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kiem tra po" sheetId="1" state="visible" r:id="rId2"/>
    <sheet name="TH 2023" sheetId="2" state="visible" r:id="rId3"/>
    <sheet name="TRIEN KHAI SX" sheetId="3" state="visible" r:id="rId4"/>
    <sheet name="EXTRA" sheetId="4" state="visible" r:id="rId5"/>
    <sheet name="BANG XEP CONT" sheetId="5" state="visible" r:id="rId6"/>
    <sheet name="TRIEN KHAI SHIP CTY" sheetId="6" state="visible" r:id="rId7"/>
    <sheet name="gia trinh 970 sp huy" sheetId="7" state="visible" r:id="rId8"/>
    <sheet name="Sheet1" sheetId="8" state="visible" r:id="rId9"/>
  </sheets>
  <definedNames>
    <definedName function="false" hidden="true" localSheetId="4" name="_xlnm._FilterDatabase" vbProcedure="false">'BANG XEP CONT'!$A$7:$BE$50</definedName>
    <definedName function="false" hidden="true" localSheetId="3" name="_xlnm._FilterDatabase" vbProcedure="false">EXTRA!$A$9:$IV$1896</definedName>
    <definedName function="false" hidden="true" localSheetId="6" name="_xlnm._FilterDatabase" vbProcedure="false">'gia trinh 970 sp huy'!$A$12:$CC$122</definedName>
    <definedName function="false" hidden="true" localSheetId="0" name="_xlnm._FilterDatabase" vbProcedure="false">'kiem tra po'!$A$4:$U$22</definedName>
    <definedName function="false" hidden="false" localSheetId="1" name="_xlnm.Print_Titles" vbProcedure="false">'TH 2023'!$C:$C</definedName>
    <definedName function="false" hidden="true" localSheetId="1" name="_xlnm._FilterDatabase" vbProcedure="false">'TH 2023'!$A$12:$XN$272</definedName>
    <definedName function="false" hidden="true" localSheetId="5" name="_xlnm._FilterDatabase" vbProcedure="false">'TRIEN KHAI SHIP CTY'!$A$12:$I$113</definedName>
    <definedName function="false" hidden="true" localSheetId="2" name="_xlnm._FilterDatabase" vbProcedure="false">'TRIEN KHAI SX'!$A$9:$IM$263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<sst xmlns="http://schemas.openxmlformats.org/spreadsheetml/2006/main" count="25911" uniqueCount="3956">
  <si>
    <t xml:space="preserve">PO</t>
  </si>
  <si>
    <t xml:space="preserve">BANG TH</t>
  </si>
  <si>
    <t xml:space="preserve">CHECK</t>
  </si>
  <si>
    <t xml:space="preserve">SL</t>
  </si>
  <si>
    <t xml:space="preserve">GIA</t>
  </si>
  <si>
    <t xml:space="preserve">CODE</t>
  </si>
  <si>
    <t xml:space="preserve">DESCRIPTION</t>
  </si>
  <si>
    <t xml:space="preserve">UPC</t>
  </si>
  <si>
    <t xml:space="preserve">PRICES</t>
  </si>
  <si>
    <t xml:space="preserve">UOM</t>
  </si>
  <si>
    <t xml:space="preserve">EXTENDED PRICE</t>
  </si>
  <si>
    <t xml:space="preserve">EXTRA</t>
  </si>
  <si>
    <t xml:space="preserve">check</t>
  </si>
  <si>
    <t xml:space="preserve">3AXCCON-08</t>
  </si>
  <si>
    <t xml:space="preserve">Connaught Bench Trunk</t>
  </si>
  <si>
    <t xml:space="preserve">840469012189</t>
  </si>
  <si>
    <t xml:space="preserve">EA</t>
  </si>
  <si>
    <t xml:space="preserve">R</t>
  </si>
  <si>
    <t xml:space="preserve">AXCRCOS15-MAH</t>
  </si>
  <si>
    <t xml:space="preserve">Cosmopolitan Medium Storage Cabinet in Mahogany Brown</t>
  </si>
  <si>
    <t xml:space="preserve">840469076556</t>
  </si>
  <si>
    <t xml:space="preserve">AXCRART21-RUS</t>
  </si>
  <si>
    <t xml:space="preserve">Artisan 9 Cube Storage / Bookcase in Russet Brown</t>
  </si>
  <si>
    <t xml:space="preserve">840469076259</t>
  </si>
  <si>
    <t xml:space="preserve">AXREG007-NAB</t>
  </si>
  <si>
    <t xml:space="preserve">Acadian Medium Storage Cabinet in Natural Aged Brown</t>
  </si>
  <si>
    <t xml:space="preserve">840469047723</t>
  </si>
  <si>
    <t xml:space="preserve">AXCART17-HB</t>
  </si>
  <si>
    <t xml:space="preserve">Artisan Tall TV Media Stand in Honey Brown</t>
  </si>
  <si>
    <t xml:space="preserve">840469058903</t>
  </si>
  <si>
    <t xml:space="preserve">AXCCON47-BL</t>
  </si>
  <si>
    <t xml:space="preserve">Connaught Entryway Storage Cabinet in Black</t>
  </si>
  <si>
    <t xml:space="preserve">840469092785</t>
  </si>
  <si>
    <t xml:space="preserve">AXWEL05-60BL</t>
  </si>
  <si>
    <t xml:space="preserve">Acadian Solid Wood 60" TV Media Stand in Black</t>
  </si>
  <si>
    <t xml:space="preserve">840469058828</t>
  </si>
  <si>
    <t xml:space="preserve">AXCACA15-WH</t>
  </si>
  <si>
    <t xml:space="preserve">Acadian Medium Storage Cabinet in White</t>
  </si>
  <si>
    <t xml:space="preserve">840469093904</t>
  </si>
  <si>
    <t xml:space="preserve">AXCAVA008-W</t>
  </si>
  <si>
    <t xml:space="preserve">Avalon Home Office Desk in White</t>
  </si>
  <si>
    <t xml:space="preserve">840469058378</t>
  </si>
  <si>
    <t xml:space="preserve">AXCART14-HB</t>
  </si>
  <si>
    <t xml:space="preserve">Artisan Low Storage Cabinet in Honey Brown</t>
  </si>
  <si>
    <t xml:space="preserve">840469097186</t>
  </si>
  <si>
    <t xml:space="preserve">AXCCON42-BL</t>
  </si>
  <si>
    <t xml:space="preserve">Connaught Storage Bench Trunk in Black</t>
  </si>
  <si>
    <t xml:space="preserve">055663222139</t>
  </si>
  <si>
    <t xml:space="preserve">AXCCON-11-AWH</t>
  </si>
  <si>
    <t xml:space="preserve">Connaught Sideboard Buffet in Antique White</t>
  </si>
  <si>
    <t xml:space="preserve">055663216237</t>
  </si>
  <si>
    <t xml:space="preserve">TONG HOP KH SHIP AXCESS 2024</t>
  </si>
  <si>
    <t xml:space="preserve">sim 1</t>
  </si>
  <si>
    <t xml:space="preserve">SIM 2-22</t>
  </si>
  <si>
    <t xml:space="preserve">SIM 1-22</t>
  </si>
  <si>
    <t xml:space="preserve">sim 2</t>
  </si>
  <si>
    <t xml:space="preserve">SIM 3</t>
  </si>
  <si>
    <t xml:space="preserve">SIM 4</t>
  </si>
  <si>
    <t xml:space="preserve">SIM 5</t>
  </si>
  <si>
    <t xml:space="preserve">SIM 6</t>
  </si>
  <si>
    <t xml:space="preserve">SIM 7</t>
  </si>
  <si>
    <t xml:space="preserve">SIM 8</t>
  </si>
  <si>
    <t xml:space="preserve">SIM 9</t>
  </si>
  <si>
    <t xml:space="preserve">SIM 10</t>
  </si>
  <si>
    <t xml:space="preserve">SIM 11</t>
  </si>
  <si>
    <t xml:space="preserve">SIM 12</t>
  </si>
  <si>
    <t xml:space="preserve">SIM 1-24</t>
  </si>
  <si>
    <t xml:space="preserve">SIM 2-24</t>
  </si>
  <si>
    <t xml:space="preserve">SIM 3-24</t>
  </si>
  <si>
    <t xml:space="preserve">SIM 4-24</t>
  </si>
  <si>
    <t xml:space="preserve">SIM 5-24</t>
  </si>
  <si>
    <t xml:space="preserve">SIM 6-24</t>
  </si>
  <si>
    <t xml:space="preserve">SIM 7-24</t>
  </si>
  <si>
    <t xml:space="preserve">SIM 8-24</t>
  </si>
  <si>
    <t xml:space="preserve">bat dau mix cont email 20/8/2024</t>
  </si>
  <si>
    <t xml:space="preserve">stock</t>
  </si>
  <si>
    <t xml:space="preserve">new</t>
  </si>
  <si>
    <t xml:space="preserve">new + TON KHO</t>
  </si>
  <si>
    <t xml:space="preserve">THEO DOÕI TRIEÅN KHAI SX ÑÔN HAØNG</t>
  </si>
  <si>
    <t xml:space="preserve">UPDATE :</t>
  </si>
  <si>
    <t xml:space="preserve">THANG SHIP</t>
  </si>
  <si>
    <t xml:space="preserve">THANG 1</t>
  </si>
  <si>
    <t xml:space="preserve">THANG 3</t>
  </si>
  <si>
    <t xml:space="preserve">THANG 4</t>
  </si>
  <si>
    <t xml:space="preserve">THANG 5</t>
  </si>
  <si>
    <t xml:space="preserve">THANG 6</t>
  </si>
  <si>
    <t xml:space="preserve">THANG 7</t>
  </si>
  <si>
    <t xml:space="preserve">THANG 8</t>
  </si>
  <si>
    <t xml:space="preserve">THANG 9</t>
  </si>
  <si>
    <t xml:space="preserve">THANG 10</t>
  </si>
  <si>
    <t xml:space="preserve">THANG 11</t>
  </si>
  <si>
    <t xml:space="preserve">THANG 12</t>
  </si>
  <si>
    <t xml:space="preserve">THANG 2-24</t>
  </si>
  <si>
    <t xml:space="preserve">THANG 1-24</t>
  </si>
  <si>
    <t xml:space="preserve">THANG 4-24</t>
  </si>
  <si>
    <t xml:space="preserve">THANG 3-24</t>
  </si>
  <si>
    <t xml:space="preserve">THANG 5-24</t>
  </si>
  <si>
    <t xml:space="preserve">THANG 6-24</t>
  </si>
  <si>
    <t xml:space="preserve">THANG 7-24</t>
  </si>
  <si>
    <t xml:space="preserve">THANG 8-24</t>
  </si>
  <si>
    <t xml:space="preserve">THANG 9-24</t>
  </si>
  <si>
    <t xml:space="preserve">THANG 10-24</t>
  </si>
  <si>
    <t xml:space="preserve">THANG 11-24</t>
  </si>
  <si>
    <t xml:space="preserve">THANG 12-24</t>
  </si>
  <si>
    <t xml:space="preserve">THANG 1-25</t>
  </si>
  <si>
    <t xml:space="preserve">da tru thang 12 &amp; thang 1</t>
  </si>
  <si>
    <t xml:space="preserve">_TU DAT 1</t>
  </si>
  <si>
    <t xml:space="preserve">BOOKING ETD</t>
  </si>
  <si>
    <t xml:space="preserve">14/1</t>
  </si>
  <si>
    <t xml:space="preserve">15/1</t>
  </si>
  <si>
    <t xml:space="preserve">4/3</t>
  </si>
  <si>
    <t xml:space="preserve">10/3</t>
  </si>
  <si>
    <t xml:space="preserve">27/3</t>
  </si>
  <si>
    <t xml:space="preserve">7/4</t>
  </si>
  <si>
    <t xml:space="preserve">30/4</t>
  </si>
  <si>
    <t xml:space="preserve">6/5</t>
  </si>
  <si>
    <t xml:space="preserve">30/5</t>
  </si>
  <si>
    <t xml:space="preserve">29/6</t>
  </si>
  <si>
    <t xml:space="preserve">25/7</t>
  </si>
  <si>
    <t xml:space="preserve">26/7</t>
  </si>
  <si>
    <t xml:space="preserve">14/8</t>
  </si>
  <si>
    <t xml:space="preserve">19/8</t>
  </si>
  <si>
    <t xml:space="preserve">23/8</t>
  </si>
  <si>
    <t xml:space="preserve">1/9</t>
  </si>
  <si>
    <t xml:space="preserve">10/9</t>
  </si>
  <si>
    <t xml:space="preserve">21/9</t>
  </si>
  <si>
    <t xml:space="preserve">23/9</t>
  </si>
  <si>
    <t xml:space="preserve">4/10</t>
  </si>
  <si>
    <t xml:space="preserve">27/10</t>
  </si>
  <si>
    <t xml:space="preserve">21/11</t>
  </si>
  <si>
    <t xml:space="preserve">19/12</t>
  </si>
  <si>
    <t xml:space="preserve">6/2</t>
  </si>
  <si>
    <t xml:space="preserve">16/1</t>
  </si>
  <si>
    <t xml:space="preserve">29/1</t>
  </si>
  <si>
    <t xml:space="preserve">5/2</t>
  </si>
  <si>
    <t xml:space="preserve">1/4</t>
  </si>
  <si>
    <t xml:space="preserve">31/3</t>
  </si>
  <si>
    <t xml:space="preserve">19/4</t>
  </si>
  <si>
    <t xml:space="preserve">29/4</t>
  </si>
  <si>
    <t xml:space="preserve">8/5</t>
  </si>
  <si>
    <t xml:space="preserve">7/5</t>
  </si>
  <si>
    <t xml:space="preserve">16/5</t>
  </si>
  <si>
    <t xml:space="preserve">28/5</t>
  </si>
  <si>
    <t xml:space="preserve">6/6</t>
  </si>
  <si>
    <t xml:space="preserve">12/6</t>
  </si>
  <si>
    <t xml:space="preserve">9/6</t>
  </si>
  <si>
    <t xml:space="preserve">24/6</t>
  </si>
  <si>
    <t xml:space="preserve">2/7</t>
  </si>
  <si>
    <t xml:space="preserve">9/7</t>
  </si>
  <si>
    <t xml:space="preserve">27/7</t>
  </si>
  <si>
    <t xml:space="preserve">28/7</t>
  </si>
  <si>
    <t xml:space="preserve">18/8</t>
  </si>
  <si>
    <t xml:space="preserve">9/9</t>
  </si>
  <si>
    <t xml:space="preserve">28/9</t>
  </si>
  <si>
    <t xml:space="preserve">23/10</t>
  </si>
  <si>
    <t xml:space="preserve">chua load cont</t>
  </si>
  <si>
    <t xml:space="preserve">CHUA REVISED PO</t>
  </si>
  <si>
    <t xml:space="preserve">_TU DAT 2</t>
  </si>
  <si>
    <t xml:space="preserve">BOOKING CUTOF</t>
  </si>
  <si>
    <t xml:space="preserve">12/1</t>
  </si>
  <si>
    <t xml:space="preserve">2/3</t>
  </si>
  <si>
    <t xml:space="preserve">3/3</t>
  </si>
  <si>
    <t xml:space="preserve">8/3</t>
  </si>
  <si>
    <t xml:space="preserve">21/3</t>
  </si>
  <si>
    <t xml:space="preserve">4/4</t>
  </si>
  <si>
    <t xml:space="preserve">4/5</t>
  </si>
  <si>
    <t xml:space="preserve">26/6</t>
  </si>
  <si>
    <t xml:space="preserve">22/7</t>
  </si>
  <si>
    <t xml:space="preserve">23/7</t>
  </si>
  <si>
    <t xml:space="preserve">12/8</t>
  </si>
  <si>
    <t xml:space="preserve">20/8</t>
  </si>
  <si>
    <t xml:space="preserve">28/8</t>
  </si>
  <si>
    <t xml:space="preserve">8/9</t>
  </si>
  <si>
    <t xml:space="preserve">15/9</t>
  </si>
  <si>
    <t xml:space="preserve">20/9</t>
  </si>
  <si>
    <t xml:space="preserve">1/10</t>
  </si>
  <si>
    <t xml:space="preserve">24/10</t>
  </si>
  <si>
    <t xml:space="preserve">18/11</t>
  </si>
  <si>
    <t xml:space="preserve">14/12</t>
  </si>
  <si>
    <t xml:space="preserve">3/2</t>
  </si>
  <si>
    <t xml:space="preserve">13/1</t>
  </si>
  <si>
    <t xml:space="preserve">26/1</t>
  </si>
  <si>
    <t xml:space="preserve">31/1</t>
  </si>
  <si>
    <t xml:space="preserve">23/3</t>
  </si>
  <si>
    <t xml:space="preserve">29/3</t>
  </si>
  <si>
    <t xml:space="preserve">17/4</t>
  </si>
  <si>
    <t xml:space="preserve">26/4</t>
  </si>
  <si>
    <t xml:space="preserve">14/5</t>
  </si>
  <si>
    <t xml:space="preserve">25/5</t>
  </si>
  <si>
    <t xml:space="preserve">5/6</t>
  </si>
  <si>
    <t xml:space="preserve">20/6</t>
  </si>
  <si>
    <t xml:space="preserve">30/6</t>
  </si>
  <si>
    <t xml:space="preserve">24/7</t>
  </si>
  <si>
    <t xml:space="preserve">15/8</t>
  </si>
  <si>
    <t xml:space="preserve">6/9</t>
  </si>
  <si>
    <t xml:space="preserve">26/9</t>
  </si>
  <si>
    <t xml:space="preserve">20/10</t>
  </si>
  <si>
    <t xml:space="preserve">CAÛ NAÊM</t>
  </si>
  <si>
    <t xml:space="preserve">_TU DAT 3</t>
  </si>
  <si>
    <t xml:space="preserve">GREEN PACK</t>
  </si>
  <si>
    <t xml:space="preserve">PART po 807772-P</t>
  </si>
  <si>
    <t xml:space="preserve">PART po 807774-P &amp; 807773-P</t>
  </si>
  <si>
    <t xml:space="preserve">PART po 807840-P &amp; 807842-P</t>
  </si>
  <si>
    <t xml:space="preserve">PART po 807919-P</t>
  </si>
  <si>
    <t xml:space="preserve">PART 807992-P &amp; 807993-P</t>
  </si>
  <si>
    <t xml:space="preserve">PART 808126-P</t>
  </si>
  <si>
    <t xml:space="preserve">PART 808310-P</t>
  </si>
  <si>
    <t xml:space="preserve">load cont nham
SL=&gt; + 808427</t>
  </si>
  <si>
    <t xml:space="preserve">PART 808426-P
PART 808454-P
PART 808443-P</t>
  </si>
  <si>
    <t xml:space="preserve">load cont nham
SL=&gt; + 808311</t>
  </si>
  <si>
    <t xml:space="preserve">TAU DELAY THANG 3 QUA 4</t>
  </si>
  <si>
    <t xml:space="preserve">PART 808581-P
PART 808579-P</t>
  </si>
  <si>
    <t xml:space="preserve">PART</t>
  </si>
  <si>
    <t xml:space="preserve">TAU DELAY T5 QUA T6</t>
  </si>
  <si>
    <t xml:space="preserve">mix cont- chua revise po</t>
  </si>
  <si>
    <t xml:space="preserve">KHOÂNG XOA</t>
  </si>
  <si>
    <t xml:space="preserve">NGAØY LOAD T.TEÁ</t>
  </si>
  <si>
    <t xml:space="preserve">FREE</t>
  </si>
  <si>
    <t xml:space="preserve">CODE TÖÏ ÑAËT</t>
  </si>
  <si>
    <t xml:space="preserve">CBM</t>
  </si>
  <si>
    <t xml:space="preserve">TINH CHE</t>
  </si>
  <si>
    <t xml:space="preserve">STYLE</t>
  </si>
  <si>
    <t xml:space="preserve">GIA 1</t>
  </si>
  <si>
    <t xml:space="preserve">GIA 2</t>
  </si>
  <si>
    <t xml:space="preserve">GIA 3</t>
  </si>
  <si>
    <t xml:space="preserve">GIA 4</t>
  </si>
  <si>
    <t xml:space="preserve">GIA 5</t>
  </si>
  <si>
    <t xml:space="preserve">PO SX</t>
  </si>
  <si>
    <t xml:space="preserve">TEST MAÃU MÔÙI</t>
  </si>
  <si>
    <t xml:space="preserve">LAY TP LAM RP</t>
  </si>
  <si>
    <t xml:space="preserve">CHUA KH SHIP</t>
  </si>
  <si>
    <t xml:space="preserve">check PO</t>
  </si>
  <si>
    <t xml:space="preserve">ÑAÕ TRIEÅN KHAI SX</t>
  </si>
  <si>
    <t xml:space="preserve">CHÖA TRIEÅN KHAI</t>
  </si>
  <si>
    <t xml:space="preserve">(KO TRIEÅN KHAI C.TY )</t>
  </si>
  <si>
    <t xml:space="preserve">GIA GREEN PACK + EPS</t>
  </si>
  <si>
    <t xml:space="preserve">GREEN PACK + STANDARD HW</t>
  </si>
  <si>
    <t xml:space="preserve">DESTINATION</t>
  </si>
  <si>
    <t xml:space="preserve">REG</t>
  </si>
  <si>
    <t xml:space="preserve">SAV</t>
  </si>
  <si>
    <t xml:space="preserve">Regal</t>
  </si>
  <si>
    <t xml:space="preserve">Reg</t>
  </si>
  <si>
    <t xml:space="preserve">SAV-15/11 qua</t>
  </si>
  <si>
    <t xml:space="preserve">SAV_15/11 qua</t>
  </si>
  <si>
    <t xml:space="preserve">đã thông báo lấy</t>
  </si>
  <si>
    <t xml:space="preserve">RGL</t>
  </si>
  <si>
    <t xml:space="preserve">&amp; EXTRA</t>
  </si>
  <si>
    <t xml:space="preserve">GOC</t>
  </si>
  <si>
    <t xml:space="preserve">( THEO CODE TÖÏ ÑAËT )</t>
  </si>
  <si>
    <t xml:space="preserve">(DUØNG TRAÙNH TRUØNG CODE )</t>
  </si>
  <si>
    <t xml:space="preserve">TRUNG CODE AX</t>
  </si>
  <si>
    <t xml:space="preserve">TRUNG CODE TÖÏ ÑAËT</t>
  </si>
  <si>
    <t xml:space="preserve">GIAÙ KHOÂNG OÅN ÑÒNH</t>
  </si>
  <si>
    <t xml:space="preserve">GREEN PACK + UPGRADE HW</t>
  </si>
  <si>
    <t xml:space="preserve">ETD</t>
  </si>
  <si>
    <t xml:space="preserve">THANG 2 TEST</t>
  </si>
  <si>
    <t xml:space="preserve">po 809065 &amp; 809066</t>
  </si>
  <si>
    <t xml:space="preserve">REST OF QTY</t>
  </si>
  <si>
    <t xml:space="preserve">PO MÔÙI CAÀN K.TRA FILE GIAÙ</t>
  </si>
  <si>
    <t xml:space="preserve">DÖÏ KIEÁN LOAD</t>
  </si>
  <si>
    <t xml:space="preserve">load 40 thanh nhua Free</t>
  </si>
  <si>
    <t xml:space="preserve">thang 1 qua</t>
  </si>
  <si>
    <t xml:space="preserve">cam hectich</t>
  </si>
  <si>
    <t xml:space="preserve">mixed w 808426</t>
  </si>
  <si>
    <t xml:space="preserve">load nhầm hang 1/2</t>
  </si>
  <si>
    <t xml:space="preserve">10/12 qua</t>
  </si>
  <si>
    <t xml:space="preserve">mixed w 808425</t>
  </si>
  <si>
    <t xml:space="preserve">25/12 qua</t>
  </si>
  <si>
    <t xml:space="preserve">4/3 doi mau</t>
  </si>
  <si>
    <t xml:space="preserve">20/4 ETD cũ</t>
  </si>
  <si>
    <t xml:space="preserve">moc 6/5 da lam xoong</t>
  </si>
  <si>
    <t xml:space="preserve">mix 945-946 &amp; 065</t>
  </si>
  <si>
    <t xml:space="preserve">giam TP lam RP</t>
  </si>
  <si>
    <t xml:space="preserve">email 11/9/2024 they đong goi</t>
  </si>
  <si>
    <t xml:space="preserve">san xuat 2</t>
  </si>
  <si>
    <t xml:space="preserve">san xuat 1</t>
  </si>
  <si>
    <t xml:space="preserve">DA G.TRINH TKHO</t>
  </si>
  <si>
    <t xml:space="preserve">TOÅNG SL</t>
  </si>
  <si>
    <t xml:space="preserve">STT</t>
  </si>
  <si>
    <t xml:space="preserve">ITEM</t>
  </si>
  <si>
    <t xml:space="preserve">OLD COLOR</t>
  </si>
  <si>
    <t xml:space="preserve">FINISH</t>
  </si>
  <si>
    <t xml:space="preserve">COLOR</t>
  </si>
  <si>
    <t xml:space="preserve">SAMPLE</t>
  </si>
  <si>
    <t xml:space="preserve">M3</t>
  </si>
  <si>
    <t xml:space="preserve">CHƯA TRU 1.25% EXTRA</t>
  </si>
  <si>
    <t xml:space="preserve">BEFORE REDUCED 1.25% PARTS</t>
  </si>
  <si>
    <t xml:space="preserve">AFTER REDUCED 1.25% PARTS</t>
  </si>
  <si>
    <t xml:space="preserve">40 HC</t>
  </si>
  <si>
    <t xml:space="preserve">20DC</t>
  </si>
  <si>
    <t xml:space="preserve">AXCRACA22-BRU</t>
  </si>
  <si>
    <t xml:space="preserve">Acadian 12 Cube Bookcase Storage</t>
  </si>
  <si>
    <t xml:space="preserve">AX-123-TB</t>
  </si>
  <si>
    <t xml:space="preserve">Brunette Brown</t>
  </si>
  <si>
    <t xml:space="preserve">STANDARD HW</t>
  </si>
  <si>
    <t xml:space="preserve">AXWEL05-60WH</t>
  </si>
  <si>
    <t xml:space="preserve">Acadian 60 inch Wide TV Stand</t>
  </si>
  <si>
    <t xml:space="preserve">AX-024-W</t>
  </si>
  <si>
    <t xml:space="preserve">White _ AXCESS</t>
  </si>
  <si>
    <t xml:space="preserve">7% TOP free RP</t>
  </si>
  <si>
    <t xml:space="preserve">AXWEL05-60GR</t>
  </si>
  <si>
    <t xml:space="preserve">AX-052-WG</t>
  </si>
  <si>
    <t xml:space="preserve">BRUSH</t>
  </si>
  <si>
    <t xml:space="preserve">Distressed Grey</t>
  </si>
  <si>
    <t xml:space="preserve">AX-155-B</t>
  </si>
  <si>
    <t xml:space="preserve">Black _ AXCESS</t>
  </si>
  <si>
    <t xml:space="preserve">AXCACA20-WH</t>
  </si>
  <si>
    <t xml:space="preserve">Acadian 8 Cube Bookcase Storage</t>
  </si>
  <si>
    <t xml:space="preserve">AXWELL3-014GR</t>
  </si>
  <si>
    <t xml:space="preserve">canceled email Ms Ngan 1/8</t>
  </si>
  <si>
    <t xml:space="preserve">AXCRACA20-BRU</t>
  </si>
  <si>
    <t xml:space="preserve">AXCACA20-BL</t>
  </si>
  <si>
    <t xml:space="preserve">AXCACA-02BL</t>
  </si>
  <si>
    <t xml:space="preserve">Acadian Bedside Table</t>
  </si>
  <si>
    <t xml:space="preserve">AXCRACA03-LGB</t>
  </si>
  <si>
    <t xml:space="preserve">Acadian End Table</t>
  </si>
  <si>
    <t xml:space="preserve">AX-126-HB</t>
  </si>
  <si>
    <t xml:space="preserve">Light Golden Brown</t>
  </si>
  <si>
    <t xml:space="preserve">AXWELL3-003-BL</t>
  </si>
  <si>
    <t xml:space="preserve">AXWELL3-003RNAB</t>
  </si>
  <si>
    <t xml:space="preserve">AX-293-RNAB</t>
  </si>
  <si>
    <t xml:space="preserve">Acadian &amp; artisan no glaze</t>
  </si>
  <si>
    <t xml:space="preserve">Rustic Natural Aged Brown</t>
  </si>
  <si>
    <t xml:space="preserve">AXCACA03D-BL</t>
  </si>
  <si>
    <t xml:space="preserve">Acadian End Table with Drawer</t>
  </si>
  <si>
    <t xml:space="preserve">AX2370-GR</t>
  </si>
  <si>
    <t xml:space="preserve">Acadian Entryway Storage Bench</t>
  </si>
  <si>
    <t xml:space="preserve">AX2370-B</t>
  </si>
  <si>
    <t xml:space="preserve">AXWELL3-13NAB</t>
  </si>
  <si>
    <t xml:space="preserve">Acadian Entryway Storage Cabinet</t>
  </si>
  <si>
    <t xml:space="preserve">AX-051-NAB</t>
  </si>
  <si>
    <t xml:space="preserve">Natural Aged Brown</t>
  </si>
  <si>
    <t xml:space="preserve">AXCACA47-GR</t>
  </si>
  <si>
    <t xml:space="preserve">AXCRACA47-BRU</t>
  </si>
  <si>
    <t xml:space="preserve">AXCRACA47-LGB</t>
  </si>
  <si>
    <t xml:space="preserve">AXSS008KD-W</t>
  </si>
  <si>
    <t xml:space="preserve">Acadian Ladder Shelf</t>
  </si>
  <si>
    <t xml:space="preserve">AXCACA11-BRU</t>
  </si>
  <si>
    <t xml:space="preserve">Acadian Large Sideboard Buffet</t>
  </si>
  <si>
    <t xml:space="preserve">AXCACA15-GR</t>
  </si>
  <si>
    <t xml:space="preserve">Acadian Medium Storage Cabinet</t>
  </si>
  <si>
    <t xml:space="preserve">AXREG007-BL</t>
  </si>
  <si>
    <t xml:space="preserve">AXWELL3-08GR</t>
  </si>
  <si>
    <t xml:space="preserve">Acadian Narrow Side Table</t>
  </si>
  <si>
    <t xml:space="preserve">AXWELL3-008-FG</t>
  </si>
  <si>
    <t xml:space="preserve">AX-057-FG</t>
  </si>
  <si>
    <t xml:space="preserve">Farmhouse Grey</t>
  </si>
  <si>
    <t xml:space="preserve">AXCRACA05-LGB</t>
  </si>
  <si>
    <t xml:space="preserve">AXWELL3-008-BL</t>
  </si>
  <si>
    <t xml:space="preserve">AXCACA05D-LGB</t>
  </si>
  <si>
    <t xml:space="preserve">Acadian Narrow Side Table with Drawer</t>
  </si>
  <si>
    <t xml:space="preserve">AXCACA57-WH</t>
  </si>
  <si>
    <t xml:space="preserve">Acadian Small Entryway Storage Bench</t>
  </si>
  <si>
    <t xml:space="preserve">AXCACA57-BRU</t>
  </si>
  <si>
    <t xml:space="preserve">AXCACA57-BL</t>
  </si>
  <si>
    <t xml:space="preserve">AXCRACA17-BRU</t>
  </si>
  <si>
    <t xml:space="preserve">Acadian Tall TV Stand</t>
  </si>
  <si>
    <t xml:space="preserve">AXCRACA38-BRU</t>
  </si>
  <si>
    <t xml:space="preserve">Acadian Wide Ladder Shelf</t>
  </si>
  <si>
    <t xml:space="preserve">AXCRACA39-BRU</t>
  </si>
  <si>
    <t xml:space="preserve">Acadian Wide Storage Cabinet</t>
  </si>
  <si>
    <t xml:space="preserve">AXCACA39-LGB</t>
  </si>
  <si>
    <t xml:space="preserve">AXCART22-WH</t>
  </si>
  <si>
    <t xml:space="preserve">Artisan 12 Cube Storage</t>
  </si>
  <si>
    <t xml:space="preserve">AXCART22-BL</t>
  </si>
  <si>
    <t xml:space="preserve">AXCART09-WH</t>
  </si>
  <si>
    <t xml:space="preserve">Artisan 5 Shelf Bookcase</t>
  </si>
  <si>
    <t xml:space="preserve">AXCART09-RUS</t>
  </si>
  <si>
    <t xml:space="preserve">AX-102-MAB</t>
  </si>
  <si>
    <t xml:space="preserve">GLAZE</t>
  </si>
  <si>
    <t xml:space="preserve">Russet Brown</t>
  </si>
  <si>
    <t xml:space="preserve">AXCART09-BL</t>
  </si>
  <si>
    <t xml:space="preserve">AXCRART72-RUS</t>
  </si>
  <si>
    <t xml:space="preserve">Artisan 72 inch TV Media Stand</t>
  </si>
  <si>
    <t xml:space="preserve">Upgrade HW</t>
  </si>
  <si>
    <t xml:space="preserve">AXCART72-HB</t>
  </si>
  <si>
    <t xml:space="preserve">Honey Brown</t>
  </si>
  <si>
    <t xml:space="preserve">AXCART72-RNAB</t>
  </si>
  <si>
    <t xml:space="preserve">AXCART21-WH</t>
  </si>
  <si>
    <t xml:space="preserve">Artisan 9 Cube Bookcase and Storage Unit</t>
  </si>
  <si>
    <t xml:space="preserve">AXCART21-BL</t>
  </si>
  <si>
    <t xml:space="preserve">AXCART-02WH</t>
  </si>
  <si>
    <t xml:space="preserve">Artisan Bedside Table</t>
  </si>
  <si>
    <t xml:space="preserve">3AXCART-02GR</t>
  </si>
  <si>
    <t xml:space="preserve">AXCRART46-RUS</t>
  </si>
  <si>
    <t xml:space="preserve">AXCART-02-BL</t>
  </si>
  <si>
    <t xml:space="preserve">3AXCART-02RNAB</t>
  </si>
  <si>
    <t xml:space="preserve">AXCRART01-RUS</t>
  </si>
  <si>
    <t xml:space="preserve">Artisan Coffee Table</t>
  </si>
  <si>
    <t xml:space="preserve">AXCHOL003-NAB</t>
  </si>
  <si>
    <t xml:space="preserve">Artisan Console Sofa Table</t>
  </si>
  <si>
    <t xml:space="preserve">AXCRART06-RUS</t>
  </si>
  <si>
    <t xml:space="preserve">AXCRART03-RUS</t>
  </si>
  <si>
    <t xml:space="preserve">Artisan End Table</t>
  </si>
  <si>
    <t xml:space="preserve">AXCHOL002-HB</t>
  </si>
  <si>
    <t xml:space="preserve">AXCHOL002-BL</t>
  </si>
  <si>
    <t xml:space="preserve">AXCRART13-RUS</t>
  </si>
  <si>
    <t xml:space="preserve">Artisan Entryway Bench</t>
  </si>
  <si>
    <t xml:space="preserve">AXCART47-RUS</t>
  </si>
  <si>
    <t xml:space="preserve">Artisan Entryway Storage Cabinet</t>
  </si>
  <si>
    <t xml:space="preserve">AXCARTLG11-NAB</t>
  </si>
  <si>
    <t xml:space="preserve">Artisan Large 4 Door Sideboard Buffet</t>
  </si>
  <si>
    <t xml:space="preserve">AXCARTLG11-RUS</t>
  </si>
  <si>
    <t xml:space="preserve">AXCARTLG11-BL</t>
  </si>
  <si>
    <t xml:space="preserve">AXCARTLG11-DCB</t>
  </si>
  <si>
    <t xml:space="preserve">AX-163-DCB</t>
  </si>
  <si>
    <t xml:space="preserve">Dark Chestnut Brown</t>
  </si>
  <si>
    <t xml:space="preserve">AXCART30-RUS</t>
  </si>
  <si>
    <t xml:space="preserve">Artisan Large Sideboard Buffet</t>
  </si>
  <si>
    <t xml:space="preserve">AXCART30-DCB</t>
  </si>
  <si>
    <t xml:space="preserve">AXCART01A-RUS</t>
  </si>
  <si>
    <t xml:space="preserve">Artisan Lift Top Coffee Table</t>
  </si>
  <si>
    <t xml:space="preserve">AXCART14-WH</t>
  </si>
  <si>
    <t xml:space="preserve">Artisan Low Storage Cabinet</t>
  </si>
  <si>
    <t xml:space="preserve">AXCART14-GR</t>
  </si>
  <si>
    <t xml:space="preserve">AXCART14-FG</t>
  </si>
  <si>
    <t xml:space="preserve">AXCART14-FB</t>
  </si>
  <si>
    <t xml:space="preserve">AX-060-FB</t>
  </si>
  <si>
    <t xml:space="preserve">Farmhouse Brown</t>
  </si>
  <si>
    <t xml:space="preserve">AXCRART14-RUS</t>
  </si>
  <si>
    <t xml:space="preserve">AXCART14-TB</t>
  </si>
  <si>
    <t xml:space="preserve">Tobacco Brown</t>
  </si>
  <si>
    <t xml:space="preserve">AXCART14-HIC</t>
  </si>
  <si>
    <t xml:space="preserve">AX-145-DAB</t>
  </si>
  <si>
    <t xml:space="preserve">Hickory Brown</t>
  </si>
  <si>
    <t xml:space="preserve">AXCART14-BL</t>
  </si>
  <si>
    <t xml:space="preserve">AXCART15-GR</t>
  </si>
  <si>
    <t xml:space="preserve">Artisan Medium Storage Cabinet</t>
  </si>
  <si>
    <t xml:space="preserve">AXCRART15-RUS</t>
  </si>
  <si>
    <t xml:space="preserve">AXCART15-TB</t>
  </si>
  <si>
    <t xml:space="preserve">AXCART15-BL</t>
  </si>
  <si>
    <t xml:space="preserve">AXCRART05-RUS</t>
  </si>
  <si>
    <t xml:space="preserve">Artisan Narrow Side Table</t>
  </si>
  <si>
    <t xml:space="preserve">AXCART11-WH</t>
  </si>
  <si>
    <t xml:space="preserve">Artisan Sideboard Buffet</t>
  </si>
  <si>
    <t xml:space="preserve">AXCART11-NAB</t>
  </si>
  <si>
    <t xml:space="preserve">AXCRART11-RUS</t>
  </si>
  <si>
    <t xml:space="preserve">AXCART18-RUS</t>
  </si>
  <si>
    <t xml:space="preserve">Artisan Square Coffee Table</t>
  </si>
  <si>
    <t xml:space="preserve">AXCART17-FG</t>
  </si>
  <si>
    <t xml:space="preserve">Artisan Tall TV Media Stand</t>
  </si>
  <si>
    <t xml:space="preserve">AXCRART17-RUS</t>
  </si>
  <si>
    <t xml:space="preserve">AXCART17-TB</t>
  </si>
  <si>
    <t xml:space="preserve">AXCART17-FOG</t>
  </si>
  <si>
    <t xml:space="preserve">AX-133-FG</t>
  </si>
  <si>
    <t xml:space="preserve">Fog Grey</t>
  </si>
  <si>
    <t xml:space="preserve">AXCHOL005-BL</t>
  </si>
  <si>
    <t xml:space="preserve">AXCART17-DCB</t>
  </si>
  <si>
    <t xml:space="preserve">AXCART17-RNAB</t>
  </si>
  <si>
    <t xml:space="preserve">AXCART16-RUS</t>
  </si>
  <si>
    <t xml:space="preserve">Artisan TV 48" Media stand</t>
  </si>
  <si>
    <t xml:space="preserve">AXCART53-RUS</t>
  </si>
  <si>
    <t xml:space="preserve">Artisan Wide 4 Door Storage Cabinet</t>
  </si>
  <si>
    <t xml:space="preserve">AXCART53-BL</t>
  </si>
  <si>
    <t xml:space="preserve">AXCAVA006-GR</t>
  </si>
  <si>
    <t xml:space="preserve">Avalon High Storage Wine Rack</t>
  </si>
  <si>
    <t xml:space="preserve">AXCAVA52-TB</t>
  </si>
  <si>
    <t xml:space="preserve">Avalon Large Desk</t>
  </si>
  <si>
    <t xml:space="preserve">Avalon Writing Office Desk </t>
  </si>
  <si>
    <t xml:space="preserve">AXCAVA008</t>
  </si>
  <si>
    <t xml:space="preserve">AXCBED-03WH</t>
  </si>
  <si>
    <t xml:space="preserve">Bedford Low Storage Media Cabinet</t>
  </si>
  <si>
    <t xml:space="preserve">AXCBED-03FG</t>
  </si>
  <si>
    <t xml:space="preserve">3AXCBED-03</t>
  </si>
  <si>
    <t xml:space="preserve">AXCBED-03LGB</t>
  </si>
  <si>
    <t xml:space="preserve">AXCBED-03RNAB</t>
  </si>
  <si>
    <t xml:space="preserve">AXCBED-03RNAB-2</t>
  </si>
  <si>
    <t xml:space="preserve">3AXCBED-02</t>
  </si>
  <si>
    <t xml:space="preserve">Bedford Medium Storage</t>
  </si>
  <si>
    <t xml:space="preserve">3AXCBED-02-2</t>
  </si>
  <si>
    <t xml:space="preserve">AXCBED15-HIC</t>
  </si>
  <si>
    <t xml:space="preserve">Dark American brown</t>
  </si>
  <si>
    <t xml:space="preserve">AXCBED-02RNAB</t>
  </si>
  <si>
    <t xml:space="preserve">AXCBED-02RNAB-2</t>
  </si>
  <si>
    <t xml:space="preserve">AXCBED-11-TB</t>
  </si>
  <si>
    <t xml:space="preserve">Bedford Sideboard Buffet - Lowry Config</t>
  </si>
  <si>
    <t xml:space="preserve">AXCBED-11-TB-2</t>
  </si>
  <si>
    <t xml:space="preserve">AXCBED-04-WH</t>
  </si>
  <si>
    <t xml:space="preserve">Bedford Sideboard Buffet &amp; Wine Rack 2 with Wood Doors</t>
  </si>
  <si>
    <t xml:space="preserve">AXCBED-04-GR</t>
  </si>
  <si>
    <t xml:space="preserve">AXCBED-04-FG</t>
  </si>
  <si>
    <t xml:space="preserve">3AXCBED-04</t>
  </si>
  <si>
    <t xml:space="preserve">AXCBED-04-LGB</t>
  </si>
  <si>
    <t xml:space="preserve">AXCBED-04-FOG</t>
  </si>
  <si>
    <t xml:space="preserve">Fog grey</t>
  </si>
  <si>
    <t xml:space="preserve">AXCBED-04-BL</t>
  </si>
  <si>
    <t xml:space="preserve">AXCBED-04BR</t>
  </si>
  <si>
    <t xml:space="preserve">AXCBED-04BR-2</t>
  </si>
  <si>
    <t xml:space="preserve">AXCBED-01-WH</t>
  </si>
  <si>
    <t xml:space="preserve">Bedford Tall TV Stand</t>
  </si>
  <si>
    <t xml:space="preserve">3AXCBED-01</t>
  </si>
  <si>
    <t xml:space="preserve">AXCBED-01-BL</t>
  </si>
  <si>
    <t xml:space="preserve">AXCBED39-TB</t>
  </si>
  <si>
    <t xml:space="preserve">Bedford Wide Storage</t>
  </si>
  <si>
    <t xml:space="preserve">STANDARD HW + gia lan 1</t>
  </si>
  <si>
    <t xml:space="preserve">AXCCON-07-AWH</t>
  </si>
  <si>
    <t xml:space="preserve">Connaught 72" Wide TV Stand</t>
  </si>
  <si>
    <t xml:space="preserve">AX-149</t>
  </si>
  <si>
    <t xml:space="preserve">Antique White</t>
  </si>
  <si>
    <t xml:space="preserve">3AXCCON-07</t>
  </si>
  <si>
    <t xml:space="preserve">AXCCON-72-FOG</t>
  </si>
  <si>
    <t xml:space="preserve">Connaught 72" Wide TV Stand </t>
  </si>
  <si>
    <t xml:space="preserve">AXCCON-BS-GR</t>
  </si>
  <si>
    <t xml:space="preserve">Connaught Bedside Table</t>
  </si>
  <si>
    <t xml:space="preserve">AXCCON42-AWH</t>
  </si>
  <si>
    <t xml:space="preserve">AXCCON42-AWH-2</t>
  </si>
  <si>
    <t xml:space="preserve">AXCCON42-BL-2</t>
  </si>
  <si>
    <t xml:space="preserve">3AXCCON-08-2</t>
  </si>
  <si>
    <t xml:space="preserve">AXCCON42-RNAB</t>
  </si>
  <si>
    <t xml:space="preserve">AXCCON42-RNAB-2</t>
  </si>
  <si>
    <t xml:space="preserve">3AXCCON-03</t>
  </si>
  <si>
    <t xml:space="preserve">Connaught End / Side Table with Tray</t>
  </si>
  <si>
    <t xml:space="preserve">AXCCON47-WH_TU DAT 1</t>
  </si>
  <si>
    <t xml:space="preserve">AXCCON47-WH</t>
  </si>
  <si>
    <t xml:space="preserve">Connaught Entryway Cabinet</t>
  </si>
  <si>
    <t xml:space="preserve">AXCCON47-WH_TU DAT 2</t>
  </si>
  <si>
    <t xml:space="preserve">AXCCON47-GR</t>
  </si>
  <si>
    <t xml:space="preserve">AXCCON47-FG_TU DAT 1</t>
  </si>
  <si>
    <t xml:space="preserve">AXCCON47-FG</t>
  </si>
  <si>
    <t xml:space="preserve">AXCCON47-FG_TU DAT 2</t>
  </si>
  <si>
    <t xml:space="preserve">AXCCON47-LGB</t>
  </si>
  <si>
    <t xml:space="preserve">AXCCON47-LGB-2</t>
  </si>
  <si>
    <t xml:space="preserve">AXCCON47-FOG</t>
  </si>
  <si>
    <t xml:space="preserve">AXCCON47-DBU</t>
  </si>
  <si>
    <t xml:space="preserve">AX-150-DCB</t>
  </si>
  <si>
    <t xml:space="preserve">Distressed Coastal Blue</t>
  </si>
  <si>
    <t xml:space="preserve">AXCCON47-BL_TU DAT 1</t>
  </si>
  <si>
    <t xml:space="preserve">AXCCON47-BL_TU DAT 2</t>
  </si>
  <si>
    <t xml:space="preserve">3AXCCON-04_TU DAT 1</t>
  </si>
  <si>
    <t xml:space="preserve">3AXCCON-04</t>
  </si>
  <si>
    <t xml:space="preserve">3AXCCON-04_TU DAT 2</t>
  </si>
  <si>
    <t xml:space="preserve">AXCCON47-MSB</t>
  </si>
  <si>
    <t xml:space="preserve">AX-249-MSB</t>
  </si>
  <si>
    <t xml:space="preserve">Medium Saddle Brown</t>
  </si>
  <si>
    <t xml:space="preserve">AXCCON47-MSB-2</t>
  </si>
  <si>
    <t xml:space="preserve">AXCCON-04RNAB_TU DAT 1</t>
  </si>
  <si>
    <t xml:space="preserve">AXCCON-04RNAB</t>
  </si>
  <si>
    <t xml:space="preserve">AXCCON-04RNAB_TU DAT 2</t>
  </si>
  <si>
    <t xml:space="preserve">AXCCON-09-GR</t>
  </si>
  <si>
    <t xml:space="preserve">Connaught Entryway Storage Bench</t>
  </si>
  <si>
    <t xml:space="preserve">AXCCON-09-AWH</t>
  </si>
  <si>
    <t xml:space="preserve">3AXCCON-09</t>
  </si>
  <si>
    <t xml:space="preserve">AXCCON-09-RNAB_TU DAT 1</t>
  </si>
  <si>
    <t xml:space="preserve">AXCCON-09-RNAB</t>
  </si>
  <si>
    <t xml:space="preserve">AXCCON-09-RNAB_TU DAT 2</t>
  </si>
  <si>
    <t xml:space="preserve">AXCCON-09A</t>
  </si>
  <si>
    <t xml:space="preserve">Connaught Entryway Storage Bench with Shelf</t>
  </si>
  <si>
    <t xml:space="preserve">AXCCON53</t>
  </si>
  <si>
    <t xml:space="preserve">Connaught Large Sideboard Buffet Storage Cabinet</t>
  </si>
  <si>
    <t xml:space="preserve">AXCCON-05-AWH</t>
  </si>
  <si>
    <t xml:space="preserve">Connaught Low Storage Cabinet</t>
  </si>
  <si>
    <t xml:space="preserve">3AXCCON-05</t>
  </si>
  <si>
    <t xml:space="preserve">Connaught Sideboard Buffet</t>
  </si>
  <si>
    <t xml:space="preserve">AXCCON-11</t>
  </si>
  <si>
    <t xml:space="preserve">AXCCON-09SM</t>
  </si>
  <si>
    <t xml:space="preserve">Connaught Small Entryway Storage Bench</t>
  </si>
  <si>
    <t xml:space="preserve">AXCCON42SM</t>
  </si>
  <si>
    <t xml:space="preserve">Connaught Small Storage Bench Trunk</t>
  </si>
  <si>
    <t xml:space="preserve">AXCCON-06-AWH</t>
  </si>
  <si>
    <t xml:space="preserve">Connaught Tall Storage Cabinet</t>
  </si>
  <si>
    <t xml:space="preserve">AXCCON-06-BL</t>
  </si>
  <si>
    <t xml:space="preserve">3AXCCON-06</t>
  </si>
  <si>
    <t xml:space="preserve">AXCCON-17</t>
  </si>
  <si>
    <t xml:space="preserve">Connaught Tall TV Stand</t>
  </si>
  <si>
    <t xml:space="preserve">AXCCON-09W</t>
  </si>
  <si>
    <t xml:space="preserve">Connaught Wide Entryway Storage Bench</t>
  </si>
  <si>
    <t xml:space="preserve">AXCCON47W-WH</t>
  </si>
  <si>
    <t xml:space="preserve">Connaught Wide Entryway Storage Cabinet</t>
  </si>
  <si>
    <t xml:space="preserve">AXCCON47W</t>
  </si>
  <si>
    <t xml:space="preserve">AXCCON39-WH</t>
  </si>
  <si>
    <t xml:space="preserve">Connaught Wide Storage Cabinet (3 Glass Doors)</t>
  </si>
  <si>
    <t xml:space="preserve">AXCCON39-BL</t>
  </si>
  <si>
    <t xml:space="preserve">AXCCON39</t>
  </si>
  <si>
    <t xml:space="preserve">AXCCOS72-WH</t>
  </si>
  <si>
    <t xml:space="preserve">Cosmopolitan 72'' Wide TV Stand</t>
  </si>
  <si>
    <t xml:space="preserve">AXCCOS72-GR</t>
  </si>
  <si>
    <t xml:space="preserve">AXCCOS72-FG</t>
  </si>
  <si>
    <t xml:space="preserve">AXCCOS72-FB</t>
  </si>
  <si>
    <t xml:space="preserve">AXCCOS72-LGB</t>
  </si>
  <si>
    <t xml:space="preserve">AXCRCOS72-MAH</t>
  </si>
  <si>
    <t xml:space="preserve">AX-141-CB</t>
  </si>
  <si>
    <t xml:space="preserve">Mahogany Brown</t>
  </si>
  <si>
    <t xml:space="preserve">AXCCOS72-BL_TU DAT 1</t>
  </si>
  <si>
    <t xml:space="preserve">AXCCOS72-BL</t>
  </si>
  <si>
    <t xml:space="preserve">AXCCOS72-BL_TU DAT 2</t>
  </si>
  <si>
    <t xml:space="preserve">AXCRCOS01-MAH</t>
  </si>
  <si>
    <t xml:space="preserve">Cosmopolitan Coffee Table</t>
  </si>
  <si>
    <t xml:space="preserve">AXCRCOS06-MAH</t>
  </si>
  <si>
    <t xml:space="preserve">Cosmopolitan Console / Sofa Table</t>
  </si>
  <si>
    <t xml:space="preserve">AXCRCOS03-MAH</t>
  </si>
  <si>
    <t xml:space="preserve">Cosmopolitan End Table</t>
  </si>
  <si>
    <t xml:space="preserve">AXCCOS14-BL</t>
  </si>
  <si>
    <t xml:space="preserve">Cosmopolitan Low Storage Cabinet</t>
  </si>
  <si>
    <t xml:space="preserve">AXCRCOS15-MAH_TU DAT 1</t>
  </si>
  <si>
    <t xml:space="preserve">Cosmopolitan Medium Storage Cabinet</t>
  </si>
  <si>
    <t xml:space="preserve">AXCRCOS15-MAH_TU DAT 2</t>
  </si>
  <si>
    <t xml:space="preserve">AXCRCOS05-MAH</t>
  </si>
  <si>
    <t xml:space="preserve">Cosmopolitan Narrow Side Table</t>
  </si>
  <si>
    <t xml:space="preserve">AXCRCOS05-MAH-2</t>
  </si>
  <si>
    <t xml:space="preserve">AXCCOS11-WH</t>
  </si>
  <si>
    <t xml:space="preserve">Cosmopolitan Sideboard Buffet</t>
  </si>
  <si>
    <t xml:space="preserve">AXCCOS11-MAH_TU DAT 1</t>
  </si>
  <si>
    <t xml:space="preserve">AXCCOS11-MAH</t>
  </si>
  <si>
    <t xml:space="preserve">AXCCOS11-MAH_TU DAT 2</t>
  </si>
  <si>
    <t xml:space="preserve">AXCCOS11-MSB</t>
  </si>
  <si>
    <t xml:space="preserve">AXCCOS-TV-FG</t>
  </si>
  <si>
    <t xml:space="preserve">Cosmopolitan TV Stand</t>
  </si>
  <si>
    <t xml:space="preserve">AXCRCOS16-MAH_TU DAT 1</t>
  </si>
  <si>
    <t xml:space="preserve">AXCRCOS16-MAH</t>
  </si>
  <si>
    <t xml:space="preserve">AXCRCOS16-MAH_TU DAT 2</t>
  </si>
  <si>
    <t xml:space="preserve">AXCCOS-TV-BL_TU DAT 1</t>
  </si>
  <si>
    <t xml:space="preserve">AXCCOS-TV-BL</t>
  </si>
  <si>
    <t xml:space="preserve">AXCCOS-TV-BL_TU DAT 2</t>
  </si>
  <si>
    <t xml:space="preserve">AXCCOS-TV-BL_TU DAT 3</t>
  </si>
  <si>
    <t xml:space="preserve">AXCRCOS07-MAH_TU DAT 1</t>
  </si>
  <si>
    <t xml:space="preserve">AXCRCOS07-MAH</t>
  </si>
  <si>
    <t xml:space="preserve">Cosmopolitan Wide Console Sofa Table</t>
  </si>
  <si>
    <t xml:space="preserve">AXCRCOS07-MAH_TU DAT 2</t>
  </si>
  <si>
    <t xml:space="preserve">AXCHLL-10-MSB</t>
  </si>
  <si>
    <t xml:space="preserve">Hollander Desk</t>
  </si>
  <si>
    <t xml:space="preserve">AXCHLL-10</t>
  </si>
  <si>
    <t xml:space="preserve">AX-300-WWB</t>
  </si>
  <si>
    <t xml:space="preserve">Warm Walnut Brown</t>
  </si>
  <si>
    <t xml:space="preserve">AXCHLL-09-WH</t>
  </si>
  <si>
    <t xml:space="preserve">Hollander Sideboard Buffet</t>
  </si>
  <si>
    <t xml:space="preserve">AXCHLL-09-MSB</t>
  </si>
  <si>
    <t xml:space="preserve">AXCHLL-09</t>
  </si>
  <si>
    <t xml:space="preserve">AXCHLL-03W</t>
  </si>
  <si>
    <t xml:space="preserve">Hollander Wide Console Table</t>
  </si>
  <si>
    <t xml:space="preserve">AXCHLL-03W-2</t>
  </si>
  <si>
    <t xml:space="preserve">AXCRKIT60-HIC</t>
  </si>
  <si>
    <t xml:space="preserve">Kitchener 60' Wide TV Stand</t>
  </si>
  <si>
    <t xml:space="preserve">AXCLEV16-SMB</t>
  </si>
  <si>
    <t xml:space="preserve">Lev 72" TV Media Stand</t>
  </si>
  <si>
    <t xml:space="preserve">AX-006</t>
  </si>
  <si>
    <t xml:space="preserve">Smoky Brown</t>
  </si>
  <si>
    <t xml:space="preserve">AXCLEV46-SMB</t>
  </si>
  <si>
    <t xml:space="preserve">Lev Bedside Table</t>
  </si>
  <si>
    <t xml:space="preserve">AXCLEV09-SMB</t>
  </si>
  <si>
    <t xml:space="preserve">Lev Bookcase</t>
  </si>
  <si>
    <t xml:space="preserve">AXCLEV61-SMB</t>
  </si>
  <si>
    <t xml:space="preserve">Lev Coffee Table With Lift Top ( Revised )</t>
  </si>
  <si>
    <t xml:space="preserve">AXCLEV06-SMB</t>
  </si>
  <si>
    <t xml:space="preserve">Lev Console Table ( 3 doors )</t>
  </si>
  <si>
    <t xml:space="preserve">AXCLEV23-SMB</t>
  </si>
  <si>
    <t xml:space="preserve">Lev End Table with Bottom Drawer</t>
  </si>
  <si>
    <t xml:space="preserve">AXCLEV13-SMB</t>
  </si>
  <si>
    <t xml:space="preserve">Lev Entryway Storage Bench</t>
  </si>
  <si>
    <t xml:space="preserve">AXCLEV14-SMB</t>
  </si>
  <si>
    <t xml:space="preserve">Lev Low Storage</t>
  </si>
  <si>
    <t xml:space="preserve">AXCLEV18-SMB</t>
  </si>
  <si>
    <t xml:space="preserve">Lev Low TV Stand</t>
  </si>
  <si>
    <t xml:space="preserve">AXCLEV17-SMB</t>
  </si>
  <si>
    <t xml:space="preserve">Lev Media TV Stand</t>
  </si>
  <si>
    <t xml:space="preserve">AXCLEV15-SMB</t>
  </si>
  <si>
    <t xml:space="preserve">Lev Medium Storage</t>
  </si>
  <si>
    <t xml:space="preserve">AXCLEV05-SMB</t>
  </si>
  <si>
    <t xml:space="preserve">Lev Narrow Table</t>
  </si>
  <si>
    <t xml:space="preserve">AXCLEV39-SMB</t>
  </si>
  <si>
    <t xml:space="preserve">Lev Wide Storage</t>
  </si>
  <si>
    <t xml:space="preserve">AXCRYL-14</t>
  </si>
  <si>
    <t xml:space="preserve">Rylie Desk with Electrical Charger</t>
  </si>
  <si>
    <t xml:space="preserve">AXCSDY-01</t>
  </si>
  <si>
    <t xml:space="preserve">Sidney 54" Tall TV Stand</t>
  </si>
  <si>
    <t xml:space="preserve">AXCART22-HB</t>
  </si>
  <si>
    <t xml:space="preserve">AXCART72-FOG</t>
  </si>
  <si>
    <t xml:space="preserve">AXCACA47-WH</t>
  </si>
  <si>
    <t xml:space="preserve">AXCRACA21-BRU</t>
  </si>
  <si>
    <t xml:space="preserve">Acadian 9 Cube Bookcase Storage</t>
  </si>
  <si>
    <t xml:space="preserve">AXCACA20-LGB</t>
  </si>
  <si>
    <t xml:space="preserve">AXCACA22-BL</t>
  </si>
  <si>
    <t xml:space="preserve">AXCACA10-LGB</t>
  </si>
  <si>
    <t xml:space="preserve">AXCACA39-WH</t>
  </si>
  <si>
    <t xml:space="preserve">AXCACA21-LGB</t>
  </si>
  <si>
    <t xml:space="preserve">LOẠI GIA</t>
  </si>
  <si>
    <t xml:space="preserve">PARTS</t>
  </si>
  <si>
    <t xml:space="preserve">PART = 28.61 USD</t>
  </si>
  <si>
    <t xml:space="preserve">PART = 3.27 USD</t>
  </si>
  <si>
    <t xml:space="preserve">PO nay + 808427</t>
  </si>
  <si>
    <t xml:space="preserve">842.72( XNK sai43.73 usd)</t>
  </si>
  <si>
    <t xml:space="preserve">PO nay + 808311</t>
  </si>
  <si>
    <t xml:space="preserve">GIA TREÂN PO</t>
  </si>
  <si>
    <t xml:space="preserve">PO TRÖØ 1.25% EXTRA</t>
  </si>
  <si>
    <t xml:space="preserve">GIA THÖÏC BAÙO CAÙO &amp; THU TIEN</t>
  </si>
  <si>
    <t xml:space="preserve">GHI CHUÙ AP LOAÏI GIAÙ</t>
  </si>
  <si>
    <t xml:space="preserve">CHÖA TRÖØ 1.25%</t>
  </si>
  <si>
    <t xml:space="preserve">BAÉT ÑAÀU TRÖØ 1.25% TREÂN GIAÙ</t>
  </si>
  <si>
    <t xml:space="preserve">TRIEÅN KHAI SX AXCESS 2023</t>
  </si>
  <si>
    <t xml:space="preserve">THÖÏC TEÁ TRIEÅN KHAI CAÙC THAÙNG</t>
  </si>
  <si>
    <t xml:space="preserve">thay vis &amp; chan chông từ dây</t>
  </si>
  <si>
    <t xml:space="preserve">THANG 3 QUA</t>
  </si>
  <si>
    <t xml:space="preserve">po revised 26-4</t>
  </si>
  <si>
    <t xml:space="preserve">chua PO revise</t>
  </si>
  <si>
    <t xml:space="preserve">chua xep cont</t>
  </si>
  <si>
    <t xml:space="preserve">OK</t>
  </si>
  <si>
    <t xml:space="preserve">ok</t>
  </si>
  <si>
    <t xml:space="preserve">KHOÂNG ÑÖÔÏC XOÙA</t>
  </si>
  <si>
    <t xml:space="preserve">( KHOÂNG DUOC THAY DOI COÄT… )</t>
  </si>
  <si>
    <t xml:space="preserve">ÑÔN HAØNG AXCESS</t>
  </si>
  <si>
    <t xml:space="preserve">BBI + MOP XOP EPS</t>
  </si>
  <si>
    <t xml:space="preserve">từ PO nay- ARTISAN BAT DAU TINH THEO GIA Upgrade HW</t>
  </si>
  <si>
    <t xml:space="preserve">CHUA po REVESE</t>
  </si>
  <si>
    <t xml:space="preserve">DÖÕ LIEÄU QUAN TRONG KHOÂNG XOÙA</t>
  </si>
  <si>
    <t xml:space="preserve">VAØNG : GREEN PACKAGING</t>
  </si>
  <si>
    <t xml:space="preserve">ÑÔN HAØNG AK</t>
  </si>
  <si>
    <t xml:space="preserve">sim 1-2023</t>
  </si>
  <si>
    <t xml:space="preserve">SIM 2-2023</t>
  </si>
  <si>
    <t xml:space="preserve">SIM 3-2023</t>
  </si>
  <si>
    <t xml:space="preserve">SIM 4-2023</t>
  </si>
  <si>
    <t xml:space="preserve">SIM 4-2023-BS</t>
  </si>
  <si>
    <t xml:space="preserve">SIM 5-2023</t>
  </si>
  <si>
    <t xml:space="preserve">SIM 6-2023</t>
  </si>
  <si>
    <t xml:space="preserve">SIM 7-2023</t>
  </si>
  <si>
    <t xml:space="preserve">SIM 8-2023</t>
  </si>
  <si>
    <t xml:space="preserve">SIM 9-2023</t>
  </si>
  <si>
    <t xml:space="preserve">SIM 10-2023</t>
  </si>
  <si>
    <t xml:space="preserve">SIM 11-2023</t>
  </si>
  <si>
    <t xml:space="preserve">SIM 12-2023</t>
  </si>
  <si>
    <t xml:space="preserve">SIM 1-2024</t>
  </si>
  <si>
    <t xml:space="preserve">SIM 2-2024</t>
  </si>
  <si>
    <t xml:space="preserve">SIM 6-25</t>
  </si>
  <si>
    <t xml:space="preserve">SIM 6-26</t>
  </si>
  <si>
    <t xml:space="preserve">SIM 7-26</t>
  </si>
  <si>
    <t xml:space="preserve">SIM 9-24</t>
  </si>
  <si>
    <t xml:space="preserve">SX NEW</t>
  </si>
  <si>
    <t xml:space="preserve">DA TRU T.KHO</t>
  </si>
  <si>
    <t xml:space="preserve">SIM 7 &amp;8 -24</t>
  </si>
  <si>
    <t xml:space="preserve">SIM 8 -24</t>
  </si>
  <si>
    <t xml:space="preserve">TINH CHE CHEÁ</t>
  </si>
  <si>
    <t xml:space="preserve">AXCESS</t>
  </si>
  <si>
    <t xml:space="preserve">ANH KHOA</t>
  </si>
  <si>
    <t xml:space="preserve">MAÃU MÔÙI =&gt;TEST</t>
  </si>
  <si>
    <t xml:space="preserve">ton kho after mix</t>
  </si>
  <si>
    <t xml:space="preserve">TRIEN KHAI</t>
  </si>
  <si>
    <t xml:space="preserve">TOÀN KHO</t>
  </si>
  <si>
    <t xml:space="preserve">THÖÛ KTRA</t>
  </si>
  <si>
    <t xml:space="preserve">COØN LAÏI</t>
  </si>
  <si>
    <t xml:space="preserve">MOC THANG 12-2022</t>
  </si>
  <si>
    <t xml:space="preserve">MOC THANG 2-2023</t>
  </si>
  <si>
    <t xml:space="preserve">MOC THANG 3-2023</t>
  </si>
  <si>
    <t xml:space="preserve">MOC THANG 4-2023</t>
  </si>
  <si>
    <t xml:space="preserve">MOC THANG 5-2023</t>
  </si>
  <si>
    <t xml:space="preserve">MOC THANG 6-2023</t>
  </si>
  <si>
    <t xml:space="preserve">MOC THANG 7-2023</t>
  </si>
  <si>
    <t xml:space="preserve">MOC THANG 8-2023</t>
  </si>
  <si>
    <t xml:space="preserve">MOC THANG 9-2023</t>
  </si>
  <si>
    <t xml:space="preserve">MOC THANG 10-2023</t>
  </si>
  <si>
    <t xml:space="preserve">MOC THANG 11-2023</t>
  </si>
  <si>
    <t xml:space="preserve">MOC THANG 01-2024</t>
  </si>
  <si>
    <t xml:space="preserve">MOC THANG 03-2024</t>
  </si>
  <si>
    <t xml:space="preserve">MOC THANG 04-2024</t>
  </si>
  <si>
    <t xml:space="preserve">MOC THANG 05-2024</t>
  </si>
  <si>
    <t xml:space="preserve">MOC THANG 06-2024</t>
  </si>
  <si>
    <t xml:space="preserve">PKHD 02-2024</t>
  </si>
  <si>
    <t xml:space="preserve">MOC THANG 07-2024</t>
  </si>
  <si>
    <t xml:space="preserve">PKHD 01-2024</t>
  </si>
  <si>
    <t xml:space="preserve">MOC THANG 08-2024</t>
  </si>
  <si>
    <t xml:space="preserve">PKHD 04-2024</t>
  </si>
  <si>
    <t xml:space="preserve">MOC THANG 09-2024</t>
  </si>
  <si>
    <t xml:space="preserve">THÖÏC TEÁ TRIEÅN KHAI</t>
  </si>
  <si>
    <t xml:space="preserve">THÖÏC TEÁ CHUA SX</t>
  </si>
  <si>
    <t xml:space="preserve">KIEM TRA</t>
  </si>
  <si>
    <t xml:space="preserve">TÖÏ ÑAËT</t>
  </si>
  <si>
    <t xml:space="preserve">po 807773 &amp; 807774</t>
  </si>
  <si>
    <t xml:space="preserve">2022 QUA</t>
  </si>
  <si>
    <t xml:space="preserve">ÑÔÏT 1</t>
  </si>
  <si>
    <t xml:space="preserve">ÑÔÏT 3</t>
  </si>
  <si>
    <t xml:space="preserve">ÑÔÏT 2</t>
  </si>
  <si>
    <t xml:space="preserve">ÑÔÏT 4</t>
  </si>
  <si>
    <t xml:space="preserve">ÑÔÏT 9</t>
  </si>
  <si>
    <t xml:space="preserve">ÑÔÏT 8</t>
  </si>
  <si>
    <t xml:space="preserve">ÑÔÏT 5-SD</t>
  </si>
  <si>
    <t xml:space="preserve">ÑÔÏT 6</t>
  </si>
  <si>
    <t xml:space="preserve">ÑÔÏT 11</t>
  </si>
  <si>
    <t xml:space="preserve">ÑÔÏT 7</t>
  </si>
  <si>
    <t xml:space="preserve">ÑÔÏT 5</t>
  </si>
  <si>
    <t xml:space="preserve">SÔN LAÂM</t>
  </si>
  <si>
    <t xml:space="preserve">DOT 4</t>
  </si>
  <si>
    <t xml:space="preserve">ÑAÏI TUAÁN HÖNG</t>
  </si>
  <si>
    <t xml:space="preserve">THÒNH AN</t>
  </si>
  <si>
    <t xml:space="preserve">DOT 9</t>
  </si>
  <si>
    <t xml:space="preserve">DOT 6</t>
  </si>
  <si>
    <t xml:space="preserve">DOT 7</t>
  </si>
  <si>
    <t xml:space="preserve">DOT 10</t>
  </si>
  <si>
    <t xml:space="preserve">DOT 1</t>
  </si>
  <si>
    <t xml:space="preserve">DOT 8-SD</t>
  </si>
  <si>
    <t xml:space="preserve">DOT 9-SD</t>
  </si>
  <si>
    <t xml:space="preserve">ÑÔN HAØNG &amp; THÖÏC TEÁ T.KHAI SX</t>
  </si>
  <si>
    <t xml:space="preserve">po ok</t>
  </si>
  <si>
    <t xml:space="preserve">( SOÁ AÂM LAØ THIEÁU )</t>
  </si>
  <si>
    <t xml:space="preserve">da cat 1 phần qua 2022 ship</t>
  </si>
  <si>
    <t xml:space="preserve">TRUNG CODE</t>
  </si>
  <si>
    <t xml:space="preserve">TONG SL</t>
  </si>
  <si>
    <t xml:space="preserve">31/7 MOI BIET MAU THAY DOI</t>
  </si>
  <si>
    <t xml:space="preserve">Acadian Bedside</t>
  </si>
  <si>
    <t xml:space="preserve">Artisan Sideboard Buffet </t>
  </si>
  <si>
    <t xml:space="preserve">AXCESS_EXTRA 2024</t>
  </si>
  <si>
    <t xml:space="preserve">EXTRA SIM 3</t>
  </si>
  <si>
    <t xml:space="preserve">EXTRA SIM 4</t>
  </si>
  <si>
    <t xml:space="preserve">EXTRA SIM 5</t>
  </si>
  <si>
    <t xml:space="preserve">EXTRA SIM 6</t>
  </si>
  <si>
    <t xml:space="preserve">EXTRA SIM 8</t>
  </si>
  <si>
    <t xml:space="preserve">EXTRA SIM 9</t>
  </si>
  <si>
    <t xml:space="preserve">EXTRA SIM 11</t>
  </si>
  <si>
    <t xml:space="preserve">new thang 12</t>
  </si>
  <si>
    <t xml:space="preserve">update:</t>
  </si>
  <si>
    <t xml:space="preserve">THANG</t>
  </si>
  <si>
    <t xml:space="preserve">PLAN CHUA SHIP</t>
  </si>
  <si>
    <t xml:space="preserve">DA SHIP</t>
  </si>
  <si>
    <t xml:space="preserve">LÖU YÙ : GIAÙ BAÙN PART KHOÂNG TRÖØ 1.25 % EXTRA</t>
  </si>
  <si>
    <t xml:space="preserve">10 chi tiết ko dat- &gt; dat hang son lam</t>
  </si>
  <si>
    <t xml:space="preserve">CHECK PO</t>
  </si>
  <si>
    <t xml:space="preserve">DAT DIEM BAO GIA</t>
  </si>
  <si>
    <t xml:space="preserve">PO SHIP TP</t>
  </si>
  <si>
    <t xml:space="preserve">TONG DA T.KHAI SX</t>
  </si>
  <si>
    <t xml:space="preserve">31/10 &amp; 15/12/2023</t>
  </si>
  <si>
    <t xml:space="preserve">25-1-2024</t>
  </si>
  <si>
    <t xml:space="preserve">23/2/2024</t>
  </si>
  <si>
    <t xml:space="preserve">06/03/2024</t>
  </si>
  <si>
    <t xml:space="preserve">2/4/2024</t>
  </si>
  <si>
    <t xml:space="preserve">23/5/2024</t>
  </si>
  <si>
    <t xml:space="preserve">16/7/2024</t>
  </si>
  <si>
    <t xml:space="preserve">25/6/2024 - QUA ZALO</t>
  </si>
  <si>
    <t xml:space="preserve">SX THEO TP - THANG 7-DOT 9</t>
  </si>
  <si>
    <t xml:space="preserve">SX THEO TP - THANG 8-DOT 6</t>
  </si>
  <si>
    <t xml:space="preserve">SX THEO TP - THANG 8-DOT 7</t>
  </si>
  <si>
    <t xml:space="preserve">SX THEO TP - PKHD 01-2024</t>
  </si>
  <si>
    <t xml:space="preserve">SX THEO TP - PKHD 02 &amp; 04-2024</t>
  </si>
  <si>
    <t xml:space="preserve">BO PHAN VAT TU</t>
  </si>
  <si>
    <t xml:space="preserve">DA thong bao huy 30-8-2024</t>
  </si>
  <si>
    <t xml:space="preserve">DA thong bao huy 71 pcs 30-8-2024</t>
  </si>
  <si>
    <t xml:space="preserve">CON LAI CHUA T.KHAI SX</t>
  </si>
  <si>
    <t xml:space="preserve">code 
trien khai</t>
  </si>
  <si>
    <t xml:space="preserve">CODE LAM GIA AXCESS</t>
  </si>
  <si>
    <t xml:space="preserve">CODE TRIEN KHAI</t>
  </si>
  <si>
    <t xml:space="preserve">1 chi tiet</t>
  </si>
  <si>
    <t xml:space="preserve">from PO Oct-2024</t>
  </si>
  <si>
    <t xml:space="preserve">PO PART</t>
  </si>
  <si>
    <t xml:space="preserve">807772-P</t>
  </si>
  <si>
    <t xml:space="preserve">807773-P &amp; 807774-P</t>
  </si>
  <si>
    <t xml:space="preserve">807840-P &amp; 807842-P</t>
  </si>
  <si>
    <t xml:space="preserve">807919-P</t>
  </si>
  <si>
    <t xml:space="preserve">807992-P &amp; 807993-P</t>
  </si>
  <si>
    <t xml:space="preserve">808126-P</t>
  </si>
  <si>
    <t xml:space="preserve">808310-P</t>
  </si>
  <si>
    <t xml:space="preserve">808454-P
808426-P
808443-P</t>
  </si>
  <si>
    <t xml:space="preserve">808581-P
808579-P
TOP free</t>
  </si>
  <si>
    <t xml:space="preserve">808580-P</t>
  </si>
  <si>
    <t xml:space="preserve">POUED001-P</t>
  </si>
  <si>
    <t xml:space="preserve">808707-P</t>
  </si>
  <si>
    <t xml:space="preserve">808749-P</t>
  </si>
  <si>
    <t xml:space="preserve">808750-P</t>
  </si>
  <si>
    <t xml:space="preserve">808847-P</t>
  </si>
  <si>
    <t xml:space="preserve">POED20240523-P</t>
  </si>
  <si>
    <t xml:space="preserve">809065-P</t>
  </si>
  <si>
    <t xml:space="preserve">809066-P</t>
  </si>
  <si>
    <t xml:space="preserve">808846-P</t>
  </si>
  <si>
    <t xml:space="preserve">809095-P</t>
  </si>
  <si>
    <t xml:space="preserve">808967-P</t>
  </si>
  <si>
    <t xml:space="preserve">809096-P</t>
  </si>
  <si>
    <t xml:space="preserve">809097-P</t>
  </si>
  <si>
    <t xml:space="preserve">809233-P</t>
  </si>
  <si>
    <t xml:space="preserve">809190-P</t>
  </si>
  <si>
    <t xml:space="preserve">809098-P</t>
  </si>
  <si>
    <t xml:space="preserve">809100-P</t>
  </si>
  <si>
    <t xml:space="preserve">809302-P</t>
  </si>
  <si>
    <t xml:space="preserve">FREE 7% TOP</t>
  </si>
  <si>
    <t xml:space="preserve">809099-P</t>
  </si>
  <si>
    <t xml:space="preserve">809189-P</t>
  </si>
  <si>
    <t xml:space="preserve">809186-P</t>
  </si>
  <si>
    <t xml:space="preserve">809187-P</t>
  </si>
  <si>
    <t xml:space="preserve">809405-P</t>
  </si>
  <si>
    <t xml:space="preserve">809406-P</t>
  </si>
  <si>
    <t xml:space="preserve">809407-P</t>
  </si>
  <si>
    <t xml:space="preserve">k.tra</t>
  </si>
  <si>
    <t xml:space="preserve">12/01/2023</t>
  </si>
  <si>
    <t xml:space="preserve">03/03/2023</t>
  </si>
  <si>
    <t xml:space="preserve">13/03/2023</t>
  </si>
  <si>
    <t xml:space="preserve">;28/4/2023</t>
  </si>
  <si>
    <t xml:space="preserve">02/06/2023</t>
  </si>
  <si>
    <t xml:space="preserve">25/7/2023</t>
  </si>
  <si>
    <t xml:space="preserve">31/8/2023</t>
  </si>
  <si>
    <t xml:space="preserve">6/10/2023</t>
  </si>
  <si>
    <t xml:space="preserve">9/10/2023</t>
  </si>
  <si>
    <t xml:space="preserve">po THANH PHAM
 809065 &amp; 809066</t>
  </si>
  <si>
    <t xml:space="preserve">DAI TUAN HUNG</t>
  </si>
  <si>
    <t xml:space="preserve">SON LAM</t>
  </si>
  <si>
    <t xml:space="preserve">THANG 9-DOT 11</t>
  </si>
  <si>
    <t xml:space="preserve">THANG 9-DOT 12</t>
  </si>
  <si>
    <t xml:space="preserve">THANG 9-DOT 13</t>
  </si>
  <si>
    <t xml:space="preserve">THANG 9-DOT 14</t>
  </si>
  <si>
    <t xml:space="preserve">SON LAM
SX THEO pkhd 04-SD</t>
  </si>
  <si>
    <t xml:space="preserve">*2 &amp; *3= gia *2</t>
  </si>
  <si>
    <t xml:space="preserve">GIA 100%</t>
  </si>
  <si>
    <t xml:space="preserve">GIA DAT BIET</t>
  </si>
  <si>
    <t xml:space="preserve">MOC THANG 2-DOT 2_EXTRA</t>
  </si>
  <si>
    <t xml:space="preserve">MOC THANG 3-DOT 12_EXTRA</t>
  </si>
  <si>
    <t xml:space="preserve">MOC THANG 4-DOT 6_EXTRA</t>
  </si>
  <si>
    <t xml:space="preserve">MOC THANG 5-DOT 10_EXTRA</t>
  </si>
  <si>
    <t xml:space="preserve">MOC THANG 6-DOT 11_EXTRA</t>
  </si>
  <si>
    <t xml:space="preserve">MOC THANG 8-DOT 6_EXTRA</t>
  </si>
  <si>
    <t xml:space="preserve">MOC THANG 10-DOT 5_EXTRA</t>
  </si>
  <si>
    <t xml:space="preserve">MOC THANG 11-DOT 4_EXTRA</t>
  </si>
  <si>
    <t xml:space="preserve">MOC THANG 11-DOT 7_EXTRA</t>
  </si>
  <si>
    <t xml:space="preserve">MOC THANG 12-DOT 15_EXTRA</t>
  </si>
  <si>
    <t xml:space="preserve">MOC THANG 02-DOT 4_EXTRA</t>
  </si>
  <si>
    <t xml:space="preserve">MOC THANG 02-DOT 5_EXTRA</t>
  </si>
  <si>
    <t xml:space="preserve">MOC THANG 03-DOT 2_EXTRA</t>
  </si>
  <si>
    <t xml:space="preserve">MOC THANG 03-DOT 8_EXTRA</t>
  </si>
  <si>
    <t xml:space="preserve">THANG 05-DOT 4</t>
  </si>
  <si>
    <t xml:space="preserve">THANG 07-DOT 2</t>
  </si>
  <si>
    <t xml:space="preserve">LAY THANH PHAM LAM PART</t>
  </si>
  <si>
    <t xml:space="preserve">30/7/2024 GÖÛI EMAIL</t>
  </si>
  <si>
    <t xml:space="preserve">25/7/2024 GÖÛI EMAIL</t>
  </si>
  <si>
    <t xml:space="preserve">26-7-2024 EMAIL -XAC NHAN QUA ZALO 30-7-2024</t>
  </si>
  <si>
    <t xml:space="preserve">26-7-2024 EMAIL</t>
  </si>
  <si>
    <t xml:space="preserve">25-7-2024 EMAIL</t>
  </si>
  <si>
    <t xml:space="preserve">COLLECTOIN</t>
  </si>
  <si>
    <t xml:space="preserve">CODE PART</t>
  </si>
  <si>
    <t xml:space="preserve">TEÂN PART</t>
  </si>
  <si>
    <t xml:space="preserve">`</t>
  </si>
  <si>
    <t xml:space="preserve">TEÂN CHI TIEÁT</t>
  </si>
  <si>
    <t xml:space="preserve">Unit</t>
  </si>
  <si>
    <t xml:space="preserve">part / set</t>
  </si>
  <si>
    <t xml:space="preserve">CHI TIEÁT
(CAÙI )</t>
  </si>
  <si>
    <t xml:space="preserve">TINH CHEÁ</t>
  </si>
  <si>
    <t xml:space="preserve">email mix 22/3/2023</t>
  </si>
  <si>
    <t xml:space="preserve">7% extra free_TOP</t>
  </si>
  <si>
    <t xml:space="preserve">02/08/2024 add them 1 pc toâ vaøng )</t>
  </si>
  <si>
    <t xml:space="preserve">Bedford</t>
  </si>
  <si>
    <t xml:space="preserve">P-AXCBED-04-LGB-A</t>
  </si>
  <si>
    <t xml:space="preserve">Top - Bedford Sideboard Buffet &amp; Wine Rack 2 with Wood Doors</t>
  </si>
  <si>
    <t xml:space="preserve">Top</t>
  </si>
  <si>
    <t xml:space="preserve">Noùc</t>
  </si>
  <si>
    <t xml:space="preserve">CAÙI</t>
  </si>
  <si>
    <t xml:space="preserve">P-AXCBED-04-LGB-B</t>
  </si>
  <si>
    <t xml:space="preserve">Bottom frame - Bedford Sideboard Buffet &amp; Wine Rack 2 with Wood Doors</t>
  </si>
  <si>
    <t xml:space="preserve">Bottom frame</t>
  </si>
  <si>
    <t xml:space="preserve">Khung ñaùy</t>
  </si>
  <si>
    <t xml:space="preserve">P-AXCBED-04-LGB-C</t>
  </si>
  <si>
    <t xml:space="preserve">Shelf - Bedford Sideboard Buffet &amp; Wine Rack 2 with Wood Doors</t>
  </si>
  <si>
    <t xml:space="preserve">Shelf</t>
  </si>
  <si>
    <t xml:space="preserve">Vaùn di ñoäng</t>
  </si>
  <si>
    <t xml:space="preserve">P-AXCBED-04-LGB-D-L</t>
  </si>
  <si>
    <t xml:space="preserve">Left Side - Bedford Sideboard Buffet &amp; Wine Rack 2 with Wood Doors</t>
  </si>
  <si>
    <t xml:space="preserve">Left Side</t>
  </si>
  <si>
    <t xml:space="preserve">Hoâng - Traùi</t>
  </si>
  <si>
    <t xml:space="preserve">P-AXCBED-04-LGB-D-R</t>
  </si>
  <si>
    <t xml:space="preserve">Right Side - Bedford Sideboard Buffet &amp; Wine Rack 2 with Wood Doors</t>
  </si>
  <si>
    <t xml:space="preserve">Right Side</t>
  </si>
  <si>
    <t xml:space="preserve">Hoâng - Phaûi</t>
  </si>
  <si>
    <t xml:space="preserve">P-AXCBED-04-LGB-E-L</t>
  </si>
  <si>
    <t xml:space="preserve">Left Divider - Bedford Sideboard Buffet &amp; Wine Rack 2 with Wood Doors</t>
  </si>
  <si>
    <t xml:space="preserve">Left Divider</t>
  </si>
  <si>
    <t xml:space="preserve">Vaùn Ñöùng Giöõa - Traùi</t>
  </si>
  <si>
    <t xml:space="preserve">P-AXCBED-04-LGB-E-R</t>
  </si>
  <si>
    <t xml:space="preserve">Right Divider - Bedford Sideboard Buffet &amp; Wine Rack 2 with Wood Doors</t>
  </si>
  <si>
    <t xml:space="preserve">Right Divider</t>
  </si>
  <si>
    <t xml:space="preserve">Vaùn Ñöùng Giöõa - Phaûi</t>
  </si>
  <si>
    <t xml:space="preserve">P-AXCBED-04-LGB-F-L</t>
  </si>
  <si>
    <t xml:space="preserve">Left Door - Bedford Sideboard Buffet &amp; Wine Rack 2 with Wood Doors</t>
  </si>
  <si>
    <t xml:space="preserve">Left Door</t>
  </si>
  <si>
    <t xml:space="preserve">Cöûa - Traùi</t>
  </si>
  <si>
    <t xml:space="preserve">P-AXCBED-04-LGB-F-R</t>
  </si>
  <si>
    <t xml:space="preserve">Right Door - Bedford Sideboard Buffet &amp; Wine Rack 2 with Wood Doors</t>
  </si>
  <si>
    <t xml:space="preserve">Right Door</t>
  </si>
  <si>
    <t xml:space="preserve">Cöûa - Phaûi</t>
  </si>
  <si>
    <t xml:space="preserve">P-AXCBED-04-LGB-G1</t>
  </si>
  <si>
    <t xml:space="preserve">Top back panel - Bedford Sideboard Buffet &amp; Wine Rack 2 with Wood Doors</t>
  </si>
  <si>
    <t xml:space="preserve">Top back panel</t>
  </si>
  <si>
    <t xml:space="preserve">Vaùn haäu treân</t>
  </si>
  <si>
    <t xml:space="preserve">P-AXCBED-04-LGB-G2</t>
  </si>
  <si>
    <t xml:space="preserve">Bottom back panel - Bedford Sideboard Buffet &amp; Wine Rack 2 with Wood Doors</t>
  </si>
  <si>
    <t xml:space="preserve">Bottom back panel</t>
  </si>
  <si>
    <t xml:space="preserve">Vaùn haäu döôùi</t>
  </si>
  <si>
    <t xml:space="preserve">P-AXCBED-04-LGB-G-L</t>
  </si>
  <si>
    <t xml:space="preserve">Left Back panel - Bedford Sideboard Buffet &amp; Wine Rack 2 with Wood Doors</t>
  </si>
  <si>
    <t xml:space="preserve">Left Back panel</t>
  </si>
  <si>
    <t xml:space="preserve">Vaùn haäu - Traùi</t>
  </si>
  <si>
    <t xml:space="preserve">P-AXCBED-04-LGB-G-R</t>
  </si>
  <si>
    <t xml:space="preserve">Right Back panel - Bedford Sideboard Buffet &amp; Wine Rack 2 with Wood Doors</t>
  </si>
  <si>
    <t xml:space="preserve">Right Back panel</t>
  </si>
  <si>
    <t xml:space="preserve">Vaùn haäu - Phaûi</t>
  </si>
  <si>
    <t xml:space="preserve">P-AXCBED-04-LGB-H</t>
  </si>
  <si>
    <t xml:space="preserve">Bottom Shelf - Bedford Sideboard Buffet &amp; Wine Rack 2 with Wood Doors</t>
  </si>
  <si>
    <t xml:space="preserve">Bottom Shelf</t>
  </si>
  <si>
    <t xml:space="preserve">Vaùn ñaùy</t>
  </si>
  <si>
    <t xml:space="preserve">P-AXCBED-04-LGB-I</t>
  </si>
  <si>
    <t xml:space="preserve">Top Shelf - Bedford Sideboard Buffet &amp; Wine Rack 2 with Wood Doors</t>
  </si>
  <si>
    <t xml:space="preserve">Top Shelf</t>
  </si>
  <si>
    <t xml:space="preserve">Vaùn noùc khung röôïu</t>
  </si>
  <si>
    <t xml:space="preserve">P-AXCBED-04-LGB-J</t>
  </si>
  <si>
    <t xml:space="preserve">Middle Shelf - Bedford Sideboard Buffet &amp; Wine Rack 2 with Wood Doors</t>
  </si>
  <si>
    <t xml:space="preserve">Middle Shelf</t>
  </si>
  <si>
    <t xml:space="preserve">Vaùn taàng</t>
  </si>
  <si>
    <t xml:space="preserve">P-AXCBED-04-LGB-K</t>
  </si>
  <si>
    <t xml:space="preserve">Divider - Bedford Sideboard Buffet &amp; Wine Rack 2 with Wood Doors</t>
  </si>
  <si>
    <t xml:space="preserve">Divider</t>
  </si>
  <si>
    <t xml:space="preserve">Vaùch ngaên</t>
  </si>
  <si>
    <t xml:space="preserve">P-AXCBED-04-LGB-L</t>
  </si>
  <si>
    <t xml:space="preserve">Drawer front - Bedford Sideboard Buffet &amp; Wine Rack 2 with Wood Doors</t>
  </si>
  <si>
    <t xml:space="preserve">Drawer front</t>
  </si>
  <si>
    <t xml:space="preserve">Maët hoäc keùo</t>
  </si>
  <si>
    <t xml:space="preserve">P-AXCBED-04-LGB-M-L</t>
  </si>
  <si>
    <t xml:space="preserve">Left Drawer side - Bedford Sideboard Buffet &amp; Wine Rack 2 with Wood Doors</t>
  </si>
  <si>
    <t xml:space="preserve">Left Drawer side</t>
  </si>
  <si>
    <t xml:space="preserve">Thaønh hoäc keùo - Traùi</t>
  </si>
  <si>
    <t xml:space="preserve">P-AXCBED-04-LGB-M-R</t>
  </si>
  <si>
    <t xml:space="preserve">Right Drawer side - Bedford Sideboard Buffet &amp; Wine Rack 2 with Wood Doors</t>
  </si>
  <si>
    <t xml:space="preserve">Right Drawer side</t>
  </si>
  <si>
    <t xml:space="preserve">Thaønh hoäc keùo - Phaûi</t>
  </si>
  <si>
    <t xml:space="preserve">P-AXCBED-04-LGB-N</t>
  </si>
  <si>
    <t xml:space="preserve">Drawer back - Bedford Sideboard Buffet &amp; Wine Rack 2 with Wood Doors</t>
  </si>
  <si>
    <t xml:space="preserve">Drawer back</t>
  </si>
  <si>
    <t xml:space="preserve">Haäu hoäc keùo</t>
  </si>
  <si>
    <t xml:space="preserve">P-AXCBED-04-LGB-O</t>
  </si>
  <si>
    <t xml:space="preserve">Drawer bottom - Bedford Sideboard Buffet &amp; Wine Rack 2 with Wood Doors</t>
  </si>
  <si>
    <t xml:space="preserve">Drawer bottom</t>
  </si>
  <si>
    <t xml:space="preserve">Vaùn ñaùy hoäc keùo</t>
  </si>
  <si>
    <t xml:space="preserve">P-AXCBED-04-LGB-P</t>
  </si>
  <si>
    <t xml:space="preserve">Bottom support leg - Bedford Sideboard Buffet &amp; Wine Rack 2 with Wood Doors</t>
  </si>
  <si>
    <t xml:space="preserve">Bottom support leg</t>
  </si>
  <si>
    <t xml:space="preserve">Chaân choáng giöõa</t>
  </si>
  <si>
    <t xml:space="preserve">P-3AXCBED-01-A</t>
  </si>
  <si>
    <t xml:space="preserve">Top - Bedford Tall TV Stand</t>
  </si>
  <si>
    <t xml:space="preserve">P-3AXCBED-01-B-L</t>
  </si>
  <si>
    <t xml:space="preserve">Left- side - Bedford Tall TV Stand</t>
  </si>
  <si>
    <t xml:space="preserve">Left- side</t>
  </si>
  <si>
    <t xml:space="preserve">Hoâng traùi</t>
  </si>
  <si>
    <t xml:space="preserve">P-3AXCBED-01-B-R</t>
  </si>
  <si>
    <t xml:space="preserve">Right- side - Bedford Tall TV Stand</t>
  </si>
  <si>
    <t xml:space="preserve">Right- side</t>
  </si>
  <si>
    <t xml:space="preserve">Hoâng phaûi</t>
  </si>
  <si>
    <t xml:space="preserve">P-3AXCBED-01-C</t>
  </si>
  <si>
    <t xml:space="preserve">Bottom Shelf - Bedford Tall TV Stand</t>
  </si>
  <si>
    <t xml:space="preserve">Ñaùy</t>
  </si>
  <si>
    <t xml:space="preserve">P-3AXCBED-01-D-L</t>
  </si>
  <si>
    <t xml:space="preserve">Left- Divider - Bedford Tall TV Stand</t>
  </si>
  <si>
    <t xml:space="preserve">Left- Divider</t>
  </si>
  <si>
    <t xml:space="preserve">Vaùn Ngaên Ñöùng traùi</t>
  </si>
  <si>
    <t xml:space="preserve">P-3AXCBED-01-D-R</t>
  </si>
  <si>
    <t xml:space="preserve">Right- Divider - Bedford Tall TV Stand</t>
  </si>
  <si>
    <t xml:space="preserve">Right- Divider</t>
  </si>
  <si>
    <t xml:space="preserve">Vaùn Ngaên Ñöùng phaûi</t>
  </si>
  <si>
    <t xml:space="preserve">P-3AXCBED-01-E</t>
  </si>
  <si>
    <t xml:space="preserve">Centre Shelf - Bedford Tall TV Stand</t>
  </si>
  <si>
    <t xml:space="preserve">Centre Shelf</t>
  </si>
  <si>
    <t xml:space="preserve">Vaùn Ngang Giöõa</t>
  </si>
  <si>
    <t xml:space="preserve">P-3AXCBED-01-F</t>
  </si>
  <si>
    <t xml:space="preserve">Cabinet Shelf - Bedford Tall TV Stand</t>
  </si>
  <si>
    <t xml:space="preserve">Cabinet Shelf</t>
  </si>
  <si>
    <t xml:space="preserve">Keä Di Ñoäng Giöõa</t>
  </si>
  <si>
    <t xml:space="preserve">P-3AXCBED-01-G</t>
  </si>
  <si>
    <t xml:space="preserve">Vaùn Di Ñoäng 2 Beân</t>
  </si>
  <si>
    <t xml:space="preserve">P-3AXCBED-01-H</t>
  </si>
  <si>
    <t xml:space="preserve">Back Panel - Bedford Tall TV Stand</t>
  </si>
  <si>
    <t xml:space="preserve">Back Panel</t>
  </si>
  <si>
    <t xml:space="preserve">Vaùn Haäu Giöõa Treân</t>
  </si>
  <si>
    <t xml:space="preserve">P-3AXCBED-01-I</t>
  </si>
  <si>
    <t xml:space="preserve">Vaùn Haäu Giöõa Döôùi</t>
  </si>
  <si>
    <t xml:space="preserve">P-3AXCBED-01-J-L</t>
  </si>
  <si>
    <t xml:space="preserve">Left Back Panel - Bedford Tall TV Stand</t>
  </si>
  <si>
    <t xml:space="preserve">Left Back Panel</t>
  </si>
  <si>
    <t xml:space="preserve">Vaùn Haäu Traùi</t>
  </si>
  <si>
    <t xml:space="preserve">P-3AXCBED-01-J-R</t>
  </si>
  <si>
    <t xml:space="preserve">Right Back Panel - Bedford Tall TV Stand</t>
  </si>
  <si>
    <t xml:space="preserve">Right Back Panel</t>
  </si>
  <si>
    <t xml:space="preserve">Vaùn Haäu Phaûi</t>
  </si>
  <si>
    <t xml:space="preserve">P-3AXCBED-01-K-L</t>
  </si>
  <si>
    <t xml:space="preserve">Left- door - Bedford Tall TV Stand</t>
  </si>
  <si>
    <t xml:space="preserve">Left- door</t>
  </si>
  <si>
    <t xml:space="preserve">Cöûa traùi</t>
  </si>
  <si>
    <t xml:space="preserve">P-3AXCBED-01-K-R</t>
  </si>
  <si>
    <t xml:space="preserve">Right- door - Bedford Tall TV Stand</t>
  </si>
  <si>
    <t xml:space="preserve">Right- door</t>
  </si>
  <si>
    <t xml:space="preserve">Cöûa phaûi</t>
  </si>
  <si>
    <t xml:space="preserve">P-3AXCBED-01-L</t>
  </si>
  <si>
    <t xml:space="preserve">Drawer Front - Bedford Tall TV Stand</t>
  </si>
  <si>
    <t xml:space="preserve">Drawer Front</t>
  </si>
  <si>
    <t xml:space="preserve">Maët Hoäc Keùo</t>
  </si>
  <si>
    <t xml:space="preserve">P-3AXCBED-01-M-L</t>
  </si>
  <si>
    <t xml:space="preserve">Left- Drawer Side - Bedford Tall TV Stand</t>
  </si>
  <si>
    <t xml:space="preserve">Left- Drawer Side</t>
  </si>
  <si>
    <t xml:space="preserve">Thaønh Hoäc Keùo traùi</t>
  </si>
  <si>
    <t xml:space="preserve">P-3AXCBED-01-M-R</t>
  </si>
  <si>
    <t xml:space="preserve">Right- Drawer Side - Bedford Tall TV Stand</t>
  </si>
  <si>
    <t xml:space="preserve">Right- Drawer Side</t>
  </si>
  <si>
    <t xml:space="preserve">Thaønh Hoäc Keùo phaûi</t>
  </si>
  <si>
    <t xml:space="preserve">P-3AXCBED-01-N</t>
  </si>
  <si>
    <t xml:space="preserve">Drawer Back - Bedford Tall TV Stand</t>
  </si>
  <si>
    <t xml:space="preserve">Drawer Back</t>
  </si>
  <si>
    <t xml:space="preserve">Haäu Hoäc Keùo</t>
  </si>
  <si>
    <t xml:space="preserve">P-3AXCBED-01-O</t>
  </si>
  <si>
    <t xml:space="preserve">Drawer Bottom - Bedford Tall TV Stand</t>
  </si>
  <si>
    <t xml:space="preserve">Drawer Bottom</t>
  </si>
  <si>
    <t xml:space="preserve">Vaùn Ñaùy Hoäc Keùo</t>
  </si>
  <si>
    <t xml:space="preserve">P-3AXCBED-01-P</t>
  </si>
  <si>
    <t xml:space="preserve">Bottom support leg - Bedford Tall TV Stand</t>
  </si>
  <si>
    <t xml:space="preserve">chaân choáng giöõa</t>
  </si>
  <si>
    <t xml:space="preserve">Connaught</t>
  </si>
  <si>
    <t xml:space="preserve">Connaught 72 Inch Wide TV Stand</t>
  </si>
  <si>
    <t xml:space="preserve">P-AXCCON-07-AWH-A</t>
  </si>
  <si>
    <t xml:space="preserve">Top - Connaught 72 Inch Wide TV Stand</t>
  </si>
  <si>
    <t xml:space="preserve">P-AXCCON-07-AWH-B-L</t>
  </si>
  <si>
    <t xml:space="preserve">Left- side - Connaught 72 Inch Wide TV Stand</t>
  </si>
  <si>
    <t xml:space="preserve">P-AXCCON-07-AWH-B-R</t>
  </si>
  <si>
    <t xml:space="preserve">Right- side - Connaught 72 Inch Wide TV Stand</t>
  </si>
  <si>
    <t xml:space="preserve">P-AXCCON-07-AWH-C-L</t>
  </si>
  <si>
    <t xml:space="preserve">Left- Side Divider - Connaught 72 Inch Wide TV Stand</t>
  </si>
  <si>
    <t xml:space="preserve">Left- Side Divider</t>
  </si>
  <si>
    <t xml:space="preserve">Ngaên Ñöùng ngoaøi traùi</t>
  </si>
  <si>
    <t xml:space="preserve">P-AXCCON-07-AWH-C-R</t>
  </si>
  <si>
    <t xml:space="preserve">Right- Side Divider - Connaught 72 Inch Wide TV Stand</t>
  </si>
  <si>
    <t xml:space="preserve">Right- Side Divider</t>
  </si>
  <si>
    <t xml:space="preserve">Ngaên Ñöùng ngoaøi phaûi</t>
  </si>
  <si>
    <t xml:space="preserve">P-AXCCON-07-AWH-D-L</t>
  </si>
  <si>
    <t xml:space="preserve">Left Centre Divider - Connaught 72 Inch Wide TV Stand</t>
  </si>
  <si>
    <t xml:space="preserve">Left Centre Divider</t>
  </si>
  <si>
    <t xml:space="preserve">Ngaên Ñöùng Giöõa traùi</t>
  </si>
  <si>
    <t xml:space="preserve">P-AXCCON-07-AWH-D-R</t>
  </si>
  <si>
    <t xml:space="preserve">Right Centre Divider - Connaught 72 Inch Wide TV Stand</t>
  </si>
  <si>
    <t xml:space="preserve">Right Centre Divider</t>
  </si>
  <si>
    <t xml:space="preserve">Ngaên Ñöùng Giöõa phaûi</t>
  </si>
  <si>
    <t xml:space="preserve">P-AXCCON-07-AWH-E</t>
  </si>
  <si>
    <t xml:space="preserve">Bottom Shelf - Connaught 72 Inch Wide TV Stand</t>
  </si>
  <si>
    <t xml:space="preserve">P-AXCCON-07-AWH-F</t>
  </si>
  <si>
    <t xml:space="preserve">Front Bar - Connaught 72 Inch Wide TV Stand</t>
  </si>
  <si>
    <t xml:space="preserve">Front Bar</t>
  </si>
  <si>
    <t xml:space="preserve">Ñai Ngang Tröôùc</t>
  </si>
  <si>
    <t xml:space="preserve">P-AXCCON-07-AWH-G</t>
  </si>
  <si>
    <t xml:space="preserve">Centre Shelf - Connaught 72 Inch Wide TV Stand</t>
  </si>
  <si>
    <t xml:space="preserve">Vaùn Di Ñoäng Giöõa</t>
  </si>
  <si>
    <t xml:space="preserve">P-AXCCON-07-AWH-H</t>
  </si>
  <si>
    <t xml:space="preserve">Side Shelf - Connaught 72 Inch Wide TV Stand</t>
  </si>
  <si>
    <t xml:space="preserve">Side Shelf</t>
  </si>
  <si>
    <t xml:space="preserve">P-AXCCON-07-AWH-I</t>
  </si>
  <si>
    <t xml:space="preserve">Door - Connaught 72 Inch Wide TV Stand</t>
  </si>
  <si>
    <t xml:space="preserve">Door</t>
  </si>
  <si>
    <t xml:space="preserve">Cöûa</t>
  </si>
  <si>
    <t xml:space="preserve">P-AXCCON-07-AWH-J</t>
  </si>
  <si>
    <t xml:space="preserve">Middle Back Panel - Connaught 72 Inch Wide TV Stand</t>
  </si>
  <si>
    <t xml:space="preserve">Middle Back Panel</t>
  </si>
  <si>
    <t xml:space="preserve">Vaùn Haäu Giöõa</t>
  </si>
  <si>
    <t xml:space="preserve">P-AXCCON-07-AWH-J-L</t>
  </si>
  <si>
    <t xml:space="preserve">Left Back Panel - Connaught 72 Inch Wide TV Stand</t>
  </si>
  <si>
    <t xml:space="preserve">P-AXCCON-07-AWH-J-R</t>
  </si>
  <si>
    <t xml:space="preserve">Right Back Panel - Connaught 72 Inch Wide TV Stand</t>
  </si>
  <si>
    <t xml:space="preserve">P-AXCCON-07-AWH-K</t>
  </si>
  <si>
    <t xml:space="preserve">Bottom Support Leg - Connaught 72 Inch Wide TV Stand</t>
  </si>
  <si>
    <t xml:space="preserve">Bottom Support Leg</t>
  </si>
  <si>
    <t xml:space="preserve">Chaân Choáng Giöõa</t>
  </si>
  <si>
    <t xml:space="preserve">P-AXCCON-07-AWH-L</t>
  </si>
  <si>
    <t xml:space="preserve">Drawer Front - Connaught 72 Inch Wide TV Stand</t>
  </si>
  <si>
    <t xml:space="preserve">P-AXCCON-07-AWH-M-L</t>
  </si>
  <si>
    <t xml:space="preserve">Left- Drawer Side - Connaught 72 Inch Wide TV Stand</t>
  </si>
  <si>
    <t xml:space="preserve">P-AXCCON-07-AWH-M-R</t>
  </si>
  <si>
    <t xml:space="preserve">Right- Drawer Side - Connaught 72 Inch Wide TV Stand</t>
  </si>
  <si>
    <t xml:space="preserve">P-AXCCON-07-AWH-N</t>
  </si>
  <si>
    <t xml:space="preserve">Drawer Back - Connaught 72 Inch Wide TV Stand</t>
  </si>
  <si>
    <t xml:space="preserve">P-AXCCON-07-AWH-O</t>
  </si>
  <si>
    <t xml:space="preserve">Drawer Bottom - Connaught 72 Inch Wide TV Stand</t>
  </si>
  <si>
    <t xml:space="preserve">P-AXCCON-07-AWH-HW</t>
  </si>
  <si>
    <t xml:space="preserve">Hardware-Connaught 72 Inch Wide TV Stand - Dark Chesnut Brown</t>
  </si>
  <si>
    <t xml:space="preserve">hardware</t>
  </si>
  <si>
    <t xml:space="preserve">bộ</t>
  </si>
  <si>
    <t xml:space="preserve">P-AXCCON42-AWH-A</t>
  </si>
  <si>
    <t xml:space="preserve">Seat - Connaught Bench Trunk</t>
  </si>
  <si>
    <t xml:space="preserve">Seat</t>
  </si>
  <si>
    <t xml:space="preserve">Maët Ngoài</t>
  </si>
  <si>
    <t xml:space="preserve">P-AXCCON42-AWH-B</t>
  </si>
  <si>
    <t xml:space="preserve">Side - Connaught Bench Trunk</t>
  </si>
  <si>
    <t xml:space="preserve">Side</t>
  </si>
  <si>
    <t xml:space="preserve">Hoâng</t>
  </si>
  <si>
    <t xml:space="preserve">P-AXCCON42-AWH-C</t>
  </si>
  <si>
    <t xml:space="preserve">Front - Connaught Bench Trunk</t>
  </si>
  <si>
    <t xml:space="preserve">Front</t>
  </si>
  <si>
    <t xml:space="preserve">Khung Tröôùc</t>
  </si>
  <si>
    <t xml:space="preserve">P-AXCCON42-AWH-D</t>
  </si>
  <si>
    <t xml:space="preserve">Back - Connaught Bench Trunk</t>
  </si>
  <si>
    <t xml:space="preserve">Back</t>
  </si>
  <si>
    <t xml:space="preserve">Khung Haäu</t>
  </si>
  <si>
    <t xml:space="preserve">P-AXCCON42-AWH-E</t>
  </si>
  <si>
    <t xml:space="preserve">Divider - Connaught Bench Trunk</t>
  </si>
  <si>
    <t xml:space="preserve">Ngaên Ñöùng Giöõa</t>
  </si>
  <si>
    <t xml:space="preserve">P-AXCCON42-AWH-F</t>
  </si>
  <si>
    <t xml:space="preserve">Bottom Panel - Connaught Bench Trunk</t>
  </si>
  <si>
    <t xml:space="preserve">Bottom Panel</t>
  </si>
  <si>
    <t xml:space="preserve">Vaùn Ñaùy</t>
  </si>
  <si>
    <t xml:space="preserve">P-AXCCON42-AWH-G</t>
  </si>
  <si>
    <t xml:space="preserve">Bottom Support Leg - Connaught Bench Trunk</t>
  </si>
  <si>
    <t xml:space="preserve">P-AXCCON42-AWH-HW</t>
  </si>
  <si>
    <t xml:space="preserve">Hardware-Connaught Storage Bench Trunk in Rustic Natural Aged Brown</t>
  </si>
  <si>
    <t xml:space="preserve">P-AXCCON42-BL-A</t>
  </si>
  <si>
    <t xml:space="preserve">P-AXCCON42-BL-B</t>
  </si>
  <si>
    <t xml:space="preserve">P-AXCCON42-BL-C</t>
  </si>
  <si>
    <t xml:space="preserve">P-AXCCON42-BL-D</t>
  </si>
  <si>
    <t xml:space="preserve">P-AXCCON42-BL-E</t>
  </si>
  <si>
    <t xml:space="preserve">P-AXCCON42-BL-F</t>
  </si>
  <si>
    <t xml:space="preserve">P-AXCCON42-BL-G</t>
  </si>
  <si>
    <t xml:space="preserve">P-AXCCON42-BL-HW</t>
  </si>
  <si>
    <t xml:space="preserve">P-AXCCON47-WH-A</t>
  </si>
  <si>
    <t xml:space="preserve">Top - Connaught Entryway Cabinet</t>
  </si>
  <si>
    <t xml:space="preserve">P-AXCCON47-WH-B-L</t>
  </si>
  <si>
    <t xml:space="preserve">Left Side - Connaught Entryway Cabinet</t>
  </si>
  <si>
    <t xml:space="preserve">P-AXCCON47-WH-B-R</t>
  </si>
  <si>
    <t xml:space="preserve">Right Side - Connaught Entryway Cabinet</t>
  </si>
  <si>
    <t xml:space="preserve">P-AXCCON47-WH-C</t>
  </si>
  <si>
    <t xml:space="preserve">Large Divider - Connaught Entryway Cabinet</t>
  </si>
  <si>
    <t xml:space="preserve">Large Divider</t>
  </si>
  <si>
    <t xml:space="preserve">Vaùn Ñöùng lớn</t>
  </si>
  <si>
    <t xml:space="preserve">P-AXCCON47-WH-D</t>
  </si>
  <si>
    <t xml:space="preserve">Small Divider - Connaught Entryway Cabinet</t>
  </si>
  <si>
    <t xml:space="preserve">Small Divider</t>
  </si>
  <si>
    <t xml:space="preserve">Vaùn Ñöùng nhỏ</t>
  </si>
  <si>
    <t xml:space="preserve">P-AXCCON47-WH-E</t>
  </si>
  <si>
    <t xml:space="preserve">Middle Frame - Connaught Entryway Cabinet</t>
  </si>
  <si>
    <t xml:space="preserve">Middle Frame</t>
  </si>
  <si>
    <t xml:space="preserve">Khung Taàng</t>
  </si>
  <si>
    <t xml:space="preserve">P-AXCCON47-WH-F</t>
  </si>
  <si>
    <t xml:space="preserve">Bottom shelf - Connaught Entryway Cabinet</t>
  </si>
  <si>
    <t xml:space="preserve">P-AXCCON47-WH-G</t>
  </si>
  <si>
    <t xml:space="preserve">Cabinet Shelf - Connaught Entryway Cabinet</t>
  </si>
  <si>
    <t xml:space="preserve">P-AXCCON47-WH-H</t>
  </si>
  <si>
    <t xml:space="preserve">Door (L&amp;R Same)-Connaught Entryway Cabinet</t>
  </si>
  <si>
    <t xml:space="preserve">Door (L&amp;R Same)</t>
  </si>
  <si>
    <t xml:space="preserve">P-AXCCON47-WH-I-L</t>
  </si>
  <si>
    <t xml:space="preserve">Left Back - Connaught Entryway Cabinet</t>
  </si>
  <si>
    <t xml:space="preserve">Left Back</t>
  </si>
  <si>
    <t xml:space="preserve">P-AXCCON47-WH-I-R</t>
  </si>
  <si>
    <t xml:space="preserve">Right Back - Connaught Entryway Cabinet</t>
  </si>
  <si>
    <t xml:space="preserve">Right Back</t>
  </si>
  <si>
    <t xml:space="preserve">P-AXCCON47-WH-J</t>
  </si>
  <si>
    <t xml:space="preserve">Drawer front - Connaught Entryway Cabinet</t>
  </si>
  <si>
    <t xml:space="preserve">P-AXCCON47-WH-K-L</t>
  </si>
  <si>
    <t xml:space="preserve">Left Drawer side - Connaught Entryway Cabinet</t>
  </si>
  <si>
    <t xml:space="preserve">P-AXCCON47-WH-K-R</t>
  </si>
  <si>
    <t xml:space="preserve">Right Drawer side - Connaught Entryway Cabinet</t>
  </si>
  <si>
    <t xml:space="preserve">P-AXCCON47-WH-L</t>
  </si>
  <si>
    <t xml:space="preserve">Drawer back - Connaught Entryway Cabinet</t>
  </si>
  <si>
    <t xml:space="preserve">P-AXCCON47-WH-M</t>
  </si>
  <si>
    <t xml:space="preserve">Drawer Bottom - Connaught Entryway Cabinet</t>
  </si>
  <si>
    <t xml:space="preserve">Ñaùy hoäc keùo</t>
  </si>
  <si>
    <t xml:space="preserve">P-AXCCON47-BL-A</t>
  </si>
  <si>
    <t xml:space="preserve">P-AXCCON47-BL-B-L</t>
  </si>
  <si>
    <t xml:space="preserve">P-AXCCON47-BL-B-R</t>
  </si>
  <si>
    <t xml:space="preserve">P-AXCCON47-BL-C</t>
  </si>
  <si>
    <t xml:space="preserve">P-AXCCON47-BL-D</t>
  </si>
  <si>
    <t xml:space="preserve">P-AXCCON47-BL-E</t>
  </si>
  <si>
    <t xml:space="preserve">P-AXCCON47-BL-F</t>
  </si>
  <si>
    <t xml:space="preserve">P-AXCCON47-BL-G</t>
  </si>
  <si>
    <t xml:space="preserve">P-AXCCON47-BL-H</t>
  </si>
  <si>
    <t xml:space="preserve">P-AXCCON47-BL-I-L</t>
  </si>
  <si>
    <t xml:space="preserve">P-AXCCON47-BL-I-R</t>
  </si>
  <si>
    <t xml:space="preserve">P-AXCCON47-BL-J</t>
  </si>
  <si>
    <t xml:space="preserve">P-AXCCON47-BL-K-L</t>
  </si>
  <si>
    <t xml:space="preserve">P-AXCCON47-BL-K-R</t>
  </si>
  <si>
    <t xml:space="preserve">P-AXCCON47-BL-L</t>
  </si>
  <si>
    <t xml:space="preserve">P-AXCCON47-BL-M</t>
  </si>
  <si>
    <t xml:space="preserve">P-3AXCCON-04-A</t>
  </si>
  <si>
    <t xml:space="preserve">P-3AXCCON-04-B-L</t>
  </si>
  <si>
    <t xml:space="preserve">P-3AXCCON-04-B-R</t>
  </si>
  <si>
    <t xml:space="preserve">P-3AXCCON-04-C</t>
  </si>
  <si>
    <t xml:space="preserve">P-3AXCCON-04-D</t>
  </si>
  <si>
    <t xml:space="preserve">P-3AXCCON-04-E</t>
  </si>
  <si>
    <t xml:space="preserve">P-3AXCCON-04-F</t>
  </si>
  <si>
    <t xml:space="preserve">P-3AXCCON-04-G</t>
  </si>
  <si>
    <t xml:space="preserve">P-3AXCCON-04-H</t>
  </si>
  <si>
    <t xml:space="preserve">P-3AXCCON-04-I-L</t>
  </si>
  <si>
    <t xml:space="preserve">P-3AXCCON-04-I-R</t>
  </si>
  <si>
    <t xml:space="preserve">P-3AXCCON-04-J</t>
  </si>
  <si>
    <t xml:space="preserve">P-3AXCCON-04-K-L</t>
  </si>
  <si>
    <t xml:space="preserve">P-3AXCCON-04-K-R</t>
  </si>
  <si>
    <t xml:space="preserve">P-3AXCCON-04-L</t>
  </si>
  <si>
    <t xml:space="preserve">P-3AXCCON-04-M</t>
  </si>
  <si>
    <t xml:space="preserve">P-AXCCON47-MSB-A</t>
  </si>
  <si>
    <t xml:space="preserve">P-AXCCON47-MSB-B-L</t>
  </si>
  <si>
    <t xml:space="preserve">P-AXCCON47-MSB-B-R</t>
  </si>
  <si>
    <t xml:space="preserve">P-AXCCON47-MSB-C</t>
  </si>
  <si>
    <t xml:space="preserve">P-AXCCON47-MSB-D</t>
  </si>
  <si>
    <t xml:space="preserve">P-AXCCON47-MSB-E</t>
  </si>
  <si>
    <t xml:space="preserve">P-AXCCON47-MSB-F</t>
  </si>
  <si>
    <t xml:space="preserve">P-AXCCON47-MSB-G</t>
  </si>
  <si>
    <t xml:space="preserve">P-AXCCON47-MSB-H</t>
  </si>
  <si>
    <t xml:space="preserve">P-AXCCON47-MSB-I-L</t>
  </si>
  <si>
    <t xml:space="preserve">P-AXCCON47-MSB-I-R</t>
  </si>
  <si>
    <t xml:space="preserve">P-AXCCON47-MSB-J</t>
  </si>
  <si>
    <t xml:space="preserve">P-AXCCON47-MSB-K-L</t>
  </si>
  <si>
    <t xml:space="preserve">P-AXCCON47-MSB-K-R</t>
  </si>
  <si>
    <t xml:space="preserve">P-AXCCON47-MSB-L</t>
  </si>
  <si>
    <t xml:space="preserve">P-AXCCON47-MSB-M</t>
  </si>
  <si>
    <t xml:space="preserve">Cosmopolitan</t>
  </si>
  <si>
    <t xml:space="preserve">P-AXCCOS72-WH-A</t>
  </si>
  <si>
    <t xml:space="preserve">Top - Cosmopolitan 72'' Wide TV Stand</t>
  </si>
  <si>
    <t xml:space="preserve">P-AXCCOS72-WH-B-L</t>
  </si>
  <si>
    <t xml:space="preserve">Left- side - Cosmopolitan 72'' Wide TV Stand</t>
  </si>
  <si>
    <t xml:space="preserve">P-AXCCOS72-WH-B-R</t>
  </si>
  <si>
    <t xml:space="preserve">Right- side - Cosmopolitan 72'' Wide TV Stand</t>
  </si>
  <si>
    <t xml:space="preserve">P-AXCCOS72-WH-C</t>
  </si>
  <si>
    <t xml:space="preserve">Bottom Shelf - Cosmopolitan 72'' Wide TV Stand</t>
  </si>
  <si>
    <t xml:space="preserve">P-AXCCOS72-WH-D</t>
  </si>
  <si>
    <t xml:space="preserve">Top Shelf - Cosmopolitan 72'' Wide TV Stand</t>
  </si>
  <si>
    <t xml:space="preserve">Vaùn Ngang Treân</t>
  </si>
  <si>
    <t xml:space="preserve">P-AXCCOS72-WH-E</t>
  </si>
  <si>
    <t xml:space="preserve">Centre Shelf - Cosmopolitan 72'' Wide TV Stand</t>
  </si>
  <si>
    <t xml:space="preserve">Vaùn Ngang Döôùi</t>
  </si>
  <si>
    <t xml:space="preserve">P-AXCCOS72-WH-F</t>
  </si>
  <si>
    <t xml:space="preserve">Top Divider - Cosmopolitan 72'' Wide TV Stand</t>
  </si>
  <si>
    <t xml:space="preserve">Top Divider</t>
  </si>
  <si>
    <t xml:space="preserve">Ngaên Ñöùng Treân</t>
  </si>
  <si>
    <t xml:space="preserve">P-AXCCOS72-WH-G-L</t>
  </si>
  <si>
    <t xml:space="preserve">Left- Middle Divider - Cosmopolitan 72'' Wide TV Stand</t>
  </si>
  <si>
    <t xml:space="preserve">Left- Middle Divider</t>
  </si>
  <si>
    <t xml:space="preserve">Ngaên Ñöùng Giöõa Trong traùi</t>
  </si>
  <si>
    <t xml:space="preserve">P-AXCCOS72-WH-G-R</t>
  </si>
  <si>
    <t xml:space="preserve">Right- Middle Divider - Cosmopolitan 72'' Wide TV Stand</t>
  </si>
  <si>
    <t xml:space="preserve">Right- Middle Divider</t>
  </si>
  <si>
    <t xml:space="preserve">Ngaên Ñöùng Giöõa Trong phaûi</t>
  </si>
  <si>
    <t xml:space="preserve">P-AXCCOS72-WH-H-L</t>
  </si>
  <si>
    <t xml:space="preserve">Left- Divider - Cosmopolitan 72'' Wide TV Stand</t>
  </si>
  <si>
    <t xml:space="preserve">Ngaên Ñöùng Giöõa Ngoaøi traùi</t>
  </si>
  <si>
    <t xml:space="preserve">P-AXCCOS72-WH-H-R</t>
  </si>
  <si>
    <t xml:space="preserve">Right- Divider - Cosmopolitan 72'' Wide TV Stand</t>
  </si>
  <si>
    <t xml:space="preserve">Ngaên Ñöùng Giöõa Ngoaøi phaûi</t>
  </si>
  <si>
    <t xml:space="preserve">P-AXCCOS72-WH-I-L</t>
  </si>
  <si>
    <t xml:space="preserve">Left- Shelf - Cosmopolitan 72'' Wide TV Stand</t>
  </si>
  <si>
    <t xml:space="preserve">Left- Shelf</t>
  </si>
  <si>
    <t xml:space="preserve">Vaùn Di Ñoäng 2 Beân - traùi</t>
  </si>
  <si>
    <t xml:space="preserve">P-AXCCOS72-WH-I-R</t>
  </si>
  <si>
    <t xml:space="preserve">Right- Shelf - Cosmopolitan 72'' Wide TV Stand</t>
  </si>
  <si>
    <t xml:space="preserve">Right- Shelf</t>
  </si>
  <si>
    <t xml:space="preserve">Vaùn Di Ñoäng 2 Beân - phaûi</t>
  </si>
  <si>
    <t xml:space="preserve">P-AXCCOS72-WH-J</t>
  </si>
  <si>
    <t xml:space="preserve">Large door - Cosmopolitan 72'' Wide TV Stand</t>
  </si>
  <si>
    <t xml:space="preserve">Large door</t>
  </si>
  <si>
    <t xml:space="preserve">Cöûa Lôùn</t>
  </si>
  <si>
    <t xml:space="preserve">P-AXCCOS72-WH-K</t>
  </si>
  <si>
    <t xml:space="preserve">Small door - Cosmopolitan 72'' Wide TV Stand</t>
  </si>
  <si>
    <t xml:space="preserve">Small door</t>
  </si>
  <si>
    <t xml:space="preserve">Cöûa Nhoû</t>
  </si>
  <si>
    <t xml:space="preserve">P-AXCCOS72-WH-L1</t>
  </si>
  <si>
    <t xml:space="preserve">Top Back Panel - Cosmopolitan 72'' Wide TV Stand</t>
  </si>
  <si>
    <t xml:space="preserve">Top Back Panel</t>
  </si>
  <si>
    <t xml:space="preserve">P-AXCCOS72-WH-L2</t>
  </si>
  <si>
    <t xml:space="preserve">Bottom Back Panel - Cosmopolitan 72'' Wide TV Stand</t>
  </si>
  <si>
    <t xml:space="preserve">Bottom Back Panel</t>
  </si>
  <si>
    <t xml:space="preserve">P-AXCCOS72-WH-L-L</t>
  </si>
  <si>
    <t xml:space="preserve">Left Back Panel - Cosmopolitan 72'' Wide TV Stand</t>
  </si>
  <si>
    <t xml:space="preserve">P-AXCCOS72-WH-L-R</t>
  </si>
  <si>
    <t xml:space="preserve">Right Back Panel - Cosmopolitan 72'' Wide TV Stand</t>
  </si>
  <si>
    <t xml:space="preserve">P-AXCCOS72-WH-M</t>
  </si>
  <si>
    <t xml:space="preserve">Bottom Support Leg - Cosmopolitan 72'' Wide TV Stand</t>
  </si>
  <si>
    <t xml:space="preserve">P-AXCCOS72-WH-N</t>
  </si>
  <si>
    <t xml:space="preserve">Flip Down Door - Cosmopolitan 72'' Wide TV Stand</t>
  </si>
  <si>
    <t xml:space="preserve">Flip Down Door</t>
  </si>
  <si>
    <t xml:space="preserve">Maët Hoäc Keùo Môû</t>
  </si>
  <si>
    <t xml:space="preserve">P-AXCCOS72-WH-O</t>
  </si>
  <si>
    <t xml:space="preserve">Drawer Front - Cosmopolitan 72'' Wide TV Stand</t>
  </si>
  <si>
    <t xml:space="preserve">P-AXCCOS72-WH-P-L</t>
  </si>
  <si>
    <t xml:space="preserve">Left- Drawer Side - Cosmopolitan 72'' Wide TV Stand</t>
  </si>
  <si>
    <t xml:space="preserve">P-AXCCOS72-WH-P-R</t>
  </si>
  <si>
    <t xml:space="preserve">Right- Drawer Side - Cosmopolitan 72'' Wide TV Stand</t>
  </si>
  <si>
    <t xml:space="preserve">P-AXCCOS72-WH-Q</t>
  </si>
  <si>
    <t xml:space="preserve">Drawer Back - Cosmopolitan 72'' Wide TV Stand</t>
  </si>
  <si>
    <t xml:space="preserve">P-AXCCOS72-WH-R</t>
  </si>
  <si>
    <t xml:space="preserve">Drawer Bottom - Cosmopolitan 72'' Wide TV Stand</t>
  </si>
  <si>
    <t xml:space="preserve">P-AXCBED-01-BL-A</t>
  </si>
  <si>
    <t xml:space="preserve">P-AXCBED-01-BL-B-L</t>
  </si>
  <si>
    <t xml:space="preserve">P-AXCBED-01-BL-B-R</t>
  </si>
  <si>
    <t xml:space="preserve">P-AXCBED-01-BL-C</t>
  </si>
  <si>
    <t xml:space="preserve">P-AXCBED-01-BL-D-L</t>
  </si>
  <si>
    <t xml:space="preserve">P-AXCBED-01-BL-D-R</t>
  </si>
  <si>
    <t xml:space="preserve">P-AXCBED-01-BL-E</t>
  </si>
  <si>
    <t xml:space="preserve">P-AXCBED-01-BL-F</t>
  </si>
  <si>
    <t xml:space="preserve">P-AXCBED-01-BL-G</t>
  </si>
  <si>
    <t xml:space="preserve">P-AXCBED-01-BL-H</t>
  </si>
  <si>
    <t xml:space="preserve">P-AXCBED-01-BL-I</t>
  </si>
  <si>
    <t xml:space="preserve">P-AXCBED-01-BL-J-L</t>
  </si>
  <si>
    <t xml:space="preserve">P-AXCBED-01-BL-J-R</t>
  </si>
  <si>
    <t xml:space="preserve">P-AXCBED-01-BL-K-L</t>
  </si>
  <si>
    <t xml:space="preserve">P-AXCBED-01-BL-K-R</t>
  </si>
  <si>
    <t xml:space="preserve">P-AXCBED-01-BL-L</t>
  </si>
  <si>
    <t xml:space="preserve">P-AXCBED-01-BL-M-L</t>
  </si>
  <si>
    <t xml:space="preserve">P-AXCBED-01-BL-M-R</t>
  </si>
  <si>
    <t xml:space="preserve">P-AXCBED-01-BL-N</t>
  </si>
  <si>
    <t xml:space="preserve">P-AXCBED-01-BL-O</t>
  </si>
  <si>
    <t xml:space="preserve">P-AXCBED-01-BL-P</t>
  </si>
  <si>
    <t xml:space="preserve">P-AXCBED39-TB-A</t>
  </si>
  <si>
    <t xml:space="preserve">Top-Bedford Wide Storage</t>
  </si>
  <si>
    <t xml:space="preserve">P-AXCBED39-TB-B-L</t>
  </si>
  <si>
    <t xml:space="preserve">Left Side-Bedford Wide Storage</t>
  </si>
  <si>
    <t xml:space="preserve">P-AXCBED39-TB-B-R</t>
  </si>
  <si>
    <t xml:space="preserve">Right Side-Bedford Wide Storage</t>
  </si>
  <si>
    <t xml:space="preserve">P-AXCBED39-TB-C-L</t>
  </si>
  <si>
    <t xml:space="preserve">Left Divider-Bedford Wide Storage</t>
  </si>
  <si>
    <t xml:space="preserve">P-AXCBED39-TB-C-R</t>
  </si>
  <si>
    <t xml:space="preserve">Right Divider-Bedford Wide Storage</t>
  </si>
  <si>
    <t xml:space="preserve">P-AXCBED39-TB-D</t>
  </si>
  <si>
    <t xml:space="preserve">Bottom Frame-Bedford Wide Storage</t>
  </si>
  <si>
    <t xml:space="preserve">Bottom Frame</t>
  </si>
  <si>
    <t xml:space="preserve">P-AXCBED39-TB-E</t>
  </si>
  <si>
    <t xml:space="preserve">Shelf-Bedford Wide Storage</t>
  </si>
  <si>
    <t xml:space="preserve">P-AXCBED39-TB-F</t>
  </si>
  <si>
    <t xml:space="preserve">Door-Bedford Wide Storage</t>
  </si>
  <si>
    <t xml:space="preserve">P-AXCBED39-TB-G-L</t>
  </si>
  <si>
    <t xml:space="preserve">Left Back Panel-Bedford Wide Storage</t>
  </si>
  <si>
    <t xml:space="preserve">P-AXCBED39-TB-G-R</t>
  </si>
  <si>
    <t xml:space="preserve">Right Back Panel-Bedford Wide Storage</t>
  </si>
  <si>
    <t xml:space="preserve">P-AXCBED39-TB-G</t>
  </si>
  <si>
    <t xml:space="preserve">Center Back Panel-Bedford Wide Storage</t>
  </si>
  <si>
    <t xml:space="preserve">Center Back Panel</t>
  </si>
  <si>
    <t xml:space="preserve">P-AXCBED39-TB-H</t>
  </si>
  <si>
    <t xml:space="preserve">Bottom Support Leg-Bedford Wide Storage</t>
  </si>
  <si>
    <t xml:space="preserve">P-AXCCON-06-AWH-A</t>
  </si>
  <si>
    <t xml:space="preserve">Top - Connaught Tall Storage Cabinet</t>
  </si>
  <si>
    <t xml:space="preserve">P-AXCCON-06-AWH-B-L</t>
  </si>
  <si>
    <t xml:space="preserve">Left- side - Connaught Tall Storage Cabinet</t>
  </si>
  <si>
    <t xml:space="preserve">P-AXCCON-06-AWH-B-R</t>
  </si>
  <si>
    <t xml:space="preserve">Right- side - Connaught Tall Storage Cabinet</t>
  </si>
  <si>
    <t xml:space="preserve">P-AXCCON-06-AWH-C</t>
  </si>
  <si>
    <t xml:space="preserve">Large Divider - Connaught Tall Storage Cabinet</t>
  </si>
  <si>
    <t xml:space="preserve">Ngaên Ñöùng Giöõa Treân</t>
  </si>
  <si>
    <t xml:space="preserve">P-AXCCON-06-AWH-D</t>
  </si>
  <si>
    <t xml:space="preserve">Small Divider - Connaught Tall Storage Cabinet</t>
  </si>
  <si>
    <t xml:space="preserve">Ngaên Ñöùng Giöõa Döôùi</t>
  </si>
  <si>
    <t xml:space="preserve">P-AXCCON-06-AWH-E</t>
  </si>
  <si>
    <t xml:space="preserve">Centre Shelf - Connaught Tall Storage Cabinet</t>
  </si>
  <si>
    <t xml:space="preserve">Vaùn Taàng</t>
  </si>
  <si>
    <t xml:space="preserve">P-AXCCON-06-AWH-F</t>
  </si>
  <si>
    <t xml:space="preserve">Bottom Frame - Connaught Tall Storage Cabinet</t>
  </si>
  <si>
    <t xml:space="preserve">Khung Ñaùy</t>
  </si>
  <si>
    <t xml:space="preserve">P-AXCCON-06-AWH-G</t>
  </si>
  <si>
    <t xml:space="preserve">Cabinet Shelf - Connaught Tall Storage Cabinet</t>
  </si>
  <si>
    <t xml:space="preserve">Vaùn Di Ñoäng</t>
  </si>
  <si>
    <t xml:space="preserve">P-AXCCON-06-AWH-H-L</t>
  </si>
  <si>
    <t xml:space="preserve">Left- door - Connaught Tall Storage Cabinet</t>
  </si>
  <si>
    <t xml:space="preserve">P-AXCCON-06-AWH-H-R</t>
  </si>
  <si>
    <t xml:space="preserve">Right- door - Connaught Tall Storage Cabinet</t>
  </si>
  <si>
    <t xml:space="preserve">P-AXCCON-06-AWH-I-L</t>
  </si>
  <si>
    <t xml:space="preserve">Left Back Panel - Connaught Tall Storage Cabinet</t>
  </si>
  <si>
    <t xml:space="preserve">P-AXCCON-06-AWH-I-R</t>
  </si>
  <si>
    <t xml:space="preserve">Right Back Panel - Connaught Tall Storage Cabinet</t>
  </si>
  <si>
    <t xml:space="preserve">P-AXCCON-06-AWH-J</t>
  </si>
  <si>
    <t xml:space="preserve">Drawer Front - Connaught Tall Storage Cabinet</t>
  </si>
  <si>
    <t xml:space="preserve">P-AXCCON-06-AWH-K-L</t>
  </si>
  <si>
    <t xml:space="preserve">Left- Drawer Side - Connaught Tall Storage Cabinet</t>
  </si>
  <si>
    <t xml:space="preserve">P-AXCCON-06-AWH-K-R</t>
  </si>
  <si>
    <t xml:space="preserve">Right- Drawer Side - Connaught Tall Storage Cabinet</t>
  </si>
  <si>
    <t xml:space="preserve">P-AXCCON-06-AWH-L</t>
  </si>
  <si>
    <t xml:space="preserve">Drawer Back - Connaught Tall Storage Cabinet</t>
  </si>
  <si>
    <t xml:space="preserve">P-AXCCON-06-AWH-M</t>
  </si>
  <si>
    <t xml:space="preserve">Drawer Bottom - Connaught Tall Storage Cabinet</t>
  </si>
  <si>
    <t xml:space="preserve">P-AXCCON-06-BL-A</t>
  </si>
  <si>
    <t xml:space="preserve">P-AXCCON-06-BL-B-L</t>
  </si>
  <si>
    <t xml:space="preserve">P-AXCCON-06-BL-B-R</t>
  </si>
  <si>
    <t xml:space="preserve">P-AXCCON-06-BL-C</t>
  </si>
  <si>
    <t xml:space="preserve">P-AXCCON-06-BL-D</t>
  </si>
  <si>
    <t xml:space="preserve">P-AXCCON-06-BL-E</t>
  </si>
  <si>
    <t xml:space="preserve">P-AXCCON-06-BL-F</t>
  </si>
  <si>
    <t xml:space="preserve">P-AXCCON-06-BL-G</t>
  </si>
  <si>
    <t xml:space="preserve">P-AXCCON-06-BL-H-L</t>
  </si>
  <si>
    <t xml:space="preserve">P-AXCCON-06-BL-H-R</t>
  </si>
  <si>
    <t xml:space="preserve">P-AXCCON-06-BL-I-L</t>
  </si>
  <si>
    <t xml:space="preserve">P-AXCCON-06-BL-I-R</t>
  </si>
  <si>
    <t xml:space="preserve">P-AXCCON-06-BL-J</t>
  </si>
  <si>
    <t xml:space="preserve">P-AXCCON-06-BL-K-L</t>
  </si>
  <si>
    <t xml:space="preserve">P-AXCCON-06-BL-K-R</t>
  </si>
  <si>
    <t xml:space="preserve">P-AXCCON-06-BL-L</t>
  </si>
  <si>
    <t xml:space="preserve">P-AXCCON-06-BL-M</t>
  </si>
  <si>
    <t xml:space="preserve">P-AXCBED-04-WH-A</t>
  </si>
  <si>
    <t xml:space="preserve">P-AXCBED-04-WH-B</t>
  </si>
  <si>
    <t xml:space="preserve">P-AXCBED-04-WH-C</t>
  </si>
  <si>
    <t xml:space="preserve">P-AXCBED-04-WH-D-L</t>
  </si>
  <si>
    <t xml:space="preserve">P-AXCBED-04-WH-D-R</t>
  </si>
  <si>
    <t xml:space="preserve">P-AXCBED-04-WH-E-L</t>
  </si>
  <si>
    <t xml:space="preserve">P-AXCBED-04-WH-E-R</t>
  </si>
  <si>
    <t xml:space="preserve">P-AXCBED-04-WH-F-L</t>
  </si>
  <si>
    <t xml:space="preserve">P-AXCBED-04-WH-F-R</t>
  </si>
  <si>
    <t xml:space="preserve">P-AXCBED-04-WH-G1</t>
  </si>
  <si>
    <t xml:space="preserve">P-AXCBED-04-WH-G2</t>
  </si>
  <si>
    <t xml:space="preserve">P-AXCBED-04-WH-G-L</t>
  </si>
  <si>
    <t xml:space="preserve">P-AXCBED-04-WH-G-R</t>
  </si>
  <si>
    <t xml:space="preserve">P-AXCBED-04-WH-H</t>
  </si>
  <si>
    <t xml:space="preserve">P-AXCBED-04-WH-I</t>
  </si>
  <si>
    <t xml:space="preserve">P-AXCBED-04-WH-J</t>
  </si>
  <si>
    <t xml:space="preserve">P-AXCBED-04-WH-K</t>
  </si>
  <si>
    <t xml:space="preserve">P-AXCBED-04-WH-L</t>
  </si>
  <si>
    <t xml:space="preserve">P-AXCBED-04-WH-M-L</t>
  </si>
  <si>
    <t xml:space="preserve">P-AXCBED-04-WH-M-R</t>
  </si>
  <si>
    <t xml:space="preserve">P-AXCBED-04-WH-N</t>
  </si>
  <si>
    <t xml:space="preserve">P-AXCBED-04-WH-O</t>
  </si>
  <si>
    <t xml:space="preserve">P-AXCBED-04-WH-P</t>
  </si>
  <si>
    <t xml:space="preserve">P-3AXCCON-08-A</t>
  </si>
  <si>
    <t xml:space="preserve">P-3AXCCON-08-B</t>
  </si>
  <si>
    <t xml:space="preserve">P-3AXCCON-08-C</t>
  </si>
  <si>
    <t xml:space="preserve">P-3AXCCON-08-D</t>
  </si>
  <si>
    <t xml:space="preserve">P-3AXCCON-08-E</t>
  </si>
  <si>
    <t xml:space="preserve">P-3AXCCON-08-F</t>
  </si>
  <si>
    <t xml:space="preserve">P-3AXCCON-08-G</t>
  </si>
  <si>
    <t xml:space="preserve">P-AXCRCOS72-MAH-A</t>
  </si>
  <si>
    <t xml:space="preserve">P-AXCRCOS72-MAH-B-L</t>
  </si>
  <si>
    <t xml:space="preserve">P-AXCRCOS72-MAH-B-R</t>
  </si>
  <si>
    <t xml:space="preserve">P-AXCRCOS72-MAH-C</t>
  </si>
  <si>
    <t xml:space="preserve">P-AXCRCOS72-MAH-D</t>
  </si>
  <si>
    <t xml:space="preserve">P-AXCRCOS72-MAH-E</t>
  </si>
  <si>
    <t xml:space="preserve">P-AXCRCOS72-MAH-F</t>
  </si>
  <si>
    <t xml:space="preserve">P-AXCRCOS72-MAH-G-L</t>
  </si>
  <si>
    <t xml:space="preserve">P-AXCRCOS72-MAH-G-R</t>
  </si>
  <si>
    <t xml:space="preserve">P-AXCRCOS72-MAH-H-L</t>
  </si>
  <si>
    <t xml:space="preserve">P-AXCRCOS72-MAH-H-R</t>
  </si>
  <si>
    <t xml:space="preserve">P-AXCRCOS72-MAH-I-L</t>
  </si>
  <si>
    <t xml:space="preserve">P-AXCRCOS72-MAH-I-R</t>
  </si>
  <si>
    <t xml:space="preserve">P-AXCRCOS72-MAH-J</t>
  </si>
  <si>
    <t xml:space="preserve">P-AXCRCOS72-MAH-K</t>
  </si>
  <si>
    <t xml:space="preserve">P-AXCRCOS72-MAH-L1</t>
  </si>
  <si>
    <t xml:space="preserve">P-AXCRCOS72-MAH-L2</t>
  </si>
  <si>
    <t xml:space="preserve">P-AXCRCOS72-MAH-L-L</t>
  </si>
  <si>
    <t xml:space="preserve">P-AXCRCOS72-MAH-L-R</t>
  </si>
  <si>
    <t xml:space="preserve">P-AXCRCOS72-MAH-M</t>
  </si>
  <si>
    <t xml:space="preserve">P-AXCRCOS72-MAH-N</t>
  </si>
  <si>
    <t xml:space="preserve">P-AXCRCOS72-MAH-O</t>
  </si>
  <si>
    <t xml:space="preserve">P-AXCRCOS72-MAH-P-L</t>
  </si>
  <si>
    <t xml:space="preserve">P-AXCRCOS72-MAH-P-R</t>
  </si>
  <si>
    <t xml:space="preserve">P-AXCRCOS72-MAH-Q</t>
  </si>
  <si>
    <t xml:space="preserve">P-AXCRCOS72-MAH-R</t>
  </si>
  <si>
    <t xml:space="preserve">Sidney</t>
  </si>
  <si>
    <t xml:space="preserve">P-AXCSDY-01-A</t>
  </si>
  <si>
    <t xml:space="preserve">Top - Sidney 54" Tall TV Stand</t>
  </si>
  <si>
    <t xml:space="preserve">P-AXCSDY-01-B</t>
  </si>
  <si>
    <t xml:space="preserve">Right- Side - Sidney 54" Tall TV Stand</t>
  </si>
  <si>
    <t xml:space="preserve">Right- Side</t>
  </si>
  <si>
    <t xml:space="preserve">P-AXCSDY-01-C</t>
  </si>
  <si>
    <t xml:space="preserve">Left- Side - Sidney 54" Tall TV Stand</t>
  </si>
  <si>
    <t xml:space="preserve">Left- Side</t>
  </si>
  <si>
    <t xml:space="preserve">P-AXCSDY-01-D</t>
  </si>
  <si>
    <t xml:space="preserve">Left- Divider - Sidney 54" Tall TV Stand</t>
  </si>
  <si>
    <t xml:space="preserve">Ngaên Ñöùng traùi</t>
  </si>
  <si>
    <t xml:space="preserve">P-AXCSDY-01-E</t>
  </si>
  <si>
    <t xml:space="preserve">Right- Divider - Sidney 54" Tall TV Stand</t>
  </si>
  <si>
    <t xml:space="preserve">Ngaên Ñöùng phaûi</t>
  </si>
  <si>
    <t xml:space="preserve">P-AXCSDY-01-F</t>
  </si>
  <si>
    <t xml:space="preserve">Top Frame - Sidney 54" Tall TV Stand</t>
  </si>
  <si>
    <t xml:space="preserve">Top Frame</t>
  </si>
  <si>
    <t xml:space="preserve">P-AXCSDY-01-G</t>
  </si>
  <si>
    <t xml:space="preserve">Centre Shelf - Sidney 54" Tall TV Stand</t>
  </si>
  <si>
    <t xml:space="preserve">Vaùn Taàng Ngang</t>
  </si>
  <si>
    <t xml:space="preserve">P-AXCSDY-01-H</t>
  </si>
  <si>
    <t xml:space="preserve">Bottom Shelf - Sidney 54" Tall TV Stand</t>
  </si>
  <si>
    <t xml:space="preserve">P-AXCSDY-01-I</t>
  </si>
  <si>
    <t xml:space="preserve">Side Shelf - Sidney 54" Tall TV Stand</t>
  </si>
  <si>
    <t xml:space="preserve">Di Ñoäng 2 Beân</t>
  </si>
  <si>
    <t xml:space="preserve">P-AXCSDY-01-J</t>
  </si>
  <si>
    <t xml:space="preserve">Di Ñoäng Giöõa</t>
  </si>
  <si>
    <t xml:space="preserve">P-AXCSDY-01-K-L</t>
  </si>
  <si>
    <t xml:space="preserve">Left- door - Sidney 54" Tall TV Stand</t>
  </si>
  <si>
    <t xml:space="preserve">P-AXCSDY-01-K-R</t>
  </si>
  <si>
    <t xml:space="preserve">Right- door - Sidney 54" Tall TV Stand</t>
  </si>
  <si>
    <t xml:space="preserve">P-AXCSDY-01-L1</t>
  </si>
  <si>
    <t xml:space="preserve">Top &amp; Bottom Back Panel - Sidney 54" Tall TV Stand</t>
  </si>
  <si>
    <t xml:space="preserve">Top &amp; Bottom Back Panel</t>
  </si>
  <si>
    <t xml:space="preserve">Vaùn haäu treân / Döôùi</t>
  </si>
  <si>
    <t xml:space="preserve">P-AXCSDY-01-L2</t>
  </si>
  <si>
    <t xml:space="preserve">Centre Back Panel - Sidney 54" Tall TV Stand</t>
  </si>
  <si>
    <t xml:space="preserve">Centre Back Panel</t>
  </si>
  <si>
    <t xml:space="preserve">P-AXCSDY-01-L-L</t>
  </si>
  <si>
    <t xml:space="preserve">Left Back Panel - Sidney 54" Tall TV Stand</t>
  </si>
  <si>
    <t xml:space="preserve">P-AXCSDY-01-L-R</t>
  </si>
  <si>
    <t xml:space="preserve">Right Back Panel - Sidney 54" Tall TV Stand</t>
  </si>
  <si>
    <t xml:space="preserve">P-AXCSDY-01-M</t>
  </si>
  <si>
    <t xml:space="preserve">Drawer Front - Sidney 54" Tall TV Stand</t>
  </si>
  <si>
    <t xml:space="preserve">Maët Hoïc Keùo</t>
  </si>
  <si>
    <t xml:space="preserve">P-AXCSDY-01-N-L</t>
  </si>
  <si>
    <t xml:space="preserve">Left- Drawer Side - Sidney 54" Tall TV Stand</t>
  </si>
  <si>
    <t xml:space="preserve">P-AXCSDY-01-N-R</t>
  </si>
  <si>
    <t xml:space="preserve">Right- Drawer Side - Sidney 54" Tall TV Stand</t>
  </si>
  <si>
    <t xml:space="preserve">P-AXCSDY-01-O</t>
  </si>
  <si>
    <t xml:space="preserve">Drawer Back - Sidney 54" Tall TV Stand</t>
  </si>
  <si>
    <t xml:space="preserve">P-AXCSDY-01-P</t>
  </si>
  <si>
    <t xml:space="preserve">Drawer Bottom - Sidney 54" Tall TV Stand</t>
  </si>
  <si>
    <t xml:space="preserve">Ñaùy Hoäc Keùo</t>
  </si>
  <si>
    <t xml:space="preserve">P-AXCSDY-01-Q</t>
  </si>
  <si>
    <t xml:space="preserve">Drawer Bottom Support - Sidney 54" Tall TV Stand</t>
  </si>
  <si>
    <t xml:space="preserve">Drawer Bottom Support</t>
  </si>
  <si>
    <t xml:space="preserve">Boå Hoäc Keùo</t>
  </si>
  <si>
    <t xml:space="preserve">P-AXCCON-09A-A</t>
  </si>
  <si>
    <t xml:space="preserve">Seat-Connaught Entryway Storage Bench with Shelf</t>
  </si>
  <si>
    <t xml:space="preserve">P-AXCCON-09A-B-L</t>
  </si>
  <si>
    <t xml:space="preserve">Left Side-Connaught Entryway Storage Bench with Shelf</t>
  </si>
  <si>
    <t xml:space="preserve">P-AXCCON-09A-B-R</t>
  </si>
  <si>
    <t xml:space="preserve">Right Side-Connaught Entryway Storage Bench with Shelf</t>
  </si>
  <si>
    <t xml:space="preserve">P-AXCCON-09A-C</t>
  </si>
  <si>
    <t xml:space="preserve">Front-Connaught Entryway Storage Bench with Shelf</t>
  </si>
  <si>
    <t xml:space="preserve">P-AXCCON-09A-D</t>
  </si>
  <si>
    <t xml:space="preserve">Back-Connaught Entryway Storage Bench with Shelf</t>
  </si>
  <si>
    <t xml:space="preserve">P-AXCCON-09A-E</t>
  </si>
  <si>
    <t xml:space="preserve">Divider-Connaught Entryway Storage Bench with Shelf</t>
  </si>
  <si>
    <t xml:space="preserve">P-AXCCON-09A-F</t>
  </si>
  <si>
    <t xml:space="preserve">Backrest-Connaught Entryway Storage Bench with Shelf</t>
  </si>
  <si>
    <t xml:space="preserve">Backrest</t>
  </si>
  <si>
    <t xml:space="preserve">Khung töïa</t>
  </si>
  <si>
    <t xml:space="preserve">P-AXCCON-09A-G</t>
  </si>
  <si>
    <t xml:space="preserve">Bottom Panel-Connaught Entryway Storage Bench with Shelf</t>
  </si>
  <si>
    <t xml:space="preserve">P-AXCCON-09A-H</t>
  </si>
  <si>
    <t xml:space="preserve">Bottom Frame-Connaught Entryway Storage Bench with Shelf</t>
  </si>
  <si>
    <t xml:space="preserve">P-AXCCON53-A</t>
  </si>
  <si>
    <t xml:space="preserve">Top-Connaught Large Sideboard Buffet Storage Cabinet</t>
  </si>
  <si>
    <t xml:space="preserve">P-AXCCON53-B-L</t>
  </si>
  <si>
    <t xml:space="preserve">Left Side-Connaught Large Sideboard Buffet Storage Cabinet</t>
  </si>
  <si>
    <t xml:space="preserve">P-AXCCON53-B-R</t>
  </si>
  <si>
    <t xml:space="preserve">Right Side-Connaught Large Sideboard Buffet Storage Cabinet</t>
  </si>
  <si>
    <t xml:space="preserve">P-AXCCON53-C</t>
  </si>
  <si>
    <t xml:space="preserve">Middle Large Divider-Connaught Large Sideboard Buffet Storage Cabinet</t>
  </si>
  <si>
    <t xml:space="preserve">Middle Large Divider</t>
  </si>
  <si>
    <t xml:space="preserve">Vaùn Ñöùng lôùn - Giöõa</t>
  </si>
  <si>
    <t xml:space="preserve">P-AXCCON53-D-L</t>
  </si>
  <si>
    <t xml:space="preserve">Left Large Divider-Connaught Large Sideboard Buffet Storage Cabinet</t>
  </si>
  <si>
    <t xml:space="preserve">Left Large Divider</t>
  </si>
  <si>
    <t xml:space="preserve">Vaùn Ñöùng lôùn - Traùi</t>
  </si>
  <si>
    <t xml:space="preserve">P-AXCCON53-D-R</t>
  </si>
  <si>
    <t xml:space="preserve">Right Large Divider-Connaught Large Sideboard Buffet Storage Cabinet</t>
  </si>
  <si>
    <t xml:space="preserve">Right Large Divider</t>
  </si>
  <si>
    <t xml:space="preserve">Vaùn Ñöùng lôùn - Phaûi</t>
  </si>
  <si>
    <t xml:space="preserve">P-AXCCON53-E</t>
  </si>
  <si>
    <t xml:space="preserve">Small Divider-Connaught Large Sideboard Buffet Storage Cabinet</t>
  </si>
  <si>
    <t xml:space="preserve">Vaùn Ñöùng nhoû</t>
  </si>
  <si>
    <t xml:space="preserve">P-AXCCON53-F</t>
  </si>
  <si>
    <t xml:space="preserve">Top Frame-Connaught Large Sideboard Buffet Storage Cabinet</t>
  </si>
  <si>
    <t xml:space="preserve">P-AXCCON53-G</t>
  </si>
  <si>
    <t xml:space="preserve">Bottom Frame-Connaught Large Sideboard Buffet Storage Cabinet</t>
  </si>
  <si>
    <t xml:space="preserve">P-AXCCON53-H</t>
  </si>
  <si>
    <t xml:space="preserve">Bottom Support Leg-Connaught Large Sideboard Buffet Storage Cabinet</t>
  </si>
  <si>
    <t xml:space="preserve">P-AXCCON53-I-L</t>
  </si>
  <si>
    <t xml:space="preserve">Left Back Panel-Connaught Large Sideboard Buffet Storage Cabinet</t>
  </si>
  <si>
    <t xml:space="preserve">P-AXCCON53-I-R</t>
  </si>
  <si>
    <t xml:space="preserve">Right Back Panel-Connaught Large Sideboard Buffet Storage Cabinet</t>
  </si>
  <si>
    <t xml:space="preserve">P-AXCCON53-I</t>
  </si>
  <si>
    <t xml:space="preserve">Middle Back Panel-Connaught Large Sideboard Buffet Storage Cabinet</t>
  </si>
  <si>
    <t xml:space="preserve">P-AXCCON53-J</t>
  </si>
  <si>
    <t xml:space="preserve">Door-Connaught Large Sideboard Buffet Storage Cabinet</t>
  </si>
  <si>
    <t xml:space="preserve">P-AXCCON53-K</t>
  </si>
  <si>
    <t xml:space="preserve">Shelf-Connaught Large Sideboard Buffet Storage Cabinet</t>
  </si>
  <si>
    <t xml:space="preserve">P-AXCCON53-L</t>
  </si>
  <si>
    <t xml:space="preserve">Drawer Front-Connaught Large Sideboard Buffet Storage Cabinet</t>
  </si>
  <si>
    <t xml:space="preserve">P-AXCCON53-M-L</t>
  </si>
  <si>
    <t xml:space="preserve">Left Drawer Side-Connaught Large Sideboard Buffet Storage Cabinet</t>
  </si>
  <si>
    <t xml:space="preserve">Left Drawer Side</t>
  </si>
  <si>
    <t xml:space="preserve">P-AXCCON53-M-R</t>
  </si>
  <si>
    <t xml:space="preserve">Right Drawer Side-Connaught Large Sideboard Buffet Storage Cabinet</t>
  </si>
  <si>
    <t xml:space="preserve">Right Drawer Side</t>
  </si>
  <si>
    <t xml:space="preserve">P-AXCCON53-N</t>
  </si>
  <si>
    <t xml:space="preserve">Drawer Back-Connaught Large Sideboard Buffet Storage Cabinet</t>
  </si>
  <si>
    <t xml:space="preserve">P-AXCCON53-O</t>
  </si>
  <si>
    <t xml:space="preserve">Drawer Bottom-Connaught Large Sideboard Buffet Storage Cabinet</t>
  </si>
  <si>
    <t xml:space="preserve">P-AXCCON53-P</t>
  </si>
  <si>
    <t xml:space="preserve">Support Drawer Bottom-Connaught Large Sideboard Buffet Storage Cabinet</t>
  </si>
  <si>
    <t xml:space="preserve">Support Drawer Bottom</t>
  </si>
  <si>
    <t xml:space="preserve">Thanh ñôõ giöõa hoäc keùo</t>
  </si>
  <si>
    <t xml:space="preserve">P-AXCCON-09SM-A</t>
  </si>
  <si>
    <t xml:space="preserve">Seat-Connaught Small Entryway Storage Bench</t>
  </si>
  <si>
    <t xml:space="preserve">P-AXCCON-09SM-B-L</t>
  </si>
  <si>
    <t xml:space="preserve">Left Side-Connaught Small Entryway Storage Bench</t>
  </si>
  <si>
    <t xml:space="preserve">P-AXCCON-09SM-B-R</t>
  </si>
  <si>
    <t xml:space="preserve">Right Side-Connaught Small Entryway Storage Bench</t>
  </si>
  <si>
    <t xml:space="preserve">P-AXCCON-09SM-C</t>
  </si>
  <si>
    <t xml:space="preserve">Front-Connaught Small Entryway Storage Bench</t>
  </si>
  <si>
    <t xml:space="preserve">P-AXCCON-09SM-D</t>
  </si>
  <si>
    <t xml:space="preserve">Back-Connaught Small Entryway Storage Bench</t>
  </si>
  <si>
    <t xml:space="preserve">P-AXCCON-09SM-E</t>
  </si>
  <si>
    <t xml:space="preserve">Backrest-Connaught Small Entryway Storage Bench</t>
  </si>
  <si>
    <t xml:space="preserve">P-AXCCON-09SM-F</t>
  </si>
  <si>
    <t xml:space="preserve">Bottom Panel-Connaught Small Entryway Storage Bench</t>
  </si>
  <si>
    <t xml:space="preserve">P-AXCCON42SM-A</t>
  </si>
  <si>
    <t xml:space="preserve">Seat-Connaught Small Storage Bench Trunk</t>
  </si>
  <si>
    <t xml:space="preserve">P-AXCCON42SM-B</t>
  </si>
  <si>
    <t xml:space="preserve">Side-Connaught Small Storage Bench Trunk</t>
  </si>
  <si>
    <t xml:space="preserve">P-AXCCON42SM-C</t>
  </si>
  <si>
    <t xml:space="preserve">Front-Connaught Small Storage Bench Trunk</t>
  </si>
  <si>
    <t xml:space="preserve">P-AXCCON42SM-D</t>
  </si>
  <si>
    <t xml:space="preserve">Back-Connaught Small Storage Bench Trunk</t>
  </si>
  <si>
    <t xml:space="preserve">P-AXCCON42SM-E</t>
  </si>
  <si>
    <t xml:space="preserve">Divider-Connaught Small Storage Bench Trunk</t>
  </si>
  <si>
    <t xml:space="preserve">P-AXCCON42SM-F</t>
  </si>
  <si>
    <t xml:space="preserve">Bottom Panel-Connaught Small Storage Bench Trunk</t>
  </si>
  <si>
    <t xml:space="preserve">P-AXCCON42SM-G</t>
  </si>
  <si>
    <t xml:space="preserve">Bottom Support Leg-Connaught Small Storage Bench Trunk</t>
  </si>
  <si>
    <t xml:space="preserve">P-AXCCON-09W-A</t>
  </si>
  <si>
    <t xml:space="preserve">Seat-Connaught Wide Entryway Storage Bench</t>
  </si>
  <si>
    <t xml:space="preserve">P-AXCCON-09W-B-L</t>
  </si>
  <si>
    <t xml:space="preserve">Left Side-Connaught Wide Entryway Storage Bench</t>
  </si>
  <si>
    <t xml:space="preserve">P-AXCCON-09W-B-R</t>
  </si>
  <si>
    <t xml:space="preserve">Right Side-Connaught Wide Entryway Storage Bench</t>
  </si>
  <si>
    <t xml:space="preserve">P-AXCCON-09W-C</t>
  </si>
  <si>
    <t xml:space="preserve">Front-Connaught Wide Entryway Storage Bench</t>
  </si>
  <si>
    <t xml:space="preserve">P-AXCCON-09W-D</t>
  </si>
  <si>
    <t xml:space="preserve">Back-Connaught Wide Entryway Storage Bench</t>
  </si>
  <si>
    <t xml:space="preserve">P-AXCCON-09W-E</t>
  </si>
  <si>
    <t xml:space="preserve">Divider-Connaught Wide Entryway Storage Bench</t>
  </si>
  <si>
    <t xml:space="preserve">P-AXCCON-09W-F</t>
  </si>
  <si>
    <t xml:space="preserve">Backrest-Connaught Wide Entryway Storage Bench</t>
  </si>
  <si>
    <t xml:space="preserve">P-AXCCON-09W-G</t>
  </si>
  <si>
    <t xml:space="preserve">Bottom Panel-Connaught Wide Entryway Storage Bench</t>
  </si>
  <si>
    <t xml:space="preserve">P-AXCCON-09W-H</t>
  </si>
  <si>
    <t xml:space="preserve">Bottom Support Leg-Connaught Wide Entryway Storage Bench</t>
  </si>
  <si>
    <t xml:space="preserve">P-AXCCON47W-A</t>
  </si>
  <si>
    <t xml:space="preserve">Top-Connaught Wide Entryway Storage Cabinet</t>
  </si>
  <si>
    <t xml:space="preserve">P-AXCCON47W-B-L</t>
  </si>
  <si>
    <t xml:space="preserve">Left Side-Connaught Wide Entryway Storage Cabinet</t>
  </si>
  <si>
    <t xml:space="preserve">P-AXCCON47W-B-R</t>
  </si>
  <si>
    <t xml:space="preserve">Right Side-Connaught Wide Entryway Storage Cabinet</t>
  </si>
  <si>
    <t xml:space="preserve">P-AXCCON47W-C-L</t>
  </si>
  <si>
    <t xml:space="preserve">Left Large Divider-Connaught Wide Entryway Storage Cabinet</t>
  </si>
  <si>
    <t xml:space="preserve">P-AXCCON47W-C-R</t>
  </si>
  <si>
    <t xml:space="preserve">Right Large Divider-Connaught Wide Entryway Storage Cabinet</t>
  </si>
  <si>
    <t xml:space="preserve">P-AXCCON47W-D-L</t>
  </si>
  <si>
    <t xml:space="preserve">Left Small Divider-Connaught Wide Entryway Storage Cabinet</t>
  </si>
  <si>
    <t xml:space="preserve">Left Small Divider</t>
  </si>
  <si>
    <t xml:space="preserve">Vaùn Ñöùng nhoû - Traùi</t>
  </si>
  <si>
    <t xml:space="preserve">P-AXCCON47W-D-R</t>
  </si>
  <si>
    <t xml:space="preserve">Right Small Divider-Connaught Wide Entryway Storage Cabinet</t>
  </si>
  <si>
    <t xml:space="preserve">Right Small Divider</t>
  </si>
  <si>
    <t xml:space="preserve">Vaùn Ñöùng nhoû - Phaûi</t>
  </si>
  <si>
    <t xml:space="preserve">P-AXCCON47W-E</t>
  </si>
  <si>
    <t xml:space="preserve">Middle Frame-Connaught Wide Entryway Storage Cabinet</t>
  </si>
  <si>
    <t xml:space="preserve">P-AXCCON47W-F</t>
  </si>
  <si>
    <t xml:space="preserve">Bottom Frame-Connaught Wide Entryway Storage Cabinet</t>
  </si>
  <si>
    <t xml:space="preserve">P-AXCCON47W-G</t>
  </si>
  <si>
    <t xml:space="preserve">Bottom Support Leg-Connaught Wide Entryway Storage Cabinet</t>
  </si>
  <si>
    <t xml:space="preserve">P-AXCCON47W-H-L</t>
  </si>
  <si>
    <t xml:space="preserve">Left Back Panel-Connaught Wide Entryway Storage Cabinet</t>
  </si>
  <si>
    <t xml:space="preserve">P-AXCCON47W-H-R</t>
  </si>
  <si>
    <t xml:space="preserve">Right Back Panel-Connaught Wide Entryway Storage Cabinet</t>
  </si>
  <si>
    <t xml:space="preserve">P-AXCCON47W-H</t>
  </si>
  <si>
    <t xml:space="preserve">Middle Back Panel-Connaught Wide Entryway Storage Cabinet</t>
  </si>
  <si>
    <t xml:space="preserve">P-AXCCON47W-I</t>
  </si>
  <si>
    <t xml:space="preserve">Door-Connaught Wide Entryway Storage Cabinet</t>
  </si>
  <si>
    <t xml:space="preserve">P-AXCCON47W-J</t>
  </si>
  <si>
    <t xml:space="preserve">Shelf-Connaught Wide Entryway Storage Cabinet</t>
  </si>
  <si>
    <t xml:space="preserve">P-AXCCON47W-K</t>
  </si>
  <si>
    <t xml:space="preserve">Drawer Front-Connaught Wide Entryway Storage Cabinet</t>
  </si>
  <si>
    <t xml:space="preserve">P-AXCCON47W-L-L</t>
  </si>
  <si>
    <t xml:space="preserve">Left Drawer Side-Connaught Wide Entryway Storage Cabinet</t>
  </si>
  <si>
    <t xml:space="preserve">P-AXCCON47W-L-R</t>
  </si>
  <si>
    <t xml:space="preserve">Right Drawer Side-Connaught Wide Entryway Storage Cabinet</t>
  </si>
  <si>
    <t xml:space="preserve">P-AXCCON47W-M</t>
  </si>
  <si>
    <t xml:space="preserve">Drawer Back-Connaught Wide Entryway Storage Cabinet</t>
  </si>
  <si>
    <t xml:space="preserve">P-AXCCON47W-N</t>
  </si>
  <si>
    <t xml:space="preserve">Drawer Bottom-Connaught Wide Entryway Storage Cabinet</t>
  </si>
  <si>
    <t xml:space="preserve">Connaught Wide Storage Cabinet</t>
  </si>
  <si>
    <t xml:space="preserve">P-AXCCON39-A</t>
  </si>
  <si>
    <t xml:space="preserve">Top-Connaught Wide Storage Cabinet</t>
  </si>
  <si>
    <t xml:space="preserve">P-AXCCON39-B-L</t>
  </si>
  <si>
    <t xml:space="preserve">Left Side-Connaught Wide Storage Cabinet</t>
  </si>
  <si>
    <t xml:space="preserve">P-AXCCON39-B-R</t>
  </si>
  <si>
    <t xml:space="preserve">Right Side-Connaught Wide Storage Cabinet</t>
  </si>
  <si>
    <t xml:space="preserve">P-AXCCON39-C-L</t>
  </si>
  <si>
    <t xml:space="preserve">Left Divider-Connaught Wide Storage Cabinet</t>
  </si>
  <si>
    <t xml:space="preserve">Vaùn Ñöùng  - Traùi</t>
  </si>
  <si>
    <t xml:space="preserve">P-AXCCON39-C-R</t>
  </si>
  <si>
    <t xml:space="preserve">Right Divider-Connaught Wide Storage Cabinet</t>
  </si>
  <si>
    <t xml:space="preserve">Vaùn Ñöùng - Phaûi</t>
  </si>
  <si>
    <t xml:space="preserve">P-AXCCON39-D</t>
  </si>
  <si>
    <t xml:space="preserve">Bottom Frame-Connaught Wide Storage Cabinet</t>
  </si>
  <si>
    <t xml:space="preserve">P-AXCCON39-E</t>
  </si>
  <si>
    <t xml:space="preserve">Door-Connaught Wide Storage Cabinet</t>
  </si>
  <si>
    <t xml:space="preserve">P-AXCCON39-F</t>
  </si>
  <si>
    <t xml:space="preserve">Shelf-Connaught Wide Storage Cabinet</t>
  </si>
  <si>
    <t xml:space="preserve">P-AXCCON39-G-L</t>
  </si>
  <si>
    <t xml:space="preserve">Left Back Panel-Connaught Wide Storage Cabinet</t>
  </si>
  <si>
    <t xml:space="preserve">P-AXCCON39-G-R</t>
  </si>
  <si>
    <t xml:space="preserve">Right Back Panel-Connaught Wide Storage Cabinet</t>
  </si>
  <si>
    <t xml:space="preserve">P-AXCCON39-G</t>
  </si>
  <si>
    <t xml:space="preserve">Middle Back Panel-Connaught Wide Storage Cabinet</t>
  </si>
  <si>
    <t xml:space="preserve">P-AXCCON39-H</t>
  </si>
  <si>
    <t xml:space="preserve">Bottom Support Leg-Connaught Wide Storage Cabinet</t>
  </si>
  <si>
    <t xml:space="preserve">P-AXCCON-11-A</t>
  </si>
  <si>
    <t xml:space="preserve">Top-Connaught Sideboard Buffet</t>
  </si>
  <si>
    <t xml:space="preserve">P-AXCCON-11-B-L</t>
  </si>
  <si>
    <t xml:space="preserve">Left Side-Connaught Sideboard Buffet</t>
  </si>
  <si>
    <t xml:space="preserve">P-AXCCON-11-B-R</t>
  </si>
  <si>
    <t xml:space="preserve">Right Side-Connaught Sideboard Buffet</t>
  </si>
  <si>
    <t xml:space="preserve">P-AXCCON-11-C</t>
  </si>
  <si>
    <t xml:space="preserve">Bottom Frame-Connaught Sideboard Buffet</t>
  </si>
  <si>
    <t xml:space="preserve">P-AXCCON-11-D-L</t>
  </si>
  <si>
    <t xml:space="preserve">Left Divider-Connaught Sideboard Buffet</t>
  </si>
  <si>
    <t xml:space="preserve">P-AXCCON-11-D-R</t>
  </si>
  <si>
    <t xml:space="preserve">Right Divider-Connaught Sideboard Buffet</t>
  </si>
  <si>
    <t xml:space="preserve">P-AXCCON-11-E-L</t>
  </si>
  <si>
    <t xml:space="preserve">Left Back Panel-Connaught Sideboard Buffet</t>
  </si>
  <si>
    <t xml:space="preserve">P-AXCCON-11-E-R</t>
  </si>
  <si>
    <t xml:space="preserve">Right Back Panel-Connaught Sideboard Buffet</t>
  </si>
  <si>
    <t xml:space="preserve">P-AXCCON-11-E</t>
  </si>
  <si>
    <t xml:space="preserve">Middle Back Panel-Connaught Sideboard Buffet</t>
  </si>
  <si>
    <t xml:space="preserve">P-AXCCON-11-F</t>
  </si>
  <si>
    <t xml:space="preserve">Bottom Support Leg-Connaught Sideboard Buffet</t>
  </si>
  <si>
    <t xml:space="preserve">P-AXCCON-11-G</t>
  </si>
  <si>
    <t xml:space="preserve">Door-Connaught Sideboard Buffet</t>
  </si>
  <si>
    <t xml:space="preserve">P-AXCCON-11-H</t>
  </si>
  <si>
    <t xml:space="preserve">Shelf-Connaught Sideboard Buffet</t>
  </si>
  <si>
    <t xml:space="preserve">P-AXCCON-11-I</t>
  </si>
  <si>
    <t xml:space="preserve">Drawer Front-Connaught Sideboard Buffet</t>
  </si>
  <si>
    <t xml:space="preserve">P-AXCCON-11-J-L</t>
  </si>
  <si>
    <t xml:space="preserve">Left Drawer Side-Connaught Sideboard Buffet</t>
  </si>
  <si>
    <t xml:space="preserve">P-AXCCON-11-J-R</t>
  </si>
  <si>
    <t xml:space="preserve">Right Drawer Side-Connaught Sideboard Buffet</t>
  </si>
  <si>
    <t xml:space="preserve">P-AXCCON-11-K</t>
  </si>
  <si>
    <t xml:space="preserve">Drawer Back-Connaught Sideboard Buffet</t>
  </si>
  <si>
    <t xml:space="preserve">P-AXCCON-11-L</t>
  </si>
  <si>
    <t xml:space="preserve">Drawer Bottom-Connaught Sideboard Buffet</t>
  </si>
  <si>
    <t xml:space="preserve">P-AXCCON-11-AWH-A</t>
  </si>
  <si>
    <t xml:space="preserve">P-AXCCON-11-AWH-B-L</t>
  </si>
  <si>
    <t xml:space="preserve">P-AXCCON-11-AWH-B-R</t>
  </si>
  <si>
    <t xml:space="preserve">P-AXCCON-11-AWH-C</t>
  </si>
  <si>
    <t xml:space="preserve">P-AXCCON-11-AWH-D-L</t>
  </si>
  <si>
    <t xml:space="preserve">P-AXCCON-11-AWH-D-R</t>
  </si>
  <si>
    <t xml:space="preserve">P-AXCCON-11-AWH-E-L</t>
  </si>
  <si>
    <t xml:space="preserve">P-AXCCON-11-AWH-E-R</t>
  </si>
  <si>
    <t xml:space="preserve">P-AXCCON-11-AWH-E</t>
  </si>
  <si>
    <t xml:space="preserve">P-AXCCON-11-AWH-F</t>
  </si>
  <si>
    <t xml:space="preserve">P-AXCCON-11-AWH-G</t>
  </si>
  <si>
    <t xml:space="preserve">P-AXCCON-11-AWH-H</t>
  </si>
  <si>
    <t xml:space="preserve">P-AXCCON-11-AWH-I</t>
  </si>
  <si>
    <t xml:space="preserve">P-AXCCON-11-AWH-J-L</t>
  </si>
  <si>
    <t xml:space="preserve">P-AXCCON-11-AWH-J-R</t>
  </si>
  <si>
    <t xml:space="preserve">P-AXCCON-11-AWH-K</t>
  </si>
  <si>
    <t xml:space="preserve">P-AXCCON-11-AWH-L</t>
  </si>
  <si>
    <t xml:space="preserve">Avalon</t>
  </si>
  <si>
    <t xml:space="preserve">AXCAVA006</t>
  </si>
  <si>
    <t xml:space="preserve">P-AXCAVA006-A*2</t>
  </si>
  <si>
    <t xml:space="preserve">Top-Avalon High Storage Wine Rack</t>
  </si>
  <si>
    <t xml:space="preserve">GIÁ 3 DA *2</t>
  </si>
  <si>
    <t xml:space="preserve">P-AXCAVA006-B-L*2</t>
  </si>
  <si>
    <t xml:space="preserve">Left- side-Avalon High Storage Wine Rack</t>
  </si>
  <si>
    <t xml:space="preserve">P-AXCAVA006-B-R*2</t>
  </si>
  <si>
    <t xml:space="preserve">Right- side-Avalon High Storage Wine Rack</t>
  </si>
  <si>
    <t xml:space="preserve">P-AXCAVA006-C1*2</t>
  </si>
  <si>
    <t xml:space="preserve">Bottom Shelf-Avalon High Storage Wine Rack</t>
  </si>
  <si>
    <t xml:space="preserve">P-AXCAVA006-C2*2</t>
  </si>
  <si>
    <t xml:space="preserve">Top Shelf-Avalon High Storage Wine Rack</t>
  </si>
  <si>
    <t xml:space="preserve">P-AXCAVA006-D*2</t>
  </si>
  <si>
    <t xml:space="preserve">Centre Shelf-Avalon High Storage Wine Rack</t>
  </si>
  <si>
    <t xml:space="preserve">Vaùn Ngang Keä Röôïu</t>
  </si>
  <si>
    <t xml:space="preserve">P-AXCAVA006-E*2</t>
  </si>
  <si>
    <t xml:space="preserve">Divider-Avalon High Storage Wine Rack</t>
  </si>
  <si>
    <t xml:space="preserve">Taám Chaén Keä Röôïu</t>
  </si>
  <si>
    <t xml:space="preserve">P-AXCAVA006-F*2</t>
  </si>
  <si>
    <t xml:space="preserve">Door-Avalon High Storage Wine Rack</t>
  </si>
  <si>
    <t xml:space="preserve">P-AXCAVA006-G*2</t>
  </si>
  <si>
    <t xml:space="preserve">Cabinet Shelf-Avalon High Storage Wine Rack</t>
  </si>
  <si>
    <t xml:space="preserve">P-AXCAVA006-H*2</t>
  </si>
  <si>
    <t xml:space="preserve">Back Panel-Avalon High Storage Wine Rack</t>
  </si>
  <si>
    <t xml:space="preserve">Vaùn Haäu</t>
  </si>
  <si>
    <t xml:space="preserve">P-AXCBED-04-LGB-A*2</t>
  </si>
  <si>
    <t xml:space="preserve">Top-Bedford Sideboard Buffet &amp; Wine Rack 2 with Wood Doors</t>
  </si>
  <si>
    <t xml:space="preserve">P-AXCBED-04-LGB-B*2</t>
  </si>
  <si>
    <t xml:space="preserve">Bottom frame-Bedford Sideboard Buffet &amp; Wine Rack 2 with Wood Doors</t>
  </si>
  <si>
    <t xml:space="preserve">P-AXCBED-04-LGB-C*2</t>
  </si>
  <si>
    <t xml:space="preserve">Shelf-Bedford Sideboard Buffet &amp; Wine Rack 2 with Wood Doors</t>
  </si>
  <si>
    <t xml:space="preserve">P-AXCBED-04-LGB-D-L*2</t>
  </si>
  <si>
    <t xml:space="preserve">Left Side-Bedford Sideboard Buffet &amp; Wine Rack 2 with Wood Doors</t>
  </si>
  <si>
    <t xml:space="preserve">P-AXCBED-04-LGB-D-R*2</t>
  </si>
  <si>
    <t xml:space="preserve">Right Side-Bedford Sideboard Buffet &amp; Wine Rack 2 with Wood Doors</t>
  </si>
  <si>
    <t xml:space="preserve">P-AXCBED-04-LGB-E-L*2</t>
  </si>
  <si>
    <t xml:space="preserve">Left Divider-Bedford Sideboard Buffet &amp; Wine Rack 2 with Wood Doors</t>
  </si>
  <si>
    <t xml:space="preserve">P-AXCBED-04-LGB-E-R*2</t>
  </si>
  <si>
    <t xml:space="preserve">Right Divider-Bedford Sideboard Buffet &amp; Wine Rack 2 with Wood Doors</t>
  </si>
  <si>
    <t xml:space="preserve">P-AXCBED-04-LGB-F-L*2</t>
  </si>
  <si>
    <t xml:space="preserve">Left Door-Bedford Sideboard Buffet &amp; Wine Rack 2 with Wood Doors</t>
  </si>
  <si>
    <t xml:space="preserve">P-AXCBED-04-LGB-F-R*2</t>
  </si>
  <si>
    <t xml:space="preserve">Right Door-Bedford Sideboard Buffet &amp; Wine Rack 2 with Wood Doors</t>
  </si>
  <si>
    <t xml:space="preserve">P-AXCBED-04-LGB-G1*2</t>
  </si>
  <si>
    <t xml:space="preserve">Top back panel-Bedford Sideboard Buffet &amp; Wine Rack 2 with Wood Doors</t>
  </si>
  <si>
    <t xml:space="preserve">P-AXCBED-04-LGB-G2*2</t>
  </si>
  <si>
    <t xml:space="preserve">Bottom back panel-Bedford Sideboard Buffet &amp; Wine Rack 2 with Wood Doors</t>
  </si>
  <si>
    <t xml:space="preserve">P-AXCBED-04-LGB-G-L*2</t>
  </si>
  <si>
    <t xml:space="preserve">Left Back panel-Bedford Sideboard Buffet &amp; Wine Rack 2 with Wood Doors</t>
  </si>
  <si>
    <t xml:space="preserve">P-AXCBED-04-LGB-G-R*2</t>
  </si>
  <si>
    <t xml:space="preserve">Right Back panel-Bedford Sideboard Buffet &amp; Wine Rack 2 with Wood Doors</t>
  </si>
  <si>
    <t xml:space="preserve">P-AXCBED-04-LGB-H*2</t>
  </si>
  <si>
    <t xml:space="preserve">Bottom Shelf-Bedford Sideboard Buffet &amp; Wine Rack 2 with Wood Doors</t>
  </si>
  <si>
    <t xml:space="preserve">P-AXCBED-04-LGB-I*2</t>
  </si>
  <si>
    <t xml:space="preserve">Top Shelf-Bedford Sideboard Buffet &amp; Wine Rack 2 with Wood Doors</t>
  </si>
  <si>
    <t xml:space="preserve">P-AXCBED-04-LGB-J*2</t>
  </si>
  <si>
    <t xml:space="preserve">Middle Shelf-Bedford Sideboard Buffet &amp; Wine Rack 2 with Wood Doors</t>
  </si>
  <si>
    <t xml:space="preserve">P-AXCBED-04-LGB-K*2</t>
  </si>
  <si>
    <t xml:space="preserve">Divider-Bedford Sideboard Buffet &amp; Wine Rack 2 with Wood Doors</t>
  </si>
  <si>
    <t xml:space="preserve">P-AXCBED-04-LGB-L*2</t>
  </si>
  <si>
    <t xml:space="preserve">Drawer front-Bedford Sideboard Buffet &amp; Wine Rack 2 with Wood Doors</t>
  </si>
  <si>
    <t xml:space="preserve">P-AXCBED-04-LGB-M-L*2</t>
  </si>
  <si>
    <t xml:space="preserve">Left Drawer side-Bedford Sideboard Buffet &amp; Wine Rack 2 with Wood Doors</t>
  </si>
  <si>
    <t xml:space="preserve">P-AXCBED-04-LGB-M-R*2</t>
  </si>
  <si>
    <t xml:space="preserve">Right Drawer side-Bedford Sideboard Buffet &amp; Wine Rack 2 with Wood Doors</t>
  </si>
  <si>
    <t xml:space="preserve">P-AXCBED-04-LGB-N*2</t>
  </si>
  <si>
    <t xml:space="preserve">Drawer back-Bedford Sideboard Buffet &amp; Wine Rack 2 with Wood Doors</t>
  </si>
  <si>
    <t xml:space="preserve">P-AXCBED-04-LGB-O*2</t>
  </si>
  <si>
    <t xml:space="preserve">Drawer bottom-Bedford Sideboard Buffet &amp; Wine Rack 2 with Wood Doors</t>
  </si>
  <si>
    <t xml:space="preserve">P-AXCBED-04-LGB-P*2</t>
  </si>
  <si>
    <t xml:space="preserve">Bottom support leg-Bedford Sideboard Buffet &amp; Wine Rack 2 with Wood Doors</t>
  </si>
  <si>
    <t xml:space="preserve">P-3AXCBED-03-A*2</t>
  </si>
  <si>
    <t xml:space="preserve">Top-Bedford Low Storage Media Cabinet</t>
  </si>
  <si>
    <t xml:space="preserve">P-3AXCBED-03-B-L*2</t>
  </si>
  <si>
    <t xml:space="preserve">Left- side-Bedford Low Storage Media Cabinet</t>
  </si>
  <si>
    <t xml:space="preserve">P-3AXCBED-03-B-R*2</t>
  </si>
  <si>
    <t xml:space="preserve">Right- side-Bedford Low Storage Media Cabinet</t>
  </si>
  <si>
    <t xml:space="preserve">P-3AXCBED-03-C*2</t>
  </si>
  <si>
    <t xml:space="preserve">Cabinet Shelf-Bedford Low Storage Media Cabinet</t>
  </si>
  <si>
    <t xml:space="preserve">P-3AXCBED-03-D*2</t>
  </si>
  <si>
    <t xml:space="preserve">Bottom Shelf-Bedford Low Storage Media Cabinet</t>
  </si>
  <si>
    <t xml:space="preserve">P-3AXCBED-03-E*2</t>
  </si>
  <si>
    <t xml:space="preserve">Centre Support-Bedford Low Storage Media Cabinet</t>
  </si>
  <si>
    <t xml:space="preserve">Centre Support</t>
  </si>
  <si>
    <t xml:space="preserve">Vaùn Ñöùng Giöõa</t>
  </si>
  <si>
    <t xml:space="preserve">P-3AXCBED-03-F*2</t>
  </si>
  <si>
    <t xml:space="preserve">Door-Bedford Low Storage Media Cabinet</t>
  </si>
  <si>
    <t xml:space="preserve">P-3AXCBED-03-G-L*2</t>
  </si>
  <si>
    <t xml:space="preserve">Left Back Panel-Bedford Low Storage Media Cabinet</t>
  </si>
  <si>
    <t xml:space="preserve">P-3AXCBED-03-G-R*2</t>
  </si>
  <si>
    <t xml:space="preserve">Right Back Panel-Bedford Low Storage Media Cabinet</t>
  </si>
  <si>
    <t xml:space="preserve">P-AXCBED-03LGB-A*2</t>
  </si>
  <si>
    <t xml:space="preserve">P-AXCBED-03LGB-B-L*2</t>
  </si>
  <si>
    <t xml:space="preserve">P-AXCBED-03LGB-B-R*2</t>
  </si>
  <si>
    <t xml:space="preserve">P-AXCBED-03LGB-C*2</t>
  </si>
  <si>
    <t xml:space="preserve">P-AXCBED-03LGB-D*2</t>
  </si>
  <si>
    <t xml:space="preserve">P-AXCBED-03LGB-E*2</t>
  </si>
  <si>
    <t xml:space="preserve">P-AXCBED-03LGB-F*2</t>
  </si>
  <si>
    <t xml:space="preserve">P-AXCBED-03LGB-G-L*2</t>
  </si>
  <si>
    <t xml:space="preserve">P-AXCBED-03LGB-G-R*2</t>
  </si>
  <si>
    <t xml:space="preserve">P-3AXCBED-02-A*2</t>
  </si>
  <si>
    <t xml:space="preserve">Top-Bedford Medium Storage</t>
  </si>
  <si>
    <t xml:space="preserve">P-3AXCBED-02-B-L*2</t>
  </si>
  <si>
    <t xml:space="preserve">Left- side-Bedford Medium Storage</t>
  </si>
  <si>
    <t xml:space="preserve">P-3AXCBED-02-B-R*2</t>
  </si>
  <si>
    <t xml:space="preserve">Right- side-Bedford Medium Storage</t>
  </si>
  <si>
    <t xml:space="preserve">P-3AXCBED-02-C*2</t>
  </si>
  <si>
    <t xml:space="preserve">Cabinet Shelf-Bedford Medium Storage</t>
  </si>
  <si>
    <t xml:space="preserve">P-3AXCBED-02-D*2</t>
  </si>
  <si>
    <t xml:space="preserve">Bottom Shelf-Bedford Medium Storage</t>
  </si>
  <si>
    <t xml:space="preserve">P-3AXCBED-02-E*2</t>
  </si>
  <si>
    <t xml:space="preserve">Centre Support-Bedford Medium Storage</t>
  </si>
  <si>
    <t xml:space="preserve">P-3AXCBED-02-F-L*2</t>
  </si>
  <si>
    <t xml:space="preserve">Left- door-Bedford Medium Storage</t>
  </si>
  <si>
    <t xml:space="preserve">P-3AXCBED-02-F-R*2</t>
  </si>
  <si>
    <t xml:space="preserve">Right- door-Bedford Medium Storage</t>
  </si>
  <si>
    <t xml:space="preserve">P-3AXCBED-02-G-L*2</t>
  </si>
  <si>
    <t xml:space="preserve">Left Back Panel-Bedford Medium Storage</t>
  </si>
  <si>
    <t xml:space="preserve">P-3AXCBED-02-G-R*2</t>
  </si>
  <si>
    <t xml:space="preserve">Right Back Panel-Bedford Medium Storage</t>
  </si>
  <si>
    <t xml:space="preserve">P-AXCBED-02RNAB-A*2</t>
  </si>
  <si>
    <t xml:space="preserve">P-AXCBED-02RNAB-B-L*2</t>
  </si>
  <si>
    <t xml:space="preserve">P-AXCBED-02RNAB-B-R*2</t>
  </si>
  <si>
    <t xml:space="preserve">P-AXCBED-02RNAB-C*2</t>
  </si>
  <si>
    <t xml:space="preserve">P-AXCBED-02RNAB-D*2</t>
  </si>
  <si>
    <t xml:space="preserve">P-AXCBED-02RNAB-E*2</t>
  </si>
  <si>
    <t xml:space="preserve">P-AXCBED-02RNAB-F-L*2</t>
  </si>
  <si>
    <t xml:space="preserve">P-AXCBED-02RNAB-F-R*2</t>
  </si>
  <si>
    <t xml:space="preserve">P-AXCBED-02RNAB-G-L*2</t>
  </si>
  <si>
    <t xml:space="preserve">P-AXCBED-02RNAB-G-R*2</t>
  </si>
  <si>
    <t xml:space="preserve">P-3AXCCON-07-A*2</t>
  </si>
  <si>
    <t xml:space="preserve">P-3AXCCON-07-B-L*2</t>
  </si>
  <si>
    <t xml:space="preserve">P-3AXCCON-07-B-R*2</t>
  </si>
  <si>
    <t xml:space="preserve">P-3AXCCON-07-C-L*2</t>
  </si>
  <si>
    <t xml:space="preserve">P-3AXCCON-07-C-R*2</t>
  </si>
  <si>
    <t xml:space="preserve">P-3AXCCON-07-D-L*2</t>
  </si>
  <si>
    <t xml:space="preserve">P-3AXCCON-07-D-R*2</t>
  </si>
  <si>
    <t xml:space="preserve">P-3AXCCON-07-E*2</t>
  </si>
  <si>
    <t xml:space="preserve">P-3AXCCON-07-F*2</t>
  </si>
  <si>
    <t xml:space="preserve">P-3AXCCON-07-G*2</t>
  </si>
  <si>
    <t xml:space="preserve">P-3AXCCON-07-H*2</t>
  </si>
  <si>
    <t xml:space="preserve">P-3AXCCON-07-I*2</t>
  </si>
  <si>
    <t xml:space="preserve">P-3AXCCON-07-J*2</t>
  </si>
  <si>
    <t xml:space="preserve">P-3AXCCON-07-J-L*2</t>
  </si>
  <si>
    <t xml:space="preserve">P-3AXCCON-07-J-R*2</t>
  </si>
  <si>
    <t xml:space="preserve">P-3AXCCON-07-K*2</t>
  </si>
  <si>
    <t xml:space="preserve">P-3AXCCON-07-L*2</t>
  </si>
  <si>
    <t xml:space="preserve">P-3AXCCON-07-M-L*2</t>
  </si>
  <si>
    <t xml:space="preserve">P-3AXCCON-07-M-R*2</t>
  </si>
  <si>
    <t xml:space="preserve">P-3AXCCON-07-N*2</t>
  </si>
  <si>
    <t xml:space="preserve">P-3AXCCON-07-O*2</t>
  </si>
  <si>
    <t xml:space="preserve">P-AXCCON-04RNAB-A*2</t>
  </si>
  <si>
    <t xml:space="preserve">P-AXCCON-04RNAB-B-L*2</t>
  </si>
  <si>
    <t xml:space="preserve">P-AXCCON-04RNAB-B-R*2</t>
  </si>
  <si>
    <t xml:space="preserve">P-AXCCON-04RNAB-C*2</t>
  </si>
  <si>
    <t xml:space="preserve">P-AXCCON-04RNAB-D*2</t>
  </si>
  <si>
    <t xml:space="preserve">P-AXCCON-04RNAB-E*2</t>
  </si>
  <si>
    <t xml:space="preserve">P-AXCCON-04RNAB-F*2</t>
  </si>
  <si>
    <t xml:space="preserve">P-AXCCON-04RNAB-G*2</t>
  </si>
  <si>
    <t xml:space="preserve">P-AXCCON-04RNAB-H*2</t>
  </si>
  <si>
    <t xml:space="preserve">P-AXCCON-04RNAB-I-L*2</t>
  </si>
  <si>
    <t xml:space="preserve">P-AXCCON-04RNAB-I-R*2</t>
  </si>
  <si>
    <t xml:space="preserve">P-AXCCON-04RNAB-J*2</t>
  </si>
  <si>
    <t xml:space="preserve">P-AXCCON-04RNAB-K-L*2</t>
  </si>
  <si>
    <t xml:space="preserve">P-AXCCON-04RNAB-K-R*2</t>
  </si>
  <si>
    <t xml:space="preserve">P-AXCCON-04RNAB-L*2</t>
  </si>
  <si>
    <t xml:space="preserve">P-AXCCON-04RNAB-M*2</t>
  </si>
  <si>
    <t xml:space="preserve">P-AXCCON47-FG-A*2</t>
  </si>
  <si>
    <t xml:space="preserve">P-AXCCON47-FG-B-L*2</t>
  </si>
  <si>
    <t xml:space="preserve">P-AXCCON47-FG-B-R*2</t>
  </si>
  <si>
    <t xml:space="preserve">P-AXCCON47-FG-C*2</t>
  </si>
  <si>
    <t xml:space="preserve">P-AXCCON47-FG-D*2</t>
  </si>
  <si>
    <t xml:space="preserve">P-AXCCON47-FG-E*2</t>
  </si>
  <si>
    <t xml:space="preserve">P-AXCCON47-FG-F*2</t>
  </si>
  <si>
    <t xml:space="preserve">P-AXCCON47-FG-G*2</t>
  </si>
  <si>
    <t xml:space="preserve">P-AXCCON47-FG-H*2</t>
  </si>
  <si>
    <t xml:space="preserve">P-AXCCON47-FG-I-L*2</t>
  </si>
  <si>
    <t xml:space="preserve">P-AXCCON47-FG-I-R*2</t>
  </si>
  <si>
    <t xml:space="preserve">P-AXCCON47-FG-J*2</t>
  </si>
  <si>
    <t xml:space="preserve">P-AXCCON47-FG-K-L*2</t>
  </si>
  <si>
    <t xml:space="preserve">P-AXCCON47-FG-K-R*2</t>
  </si>
  <si>
    <t xml:space="preserve">P-AXCCON47-FG-L*2</t>
  </si>
  <si>
    <t xml:space="preserve">P-AXCCON47-FG-M*2</t>
  </si>
  <si>
    <t xml:space="preserve">P-AXCCON47-GR-A*2</t>
  </si>
  <si>
    <t xml:space="preserve">P-AXCCON47-GR-B-L*2</t>
  </si>
  <si>
    <t xml:space="preserve">P-AXCCON47-GR-B-R*2</t>
  </si>
  <si>
    <t xml:space="preserve">P-AXCCON47-GR-C*2</t>
  </si>
  <si>
    <t xml:space="preserve">P-AXCCON47-GR-D*2</t>
  </si>
  <si>
    <t xml:space="preserve">P-AXCCON47-GR-E*2</t>
  </si>
  <si>
    <t xml:space="preserve">P-AXCCON47-GR-F*2</t>
  </si>
  <si>
    <t xml:space="preserve">P-AXCCON47-GR-G*2</t>
  </si>
  <si>
    <t xml:space="preserve">P-AXCCON47-GR-H*2</t>
  </si>
  <si>
    <t xml:space="preserve">P-AXCCON47-GR-I-L*2</t>
  </si>
  <si>
    <t xml:space="preserve">P-AXCCON47-GR-I-R*2</t>
  </si>
  <si>
    <t xml:space="preserve">P-AXCCON47-GR-J*2</t>
  </si>
  <si>
    <t xml:space="preserve">P-AXCCON47-GR-K-L*2</t>
  </si>
  <si>
    <t xml:space="preserve">P-AXCCON47-GR-K-R*2</t>
  </si>
  <si>
    <t xml:space="preserve">P-AXCCON47-GR-L*2</t>
  </si>
  <si>
    <t xml:space="preserve">P-AXCCON47-GR-M*2</t>
  </si>
  <si>
    <t xml:space="preserve">P-3AXCCON-05-A*2</t>
  </si>
  <si>
    <t xml:space="preserve">Top-Connaught Low Storage Cabinet</t>
  </si>
  <si>
    <t xml:space="preserve">P-3AXCCON-05-B-L*2</t>
  </si>
  <si>
    <t xml:space="preserve">Left- side-Connaught Low Storage Cabinet</t>
  </si>
  <si>
    <t xml:space="preserve">P-3AXCCON-05-B-R*2</t>
  </si>
  <si>
    <t xml:space="preserve">Right- side-Connaught Low Storage Cabinet</t>
  </si>
  <si>
    <t xml:space="preserve">P-3AXCCON-05-C*2</t>
  </si>
  <si>
    <t xml:space="preserve">Divider-Connaught Low Storage Cabinet</t>
  </si>
  <si>
    <t xml:space="preserve">P-3AXCCON-05-D*2</t>
  </si>
  <si>
    <t xml:space="preserve">Bottom Shelf-Connaught Low Storage Cabinet</t>
  </si>
  <si>
    <t xml:space="preserve">P-3AXCCON-05-E*2</t>
  </si>
  <si>
    <t xml:space="preserve">Cabinet Shelf-Connaught Low Storage Cabinet</t>
  </si>
  <si>
    <t xml:space="preserve">P-3AXCCON-05-F-L*2</t>
  </si>
  <si>
    <t xml:space="preserve">Left- door-Connaught Low Storage Cabinet</t>
  </si>
  <si>
    <t xml:space="preserve">P-3AXCCON-05-F-R*2</t>
  </si>
  <si>
    <t xml:space="preserve">Right- door-Connaught Low Storage Cabinet</t>
  </si>
  <si>
    <t xml:space="preserve">P-3AXCCON-05-G-L*2</t>
  </si>
  <si>
    <t xml:space="preserve">Left Back Panel-Connaught Low Storage Cabinet</t>
  </si>
  <si>
    <t xml:space="preserve">P-3AXCCON-05-G-R*2</t>
  </si>
  <si>
    <t xml:space="preserve">Right Back Panel-Connaught Low Storage Cabinet</t>
  </si>
  <si>
    <t xml:space="preserve">P-AXCCON42-RNAB-A*2</t>
  </si>
  <si>
    <t xml:space="preserve">Seat-Connaught Bench Trunk</t>
  </si>
  <si>
    <t xml:space="preserve">P-AXCCON42-RNAB-B*2</t>
  </si>
  <si>
    <t xml:space="preserve">Side-Connaught Bench Trunk</t>
  </si>
  <si>
    <t xml:space="preserve">P-AXCCON42-RNAB-C*2</t>
  </si>
  <si>
    <t xml:space="preserve">Front-Connaught Bench Trunk</t>
  </si>
  <si>
    <t xml:space="preserve">P-AXCCON42-RNAB-D*2</t>
  </si>
  <si>
    <t xml:space="preserve">Back-Connaught Bench Trunk</t>
  </si>
  <si>
    <t xml:space="preserve">P-AXCCON42-RNAB-E*2</t>
  </si>
  <si>
    <t xml:space="preserve">Divider-Connaught Bench Trunk</t>
  </si>
  <si>
    <t xml:space="preserve">P-AXCCON42-RNAB-F*2</t>
  </si>
  <si>
    <t xml:space="preserve">Bottom Panel-Connaught Bench Trunk</t>
  </si>
  <si>
    <t xml:space="preserve">P-AXCCON42-RNAB-G*2</t>
  </si>
  <si>
    <t xml:space="preserve">Bottom Support Leg-Connaught Bench Trunk</t>
  </si>
  <si>
    <t xml:space="preserve">P-3AXCCON-06-A*2</t>
  </si>
  <si>
    <t xml:space="preserve">P-3AXCCON-06-B-L*2</t>
  </si>
  <si>
    <t xml:space="preserve">P-3AXCCON-06-B-R*2</t>
  </si>
  <si>
    <t xml:space="preserve">P-3AXCCON-06-C*2</t>
  </si>
  <si>
    <t xml:space="preserve">P-3AXCCON-06-D*2</t>
  </si>
  <si>
    <t xml:space="preserve">P-3AXCCON-06-E*2</t>
  </si>
  <si>
    <t xml:space="preserve">P-3AXCCON-06-F*2</t>
  </si>
  <si>
    <t xml:space="preserve">P-3AXCCON-06-G*2</t>
  </si>
  <si>
    <t xml:space="preserve">P-3AXCCON-06-H-L*2</t>
  </si>
  <si>
    <t xml:space="preserve">P-3AXCCON-06-H-R*2</t>
  </si>
  <si>
    <t xml:space="preserve">P-3AXCCON-06-I-L*2</t>
  </si>
  <si>
    <t xml:space="preserve">P-3AXCCON-06-I-R*2</t>
  </si>
  <si>
    <t xml:space="preserve">P-3AXCCON-06-J*2</t>
  </si>
  <si>
    <t xml:space="preserve">P-3AXCCON-06-K-L*2</t>
  </si>
  <si>
    <t xml:space="preserve">P-3AXCCON-06-K-R*2</t>
  </si>
  <si>
    <t xml:space="preserve">P-3AXCCON-06-L*2</t>
  </si>
  <si>
    <t xml:space="preserve">P-3AXCCON-06-M*2</t>
  </si>
  <si>
    <t xml:space="preserve">P-AXCRCOS01-MAH-A*2</t>
  </si>
  <si>
    <t xml:space="preserve">Top-Cosmopolitan Coffee Table</t>
  </si>
  <si>
    <t xml:space="preserve">P-AXCRCOS01-MAH-B*2</t>
  </si>
  <si>
    <t xml:space="preserve">Leg-Cosmopolitan Coffee Table</t>
  </si>
  <si>
    <t xml:space="preserve">Leg</t>
  </si>
  <si>
    <t xml:space="preserve">Chaân</t>
  </si>
  <si>
    <t xml:space="preserve">P-AXCRCOS06-MAH-A*2</t>
  </si>
  <si>
    <t xml:space="preserve">Top-Cosmopolitan Console / Sofa Table</t>
  </si>
  <si>
    <t xml:space="preserve">P-AXCRCOS06-MAH-B*2</t>
  </si>
  <si>
    <t xml:space="preserve">Leg-Cosmopolitan Console / Sofa Table</t>
  </si>
  <si>
    <t xml:space="preserve">P-AXCRCOS07-MAH-A*2</t>
  </si>
  <si>
    <t xml:space="preserve">Top-Cosmopolitan Wide Console Sofa Table</t>
  </si>
  <si>
    <t xml:space="preserve">P-AXCRCOS07-MAH-B*2</t>
  </si>
  <si>
    <t xml:space="preserve">Leg-Cosmopolitan Wide Console Sofa Table</t>
  </si>
  <si>
    <t xml:space="preserve">Hollander</t>
  </si>
  <si>
    <t xml:space="preserve">P-AXCHLL-03W-A*2</t>
  </si>
  <si>
    <t xml:space="preserve">Top-Hollander Wide Console Table</t>
  </si>
  <si>
    <t xml:space="preserve">P-AXCHLL-03W-B*2</t>
  </si>
  <si>
    <t xml:space="preserve">Leg-Hollander Wide Console Table</t>
  </si>
  <si>
    <t xml:space="preserve">P-3AXCCON-04-A*2</t>
  </si>
  <si>
    <t xml:space="preserve">Top-Connaught Entryway Cabinet</t>
  </si>
  <si>
    <t xml:space="preserve">P-3AXCCON-04-B-L*2</t>
  </si>
  <si>
    <t xml:space="preserve">Left Side-Connaught Entryway Cabinet</t>
  </si>
  <si>
    <t xml:space="preserve">P-3AXCCON-04-B-R*2</t>
  </si>
  <si>
    <t xml:space="preserve">Right Side-Connaught Entryway Cabinet</t>
  </si>
  <si>
    <t xml:space="preserve">P-3AXCCON-04-C*2</t>
  </si>
  <si>
    <t xml:space="preserve">Large Divider-Connaught Entryway Cabinet</t>
  </si>
  <si>
    <t xml:space="preserve">P-3AXCCON-04-D*2</t>
  </si>
  <si>
    <t xml:space="preserve">Small Divider-Connaught Entryway Cabinet</t>
  </si>
  <si>
    <t xml:space="preserve">P-3AXCCON-04-E*2</t>
  </si>
  <si>
    <t xml:space="preserve">Middle Frame-Connaught Entryway Cabinet</t>
  </si>
  <si>
    <t xml:space="preserve">P-3AXCCON-04-F*2</t>
  </si>
  <si>
    <t xml:space="preserve">Bottom shelf-Connaught Entryway Cabinet</t>
  </si>
  <si>
    <t xml:space="preserve">P-3AXCCON-04-G*2</t>
  </si>
  <si>
    <t xml:space="preserve">Cabinet Shelf-Connaught Entryway Cabinet</t>
  </si>
  <si>
    <t xml:space="preserve">P-3AXCCON-04-H*2</t>
  </si>
  <si>
    <t xml:space="preserve">P-3AXCCON-04-I-L*2</t>
  </si>
  <si>
    <t xml:space="preserve">Left Back-Connaught Entryway Cabinet</t>
  </si>
  <si>
    <t xml:space="preserve">P-3AXCCON-04-I-R*2</t>
  </si>
  <si>
    <t xml:space="preserve">Right Back-Connaught Entryway Cabinet</t>
  </si>
  <si>
    <t xml:space="preserve">P-3AXCCON-04-J*2</t>
  </si>
  <si>
    <t xml:space="preserve">Drawer front-Connaught Entryway Cabinet</t>
  </si>
  <si>
    <t xml:space="preserve">P-3AXCCON-04-K-L*2</t>
  </si>
  <si>
    <t xml:space="preserve">Left Drawer side-Connaught Entryway Cabinet</t>
  </si>
  <si>
    <t xml:space="preserve">P-3AXCCON-04-K-R*2</t>
  </si>
  <si>
    <t xml:space="preserve">Right Drawer side-Connaught Entryway Cabinet</t>
  </si>
  <si>
    <t xml:space="preserve">P-3AXCCON-04-L*2</t>
  </si>
  <si>
    <t xml:space="preserve">Drawer back-Connaught Entryway Cabinet</t>
  </si>
  <si>
    <t xml:space="preserve">P-3AXCCON-04-M*2</t>
  </si>
  <si>
    <t xml:space="preserve">Drawer Bottom-Connaught Entryway Cabinet</t>
  </si>
  <si>
    <t xml:space="preserve">P-AXCCON47-BL-A*2</t>
  </si>
  <si>
    <t xml:space="preserve">P-AXCCON47-BL-B-L*2</t>
  </si>
  <si>
    <t xml:space="preserve">P-AXCCON47-BL-B-R*2</t>
  </si>
  <si>
    <t xml:space="preserve">P-AXCCON47-BL-C*2</t>
  </si>
  <si>
    <t xml:space="preserve">P-AXCCON47-BL-D*2</t>
  </si>
  <si>
    <t xml:space="preserve">P-AXCCON47-BL-E*2</t>
  </si>
  <si>
    <t xml:space="preserve">P-AXCCON47-BL-F*2</t>
  </si>
  <si>
    <t xml:space="preserve">P-AXCCON47-BL-G*2</t>
  </si>
  <si>
    <t xml:space="preserve">P-AXCCON47-BL-H*2</t>
  </si>
  <si>
    <t xml:space="preserve">P-AXCCON47-BL-I-L*2</t>
  </si>
  <si>
    <t xml:space="preserve">P-AXCCON47-BL-I-R*2</t>
  </si>
  <si>
    <t xml:space="preserve">P-AXCCON47-BL-J*2</t>
  </si>
  <si>
    <t xml:space="preserve">P-AXCCON47-BL-K-L*2</t>
  </si>
  <si>
    <t xml:space="preserve">P-AXCCON47-BL-K-R*2</t>
  </si>
  <si>
    <t xml:space="preserve">P-AXCCON47-BL-L*2</t>
  </si>
  <si>
    <t xml:space="preserve">P-AXCCON47-BL-M*2</t>
  </si>
  <si>
    <t xml:space="preserve">P-AXCCON47-WH-A*2</t>
  </si>
  <si>
    <t xml:space="preserve">P-AXCCON47-WH-B-L*2</t>
  </si>
  <si>
    <t xml:space="preserve">P-AXCCON47-WH-B-R*2</t>
  </si>
  <si>
    <t xml:space="preserve">P-AXCCON47-WH-C*2</t>
  </si>
  <si>
    <t xml:space="preserve">P-AXCCON47-WH-D*2</t>
  </si>
  <si>
    <t xml:space="preserve">P-AXCCON47-WH-E*2</t>
  </si>
  <si>
    <t xml:space="preserve">P-AXCCON47-WH-F*2</t>
  </si>
  <si>
    <t xml:space="preserve">P-AXCCON47-WH-G*2</t>
  </si>
  <si>
    <t xml:space="preserve">P-AXCCON47-WH-H*2</t>
  </si>
  <si>
    <t xml:space="preserve">P-AXCCON47-WH-I-L*2</t>
  </si>
  <si>
    <t xml:space="preserve">P-AXCCON47-WH-I-R*2</t>
  </si>
  <si>
    <t xml:space="preserve">P-AXCCON47-WH-J*2</t>
  </si>
  <si>
    <t xml:space="preserve">P-AXCCON47-WH-K-L*2</t>
  </si>
  <si>
    <t xml:space="preserve">P-AXCCON47-WH-K-R*2</t>
  </si>
  <si>
    <t xml:space="preserve">P-AXCCON47-WH-L*2</t>
  </si>
  <si>
    <t xml:space="preserve">P-AXCCON47-WH-M*2</t>
  </si>
  <si>
    <t xml:space="preserve">P-AXCRCOS72-MAH-A*2</t>
  </si>
  <si>
    <t xml:space="preserve">Top-Cosmopolitan 72'' Wide TV Stand</t>
  </si>
  <si>
    <t xml:space="preserve">P-AXCRCOS72-MAH-B-L*2</t>
  </si>
  <si>
    <t xml:space="preserve">Left- side-Cosmopolitan 72'' Wide TV Stand</t>
  </si>
  <si>
    <t xml:space="preserve">P-AXCRCOS72-MAH-B-R*2</t>
  </si>
  <si>
    <t xml:space="preserve">Right- side-Cosmopolitan 72'' Wide TV Stand</t>
  </si>
  <si>
    <t xml:space="preserve">P-AXCRCOS72-MAH-C*2</t>
  </si>
  <si>
    <t xml:space="preserve">Bottom Shelf-Cosmopolitan 72'' Wide TV Stand</t>
  </si>
  <si>
    <t xml:space="preserve">P-AXCRCOS72-MAH-D*2</t>
  </si>
  <si>
    <t xml:space="preserve">Top Shelf-Cosmopolitan 72'' Wide TV Stand</t>
  </si>
  <si>
    <t xml:space="preserve">P-AXCRCOS72-MAH-E*2</t>
  </si>
  <si>
    <t xml:space="preserve">Centre Shelf-Cosmopolitan 72'' Wide TV Stand</t>
  </si>
  <si>
    <t xml:space="preserve">P-AXCRCOS72-MAH-F*2</t>
  </si>
  <si>
    <t xml:space="preserve">Top Divider-Cosmopolitan 72'' Wide TV Stand</t>
  </si>
  <si>
    <t xml:space="preserve">P-AXCRCOS72-MAH-G-L*2</t>
  </si>
  <si>
    <t xml:space="preserve">Left- Middle Divider-Cosmopolitan 72'' Wide TV Stand</t>
  </si>
  <si>
    <t xml:space="preserve">P-AXCRCOS72-MAH-G-R*2</t>
  </si>
  <si>
    <t xml:space="preserve">Right- Middle Divider-Cosmopolitan 72'' Wide TV Stand</t>
  </si>
  <si>
    <t xml:space="preserve">P-AXCRCOS72-MAH-H-L*2</t>
  </si>
  <si>
    <t xml:space="preserve">Left- Divider-Cosmopolitan 72'' Wide TV Stand</t>
  </si>
  <si>
    <t xml:space="preserve">P-AXCRCOS72-MAH-H-R*2</t>
  </si>
  <si>
    <t xml:space="preserve">Right- Divider-Cosmopolitan 72'' Wide TV Stand</t>
  </si>
  <si>
    <t xml:space="preserve">P-AXCRCOS72-MAH-I-L*2</t>
  </si>
  <si>
    <t xml:space="preserve">Left- Shelf-Cosmopolitan 72'' Wide TV Stand</t>
  </si>
  <si>
    <t xml:space="preserve">P-AXCRCOS72-MAH-I-R*2</t>
  </si>
  <si>
    <t xml:space="preserve">Right- Shelf-Cosmopolitan 72'' Wide TV Stand</t>
  </si>
  <si>
    <t xml:space="preserve">P-AXCRCOS72-MAH-J*2</t>
  </si>
  <si>
    <t xml:space="preserve">Large door-Cosmopolitan 72'' Wide TV Stand</t>
  </si>
  <si>
    <t xml:space="preserve">P-AXCRCOS72-MAH-K*2</t>
  </si>
  <si>
    <t xml:space="preserve">Small door-Cosmopolitan 72'' Wide TV Stand</t>
  </si>
  <si>
    <t xml:space="preserve">P-AXCRCOS72-MAH-L1*2</t>
  </si>
  <si>
    <t xml:space="preserve">Top Back Panel-Cosmopolitan 72'' Wide TV Stand</t>
  </si>
  <si>
    <t xml:space="preserve">P-AXCRCOS72-MAH-L2*2</t>
  </si>
  <si>
    <t xml:space="preserve">Bottom Back Panel-Cosmopolitan 72'' Wide TV Stand</t>
  </si>
  <si>
    <t xml:space="preserve">P-AXCRCOS72-MAH-L-L*2</t>
  </si>
  <si>
    <t xml:space="preserve">Left Back Panel-Cosmopolitan 72'' Wide TV Stand</t>
  </si>
  <si>
    <t xml:space="preserve">P-AXCRCOS72-MAH-L-R*2</t>
  </si>
  <si>
    <t xml:space="preserve">Right Back Panel-Cosmopolitan 72'' Wide TV Stand</t>
  </si>
  <si>
    <t xml:space="preserve">P-AXCRCOS72-MAH-M*2</t>
  </si>
  <si>
    <t xml:space="preserve">Bottom Support Leg-Cosmopolitan 72'' Wide TV Stand</t>
  </si>
  <si>
    <t xml:space="preserve">P-AXCRCOS72-MAH-N*2</t>
  </si>
  <si>
    <t xml:space="preserve">Flip Down Door-Cosmopolitan 72'' Wide TV Stand</t>
  </si>
  <si>
    <t xml:space="preserve">P-AXCRCOS72-MAH-O*2</t>
  </si>
  <si>
    <t xml:space="preserve">Drawer Front-Cosmopolitan 72'' Wide TV Stand</t>
  </si>
  <si>
    <t xml:space="preserve">P-AXCRCOS72-MAH-P-L*2</t>
  </si>
  <si>
    <t xml:space="preserve">Left- Drawer Side-Cosmopolitan 72'' Wide TV Stand</t>
  </si>
  <si>
    <t xml:space="preserve">P-AXCRCOS72-MAH-P-R*2</t>
  </si>
  <si>
    <t xml:space="preserve">Right- Drawer Side-Cosmopolitan 72'' Wide TV Stand</t>
  </si>
  <si>
    <t xml:space="preserve">P-AXCRCOS72-MAH-Q*2</t>
  </si>
  <si>
    <t xml:space="preserve">Drawer Back-Cosmopolitan 72'' Wide TV Stand</t>
  </si>
  <si>
    <t xml:space="preserve">P-AXCRCOS72-MAH-R*2</t>
  </si>
  <si>
    <t xml:space="preserve">Drawer Bottom-Cosmopolitan 72'' Wide TV Stand</t>
  </si>
  <si>
    <t xml:space="preserve">P-AXCAVA008-A</t>
  </si>
  <si>
    <t xml:space="preserve">Top - Avalon Writing Office Desk </t>
  </si>
  <si>
    <t xml:space="preserve">P-AXCAVA008-B</t>
  </si>
  <si>
    <t xml:space="preserve">Leg - Avalon Writing Office Desk </t>
  </si>
  <si>
    <t xml:space="preserve">P-AXCAVA008-C</t>
  </si>
  <si>
    <t xml:space="preserve">Keyboard - Avalon Writing Office Desk </t>
  </si>
  <si>
    <t xml:space="preserve">Keyboard</t>
  </si>
  <si>
    <t xml:space="preserve">Baøn phím</t>
  </si>
  <si>
    <t xml:space="preserve">P-AXCBED-03RNAB-A</t>
  </si>
  <si>
    <t xml:space="preserve">P-AXCBED-03RNAB-B-L</t>
  </si>
  <si>
    <t xml:space="preserve">P-AXCBED-03RNAB-B-R</t>
  </si>
  <si>
    <t xml:space="preserve">P-AXCBED-03RNAB-C</t>
  </si>
  <si>
    <t xml:space="preserve">P-AXCBED-03RNAB-D</t>
  </si>
  <si>
    <t xml:space="preserve">P-AXCBED-03RNAB-E</t>
  </si>
  <si>
    <t xml:space="preserve">P-AXCBED-03RNAB-F</t>
  </si>
  <si>
    <t xml:space="preserve">P-AXCBED-03RNAB-G-L</t>
  </si>
  <si>
    <t xml:space="preserve">P-AXCBED-03RNAB-G-R</t>
  </si>
  <si>
    <t xml:space="preserve">P-AXCBED-11-TB-A</t>
  </si>
  <si>
    <t xml:space="preserve">Top-Bedford Sideboard Buffet - Lowry Config</t>
  </si>
  <si>
    <t xml:space="preserve">P-AXCBED-11-TB-B</t>
  </si>
  <si>
    <t xml:space="preserve">Bottom frame-Bedford Sideboard Buffet - Lowry Config</t>
  </si>
  <si>
    <t xml:space="preserve">P-AXCBED-11-TB-C</t>
  </si>
  <si>
    <t xml:space="preserve">Shelf-Bedford Sideboard Buffet - Lowry Config</t>
  </si>
  <si>
    <t xml:space="preserve">P-AXCBED-11-TB-D-L</t>
  </si>
  <si>
    <t xml:space="preserve">Left Side-Bedford Sideboard Buffet - Lowry Config</t>
  </si>
  <si>
    <t xml:space="preserve">P-AXCBED-11-TB-D-R</t>
  </si>
  <si>
    <t xml:space="preserve">Right Side-Bedford Sideboard Buffet - Lowry Config</t>
  </si>
  <si>
    <t xml:space="preserve">P-AXCBED-11-TB-E-L</t>
  </si>
  <si>
    <t xml:space="preserve">Left Divider-Bedford Sideboard Buffet - Lowry Config</t>
  </si>
  <si>
    <t xml:space="preserve">P-AXCBED-11-TB-E-R</t>
  </si>
  <si>
    <t xml:space="preserve">Right Divider-Bedford Sideboard Buffet - Lowry Config</t>
  </si>
  <si>
    <t xml:space="preserve">P-AXCBED-11-TB-F-L</t>
  </si>
  <si>
    <t xml:space="preserve">Left Door-Bedford Sideboard Buffet - Lowry Config</t>
  </si>
  <si>
    <t xml:space="preserve">P-AXCBED-11-TB-F-R</t>
  </si>
  <si>
    <t xml:space="preserve">Right Door-Bedford Sideboard Buffet - Lowry Config</t>
  </si>
  <si>
    <t xml:space="preserve">P-AXCBED-11-TB-G-L</t>
  </si>
  <si>
    <t xml:space="preserve">Left Back panel-Bedford Sideboard Buffet - Lowry Config</t>
  </si>
  <si>
    <t xml:space="preserve">P-AXCBED-11-TB-G-R</t>
  </si>
  <si>
    <t xml:space="preserve">Right Back panel-Bedford Sideboard Buffet - Lowry Config</t>
  </si>
  <si>
    <t xml:space="preserve">P-AXCBED-11-TB-H-L</t>
  </si>
  <si>
    <t xml:space="preserve">Left Middle Back panel-Bedford Sideboard Buffet - Lowry Config</t>
  </si>
  <si>
    <t xml:space="preserve">Left Middle Back panel</t>
  </si>
  <si>
    <t xml:space="preserve">Vaùn haäu giöõa- Traùi</t>
  </si>
  <si>
    <t xml:space="preserve">P-AXCBED-11-TB-H-R</t>
  </si>
  <si>
    <t xml:space="preserve">Right Middle Back panel-Bedford Sideboard Buffet - Lowry Config</t>
  </si>
  <si>
    <t xml:space="preserve">Right Middle Back panel</t>
  </si>
  <si>
    <t xml:space="preserve">Vaùn haäu giöõa- Phải</t>
  </si>
  <si>
    <t xml:space="preserve">P-AXCBED-11-TB-I</t>
  </si>
  <si>
    <t xml:space="preserve">Joining Strip-Bedford Sideboard Buffet - Lowry Config</t>
  </si>
  <si>
    <t xml:space="preserve">Joining Strip</t>
  </si>
  <si>
    <t xml:space="preserve">Thanh nhöïa lieân keát</t>
  </si>
  <si>
    <t xml:space="preserve">P-AXCBED-11-TB-J</t>
  </si>
  <si>
    <t xml:space="preserve">Drawer front-Bedford Sideboard Buffet - Lowry Config</t>
  </si>
  <si>
    <t xml:space="preserve">P-AXCBED-11-TB-K-L</t>
  </si>
  <si>
    <t xml:space="preserve">Left Drawer side-Bedford Sideboard Buffet - Lowry Config</t>
  </si>
  <si>
    <t xml:space="preserve">P-AXCBED-11-TB-K-R</t>
  </si>
  <si>
    <t xml:space="preserve">Right Drawer side-Bedford Sideboard Buffet - Lowry Config</t>
  </si>
  <si>
    <t xml:space="preserve">P-AXCBED-11-TB-L</t>
  </si>
  <si>
    <t xml:space="preserve">Drawer back-Bedford Sideboard Buffet - Lowry Config</t>
  </si>
  <si>
    <t xml:space="preserve">P-AXCBED-11-TB-M</t>
  </si>
  <si>
    <t xml:space="preserve">Drawer bottom-Bedford Sideboard Buffet - Lowry Config</t>
  </si>
  <si>
    <t xml:space="preserve">P-AXCBED-11-TB-N</t>
  </si>
  <si>
    <t xml:space="preserve">Bottom support leg-Bedford Sideboard Buffet - Lowry Config</t>
  </si>
  <si>
    <t xml:space="preserve">P-AXCCON47-FOG-A</t>
  </si>
  <si>
    <t xml:space="preserve">P-AXCCON47-FOG-B-L</t>
  </si>
  <si>
    <t xml:space="preserve">P-AXCCON47-FOG-B-R</t>
  </si>
  <si>
    <t xml:space="preserve">P-AXCCON47-FOG-C</t>
  </si>
  <si>
    <t xml:space="preserve">P-AXCCON47-FOG-D</t>
  </si>
  <si>
    <t xml:space="preserve">P-AXCCON47-FOG-E</t>
  </si>
  <si>
    <t xml:space="preserve">P-AXCCON47-FOG-F</t>
  </si>
  <si>
    <t xml:space="preserve">P-AXCCON47-FOG-G</t>
  </si>
  <si>
    <t xml:space="preserve">P-AXCCON47-FOG-H</t>
  </si>
  <si>
    <t xml:space="preserve">P-AXCCON47-FOG-I-L</t>
  </si>
  <si>
    <t xml:space="preserve">P-AXCCON47-FOG-I-R</t>
  </si>
  <si>
    <t xml:space="preserve">P-AXCCON47-FOG-J</t>
  </si>
  <si>
    <t xml:space="preserve">P-AXCCON47-FOG-K-L</t>
  </si>
  <si>
    <t xml:space="preserve">P-AXCCON47-FOG-K-R</t>
  </si>
  <si>
    <t xml:space="preserve">P-AXCCON47-FOG-L</t>
  </si>
  <si>
    <t xml:space="preserve">P-AXCCON47-FOG-M</t>
  </si>
  <si>
    <t xml:space="preserve">P-AXCCON47-LGB-A</t>
  </si>
  <si>
    <t xml:space="preserve">P-AXCCON47-LGB-B-L</t>
  </si>
  <si>
    <t xml:space="preserve">P-AXCCON47-LGB-B-R</t>
  </si>
  <si>
    <t xml:space="preserve">P-AXCCON47-LGB-C</t>
  </si>
  <si>
    <t xml:space="preserve">P-AXCCON47-LGB-D</t>
  </si>
  <si>
    <t xml:space="preserve">P-AXCCON47-LGB-E</t>
  </si>
  <si>
    <t xml:space="preserve">P-AXCCON47-LGB-F</t>
  </si>
  <si>
    <t xml:space="preserve">P-AXCCON47-LGB-G</t>
  </si>
  <si>
    <t xml:space="preserve">P-AXCCON47-LGB-H</t>
  </si>
  <si>
    <t xml:space="preserve">P-AXCCON47-LGB-I-L</t>
  </si>
  <si>
    <t xml:space="preserve">P-AXCCON47-LGB-I-R</t>
  </si>
  <si>
    <t xml:space="preserve">P-AXCCON47-LGB-J</t>
  </si>
  <si>
    <t xml:space="preserve">P-AXCCON47-LGB-K-L</t>
  </si>
  <si>
    <t xml:space="preserve">P-AXCCON47-LGB-K-R</t>
  </si>
  <si>
    <t xml:space="preserve">P-AXCCON47-LGB-L</t>
  </si>
  <si>
    <t xml:space="preserve">P-AXCCON47-LGB-M</t>
  </si>
  <si>
    <t xml:space="preserve">P-AXCRCOS05-MAH-A</t>
  </si>
  <si>
    <t xml:space="preserve">Top-Cosmopolitan Narrow Side Table</t>
  </si>
  <si>
    <t xml:space="preserve">P-AXCRCOS05-MAH-B</t>
  </si>
  <si>
    <t xml:space="preserve">Leg-Cosmopolitan Narrow Side Table</t>
  </si>
  <si>
    <t xml:space="preserve">P-AXCCOS-TV-BL-A</t>
  </si>
  <si>
    <t xml:space="preserve">Top-Cosmopolitan TV Stand</t>
  </si>
  <si>
    <t xml:space="preserve">P-AXCCOS-TV-BL-B-L</t>
  </si>
  <si>
    <t xml:space="preserve">Left Side-Cosmopolitan TV Stand</t>
  </si>
  <si>
    <t xml:space="preserve">P-AXCCOS-TV-BL-B-R</t>
  </si>
  <si>
    <t xml:space="preserve">Right Side-Cosmopolitan TV Stand</t>
  </si>
  <si>
    <t xml:space="preserve">P-AXCCOS-TV-BL-C</t>
  </si>
  <si>
    <t xml:space="preserve">Bottom Shelf-Cosmopolitan TV Stand</t>
  </si>
  <si>
    <t xml:space="preserve">P-AXCCOS-TV-BL-D</t>
  </si>
  <si>
    <t xml:space="preserve">Centre Support-Cosmopolitan TV Stand</t>
  </si>
  <si>
    <t xml:space="preserve">P-AXCCOS-TV-BL-E-L</t>
  </si>
  <si>
    <t xml:space="preserve">Left Shelf-Cosmopolitan TV Stand</t>
  </si>
  <si>
    <t xml:space="preserve">Left Shelf</t>
  </si>
  <si>
    <t xml:space="preserve">Kệ - Traùi</t>
  </si>
  <si>
    <t xml:space="preserve">P-AXCCOS-TV-BL-E-R</t>
  </si>
  <si>
    <t xml:space="preserve">Right Shelf-Cosmopolitan TV Stand</t>
  </si>
  <si>
    <t xml:space="preserve">Right Shelf</t>
  </si>
  <si>
    <t xml:space="preserve">Kệ - Phaûi</t>
  </si>
  <si>
    <t xml:space="preserve">P-AXCCOS-TV-BL-F-L</t>
  </si>
  <si>
    <t xml:space="preserve">Left Door-Cosmopolitan TV Stand</t>
  </si>
  <si>
    <t xml:space="preserve">P-AXCCOS-TV-BL-F-R</t>
  </si>
  <si>
    <t xml:space="preserve">Right Door-Cosmopolitan TV Stand</t>
  </si>
  <si>
    <t xml:space="preserve">P-AXCCOS-TV-BL-G</t>
  </si>
  <si>
    <t xml:space="preserve">Back panel-Cosmopolitan TV Stand</t>
  </si>
  <si>
    <t xml:space="preserve">Back panel</t>
  </si>
  <si>
    <t xml:space="preserve">Vaùn haäu</t>
  </si>
  <si>
    <t xml:space="preserve">P-AXCRCOS16-MAH-A</t>
  </si>
  <si>
    <t xml:space="preserve">P-AXCRCOS16-MAH-B-L</t>
  </si>
  <si>
    <t xml:space="preserve">P-AXCRCOS16-MAH-B-R</t>
  </si>
  <si>
    <t xml:space="preserve">P-AXCRCOS16-MAH-C</t>
  </si>
  <si>
    <t xml:space="preserve">P-AXCRCOS16-MAH-D</t>
  </si>
  <si>
    <t xml:space="preserve">P-AXCRCOS16-MAH-E-L</t>
  </si>
  <si>
    <t xml:space="preserve">P-AXCRCOS16-MAH-E-R</t>
  </si>
  <si>
    <t xml:space="preserve">P-AXCRCOS16-MAH-F-L</t>
  </si>
  <si>
    <t xml:space="preserve">P-AXCRCOS16-MAH-F-R</t>
  </si>
  <si>
    <t xml:space="preserve">P-AXCRCOS16-MAH-G</t>
  </si>
  <si>
    <t xml:space="preserve">Lev</t>
  </si>
  <si>
    <t xml:space="preserve">P-AXCLEV05-SMB-A</t>
  </si>
  <si>
    <t xml:space="preserve">Top-Lev Narrow Table</t>
  </si>
  <si>
    <t xml:space="preserve">P-AXCLEV05-SMB-B-L</t>
  </si>
  <si>
    <t xml:space="preserve">Left Side-Lev Narrow Table</t>
  </si>
  <si>
    <t xml:space="preserve">P-AXCLEV05-SMB-B-R</t>
  </si>
  <si>
    <t xml:space="preserve">Right Side-Lev Narrow Table</t>
  </si>
  <si>
    <t xml:space="preserve">P-AXCLEV05-SMB-C</t>
  </si>
  <si>
    <t xml:space="preserve">Top Shelf-Lev Narrow Table</t>
  </si>
  <si>
    <t xml:space="preserve">P-AXCLEV05-SMB-D</t>
  </si>
  <si>
    <t xml:space="preserve">Bottom frame-Lev Narrow Table</t>
  </si>
  <si>
    <t xml:space="preserve">P-AXCLEV05-SMB-E</t>
  </si>
  <si>
    <t xml:space="preserve">Back-Lev Narrow Table</t>
  </si>
  <si>
    <t xml:space="preserve">P-AXCLEV05-SMB-F</t>
  </si>
  <si>
    <t xml:space="preserve">Drawer Front-Lev Narrow Table</t>
  </si>
  <si>
    <t xml:space="preserve">P-AXCLEV05-SMB-G-L</t>
  </si>
  <si>
    <t xml:space="preserve">Left Drawer side-Lev Narrow Table</t>
  </si>
  <si>
    <t xml:space="preserve">P-AXCLEV05-SMB-G-R</t>
  </si>
  <si>
    <t xml:space="preserve">Right Drawer side-Lev Narrow Table</t>
  </si>
  <si>
    <t xml:space="preserve">P-AXCLEV05-SMB-H</t>
  </si>
  <si>
    <t xml:space="preserve">Drawer back-Lev Narrow Table</t>
  </si>
  <si>
    <t xml:space="preserve">P-AXCLEV05-SMB-I</t>
  </si>
  <si>
    <t xml:space="preserve">Drawer bottom-Lev Narrow Table</t>
  </si>
  <si>
    <t xml:space="preserve">P-AXCLEV39-SMB-A</t>
  </si>
  <si>
    <t xml:space="preserve">Top-Lev Wide Storage</t>
  </si>
  <si>
    <t xml:space="preserve">P-AXCLEV39-SMB-B-L</t>
  </si>
  <si>
    <t xml:space="preserve">Left Side-Lev Wide Storage</t>
  </si>
  <si>
    <t xml:space="preserve">P-AXCLEV39-SMB-B-R</t>
  </si>
  <si>
    <t xml:space="preserve">Right Side-Lev Wide Storage</t>
  </si>
  <si>
    <t xml:space="preserve">P-AXCLEV39-SMB-C-L</t>
  </si>
  <si>
    <t xml:space="preserve">Left Divider-Lev Wide Storage</t>
  </si>
  <si>
    <t xml:space="preserve">Vaùn Ñöùng - Traùi</t>
  </si>
  <si>
    <t xml:space="preserve">P-AXCLEV39-SMB-C-R</t>
  </si>
  <si>
    <t xml:space="preserve">Right Divider-Lev Wide Storage</t>
  </si>
  <si>
    <t xml:space="preserve">P-AXCLEV39-SMB-D</t>
  </si>
  <si>
    <t xml:space="preserve">Bottom Frame-Lev Wide Storage</t>
  </si>
  <si>
    <t xml:space="preserve">P-AXCLEV39-SMB-E</t>
  </si>
  <si>
    <t xml:space="preserve">Shelf-Lev Wide Storage</t>
  </si>
  <si>
    <t xml:space="preserve">P-AXCLEV39-SMB-F-L</t>
  </si>
  <si>
    <t xml:space="preserve">Left Door-Lev Wide Storage</t>
  </si>
  <si>
    <t xml:space="preserve">P-AXCLEV39-SMB-F-R</t>
  </si>
  <si>
    <t xml:space="preserve">Right Door-Lev Wide Storage</t>
  </si>
  <si>
    <t xml:space="preserve">P-AXCLEV39-SMB-G-L</t>
  </si>
  <si>
    <t xml:space="preserve">Left Back panel-Lev Wide Storage</t>
  </si>
  <si>
    <t xml:space="preserve">P-AXCLEV39-SMB-G-R</t>
  </si>
  <si>
    <t xml:space="preserve">Right Back panel-Lev Wide Storage</t>
  </si>
  <si>
    <t xml:space="preserve">P-AXCLEV39-SMB-G</t>
  </si>
  <si>
    <t xml:space="preserve">Middle Back Panel-Lev Wide Storage</t>
  </si>
  <si>
    <t xml:space="preserve">P-AXCLEV39-SMB-H</t>
  </si>
  <si>
    <t xml:space="preserve">Bottom Support Leg-Lev Wide Storage</t>
  </si>
  <si>
    <t xml:space="preserve">P-AXCBED-02RNAB-A</t>
  </si>
  <si>
    <t xml:space="preserve">P-AXCBED-02RNAB-B-L</t>
  </si>
  <si>
    <t xml:space="preserve">P-AXCBED-02RNAB-B-R</t>
  </si>
  <si>
    <t xml:space="preserve">P-AXCBED-02RNAB-C</t>
  </si>
  <si>
    <t xml:space="preserve">P-AXCBED-02RNAB-D</t>
  </si>
  <si>
    <t xml:space="preserve">P-AXCBED-02RNAB-E</t>
  </si>
  <si>
    <t xml:space="preserve">P-AXCBED-02RNAB-F-L</t>
  </si>
  <si>
    <t xml:space="preserve">P-AXCBED-02RNAB-F-R</t>
  </si>
  <si>
    <t xml:space="preserve">P-AXCBED-02RNAB-G-L</t>
  </si>
  <si>
    <t xml:space="preserve">P-AXCBED-02RNAB-G-R</t>
  </si>
  <si>
    <t xml:space="preserve">P-AXCCON42-RNAB-A</t>
  </si>
  <si>
    <t xml:space="preserve">P-AXCCON42-RNAB-B</t>
  </si>
  <si>
    <t xml:space="preserve">P-AXCCON42-RNAB-C</t>
  </si>
  <si>
    <t xml:space="preserve">P-AXCCON42-RNAB-D</t>
  </si>
  <si>
    <t xml:space="preserve">P-AXCCON42-RNAB-E</t>
  </si>
  <si>
    <t xml:space="preserve">P-AXCCON42-RNAB-F</t>
  </si>
  <si>
    <t xml:space="preserve">P-AXCCON42-RNAB-G</t>
  </si>
  <si>
    <t xml:space="preserve">P-AXCRCOS07-MAH-A</t>
  </si>
  <si>
    <t xml:space="preserve">P-AXCRCOS07-MAH-B</t>
  </si>
  <si>
    <t xml:space="preserve">P-AXCHLL-03W-A</t>
  </si>
  <si>
    <t xml:space="preserve">P-AXCHLL-03W-B</t>
  </si>
  <si>
    <t xml:space="preserve">P-AXCCON47-FG-H*3</t>
  </si>
  <si>
    <t xml:space="preserve">P-AXCBED-04BR-A*2</t>
  </si>
  <si>
    <t xml:space="preserve">P-AXCBED-04BR-B*2</t>
  </si>
  <si>
    <t xml:space="preserve">P-AXCBED-04BR-C*2</t>
  </si>
  <si>
    <t xml:space="preserve">P-AXCBED-04BR-D-L*2</t>
  </si>
  <si>
    <t xml:space="preserve">P-AXCBED-04BR-D-R*2</t>
  </si>
  <si>
    <t xml:space="preserve">P-AXCBED-04BR-E-L*2</t>
  </si>
  <si>
    <t xml:space="preserve">P-AXCBED-04BR-E-R*2</t>
  </si>
  <si>
    <t xml:space="preserve">P-AXCBED-04BR-F-L*2</t>
  </si>
  <si>
    <t xml:space="preserve">P-AXCBED-04BR-F-R*2</t>
  </si>
  <si>
    <t xml:space="preserve">P-AXCBED-04BR-G1*2</t>
  </si>
  <si>
    <t xml:space="preserve">P-AXCBED-04BR-G2*2</t>
  </si>
  <si>
    <t xml:space="preserve">P-AXCBED-04BR-G-L*2</t>
  </si>
  <si>
    <t xml:space="preserve">P-AXCBED-04BR-G-R*2</t>
  </si>
  <si>
    <t xml:space="preserve">P-AXCBED-04BR-H*2</t>
  </si>
  <si>
    <t xml:space="preserve">P-AXCBED-04BR-I*2</t>
  </si>
  <si>
    <t xml:space="preserve">P-AXCBED-04BR-J*2</t>
  </si>
  <si>
    <t xml:space="preserve">P-AXCBED-04BR-K*2</t>
  </si>
  <si>
    <t xml:space="preserve">P-AXCBED-04BR-L*2</t>
  </si>
  <si>
    <t xml:space="preserve">P-AXCBED-04BR-M-L*2</t>
  </si>
  <si>
    <t xml:space="preserve">P-AXCBED-04BR-M-R*2</t>
  </si>
  <si>
    <t xml:space="preserve">P-AXCBED-04BR-N*2</t>
  </si>
  <si>
    <t xml:space="preserve">P-AXCBED-04BR-O*2</t>
  </si>
  <si>
    <t xml:space="preserve">P-AXCBED-04BR-P*2</t>
  </si>
  <si>
    <t xml:space="preserve">P-AXCBED-04-BL-A</t>
  </si>
  <si>
    <t xml:space="preserve">P-AXCBED-04-BL-B</t>
  </si>
  <si>
    <t xml:space="preserve">P-AXCBED-04-BL-C</t>
  </si>
  <si>
    <t xml:space="preserve">P-AXCBED-04-BL-D-L</t>
  </si>
  <si>
    <t xml:space="preserve">P-AXCBED-04-BL-D-R</t>
  </si>
  <si>
    <t xml:space="preserve">P-AXCBED-04-BL-E-L</t>
  </si>
  <si>
    <t xml:space="preserve">P-AXCBED-04-BL-E-R</t>
  </si>
  <si>
    <t xml:space="preserve">P-AXCBED-04-BL-F-L</t>
  </si>
  <si>
    <t xml:space="preserve">P-AXCBED-04-BL-F-R</t>
  </si>
  <si>
    <t xml:space="preserve">P-AXCBED-04-BL-G1</t>
  </si>
  <si>
    <t xml:space="preserve">P-AXCBED-04-BL-G2</t>
  </si>
  <si>
    <t xml:space="preserve">P-AXCBED-04-BL-G-L</t>
  </si>
  <si>
    <t xml:space="preserve">P-AXCBED-04-BL-G-R</t>
  </si>
  <si>
    <t xml:space="preserve">P-AXCBED-04-BL-H</t>
  </si>
  <si>
    <t xml:space="preserve">P-AXCBED-04-BL-I</t>
  </si>
  <si>
    <t xml:space="preserve">P-AXCBED-04-BL-J</t>
  </si>
  <si>
    <t xml:space="preserve">P-AXCBED-04-BL-K</t>
  </si>
  <si>
    <t xml:space="preserve">P-AXCBED-04-BL-L</t>
  </si>
  <si>
    <t xml:space="preserve">P-AXCBED-04-BL-M-L</t>
  </si>
  <si>
    <t xml:space="preserve">P-AXCBED-04-BL-M-R</t>
  </si>
  <si>
    <t xml:space="preserve">P-AXCBED-04-BL-N</t>
  </si>
  <si>
    <t xml:space="preserve">P-AXCBED-04-BL-O</t>
  </si>
  <si>
    <t xml:space="preserve">P-AXCBED-04-BL-P</t>
  </si>
  <si>
    <t xml:space="preserve">P-3AXCBED-02-A</t>
  </si>
  <si>
    <t xml:space="preserve">P-3AXCBED-02-B-L</t>
  </si>
  <si>
    <t xml:space="preserve">P-3AXCBED-02-B-R</t>
  </si>
  <si>
    <t xml:space="preserve">P-3AXCBED-02-C</t>
  </si>
  <si>
    <t xml:space="preserve">P-3AXCBED-02-D</t>
  </si>
  <si>
    <t xml:space="preserve">P-3AXCBED-02-E</t>
  </si>
  <si>
    <t xml:space="preserve">P-3AXCBED-02-F-L</t>
  </si>
  <si>
    <t xml:space="preserve">P-3AXCBED-02-F-R</t>
  </si>
  <si>
    <t xml:space="preserve">P-3AXCBED-02-G-L</t>
  </si>
  <si>
    <t xml:space="preserve">P-3AXCBED-02-G-R</t>
  </si>
  <si>
    <t xml:space="preserve">P-AXCBED-04BR-A</t>
  </si>
  <si>
    <t xml:space="preserve">P-AXCBED-04BR-B</t>
  </si>
  <si>
    <t xml:space="preserve">P-AXCBED-04BR-C</t>
  </si>
  <si>
    <t xml:space="preserve">P-AXCBED-04BR-D-L</t>
  </si>
  <si>
    <t xml:space="preserve">P-AXCBED-04BR-D-R</t>
  </si>
  <si>
    <t xml:space="preserve">P-AXCBED-04BR-E-L</t>
  </si>
  <si>
    <t xml:space="preserve">P-AXCBED-04BR-E-R</t>
  </si>
  <si>
    <t xml:space="preserve">P-AXCBED-04BR-F-L</t>
  </si>
  <si>
    <t xml:space="preserve">P-AXCBED-04BR-F-R</t>
  </si>
  <si>
    <t xml:space="preserve">P-AXCBED-04BR-G1</t>
  </si>
  <si>
    <t xml:space="preserve">P-AXCBED-04BR-G2</t>
  </si>
  <si>
    <t xml:space="preserve">P-AXCBED-04BR-G-L</t>
  </si>
  <si>
    <t xml:space="preserve">P-AXCBED-04BR-G-R</t>
  </si>
  <si>
    <t xml:space="preserve">P-AXCBED-04BR-H</t>
  </si>
  <si>
    <t xml:space="preserve">P-AXCBED-04BR-I</t>
  </si>
  <si>
    <t xml:space="preserve">P-AXCBED-04BR-J</t>
  </si>
  <si>
    <t xml:space="preserve">P-AXCBED-04BR-K</t>
  </si>
  <si>
    <t xml:space="preserve">P-AXCBED-04BR-L</t>
  </si>
  <si>
    <t xml:space="preserve">P-AXCBED-04BR-M-L</t>
  </si>
  <si>
    <t xml:space="preserve">P-AXCBED-04BR-M-R</t>
  </si>
  <si>
    <t xml:space="preserve">P-AXCBED-04BR-N</t>
  </si>
  <si>
    <t xml:space="preserve">P-AXCBED-04BR-O</t>
  </si>
  <si>
    <t xml:space="preserve">P-AXCBED-04BR-P</t>
  </si>
  <si>
    <t xml:space="preserve">Artisan</t>
  </si>
  <si>
    <t xml:space="preserve">P-AXCHOL003-NAB-A</t>
  </si>
  <si>
    <t xml:space="preserve">Top-Artisan Console Sofa Table</t>
  </si>
  <si>
    <t xml:space="preserve">GIA UPGRADE HW</t>
  </si>
  <si>
    <t xml:space="preserve">P-AXCHOL003-NAB-B</t>
  </si>
  <si>
    <t xml:space="preserve">Leg-Artisan Console Sofa Table</t>
  </si>
  <si>
    <t xml:space="preserve">P-AXCART15-TB-A</t>
  </si>
  <si>
    <t xml:space="preserve">Top-Artisan Medium Storage Cabinet</t>
  </si>
  <si>
    <t xml:space="preserve">P-AXCART15-TB-B-L</t>
  </si>
  <si>
    <t xml:space="preserve">Left- side-Artisan Medium Storage Cabinet</t>
  </si>
  <si>
    <t xml:space="preserve">P-AXCART15-TB-B-R</t>
  </si>
  <si>
    <t xml:space="preserve">Right- side-Artisan Medium Storage Cabinet</t>
  </si>
  <si>
    <t xml:space="preserve">P-AXCART15-TB-C</t>
  </si>
  <si>
    <t xml:space="preserve">Centre Support-Artisan Medium Storage Cabinet</t>
  </si>
  <si>
    <t xml:space="preserve">P-AXCART15-TB-D-L</t>
  </si>
  <si>
    <t xml:space="preserve">Left- door-Artisan Medium Storage Cabinet</t>
  </si>
  <si>
    <t xml:space="preserve">P-AXCART15-TB-D-R</t>
  </si>
  <si>
    <t xml:space="preserve">Right- door-Artisan Medium Storage Cabinet</t>
  </si>
  <si>
    <t xml:space="preserve">P-AXCART15-TB-E</t>
  </si>
  <si>
    <t xml:space="preserve">Bottom Shelf-Artisan Medium Storage Cabinet</t>
  </si>
  <si>
    <t xml:space="preserve">P-AXCART15-TB-F</t>
  </si>
  <si>
    <t xml:space="preserve">Cabinet Shelf-Artisan Medium Storage Cabinet</t>
  </si>
  <si>
    <t xml:space="preserve">P-AXCART15-TB-G-L</t>
  </si>
  <si>
    <t xml:space="preserve">Left Back Panel-Artisan Medium Storage Cabinet</t>
  </si>
  <si>
    <t xml:space="preserve">P-AXCART15-TB-G-R</t>
  </si>
  <si>
    <t xml:space="preserve">Right Back Panel-Artisan Medium Storage Cabinet</t>
  </si>
  <si>
    <t xml:space="preserve">P-AXCHLL-09-A</t>
  </si>
  <si>
    <t xml:space="preserve">Top-Hollander Sideboard Buffet</t>
  </si>
  <si>
    <t xml:space="preserve">P-AXCHLL-09-B-L</t>
  </si>
  <si>
    <t xml:space="preserve">Left Side-Hollander Sideboard Buffet</t>
  </si>
  <si>
    <t xml:space="preserve">Khung hoâng traùi</t>
  </si>
  <si>
    <t xml:space="preserve">P-AXCHLL-09-B-R</t>
  </si>
  <si>
    <t xml:space="preserve">Right Side-Hollander Sideboard Buffet</t>
  </si>
  <si>
    <t xml:space="preserve">Khung hoâng phaûi</t>
  </si>
  <si>
    <t xml:space="preserve">P-AXCHLL-09-C-L</t>
  </si>
  <si>
    <t xml:space="preserve">Left Divider-Hollander Sideboard Buffet</t>
  </si>
  <si>
    <t xml:space="preserve">Vaùn ñöùng giöõa traùi</t>
  </si>
  <si>
    <t xml:space="preserve">P-AXCHLL-09-C-R</t>
  </si>
  <si>
    <t xml:space="preserve">Right Divider-Hollander Sideboard Buffet</t>
  </si>
  <si>
    <t xml:space="preserve">Vaùn ñöùng giöõa phaûi</t>
  </si>
  <si>
    <t xml:space="preserve">P-AXCHLL-09-D</t>
  </si>
  <si>
    <t xml:space="preserve">Bottom Frame-Hollander Sideboard Buffet</t>
  </si>
  <si>
    <t xml:space="preserve">P-AXCHLL-09-E</t>
  </si>
  <si>
    <t xml:space="preserve">Middle Frame-Hollander Sideboard Buffet</t>
  </si>
  <si>
    <t xml:space="preserve">Khung taàng giöõa</t>
  </si>
  <si>
    <t xml:space="preserve">P-AXCHLL-09-F</t>
  </si>
  <si>
    <t xml:space="preserve">Shelf-Hollander Sideboard Buffet</t>
  </si>
  <si>
    <t xml:space="preserve">Vaùn  di ñoäng</t>
  </si>
  <si>
    <t xml:space="preserve">P-AXCHLL-09-G</t>
  </si>
  <si>
    <t xml:space="preserve">Bottom Shelf-Hollander Sideboard Buffet</t>
  </si>
  <si>
    <t xml:space="preserve">Vaùn khung ñaùy</t>
  </si>
  <si>
    <t xml:space="preserve">P-AXCHLL-09-H-L</t>
  </si>
  <si>
    <t xml:space="preserve">Left Door-Hollander Sideboard Buffet</t>
  </si>
  <si>
    <t xml:space="preserve">Khung cöõa traùi</t>
  </si>
  <si>
    <t xml:space="preserve">P-AXCHLL-09-H-R</t>
  </si>
  <si>
    <t xml:space="preserve">Right Door-Hollander Sideboard Buffet</t>
  </si>
  <si>
    <t xml:space="preserve">Khung cöõa phaûi</t>
  </si>
  <si>
    <t xml:space="preserve">P-AXCHLL-09-I1</t>
  </si>
  <si>
    <t xml:space="preserve">Middle Back Panel-Hollander Sideboard Buffet</t>
  </si>
  <si>
    <t xml:space="preserve">Vaùn haäu giöõa</t>
  </si>
  <si>
    <t xml:space="preserve">P-AXCHLL-09-I-L</t>
  </si>
  <si>
    <t xml:space="preserve">Left Back Panel-Hollander Sideboard Buffet</t>
  </si>
  <si>
    <t xml:space="preserve">Vaùn haäu traùi</t>
  </si>
  <si>
    <t xml:space="preserve">P-AXCHLL-09-I-R</t>
  </si>
  <si>
    <t xml:space="preserve">Right Back Panel-Hollander Sideboard Buffet</t>
  </si>
  <si>
    <t xml:space="preserve">Vaùn haäu phaûi</t>
  </si>
  <si>
    <t xml:space="preserve">P-AXCHLL-09-J</t>
  </si>
  <si>
    <t xml:space="preserve">Bottom Support Leg-Hollander Sideboard Buffet</t>
  </si>
  <si>
    <t xml:space="preserve">P-AXCHLL-09-K</t>
  </si>
  <si>
    <t xml:space="preserve">Drawer Front-Hollander Sideboard Buffet</t>
  </si>
  <si>
    <t xml:space="preserve">P-AXCHLL-09-L-L</t>
  </si>
  <si>
    <t xml:space="preserve">Left Drawer Side-Hollander Sideboard Buffet</t>
  </si>
  <si>
    <t xml:space="preserve">Thaønh hoâng traùi</t>
  </si>
  <si>
    <t xml:space="preserve">P-AXCHLL-09-L-R</t>
  </si>
  <si>
    <t xml:space="preserve">Right Drawer Side-Hollander Sideboard Buffet</t>
  </si>
  <si>
    <t xml:space="preserve">Thaønh hoâng phaûi</t>
  </si>
  <si>
    <t xml:space="preserve">P-AXCHLL-09-M</t>
  </si>
  <si>
    <t xml:space="preserve">Drawer Back-Hollander Sideboard Buffet</t>
  </si>
  <si>
    <t xml:space="preserve">Thaønh haäu</t>
  </si>
  <si>
    <t xml:space="preserve">P-AXCHLL-09-N</t>
  </si>
  <si>
    <t xml:space="preserve">Drawer Bottom-Hollander Sideboard Buffet</t>
  </si>
  <si>
    <t xml:space="preserve">P-AXCHOL005-BL-A</t>
  </si>
  <si>
    <t xml:space="preserve">Top-Artisan Tall TV Media Stand</t>
  </si>
  <si>
    <t xml:space="preserve">P-AXCHOL005-BL-B-L</t>
  </si>
  <si>
    <t xml:space="preserve">Left- side-Artisan Tall TV Media Stand</t>
  </si>
  <si>
    <t xml:space="preserve">P-AXCHOL005-BL-B-R</t>
  </si>
  <si>
    <t xml:space="preserve">Right- side-Artisan Tall TV Media Stand</t>
  </si>
  <si>
    <t xml:space="preserve">P-AXCHOL005-BL-C</t>
  </si>
  <si>
    <t xml:space="preserve">Centre Shelf-Artisan Tall TV Media Stand</t>
  </si>
  <si>
    <t xml:space="preserve">P-AXCHOL005-BL-D</t>
  </si>
  <si>
    <t xml:space="preserve">Bottom Shelf-Artisan Tall TV Media Stand</t>
  </si>
  <si>
    <t xml:space="preserve">P-AXCHOL005-BL-E-L</t>
  </si>
  <si>
    <t xml:space="preserve">Left- Divider-Artisan Tall TV Media Stand</t>
  </si>
  <si>
    <t xml:space="preserve">P-AXCHOL005-BL-E-R</t>
  </si>
  <si>
    <t xml:space="preserve">Right- Divider-Artisan Tall TV Media Stand</t>
  </si>
  <si>
    <t xml:space="preserve">P-AXCHOL005-BL-F</t>
  </si>
  <si>
    <t xml:space="preserve">Door-Artisan Tall TV Media Stand</t>
  </si>
  <si>
    <t xml:space="preserve">P-AXCHOL005-BL-G</t>
  </si>
  <si>
    <t xml:space="preserve">Shelf Part-Artisan Tall TV Media Stand</t>
  </si>
  <si>
    <t xml:space="preserve">Shelf Part</t>
  </si>
  <si>
    <t xml:space="preserve">P-AXCHOL005-BL-H</t>
  </si>
  <si>
    <t xml:space="preserve">P-AXCHOL005-BL-I</t>
  </si>
  <si>
    <t xml:space="preserve">Back Panel-Artisan Tall TV Media Stand</t>
  </si>
  <si>
    <t xml:space="preserve">P-AXCHOL005-BL-J</t>
  </si>
  <si>
    <t xml:space="preserve">P-AXCHOL005-BL-K-L</t>
  </si>
  <si>
    <t xml:space="preserve">Left Back Panel-Artisan Tall TV Media Stand</t>
  </si>
  <si>
    <t xml:space="preserve">P-AXCHOL005-BL-K-R</t>
  </si>
  <si>
    <t xml:space="preserve">Right Back Panel-Artisan Tall TV Media Stand</t>
  </si>
  <si>
    <t xml:space="preserve">P-AXCHOL005-BL-L</t>
  </si>
  <si>
    <t xml:space="preserve">Drawer Front-Artisan Tall TV Media Stand</t>
  </si>
  <si>
    <t xml:space="preserve">P-AXCHOL005-BL-M-L</t>
  </si>
  <si>
    <t xml:space="preserve">Left- Drawer Side-Artisan Tall TV Media Stand</t>
  </si>
  <si>
    <t xml:space="preserve">P-AXCHOL005-BL-M-R</t>
  </si>
  <si>
    <t xml:space="preserve">Right- Drawer Side-Artisan Tall TV Media Stand</t>
  </si>
  <si>
    <t xml:space="preserve">P-AXCHOL005-BL-N</t>
  </si>
  <si>
    <t xml:space="preserve">Drawer Back-Artisan Tall TV Media Stand</t>
  </si>
  <si>
    <t xml:space="preserve">P-AXCHOL005-BL-O</t>
  </si>
  <si>
    <t xml:space="preserve">Drawer Bottom-Artisan Tall TV Media Stand</t>
  </si>
  <si>
    <t xml:space="preserve">P-AXCHOL005-BL-P</t>
  </si>
  <si>
    <t xml:space="preserve">Bottom support leg-Artisan Tall TV Media Stand</t>
  </si>
  <si>
    <t xml:space="preserve">P-AXCRART72-RUS-A</t>
  </si>
  <si>
    <t xml:space="preserve">Top-Artisan 72 inch TV Media Stand</t>
  </si>
  <si>
    <t xml:space="preserve">P-AXCRART72-RUS-B</t>
  </si>
  <si>
    <t xml:space="preserve">Bottom Shelf-Artisan 72 inch TV Media Stand</t>
  </si>
  <si>
    <t xml:space="preserve">P-AXCRART72-RUS-C</t>
  </si>
  <si>
    <t xml:space="preserve">Top Shelf-Artisan 72 inch TV Media Stand</t>
  </si>
  <si>
    <t xml:space="preserve">P-AXCRART72-RUS-D-L</t>
  </si>
  <si>
    <t xml:space="preserve">Left Back Panel-Artisan 72 inch TV Media Stand</t>
  </si>
  <si>
    <t xml:space="preserve">P-AXCRART72-RUS-D-R</t>
  </si>
  <si>
    <t xml:space="preserve">Right Back Panel-Artisan 72 inch TV Media Stand</t>
  </si>
  <si>
    <t xml:space="preserve">P-AXCRART72-RUS-D1</t>
  </si>
  <si>
    <t xml:space="preserve">Top Back Panel-Artisan 72 inch TV Media Stand</t>
  </si>
  <si>
    <t xml:space="preserve">Vaùn Haäu Treân</t>
  </si>
  <si>
    <t xml:space="preserve">P-AXCRART72-RUS-D2</t>
  </si>
  <si>
    <t xml:space="preserve">Bottom Back Panel-Artisan 72 inch TV Media Stand</t>
  </si>
  <si>
    <t xml:space="preserve">Vaùn Haäu Döôùi</t>
  </si>
  <si>
    <t xml:space="preserve">P-AXCRART72-RUS-E-L</t>
  </si>
  <si>
    <t xml:space="preserve">Left- side-Artisan 72 inch TV Media Stand</t>
  </si>
  <si>
    <t xml:space="preserve">P-AXCRART72-RUS-E-R</t>
  </si>
  <si>
    <t xml:space="preserve">Right- side-Artisan 72 inch TV Media Stand</t>
  </si>
  <si>
    <t xml:space="preserve">P-AXCRART72-RUS-F-L</t>
  </si>
  <si>
    <t xml:space="preserve">Left- Divider-Artisan 72 inch TV Media Stand</t>
  </si>
  <si>
    <t xml:space="preserve">Ngaên Ñöùng Traùi</t>
  </si>
  <si>
    <t xml:space="preserve">P-AXCRART72-RUS-F-R</t>
  </si>
  <si>
    <t xml:space="preserve">Right- Divider-Artisan 72 inch TV Media Stand</t>
  </si>
  <si>
    <t xml:space="preserve">Ngaên Ñöùng Phaûi</t>
  </si>
  <si>
    <t xml:space="preserve">P-AXCRART72-RUS-G-L</t>
  </si>
  <si>
    <t xml:space="preserve">Left Middle Divider-Artisan 72 inch TV Media Stand</t>
  </si>
  <si>
    <t xml:space="preserve">Left Middle Divider</t>
  </si>
  <si>
    <t xml:space="preserve">P-AXCRART72-RUS-G-R</t>
  </si>
  <si>
    <t xml:space="preserve">Right Middle Divider-Artisan 72 inch TV Media Stand</t>
  </si>
  <si>
    <t xml:space="preserve">Right Middle Divider</t>
  </si>
  <si>
    <t xml:space="preserve">P-AXCRART72-RUS-H</t>
  </si>
  <si>
    <t xml:space="preserve">Top- Divider-Artisan 72 inch TV Media Stand</t>
  </si>
  <si>
    <t xml:space="preserve">P-AXCRART72-RUS-I</t>
  </si>
  <si>
    <t xml:space="preserve">Center Shelf-Artisan 72 inch TV Media Stand</t>
  </si>
  <si>
    <t xml:space="preserve">Center Shelf</t>
  </si>
  <si>
    <t xml:space="preserve">Vaùn Taàng Giöõa</t>
  </si>
  <si>
    <t xml:space="preserve">P-AXCRART72-RUS-J</t>
  </si>
  <si>
    <t xml:space="preserve">Shelf-Artisan 72 inch TV Media Stand</t>
  </si>
  <si>
    <t xml:space="preserve">Keä Di Ñoäng</t>
  </si>
  <si>
    <t xml:space="preserve">P-AXCRART72-RUS-K</t>
  </si>
  <si>
    <t xml:space="preserve">Larger Door-Artisan 72 inch TV Media Stand</t>
  </si>
  <si>
    <t xml:space="preserve">Larger Door</t>
  </si>
  <si>
    <t xml:space="preserve">P-AXCRART72-RUS-L</t>
  </si>
  <si>
    <t xml:space="preserve">Small Door-Artisan 72 inch TV Media Stand</t>
  </si>
  <si>
    <t xml:space="preserve">Small Door</t>
  </si>
  <si>
    <t xml:space="preserve">P-AXCRART72-RUS-M</t>
  </si>
  <si>
    <t xml:space="preserve">Bottom support leg-Artisan 72 inch TV Media Stand</t>
  </si>
  <si>
    <t xml:space="preserve">P-AXCRART72-RUS-N</t>
  </si>
  <si>
    <t xml:space="preserve">Flip down Door-Artisan 72 inch TV Media Stand</t>
  </si>
  <si>
    <t xml:space="preserve">Flip down Door</t>
  </si>
  <si>
    <t xml:space="preserve">Maët Hoäc Laät</t>
  </si>
  <si>
    <t xml:space="preserve">P-AXCRART72-RUS-O</t>
  </si>
  <si>
    <t xml:space="preserve">Drawer Front-Artisan 72 inch TV Media Stand</t>
  </si>
  <si>
    <t xml:space="preserve">P-AXCRART72-RUS-P-L</t>
  </si>
  <si>
    <t xml:space="preserve">Left- Drawer Side-Artisan 72 inch TV Media Stand</t>
  </si>
  <si>
    <t xml:space="preserve">P-AXCRART72-RUS-P-R</t>
  </si>
  <si>
    <t xml:space="preserve">Right- Drawer Side-Artisan 72 inch TV Media Stand</t>
  </si>
  <si>
    <t xml:space="preserve">P-AXCRART72-RUS-Q</t>
  </si>
  <si>
    <t xml:space="preserve">Drawer Back-Artisan 72 inch TV Media Stand</t>
  </si>
  <si>
    <t xml:space="preserve">P-AXCRART72-RUS-R</t>
  </si>
  <si>
    <t xml:space="preserve">Drawer Bottom-Artisan 72 inch TV Media Stand</t>
  </si>
  <si>
    <t xml:space="preserve">P-AXCRART17-RUS-A</t>
  </si>
  <si>
    <t xml:space="preserve">P-AXCRART17-RUS-B-L</t>
  </si>
  <si>
    <t xml:space="preserve">P-AXCRART17-RUS-B-R</t>
  </si>
  <si>
    <t xml:space="preserve">P-AXCRART17-RUS-C</t>
  </si>
  <si>
    <t xml:space="preserve">P-AXCRART17-RUS-D</t>
  </si>
  <si>
    <t xml:space="preserve">P-AXCRART17-RUS-E-L</t>
  </si>
  <si>
    <t xml:space="preserve">P-AXCRART17-RUS-E-R</t>
  </si>
  <si>
    <t xml:space="preserve">P-AXCRART17-RUS-F</t>
  </si>
  <si>
    <t xml:space="preserve">P-AXCRART17-RUS-G</t>
  </si>
  <si>
    <t xml:space="preserve">P-AXCRART17-RUS-H</t>
  </si>
  <si>
    <t xml:space="preserve">P-AXCRART17-RUS-I</t>
  </si>
  <si>
    <t xml:space="preserve">P-AXCRART17-RUS-J</t>
  </si>
  <si>
    <t xml:space="preserve">P-AXCRART17-RUS-K-L</t>
  </si>
  <si>
    <t xml:space="preserve">P-AXCRART17-RUS-K-R</t>
  </si>
  <si>
    <t xml:space="preserve">P-AXCRART17-RUS-L</t>
  </si>
  <si>
    <t xml:space="preserve">P-AXCRART17-RUS-M-L</t>
  </si>
  <si>
    <t xml:space="preserve">P-AXCRART17-RUS-M-R</t>
  </si>
  <si>
    <t xml:space="preserve">P-AXCRART17-RUS-N</t>
  </si>
  <si>
    <t xml:space="preserve">P-AXCRART17-RUS-O</t>
  </si>
  <si>
    <t xml:space="preserve">P-AXCRART17-RUS-P</t>
  </si>
  <si>
    <t xml:space="preserve">P-AXCRART11-RUS-A</t>
  </si>
  <si>
    <t xml:space="preserve">Top-Artisan Sideboard Buffet</t>
  </si>
  <si>
    <t xml:space="preserve">P-AXCRART11-RUS-B</t>
  </si>
  <si>
    <t xml:space="preserve">Bottom Shelf-Artisan Sideboard Buffet</t>
  </si>
  <si>
    <t xml:space="preserve">P-AXCRART11-RUS-C</t>
  </si>
  <si>
    <t xml:space="preserve">Shelf-Artisan Sideboard Buffet</t>
  </si>
  <si>
    <t xml:space="preserve">P-AXCRART11-RUS-D-L</t>
  </si>
  <si>
    <t xml:space="preserve">Left- side-Artisan Sideboard Buffet</t>
  </si>
  <si>
    <t xml:space="preserve">P-AXCRART11-RUS-D-R</t>
  </si>
  <si>
    <t xml:space="preserve">Right- side-Artisan Sideboard Buffet</t>
  </si>
  <si>
    <t xml:space="preserve">P-AXCRART11-RUS-E-L</t>
  </si>
  <si>
    <t xml:space="preserve">Left- Divider-Artisan Sideboard Buffet</t>
  </si>
  <si>
    <t xml:space="preserve">P-AXCRART11-RUS-E-R</t>
  </si>
  <si>
    <t xml:space="preserve">Right- Divider-Artisan Sideboard Buffet</t>
  </si>
  <si>
    <t xml:space="preserve">P-AXCRART11-RUS-F</t>
  </si>
  <si>
    <t xml:space="preserve">Door-Artisan Sideboard Buffet</t>
  </si>
  <si>
    <t xml:space="preserve">P-AXCRART11-RUS-G-L</t>
  </si>
  <si>
    <t xml:space="preserve">Left Back Panel-Artisan Sideboard Buffet</t>
  </si>
  <si>
    <t xml:space="preserve">P-AXCRART11-RUS-G-R</t>
  </si>
  <si>
    <t xml:space="preserve">Right Back Panel-Artisan Sideboard Buffet</t>
  </si>
  <si>
    <t xml:space="preserve">P-AXCRART11-RUS-G</t>
  </si>
  <si>
    <t xml:space="preserve">Middle Back Panel-Artisan Sideboard Buffet</t>
  </si>
  <si>
    <t xml:space="preserve">P-AXCRART11-RUS-H</t>
  </si>
  <si>
    <t xml:space="preserve">Drawer Front-Artisan Sideboard Buffet</t>
  </si>
  <si>
    <t xml:space="preserve">P-AXCRART11-RUS-I-L</t>
  </si>
  <si>
    <t xml:space="preserve">Left- Drawer Side-Artisan Sideboard Buffet</t>
  </si>
  <si>
    <t xml:space="preserve">P-AXCRART11-RUS-I-R</t>
  </si>
  <si>
    <t xml:space="preserve">Right- Drawer Side-Artisan Sideboard Buffet</t>
  </si>
  <si>
    <t xml:space="preserve">P-AXCRART11-RUS-J</t>
  </si>
  <si>
    <t xml:space="preserve">Drawer Back-Artisan Sideboard Buffet</t>
  </si>
  <si>
    <t xml:space="preserve">P-AXCRART11-RUS-K</t>
  </si>
  <si>
    <t xml:space="preserve">Drawer Bottom-Artisan Sideboard Buffet</t>
  </si>
  <si>
    <t xml:space="preserve">P-AXCRART11-RUS-L</t>
  </si>
  <si>
    <t xml:space="preserve">Bottom support leg-Artisan Sideboard Buffet</t>
  </si>
  <si>
    <t xml:space="preserve">P-AXCCON47-GR-A</t>
  </si>
  <si>
    <t xml:space="preserve">P-AXCCON47-GR-B-L</t>
  </si>
  <si>
    <t xml:space="preserve">P-AXCCON47-GR-B-R</t>
  </si>
  <si>
    <t xml:space="preserve">P-AXCCON47-GR-C</t>
  </si>
  <si>
    <t xml:space="preserve">P-AXCCON47-GR-D</t>
  </si>
  <si>
    <t xml:space="preserve">P-AXCCON47-GR-E</t>
  </si>
  <si>
    <t xml:space="preserve">P-AXCCON47-GR-F</t>
  </si>
  <si>
    <t xml:space="preserve">P-AXCCON47-GR-G</t>
  </si>
  <si>
    <t xml:space="preserve">P-AXCCON47-GR-H</t>
  </si>
  <si>
    <t xml:space="preserve">P-AXCCON47-GR-I-L</t>
  </si>
  <si>
    <t xml:space="preserve">P-AXCCON47-GR-I-R</t>
  </si>
  <si>
    <t xml:space="preserve">P-AXCCON47-GR-J</t>
  </si>
  <si>
    <t xml:space="preserve">P-AXCCON47-GR-K-L</t>
  </si>
  <si>
    <t xml:space="preserve">P-AXCCON47-GR-K-R</t>
  </si>
  <si>
    <t xml:space="preserve">P-AXCCON47-GR-L</t>
  </si>
  <si>
    <t xml:space="preserve">P-AXCCON47-GR-M</t>
  </si>
  <si>
    <t xml:space="preserve">P-AXCCON47-FG-A</t>
  </si>
  <si>
    <t xml:space="preserve">P-AXCCON47-FG-B-L</t>
  </si>
  <si>
    <t xml:space="preserve">P-AXCCON47-FG-B-R</t>
  </si>
  <si>
    <t xml:space="preserve">P-AXCCON47-FG-C</t>
  </si>
  <si>
    <t xml:space="preserve">P-AXCCON47-FG-D</t>
  </si>
  <si>
    <t xml:space="preserve">P-AXCCON47-FG-E</t>
  </si>
  <si>
    <t xml:space="preserve">P-AXCCON47-FG-F</t>
  </si>
  <si>
    <t xml:space="preserve">P-AXCCON47-FG-G</t>
  </si>
  <si>
    <t xml:space="preserve">P-AXCCON47-FG-H</t>
  </si>
  <si>
    <t xml:space="preserve">P-AXCCON47-FG-I-L</t>
  </si>
  <si>
    <t xml:space="preserve">P-AXCCON47-FG-I-R</t>
  </si>
  <si>
    <t xml:space="preserve">P-AXCCON47-FG-J</t>
  </si>
  <si>
    <t xml:space="preserve">P-AXCCON47-FG-K-L</t>
  </si>
  <si>
    <t xml:space="preserve">P-AXCCON47-FG-K-R</t>
  </si>
  <si>
    <t xml:space="preserve">P-AXCCON47-FG-L</t>
  </si>
  <si>
    <t xml:space="preserve">P-AXCCON47-FG-M</t>
  </si>
  <si>
    <t xml:space="preserve">P-3AXCBED-04-A</t>
  </si>
  <si>
    <t xml:space="preserve">P-3AXCBED-04-B</t>
  </si>
  <si>
    <t xml:space="preserve">P-3AXCBED-04-C</t>
  </si>
  <si>
    <t xml:space="preserve">P-3AXCBED-04-D-L</t>
  </si>
  <si>
    <t xml:space="preserve">P-3AXCBED-04-D-R</t>
  </si>
  <si>
    <t xml:space="preserve">P-3AXCBED-04-E-L</t>
  </si>
  <si>
    <t xml:space="preserve">P-3AXCBED-04-E-R</t>
  </si>
  <si>
    <t xml:space="preserve">P-3AXCBED-04-F-L</t>
  </si>
  <si>
    <t xml:space="preserve">P-3AXCBED-04-F-R</t>
  </si>
  <si>
    <t xml:space="preserve">P-3AXCBED-04-G1</t>
  </si>
  <si>
    <t xml:space="preserve">P-3AXCBED-04-G2</t>
  </si>
  <si>
    <t xml:space="preserve">P-3AXCBED-04-G-L</t>
  </si>
  <si>
    <t xml:space="preserve">P-3AXCBED-04-G-R</t>
  </si>
  <si>
    <t xml:space="preserve">P-3AXCBED-04-H</t>
  </si>
  <si>
    <t xml:space="preserve">P-3AXCBED-04-I</t>
  </si>
  <si>
    <t xml:space="preserve">P-3AXCBED-04-J</t>
  </si>
  <si>
    <t xml:space="preserve">P-3AXCBED-04-K</t>
  </si>
  <si>
    <t xml:space="preserve">P-3AXCBED-04-L</t>
  </si>
  <si>
    <t xml:space="preserve">P-3AXCBED-04-M-L</t>
  </si>
  <si>
    <t xml:space="preserve">P-3AXCBED-04-M-R</t>
  </si>
  <si>
    <t xml:space="preserve">P-3AXCBED-04-N</t>
  </si>
  <si>
    <t xml:space="preserve">P-3AXCBED-04-O</t>
  </si>
  <si>
    <t xml:space="preserve">P-3AXCBED-04-P</t>
  </si>
  <si>
    <t xml:space="preserve">P-AXCHLL-10-A</t>
  </si>
  <si>
    <t xml:space="preserve">Top-Hollander Desk</t>
  </si>
  <si>
    <t xml:space="preserve">P-AXCHLL-10-B</t>
  </si>
  <si>
    <t xml:space="preserve">Leg-Hollander Desk</t>
  </si>
  <si>
    <t xml:space="preserve">P-AXCARTLG11-DCB-A</t>
  </si>
  <si>
    <t xml:space="preserve">Top-Artisan Large 4 Door Sideboard Buffet</t>
  </si>
  <si>
    <t xml:space="preserve">P-AXCARTLG11-DCB-B-L</t>
  </si>
  <si>
    <t xml:space="preserve">Left Side-Artisan Large 4 Door Sideboard Buffet</t>
  </si>
  <si>
    <t xml:space="preserve">P-AXCARTLG11-DCB-B-R</t>
  </si>
  <si>
    <t xml:space="preserve">Right Side-Artisan Large 4 Door Sideboard Buffet</t>
  </si>
  <si>
    <t xml:space="preserve">P-AXCARTLG11-DCB-C</t>
  </si>
  <si>
    <t xml:space="preserve">Divider-Artisan Large 4 Door Sideboard Buffet</t>
  </si>
  <si>
    <t xml:space="preserve">P-AXCARTLG11-DCB-D</t>
  </si>
  <si>
    <t xml:space="preserve">Bottom Shelf-Artisan Large 4 Door Sideboard Buffet</t>
  </si>
  <si>
    <t xml:space="preserve">P-AXCARTLG11-DCB-E</t>
  </si>
  <si>
    <t xml:space="preserve">Left Shelf-Artisan Large 4 Door Sideboard Buffet</t>
  </si>
  <si>
    <t xml:space="preserve">P-AXCARTLG11-DCB-F</t>
  </si>
  <si>
    <t xml:space="preserve">Right Shelf-Artisan Large 4 Door Sideboard Buffet</t>
  </si>
  <si>
    <t xml:space="preserve">P-AXCARTLG11-DCB-G</t>
  </si>
  <si>
    <t xml:space="preserve">Door-Artisan Large 4 Door Sideboard Buffet</t>
  </si>
  <si>
    <t xml:space="preserve">P-AXCARTLG11-DCB-H</t>
  </si>
  <si>
    <t xml:space="preserve">Bottom Support Leg-Artisan Large 4 Door Sideboard Buffet</t>
  </si>
  <si>
    <t xml:space="preserve">P-AXCARTLG11-DCB-I</t>
  </si>
  <si>
    <t xml:space="preserve">Top back panel-Artisan Large 4 Door Sideboard Buffet</t>
  </si>
  <si>
    <t xml:space="preserve">P-AXCARTLG11-DCB-J</t>
  </si>
  <si>
    <t xml:space="preserve">Bottom back panel-Artisan Large 4 Door Sideboard Buffet</t>
  </si>
  <si>
    <t xml:space="preserve">P-AXCARTLG11-DCB-K</t>
  </si>
  <si>
    <t xml:space="preserve">Drawer Front-Artisan Large 4 Door Sideboard Buffet</t>
  </si>
  <si>
    <t xml:space="preserve">P-AXCARTLG11-DCB-L-L</t>
  </si>
  <si>
    <t xml:space="preserve">Left Drawer side-Artisan Large 4 Door Sideboard Buffet</t>
  </si>
  <si>
    <t xml:space="preserve">P-AXCARTLG11-DCB-L-R</t>
  </si>
  <si>
    <t xml:space="preserve">Right Drawer side-Artisan Large 4 Door Sideboard Buffet</t>
  </si>
  <si>
    <t xml:space="preserve">P-AXCARTLG11-DCB-M</t>
  </si>
  <si>
    <t xml:space="preserve">Drawer back-Artisan Large 4 Door Sideboard Buffet</t>
  </si>
  <si>
    <t xml:space="preserve">P-AXCARTLG11-DCB-N</t>
  </si>
  <si>
    <t xml:space="preserve">Drawer Bottom-Artisan Large 4 Door Sideboard Buffet</t>
  </si>
  <si>
    <t xml:space="preserve">P-AXCARTLG11-DCB-O</t>
  </si>
  <si>
    <t xml:space="preserve">Support Drawer Bottom-Artisan Large 4 Door Sideboard Buffet</t>
  </si>
  <si>
    <t xml:space="preserve">P-AXCRART15-RUS-A</t>
  </si>
  <si>
    <t xml:space="preserve">P-AXCRART15-RUS-B-L</t>
  </si>
  <si>
    <t xml:space="preserve">P-AXCRART15-RUS-B-R</t>
  </si>
  <si>
    <t xml:space="preserve">P-AXCRART15-RUS-C</t>
  </si>
  <si>
    <t xml:space="preserve">P-AXCRART15-RUS-D-L</t>
  </si>
  <si>
    <t xml:space="preserve">P-AXCRART15-RUS-D-R</t>
  </si>
  <si>
    <t xml:space="preserve">P-AXCRART15-RUS-E</t>
  </si>
  <si>
    <t xml:space="preserve">P-AXCRART15-RUS-F</t>
  </si>
  <si>
    <t xml:space="preserve">P-AXCRART15-RUS-G-L</t>
  </si>
  <si>
    <t xml:space="preserve">P-AXCRART15-RUS-G-R</t>
  </si>
  <si>
    <t xml:space="preserve">P-AXCART47-RUS-A</t>
  </si>
  <si>
    <t xml:space="preserve">Top-Artisan Entryway Storage Cabinet</t>
  </si>
  <si>
    <t xml:space="preserve">P-AXCART47-RUS-B-L</t>
  </si>
  <si>
    <t xml:space="preserve">Left- side-Artisan Entryway Storage Cabinet</t>
  </si>
  <si>
    <t xml:space="preserve">P-AXCART47-RUS-B-R</t>
  </si>
  <si>
    <t xml:space="preserve">Right- side-Artisan Entryway Storage Cabinet</t>
  </si>
  <si>
    <t xml:space="preserve">P-AXCART47-RUS-C</t>
  </si>
  <si>
    <t xml:space="preserve">Large Divider-Artisan Entryway Storage Cabinet</t>
  </si>
  <si>
    <t xml:space="preserve">P-AXCART47-RUS-D</t>
  </si>
  <si>
    <t xml:space="preserve">Small Divider-Artisan Entryway Storage Cabinet</t>
  </si>
  <si>
    <t xml:space="preserve">P-AXCART47-RUS-E</t>
  </si>
  <si>
    <t xml:space="preserve">Bottom frame-Artisan Entryway Storage Cabinet</t>
  </si>
  <si>
    <t xml:space="preserve">P-AXCART47-RUS-F</t>
  </si>
  <si>
    <t xml:space="preserve">Middle Frame-Artisan Entryway Storage Cabinet</t>
  </si>
  <si>
    <t xml:space="preserve">P-AXCART47-RUS-G-L</t>
  </si>
  <si>
    <t xml:space="preserve">Left Back Panel-Artisan Entryway Storage Cabinet</t>
  </si>
  <si>
    <t xml:space="preserve">P-AXCART47-RUS-G-R</t>
  </si>
  <si>
    <t xml:space="preserve">Right Back Panel-Artisan Entryway Storage Cabinet</t>
  </si>
  <si>
    <t xml:space="preserve">P-AXCART47-RUS-H</t>
  </si>
  <si>
    <t xml:space="preserve">Shelf-Artisan Entryway Storage Cabinet</t>
  </si>
  <si>
    <t xml:space="preserve">P-AXCART47-RUS-I-L</t>
  </si>
  <si>
    <t xml:space="preserve">Left Door-Artisan Entryway Storage Cabinet</t>
  </si>
  <si>
    <t xml:space="preserve">P-AXCART47-RUS-I-R</t>
  </si>
  <si>
    <t xml:space="preserve">Right Door-Artisan Entryway Storage Cabinet</t>
  </si>
  <si>
    <t xml:space="preserve">P-AXCART47-RUS-J</t>
  </si>
  <si>
    <t xml:space="preserve">Drawer front-Artisan Entryway Storage Cabinet</t>
  </si>
  <si>
    <t xml:space="preserve">P-AXCART47-RUS-K-L</t>
  </si>
  <si>
    <t xml:space="preserve">Left Drawer side-Artisan Entryway Storage Cabinet</t>
  </si>
  <si>
    <t xml:space="preserve">P-AXCART47-RUS-K-R</t>
  </si>
  <si>
    <t xml:space="preserve">Right Drawer side-Artisan Entryway Storage Cabinet</t>
  </si>
  <si>
    <t xml:space="preserve">P-AXCART47-RUS-L</t>
  </si>
  <si>
    <t xml:space="preserve">Drawer back-Artisan Entryway Storage Cabinet</t>
  </si>
  <si>
    <t xml:space="preserve">P-AXCART47-RUS-M</t>
  </si>
  <si>
    <t xml:space="preserve">Drawer bottom-Artisan Entryway Storage Cabinet</t>
  </si>
  <si>
    <t xml:space="preserve">P-3AXCART-02RNAB-A</t>
  </si>
  <si>
    <t xml:space="preserve">Top - Artisan Bedside Table</t>
  </si>
  <si>
    <t xml:space="preserve">P-3AXCART-02RNAB-B</t>
  </si>
  <si>
    <t xml:space="preserve">Bottom shelf - Artisan Bedside Table</t>
  </si>
  <si>
    <t xml:space="preserve">Bottom shelf</t>
  </si>
  <si>
    <t xml:space="preserve">P-3AXCART-02RNAB-C</t>
  </si>
  <si>
    <t xml:space="preserve">Shelf - Artisan Bedside Table</t>
  </si>
  <si>
    <t xml:space="preserve">P-3AXCART-02RNAB-D-L</t>
  </si>
  <si>
    <t xml:space="preserve">Left Side - Artisan Bedside Table</t>
  </si>
  <si>
    <t xml:space="preserve">P-3AXCART-02RNAB-D-R</t>
  </si>
  <si>
    <t xml:space="preserve">Right Side - Artisan Bedside Table</t>
  </si>
  <si>
    <t xml:space="preserve">P-3AXCART-02RNAB-E1</t>
  </si>
  <si>
    <t xml:space="preserve">Top back panel - Artisan Bedside Table</t>
  </si>
  <si>
    <t xml:space="preserve">P-3AXCART-02RNAB-E2</t>
  </si>
  <si>
    <t xml:space="preserve">Bottom back panel - Artisan Bedside Table</t>
  </si>
  <si>
    <t xml:space="preserve">P-3AXCART-02RNAB-F</t>
  </si>
  <si>
    <t xml:space="preserve">Drawer Front - Artisan Bedside Table</t>
  </si>
  <si>
    <t xml:space="preserve">P-3AXCART-02RNAB-G-L</t>
  </si>
  <si>
    <t xml:space="preserve">Left Drawer Side - Artisan Bedside Table</t>
  </si>
  <si>
    <t xml:space="preserve">P-3AXCART-02RNAB-G-R</t>
  </si>
  <si>
    <t xml:space="preserve">Right Drawer Side - Artisan Bedside Table</t>
  </si>
  <si>
    <t xml:space="preserve">P-3AXCART-02RNAB-H</t>
  </si>
  <si>
    <t xml:space="preserve">Drawer Back - Artisan Bedside Table</t>
  </si>
  <si>
    <t xml:space="preserve">P-3AXCART-02RNAB-I</t>
  </si>
  <si>
    <t xml:space="preserve">Drawer Bottom - Artisan Bedside Table</t>
  </si>
  <si>
    <t xml:space="preserve">P-AXCRART06-RUS-A</t>
  </si>
  <si>
    <t xml:space="preserve">P-AXCRART06-RUS-B</t>
  </si>
  <si>
    <t xml:space="preserve">P-AXCART14-GR-A</t>
  </si>
  <si>
    <t xml:space="preserve">Top - Artisan Low Storage Cabinet</t>
  </si>
  <si>
    <t xml:space="preserve">P-AXCART14-GR-B-L</t>
  </si>
  <si>
    <t xml:space="preserve">Left- side - Artisan Low Storage Cabinet</t>
  </si>
  <si>
    <t xml:space="preserve">P-AXCART14-GR-B-R</t>
  </si>
  <si>
    <t xml:space="preserve">Right- side - Artisan Low Storage Cabinet</t>
  </si>
  <si>
    <t xml:space="preserve">P-AXCART14-GR-C</t>
  </si>
  <si>
    <t xml:space="preserve">Divider - Artisan Low Storage Cabinet</t>
  </si>
  <si>
    <t xml:space="preserve">P-AXCART14-GR-D</t>
  </si>
  <si>
    <t xml:space="preserve">Bottom Shelf - Artisan Low Storage Cabinet</t>
  </si>
  <si>
    <t xml:space="preserve">P-AXCART14-GR-E</t>
  </si>
  <si>
    <t xml:space="preserve">Cabinet Shelf - Artisan Low Storage Cabinet</t>
  </si>
  <si>
    <t xml:space="preserve">P-AXCART14-GR-F-L</t>
  </si>
  <si>
    <t xml:space="preserve">Left- door - Artisan Low Storage Cabinet</t>
  </si>
  <si>
    <t xml:space="preserve">P-AXCART14-GR-F-R</t>
  </si>
  <si>
    <t xml:space="preserve">Right- door - Artisan Low Storage Cabinet</t>
  </si>
  <si>
    <t xml:space="preserve">P-AXCART14-GR-G-L</t>
  </si>
  <si>
    <t xml:space="preserve">Left Back Panel - Artisan Low Storage Cabinet</t>
  </si>
  <si>
    <t xml:space="preserve">P-AXCART14-GR-G-R</t>
  </si>
  <si>
    <t xml:space="preserve">Right Back Panel - Artisan Low Storage Cabinet</t>
  </si>
  <si>
    <t xml:space="preserve">P-AXCART15-GR-A</t>
  </si>
  <si>
    <t xml:space="preserve">P-AXCART15-GR-B-L</t>
  </si>
  <si>
    <t xml:space="preserve">P-AXCART15-GR-B-R</t>
  </si>
  <si>
    <t xml:space="preserve">P-AXCART15-GR-C</t>
  </si>
  <si>
    <t xml:space="preserve">P-AXCART15-GR-D-L</t>
  </si>
  <si>
    <t xml:space="preserve">P-AXCART15-GR-D-R</t>
  </si>
  <si>
    <t xml:space="preserve">P-AXCART15-GR-E</t>
  </si>
  <si>
    <t xml:space="preserve">P-AXCART15-GR-F</t>
  </si>
  <si>
    <t xml:space="preserve">P-AXCART15-GR-G-L</t>
  </si>
  <si>
    <t xml:space="preserve">P-AXCART15-GR-G-R</t>
  </si>
  <si>
    <t xml:space="preserve">P-AXCART17-RNAB-A</t>
  </si>
  <si>
    <t xml:space="preserve">P-AXCART17-RNAB-B-L</t>
  </si>
  <si>
    <t xml:space="preserve">P-AXCART17-RNAB-B-R</t>
  </si>
  <si>
    <t xml:space="preserve">P-AXCART17-RNAB-C</t>
  </si>
  <si>
    <t xml:space="preserve">P-AXCART17-RNAB-D</t>
  </si>
  <si>
    <t xml:space="preserve">P-AXCART17-RNAB-E-L</t>
  </si>
  <si>
    <t xml:space="preserve">P-AXCART17-RNAB-E-R</t>
  </si>
  <si>
    <t xml:space="preserve">P-AXCART17-RNAB-F</t>
  </si>
  <si>
    <t xml:space="preserve">P-AXCART17-RNAB-G</t>
  </si>
  <si>
    <t xml:space="preserve">P-AXCART17-RNAB-H</t>
  </si>
  <si>
    <t xml:space="preserve">P-AXCART17-RNAB-I</t>
  </si>
  <si>
    <t xml:space="preserve">P-AXCART17-RNAB-J</t>
  </si>
  <si>
    <t xml:space="preserve">P-AXCART17-RNAB-K-L</t>
  </si>
  <si>
    <t xml:space="preserve">P-AXCART17-RNAB-K-R</t>
  </si>
  <si>
    <t xml:space="preserve">P-AXCART17-RNAB-L</t>
  </si>
  <si>
    <t xml:space="preserve">P-AXCART17-RNAB-M-L</t>
  </si>
  <si>
    <t xml:space="preserve">P-AXCART17-RNAB-M-R</t>
  </si>
  <si>
    <t xml:space="preserve">P-AXCART17-RNAB-N</t>
  </si>
  <si>
    <t xml:space="preserve">P-AXCART17-RNAB-O</t>
  </si>
  <si>
    <t xml:space="preserve">P-AXCART17-RNAB-P</t>
  </si>
  <si>
    <t xml:space="preserve">P-AXCART16-RUS-A</t>
  </si>
  <si>
    <t xml:space="preserve">Top-Artisan TV 48" Media stand</t>
  </si>
  <si>
    <t xml:space="preserve">P-AXCART16-RUS-B-L</t>
  </si>
  <si>
    <t xml:space="preserve">Left- side-Artisan TV 48" Media stand</t>
  </si>
  <si>
    <t xml:space="preserve">P-AXCART16-RUS-B-R</t>
  </si>
  <si>
    <t xml:space="preserve">Right- side-Artisan TV 48" Media stand</t>
  </si>
  <si>
    <t xml:space="preserve">P-AXCART16-RUS-C</t>
  </si>
  <si>
    <t xml:space="preserve">Bottom frame-Artisan TV 48" Media stand</t>
  </si>
  <si>
    <t xml:space="preserve">P-AXCART16-RUS-D</t>
  </si>
  <si>
    <t xml:space="preserve">Middle Shelf-Artisan TV 48" Media stand</t>
  </si>
  <si>
    <t xml:space="preserve">P-AXCART16-RUS-E</t>
  </si>
  <si>
    <t xml:space="preserve">Divider-Artisan TV 48" Media stand</t>
  </si>
  <si>
    <t xml:space="preserve">P-AXCART16-RUS-F-L</t>
  </si>
  <si>
    <t xml:space="preserve">Left Divider-Artisan TV 48" Media stand</t>
  </si>
  <si>
    <t xml:space="preserve">P-AXCART16-RUS-F-R</t>
  </si>
  <si>
    <t xml:space="preserve">Right Divider-Artisan TV 48" Media stand</t>
  </si>
  <si>
    <t xml:space="preserve">P-AXCART16-RUS-G</t>
  </si>
  <si>
    <t xml:space="preserve">Door-Artisan TV 48" Media stand</t>
  </si>
  <si>
    <t xml:space="preserve">P-AXCART16-RUS-H</t>
  </si>
  <si>
    <t xml:space="preserve">Bottom Support Leg-Artisan TV 48" Media stand</t>
  </si>
  <si>
    <t xml:space="preserve">P-AXCART16-RUS-I</t>
  </si>
  <si>
    <t xml:space="preserve">Top Back Panel-Artisan TV 48" Media stand</t>
  </si>
  <si>
    <t xml:space="preserve">P-AXCART16-RUS-J</t>
  </si>
  <si>
    <t xml:space="preserve">Center Back Panel-Artisan TV 48" Media stand</t>
  </si>
  <si>
    <t xml:space="preserve">P-AXCART16-RUS-K-L</t>
  </si>
  <si>
    <t xml:space="preserve">Left Back Panel-Artisan TV 48" Media stand</t>
  </si>
  <si>
    <t xml:space="preserve">P-AXCART16-RUS-K-R</t>
  </si>
  <si>
    <t xml:space="preserve">Right Back Panel-Artisan TV 48" Media stand</t>
  </si>
  <si>
    <t xml:space="preserve">P-AXCART16-RUS-L</t>
  </si>
  <si>
    <t xml:space="preserve">Shelf-Artisan TV 48" Media stand</t>
  </si>
  <si>
    <t xml:space="preserve">P-AXCART16-RUS-M</t>
  </si>
  <si>
    <t xml:space="preserve">Drawer Front-Artisan TV 48" Media stand</t>
  </si>
  <si>
    <t xml:space="preserve">P-AXCART16-RUS-N-L</t>
  </si>
  <si>
    <t xml:space="preserve">Left Drawer Side-Artisan TV 48" Media stand</t>
  </si>
  <si>
    <t xml:space="preserve">P-AXCART16-RUS-N-R</t>
  </si>
  <si>
    <t xml:space="preserve">Right Drawer Side-Artisan TV 48" Media stand</t>
  </si>
  <si>
    <t xml:space="preserve">P-AXCART16-RUS-O</t>
  </si>
  <si>
    <t xml:space="preserve">Drawer Back-Artisan TV 48" Media stand</t>
  </si>
  <si>
    <t xml:space="preserve">P-AXCART16-RUS-P</t>
  </si>
  <si>
    <t xml:space="preserve">Drawer Bottom-Artisan TV 48" Media stand</t>
  </si>
  <si>
    <t xml:space="preserve">P-AXCAVA006-GR-A</t>
  </si>
  <si>
    <t xml:space="preserve">P-AXCAVA006-GR-B-L</t>
  </si>
  <si>
    <t xml:space="preserve">P-AXCAVA006-GR-B-R</t>
  </si>
  <si>
    <t xml:space="preserve">P-AXCAVA006-GR-C1</t>
  </si>
  <si>
    <t xml:space="preserve">P-AXCAVA006-GR-C2</t>
  </si>
  <si>
    <t xml:space="preserve">P-AXCAVA006-GR-D</t>
  </si>
  <si>
    <t xml:space="preserve">P-AXCAVA006-GR-E</t>
  </si>
  <si>
    <t xml:space="preserve">P-AXCAVA006-GR-F</t>
  </si>
  <si>
    <t xml:space="preserve">P-AXCAVA006-GR-G</t>
  </si>
  <si>
    <t xml:space="preserve">P-AXCAVA006-GR-H</t>
  </si>
  <si>
    <t xml:space="preserve">P-AXCART11-NAB-A</t>
  </si>
  <si>
    <t xml:space="preserve">P-AXCART11-NAB-B</t>
  </si>
  <si>
    <t xml:space="preserve">P-AXCART11-NAB-C</t>
  </si>
  <si>
    <t xml:space="preserve">P-AXCART11-NAB-D-L</t>
  </si>
  <si>
    <t xml:space="preserve">P-AXCART11-NAB-D-R</t>
  </si>
  <si>
    <t xml:space="preserve">P-AXCART11-NAB-E-L</t>
  </si>
  <si>
    <t xml:space="preserve">P-AXCART11-NAB-E-R</t>
  </si>
  <si>
    <t xml:space="preserve">P-AXCART11-NAB-F</t>
  </si>
  <si>
    <t xml:space="preserve">P-AXCART11-NAB-G-L</t>
  </si>
  <si>
    <t xml:space="preserve">P-AXCART11-NAB-G-R</t>
  </si>
  <si>
    <t xml:space="preserve">P-AXCART11-NAB-G</t>
  </si>
  <si>
    <t xml:space="preserve">P-AXCART11-NAB-H</t>
  </si>
  <si>
    <t xml:space="preserve">P-AXCART11-NAB-I-L</t>
  </si>
  <si>
    <t xml:space="preserve">P-AXCART11-NAB-I-R</t>
  </si>
  <si>
    <t xml:space="preserve">P-AXCART11-NAB-J</t>
  </si>
  <si>
    <t xml:space="preserve">P-AXCART11-NAB-K</t>
  </si>
  <si>
    <t xml:space="preserve">P-AXCART11-NAB-L</t>
  </si>
  <si>
    <t xml:space="preserve">P-AXCCON47W-WH-A</t>
  </si>
  <si>
    <t xml:space="preserve">P-AXCCON47W-WH-B-L</t>
  </si>
  <si>
    <t xml:space="preserve">P-AXCCON47W-WH-B-R</t>
  </si>
  <si>
    <t xml:space="preserve">P-AXCCON47W-WH-C-L</t>
  </si>
  <si>
    <t xml:space="preserve">P-AXCCON47W-WH-C-R</t>
  </si>
  <si>
    <t xml:space="preserve">P-AXCCON47W-WH-D-L</t>
  </si>
  <si>
    <t xml:space="preserve">P-AXCCON47W-WH-D-R</t>
  </si>
  <si>
    <t xml:space="preserve">P-AXCCON47W-WH-E</t>
  </si>
  <si>
    <t xml:space="preserve">P-AXCCON47W-WH-F</t>
  </si>
  <si>
    <t xml:space="preserve">P-AXCCON47W-WH-G</t>
  </si>
  <si>
    <t xml:space="preserve">P-AXCCON47W-WH-H-L</t>
  </si>
  <si>
    <t xml:space="preserve">P-AXCCON47W-WH-H-R</t>
  </si>
  <si>
    <t xml:space="preserve">P-AXCCON47W-WH-H</t>
  </si>
  <si>
    <t xml:space="preserve">P-AXCCON47W-WH-I</t>
  </si>
  <si>
    <t xml:space="preserve">P-AXCCON47W-WH-J</t>
  </si>
  <si>
    <t xml:space="preserve">P-AXCCON47W-WH-K</t>
  </si>
  <si>
    <t xml:space="preserve">P-AXCCON47W-WH-L-L</t>
  </si>
  <si>
    <t xml:space="preserve">P-AXCCON47W-WH-L-R</t>
  </si>
  <si>
    <t xml:space="preserve">P-AXCCON47W-WH-M</t>
  </si>
  <si>
    <t xml:space="preserve">P-AXCCON47W-WH-N</t>
  </si>
  <si>
    <t xml:space="preserve">P-AXCART-02-BL-A</t>
  </si>
  <si>
    <t xml:space="preserve">P-AXCART-02-BL-B</t>
  </si>
  <si>
    <t xml:space="preserve">P-AXCART-02-BL-C</t>
  </si>
  <si>
    <t xml:space="preserve">P-AXCART-02-BL-D-L</t>
  </si>
  <si>
    <t xml:space="preserve">P-AXCART-02-BL-D-R</t>
  </si>
  <si>
    <t xml:space="preserve">P-AXCART-02-BL-E1</t>
  </si>
  <si>
    <t xml:space="preserve">P-AXCART-02-BL-E2</t>
  </si>
  <si>
    <t xml:space="preserve">P-AXCART-02-BL-F</t>
  </si>
  <si>
    <t xml:space="preserve">P-AXCART-02-BL-G-L</t>
  </si>
  <si>
    <t xml:space="preserve">P-AXCART-02-BL-G-R</t>
  </si>
  <si>
    <t xml:space="preserve">P-AXCART-02-BL-H</t>
  </si>
  <si>
    <t xml:space="preserve">P-AXCART-02-BL-I</t>
  </si>
  <si>
    <t xml:space="preserve">P-AXCART14-FG-A</t>
  </si>
  <si>
    <t xml:space="preserve">P-AXCART14-FG-B-L</t>
  </si>
  <si>
    <t xml:space="preserve">P-AXCART14-FG-B-R</t>
  </si>
  <si>
    <t xml:space="preserve">P-AXCART14-FG-C</t>
  </si>
  <si>
    <t xml:space="preserve">P-AXCART14-FG-D</t>
  </si>
  <si>
    <t xml:space="preserve">P-AXCART14-FG-E</t>
  </si>
  <si>
    <t xml:space="preserve">P-AXCART14-FG-F-L</t>
  </si>
  <si>
    <t xml:space="preserve">P-AXCART14-FG-F-R</t>
  </si>
  <si>
    <t xml:space="preserve">P-AXCART14-FG-G-L</t>
  </si>
  <si>
    <t xml:space="preserve">P-AXCART14-FG-G-R</t>
  </si>
  <si>
    <t xml:space="preserve">P-AXCCOS72-LGB-A</t>
  </si>
  <si>
    <t xml:space="preserve">P-AXCCOS72-LGB-B-L</t>
  </si>
  <si>
    <t xml:space="preserve">P-AXCCOS72-LGB-B-R</t>
  </si>
  <si>
    <t xml:space="preserve">P-AXCCOS72-LGB-C</t>
  </si>
  <si>
    <t xml:space="preserve">P-AXCCOS72-LGB-D</t>
  </si>
  <si>
    <t xml:space="preserve">P-AXCCOS72-LGB-E</t>
  </si>
  <si>
    <t xml:space="preserve">P-AXCCOS72-LGB-F</t>
  </si>
  <si>
    <t xml:space="preserve">P-AXCCOS72-LGB-G-L</t>
  </si>
  <si>
    <t xml:space="preserve">P-AXCCOS72-LGB-G-R</t>
  </si>
  <si>
    <t xml:space="preserve">P-AXCCOS72-LGB-H-L</t>
  </si>
  <si>
    <t xml:space="preserve">P-AXCCOS72-LGB-H-R</t>
  </si>
  <si>
    <t xml:space="preserve">P-AXCCOS72-LGB-I-L</t>
  </si>
  <si>
    <t xml:space="preserve">P-AXCCOS72-LGB-I-R</t>
  </si>
  <si>
    <t xml:space="preserve">P-AXCCOS72-LGB-J</t>
  </si>
  <si>
    <t xml:space="preserve">P-AXCCOS72-LGB-K</t>
  </si>
  <si>
    <t xml:space="preserve">P-AXCCOS72-LGB-L1</t>
  </si>
  <si>
    <t xml:space="preserve">P-AXCCOS72-LGB-L2</t>
  </si>
  <si>
    <t xml:space="preserve">P-AXCCOS72-LGB-L-L</t>
  </si>
  <si>
    <t xml:space="preserve">P-AXCCOS72-LGB-L-R</t>
  </si>
  <si>
    <t xml:space="preserve">P-AXCCOS72-LGB-M</t>
  </si>
  <si>
    <t xml:space="preserve">P-AXCCOS72-LGB-N</t>
  </si>
  <si>
    <t xml:space="preserve">P-AXCCOS72-LGB-O</t>
  </si>
  <si>
    <t xml:space="preserve">P-AXCCOS72-LGB-P-L</t>
  </si>
  <si>
    <t xml:space="preserve">P-AXCCOS72-LGB-P-R</t>
  </si>
  <si>
    <t xml:space="preserve">P-AXCCOS72-LGB-Q</t>
  </si>
  <si>
    <t xml:space="preserve">P-AXCCOS72-LGB-R</t>
  </si>
  <si>
    <t xml:space="preserve">P-AXCART30-RUS-A</t>
  </si>
  <si>
    <t xml:space="preserve">Top-Artisan Large Sideboard Buffet</t>
  </si>
  <si>
    <t xml:space="preserve">P-AXCART30-RUS-B-L</t>
  </si>
  <si>
    <t xml:space="preserve">Left Side-Artisan Large Sideboard Buffet</t>
  </si>
  <si>
    <t xml:space="preserve">P-AXCART30-RUS-B-R</t>
  </si>
  <si>
    <t xml:space="preserve">Right Side-Artisan Large Sideboard Buffet</t>
  </si>
  <si>
    <t xml:space="preserve">P-AXCART30-RUS-C</t>
  </si>
  <si>
    <t xml:space="preserve">Bottom shelf-Artisan Large Sideboard Buffet</t>
  </si>
  <si>
    <t xml:space="preserve">P-AXCART30-RUS-D</t>
  </si>
  <si>
    <t xml:space="preserve">Shelf-Artisan Large Sideboard Buffet</t>
  </si>
  <si>
    <t xml:space="preserve">P-AXCART30-RUS-E-L</t>
  </si>
  <si>
    <t xml:space="preserve">Left- Divider-Artisan Large Sideboard Buffet</t>
  </si>
  <si>
    <t xml:space="preserve">P-AXCART30-RUS-E-R</t>
  </si>
  <si>
    <t xml:space="preserve">Right- Divider-Artisan Large Sideboard Buffet</t>
  </si>
  <si>
    <t xml:space="preserve">P-AXCART30-RUS-F</t>
  </si>
  <si>
    <t xml:space="preserve">Door-Artisan Large Sideboard Buffet</t>
  </si>
  <si>
    <t xml:space="preserve">P-AXCART30-RUS-G</t>
  </si>
  <si>
    <t xml:space="preserve">Bottom Support Leg-Artisan Large Sideboard Buffet</t>
  </si>
  <si>
    <t xml:space="preserve">P-AXCART30-RUS-H-L</t>
  </si>
  <si>
    <t xml:space="preserve">Left Back Panel-Artisan Large Sideboard Buffet</t>
  </si>
  <si>
    <t xml:space="preserve">P-AXCART30-RUS-H-R</t>
  </si>
  <si>
    <t xml:space="preserve">Right Back Panel-Artisan Large Sideboard Buffet</t>
  </si>
  <si>
    <t xml:space="preserve">P-AXCART30-RUS-I</t>
  </si>
  <si>
    <t xml:space="preserve">Center Top Back Panel-Artisan Large Sideboard Buffet</t>
  </si>
  <si>
    <t xml:space="preserve">Center Top Back Panel</t>
  </si>
  <si>
    <t xml:space="preserve">P-AXCART30-RUS-J</t>
  </si>
  <si>
    <t xml:space="preserve">Center Bottom Back Panel-Artisan Large Sideboard Buffet</t>
  </si>
  <si>
    <t xml:space="preserve">Center Bottom Back Panel</t>
  </si>
  <si>
    <t xml:space="preserve">P-AXCART30-RUS-K</t>
  </si>
  <si>
    <t xml:space="preserve">Joining Strip-Artisan Large Sideboard Buffet</t>
  </si>
  <si>
    <t xml:space="preserve">P-AXCART30-RUS-L</t>
  </si>
  <si>
    <t xml:space="preserve">Drawer Front-Artisan Large Sideboard Buffet</t>
  </si>
  <si>
    <t xml:space="preserve">P-AXCART30-RUS-M-L</t>
  </si>
  <si>
    <t xml:space="preserve">Left- Drawer Side-Artisan Large Sideboard Buffet</t>
  </si>
  <si>
    <t xml:space="preserve">P-AXCART30-RUS-M-R</t>
  </si>
  <si>
    <t xml:space="preserve">Right- Drawer Side-Artisan Large Sideboard Buffet</t>
  </si>
  <si>
    <t xml:space="preserve">P-AXCART30-RUS-N</t>
  </si>
  <si>
    <t xml:space="preserve">Drawer Back-Artisan Large Sideboard Buffet</t>
  </si>
  <si>
    <t xml:space="preserve">P-AXCART30-RUS-O</t>
  </si>
  <si>
    <t xml:space="preserve">Drawer Bottom-Artisan Large Sideboard Buffet</t>
  </si>
  <si>
    <t xml:space="preserve">P-AXCLEV15-SMB-A</t>
  </si>
  <si>
    <t xml:space="preserve">Top-Lev Medium Storage</t>
  </si>
  <si>
    <t xml:space="preserve">P-AXCLEV15-SMB-B</t>
  </si>
  <si>
    <t xml:space="preserve">Top Shelf-Lev Medium Storage</t>
  </si>
  <si>
    <t xml:space="preserve">P-AXCLEV15-SMB-C</t>
  </si>
  <si>
    <t xml:space="preserve">Bottom Shelf-Lev Medium Storage</t>
  </si>
  <si>
    <t xml:space="preserve">P-AXCLEV15-SMB-D</t>
  </si>
  <si>
    <t xml:space="preserve">Top Divider-Lev Medium Storage</t>
  </si>
  <si>
    <t xml:space="preserve">P-AXCLEV15-SMB-E</t>
  </si>
  <si>
    <t xml:space="preserve">Bottom Divider-Lev Medium Storage</t>
  </si>
  <si>
    <t xml:space="preserve">Bottom Divider</t>
  </si>
  <si>
    <t xml:space="preserve">Ngaên Ñöùng Döôùi</t>
  </si>
  <si>
    <t xml:space="preserve">P-AXCLEV15-SMB-F-L</t>
  </si>
  <si>
    <t xml:space="preserve">Left- side-Lev Medium Storage</t>
  </si>
  <si>
    <t xml:space="preserve">P-AXCLEV15-SMB-F-R</t>
  </si>
  <si>
    <t xml:space="preserve">Right- side-Lev Medium Storage</t>
  </si>
  <si>
    <t xml:space="preserve">P-AXCLEV15-SMB-G-L</t>
  </si>
  <si>
    <t xml:space="preserve">Left Back Panel-Lev Medium Storage</t>
  </si>
  <si>
    <t xml:space="preserve">P-AXCLEV15-SMB-G-R</t>
  </si>
  <si>
    <t xml:space="preserve">Right Back Panel-Lev Medium Storage</t>
  </si>
  <si>
    <t xml:space="preserve">P-AXCLEV15-SMB-H-L</t>
  </si>
  <si>
    <t xml:space="preserve">Left Door-Lev Medium Storage</t>
  </si>
  <si>
    <t xml:space="preserve">P-AXCLEV15-SMB-H-R</t>
  </si>
  <si>
    <t xml:space="preserve">Right Door-Lev Medium Storage</t>
  </si>
  <si>
    <t xml:space="preserve">P-AXCLEV15-SMB-I</t>
  </si>
  <si>
    <t xml:space="preserve">Shelf-Lev Medium Storage</t>
  </si>
  <si>
    <t xml:space="preserve">Acadian</t>
  </si>
  <si>
    <t xml:space="preserve">Acadian 60 inch TV Media Stand</t>
  </si>
  <si>
    <t xml:space="preserve">P-AXWEL05-60WH-V16-A</t>
  </si>
  <si>
    <t xml:space="preserve">Top-Acadian 60 inch TV Media Stand</t>
  </si>
  <si>
    <t xml:space="preserve">P-AXWEL05-60WH-V16-B-L</t>
  </si>
  <si>
    <t xml:space="preserve">Left- side-Acadian 60 inch TV Media Stand</t>
  </si>
  <si>
    <t xml:space="preserve">P-AXWEL05-60WH-V16-B-R</t>
  </si>
  <si>
    <t xml:space="preserve">Right- side-Acadian 60 inch TV Media Stand</t>
  </si>
  <si>
    <t xml:space="preserve">P-AXWEL05-60WH-V16-C-L</t>
  </si>
  <si>
    <t xml:space="preserve">Left Big Divider-Acadian 60 inch TV Media Stand</t>
  </si>
  <si>
    <t xml:space="preserve">Left Big Divider</t>
  </si>
  <si>
    <t xml:space="preserve">Ngaên Ñöùng Lôùn Traùi</t>
  </si>
  <si>
    <t xml:space="preserve">P-AXWEL05-60WH-V16-C-R</t>
  </si>
  <si>
    <t xml:space="preserve">Right Big Divider-Acadian 60 inch TV Media Stand</t>
  </si>
  <si>
    <t xml:space="preserve">Right Big Divider</t>
  </si>
  <si>
    <t xml:space="preserve">Ngaên Ñöùng Lôùn Phaûi</t>
  </si>
  <si>
    <t xml:space="preserve">P-AXWEL05-60WH-V16-D</t>
  </si>
  <si>
    <t xml:space="preserve">Small Divider-Acadian 60 inch TV Media Stand</t>
  </si>
  <si>
    <t xml:space="preserve">Ngaên Ñöùng Nhoû</t>
  </si>
  <si>
    <t xml:space="preserve">P-AXWEL05-60WH-V16-E</t>
  </si>
  <si>
    <t xml:space="preserve">Bottom Shelf-Acadian 60 inch TV Media Stand</t>
  </si>
  <si>
    <t xml:space="preserve">P-AXWEL05-60WH-V16-F</t>
  </si>
  <si>
    <t xml:space="preserve">Center Shelf-Acadian 60 inch TV Media Stand</t>
  </si>
  <si>
    <t xml:space="preserve">P-AXWEL05-60WH-V16-G</t>
  </si>
  <si>
    <t xml:space="preserve">Large Shelf-Acadian 60 inch TV Media Stand</t>
  </si>
  <si>
    <t xml:space="preserve">Large Shelf</t>
  </si>
  <si>
    <t xml:space="preserve">Vaùn di ñoäng Lôùn</t>
  </si>
  <si>
    <t xml:space="preserve">P-AXWEL05-60WH-V16-H</t>
  </si>
  <si>
    <t xml:space="preserve">Small Shelf-Acadian 60 inch TV Media Stand</t>
  </si>
  <si>
    <t xml:space="preserve">Small Shelf</t>
  </si>
  <si>
    <t xml:space="preserve">Vaùn di ñoäng Nhoû</t>
  </si>
  <si>
    <t xml:space="preserve">P-AXWEL05-60WH-V16-I</t>
  </si>
  <si>
    <t xml:space="preserve">Door (L&amp;R Same)-Acadian 60 inch TV Media Stand</t>
  </si>
  <si>
    <t xml:space="preserve">P-AXWEL05-60WH-V16-J-L</t>
  </si>
  <si>
    <t xml:space="preserve">Left Back panel-Acadian 60 inch TV Media Stand</t>
  </si>
  <si>
    <t xml:space="preserve">P-AXWEL05-60WH-V16-J-R</t>
  </si>
  <si>
    <t xml:space="preserve">Right Back panel-Acadian 60 inch TV Media Stand</t>
  </si>
  <si>
    <t xml:space="preserve">P-AXWEL05-60WH-V16-J1</t>
  </si>
  <si>
    <t xml:space="preserve">Top back panel-Acadian 60 inch TV Media Stand</t>
  </si>
  <si>
    <t xml:space="preserve">P-AXWEL05-60WH-V16-J2</t>
  </si>
  <si>
    <t xml:space="preserve">Bottom back panel-Acadian 60 inch TV Media Stand</t>
  </si>
  <si>
    <t xml:space="preserve">P-AXWEL05-60WH-V16-K</t>
  </si>
  <si>
    <t xml:space="preserve">Bottom Support Leg-Acadian 60 inch TV Media Stand</t>
  </si>
  <si>
    <t xml:space="preserve">P-AXWEL05-60WH-V16-L-L</t>
  </si>
  <si>
    <t xml:space="preserve">Left Drawer Front-Acadian 60 inch TV Media Stand</t>
  </si>
  <si>
    <t xml:space="preserve">Left Drawer Front</t>
  </si>
  <si>
    <t xml:space="preserve">Maët Hoäc Keùo Traùi</t>
  </si>
  <si>
    <t xml:space="preserve">P-AXWEL05-60WH-V16-L-R</t>
  </si>
  <si>
    <t xml:space="preserve">Right Drawer Front-Acadian 60 inch TV Media Stand</t>
  </si>
  <si>
    <t xml:space="preserve">Right Drawer Front</t>
  </si>
  <si>
    <t xml:space="preserve">Maët Hoäc Keùo Phaûi</t>
  </si>
  <si>
    <t xml:space="preserve">P-AXWEL05-60WH-V16-M-L</t>
  </si>
  <si>
    <t xml:space="preserve">Left Drawer side-Acadian 60 inch TV Media Stand</t>
  </si>
  <si>
    <t xml:space="preserve">P-AXWEL05-60WH-V16-M-R</t>
  </si>
  <si>
    <t xml:space="preserve">Right Drawer side-Acadian 60 inch TV Media Stand</t>
  </si>
  <si>
    <t xml:space="preserve">P-AXWEL05-60WH-V16-N</t>
  </si>
  <si>
    <t xml:space="preserve">Drawer back-Acadian 60 inch TV Media Stand</t>
  </si>
  <si>
    <t xml:space="preserve">P-AXWEL05-60WH-V16-O</t>
  </si>
  <si>
    <t xml:space="preserve">Drawer bottom-Acadian 60 inch TV Media Stand</t>
  </si>
  <si>
    <t xml:space="preserve">P-AXCACA11-BRU-V16-A</t>
  </si>
  <si>
    <t xml:space="preserve">Top-Acadian Large Sideboard Buffet</t>
  </si>
  <si>
    <t xml:space="preserve">P-AXCACA11-BRU-V16-B-L</t>
  </si>
  <si>
    <t xml:space="preserve">Left- side-Acadian Large Sideboard Buffet</t>
  </si>
  <si>
    <t xml:space="preserve">P-AXCACA11-BRU-V16-B-R</t>
  </si>
  <si>
    <t xml:space="preserve">Right- side-Acadian Large Sideboard Buffet</t>
  </si>
  <si>
    <t xml:space="preserve">P-AXCACA11-BRU-V16-C</t>
  </si>
  <si>
    <t xml:space="preserve">Middle Large Divider-Acadian Large Sideboard Buffet</t>
  </si>
  <si>
    <t xml:space="preserve">P-AXCACA11-BRU-V16-D</t>
  </si>
  <si>
    <t xml:space="preserve">Large Divider-Acadian Large Sideboard Buffet</t>
  </si>
  <si>
    <t xml:space="preserve">Vaùn Ñöùng Lôùn 2 Beân</t>
  </si>
  <si>
    <t xml:space="preserve">P-AXCACA11-BRU-V16-E</t>
  </si>
  <si>
    <t xml:space="preserve">Small Divider-Acadian Large Sideboard Buffet</t>
  </si>
  <si>
    <t xml:space="preserve">Vaùn Ñöùng Nhoû</t>
  </si>
  <si>
    <t xml:space="preserve">P-AXCACA11-BRU-V16-F</t>
  </si>
  <si>
    <t xml:space="preserve">Top Frame-Acadian Large Sideboard Buffet</t>
  </si>
  <si>
    <t xml:space="preserve">P-AXCACA11-BRU-V16-G</t>
  </si>
  <si>
    <t xml:space="preserve">Bottom frame-Acadian Large Sideboard Buffet</t>
  </si>
  <si>
    <t xml:space="preserve">P-AXCACA11-BRU-V16-H</t>
  </si>
  <si>
    <t xml:space="preserve">Bottom Support Leg-Acadian Large Sideboard Buffet</t>
  </si>
  <si>
    <t xml:space="preserve">P-AXCACA11-BRU-V16-I</t>
  </si>
  <si>
    <t xml:space="preserve">Top Back Panel-Acadian Large Sideboard Buffet</t>
  </si>
  <si>
    <t xml:space="preserve">P-AXCACA11-BRU-V16-J-L</t>
  </si>
  <si>
    <t xml:space="preserve">Left Back Panel-Acadian Large Sideboard Buffet</t>
  </si>
  <si>
    <t xml:space="preserve">P-AXCACA11-BRU-V16-J-R</t>
  </si>
  <si>
    <t xml:space="preserve">Right Back Panel-Acadian Large Sideboard Buffet</t>
  </si>
  <si>
    <t xml:space="preserve">P-AXCACA11-BRU-V16-K</t>
  </si>
  <si>
    <t xml:space="preserve">Middle Back Panel-Acadian Large Sideboard Buffet</t>
  </si>
  <si>
    <t xml:space="preserve">P-AXCACA11-BRU-V16-L</t>
  </si>
  <si>
    <t xml:space="preserve">Door-Acadian Large Sideboard Buffet</t>
  </si>
  <si>
    <t xml:space="preserve">P-AXCACA11-BRU-V16-M</t>
  </si>
  <si>
    <t xml:space="preserve">Shelf-Acadian Large Sideboard Buffet</t>
  </si>
  <si>
    <t xml:space="preserve">P-AXCACA11-BRU-V16-N</t>
  </si>
  <si>
    <t xml:space="preserve">Drawer front-Acadian Large Sideboard Buffet</t>
  </si>
  <si>
    <t xml:space="preserve">P-AXCACA11-BRU-V16-O-L</t>
  </si>
  <si>
    <t xml:space="preserve">Left Drawer side-Acadian Large Sideboard Buffet</t>
  </si>
  <si>
    <t xml:space="preserve">P-AXCACA11-BRU-V16-O-R</t>
  </si>
  <si>
    <t xml:space="preserve">Right Drawer side-Acadian Large Sideboard Buffet</t>
  </si>
  <si>
    <t xml:space="preserve">P-AXCACA11-BRU-V16-P</t>
  </si>
  <si>
    <t xml:space="preserve">Drawer back-Acadian Large Sideboard Buffet</t>
  </si>
  <si>
    <t xml:space="preserve">P-AXCACA11-BRU-V16-Q</t>
  </si>
  <si>
    <t xml:space="preserve">Drawer bottom-Acadian Large Sideboard Buffet</t>
  </si>
  <si>
    <t xml:space="preserve">P-AXCACA11-BRU-V16-R</t>
  </si>
  <si>
    <t xml:space="preserve">Support Drawer Bottom-Acadian Large Sideboard Buffet</t>
  </si>
  <si>
    <t xml:space="preserve">P-AXCART09-WH-A-L</t>
  </si>
  <si>
    <t xml:space="preserve">Left- side-Artisan 5 Shelf Bookcase</t>
  </si>
  <si>
    <t xml:space="preserve">P-AXCART09-WH-A-R</t>
  </si>
  <si>
    <t xml:space="preserve">Right- side-Artisan 5 Shelf Bookcase</t>
  </si>
  <si>
    <t xml:space="preserve">P-AXCART09-WH-B</t>
  </si>
  <si>
    <t xml:space="preserve">Back panel-Artisan 5 Shelf Bookcase</t>
  </si>
  <si>
    <t xml:space="preserve">P-AXCART09-WH-C</t>
  </si>
  <si>
    <t xml:space="preserve">Top-Artisan 5 Shelf Bookcase</t>
  </si>
  <si>
    <t xml:space="preserve">P-AXCART09-WH-D</t>
  </si>
  <si>
    <t xml:space="preserve">Bottom Shelf-Artisan 5 Shelf Bookcase</t>
  </si>
  <si>
    <t xml:space="preserve">P-AXCART09-WH-E</t>
  </si>
  <si>
    <t xml:space="preserve">Middle Shelf-Artisan 5 Shelf Bookcase</t>
  </si>
  <si>
    <t xml:space="preserve">P-AXCART09-WH-F</t>
  </si>
  <si>
    <t xml:space="preserve">Shelf-Artisan 5 Shelf Bookcase</t>
  </si>
  <si>
    <t xml:space="preserve">P-AXCARTLG11-RUS-A</t>
  </si>
  <si>
    <t xml:space="preserve">P-AXCARTLG11-RUS-B-L</t>
  </si>
  <si>
    <t xml:space="preserve">P-AXCARTLG11-RUS-B-R</t>
  </si>
  <si>
    <t xml:space="preserve">P-AXCARTLG11-RUS-C</t>
  </si>
  <si>
    <t xml:space="preserve">P-AXCARTLG11-RUS-D</t>
  </si>
  <si>
    <t xml:space="preserve">P-AXCARTLG11-RUS-E</t>
  </si>
  <si>
    <t xml:space="preserve">P-AXCARTLG11-RUS-F</t>
  </si>
  <si>
    <t xml:space="preserve">P-AXCARTLG11-RUS-G</t>
  </si>
  <si>
    <t xml:space="preserve">P-AXCARTLG11-RUS-H</t>
  </si>
  <si>
    <t xml:space="preserve">P-AXCARTLG11-RUS-I</t>
  </si>
  <si>
    <t xml:space="preserve">P-AXCARTLG11-RUS-J</t>
  </si>
  <si>
    <t xml:space="preserve">P-AXCARTLG11-RUS-K</t>
  </si>
  <si>
    <t xml:space="preserve">P-AXCARTLG11-RUS-L-L</t>
  </si>
  <si>
    <t xml:space="preserve">P-AXCARTLG11-RUS-L-R</t>
  </si>
  <si>
    <t xml:space="preserve">P-AXCARTLG11-RUS-M</t>
  </si>
  <si>
    <t xml:space="preserve">P-AXCARTLG11-RUS-N</t>
  </si>
  <si>
    <t xml:space="preserve">P-AXCARTLG11-RUS-O</t>
  </si>
  <si>
    <t xml:space="preserve">P-AXCRART05-RUS-A</t>
  </si>
  <si>
    <t xml:space="preserve">Top-Artisan Narrow Side Table</t>
  </si>
  <si>
    <t xml:space="preserve">P-AXCRART05-RUS-B</t>
  </si>
  <si>
    <t xml:space="preserve">Leg-Artisan Narrow Side Table</t>
  </si>
  <si>
    <t xml:space="preserve">P-AXCART53-BL-A</t>
  </si>
  <si>
    <t xml:space="preserve">Top-Artisan Wide 4 Door Storage Cabinet</t>
  </si>
  <si>
    <t xml:space="preserve">P-AXCART53-BL-B-L</t>
  </si>
  <si>
    <t xml:space="preserve">Left- side-Artisan Wide 4 Door Storage Cabinet</t>
  </si>
  <si>
    <t xml:space="preserve">P-AXCART53-BL-B-R</t>
  </si>
  <si>
    <t xml:space="preserve">Right- side-Artisan Wide 4 Door Storage Cabinet</t>
  </si>
  <si>
    <t xml:space="preserve">P-AXCART53-BL-C</t>
  </si>
  <si>
    <t xml:space="preserve">Divider-Artisan Wide 4 Door Storage Cabinet</t>
  </si>
  <si>
    <t xml:space="preserve">Vaùch ngaên 2 Beân</t>
  </si>
  <si>
    <t xml:space="preserve">P-AXCART53-BL-D</t>
  </si>
  <si>
    <t xml:space="preserve">Middle Divider-Artisan Wide 4 Door Storage Cabinet</t>
  </si>
  <si>
    <t xml:space="preserve">Middle Divider</t>
  </si>
  <si>
    <t xml:space="preserve">P-AXCART53-BL-E</t>
  </si>
  <si>
    <t xml:space="preserve">Bottom shelf-Artisan Wide 4 Door Storage Cabinet</t>
  </si>
  <si>
    <t xml:space="preserve">P-AXCART53-BL-F</t>
  </si>
  <si>
    <t xml:space="preserve">Shelf-Artisan Wide 4 Door Storage Cabinet</t>
  </si>
  <si>
    <t xml:space="preserve">P-AXCART53-BL-G</t>
  </si>
  <si>
    <t xml:space="preserve">Door-Artisan Wide 4 Door Storage Cabinet</t>
  </si>
  <si>
    <t xml:space="preserve">P-AXCART53-BL-H-L</t>
  </si>
  <si>
    <t xml:space="preserve">Left Back Panel-Artisan Wide 4 Door Storage Cabinet</t>
  </si>
  <si>
    <t xml:space="preserve">P-AXCART53-BL-H-R</t>
  </si>
  <si>
    <t xml:space="preserve">Right Back Panel-Artisan Wide 4 Door Storage Cabinet</t>
  </si>
  <si>
    <t xml:space="preserve">P-AXCART53-BL-H</t>
  </si>
  <si>
    <t xml:space="preserve">Middle Back Panel-Artisan Wide 4 Door Storage Cabinet</t>
  </si>
  <si>
    <t xml:space="preserve">P-AXCART53-BL-I</t>
  </si>
  <si>
    <t xml:space="preserve">Bottom Support Leg-Artisan Wide 4 Door Storage Cabinet</t>
  </si>
  <si>
    <t xml:space="preserve">P-3AXCCON-09-A</t>
  </si>
  <si>
    <t xml:space="preserve">Seat-Connaught Entryway Storage Bench</t>
  </si>
  <si>
    <t xml:space="preserve">P-3AXCCON-09-B-L</t>
  </si>
  <si>
    <t xml:space="preserve">Left Side-Connaught Entryway Storage Bench</t>
  </si>
  <si>
    <t xml:space="preserve">P-3AXCCON-09-B-R</t>
  </si>
  <si>
    <t xml:space="preserve">Right Side-Connaught Entryway Storage Bench</t>
  </si>
  <si>
    <t xml:space="preserve">P-3AXCCON-09-C</t>
  </si>
  <si>
    <t xml:space="preserve">Front-Connaught Entryway Storage Bench</t>
  </si>
  <si>
    <t xml:space="preserve">P-3AXCCON-09-D</t>
  </si>
  <si>
    <t xml:space="preserve">Back-Connaught Entryway Storage Bench</t>
  </si>
  <si>
    <t xml:space="preserve">P-3AXCCON-09-E</t>
  </si>
  <si>
    <t xml:space="preserve">Divider-Connaught Entryway Storage Bench</t>
  </si>
  <si>
    <t xml:space="preserve">P-3AXCCON-09-F</t>
  </si>
  <si>
    <t xml:space="preserve">Backrest-Connaught Entryway Storage Bench</t>
  </si>
  <si>
    <t xml:space="preserve">P-3AXCCON-09-G</t>
  </si>
  <si>
    <t xml:space="preserve">Bottom Panel-Connaught Entryway Storage Bench</t>
  </si>
  <si>
    <t xml:space="preserve">P-3AXCCON-09-H</t>
  </si>
  <si>
    <t xml:space="preserve">Bottom Support Leg-Connaught Entryway Storage Bench</t>
  </si>
  <si>
    <t xml:space="preserve">P-AXCLEV14-SMB-A</t>
  </si>
  <si>
    <t xml:space="preserve">Top-Lev Low Storage</t>
  </si>
  <si>
    <t xml:space="preserve">P-AXCLEV14-SMB-B-L</t>
  </si>
  <si>
    <t xml:space="preserve">Left- side-Lev Low Storage</t>
  </si>
  <si>
    <t xml:space="preserve">P-AXCLEV14-SMB-B-R</t>
  </si>
  <si>
    <t xml:space="preserve">Right- side-Lev Low Storage</t>
  </si>
  <si>
    <t xml:space="preserve">P-AXCLEV14-SMB-C</t>
  </si>
  <si>
    <t xml:space="preserve">Divider-Lev Low Storage</t>
  </si>
  <si>
    <t xml:space="preserve">Vaùn Ñöùng</t>
  </si>
  <si>
    <t xml:space="preserve">P-AXCLEV14-SMB-D</t>
  </si>
  <si>
    <t xml:space="preserve">Bottom Shelf-Lev Low Storage</t>
  </si>
  <si>
    <t xml:space="preserve">P-AXCLEV14-SMB-E</t>
  </si>
  <si>
    <t xml:space="preserve">Shelf-Lev Low Storage</t>
  </si>
  <si>
    <t xml:space="preserve">P-AXCLEV14-SMB-F-L</t>
  </si>
  <si>
    <t xml:space="preserve">Left Door-Lev Low Storage</t>
  </si>
  <si>
    <t xml:space="preserve">P-AXCLEV14-SMB-F-R</t>
  </si>
  <si>
    <t xml:space="preserve">Right Door-Lev Low Storage</t>
  </si>
  <si>
    <t xml:space="preserve">P-AXCLEV14-SMB-G-L</t>
  </si>
  <si>
    <t xml:space="preserve">Left Back panel-Lev Low Storage</t>
  </si>
  <si>
    <t xml:space="preserve">P-AXCLEV14-SMB-G-R</t>
  </si>
  <si>
    <t xml:space="preserve">Right Back panel-Lev Low Storage</t>
  </si>
  <si>
    <t xml:space="preserve">P-AXCLEV13-SMB-A-L</t>
  </si>
  <si>
    <t xml:space="preserve">Left Side-Lev Entryway Storage Bench</t>
  </si>
  <si>
    <t xml:space="preserve">P-AXCLEV13-SMB-A-R</t>
  </si>
  <si>
    <t xml:space="preserve">Right Side-Lev Entryway Storage Bench</t>
  </si>
  <si>
    <t xml:space="preserve">P-AXCLEV13-SMB-B</t>
  </si>
  <si>
    <t xml:space="preserve">Seat-Lev Entryway Storage Bench</t>
  </si>
  <si>
    <t xml:space="preserve">P-AXCLEV13-SMB-C</t>
  </si>
  <si>
    <t xml:space="preserve">Bottom Shelf-Lev Entryway Storage Bench</t>
  </si>
  <si>
    <t xml:space="preserve">P-AXCLEV13-SMB-D-L</t>
  </si>
  <si>
    <t xml:space="preserve">Left- Divider-Lev Entryway Storage Bench</t>
  </si>
  <si>
    <t xml:space="preserve">P-AXCLEV13-SMB-D-R</t>
  </si>
  <si>
    <t xml:space="preserve">Right- Divider-Lev Entryway Storage Bench</t>
  </si>
  <si>
    <t xml:space="preserve">P-AXCLEV13-SMB-E</t>
  </si>
  <si>
    <t xml:space="preserve">Door-Lev Entryway Storage Bench</t>
  </si>
  <si>
    <t xml:space="preserve">P-AXCLEV13-SMB-F</t>
  </si>
  <si>
    <t xml:space="preserve">Back-Lev Entryway Storage Bench</t>
  </si>
  <si>
    <t xml:space="preserve">P-AXCLEV13-SMB-G</t>
  </si>
  <si>
    <t xml:space="preserve">Shelf-Lev Entryway Storage Bench</t>
  </si>
  <si>
    <t xml:space="preserve">P-AXCLEV13-SMB-H</t>
  </si>
  <si>
    <t xml:space="preserve">Bottom support leg-Lev Entryway Storage Bench</t>
  </si>
  <si>
    <t xml:space="preserve">P-AXCLEV18-SMB-A</t>
  </si>
  <si>
    <t xml:space="preserve">Top-Lev Low TV Stand</t>
  </si>
  <si>
    <t xml:space="preserve">P-AXCLEV18-SMB-B</t>
  </si>
  <si>
    <t xml:space="preserve">Bottom frame-Lev Low TV Stand</t>
  </si>
  <si>
    <t xml:space="preserve">P-AXCLEV18-SMB-C</t>
  </si>
  <si>
    <t xml:space="preserve">Middle Shelf-Lev Low TV Stand</t>
  </si>
  <si>
    <t xml:space="preserve">P-AXCLEV18-SMB-D</t>
  </si>
  <si>
    <t xml:space="preserve">Top Divider-Lev Low TV Stand</t>
  </si>
  <si>
    <t xml:space="preserve">P-AXCLEV18-SMB-E-L</t>
  </si>
  <si>
    <t xml:space="preserve">Left Bottom Divider-Lev Low TV Stand</t>
  </si>
  <si>
    <t xml:space="preserve">Left Bottom Divider</t>
  </si>
  <si>
    <t xml:space="preserve">Ngaên Ñöùng Döôùi Traùi</t>
  </si>
  <si>
    <t xml:space="preserve">P-AXCLEV18-SMB-E-R</t>
  </si>
  <si>
    <t xml:space="preserve">Right Bottom Divider-Lev Low TV Stand</t>
  </si>
  <si>
    <t xml:space="preserve">Right Bottom Divider</t>
  </si>
  <si>
    <t xml:space="preserve">Ngaên Ñöùng Döôùi Phaûi</t>
  </si>
  <si>
    <t xml:space="preserve">P-AXCLEV18-SMB-F-L</t>
  </si>
  <si>
    <t xml:space="preserve">Left- side-Lev Low TV Stand</t>
  </si>
  <si>
    <t xml:space="preserve">P-AXCLEV18-SMB-F-R</t>
  </si>
  <si>
    <t xml:space="preserve">Right- side-Lev Low TV Stand</t>
  </si>
  <si>
    <t xml:space="preserve">P-AXCLEV18-SMB-G</t>
  </si>
  <si>
    <t xml:space="preserve">Back Panel-Lev Low TV Stand</t>
  </si>
  <si>
    <t xml:space="preserve">P-AXCLEV18-SMB-H</t>
  </si>
  <si>
    <t xml:space="preserve">Drawer Front-Lev Low TV Stand</t>
  </si>
  <si>
    <t xml:space="preserve">P-AXCLEV18-SMB-I-L</t>
  </si>
  <si>
    <t xml:space="preserve">Left- Drawer Side-Lev Low TV Stand</t>
  </si>
  <si>
    <t xml:space="preserve">P-AXCLEV18-SMB-I-R</t>
  </si>
  <si>
    <t xml:space="preserve">Right- Drawer Side-Lev Low TV Stand</t>
  </si>
  <si>
    <t xml:space="preserve">P-AXCLEV18-SMB-J</t>
  </si>
  <si>
    <t xml:space="preserve">Drawer Back-Lev Low TV Stand</t>
  </si>
  <si>
    <t xml:space="preserve">P-AXCLEV18-SMB-K</t>
  </si>
  <si>
    <t xml:space="preserve">Drawer Bottom-Lev Low TV Stand</t>
  </si>
  <si>
    <t xml:space="preserve">P-AXCARTLG11-NAB-A</t>
  </si>
  <si>
    <t xml:space="preserve">P-AXCARTLG11-NAB-B-L</t>
  </si>
  <si>
    <t xml:space="preserve">P-AXCARTLG11-NAB-B-R</t>
  </si>
  <si>
    <t xml:space="preserve">P-AXCARTLG11-NAB-C</t>
  </si>
  <si>
    <t xml:space="preserve">P-AXCARTLG11-NAB-D</t>
  </si>
  <si>
    <t xml:space="preserve">P-AXCARTLG11-NAB-E</t>
  </si>
  <si>
    <t xml:space="preserve">P-AXCARTLG11-NAB-F</t>
  </si>
  <si>
    <t xml:space="preserve">P-AXCARTLG11-NAB-G</t>
  </si>
  <si>
    <t xml:space="preserve">P-AXCARTLG11-NAB-H</t>
  </si>
  <si>
    <t xml:space="preserve">P-AXCARTLG11-NAB-I</t>
  </si>
  <si>
    <t xml:space="preserve">P-AXCARTLG11-NAB-J</t>
  </si>
  <si>
    <t xml:space="preserve">P-AXCARTLG11-NAB-K</t>
  </si>
  <si>
    <t xml:space="preserve">P-AXCARTLG11-NAB-L-L</t>
  </si>
  <si>
    <t xml:space="preserve">P-AXCARTLG11-NAB-L-R</t>
  </si>
  <si>
    <t xml:space="preserve">P-AXCARTLG11-NAB-M</t>
  </si>
  <si>
    <t xml:space="preserve">P-AXCARTLG11-NAB-N</t>
  </si>
  <si>
    <t xml:space="preserve">P-AXCARTLG11-NAB-O</t>
  </si>
  <si>
    <t xml:space="preserve">P-AXCARTLG11-BL-A</t>
  </si>
  <si>
    <t xml:space="preserve">P-AXCARTLG11-BL-B-L</t>
  </si>
  <si>
    <t xml:space="preserve">P-AXCARTLG11-BL-B-R</t>
  </si>
  <si>
    <t xml:space="preserve">P-AXCARTLG11-BL-C</t>
  </si>
  <si>
    <t xml:space="preserve">P-AXCARTLG11-BL-D</t>
  </si>
  <si>
    <t xml:space="preserve">P-AXCARTLG11-BL-E</t>
  </si>
  <si>
    <t xml:space="preserve">P-AXCARTLG11-BL-F</t>
  </si>
  <si>
    <t xml:space="preserve">P-AXCARTLG11-BL-G</t>
  </si>
  <si>
    <t xml:space="preserve">P-AXCARTLG11-BL-H</t>
  </si>
  <si>
    <t xml:space="preserve">P-AXCARTLG11-BL-I</t>
  </si>
  <si>
    <t xml:space="preserve">P-AXCARTLG11-BL-J</t>
  </si>
  <si>
    <t xml:space="preserve">P-AXCARTLG11-BL-K</t>
  </si>
  <si>
    <t xml:space="preserve">P-AXCARTLG11-BL-L-L</t>
  </si>
  <si>
    <t xml:space="preserve">P-AXCARTLG11-BL-L-R</t>
  </si>
  <si>
    <t xml:space="preserve">P-AXCARTLG11-BL-M</t>
  </si>
  <si>
    <t xml:space="preserve">P-AXCARTLG11-BL-N</t>
  </si>
  <si>
    <t xml:space="preserve">P-AXCARTLG11-BL-O</t>
  </si>
  <si>
    <t xml:space="preserve">P-AXCART09-RUS-A-L</t>
  </si>
  <si>
    <t xml:space="preserve">P-AXCART09-RUS-A-R</t>
  </si>
  <si>
    <t xml:space="preserve">P-AXCART09-RUS-B</t>
  </si>
  <si>
    <t xml:space="preserve">P-AXCART09-RUS-C</t>
  </si>
  <si>
    <t xml:space="preserve">P-AXCART09-RUS-D</t>
  </si>
  <si>
    <t xml:space="preserve">P-AXCART09-RUS-E</t>
  </si>
  <si>
    <t xml:space="preserve">P-AXCART09-RUS-F</t>
  </si>
  <si>
    <t xml:space="preserve">P-AXCART09-BL-A-L</t>
  </si>
  <si>
    <t xml:space="preserve">P-AXCART09-BL-A-R</t>
  </si>
  <si>
    <t xml:space="preserve">P-AXCART09-BL-B</t>
  </si>
  <si>
    <t xml:space="preserve">P-AXCART09-BL-C</t>
  </si>
  <si>
    <t xml:space="preserve">P-AXCART09-BL-D</t>
  </si>
  <si>
    <t xml:space="preserve">P-AXCART09-BL-E</t>
  </si>
  <si>
    <t xml:space="preserve">P-AXCART09-BL-F</t>
  </si>
  <si>
    <t xml:space="preserve">P-AXCART18-RUS-A</t>
  </si>
  <si>
    <t xml:space="preserve">Top-Artisan Square Coffee Table</t>
  </si>
  <si>
    <t xml:space="preserve">P-AXCART18-RUS-B</t>
  </si>
  <si>
    <t xml:space="preserve">Leg-Artisan Square Coffee Table</t>
  </si>
  <si>
    <t xml:space="preserve">P-3AXCART-02GR-A</t>
  </si>
  <si>
    <t xml:space="preserve">P-3AXCART-02GR-B</t>
  </si>
  <si>
    <t xml:space="preserve">P-3AXCART-02GR-C</t>
  </si>
  <si>
    <t xml:space="preserve">P-3AXCART-02GR-D-L</t>
  </si>
  <si>
    <t xml:space="preserve">P-3AXCART-02GR-D-R</t>
  </si>
  <si>
    <t xml:space="preserve">P-3AXCART-02GR-E1</t>
  </si>
  <si>
    <t xml:space="preserve">P-3AXCART-02GR-E2</t>
  </si>
  <si>
    <t xml:space="preserve">P-3AXCART-02GR-F</t>
  </si>
  <si>
    <t xml:space="preserve">P-3AXCART-02GR-G-L</t>
  </si>
  <si>
    <t xml:space="preserve">P-3AXCART-02GR-G-R</t>
  </si>
  <si>
    <t xml:space="preserve">P-3AXCART-02GR-H</t>
  </si>
  <si>
    <t xml:space="preserve">P-3AXCART-02GR-I</t>
  </si>
  <si>
    <t xml:space="preserve">P-AXCRART46-RUS-A</t>
  </si>
  <si>
    <t xml:space="preserve">P-AXCRART46-RUS-B</t>
  </si>
  <si>
    <t xml:space="preserve">P-AXCRART46-RUS-C</t>
  </si>
  <si>
    <t xml:space="preserve">P-AXCRART46-RUS-D-L</t>
  </si>
  <si>
    <t xml:space="preserve">P-AXCRART46-RUS-D-R</t>
  </si>
  <si>
    <t xml:space="preserve">P-AXCRART46-RUS-E1</t>
  </si>
  <si>
    <t xml:space="preserve">P-AXCRART46-RUS-E2</t>
  </si>
  <si>
    <t xml:space="preserve">P-AXCRART46-RUS-F</t>
  </si>
  <si>
    <t xml:space="preserve">P-AXCRART46-RUS-G-L</t>
  </si>
  <si>
    <t xml:space="preserve">P-AXCRART46-RUS-G-R</t>
  </si>
  <si>
    <t xml:space="preserve">P-AXCRART46-RUS-H</t>
  </si>
  <si>
    <t xml:space="preserve">P-AXCRART46-RUS-I</t>
  </si>
  <si>
    <t xml:space="preserve">P-AXCHOL002-BL-A</t>
  </si>
  <si>
    <t xml:space="preserve">Top-Artisan End Table</t>
  </si>
  <si>
    <t xml:space="preserve">P-AXCHOL002-BL-B</t>
  </si>
  <si>
    <t xml:space="preserve">Leg-Artisan End Table</t>
  </si>
  <si>
    <t xml:space="preserve">P-AXCHOL002-HB-A</t>
  </si>
  <si>
    <t xml:space="preserve">P-AXCHOL002-HB-B</t>
  </si>
  <si>
    <t xml:space="preserve">P-AXCRART03-RUS-A</t>
  </si>
  <si>
    <t xml:space="preserve">P-AXCRART03-RUS-B</t>
  </si>
  <si>
    <t xml:space="preserve">P-AXCART14-WH-A</t>
  </si>
  <si>
    <t xml:space="preserve">P-AXCART14-WH-B-L</t>
  </si>
  <si>
    <t xml:space="preserve">P-AXCART14-WH-B-R</t>
  </si>
  <si>
    <t xml:space="preserve">P-AXCART14-WH-C</t>
  </si>
  <si>
    <t xml:space="preserve">P-AXCART14-WH-D</t>
  </si>
  <si>
    <t xml:space="preserve">P-AXCART14-WH-E</t>
  </si>
  <si>
    <t xml:space="preserve">P-AXCART14-WH-F-L</t>
  </si>
  <si>
    <t xml:space="preserve">P-AXCART14-WH-F-R</t>
  </si>
  <si>
    <t xml:space="preserve">P-AXCART14-WH-G-L</t>
  </si>
  <si>
    <t xml:space="preserve">P-AXCART14-WH-G-R</t>
  </si>
  <si>
    <t xml:space="preserve">P-AXCCON-04RNAB-A</t>
  </si>
  <si>
    <t xml:space="preserve">P-AXCCON-04RNAB-B-L</t>
  </si>
  <si>
    <t xml:space="preserve">P-AXCCON-04RNAB-B-R</t>
  </si>
  <si>
    <t xml:space="preserve">P-AXCCON-04RNAB-C</t>
  </si>
  <si>
    <t xml:space="preserve">P-AXCCON-04RNAB-D</t>
  </si>
  <si>
    <t xml:space="preserve">P-AXCCON-04RNAB-E</t>
  </si>
  <si>
    <t xml:space="preserve">P-AXCCON-04RNAB-F</t>
  </si>
  <si>
    <t xml:space="preserve">P-AXCCON-04RNAB-G</t>
  </si>
  <si>
    <t xml:space="preserve">P-AXCCON-04RNAB-H</t>
  </si>
  <si>
    <t xml:space="preserve">P-AXCCON-04RNAB-I-L</t>
  </si>
  <si>
    <t xml:space="preserve">P-AXCCON-04RNAB-I-R</t>
  </si>
  <si>
    <t xml:space="preserve">P-AXCCON-04RNAB-J</t>
  </si>
  <si>
    <t xml:space="preserve">P-AXCCON-04RNAB-K-L</t>
  </si>
  <si>
    <t xml:space="preserve">P-AXCCON-04RNAB-K-R</t>
  </si>
  <si>
    <t xml:space="preserve">P-AXCCON-04RNAB-L</t>
  </si>
  <si>
    <t xml:space="preserve">P-AXCCON-04RNAB-M</t>
  </si>
  <si>
    <t xml:space="preserve">P-AXCCOS11-MAH-A</t>
  </si>
  <si>
    <t xml:space="preserve">Top-Cosmopolitan Sideboard Buffet</t>
  </si>
  <si>
    <t xml:space="preserve">P-AXCCOS11-MAH-B-L</t>
  </si>
  <si>
    <t xml:space="preserve">Left Side-Cosmopolitan Sideboard Buffet</t>
  </si>
  <si>
    <t xml:space="preserve">P-AXCCOS11-MAH-B-R</t>
  </si>
  <si>
    <t xml:space="preserve">Right Side-Cosmopolitan Sideboard Buffet</t>
  </si>
  <si>
    <t xml:space="preserve">P-AXCCOS11-MAH-C</t>
  </si>
  <si>
    <t xml:space="preserve">Bottom frame-Cosmopolitan Sideboard Buffet</t>
  </si>
  <si>
    <t xml:space="preserve">P-AXCCOS11-MAH-D-L</t>
  </si>
  <si>
    <t xml:space="preserve">Left- Divider-Cosmopolitan Sideboard Buffet</t>
  </si>
  <si>
    <t xml:space="preserve">P-AXCCOS11-MAH-D-R</t>
  </si>
  <si>
    <t xml:space="preserve">Right- Divider-Cosmopolitan Sideboard Buffet</t>
  </si>
  <si>
    <t xml:space="preserve">P-AXCCOS11-MAH-E-L</t>
  </si>
  <si>
    <t xml:space="preserve">Left Shelf-Cosmopolitan Sideboard Buffet</t>
  </si>
  <si>
    <t xml:space="preserve">Di Ñoäng - Traùi</t>
  </si>
  <si>
    <t xml:space="preserve">P-AXCCOS11-MAH-E-R</t>
  </si>
  <si>
    <t xml:space="preserve">Right Shelf-Cosmopolitan Sideboard Buffet</t>
  </si>
  <si>
    <t xml:space="preserve">Di Ñoäng - Phaûi</t>
  </si>
  <si>
    <t xml:space="preserve">P-AXCCOS11-MAH-F</t>
  </si>
  <si>
    <t xml:space="preserve">Middle Shelf-Cosmopolitan Sideboard Buffet</t>
  </si>
  <si>
    <t xml:space="preserve">Di Ñoäng - Giöõa</t>
  </si>
  <si>
    <t xml:space="preserve">P-AXCCOS11-MAH-G</t>
  </si>
  <si>
    <t xml:space="preserve">Door-Cosmopolitan Sideboard Buffet</t>
  </si>
  <si>
    <t xml:space="preserve">P-AXCCOS11-MAH-H-L</t>
  </si>
  <si>
    <t xml:space="preserve">Left Back Panel-Cosmopolitan Sideboard Buffet</t>
  </si>
  <si>
    <t xml:space="preserve">P-AXCCOS11-MAH-H-R</t>
  </si>
  <si>
    <t xml:space="preserve">Right Back Panel-Cosmopolitan Sideboard Buffet</t>
  </si>
  <si>
    <t xml:space="preserve">P-AXCCOS11-MAH-H</t>
  </si>
  <si>
    <t xml:space="preserve">Middle Back Panel-Cosmopolitan Sideboard Buffet</t>
  </si>
  <si>
    <t xml:space="preserve">P-AXCCOS11-MAH-I</t>
  </si>
  <si>
    <t xml:space="preserve">Bottom Support Leg-Cosmopolitan Sideboard Buffet</t>
  </si>
  <si>
    <t xml:space="preserve">P-AXCCOS11-MAH-J</t>
  </si>
  <si>
    <t xml:space="preserve">Drawer Front-Cosmopolitan Sideboard Buffet</t>
  </si>
  <si>
    <t xml:space="preserve">P-AXCCOS11-MAH-K-L</t>
  </si>
  <si>
    <t xml:space="preserve">Left- Drawer Side-Cosmopolitan Sideboard Buffet</t>
  </si>
  <si>
    <t xml:space="preserve">P-AXCCOS11-MAH-K-R</t>
  </si>
  <si>
    <t xml:space="preserve">Right- Drawer Side-Cosmopolitan Sideboard Buffet</t>
  </si>
  <si>
    <t xml:space="preserve">P-AXCCOS11-MAH-L</t>
  </si>
  <si>
    <t xml:space="preserve">Drawer Back-Cosmopolitan Sideboard Buffet</t>
  </si>
  <si>
    <t xml:space="preserve">P-AXCCOS11-MAH-M</t>
  </si>
  <si>
    <t xml:space="preserve">Drawer Bottom-Cosmopolitan Sideboard Buffet</t>
  </si>
  <si>
    <t xml:space="preserve">P-AXCART30-DCB-A</t>
  </si>
  <si>
    <t xml:space="preserve">P-AXCART30-DCB-B-L</t>
  </si>
  <si>
    <t xml:space="preserve">P-AXCART30-DCB-B-R</t>
  </si>
  <si>
    <t xml:space="preserve">P-AXCART30-DCB-C</t>
  </si>
  <si>
    <t xml:space="preserve">P-AXCART30-DCB-D</t>
  </si>
  <si>
    <t xml:space="preserve">P-AXCART30-DCB-E-L</t>
  </si>
  <si>
    <t xml:space="preserve">P-AXCART30-DCB-E-R</t>
  </si>
  <si>
    <t xml:space="preserve">P-AXCART30-DCB-F</t>
  </si>
  <si>
    <t xml:space="preserve">P-AXCART30-DCB-G</t>
  </si>
  <si>
    <t xml:space="preserve">P-AXCART30-DCB-H-L</t>
  </si>
  <si>
    <t xml:space="preserve">P-AXCART30-DCB-H-R</t>
  </si>
  <si>
    <t xml:space="preserve">P-AXCART30-DCB-I</t>
  </si>
  <si>
    <t xml:space="preserve">P-AXCART30-DCB-J</t>
  </si>
  <si>
    <t xml:space="preserve">P-AXCART30-DCB-K</t>
  </si>
  <si>
    <t xml:space="preserve">P-AXCART30-DCB-L</t>
  </si>
  <si>
    <t xml:space="preserve">P-AXCART30-DCB-M-L</t>
  </si>
  <si>
    <t xml:space="preserve">P-AXCART30-DCB-M-R</t>
  </si>
  <si>
    <t xml:space="preserve">P-AXCART30-DCB-N</t>
  </si>
  <si>
    <t xml:space="preserve">P-AXCART30-DCB-O</t>
  </si>
  <si>
    <t xml:space="preserve">P-AXCART-02WH-A</t>
  </si>
  <si>
    <t xml:space="preserve">P-AXCART-02WH-B</t>
  </si>
  <si>
    <t xml:space="preserve">P-AXCART-02WH-C</t>
  </si>
  <si>
    <t xml:space="preserve">P-AXCART-02WH-D-L</t>
  </si>
  <si>
    <t xml:space="preserve">P-AXCART-02WH-D-R</t>
  </si>
  <si>
    <t xml:space="preserve">P-AXCART-02WH-E1</t>
  </si>
  <si>
    <t xml:space="preserve">P-AXCART-02WH-E2</t>
  </si>
  <si>
    <t xml:space="preserve">P-AXCART-02WH-F</t>
  </si>
  <si>
    <t xml:space="preserve">P-AXCART-02WH-G-L</t>
  </si>
  <si>
    <t xml:space="preserve">P-AXCART-02WH-G-R</t>
  </si>
  <si>
    <t xml:space="preserve">P-AXCART-02WH-H</t>
  </si>
  <si>
    <t xml:space="preserve">P-AXCART-02WH-I</t>
  </si>
  <si>
    <t xml:space="preserve">P-AXCART14-TB-A</t>
  </si>
  <si>
    <t xml:space="preserve">P-AXCART14-TB-B-L</t>
  </si>
  <si>
    <t xml:space="preserve">P-AXCART14-TB-B-R</t>
  </si>
  <si>
    <t xml:space="preserve">P-AXCART14-TB-C</t>
  </si>
  <si>
    <t xml:space="preserve">P-AXCART14-TB-D</t>
  </si>
  <si>
    <t xml:space="preserve">P-AXCART14-TB-E</t>
  </si>
  <si>
    <t xml:space="preserve">P-AXCART14-TB-F-L</t>
  </si>
  <si>
    <t xml:space="preserve">P-AXCART14-TB-F-R</t>
  </si>
  <si>
    <t xml:space="preserve">P-AXCART14-TB-G-L</t>
  </si>
  <si>
    <t xml:space="preserve">P-AXCART14-TB-G-R</t>
  </si>
  <si>
    <t xml:space="preserve">P-AXCRART01-RUS-A</t>
  </si>
  <si>
    <t xml:space="preserve">Top-Artisan Coffee Table</t>
  </si>
  <si>
    <t xml:space="preserve">P-AXCRART01-RUS-B</t>
  </si>
  <si>
    <t xml:space="preserve">Leg-Artisan Coffee Table</t>
  </si>
  <si>
    <t xml:space="preserve">P-AXCART22-WH-A</t>
  </si>
  <si>
    <t xml:space="preserve">Top-Artisan 12 Cube Storage</t>
  </si>
  <si>
    <t xml:space="preserve">P-AXCART22-WH-B-L</t>
  </si>
  <si>
    <t xml:space="preserve">Left Side-Artisan 12 Cube Storage</t>
  </si>
  <si>
    <t xml:space="preserve">P-AXCART22-WH-B-R</t>
  </si>
  <si>
    <t xml:space="preserve">Right Side-Artisan 12 Cube Storage</t>
  </si>
  <si>
    <t xml:space="preserve">P-AXCART22-WH-C</t>
  </si>
  <si>
    <t xml:space="preserve">Top Divider-Artisan 12 Cube Storage</t>
  </si>
  <si>
    <t xml:space="preserve">P-AXCART22-WH-D</t>
  </si>
  <si>
    <t xml:space="preserve">Middle Divider-Artisan 12 Cube Storage</t>
  </si>
  <si>
    <t xml:space="preserve">P-AXCART22-WH-D1</t>
  </si>
  <si>
    <t xml:space="preserve">Bottom Divider-Artisan 12 Cube Storage</t>
  </si>
  <si>
    <t xml:space="preserve">P-AXCART22-WH-E</t>
  </si>
  <si>
    <t xml:space="preserve">Top Shelf-Artisan 12 Cube Storage</t>
  </si>
  <si>
    <t xml:space="preserve">P-AXCART22-WH-F</t>
  </si>
  <si>
    <t xml:space="preserve">Bottom Shelf-Artisan 12 Cube Storage</t>
  </si>
  <si>
    <t xml:space="preserve">P-AXCART22-WH-G</t>
  </si>
  <si>
    <t xml:space="preserve">Bottom Support Leg-Artisan 12 Cube Storage</t>
  </si>
  <si>
    <t xml:space="preserve">P-AXCART22-WH-H-L</t>
  </si>
  <si>
    <t xml:space="preserve">Left Back Panel-Artisan 12 Cube Storage</t>
  </si>
  <si>
    <t xml:space="preserve">P-AXCART22-WH-H-R</t>
  </si>
  <si>
    <t xml:space="preserve">Right Back Panel-Artisan 12 Cube Storage</t>
  </si>
  <si>
    <t xml:space="preserve">P-AXCART22-WH-H</t>
  </si>
  <si>
    <t xml:space="preserve">Middle Back Panel-Artisan 12 Cube Storage</t>
  </si>
  <si>
    <t xml:space="preserve">P-AX2370-B-V16-A-L</t>
  </si>
  <si>
    <t xml:space="preserve">Left Side-Acadian Entryway Storage Bench</t>
  </si>
  <si>
    <t xml:space="preserve">P-AX2370-B-V16-A-R</t>
  </si>
  <si>
    <t xml:space="preserve">Right Side-Acadian Entryway Storage Bench</t>
  </si>
  <si>
    <t xml:space="preserve">P-AX2370-B-V16-B</t>
  </si>
  <si>
    <t xml:space="preserve">Seat-Acadian Entryway Storage Bench</t>
  </si>
  <si>
    <t xml:space="preserve">P-AX2370-B-V16-C</t>
  </si>
  <si>
    <t xml:space="preserve">Divider-Acadian Entryway Storage Bench</t>
  </si>
  <si>
    <t xml:space="preserve">P-AX2370-B-V16-D</t>
  </si>
  <si>
    <t xml:space="preserve">Front-Acadian Entryway Storage Bench</t>
  </si>
  <si>
    <t xml:space="preserve">P-AX2370-B-V16-E</t>
  </si>
  <si>
    <t xml:space="preserve">Backrest-Acadian Entryway Storage Bench</t>
  </si>
  <si>
    <t xml:space="preserve">P-AX2370-B-V16-F</t>
  </si>
  <si>
    <t xml:space="preserve">Back Panel-Acadian Entryway Storage Bench</t>
  </si>
  <si>
    <t xml:space="preserve">P-AX2370-B-V16-G</t>
  </si>
  <si>
    <t xml:space="preserve">Bottom Panel-Acadian Entryway Storage Bench</t>
  </si>
  <si>
    <t xml:space="preserve">P-AX2370-B-V16-H</t>
  </si>
  <si>
    <t xml:space="preserve">Bottom Support Leg-Acadian Entryway Storage Bench</t>
  </si>
  <si>
    <t xml:space="preserve">P-AX2370-GR-V16-A-L</t>
  </si>
  <si>
    <t xml:space="preserve">P-AX2370-GR-V16-A-R</t>
  </si>
  <si>
    <t xml:space="preserve">P-AX2370-GR-V16-B</t>
  </si>
  <si>
    <t xml:space="preserve">P-AX2370-GR-V16-C</t>
  </si>
  <si>
    <t xml:space="preserve">P-AX2370-GR-V16-D</t>
  </si>
  <si>
    <t xml:space="preserve">P-AX2370-GR-V16-E</t>
  </si>
  <si>
    <t xml:space="preserve">P-AX2370-GR-V16-F</t>
  </si>
  <si>
    <t xml:space="preserve">P-AX2370-GR-V16-G</t>
  </si>
  <si>
    <t xml:space="preserve">P-AX2370-GR-V16-H</t>
  </si>
  <si>
    <t xml:space="preserve">P-AXCACA-02BL-V16-A</t>
  </si>
  <si>
    <t xml:space="preserve">Top-Acadian Bedside Table</t>
  </si>
  <si>
    <t xml:space="preserve">P-AXCACA-02BL-V16-B</t>
  </si>
  <si>
    <t xml:space="preserve">Bottom shelf-Acadian Bedside Table</t>
  </si>
  <si>
    <t xml:space="preserve">P-AXCACA-02BL-V16-C-L</t>
  </si>
  <si>
    <t xml:space="preserve">Left Side-Acadian Bedside Table</t>
  </si>
  <si>
    <t xml:space="preserve">P-AXCACA-02BL-V16-C-R</t>
  </si>
  <si>
    <t xml:space="preserve">Right Side-Acadian Bedside Table</t>
  </si>
  <si>
    <t xml:space="preserve">P-AXCACA-02BL-V16-D</t>
  </si>
  <si>
    <t xml:space="preserve">Top back panel-Acadian Bedside Table</t>
  </si>
  <si>
    <t xml:space="preserve">P-AXCACA-02BL-V16-E</t>
  </si>
  <si>
    <t xml:space="preserve">Bottom back panel-Acadian Bedside Table</t>
  </si>
  <si>
    <t xml:space="preserve">P-AXCACA-02BL-V16-F</t>
  </si>
  <si>
    <t xml:space="preserve">Drawer Front-Acadian Bedside Table</t>
  </si>
  <si>
    <t xml:space="preserve">P-AXCACA-02BL-V16-G-L</t>
  </si>
  <si>
    <t xml:space="preserve">Left Drawer Side-Acadian Bedside Table</t>
  </si>
  <si>
    <t xml:space="preserve">P-AXCACA-02BL-V16-G-R</t>
  </si>
  <si>
    <t xml:space="preserve">Right Drawer Side-Acadian Bedside Table</t>
  </si>
  <si>
    <t xml:space="preserve">P-AXCACA-02BL-V16-H</t>
  </si>
  <si>
    <t xml:space="preserve">Drawer Back-Acadian Bedside Table</t>
  </si>
  <si>
    <t xml:space="preserve">P-AXCACA-02BL-V16-I</t>
  </si>
  <si>
    <t xml:space="preserve">Drawer Bottom-Acadian Bedside Table</t>
  </si>
  <si>
    <t xml:space="preserve">P-AXCART72-RNAB-A</t>
  </si>
  <si>
    <t xml:space="preserve">P-AXCART72-RNAB-B</t>
  </si>
  <si>
    <t xml:space="preserve">P-AXCART72-RNAB-C</t>
  </si>
  <si>
    <t xml:space="preserve">P-AXCART72-RNAB-D-L</t>
  </si>
  <si>
    <t xml:space="preserve">P-AXCART72-RNAB-D-R</t>
  </si>
  <si>
    <t xml:space="preserve">P-AXCART72-RNAB-D1</t>
  </si>
  <si>
    <t xml:space="preserve">P-AXCART72-RNAB-D2</t>
  </si>
  <si>
    <t xml:space="preserve">P-AXCART72-RNAB-E-L</t>
  </si>
  <si>
    <t xml:space="preserve">P-AXCART72-RNAB-E-R</t>
  </si>
  <si>
    <t xml:space="preserve">P-AXCART72-RNAB-F-L</t>
  </si>
  <si>
    <t xml:space="preserve">P-AXCART72-RNAB-F-R</t>
  </si>
  <si>
    <t xml:space="preserve">P-AXCART72-RNAB-G-L</t>
  </si>
  <si>
    <t xml:space="preserve">P-AXCART72-RNAB-G-R</t>
  </si>
  <si>
    <t xml:space="preserve">P-AXCART72-RNAB-H</t>
  </si>
  <si>
    <t xml:space="preserve">P-AXCART72-RNAB-I</t>
  </si>
  <si>
    <t xml:space="preserve">P-AXCART72-RNAB-J</t>
  </si>
  <si>
    <t xml:space="preserve">P-AXCART72-RNAB-K</t>
  </si>
  <si>
    <t xml:space="preserve">P-AXCART72-RNAB-L</t>
  </si>
  <si>
    <t xml:space="preserve">P-AXCART72-RNAB-M</t>
  </si>
  <si>
    <t xml:space="preserve">P-AXCART72-RNAB-N</t>
  </si>
  <si>
    <t xml:space="preserve">P-AXCART72-RNAB-O</t>
  </si>
  <si>
    <t xml:space="preserve">P-AXCART72-RNAB-P-L</t>
  </si>
  <si>
    <t xml:space="preserve">P-AXCART72-RNAB-P-R</t>
  </si>
  <si>
    <t xml:space="preserve">P-AXCART72-RNAB-Q</t>
  </si>
  <si>
    <t xml:space="preserve">P-AXCART72-RNAB-R</t>
  </si>
  <si>
    <t xml:space="preserve">P-AXCBED-04-FOG-A</t>
  </si>
  <si>
    <t xml:space="preserve">P-AXCBED-04-FOG-B</t>
  </si>
  <si>
    <t xml:space="preserve">P-AXCBED-04-FOG-C</t>
  </si>
  <si>
    <t xml:space="preserve">P-AXCBED-04-FOG-D-L</t>
  </si>
  <si>
    <t xml:space="preserve">P-AXCBED-04-FOG-D-R</t>
  </si>
  <si>
    <t xml:space="preserve">P-AXCBED-04-FOG-E-L</t>
  </si>
  <si>
    <t xml:space="preserve">P-AXCBED-04-FOG-E-R</t>
  </si>
  <si>
    <t xml:space="preserve">P-AXCBED-04-FOG-F-L</t>
  </si>
  <si>
    <t xml:space="preserve">P-AXCBED-04-FOG-F-R</t>
  </si>
  <si>
    <t xml:space="preserve">P-AXCBED-04-FOG-G1</t>
  </si>
  <si>
    <t xml:space="preserve">P-AXCBED-04-FOG-G2</t>
  </si>
  <si>
    <t xml:space="preserve">P-AXCBED-04-FOG-G-L</t>
  </si>
  <si>
    <t xml:space="preserve">P-AXCBED-04-FOG-G-R</t>
  </si>
  <si>
    <t xml:space="preserve">P-AXCBED-04-FOG-H</t>
  </si>
  <si>
    <t xml:space="preserve">P-AXCBED-04-FOG-I</t>
  </si>
  <si>
    <t xml:space="preserve">P-AXCBED-04-FOG-J</t>
  </si>
  <si>
    <t xml:space="preserve">P-AXCBED-04-FOG-K</t>
  </si>
  <si>
    <t xml:space="preserve">P-AXCBED-04-FOG-L</t>
  </si>
  <si>
    <t xml:space="preserve">P-AXCBED-04-FOG-M-L</t>
  </si>
  <si>
    <t xml:space="preserve">P-AXCBED-04-FOG-M-R</t>
  </si>
  <si>
    <t xml:space="preserve">P-AXCBED-04-FOG-N</t>
  </si>
  <si>
    <t xml:space="preserve">P-AXCBED-04-FOG-O</t>
  </si>
  <si>
    <t xml:space="preserve">P-AXCBED-04-FOG-P</t>
  </si>
  <si>
    <t xml:space="preserve">P-AXCLEV61-SMB-A</t>
  </si>
  <si>
    <t xml:space="preserve">Top-Lev Coffee Table With Lift Top ( Revised )</t>
  </si>
  <si>
    <t xml:space="preserve">P-AXCLEV61-SMB-B</t>
  </si>
  <si>
    <t xml:space="preserve">Middle Shelf-Lev Coffee Table With Lift Top ( Revised )</t>
  </si>
  <si>
    <t xml:space="preserve">P-AXCLEV61-SMB-C</t>
  </si>
  <si>
    <t xml:space="preserve">Bottom Frame-Lev Coffee Table With Lift Top ( Revised )</t>
  </si>
  <si>
    <t xml:space="preserve">P-AXCLEV61-SMB-D-L</t>
  </si>
  <si>
    <t xml:space="preserve">Left- side-Lev Coffee Table With Lift Top ( Revised )</t>
  </si>
  <si>
    <t xml:space="preserve">P-AXCLEV61-SMB-D-R</t>
  </si>
  <si>
    <t xml:space="preserve">Right- side-Lev Coffee Table With Lift Top ( Revised )</t>
  </si>
  <si>
    <t xml:space="preserve">P-AXCLEV61-SMB-E</t>
  </si>
  <si>
    <t xml:space="preserve">Back Panel-Lev Coffee Table With Lift Top ( Revised )</t>
  </si>
  <si>
    <t xml:space="preserve">P-AXCLEV61-SMB-F</t>
  </si>
  <si>
    <t xml:space="preserve">Divider-Lev Coffee Table With Lift Top ( Revised )</t>
  </si>
  <si>
    <t xml:space="preserve">P-AXCLEV61-SMB-G</t>
  </si>
  <si>
    <t xml:space="preserve">Drawer Front-Lev Coffee Table With Lift Top ( Revised )</t>
  </si>
  <si>
    <t xml:space="preserve">P-AXCLEV61-SMB-H-L</t>
  </si>
  <si>
    <t xml:space="preserve">Left- Drawer Side-Lev Coffee Table With Lift Top ( Revised )</t>
  </si>
  <si>
    <t xml:space="preserve">P-AXCLEV61-SMB-H-R</t>
  </si>
  <si>
    <t xml:space="preserve">Right- Drawer Side-Lev Coffee Table With Lift Top ( Revised )</t>
  </si>
  <si>
    <t xml:space="preserve">P-AXCLEV61-SMB-I</t>
  </si>
  <si>
    <t xml:space="preserve">Drawer Back-Lev Coffee Table With Lift Top ( Revised )</t>
  </si>
  <si>
    <t xml:space="preserve">P-AXCLEV61-SMB-J</t>
  </si>
  <si>
    <t xml:space="preserve">Drawer Bottom-Lev Coffee Table With Lift Top ( Revised )</t>
  </si>
  <si>
    <t xml:space="preserve">P-AXCRACA05-LGB-V16-A</t>
  </si>
  <si>
    <t xml:space="preserve">Top-Acadian Narrow Side Table</t>
  </si>
  <si>
    <t xml:space="preserve">P-AXCRACA05-LGB-V16-B</t>
  </si>
  <si>
    <t xml:space="preserve">Side-Acadian Narrow Side Table</t>
  </si>
  <si>
    <t xml:space="preserve">P-AXCRACA05-LGB-V16-C</t>
  </si>
  <si>
    <t xml:space="preserve">Middle Shelf-Acadian Narrow Side Table</t>
  </si>
  <si>
    <t xml:space="preserve">P-AXCRACA05-LGB-V16-D</t>
  </si>
  <si>
    <t xml:space="preserve">Bottom Shelf-Acadian Narrow Side Table</t>
  </si>
  <si>
    <t xml:space="preserve">P-AXCLEV23-SMB-A</t>
  </si>
  <si>
    <t xml:space="preserve">Top-Lev End Table with Bottom Drawer</t>
  </si>
  <si>
    <t xml:space="preserve">P-AXCLEV23-SMB-B-L</t>
  </si>
  <si>
    <t xml:space="preserve">Left- side-Lev End Table with Bottom Drawer</t>
  </si>
  <si>
    <t xml:space="preserve">P-AXCLEV23-SMB-B-R</t>
  </si>
  <si>
    <t xml:space="preserve">Right- side-Lev End Table with Bottom Drawer</t>
  </si>
  <si>
    <t xml:space="preserve">P-AXCLEV23-SMB-C</t>
  </si>
  <si>
    <t xml:space="preserve">Top Shelf-Lev End Table with Bottom Drawer</t>
  </si>
  <si>
    <t xml:space="preserve">P-AXCLEV23-SMB-D</t>
  </si>
  <si>
    <t xml:space="preserve">Bottom Frame-Lev End Table with Bottom Drawer</t>
  </si>
  <si>
    <t xml:space="preserve">P-AXCLEV23-SMB-E</t>
  </si>
  <si>
    <t xml:space="preserve">Back-Lev End Table with Bottom Drawer</t>
  </si>
  <si>
    <t xml:space="preserve">P-AXCLEV23-SMB-F</t>
  </si>
  <si>
    <t xml:space="preserve">Drawer front-Lev End Table with Bottom Drawer</t>
  </si>
  <si>
    <t xml:space="preserve">P-AXCLEV23-SMB-G-L</t>
  </si>
  <si>
    <t xml:space="preserve">Left Drawer side-Lev End Table with Bottom Drawer</t>
  </si>
  <si>
    <t xml:space="preserve">P-AXCLEV23-SMB-G-R</t>
  </si>
  <si>
    <t xml:space="preserve">Right Drawer side-Lev End Table with Bottom Drawer</t>
  </si>
  <si>
    <t xml:space="preserve">P-AXCLEV23-SMB-H</t>
  </si>
  <si>
    <t xml:space="preserve">Drawer back-Lev End Table with Bottom Drawer</t>
  </si>
  <si>
    <t xml:space="preserve">P-AXCLEV23-SMB-I</t>
  </si>
  <si>
    <t xml:space="preserve">Drawer bottom-Lev End Table with Bottom Drawer</t>
  </si>
  <si>
    <t xml:space="preserve">P-AXCACA15-GR-V16-A</t>
  </si>
  <si>
    <t xml:space="preserve">Top-Acadian Medium Storage Cabinet</t>
  </si>
  <si>
    <t xml:space="preserve">P-AXCACA15-GR-V16-B-L</t>
  </si>
  <si>
    <t xml:space="preserve">Left- side-Acadian Medium Storage Cabinet</t>
  </si>
  <si>
    <t xml:space="preserve">P-AXCACA15-GR-V16-B-R</t>
  </si>
  <si>
    <t xml:space="preserve">Right- side-Acadian Medium Storage Cabinet</t>
  </si>
  <si>
    <t xml:space="preserve">P-AXCACA15-GR-V16-C</t>
  </si>
  <si>
    <t xml:space="preserve">Cabinet Shelf-Acadian Medium Storage Cabinet</t>
  </si>
  <si>
    <t xml:space="preserve">P-AXCACA15-GR-V16-D</t>
  </si>
  <si>
    <t xml:space="preserve">Bottom Shelf-Acadian Medium Storage Cabinet</t>
  </si>
  <si>
    <t xml:space="preserve">P-AXCACA15-GR-V16-E</t>
  </si>
  <si>
    <t xml:space="preserve">Centre Support-Acadian Medium Storage Cabinet</t>
  </si>
  <si>
    <t xml:space="preserve">P-AXCACA15-GR-V16-F-L</t>
  </si>
  <si>
    <t xml:space="preserve">Left- door-Acadian Medium Storage Cabinet</t>
  </si>
  <si>
    <t xml:space="preserve">P-AXCACA15-GR-V16-F-R</t>
  </si>
  <si>
    <t xml:space="preserve">Right- door-Acadian Medium Storage Cabinet</t>
  </si>
  <si>
    <t xml:space="preserve">P-AXCACA15-GR-V16-G-L</t>
  </si>
  <si>
    <t xml:space="preserve">Left Back Panel-Acadian Medium Storage Cabinet</t>
  </si>
  <si>
    <t xml:space="preserve">P-AXCACA15-GR-V16-G-R</t>
  </si>
  <si>
    <t xml:space="preserve">Right Back Panel-Acadian Medium Storage Cabinet</t>
  </si>
  <si>
    <t xml:space="preserve">P-AXWEL05-60BL-V16-A</t>
  </si>
  <si>
    <t xml:space="preserve">P-AXWEL05-60BL-V16-B-L</t>
  </si>
  <si>
    <t xml:space="preserve">P-AXWEL05-60BL-V16-B-R</t>
  </si>
  <si>
    <t xml:space="preserve">P-AXWEL05-60BL-V16-C-L</t>
  </si>
  <si>
    <t xml:space="preserve">P-AXWEL05-60BL-V16-C-R</t>
  </si>
  <si>
    <t xml:space="preserve">P-AXWEL05-60BL-V16-D</t>
  </si>
  <si>
    <t xml:space="preserve">P-AXWEL05-60BL-V16-E</t>
  </si>
  <si>
    <t xml:space="preserve">P-AXWEL05-60BL-V16-F</t>
  </si>
  <si>
    <t xml:space="preserve">P-AXWEL05-60BL-V16-G</t>
  </si>
  <si>
    <t xml:space="preserve">P-AXWEL05-60BL-V16-H</t>
  </si>
  <si>
    <t xml:space="preserve">P-AXWEL05-60BL-V16-I</t>
  </si>
  <si>
    <t xml:space="preserve">P-AXWEL05-60BL-V16-J-L</t>
  </si>
  <si>
    <t xml:space="preserve">P-AXWEL05-60BL-V16-J-R</t>
  </si>
  <si>
    <t xml:space="preserve">P-AXWEL05-60BL-V16-J1</t>
  </si>
  <si>
    <t xml:space="preserve">P-AXWEL05-60BL-V16-J2</t>
  </si>
  <si>
    <t xml:space="preserve">P-AXWEL05-60BL-V16-K</t>
  </si>
  <si>
    <t xml:space="preserve">P-AXWEL05-60BL-V16-L-L</t>
  </si>
  <si>
    <t xml:space="preserve">P-AXWEL05-60BL-V16-L-R</t>
  </si>
  <si>
    <t xml:space="preserve">P-AXWEL05-60BL-V16-M-L</t>
  </si>
  <si>
    <t xml:space="preserve">P-AXWEL05-60BL-V16-M-R</t>
  </si>
  <si>
    <t xml:space="preserve">P-AXWEL05-60BL-V16-N</t>
  </si>
  <si>
    <t xml:space="preserve">P-AXWEL05-60BL-V16-O</t>
  </si>
  <si>
    <t xml:space="preserve">P-AXCRACA22-BRU-V16-A</t>
  </si>
  <si>
    <t xml:space="preserve">Top-Acadian 12 Cube Bookcase Storage</t>
  </si>
  <si>
    <t xml:space="preserve">P-AXCRACA22-BRU-V16-B-L</t>
  </si>
  <si>
    <t xml:space="preserve">Left Side-Acadian 12 Cube Bookcase Storage</t>
  </si>
  <si>
    <t xml:space="preserve">P-AXCRACA22-BRU-V16-B-R</t>
  </si>
  <si>
    <t xml:space="preserve">Right Side-Acadian 12 Cube Bookcase Storage</t>
  </si>
  <si>
    <t xml:space="preserve">P-AXCRACA22-BRU-V16-C</t>
  </si>
  <si>
    <t xml:space="preserve">Top Divider (L&amp;R Same)-Acadian 12 Cube Bookcase Storage</t>
  </si>
  <si>
    <t xml:space="preserve">Top Divider (L&amp;R Same)</t>
  </si>
  <si>
    <t xml:space="preserve">P-AXCRACA22-BRU-V16-D</t>
  </si>
  <si>
    <t xml:space="preserve">Bottom Divider (L&amp;R Same)-Acadian 12 Cube Bookcase Storage</t>
  </si>
  <si>
    <t xml:space="preserve">Bottom Divider (L&amp;R Same)</t>
  </si>
  <si>
    <t xml:space="preserve">P-AXCRACA22-BRU-V16-E</t>
  </si>
  <si>
    <t xml:space="preserve">Top Shelf-Acadian 12 Cube Bookcase Storage</t>
  </si>
  <si>
    <t xml:space="preserve">P-AXCRACA22-BRU-V16-F</t>
  </si>
  <si>
    <t xml:space="preserve">Bottom Shelf-Acadian 12 Cube Bookcase Storage</t>
  </si>
  <si>
    <t xml:space="preserve">P-AXCRACA22-BRU-V16-G</t>
  </si>
  <si>
    <t xml:space="preserve">Bottom Support Leg-Acadian 12 Cube Bookcase Storage</t>
  </si>
  <si>
    <t xml:space="preserve">P-AXCRACA22-BRU-V16-H-L</t>
  </si>
  <si>
    <t xml:space="preserve">Left Back Panel-Acadian 12 Cube Bookcase Storage</t>
  </si>
  <si>
    <t xml:space="preserve">P-AXCRACA22-BRU-V16-H-R</t>
  </si>
  <si>
    <t xml:space="preserve">Right Back Panel-Acadian 12 Cube Bookcase Storage</t>
  </si>
  <si>
    <t xml:space="preserve">P-AXCRACA22-BRU-V16-H1</t>
  </si>
  <si>
    <t xml:space="preserve">Middle Back Panel (L&amp;R Same)-Acadian 12 Cube Bookcase Storage</t>
  </si>
  <si>
    <t xml:space="preserve">Middle Back Panel (L&amp;R Same)</t>
  </si>
  <si>
    <t xml:space="preserve">P-AXCART21-WH-A</t>
  </si>
  <si>
    <t xml:space="preserve">Top-Artisan 9 Cube Bookcase and Storage Unit</t>
  </si>
  <si>
    <t xml:space="preserve">P-AXCART21-WH-B-L</t>
  </si>
  <si>
    <t xml:space="preserve">Left Side-Artisan 9 Cube Bookcase and Storage Unit</t>
  </si>
  <si>
    <t xml:space="preserve">P-AXCART21-WH-B-R</t>
  </si>
  <si>
    <t xml:space="preserve">Right Side-Artisan 9 Cube Bookcase and Storage Unit</t>
  </si>
  <si>
    <t xml:space="preserve">P-AXCART21-WH-C</t>
  </si>
  <si>
    <t xml:space="preserve">Bottom Divider-Artisan 9 Cube Bookcase and Storage Unit</t>
  </si>
  <si>
    <t xml:space="preserve">P-AXCART21-WH-C1</t>
  </si>
  <si>
    <t xml:space="preserve">Middle Divider-Artisan 9 Cube Bookcase and Storage Unit</t>
  </si>
  <si>
    <t xml:space="preserve">P-AXCART21-WH-C2</t>
  </si>
  <si>
    <t xml:space="preserve">Top Divider-Artisan 9 Cube Bookcase and Storage Unit</t>
  </si>
  <si>
    <t xml:space="preserve">P-AXCART21-WH-D</t>
  </si>
  <si>
    <t xml:space="preserve">Top shelf-Artisan 9 Cube Bookcase and Storage Unit</t>
  </si>
  <si>
    <t xml:space="preserve">Top shelf</t>
  </si>
  <si>
    <t xml:space="preserve">P-AXCART21-WH-E</t>
  </si>
  <si>
    <t xml:space="preserve">Bottom Shelf-Artisan 9 Cube Bookcase and Storage Unit</t>
  </si>
  <si>
    <t xml:space="preserve">P-AXCART21-WH-F-L</t>
  </si>
  <si>
    <t xml:space="preserve">Left back panel-Artisan 9 Cube Bookcase and Storage Unit</t>
  </si>
  <si>
    <t xml:space="preserve">Left back panel</t>
  </si>
  <si>
    <t xml:space="preserve">P-AXCART21-WH-F-R</t>
  </si>
  <si>
    <t xml:space="preserve">Right back panel-Artisan 9 Cube Bookcase and Storage Unit</t>
  </si>
  <si>
    <t xml:space="preserve">Right back panel</t>
  </si>
  <si>
    <t xml:space="preserve">P-AXCART21-WH-F1</t>
  </si>
  <si>
    <t xml:space="preserve">Middle back panel-Artisan 9 Cube Bookcase and Storage Unit</t>
  </si>
  <si>
    <t xml:space="preserve">Middle back panel</t>
  </si>
  <si>
    <t xml:space="preserve">P-AXCRART14-RUS-A</t>
  </si>
  <si>
    <t xml:space="preserve">P-AXCRART14-RUS-B-L</t>
  </si>
  <si>
    <t xml:space="preserve">P-AXCRART14-RUS-B-R</t>
  </si>
  <si>
    <t xml:space="preserve">P-AXCRART14-RUS-C</t>
  </si>
  <si>
    <t xml:space="preserve">P-AXCRART14-RUS-D</t>
  </si>
  <si>
    <t xml:space="preserve">P-AXCRART14-RUS-E</t>
  </si>
  <si>
    <t xml:space="preserve">P-AXCRART14-RUS-F-L</t>
  </si>
  <si>
    <t xml:space="preserve">P-AXCRART14-RUS-F-R</t>
  </si>
  <si>
    <t xml:space="preserve">P-AXCRART14-RUS-G-L</t>
  </si>
  <si>
    <t xml:space="preserve">P-AXCRART14-RUS-G-R</t>
  </si>
  <si>
    <t xml:space="preserve">P-3AXCBED-03-A</t>
  </si>
  <si>
    <t xml:space="preserve">P-3AXCBED-03-B-L</t>
  </si>
  <si>
    <t xml:space="preserve">P-3AXCBED-03-B-R</t>
  </si>
  <si>
    <t xml:space="preserve">P-3AXCBED-03-C</t>
  </si>
  <si>
    <t xml:space="preserve">P-3AXCBED-03-D</t>
  </si>
  <si>
    <t xml:space="preserve">P-3AXCBED-03-E</t>
  </si>
  <si>
    <t xml:space="preserve">P-3AXCBED-03-F</t>
  </si>
  <si>
    <t xml:space="preserve">P-3AXCBED-03-G-L</t>
  </si>
  <si>
    <t xml:space="preserve">P-3AXCBED-03-G-R</t>
  </si>
  <si>
    <t xml:space="preserve">P-AXCART15-BL-A</t>
  </si>
  <si>
    <t xml:space="preserve">P-AXCART15-BL-B-L</t>
  </si>
  <si>
    <t xml:space="preserve">P-AXCART15-BL-B-R</t>
  </si>
  <si>
    <t xml:space="preserve">P-AXCART15-BL-C</t>
  </si>
  <si>
    <t xml:space="preserve">P-AXCART15-BL-D-L</t>
  </si>
  <si>
    <t xml:space="preserve">P-AXCART15-BL-D-R</t>
  </si>
  <si>
    <t xml:space="preserve">P-AXCART15-BL-E</t>
  </si>
  <si>
    <t xml:space="preserve">P-AXCART15-BL-F</t>
  </si>
  <si>
    <t xml:space="preserve">P-AXCART15-BL-G-L</t>
  </si>
  <si>
    <t xml:space="preserve">P-AXCART15-BL-G-R</t>
  </si>
  <si>
    <t xml:space="preserve">P-AXWELL3-003RNAB-V16-A</t>
  </si>
  <si>
    <t xml:space="preserve">Top-Acadian End Table</t>
  </si>
  <si>
    <t xml:space="preserve">P-AXWELL3-003RNAB-V16-B</t>
  </si>
  <si>
    <t xml:space="preserve">Bottom Shelf-Acadian End Table</t>
  </si>
  <si>
    <t xml:space="preserve">P-AXWELL3-003RNAB-V16-C</t>
  </si>
  <si>
    <t xml:space="preserve">Top Shelf-Acadian End Table</t>
  </si>
  <si>
    <t xml:space="preserve">Keä Taàng</t>
  </si>
  <si>
    <t xml:space="preserve">P-AXWELL3-003RNAB-V16-D</t>
  </si>
  <si>
    <t xml:space="preserve">Side-Acadian End Table</t>
  </si>
  <si>
    <t xml:space="preserve">thực thanh toan 493.77</t>
  </si>
  <si>
    <t xml:space="preserve"> </t>
  </si>
  <si>
    <t xml:space="preserve">BAÛNG XEÁP CONT MAÃU</t>
  </si>
  <si>
    <t xml:space="preserve">kiem tra</t>
  </si>
  <si>
    <t xml:space="preserve">m3</t>
  </si>
  <si>
    <t xml:space="preserve">prices</t>
  </si>
  <si>
    <t xml:space="preserve">1-whse</t>
  </si>
  <si>
    <t xml:space="preserve">5-whse</t>
  </si>
  <si>
    <t xml:space="preserve">15-whse</t>
  </si>
  <si>
    <t xml:space="preserve">17-whse</t>
  </si>
  <si>
    <t xml:space="preserve">28-whse</t>
  </si>
  <si>
    <t xml:space="preserve">335-whse</t>
  </si>
  <si>
    <t xml:space="preserve">C</t>
  </si>
  <si>
    <t xml:space="preserve">ECR-whse</t>
  </si>
  <si>
    <t xml:space="preserve">CONT 1</t>
  </si>
  <si>
    <t xml:space="preserve">CONT 2</t>
  </si>
  <si>
    <t xml:space="preserve">CONT 3</t>
  </si>
  <si>
    <t xml:space="preserve">CONT 4</t>
  </si>
  <si>
    <t xml:space="preserve">CONT 5</t>
  </si>
  <si>
    <t xml:space="preserve">CONT 6</t>
  </si>
  <si>
    <t xml:space="preserve">CONT 7</t>
  </si>
  <si>
    <t xml:space="preserve">CONT 8</t>
  </si>
  <si>
    <t xml:space="preserve">new item</t>
  </si>
  <si>
    <t xml:space="preserve">TRUNG code</t>
  </si>
  <si>
    <t xml:space="preserve">TRUNG TEN</t>
  </si>
  <si>
    <t xml:space="preserve">LECH</t>
  </si>
  <si>
    <t xml:space="preserve">TEN SP</t>
  </si>
  <si>
    <t xml:space="preserve">Total</t>
  </si>
  <si>
    <t xml:space="preserve">TON KHO</t>
  </si>
  <si>
    <t xml:space="preserve">tong doi</t>
  </si>
  <si>
    <t xml:space="preserve">ton kho 20</t>
  </si>
  <si>
    <t xml:space="preserve">ton kho 30</t>
  </si>
  <si>
    <t xml:space="preserve">TOÅNG</t>
  </si>
  <si>
    <t xml:space="preserve">tinh</t>
  </si>
  <si>
    <t xml:space="preserve">cbm</t>
  </si>
  <si>
    <t xml:space="preserve">t.tien</t>
  </si>
  <si>
    <t xml:space="preserve">GIAI TRINH TON KHO-HUY….</t>
  </si>
  <si>
    <t xml:space="preserve">original</t>
  </si>
  <si>
    <t xml:space="preserve">TONG TON KHO</t>
  </si>
  <si>
    <t xml:space="preserve">TONG DA SU DUNG - CHECK 2-10-2024</t>
  </si>
  <si>
    <t xml:space="preserve">GIAI TRINH DA  SU DUNG 2-10-2024</t>
  </si>
  <si>
    <t xml:space="preserve">da check</t>
  </si>
  <si>
    <t xml:space="preserve">check 2/10/2024</t>
  </si>
  <si>
    <t xml:space="preserve">da shiP</t>
  </si>
  <si>
    <t xml:space="preserve">CHUA SHIP</t>
  </si>
  <si>
    <t xml:space="preserve">TONG DA DÙNG</t>
  </si>
  <si>
    <t xml:space="preserve">TONG SL CON LAI 2-10-2024</t>
  </si>
  <si>
    <t xml:space="preserve">970 HUY + 4 PO</t>
  </si>
  <si>
    <t xml:space="preserve">EMAI 21/8 NGAN</t>
  </si>
  <si>
    <t xml:space="preserve">mix w 809065</t>
  </si>
  <si>
    <t xml:space="preserve">TONG SO LUONG</t>
  </si>
  <si>
    <t xml:space="preserve">da huy 970 sp</t>
  </si>
</sst>
</file>

<file path=xl/styles.xml><?xml version="1.0" encoding="utf-8"?>
<styleSheet xmlns="http://schemas.openxmlformats.org/spreadsheetml/2006/main">
  <numFmts count="21">
    <numFmt numFmtId="164" formatCode="General"/>
    <numFmt numFmtId="165" formatCode="_ * #,##0.00_ ;_ * \-#,##0.00_ ;_ * \-??_ ;_ @_ "/>
    <numFmt numFmtId="166" formatCode="_(* #,##0.00_);_(* \(#,##0.00\);_(* \-??_);_(@_)"/>
    <numFmt numFmtId="167" formatCode="[$-409]mmmm\ d&quot;, &quot;yyyy;@"/>
    <numFmt numFmtId="168" formatCode="_(* #,##0_);_(* \(#,##0\);_(* \-??_);_(@_)"/>
    <numFmt numFmtId="169" formatCode="_(* #,##0.00000_);_(* \(#,##0.00000\);_(* \-??_);_(@_)"/>
    <numFmt numFmtId="170" formatCode="0%"/>
    <numFmt numFmtId="171" formatCode="0.00%"/>
    <numFmt numFmtId="172" formatCode="0"/>
    <numFmt numFmtId="173" formatCode="m/d/yyyy"/>
    <numFmt numFmtId="174" formatCode="dd/mm"/>
    <numFmt numFmtId="175" formatCode="# ?/?"/>
    <numFmt numFmtId="176" formatCode="dd\/mm"/>
    <numFmt numFmtId="177" formatCode="d\-mmm"/>
    <numFmt numFmtId="178" formatCode="_(* #,##0.0_);_(* \(#,##0.0\);_(* \-??_);_(@_)"/>
    <numFmt numFmtId="179" formatCode="_(* #,##0.000000_);_(* \(#,##0.000000\);_(* \-??_);_(@_)"/>
    <numFmt numFmtId="180" formatCode="General"/>
    <numFmt numFmtId="181" formatCode="d\-mmm\-yy"/>
    <numFmt numFmtId="182" formatCode="@"/>
    <numFmt numFmtId="183" formatCode="0.00"/>
    <numFmt numFmtId="184" formatCode="mm/dd/yy;@"/>
  </numFmts>
  <fonts count="37">
    <font>
      <sz val="9"/>
      <color rgb="FF000000"/>
      <name val="VNI-Helve-Condense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VNI-Helve-Condense"/>
      <family val="0"/>
      <charset val="1"/>
    </font>
    <font>
      <sz val="9.75"/>
      <color rgb="FF000000"/>
      <name val="Microsoft Sans Serif"/>
      <family val="2"/>
      <charset val="1"/>
    </font>
    <font>
      <sz val="9"/>
      <color rgb="FF000000"/>
      <name val="VNI-Helve-Condense"/>
      <family val="0"/>
      <charset val="1"/>
    </font>
    <font>
      <sz val="16"/>
      <color rgb="FF000000"/>
      <name val="VNI-Helve-Condense"/>
      <family val="0"/>
      <charset val="1"/>
    </font>
    <font>
      <b val="true"/>
      <sz val="14"/>
      <color rgb="FFFF0000"/>
      <name val="VNI-Helve-Condense"/>
      <family val="0"/>
      <charset val="1"/>
    </font>
    <font>
      <sz val="10"/>
      <name val="VNI-Helve-Condense"/>
      <family val="0"/>
      <charset val="1"/>
    </font>
    <font>
      <sz val="10"/>
      <color rgb="FF000000"/>
      <name val="VNI-Helve-Condense"/>
      <family val="0"/>
      <charset val="1"/>
    </font>
    <font>
      <sz val="9"/>
      <name val="VNI-Helve-Condense"/>
      <family val="0"/>
      <charset val="1"/>
    </font>
    <font>
      <b val="true"/>
      <sz val="9"/>
      <name val="VNI-Helve-Condense"/>
      <family val="0"/>
      <charset val="1"/>
    </font>
    <font>
      <b val="true"/>
      <sz val="9"/>
      <color rgb="FFFF0000"/>
      <name val="VNI-Helve-Condense"/>
      <family val="0"/>
      <charset val="1"/>
    </font>
    <font>
      <b val="true"/>
      <sz val="10"/>
      <color rgb="FFFF0000"/>
      <name val="VNI-Helve-Condense"/>
      <family val="0"/>
      <charset val="1"/>
    </font>
    <font>
      <sz val="11"/>
      <name val="VNI-Helve-Condense"/>
      <family val="0"/>
      <charset val="1"/>
    </font>
    <font>
      <b val="true"/>
      <sz val="9"/>
      <color rgb="FF0000FF"/>
      <name val="VNI-Helve-Condense"/>
      <family val="0"/>
      <charset val="1"/>
    </font>
    <font>
      <sz val="8"/>
      <name val="VNI-Helve-Condense"/>
      <family val="0"/>
      <charset val="1"/>
    </font>
    <font>
      <b val="true"/>
      <sz val="8"/>
      <color rgb="FFFF0000"/>
      <name val="VNI-Helve-Condense"/>
      <family val="0"/>
      <charset val="1"/>
    </font>
    <font>
      <b val="true"/>
      <sz val="10"/>
      <name val="VNI-Helve-Condense"/>
      <family val="0"/>
      <charset val="1"/>
    </font>
    <font>
      <b val="true"/>
      <sz val="11"/>
      <name val="VNI-Helve-Condense"/>
      <family val="0"/>
      <charset val="1"/>
    </font>
    <font>
      <b val="true"/>
      <sz val="9"/>
      <color rgb="FFFFFFFF"/>
      <name val="VNI-Helve-Condense"/>
      <family val="0"/>
      <charset val="1"/>
    </font>
    <font>
      <sz val="10"/>
      <color rgb="FFFF0000"/>
      <name val="VNI-Helve-Condense"/>
      <family val="0"/>
      <charset val="1"/>
    </font>
    <font>
      <b val="true"/>
      <sz val="11"/>
      <color rgb="FF0000FF"/>
      <name val="VNI-Helve-Condense"/>
      <family val="0"/>
      <charset val="1"/>
    </font>
    <font>
      <b val="true"/>
      <sz val="8"/>
      <color rgb="FF0000FF"/>
      <name val="VNI-Helve-Condense"/>
      <family val="0"/>
      <charset val="1"/>
    </font>
    <font>
      <b val="true"/>
      <sz val="8"/>
      <name val="VNI-Helve-Condense"/>
      <family val="0"/>
      <charset val="1"/>
    </font>
    <font>
      <sz val="9"/>
      <color rgb="FFFF0000"/>
      <name val="VNI-Helve-Condense"/>
      <family val="0"/>
      <charset val="1"/>
    </font>
    <font>
      <b val="true"/>
      <sz val="16"/>
      <color rgb="FFFF0000"/>
      <name val="VNI-Helve-Condense"/>
      <family val="0"/>
      <charset val="1"/>
    </font>
    <font>
      <sz val="18"/>
      <name val="VNI-Helve-Condense"/>
      <family val="0"/>
      <charset val="1"/>
    </font>
    <font>
      <b val="true"/>
      <sz val="12"/>
      <color rgb="FFFF0000"/>
      <name val="VNI-Helve-Condense"/>
      <family val="0"/>
      <charset val="1"/>
    </font>
    <font>
      <b val="true"/>
      <sz val="16"/>
      <name val="VNI-Helve-Condense"/>
      <family val="0"/>
      <charset val="1"/>
    </font>
    <font>
      <sz val="11"/>
      <name val="Calibri"/>
      <family val="2"/>
      <charset val="1"/>
    </font>
    <font>
      <b val="true"/>
      <sz val="8"/>
      <color rgb="FFFFFFFF"/>
      <name val="VNI-Helve-Condense"/>
      <family val="0"/>
      <charset val="1"/>
    </font>
    <font>
      <b val="true"/>
      <sz val="11"/>
      <color rgb="FFFF0000"/>
      <name val="VNI-Helve-Condense"/>
      <family val="0"/>
      <charset val="1"/>
    </font>
    <font>
      <b val="true"/>
      <sz val="11"/>
      <color rgb="FF000000"/>
      <name val="VNI-Helve-Condense"/>
      <family val="0"/>
      <charset val="1"/>
    </font>
  </fonts>
  <fills count="34">
    <fill>
      <patternFill patternType="none"/>
    </fill>
    <fill>
      <patternFill patternType="gray125"/>
    </fill>
    <fill>
      <patternFill patternType="solid">
        <fgColor rgb="FFD7E4BD"/>
        <bgColor rgb="FFDDD9C3"/>
      </patternFill>
    </fill>
    <fill>
      <patternFill patternType="solid">
        <fgColor rgb="FFFCD5B5"/>
        <bgColor rgb="FFF2DCDB"/>
      </patternFill>
    </fill>
    <fill>
      <patternFill patternType="solid">
        <fgColor rgb="FFFFFF00"/>
        <bgColor rgb="FFCCFF33"/>
      </patternFill>
    </fill>
    <fill>
      <patternFill patternType="solid">
        <fgColor rgb="FF92D050"/>
        <bgColor rgb="FFC3D69B"/>
      </patternFill>
    </fill>
    <fill>
      <patternFill patternType="solid">
        <fgColor rgb="FFFFFF66"/>
        <bgColor rgb="FFCCFF33"/>
      </patternFill>
    </fill>
    <fill>
      <patternFill patternType="solid">
        <fgColor rgb="FFB9CDE5"/>
        <bgColor rgb="FFC6D9F1"/>
      </patternFill>
    </fill>
    <fill>
      <patternFill patternType="solid">
        <fgColor rgb="FFB3A2C7"/>
        <bgColor rgb="FF95B3D7"/>
      </patternFill>
    </fill>
    <fill>
      <patternFill patternType="solid">
        <fgColor rgb="FFD99694"/>
        <bgColor rgb="FFB3A2C7"/>
      </patternFill>
    </fill>
    <fill>
      <patternFill patternType="solid">
        <fgColor rgb="FFC6D9F1"/>
        <bgColor rgb="FFB9CDE5"/>
      </patternFill>
    </fill>
    <fill>
      <patternFill patternType="solid">
        <fgColor rgb="FFDDD9C3"/>
        <bgColor rgb="FFD7E4BD"/>
      </patternFill>
    </fill>
    <fill>
      <patternFill patternType="solid">
        <fgColor rgb="FFCCC1DA"/>
        <bgColor rgb="FFB9CDE5"/>
      </patternFill>
    </fill>
    <fill>
      <patternFill patternType="solid">
        <fgColor rgb="FF00FFFF"/>
        <bgColor rgb="FF00FFCC"/>
      </patternFill>
    </fill>
    <fill>
      <patternFill patternType="solid">
        <fgColor rgb="FF8EB4E3"/>
        <bgColor rgb="FF95B3D7"/>
      </patternFill>
    </fill>
    <fill>
      <patternFill patternType="solid">
        <fgColor rgb="FF93CDDD"/>
        <bgColor rgb="FF8EB4E3"/>
      </patternFill>
    </fill>
    <fill>
      <patternFill patternType="solid">
        <fgColor rgb="FFE6B9B8"/>
        <bgColor rgb="FFFAC090"/>
      </patternFill>
    </fill>
    <fill>
      <patternFill patternType="solid">
        <fgColor rgb="FFFAC090"/>
        <bgColor rgb="FFE6B9B8"/>
      </patternFill>
    </fill>
    <fill>
      <patternFill patternType="solid">
        <fgColor rgb="FFC4BD97"/>
        <bgColor rgb="FFC3D69B"/>
      </patternFill>
    </fill>
    <fill>
      <patternFill patternType="solid">
        <fgColor rgb="FFC3D69B"/>
        <bgColor rgb="FFD7E4BD"/>
      </patternFill>
    </fill>
    <fill>
      <patternFill patternType="solid">
        <fgColor rgb="FFCCFF33"/>
        <bgColor rgb="FFFFFF00"/>
      </patternFill>
    </fill>
    <fill>
      <patternFill patternType="solid">
        <fgColor rgb="FF00FFCC"/>
        <bgColor rgb="FF00FFFF"/>
      </patternFill>
    </fill>
    <fill>
      <patternFill patternType="solid">
        <fgColor rgb="FFFFC000"/>
        <bgColor rgb="FFFAC090"/>
      </patternFill>
    </fill>
    <fill>
      <patternFill patternType="solid">
        <fgColor rgb="FFDCE6F2"/>
        <bgColor rgb="FFE6E0EC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993300"/>
      </patternFill>
    </fill>
    <fill>
      <patternFill patternType="solid">
        <fgColor rgb="FFFDEADA"/>
        <bgColor rgb="FFEBF1DE"/>
      </patternFill>
    </fill>
    <fill>
      <patternFill patternType="solid">
        <fgColor rgb="FFE46C0A"/>
        <bgColor rgb="FFD99694"/>
      </patternFill>
    </fill>
    <fill>
      <patternFill patternType="solid">
        <fgColor rgb="FFF2DCDB"/>
        <bgColor rgb="FFE6E0EC"/>
      </patternFill>
    </fill>
    <fill>
      <patternFill patternType="solid">
        <fgColor rgb="FF95B3D7"/>
        <bgColor rgb="FF8EB4E3"/>
      </patternFill>
    </fill>
    <fill>
      <patternFill patternType="solid">
        <fgColor rgb="FFE6E0EC"/>
        <bgColor rgb="FFDCE6F2"/>
      </patternFill>
    </fill>
    <fill>
      <patternFill patternType="solid">
        <fgColor rgb="FFEBF1DE"/>
        <bgColor rgb="FFFDEADA"/>
      </patternFill>
    </fill>
    <fill>
      <patternFill patternType="solid">
        <fgColor rgb="FF00B050"/>
        <bgColor rgb="FF008080"/>
      </patternFill>
    </fill>
    <fill>
      <patternFill patternType="solid">
        <fgColor rgb="FF33CCFF"/>
        <bgColor rgb="FF00FFFF"/>
      </patternFill>
    </fill>
  </fills>
  <borders count="4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dashed"/>
      <diagonal/>
    </border>
    <border diagonalUp="false" diagonalDown="false">
      <left/>
      <right style="thin"/>
      <top style="medium"/>
      <bottom style="dashed"/>
      <diagonal/>
    </border>
    <border diagonalUp="false" diagonalDown="false">
      <left style="thin"/>
      <right style="thin"/>
      <top style="medium"/>
      <bottom style="dashed"/>
      <diagonal/>
    </border>
    <border diagonalUp="false" diagonalDown="false">
      <left style="thin"/>
      <right style="medium"/>
      <top style="dashed"/>
      <bottom style="dashed"/>
      <diagonal/>
    </border>
    <border diagonalUp="false" diagonalDown="false">
      <left style="thin"/>
      <right style="medium"/>
      <top style="medium"/>
      <bottom style="dashed"/>
      <diagonal/>
    </border>
    <border diagonalUp="false" diagonalDown="false">
      <left style="medium"/>
      <right style="thin"/>
      <top style="dashed"/>
      <bottom style="dashed"/>
      <diagonal/>
    </border>
    <border diagonalUp="false" diagonalDown="false">
      <left/>
      <right style="thin"/>
      <top style="dashed"/>
      <bottom style="dashed"/>
      <diagonal/>
    </border>
    <border diagonalUp="false" diagonalDown="false">
      <left style="thin"/>
      <right style="thin"/>
      <top style="dashed"/>
      <bottom style="dashed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dashed"/>
      <bottom style="medium"/>
      <diagonal/>
    </border>
    <border diagonalUp="false" diagonalDown="false">
      <left style="thin"/>
      <right style="thin"/>
      <top style="dashed"/>
      <bottom style="medium"/>
      <diagonal/>
    </border>
    <border diagonalUp="false" diagonalDown="false">
      <left style="thin"/>
      <right style="medium"/>
      <top style="dashed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thin"/>
      <right/>
      <top style="medium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 style="thin"/>
      <right/>
      <top style="dashed"/>
      <bottom style="dashed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/>
      <diagonal/>
    </border>
  </borders>
  <cellStyleXfs count="3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9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8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9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9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0" fillId="2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0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0" fillId="3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0" fillId="4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2" fillId="2" borderId="0" xfId="15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3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4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2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1" fillId="2" borderId="1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6" fontId="11" fillId="2" borderId="1" xfId="15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8" fontId="12" fillId="3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3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2" fillId="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13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0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5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0" fontId="1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6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6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6" fillId="6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5" fillId="5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6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1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0" fillId="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14" fillId="0" borderId="0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13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7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5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8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6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8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19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7" fontId="14" fillId="4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0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7" fontId="14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2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3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3" fillId="2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2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5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1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7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8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2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5" fillId="23" borderId="4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2" fontId="15" fillId="23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23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2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4" fillId="5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12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2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1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4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4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1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5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1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0" borderId="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7" fontId="14" fillId="2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3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5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8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4" fillId="22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5" fillId="23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5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5" borderId="1" xfId="15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77" fontId="15" fillId="12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1" fontId="15" fillId="2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4" borderId="1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4" fillId="0" borderId="1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7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7" fontId="14" fillId="2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7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16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6" fillId="4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22" borderId="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8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2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2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5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4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4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0" borderId="1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7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20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5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7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1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2" fillId="4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3" fillId="24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1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7" borderId="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14" fillId="0" borderId="1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7" fontId="1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4" fillId="2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5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8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4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4" fillId="23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4" fillId="23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4" fillId="5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12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4" fillId="2" borderId="12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4" fillId="7" borderId="12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4" fillId="4" borderId="12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12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64" fontId="14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1" fillId="0" borderId="1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4" borderId="13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2" fontId="1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3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3" fillId="2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3" fillId="5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12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7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4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1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20" borderId="1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5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1" fillId="0" borderId="1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4" borderId="1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1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2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3" fillId="0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3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2" fontId="13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23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9" fontId="13" fillId="4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9" fontId="13" fillId="2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9" fontId="13" fillId="5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12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2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7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4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5" fillId="0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1" fillId="0" borderId="1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4" borderId="1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" fillId="4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9" fontId="13" fillId="23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5" fillId="0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5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4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4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21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25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23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5" fillId="0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5" fillId="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0" borderId="16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1" fontId="15" fillId="7" borderId="16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1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14" fillId="0" borderId="1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4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0" borderId="19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23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5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0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1" fontId="15" fillId="7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0" borderId="1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23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5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5" fillId="12" borderId="19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12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12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12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15" fillId="12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12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5" fillId="12" borderId="1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2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2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8" fillId="2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8" fillId="2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8" fillId="2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8" fillId="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8" fillId="2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8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8" fillId="10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10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1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1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8" fillId="10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1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8" fillId="10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1" fontId="18" fillId="7" borderId="21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8" fillId="10" borderId="21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8" fillId="10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8" fillId="1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17" borderId="2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17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5" fillId="17" borderId="2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17" borderId="2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8" fillId="17" borderId="25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17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8" fillId="17" borderId="25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8" fillId="17" borderId="25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8" fillId="17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8" fillId="17" borderId="2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5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12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2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10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1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6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3" fillId="5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7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5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26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9" fillId="26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3" fillId="26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9" fillId="3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3" fillId="17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17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2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3" fillId="27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2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3" fillId="27" borderId="0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2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2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3" fillId="2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3" fillId="2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2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13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3" fillId="5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9" fontId="13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3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13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9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29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30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5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2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3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" fillId="4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5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4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4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6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6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16" fillId="4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6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16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6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20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3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1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1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15" fillId="2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6" fillId="1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6" fillId="2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6" fillId="7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4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22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3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28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6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2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4" borderId="6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12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2" borderId="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2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5" fillId="4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" fillId="2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73" fontId="14" fillId="2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0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4" fillId="0" borderId="29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4" fillId="0" borderId="9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14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14" fillId="2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" fillId="4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0" borderId="2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4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12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" fillId="4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2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22" borderId="3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3" fontId="15" fillId="4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4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80" fontId="14" fillId="1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29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0" borderId="9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22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2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12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" borderId="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3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4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2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3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3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3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13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12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1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" borderId="13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3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4" borderId="3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6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4" fillId="3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33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1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33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4" borderId="18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12" borderId="3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4" fillId="2" borderId="1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22" borderId="3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4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3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3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1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22" borderId="1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35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4" borderId="1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12" borderId="3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19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13" fillId="0" borderId="21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14" fillId="2" borderId="1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22" borderId="3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8" fillId="4" borderId="3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3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3" fillId="5" borderId="3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3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9" fontId="13" fillId="4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3" fillId="21" borderId="3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4" borderId="35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4" borderId="21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13" fillId="22" borderId="3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21" borderId="21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13" fillId="4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4" borderId="35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2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37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4" fillId="0" borderId="38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4" fillId="0" borderId="38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3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2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23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3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4" borderId="39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8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9" fontId="13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5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5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1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31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31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1" fontId="31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3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3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29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15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15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5" fillId="1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5" fillId="11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13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18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5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8" fillId="11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8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14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2" fontId="1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4" fillId="0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4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4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9" fontId="14" fillId="11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26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3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8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4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4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21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1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2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1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1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15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11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14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2" fontId="14" fillId="2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82" fontId="1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0" borderId="1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82" fontId="1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4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9" fontId="14" fillId="11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6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8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21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7" fillId="0" borderId="1" xfId="15" applyFont="true" applyBorder="true" applyAlignment="true" applyProtection="true">
      <alignment horizontal="right" vertical="center" textRotation="0" wrapText="true" indent="0" shrinkToFit="false"/>
      <protection locked="true" hidden="false"/>
    </xf>
    <xf numFmtId="172" fontId="2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7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2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1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4" fillId="2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14" fillId="25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2" fontId="14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2" fontId="1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16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26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4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1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4" fillId="1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15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5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5" fillId="2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2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4" fillId="2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7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2" fontId="13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16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14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0" borderId="1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9" fontId="13" fillId="11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26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13" fillId="3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13" fillId="28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5" fontId="13" fillId="4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0" borderId="12" xfId="15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18" fillId="4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23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23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7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82" fontId="1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13" fillId="0" borderId="16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3" fillId="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2" fontId="14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13" fillId="11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6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3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8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4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16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33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18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2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2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7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3" fontId="13" fillId="0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83" fontId="1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13" fillId="11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6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3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28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4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0" borderId="1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4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4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3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13" fillId="15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15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80" fontId="13" fillId="4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" fillId="2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83" fontId="13" fillId="4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4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4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5" fillId="0" borderId="4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5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7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5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4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5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5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7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5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0" borderId="1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0" borderId="12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0" borderId="12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5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4" borderId="2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21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16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4" fillId="16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8" fontId="13" fillId="16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3" fillId="16" borderId="0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4" fillId="16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9" fillId="1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1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7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9" fontId="18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0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0" borderId="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5" fillId="0" borderId="4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5" fillId="2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3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6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2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2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8" fillId="0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8" fillId="0" borderId="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9" fontId="18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8" fillId="3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8" fillId="6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20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4" fontId="33" fillId="30" borderId="1" xfId="25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26" fillId="1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34" fillId="2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4" fillId="2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4" fillId="3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4" fillId="6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2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2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34" fillId="2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30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3" fillId="6" borderId="16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9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4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3" fillId="3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3" fillId="6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0" fillId="4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9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9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9" fillId="1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27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9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13" fillId="2" borderId="2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3" fillId="28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4" fillId="0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4" borderId="4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20" fillId="0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15" fillId="2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3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15" fillId="4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13" borderId="0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13" fillId="0" borderId="12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0" borderId="0" xfId="1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6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3" fillId="4" borderId="21" xfId="15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35" fillId="2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8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6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5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6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5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4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4" fillId="4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2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2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8" fillId="2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28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14" fillId="28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3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14" fillId="2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7" fontId="14" fillId="28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7" fontId="15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4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28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3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28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3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4" fillId="28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20" fillId="2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8" fillId="2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36" fillId="3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77" fontId="15" fillId="28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14" fillId="3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6" fillId="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4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2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8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3" fillId="28" borderId="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3" fillId="5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4" fillId="5" borderId="21" xfId="15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8" fontId="1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15" fillId="28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3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15" fillId="28" borderId="0" xfId="15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35" fillId="4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35" fillId="4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2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,0&#13;&#10;NA&#13;&#10;" xfId="20"/>
    <cellStyle name="Comma 2" xfId="21"/>
    <cellStyle name="Comma 3" xfId="22"/>
    <cellStyle name="Comma 4" xfId="23"/>
    <cellStyle name="Comma 5" xfId="24"/>
    <cellStyle name="Normal 2" xfId="25"/>
    <cellStyle name="Normal 2 5" xfId="26"/>
    <cellStyle name="Normal 3" xfId="27"/>
    <cellStyle name="Normal 3 2" xfId="28"/>
    <cellStyle name="Normal 4" xfId="29"/>
    <cellStyle name="Normal 5" xfId="30"/>
    <cellStyle name="Normal 6" xfId="31"/>
    <cellStyle name="一般_Sheet1" xfId="32"/>
    <cellStyle name="常规 3" xfId="33"/>
  </cellStyles>
  <dxfs count="22">
    <dxf>
      <fill>
        <patternFill patternType="solid">
          <fgColor rgb="FFD7E4BD"/>
        </patternFill>
      </fill>
    </dxf>
    <dxf>
      <fill>
        <patternFill patternType="solid">
          <fgColor rgb="FFFCD5B5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FFC000"/>
        </patternFill>
      </fill>
    </dxf>
    <dxf>
      <fill>
        <patternFill patternType="solid">
          <fgColor rgb="FFFF0000"/>
        </patternFill>
      </fill>
    </dxf>
    <dxf>
      <fill>
        <patternFill patternType="solid">
          <fgColor rgb="FF0000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FFDCE6F2"/>
        </patternFill>
      </fill>
    </dxf>
    <dxf>
      <fill>
        <patternFill patternType="solid">
          <fgColor rgb="FF92D050"/>
        </patternFill>
      </fill>
    </dxf>
    <dxf>
      <fill>
        <patternFill patternType="solid">
          <fgColor rgb="FFCCC1DA"/>
        </patternFill>
      </fill>
    </dxf>
    <dxf>
      <fill>
        <patternFill patternType="solid">
          <fgColor rgb="FFB9CDE5"/>
        </patternFill>
      </fill>
    </dxf>
    <dxf>
      <fill>
        <patternFill patternType="solid">
          <fgColor rgb="FFC6D9F1"/>
        </patternFill>
      </fill>
    </dxf>
    <dxf>
      <fill>
        <patternFill patternType="solid">
          <fgColor rgb="FF00FFFF"/>
        </patternFill>
      </fill>
    </dxf>
    <dxf>
      <fill>
        <patternFill patternType="solid">
          <fgColor rgb="FFF2DCDB"/>
        </patternFill>
      </fill>
    </dxf>
    <dxf>
      <fill>
        <patternFill patternType="solid">
          <fgColor rgb="FFE6B9B8"/>
        </patternFill>
      </fill>
    </dxf>
    <dxf>
      <fill>
        <patternFill patternType="solid">
          <fgColor rgb="FFDDD9C3"/>
        </patternFill>
      </fill>
    </dxf>
    <dxf>
      <fill>
        <patternFill patternType="solid">
          <fgColor rgb="FFFDEADA"/>
        </patternFill>
      </fill>
    </dxf>
    <dxf>
      <fill>
        <patternFill patternType="solid">
          <fgColor rgb="FF00FFCC"/>
        </patternFill>
      </fill>
    </dxf>
    <dxf>
      <fill>
        <patternFill patternType="solid">
          <fgColor rgb="FFE6E0EC"/>
        </patternFill>
      </fill>
    </dxf>
    <dxf>
      <fill>
        <patternFill patternType="solid">
          <fgColor rgb="FFFFFF66"/>
        </patternFill>
      </fill>
    </dxf>
    <dxf>
      <fill>
        <patternFill patternType="solid">
          <fgColor rgb="FFCCFF33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C3D69B"/>
      <rgbColor rgb="FF800080"/>
      <rgbColor rgb="FF008080"/>
      <rgbColor rgb="FFCCC1DA"/>
      <rgbColor rgb="FFC4BD97"/>
      <rgbColor rgb="FF8EB4E3"/>
      <rgbColor rgb="FFFDEADA"/>
      <rgbColor rgb="FFEBF1DE"/>
      <rgbColor rgb="FFDCE6F2"/>
      <rgbColor rgb="FF660066"/>
      <rgbColor rgb="FFD99694"/>
      <rgbColor rgb="FF0066CC"/>
      <rgbColor rgb="FFC6D9F1"/>
      <rgbColor rgb="FF000080"/>
      <rgbColor rgb="FFFF00FF"/>
      <rgbColor rgb="FFCCFF33"/>
      <rgbColor rgb="FF00FFCC"/>
      <rgbColor rgb="FF800080"/>
      <rgbColor rgb="FF800000"/>
      <rgbColor rgb="FF008080"/>
      <rgbColor rgb="FF0000FF"/>
      <rgbColor rgb="FFDDD9C3"/>
      <rgbColor rgb="FFE6E0EC"/>
      <rgbColor rgb="FFD7E4BD"/>
      <rgbColor rgb="FFFFFF66"/>
      <rgbColor rgb="FF93CDDD"/>
      <rgbColor rgb="FFE6B9B8"/>
      <rgbColor rgb="FFB3A2C7"/>
      <rgbColor rgb="FFFAC090"/>
      <rgbColor rgb="FFF2DCDB"/>
      <rgbColor rgb="FF33CCFF"/>
      <rgbColor rgb="FF92D050"/>
      <rgbColor rgb="FFFFC000"/>
      <rgbColor rgb="FFFCD5B5"/>
      <rgbColor rgb="FFE46C0A"/>
      <rgbColor rgb="FFB9CDE5"/>
      <rgbColor rgb="FF95B3D7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7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K35" activeCellId="0" sqref="K35"/>
    </sheetView>
  </sheetViews>
  <sheetFormatPr defaultColWidth="9.3671875" defaultRowHeight="13.5" zeroHeight="false" outlineLevelRow="0" outlineLevelCol="0"/>
  <cols>
    <col collapsed="false" customWidth="true" hidden="false" outlineLevel="0" max="1" min="1" style="1" width="8.16"/>
    <col collapsed="false" customWidth="true" hidden="false" outlineLevel="0" max="2" min="2" style="1" width="29"/>
    <col collapsed="false" customWidth="true" hidden="false" outlineLevel="0" max="3" min="3" style="1" width="63.5"/>
    <col collapsed="false" customWidth="true" hidden="true" outlineLevel="0" max="4" min="4" style="1" width="20.34"/>
    <col collapsed="false" customWidth="true" hidden="false" outlineLevel="0" max="5" min="5" style="2" width="14"/>
    <col collapsed="false" customWidth="true" hidden="true" outlineLevel="0" max="6" min="6" style="1" width="10"/>
    <col collapsed="false" customWidth="true" hidden="false" outlineLevel="0" max="7" min="7" style="2" width="26.99"/>
    <col collapsed="false" customWidth="true" hidden="false" outlineLevel="0" max="8" min="8" style="1" width="15.99"/>
    <col collapsed="false" customWidth="true" hidden="false" outlineLevel="0" max="9" min="9" style="3" width="14.67"/>
    <col collapsed="false" customWidth="true" hidden="false" outlineLevel="0" max="10" min="10" style="2" width="14.67"/>
    <col collapsed="false" customWidth="true" hidden="false" outlineLevel="0" max="11" min="11" style="1" width="14.83"/>
    <col collapsed="false" customWidth="false" hidden="false" outlineLevel="0" max="12" min="12" style="3" width="9.34"/>
    <col collapsed="false" customWidth="false" hidden="false" outlineLevel="0" max="14" min="13" style="1" width="9.34"/>
    <col collapsed="false" customWidth="true" hidden="false" outlineLevel="0" max="15" min="15" style="1" width="12.83"/>
    <col collapsed="false" customWidth="false" hidden="false" outlineLevel="0" max="16" min="16" style="3" width="9.34"/>
    <col collapsed="false" customWidth="true" hidden="false" outlineLevel="0" max="17" min="17" style="1" width="19.66"/>
    <col collapsed="false" customWidth="false" hidden="false" outlineLevel="0" max="1024" min="18" style="1" width="9.34"/>
  </cols>
  <sheetData>
    <row r="1" s="6" customFormat="true" ht="24" hidden="false" customHeight="false" outlineLevel="0" collapsed="false">
      <c r="A1" s="4" t="s">
        <v>0</v>
      </c>
      <c r="B1" s="4"/>
      <c r="C1" s="4"/>
      <c r="D1" s="4"/>
      <c r="E1" s="5"/>
      <c r="F1" s="4"/>
      <c r="G1" s="5"/>
      <c r="I1" s="7" t="s">
        <v>1</v>
      </c>
      <c r="J1" s="8"/>
      <c r="L1" s="9" t="s">
        <v>2</v>
      </c>
      <c r="M1" s="9"/>
      <c r="O1" s="9" t="s">
        <v>2</v>
      </c>
      <c r="P1" s="10"/>
    </row>
    <row r="2" s="13" customFormat="true" ht="21.75" hidden="false" customHeight="false" outlineLevel="0" collapsed="false">
      <c r="A2" s="11"/>
      <c r="B2" s="11"/>
      <c r="C2" s="11"/>
      <c r="D2" s="11"/>
      <c r="E2" s="12"/>
      <c r="F2" s="11"/>
      <c r="G2" s="12"/>
      <c r="I2" s="14" t="s">
        <v>3</v>
      </c>
      <c r="J2" s="15" t="s">
        <v>4</v>
      </c>
      <c r="L2" s="16" t="s">
        <v>3</v>
      </c>
      <c r="M2" s="17" t="s">
        <v>4</v>
      </c>
      <c r="P2" s="18"/>
    </row>
    <row r="3" s="13" customFormat="true" ht="21.75" hidden="false" customHeight="false" outlineLevel="0" collapsed="false">
      <c r="A3" s="11" t="s">
        <v>3</v>
      </c>
      <c r="B3" s="11" t="s">
        <v>5</v>
      </c>
      <c r="C3" s="11" t="s">
        <v>6</v>
      </c>
      <c r="D3" s="11" t="s">
        <v>7</v>
      </c>
      <c r="E3" s="12" t="s">
        <v>8</v>
      </c>
      <c r="F3" s="11" t="s">
        <v>9</v>
      </c>
      <c r="G3" s="12" t="s">
        <v>10</v>
      </c>
      <c r="I3" s="14"/>
      <c r="J3" s="15"/>
      <c r="L3" s="16"/>
      <c r="M3" s="17"/>
      <c r="O3" s="18" t="s">
        <v>11</v>
      </c>
      <c r="P3" s="18" t="s">
        <v>12</v>
      </c>
      <c r="Q3" s="19" t="n">
        <f aca="false">SUM(Q4:Q22)</f>
        <v>39545.7</v>
      </c>
    </row>
    <row r="4" s="23" customFormat="true" ht="15" hidden="false" customHeight="false" outlineLevel="0" collapsed="false">
      <c r="A4" s="20"/>
      <c r="B4" s="21"/>
      <c r="C4" s="21"/>
      <c r="D4" s="21"/>
      <c r="E4" s="22"/>
      <c r="F4" s="21"/>
      <c r="G4" s="22"/>
      <c r="I4" s="24"/>
      <c r="J4" s="25"/>
      <c r="L4" s="26"/>
      <c r="M4" s="27"/>
      <c r="O4" s="28"/>
      <c r="P4" s="28"/>
    </row>
    <row r="5" s="23" customFormat="true" ht="15" hidden="false" customHeight="false" outlineLevel="0" collapsed="false">
      <c r="A5" s="29" t="n">
        <v>30</v>
      </c>
      <c r="B5" s="29" t="s">
        <v>13</v>
      </c>
      <c r="C5" s="30" t="s">
        <v>14</v>
      </c>
      <c r="D5" s="30" t="s">
        <v>15</v>
      </c>
      <c r="E5" s="31" t="n">
        <v>95.85</v>
      </c>
      <c r="F5" s="30" t="s">
        <v>16</v>
      </c>
      <c r="G5" s="31" t="n">
        <v>2875.5</v>
      </c>
      <c r="I5" s="32" t="n">
        <f aca="false">SUMIF('TH 2023'!$C$11:$C$265,$B5,'TH 2023'!$XA$11:$XA$265)</f>
        <v>30</v>
      </c>
      <c r="J5" s="33" t="n">
        <f aca="false">IF($B5="",0,VLOOKUP($B5,'TH 2023'!$C$11:$U$265,19,0))</f>
        <v>115.9785</v>
      </c>
      <c r="L5" s="34" t="n">
        <f aca="false">A5-I5</f>
        <v>0</v>
      </c>
      <c r="M5" s="35" t="n">
        <f aca="false">E5-J5</f>
        <v>-20.1285</v>
      </c>
      <c r="O5" s="28" t="n">
        <f aca="false">SUMIF(EXTRA!$G$8:$G$1856,$B5,EXTRA!$CK$8:$CK$1856)</f>
        <v>0</v>
      </c>
      <c r="P5" s="28" t="n">
        <f aca="false">O5-L5</f>
        <v>0</v>
      </c>
      <c r="Q5" s="36" t="n">
        <f aca="false">A5*E5</f>
        <v>2875.5</v>
      </c>
      <c r="T5" s="23" t="s">
        <v>17</v>
      </c>
      <c r="U5" s="23" t="str">
        <f aca="false">T5&amp;A5</f>
        <v>R30</v>
      </c>
      <c r="V5" s="23" t="n">
        <v>30</v>
      </c>
    </row>
    <row r="6" s="23" customFormat="true" ht="15" hidden="false" customHeight="false" outlineLevel="0" collapsed="false">
      <c r="A6" s="29" t="n">
        <v>30</v>
      </c>
      <c r="B6" s="29" t="s">
        <v>18</v>
      </c>
      <c r="C6" s="30" t="s">
        <v>19</v>
      </c>
      <c r="D6" s="30" t="s">
        <v>20</v>
      </c>
      <c r="E6" s="31" t="n">
        <v>109.83</v>
      </c>
      <c r="F6" s="30" t="s">
        <v>16</v>
      </c>
      <c r="G6" s="31" t="n">
        <v>3294.9</v>
      </c>
      <c r="I6" s="32" t="n">
        <f aca="false">SUMIF('TH 2023'!$C$11:$C$265,$B6,'TH 2023'!$XA$11:$XA$265)</f>
        <v>30</v>
      </c>
      <c r="J6" s="33" t="n">
        <f aca="false">IF($B6="",0,VLOOKUP($B6,'TH 2023'!$C$11:$U$265,19,0))</f>
        <v>132.8943</v>
      </c>
      <c r="L6" s="34" t="n">
        <f aca="false">A6-I6</f>
        <v>0</v>
      </c>
      <c r="M6" s="35" t="n">
        <f aca="false">E6-J6</f>
        <v>-23.0643</v>
      </c>
      <c r="O6" s="28" t="n">
        <f aca="false">SUMIF(EXTRA!$G$8:$G$1856,$B6,EXTRA!$CK$8:$CK$1856)</f>
        <v>0</v>
      </c>
      <c r="P6" s="28" t="n">
        <f aca="false">O6-L6</f>
        <v>0</v>
      </c>
      <c r="Q6" s="36" t="n">
        <f aca="false">A6*E6</f>
        <v>3294.9</v>
      </c>
      <c r="T6" s="23" t="s">
        <v>17</v>
      </c>
      <c r="U6" s="23" t="str">
        <f aca="false">T6&amp;A6</f>
        <v>R30</v>
      </c>
      <c r="V6" s="23" t="n">
        <v>30</v>
      </c>
    </row>
    <row r="7" s="23" customFormat="true" ht="15" hidden="false" customHeight="false" outlineLevel="0" collapsed="false">
      <c r="A7" s="29" t="n">
        <v>30</v>
      </c>
      <c r="B7" s="29" t="s">
        <v>21</v>
      </c>
      <c r="C7" s="29" t="s">
        <v>22</v>
      </c>
      <c r="D7" s="30" t="s">
        <v>23</v>
      </c>
      <c r="E7" s="31" t="n">
        <v>101.8</v>
      </c>
      <c r="F7" s="30" t="s">
        <v>16</v>
      </c>
      <c r="G7" s="31" t="n">
        <v>3054</v>
      </c>
      <c r="I7" s="32" t="n">
        <f aca="false">SUMIF('TH 2023'!$C$11:$C$265,$B7,'TH 2023'!$XA$11:$XA$265)</f>
        <v>30</v>
      </c>
      <c r="J7" s="33" t="n">
        <f aca="false">IF($B7="",0,VLOOKUP($B7,'TH 2023'!$C$11:$U$265,19,0))</f>
        <v>123.178</v>
      </c>
      <c r="L7" s="34" t="n">
        <f aca="false">A7-I7</f>
        <v>0</v>
      </c>
      <c r="M7" s="35" t="n">
        <f aca="false">E7-J7</f>
        <v>-21.378</v>
      </c>
      <c r="O7" s="28" t="n">
        <f aca="false">SUMIF(EXTRA!$G$8:$G$1856,$B7,EXTRA!$CK$8:$CK$1856)</f>
        <v>0</v>
      </c>
      <c r="P7" s="28" t="n">
        <f aca="false">O7-L7</f>
        <v>0</v>
      </c>
      <c r="Q7" s="36" t="n">
        <f aca="false">A7*E7</f>
        <v>3054</v>
      </c>
      <c r="T7" s="23" t="s">
        <v>17</v>
      </c>
      <c r="U7" s="23" t="str">
        <f aca="false">T7&amp;A7</f>
        <v>R30</v>
      </c>
      <c r="V7" s="23" t="n">
        <v>30</v>
      </c>
    </row>
    <row r="8" s="23" customFormat="true" ht="15" hidden="false" customHeight="false" outlineLevel="0" collapsed="false">
      <c r="A8" s="29" t="n">
        <v>30</v>
      </c>
      <c r="B8" s="29" t="s">
        <v>24</v>
      </c>
      <c r="C8" s="29" t="s">
        <v>25</v>
      </c>
      <c r="D8" s="30" t="s">
        <v>26</v>
      </c>
      <c r="E8" s="31" t="n">
        <v>108.62</v>
      </c>
      <c r="F8" s="30" t="s">
        <v>16</v>
      </c>
      <c r="G8" s="31" t="n">
        <v>3258.6</v>
      </c>
      <c r="I8" s="32" t="n">
        <f aca="false">SUMIF('TH 2023'!$C$11:$C$265,$B8,'TH 2023'!$XA$11:$XA$265)</f>
        <v>30</v>
      </c>
      <c r="J8" s="33" t="n">
        <f aca="false">IF($B8="",0,VLOOKUP($B8,'TH 2023'!$C$11:$U$265,19,0))</f>
        <v>131.4302</v>
      </c>
      <c r="L8" s="34" t="n">
        <f aca="false">A8-I8</f>
        <v>0</v>
      </c>
      <c r="M8" s="35" t="n">
        <f aca="false">E8-J8</f>
        <v>-22.8102</v>
      </c>
      <c r="O8" s="28" t="n">
        <f aca="false">SUMIF(EXTRA!$G$8:$G$1856,$B8,EXTRA!$CK$8:$CK$1856)</f>
        <v>0</v>
      </c>
      <c r="P8" s="28" t="n">
        <f aca="false">O8-L8</f>
        <v>0</v>
      </c>
      <c r="Q8" s="36" t="n">
        <f aca="false">A8*E8</f>
        <v>3258.6</v>
      </c>
      <c r="T8" s="23" t="s">
        <v>17</v>
      </c>
      <c r="U8" s="23" t="str">
        <f aca="false">T8&amp;A8</f>
        <v>R30</v>
      </c>
      <c r="V8" s="23" t="n">
        <v>30</v>
      </c>
    </row>
    <row r="9" s="23" customFormat="true" ht="15" hidden="false" customHeight="false" outlineLevel="0" collapsed="false">
      <c r="A9" s="29" t="n">
        <v>30</v>
      </c>
      <c r="B9" s="29" t="s">
        <v>27</v>
      </c>
      <c r="C9" s="29" t="s">
        <v>28</v>
      </c>
      <c r="D9" s="30" t="s">
        <v>29</v>
      </c>
      <c r="E9" s="31" t="n">
        <v>141.5</v>
      </c>
      <c r="F9" s="30" t="s">
        <v>16</v>
      </c>
      <c r="G9" s="31" t="n">
        <v>4245</v>
      </c>
      <c r="I9" s="32" t="n">
        <f aca="false">SUMIF('TH 2023'!$C$11:$C$265,$B9,'TH 2023'!$XA$11:$XA$265)</f>
        <v>30</v>
      </c>
      <c r="J9" s="33" t="n">
        <f aca="false">IF($B9="",0,VLOOKUP($B9,'TH 2023'!$C$11:$U$265,19,0))</f>
        <v>171.215</v>
      </c>
      <c r="L9" s="34" t="n">
        <f aca="false">A9-I9</f>
        <v>0</v>
      </c>
      <c r="M9" s="35" t="n">
        <f aca="false">E9-J9</f>
        <v>-29.715</v>
      </c>
      <c r="O9" s="28" t="n">
        <f aca="false">SUMIF(EXTRA!$G$8:$G$1856,$B9,EXTRA!$CK$8:$CK$1856)</f>
        <v>0</v>
      </c>
      <c r="P9" s="28" t="n">
        <f aca="false">O9-L9</f>
        <v>0</v>
      </c>
      <c r="Q9" s="36" t="n">
        <f aca="false">A9*E9</f>
        <v>4245</v>
      </c>
      <c r="T9" s="23" t="s">
        <v>17</v>
      </c>
      <c r="U9" s="23" t="str">
        <f aca="false">T9&amp;A9</f>
        <v>R30</v>
      </c>
      <c r="V9" s="23" t="n">
        <v>30</v>
      </c>
    </row>
    <row r="10" s="23" customFormat="true" ht="15" hidden="false" customHeight="false" outlineLevel="0" collapsed="false">
      <c r="A10" s="29" t="n">
        <v>30</v>
      </c>
      <c r="B10" s="29" t="s">
        <v>30</v>
      </c>
      <c r="C10" s="29" t="s">
        <v>31</v>
      </c>
      <c r="D10" s="30" t="s">
        <v>32</v>
      </c>
      <c r="E10" s="31" t="n">
        <v>121.65</v>
      </c>
      <c r="F10" s="30" t="s">
        <v>16</v>
      </c>
      <c r="G10" s="31" t="n">
        <v>3649.5</v>
      </c>
      <c r="I10" s="32" t="n">
        <f aca="false">SUMIF('TH 2023'!$C$11:$C$265,$B10,'TH 2023'!$XA$11:$XA$265)</f>
        <v>30</v>
      </c>
      <c r="J10" s="33" t="n">
        <f aca="false">IF($B10="",0,VLOOKUP($B10,'TH 2023'!$C$11:$U$265,19,0))</f>
        <v>147.1965</v>
      </c>
      <c r="L10" s="34" t="n">
        <f aca="false">A10-I10</f>
        <v>0</v>
      </c>
      <c r="M10" s="35" t="n">
        <f aca="false">E10-J10</f>
        <v>-25.5465</v>
      </c>
      <c r="O10" s="28" t="n">
        <f aca="false">SUMIF(EXTRA!$G$8:$G$1856,$B10,EXTRA!$CK$8:$CK$1856)</f>
        <v>0</v>
      </c>
      <c r="P10" s="28" t="n">
        <f aca="false">O10-L10</f>
        <v>0</v>
      </c>
      <c r="Q10" s="36" t="n">
        <f aca="false">A10*E10</f>
        <v>3649.5</v>
      </c>
      <c r="T10" s="23" t="s">
        <v>17</v>
      </c>
      <c r="U10" s="23" t="str">
        <f aca="false">T10&amp;A10</f>
        <v>R30</v>
      </c>
      <c r="V10" s="23" t="n">
        <v>30</v>
      </c>
    </row>
    <row r="11" s="23" customFormat="true" ht="15" hidden="false" customHeight="false" outlineLevel="0" collapsed="false">
      <c r="A11" s="29" t="n">
        <v>20</v>
      </c>
      <c r="B11" s="29" t="s">
        <v>33</v>
      </c>
      <c r="C11" s="29" t="s">
        <v>34</v>
      </c>
      <c r="D11" s="30" t="s">
        <v>35</v>
      </c>
      <c r="E11" s="31" t="n">
        <v>137.8</v>
      </c>
      <c r="F11" s="30" t="s">
        <v>16</v>
      </c>
      <c r="G11" s="31" t="n">
        <v>2756</v>
      </c>
      <c r="I11" s="32" t="n">
        <f aca="false">SUMIF('TH 2023'!$C$11:$C$265,$B11,'TH 2023'!$XA$11:$XA$265)</f>
        <v>20</v>
      </c>
      <c r="J11" s="33" t="n">
        <f aca="false">IF($B11="",0,VLOOKUP($B11,'TH 2023'!$C$11:$U$265,19,0))</f>
        <v>166.738</v>
      </c>
      <c r="L11" s="34" t="n">
        <f aca="false">A11-I11</f>
        <v>0</v>
      </c>
      <c r="M11" s="35" t="n">
        <f aca="false">E11-J11</f>
        <v>-28.938</v>
      </c>
      <c r="O11" s="28" t="n">
        <f aca="false">SUMIF(EXTRA!$G$8:$G$1856,$B11,EXTRA!$CK$8:$CK$1856)</f>
        <v>0</v>
      </c>
      <c r="P11" s="28" t="n">
        <f aca="false">O11-L11</f>
        <v>0</v>
      </c>
      <c r="Q11" s="36" t="n">
        <f aca="false">A11*E11</f>
        <v>2756</v>
      </c>
      <c r="T11" s="23" t="s">
        <v>17</v>
      </c>
      <c r="U11" s="23" t="str">
        <f aca="false">T11&amp;A11</f>
        <v>R20</v>
      </c>
      <c r="V11" s="23" t="n">
        <v>30</v>
      </c>
    </row>
    <row r="12" s="23" customFormat="true" ht="15" hidden="false" customHeight="false" outlineLevel="0" collapsed="false">
      <c r="A12" s="29" t="n">
        <v>25</v>
      </c>
      <c r="B12" s="29" t="s">
        <v>36</v>
      </c>
      <c r="C12" s="29" t="s">
        <v>37</v>
      </c>
      <c r="D12" s="30" t="s">
        <v>38</v>
      </c>
      <c r="E12" s="31" t="n">
        <v>113.38</v>
      </c>
      <c r="F12" s="30" t="s">
        <v>16</v>
      </c>
      <c r="G12" s="31" t="n">
        <v>2834.5</v>
      </c>
      <c r="I12" s="32" t="n">
        <f aca="false">SUMIF('TH 2023'!$C$11:$C$265,$B12,'TH 2023'!$XA$11:$XA$265)</f>
        <v>25</v>
      </c>
      <c r="J12" s="33" t="n">
        <f aca="false">IF($B12="",0,VLOOKUP($B12,'TH 2023'!$C$11:$U$265,19,0))</f>
        <v>137.1898</v>
      </c>
      <c r="L12" s="34" t="n">
        <f aca="false">A12-I12</f>
        <v>0</v>
      </c>
      <c r="M12" s="35" t="n">
        <f aca="false">E12-J12</f>
        <v>-23.8098</v>
      </c>
      <c r="O12" s="28" t="n">
        <f aca="false">SUMIF(EXTRA!$G$8:$G$1856,$B12,EXTRA!$CK$8:$CK$1856)</f>
        <v>0</v>
      </c>
      <c r="P12" s="28" t="n">
        <f aca="false">O12-L12</f>
        <v>0</v>
      </c>
      <c r="Q12" s="36" t="n">
        <f aca="false">A12*E12</f>
        <v>2834.5</v>
      </c>
      <c r="T12" s="23" t="s">
        <v>17</v>
      </c>
      <c r="U12" s="23" t="str">
        <f aca="false">T12&amp;A12</f>
        <v>R25</v>
      </c>
      <c r="V12" s="23" t="n">
        <v>30</v>
      </c>
    </row>
    <row r="13" s="23" customFormat="true" ht="15" hidden="false" customHeight="false" outlineLevel="0" collapsed="false">
      <c r="A13" s="29" t="n">
        <v>30</v>
      </c>
      <c r="B13" s="29" t="s">
        <v>39</v>
      </c>
      <c r="C13" s="29" t="s">
        <v>40</v>
      </c>
      <c r="D13" s="30" t="s">
        <v>41</v>
      </c>
      <c r="E13" s="31" t="n">
        <v>74.82</v>
      </c>
      <c r="F13" s="30" t="s">
        <v>16</v>
      </c>
      <c r="G13" s="31" t="n">
        <v>2244.6</v>
      </c>
      <c r="I13" s="32" t="n">
        <f aca="false">SUMIF('TH 2023'!$C$11:$C$265,$B13,'TH 2023'!$XA$11:$XA$265)</f>
        <v>30</v>
      </c>
      <c r="J13" s="33" t="n">
        <f aca="false">IF($B13="",0,VLOOKUP($B13,'TH 2023'!$C$11:$U$265,19,0))</f>
        <v>90.5322</v>
      </c>
      <c r="L13" s="34" t="n">
        <f aca="false">A13-I13</f>
        <v>0</v>
      </c>
      <c r="M13" s="35" t="n">
        <f aca="false">E13-J13</f>
        <v>-15.7122</v>
      </c>
      <c r="O13" s="28" t="n">
        <f aca="false">SUMIF(EXTRA!$G$8:$G$1856,$B13,EXTRA!$CK$8:$CK$1856)</f>
        <v>0</v>
      </c>
      <c r="P13" s="28" t="n">
        <f aca="false">O13-L13</f>
        <v>0</v>
      </c>
      <c r="Q13" s="36" t="n">
        <f aca="false">A13*E13</f>
        <v>2244.6</v>
      </c>
      <c r="T13" s="23" t="s">
        <v>17</v>
      </c>
      <c r="U13" s="23" t="str">
        <f aca="false">T13&amp;A13</f>
        <v>R30</v>
      </c>
      <c r="V13" s="23" t="n">
        <v>30</v>
      </c>
    </row>
    <row r="14" s="23" customFormat="true" ht="15" hidden="false" customHeight="false" outlineLevel="0" collapsed="false">
      <c r="A14" s="29" t="n">
        <v>30</v>
      </c>
      <c r="B14" s="29" t="s">
        <v>42</v>
      </c>
      <c r="C14" s="29" t="s">
        <v>43</v>
      </c>
      <c r="D14" s="30" t="s">
        <v>44</v>
      </c>
      <c r="E14" s="31" t="n">
        <v>70.15</v>
      </c>
      <c r="F14" s="30" t="s">
        <v>16</v>
      </c>
      <c r="G14" s="31" t="n">
        <v>2104.5</v>
      </c>
      <c r="I14" s="32" t="n">
        <f aca="false">SUMIF('TH 2023'!$C$11:$C$265,$B14,'TH 2023'!$XA$11:$XA$265)</f>
        <v>30</v>
      </c>
      <c r="J14" s="33" t="n">
        <f aca="false">IF($B14="",0,VLOOKUP($B14,'TH 2023'!$C$11:$U$265,19,0))</f>
        <v>84.8815</v>
      </c>
      <c r="L14" s="34" t="n">
        <f aca="false">A14-I14</f>
        <v>0</v>
      </c>
      <c r="M14" s="35" t="n">
        <f aca="false">E14-J14</f>
        <v>-14.7315</v>
      </c>
      <c r="O14" s="28" t="n">
        <f aca="false">SUMIF(EXTRA!$G$8:$G$1856,$B14,EXTRA!$CK$8:$CK$1856)</f>
        <v>0</v>
      </c>
      <c r="P14" s="28" t="n">
        <f aca="false">O14-L14</f>
        <v>0</v>
      </c>
      <c r="Q14" s="36" t="n">
        <f aca="false">A14*E14</f>
        <v>2104.5</v>
      </c>
      <c r="T14" s="23" t="s">
        <v>17</v>
      </c>
      <c r="U14" s="23" t="str">
        <f aca="false">T14&amp;A14</f>
        <v>R30</v>
      </c>
      <c r="V14" s="23" t="n">
        <v>30</v>
      </c>
    </row>
    <row r="15" s="23" customFormat="true" ht="15" hidden="false" customHeight="false" outlineLevel="0" collapsed="false">
      <c r="A15" s="29" t="n">
        <v>30</v>
      </c>
      <c r="B15" s="29" t="s">
        <v>45</v>
      </c>
      <c r="C15" s="29" t="s">
        <v>46</v>
      </c>
      <c r="D15" s="30" t="s">
        <v>47</v>
      </c>
      <c r="E15" s="31" t="n">
        <v>100.05</v>
      </c>
      <c r="F15" s="30" t="s">
        <v>16</v>
      </c>
      <c r="G15" s="31" t="n">
        <v>3001.5</v>
      </c>
      <c r="I15" s="32" t="n">
        <f aca="false">SUMIF('TH 2023'!$C$11:$C$265,$B15,'TH 2023'!$XA$11:$XA$265)</f>
        <v>30</v>
      </c>
      <c r="J15" s="33" t="n">
        <f aca="false">IF($B15="",0,VLOOKUP($B15,'TH 2023'!$C$11:$U$265,19,0))</f>
        <v>121.0605</v>
      </c>
      <c r="L15" s="34" t="n">
        <f aca="false">A15-I15</f>
        <v>0</v>
      </c>
      <c r="M15" s="35" t="n">
        <f aca="false">E15-J15</f>
        <v>-21.0105</v>
      </c>
      <c r="O15" s="28" t="n">
        <f aca="false">SUMIF(EXTRA!$G$8:$G$1856,$B15,EXTRA!$CK$8:$CK$1856)</f>
        <v>0</v>
      </c>
      <c r="P15" s="28" t="n">
        <f aca="false">O15-L15</f>
        <v>0</v>
      </c>
      <c r="Q15" s="36" t="n">
        <f aca="false">A15*E15</f>
        <v>3001.5</v>
      </c>
      <c r="T15" s="23" t="s">
        <v>17</v>
      </c>
      <c r="U15" s="23" t="str">
        <f aca="false">T15&amp;A15</f>
        <v>R30</v>
      </c>
      <c r="V15" s="23" t="n">
        <v>30</v>
      </c>
    </row>
    <row r="16" s="23" customFormat="true" ht="15" hidden="false" customHeight="false" outlineLevel="0" collapsed="false">
      <c r="A16" s="29" t="n">
        <v>30</v>
      </c>
      <c r="B16" s="29" t="s">
        <v>48</v>
      </c>
      <c r="C16" s="29" t="s">
        <v>49</v>
      </c>
      <c r="D16" s="30" t="s">
        <v>50</v>
      </c>
      <c r="E16" s="31" t="n">
        <v>207.57</v>
      </c>
      <c r="F16" s="30" t="s">
        <v>16</v>
      </c>
      <c r="G16" s="31" t="n">
        <v>6227.1</v>
      </c>
      <c r="I16" s="32" t="n">
        <f aca="false">SUMIF('TH 2023'!$C$11:$C$265,$B16,'TH 2023'!$XA$11:$XA$265)</f>
        <v>30</v>
      </c>
      <c r="J16" s="33" t="n">
        <f aca="false">IF($B16="",0,VLOOKUP($B16,'TH 2023'!$C$11:$U$265,19,0))</f>
        <v>251.1597</v>
      </c>
      <c r="L16" s="34" t="n">
        <f aca="false">A16-I16</f>
        <v>0</v>
      </c>
      <c r="M16" s="35" t="n">
        <f aca="false">E16-J16</f>
        <v>-43.5897</v>
      </c>
      <c r="O16" s="28" t="n">
        <f aca="false">SUMIF(EXTRA!$G$8:$G$1856,$B16,EXTRA!$CK$8:$CK$1856)</f>
        <v>0</v>
      </c>
      <c r="P16" s="28" t="n">
        <f aca="false">O16-L16</f>
        <v>0</v>
      </c>
      <c r="Q16" s="36" t="n">
        <f aca="false">A16*E16</f>
        <v>6227.1</v>
      </c>
      <c r="T16" s="23" t="s">
        <v>17</v>
      </c>
      <c r="U16" s="23" t="str">
        <f aca="false">T16&amp;A16</f>
        <v>R30</v>
      </c>
      <c r="V16" s="23" t="n">
        <v>30</v>
      </c>
    </row>
    <row r="17" s="23" customFormat="true" ht="15" hidden="false" customHeight="false" outlineLevel="0" collapsed="false">
      <c r="A17" s="29"/>
      <c r="B17" s="29"/>
      <c r="C17" s="29"/>
      <c r="D17" s="30"/>
      <c r="E17" s="31"/>
      <c r="F17" s="30"/>
      <c r="G17" s="31"/>
      <c r="I17" s="32" t="n">
        <f aca="false">SUMIF('TH 2023'!$C$11:$C$265,$B17,'TH 2023'!$XA$11:$XA$265)</f>
        <v>0</v>
      </c>
      <c r="J17" s="33" t="n">
        <f aca="false">IF($B17="",0,VLOOKUP($B17,'TH 2023'!$C$11:$U$265,19,0))</f>
        <v>0</v>
      </c>
      <c r="L17" s="34" t="n">
        <f aca="false">A17-I17</f>
        <v>0</v>
      </c>
      <c r="M17" s="35" t="n">
        <f aca="false">E17-J17</f>
        <v>0</v>
      </c>
      <c r="O17" s="28" t="n">
        <f aca="false">SUMIF(EXTRA!$G$8:$G$1856,$B17,EXTRA!$CK$8:$CK$1856)</f>
        <v>0</v>
      </c>
      <c r="P17" s="28" t="n">
        <f aca="false">O17-L17</f>
        <v>0</v>
      </c>
      <c r="Q17" s="36" t="n">
        <f aca="false">A17*E17</f>
        <v>0</v>
      </c>
      <c r="T17" s="23" t="s">
        <v>17</v>
      </c>
      <c r="U17" s="23" t="str">
        <f aca="false">T17&amp;A17</f>
        <v>R</v>
      </c>
      <c r="V17" s="23" t="n">
        <v>30</v>
      </c>
    </row>
    <row r="18" s="23" customFormat="true" ht="15" hidden="false" customHeight="false" outlineLevel="0" collapsed="false">
      <c r="A18" s="29"/>
      <c r="B18" s="29"/>
      <c r="C18" s="29"/>
      <c r="D18" s="30"/>
      <c r="E18" s="31"/>
      <c r="F18" s="30"/>
      <c r="G18" s="31"/>
      <c r="I18" s="32" t="n">
        <f aca="false">SUMIF('TH 2023'!$C$11:$C$265,$B18,'TH 2023'!$XA$11:$XA$265)</f>
        <v>0</v>
      </c>
      <c r="J18" s="33" t="n">
        <f aca="false">IF($B18="",0,VLOOKUP($B18,'TH 2023'!$C$11:$U$265,19,0))</f>
        <v>0</v>
      </c>
      <c r="L18" s="34" t="n">
        <f aca="false">A18-I18</f>
        <v>0</v>
      </c>
      <c r="M18" s="35" t="n">
        <f aca="false">E18-J18</f>
        <v>0</v>
      </c>
      <c r="O18" s="28" t="n">
        <f aca="false">SUMIF(EXTRA!$G$8:$G$1856,$B18,EXTRA!$CK$8:$CK$1856)</f>
        <v>0</v>
      </c>
      <c r="P18" s="28" t="n">
        <f aca="false">O18-L18</f>
        <v>0</v>
      </c>
      <c r="Q18" s="36" t="n">
        <f aca="false">A18*E18</f>
        <v>0</v>
      </c>
      <c r="T18" s="23" t="s">
        <v>17</v>
      </c>
      <c r="U18" s="23" t="str">
        <f aca="false">T18&amp;A18</f>
        <v>R</v>
      </c>
      <c r="V18" s="23" t="n">
        <v>30</v>
      </c>
    </row>
    <row r="19" s="23" customFormat="true" ht="15" hidden="false" customHeight="false" outlineLevel="0" collapsed="false">
      <c r="A19" s="29"/>
      <c r="B19" s="29"/>
      <c r="C19" s="29"/>
      <c r="D19" s="30"/>
      <c r="E19" s="31"/>
      <c r="F19" s="30"/>
      <c r="G19" s="31"/>
      <c r="I19" s="32" t="n">
        <f aca="false">SUMIF('TH 2023'!$C$11:$C$265,$B19,'TH 2023'!$XA$11:$XA$265)</f>
        <v>0</v>
      </c>
      <c r="J19" s="33" t="n">
        <f aca="false">IF($B19="",0,VLOOKUP($B19,'TH 2023'!$C$11:$U$265,19,0))</f>
        <v>0</v>
      </c>
      <c r="L19" s="34" t="n">
        <f aca="false">A19-I19</f>
        <v>0</v>
      </c>
      <c r="M19" s="35" t="n">
        <f aca="false">E19-J19</f>
        <v>0</v>
      </c>
      <c r="O19" s="28" t="n">
        <f aca="false">SUMIF(EXTRA!$G$8:$G$1856,$B19,EXTRA!$CK$8:$CK$1856)</f>
        <v>0</v>
      </c>
      <c r="P19" s="28" t="n">
        <f aca="false">O19-L19</f>
        <v>0</v>
      </c>
      <c r="Q19" s="36" t="n">
        <f aca="false">A19*E19</f>
        <v>0</v>
      </c>
      <c r="T19" s="23" t="s">
        <v>17</v>
      </c>
      <c r="U19" s="23" t="str">
        <f aca="false">T19&amp;A19</f>
        <v>R</v>
      </c>
      <c r="V19" s="23" t="n">
        <v>30</v>
      </c>
    </row>
    <row r="20" s="23" customFormat="true" ht="15" hidden="false" customHeight="false" outlineLevel="0" collapsed="false">
      <c r="A20" s="29"/>
      <c r="B20" s="29"/>
      <c r="C20" s="29"/>
      <c r="D20" s="30"/>
      <c r="E20" s="31"/>
      <c r="F20" s="30"/>
      <c r="G20" s="31"/>
      <c r="I20" s="32" t="n">
        <f aca="false">SUMIF('TH 2023'!$C$11:$C$265,$B20,'TH 2023'!$XA$11:$XA$265)</f>
        <v>0</v>
      </c>
      <c r="J20" s="33" t="n">
        <f aca="false">IF($B20="",0,VLOOKUP($B20,'TH 2023'!$C$11:$U$265,19,0))</f>
        <v>0</v>
      </c>
      <c r="L20" s="34" t="n">
        <f aca="false">A20-I20</f>
        <v>0</v>
      </c>
      <c r="M20" s="35" t="n">
        <f aca="false">E20-J20</f>
        <v>0</v>
      </c>
      <c r="O20" s="28" t="n">
        <f aca="false">SUMIF(EXTRA!$G$8:$G$1856,$B20,EXTRA!$CK$8:$CK$1856)</f>
        <v>0</v>
      </c>
      <c r="P20" s="28" t="n">
        <f aca="false">O20-L20</f>
        <v>0</v>
      </c>
      <c r="Q20" s="36" t="n">
        <f aca="false">A20*E20</f>
        <v>0</v>
      </c>
      <c r="T20" s="23" t="s">
        <v>17</v>
      </c>
      <c r="U20" s="23" t="str">
        <f aca="false">T20&amp;A20</f>
        <v>R</v>
      </c>
      <c r="V20" s="23" t="n">
        <v>30</v>
      </c>
    </row>
    <row r="21" s="23" customFormat="true" ht="15" hidden="false" customHeight="false" outlineLevel="0" collapsed="false">
      <c r="A21" s="29"/>
      <c r="B21" s="29"/>
      <c r="C21" s="29"/>
      <c r="D21" s="30"/>
      <c r="E21" s="31"/>
      <c r="F21" s="30"/>
      <c r="G21" s="31"/>
      <c r="I21" s="32" t="n">
        <f aca="false">SUMIF('TH 2023'!$C$11:$C$265,$B21,'TH 2023'!$XA$11:$XA$265)</f>
        <v>0</v>
      </c>
      <c r="J21" s="33" t="n">
        <f aca="false">IF($B21="",0,VLOOKUP($B21,'TH 2023'!$C$11:$U$265,19,0))</f>
        <v>0</v>
      </c>
      <c r="L21" s="34" t="n">
        <f aca="false">A21-I21</f>
        <v>0</v>
      </c>
      <c r="M21" s="35" t="n">
        <f aca="false">E21-J21</f>
        <v>0</v>
      </c>
      <c r="O21" s="28" t="n">
        <f aca="false">SUMIF(EXTRA!$G$8:$G$1856,$B21,EXTRA!$CK$8:$CK$1856)</f>
        <v>0</v>
      </c>
      <c r="P21" s="28" t="n">
        <f aca="false">O21-L21</f>
        <v>0</v>
      </c>
      <c r="Q21" s="36" t="n">
        <f aca="false">A21*E21</f>
        <v>0</v>
      </c>
      <c r="T21" s="23" t="s">
        <v>17</v>
      </c>
      <c r="U21" s="23" t="str">
        <f aca="false">T21&amp;A21</f>
        <v>R</v>
      </c>
      <c r="V21" s="23" t="n">
        <v>30</v>
      </c>
    </row>
    <row r="22" s="23" customFormat="true" ht="15" hidden="false" customHeight="false" outlineLevel="0" collapsed="false">
      <c r="A22" s="29"/>
      <c r="B22" s="29"/>
      <c r="C22" s="29"/>
      <c r="D22" s="30"/>
      <c r="E22" s="31"/>
      <c r="F22" s="30"/>
      <c r="G22" s="31"/>
      <c r="I22" s="32" t="n">
        <f aca="false">SUMIF('TH 2023'!$C$11:$C$265,$B22,'TH 2023'!$XA$11:$XA$265)</f>
        <v>0</v>
      </c>
      <c r="J22" s="33" t="n">
        <f aca="false">IF($B22="",0,VLOOKUP($B22,'TH 2023'!$C$11:$U$265,19,0))</f>
        <v>0</v>
      </c>
      <c r="L22" s="34" t="n">
        <f aca="false">A22-I22</f>
        <v>0</v>
      </c>
      <c r="M22" s="35" t="n">
        <f aca="false">E22-J22</f>
        <v>0</v>
      </c>
      <c r="O22" s="28" t="n">
        <f aca="false">SUMIF(EXTRA!$G$8:$G$1856,$B22,EXTRA!$CK$8:$CK$1856)</f>
        <v>0</v>
      </c>
      <c r="P22" s="28" t="n">
        <f aca="false">O22-L22</f>
        <v>0</v>
      </c>
      <c r="Q22" s="36" t="n">
        <f aca="false">A22*E22</f>
        <v>0</v>
      </c>
      <c r="T22" s="23" t="s">
        <v>17</v>
      </c>
      <c r="U22" s="23" t="str">
        <f aca="false">T22&amp;A22</f>
        <v>R</v>
      </c>
      <c r="V22" s="23" t="n">
        <v>30</v>
      </c>
    </row>
    <row r="23" customFormat="false" ht="13.5" hidden="false" customHeight="false" outlineLevel="0" collapsed="false">
      <c r="O23" s="3"/>
    </row>
    <row r="24" customFormat="false" ht="13.5" hidden="false" customHeight="false" outlineLevel="0" collapsed="false">
      <c r="A24" s="3" t="n">
        <f aca="false">SUM(A5:A23)</f>
        <v>345</v>
      </c>
      <c r="C24" s="37" t="n">
        <f aca="false">SUM(C5:C23)</f>
        <v>0</v>
      </c>
      <c r="I24" s="3" t="n">
        <f aca="false">SUM(I5:I23)</f>
        <v>345</v>
      </c>
      <c r="L24" s="3" t="n">
        <f aca="false">SUM(L5:L23)</f>
        <v>0</v>
      </c>
      <c r="O24" s="3" t="n">
        <f aca="false">SUM(O5:O23)</f>
        <v>0</v>
      </c>
      <c r="P24" s="3" t="n">
        <f aca="false">SUM(P5:P23)</f>
        <v>0</v>
      </c>
    </row>
    <row r="26" customFormat="false" ht="13.5" hidden="false" customHeight="false" outlineLevel="0" collapsed="false">
      <c r="H26" s="37"/>
    </row>
    <row r="27" customFormat="false" ht="13.5" hidden="false" customHeight="false" outlineLevel="0" collapsed="false">
      <c r="O27" s="3"/>
    </row>
  </sheetData>
  <autoFilter ref="A4:U22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AMJ7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23" ySplit="12" topLeftCell="X13" activePane="bottomRight" state="frozen"/>
      <selection pane="topLeft" activeCell="A1" activeCellId="0" sqref="A1"/>
      <selection pane="topRight" activeCell="X1" activeCellId="0" sqref="X1"/>
      <selection pane="bottomLeft" activeCell="A13" activeCellId="0" sqref="A13"/>
      <selection pane="bottomRight" activeCell="Y8" activeCellId="0" sqref="Y8"/>
    </sheetView>
  </sheetViews>
  <sheetFormatPr defaultColWidth="9.3671875" defaultRowHeight="14.25" zeroHeight="false" outlineLevelRow="0" outlineLevelCol="0"/>
  <cols>
    <col collapsed="false" customWidth="true" hidden="false" outlineLevel="0" max="1" min="1" style="38" width="6.34"/>
    <col collapsed="false" customWidth="true" hidden="true" outlineLevel="0" max="2" min="2" style="38" width="29"/>
    <col collapsed="false" customWidth="true" hidden="false" outlineLevel="0" max="3" min="3" style="39" width="21.33"/>
    <col collapsed="false" customWidth="true" hidden="false" outlineLevel="0" max="4" min="4" style="39" width="46.16"/>
    <col collapsed="false" customWidth="true" hidden="true" outlineLevel="0" max="5" min="5" style="39" width="21.33"/>
    <col collapsed="false" customWidth="true" hidden="false" outlineLevel="0" max="6" min="6" style="39" width="13.66"/>
    <col collapsed="false" customWidth="true" hidden="false" outlineLevel="0" max="7" min="7" style="39" width="25.33"/>
    <col collapsed="false" customWidth="true" hidden="true" outlineLevel="0" max="8" min="8" style="39" width="26.99"/>
    <col collapsed="false" customWidth="true" hidden="true" outlineLevel="0" max="10" min="9" style="39" width="11"/>
    <col collapsed="false" customWidth="true" hidden="false" outlineLevel="0" max="11" min="11" style="39" width="18.17"/>
    <col collapsed="false" customWidth="true" hidden="true" outlineLevel="0" max="14" min="12" style="39" width="8.99"/>
    <col collapsed="false" customWidth="true" hidden="true" outlineLevel="0" max="15" min="15" style="39" width="10.51"/>
    <col collapsed="false" customWidth="true" hidden="false" outlineLevel="0" max="16" min="16" style="40" width="12.16"/>
    <col collapsed="false" customWidth="true" hidden="true" outlineLevel="0" max="17" min="17" style="41" width="11.83"/>
    <col collapsed="false" customWidth="true" hidden="true" outlineLevel="0" max="19" min="18" style="42" width="12.66"/>
    <col collapsed="false" customWidth="true" hidden="true" outlineLevel="0" max="20" min="20" style="43" width="12.66"/>
    <col collapsed="false" customWidth="true" hidden="false" outlineLevel="0" max="21" min="21" style="43" width="13.66"/>
    <col collapsed="false" customWidth="true" hidden="true" outlineLevel="0" max="22" min="22" style="43" width="24.51"/>
    <col collapsed="false" customWidth="true" hidden="false" outlineLevel="0" max="23" min="23" style="44" width="18.33"/>
    <col collapsed="false" customWidth="true" hidden="true" outlineLevel="0" max="27" min="24" style="38" width="11.16"/>
    <col collapsed="false" customWidth="true" hidden="true" outlineLevel="0" max="29" min="28" style="38" width="14.17"/>
    <col collapsed="false" customWidth="true" hidden="true" outlineLevel="0" max="31" min="30" style="38" width="20.5"/>
    <col collapsed="false" customWidth="true" hidden="true" outlineLevel="0" max="32" min="32" style="38" width="19.16"/>
    <col collapsed="false" customWidth="true" hidden="true" outlineLevel="0" max="33" min="33" style="38" width="37.83"/>
    <col collapsed="false" customWidth="true" hidden="true" outlineLevel="0" max="34" min="34" style="38" width="15.16"/>
    <col collapsed="false" customWidth="true" hidden="true" outlineLevel="0" max="35" min="35" style="38" width="14.5"/>
    <col collapsed="false" customWidth="true" hidden="true" outlineLevel="0" max="36" min="36" style="38" width="32.17"/>
    <col collapsed="false" customWidth="true" hidden="true" outlineLevel="0" max="37" min="37" style="38" width="19.66"/>
    <col collapsed="false" customWidth="true" hidden="true" outlineLevel="0" max="38" min="38" style="38" width="15"/>
    <col collapsed="false" customWidth="true" hidden="true" outlineLevel="0" max="39" min="39" style="38" width="22.83"/>
    <col collapsed="false" customWidth="true" hidden="true" outlineLevel="0" max="40" min="40" style="38" width="22.66"/>
    <col collapsed="false" customWidth="true" hidden="true" outlineLevel="0" max="41" min="41" style="38" width="39.66"/>
    <col collapsed="false" customWidth="true" hidden="true" outlineLevel="0" max="42" min="42" style="38" width="21.83"/>
    <col collapsed="false" customWidth="true" hidden="true" outlineLevel="0" max="43" min="43" style="38" width="14.83"/>
    <col collapsed="false" customWidth="true" hidden="true" outlineLevel="0" max="44" min="44" style="38" width="13.66"/>
    <col collapsed="false" customWidth="true" hidden="true" outlineLevel="0" max="45" min="45" style="38" width="14.83"/>
    <col collapsed="false" customWidth="true" hidden="true" outlineLevel="0" max="46" min="46" style="38" width="14.67"/>
    <col collapsed="false" customWidth="true" hidden="true" outlineLevel="0" max="47" min="47" style="38" width="19"/>
    <col collapsed="false" customWidth="true" hidden="true" outlineLevel="0" max="49" min="48" style="38" width="13.84"/>
    <col collapsed="false" customWidth="true" hidden="true" outlineLevel="0" max="52" min="50" style="38" width="14.5"/>
    <col collapsed="false" customWidth="true" hidden="true" outlineLevel="0" max="53" min="53" style="45" width="14.5"/>
    <col collapsed="false" customWidth="true" hidden="true" outlineLevel="0" max="55" min="54" style="38" width="18.33"/>
    <col collapsed="false" customWidth="true" hidden="true" outlineLevel="0" max="56" min="56" style="38" width="14.83"/>
    <col collapsed="false" customWidth="true" hidden="true" outlineLevel="0" max="59" min="57" style="38" width="20.66"/>
    <col collapsed="false" customWidth="true" hidden="true" outlineLevel="0" max="60" min="60" style="38" width="27.5"/>
    <col collapsed="false" customWidth="true" hidden="true" outlineLevel="0" max="62" min="61" style="38" width="17.16"/>
    <col collapsed="false" customWidth="true" hidden="true" outlineLevel="0" max="63" min="63" style="38" width="20.66"/>
    <col collapsed="false" customWidth="true" hidden="true" outlineLevel="0" max="64" min="64" style="38" width="18.33"/>
    <col collapsed="false" customWidth="true" hidden="true" outlineLevel="0" max="65" min="65" style="38" width="15.66"/>
    <col collapsed="false" customWidth="true" hidden="true" outlineLevel="0" max="66" min="66" style="38" width="18.33"/>
    <col collapsed="false" customWidth="true" hidden="true" outlineLevel="0" max="67" min="67" style="38" width="17.66"/>
    <col collapsed="false" customWidth="true" hidden="true" outlineLevel="0" max="68" min="68" style="38" width="22.83"/>
    <col collapsed="false" customWidth="true" hidden="true" outlineLevel="0" max="69" min="69" style="38" width="23.16"/>
    <col collapsed="false" customWidth="true" hidden="true" outlineLevel="0" max="72" min="70" style="38" width="14"/>
    <col collapsed="false" customWidth="true" hidden="true" outlineLevel="0" max="77" min="73" style="38" width="12.5"/>
    <col collapsed="false" customWidth="true" hidden="true" outlineLevel="0" max="78" min="78" style="38" width="15.83"/>
    <col collapsed="false" customWidth="true" hidden="true" outlineLevel="0" max="79" min="79" style="38" width="11.83"/>
    <col collapsed="false" customWidth="true" hidden="true" outlineLevel="0" max="80" min="80" style="38" width="37"/>
    <col collapsed="false" customWidth="true" hidden="true" outlineLevel="0" max="81" min="81" style="38" width="14.17"/>
    <col collapsed="false" customWidth="true" hidden="false" outlineLevel="0" max="86" min="82" style="38" width="13.34"/>
    <col collapsed="false" customWidth="true" hidden="false" outlineLevel="0" max="89" min="87" style="38" width="13.84"/>
    <col collapsed="false" customWidth="true" hidden="false" outlineLevel="0" max="90" min="90" style="38" width="19.16"/>
    <col collapsed="false" customWidth="true" hidden="false" outlineLevel="0" max="91" min="91" style="38" width="19.83"/>
    <col collapsed="false" customWidth="true" hidden="false" outlineLevel="0" max="92" min="92" style="38" width="15.16"/>
    <col collapsed="false" customWidth="true" hidden="false" outlineLevel="0" max="94" min="93" style="38" width="4.5"/>
    <col collapsed="false" customWidth="true" hidden="true" outlineLevel="0" max="97" min="95" style="38" width="11.5"/>
    <col collapsed="false" customWidth="true" hidden="true" outlineLevel="0" max="101" min="98" style="38" width="5.66"/>
    <col collapsed="false" customWidth="true" hidden="true" outlineLevel="0" max="102" min="102" style="38" width="1.83"/>
    <col collapsed="false" customWidth="true" hidden="true" outlineLevel="0" max="174" min="103" style="38" width="5.66"/>
    <col collapsed="false" customWidth="true" hidden="true" outlineLevel="0" max="176" min="175" style="45" width="5.66"/>
    <col collapsed="false" customWidth="true" hidden="true" outlineLevel="0" max="278" min="177" style="38" width="5.66"/>
    <col collapsed="false" customWidth="true" hidden="true" outlineLevel="0" max="279" min="279" style="38" width="13.84"/>
    <col collapsed="false" customWidth="true" hidden="true" outlineLevel="0" max="281" min="280" style="38" width="11.5"/>
    <col collapsed="false" customWidth="true" hidden="true" outlineLevel="0" max="291" min="282" style="38" width="11.33"/>
    <col collapsed="false" customWidth="true" hidden="true" outlineLevel="0" max="292" min="292" style="38" width="10.83"/>
    <col collapsed="false" customWidth="true" hidden="true" outlineLevel="0" max="295" min="293" style="38" width="12.83"/>
    <col collapsed="false" customWidth="true" hidden="true" outlineLevel="0" max="296" min="296" style="38" width="17.51"/>
    <col collapsed="false" customWidth="true" hidden="true" outlineLevel="0" max="304" min="297" style="38" width="14"/>
    <col collapsed="false" customWidth="true" hidden="true" outlineLevel="0" max="309" min="305" style="38" width="11"/>
    <col collapsed="false" customWidth="true" hidden="true" outlineLevel="0" max="317" min="310" style="38" width="10.83"/>
    <col collapsed="false" customWidth="true" hidden="true" outlineLevel="0" max="326" min="318" style="38" width="11.5"/>
    <col collapsed="false" customWidth="true" hidden="true" outlineLevel="0" max="327" min="327" style="38" width="2.66"/>
    <col collapsed="false" customWidth="true" hidden="true" outlineLevel="0" max="328" min="328" style="38" width="2.84"/>
    <col collapsed="false" customWidth="true" hidden="true" outlineLevel="0" max="483" min="329" style="38" width="11.5"/>
    <col collapsed="false" customWidth="true" hidden="true" outlineLevel="0" max="484" min="484" style="45" width="11.5"/>
    <col collapsed="false" customWidth="true" hidden="true" outlineLevel="0" max="622" min="485" style="38" width="11.5"/>
    <col collapsed="false" customWidth="true" hidden="false" outlineLevel="0" max="623" min="623" style="46" width="19.16"/>
    <col collapsed="false" customWidth="true" hidden="false" outlineLevel="0" max="624" min="624" style="38" width="7"/>
    <col collapsed="false" customWidth="true" hidden="false" outlineLevel="0" max="625" min="625" style="47" width="22"/>
    <col collapsed="false" customWidth="true" hidden="false" outlineLevel="0" max="626" min="626" style="45" width="10.83"/>
    <col collapsed="false" customWidth="true" hidden="false" outlineLevel="0" max="627" min="627" style="38" width="9.83"/>
    <col collapsed="false" customWidth="true" hidden="false" outlineLevel="0" max="629" min="628" style="38" width="15.33"/>
    <col collapsed="false" customWidth="true" hidden="false" outlineLevel="0" max="630" min="630" style="38" width="11.67"/>
    <col collapsed="false" customWidth="true" hidden="false" outlineLevel="0" max="631" min="631" style="48" width="11.99"/>
    <col collapsed="false" customWidth="true" hidden="false" outlineLevel="0" max="632" min="632" style="38" width="19.83"/>
    <col collapsed="false" customWidth="true" hidden="false" outlineLevel="0" max="633" min="633" style="38" width="39.16"/>
    <col collapsed="false" customWidth="false" hidden="false" outlineLevel="0" max="634" min="634" style="39" width="9.34"/>
    <col collapsed="false" customWidth="false" hidden="false" outlineLevel="0" max="1024" min="635" style="38" width="9.34"/>
  </cols>
  <sheetData>
    <row r="1" s="56" customFormat="true" ht="21.75" hidden="false" customHeight="false" outlineLevel="0" collapsed="false">
      <c r="A1" s="49" t="s">
        <v>51</v>
      </c>
      <c r="B1" s="49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1"/>
      <c r="Q1" s="52"/>
      <c r="R1" s="52"/>
      <c r="S1" s="52"/>
      <c r="T1" s="53"/>
      <c r="U1" s="53"/>
      <c r="V1" s="53"/>
      <c r="W1" s="54"/>
      <c r="X1" s="55" t="s">
        <v>52</v>
      </c>
      <c r="Y1" s="55" t="s">
        <v>53</v>
      </c>
      <c r="Z1" s="55" t="s">
        <v>54</v>
      </c>
      <c r="AA1" s="55" t="s">
        <v>53</v>
      </c>
      <c r="AB1" s="55" t="s">
        <v>55</v>
      </c>
      <c r="AC1" s="55" t="s">
        <v>55</v>
      </c>
      <c r="AD1" s="55" t="s">
        <v>55</v>
      </c>
      <c r="AE1" s="55" t="s">
        <v>56</v>
      </c>
      <c r="AF1" s="55" t="s">
        <v>56</v>
      </c>
      <c r="AG1" s="55" t="s">
        <v>56</v>
      </c>
      <c r="AH1" s="55" t="s">
        <v>57</v>
      </c>
      <c r="AI1" s="55" t="s">
        <v>57</v>
      </c>
      <c r="AJ1" s="55" t="s">
        <v>57</v>
      </c>
      <c r="AK1" s="55" t="s">
        <v>57</v>
      </c>
      <c r="AL1" s="55" t="s">
        <v>57</v>
      </c>
      <c r="AM1" s="55" t="s">
        <v>58</v>
      </c>
      <c r="AN1" s="55" t="s">
        <v>59</v>
      </c>
      <c r="AO1" s="55" t="s">
        <v>59</v>
      </c>
      <c r="AP1" s="55" t="s">
        <v>60</v>
      </c>
      <c r="AQ1" s="55" t="s">
        <v>60</v>
      </c>
      <c r="AR1" s="55" t="s">
        <v>60</v>
      </c>
      <c r="AS1" s="55" t="s">
        <v>60</v>
      </c>
      <c r="AT1" s="55" t="s">
        <v>61</v>
      </c>
      <c r="AU1" s="55" t="s">
        <v>61</v>
      </c>
      <c r="AV1" s="55" t="s">
        <v>61</v>
      </c>
      <c r="AW1" s="55" t="s">
        <v>61</v>
      </c>
      <c r="AX1" s="55" t="s">
        <v>62</v>
      </c>
      <c r="AY1" s="55" t="s">
        <v>62</v>
      </c>
      <c r="AZ1" s="55" t="s">
        <v>62</v>
      </c>
      <c r="BA1" s="56" t="s">
        <v>63</v>
      </c>
      <c r="BB1" s="55" t="s">
        <v>62</v>
      </c>
      <c r="BC1" s="56" t="s">
        <v>64</v>
      </c>
      <c r="BD1" s="56" t="s">
        <v>65</v>
      </c>
      <c r="BE1" s="56" t="s">
        <v>63</v>
      </c>
      <c r="BF1" s="56" t="s">
        <v>63</v>
      </c>
      <c r="BG1" s="56" t="s">
        <v>64</v>
      </c>
      <c r="BH1" s="56" t="s">
        <v>66</v>
      </c>
      <c r="BI1" s="56" t="s">
        <v>66</v>
      </c>
      <c r="BJ1" s="56" t="s">
        <v>66</v>
      </c>
      <c r="BK1" s="56" t="s">
        <v>67</v>
      </c>
      <c r="BL1" s="56" t="s">
        <v>68</v>
      </c>
      <c r="BM1" s="56" t="s">
        <v>68</v>
      </c>
      <c r="BN1" s="56" t="s">
        <v>69</v>
      </c>
      <c r="BO1" s="56" t="s">
        <v>68</v>
      </c>
      <c r="BP1" s="56" t="s">
        <v>68</v>
      </c>
      <c r="BQ1" s="56" t="s">
        <v>70</v>
      </c>
      <c r="BR1" s="56" t="s">
        <v>71</v>
      </c>
      <c r="BS1" s="56" t="s">
        <v>71</v>
      </c>
      <c r="BT1" s="56" t="s">
        <v>71</v>
      </c>
      <c r="BU1" s="56" t="s">
        <v>71</v>
      </c>
      <c r="BV1" s="56" t="s">
        <v>71</v>
      </c>
      <c r="BW1" s="56" t="s">
        <v>72</v>
      </c>
      <c r="BX1" s="56" t="s">
        <v>72</v>
      </c>
      <c r="BY1" s="56" t="s">
        <v>72</v>
      </c>
      <c r="CA1" s="56" t="s">
        <v>73</v>
      </c>
      <c r="CB1" s="57" t="s">
        <v>74</v>
      </c>
      <c r="CD1" s="56" t="s">
        <v>75</v>
      </c>
      <c r="CE1" s="56" t="s">
        <v>75</v>
      </c>
      <c r="CF1" s="56" t="s">
        <v>75</v>
      </c>
      <c r="CG1" s="56" t="s">
        <v>75</v>
      </c>
      <c r="CH1" s="56" t="s">
        <v>75</v>
      </c>
      <c r="CI1" s="56" t="s">
        <v>76</v>
      </c>
      <c r="CJ1" s="56" t="s">
        <v>76</v>
      </c>
      <c r="CK1" s="56" t="s">
        <v>76</v>
      </c>
      <c r="CL1" s="56" t="s">
        <v>77</v>
      </c>
      <c r="CM1" s="56" t="s">
        <v>77</v>
      </c>
      <c r="CN1" s="56" t="s">
        <v>76</v>
      </c>
      <c r="WY1" s="56" t="s">
        <v>75</v>
      </c>
      <c r="WZ1" s="52"/>
      <c r="XA1" s="58"/>
      <c r="XB1" s="52"/>
      <c r="XD1" s="59" t="s">
        <v>78</v>
      </c>
      <c r="XE1" s="60"/>
      <c r="XF1" s="61"/>
      <c r="XG1" s="61"/>
      <c r="XH1" s="61"/>
      <c r="XI1" s="61"/>
      <c r="XJ1" s="61"/>
      <c r="XK1" s="61"/>
      <c r="XL1" s="61"/>
      <c r="XM1" s="61"/>
      <c r="XN1" s="61"/>
      <c r="XO1" s="61"/>
      <c r="XP1" s="52"/>
      <c r="XQ1" s="52"/>
      <c r="XR1" s="52"/>
      <c r="XS1" s="52"/>
      <c r="XT1" s="52"/>
      <c r="XU1" s="52"/>
      <c r="XV1" s="52"/>
      <c r="XW1" s="52"/>
      <c r="XX1" s="52"/>
      <c r="XY1" s="52"/>
      <c r="XZ1" s="52"/>
      <c r="YA1" s="52"/>
      <c r="YB1" s="52"/>
      <c r="YC1" s="52"/>
      <c r="YD1" s="52"/>
      <c r="YE1" s="52"/>
      <c r="YF1" s="52"/>
      <c r="YG1" s="52"/>
      <c r="YH1" s="52"/>
      <c r="YI1" s="52"/>
      <c r="YJ1" s="52"/>
      <c r="YK1" s="52"/>
      <c r="YL1" s="52"/>
      <c r="YM1" s="52"/>
      <c r="YN1" s="52"/>
      <c r="YO1" s="52"/>
      <c r="YP1" s="52"/>
      <c r="YQ1" s="52"/>
      <c r="YR1" s="52"/>
      <c r="YS1" s="52"/>
      <c r="YT1" s="52"/>
      <c r="YU1" s="52"/>
      <c r="YV1" s="52"/>
      <c r="YW1" s="52"/>
      <c r="YX1" s="52"/>
      <c r="YY1" s="52"/>
      <c r="YZ1" s="52"/>
      <c r="ZA1" s="52"/>
      <c r="ZB1" s="52"/>
      <c r="ZC1" s="52"/>
      <c r="ZD1" s="52"/>
      <c r="ZE1" s="52"/>
      <c r="ZF1" s="52"/>
      <c r="ZG1" s="52"/>
      <c r="ZH1" s="52"/>
      <c r="ZI1" s="52"/>
      <c r="ZJ1" s="52"/>
      <c r="ZK1" s="52"/>
      <c r="ZL1" s="52"/>
      <c r="ZM1" s="52"/>
      <c r="ZN1" s="52"/>
      <c r="ZO1" s="52"/>
      <c r="ZP1" s="52"/>
      <c r="ZQ1" s="52"/>
      <c r="ZR1" s="52"/>
      <c r="ZS1" s="52"/>
      <c r="ZT1" s="52"/>
      <c r="ZU1" s="52"/>
      <c r="ZV1" s="52"/>
      <c r="ZW1" s="52"/>
      <c r="ZX1" s="52"/>
      <c r="ZY1" s="52"/>
      <c r="ZZ1" s="52"/>
      <c r="AAA1" s="52"/>
      <c r="AAB1" s="52"/>
      <c r="AAC1" s="52"/>
      <c r="AAD1" s="52"/>
      <c r="AAE1" s="52"/>
      <c r="AAF1" s="52"/>
      <c r="AAG1" s="52"/>
      <c r="AAH1" s="52"/>
      <c r="AAI1" s="52"/>
      <c r="AAJ1" s="52"/>
      <c r="AAK1" s="52"/>
      <c r="AAL1" s="52"/>
      <c r="AAM1" s="52"/>
      <c r="AAN1" s="52"/>
      <c r="AAO1" s="52"/>
      <c r="AAP1" s="52"/>
      <c r="AAQ1" s="52"/>
      <c r="AAR1" s="52"/>
      <c r="AAS1" s="52"/>
      <c r="AAT1" s="52"/>
      <c r="AAU1" s="52"/>
      <c r="AAV1" s="52"/>
      <c r="AAW1" s="52"/>
      <c r="AAX1" s="52"/>
      <c r="AAY1" s="52"/>
      <c r="AAZ1" s="52"/>
      <c r="ABA1" s="52"/>
      <c r="ABB1" s="52"/>
      <c r="ABC1" s="52"/>
      <c r="ABD1" s="52"/>
      <c r="ABE1" s="52"/>
      <c r="ABF1" s="52"/>
      <c r="ABG1" s="52"/>
      <c r="ABH1" s="52"/>
      <c r="ABI1" s="52"/>
      <c r="ABJ1" s="52"/>
      <c r="ABK1" s="52"/>
      <c r="ABL1" s="52"/>
      <c r="ABM1" s="52"/>
      <c r="ABN1" s="52"/>
      <c r="ABO1" s="52"/>
      <c r="ABP1" s="52"/>
      <c r="ABQ1" s="52"/>
      <c r="ABR1" s="52"/>
      <c r="ABS1" s="52"/>
      <c r="ABT1" s="52"/>
      <c r="ABU1" s="52"/>
      <c r="ABV1" s="52"/>
      <c r="ABW1" s="52"/>
      <c r="ABX1" s="52"/>
      <c r="ABY1" s="52"/>
      <c r="ABZ1" s="52"/>
      <c r="ACA1" s="52"/>
      <c r="ACB1" s="52"/>
      <c r="ACC1" s="52"/>
      <c r="ACD1" s="52"/>
      <c r="ACE1" s="52"/>
      <c r="ACF1" s="52"/>
      <c r="ACG1" s="52"/>
      <c r="ACH1" s="52"/>
      <c r="ACI1" s="52"/>
      <c r="ACJ1" s="52"/>
      <c r="ACK1" s="52"/>
      <c r="ACL1" s="52"/>
      <c r="ACM1" s="52"/>
      <c r="ACN1" s="52"/>
      <c r="ACO1" s="52"/>
      <c r="ACP1" s="52"/>
      <c r="ACQ1" s="52"/>
      <c r="ACR1" s="52"/>
      <c r="ACS1" s="52"/>
      <c r="ACT1" s="52"/>
      <c r="ACU1" s="52"/>
      <c r="ACV1" s="52"/>
      <c r="ACW1" s="52"/>
      <c r="ACX1" s="52"/>
      <c r="ACY1" s="52"/>
      <c r="ACZ1" s="52"/>
      <c r="ADA1" s="52"/>
      <c r="ADB1" s="52"/>
      <c r="ADC1" s="52"/>
      <c r="ADD1" s="52"/>
      <c r="ADE1" s="52"/>
      <c r="ADF1" s="52"/>
      <c r="ADG1" s="52"/>
      <c r="ADH1" s="52"/>
      <c r="ADI1" s="52"/>
      <c r="ADJ1" s="52"/>
      <c r="ADK1" s="52"/>
      <c r="ADL1" s="52"/>
      <c r="ADM1" s="52"/>
      <c r="ADN1" s="52"/>
      <c r="ADO1" s="52"/>
      <c r="ADP1" s="52"/>
      <c r="ADQ1" s="52"/>
      <c r="ADR1" s="52"/>
      <c r="ADS1" s="52"/>
      <c r="ADT1" s="52"/>
      <c r="ADU1" s="52"/>
      <c r="ADV1" s="52"/>
      <c r="ADW1" s="52"/>
      <c r="ADX1" s="52"/>
      <c r="ADY1" s="52"/>
      <c r="ADZ1" s="52"/>
      <c r="AEA1" s="52"/>
      <c r="AEB1" s="52"/>
      <c r="AEC1" s="52"/>
      <c r="AED1" s="52"/>
      <c r="AEE1" s="52"/>
      <c r="AEF1" s="52"/>
      <c r="AEG1" s="52"/>
      <c r="AEH1" s="52"/>
      <c r="AEI1" s="52"/>
      <c r="AEJ1" s="52"/>
      <c r="AEK1" s="52"/>
      <c r="AEL1" s="52"/>
      <c r="AEM1" s="52"/>
      <c r="AEN1" s="52"/>
      <c r="AEO1" s="52"/>
      <c r="AEP1" s="52"/>
      <c r="AEQ1" s="52"/>
      <c r="AER1" s="52"/>
      <c r="AES1" s="52"/>
      <c r="AET1" s="52"/>
      <c r="AEU1" s="52"/>
      <c r="AEV1" s="52"/>
      <c r="AEW1" s="52"/>
      <c r="AEX1" s="52"/>
      <c r="AEY1" s="52"/>
      <c r="AEZ1" s="52"/>
      <c r="AFA1" s="52"/>
      <c r="AFB1" s="52"/>
      <c r="AFC1" s="52"/>
      <c r="AFD1" s="52"/>
      <c r="AFE1" s="52"/>
      <c r="AFF1" s="52"/>
      <c r="AFG1" s="52"/>
      <c r="AFH1" s="52"/>
      <c r="AFI1" s="52"/>
      <c r="AFJ1" s="52"/>
      <c r="AFK1" s="52"/>
      <c r="AFL1" s="52"/>
      <c r="AFM1" s="52"/>
      <c r="AFN1" s="52"/>
      <c r="AFO1" s="52"/>
      <c r="AFP1" s="52"/>
      <c r="AFQ1" s="52"/>
      <c r="AFR1" s="52"/>
      <c r="AFS1" s="52"/>
      <c r="AFT1" s="52"/>
      <c r="AFU1" s="52"/>
      <c r="AFV1" s="52"/>
      <c r="AFW1" s="52"/>
      <c r="AFX1" s="52"/>
      <c r="AFY1" s="52"/>
      <c r="AFZ1" s="52"/>
      <c r="AGA1" s="52"/>
      <c r="AGB1" s="52"/>
      <c r="AGC1" s="52"/>
      <c r="AGD1" s="52"/>
      <c r="AGE1" s="52"/>
      <c r="AGF1" s="52"/>
      <c r="AGG1" s="52"/>
      <c r="AGH1" s="52"/>
      <c r="AGI1" s="52"/>
      <c r="AGJ1" s="52"/>
      <c r="AGK1" s="52"/>
      <c r="AGL1" s="52"/>
      <c r="AGM1" s="52"/>
      <c r="AGN1" s="52"/>
      <c r="AGO1" s="52"/>
      <c r="AGP1" s="52"/>
      <c r="AGQ1" s="52"/>
      <c r="AGR1" s="52"/>
      <c r="AGS1" s="52"/>
      <c r="AGT1" s="52"/>
      <c r="AGU1" s="52"/>
      <c r="AGV1" s="52"/>
      <c r="AGW1" s="52"/>
      <c r="AGX1" s="52"/>
      <c r="AGY1" s="52"/>
      <c r="AGZ1" s="52"/>
      <c r="AHA1" s="52"/>
      <c r="AHB1" s="52"/>
      <c r="AHC1" s="52"/>
      <c r="AHD1" s="52"/>
      <c r="AHE1" s="52"/>
      <c r="AHF1" s="52"/>
      <c r="AHG1" s="52"/>
      <c r="AHH1" s="52"/>
      <c r="AHI1" s="52"/>
      <c r="AHJ1" s="52"/>
      <c r="AHK1" s="52"/>
      <c r="AHL1" s="52"/>
      <c r="AHM1" s="52"/>
      <c r="AHN1" s="52"/>
      <c r="AHO1" s="52"/>
      <c r="AHP1" s="52"/>
      <c r="AHQ1" s="52"/>
      <c r="AHR1" s="52"/>
      <c r="AHS1" s="52"/>
      <c r="AHT1" s="52"/>
      <c r="AHU1" s="52"/>
      <c r="AHV1" s="52"/>
      <c r="AHW1" s="52"/>
      <c r="AHX1" s="52"/>
      <c r="AHY1" s="52"/>
      <c r="AHZ1" s="52"/>
      <c r="AIA1" s="52"/>
      <c r="AIB1" s="52"/>
      <c r="AIC1" s="52"/>
      <c r="AID1" s="52"/>
      <c r="AIE1" s="52"/>
      <c r="AIF1" s="52"/>
      <c r="AIG1" s="52"/>
      <c r="AIH1" s="52"/>
      <c r="AII1" s="52"/>
      <c r="AIJ1" s="52"/>
      <c r="AIK1" s="52"/>
      <c r="AIL1" s="52"/>
      <c r="AIM1" s="52"/>
      <c r="AIN1" s="52"/>
      <c r="AIO1" s="52"/>
      <c r="AIP1" s="52"/>
      <c r="AIQ1" s="52"/>
      <c r="AIR1" s="52"/>
      <c r="AIS1" s="52"/>
      <c r="AIT1" s="52"/>
      <c r="AIU1" s="52"/>
      <c r="AIV1" s="52"/>
      <c r="AIW1" s="52"/>
      <c r="AIX1" s="52"/>
      <c r="AIY1" s="52"/>
      <c r="AIZ1" s="52"/>
      <c r="AJA1" s="52"/>
      <c r="AJB1" s="52"/>
      <c r="AJC1" s="52"/>
      <c r="AJD1" s="52"/>
      <c r="AJE1" s="52"/>
      <c r="AJF1" s="52"/>
      <c r="AJG1" s="52"/>
      <c r="AJH1" s="52"/>
      <c r="AJI1" s="52"/>
      <c r="AJJ1" s="52"/>
      <c r="AJK1" s="52"/>
      <c r="AJL1" s="52"/>
      <c r="AJM1" s="52"/>
      <c r="AJN1" s="52"/>
      <c r="AJO1" s="52"/>
      <c r="AJP1" s="52"/>
      <c r="AJQ1" s="52"/>
      <c r="AJR1" s="52"/>
      <c r="AJS1" s="52"/>
      <c r="AJT1" s="52"/>
      <c r="AJU1" s="52"/>
      <c r="AJV1" s="52"/>
      <c r="AJW1" s="52"/>
      <c r="AJX1" s="52"/>
      <c r="AJY1" s="52"/>
      <c r="AJZ1" s="52"/>
      <c r="AKA1" s="52"/>
      <c r="AKB1" s="52"/>
      <c r="AKC1" s="52"/>
      <c r="AKD1" s="52"/>
      <c r="AKE1" s="52"/>
      <c r="AKF1" s="52"/>
      <c r="AKG1" s="52"/>
      <c r="AKH1" s="52"/>
      <c r="AKI1" s="52"/>
      <c r="AKJ1" s="52"/>
      <c r="AKK1" s="52"/>
      <c r="AKL1" s="52"/>
      <c r="AKM1" s="52"/>
      <c r="AKN1" s="52"/>
      <c r="AKO1" s="52"/>
      <c r="AKP1" s="52"/>
      <c r="AKQ1" s="52"/>
      <c r="AKR1" s="52"/>
      <c r="AKS1" s="52"/>
      <c r="AKT1" s="52"/>
      <c r="AKU1" s="52"/>
      <c r="AKV1" s="52"/>
      <c r="AKW1" s="52"/>
      <c r="AKX1" s="52"/>
      <c r="AKY1" s="52"/>
      <c r="AKZ1" s="52"/>
      <c r="ALA1" s="52"/>
      <c r="ALB1" s="52"/>
      <c r="ALC1" s="52"/>
      <c r="ALD1" s="52"/>
      <c r="ALE1" s="52"/>
      <c r="ALF1" s="52"/>
      <c r="ALG1" s="52"/>
      <c r="ALH1" s="52"/>
      <c r="ALI1" s="52"/>
      <c r="ALJ1" s="52"/>
      <c r="ALK1" s="52"/>
      <c r="ALL1" s="52"/>
      <c r="ALM1" s="52"/>
      <c r="ALN1" s="52"/>
      <c r="ALO1" s="52"/>
      <c r="ALP1" s="52"/>
      <c r="ALQ1" s="52"/>
      <c r="ALR1" s="52"/>
      <c r="ALS1" s="52"/>
      <c r="ALT1" s="52"/>
      <c r="ALU1" s="52"/>
      <c r="ALV1" s="52"/>
      <c r="ALW1" s="52"/>
      <c r="ALX1" s="52"/>
      <c r="ALY1" s="52"/>
      <c r="ALZ1" s="52"/>
      <c r="AMA1" s="52"/>
      <c r="AMB1" s="52"/>
      <c r="AMC1" s="52"/>
      <c r="AMD1" s="52"/>
      <c r="AME1" s="52"/>
      <c r="AMF1" s="52"/>
      <c r="AMG1" s="52"/>
      <c r="AMH1" s="52"/>
      <c r="AMI1" s="52"/>
      <c r="AMJ1" s="52"/>
    </row>
    <row r="2" s="66" customFormat="true" ht="16.5" hidden="false" customHeight="true" outlineLevel="0" collapsed="false">
      <c r="A2" s="62"/>
      <c r="B2" s="62"/>
      <c r="C2" s="63" t="s">
        <v>79</v>
      </c>
      <c r="D2" s="64" t="n">
        <v>45586</v>
      </c>
      <c r="E2" s="62"/>
      <c r="F2" s="65"/>
      <c r="G2" s="62"/>
      <c r="H2" s="65"/>
      <c r="I2" s="65"/>
      <c r="J2" s="65"/>
      <c r="K2" s="65"/>
      <c r="L2" s="65"/>
      <c r="M2" s="65"/>
      <c r="N2" s="65"/>
      <c r="O2" s="65"/>
      <c r="T2" s="53"/>
      <c r="U2" s="53"/>
      <c r="V2" s="53"/>
      <c r="W2" s="67" t="s">
        <v>80</v>
      </c>
      <c r="X2" s="68" t="s">
        <v>81</v>
      </c>
      <c r="Y2" s="68" t="s">
        <v>81</v>
      </c>
      <c r="Z2" s="68" t="s">
        <v>81</v>
      </c>
      <c r="AA2" s="68" t="s">
        <v>81</v>
      </c>
      <c r="AB2" s="69" t="s">
        <v>82</v>
      </c>
      <c r="AC2" s="69" t="s">
        <v>82</v>
      </c>
      <c r="AD2" s="69" t="s">
        <v>82</v>
      </c>
      <c r="AE2" s="69" t="s">
        <v>82</v>
      </c>
      <c r="AF2" s="69" t="s">
        <v>82</v>
      </c>
      <c r="AG2" s="69" t="s">
        <v>82</v>
      </c>
      <c r="AH2" s="70" t="s">
        <v>83</v>
      </c>
      <c r="AI2" s="70" t="s">
        <v>83</v>
      </c>
      <c r="AJ2" s="71" t="s">
        <v>84</v>
      </c>
      <c r="AK2" s="71" t="s">
        <v>84</v>
      </c>
      <c r="AL2" s="71" t="s">
        <v>84</v>
      </c>
      <c r="AM2" s="72" t="s">
        <v>85</v>
      </c>
      <c r="AN2" s="73" t="s">
        <v>86</v>
      </c>
      <c r="AO2" s="73" t="s">
        <v>86</v>
      </c>
      <c r="AP2" s="74" t="s">
        <v>87</v>
      </c>
      <c r="AQ2" s="74" t="s">
        <v>87</v>
      </c>
      <c r="AR2" s="74" t="s">
        <v>87</v>
      </c>
      <c r="AS2" s="75" t="s">
        <v>88</v>
      </c>
      <c r="AT2" s="75" t="s">
        <v>88</v>
      </c>
      <c r="AU2" s="75" t="s">
        <v>88</v>
      </c>
      <c r="AV2" s="75" t="s">
        <v>88</v>
      </c>
      <c r="AW2" s="76" t="s">
        <v>89</v>
      </c>
      <c r="AX2" s="76" t="s">
        <v>89</v>
      </c>
      <c r="AY2" s="76" t="s">
        <v>89</v>
      </c>
      <c r="AZ2" s="75" t="s">
        <v>90</v>
      </c>
      <c r="BA2" s="71" t="s">
        <v>91</v>
      </c>
      <c r="BB2" s="70" t="s">
        <v>92</v>
      </c>
      <c r="BC2" s="77" t="s">
        <v>93</v>
      </c>
      <c r="BD2" s="77" t="s">
        <v>93</v>
      </c>
      <c r="BE2" s="70" t="s">
        <v>92</v>
      </c>
      <c r="BF2" s="77" t="s">
        <v>93</v>
      </c>
      <c r="BG2" s="70" t="s">
        <v>92</v>
      </c>
      <c r="BH2" s="78" t="s">
        <v>94</v>
      </c>
      <c r="BI2" s="71" t="s">
        <v>95</v>
      </c>
      <c r="BJ2" s="78" t="s">
        <v>94</v>
      </c>
      <c r="BK2" s="78" t="s">
        <v>94</v>
      </c>
      <c r="BL2" s="78" t="s">
        <v>94</v>
      </c>
      <c r="BM2" s="70" t="s">
        <v>96</v>
      </c>
      <c r="BN2" s="70" t="s">
        <v>96</v>
      </c>
      <c r="BO2" s="70" t="s">
        <v>96</v>
      </c>
      <c r="BP2" s="70" t="s">
        <v>96</v>
      </c>
      <c r="BQ2" s="71" t="s">
        <v>97</v>
      </c>
      <c r="BR2" s="71" t="s">
        <v>97</v>
      </c>
      <c r="BS2" s="71" t="s">
        <v>97</v>
      </c>
      <c r="BT2" s="71" t="s">
        <v>97</v>
      </c>
      <c r="BU2" s="79" t="s">
        <v>98</v>
      </c>
      <c r="BV2" s="79" t="s">
        <v>98</v>
      </c>
      <c r="BW2" s="79" t="s">
        <v>98</v>
      </c>
      <c r="BX2" s="79" t="s">
        <v>98</v>
      </c>
      <c r="BY2" s="79" t="s">
        <v>98</v>
      </c>
      <c r="BZ2" s="79" t="s">
        <v>98</v>
      </c>
      <c r="CA2" s="80" t="s">
        <v>99</v>
      </c>
      <c r="CB2" s="78" t="s">
        <v>100</v>
      </c>
      <c r="CC2" s="78" t="s">
        <v>100</v>
      </c>
      <c r="CD2" s="81" t="s">
        <v>101</v>
      </c>
      <c r="CE2" s="76" t="s">
        <v>102</v>
      </c>
      <c r="CF2" s="76" t="s">
        <v>102</v>
      </c>
      <c r="CG2" s="76" t="s">
        <v>102</v>
      </c>
      <c r="CH2" s="82" t="s">
        <v>103</v>
      </c>
      <c r="CI2" s="82" t="s">
        <v>103</v>
      </c>
      <c r="CJ2" s="82" t="s">
        <v>103</v>
      </c>
      <c r="CK2" s="82" t="s">
        <v>103</v>
      </c>
      <c r="CL2" s="82" t="s">
        <v>103</v>
      </c>
      <c r="CM2" s="82" t="s">
        <v>103</v>
      </c>
      <c r="CN2" s="83" t="s">
        <v>104</v>
      </c>
      <c r="WY2" s="84" t="s">
        <v>105</v>
      </c>
      <c r="XA2" s="85"/>
      <c r="XB2" s="86"/>
      <c r="XC2" s="87"/>
      <c r="XD2" s="60"/>
      <c r="XE2" s="88"/>
      <c r="XF2" s="45"/>
      <c r="XG2" s="45"/>
      <c r="XH2" s="45"/>
      <c r="XI2" s="45"/>
      <c r="XJ2" s="45"/>
      <c r="XK2" s="45"/>
      <c r="XL2" s="45"/>
      <c r="XM2" s="45"/>
      <c r="XN2" s="45"/>
      <c r="XO2" s="45"/>
      <c r="XP2" s="87"/>
      <c r="XQ2" s="87"/>
      <c r="XR2" s="87"/>
      <c r="XS2" s="87"/>
      <c r="XT2" s="87"/>
      <c r="XU2" s="87"/>
      <c r="XV2" s="87"/>
      <c r="XW2" s="87"/>
      <c r="XX2" s="87"/>
      <c r="XY2" s="87"/>
      <c r="XZ2" s="87"/>
      <c r="YA2" s="87"/>
      <c r="YB2" s="87"/>
      <c r="YC2" s="87"/>
      <c r="YD2" s="87"/>
      <c r="YE2" s="87"/>
      <c r="YF2" s="87"/>
      <c r="YG2" s="87"/>
      <c r="YH2" s="87"/>
      <c r="YI2" s="87"/>
      <c r="YJ2" s="87"/>
      <c r="YK2" s="87"/>
      <c r="YL2" s="87"/>
      <c r="YM2" s="87"/>
      <c r="YN2" s="87"/>
      <c r="YO2" s="87"/>
      <c r="YP2" s="87"/>
      <c r="YQ2" s="87"/>
      <c r="YR2" s="87"/>
      <c r="YS2" s="87"/>
      <c r="YT2" s="87"/>
      <c r="YU2" s="87"/>
      <c r="YV2" s="87"/>
      <c r="YW2" s="87"/>
      <c r="YX2" s="87"/>
      <c r="YY2" s="87"/>
      <c r="YZ2" s="87"/>
      <c r="ZA2" s="87"/>
      <c r="ZB2" s="87"/>
      <c r="ZC2" s="87"/>
      <c r="ZD2" s="87"/>
      <c r="ZE2" s="87"/>
      <c r="ZF2" s="87"/>
      <c r="ZG2" s="87"/>
      <c r="ZH2" s="87"/>
      <c r="ZI2" s="87"/>
      <c r="ZJ2" s="87"/>
      <c r="ZK2" s="87"/>
      <c r="ZL2" s="87"/>
      <c r="ZM2" s="87"/>
      <c r="ZN2" s="87"/>
      <c r="ZO2" s="87"/>
      <c r="ZP2" s="87"/>
      <c r="ZQ2" s="87"/>
      <c r="ZR2" s="87"/>
      <c r="ZS2" s="87"/>
      <c r="ZT2" s="87"/>
      <c r="ZU2" s="87"/>
      <c r="ZV2" s="87"/>
      <c r="ZW2" s="87"/>
      <c r="ZX2" s="87"/>
      <c r="ZY2" s="87"/>
      <c r="ZZ2" s="87"/>
      <c r="AAA2" s="87"/>
      <c r="AAB2" s="87"/>
      <c r="AAC2" s="87"/>
      <c r="AAD2" s="87"/>
      <c r="AAE2" s="87"/>
      <c r="AAF2" s="87"/>
      <c r="AAG2" s="87"/>
      <c r="AAH2" s="87"/>
      <c r="AAI2" s="87"/>
      <c r="AAJ2" s="87"/>
      <c r="AAK2" s="87"/>
      <c r="AAL2" s="87"/>
      <c r="AAM2" s="87"/>
      <c r="AAN2" s="87"/>
      <c r="AAO2" s="87"/>
      <c r="AAP2" s="87"/>
      <c r="AAQ2" s="87"/>
      <c r="AAR2" s="87"/>
      <c r="AAS2" s="87"/>
      <c r="AAT2" s="87"/>
      <c r="AAU2" s="87"/>
      <c r="AAV2" s="87"/>
      <c r="AAW2" s="87"/>
      <c r="AAX2" s="87"/>
      <c r="AAY2" s="87"/>
      <c r="AAZ2" s="87"/>
      <c r="ABA2" s="87"/>
      <c r="ABB2" s="87"/>
      <c r="ABC2" s="87"/>
      <c r="ABD2" s="87"/>
      <c r="ABE2" s="87"/>
      <c r="ABF2" s="87"/>
      <c r="ABG2" s="87"/>
      <c r="ABH2" s="87"/>
      <c r="ABI2" s="87"/>
      <c r="ABJ2" s="87"/>
      <c r="ABK2" s="87"/>
      <c r="ABL2" s="87"/>
      <c r="ABM2" s="87"/>
      <c r="ABN2" s="87"/>
      <c r="ABO2" s="87"/>
      <c r="ABP2" s="87"/>
      <c r="ABQ2" s="87"/>
      <c r="ABR2" s="87"/>
      <c r="ABS2" s="87"/>
      <c r="ABT2" s="87"/>
      <c r="ABU2" s="87"/>
      <c r="ABV2" s="87"/>
      <c r="ABW2" s="87"/>
      <c r="ABX2" s="87"/>
      <c r="ABY2" s="87"/>
      <c r="ABZ2" s="87"/>
      <c r="ACA2" s="87"/>
      <c r="ACB2" s="87"/>
      <c r="ACC2" s="87"/>
      <c r="ACD2" s="87"/>
      <c r="ACE2" s="87"/>
      <c r="ACF2" s="87"/>
      <c r="ACG2" s="87"/>
      <c r="ACH2" s="87"/>
      <c r="ACI2" s="87"/>
      <c r="ACJ2" s="87"/>
      <c r="ACK2" s="87"/>
      <c r="ACL2" s="87"/>
      <c r="ACM2" s="87"/>
      <c r="ACN2" s="87"/>
      <c r="ACO2" s="87"/>
      <c r="ACP2" s="87"/>
      <c r="ACQ2" s="87"/>
      <c r="ACR2" s="87"/>
      <c r="ACS2" s="87"/>
      <c r="ACT2" s="87"/>
      <c r="ACU2" s="87"/>
      <c r="ACV2" s="87"/>
      <c r="ACW2" s="87"/>
      <c r="ACX2" s="87"/>
      <c r="ACY2" s="87"/>
      <c r="ACZ2" s="87"/>
      <c r="ADA2" s="87"/>
      <c r="ADB2" s="87"/>
      <c r="ADC2" s="87"/>
      <c r="ADD2" s="87"/>
      <c r="ADE2" s="87"/>
      <c r="ADF2" s="87"/>
      <c r="ADG2" s="87"/>
      <c r="ADH2" s="87"/>
      <c r="ADI2" s="87"/>
      <c r="ADJ2" s="87"/>
      <c r="ADK2" s="87"/>
      <c r="ADL2" s="87"/>
      <c r="ADM2" s="87"/>
      <c r="ADN2" s="87"/>
      <c r="ADO2" s="87"/>
      <c r="ADP2" s="87"/>
      <c r="ADQ2" s="87"/>
      <c r="ADR2" s="87"/>
      <c r="ADS2" s="87"/>
      <c r="ADT2" s="87"/>
      <c r="ADU2" s="87"/>
      <c r="ADV2" s="87"/>
      <c r="ADW2" s="87"/>
      <c r="ADX2" s="87"/>
      <c r="ADY2" s="87"/>
      <c r="ADZ2" s="87"/>
      <c r="AEA2" s="87"/>
      <c r="AEB2" s="87"/>
      <c r="AEC2" s="87"/>
      <c r="AED2" s="87"/>
      <c r="AEE2" s="87"/>
      <c r="AEF2" s="87"/>
      <c r="AEG2" s="87"/>
      <c r="AEH2" s="87"/>
      <c r="AEI2" s="87"/>
      <c r="AEJ2" s="87"/>
      <c r="AEK2" s="87"/>
      <c r="AEL2" s="87"/>
      <c r="AEM2" s="87"/>
      <c r="AEN2" s="87"/>
      <c r="AEO2" s="87"/>
      <c r="AEP2" s="87"/>
      <c r="AEQ2" s="87"/>
      <c r="AER2" s="87"/>
      <c r="AES2" s="87"/>
      <c r="AET2" s="87"/>
      <c r="AEU2" s="87"/>
      <c r="AEV2" s="87"/>
      <c r="AEW2" s="87"/>
      <c r="AEX2" s="87"/>
      <c r="AEY2" s="87"/>
      <c r="AEZ2" s="87"/>
      <c r="AFA2" s="87"/>
      <c r="AFB2" s="87"/>
      <c r="AFC2" s="87"/>
      <c r="AFD2" s="87"/>
      <c r="AFE2" s="87"/>
      <c r="AFF2" s="87"/>
      <c r="AFG2" s="87"/>
      <c r="AFH2" s="87"/>
      <c r="AFI2" s="87"/>
      <c r="AFJ2" s="87"/>
      <c r="AFK2" s="87"/>
      <c r="AFL2" s="87"/>
      <c r="AFM2" s="87"/>
      <c r="AFN2" s="87"/>
      <c r="AFO2" s="87"/>
      <c r="AFP2" s="87"/>
      <c r="AFQ2" s="87"/>
      <c r="AFR2" s="87"/>
      <c r="AFS2" s="87"/>
      <c r="AFT2" s="87"/>
      <c r="AFU2" s="87"/>
      <c r="AFV2" s="87"/>
      <c r="AFW2" s="87"/>
      <c r="AFX2" s="87"/>
      <c r="AFY2" s="87"/>
      <c r="AFZ2" s="87"/>
      <c r="AGA2" s="87"/>
      <c r="AGB2" s="87"/>
      <c r="AGC2" s="87"/>
      <c r="AGD2" s="87"/>
      <c r="AGE2" s="87"/>
      <c r="AGF2" s="87"/>
      <c r="AGG2" s="87"/>
      <c r="AGH2" s="87"/>
      <c r="AGI2" s="87"/>
      <c r="AGJ2" s="87"/>
      <c r="AGK2" s="87"/>
      <c r="AGL2" s="87"/>
      <c r="AGM2" s="87"/>
      <c r="AGN2" s="87"/>
      <c r="AGO2" s="87"/>
      <c r="AGP2" s="87"/>
      <c r="AGQ2" s="87"/>
      <c r="AGR2" s="87"/>
      <c r="AGS2" s="87"/>
      <c r="AGT2" s="87"/>
      <c r="AGU2" s="87"/>
      <c r="AGV2" s="87"/>
      <c r="AGW2" s="87"/>
      <c r="AGX2" s="87"/>
      <c r="AGY2" s="87"/>
      <c r="AGZ2" s="87"/>
      <c r="AHA2" s="87"/>
      <c r="AHB2" s="87"/>
      <c r="AHC2" s="87"/>
      <c r="AHD2" s="87"/>
      <c r="AHE2" s="87"/>
      <c r="AHF2" s="87"/>
      <c r="AHG2" s="87"/>
      <c r="AHH2" s="87"/>
      <c r="AHI2" s="87"/>
      <c r="AHJ2" s="87"/>
      <c r="AHK2" s="87"/>
      <c r="AHL2" s="87"/>
      <c r="AHM2" s="87"/>
      <c r="AHN2" s="87"/>
      <c r="AHO2" s="87"/>
      <c r="AHP2" s="87"/>
      <c r="AHQ2" s="87"/>
      <c r="AHR2" s="87"/>
      <c r="AHS2" s="87"/>
      <c r="AHT2" s="87"/>
      <c r="AHU2" s="87"/>
      <c r="AHV2" s="87"/>
      <c r="AHW2" s="87"/>
      <c r="AHX2" s="87"/>
      <c r="AHY2" s="87"/>
      <c r="AHZ2" s="87"/>
      <c r="AIA2" s="87"/>
      <c r="AIB2" s="87"/>
      <c r="AIC2" s="87"/>
      <c r="AID2" s="87"/>
      <c r="AIE2" s="87"/>
      <c r="AIF2" s="87"/>
      <c r="AIG2" s="87"/>
      <c r="AIH2" s="87"/>
      <c r="AII2" s="87"/>
      <c r="AIJ2" s="87"/>
      <c r="AIK2" s="87"/>
      <c r="AIL2" s="87"/>
      <c r="AIM2" s="87"/>
      <c r="AIN2" s="87"/>
      <c r="AIO2" s="87"/>
      <c r="AIP2" s="87"/>
      <c r="AIQ2" s="87"/>
      <c r="AIR2" s="87"/>
      <c r="AIS2" s="87"/>
      <c r="AIT2" s="87"/>
      <c r="AIU2" s="87"/>
      <c r="AIV2" s="87"/>
      <c r="AIW2" s="87"/>
      <c r="AIX2" s="87"/>
      <c r="AIY2" s="87"/>
      <c r="AIZ2" s="87"/>
      <c r="AJA2" s="87"/>
      <c r="AJB2" s="87"/>
      <c r="AJC2" s="87"/>
      <c r="AJD2" s="87"/>
      <c r="AJE2" s="87"/>
      <c r="AJF2" s="87"/>
      <c r="AJG2" s="87"/>
      <c r="AJH2" s="87"/>
      <c r="AJI2" s="87"/>
      <c r="AJJ2" s="87"/>
      <c r="AJK2" s="87"/>
      <c r="AJL2" s="87"/>
      <c r="AJM2" s="87"/>
      <c r="AJN2" s="87"/>
      <c r="AJO2" s="87"/>
      <c r="AJP2" s="87"/>
      <c r="AJQ2" s="87"/>
      <c r="AJR2" s="87"/>
      <c r="AJS2" s="87"/>
      <c r="AJT2" s="87"/>
      <c r="AJU2" s="87"/>
      <c r="AJV2" s="87"/>
      <c r="AJW2" s="87"/>
      <c r="AJX2" s="87"/>
      <c r="AJY2" s="87"/>
      <c r="AJZ2" s="87"/>
      <c r="AKA2" s="87"/>
      <c r="AKB2" s="87"/>
      <c r="AKC2" s="87"/>
      <c r="AKD2" s="87"/>
      <c r="AKE2" s="87"/>
      <c r="AKF2" s="87"/>
      <c r="AKG2" s="87"/>
      <c r="AKH2" s="87"/>
      <c r="AKI2" s="87"/>
      <c r="AKJ2" s="87"/>
      <c r="AKK2" s="87"/>
      <c r="AKL2" s="87"/>
      <c r="AKM2" s="87"/>
      <c r="AKN2" s="87"/>
      <c r="AKO2" s="87"/>
      <c r="AKP2" s="87"/>
      <c r="AKQ2" s="87"/>
      <c r="AKR2" s="87"/>
      <c r="AKS2" s="87"/>
      <c r="AKT2" s="87"/>
      <c r="AKU2" s="87"/>
      <c r="AKV2" s="87"/>
      <c r="AKW2" s="87"/>
      <c r="AKX2" s="87"/>
      <c r="AKY2" s="87"/>
      <c r="AKZ2" s="87"/>
      <c r="ALA2" s="87"/>
      <c r="ALB2" s="87"/>
      <c r="ALC2" s="87"/>
      <c r="ALD2" s="87"/>
      <c r="ALE2" s="87"/>
      <c r="ALF2" s="87"/>
      <c r="ALG2" s="87"/>
      <c r="ALH2" s="87"/>
      <c r="ALI2" s="87"/>
      <c r="ALJ2" s="87"/>
      <c r="ALK2" s="87"/>
      <c r="ALL2" s="87"/>
      <c r="ALM2" s="87"/>
      <c r="ALN2" s="87"/>
      <c r="ALO2" s="87"/>
      <c r="ALP2" s="87"/>
      <c r="ALQ2" s="87"/>
      <c r="ALR2" s="87"/>
      <c r="ALS2" s="87"/>
      <c r="ALT2" s="87"/>
      <c r="ALU2" s="87"/>
      <c r="ALV2" s="87"/>
      <c r="ALW2" s="87"/>
      <c r="ALX2" s="87"/>
      <c r="ALY2" s="87"/>
      <c r="ALZ2" s="87"/>
      <c r="AMA2" s="87"/>
      <c r="AMB2" s="87"/>
      <c r="AMC2" s="87"/>
      <c r="AMD2" s="87"/>
      <c r="AME2" s="87"/>
      <c r="AMF2" s="87"/>
      <c r="AMG2" s="87"/>
      <c r="AMH2" s="87"/>
      <c r="AMI2" s="87"/>
      <c r="AMJ2" s="87"/>
    </row>
    <row r="3" s="66" customFormat="true" ht="16.5" hidden="false" customHeight="true" outlineLevel="0" collapsed="false">
      <c r="A3" s="65"/>
      <c r="B3" s="65" t="s">
        <v>106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T3" s="53"/>
      <c r="U3" s="53"/>
      <c r="V3" s="53"/>
      <c r="W3" s="89" t="s">
        <v>107</v>
      </c>
      <c r="X3" s="87" t="s">
        <v>108</v>
      </c>
      <c r="Y3" s="87" t="s">
        <v>109</v>
      </c>
      <c r="Z3" s="87" t="s">
        <v>109</v>
      </c>
      <c r="AA3" s="87" t="s">
        <v>109</v>
      </c>
      <c r="AB3" s="87" t="s">
        <v>110</v>
      </c>
      <c r="AC3" s="87" t="s">
        <v>110</v>
      </c>
      <c r="AD3" s="87"/>
      <c r="AE3" s="87" t="s">
        <v>110</v>
      </c>
      <c r="AF3" s="90" t="s">
        <v>111</v>
      </c>
      <c r="AG3" s="90" t="s">
        <v>112</v>
      </c>
      <c r="AH3" s="90" t="s">
        <v>113</v>
      </c>
      <c r="AI3" s="90" t="s">
        <v>114</v>
      </c>
      <c r="AJ3" s="90" t="s">
        <v>115</v>
      </c>
      <c r="AK3" s="90" t="s">
        <v>116</v>
      </c>
      <c r="AL3" s="90" t="s">
        <v>116</v>
      </c>
      <c r="AM3" s="66" t="s">
        <v>117</v>
      </c>
      <c r="AN3" s="66" t="s">
        <v>118</v>
      </c>
      <c r="AO3" s="66" t="s">
        <v>119</v>
      </c>
      <c r="AP3" s="45" t="s">
        <v>120</v>
      </c>
      <c r="AQ3" s="45" t="s">
        <v>121</v>
      </c>
      <c r="AR3" s="45" t="s">
        <v>122</v>
      </c>
      <c r="AS3" s="45" t="s">
        <v>123</v>
      </c>
      <c r="AT3" s="45" t="s">
        <v>124</v>
      </c>
      <c r="AU3" s="45" t="s">
        <v>125</v>
      </c>
      <c r="AV3" s="45" t="s">
        <v>126</v>
      </c>
      <c r="AW3" s="66" t="s">
        <v>127</v>
      </c>
      <c r="AX3" s="66" t="s">
        <v>128</v>
      </c>
      <c r="AY3" s="66" t="s">
        <v>128</v>
      </c>
      <c r="AZ3" s="66" t="s">
        <v>129</v>
      </c>
      <c r="BA3" s="66" t="s">
        <v>130</v>
      </c>
      <c r="BB3" s="66" t="s">
        <v>131</v>
      </c>
      <c r="BC3" s="66" t="s">
        <v>109</v>
      </c>
      <c r="BD3" s="66" t="s">
        <v>132</v>
      </c>
      <c r="BE3" s="66" t="s">
        <v>131</v>
      </c>
      <c r="BF3" s="66" t="s">
        <v>133</v>
      </c>
      <c r="BG3" s="66" t="s">
        <v>134</v>
      </c>
      <c r="BH3" s="66" t="s">
        <v>135</v>
      </c>
      <c r="BI3" s="66" t="s">
        <v>136</v>
      </c>
      <c r="BJ3" s="66" t="s">
        <v>135</v>
      </c>
      <c r="BK3" s="66" t="s">
        <v>137</v>
      </c>
      <c r="BL3" s="66" t="s">
        <v>138</v>
      </c>
      <c r="BM3" s="66" t="s">
        <v>139</v>
      </c>
      <c r="BN3" s="66" t="s">
        <v>140</v>
      </c>
      <c r="BO3" s="66" t="s">
        <v>141</v>
      </c>
      <c r="BP3" s="66" t="s">
        <v>142</v>
      </c>
      <c r="BQ3" s="91" t="s">
        <v>143</v>
      </c>
      <c r="BR3" s="66" t="s">
        <v>144</v>
      </c>
      <c r="BS3" s="66" t="s">
        <v>145</v>
      </c>
      <c r="BT3" s="66" t="s">
        <v>146</v>
      </c>
      <c r="BU3" s="66" t="s">
        <v>147</v>
      </c>
      <c r="BV3" s="66" t="s">
        <v>148</v>
      </c>
      <c r="BW3" s="66" t="s">
        <v>149</v>
      </c>
      <c r="BX3" s="92" t="s">
        <v>119</v>
      </c>
      <c r="BY3" s="66" t="s">
        <v>150</v>
      </c>
      <c r="CA3" s="66" t="s">
        <v>151</v>
      </c>
      <c r="CB3" s="66" t="s">
        <v>152</v>
      </c>
      <c r="CC3" s="66" t="s">
        <v>153</v>
      </c>
      <c r="CD3" s="93" t="s">
        <v>154</v>
      </c>
      <c r="CE3" s="93"/>
      <c r="CF3" s="93"/>
      <c r="CG3" s="93"/>
      <c r="CH3" s="93"/>
      <c r="CI3" s="66" t="s">
        <v>155</v>
      </c>
      <c r="CK3" s="66" t="s">
        <v>155</v>
      </c>
      <c r="CL3" s="66" t="s">
        <v>156</v>
      </c>
      <c r="CM3" s="66" t="s">
        <v>156</v>
      </c>
      <c r="CN3" s="66" t="s">
        <v>155</v>
      </c>
      <c r="WY3" s="84"/>
      <c r="XA3" s="85"/>
      <c r="XB3" s="86"/>
      <c r="XC3" s="87"/>
      <c r="XD3" s="60"/>
      <c r="XE3" s="88"/>
      <c r="XF3" s="45"/>
      <c r="XG3" s="45"/>
      <c r="XH3" s="45"/>
      <c r="XI3" s="45"/>
      <c r="XJ3" s="45"/>
      <c r="XK3" s="45"/>
      <c r="XL3" s="45"/>
      <c r="XM3" s="45"/>
      <c r="XN3" s="45"/>
      <c r="XO3" s="45"/>
      <c r="XP3" s="87"/>
      <c r="XQ3" s="87"/>
      <c r="XR3" s="87"/>
      <c r="XS3" s="87"/>
      <c r="XT3" s="87"/>
      <c r="XU3" s="87"/>
      <c r="XV3" s="87"/>
      <c r="XW3" s="87"/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K3" s="87"/>
      <c r="ZL3" s="87"/>
      <c r="ZM3" s="87"/>
      <c r="ZN3" s="87"/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B3" s="87"/>
      <c r="ABC3" s="87"/>
      <c r="ABD3" s="87"/>
      <c r="ABE3" s="87"/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S3" s="87"/>
      <c r="ACT3" s="87"/>
      <c r="ACU3" s="87"/>
      <c r="ACV3" s="87"/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J3" s="87"/>
      <c r="AEK3" s="87"/>
      <c r="AEL3" s="87"/>
      <c r="AEM3" s="87"/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  <c r="AGA3" s="87"/>
      <c r="AGB3" s="87"/>
      <c r="AGC3" s="87"/>
      <c r="AGD3" s="87"/>
      <c r="AGE3" s="87"/>
      <c r="AGF3" s="87"/>
      <c r="AGG3" s="87"/>
      <c r="AGH3" s="87"/>
      <c r="AGI3" s="87"/>
      <c r="AGJ3" s="87"/>
      <c r="AGK3" s="87"/>
      <c r="AGL3" s="87"/>
      <c r="AGM3" s="87"/>
      <c r="AGN3" s="87"/>
      <c r="AGO3" s="87"/>
      <c r="AGP3" s="87"/>
      <c r="AGQ3" s="87"/>
      <c r="AGR3" s="87"/>
      <c r="AGS3" s="87"/>
      <c r="AGT3" s="87"/>
      <c r="AGU3" s="87"/>
      <c r="AGV3" s="87"/>
      <c r="AGW3" s="87"/>
      <c r="AGX3" s="87"/>
      <c r="AGY3" s="87"/>
      <c r="AGZ3" s="87"/>
      <c r="AHA3" s="87"/>
      <c r="AHB3" s="87"/>
      <c r="AHC3" s="87"/>
      <c r="AHD3" s="87"/>
      <c r="AHE3" s="87"/>
      <c r="AHF3" s="87"/>
      <c r="AHG3" s="87"/>
      <c r="AHH3" s="87"/>
      <c r="AHI3" s="87"/>
      <c r="AHJ3" s="87"/>
      <c r="AHK3" s="87"/>
      <c r="AHL3" s="87"/>
      <c r="AHM3" s="87"/>
      <c r="AHN3" s="87"/>
      <c r="AHO3" s="87"/>
      <c r="AHP3" s="87"/>
      <c r="AHQ3" s="87"/>
      <c r="AHR3" s="87"/>
      <c r="AHS3" s="87"/>
      <c r="AHT3" s="87"/>
      <c r="AHU3" s="87"/>
      <c r="AHV3" s="87"/>
      <c r="AHW3" s="87"/>
      <c r="AHX3" s="87"/>
      <c r="AHY3" s="87"/>
      <c r="AHZ3" s="87"/>
      <c r="AIA3" s="87"/>
      <c r="AIB3" s="87"/>
      <c r="AIC3" s="87"/>
      <c r="AID3" s="87"/>
      <c r="AIE3" s="87"/>
      <c r="AIF3" s="87"/>
      <c r="AIG3" s="87"/>
      <c r="AIH3" s="87"/>
      <c r="AII3" s="87"/>
      <c r="AIJ3" s="87"/>
      <c r="AIK3" s="87"/>
      <c r="AIL3" s="87"/>
      <c r="AIM3" s="87"/>
      <c r="AIN3" s="87"/>
      <c r="AIO3" s="87"/>
      <c r="AIP3" s="87"/>
      <c r="AIQ3" s="87"/>
      <c r="AIR3" s="87"/>
      <c r="AIS3" s="87"/>
      <c r="AIT3" s="87"/>
      <c r="AIU3" s="87"/>
      <c r="AIV3" s="87"/>
      <c r="AIW3" s="87"/>
      <c r="AIX3" s="87"/>
      <c r="AIY3" s="87"/>
      <c r="AIZ3" s="87"/>
      <c r="AJA3" s="87"/>
      <c r="AJB3" s="87"/>
      <c r="AJC3" s="87"/>
      <c r="AJD3" s="87"/>
      <c r="AJE3" s="87"/>
      <c r="AJF3" s="87"/>
      <c r="AJG3" s="87"/>
      <c r="AJH3" s="87"/>
      <c r="AJI3" s="87"/>
      <c r="AJJ3" s="87"/>
      <c r="AJK3" s="87"/>
      <c r="AJL3" s="87"/>
      <c r="AJM3" s="87"/>
      <c r="AJN3" s="87"/>
      <c r="AJO3" s="87"/>
      <c r="AJP3" s="87"/>
      <c r="AJQ3" s="87"/>
      <c r="AJR3" s="87"/>
      <c r="AJS3" s="87"/>
      <c r="AJT3" s="87"/>
      <c r="AJU3" s="87"/>
      <c r="AJV3" s="87"/>
      <c r="AJW3" s="87"/>
      <c r="AJX3" s="87"/>
      <c r="AJY3" s="87"/>
      <c r="AJZ3" s="87"/>
      <c r="AKA3" s="87"/>
      <c r="AKB3" s="87"/>
      <c r="AKC3" s="87"/>
      <c r="AKD3" s="87"/>
      <c r="AKE3" s="87"/>
      <c r="AKF3" s="87"/>
      <c r="AKG3" s="87"/>
      <c r="AKH3" s="87"/>
      <c r="AKI3" s="87"/>
      <c r="AKJ3" s="87"/>
      <c r="AKK3" s="87"/>
      <c r="AKL3" s="87"/>
      <c r="AKM3" s="87"/>
      <c r="AKN3" s="87"/>
      <c r="AKO3" s="87"/>
      <c r="AKP3" s="87"/>
      <c r="AKQ3" s="87"/>
      <c r="AKR3" s="87"/>
      <c r="AKS3" s="87"/>
      <c r="AKT3" s="87"/>
      <c r="AKU3" s="87"/>
      <c r="AKV3" s="87"/>
      <c r="AKW3" s="87"/>
      <c r="AKX3" s="87"/>
      <c r="AKY3" s="87"/>
      <c r="AKZ3" s="87"/>
      <c r="ALA3" s="87"/>
      <c r="ALB3" s="87"/>
      <c r="ALC3" s="87"/>
      <c r="ALD3" s="87"/>
      <c r="ALE3" s="87"/>
      <c r="ALF3" s="87"/>
      <c r="ALG3" s="87"/>
      <c r="ALH3" s="87"/>
      <c r="ALI3" s="87"/>
      <c r="ALJ3" s="87"/>
      <c r="ALK3" s="87"/>
      <c r="ALL3" s="87"/>
      <c r="ALM3" s="87"/>
      <c r="ALN3" s="87"/>
      <c r="ALO3" s="87"/>
      <c r="ALP3" s="87"/>
      <c r="ALQ3" s="87"/>
      <c r="ALR3" s="87"/>
      <c r="ALS3" s="87"/>
      <c r="ALT3" s="87"/>
      <c r="ALU3" s="87"/>
      <c r="ALV3" s="87"/>
      <c r="ALW3" s="87"/>
      <c r="ALX3" s="87"/>
      <c r="ALY3" s="87"/>
      <c r="ALZ3" s="87"/>
      <c r="AMA3" s="87"/>
      <c r="AMB3" s="87"/>
      <c r="AMC3" s="87"/>
      <c r="AMD3" s="87"/>
      <c r="AME3" s="87"/>
      <c r="AMF3" s="87"/>
      <c r="AMG3" s="87"/>
      <c r="AMH3" s="87"/>
      <c r="AMI3" s="87"/>
      <c r="AMJ3" s="87"/>
    </row>
    <row r="4" s="94" customFormat="true" ht="16.5" hidden="false" customHeight="true" outlineLevel="0" collapsed="false">
      <c r="A4" s="65"/>
      <c r="B4" s="65" t="s">
        <v>157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95"/>
      <c r="W4" s="67" t="s">
        <v>158</v>
      </c>
      <c r="X4" s="96" t="s">
        <v>159</v>
      </c>
      <c r="Y4" s="96" t="s">
        <v>159</v>
      </c>
      <c r="Z4" s="96" t="s">
        <v>159</v>
      </c>
      <c r="AA4" s="96" t="s">
        <v>159</v>
      </c>
      <c r="AB4" s="96" t="s">
        <v>160</v>
      </c>
      <c r="AC4" s="96" t="s">
        <v>160</v>
      </c>
      <c r="AD4" s="96"/>
      <c r="AE4" s="96" t="s">
        <v>161</v>
      </c>
      <c r="AF4" s="96" t="s">
        <v>162</v>
      </c>
      <c r="AG4" s="96" t="s">
        <v>163</v>
      </c>
      <c r="AH4" s="96" t="s">
        <v>164</v>
      </c>
      <c r="AI4" s="96" t="s">
        <v>138</v>
      </c>
      <c r="AJ4" s="96" t="s">
        <v>165</v>
      </c>
      <c r="AK4" s="96" t="s">
        <v>142</v>
      </c>
      <c r="AL4" s="96" t="s">
        <v>142</v>
      </c>
      <c r="AM4" s="65" t="s">
        <v>166</v>
      </c>
      <c r="AN4" s="45" t="s">
        <v>167</v>
      </c>
      <c r="AO4" s="45" t="s">
        <v>168</v>
      </c>
      <c r="AP4" s="45" t="s">
        <v>169</v>
      </c>
      <c r="AQ4" s="45" t="s">
        <v>120</v>
      </c>
      <c r="AR4" s="45" t="s">
        <v>170</v>
      </c>
      <c r="AS4" s="45" t="s">
        <v>171</v>
      </c>
      <c r="AT4" s="45" t="s">
        <v>172</v>
      </c>
      <c r="AU4" s="45" t="s">
        <v>173</v>
      </c>
      <c r="AV4" s="45" t="s">
        <v>174</v>
      </c>
      <c r="AW4" s="45" t="s">
        <v>175</v>
      </c>
      <c r="AX4" s="45" t="s">
        <v>176</v>
      </c>
      <c r="AY4" s="45" t="s">
        <v>176</v>
      </c>
      <c r="AZ4" s="45" t="s">
        <v>177</v>
      </c>
      <c r="BA4" s="45" t="s">
        <v>178</v>
      </c>
      <c r="BB4" s="45" t="s">
        <v>179</v>
      </c>
      <c r="BC4" s="45" t="s">
        <v>159</v>
      </c>
      <c r="BD4" s="45" t="s">
        <v>180</v>
      </c>
      <c r="BE4" s="45" t="s">
        <v>179</v>
      </c>
      <c r="BF4" s="45" t="s">
        <v>181</v>
      </c>
      <c r="BG4" s="45" t="s">
        <v>182</v>
      </c>
      <c r="BH4" s="45" t="s">
        <v>183</v>
      </c>
      <c r="BI4" s="45" t="s">
        <v>184</v>
      </c>
      <c r="BJ4" s="45" t="s">
        <v>136</v>
      </c>
      <c r="BK4" s="45" t="s">
        <v>185</v>
      </c>
      <c r="BL4" s="45" t="s">
        <v>186</v>
      </c>
      <c r="BM4" s="45" t="s">
        <v>115</v>
      </c>
      <c r="BN4" s="45" t="s">
        <v>165</v>
      </c>
      <c r="BO4" s="45" t="s">
        <v>187</v>
      </c>
      <c r="BP4" s="45" t="s">
        <v>188</v>
      </c>
      <c r="BQ4" s="45" t="s">
        <v>142</v>
      </c>
      <c r="BR4" s="45" t="s">
        <v>145</v>
      </c>
      <c r="BS4" s="45" t="s">
        <v>189</v>
      </c>
      <c r="BT4" s="45" t="s">
        <v>190</v>
      </c>
      <c r="BU4" s="92" t="s">
        <v>117</v>
      </c>
      <c r="BV4" s="92" t="s">
        <v>191</v>
      </c>
      <c r="BW4" s="92" t="s">
        <v>192</v>
      </c>
      <c r="BX4" s="92" t="s">
        <v>167</v>
      </c>
      <c r="BY4" s="92" t="s">
        <v>119</v>
      </c>
      <c r="BZ4" s="45"/>
      <c r="CA4" s="92" t="s">
        <v>193</v>
      </c>
      <c r="CB4" s="45" t="s">
        <v>194</v>
      </c>
      <c r="CC4" s="45" t="s">
        <v>195</v>
      </c>
      <c r="CD4" s="45" t="s">
        <v>196</v>
      </c>
      <c r="CE4" s="45"/>
      <c r="CF4" s="45"/>
      <c r="CG4" s="45"/>
      <c r="CH4" s="45"/>
      <c r="CI4" s="45"/>
      <c r="CJ4" s="45"/>
      <c r="CK4" s="45"/>
      <c r="CL4" s="45"/>
      <c r="CM4" s="66" t="s">
        <v>155</v>
      </c>
      <c r="CN4" s="66" t="s">
        <v>155</v>
      </c>
      <c r="CO4" s="45"/>
      <c r="CP4" s="45"/>
      <c r="CQ4" s="45"/>
      <c r="CR4" s="45"/>
      <c r="CS4" s="45"/>
      <c r="CT4" s="45"/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5"/>
      <c r="DF4" s="45"/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5"/>
      <c r="DR4" s="45"/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5"/>
      <c r="ED4" s="45"/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5"/>
      <c r="EP4" s="45"/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5"/>
      <c r="FB4" s="45"/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5"/>
      <c r="FN4" s="45"/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5"/>
      <c r="FZ4" s="45"/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5"/>
      <c r="GL4" s="45"/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5"/>
      <c r="GX4" s="45"/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5"/>
      <c r="HJ4" s="45"/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5"/>
      <c r="HV4" s="45"/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5"/>
      <c r="IH4" s="45"/>
      <c r="II4" s="45"/>
      <c r="IJ4" s="45"/>
      <c r="IK4" s="45"/>
      <c r="IL4" s="45"/>
      <c r="IM4" s="45"/>
      <c r="IN4" s="45"/>
      <c r="IO4" s="45"/>
      <c r="IP4" s="45"/>
      <c r="IQ4" s="45"/>
      <c r="IR4" s="45"/>
      <c r="IS4" s="45"/>
      <c r="IT4" s="45"/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5"/>
      <c r="JF4" s="45"/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5"/>
      <c r="JR4" s="45"/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5"/>
      <c r="KE4" s="45"/>
      <c r="KF4" s="45"/>
      <c r="KG4" s="45"/>
      <c r="KH4" s="45"/>
      <c r="KI4" s="45"/>
      <c r="KJ4" s="45"/>
      <c r="KK4" s="45"/>
      <c r="KL4" s="45"/>
      <c r="KM4" s="45"/>
      <c r="KN4" s="45"/>
      <c r="KO4" s="45"/>
      <c r="KP4" s="45"/>
      <c r="KQ4" s="45"/>
      <c r="KR4" s="45"/>
      <c r="KS4" s="45"/>
      <c r="KT4" s="45"/>
      <c r="KU4" s="45"/>
      <c r="KV4" s="45"/>
      <c r="KW4" s="45"/>
      <c r="KX4" s="45"/>
      <c r="KY4" s="45"/>
      <c r="KZ4" s="45"/>
      <c r="LA4" s="45"/>
      <c r="LB4" s="45"/>
      <c r="LC4" s="45"/>
      <c r="LD4" s="45"/>
      <c r="LE4" s="45"/>
      <c r="LF4" s="45"/>
      <c r="LG4" s="45"/>
      <c r="LH4" s="45"/>
      <c r="LI4" s="45"/>
      <c r="LJ4" s="45"/>
      <c r="LK4" s="45"/>
      <c r="LL4" s="45"/>
      <c r="LM4" s="45"/>
      <c r="LN4" s="97"/>
      <c r="LO4" s="97"/>
      <c r="LP4" s="97"/>
      <c r="LQ4" s="97"/>
      <c r="LR4" s="97"/>
      <c r="LS4" s="97"/>
      <c r="LT4" s="97"/>
      <c r="LU4" s="97"/>
      <c r="LV4" s="97"/>
      <c r="LW4" s="97"/>
      <c r="LX4" s="97"/>
      <c r="LY4" s="97"/>
      <c r="LZ4" s="97"/>
      <c r="MA4" s="97"/>
      <c r="MB4" s="97"/>
      <c r="MC4" s="97"/>
      <c r="MD4" s="97"/>
      <c r="ME4" s="97"/>
      <c r="MF4" s="97"/>
      <c r="MG4" s="97"/>
      <c r="MH4" s="97"/>
      <c r="MI4" s="97"/>
      <c r="MJ4" s="97"/>
      <c r="MK4" s="97"/>
      <c r="ML4" s="97"/>
      <c r="MM4" s="97"/>
      <c r="MN4" s="97"/>
      <c r="MO4" s="97"/>
      <c r="MP4" s="97"/>
      <c r="MQ4" s="97"/>
      <c r="MR4" s="97"/>
      <c r="MS4" s="97"/>
      <c r="MT4" s="97"/>
      <c r="MU4" s="97"/>
      <c r="MV4" s="97"/>
      <c r="MW4" s="97"/>
      <c r="MX4" s="97"/>
      <c r="MY4" s="97"/>
      <c r="MZ4" s="97"/>
      <c r="NA4" s="97"/>
      <c r="NB4" s="97"/>
      <c r="NC4" s="97"/>
      <c r="ND4" s="97"/>
      <c r="NE4" s="97"/>
      <c r="NF4" s="97"/>
      <c r="NG4" s="97"/>
      <c r="NH4" s="97"/>
      <c r="NI4" s="97"/>
      <c r="NJ4" s="97"/>
      <c r="NK4" s="97"/>
      <c r="NL4" s="97"/>
      <c r="NM4" s="97"/>
      <c r="NN4" s="97"/>
      <c r="NO4" s="97"/>
      <c r="NP4" s="97"/>
      <c r="NQ4" s="97"/>
      <c r="NR4" s="97"/>
      <c r="NS4" s="97"/>
      <c r="NT4" s="97"/>
      <c r="NU4" s="97"/>
      <c r="NV4" s="97"/>
      <c r="NW4" s="97"/>
      <c r="NX4" s="97"/>
      <c r="NY4" s="97"/>
      <c r="NZ4" s="97"/>
      <c r="OA4" s="97"/>
      <c r="OB4" s="97"/>
      <c r="OC4" s="97"/>
      <c r="OD4" s="97"/>
      <c r="OE4" s="97"/>
      <c r="OF4" s="97"/>
      <c r="OG4" s="97"/>
      <c r="OH4" s="97"/>
      <c r="OI4" s="97"/>
      <c r="OJ4" s="97"/>
      <c r="OK4" s="97"/>
      <c r="OL4" s="97"/>
      <c r="OM4" s="97"/>
      <c r="ON4" s="97"/>
      <c r="OO4" s="97"/>
      <c r="OP4" s="97"/>
      <c r="OQ4" s="97"/>
      <c r="OR4" s="97"/>
      <c r="OS4" s="97"/>
      <c r="OT4" s="97"/>
      <c r="OU4" s="97"/>
      <c r="OV4" s="97"/>
      <c r="OW4" s="97"/>
      <c r="OX4" s="97"/>
      <c r="OY4" s="97"/>
      <c r="OZ4" s="97"/>
      <c r="PA4" s="97"/>
      <c r="PB4" s="97"/>
      <c r="PC4" s="97"/>
      <c r="PD4" s="97"/>
      <c r="PE4" s="97"/>
      <c r="PF4" s="97"/>
      <c r="PG4" s="97"/>
      <c r="PH4" s="97"/>
      <c r="PI4" s="97"/>
      <c r="PJ4" s="97"/>
      <c r="PK4" s="97"/>
      <c r="PL4" s="97"/>
      <c r="PM4" s="97"/>
      <c r="PN4" s="97"/>
      <c r="PO4" s="97"/>
      <c r="PP4" s="97"/>
      <c r="PQ4" s="97"/>
      <c r="PR4" s="97"/>
      <c r="PS4" s="97"/>
      <c r="PT4" s="97"/>
      <c r="PU4" s="97"/>
      <c r="PV4" s="97"/>
      <c r="PW4" s="97"/>
      <c r="PX4" s="97"/>
      <c r="PY4" s="97"/>
      <c r="PZ4" s="97"/>
      <c r="QA4" s="97"/>
      <c r="QB4" s="97"/>
      <c r="QC4" s="97"/>
      <c r="QD4" s="97"/>
      <c r="QE4" s="97"/>
      <c r="QF4" s="97"/>
      <c r="QG4" s="97"/>
      <c r="QH4" s="97"/>
      <c r="QI4" s="97"/>
      <c r="QJ4" s="97"/>
      <c r="QK4" s="97"/>
      <c r="QL4" s="97"/>
      <c r="QM4" s="97"/>
      <c r="QN4" s="97"/>
      <c r="QO4" s="97"/>
      <c r="QP4" s="97"/>
      <c r="QQ4" s="97"/>
      <c r="QR4" s="97"/>
      <c r="QS4" s="97"/>
      <c r="QT4" s="97"/>
      <c r="QU4" s="97"/>
      <c r="QV4" s="97"/>
      <c r="QW4" s="97"/>
      <c r="QX4" s="97"/>
      <c r="QY4" s="97"/>
      <c r="QZ4" s="97"/>
      <c r="RA4" s="97"/>
      <c r="RB4" s="97"/>
      <c r="RC4" s="97"/>
      <c r="RD4" s="97"/>
      <c r="RE4" s="97"/>
      <c r="RF4" s="97"/>
      <c r="RG4" s="97"/>
      <c r="RH4" s="97"/>
      <c r="RI4" s="97"/>
      <c r="RJ4" s="97"/>
      <c r="RK4" s="97"/>
      <c r="RL4" s="97"/>
      <c r="RM4" s="97"/>
      <c r="RN4" s="97"/>
      <c r="RO4" s="97"/>
      <c r="RP4" s="97"/>
      <c r="RQ4" s="97"/>
      <c r="RR4" s="97"/>
      <c r="RS4" s="97"/>
      <c r="RT4" s="97"/>
      <c r="RU4" s="97"/>
      <c r="RV4" s="97"/>
      <c r="RW4" s="97"/>
      <c r="RX4" s="97"/>
      <c r="RY4" s="97"/>
      <c r="RZ4" s="97"/>
      <c r="SA4" s="97"/>
      <c r="SB4" s="97"/>
      <c r="SC4" s="97"/>
      <c r="SD4" s="97"/>
      <c r="SE4" s="97"/>
      <c r="SF4" s="97"/>
      <c r="SG4" s="97"/>
      <c r="SH4" s="97"/>
      <c r="SI4" s="97"/>
      <c r="SJ4" s="97"/>
      <c r="SK4" s="97"/>
      <c r="SL4" s="97"/>
      <c r="SM4" s="97"/>
      <c r="SN4" s="97"/>
      <c r="SO4" s="97"/>
      <c r="SP4" s="97"/>
      <c r="SQ4" s="97"/>
      <c r="SR4" s="97"/>
      <c r="SS4" s="97"/>
      <c r="ST4" s="97"/>
      <c r="SU4" s="97"/>
      <c r="SV4" s="97"/>
      <c r="SW4" s="97"/>
      <c r="SX4" s="97"/>
      <c r="SY4" s="97"/>
      <c r="SZ4" s="97"/>
      <c r="TA4" s="97"/>
      <c r="TB4" s="97"/>
      <c r="TC4" s="97"/>
      <c r="TD4" s="97"/>
      <c r="TE4" s="97"/>
      <c r="TF4" s="97"/>
      <c r="TG4" s="97"/>
      <c r="TH4" s="97"/>
      <c r="TI4" s="97"/>
      <c r="TJ4" s="97"/>
      <c r="TK4" s="97"/>
      <c r="TL4" s="97"/>
      <c r="TM4" s="97"/>
      <c r="TN4" s="97"/>
      <c r="TO4" s="97"/>
      <c r="TP4" s="97"/>
      <c r="TQ4" s="97"/>
      <c r="TR4" s="97"/>
      <c r="TS4" s="97"/>
      <c r="TT4" s="97"/>
      <c r="TU4" s="97"/>
      <c r="TV4" s="97"/>
      <c r="TW4" s="97"/>
      <c r="TX4" s="97"/>
      <c r="TY4" s="97"/>
      <c r="TZ4" s="97"/>
      <c r="UA4" s="97"/>
      <c r="UB4" s="97"/>
      <c r="UC4" s="97"/>
      <c r="UD4" s="97"/>
      <c r="UE4" s="97"/>
      <c r="UF4" s="97"/>
      <c r="UG4" s="97"/>
      <c r="UH4" s="97"/>
      <c r="UI4" s="97"/>
      <c r="UJ4" s="97"/>
      <c r="UK4" s="97"/>
      <c r="UL4" s="97"/>
      <c r="UM4" s="97"/>
      <c r="UN4" s="97"/>
      <c r="UO4" s="97"/>
      <c r="UP4" s="97"/>
      <c r="UQ4" s="97"/>
      <c r="UR4" s="97"/>
      <c r="US4" s="97"/>
      <c r="UT4" s="97"/>
      <c r="UU4" s="97"/>
      <c r="UV4" s="97"/>
      <c r="UW4" s="97"/>
      <c r="UX4" s="97"/>
      <c r="UY4" s="97"/>
      <c r="UZ4" s="97"/>
      <c r="VA4" s="97"/>
      <c r="VB4" s="97"/>
      <c r="VC4" s="97"/>
      <c r="VD4" s="97"/>
      <c r="VE4" s="97"/>
      <c r="VF4" s="97"/>
      <c r="VG4" s="97"/>
      <c r="VH4" s="97"/>
      <c r="VI4" s="97"/>
      <c r="VJ4" s="97"/>
      <c r="VK4" s="97"/>
      <c r="VL4" s="97"/>
      <c r="VM4" s="97"/>
      <c r="VN4" s="97"/>
      <c r="VO4" s="97"/>
      <c r="VP4" s="97"/>
      <c r="VQ4" s="97"/>
      <c r="VR4" s="97"/>
      <c r="VS4" s="97"/>
      <c r="VT4" s="97"/>
      <c r="VU4" s="97"/>
      <c r="VV4" s="97"/>
      <c r="VW4" s="97"/>
      <c r="VX4" s="97"/>
      <c r="VY4" s="97"/>
      <c r="VZ4" s="97"/>
      <c r="WA4" s="97"/>
      <c r="WB4" s="97"/>
      <c r="WC4" s="97"/>
      <c r="WD4" s="97"/>
      <c r="WE4" s="97"/>
      <c r="WF4" s="97"/>
      <c r="WG4" s="97"/>
      <c r="WH4" s="97"/>
      <c r="WI4" s="97"/>
      <c r="WJ4" s="97"/>
      <c r="WK4" s="97"/>
      <c r="WL4" s="97"/>
      <c r="WM4" s="97"/>
      <c r="WN4" s="97"/>
      <c r="WO4" s="97"/>
      <c r="WP4" s="97"/>
      <c r="WQ4" s="97"/>
      <c r="WR4" s="97"/>
      <c r="WS4" s="97"/>
      <c r="WT4" s="97"/>
      <c r="WU4" s="97"/>
      <c r="WV4" s="97"/>
      <c r="WW4" s="97"/>
      <c r="WX4" s="97"/>
      <c r="WY4" s="98" t="s">
        <v>197</v>
      </c>
      <c r="XA4" s="85"/>
      <c r="XB4" s="86"/>
      <c r="XD4" s="60"/>
      <c r="XE4" s="88"/>
      <c r="XF4" s="45"/>
      <c r="XG4" s="45"/>
      <c r="XH4" s="45"/>
      <c r="XI4" s="45"/>
      <c r="XJ4" s="45"/>
      <c r="XK4" s="45"/>
      <c r="XL4" s="45"/>
      <c r="XM4" s="45"/>
      <c r="XN4" s="45"/>
      <c r="XO4" s="45"/>
    </row>
    <row r="5" s="105" customFormat="true" ht="17.25" hidden="false" customHeight="true" outlineLevel="0" collapsed="false">
      <c r="A5" s="65"/>
      <c r="B5" s="65" t="s">
        <v>198</v>
      </c>
      <c r="C5" s="94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99"/>
      <c r="Q5" s="94"/>
      <c r="R5" s="94"/>
      <c r="S5" s="94"/>
      <c r="T5" s="95"/>
      <c r="U5" s="100"/>
      <c r="V5" s="95"/>
      <c r="W5" s="101"/>
      <c r="X5" s="102"/>
      <c r="Y5" s="97"/>
      <c r="Z5" s="97"/>
      <c r="AA5" s="97"/>
      <c r="AB5" s="103" t="s">
        <v>199</v>
      </c>
      <c r="AC5" s="103" t="s">
        <v>199</v>
      </c>
      <c r="AD5" s="103" t="s">
        <v>199</v>
      </c>
      <c r="AE5" s="104" t="s">
        <v>200</v>
      </c>
      <c r="AG5" s="104" t="s">
        <v>201</v>
      </c>
      <c r="AH5" s="96"/>
      <c r="AI5" s="96"/>
      <c r="AJ5" s="104" t="s">
        <v>202</v>
      </c>
      <c r="AM5" s="104" t="s">
        <v>203</v>
      </c>
      <c r="AO5" s="104" t="s">
        <v>204</v>
      </c>
      <c r="AU5" s="104" t="s">
        <v>205</v>
      </c>
      <c r="AZ5" s="104" t="s">
        <v>206</v>
      </c>
      <c r="BB5" s="106" t="s">
        <v>207</v>
      </c>
      <c r="BE5" s="107" t="s">
        <v>208</v>
      </c>
      <c r="BF5" s="106" t="s">
        <v>209</v>
      </c>
      <c r="BG5" s="94"/>
      <c r="BH5" s="105" t="s">
        <v>210</v>
      </c>
      <c r="BI5" s="107" t="s">
        <v>211</v>
      </c>
      <c r="BM5" s="107" t="s">
        <v>212</v>
      </c>
      <c r="BP5" s="107" t="s">
        <v>212</v>
      </c>
      <c r="BQ5" s="105" t="s">
        <v>213</v>
      </c>
      <c r="BR5" s="45"/>
      <c r="BS5" s="45"/>
      <c r="BT5" s="107" t="s">
        <v>212</v>
      </c>
      <c r="BU5" s="45"/>
      <c r="BV5" s="107" t="s">
        <v>212</v>
      </c>
      <c r="BX5" s="107" t="s">
        <v>212</v>
      </c>
      <c r="BY5" s="107" t="s">
        <v>212</v>
      </c>
      <c r="CA5" s="105" t="s">
        <v>214</v>
      </c>
      <c r="CB5" s="104" t="s">
        <v>212</v>
      </c>
      <c r="CD5" s="104" t="s">
        <v>212</v>
      </c>
      <c r="CE5" s="104"/>
      <c r="CF5" s="104"/>
      <c r="CG5" s="104" t="s">
        <v>212</v>
      </c>
      <c r="CH5" s="104"/>
      <c r="WY5" s="98" t="s">
        <v>215</v>
      </c>
      <c r="WZ5" s="94"/>
      <c r="XA5" s="85"/>
      <c r="XB5" s="108"/>
      <c r="XC5" s="94"/>
      <c r="XD5" s="60"/>
      <c r="XE5" s="88"/>
      <c r="XF5" s="45"/>
      <c r="XG5" s="45"/>
      <c r="XH5" s="45"/>
      <c r="XI5" s="45"/>
      <c r="XJ5" s="45"/>
      <c r="XK5" s="45"/>
      <c r="XL5" s="45"/>
      <c r="XM5" s="45"/>
      <c r="XN5" s="45"/>
      <c r="XO5" s="45"/>
      <c r="XP5" s="94"/>
      <c r="XQ5" s="94"/>
      <c r="XR5" s="94"/>
      <c r="XS5" s="94"/>
      <c r="XT5" s="94"/>
      <c r="XU5" s="94"/>
      <c r="XV5" s="94"/>
      <c r="XW5" s="94"/>
      <c r="XX5" s="94"/>
      <c r="XY5" s="94"/>
      <c r="XZ5" s="94"/>
      <c r="YA5" s="94"/>
      <c r="YB5" s="94"/>
      <c r="YC5" s="94"/>
      <c r="YD5" s="94"/>
      <c r="YE5" s="94"/>
      <c r="YF5" s="94"/>
      <c r="YG5" s="94"/>
      <c r="YH5" s="94"/>
      <c r="YI5" s="94"/>
      <c r="YJ5" s="94"/>
      <c r="YK5" s="94"/>
      <c r="YL5" s="94"/>
      <c r="YM5" s="94"/>
      <c r="YN5" s="94"/>
      <c r="YO5" s="94"/>
      <c r="YP5" s="94"/>
      <c r="YQ5" s="94"/>
      <c r="YR5" s="94"/>
      <c r="YS5" s="94"/>
      <c r="YT5" s="94"/>
      <c r="YU5" s="94"/>
      <c r="YV5" s="94"/>
      <c r="YW5" s="94"/>
      <c r="YX5" s="94"/>
      <c r="YY5" s="94"/>
      <c r="YZ5" s="94"/>
      <c r="ZA5" s="94"/>
      <c r="ZB5" s="94"/>
      <c r="ZC5" s="94"/>
      <c r="ZD5" s="94"/>
      <c r="ZE5" s="94"/>
      <c r="ZF5" s="94"/>
      <c r="ZG5" s="94"/>
      <c r="ZH5" s="94"/>
      <c r="ZI5" s="94"/>
      <c r="ZJ5" s="94"/>
      <c r="ZK5" s="94"/>
      <c r="ZL5" s="94"/>
      <c r="ZM5" s="94"/>
      <c r="ZN5" s="94"/>
      <c r="ZO5" s="94"/>
      <c r="ZP5" s="94"/>
      <c r="ZQ5" s="94"/>
      <c r="ZR5" s="94"/>
      <c r="ZS5" s="94"/>
      <c r="ZT5" s="94"/>
      <c r="ZU5" s="94"/>
      <c r="ZV5" s="94"/>
      <c r="ZW5" s="94"/>
      <c r="ZX5" s="94"/>
      <c r="ZY5" s="94"/>
      <c r="ZZ5" s="94"/>
      <c r="AAA5" s="94"/>
      <c r="AAB5" s="94"/>
      <c r="AAC5" s="94"/>
      <c r="AAD5" s="94"/>
      <c r="AAE5" s="94"/>
      <c r="AAF5" s="94"/>
      <c r="AAG5" s="94"/>
      <c r="AAH5" s="94"/>
      <c r="AAI5" s="94"/>
      <c r="AAJ5" s="94"/>
      <c r="AAK5" s="94"/>
      <c r="AAL5" s="94"/>
      <c r="AAM5" s="94"/>
      <c r="AAN5" s="94"/>
      <c r="AAO5" s="94"/>
      <c r="AAP5" s="94"/>
      <c r="AAQ5" s="94"/>
      <c r="AAR5" s="94"/>
      <c r="AAS5" s="94"/>
      <c r="AAT5" s="94"/>
      <c r="AAU5" s="94"/>
      <c r="AAV5" s="94"/>
      <c r="AAW5" s="94"/>
      <c r="AAX5" s="94"/>
      <c r="AAY5" s="94"/>
      <c r="AAZ5" s="94"/>
      <c r="ABA5" s="94"/>
      <c r="ABB5" s="94"/>
      <c r="ABC5" s="94"/>
      <c r="ABD5" s="94"/>
      <c r="ABE5" s="94"/>
      <c r="ABF5" s="94"/>
      <c r="ABG5" s="94"/>
      <c r="ABH5" s="94"/>
      <c r="ABI5" s="94"/>
      <c r="ABJ5" s="94"/>
      <c r="ABK5" s="94"/>
      <c r="ABL5" s="94"/>
      <c r="ABM5" s="94"/>
      <c r="ABN5" s="94"/>
      <c r="ABO5" s="94"/>
      <c r="ABP5" s="94"/>
      <c r="ABQ5" s="94"/>
      <c r="ABR5" s="94"/>
      <c r="ABS5" s="94"/>
      <c r="ABT5" s="94"/>
      <c r="ABU5" s="94"/>
      <c r="ABV5" s="94"/>
      <c r="ABW5" s="94"/>
      <c r="ABX5" s="94"/>
      <c r="ABY5" s="94"/>
      <c r="ABZ5" s="94"/>
      <c r="ACA5" s="94"/>
      <c r="ACB5" s="94"/>
      <c r="ACC5" s="94"/>
      <c r="ACD5" s="94"/>
      <c r="ACE5" s="94"/>
      <c r="ACF5" s="94"/>
      <c r="ACG5" s="94"/>
      <c r="ACH5" s="94"/>
      <c r="ACI5" s="94"/>
      <c r="ACJ5" s="94"/>
      <c r="ACK5" s="94"/>
      <c r="ACL5" s="94"/>
      <c r="ACM5" s="94"/>
      <c r="ACN5" s="94"/>
      <c r="ACO5" s="94"/>
      <c r="ACP5" s="94"/>
      <c r="ACQ5" s="94"/>
      <c r="ACR5" s="94"/>
      <c r="ACS5" s="94"/>
      <c r="ACT5" s="94"/>
      <c r="ACU5" s="94"/>
      <c r="ACV5" s="94"/>
      <c r="ACW5" s="94"/>
      <c r="ACX5" s="94"/>
      <c r="ACY5" s="94"/>
      <c r="ACZ5" s="94"/>
      <c r="ADA5" s="94"/>
      <c r="ADB5" s="94"/>
      <c r="ADC5" s="94"/>
      <c r="ADD5" s="94"/>
      <c r="ADE5" s="94"/>
      <c r="ADF5" s="94"/>
      <c r="ADG5" s="94"/>
      <c r="ADH5" s="94"/>
      <c r="ADI5" s="94"/>
      <c r="ADJ5" s="94"/>
      <c r="ADK5" s="94"/>
      <c r="ADL5" s="94"/>
      <c r="ADM5" s="94"/>
      <c r="ADN5" s="94"/>
      <c r="ADO5" s="94"/>
      <c r="ADP5" s="94"/>
      <c r="ADQ5" s="94"/>
      <c r="ADR5" s="94"/>
      <c r="ADS5" s="94"/>
      <c r="ADT5" s="94"/>
      <c r="ADU5" s="94"/>
      <c r="ADV5" s="94"/>
      <c r="ADW5" s="94"/>
      <c r="ADX5" s="94"/>
      <c r="ADY5" s="94"/>
      <c r="ADZ5" s="94"/>
      <c r="AEA5" s="94"/>
      <c r="AEB5" s="94"/>
      <c r="AEC5" s="94"/>
      <c r="AED5" s="94"/>
      <c r="AEE5" s="94"/>
      <c r="AEF5" s="94"/>
      <c r="AEG5" s="94"/>
      <c r="AEH5" s="94"/>
      <c r="AEI5" s="94"/>
      <c r="AEJ5" s="94"/>
      <c r="AEK5" s="94"/>
      <c r="AEL5" s="94"/>
      <c r="AEM5" s="94"/>
      <c r="AEN5" s="94"/>
      <c r="AEO5" s="94"/>
      <c r="AEP5" s="94"/>
      <c r="AEQ5" s="94"/>
      <c r="AER5" s="94"/>
      <c r="AES5" s="94"/>
      <c r="AET5" s="94"/>
      <c r="AEU5" s="94"/>
      <c r="AEV5" s="94"/>
      <c r="AEW5" s="94"/>
      <c r="AEX5" s="94"/>
      <c r="AEY5" s="94"/>
      <c r="AEZ5" s="94"/>
      <c r="AFA5" s="94"/>
      <c r="AFB5" s="94"/>
      <c r="AFC5" s="94"/>
      <c r="AFD5" s="94"/>
      <c r="AFE5" s="94"/>
      <c r="AFF5" s="94"/>
      <c r="AFG5" s="94"/>
      <c r="AFH5" s="94"/>
      <c r="AFI5" s="94"/>
      <c r="AFJ5" s="94"/>
      <c r="AFK5" s="94"/>
      <c r="AFL5" s="94"/>
      <c r="AFM5" s="94"/>
      <c r="AFN5" s="94"/>
      <c r="AFO5" s="94"/>
      <c r="AFP5" s="94"/>
      <c r="AFQ5" s="94"/>
      <c r="AFR5" s="94"/>
      <c r="AFS5" s="94"/>
      <c r="AFT5" s="94"/>
      <c r="AFU5" s="94"/>
      <c r="AFV5" s="94"/>
      <c r="AFW5" s="94"/>
      <c r="AFX5" s="94"/>
      <c r="AFY5" s="94"/>
      <c r="AFZ5" s="94"/>
      <c r="AGA5" s="94"/>
      <c r="AGB5" s="94"/>
      <c r="AGC5" s="94"/>
      <c r="AGD5" s="94"/>
      <c r="AGE5" s="94"/>
      <c r="AGF5" s="94"/>
      <c r="AGG5" s="94"/>
      <c r="AGH5" s="94"/>
      <c r="AGI5" s="94"/>
      <c r="AGJ5" s="94"/>
      <c r="AGK5" s="94"/>
      <c r="AGL5" s="94"/>
      <c r="AGM5" s="94"/>
      <c r="AGN5" s="94"/>
      <c r="AGO5" s="94"/>
      <c r="AGP5" s="94"/>
      <c r="AGQ5" s="94"/>
      <c r="AGR5" s="94"/>
      <c r="AGS5" s="94"/>
      <c r="AGT5" s="94"/>
      <c r="AGU5" s="94"/>
      <c r="AGV5" s="94"/>
      <c r="AGW5" s="94"/>
      <c r="AGX5" s="94"/>
      <c r="AGY5" s="94"/>
      <c r="AGZ5" s="94"/>
      <c r="AHA5" s="94"/>
      <c r="AHB5" s="94"/>
      <c r="AHC5" s="94"/>
      <c r="AHD5" s="94"/>
      <c r="AHE5" s="94"/>
      <c r="AHF5" s="94"/>
      <c r="AHG5" s="94"/>
      <c r="AHH5" s="94"/>
      <c r="AHI5" s="94"/>
      <c r="AHJ5" s="94"/>
      <c r="AHK5" s="94"/>
      <c r="AHL5" s="94"/>
      <c r="AHM5" s="94"/>
      <c r="AHN5" s="94"/>
      <c r="AHO5" s="94"/>
      <c r="AHP5" s="94"/>
      <c r="AHQ5" s="94"/>
      <c r="AHR5" s="94"/>
      <c r="AHS5" s="94"/>
      <c r="AHT5" s="94"/>
      <c r="AHU5" s="94"/>
      <c r="AHV5" s="94"/>
      <c r="AHW5" s="94"/>
      <c r="AHX5" s="94"/>
      <c r="AHY5" s="94"/>
      <c r="AHZ5" s="94"/>
      <c r="AIA5" s="94"/>
      <c r="AIB5" s="94"/>
      <c r="AIC5" s="94"/>
      <c r="AID5" s="94"/>
      <c r="AIE5" s="94"/>
      <c r="AIF5" s="94"/>
      <c r="AIG5" s="94"/>
      <c r="AIH5" s="94"/>
      <c r="AII5" s="94"/>
      <c r="AIJ5" s="94"/>
      <c r="AIK5" s="94"/>
      <c r="AIL5" s="94"/>
      <c r="AIM5" s="94"/>
      <c r="AIN5" s="94"/>
      <c r="AIO5" s="94"/>
      <c r="AIP5" s="94"/>
      <c r="AIQ5" s="94"/>
      <c r="AIR5" s="94"/>
      <c r="AIS5" s="94"/>
      <c r="AIT5" s="94"/>
      <c r="AIU5" s="94"/>
      <c r="AIV5" s="94"/>
      <c r="AIW5" s="94"/>
      <c r="AIX5" s="94"/>
      <c r="AIY5" s="94"/>
      <c r="AIZ5" s="94"/>
      <c r="AJA5" s="94"/>
      <c r="AJB5" s="94"/>
      <c r="AJC5" s="94"/>
      <c r="AJD5" s="94"/>
      <c r="AJE5" s="94"/>
      <c r="AJF5" s="94"/>
      <c r="AJG5" s="94"/>
      <c r="AJH5" s="94"/>
      <c r="AJI5" s="94"/>
      <c r="AJJ5" s="94"/>
      <c r="AJK5" s="94"/>
      <c r="AJL5" s="94"/>
      <c r="AJM5" s="94"/>
      <c r="AJN5" s="94"/>
      <c r="AJO5" s="94"/>
      <c r="AJP5" s="94"/>
      <c r="AJQ5" s="94"/>
      <c r="AJR5" s="94"/>
      <c r="AJS5" s="94"/>
      <c r="AJT5" s="94"/>
      <c r="AJU5" s="94"/>
      <c r="AJV5" s="94"/>
      <c r="AJW5" s="94"/>
      <c r="AJX5" s="94"/>
      <c r="AJY5" s="94"/>
      <c r="AJZ5" s="94"/>
      <c r="AKA5" s="94"/>
      <c r="AKB5" s="94"/>
      <c r="AKC5" s="94"/>
      <c r="AKD5" s="94"/>
      <c r="AKE5" s="94"/>
      <c r="AKF5" s="94"/>
      <c r="AKG5" s="94"/>
      <c r="AKH5" s="94"/>
      <c r="AKI5" s="94"/>
      <c r="AKJ5" s="94"/>
      <c r="AKK5" s="94"/>
      <c r="AKL5" s="94"/>
      <c r="AKM5" s="94"/>
      <c r="AKN5" s="94"/>
      <c r="AKO5" s="94"/>
      <c r="AKP5" s="94"/>
      <c r="AKQ5" s="94"/>
      <c r="AKR5" s="94"/>
      <c r="AKS5" s="94"/>
      <c r="AKT5" s="94"/>
      <c r="AKU5" s="94"/>
      <c r="AKV5" s="94"/>
      <c r="AKW5" s="94"/>
      <c r="AKX5" s="94"/>
      <c r="AKY5" s="94"/>
      <c r="AKZ5" s="94"/>
      <c r="ALA5" s="94"/>
      <c r="ALB5" s="94"/>
      <c r="ALC5" s="94"/>
      <c r="ALD5" s="94"/>
      <c r="ALE5" s="94"/>
      <c r="ALF5" s="94"/>
      <c r="ALG5" s="94"/>
      <c r="ALH5" s="94"/>
      <c r="ALI5" s="94"/>
      <c r="ALJ5" s="94"/>
      <c r="ALK5" s="94"/>
      <c r="ALL5" s="94"/>
      <c r="ALM5" s="94"/>
      <c r="ALN5" s="94"/>
      <c r="ALO5" s="94"/>
      <c r="ALP5" s="94"/>
      <c r="ALQ5" s="94"/>
      <c r="ALR5" s="94"/>
      <c r="ALS5" s="94"/>
      <c r="ALT5" s="94"/>
      <c r="ALU5" s="94"/>
      <c r="ALV5" s="94"/>
      <c r="ALW5" s="94"/>
      <c r="ALX5" s="94"/>
      <c r="ALY5" s="94"/>
      <c r="ALZ5" s="94"/>
      <c r="AMA5" s="94"/>
      <c r="AMB5" s="94"/>
      <c r="AMC5" s="94"/>
      <c r="AMD5" s="94"/>
      <c r="AME5" s="94"/>
      <c r="AMF5" s="94"/>
      <c r="AMG5" s="94"/>
      <c r="AMH5" s="94"/>
      <c r="AMI5" s="94"/>
      <c r="AMJ5" s="94"/>
    </row>
    <row r="6" s="105" customFormat="true" ht="16.5" hidden="false" customHeight="true" outlineLevel="0" collapsed="false">
      <c r="A6" s="109"/>
      <c r="B6" s="109"/>
      <c r="C6" s="110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11"/>
      <c r="Q6" s="111"/>
      <c r="R6" s="111"/>
      <c r="S6" s="111"/>
      <c r="T6" s="112"/>
      <c r="U6" s="112"/>
      <c r="V6" s="112"/>
      <c r="W6" s="101" t="s">
        <v>216</v>
      </c>
      <c r="X6" s="113" t="n">
        <v>44936</v>
      </c>
      <c r="Y6" s="113" t="n">
        <v>44937</v>
      </c>
      <c r="Z6" s="113" t="n">
        <v>44937</v>
      </c>
      <c r="AA6" s="113" t="n">
        <v>44936</v>
      </c>
      <c r="AB6" s="113" t="n">
        <v>44985</v>
      </c>
      <c r="AC6" s="113" t="n">
        <v>44984</v>
      </c>
      <c r="AD6" s="113" t="s">
        <v>217</v>
      </c>
      <c r="AE6" s="113" t="n">
        <v>44984</v>
      </c>
      <c r="AF6" s="113" t="n">
        <v>44993</v>
      </c>
      <c r="AG6" s="114" t="n">
        <v>45006</v>
      </c>
      <c r="AH6" s="113" t="n">
        <v>45019</v>
      </c>
      <c r="AI6" s="113" t="n">
        <v>45042</v>
      </c>
      <c r="AJ6" s="113" t="n">
        <v>45044</v>
      </c>
      <c r="AK6" s="113" t="n">
        <v>45072</v>
      </c>
      <c r="AL6" s="113" t="n">
        <v>45072</v>
      </c>
      <c r="AM6" s="115" t="n">
        <v>45103</v>
      </c>
      <c r="AN6" s="115" t="n">
        <v>45127</v>
      </c>
      <c r="AO6" s="115" t="n">
        <v>45129</v>
      </c>
      <c r="AP6" s="115" t="n">
        <v>45147</v>
      </c>
      <c r="AQ6" s="115" t="n">
        <v>45152</v>
      </c>
      <c r="AR6" s="115" t="n">
        <v>45157</v>
      </c>
      <c r="AS6" s="115" t="n">
        <v>45166</v>
      </c>
      <c r="AT6" s="115" t="n">
        <v>45177</v>
      </c>
      <c r="AU6" s="115" t="n">
        <v>45184</v>
      </c>
      <c r="AV6" s="115" t="n">
        <v>45189</v>
      </c>
      <c r="AW6" s="115" t="n">
        <v>45197</v>
      </c>
      <c r="AX6" s="115" t="n">
        <v>45222</v>
      </c>
      <c r="AY6" s="115" t="n">
        <v>45222</v>
      </c>
      <c r="AZ6" s="113" t="n">
        <v>45244</v>
      </c>
      <c r="BA6" s="115" t="n">
        <v>45273</v>
      </c>
      <c r="BB6" s="115" t="n">
        <v>45323</v>
      </c>
      <c r="BC6" s="115" t="n">
        <v>45301</v>
      </c>
      <c r="BD6" s="115" t="n">
        <v>45302</v>
      </c>
      <c r="BE6" s="115" t="n">
        <v>45323</v>
      </c>
      <c r="BF6" s="115" t="n">
        <v>45316</v>
      </c>
      <c r="BG6" s="115" t="n">
        <v>45318</v>
      </c>
      <c r="BH6" s="116" t="n">
        <v>45373</v>
      </c>
      <c r="BI6" s="116" t="n">
        <v>45380</v>
      </c>
      <c r="BJ6" s="116" t="n">
        <v>45380</v>
      </c>
      <c r="BK6" s="116" t="n">
        <v>45394</v>
      </c>
      <c r="BL6" s="117" t="n">
        <v>45407</v>
      </c>
      <c r="BM6" s="118" t="n">
        <v>45419</v>
      </c>
      <c r="BN6" s="118" t="n">
        <v>45416</v>
      </c>
      <c r="BO6" s="118" t="n">
        <v>45424</v>
      </c>
      <c r="BP6" s="118" t="n">
        <v>45434</v>
      </c>
      <c r="BQ6" s="119" t="s">
        <v>142</v>
      </c>
      <c r="BR6" s="117" t="n">
        <v>45449</v>
      </c>
      <c r="BS6" s="117" t="n">
        <v>45448</v>
      </c>
      <c r="BT6" s="117" t="n">
        <v>45463</v>
      </c>
      <c r="BU6" s="117" t="n">
        <v>45471</v>
      </c>
      <c r="BV6" s="117" t="n">
        <v>45472</v>
      </c>
      <c r="BW6" s="115" t="n">
        <v>45495</v>
      </c>
      <c r="BX6" s="115" t="n">
        <v>45495</v>
      </c>
      <c r="BY6" s="115" t="n">
        <v>45499</v>
      </c>
      <c r="CA6" s="115" t="n">
        <v>45519</v>
      </c>
      <c r="CB6" s="115" t="n">
        <v>45541</v>
      </c>
      <c r="CC6" s="115" t="n">
        <v>45561</v>
      </c>
      <c r="CD6" s="115" t="n">
        <v>45583</v>
      </c>
      <c r="WY6" s="120"/>
      <c r="WZ6" s="121"/>
      <c r="XA6" s="122"/>
      <c r="XD6" s="123"/>
      <c r="XE6" s="124"/>
      <c r="XF6" s="97"/>
      <c r="XG6" s="97"/>
      <c r="XH6" s="97"/>
      <c r="XI6" s="97"/>
      <c r="XJ6" s="97"/>
      <c r="XK6" s="97"/>
      <c r="XL6" s="97"/>
      <c r="XM6" s="97"/>
      <c r="XN6" s="97"/>
      <c r="XO6" s="97"/>
    </row>
    <row r="7" s="141" customFormat="true" ht="22.5" hidden="false" customHeight="true" outlineLevel="0" collapsed="false">
      <c r="A7" s="125"/>
      <c r="B7" s="126" t="s">
        <v>218</v>
      </c>
      <c r="C7" s="127"/>
      <c r="D7" s="128"/>
      <c r="E7" s="128"/>
      <c r="F7" s="128"/>
      <c r="G7" s="128"/>
      <c r="H7" s="128"/>
      <c r="I7" s="129"/>
      <c r="J7" s="130"/>
      <c r="K7" s="128"/>
      <c r="L7" s="131"/>
      <c r="M7" s="132"/>
      <c r="N7" s="132"/>
      <c r="O7" s="133" t="s">
        <v>219</v>
      </c>
      <c r="P7" s="134" t="s">
        <v>220</v>
      </c>
      <c r="Q7" s="135" t="s">
        <v>221</v>
      </c>
      <c r="R7" s="128" t="s">
        <v>222</v>
      </c>
      <c r="S7" s="136" t="s">
        <v>223</v>
      </c>
      <c r="T7" s="137" t="s">
        <v>224</v>
      </c>
      <c r="U7" s="138" t="s">
        <v>225</v>
      </c>
      <c r="V7" s="139" t="s">
        <v>226</v>
      </c>
      <c r="W7" s="140" t="s">
        <v>227</v>
      </c>
      <c r="X7" s="141" t="n">
        <v>807632</v>
      </c>
      <c r="Y7" s="141" t="n">
        <v>807101</v>
      </c>
      <c r="Z7" s="141" t="n">
        <v>807271</v>
      </c>
      <c r="AA7" s="141" t="n">
        <v>807039</v>
      </c>
      <c r="AB7" s="141" t="n">
        <v>807658</v>
      </c>
      <c r="AC7" s="141" t="n">
        <v>807659</v>
      </c>
      <c r="AD7" s="142" t="s">
        <v>228</v>
      </c>
      <c r="AE7" s="141" t="n">
        <v>807772</v>
      </c>
      <c r="AF7" s="141" t="n">
        <v>807773</v>
      </c>
      <c r="AG7" s="141" t="n">
        <v>807774</v>
      </c>
      <c r="AH7" s="141" t="n">
        <v>807840</v>
      </c>
      <c r="AI7" s="141" t="n">
        <v>807841</v>
      </c>
      <c r="AJ7" s="141" t="n">
        <v>807842</v>
      </c>
      <c r="AK7" s="141" t="n">
        <v>807843</v>
      </c>
      <c r="AL7" s="141" t="n">
        <v>807844</v>
      </c>
      <c r="AM7" s="141" t="n">
        <v>807919</v>
      </c>
      <c r="AN7" s="141" t="n">
        <v>807992</v>
      </c>
      <c r="AO7" s="141" t="n">
        <v>807993</v>
      </c>
      <c r="AP7" s="141" t="n">
        <v>808064</v>
      </c>
      <c r="AQ7" s="141" t="n">
        <v>808065</v>
      </c>
      <c r="AR7" s="141" t="n">
        <v>808066</v>
      </c>
      <c r="AS7" s="141" t="n">
        <v>808067</v>
      </c>
      <c r="AT7" s="141" t="n">
        <v>808216</v>
      </c>
      <c r="AU7" s="141" t="n">
        <v>808217</v>
      </c>
      <c r="AV7" s="141" t="n">
        <v>808218</v>
      </c>
      <c r="AW7" s="141" t="n">
        <v>808219</v>
      </c>
      <c r="AX7" s="141" t="n">
        <v>808308</v>
      </c>
      <c r="AY7" s="141" t="n">
        <v>808309</v>
      </c>
      <c r="AZ7" s="141" t="n">
        <v>808310</v>
      </c>
      <c r="BA7" s="141" t="n">
        <v>808425</v>
      </c>
      <c r="BB7" s="141" t="n">
        <v>808311</v>
      </c>
      <c r="BC7" s="143" t="n">
        <v>808442</v>
      </c>
      <c r="BD7" s="143" t="n">
        <v>808454</v>
      </c>
      <c r="BE7" s="141" t="n">
        <v>808426</v>
      </c>
      <c r="BF7" s="141" t="n">
        <v>808427</v>
      </c>
      <c r="BG7" s="141" t="n">
        <v>808443</v>
      </c>
      <c r="BH7" s="141" t="n">
        <v>808579</v>
      </c>
      <c r="BI7" s="141" t="n">
        <v>808581</v>
      </c>
      <c r="BJ7" s="141" t="n">
        <v>808580</v>
      </c>
      <c r="BK7" s="141" t="n">
        <v>808707</v>
      </c>
      <c r="BL7" s="141" t="n">
        <v>808749</v>
      </c>
      <c r="BM7" s="141" t="n">
        <v>808750</v>
      </c>
      <c r="BN7" s="141" t="n">
        <v>808819</v>
      </c>
      <c r="BO7" s="141" t="n">
        <v>808751</v>
      </c>
      <c r="BP7" s="141" t="n">
        <v>808768</v>
      </c>
      <c r="BQ7" s="141" t="n">
        <v>808842</v>
      </c>
      <c r="BR7" s="141" t="n">
        <v>808845</v>
      </c>
      <c r="BS7" s="141" t="n">
        <v>808846</v>
      </c>
      <c r="BT7" s="141" t="n">
        <v>808847</v>
      </c>
      <c r="BU7" s="141" t="n">
        <v>808945</v>
      </c>
      <c r="BV7" s="141" t="n">
        <v>808946</v>
      </c>
      <c r="BW7" s="141" t="n">
        <v>809065</v>
      </c>
      <c r="BX7" s="141" t="n">
        <v>809066</v>
      </c>
      <c r="BY7" s="141" t="n">
        <v>809067</v>
      </c>
      <c r="BZ7" s="142" t="s">
        <v>229</v>
      </c>
      <c r="CA7" s="141" t="n">
        <v>809095</v>
      </c>
      <c r="CB7" s="141" t="n">
        <v>809096</v>
      </c>
      <c r="CC7" s="141" t="n">
        <v>809233</v>
      </c>
      <c r="CD7" s="141" t="n">
        <v>809097</v>
      </c>
      <c r="CE7" s="141" t="n">
        <v>809099</v>
      </c>
      <c r="CF7" s="141" t="n">
        <v>809301</v>
      </c>
      <c r="CG7" s="141" t="n">
        <v>809098</v>
      </c>
      <c r="CH7" s="141" t="n">
        <v>809100</v>
      </c>
      <c r="CI7" s="141" t="n">
        <v>809405</v>
      </c>
      <c r="CJ7" s="141" t="n">
        <v>809406</v>
      </c>
      <c r="CK7" s="141" t="n">
        <v>809407</v>
      </c>
      <c r="CL7" s="141" t="n">
        <v>809433</v>
      </c>
      <c r="CM7" s="141" t="n">
        <v>809302</v>
      </c>
      <c r="CN7" s="141" t="n">
        <v>809434</v>
      </c>
      <c r="LN7" s="144"/>
      <c r="WY7" s="145" t="s">
        <v>230</v>
      </c>
      <c r="WZ7" s="94"/>
      <c r="XA7" s="85" t="s">
        <v>231</v>
      </c>
      <c r="XB7" s="65"/>
      <c r="XC7" s="62"/>
      <c r="XD7" s="146" t="s">
        <v>232</v>
      </c>
      <c r="XE7" s="147" t="s">
        <v>233</v>
      </c>
      <c r="XF7" s="45"/>
      <c r="XG7" s="45"/>
      <c r="XH7" s="45"/>
      <c r="XI7" s="45"/>
      <c r="XJ7" s="45"/>
      <c r="XK7" s="45"/>
      <c r="XL7" s="45"/>
      <c r="XM7" s="45"/>
      <c r="XN7" s="45"/>
      <c r="XO7" s="45"/>
      <c r="XP7" s="87"/>
      <c r="XQ7" s="87"/>
      <c r="XR7" s="87"/>
      <c r="XS7" s="87"/>
      <c r="XT7" s="87"/>
      <c r="XU7" s="87"/>
      <c r="XV7" s="87"/>
      <c r="XW7" s="87"/>
      <c r="XX7" s="87"/>
      <c r="XY7" s="87"/>
      <c r="XZ7" s="87"/>
      <c r="YA7" s="87"/>
      <c r="YB7" s="87"/>
      <c r="YC7" s="87"/>
      <c r="YD7" s="87"/>
      <c r="YE7" s="87"/>
      <c r="YF7" s="87"/>
      <c r="YG7" s="87"/>
      <c r="YH7" s="87"/>
      <c r="YI7" s="87"/>
      <c r="YJ7" s="87"/>
      <c r="YK7" s="87"/>
      <c r="YL7" s="87"/>
      <c r="YM7" s="87"/>
      <c r="YN7" s="87"/>
      <c r="YO7" s="87"/>
      <c r="YP7" s="87"/>
      <c r="YQ7" s="87"/>
      <c r="YR7" s="87"/>
      <c r="YS7" s="87"/>
      <c r="YT7" s="87"/>
      <c r="YU7" s="87"/>
      <c r="YV7" s="87"/>
      <c r="YW7" s="87"/>
      <c r="YX7" s="87"/>
      <c r="YY7" s="87"/>
      <c r="YZ7" s="87"/>
      <c r="ZA7" s="87"/>
      <c r="ZB7" s="87"/>
      <c r="ZC7" s="87"/>
      <c r="ZD7" s="87"/>
      <c r="ZE7" s="87"/>
      <c r="ZF7" s="87"/>
      <c r="ZG7" s="87"/>
      <c r="ZH7" s="87"/>
      <c r="ZI7" s="87"/>
      <c r="ZJ7" s="87"/>
      <c r="ZK7" s="87"/>
      <c r="ZL7" s="87"/>
      <c r="ZM7" s="87"/>
      <c r="ZN7" s="87"/>
      <c r="ZO7" s="87"/>
      <c r="ZP7" s="87"/>
      <c r="ZQ7" s="87"/>
      <c r="ZR7" s="87"/>
      <c r="ZS7" s="87"/>
      <c r="ZT7" s="87"/>
      <c r="ZU7" s="87"/>
      <c r="ZV7" s="87"/>
      <c r="ZW7" s="87"/>
      <c r="ZX7" s="87"/>
      <c r="ZY7" s="87"/>
      <c r="ZZ7" s="87"/>
      <c r="AAA7" s="87"/>
      <c r="AAB7" s="87"/>
      <c r="AAC7" s="87"/>
      <c r="AAD7" s="87"/>
      <c r="AAE7" s="87"/>
      <c r="AAF7" s="87"/>
      <c r="AAG7" s="87"/>
      <c r="AAH7" s="87"/>
      <c r="AAI7" s="87"/>
      <c r="AAJ7" s="87"/>
      <c r="AAK7" s="87"/>
      <c r="AAL7" s="87"/>
      <c r="AAM7" s="87"/>
      <c r="AAN7" s="87"/>
      <c r="AAO7" s="87"/>
      <c r="AAP7" s="87"/>
      <c r="AAQ7" s="87"/>
      <c r="AAR7" s="87"/>
      <c r="AAS7" s="87"/>
      <c r="AAT7" s="87"/>
      <c r="AAU7" s="87"/>
      <c r="AAV7" s="87"/>
      <c r="AAW7" s="87"/>
      <c r="AAX7" s="87"/>
      <c r="AAY7" s="87"/>
      <c r="AAZ7" s="87"/>
      <c r="ABA7" s="87"/>
      <c r="ABB7" s="87"/>
      <c r="ABC7" s="87"/>
      <c r="ABD7" s="87"/>
      <c r="ABE7" s="87"/>
      <c r="ABF7" s="87"/>
      <c r="ABG7" s="87"/>
      <c r="ABH7" s="87"/>
      <c r="ABI7" s="87"/>
      <c r="ABJ7" s="87"/>
      <c r="ABK7" s="87"/>
      <c r="ABL7" s="87"/>
      <c r="ABM7" s="87"/>
      <c r="ABN7" s="87"/>
      <c r="ABO7" s="87"/>
      <c r="ABP7" s="87"/>
      <c r="ABQ7" s="87"/>
      <c r="ABR7" s="87"/>
      <c r="ABS7" s="87"/>
      <c r="ABT7" s="87"/>
      <c r="ABU7" s="87"/>
      <c r="ABV7" s="87"/>
      <c r="ABW7" s="87"/>
      <c r="ABX7" s="87"/>
      <c r="ABY7" s="87"/>
      <c r="ABZ7" s="87"/>
      <c r="ACA7" s="87"/>
      <c r="ACB7" s="87"/>
      <c r="ACC7" s="87"/>
      <c r="ACD7" s="87"/>
      <c r="ACE7" s="87"/>
      <c r="ACF7" s="87"/>
      <c r="ACG7" s="87"/>
      <c r="ACH7" s="87"/>
      <c r="ACI7" s="87"/>
      <c r="ACJ7" s="87"/>
      <c r="ACK7" s="87"/>
      <c r="ACL7" s="87"/>
      <c r="ACM7" s="87"/>
      <c r="ACN7" s="87"/>
      <c r="ACO7" s="87"/>
      <c r="ACP7" s="87"/>
      <c r="ACQ7" s="87"/>
      <c r="ACR7" s="87"/>
      <c r="ACS7" s="87"/>
      <c r="ACT7" s="87"/>
      <c r="ACU7" s="87"/>
      <c r="ACV7" s="87"/>
      <c r="ACW7" s="87"/>
      <c r="ACX7" s="87"/>
      <c r="ACY7" s="87"/>
      <c r="ACZ7" s="87"/>
      <c r="ADA7" s="87"/>
      <c r="ADB7" s="87"/>
      <c r="ADC7" s="87"/>
      <c r="ADD7" s="87"/>
      <c r="ADE7" s="87"/>
      <c r="ADF7" s="87"/>
      <c r="ADG7" s="87"/>
      <c r="ADH7" s="87"/>
      <c r="ADI7" s="87"/>
      <c r="ADJ7" s="87"/>
      <c r="ADK7" s="87"/>
      <c r="ADL7" s="87"/>
      <c r="ADM7" s="87"/>
      <c r="ADN7" s="87"/>
      <c r="ADO7" s="87"/>
      <c r="ADP7" s="87"/>
      <c r="ADQ7" s="87"/>
      <c r="ADR7" s="87"/>
      <c r="ADS7" s="87"/>
      <c r="ADT7" s="87"/>
      <c r="ADU7" s="87"/>
      <c r="ADV7" s="87"/>
      <c r="ADW7" s="87"/>
      <c r="ADX7" s="87"/>
      <c r="ADY7" s="87"/>
      <c r="ADZ7" s="87"/>
      <c r="AEA7" s="87"/>
      <c r="AEB7" s="87"/>
      <c r="AEC7" s="87"/>
      <c r="AED7" s="87"/>
      <c r="AEE7" s="87"/>
      <c r="AEF7" s="87"/>
      <c r="AEG7" s="87"/>
      <c r="AEH7" s="87"/>
      <c r="AEI7" s="87"/>
      <c r="AEJ7" s="87"/>
      <c r="AEK7" s="87"/>
      <c r="AEL7" s="87"/>
      <c r="AEM7" s="87"/>
      <c r="AEN7" s="87"/>
      <c r="AEO7" s="87"/>
      <c r="AEP7" s="87"/>
      <c r="AEQ7" s="87"/>
      <c r="AER7" s="87"/>
      <c r="AES7" s="87"/>
      <c r="AET7" s="87"/>
      <c r="AEU7" s="87"/>
      <c r="AEV7" s="87"/>
      <c r="AEW7" s="87"/>
      <c r="AEX7" s="87"/>
      <c r="AEY7" s="87"/>
      <c r="AEZ7" s="87"/>
      <c r="AFA7" s="87"/>
      <c r="AFB7" s="87"/>
      <c r="AFC7" s="87"/>
      <c r="AFD7" s="87"/>
      <c r="AFE7" s="87"/>
      <c r="AFF7" s="87"/>
      <c r="AFG7" s="87"/>
      <c r="AFH7" s="87"/>
      <c r="AFI7" s="87"/>
      <c r="AFJ7" s="87"/>
      <c r="AFK7" s="87"/>
      <c r="AFL7" s="87"/>
      <c r="AFM7" s="87"/>
      <c r="AFN7" s="87"/>
      <c r="AFO7" s="87"/>
      <c r="AFP7" s="87"/>
      <c r="AFQ7" s="87"/>
      <c r="AFR7" s="87"/>
      <c r="AFS7" s="87"/>
      <c r="AFT7" s="87"/>
      <c r="AFU7" s="87"/>
      <c r="AFV7" s="87"/>
      <c r="AFW7" s="87"/>
      <c r="AFX7" s="87"/>
      <c r="AFY7" s="87"/>
      <c r="AFZ7" s="87"/>
      <c r="AGA7" s="87"/>
      <c r="AGB7" s="87"/>
      <c r="AGC7" s="87"/>
      <c r="AGD7" s="87"/>
      <c r="AGE7" s="87"/>
      <c r="AGF7" s="87"/>
      <c r="AGG7" s="87"/>
      <c r="AGH7" s="87"/>
      <c r="AGI7" s="87"/>
      <c r="AGJ7" s="87"/>
      <c r="AGK7" s="87"/>
      <c r="AGL7" s="87"/>
      <c r="AGM7" s="87"/>
      <c r="AGN7" s="87"/>
      <c r="AGO7" s="87"/>
      <c r="AGP7" s="87"/>
      <c r="AGQ7" s="87"/>
      <c r="AGR7" s="87"/>
      <c r="AGS7" s="87"/>
      <c r="AGT7" s="87"/>
      <c r="AGU7" s="87"/>
      <c r="AGV7" s="87"/>
      <c r="AGW7" s="87"/>
      <c r="AGX7" s="87"/>
      <c r="AGY7" s="87"/>
      <c r="AGZ7" s="87"/>
      <c r="AHA7" s="87"/>
      <c r="AHB7" s="87"/>
      <c r="AHC7" s="87"/>
      <c r="AHD7" s="87"/>
      <c r="AHE7" s="87"/>
      <c r="AHF7" s="87"/>
      <c r="AHG7" s="87"/>
      <c r="AHH7" s="87"/>
      <c r="AHI7" s="87"/>
      <c r="AHJ7" s="87"/>
      <c r="AHK7" s="87"/>
      <c r="AHL7" s="87"/>
      <c r="AHM7" s="87"/>
      <c r="AHN7" s="87"/>
      <c r="AHO7" s="87"/>
      <c r="AHP7" s="87"/>
      <c r="AHQ7" s="87"/>
      <c r="AHR7" s="87"/>
      <c r="AHS7" s="87"/>
      <c r="AHT7" s="87"/>
      <c r="AHU7" s="87"/>
      <c r="AHV7" s="87"/>
      <c r="AHW7" s="87"/>
      <c r="AHX7" s="87"/>
      <c r="AHY7" s="87"/>
      <c r="AHZ7" s="87"/>
      <c r="AIA7" s="87"/>
      <c r="AIB7" s="87"/>
      <c r="AIC7" s="87"/>
      <c r="AID7" s="87"/>
      <c r="AIE7" s="87"/>
      <c r="AIF7" s="87"/>
      <c r="AIG7" s="87"/>
      <c r="AIH7" s="87"/>
      <c r="AII7" s="87"/>
      <c r="AIJ7" s="87"/>
      <c r="AIK7" s="87"/>
      <c r="AIL7" s="87"/>
      <c r="AIM7" s="87"/>
      <c r="AIN7" s="87"/>
      <c r="AIO7" s="87"/>
      <c r="AIP7" s="87"/>
      <c r="AIQ7" s="87"/>
      <c r="AIR7" s="87"/>
      <c r="AIS7" s="87"/>
      <c r="AIT7" s="87"/>
      <c r="AIU7" s="87"/>
      <c r="AIV7" s="87"/>
      <c r="AIW7" s="87"/>
      <c r="AIX7" s="87"/>
      <c r="AIY7" s="87"/>
      <c r="AIZ7" s="87"/>
      <c r="AJA7" s="87"/>
      <c r="AJB7" s="87"/>
      <c r="AJC7" s="87"/>
      <c r="AJD7" s="87"/>
      <c r="AJE7" s="87"/>
      <c r="AJF7" s="87"/>
      <c r="AJG7" s="87"/>
      <c r="AJH7" s="87"/>
      <c r="AJI7" s="87"/>
      <c r="AJJ7" s="87"/>
      <c r="AJK7" s="87"/>
      <c r="AJL7" s="87"/>
      <c r="AJM7" s="87"/>
      <c r="AJN7" s="87"/>
      <c r="AJO7" s="87"/>
      <c r="AJP7" s="87"/>
      <c r="AJQ7" s="87"/>
      <c r="AJR7" s="87"/>
      <c r="AJS7" s="87"/>
      <c r="AJT7" s="87"/>
      <c r="AJU7" s="87"/>
      <c r="AJV7" s="87"/>
      <c r="AJW7" s="87"/>
      <c r="AJX7" s="87"/>
      <c r="AJY7" s="87"/>
      <c r="AJZ7" s="87"/>
      <c r="AKA7" s="87"/>
      <c r="AKB7" s="87"/>
      <c r="AKC7" s="87"/>
      <c r="AKD7" s="87"/>
      <c r="AKE7" s="87"/>
      <c r="AKF7" s="87"/>
      <c r="AKG7" s="87"/>
      <c r="AKH7" s="87"/>
      <c r="AKI7" s="87"/>
      <c r="AKJ7" s="87"/>
      <c r="AKK7" s="87"/>
      <c r="AKL7" s="87"/>
      <c r="AKM7" s="87"/>
      <c r="AKN7" s="87"/>
      <c r="AKO7" s="87"/>
      <c r="AKP7" s="87"/>
      <c r="AKQ7" s="87"/>
      <c r="AKR7" s="87"/>
      <c r="AKS7" s="87"/>
      <c r="AKT7" s="87"/>
      <c r="AKU7" s="87"/>
      <c r="AKV7" s="87"/>
      <c r="AKW7" s="87"/>
      <c r="AKX7" s="87"/>
      <c r="AKY7" s="87"/>
      <c r="AKZ7" s="87"/>
      <c r="ALA7" s="87"/>
      <c r="ALB7" s="87"/>
      <c r="ALC7" s="87"/>
      <c r="ALD7" s="87"/>
      <c r="ALE7" s="87"/>
      <c r="ALF7" s="87"/>
      <c r="ALG7" s="87"/>
      <c r="ALH7" s="87"/>
      <c r="ALI7" s="87"/>
      <c r="ALJ7" s="87"/>
      <c r="ALK7" s="87"/>
      <c r="ALL7" s="87"/>
      <c r="ALM7" s="87"/>
      <c r="ALN7" s="87"/>
      <c r="ALO7" s="87"/>
      <c r="ALP7" s="87"/>
      <c r="ALQ7" s="87"/>
      <c r="ALR7" s="87"/>
      <c r="ALS7" s="87"/>
      <c r="ALT7" s="87"/>
      <c r="ALU7" s="87"/>
      <c r="ALV7" s="87"/>
      <c r="ALW7" s="87"/>
      <c r="ALX7" s="87"/>
      <c r="ALY7" s="87"/>
      <c r="ALZ7" s="87"/>
      <c r="AMA7" s="87"/>
      <c r="AMB7" s="87"/>
      <c r="AMC7" s="87"/>
      <c r="AMD7" s="87"/>
      <c r="AME7" s="87"/>
      <c r="AMF7" s="87"/>
      <c r="AMG7" s="87"/>
      <c r="AMH7" s="87"/>
      <c r="AMI7" s="87"/>
      <c r="AMJ7" s="87"/>
    </row>
    <row r="8" s="109" customFormat="true" ht="16.5" hidden="false" customHeight="true" outlineLevel="0" collapsed="false">
      <c r="A8" s="148"/>
      <c r="B8" s="149" t="s">
        <v>234</v>
      </c>
      <c r="C8" s="150"/>
      <c r="D8" s="151"/>
      <c r="E8" s="151"/>
      <c r="F8" s="151"/>
      <c r="G8" s="151"/>
      <c r="H8" s="151"/>
      <c r="I8" s="152"/>
      <c r="J8" s="153"/>
      <c r="K8" s="151"/>
      <c r="L8" s="154"/>
      <c r="M8" s="154"/>
      <c r="N8" s="154"/>
      <c r="O8" s="154"/>
      <c r="P8" s="155"/>
      <c r="Q8" s="156"/>
      <c r="R8" s="151" t="s">
        <v>235</v>
      </c>
      <c r="S8" s="157"/>
      <c r="T8" s="158"/>
      <c r="U8" s="159" t="s">
        <v>236</v>
      </c>
      <c r="V8" s="159"/>
      <c r="W8" s="160" t="s">
        <v>237</v>
      </c>
      <c r="X8" s="161" t="s">
        <v>238</v>
      </c>
      <c r="Y8" s="161" t="s">
        <v>239</v>
      </c>
      <c r="Z8" s="161" t="s">
        <v>239</v>
      </c>
      <c r="AA8" s="161" t="s">
        <v>239</v>
      </c>
      <c r="AB8" s="161" t="s">
        <v>238</v>
      </c>
      <c r="AC8" s="161" t="s">
        <v>238</v>
      </c>
      <c r="AD8" s="161" t="s">
        <v>217</v>
      </c>
      <c r="AE8" s="161" t="s">
        <v>239</v>
      </c>
      <c r="AF8" s="161" t="s">
        <v>239</v>
      </c>
      <c r="AG8" s="161" t="s">
        <v>239</v>
      </c>
      <c r="AH8" s="161" t="s">
        <v>238</v>
      </c>
      <c r="AI8" s="161" t="s">
        <v>239</v>
      </c>
      <c r="AJ8" s="161" t="s">
        <v>239</v>
      </c>
      <c r="AK8" s="161" t="s">
        <v>239</v>
      </c>
      <c r="AL8" s="161" t="s">
        <v>239</v>
      </c>
      <c r="AM8" s="161" t="s">
        <v>239</v>
      </c>
      <c r="AN8" s="161" t="s">
        <v>240</v>
      </c>
      <c r="AO8" s="161" t="s">
        <v>239</v>
      </c>
      <c r="AP8" s="161" t="s">
        <v>239</v>
      </c>
      <c r="AQ8" s="161" t="s">
        <v>240</v>
      </c>
      <c r="AR8" s="161" t="s">
        <v>239</v>
      </c>
      <c r="AS8" s="161" t="s">
        <v>239</v>
      </c>
      <c r="AT8" s="161" t="s">
        <v>241</v>
      </c>
      <c r="AU8" s="161" t="s">
        <v>239</v>
      </c>
      <c r="AV8" s="161" t="s">
        <v>239</v>
      </c>
      <c r="AW8" s="161" t="s">
        <v>239</v>
      </c>
      <c r="AX8" s="161" t="s">
        <v>241</v>
      </c>
      <c r="AY8" s="161" t="s">
        <v>241</v>
      </c>
      <c r="AZ8" s="161" t="s">
        <v>239</v>
      </c>
      <c r="BA8" s="161" t="s">
        <v>242</v>
      </c>
      <c r="BB8" s="161" t="s">
        <v>239</v>
      </c>
      <c r="BC8" s="161" t="s">
        <v>241</v>
      </c>
      <c r="BD8" s="161" t="s">
        <v>239</v>
      </c>
      <c r="BE8" s="161" t="s">
        <v>243</v>
      </c>
      <c r="BF8" s="161" t="s">
        <v>239</v>
      </c>
      <c r="BG8" s="161" t="s">
        <v>239</v>
      </c>
      <c r="BH8" s="161" t="s">
        <v>241</v>
      </c>
      <c r="BI8" s="161" t="s">
        <v>239</v>
      </c>
      <c r="BJ8" s="161" t="s">
        <v>241</v>
      </c>
      <c r="BK8" s="161" t="s">
        <v>241</v>
      </c>
      <c r="BL8" s="161" t="s">
        <v>239</v>
      </c>
      <c r="BM8" s="161" t="s">
        <v>241</v>
      </c>
      <c r="BN8" s="161" t="s">
        <v>241</v>
      </c>
      <c r="BO8" s="161" t="s">
        <v>241</v>
      </c>
      <c r="BP8" s="161" t="s">
        <v>239</v>
      </c>
      <c r="BQ8" s="161" t="s">
        <v>241</v>
      </c>
      <c r="BR8" s="161" t="s">
        <v>241</v>
      </c>
      <c r="BS8" s="161" t="s">
        <v>239</v>
      </c>
      <c r="BT8" s="161" t="s">
        <v>239</v>
      </c>
      <c r="BU8" s="161" t="s">
        <v>239</v>
      </c>
      <c r="BV8" s="161" t="s">
        <v>241</v>
      </c>
      <c r="BW8" s="161" t="s">
        <v>241</v>
      </c>
      <c r="BX8" s="161" t="s">
        <v>239</v>
      </c>
      <c r="BY8" s="161" t="s">
        <v>239</v>
      </c>
      <c r="BZ8" s="162" t="s">
        <v>244</v>
      </c>
      <c r="CA8" s="162" t="s">
        <v>239</v>
      </c>
      <c r="CB8" s="162" t="s">
        <v>239</v>
      </c>
      <c r="CC8" s="161" t="s">
        <v>241</v>
      </c>
      <c r="CD8" s="163" t="s">
        <v>239</v>
      </c>
      <c r="CE8" s="163" t="s">
        <v>239</v>
      </c>
      <c r="CF8" s="163" t="s">
        <v>239</v>
      </c>
      <c r="CG8" s="163" t="s">
        <v>239</v>
      </c>
      <c r="CH8" s="163" t="s">
        <v>239</v>
      </c>
      <c r="CI8" s="163" t="s">
        <v>245</v>
      </c>
      <c r="CJ8" s="163" t="s">
        <v>245</v>
      </c>
      <c r="CK8" s="162" t="s">
        <v>239</v>
      </c>
      <c r="CL8" s="162" t="s">
        <v>239</v>
      </c>
      <c r="CM8" s="162" t="s">
        <v>239</v>
      </c>
      <c r="CN8" s="162" t="s">
        <v>239</v>
      </c>
      <c r="CO8" s="162"/>
      <c r="CP8" s="162"/>
      <c r="CQ8" s="162"/>
      <c r="CR8" s="162"/>
      <c r="CS8" s="162"/>
      <c r="CT8" s="162"/>
      <c r="CU8" s="162"/>
      <c r="CV8" s="162"/>
      <c r="CW8" s="162"/>
      <c r="CX8" s="162"/>
      <c r="CY8" s="162"/>
      <c r="CZ8" s="162"/>
      <c r="DA8" s="162"/>
      <c r="DB8" s="162"/>
      <c r="DC8" s="162"/>
      <c r="DD8" s="162"/>
      <c r="DE8" s="162"/>
      <c r="DF8" s="162"/>
      <c r="DG8" s="162"/>
      <c r="DH8" s="162"/>
      <c r="DI8" s="162"/>
      <c r="DJ8" s="162"/>
      <c r="DK8" s="162"/>
      <c r="DL8" s="162"/>
      <c r="DM8" s="162"/>
      <c r="DN8" s="162"/>
      <c r="DO8" s="162"/>
      <c r="DP8" s="162"/>
      <c r="DQ8" s="162"/>
      <c r="DR8" s="162"/>
      <c r="DS8" s="162"/>
      <c r="DT8" s="162"/>
      <c r="DU8" s="162"/>
      <c r="DV8" s="162"/>
      <c r="DW8" s="162"/>
      <c r="DX8" s="162"/>
      <c r="DY8" s="162"/>
      <c r="DZ8" s="162"/>
      <c r="EA8" s="162"/>
      <c r="EB8" s="162"/>
      <c r="EC8" s="162"/>
      <c r="ED8" s="162"/>
      <c r="EE8" s="162"/>
      <c r="EF8" s="162"/>
      <c r="EG8" s="162"/>
      <c r="EH8" s="162"/>
      <c r="EI8" s="162"/>
      <c r="EJ8" s="162"/>
      <c r="EK8" s="162"/>
      <c r="EL8" s="162"/>
      <c r="EM8" s="162"/>
      <c r="EN8" s="162"/>
      <c r="EO8" s="162"/>
      <c r="EP8" s="162"/>
      <c r="EQ8" s="162"/>
      <c r="ER8" s="162"/>
      <c r="ES8" s="162"/>
      <c r="ET8" s="162"/>
      <c r="EU8" s="162"/>
      <c r="EV8" s="162"/>
      <c r="EW8" s="162"/>
      <c r="EX8" s="162"/>
      <c r="EY8" s="162"/>
      <c r="EZ8" s="162"/>
      <c r="FA8" s="162"/>
      <c r="FB8" s="162"/>
      <c r="FC8" s="162"/>
      <c r="FD8" s="162"/>
      <c r="FE8" s="162"/>
      <c r="FF8" s="162"/>
      <c r="FG8" s="162"/>
      <c r="FH8" s="162"/>
      <c r="FI8" s="162"/>
      <c r="FJ8" s="162"/>
      <c r="FK8" s="162"/>
      <c r="FL8" s="162"/>
      <c r="FM8" s="162"/>
      <c r="FN8" s="162"/>
      <c r="FO8" s="162"/>
      <c r="FP8" s="162"/>
      <c r="FQ8" s="162"/>
      <c r="FR8" s="162"/>
      <c r="FS8" s="162"/>
      <c r="FT8" s="162"/>
      <c r="FU8" s="162"/>
      <c r="FV8" s="162"/>
      <c r="FW8" s="162"/>
      <c r="FX8" s="162"/>
      <c r="FY8" s="162"/>
      <c r="FZ8" s="162"/>
      <c r="GA8" s="162"/>
      <c r="GB8" s="162"/>
      <c r="GC8" s="162"/>
      <c r="GD8" s="162"/>
      <c r="GE8" s="162"/>
      <c r="GF8" s="162"/>
      <c r="GG8" s="162"/>
      <c r="GH8" s="162"/>
      <c r="GI8" s="162"/>
      <c r="GJ8" s="162"/>
      <c r="GK8" s="162"/>
      <c r="GL8" s="162"/>
      <c r="GM8" s="162"/>
      <c r="GN8" s="162"/>
      <c r="GO8" s="162"/>
      <c r="GP8" s="162"/>
      <c r="GQ8" s="162"/>
      <c r="GR8" s="162"/>
      <c r="GS8" s="162"/>
      <c r="GT8" s="162"/>
      <c r="GU8" s="162"/>
      <c r="GV8" s="162"/>
      <c r="GW8" s="162"/>
      <c r="GX8" s="162"/>
      <c r="GY8" s="162"/>
      <c r="GZ8" s="162"/>
      <c r="HA8" s="162"/>
      <c r="HB8" s="162"/>
      <c r="HC8" s="162"/>
      <c r="HD8" s="162"/>
      <c r="HE8" s="162"/>
      <c r="HF8" s="162"/>
      <c r="HG8" s="162"/>
      <c r="HH8" s="162"/>
      <c r="HI8" s="162"/>
      <c r="HJ8" s="162"/>
      <c r="HK8" s="162"/>
      <c r="HL8" s="162"/>
      <c r="HM8" s="162"/>
      <c r="HN8" s="162"/>
      <c r="HO8" s="162"/>
      <c r="HP8" s="162"/>
      <c r="HQ8" s="162"/>
      <c r="HR8" s="162"/>
      <c r="HS8" s="162"/>
      <c r="HT8" s="162"/>
      <c r="HU8" s="162"/>
      <c r="HV8" s="162"/>
      <c r="HW8" s="162"/>
      <c r="HX8" s="162"/>
      <c r="HY8" s="162"/>
      <c r="HZ8" s="162"/>
      <c r="IA8" s="162"/>
      <c r="IB8" s="162"/>
      <c r="IC8" s="162"/>
      <c r="ID8" s="162"/>
      <c r="IE8" s="162"/>
      <c r="IF8" s="162"/>
      <c r="IG8" s="162"/>
      <c r="IH8" s="162"/>
      <c r="II8" s="162"/>
      <c r="IJ8" s="162"/>
      <c r="IK8" s="162"/>
      <c r="IL8" s="162"/>
      <c r="IM8" s="162"/>
      <c r="IN8" s="162"/>
      <c r="IO8" s="162"/>
      <c r="IP8" s="162"/>
      <c r="IQ8" s="162"/>
      <c r="IR8" s="162"/>
      <c r="IS8" s="162"/>
      <c r="IT8" s="162"/>
      <c r="IU8" s="162"/>
      <c r="IV8" s="162"/>
      <c r="IW8" s="162"/>
      <c r="IX8" s="162"/>
      <c r="IY8" s="162"/>
      <c r="IZ8" s="162"/>
      <c r="JA8" s="162"/>
      <c r="JB8" s="162"/>
      <c r="JC8" s="162"/>
      <c r="JD8" s="162"/>
      <c r="JE8" s="162"/>
      <c r="JF8" s="162"/>
      <c r="JG8" s="162"/>
      <c r="JH8" s="162"/>
      <c r="JI8" s="162"/>
      <c r="JJ8" s="162"/>
      <c r="JK8" s="162"/>
      <c r="JL8" s="162"/>
      <c r="JM8" s="162"/>
      <c r="JN8" s="162"/>
      <c r="JO8" s="162"/>
      <c r="JP8" s="162"/>
      <c r="JQ8" s="162"/>
      <c r="JR8" s="162"/>
      <c r="JS8" s="162"/>
      <c r="JT8" s="162"/>
      <c r="JU8" s="162"/>
      <c r="JV8" s="162"/>
      <c r="JW8" s="162"/>
      <c r="JX8" s="162"/>
      <c r="JY8" s="162"/>
      <c r="JZ8" s="162"/>
      <c r="KA8" s="162"/>
      <c r="KB8" s="162"/>
      <c r="KC8" s="162"/>
      <c r="KD8" s="162"/>
      <c r="KE8" s="162"/>
      <c r="KF8" s="162"/>
      <c r="KG8" s="162"/>
      <c r="KH8" s="162"/>
      <c r="KI8" s="162"/>
      <c r="KJ8" s="162"/>
      <c r="KK8" s="162"/>
      <c r="KL8" s="162"/>
      <c r="KM8" s="162"/>
      <c r="KN8" s="162"/>
      <c r="KO8" s="162"/>
      <c r="KP8" s="162"/>
      <c r="KQ8" s="162"/>
      <c r="KR8" s="162"/>
      <c r="KS8" s="162"/>
      <c r="KT8" s="162"/>
      <c r="KU8" s="162"/>
      <c r="KV8" s="162"/>
      <c r="KW8" s="162"/>
      <c r="KX8" s="162"/>
      <c r="KY8" s="162"/>
      <c r="KZ8" s="162"/>
      <c r="LA8" s="162"/>
      <c r="LB8" s="162"/>
      <c r="LC8" s="162"/>
      <c r="LD8" s="162"/>
      <c r="LE8" s="162"/>
      <c r="LF8" s="162"/>
      <c r="LG8" s="162"/>
      <c r="LH8" s="162"/>
      <c r="LI8" s="162"/>
      <c r="LJ8" s="162"/>
      <c r="LK8" s="162"/>
      <c r="LL8" s="162"/>
      <c r="LM8" s="162"/>
      <c r="LN8" s="164"/>
      <c r="LO8" s="164"/>
      <c r="LP8" s="164"/>
      <c r="LQ8" s="164"/>
      <c r="LR8" s="164"/>
      <c r="LS8" s="164"/>
      <c r="LT8" s="164"/>
      <c r="LU8" s="164"/>
      <c r="LV8" s="164"/>
      <c r="LW8" s="164"/>
      <c r="LX8" s="164"/>
      <c r="LY8" s="164"/>
      <c r="LZ8" s="164"/>
      <c r="MA8" s="164"/>
      <c r="MB8" s="164"/>
      <c r="MC8" s="164"/>
      <c r="MD8" s="164"/>
      <c r="ME8" s="164"/>
      <c r="MF8" s="164"/>
      <c r="MG8" s="164"/>
      <c r="MH8" s="164"/>
      <c r="MI8" s="164"/>
      <c r="MJ8" s="164"/>
      <c r="MK8" s="164"/>
      <c r="ML8" s="164"/>
      <c r="MM8" s="164"/>
      <c r="MN8" s="164"/>
      <c r="MO8" s="164"/>
      <c r="MP8" s="164"/>
      <c r="MQ8" s="164"/>
      <c r="MR8" s="164"/>
      <c r="MS8" s="164"/>
      <c r="MT8" s="164"/>
      <c r="MU8" s="164"/>
      <c r="MV8" s="164"/>
      <c r="MW8" s="164"/>
      <c r="MX8" s="164"/>
      <c r="MY8" s="164"/>
      <c r="MZ8" s="164"/>
      <c r="NA8" s="164"/>
      <c r="NB8" s="164"/>
      <c r="NC8" s="164"/>
      <c r="ND8" s="164"/>
      <c r="NE8" s="164"/>
      <c r="NF8" s="164"/>
      <c r="NG8" s="164"/>
      <c r="NH8" s="164"/>
      <c r="NI8" s="164"/>
      <c r="NJ8" s="164"/>
      <c r="NK8" s="164"/>
      <c r="NL8" s="164"/>
      <c r="NM8" s="164"/>
      <c r="NN8" s="164"/>
      <c r="NO8" s="164"/>
      <c r="NP8" s="164"/>
      <c r="NQ8" s="164"/>
      <c r="NR8" s="164"/>
      <c r="NS8" s="164"/>
      <c r="NT8" s="164"/>
      <c r="NU8" s="164"/>
      <c r="NV8" s="164"/>
      <c r="NW8" s="164"/>
      <c r="NX8" s="164"/>
      <c r="NY8" s="164"/>
      <c r="NZ8" s="164"/>
      <c r="OA8" s="164"/>
      <c r="OB8" s="164"/>
      <c r="OC8" s="164"/>
      <c r="OD8" s="164"/>
      <c r="OE8" s="164"/>
      <c r="OF8" s="164"/>
      <c r="OG8" s="164"/>
      <c r="OH8" s="164"/>
      <c r="OI8" s="164"/>
      <c r="OJ8" s="164"/>
      <c r="OK8" s="164"/>
      <c r="OL8" s="164"/>
      <c r="OM8" s="164"/>
      <c r="ON8" s="164"/>
      <c r="OO8" s="164"/>
      <c r="OP8" s="164"/>
      <c r="OQ8" s="164"/>
      <c r="OR8" s="164"/>
      <c r="OS8" s="164"/>
      <c r="OT8" s="164"/>
      <c r="OU8" s="164"/>
      <c r="OV8" s="164"/>
      <c r="OW8" s="164"/>
      <c r="OX8" s="164"/>
      <c r="OY8" s="164"/>
      <c r="OZ8" s="164"/>
      <c r="PA8" s="164"/>
      <c r="PB8" s="164"/>
      <c r="PC8" s="164"/>
      <c r="PD8" s="164"/>
      <c r="PE8" s="164"/>
      <c r="PF8" s="164"/>
      <c r="PG8" s="164"/>
      <c r="PH8" s="164"/>
      <c r="PI8" s="164"/>
      <c r="PJ8" s="164"/>
      <c r="PK8" s="164"/>
      <c r="PL8" s="164"/>
      <c r="PM8" s="164"/>
      <c r="PN8" s="164"/>
      <c r="PO8" s="164"/>
      <c r="PP8" s="164"/>
      <c r="PQ8" s="164"/>
      <c r="PR8" s="164"/>
      <c r="PS8" s="164"/>
      <c r="PT8" s="164"/>
      <c r="PU8" s="164"/>
      <c r="PV8" s="164"/>
      <c r="PW8" s="164"/>
      <c r="PX8" s="164"/>
      <c r="PY8" s="164"/>
      <c r="PZ8" s="164"/>
      <c r="QA8" s="164"/>
      <c r="QB8" s="164"/>
      <c r="QC8" s="164"/>
      <c r="QD8" s="164"/>
      <c r="QE8" s="164"/>
      <c r="QF8" s="164"/>
      <c r="QG8" s="164"/>
      <c r="QH8" s="164"/>
      <c r="QI8" s="164"/>
      <c r="QJ8" s="164"/>
      <c r="QK8" s="164"/>
      <c r="QL8" s="164"/>
      <c r="QM8" s="164"/>
      <c r="QN8" s="164"/>
      <c r="QO8" s="164"/>
      <c r="QP8" s="164"/>
      <c r="QQ8" s="164"/>
      <c r="QR8" s="164"/>
      <c r="QS8" s="164"/>
      <c r="QT8" s="164"/>
      <c r="QU8" s="164"/>
      <c r="QV8" s="164"/>
      <c r="QW8" s="164"/>
      <c r="QX8" s="164"/>
      <c r="QY8" s="164"/>
      <c r="QZ8" s="164"/>
      <c r="RA8" s="164"/>
      <c r="RB8" s="164"/>
      <c r="RC8" s="164"/>
      <c r="RD8" s="164"/>
      <c r="RE8" s="164"/>
      <c r="RF8" s="164"/>
      <c r="RG8" s="164"/>
      <c r="RH8" s="164"/>
      <c r="RI8" s="164"/>
      <c r="RJ8" s="164"/>
      <c r="RK8" s="164"/>
      <c r="RL8" s="164"/>
      <c r="RM8" s="164"/>
      <c r="RN8" s="164"/>
      <c r="RO8" s="164"/>
      <c r="RP8" s="164"/>
      <c r="RQ8" s="164"/>
      <c r="RR8" s="164"/>
      <c r="RS8" s="164"/>
      <c r="RT8" s="164"/>
      <c r="RU8" s="164"/>
      <c r="RV8" s="164"/>
      <c r="RW8" s="164"/>
      <c r="RX8" s="164"/>
      <c r="RY8" s="164"/>
      <c r="RZ8" s="164"/>
      <c r="SA8" s="164"/>
      <c r="SB8" s="164"/>
      <c r="SC8" s="164"/>
      <c r="SD8" s="164"/>
      <c r="SE8" s="164"/>
      <c r="SF8" s="164"/>
      <c r="SG8" s="164"/>
      <c r="SH8" s="164"/>
      <c r="SI8" s="164"/>
      <c r="SJ8" s="164"/>
      <c r="SK8" s="164"/>
      <c r="SL8" s="164"/>
      <c r="SM8" s="164"/>
      <c r="SN8" s="164"/>
      <c r="SO8" s="164"/>
      <c r="SP8" s="164"/>
      <c r="SQ8" s="164"/>
      <c r="SR8" s="164"/>
      <c r="SS8" s="164"/>
      <c r="ST8" s="164"/>
      <c r="SU8" s="164"/>
      <c r="SV8" s="164"/>
      <c r="SW8" s="164"/>
      <c r="SX8" s="164"/>
      <c r="SY8" s="164"/>
      <c r="SZ8" s="164"/>
      <c r="TA8" s="164"/>
      <c r="TB8" s="164"/>
      <c r="TC8" s="164"/>
      <c r="TD8" s="164"/>
      <c r="TE8" s="164"/>
      <c r="TF8" s="164"/>
      <c r="TG8" s="164"/>
      <c r="TH8" s="164"/>
      <c r="TI8" s="164"/>
      <c r="TJ8" s="164"/>
      <c r="TK8" s="164"/>
      <c r="TL8" s="164"/>
      <c r="TM8" s="164"/>
      <c r="TN8" s="164"/>
      <c r="TO8" s="164"/>
      <c r="TP8" s="164"/>
      <c r="TQ8" s="164"/>
      <c r="TR8" s="164"/>
      <c r="TS8" s="164"/>
      <c r="TT8" s="164"/>
      <c r="TU8" s="164"/>
      <c r="TV8" s="164"/>
      <c r="TW8" s="164"/>
      <c r="TX8" s="164"/>
      <c r="TY8" s="164"/>
      <c r="TZ8" s="164"/>
      <c r="UA8" s="164"/>
      <c r="UB8" s="164"/>
      <c r="UC8" s="164"/>
      <c r="UD8" s="164"/>
      <c r="UE8" s="164"/>
      <c r="UF8" s="164"/>
      <c r="UG8" s="164"/>
      <c r="UH8" s="164"/>
      <c r="UI8" s="164"/>
      <c r="UJ8" s="164"/>
      <c r="UK8" s="164"/>
      <c r="UL8" s="164"/>
      <c r="UM8" s="164"/>
      <c r="UN8" s="164"/>
      <c r="UO8" s="164"/>
      <c r="UP8" s="164"/>
      <c r="UQ8" s="164"/>
      <c r="UR8" s="164"/>
      <c r="US8" s="164"/>
      <c r="UT8" s="164"/>
      <c r="UU8" s="164"/>
      <c r="UV8" s="164"/>
      <c r="UW8" s="164"/>
      <c r="UX8" s="164"/>
      <c r="UY8" s="164"/>
      <c r="UZ8" s="164"/>
      <c r="VA8" s="164"/>
      <c r="VB8" s="164"/>
      <c r="VC8" s="164"/>
      <c r="VD8" s="164"/>
      <c r="VE8" s="164"/>
      <c r="VF8" s="164"/>
      <c r="VG8" s="164"/>
      <c r="VH8" s="164"/>
      <c r="VI8" s="164"/>
      <c r="VJ8" s="164"/>
      <c r="VK8" s="164"/>
      <c r="VL8" s="164"/>
      <c r="VM8" s="164"/>
      <c r="VN8" s="164"/>
      <c r="VO8" s="164"/>
      <c r="VP8" s="164"/>
      <c r="VQ8" s="164"/>
      <c r="VR8" s="164"/>
      <c r="VS8" s="164"/>
      <c r="VT8" s="164"/>
      <c r="VU8" s="164"/>
      <c r="VV8" s="164"/>
      <c r="VW8" s="164"/>
      <c r="VX8" s="164"/>
      <c r="VY8" s="164"/>
      <c r="VZ8" s="164"/>
      <c r="WA8" s="164"/>
      <c r="WB8" s="164"/>
      <c r="WC8" s="164"/>
      <c r="WD8" s="164"/>
      <c r="WE8" s="164"/>
      <c r="WF8" s="164"/>
      <c r="WG8" s="164"/>
      <c r="WH8" s="164"/>
      <c r="WI8" s="164"/>
      <c r="WJ8" s="164"/>
      <c r="WK8" s="164"/>
      <c r="WL8" s="164"/>
      <c r="WM8" s="164"/>
      <c r="WN8" s="164"/>
      <c r="WO8" s="164"/>
      <c r="WP8" s="164"/>
      <c r="WQ8" s="164"/>
      <c r="WR8" s="164"/>
      <c r="WS8" s="164"/>
      <c r="WT8" s="164"/>
      <c r="WU8" s="164"/>
      <c r="WV8" s="164"/>
      <c r="WW8" s="164"/>
      <c r="WX8" s="164"/>
      <c r="WY8" s="165" t="s">
        <v>246</v>
      </c>
      <c r="WZ8" s="166"/>
      <c r="XA8" s="122"/>
      <c r="XB8" s="167" t="s">
        <v>247</v>
      </c>
      <c r="XC8" s="168"/>
      <c r="XD8" s="169" t="s">
        <v>248</v>
      </c>
      <c r="XE8" s="170" t="s">
        <v>248</v>
      </c>
      <c r="XF8" s="39"/>
      <c r="XG8" s="39"/>
      <c r="XH8" s="39"/>
      <c r="XI8" s="39"/>
      <c r="XJ8" s="39"/>
      <c r="XK8" s="39"/>
      <c r="XL8" s="39"/>
      <c r="XM8" s="110"/>
      <c r="XN8" s="110"/>
      <c r="XO8" s="110"/>
    </row>
    <row r="9" s="173" customFormat="true" ht="16.5" hidden="false" customHeight="true" outlineLevel="0" collapsed="false">
      <c r="A9" s="171"/>
      <c r="B9" s="172" t="s">
        <v>249</v>
      </c>
      <c r="C9" s="150"/>
      <c r="I9" s="174" t="s">
        <v>250</v>
      </c>
      <c r="J9" s="175" t="s">
        <v>251</v>
      </c>
      <c r="L9" s="176"/>
      <c r="M9" s="176"/>
      <c r="N9" s="176"/>
      <c r="O9" s="176"/>
      <c r="P9" s="155"/>
      <c r="Q9" s="177"/>
      <c r="R9" s="178" t="s">
        <v>252</v>
      </c>
      <c r="S9" s="178" t="s">
        <v>252</v>
      </c>
      <c r="T9" s="158"/>
      <c r="U9" s="159" t="s">
        <v>253</v>
      </c>
      <c r="V9" s="179"/>
      <c r="W9" s="180" t="s">
        <v>254</v>
      </c>
      <c r="X9" s="181" t="n">
        <v>44933</v>
      </c>
      <c r="Y9" s="181" t="n">
        <v>44941</v>
      </c>
      <c r="Z9" s="181" t="n">
        <v>44941</v>
      </c>
      <c r="AA9" s="181" t="n">
        <v>44941</v>
      </c>
      <c r="AB9" s="181" t="n">
        <v>44941</v>
      </c>
      <c r="AC9" s="181" t="n">
        <v>44941</v>
      </c>
      <c r="AD9" s="181" t="s">
        <v>255</v>
      </c>
      <c r="AE9" s="182" t="n">
        <v>44982</v>
      </c>
      <c r="AF9" s="182" t="n">
        <v>44990</v>
      </c>
      <c r="AG9" s="182" t="n">
        <v>45008</v>
      </c>
      <c r="AH9" s="161" t="n">
        <v>45015</v>
      </c>
      <c r="AI9" s="161" t="n">
        <v>45036</v>
      </c>
      <c r="AJ9" s="161" t="n">
        <v>45046</v>
      </c>
      <c r="AK9" s="161" t="n">
        <v>45056</v>
      </c>
      <c r="AL9" s="161" t="n">
        <v>45076</v>
      </c>
      <c r="AM9" s="173" t="n">
        <v>45102</v>
      </c>
      <c r="AN9" s="173" t="n">
        <v>45127</v>
      </c>
      <c r="AO9" s="173" t="n">
        <v>45134</v>
      </c>
      <c r="AP9" s="173" t="n">
        <v>45139</v>
      </c>
      <c r="AQ9" s="173" t="n">
        <v>45153</v>
      </c>
      <c r="AR9" s="173" t="n">
        <v>45160</v>
      </c>
      <c r="AS9" s="173" t="n">
        <v>45168</v>
      </c>
      <c r="AT9" s="173" t="n">
        <v>45179</v>
      </c>
      <c r="AU9" s="173" t="n">
        <v>45184</v>
      </c>
      <c r="AV9" s="173" t="n">
        <v>45188</v>
      </c>
      <c r="AW9" s="173" t="n">
        <v>45199</v>
      </c>
      <c r="AX9" s="173" t="n">
        <v>45214</v>
      </c>
      <c r="AY9" s="173" t="n">
        <v>45214</v>
      </c>
      <c r="AZ9" s="173" t="n">
        <v>45224</v>
      </c>
      <c r="BA9" s="173" t="n">
        <v>45278</v>
      </c>
      <c r="BB9" s="173" t="n">
        <v>45224</v>
      </c>
      <c r="BC9" s="173" t="n">
        <v>45306</v>
      </c>
      <c r="BD9" s="173" t="n">
        <v>45307</v>
      </c>
      <c r="BE9" s="173" t="n">
        <v>45301</v>
      </c>
      <c r="BF9" s="173" t="n">
        <v>45327</v>
      </c>
      <c r="BG9" s="173" t="n">
        <v>45327</v>
      </c>
      <c r="BH9" s="173" t="n">
        <v>45371</v>
      </c>
      <c r="BI9" s="173" t="n">
        <v>45374</v>
      </c>
      <c r="BJ9" s="173" t="n">
        <v>45374</v>
      </c>
      <c r="BK9" s="178" t="n">
        <v>45387</v>
      </c>
      <c r="BL9" s="173" t="n">
        <v>45417</v>
      </c>
      <c r="BM9" s="173" t="n">
        <v>45417</v>
      </c>
      <c r="BN9" s="173" t="n">
        <v>45417</v>
      </c>
      <c r="BO9" s="173" t="n">
        <v>45427</v>
      </c>
      <c r="BP9" s="173" t="n">
        <v>45439</v>
      </c>
      <c r="BQ9" s="173" t="n">
        <v>45437</v>
      </c>
      <c r="BR9" s="173" t="n">
        <v>45452</v>
      </c>
      <c r="BS9" s="173" t="n">
        <v>45452</v>
      </c>
      <c r="BT9" s="173" t="n">
        <v>45465</v>
      </c>
      <c r="BU9" s="173" t="n">
        <v>45469</v>
      </c>
      <c r="BV9" s="173" t="n">
        <v>45469</v>
      </c>
      <c r="BW9" s="173" t="n">
        <v>45500</v>
      </c>
      <c r="BX9" s="173" t="n">
        <v>45495</v>
      </c>
      <c r="BY9" s="173" t="n">
        <v>45503</v>
      </c>
      <c r="BZ9" s="173" t="s">
        <v>256</v>
      </c>
      <c r="CA9" s="173" t="n">
        <v>45519</v>
      </c>
      <c r="CB9" s="173" t="n">
        <v>45542</v>
      </c>
      <c r="CC9" s="173" t="n">
        <v>45563</v>
      </c>
      <c r="CD9" s="173" t="n">
        <v>45580</v>
      </c>
      <c r="CE9" s="173" t="n">
        <v>45608</v>
      </c>
      <c r="CF9" s="173" t="n">
        <v>45608</v>
      </c>
      <c r="CG9" s="173" t="n">
        <v>45615</v>
      </c>
      <c r="CH9" s="173" t="n">
        <v>45629</v>
      </c>
      <c r="CI9" s="173" t="n">
        <v>45636</v>
      </c>
      <c r="CJ9" s="173" t="n">
        <v>45636</v>
      </c>
      <c r="CK9" s="173" t="n">
        <v>45642</v>
      </c>
      <c r="CL9" s="173" t="n">
        <v>45648</v>
      </c>
      <c r="CM9" s="173" t="n">
        <v>45656</v>
      </c>
      <c r="CN9" s="173" t="n">
        <v>45664</v>
      </c>
      <c r="WY9" s="183" t="s">
        <v>257</v>
      </c>
      <c r="WZ9" s="94"/>
      <c r="XA9" s="184"/>
      <c r="XB9" s="185" t="n">
        <v>45583</v>
      </c>
      <c r="XC9" s="62"/>
      <c r="XD9" s="186"/>
      <c r="XE9" s="187"/>
      <c r="XF9" s="45"/>
      <c r="XG9" s="45"/>
      <c r="XH9" s="45"/>
      <c r="XI9" s="45"/>
      <c r="XJ9" s="45"/>
      <c r="XK9" s="45"/>
      <c r="XL9" s="45"/>
      <c r="XM9" s="188"/>
      <c r="XN9" s="188"/>
      <c r="XO9" s="188"/>
      <c r="XP9" s="185"/>
      <c r="XQ9" s="185"/>
      <c r="XR9" s="185"/>
      <c r="XS9" s="185"/>
      <c r="XT9" s="185"/>
      <c r="XU9" s="185"/>
      <c r="XV9" s="185"/>
      <c r="XW9" s="185"/>
      <c r="XX9" s="185"/>
      <c r="XY9" s="185"/>
      <c r="XZ9" s="185"/>
      <c r="YA9" s="185"/>
      <c r="YB9" s="185"/>
      <c r="YC9" s="185"/>
      <c r="YD9" s="185"/>
      <c r="YE9" s="185"/>
      <c r="YF9" s="185"/>
      <c r="YG9" s="185"/>
      <c r="YH9" s="185"/>
      <c r="YI9" s="185"/>
      <c r="YJ9" s="185"/>
      <c r="YK9" s="185"/>
      <c r="YL9" s="185"/>
      <c r="YM9" s="185"/>
      <c r="YN9" s="185"/>
      <c r="YO9" s="185"/>
      <c r="YP9" s="185"/>
      <c r="YQ9" s="185"/>
      <c r="YR9" s="185"/>
      <c r="YS9" s="185"/>
      <c r="YT9" s="185"/>
      <c r="YU9" s="185"/>
      <c r="YV9" s="185"/>
      <c r="YW9" s="185"/>
      <c r="YX9" s="185"/>
      <c r="YY9" s="185"/>
      <c r="YZ9" s="185"/>
      <c r="ZA9" s="185"/>
      <c r="ZB9" s="185"/>
      <c r="ZC9" s="185"/>
      <c r="ZD9" s="185"/>
      <c r="ZE9" s="185"/>
      <c r="ZF9" s="185"/>
      <c r="ZG9" s="185"/>
      <c r="ZH9" s="185"/>
      <c r="ZI9" s="185"/>
      <c r="ZJ9" s="185"/>
      <c r="ZK9" s="185"/>
      <c r="ZL9" s="185"/>
      <c r="ZM9" s="185"/>
      <c r="ZN9" s="185"/>
      <c r="ZO9" s="185"/>
      <c r="ZP9" s="185"/>
      <c r="ZQ9" s="185"/>
      <c r="ZR9" s="185"/>
      <c r="ZS9" s="185"/>
      <c r="ZT9" s="185"/>
      <c r="ZU9" s="185"/>
      <c r="ZV9" s="185"/>
      <c r="ZW9" s="185"/>
      <c r="ZX9" s="185"/>
      <c r="ZY9" s="185"/>
      <c r="ZZ9" s="185"/>
      <c r="AAA9" s="185"/>
      <c r="AAB9" s="185"/>
      <c r="AAC9" s="185"/>
      <c r="AAD9" s="185"/>
      <c r="AAE9" s="185"/>
      <c r="AAF9" s="185"/>
      <c r="AAG9" s="185"/>
      <c r="AAH9" s="185"/>
      <c r="AAI9" s="185"/>
      <c r="AAJ9" s="185"/>
      <c r="AAK9" s="185"/>
      <c r="AAL9" s="185"/>
      <c r="AAM9" s="185"/>
      <c r="AAN9" s="185"/>
      <c r="AAO9" s="185"/>
      <c r="AAP9" s="185"/>
      <c r="AAQ9" s="185"/>
      <c r="AAR9" s="185"/>
      <c r="AAS9" s="185"/>
      <c r="AAT9" s="185"/>
      <c r="AAU9" s="185"/>
      <c r="AAV9" s="185"/>
      <c r="AAW9" s="185"/>
      <c r="AAX9" s="185"/>
      <c r="AAY9" s="185"/>
      <c r="AAZ9" s="185"/>
      <c r="ABA9" s="185"/>
      <c r="ABB9" s="185"/>
      <c r="ABC9" s="185"/>
      <c r="ABD9" s="185"/>
      <c r="ABE9" s="185"/>
      <c r="ABF9" s="185"/>
      <c r="ABG9" s="185"/>
      <c r="ABH9" s="185"/>
      <c r="ABI9" s="185"/>
      <c r="ABJ9" s="185"/>
      <c r="ABK9" s="185"/>
      <c r="ABL9" s="185"/>
      <c r="ABM9" s="185"/>
      <c r="ABN9" s="185"/>
      <c r="ABO9" s="185"/>
      <c r="ABP9" s="185"/>
      <c r="ABQ9" s="185"/>
      <c r="ABR9" s="185"/>
      <c r="ABS9" s="185"/>
      <c r="ABT9" s="185"/>
      <c r="ABU9" s="185"/>
      <c r="ABV9" s="185"/>
      <c r="ABW9" s="185"/>
      <c r="ABX9" s="185"/>
      <c r="ABY9" s="185"/>
      <c r="ABZ9" s="185"/>
      <c r="ACA9" s="185"/>
      <c r="ACB9" s="185"/>
      <c r="ACC9" s="185"/>
      <c r="ACD9" s="185"/>
      <c r="ACE9" s="185"/>
      <c r="ACF9" s="185"/>
      <c r="ACG9" s="185"/>
      <c r="ACH9" s="185"/>
      <c r="ACI9" s="185"/>
      <c r="ACJ9" s="185"/>
      <c r="ACK9" s="185"/>
      <c r="ACL9" s="185"/>
      <c r="ACM9" s="185"/>
      <c r="ACN9" s="185"/>
      <c r="ACO9" s="185"/>
      <c r="ACP9" s="185"/>
      <c r="ACQ9" s="185"/>
      <c r="ACR9" s="185"/>
      <c r="ACS9" s="185"/>
      <c r="ACT9" s="185"/>
      <c r="ACU9" s="185"/>
      <c r="ACV9" s="185"/>
      <c r="ACW9" s="185"/>
      <c r="ACX9" s="185"/>
      <c r="ACY9" s="185"/>
      <c r="ACZ9" s="185"/>
      <c r="ADA9" s="185"/>
      <c r="ADB9" s="185"/>
      <c r="ADC9" s="185"/>
      <c r="ADD9" s="185"/>
      <c r="ADE9" s="185"/>
      <c r="ADF9" s="185"/>
      <c r="ADG9" s="185"/>
      <c r="ADH9" s="185"/>
      <c r="ADI9" s="185"/>
      <c r="ADJ9" s="185"/>
      <c r="ADK9" s="185"/>
      <c r="ADL9" s="185"/>
      <c r="ADM9" s="185"/>
      <c r="ADN9" s="185"/>
      <c r="ADO9" s="185"/>
      <c r="ADP9" s="185"/>
      <c r="ADQ9" s="185"/>
      <c r="ADR9" s="185"/>
      <c r="ADS9" s="185"/>
      <c r="ADT9" s="185"/>
      <c r="ADU9" s="185"/>
      <c r="ADV9" s="185"/>
      <c r="ADW9" s="185"/>
      <c r="ADX9" s="185"/>
      <c r="ADY9" s="185"/>
      <c r="ADZ9" s="185"/>
      <c r="AEA9" s="185"/>
      <c r="AEB9" s="185"/>
      <c r="AEC9" s="185"/>
      <c r="AED9" s="185"/>
      <c r="AEE9" s="185"/>
      <c r="AEF9" s="185"/>
      <c r="AEG9" s="185"/>
      <c r="AEH9" s="185"/>
      <c r="AEI9" s="185"/>
      <c r="AEJ9" s="185"/>
      <c r="AEK9" s="185"/>
      <c r="AEL9" s="185"/>
      <c r="AEM9" s="185"/>
      <c r="AEN9" s="185"/>
      <c r="AEO9" s="185"/>
      <c r="AEP9" s="185"/>
      <c r="AEQ9" s="185"/>
      <c r="AER9" s="185"/>
      <c r="AES9" s="185"/>
      <c r="AET9" s="185"/>
      <c r="AEU9" s="185"/>
      <c r="AEV9" s="185"/>
      <c r="AEW9" s="185"/>
      <c r="AEX9" s="185"/>
      <c r="AEY9" s="185"/>
      <c r="AEZ9" s="185"/>
      <c r="AFA9" s="185"/>
      <c r="AFB9" s="185"/>
      <c r="AFC9" s="185"/>
      <c r="AFD9" s="185"/>
      <c r="AFE9" s="185"/>
      <c r="AFF9" s="185"/>
      <c r="AFG9" s="185"/>
      <c r="AFH9" s="185"/>
      <c r="AFI9" s="185"/>
      <c r="AFJ9" s="185"/>
      <c r="AFK9" s="185"/>
      <c r="AFL9" s="185"/>
      <c r="AFM9" s="185"/>
      <c r="AFN9" s="185"/>
      <c r="AFO9" s="185"/>
      <c r="AFP9" s="185"/>
      <c r="AFQ9" s="185"/>
      <c r="AFR9" s="185"/>
      <c r="AFS9" s="185"/>
      <c r="AFT9" s="185"/>
      <c r="AFU9" s="185"/>
      <c r="AFV9" s="185"/>
      <c r="AFW9" s="185"/>
      <c r="AFX9" s="185"/>
      <c r="AFY9" s="185"/>
      <c r="AFZ9" s="185"/>
      <c r="AGA9" s="185"/>
      <c r="AGB9" s="185"/>
      <c r="AGC9" s="185"/>
      <c r="AGD9" s="185"/>
      <c r="AGE9" s="185"/>
      <c r="AGF9" s="185"/>
      <c r="AGG9" s="185"/>
      <c r="AGH9" s="185"/>
      <c r="AGI9" s="185"/>
      <c r="AGJ9" s="185"/>
      <c r="AGK9" s="185"/>
      <c r="AGL9" s="185"/>
      <c r="AGM9" s="185"/>
      <c r="AGN9" s="185"/>
      <c r="AGO9" s="185"/>
      <c r="AGP9" s="185"/>
      <c r="AGQ9" s="185"/>
      <c r="AGR9" s="185"/>
      <c r="AGS9" s="185"/>
      <c r="AGT9" s="185"/>
      <c r="AGU9" s="185"/>
      <c r="AGV9" s="185"/>
      <c r="AGW9" s="185"/>
      <c r="AGX9" s="185"/>
      <c r="AGY9" s="185"/>
      <c r="AGZ9" s="185"/>
      <c r="AHA9" s="185"/>
      <c r="AHB9" s="185"/>
      <c r="AHC9" s="185"/>
      <c r="AHD9" s="185"/>
      <c r="AHE9" s="185"/>
      <c r="AHF9" s="185"/>
      <c r="AHG9" s="185"/>
      <c r="AHH9" s="185"/>
      <c r="AHI9" s="185"/>
      <c r="AHJ9" s="185"/>
      <c r="AHK9" s="185"/>
      <c r="AHL9" s="185"/>
      <c r="AHM9" s="185"/>
      <c r="AHN9" s="185"/>
      <c r="AHO9" s="185"/>
      <c r="AHP9" s="185"/>
      <c r="AHQ9" s="185"/>
      <c r="AHR9" s="185"/>
      <c r="AHS9" s="185"/>
      <c r="AHT9" s="185"/>
      <c r="AHU9" s="185"/>
      <c r="AHV9" s="185"/>
      <c r="AHW9" s="185"/>
      <c r="AHX9" s="185"/>
      <c r="AHY9" s="185"/>
      <c r="AHZ9" s="185"/>
      <c r="AIA9" s="185"/>
      <c r="AIB9" s="185"/>
      <c r="AIC9" s="185"/>
      <c r="AID9" s="185"/>
      <c r="AIE9" s="185"/>
      <c r="AIF9" s="185"/>
      <c r="AIG9" s="185"/>
      <c r="AIH9" s="185"/>
      <c r="AII9" s="185"/>
      <c r="AIJ9" s="185"/>
      <c r="AIK9" s="185"/>
      <c r="AIL9" s="185"/>
      <c r="AIM9" s="185"/>
      <c r="AIN9" s="185"/>
      <c r="AIO9" s="185"/>
      <c r="AIP9" s="185"/>
      <c r="AIQ9" s="185"/>
      <c r="AIR9" s="185"/>
      <c r="AIS9" s="185"/>
      <c r="AIT9" s="185"/>
      <c r="AIU9" s="185"/>
      <c r="AIV9" s="185"/>
      <c r="AIW9" s="185"/>
      <c r="AIX9" s="185"/>
      <c r="AIY9" s="185"/>
      <c r="AIZ9" s="185"/>
      <c r="AJA9" s="185"/>
      <c r="AJB9" s="185"/>
      <c r="AJC9" s="185"/>
      <c r="AJD9" s="185"/>
      <c r="AJE9" s="185"/>
      <c r="AJF9" s="185"/>
      <c r="AJG9" s="185"/>
      <c r="AJH9" s="185"/>
      <c r="AJI9" s="185"/>
      <c r="AJJ9" s="185"/>
      <c r="AJK9" s="185"/>
      <c r="AJL9" s="185"/>
      <c r="AJM9" s="185"/>
      <c r="AJN9" s="185"/>
      <c r="AJO9" s="185"/>
      <c r="AJP9" s="185"/>
      <c r="AJQ9" s="185"/>
      <c r="AJR9" s="185"/>
      <c r="AJS9" s="185"/>
      <c r="AJT9" s="185"/>
      <c r="AJU9" s="185"/>
      <c r="AJV9" s="185"/>
      <c r="AJW9" s="185"/>
      <c r="AJX9" s="185"/>
      <c r="AJY9" s="185"/>
      <c r="AJZ9" s="185"/>
      <c r="AKA9" s="185"/>
      <c r="AKB9" s="185"/>
      <c r="AKC9" s="185"/>
      <c r="AKD9" s="185"/>
      <c r="AKE9" s="185"/>
      <c r="AKF9" s="185"/>
      <c r="AKG9" s="185"/>
      <c r="AKH9" s="185"/>
      <c r="AKI9" s="185"/>
      <c r="AKJ9" s="185"/>
      <c r="AKK9" s="185"/>
      <c r="AKL9" s="185"/>
      <c r="AKM9" s="185"/>
      <c r="AKN9" s="185"/>
      <c r="AKO9" s="185"/>
      <c r="AKP9" s="185"/>
      <c r="AKQ9" s="185"/>
      <c r="AKR9" s="185"/>
      <c r="AKS9" s="185"/>
      <c r="AKT9" s="185"/>
      <c r="AKU9" s="185"/>
      <c r="AKV9" s="185"/>
      <c r="AKW9" s="185"/>
      <c r="AKX9" s="185"/>
      <c r="AKY9" s="185"/>
      <c r="AKZ9" s="185"/>
      <c r="ALA9" s="185"/>
      <c r="ALB9" s="185"/>
      <c r="ALC9" s="185"/>
      <c r="ALD9" s="185"/>
      <c r="ALE9" s="185"/>
      <c r="ALF9" s="185"/>
      <c r="ALG9" s="185"/>
      <c r="ALH9" s="185"/>
      <c r="ALI9" s="185"/>
      <c r="ALJ9" s="185"/>
      <c r="ALK9" s="185"/>
      <c r="ALL9" s="185"/>
      <c r="ALM9" s="185"/>
      <c r="ALN9" s="185"/>
      <c r="ALO9" s="185"/>
      <c r="ALP9" s="185"/>
      <c r="ALQ9" s="185"/>
      <c r="ALR9" s="185"/>
      <c r="ALS9" s="185"/>
      <c r="ALT9" s="185"/>
      <c r="ALU9" s="185"/>
      <c r="ALV9" s="185"/>
      <c r="ALW9" s="185"/>
      <c r="ALX9" s="185"/>
      <c r="ALY9" s="185"/>
      <c r="ALZ9" s="185"/>
      <c r="AMA9" s="185"/>
      <c r="AMB9" s="185"/>
      <c r="AMC9" s="185"/>
      <c r="AMD9" s="185"/>
      <c r="AME9" s="185"/>
      <c r="AMF9" s="185"/>
      <c r="AMG9" s="185"/>
      <c r="AMH9" s="185"/>
      <c r="AMI9" s="185"/>
      <c r="AMJ9" s="185"/>
    </row>
    <row r="10" s="197" customFormat="true" ht="16.5" hidden="false" customHeight="true" outlineLevel="0" collapsed="false">
      <c r="A10" s="189"/>
      <c r="B10" s="190"/>
      <c r="C10" s="150"/>
      <c r="D10" s="173"/>
      <c r="E10" s="173"/>
      <c r="F10" s="173"/>
      <c r="G10" s="173"/>
      <c r="H10" s="173"/>
      <c r="I10" s="191" t="n">
        <f aca="false">MAX($I$12:$I$265)</f>
        <v>4</v>
      </c>
      <c r="J10" s="191" t="n">
        <f aca="false">MAX($J$12:$J$265)</f>
        <v>1</v>
      </c>
      <c r="K10" s="173"/>
      <c r="L10" s="176"/>
      <c r="M10" s="176"/>
      <c r="N10" s="176"/>
      <c r="O10" s="176"/>
      <c r="P10" s="155"/>
      <c r="Q10" s="177"/>
      <c r="R10" s="173" t="s">
        <v>258</v>
      </c>
      <c r="S10" s="192"/>
      <c r="T10" s="158"/>
      <c r="U10" s="193"/>
      <c r="V10" s="179"/>
      <c r="W10" s="194" t="s">
        <v>259</v>
      </c>
      <c r="X10" s="195" t="n">
        <f aca="false">X9-7</f>
        <v>44926</v>
      </c>
      <c r="Y10" s="195" t="n">
        <f aca="false">Y9-7</f>
        <v>44934</v>
      </c>
      <c r="Z10" s="195" t="n">
        <f aca="false">Z9-7</f>
        <v>44934</v>
      </c>
      <c r="AA10" s="195" t="n">
        <f aca="false">AA9-7</f>
        <v>44934</v>
      </c>
      <c r="AB10" s="196" t="s">
        <v>260</v>
      </c>
      <c r="AC10" s="167" t="s">
        <v>261</v>
      </c>
      <c r="AD10" s="167" t="s">
        <v>261</v>
      </c>
      <c r="AE10" s="90"/>
      <c r="AF10" s="90"/>
      <c r="AG10" s="195" t="n">
        <f aca="false">AG9-7</f>
        <v>45001</v>
      </c>
      <c r="AH10" s="195" t="n">
        <f aca="false">AH9-7</f>
        <v>45008</v>
      </c>
      <c r="AI10" s="195" t="n">
        <f aca="false">AI9-7</f>
        <v>45029</v>
      </c>
      <c r="AJ10" s="195" t="n">
        <f aca="false">AJ9-7</f>
        <v>45039</v>
      </c>
      <c r="AK10" s="195" t="n">
        <f aca="false">AK9-7</f>
        <v>45049</v>
      </c>
      <c r="AL10" s="195" t="n">
        <f aca="false">AL9-7</f>
        <v>45069</v>
      </c>
      <c r="AM10" s="195" t="n">
        <f aca="false">AM9-7</f>
        <v>45095</v>
      </c>
      <c r="AX10" s="198" t="s">
        <v>262</v>
      </c>
      <c r="AY10" s="198" t="s">
        <v>262</v>
      </c>
      <c r="AZ10" s="198" t="s">
        <v>262</v>
      </c>
      <c r="BA10" s="198" t="s">
        <v>263</v>
      </c>
      <c r="BB10" s="105" t="s">
        <v>264</v>
      </c>
      <c r="BC10" s="197" t="s">
        <v>265</v>
      </c>
      <c r="BE10" s="198" t="s">
        <v>266</v>
      </c>
      <c r="BF10" s="105" t="s">
        <v>264</v>
      </c>
      <c r="BG10" s="197" t="s">
        <v>267</v>
      </c>
      <c r="BH10" s="197" t="s">
        <v>268</v>
      </c>
      <c r="BJ10" s="197" t="s">
        <v>268</v>
      </c>
      <c r="BK10" s="197" t="s">
        <v>269</v>
      </c>
      <c r="BP10" s="198" t="s">
        <v>270</v>
      </c>
      <c r="BU10" s="197" t="s">
        <v>271</v>
      </c>
      <c r="BV10" s="197" t="s">
        <v>271</v>
      </c>
      <c r="BW10" s="197" t="s">
        <v>272</v>
      </c>
      <c r="BX10" s="197" t="s">
        <v>272</v>
      </c>
      <c r="CB10" s="197" t="s">
        <v>273</v>
      </c>
      <c r="CI10" s="198" t="s">
        <v>274</v>
      </c>
      <c r="CJ10" s="197" t="s">
        <v>275</v>
      </c>
      <c r="CK10" s="198" t="s">
        <v>274</v>
      </c>
      <c r="CL10" s="197" t="s">
        <v>276</v>
      </c>
      <c r="CM10" s="197" t="s">
        <v>276</v>
      </c>
      <c r="WY10" s="199"/>
      <c r="WZ10" s="94"/>
      <c r="XA10" s="122"/>
      <c r="XB10" s="52"/>
      <c r="XC10" s="200"/>
      <c r="XD10" s="186" t="s">
        <v>277</v>
      </c>
      <c r="XE10" s="187" t="s">
        <v>277</v>
      </c>
      <c r="XF10" s="45"/>
      <c r="XG10" s="45"/>
      <c r="XH10" s="45"/>
      <c r="XI10" s="45"/>
      <c r="XJ10" s="45"/>
      <c r="XK10" s="45"/>
      <c r="XL10" s="45"/>
      <c r="XM10" s="97"/>
      <c r="XN10" s="97"/>
      <c r="XO10" s="97"/>
      <c r="XP10" s="167"/>
      <c r="XQ10" s="167"/>
      <c r="XR10" s="167"/>
      <c r="XS10" s="167"/>
      <c r="XT10" s="167"/>
      <c r="XU10" s="167"/>
      <c r="XV10" s="167"/>
      <c r="XW10" s="167"/>
      <c r="XX10" s="167"/>
      <c r="XY10" s="167"/>
      <c r="XZ10" s="167"/>
      <c r="YA10" s="167"/>
      <c r="YB10" s="167"/>
      <c r="YC10" s="167"/>
      <c r="YD10" s="167"/>
      <c r="YE10" s="167"/>
      <c r="YF10" s="167"/>
      <c r="YG10" s="167"/>
      <c r="YH10" s="167"/>
      <c r="YI10" s="167"/>
      <c r="YJ10" s="167"/>
      <c r="YK10" s="167"/>
      <c r="YL10" s="167"/>
      <c r="YM10" s="167"/>
      <c r="YN10" s="167"/>
      <c r="YO10" s="167"/>
      <c r="YP10" s="167"/>
      <c r="YQ10" s="167"/>
      <c r="YR10" s="167"/>
      <c r="YS10" s="167"/>
      <c r="YT10" s="167"/>
      <c r="YU10" s="167"/>
      <c r="YV10" s="167"/>
      <c r="YW10" s="167"/>
      <c r="YX10" s="167"/>
      <c r="YY10" s="167"/>
      <c r="YZ10" s="167"/>
      <c r="ZA10" s="167"/>
      <c r="ZB10" s="167"/>
      <c r="ZC10" s="167"/>
      <c r="ZD10" s="167"/>
      <c r="ZE10" s="167"/>
      <c r="ZF10" s="167"/>
      <c r="ZG10" s="167"/>
      <c r="ZH10" s="167"/>
      <c r="ZI10" s="167"/>
      <c r="ZJ10" s="167"/>
      <c r="ZK10" s="167"/>
      <c r="ZL10" s="167"/>
      <c r="ZM10" s="167"/>
      <c r="ZN10" s="167"/>
      <c r="ZO10" s="167"/>
      <c r="ZP10" s="167"/>
      <c r="ZQ10" s="167"/>
      <c r="ZR10" s="167"/>
      <c r="ZS10" s="167"/>
      <c r="ZT10" s="167"/>
      <c r="ZU10" s="167"/>
      <c r="ZV10" s="167"/>
      <c r="ZW10" s="167"/>
      <c r="ZX10" s="167"/>
      <c r="ZY10" s="167"/>
      <c r="ZZ10" s="167"/>
      <c r="AAA10" s="167"/>
      <c r="AAB10" s="167"/>
      <c r="AAC10" s="167"/>
      <c r="AAD10" s="167"/>
      <c r="AAE10" s="167"/>
      <c r="AAF10" s="167"/>
      <c r="AAG10" s="167"/>
      <c r="AAH10" s="167"/>
      <c r="AAI10" s="167"/>
      <c r="AAJ10" s="167"/>
      <c r="AAK10" s="167"/>
      <c r="AAL10" s="167"/>
      <c r="AAM10" s="167"/>
      <c r="AAN10" s="167"/>
      <c r="AAO10" s="167"/>
      <c r="AAP10" s="167"/>
      <c r="AAQ10" s="167"/>
      <c r="AAR10" s="167"/>
      <c r="AAS10" s="167"/>
      <c r="AAT10" s="167"/>
      <c r="AAU10" s="167"/>
      <c r="AAV10" s="167"/>
      <c r="AAW10" s="167"/>
      <c r="AAX10" s="167"/>
      <c r="AAY10" s="167"/>
      <c r="AAZ10" s="167"/>
      <c r="ABA10" s="167"/>
      <c r="ABB10" s="167"/>
      <c r="ABC10" s="167"/>
      <c r="ABD10" s="167"/>
      <c r="ABE10" s="167"/>
      <c r="ABF10" s="167"/>
      <c r="ABG10" s="167"/>
      <c r="ABH10" s="167"/>
      <c r="ABI10" s="167"/>
      <c r="ABJ10" s="167"/>
      <c r="ABK10" s="167"/>
      <c r="ABL10" s="167"/>
      <c r="ABM10" s="167"/>
      <c r="ABN10" s="167"/>
      <c r="ABO10" s="167"/>
      <c r="ABP10" s="167"/>
      <c r="ABQ10" s="167"/>
      <c r="ABR10" s="167"/>
      <c r="ABS10" s="167"/>
      <c r="ABT10" s="167"/>
      <c r="ABU10" s="167"/>
      <c r="ABV10" s="167"/>
      <c r="ABW10" s="167"/>
      <c r="ABX10" s="167"/>
      <c r="ABY10" s="167"/>
      <c r="ABZ10" s="167"/>
      <c r="ACA10" s="167"/>
      <c r="ACB10" s="167"/>
      <c r="ACC10" s="167"/>
      <c r="ACD10" s="167"/>
      <c r="ACE10" s="167"/>
      <c r="ACF10" s="167"/>
      <c r="ACG10" s="167"/>
      <c r="ACH10" s="167"/>
      <c r="ACI10" s="167"/>
      <c r="ACJ10" s="167"/>
      <c r="ACK10" s="167"/>
      <c r="ACL10" s="167"/>
      <c r="ACM10" s="167"/>
      <c r="ACN10" s="167"/>
      <c r="ACO10" s="167"/>
      <c r="ACP10" s="167"/>
      <c r="ACQ10" s="167"/>
      <c r="ACR10" s="167"/>
      <c r="ACS10" s="167"/>
      <c r="ACT10" s="167"/>
      <c r="ACU10" s="167"/>
      <c r="ACV10" s="167"/>
      <c r="ACW10" s="167"/>
      <c r="ACX10" s="167"/>
      <c r="ACY10" s="167"/>
      <c r="ACZ10" s="167"/>
      <c r="ADA10" s="167"/>
      <c r="ADB10" s="167"/>
      <c r="ADC10" s="167"/>
      <c r="ADD10" s="167"/>
      <c r="ADE10" s="167"/>
      <c r="ADF10" s="167"/>
      <c r="ADG10" s="167"/>
      <c r="ADH10" s="167"/>
      <c r="ADI10" s="167"/>
      <c r="ADJ10" s="167"/>
      <c r="ADK10" s="167"/>
      <c r="ADL10" s="167"/>
      <c r="ADM10" s="167"/>
      <c r="ADN10" s="167"/>
      <c r="ADO10" s="167"/>
      <c r="ADP10" s="167"/>
      <c r="ADQ10" s="167"/>
      <c r="ADR10" s="167"/>
      <c r="ADS10" s="167"/>
      <c r="ADT10" s="167"/>
      <c r="ADU10" s="167"/>
      <c r="ADV10" s="167"/>
      <c r="ADW10" s="167"/>
      <c r="ADX10" s="167"/>
      <c r="ADY10" s="167"/>
      <c r="ADZ10" s="167"/>
      <c r="AEA10" s="167"/>
      <c r="AEB10" s="167"/>
      <c r="AEC10" s="167"/>
      <c r="AED10" s="167"/>
      <c r="AEE10" s="167"/>
      <c r="AEF10" s="167"/>
      <c r="AEG10" s="167"/>
      <c r="AEH10" s="167"/>
      <c r="AEI10" s="167"/>
      <c r="AEJ10" s="167"/>
      <c r="AEK10" s="167"/>
      <c r="AEL10" s="167"/>
      <c r="AEM10" s="167"/>
      <c r="AEN10" s="167"/>
      <c r="AEO10" s="167"/>
      <c r="AEP10" s="167"/>
      <c r="AEQ10" s="167"/>
      <c r="AER10" s="167"/>
      <c r="AES10" s="167"/>
      <c r="AET10" s="167"/>
      <c r="AEU10" s="167"/>
      <c r="AEV10" s="167"/>
      <c r="AEW10" s="167"/>
      <c r="AEX10" s="167"/>
      <c r="AEY10" s="167"/>
      <c r="AEZ10" s="167"/>
      <c r="AFA10" s="167"/>
      <c r="AFB10" s="167"/>
      <c r="AFC10" s="167"/>
      <c r="AFD10" s="167"/>
      <c r="AFE10" s="167"/>
      <c r="AFF10" s="167"/>
      <c r="AFG10" s="167"/>
      <c r="AFH10" s="167"/>
      <c r="AFI10" s="167"/>
      <c r="AFJ10" s="167"/>
      <c r="AFK10" s="167"/>
      <c r="AFL10" s="167"/>
      <c r="AFM10" s="167"/>
      <c r="AFN10" s="167"/>
      <c r="AFO10" s="167"/>
      <c r="AFP10" s="167"/>
      <c r="AFQ10" s="167"/>
      <c r="AFR10" s="167"/>
      <c r="AFS10" s="167"/>
      <c r="AFT10" s="167"/>
      <c r="AFU10" s="167"/>
      <c r="AFV10" s="167"/>
      <c r="AFW10" s="167"/>
      <c r="AFX10" s="167"/>
      <c r="AFY10" s="167"/>
      <c r="AFZ10" s="167"/>
      <c r="AGA10" s="167"/>
      <c r="AGB10" s="167"/>
      <c r="AGC10" s="167"/>
      <c r="AGD10" s="167"/>
      <c r="AGE10" s="167"/>
      <c r="AGF10" s="167"/>
      <c r="AGG10" s="167"/>
      <c r="AGH10" s="167"/>
      <c r="AGI10" s="167"/>
      <c r="AGJ10" s="167"/>
      <c r="AGK10" s="167"/>
      <c r="AGL10" s="167"/>
      <c r="AGM10" s="167"/>
      <c r="AGN10" s="167"/>
      <c r="AGO10" s="167"/>
      <c r="AGP10" s="167"/>
      <c r="AGQ10" s="167"/>
      <c r="AGR10" s="167"/>
      <c r="AGS10" s="167"/>
      <c r="AGT10" s="167"/>
      <c r="AGU10" s="167"/>
      <c r="AGV10" s="167"/>
      <c r="AGW10" s="167"/>
      <c r="AGX10" s="167"/>
      <c r="AGY10" s="167"/>
      <c r="AGZ10" s="167"/>
      <c r="AHA10" s="167"/>
      <c r="AHB10" s="167"/>
      <c r="AHC10" s="167"/>
      <c r="AHD10" s="167"/>
      <c r="AHE10" s="167"/>
      <c r="AHF10" s="167"/>
      <c r="AHG10" s="167"/>
      <c r="AHH10" s="167"/>
      <c r="AHI10" s="167"/>
      <c r="AHJ10" s="167"/>
      <c r="AHK10" s="167"/>
      <c r="AHL10" s="167"/>
      <c r="AHM10" s="167"/>
      <c r="AHN10" s="167"/>
      <c r="AHO10" s="167"/>
      <c r="AHP10" s="167"/>
      <c r="AHQ10" s="167"/>
      <c r="AHR10" s="167"/>
      <c r="AHS10" s="167"/>
      <c r="AHT10" s="167"/>
      <c r="AHU10" s="167"/>
      <c r="AHV10" s="167"/>
      <c r="AHW10" s="167"/>
      <c r="AHX10" s="167"/>
      <c r="AHY10" s="167"/>
      <c r="AHZ10" s="167"/>
      <c r="AIA10" s="167"/>
      <c r="AIB10" s="167"/>
      <c r="AIC10" s="167"/>
      <c r="AID10" s="167"/>
      <c r="AIE10" s="167"/>
      <c r="AIF10" s="167"/>
      <c r="AIG10" s="167"/>
      <c r="AIH10" s="167"/>
      <c r="AII10" s="167"/>
      <c r="AIJ10" s="167"/>
      <c r="AIK10" s="167"/>
      <c r="AIL10" s="167"/>
      <c r="AIM10" s="167"/>
      <c r="AIN10" s="167"/>
      <c r="AIO10" s="167"/>
      <c r="AIP10" s="167"/>
      <c r="AIQ10" s="167"/>
      <c r="AIR10" s="167"/>
      <c r="AIS10" s="167"/>
      <c r="AIT10" s="167"/>
      <c r="AIU10" s="167"/>
      <c r="AIV10" s="167"/>
      <c r="AIW10" s="167"/>
      <c r="AIX10" s="167"/>
      <c r="AIY10" s="167"/>
      <c r="AIZ10" s="167"/>
      <c r="AJA10" s="167"/>
      <c r="AJB10" s="167"/>
      <c r="AJC10" s="167"/>
      <c r="AJD10" s="167"/>
      <c r="AJE10" s="167"/>
      <c r="AJF10" s="167"/>
      <c r="AJG10" s="167"/>
      <c r="AJH10" s="167"/>
      <c r="AJI10" s="167"/>
      <c r="AJJ10" s="167"/>
      <c r="AJK10" s="167"/>
      <c r="AJL10" s="167"/>
      <c r="AJM10" s="167"/>
      <c r="AJN10" s="167"/>
      <c r="AJO10" s="167"/>
      <c r="AJP10" s="167"/>
      <c r="AJQ10" s="167"/>
      <c r="AJR10" s="167"/>
      <c r="AJS10" s="167"/>
      <c r="AJT10" s="167"/>
      <c r="AJU10" s="167"/>
      <c r="AJV10" s="167"/>
      <c r="AJW10" s="167"/>
      <c r="AJX10" s="167"/>
      <c r="AJY10" s="167"/>
      <c r="AJZ10" s="167"/>
      <c r="AKA10" s="167"/>
      <c r="AKB10" s="167"/>
      <c r="AKC10" s="167"/>
      <c r="AKD10" s="167"/>
      <c r="AKE10" s="167"/>
      <c r="AKF10" s="167"/>
      <c r="AKG10" s="167"/>
      <c r="AKH10" s="167"/>
      <c r="AKI10" s="167"/>
      <c r="AKJ10" s="167"/>
      <c r="AKK10" s="167"/>
      <c r="AKL10" s="167"/>
      <c r="AKM10" s="167"/>
      <c r="AKN10" s="167"/>
      <c r="AKO10" s="167"/>
      <c r="AKP10" s="167"/>
      <c r="AKQ10" s="167"/>
      <c r="AKR10" s="167"/>
      <c r="AKS10" s="167"/>
      <c r="AKT10" s="167"/>
      <c r="AKU10" s="167"/>
      <c r="AKV10" s="167"/>
      <c r="AKW10" s="167"/>
      <c r="AKX10" s="167"/>
      <c r="AKY10" s="167"/>
      <c r="AKZ10" s="167"/>
      <c r="ALA10" s="167"/>
      <c r="ALB10" s="167"/>
      <c r="ALC10" s="167"/>
      <c r="ALD10" s="167"/>
      <c r="ALE10" s="167"/>
      <c r="ALF10" s="167"/>
      <c r="ALG10" s="167"/>
      <c r="ALH10" s="167"/>
      <c r="ALI10" s="167"/>
      <c r="ALJ10" s="167"/>
      <c r="ALK10" s="167"/>
      <c r="ALL10" s="167"/>
      <c r="ALM10" s="167"/>
      <c r="ALN10" s="167"/>
      <c r="ALO10" s="167"/>
      <c r="ALP10" s="167"/>
      <c r="ALQ10" s="167"/>
      <c r="ALR10" s="167"/>
      <c r="ALS10" s="167"/>
      <c r="ALT10" s="167"/>
      <c r="ALU10" s="167"/>
      <c r="ALV10" s="167"/>
      <c r="ALW10" s="167"/>
      <c r="ALX10" s="167"/>
      <c r="ALY10" s="167"/>
      <c r="ALZ10" s="167"/>
      <c r="AMA10" s="167"/>
      <c r="AMB10" s="167"/>
      <c r="AMC10" s="167"/>
      <c r="AMD10" s="167"/>
      <c r="AME10" s="167"/>
      <c r="AMF10" s="167"/>
      <c r="AMG10" s="167"/>
      <c r="AMH10" s="167"/>
      <c r="AMI10" s="167"/>
      <c r="AMJ10" s="167"/>
    </row>
    <row r="11" s="217" customFormat="true" ht="16.5" hidden="false" customHeight="true" outlineLevel="0" collapsed="false">
      <c r="A11" s="201" t="s">
        <v>278</v>
      </c>
      <c r="B11" s="202"/>
      <c r="C11" s="203" t="s">
        <v>5</v>
      </c>
      <c r="D11" s="204" t="s">
        <v>279</v>
      </c>
      <c r="E11" s="204" t="s">
        <v>280</v>
      </c>
      <c r="F11" s="204" t="s">
        <v>281</v>
      </c>
      <c r="G11" s="204" t="s">
        <v>282</v>
      </c>
      <c r="H11" s="205"/>
      <c r="I11" s="206"/>
      <c r="J11" s="207"/>
      <c r="K11" s="205" t="s">
        <v>283</v>
      </c>
      <c r="L11" s="208"/>
      <c r="M11" s="208"/>
      <c r="N11" s="208"/>
      <c r="O11" s="209"/>
      <c r="P11" s="210" t="s">
        <v>284</v>
      </c>
      <c r="Q11" s="211"/>
      <c r="R11" s="204" t="s">
        <v>285</v>
      </c>
      <c r="S11" s="212" t="s">
        <v>286</v>
      </c>
      <c r="T11" s="213" t="s">
        <v>287</v>
      </c>
      <c r="U11" s="214"/>
      <c r="V11" s="215"/>
      <c r="W11" s="216"/>
      <c r="X11" s="217" t="s">
        <v>288</v>
      </c>
      <c r="Y11" s="217" t="s">
        <v>288</v>
      </c>
      <c r="Z11" s="217" t="s">
        <v>288</v>
      </c>
      <c r="AA11" s="218" t="s">
        <v>289</v>
      </c>
      <c r="AB11" s="217" t="s">
        <v>288</v>
      </c>
      <c r="AC11" s="217" t="s">
        <v>288</v>
      </c>
      <c r="AE11" s="217" t="s">
        <v>288</v>
      </c>
      <c r="AF11" s="217" t="s">
        <v>288</v>
      </c>
      <c r="AG11" s="217" t="s">
        <v>288</v>
      </c>
      <c r="AH11" s="217" t="s">
        <v>288</v>
      </c>
      <c r="AI11" s="217" t="s">
        <v>288</v>
      </c>
      <c r="AJ11" s="217" t="s">
        <v>288</v>
      </c>
      <c r="AK11" s="217" t="s">
        <v>288</v>
      </c>
      <c r="AL11" s="217" t="s">
        <v>288</v>
      </c>
      <c r="AM11" s="217" t="s">
        <v>288</v>
      </c>
      <c r="AN11" s="217" t="s">
        <v>288</v>
      </c>
      <c r="AO11" s="217" t="s">
        <v>288</v>
      </c>
      <c r="AP11" s="217" t="s">
        <v>288</v>
      </c>
      <c r="AQ11" s="217" t="s">
        <v>288</v>
      </c>
      <c r="AR11" s="217" t="s">
        <v>288</v>
      </c>
      <c r="AS11" s="217" t="s">
        <v>288</v>
      </c>
      <c r="AT11" s="217" t="s">
        <v>288</v>
      </c>
      <c r="AU11" s="217" t="s">
        <v>288</v>
      </c>
      <c r="AV11" s="217" t="s">
        <v>288</v>
      </c>
      <c r="AW11" s="217" t="s">
        <v>288</v>
      </c>
      <c r="AX11" s="217" t="s">
        <v>288</v>
      </c>
      <c r="AY11" s="217" t="s">
        <v>288</v>
      </c>
      <c r="AZ11" s="217" t="s">
        <v>288</v>
      </c>
      <c r="BA11" s="217" t="s">
        <v>288</v>
      </c>
      <c r="BB11" s="217" t="s">
        <v>288</v>
      </c>
      <c r="BC11" s="217" t="s">
        <v>288</v>
      </c>
      <c r="BD11" s="217" t="s">
        <v>288</v>
      </c>
      <c r="BE11" s="217" t="s">
        <v>288</v>
      </c>
      <c r="BF11" s="217" t="s">
        <v>288</v>
      </c>
      <c r="BG11" s="217" t="s">
        <v>288</v>
      </c>
      <c r="BH11" s="217" t="s">
        <v>288</v>
      </c>
      <c r="BI11" s="217" t="s">
        <v>288</v>
      </c>
      <c r="BJ11" s="217" t="s">
        <v>288</v>
      </c>
      <c r="BK11" s="217" t="s">
        <v>288</v>
      </c>
      <c r="BL11" s="217" t="s">
        <v>288</v>
      </c>
      <c r="BM11" s="217" t="s">
        <v>288</v>
      </c>
      <c r="BN11" s="217" t="s">
        <v>288</v>
      </c>
      <c r="BO11" s="217" t="s">
        <v>288</v>
      </c>
      <c r="BP11" s="217" t="s">
        <v>288</v>
      </c>
      <c r="BQ11" s="217" t="s">
        <v>288</v>
      </c>
      <c r="BR11" s="217" t="s">
        <v>288</v>
      </c>
      <c r="BS11" s="217" t="s">
        <v>288</v>
      </c>
      <c r="BT11" s="217" t="s">
        <v>288</v>
      </c>
      <c r="BU11" s="217" t="s">
        <v>288</v>
      </c>
      <c r="BV11" s="217" t="s">
        <v>288</v>
      </c>
      <c r="BW11" s="217" t="s">
        <v>288</v>
      </c>
      <c r="BX11" s="217" t="s">
        <v>288</v>
      </c>
      <c r="BY11" s="217" t="s">
        <v>288</v>
      </c>
      <c r="CA11" s="217" t="s">
        <v>288</v>
      </c>
      <c r="CB11" s="217" t="s">
        <v>288</v>
      </c>
      <c r="CC11" s="217" t="s">
        <v>288</v>
      </c>
      <c r="CD11" s="217" t="s">
        <v>288</v>
      </c>
      <c r="CE11" s="217" t="s">
        <v>288</v>
      </c>
      <c r="CF11" s="217" t="s">
        <v>288</v>
      </c>
      <c r="CG11" s="217" t="s">
        <v>288</v>
      </c>
      <c r="CH11" s="217" t="s">
        <v>288</v>
      </c>
      <c r="CI11" s="217" t="s">
        <v>288</v>
      </c>
      <c r="CJ11" s="217" t="s">
        <v>288</v>
      </c>
      <c r="CK11" s="217" t="s">
        <v>288</v>
      </c>
      <c r="CL11" s="217" t="s">
        <v>288</v>
      </c>
      <c r="CM11" s="217" t="s">
        <v>288</v>
      </c>
      <c r="CN11" s="217" t="s">
        <v>288</v>
      </c>
      <c r="WY11" s="219"/>
      <c r="WZ11" s="94"/>
      <c r="XA11" s="122"/>
      <c r="XB11" s="200"/>
      <c r="XC11" s="200"/>
      <c r="XD11" s="220"/>
      <c r="XE11" s="221"/>
      <c r="XF11" s="45"/>
      <c r="XG11" s="45"/>
      <c r="XH11" s="45"/>
      <c r="XI11" s="45"/>
      <c r="XJ11" s="45"/>
      <c r="XK11" s="45"/>
      <c r="XL11" s="45"/>
      <c r="XM11" s="45"/>
      <c r="XN11" s="45"/>
      <c r="XO11" s="45"/>
      <c r="XP11" s="65"/>
      <c r="XQ11" s="65"/>
      <c r="XR11" s="65"/>
      <c r="XS11" s="65"/>
      <c r="XT11" s="65"/>
      <c r="XU11" s="65"/>
      <c r="XV11" s="65"/>
      <c r="XW11" s="65"/>
      <c r="XX11" s="65"/>
      <c r="XY11" s="65"/>
      <c r="XZ11" s="65"/>
      <c r="YA11" s="65"/>
      <c r="YB11" s="65"/>
      <c r="YC11" s="65"/>
      <c r="YD11" s="65"/>
      <c r="YE11" s="65"/>
      <c r="YF11" s="65"/>
      <c r="YG11" s="65"/>
      <c r="YH11" s="65"/>
      <c r="YI11" s="65"/>
      <c r="YJ11" s="65"/>
      <c r="YK11" s="65"/>
      <c r="YL11" s="65"/>
      <c r="YM11" s="65"/>
      <c r="YN11" s="65"/>
      <c r="YO11" s="65"/>
      <c r="YP11" s="65"/>
      <c r="YQ11" s="65"/>
      <c r="YR11" s="65"/>
      <c r="YS11" s="65"/>
      <c r="YT11" s="65"/>
      <c r="YU11" s="65"/>
      <c r="YV11" s="65"/>
      <c r="YW11" s="65"/>
      <c r="YX11" s="65"/>
      <c r="YY11" s="65"/>
      <c r="YZ11" s="65"/>
      <c r="ZA11" s="65"/>
      <c r="ZB11" s="65"/>
      <c r="ZC11" s="65"/>
      <c r="ZD11" s="65"/>
      <c r="ZE11" s="65"/>
      <c r="ZF11" s="65"/>
      <c r="ZG11" s="65"/>
      <c r="ZH11" s="65"/>
      <c r="ZI11" s="65"/>
      <c r="ZJ11" s="65"/>
      <c r="ZK11" s="65"/>
      <c r="ZL11" s="65"/>
      <c r="ZM11" s="65"/>
      <c r="ZN11" s="65"/>
      <c r="ZO11" s="65"/>
      <c r="ZP11" s="65"/>
      <c r="ZQ11" s="65"/>
      <c r="ZR11" s="65"/>
      <c r="ZS11" s="65"/>
      <c r="ZT11" s="65"/>
      <c r="ZU11" s="65"/>
      <c r="ZV11" s="65"/>
      <c r="ZW11" s="65"/>
      <c r="ZX11" s="65"/>
      <c r="ZY11" s="65"/>
      <c r="ZZ11" s="65"/>
      <c r="AAA11" s="65"/>
      <c r="AAB11" s="65"/>
      <c r="AAC11" s="65"/>
      <c r="AAD11" s="65"/>
      <c r="AAE11" s="65"/>
      <c r="AAF11" s="65"/>
      <c r="AAG11" s="65"/>
      <c r="AAH11" s="65"/>
      <c r="AAI11" s="65"/>
      <c r="AAJ11" s="65"/>
      <c r="AAK11" s="65"/>
      <c r="AAL11" s="65"/>
      <c r="AAM11" s="65"/>
      <c r="AAN11" s="65"/>
      <c r="AAO11" s="65"/>
      <c r="AAP11" s="65"/>
      <c r="AAQ11" s="65"/>
      <c r="AAR11" s="65"/>
      <c r="AAS11" s="65"/>
      <c r="AAT11" s="65"/>
      <c r="AAU11" s="65"/>
      <c r="AAV11" s="65"/>
      <c r="AAW11" s="65"/>
      <c r="AAX11" s="65"/>
      <c r="AAY11" s="65"/>
      <c r="AAZ11" s="65"/>
      <c r="ABA11" s="65"/>
      <c r="ABB11" s="65"/>
      <c r="ABC11" s="65"/>
      <c r="ABD11" s="65"/>
      <c r="ABE11" s="65"/>
      <c r="ABF11" s="65"/>
      <c r="ABG11" s="65"/>
      <c r="ABH11" s="65"/>
      <c r="ABI11" s="65"/>
      <c r="ABJ11" s="65"/>
      <c r="ABK11" s="65"/>
      <c r="ABL11" s="65"/>
      <c r="ABM11" s="65"/>
      <c r="ABN11" s="65"/>
      <c r="ABO11" s="65"/>
      <c r="ABP11" s="65"/>
      <c r="ABQ11" s="65"/>
      <c r="ABR11" s="65"/>
      <c r="ABS11" s="65"/>
      <c r="ABT11" s="65"/>
      <c r="ABU11" s="65"/>
      <c r="ABV11" s="65"/>
      <c r="ABW11" s="65"/>
      <c r="ABX11" s="65"/>
      <c r="ABY11" s="65"/>
      <c r="ABZ11" s="65"/>
      <c r="ACA11" s="65"/>
      <c r="ACB11" s="65"/>
      <c r="ACC11" s="65"/>
      <c r="ACD11" s="65"/>
      <c r="ACE11" s="65"/>
      <c r="ACF11" s="65"/>
      <c r="ACG11" s="65"/>
      <c r="ACH11" s="65"/>
      <c r="ACI11" s="65"/>
      <c r="ACJ11" s="65"/>
      <c r="ACK11" s="65"/>
      <c r="ACL11" s="65"/>
      <c r="ACM11" s="65"/>
      <c r="ACN11" s="65"/>
      <c r="ACO11" s="65"/>
      <c r="ACP11" s="65"/>
      <c r="ACQ11" s="65"/>
      <c r="ACR11" s="65"/>
      <c r="ACS11" s="65"/>
      <c r="ACT11" s="65"/>
      <c r="ACU11" s="65"/>
      <c r="ACV11" s="65"/>
      <c r="ACW11" s="65"/>
      <c r="ACX11" s="65"/>
      <c r="ACY11" s="65"/>
      <c r="ACZ11" s="65"/>
      <c r="ADA11" s="65"/>
      <c r="ADB11" s="65"/>
      <c r="ADC11" s="65"/>
      <c r="ADD11" s="65"/>
      <c r="ADE11" s="65"/>
      <c r="ADF11" s="65"/>
      <c r="ADG11" s="65"/>
      <c r="ADH11" s="65"/>
      <c r="ADI11" s="65"/>
      <c r="ADJ11" s="65"/>
      <c r="ADK11" s="65"/>
      <c r="ADL11" s="65"/>
      <c r="ADM11" s="65"/>
      <c r="ADN11" s="65"/>
      <c r="ADO11" s="65"/>
      <c r="ADP11" s="65"/>
      <c r="ADQ11" s="65"/>
      <c r="ADR11" s="65"/>
      <c r="ADS11" s="65"/>
      <c r="ADT11" s="65"/>
      <c r="ADU11" s="65"/>
      <c r="ADV11" s="65"/>
      <c r="ADW11" s="65"/>
      <c r="ADX11" s="65"/>
      <c r="ADY11" s="65"/>
      <c r="ADZ11" s="65"/>
      <c r="AEA11" s="65"/>
      <c r="AEB11" s="65"/>
      <c r="AEC11" s="65"/>
      <c r="AED11" s="65"/>
      <c r="AEE11" s="65"/>
      <c r="AEF11" s="65"/>
      <c r="AEG11" s="65"/>
      <c r="AEH11" s="65"/>
      <c r="AEI11" s="65"/>
      <c r="AEJ11" s="65"/>
      <c r="AEK11" s="65"/>
      <c r="AEL11" s="65"/>
      <c r="AEM11" s="65"/>
      <c r="AEN11" s="65"/>
      <c r="AEO11" s="65"/>
      <c r="AEP11" s="65"/>
      <c r="AEQ11" s="65"/>
      <c r="AER11" s="65"/>
      <c r="AES11" s="65"/>
      <c r="AET11" s="65"/>
      <c r="AEU11" s="65"/>
      <c r="AEV11" s="65"/>
      <c r="AEW11" s="65"/>
      <c r="AEX11" s="65"/>
      <c r="AEY11" s="65"/>
      <c r="AEZ11" s="65"/>
      <c r="AFA11" s="65"/>
      <c r="AFB11" s="65"/>
      <c r="AFC11" s="65"/>
      <c r="AFD11" s="65"/>
      <c r="AFE11" s="65"/>
      <c r="AFF11" s="65"/>
      <c r="AFG11" s="65"/>
      <c r="AFH11" s="65"/>
      <c r="AFI11" s="65"/>
      <c r="AFJ11" s="65"/>
      <c r="AFK11" s="65"/>
      <c r="AFL11" s="65"/>
      <c r="AFM11" s="65"/>
      <c r="AFN11" s="65"/>
      <c r="AFO11" s="65"/>
      <c r="AFP11" s="65"/>
      <c r="AFQ11" s="65"/>
      <c r="AFR11" s="65"/>
      <c r="AFS11" s="65"/>
      <c r="AFT11" s="65"/>
      <c r="AFU11" s="65"/>
      <c r="AFV11" s="65"/>
      <c r="AFW11" s="65"/>
      <c r="AFX11" s="65"/>
      <c r="AFY11" s="65"/>
      <c r="AFZ11" s="65"/>
      <c r="AGA11" s="65"/>
      <c r="AGB11" s="65"/>
      <c r="AGC11" s="65"/>
      <c r="AGD11" s="65"/>
      <c r="AGE11" s="65"/>
      <c r="AGF11" s="65"/>
      <c r="AGG11" s="65"/>
      <c r="AGH11" s="65"/>
      <c r="AGI11" s="65"/>
      <c r="AGJ11" s="65"/>
      <c r="AGK11" s="65"/>
      <c r="AGL11" s="65"/>
      <c r="AGM11" s="65"/>
      <c r="AGN11" s="65"/>
      <c r="AGO11" s="65"/>
      <c r="AGP11" s="65"/>
      <c r="AGQ11" s="65"/>
      <c r="AGR11" s="65"/>
      <c r="AGS11" s="65"/>
      <c r="AGT11" s="65"/>
      <c r="AGU11" s="65"/>
      <c r="AGV11" s="65"/>
      <c r="AGW11" s="65"/>
      <c r="AGX11" s="65"/>
      <c r="AGY11" s="65"/>
      <c r="AGZ11" s="65"/>
      <c r="AHA11" s="65"/>
      <c r="AHB11" s="65"/>
      <c r="AHC11" s="65"/>
      <c r="AHD11" s="65"/>
      <c r="AHE11" s="65"/>
      <c r="AHF11" s="65"/>
      <c r="AHG11" s="65"/>
      <c r="AHH11" s="65"/>
      <c r="AHI11" s="65"/>
      <c r="AHJ11" s="65"/>
      <c r="AHK11" s="65"/>
      <c r="AHL11" s="65"/>
      <c r="AHM11" s="65"/>
      <c r="AHN11" s="65"/>
      <c r="AHO11" s="65"/>
      <c r="AHP11" s="65"/>
      <c r="AHQ11" s="65"/>
      <c r="AHR11" s="65"/>
      <c r="AHS11" s="65"/>
      <c r="AHT11" s="65"/>
      <c r="AHU11" s="65"/>
      <c r="AHV11" s="65"/>
      <c r="AHW11" s="65"/>
      <c r="AHX11" s="65"/>
      <c r="AHY11" s="65"/>
      <c r="AHZ11" s="65"/>
      <c r="AIA11" s="65"/>
      <c r="AIB11" s="65"/>
      <c r="AIC11" s="65"/>
      <c r="AID11" s="65"/>
      <c r="AIE11" s="65"/>
      <c r="AIF11" s="65"/>
      <c r="AIG11" s="65"/>
      <c r="AIH11" s="65"/>
      <c r="AII11" s="65"/>
      <c r="AIJ11" s="65"/>
      <c r="AIK11" s="65"/>
      <c r="AIL11" s="65"/>
      <c r="AIM11" s="65"/>
      <c r="AIN11" s="65"/>
      <c r="AIO11" s="65"/>
      <c r="AIP11" s="65"/>
      <c r="AIQ11" s="65"/>
      <c r="AIR11" s="65"/>
      <c r="AIS11" s="65"/>
      <c r="AIT11" s="65"/>
      <c r="AIU11" s="65"/>
      <c r="AIV11" s="65"/>
      <c r="AIW11" s="65"/>
      <c r="AIX11" s="65"/>
      <c r="AIY11" s="65"/>
      <c r="AIZ11" s="65"/>
      <c r="AJA11" s="65"/>
      <c r="AJB11" s="65"/>
      <c r="AJC11" s="65"/>
      <c r="AJD11" s="65"/>
      <c r="AJE11" s="65"/>
      <c r="AJF11" s="65"/>
      <c r="AJG11" s="65"/>
      <c r="AJH11" s="65"/>
      <c r="AJI11" s="65"/>
      <c r="AJJ11" s="65"/>
      <c r="AJK11" s="65"/>
      <c r="AJL11" s="65"/>
      <c r="AJM11" s="65"/>
      <c r="AJN11" s="65"/>
      <c r="AJO11" s="65"/>
      <c r="AJP11" s="65"/>
      <c r="AJQ11" s="65"/>
      <c r="AJR11" s="65"/>
      <c r="AJS11" s="65"/>
      <c r="AJT11" s="65"/>
      <c r="AJU11" s="65"/>
      <c r="AJV11" s="65"/>
      <c r="AJW11" s="65"/>
      <c r="AJX11" s="65"/>
      <c r="AJY11" s="65"/>
      <c r="AJZ11" s="65"/>
      <c r="AKA11" s="65"/>
      <c r="AKB11" s="65"/>
      <c r="AKC11" s="65"/>
      <c r="AKD11" s="65"/>
      <c r="AKE11" s="65"/>
      <c r="AKF11" s="65"/>
      <c r="AKG11" s="65"/>
      <c r="AKH11" s="65"/>
      <c r="AKI11" s="65"/>
      <c r="AKJ11" s="65"/>
      <c r="AKK11" s="65"/>
      <c r="AKL11" s="65"/>
      <c r="AKM11" s="65"/>
      <c r="AKN11" s="65"/>
      <c r="AKO11" s="65"/>
      <c r="AKP11" s="65"/>
      <c r="AKQ11" s="65"/>
      <c r="AKR11" s="65"/>
      <c r="AKS11" s="65"/>
      <c r="AKT11" s="65"/>
      <c r="AKU11" s="65"/>
      <c r="AKV11" s="65"/>
      <c r="AKW11" s="65"/>
      <c r="AKX11" s="65"/>
      <c r="AKY11" s="65"/>
      <c r="AKZ11" s="65"/>
      <c r="ALA11" s="65"/>
      <c r="ALB11" s="65"/>
      <c r="ALC11" s="65"/>
      <c r="ALD11" s="65"/>
      <c r="ALE11" s="65"/>
      <c r="ALF11" s="65"/>
      <c r="ALG11" s="65"/>
      <c r="ALH11" s="65"/>
      <c r="ALI11" s="65"/>
      <c r="ALJ11" s="65"/>
      <c r="ALK11" s="65"/>
      <c r="ALL11" s="65"/>
      <c r="ALM11" s="65"/>
      <c r="ALN11" s="65"/>
      <c r="ALO11" s="65"/>
      <c r="ALP11" s="65"/>
      <c r="ALQ11" s="65"/>
      <c r="ALR11" s="65"/>
      <c r="ALS11" s="65"/>
      <c r="ALT11" s="65"/>
      <c r="ALU11" s="65"/>
      <c r="ALV11" s="65"/>
      <c r="ALW11" s="65"/>
      <c r="ALX11" s="65"/>
      <c r="ALY11" s="65"/>
      <c r="ALZ11" s="65"/>
      <c r="AMA11" s="65"/>
      <c r="AMB11" s="65"/>
      <c r="AMC11" s="65"/>
      <c r="AMD11" s="65"/>
      <c r="AME11" s="65"/>
      <c r="AMF11" s="65"/>
      <c r="AMG11" s="65"/>
      <c r="AMH11" s="65"/>
      <c r="AMI11" s="65"/>
      <c r="AMJ11" s="65"/>
    </row>
    <row r="12" s="235" customFormat="true" ht="16.5" hidden="false" customHeight="true" outlineLevel="0" collapsed="false">
      <c r="A12" s="222"/>
      <c r="B12" s="223"/>
      <c r="C12" s="224"/>
      <c r="D12" s="224"/>
      <c r="E12" s="224"/>
      <c r="F12" s="224"/>
      <c r="G12" s="224"/>
      <c r="H12" s="224"/>
      <c r="I12" s="224"/>
      <c r="J12" s="225"/>
      <c r="K12" s="224"/>
      <c r="L12" s="226"/>
      <c r="M12" s="226"/>
      <c r="N12" s="226"/>
      <c r="O12" s="226"/>
      <c r="P12" s="227"/>
      <c r="Q12" s="228"/>
      <c r="R12" s="229"/>
      <c r="S12" s="230"/>
      <c r="T12" s="231"/>
      <c r="U12" s="232"/>
      <c r="V12" s="233"/>
      <c r="W12" s="234"/>
      <c r="WY12" s="236"/>
      <c r="WZ12" s="94"/>
      <c r="XA12" s="237"/>
      <c r="XB12" s="61"/>
      <c r="XC12" s="200"/>
      <c r="XD12" s="238"/>
      <c r="XE12" s="239"/>
      <c r="XF12" s="45"/>
      <c r="XG12" s="45"/>
      <c r="XH12" s="45"/>
      <c r="XI12" s="45"/>
      <c r="XJ12" s="45"/>
      <c r="XK12" s="45"/>
      <c r="XL12" s="45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  <c r="ABO12" s="38"/>
      <c r="ABP12" s="38"/>
      <c r="ABQ12" s="38"/>
      <c r="ABR12" s="38"/>
      <c r="ABS12" s="38"/>
      <c r="ABT12" s="38"/>
      <c r="ABU12" s="38"/>
      <c r="ABV12" s="38"/>
      <c r="ABW12" s="38"/>
      <c r="ABX12" s="38"/>
      <c r="ABY12" s="38"/>
      <c r="ABZ12" s="38"/>
      <c r="ACA12" s="38"/>
      <c r="ACB12" s="38"/>
      <c r="ACC12" s="38"/>
      <c r="ACD12" s="38"/>
      <c r="ACE12" s="38"/>
      <c r="ACF12" s="38"/>
      <c r="ACG12" s="38"/>
      <c r="ACH12" s="38"/>
      <c r="ACI12" s="38"/>
      <c r="ACJ12" s="38"/>
      <c r="ACK12" s="38"/>
      <c r="ACL12" s="38"/>
      <c r="ACM12" s="38"/>
      <c r="ACN12" s="38"/>
      <c r="ACO12" s="38"/>
      <c r="ACP12" s="38"/>
      <c r="ACQ12" s="38"/>
      <c r="ACR12" s="38"/>
      <c r="ACS12" s="38"/>
      <c r="ACT12" s="38"/>
      <c r="ACU12" s="38"/>
      <c r="ACV12" s="38"/>
      <c r="ACW12" s="38"/>
      <c r="ACX12" s="38"/>
      <c r="ACY12" s="38"/>
      <c r="ACZ12" s="38"/>
      <c r="ADA12" s="38"/>
      <c r="ADB12" s="38"/>
      <c r="ADC12" s="38"/>
      <c r="ADD12" s="38"/>
      <c r="ADE12" s="38"/>
      <c r="ADF12" s="38"/>
      <c r="ADG12" s="38"/>
      <c r="ADH12" s="38"/>
      <c r="ADI12" s="38"/>
      <c r="ADJ12" s="38"/>
      <c r="ADK12" s="38"/>
      <c r="ADL12" s="38"/>
      <c r="ADM12" s="38"/>
      <c r="ADN12" s="38"/>
      <c r="ADO12" s="38"/>
      <c r="ADP12" s="38"/>
      <c r="ADQ12" s="38"/>
      <c r="ADR12" s="38"/>
      <c r="ADS12" s="38"/>
      <c r="ADT12" s="38"/>
      <c r="ADU12" s="38"/>
      <c r="ADV12" s="38"/>
      <c r="ADW12" s="38"/>
      <c r="ADX12" s="38"/>
      <c r="ADY12" s="38"/>
      <c r="ADZ12" s="38"/>
      <c r="AEA12" s="38"/>
      <c r="AEB12" s="38"/>
      <c r="AEC12" s="38"/>
      <c r="AED12" s="38"/>
      <c r="AEE12" s="38"/>
      <c r="AEF12" s="38"/>
      <c r="AEG12" s="38"/>
      <c r="AEH12" s="38"/>
      <c r="AEI12" s="38"/>
      <c r="AEJ12" s="38"/>
      <c r="AEK12" s="38"/>
      <c r="AEL12" s="38"/>
      <c r="AEM12" s="38"/>
      <c r="AEN12" s="38"/>
      <c r="AEO12" s="38"/>
      <c r="AEP12" s="38"/>
      <c r="AEQ12" s="38"/>
      <c r="AER12" s="38"/>
      <c r="AES12" s="38"/>
      <c r="AET12" s="38"/>
      <c r="AEU12" s="38"/>
      <c r="AEV12" s="38"/>
      <c r="AEW12" s="38"/>
      <c r="AEX12" s="38"/>
      <c r="AEY12" s="38"/>
      <c r="AEZ12" s="38"/>
      <c r="AFA12" s="38"/>
      <c r="AFB12" s="38"/>
      <c r="AFC12" s="38"/>
      <c r="AFD12" s="38"/>
      <c r="AFE12" s="38"/>
      <c r="AFF12" s="38"/>
      <c r="AFG12" s="38"/>
      <c r="AFH12" s="38"/>
      <c r="AFI12" s="38"/>
      <c r="AFJ12" s="38"/>
      <c r="AFK12" s="38"/>
      <c r="AFL12" s="38"/>
      <c r="AFM12" s="38"/>
      <c r="AFN12" s="38"/>
      <c r="AFO12" s="38"/>
      <c r="AFP12" s="38"/>
      <c r="AFQ12" s="38"/>
      <c r="AFR12" s="38"/>
      <c r="AFS12" s="38"/>
      <c r="AFT12" s="38"/>
      <c r="AFU12" s="38"/>
      <c r="AFV12" s="38"/>
      <c r="AFW12" s="38"/>
      <c r="AFX12" s="38"/>
      <c r="AFY12" s="38"/>
      <c r="AFZ12" s="38"/>
      <c r="AGA12" s="38"/>
      <c r="AGB12" s="38"/>
      <c r="AGC12" s="38"/>
      <c r="AGD12" s="38"/>
      <c r="AGE12" s="38"/>
      <c r="AGF12" s="38"/>
      <c r="AGG12" s="38"/>
      <c r="AGH12" s="38"/>
      <c r="AGI12" s="38"/>
      <c r="AGJ12" s="38"/>
      <c r="AGK12" s="38"/>
      <c r="AGL12" s="38"/>
      <c r="AGM12" s="38"/>
      <c r="AGN12" s="38"/>
      <c r="AGO12" s="38"/>
      <c r="AGP12" s="38"/>
      <c r="AGQ12" s="38"/>
      <c r="AGR12" s="38"/>
      <c r="AGS12" s="38"/>
      <c r="AGT12" s="38"/>
      <c r="AGU12" s="38"/>
      <c r="AGV12" s="38"/>
      <c r="AGW12" s="38"/>
      <c r="AGX12" s="38"/>
      <c r="AGY12" s="38"/>
      <c r="AGZ12" s="38"/>
      <c r="AHA12" s="38"/>
      <c r="AHB12" s="38"/>
      <c r="AHC12" s="38"/>
      <c r="AHD12" s="38"/>
      <c r="AHE12" s="38"/>
      <c r="AHF12" s="38"/>
      <c r="AHG12" s="38"/>
      <c r="AHH12" s="38"/>
      <c r="AHI12" s="38"/>
      <c r="AHJ12" s="38"/>
      <c r="AHK12" s="38"/>
      <c r="AHL12" s="38"/>
      <c r="AHM12" s="38"/>
      <c r="AHN12" s="38"/>
      <c r="AHO12" s="38"/>
      <c r="AHP12" s="38"/>
      <c r="AHQ12" s="38"/>
      <c r="AHR12" s="38"/>
      <c r="AHS12" s="38"/>
      <c r="AHT12" s="38"/>
      <c r="AHU12" s="38"/>
      <c r="AHV12" s="38"/>
      <c r="AHW12" s="38"/>
      <c r="AHX12" s="38"/>
      <c r="AHY12" s="38"/>
      <c r="AHZ12" s="38"/>
      <c r="AIA12" s="38"/>
      <c r="AIB12" s="38"/>
      <c r="AIC12" s="38"/>
      <c r="AID12" s="38"/>
      <c r="AIE12" s="38"/>
      <c r="AIF12" s="38"/>
      <c r="AIG12" s="38"/>
      <c r="AIH12" s="38"/>
      <c r="AII12" s="38"/>
      <c r="AIJ12" s="38"/>
      <c r="AIK12" s="38"/>
      <c r="AIL12" s="38"/>
      <c r="AIM12" s="38"/>
      <c r="AIN12" s="38"/>
      <c r="AIO12" s="38"/>
      <c r="AIP12" s="38"/>
      <c r="AIQ12" s="38"/>
      <c r="AIR12" s="38"/>
      <c r="AIS12" s="38"/>
      <c r="AIT12" s="38"/>
      <c r="AIU12" s="38"/>
      <c r="AIV12" s="38"/>
      <c r="AIW12" s="38"/>
      <c r="AIX12" s="38"/>
      <c r="AIY12" s="38"/>
      <c r="AIZ12" s="38"/>
      <c r="AJA12" s="38"/>
      <c r="AJB12" s="38"/>
      <c r="AJC12" s="38"/>
      <c r="AJD12" s="38"/>
      <c r="AJE12" s="38"/>
      <c r="AJF12" s="38"/>
      <c r="AJG12" s="38"/>
      <c r="AJH12" s="38"/>
      <c r="AJI12" s="38"/>
      <c r="AJJ12" s="38"/>
      <c r="AJK12" s="38"/>
      <c r="AJL12" s="38"/>
      <c r="AJM12" s="38"/>
      <c r="AJN12" s="38"/>
      <c r="AJO12" s="38"/>
      <c r="AJP12" s="38"/>
      <c r="AJQ12" s="38"/>
      <c r="AJR12" s="38"/>
      <c r="AJS12" s="38"/>
      <c r="AJT12" s="38"/>
      <c r="AJU12" s="38"/>
      <c r="AJV12" s="38"/>
      <c r="AJW12" s="38"/>
      <c r="AJX12" s="38"/>
      <c r="AJY12" s="38"/>
      <c r="AJZ12" s="38"/>
      <c r="AKA12" s="38"/>
      <c r="AKB12" s="38"/>
      <c r="AKC12" s="38"/>
      <c r="AKD12" s="38"/>
      <c r="AKE12" s="38"/>
      <c r="AKF12" s="38"/>
      <c r="AKG12" s="38"/>
      <c r="AKH12" s="38"/>
      <c r="AKI12" s="38"/>
      <c r="AKJ12" s="38"/>
      <c r="AKK12" s="38"/>
      <c r="AKL12" s="38"/>
      <c r="AKM12" s="38"/>
      <c r="AKN12" s="38"/>
      <c r="AKO12" s="38"/>
      <c r="AKP12" s="38"/>
      <c r="AKQ12" s="38"/>
      <c r="AKR12" s="38"/>
      <c r="AKS12" s="38"/>
      <c r="AKT12" s="38"/>
      <c r="AKU12" s="38"/>
      <c r="AKV12" s="38"/>
      <c r="AKW12" s="38"/>
      <c r="AKX12" s="38"/>
      <c r="AKY12" s="38"/>
      <c r="AKZ12" s="38"/>
      <c r="ALA12" s="38"/>
      <c r="ALB12" s="38"/>
      <c r="ALC12" s="38"/>
      <c r="ALD12" s="38"/>
      <c r="ALE12" s="38"/>
      <c r="ALF12" s="38"/>
      <c r="ALG12" s="38"/>
      <c r="ALH12" s="38"/>
      <c r="ALI12" s="38"/>
      <c r="ALJ12" s="38"/>
      <c r="ALK12" s="38"/>
      <c r="ALL12" s="38"/>
      <c r="ALM12" s="38"/>
      <c r="ALN12" s="38"/>
      <c r="ALO12" s="38"/>
      <c r="ALP12" s="38"/>
      <c r="ALQ12" s="38"/>
      <c r="ALR12" s="38"/>
      <c r="ALS12" s="38"/>
      <c r="ALT12" s="38"/>
      <c r="ALU12" s="38"/>
      <c r="ALV12" s="38"/>
      <c r="ALW12" s="38"/>
      <c r="ALX12" s="38"/>
      <c r="ALY12" s="38"/>
      <c r="ALZ12" s="38"/>
      <c r="AMA12" s="38"/>
      <c r="AMB12" s="38"/>
      <c r="AMC12" s="38"/>
      <c r="AMD12" s="38"/>
      <c r="AME12" s="38"/>
      <c r="AMF12" s="38"/>
      <c r="AMG12" s="38"/>
      <c r="AMH12" s="38"/>
      <c r="AMI12" s="38"/>
      <c r="AMJ12" s="38"/>
    </row>
    <row r="13" s="243" customFormat="true" ht="16.5" hidden="false" customHeight="true" outlineLevel="0" collapsed="false">
      <c r="A13" s="240" t="n">
        <v>1</v>
      </c>
      <c r="B13" s="241" t="s">
        <v>290</v>
      </c>
      <c r="C13" s="242" t="s">
        <v>290</v>
      </c>
      <c r="D13" s="242" t="s">
        <v>291</v>
      </c>
      <c r="E13" s="242" t="s">
        <v>292</v>
      </c>
      <c r="F13" s="242" t="n">
        <v>0</v>
      </c>
      <c r="G13" s="243" t="s">
        <v>293</v>
      </c>
      <c r="H13" s="244" t="s">
        <v>294</v>
      </c>
      <c r="I13" s="242" t="n">
        <f aca="false">COUNTIF($C$13:$C$265,$C13)</f>
        <v>1</v>
      </c>
      <c r="J13" s="245" t="n">
        <f aca="false">COUNTIF($B$13:$B$265,$B13)</f>
        <v>1</v>
      </c>
      <c r="K13" s="244"/>
      <c r="L13" s="246"/>
      <c r="M13" s="246"/>
      <c r="N13" s="246"/>
      <c r="O13" s="247" t="n">
        <f aca="false">L13*M13*N13/10^9</f>
        <v>0</v>
      </c>
      <c r="P13" s="248" t="n">
        <v>0.074847168</v>
      </c>
      <c r="Q13" s="249"/>
      <c r="R13" s="250"/>
      <c r="S13" s="251"/>
      <c r="T13" s="252"/>
      <c r="U13" s="253" t="n">
        <v>161.535</v>
      </c>
      <c r="V13" s="254"/>
      <c r="W13" s="255" t="n">
        <f aca="false">SUM(X13:WY13)</f>
        <v>60</v>
      </c>
      <c r="X13" s="243" t="n">
        <v>0</v>
      </c>
      <c r="Y13" s="243" t="n">
        <v>0</v>
      </c>
      <c r="Z13" s="243" t="n">
        <v>0</v>
      </c>
      <c r="AA13" s="243" t="n">
        <v>0</v>
      </c>
      <c r="AB13" s="243" t="n">
        <v>0</v>
      </c>
      <c r="AC13" s="243" t="n">
        <v>0</v>
      </c>
      <c r="AD13" s="243" t="n">
        <v>0</v>
      </c>
      <c r="AE13" s="243" t="n">
        <v>0</v>
      </c>
      <c r="AF13" s="243" t="n">
        <v>0</v>
      </c>
      <c r="AG13" s="243" t="n">
        <v>0</v>
      </c>
      <c r="AH13" s="243" t="n">
        <v>0</v>
      </c>
      <c r="AI13" s="243" t="n">
        <v>0</v>
      </c>
      <c r="AJ13" s="243" t="n">
        <v>0</v>
      </c>
      <c r="AK13" s="243" t="n">
        <v>0</v>
      </c>
      <c r="AL13" s="243" t="n">
        <v>0</v>
      </c>
      <c r="AM13" s="243" t="n">
        <v>0</v>
      </c>
      <c r="AP13" s="243" t="n">
        <v>0</v>
      </c>
      <c r="AQ13" s="243" t="n">
        <v>0</v>
      </c>
      <c r="AR13" s="243" t="n">
        <v>0</v>
      </c>
      <c r="AS13" s="243" t="n">
        <v>0</v>
      </c>
      <c r="AT13" s="243" t="n">
        <v>0</v>
      </c>
      <c r="AU13" s="243" t="n">
        <v>0</v>
      </c>
      <c r="AV13" s="243" t="n">
        <v>0</v>
      </c>
      <c r="AW13" s="243" t="n">
        <v>0</v>
      </c>
      <c r="AX13" s="243" t="n">
        <v>0</v>
      </c>
      <c r="AY13" s="243" t="n">
        <v>0</v>
      </c>
      <c r="AZ13" s="243" t="n">
        <v>0</v>
      </c>
      <c r="BA13" s="243" t="n">
        <v>0</v>
      </c>
      <c r="BB13" s="243" t="n">
        <v>0</v>
      </c>
      <c r="BC13" s="243" t="n">
        <v>0</v>
      </c>
      <c r="BD13" s="243" t="n">
        <v>0</v>
      </c>
      <c r="BE13" s="243" t="n">
        <v>0</v>
      </c>
      <c r="BF13" s="243" t="n">
        <v>0</v>
      </c>
      <c r="BG13" s="243" t="n">
        <v>0</v>
      </c>
      <c r="BH13" s="243" t="n">
        <v>0</v>
      </c>
      <c r="BI13" s="243" t="n">
        <v>0</v>
      </c>
      <c r="BJ13" s="243" t="n">
        <v>0</v>
      </c>
      <c r="BK13" s="243" t="n">
        <v>0</v>
      </c>
      <c r="BL13" s="243" t="n">
        <v>0</v>
      </c>
      <c r="BM13" s="243" t="n">
        <v>0</v>
      </c>
      <c r="BN13" s="243" t="n">
        <v>0</v>
      </c>
      <c r="BO13" s="243" t="n">
        <v>0</v>
      </c>
      <c r="BP13" s="243" t="n">
        <v>0</v>
      </c>
      <c r="BQ13" s="243" t="n">
        <v>0</v>
      </c>
      <c r="BR13" s="243" t="n">
        <v>0</v>
      </c>
      <c r="BS13" s="243" t="n">
        <v>0</v>
      </c>
      <c r="BT13" s="243" t="n">
        <v>0</v>
      </c>
      <c r="BU13" s="243" t="n">
        <v>0</v>
      </c>
      <c r="BV13" s="243" t="n">
        <v>0</v>
      </c>
      <c r="BW13" s="243" t="n">
        <v>0</v>
      </c>
      <c r="BX13" s="243" t="n">
        <v>0</v>
      </c>
      <c r="BY13" s="243" t="n">
        <v>0</v>
      </c>
      <c r="BZ13" s="243" t="n">
        <v>0</v>
      </c>
      <c r="CA13" s="243" t="n">
        <v>0</v>
      </c>
      <c r="CB13" s="243" t="n">
        <v>0</v>
      </c>
      <c r="CC13" s="243" t="n">
        <v>0</v>
      </c>
      <c r="CD13" s="243" t="n">
        <v>0</v>
      </c>
      <c r="CE13" s="243" t="n">
        <v>0</v>
      </c>
      <c r="CF13" s="243" t="n">
        <v>0</v>
      </c>
      <c r="CG13" s="243" t="n">
        <v>0</v>
      </c>
      <c r="CH13" s="243" t="n">
        <v>0</v>
      </c>
      <c r="CI13" s="243" t="n">
        <v>30</v>
      </c>
      <c r="CJ13" s="243" t="n">
        <v>0</v>
      </c>
      <c r="CK13" s="243" t="n">
        <v>0</v>
      </c>
      <c r="CL13" s="243" t="n">
        <v>0</v>
      </c>
      <c r="CM13" s="243" t="n">
        <v>30</v>
      </c>
      <c r="CN13" s="243" t="n">
        <v>0</v>
      </c>
      <c r="WY13" s="236" t="n">
        <v>0</v>
      </c>
      <c r="WZ13" s="108"/>
      <c r="XA13" s="237" t="n">
        <v>0</v>
      </c>
      <c r="XB13" s="61" t="n">
        <v>60</v>
      </c>
      <c r="XC13" s="200" t="n">
        <f aca="false">XB13-W13</f>
        <v>0</v>
      </c>
      <c r="XD13" s="256" t="n">
        <f aca="false">SUMIF('TRIEN KHAI SX'!$B$8:$B$262,$B13,'TRIEN KHAI SX'!$CM$8:$CM$262)-W13</f>
        <v>-60</v>
      </c>
      <c r="XE13" s="257" t="n">
        <f aca="false">SUMIF('TRIEN KHAI SX'!$B$8:$B$262,$B13,'TRIEN KHAI SX'!$FG$8:$FG$262)</f>
        <v>-60</v>
      </c>
      <c r="XF13" s="258"/>
      <c r="XG13" s="258"/>
      <c r="XH13" s="258"/>
      <c r="XI13" s="258"/>
      <c r="XJ13" s="258"/>
      <c r="XK13" s="45"/>
      <c r="XL13" s="45"/>
      <c r="XM13" s="48"/>
      <c r="XN13" s="48"/>
      <c r="XO13" s="48"/>
      <c r="XP13" s="48"/>
      <c r="XQ13" s="48"/>
      <c r="XR13" s="48"/>
      <c r="XS13" s="48"/>
      <c r="XT13" s="48"/>
      <c r="XU13" s="48"/>
      <c r="XV13" s="48"/>
      <c r="XW13" s="48"/>
      <c r="XX13" s="48"/>
      <c r="XY13" s="48"/>
      <c r="XZ13" s="48"/>
      <c r="YA13" s="48"/>
      <c r="YB13" s="48"/>
      <c r="YC13" s="48"/>
      <c r="YD13" s="48"/>
      <c r="YE13" s="48"/>
      <c r="YF13" s="48"/>
      <c r="YG13" s="48"/>
      <c r="YH13" s="48"/>
      <c r="YI13" s="48"/>
      <c r="YJ13" s="48"/>
      <c r="YK13" s="48"/>
      <c r="YL13" s="48"/>
      <c r="YM13" s="48"/>
      <c r="YN13" s="48"/>
      <c r="YO13" s="48"/>
      <c r="YP13" s="48"/>
      <c r="YQ13" s="48"/>
      <c r="YR13" s="48"/>
      <c r="YS13" s="48"/>
      <c r="YT13" s="48"/>
      <c r="YU13" s="48"/>
      <c r="YV13" s="48"/>
      <c r="YW13" s="48"/>
      <c r="YX13" s="48"/>
      <c r="YY13" s="48"/>
      <c r="YZ13" s="48"/>
      <c r="ZA13" s="48"/>
      <c r="ZB13" s="48"/>
      <c r="ZC13" s="48"/>
      <c r="ZD13" s="48"/>
      <c r="ZE13" s="48"/>
      <c r="ZF13" s="48"/>
      <c r="ZG13" s="48"/>
      <c r="ZH13" s="48"/>
      <c r="ZI13" s="48"/>
      <c r="ZJ13" s="48"/>
      <c r="ZK13" s="48"/>
      <c r="ZL13" s="48"/>
      <c r="ZM13" s="48"/>
      <c r="ZN13" s="48"/>
      <c r="ZO13" s="48"/>
      <c r="ZP13" s="48"/>
      <c r="ZQ13" s="48"/>
      <c r="ZR13" s="48"/>
      <c r="ZS13" s="48"/>
      <c r="ZT13" s="48"/>
      <c r="ZU13" s="48"/>
      <c r="ZV13" s="48"/>
      <c r="ZW13" s="48"/>
      <c r="ZX13" s="48"/>
      <c r="ZY13" s="48"/>
      <c r="ZZ13" s="48"/>
      <c r="AAA13" s="48"/>
      <c r="AAB13" s="48"/>
      <c r="AAC13" s="48"/>
      <c r="AAD13" s="48"/>
      <c r="AAE13" s="48"/>
      <c r="AAF13" s="48"/>
      <c r="AAG13" s="48"/>
      <c r="AAH13" s="48"/>
      <c r="AAI13" s="48"/>
      <c r="AAJ13" s="48"/>
      <c r="AAK13" s="48"/>
      <c r="AAL13" s="48"/>
      <c r="AAM13" s="48"/>
      <c r="AAN13" s="48"/>
      <c r="AAO13" s="48"/>
      <c r="AAP13" s="48"/>
      <c r="AAQ13" s="48"/>
      <c r="AAR13" s="48"/>
      <c r="AAS13" s="48"/>
      <c r="AAT13" s="48"/>
      <c r="AAU13" s="48"/>
      <c r="AAV13" s="48"/>
      <c r="AAW13" s="48"/>
      <c r="AAX13" s="48"/>
      <c r="AAY13" s="48"/>
      <c r="AAZ13" s="48"/>
      <c r="ABA13" s="48"/>
      <c r="ABB13" s="48"/>
      <c r="ABC13" s="48"/>
      <c r="ABD13" s="48"/>
      <c r="ABE13" s="48"/>
      <c r="ABF13" s="48"/>
      <c r="ABG13" s="48"/>
      <c r="ABH13" s="48"/>
      <c r="ABI13" s="48"/>
      <c r="ABJ13" s="48"/>
      <c r="ABK13" s="48"/>
      <c r="ABL13" s="48"/>
      <c r="ABM13" s="48"/>
      <c r="ABN13" s="48"/>
      <c r="ABO13" s="48"/>
      <c r="ABP13" s="48"/>
      <c r="ABQ13" s="48"/>
      <c r="ABR13" s="48"/>
      <c r="ABS13" s="48"/>
      <c r="ABT13" s="48"/>
      <c r="ABU13" s="48"/>
      <c r="ABV13" s="48"/>
      <c r="ABW13" s="48"/>
      <c r="ABX13" s="48"/>
      <c r="ABY13" s="48"/>
      <c r="ABZ13" s="48"/>
      <c r="ACA13" s="48"/>
      <c r="ACB13" s="48"/>
      <c r="ACC13" s="48"/>
      <c r="ACD13" s="48"/>
      <c r="ACE13" s="48"/>
      <c r="ACF13" s="48"/>
      <c r="ACG13" s="48"/>
      <c r="ACH13" s="48"/>
      <c r="ACI13" s="48"/>
      <c r="ACJ13" s="48"/>
      <c r="ACK13" s="48"/>
      <c r="ACL13" s="48"/>
      <c r="ACM13" s="48"/>
      <c r="ACN13" s="48"/>
      <c r="ACO13" s="48"/>
      <c r="ACP13" s="48"/>
      <c r="ACQ13" s="48"/>
      <c r="ACR13" s="48"/>
      <c r="ACS13" s="48"/>
      <c r="ACT13" s="48"/>
      <c r="ACU13" s="48"/>
      <c r="ACV13" s="48"/>
      <c r="ACW13" s="48"/>
      <c r="ACX13" s="48"/>
      <c r="ACY13" s="48"/>
      <c r="ACZ13" s="48"/>
      <c r="ADA13" s="48"/>
      <c r="ADB13" s="48"/>
      <c r="ADC13" s="48"/>
      <c r="ADD13" s="48"/>
      <c r="ADE13" s="48"/>
      <c r="ADF13" s="48"/>
      <c r="ADG13" s="48"/>
      <c r="ADH13" s="48"/>
      <c r="ADI13" s="48"/>
      <c r="ADJ13" s="48"/>
      <c r="ADK13" s="48"/>
      <c r="ADL13" s="48"/>
      <c r="ADM13" s="48"/>
      <c r="ADN13" s="48"/>
      <c r="ADO13" s="48"/>
      <c r="ADP13" s="48"/>
      <c r="ADQ13" s="48"/>
      <c r="ADR13" s="48"/>
      <c r="ADS13" s="48"/>
      <c r="ADT13" s="48"/>
      <c r="ADU13" s="48"/>
      <c r="ADV13" s="48"/>
      <c r="ADW13" s="48"/>
      <c r="ADX13" s="48"/>
      <c r="ADY13" s="48"/>
      <c r="ADZ13" s="48"/>
      <c r="AEA13" s="48"/>
      <c r="AEB13" s="48"/>
      <c r="AEC13" s="48"/>
      <c r="AED13" s="48"/>
      <c r="AEE13" s="48"/>
      <c r="AEF13" s="48"/>
      <c r="AEG13" s="48"/>
      <c r="AEH13" s="48"/>
      <c r="AEI13" s="48"/>
      <c r="AEJ13" s="48"/>
      <c r="AEK13" s="48"/>
      <c r="AEL13" s="48"/>
      <c r="AEM13" s="48"/>
      <c r="AEN13" s="48"/>
      <c r="AEO13" s="48"/>
      <c r="AEP13" s="48"/>
      <c r="AEQ13" s="48"/>
      <c r="AER13" s="48"/>
      <c r="AES13" s="48"/>
      <c r="AET13" s="48"/>
      <c r="AEU13" s="48"/>
      <c r="AEV13" s="48"/>
      <c r="AEW13" s="48"/>
      <c r="AEX13" s="48"/>
      <c r="AEY13" s="48"/>
      <c r="AEZ13" s="48"/>
      <c r="AFA13" s="48"/>
      <c r="AFB13" s="48"/>
      <c r="AFC13" s="48"/>
      <c r="AFD13" s="48"/>
      <c r="AFE13" s="48"/>
      <c r="AFF13" s="48"/>
      <c r="AFG13" s="48"/>
      <c r="AFH13" s="48"/>
      <c r="AFI13" s="48"/>
      <c r="AFJ13" s="48"/>
      <c r="AFK13" s="48"/>
      <c r="AFL13" s="48"/>
      <c r="AFM13" s="48"/>
      <c r="AFN13" s="48"/>
      <c r="AFO13" s="48"/>
      <c r="AFP13" s="48"/>
      <c r="AFQ13" s="48"/>
      <c r="AFR13" s="48"/>
      <c r="AFS13" s="48"/>
      <c r="AFT13" s="48"/>
      <c r="AFU13" s="48"/>
      <c r="AFV13" s="48"/>
      <c r="AFW13" s="48"/>
      <c r="AFX13" s="48"/>
      <c r="AFY13" s="48"/>
      <c r="AFZ13" s="48"/>
      <c r="AGA13" s="48"/>
      <c r="AGB13" s="48"/>
      <c r="AGC13" s="48"/>
      <c r="AGD13" s="48"/>
      <c r="AGE13" s="48"/>
      <c r="AGF13" s="48"/>
      <c r="AGG13" s="48"/>
      <c r="AGH13" s="48"/>
      <c r="AGI13" s="48"/>
      <c r="AGJ13" s="48"/>
      <c r="AGK13" s="48"/>
      <c r="AGL13" s="48"/>
      <c r="AGM13" s="48"/>
      <c r="AGN13" s="48"/>
      <c r="AGO13" s="48"/>
      <c r="AGP13" s="48"/>
      <c r="AGQ13" s="48"/>
      <c r="AGR13" s="48"/>
      <c r="AGS13" s="48"/>
      <c r="AGT13" s="48"/>
      <c r="AGU13" s="48"/>
      <c r="AGV13" s="48"/>
      <c r="AGW13" s="48"/>
      <c r="AGX13" s="48"/>
      <c r="AGY13" s="48"/>
      <c r="AGZ13" s="48"/>
      <c r="AHA13" s="48"/>
      <c r="AHB13" s="48"/>
      <c r="AHC13" s="48"/>
      <c r="AHD13" s="48"/>
      <c r="AHE13" s="48"/>
      <c r="AHF13" s="48"/>
      <c r="AHG13" s="48"/>
      <c r="AHH13" s="48"/>
      <c r="AHI13" s="48"/>
      <c r="AHJ13" s="48"/>
      <c r="AHK13" s="48"/>
      <c r="AHL13" s="48"/>
      <c r="AHM13" s="48"/>
      <c r="AHN13" s="48"/>
      <c r="AHO13" s="48"/>
      <c r="AHP13" s="48"/>
      <c r="AHQ13" s="48"/>
      <c r="AHR13" s="48"/>
      <c r="AHS13" s="48"/>
      <c r="AHT13" s="48"/>
      <c r="AHU13" s="48"/>
      <c r="AHV13" s="48"/>
      <c r="AHW13" s="48"/>
      <c r="AHX13" s="48"/>
      <c r="AHY13" s="48"/>
      <c r="AHZ13" s="48"/>
      <c r="AIA13" s="48"/>
      <c r="AIB13" s="48"/>
      <c r="AIC13" s="48"/>
      <c r="AID13" s="48"/>
      <c r="AIE13" s="48"/>
      <c r="AIF13" s="48"/>
      <c r="AIG13" s="48"/>
      <c r="AIH13" s="48"/>
      <c r="AII13" s="48"/>
      <c r="AIJ13" s="48"/>
      <c r="AIK13" s="48"/>
      <c r="AIL13" s="48"/>
      <c r="AIM13" s="48"/>
      <c r="AIN13" s="48"/>
      <c r="AIO13" s="48"/>
      <c r="AIP13" s="48"/>
      <c r="AIQ13" s="48"/>
      <c r="AIR13" s="48"/>
      <c r="AIS13" s="48"/>
      <c r="AIT13" s="48"/>
      <c r="AIU13" s="48"/>
      <c r="AIV13" s="48"/>
      <c r="AIW13" s="48"/>
      <c r="AIX13" s="48"/>
      <c r="AIY13" s="48"/>
      <c r="AIZ13" s="48"/>
      <c r="AJA13" s="48"/>
      <c r="AJB13" s="48"/>
      <c r="AJC13" s="48"/>
      <c r="AJD13" s="48"/>
      <c r="AJE13" s="48"/>
      <c r="AJF13" s="48"/>
      <c r="AJG13" s="48"/>
      <c r="AJH13" s="48"/>
      <c r="AJI13" s="48"/>
      <c r="AJJ13" s="48"/>
      <c r="AJK13" s="48"/>
      <c r="AJL13" s="48"/>
      <c r="AJM13" s="48"/>
      <c r="AJN13" s="48"/>
      <c r="AJO13" s="48"/>
      <c r="AJP13" s="48"/>
      <c r="AJQ13" s="48"/>
      <c r="AJR13" s="48"/>
      <c r="AJS13" s="48"/>
      <c r="AJT13" s="48"/>
      <c r="AJU13" s="48"/>
      <c r="AJV13" s="48"/>
      <c r="AJW13" s="48"/>
      <c r="AJX13" s="48"/>
      <c r="AJY13" s="48"/>
      <c r="AJZ13" s="48"/>
      <c r="AKA13" s="48"/>
      <c r="AKB13" s="48"/>
      <c r="AKC13" s="48"/>
      <c r="AKD13" s="48"/>
      <c r="AKE13" s="48"/>
      <c r="AKF13" s="48"/>
      <c r="AKG13" s="48"/>
      <c r="AKH13" s="48"/>
      <c r="AKI13" s="48"/>
      <c r="AKJ13" s="48"/>
      <c r="AKK13" s="48"/>
      <c r="AKL13" s="48"/>
      <c r="AKM13" s="48"/>
      <c r="AKN13" s="48"/>
      <c r="AKO13" s="48"/>
      <c r="AKP13" s="48"/>
      <c r="AKQ13" s="48"/>
      <c r="AKR13" s="48"/>
      <c r="AKS13" s="48"/>
      <c r="AKT13" s="48"/>
      <c r="AKU13" s="48"/>
      <c r="AKV13" s="48"/>
      <c r="AKW13" s="48"/>
      <c r="AKX13" s="48"/>
      <c r="AKY13" s="48"/>
      <c r="AKZ13" s="48"/>
      <c r="ALA13" s="48"/>
      <c r="ALB13" s="48"/>
      <c r="ALC13" s="48"/>
      <c r="ALD13" s="48"/>
      <c r="ALE13" s="48"/>
      <c r="ALF13" s="48"/>
      <c r="ALG13" s="48"/>
      <c r="ALH13" s="48"/>
      <c r="ALI13" s="48"/>
      <c r="ALJ13" s="48"/>
      <c r="ALK13" s="48"/>
      <c r="ALL13" s="48"/>
      <c r="ALM13" s="48"/>
      <c r="ALN13" s="48"/>
      <c r="ALO13" s="48"/>
      <c r="ALP13" s="48"/>
      <c r="ALQ13" s="48"/>
      <c r="ALR13" s="48"/>
      <c r="ALS13" s="48"/>
      <c r="ALT13" s="48"/>
      <c r="ALU13" s="48"/>
      <c r="ALV13" s="48"/>
      <c r="ALW13" s="48"/>
      <c r="ALX13" s="48"/>
      <c r="ALY13" s="48"/>
      <c r="ALZ13" s="48"/>
      <c r="AMA13" s="48"/>
      <c r="AMB13" s="48"/>
      <c r="AMC13" s="48"/>
      <c r="AMD13" s="48"/>
      <c r="AME13" s="48"/>
      <c r="AMF13" s="48"/>
      <c r="AMG13" s="48"/>
      <c r="AMH13" s="48"/>
      <c r="AMI13" s="48"/>
      <c r="AMJ13" s="48"/>
    </row>
    <row r="14" s="243" customFormat="true" ht="16.5" hidden="false" customHeight="true" outlineLevel="0" collapsed="false">
      <c r="A14" s="240" t="n">
        <f aca="false">A13+1</f>
        <v>2</v>
      </c>
      <c r="B14" s="241" t="s">
        <v>295</v>
      </c>
      <c r="C14" s="242" t="s">
        <v>295</v>
      </c>
      <c r="D14" s="242" t="s">
        <v>296</v>
      </c>
      <c r="E14" s="242" t="s">
        <v>297</v>
      </c>
      <c r="F14" s="242" t="n">
        <v>0</v>
      </c>
      <c r="G14" s="243" t="s">
        <v>298</v>
      </c>
      <c r="H14" s="244" t="s">
        <v>294</v>
      </c>
      <c r="I14" s="242" t="n">
        <f aca="false">COUNTIF($C$13:$C$265,$C14)</f>
        <v>1</v>
      </c>
      <c r="J14" s="245" t="n">
        <f aca="false">COUNTIF($B$13:$B$265,$B14)</f>
        <v>1</v>
      </c>
      <c r="K14" s="259" t="s">
        <v>299</v>
      </c>
      <c r="L14" s="246" t="n">
        <v>1605</v>
      </c>
      <c r="M14" s="246" t="n">
        <v>505</v>
      </c>
      <c r="N14" s="246" t="n">
        <v>240</v>
      </c>
      <c r="O14" s="260" t="n">
        <f aca="false">L14*M14*N14/10^9</f>
        <v>0.194526</v>
      </c>
      <c r="P14" s="248" t="n">
        <v>0.060168718</v>
      </c>
      <c r="Q14" s="249"/>
      <c r="R14" s="250"/>
      <c r="S14" s="251"/>
      <c r="T14" s="252"/>
      <c r="U14" s="253" t="n">
        <v>166.738</v>
      </c>
      <c r="V14" s="254"/>
      <c r="W14" s="255" t="n">
        <f aca="false">SUM(X14:WY14)</f>
        <v>30</v>
      </c>
      <c r="X14" s="243" t="n">
        <v>0</v>
      </c>
      <c r="Y14" s="243" t="n">
        <v>0</v>
      </c>
      <c r="Z14" s="243" t="n">
        <v>0</v>
      </c>
      <c r="AA14" s="243" t="n">
        <v>0</v>
      </c>
      <c r="AB14" s="243" t="n">
        <v>0</v>
      </c>
      <c r="AC14" s="243" t="n">
        <v>0</v>
      </c>
      <c r="AD14" s="243" t="n">
        <v>0</v>
      </c>
      <c r="AE14" s="243" t="n">
        <v>0</v>
      </c>
      <c r="AF14" s="243" t="n">
        <v>0</v>
      </c>
      <c r="AG14" s="243" t="n">
        <v>0</v>
      </c>
      <c r="AH14" s="243" t="n">
        <v>0</v>
      </c>
      <c r="AI14" s="243" t="n">
        <v>0</v>
      </c>
      <c r="AJ14" s="243" t="n">
        <v>0</v>
      </c>
      <c r="AK14" s="243" t="n">
        <v>0</v>
      </c>
      <c r="AL14" s="243" t="n">
        <v>0</v>
      </c>
      <c r="AM14" s="243" t="n">
        <v>0</v>
      </c>
      <c r="AP14" s="243" t="n">
        <v>0</v>
      </c>
      <c r="AQ14" s="243" t="n">
        <v>0</v>
      </c>
      <c r="AR14" s="243" t="n">
        <v>0</v>
      </c>
      <c r="AS14" s="243" t="n">
        <v>0</v>
      </c>
      <c r="AT14" s="243" t="n">
        <v>0</v>
      </c>
      <c r="AU14" s="243" t="n">
        <v>0</v>
      </c>
      <c r="AV14" s="243" t="n">
        <v>0</v>
      </c>
      <c r="AW14" s="243" t="n">
        <v>0</v>
      </c>
      <c r="AX14" s="243" t="n">
        <v>0</v>
      </c>
      <c r="AY14" s="243" t="n">
        <v>0</v>
      </c>
      <c r="AZ14" s="243" t="n">
        <v>0</v>
      </c>
      <c r="BA14" s="243" t="n">
        <v>0</v>
      </c>
      <c r="BB14" s="243" t="n">
        <v>0</v>
      </c>
      <c r="BC14" s="243" t="n">
        <v>0</v>
      </c>
      <c r="BD14" s="243" t="n">
        <v>0</v>
      </c>
      <c r="BE14" s="243" t="n">
        <v>0</v>
      </c>
      <c r="BF14" s="243" t="n">
        <v>0</v>
      </c>
      <c r="BG14" s="243" t="n">
        <v>0</v>
      </c>
      <c r="BH14" s="243" t="n">
        <v>0</v>
      </c>
      <c r="BI14" s="243" t="n">
        <v>0</v>
      </c>
      <c r="BJ14" s="243" t="n">
        <v>0</v>
      </c>
      <c r="BK14" s="243" t="n">
        <v>0</v>
      </c>
      <c r="BL14" s="243" t="n">
        <v>0</v>
      </c>
      <c r="BM14" s="243" t="n">
        <v>0</v>
      </c>
      <c r="BN14" s="243" t="n">
        <v>0</v>
      </c>
      <c r="BO14" s="243" t="n">
        <v>0</v>
      </c>
      <c r="BP14" s="243" t="n">
        <v>0</v>
      </c>
      <c r="BQ14" s="243" t="n">
        <v>0</v>
      </c>
      <c r="BR14" s="243" t="n">
        <v>0</v>
      </c>
      <c r="BS14" s="243" t="n">
        <v>0</v>
      </c>
      <c r="BT14" s="243" t="n">
        <v>0</v>
      </c>
      <c r="BU14" s="243" t="n">
        <v>0</v>
      </c>
      <c r="BV14" s="243" t="n">
        <v>0</v>
      </c>
      <c r="BW14" s="243" t="n">
        <v>0</v>
      </c>
      <c r="BX14" s="243" t="n">
        <v>0</v>
      </c>
      <c r="BY14" s="243" t="n">
        <v>0</v>
      </c>
      <c r="BZ14" s="243" t="n">
        <v>0</v>
      </c>
      <c r="CA14" s="243" t="n">
        <v>0</v>
      </c>
      <c r="CB14" s="243" t="n">
        <v>0</v>
      </c>
      <c r="CC14" s="243" t="n">
        <v>0</v>
      </c>
      <c r="CD14" s="243" t="n">
        <v>0</v>
      </c>
      <c r="CE14" s="243" t="n">
        <v>0</v>
      </c>
      <c r="CF14" s="243" t="n">
        <v>0</v>
      </c>
      <c r="CG14" s="243" t="n">
        <v>0</v>
      </c>
      <c r="CH14" s="243" t="n">
        <v>0</v>
      </c>
      <c r="CI14" s="243" t="n">
        <v>0</v>
      </c>
      <c r="CJ14" s="243" t="n">
        <v>0</v>
      </c>
      <c r="CK14" s="243" t="n">
        <v>0</v>
      </c>
      <c r="CL14" s="243" t="n">
        <v>0</v>
      </c>
      <c r="CM14" s="243" t="n">
        <v>0</v>
      </c>
      <c r="CN14" s="243" t="n">
        <v>0</v>
      </c>
      <c r="WY14" s="236" t="n">
        <v>30</v>
      </c>
      <c r="WZ14" s="108"/>
      <c r="XA14" s="237" t="n">
        <v>0</v>
      </c>
      <c r="XB14" s="61" t="n">
        <v>30</v>
      </c>
      <c r="XC14" s="200" t="n">
        <f aca="false">XB14-W14</f>
        <v>0</v>
      </c>
      <c r="XD14" s="256" t="n">
        <f aca="false">SUMIF('TRIEN KHAI SX'!$B$8:$B$262,$B14,'TRIEN KHAI SX'!$CM$8:$CM$262)-W14</f>
        <v>0</v>
      </c>
      <c r="XE14" s="257" t="n">
        <f aca="false">SUMIF('TRIEN KHAI SX'!$B$8:$B$262,$B14,'TRIEN KHAI SX'!$FG$8:$FG$262)</f>
        <v>0</v>
      </c>
      <c r="XF14" s="258"/>
      <c r="XG14" s="258"/>
      <c r="XH14" s="258"/>
      <c r="XI14" s="258"/>
      <c r="XJ14" s="258"/>
      <c r="XK14" s="45"/>
      <c r="XL14" s="45"/>
      <c r="XM14" s="48"/>
      <c r="XN14" s="48"/>
      <c r="XO14" s="48"/>
      <c r="XP14" s="48"/>
      <c r="XQ14" s="48"/>
      <c r="XR14" s="48"/>
      <c r="XS14" s="48"/>
      <c r="XT14" s="48"/>
      <c r="XU14" s="48"/>
      <c r="XV14" s="48"/>
      <c r="XW14" s="48"/>
      <c r="XX14" s="48"/>
      <c r="XY14" s="48"/>
      <c r="XZ14" s="48"/>
      <c r="YA14" s="48"/>
      <c r="YB14" s="48"/>
      <c r="YC14" s="48"/>
      <c r="YD14" s="48"/>
      <c r="YE14" s="48"/>
      <c r="YF14" s="48"/>
      <c r="YG14" s="48"/>
      <c r="YH14" s="48"/>
      <c r="YI14" s="48"/>
      <c r="YJ14" s="48"/>
      <c r="YK14" s="48"/>
      <c r="YL14" s="48"/>
      <c r="YM14" s="48"/>
      <c r="YN14" s="48"/>
      <c r="YO14" s="48"/>
      <c r="YP14" s="48"/>
      <c r="YQ14" s="48"/>
      <c r="YR14" s="48"/>
      <c r="YS14" s="48"/>
      <c r="YT14" s="48"/>
      <c r="YU14" s="48"/>
      <c r="YV14" s="48"/>
      <c r="YW14" s="48"/>
      <c r="YX14" s="48"/>
      <c r="YY14" s="48"/>
      <c r="YZ14" s="48"/>
      <c r="ZA14" s="48"/>
      <c r="ZB14" s="48"/>
      <c r="ZC14" s="48"/>
      <c r="ZD14" s="48"/>
      <c r="ZE14" s="48"/>
      <c r="ZF14" s="48"/>
      <c r="ZG14" s="48"/>
      <c r="ZH14" s="48"/>
      <c r="ZI14" s="48"/>
      <c r="ZJ14" s="48"/>
      <c r="ZK14" s="48"/>
      <c r="ZL14" s="48"/>
      <c r="ZM14" s="48"/>
      <c r="ZN14" s="48"/>
      <c r="ZO14" s="48"/>
      <c r="ZP14" s="48"/>
      <c r="ZQ14" s="48"/>
      <c r="ZR14" s="48"/>
      <c r="ZS14" s="48"/>
      <c r="ZT14" s="48"/>
      <c r="ZU14" s="48"/>
      <c r="ZV14" s="48"/>
      <c r="ZW14" s="48"/>
      <c r="ZX14" s="48"/>
      <c r="ZY14" s="48"/>
      <c r="ZZ14" s="48"/>
      <c r="AAA14" s="48"/>
      <c r="AAB14" s="48"/>
      <c r="AAC14" s="48"/>
      <c r="AAD14" s="48"/>
      <c r="AAE14" s="48"/>
      <c r="AAF14" s="48"/>
      <c r="AAG14" s="48"/>
      <c r="AAH14" s="48"/>
      <c r="AAI14" s="48"/>
      <c r="AAJ14" s="48"/>
      <c r="AAK14" s="48"/>
      <c r="AAL14" s="48"/>
      <c r="AAM14" s="48"/>
      <c r="AAN14" s="48"/>
      <c r="AAO14" s="48"/>
      <c r="AAP14" s="48"/>
      <c r="AAQ14" s="48"/>
      <c r="AAR14" s="48"/>
      <c r="AAS14" s="48"/>
      <c r="AAT14" s="48"/>
      <c r="AAU14" s="48"/>
      <c r="AAV14" s="48"/>
      <c r="AAW14" s="48"/>
      <c r="AAX14" s="48"/>
      <c r="AAY14" s="48"/>
      <c r="AAZ14" s="48"/>
      <c r="ABA14" s="48"/>
      <c r="ABB14" s="48"/>
      <c r="ABC14" s="48"/>
      <c r="ABD14" s="48"/>
      <c r="ABE14" s="48"/>
      <c r="ABF14" s="48"/>
      <c r="ABG14" s="48"/>
      <c r="ABH14" s="48"/>
      <c r="ABI14" s="48"/>
      <c r="ABJ14" s="48"/>
      <c r="ABK14" s="48"/>
      <c r="ABL14" s="48"/>
      <c r="ABM14" s="48"/>
      <c r="ABN14" s="48"/>
      <c r="ABO14" s="48"/>
      <c r="ABP14" s="48"/>
      <c r="ABQ14" s="48"/>
      <c r="ABR14" s="48"/>
      <c r="ABS14" s="48"/>
      <c r="ABT14" s="48"/>
      <c r="ABU14" s="48"/>
      <c r="ABV14" s="48"/>
      <c r="ABW14" s="48"/>
      <c r="ABX14" s="48"/>
      <c r="ABY14" s="48"/>
      <c r="ABZ14" s="48"/>
      <c r="ACA14" s="48"/>
      <c r="ACB14" s="48"/>
      <c r="ACC14" s="48"/>
      <c r="ACD14" s="48"/>
      <c r="ACE14" s="48"/>
      <c r="ACF14" s="48"/>
      <c r="ACG14" s="48"/>
      <c r="ACH14" s="48"/>
      <c r="ACI14" s="48"/>
      <c r="ACJ14" s="48"/>
      <c r="ACK14" s="48"/>
      <c r="ACL14" s="48"/>
      <c r="ACM14" s="48"/>
      <c r="ACN14" s="48"/>
      <c r="ACO14" s="48"/>
      <c r="ACP14" s="48"/>
      <c r="ACQ14" s="48"/>
      <c r="ACR14" s="48"/>
      <c r="ACS14" s="48"/>
      <c r="ACT14" s="48"/>
      <c r="ACU14" s="48"/>
      <c r="ACV14" s="48"/>
      <c r="ACW14" s="48"/>
      <c r="ACX14" s="48"/>
      <c r="ACY14" s="48"/>
      <c r="ACZ14" s="48"/>
      <c r="ADA14" s="48"/>
      <c r="ADB14" s="48"/>
      <c r="ADC14" s="48"/>
      <c r="ADD14" s="48"/>
      <c r="ADE14" s="48"/>
      <c r="ADF14" s="48"/>
      <c r="ADG14" s="48"/>
      <c r="ADH14" s="48"/>
      <c r="ADI14" s="48"/>
      <c r="ADJ14" s="48"/>
      <c r="ADK14" s="48"/>
      <c r="ADL14" s="48"/>
      <c r="ADM14" s="48"/>
      <c r="ADN14" s="48"/>
      <c r="ADO14" s="48"/>
      <c r="ADP14" s="48"/>
      <c r="ADQ14" s="48"/>
      <c r="ADR14" s="48"/>
      <c r="ADS14" s="48"/>
      <c r="ADT14" s="48"/>
      <c r="ADU14" s="48"/>
      <c r="ADV14" s="48"/>
      <c r="ADW14" s="48"/>
      <c r="ADX14" s="48"/>
      <c r="ADY14" s="48"/>
      <c r="ADZ14" s="48"/>
      <c r="AEA14" s="48"/>
      <c r="AEB14" s="48"/>
      <c r="AEC14" s="48"/>
      <c r="AED14" s="48"/>
      <c r="AEE14" s="48"/>
      <c r="AEF14" s="48"/>
      <c r="AEG14" s="48"/>
      <c r="AEH14" s="48"/>
      <c r="AEI14" s="48"/>
      <c r="AEJ14" s="48"/>
      <c r="AEK14" s="48"/>
      <c r="AEL14" s="48"/>
      <c r="AEM14" s="48"/>
      <c r="AEN14" s="48"/>
      <c r="AEO14" s="48"/>
      <c r="AEP14" s="48"/>
      <c r="AEQ14" s="48"/>
      <c r="AER14" s="48"/>
      <c r="AES14" s="48"/>
      <c r="AET14" s="48"/>
      <c r="AEU14" s="48"/>
      <c r="AEV14" s="48"/>
      <c r="AEW14" s="48"/>
      <c r="AEX14" s="48"/>
      <c r="AEY14" s="48"/>
      <c r="AEZ14" s="48"/>
      <c r="AFA14" s="48"/>
      <c r="AFB14" s="48"/>
      <c r="AFC14" s="48"/>
      <c r="AFD14" s="48"/>
      <c r="AFE14" s="48"/>
      <c r="AFF14" s="48"/>
      <c r="AFG14" s="48"/>
      <c r="AFH14" s="48"/>
      <c r="AFI14" s="48"/>
      <c r="AFJ14" s="48"/>
      <c r="AFK14" s="48"/>
      <c r="AFL14" s="48"/>
      <c r="AFM14" s="48"/>
      <c r="AFN14" s="48"/>
      <c r="AFO14" s="48"/>
      <c r="AFP14" s="48"/>
      <c r="AFQ14" s="48"/>
      <c r="AFR14" s="48"/>
      <c r="AFS14" s="48"/>
      <c r="AFT14" s="48"/>
      <c r="AFU14" s="48"/>
      <c r="AFV14" s="48"/>
      <c r="AFW14" s="48"/>
      <c r="AFX14" s="48"/>
      <c r="AFY14" s="48"/>
      <c r="AFZ14" s="48"/>
      <c r="AGA14" s="48"/>
      <c r="AGB14" s="48"/>
      <c r="AGC14" s="48"/>
      <c r="AGD14" s="48"/>
      <c r="AGE14" s="48"/>
      <c r="AGF14" s="48"/>
      <c r="AGG14" s="48"/>
      <c r="AGH14" s="48"/>
      <c r="AGI14" s="48"/>
      <c r="AGJ14" s="48"/>
      <c r="AGK14" s="48"/>
      <c r="AGL14" s="48"/>
      <c r="AGM14" s="48"/>
      <c r="AGN14" s="48"/>
      <c r="AGO14" s="48"/>
      <c r="AGP14" s="48"/>
      <c r="AGQ14" s="48"/>
      <c r="AGR14" s="48"/>
      <c r="AGS14" s="48"/>
      <c r="AGT14" s="48"/>
      <c r="AGU14" s="48"/>
      <c r="AGV14" s="48"/>
      <c r="AGW14" s="48"/>
      <c r="AGX14" s="48"/>
      <c r="AGY14" s="48"/>
      <c r="AGZ14" s="48"/>
      <c r="AHA14" s="48"/>
      <c r="AHB14" s="48"/>
      <c r="AHC14" s="48"/>
      <c r="AHD14" s="48"/>
      <c r="AHE14" s="48"/>
      <c r="AHF14" s="48"/>
      <c r="AHG14" s="48"/>
      <c r="AHH14" s="48"/>
      <c r="AHI14" s="48"/>
      <c r="AHJ14" s="48"/>
      <c r="AHK14" s="48"/>
      <c r="AHL14" s="48"/>
      <c r="AHM14" s="48"/>
      <c r="AHN14" s="48"/>
      <c r="AHO14" s="48"/>
      <c r="AHP14" s="48"/>
      <c r="AHQ14" s="48"/>
      <c r="AHR14" s="48"/>
      <c r="AHS14" s="48"/>
      <c r="AHT14" s="48"/>
      <c r="AHU14" s="48"/>
      <c r="AHV14" s="48"/>
      <c r="AHW14" s="48"/>
      <c r="AHX14" s="48"/>
      <c r="AHY14" s="48"/>
      <c r="AHZ14" s="48"/>
      <c r="AIA14" s="48"/>
      <c r="AIB14" s="48"/>
      <c r="AIC14" s="48"/>
      <c r="AID14" s="48"/>
      <c r="AIE14" s="48"/>
      <c r="AIF14" s="48"/>
      <c r="AIG14" s="48"/>
      <c r="AIH14" s="48"/>
      <c r="AII14" s="48"/>
      <c r="AIJ14" s="48"/>
      <c r="AIK14" s="48"/>
      <c r="AIL14" s="48"/>
      <c r="AIM14" s="48"/>
      <c r="AIN14" s="48"/>
      <c r="AIO14" s="48"/>
      <c r="AIP14" s="48"/>
      <c r="AIQ14" s="48"/>
      <c r="AIR14" s="48"/>
      <c r="AIS14" s="48"/>
      <c r="AIT14" s="48"/>
      <c r="AIU14" s="48"/>
      <c r="AIV14" s="48"/>
      <c r="AIW14" s="48"/>
      <c r="AIX14" s="48"/>
      <c r="AIY14" s="48"/>
      <c r="AIZ14" s="48"/>
      <c r="AJA14" s="48"/>
      <c r="AJB14" s="48"/>
      <c r="AJC14" s="48"/>
      <c r="AJD14" s="48"/>
      <c r="AJE14" s="48"/>
      <c r="AJF14" s="48"/>
      <c r="AJG14" s="48"/>
      <c r="AJH14" s="48"/>
      <c r="AJI14" s="48"/>
      <c r="AJJ14" s="48"/>
      <c r="AJK14" s="48"/>
      <c r="AJL14" s="48"/>
      <c r="AJM14" s="48"/>
      <c r="AJN14" s="48"/>
      <c r="AJO14" s="48"/>
      <c r="AJP14" s="48"/>
      <c r="AJQ14" s="48"/>
      <c r="AJR14" s="48"/>
      <c r="AJS14" s="48"/>
      <c r="AJT14" s="48"/>
      <c r="AJU14" s="48"/>
      <c r="AJV14" s="48"/>
      <c r="AJW14" s="48"/>
      <c r="AJX14" s="48"/>
      <c r="AJY14" s="48"/>
      <c r="AJZ14" s="48"/>
      <c r="AKA14" s="48"/>
      <c r="AKB14" s="48"/>
      <c r="AKC14" s="48"/>
      <c r="AKD14" s="48"/>
      <c r="AKE14" s="48"/>
      <c r="AKF14" s="48"/>
      <c r="AKG14" s="48"/>
      <c r="AKH14" s="48"/>
      <c r="AKI14" s="48"/>
      <c r="AKJ14" s="48"/>
      <c r="AKK14" s="48"/>
      <c r="AKL14" s="48"/>
      <c r="AKM14" s="48"/>
      <c r="AKN14" s="48"/>
      <c r="AKO14" s="48"/>
      <c r="AKP14" s="48"/>
      <c r="AKQ14" s="48"/>
      <c r="AKR14" s="48"/>
      <c r="AKS14" s="48"/>
      <c r="AKT14" s="48"/>
      <c r="AKU14" s="48"/>
      <c r="AKV14" s="48"/>
      <c r="AKW14" s="48"/>
      <c r="AKX14" s="48"/>
      <c r="AKY14" s="48"/>
      <c r="AKZ14" s="48"/>
      <c r="ALA14" s="48"/>
      <c r="ALB14" s="48"/>
      <c r="ALC14" s="48"/>
      <c r="ALD14" s="48"/>
      <c r="ALE14" s="48"/>
      <c r="ALF14" s="48"/>
      <c r="ALG14" s="48"/>
      <c r="ALH14" s="48"/>
      <c r="ALI14" s="48"/>
      <c r="ALJ14" s="48"/>
      <c r="ALK14" s="48"/>
      <c r="ALL14" s="48"/>
      <c r="ALM14" s="48"/>
      <c r="ALN14" s="48"/>
      <c r="ALO14" s="48"/>
      <c r="ALP14" s="48"/>
      <c r="ALQ14" s="48"/>
      <c r="ALR14" s="48"/>
      <c r="ALS14" s="48"/>
      <c r="ALT14" s="48"/>
      <c r="ALU14" s="48"/>
      <c r="ALV14" s="48"/>
      <c r="ALW14" s="48"/>
      <c r="ALX14" s="48"/>
      <c r="ALY14" s="48"/>
      <c r="ALZ14" s="48"/>
      <c r="AMA14" s="48"/>
      <c r="AMB14" s="48"/>
      <c r="AMC14" s="48"/>
      <c r="AMD14" s="48"/>
      <c r="AME14" s="48"/>
      <c r="AMF14" s="48"/>
      <c r="AMG14" s="48"/>
      <c r="AMH14" s="48"/>
      <c r="AMI14" s="48"/>
      <c r="AMJ14" s="48"/>
    </row>
    <row r="15" s="243" customFormat="true" ht="16.5" hidden="false" customHeight="true" outlineLevel="0" collapsed="false">
      <c r="A15" s="240" t="n">
        <f aca="false">A14+1</f>
        <v>3</v>
      </c>
      <c r="B15" s="241" t="s">
        <v>300</v>
      </c>
      <c r="C15" s="242" t="s">
        <v>300</v>
      </c>
      <c r="D15" s="242" t="s">
        <v>296</v>
      </c>
      <c r="E15" s="242" t="s">
        <v>301</v>
      </c>
      <c r="F15" s="261" t="s">
        <v>302</v>
      </c>
      <c r="G15" s="262" t="s">
        <v>303</v>
      </c>
      <c r="H15" s="244" t="s">
        <v>294</v>
      </c>
      <c r="I15" s="242" t="n">
        <f aca="false">COUNTIF($C$13:$C$265,$C15)</f>
        <v>1</v>
      </c>
      <c r="J15" s="245" t="n">
        <f aca="false">COUNTIF($B$13:$B$265,$B15)</f>
        <v>1</v>
      </c>
      <c r="K15" s="259" t="s">
        <v>299</v>
      </c>
      <c r="L15" s="246" t="n">
        <v>1605</v>
      </c>
      <c r="M15" s="246" t="n">
        <v>505</v>
      </c>
      <c r="N15" s="246" t="n">
        <v>240</v>
      </c>
      <c r="O15" s="260" t="n">
        <f aca="false">L15*M15*N15/10^9</f>
        <v>0.194526</v>
      </c>
      <c r="P15" s="248" t="n">
        <v>0.060168718</v>
      </c>
      <c r="Q15" s="249"/>
      <c r="R15" s="250"/>
      <c r="S15" s="251"/>
      <c r="T15" s="252"/>
      <c r="U15" s="253" t="n">
        <v>166.738</v>
      </c>
      <c r="V15" s="254"/>
      <c r="W15" s="255" t="n">
        <f aca="false">SUM(X15:WY15)</f>
        <v>0</v>
      </c>
      <c r="X15" s="243" t="n">
        <v>0</v>
      </c>
      <c r="Y15" s="243" t="n">
        <v>0</v>
      </c>
      <c r="Z15" s="243" t="n">
        <v>0</v>
      </c>
      <c r="AA15" s="243" t="n">
        <v>0</v>
      </c>
      <c r="AB15" s="243" t="n">
        <v>0</v>
      </c>
      <c r="AC15" s="243" t="n">
        <v>0</v>
      </c>
      <c r="AD15" s="243" t="n">
        <v>0</v>
      </c>
      <c r="AE15" s="243" t="n">
        <v>0</v>
      </c>
      <c r="AF15" s="243" t="n">
        <v>0</v>
      </c>
      <c r="AG15" s="243" t="n">
        <v>0</v>
      </c>
      <c r="AH15" s="243" t="n">
        <v>0</v>
      </c>
      <c r="AI15" s="243" t="n">
        <v>0</v>
      </c>
      <c r="AJ15" s="243" t="n">
        <v>0</v>
      </c>
      <c r="AK15" s="243" t="n">
        <v>0</v>
      </c>
      <c r="AL15" s="243" t="n">
        <v>0</v>
      </c>
      <c r="AM15" s="243" t="n">
        <v>0</v>
      </c>
      <c r="AP15" s="243" t="n">
        <v>0</v>
      </c>
      <c r="AQ15" s="243" t="n">
        <v>0</v>
      </c>
      <c r="AR15" s="243" t="n">
        <v>0</v>
      </c>
      <c r="AS15" s="243" t="n">
        <v>0</v>
      </c>
      <c r="AT15" s="243" t="n">
        <v>0</v>
      </c>
      <c r="AU15" s="243" t="n">
        <v>0</v>
      </c>
      <c r="AV15" s="243" t="n">
        <v>0</v>
      </c>
      <c r="AW15" s="243" t="n">
        <v>0</v>
      </c>
      <c r="AX15" s="243" t="n">
        <v>0</v>
      </c>
      <c r="AY15" s="243" t="n">
        <v>0</v>
      </c>
      <c r="AZ15" s="243" t="n">
        <v>0</v>
      </c>
      <c r="BA15" s="243" t="n">
        <v>0</v>
      </c>
      <c r="BB15" s="243" t="n">
        <v>0</v>
      </c>
      <c r="BC15" s="243" t="n">
        <v>0</v>
      </c>
      <c r="BD15" s="243" t="n">
        <v>0</v>
      </c>
      <c r="BE15" s="243" t="n">
        <v>0</v>
      </c>
      <c r="BF15" s="243" t="n">
        <v>0</v>
      </c>
      <c r="BG15" s="243" t="n">
        <v>0</v>
      </c>
      <c r="BH15" s="243" t="n">
        <v>0</v>
      </c>
      <c r="BI15" s="243" t="n">
        <v>0</v>
      </c>
      <c r="BJ15" s="243" t="n">
        <v>0</v>
      </c>
      <c r="BK15" s="243" t="n">
        <v>0</v>
      </c>
      <c r="BL15" s="243" t="n">
        <v>0</v>
      </c>
      <c r="BM15" s="243" t="n">
        <v>0</v>
      </c>
      <c r="BN15" s="243" t="n">
        <v>0</v>
      </c>
      <c r="BO15" s="243" t="n">
        <v>0</v>
      </c>
      <c r="BP15" s="243" t="n">
        <v>0</v>
      </c>
      <c r="BQ15" s="243" t="n">
        <v>0</v>
      </c>
      <c r="BR15" s="243" t="n">
        <v>0</v>
      </c>
      <c r="BS15" s="243" t="n">
        <v>0</v>
      </c>
      <c r="BT15" s="243" t="n">
        <v>0</v>
      </c>
      <c r="BU15" s="243" t="n">
        <v>0</v>
      </c>
      <c r="BV15" s="243" t="n">
        <v>0</v>
      </c>
      <c r="BW15" s="243" t="n">
        <v>0</v>
      </c>
      <c r="BX15" s="243" t="n">
        <v>0</v>
      </c>
      <c r="BY15" s="243" t="n">
        <v>0</v>
      </c>
      <c r="BZ15" s="243" t="n">
        <v>0</v>
      </c>
      <c r="CA15" s="243" t="n">
        <v>0</v>
      </c>
      <c r="CB15" s="243" t="n">
        <v>0</v>
      </c>
      <c r="CC15" s="243" t="n">
        <v>0</v>
      </c>
      <c r="CD15" s="243" t="n">
        <v>0</v>
      </c>
      <c r="CE15" s="243" t="n">
        <v>0</v>
      </c>
      <c r="CF15" s="243" t="n">
        <v>0</v>
      </c>
      <c r="CG15" s="243" t="n">
        <v>0</v>
      </c>
      <c r="CH15" s="243" t="n">
        <v>0</v>
      </c>
      <c r="CI15" s="243" t="n">
        <v>0</v>
      </c>
      <c r="CJ15" s="243" t="n">
        <v>0</v>
      </c>
      <c r="CK15" s="243" t="n">
        <v>0</v>
      </c>
      <c r="CL15" s="243" t="n">
        <v>0</v>
      </c>
      <c r="CM15" s="243" t="n">
        <v>0</v>
      </c>
      <c r="CN15" s="243" t="n">
        <v>0</v>
      </c>
      <c r="WY15" s="236" t="n">
        <v>0</v>
      </c>
      <c r="WZ15" s="108"/>
      <c r="XA15" s="237" t="n">
        <v>0</v>
      </c>
      <c r="XB15" s="61" t="n">
        <v>0</v>
      </c>
      <c r="XC15" s="200" t="n">
        <f aca="false">XB15-W15</f>
        <v>0</v>
      </c>
      <c r="XD15" s="256" t="n">
        <f aca="false">SUMIF('TRIEN KHAI SX'!$B$8:$B$262,$B15,'TRIEN KHAI SX'!$CM$8:$CM$262)-W15</f>
        <v>0</v>
      </c>
      <c r="XE15" s="257" t="n">
        <f aca="false">SUMIF('TRIEN KHAI SX'!$B$8:$B$262,$B15,'TRIEN KHAI SX'!$FG$8:$FG$262)</f>
        <v>0</v>
      </c>
      <c r="XF15" s="258"/>
      <c r="XG15" s="258"/>
      <c r="XH15" s="258"/>
      <c r="XI15" s="258"/>
      <c r="XJ15" s="258"/>
      <c r="XK15" s="45"/>
      <c r="XL15" s="45"/>
      <c r="XM15" s="48"/>
      <c r="XN15" s="48"/>
      <c r="XO15" s="48"/>
      <c r="XP15" s="48"/>
      <c r="XQ15" s="48"/>
      <c r="XR15" s="48"/>
      <c r="XS15" s="48"/>
      <c r="XT15" s="48"/>
      <c r="XU15" s="48"/>
      <c r="XV15" s="48"/>
      <c r="XW15" s="48"/>
      <c r="XX15" s="48"/>
      <c r="XY15" s="48"/>
      <c r="XZ15" s="48"/>
      <c r="YA15" s="48"/>
      <c r="YB15" s="48"/>
      <c r="YC15" s="48"/>
      <c r="YD15" s="48"/>
      <c r="YE15" s="48"/>
      <c r="YF15" s="48"/>
      <c r="YG15" s="48"/>
      <c r="YH15" s="48"/>
      <c r="YI15" s="48"/>
      <c r="YJ15" s="48"/>
      <c r="YK15" s="48"/>
      <c r="YL15" s="48"/>
      <c r="YM15" s="48"/>
      <c r="YN15" s="48"/>
      <c r="YO15" s="48"/>
      <c r="YP15" s="48"/>
      <c r="YQ15" s="48"/>
      <c r="YR15" s="48"/>
      <c r="YS15" s="48"/>
      <c r="YT15" s="48"/>
      <c r="YU15" s="48"/>
      <c r="YV15" s="48"/>
      <c r="YW15" s="48"/>
      <c r="YX15" s="48"/>
      <c r="YY15" s="48"/>
      <c r="YZ15" s="48"/>
      <c r="ZA15" s="48"/>
      <c r="ZB15" s="48"/>
      <c r="ZC15" s="48"/>
      <c r="ZD15" s="48"/>
      <c r="ZE15" s="48"/>
      <c r="ZF15" s="48"/>
      <c r="ZG15" s="48"/>
      <c r="ZH15" s="48"/>
      <c r="ZI15" s="48"/>
      <c r="ZJ15" s="48"/>
      <c r="ZK15" s="48"/>
      <c r="ZL15" s="48"/>
      <c r="ZM15" s="48"/>
      <c r="ZN15" s="48"/>
      <c r="ZO15" s="48"/>
      <c r="ZP15" s="48"/>
      <c r="ZQ15" s="48"/>
      <c r="ZR15" s="48"/>
      <c r="ZS15" s="48"/>
      <c r="ZT15" s="48"/>
      <c r="ZU15" s="48"/>
      <c r="ZV15" s="48"/>
      <c r="ZW15" s="48"/>
      <c r="ZX15" s="48"/>
      <c r="ZY15" s="48"/>
      <c r="ZZ15" s="48"/>
      <c r="AAA15" s="48"/>
      <c r="AAB15" s="48"/>
      <c r="AAC15" s="48"/>
      <c r="AAD15" s="48"/>
      <c r="AAE15" s="48"/>
      <c r="AAF15" s="48"/>
      <c r="AAG15" s="48"/>
      <c r="AAH15" s="48"/>
      <c r="AAI15" s="48"/>
      <c r="AAJ15" s="48"/>
      <c r="AAK15" s="48"/>
      <c r="AAL15" s="48"/>
      <c r="AAM15" s="48"/>
      <c r="AAN15" s="48"/>
      <c r="AAO15" s="48"/>
      <c r="AAP15" s="48"/>
      <c r="AAQ15" s="48"/>
      <c r="AAR15" s="48"/>
      <c r="AAS15" s="48"/>
      <c r="AAT15" s="48"/>
      <c r="AAU15" s="48"/>
      <c r="AAV15" s="48"/>
      <c r="AAW15" s="48"/>
      <c r="AAX15" s="48"/>
      <c r="AAY15" s="48"/>
      <c r="AAZ15" s="48"/>
      <c r="ABA15" s="48"/>
      <c r="ABB15" s="48"/>
      <c r="ABC15" s="48"/>
      <c r="ABD15" s="48"/>
      <c r="ABE15" s="48"/>
      <c r="ABF15" s="48"/>
      <c r="ABG15" s="48"/>
      <c r="ABH15" s="48"/>
      <c r="ABI15" s="48"/>
      <c r="ABJ15" s="48"/>
      <c r="ABK15" s="48"/>
      <c r="ABL15" s="48"/>
      <c r="ABM15" s="48"/>
      <c r="ABN15" s="48"/>
      <c r="ABO15" s="48"/>
      <c r="ABP15" s="48"/>
      <c r="ABQ15" s="48"/>
      <c r="ABR15" s="48"/>
      <c r="ABS15" s="48"/>
      <c r="ABT15" s="48"/>
      <c r="ABU15" s="48"/>
      <c r="ABV15" s="48"/>
      <c r="ABW15" s="48"/>
      <c r="ABX15" s="48"/>
      <c r="ABY15" s="48"/>
      <c r="ABZ15" s="48"/>
      <c r="ACA15" s="48"/>
      <c r="ACB15" s="48"/>
      <c r="ACC15" s="48"/>
      <c r="ACD15" s="48"/>
      <c r="ACE15" s="48"/>
      <c r="ACF15" s="48"/>
      <c r="ACG15" s="48"/>
      <c r="ACH15" s="48"/>
      <c r="ACI15" s="48"/>
      <c r="ACJ15" s="48"/>
      <c r="ACK15" s="48"/>
      <c r="ACL15" s="48"/>
      <c r="ACM15" s="48"/>
      <c r="ACN15" s="48"/>
      <c r="ACO15" s="48"/>
      <c r="ACP15" s="48"/>
      <c r="ACQ15" s="48"/>
      <c r="ACR15" s="48"/>
      <c r="ACS15" s="48"/>
      <c r="ACT15" s="48"/>
      <c r="ACU15" s="48"/>
      <c r="ACV15" s="48"/>
      <c r="ACW15" s="48"/>
      <c r="ACX15" s="48"/>
      <c r="ACY15" s="48"/>
      <c r="ACZ15" s="48"/>
      <c r="ADA15" s="48"/>
      <c r="ADB15" s="48"/>
      <c r="ADC15" s="48"/>
      <c r="ADD15" s="48"/>
      <c r="ADE15" s="48"/>
      <c r="ADF15" s="48"/>
      <c r="ADG15" s="48"/>
      <c r="ADH15" s="48"/>
      <c r="ADI15" s="48"/>
      <c r="ADJ15" s="48"/>
      <c r="ADK15" s="48"/>
      <c r="ADL15" s="48"/>
      <c r="ADM15" s="48"/>
      <c r="ADN15" s="48"/>
      <c r="ADO15" s="48"/>
      <c r="ADP15" s="48"/>
      <c r="ADQ15" s="48"/>
      <c r="ADR15" s="48"/>
      <c r="ADS15" s="48"/>
      <c r="ADT15" s="48"/>
      <c r="ADU15" s="48"/>
      <c r="ADV15" s="48"/>
      <c r="ADW15" s="48"/>
      <c r="ADX15" s="48"/>
      <c r="ADY15" s="48"/>
      <c r="ADZ15" s="48"/>
      <c r="AEA15" s="48"/>
      <c r="AEB15" s="48"/>
      <c r="AEC15" s="48"/>
      <c r="AED15" s="48"/>
      <c r="AEE15" s="48"/>
      <c r="AEF15" s="48"/>
      <c r="AEG15" s="48"/>
      <c r="AEH15" s="48"/>
      <c r="AEI15" s="48"/>
      <c r="AEJ15" s="48"/>
      <c r="AEK15" s="48"/>
      <c r="AEL15" s="48"/>
      <c r="AEM15" s="48"/>
      <c r="AEN15" s="48"/>
      <c r="AEO15" s="48"/>
      <c r="AEP15" s="48"/>
      <c r="AEQ15" s="48"/>
      <c r="AER15" s="48"/>
      <c r="AES15" s="48"/>
      <c r="AET15" s="48"/>
      <c r="AEU15" s="48"/>
      <c r="AEV15" s="48"/>
      <c r="AEW15" s="48"/>
      <c r="AEX15" s="48"/>
      <c r="AEY15" s="48"/>
      <c r="AEZ15" s="48"/>
      <c r="AFA15" s="48"/>
      <c r="AFB15" s="48"/>
      <c r="AFC15" s="48"/>
      <c r="AFD15" s="48"/>
      <c r="AFE15" s="48"/>
      <c r="AFF15" s="48"/>
      <c r="AFG15" s="48"/>
      <c r="AFH15" s="48"/>
      <c r="AFI15" s="48"/>
      <c r="AFJ15" s="48"/>
      <c r="AFK15" s="48"/>
      <c r="AFL15" s="48"/>
      <c r="AFM15" s="48"/>
      <c r="AFN15" s="48"/>
      <c r="AFO15" s="48"/>
      <c r="AFP15" s="48"/>
      <c r="AFQ15" s="48"/>
      <c r="AFR15" s="48"/>
      <c r="AFS15" s="48"/>
      <c r="AFT15" s="48"/>
      <c r="AFU15" s="48"/>
      <c r="AFV15" s="48"/>
      <c r="AFW15" s="48"/>
      <c r="AFX15" s="48"/>
      <c r="AFY15" s="48"/>
      <c r="AFZ15" s="48"/>
      <c r="AGA15" s="48"/>
      <c r="AGB15" s="48"/>
      <c r="AGC15" s="48"/>
      <c r="AGD15" s="48"/>
      <c r="AGE15" s="48"/>
      <c r="AGF15" s="48"/>
      <c r="AGG15" s="48"/>
      <c r="AGH15" s="48"/>
      <c r="AGI15" s="48"/>
      <c r="AGJ15" s="48"/>
      <c r="AGK15" s="48"/>
      <c r="AGL15" s="48"/>
      <c r="AGM15" s="48"/>
      <c r="AGN15" s="48"/>
      <c r="AGO15" s="48"/>
      <c r="AGP15" s="48"/>
      <c r="AGQ15" s="48"/>
      <c r="AGR15" s="48"/>
      <c r="AGS15" s="48"/>
      <c r="AGT15" s="48"/>
      <c r="AGU15" s="48"/>
      <c r="AGV15" s="48"/>
      <c r="AGW15" s="48"/>
      <c r="AGX15" s="48"/>
      <c r="AGY15" s="48"/>
      <c r="AGZ15" s="48"/>
      <c r="AHA15" s="48"/>
      <c r="AHB15" s="48"/>
      <c r="AHC15" s="48"/>
      <c r="AHD15" s="48"/>
      <c r="AHE15" s="48"/>
      <c r="AHF15" s="48"/>
      <c r="AHG15" s="48"/>
      <c r="AHH15" s="48"/>
      <c r="AHI15" s="48"/>
      <c r="AHJ15" s="48"/>
      <c r="AHK15" s="48"/>
      <c r="AHL15" s="48"/>
      <c r="AHM15" s="48"/>
      <c r="AHN15" s="48"/>
      <c r="AHO15" s="48"/>
      <c r="AHP15" s="48"/>
      <c r="AHQ15" s="48"/>
      <c r="AHR15" s="48"/>
      <c r="AHS15" s="48"/>
      <c r="AHT15" s="48"/>
      <c r="AHU15" s="48"/>
      <c r="AHV15" s="48"/>
      <c r="AHW15" s="48"/>
      <c r="AHX15" s="48"/>
      <c r="AHY15" s="48"/>
      <c r="AHZ15" s="48"/>
      <c r="AIA15" s="48"/>
      <c r="AIB15" s="48"/>
      <c r="AIC15" s="48"/>
      <c r="AID15" s="48"/>
      <c r="AIE15" s="48"/>
      <c r="AIF15" s="48"/>
      <c r="AIG15" s="48"/>
      <c r="AIH15" s="48"/>
      <c r="AII15" s="48"/>
      <c r="AIJ15" s="48"/>
      <c r="AIK15" s="48"/>
      <c r="AIL15" s="48"/>
      <c r="AIM15" s="48"/>
      <c r="AIN15" s="48"/>
      <c r="AIO15" s="48"/>
      <c r="AIP15" s="48"/>
      <c r="AIQ15" s="48"/>
      <c r="AIR15" s="48"/>
      <c r="AIS15" s="48"/>
      <c r="AIT15" s="48"/>
      <c r="AIU15" s="48"/>
      <c r="AIV15" s="48"/>
      <c r="AIW15" s="48"/>
      <c r="AIX15" s="48"/>
      <c r="AIY15" s="48"/>
      <c r="AIZ15" s="48"/>
      <c r="AJA15" s="48"/>
      <c r="AJB15" s="48"/>
      <c r="AJC15" s="48"/>
      <c r="AJD15" s="48"/>
      <c r="AJE15" s="48"/>
      <c r="AJF15" s="48"/>
      <c r="AJG15" s="48"/>
      <c r="AJH15" s="48"/>
      <c r="AJI15" s="48"/>
      <c r="AJJ15" s="48"/>
      <c r="AJK15" s="48"/>
      <c r="AJL15" s="48"/>
      <c r="AJM15" s="48"/>
      <c r="AJN15" s="48"/>
      <c r="AJO15" s="48"/>
      <c r="AJP15" s="48"/>
      <c r="AJQ15" s="48"/>
      <c r="AJR15" s="48"/>
      <c r="AJS15" s="48"/>
      <c r="AJT15" s="48"/>
      <c r="AJU15" s="48"/>
      <c r="AJV15" s="48"/>
      <c r="AJW15" s="48"/>
      <c r="AJX15" s="48"/>
      <c r="AJY15" s="48"/>
      <c r="AJZ15" s="48"/>
      <c r="AKA15" s="48"/>
      <c r="AKB15" s="48"/>
      <c r="AKC15" s="48"/>
      <c r="AKD15" s="48"/>
      <c r="AKE15" s="48"/>
      <c r="AKF15" s="48"/>
      <c r="AKG15" s="48"/>
      <c r="AKH15" s="48"/>
      <c r="AKI15" s="48"/>
      <c r="AKJ15" s="48"/>
      <c r="AKK15" s="48"/>
      <c r="AKL15" s="48"/>
      <c r="AKM15" s="48"/>
      <c r="AKN15" s="48"/>
      <c r="AKO15" s="48"/>
      <c r="AKP15" s="48"/>
      <c r="AKQ15" s="48"/>
      <c r="AKR15" s="48"/>
      <c r="AKS15" s="48"/>
      <c r="AKT15" s="48"/>
      <c r="AKU15" s="48"/>
      <c r="AKV15" s="48"/>
      <c r="AKW15" s="48"/>
      <c r="AKX15" s="48"/>
      <c r="AKY15" s="48"/>
      <c r="AKZ15" s="48"/>
      <c r="ALA15" s="48"/>
      <c r="ALB15" s="48"/>
      <c r="ALC15" s="48"/>
      <c r="ALD15" s="48"/>
      <c r="ALE15" s="48"/>
      <c r="ALF15" s="48"/>
      <c r="ALG15" s="48"/>
      <c r="ALH15" s="48"/>
      <c r="ALI15" s="48"/>
      <c r="ALJ15" s="48"/>
      <c r="ALK15" s="48"/>
      <c r="ALL15" s="48"/>
      <c r="ALM15" s="48"/>
      <c r="ALN15" s="48"/>
      <c r="ALO15" s="48"/>
      <c r="ALP15" s="48"/>
      <c r="ALQ15" s="48"/>
      <c r="ALR15" s="48"/>
      <c r="ALS15" s="48"/>
      <c r="ALT15" s="48"/>
      <c r="ALU15" s="48"/>
      <c r="ALV15" s="48"/>
      <c r="ALW15" s="48"/>
      <c r="ALX15" s="48"/>
      <c r="ALY15" s="48"/>
      <c r="ALZ15" s="48"/>
      <c r="AMA15" s="48"/>
      <c r="AMB15" s="48"/>
      <c r="AMC15" s="48"/>
      <c r="AMD15" s="48"/>
      <c r="AME15" s="48"/>
      <c r="AMF15" s="48"/>
      <c r="AMG15" s="48"/>
      <c r="AMH15" s="48"/>
      <c r="AMI15" s="48"/>
      <c r="AMJ15" s="48"/>
    </row>
    <row r="16" s="243" customFormat="true" ht="16.5" hidden="false" customHeight="true" outlineLevel="0" collapsed="false">
      <c r="A16" s="240" t="n">
        <f aca="false">A15+1</f>
        <v>4</v>
      </c>
      <c r="B16" s="241" t="s">
        <v>33</v>
      </c>
      <c r="C16" s="242" t="s">
        <v>33</v>
      </c>
      <c r="D16" s="242" t="s">
        <v>296</v>
      </c>
      <c r="E16" s="242" t="s">
        <v>304</v>
      </c>
      <c r="F16" s="242" t="n">
        <v>0</v>
      </c>
      <c r="G16" s="243" t="s">
        <v>305</v>
      </c>
      <c r="H16" s="244" t="s">
        <v>294</v>
      </c>
      <c r="I16" s="242" t="n">
        <f aca="false">COUNTIF($C$13:$C$265,$C16)</f>
        <v>1</v>
      </c>
      <c r="J16" s="245" t="n">
        <f aca="false">COUNTIF($B$13:$B$265,$B16)</f>
        <v>1</v>
      </c>
      <c r="K16" s="259" t="s">
        <v>299</v>
      </c>
      <c r="L16" s="246" t="n">
        <v>1605</v>
      </c>
      <c r="M16" s="246" t="n">
        <v>505</v>
      </c>
      <c r="N16" s="246" t="n">
        <v>240</v>
      </c>
      <c r="O16" s="260" t="n">
        <f aca="false">L16*M16*N16/10^9</f>
        <v>0.194526</v>
      </c>
      <c r="P16" s="248" t="n">
        <v>0.060168718</v>
      </c>
      <c r="Q16" s="249"/>
      <c r="R16" s="250"/>
      <c r="S16" s="251"/>
      <c r="T16" s="252"/>
      <c r="U16" s="253" t="n">
        <v>166.738</v>
      </c>
      <c r="V16" s="254"/>
      <c r="W16" s="255" t="n">
        <f aca="false">SUM(X16:WY16)</f>
        <v>60</v>
      </c>
      <c r="X16" s="243" t="n">
        <v>0</v>
      </c>
      <c r="Y16" s="243" t="n">
        <v>0</v>
      </c>
      <c r="Z16" s="243" t="n">
        <v>0</v>
      </c>
      <c r="AA16" s="243" t="n">
        <v>0</v>
      </c>
      <c r="AB16" s="243" t="n">
        <v>0</v>
      </c>
      <c r="AC16" s="243" t="n">
        <v>0</v>
      </c>
      <c r="AD16" s="243" t="n">
        <v>0</v>
      </c>
      <c r="AE16" s="243" t="n">
        <v>0</v>
      </c>
      <c r="AF16" s="243" t="n">
        <v>0</v>
      </c>
      <c r="AG16" s="243" t="n">
        <v>0</v>
      </c>
      <c r="AH16" s="243" t="n">
        <v>0</v>
      </c>
      <c r="AI16" s="243" t="n">
        <v>0</v>
      </c>
      <c r="AJ16" s="243" t="n">
        <v>0</v>
      </c>
      <c r="AK16" s="243" t="n">
        <v>0</v>
      </c>
      <c r="AL16" s="243" t="n">
        <v>0</v>
      </c>
      <c r="AM16" s="243" t="n">
        <v>0</v>
      </c>
      <c r="AP16" s="243" t="n">
        <v>0</v>
      </c>
      <c r="AQ16" s="243" t="n">
        <v>0</v>
      </c>
      <c r="AR16" s="243" t="n">
        <v>0</v>
      </c>
      <c r="AS16" s="243" t="n">
        <v>0</v>
      </c>
      <c r="AT16" s="243" t="n">
        <v>0</v>
      </c>
      <c r="AU16" s="243" t="n">
        <v>0</v>
      </c>
      <c r="AV16" s="243" t="n">
        <v>0</v>
      </c>
      <c r="AW16" s="243" t="n">
        <v>0</v>
      </c>
      <c r="AX16" s="243" t="n">
        <v>0</v>
      </c>
      <c r="AY16" s="243" t="n">
        <v>0</v>
      </c>
      <c r="AZ16" s="243" t="n">
        <v>0</v>
      </c>
      <c r="BA16" s="243" t="n">
        <v>0</v>
      </c>
      <c r="BB16" s="243" t="n">
        <v>0</v>
      </c>
      <c r="BC16" s="243" t="n">
        <v>0</v>
      </c>
      <c r="BD16" s="243" t="n">
        <v>0</v>
      </c>
      <c r="BE16" s="243" t="n">
        <v>0</v>
      </c>
      <c r="BF16" s="243" t="n">
        <v>0</v>
      </c>
      <c r="BG16" s="243" t="n">
        <v>0</v>
      </c>
      <c r="BH16" s="243" t="n">
        <v>0</v>
      </c>
      <c r="BI16" s="243" t="n">
        <v>0</v>
      </c>
      <c r="BJ16" s="243" t="n">
        <v>0</v>
      </c>
      <c r="BK16" s="243" t="n">
        <v>0</v>
      </c>
      <c r="BL16" s="243" t="n">
        <v>0</v>
      </c>
      <c r="BM16" s="243" t="n">
        <v>0</v>
      </c>
      <c r="BN16" s="243" t="n">
        <v>0</v>
      </c>
      <c r="BO16" s="243" t="n">
        <v>0</v>
      </c>
      <c r="BP16" s="243" t="n">
        <v>0</v>
      </c>
      <c r="BQ16" s="243" t="n">
        <v>0</v>
      </c>
      <c r="BR16" s="243" t="n">
        <v>0</v>
      </c>
      <c r="BS16" s="243" t="n">
        <v>0</v>
      </c>
      <c r="BT16" s="243" t="n">
        <v>0</v>
      </c>
      <c r="BU16" s="243" t="n">
        <v>0</v>
      </c>
      <c r="BV16" s="243" t="n">
        <v>0</v>
      </c>
      <c r="BW16" s="243" t="n">
        <v>0</v>
      </c>
      <c r="BX16" s="243" t="n">
        <v>0</v>
      </c>
      <c r="BY16" s="243" t="n">
        <v>0</v>
      </c>
      <c r="BZ16" s="243" t="n">
        <v>0</v>
      </c>
      <c r="CA16" s="243" t="n">
        <v>0</v>
      </c>
      <c r="CB16" s="243" t="n">
        <v>0</v>
      </c>
      <c r="CC16" s="243" t="n">
        <v>0</v>
      </c>
      <c r="CD16" s="243" t="n">
        <v>0</v>
      </c>
      <c r="CE16" s="243" t="n">
        <v>40</v>
      </c>
      <c r="CF16" s="243" t="n">
        <v>0</v>
      </c>
      <c r="CG16" s="243" t="n">
        <v>0</v>
      </c>
      <c r="CH16" s="243" t="n">
        <v>0</v>
      </c>
      <c r="CI16" s="243" t="n">
        <v>0</v>
      </c>
      <c r="CJ16" s="243" t="n">
        <v>0</v>
      </c>
      <c r="CK16" s="243" t="n">
        <v>0</v>
      </c>
      <c r="CL16" s="243" t="n">
        <v>20</v>
      </c>
      <c r="CM16" s="243" t="n">
        <v>0</v>
      </c>
      <c r="CN16" s="243" t="n">
        <v>0</v>
      </c>
      <c r="WY16" s="236" t="n">
        <v>0</v>
      </c>
      <c r="WZ16" s="108"/>
      <c r="XA16" s="237" t="n">
        <v>20</v>
      </c>
      <c r="XB16" s="61" t="n">
        <v>60</v>
      </c>
      <c r="XC16" s="200" t="n">
        <f aca="false">XB16-W16</f>
        <v>0</v>
      </c>
      <c r="XD16" s="256" t="n">
        <f aca="false">SUMIF('TRIEN KHAI SX'!$B$8:$B$262,$B16,'TRIEN KHAI SX'!$CM$8:$CM$262)-W16</f>
        <v>0</v>
      </c>
      <c r="XE16" s="257" t="n">
        <f aca="false">SUMIF('TRIEN KHAI SX'!$B$8:$B$262,$B16,'TRIEN KHAI SX'!$FG$8:$FG$262)</f>
        <v>0</v>
      </c>
      <c r="XF16" s="258"/>
      <c r="XG16" s="258"/>
      <c r="XH16" s="258"/>
      <c r="XI16" s="258"/>
      <c r="XJ16" s="258"/>
      <c r="XK16" s="45"/>
      <c r="XL16" s="45"/>
      <c r="XM16" s="48"/>
      <c r="XN16" s="48"/>
      <c r="XO16" s="48"/>
      <c r="XP16" s="48"/>
      <c r="XQ16" s="48"/>
      <c r="XR16" s="48"/>
      <c r="XS16" s="48"/>
      <c r="XT16" s="48"/>
      <c r="XU16" s="48"/>
      <c r="XV16" s="48"/>
      <c r="XW16" s="48"/>
      <c r="XX16" s="48"/>
      <c r="XY16" s="48"/>
      <c r="XZ16" s="48"/>
      <c r="YA16" s="48"/>
      <c r="YB16" s="48"/>
      <c r="YC16" s="48"/>
      <c r="YD16" s="48"/>
      <c r="YE16" s="48"/>
      <c r="YF16" s="48"/>
      <c r="YG16" s="48"/>
      <c r="YH16" s="48"/>
      <c r="YI16" s="48"/>
      <c r="YJ16" s="48"/>
      <c r="YK16" s="48"/>
      <c r="YL16" s="48"/>
      <c r="YM16" s="48"/>
      <c r="YN16" s="48"/>
      <c r="YO16" s="48"/>
      <c r="YP16" s="48"/>
      <c r="YQ16" s="48"/>
      <c r="YR16" s="48"/>
      <c r="YS16" s="48"/>
      <c r="YT16" s="48"/>
      <c r="YU16" s="48"/>
      <c r="YV16" s="48"/>
      <c r="YW16" s="48"/>
      <c r="YX16" s="48"/>
      <c r="YY16" s="48"/>
      <c r="YZ16" s="48"/>
      <c r="ZA16" s="48"/>
      <c r="ZB16" s="48"/>
      <c r="ZC16" s="48"/>
      <c r="ZD16" s="48"/>
      <c r="ZE16" s="48"/>
      <c r="ZF16" s="48"/>
      <c r="ZG16" s="48"/>
      <c r="ZH16" s="48"/>
      <c r="ZI16" s="48"/>
      <c r="ZJ16" s="48"/>
      <c r="ZK16" s="48"/>
      <c r="ZL16" s="48"/>
      <c r="ZM16" s="48"/>
      <c r="ZN16" s="48"/>
      <c r="ZO16" s="48"/>
      <c r="ZP16" s="48"/>
      <c r="ZQ16" s="48"/>
      <c r="ZR16" s="48"/>
      <c r="ZS16" s="48"/>
      <c r="ZT16" s="48"/>
      <c r="ZU16" s="48"/>
      <c r="ZV16" s="48"/>
      <c r="ZW16" s="48"/>
      <c r="ZX16" s="48"/>
      <c r="ZY16" s="48"/>
      <c r="ZZ16" s="48"/>
      <c r="AAA16" s="48"/>
      <c r="AAB16" s="48"/>
      <c r="AAC16" s="48"/>
      <c r="AAD16" s="48"/>
      <c r="AAE16" s="48"/>
      <c r="AAF16" s="48"/>
      <c r="AAG16" s="48"/>
      <c r="AAH16" s="48"/>
      <c r="AAI16" s="48"/>
      <c r="AAJ16" s="48"/>
      <c r="AAK16" s="48"/>
      <c r="AAL16" s="48"/>
      <c r="AAM16" s="48"/>
      <c r="AAN16" s="48"/>
      <c r="AAO16" s="48"/>
      <c r="AAP16" s="48"/>
      <c r="AAQ16" s="48"/>
      <c r="AAR16" s="48"/>
      <c r="AAS16" s="48"/>
      <c r="AAT16" s="48"/>
      <c r="AAU16" s="48"/>
      <c r="AAV16" s="48"/>
      <c r="AAW16" s="48"/>
      <c r="AAX16" s="48"/>
      <c r="AAY16" s="48"/>
      <c r="AAZ16" s="48"/>
      <c r="ABA16" s="48"/>
      <c r="ABB16" s="48"/>
      <c r="ABC16" s="48"/>
      <c r="ABD16" s="48"/>
      <c r="ABE16" s="48"/>
      <c r="ABF16" s="48"/>
      <c r="ABG16" s="48"/>
      <c r="ABH16" s="48"/>
      <c r="ABI16" s="48"/>
      <c r="ABJ16" s="48"/>
      <c r="ABK16" s="48"/>
      <c r="ABL16" s="48"/>
      <c r="ABM16" s="48"/>
      <c r="ABN16" s="48"/>
      <c r="ABO16" s="48"/>
      <c r="ABP16" s="48"/>
      <c r="ABQ16" s="48"/>
      <c r="ABR16" s="48"/>
      <c r="ABS16" s="48"/>
      <c r="ABT16" s="48"/>
      <c r="ABU16" s="48"/>
      <c r="ABV16" s="48"/>
      <c r="ABW16" s="48"/>
      <c r="ABX16" s="48"/>
      <c r="ABY16" s="48"/>
      <c r="ABZ16" s="48"/>
      <c r="ACA16" s="48"/>
      <c r="ACB16" s="48"/>
      <c r="ACC16" s="48"/>
      <c r="ACD16" s="48"/>
      <c r="ACE16" s="48"/>
      <c r="ACF16" s="48"/>
      <c r="ACG16" s="48"/>
      <c r="ACH16" s="48"/>
      <c r="ACI16" s="48"/>
      <c r="ACJ16" s="48"/>
      <c r="ACK16" s="48"/>
      <c r="ACL16" s="48"/>
      <c r="ACM16" s="48"/>
      <c r="ACN16" s="48"/>
      <c r="ACO16" s="48"/>
      <c r="ACP16" s="48"/>
      <c r="ACQ16" s="48"/>
      <c r="ACR16" s="48"/>
      <c r="ACS16" s="48"/>
      <c r="ACT16" s="48"/>
      <c r="ACU16" s="48"/>
      <c r="ACV16" s="48"/>
      <c r="ACW16" s="48"/>
      <c r="ACX16" s="48"/>
      <c r="ACY16" s="48"/>
      <c r="ACZ16" s="48"/>
      <c r="ADA16" s="48"/>
      <c r="ADB16" s="48"/>
      <c r="ADC16" s="48"/>
      <c r="ADD16" s="48"/>
      <c r="ADE16" s="48"/>
      <c r="ADF16" s="48"/>
      <c r="ADG16" s="48"/>
      <c r="ADH16" s="48"/>
      <c r="ADI16" s="48"/>
      <c r="ADJ16" s="48"/>
      <c r="ADK16" s="48"/>
      <c r="ADL16" s="48"/>
      <c r="ADM16" s="48"/>
      <c r="ADN16" s="48"/>
      <c r="ADO16" s="48"/>
      <c r="ADP16" s="48"/>
      <c r="ADQ16" s="48"/>
      <c r="ADR16" s="48"/>
      <c r="ADS16" s="48"/>
      <c r="ADT16" s="48"/>
      <c r="ADU16" s="48"/>
      <c r="ADV16" s="48"/>
      <c r="ADW16" s="48"/>
      <c r="ADX16" s="48"/>
      <c r="ADY16" s="48"/>
      <c r="ADZ16" s="48"/>
      <c r="AEA16" s="48"/>
      <c r="AEB16" s="48"/>
      <c r="AEC16" s="48"/>
      <c r="AED16" s="48"/>
      <c r="AEE16" s="48"/>
      <c r="AEF16" s="48"/>
      <c r="AEG16" s="48"/>
      <c r="AEH16" s="48"/>
      <c r="AEI16" s="48"/>
      <c r="AEJ16" s="48"/>
      <c r="AEK16" s="48"/>
      <c r="AEL16" s="48"/>
      <c r="AEM16" s="48"/>
      <c r="AEN16" s="48"/>
      <c r="AEO16" s="48"/>
      <c r="AEP16" s="48"/>
      <c r="AEQ16" s="48"/>
      <c r="AER16" s="48"/>
      <c r="AES16" s="48"/>
      <c r="AET16" s="48"/>
      <c r="AEU16" s="48"/>
      <c r="AEV16" s="48"/>
      <c r="AEW16" s="48"/>
      <c r="AEX16" s="48"/>
      <c r="AEY16" s="48"/>
      <c r="AEZ16" s="48"/>
      <c r="AFA16" s="48"/>
      <c r="AFB16" s="48"/>
      <c r="AFC16" s="48"/>
      <c r="AFD16" s="48"/>
      <c r="AFE16" s="48"/>
      <c r="AFF16" s="48"/>
      <c r="AFG16" s="48"/>
      <c r="AFH16" s="48"/>
      <c r="AFI16" s="48"/>
      <c r="AFJ16" s="48"/>
      <c r="AFK16" s="48"/>
      <c r="AFL16" s="48"/>
      <c r="AFM16" s="48"/>
      <c r="AFN16" s="48"/>
      <c r="AFO16" s="48"/>
      <c r="AFP16" s="48"/>
      <c r="AFQ16" s="48"/>
      <c r="AFR16" s="48"/>
      <c r="AFS16" s="48"/>
      <c r="AFT16" s="48"/>
      <c r="AFU16" s="48"/>
      <c r="AFV16" s="48"/>
      <c r="AFW16" s="48"/>
      <c r="AFX16" s="48"/>
      <c r="AFY16" s="48"/>
      <c r="AFZ16" s="48"/>
      <c r="AGA16" s="48"/>
      <c r="AGB16" s="48"/>
      <c r="AGC16" s="48"/>
      <c r="AGD16" s="48"/>
      <c r="AGE16" s="48"/>
      <c r="AGF16" s="48"/>
      <c r="AGG16" s="48"/>
      <c r="AGH16" s="48"/>
      <c r="AGI16" s="48"/>
      <c r="AGJ16" s="48"/>
      <c r="AGK16" s="48"/>
      <c r="AGL16" s="48"/>
      <c r="AGM16" s="48"/>
      <c r="AGN16" s="48"/>
      <c r="AGO16" s="48"/>
      <c r="AGP16" s="48"/>
      <c r="AGQ16" s="48"/>
      <c r="AGR16" s="48"/>
      <c r="AGS16" s="48"/>
      <c r="AGT16" s="48"/>
      <c r="AGU16" s="48"/>
      <c r="AGV16" s="48"/>
      <c r="AGW16" s="48"/>
      <c r="AGX16" s="48"/>
      <c r="AGY16" s="48"/>
      <c r="AGZ16" s="48"/>
      <c r="AHA16" s="48"/>
      <c r="AHB16" s="48"/>
      <c r="AHC16" s="48"/>
      <c r="AHD16" s="48"/>
      <c r="AHE16" s="48"/>
      <c r="AHF16" s="48"/>
      <c r="AHG16" s="48"/>
      <c r="AHH16" s="48"/>
      <c r="AHI16" s="48"/>
      <c r="AHJ16" s="48"/>
      <c r="AHK16" s="48"/>
      <c r="AHL16" s="48"/>
      <c r="AHM16" s="48"/>
      <c r="AHN16" s="48"/>
      <c r="AHO16" s="48"/>
      <c r="AHP16" s="48"/>
      <c r="AHQ16" s="48"/>
      <c r="AHR16" s="48"/>
      <c r="AHS16" s="48"/>
      <c r="AHT16" s="48"/>
      <c r="AHU16" s="48"/>
      <c r="AHV16" s="48"/>
      <c r="AHW16" s="48"/>
      <c r="AHX16" s="48"/>
      <c r="AHY16" s="48"/>
      <c r="AHZ16" s="48"/>
      <c r="AIA16" s="48"/>
      <c r="AIB16" s="48"/>
      <c r="AIC16" s="48"/>
      <c r="AID16" s="48"/>
      <c r="AIE16" s="48"/>
      <c r="AIF16" s="48"/>
      <c r="AIG16" s="48"/>
      <c r="AIH16" s="48"/>
      <c r="AII16" s="48"/>
      <c r="AIJ16" s="48"/>
      <c r="AIK16" s="48"/>
      <c r="AIL16" s="48"/>
      <c r="AIM16" s="48"/>
      <c r="AIN16" s="48"/>
      <c r="AIO16" s="48"/>
      <c r="AIP16" s="48"/>
      <c r="AIQ16" s="48"/>
      <c r="AIR16" s="48"/>
      <c r="AIS16" s="48"/>
      <c r="AIT16" s="48"/>
      <c r="AIU16" s="48"/>
      <c r="AIV16" s="48"/>
      <c r="AIW16" s="48"/>
      <c r="AIX16" s="48"/>
      <c r="AIY16" s="48"/>
      <c r="AIZ16" s="48"/>
      <c r="AJA16" s="48"/>
      <c r="AJB16" s="48"/>
      <c r="AJC16" s="48"/>
      <c r="AJD16" s="48"/>
      <c r="AJE16" s="48"/>
      <c r="AJF16" s="48"/>
      <c r="AJG16" s="48"/>
      <c r="AJH16" s="48"/>
      <c r="AJI16" s="48"/>
      <c r="AJJ16" s="48"/>
      <c r="AJK16" s="48"/>
      <c r="AJL16" s="48"/>
      <c r="AJM16" s="48"/>
      <c r="AJN16" s="48"/>
      <c r="AJO16" s="48"/>
      <c r="AJP16" s="48"/>
      <c r="AJQ16" s="48"/>
      <c r="AJR16" s="48"/>
      <c r="AJS16" s="48"/>
      <c r="AJT16" s="48"/>
      <c r="AJU16" s="48"/>
      <c r="AJV16" s="48"/>
      <c r="AJW16" s="48"/>
      <c r="AJX16" s="48"/>
      <c r="AJY16" s="48"/>
      <c r="AJZ16" s="48"/>
      <c r="AKA16" s="48"/>
      <c r="AKB16" s="48"/>
      <c r="AKC16" s="48"/>
      <c r="AKD16" s="48"/>
      <c r="AKE16" s="48"/>
      <c r="AKF16" s="48"/>
      <c r="AKG16" s="48"/>
      <c r="AKH16" s="48"/>
      <c r="AKI16" s="48"/>
      <c r="AKJ16" s="48"/>
      <c r="AKK16" s="48"/>
      <c r="AKL16" s="48"/>
      <c r="AKM16" s="48"/>
      <c r="AKN16" s="48"/>
      <c r="AKO16" s="48"/>
      <c r="AKP16" s="48"/>
      <c r="AKQ16" s="48"/>
      <c r="AKR16" s="48"/>
      <c r="AKS16" s="48"/>
      <c r="AKT16" s="48"/>
      <c r="AKU16" s="48"/>
      <c r="AKV16" s="48"/>
      <c r="AKW16" s="48"/>
      <c r="AKX16" s="48"/>
      <c r="AKY16" s="48"/>
      <c r="AKZ16" s="48"/>
      <c r="ALA16" s="48"/>
      <c r="ALB16" s="48"/>
      <c r="ALC16" s="48"/>
      <c r="ALD16" s="48"/>
      <c r="ALE16" s="48"/>
      <c r="ALF16" s="48"/>
      <c r="ALG16" s="48"/>
      <c r="ALH16" s="48"/>
      <c r="ALI16" s="48"/>
      <c r="ALJ16" s="48"/>
      <c r="ALK16" s="48"/>
      <c r="ALL16" s="48"/>
      <c r="ALM16" s="48"/>
      <c r="ALN16" s="48"/>
      <c r="ALO16" s="48"/>
      <c r="ALP16" s="48"/>
      <c r="ALQ16" s="48"/>
      <c r="ALR16" s="48"/>
      <c r="ALS16" s="48"/>
      <c r="ALT16" s="48"/>
      <c r="ALU16" s="48"/>
      <c r="ALV16" s="48"/>
      <c r="ALW16" s="48"/>
      <c r="ALX16" s="48"/>
      <c r="ALY16" s="48"/>
      <c r="ALZ16" s="48"/>
      <c r="AMA16" s="48"/>
      <c r="AMB16" s="48"/>
      <c r="AMC16" s="48"/>
      <c r="AMD16" s="48"/>
      <c r="AME16" s="48"/>
      <c r="AMF16" s="48"/>
      <c r="AMG16" s="48"/>
      <c r="AMH16" s="48"/>
      <c r="AMI16" s="48"/>
      <c r="AMJ16" s="48"/>
    </row>
    <row r="17" s="243" customFormat="true" ht="16.5" hidden="false" customHeight="true" outlineLevel="0" collapsed="false">
      <c r="A17" s="240" t="n">
        <f aca="false">A16+1</f>
        <v>5</v>
      </c>
      <c r="B17" s="241" t="s">
        <v>306</v>
      </c>
      <c r="C17" s="242" t="s">
        <v>306</v>
      </c>
      <c r="D17" s="242" t="s">
        <v>307</v>
      </c>
      <c r="E17" s="242" t="s">
        <v>297</v>
      </c>
      <c r="F17" s="242" t="n">
        <v>0</v>
      </c>
      <c r="G17" s="243" t="s">
        <v>298</v>
      </c>
      <c r="H17" s="244" t="s">
        <v>294</v>
      </c>
      <c r="I17" s="242" t="n">
        <f aca="false">COUNTIF($C$13:$C$265,$C17)</f>
        <v>1</v>
      </c>
      <c r="J17" s="245" t="n">
        <f aca="false">COUNTIF($B$13:$B$265,$B17)</f>
        <v>1</v>
      </c>
      <c r="K17" s="244"/>
      <c r="L17" s="246"/>
      <c r="M17" s="246"/>
      <c r="N17" s="246"/>
      <c r="O17" s="247" t="n">
        <f aca="false">L17*M17*N17/10^9</f>
        <v>0</v>
      </c>
      <c r="P17" s="248" t="n">
        <v>0.057883019</v>
      </c>
      <c r="Q17" s="249"/>
      <c r="R17" s="250"/>
      <c r="S17" s="251"/>
      <c r="T17" s="252"/>
      <c r="U17" s="253" t="n">
        <v>137.94</v>
      </c>
      <c r="V17" s="254"/>
      <c r="W17" s="255" t="n">
        <f aca="false">SUM(X17:WY17)</f>
        <v>40</v>
      </c>
      <c r="X17" s="243" t="n">
        <v>0</v>
      </c>
      <c r="Y17" s="243" t="n">
        <v>0</v>
      </c>
      <c r="Z17" s="243" t="n">
        <v>0</v>
      </c>
      <c r="AA17" s="243" t="n">
        <v>0</v>
      </c>
      <c r="AB17" s="243" t="n">
        <v>0</v>
      </c>
      <c r="AC17" s="243" t="n">
        <v>0</v>
      </c>
      <c r="AD17" s="243" t="n">
        <v>0</v>
      </c>
      <c r="AE17" s="243" t="n">
        <v>0</v>
      </c>
      <c r="AF17" s="243" t="n">
        <v>0</v>
      </c>
      <c r="AG17" s="243" t="n">
        <v>0</v>
      </c>
      <c r="AH17" s="243" t="n">
        <v>0</v>
      </c>
      <c r="AI17" s="243" t="n">
        <v>0</v>
      </c>
      <c r="AJ17" s="243" t="n">
        <v>0</v>
      </c>
      <c r="AK17" s="243" t="n">
        <v>0</v>
      </c>
      <c r="AL17" s="243" t="n">
        <v>0</v>
      </c>
      <c r="AM17" s="243" t="n">
        <v>0</v>
      </c>
      <c r="AP17" s="243" t="n">
        <v>0</v>
      </c>
      <c r="AQ17" s="243" t="n">
        <v>0</v>
      </c>
      <c r="AR17" s="243" t="n">
        <v>0</v>
      </c>
      <c r="AS17" s="243" t="n">
        <v>0</v>
      </c>
      <c r="AT17" s="243" t="n">
        <v>0</v>
      </c>
      <c r="AU17" s="243" t="n">
        <v>0</v>
      </c>
      <c r="AV17" s="243" t="n">
        <v>0</v>
      </c>
      <c r="AW17" s="243" t="n">
        <v>0</v>
      </c>
      <c r="AX17" s="243" t="n">
        <v>0</v>
      </c>
      <c r="AY17" s="243" t="n">
        <v>0</v>
      </c>
      <c r="AZ17" s="243" t="n">
        <v>0</v>
      </c>
      <c r="BA17" s="243" t="n">
        <v>0</v>
      </c>
      <c r="BB17" s="243" t="n">
        <v>0</v>
      </c>
      <c r="BC17" s="243" t="n">
        <v>0</v>
      </c>
      <c r="BD17" s="243" t="n">
        <v>0</v>
      </c>
      <c r="BE17" s="243" t="n">
        <v>0</v>
      </c>
      <c r="BF17" s="243" t="n">
        <v>0</v>
      </c>
      <c r="BG17" s="243" t="n">
        <v>0</v>
      </c>
      <c r="BH17" s="243" t="n">
        <v>0</v>
      </c>
      <c r="BI17" s="243" t="n">
        <v>0</v>
      </c>
      <c r="BJ17" s="243" t="n">
        <v>0</v>
      </c>
      <c r="BK17" s="243" t="n">
        <v>0</v>
      </c>
      <c r="BL17" s="243" t="n">
        <v>0</v>
      </c>
      <c r="BM17" s="243" t="n">
        <v>0</v>
      </c>
      <c r="BN17" s="243" t="n">
        <v>0</v>
      </c>
      <c r="BO17" s="243" t="n">
        <v>0</v>
      </c>
      <c r="BP17" s="243" t="n">
        <v>0</v>
      </c>
      <c r="BQ17" s="243" t="n">
        <v>0</v>
      </c>
      <c r="BR17" s="243" t="n">
        <v>0</v>
      </c>
      <c r="BS17" s="243" t="n">
        <v>0</v>
      </c>
      <c r="BT17" s="243" t="n">
        <v>0</v>
      </c>
      <c r="BU17" s="243" t="n">
        <v>0</v>
      </c>
      <c r="BV17" s="243" t="n">
        <v>0</v>
      </c>
      <c r="BW17" s="243" t="n">
        <v>0</v>
      </c>
      <c r="BX17" s="243" t="n">
        <v>0</v>
      </c>
      <c r="BY17" s="243" t="n">
        <v>0</v>
      </c>
      <c r="BZ17" s="243" t="n">
        <v>0</v>
      </c>
      <c r="CA17" s="243" t="n">
        <v>0</v>
      </c>
      <c r="CB17" s="243" t="n">
        <v>0</v>
      </c>
      <c r="CC17" s="243" t="n">
        <v>0</v>
      </c>
      <c r="CD17" s="243" t="n">
        <v>0</v>
      </c>
      <c r="CE17" s="243" t="n">
        <v>0</v>
      </c>
      <c r="CF17" s="243" t="n">
        <v>0</v>
      </c>
      <c r="CG17" s="243" t="n">
        <v>0</v>
      </c>
      <c r="CH17" s="243" t="n">
        <v>0</v>
      </c>
      <c r="CI17" s="243" t="n">
        <v>0</v>
      </c>
      <c r="CJ17" s="243" t="n">
        <v>0</v>
      </c>
      <c r="CK17" s="243" t="n">
        <v>40</v>
      </c>
      <c r="CL17" s="243" t="n">
        <v>0</v>
      </c>
      <c r="CM17" s="243" t="n">
        <v>0</v>
      </c>
      <c r="CN17" s="243" t="n">
        <v>0</v>
      </c>
      <c r="WY17" s="236" t="n">
        <v>0</v>
      </c>
      <c r="WZ17" s="108"/>
      <c r="XA17" s="237" t="n">
        <v>0</v>
      </c>
      <c r="XB17" s="61" t="n">
        <v>40</v>
      </c>
      <c r="XC17" s="200" t="n">
        <f aca="false">XB17-W17</f>
        <v>0</v>
      </c>
      <c r="XD17" s="256" t="n">
        <f aca="false">SUMIF('TRIEN KHAI SX'!$B$8:$B$262,$B17,'TRIEN KHAI SX'!$CM$8:$CM$262)-W17</f>
        <v>-40</v>
      </c>
      <c r="XE17" s="257" t="n">
        <f aca="false">SUMIF('TRIEN KHAI SX'!$B$8:$B$262,$B17,'TRIEN KHAI SX'!$FG$8:$FG$262)</f>
        <v>-40</v>
      </c>
      <c r="XF17" s="258"/>
      <c r="XG17" s="258"/>
      <c r="XH17" s="258"/>
      <c r="XI17" s="258"/>
      <c r="XJ17" s="258"/>
      <c r="XK17" s="45"/>
      <c r="XL17" s="45"/>
      <c r="XM17" s="48"/>
      <c r="XN17" s="48"/>
      <c r="XO17" s="48"/>
      <c r="XP17" s="48"/>
      <c r="XQ17" s="48"/>
      <c r="XR17" s="48"/>
      <c r="XS17" s="48"/>
      <c r="XT17" s="48"/>
      <c r="XU17" s="48"/>
      <c r="XV17" s="48"/>
      <c r="XW17" s="48"/>
      <c r="XX17" s="48"/>
      <c r="XY17" s="48"/>
      <c r="XZ17" s="48"/>
      <c r="YA17" s="48"/>
      <c r="YB17" s="48"/>
      <c r="YC17" s="48"/>
      <c r="YD17" s="48"/>
      <c r="YE17" s="48"/>
      <c r="YF17" s="48"/>
      <c r="YG17" s="48"/>
      <c r="YH17" s="48"/>
      <c r="YI17" s="48"/>
      <c r="YJ17" s="48"/>
      <c r="YK17" s="48"/>
      <c r="YL17" s="48"/>
      <c r="YM17" s="48"/>
      <c r="YN17" s="48"/>
      <c r="YO17" s="48"/>
      <c r="YP17" s="48"/>
      <c r="YQ17" s="48"/>
      <c r="YR17" s="48"/>
      <c r="YS17" s="48"/>
      <c r="YT17" s="48"/>
      <c r="YU17" s="48"/>
      <c r="YV17" s="48"/>
      <c r="YW17" s="48"/>
      <c r="YX17" s="48"/>
      <c r="YY17" s="48"/>
      <c r="YZ17" s="48"/>
      <c r="ZA17" s="48"/>
      <c r="ZB17" s="48"/>
      <c r="ZC17" s="48"/>
      <c r="ZD17" s="48"/>
      <c r="ZE17" s="48"/>
      <c r="ZF17" s="48"/>
      <c r="ZG17" s="48"/>
      <c r="ZH17" s="48"/>
      <c r="ZI17" s="48"/>
      <c r="ZJ17" s="48"/>
      <c r="ZK17" s="48"/>
      <c r="ZL17" s="48"/>
      <c r="ZM17" s="48"/>
      <c r="ZN17" s="48"/>
      <c r="ZO17" s="48"/>
      <c r="ZP17" s="48"/>
      <c r="ZQ17" s="48"/>
      <c r="ZR17" s="48"/>
      <c r="ZS17" s="48"/>
      <c r="ZT17" s="48"/>
      <c r="ZU17" s="48"/>
      <c r="ZV17" s="48"/>
      <c r="ZW17" s="48"/>
      <c r="ZX17" s="48"/>
      <c r="ZY17" s="48"/>
      <c r="ZZ17" s="48"/>
      <c r="AAA17" s="48"/>
      <c r="AAB17" s="48"/>
      <c r="AAC17" s="48"/>
      <c r="AAD17" s="48"/>
      <c r="AAE17" s="48"/>
      <c r="AAF17" s="48"/>
      <c r="AAG17" s="48"/>
      <c r="AAH17" s="48"/>
      <c r="AAI17" s="48"/>
      <c r="AAJ17" s="48"/>
      <c r="AAK17" s="48"/>
      <c r="AAL17" s="48"/>
      <c r="AAM17" s="48"/>
      <c r="AAN17" s="48"/>
      <c r="AAO17" s="48"/>
      <c r="AAP17" s="48"/>
      <c r="AAQ17" s="48"/>
      <c r="AAR17" s="48"/>
      <c r="AAS17" s="48"/>
      <c r="AAT17" s="48"/>
      <c r="AAU17" s="48"/>
      <c r="AAV17" s="48"/>
      <c r="AAW17" s="48"/>
      <c r="AAX17" s="48"/>
      <c r="AAY17" s="48"/>
      <c r="AAZ17" s="48"/>
      <c r="ABA17" s="48"/>
      <c r="ABB17" s="48"/>
      <c r="ABC17" s="48"/>
      <c r="ABD17" s="48"/>
      <c r="ABE17" s="48"/>
      <c r="ABF17" s="48"/>
      <c r="ABG17" s="48"/>
      <c r="ABH17" s="48"/>
      <c r="ABI17" s="48"/>
      <c r="ABJ17" s="48"/>
      <c r="ABK17" s="48"/>
      <c r="ABL17" s="48"/>
      <c r="ABM17" s="48"/>
      <c r="ABN17" s="48"/>
      <c r="ABO17" s="48"/>
      <c r="ABP17" s="48"/>
      <c r="ABQ17" s="48"/>
      <c r="ABR17" s="48"/>
      <c r="ABS17" s="48"/>
      <c r="ABT17" s="48"/>
      <c r="ABU17" s="48"/>
      <c r="ABV17" s="48"/>
      <c r="ABW17" s="48"/>
      <c r="ABX17" s="48"/>
      <c r="ABY17" s="48"/>
      <c r="ABZ17" s="48"/>
      <c r="ACA17" s="48"/>
      <c r="ACB17" s="48"/>
      <c r="ACC17" s="48"/>
      <c r="ACD17" s="48"/>
      <c r="ACE17" s="48"/>
      <c r="ACF17" s="48"/>
      <c r="ACG17" s="48"/>
      <c r="ACH17" s="48"/>
      <c r="ACI17" s="48"/>
      <c r="ACJ17" s="48"/>
      <c r="ACK17" s="48"/>
      <c r="ACL17" s="48"/>
      <c r="ACM17" s="48"/>
      <c r="ACN17" s="48"/>
      <c r="ACO17" s="48"/>
      <c r="ACP17" s="48"/>
      <c r="ACQ17" s="48"/>
      <c r="ACR17" s="48"/>
      <c r="ACS17" s="48"/>
      <c r="ACT17" s="48"/>
      <c r="ACU17" s="48"/>
      <c r="ACV17" s="48"/>
      <c r="ACW17" s="48"/>
      <c r="ACX17" s="48"/>
      <c r="ACY17" s="48"/>
      <c r="ACZ17" s="48"/>
      <c r="ADA17" s="48"/>
      <c r="ADB17" s="48"/>
      <c r="ADC17" s="48"/>
      <c r="ADD17" s="48"/>
      <c r="ADE17" s="48"/>
      <c r="ADF17" s="48"/>
      <c r="ADG17" s="48"/>
      <c r="ADH17" s="48"/>
      <c r="ADI17" s="48"/>
      <c r="ADJ17" s="48"/>
      <c r="ADK17" s="48"/>
      <c r="ADL17" s="48"/>
      <c r="ADM17" s="48"/>
      <c r="ADN17" s="48"/>
      <c r="ADO17" s="48"/>
      <c r="ADP17" s="48"/>
      <c r="ADQ17" s="48"/>
      <c r="ADR17" s="48"/>
      <c r="ADS17" s="48"/>
      <c r="ADT17" s="48"/>
      <c r="ADU17" s="48"/>
      <c r="ADV17" s="48"/>
      <c r="ADW17" s="48"/>
      <c r="ADX17" s="48"/>
      <c r="ADY17" s="48"/>
      <c r="ADZ17" s="48"/>
      <c r="AEA17" s="48"/>
      <c r="AEB17" s="48"/>
      <c r="AEC17" s="48"/>
      <c r="AED17" s="48"/>
      <c r="AEE17" s="48"/>
      <c r="AEF17" s="48"/>
      <c r="AEG17" s="48"/>
      <c r="AEH17" s="48"/>
      <c r="AEI17" s="48"/>
      <c r="AEJ17" s="48"/>
      <c r="AEK17" s="48"/>
      <c r="AEL17" s="48"/>
      <c r="AEM17" s="48"/>
      <c r="AEN17" s="48"/>
      <c r="AEO17" s="48"/>
      <c r="AEP17" s="48"/>
      <c r="AEQ17" s="48"/>
      <c r="AER17" s="48"/>
      <c r="AES17" s="48"/>
      <c r="AET17" s="48"/>
      <c r="AEU17" s="48"/>
      <c r="AEV17" s="48"/>
      <c r="AEW17" s="48"/>
      <c r="AEX17" s="48"/>
      <c r="AEY17" s="48"/>
      <c r="AEZ17" s="48"/>
      <c r="AFA17" s="48"/>
      <c r="AFB17" s="48"/>
      <c r="AFC17" s="48"/>
      <c r="AFD17" s="48"/>
      <c r="AFE17" s="48"/>
      <c r="AFF17" s="48"/>
      <c r="AFG17" s="48"/>
      <c r="AFH17" s="48"/>
      <c r="AFI17" s="48"/>
      <c r="AFJ17" s="48"/>
      <c r="AFK17" s="48"/>
      <c r="AFL17" s="48"/>
      <c r="AFM17" s="48"/>
      <c r="AFN17" s="48"/>
      <c r="AFO17" s="48"/>
      <c r="AFP17" s="48"/>
      <c r="AFQ17" s="48"/>
      <c r="AFR17" s="48"/>
      <c r="AFS17" s="48"/>
      <c r="AFT17" s="48"/>
      <c r="AFU17" s="48"/>
      <c r="AFV17" s="48"/>
      <c r="AFW17" s="48"/>
      <c r="AFX17" s="48"/>
      <c r="AFY17" s="48"/>
      <c r="AFZ17" s="48"/>
      <c r="AGA17" s="48"/>
      <c r="AGB17" s="48"/>
      <c r="AGC17" s="48"/>
      <c r="AGD17" s="48"/>
      <c r="AGE17" s="48"/>
      <c r="AGF17" s="48"/>
      <c r="AGG17" s="48"/>
      <c r="AGH17" s="48"/>
      <c r="AGI17" s="48"/>
      <c r="AGJ17" s="48"/>
      <c r="AGK17" s="48"/>
      <c r="AGL17" s="48"/>
      <c r="AGM17" s="48"/>
      <c r="AGN17" s="48"/>
      <c r="AGO17" s="48"/>
      <c r="AGP17" s="48"/>
      <c r="AGQ17" s="48"/>
      <c r="AGR17" s="48"/>
      <c r="AGS17" s="48"/>
      <c r="AGT17" s="48"/>
      <c r="AGU17" s="48"/>
      <c r="AGV17" s="48"/>
      <c r="AGW17" s="48"/>
      <c r="AGX17" s="48"/>
      <c r="AGY17" s="48"/>
      <c r="AGZ17" s="48"/>
      <c r="AHA17" s="48"/>
      <c r="AHB17" s="48"/>
      <c r="AHC17" s="48"/>
      <c r="AHD17" s="48"/>
      <c r="AHE17" s="48"/>
      <c r="AHF17" s="48"/>
      <c r="AHG17" s="48"/>
      <c r="AHH17" s="48"/>
      <c r="AHI17" s="48"/>
      <c r="AHJ17" s="48"/>
      <c r="AHK17" s="48"/>
      <c r="AHL17" s="48"/>
      <c r="AHM17" s="48"/>
      <c r="AHN17" s="48"/>
      <c r="AHO17" s="48"/>
      <c r="AHP17" s="48"/>
      <c r="AHQ17" s="48"/>
      <c r="AHR17" s="48"/>
      <c r="AHS17" s="48"/>
      <c r="AHT17" s="48"/>
      <c r="AHU17" s="48"/>
      <c r="AHV17" s="48"/>
      <c r="AHW17" s="48"/>
      <c r="AHX17" s="48"/>
      <c r="AHY17" s="48"/>
      <c r="AHZ17" s="48"/>
      <c r="AIA17" s="48"/>
      <c r="AIB17" s="48"/>
      <c r="AIC17" s="48"/>
      <c r="AID17" s="48"/>
      <c r="AIE17" s="48"/>
      <c r="AIF17" s="48"/>
      <c r="AIG17" s="48"/>
      <c r="AIH17" s="48"/>
      <c r="AII17" s="48"/>
      <c r="AIJ17" s="48"/>
      <c r="AIK17" s="48"/>
      <c r="AIL17" s="48"/>
      <c r="AIM17" s="48"/>
      <c r="AIN17" s="48"/>
      <c r="AIO17" s="48"/>
      <c r="AIP17" s="48"/>
      <c r="AIQ17" s="48"/>
      <c r="AIR17" s="48"/>
      <c r="AIS17" s="48"/>
      <c r="AIT17" s="48"/>
      <c r="AIU17" s="48"/>
      <c r="AIV17" s="48"/>
      <c r="AIW17" s="48"/>
      <c r="AIX17" s="48"/>
      <c r="AIY17" s="48"/>
      <c r="AIZ17" s="48"/>
      <c r="AJA17" s="48"/>
      <c r="AJB17" s="48"/>
      <c r="AJC17" s="48"/>
      <c r="AJD17" s="48"/>
      <c r="AJE17" s="48"/>
      <c r="AJF17" s="48"/>
      <c r="AJG17" s="48"/>
      <c r="AJH17" s="48"/>
      <c r="AJI17" s="48"/>
      <c r="AJJ17" s="48"/>
      <c r="AJK17" s="48"/>
      <c r="AJL17" s="48"/>
      <c r="AJM17" s="48"/>
      <c r="AJN17" s="48"/>
      <c r="AJO17" s="48"/>
      <c r="AJP17" s="48"/>
      <c r="AJQ17" s="48"/>
      <c r="AJR17" s="48"/>
      <c r="AJS17" s="48"/>
      <c r="AJT17" s="48"/>
      <c r="AJU17" s="48"/>
      <c r="AJV17" s="48"/>
      <c r="AJW17" s="48"/>
      <c r="AJX17" s="48"/>
      <c r="AJY17" s="48"/>
      <c r="AJZ17" s="48"/>
      <c r="AKA17" s="48"/>
      <c r="AKB17" s="48"/>
      <c r="AKC17" s="48"/>
      <c r="AKD17" s="48"/>
      <c r="AKE17" s="48"/>
      <c r="AKF17" s="48"/>
      <c r="AKG17" s="48"/>
      <c r="AKH17" s="48"/>
      <c r="AKI17" s="48"/>
      <c r="AKJ17" s="48"/>
      <c r="AKK17" s="48"/>
      <c r="AKL17" s="48"/>
      <c r="AKM17" s="48"/>
      <c r="AKN17" s="48"/>
      <c r="AKO17" s="48"/>
      <c r="AKP17" s="48"/>
      <c r="AKQ17" s="48"/>
      <c r="AKR17" s="48"/>
      <c r="AKS17" s="48"/>
      <c r="AKT17" s="48"/>
      <c r="AKU17" s="48"/>
      <c r="AKV17" s="48"/>
      <c r="AKW17" s="48"/>
      <c r="AKX17" s="48"/>
      <c r="AKY17" s="48"/>
      <c r="AKZ17" s="48"/>
      <c r="ALA17" s="48"/>
      <c r="ALB17" s="48"/>
      <c r="ALC17" s="48"/>
      <c r="ALD17" s="48"/>
      <c r="ALE17" s="48"/>
      <c r="ALF17" s="48"/>
      <c r="ALG17" s="48"/>
      <c r="ALH17" s="48"/>
      <c r="ALI17" s="48"/>
      <c r="ALJ17" s="48"/>
      <c r="ALK17" s="48"/>
      <c r="ALL17" s="48"/>
      <c r="ALM17" s="48"/>
      <c r="ALN17" s="48"/>
      <c r="ALO17" s="48"/>
      <c r="ALP17" s="48"/>
      <c r="ALQ17" s="48"/>
      <c r="ALR17" s="48"/>
      <c r="ALS17" s="48"/>
      <c r="ALT17" s="48"/>
      <c r="ALU17" s="48"/>
      <c r="ALV17" s="48"/>
      <c r="ALW17" s="48"/>
      <c r="ALX17" s="48"/>
      <c r="ALY17" s="48"/>
      <c r="ALZ17" s="48"/>
      <c r="AMA17" s="48"/>
      <c r="AMB17" s="48"/>
      <c r="AMC17" s="48"/>
      <c r="AMD17" s="48"/>
      <c r="AME17" s="48"/>
      <c r="AMF17" s="48"/>
      <c r="AMG17" s="48"/>
      <c r="AMH17" s="48"/>
      <c r="AMI17" s="48"/>
      <c r="AMJ17" s="48"/>
    </row>
    <row r="18" s="243" customFormat="true" ht="16.5" hidden="false" customHeight="true" outlineLevel="0" collapsed="false">
      <c r="A18" s="240" t="n">
        <f aca="false">A17+1</f>
        <v>6</v>
      </c>
      <c r="B18" s="241" t="s">
        <v>308</v>
      </c>
      <c r="C18" s="242" t="s">
        <v>308</v>
      </c>
      <c r="D18" s="242" t="s">
        <v>307</v>
      </c>
      <c r="E18" s="242" t="s">
        <v>301</v>
      </c>
      <c r="F18" s="261" t="s">
        <v>302</v>
      </c>
      <c r="G18" s="262" t="s">
        <v>303</v>
      </c>
      <c r="H18" s="244" t="s">
        <v>309</v>
      </c>
      <c r="I18" s="242" t="n">
        <f aca="false">COUNTIF($C$13:$C$265,$C18)</f>
        <v>1</v>
      </c>
      <c r="J18" s="245" t="n">
        <f aca="false">COUNTIF($B$13:$B$265,$B18)</f>
        <v>1</v>
      </c>
      <c r="K18" s="244"/>
      <c r="L18" s="246"/>
      <c r="M18" s="246"/>
      <c r="N18" s="246"/>
      <c r="O18" s="247" t="n">
        <f aca="false">L18*M18*N18/10^9</f>
        <v>0</v>
      </c>
      <c r="P18" s="248" t="n">
        <v>0.057883019</v>
      </c>
      <c r="Q18" s="249"/>
      <c r="R18" s="250"/>
      <c r="S18" s="251"/>
      <c r="T18" s="252"/>
      <c r="U18" s="253" t="n">
        <v>137.94</v>
      </c>
      <c r="V18" s="254"/>
      <c r="W18" s="255" t="n">
        <f aca="false">SUM(X18:WY18)</f>
        <v>30</v>
      </c>
      <c r="X18" s="243" t="n">
        <v>0</v>
      </c>
      <c r="Y18" s="243" t="n">
        <v>0</v>
      </c>
      <c r="Z18" s="243" t="n">
        <v>0</v>
      </c>
      <c r="AA18" s="243" t="n">
        <v>0</v>
      </c>
      <c r="AB18" s="243" t="n">
        <v>0</v>
      </c>
      <c r="AC18" s="243" t="n">
        <v>0</v>
      </c>
      <c r="AD18" s="243" t="n">
        <v>0</v>
      </c>
      <c r="AE18" s="243" t="n">
        <v>0</v>
      </c>
      <c r="AF18" s="243" t="n">
        <v>0</v>
      </c>
      <c r="AG18" s="243" t="n">
        <v>0</v>
      </c>
      <c r="AH18" s="243" t="n">
        <v>0</v>
      </c>
      <c r="AI18" s="243" t="n">
        <v>0</v>
      </c>
      <c r="AJ18" s="243" t="n">
        <v>0</v>
      </c>
      <c r="AK18" s="243" t="n">
        <v>0</v>
      </c>
      <c r="AL18" s="243" t="n">
        <v>0</v>
      </c>
      <c r="AM18" s="243" t="n">
        <v>0</v>
      </c>
      <c r="AP18" s="243" t="n">
        <v>0</v>
      </c>
      <c r="AQ18" s="243" t="n">
        <v>0</v>
      </c>
      <c r="AR18" s="243" t="n">
        <v>0</v>
      </c>
      <c r="AS18" s="243" t="n">
        <v>0</v>
      </c>
      <c r="AT18" s="243" t="n">
        <v>0</v>
      </c>
      <c r="AU18" s="243" t="n">
        <v>0</v>
      </c>
      <c r="AV18" s="243" t="n">
        <v>0</v>
      </c>
      <c r="AW18" s="243" t="n">
        <v>0</v>
      </c>
      <c r="AX18" s="243" t="n">
        <v>0</v>
      </c>
      <c r="AY18" s="243" t="n">
        <v>0</v>
      </c>
      <c r="AZ18" s="243" t="n">
        <v>0</v>
      </c>
      <c r="BA18" s="243" t="n">
        <v>0</v>
      </c>
      <c r="BB18" s="243" t="n">
        <v>0</v>
      </c>
      <c r="BC18" s="243" t="n">
        <v>0</v>
      </c>
      <c r="BD18" s="243" t="n">
        <v>0</v>
      </c>
      <c r="BE18" s="243" t="n">
        <v>0</v>
      </c>
      <c r="BF18" s="243" t="n">
        <v>0</v>
      </c>
      <c r="BG18" s="243" t="n">
        <v>0</v>
      </c>
      <c r="BH18" s="243" t="n">
        <v>0</v>
      </c>
      <c r="BI18" s="243" t="n">
        <v>0</v>
      </c>
      <c r="BJ18" s="243" t="n">
        <v>0</v>
      </c>
      <c r="BK18" s="243" t="n">
        <v>0</v>
      </c>
      <c r="BL18" s="243" t="n">
        <v>0</v>
      </c>
      <c r="BM18" s="243" t="n">
        <v>0</v>
      </c>
      <c r="BN18" s="243" t="n">
        <v>0</v>
      </c>
      <c r="BO18" s="243" t="n">
        <v>0</v>
      </c>
      <c r="BP18" s="243" t="n">
        <v>0</v>
      </c>
      <c r="BQ18" s="243" t="n">
        <v>0</v>
      </c>
      <c r="BR18" s="243" t="n">
        <v>0</v>
      </c>
      <c r="BS18" s="243" t="n">
        <v>0</v>
      </c>
      <c r="BT18" s="243" t="n">
        <v>0</v>
      </c>
      <c r="BU18" s="243" t="n">
        <v>0</v>
      </c>
      <c r="BV18" s="243" t="n">
        <v>0</v>
      </c>
      <c r="BW18" s="243" t="n">
        <v>0</v>
      </c>
      <c r="BX18" s="243" t="n">
        <v>0</v>
      </c>
      <c r="BY18" s="243" t="n">
        <v>0</v>
      </c>
      <c r="BZ18" s="243" t="n">
        <v>0</v>
      </c>
      <c r="CA18" s="243" t="n">
        <v>0</v>
      </c>
      <c r="CB18" s="243" t="n">
        <v>0</v>
      </c>
      <c r="CC18" s="243" t="n">
        <v>0</v>
      </c>
      <c r="CD18" s="243" t="n">
        <v>0</v>
      </c>
      <c r="CE18" s="243" t="n">
        <v>0</v>
      </c>
      <c r="CF18" s="243" t="n">
        <v>0</v>
      </c>
      <c r="CG18" s="243" t="n">
        <v>0</v>
      </c>
      <c r="CH18" s="243" t="n">
        <v>0</v>
      </c>
      <c r="CI18" s="243" t="n">
        <v>30</v>
      </c>
      <c r="CJ18" s="243" t="n">
        <v>0</v>
      </c>
      <c r="CK18" s="243" t="n">
        <v>0</v>
      </c>
      <c r="CL18" s="243" t="n">
        <v>0</v>
      </c>
      <c r="CM18" s="243" t="n">
        <v>0</v>
      </c>
      <c r="CN18" s="243" t="n">
        <v>0</v>
      </c>
      <c r="WY18" s="236" t="n">
        <v>0</v>
      </c>
      <c r="WZ18" s="108"/>
      <c r="XA18" s="237" t="n">
        <v>0</v>
      </c>
      <c r="XB18" s="61" t="n">
        <v>30</v>
      </c>
      <c r="XC18" s="200" t="n">
        <f aca="false">XB18-W18</f>
        <v>0</v>
      </c>
      <c r="XD18" s="256" t="n">
        <f aca="false">SUMIF('TRIEN KHAI SX'!$B$8:$B$262,$B18,'TRIEN KHAI SX'!$CM$8:$CM$262)-W18</f>
        <v>-30</v>
      </c>
      <c r="XE18" s="257" t="n">
        <f aca="false">SUMIF('TRIEN KHAI SX'!$B$8:$B$262,$B18,'TRIEN KHAI SX'!$FG$8:$FG$262)</f>
        <v>-30</v>
      </c>
      <c r="XF18" s="258"/>
      <c r="XG18" s="258"/>
      <c r="XH18" s="258"/>
      <c r="XI18" s="258"/>
      <c r="XJ18" s="258"/>
      <c r="XK18" s="45"/>
      <c r="XL18" s="45"/>
      <c r="XM18" s="48"/>
      <c r="XN18" s="48"/>
      <c r="XO18" s="48"/>
      <c r="XP18" s="48"/>
      <c r="XQ18" s="48"/>
      <c r="XR18" s="48"/>
      <c r="XS18" s="48"/>
      <c r="XT18" s="48"/>
      <c r="XU18" s="48"/>
      <c r="XV18" s="48"/>
      <c r="XW18" s="48"/>
      <c r="XX18" s="48"/>
      <c r="XY18" s="48"/>
      <c r="XZ18" s="48"/>
      <c r="YA18" s="48"/>
      <c r="YB18" s="48"/>
      <c r="YC18" s="48"/>
      <c r="YD18" s="48"/>
      <c r="YE18" s="48"/>
      <c r="YF18" s="48"/>
      <c r="YG18" s="48"/>
      <c r="YH18" s="48"/>
      <c r="YI18" s="48"/>
      <c r="YJ18" s="48"/>
      <c r="YK18" s="48"/>
      <c r="YL18" s="48"/>
      <c r="YM18" s="48"/>
      <c r="YN18" s="48"/>
      <c r="YO18" s="48"/>
      <c r="YP18" s="48"/>
      <c r="YQ18" s="48"/>
      <c r="YR18" s="48"/>
      <c r="YS18" s="48"/>
      <c r="YT18" s="48"/>
      <c r="YU18" s="48"/>
      <c r="YV18" s="48"/>
      <c r="YW18" s="48"/>
      <c r="YX18" s="48"/>
      <c r="YY18" s="48"/>
      <c r="YZ18" s="48"/>
      <c r="ZA18" s="48"/>
      <c r="ZB18" s="48"/>
      <c r="ZC18" s="48"/>
      <c r="ZD18" s="48"/>
      <c r="ZE18" s="48"/>
      <c r="ZF18" s="48"/>
      <c r="ZG18" s="48"/>
      <c r="ZH18" s="48"/>
      <c r="ZI18" s="48"/>
      <c r="ZJ18" s="48"/>
      <c r="ZK18" s="48"/>
      <c r="ZL18" s="48"/>
      <c r="ZM18" s="48"/>
      <c r="ZN18" s="48"/>
      <c r="ZO18" s="48"/>
      <c r="ZP18" s="48"/>
      <c r="ZQ18" s="48"/>
      <c r="ZR18" s="48"/>
      <c r="ZS18" s="48"/>
      <c r="ZT18" s="48"/>
      <c r="ZU18" s="48"/>
      <c r="ZV18" s="48"/>
      <c r="ZW18" s="48"/>
      <c r="ZX18" s="48"/>
      <c r="ZY18" s="48"/>
      <c r="ZZ18" s="48"/>
      <c r="AAA18" s="48"/>
      <c r="AAB18" s="48"/>
      <c r="AAC18" s="48"/>
      <c r="AAD18" s="48"/>
      <c r="AAE18" s="48"/>
      <c r="AAF18" s="48"/>
      <c r="AAG18" s="48"/>
      <c r="AAH18" s="48"/>
      <c r="AAI18" s="48"/>
      <c r="AAJ18" s="48"/>
      <c r="AAK18" s="48"/>
      <c r="AAL18" s="48"/>
      <c r="AAM18" s="48"/>
      <c r="AAN18" s="48"/>
      <c r="AAO18" s="48"/>
      <c r="AAP18" s="48"/>
      <c r="AAQ18" s="48"/>
      <c r="AAR18" s="48"/>
      <c r="AAS18" s="48"/>
      <c r="AAT18" s="48"/>
      <c r="AAU18" s="48"/>
      <c r="AAV18" s="48"/>
      <c r="AAW18" s="48"/>
      <c r="AAX18" s="48"/>
      <c r="AAY18" s="48"/>
      <c r="AAZ18" s="48"/>
      <c r="ABA18" s="48"/>
      <c r="ABB18" s="48"/>
      <c r="ABC18" s="48"/>
      <c r="ABD18" s="48"/>
      <c r="ABE18" s="48"/>
      <c r="ABF18" s="48"/>
      <c r="ABG18" s="48"/>
      <c r="ABH18" s="48"/>
      <c r="ABI18" s="48"/>
      <c r="ABJ18" s="48"/>
      <c r="ABK18" s="48"/>
      <c r="ABL18" s="48"/>
      <c r="ABM18" s="48"/>
      <c r="ABN18" s="48"/>
      <c r="ABO18" s="48"/>
      <c r="ABP18" s="48"/>
      <c r="ABQ18" s="48"/>
      <c r="ABR18" s="48"/>
      <c r="ABS18" s="48"/>
      <c r="ABT18" s="48"/>
      <c r="ABU18" s="48"/>
      <c r="ABV18" s="48"/>
      <c r="ABW18" s="48"/>
      <c r="ABX18" s="48"/>
      <c r="ABY18" s="48"/>
      <c r="ABZ18" s="48"/>
      <c r="ACA18" s="48"/>
      <c r="ACB18" s="48"/>
      <c r="ACC18" s="48"/>
      <c r="ACD18" s="48"/>
      <c r="ACE18" s="48"/>
      <c r="ACF18" s="48"/>
      <c r="ACG18" s="48"/>
      <c r="ACH18" s="48"/>
      <c r="ACI18" s="48"/>
      <c r="ACJ18" s="48"/>
      <c r="ACK18" s="48"/>
      <c r="ACL18" s="48"/>
      <c r="ACM18" s="48"/>
      <c r="ACN18" s="48"/>
      <c r="ACO18" s="48"/>
      <c r="ACP18" s="48"/>
      <c r="ACQ18" s="48"/>
      <c r="ACR18" s="48"/>
      <c r="ACS18" s="48"/>
      <c r="ACT18" s="48"/>
      <c r="ACU18" s="48"/>
      <c r="ACV18" s="48"/>
      <c r="ACW18" s="48"/>
      <c r="ACX18" s="48"/>
      <c r="ACY18" s="48"/>
      <c r="ACZ18" s="48"/>
      <c r="ADA18" s="48"/>
      <c r="ADB18" s="48"/>
      <c r="ADC18" s="48"/>
      <c r="ADD18" s="48"/>
      <c r="ADE18" s="48"/>
      <c r="ADF18" s="48"/>
      <c r="ADG18" s="48"/>
      <c r="ADH18" s="48"/>
      <c r="ADI18" s="48"/>
      <c r="ADJ18" s="48"/>
      <c r="ADK18" s="48"/>
      <c r="ADL18" s="48"/>
      <c r="ADM18" s="48"/>
      <c r="ADN18" s="48"/>
      <c r="ADO18" s="48"/>
      <c r="ADP18" s="48"/>
      <c r="ADQ18" s="48"/>
      <c r="ADR18" s="48"/>
      <c r="ADS18" s="48"/>
      <c r="ADT18" s="48"/>
      <c r="ADU18" s="48"/>
      <c r="ADV18" s="48"/>
      <c r="ADW18" s="48"/>
      <c r="ADX18" s="48"/>
      <c r="ADY18" s="48"/>
      <c r="ADZ18" s="48"/>
      <c r="AEA18" s="48"/>
      <c r="AEB18" s="48"/>
      <c r="AEC18" s="48"/>
      <c r="AED18" s="48"/>
      <c r="AEE18" s="48"/>
      <c r="AEF18" s="48"/>
      <c r="AEG18" s="48"/>
      <c r="AEH18" s="48"/>
      <c r="AEI18" s="48"/>
      <c r="AEJ18" s="48"/>
      <c r="AEK18" s="48"/>
      <c r="AEL18" s="48"/>
      <c r="AEM18" s="48"/>
      <c r="AEN18" s="48"/>
      <c r="AEO18" s="48"/>
      <c r="AEP18" s="48"/>
      <c r="AEQ18" s="48"/>
      <c r="AER18" s="48"/>
      <c r="AES18" s="48"/>
      <c r="AET18" s="48"/>
      <c r="AEU18" s="48"/>
      <c r="AEV18" s="48"/>
      <c r="AEW18" s="48"/>
      <c r="AEX18" s="48"/>
      <c r="AEY18" s="48"/>
      <c r="AEZ18" s="48"/>
      <c r="AFA18" s="48"/>
      <c r="AFB18" s="48"/>
      <c r="AFC18" s="48"/>
      <c r="AFD18" s="48"/>
      <c r="AFE18" s="48"/>
      <c r="AFF18" s="48"/>
      <c r="AFG18" s="48"/>
      <c r="AFH18" s="48"/>
      <c r="AFI18" s="48"/>
      <c r="AFJ18" s="48"/>
      <c r="AFK18" s="48"/>
      <c r="AFL18" s="48"/>
      <c r="AFM18" s="48"/>
      <c r="AFN18" s="48"/>
      <c r="AFO18" s="48"/>
      <c r="AFP18" s="48"/>
      <c r="AFQ18" s="48"/>
      <c r="AFR18" s="48"/>
      <c r="AFS18" s="48"/>
      <c r="AFT18" s="48"/>
      <c r="AFU18" s="48"/>
      <c r="AFV18" s="48"/>
      <c r="AFW18" s="48"/>
      <c r="AFX18" s="48"/>
      <c r="AFY18" s="48"/>
      <c r="AFZ18" s="48"/>
      <c r="AGA18" s="48"/>
      <c r="AGB18" s="48"/>
      <c r="AGC18" s="48"/>
      <c r="AGD18" s="48"/>
      <c r="AGE18" s="48"/>
      <c r="AGF18" s="48"/>
      <c r="AGG18" s="48"/>
      <c r="AGH18" s="48"/>
      <c r="AGI18" s="48"/>
      <c r="AGJ18" s="48"/>
      <c r="AGK18" s="48"/>
      <c r="AGL18" s="48"/>
      <c r="AGM18" s="48"/>
      <c r="AGN18" s="48"/>
      <c r="AGO18" s="48"/>
      <c r="AGP18" s="48"/>
      <c r="AGQ18" s="48"/>
      <c r="AGR18" s="48"/>
      <c r="AGS18" s="48"/>
      <c r="AGT18" s="48"/>
      <c r="AGU18" s="48"/>
      <c r="AGV18" s="48"/>
      <c r="AGW18" s="48"/>
      <c r="AGX18" s="48"/>
      <c r="AGY18" s="48"/>
      <c r="AGZ18" s="48"/>
      <c r="AHA18" s="48"/>
      <c r="AHB18" s="48"/>
      <c r="AHC18" s="48"/>
      <c r="AHD18" s="48"/>
      <c r="AHE18" s="48"/>
      <c r="AHF18" s="48"/>
      <c r="AHG18" s="48"/>
      <c r="AHH18" s="48"/>
      <c r="AHI18" s="48"/>
      <c r="AHJ18" s="48"/>
      <c r="AHK18" s="48"/>
      <c r="AHL18" s="48"/>
      <c r="AHM18" s="48"/>
      <c r="AHN18" s="48"/>
      <c r="AHO18" s="48"/>
      <c r="AHP18" s="48"/>
      <c r="AHQ18" s="48"/>
      <c r="AHR18" s="48"/>
      <c r="AHS18" s="48"/>
      <c r="AHT18" s="48"/>
      <c r="AHU18" s="48"/>
      <c r="AHV18" s="48"/>
      <c r="AHW18" s="48"/>
      <c r="AHX18" s="48"/>
      <c r="AHY18" s="48"/>
      <c r="AHZ18" s="48"/>
      <c r="AIA18" s="48"/>
      <c r="AIB18" s="48"/>
      <c r="AIC18" s="48"/>
      <c r="AID18" s="48"/>
      <c r="AIE18" s="48"/>
      <c r="AIF18" s="48"/>
      <c r="AIG18" s="48"/>
      <c r="AIH18" s="48"/>
      <c r="AII18" s="48"/>
      <c r="AIJ18" s="48"/>
      <c r="AIK18" s="48"/>
      <c r="AIL18" s="48"/>
      <c r="AIM18" s="48"/>
      <c r="AIN18" s="48"/>
      <c r="AIO18" s="48"/>
      <c r="AIP18" s="48"/>
      <c r="AIQ18" s="48"/>
      <c r="AIR18" s="48"/>
      <c r="AIS18" s="48"/>
      <c r="AIT18" s="48"/>
      <c r="AIU18" s="48"/>
      <c r="AIV18" s="48"/>
      <c r="AIW18" s="48"/>
      <c r="AIX18" s="48"/>
      <c r="AIY18" s="48"/>
      <c r="AIZ18" s="48"/>
      <c r="AJA18" s="48"/>
      <c r="AJB18" s="48"/>
      <c r="AJC18" s="48"/>
      <c r="AJD18" s="48"/>
      <c r="AJE18" s="48"/>
      <c r="AJF18" s="48"/>
      <c r="AJG18" s="48"/>
      <c r="AJH18" s="48"/>
      <c r="AJI18" s="48"/>
      <c r="AJJ18" s="48"/>
      <c r="AJK18" s="48"/>
      <c r="AJL18" s="48"/>
      <c r="AJM18" s="48"/>
      <c r="AJN18" s="48"/>
      <c r="AJO18" s="48"/>
      <c r="AJP18" s="48"/>
      <c r="AJQ18" s="48"/>
      <c r="AJR18" s="48"/>
      <c r="AJS18" s="48"/>
      <c r="AJT18" s="48"/>
      <c r="AJU18" s="48"/>
      <c r="AJV18" s="48"/>
      <c r="AJW18" s="48"/>
      <c r="AJX18" s="48"/>
      <c r="AJY18" s="48"/>
      <c r="AJZ18" s="48"/>
      <c r="AKA18" s="48"/>
      <c r="AKB18" s="48"/>
      <c r="AKC18" s="48"/>
      <c r="AKD18" s="48"/>
      <c r="AKE18" s="48"/>
      <c r="AKF18" s="48"/>
      <c r="AKG18" s="48"/>
      <c r="AKH18" s="48"/>
      <c r="AKI18" s="48"/>
      <c r="AKJ18" s="48"/>
      <c r="AKK18" s="48"/>
      <c r="AKL18" s="48"/>
      <c r="AKM18" s="48"/>
      <c r="AKN18" s="48"/>
      <c r="AKO18" s="48"/>
      <c r="AKP18" s="48"/>
      <c r="AKQ18" s="48"/>
      <c r="AKR18" s="48"/>
      <c r="AKS18" s="48"/>
      <c r="AKT18" s="48"/>
      <c r="AKU18" s="48"/>
      <c r="AKV18" s="48"/>
      <c r="AKW18" s="48"/>
      <c r="AKX18" s="48"/>
      <c r="AKY18" s="48"/>
      <c r="AKZ18" s="48"/>
      <c r="ALA18" s="48"/>
      <c r="ALB18" s="48"/>
      <c r="ALC18" s="48"/>
      <c r="ALD18" s="48"/>
      <c r="ALE18" s="48"/>
      <c r="ALF18" s="48"/>
      <c r="ALG18" s="48"/>
      <c r="ALH18" s="48"/>
      <c r="ALI18" s="48"/>
      <c r="ALJ18" s="48"/>
      <c r="ALK18" s="48"/>
      <c r="ALL18" s="48"/>
      <c r="ALM18" s="48"/>
      <c r="ALN18" s="48"/>
      <c r="ALO18" s="48"/>
      <c r="ALP18" s="48"/>
      <c r="ALQ18" s="48"/>
      <c r="ALR18" s="48"/>
      <c r="ALS18" s="48"/>
      <c r="ALT18" s="48"/>
      <c r="ALU18" s="48"/>
      <c r="ALV18" s="48"/>
      <c r="ALW18" s="48"/>
      <c r="ALX18" s="48"/>
      <c r="ALY18" s="48"/>
      <c r="ALZ18" s="48"/>
      <c r="AMA18" s="48"/>
      <c r="AMB18" s="48"/>
      <c r="AMC18" s="48"/>
      <c r="AMD18" s="48"/>
      <c r="AME18" s="48"/>
      <c r="AMF18" s="48"/>
      <c r="AMG18" s="48"/>
      <c r="AMH18" s="48"/>
      <c r="AMI18" s="48"/>
      <c r="AMJ18" s="48"/>
    </row>
    <row r="19" s="243" customFormat="true" ht="16.5" hidden="false" customHeight="true" outlineLevel="0" collapsed="false">
      <c r="A19" s="240" t="n">
        <f aca="false">A18+1</f>
        <v>7</v>
      </c>
      <c r="B19" s="241" t="s">
        <v>310</v>
      </c>
      <c r="C19" s="242" t="s">
        <v>310</v>
      </c>
      <c r="D19" s="242" t="s">
        <v>307</v>
      </c>
      <c r="E19" s="242" t="s">
        <v>292</v>
      </c>
      <c r="F19" s="242" t="n">
        <v>0</v>
      </c>
      <c r="G19" s="243" t="s">
        <v>293</v>
      </c>
      <c r="H19" s="244" t="s">
        <v>294</v>
      </c>
      <c r="I19" s="242" t="n">
        <f aca="false">COUNTIF($C$13:$C$265,$C19)</f>
        <v>1</v>
      </c>
      <c r="J19" s="245" t="n">
        <f aca="false">COUNTIF($B$13:$B$265,$B19)</f>
        <v>1</v>
      </c>
      <c r="K19" s="244"/>
      <c r="L19" s="246"/>
      <c r="M19" s="246"/>
      <c r="N19" s="246"/>
      <c r="O19" s="247" t="n">
        <f aca="false">L19*M19*N19/10^9</f>
        <v>0</v>
      </c>
      <c r="P19" s="248" t="n">
        <v>0.057883019</v>
      </c>
      <c r="Q19" s="249"/>
      <c r="R19" s="250"/>
      <c r="S19" s="251"/>
      <c r="T19" s="252"/>
      <c r="U19" s="253" t="n">
        <v>131.89</v>
      </c>
      <c r="V19" s="254"/>
      <c r="W19" s="255" t="n">
        <f aca="false">SUM(X19:WY19)</f>
        <v>60</v>
      </c>
      <c r="X19" s="243" t="n">
        <v>0</v>
      </c>
      <c r="Y19" s="243" t="n">
        <v>0</v>
      </c>
      <c r="Z19" s="243" t="n">
        <v>0</v>
      </c>
      <c r="AA19" s="243" t="n">
        <v>0</v>
      </c>
      <c r="AB19" s="243" t="n">
        <v>0</v>
      </c>
      <c r="AC19" s="243" t="n">
        <v>0</v>
      </c>
      <c r="AD19" s="243" t="n">
        <v>0</v>
      </c>
      <c r="AE19" s="243" t="n">
        <v>0</v>
      </c>
      <c r="AF19" s="243" t="n">
        <v>0</v>
      </c>
      <c r="AG19" s="243" t="n">
        <v>0</v>
      </c>
      <c r="AH19" s="243" t="n">
        <v>0</v>
      </c>
      <c r="AI19" s="243" t="n">
        <v>0</v>
      </c>
      <c r="AJ19" s="243" t="n">
        <v>0</v>
      </c>
      <c r="AK19" s="243" t="n">
        <v>0</v>
      </c>
      <c r="AL19" s="243" t="n">
        <v>0</v>
      </c>
      <c r="AM19" s="243" t="n">
        <v>0</v>
      </c>
      <c r="AP19" s="243" t="n">
        <v>0</v>
      </c>
      <c r="AQ19" s="243" t="n">
        <v>0</v>
      </c>
      <c r="AR19" s="243" t="n">
        <v>0</v>
      </c>
      <c r="AS19" s="243" t="n">
        <v>0</v>
      </c>
      <c r="AT19" s="243" t="n">
        <v>0</v>
      </c>
      <c r="AU19" s="243" t="n">
        <v>0</v>
      </c>
      <c r="AV19" s="243" t="n">
        <v>0</v>
      </c>
      <c r="AW19" s="243" t="n">
        <v>0</v>
      </c>
      <c r="AX19" s="243" t="n">
        <v>0</v>
      </c>
      <c r="AY19" s="243" t="n">
        <v>0</v>
      </c>
      <c r="AZ19" s="243" t="n">
        <v>0</v>
      </c>
      <c r="BA19" s="243" t="n">
        <v>0</v>
      </c>
      <c r="BB19" s="243" t="n">
        <v>0</v>
      </c>
      <c r="BC19" s="243" t="n">
        <v>0</v>
      </c>
      <c r="BD19" s="243" t="n">
        <v>0</v>
      </c>
      <c r="BE19" s="243" t="n">
        <v>0</v>
      </c>
      <c r="BF19" s="243" t="n">
        <v>0</v>
      </c>
      <c r="BG19" s="243" t="n">
        <v>0</v>
      </c>
      <c r="BH19" s="243" t="n">
        <v>0</v>
      </c>
      <c r="BI19" s="243" t="n">
        <v>0</v>
      </c>
      <c r="BJ19" s="243" t="n">
        <v>0</v>
      </c>
      <c r="BK19" s="243" t="n">
        <v>0</v>
      </c>
      <c r="BL19" s="243" t="n">
        <v>0</v>
      </c>
      <c r="BM19" s="243" t="n">
        <v>0</v>
      </c>
      <c r="BN19" s="243" t="n">
        <v>0</v>
      </c>
      <c r="BO19" s="243" t="n">
        <v>0</v>
      </c>
      <c r="BP19" s="243" t="n">
        <v>0</v>
      </c>
      <c r="BQ19" s="243" t="n">
        <v>0</v>
      </c>
      <c r="BR19" s="243" t="n">
        <v>0</v>
      </c>
      <c r="BS19" s="243" t="n">
        <v>0</v>
      </c>
      <c r="BT19" s="243" t="n">
        <v>0</v>
      </c>
      <c r="BU19" s="243" t="n">
        <v>0</v>
      </c>
      <c r="BV19" s="243" t="n">
        <v>0</v>
      </c>
      <c r="BW19" s="243" t="n">
        <v>0</v>
      </c>
      <c r="BX19" s="243" t="n">
        <v>0</v>
      </c>
      <c r="BY19" s="243" t="n">
        <v>0</v>
      </c>
      <c r="BZ19" s="243" t="n">
        <v>0</v>
      </c>
      <c r="CA19" s="243" t="n">
        <v>0</v>
      </c>
      <c r="CB19" s="243" t="n">
        <v>0</v>
      </c>
      <c r="CC19" s="243" t="n">
        <v>0</v>
      </c>
      <c r="CD19" s="243" t="n">
        <v>0</v>
      </c>
      <c r="CE19" s="243" t="n">
        <v>0</v>
      </c>
      <c r="CF19" s="243" t="n">
        <v>0</v>
      </c>
      <c r="CG19" s="243" t="n">
        <v>0</v>
      </c>
      <c r="CH19" s="243" t="n">
        <v>0</v>
      </c>
      <c r="CI19" s="243" t="n">
        <v>40</v>
      </c>
      <c r="CJ19" s="243" t="n">
        <v>0</v>
      </c>
      <c r="CK19" s="243" t="n">
        <v>20</v>
      </c>
      <c r="CL19" s="243" t="n">
        <v>0</v>
      </c>
      <c r="CM19" s="243" t="n">
        <v>0</v>
      </c>
      <c r="CN19" s="243" t="n">
        <v>0</v>
      </c>
      <c r="WY19" s="236" t="n">
        <v>0</v>
      </c>
      <c r="WZ19" s="108"/>
      <c r="XA19" s="237" t="n">
        <v>0</v>
      </c>
      <c r="XB19" s="61" t="n">
        <v>60</v>
      </c>
      <c r="XC19" s="200" t="n">
        <f aca="false">XB19-W19</f>
        <v>0</v>
      </c>
      <c r="XD19" s="256" t="n">
        <f aca="false">SUMIF('TRIEN KHAI SX'!$B$8:$B$262,$B19,'TRIEN KHAI SX'!$CM$8:$CM$262)-W19</f>
        <v>-60</v>
      </c>
      <c r="XE19" s="257" t="n">
        <f aca="false">SUMIF('TRIEN KHAI SX'!$B$8:$B$262,$B19,'TRIEN KHAI SX'!$FG$8:$FG$262)</f>
        <v>-60</v>
      </c>
      <c r="XF19" s="258"/>
      <c r="XG19" s="258"/>
      <c r="XH19" s="258"/>
      <c r="XI19" s="258"/>
      <c r="XJ19" s="258"/>
      <c r="XK19" s="45"/>
      <c r="XL19" s="45"/>
      <c r="XM19" s="48"/>
      <c r="XN19" s="48"/>
      <c r="XO19" s="48"/>
      <c r="XP19" s="48"/>
      <c r="XQ19" s="48"/>
      <c r="XR19" s="48"/>
      <c r="XS19" s="48"/>
      <c r="XT19" s="48"/>
      <c r="XU19" s="48"/>
      <c r="XV19" s="48"/>
      <c r="XW19" s="48"/>
      <c r="XX19" s="48"/>
      <c r="XY19" s="48"/>
      <c r="XZ19" s="48"/>
      <c r="YA19" s="48"/>
      <c r="YB19" s="48"/>
      <c r="YC19" s="48"/>
      <c r="YD19" s="48"/>
      <c r="YE19" s="48"/>
      <c r="YF19" s="48"/>
      <c r="YG19" s="48"/>
      <c r="YH19" s="48"/>
      <c r="YI19" s="48"/>
      <c r="YJ19" s="48"/>
      <c r="YK19" s="48"/>
      <c r="YL19" s="48"/>
      <c r="YM19" s="48"/>
      <c r="YN19" s="48"/>
      <c r="YO19" s="48"/>
      <c r="YP19" s="48"/>
      <c r="YQ19" s="48"/>
      <c r="YR19" s="48"/>
      <c r="YS19" s="48"/>
      <c r="YT19" s="48"/>
      <c r="YU19" s="48"/>
      <c r="YV19" s="48"/>
      <c r="YW19" s="48"/>
      <c r="YX19" s="48"/>
      <c r="YY19" s="48"/>
      <c r="YZ19" s="48"/>
      <c r="ZA19" s="48"/>
      <c r="ZB19" s="48"/>
      <c r="ZC19" s="48"/>
      <c r="ZD19" s="48"/>
      <c r="ZE19" s="48"/>
      <c r="ZF19" s="48"/>
      <c r="ZG19" s="48"/>
      <c r="ZH19" s="48"/>
      <c r="ZI19" s="48"/>
      <c r="ZJ19" s="48"/>
      <c r="ZK19" s="48"/>
      <c r="ZL19" s="48"/>
      <c r="ZM19" s="48"/>
      <c r="ZN19" s="48"/>
      <c r="ZO19" s="48"/>
      <c r="ZP19" s="48"/>
      <c r="ZQ19" s="48"/>
      <c r="ZR19" s="48"/>
      <c r="ZS19" s="48"/>
      <c r="ZT19" s="48"/>
      <c r="ZU19" s="48"/>
      <c r="ZV19" s="48"/>
      <c r="ZW19" s="48"/>
      <c r="ZX19" s="48"/>
      <c r="ZY19" s="48"/>
      <c r="ZZ19" s="48"/>
      <c r="AAA19" s="48"/>
      <c r="AAB19" s="48"/>
      <c r="AAC19" s="48"/>
      <c r="AAD19" s="48"/>
      <c r="AAE19" s="48"/>
      <c r="AAF19" s="48"/>
      <c r="AAG19" s="48"/>
      <c r="AAH19" s="48"/>
      <c r="AAI19" s="48"/>
      <c r="AAJ19" s="48"/>
      <c r="AAK19" s="48"/>
      <c r="AAL19" s="48"/>
      <c r="AAM19" s="48"/>
      <c r="AAN19" s="48"/>
      <c r="AAO19" s="48"/>
      <c r="AAP19" s="48"/>
      <c r="AAQ19" s="48"/>
      <c r="AAR19" s="48"/>
      <c r="AAS19" s="48"/>
      <c r="AAT19" s="48"/>
      <c r="AAU19" s="48"/>
      <c r="AAV19" s="48"/>
      <c r="AAW19" s="48"/>
      <c r="AAX19" s="48"/>
      <c r="AAY19" s="48"/>
      <c r="AAZ19" s="48"/>
      <c r="ABA19" s="48"/>
      <c r="ABB19" s="48"/>
      <c r="ABC19" s="48"/>
      <c r="ABD19" s="48"/>
      <c r="ABE19" s="48"/>
      <c r="ABF19" s="48"/>
      <c r="ABG19" s="48"/>
      <c r="ABH19" s="48"/>
      <c r="ABI19" s="48"/>
      <c r="ABJ19" s="48"/>
      <c r="ABK19" s="48"/>
      <c r="ABL19" s="48"/>
      <c r="ABM19" s="48"/>
      <c r="ABN19" s="48"/>
      <c r="ABO19" s="48"/>
      <c r="ABP19" s="48"/>
      <c r="ABQ19" s="48"/>
      <c r="ABR19" s="48"/>
      <c r="ABS19" s="48"/>
      <c r="ABT19" s="48"/>
      <c r="ABU19" s="48"/>
      <c r="ABV19" s="48"/>
      <c r="ABW19" s="48"/>
      <c r="ABX19" s="48"/>
      <c r="ABY19" s="48"/>
      <c r="ABZ19" s="48"/>
      <c r="ACA19" s="48"/>
      <c r="ACB19" s="48"/>
      <c r="ACC19" s="48"/>
      <c r="ACD19" s="48"/>
      <c r="ACE19" s="48"/>
      <c r="ACF19" s="48"/>
      <c r="ACG19" s="48"/>
      <c r="ACH19" s="48"/>
      <c r="ACI19" s="48"/>
      <c r="ACJ19" s="48"/>
      <c r="ACK19" s="48"/>
      <c r="ACL19" s="48"/>
      <c r="ACM19" s="48"/>
      <c r="ACN19" s="48"/>
      <c r="ACO19" s="48"/>
      <c r="ACP19" s="48"/>
      <c r="ACQ19" s="48"/>
      <c r="ACR19" s="48"/>
      <c r="ACS19" s="48"/>
      <c r="ACT19" s="48"/>
      <c r="ACU19" s="48"/>
      <c r="ACV19" s="48"/>
      <c r="ACW19" s="48"/>
      <c r="ACX19" s="48"/>
      <c r="ACY19" s="48"/>
      <c r="ACZ19" s="48"/>
      <c r="ADA19" s="48"/>
      <c r="ADB19" s="48"/>
      <c r="ADC19" s="48"/>
      <c r="ADD19" s="48"/>
      <c r="ADE19" s="48"/>
      <c r="ADF19" s="48"/>
      <c r="ADG19" s="48"/>
      <c r="ADH19" s="48"/>
      <c r="ADI19" s="48"/>
      <c r="ADJ19" s="48"/>
      <c r="ADK19" s="48"/>
      <c r="ADL19" s="48"/>
      <c r="ADM19" s="48"/>
      <c r="ADN19" s="48"/>
      <c r="ADO19" s="48"/>
      <c r="ADP19" s="48"/>
      <c r="ADQ19" s="48"/>
      <c r="ADR19" s="48"/>
      <c r="ADS19" s="48"/>
      <c r="ADT19" s="48"/>
      <c r="ADU19" s="48"/>
      <c r="ADV19" s="48"/>
      <c r="ADW19" s="48"/>
      <c r="ADX19" s="48"/>
      <c r="ADY19" s="48"/>
      <c r="ADZ19" s="48"/>
      <c r="AEA19" s="48"/>
      <c r="AEB19" s="48"/>
      <c r="AEC19" s="48"/>
      <c r="AED19" s="48"/>
      <c r="AEE19" s="48"/>
      <c r="AEF19" s="48"/>
      <c r="AEG19" s="48"/>
      <c r="AEH19" s="48"/>
      <c r="AEI19" s="48"/>
      <c r="AEJ19" s="48"/>
      <c r="AEK19" s="48"/>
      <c r="AEL19" s="48"/>
      <c r="AEM19" s="48"/>
      <c r="AEN19" s="48"/>
      <c r="AEO19" s="48"/>
      <c r="AEP19" s="48"/>
      <c r="AEQ19" s="48"/>
      <c r="AER19" s="48"/>
      <c r="AES19" s="48"/>
      <c r="AET19" s="48"/>
      <c r="AEU19" s="48"/>
      <c r="AEV19" s="48"/>
      <c r="AEW19" s="48"/>
      <c r="AEX19" s="48"/>
      <c r="AEY19" s="48"/>
      <c r="AEZ19" s="48"/>
      <c r="AFA19" s="48"/>
      <c r="AFB19" s="48"/>
      <c r="AFC19" s="48"/>
      <c r="AFD19" s="48"/>
      <c r="AFE19" s="48"/>
      <c r="AFF19" s="48"/>
      <c r="AFG19" s="48"/>
      <c r="AFH19" s="48"/>
      <c r="AFI19" s="48"/>
      <c r="AFJ19" s="48"/>
      <c r="AFK19" s="48"/>
      <c r="AFL19" s="48"/>
      <c r="AFM19" s="48"/>
      <c r="AFN19" s="48"/>
      <c r="AFO19" s="48"/>
      <c r="AFP19" s="48"/>
      <c r="AFQ19" s="48"/>
      <c r="AFR19" s="48"/>
      <c r="AFS19" s="48"/>
      <c r="AFT19" s="48"/>
      <c r="AFU19" s="48"/>
      <c r="AFV19" s="48"/>
      <c r="AFW19" s="48"/>
      <c r="AFX19" s="48"/>
      <c r="AFY19" s="48"/>
      <c r="AFZ19" s="48"/>
      <c r="AGA19" s="48"/>
      <c r="AGB19" s="48"/>
      <c r="AGC19" s="48"/>
      <c r="AGD19" s="48"/>
      <c r="AGE19" s="48"/>
      <c r="AGF19" s="48"/>
      <c r="AGG19" s="48"/>
      <c r="AGH19" s="48"/>
      <c r="AGI19" s="48"/>
      <c r="AGJ19" s="48"/>
      <c r="AGK19" s="48"/>
      <c r="AGL19" s="48"/>
      <c r="AGM19" s="48"/>
      <c r="AGN19" s="48"/>
      <c r="AGO19" s="48"/>
      <c r="AGP19" s="48"/>
      <c r="AGQ19" s="48"/>
      <c r="AGR19" s="48"/>
      <c r="AGS19" s="48"/>
      <c r="AGT19" s="48"/>
      <c r="AGU19" s="48"/>
      <c r="AGV19" s="48"/>
      <c r="AGW19" s="48"/>
      <c r="AGX19" s="48"/>
      <c r="AGY19" s="48"/>
      <c r="AGZ19" s="48"/>
      <c r="AHA19" s="48"/>
      <c r="AHB19" s="48"/>
      <c r="AHC19" s="48"/>
      <c r="AHD19" s="48"/>
      <c r="AHE19" s="48"/>
      <c r="AHF19" s="48"/>
      <c r="AHG19" s="48"/>
      <c r="AHH19" s="48"/>
      <c r="AHI19" s="48"/>
      <c r="AHJ19" s="48"/>
      <c r="AHK19" s="48"/>
      <c r="AHL19" s="48"/>
      <c r="AHM19" s="48"/>
      <c r="AHN19" s="48"/>
      <c r="AHO19" s="48"/>
      <c r="AHP19" s="48"/>
      <c r="AHQ19" s="48"/>
      <c r="AHR19" s="48"/>
      <c r="AHS19" s="48"/>
      <c r="AHT19" s="48"/>
      <c r="AHU19" s="48"/>
      <c r="AHV19" s="48"/>
      <c r="AHW19" s="48"/>
      <c r="AHX19" s="48"/>
      <c r="AHY19" s="48"/>
      <c r="AHZ19" s="48"/>
      <c r="AIA19" s="48"/>
      <c r="AIB19" s="48"/>
      <c r="AIC19" s="48"/>
      <c r="AID19" s="48"/>
      <c r="AIE19" s="48"/>
      <c r="AIF19" s="48"/>
      <c r="AIG19" s="48"/>
      <c r="AIH19" s="48"/>
      <c r="AII19" s="48"/>
      <c r="AIJ19" s="48"/>
      <c r="AIK19" s="48"/>
      <c r="AIL19" s="48"/>
      <c r="AIM19" s="48"/>
      <c r="AIN19" s="48"/>
      <c r="AIO19" s="48"/>
      <c r="AIP19" s="48"/>
      <c r="AIQ19" s="48"/>
      <c r="AIR19" s="48"/>
      <c r="AIS19" s="48"/>
      <c r="AIT19" s="48"/>
      <c r="AIU19" s="48"/>
      <c r="AIV19" s="48"/>
      <c r="AIW19" s="48"/>
      <c r="AIX19" s="48"/>
      <c r="AIY19" s="48"/>
      <c r="AIZ19" s="48"/>
      <c r="AJA19" s="48"/>
      <c r="AJB19" s="48"/>
      <c r="AJC19" s="48"/>
      <c r="AJD19" s="48"/>
      <c r="AJE19" s="48"/>
      <c r="AJF19" s="48"/>
      <c r="AJG19" s="48"/>
      <c r="AJH19" s="48"/>
      <c r="AJI19" s="48"/>
      <c r="AJJ19" s="48"/>
      <c r="AJK19" s="48"/>
      <c r="AJL19" s="48"/>
      <c r="AJM19" s="48"/>
      <c r="AJN19" s="48"/>
      <c r="AJO19" s="48"/>
      <c r="AJP19" s="48"/>
      <c r="AJQ19" s="48"/>
      <c r="AJR19" s="48"/>
      <c r="AJS19" s="48"/>
      <c r="AJT19" s="48"/>
      <c r="AJU19" s="48"/>
      <c r="AJV19" s="48"/>
      <c r="AJW19" s="48"/>
      <c r="AJX19" s="48"/>
      <c r="AJY19" s="48"/>
      <c r="AJZ19" s="48"/>
      <c r="AKA19" s="48"/>
      <c r="AKB19" s="48"/>
      <c r="AKC19" s="48"/>
      <c r="AKD19" s="48"/>
      <c r="AKE19" s="48"/>
      <c r="AKF19" s="48"/>
      <c r="AKG19" s="48"/>
      <c r="AKH19" s="48"/>
      <c r="AKI19" s="48"/>
      <c r="AKJ19" s="48"/>
      <c r="AKK19" s="48"/>
      <c r="AKL19" s="48"/>
      <c r="AKM19" s="48"/>
      <c r="AKN19" s="48"/>
      <c r="AKO19" s="48"/>
      <c r="AKP19" s="48"/>
      <c r="AKQ19" s="48"/>
      <c r="AKR19" s="48"/>
      <c r="AKS19" s="48"/>
      <c r="AKT19" s="48"/>
      <c r="AKU19" s="48"/>
      <c r="AKV19" s="48"/>
      <c r="AKW19" s="48"/>
      <c r="AKX19" s="48"/>
      <c r="AKY19" s="48"/>
      <c r="AKZ19" s="48"/>
      <c r="ALA19" s="48"/>
      <c r="ALB19" s="48"/>
      <c r="ALC19" s="48"/>
      <c r="ALD19" s="48"/>
      <c r="ALE19" s="48"/>
      <c r="ALF19" s="48"/>
      <c r="ALG19" s="48"/>
      <c r="ALH19" s="48"/>
      <c r="ALI19" s="48"/>
      <c r="ALJ19" s="48"/>
      <c r="ALK19" s="48"/>
      <c r="ALL19" s="48"/>
      <c r="ALM19" s="48"/>
      <c r="ALN19" s="48"/>
      <c r="ALO19" s="48"/>
      <c r="ALP19" s="48"/>
      <c r="ALQ19" s="48"/>
      <c r="ALR19" s="48"/>
      <c r="ALS19" s="48"/>
      <c r="ALT19" s="48"/>
      <c r="ALU19" s="48"/>
      <c r="ALV19" s="48"/>
      <c r="ALW19" s="48"/>
      <c r="ALX19" s="48"/>
      <c r="ALY19" s="48"/>
      <c r="ALZ19" s="48"/>
      <c r="AMA19" s="48"/>
      <c r="AMB19" s="48"/>
      <c r="AMC19" s="48"/>
      <c r="AMD19" s="48"/>
      <c r="AME19" s="48"/>
      <c r="AMF19" s="48"/>
      <c r="AMG19" s="48"/>
      <c r="AMH19" s="48"/>
      <c r="AMI19" s="48"/>
      <c r="AMJ19" s="48"/>
    </row>
    <row r="20" s="243" customFormat="true" ht="16.5" hidden="false" customHeight="true" outlineLevel="0" collapsed="false">
      <c r="A20" s="240" t="n">
        <f aca="false">A19+1</f>
        <v>8</v>
      </c>
      <c r="B20" s="241" t="s">
        <v>311</v>
      </c>
      <c r="C20" s="242" t="s">
        <v>311</v>
      </c>
      <c r="D20" s="242" t="s">
        <v>307</v>
      </c>
      <c r="E20" s="242" t="s">
        <v>304</v>
      </c>
      <c r="F20" s="242" t="n">
        <v>0</v>
      </c>
      <c r="G20" s="243" t="s">
        <v>305</v>
      </c>
      <c r="H20" s="244" t="s">
        <v>294</v>
      </c>
      <c r="I20" s="242" t="n">
        <f aca="false">COUNTIF($C$13:$C$265,$C20)</f>
        <v>1</v>
      </c>
      <c r="J20" s="245" t="n">
        <f aca="false">COUNTIF($B$13:$B$265,$B20)</f>
        <v>1</v>
      </c>
      <c r="K20" s="244"/>
      <c r="L20" s="246"/>
      <c r="M20" s="246"/>
      <c r="N20" s="246"/>
      <c r="O20" s="247" t="n">
        <f aca="false">L20*M20*N20/10^9</f>
        <v>0</v>
      </c>
      <c r="P20" s="248" t="n">
        <v>0.057883019</v>
      </c>
      <c r="Q20" s="249"/>
      <c r="R20" s="250"/>
      <c r="S20" s="251"/>
      <c r="T20" s="252"/>
      <c r="U20" s="253" t="n">
        <v>137.94</v>
      </c>
      <c r="V20" s="254"/>
      <c r="W20" s="255" t="n">
        <f aca="false">SUM(X20:WY20)</f>
        <v>30</v>
      </c>
      <c r="X20" s="243" t="n">
        <v>0</v>
      </c>
      <c r="Y20" s="243" t="n">
        <v>0</v>
      </c>
      <c r="Z20" s="243" t="n">
        <v>0</v>
      </c>
      <c r="AA20" s="243" t="n">
        <v>0</v>
      </c>
      <c r="AB20" s="243" t="n">
        <v>0</v>
      </c>
      <c r="AC20" s="243" t="n">
        <v>0</v>
      </c>
      <c r="AD20" s="243" t="n">
        <v>0</v>
      </c>
      <c r="AE20" s="243" t="n">
        <v>0</v>
      </c>
      <c r="AF20" s="243" t="n">
        <v>0</v>
      </c>
      <c r="AG20" s="243" t="n">
        <v>0</v>
      </c>
      <c r="AH20" s="243" t="n">
        <v>0</v>
      </c>
      <c r="AI20" s="243" t="n">
        <v>0</v>
      </c>
      <c r="AJ20" s="243" t="n">
        <v>0</v>
      </c>
      <c r="AK20" s="243" t="n">
        <v>0</v>
      </c>
      <c r="AL20" s="243" t="n">
        <v>0</v>
      </c>
      <c r="AM20" s="243" t="n">
        <v>0</v>
      </c>
      <c r="AP20" s="243" t="n">
        <v>0</v>
      </c>
      <c r="AQ20" s="243" t="n">
        <v>0</v>
      </c>
      <c r="AR20" s="243" t="n">
        <v>0</v>
      </c>
      <c r="AS20" s="243" t="n">
        <v>0</v>
      </c>
      <c r="AT20" s="243" t="n">
        <v>0</v>
      </c>
      <c r="AU20" s="243" t="n">
        <v>0</v>
      </c>
      <c r="AV20" s="243" t="n">
        <v>0</v>
      </c>
      <c r="AW20" s="243" t="n">
        <v>0</v>
      </c>
      <c r="AX20" s="243" t="n">
        <v>0</v>
      </c>
      <c r="AY20" s="243" t="n">
        <v>0</v>
      </c>
      <c r="AZ20" s="243" t="n">
        <v>0</v>
      </c>
      <c r="BA20" s="243" t="n">
        <v>0</v>
      </c>
      <c r="BB20" s="243" t="n">
        <v>0</v>
      </c>
      <c r="BC20" s="243" t="n">
        <v>0</v>
      </c>
      <c r="BD20" s="243" t="n">
        <v>0</v>
      </c>
      <c r="BE20" s="243" t="n">
        <v>0</v>
      </c>
      <c r="BF20" s="243" t="n">
        <v>0</v>
      </c>
      <c r="BG20" s="243" t="n">
        <v>0</v>
      </c>
      <c r="BH20" s="243" t="n">
        <v>0</v>
      </c>
      <c r="BI20" s="243" t="n">
        <v>0</v>
      </c>
      <c r="BJ20" s="243" t="n">
        <v>0</v>
      </c>
      <c r="BK20" s="243" t="n">
        <v>0</v>
      </c>
      <c r="BL20" s="243" t="n">
        <v>0</v>
      </c>
      <c r="BM20" s="243" t="n">
        <v>0</v>
      </c>
      <c r="BN20" s="243" t="n">
        <v>0</v>
      </c>
      <c r="BO20" s="243" t="n">
        <v>0</v>
      </c>
      <c r="BP20" s="243" t="n">
        <v>0</v>
      </c>
      <c r="BQ20" s="243" t="n">
        <v>0</v>
      </c>
      <c r="BR20" s="243" t="n">
        <v>0</v>
      </c>
      <c r="BS20" s="243" t="n">
        <v>0</v>
      </c>
      <c r="BT20" s="243" t="n">
        <v>0</v>
      </c>
      <c r="BU20" s="243" t="n">
        <v>0</v>
      </c>
      <c r="BV20" s="243" t="n">
        <v>0</v>
      </c>
      <c r="BW20" s="243" t="n">
        <v>0</v>
      </c>
      <c r="BX20" s="243" t="n">
        <v>0</v>
      </c>
      <c r="BY20" s="243" t="n">
        <v>0</v>
      </c>
      <c r="BZ20" s="243" t="n">
        <v>0</v>
      </c>
      <c r="CA20" s="243" t="n">
        <v>0</v>
      </c>
      <c r="CB20" s="243" t="n">
        <v>0</v>
      </c>
      <c r="CC20" s="243" t="n">
        <v>0</v>
      </c>
      <c r="CD20" s="243" t="n">
        <v>0</v>
      </c>
      <c r="CE20" s="243" t="n">
        <v>0</v>
      </c>
      <c r="CF20" s="243" t="n">
        <v>0</v>
      </c>
      <c r="CG20" s="243" t="n">
        <v>0</v>
      </c>
      <c r="CH20" s="243" t="n">
        <v>0</v>
      </c>
      <c r="CI20" s="243" t="n">
        <v>0</v>
      </c>
      <c r="CJ20" s="243" t="n">
        <v>0</v>
      </c>
      <c r="CK20" s="243" t="n">
        <v>30</v>
      </c>
      <c r="CL20" s="243" t="n">
        <v>0</v>
      </c>
      <c r="CM20" s="243" t="n">
        <v>0</v>
      </c>
      <c r="CN20" s="243" t="n">
        <v>0</v>
      </c>
      <c r="WY20" s="236" t="n">
        <v>0</v>
      </c>
      <c r="WZ20" s="108"/>
      <c r="XA20" s="237" t="n">
        <v>0</v>
      </c>
      <c r="XB20" s="61" t="n">
        <v>30</v>
      </c>
      <c r="XC20" s="200" t="n">
        <f aca="false">XB20-W20</f>
        <v>0</v>
      </c>
      <c r="XD20" s="256" t="n">
        <f aca="false">SUMIF('TRIEN KHAI SX'!$B$8:$B$262,$B20,'TRIEN KHAI SX'!$CM$8:$CM$262)-W20</f>
        <v>-30</v>
      </c>
      <c r="XE20" s="257" t="n">
        <f aca="false">SUMIF('TRIEN KHAI SX'!$B$8:$B$262,$B20,'TRIEN KHAI SX'!$FG$8:$FG$262)</f>
        <v>-30</v>
      </c>
      <c r="XF20" s="258"/>
      <c r="XG20" s="258"/>
      <c r="XH20" s="258"/>
      <c r="XI20" s="258"/>
      <c r="XJ20" s="258"/>
      <c r="XK20" s="45"/>
      <c r="XL20" s="45"/>
      <c r="XM20" s="48"/>
      <c r="XN20" s="48"/>
      <c r="XO20" s="48"/>
      <c r="XP20" s="48"/>
      <c r="XQ20" s="48"/>
      <c r="XR20" s="48"/>
      <c r="XS20" s="48"/>
      <c r="XT20" s="48"/>
      <c r="XU20" s="48"/>
      <c r="XV20" s="48"/>
      <c r="XW20" s="48"/>
      <c r="XX20" s="48"/>
      <c r="XY20" s="48"/>
      <c r="XZ20" s="48"/>
      <c r="YA20" s="48"/>
      <c r="YB20" s="48"/>
      <c r="YC20" s="48"/>
      <c r="YD20" s="48"/>
      <c r="YE20" s="48"/>
      <c r="YF20" s="48"/>
      <c r="YG20" s="48"/>
      <c r="YH20" s="48"/>
      <c r="YI20" s="48"/>
      <c r="YJ20" s="48"/>
      <c r="YK20" s="48"/>
      <c r="YL20" s="48"/>
      <c r="YM20" s="48"/>
      <c r="YN20" s="48"/>
      <c r="YO20" s="48"/>
      <c r="YP20" s="48"/>
      <c r="YQ20" s="48"/>
      <c r="YR20" s="48"/>
      <c r="YS20" s="48"/>
      <c r="YT20" s="48"/>
      <c r="YU20" s="48"/>
      <c r="YV20" s="48"/>
      <c r="YW20" s="48"/>
      <c r="YX20" s="48"/>
      <c r="YY20" s="48"/>
      <c r="YZ20" s="48"/>
      <c r="ZA20" s="48"/>
      <c r="ZB20" s="48"/>
      <c r="ZC20" s="48"/>
      <c r="ZD20" s="48"/>
      <c r="ZE20" s="48"/>
      <c r="ZF20" s="48"/>
      <c r="ZG20" s="48"/>
      <c r="ZH20" s="48"/>
      <c r="ZI20" s="48"/>
      <c r="ZJ20" s="48"/>
      <c r="ZK20" s="48"/>
      <c r="ZL20" s="48"/>
      <c r="ZM20" s="48"/>
      <c r="ZN20" s="48"/>
      <c r="ZO20" s="48"/>
      <c r="ZP20" s="48"/>
      <c r="ZQ20" s="48"/>
      <c r="ZR20" s="48"/>
      <c r="ZS20" s="48"/>
      <c r="ZT20" s="48"/>
      <c r="ZU20" s="48"/>
      <c r="ZV20" s="48"/>
      <c r="ZW20" s="48"/>
      <c r="ZX20" s="48"/>
      <c r="ZY20" s="48"/>
      <c r="ZZ20" s="48"/>
      <c r="AAA20" s="48"/>
      <c r="AAB20" s="48"/>
      <c r="AAC20" s="48"/>
      <c r="AAD20" s="48"/>
      <c r="AAE20" s="48"/>
      <c r="AAF20" s="48"/>
      <c r="AAG20" s="48"/>
      <c r="AAH20" s="48"/>
      <c r="AAI20" s="48"/>
      <c r="AAJ20" s="48"/>
      <c r="AAK20" s="48"/>
      <c r="AAL20" s="48"/>
      <c r="AAM20" s="48"/>
      <c r="AAN20" s="48"/>
      <c r="AAO20" s="48"/>
      <c r="AAP20" s="48"/>
      <c r="AAQ20" s="48"/>
      <c r="AAR20" s="48"/>
      <c r="AAS20" s="48"/>
      <c r="AAT20" s="48"/>
      <c r="AAU20" s="48"/>
      <c r="AAV20" s="48"/>
      <c r="AAW20" s="48"/>
      <c r="AAX20" s="48"/>
      <c r="AAY20" s="48"/>
      <c r="AAZ20" s="48"/>
      <c r="ABA20" s="48"/>
      <c r="ABB20" s="48"/>
      <c r="ABC20" s="48"/>
      <c r="ABD20" s="48"/>
      <c r="ABE20" s="48"/>
      <c r="ABF20" s="48"/>
      <c r="ABG20" s="48"/>
      <c r="ABH20" s="48"/>
      <c r="ABI20" s="48"/>
      <c r="ABJ20" s="48"/>
      <c r="ABK20" s="48"/>
      <c r="ABL20" s="48"/>
      <c r="ABM20" s="48"/>
      <c r="ABN20" s="48"/>
      <c r="ABO20" s="48"/>
      <c r="ABP20" s="48"/>
      <c r="ABQ20" s="48"/>
      <c r="ABR20" s="48"/>
      <c r="ABS20" s="48"/>
      <c r="ABT20" s="48"/>
      <c r="ABU20" s="48"/>
      <c r="ABV20" s="48"/>
      <c r="ABW20" s="48"/>
      <c r="ABX20" s="48"/>
      <c r="ABY20" s="48"/>
      <c r="ABZ20" s="48"/>
      <c r="ACA20" s="48"/>
      <c r="ACB20" s="48"/>
      <c r="ACC20" s="48"/>
      <c r="ACD20" s="48"/>
      <c r="ACE20" s="48"/>
      <c r="ACF20" s="48"/>
      <c r="ACG20" s="48"/>
      <c r="ACH20" s="48"/>
      <c r="ACI20" s="48"/>
      <c r="ACJ20" s="48"/>
      <c r="ACK20" s="48"/>
      <c r="ACL20" s="48"/>
      <c r="ACM20" s="48"/>
      <c r="ACN20" s="48"/>
      <c r="ACO20" s="48"/>
      <c r="ACP20" s="48"/>
      <c r="ACQ20" s="48"/>
      <c r="ACR20" s="48"/>
      <c r="ACS20" s="48"/>
      <c r="ACT20" s="48"/>
      <c r="ACU20" s="48"/>
      <c r="ACV20" s="48"/>
      <c r="ACW20" s="48"/>
      <c r="ACX20" s="48"/>
      <c r="ACY20" s="48"/>
      <c r="ACZ20" s="48"/>
      <c r="ADA20" s="48"/>
      <c r="ADB20" s="48"/>
      <c r="ADC20" s="48"/>
      <c r="ADD20" s="48"/>
      <c r="ADE20" s="48"/>
      <c r="ADF20" s="48"/>
      <c r="ADG20" s="48"/>
      <c r="ADH20" s="48"/>
      <c r="ADI20" s="48"/>
      <c r="ADJ20" s="48"/>
      <c r="ADK20" s="48"/>
      <c r="ADL20" s="48"/>
      <c r="ADM20" s="48"/>
      <c r="ADN20" s="48"/>
      <c r="ADO20" s="48"/>
      <c r="ADP20" s="48"/>
      <c r="ADQ20" s="48"/>
      <c r="ADR20" s="48"/>
      <c r="ADS20" s="48"/>
      <c r="ADT20" s="48"/>
      <c r="ADU20" s="48"/>
      <c r="ADV20" s="48"/>
      <c r="ADW20" s="48"/>
      <c r="ADX20" s="48"/>
      <c r="ADY20" s="48"/>
      <c r="ADZ20" s="48"/>
      <c r="AEA20" s="48"/>
      <c r="AEB20" s="48"/>
      <c r="AEC20" s="48"/>
      <c r="AED20" s="48"/>
      <c r="AEE20" s="48"/>
      <c r="AEF20" s="48"/>
      <c r="AEG20" s="48"/>
      <c r="AEH20" s="48"/>
      <c r="AEI20" s="48"/>
      <c r="AEJ20" s="48"/>
      <c r="AEK20" s="48"/>
      <c r="AEL20" s="48"/>
      <c r="AEM20" s="48"/>
      <c r="AEN20" s="48"/>
      <c r="AEO20" s="48"/>
      <c r="AEP20" s="48"/>
      <c r="AEQ20" s="48"/>
      <c r="AER20" s="48"/>
      <c r="AES20" s="48"/>
      <c r="AET20" s="48"/>
      <c r="AEU20" s="48"/>
      <c r="AEV20" s="48"/>
      <c r="AEW20" s="48"/>
      <c r="AEX20" s="48"/>
      <c r="AEY20" s="48"/>
      <c r="AEZ20" s="48"/>
      <c r="AFA20" s="48"/>
      <c r="AFB20" s="48"/>
      <c r="AFC20" s="48"/>
      <c r="AFD20" s="48"/>
      <c r="AFE20" s="48"/>
      <c r="AFF20" s="48"/>
      <c r="AFG20" s="48"/>
      <c r="AFH20" s="48"/>
      <c r="AFI20" s="48"/>
      <c r="AFJ20" s="48"/>
      <c r="AFK20" s="48"/>
      <c r="AFL20" s="48"/>
      <c r="AFM20" s="48"/>
      <c r="AFN20" s="48"/>
      <c r="AFO20" s="48"/>
      <c r="AFP20" s="48"/>
      <c r="AFQ20" s="48"/>
      <c r="AFR20" s="48"/>
      <c r="AFS20" s="48"/>
      <c r="AFT20" s="48"/>
      <c r="AFU20" s="48"/>
      <c r="AFV20" s="48"/>
      <c r="AFW20" s="48"/>
      <c r="AFX20" s="48"/>
      <c r="AFY20" s="48"/>
      <c r="AFZ20" s="48"/>
      <c r="AGA20" s="48"/>
      <c r="AGB20" s="48"/>
      <c r="AGC20" s="48"/>
      <c r="AGD20" s="48"/>
      <c r="AGE20" s="48"/>
      <c r="AGF20" s="48"/>
      <c r="AGG20" s="48"/>
      <c r="AGH20" s="48"/>
      <c r="AGI20" s="48"/>
      <c r="AGJ20" s="48"/>
      <c r="AGK20" s="48"/>
      <c r="AGL20" s="48"/>
      <c r="AGM20" s="48"/>
      <c r="AGN20" s="48"/>
      <c r="AGO20" s="48"/>
      <c r="AGP20" s="48"/>
      <c r="AGQ20" s="48"/>
      <c r="AGR20" s="48"/>
      <c r="AGS20" s="48"/>
      <c r="AGT20" s="48"/>
      <c r="AGU20" s="48"/>
      <c r="AGV20" s="48"/>
      <c r="AGW20" s="48"/>
      <c r="AGX20" s="48"/>
      <c r="AGY20" s="48"/>
      <c r="AGZ20" s="48"/>
      <c r="AHA20" s="48"/>
      <c r="AHB20" s="48"/>
      <c r="AHC20" s="48"/>
      <c r="AHD20" s="48"/>
      <c r="AHE20" s="48"/>
      <c r="AHF20" s="48"/>
      <c r="AHG20" s="48"/>
      <c r="AHH20" s="48"/>
      <c r="AHI20" s="48"/>
      <c r="AHJ20" s="48"/>
      <c r="AHK20" s="48"/>
      <c r="AHL20" s="48"/>
      <c r="AHM20" s="48"/>
      <c r="AHN20" s="48"/>
      <c r="AHO20" s="48"/>
      <c r="AHP20" s="48"/>
      <c r="AHQ20" s="48"/>
      <c r="AHR20" s="48"/>
      <c r="AHS20" s="48"/>
      <c r="AHT20" s="48"/>
      <c r="AHU20" s="48"/>
      <c r="AHV20" s="48"/>
      <c r="AHW20" s="48"/>
      <c r="AHX20" s="48"/>
      <c r="AHY20" s="48"/>
      <c r="AHZ20" s="48"/>
      <c r="AIA20" s="48"/>
      <c r="AIB20" s="48"/>
      <c r="AIC20" s="48"/>
      <c r="AID20" s="48"/>
      <c r="AIE20" s="48"/>
      <c r="AIF20" s="48"/>
      <c r="AIG20" s="48"/>
      <c r="AIH20" s="48"/>
      <c r="AII20" s="48"/>
      <c r="AIJ20" s="48"/>
      <c r="AIK20" s="48"/>
      <c r="AIL20" s="48"/>
      <c r="AIM20" s="48"/>
      <c r="AIN20" s="48"/>
      <c r="AIO20" s="48"/>
      <c r="AIP20" s="48"/>
      <c r="AIQ20" s="48"/>
      <c r="AIR20" s="48"/>
      <c r="AIS20" s="48"/>
      <c r="AIT20" s="48"/>
      <c r="AIU20" s="48"/>
      <c r="AIV20" s="48"/>
      <c r="AIW20" s="48"/>
      <c r="AIX20" s="48"/>
      <c r="AIY20" s="48"/>
      <c r="AIZ20" s="48"/>
      <c r="AJA20" s="48"/>
      <c r="AJB20" s="48"/>
      <c r="AJC20" s="48"/>
      <c r="AJD20" s="48"/>
      <c r="AJE20" s="48"/>
      <c r="AJF20" s="48"/>
      <c r="AJG20" s="48"/>
      <c r="AJH20" s="48"/>
      <c r="AJI20" s="48"/>
      <c r="AJJ20" s="48"/>
      <c r="AJK20" s="48"/>
      <c r="AJL20" s="48"/>
      <c r="AJM20" s="48"/>
      <c r="AJN20" s="48"/>
      <c r="AJO20" s="48"/>
      <c r="AJP20" s="48"/>
      <c r="AJQ20" s="48"/>
      <c r="AJR20" s="48"/>
      <c r="AJS20" s="48"/>
      <c r="AJT20" s="48"/>
      <c r="AJU20" s="48"/>
      <c r="AJV20" s="48"/>
      <c r="AJW20" s="48"/>
      <c r="AJX20" s="48"/>
      <c r="AJY20" s="48"/>
      <c r="AJZ20" s="48"/>
      <c r="AKA20" s="48"/>
      <c r="AKB20" s="48"/>
      <c r="AKC20" s="48"/>
      <c r="AKD20" s="48"/>
      <c r="AKE20" s="48"/>
      <c r="AKF20" s="48"/>
      <c r="AKG20" s="48"/>
      <c r="AKH20" s="48"/>
      <c r="AKI20" s="48"/>
      <c r="AKJ20" s="48"/>
      <c r="AKK20" s="48"/>
      <c r="AKL20" s="48"/>
      <c r="AKM20" s="48"/>
      <c r="AKN20" s="48"/>
      <c r="AKO20" s="48"/>
      <c r="AKP20" s="48"/>
      <c r="AKQ20" s="48"/>
      <c r="AKR20" s="48"/>
      <c r="AKS20" s="48"/>
      <c r="AKT20" s="48"/>
      <c r="AKU20" s="48"/>
      <c r="AKV20" s="48"/>
      <c r="AKW20" s="48"/>
      <c r="AKX20" s="48"/>
      <c r="AKY20" s="48"/>
      <c r="AKZ20" s="48"/>
      <c r="ALA20" s="48"/>
      <c r="ALB20" s="48"/>
      <c r="ALC20" s="48"/>
      <c r="ALD20" s="48"/>
      <c r="ALE20" s="48"/>
      <c r="ALF20" s="48"/>
      <c r="ALG20" s="48"/>
      <c r="ALH20" s="48"/>
      <c r="ALI20" s="48"/>
      <c r="ALJ20" s="48"/>
      <c r="ALK20" s="48"/>
      <c r="ALL20" s="48"/>
      <c r="ALM20" s="48"/>
      <c r="ALN20" s="48"/>
      <c r="ALO20" s="48"/>
      <c r="ALP20" s="48"/>
      <c r="ALQ20" s="48"/>
      <c r="ALR20" s="48"/>
      <c r="ALS20" s="48"/>
      <c r="ALT20" s="48"/>
      <c r="ALU20" s="48"/>
      <c r="ALV20" s="48"/>
      <c r="ALW20" s="48"/>
      <c r="ALX20" s="48"/>
      <c r="ALY20" s="48"/>
      <c r="ALZ20" s="48"/>
      <c r="AMA20" s="48"/>
      <c r="AMB20" s="48"/>
      <c r="AMC20" s="48"/>
      <c r="AMD20" s="48"/>
      <c r="AME20" s="48"/>
      <c r="AMF20" s="48"/>
      <c r="AMG20" s="48"/>
      <c r="AMH20" s="48"/>
      <c r="AMI20" s="48"/>
      <c r="AMJ20" s="48"/>
    </row>
    <row r="21" s="243" customFormat="true" ht="16.5" hidden="false" customHeight="true" outlineLevel="0" collapsed="false">
      <c r="A21" s="240" t="n">
        <f aca="false">A20+1</f>
        <v>9</v>
      </c>
      <c r="B21" s="241" t="s">
        <v>312</v>
      </c>
      <c r="C21" s="242" t="s">
        <v>312</v>
      </c>
      <c r="D21" s="242" t="s">
        <v>313</v>
      </c>
      <c r="E21" s="242" t="s">
        <v>304</v>
      </c>
      <c r="F21" s="242" t="n">
        <v>0</v>
      </c>
      <c r="G21" s="243" t="s">
        <v>305</v>
      </c>
      <c r="H21" s="244" t="s">
        <v>294</v>
      </c>
      <c r="I21" s="242" t="n">
        <f aca="false">COUNTIF($C$13:$C$265,$C21)</f>
        <v>1</v>
      </c>
      <c r="J21" s="245" t="n">
        <f aca="false">COUNTIF($B$13:$B$265,$B21)</f>
        <v>1</v>
      </c>
      <c r="K21" s="244"/>
      <c r="L21" s="246" t="n">
        <v>735</v>
      </c>
      <c r="M21" s="246" t="n">
        <v>500</v>
      </c>
      <c r="N21" s="246" t="n">
        <v>250</v>
      </c>
      <c r="O21" s="260" t="n">
        <f aca="false">L21*M21*N21/10^9</f>
        <v>0.091875</v>
      </c>
      <c r="P21" s="248" t="n">
        <v>0.022594477</v>
      </c>
      <c r="Q21" s="249"/>
      <c r="R21" s="250"/>
      <c r="S21" s="251"/>
      <c r="T21" s="252"/>
      <c r="U21" s="253" t="n">
        <v>65.582</v>
      </c>
      <c r="V21" s="254"/>
      <c r="W21" s="255" t="n">
        <f aca="false">SUM(X21:WY21)</f>
        <v>30</v>
      </c>
      <c r="X21" s="243" t="n">
        <v>0</v>
      </c>
      <c r="Y21" s="243" t="n">
        <v>0</v>
      </c>
      <c r="Z21" s="243" t="n">
        <v>0</v>
      </c>
      <c r="AA21" s="243" t="n">
        <v>0</v>
      </c>
      <c r="AB21" s="243" t="n">
        <v>0</v>
      </c>
      <c r="AC21" s="243" t="n">
        <v>0</v>
      </c>
      <c r="AD21" s="243" t="n">
        <v>0</v>
      </c>
      <c r="AE21" s="243" t="n">
        <v>0</v>
      </c>
      <c r="AF21" s="243" t="n">
        <v>0</v>
      </c>
      <c r="AG21" s="243" t="n">
        <v>0</v>
      </c>
      <c r="AH21" s="243" t="n">
        <v>0</v>
      </c>
      <c r="AI21" s="243" t="n">
        <v>0</v>
      </c>
      <c r="AJ21" s="243" t="n">
        <v>0</v>
      </c>
      <c r="AK21" s="243" t="n">
        <v>0</v>
      </c>
      <c r="AL21" s="243" t="n">
        <v>0</v>
      </c>
      <c r="AM21" s="243" t="n">
        <v>0</v>
      </c>
      <c r="AP21" s="243" t="n">
        <v>0</v>
      </c>
      <c r="AQ21" s="243" t="n">
        <v>0</v>
      </c>
      <c r="AR21" s="243" t="n">
        <v>0</v>
      </c>
      <c r="AS21" s="243" t="n">
        <v>0</v>
      </c>
      <c r="AT21" s="243" t="n">
        <v>0</v>
      </c>
      <c r="AU21" s="243" t="n">
        <v>0</v>
      </c>
      <c r="AV21" s="243" t="n">
        <v>0</v>
      </c>
      <c r="AW21" s="243" t="n">
        <v>0</v>
      </c>
      <c r="AX21" s="243" t="n">
        <v>0</v>
      </c>
      <c r="AY21" s="243" t="n">
        <v>0</v>
      </c>
      <c r="AZ21" s="243" t="n">
        <v>0</v>
      </c>
      <c r="BA21" s="243" t="n">
        <v>0</v>
      </c>
      <c r="BB21" s="243" t="n">
        <v>0</v>
      </c>
      <c r="BC21" s="243" t="n">
        <v>0</v>
      </c>
      <c r="BD21" s="243" t="n">
        <v>0</v>
      </c>
      <c r="BE21" s="243" t="n">
        <v>0</v>
      </c>
      <c r="BF21" s="243" t="n">
        <v>0</v>
      </c>
      <c r="BG21" s="243" t="n">
        <v>0</v>
      </c>
      <c r="BH21" s="243" t="n">
        <v>0</v>
      </c>
      <c r="BI21" s="243" t="n">
        <v>0</v>
      </c>
      <c r="BJ21" s="243" t="n">
        <v>0</v>
      </c>
      <c r="BK21" s="243" t="n">
        <v>0</v>
      </c>
      <c r="BL21" s="243" t="n">
        <v>0</v>
      </c>
      <c r="BM21" s="243" t="n">
        <v>0</v>
      </c>
      <c r="BN21" s="243" t="n">
        <v>0</v>
      </c>
      <c r="BO21" s="243" t="n">
        <v>0</v>
      </c>
      <c r="BP21" s="243" t="n">
        <v>0</v>
      </c>
      <c r="BQ21" s="243" t="n">
        <v>0</v>
      </c>
      <c r="BR21" s="243" t="n">
        <v>0</v>
      </c>
      <c r="BS21" s="243" t="n">
        <v>0</v>
      </c>
      <c r="BT21" s="243" t="n">
        <v>0</v>
      </c>
      <c r="BU21" s="243" t="n">
        <v>0</v>
      </c>
      <c r="BV21" s="243" t="n">
        <v>0</v>
      </c>
      <c r="BW21" s="243" t="n">
        <v>0</v>
      </c>
      <c r="BX21" s="243" t="n">
        <v>0</v>
      </c>
      <c r="BY21" s="243" t="n">
        <v>0</v>
      </c>
      <c r="BZ21" s="243" t="n">
        <v>0</v>
      </c>
      <c r="CA21" s="243" t="n">
        <v>0</v>
      </c>
      <c r="CB21" s="243" t="n">
        <v>0</v>
      </c>
      <c r="CC21" s="243" t="n">
        <v>0</v>
      </c>
      <c r="CD21" s="243" t="n">
        <v>0</v>
      </c>
      <c r="CE21" s="243" t="n">
        <v>0</v>
      </c>
      <c r="CF21" s="243" t="n">
        <v>0</v>
      </c>
      <c r="CG21" s="243" t="n">
        <v>0</v>
      </c>
      <c r="CH21" s="243" t="n">
        <v>0</v>
      </c>
      <c r="CI21" s="243" t="n">
        <v>0</v>
      </c>
      <c r="CJ21" s="243" t="n">
        <v>0</v>
      </c>
      <c r="CK21" s="243" t="n">
        <v>0</v>
      </c>
      <c r="CL21" s="243" t="n">
        <v>0</v>
      </c>
      <c r="CM21" s="243" t="n">
        <v>0</v>
      </c>
      <c r="CN21" s="243" t="n">
        <v>0</v>
      </c>
      <c r="WY21" s="236" t="n">
        <v>30</v>
      </c>
      <c r="WZ21" s="108"/>
      <c r="XA21" s="237" t="n">
        <v>0</v>
      </c>
      <c r="XB21" s="61" t="n">
        <v>30</v>
      </c>
      <c r="XC21" s="200" t="n">
        <f aca="false">XB21-W21</f>
        <v>0</v>
      </c>
      <c r="XD21" s="256" t="n">
        <f aca="false">SUMIF('TRIEN KHAI SX'!$B$8:$B$262,$B21,'TRIEN KHAI SX'!$CM$8:$CM$262)-W21</f>
        <v>0</v>
      </c>
      <c r="XE21" s="257" t="n">
        <f aca="false">SUMIF('TRIEN KHAI SX'!$B$8:$B$262,$B21,'TRIEN KHAI SX'!$FG$8:$FG$262)</f>
        <v>0</v>
      </c>
      <c r="XF21" s="258"/>
      <c r="XG21" s="258"/>
      <c r="XH21" s="258"/>
      <c r="XI21" s="258"/>
      <c r="XJ21" s="258"/>
      <c r="XK21" s="45"/>
      <c r="XL21" s="45"/>
      <c r="XM21" s="48"/>
      <c r="XN21" s="48"/>
      <c r="XO21" s="48"/>
      <c r="XP21" s="48"/>
      <c r="XQ21" s="48"/>
      <c r="XR21" s="48"/>
      <c r="XS21" s="48"/>
      <c r="XT21" s="48"/>
      <c r="XU21" s="48"/>
      <c r="XV21" s="48"/>
      <c r="XW21" s="48"/>
      <c r="XX21" s="48"/>
      <c r="XY21" s="48"/>
      <c r="XZ21" s="48"/>
      <c r="YA21" s="48"/>
      <c r="YB21" s="48"/>
      <c r="YC21" s="48"/>
      <c r="YD21" s="48"/>
      <c r="YE21" s="48"/>
      <c r="YF21" s="48"/>
      <c r="YG21" s="48"/>
      <c r="YH21" s="48"/>
      <c r="YI21" s="48"/>
      <c r="YJ21" s="48"/>
      <c r="YK21" s="48"/>
      <c r="YL21" s="48"/>
      <c r="YM21" s="48"/>
      <c r="YN21" s="48"/>
      <c r="YO21" s="48"/>
      <c r="YP21" s="48"/>
      <c r="YQ21" s="48"/>
      <c r="YR21" s="48"/>
      <c r="YS21" s="48"/>
      <c r="YT21" s="48"/>
      <c r="YU21" s="48"/>
      <c r="YV21" s="48"/>
      <c r="YW21" s="48"/>
      <c r="YX21" s="48"/>
      <c r="YY21" s="48"/>
      <c r="YZ21" s="48"/>
      <c r="ZA21" s="48"/>
      <c r="ZB21" s="48"/>
      <c r="ZC21" s="48"/>
      <c r="ZD21" s="48"/>
      <c r="ZE21" s="48"/>
      <c r="ZF21" s="48"/>
      <c r="ZG21" s="48"/>
      <c r="ZH21" s="48"/>
      <c r="ZI21" s="48"/>
      <c r="ZJ21" s="48"/>
      <c r="ZK21" s="48"/>
      <c r="ZL21" s="48"/>
      <c r="ZM21" s="48"/>
      <c r="ZN21" s="48"/>
      <c r="ZO21" s="48"/>
      <c r="ZP21" s="48"/>
      <c r="ZQ21" s="48"/>
      <c r="ZR21" s="48"/>
      <c r="ZS21" s="48"/>
      <c r="ZT21" s="48"/>
      <c r="ZU21" s="48"/>
      <c r="ZV21" s="48"/>
      <c r="ZW21" s="48"/>
      <c r="ZX21" s="48"/>
      <c r="ZY21" s="48"/>
      <c r="ZZ21" s="48"/>
      <c r="AAA21" s="48"/>
      <c r="AAB21" s="48"/>
      <c r="AAC21" s="48"/>
      <c r="AAD21" s="48"/>
      <c r="AAE21" s="48"/>
      <c r="AAF21" s="48"/>
      <c r="AAG21" s="48"/>
      <c r="AAH21" s="48"/>
      <c r="AAI21" s="48"/>
      <c r="AAJ21" s="48"/>
      <c r="AAK21" s="48"/>
      <c r="AAL21" s="48"/>
      <c r="AAM21" s="48"/>
      <c r="AAN21" s="48"/>
      <c r="AAO21" s="48"/>
      <c r="AAP21" s="48"/>
      <c r="AAQ21" s="48"/>
      <c r="AAR21" s="48"/>
      <c r="AAS21" s="48"/>
      <c r="AAT21" s="48"/>
      <c r="AAU21" s="48"/>
      <c r="AAV21" s="48"/>
      <c r="AAW21" s="48"/>
      <c r="AAX21" s="48"/>
      <c r="AAY21" s="48"/>
      <c r="AAZ21" s="48"/>
      <c r="ABA21" s="48"/>
      <c r="ABB21" s="48"/>
      <c r="ABC21" s="48"/>
      <c r="ABD21" s="48"/>
      <c r="ABE21" s="48"/>
      <c r="ABF21" s="48"/>
      <c r="ABG21" s="48"/>
      <c r="ABH21" s="48"/>
      <c r="ABI21" s="48"/>
      <c r="ABJ21" s="48"/>
      <c r="ABK21" s="48"/>
      <c r="ABL21" s="48"/>
      <c r="ABM21" s="48"/>
      <c r="ABN21" s="48"/>
      <c r="ABO21" s="48"/>
      <c r="ABP21" s="48"/>
      <c r="ABQ21" s="48"/>
      <c r="ABR21" s="48"/>
      <c r="ABS21" s="48"/>
      <c r="ABT21" s="48"/>
      <c r="ABU21" s="48"/>
      <c r="ABV21" s="48"/>
      <c r="ABW21" s="48"/>
      <c r="ABX21" s="48"/>
      <c r="ABY21" s="48"/>
      <c r="ABZ21" s="48"/>
      <c r="ACA21" s="48"/>
      <c r="ACB21" s="48"/>
      <c r="ACC21" s="48"/>
      <c r="ACD21" s="48"/>
      <c r="ACE21" s="48"/>
      <c r="ACF21" s="48"/>
      <c r="ACG21" s="48"/>
      <c r="ACH21" s="48"/>
      <c r="ACI21" s="48"/>
      <c r="ACJ21" s="48"/>
      <c r="ACK21" s="48"/>
      <c r="ACL21" s="48"/>
      <c r="ACM21" s="48"/>
      <c r="ACN21" s="48"/>
      <c r="ACO21" s="48"/>
      <c r="ACP21" s="48"/>
      <c r="ACQ21" s="48"/>
      <c r="ACR21" s="48"/>
      <c r="ACS21" s="48"/>
      <c r="ACT21" s="48"/>
      <c r="ACU21" s="48"/>
      <c r="ACV21" s="48"/>
      <c r="ACW21" s="48"/>
      <c r="ACX21" s="48"/>
      <c r="ACY21" s="48"/>
      <c r="ACZ21" s="48"/>
      <c r="ADA21" s="48"/>
      <c r="ADB21" s="48"/>
      <c r="ADC21" s="48"/>
      <c r="ADD21" s="48"/>
      <c r="ADE21" s="48"/>
      <c r="ADF21" s="48"/>
      <c r="ADG21" s="48"/>
      <c r="ADH21" s="48"/>
      <c r="ADI21" s="48"/>
      <c r="ADJ21" s="48"/>
      <c r="ADK21" s="48"/>
      <c r="ADL21" s="48"/>
      <c r="ADM21" s="48"/>
      <c r="ADN21" s="48"/>
      <c r="ADO21" s="48"/>
      <c r="ADP21" s="48"/>
      <c r="ADQ21" s="48"/>
      <c r="ADR21" s="48"/>
      <c r="ADS21" s="48"/>
      <c r="ADT21" s="48"/>
      <c r="ADU21" s="48"/>
      <c r="ADV21" s="48"/>
      <c r="ADW21" s="48"/>
      <c r="ADX21" s="48"/>
      <c r="ADY21" s="48"/>
      <c r="ADZ21" s="48"/>
      <c r="AEA21" s="48"/>
      <c r="AEB21" s="48"/>
      <c r="AEC21" s="48"/>
      <c r="AED21" s="48"/>
      <c r="AEE21" s="48"/>
      <c r="AEF21" s="48"/>
      <c r="AEG21" s="48"/>
      <c r="AEH21" s="48"/>
      <c r="AEI21" s="48"/>
      <c r="AEJ21" s="48"/>
      <c r="AEK21" s="48"/>
      <c r="AEL21" s="48"/>
      <c r="AEM21" s="48"/>
      <c r="AEN21" s="48"/>
      <c r="AEO21" s="48"/>
      <c r="AEP21" s="48"/>
      <c r="AEQ21" s="48"/>
      <c r="AER21" s="48"/>
      <c r="AES21" s="48"/>
      <c r="AET21" s="48"/>
      <c r="AEU21" s="48"/>
      <c r="AEV21" s="48"/>
      <c r="AEW21" s="48"/>
      <c r="AEX21" s="48"/>
      <c r="AEY21" s="48"/>
      <c r="AEZ21" s="48"/>
      <c r="AFA21" s="48"/>
      <c r="AFB21" s="48"/>
      <c r="AFC21" s="48"/>
      <c r="AFD21" s="48"/>
      <c r="AFE21" s="48"/>
      <c r="AFF21" s="48"/>
      <c r="AFG21" s="48"/>
      <c r="AFH21" s="48"/>
      <c r="AFI21" s="48"/>
      <c r="AFJ21" s="48"/>
      <c r="AFK21" s="48"/>
      <c r="AFL21" s="48"/>
      <c r="AFM21" s="48"/>
      <c r="AFN21" s="48"/>
      <c r="AFO21" s="48"/>
      <c r="AFP21" s="48"/>
      <c r="AFQ21" s="48"/>
      <c r="AFR21" s="48"/>
      <c r="AFS21" s="48"/>
      <c r="AFT21" s="48"/>
      <c r="AFU21" s="48"/>
      <c r="AFV21" s="48"/>
      <c r="AFW21" s="48"/>
      <c r="AFX21" s="48"/>
      <c r="AFY21" s="48"/>
      <c r="AFZ21" s="48"/>
      <c r="AGA21" s="48"/>
      <c r="AGB21" s="48"/>
      <c r="AGC21" s="48"/>
      <c r="AGD21" s="48"/>
      <c r="AGE21" s="48"/>
      <c r="AGF21" s="48"/>
      <c r="AGG21" s="48"/>
      <c r="AGH21" s="48"/>
      <c r="AGI21" s="48"/>
      <c r="AGJ21" s="48"/>
      <c r="AGK21" s="48"/>
      <c r="AGL21" s="48"/>
      <c r="AGM21" s="48"/>
      <c r="AGN21" s="48"/>
      <c r="AGO21" s="48"/>
      <c r="AGP21" s="48"/>
      <c r="AGQ21" s="48"/>
      <c r="AGR21" s="48"/>
      <c r="AGS21" s="48"/>
      <c r="AGT21" s="48"/>
      <c r="AGU21" s="48"/>
      <c r="AGV21" s="48"/>
      <c r="AGW21" s="48"/>
      <c r="AGX21" s="48"/>
      <c r="AGY21" s="48"/>
      <c r="AGZ21" s="48"/>
      <c r="AHA21" s="48"/>
      <c r="AHB21" s="48"/>
      <c r="AHC21" s="48"/>
      <c r="AHD21" s="48"/>
      <c r="AHE21" s="48"/>
      <c r="AHF21" s="48"/>
      <c r="AHG21" s="48"/>
      <c r="AHH21" s="48"/>
      <c r="AHI21" s="48"/>
      <c r="AHJ21" s="48"/>
      <c r="AHK21" s="48"/>
      <c r="AHL21" s="48"/>
      <c r="AHM21" s="48"/>
      <c r="AHN21" s="48"/>
      <c r="AHO21" s="48"/>
      <c r="AHP21" s="48"/>
      <c r="AHQ21" s="48"/>
      <c r="AHR21" s="48"/>
      <c r="AHS21" s="48"/>
      <c r="AHT21" s="48"/>
      <c r="AHU21" s="48"/>
      <c r="AHV21" s="48"/>
      <c r="AHW21" s="48"/>
      <c r="AHX21" s="48"/>
      <c r="AHY21" s="48"/>
      <c r="AHZ21" s="48"/>
      <c r="AIA21" s="48"/>
      <c r="AIB21" s="48"/>
      <c r="AIC21" s="48"/>
      <c r="AID21" s="48"/>
      <c r="AIE21" s="48"/>
      <c r="AIF21" s="48"/>
      <c r="AIG21" s="48"/>
      <c r="AIH21" s="48"/>
      <c r="AII21" s="48"/>
      <c r="AIJ21" s="48"/>
      <c r="AIK21" s="48"/>
      <c r="AIL21" s="48"/>
      <c r="AIM21" s="48"/>
      <c r="AIN21" s="48"/>
      <c r="AIO21" s="48"/>
      <c r="AIP21" s="48"/>
      <c r="AIQ21" s="48"/>
      <c r="AIR21" s="48"/>
      <c r="AIS21" s="48"/>
      <c r="AIT21" s="48"/>
      <c r="AIU21" s="48"/>
      <c r="AIV21" s="48"/>
      <c r="AIW21" s="48"/>
      <c r="AIX21" s="48"/>
      <c r="AIY21" s="48"/>
      <c r="AIZ21" s="48"/>
      <c r="AJA21" s="48"/>
      <c r="AJB21" s="48"/>
      <c r="AJC21" s="48"/>
      <c r="AJD21" s="48"/>
      <c r="AJE21" s="48"/>
      <c r="AJF21" s="48"/>
      <c r="AJG21" s="48"/>
      <c r="AJH21" s="48"/>
      <c r="AJI21" s="48"/>
      <c r="AJJ21" s="48"/>
      <c r="AJK21" s="48"/>
      <c r="AJL21" s="48"/>
      <c r="AJM21" s="48"/>
      <c r="AJN21" s="48"/>
      <c r="AJO21" s="48"/>
      <c r="AJP21" s="48"/>
      <c r="AJQ21" s="48"/>
      <c r="AJR21" s="48"/>
      <c r="AJS21" s="48"/>
      <c r="AJT21" s="48"/>
      <c r="AJU21" s="48"/>
      <c r="AJV21" s="48"/>
      <c r="AJW21" s="48"/>
      <c r="AJX21" s="48"/>
      <c r="AJY21" s="48"/>
      <c r="AJZ21" s="48"/>
      <c r="AKA21" s="48"/>
      <c r="AKB21" s="48"/>
      <c r="AKC21" s="48"/>
      <c r="AKD21" s="48"/>
      <c r="AKE21" s="48"/>
      <c r="AKF21" s="48"/>
      <c r="AKG21" s="48"/>
      <c r="AKH21" s="48"/>
      <c r="AKI21" s="48"/>
      <c r="AKJ21" s="48"/>
      <c r="AKK21" s="48"/>
      <c r="AKL21" s="48"/>
      <c r="AKM21" s="48"/>
      <c r="AKN21" s="48"/>
      <c r="AKO21" s="48"/>
      <c r="AKP21" s="48"/>
      <c r="AKQ21" s="48"/>
      <c r="AKR21" s="48"/>
      <c r="AKS21" s="48"/>
      <c r="AKT21" s="48"/>
      <c r="AKU21" s="48"/>
      <c r="AKV21" s="48"/>
      <c r="AKW21" s="48"/>
      <c r="AKX21" s="48"/>
      <c r="AKY21" s="48"/>
      <c r="AKZ21" s="48"/>
      <c r="ALA21" s="48"/>
      <c r="ALB21" s="48"/>
      <c r="ALC21" s="48"/>
      <c r="ALD21" s="48"/>
      <c r="ALE21" s="48"/>
      <c r="ALF21" s="48"/>
      <c r="ALG21" s="48"/>
      <c r="ALH21" s="48"/>
      <c r="ALI21" s="48"/>
      <c r="ALJ21" s="48"/>
      <c r="ALK21" s="48"/>
      <c r="ALL21" s="48"/>
      <c r="ALM21" s="48"/>
      <c r="ALN21" s="48"/>
      <c r="ALO21" s="48"/>
      <c r="ALP21" s="48"/>
      <c r="ALQ21" s="48"/>
      <c r="ALR21" s="48"/>
      <c r="ALS21" s="48"/>
      <c r="ALT21" s="48"/>
      <c r="ALU21" s="48"/>
      <c r="ALV21" s="48"/>
      <c r="ALW21" s="48"/>
      <c r="ALX21" s="48"/>
      <c r="ALY21" s="48"/>
      <c r="ALZ21" s="48"/>
      <c r="AMA21" s="48"/>
      <c r="AMB21" s="48"/>
      <c r="AMC21" s="48"/>
      <c r="AMD21" s="48"/>
      <c r="AME21" s="48"/>
      <c r="AMF21" s="48"/>
      <c r="AMG21" s="48"/>
      <c r="AMH21" s="48"/>
      <c r="AMI21" s="48"/>
      <c r="AMJ21" s="48"/>
    </row>
    <row r="22" s="243" customFormat="true" ht="16.5" hidden="false" customHeight="true" outlineLevel="0" collapsed="false">
      <c r="A22" s="240" t="n">
        <f aca="false">A21+1</f>
        <v>10</v>
      </c>
      <c r="B22" s="241" t="s">
        <v>314</v>
      </c>
      <c r="C22" s="242" t="s">
        <v>314</v>
      </c>
      <c r="D22" s="242" t="s">
        <v>315</v>
      </c>
      <c r="E22" s="242" t="s">
        <v>316</v>
      </c>
      <c r="F22" s="242" t="n">
        <v>0</v>
      </c>
      <c r="G22" s="243" t="s">
        <v>317</v>
      </c>
      <c r="H22" s="244" t="s">
        <v>294</v>
      </c>
      <c r="I22" s="242" t="n">
        <f aca="false">COUNTIF($C$13:$C$265,$C22)</f>
        <v>1</v>
      </c>
      <c r="J22" s="245" t="n">
        <f aca="false">COUNTIF($B$13:$B$265,$B22)</f>
        <v>1</v>
      </c>
      <c r="K22" s="244"/>
      <c r="L22" s="246" t="n">
        <v>590</v>
      </c>
      <c r="M22" s="246" t="n">
        <v>590</v>
      </c>
      <c r="N22" s="246" t="n">
        <v>225</v>
      </c>
      <c r="O22" s="260" t="n">
        <f aca="false">L22*M22*N22/10^9</f>
        <v>0.0783225</v>
      </c>
      <c r="P22" s="248" t="n">
        <v>0.01593819</v>
      </c>
      <c r="Q22" s="249"/>
      <c r="R22" s="250"/>
      <c r="S22" s="251"/>
      <c r="T22" s="252"/>
      <c r="U22" s="253" t="n">
        <v>37.51</v>
      </c>
      <c r="V22" s="254"/>
      <c r="W22" s="255" t="n">
        <f aca="false">SUM(X22:WY22)</f>
        <v>30</v>
      </c>
      <c r="X22" s="243" t="n">
        <v>0</v>
      </c>
      <c r="Y22" s="243" t="n">
        <v>0</v>
      </c>
      <c r="Z22" s="243" t="n">
        <v>0</v>
      </c>
      <c r="AA22" s="243" t="n">
        <v>0</v>
      </c>
      <c r="AB22" s="243" t="n">
        <v>0</v>
      </c>
      <c r="AC22" s="243" t="n">
        <v>0</v>
      </c>
      <c r="AD22" s="243" t="n">
        <v>0</v>
      </c>
      <c r="AE22" s="243" t="n">
        <v>0</v>
      </c>
      <c r="AF22" s="243" t="n">
        <v>0</v>
      </c>
      <c r="AG22" s="243" t="n">
        <v>0</v>
      </c>
      <c r="AH22" s="243" t="n">
        <v>0</v>
      </c>
      <c r="AI22" s="243" t="n">
        <v>0</v>
      </c>
      <c r="AJ22" s="243" t="n">
        <v>0</v>
      </c>
      <c r="AK22" s="243" t="n">
        <v>0</v>
      </c>
      <c r="AL22" s="243" t="n">
        <v>0</v>
      </c>
      <c r="AM22" s="243" t="n">
        <v>0</v>
      </c>
      <c r="AP22" s="243" t="n">
        <v>0</v>
      </c>
      <c r="AQ22" s="243" t="n">
        <v>0</v>
      </c>
      <c r="AR22" s="243" t="n">
        <v>0</v>
      </c>
      <c r="AS22" s="243" t="n">
        <v>0</v>
      </c>
      <c r="AT22" s="243" t="n">
        <v>0</v>
      </c>
      <c r="AU22" s="243" t="n">
        <v>0</v>
      </c>
      <c r="AV22" s="243" t="n">
        <v>0</v>
      </c>
      <c r="AW22" s="243" t="n">
        <v>0</v>
      </c>
      <c r="AX22" s="243" t="n">
        <v>0</v>
      </c>
      <c r="AY22" s="243" t="n">
        <v>0</v>
      </c>
      <c r="AZ22" s="243" t="n">
        <v>0</v>
      </c>
      <c r="BA22" s="243" t="n">
        <v>0</v>
      </c>
      <c r="BB22" s="243" t="n">
        <v>0</v>
      </c>
      <c r="BC22" s="243" t="n">
        <v>0</v>
      </c>
      <c r="BD22" s="243" t="n">
        <v>0</v>
      </c>
      <c r="BE22" s="243" t="n">
        <v>0</v>
      </c>
      <c r="BF22" s="243" t="n">
        <v>0</v>
      </c>
      <c r="BG22" s="243" t="n">
        <v>0</v>
      </c>
      <c r="BH22" s="243" t="n">
        <v>0</v>
      </c>
      <c r="BI22" s="243" t="n">
        <v>0</v>
      </c>
      <c r="BJ22" s="243" t="n">
        <v>0</v>
      </c>
      <c r="BK22" s="243" t="n">
        <v>0</v>
      </c>
      <c r="BL22" s="243" t="n">
        <v>0</v>
      </c>
      <c r="BM22" s="243" t="n">
        <v>0</v>
      </c>
      <c r="BN22" s="243" t="n">
        <v>0</v>
      </c>
      <c r="BO22" s="243" t="n">
        <v>0</v>
      </c>
      <c r="BP22" s="243" t="n">
        <v>0</v>
      </c>
      <c r="BQ22" s="243" t="n">
        <v>0</v>
      </c>
      <c r="BR22" s="243" t="n">
        <v>0</v>
      </c>
      <c r="BS22" s="243" t="n">
        <v>0</v>
      </c>
      <c r="BT22" s="243" t="n">
        <v>0</v>
      </c>
      <c r="BU22" s="243" t="n">
        <v>0</v>
      </c>
      <c r="BV22" s="243" t="n">
        <v>0</v>
      </c>
      <c r="BW22" s="243" t="n">
        <v>0</v>
      </c>
      <c r="BX22" s="243" t="n">
        <v>0</v>
      </c>
      <c r="BY22" s="243" t="n">
        <v>0</v>
      </c>
      <c r="BZ22" s="243" t="n">
        <v>0</v>
      </c>
      <c r="CA22" s="243" t="n">
        <v>0</v>
      </c>
      <c r="CB22" s="243" t="n">
        <v>0</v>
      </c>
      <c r="CC22" s="243" t="n">
        <v>0</v>
      </c>
      <c r="CD22" s="243" t="n">
        <v>30</v>
      </c>
      <c r="CE22" s="243" t="n">
        <v>0</v>
      </c>
      <c r="CF22" s="243" t="n">
        <v>0</v>
      </c>
      <c r="CG22" s="243" t="n">
        <v>0</v>
      </c>
      <c r="CH22" s="243" t="n">
        <v>0</v>
      </c>
      <c r="CI22" s="243" t="n">
        <v>0</v>
      </c>
      <c r="CJ22" s="243" t="n">
        <v>0</v>
      </c>
      <c r="CK22" s="243" t="n">
        <v>0</v>
      </c>
      <c r="CL22" s="243" t="n">
        <v>0</v>
      </c>
      <c r="CM22" s="243" t="n">
        <v>0</v>
      </c>
      <c r="CN22" s="243" t="n">
        <v>0</v>
      </c>
      <c r="WY22" s="236" t="n">
        <v>0</v>
      </c>
      <c r="WZ22" s="108"/>
      <c r="XA22" s="237" t="n">
        <v>0</v>
      </c>
      <c r="XB22" s="61" t="n">
        <v>30</v>
      </c>
      <c r="XC22" s="200" t="n">
        <f aca="false">XB22-W22</f>
        <v>0</v>
      </c>
      <c r="XD22" s="256" t="n">
        <f aca="false">SUMIF('TRIEN KHAI SX'!$B$8:$B$262,$B22,'TRIEN KHAI SX'!$CM$8:$CM$262)-W22</f>
        <v>0</v>
      </c>
      <c r="XE22" s="257" t="n">
        <f aca="false">SUMIF('TRIEN KHAI SX'!$B$8:$B$262,$B22,'TRIEN KHAI SX'!$FG$8:$FG$262)</f>
        <v>0</v>
      </c>
      <c r="XF22" s="258"/>
      <c r="XG22" s="258"/>
      <c r="XH22" s="258"/>
      <c r="XI22" s="258"/>
      <c r="XJ22" s="258"/>
      <c r="XK22" s="45"/>
      <c r="XL22" s="45"/>
      <c r="XM22" s="48"/>
      <c r="XN22" s="48"/>
      <c r="XO22" s="48"/>
      <c r="XP22" s="48"/>
      <c r="XQ22" s="48"/>
      <c r="XR22" s="48"/>
      <c r="XS22" s="48"/>
      <c r="XT22" s="48"/>
      <c r="XU22" s="48"/>
      <c r="XV22" s="48"/>
      <c r="XW22" s="48"/>
      <c r="XX22" s="48"/>
      <c r="XY22" s="48"/>
      <c r="XZ22" s="48"/>
      <c r="YA22" s="48"/>
      <c r="YB22" s="48"/>
      <c r="YC22" s="48"/>
      <c r="YD22" s="48"/>
      <c r="YE22" s="48"/>
      <c r="YF22" s="48"/>
      <c r="YG22" s="48"/>
      <c r="YH22" s="48"/>
      <c r="YI22" s="48"/>
      <c r="YJ22" s="48"/>
      <c r="YK22" s="48"/>
      <c r="YL22" s="48"/>
      <c r="YM22" s="48"/>
      <c r="YN22" s="48"/>
      <c r="YO22" s="48"/>
      <c r="YP22" s="48"/>
      <c r="YQ22" s="48"/>
      <c r="YR22" s="48"/>
      <c r="YS22" s="48"/>
      <c r="YT22" s="48"/>
      <c r="YU22" s="48"/>
      <c r="YV22" s="48"/>
      <c r="YW22" s="48"/>
      <c r="YX22" s="48"/>
      <c r="YY22" s="48"/>
      <c r="YZ22" s="48"/>
      <c r="ZA22" s="48"/>
      <c r="ZB22" s="48"/>
      <c r="ZC22" s="48"/>
      <c r="ZD22" s="48"/>
      <c r="ZE22" s="48"/>
      <c r="ZF22" s="48"/>
      <c r="ZG22" s="48"/>
      <c r="ZH22" s="48"/>
      <c r="ZI22" s="48"/>
      <c r="ZJ22" s="48"/>
      <c r="ZK22" s="48"/>
      <c r="ZL22" s="48"/>
      <c r="ZM22" s="48"/>
      <c r="ZN22" s="48"/>
      <c r="ZO22" s="48"/>
      <c r="ZP22" s="48"/>
      <c r="ZQ22" s="48"/>
      <c r="ZR22" s="48"/>
      <c r="ZS22" s="48"/>
      <c r="ZT22" s="48"/>
      <c r="ZU22" s="48"/>
      <c r="ZV22" s="48"/>
      <c r="ZW22" s="48"/>
      <c r="ZX22" s="48"/>
      <c r="ZY22" s="48"/>
      <c r="ZZ22" s="48"/>
      <c r="AAA22" s="48"/>
      <c r="AAB22" s="48"/>
      <c r="AAC22" s="48"/>
      <c r="AAD22" s="48"/>
      <c r="AAE22" s="48"/>
      <c r="AAF22" s="48"/>
      <c r="AAG22" s="48"/>
      <c r="AAH22" s="48"/>
      <c r="AAI22" s="48"/>
      <c r="AAJ22" s="48"/>
      <c r="AAK22" s="48"/>
      <c r="AAL22" s="48"/>
      <c r="AAM22" s="48"/>
      <c r="AAN22" s="48"/>
      <c r="AAO22" s="48"/>
      <c r="AAP22" s="48"/>
      <c r="AAQ22" s="48"/>
      <c r="AAR22" s="48"/>
      <c r="AAS22" s="48"/>
      <c r="AAT22" s="48"/>
      <c r="AAU22" s="48"/>
      <c r="AAV22" s="48"/>
      <c r="AAW22" s="48"/>
      <c r="AAX22" s="48"/>
      <c r="AAY22" s="48"/>
      <c r="AAZ22" s="48"/>
      <c r="ABA22" s="48"/>
      <c r="ABB22" s="48"/>
      <c r="ABC22" s="48"/>
      <c r="ABD22" s="48"/>
      <c r="ABE22" s="48"/>
      <c r="ABF22" s="48"/>
      <c r="ABG22" s="48"/>
      <c r="ABH22" s="48"/>
      <c r="ABI22" s="48"/>
      <c r="ABJ22" s="48"/>
      <c r="ABK22" s="48"/>
      <c r="ABL22" s="48"/>
      <c r="ABM22" s="48"/>
      <c r="ABN22" s="48"/>
      <c r="ABO22" s="48"/>
      <c r="ABP22" s="48"/>
      <c r="ABQ22" s="48"/>
      <c r="ABR22" s="48"/>
      <c r="ABS22" s="48"/>
      <c r="ABT22" s="48"/>
      <c r="ABU22" s="48"/>
      <c r="ABV22" s="48"/>
      <c r="ABW22" s="48"/>
      <c r="ABX22" s="48"/>
      <c r="ABY22" s="48"/>
      <c r="ABZ22" s="48"/>
      <c r="ACA22" s="48"/>
      <c r="ACB22" s="48"/>
      <c r="ACC22" s="48"/>
      <c r="ACD22" s="48"/>
      <c r="ACE22" s="48"/>
      <c r="ACF22" s="48"/>
      <c r="ACG22" s="48"/>
      <c r="ACH22" s="48"/>
      <c r="ACI22" s="48"/>
      <c r="ACJ22" s="48"/>
      <c r="ACK22" s="48"/>
      <c r="ACL22" s="48"/>
      <c r="ACM22" s="48"/>
      <c r="ACN22" s="48"/>
      <c r="ACO22" s="48"/>
      <c r="ACP22" s="48"/>
      <c r="ACQ22" s="48"/>
      <c r="ACR22" s="48"/>
      <c r="ACS22" s="48"/>
      <c r="ACT22" s="48"/>
      <c r="ACU22" s="48"/>
      <c r="ACV22" s="48"/>
      <c r="ACW22" s="48"/>
      <c r="ACX22" s="48"/>
      <c r="ACY22" s="48"/>
      <c r="ACZ22" s="48"/>
      <c r="ADA22" s="48"/>
      <c r="ADB22" s="48"/>
      <c r="ADC22" s="48"/>
      <c r="ADD22" s="48"/>
      <c r="ADE22" s="48"/>
      <c r="ADF22" s="48"/>
      <c r="ADG22" s="48"/>
      <c r="ADH22" s="48"/>
      <c r="ADI22" s="48"/>
      <c r="ADJ22" s="48"/>
      <c r="ADK22" s="48"/>
      <c r="ADL22" s="48"/>
      <c r="ADM22" s="48"/>
      <c r="ADN22" s="48"/>
      <c r="ADO22" s="48"/>
      <c r="ADP22" s="48"/>
      <c r="ADQ22" s="48"/>
      <c r="ADR22" s="48"/>
      <c r="ADS22" s="48"/>
      <c r="ADT22" s="48"/>
      <c r="ADU22" s="48"/>
      <c r="ADV22" s="48"/>
      <c r="ADW22" s="48"/>
      <c r="ADX22" s="48"/>
      <c r="ADY22" s="48"/>
      <c r="ADZ22" s="48"/>
      <c r="AEA22" s="48"/>
      <c r="AEB22" s="48"/>
      <c r="AEC22" s="48"/>
      <c r="AED22" s="48"/>
      <c r="AEE22" s="48"/>
      <c r="AEF22" s="48"/>
      <c r="AEG22" s="48"/>
      <c r="AEH22" s="48"/>
      <c r="AEI22" s="48"/>
      <c r="AEJ22" s="48"/>
      <c r="AEK22" s="48"/>
      <c r="AEL22" s="48"/>
      <c r="AEM22" s="48"/>
      <c r="AEN22" s="48"/>
      <c r="AEO22" s="48"/>
      <c r="AEP22" s="48"/>
      <c r="AEQ22" s="48"/>
      <c r="AER22" s="48"/>
      <c r="AES22" s="48"/>
      <c r="AET22" s="48"/>
      <c r="AEU22" s="48"/>
      <c r="AEV22" s="48"/>
      <c r="AEW22" s="48"/>
      <c r="AEX22" s="48"/>
      <c r="AEY22" s="48"/>
      <c r="AEZ22" s="48"/>
      <c r="AFA22" s="48"/>
      <c r="AFB22" s="48"/>
      <c r="AFC22" s="48"/>
      <c r="AFD22" s="48"/>
      <c r="AFE22" s="48"/>
      <c r="AFF22" s="48"/>
      <c r="AFG22" s="48"/>
      <c r="AFH22" s="48"/>
      <c r="AFI22" s="48"/>
      <c r="AFJ22" s="48"/>
      <c r="AFK22" s="48"/>
      <c r="AFL22" s="48"/>
      <c r="AFM22" s="48"/>
      <c r="AFN22" s="48"/>
      <c r="AFO22" s="48"/>
      <c r="AFP22" s="48"/>
      <c r="AFQ22" s="48"/>
      <c r="AFR22" s="48"/>
      <c r="AFS22" s="48"/>
      <c r="AFT22" s="48"/>
      <c r="AFU22" s="48"/>
      <c r="AFV22" s="48"/>
      <c r="AFW22" s="48"/>
      <c r="AFX22" s="48"/>
      <c r="AFY22" s="48"/>
      <c r="AFZ22" s="48"/>
      <c r="AGA22" s="48"/>
      <c r="AGB22" s="48"/>
      <c r="AGC22" s="48"/>
      <c r="AGD22" s="48"/>
      <c r="AGE22" s="48"/>
      <c r="AGF22" s="48"/>
      <c r="AGG22" s="48"/>
      <c r="AGH22" s="48"/>
      <c r="AGI22" s="48"/>
      <c r="AGJ22" s="48"/>
      <c r="AGK22" s="48"/>
      <c r="AGL22" s="48"/>
      <c r="AGM22" s="48"/>
      <c r="AGN22" s="48"/>
      <c r="AGO22" s="48"/>
      <c r="AGP22" s="48"/>
      <c r="AGQ22" s="48"/>
      <c r="AGR22" s="48"/>
      <c r="AGS22" s="48"/>
      <c r="AGT22" s="48"/>
      <c r="AGU22" s="48"/>
      <c r="AGV22" s="48"/>
      <c r="AGW22" s="48"/>
      <c r="AGX22" s="48"/>
      <c r="AGY22" s="48"/>
      <c r="AGZ22" s="48"/>
      <c r="AHA22" s="48"/>
      <c r="AHB22" s="48"/>
      <c r="AHC22" s="48"/>
      <c r="AHD22" s="48"/>
      <c r="AHE22" s="48"/>
      <c r="AHF22" s="48"/>
      <c r="AHG22" s="48"/>
      <c r="AHH22" s="48"/>
      <c r="AHI22" s="48"/>
      <c r="AHJ22" s="48"/>
      <c r="AHK22" s="48"/>
      <c r="AHL22" s="48"/>
      <c r="AHM22" s="48"/>
      <c r="AHN22" s="48"/>
      <c r="AHO22" s="48"/>
      <c r="AHP22" s="48"/>
      <c r="AHQ22" s="48"/>
      <c r="AHR22" s="48"/>
      <c r="AHS22" s="48"/>
      <c r="AHT22" s="48"/>
      <c r="AHU22" s="48"/>
      <c r="AHV22" s="48"/>
      <c r="AHW22" s="48"/>
      <c r="AHX22" s="48"/>
      <c r="AHY22" s="48"/>
      <c r="AHZ22" s="48"/>
      <c r="AIA22" s="48"/>
      <c r="AIB22" s="48"/>
      <c r="AIC22" s="48"/>
      <c r="AID22" s="48"/>
      <c r="AIE22" s="48"/>
      <c r="AIF22" s="48"/>
      <c r="AIG22" s="48"/>
      <c r="AIH22" s="48"/>
      <c r="AII22" s="48"/>
      <c r="AIJ22" s="48"/>
      <c r="AIK22" s="48"/>
      <c r="AIL22" s="48"/>
      <c r="AIM22" s="48"/>
      <c r="AIN22" s="48"/>
      <c r="AIO22" s="48"/>
      <c r="AIP22" s="48"/>
      <c r="AIQ22" s="48"/>
      <c r="AIR22" s="48"/>
      <c r="AIS22" s="48"/>
      <c r="AIT22" s="48"/>
      <c r="AIU22" s="48"/>
      <c r="AIV22" s="48"/>
      <c r="AIW22" s="48"/>
      <c r="AIX22" s="48"/>
      <c r="AIY22" s="48"/>
      <c r="AIZ22" s="48"/>
      <c r="AJA22" s="48"/>
      <c r="AJB22" s="48"/>
      <c r="AJC22" s="48"/>
      <c r="AJD22" s="48"/>
      <c r="AJE22" s="48"/>
      <c r="AJF22" s="48"/>
      <c r="AJG22" s="48"/>
      <c r="AJH22" s="48"/>
      <c r="AJI22" s="48"/>
      <c r="AJJ22" s="48"/>
      <c r="AJK22" s="48"/>
      <c r="AJL22" s="48"/>
      <c r="AJM22" s="48"/>
      <c r="AJN22" s="48"/>
      <c r="AJO22" s="48"/>
      <c r="AJP22" s="48"/>
      <c r="AJQ22" s="48"/>
      <c r="AJR22" s="48"/>
      <c r="AJS22" s="48"/>
      <c r="AJT22" s="48"/>
      <c r="AJU22" s="48"/>
      <c r="AJV22" s="48"/>
      <c r="AJW22" s="48"/>
      <c r="AJX22" s="48"/>
      <c r="AJY22" s="48"/>
      <c r="AJZ22" s="48"/>
      <c r="AKA22" s="48"/>
      <c r="AKB22" s="48"/>
      <c r="AKC22" s="48"/>
      <c r="AKD22" s="48"/>
      <c r="AKE22" s="48"/>
      <c r="AKF22" s="48"/>
      <c r="AKG22" s="48"/>
      <c r="AKH22" s="48"/>
      <c r="AKI22" s="48"/>
      <c r="AKJ22" s="48"/>
      <c r="AKK22" s="48"/>
      <c r="AKL22" s="48"/>
      <c r="AKM22" s="48"/>
      <c r="AKN22" s="48"/>
      <c r="AKO22" s="48"/>
      <c r="AKP22" s="48"/>
      <c r="AKQ22" s="48"/>
      <c r="AKR22" s="48"/>
      <c r="AKS22" s="48"/>
      <c r="AKT22" s="48"/>
      <c r="AKU22" s="48"/>
      <c r="AKV22" s="48"/>
      <c r="AKW22" s="48"/>
      <c r="AKX22" s="48"/>
      <c r="AKY22" s="48"/>
      <c r="AKZ22" s="48"/>
      <c r="ALA22" s="48"/>
      <c r="ALB22" s="48"/>
      <c r="ALC22" s="48"/>
      <c r="ALD22" s="48"/>
      <c r="ALE22" s="48"/>
      <c r="ALF22" s="48"/>
      <c r="ALG22" s="48"/>
      <c r="ALH22" s="48"/>
      <c r="ALI22" s="48"/>
      <c r="ALJ22" s="48"/>
      <c r="ALK22" s="48"/>
      <c r="ALL22" s="48"/>
      <c r="ALM22" s="48"/>
      <c r="ALN22" s="48"/>
      <c r="ALO22" s="48"/>
      <c r="ALP22" s="48"/>
      <c r="ALQ22" s="48"/>
      <c r="ALR22" s="48"/>
      <c r="ALS22" s="48"/>
      <c r="ALT22" s="48"/>
      <c r="ALU22" s="48"/>
      <c r="ALV22" s="48"/>
      <c r="ALW22" s="48"/>
      <c r="ALX22" s="48"/>
      <c r="ALY22" s="48"/>
      <c r="ALZ22" s="48"/>
      <c r="AMA22" s="48"/>
      <c r="AMB22" s="48"/>
      <c r="AMC22" s="48"/>
      <c r="AMD22" s="48"/>
      <c r="AME22" s="48"/>
      <c r="AMF22" s="48"/>
      <c r="AMG22" s="48"/>
      <c r="AMH22" s="48"/>
      <c r="AMI22" s="48"/>
      <c r="AMJ22" s="48"/>
    </row>
    <row r="23" s="243" customFormat="true" ht="16.5" hidden="false" customHeight="true" outlineLevel="0" collapsed="false">
      <c r="A23" s="240" t="n">
        <f aca="false">A22+1</f>
        <v>11</v>
      </c>
      <c r="B23" s="241" t="s">
        <v>318</v>
      </c>
      <c r="C23" s="242" t="s">
        <v>318</v>
      </c>
      <c r="D23" s="242" t="s">
        <v>315</v>
      </c>
      <c r="E23" s="242" t="s">
        <v>304</v>
      </c>
      <c r="F23" s="242" t="n">
        <v>0</v>
      </c>
      <c r="G23" s="243" t="s">
        <v>305</v>
      </c>
      <c r="H23" s="244" t="s">
        <v>294</v>
      </c>
      <c r="I23" s="242" t="n">
        <f aca="false">COUNTIF($C$13:$C$265,$C23)</f>
        <v>1</v>
      </c>
      <c r="J23" s="245" t="n">
        <f aca="false">COUNTIF($B$13:$B$265,$B23)</f>
        <v>1</v>
      </c>
      <c r="K23" s="244"/>
      <c r="L23" s="246" t="n">
        <v>590</v>
      </c>
      <c r="M23" s="246" t="n">
        <v>590</v>
      </c>
      <c r="N23" s="246" t="n">
        <v>225</v>
      </c>
      <c r="O23" s="260" t="n">
        <f aca="false">L23*M23*N23/10^9</f>
        <v>0.0783225</v>
      </c>
      <c r="P23" s="248" t="n">
        <v>0.01593819</v>
      </c>
      <c r="Q23" s="249"/>
      <c r="R23" s="250"/>
      <c r="S23" s="251"/>
      <c r="T23" s="252"/>
      <c r="U23" s="253" t="n">
        <v>39.3855</v>
      </c>
      <c r="V23" s="254"/>
      <c r="W23" s="255" t="n">
        <f aca="false">SUM(X23:WY23)</f>
        <v>80</v>
      </c>
      <c r="X23" s="243" t="n">
        <v>0</v>
      </c>
      <c r="Y23" s="243" t="n">
        <v>0</v>
      </c>
      <c r="Z23" s="243" t="n">
        <v>0</v>
      </c>
      <c r="AA23" s="243" t="n">
        <v>0</v>
      </c>
      <c r="AB23" s="243" t="n">
        <v>0</v>
      </c>
      <c r="AC23" s="243" t="n">
        <v>0</v>
      </c>
      <c r="AD23" s="243" t="n">
        <v>0</v>
      </c>
      <c r="AE23" s="243" t="n">
        <v>0</v>
      </c>
      <c r="AF23" s="243" t="n">
        <v>0</v>
      </c>
      <c r="AG23" s="243" t="n">
        <v>0</v>
      </c>
      <c r="AH23" s="243" t="n">
        <v>0</v>
      </c>
      <c r="AI23" s="243" t="n">
        <v>0</v>
      </c>
      <c r="AJ23" s="243" t="n">
        <v>0</v>
      </c>
      <c r="AK23" s="243" t="n">
        <v>0</v>
      </c>
      <c r="AL23" s="243" t="n">
        <v>0</v>
      </c>
      <c r="AM23" s="243" t="n">
        <v>0</v>
      </c>
      <c r="AP23" s="243" t="n">
        <v>0</v>
      </c>
      <c r="AQ23" s="243" t="n">
        <v>0</v>
      </c>
      <c r="AR23" s="243" t="n">
        <v>0</v>
      </c>
      <c r="AS23" s="243" t="n">
        <v>0</v>
      </c>
      <c r="AT23" s="243" t="n">
        <v>0</v>
      </c>
      <c r="AU23" s="243" t="n">
        <v>0</v>
      </c>
      <c r="AV23" s="243" t="n">
        <v>0</v>
      </c>
      <c r="AW23" s="243" t="n">
        <v>0</v>
      </c>
      <c r="AX23" s="243" t="n">
        <v>0</v>
      </c>
      <c r="AY23" s="243" t="n">
        <v>0</v>
      </c>
      <c r="AZ23" s="243" t="n">
        <v>0</v>
      </c>
      <c r="BA23" s="243" t="n">
        <v>0</v>
      </c>
      <c r="BB23" s="243" t="n">
        <v>0</v>
      </c>
      <c r="BC23" s="243" t="n">
        <v>0</v>
      </c>
      <c r="BD23" s="243" t="n">
        <v>0</v>
      </c>
      <c r="BE23" s="243" t="n">
        <v>0</v>
      </c>
      <c r="BF23" s="243" t="n">
        <v>0</v>
      </c>
      <c r="BG23" s="243" t="n">
        <v>0</v>
      </c>
      <c r="BH23" s="243" t="n">
        <v>0</v>
      </c>
      <c r="BI23" s="243" t="n">
        <v>0</v>
      </c>
      <c r="BJ23" s="243" t="n">
        <v>0</v>
      </c>
      <c r="BK23" s="243" t="n">
        <v>0</v>
      </c>
      <c r="BL23" s="243" t="n">
        <v>0</v>
      </c>
      <c r="BM23" s="243" t="n">
        <v>0</v>
      </c>
      <c r="BN23" s="243" t="n">
        <v>0</v>
      </c>
      <c r="BO23" s="243" t="n">
        <v>0</v>
      </c>
      <c r="BP23" s="243" t="n">
        <v>0</v>
      </c>
      <c r="BQ23" s="243" t="n">
        <v>0</v>
      </c>
      <c r="BR23" s="243" t="n">
        <v>0</v>
      </c>
      <c r="BS23" s="243" t="n">
        <v>0</v>
      </c>
      <c r="BT23" s="243" t="n">
        <v>0</v>
      </c>
      <c r="BU23" s="243" t="n">
        <v>0</v>
      </c>
      <c r="BV23" s="243" t="n">
        <v>0</v>
      </c>
      <c r="BW23" s="243" t="n">
        <v>0</v>
      </c>
      <c r="BX23" s="243" t="n">
        <v>0</v>
      </c>
      <c r="BY23" s="243" t="n">
        <v>0</v>
      </c>
      <c r="BZ23" s="243" t="n">
        <v>0</v>
      </c>
      <c r="CA23" s="243" t="n">
        <v>0</v>
      </c>
      <c r="CB23" s="243" t="n">
        <v>0</v>
      </c>
      <c r="CC23" s="243" t="n">
        <v>0</v>
      </c>
      <c r="CD23" s="243" t="n">
        <v>0</v>
      </c>
      <c r="CE23" s="243" t="n">
        <v>30</v>
      </c>
      <c r="CF23" s="243" t="n">
        <v>0</v>
      </c>
      <c r="CG23" s="243" t="n">
        <v>0</v>
      </c>
      <c r="CH23" s="243" t="n">
        <v>0</v>
      </c>
      <c r="CI23" s="243" t="n">
        <v>0</v>
      </c>
      <c r="CJ23" s="243" t="n">
        <v>0</v>
      </c>
      <c r="CK23" s="243" t="n">
        <v>50</v>
      </c>
      <c r="CL23" s="243" t="n">
        <v>0</v>
      </c>
      <c r="CM23" s="243" t="n">
        <v>0</v>
      </c>
      <c r="CN23" s="243" t="n">
        <v>0</v>
      </c>
      <c r="WY23" s="236" t="n">
        <v>0</v>
      </c>
      <c r="WZ23" s="108"/>
      <c r="XA23" s="237" t="n">
        <v>0</v>
      </c>
      <c r="XB23" s="61" t="n">
        <v>80</v>
      </c>
      <c r="XC23" s="200" t="n">
        <f aca="false">XB23-W23</f>
        <v>0</v>
      </c>
      <c r="XD23" s="256" t="n">
        <f aca="false">SUMIF('TRIEN KHAI SX'!$B$8:$B$262,$B23,'TRIEN KHAI SX'!$CM$8:$CM$262)-W23</f>
        <v>-50</v>
      </c>
      <c r="XE23" s="257" t="n">
        <f aca="false">SUMIF('TRIEN KHAI SX'!$B$8:$B$262,$B23,'TRIEN KHAI SX'!$FG$8:$FG$262)</f>
        <v>-50</v>
      </c>
      <c r="XF23" s="258"/>
      <c r="XG23" s="258"/>
      <c r="XH23" s="258"/>
      <c r="XI23" s="258"/>
      <c r="XJ23" s="258"/>
      <c r="XK23" s="45"/>
      <c r="XL23" s="45"/>
      <c r="XM23" s="48"/>
      <c r="XN23" s="48"/>
      <c r="XO23" s="48"/>
      <c r="XP23" s="48"/>
      <c r="XQ23" s="48"/>
      <c r="XR23" s="48"/>
      <c r="XS23" s="48"/>
      <c r="XT23" s="48"/>
      <c r="XU23" s="48"/>
      <c r="XV23" s="48"/>
      <c r="XW23" s="48"/>
      <c r="XX23" s="48"/>
      <c r="XY23" s="48"/>
      <c r="XZ23" s="48"/>
      <c r="YA23" s="48"/>
      <c r="YB23" s="48"/>
      <c r="YC23" s="48"/>
      <c r="YD23" s="48"/>
      <c r="YE23" s="48"/>
      <c r="YF23" s="48"/>
      <c r="YG23" s="48"/>
      <c r="YH23" s="48"/>
      <c r="YI23" s="48"/>
      <c r="YJ23" s="48"/>
      <c r="YK23" s="48"/>
      <c r="YL23" s="48"/>
      <c r="YM23" s="48"/>
      <c r="YN23" s="48"/>
      <c r="YO23" s="48"/>
      <c r="YP23" s="48"/>
      <c r="YQ23" s="48"/>
      <c r="YR23" s="48"/>
      <c r="YS23" s="48"/>
      <c r="YT23" s="48"/>
      <c r="YU23" s="48"/>
      <c r="YV23" s="48"/>
      <c r="YW23" s="48"/>
      <c r="YX23" s="48"/>
      <c r="YY23" s="48"/>
      <c r="YZ23" s="48"/>
      <c r="ZA23" s="48"/>
      <c r="ZB23" s="48"/>
      <c r="ZC23" s="48"/>
      <c r="ZD23" s="48"/>
      <c r="ZE23" s="48"/>
      <c r="ZF23" s="48"/>
      <c r="ZG23" s="48"/>
      <c r="ZH23" s="48"/>
      <c r="ZI23" s="48"/>
      <c r="ZJ23" s="48"/>
      <c r="ZK23" s="48"/>
      <c r="ZL23" s="48"/>
      <c r="ZM23" s="48"/>
      <c r="ZN23" s="48"/>
      <c r="ZO23" s="48"/>
      <c r="ZP23" s="48"/>
      <c r="ZQ23" s="48"/>
      <c r="ZR23" s="48"/>
      <c r="ZS23" s="48"/>
      <c r="ZT23" s="48"/>
      <c r="ZU23" s="48"/>
      <c r="ZV23" s="48"/>
      <c r="ZW23" s="48"/>
      <c r="ZX23" s="48"/>
      <c r="ZY23" s="48"/>
      <c r="ZZ23" s="48"/>
      <c r="AAA23" s="48"/>
      <c r="AAB23" s="48"/>
      <c r="AAC23" s="48"/>
      <c r="AAD23" s="48"/>
      <c r="AAE23" s="48"/>
      <c r="AAF23" s="48"/>
      <c r="AAG23" s="48"/>
      <c r="AAH23" s="48"/>
      <c r="AAI23" s="48"/>
      <c r="AAJ23" s="48"/>
      <c r="AAK23" s="48"/>
      <c r="AAL23" s="48"/>
      <c r="AAM23" s="48"/>
      <c r="AAN23" s="48"/>
      <c r="AAO23" s="48"/>
      <c r="AAP23" s="48"/>
      <c r="AAQ23" s="48"/>
      <c r="AAR23" s="48"/>
      <c r="AAS23" s="48"/>
      <c r="AAT23" s="48"/>
      <c r="AAU23" s="48"/>
      <c r="AAV23" s="48"/>
      <c r="AAW23" s="48"/>
      <c r="AAX23" s="48"/>
      <c r="AAY23" s="48"/>
      <c r="AAZ23" s="48"/>
      <c r="ABA23" s="48"/>
      <c r="ABB23" s="48"/>
      <c r="ABC23" s="48"/>
      <c r="ABD23" s="48"/>
      <c r="ABE23" s="48"/>
      <c r="ABF23" s="48"/>
      <c r="ABG23" s="48"/>
      <c r="ABH23" s="48"/>
      <c r="ABI23" s="48"/>
      <c r="ABJ23" s="48"/>
      <c r="ABK23" s="48"/>
      <c r="ABL23" s="48"/>
      <c r="ABM23" s="48"/>
      <c r="ABN23" s="48"/>
      <c r="ABO23" s="48"/>
      <c r="ABP23" s="48"/>
      <c r="ABQ23" s="48"/>
      <c r="ABR23" s="48"/>
      <c r="ABS23" s="48"/>
      <c r="ABT23" s="48"/>
      <c r="ABU23" s="48"/>
      <c r="ABV23" s="48"/>
      <c r="ABW23" s="48"/>
      <c r="ABX23" s="48"/>
      <c r="ABY23" s="48"/>
      <c r="ABZ23" s="48"/>
      <c r="ACA23" s="48"/>
      <c r="ACB23" s="48"/>
      <c r="ACC23" s="48"/>
      <c r="ACD23" s="48"/>
      <c r="ACE23" s="48"/>
      <c r="ACF23" s="48"/>
      <c r="ACG23" s="48"/>
      <c r="ACH23" s="48"/>
      <c r="ACI23" s="48"/>
      <c r="ACJ23" s="48"/>
      <c r="ACK23" s="48"/>
      <c r="ACL23" s="48"/>
      <c r="ACM23" s="48"/>
      <c r="ACN23" s="48"/>
      <c r="ACO23" s="48"/>
      <c r="ACP23" s="48"/>
      <c r="ACQ23" s="48"/>
      <c r="ACR23" s="48"/>
      <c r="ACS23" s="48"/>
      <c r="ACT23" s="48"/>
      <c r="ACU23" s="48"/>
      <c r="ACV23" s="48"/>
      <c r="ACW23" s="48"/>
      <c r="ACX23" s="48"/>
      <c r="ACY23" s="48"/>
      <c r="ACZ23" s="48"/>
      <c r="ADA23" s="48"/>
      <c r="ADB23" s="48"/>
      <c r="ADC23" s="48"/>
      <c r="ADD23" s="48"/>
      <c r="ADE23" s="48"/>
      <c r="ADF23" s="48"/>
      <c r="ADG23" s="48"/>
      <c r="ADH23" s="48"/>
      <c r="ADI23" s="48"/>
      <c r="ADJ23" s="48"/>
      <c r="ADK23" s="48"/>
      <c r="ADL23" s="48"/>
      <c r="ADM23" s="48"/>
      <c r="ADN23" s="48"/>
      <c r="ADO23" s="48"/>
      <c r="ADP23" s="48"/>
      <c r="ADQ23" s="48"/>
      <c r="ADR23" s="48"/>
      <c r="ADS23" s="48"/>
      <c r="ADT23" s="48"/>
      <c r="ADU23" s="48"/>
      <c r="ADV23" s="48"/>
      <c r="ADW23" s="48"/>
      <c r="ADX23" s="48"/>
      <c r="ADY23" s="48"/>
      <c r="ADZ23" s="48"/>
      <c r="AEA23" s="48"/>
      <c r="AEB23" s="48"/>
      <c r="AEC23" s="48"/>
      <c r="AED23" s="48"/>
      <c r="AEE23" s="48"/>
      <c r="AEF23" s="48"/>
      <c r="AEG23" s="48"/>
      <c r="AEH23" s="48"/>
      <c r="AEI23" s="48"/>
      <c r="AEJ23" s="48"/>
      <c r="AEK23" s="48"/>
      <c r="AEL23" s="48"/>
      <c r="AEM23" s="48"/>
      <c r="AEN23" s="48"/>
      <c r="AEO23" s="48"/>
      <c r="AEP23" s="48"/>
      <c r="AEQ23" s="48"/>
      <c r="AER23" s="48"/>
      <c r="AES23" s="48"/>
      <c r="AET23" s="48"/>
      <c r="AEU23" s="48"/>
      <c r="AEV23" s="48"/>
      <c r="AEW23" s="48"/>
      <c r="AEX23" s="48"/>
      <c r="AEY23" s="48"/>
      <c r="AEZ23" s="48"/>
      <c r="AFA23" s="48"/>
      <c r="AFB23" s="48"/>
      <c r="AFC23" s="48"/>
      <c r="AFD23" s="48"/>
      <c r="AFE23" s="48"/>
      <c r="AFF23" s="48"/>
      <c r="AFG23" s="48"/>
      <c r="AFH23" s="48"/>
      <c r="AFI23" s="48"/>
      <c r="AFJ23" s="48"/>
      <c r="AFK23" s="48"/>
      <c r="AFL23" s="48"/>
      <c r="AFM23" s="48"/>
      <c r="AFN23" s="48"/>
      <c r="AFO23" s="48"/>
      <c r="AFP23" s="48"/>
      <c r="AFQ23" s="48"/>
      <c r="AFR23" s="48"/>
      <c r="AFS23" s="48"/>
      <c r="AFT23" s="48"/>
      <c r="AFU23" s="48"/>
      <c r="AFV23" s="48"/>
      <c r="AFW23" s="48"/>
      <c r="AFX23" s="48"/>
      <c r="AFY23" s="48"/>
      <c r="AFZ23" s="48"/>
      <c r="AGA23" s="48"/>
      <c r="AGB23" s="48"/>
      <c r="AGC23" s="48"/>
      <c r="AGD23" s="48"/>
      <c r="AGE23" s="48"/>
      <c r="AGF23" s="48"/>
      <c r="AGG23" s="48"/>
      <c r="AGH23" s="48"/>
      <c r="AGI23" s="48"/>
      <c r="AGJ23" s="48"/>
      <c r="AGK23" s="48"/>
      <c r="AGL23" s="48"/>
      <c r="AGM23" s="48"/>
      <c r="AGN23" s="48"/>
      <c r="AGO23" s="48"/>
      <c r="AGP23" s="48"/>
      <c r="AGQ23" s="48"/>
      <c r="AGR23" s="48"/>
      <c r="AGS23" s="48"/>
      <c r="AGT23" s="48"/>
      <c r="AGU23" s="48"/>
      <c r="AGV23" s="48"/>
      <c r="AGW23" s="48"/>
      <c r="AGX23" s="48"/>
      <c r="AGY23" s="48"/>
      <c r="AGZ23" s="48"/>
      <c r="AHA23" s="48"/>
      <c r="AHB23" s="48"/>
      <c r="AHC23" s="48"/>
      <c r="AHD23" s="48"/>
      <c r="AHE23" s="48"/>
      <c r="AHF23" s="48"/>
      <c r="AHG23" s="48"/>
      <c r="AHH23" s="48"/>
      <c r="AHI23" s="48"/>
      <c r="AHJ23" s="48"/>
      <c r="AHK23" s="48"/>
      <c r="AHL23" s="48"/>
      <c r="AHM23" s="48"/>
      <c r="AHN23" s="48"/>
      <c r="AHO23" s="48"/>
      <c r="AHP23" s="48"/>
      <c r="AHQ23" s="48"/>
      <c r="AHR23" s="48"/>
      <c r="AHS23" s="48"/>
      <c r="AHT23" s="48"/>
      <c r="AHU23" s="48"/>
      <c r="AHV23" s="48"/>
      <c r="AHW23" s="48"/>
      <c r="AHX23" s="48"/>
      <c r="AHY23" s="48"/>
      <c r="AHZ23" s="48"/>
      <c r="AIA23" s="48"/>
      <c r="AIB23" s="48"/>
      <c r="AIC23" s="48"/>
      <c r="AID23" s="48"/>
      <c r="AIE23" s="48"/>
      <c r="AIF23" s="48"/>
      <c r="AIG23" s="48"/>
      <c r="AIH23" s="48"/>
      <c r="AII23" s="48"/>
      <c r="AIJ23" s="48"/>
      <c r="AIK23" s="48"/>
      <c r="AIL23" s="48"/>
      <c r="AIM23" s="48"/>
      <c r="AIN23" s="48"/>
      <c r="AIO23" s="48"/>
      <c r="AIP23" s="48"/>
      <c r="AIQ23" s="48"/>
      <c r="AIR23" s="48"/>
      <c r="AIS23" s="48"/>
      <c r="AIT23" s="48"/>
      <c r="AIU23" s="48"/>
      <c r="AIV23" s="48"/>
      <c r="AIW23" s="48"/>
      <c r="AIX23" s="48"/>
      <c r="AIY23" s="48"/>
      <c r="AIZ23" s="48"/>
      <c r="AJA23" s="48"/>
      <c r="AJB23" s="48"/>
      <c r="AJC23" s="48"/>
      <c r="AJD23" s="48"/>
      <c r="AJE23" s="48"/>
      <c r="AJF23" s="48"/>
      <c r="AJG23" s="48"/>
      <c r="AJH23" s="48"/>
      <c r="AJI23" s="48"/>
      <c r="AJJ23" s="48"/>
      <c r="AJK23" s="48"/>
      <c r="AJL23" s="48"/>
      <c r="AJM23" s="48"/>
      <c r="AJN23" s="48"/>
      <c r="AJO23" s="48"/>
      <c r="AJP23" s="48"/>
      <c r="AJQ23" s="48"/>
      <c r="AJR23" s="48"/>
      <c r="AJS23" s="48"/>
      <c r="AJT23" s="48"/>
      <c r="AJU23" s="48"/>
      <c r="AJV23" s="48"/>
      <c r="AJW23" s="48"/>
      <c r="AJX23" s="48"/>
      <c r="AJY23" s="48"/>
      <c r="AJZ23" s="48"/>
      <c r="AKA23" s="48"/>
      <c r="AKB23" s="48"/>
      <c r="AKC23" s="48"/>
      <c r="AKD23" s="48"/>
      <c r="AKE23" s="48"/>
      <c r="AKF23" s="48"/>
      <c r="AKG23" s="48"/>
      <c r="AKH23" s="48"/>
      <c r="AKI23" s="48"/>
      <c r="AKJ23" s="48"/>
      <c r="AKK23" s="48"/>
      <c r="AKL23" s="48"/>
      <c r="AKM23" s="48"/>
      <c r="AKN23" s="48"/>
      <c r="AKO23" s="48"/>
      <c r="AKP23" s="48"/>
      <c r="AKQ23" s="48"/>
      <c r="AKR23" s="48"/>
      <c r="AKS23" s="48"/>
      <c r="AKT23" s="48"/>
      <c r="AKU23" s="48"/>
      <c r="AKV23" s="48"/>
      <c r="AKW23" s="48"/>
      <c r="AKX23" s="48"/>
      <c r="AKY23" s="48"/>
      <c r="AKZ23" s="48"/>
      <c r="ALA23" s="48"/>
      <c r="ALB23" s="48"/>
      <c r="ALC23" s="48"/>
      <c r="ALD23" s="48"/>
      <c r="ALE23" s="48"/>
      <c r="ALF23" s="48"/>
      <c r="ALG23" s="48"/>
      <c r="ALH23" s="48"/>
      <c r="ALI23" s="48"/>
      <c r="ALJ23" s="48"/>
      <c r="ALK23" s="48"/>
      <c r="ALL23" s="48"/>
      <c r="ALM23" s="48"/>
      <c r="ALN23" s="48"/>
      <c r="ALO23" s="48"/>
      <c r="ALP23" s="48"/>
      <c r="ALQ23" s="48"/>
      <c r="ALR23" s="48"/>
      <c r="ALS23" s="48"/>
      <c r="ALT23" s="48"/>
      <c r="ALU23" s="48"/>
      <c r="ALV23" s="48"/>
      <c r="ALW23" s="48"/>
      <c r="ALX23" s="48"/>
      <c r="ALY23" s="48"/>
      <c r="ALZ23" s="48"/>
      <c r="AMA23" s="48"/>
      <c r="AMB23" s="48"/>
      <c r="AMC23" s="48"/>
      <c r="AMD23" s="48"/>
      <c r="AME23" s="48"/>
      <c r="AMF23" s="48"/>
      <c r="AMG23" s="48"/>
      <c r="AMH23" s="48"/>
      <c r="AMI23" s="48"/>
      <c r="AMJ23" s="48"/>
    </row>
    <row r="24" s="243" customFormat="true" ht="16.5" hidden="false" customHeight="true" outlineLevel="0" collapsed="false">
      <c r="A24" s="240" t="n">
        <f aca="false">A23+1</f>
        <v>12</v>
      </c>
      <c r="B24" s="241" t="s">
        <v>319</v>
      </c>
      <c r="C24" s="242" t="s">
        <v>319</v>
      </c>
      <c r="D24" s="242" t="s">
        <v>315</v>
      </c>
      <c r="E24" s="242" t="s">
        <v>320</v>
      </c>
      <c r="F24" s="263" t="s">
        <v>321</v>
      </c>
      <c r="G24" s="243" t="s">
        <v>322</v>
      </c>
      <c r="H24" s="244" t="s">
        <v>294</v>
      </c>
      <c r="I24" s="242" t="n">
        <f aca="false">COUNTIF($C$13:$C$265,$C24)</f>
        <v>1</v>
      </c>
      <c r="J24" s="245" t="n">
        <f aca="false">COUNTIF($B$13:$B$265,$B24)</f>
        <v>1</v>
      </c>
      <c r="K24" s="244"/>
      <c r="L24" s="246" t="n">
        <v>590</v>
      </c>
      <c r="M24" s="246" t="n">
        <v>590</v>
      </c>
      <c r="N24" s="246" t="n">
        <v>225</v>
      </c>
      <c r="O24" s="260" t="n">
        <f aca="false">L24*M24*N24/10^9</f>
        <v>0.0783225</v>
      </c>
      <c r="P24" s="248" t="n">
        <v>0.01593819</v>
      </c>
      <c r="Q24" s="249"/>
      <c r="R24" s="250"/>
      <c r="S24" s="251"/>
      <c r="T24" s="252"/>
      <c r="U24" s="253" t="n">
        <v>37.51</v>
      </c>
      <c r="V24" s="254"/>
      <c r="W24" s="255" t="n">
        <f aca="false">SUM(X24:WY24)</f>
        <v>30</v>
      </c>
      <c r="X24" s="243" t="n">
        <v>0</v>
      </c>
      <c r="Y24" s="243" t="n">
        <v>0</v>
      </c>
      <c r="Z24" s="243" t="n">
        <v>0</v>
      </c>
      <c r="AA24" s="243" t="n">
        <v>0</v>
      </c>
      <c r="AB24" s="243" t="n">
        <v>0</v>
      </c>
      <c r="AC24" s="243" t="n">
        <v>0</v>
      </c>
      <c r="AD24" s="243" t="n">
        <v>0</v>
      </c>
      <c r="AE24" s="243" t="n">
        <v>0</v>
      </c>
      <c r="AF24" s="243" t="n">
        <v>0</v>
      </c>
      <c r="AG24" s="243" t="n">
        <v>0</v>
      </c>
      <c r="AH24" s="243" t="n">
        <v>0</v>
      </c>
      <c r="AI24" s="243" t="n">
        <v>0</v>
      </c>
      <c r="AJ24" s="243" t="n">
        <v>0</v>
      </c>
      <c r="AK24" s="243" t="n">
        <v>0</v>
      </c>
      <c r="AL24" s="243" t="n">
        <v>0</v>
      </c>
      <c r="AM24" s="243" t="n">
        <v>0</v>
      </c>
      <c r="AP24" s="243" t="n">
        <v>0</v>
      </c>
      <c r="AQ24" s="243" t="n">
        <v>0</v>
      </c>
      <c r="AR24" s="243" t="n">
        <v>0</v>
      </c>
      <c r="AS24" s="243" t="n">
        <v>0</v>
      </c>
      <c r="AT24" s="243" t="n">
        <v>0</v>
      </c>
      <c r="AU24" s="243" t="n">
        <v>0</v>
      </c>
      <c r="AV24" s="243" t="n">
        <v>0</v>
      </c>
      <c r="AW24" s="243" t="n">
        <v>0</v>
      </c>
      <c r="AX24" s="243" t="n">
        <v>0</v>
      </c>
      <c r="AY24" s="243" t="n">
        <v>0</v>
      </c>
      <c r="AZ24" s="243" t="n">
        <v>0</v>
      </c>
      <c r="BA24" s="243" t="n">
        <v>0</v>
      </c>
      <c r="BB24" s="243" t="n">
        <v>0</v>
      </c>
      <c r="BC24" s="243" t="n">
        <v>0</v>
      </c>
      <c r="BD24" s="243" t="n">
        <v>0</v>
      </c>
      <c r="BE24" s="243" t="n">
        <v>0</v>
      </c>
      <c r="BF24" s="243" t="n">
        <v>0</v>
      </c>
      <c r="BG24" s="243" t="n">
        <v>0</v>
      </c>
      <c r="BH24" s="243" t="n">
        <v>0</v>
      </c>
      <c r="BI24" s="243" t="n">
        <v>0</v>
      </c>
      <c r="BJ24" s="243" t="n">
        <v>0</v>
      </c>
      <c r="BK24" s="243" t="n">
        <v>0</v>
      </c>
      <c r="BL24" s="243" t="n">
        <v>0</v>
      </c>
      <c r="BM24" s="243" t="n">
        <v>0</v>
      </c>
      <c r="BN24" s="243" t="n">
        <v>0</v>
      </c>
      <c r="BO24" s="243" t="n">
        <v>0</v>
      </c>
      <c r="BP24" s="243" t="n">
        <v>0</v>
      </c>
      <c r="BQ24" s="243" t="n">
        <v>0</v>
      </c>
      <c r="BR24" s="243" t="n">
        <v>0</v>
      </c>
      <c r="BS24" s="243" t="n">
        <v>0</v>
      </c>
      <c r="BT24" s="243" t="n">
        <v>0</v>
      </c>
      <c r="BU24" s="243" t="n">
        <v>0</v>
      </c>
      <c r="BV24" s="243" t="n">
        <v>0</v>
      </c>
      <c r="BW24" s="243" t="n">
        <v>0</v>
      </c>
      <c r="BX24" s="243" t="n">
        <v>0</v>
      </c>
      <c r="BY24" s="243" t="n">
        <v>0</v>
      </c>
      <c r="BZ24" s="243" t="n">
        <v>0</v>
      </c>
      <c r="CA24" s="243" t="n">
        <v>0</v>
      </c>
      <c r="CB24" s="243" t="n">
        <v>0</v>
      </c>
      <c r="CC24" s="243" t="n">
        <v>0</v>
      </c>
      <c r="CD24" s="243" t="n">
        <v>0</v>
      </c>
      <c r="CE24" s="243" t="n">
        <v>0</v>
      </c>
      <c r="CF24" s="243" t="n">
        <v>0</v>
      </c>
      <c r="CG24" s="243" t="n">
        <v>0</v>
      </c>
      <c r="CH24" s="243" t="n">
        <v>0</v>
      </c>
      <c r="CI24" s="243" t="n">
        <v>0</v>
      </c>
      <c r="CJ24" s="243" t="n">
        <v>0</v>
      </c>
      <c r="CK24" s="243" t="n">
        <v>30</v>
      </c>
      <c r="CL24" s="243" t="n">
        <v>0</v>
      </c>
      <c r="CM24" s="243" t="n">
        <v>0</v>
      </c>
      <c r="CN24" s="243" t="n">
        <v>0</v>
      </c>
      <c r="WY24" s="236" t="n">
        <v>0</v>
      </c>
      <c r="WZ24" s="108"/>
      <c r="XA24" s="237" t="n">
        <v>0</v>
      </c>
      <c r="XB24" s="61" t="n">
        <v>30</v>
      </c>
      <c r="XC24" s="200" t="n">
        <f aca="false">XB24-W24</f>
        <v>0</v>
      </c>
      <c r="XD24" s="256" t="n">
        <f aca="false">SUMIF('TRIEN KHAI SX'!$B$8:$B$262,$B24,'TRIEN KHAI SX'!$CM$8:$CM$262)-W24</f>
        <v>-30</v>
      </c>
      <c r="XE24" s="257" t="n">
        <f aca="false">SUMIF('TRIEN KHAI SX'!$B$8:$B$262,$B24,'TRIEN KHAI SX'!$FG$8:$FG$262)</f>
        <v>-30</v>
      </c>
      <c r="XF24" s="258"/>
      <c r="XG24" s="258"/>
      <c r="XH24" s="258"/>
      <c r="XI24" s="258"/>
      <c r="XJ24" s="258"/>
      <c r="XK24" s="45"/>
      <c r="XL24" s="45"/>
      <c r="XM24" s="48"/>
      <c r="XN24" s="48"/>
      <c r="XO24" s="48"/>
      <c r="XP24" s="48"/>
      <c r="XQ24" s="48"/>
      <c r="XR24" s="48"/>
      <c r="XS24" s="48"/>
      <c r="XT24" s="48"/>
      <c r="XU24" s="48"/>
      <c r="XV24" s="48"/>
      <c r="XW24" s="48"/>
      <c r="XX24" s="48"/>
      <c r="XY24" s="48"/>
      <c r="XZ24" s="48"/>
      <c r="YA24" s="48"/>
      <c r="YB24" s="48"/>
      <c r="YC24" s="48"/>
      <c r="YD24" s="48"/>
      <c r="YE24" s="48"/>
      <c r="YF24" s="48"/>
      <c r="YG24" s="48"/>
      <c r="YH24" s="48"/>
      <c r="YI24" s="48"/>
      <c r="YJ24" s="48"/>
      <c r="YK24" s="48"/>
      <c r="YL24" s="48"/>
      <c r="YM24" s="48"/>
      <c r="YN24" s="48"/>
      <c r="YO24" s="48"/>
      <c r="YP24" s="48"/>
      <c r="YQ24" s="48"/>
      <c r="YR24" s="48"/>
      <c r="YS24" s="48"/>
      <c r="YT24" s="48"/>
      <c r="YU24" s="48"/>
      <c r="YV24" s="48"/>
      <c r="YW24" s="48"/>
      <c r="YX24" s="48"/>
      <c r="YY24" s="48"/>
      <c r="YZ24" s="48"/>
      <c r="ZA24" s="48"/>
      <c r="ZB24" s="48"/>
      <c r="ZC24" s="48"/>
      <c r="ZD24" s="48"/>
      <c r="ZE24" s="48"/>
      <c r="ZF24" s="48"/>
      <c r="ZG24" s="48"/>
      <c r="ZH24" s="48"/>
      <c r="ZI24" s="48"/>
      <c r="ZJ24" s="48"/>
      <c r="ZK24" s="48"/>
      <c r="ZL24" s="48"/>
      <c r="ZM24" s="48"/>
      <c r="ZN24" s="48"/>
      <c r="ZO24" s="48"/>
      <c r="ZP24" s="48"/>
      <c r="ZQ24" s="48"/>
      <c r="ZR24" s="48"/>
      <c r="ZS24" s="48"/>
      <c r="ZT24" s="48"/>
      <c r="ZU24" s="48"/>
      <c r="ZV24" s="48"/>
      <c r="ZW24" s="48"/>
      <c r="ZX24" s="48"/>
      <c r="ZY24" s="48"/>
      <c r="ZZ24" s="48"/>
      <c r="AAA24" s="48"/>
      <c r="AAB24" s="48"/>
      <c r="AAC24" s="48"/>
      <c r="AAD24" s="48"/>
      <c r="AAE24" s="48"/>
      <c r="AAF24" s="48"/>
      <c r="AAG24" s="48"/>
      <c r="AAH24" s="48"/>
      <c r="AAI24" s="48"/>
      <c r="AAJ24" s="48"/>
      <c r="AAK24" s="48"/>
      <c r="AAL24" s="48"/>
      <c r="AAM24" s="48"/>
      <c r="AAN24" s="48"/>
      <c r="AAO24" s="48"/>
      <c r="AAP24" s="48"/>
      <c r="AAQ24" s="48"/>
      <c r="AAR24" s="48"/>
      <c r="AAS24" s="48"/>
      <c r="AAT24" s="48"/>
      <c r="AAU24" s="48"/>
      <c r="AAV24" s="48"/>
      <c r="AAW24" s="48"/>
      <c r="AAX24" s="48"/>
      <c r="AAY24" s="48"/>
      <c r="AAZ24" s="48"/>
      <c r="ABA24" s="48"/>
      <c r="ABB24" s="48"/>
      <c r="ABC24" s="48"/>
      <c r="ABD24" s="48"/>
      <c r="ABE24" s="48"/>
      <c r="ABF24" s="48"/>
      <c r="ABG24" s="48"/>
      <c r="ABH24" s="48"/>
      <c r="ABI24" s="48"/>
      <c r="ABJ24" s="48"/>
      <c r="ABK24" s="48"/>
      <c r="ABL24" s="48"/>
      <c r="ABM24" s="48"/>
      <c r="ABN24" s="48"/>
      <c r="ABO24" s="48"/>
      <c r="ABP24" s="48"/>
      <c r="ABQ24" s="48"/>
      <c r="ABR24" s="48"/>
      <c r="ABS24" s="48"/>
      <c r="ABT24" s="48"/>
      <c r="ABU24" s="48"/>
      <c r="ABV24" s="48"/>
      <c r="ABW24" s="48"/>
      <c r="ABX24" s="48"/>
      <c r="ABY24" s="48"/>
      <c r="ABZ24" s="48"/>
      <c r="ACA24" s="48"/>
      <c r="ACB24" s="48"/>
      <c r="ACC24" s="48"/>
      <c r="ACD24" s="48"/>
      <c r="ACE24" s="48"/>
      <c r="ACF24" s="48"/>
      <c r="ACG24" s="48"/>
      <c r="ACH24" s="48"/>
      <c r="ACI24" s="48"/>
      <c r="ACJ24" s="48"/>
      <c r="ACK24" s="48"/>
      <c r="ACL24" s="48"/>
      <c r="ACM24" s="48"/>
      <c r="ACN24" s="48"/>
      <c r="ACO24" s="48"/>
      <c r="ACP24" s="48"/>
      <c r="ACQ24" s="48"/>
      <c r="ACR24" s="48"/>
      <c r="ACS24" s="48"/>
      <c r="ACT24" s="48"/>
      <c r="ACU24" s="48"/>
      <c r="ACV24" s="48"/>
      <c r="ACW24" s="48"/>
      <c r="ACX24" s="48"/>
      <c r="ACY24" s="48"/>
      <c r="ACZ24" s="48"/>
      <c r="ADA24" s="48"/>
      <c r="ADB24" s="48"/>
      <c r="ADC24" s="48"/>
      <c r="ADD24" s="48"/>
      <c r="ADE24" s="48"/>
      <c r="ADF24" s="48"/>
      <c r="ADG24" s="48"/>
      <c r="ADH24" s="48"/>
      <c r="ADI24" s="48"/>
      <c r="ADJ24" s="48"/>
      <c r="ADK24" s="48"/>
      <c r="ADL24" s="48"/>
      <c r="ADM24" s="48"/>
      <c r="ADN24" s="48"/>
      <c r="ADO24" s="48"/>
      <c r="ADP24" s="48"/>
      <c r="ADQ24" s="48"/>
      <c r="ADR24" s="48"/>
      <c r="ADS24" s="48"/>
      <c r="ADT24" s="48"/>
      <c r="ADU24" s="48"/>
      <c r="ADV24" s="48"/>
      <c r="ADW24" s="48"/>
      <c r="ADX24" s="48"/>
      <c r="ADY24" s="48"/>
      <c r="ADZ24" s="48"/>
      <c r="AEA24" s="48"/>
      <c r="AEB24" s="48"/>
      <c r="AEC24" s="48"/>
      <c r="AED24" s="48"/>
      <c r="AEE24" s="48"/>
      <c r="AEF24" s="48"/>
      <c r="AEG24" s="48"/>
      <c r="AEH24" s="48"/>
      <c r="AEI24" s="48"/>
      <c r="AEJ24" s="48"/>
      <c r="AEK24" s="48"/>
      <c r="AEL24" s="48"/>
      <c r="AEM24" s="48"/>
      <c r="AEN24" s="48"/>
      <c r="AEO24" s="48"/>
      <c r="AEP24" s="48"/>
      <c r="AEQ24" s="48"/>
      <c r="AER24" s="48"/>
      <c r="AES24" s="48"/>
      <c r="AET24" s="48"/>
      <c r="AEU24" s="48"/>
      <c r="AEV24" s="48"/>
      <c r="AEW24" s="48"/>
      <c r="AEX24" s="48"/>
      <c r="AEY24" s="48"/>
      <c r="AEZ24" s="48"/>
      <c r="AFA24" s="48"/>
      <c r="AFB24" s="48"/>
      <c r="AFC24" s="48"/>
      <c r="AFD24" s="48"/>
      <c r="AFE24" s="48"/>
      <c r="AFF24" s="48"/>
      <c r="AFG24" s="48"/>
      <c r="AFH24" s="48"/>
      <c r="AFI24" s="48"/>
      <c r="AFJ24" s="48"/>
      <c r="AFK24" s="48"/>
      <c r="AFL24" s="48"/>
      <c r="AFM24" s="48"/>
      <c r="AFN24" s="48"/>
      <c r="AFO24" s="48"/>
      <c r="AFP24" s="48"/>
      <c r="AFQ24" s="48"/>
      <c r="AFR24" s="48"/>
      <c r="AFS24" s="48"/>
      <c r="AFT24" s="48"/>
      <c r="AFU24" s="48"/>
      <c r="AFV24" s="48"/>
      <c r="AFW24" s="48"/>
      <c r="AFX24" s="48"/>
      <c r="AFY24" s="48"/>
      <c r="AFZ24" s="48"/>
      <c r="AGA24" s="48"/>
      <c r="AGB24" s="48"/>
      <c r="AGC24" s="48"/>
      <c r="AGD24" s="48"/>
      <c r="AGE24" s="48"/>
      <c r="AGF24" s="48"/>
      <c r="AGG24" s="48"/>
      <c r="AGH24" s="48"/>
      <c r="AGI24" s="48"/>
      <c r="AGJ24" s="48"/>
      <c r="AGK24" s="48"/>
      <c r="AGL24" s="48"/>
      <c r="AGM24" s="48"/>
      <c r="AGN24" s="48"/>
      <c r="AGO24" s="48"/>
      <c r="AGP24" s="48"/>
      <c r="AGQ24" s="48"/>
      <c r="AGR24" s="48"/>
      <c r="AGS24" s="48"/>
      <c r="AGT24" s="48"/>
      <c r="AGU24" s="48"/>
      <c r="AGV24" s="48"/>
      <c r="AGW24" s="48"/>
      <c r="AGX24" s="48"/>
      <c r="AGY24" s="48"/>
      <c r="AGZ24" s="48"/>
      <c r="AHA24" s="48"/>
      <c r="AHB24" s="48"/>
      <c r="AHC24" s="48"/>
      <c r="AHD24" s="48"/>
      <c r="AHE24" s="48"/>
      <c r="AHF24" s="48"/>
      <c r="AHG24" s="48"/>
      <c r="AHH24" s="48"/>
      <c r="AHI24" s="48"/>
      <c r="AHJ24" s="48"/>
      <c r="AHK24" s="48"/>
      <c r="AHL24" s="48"/>
      <c r="AHM24" s="48"/>
      <c r="AHN24" s="48"/>
      <c r="AHO24" s="48"/>
      <c r="AHP24" s="48"/>
      <c r="AHQ24" s="48"/>
      <c r="AHR24" s="48"/>
      <c r="AHS24" s="48"/>
      <c r="AHT24" s="48"/>
      <c r="AHU24" s="48"/>
      <c r="AHV24" s="48"/>
      <c r="AHW24" s="48"/>
      <c r="AHX24" s="48"/>
      <c r="AHY24" s="48"/>
      <c r="AHZ24" s="48"/>
      <c r="AIA24" s="48"/>
      <c r="AIB24" s="48"/>
      <c r="AIC24" s="48"/>
      <c r="AID24" s="48"/>
      <c r="AIE24" s="48"/>
      <c r="AIF24" s="48"/>
      <c r="AIG24" s="48"/>
      <c r="AIH24" s="48"/>
      <c r="AII24" s="48"/>
      <c r="AIJ24" s="48"/>
      <c r="AIK24" s="48"/>
      <c r="AIL24" s="48"/>
      <c r="AIM24" s="48"/>
      <c r="AIN24" s="48"/>
      <c r="AIO24" s="48"/>
      <c r="AIP24" s="48"/>
      <c r="AIQ24" s="48"/>
      <c r="AIR24" s="48"/>
      <c r="AIS24" s="48"/>
      <c r="AIT24" s="48"/>
      <c r="AIU24" s="48"/>
      <c r="AIV24" s="48"/>
      <c r="AIW24" s="48"/>
      <c r="AIX24" s="48"/>
      <c r="AIY24" s="48"/>
      <c r="AIZ24" s="48"/>
      <c r="AJA24" s="48"/>
      <c r="AJB24" s="48"/>
      <c r="AJC24" s="48"/>
      <c r="AJD24" s="48"/>
      <c r="AJE24" s="48"/>
      <c r="AJF24" s="48"/>
      <c r="AJG24" s="48"/>
      <c r="AJH24" s="48"/>
      <c r="AJI24" s="48"/>
      <c r="AJJ24" s="48"/>
      <c r="AJK24" s="48"/>
      <c r="AJL24" s="48"/>
      <c r="AJM24" s="48"/>
      <c r="AJN24" s="48"/>
      <c r="AJO24" s="48"/>
      <c r="AJP24" s="48"/>
      <c r="AJQ24" s="48"/>
      <c r="AJR24" s="48"/>
      <c r="AJS24" s="48"/>
      <c r="AJT24" s="48"/>
      <c r="AJU24" s="48"/>
      <c r="AJV24" s="48"/>
      <c r="AJW24" s="48"/>
      <c r="AJX24" s="48"/>
      <c r="AJY24" s="48"/>
      <c r="AJZ24" s="48"/>
      <c r="AKA24" s="48"/>
      <c r="AKB24" s="48"/>
      <c r="AKC24" s="48"/>
      <c r="AKD24" s="48"/>
      <c r="AKE24" s="48"/>
      <c r="AKF24" s="48"/>
      <c r="AKG24" s="48"/>
      <c r="AKH24" s="48"/>
      <c r="AKI24" s="48"/>
      <c r="AKJ24" s="48"/>
      <c r="AKK24" s="48"/>
      <c r="AKL24" s="48"/>
      <c r="AKM24" s="48"/>
      <c r="AKN24" s="48"/>
      <c r="AKO24" s="48"/>
      <c r="AKP24" s="48"/>
      <c r="AKQ24" s="48"/>
      <c r="AKR24" s="48"/>
      <c r="AKS24" s="48"/>
      <c r="AKT24" s="48"/>
      <c r="AKU24" s="48"/>
      <c r="AKV24" s="48"/>
      <c r="AKW24" s="48"/>
      <c r="AKX24" s="48"/>
      <c r="AKY24" s="48"/>
      <c r="AKZ24" s="48"/>
      <c r="ALA24" s="48"/>
      <c r="ALB24" s="48"/>
      <c r="ALC24" s="48"/>
      <c r="ALD24" s="48"/>
      <c r="ALE24" s="48"/>
      <c r="ALF24" s="48"/>
      <c r="ALG24" s="48"/>
      <c r="ALH24" s="48"/>
      <c r="ALI24" s="48"/>
      <c r="ALJ24" s="48"/>
      <c r="ALK24" s="48"/>
      <c r="ALL24" s="48"/>
      <c r="ALM24" s="48"/>
      <c r="ALN24" s="48"/>
      <c r="ALO24" s="48"/>
      <c r="ALP24" s="48"/>
      <c r="ALQ24" s="48"/>
      <c r="ALR24" s="48"/>
      <c r="ALS24" s="48"/>
      <c r="ALT24" s="48"/>
      <c r="ALU24" s="48"/>
      <c r="ALV24" s="48"/>
      <c r="ALW24" s="48"/>
      <c r="ALX24" s="48"/>
      <c r="ALY24" s="48"/>
      <c r="ALZ24" s="48"/>
      <c r="AMA24" s="48"/>
      <c r="AMB24" s="48"/>
      <c r="AMC24" s="48"/>
      <c r="AMD24" s="48"/>
      <c r="AME24" s="48"/>
      <c r="AMF24" s="48"/>
      <c r="AMG24" s="48"/>
      <c r="AMH24" s="48"/>
      <c r="AMI24" s="48"/>
      <c r="AMJ24" s="48"/>
    </row>
    <row r="25" s="243" customFormat="true" ht="16.5" hidden="false" customHeight="true" outlineLevel="0" collapsed="false">
      <c r="A25" s="240" t="n">
        <f aca="false">A24+1</f>
        <v>13</v>
      </c>
      <c r="B25" s="241" t="s">
        <v>323</v>
      </c>
      <c r="C25" s="242" t="s">
        <v>323</v>
      </c>
      <c r="D25" s="242" t="s">
        <v>324</v>
      </c>
      <c r="E25" s="242" t="s">
        <v>304</v>
      </c>
      <c r="F25" s="242" t="n">
        <v>0</v>
      </c>
      <c r="G25" s="242" t="s">
        <v>305</v>
      </c>
      <c r="H25" s="244" t="s">
        <v>294</v>
      </c>
      <c r="I25" s="242" t="n">
        <f aca="false">COUNTIF($C$13:$C$265,$C25)</f>
        <v>1</v>
      </c>
      <c r="J25" s="245" t="n">
        <f aca="false">COUNTIF($B$13:$B$265,$B25)</f>
        <v>1</v>
      </c>
      <c r="K25" s="244"/>
      <c r="L25" s="246" t="n">
        <v>572</v>
      </c>
      <c r="M25" s="246" t="n">
        <v>572</v>
      </c>
      <c r="N25" s="246" t="n">
        <v>225</v>
      </c>
      <c r="O25" s="260" t="n">
        <f aca="false">L25*M25*N25/10^9</f>
        <v>0.0736164</v>
      </c>
      <c r="P25" s="248" t="n">
        <v>0.018015486</v>
      </c>
      <c r="Q25" s="249"/>
      <c r="R25" s="250"/>
      <c r="S25" s="251"/>
      <c r="T25" s="252"/>
      <c r="U25" s="253" t="n">
        <v>50.578</v>
      </c>
      <c r="V25" s="254"/>
      <c r="W25" s="255" t="n">
        <f aca="false">SUM(X25:WY25)</f>
        <v>30</v>
      </c>
      <c r="X25" s="243" t="n">
        <v>0</v>
      </c>
      <c r="Y25" s="243" t="n">
        <v>0</v>
      </c>
      <c r="Z25" s="243" t="n">
        <v>0</v>
      </c>
      <c r="AA25" s="243" t="n">
        <v>0</v>
      </c>
      <c r="AB25" s="243" t="n">
        <v>0</v>
      </c>
      <c r="AC25" s="243" t="n">
        <v>0</v>
      </c>
      <c r="AD25" s="243" t="n">
        <v>0</v>
      </c>
      <c r="AE25" s="243" t="n">
        <v>0</v>
      </c>
      <c r="AF25" s="243" t="n">
        <v>0</v>
      </c>
      <c r="AG25" s="243" t="n">
        <v>0</v>
      </c>
      <c r="AH25" s="243" t="n">
        <v>0</v>
      </c>
      <c r="AI25" s="243" t="n">
        <v>0</v>
      </c>
      <c r="AJ25" s="243" t="n">
        <v>0</v>
      </c>
      <c r="AK25" s="243" t="n">
        <v>0</v>
      </c>
      <c r="AL25" s="243" t="n">
        <v>0</v>
      </c>
      <c r="AM25" s="243" t="n">
        <v>0</v>
      </c>
      <c r="AP25" s="243" t="n">
        <v>0</v>
      </c>
      <c r="AQ25" s="243" t="n">
        <v>0</v>
      </c>
      <c r="AR25" s="243" t="n">
        <v>0</v>
      </c>
      <c r="AS25" s="243" t="n">
        <v>0</v>
      </c>
      <c r="AT25" s="243" t="n">
        <v>0</v>
      </c>
      <c r="AU25" s="243" t="n">
        <v>0</v>
      </c>
      <c r="AV25" s="243" t="n">
        <v>0</v>
      </c>
      <c r="AW25" s="243" t="n">
        <v>0</v>
      </c>
      <c r="AX25" s="243" t="n">
        <v>0</v>
      </c>
      <c r="AY25" s="243" t="n">
        <v>0</v>
      </c>
      <c r="AZ25" s="243" t="n">
        <v>0</v>
      </c>
      <c r="BA25" s="243" t="n">
        <v>0</v>
      </c>
      <c r="BB25" s="243" t="n">
        <v>0</v>
      </c>
      <c r="BC25" s="243" t="n">
        <v>0</v>
      </c>
      <c r="BD25" s="243" t="n">
        <v>0</v>
      </c>
      <c r="BE25" s="243" t="n">
        <v>0</v>
      </c>
      <c r="BF25" s="243" t="n">
        <v>0</v>
      </c>
      <c r="BG25" s="243" t="n">
        <v>0</v>
      </c>
      <c r="BH25" s="243" t="n">
        <v>0</v>
      </c>
      <c r="BI25" s="243" t="n">
        <v>0</v>
      </c>
      <c r="BJ25" s="243" t="n">
        <v>0</v>
      </c>
      <c r="BK25" s="243" t="n">
        <v>0</v>
      </c>
      <c r="BL25" s="243" t="n">
        <v>0</v>
      </c>
      <c r="BM25" s="243" t="n">
        <v>0</v>
      </c>
      <c r="BN25" s="243" t="n">
        <v>0</v>
      </c>
      <c r="BO25" s="243" t="n">
        <v>0</v>
      </c>
      <c r="BP25" s="243" t="n">
        <v>0</v>
      </c>
      <c r="BQ25" s="243" t="n">
        <v>0</v>
      </c>
      <c r="BR25" s="243" t="n">
        <v>0</v>
      </c>
      <c r="BS25" s="243" t="n">
        <v>0</v>
      </c>
      <c r="BT25" s="243" t="n">
        <v>0</v>
      </c>
      <c r="BU25" s="243" t="n">
        <v>0</v>
      </c>
      <c r="BV25" s="243" t="n">
        <v>0</v>
      </c>
      <c r="BW25" s="243" t="n">
        <v>0</v>
      </c>
      <c r="BX25" s="243" t="n">
        <v>0</v>
      </c>
      <c r="BY25" s="243" t="n">
        <v>0</v>
      </c>
      <c r="BZ25" s="243" t="n">
        <v>0</v>
      </c>
      <c r="CA25" s="243" t="n">
        <v>0</v>
      </c>
      <c r="CB25" s="243" t="n">
        <v>0</v>
      </c>
      <c r="CC25" s="243" t="n">
        <v>0</v>
      </c>
      <c r="CD25" s="243" t="n">
        <v>0</v>
      </c>
      <c r="CE25" s="243" t="n">
        <v>0</v>
      </c>
      <c r="CF25" s="243" t="n">
        <v>0</v>
      </c>
      <c r="CG25" s="243" t="n">
        <v>30</v>
      </c>
      <c r="CH25" s="243" t="n">
        <v>0</v>
      </c>
      <c r="CI25" s="243" t="n">
        <v>0</v>
      </c>
      <c r="CJ25" s="243" t="n">
        <v>0</v>
      </c>
      <c r="CK25" s="243" t="n">
        <v>0</v>
      </c>
      <c r="CL25" s="243" t="n">
        <v>0</v>
      </c>
      <c r="CM25" s="243" t="n">
        <v>0</v>
      </c>
      <c r="CN25" s="243" t="n">
        <v>0</v>
      </c>
      <c r="WY25" s="236" t="n">
        <v>0</v>
      </c>
      <c r="WZ25" s="108"/>
      <c r="XA25" s="237" t="n">
        <v>0</v>
      </c>
      <c r="XB25" s="61" t="n">
        <v>30</v>
      </c>
      <c r="XC25" s="200" t="n">
        <f aca="false">XB25-W25</f>
        <v>0</v>
      </c>
      <c r="XD25" s="256" t="n">
        <f aca="false">SUMIF('TRIEN KHAI SX'!$B$8:$B$262,$B25,'TRIEN KHAI SX'!$CM$8:$CM$262)-W25</f>
        <v>0</v>
      </c>
      <c r="XE25" s="257" t="n">
        <f aca="false">SUMIF('TRIEN KHAI SX'!$B$8:$B$262,$B25,'TRIEN KHAI SX'!$FG$8:$FG$262)</f>
        <v>0</v>
      </c>
      <c r="XF25" s="258"/>
      <c r="XG25" s="258"/>
      <c r="XH25" s="258"/>
      <c r="XI25" s="258"/>
      <c r="XJ25" s="258"/>
      <c r="XK25" s="45"/>
      <c r="XL25" s="45"/>
      <c r="XM25" s="48"/>
      <c r="XN25" s="48"/>
      <c r="XO25" s="48"/>
      <c r="XP25" s="48"/>
      <c r="XQ25" s="48"/>
      <c r="XR25" s="48"/>
      <c r="XS25" s="48"/>
      <c r="XT25" s="48"/>
      <c r="XU25" s="48"/>
      <c r="XV25" s="48"/>
      <c r="XW25" s="48"/>
      <c r="XX25" s="48"/>
      <c r="XY25" s="48"/>
      <c r="XZ25" s="48"/>
      <c r="YA25" s="48"/>
      <c r="YB25" s="48"/>
      <c r="YC25" s="48"/>
      <c r="YD25" s="48"/>
      <c r="YE25" s="48"/>
      <c r="YF25" s="48"/>
      <c r="YG25" s="48"/>
      <c r="YH25" s="48"/>
      <c r="YI25" s="48"/>
      <c r="YJ25" s="48"/>
      <c r="YK25" s="48"/>
      <c r="YL25" s="48"/>
      <c r="YM25" s="48"/>
      <c r="YN25" s="48"/>
      <c r="YO25" s="48"/>
      <c r="YP25" s="48"/>
      <c r="YQ25" s="48"/>
      <c r="YR25" s="48"/>
      <c r="YS25" s="48"/>
      <c r="YT25" s="48"/>
      <c r="YU25" s="48"/>
      <c r="YV25" s="48"/>
      <c r="YW25" s="48"/>
      <c r="YX25" s="48"/>
      <c r="YY25" s="48"/>
      <c r="YZ25" s="48"/>
      <c r="ZA25" s="48"/>
      <c r="ZB25" s="48"/>
      <c r="ZC25" s="48"/>
      <c r="ZD25" s="48"/>
      <c r="ZE25" s="48"/>
      <c r="ZF25" s="48"/>
      <c r="ZG25" s="48"/>
      <c r="ZH25" s="48"/>
      <c r="ZI25" s="48"/>
      <c r="ZJ25" s="48"/>
      <c r="ZK25" s="48"/>
      <c r="ZL25" s="48"/>
      <c r="ZM25" s="48"/>
      <c r="ZN25" s="48"/>
      <c r="ZO25" s="48"/>
      <c r="ZP25" s="48"/>
      <c r="ZQ25" s="48"/>
      <c r="ZR25" s="48"/>
      <c r="ZS25" s="48"/>
      <c r="ZT25" s="48"/>
      <c r="ZU25" s="48"/>
      <c r="ZV25" s="48"/>
      <c r="ZW25" s="48"/>
      <c r="ZX25" s="48"/>
      <c r="ZY25" s="48"/>
      <c r="ZZ25" s="48"/>
      <c r="AAA25" s="48"/>
      <c r="AAB25" s="48"/>
      <c r="AAC25" s="48"/>
      <c r="AAD25" s="48"/>
      <c r="AAE25" s="48"/>
      <c r="AAF25" s="48"/>
      <c r="AAG25" s="48"/>
      <c r="AAH25" s="48"/>
      <c r="AAI25" s="48"/>
      <c r="AAJ25" s="48"/>
      <c r="AAK25" s="48"/>
      <c r="AAL25" s="48"/>
      <c r="AAM25" s="48"/>
      <c r="AAN25" s="48"/>
      <c r="AAO25" s="48"/>
      <c r="AAP25" s="48"/>
      <c r="AAQ25" s="48"/>
      <c r="AAR25" s="48"/>
      <c r="AAS25" s="48"/>
      <c r="AAT25" s="48"/>
      <c r="AAU25" s="48"/>
      <c r="AAV25" s="48"/>
      <c r="AAW25" s="48"/>
      <c r="AAX25" s="48"/>
      <c r="AAY25" s="48"/>
      <c r="AAZ25" s="48"/>
      <c r="ABA25" s="48"/>
      <c r="ABB25" s="48"/>
      <c r="ABC25" s="48"/>
      <c r="ABD25" s="48"/>
      <c r="ABE25" s="48"/>
      <c r="ABF25" s="48"/>
      <c r="ABG25" s="48"/>
      <c r="ABH25" s="48"/>
      <c r="ABI25" s="48"/>
      <c r="ABJ25" s="48"/>
      <c r="ABK25" s="48"/>
      <c r="ABL25" s="48"/>
      <c r="ABM25" s="48"/>
      <c r="ABN25" s="48"/>
      <c r="ABO25" s="48"/>
      <c r="ABP25" s="48"/>
      <c r="ABQ25" s="48"/>
      <c r="ABR25" s="48"/>
      <c r="ABS25" s="48"/>
      <c r="ABT25" s="48"/>
      <c r="ABU25" s="48"/>
      <c r="ABV25" s="48"/>
      <c r="ABW25" s="48"/>
      <c r="ABX25" s="48"/>
      <c r="ABY25" s="48"/>
      <c r="ABZ25" s="48"/>
      <c r="ACA25" s="48"/>
      <c r="ACB25" s="48"/>
      <c r="ACC25" s="48"/>
      <c r="ACD25" s="48"/>
      <c r="ACE25" s="48"/>
      <c r="ACF25" s="48"/>
      <c r="ACG25" s="48"/>
      <c r="ACH25" s="48"/>
      <c r="ACI25" s="48"/>
      <c r="ACJ25" s="48"/>
      <c r="ACK25" s="48"/>
      <c r="ACL25" s="48"/>
      <c r="ACM25" s="48"/>
      <c r="ACN25" s="48"/>
      <c r="ACO25" s="48"/>
      <c r="ACP25" s="48"/>
      <c r="ACQ25" s="48"/>
      <c r="ACR25" s="48"/>
      <c r="ACS25" s="48"/>
      <c r="ACT25" s="48"/>
      <c r="ACU25" s="48"/>
      <c r="ACV25" s="48"/>
      <c r="ACW25" s="48"/>
      <c r="ACX25" s="48"/>
      <c r="ACY25" s="48"/>
      <c r="ACZ25" s="48"/>
      <c r="ADA25" s="48"/>
      <c r="ADB25" s="48"/>
      <c r="ADC25" s="48"/>
      <c r="ADD25" s="48"/>
      <c r="ADE25" s="48"/>
      <c r="ADF25" s="48"/>
      <c r="ADG25" s="48"/>
      <c r="ADH25" s="48"/>
      <c r="ADI25" s="48"/>
      <c r="ADJ25" s="48"/>
      <c r="ADK25" s="48"/>
      <c r="ADL25" s="48"/>
      <c r="ADM25" s="48"/>
      <c r="ADN25" s="48"/>
      <c r="ADO25" s="48"/>
      <c r="ADP25" s="48"/>
      <c r="ADQ25" s="48"/>
      <c r="ADR25" s="48"/>
      <c r="ADS25" s="48"/>
      <c r="ADT25" s="48"/>
      <c r="ADU25" s="48"/>
      <c r="ADV25" s="48"/>
      <c r="ADW25" s="48"/>
      <c r="ADX25" s="48"/>
      <c r="ADY25" s="48"/>
      <c r="ADZ25" s="48"/>
      <c r="AEA25" s="48"/>
      <c r="AEB25" s="48"/>
      <c r="AEC25" s="48"/>
      <c r="AED25" s="48"/>
      <c r="AEE25" s="48"/>
      <c r="AEF25" s="48"/>
      <c r="AEG25" s="48"/>
      <c r="AEH25" s="48"/>
      <c r="AEI25" s="48"/>
      <c r="AEJ25" s="48"/>
      <c r="AEK25" s="48"/>
      <c r="AEL25" s="48"/>
      <c r="AEM25" s="48"/>
      <c r="AEN25" s="48"/>
      <c r="AEO25" s="48"/>
      <c r="AEP25" s="48"/>
      <c r="AEQ25" s="48"/>
      <c r="AER25" s="48"/>
      <c r="AES25" s="48"/>
      <c r="AET25" s="48"/>
      <c r="AEU25" s="48"/>
      <c r="AEV25" s="48"/>
      <c r="AEW25" s="48"/>
      <c r="AEX25" s="48"/>
      <c r="AEY25" s="48"/>
      <c r="AEZ25" s="48"/>
      <c r="AFA25" s="48"/>
      <c r="AFB25" s="48"/>
      <c r="AFC25" s="48"/>
      <c r="AFD25" s="48"/>
      <c r="AFE25" s="48"/>
      <c r="AFF25" s="48"/>
      <c r="AFG25" s="48"/>
      <c r="AFH25" s="48"/>
      <c r="AFI25" s="48"/>
      <c r="AFJ25" s="48"/>
      <c r="AFK25" s="48"/>
      <c r="AFL25" s="48"/>
      <c r="AFM25" s="48"/>
      <c r="AFN25" s="48"/>
      <c r="AFO25" s="48"/>
      <c r="AFP25" s="48"/>
      <c r="AFQ25" s="48"/>
      <c r="AFR25" s="48"/>
      <c r="AFS25" s="48"/>
      <c r="AFT25" s="48"/>
      <c r="AFU25" s="48"/>
      <c r="AFV25" s="48"/>
      <c r="AFW25" s="48"/>
      <c r="AFX25" s="48"/>
      <c r="AFY25" s="48"/>
      <c r="AFZ25" s="48"/>
      <c r="AGA25" s="48"/>
      <c r="AGB25" s="48"/>
      <c r="AGC25" s="48"/>
      <c r="AGD25" s="48"/>
      <c r="AGE25" s="48"/>
      <c r="AGF25" s="48"/>
      <c r="AGG25" s="48"/>
      <c r="AGH25" s="48"/>
      <c r="AGI25" s="48"/>
      <c r="AGJ25" s="48"/>
      <c r="AGK25" s="48"/>
      <c r="AGL25" s="48"/>
      <c r="AGM25" s="48"/>
      <c r="AGN25" s="48"/>
      <c r="AGO25" s="48"/>
      <c r="AGP25" s="48"/>
      <c r="AGQ25" s="48"/>
      <c r="AGR25" s="48"/>
      <c r="AGS25" s="48"/>
      <c r="AGT25" s="48"/>
      <c r="AGU25" s="48"/>
      <c r="AGV25" s="48"/>
      <c r="AGW25" s="48"/>
      <c r="AGX25" s="48"/>
      <c r="AGY25" s="48"/>
      <c r="AGZ25" s="48"/>
      <c r="AHA25" s="48"/>
      <c r="AHB25" s="48"/>
      <c r="AHC25" s="48"/>
      <c r="AHD25" s="48"/>
      <c r="AHE25" s="48"/>
      <c r="AHF25" s="48"/>
      <c r="AHG25" s="48"/>
      <c r="AHH25" s="48"/>
      <c r="AHI25" s="48"/>
      <c r="AHJ25" s="48"/>
      <c r="AHK25" s="48"/>
      <c r="AHL25" s="48"/>
      <c r="AHM25" s="48"/>
      <c r="AHN25" s="48"/>
      <c r="AHO25" s="48"/>
      <c r="AHP25" s="48"/>
      <c r="AHQ25" s="48"/>
      <c r="AHR25" s="48"/>
      <c r="AHS25" s="48"/>
      <c r="AHT25" s="48"/>
      <c r="AHU25" s="48"/>
      <c r="AHV25" s="48"/>
      <c r="AHW25" s="48"/>
      <c r="AHX25" s="48"/>
      <c r="AHY25" s="48"/>
      <c r="AHZ25" s="48"/>
      <c r="AIA25" s="48"/>
      <c r="AIB25" s="48"/>
      <c r="AIC25" s="48"/>
      <c r="AID25" s="48"/>
      <c r="AIE25" s="48"/>
      <c r="AIF25" s="48"/>
      <c r="AIG25" s="48"/>
      <c r="AIH25" s="48"/>
      <c r="AII25" s="48"/>
      <c r="AIJ25" s="48"/>
      <c r="AIK25" s="48"/>
      <c r="AIL25" s="48"/>
      <c r="AIM25" s="48"/>
      <c r="AIN25" s="48"/>
      <c r="AIO25" s="48"/>
      <c r="AIP25" s="48"/>
      <c r="AIQ25" s="48"/>
      <c r="AIR25" s="48"/>
      <c r="AIS25" s="48"/>
      <c r="AIT25" s="48"/>
      <c r="AIU25" s="48"/>
      <c r="AIV25" s="48"/>
      <c r="AIW25" s="48"/>
      <c r="AIX25" s="48"/>
      <c r="AIY25" s="48"/>
      <c r="AIZ25" s="48"/>
      <c r="AJA25" s="48"/>
      <c r="AJB25" s="48"/>
      <c r="AJC25" s="48"/>
      <c r="AJD25" s="48"/>
      <c r="AJE25" s="48"/>
      <c r="AJF25" s="48"/>
      <c r="AJG25" s="48"/>
      <c r="AJH25" s="48"/>
      <c r="AJI25" s="48"/>
      <c r="AJJ25" s="48"/>
      <c r="AJK25" s="48"/>
      <c r="AJL25" s="48"/>
      <c r="AJM25" s="48"/>
      <c r="AJN25" s="48"/>
      <c r="AJO25" s="48"/>
      <c r="AJP25" s="48"/>
      <c r="AJQ25" s="48"/>
      <c r="AJR25" s="48"/>
      <c r="AJS25" s="48"/>
      <c r="AJT25" s="48"/>
      <c r="AJU25" s="48"/>
      <c r="AJV25" s="48"/>
      <c r="AJW25" s="48"/>
      <c r="AJX25" s="48"/>
      <c r="AJY25" s="48"/>
      <c r="AJZ25" s="48"/>
      <c r="AKA25" s="48"/>
      <c r="AKB25" s="48"/>
      <c r="AKC25" s="48"/>
      <c r="AKD25" s="48"/>
      <c r="AKE25" s="48"/>
      <c r="AKF25" s="48"/>
      <c r="AKG25" s="48"/>
      <c r="AKH25" s="48"/>
      <c r="AKI25" s="48"/>
      <c r="AKJ25" s="48"/>
      <c r="AKK25" s="48"/>
      <c r="AKL25" s="48"/>
      <c r="AKM25" s="48"/>
      <c r="AKN25" s="48"/>
      <c r="AKO25" s="48"/>
      <c r="AKP25" s="48"/>
      <c r="AKQ25" s="48"/>
      <c r="AKR25" s="48"/>
      <c r="AKS25" s="48"/>
      <c r="AKT25" s="48"/>
      <c r="AKU25" s="48"/>
      <c r="AKV25" s="48"/>
      <c r="AKW25" s="48"/>
      <c r="AKX25" s="48"/>
      <c r="AKY25" s="48"/>
      <c r="AKZ25" s="48"/>
      <c r="ALA25" s="48"/>
      <c r="ALB25" s="48"/>
      <c r="ALC25" s="48"/>
      <c r="ALD25" s="48"/>
      <c r="ALE25" s="48"/>
      <c r="ALF25" s="48"/>
      <c r="ALG25" s="48"/>
      <c r="ALH25" s="48"/>
      <c r="ALI25" s="48"/>
      <c r="ALJ25" s="48"/>
      <c r="ALK25" s="48"/>
      <c r="ALL25" s="48"/>
      <c r="ALM25" s="48"/>
      <c r="ALN25" s="48"/>
      <c r="ALO25" s="48"/>
      <c r="ALP25" s="48"/>
      <c r="ALQ25" s="48"/>
      <c r="ALR25" s="48"/>
      <c r="ALS25" s="48"/>
      <c r="ALT25" s="48"/>
      <c r="ALU25" s="48"/>
      <c r="ALV25" s="48"/>
      <c r="ALW25" s="48"/>
      <c r="ALX25" s="48"/>
      <c r="ALY25" s="48"/>
      <c r="ALZ25" s="48"/>
      <c r="AMA25" s="48"/>
      <c r="AMB25" s="48"/>
      <c r="AMC25" s="48"/>
      <c r="AMD25" s="48"/>
      <c r="AME25" s="48"/>
      <c r="AMF25" s="48"/>
      <c r="AMG25" s="48"/>
      <c r="AMH25" s="48"/>
      <c r="AMI25" s="48"/>
      <c r="AMJ25" s="48"/>
    </row>
    <row r="26" s="243" customFormat="true" ht="16.5" hidden="false" customHeight="true" outlineLevel="0" collapsed="false">
      <c r="A26" s="240" t="n">
        <f aca="false">A25+1</f>
        <v>14</v>
      </c>
      <c r="B26" s="241" t="s">
        <v>325</v>
      </c>
      <c r="C26" s="242" t="s">
        <v>325</v>
      </c>
      <c r="D26" s="242" t="s">
        <v>326</v>
      </c>
      <c r="E26" s="242" t="s">
        <v>301</v>
      </c>
      <c r="F26" s="261" t="s">
        <v>302</v>
      </c>
      <c r="G26" s="262" t="s">
        <v>303</v>
      </c>
      <c r="H26" s="244" t="s">
        <v>294</v>
      </c>
      <c r="I26" s="242" t="n">
        <f aca="false">COUNTIF($C$13:$C$265,$C26)</f>
        <v>1</v>
      </c>
      <c r="J26" s="245" t="n">
        <f aca="false">COUNTIF($B$13:$B$265,$B26)</f>
        <v>1</v>
      </c>
      <c r="K26" s="244"/>
      <c r="L26" s="246"/>
      <c r="M26" s="246"/>
      <c r="N26" s="246"/>
      <c r="O26" s="247" t="n">
        <f aca="false">L26*M26*N26/10^9</f>
        <v>0</v>
      </c>
      <c r="P26" s="248" t="n">
        <v>0.033711044</v>
      </c>
      <c r="Q26" s="249"/>
      <c r="R26" s="250"/>
      <c r="S26" s="251"/>
      <c r="T26" s="252"/>
      <c r="U26" s="253" t="n">
        <v>93.654</v>
      </c>
      <c r="V26" s="254"/>
      <c r="W26" s="255" t="n">
        <f aca="false">SUM(X26:WY26)</f>
        <v>0</v>
      </c>
      <c r="X26" s="243" t="n">
        <v>0</v>
      </c>
      <c r="Y26" s="243" t="n">
        <v>0</v>
      </c>
      <c r="Z26" s="243" t="n">
        <v>0</v>
      </c>
      <c r="AA26" s="243" t="n">
        <v>0</v>
      </c>
      <c r="AB26" s="243" t="n">
        <v>0</v>
      </c>
      <c r="AC26" s="243" t="n">
        <v>0</v>
      </c>
      <c r="AD26" s="243" t="n">
        <v>0</v>
      </c>
      <c r="AE26" s="243" t="n">
        <v>0</v>
      </c>
      <c r="AF26" s="243" t="n">
        <v>0</v>
      </c>
      <c r="AG26" s="243" t="n">
        <v>0</v>
      </c>
      <c r="AH26" s="243" t="n">
        <v>0</v>
      </c>
      <c r="AI26" s="243" t="n">
        <v>0</v>
      </c>
      <c r="AJ26" s="243" t="n">
        <v>0</v>
      </c>
      <c r="AK26" s="243" t="n">
        <v>0</v>
      </c>
      <c r="AL26" s="243" t="n">
        <v>0</v>
      </c>
      <c r="AM26" s="243" t="n">
        <v>0</v>
      </c>
      <c r="AP26" s="243" t="n">
        <v>0</v>
      </c>
      <c r="AQ26" s="243" t="n">
        <v>0</v>
      </c>
      <c r="AR26" s="243" t="n">
        <v>0</v>
      </c>
      <c r="AS26" s="243" t="n">
        <v>0</v>
      </c>
      <c r="AT26" s="243" t="n">
        <v>0</v>
      </c>
      <c r="AU26" s="243" t="n">
        <v>0</v>
      </c>
      <c r="AV26" s="243" t="n">
        <v>0</v>
      </c>
      <c r="AW26" s="243" t="n">
        <v>0</v>
      </c>
      <c r="AX26" s="243" t="n">
        <v>0</v>
      </c>
      <c r="AY26" s="243" t="n">
        <v>0</v>
      </c>
      <c r="AZ26" s="243" t="n">
        <v>0</v>
      </c>
      <c r="BA26" s="243" t="n">
        <v>0</v>
      </c>
      <c r="BB26" s="243" t="n">
        <v>0</v>
      </c>
      <c r="BC26" s="243" t="n">
        <v>0</v>
      </c>
      <c r="BD26" s="243" t="n">
        <v>0</v>
      </c>
      <c r="BE26" s="243" t="n">
        <v>0</v>
      </c>
      <c r="BF26" s="243" t="n">
        <v>0</v>
      </c>
      <c r="BG26" s="243" t="n">
        <v>0</v>
      </c>
      <c r="BH26" s="243" t="n">
        <v>0</v>
      </c>
      <c r="BI26" s="243" t="n">
        <v>0</v>
      </c>
      <c r="BJ26" s="243" t="n">
        <v>0</v>
      </c>
      <c r="BK26" s="243" t="n">
        <v>0</v>
      </c>
      <c r="BL26" s="243" t="n">
        <v>0</v>
      </c>
      <c r="BM26" s="243" t="n">
        <v>0</v>
      </c>
      <c r="BN26" s="243" t="n">
        <v>0</v>
      </c>
      <c r="BO26" s="243" t="n">
        <v>0</v>
      </c>
      <c r="BP26" s="243" t="n">
        <v>0</v>
      </c>
      <c r="BQ26" s="243" t="n">
        <v>0</v>
      </c>
      <c r="BR26" s="243" t="n">
        <v>0</v>
      </c>
      <c r="BS26" s="243" t="n">
        <v>0</v>
      </c>
      <c r="BT26" s="243" t="n">
        <v>0</v>
      </c>
      <c r="BU26" s="243" t="n">
        <v>0</v>
      </c>
      <c r="BV26" s="243" t="n">
        <v>0</v>
      </c>
      <c r="BW26" s="243" t="n">
        <v>0</v>
      </c>
      <c r="BX26" s="243" t="n">
        <v>0</v>
      </c>
      <c r="BY26" s="243" t="n">
        <v>0</v>
      </c>
      <c r="BZ26" s="243" t="n">
        <v>0</v>
      </c>
      <c r="CA26" s="243" t="n">
        <v>0</v>
      </c>
      <c r="CB26" s="243" t="n">
        <v>0</v>
      </c>
      <c r="CC26" s="243" t="n">
        <v>0</v>
      </c>
      <c r="CD26" s="243" t="n">
        <v>0</v>
      </c>
      <c r="CE26" s="243" t="n">
        <v>0</v>
      </c>
      <c r="CF26" s="243" t="n">
        <v>0</v>
      </c>
      <c r="CG26" s="243" t="n">
        <v>0</v>
      </c>
      <c r="CH26" s="243" t="n">
        <v>0</v>
      </c>
      <c r="CI26" s="243" t="n">
        <v>0</v>
      </c>
      <c r="CJ26" s="243" t="n">
        <v>0</v>
      </c>
      <c r="CK26" s="243" t="n">
        <v>0</v>
      </c>
      <c r="CL26" s="243" t="n">
        <v>0</v>
      </c>
      <c r="CM26" s="243" t="n">
        <v>0</v>
      </c>
      <c r="CN26" s="243" t="n">
        <v>0</v>
      </c>
      <c r="WY26" s="236" t="n">
        <v>0</v>
      </c>
      <c r="WZ26" s="108"/>
      <c r="XA26" s="237" t="n">
        <v>0</v>
      </c>
      <c r="XB26" s="61" t="n">
        <v>0</v>
      </c>
      <c r="XC26" s="200" t="n">
        <f aca="false">XB26-W26</f>
        <v>0</v>
      </c>
      <c r="XD26" s="256" t="n">
        <f aca="false">SUMIF('TRIEN KHAI SX'!$B$8:$B$262,$B26,'TRIEN KHAI SX'!$CM$8:$CM$262)-W26</f>
        <v>0</v>
      </c>
      <c r="XE26" s="257" t="n">
        <f aca="false">SUMIF('TRIEN KHAI SX'!$B$8:$B$262,$B26,'TRIEN KHAI SX'!$FG$8:$FG$262)</f>
        <v>0</v>
      </c>
      <c r="XF26" s="258"/>
      <c r="XG26" s="258"/>
      <c r="XH26" s="258"/>
      <c r="XI26" s="258"/>
      <c r="XJ26" s="258"/>
      <c r="XK26" s="45"/>
      <c r="XL26" s="45"/>
      <c r="XM26" s="48"/>
      <c r="XN26" s="48"/>
      <c r="XO26" s="48"/>
      <c r="XP26" s="48"/>
      <c r="XQ26" s="48"/>
      <c r="XR26" s="48"/>
      <c r="XS26" s="48"/>
      <c r="XT26" s="48"/>
      <c r="XU26" s="48"/>
      <c r="XV26" s="48"/>
      <c r="XW26" s="48"/>
      <c r="XX26" s="48"/>
      <c r="XY26" s="48"/>
      <c r="XZ26" s="48"/>
      <c r="YA26" s="48"/>
      <c r="YB26" s="48"/>
      <c r="YC26" s="48"/>
      <c r="YD26" s="48"/>
      <c r="YE26" s="48"/>
      <c r="YF26" s="48"/>
      <c r="YG26" s="48"/>
      <c r="YH26" s="48"/>
      <c r="YI26" s="48"/>
      <c r="YJ26" s="48"/>
      <c r="YK26" s="48"/>
      <c r="YL26" s="48"/>
      <c r="YM26" s="48"/>
      <c r="YN26" s="48"/>
      <c r="YO26" s="48"/>
      <c r="YP26" s="48"/>
      <c r="YQ26" s="48"/>
      <c r="YR26" s="48"/>
      <c r="YS26" s="48"/>
      <c r="YT26" s="48"/>
      <c r="YU26" s="48"/>
      <c r="YV26" s="48"/>
      <c r="YW26" s="48"/>
      <c r="YX26" s="48"/>
      <c r="YY26" s="48"/>
      <c r="YZ26" s="48"/>
      <c r="ZA26" s="48"/>
      <c r="ZB26" s="48"/>
      <c r="ZC26" s="48"/>
      <c r="ZD26" s="48"/>
      <c r="ZE26" s="48"/>
      <c r="ZF26" s="48"/>
      <c r="ZG26" s="48"/>
      <c r="ZH26" s="48"/>
      <c r="ZI26" s="48"/>
      <c r="ZJ26" s="48"/>
      <c r="ZK26" s="48"/>
      <c r="ZL26" s="48"/>
      <c r="ZM26" s="48"/>
      <c r="ZN26" s="48"/>
      <c r="ZO26" s="48"/>
      <c r="ZP26" s="48"/>
      <c r="ZQ26" s="48"/>
      <c r="ZR26" s="48"/>
      <c r="ZS26" s="48"/>
      <c r="ZT26" s="48"/>
      <c r="ZU26" s="48"/>
      <c r="ZV26" s="48"/>
      <c r="ZW26" s="48"/>
      <c r="ZX26" s="48"/>
      <c r="ZY26" s="48"/>
      <c r="ZZ26" s="48"/>
      <c r="AAA26" s="48"/>
      <c r="AAB26" s="48"/>
      <c r="AAC26" s="48"/>
      <c r="AAD26" s="48"/>
      <c r="AAE26" s="48"/>
      <c r="AAF26" s="48"/>
      <c r="AAG26" s="48"/>
      <c r="AAH26" s="48"/>
      <c r="AAI26" s="48"/>
      <c r="AAJ26" s="48"/>
      <c r="AAK26" s="48"/>
      <c r="AAL26" s="48"/>
      <c r="AAM26" s="48"/>
      <c r="AAN26" s="48"/>
      <c r="AAO26" s="48"/>
      <c r="AAP26" s="48"/>
      <c r="AAQ26" s="48"/>
      <c r="AAR26" s="48"/>
      <c r="AAS26" s="48"/>
      <c r="AAT26" s="48"/>
      <c r="AAU26" s="48"/>
      <c r="AAV26" s="48"/>
      <c r="AAW26" s="48"/>
      <c r="AAX26" s="48"/>
      <c r="AAY26" s="48"/>
      <c r="AAZ26" s="48"/>
      <c r="ABA26" s="48"/>
      <c r="ABB26" s="48"/>
      <c r="ABC26" s="48"/>
      <c r="ABD26" s="48"/>
      <c r="ABE26" s="48"/>
      <c r="ABF26" s="48"/>
      <c r="ABG26" s="48"/>
      <c r="ABH26" s="48"/>
      <c r="ABI26" s="48"/>
      <c r="ABJ26" s="48"/>
      <c r="ABK26" s="48"/>
      <c r="ABL26" s="48"/>
      <c r="ABM26" s="48"/>
      <c r="ABN26" s="48"/>
      <c r="ABO26" s="48"/>
      <c r="ABP26" s="48"/>
      <c r="ABQ26" s="48"/>
      <c r="ABR26" s="48"/>
      <c r="ABS26" s="48"/>
      <c r="ABT26" s="48"/>
      <c r="ABU26" s="48"/>
      <c r="ABV26" s="48"/>
      <c r="ABW26" s="48"/>
      <c r="ABX26" s="48"/>
      <c r="ABY26" s="48"/>
      <c r="ABZ26" s="48"/>
      <c r="ACA26" s="48"/>
      <c r="ACB26" s="48"/>
      <c r="ACC26" s="48"/>
      <c r="ACD26" s="48"/>
      <c r="ACE26" s="48"/>
      <c r="ACF26" s="48"/>
      <c r="ACG26" s="48"/>
      <c r="ACH26" s="48"/>
      <c r="ACI26" s="48"/>
      <c r="ACJ26" s="48"/>
      <c r="ACK26" s="48"/>
      <c r="ACL26" s="48"/>
      <c r="ACM26" s="48"/>
      <c r="ACN26" s="48"/>
      <c r="ACO26" s="48"/>
      <c r="ACP26" s="48"/>
      <c r="ACQ26" s="48"/>
      <c r="ACR26" s="48"/>
      <c r="ACS26" s="48"/>
      <c r="ACT26" s="48"/>
      <c r="ACU26" s="48"/>
      <c r="ACV26" s="48"/>
      <c r="ACW26" s="48"/>
      <c r="ACX26" s="48"/>
      <c r="ACY26" s="48"/>
      <c r="ACZ26" s="48"/>
      <c r="ADA26" s="48"/>
      <c r="ADB26" s="48"/>
      <c r="ADC26" s="48"/>
      <c r="ADD26" s="48"/>
      <c r="ADE26" s="48"/>
      <c r="ADF26" s="48"/>
      <c r="ADG26" s="48"/>
      <c r="ADH26" s="48"/>
      <c r="ADI26" s="48"/>
      <c r="ADJ26" s="48"/>
      <c r="ADK26" s="48"/>
      <c r="ADL26" s="48"/>
      <c r="ADM26" s="48"/>
      <c r="ADN26" s="48"/>
      <c r="ADO26" s="48"/>
      <c r="ADP26" s="48"/>
      <c r="ADQ26" s="48"/>
      <c r="ADR26" s="48"/>
      <c r="ADS26" s="48"/>
      <c r="ADT26" s="48"/>
      <c r="ADU26" s="48"/>
      <c r="ADV26" s="48"/>
      <c r="ADW26" s="48"/>
      <c r="ADX26" s="48"/>
      <c r="ADY26" s="48"/>
      <c r="ADZ26" s="48"/>
      <c r="AEA26" s="48"/>
      <c r="AEB26" s="48"/>
      <c r="AEC26" s="48"/>
      <c r="AED26" s="48"/>
      <c r="AEE26" s="48"/>
      <c r="AEF26" s="48"/>
      <c r="AEG26" s="48"/>
      <c r="AEH26" s="48"/>
      <c r="AEI26" s="48"/>
      <c r="AEJ26" s="48"/>
      <c r="AEK26" s="48"/>
      <c r="AEL26" s="48"/>
      <c r="AEM26" s="48"/>
      <c r="AEN26" s="48"/>
      <c r="AEO26" s="48"/>
      <c r="AEP26" s="48"/>
      <c r="AEQ26" s="48"/>
      <c r="AER26" s="48"/>
      <c r="AES26" s="48"/>
      <c r="AET26" s="48"/>
      <c r="AEU26" s="48"/>
      <c r="AEV26" s="48"/>
      <c r="AEW26" s="48"/>
      <c r="AEX26" s="48"/>
      <c r="AEY26" s="48"/>
      <c r="AEZ26" s="48"/>
      <c r="AFA26" s="48"/>
      <c r="AFB26" s="48"/>
      <c r="AFC26" s="48"/>
      <c r="AFD26" s="48"/>
      <c r="AFE26" s="48"/>
      <c r="AFF26" s="48"/>
      <c r="AFG26" s="48"/>
      <c r="AFH26" s="48"/>
      <c r="AFI26" s="48"/>
      <c r="AFJ26" s="48"/>
      <c r="AFK26" s="48"/>
      <c r="AFL26" s="48"/>
      <c r="AFM26" s="48"/>
      <c r="AFN26" s="48"/>
      <c r="AFO26" s="48"/>
      <c r="AFP26" s="48"/>
      <c r="AFQ26" s="48"/>
      <c r="AFR26" s="48"/>
      <c r="AFS26" s="48"/>
      <c r="AFT26" s="48"/>
      <c r="AFU26" s="48"/>
      <c r="AFV26" s="48"/>
      <c r="AFW26" s="48"/>
      <c r="AFX26" s="48"/>
      <c r="AFY26" s="48"/>
      <c r="AFZ26" s="48"/>
      <c r="AGA26" s="48"/>
      <c r="AGB26" s="48"/>
      <c r="AGC26" s="48"/>
      <c r="AGD26" s="48"/>
      <c r="AGE26" s="48"/>
      <c r="AGF26" s="48"/>
      <c r="AGG26" s="48"/>
      <c r="AGH26" s="48"/>
      <c r="AGI26" s="48"/>
      <c r="AGJ26" s="48"/>
      <c r="AGK26" s="48"/>
      <c r="AGL26" s="48"/>
      <c r="AGM26" s="48"/>
      <c r="AGN26" s="48"/>
      <c r="AGO26" s="48"/>
      <c r="AGP26" s="48"/>
      <c r="AGQ26" s="48"/>
      <c r="AGR26" s="48"/>
      <c r="AGS26" s="48"/>
      <c r="AGT26" s="48"/>
      <c r="AGU26" s="48"/>
      <c r="AGV26" s="48"/>
      <c r="AGW26" s="48"/>
      <c r="AGX26" s="48"/>
      <c r="AGY26" s="48"/>
      <c r="AGZ26" s="48"/>
      <c r="AHA26" s="48"/>
      <c r="AHB26" s="48"/>
      <c r="AHC26" s="48"/>
      <c r="AHD26" s="48"/>
      <c r="AHE26" s="48"/>
      <c r="AHF26" s="48"/>
      <c r="AHG26" s="48"/>
      <c r="AHH26" s="48"/>
      <c r="AHI26" s="48"/>
      <c r="AHJ26" s="48"/>
      <c r="AHK26" s="48"/>
      <c r="AHL26" s="48"/>
      <c r="AHM26" s="48"/>
      <c r="AHN26" s="48"/>
      <c r="AHO26" s="48"/>
      <c r="AHP26" s="48"/>
      <c r="AHQ26" s="48"/>
      <c r="AHR26" s="48"/>
      <c r="AHS26" s="48"/>
      <c r="AHT26" s="48"/>
      <c r="AHU26" s="48"/>
      <c r="AHV26" s="48"/>
      <c r="AHW26" s="48"/>
      <c r="AHX26" s="48"/>
      <c r="AHY26" s="48"/>
      <c r="AHZ26" s="48"/>
      <c r="AIA26" s="48"/>
      <c r="AIB26" s="48"/>
      <c r="AIC26" s="48"/>
      <c r="AID26" s="48"/>
      <c r="AIE26" s="48"/>
      <c r="AIF26" s="48"/>
      <c r="AIG26" s="48"/>
      <c r="AIH26" s="48"/>
      <c r="AII26" s="48"/>
      <c r="AIJ26" s="48"/>
      <c r="AIK26" s="48"/>
      <c r="AIL26" s="48"/>
      <c r="AIM26" s="48"/>
      <c r="AIN26" s="48"/>
      <c r="AIO26" s="48"/>
      <c r="AIP26" s="48"/>
      <c r="AIQ26" s="48"/>
      <c r="AIR26" s="48"/>
      <c r="AIS26" s="48"/>
      <c r="AIT26" s="48"/>
      <c r="AIU26" s="48"/>
      <c r="AIV26" s="48"/>
      <c r="AIW26" s="48"/>
      <c r="AIX26" s="48"/>
      <c r="AIY26" s="48"/>
      <c r="AIZ26" s="48"/>
      <c r="AJA26" s="48"/>
      <c r="AJB26" s="48"/>
      <c r="AJC26" s="48"/>
      <c r="AJD26" s="48"/>
      <c r="AJE26" s="48"/>
      <c r="AJF26" s="48"/>
      <c r="AJG26" s="48"/>
      <c r="AJH26" s="48"/>
      <c r="AJI26" s="48"/>
      <c r="AJJ26" s="48"/>
      <c r="AJK26" s="48"/>
      <c r="AJL26" s="48"/>
      <c r="AJM26" s="48"/>
      <c r="AJN26" s="48"/>
      <c r="AJO26" s="48"/>
      <c r="AJP26" s="48"/>
      <c r="AJQ26" s="48"/>
      <c r="AJR26" s="48"/>
      <c r="AJS26" s="48"/>
      <c r="AJT26" s="48"/>
      <c r="AJU26" s="48"/>
      <c r="AJV26" s="48"/>
      <c r="AJW26" s="48"/>
      <c r="AJX26" s="48"/>
      <c r="AJY26" s="48"/>
      <c r="AJZ26" s="48"/>
      <c r="AKA26" s="48"/>
      <c r="AKB26" s="48"/>
      <c r="AKC26" s="48"/>
      <c r="AKD26" s="48"/>
      <c r="AKE26" s="48"/>
      <c r="AKF26" s="48"/>
      <c r="AKG26" s="48"/>
      <c r="AKH26" s="48"/>
      <c r="AKI26" s="48"/>
      <c r="AKJ26" s="48"/>
      <c r="AKK26" s="48"/>
      <c r="AKL26" s="48"/>
      <c r="AKM26" s="48"/>
      <c r="AKN26" s="48"/>
      <c r="AKO26" s="48"/>
      <c r="AKP26" s="48"/>
      <c r="AKQ26" s="48"/>
      <c r="AKR26" s="48"/>
      <c r="AKS26" s="48"/>
      <c r="AKT26" s="48"/>
      <c r="AKU26" s="48"/>
      <c r="AKV26" s="48"/>
      <c r="AKW26" s="48"/>
      <c r="AKX26" s="48"/>
      <c r="AKY26" s="48"/>
      <c r="AKZ26" s="48"/>
      <c r="ALA26" s="48"/>
      <c r="ALB26" s="48"/>
      <c r="ALC26" s="48"/>
      <c r="ALD26" s="48"/>
      <c r="ALE26" s="48"/>
      <c r="ALF26" s="48"/>
      <c r="ALG26" s="48"/>
      <c r="ALH26" s="48"/>
      <c r="ALI26" s="48"/>
      <c r="ALJ26" s="48"/>
      <c r="ALK26" s="48"/>
      <c r="ALL26" s="48"/>
      <c r="ALM26" s="48"/>
      <c r="ALN26" s="48"/>
      <c r="ALO26" s="48"/>
      <c r="ALP26" s="48"/>
      <c r="ALQ26" s="48"/>
      <c r="ALR26" s="48"/>
      <c r="ALS26" s="48"/>
      <c r="ALT26" s="48"/>
      <c r="ALU26" s="48"/>
      <c r="ALV26" s="48"/>
      <c r="ALW26" s="48"/>
      <c r="ALX26" s="48"/>
      <c r="ALY26" s="48"/>
      <c r="ALZ26" s="48"/>
      <c r="AMA26" s="48"/>
      <c r="AMB26" s="48"/>
      <c r="AMC26" s="48"/>
      <c r="AMD26" s="48"/>
      <c r="AME26" s="48"/>
      <c r="AMF26" s="48"/>
      <c r="AMG26" s="48"/>
      <c r="AMH26" s="48"/>
      <c r="AMI26" s="48"/>
      <c r="AMJ26" s="48"/>
    </row>
    <row r="27" s="243" customFormat="true" ht="16.5" hidden="false" customHeight="true" outlineLevel="0" collapsed="false">
      <c r="A27" s="240" t="n">
        <f aca="false">A26+1</f>
        <v>15</v>
      </c>
      <c r="B27" s="241" t="s">
        <v>327</v>
      </c>
      <c r="C27" s="242" t="s">
        <v>327</v>
      </c>
      <c r="D27" s="242" t="s">
        <v>326</v>
      </c>
      <c r="E27" s="242" t="s">
        <v>304</v>
      </c>
      <c r="F27" s="242" t="n">
        <v>0</v>
      </c>
      <c r="G27" s="243" t="s">
        <v>305</v>
      </c>
      <c r="H27" s="244" t="s">
        <v>294</v>
      </c>
      <c r="I27" s="242" t="n">
        <f aca="false">COUNTIF($C$13:$C$265,$C27)</f>
        <v>1</v>
      </c>
      <c r="J27" s="245" t="n">
        <f aca="false">COUNTIF($B$13:$B$265,$B27)</f>
        <v>1</v>
      </c>
      <c r="K27" s="244"/>
      <c r="L27" s="246"/>
      <c r="M27" s="246"/>
      <c r="N27" s="246"/>
      <c r="O27" s="247" t="n">
        <f aca="false">L27*M27*N27/10^9</f>
        <v>0</v>
      </c>
      <c r="P27" s="248" t="n">
        <v>0.033711044</v>
      </c>
      <c r="Q27" s="249"/>
      <c r="R27" s="250"/>
      <c r="S27" s="251"/>
      <c r="T27" s="252"/>
      <c r="U27" s="253" t="n">
        <v>93.654</v>
      </c>
      <c r="V27" s="254"/>
      <c r="W27" s="255" t="n">
        <f aca="false">SUM(X27:WY27)</f>
        <v>0</v>
      </c>
      <c r="X27" s="243" t="n">
        <v>0</v>
      </c>
      <c r="Y27" s="243" t="n">
        <v>0</v>
      </c>
      <c r="Z27" s="243" t="n">
        <v>0</v>
      </c>
      <c r="AA27" s="243" t="n">
        <v>0</v>
      </c>
      <c r="AB27" s="243" t="n">
        <v>0</v>
      </c>
      <c r="AC27" s="243" t="n">
        <v>0</v>
      </c>
      <c r="AD27" s="243" t="n">
        <v>0</v>
      </c>
      <c r="AE27" s="243" t="n">
        <v>0</v>
      </c>
      <c r="AF27" s="243" t="n">
        <v>0</v>
      </c>
      <c r="AG27" s="243" t="n">
        <v>0</v>
      </c>
      <c r="AH27" s="243" t="n">
        <v>0</v>
      </c>
      <c r="AI27" s="243" t="n">
        <v>0</v>
      </c>
      <c r="AJ27" s="243" t="n">
        <v>0</v>
      </c>
      <c r="AK27" s="243" t="n">
        <v>0</v>
      </c>
      <c r="AL27" s="243" t="n">
        <v>0</v>
      </c>
      <c r="AM27" s="243" t="n">
        <v>0</v>
      </c>
      <c r="AP27" s="243" t="n">
        <v>0</v>
      </c>
      <c r="AQ27" s="243" t="n">
        <v>0</v>
      </c>
      <c r="AR27" s="243" t="n">
        <v>0</v>
      </c>
      <c r="AS27" s="243" t="n">
        <v>0</v>
      </c>
      <c r="AT27" s="243" t="n">
        <v>0</v>
      </c>
      <c r="AU27" s="243" t="n">
        <v>0</v>
      </c>
      <c r="AV27" s="243" t="n">
        <v>0</v>
      </c>
      <c r="AW27" s="243" t="n">
        <v>0</v>
      </c>
      <c r="AX27" s="243" t="n">
        <v>0</v>
      </c>
      <c r="AY27" s="243" t="n">
        <v>0</v>
      </c>
      <c r="AZ27" s="243" t="n">
        <v>0</v>
      </c>
      <c r="BA27" s="243" t="n">
        <v>0</v>
      </c>
      <c r="BB27" s="243" t="n">
        <v>0</v>
      </c>
      <c r="BC27" s="243" t="n">
        <v>0</v>
      </c>
      <c r="BD27" s="243" t="n">
        <v>0</v>
      </c>
      <c r="BE27" s="243" t="n">
        <v>0</v>
      </c>
      <c r="BF27" s="243" t="n">
        <v>0</v>
      </c>
      <c r="BG27" s="243" t="n">
        <v>0</v>
      </c>
      <c r="BH27" s="243" t="n">
        <v>0</v>
      </c>
      <c r="BI27" s="243" t="n">
        <v>0</v>
      </c>
      <c r="BJ27" s="243" t="n">
        <v>0</v>
      </c>
      <c r="BK27" s="243" t="n">
        <v>0</v>
      </c>
      <c r="BL27" s="243" t="n">
        <v>0</v>
      </c>
      <c r="BM27" s="243" t="n">
        <v>0</v>
      </c>
      <c r="BN27" s="243" t="n">
        <v>0</v>
      </c>
      <c r="BO27" s="243" t="n">
        <v>0</v>
      </c>
      <c r="BP27" s="243" t="n">
        <v>0</v>
      </c>
      <c r="BQ27" s="243" t="n">
        <v>0</v>
      </c>
      <c r="BR27" s="243" t="n">
        <v>0</v>
      </c>
      <c r="BS27" s="243" t="n">
        <v>0</v>
      </c>
      <c r="BT27" s="243" t="n">
        <v>0</v>
      </c>
      <c r="BU27" s="243" t="n">
        <v>0</v>
      </c>
      <c r="BV27" s="243" t="n">
        <v>0</v>
      </c>
      <c r="BW27" s="243" t="n">
        <v>0</v>
      </c>
      <c r="BX27" s="243" t="n">
        <v>0</v>
      </c>
      <c r="BY27" s="243" t="n">
        <v>0</v>
      </c>
      <c r="BZ27" s="243" t="n">
        <v>0</v>
      </c>
      <c r="CA27" s="243" t="n">
        <v>0</v>
      </c>
      <c r="CB27" s="243" t="n">
        <v>0</v>
      </c>
      <c r="CC27" s="243" t="n">
        <v>0</v>
      </c>
      <c r="CD27" s="243" t="n">
        <v>0</v>
      </c>
      <c r="CE27" s="243" t="n">
        <v>0</v>
      </c>
      <c r="CF27" s="243" t="n">
        <v>0</v>
      </c>
      <c r="CG27" s="243" t="n">
        <v>0</v>
      </c>
      <c r="CH27" s="243" t="n">
        <v>0</v>
      </c>
      <c r="CI27" s="243" t="n">
        <v>0</v>
      </c>
      <c r="CJ27" s="243" t="n">
        <v>0</v>
      </c>
      <c r="CK27" s="243" t="n">
        <v>0</v>
      </c>
      <c r="CL27" s="243" t="n">
        <v>0</v>
      </c>
      <c r="CM27" s="243" t="n">
        <v>0</v>
      </c>
      <c r="CN27" s="243" t="n">
        <v>0</v>
      </c>
      <c r="WY27" s="236" t="n">
        <v>0</v>
      </c>
      <c r="WZ27" s="108"/>
      <c r="XA27" s="237" t="n">
        <v>0</v>
      </c>
      <c r="XB27" s="61" t="n">
        <v>0</v>
      </c>
      <c r="XC27" s="200" t="n">
        <f aca="false">XB27-W27</f>
        <v>0</v>
      </c>
      <c r="XD27" s="256" t="n">
        <f aca="false">SUMIF('TRIEN KHAI SX'!$B$8:$B$262,$B27,'TRIEN KHAI SX'!$CM$8:$CM$262)-W27</f>
        <v>0</v>
      </c>
      <c r="XE27" s="257" t="n">
        <f aca="false">SUMIF('TRIEN KHAI SX'!$B$8:$B$262,$B27,'TRIEN KHAI SX'!$FG$8:$FG$262)</f>
        <v>0</v>
      </c>
      <c r="XF27" s="258"/>
      <c r="XG27" s="258"/>
      <c r="XH27" s="258"/>
      <c r="XI27" s="258"/>
      <c r="XJ27" s="258"/>
      <c r="XK27" s="45"/>
      <c r="XL27" s="45"/>
      <c r="XM27" s="48"/>
      <c r="XN27" s="48"/>
      <c r="XO27" s="48"/>
      <c r="XP27" s="48"/>
      <c r="XQ27" s="48"/>
      <c r="XR27" s="48"/>
      <c r="XS27" s="48"/>
      <c r="XT27" s="48"/>
      <c r="XU27" s="48"/>
      <c r="XV27" s="48"/>
      <c r="XW27" s="48"/>
      <c r="XX27" s="48"/>
      <c r="XY27" s="48"/>
      <c r="XZ27" s="48"/>
      <c r="YA27" s="48"/>
      <c r="YB27" s="48"/>
      <c r="YC27" s="48"/>
      <c r="YD27" s="48"/>
      <c r="YE27" s="48"/>
      <c r="YF27" s="48"/>
      <c r="YG27" s="48"/>
      <c r="YH27" s="48"/>
      <c r="YI27" s="48"/>
      <c r="YJ27" s="48"/>
      <c r="YK27" s="48"/>
      <c r="YL27" s="48"/>
      <c r="YM27" s="48"/>
      <c r="YN27" s="48"/>
      <c r="YO27" s="48"/>
      <c r="YP27" s="48"/>
      <c r="YQ27" s="48"/>
      <c r="YR27" s="48"/>
      <c r="YS27" s="48"/>
      <c r="YT27" s="48"/>
      <c r="YU27" s="48"/>
      <c r="YV27" s="48"/>
      <c r="YW27" s="48"/>
      <c r="YX27" s="48"/>
      <c r="YY27" s="48"/>
      <c r="YZ27" s="48"/>
      <c r="ZA27" s="48"/>
      <c r="ZB27" s="48"/>
      <c r="ZC27" s="48"/>
      <c r="ZD27" s="48"/>
      <c r="ZE27" s="48"/>
      <c r="ZF27" s="48"/>
      <c r="ZG27" s="48"/>
      <c r="ZH27" s="48"/>
      <c r="ZI27" s="48"/>
      <c r="ZJ27" s="48"/>
      <c r="ZK27" s="48"/>
      <c r="ZL27" s="48"/>
      <c r="ZM27" s="48"/>
      <c r="ZN27" s="48"/>
      <c r="ZO27" s="48"/>
      <c r="ZP27" s="48"/>
      <c r="ZQ27" s="48"/>
      <c r="ZR27" s="48"/>
      <c r="ZS27" s="48"/>
      <c r="ZT27" s="48"/>
      <c r="ZU27" s="48"/>
      <c r="ZV27" s="48"/>
      <c r="ZW27" s="48"/>
      <c r="ZX27" s="48"/>
      <c r="ZY27" s="48"/>
      <c r="ZZ27" s="48"/>
      <c r="AAA27" s="48"/>
      <c r="AAB27" s="48"/>
      <c r="AAC27" s="48"/>
      <c r="AAD27" s="48"/>
      <c r="AAE27" s="48"/>
      <c r="AAF27" s="48"/>
      <c r="AAG27" s="48"/>
      <c r="AAH27" s="48"/>
      <c r="AAI27" s="48"/>
      <c r="AAJ27" s="48"/>
      <c r="AAK27" s="48"/>
      <c r="AAL27" s="48"/>
      <c r="AAM27" s="48"/>
      <c r="AAN27" s="48"/>
      <c r="AAO27" s="48"/>
      <c r="AAP27" s="48"/>
      <c r="AAQ27" s="48"/>
      <c r="AAR27" s="48"/>
      <c r="AAS27" s="48"/>
      <c r="AAT27" s="48"/>
      <c r="AAU27" s="48"/>
      <c r="AAV27" s="48"/>
      <c r="AAW27" s="48"/>
      <c r="AAX27" s="48"/>
      <c r="AAY27" s="48"/>
      <c r="AAZ27" s="48"/>
      <c r="ABA27" s="48"/>
      <c r="ABB27" s="48"/>
      <c r="ABC27" s="48"/>
      <c r="ABD27" s="48"/>
      <c r="ABE27" s="48"/>
      <c r="ABF27" s="48"/>
      <c r="ABG27" s="48"/>
      <c r="ABH27" s="48"/>
      <c r="ABI27" s="48"/>
      <c r="ABJ27" s="48"/>
      <c r="ABK27" s="48"/>
      <c r="ABL27" s="48"/>
      <c r="ABM27" s="48"/>
      <c r="ABN27" s="48"/>
      <c r="ABO27" s="48"/>
      <c r="ABP27" s="48"/>
      <c r="ABQ27" s="48"/>
      <c r="ABR27" s="48"/>
      <c r="ABS27" s="48"/>
      <c r="ABT27" s="48"/>
      <c r="ABU27" s="48"/>
      <c r="ABV27" s="48"/>
      <c r="ABW27" s="48"/>
      <c r="ABX27" s="48"/>
      <c r="ABY27" s="48"/>
      <c r="ABZ27" s="48"/>
      <c r="ACA27" s="48"/>
      <c r="ACB27" s="48"/>
      <c r="ACC27" s="48"/>
      <c r="ACD27" s="48"/>
      <c r="ACE27" s="48"/>
      <c r="ACF27" s="48"/>
      <c r="ACG27" s="48"/>
      <c r="ACH27" s="48"/>
      <c r="ACI27" s="48"/>
      <c r="ACJ27" s="48"/>
      <c r="ACK27" s="48"/>
      <c r="ACL27" s="48"/>
      <c r="ACM27" s="48"/>
      <c r="ACN27" s="48"/>
      <c r="ACO27" s="48"/>
      <c r="ACP27" s="48"/>
      <c r="ACQ27" s="48"/>
      <c r="ACR27" s="48"/>
      <c r="ACS27" s="48"/>
      <c r="ACT27" s="48"/>
      <c r="ACU27" s="48"/>
      <c r="ACV27" s="48"/>
      <c r="ACW27" s="48"/>
      <c r="ACX27" s="48"/>
      <c r="ACY27" s="48"/>
      <c r="ACZ27" s="48"/>
      <c r="ADA27" s="48"/>
      <c r="ADB27" s="48"/>
      <c r="ADC27" s="48"/>
      <c r="ADD27" s="48"/>
      <c r="ADE27" s="48"/>
      <c r="ADF27" s="48"/>
      <c r="ADG27" s="48"/>
      <c r="ADH27" s="48"/>
      <c r="ADI27" s="48"/>
      <c r="ADJ27" s="48"/>
      <c r="ADK27" s="48"/>
      <c r="ADL27" s="48"/>
      <c r="ADM27" s="48"/>
      <c r="ADN27" s="48"/>
      <c r="ADO27" s="48"/>
      <c r="ADP27" s="48"/>
      <c r="ADQ27" s="48"/>
      <c r="ADR27" s="48"/>
      <c r="ADS27" s="48"/>
      <c r="ADT27" s="48"/>
      <c r="ADU27" s="48"/>
      <c r="ADV27" s="48"/>
      <c r="ADW27" s="48"/>
      <c r="ADX27" s="48"/>
      <c r="ADY27" s="48"/>
      <c r="ADZ27" s="48"/>
      <c r="AEA27" s="48"/>
      <c r="AEB27" s="48"/>
      <c r="AEC27" s="48"/>
      <c r="AED27" s="48"/>
      <c r="AEE27" s="48"/>
      <c r="AEF27" s="48"/>
      <c r="AEG27" s="48"/>
      <c r="AEH27" s="48"/>
      <c r="AEI27" s="48"/>
      <c r="AEJ27" s="48"/>
      <c r="AEK27" s="48"/>
      <c r="AEL27" s="48"/>
      <c r="AEM27" s="48"/>
      <c r="AEN27" s="48"/>
      <c r="AEO27" s="48"/>
      <c r="AEP27" s="48"/>
      <c r="AEQ27" s="48"/>
      <c r="AER27" s="48"/>
      <c r="AES27" s="48"/>
      <c r="AET27" s="48"/>
      <c r="AEU27" s="48"/>
      <c r="AEV27" s="48"/>
      <c r="AEW27" s="48"/>
      <c r="AEX27" s="48"/>
      <c r="AEY27" s="48"/>
      <c r="AEZ27" s="48"/>
      <c r="AFA27" s="48"/>
      <c r="AFB27" s="48"/>
      <c r="AFC27" s="48"/>
      <c r="AFD27" s="48"/>
      <c r="AFE27" s="48"/>
      <c r="AFF27" s="48"/>
      <c r="AFG27" s="48"/>
      <c r="AFH27" s="48"/>
      <c r="AFI27" s="48"/>
      <c r="AFJ27" s="48"/>
      <c r="AFK27" s="48"/>
      <c r="AFL27" s="48"/>
      <c r="AFM27" s="48"/>
      <c r="AFN27" s="48"/>
      <c r="AFO27" s="48"/>
      <c r="AFP27" s="48"/>
      <c r="AFQ27" s="48"/>
      <c r="AFR27" s="48"/>
      <c r="AFS27" s="48"/>
      <c r="AFT27" s="48"/>
      <c r="AFU27" s="48"/>
      <c r="AFV27" s="48"/>
      <c r="AFW27" s="48"/>
      <c r="AFX27" s="48"/>
      <c r="AFY27" s="48"/>
      <c r="AFZ27" s="48"/>
      <c r="AGA27" s="48"/>
      <c r="AGB27" s="48"/>
      <c r="AGC27" s="48"/>
      <c r="AGD27" s="48"/>
      <c r="AGE27" s="48"/>
      <c r="AGF27" s="48"/>
      <c r="AGG27" s="48"/>
      <c r="AGH27" s="48"/>
      <c r="AGI27" s="48"/>
      <c r="AGJ27" s="48"/>
      <c r="AGK27" s="48"/>
      <c r="AGL27" s="48"/>
      <c r="AGM27" s="48"/>
      <c r="AGN27" s="48"/>
      <c r="AGO27" s="48"/>
      <c r="AGP27" s="48"/>
      <c r="AGQ27" s="48"/>
      <c r="AGR27" s="48"/>
      <c r="AGS27" s="48"/>
      <c r="AGT27" s="48"/>
      <c r="AGU27" s="48"/>
      <c r="AGV27" s="48"/>
      <c r="AGW27" s="48"/>
      <c r="AGX27" s="48"/>
      <c r="AGY27" s="48"/>
      <c r="AGZ27" s="48"/>
      <c r="AHA27" s="48"/>
      <c r="AHB27" s="48"/>
      <c r="AHC27" s="48"/>
      <c r="AHD27" s="48"/>
      <c r="AHE27" s="48"/>
      <c r="AHF27" s="48"/>
      <c r="AHG27" s="48"/>
      <c r="AHH27" s="48"/>
      <c r="AHI27" s="48"/>
      <c r="AHJ27" s="48"/>
      <c r="AHK27" s="48"/>
      <c r="AHL27" s="48"/>
      <c r="AHM27" s="48"/>
      <c r="AHN27" s="48"/>
      <c r="AHO27" s="48"/>
      <c r="AHP27" s="48"/>
      <c r="AHQ27" s="48"/>
      <c r="AHR27" s="48"/>
      <c r="AHS27" s="48"/>
      <c r="AHT27" s="48"/>
      <c r="AHU27" s="48"/>
      <c r="AHV27" s="48"/>
      <c r="AHW27" s="48"/>
      <c r="AHX27" s="48"/>
      <c r="AHY27" s="48"/>
      <c r="AHZ27" s="48"/>
      <c r="AIA27" s="48"/>
      <c r="AIB27" s="48"/>
      <c r="AIC27" s="48"/>
      <c r="AID27" s="48"/>
      <c r="AIE27" s="48"/>
      <c r="AIF27" s="48"/>
      <c r="AIG27" s="48"/>
      <c r="AIH27" s="48"/>
      <c r="AII27" s="48"/>
      <c r="AIJ27" s="48"/>
      <c r="AIK27" s="48"/>
      <c r="AIL27" s="48"/>
      <c r="AIM27" s="48"/>
      <c r="AIN27" s="48"/>
      <c r="AIO27" s="48"/>
      <c r="AIP27" s="48"/>
      <c r="AIQ27" s="48"/>
      <c r="AIR27" s="48"/>
      <c r="AIS27" s="48"/>
      <c r="AIT27" s="48"/>
      <c r="AIU27" s="48"/>
      <c r="AIV27" s="48"/>
      <c r="AIW27" s="48"/>
      <c r="AIX27" s="48"/>
      <c r="AIY27" s="48"/>
      <c r="AIZ27" s="48"/>
      <c r="AJA27" s="48"/>
      <c r="AJB27" s="48"/>
      <c r="AJC27" s="48"/>
      <c r="AJD27" s="48"/>
      <c r="AJE27" s="48"/>
      <c r="AJF27" s="48"/>
      <c r="AJG27" s="48"/>
      <c r="AJH27" s="48"/>
      <c r="AJI27" s="48"/>
      <c r="AJJ27" s="48"/>
      <c r="AJK27" s="48"/>
      <c r="AJL27" s="48"/>
      <c r="AJM27" s="48"/>
      <c r="AJN27" s="48"/>
      <c r="AJO27" s="48"/>
      <c r="AJP27" s="48"/>
      <c r="AJQ27" s="48"/>
      <c r="AJR27" s="48"/>
      <c r="AJS27" s="48"/>
      <c r="AJT27" s="48"/>
      <c r="AJU27" s="48"/>
      <c r="AJV27" s="48"/>
      <c r="AJW27" s="48"/>
      <c r="AJX27" s="48"/>
      <c r="AJY27" s="48"/>
      <c r="AJZ27" s="48"/>
      <c r="AKA27" s="48"/>
      <c r="AKB27" s="48"/>
      <c r="AKC27" s="48"/>
      <c r="AKD27" s="48"/>
      <c r="AKE27" s="48"/>
      <c r="AKF27" s="48"/>
      <c r="AKG27" s="48"/>
      <c r="AKH27" s="48"/>
      <c r="AKI27" s="48"/>
      <c r="AKJ27" s="48"/>
      <c r="AKK27" s="48"/>
      <c r="AKL27" s="48"/>
      <c r="AKM27" s="48"/>
      <c r="AKN27" s="48"/>
      <c r="AKO27" s="48"/>
      <c r="AKP27" s="48"/>
      <c r="AKQ27" s="48"/>
      <c r="AKR27" s="48"/>
      <c r="AKS27" s="48"/>
      <c r="AKT27" s="48"/>
      <c r="AKU27" s="48"/>
      <c r="AKV27" s="48"/>
      <c r="AKW27" s="48"/>
      <c r="AKX27" s="48"/>
      <c r="AKY27" s="48"/>
      <c r="AKZ27" s="48"/>
      <c r="ALA27" s="48"/>
      <c r="ALB27" s="48"/>
      <c r="ALC27" s="48"/>
      <c r="ALD27" s="48"/>
      <c r="ALE27" s="48"/>
      <c r="ALF27" s="48"/>
      <c r="ALG27" s="48"/>
      <c r="ALH27" s="48"/>
      <c r="ALI27" s="48"/>
      <c r="ALJ27" s="48"/>
      <c r="ALK27" s="48"/>
      <c r="ALL27" s="48"/>
      <c r="ALM27" s="48"/>
      <c r="ALN27" s="48"/>
      <c r="ALO27" s="48"/>
      <c r="ALP27" s="48"/>
      <c r="ALQ27" s="48"/>
      <c r="ALR27" s="48"/>
      <c r="ALS27" s="48"/>
      <c r="ALT27" s="48"/>
      <c r="ALU27" s="48"/>
      <c r="ALV27" s="48"/>
      <c r="ALW27" s="48"/>
      <c r="ALX27" s="48"/>
      <c r="ALY27" s="48"/>
      <c r="ALZ27" s="48"/>
      <c r="AMA27" s="48"/>
      <c r="AMB27" s="48"/>
      <c r="AMC27" s="48"/>
      <c r="AMD27" s="48"/>
      <c r="AME27" s="48"/>
      <c r="AMF27" s="48"/>
      <c r="AMG27" s="48"/>
      <c r="AMH27" s="48"/>
      <c r="AMI27" s="48"/>
      <c r="AMJ27" s="48"/>
    </row>
    <row r="28" s="243" customFormat="true" ht="16.5" hidden="false" customHeight="true" outlineLevel="0" collapsed="false">
      <c r="A28" s="240" t="n">
        <f aca="false">A27+1</f>
        <v>16</v>
      </c>
      <c r="B28" s="241" t="s">
        <v>328</v>
      </c>
      <c r="C28" s="242" t="s">
        <v>328</v>
      </c>
      <c r="D28" s="242" t="s">
        <v>329</v>
      </c>
      <c r="E28" s="242" t="s">
        <v>330</v>
      </c>
      <c r="F28" s="263" t="s">
        <v>321</v>
      </c>
      <c r="G28" s="243" t="s">
        <v>331</v>
      </c>
      <c r="H28" s="244" t="s">
        <v>294</v>
      </c>
      <c r="I28" s="242" t="n">
        <f aca="false">COUNTIF($C$13:$C$265,$C28)</f>
        <v>1</v>
      </c>
      <c r="J28" s="245" t="n">
        <f aca="false">COUNTIF($B$13:$B$265,$B28)</f>
        <v>1</v>
      </c>
      <c r="K28" s="244"/>
      <c r="L28" s="246"/>
      <c r="M28" s="246"/>
      <c r="N28" s="246"/>
      <c r="O28" s="247" t="n">
        <f aca="false">L28*M28*N28/10^9</f>
        <v>0</v>
      </c>
      <c r="P28" s="248" t="n">
        <v>0.04335858</v>
      </c>
      <c r="Q28" s="249"/>
      <c r="R28" s="250"/>
      <c r="S28" s="251"/>
      <c r="T28" s="252"/>
      <c r="U28" s="253" t="n">
        <v>117.128</v>
      </c>
      <c r="V28" s="254"/>
      <c r="W28" s="255" t="n">
        <f aca="false">SUM(X28:WY28)</f>
        <v>0</v>
      </c>
      <c r="X28" s="243" t="n">
        <v>0</v>
      </c>
      <c r="Y28" s="243" t="n">
        <v>0</v>
      </c>
      <c r="Z28" s="243" t="n">
        <v>0</v>
      </c>
      <c r="AA28" s="243" t="n">
        <v>0</v>
      </c>
      <c r="AB28" s="243" t="n">
        <v>0</v>
      </c>
      <c r="AC28" s="243" t="n">
        <v>0</v>
      </c>
      <c r="AD28" s="243" t="n">
        <v>0</v>
      </c>
      <c r="AE28" s="243" t="n">
        <v>0</v>
      </c>
      <c r="AF28" s="243" t="n">
        <v>0</v>
      </c>
      <c r="AG28" s="243" t="n">
        <v>0</v>
      </c>
      <c r="AH28" s="243" t="n">
        <v>0</v>
      </c>
      <c r="AI28" s="243" t="n">
        <v>0</v>
      </c>
      <c r="AJ28" s="243" t="n">
        <v>0</v>
      </c>
      <c r="AK28" s="243" t="n">
        <v>0</v>
      </c>
      <c r="AL28" s="243" t="n">
        <v>0</v>
      </c>
      <c r="AM28" s="243" t="n">
        <v>0</v>
      </c>
      <c r="AP28" s="243" t="n">
        <v>0</v>
      </c>
      <c r="AQ28" s="243" t="n">
        <v>0</v>
      </c>
      <c r="AR28" s="243" t="n">
        <v>0</v>
      </c>
      <c r="AS28" s="243" t="n">
        <v>0</v>
      </c>
      <c r="AT28" s="243" t="n">
        <v>0</v>
      </c>
      <c r="AU28" s="243" t="n">
        <v>0</v>
      </c>
      <c r="AV28" s="243" t="n">
        <v>0</v>
      </c>
      <c r="AW28" s="243" t="n">
        <v>0</v>
      </c>
      <c r="AX28" s="243" t="n">
        <v>0</v>
      </c>
      <c r="AY28" s="243" t="n">
        <v>0</v>
      </c>
      <c r="AZ28" s="243" t="n">
        <v>0</v>
      </c>
      <c r="BA28" s="243" t="n">
        <v>0</v>
      </c>
      <c r="BB28" s="243" t="n">
        <v>0</v>
      </c>
      <c r="BC28" s="243" t="n">
        <v>0</v>
      </c>
      <c r="BD28" s="243" t="n">
        <v>0</v>
      </c>
      <c r="BE28" s="243" t="n">
        <v>0</v>
      </c>
      <c r="BF28" s="243" t="n">
        <v>0</v>
      </c>
      <c r="BG28" s="243" t="n">
        <v>0</v>
      </c>
      <c r="BH28" s="243" t="n">
        <v>0</v>
      </c>
      <c r="BI28" s="243" t="n">
        <v>0</v>
      </c>
      <c r="BJ28" s="243" t="n">
        <v>0</v>
      </c>
      <c r="BK28" s="243" t="n">
        <v>0</v>
      </c>
      <c r="BL28" s="243" t="n">
        <v>0</v>
      </c>
      <c r="BM28" s="243" t="n">
        <v>0</v>
      </c>
      <c r="BN28" s="243" t="n">
        <v>0</v>
      </c>
      <c r="BO28" s="243" t="n">
        <v>0</v>
      </c>
      <c r="BP28" s="243" t="n">
        <v>0</v>
      </c>
      <c r="BQ28" s="243" t="n">
        <v>0</v>
      </c>
      <c r="BR28" s="243" t="n">
        <v>0</v>
      </c>
      <c r="BS28" s="243" t="n">
        <v>0</v>
      </c>
      <c r="BT28" s="243" t="n">
        <v>0</v>
      </c>
      <c r="BU28" s="243" t="n">
        <v>0</v>
      </c>
      <c r="BV28" s="243" t="n">
        <v>0</v>
      </c>
      <c r="BW28" s="243" t="n">
        <v>0</v>
      </c>
      <c r="BX28" s="243" t="n">
        <v>0</v>
      </c>
      <c r="BY28" s="243" t="n">
        <v>0</v>
      </c>
      <c r="BZ28" s="243" t="n">
        <v>0</v>
      </c>
      <c r="CA28" s="243" t="n">
        <v>0</v>
      </c>
      <c r="CB28" s="243" t="n">
        <v>0</v>
      </c>
      <c r="CC28" s="243" t="n">
        <v>0</v>
      </c>
      <c r="CD28" s="243" t="n">
        <v>0</v>
      </c>
      <c r="CE28" s="243" t="n">
        <v>0</v>
      </c>
      <c r="CF28" s="243" t="n">
        <v>0</v>
      </c>
      <c r="CG28" s="243" t="n">
        <v>0</v>
      </c>
      <c r="CH28" s="243" t="n">
        <v>0</v>
      </c>
      <c r="CI28" s="243" t="n">
        <v>0</v>
      </c>
      <c r="CJ28" s="243" t="n">
        <v>0</v>
      </c>
      <c r="CK28" s="243" t="n">
        <v>0</v>
      </c>
      <c r="CL28" s="243" t="n">
        <v>0</v>
      </c>
      <c r="CM28" s="243" t="n">
        <v>0</v>
      </c>
      <c r="CN28" s="243" t="n">
        <v>0</v>
      </c>
      <c r="WY28" s="236" t="n">
        <v>0</v>
      </c>
      <c r="WZ28" s="108"/>
      <c r="XA28" s="237" t="n">
        <v>0</v>
      </c>
      <c r="XB28" s="61" t="n">
        <v>0</v>
      </c>
      <c r="XC28" s="200" t="n">
        <f aca="false">XB28-W28</f>
        <v>0</v>
      </c>
      <c r="XD28" s="256" t="n">
        <f aca="false">SUMIF('TRIEN KHAI SX'!$B$8:$B$262,$B28,'TRIEN KHAI SX'!$CM$8:$CM$262)-W28</f>
        <v>0</v>
      </c>
      <c r="XE28" s="257" t="n">
        <f aca="false">SUMIF('TRIEN KHAI SX'!$B$8:$B$262,$B28,'TRIEN KHAI SX'!$FG$8:$FG$262)</f>
        <v>0</v>
      </c>
      <c r="XF28" s="258"/>
      <c r="XG28" s="258"/>
      <c r="XH28" s="258"/>
      <c r="XI28" s="258"/>
      <c r="XJ28" s="258"/>
      <c r="XK28" s="45"/>
      <c r="XL28" s="45"/>
      <c r="XM28" s="48"/>
      <c r="XN28" s="48"/>
      <c r="XO28" s="48"/>
      <c r="XP28" s="48"/>
      <c r="XQ28" s="48"/>
      <c r="XR28" s="48"/>
      <c r="XS28" s="48"/>
      <c r="XT28" s="48"/>
      <c r="XU28" s="48"/>
      <c r="XV28" s="48"/>
      <c r="XW28" s="48"/>
      <c r="XX28" s="48"/>
      <c r="XY28" s="48"/>
      <c r="XZ28" s="48"/>
      <c r="YA28" s="48"/>
      <c r="YB28" s="48"/>
      <c r="YC28" s="48"/>
      <c r="YD28" s="48"/>
      <c r="YE28" s="48"/>
      <c r="YF28" s="48"/>
      <c r="YG28" s="48"/>
      <c r="YH28" s="48"/>
      <c r="YI28" s="48"/>
      <c r="YJ28" s="48"/>
      <c r="YK28" s="48"/>
      <c r="YL28" s="48"/>
      <c r="YM28" s="48"/>
      <c r="YN28" s="48"/>
      <c r="YO28" s="48"/>
      <c r="YP28" s="48"/>
      <c r="YQ28" s="48"/>
      <c r="YR28" s="48"/>
      <c r="YS28" s="48"/>
      <c r="YT28" s="48"/>
      <c r="YU28" s="48"/>
      <c r="YV28" s="48"/>
      <c r="YW28" s="48"/>
      <c r="YX28" s="48"/>
      <c r="YY28" s="48"/>
      <c r="YZ28" s="48"/>
      <c r="ZA28" s="48"/>
      <c r="ZB28" s="48"/>
      <c r="ZC28" s="48"/>
      <c r="ZD28" s="48"/>
      <c r="ZE28" s="48"/>
      <c r="ZF28" s="48"/>
      <c r="ZG28" s="48"/>
      <c r="ZH28" s="48"/>
      <c r="ZI28" s="48"/>
      <c r="ZJ28" s="48"/>
      <c r="ZK28" s="48"/>
      <c r="ZL28" s="48"/>
      <c r="ZM28" s="48"/>
      <c r="ZN28" s="48"/>
      <c r="ZO28" s="48"/>
      <c r="ZP28" s="48"/>
      <c r="ZQ28" s="48"/>
      <c r="ZR28" s="48"/>
      <c r="ZS28" s="48"/>
      <c r="ZT28" s="48"/>
      <c r="ZU28" s="48"/>
      <c r="ZV28" s="48"/>
      <c r="ZW28" s="48"/>
      <c r="ZX28" s="48"/>
      <c r="ZY28" s="48"/>
      <c r="ZZ28" s="48"/>
      <c r="AAA28" s="48"/>
      <c r="AAB28" s="48"/>
      <c r="AAC28" s="48"/>
      <c r="AAD28" s="48"/>
      <c r="AAE28" s="48"/>
      <c r="AAF28" s="48"/>
      <c r="AAG28" s="48"/>
      <c r="AAH28" s="48"/>
      <c r="AAI28" s="48"/>
      <c r="AAJ28" s="48"/>
      <c r="AAK28" s="48"/>
      <c r="AAL28" s="48"/>
      <c r="AAM28" s="48"/>
      <c r="AAN28" s="48"/>
      <c r="AAO28" s="48"/>
      <c r="AAP28" s="48"/>
      <c r="AAQ28" s="48"/>
      <c r="AAR28" s="48"/>
      <c r="AAS28" s="48"/>
      <c r="AAT28" s="48"/>
      <c r="AAU28" s="48"/>
      <c r="AAV28" s="48"/>
      <c r="AAW28" s="48"/>
      <c r="AAX28" s="48"/>
      <c r="AAY28" s="48"/>
      <c r="AAZ28" s="48"/>
      <c r="ABA28" s="48"/>
      <c r="ABB28" s="48"/>
      <c r="ABC28" s="48"/>
      <c r="ABD28" s="48"/>
      <c r="ABE28" s="48"/>
      <c r="ABF28" s="48"/>
      <c r="ABG28" s="48"/>
      <c r="ABH28" s="48"/>
      <c r="ABI28" s="48"/>
      <c r="ABJ28" s="48"/>
      <c r="ABK28" s="48"/>
      <c r="ABL28" s="48"/>
      <c r="ABM28" s="48"/>
      <c r="ABN28" s="48"/>
      <c r="ABO28" s="48"/>
      <c r="ABP28" s="48"/>
      <c r="ABQ28" s="48"/>
      <c r="ABR28" s="48"/>
      <c r="ABS28" s="48"/>
      <c r="ABT28" s="48"/>
      <c r="ABU28" s="48"/>
      <c r="ABV28" s="48"/>
      <c r="ABW28" s="48"/>
      <c r="ABX28" s="48"/>
      <c r="ABY28" s="48"/>
      <c r="ABZ28" s="48"/>
      <c r="ACA28" s="48"/>
      <c r="ACB28" s="48"/>
      <c r="ACC28" s="48"/>
      <c r="ACD28" s="48"/>
      <c r="ACE28" s="48"/>
      <c r="ACF28" s="48"/>
      <c r="ACG28" s="48"/>
      <c r="ACH28" s="48"/>
      <c r="ACI28" s="48"/>
      <c r="ACJ28" s="48"/>
      <c r="ACK28" s="48"/>
      <c r="ACL28" s="48"/>
      <c r="ACM28" s="48"/>
      <c r="ACN28" s="48"/>
      <c r="ACO28" s="48"/>
      <c r="ACP28" s="48"/>
      <c r="ACQ28" s="48"/>
      <c r="ACR28" s="48"/>
      <c r="ACS28" s="48"/>
      <c r="ACT28" s="48"/>
      <c r="ACU28" s="48"/>
      <c r="ACV28" s="48"/>
      <c r="ACW28" s="48"/>
      <c r="ACX28" s="48"/>
      <c r="ACY28" s="48"/>
      <c r="ACZ28" s="48"/>
      <c r="ADA28" s="48"/>
      <c r="ADB28" s="48"/>
      <c r="ADC28" s="48"/>
      <c r="ADD28" s="48"/>
      <c r="ADE28" s="48"/>
      <c r="ADF28" s="48"/>
      <c r="ADG28" s="48"/>
      <c r="ADH28" s="48"/>
      <c r="ADI28" s="48"/>
      <c r="ADJ28" s="48"/>
      <c r="ADK28" s="48"/>
      <c r="ADL28" s="48"/>
      <c r="ADM28" s="48"/>
      <c r="ADN28" s="48"/>
      <c r="ADO28" s="48"/>
      <c r="ADP28" s="48"/>
      <c r="ADQ28" s="48"/>
      <c r="ADR28" s="48"/>
      <c r="ADS28" s="48"/>
      <c r="ADT28" s="48"/>
      <c r="ADU28" s="48"/>
      <c r="ADV28" s="48"/>
      <c r="ADW28" s="48"/>
      <c r="ADX28" s="48"/>
      <c r="ADY28" s="48"/>
      <c r="ADZ28" s="48"/>
      <c r="AEA28" s="48"/>
      <c r="AEB28" s="48"/>
      <c r="AEC28" s="48"/>
      <c r="AED28" s="48"/>
      <c r="AEE28" s="48"/>
      <c r="AEF28" s="48"/>
      <c r="AEG28" s="48"/>
      <c r="AEH28" s="48"/>
      <c r="AEI28" s="48"/>
      <c r="AEJ28" s="48"/>
      <c r="AEK28" s="48"/>
      <c r="AEL28" s="48"/>
      <c r="AEM28" s="48"/>
      <c r="AEN28" s="48"/>
      <c r="AEO28" s="48"/>
      <c r="AEP28" s="48"/>
      <c r="AEQ28" s="48"/>
      <c r="AER28" s="48"/>
      <c r="AES28" s="48"/>
      <c r="AET28" s="48"/>
      <c r="AEU28" s="48"/>
      <c r="AEV28" s="48"/>
      <c r="AEW28" s="48"/>
      <c r="AEX28" s="48"/>
      <c r="AEY28" s="48"/>
      <c r="AEZ28" s="48"/>
      <c r="AFA28" s="48"/>
      <c r="AFB28" s="48"/>
      <c r="AFC28" s="48"/>
      <c r="AFD28" s="48"/>
      <c r="AFE28" s="48"/>
      <c r="AFF28" s="48"/>
      <c r="AFG28" s="48"/>
      <c r="AFH28" s="48"/>
      <c r="AFI28" s="48"/>
      <c r="AFJ28" s="48"/>
      <c r="AFK28" s="48"/>
      <c r="AFL28" s="48"/>
      <c r="AFM28" s="48"/>
      <c r="AFN28" s="48"/>
      <c r="AFO28" s="48"/>
      <c r="AFP28" s="48"/>
      <c r="AFQ28" s="48"/>
      <c r="AFR28" s="48"/>
      <c r="AFS28" s="48"/>
      <c r="AFT28" s="48"/>
      <c r="AFU28" s="48"/>
      <c r="AFV28" s="48"/>
      <c r="AFW28" s="48"/>
      <c r="AFX28" s="48"/>
      <c r="AFY28" s="48"/>
      <c r="AFZ28" s="48"/>
      <c r="AGA28" s="48"/>
      <c r="AGB28" s="48"/>
      <c r="AGC28" s="48"/>
      <c r="AGD28" s="48"/>
      <c r="AGE28" s="48"/>
      <c r="AGF28" s="48"/>
      <c r="AGG28" s="48"/>
      <c r="AGH28" s="48"/>
      <c r="AGI28" s="48"/>
      <c r="AGJ28" s="48"/>
      <c r="AGK28" s="48"/>
      <c r="AGL28" s="48"/>
      <c r="AGM28" s="48"/>
      <c r="AGN28" s="48"/>
      <c r="AGO28" s="48"/>
      <c r="AGP28" s="48"/>
      <c r="AGQ28" s="48"/>
      <c r="AGR28" s="48"/>
      <c r="AGS28" s="48"/>
      <c r="AGT28" s="48"/>
      <c r="AGU28" s="48"/>
      <c r="AGV28" s="48"/>
      <c r="AGW28" s="48"/>
      <c r="AGX28" s="48"/>
      <c r="AGY28" s="48"/>
      <c r="AGZ28" s="48"/>
      <c r="AHA28" s="48"/>
      <c r="AHB28" s="48"/>
      <c r="AHC28" s="48"/>
      <c r="AHD28" s="48"/>
      <c r="AHE28" s="48"/>
      <c r="AHF28" s="48"/>
      <c r="AHG28" s="48"/>
      <c r="AHH28" s="48"/>
      <c r="AHI28" s="48"/>
      <c r="AHJ28" s="48"/>
      <c r="AHK28" s="48"/>
      <c r="AHL28" s="48"/>
      <c r="AHM28" s="48"/>
      <c r="AHN28" s="48"/>
      <c r="AHO28" s="48"/>
      <c r="AHP28" s="48"/>
      <c r="AHQ28" s="48"/>
      <c r="AHR28" s="48"/>
      <c r="AHS28" s="48"/>
      <c r="AHT28" s="48"/>
      <c r="AHU28" s="48"/>
      <c r="AHV28" s="48"/>
      <c r="AHW28" s="48"/>
      <c r="AHX28" s="48"/>
      <c r="AHY28" s="48"/>
      <c r="AHZ28" s="48"/>
      <c r="AIA28" s="48"/>
      <c r="AIB28" s="48"/>
      <c r="AIC28" s="48"/>
      <c r="AID28" s="48"/>
      <c r="AIE28" s="48"/>
      <c r="AIF28" s="48"/>
      <c r="AIG28" s="48"/>
      <c r="AIH28" s="48"/>
      <c r="AII28" s="48"/>
      <c r="AIJ28" s="48"/>
      <c r="AIK28" s="48"/>
      <c r="AIL28" s="48"/>
      <c r="AIM28" s="48"/>
      <c r="AIN28" s="48"/>
      <c r="AIO28" s="48"/>
      <c r="AIP28" s="48"/>
      <c r="AIQ28" s="48"/>
      <c r="AIR28" s="48"/>
      <c r="AIS28" s="48"/>
      <c r="AIT28" s="48"/>
      <c r="AIU28" s="48"/>
      <c r="AIV28" s="48"/>
      <c r="AIW28" s="48"/>
      <c r="AIX28" s="48"/>
      <c r="AIY28" s="48"/>
      <c r="AIZ28" s="48"/>
      <c r="AJA28" s="48"/>
      <c r="AJB28" s="48"/>
      <c r="AJC28" s="48"/>
      <c r="AJD28" s="48"/>
      <c r="AJE28" s="48"/>
      <c r="AJF28" s="48"/>
      <c r="AJG28" s="48"/>
      <c r="AJH28" s="48"/>
      <c r="AJI28" s="48"/>
      <c r="AJJ28" s="48"/>
      <c r="AJK28" s="48"/>
      <c r="AJL28" s="48"/>
      <c r="AJM28" s="48"/>
      <c r="AJN28" s="48"/>
      <c r="AJO28" s="48"/>
      <c r="AJP28" s="48"/>
      <c r="AJQ28" s="48"/>
      <c r="AJR28" s="48"/>
      <c r="AJS28" s="48"/>
      <c r="AJT28" s="48"/>
      <c r="AJU28" s="48"/>
      <c r="AJV28" s="48"/>
      <c r="AJW28" s="48"/>
      <c r="AJX28" s="48"/>
      <c r="AJY28" s="48"/>
      <c r="AJZ28" s="48"/>
      <c r="AKA28" s="48"/>
      <c r="AKB28" s="48"/>
      <c r="AKC28" s="48"/>
      <c r="AKD28" s="48"/>
      <c r="AKE28" s="48"/>
      <c r="AKF28" s="48"/>
      <c r="AKG28" s="48"/>
      <c r="AKH28" s="48"/>
      <c r="AKI28" s="48"/>
      <c r="AKJ28" s="48"/>
      <c r="AKK28" s="48"/>
      <c r="AKL28" s="48"/>
      <c r="AKM28" s="48"/>
      <c r="AKN28" s="48"/>
      <c r="AKO28" s="48"/>
      <c r="AKP28" s="48"/>
      <c r="AKQ28" s="48"/>
      <c r="AKR28" s="48"/>
      <c r="AKS28" s="48"/>
      <c r="AKT28" s="48"/>
      <c r="AKU28" s="48"/>
      <c r="AKV28" s="48"/>
      <c r="AKW28" s="48"/>
      <c r="AKX28" s="48"/>
      <c r="AKY28" s="48"/>
      <c r="AKZ28" s="48"/>
      <c r="ALA28" s="48"/>
      <c r="ALB28" s="48"/>
      <c r="ALC28" s="48"/>
      <c r="ALD28" s="48"/>
      <c r="ALE28" s="48"/>
      <c r="ALF28" s="48"/>
      <c r="ALG28" s="48"/>
      <c r="ALH28" s="48"/>
      <c r="ALI28" s="48"/>
      <c r="ALJ28" s="48"/>
      <c r="ALK28" s="48"/>
      <c r="ALL28" s="48"/>
      <c r="ALM28" s="48"/>
      <c r="ALN28" s="48"/>
      <c r="ALO28" s="48"/>
      <c r="ALP28" s="48"/>
      <c r="ALQ28" s="48"/>
      <c r="ALR28" s="48"/>
      <c r="ALS28" s="48"/>
      <c r="ALT28" s="48"/>
      <c r="ALU28" s="48"/>
      <c r="ALV28" s="48"/>
      <c r="ALW28" s="48"/>
      <c r="ALX28" s="48"/>
      <c r="ALY28" s="48"/>
      <c r="ALZ28" s="48"/>
      <c r="AMA28" s="48"/>
      <c r="AMB28" s="48"/>
      <c r="AMC28" s="48"/>
      <c r="AMD28" s="48"/>
      <c r="AME28" s="48"/>
      <c r="AMF28" s="48"/>
      <c r="AMG28" s="48"/>
      <c r="AMH28" s="48"/>
      <c r="AMI28" s="48"/>
      <c r="AMJ28" s="48"/>
    </row>
    <row r="29" s="243" customFormat="true" ht="16.5" hidden="false" customHeight="true" outlineLevel="0" collapsed="false">
      <c r="A29" s="240" t="n">
        <f aca="false">A28+1</f>
        <v>17</v>
      </c>
      <c r="B29" s="241" t="s">
        <v>332</v>
      </c>
      <c r="C29" s="242" t="s">
        <v>332</v>
      </c>
      <c r="D29" s="242" t="s">
        <v>329</v>
      </c>
      <c r="E29" s="242" t="s">
        <v>301</v>
      </c>
      <c r="F29" s="261" t="s">
        <v>302</v>
      </c>
      <c r="G29" s="262" t="s">
        <v>303</v>
      </c>
      <c r="H29" s="244" t="s">
        <v>294</v>
      </c>
      <c r="I29" s="242" t="n">
        <f aca="false">COUNTIF($C$13:$C$265,$C29)</f>
        <v>1</v>
      </c>
      <c r="J29" s="245" t="n">
        <f aca="false">COUNTIF($B$13:$B$265,$B29)</f>
        <v>1</v>
      </c>
      <c r="K29" s="244"/>
      <c r="L29" s="246"/>
      <c r="M29" s="246"/>
      <c r="N29" s="246"/>
      <c r="O29" s="247" t="n">
        <f aca="false">L29*M29*N29/10^9</f>
        <v>0</v>
      </c>
      <c r="P29" s="248" t="n">
        <v>0.04335858</v>
      </c>
      <c r="Q29" s="249"/>
      <c r="R29" s="250"/>
      <c r="S29" s="251"/>
      <c r="T29" s="252"/>
      <c r="U29" s="253" t="n">
        <v>122.21</v>
      </c>
      <c r="V29" s="254"/>
      <c r="W29" s="255" t="n">
        <f aca="false">SUM(X29:WY29)</f>
        <v>30</v>
      </c>
      <c r="X29" s="243" t="n">
        <v>0</v>
      </c>
      <c r="Y29" s="243" t="n">
        <v>0</v>
      </c>
      <c r="Z29" s="243" t="n">
        <v>0</v>
      </c>
      <c r="AA29" s="243" t="n">
        <v>0</v>
      </c>
      <c r="AB29" s="243" t="n">
        <v>0</v>
      </c>
      <c r="AC29" s="243" t="n">
        <v>0</v>
      </c>
      <c r="AD29" s="243" t="n">
        <v>0</v>
      </c>
      <c r="AE29" s="243" t="n">
        <v>0</v>
      </c>
      <c r="AF29" s="243" t="n">
        <v>0</v>
      </c>
      <c r="AG29" s="243" t="n">
        <v>0</v>
      </c>
      <c r="AH29" s="243" t="n">
        <v>0</v>
      </c>
      <c r="AI29" s="243" t="n">
        <v>0</v>
      </c>
      <c r="AJ29" s="243" t="n">
        <v>0</v>
      </c>
      <c r="AK29" s="243" t="n">
        <v>0</v>
      </c>
      <c r="AL29" s="243" t="n">
        <v>0</v>
      </c>
      <c r="AM29" s="243" t="n">
        <v>0</v>
      </c>
      <c r="AP29" s="243" t="n">
        <v>0</v>
      </c>
      <c r="AQ29" s="243" t="n">
        <v>0</v>
      </c>
      <c r="AR29" s="243" t="n">
        <v>0</v>
      </c>
      <c r="AS29" s="243" t="n">
        <v>0</v>
      </c>
      <c r="AT29" s="243" t="n">
        <v>0</v>
      </c>
      <c r="AU29" s="243" t="n">
        <v>0</v>
      </c>
      <c r="AV29" s="243" t="n">
        <v>0</v>
      </c>
      <c r="AW29" s="243" t="n">
        <v>0</v>
      </c>
      <c r="AX29" s="243" t="n">
        <v>0</v>
      </c>
      <c r="AY29" s="243" t="n">
        <v>0</v>
      </c>
      <c r="AZ29" s="243" t="n">
        <v>0</v>
      </c>
      <c r="BA29" s="243" t="n">
        <v>0</v>
      </c>
      <c r="BB29" s="243" t="n">
        <v>0</v>
      </c>
      <c r="BC29" s="243" t="n">
        <v>0</v>
      </c>
      <c r="BD29" s="243" t="n">
        <v>0</v>
      </c>
      <c r="BE29" s="243" t="n">
        <v>0</v>
      </c>
      <c r="BF29" s="243" t="n">
        <v>0</v>
      </c>
      <c r="BG29" s="243" t="n">
        <v>0</v>
      </c>
      <c r="BH29" s="243" t="n">
        <v>0</v>
      </c>
      <c r="BI29" s="243" t="n">
        <v>0</v>
      </c>
      <c r="BJ29" s="243" t="n">
        <v>0</v>
      </c>
      <c r="BK29" s="243" t="n">
        <v>0</v>
      </c>
      <c r="BL29" s="243" t="n">
        <v>0</v>
      </c>
      <c r="BM29" s="243" t="n">
        <v>0</v>
      </c>
      <c r="BN29" s="243" t="n">
        <v>0</v>
      </c>
      <c r="BO29" s="243" t="n">
        <v>0</v>
      </c>
      <c r="BP29" s="243" t="n">
        <v>0</v>
      </c>
      <c r="BQ29" s="243" t="n">
        <v>0</v>
      </c>
      <c r="BR29" s="243" t="n">
        <v>0</v>
      </c>
      <c r="BS29" s="243" t="n">
        <v>0</v>
      </c>
      <c r="BT29" s="243" t="n">
        <v>0</v>
      </c>
      <c r="BU29" s="243" t="n">
        <v>0</v>
      </c>
      <c r="BV29" s="243" t="n">
        <v>0</v>
      </c>
      <c r="BW29" s="243" t="n">
        <v>0</v>
      </c>
      <c r="BX29" s="243" t="n">
        <v>0</v>
      </c>
      <c r="BY29" s="243" t="n">
        <v>0</v>
      </c>
      <c r="BZ29" s="243" t="n">
        <v>0</v>
      </c>
      <c r="CA29" s="243" t="n">
        <v>0</v>
      </c>
      <c r="CB29" s="243" t="n">
        <v>0</v>
      </c>
      <c r="CC29" s="243" t="n">
        <v>0</v>
      </c>
      <c r="CD29" s="243" t="n">
        <v>0</v>
      </c>
      <c r="CE29" s="243" t="n">
        <v>0</v>
      </c>
      <c r="CF29" s="243" t="n">
        <v>0</v>
      </c>
      <c r="CG29" s="243" t="n">
        <v>0</v>
      </c>
      <c r="CH29" s="243" t="n">
        <v>0</v>
      </c>
      <c r="CI29" s="243" t="n">
        <v>30</v>
      </c>
      <c r="CJ29" s="243" t="n">
        <v>0</v>
      </c>
      <c r="CK29" s="243" t="n">
        <v>0</v>
      </c>
      <c r="CL29" s="243" t="n">
        <v>0</v>
      </c>
      <c r="CM29" s="243" t="n">
        <v>0</v>
      </c>
      <c r="CN29" s="243" t="n">
        <v>0</v>
      </c>
      <c r="WY29" s="236" t="n">
        <v>0</v>
      </c>
      <c r="WZ29" s="108"/>
      <c r="XA29" s="237" t="n">
        <v>0</v>
      </c>
      <c r="XB29" s="61" t="n">
        <v>30</v>
      </c>
      <c r="XC29" s="200" t="n">
        <f aca="false">XB29-W29</f>
        <v>0</v>
      </c>
      <c r="XD29" s="256" t="n">
        <f aca="false">SUMIF('TRIEN KHAI SX'!$B$8:$B$262,$B29,'TRIEN KHAI SX'!$CM$8:$CM$262)-W29</f>
        <v>-30</v>
      </c>
      <c r="XE29" s="257" t="n">
        <f aca="false">SUMIF('TRIEN KHAI SX'!$B$8:$B$262,$B29,'TRIEN KHAI SX'!$FG$8:$FG$262)</f>
        <v>-30</v>
      </c>
      <c r="XF29" s="258"/>
      <c r="XG29" s="258"/>
      <c r="XH29" s="258"/>
      <c r="XI29" s="258"/>
      <c r="XJ29" s="258"/>
      <c r="XK29" s="45"/>
      <c r="XL29" s="45"/>
      <c r="XM29" s="48"/>
      <c r="XN29" s="48"/>
      <c r="XO29" s="48"/>
      <c r="XP29" s="48"/>
      <c r="XQ29" s="48"/>
      <c r="XR29" s="48"/>
      <c r="XS29" s="48"/>
      <c r="XT29" s="48"/>
      <c r="XU29" s="48"/>
      <c r="XV29" s="48"/>
      <c r="XW29" s="48"/>
      <c r="XX29" s="48"/>
      <c r="XY29" s="48"/>
      <c r="XZ29" s="48"/>
      <c r="YA29" s="48"/>
      <c r="YB29" s="48"/>
      <c r="YC29" s="48"/>
      <c r="YD29" s="48"/>
      <c r="YE29" s="48"/>
      <c r="YF29" s="48"/>
      <c r="YG29" s="48"/>
      <c r="YH29" s="48"/>
      <c r="YI29" s="48"/>
      <c r="YJ29" s="48"/>
      <c r="YK29" s="48"/>
      <c r="YL29" s="48"/>
      <c r="YM29" s="48"/>
      <c r="YN29" s="48"/>
      <c r="YO29" s="48"/>
      <c r="YP29" s="48"/>
      <c r="YQ29" s="48"/>
      <c r="YR29" s="48"/>
      <c r="YS29" s="48"/>
      <c r="YT29" s="48"/>
      <c r="YU29" s="48"/>
      <c r="YV29" s="48"/>
      <c r="YW29" s="48"/>
      <c r="YX29" s="48"/>
      <c r="YY29" s="48"/>
      <c r="YZ29" s="48"/>
      <c r="ZA29" s="48"/>
      <c r="ZB29" s="48"/>
      <c r="ZC29" s="48"/>
      <c r="ZD29" s="48"/>
      <c r="ZE29" s="48"/>
      <c r="ZF29" s="48"/>
      <c r="ZG29" s="48"/>
      <c r="ZH29" s="48"/>
      <c r="ZI29" s="48"/>
      <c r="ZJ29" s="48"/>
      <c r="ZK29" s="48"/>
      <c r="ZL29" s="48"/>
      <c r="ZM29" s="48"/>
      <c r="ZN29" s="48"/>
      <c r="ZO29" s="48"/>
      <c r="ZP29" s="48"/>
      <c r="ZQ29" s="48"/>
      <c r="ZR29" s="48"/>
      <c r="ZS29" s="48"/>
      <c r="ZT29" s="48"/>
      <c r="ZU29" s="48"/>
      <c r="ZV29" s="48"/>
      <c r="ZW29" s="48"/>
      <c r="ZX29" s="48"/>
      <c r="ZY29" s="48"/>
      <c r="ZZ29" s="48"/>
      <c r="AAA29" s="48"/>
      <c r="AAB29" s="48"/>
      <c r="AAC29" s="48"/>
      <c r="AAD29" s="48"/>
      <c r="AAE29" s="48"/>
      <c r="AAF29" s="48"/>
      <c r="AAG29" s="48"/>
      <c r="AAH29" s="48"/>
      <c r="AAI29" s="48"/>
      <c r="AAJ29" s="48"/>
      <c r="AAK29" s="48"/>
      <c r="AAL29" s="48"/>
      <c r="AAM29" s="48"/>
      <c r="AAN29" s="48"/>
      <c r="AAO29" s="48"/>
      <c r="AAP29" s="48"/>
      <c r="AAQ29" s="48"/>
      <c r="AAR29" s="48"/>
      <c r="AAS29" s="48"/>
      <c r="AAT29" s="48"/>
      <c r="AAU29" s="48"/>
      <c r="AAV29" s="48"/>
      <c r="AAW29" s="48"/>
      <c r="AAX29" s="48"/>
      <c r="AAY29" s="48"/>
      <c r="AAZ29" s="48"/>
      <c r="ABA29" s="48"/>
      <c r="ABB29" s="48"/>
      <c r="ABC29" s="48"/>
      <c r="ABD29" s="48"/>
      <c r="ABE29" s="48"/>
      <c r="ABF29" s="48"/>
      <c r="ABG29" s="48"/>
      <c r="ABH29" s="48"/>
      <c r="ABI29" s="48"/>
      <c r="ABJ29" s="48"/>
      <c r="ABK29" s="48"/>
      <c r="ABL29" s="48"/>
      <c r="ABM29" s="48"/>
      <c r="ABN29" s="48"/>
      <c r="ABO29" s="48"/>
      <c r="ABP29" s="48"/>
      <c r="ABQ29" s="48"/>
      <c r="ABR29" s="48"/>
      <c r="ABS29" s="48"/>
      <c r="ABT29" s="48"/>
      <c r="ABU29" s="48"/>
      <c r="ABV29" s="48"/>
      <c r="ABW29" s="48"/>
      <c r="ABX29" s="48"/>
      <c r="ABY29" s="48"/>
      <c r="ABZ29" s="48"/>
      <c r="ACA29" s="48"/>
      <c r="ACB29" s="48"/>
      <c r="ACC29" s="48"/>
      <c r="ACD29" s="48"/>
      <c r="ACE29" s="48"/>
      <c r="ACF29" s="48"/>
      <c r="ACG29" s="48"/>
      <c r="ACH29" s="48"/>
      <c r="ACI29" s="48"/>
      <c r="ACJ29" s="48"/>
      <c r="ACK29" s="48"/>
      <c r="ACL29" s="48"/>
      <c r="ACM29" s="48"/>
      <c r="ACN29" s="48"/>
      <c r="ACO29" s="48"/>
      <c r="ACP29" s="48"/>
      <c r="ACQ29" s="48"/>
      <c r="ACR29" s="48"/>
      <c r="ACS29" s="48"/>
      <c r="ACT29" s="48"/>
      <c r="ACU29" s="48"/>
      <c r="ACV29" s="48"/>
      <c r="ACW29" s="48"/>
      <c r="ACX29" s="48"/>
      <c r="ACY29" s="48"/>
      <c r="ACZ29" s="48"/>
      <c r="ADA29" s="48"/>
      <c r="ADB29" s="48"/>
      <c r="ADC29" s="48"/>
      <c r="ADD29" s="48"/>
      <c r="ADE29" s="48"/>
      <c r="ADF29" s="48"/>
      <c r="ADG29" s="48"/>
      <c r="ADH29" s="48"/>
      <c r="ADI29" s="48"/>
      <c r="ADJ29" s="48"/>
      <c r="ADK29" s="48"/>
      <c r="ADL29" s="48"/>
      <c r="ADM29" s="48"/>
      <c r="ADN29" s="48"/>
      <c r="ADO29" s="48"/>
      <c r="ADP29" s="48"/>
      <c r="ADQ29" s="48"/>
      <c r="ADR29" s="48"/>
      <c r="ADS29" s="48"/>
      <c r="ADT29" s="48"/>
      <c r="ADU29" s="48"/>
      <c r="ADV29" s="48"/>
      <c r="ADW29" s="48"/>
      <c r="ADX29" s="48"/>
      <c r="ADY29" s="48"/>
      <c r="ADZ29" s="48"/>
      <c r="AEA29" s="48"/>
      <c r="AEB29" s="48"/>
      <c r="AEC29" s="48"/>
      <c r="AED29" s="48"/>
      <c r="AEE29" s="48"/>
      <c r="AEF29" s="48"/>
      <c r="AEG29" s="48"/>
      <c r="AEH29" s="48"/>
      <c r="AEI29" s="48"/>
      <c r="AEJ29" s="48"/>
      <c r="AEK29" s="48"/>
      <c r="AEL29" s="48"/>
      <c r="AEM29" s="48"/>
      <c r="AEN29" s="48"/>
      <c r="AEO29" s="48"/>
      <c r="AEP29" s="48"/>
      <c r="AEQ29" s="48"/>
      <c r="AER29" s="48"/>
      <c r="AES29" s="48"/>
      <c r="AET29" s="48"/>
      <c r="AEU29" s="48"/>
      <c r="AEV29" s="48"/>
      <c r="AEW29" s="48"/>
      <c r="AEX29" s="48"/>
      <c r="AEY29" s="48"/>
      <c r="AEZ29" s="48"/>
      <c r="AFA29" s="48"/>
      <c r="AFB29" s="48"/>
      <c r="AFC29" s="48"/>
      <c r="AFD29" s="48"/>
      <c r="AFE29" s="48"/>
      <c r="AFF29" s="48"/>
      <c r="AFG29" s="48"/>
      <c r="AFH29" s="48"/>
      <c r="AFI29" s="48"/>
      <c r="AFJ29" s="48"/>
      <c r="AFK29" s="48"/>
      <c r="AFL29" s="48"/>
      <c r="AFM29" s="48"/>
      <c r="AFN29" s="48"/>
      <c r="AFO29" s="48"/>
      <c r="AFP29" s="48"/>
      <c r="AFQ29" s="48"/>
      <c r="AFR29" s="48"/>
      <c r="AFS29" s="48"/>
      <c r="AFT29" s="48"/>
      <c r="AFU29" s="48"/>
      <c r="AFV29" s="48"/>
      <c r="AFW29" s="48"/>
      <c r="AFX29" s="48"/>
      <c r="AFY29" s="48"/>
      <c r="AFZ29" s="48"/>
      <c r="AGA29" s="48"/>
      <c r="AGB29" s="48"/>
      <c r="AGC29" s="48"/>
      <c r="AGD29" s="48"/>
      <c r="AGE29" s="48"/>
      <c r="AGF29" s="48"/>
      <c r="AGG29" s="48"/>
      <c r="AGH29" s="48"/>
      <c r="AGI29" s="48"/>
      <c r="AGJ29" s="48"/>
      <c r="AGK29" s="48"/>
      <c r="AGL29" s="48"/>
      <c r="AGM29" s="48"/>
      <c r="AGN29" s="48"/>
      <c r="AGO29" s="48"/>
      <c r="AGP29" s="48"/>
      <c r="AGQ29" s="48"/>
      <c r="AGR29" s="48"/>
      <c r="AGS29" s="48"/>
      <c r="AGT29" s="48"/>
      <c r="AGU29" s="48"/>
      <c r="AGV29" s="48"/>
      <c r="AGW29" s="48"/>
      <c r="AGX29" s="48"/>
      <c r="AGY29" s="48"/>
      <c r="AGZ29" s="48"/>
      <c r="AHA29" s="48"/>
      <c r="AHB29" s="48"/>
      <c r="AHC29" s="48"/>
      <c r="AHD29" s="48"/>
      <c r="AHE29" s="48"/>
      <c r="AHF29" s="48"/>
      <c r="AHG29" s="48"/>
      <c r="AHH29" s="48"/>
      <c r="AHI29" s="48"/>
      <c r="AHJ29" s="48"/>
      <c r="AHK29" s="48"/>
      <c r="AHL29" s="48"/>
      <c r="AHM29" s="48"/>
      <c r="AHN29" s="48"/>
      <c r="AHO29" s="48"/>
      <c r="AHP29" s="48"/>
      <c r="AHQ29" s="48"/>
      <c r="AHR29" s="48"/>
      <c r="AHS29" s="48"/>
      <c r="AHT29" s="48"/>
      <c r="AHU29" s="48"/>
      <c r="AHV29" s="48"/>
      <c r="AHW29" s="48"/>
      <c r="AHX29" s="48"/>
      <c r="AHY29" s="48"/>
      <c r="AHZ29" s="48"/>
      <c r="AIA29" s="48"/>
      <c r="AIB29" s="48"/>
      <c r="AIC29" s="48"/>
      <c r="AID29" s="48"/>
      <c r="AIE29" s="48"/>
      <c r="AIF29" s="48"/>
      <c r="AIG29" s="48"/>
      <c r="AIH29" s="48"/>
      <c r="AII29" s="48"/>
      <c r="AIJ29" s="48"/>
      <c r="AIK29" s="48"/>
      <c r="AIL29" s="48"/>
      <c r="AIM29" s="48"/>
      <c r="AIN29" s="48"/>
      <c r="AIO29" s="48"/>
      <c r="AIP29" s="48"/>
      <c r="AIQ29" s="48"/>
      <c r="AIR29" s="48"/>
      <c r="AIS29" s="48"/>
      <c r="AIT29" s="48"/>
      <c r="AIU29" s="48"/>
      <c r="AIV29" s="48"/>
      <c r="AIW29" s="48"/>
      <c r="AIX29" s="48"/>
      <c r="AIY29" s="48"/>
      <c r="AIZ29" s="48"/>
      <c r="AJA29" s="48"/>
      <c r="AJB29" s="48"/>
      <c r="AJC29" s="48"/>
      <c r="AJD29" s="48"/>
      <c r="AJE29" s="48"/>
      <c r="AJF29" s="48"/>
      <c r="AJG29" s="48"/>
      <c r="AJH29" s="48"/>
      <c r="AJI29" s="48"/>
      <c r="AJJ29" s="48"/>
      <c r="AJK29" s="48"/>
      <c r="AJL29" s="48"/>
      <c r="AJM29" s="48"/>
      <c r="AJN29" s="48"/>
      <c r="AJO29" s="48"/>
      <c r="AJP29" s="48"/>
      <c r="AJQ29" s="48"/>
      <c r="AJR29" s="48"/>
      <c r="AJS29" s="48"/>
      <c r="AJT29" s="48"/>
      <c r="AJU29" s="48"/>
      <c r="AJV29" s="48"/>
      <c r="AJW29" s="48"/>
      <c r="AJX29" s="48"/>
      <c r="AJY29" s="48"/>
      <c r="AJZ29" s="48"/>
      <c r="AKA29" s="48"/>
      <c r="AKB29" s="48"/>
      <c r="AKC29" s="48"/>
      <c r="AKD29" s="48"/>
      <c r="AKE29" s="48"/>
      <c r="AKF29" s="48"/>
      <c r="AKG29" s="48"/>
      <c r="AKH29" s="48"/>
      <c r="AKI29" s="48"/>
      <c r="AKJ29" s="48"/>
      <c r="AKK29" s="48"/>
      <c r="AKL29" s="48"/>
      <c r="AKM29" s="48"/>
      <c r="AKN29" s="48"/>
      <c r="AKO29" s="48"/>
      <c r="AKP29" s="48"/>
      <c r="AKQ29" s="48"/>
      <c r="AKR29" s="48"/>
      <c r="AKS29" s="48"/>
      <c r="AKT29" s="48"/>
      <c r="AKU29" s="48"/>
      <c r="AKV29" s="48"/>
      <c r="AKW29" s="48"/>
      <c r="AKX29" s="48"/>
      <c r="AKY29" s="48"/>
      <c r="AKZ29" s="48"/>
      <c r="ALA29" s="48"/>
      <c r="ALB29" s="48"/>
      <c r="ALC29" s="48"/>
      <c r="ALD29" s="48"/>
      <c r="ALE29" s="48"/>
      <c r="ALF29" s="48"/>
      <c r="ALG29" s="48"/>
      <c r="ALH29" s="48"/>
      <c r="ALI29" s="48"/>
      <c r="ALJ29" s="48"/>
      <c r="ALK29" s="48"/>
      <c r="ALL29" s="48"/>
      <c r="ALM29" s="48"/>
      <c r="ALN29" s="48"/>
      <c r="ALO29" s="48"/>
      <c r="ALP29" s="48"/>
      <c r="ALQ29" s="48"/>
      <c r="ALR29" s="48"/>
      <c r="ALS29" s="48"/>
      <c r="ALT29" s="48"/>
      <c r="ALU29" s="48"/>
      <c r="ALV29" s="48"/>
      <c r="ALW29" s="48"/>
      <c r="ALX29" s="48"/>
      <c r="ALY29" s="48"/>
      <c r="ALZ29" s="48"/>
      <c r="AMA29" s="48"/>
      <c r="AMB29" s="48"/>
      <c r="AMC29" s="48"/>
      <c r="AMD29" s="48"/>
      <c r="AME29" s="48"/>
      <c r="AMF29" s="48"/>
      <c r="AMG29" s="48"/>
      <c r="AMH29" s="48"/>
      <c r="AMI29" s="48"/>
      <c r="AMJ29" s="48"/>
    </row>
    <row r="30" s="243" customFormat="true" ht="16.5" hidden="false" customHeight="true" outlineLevel="0" collapsed="false">
      <c r="A30" s="240" t="n">
        <f aca="false">A29+1</f>
        <v>18</v>
      </c>
      <c r="B30" s="241" t="s">
        <v>333</v>
      </c>
      <c r="C30" s="242" t="s">
        <v>333</v>
      </c>
      <c r="D30" s="242" t="s">
        <v>329</v>
      </c>
      <c r="E30" s="242" t="s">
        <v>292</v>
      </c>
      <c r="F30" s="242" t="n">
        <v>0</v>
      </c>
      <c r="G30" s="243" t="s">
        <v>293</v>
      </c>
      <c r="H30" s="244" t="s">
        <v>294</v>
      </c>
      <c r="I30" s="242" t="n">
        <f aca="false">COUNTIF($C$13:$C$265,$C30)</f>
        <v>1</v>
      </c>
      <c r="J30" s="245" t="n">
        <f aca="false">COUNTIF($B$13:$B$265,$B30)</f>
        <v>1</v>
      </c>
      <c r="K30" s="244"/>
      <c r="L30" s="246"/>
      <c r="M30" s="246"/>
      <c r="N30" s="246"/>
      <c r="O30" s="247" t="n">
        <f aca="false">L30*M30*N30/10^9</f>
        <v>0</v>
      </c>
      <c r="P30" s="248" t="n">
        <v>0.04335858</v>
      </c>
      <c r="Q30" s="249"/>
      <c r="R30" s="250"/>
      <c r="S30" s="251"/>
      <c r="T30" s="252"/>
      <c r="U30" s="253" t="n">
        <v>117.128</v>
      </c>
      <c r="V30" s="254"/>
      <c r="W30" s="255" t="n">
        <f aca="false">SUM(X30:WY30)</f>
        <v>70</v>
      </c>
      <c r="X30" s="243" t="n">
        <v>0</v>
      </c>
      <c r="Y30" s="243" t="n">
        <v>0</v>
      </c>
      <c r="Z30" s="243" t="n">
        <v>0</v>
      </c>
      <c r="AA30" s="243" t="n">
        <v>0</v>
      </c>
      <c r="AB30" s="243" t="n">
        <v>0</v>
      </c>
      <c r="AC30" s="243" t="n">
        <v>0</v>
      </c>
      <c r="AD30" s="243" t="n">
        <v>0</v>
      </c>
      <c r="AE30" s="243" t="n">
        <v>0</v>
      </c>
      <c r="AF30" s="243" t="n">
        <v>0</v>
      </c>
      <c r="AG30" s="243" t="n">
        <v>0</v>
      </c>
      <c r="AH30" s="243" t="n">
        <v>0</v>
      </c>
      <c r="AI30" s="243" t="n">
        <v>0</v>
      </c>
      <c r="AJ30" s="243" t="n">
        <v>0</v>
      </c>
      <c r="AK30" s="243" t="n">
        <v>0</v>
      </c>
      <c r="AL30" s="243" t="n">
        <v>0</v>
      </c>
      <c r="AM30" s="243" t="n">
        <v>0</v>
      </c>
      <c r="AP30" s="243" t="n">
        <v>0</v>
      </c>
      <c r="AQ30" s="243" t="n">
        <v>0</v>
      </c>
      <c r="AR30" s="243" t="n">
        <v>0</v>
      </c>
      <c r="AS30" s="243" t="n">
        <v>0</v>
      </c>
      <c r="AT30" s="243" t="n">
        <v>0</v>
      </c>
      <c r="AU30" s="243" t="n">
        <v>0</v>
      </c>
      <c r="AV30" s="243" t="n">
        <v>0</v>
      </c>
      <c r="AW30" s="243" t="n">
        <v>0</v>
      </c>
      <c r="AX30" s="243" t="n">
        <v>0</v>
      </c>
      <c r="AY30" s="243" t="n">
        <v>0</v>
      </c>
      <c r="AZ30" s="243" t="n">
        <v>0</v>
      </c>
      <c r="BA30" s="243" t="n">
        <v>0</v>
      </c>
      <c r="BB30" s="243" t="n">
        <v>0</v>
      </c>
      <c r="BC30" s="243" t="n">
        <v>0</v>
      </c>
      <c r="BD30" s="243" t="n">
        <v>0</v>
      </c>
      <c r="BE30" s="243" t="n">
        <v>0</v>
      </c>
      <c r="BF30" s="243" t="n">
        <v>0</v>
      </c>
      <c r="BG30" s="243" t="n">
        <v>0</v>
      </c>
      <c r="BH30" s="243" t="n">
        <v>0</v>
      </c>
      <c r="BI30" s="243" t="n">
        <v>0</v>
      </c>
      <c r="BJ30" s="243" t="n">
        <v>0</v>
      </c>
      <c r="BK30" s="243" t="n">
        <v>0</v>
      </c>
      <c r="BL30" s="243" t="n">
        <v>0</v>
      </c>
      <c r="BM30" s="243" t="n">
        <v>0</v>
      </c>
      <c r="BN30" s="243" t="n">
        <v>0</v>
      </c>
      <c r="BO30" s="243" t="n">
        <v>0</v>
      </c>
      <c r="BP30" s="243" t="n">
        <v>0</v>
      </c>
      <c r="BQ30" s="243" t="n">
        <v>0</v>
      </c>
      <c r="BR30" s="243" t="n">
        <v>0</v>
      </c>
      <c r="BS30" s="243" t="n">
        <v>0</v>
      </c>
      <c r="BT30" s="243" t="n">
        <v>0</v>
      </c>
      <c r="BU30" s="243" t="n">
        <v>0</v>
      </c>
      <c r="BV30" s="243" t="n">
        <v>0</v>
      </c>
      <c r="BW30" s="243" t="n">
        <v>0</v>
      </c>
      <c r="BX30" s="243" t="n">
        <v>0</v>
      </c>
      <c r="BY30" s="243" t="n">
        <v>0</v>
      </c>
      <c r="BZ30" s="243" t="n">
        <v>0</v>
      </c>
      <c r="CA30" s="243" t="n">
        <v>0</v>
      </c>
      <c r="CB30" s="243" t="n">
        <v>0</v>
      </c>
      <c r="CC30" s="243" t="n">
        <v>0</v>
      </c>
      <c r="CD30" s="243" t="n">
        <v>0</v>
      </c>
      <c r="CE30" s="243" t="n">
        <v>0</v>
      </c>
      <c r="CF30" s="243" t="n">
        <v>0</v>
      </c>
      <c r="CG30" s="243" t="n">
        <v>0</v>
      </c>
      <c r="CH30" s="243" t="n">
        <v>0</v>
      </c>
      <c r="CI30" s="243" t="n">
        <v>30</v>
      </c>
      <c r="CJ30" s="243" t="n">
        <v>0</v>
      </c>
      <c r="CK30" s="243" t="n">
        <v>10</v>
      </c>
      <c r="CL30" s="243" t="n">
        <v>0</v>
      </c>
      <c r="CM30" s="243" t="n">
        <v>0</v>
      </c>
      <c r="CN30" s="243" t="n">
        <v>30</v>
      </c>
      <c r="WY30" s="236" t="n">
        <v>0</v>
      </c>
      <c r="WZ30" s="108"/>
      <c r="XA30" s="237" t="n">
        <v>0</v>
      </c>
      <c r="XB30" s="61" t="n">
        <v>70</v>
      </c>
      <c r="XC30" s="200" t="n">
        <f aca="false">XB30-W30</f>
        <v>0</v>
      </c>
      <c r="XD30" s="256" t="n">
        <f aca="false">SUMIF('TRIEN KHAI SX'!$B$8:$B$262,$B30,'TRIEN KHAI SX'!$CM$8:$CM$262)-W30</f>
        <v>-70</v>
      </c>
      <c r="XE30" s="257" t="n">
        <f aca="false">SUMIF('TRIEN KHAI SX'!$B$8:$B$262,$B30,'TRIEN KHAI SX'!$FG$8:$FG$262)</f>
        <v>-70</v>
      </c>
      <c r="XF30" s="258"/>
      <c r="XG30" s="258"/>
      <c r="XH30" s="258"/>
      <c r="XI30" s="258"/>
      <c r="XJ30" s="258"/>
      <c r="XK30" s="45"/>
      <c r="XL30" s="45"/>
      <c r="XM30" s="48"/>
      <c r="XN30" s="48"/>
      <c r="XO30" s="48"/>
      <c r="XP30" s="48"/>
      <c r="XQ30" s="48"/>
      <c r="XR30" s="48"/>
      <c r="XS30" s="48"/>
      <c r="XT30" s="48"/>
      <c r="XU30" s="48"/>
      <c r="XV30" s="48"/>
      <c r="XW30" s="48"/>
      <c r="XX30" s="48"/>
      <c r="XY30" s="48"/>
      <c r="XZ30" s="48"/>
      <c r="YA30" s="48"/>
      <c r="YB30" s="48"/>
      <c r="YC30" s="48"/>
      <c r="YD30" s="48"/>
      <c r="YE30" s="48"/>
      <c r="YF30" s="48"/>
      <c r="YG30" s="48"/>
      <c r="YH30" s="48"/>
      <c r="YI30" s="48"/>
      <c r="YJ30" s="48"/>
      <c r="YK30" s="48"/>
      <c r="YL30" s="48"/>
      <c r="YM30" s="48"/>
      <c r="YN30" s="48"/>
      <c r="YO30" s="48"/>
      <c r="YP30" s="48"/>
      <c r="YQ30" s="48"/>
      <c r="YR30" s="48"/>
      <c r="YS30" s="48"/>
      <c r="YT30" s="48"/>
      <c r="YU30" s="48"/>
      <c r="YV30" s="48"/>
      <c r="YW30" s="48"/>
      <c r="YX30" s="48"/>
      <c r="YY30" s="48"/>
      <c r="YZ30" s="48"/>
      <c r="ZA30" s="48"/>
      <c r="ZB30" s="48"/>
      <c r="ZC30" s="48"/>
      <c r="ZD30" s="48"/>
      <c r="ZE30" s="48"/>
      <c r="ZF30" s="48"/>
      <c r="ZG30" s="48"/>
      <c r="ZH30" s="48"/>
      <c r="ZI30" s="48"/>
      <c r="ZJ30" s="48"/>
      <c r="ZK30" s="48"/>
      <c r="ZL30" s="48"/>
      <c r="ZM30" s="48"/>
      <c r="ZN30" s="48"/>
      <c r="ZO30" s="48"/>
      <c r="ZP30" s="48"/>
      <c r="ZQ30" s="48"/>
      <c r="ZR30" s="48"/>
      <c r="ZS30" s="48"/>
      <c r="ZT30" s="48"/>
      <c r="ZU30" s="48"/>
      <c r="ZV30" s="48"/>
      <c r="ZW30" s="48"/>
      <c r="ZX30" s="48"/>
      <c r="ZY30" s="48"/>
      <c r="ZZ30" s="48"/>
      <c r="AAA30" s="48"/>
      <c r="AAB30" s="48"/>
      <c r="AAC30" s="48"/>
      <c r="AAD30" s="48"/>
      <c r="AAE30" s="48"/>
      <c r="AAF30" s="48"/>
      <c r="AAG30" s="48"/>
      <c r="AAH30" s="48"/>
      <c r="AAI30" s="48"/>
      <c r="AAJ30" s="48"/>
      <c r="AAK30" s="48"/>
      <c r="AAL30" s="48"/>
      <c r="AAM30" s="48"/>
      <c r="AAN30" s="48"/>
      <c r="AAO30" s="48"/>
      <c r="AAP30" s="48"/>
      <c r="AAQ30" s="48"/>
      <c r="AAR30" s="48"/>
      <c r="AAS30" s="48"/>
      <c r="AAT30" s="48"/>
      <c r="AAU30" s="48"/>
      <c r="AAV30" s="48"/>
      <c r="AAW30" s="48"/>
      <c r="AAX30" s="48"/>
      <c r="AAY30" s="48"/>
      <c r="AAZ30" s="48"/>
      <c r="ABA30" s="48"/>
      <c r="ABB30" s="48"/>
      <c r="ABC30" s="48"/>
      <c r="ABD30" s="48"/>
      <c r="ABE30" s="48"/>
      <c r="ABF30" s="48"/>
      <c r="ABG30" s="48"/>
      <c r="ABH30" s="48"/>
      <c r="ABI30" s="48"/>
      <c r="ABJ30" s="48"/>
      <c r="ABK30" s="48"/>
      <c r="ABL30" s="48"/>
      <c r="ABM30" s="48"/>
      <c r="ABN30" s="48"/>
      <c r="ABO30" s="48"/>
      <c r="ABP30" s="48"/>
      <c r="ABQ30" s="48"/>
      <c r="ABR30" s="48"/>
      <c r="ABS30" s="48"/>
      <c r="ABT30" s="48"/>
      <c r="ABU30" s="48"/>
      <c r="ABV30" s="48"/>
      <c r="ABW30" s="48"/>
      <c r="ABX30" s="48"/>
      <c r="ABY30" s="48"/>
      <c r="ABZ30" s="48"/>
      <c r="ACA30" s="48"/>
      <c r="ACB30" s="48"/>
      <c r="ACC30" s="48"/>
      <c r="ACD30" s="48"/>
      <c r="ACE30" s="48"/>
      <c r="ACF30" s="48"/>
      <c r="ACG30" s="48"/>
      <c r="ACH30" s="48"/>
      <c r="ACI30" s="48"/>
      <c r="ACJ30" s="48"/>
      <c r="ACK30" s="48"/>
      <c r="ACL30" s="48"/>
      <c r="ACM30" s="48"/>
      <c r="ACN30" s="48"/>
      <c r="ACO30" s="48"/>
      <c r="ACP30" s="48"/>
      <c r="ACQ30" s="48"/>
      <c r="ACR30" s="48"/>
      <c r="ACS30" s="48"/>
      <c r="ACT30" s="48"/>
      <c r="ACU30" s="48"/>
      <c r="ACV30" s="48"/>
      <c r="ACW30" s="48"/>
      <c r="ACX30" s="48"/>
      <c r="ACY30" s="48"/>
      <c r="ACZ30" s="48"/>
      <c r="ADA30" s="48"/>
      <c r="ADB30" s="48"/>
      <c r="ADC30" s="48"/>
      <c r="ADD30" s="48"/>
      <c r="ADE30" s="48"/>
      <c r="ADF30" s="48"/>
      <c r="ADG30" s="48"/>
      <c r="ADH30" s="48"/>
      <c r="ADI30" s="48"/>
      <c r="ADJ30" s="48"/>
      <c r="ADK30" s="48"/>
      <c r="ADL30" s="48"/>
      <c r="ADM30" s="48"/>
      <c r="ADN30" s="48"/>
      <c r="ADO30" s="48"/>
      <c r="ADP30" s="48"/>
      <c r="ADQ30" s="48"/>
      <c r="ADR30" s="48"/>
      <c r="ADS30" s="48"/>
      <c r="ADT30" s="48"/>
      <c r="ADU30" s="48"/>
      <c r="ADV30" s="48"/>
      <c r="ADW30" s="48"/>
      <c r="ADX30" s="48"/>
      <c r="ADY30" s="48"/>
      <c r="ADZ30" s="48"/>
      <c r="AEA30" s="48"/>
      <c r="AEB30" s="48"/>
      <c r="AEC30" s="48"/>
      <c r="AED30" s="48"/>
      <c r="AEE30" s="48"/>
      <c r="AEF30" s="48"/>
      <c r="AEG30" s="48"/>
      <c r="AEH30" s="48"/>
      <c r="AEI30" s="48"/>
      <c r="AEJ30" s="48"/>
      <c r="AEK30" s="48"/>
      <c r="AEL30" s="48"/>
      <c r="AEM30" s="48"/>
      <c r="AEN30" s="48"/>
      <c r="AEO30" s="48"/>
      <c r="AEP30" s="48"/>
      <c r="AEQ30" s="48"/>
      <c r="AER30" s="48"/>
      <c r="AES30" s="48"/>
      <c r="AET30" s="48"/>
      <c r="AEU30" s="48"/>
      <c r="AEV30" s="48"/>
      <c r="AEW30" s="48"/>
      <c r="AEX30" s="48"/>
      <c r="AEY30" s="48"/>
      <c r="AEZ30" s="48"/>
      <c r="AFA30" s="48"/>
      <c r="AFB30" s="48"/>
      <c r="AFC30" s="48"/>
      <c r="AFD30" s="48"/>
      <c r="AFE30" s="48"/>
      <c r="AFF30" s="48"/>
      <c r="AFG30" s="48"/>
      <c r="AFH30" s="48"/>
      <c r="AFI30" s="48"/>
      <c r="AFJ30" s="48"/>
      <c r="AFK30" s="48"/>
      <c r="AFL30" s="48"/>
      <c r="AFM30" s="48"/>
      <c r="AFN30" s="48"/>
      <c r="AFO30" s="48"/>
      <c r="AFP30" s="48"/>
      <c r="AFQ30" s="48"/>
      <c r="AFR30" s="48"/>
      <c r="AFS30" s="48"/>
      <c r="AFT30" s="48"/>
      <c r="AFU30" s="48"/>
      <c r="AFV30" s="48"/>
      <c r="AFW30" s="48"/>
      <c r="AFX30" s="48"/>
      <c r="AFY30" s="48"/>
      <c r="AFZ30" s="48"/>
      <c r="AGA30" s="48"/>
      <c r="AGB30" s="48"/>
      <c r="AGC30" s="48"/>
      <c r="AGD30" s="48"/>
      <c r="AGE30" s="48"/>
      <c r="AGF30" s="48"/>
      <c r="AGG30" s="48"/>
      <c r="AGH30" s="48"/>
      <c r="AGI30" s="48"/>
      <c r="AGJ30" s="48"/>
      <c r="AGK30" s="48"/>
      <c r="AGL30" s="48"/>
      <c r="AGM30" s="48"/>
      <c r="AGN30" s="48"/>
      <c r="AGO30" s="48"/>
      <c r="AGP30" s="48"/>
      <c r="AGQ30" s="48"/>
      <c r="AGR30" s="48"/>
      <c r="AGS30" s="48"/>
      <c r="AGT30" s="48"/>
      <c r="AGU30" s="48"/>
      <c r="AGV30" s="48"/>
      <c r="AGW30" s="48"/>
      <c r="AGX30" s="48"/>
      <c r="AGY30" s="48"/>
      <c r="AGZ30" s="48"/>
      <c r="AHA30" s="48"/>
      <c r="AHB30" s="48"/>
      <c r="AHC30" s="48"/>
      <c r="AHD30" s="48"/>
      <c r="AHE30" s="48"/>
      <c r="AHF30" s="48"/>
      <c r="AHG30" s="48"/>
      <c r="AHH30" s="48"/>
      <c r="AHI30" s="48"/>
      <c r="AHJ30" s="48"/>
      <c r="AHK30" s="48"/>
      <c r="AHL30" s="48"/>
      <c r="AHM30" s="48"/>
      <c r="AHN30" s="48"/>
      <c r="AHO30" s="48"/>
      <c r="AHP30" s="48"/>
      <c r="AHQ30" s="48"/>
      <c r="AHR30" s="48"/>
      <c r="AHS30" s="48"/>
      <c r="AHT30" s="48"/>
      <c r="AHU30" s="48"/>
      <c r="AHV30" s="48"/>
      <c r="AHW30" s="48"/>
      <c r="AHX30" s="48"/>
      <c r="AHY30" s="48"/>
      <c r="AHZ30" s="48"/>
      <c r="AIA30" s="48"/>
      <c r="AIB30" s="48"/>
      <c r="AIC30" s="48"/>
      <c r="AID30" s="48"/>
      <c r="AIE30" s="48"/>
      <c r="AIF30" s="48"/>
      <c r="AIG30" s="48"/>
      <c r="AIH30" s="48"/>
      <c r="AII30" s="48"/>
      <c r="AIJ30" s="48"/>
      <c r="AIK30" s="48"/>
      <c r="AIL30" s="48"/>
      <c r="AIM30" s="48"/>
      <c r="AIN30" s="48"/>
      <c r="AIO30" s="48"/>
      <c r="AIP30" s="48"/>
      <c r="AIQ30" s="48"/>
      <c r="AIR30" s="48"/>
      <c r="AIS30" s="48"/>
      <c r="AIT30" s="48"/>
      <c r="AIU30" s="48"/>
      <c r="AIV30" s="48"/>
      <c r="AIW30" s="48"/>
      <c r="AIX30" s="48"/>
      <c r="AIY30" s="48"/>
      <c r="AIZ30" s="48"/>
      <c r="AJA30" s="48"/>
      <c r="AJB30" s="48"/>
      <c r="AJC30" s="48"/>
      <c r="AJD30" s="48"/>
      <c r="AJE30" s="48"/>
      <c r="AJF30" s="48"/>
      <c r="AJG30" s="48"/>
      <c r="AJH30" s="48"/>
      <c r="AJI30" s="48"/>
      <c r="AJJ30" s="48"/>
      <c r="AJK30" s="48"/>
      <c r="AJL30" s="48"/>
      <c r="AJM30" s="48"/>
      <c r="AJN30" s="48"/>
      <c r="AJO30" s="48"/>
      <c r="AJP30" s="48"/>
      <c r="AJQ30" s="48"/>
      <c r="AJR30" s="48"/>
      <c r="AJS30" s="48"/>
      <c r="AJT30" s="48"/>
      <c r="AJU30" s="48"/>
      <c r="AJV30" s="48"/>
      <c r="AJW30" s="48"/>
      <c r="AJX30" s="48"/>
      <c r="AJY30" s="48"/>
      <c r="AJZ30" s="48"/>
      <c r="AKA30" s="48"/>
      <c r="AKB30" s="48"/>
      <c r="AKC30" s="48"/>
      <c r="AKD30" s="48"/>
      <c r="AKE30" s="48"/>
      <c r="AKF30" s="48"/>
      <c r="AKG30" s="48"/>
      <c r="AKH30" s="48"/>
      <c r="AKI30" s="48"/>
      <c r="AKJ30" s="48"/>
      <c r="AKK30" s="48"/>
      <c r="AKL30" s="48"/>
      <c r="AKM30" s="48"/>
      <c r="AKN30" s="48"/>
      <c r="AKO30" s="48"/>
      <c r="AKP30" s="48"/>
      <c r="AKQ30" s="48"/>
      <c r="AKR30" s="48"/>
      <c r="AKS30" s="48"/>
      <c r="AKT30" s="48"/>
      <c r="AKU30" s="48"/>
      <c r="AKV30" s="48"/>
      <c r="AKW30" s="48"/>
      <c r="AKX30" s="48"/>
      <c r="AKY30" s="48"/>
      <c r="AKZ30" s="48"/>
      <c r="ALA30" s="48"/>
      <c r="ALB30" s="48"/>
      <c r="ALC30" s="48"/>
      <c r="ALD30" s="48"/>
      <c r="ALE30" s="48"/>
      <c r="ALF30" s="48"/>
      <c r="ALG30" s="48"/>
      <c r="ALH30" s="48"/>
      <c r="ALI30" s="48"/>
      <c r="ALJ30" s="48"/>
      <c r="ALK30" s="48"/>
      <c r="ALL30" s="48"/>
      <c r="ALM30" s="48"/>
      <c r="ALN30" s="48"/>
      <c r="ALO30" s="48"/>
      <c r="ALP30" s="48"/>
      <c r="ALQ30" s="48"/>
      <c r="ALR30" s="48"/>
      <c r="ALS30" s="48"/>
      <c r="ALT30" s="48"/>
      <c r="ALU30" s="48"/>
      <c r="ALV30" s="48"/>
      <c r="ALW30" s="48"/>
      <c r="ALX30" s="48"/>
      <c r="ALY30" s="48"/>
      <c r="ALZ30" s="48"/>
      <c r="AMA30" s="48"/>
      <c r="AMB30" s="48"/>
      <c r="AMC30" s="48"/>
      <c r="AMD30" s="48"/>
      <c r="AME30" s="48"/>
      <c r="AMF30" s="48"/>
      <c r="AMG30" s="48"/>
      <c r="AMH30" s="48"/>
      <c r="AMI30" s="48"/>
      <c r="AMJ30" s="48"/>
    </row>
    <row r="31" s="243" customFormat="true" ht="16.5" hidden="false" customHeight="true" outlineLevel="0" collapsed="false">
      <c r="A31" s="240" t="n">
        <f aca="false">A30+1</f>
        <v>19</v>
      </c>
      <c r="B31" s="241" t="s">
        <v>334</v>
      </c>
      <c r="C31" s="242" t="s">
        <v>334</v>
      </c>
      <c r="D31" s="242" t="s">
        <v>329</v>
      </c>
      <c r="E31" s="242" t="s">
        <v>316</v>
      </c>
      <c r="F31" s="242" t="n">
        <v>0</v>
      </c>
      <c r="G31" s="243" t="s">
        <v>317</v>
      </c>
      <c r="H31" s="244" t="s">
        <v>294</v>
      </c>
      <c r="I31" s="242" t="n">
        <f aca="false">COUNTIF($C$13:$C$265,$C31)</f>
        <v>1</v>
      </c>
      <c r="J31" s="245" t="n">
        <f aca="false">COUNTIF($B$13:$B$265,$B31)</f>
        <v>1</v>
      </c>
      <c r="K31" s="244"/>
      <c r="L31" s="246"/>
      <c r="M31" s="246"/>
      <c r="N31" s="246"/>
      <c r="O31" s="247" t="n">
        <f aca="false">L31*M31*N31/10^9</f>
        <v>0</v>
      </c>
      <c r="P31" s="248" t="n">
        <v>0.04335858</v>
      </c>
      <c r="Q31" s="249"/>
      <c r="R31" s="250"/>
      <c r="S31" s="251"/>
      <c r="T31" s="252"/>
      <c r="U31" s="253" t="n">
        <v>117.128</v>
      </c>
      <c r="V31" s="254"/>
      <c r="W31" s="255" t="n">
        <f aca="false">SUM(X31:WY31)</f>
        <v>30</v>
      </c>
      <c r="X31" s="243" t="n">
        <v>0</v>
      </c>
      <c r="Y31" s="243" t="n">
        <v>0</v>
      </c>
      <c r="Z31" s="243" t="n">
        <v>0</v>
      </c>
      <c r="AA31" s="243" t="n">
        <v>0</v>
      </c>
      <c r="AB31" s="243" t="n">
        <v>0</v>
      </c>
      <c r="AC31" s="243" t="n">
        <v>0</v>
      </c>
      <c r="AD31" s="243" t="n">
        <v>0</v>
      </c>
      <c r="AE31" s="243" t="n">
        <v>0</v>
      </c>
      <c r="AF31" s="243" t="n">
        <v>0</v>
      </c>
      <c r="AG31" s="243" t="n">
        <v>0</v>
      </c>
      <c r="AH31" s="243" t="n">
        <v>0</v>
      </c>
      <c r="AI31" s="243" t="n">
        <v>0</v>
      </c>
      <c r="AJ31" s="243" t="n">
        <v>0</v>
      </c>
      <c r="AK31" s="243" t="n">
        <v>0</v>
      </c>
      <c r="AL31" s="243" t="n">
        <v>0</v>
      </c>
      <c r="AM31" s="243" t="n">
        <v>0</v>
      </c>
      <c r="AP31" s="243" t="n">
        <v>0</v>
      </c>
      <c r="AQ31" s="243" t="n">
        <v>0</v>
      </c>
      <c r="AR31" s="243" t="n">
        <v>0</v>
      </c>
      <c r="AS31" s="243" t="n">
        <v>0</v>
      </c>
      <c r="AT31" s="243" t="n">
        <v>0</v>
      </c>
      <c r="AU31" s="243" t="n">
        <v>0</v>
      </c>
      <c r="AV31" s="243" t="n">
        <v>0</v>
      </c>
      <c r="AW31" s="243" t="n">
        <v>0</v>
      </c>
      <c r="AX31" s="243" t="n">
        <v>0</v>
      </c>
      <c r="AY31" s="243" t="n">
        <v>0</v>
      </c>
      <c r="AZ31" s="243" t="n">
        <v>0</v>
      </c>
      <c r="BA31" s="243" t="n">
        <v>0</v>
      </c>
      <c r="BB31" s="243" t="n">
        <v>0</v>
      </c>
      <c r="BC31" s="243" t="n">
        <v>0</v>
      </c>
      <c r="BD31" s="243" t="n">
        <v>0</v>
      </c>
      <c r="BE31" s="243" t="n">
        <v>0</v>
      </c>
      <c r="BF31" s="243" t="n">
        <v>0</v>
      </c>
      <c r="BG31" s="243" t="n">
        <v>0</v>
      </c>
      <c r="BH31" s="243" t="n">
        <v>0</v>
      </c>
      <c r="BI31" s="243" t="n">
        <v>0</v>
      </c>
      <c r="BJ31" s="243" t="n">
        <v>0</v>
      </c>
      <c r="BK31" s="243" t="n">
        <v>0</v>
      </c>
      <c r="BL31" s="243" t="n">
        <v>0</v>
      </c>
      <c r="BM31" s="243" t="n">
        <v>0</v>
      </c>
      <c r="BN31" s="243" t="n">
        <v>0</v>
      </c>
      <c r="BO31" s="243" t="n">
        <v>0</v>
      </c>
      <c r="BP31" s="243" t="n">
        <v>0</v>
      </c>
      <c r="BQ31" s="243" t="n">
        <v>0</v>
      </c>
      <c r="BR31" s="243" t="n">
        <v>0</v>
      </c>
      <c r="BS31" s="243" t="n">
        <v>0</v>
      </c>
      <c r="BT31" s="243" t="n">
        <v>0</v>
      </c>
      <c r="BU31" s="243" t="n">
        <v>0</v>
      </c>
      <c r="BV31" s="243" t="n">
        <v>0</v>
      </c>
      <c r="BW31" s="243" t="n">
        <v>0</v>
      </c>
      <c r="BX31" s="243" t="n">
        <v>0</v>
      </c>
      <c r="BY31" s="243" t="n">
        <v>0</v>
      </c>
      <c r="BZ31" s="243" t="n">
        <v>0</v>
      </c>
      <c r="CA31" s="243" t="n">
        <v>0</v>
      </c>
      <c r="CB31" s="243" t="n">
        <v>0</v>
      </c>
      <c r="CC31" s="243" t="n">
        <v>0</v>
      </c>
      <c r="CD31" s="243" t="n">
        <v>0</v>
      </c>
      <c r="CE31" s="243" t="n">
        <v>0</v>
      </c>
      <c r="CF31" s="243" t="n">
        <v>0</v>
      </c>
      <c r="CG31" s="243" t="n">
        <v>0</v>
      </c>
      <c r="CH31" s="243" t="n">
        <v>0</v>
      </c>
      <c r="CI31" s="243" t="n">
        <v>30</v>
      </c>
      <c r="CJ31" s="243" t="n">
        <v>0</v>
      </c>
      <c r="CK31" s="243" t="n">
        <v>0</v>
      </c>
      <c r="CL31" s="243" t="n">
        <v>0</v>
      </c>
      <c r="CM31" s="243" t="n">
        <v>0</v>
      </c>
      <c r="CN31" s="243" t="n">
        <v>0</v>
      </c>
      <c r="WY31" s="236" t="n">
        <v>0</v>
      </c>
      <c r="WZ31" s="108"/>
      <c r="XA31" s="237" t="n">
        <v>0</v>
      </c>
      <c r="XB31" s="61" t="n">
        <v>30</v>
      </c>
      <c r="XC31" s="200" t="n">
        <f aca="false">XB31-W31</f>
        <v>0</v>
      </c>
      <c r="XD31" s="256" t="n">
        <f aca="false">SUMIF('TRIEN KHAI SX'!$B$8:$B$262,$B31,'TRIEN KHAI SX'!$CM$8:$CM$262)-W31</f>
        <v>-30</v>
      </c>
      <c r="XE31" s="257" t="n">
        <f aca="false">SUMIF('TRIEN KHAI SX'!$B$8:$B$262,$B31,'TRIEN KHAI SX'!$FG$8:$FG$262)</f>
        <v>-30</v>
      </c>
      <c r="XF31" s="258"/>
      <c r="XG31" s="258"/>
      <c r="XH31" s="258"/>
      <c r="XI31" s="258"/>
      <c r="XJ31" s="258"/>
      <c r="XK31" s="45"/>
      <c r="XL31" s="45"/>
      <c r="XM31" s="48"/>
      <c r="XN31" s="48"/>
      <c r="XO31" s="48"/>
      <c r="XP31" s="48"/>
      <c r="XQ31" s="48"/>
      <c r="XR31" s="48"/>
      <c r="XS31" s="48"/>
      <c r="XT31" s="48"/>
      <c r="XU31" s="48"/>
      <c r="XV31" s="48"/>
      <c r="XW31" s="48"/>
      <c r="XX31" s="48"/>
      <c r="XY31" s="48"/>
      <c r="XZ31" s="48"/>
      <c r="YA31" s="48"/>
      <c r="YB31" s="48"/>
      <c r="YC31" s="48"/>
      <c r="YD31" s="48"/>
      <c r="YE31" s="48"/>
      <c r="YF31" s="48"/>
      <c r="YG31" s="48"/>
      <c r="YH31" s="48"/>
      <c r="YI31" s="48"/>
      <c r="YJ31" s="48"/>
      <c r="YK31" s="48"/>
      <c r="YL31" s="48"/>
      <c r="YM31" s="48"/>
      <c r="YN31" s="48"/>
      <c r="YO31" s="48"/>
      <c r="YP31" s="48"/>
      <c r="YQ31" s="48"/>
      <c r="YR31" s="48"/>
      <c r="YS31" s="48"/>
      <c r="YT31" s="48"/>
      <c r="YU31" s="48"/>
      <c r="YV31" s="48"/>
      <c r="YW31" s="48"/>
      <c r="YX31" s="48"/>
      <c r="YY31" s="48"/>
      <c r="YZ31" s="48"/>
      <c r="ZA31" s="48"/>
      <c r="ZB31" s="48"/>
      <c r="ZC31" s="48"/>
      <c r="ZD31" s="48"/>
      <c r="ZE31" s="48"/>
      <c r="ZF31" s="48"/>
      <c r="ZG31" s="48"/>
      <c r="ZH31" s="48"/>
      <c r="ZI31" s="48"/>
      <c r="ZJ31" s="48"/>
      <c r="ZK31" s="48"/>
      <c r="ZL31" s="48"/>
      <c r="ZM31" s="48"/>
      <c r="ZN31" s="48"/>
      <c r="ZO31" s="48"/>
      <c r="ZP31" s="48"/>
      <c r="ZQ31" s="48"/>
      <c r="ZR31" s="48"/>
      <c r="ZS31" s="48"/>
      <c r="ZT31" s="48"/>
      <c r="ZU31" s="48"/>
      <c r="ZV31" s="48"/>
      <c r="ZW31" s="48"/>
      <c r="ZX31" s="48"/>
      <c r="ZY31" s="48"/>
      <c r="ZZ31" s="48"/>
      <c r="AAA31" s="48"/>
      <c r="AAB31" s="48"/>
      <c r="AAC31" s="48"/>
      <c r="AAD31" s="48"/>
      <c r="AAE31" s="48"/>
      <c r="AAF31" s="48"/>
      <c r="AAG31" s="48"/>
      <c r="AAH31" s="48"/>
      <c r="AAI31" s="48"/>
      <c r="AAJ31" s="48"/>
      <c r="AAK31" s="48"/>
      <c r="AAL31" s="48"/>
      <c r="AAM31" s="48"/>
      <c r="AAN31" s="48"/>
      <c r="AAO31" s="48"/>
      <c r="AAP31" s="48"/>
      <c r="AAQ31" s="48"/>
      <c r="AAR31" s="48"/>
      <c r="AAS31" s="48"/>
      <c r="AAT31" s="48"/>
      <c r="AAU31" s="48"/>
      <c r="AAV31" s="48"/>
      <c r="AAW31" s="48"/>
      <c r="AAX31" s="48"/>
      <c r="AAY31" s="48"/>
      <c r="AAZ31" s="48"/>
      <c r="ABA31" s="48"/>
      <c r="ABB31" s="48"/>
      <c r="ABC31" s="48"/>
      <c r="ABD31" s="48"/>
      <c r="ABE31" s="48"/>
      <c r="ABF31" s="48"/>
      <c r="ABG31" s="48"/>
      <c r="ABH31" s="48"/>
      <c r="ABI31" s="48"/>
      <c r="ABJ31" s="48"/>
      <c r="ABK31" s="48"/>
      <c r="ABL31" s="48"/>
      <c r="ABM31" s="48"/>
      <c r="ABN31" s="48"/>
      <c r="ABO31" s="48"/>
      <c r="ABP31" s="48"/>
      <c r="ABQ31" s="48"/>
      <c r="ABR31" s="48"/>
      <c r="ABS31" s="48"/>
      <c r="ABT31" s="48"/>
      <c r="ABU31" s="48"/>
      <c r="ABV31" s="48"/>
      <c r="ABW31" s="48"/>
      <c r="ABX31" s="48"/>
      <c r="ABY31" s="48"/>
      <c r="ABZ31" s="48"/>
      <c r="ACA31" s="48"/>
      <c r="ACB31" s="48"/>
      <c r="ACC31" s="48"/>
      <c r="ACD31" s="48"/>
      <c r="ACE31" s="48"/>
      <c r="ACF31" s="48"/>
      <c r="ACG31" s="48"/>
      <c r="ACH31" s="48"/>
      <c r="ACI31" s="48"/>
      <c r="ACJ31" s="48"/>
      <c r="ACK31" s="48"/>
      <c r="ACL31" s="48"/>
      <c r="ACM31" s="48"/>
      <c r="ACN31" s="48"/>
      <c r="ACO31" s="48"/>
      <c r="ACP31" s="48"/>
      <c r="ACQ31" s="48"/>
      <c r="ACR31" s="48"/>
      <c r="ACS31" s="48"/>
      <c r="ACT31" s="48"/>
      <c r="ACU31" s="48"/>
      <c r="ACV31" s="48"/>
      <c r="ACW31" s="48"/>
      <c r="ACX31" s="48"/>
      <c r="ACY31" s="48"/>
      <c r="ACZ31" s="48"/>
      <c r="ADA31" s="48"/>
      <c r="ADB31" s="48"/>
      <c r="ADC31" s="48"/>
      <c r="ADD31" s="48"/>
      <c r="ADE31" s="48"/>
      <c r="ADF31" s="48"/>
      <c r="ADG31" s="48"/>
      <c r="ADH31" s="48"/>
      <c r="ADI31" s="48"/>
      <c r="ADJ31" s="48"/>
      <c r="ADK31" s="48"/>
      <c r="ADL31" s="48"/>
      <c r="ADM31" s="48"/>
      <c r="ADN31" s="48"/>
      <c r="ADO31" s="48"/>
      <c r="ADP31" s="48"/>
      <c r="ADQ31" s="48"/>
      <c r="ADR31" s="48"/>
      <c r="ADS31" s="48"/>
      <c r="ADT31" s="48"/>
      <c r="ADU31" s="48"/>
      <c r="ADV31" s="48"/>
      <c r="ADW31" s="48"/>
      <c r="ADX31" s="48"/>
      <c r="ADY31" s="48"/>
      <c r="ADZ31" s="48"/>
      <c r="AEA31" s="48"/>
      <c r="AEB31" s="48"/>
      <c r="AEC31" s="48"/>
      <c r="AED31" s="48"/>
      <c r="AEE31" s="48"/>
      <c r="AEF31" s="48"/>
      <c r="AEG31" s="48"/>
      <c r="AEH31" s="48"/>
      <c r="AEI31" s="48"/>
      <c r="AEJ31" s="48"/>
      <c r="AEK31" s="48"/>
      <c r="AEL31" s="48"/>
      <c r="AEM31" s="48"/>
      <c r="AEN31" s="48"/>
      <c r="AEO31" s="48"/>
      <c r="AEP31" s="48"/>
      <c r="AEQ31" s="48"/>
      <c r="AER31" s="48"/>
      <c r="AES31" s="48"/>
      <c r="AET31" s="48"/>
      <c r="AEU31" s="48"/>
      <c r="AEV31" s="48"/>
      <c r="AEW31" s="48"/>
      <c r="AEX31" s="48"/>
      <c r="AEY31" s="48"/>
      <c r="AEZ31" s="48"/>
      <c r="AFA31" s="48"/>
      <c r="AFB31" s="48"/>
      <c r="AFC31" s="48"/>
      <c r="AFD31" s="48"/>
      <c r="AFE31" s="48"/>
      <c r="AFF31" s="48"/>
      <c r="AFG31" s="48"/>
      <c r="AFH31" s="48"/>
      <c r="AFI31" s="48"/>
      <c r="AFJ31" s="48"/>
      <c r="AFK31" s="48"/>
      <c r="AFL31" s="48"/>
      <c r="AFM31" s="48"/>
      <c r="AFN31" s="48"/>
      <c r="AFO31" s="48"/>
      <c r="AFP31" s="48"/>
      <c r="AFQ31" s="48"/>
      <c r="AFR31" s="48"/>
      <c r="AFS31" s="48"/>
      <c r="AFT31" s="48"/>
      <c r="AFU31" s="48"/>
      <c r="AFV31" s="48"/>
      <c r="AFW31" s="48"/>
      <c r="AFX31" s="48"/>
      <c r="AFY31" s="48"/>
      <c r="AFZ31" s="48"/>
      <c r="AGA31" s="48"/>
      <c r="AGB31" s="48"/>
      <c r="AGC31" s="48"/>
      <c r="AGD31" s="48"/>
      <c r="AGE31" s="48"/>
      <c r="AGF31" s="48"/>
      <c r="AGG31" s="48"/>
      <c r="AGH31" s="48"/>
      <c r="AGI31" s="48"/>
      <c r="AGJ31" s="48"/>
      <c r="AGK31" s="48"/>
      <c r="AGL31" s="48"/>
      <c r="AGM31" s="48"/>
      <c r="AGN31" s="48"/>
      <c r="AGO31" s="48"/>
      <c r="AGP31" s="48"/>
      <c r="AGQ31" s="48"/>
      <c r="AGR31" s="48"/>
      <c r="AGS31" s="48"/>
      <c r="AGT31" s="48"/>
      <c r="AGU31" s="48"/>
      <c r="AGV31" s="48"/>
      <c r="AGW31" s="48"/>
      <c r="AGX31" s="48"/>
      <c r="AGY31" s="48"/>
      <c r="AGZ31" s="48"/>
      <c r="AHA31" s="48"/>
      <c r="AHB31" s="48"/>
      <c r="AHC31" s="48"/>
      <c r="AHD31" s="48"/>
      <c r="AHE31" s="48"/>
      <c r="AHF31" s="48"/>
      <c r="AHG31" s="48"/>
      <c r="AHH31" s="48"/>
      <c r="AHI31" s="48"/>
      <c r="AHJ31" s="48"/>
      <c r="AHK31" s="48"/>
      <c r="AHL31" s="48"/>
      <c r="AHM31" s="48"/>
      <c r="AHN31" s="48"/>
      <c r="AHO31" s="48"/>
      <c r="AHP31" s="48"/>
      <c r="AHQ31" s="48"/>
      <c r="AHR31" s="48"/>
      <c r="AHS31" s="48"/>
      <c r="AHT31" s="48"/>
      <c r="AHU31" s="48"/>
      <c r="AHV31" s="48"/>
      <c r="AHW31" s="48"/>
      <c r="AHX31" s="48"/>
      <c r="AHY31" s="48"/>
      <c r="AHZ31" s="48"/>
      <c r="AIA31" s="48"/>
      <c r="AIB31" s="48"/>
      <c r="AIC31" s="48"/>
      <c r="AID31" s="48"/>
      <c r="AIE31" s="48"/>
      <c r="AIF31" s="48"/>
      <c r="AIG31" s="48"/>
      <c r="AIH31" s="48"/>
      <c r="AII31" s="48"/>
      <c r="AIJ31" s="48"/>
      <c r="AIK31" s="48"/>
      <c r="AIL31" s="48"/>
      <c r="AIM31" s="48"/>
      <c r="AIN31" s="48"/>
      <c r="AIO31" s="48"/>
      <c r="AIP31" s="48"/>
      <c r="AIQ31" s="48"/>
      <c r="AIR31" s="48"/>
      <c r="AIS31" s="48"/>
      <c r="AIT31" s="48"/>
      <c r="AIU31" s="48"/>
      <c r="AIV31" s="48"/>
      <c r="AIW31" s="48"/>
      <c r="AIX31" s="48"/>
      <c r="AIY31" s="48"/>
      <c r="AIZ31" s="48"/>
      <c r="AJA31" s="48"/>
      <c r="AJB31" s="48"/>
      <c r="AJC31" s="48"/>
      <c r="AJD31" s="48"/>
      <c r="AJE31" s="48"/>
      <c r="AJF31" s="48"/>
      <c r="AJG31" s="48"/>
      <c r="AJH31" s="48"/>
      <c r="AJI31" s="48"/>
      <c r="AJJ31" s="48"/>
      <c r="AJK31" s="48"/>
      <c r="AJL31" s="48"/>
      <c r="AJM31" s="48"/>
      <c r="AJN31" s="48"/>
      <c r="AJO31" s="48"/>
      <c r="AJP31" s="48"/>
      <c r="AJQ31" s="48"/>
      <c r="AJR31" s="48"/>
      <c r="AJS31" s="48"/>
      <c r="AJT31" s="48"/>
      <c r="AJU31" s="48"/>
      <c r="AJV31" s="48"/>
      <c r="AJW31" s="48"/>
      <c r="AJX31" s="48"/>
      <c r="AJY31" s="48"/>
      <c r="AJZ31" s="48"/>
      <c r="AKA31" s="48"/>
      <c r="AKB31" s="48"/>
      <c r="AKC31" s="48"/>
      <c r="AKD31" s="48"/>
      <c r="AKE31" s="48"/>
      <c r="AKF31" s="48"/>
      <c r="AKG31" s="48"/>
      <c r="AKH31" s="48"/>
      <c r="AKI31" s="48"/>
      <c r="AKJ31" s="48"/>
      <c r="AKK31" s="48"/>
      <c r="AKL31" s="48"/>
      <c r="AKM31" s="48"/>
      <c r="AKN31" s="48"/>
      <c r="AKO31" s="48"/>
      <c r="AKP31" s="48"/>
      <c r="AKQ31" s="48"/>
      <c r="AKR31" s="48"/>
      <c r="AKS31" s="48"/>
      <c r="AKT31" s="48"/>
      <c r="AKU31" s="48"/>
      <c r="AKV31" s="48"/>
      <c r="AKW31" s="48"/>
      <c r="AKX31" s="48"/>
      <c r="AKY31" s="48"/>
      <c r="AKZ31" s="48"/>
      <c r="ALA31" s="48"/>
      <c r="ALB31" s="48"/>
      <c r="ALC31" s="48"/>
      <c r="ALD31" s="48"/>
      <c r="ALE31" s="48"/>
      <c r="ALF31" s="48"/>
      <c r="ALG31" s="48"/>
      <c r="ALH31" s="48"/>
      <c r="ALI31" s="48"/>
      <c r="ALJ31" s="48"/>
      <c r="ALK31" s="48"/>
      <c r="ALL31" s="48"/>
      <c r="ALM31" s="48"/>
      <c r="ALN31" s="48"/>
      <c r="ALO31" s="48"/>
      <c r="ALP31" s="48"/>
      <c r="ALQ31" s="48"/>
      <c r="ALR31" s="48"/>
      <c r="ALS31" s="48"/>
      <c r="ALT31" s="48"/>
      <c r="ALU31" s="48"/>
      <c r="ALV31" s="48"/>
      <c r="ALW31" s="48"/>
      <c r="ALX31" s="48"/>
      <c r="ALY31" s="48"/>
      <c r="ALZ31" s="48"/>
      <c r="AMA31" s="48"/>
      <c r="AMB31" s="48"/>
      <c r="AMC31" s="48"/>
      <c r="AMD31" s="48"/>
      <c r="AME31" s="48"/>
      <c r="AMF31" s="48"/>
      <c r="AMG31" s="48"/>
      <c r="AMH31" s="48"/>
      <c r="AMI31" s="48"/>
      <c r="AMJ31" s="48"/>
    </row>
    <row r="32" s="243" customFormat="true" ht="16.5" hidden="false" customHeight="true" outlineLevel="0" collapsed="false">
      <c r="A32" s="240" t="n">
        <f aca="false">A31+1</f>
        <v>20</v>
      </c>
      <c r="B32" s="241" t="s">
        <v>335</v>
      </c>
      <c r="C32" s="242" t="s">
        <v>335</v>
      </c>
      <c r="D32" s="242" t="s">
        <v>336</v>
      </c>
      <c r="E32" s="242" t="s">
        <v>297</v>
      </c>
      <c r="F32" s="242" t="n">
        <v>0</v>
      </c>
      <c r="G32" s="243" t="s">
        <v>298</v>
      </c>
      <c r="H32" s="244" t="s">
        <v>309</v>
      </c>
      <c r="I32" s="242" t="n">
        <f aca="false">COUNTIF($C$13:$C$265,$C32)</f>
        <v>1</v>
      </c>
      <c r="J32" s="245" t="n">
        <f aca="false">COUNTIF($B$13:$B$265,$B32)</f>
        <v>1</v>
      </c>
      <c r="K32" s="244"/>
      <c r="L32" s="246"/>
      <c r="M32" s="246"/>
      <c r="N32" s="246"/>
      <c r="O32" s="247" t="n">
        <f aca="false">L32*M32*N32/10^9</f>
        <v>0</v>
      </c>
      <c r="P32" s="248" t="n">
        <v>0.03023776</v>
      </c>
      <c r="Q32" s="249"/>
      <c r="R32" s="250"/>
      <c r="S32" s="251"/>
      <c r="T32" s="252"/>
      <c r="U32" s="253" t="n">
        <v>76.956</v>
      </c>
      <c r="V32" s="254"/>
      <c r="W32" s="255" t="n">
        <f aca="false">SUM(X32:WY32)</f>
        <v>0</v>
      </c>
      <c r="X32" s="243" t="n">
        <v>0</v>
      </c>
      <c r="Y32" s="243" t="n">
        <v>0</v>
      </c>
      <c r="Z32" s="243" t="n">
        <v>0</v>
      </c>
      <c r="AA32" s="243" t="n">
        <v>0</v>
      </c>
      <c r="AB32" s="243" t="n">
        <v>0</v>
      </c>
      <c r="AC32" s="243" t="n">
        <v>0</v>
      </c>
      <c r="AD32" s="243" t="n">
        <v>0</v>
      </c>
      <c r="AE32" s="243" t="n">
        <v>0</v>
      </c>
      <c r="AF32" s="243" t="n">
        <v>0</v>
      </c>
      <c r="AG32" s="243" t="n">
        <v>0</v>
      </c>
      <c r="AH32" s="243" t="n">
        <v>0</v>
      </c>
      <c r="AI32" s="243" t="n">
        <v>0</v>
      </c>
      <c r="AJ32" s="243" t="n">
        <v>0</v>
      </c>
      <c r="AK32" s="243" t="n">
        <v>0</v>
      </c>
      <c r="AL32" s="243" t="n">
        <v>0</v>
      </c>
      <c r="AM32" s="243" t="n">
        <v>0</v>
      </c>
      <c r="AP32" s="243" t="n">
        <v>0</v>
      </c>
      <c r="AQ32" s="243" t="n">
        <v>0</v>
      </c>
      <c r="AR32" s="243" t="n">
        <v>0</v>
      </c>
      <c r="AS32" s="243" t="n">
        <v>0</v>
      </c>
      <c r="AT32" s="243" t="n">
        <v>0</v>
      </c>
      <c r="AU32" s="243" t="n">
        <v>0</v>
      </c>
      <c r="AV32" s="243" t="n">
        <v>0</v>
      </c>
      <c r="AW32" s="243" t="n">
        <v>0</v>
      </c>
      <c r="AX32" s="243" t="n">
        <v>0</v>
      </c>
      <c r="AY32" s="243" t="n">
        <v>0</v>
      </c>
      <c r="AZ32" s="243" t="n">
        <v>0</v>
      </c>
      <c r="BA32" s="243" t="n">
        <v>0</v>
      </c>
      <c r="BB32" s="243" t="n">
        <v>0</v>
      </c>
      <c r="BC32" s="243" t="n">
        <v>0</v>
      </c>
      <c r="BD32" s="243" t="n">
        <v>0</v>
      </c>
      <c r="BE32" s="243" t="n">
        <v>0</v>
      </c>
      <c r="BF32" s="243" t="n">
        <v>0</v>
      </c>
      <c r="BG32" s="243" t="n">
        <v>0</v>
      </c>
      <c r="BH32" s="243" t="n">
        <v>0</v>
      </c>
      <c r="BI32" s="243" t="n">
        <v>0</v>
      </c>
      <c r="BJ32" s="243" t="n">
        <v>0</v>
      </c>
      <c r="BK32" s="243" t="n">
        <v>0</v>
      </c>
      <c r="BL32" s="243" t="n">
        <v>0</v>
      </c>
      <c r="BM32" s="243" t="n">
        <v>0</v>
      </c>
      <c r="BN32" s="243" t="n">
        <v>0</v>
      </c>
      <c r="BO32" s="243" t="n">
        <v>0</v>
      </c>
      <c r="BP32" s="243" t="n">
        <v>0</v>
      </c>
      <c r="BQ32" s="243" t="n">
        <v>0</v>
      </c>
      <c r="BR32" s="243" t="n">
        <v>0</v>
      </c>
      <c r="BS32" s="243" t="n">
        <v>0</v>
      </c>
      <c r="BT32" s="243" t="n">
        <v>0</v>
      </c>
      <c r="BU32" s="243" t="n">
        <v>0</v>
      </c>
      <c r="BV32" s="243" t="n">
        <v>0</v>
      </c>
      <c r="BW32" s="243" t="n">
        <v>0</v>
      </c>
      <c r="BX32" s="243" t="n">
        <v>0</v>
      </c>
      <c r="BY32" s="243" t="n">
        <v>0</v>
      </c>
      <c r="BZ32" s="243" t="n">
        <v>0</v>
      </c>
      <c r="CA32" s="243" t="n">
        <v>0</v>
      </c>
      <c r="CB32" s="243" t="n">
        <v>0</v>
      </c>
      <c r="CC32" s="243" t="n">
        <v>0</v>
      </c>
      <c r="CD32" s="243" t="n">
        <v>0</v>
      </c>
      <c r="CE32" s="243" t="n">
        <v>0</v>
      </c>
      <c r="CF32" s="243" t="n">
        <v>0</v>
      </c>
      <c r="CG32" s="243" t="n">
        <v>0</v>
      </c>
      <c r="CH32" s="243" t="n">
        <v>0</v>
      </c>
      <c r="CI32" s="243" t="n">
        <v>0</v>
      </c>
      <c r="CJ32" s="243" t="n">
        <v>0</v>
      </c>
      <c r="CK32" s="243" t="n">
        <v>0</v>
      </c>
      <c r="CL32" s="243" t="n">
        <v>0</v>
      </c>
      <c r="CM32" s="243" t="n">
        <v>0</v>
      </c>
      <c r="CN32" s="243" t="n">
        <v>0</v>
      </c>
      <c r="WY32" s="236" t="n">
        <v>0</v>
      </c>
      <c r="WZ32" s="108"/>
      <c r="XA32" s="237" t="n">
        <v>0</v>
      </c>
      <c r="XB32" s="61" t="n">
        <v>0</v>
      </c>
      <c r="XC32" s="200" t="n">
        <f aca="false">XB32-W32</f>
        <v>0</v>
      </c>
      <c r="XD32" s="256" t="n">
        <f aca="false">SUMIF('TRIEN KHAI SX'!$B$8:$B$262,$B32,'TRIEN KHAI SX'!$CM$8:$CM$262)-W32</f>
        <v>0</v>
      </c>
      <c r="XE32" s="257" t="n">
        <f aca="false">SUMIF('TRIEN KHAI SX'!$B$8:$B$262,$B32,'TRIEN KHAI SX'!$FG$8:$FG$262)</f>
        <v>0</v>
      </c>
      <c r="XF32" s="258"/>
      <c r="XG32" s="258"/>
      <c r="XH32" s="258"/>
      <c r="XI32" s="258"/>
      <c r="XJ32" s="258"/>
      <c r="XK32" s="45"/>
      <c r="XL32" s="45"/>
      <c r="XM32" s="48"/>
      <c r="XN32" s="48"/>
      <c r="XO32" s="48"/>
      <c r="XP32" s="48"/>
      <c r="XQ32" s="48"/>
      <c r="XR32" s="48"/>
      <c r="XS32" s="48"/>
      <c r="XT32" s="48"/>
      <c r="XU32" s="48"/>
      <c r="XV32" s="48"/>
      <c r="XW32" s="48"/>
      <c r="XX32" s="48"/>
      <c r="XY32" s="48"/>
      <c r="XZ32" s="48"/>
      <c r="YA32" s="48"/>
      <c r="YB32" s="48"/>
      <c r="YC32" s="48"/>
      <c r="YD32" s="48"/>
      <c r="YE32" s="48"/>
      <c r="YF32" s="48"/>
      <c r="YG32" s="48"/>
      <c r="YH32" s="48"/>
      <c r="YI32" s="48"/>
      <c r="YJ32" s="48"/>
      <c r="YK32" s="48"/>
      <c r="YL32" s="48"/>
      <c r="YM32" s="48"/>
      <c r="YN32" s="48"/>
      <c r="YO32" s="48"/>
      <c r="YP32" s="48"/>
      <c r="YQ32" s="48"/>
      <c r="YR32" s="48"/>
      <c r="YS32" s="48"/>
      <c r="YT32" s="48"/>
      <c r="YU32" s="48"/>
      <c r="YV32" s="48"/>
      <c r="YW32" s="48"/>
      <c r="YX32" s="48"/>
      <c r="YY32" s="48"/>
      <c r="YZ32" s="48"/>
      <c r="ZA32" s="48"/>
      <c r="ZB32" s="48"/>
      <c r="ZC32" s="48"/>
      <c r="ZD32" s="48"/>
      <c r="ZE32" s="48"/>
      <c r="ZF32" s="48"/>
      <c r="ZG32" s="48"/>
      <c r="ZH32" s="48"/>
      <c r="ZI32" s="48"/>
      <c r="ZJ32" s="48"/>
      <c r="ZK32" s="48"/>
      <c r="ZL32" s="48"/>
      <c r="ZM32" s="48"/>
      <c r="ZN32" s="48"/>
      <c r="ZO32" s="48"/>
      <c r="ZP32" s="48"/>
      <c r="ZQ32" s="48"/>
      <c r="ZR32" s="48"/>
      <c r="ZS32" s="48"/>
      <c r="ZT32" s="48"/>
      <c r="ZU32" s="48"/>
      <c r="ZV32" s="48"/>
      <c r="ZW32" s="48"/>
      <c r="ZX32" s="48"/>
      <c r="ZY32" s="48"/>
      <c r="ZZ32" s="48"/>
      <c r="AAA32" s="48"/>
      <c r="AAB32" s="48"/>
      <c r="AAC32" s="48"/>
      <c r="AAD32" s="48"/>
      <c r="AAE32" s="48"/>
      <c r="AAF32" s="48"/>
      <c r="AAG32" s="48"/>
      <c r="AAH32" s="48"/>
      <c r="AAI32" s="48"/>
      <c r="AAJ32" s="48"/>
      <c r="AAK32" s="48"/>
      <c r="AAL32" s="48"/>
      <c r="AAM32" s="48"/>
      <c r="AAN32" s="48"/>
      <c r="AAO32" s="48"/>
      <c r="AAP32" s="48"/>
      <c r="AAQ32" s="48"/>
      <c r="AAR32" s="48"/>
      <c r="AAS32" s="48"/>
      <c r="AAT32" s="48"/>
      <c r="AAU32" s="48"/>
      <c r="AAV32" s="48"/>
      <c r="AAW32" s="48"/>
      <c r="AAX32" s="48"/>
      <c r="AAY32" s="48"/>
      <c r="AAZ32" s="48"/>
      <c r="ABA32" s="48"/>
      <c r="ABB32" s="48"/>
      <c r="ABC32" s="48"/>
      <c r="ABD32" s="48"/>
      <c r="ABE32" s="48"/>
      <c r="ABF32" s="48"/>
      <c r="ABG32" s="48"/>
      <c r="ABH32" s="48"/>
      <c r="ABI32" s="48"/>
      <c r="ABJ32" s="48"/>
      <c r="ABK32" s="48"/>
      <c r="ABL32" s="48"/>
      <c r="ABM32" s="48"/>
      <c r="ABN32" s="48"/>
      <c r="ABO32" s="48"/>
      <c r="ABP32" s="48"/>
      <c r="ABQ32" s="48"/>
      <c r="ABR32" s="48"/>
      <c r="ABS32" s="48"/>
      <c r="ABT32" s="48"/>
      <c r="ABU32" s="48"/>
      <c r="ABV32" s="48"/>
      <c r="ABW32" s="48"/>
      <c r="ABX32" s="48"/>
      <c r="ABY32" s="48"/>
      <c r="ABZ32" s="48"/>
      <c r="ACA32" s="48"/>
      <c r="ACB32" s="48"/>
      <c r="ACC32" s="48"/>
      <c r="ACD32" s="48"/>
      <c r="ACE32" s="48"/>
      <c r="ACF32" s="48"/>
      <c r="ACG32" s="48"/>
      <c r="ACH32" s="48"/>
      <c r="ACI32" s="48"/>
      <c r="ACJ32" s="48"/>
      <c r="ACK32" s="48"/>
      <c r="ACL32" s="48"/>
      <c r="ACM32" s="48"/>
      <c r="ACN32" s="48"/>
      <c r="ACO32" s="48"/>
      <c r="ACP32" s="48"/>
      <c r="ACQ32" s="48"/>
      <c r="ACR32" s="48"/>
      <c r="ACS32" s="48"/>
      <c r="ACT32" s="48"/>
      <c r="ACU32" s="48"/>
      <c r="ACV32" s="48"/>
      <c r="ACW32" s="48"/>
      <c r="ACX32" s="48"/>
      <c r="ACY32" s="48"/>
      <c r="ACZ32" s="48"/>
      <c r="ADA32" s="48"/>
      <c r="ADB32" s="48"/>
      <c r="ADC32" s="48"/>
      <c r="ADD32" s="48"/>
      <c r="ADE32" s="48"/>
      <c r="ADF32" s="48"/>
      <c r="ADG32" s="48"/>
      <c r="ADH32" s="48"/>
      <c r="ADI32" s="48"/>
      <c r="ADJ32" s="48"/>
      <c r="ADK32" s="48"/>
      <c r="ADL32" s="48"/>
      <c r="ADM32" s="48"/>
      <c r="ADN32" s="48"/>
      <c r="ADO32" s="48"/>
      <c r="ADP32" s="48"/>
      <c r="ADQ32" s="48"/>
      <c r="ADR32" s="48"/>
      <c r="ADS32" s="48"/>
      <c r="ADT32" s="48"/>
      <c r="ADU32" s="48"/>
      <c r="ADV32" s="48"/>
      <c r="ADW32" s="48"/>
      <c r="ADX32" s="48"/>
      <c r="ADY32" s="48"/>
      <c r="ADZ32" s="48"/>
      <c r="AEA32" s="48"/>
      <c r="AEB32" s="48"/>
      <c r="AEC32" s="48"/>
      <c r="AED32" s="48"/>
      <c r="AEE32" s="48"/>
      <c r="AEF32" s="48"/>
      <c r="AEG32" s="48"/>
      <c r="AEH32" s="48"/>
      <c r="AEI32" s="48"/>
      <c r="AEJ32" s="48"/>
      <c r="AEK32" s="48"/>
      <c r="AEL32" s="48"/>
      <c r="AEM32" s="48"/>
      <c r="AEN32" s="48"/>
      <c r="AEO32" s="48"/>
      <c r="AEP32" s="48"/>
      <c r="AEQ32" s="48"/>
      <c r="AER32" s="48"/>
      <c r="AES32" s="48"/>
      <c r="AET32" s="48"/>
      <c r="AEU32" s="48"/>
      <c r="AEV32" s="48"/>
      <c r="AEW32" s="48"/>
      <c r="AEX32" s="48"/>
      <c r="AEY32" s="48"/>
      <c r="AEZ32" s="48"/>
      <c r="AFA32" s="48"/>
      <c r="AFB32" s="48"/>
      <c r="AFC32" s="48"/>
      <c r="AFD32" s="48"/>
      <c r="AFE32" s="48"/>
      <c r="AFF32" s="48"/>
      <c r="AFG32" s="48"/>
      <c r="AFH32" s="48"/>
      <c r="AFI32" s="48"/>
      <c r="AFJ32" s="48"/>
      <c r="AFK32" s="48"/>
      <c r="AFL32" s="48"/>
      <c r="AFM32" s="48"/>
      <c r="AFN32" s="48"/>
      <c r="AFO32" s="48"/>
      <c r="AFP32" s="48"/>
      <c r="AFQ32" s="48"/>
      <c r="AFR32" s="48"/>
      <c r="AFS32" s="48"/>
      <c r="AFT32" s="48"/>
      <c r="AFU32" s="48"/>
      <c r="AFV32" s="48"/>
      <c r="AFW32" s="48"/>
      <c r="AFX32" s="48"/>
      <c r="AFY32" s="48"/>
      <c r="AFZ32" s="48"/>
      <c r="AGA32" s="48"/>
      <c r="AGB32" s="48"/>
      <c r="AGC32" s="48"/>
      <c r="AGD32" s="48"/>
      <c r="AGE32" s="48"/>
      <c r="AGF32" s="48"/>
      <c r="AGG32" s="48"/>
      <c r="AGH32" s="48"/>
      <c r="AGI32" s="48"/>
      <c r="AGJ32" s="48"/>
      <c r="AGK32" s="48"/>
      <c r="AGL32" s="48"/>
      <c r="AGM32" s="48"/>
      <c r="AGN32" s="48"/>
      <c r="AGO32" s="48"/>
      <c r="AGP32" s="48"/>
      <c r="AGQ32" s="48"/>
      <c r="AGR32" s="48"/>
      <c r="AGS32" s="48"/>
      <c r="AGT32" s="48"/>
      <c r="AGU32" s="48"/>
      <c r="AGV32" s="48"/>
      <c r="AGW32" s="48"/>
      <c r="AGX32" s="48"/>
      <c r="AGY32" s="48"/>
      <c r="AGZ32" s="48"/>
      <c r="AHA32" s="48"/>
      <c r="AHB32" s="48"/>
      <c r="AHC32" s="48"/>
      <c r="AHD32" s="48"/>
      <c r="AHE32" s="48"/>
      <c r="AHF32" s="48"/>
      <c r="AHG32" s="48"/>
      <c r="AHH32" s="48"/>
      <c r="AHI32" s="48"/>
      <c r="AHJ32" s="48"/>
      <c r="AHK32" s="48"/>
      <c r="AHL32" s="48"/>
      <c r="AHM32" s="48"/>
      <c r="AHN32" s="48"/>
      <c r="AHO32" s="48"/>
      <c r="AHP32" s="48"/>
      <c r="AHQ32" s="48"/>
      <c r="AHR32" s="48"/>
      <c r="AHS32" s="48"/>
      <c r="AHT32" s="48"/>
      <c r="AHU32" s="48"/>
      <c r="AHV32" s="48"/>
      <c r="AHW32" s="48"/>
      <c r="AHX32" s="48"/>
      <c r="AHY32" s="48"/>
      <c r="AHZ32" s="48"/>
      <c r="AIA32" s="48"/>
      <c r="AIB32" s="48"/>
      <c r="AIC32" s="48"/>
      <c r="AID32" s="48"/>
      <c r="AIE32" s="48"/>
      <c r="AIF32" s="48"/>
      <c r="AIG32" s="48"/>
      <c r="AIH32" s="48"/>
      <c r="AII32" s="48"/>
      <c r="AIJ32" s="48"/>
      <c r="AIK32" s="48"/>
      <c r="AIL32" s="48"/>
      <c r="AIM32" s="48"/>
      <c r="AIN32" s="48"/>
      <c r="AIO32" s="48"/>
      <c r="AIP32" s="48"/>
      <c r="AIQ32" s="48"/>
      <c r="AIR32" s="48"/>
      <c r="AIS32" s="48"/>
      <c r="AIT32" s="48"/>
      <c r="AIU32" s="48"/>
      <c r="AIV32" s="48"/>
      <c r="AIW32" s="48"/>
      <c r="AIX32" s="48"/>
      <c r="AIY32" s="48"/>
      <c r="AIZ32" s="48"/>
      <c r="AJA32" s="48"/>
      <c r="AJB32" s="48"/>
      <c r="AJC32" s="48"/>
      <c r="AJD32" s="48"/>
      <c r="AJE32" s="48"/>
      <c r="AJF32" s="48"/>
      <c r="AJG32" s="48"/>
      <c r="AJH32" s="48"/>
      <c r="AJI32" s="48"/>
      <c r="AJJ32" s="48"/>
      <c r="AJK32" s="48"/>
      <c r="AJL32" s="48"/>
      <c r="AJM32" s="48"/>
      <c r="AJN32" s="48"/>
      <c r="AJO32" s="48"/>
      <c r="AJP32" s="48"/>
      <c r="AJQ32" s="48"/>
      <c r="AJR32" s="48"/>
      <c r="AJS32" s="48"/>
      <c r="AJT32" s="48"/>
      <c r="AJU32" s="48"/>
      <c r="AJV32" s="48"/>
      <c r="AJW32" s="48"/>
      <c r="AJX32" s="48"/>
      <c r="AJY32" s="48"/>
      <c r="AJZ32" s="48"/>
      <c r="AKA32" s="48"/>
      <c r="AKB32" s="48"/>
      <c r="AKC32" s="48"/>
      <c r="AKD32" s="48"/>
      <c r="AKE32" s="48"/>
      <c r="AKF32" s="48"/>
      <c r="AKG32" s="48"/>
      <c r="AKH32" s="48"/>
      <c r="AKI32" s="48"/>
      <c r="AKJ32" s="48"/>
      <c r="AKK32" s="48"/>
      <c r="AKL32" s="48"/>
      <c r="AKM32" s="48"/>
      <c r="AKN32" s="48"/>
      <c r="AKO32" s="48"/>
      <c r="AKP32" s="48"/>
      <c r="AKQ32" s="48"/>
      <c r="AKR32" s="48"/>
      <c r="AKS32" s="48"/>
      <c r="AKT32" s="48"/>
      <c r="AKU32" s="48"/>
      <c r="AKV32" s="48"/>
      <c r="AKW32" s="48"/>
      <c r="AKX32" s="48"/>
      <c r="AKY32" s="48"/>
      <c r="AKZ32" s="48"/>
      <c r="ALA32" s="48"/>
      <c r="ALB32" s="48"/>
      <c r="ALC32" s="48"/>
      <c r="ALD32" s="48"/>
      <c r="ALE32" s="48"/>
      <c r="ALF32" s="48"/>
      <c r="ALG32" s="48"/>
      <c r="ALH32" s="48"/>
      <c r="ALI32" s="48"/>
      <c r="ALJ32" s="48"/>
      <c r="ALK32" s="48"/>
      <c r="ALL32" s="48"/>
      <c r="ALM32" s="48"/>
      <c r="ALN32" s="48"/>
      <c r="ALO32" s="48"/>
      <c r="ALP32" s="48"/>
      <c r="ALQ32" s="48"/>
      <c r="ALR32" s="48"/>
      <c r="ALS32" s="48"/>
      <c r="ALT32" s="48"/>
      <c r="ALU32" s="48"/>
      <c r="ALV32" s="48"/>
      <c r="ALW32" s="48"/>
      <c r="ALX32" s="48"/>
      <c r="ALY32" s="48"/>
      <c r="ALZ32" s="48"/>
      <c r="AMA32" s="48"/>
      <c r="AMB32" s="48"/>
      <c r="AMC32" s="48"/>
      <c r="AMD32" s="48"/>
      <c r="AME32" s="48"/>
      <c r="AMF32" s="48"/>
      <c r="AMG32" s="48"/>
      <c r="AMH32" s="48"/>
      <c r="AMI32" s="48"/>
      <c r="AMJ32" s="48"/>
    </row>
    <row r="33" s="243" customFormat="true" ht="16.5" hidden="false" customHeight="true" outlineLevel="0" collapsed="false">
      <c r="A33" s="240" t="n">
        <f aca="false">A32+1</f>
        <v>21</v>
      </c>
      <c r="B33" s="241" t="s">
        <v>337</v>
      </c>
      <c r="C33" s="242" t="s">
        <v>337</v>
      </c>
      <c r="D33" s="242" t="s">
        <v>338</v>
      </c>
      <c r="E33" s="242" t="s">
        <v>292</v>
      </c>
      <c r="F33" s="242" t="n">
        <v>0</v>
      </c>
      <c r="G33" s="243" t="s">
        <v>293</v>
      </c>
      <c r="H33" s="244" t="s">
        <v>294</v>
      </c>
      <c r="I33" s="242" t="n">
        <f aca="false">COUNTIF($C$13:$C$265,$C33)</f>
        <v>1</v>
      </c>
      <c r="J33" s="245" t="n">
        <f aca="false">COUNTIF($B$13:$B$265,$B33)</f>
        <v>1</v>
      </c>
      <c r="K33" s="259" t="s">
        <v>299</v>
      </c>
      <c r="L33" s="246" t="n">
        <v>1605</v>
      </c>
      <c r="M33" s="246" t="n">
        <v>515</v>
      </c>
      <c r="N33" s="246" t="n">
        <v>300</v>
      </c>
      <c r="O33" s="260" t="n">
        <f aca="false">L33*M33*N33/10^9</f>
        <v>0.2479725</v>
      </c>
      <c r="P33" s="248" t="n">
        <v>0.082054248</v>
      </c>
      <c r="Q33" s="249"/>
      <c r="R33" s="250"/>
      <c r="S33" s="251"/>
      <c r="T33" s="252"/>
      <c r="U33" s="253" t="n">
        <v>215.38</v>
      </c>
      <c r="V33" s="254"/>
      <c r="W33" s="255" t="n">
        <f aca="false">SUM(X33:WY33)</f>
        <v>30</v>
      </c>
      <c r="X33" s="243" t="n">
        <v>0</v>
      </c>
      <c r="Y33" s="243" t="n">
        <v>0</v>
      </c>
      <c r="Z33" s="243" t="n">
        <v>0</v>
      </c>
      <c r="AA33" s="243" t="n">
        <v>0</v>
      </c>
      <c r="AB33" s="243" t="n">
        <v>0</v>
      </c>
      <c r="AC33" s="243" t="n">
        <v>0</v>
      </c>
      <c r="AD33" s="243" t="n">
        <v>0</v>
      </c>
      <c r="AE33" s="243" t="n">
        <v>0</v>
      </c>
      <c r="AF33" s="243" t="n">
        <v>0</v>
      </c>
      <c r="AG33" s="243" t="n">
        <v>0</v>
      </c>
      <c r="AH33" s="243" t="n">
        <v>0</v>
      </c>
      <c r="AI33" s="243" t="n">
        <v>0</v>
      </c>
      <c r="AJ33" s="243" t="n">
        <v>0</v>
      </c>
      <c r="AK33" s="243" t="n">
        <v>0</v>
      </c>
      <c r="AL33" s="243" t="n">
        <v>0</v>
      </c>
      <c r="AM33" s="243" t="n">
        <v>0</v>
      </c>
      <c r="AP33" s="243" t="n">
        <v>0</v>
      </c>
      <c r="AQ33" s="243" t="n">
        <v>0</v>
      </c>
      <c r="AR33" s="243" t="n">
        <v>0</v>
      </c>
      <c r="AS33" s="243" t="n">
        <v>0</v>
      </c>
      <c r="AT33" s="243" t="n">
        <v>0</v>
      </c>
      <c r="AU33" s="243" t="n">
        <v>0</v>
      </c>
      <c r="AV33" s="243" t="n">
        <v>0</v>
      </c>
      <c r="AW33" s="243" t="n">
        <v>0</v>
      </c>
      <c r="AX33" s="243" t="n">
        <v>0</v>
      </c>
      <c r="AY33" s="243" t="n">
        <v>0</v>
      </c>
      <c r="AZ33" s="243" t="n">
        <v>0</v>
      </c>
      <c r="BA33" s="243" t="n">
        <v>0</v>
      </c>
      <c r="BB33" s="243" t="n">
        <v>0</v>
      </c>
      <c r="BC33" s="243" t="n">
        <v>0</v>
      </c>
      <c r="BD33" s="243" t="n">
        <v>0</v>
      </c>
      <c r="BE33" s="243" t="n">
        <v>0</v>
      </c>
      <c r="BF33" s="243" t="n">
        <v>0</v>
      </c>
      <c r="BG33" s="243" t="n">
        <v>0</v>
      </c>
      <c r="BH33" s="243" t="n">
        <v>0</v>
      </c>
      <c r="BI33" s="243" t="n">
        <v>0</v>
      </c>
      <c r="BJ33" s="243" t="n">
        <v>0</v>
      </c>
      <c r="BK33" s="243" t="n">
        <v>0</v>
      </c>
      <c r="BL33" s="243" t="n">
        <v>0</v>
      </c>
      <c r="BM33" s="243" t="n">
        <v>0</v>
      </c>
      <c r="BN33" s="243" t="n">
        <v>0</v>
      </c>
      <c r="BO33" s="243" t="n">
        <v>0</v>
      </c>
      <c r="BP33" s="243" t="n">
        <v>0</v>
      </c>
      <c r="BQ33" s="243" t="n">
        <v>0</v>
      </c>
      <c r="BR33" s="243" t="n">
        <v>0</v>
      </c>
      <c r="BS33" s="243" t="n">
        <v>0</v>
      </c>
      <c r="BT33" s="243" t="n">
        <v>0</v>
      </c>
      <c r="BU33" s="243" t="n">
        <v>0</v>
      </c>
      <c r="BV33" s="243" t="n">
        <v>0</v>
      </c>
      <c r="BW33" s="243" t="n">
        <v>0</v>
      </c>
      <c r="BX33" s="243" t="n">
        <v>0</v>
      </c>
      <c r="BY33" s="243" t="n">
        <v>0</v>
      </c>
      <c r="BZ33" s="243" t="n">
        <v>0</v>
      </c>
      <c r="CA33" s="243" t="n">
        <v>0</v>
      </c>
      <c r="CB33" s="243" t="n">
        <v>0</v>
      </c>
      <c r="CC33" s="243" t="n">
        <v>0</v>
      </c>
      <c r="CD33" s="243" t="n">
        <v>0</v>
      </c>
      <c r="CE33" s="243" t="n">
        <v>0</v>
      </c>
      <c r="CF33" s="243" t="n">
        <v>0</v>
      </c>
      <c r="CG33" s="243" t="n">
        <v>0</v>
      </c>
      <c r="CH33" s="243" t="n">
        <v>0</v>
      </c>
      <c r="CI33" s="243" t="n">
        <v>0</v>
      </c>
      <c r="CJ33" s="243" t="n">
        <v>0</v>
      </c>
      <c r="CK33" s="243" t="n">
        <v>0</v>
      </c>
      <c r="CL33" s="243" t="n">
        <v>0</v>
      </c>
      <c r="CM33" s="243" t="n">
        <v>0</v>
      </c>
      <c r="CN33" s="243" t="n">
        <v>0</v>
      </c>
      <c r="WY33" s="236" t="n">
        <v>30</v>
      </c>
      <c r="WZ33" s="108"/>
      <c r="XA33" s="237" t="n">
        <v>0</v>
      </c>
      <c r="XB33" s="61" t="n">
        <v>30</v>
      </c>
      <c r="XC33" s="200" t="n">
        <f aca="false">XB33-W33</f>
        <v>0</v>
      </c>
      <c r="XD33" s="256" t="n">
        <f aca="false">SUMIF('TRIEN KHAI SX'!$B$8:$B$262,$B33,'TRIEN KHAI SX'!$CM$8:$CM$262)-W33</f>
        <v>0</v>
      </c>
      <c r="XE33" s="257" t="n">
        <f aca="false">SUMIF('TRIEN KHAI SX'!$B$8:$B$262,$B33,'TRIEN KHAI SX'!$FG$8:$FG$262)</f>
        <v>0</v>
      </c>
      <c r="XF33" s="258"/>
      <c r="XG33" s="258"/>
      <c r="XH33" s="258"/>
      <c r="XI33" s="258"/>
      <c r="XJ33" s="258"/>
      <c r="XK33" s="45"/>
      <c r="XL33" s="45"/>
      <c r="XM33" s="48"/>
      <c r="XN33" s="48"/>
      <c r="XO33" s="48"/>
      <c r="XP33" s="48"/>
      <c r="XQ33" s="48"/>
      <c r="XR33" s="48"/>
      <c r="XS33" s="48"/>
      <c r="XT33" s="48"/>
      <c r="XU33" s="48"/>
      <c r="XV33" s="48"/>
      <c r="XW33" s="48"/>
      <c r="XX33" s="48"/>
      <c r="XY33" s="48"/>
      <c r="XZ33" s="48"/>
      <c r="YA33" s="48"/>
      <c r="YB33" s="48"/>
      <c r="YC33" s="48"/>
      <c r="YD33" s="48"/>
      <c r="YE33" s="48"/>
      <c r="YF33" s="48"/>
      <c r="YG33" s="48"/>
      <c r="YH33" s="48"/>
      <c r="YI33" s="48"/>
      <c r="YJ33" s="48"/>
      <c r="YK33" s="48"/>
      <c r="YL33" s="48"/>
      <c r="YM33" s="48"/>
      <c r="YN33" s="48"/>
      <c r="YO33" s="48"/>
      <c r="YP33" s="48"/>
      <c r="YQ33" s="48"/>
      <c r="YR33" s="48"/>
      <c r="YS33" s="48"/>
      <c r="YT33" s="48"/>
      <c r="YU33" s="48"/>
      <c r="YV33" s="48"/>
      <c r="YW33" s="48"/>
      <c r="YX33" s="48"/>
      <c r="YY33" s="48"/>
      <c r="YZ33" s="48"/>
      <c r="ZA33" s="48"/>
      <c r="ZB33" s="48"/>
      <c r="ZC33" s="48"/>
      <c r="ZD33" s="48"/>
      <c r="ZE33" s="48"/>
      <c r="ZF33" s="48"/>
      <c r="ZG33" s="48"/>
      <c r="ZH33" s="48"/>
      <c r="ZI33" s="48"/>
      <c r="ZJ33" s="48"/>
      <c r="ZK33" s="48"/>
      <c r="ZL33" s="48"/>
      <c r="ZM33" s="48"/>
      <c r="ZN33" s="48"/>
      <c r="ZO33" s="48"/>
      <c r="ZP33" s="48"/>
      <c r="ZQ33" s="48"/>
      <c r="ZR33" s="48"/>
      <c r="ZS33" s="48"/>
      <c r="ZT33" s="48"/>
      <c r="ZU33" s="48"/>
      <c r="ZV33" s="48"/>
      <c r="ZW33" s="48"/>
      <c r="ZX33" s="48"/>
      <c r="ZY33" s="48"/>
      <c r="ZZ33" s="48"/>
      <c r="AAA33" s="48"/>
      <c r="AAB33" s="48"/>
      <c r="AAC33" s="48"/>
      <c r="AAD33" s="48"/>
      <c r="AAE33" s="48"/>
      <c r="AAF33" s="48"/>
      <c r="AAG33" s="48"/>
      <c r="AAH33" s="48"/>
      <c r="AAI33" s="48"/>
      <c r="AAJ33" s="48"/>
      <c r="AAK33" s="48"/>
      <c r="AAL33" s="48"/>
      <c r="AAM33" s="48"/>
      <c r="AAN33" s="48"/>
      <c r="AAO33" s="48"/>
      <c r="AAP33" s="48"/>
      <c r="AAQ33" s="48"/>
      <c r="AAR33" s="48"/>
      <c r="AAS33" s="48"/>
      <c r="AAT33" s="48"/>
      <c r="AAU33" s="48"/>
      <c r="AAV33" s="48"/>
      <c r="AAW33" s="48"/>
      <c r="AAX33" s="48"/>
      <c r="AAY33" s="48"/>
      <c r="AAZ33" s="48"/>
      <c r="ABA33" s="48"/>
      <c r="ABB33" s="48"/>
      <c r="ABC33" s="48"/>
      <c r="ABD33" s="48"/>
      <c r="ABE33" s="48"/>
      <c r="ABF33" s="48"/>
      <c r="ABG33" s="48"/>
      <c r="ABH33" s="48"/>
      <c r="ABI33" s="48"/>
      <c r="ABJ33" s="48"/>
      <c r="ABK33" s="48"/>
      <c r="ABL33" s="48"/>
      <c r="ABM33" s="48"/>
      <c r="ABN33" s="48"/>
      <c r="ABO33" s="48"/>
      <c r="ABP33" s="48"/>
      <c r="ABQ33" s="48"/>
      <c r="ABR33" s="48"/>
      <c r="ABS33" s="48"/>
      <c r="ABT33" s="48"/>
      <c r="ABU33" s="48"/>
      <c r="ABV33" s="48"/>
      <c r="ABW33" s="48"/>
      <c r="ABX33" s="48"/>
      <c r="ABY33" s="48"/>
      <c r="ABZ33" s="48"/>
      <c r="ACA33" s="48"/>
      <c r="ACB33" s="48"/>
      <c r="ACC33" s="48"/>
      <c r="ACD33" s="48"/>
      <c r="ACE33" s="48"/>
      <c r="ACF33" s="48"/>
      <c r="ACG33" s="48"/>
      <c r="ACH33" s="48"/>
      <c r="ACI33" s="48"/>
      <c r="ACJ33" s="48"/>
      <c r="ACK33" s="48"/>
      <c r="ACL33" s="48"/>
      <c r="ACM33" s="48"/>
      <c r="ACN33" s="48"/>
      <c r="ACO33" s="48"/>
      <c r="ACP33" s="48"/>
      <c r="ACQ33" s="48"/>
      <c r="ACR33" s="48"/>
      <c r="ACS33" s="48"/>
      <c r="ACT33" s="48"/>
      <c r="ACU33" s="48"/>
      <c r="ACV33" s="48"/>
      <c r="ACW33" s="48"/>
      <c r="ACX33" s="48"/>
      <c r="ACY33" s="48"/>
      <c r="ACZ33" s="48"/>
      <c r="ADA33" s="48"/>
      <c r="ADB33" s="48"/>
      <c r="ADC33" s="48"/>
      <c r="ADD33" s="48"/>
      <c r="ADE33" s="48"/>
      <c r="ADF33" s="48"/>
      <c r="ADG33" s="48"/>
      <c r="ADH33" s="48"/>
      <c r="ADI33" s="48"/>
      <c r="ADJ33" s="48"/>
      <c r="ADK33" s="48"/>
      <c r="ADL33" s="48"/>
      <c r="ADM33" s="48"/>
      <c r="ADN33" s="48"/>
      <c r="ADO33" s="48"/>
      <c r="ADP33" s="48"/>
      <c r="ADQ33" s="48"/>
      <c r="ADR33" s="48"/>
      <c r="ADS33" s="48"/>
      <c r="ADT33" s="48"/>
      <c r="ADU33" s="48"/>
      <c r="ADV33" s="48"/>
      <c r="ADW33" s="48"/>
      <c r="ADX33" s="48"/>
      <c r="ADY33" s="48"/>
      <c r="ADZ33" s="48"/>
      <c r="AEA33" s="48"/>
      <c r="AEB33" s="48"/>
      <c r="AEC33" s="48"/>
      <c r="AED33" s="48"/>
      <c r="AEE33" s="48"/>
      <c r="AEF33" s="48"/>
      <c r="AEG33" s="48"/>
      <c r="AEH33" s="48"/>
      <c r="AEI33" s="48"/>
      <c r="AEJ33" s="48"/>
      <c r="AEK33" s="48"/>
      <c r="AEL33" s="48"/>
      <c r="AEM33" s="48"/>
      <c r="AEN33" s="48"/>
      <c r="AEO33" s="48"/>
      <c r="AEP33" s="48"/>
      <c r="AEQ33" s="48"/>
      <c r="AER33" s="48"/>
      <c r="AES33" s="48"/>
      <c r="AET33" s="48"/>
      <c r="AEU33" s="48"/>
      <c r="AEV33" s="48"/>
      <c r="AEW33" s="48"/>
      <c r="AEX33" s="48"/>
      <c r="AEY33" s="48"/>
      <c r="AEZ33" s="48"/>
      <c r="AFA33" s="48"/>
      <c r="AFB33" s="48"/>
      <c r="AFC33" s="48"/>
      <c r="AFD33" s="48"/>
      <c r="AFE33" s="48"/>
      <c r="AFF33" s="48"/>
      <c r="AFG33" s="48"/>
      <c r="AFH33" s="48"/>
      <c r="AFI33" s="48"/>
      <c r="AFJ33" s="48"/>
      <c r="AFK33" s="48"/>
      <c r="AFL33" s="48"/>
      <c r="AFM33" s="48"/>
      <c r="AFN33" s="48"/>
      <c r="AFO33" s="48"/>
      <c r="AFP33" s="48"/>
      <c r="AFQ33" s="48"/>
      <c r="AFR33" s="48"/>
      <c r="AFS33" s="48"/>
      <c r="AFT33" s="48"/>
      <c r="AFU33" s="48"/>
      <c r="AFV33" s="48"/>
      <c r="AFW33" s="48"/>
      <c r="AFX33" s="48"/>
      <c r="AFY33" s="48"/>
      <c r="AFZ33" s="48"/>
      <c r="AGA33" s="48"/>
      <c r="AGB33" s="48"/>
      <c r="AGC33" s="48"/>
      <c r="AGD33" s="48"/>
      <c r="AGE33" s="48"/>
      <c r="AGF33" s="48"/>
      <c r="AGG33" s="48"/>
      <c r="AGH33" s="48"/>
      <c r="AGI33" s="48"/>
      <c r="AGJ33" s="48"/>
      <c r="AGK33" s="48"/>
      <c r="AGL33" s="48"/>
      <c r="AGM33" s="48"/>
      <c r="AGN33" s="48"/>
      <c r="AGO33" s="48"/>
      <c r="AGP33" s="48"/>
      <c r="AGQ33" s="48"/>
      <c r="AGR33" s="48"/>
      <c r="AGS33" s="48"/>
      <c r="AGT33" s="48"/>
      <c r="AGU33" s="48"/>
      <c r="AGV33" s="48"/>
      <c r="AGW33" s="48"/>
      <c r="AGX33" s="48"/>
      <c r="AGY33" s="48"/>
      <c r="AGZ33" s="48"/>
      <c r="AHA33" s="48"/>
      <c r="AHB33" s="48"/>
      <c r="AHC33" s="48"/>
      <c r="AHD33" s="48"/>
      <c r="AHE33" s="48"/>
      <c r="AHF33" s="48"/>
      <c r="AHG33" s="48"/>
      <c r="AHH33" s="48"/>
      <c r="AHI33" s="48"/>
      <c r="AHJ33" s="48"/>
      <c r="AHK33" s="48"/>
      <c r="AHL33" s="48"/>
      <c r="AHM33" s="48"/>
      <c r="AHN33" s="48"/>
      <c r="AHO33" s="48"/>
      <c r="AHP33" s="48"/>
      <c r="AHQ33" s="48"/>
      <c r="AHR33" s="48"/>
      <c r="AHS33" s="48"/>
      <c r="AHT33" s="48"/>
      <c r="AHU33" s="48"/>
      <c r="AHV33" s="48"/>
      <c r="AHW33" s="48"/>
      <c r="AHX33" s="48"/>
      <c r="AHY33" s="48"/>
      <c r="AHZ33" s="48"/>
      <c r="AIA33" s="48"/>
      <c r="AIB33" s="48"/>
      <c r="AIC33" s="48"/>
      <c r="AID33" s="48"/>
      <c r="AIE33" s="48"/>
      <c r="AIF33" s="48"/>
      <c r="AIG33" s="48"/>
      <c r="AIH33" s="48"/>
      <c r="AII33" s="48"/>
      <c r="AIJ33" s="48"/>
      <c r="AIK33" s="48"/>
      <c r="AIL33" s="48"/>
      <c r="AIM33" s="48"/>
      <c r="AIN33" s="48"/>
      <c r="AIO33" s="48"/>
      <c r="AIP33" s="48"/>
      <c r="AIQ33" s="48"/>
      <c r="AIR33" s="48"/>
      <c r="AIS33" s="48"/>
      <c r="AIT33" s="48"/>
      <c r="AIU33" s="48"/>
      <c r="AIV33" s="48"/>
      <c r="AIW33" s="48"/>
      <c r="AIX33" s="48"/>
      <c r="AIY33" s="48"/>
      <c r="AIZ33" s="48"/>
      <c r="AJA33" s="48"/>
      <c r="AJB33" s="48"/>
      <c r="AJC33" s="48"/>
      <c r="AJD33" s="48"/>
      <c r="AJE33" s="48"/>
      <c r="AJF33" s="48"/>
      <c r="AJG33" s="48"/>
      <c r="AJH33" s="48"/>
      <c r="AJI33" s="48"/>
      <c r="AJJ33" s="48"/>
      <c r="AJK33" s="48"/>
      <c r="AJL33" s="48"/>
      <c r="AJM33" s="48"/>
      <c r="AJN33" s="48"/>
      <c r="AJO33" s="48"/>
      <c r="AJP33" s="48"/>
      <c r="AJQ33" s="48"/>
      <c r="AJR33" s="48"/>
      <c r="AJS33" s="48"/>
      <c r="AJT33" s="48"/>
      <c r="AJU33" s="48"/>
      <c r="AJV33" s="48"/>
      <c r="AJW33" s="48"/>
      <c r="AJX33" s="48"/>
      <c r="AJY33" s="48"/>
      <c r="AJZ33" s="48"/>
      <c r="AKA33" s="48"/>
      <c r="AKB33" s="48"/>
      <c r="AKC33" s="48"/>
      <c r="AKD33" s="48"/>
      <c r="AKE33" s="48"/>
      <c r="AKF33" s="48"/>
      <c r="AKG33" s="48"/>
      <c r="AKH33" s="48"/>
      <c r="AKI33" s="48"/>
      <c r="AKJ33" s="48"/>
      <c r="AKK33" s="48"/>
      <c r="AKL33" s="48"/>
      <c r="AKM33" s="48"/>
      <c r="AKN33" s="48"/>
      <c r="AKO33" s="48"/>
      <c r="AKP33" s="48"/>
      <c r="AKQ33" s="48"/>
      <c r="AKR33" s="48"/>
      <c r="AKS33" s="48"/>
      <c r="AKT33" s="48"/>
      <c r="AKU33" s="48"/>
      <c r="AKV33" s="48"/>
      <c r="AKW33" s="48"/>
      <c r="AKX33" s="48"/>
      <c r="AKY33" s="48"/>
      <c r="AKZ33" s="48"/>
      <c r="ALA33" s="48"/>
      <c r="ALB33" s="48"/>
      <c r="ALC33" s="48"/>
      <c r="ALD33" s="48"/>
      <c r="ALE33" s="48"/>
      <c r="ALF33" s="48"/>
      <c r="ALG33" s="48"/>
      <c r="ALH33" s="48"/>
      <c r="ALI33" s="48"/>
      <c r="ALJ33" s="48"/>
      <c r="ALK33" s="48"/>
      <c r="ALL33" s="48"/>
      <c r="ALM33" s="48"/>
      <c r="ALN33" s="48"/>
      <c r="ALO33" s="48"/>
      <c r="ALP33" s="48"/>
      <c r="ALQ33" s="48"/>
      <c r="ALR33" s="48"/>
      <c r="ALS33" s="48"/>
      <c r="ALT33" s="48"/>
      <c r="ALU33" s="48"/>
      <c r="ALV33" s="48"/>
      <c r="ALW33" s="48"/>
      <c r="ALX33" s="48"/>
      <c r="ALY33" s="48"/>
      <c r="ALZ33" s="48"/>
      <c r="AMA33" s="48"/>
      <c r="AMB33" s="48"/>
      <c r="AMC33" s="48"/>
      <c r="AMD33" s="48"/>
      <c r="AME33" s="48"/>
      <c r="AMF33" s="48"/>
      <c r="AMG33" s="48"/>
      <c r="AMH33" s="48"/>
      <c r="AMI33" s="48"/>
      <c r="AMJ33" s="48"/>
    </row>
    <row r="34" s="243" customFormat="true" ht="16.5" hidden="false" customHeight="true" outlineLevel="0" collapsed="false">
      <c r="A34" s="240" t="n">
        <f aca="false">A33+1</f>
        <v>22</v>
      </c>
      <c r="B34" s="241" t="s">
        <v>339</v>
      </c>
      <c r="C34" s="242" t="s">
        <v>339</v>
      </c>
      <c r="D34" s="242" t="s">
        <v>340</v>
      </c>
      <c r="E34" s="242" t="s">
        <v>301</v>
      </c>
      <c r="F34" s="261" t="s">
        <v>302</v>
      </c>
      <c r="G34" s="262" t="s">
        <v>303</v>
      </c>
      <c r="H34" s="244" t="s">
        <v>294</v>
      </c>
      <c r="I34" s="242" t="n">
        <f aca="false">COUNTIF($C$13:$C$265,$C34)</f>
        <v>1</v>
      </c>
      <c r="J34" s="245" t="n">
        <f aca="false">COUNTIF($B$13:$B$265,$B34)</f>
        <v>1</v>
      </c>
      <c r="K34" s="244"/>
      <c r="L34" s="246" t="n">
        <v>1155</v>
      </c>
      <c r="M34" s="246" t="n">
        <v>530</v>
      </c>
      <c r="N34" s="246" t="n">
        <v>320</v>
      </c>
      <c r="O34" s="260" t="n">
        <f aca="false">L34*M34*N34/10^9</f>
        <v>0.195888</v>
      </c>
      <c r="P34" s="248" t="n">
        <v>0.056026212</v>
      </c>
      <c r="Q34" s="249"/>
      <c r="R34" s="250"/>
      <c r="S34" s="251"/>
      <c r="T34" s="252"/>
      <c r="U34" s="253" t="n">
        <v>137.1898</v>
      </c>
      <c r="V34" s="254"/>
      <c r="W34" s="255" t="n">
        <f aca="false">SUM(X34:WY34)</f>
        <v>30</v>
      </c>
      <c r="X34" s="243" t="n">
        <v>0</v>
      </c>
      <c r="Y34" s="243" t="n">
        <v>0</v>
      </c>
      <c r="Z34" s="243" t="n">
        <v>0</v>
      </c>
      <c r="AA34" s="243" t="n">
        <v>0</v>
      </c>
      <c r="AB34" s="243" t="n">
        <v>0</v>
      </c>
      <c r="AC34" s="243" t="n">
        <v>0</v>
      </c>
      <c r="AD34" s="243" t="n">
        <v>0</v>
      </c>
      <c r="AE34" s="243" t="n">
        <v>0</v>
      </c>
      <c r="AF34" s="243" t="n">
        <v>0</v>
      </c>
      <c r="AG34" s="243" t="n">
        <v>0</v>
      </c>
      <c r="AH34" s="243" t="n">
        <v>0</v>
      </c>
      <c r="AI34" s="243" t="n">
        <v>0</v>
      </c>
      <c r="AJ34" s="243" t="n">
        <v>0</v>
      </c>
      <c r="AK34" s="243" t="n">
        <v>0</v>
      </c>
      <c r="AL34" s="243" t="n">
        <v>0</v>
      </c>
      <c r="AM34" s="243" t="n">
        <v>0</v>
      </c>
      <c r="AP34" s="243" t="n">
        <v>0</v>
      </c>
      <c r="AQ34" s="243" t="n">
        <v>0</v>
      </c>
      <c r="AR34" s="243" t="n">
        <v>0</v>
      </c>
      <c r="AS34" s="243" t="n">
        <v>0</v>
      </c>
      <c r="AT34" s="243" t="n">
        <v>0</v>
      </c>
      <c r="AU34" s="243" t="n">
        <v>0</v>
      </c>
      <c r="AV34" s="243" t="n">
        <v>0</v>
      </c>
      <c r="AW34" s="243" t="n">
        <v>0</v>
      </c>
      <c r="AX34" s="243" t="n">
        <v>0</v>
      </c>
      <c r="AY34" s="243" t="n">
        <v>0</v>
      </c>
      <c r="AZ34" s="243" t="n">
        <v>0</v>
      </c>
      <c r="BA34" s="243" t="n">
        <v>0</v>
      </c>
      <c r="BB34" s="243" t="n">
        <v>0</v>
      </c>
      <c r="BC34" s="243" t="n">
        <v>0</v>
      </c>
      <c r="BD34" s="243" t="n">
        <v>0</v>
      </c>
      <c r="BE34" s="243" t="n">
        <v>0</v>
      </c>
      <c r="BF34" s="243" t="n">
        <v>0</v>
      </c>
      <c r="BG34" s="243" t="n">
        <v>0</v>
      </c>
      <c r="BH34" s="243" t="n">
        <v>0</v>
      </c>
      <c r="BI34" s="243" t="n">
        <v>0</v>
      </c>
      <c r="BJ34" s="243" t="n">
        <v>0</v>
      </c>
      <c r="BK34" s="243" t="n">
        <v>0</v>
      </c>
      <c r="BL34" s="243" t="n">
        <v>0</v>
      </c>
      <c r="BM34" s="243" t="n">
        <v>0</v>
      </c>
      <c r="BN34" s="243" t="n">
        <v>0</v>
      </c>
      <c r="BO34" s="243" t="n">
        <v>0</v>
      </c>
      <c r="BP34" s="243" t="n">
        <v>0</v>
      </c>
      <c r="BQ34" s="243" t="n">
        <v>0</v>
      </c>
      <c r="BR34" s="243" t="n">
        <v>0</v>
      </c>
      <c r="BS34" s="243" t="n">
        <v>0</v>
      </c>
      <c r="BT34" s="243" t="n">
        <v>0</v>
      </c>
      <c r="BU34" s="243" t="n">
        <v>0</v>
      </c>
      <c r="BV34" s="243" t="n">
        <v>0</v>
      </c>
      <c r="BW34" s="243" t="n">
        <v>0</v>
      </c>
      <c r="BX34" s="243" t="n">
        <v>0</v>
      </c>
      <c r="BY34" s="243" t="n">
        <v>0</v>
      </c>
      <c r="BZ34" s="243" t="n">
        <v>0</v>
      </c>
      <c r="CA34" s="243" t="n">
        <v>0</v>
      </c>
      <c r="CB34" s="243" t="n">
        <v>0</v>
      </c>
      <c r="CC34" s="243" t="n">
        <v>0</v>
      </c>
      <c r="CD34" s="243" t="n">
        <v>0</v>
      </c>
      <c r="CE34" s="243" t="n">
        <v>0</v>
      </c>
      <c r="CF34" s="243" t="n">
        <v>0</v>
      </c>
      <c r="CG34" s="243" t="n">
        <v>0</v>
      </c>
      <c r="CH34" s="243" t="n">
        <v>0</v>
      </c>
      <c r="CI34" s="243" t="n">
        <v>0</v>
      </c>
      <c r="CJ34" s="243" t="n">
        <v>0</v>
      </c>
      <c r="CK34" s="243" t="n">
        <v>0</v>
      </c>
      <c r="CL34" s="243" t="n">
        <v>0</v>
      </c>
      <c r="CM34" s="243" t="n">
        <v>0</v>
      </c>
      <c r="CN34" s="243" t="n">
        <v>30</v>
      </c>
      <c r="WY34" s="236" t="n">
        <v>0</v>
      </c>
      <c r="WZ34" s="108"/>
      <c r="XA34" s="237" t="n">
        <v>0</v>
      </c>
      <c r="XB34" s="61" t="n">
        <v>30</v>
      </c>
      <c r="XC34" s="200" t="n">
        <f aca="false">XB34-W34</f>
        <v>0</v>
      </c>
      <c r="XD34" s="256" t="n">
        <f aca="false">SUMIF('TRIEN KHAI SX'!$B$8:$B$262,$B34,'TRIEN KHAI SX'!$CM$8:$CM$262)-W34</f>
        <v>-30</v>
      </c>
      <c r="XE34" s="257" t="n">
        <f aca="false">SUMIF('TRIEN KHAI SX'!$B$8:$B$262,$B34,'TRIEN KHAI SX'!$FG$8:$FG$262)</f>
        <v>-30</v>
      </c>
      <c r="XF34" s="258"/>
      <c r="XG34" s="258"/>
      <c r="XH34" s="258"/>
      <c r="XI34" s="258"/>
      <c r="XJ34" s="258"/>
      <c r="XK34" s="45"/>
      <c r="XL34" s="45"/>
      <c r="XM34" s="48"/>
      <c r="XN34" s="48"/>
      <c r="XO34" s="48"/>
      <c r="XP34" s="48"/>
      <c r="XQ34" s="48"/>
      <c r="XR34" s="48"/>
      <c r="XS34" s="48"/>
      <c r="XT34" s="48"/>
      <c r="XU34" s="48"/>
      <c r="XV34" s="48"/>
      <c r="XW34" s="48"/>
      <c r="XX34" s="48"/>
      <c r="XY34" s="48"/>
      <c r="XZ34" s="48"/>
      <c r="YA34" s="48"/>
      <c r="YB34" s="48"/>
      <c r="YC34" s="48"/>
      <c r="YD34" s="48"/>
      <c r="YE34" s="48"/>
      <c r="YF34" s="48"/>
      <c r="YG34" s="48"/>
      <c r="YH34" s="48"/>
      <c r="YI34" s="48"/>
      <c r="YJ34" s="48"/>
      <c r="YK34" s="48"/>
      <c r="YL34" s="48"/>
      <c r="YM34" s="48"/>
      <c r="YN34" s="48"/>
      <c r="YO34" s="48"/>
      <c r="YP34" s="48"/>
      <c r="YQ34" s="48"/>
      <c r="YR34" s="48"/>
      <c r="YS34" s="48"/>
      <c r="YT34" s="48"/>
      <c r="YU34" s="48"/>
      <c r="YV34" s="48"/>
      <c r="YW34" s="48"/>
      <c r="YX34" s="48"/>
      <c r="YY34" s="48"/>
      <c r="YZ34" s="48"/>
      <c r="ZA34" s="48"/>
      <c r="ZB34" s="48"/>
      <c r="ZC34" s="48"/>
      <c r="ZD34" s="48"/>
      <c r="ZE34" s="48"/>
      <c r="ZF34" s="48"/>
      <c r="ZG34" s="48"/>
      <c r="ZH34" s="48"/>
      <c r="ZI34" s="48"/>
      <c r="ZJ34" s="48"/>
      <c r="ZK34" s="48"/>
      <c r="ZL34" s="48"/>
      <c r="ZM34" s="48"/>
      <c r="ZN34" s="48"/>
      <c r="ZO34" s="48"/>
      <c r="ZP34" s="48"/>
      <c r="ZQ34" s="48"/>
      <c r="ZR34" s="48"/>
      <c r="ZS34" s="48"/>
      <c r="ZT34" s="48"/>
      <c r="ZU34" s="48"/>
      <c r="ZV34" s="48"/>
      <c r="ZW34" s="48"/>
      <c r="ZX34" s="48"/>
      <c r="ZY34" s="48"/>
      <c r="ZZ34" s="48"/>
      <c r="AAA34" s="48"/>
      <c r="AAB34" s="48"/>
      <c r="AAC34" s="48"/>
      <c r="AAD34" s="48"/>
      <c r="AAE34" s="48"/>
      <c r="AAF34" s="48"/>
      <c r="AAG34" s="48"/>
      <c r="AAH34" s="48"/>
      <c r="AAI34" s="48"/>
      <c r="AAJ34" s="48"/>
      <c r="AAK34" s="48"/>
      <c r="AAL34" s="48"/>
      <c r="AAM34" s="48"/>
      <c r="AAN34" s="48"/>
      <c r="AAO34" s="48"/>
      <c r="AAP34" s="48"/>
      <c r="AAQ34" s="48"/>
      <c r="AAR34" s="48"/>
      <c r="AAS34" s="48"/>
      <c r="AAT34" s="48"/>
      <c r="AAU34" s="48"/>
      <c r="AAV34" s="48"/>
      <c r="AAW34" s="48"/>
      <c r="AAX34" s="48"/>
      <c r="AAY34" s="48"/>
      <c r="AAZ34" s="48"/>
      <c r="ABA34" s="48"/>
      <c r="ABB34" s="48"/>
      <c r="ABC34" s="48"/>
      <c r="ABD34" s="48"/>
      <c r="ABE34" s="48"/>
      <c r="ABF34" s="48"/>
      <c r="ABG34" s="48"/>
      <c r="ABH34" s="48"/>
      <c r="ABI34" s="48"/>
      <c r="ABJ34" s="48"/>
      <c r="ABK34" s="48"/>
      <c r="ABL34" s="48"/>
      <c r="ABM34" s="48"/>
      <c r="ABN34" s="48"/>
      <c r="ABO34" s="48"/>
      <c r="ABP34" s="48"/>
      <c r="ABQ34" s="48"/>
      <c r="ABR34" s="48"/>
      <c r="ABS34" s="48"/>
      <c r="ABT34" s="48"/>
      <c r="ABU34" s="48"/>
      <c r="ABV34" s="48"/>
      <c r="ABW34" s="48"/>
      <c r="ABX34" s="48"/>
      <c r="ABY34" s="48"/>
      <c r="ABZ34" s="48"/>
      <c r="ACA34" s="48"/>
      <c r="ACB34" s="48"/>
      <c r="ACC34" s="48"/>
      <c r="ACD34" s="48"/>
      <c r="ACE34" s="48"/>
      <c r="ACF34" s="48"/>
      <c r="ACG34" s="48"/>
      <c r="ACH34" s="48"/>
      <c r="ACI34" s="48"/>
      <c r="ACJ34" s="48"/>
      <c r="ACK34" s="48"/>
      <c r="ACL34" s="48"/>
      <c r="ACM34" s="48"/>
      <c r="ACN34" s="48"/>
      <c r="ACO34" s="48"/>
      <c r="ACP34" s="48"/>
      <c r="ACQ34" s="48"/>
      <c r="ACR34" s="48"/>
      <c r="ACS34" s="48"/>
      <c r="ACT34" s="48"/>
      <c r="ACU34" s="48"/>
      <c r="ACV34" s="48"/>
      <c r="ACW34" s="48"/>
      <c r="ACX34" s="48"/>
      <c r="ACY34" s="48"/>
      <c r="ACZ34" s="48"/>
      <c r="ADA34" s="48"/>
      <c r="ADB34" s="48"/>
      <c r="ADC34" s="48"/>
      <c r="ADD34" s="48"/>
      <c r="ADE34" s="48"/>
      <c r="ADF34" s="48"/>
      <c r="ADG34" s="48"/>
      <c r="ADH34" s="48"/>
      <c r="ADI34" s="48"/>
      <c r="ADJ34" s="48"/>
      <c r="ADK34" s="48"/>
      <c r="ADL34" s="48"/>
      <c r="ADM34" s="48"/>
      <c r="ADN34" s="48"/>
      <c r="ADO34" s="48"/>
      <c r="ADP34" s="48"/>
      <c r="ADQ34" s="48"/>
      <c r="ADR34" s="48"/>
      <c r="ADS34" s="48"/>
      <c r="ADT34" s="48"/>
      <c r="ADU34" s="48"/>
      <c r="ADV34" s="48"/>
      <c r="ADW34" s="48"/>
      <c r="ADX34" s="48"/>
      <c r="ADY34" s="48"/>
      <c r="ADZ34" s="48"/>
      <c r="AEA34" s="48"/>
      <c r="AEB34" s="48"/>
      <c r="AEC34" s="48"/>
      <c r="AED34" s="48"/>
      <c r="AEE34" s="48"/>
      <c r="AEF34" s="48"/>
      <c r="AEG34" s="48"/>
      <c r="AEH34" s="48"/>
      <c r="AEI34" s="48"/>
      <c r="AEJ34" s="48"/>
      <c r="AEK34" s="48"/>
      <c r="AEL34" s="48"/>
      <c r="AEM34" s="48"/>
      <c r="AEN34" s="48"/>
      <c r="AEO34" s="48"/>
      <c r="AEP34" s="48"/>
      <c r="AEQ34" s="48"/>
      <c r="AER34" s="48"/>
      <c r="AES34" s="48"/>
      <c r="AET34" s="48"/>
      <c r="AEU34" s="48"/>
      <c r="AEV34" s="48"/>
      <c r="AEW34" s="48"/>
      <c r="AEX34" s="48"/>
      <c r="AEY34" s="48"/>
      <c r="AEZ34" s="48"/>
      <c r="AFA34" s="48"/>
      <c r="AFB34" s="48"/>
      <c r="AFC34" s="48"/>
      <c r="AFD34" s="48"/>
      <c r="AFE34" s="48"/>
      <c r="AFF34" s="48"/>
      <c r="AFG34" s="48"/>
      <c r="AFH34" s="48"/>
      <c r="AFI34" s="48"/>
      <c r="AFJ34" s="48"/>
      <c r="AFK34" s="48"/>
      <c r="AFL34" s="48"/>
      <c r="AFM34" s="48"/>
      <c r="AFN34" s="48"/>
      <c r="AFO34" s="48"/>
      <c r="AFP34" s="48"/>
      <c r="AFQ34" s="48"/>
      <c r="AFR34" s="48"/>
      <c r="AFS34" s="48"/>
      <c r="AFT34" s="48"/>
      <c r="AFU34" s="48"/>
      <c r="AFV34" s="48"/>
      <c r="AFW34" s="48"/>
      <c r="AFX34" s="48"/>
      <c r="AFY34" s="48"/>
      <c r="AFZ34" s="48"/>
      <c r="AGA34" s="48"/>
      <c r="AGB34" s="48"/>
      <c r="AGC34" s="48"/>
      <c r="AGD34" s="48"/>
      <c r="AGE34" s="48"/>
      <c r="AGF34" s="48"/>
      <c r="AGG34" s="48"/>
      <c r="AGH34" s="48"/>
      <c r="AGI34" s="48"/>
      <c r="AGJ34" s="48"/>
      <c r="AGK34" s="48"/>
      <c r="AGL34" s="48"/>
      <c r="AGM34" s="48"/>
      <c r="AGN34" s="48"/>
      <c r="AGO34" s="48"/>
      <c r="AGP34" s="48"/>
      <c r="AGQ34" s="48"/>
      <c r="AGR34" s="48"/>
      <c r="AGS34" s="48"/>
      <c r="AGT34" s="48"/>
      <c r="AGU34" s="48"/>
      <c r="AGV34" s="48"/>
      <c r="AGW34" s="48"/>
      <c r="AGX34" s="48"/>
      <c r="AGY34" s="48"/>
      <c r="AGZ34" s="48"/>
      <c r="AHA34" s="48"/>
      <c r="AHB34" s="48"/>
      <c r="AHC34" s="48"/>
      <c r="AHD34" s="48"/>
      <c r="AHE34" s="48"/>
      <c r="AHF34" s="48"/>
      <c r="AHG34" s="48"/>
      <c r="AHH34" s="48"/>
      <c r="AHI34" s="48"/>
      <c r="AHJ34" s="48"/>
      <c r="AHK34" s="48"/>
      <c r="AHL34" s="48"/>
      <c r="AHM34" s="48"/>
      <c r="AHN34" s="48"/>
      <c r="AHO34" s="48"/>
      <c r="AHP34" s="48"/>
      <c r="AHQ34" s="48"/>
      <c r="AHR34" s="48"/>
      <c r="AHS34" s="48"/>
      <c r="AHT34" s="48"/>
      <c r="AHU34" s="48"/>
      <c r="AHV34" s="48"/>
      <c r="AHW34" s="48"/>
      <c r="AHX34" s="48"/>
      <c r="AHY34" s="48"/>
      <c r="AHZ34" s="48"/>
      <c r="AIA34" s="48"/>
      <c r="AIB34" s="48"/>
      <c r="AIC34" s="48"/>
      <c r="AID34" s="48"/>
      <c r="AIE34" s="48"/>
      <c r="AIF34" s="48"/>
      <c r="AIG34" s="48"/>
      <c r="AIH34" s="48"/>
      <c r="AII34" s="48"/>
      <c r="AIJ34" s="48"/>
      <c r="AIK34" s="48"/>
      <c r="AIL34" s="48"/>
      <c r="AIM34" s="48"/>
      <c r="AIN34" s="48"/>
      <c r="AIO34" s="48"/>
      <c r="AIP34" s="48"/>
      <c r="AIQ34" s="48"/>
      <c r="AIR34" s="48"/>
      <c r="AIS34" s="48"/>
      <c r="AIT34" s="48"/>
      <c r="AIU34" s="48"/>
      <c r="AIV34" s="48"/>
      <c r="AIW34" s="48"/>
      <c r="AIX34" s="48"/>
      <c r="AIY34" s="48"/>
      <c r="AIZ34" s="48"/>
      <c r="AJA34" s="48"/>
      <c r="AJB34" s="48"/>
      <c r="AJC34" s="48"/>
      <c r="AJD34" s="48"/>
      <c r="AJE34" s="48"/>
      <c r="AJF34" s="48"/>
      <c r="AJG34" s="48"/>
      <c r="AJH34" s="48"/>
      <c r="AJI34" s="48"/>
      <c r="AJJ34" s="48"/>
      <c r="AJK34" s="48"/>
      <c r="AJL34" s="48"/>
      <c r="AJM34" s="48"/>
      <c r="AJN34" s="48"/>
      <c r="AJO34" s="48"/>
      <c r="AJP34" s="48"/>
      <c r="AJQ34" s="48"/>
      <c r="AJR34" s="48"/>
      <c r="AJS34" s="48"/>
      <c r="AJT34" s="48"/>
      <c r="AJU34" s="48"/>
      <c r="AJV34" s="48"/>
      <c r="AJW34" s="48"/>
      <c r="AJX34" s="48"/>
      <c r="AJY34" s="48"/>
      <c r="AJZ34" s="48"/>
      <c r="AKA34" s="48"/>
      <c r="AKB34" s="48"/>
      <c r="AKC34" s="48"/>
      <c r="AKD34" s="48"/>
      <c r="AKE34" s="48"/>
      <c r="AKF34" s="48"/>
      <c r="AKG34" s="48"/>
      <c r="AKH34" s="48"/>
      <c r="AKI34" s="48"/>
      <c r="AKJ34" s="48"/>
      <c r="AKK34" s="48"/>
      <c r="AKL34" s="48"/>
      <c r="AKM34" s="48"/>
      <c r="AKN34" s="48"/>
      <c r="AKO34" s="48"/>
      <c r="AKP34" s="48"/>
      <c r="AKQ34" s="48"/>
      <c r="AKR34" s="48"/>
      <c r="AKS34" s="48"/>
      <c r="AKT34" s="48"/>
      <c r="AKU34" s="48"/>
      <c r="AKV34" s="48"/>
      <c r="AKW34" s="48"/>
      <c r="AKX34" s="48"/>
      <c r="AKY34" s="48"/>
      <c r="AKZ34" s="48"/>
      <c r="ALA34" s="48"/>
      <c r="ALB34" s="48"/>
      <c r="ALC34" s="48"/>
      <c r="ALD34" s="48"/>
      <c r="ALE34" s="48"/>
      <c r="ALF34" s="48"/>
      <c r="ALG34" s="48"/>
      <c r="ALH34" s="48"/>
      <c r="ALI34" s="48"/>
      <c r="ALJ34" s="48"/>
      <c r="ALK34" s="48"/>
      <c r="ALL34" s="48"/>
      <c r="ALM34" s="48"/>
      <c r="ALN34" s="48"/>
      <c r="ALO34" s="48"/>
      <c r="ALP34" s="48"/>
      <c r="ALQ34" s="48"/>
      <c r="ALR34" s="48"/>
      <c r="ALS34" s="48"/>
      <c r="ALT34" s="48"/>
      <c r="ALU34" s="48"/>
      <c r="ALV34" s="48"/>
      <c r="ALW34" s="48"/>
      <c r="ALX34" s="48"/>
      <c r="ALY34" s="48"/>
      <c r="ALZ34" s="48"/>
      <c r="AMA34" s="48"/>
      <c r="AMB34" s="48"/>
      <c r="AMC34" s="48"/>
      <c r="AMD34" s="48"/>
      <c r="AME34" s="48"/>
      <c r="AMF34" s="48"/>
      <c r="AMG34" s="48"/>
      <c r="AMH34" s="48"/>
      <c r="AMI34" s="48"/>
      <c r="AMJ34" s="48"/>
    </row>
    <row r="35" s="243" customFormat="true" ht="16.5" hidden="false" customHeight="true" outlineLevel="0" collapsed="false">
      <c r="A35" s="240" t="n">
        <f aca="false">A34+1</f>
        <v>23</v>
      </c>
      <c r="B35" s="241" t="s">
        <v>341</v>
      </c>
      <c r="C35" s="242" t="s">
        <v>341</v>
      </c>
      <c r="D35" s="242" t="s">
        <v>340</v>
      </c>
      <c r="E35" s="242" t="s">
        <v>304</v>
      </c>
      <c r="F35" s="242" t="n">
        <v>0</v>
      </c>
      <c r="G35" s="243" t="s">
        <v>305</v>
      </c>
      <c r="H35" s="244" t="s">
        <v>294</v>
      </c>
      <c r="I35" s="242" t="n">
        <f aca="false">COUNTIF($C$13:$C$265,$C35)</f>
        <v>1</v>
      </c>
      <c r="J35" s="245" t="n">
        <f aca="false">COUNTIF($B$13:$B$265,$B35)</f>
        <v>1</v>
      </c>
      <c r="K35" s="244"/>
      <c r="L35" s="246" t="n">
        <v>1155</v>
      </c>
      <c r="M35" s="246" t="n">
        <v>530</v>
      </c>
      <c r="N35" s="246" t="n">
        <v>320</v>
      </c>
      <c r="O35" s="260" t="n">
        <f aca="false">L35*M35*N35/10^9</f>
        <v>0.195888</v>
      </c>
      <c r="P35" s="248" t="n">
        <v>0.056026212</v>
      </c>
      <c r="Q35" s="249"/>
      <c r="R35" s="250"/>
      <c r="S35" s="251"/>
      <c r="T35" s="252"/>
      <c r="U35" s="253" t="n">
        <v>137.1898</v>
      </c>
      <c r="V35" s="254"/>
      <c r="W35" s="255" t="n">
        <f aca="false">SUM(X35:WY35)</f>
        <v>30</v>
      </c>
      <c r="X35" s="243" t="n">
        <v>0</v>
      </c>
      <c r="Y35" s="243" t="n">
        <v>0</v>
      </c>
      <c r="Z35" s="243" t="n">
        <v>0</v>
      </c>
      <c r="AA35" s="243" t="n">
        <v>0</v>
      </c>
      <c r="AB35" s="243" t="n">
        <v>0</v>
      </c>
      <c r="AC35" s="243" t="n">
        <v>0</v>
      </c>
      <c r="AD35" s="243" t="n">
        <v>0</v>
      </c>
      <c r="AE35" s="243" t="n">
        <v>0</v>
      </c>
      <c r="AF35" s="243" t="n">
        <v>0</v>
      </c>
      <c r="AG35" s="243" t="n">
        <v>0</v>
      </c>
      <c r="AH35" s="243" t="n">
        <v>0</v>
      </c>
      <c r="AI35" s="243" t="n">
        <v>0</v>
      </c>
      <c r="AJ35" s="243" t="n">
        <v>0</v>
      </c>
      <c r="AK35" s="243" t="n">
        <v>0</v>
      </c>
      <c r="AL35" s="243" t="n">
        <v>0</v>
      </c>
      <c r="AM35" s="243" t="n">
        <v>0</v>
      </c>
      <c r="AP35" s="243" t="n">
        <v>0</v>
      </c>
      <c r="AQ35" s="243" t="n">
        <v>0</v>
      </c>
      <c r="AR35" s="243" t="n">
        <v>0</v>
      </c>
      <c r="AS35" s="243" t="n">
        <v>0</v>
      </c>
      <c r="AT35" s="243" t="n">
        <v>0</v>
      </c>
      <c r="AU35" s="243" t="n">
        <v>0</v>
      </c>
      <c r="AV35" s="243" t="n">
        <v>0</v>
      </c>
      <c r="AW35" s="243" t="n">
        <v>0</v>
      </c>
      <c r="AX35" s="243" t="n">
        <v>0</v>
      </c>
      <c r="AY35" s="243" t="n">
        <v>0</v>
      </c>
      <c r="AZ35" s="243" t="n">
        <v>0</v>
      </c>
      <c r="BA35" s="243" t="n">
        <v>0</v>
      </c>
      <c r="BB35" s="243" t="n">
        <v>0</v>
      </c>
      <c r="BC35" s="243" t="n">
        <v>0</v>
      </c>
      <c r="BD35" s="243" t="n">
        <v>0</v>
      </c>
      <c r="BE35" s="243" t="n">
        <v>0</v>
      </c>
      <c r="BF35" s="243" t="n">
        <v>0</v>
      </c>
      <c r="BG35" s="243" t="n">
        <v>0</v>
      </c>
      <c r="BH35" s="243" t="n">
        <v>0</v>
      </c>
      <c r="BI35" s="243" t="n">
        <v>0</v>
      </c>
      <c r="BJ35" s="243" t="n">
        <v>0</v>
      </c>
      <c r="BK35" s="243" t="n">
        <v>0</v>
      </c>
      <c r="BL35" s="243" t="n">
        <v>0</v>
      </c>
      <c r="BM35" s="243" t="n">
        <v>0</v>
      </c>
      <c r="BN35" s="243" t="n">
        <v>0</v>
      </c>
      <c r="BO35" s="243" t="n">
        <v>0</v>
      </c>
      <c r="BP35" s="243" t="n">
        <v>0</v>
      </c>
      <c r="BQ35" s="243" t="n">
        <v>0</v>
      </c>
      <c r="BR35" s="243" t="n">
        <v>0</v>
      </c>
      <c r="BS35" s="243" t="n">
        <v>0</v>
      </c>
      <c r="BT35" s="243" t="n">
        <v>0</v>
      </c>
      <c r="BU35" s="243" t="n">
        <v>0</v>
      </c>
      <c r="BV35" s="243" t="n">
        <v>0</v>
      </c>
      <c r="BW35" s="243" t="n">
        <v>0</v>
      </c>
      <c r="BX35" s="243" t="n">
        <v>0</v>
      </c>
      <c r="BY35" s="243" t="n">
        <v>0</v>
      </c>
      <c r="BZ35" s="243" t="n">
        <v>0</v>
      </c>
      <c r="CA35" s="243" t="n">
        <v>0</v>
      </c>
      <c r="CB35" s="243" t="n">
        <v>0</v>
      </c>
      <c r="CC35" s="243" t="n">
        <v>0</v>
      </c>
      <c r="CD35" s="243" t="n">
        <v>0</v>
      </c>
      <c r="CE35" s="243" t="n">
        <v>30</v>
      </c>
      <c r="CF35" s="243" t="n">
        <v>0</v>
      </c>
      <c r="CG35" s="243" t="n">
        <v>0</v>
      </c>
      <c r="CH35" s="243" t="n">
        <v>0</v>
      </c>
      <c r="CI35" s="243" t="n">
        <v>0</v>
      </c>
      <c r="CJ35" s="243" t="n">
        <v>0</v>
      </c>
      <c r="CK35" s="243" t="n">
        <v>0</v>
      </c>
      <c r="CL35" s="243" t="n">
        <v>0</v>
      </c>
      <c r="CM35" s="243" t="n">
        <v>0</v>
      </c>
      <c r="CN35" s="243" t="n">
        <v>0</v>
      </c>
      <c r="WY35" s="236" t="n">
        <v>0</v>
      </c>
      <c r="WZ35" s="108"/>
      <c r="XA35" s="237" t="n">
        <v>0</v>
      </c>
      <c r="XB35" s="61" t="n">
        <v>30</v>
      </c>
      <c r="XC35" s="200" t="n">
        <f aca="false">XB35-W35</f>
        <v>0</v>
      </c>
      <c r="XD35" s="256" t="n">
        <f aca="false">SUMIF('TRIEN KHAI SX'!$B$8:$B$262,$B35,'TRIEN KHAI SX'!$CM$8:$CM$262)-W35</f>
        <v>0</v>
      </c>
      <c r="XE35" s="257" t="n">
        <f aca="false">SUMIF('TRIEN KHAI SX'!$B$8:$B$262,$B35,'TRIEN KHAI SX'!$FG$8:$FG$262)</f>
        <v>0</v>
      </c>
      <c r="XF35" s="258"/>
      <c r="XG35" s="258"/>
      <c r="XH35" s="258"/>
      <c r="XI35" s="258"/>
      <c r="XJ35" s="258"/>
      <c r="XK35" s="45"/>
      <c r="XL35" s="45"/>
      <c r="XM35" s="48"/>
      <c r="XN35" s="48"/>
      <c r="XO35" s="48"/>
      <c r="XP35" s="48"/>
      <c r="XQ35" s="48"/>
      <c r="XR35" s="48"/>
      <c r="XS35" s="48"/>
      <c r="XT35" s="48"/>
      <c r="XU35" s="48"/>
      <c r="XV35" s="48"/>
      <c r="XW35" s="48"/>
      <c r="XX35" s="48"/>
      <c r="XY35" s="48"/>
      <c r="XZ35" s="48"/>
      <c r="YA35" s="48"/>
      <c r="YB35" s="48"/>
      <c r="YC35" s="48"/>
      <c r="YD35" s="48"/>
      <c r="YE35" s="48"/>
      <c r="YF35" s="48"/>
      <c r="YG35" s="48"/>
      <c r="YH35" s="48"/>
      <c r="YI35" s="48"/>
      <c r="YJ35" s="48"/>
      <c r="YK35" s="48"/>
      <c r="YL35" s="48"/>
      <c r="YM35" s="48"/>
      <c r="YN35" s="48"/>
      <c r="YO35" s="48"/>
      <c r="YP35" s="48"/>
      <c r="YQ35" s="48"/>
      <c r="YR35" s="48"/>
      <c r="YS35" s="48"/>
      <c r="YT35" s="48"/>
      <c r="YU35" s="48"/>
      <c r="YV35" s="48"/>
      <c r="YW35" s="48"/>
      <c r="YX35" s="48"/>
      <c r="YY35" s="48"/>
      <c r="YZ35" s="48"/>
      <c r="ZA35" s="48"/>
      <c r="ZB35" s="48"/>
      <c r="ZC35" s="48"/>
      <c r="ZD35" s="48"/>
      <c r="ZE35" s="48"/>
      <c r="ZF35" s="48"/>
      <c r="ZG35" s="48"/>
      <c r="ZH35" s="48"/>
      <c r="ZI35" s="48"/>
      <c r="ZJ35" s="48"/>
      <c r="ZK35" s="48"/>
      <c r="ZL35" s="48"/>
      <c r="ZM35" s="48"/>
      <c r="ZN35" s="48"/>
      <c r="ZO35" s="48"/>
      <c r="ZP35" s="48"/>
      <c r="ZQ35" s="48"/>
      <c r="ZR35" s="48"/>
      <c r="ZS35" s="48"/>
      <c r="ZT35" s="48"/>
      <c r="ZU35" s="48"/>
      <c r="ZV35" s="48"/>
      <c r="ZW35" s="48"/>
      <c r="ZX35" s="48"/>
      <c r="ZY35" s="48"/>
      <c r="ZZ35" s="48"/>
      <c r="AAA35" s="48"/>
      <c r="AAB35" s="48"/>
      <c r="AAC35" s="48"/>
      <c r="AAD35" s="48"/>
      <c r="AAE35" s="48"/>
      <c r="AAF35" s="48"/>
      <c r="AAG35" s="48"/>
      <c r="AAH35" s="48"/>
      <c r="AAI35" s="48"/>
      <c r="AAJ35" s="48"/>
      <c r="AAK35" s="48"/>
      <c r="AAL35" s="48"/>
      <c r="AAM35" s="48"/>
      <c r="AAN35" s="48"/>
      <c r="AAO35" s="48"/>
      <c r="AAP35" s="48"/>
      <c r="AAQ35" s="48"/>
      <c r="AAR35" s="48"/>
      <c r="AAS35" s="48"/>
      <c r="AAT35" s="48"/>
      <c r="AAU35" s="48"/>
      <c r="AAV35" s="48"/>
      <c r="AAW35" s="48"/>
      <c r="AAX35" s="48"/>
      <c r="AAY35" s="48"/>
      <c r="AAZ35" s="48"/>
      <c r="ABA35" s="48"/>
      <c r="ABB35" s="48"/>
      <c r="ABC35" s="48"/>
      <c r="ABD35" s="48"/>
      <c r="ABE35" s="48"/>
      <c r="ABF35" s="48"/>
      <c r="ABG35" s="48"/>
      <c r="ABH35" s="48"/>
      <c r="ABI35" s="48"/>
      <c r="ABJ35" s="48"/>
      <c r="ABK35" s="48"/>
      <c r="ABL35" s="48"/>
      <c r="ABM35" s="48"/>
      <c r="ABN35" s="48"/>
      <c r="ABO35" s="48"/>
      <c r="ABP35" s="48"/>
      <c r="ABQ35" s="48"/>
      <c r="ABR35" s="48"/>
      <c r="ABS35" s="48"/>
      <c r="ABT35" s="48"/>
      <c r="ABU35" s="48"/>
      <c r="ABV35" s="48"/>
      <c r="ABW35" s="48"/>
      <c r="ABX35" s="48"/>
      <c r="ABY35" s="48"/>
      <c r="ABZ35" s="48"/>
      <c r="ACA35" s="48"/>
      <c r="ACB35" s="48"/>
      <c r="ACC35" s="48"/>
      <c r="ACD35" s="48"/>
      <c r="ACE35" s="48"/>
      <c r="ACF35" s="48"/>
      <c r="ACG35" s="48"/>
      <c r="ACH35" s="48"/>
      <c r="ACI35" s="48"/>
      <c r="ACJ35" s="48"/>
      <c r="ACK35" s="48"/>
      <c r="ACL35" s="48"/>
      <c r="ACM35" s="48"/>
      <c r="ACN35" s="48"/>
      <c r="ACO35" s="48"/>
      <c r="ACP35" s="48"/>
      <c r="ACQ35" s="48"/>
      <c r="ACR35" s="48"/>
      <c r="ACS35" s="48"/>
      <c r="ACT35" s="48"/>
      <c r="ACU35" s="48"/>
      <c r="ACV35" s="48"/>
      <c r="ACW35" s="48"/>
      <c r="ACX35" s="48"/>
      <c r="ACY35" s="48"/>
      <c r="ACZ35" s="48"/>
      <c r="ADA35" s="48"/>
      <c r="ADB35" s="48"/>
      <c r="ADC35" s="48"/>
      <c r="ADD35" s="48"/>
      <c r="ADE35" s="48"/>
      <c r="ADF35" s="48"/>
      <c r="ADG35" s="48"/>
      <c r="ADH35" s="48"/>
      <c r="ADI35" s="48"/>
      <c r="ADJ35" s="48"/>
      <c r="ADK35" s="48"/>
      <c r="ADL35" s="48"/>
      <c r="ADM35" s="48"/>
      <c r="ADN35" s="48"/>
      <c r="ADO35" s="48"/>
      <c r="ADP35" s="48"/>
      <c r="ADQ35" s="48"/>
      <c r="ADR35" s="48"/>
      <c r="ADS35" s="48"/>
      <c r="ADT35" s="48"/>
      <c r="ADU35" s="48"/>
      <c r="ADV35" s="48"/>
      <c r="ADW35" s="48"/>
      <c r="ADX35" s="48"/>
      <c r="ADY35" s="48"/>
      <c r="ADZ35" s="48"/>
      <c r="AEA35" s="48"/>
      <c r="AEB35" s="48"/>
      <c r="AEC35" s="48"/>
      <c r="AED35" s="48"/>
      <c r="AEE35" s="48"/>
      <c r="AEF35" s="48"/>
      <c r="AEG35" s="48"/>
      <c r="AEH35" s="48"/>
      <c r="AEI35" s="48"/>
      <c r="AEJ35" s="48"/>
      <c r="AEK35" s="48"/>
      <c r="AEL35" s="48"/>
      <c r="AEM35" s="48"/>
      <c r="AEN35" s="48"/>
      <c r="AEO35" s="48"/>
      <c r="AEP35" s="48"/>
      <c r="AEQ35" s="48"/>
      <c r="AER35" s="48"/>
      <c r="AES35" s="48"/>
      <c r="AET35" s="48"/>
      <c r="AEU35" s="48"/>
      <c r="AEV35" s="48"/>
      <c r="AEW35" s="48"/>
      <c r="AEX35" s="48"/>
      <c r="AEY35" s="48"/>
      <c r="AEZ35" s="48"/>
      <c r="AFA35" s="48"/>
      <c r="AFB35" s="48"/>
      <c r="AFC35" s="48"/>
      <c r="AFD35" s="48"/>
      <c r="AFE35" s="48"/>
      <c r="AFF35" s="48"/>
      <c r="AFG35" s="48"/>
      <c r="AFH35" s="48"/>
      <c r="AFI35" s="48"/>
      <c r="AFJ35" s="48"/>
      <c r="AFK35" s="48"/>
      <c r="AFL35" s="48"/>
      <c r="AFM35" s="48"/>
      <c r="AFN35" s="48"/>
      <c r="AFO35" s="48"/>
      <c r="AFP35" s="48"/>
      <c r="AFQ35" s="48"/>
      <c r="AFR35" s="48"/>
      <c r="AFS35" s="48"/>
      <c r="AFT35" s="48"/>
      <c r="AFU35" s="48"/>
      <c r="AFV35" s="48"/>
      <c r="AFW35" s="48"/>
      <c r="AFX35" s="48"/>
      <c r="AFY35" s="48"/>
      <c r="AFZ35" s="48"/>
      <c r="AGA35" s="48"/>
      <c r="AGB35" s="48"/>
      <c r="AGC35" s="48"/>
      <c r="AGD35" s="48"/>
      <c r="AGE35" s="48"/>
      <c r="AGF35" s="48"/>
      <c r="AGG35" s="48"/>
      <c r="AGH35" s="48"/>
      <c r="AGI35" s="48"/>
      <c r="AGJ35" s="48"/>
      <c r="AGK35" s="48"/>
      <c r="AGL35" s="48"/>
      <c r="AGM35" s="48"/>
      <c r="AGN35" s="48"/>
      <c r="AGO35" s="48"/>
      <c r="AGP35" s="48"/>
      <c r="AGQ35" s="48"/>
      <c r="AGR35" s="48"/>
      <c r="AGS35" s="48"/>
      <c r="AGT35" s="48"/>
      <c r="AGU35" s="48"/>
      <c r="AGV35" s="48"/>
      <c r="AGW35" s="48"/>
      <c r="AGX35" s="48"/>
      <c r="AGY35" s="48"/>
      <c r="AGZ35" s="48"/>
      <c r="AHA35" s="48"/>
      <c r="AHB35" s="48"/>
      <c r="AHC35" s="48"/>
      <c r="AHD35" s="48"/>
      <c r="AHE35" s="48"/>
      <c r="AHF35" s="48"/>
      <c r="AHG35" s="48"/>
      <c r="AHH35" s="48"/>
      <c r="AHI35" s="48"/>
      <c r="AHJ35" s="48"/>
      <c r="AHK35" s="48"/>
      <c r="AHL35" s="48"/>
      <c r="AHM35" s="48"/>
      <c r="AHN35" s="48"/>
      <c r="AHO35" s="48"/>
      <c r="AHP35" s="48"/>
      <c r="AHQ35" s="48"/>
      <c r="AHR35" s="48"/>
      <c r="AHS35" s="48"/>
      <c r="AHT35" s="48"/>
      <c r="AHU35" s="48"/>
      <c r="AHV35" s="48"/>
      <c r="AHW35" s="48"/>
      <c r="AHX35" s="48"/>
      <c r="AHY35" s="48"/>
      <c r="AHZ35" s="48"/>
      <c r="AIA35" s="48"/>
      <c r="AIB35" s="48"/>
      <c r="AIC35" s="48"/>
      <c r="AID35" s="48"/>
      <c r="AIE35" s="48"/>
      <c r="AIF35" s="48"/>
      <c r="AIG35" s="48"/>
      <c r="AIH35" s="48"/>
      <c r="AII35" s="48"/>
      <c r="AIJ35" s="48"/>
      <c r="AIK35" s="48"/>
      <c r="AIL35" s="48"/>
      <c r="AIM35" s="48"/>
      <c r="AIN35" s="48"/>
      <c r="AIO35" s="48"/>
      <c r="AIP35" s="48"/>
      <c r="AIQ35" s="48"/>
      <c r="AIR35" s="48"/>
      <c r="AIS35" s="48"/>
      <c r="AIT35" s="48"/>
      <c r="AIU35" s="48"/>
      <c r="AIV35" s="48"/>
      <c r="AIW35" s="48"/>
      <c r="AIX35" s="48"/>
      <c r="AIY35" s="48"/>
      <c r="AIZ35" s="48"/>
      <c r="AJA35" s="48"/>
      <c r="AJB35" s="48"/>
      <c r="AJC35" s="48"/>
      <c r="AJD35" s="48"/>
      <c r="AJE35" s="48"/>
      <c r="AJF35" s="48"/>
      <c r="AJG35" s="48"/>
      <c r="AJH35" s="48"/>
      <c r="AJI35" s="48"/>
      <c r="AJJ35" s="48"/>
      <c r="AJK35" s="48"/>
      <c r="AJL35" s="48"/>
      <c r="AJM35" s="48"/>
      <c r="AJN35" s="48"/>
      <c r="AJO35" s="48"/>
      <c r="AJP35" s="48"/>
      <c r="AJQ35" s="48"/>
      <c r="AJR35" s="48"/>
      <c r="AJS35" s="48"/>
      <c r="AJT35" s="48"/>
      <c r="AJU35" s="48"/>
      <c r="AJV35" s="48"/>
      <c r="AJW35" s="48"/>
      <c r="AJX35" s="48"/>
      <c r="AJY35" s="48"/>
      <c r="AJZ35" s="48"/>
      <c r="AKA35" s="48"/>
      <c r="AKB35" s="48"/>
      <c r="AKC35" s="48"/>
      <c r="AKD35" s="48"/>
      <c r="AKE35" s="48"/>
      <c r="AKF35" s="48"/>
      <c r="AKG35" s="48"/>
      <c r="AKH35" s="48"/>
      <c r="AKI35" s="48"/>
      <c r="AKJ35" s="48"/>
      <c r="AKK35" s="48"/>
      <c r="AKL35" s="48"/>
      <c r="AKM35" s="48"/>
      <c r="AKN35" s="48"/>
      <c r="AKO35" s="48"/>
      <c r="AKP35" s="48"/>
      <c r="AKQ35" s="48"/>
      <c r="AKR35" s="48"/>
      <c r="AKS35" s="48"/>
      <c r="AKT35" s="48"/>
      <c r="AKU35" s="48"/>
      <c r="AKV35" s="48"/>
      <c r="AKW35" s="48"/>
      <c r="AKX35" s="48"/>
      <c r="AKY35" s="48"/>
      <c r="AKZ35" s="48"/>
      <c r="ALA35" s="48"/>
      <c r="ALB35" s="48"/>
      <c r="ALC35" s="48"/>
      <c r="ALD35" s="48"/>
      <c r="ALE35" s="48"/>
      <c r="ALF35" s="48"/>
      <c r="ALG35" s="48"/>
      <c r="ALH35" s="48"/>
      <c r="ALI35" s="48"/>
      <c r="ALJ35" s="48"/>
      <c r="ALK35" s="48"/>
      <c r="ALL35" s="48"/>
      <c r="ALM35" s="48"/>
      <c r="ALN35" s="48"/>
      <c r="ALO35" s="48"/>
      <c r="ALP35" s="48"/>
      <c r="ALQ35" s="48"/>
      <c r="ALR35" s="48"/>
      <c r="ALS35" s="48"/>
      <c r="ALT35" s="48"/>
      <c r="ALU35" s="48"/>
      <c r="ALV35" s="48"/>
      <c r="ALW35" s="48"/>
      <c r="ALX35" s="48"/>
      <c r="ALY35" s="48"/>
      <c r="ALZ35" s="48"/>
      <c r="AMA35" s="48"/>
      <c r="AMB35" s="48"/>
      <c r="AMC35" s="48"/>
      <c r="AMD35" s="48"/>
      <c r="AME35" s="48"/>
      <c r="AMF35" s="48"/>
      <c r="AMG35" s="48"/>
      <c r="AMH35" s="48"/>
      <c r="AMI35" s="48"/>
      <c r="AMJ35" s="48"/>
    </row>
    <row r="36" s="243" customFormat="true" ht="16.5" hidden="false" customHeight="true" outlineLevel="0" collapsed="false">
      <c r="A36" s="240" t="n">
        <f aca="false">A35+1</f>
        <v>24</v>
      </c>
      <c r="B36" s="241" t="s">
        <v>342</v>
      </c>
      <c r="C36" s="242" t="s">
        <v>342</v>
      </c>
      <c r="D36" s="242" t="s">
        <v>343</v>
      </c>
      <c r="E36" s="242" t="s">
        <v>301</v>
      </c>
      <c r="F36" s="261" t="s">
        <v>302</v>
      </c>
      <c r="G36" s="262" t="s">
        <v>303</v>
      </c>
      <c r="H36" s="244" t="s">
        <v>294</v>
      </c>
      <c r="I36" s="242" t="n">
        <f aca="false">COUNTIF($C$13:$C$265,$C36)</f>
        <v>1</v>
      </c>
      <c r="J36" s="245" t="n">
        <f aca="false">COUNTIF($B$13:$B$265,$B36)</f>
        <v>1</v>
      </c>
      <c r="K36" s="244"/>
      <c r="L36" s="246" t="n">
        <v>647</v>
      </c>
      <c r="M36" s="246" t="n">
        <v>707</v>
      </c>
      <c r="N36" s="246" t="n">
        <v>200</v>
      </c>
      <c r="O36" s="260" t="n">
        <f aca="false">L36*M36*N36/10^9</f>
        <v>0.0914858</v>
      </c>
      <c r="P36" s="248" t="n">
        <v>0.01536093</v>
      </c>
      <c r="Q36" s="249"/>
      <c r="R36" s="250"/>
      <c r="S36" s="251"/>
      <c r="T36" s="252"/>
      <c r="U36" s="253" t="n">
        <v>37.51</v>
      </c>
      <c r="V36" s="254"/>
      <c r="W36" s="255" t="n">
        <f aca="false">SUM(X36:WY36)</f>
        <v>30</v>
      </c>
      <c r="X36" s="243" t="n">
        <v>0</v>
      </c>
      <c r="Y36" s="243" t="n">
        <v>0</v>
      </c>
      <c r="Z36" s="243" t="n">
        <v>0</v>
      </c>
      <c r="AA36" s="243" t="n">
        <v>0</v>
      </c>
      <c r="AB36" s="243" t="n">
        <v>0</v>
      </c>
      <c r="AC36" s="243" t="n">
        <v>0</v>
      </c>
      <c r="AD36" s="243" t="n">
        <v>0</v>
      </c>
      <c r="AE36" s="243" t="n">
        <v>0</v>
      </c>
      <c r="AF36" s="243" t="n">
        <v>0</v>
      </c>
      <c r="AG36" s="243" t="n">
        <v>0</v>
      </c>
      <c r="AH36" s="243" t="n">
        <v>0</v>
      </c>
      <c r="AI36" s="243" t="n">
        <v>0</v>
      </c>
      <c r="AJ36" s="243" t="n">
        <v>0</v>
      </c>
      <c r="AK36" s="243" t="n">
        <v>0</v>
      </c>
      <c r="AL36" s="243" t="n">
        <v>0</v>
      </c>
      <c r="AM36" s="243" t="n">
        <v>0</v>
      </c>
      <c r="AP36" s="243" t="n">
        <v>0</v>
      </c>
      <c r="AQ36" s="243" t="n">
        <v>0</v>
      </c>
      <c r="AR36" s="243" t="n">
        <v>0</v>
      </c>
      <c r="AS36" s="243" t="n">
        <v>0</v>
      </c>
      <c r="AT36" s="243" t="n">
        <v>0</v>
      </c>
      <c r="AU36" s="243" t="n">
        <v>0</v>
      </c>
      <c r="AV36" s="243" t="n">
        <v>0</v>
      </c>
      <c r="AW36" s="243" t="n">
        <v>0</v>
      </c>
      <c r="AX36" s="243" t="n">
        <v>0</v>
      </c>
      <c r="AY36" s="243" t="n">
        <v>0</v>
      </c>
      <c r="AZ36" s="243" t="n">
        <v>0</v>
      </c>
      <c r="BA36" s="243" t="n">
        <v>0</v>
      </c>
      <c r="BB36" s="243" t="n">
        <v>0</v>
      </c>
      <c r="BC36" s="243" t="n">
        <v>0</v>
      </c>
      <c r="BD36" s="243" t="n">
        <v>0</v>
      </c>
      <c r="BE36" s="243" t="n">
        <v>0</v>
      </c>
      <c r="BF36" s="243" t="n">
        <v>0</v>
      </c>
      <c r="BG36" s="243" t="n">
        <v>0</v>
      </c>
      <c r="BH36" s="243" t="n">
        <v>0</v>
      </c>
      <c r="BI36" s="243" t="n">
        <v>0</v>
      </c>
      <c r="BJ36" s="243" t="n">
        <v>0</v>
      </c>
      <c r="BK36" s="243" t="n">
        <v>0</v>
      </c>
      <c r="BL36" s="243" t="n">
        <v>0</v>
      </c>
      <c r="BM36" s="243" t="n">
        <v>0</v>
      </c>
      <c r="BN36" s="243" t="n">
        <v>0</v>
      </c>
      <c r="BO36" s="243" t="n">
        <v>0</v>
      </c>
      <c r="BP36" s="243" t="n">
        <v>0</v>
      </c>
      <c r="BQ36" s="243" t="n">
        <v>0</v>
      </c>
      <c r="BR36" s="243" t="n">
        <v>0</v>
      </c>
      <c r="BS36" s="243" t="n">
        <v>0</v>
      </c>
      <c r="BT36" s="243" t="n">
        <v>0</v>
      </c>
      <c r="BU36" s="243" t="n">
        <v>0</v>
      </c>
      <c r="BV36" s="243" t="n">
        <v>0</v>
      </c>
      <c r="BW36" s="243" t="n">
        <v>0</v>
      </c>
      <c r="BX36" s="243" t="n">
        <v>0</v>
      </c>
      <c r="BY36" s="243" t="n">
        <v>0</v>
      </c>
      <c r="BZ36" s="243" t="n">
        <v>0</v>
      </c>
      <c r="CA36" s="243" t="n">
        <v>0</v>
      </c>
      <c r="CB36" s="243" t="n">
        <v>0</v>
      </c>
      <c r="CC36" s="243" t="n">
        <v>0</v>
      </c>
      <c r="CD36" s="243" t="n">
        <v>0</v>
      </c>
      <c r="CE36" s="243" t="n">
        <v>0</v>
      </c>
      <c r="CF36" s="243" t="n">
        <v>0</v>
      </c>
      <c r="CG36" s="243" t="n">
        <v>0</v>
      </c>
      <c r="CH36" s="243" t="n">
        <v>30</v>
      </c>
      <c r="CI36" s="243" t="n">
        <v>0</v>
      </c>
      <c r="CJ36" s="243" t="n">
        <v>0</v>
      </c>
      <c r="CK36" s="243" t="n">
        <v>0</v>
      </c>
      <c r="CL36" s="243" t="n">
        <v>0</v>
      </c>
      <c r="CM36" s="243" t="n">
        <v>0</v>
      </c>
      <c r="CN36" s="243" t="n">
        <v>0</v>
      </c>
      <c r="WY36" s="236" t="n">
        <v>0</v>
      </c>
      <c r="WZ36" s="108"/>
      <c r="XA36" s="237" t="n">
        <v>0</v>
      </c>
      <c r="XB36" s="61" t="n">
        <v>30</v>
      </c>
      <c r="XC36" s="200" t="n">
        <f aca="false">XB36-W36</f>
        <v>0</v>
      </c>
      <c r="XD36" s="256" t="n">
        <f aca="false">SUMIF('TRIEN KHAI SX'!$B$8:$B$262,$B36,'TRIEN KHAI SX'!$CM$8:$CM$262)-W36</f>
        <v>0</v>
      </c>
      <c r="XE36" s="257" t="n">
        <f aca="false">SUMIF('TRIEN KHAI SX'!$B$8:$B$262,$B36,'TRIEN KHAI SX'!$FG$8:$FG$262)</f>
        <v>0</v>
      </c>
      <c r="XF36" s="258"/>
      <c r="XG36" s="258"/>
      <c r="XH36" s="258"/>
      <c r="XI36" s="258"/>
      <c r="XJ36" s="258"/>
      <c r="XK36" s="45"/>
      <c r="XL36" s="45"/>
      <c r="XM36" s="48"/>
      <c r="XN36" s="48"/>
      <c r="XO36" s="48"/>
      <c r="XP36" s="48"/>
      <c r="XQ36" s="48"/>
      <c r="XR36" s="48"/>
      <c r="XS36" s="48"/>
      <c r="XT36" s="48"/>
      <c r="XU36" s="48"/>
      <c r="XV36" s="48"/>
      <c r="XW36" s="48"/>
      <c r="XX36" s="48"/>
      <c r="XY36" s="48"/>
      <c r="XZ36" s="48"/>
      <c r="YA36" s="48"/>
      <c r="YB36" s="48"/>
      <c r="YC36" s="48"/>
      <c r="YD36" s="48"/>
      <c r="YE36" s="48"/>
      <c r="YF36" s="48"/>
      <c r="YG36" s="48"/>
      <c r="YH36" s="48"/>
      <c r="YI36" s="48"/>
      <c r="YJ36" s="48"/>
      <c r="YK36" s="48"/>
      <c r="YL36" s="48"/>
      <c r="YM36" s="48"/>
      <c r="YN36" s="48"/>
      <c r="YO36" s="48"/>
      <c r="YP36" s="48"/>
      <c r="YQ36" s="48"/>
      <c r="YR36" s="48"/>
      <c r="YS36" s="48"/>
      <c r="YT36" s="48"/>
      <c r="YU36" s="48"/>
      <c r="YV36" s="48"/>
      <c r="YW36" s="48"/>
      <c r="YX36" s="48"/>
      <c r="YY36" s="48"/>
      <c r="YZ36" s="48"/>
      <c r="ZA36" s="48"/>
      <c r="ZB36" s="48"/>
      <c r="ZC36" s="48"/>
      <c r="ZD36" s="48"/>
      <c r="ZE36" s="48"/>
      <c r="ZF36" s="48"/>
      <c r="ZG36" s="48"/>
      <c r="ZH36" s="48"/>
      <c r="ZI36" s="48"/>
      <c r="ZJ36" s="48"/>
      <c r="ZK36" s="48"/>
      <c r="ZL36" s="48"/>
      <c r="ZM36" s="48"/>
      <c r="ZN36" s="48"/>
      <c r="ZO36" s="48"/>
      <c r="ZP36" s="48"/>
      <c r="ZQ36" s="48"/>
      <c r="ZR36" s="48"/>
      <c r="ZS36" s="48"/>
      <c r="ZT36" s="48"/>
      <c r="ZU36" s="48"/>
      <c r="ZV36" s="48"/>
      <c r="ZW36" s="48"/>
      <c r="ZX36" s="48"/>
      <c r="ZY36" s="48"/>
      <c r="ZZ36" s="48"/>
      <c r="AAA36" s="48"/>
      <c r="AAB36" s="48"/>
      <c r="AAC36" s="48"/>
      <c r="AAD36" s="48"/>
      <c r="AAE36" s="48"/>
      <c r="AAF36" s="48"/>
      <c r="AAG36" s="48"/>
      <c r="AAH36" s="48"/>
      <c r="AAI36" s="48"/>
      <c r="AAJ36" s="48"/>
      <c r="AAK36" s="48"/>
      <c r="AAL36" s="48"/>
      <c r="AAM36" s="48"/>
      <c r="AAN36" s="48"/>
      <c r="AAO36" s="48"/>
      <c r="AAP36" s="48"/>
      <c r="AAQ36" s="48"/>
      <c r="AAR36" s="48"/>
      <c r="AAS36" s="48"/>
      <c r="AAT36" s="48"/>
      <c r="AAU36" s="48"/>
      <c r="AAV36" s="48"/>
      <c r="AAW36" s="48"/>
      <c r="AAX36" s="48"/>
      <c r="AAY36" s="48"/>
      <c r="AAZ36" s="48"/>
      <c r="ABA36" s="48"/>
      <c r="ABB36" s="48"/>
      <c r="ABC36" s="48"/>
      <c r="ABD36" s="48"/>
      <c r="ABE36" s="48"/>
      <c r="ABF36" s="48"/>
      <c r="ABG36" s="48"/>
      <c r="ABH36" s="48"/>
      <c r="ABI36" s="48"/>
      <c r="ABJ36" s="48"/>
      <c r="ABK36" s="48"/>
      <c r="ABL36" s="48"/>
      <c r="ABM36" s="48"/>
      <c r="ABN36" s="48"/>
      <c r="ABO36" s="48"/>
      <c r="ABP36" s="48"/>
      <c r="ABQ36" s="48"/>
      <c r="ABR36" s="48"/>
      <c r="ABS36" s="48"/>
      <c r="ABT36" s="48"/>
      <c r="ABU36" s="48"/>
      <c r="ABV36" s="48"/>
      <c r="ABW36" s="48"/>
      <c r="ABX36" s="48"/>
      <c r="ABY36" s="48"/>
      <c r="ABZ36" s="48"/>
      <c r="ACA36" s="48"/>
      <c r="ACB36" s="48"/>
      <c r="ACC36" s="48"/>
      <c r="ACD36" s="48"/>
      <c r="ACE36" s="48"/>
      <c r="ACF36" s="48"/>
      <c r="ACG36" s="48"/>
      <c r="ACH36" s="48"/>
      <c r="ACI36" s="48"/>
      <c r="ACJ36" s="48"/>
      <c r="ACK36" s="48"/>
      <c r="ACL36" s="48"/>
      <c r="ACM36" s="48"/>
      <c r="ACN36" s="48"/>
      <c r="ACO36" s="48"/>
      <c r="ACP36" s="48"/>
      <c r="ACQ36" s="48"/>
      <c r="ACR36" s="48"/>
      <c r="ACS36" s="48"/>
      <c r="ACT36" s="48"/>
      <c r="ACU36" s="48"/>
      <c r="ACV36" s="48"/>
      <c r="ACW36" s="48"/>
      <c r="ACX36" s="48"/>
      <c r="ACY36" s="48"/>
      <c r="ACZ36" s="48"/>
      <c r="ADA36" s="48"/>
      <c r="ADB36" s="48"/>
      <c r="ADC36" s="48"/>
      <c r="ADD36" s="48"/>
      <c r="ADE36" s="48"/>
      <c r="ADF36" s="48"/>
      <c r="ADG36" s="48"/>
      <c r="ADH36" s="48"/>
      <c r="ADI36" s="48"/>
      <c r="ADJ36" s="48"/>
      <c r="ADK36" s="48"/>
      <c r="ADL36" s="48"/>
      <c r="ADM36" s="48"/>
      <c r="ADN36" s="48"/>
      <c r="ADO36" s="48"/>
      <c r="ADP36" s="48"/>
      <c r="ADQ36" s="48"/>
      <c r="ADR36" s="48"/>
      <c r="ADS36" s="48"/>
      <c r="ADT36" s="48"/>
      <c r="ADU36" s="48"/>
      <c r="ADV36" s="48"/>
      <c r="ADW36" s="48"/>
      <c r="ADX36" s="48"/>
      <c r="ADY36" s="48"/>
      <c r="ADZ36" s="48"/>
      <c r="AEA36" s="48"/>
      <c r="AEB36" s="48"/>
      <c r="AEC36" s="48"/>
      <c r="AED36" s="48"/>
      <c r="AEE36" s="48"/>
      <c r="AEF36" s="48"/>
      <c r="AEG36" s="48"/>
      <c r="AEH36" s="48"/>
      <c r="AEI36" s="48"/>
      <c r="AEJ36" s="48"/>
      <c r="AEK36" s="48"/>
      <c r="AEL36" s="48"/>
      <c r="AEM36" s="48"/>
      <c r="AEN36" s="48"/>
      <c r="AEO36" s="48"/>
      <c r="AEP36" s="48"/>
      <c r="AEQ36" s="48"/>
      <c r="AER36" s="48"/>
      <c r="AES36" s="48"/>
      <c r="AET36" s="48"/>
      <c r="AEU36" s="48"/>
      <c r="AEV36" s="48"/>
      <c r="AEW36" s="48"/>
      <c r="AEX36" s="48"/>
      <c r="AEY36" s="48"/>
      <c r="AEZ36" s="48"/>
      <c r="AFA36" s="48"/>
      <c r="AFB36" s="48"/>
      <c r="AFC36" s="48"/>
      <c r="AFD36" s="48"/>
      <c r="AFE36" s="48"/>
      <c r="AFF36" s="48"/>
      <c r="AFG36" s="48"/>
      <c r="AFH36" s="48"/>
      <c r="AFI36" s="48"/>
      <c r="AFJ36" s="48"/>
      <c r="AFK36" s="48"/>
      <c r="AFL36" s="48"/>
      <c r="AFM36" s="48"/>
      <c r="AFN36" s="48"/>
      <c r="AFO36" s="48"/>
      <c r="AFP36" s="48"/>
      <c r="AFQ36" s="48"/>
      <c r="AFR36" s="48"/>
      <c r="AFS36" s="48"/>
      <c r="AFT36" s="48"/>
      <c r="AFU36" s="48"/>
      <c r="AFV36" s="48"/>
      <c r="AFW36" s="48"/>
      <c r="AFX36" s="48"/>
      <c r="AFY36" s="48"/>
      <c r="AFZ36" s="48"/>
      <c r="AGA36" s="48"/>
      <c r="AGB36" s="48"/>
      <c r="AGC36" s="48"/>
      <c r="AGD36" s="48"/>
      <c r="AGE36" s="48"/>
      <c r="AGF36" s="48"/>
      <c r="AGG36" s="48"/>
      <c r="AGH36" s="48"/>
      <c r="AGI36" s="48"/>
      <c r="AGJ36" s="48"/>
      <c r="AGK36" s="48"/>
      <c r="AGL36" s="48"/>
      <c r="AGM36" s="48"/>
      <c r="AGN36" s="48"/>
      <c r="AGO36" s="48"/>
      <c r="AGP36" s="48"/>
      <c r="AGQ36" s="48"/>
      <c r="AGR36" s="48"/>
      <c r="AGS36" s="48"/>
      <c r="AGT36" s="48"/>
      <c r="AGU36" s="48"/>
      <c r="AGV36" s="48"/>
      <c r="AGW36" s="48"/>
      <c r="AGX36" s="48"/>
      <c r="AGY36" s="48"/>
      <c r="AGZ36" s="48"/>
      <c r="AHA36" s="48"/>
      <c r="AHB36" s="48"/>
      <c r="AHC36" s="48"/>
      <c r="AHD36" s="48"/>
      <c r="AHE36" s="48"/>
      <c r="AHF36" s="48"/>
      <c r="AHG36" s="48"/>
      <c r="AHH36" s="48"/>
      <c r="AHI36" s="48"/>
      <c r="AHJ36" s="48"/>
      <c r="AHK36" s="48"/>
      <c r="AHL36" s="48"/>
      <c r="AHM36" s="48"/>
      <c r="AHN36" s="48"/>
      <c r="AHO36" s="48"/>
      <c r="AHP36" s="48"/>
      <c r="AHQ36" s="48"/>
      <c r="AHR36" s="48"/>
      <c r="AHS36" s="48"/>
      <c r="AHT36" s="48"/>
      <c r="AHU36" s="48"/>
      <c r="AHV36" s="48"/>
      <c r="AHW36" s="48"/>
      <c r="AHX36" s="48"/>
      <c r="AHY36" s="48"/>
      <c r="AHZ36" s="48"/>
      <c r="AIA36" s="48"/>
      <c r="AIB36" s="48"/>
      <c r="AIC36" s="48"/>
      <c r="AID36" s="48"/>
      <c r="AIE36" s="48"/>
      <c r="AIF36" s="48"/>
      <c r="AIG36" s="48"/>
      <c r="AIH36" s="48"/>
      <c r="AII36" s="48"/>
      <c r="AIJ36" s="48"/>
      <c r="AIK36" s="48"/>
      <c r="AIL36" s="48"/>
      <c r="AIM36" s="48"/>
      <c r="AIN36" s="48"/>
      <c r="AIO36" s="48"/>
      <c r="AIP36" s="48"/>
      <c r="AIQ36" s="48"/>
      <c r="AIR36" s="48"/>
      <c r="AIS36" s="48"/>
      <c r="AIT36" s="48"/>
      <c r="AIU36" s="48"/>
      <c r="AIV36" s="48"/>
      <c r="AIW36" s="48"/>
      <c r="AIX36" s="48"/>
      <c r="AIY36" s="48"/>
      <c r="AIZ36" s="48"/>
      <c r="AJA36" s="48"/>
      <c r="AJB36" s="48"/>
      <c r="AJC36" s="48"/>
      <c r="AJD36" s="48"/>
      <c r="AJE36" s="48"/>
      <c r="AJF36" s="48"/>
      <c r="AJG36" s="48"/>
      <c r="AJH36" s="48"/>
      <c r="AJI36" s="48"/>
      <c r="AJJ36" s="48"/>
      <c r="AJK36" s="48"/>
      <c r="AJL36" s="48"/>
      <c r="AJM36" s="48"/>
      <c r="AJN36" s="48"/>
      <c r="AJO36" s="48"/>
      <c r="AJP36" s="48"/>
      <c r="AJQ36" s="48"/>
      <c r="AJR36" s="48"/>
      <c r="AJS36" s="48"/>
      <c r="AJT36" s="48"/>
      <c r="AJU36" s="48"/>
      <c r="AJV36" s="48"/>
      <c r="AJW36" s="48"/>
      <c r="AJX36" s="48"/>
      <c r="AJY36" s="48"/>
      <c r="AJZ36" s="48"/>
      <c r="AKA36" s="48"/>
      <c r="AKB36" s="48"/>
      <c r="AKC36" s="48"/>
      <c r="AKD36" s="48"/>
      <c r="AKE36" s="48"/>
      <c r="AKF36" s="48"/>
      <c r="AKG36" s="48"/>
      <c r="AKH36" s="48"/>
      <c r="AKI36" s="48"/>
      <c r="AKJ36" s="48"/>
      <c r="AKK36" s="48"/>
      <c r="AKL36" s="48"/>
      <c r="AKM36" s="48"/>
      <c r="AKN36" s="48"/>
      <c r="AKO36" s="48"/>
      <c r="AKP36" s="48"/>
      <c r="AKQ36" s="48"/>
      <c r="AKR36" s="48"/>
      <c r="AKS36" s="48"/>
      <c r="AKT36" s="48"/>
      <c r="AKU36" s="48"/>
      <c r="AKV36" s="48"/>
      <c r="AKW36" s="48"/>
      <c r="AKX36" s="48"/>
      <c r="AKY36" s="48"/>
      <c r="AKZ36" s="48"/>
      <c r="ALA36" s="48"/>
      <c r="ALB36" s="48"/>
      <c r="ALC36" s="48"/>
      <c r="ALD36" s="48"/>
      <c r="ALE36" s="48"/>
      <c r="ALF36" s="48"/>
      <c r="ALG36" s="48"/>
      <c r="ALH36" s="48"/>
      <c r="ALI36" s="48"/>
      <c r="ALJ36" s="48"/>
      <c r="ALK36" s="48"/>
      <c r="ALL36" s="48"/>
      <c r="ALM36" s="48"/>
      <c r="ALN36" s="48"/>
      <c r="ALO36" s="48"/>
      <c r="ALP36" s="48"/>
      <c r="ALQ36" s="48"/>
      <c r="ALR36" s="48"/>
      <c r="ALS36" s="48"/>
      <c r="ALT36" s="48"/>
      <c r="ALU36" s="48"/>
      <c r="ALV36" s="48"/>
      <c r="ALW36" s="48"/>
      <c r="ALX36" s="48"/>
      <c r="ALY36" s="48"/>
      <c r="ALZ36" s="48"/>
      <c r="AMA36" s="48"/>
      <c r="AMB36" s="48"/>
      <c r="AMC36" s="48"/>
      <c r="AMD36" s="48"/>
      <c r="AME36" s="48"/>
      <c r="AMF36" s="48"/>
      <c r="AMG36" s="48"/>
      <c r="AMH36" s="48"/>
      <c r="AMI36" s="48"/>
      <c r="AMJ36" s="48"/>
    </row>
    <row r="37" s="243" customFormat="true" ht="16.5" hidden="false" customHeight="true" outlineLevel="0" collapsed="false">
      <c r="A37" s="240" t="n">
        <f aca="false">A36+1</f>
        <v>25</v>
      </c>
      <c r="B37" s="242" t="s">
        <v>344</v>
      </c>
      <c r="C37" s="242" t="s">
        <v>344</v>
      </c>
      <c r="D37" s="242" t="s">
        <v>343</v>
      </c>
      <c r="E37" s="242" t="s">
        <v>345</v>
      </c>
      <c r="F37" s="261" t="s">
        <v>302</v>
      </c>
      <c r="G37" s="262" t="s">
        <v>346</v>
      </c>
      <c r="H37" s="244" t="s">
        <v>294</v>
      </c>
      <c r="I37" s="242" t="n">
        <f aca="false">COUNTIF($C$13:$C$265,$C37)</f>
        <v>1</v>
      </c>
      <c r="J37" s="245" t="n">
        <f aca="false">COUNTIF($B$13:$B$265,$B37)</f>
        <v>1</v>
      </c>
      <c r="K37" s="244"/>
      <c r="L37" s="246" t="n">
        <v>647</v>
      </c>
      <c r="M37" s="246" t="n">
        <v>707</v>
      </c>
      <c r="N37" s="246" t="n">
        <v>200</v>
      </c>
      <c r="O37" s="260" t="n">
        <f aca="false">L37*M37*N37/10^9</f>
        <v>0.0914858</v>
      </c>
      <c r="P37" s="248" t="n">
        <v>0.01536093</v>
      </c>
      <c r="Q37" s="249"/>
      <c r="R37" s="250"/>
      <c r="S37" s="251"/>
      <c r="T37" s="252"/>
      <c r="U37" s="253" t="n">
        <v>37.51</v>
      </c>
      <c r="V37" s="254"/>
      <c r="W37" s="255" t="n">
        <f aca="false">SUM(X37:WY37)</f>
        <v>30</v>
      </c>
      <c r="X37" s="243" t="n">
        <v>0</v>
      </c>
      <c r="Y37" s="243" t="n">
        <v>0</v>
      </c>
      <c r="Z37" s="243" t="n">
        <v>0</v>
      </c>
      <c r="AA37" s="243" t="n">
        <v>0</v>
      </c>
      <c r="AB37" s="243" t="n">
        <v>0</v>
      </c>
      <c r="AC37" s="243" t="n">
        <v>0</v>
      </c>
      <c r="AD37" s="243" t="n">
        <v>0</v>
      </c>
      <c r="AE37" s="243" t="n">
        <v>0</v>
      </c>
      <c r="AF37" s="243" t="n">
        <v>0</v>
      </c>
      <c r="AG37" s="243" t="n">
        <v>0</v>
      </c>
      <c r="AH37" s="243" t="n">
        <v>0</v>
      </c>
      <c r="AI37" s="243" t="n">
        <v>0</v>
      </c>
      <c r="AJ37" s="243" t="n">
        <v>0</v>
      </c>
      <c r="AK37" s="243" t="n">
        <v>0</v>
      </c>
      <c r="AL37" s="243" t="n">
        <v>0</v>
      </c>
      <c r="AM37" s="243" t="n">
        <v>0</v>
      </c>
      <c r="AP37" s="243" t="n">
        <v>0</v>
      </c>
      <c r="AQ37" s="243" t="n">
        <v>0</v>
      </c>
      <c r="AR37" s="243" t="n">
        <v>0</v>
      </c>
      <c r="AS37" s="243" t="n">
        <v>0</v>
      </c>
      <c r="AT37" s="243" t="n">
        <v>0</v>
      </c>
      <c r="AU37" s="243" t="n">
        <v>0</v>
      </c>
      <c r="AV37" s="243" t="n">
        <v>0</v>
      </c>
      <c r="AW37" s="243" t="n">
        <v>0</v>
      </c>
      <c r="AX37" s="243" t="n">
        <v>0</v>
      </c>
      <c r="AY37" s="243" t="n">
        <v>0</v>
      </c>
      <c r="AZ37" s="243" t="n">
        <v>0</v>
      </c>
      <c r="BA37" s="243" t="n">
        <v>0</v>
      </c>
      <c r="BB37" s="243" t="n">
        <v>0</v>
      </c>
      <c r="BC37" s="243" t="n">
        <v>0</v>
      </c>
      <c r="BD37" s="243" t="n">
        <v>0</v>
      </c>
      <c r="BE37" s="243" t="n">
        <v>0</v>
      </c>
      <c r="BF37" s="243" t="n">
        <v>0</v>
      </c>
      <c r="BG37" s="243" t="n">
        <v>0</v>
      </c>
      <c r="BH37" s="243" t="n">
        <v>0</v>
      </c>
      <c r="BI37" s="243" t="n">
        <v>0</v>
      </c>
      <c r="BJ37" s="243" t="n">
        <v>0</v>
      </c>
      <c r="BK37" s="243" t="n">
        <v>0</v>
      </c>
      <c r="BL37" s="243" t="n">
        <v>0</v>
      </c>
      <c r="BM37" s="243" t="n">
        <v>0</v>
      </c>
      <c r="BN37" s="243" t="n">
        <v>0</v>
      </c>
      <c r="BO37" s="243" t="n">
        <v>0</v>
      </c>
      <c r="BP37" s="243" t="n">
        <v>0</v>
      </c>
      <c r="BQ37" s="243" t="n">
        <v>0</v>
      </c>
      <c r="BR37" s="243" t="n">
        <v>0</v>
      </c>
      <c r="BS37" s="243" t="n">
        <v>0</v>
      </c>
      <c r="BT37" s="243" t="n">
        <v>0</v>
      </c>
      <c r="BU37" s="243" t="n">
        <v>0</v>
      </c>
      <c r="BV37" s="243" t="n">
        <v>0</v>
      </c>
      <c r="BW37" s="243" t="n">
        <v>0</v>
      </c>
      <c r="BX37" s="243" t="n">
        <v>0</v>
      </c>
      <c r="BY37" s="243" t="n">
        <v>0</v>
      </c>
      <c r="BZ37" s="243" t="n">
        <v>0</v>
      </c>
      <c r="CA37" s="243" t="n">
        <v>0</v>
      </c>
      <c r="CB37" s="243" t="n">
        <v>0</v>
      </c>
      <c r="CC37" s="243" t="n">
        <v>0</v>
      </c>
      <c r="CD37" s="243" t="n">
        <v>0</v>
      </c>
      <c r="CE37" s="243" t="n">
        <v>0</v>
      </c>
      <c r="CF37" s="243" t="n">
        <v>0</v>
      </c>
      <c r="CG37" s="243" t="n">
        <v>0</v>
      </c>
      <c r="CH37" s="243" t="n">
        <v>30</v>
      </c>
      <c r="CI37" s="243" t="n">
        <v>0</v>
      </c>
      <c r="CJ37" s="243" t="n">
        <v>0</v>
      </c>
      <c r="CK37" s="243" t="n">
        <v>0</v>
      </c>
      <c r="CL37" s="243" t="n">
        <v>0</v>
      </c>
      <c r="CM37" s="243" t="n">
        <v>0</v>
      </c>
      <c r="CN37" s="243" t="n">
        <v>0</v>
      </c>
      <c r="WY37" s="236" t="n">
        <v>0</v>
      </c>
      <c r="WZ37" s="108"/>
      <c r="XA37" s="237" t="n">
        <v>0</v>
      </c>
      <c r="XB37" s="61" t="n">
        <v>30</v>
      </c>
      <c r="XC37" s="200" t="n">
        <f aca="false">XB37-W37</f>
        <v>0</v>
      </c>
      <c r="XD37" s="256" t="n">
        <f aca="false">SUMIF('TRIEN KHAI SX'!$B$8:$B$262,$B37,'TRIEN KHAI SX'!$CM$8:$CM$262)-W37</f>
        <v>0</v>
      </c>
      <c r="XE37" s="257" t="n">
        <f aca="false">SUMIF('TRIEN KHAI SX'!$B$8:$B$262,$B37,'TRIEN KHAI SX'!$FG$8:$FG$262)</f>
        <v>0</v>
      </c>
      <c r="XF37" s="258"/>
      <c r="XG37" s="258"/>
      <c r="XH37" s="258"/>
      <c r="XI37" s="258"/>
      <c r="XJ37" s="258"/>
      <c r="XK37" s="45"/>
      <c r="XL37" s="45"/>
      <c r="XM37" s="48"/>
      <c r="XN37" s="48"/>
      <c r="XO37" s="48"/>
      <c r="XP37" s="48"/>
      <c r="XQ37" s="48"/>
      <c r="XR37" s="48"/>
      <c r="XS37" s="48"/>
      <c r="XT37" s="48"/>
      <c r="XU37" s="48"/>
      <c r="XV37" s="48"/>
      <c r="XW37" s="48"/>
      <c r="XX37" s="48"/>
      <c r="XY37" s="48"/>
      <c r="XZ37" s="48"/>
      <c r="YA37" s="48"/>
      <c r="YB37" s="48"/>
      <c r="YC37" s="48"/>
      <c r="YD37" s="48"/>
      <c r="YE37" s="48"/>
      <c r="YF37" s="48"/>
      <c r="YG37" s="48"/>
      <c r="YH37" s="48"/>
      <c r="YI37" s="48"/>
      <c r="YJ37" s="48"/>
      <c r="YK37" s="48"/>
      <c r="YL37" s="48"/>
      <c r="YM37" s="48"/>
      <c r="YN37" s="48"/>
      <c r="YO37" s="48"/>
      <c r="YP37" s="48"/>
      <c r="YQ37" s="48"/>
      <c r="YR37" s="48"/>
      <c r="YS37" s="48"/>
      <c r="YT37" s="48"/>
      <c r="YU37" s="48"/>
      <c r="YV37" s="48"/>
      <c r="YW37" s="48"/>
      <c r="YX37" s="48"/>
      <c r="YY37" s="48"/>
      <c r="YZ37" s="48"/>
      <c r="ZA37" s="48"/>
      <c r="ZB37" s="48"/>
      <c r="ZC37" s="48"/>
      <c r="ZD37" s="48"/>
      <c r="ZE37" s="48"/>
      <c r="ZF37" s="48"/>
      <c r="ZG37" s="48"/>
      <c r="ZH37" s="48"/>
      <c r="ZI37" s="48"/>
      <c r="ZJ37" s="48"/>
      <c r="ZK37" s="48"/>
      <c r="ZL37" s="48"/>
      <c r="ZM37" s="48"/>
      <c r="ZN37" s="48"/>
      <c r="ZO37" s="48"/>
      <c r="ZP37" s="48"/>
      <c r="ZQ37" s="48"/>
      <c r="ZR37" s="48"/>
      <c r="ZS37" s="48"/>
      <c r="ZT37" s="48"/>
      <c r="ZU37" s="48"/>
      <c r="ZV37" s="48"/>
      <c r="ZW37" s="48"/>
      <c r="ZX37" s="48"/>
      <c r="ZY37" s="48"/>
      <c r="ZZ37" s="48"/>
      <c r="AAA37" s="48"/>
      <c r="AAB37" s="48"/>
      <c r="AAC37" s="48"/>
      <c r="AAD37" s="48"/>
      <c r="AAE37" s="48"/>
      <c r="AAF37" s="48"/>
      <c r="AAG37" s="48"/>
      <c r="AAH37" s="48"/>
      <c r="AAI37" s="48"/>
      <c r="AAJ37" s="48"/>
      <c r="AAK37" s="48"/>
      <c r="AAL37" s="48"/>
      <c r="AAM37" s="48"/>
      <c r="AAN37" s="48"/>
      <c r="AAO37" s="48"/>
      <c r="AAP37" s="48"/>
      <c r="AAQ37" s="48"/>
      <c r="AAR37" s="48"/>
      <c r="AAS37" s="48"/>
      <c r="AAT37" s="48"/>
      <c r="AAU37" s="48"/>
      <c r="AAV37" s="48"/>
      <c r="AAW37" s="48"/>
      <c r="AAX37" s="48"/>
      <c r="AAY37" s="48"/>
      <c r="AAZ37" s="48"/>
      <c r="ABA37" s="48"/>
      <c r="ABB37" s="48"/>
      <c r="ABC37" s="48"/>
      <c r="ABD37" s="48"/>
      <c r="ABE37" s="48"/>
      <c r="ABF37" s="48"/>
      <c r="ABG37" s="48"/>
      <c r="ABH37" s="48"/>
      <c r="ABI37" s="48"/>
      <c r="ABJ37" s="48"/>
      <c r="ABK37" s="48"/>
      <c r="ABL37" s="48"/>
      <c r="ABM37" s="48"/>
      <c r="ABN37" s="48"/>
      <c r="ABO37" s="48"/>
      <c r="ABP37" s="48"/>
      <c r="ABQ37" s="48"/>
      <c r="ABR37" s="48"/>
      <c r="ABS37" s="48"/>
      <c r="ABT37" s="48"/>
      <c r="ABU37" s="48"/>
      <c r="ABV37" s="48"/>
      <c r="ABW37" s="48"/>
      <c r="ABX37" s="48"/>
      <c r="ABY37" s="48"/>
      <c r="ABZ37" s="48"/>
      <c r="ACA37" s="48"/>
      <c r="ACB37" s="48"/>
      <c r="ACC37" s="48"/>
      <c r="ACD37" s="48"/>
      <c r="ACE37" s="48"/>
      <c r="ACF37" s="48"/>
      <c r="ACG37" s="48"/>
      <c r="ACH37" s="48"/>
      <c r="ACI37" s="48"/>
      <c r="ACJ37" s="48"/>
      <c r="ACK37" s="48"/>
      <c r="ACL37" s="48"/>
      <c r="ACM37" s="48"/>
      <c r="ACN37" s="48"/>
      <c r="ACO37" s="48"/>
      <c r="ACP37" s="48"/>
      <c r="ACQ37" s="48"/>
      <c r="ACR37" s="48"/>
      <c r="ACS37" s="48"/>
      <c r="ACT37" s="48"/>
      <c r="ACU37" s="48"/>
      <c r="ACV37" s="48"/>
      <c r="ACW37" s="48"/>
      <c r="ACX37" s="48"/>
      <c r="ACY37" s="48"/>
      <c r="ACZ37" s="48"/>
      <c r="ADA37" s="48"/>
      <c r="ADB37" s="48"/>
      <c r="ADC37" s="48"/>
      <c r="ADD37" s="48"/>
      <c r="ADE37" s="48"/>
      <c r="ADF37" s="48"/>
      <c r="ADG37" s="48"/>
      <c r="ADH37" s="48"/>
      <c r="ADI37" s="48"/>
      <c r="ADJ37" s="48"/>
      <c r="ADK37" s="48"/>
      <c r="ADL37" s="48"/>
      <c r="ADM37" s="48"/>
      <c r="ADN37" s="48"/>
      <c r="ADO37" s="48"/>
      <c r="ADP37" s="48"/>
      <c r="ADQ37" s="48"/>
      <c r="ADR37" s="48"/>
      <c r="ADS37" s="48"/>
      <c r="ADT37" s="48"/>
      <c r="ADU37" s="48"/>
      <c r="ADV37" s="48"/>
      <c r="ADW37" s="48"/>
      <c r="ADX37" s="48"/>
      <c r="ADY37" s="48"/>
      <c r="ADZ37" s="48"/>
      <c r="AEA37" s="48"/>
      <c r="AEB37" s="48"/>
      <c r="AEC37" s="48"/>
      <c r="AED37" s="48"/>
      <c r="AEE37" s="48"/>
      <c r="AEF37" s="48"/>
      <c r="AEG37" s="48"/>
      <c r="AEH37" s="48"/>
      <c r="AEI37" s="48"/>
      <c r="AEJ37" s="48"/>
      <c r="AEK37" s="48"/>
      <c r="AEL37" s="48"/>
      <c r="AEM37" s="48"/>
      <c r="AEN37" s="48"/>
      <c r="AEO37" s="48"/>
      <c r="AEP37" s="48"/>
      <c r="AEQ37" s="48"/>
      <c r="AER37" s="48"/>
      <c r="AES37" s="48"/>
      <c r="AET37" s="48"/>
      <c r="AEU37" s="48"/>
      <c r="AEV37" s="48"/>
      <c r="AEW37" s="48"/>
      <c r="AEX37" s="48"/>
      <c r="AEY37" s="48"/>
      <c r="AEZ37" s="48"/>
      <c r="AFA37" s="48"/>
      <c r="AFB37" s="48"/>
      <c r="AFC37" s="48"/>
      <c r="AFD37" s="48"/>
      <c r="AFE37" s="48"/>
      <c r="AFF37" s="48"/>
      <c r="AFG37" s="48"/>
      <c r="AFH37" s="48"/>
      <c r="AFI37" s="48"/>
      <c r="AFJ37" s="48"/>
      <c r="AFK37" s="48"/>
      <c r="AFL37" s="48"/>
      <c r="AFM37" s="48"/>
      <c r="AFN37" s="48"/>
      <c r="AFO37" s="48"/>
      <c r="AFP37" s="48"/>
      <c r="AFQ37" s="48"/>
      <c r="AFR37" s="48"/>
      <c r="AFS37" s="48"/>
      <c r="AFT37" s="48"/>
      <c r="AFU37" s="48"/>
      <c r="AFV37" s="48"/>
      <c r="AFW37" s="48"/>
      <c r="AFX37" s="48"/>
      <c r="AFY37" s="48"/>
      <c r="AFZ37" s="48"/>
      <c r="AGA37" s="48"/>
      <c r="AGB37" s="48"/>
      <c r="AGC37" s="48"/>
      <c r="AGD37" s="48"/>
      <c r="AGE37" s="48"/>
      <c r="AGF37" s="48"/>
      <c r="AGG37" s="48"/>
      <c r="AGH37" s="48"/>
      <c r="AGI37" s="48"/>
      <c r="AGJ37" s="48"/>
      <c r="AGK37" s="48"/>
      <c r="AGL37" s="48"/>
      <c r="AGM37" s="48"/>
      <c r="AGN37" s="48"/>
      <c r="AGO37" s="48"/>
      <c r="AGP37" s="48"/>
      <c r="AGQ37" s="48"/>
      <c r="AGR37" s="48"/>
      <c r="AGS37" s="48"/>
      <c r="AGT37" s="48"/>
      <c r="AGU37" s="48"/>
      <c r="AGV37" s="48"/>
      <c r="AGW37" s="48"/>
      <c r="AGX37" s="48"/>
      <c r="AGY37" s="48"/>
      <c r="AGZ37" s="48"/>
      <c r="AHA37" s="48"/>
      <c r="AHB37" s="48"/>
      <c r="AHC37" s="48"/>
      <c r="AHD37" s="48"/>
      <c r="AHE37" s="48"/>
      <c r="AHF37" s="48"/>
      <c r="AHG37" s="48"/>
      <c r="AHH37" s="48"/>
      <c r="AHI37" s="48"/>
      <c r="AHJ37" s="48"/>
      <c r="AHK37" s="48"/>
      <c r="AHL37" s="48"/>
      <c r="AHM37" s="48"/>
      <c r="AHN37" s="48"/>
      <c r="AHO37" s="48"/>
      <c r="AHP37" s="48"/>
      <c r="AHQ37" s="48"/>
      <c r="AHR37" s="48"/>
      <c r="AHS37" s="48"/>
      <c r="AHT37" s="48"/>
      <c r="AHU37" s="48"/>
      <c r="AHV37" s="48"/>
      <c r="AHW37" s="48"/>
      <c r="AHX37" s="48"/>
      <c r="AHY37" s="48"/>
      <c r="AHZ37" s="48"/>
      <c r="AIA37" s="48"/>
      <c r="AIB37" s="48"/>
      <c r="AIC37" s="48"/>
      <c r="AID37" s="48"/>
      <c r="AIE37" s="48"/>
      <c r="AIF37" s="48"/>
      <c r="AIG37" s="48"/>
      <c r="AIH37" s="48"/>
      <c r="AII37" s="48"/>
      <c r="AIJ37" s="48"/>
      <c r="AIK37" s="48"/>
      <c r="AIL37" s="48"/>
      <c r="AIM37" s="48"/>
      <c r="AIN37" s="48"/>
      <c r="AIO37" s="48"/>
      <c r="AIP37" s="48"/>
      <c r="AIQ37" s="48"/>
      <c r="AIR37" s="48"/>
      <c r="AIS37" s="48"/>
      <c r="AIT37" s="48"/>
      <c r="AIU37" s="48"/>
      <c r="AIV37" s="48"/>
      <c r="AIW37" s="48"/>
      <c r="AIX37" s="48"/>
      <c r="AIY37" s="48"/>
      <c r="AIZ37" s="48"/>
      <c r="AJA37" s="48"/>
      <c r="AJB37" s="48"/>
      <c r="AJC37" s="48"/>
      <c r="AJD37" s="48"/>
      <c r="AJE37" s="48"/>
      <c r="AJF37" s="48"/>
      <c r="AJG37" s="48"/>
      <c r="AJH37" s="48"/>
      <c r="AJI37" s="48"/>
      <c r="AJJ37" s="48"/>
      <c r="AJK37" s="48"/>
      <c r="AJL37" s="48"/>
      <c r="AJM37" s="48"/>
      <c r="AJN37" s="48"/>
      <c r="AJO37" s="48"/>
      <c r="AJP37" s="48"/>
      <c r="AJQ37" s="48"/>
      <c r="AJR37" s="48"/>
      <c r="AJS37" s="48"/>
      <c r="AJT37" s="48"/>
      <c r="AJU37" s="48"/>
      <c r="AJV37" s="48"/>
      <c r="AJW37" s="48"/>
      <c r="AJX37" s="48"/>
      <c r="AJY37" s="48"/>
      <c r="AJZ37" s="48"/>
      <c r="AKA37" s="48"/>
      <c r="AKB37" s="48"/>
      <c r="AKC37" s="48"/>
      <c r="AKD37" s="48"/>
      <c r="AKE37" s="48"/>
      <c r="AKF37" s="48"/>
      <c r="AKG37" s="48"/>
      <c r="AKH37" s="48"/>
      <c r="AKI37" s="48"/>
      <c r="AKJ37" s="48"/>
      <c r="AKK37" s="48"/>
      <c r="AKL37" s="48"/>
      <c r="AKM37" s="48"/>
      <c r="AKN37" s="48"/>
      <c r="AKO37" s="48"/>
      <c r="AKP37" s="48"/>
      <c r="AKQ37" s="48"/>
      <c r="AKR37" s="48"/>
      <c r="AKS37" s="48"/>
      <c r="AKT37" s="48"/>
      <c r="AKU37" s="48"/>
      <c r="AKV37" s="48"/>
      <c r="AKW37" s="48"/>
      <c r="AKX37" s="48"/>
      <c r="AKY37" s="48"/>
      <c r="AKZ37" s="48"/>
      <c r="ALA37" s="48"/>
      <c r="ALB37" s="48"/>
      <c r="ALC37" s="48"/>
      <c r="ALD37" s="48"/>
      <c r="ALE37" s="48"/>
      <c r="ALF37" s="48"/>
      <c r="ALG37" s="48"/>
      <c r="ALH37" s="48"/>
      <c r="ALI37" s="48"/>
      <c r="ALJ37" s="48"/>
      <c r="ALK37" s="48"/>
      <c r="ALL37" s="48"/>
      <c r="ALM37" s="48"/>
      <c r="ALN37" s="48"/>
      <c r="ALO37" s="48"/>
      <c r="ALP37" s="48"/>
      <c r="ALQ37" s="48"/>
      <c r="ALR37" s="48"/>
      <c r="ALS37" s="48"/>
      <c r="ALT37" s="48"/>
      <c r="ALU37" s="48"/>
      <c r="ALV37" s="48"/>
      <c r="ALW37" s="48"/>
      <c r="ALX37" s="48"/>
      <c r="ALY37" s="48"/>
      <c r="ALZ37" s="48"/>
      <c r="AMA37" s="48"/>
      <c r="AMB37" s="48"/>
      <c r="AMC37" s="48"/>
      <c r="AMD37" s="48"/>
      <c r="AME37" s="48"/>
      <c r="AMF37" s="48"/>
      <c r="AMG37" s="48"/>
      <c r="AMH37" s="48"/>
      <c r="AMI37" s="48"/>
      <c r="AMJ37" s="48"/>
    </row>
    <row r="38" s="243" customFormat="true" ht="16.5" hidden="false" customHeight="true" outlineLevel="0" collapsed="false">
      <c r="A38" s="240" t="n">
        <f aca="false">A37+1</f>
        <v>26</v>
      </c>
      <c r="B38" s="241" t="s">
        <v>347</v>
      </c>
      <c r="C38" s="242" t="s">
        <v>347</v>
      </c>
      <c r="D38" s="242" t="s">
        <v>343</v>
      </c>
      <c r="E38" s="242" t="s">
        <v>316</v>
      </c>
      <c r="F38" s="242" t="n">
        <v>0</v>
      </c>
      <c r="G38" s="243" t="s">
        <v>317</v>
      </c>
      <c r="H38" s="244" t="s">
        <v>294</v>
      </c>
      <c r="I38" s="242" t="n">
        <f aca="false">COUNTIF($C$13:$C$265,$C38)</f>
        <v>1</v>
      </c>
      <c r="J38" s="245" t="n">
        <f aca="false">COUNTIF($B$13:$B$265,$B38)</f>
        <v>1</v>
      </c>
      <c r="K38" s="244"/>
      <c r="L38" s="246" t="n">
        <v>647</v>
      </c>
      <c r="M38" s="246" t="n">
        <v>707</v>
      </c>
      <c r="N38" s="246" t="n">
        <v>200</v>
      </c>
      <c r="O38" s="260" t="n">
        <f aca="false">L38*M38*N38/10^9</f>
        <v>0.0914858</v>
      </c>
      <c r="P38" s="248" t="n">
        <v>0.01536093</v>
      </c>
      <c r="Q38" s="249"/>
      <c r="R38" s="250"/>
      <c r="S38" s="251"/>
      <c r="T38" s="252"/>
      <c r="U38" s="253" t="n">
        <v>35.937</v>
      </c>
      <c r="V38" s="254"/>
      <c r="W38" s="255" t="n">
        <f aca="false">SUM(X38:WY38)</f>
        <v>30</v>
      </c>
      <c r="X38" s="243" t="n">
        <v>0</v>
      </c>
      <c r="Y38" s="243" t="n">
        <v>0</v>
      </c>
      <c r="Z38" s="243" t="n">
        <v>0</v>
      </c>
      <c r="AA38" s="243" t="n">
        <v>0</v>
      </c>
      <c r="AB38" s="243" t="n">
        <v>0</v>
      </c>
      <c r="AC38" s="243" t="n">
        <v>0</v>
      </c>
      <c r="AD38" s="243" t="n">
        <v>0</v>
      </c>
      <c r="AE38" s="243" t="n">
        <v>0</v>
      </c>
      <c r="AF38" s="243" t="n">
        <v>0</v>
      </c>
      <c r="AG38" s="243" t="n">
        <v>0</v>
      </c>
      <c r="AH38" s="243" t="n">
        <v>0</v>
      </c>
      <c r="AI38" s="243" t="n">
        <v>0</v>
      </c>
      <c r="AJ38" s="243" t="n">
        <v>0</v>
      </c>
      <c r="AK38" s="243" t="n">
        <v>0</v>
      </c>
      <c r="AL38" s="243" t="n">
        <v>0</v>
      </c>
      <c r="AM38" s="243" t="n">
        <v>0</v>
      </c>
      <c r="AP38" s="243" t="n">
        <v>0</v>
      </c>
      <c r="AQ38" s="243" t="n">
        <v>0</v>
      </c>
      <c r="AR38" s="243" t="n">
        <v>0</v>
      </c>
      <c r="AS38" s="243" t="n">
        <v>0</v>
      </c>
      <c r="AT38" s="243" t="n">
        <v>0</v>
      </c>
      <c r="AU38" s="243" t="n">
        <v>0</v>
      </c>
      <c r="AV38" s="243" t="n">
        <v>0</v>
      </c>
      <c r="AW38" s="243" t="n">
        <v>0</v>
      </c>
      <c r="AX38" s="243" t="n">
        <v>0</v>
      </c>
      <c r="AY38" s="243" t="n">
        <v>0</v>
      </c>
      <c r="AZ38" s="243" t="n">
        <v>0</v>
      </c>
      <c r="BA38" s="243" t="n">
        <v>0</v>
      </c>
      <c r="BB38" s="243" t="n">
        <v>0</v>
      </c>
      <c r="BC38" s="243" t="n">
        <v>0</v>
      </c>
      <c r="BD38" s="243" t="n">
        <v>0</v>
      </c>
      <c r="BE38" s="243" t="n">
        <v>0</v>
      </c>
      <c r="BF38" s="243" t="n">
        <v>0</v>
      </c>
      <c r="BG38" s="243" t="n">
        <v>0</v>
      </c>
      <c r="BH38" s="243" t="n">
        <v>0</v>
      </c>
      <c r="BI38" s="243" t="n">
        <v>0</v>
      </c>
      <c r="BJ38" s="243" t="n">
        <v>0</v>
      </c>
      <c r="BK38" s="243" t="n">
        <v>0</v>
      </c>
      <c r="BL38" s="243" t="n">
        <v>0</v>
      </c>
      <c r="BM38" s="243" t="n">
        <v>0</v>
      </c>
      <c r="BN38" s="243" t="n">
        <v>0</v>
      </c>
      <c r="BO38" s="243" t="n">
        <v>0</v>
      </c>
      <c r="BP38" s="243" t="n">
        <v>0</v>
      </c>
      <c r="BQ38" s="243" t="n">
        <v>0</v>
      </c>
      <c r="BR38" s="243" t="n">
        <v>0</v>
      </c>
      <c r="BS38" s="243" t="n">
        <v>0</v>
      </c>
      <c r="BT38" s="243" t="n">
        <v>0</v>
      </c>
      <c r="BU38" s="243" t="n">
        <v>0</v>
      </c>
      <c r="BV38" s="243" t="n">
        <v>0</v>
      </c>
      <c r="BW38" s="243" t="n">
        <v>0</v>
      </c>
      <c r="BX38" s="243" t="n">
        <v>0</v>
      </c>
      <c r="BY38" s="243" t="n">
        <v>0</v>
      </c>
      <c r="BZ38" s="243" t="n">
        <v>0</v>
      </c>
      <c r="CA38" s="243" t="n">
        <v>0</v>
      </c>
      <c r="CB38" s="243" t="n">
        <v>0</v>
      </c>
      <c r="CC38" s="243" t="n">
        <v>30</v>
      </c>
      <c r="CD38" s="243" t="n">
        <v>0</v>
      </c>
      <c r="CE38" s="243" t="n">
        <v>0</v>
      </c>
      <c r="CF38" s="243" t="n">
        <v>0</v>
      </c>
      <c r="CG38" s="243" t="n">
        <v>0</v>
      </c>
      <c r="CH38" s="243" t="n">
        <v>0</v>
      </c>
      <c r="CI38" s="243" t="n">
        <v>0</v>
      </c>
      <c r="CJ38" s="243" t="n">
        <v>0</v>
      </c>
      <c r="CK38" s="243" t="n">
        <v>0</v>
      </c>
      <c r="CL38" s="243" t="n">
        <v>0</v>
      </c>
      <c r="CM38" s="243" t="n">
        <v>0</v>
      </c>
      <c r="CN38" s="243" t="n">
        <v>0</v>
      </c>
      <c r="WY38" s="236" t="n">
        <v>0</v>
      </c>
      <c r="WZ38" s="108"/>
      <c r="XA38" s="237" t="n">
        <v>0</v>
      </c>
      <c r="XB38" s="61" t="n">
        <v>30</v>
      </c>
      <c r="XC38" s="200" t="n">
        <f aca="false">XB38-W38</f>
        <v>0</v>
      </c>
      <c r="XD38" s="256" t="n">
        <f aca="false">SUMIF('TRIEN KHAI SX'!$B$8:$B$262,$B38,'TRIEN KHAI SX'!$CM$8:$CM$262)-W38</f>
        <v>0</v>
      </c>
      <c r="XE38" s="257" t="n">
        <f aca="false">SUMIF('TRIEN KHAI SX'!$B$8:$B$262,$B38,'TRIEN KHAI SX'!$FG$8:$FG$262)</f>
        <v>0</v>
      </c>
      <c r="XF38" s="258"/>
      <c r="XG38" s="258"/>
      <c r="XH38" s="258"/>
      <c r="XI38" s="258"/>
      <c r="XJ38" s="258"/>
      <c r="XK38" s="45"/>
      <c r="XL38" s="45"/>
      <c r="XM38" s="48"/>
      <c r="XN38" s="48"/>
      <c r="XO38" s="48"/>
      <c r="XP38" s="48"/>
      <c r="XQ38" s="48"/>
      <c r="XR38" s="48"/>
      <c r="XS38" s="48"/>
      <c r="XT38" s="48"/>
      <c r="XU38" s="48"/>
      <c r="XV38" s="48"/>
      <c r="XW38" s="48"/>
      <c r="XX38" s="48"/>
      <c r="XY38" s="48"/>
      <c r="XZ38" s="48"/>
      <c r="YA38" s="48"/>
      <c r="YB38" s="48"/>
      <c r="YC38" s="48"/>
      <c r="YD38" s="48"/>
      <c r="YE38" s="48"/>
      <c r="YF38" s="48"/>
      <c r="YG38" s="48"/>
      <c r="YH38" s="48"/>
      <c r="YI38" s="48"/>
      <c r="YJ38" s="48"/>
      <c r="YK38" s="48"/>
      <c r="YL38" s="48"/>
      <c r="YM38" s="48"/>
      <c r="YN38" s="48"/>
      <c r="YO38" s="48"/>
      <c r="YP38" s="48"/>
      <c r="YQ38" s="48"/>
      <c r="YR38" s="48"/>
      <c r="YS38" s="48"/>
      <c r="YT38" s="48"/>
      <c r="YU38" s="48"/>
      <c r="YV38" s="48"/>
      <c r="YW38" s="48"/>
      <c r="YX38" s="48"/>
      <c r="YY38" s="48"/>
      <c r="YZ38" s="48"/>
      <c r="ZA38" s="48"/>
      <c r="ZB38" s="48"/>
      <c r="ZC38" s="48"/>
      <c r="ZD38" s="48"/>
      <c r="ZE38" s="48"/>
      <c r="ZF38" s="48"/>
      <c r="ZG38" s="48"/>
      <c r="ZH38" s="48"/>
      <c r="ZI38" s="48"/>
      <c r="ZJ38" s="48"/>
      <c r="ZK38" s="48"/>
      <c r="ZL38" s="48"/>
      <c r="ZM38" s="48"/>
      <c r="ZN38" s="48"/>
      <c r="ZO38" s="48"/>
      <c r="ZP38" s="48"/>
      <c r="ZQ38" s="48"/>
      <c r="ZR38" s="48"/>
      <c r="ZS38" s="48"/>
      <c r="ZT38" s="48"/>
      <c r="ZU38" s="48"/>
      <c r="ZV38" s="48"/>
      <c r="ZW38" s="48"/>
      <c r="ZX38" s="48"/>
      <c r="ZY38" s="48"/>
      <c r="ZZ38" s="48"/>
      <c r="AAA38" s="48"/>
      <c r="AAB38" s="48"/>
      <c r="AAC38" s="48"/>
      <c r="AAD38" s="48"/>
      <c r="AAE38" s="48"/>
      <c r="AAF38" s="48"/>
      <c r="AAG38" s="48"/>
      <c r="AAH38" s="48"/>
      <c r="AAI38" s="48"/>
      <c r="AAJ38" s="48"/>
      <c r="AAK38" s="48"/>
      <c r="AAL38" s="48"/>
      <c r="AAM38" s="48"/>
      <c r="AAN38" s="48"/>
      <c r="AAO38" s="48"/>
      <c r="AAP38" s="48"/>
      <c r="AAQ38" s="48"/>
      <c r="AAR38" s="48"/>
      <c r="AAS38" s="48"/>
      <c r="AAT38" s="48"/>
      <c r="AAU38" s="48"/>
      <c r="AAV38" s="48"/>
      <c r="AAW38" s="48"/>
      <c r="AAX38" s="48"/>
      <c r="AAY38" s="48"/>
      <c r="AAZ38" s="48"/>
      <c r="ABA38" s="48"/>
      <c r="ABB38" s="48"/>
      <c r="ABC38" s="48"/>
      <c r="ABD38" s="48"/>
      <c r="ABE38" s="48"/>
      <c r="ABF38" s="48"/>
      <c r="ABG38" s="48"/>
      <c r="ABH38" s="48"/>
      <c r="ABI38" s="48"/>
      <c r="ABJ38" s="48"/>
      <c r="ABK38" s="48"/>
      <c r="ABL38" s="48"/>
      <c r="ABM38" s="48"/>
      <c r="ABN38" s="48"/>
      <c r="ABO38" s="48"/>
      <c r="ABP38" s="48"/>
      <c r="ABQ38" s="48"/>
      <c r="ABR38" s="48"/>
      <c r="ABS38" s="48"/>
      <c r="ABT38" s="48"/>
      <c r="ABU38" s="48"/>
      <c r="ABV38" s="48"/>
      <c r="ABW38" s="48"/>
      <c r="ABX38" s="48"/>
      <c r="ABY38" s="48"/>
      <c r="ABZ38" s="48"/>
      <c r="ACA38" s="48"/>
      <c r="ACB38" s="48"/>
      <c r="ACC38" s="48"/>
      <c r="ACD38" s="48"/>
      <c r="ACE38" s="48"/>
      <c r="ACF38" s="48"/>
      <c r="ACG38" s="48"/>
      <c r="ACH38" s="48"/>
      <c r="ACI38" s="48"/>
      <c r="ACJ38" s="48"/>
      <c r="ACK38" s="48"/>
      <c r="ACL38" s="48"/>
      <c r="ACM38" s="48"/>
      <c r="ACN38" s="48"/>
      <c r="ACO38" s="48"/>
      <c r="ACP38" s="48"/>
      <c r="ACQ38" s="48"/>
      <c r="ACR38" s="48"/>
      <c r="ACS38" s="48"/>
      <c r="ACT38" s="48"/>
      <c r="ACU38" s="48"/>
      <c r="ACV38" s="48"/>
      <c r="ACW38" s="48"/>
      <c r="ACX38" s="48"/>
      <c r="ACY38" s="48"/>
      <c r="ACZ38" s="48"/>
      <c r="ADA38" s="48"/>
      <c r="ADB38" s="48"/>
      <c r="ADC38" s="48"/>
      <c r="ADD38" s="48"/>
      <c r="ADE38" s="48"/>
      <c r="ADF38" s="48"/>
      <c r="ADG38" s="48"/>
      <c r="ADH38" s="48"/>
      <c r="ADI38" s="48"/>
      <c r="ADJ38" s="48"/>
      <c r="ADK38" s="48"/>
      <c r="ADL38" s="48"/>
      <c r="ADM38" s="48"/>
      <c r="ADN38" s="48"/>
      <c r="ADO38" s="48"/>
      <c r="ADP38" s="48"/>
      <c r="ADQ38" s="48"/>
      <c r="ADR38" s="48"/>
      <c r="ADS38" s="48"/>
      <c r="ADT38" s="48"/>
      <c r="ADU38" s="48"/>
      <c r="ADV38" s="48"/>
      <c r="ADW38" s="48"/>
      <c r="ADX38" s="48"/>
      <c r="ADY38" s="48"/>
      <c r="ADZ38" s="48"/>
      <c r="AEA38" s="48"/>
      <c r="AEB38" s="48"/>
      <c r="AEC38" s="48"/>
      <c r="AED38" s="48"/>
      <c r="AEE38" s="48"/>
      <c r="AEF38" s="48"/>
      <c r="AEG38" s="48"/>
      <c r="AEH38" s="48"/>
      <c r="AEI38" s="48"/>
      <c r="AEJ38" s="48"/>
      <c r="AEK38" s="48"/>
      <c r="AEL38" s="48"/>
      <c r="AEM38" s="48"/>
      <c r="AEN38" s="48"/>
      <c r="AEO38" s="48"/>
      <c r="AEP38" s="48"/>
      <c r="AEQ38" s="48"/>
      <c r="AER38" s="48"/>
      <c r="AES38" s="48"/>
      <c r="AET38" s="48"/>
      <c r="AEU38" s="48"/>
      <c r="AEV38" s="48"/>
      <c r="AEW38" s="48"/>
      <c r="AEX38" s="48"/>
      <c r="AEY38" s="48"/>
      <c r="AEZ38" s="48"/>
      <c r="AFA38" s="48"/>
      <c r="AFB38" s="48"/>
      <c r="AFC38" s="48"/>
      <c r="AFD38" s="48"/>
      <c r="AFE38" s="48"/>
      <c r="AFF38" s="48"/>
      <c r="AFG38" s="48"/>
      <c r="AFH38" s="48"/>
      <c r="AFI38" s="48"/>
      <c r="AFJ38" s="48"/>
      <c r="AFK38" s="48"/>
      <c r="AFL38" s="48"/>
      <c r="AFM38" s="48"/>
      <c r="AFN38" s="48"/>
      <c r="AFO38" s="48"/>
      <c r="AFP38" s="48"/>
      <c r="AFQ38" s="48"/>
      <c r="AFR38" s="48"/>
      <c r="AFS38" s="48"/>
      <c r="AFT38" s="48"/>
      <c r="AFU38" s="48"/>
      <c r="AFV38" s="48"/>
      <c r="AFW38" s="48"/>
      <c r="AFX38" s="48"/>
      <c r="AFY38" s="48"/>
      <c r="AFZ38" s="48"/>
      <c r="AGA38" s="48"/>
      <c r="AGB38" s="48"/>
      <c r="AGC38" s="48"/>
      <c r="AGD38" s="48"/>
      <c r="AGE38" s="48"/>
      <c r="AGF38" s="48"/>
      <c r="AGG38" s="48"/>
      <c r="AGH38" s="48"/>
      <c r="AGI38" s="48"/>
      <c r="AGJ38" s="48"/>
      <c r="AGK38" s="48"/>
      <c r="AGL38" s="48"/>
      <c r="AGM38" s="48"/>
      <c r="AGN38" s="48"/>
      <c r="AGO38" s="48"/>
      <c r="AGP38" s="48"/>
      <c r="AGQ38" s="48"/>
      <c r="AGR38" s="48"/>
      <c r="AGS38" s="48"/>
      <c r="AGT38" s="48"/>
      <c r="AGU38" s="48"/>
      <c r="AGV38" s="48"/>
      <c r="AGW38" s="48"/>
      <c r="AGX38" s="48"/>
      <c r="AGY38" s="48"/>
      <c r="AGZ38" s="48"/>
      <c r="AHA38" s="48"/>
      <c r="AHB38" s="48"/>
      <c r="AHC38" s="48"/>
      <c r="AHD38" s="48"/>
      <c r="AHE38" s="48"/>
      <c r="AHF38" s="48"/>
      <c r="AHG38" s="48"/>
      <c r="AHH38" s="48"/>
      <c r="AHI38" s="48"/>
      <c r="AHJ38" s="48"/>
      <c r="AHK38" s="48"/>
      <c r="AHL38" s="48"/>
      <c r="AHM38" s="48"/>
      <c r="AHN38" s="48"/>
      <c r="AHO38" s="48"/>
      <c r="AHP38" s="48"/>
      <c r="AHQ38" s="48"/>
      <c r="AHR38" s="48"/>
      <c r="AHS38" s="48"/>
      <c r="AHT38" s="48"/>
      <c r="AHU38" s="48"/>
      <c r="AHV38" s="48"/>
      <c r="AHW38" s="48"/>
      <c r="AHX38" s="48"/>
      <c r="AHY38" s="48"/>
      <c r="AHZ38" s="48"/>
      <c r="AIA38" s="48"/>
      <c r="AIB38" s="48"/>
      <c r="AIC38" s="48"/>
      <c r="AID38" s="48"/>
      <c r="AIE38" s="48"/>
      <c r="AIF38" s="48"/>
      <c r="AIG38" s="48"/>
      <c r="AIH38" s="48"/>
      <c r="AII38" s="48"/>
      <c r="AIJ38" s="48"/>
      <c r="AIK38" s="48"/>
      <c r="AIL38" s="48"/>
      <c r="AIM38" s="48"/>
      <c r="AIN38" s="48"/>
      <c r="AIO38" s="48"/>
      <c r="AIP38" s="48"/>
      <c r="AIQ38" s="48"/>
      <c r="AIR38" s="48"/>
      <c r="AIS38" s="48"/>
      <c r="AIT38" s="48"/>
      <c r="AIU38" s="48"/>
      <c r="AIV38" s="48"/>
      <c r="AIW38" s="48"/>
      <c r="AIX38" s="48"/>
      <c r="AIY38" s="48"/>
      <c r="AIZ38" s="48"/>
      <c r="AJA38" s="48"/>
      <c r="AJB38" s="48"/>
      <c r="AJC38" s="48"/>
      <c r="AJD38" s="48"/>
      <c r="AJE38" s="48"/>
      <c r="AJF38" s="48"/>
      <c r="AJG38" s="48"/>
      <c r="AJH38" s="48"/>
      <c r="AJI38" s="48"/>
      <c r="AJJ38" s="48"/>
      <c r="AJK38" s="48"/>
      <c r="AJL38" s="48"/>
      <c r="AJM38" s="48"/>
      <c r="AJN38" s="48"/>
      <c r="AJO38" s="48"/>
      <c r="AJP38" s="48"/>
      <c r="AJQ38" s="48"/>
      <c r="AJR38" s="48"/>
      <c r="AJS38" s="48"/>
      <c r="AJT38" s="48"/>
      <c r="AJU38" s="48"/>
      <c r="AJV38" s="48"/>
      <c r="AJW38" s="48"/>
      <c r="AJX38" s="48"/>
      <c r="AJY38" s="48"/>
      <c r="AJZ38" s="48"/>
      <c r="AKA38" s="48"/>
      <c r="AKB38" s="48"/>
      <c r="AKC38" s="48"/>
      <c r="AKD38" s="48"/>
      <c r="AKE38" s="48"/>
      <c r="AKF38" s="48"/>
      <c r="AKG38" s="48"/>
      <c r="AKH38" s="48"/>
      <c r="AKI38" s="48"/>
      <c r="AKJ38" s="48"/>
      <c r="AKK38" s="48"/>
      <c r="AKL38" s="48"/>
      <c r="AKM38" s="48"/>
      <c r="AKN38" s="48"/>
      <c r="AKO38" s="48"/>
      <c r="AKP38" s="48"/>
      <c r="AKQ38" s="48"/>
      <c r="AKR38" s="48"/>
      <c r="AKS38" s="48"/>
      <c r="AKT38" s="48"/>
      <c r="AKU38" s="48"/>
      <c r="AKV38" s="48"/>
      <c r="AKW38" s="48"/>
      <c r="AKX38" s="48"/>
      <c r="AKY38" s="48"/>
      <c r="AKZ38" s="48"/>
      <c r="ALA38" s="48"/>
      <c r="ALB38" s="48"/>
      <c r="ALC38" s="48"/>
      <c r="ALD38" s="48"/>
      <c r="ALE38" s="48"/>
      <c r="ALF38" s="48"/>
      <c r="ALG38" s="48"/>
      <c r="ALH38" s="48"/>
      <c r="ALI38" s="48"/>
      <c r="ALJ38" s="48"/>
      <c r="ALK38" s="48"/>
      <c r="ALL38" s="48"/>
      <c r="ALM38" s="48"/>
      <c r="ALN38" s="48"/>
      <c r="ALO38" s="48"/>
      <c r="ALP38" s="48"/>
      <c r="ALQ38" s="48"/>
      <c r="ALR38" s="48"/>
      <c r="ALS38" s="48"/>
      <c r="ALT38" s="48"/>
      <c r="ALU38" s="48"/>
      <c r="ALV38" s="48"/>
      <c r="ALW38" s="48"/>
      <c r="ALX38" s="48"/>
      <c r="ALY38" s="48"/>
      <c r="ALZ38" s="48"/>
      <c r="AMA38" s="48"/>
      <c r="AMB38" s="48"/>
      <c r="AMC38" s="48"/>
      <c r="AMD38" s="48"/>
      <c r="AME38" s="48"/>
      <c r="AMF38" s="48"/>
      <c r="AMG38" s="48"/>
      <c r="AMH38" s="48"/>
      <c r="AMI38" s="48"/>
      <c r="AMJ38" s="48"/>
    </row>
    <row r="39" s="243" customFormat="true" ht="16.5" hidden="false" customHeight="true" outlineLevel="0" collapsed="false">
      <c r="A39" s="240" t="n">
        <f aca="false">A38+1</f>
        <v>27</v>
      </c>
      <c r="B39" s="241" t="s">
        <v>348</v>
      </c>
      <c r="C39" s="242" t="s">
        <v>348</v>
      </c>
      <c r="D39" s="242" t="s">
        <v>343</v>
      </c>
      <c r="E39" s="242" t="s">
        <v>304</v>
      </c>
      <c r="F39" s="242" t="n">
        <v>0</v>
      </c>
      <c r="G39" s="243" t="s">
        <v>305</v>
      </c>
      <c r="H39" s="244" t="s">
        <v>294</v>
      </c>
      <c r="I39" s="242" t="n">
        <f aca="false">COUNTIF($C$13:$C$265,$C39)</f>
        <v>1</v>
      </c>
      <c r="J39" s="245" t="n">
        <f aca="false">COUNTIF($B$13:$B$265,$B39)</f>
        <v>1</v>
      </c>
      <c r="K39" s="244"/>
      <c r="L39" s="246" t="n">
        <v>647</v>
      </c>
      <c r="M39" s="246" t="n">
        <v>707</v>
      </c>
      <c r="N39" s="246" t="n">
        <v>200</v>
      </c>
      <c r="O39" s="260" t="n">
        <f aca="false">L39*M39*N39/10^9</f>
        <v>0.0914858</v>
      </c>
      <c r="P39" s="248" t="n">
        <v>0.01536093</v>
      </c>
      <c r="Q39" s="249"/>
      <c r="R39" s="250"/>
      <c r="S39" s="251"/>
      <c r="T39" s="252"/>
      <c r="U39" s="253" t="n">
        <v>37.51</v>
      </c>
      <c r="V39" s="254"/>
      <c r="W39" s="255" t="n">
        <f aca="false">SUM(X39:WY39)</f>
        <v>30</v>
      </c>
      <c r="X39" s="243" t="n">
        <v>0</v>
      </c>
      <c r="Y39" s="243" t="n">
        <v>0</v>
      </c>
      <c r="Z39" s="243" t="n">
        <v>0</v>
      </c>
      <c r="AA39" s="243" t="n">
        <v>0</v>
      </c>
      <c r="AB39" s="243" t="n">
        <v>0</v>
      </c>
      <c r="AC39" s="243" t="n">
        <v>0</v>
      </c>
      <c r="AD39" s="243" t="n">
        <v>0</v>
      </c>
      <c r="AE39" s="243" t="n">
        <v>0</v>
      </c>
      <c r="AF39" s="243" t="n">
        <v>0</v>
      </c>
      <c r="AG39" s="243" t="n">
        <v>0</v>
      </c>
      <c r="AH39" s="243" t="n">
        <v>0</v>
      </c>
      <c r="AI39" s="243" t="n">
        <v>0</v>
      </c>
      <c r="AJ39" s="243" t="n">
        <v>0</v>
      </c>
      <c r="AK39" s="243" t="n">
        <v>0</v>
      </c>
      <c r="AL39" s="243" t="n">
        <v>0</v>
      </c>
      <c r="AM39" s="243" t="n">
        <v>0</v>
      </c>
      <c r="AP39" s="243" t="n">
        <v>0</v>
      </c>
      <c r="AQ39" s="243" t="n">
        <v>0</v>
      </c>
      <c r="AR39" s="243" t="n">
        <v>0</v>
      </c>
      <c r="AS39" s="243" t="n">
        <v>0</v>
      </c>
      <c r="AT39" s="243" t="n">
        <v>0</v>
      </c>
      <c r="AU39" s="243" t="n">
        <v>0</v>
      </c>
      <c r="AV39" s="243" t="n">
        <v>0</v>
      </c>
      <c r="AW39" s="243" t="n">
        <v>0</v>
      </c>
      <c r="AX39" s="243" t="n">
        <v>0</v>
      </c>
      <c r="AY39" s="243" t="n">
        <v>0</v>
      </c>
      <c r="AZ39" s="243" t="n">
        <v>0</v>
      </c>
      <c r="BA39" s="243" t="n">
        <v>0</v>
      </c>
      <c r="BB39" s="243" t="n">
        <v>0</v>
      </c>
      <c r="BC39" s="243" t="n">
        <v>0</v>
      </c>
      <c r="BD39" s="243" t="n">
        <v>0</v>
      </c>
      <c r="BE39" s="243" t="n">
        <v>0</v>
      </c>
      <c r="BF39" s="243" t="n">
        <v>0</v>
      </c>
      <c r="BG39" s="243" t="n">
        <v>0</v>
      </c>
      <c r="BH39" s="243" t="n">
        <v>0</v>
      </c>
      <c r="BI39" s="243" t="n">
        <v>0</v>
      </c>
      <c r="BJ39" s="243" t="n">
        <v>0</v>
      </c>
      <c r="BK39" s="243" t="n">
        <v>0</v>
      </c>
      <c r="BL39" s="243" t="n">
        <v>0</v>
      </c>
      <c r="BM39" s="243" t="n">
        <v>0</v>
      </c>
      <c r="BN39" s="243" t="n">
        <v>0</v>
      </c>
      <c r="BO39" s="243" t="n">
        <v>0</v>
      </c>
      <c r="BP39" s="243" t="n">
        <v>0</v>
      </c>
      <c r="BQ39" s="243" t="n">
        <v>0</v>
      </c>
      <c r="BR39" s="243" t="n">
        <v>0</v>
      </c>
      <c r="BS39" s="243" t="n">
        <v>0</v>
      </c>
      <c r="BT39" s="243" t="n">
        <v>0</v>
      </c>
      <c r="BU39" s="243" t="n">
        <v>0</v>
      </c>
      <c r="BV39" s="243" t="n">
        <v>0</v>
      </c>
      <c r="BW39" s="243" t="n">
        <v>0</v>
      </c>
      <c r="BX39" s="243" t="n">
        <v>0</v>
      </c>
      <c r="BY39" s="243" t="n">
        <v>0</v>
      </c>
      <c r="BZ39" s="243" t="n">
        <v>0</v>
      </c>
      <c r="CA39" s="243" t="n">
        <v>0</v>
      </c>
      <c r="CB39" s="243" t="n">
        <v>0</v>
      </c>
      <c r="CC39" s="243" t="n">
        <v>30</v>
      </c>
      <c r="CD39" s="243" t="n">
        <v>0</v>
      </c>
      <c r="CE39" s="243" t="n">
        <v>0</v>
      </c>
      <c r="CF39" s="243" t="n">
        <v>0</v>
      </c>
      <c r="CG39" s="243" t="n">
        <v>0</v>
      </c>
      <c r="CH39" s="243" t="n">
        <v>0</v>
      </c>
      <c r="CI39" s="243" t="n">
        <v>0</v>
      </c>
      <c r="CJ39" s="243" t="n">
        <v>0</v>
      </c>
      <c r="CK39" s="243" t="n">
        <v>0</v>
      </c>
      <c r="CL39" s="243" t="n">
        <v>0</v>
      </c>
      <c r="CM39" s="243" t="n">
        <v>0</v>
      </c>
      <c r="CN39" s="243" t="n">
        <v>0</v>
      </c>
      <c r="WY39" s="236" t="n">
        <v>0</v>
      </c>
      <c r="WZ39" s="108"/>
      <c r="XA39" s="237" t="n">
        <v>0</v>
      </c>
      <c r="XB39" s="61" t="n">
        <v>30</v>
      </c>
      <c r="XC39" s="200" t="n">
        <f aca="false">XB39-W39</f>
        <v>0</v>
      </c>
      <c r="XD39" s="256" t="n">
        <f aca="false">SUMIF('TRIEN KHAI SX'!$B$8:$B$262,$B39,'TRIEN KHAI SX'!$CM$8:$CM$262)-W39</f>
        <v>0</v>
      </c>
      <c r="XE39" s="257" t="n">
        <f aca="false">SUMIF('TRIEN KHAI SX'!$B$8:$B$262,$B39,'TRIEN KHAI SX'!$FG$8:$FG$262)</f>
        <v>0</v>
      </c>
      <c r="XF39" s="258"/>
      <c r="XG39" s="258"/>
      <c r="XH39" s="258"/>
      <c r="XI39" s="258"/>
      <c r="XJ39" s="258"/>
      <c r="XK39" s="45"/>
      <c r="XL39" s="45"/>
      <c r="XM39" s="48"/>
      <c r="XN39" s="48"/>
      <c r="XO39" s="48"/>
      <c r="XP39" s="48"/>
      <c r="XQ39" s="48"/>
      <c r="XR39" s="48"/>
      <c r="XS39" s="48"/>
      <c r="XT39" s="48"/>
      <c r="XU39" s="48"/>
      <c r="XV39" s="48"/>
      <c r="XW39" s="48"/>
      <c r="XX39" s="48"/>
      <c r="XY39" s="48"/>
      <c r="XZ39" s="48"/>
      <c r="YA39" s="48"/>
      <c r="YB39" s="48"/>
      <c r="YC39" s="48"/>
      <c r="YD39" s="48"/>
      <c r="YE39" s="48"/>
      <c r="YF39" s="48"/>
      <c r="YG39" s="48"/>
      <c r="YH39" s="48"/>
      <c r="YI39" s="48"/>
      <c r="YJ39" s="48"/>
      <c r="YK39" s="48"/>
      <c r="YL39" s="48"/>
      <c r="YM39" s="48"/>
      <c r="YN39" s="48"/>
      <c r="YO39" s="48"/>
      <c r="YP39" s="48"/>
      <c r="YQ39" s="48"/>
      <c r="YR39" s="48"/>
      <c r="YS39" s="48"/>
      <c r="YT39" s="48"/>
      <c r="YU39" s="48"/>
      <c r="YV39" s="48"/>
      <c r="YW39" s="48"/>
      <c r="YX39" s="48"/>
      <c r="YY39" s="48"/>
      <c r="YZ39" s="48"/>
      <c r="ZA39" s="48"/>
      <c r="ZB39" s="48"/>
      <c r="ZC39" s="48"/>
      <c r="ZD39" s="48"/>
      <c r="ZE39" s="48"/>
      <c r="ZF39" s="48"/>
      <c r="ZG39" s="48"/>
      <c r="ZH39" s="48"/>
      <c r="ZI39" s="48"/>
      <c r="ZJ39" s="48"/>
      <c r="ZK39" s="48"/>
      <c r="ZL39" s="48"/>
      <c r="ZM39" s="48"/>
      <c r="ZN39" s="48"/>
      <c r="ZO39" s="48"/>
      <c r="ZP39" s="48"/>
      <c r="ZQ39" s="48"/>
      <c r="ZR39" s="48"/>
      <c r="ZS39" s="48"/>
      <c r="ZT39" s="48"/>
      <c r="ZU39" s="48"/>
      <c r="ZV39" s="48"/>
      <c r="ZW39" s="48"/>
      <c r="ZX39" s="48"/>
      <c r="ZY39" s="48"/>
      <c r="ZZ39" s="48"/>
      <c r="AAA39" s="48"/>
      <c r="AAB39" s="48"/>
      <c r="AAC39" s="48"/>
      <c r="AAD39" s="48"/>
      <c r="AAE39" s="48"/>
      <c r="AAF39" s="48"/>
      <c r="AAG39" s="48"/>
      <c r="AAH39" s="48"/>
      <c r="AAI39" s="48"/>
      <c r="AAJ39" s="48"/>
      <c r="AAK39" s="48"/>
      <c r="AAL39" s="48"/>
      <c r="AAM39" s="48"/>
      <c r="AAN39" s="48"/>
      <c r="AAO39" s="48"/>
      <c r="AAP39" s="48"/>
      <c r="AAQ39" s="48"/>
      <c r="AAR39" s="48"/>
      <c r="AAS39" s="48"/>
      <c r="AAT39" s="48"/>
      <c r="AAU39" s="48"/>
      <c r="AAV39" s="48"/>
      <c r="AAW39" s="48"/>
      <c r="AAX39" s="48"/>
      <c r="AAY39" s="48"/>
      <c r="AAZ39" s="48"/>
      <c r="ABA39" s="48"/>
      <c r="ABB39" s="48"/>
      <c r="ABC39" s="48"/>
      <c r="ABD39" s="48"/>
      <c r="ABE39" s="48"/>
      <c r="ABF39" s="48"/>
      <c r="ABG39" s="48"/>
      <c r="ABH39" s="48"/>
      <c r="ABI39" s="48"/>
      <c r="ABJ39" s="48"/>
      <c r="ABK39" s="48"/>
      <c r="ABL39" s="48"/>
      <c r="ABM39" s="48"/>
      <c r="ABN39" s="48"/>
      <c r="ABO39" s="48"/>
      <c r="ABP39" s="48"/>
      <c r="ABQ39" s="48"/>
      <c r="ABR39" s="48"/>
      <c r="ABS39" s="48"/>
      <c r="ABT39" s="48"/>
      <c r="ABU39" s="48"/>
      <c r="ABV39" s="48"/>
      <c r="ABW39" s="48"/>
      <c r="ABX39" s="48"/>
      <c r="ABY39" s="48"/>
      <c r="ABZ39" s="48"/>
      <c r="ACA39" s="48"/>
      <c r="ACB39" s="48"/>
      <c r="ACC39" s="48"/>
      <c r="ACD39" s="48"/>
      <c r="ACE39" s="48"/>
      <c r="ACF39" s="48"/>
      <c r="ACG39" s="48"/>
      <c r="ACH39" s="48"/>
      <c r="ACI39" s="48"/>
      <c r="ACJ39" s="48"/>
      <c r="ACK39" s="48"/>
      <c r="ACL39" s="48"/>
      <c r="ACM39" s="48"/>
      <c r="ACN39" s="48"/>
      <c r="ACO39" s="48"/>
      <c r="ACP39" s="48"/>
      <c r="ACQ39" s="48"/>
      <c r="ACR39" s="48"/>
      <c r="ACS39" s="48"/>
      <c r="ACT39" s="48"/>
      <c r="ACU39" s="48"/>
      <c r="ACV39" s="48"/>
      <c r="ACW39" s="48"/>
      <c r="ACX39" s="48"/>
      <c r="ACY39" s="48"/>
      <c r="ACZ39" s="48"/>
      <c r="ADA39" s="48"/>
      <c r="ADB39" s="48"/>
      <c r="ADC39" s="48"/>
      <c r="ADD39" s="48"/>
      <c r="ADE39" s="48"/>
      <c r="ADF39" s="48"/>
      <c r="ADG39" s="48"/>
      <c r="ADH39" s="48"/>
      <c r="ADI39" s="48"/>
      <c r="ADJ39" s="48"/>
      <c r="ADK39" s="48"/>
      <c r="ADL39" s="48"/>
      <c r="ADM39" s="48"/>
      <c r="ADN39" s="48"/>
      <c r="ADO39" s="48"/>
      <c r="ADP39" s="48"/>
      <c r="ADQ39" s="48"/>
      <c r="ADR39" s="48"/>
      <c r="ADS39" s="48"/>
      <c r="ADT39" s="48"/>
      <c r="ADU39" s="48"/>
      <c r="ADV39" s="48"/>
      <c r="ADW39" s="48"/>
      <c r="ADX39" s="48"/>
      <c r="ADY39" s="48"/>
      <c r="ADZ39" s="48"/>
      <c r="AEA39" s="48"/>
      <c r="AEB39" s="48"/>
      <c r="AEC39" s="48"/>
      <c r="AED39" s="48"/>
      <c r="AEE39" s="48"/>
      <c r="AEF39" s="48"/>
      <c r="AEG39" s="48"/>
      <c r="AEH39" s="48"/>
      <c r="AEI39" s="48"/>
      <c r="AEJ39" s="48"/>
      <c r="AEK39" s="48"/>
      <c r="AEL39" s="48"/>
      <c r="AEM39" s="48"/>
      <c r="AEN39" s="48"/>
      <c r="AEO39" s="48"/>
      <c r="AEP39" s="48"/>
      <c r="AEQ39" s="48"/>
      <c r="AER39" s="48"/>
      <c r="AES39" s="48"/>
      <c r="AET39" s="48"/>
      <c r="AEU39" s="48"/>
      <c r="AEV39" s="48"/>
      <c r="AEW39" s="48"/>
      <c r="AEX39" s="48"/>
      <c r="AEY39" s="48"/>
      <c r="AEZ39" s="48"/>
      <c r="AFA39" s="48"/>
      <c r="AFB39" s="48"/>
      <c r="AFC39" s="48"/>
      <c r="AFD39" s="48"/>
      <c r="AFE39" s="48"/>
      <c r="AFF39" s="48"/>
      <c r="AFG39" s="48"/>
      <c r="AFH39" s="48"/>
      <c r="AFI39" s="48"/>
      <c r="AFJ39" s="48"/>
      <c r="AFK39" s="48"/>
      <c r="AFL39" s="48"/>
      <c r="AFM39" s="48"/>
      <c r="AFN39" s="48"/>
      <c r="AFO39" s="48"/>
      <c r="AFP39" s="48"/>
      <c r="AFQ39" s="48"/>
      <c r="AFR39" s="48"/>
      <c r="AFS39" s="48"/>
      <c r="AFT39" s="48"/>
      <c r="AFU39" s="48"/>
      <c r="AFV39" s="48"/>
      <c r="AFW39" s="48"/>
      <c r="AFX39" s="48"/>
      <c r="AFY39" s="48"/>
      <c r="AFZ39" s="48"/>
      <c r="AGA39" s="48"/>
      <c r="AGB39" s="48"/>
      <c r="AGC39" s="48"/>
      <c r="AGD39" s="48"/>
      <c r="AGE39" s="48"/>
      <c r="AGF39" s="48"/>
      <c r="AGG39" s="48"/>
      <c r="AGH39" s="48"/>
      <c r="AGI39" s="48"/>
      <c r="AGJ39" s="48"/>
      <c r="AGK39" s="48"/>
      <c r="AGL39" s="48"/>
      <c r="AGM39" s="48"/>
      <c r="AGN39" s="48"/>
      <c r="AGO39" s="48"/>
      <c r="AGP39" s="48"/>
      <c r="AGQ39" s="48"/>
      <c r="AGR39" s="48"/>
      <c r="AGS39" s="48"/>
      <c r="AGT39" s="48"/>
      <c r="AGU39" s="48"/>
      <c r="AGV39" s="48"/>
      <c r="AGW39" s="48"/>
      <c r="AGX39" s="48"/>
      <c r="AGY39" s="48"/>
      <c r="AGZ39" s="48"/>
      <c r="AHA39" s="48"/>
      <c r="AHB39" s="48"/>
      <c r="AHC39" s="48"/>
      <c r="AHD39" s="48"/>
      <c r="AHE39" s="48"/>
      <c r="AHF39" s="48"/>
      <c r="AHG39" s="48"/>
      <c r="AHH39" s="48"/>
      <c r="AHI39" s="48"/>
      <c r="AHJ39" s="48"/>
      <c r="AHK39" s="48"/>
      <c r="AHL39" s="48"/>
      <c r="AHM39" s="48"/>
      <c r="AHN39" s="48"/>
      <c r="AHO39" s="48"/>
      <c r="AHP39" s="48"/>
      <c r="AHQ39" s="48"/>
      <c r="AHR39" s="48"/>
      <c r="AHS39" s="48"/>
      <c r="AHT39" s="48"/>
      <c r="AHU39" s="48"/>
      <c r="AHV39" s="48"/>
      <c r="AHW39" s="48"/>
      <c r="AHX39" s="48"/>
      <c r="AHY39" s="48"/>
      <c r="AHZ39" s="48"/>
      <c r="AIA39" s="48"/>
      <c r="AIB39" s="48"/>
      <c r="AIC39" s="48"/>
      <c r="AID39" s="48"/>
      <c r="AIE39" s="48"/>
      <c r="AIF39" s="48"/>
      <c r="AIG39" s="48"/>
      <c r="AIH39" s="48"/>
      <c r="AII39" s="48"/>
      <c r="AIJ39" s="48"/>
      <c r="AIK39" s="48"/>
      <c r="AIL39" s="48"/>
      <c r="AIM39" s="48"/>
      <c r="AIN39" s="48"/>
      <c r="AIO39" s="48"/>
      <c r="AIP39" s="48"/>
      <c r="AIQ39" s="48"/>
      <c r="AIR39" s="48"/>
      <c r="AIS39" s="48"/>
      <c r="AIT39" s="48"/>
      <c r="AIU39" s="48"/>
      <c r="AIV39" s="48"/>
      <c r="AIW39" s="48"/>
      <c r="AIX39" s="48"/>
      <c r="AIY39" s="48"/>
      <c r="AIZ39" s="48"/>
      <c r="AJA39" s="48"/>
      <c r="AJB39" s="48"/>
      <c r="AJC39" s="48"/>
      <c r="AJD39" s="48"/>
      <c r="AJE39" s="48"/>
      <c r="AJF39" s="48"/>
      <c r="AJG39" s="48"/>
      <c r="AJH39" s="48"/>
      <c r="AJI39" s="48"/>
      <c r="AJJ39" s="48"/>
      <c r="AJK39" s="48"/>
      <c r="AJL39" s="48"/>
      <c r="AJM39" s="48"/>
      <c r="AJN39" s="48"/>
      <c r="AJO39" s="48"/>
      <c r="AJP39" s="48"/>
      <c r="AJQ39" s="48"/>
      <c r="AJR39" s="48"/>
      <c r="AJS39" s="48"/>
      <c r="AJT39" s="48"/>
      <c r="AJU39" s="48"/>
      <c r="AJV39" s="48"/>
      <c r="AJW39" s="48"/>
      <c r="AJX39" s="48"/>
      <c r="AJY39" s="48"/>
      <c r="AJZ39" s="48"/>
      <c r="AKA39" s="48"/>
      <c r="AKB39" s="48"/>
      <c r="AKC39" s="48"/>
      <c r="AKD39" s="48"/>
      <c r="AKE39" s="48"/>
      <c r="AKF39" s="48"/>
      <c r="AKG39" s="48"/>
      <c r="AKH39" s="48"/>
      <c r="AKI39" s="48"/>
      <c r="AKJ39" s="48"/>
      <c r="AKK39" s="48"/>
      <c r="AKL39" s="48"/>
      <c r="AKM39" s="48"/>
      <c r="AKN39" s="48"/>
      <c r="AKO39" s="48"/>
      <c r="AKP39" s="48"/>
      <c r="AKQ39" s="48"/>
      <c r="AKR39" s="48"/>
      <c r="AKS39" s="48"/>
      <c r="AKT39" s="48"/>
      <c r="AKU39" s="48"/>
      <c r="AKV39" s="48"/>
      <c r="AKW39" s="48"/>
      <c r="AKX39" s="48"/>
      <c r="AKY39" s="48"/>
      <c r="AKZ39" s="48"/>
      <c r="ALA39" s="48"/>
      <c r="ALB39" s="48"/>
      <c r="ALC39" s="48"/>
      <c r="ALD39" s="48"/>
      <c r="ALE39" s="48"/>
      <c r="ALF39" s="48"/>
      <c r="ALG39" s="48"/>
      <c r="ALH39" s="48"/>
      <c r="ALI39" s="48"/>
      <c r="ALJ39" s="48"/>
      <c r="ALK39" s="48"/>
      <c r="ALL39" s="48"/>
      <c r="ALM39" s="48"/>
      <c r="ALN39" s="48"/>
      <c r="ALO39" s="48"/>
      <c r="ALP39" s="48"/>
      <c r="ALQ39" s="48"/>
      <c r="ALR39" s="48"/>
      <c r="ALS39" s="48"/>
      <c r="ALT39" s="48"/>
      <c r="ALU39" s="48"/>
      <c r="ALV39" s="48"/>
      <c r="ALW39" s="48"/>
      <c r="ALX39" s="48"/>
      <c r="ALY39" s="48"/>
      <c r="ALZ39" s="48"/>
      <c r="AMA39" s="48"/>
      <c r="AMB39" s="48"/>
      <c r="AMC39" s="48"/>
      <c r="AMD39" s="48"/>
      <c r="AME39" s="48"/>
      <c r="AMF39" s="48"/>
      <c r="AMG39" s="48"/>
      <c r="AMH39" s="48"/>
      <c r="AMI39" s="48"/>
      <c r="AMJ39" s="48"/>
    </row>
    <row r="40" s="243" customFormat="true" ht="16.5" hidden="false" customHeight="true" outlineLevel="0" collapsed="false">
      <c r="A40" s="240" t="n">
        <f aca="false">A39+1</f>
        <v>28</v>
      </c>
      <c r="B40" s="241" t="s">
        <v>349</v>
      </c>
      <c r="C40" s="242" t="s">
        <v>349</v>
      </c>
      <c r="D40" s="242" t="s">
        <v>350</v>
      </c>
      <c r="E40" s="242" t="s">
        <v>316</v>
      </c>
      <c r="F40" s="242"/>
      <c r="G40" s="242" t="s">
        <v>317</v>
      </c>
      <c r="H40" s="244" t="s">
        <v>294</v>
      </c>
      <c r="I40" s="242" t="n">
        <f aca="false">COUNTIF($C$13:$C$265,$C40)</f>
        <v>1</v>
      </c>
      <c r="J40" s="245" t="n">
        <f aca="false">COUNTIF($B$13:$B$265,$B40)</f>
        <v>1</v>
      </c>
      <c r="K40" s="244"/>
      <c r="L40" s="246" t="n">
        <v>695</v>
      </c>
      <c r="M40" s="246" t="n">
        <v>572</v>
      </c>
      <c r="N40" s="246" t="n">
        <v>232</v>
      </c>
      <c r="O40" s="260" t="n">
        <f aca="false">L40*M40*N40/10^9</f>
        <v>0.09222928</v>
      </c>
      <c r="P40" s="248" t="n">
        <v>0.018245904</v>
      </c>
      <c r="Q40" s="249"/>
      <c r="R40" s="250"/>
      <c r="S40" s="251"/>
      <c r="T40" s="252"/>
      <c r="U40" s="253" t="n">
        <v>46.222</v>
      </c>
      <c r="V40" s="254"/>
      <c r="W40" s="255" t="n">
        <f aca="false">SUM(X40:WY40)</f>
        <v>30</v>
      </c>
      <c r="X40" s="243" t="n">
        <v>0</v>
      </c>
      <c r="Y40" s="243" t="n">
        <v>0</v>
      </c>
      <c r="Z40" s="243" t="n">
        <v>0</v>
      </c>
      <c r="AA40" s="243" t="n">
        <v>0</v>
      </c>
      <c r="AB40" s="243" t="n">
        <v>0</v>
      </c>
      <c r="AC40" s="243" t="n">
        <v>0</v>
      </c>
      <c r="AD40" s="243" t="n">
        <v>0</v>
      </c>
      <c r="AE40" s="243" t="n">
        <v>0</v>
      </c>
      <c r="AF40" s="243" t="n">
        <v>0</v>
      </c>
      <c r="AG40" s="243" t="n">
        <v>0</v>
      </c>
      <c r="AH40" s="243" t="n">
        <v>0</v>
      </c>
      <c r="AI40" s="243" t="n">
        <v>0</v>
      </c>
      <c r="AJ40" s="243" t="n">
        <v>0</v>
      </c>
      <c r="AK40" s="243" t="n">
        <v>0</v>
      </c>
      <c r="AL40" s="243" t="n">
        <v>0</v>
      </c>
      <c r="AM40" s="243" t="n">
        <v>0</v>
      </c>
      <c r="AP40" s="243" t="n">
        <v>0</v>
      </c>
      <c r="AQ40" s="243" t="n">
        <v>0</v>
      </c>
      <c r="AR40" s="243" t="n">
        <v>0</v>
      </c>
      <c r="AS40" s="243" t="n">
        <v>0</v>
      </c>
      <c r="AT40" s="243" t="n">
        <v>0</v>
      </c>
      <c r="AU40" s="243" t="n">
        <v>0</v>
      </c>
      <c r="AV40" s="243" t="n">
        <v>0</v>
      </c>
      <c r="AW40" s="243" t="n">
        <v>0</v>
      </c>
      <c r="AX40" s="243" t="n">
        <v>0</v>
      </c>
      <c r="AY40" s="243" t="n">
        <v>0</v>
      </c>
      <c r="AZ40" s="243" t="n">
        <v>0</v>
      </c>
      <c r="BA40" s="243" t="n">
        <v>0</v>
      </c>
      <c r="BB40" s="243" t="n">
        <v>0</v>
      </c>
      <c r="BC40" s="243" t="n">
        <v>0</v>
      </c>
      <c r="BD40" s="243" t="n">
        <v>0</v>
      </c>
      <c r="BE40" s="243" t="n">
        <v>0</v>
      </c>
      <c r="BF40" s="243" t="n">
        <v>0</v>
      </c>
      <c r="BG40" s="243" t="n">
        <v>0</v>
      </c>
      <c r="BH40" s="243" t="n">
        <v>0</v>
      </c>
      <c r="BI40" s="243" t="n">
        <v>0</v>
      </c>
      <c r="BJ40" s="243" t="n">
        <v>0</v>
      </c>
      <c r="BK40" s="243" t="n">
        <v>0</v>
      </c>
      <c r="BL40" s="243" t="n">
        <v>0</v>
      </c>
      <c r="BM40" s="243" t="n">
        <v>0</v>
      </c>
      <c r="BN40" s="243" t="n">
        <v>0</v>
      </c>
      <c r="BO40" s="243" t="n">
        <v>0</v>
      </c>
      <c r="BP40" s="243" t="n">
        <v>0</v>
      </c>
      <c r="BQ40" s="243" t="n">
        <v>0</v>
      </c>
      <c r="BR40" s="243" t="n">
        <v>0</v>
      </c>
      <c r="BS40" s="243" t="n">
        <v>0</v>
      </c>
      <c r="BT40" s="243" t="n">
        <v>0</v>
      </c>
      <c r="BU40" s="243" t="n">
        <v>0</v>
      </c>
      <c r="BV40" s="243" t="n">
        <v>0</v>
      </c>
      <c r="BW40" s="243" t="n">
        <v>0</v>
      </c>
      <c r="BX40" s="243" t="n">
        <v>0</v>
      </c>
      <c r="BY40" s="243" t="n">
        <v>0</v>
      </c>
      <c r="BZ40" s="243" t="n">
        <v>0</v>
      </c>
      <c r="CA40" s="243" t="n">
        <v>0</v>
      </c>
      <c r="CB40" s="243" t="n">
        <v>0</v>
      </c>
      <c r="CC40" s="243" t="n">
        <v>0</v>
      </c>
      <c r="CD40" s="243" t="n">
        <v>0</v>
      </c>
      <c r="CE40" s="243" t="n">
        <v>0</v>
      </c>
      <c r="CF40" s="243" t="n">
        <v>30</v>
      </c>
      <c r="CG40" s="243" t="n">
        <v>0</v>
      </c>
      <c r="CH40" s="243" t="n">
        <v>0</v>
      </c>
      <c r="CI40" s="243" t="n">
        <v>0</v>
      </c>
      <c r="CJ40" s="243" t="n">
        <v>0</v>
      </c>
      <c r="CK40" s="243" t="n">
        <v>0</v>
      </c>
      <c r="CL40" s="243" t="n">
        <v>0</v>
      </c>
      <c r="CM40" s="243" t="n">
        <v>0</v>
      </c>
      <c r="CN40" s="243" t="n">
        <v>0</v>
      </c>
      <c r="WY40" s="236" t="n">
        <v>0</v>
      </c>
      <c r="WZ40" s="108"/>
      <c r="XA40" s="237" t="n">
        <v>0</v>
      </c>
      <c r="XB40" s="61" t="n">
        <v>30</v>
      </c>
      <c r="XC40" s="200" t="n">
        <f aca="false">XB40-W40</f>
        <v>0</v>
      </c>
      <c r="XD40" s="256" t="n">
        <f aca="false">SUMIF('TRIEN KHAI SX'!$B$8:$B$262,$B40,'TRIEN KHAI SX'!$CM$8:$CM$262)-W40</f>
        <v>0</v>
      </c>
      <c r="XE40" s="257" t="n">
        <f aca="false">SUMIF('TRIEN KHAI SX'!$B$8:$B$262,$B40,'TRIEN KHAI SX'!$FG$8:$FG$262)</f>
        <v>0</v>
      </c>
      <c r="XF40" s="258"/>
      <c r="XG40" s="258"/>
      <c r="XH40" s="258"/>
      <c r="XI40" s="258"/>
      <c r="XJ40" s="258"/>
      <c r="XK40" s="45"/>
      <c r="XL40" s="45"/>
      <c r="XM40" s="48"/>
      <c r="XN40" s="48"/>
      <c r="XO40" s="48"/>
      <c r="XP40" s="48"/>
      <c r="XQ40" s="48"/>
      <c r="XR40" s="48"/>
      <c r="XS40" s="48"/>
      <c r="XT40" s="48"/>
      <c r="XU40" s="48"/>
      <c r="XV40" s="48"/>
      <c r="XW40" s="48"/>
      <c r="XX40" s="48"/>
      <c r="XY40" s="48"/>
      <c r="XZ40" s="48"/>
      <c r="YA40" s="48"/>
      <c r="YB40" s="48"/>
      <c r="YC40" s="48"/>
      <c r="YD40" s="48"/>
      <c r="YE40" s="48"/>
      <c r="YF40" s="48"/>
      <c r="YG40" s="48"/>
      <c r="YH40" s="48"/>
      <c r="YI40" s="48"/>
      <c r="YJ40" s="48"/>
      <c r="YK40" s="48"/>
      <c r="YL40" s="48"/>
      <c r="YM40" s="48"/>
      <c r="YN40" s="48"/>
      <c r="YO40" s="48"/>
      <c r="YP40" s="48"/>
      <c r="YQ40" s="48"/>
      <c r="YR40" s="48"/>
      <c r="YS40" s="48"/>
      <c r="YT40" s="48"/>
      <c r="YU40" s="48"/>
      <c r="YV40" s="48"/>
      <c r="YW40" s="48"/>
      <c r="YX40" s="48"/>
      <c r="YY40" s="48"/>
      <c r="YZ40" s="48"/>
      <c r="ZA40" s="48"/>
      <c r="ZB40" s="48"/>
      <c r="ZC40" s="48"/>
      <c r="ZD40" s="48"/>
      <c r="ZE40" s="48"/>
      <c r="ZF40" s="48"/>
      <c r="ZG40" s="48"/>
      <c r="ZH40" s="48"/>
      <c r="ZI40" s="48"/>
      <c r="ZJ40" s="48"/>
      <c r="ZK40" s="48"/>
      <c r="ZL40" s="48"/>
      <c r="ZM40" s="48"/>
      <c r="ZN40" s="48"/>
      <c r="ZO40" s="48"/>
      <c r="ZP40" s="48"/>
      <c r="ZQ40" s="48"/>
      <c r="ZR40" s="48"/>
      <c r="ZS40" s="48"/>
      <c r="ZT40" s="48"/>
      <c r="ZU40" s="48"/>
      <c r="ZV40" s="48"/>
      <c r="ZW40" s="48"/>
      <c r="ZX40" s="48"/>
      <c r="ZY40" s="48"/>
      <c r="ZZ40" s="48"/>
      <c r="AAA40" s="48"/>
      <c r="AAB40" s="48"/>
      <c r="AAC40" s="48"/>
      <c r="AAD40" s="48"/>
      <c r="AAE40" s="48"/>
      <c r="AAF40" s="48"/>
      <c r="AAG40" s="48"/>
      <c r="AAH40" s="48"/>
      <c r="AAI40" s="48"/>
      <c r="AAJ40" s="48"/>
      <c r="AAK40" s="48"/>
      <c r="AAL40" s="48"/>
      <c r="AAM40" s="48"/>
      <c r="AAN40" s="48"/>
      <c r="AAO40" s="48"/>
      <c r="AAP40" s="48"/>
      <c r="AAQ40" s="48"/>
      <c r="AAR40" s="48"/>
      <c r="AAS40" s="48"/>
      <c r="AAT40" s="48"/>
      <c r="AAU40" s="48"/>
      <c r="AAV40" s="48"/>
      <c r="AAW40" s="48"/>
      <c r="AAX40" s="48"/>
      <c r="AAY40" s="48"/>
      <c r="AAZ40" s="48"/>
      <c r="ABA40" s="48"/>
      <c r="ABB40" s="48"/>
      <c r="ABC40" s="48"/>
      <c r="ABD40" s="48"/>
      <c r="ABE40" s="48"/>
      <c r="ABF40" s="48"/>
      <c r="ABG40" s="48"/>
      <c r="ABH40" s="48"/>
      <c r="ABI40" s="48"/>
      <c r="ABJ40" s="48"/>
      <c r="ABK40" s="48"/>
      <c r="ABL40" s="48"/>
      <c r="ABM40" s="48"/>
      <c r="ABN40" s="48"/>
      <c r="ABO40" s="48"/>
      <c r="ABP40" s="48"/>
      <c r="ABQ40" s="48"/>
      <c r="ABR40" s="48"/>
      <c r="ABS40" s="48"/>
      <c r="ABT40" s="48"/>
      <c r="ABU40" s="48"/>
      <c r="ABV40" s="48"/>
      <c r="ABW40" s="48"/>
      <c r="ABX40" s="48"/>
      <c r="ABY40" s="48"/>
      <c r="ABZ40" s="48"/>
      <c r="ACA40" s="48"/>
      <c r="ACB40" s="48"/>
      <c r="ACC40" s="48"/>
      <c r="ACD40" s="48"/>
      <c r="ACE40" s="48"/>
      <c r="ACF40" s="48"/>
      <c r="ACG40" s="48"/>
      <c r="ACH40" s="48"/>
      <c r="ACI40" s="48"/>
      <c r="ACJ40" s="48"/>
      <c r="ACK40" s="48"/>
      <c r="ACL40" s="48"/>
      <c r="ACM40" s="48"/>
      <c r="ACN40" s="48"/>
      <c r="ACO40" s="48"/>
      <c r="ACP40" s="48"/>
      <c r="ACQ40" s="48"/>
      <c r="ACR40" s="48"/>
      <c r="ACS40" s="48"/>
      <c r="ACT40" s="48"/>
      <c r="ACU40" s="48"/>
      <c r="ACV40" s="48"/>
      <c r="ACW40" s="48"/>
      <c r="ACX40" s="48"/>
      <c r="ACY40" s="48"/>
      <c r="ACZ40" s="48"/>
      <c r="ADA40" s="48"/>
      <c r="ADB40" s="48"/>
      <c r="ADC40" s="48"/>
      <c r="ADD40" s="48"/>
      <c r="ADE40" s="48"/>
      <c r="ADF40" s="48"/>
      <c r="ADG40" s="48"/>
      <c r="ADH40" s="48"/>
      <c r="ADI40" s="48"/>
      <c r="ADJ40" s="48"/>
      <c r="ADK40" s="48"/>
      <c r="ADL40" s="48"/>
      <c r="ADM40" s="48"/>
      <c r="ADN40" s="48"/>
      <c r="ADO40" s="48"/>
      <c r="ADP40" s="48"/>
      <c r="ADQ40" s="48"/>
      <c r="ADR40" s="48"/>
      <c r="ADS40" s="48"/>
      <c r="ADT40" s="48"/>
      <c r="ADU40" s="48"/>
      <c r="ADV40" s="48"/>
      <c r="ADW40" s="48"/>
      <c r="ADX40" s="48"/>
      <c r="ADY40" s="48"/>
      <c r="ADZ40" s="48"/>
      <c r="AEA40" s="48"/>
      <c r="AEB40" s="48"/>
      <c r="AEC40" s="48"/>
      <c r="AED40" s="48"/>
      <c r="AEE40" s="48"/>
      <c r="AEF40" s="48"/>
      <c r="AEG40" s="48"/>
      <c r="AEH40" s="48"/>
      <c r="AEI40" s="48"/>
      <c r="AEJ40" s="48"/>
      <c r="AEK40" s="48"/>
      <c r="AEL40" s="48"/>
      <c r="AEM40" s="48"/>
      <c r="AEN40" s="48"/>
      <c r="AEO40" s="48"/>
      <c r="AEP40" s="48"/>
      <c r="AEQ40" s="48"/>
      <c r="AER40" s="48"/>
      <c r="AES40" s="48"/>
      <c r="AET40" s="48"/>
      <c r="AEU40" s="48"/>
      <c r="AEV40" s="48"/>
      <c r="AEW40" s="48"/>
      <c r="AEX40" s="48"/>
      <c r="AEY40" s="48"/>
      <c r="AEZ40" s="48"/>
      <c r="AFA40" s="48"/>
      <c r="AFB40" s="48"/>
      <c r="AFC40" s="48"/>
      <c r="AFD40" s="48"/>
      <c r="AFE40" s="48"/>
      <c r="AFF40" s="48"/>
      <c r="AFG40" s="48"/>
      <c r="AFH40" s="48"/>
      <c r="AFI40" s="48"/>
      <c r="AFJ40" s="48"/>
      <c r="AFK40" s="48"/>
      <c r="AFL40" s="48"/>
      <c r="AFM40" s="48"/>
      <c r="AFN40" s="48"/>
      <c r="AFO40" s="48"/>
      <c r="AFP40" s="48"/>
      <c r="AFQ40" s="48"/>
      <c r="AFR40" s="48"/>
      <c r="AFS40" s="48"/>
      <c r="AFT40" s="48"/>
      <c r="AFU40" s="48"/>
      <c r="AFV40" s="48"/>
      <c r="AFW40" s="48"/>
      <c r="AFX40" s="48"/>
      <c r="AFY40" s="48"/>
      <c r="AFZ40" s="48"/>
      <c r="AGA40" s="48"/>
      <c r="AGB40" s="48"/>
      <c r="AGC40" s="48"/>
      <c r="AGD40" s="48"/>
      <c r="AGE40" s="48"/>
      <c r="AGF40" s="48"/>
      <c r="AGG40" s="48"/>
      <c r="AGH40" s="48"/>
      <c r="AGI40" s="48"/>
      <c r="AGJ40" s="48"/>
      <c r="AGK40" s="48"/>
      <c r="AGL40" s="48"/>
      <c r="AGM40" s="48"/>
      <c r="AGN40" s="48"/>
      <c r="AGO40" s="48"/>
      <c r="AGP40" s="48"/>
      <c r="AGQ40" s="48"/>
      <c r="AGR40" s="48"/>
      <c r="AGS40" s="48"/>
      <c r="AGT40" s="48"/>
      <c r="AGU40" s="48"/>
      <c r="AGV40" s="48"/>
      <c r="AGW40" s="48"/>
      <c r="AGX40" s="48"/>
      <c r="AGY40" s="48"/>
      <c r="AGZ40" s="48"/>
      <c r="AHA40" s="48"/>
      <c r="AHB40" s="48"/>
      <c r="AHC40" s="48"/>
      <c r="AHD40" s="48"/>
      <c r="AHE40" s="48"/>
      <c r="AHF40" s="48"/>
      <c r="AHG40" s="48"/>
      <c r="AHH40" s="48"/>
      <c r="AHI40" s="48"/>
      <c r="AHJ40" s="48"/>
      <c r="AHK40" s="48"/>
      <c r="AHL40" s="48"/>
      <c r="AHM40" s="48"/>
      <c r="AHN40" s="48"/>
      <c r="AHO40" s="48"/>
      <c r="AHP40" s="48"/>
      <c r="AHQ40" s="48"/>
      <c r="AHR40" s="48"/>
      <c r="AHS40" s="48"/>
      <c r="AHT40" s="48"/>
      <c r="AHU40" s="48"/>
      <c r="AHV40" s="48"/>
      <c r="AHW40" s="48"/>
      <c r="AHX40" s="48"/>
      <c r="AHY40" s="48"/>
      <c r="AHZ40" s="48"/>
      <c r="AIA40" s="48"/>
      <c r="AIB40" s="48"/>
      <c r="AIC40" s="48"/>
      <c r="AID40" s="48"/>
      <c r="AIE40" s="48"/>
      <c r="AIF40" s="48"/>
      <c r="AIG40" s="48"/>
      <c r="AIH40" s="48"/>
      <c r="AII40" s="48"/>
      <c r="AIJ40" s="48"/>
      <c r="AIK40" s="48"/>
      <c r="AIL40" s="48"/>
      <c r="AIM40" s="48"/>
      <c r="AIN40" s="48"/>
      <c r="AIO40" s="48"/>
      <c r="AIP40" s="48"/>
      <c r="AIQ40" s="48"/>
      <c r="AIR40" s="48"/>
      <c r="AIS40" s="48"/>
      <c r="AIT40" s="48"/>
      <c r="AIU40" s="48"/>
      <c r="AIV40" s="48"/>
      <c r="AIW40" s="48"/>
      <c r="AIX40" s="48"/>
      <c r="AIY40" s="48"/>
      <c r="AIZ40" s="48"/>
      <c r="AJA40" s="48"/>
      <c r="AJB40" s="48"/>
      <c r="AJC40" s="48"/>
      <c r="AJD40" s="48"/>
      <c r="AJE40" s="48"/>
      <c r="AJF40" s="48"/>
      <c r="AJG40" s="48"/>
      <c r="AJH40" s="48"/>
      <c r="AJI40" s="48"/>
      <c r="AJJ40" s="48"/>
      <c r="AJK40" s="48"/>
      <c r="AJL40" s="48"/>
      <c r="AJM40" s="48"/>
      <c r="AJN40" s="48"/>
      <c r="AJO40" s="48"/>
      <c r="AJP40" s="48"/>
      <c r="AJQ40" s="48"/>
      <c r="AJR40" s="48"/>
      <c r="AJS40" s="48"/>
      <c r="AJT40" s="48"/>
      <c r="AJU40" s="48"/>
      <c r="AJV40" s="48"/>
      <c r="AJW40" s="48"/>
      <c r="AJX40" s="48"/>
      <c r="AJY40" s="48"/>
      <c r="AJZ40" s="48"/>
      <c r="AKA40" s="48"/>
      <c r="AKB40" s="48"/>
      <c r="AKC40" s="48"/>
      <c r="AKD40" s="48"/>
      <c r="AKE40" s="48"/>
      <c r="AKF40" s="48"/>
      <c r="AKG40" s="48"/>
      <c r="AKH40" s="48"/>
      <c r="AKI40" s="48"/>
      <c r="AKJ40" s="48"/>
      <c r="AKK40" s="48"/>
      <c r="AKL40" s="48"/>
      <c r="AKM40" s="48"/>
      <c r="AKN40" s="48"/>
      <c r="AKO40" s="48"/>
      <c r="AKP40" s="48"/>
      <c r="AKQ40" s="48"/>
      <c r="AKR40" s="48"/>
      <c r="AKS40" s="48"/>
      <c r="AKT40" s="48"/>
      <c r="AKU40" s="48"/>
      <c r="AKV40" s="48"/>
      <c r="AKW40" s="48"/>
      <c r="AKX40" s="48"/>
      <c r="AKY40" s="48"/>
      <c r="AKZ40" s="48"/>
      <c r="ALA40" s="48"/>
      <c r="ALB40" s="48"/>
      <c r="ALC40" s="48"/>
      <c r="ALD40" s="48"/>
      <c r="ALE40" s="48"/>
      <c r="ALF40" s="48"/>
      <c r="ALG40" s="48"/>
      <c r="ALH40" s="48"/>
      <c r="ALI40" s="48"/>
      <c r="ALJ40" s="48"/>
      <c r="ALK40" s="48"/>
      <c r="ALL40" s="48"/>
      <c r="ALM40" s="48"/>
      <c r="ALN40" s="48"/>
      <c r="ALO40" s="48"/>
      <c r="ALP40" s="48"/>
      <c r="ALQ40" s="48"/>
      <c r="ALR40" s="48"/>
      <c r="ALS40" s="48"/>
      <c r="ALT40" s="48"/>
      <c r="ALU40" s="48"/>
      <c r="ALV40" s="48"/>
      <c r="ALW40" s="48"/>
      <c r="ALX40" s="48"/>
      <c r="ALY40" s="48"/>
      <c r="ALZ40" s="48"/>
      <c r="AMA40" s="48"/>
      <c r="AMB40" s="48"/>
      <c r="AMC40" s="48"/>
      <c r="AMD40" s="48"/>
      <c r="AME40" s="48"/>
      <c r="AMF40" s="48"/>
      <c r="AMG40" s="48"/>
      <c r="AMH40" s="48"/>
      <c r="AMI40" s="48"/>
      <c r="AMJ40" s="48"/>
    </row>
    <row r="41" s="243" customFormat="true" ht="16.5" hidden="false" customHeight="true" outlineLevel="0" collapsed="false">
      <c r="A41" s="240" t="n">
        <f aca="false">A40+1</f>
        <v>29</v>
      </c>
      <c r="B41" s="241" t="s">
        <v>351</v>
      </c>
      <c r="C41" s="242" t="s">
        <v>351</v>
      </c>
      <c r="D41" s="242" t="s">
        <v>352</v>
      </c>
      <c r="E41" s="242" t="s">
        <v>297</v>
      </c>
      <c r="F41" s="242"/>
      <c r="G41" s="242" t="s">
        <v>298</v>
      </c>
      <c r="H41" s="244" t="s">
        <v>294</v>
      </c>
      <c r="I41" s="242" t="n">
        <f aca="false">COUNTIF($C$13:$C$265,$C41)</f>
        <v>1</v>
      </c>
      <c r="J41" s="245" t="n">
        <f aca="false">COUNTIF($B$13:$B$265,$B41)</f>
        <v>1</v>
      </c>
      <c r="K41" s="244"/>
      <c r="L41" s="246" t="n">
        <v>995</v>
      </c>
      <c r="M41" s="246" t="n">
        <v>495</v>
      </c>
      <c r="N41" s="246" t="n">
        <v>307</v>
      </c>
      <c r="O41" s="260" t="n">
        <f aca="false">L41*M41*N41/10^9</f>
        <v>0.151205175</v>
      </c>
      <c r="P41" s="248" t="n">
        <v>0.027168366</v>
      </c>
      <c r="Q41" s="249"/>
      <c r="R41" s="250"/>
      <c r="S41" s="251"/>
      <c r="T41" s="252"/>
      <c r="U41" s="253" t="n">
        <v>82.885</v>
      </c>
      <c r="V41" s="254"/>
      <c r="W41" s="255" t="n">
        <f aca="false">SUM(X41:WY41)</f>
        <v>30</v>
      </c>
      <c r="X41" s="243" t="n">
        <v>0</v>
      </c>
      <c r="Y41" s="243" t="n">
        <v>0</v>
      </c>
      <c r="Z41" s="243" t="n">
        <v>0</v>
      </c>
      <c r="AA41" s="243" t="n">
        <v>0</v>
      </c>
      <c r="AB41" s="243" t="n">
        <v>0</v>
      </c>
      <c r="AC41" s="243" t="n">
        <v>0</v>
      </c>
      <c r="AD41" s="243" t="n">
        <v>0</v>
      </c>
      <c r="AE41" s="243" t="n">
        <v>0</v>
      </c>
      <c r="AF41" s="243" t="n">
        <v>0</v>
      </c>
      <c r="AG41" s="243" t="n">
        <v>0</v>
      </c>
      <c r="AH41" s="243" t="n">
        <v>0</v>
      </c>
      <c r="AI41" s="243" t="n">
        <v>0</v>
      </c>
      <c r="AJ41" s="243" t="n">
        <v>0</v>
      </c>
      <c r="AK41" s="243" t="n">
        <v>0</v>
      </c>
      <c r="AL41" s="243" t="n">
        <v>0</v>
      </c>
      <c r="AM41" s="243" t="n">
        <v>0</v>
      </c>
      <c r="AP41" s="243" t="n">
        <v>0</v>
      </c>
      <c r="AQ41" s="243" t="n">
        <v>0</v>
      </c>
      <c r="AR41" s="243" t="n">
        <v>0</v>
      </c>
      <c r="AS41" s="243" t="n">
        <v>0</v>
      </c>
      <c r="AT41" s="243" t="n">
        <v>0</v>
      </c>
      <c r="AU41" s="243" t="n">
        <v>0</v>
      </c>
      <c r="AV41" s="243" t="n">
        <v>0</v>
      </c>
      <c r="AW41" s="243" t="n">
        <v>0</v>
      </c>
      <c r="AX41" s="243" t="n">
        <v>0</v>
      </c>
      <c r="AY41" s="243" t="n">
        <v>0</v>
      </c>
      <c r="AZ41" s="243" t="n">
        <v>0</v>
      </c>
      <c r="BA41" s="243" t="n">
        <v>0</v>
      </c>
      <c r="BB41" s="243" t="n">
        <v>0</v>
      </c>
      <c r="BC41" s="243" t="n">
        <v>0</v>
      </c>
      <c r="BD41" s="243" t="n">
        <v>0</v>
      </c>
      <c r="BE41" s="243" t="n">
        <v>0</v>
      </c>
      <c r="BF41" s="243" t="n">
        <v>0</v>
      </c>
      <c r="BG41" s="243" t="n">
        <v>0</v>
      </c>
      <c r="BH41" s="243" t="n">
        <v>0</v>
      </c>
      <c r="BI41" s="243" t="n">
        <v>0</v>
      </c>
      <c r="BJ41" s="243" t="n">
        <v>0</v>
      </c>
      <c r="BK41" s="243" t="n">
        <v>0</v>
      </c>
      <c r="BL41" s="243" t="n">
        <v>0</v>
      </c>
      <c r="BM41" s="243" t="n">
        <v>0</v>
      </c>
      <c r="BN41" s="243" t="n">
        <v>0</v>
      </c>
      <c r="BO41" s="243" t="n">
        <v>0</v>
      </c>
      <c r="BP41" s="243" t="n">
        <v>0</v>
      </c>
      <c r="BQ41" s="243" t="n">
        <v>0</v>
      </c>
      <c r="BR41" s="243" t="n">
        <v>0</v>
      </c>
      <c r="BS41" s="243" t="n">
        <v>0</v>
      </c>
      <c r="BT41" s="243" t="n">
        <v>0</v>
      </c>
      <c r="BU41" s="243" t="n">
        <v>0</v>
      </c>
      <c r="BV41" s="243" t="n">
        <v>0</v>
      </c>
      <c r="BW41" s="243" t="n">
        <v>0</v>
      </c>
      <c r="BX41" s="243" t="n">
        <v>0</v>
      </c>
      <c r="BY41" s="243" t="n">
        <v>0</v>
      </c>
      <c r="BZ41" s="243" t="n">
        <v>0</v>
      </c>
      <c r="CA41" s="243" t="n">
        <v>0</v>
      </c>
      <c r="CB41" s="243" t="n">
        <v>0</v>
      </c>
      <c r="CC41" s="243" t="n">
        <v>0</v>
      </c>
      <c r="CD41" s="243" t="n">
        <v>0</v>
      </c>
      <c r="CE41" s="243" t="n">
        <v>0</v>
      </c>
      <c r="CF41" s="243" t="n">
        <v>30</v>
      </c>
      <c r="CG41" s="243" t="n">
        <v>0</v>
      </c>
      <c r="CH41" s="243" t="n">
        <v>0</v>
      </c>
      <c r="CI41" s="243" t="n">
        <v>0</v>
      </c>
      <c r="CJ41" s="243" t="n">
        <v>0</v>
      </c>
      <c r="CK41" s="243" t="n">
        <v>0</v>
      </c>
      <c r="CL41" s="243" t="n">
        <v>0</v>
      </c>
      <c r="CM41" s="243" t="n">
        <v>0</v>
      </c>
      <c r="CN41" s="243" t="n">
        <v>0</v>
      </c>
      <c r="WY41" s="236" t="n">
        <v>0</v>
      </c>
      <c r="WZ41" s="108"/>
      <c r="XA41" s="237" t="n">
        <v>0</v>
      </c>
      <c r="XB41" s="61" t="n">
        <v>30</v>
      </c>
      <c r="XC41" s="200" t="n">
        <f aca="false">XB41-W41</f>
        <v>0</v>
      </c>
      <c r="XD41" s="256" t="n">
        <f aca="false">SUMIF('TRIEN KHAI SX'!$B$8:$B$262,$B41,'TRIEN KHAI SX'!$CM$8:$CM$262)-W41</f>
        <v>0</v>
      </c>
      <c r="XE41" s="257" t="n">
        <f aca="false">SUMIF('TRIEN KHAI SX'!$B$8:$B$262,$B41,'TRIEN KHAI SX'!$FG$8:$FG$262)</f>
        <v>0</v>
      </c>
      <c r="XF41" s="258"/>
      <c r="XG41" s="258"/>
      <c r="XH41" s="258"/>
      <c r="XI41" s="258"/>
      <c r="XJ41" s="258"/>
      <c r="XK41" s="45"/>
      <c r="XL41" s="45"/>
      <c r="XM41" s="48"/>
      <c r="XN41" s="48"/>
      <c r="XO41" s="48"/>
      <c r="XP41" s="48"/>
      <c r="XQ41" s="48"/>
      <c r="XR41" s="48"/>
      <c r="XS41" s="48"/>
      <c r="XT41" s="48"/>
      <c r="XU41" s="48"/>
      <c r="XV41" s="48"/>
      <c r="XW41" s="48"/>
      <c r="XX41" s="48"/>
      <c r="XY41" s="48"/>
      <c r="XZ41" s="48"/>
      <c r="YA41" s="48"/>
      <c r="YB41" s="48"/>
      <c r="YC41" s="48"/>
      <c r="YD41" s="48"/>
      <c r="YE41" s="48"/>
      <c r="YF41" s="48"/>
      <c r="YG41" s="48"/>
      <c r="YH41" s="48"/>
      <c r="YI41" s="48"/>
      <c r="YJ41" s="48"/>
      <c r="YK41" s="48"/>
      <c r="YL41" s="48"/>
      <c r="YM41" s="48"/>
      <c r="YN41" s="48"/>
      <c r="YO41" s="48"/>
      <c r="YP41" s="48"/>
      <c r="YQ41" s="48"/>
      <c r="YR41" s="48"/>
      <c r="YS41" s="48"/>
      <c r="YT41" s="48"/>
      <c r="YU41" s="48"/>
      <c r="YV41" s="48"/>
      <c r="YW41" s="48"/>
      <c r="YX41" s="48"/>
      <c r="YY41" s="48"/>
      <c r="YZ41" s="48"/>
      <c r="ZA41" s="48"/>
      <c r="ZB41" s="48"/>
      <c r="ZC41" s="48"/>
      <c r="ZD41" s="48"/>
      <c r="ZE41" s="48"/>
      <c r="ZF41" s="48"/>
      <c r="ZG41" s="48"/>
      <c r="ZH41" s="48"/>
      <c r="ZI41" s="48"/>
      <c r="ZJ41" s="48"/>
      <c r="ZK41" s="48"/>
      <c r="ZL41" s="48"/>
      <c r="ZM41" s="48"/>
      <c r="ZN41" s="48"/>
      <c r="ZO41" s="48"/>
      <c r="ZP41" s="48"/>
      <c r="ZQ41" s="48"/>
      <c r="ZR41" s="48"/>
      <c r="ZS41" s="48"/>
      <c r="ZT41" s="48"/>
      <c r="ZU41" s="48"/>
      <c r="ZV41" s="48"/>
      <c r="ZW41" s="48"/>
      <c r="ZX41" s="48"/>
      <c r="ZY41" s="48"/>
      <c r="ZZ41" s="48"/>
      <c r="AAA41" s="48"/>
      <c r="AAB41" s="48"/>
      <c r="AAC41" s="48"/>
      <c r="AAD41" s="48"/>
      <c r="AAE41" s="48"/>
      <c r="AAF41" s="48"/>
      <c r="AAG41" s="48"/>
      <c r="AAH41" s="48"/>
      <c r="AAI41" s="48"/>
      <c r="AAJ41" s="48"/>
      <c r="AAK41" s="48"/>
      <c r="AAL41" s="48"/>
      <c r="AAM41" s="48"/>
      <c r="AAN41" s="48"/>
      <c r="AAO41" s="48"/>
      <c r="AAP41" s="48"/>
      <c r="AAQ41" s="48"/>
      <c r="AAR41" s="48"/>
      <c r="AAS41" s="48"/>
      <c r="AAT41" s="48"/>
      <c r="AAU41" s="48"/>
      <c r="AAV41" s="48"/>
      <c r="AAW41" s="48"/>
      <c r="AAX41" s="48"/>
      <c r="AAY41" s="48"/>
      <c r="AAZ41" s="48"/>
      <c r="ABA41" s="48"/>
      <c r="ABB41" s="48"/>
      <c r="ABC41" s="48"/>
      <c r="ABD41" s="48"/>
      <c r="ABE41" s="48"/>
      <c r="ABF41" s="48"/>
      <c r="ABG41" s="48"/>
      <c r="ABH41" s="48"/>
      <c r="ABI41" s="48"/>
      <c r="ABJ41" s="48"/>
      <c r="ABK41" s="48"/>
      <c r="ABL41" s="48"/>
      <c r="ABM41" s="48"/>
      <c r="ABN41" s="48"/>
      <c r="ABO41" s="48"/>
      <c r="ABP41" s="48"/>
      <c r="ABQ41" s="48"/>
      <c r="ABR41" s="48"/>
      <c r="ABS41" s="48"/>
      <c r="ABT41" s="48"/>
      <c r="ABU41" s="48"/>
      <c r="ABV41" s="48"/>
      <c r="ABW41" s="48"/>
      <c r="ABX41" s="48"/>
      <c r="ABY41" s="48"/>
      <c r="ABZ41" s="48"/>
      <c r="ACA41" s="48"/>
      <c r="ACB41" s="48"/>
      <c r="ACC41" s="48"/>
      <c r="ACD41" s="48"/>
      <c r="ACE41" s="48"/>
      <c r="ACF41" s="48"/>
      <c r="ACG41" s="48"/>
      <c r="ACH41" s="48"/>
      <c r="ACI41" s="48"/>
      <c r="ACJ41" s="48"/>
      <c r="ACK41" s="48"/>
      <c r="ACL41" s="48"/>
      <c r="ACM41" s="48"/>
      <c r="ACN41" s="48"/>
      <c r="ACO41" s="48"/>
      <c r="ACP41" s="48"/>
      <c r="ACQ41" s="48"/>
      <c r="ACR41" s="48"/>
      <c r="ACS41" s="48"/>
      <c r="ACT41" s="48"/>
      <c r="ACU41" s="48"/>
      <c r="ACV41" s="48"/>
      <c r="ACW41" s="48"/>
      <c r="ACX41" s="48"/>
      <c r="ACY41" s="48"/>
      <c r="ACZ41" s="48"/>
      <c r="ADA41" s="48"/>
      <c r="ADB41" s="48"/>
      <c r="ADC41" s="48"/>
      <c r="ADD41" s="48"/>
      <c r="ADE41" s="48"/>
      <c r="ADF41" s="48"/>
      <c r="ADG41" s="48"/>
      <c r="ADH41" s="48"/>
      <c r="ADI41" s="48"/>
      <c r="ADJ41" s="48"/>
      <c r="ADK41" s="48"/>
      <c r="ADL41" s="48"/>
      <c r="ADM41" s="48"/>
      <c r="ADN41" s="48"/>
      <c r="ADO41" s="48"/>
      <c r="ADP41" s="48"/>
      <c r="ADQ41" s="48"/>
      <c r="ADR41" s="48"/>
      <c r="ADS41" s="48"/>
      <c r="ADT41" s="48"/>
      <c r="ADU41" s="48"/>
      <c r="ADV41" s="48"/>
      <c r="ADW41" s="48"/>
      <c r="ADX41" s="48"/>
      <c r="ADY41" s="48"/>
      <c r="ADZ41" s="48"/>
      <c r="AEA41" s="48"/>
      <c r="AEB41" s="48"/>
      <c r="AEC41" s="48"/>
      <c r="AED41" s="48"/>
      <c r="AEE41" s="48"/>
      <c r="AEF41" s="48"/>
      <c r="AEG41" s="48"/>
      <c r="AEH41" s="48"/>
      <c r="AEI41" s="48"/>
      <c r="AEJ41" s="48"/>
      <c r="AEK41" s="48"/>
      <c r="AEL41" s="48"/>
      <c r="AEM41" s="48"/>
      <c r="AEN41" s="48"/>
      <c r="AEO41" s="48"/>
      <c r="AEP41" s="48"/>
      <c r="AEQ41" s="48"/>
      <c r="AER41" s="48"/>
      <c r="AES41" s="48"/>
      <c r="AET41" s="48"/>
      <c r="AEU41" s="48"/>
      <c r="AEV41" s="48"/>
      <c r="AEW41" s="48"/>
      <c r="AEX41" s="48"/>
      <c r="AEY41" s="48"/>
      <c r="AEZ41" s="48"/>
      <c r="AFA41" s="48"/>
      <c r="AFB41" s="48"/>
      <c r="AFC41" s="48"/>
      <c r="AFD41" s="48"/>
      <c r="AFE41" s="48"/>
      <c r="AFF41" s="48"/>
      <c r="AFG41" s="48"/>
      <c r="AFH41" s="48"/>
      <c r="AFI41" s="48"/>
      <c r="AFJ41" s="48"/>
      <c r="AFK41" s="48"/>
      <c r="AFL41" s="48"/>
      <c r="AFM41" s="48"/>
      <c r="AFN41" s="48"/>
      <c r="AFO41" s="48"/>
      <c r="AFP41" s="48"/>
      <c r="AFQ41" s="48"/>
      <c r="AFR41" s="48"/>
      <c r="AFS41" s="48"/>
      <c r="AFT41" s="48"/>
      <c r="AFU41" s="48"/>
      <c r="AFV41" s="48"/>
      <c r="AFW41" s="48"/>
      <c r="AFX41" s="48"/>
      <c r="AFY41" s="48"/>
      <c r="AFZ41" s="48"/>
      <c r="AGA41" s="48"/>
      <c r="AGB41" s="48"/>
      <c r="AGC41" s="48"/>
      <c r="AGD41" s="48"/>
      <c r="AGE41" s="48"/>
      <c r="AGF41" s="48"/>
      <c r="AGG41" s="48"/>
      <c r="AGH41" s="48"/>
      <c r="AGI41" s="48"/>
      <c r="AGJ41" s="48"/>
      <c r="AGK41" s="48"/>
      <c r="AGL41" s="48"/>
      <c r="AGM41" s="48"/>
      <c r="AGN41" s="48"/>
      <c r="AGO41" s="48"/>
      <c r="AGP41" s="48"/>
      <c r="AGQ41" s="48"/>
      <c r="AGR41" s="48"/>
      <c r="AGS41" s="48"/>
      <c r="AGT41" s="48"/>
      <c r="AGU41" s="48"/>
      <c r="AGV41" s="48"/>
      <c r="AGW41" s="48"/>
      <c r="AGX41" s="48"/>
      <c r="AGY41" s="48"/>
      <c r="AGZ41" s="48"/>
      <c r="AHA41" s="48"/>
      <c r="AHB41" s="48"/>
      <c r="AHC41" s="48"/>
      <c r="AHD41" s="48"/>
      <c r="AHE41" s="48"/>
      <c r="AHF41" s="48"/>
      <c r="AHG41" s="48"/>
      <c r="AHH41" s="48"/>
      <c r="AHI41" s="48"/>
      <c r="AHJ41" s="48"/>
      <c r="AHK41" s="48"/>
      <c r="AHL41" s="48"/>
      <c r="AHM41" s="48"/>
      <c r="AHN41" s="48"/>
      <c r="AHO41" s="48"/>
      <c r="AHP41" s="48"/>
      <c r="AHQ41" s="48"/>
      <c r="AHR41" s="48"/>
      <c r="AHS41" s="48"/>
      <c r="AHT41" s="48"/>
      <c r="AHU41" s="48"/>
      <c r="AHV41" s="48"/>
      <c r="AHW41" s="48"/>
      <c r="AHX41" s="48"/>
      <c r="AHY41" s="48"/>
      <c r="AHZ41" s="48"/>
      <c r="AIA41" s="48"/>
      <c r="AIB41" s="48"/>
      <c r="AIC41" s="48"/>
      <c r="AID41" s="48"/>
      <c r="AIE41" s="48"/>
      <c r="AIF41" s="48"/>
      <c r="AIG41" s="48"/>
      <c r="AIH41" s="48"/>
      <c r="AII41" s="48"/>
      <c r="AIJ41" s="48"/>
      <c r="AIK41" s="48"/>
      <c r="AIL41" s="48"/>
      <c r="AIM41" s="48"/>
      <c r="AIN41" s="48"/>
      <c r="AIO41" s="48"/>
      <c r="AIP41" s="48"/>
      <c r="AIQ41" s="48"/>
      <c r="AIR41" s="48"/>
      <c r="AIS41" s="48"/>
      <c r="AIT41" s="48"/>
      <c r="AIU41" s="48"/>
      <c r="AIV41" s="48"/>
      <c r="AIW41" s="48"/>
      <c r="AIX41" s="48"/>
      <c r="AIY41" s="48"/>
      <c r="AIZ41" s="48"/>
      <c r="AJA41" s="48"/>
      <c r="AJB41" s="48"/>
      <c r="AJC41" s="48"/>
      <c r="AJD41" s="48"/>
      <c r="AJE41" s="48"/>
      <c r="AJF41" s="48"/>
      <c r="AJG41" s="48"/>
      <c r="AJH41" s="48"/>
      <c r="AJI41" s="48"/>
      <c r="AJJ41" s="48"/>
      <c r="AJK41" s="48"/>
      <c r="AJL41" s="48"/>
      <c r="AJM41" s="48"/>
      <c r="AJN41" s="48"/>
      <c r="AJO41" s="48"/>
      <c r="AJP41" s="48"/>
      <c r="AJQ41" s="48"/>
      <c r="AJR41" s="48"/>
      <c r="AJS41" s="48"/>
      <c r="AJT41" s="48"/>
      <c r="AJU41" s="48"/>
      <c r="AJV41" s="48"/>
      <c r="AJW41" s="48"/>
      <c r="AJX41" s="48"/>
      <c r="AJY41" s="48"/>
      <c r="AJZ41" s="48"/>
      <c r="AKA41" s="48"/>
      <c r="AKB41" s="48"/>
      <c r="AKC41" s="48"/>
      <c r="AKD41" s="48"/>
      <c r="AKE41" s="48"/>
      <c r="AKF41" s="48"/>
      <c r="AKG41" s="48"/>
      <c r="AKH41" s="48"/>
      <c r="AKI41" s="48"/>
      <c r="AKJ41" s="48"/>
      <c r="AKK41" s="48"/>
      <c r="AKL41" s="48"/>
      <c r="AKM41" s="48"/>
      <c r="AKN41" s="48"/>
      <c r="AKO41" s="48"/>
      <c r="AKP41" s="48"/>
      <c r="AKQ41" s="48"/>
      <c r="AKR41" s="48"/>
      <c r="AKS41" s="48"/>
      <c r="AKT41" s="48"/>
      <c r="AKU41" s="48"/>
      <c r="AKV41" s="48"/>
      <c r="AKW41" s="48"/>
      <c r="AKX41" s="48"/>
      <c r="AKY41" s="48"/>
      <c r="AKZ41" s="48"/>
      <c r="ALA41" s="48"/>
      <c r="ALB41" s="48"/>
      <c r="ALC41" s="48"/>
      <c r="ALD41" s="48"/>
      <c r="ALE41" s="48"/>
      <c r="ALF41" s="48"/>
      <c r="ALG41" s="48"/>
      <c r="ALH41" s="48"/>
      <c r="ALI41" s="48"/>
      <c r="ALJ41" s="48"/>
      <c r="ALK41" s="48"/>
      <c r="ALL41" s="48"/>
      <c r="ALM41" s="48"/>
      <c r="ALN41" s="48"/>
      <c r="ALO41" s="48"/>
      <c r="ALP41" s="48"/>
      <c r="ALQ41" s="48"/>
      <c r="ALR41" s="48"/>
      <c r="ALS41" s="48"/>
      <c r="ALT41" s="48"/>
      <c r="ALU41" s="48"/>
      <c r="ALV41" s="48"/>
      <c r="ALW41" s="48"/>
      <c r="ALX41" s="48"/>
      <c r="ALY41" s="48"/>
      <c r="ALZ41" s="48"/>
      <c r="AMA41" s="48"/>
      <c r="AMB41" s="48"/>
      <c r="AMC41" s="48"/>
      <c r="AMD41" s="48"/>
      <c r="AME41" s="48"/>
      <c r="AMF41" s="48"/>
      <c r="AMG41" s="48"/>
      <c r="AMH41" s="48"/>
      <c r="AMI41" s="48"/>
      <c r="AMJ41" s="48"/>
    </row>
    <row r="42" s="243" customFormat="true" ht="16.5" hidden="false" customHeight="true" outlineLevel="0" collapsed="false">
      <c r="A42" s="240" t="n">
        <f aca="false">A41+1</f>
        <v>30</v>
      </c>
      <c r="B42" s="241" t="s">
        <v>353</v>
      </c>
      <c r="C42" s="242" t="s">
        <v>353</v>
      </c>
      <c r="D42" s="242" t="s">
        <v>352</v>
      </c>
      <c r="E42" s="242" t="s">
        <v>292</v>
      </c>
      <c r="F42" s="242"/>
      <c r="G42" s="242" t="s">
        <v>293</v>
      </c>
      <c r="H42" s="244" t="s">
        <v>294</v>
      </c>
      <c r="I42" s="242" t="n">
        <f aca="false">COUNTIF($C$13:$C$265,$C42)</f>
        <v>1</v>
      </c>
      <c r="J42" s="245" t="n">
        <f aca="false">COUNTIF($B$13:$B$265,$B42)</f>
        <v>1</v>
      </c>
      <c r="K42" s="244"/>
      <c r="L42" s="246" t="n">
        <v>995</v>
      </c>
      <c r="M42" s="246" t="n">
        <v>495</v>
      </c>
      <c r="N42" s="246" t="n">
        <v>307</v>
      </c>
      <c r="O42" s="260" t="n">
        <f aca="false">L42*M42*N42/10^9</f>
        <v>0.151205175</v>
      </c>
      <c r="P42" s="248" t="n">
        <v>0.027168366</v>
      </c>
      <c r="Q42" s="249"/>
      <c r="R42" s="250"/>
      <c r="S42" s="251"/>
      <c r="T42" s="252"/>
      <c r="U42" s="253" t="n">
        <v>76.956</v>
      </c>
      <c r="V42" s="254"/>
      <c r="W42" s="255" t="n">
        <f aca="false">SUM(X42:WY42)</f>
        <v>30</v>
      </c>
      <c r="X42" s="243" t="n">
        <v>0</v>
      </c>
      <c r="Y42" s="243" t="n">
        <v>0</v>
      </c>
      <c r="Z42" s="243" t="n">
        <v>0</v>
      </c>
      <c r="AA42" s="243" t="n">
        <v>0</v>
      </c>
      <c r="AB42" s="243" t="n">
        <v>0</v>
      </c>
      <c r="AC42" s="243" t="n">
        <v>0</v>
      </c>
      <c r="AD42" s="243" t="n">
        <v>0</v>
      </c>
      <c r="AE42" s="243" t="n">
        <v>0</v>
      </c>
      <c r="AF42" s="243" t="n">
        <v>0</v>
      </c>
      <c r="AG42" s="243" t="n">
        <v>0</v>
      </c>
      <c r="AH42" s="243" t="n">
        <v>0</v>
      </c>
      <c r="AI42" s="243" t="n">
        <v>0</v>
      </c>
      <c r="AJ42" s="243" t="n">
        <v>0</v>
      </c>
      <c r="AK42" s="243" t="n">
        <v>0</v>
      </c>
      <c r="AL42" s="243" t="n">
        <v>0</v>
      </c>
      <c r="AM42" s="243" t="n">
        <v>0</v>
      </c>
      <c r="AP42" s="243" t="n">
        <v>0</v>
      </c>
      <c r="AQ42" s="243" t="n">
        <v>0</v>
      </c>
      <c r="AR42" s="243" t="n">
        <v>0</v>
      </c>
      <c r="AS42" s="243" t="n">
        <v>0</v>
      </c>
      <c r="AT42" s="243" t="n">
        <v>0</v>
      </c>
      <c r="AU42" s="243" t="n">
        <v>0</v>
      </c>
      <c r="AV42" s="243" t="n">
        <v>0</v>
      </c>
      <c r="AW42" s="243" t="n">
        <v>0</v>
      </c>
      <c r="AX42" s="243" t="n">
        <v>0</v>
      </c>
      <c r="AY42" s="243" t="n">
        <v>0</v>
      </c>
      <c r="AZ42" s="243" t="n">
        <v>0</v>
      </c>
      <c r="BA42" s="243" t="n">
        <v>0</v>
      </c>
      <c r="BB42" s="243" t="n">
        <v>0</v>
      </c>
      <c r="BC42" s="243" t="n">
        <v>0</v>
      </c>
      <c r="BD42" s="243" t="n">
        <v>0</v>
      </c>
      <c r="BE42" s="243" t="n">
        <v>0</v>
      </c>
      <c r="BF42" s="243" t="n">
        <v>0</v>
      </c>
      <c r="BG42" s="243" t="n">
        <v>0</v>
      </c>
      <c r="BH42" s="243" t="n">
        <v>0</v>
      </c>
      <c r="BI42" s="243" t="n">
        <v>0</v>
      </c>
      <c r="BJ42" s="243" t="n">
        <v>0</v>
      </c>
      <c r="BK42" s="243" t="n">
        <v>0</v>
      </c>
      <c r="BL42" s="243" t="n">
        <v>0</v>
      </c>
      <c r="BM42" s="243" t="n">
        <v>0</v>
      </c>
      <c r="BN42" s="243" t="n">
        <v>0</v>
      </c>
      <c r="BO42" s="243" t="n">
        <v>0</v>
      </c>
      <c r="BP42" s="243" t="n">
        <v>0</v>
      </c>
      <c r="BQ42" s="243" t="n">
        <v>0</v>
      </c>
      <c r="BR42" s="243" t="n">
        <v>0</v>
      </c>
      <c r="BS42" s="243" t="n">
        <v>0</v>
      </c>
      <c r="BT42" s="243" t="n">
        <v>0</v>
      </c>
      <c r="BU42" s="243" t="n">
        <v>0</v>
      </c>
      <c r="BV42" s="243" t="n">
        <v>0</v>
      </c>
      <c r="BW42" s="243" t="n">
        <v>0</v>
      </c>
      <c r="BX42" s="243" t="n">
        <v>0</v>
      </c>
      <c r="BY42" s="243" t="n">
        <v>0</v>
      </c>
      <c r="BZ42" s="243" t="n">
        <v>0</v>
      </c>
      <c r="CA42" s="243" t="n">
        <v>0</v>
      </c>
      <c r="CB42" s="243" t="n">
        <v>0</v>
      </c>
      <c r="CC42" s="243" t="n">
        <v>0</v>
      </c>
      <c r="CD42" s="243" t="n">
        <v>30</v>
      </c>
      <c r="CE42" s="243" t="n">
        <v>0</v>
      </c>
      <c r="CF42" s="243" t="n">
        <v>0</v>
      </c>
      <c r="CG42" s="243" t="n">
        <v>0</v>
      </c>
      <c r="CH42" s="243" t="n">
        <v>0</v>
      </c>
      <c r="CI42" s="243" t="n">
        <v>0</v>
      </c>
      <c r="CJ42" s="243" t="n">
        <v>0</v>
      </c>
      <c r="CK42" s="243" t="n">
        <v>0</v>
      </c>
      <c r="CL42" s="243" t="n">
        <v>0</v>
      </c>
      <c r="CM42" s="243" t="n">
        <v>0</v>
      </c>
      <c r="CN42" s="243" t="n">
        <v>0</v>
      </c>
      <c r="WY42" s="236" t="n">
        <v>0</v>
      </c>
      <c r="WZ42" s="108"/>
      <c r="XA42" s="237" t="n">
        <v>0</v>
      </c>
      <c r="XB42" s="61" t="n">
        <v>30</v>
      </c>
      <c r="XC42" s="200" t="n">
        <f aca="false">XB42-W42</f>
        <v>0</v>
      </c>
      <c r="XD42" s="256" t="n">
        <f aca="false">SUMIF('TRIEN KHAI SX'!$B$8:$B$262,$B42,'TRIEN KHAI SX'!$CM$8:$CM$262)-W42</f>
        <v>0</v>
      </c>
      <c r="XE42" s="257" t="n">
        <f aca="false">SUMIF('TRIEN KHAI SX'!$B$8:$B$262,$B42,'TRIEN KHAI SX'!$FG$8:$FG$262)</f>
        <v>0</v>
      </c>
      <c r="XF42" s="258"/>
      <c r="XG42" s="258"/>
      <c r="XH42" s="258"/>
      <c r="XI42" s="258"/>
      <c r="XJ42" s="258"/>
      <c r="XK42" s="45"/>
      <c r="XL42" s="45"/>
      <c r="XM42" s="48"/>
      <c r="XN42" s="48"/>
      <c r="XO42" s="48"/>
      <c r="XP42" s="48"/>
      <c r="XQ42" s="48"/>
      <c r="XR42" s="48"/>
      <c r="XS42" s="48"/>
      <c r="XT42" s="48"/>
      <c r="XU42" s="48"/>
      <c r="XV42" s="48"/>
      <c r="XW42" s="48"/>
      <c r="XX42" s="48"/>
      <c r="XY42" s="48"/>
      <c r="XZ42" s="48"/>
      <c r="YA42" s="48"/>
      <c r="YB42" s="48"/>
      <c r="YC42" s="48"/>
      <c r="YD42" s="48"/>
      <c r="YE42" s="48"/>
      <c r="YF42" s="48"/>
      <c r="YG42" s="48"/>
      <c r="YH42" s="48"/>
      <c r="YI42" s="48"/>
      <c r="YJ42" s="48"/>
      <c r="YK42" s="48"/>
      <c r="YL42" s="48"/>
      <c r="YM42" s="48"/>
      <c r="YN42" s="48"/>
      <c r="YO42" s="48"/>
      <c r="YP42" s="48"/>
      <c r="YQ42" s="48"/>
      <c r="YR42" s="48"/>
      <c r="YS42" s="48"/>
      <c r="YT42" s="48"/>
      <c r="YU42" s="48"/>
      <c r="YV42" s="48"/>
      <c r="YW42" s="48"/>
      <c r="YX42" s="48"/>
      <c r="YY42" s="48"/>
      <c r="YZ42" s="48"/>
      <c r="ZA42" s="48"/>
      <c r="ZB42" s="48"/>
      <c r="ZC42" s="48"/>
      <c r="ZD42" s="48"/>
      <c r="ZE42" s="48"/>
      <c r="ZF42" s="48"/>
      <c r="ZG42" s="48"/>
      <c r="ZH42" s="48"/>
      <c r="ZI42" s="48"/>
      <c r="ZJ42" s="48"/>
      <c r="ZK42" s="48"/>
      <c r="ZL42" s="48"/>
      <c r="ZM42" s="48"/>
      <c r="ZN42" s="48"/>
      <c r="ZO42" s="48"/>
      <c r="ZP42" s="48"/>
      <c r="ZQ42" s="48"/>
      <c r="ZR42" s="48"/>
      <c r="ZS42" s="48"/>
      <c r="ZT42" s="48"/>
      <c r="ZU42" s="48"/>
      <c r="ZV42" s="48"/>
      <c r="ZW42" s="48"/>
      <c r="ZX42" s="48"/>
      <c r="ZY42" s="48"/>
      <c r="ZZ42" s="48"/>
      <c r="AAA42" s="48"/>
      <c r="AAB42" s="48"/>
      <c r="AAC42" s="48"/>
      <c r="AAD42" s="48"/>
      <c r="AAE42" s="48"/>
      <c r="AAF42" s="48"/>
      <c r="AAG42" s="48"/>
      <c r="AAH42" s="48"/>
      <c r="AAI42" s="48"/>
      <c r="AAJ42" s="48"/>
      <c r="AAK42" s="48"/>
      <c r="AAL42" s="48"/>
      <c r="AAM42" s="48"/>
      <c r="AAN42" s="48"/>
      <c r="AAO42" s="48"/>
      <c r="AAP42" s="48"/>
      <c r="AAQ42" s="48"/>
      <c r="AAR42" s="48"/>
      <c r="AAS42" s="48"/>
      <c r="AAT42" s="48"/>
      <c r="AAU42" s="48"/>
      <c r="AAV42" s="48"/>
      <c r="AAW42" s="48"/>
      <c r="AAX42" s="48"/>
      <c r="AAY42" s="48"/>
      <c r="AAZ42" s="48"/>
      <c r="ABA42" s="48"/>
      <c r="ABB42" s="48"/>
      <c r="ABC42" s="48"/>
      <c r="ABD42" s="48"/>
      <c r="ABE42" s="48"/>
      <c r="ABF42" s="48"/>
      <c r="ABG42" s="48"/>
      <c r="ABH42" s="48"/>
      <c r="ABI42" s="48"/>
      <c r="ABJ42" s="48"/>
      <c r="ABK42" s="48"/>
      <c r="ABL42" s="48"/>
      <c r="ABM42" s="48"/>
      <c r="ABN42" s="48"/>
      <c r="ABO42" s="48"/>
      <c r="ABP42" s="48"/>
      <c r="ABQ42" s="48"/>
      <c r="ABR42" s="48"/>
      <c r="ABS42" s="48"/>
      <c r="ABT42" s="48"/>
      <c r="ABU42" s="48"/>
      <c r="ABV42" s="48"/>
      <c r="ABW42" s="48"/>
      <c r="ABX42" s="48"/>
      <c r="ABY42" s="48"/>
      <c r="ABZ42" s="48"/>
      <c r="ACA42" s="48"/>
      <c r="ACB42" s="48"/>
      <c r="ACC42" s="48"/>
      <c r="ACD42" s="48"/>
      <c r="ACE42" s="48"/>
      <c r="ACF42" s="48"/>
      <c r="ACG42" s="48"/>
      <c r="ACH42" s="48"/>
      <c r="ACI42" s="48"/>
      <c r="ACJ42" s="48"/>
      <c r="ACK42" s="48"/>
      <c r="ACL42" s="48"/>
      <c r="ACM42" s="48"/>
      <c r="ACN42" s="48"/>
      <c r="ACO42" s="48"/>
      <c r="ACP42" s="48"/>
      <c r="ACQ42" s="48"/>
      <c r="ACR42" s="48"/>
      <c r="ACS42" s="48"/>
      <c r="ACT42" s="48"/>
      <c r="ACU42" s="48"/>
      <c r="ACV42" s="48"/>
      <c r="ACW42" s="48"/>
      <c r="ACX42" s="48"/>
      <c r="ACY42" s="48"/>
      <c r="ACZ42" s="48"/>
      <c r="ADA42" s="48"/>
      <c r="ADB42" s="48"/>
      <c r="ADC42" s="48"/>
      <c r="ADD42" s="48"/>
      <c r="ADE42" s="48"/>
      <c r="ADF42" s="48"/>
      <c r="ADG42" s="48"/>
      <c r="ADH42" s="48"/>
      <c r="ADI42" s="48"/>
      <c r="ADJ42" s="48"/>
      <c r="ADK42" s="48"/>
      <c r="ADL42" s="48"/>
      <c r="ADM42" s="48"/>
      <c r="ADN42" s="48"/>
      <c r="ADO42" s="48"/>
      <c r="ADP42" s="48"/>
      <c r="ADQ42" s="48"/>
      <c r="ADR42" s="48"/>
      <c r="ADS42" s="48"/>
      <c r="ADT42" s="48"/>
      <c r="ADU42" s="48"/>
      <c r="ADV42" s="48"/>
      <c r="ADW42" s="48"/>
      <c r="ADX42" s="48"/>
      <c r="ADY42" s="48"/>
      <c r="ADZ42" s="48"/>
      <c r="AEA42" s="48"/>
      <c r="AEB42" s="48"/>
      <c r="AEC42" s="48"/>
      <c r="AED42" s="48"/>
      <c r="AEE42" s="48"/>
      <c r="AEF42" s="48"/>
      <c r="AEG42" s="48"/>
      <c r="AEH42" s="48"/>
      <c r="AEI42" s="48"/>
      <c r="AEJ42" s="48"/>
      <c r="AEK42" s="48"/>
      <c r="AEL42" s="48"/>
      <c r="AEM42" s="48"/>
      <c r="AEN42" s="48"/>
      <c r="AEO42" s="48"/>
      <c r="AEP42" s="48"/>
      <c r="AEQ42" s="48"/>
      <c r="AER42" s="48"/>
      <c r="AES42" s="48"/>
      <c r="AET42" s="48"/>
      <c r="AEU42" s="48"/>
      <c r="AEV42" s="48"/>
      <c r="AEW42" s="48"/>
      <c r="AEX42" s="48"/>
      <c r="AEY42" s="48"/>
      <c r="AEZ42" s="48"/>
      <c r="AFA42" s="48"/>
      <c r="AFB42" s="48"/>
      <c r="AFC42" s="48"/>
      <c r="AFD42" s="48"/>
      <c r="AFE42" s="48"/>
      <c r="AFF42" s="48"/>
      <c r="AFG42" s="48"/>
      <c r="AFH42" s="48"/>
      <c r="AFI42" s="48"/>
      <c r="AFJ42" s="48"/>
      <c r="AFK42" s="48"/>
      <c r="AFL42" s="48"/>
      <c r="AFM42" s="48"/>
      <c r="AFN42" s="48"/>
      <c r="AFO42" s="48"/>
      <c r="AFP42" s="48"/>
      <c r="AFQ42" s="48"/>
      <c r="AFR42" s="48"/>
      <c r="AFS42" s="48"/>
      <c r="AFT42" s="48"/>
      <c r="AFU42" s="48"/>
      <c r="AFV42" s="48"/>
      <c r="AFW42" s="48"/>
      <c r="AFX42" s="48"/>
      <c r="AFY42" s="48"/>
      <c r="AFZ42" s="48"/>
      <c r="AGA42" s="48"/>
      <c r="AGB42" s="48"/>
      <c r="AGC42" s="48"/>
      <c r="AGD42" s="48"/>
      <c r="AGE42" s="48"/>
      <c r="AGF42" s="48"/>
      <c r="AGG42" s="48"/>
      <c r="AGH42" s="48"/>
      <c r="AGI42" s="48"/>
      <c r="AGJ42" s="48"/>
      <c r="AGK42" s="48"/>
      <c r="AGL42" s="48"/>
      <c r="AGM42" s="48"/>
      <c r="AGN42" s="48"/>
      <c r="AGO42" s="48"/>
      <c r="AGP42" s="48"/>
      <c r="AGQ42" s="48"/>
      <c r="AGR42" s="48"/>
      <c r="AGS42" s="48"/>
      <c r="AGT42" s="48"/>
      <c r="AGU42" s="48"/>
      <c r="AGV42" s="48"/>
      <c r="AGW42" s="48"/>
      <c r="AGX42" s="48"/>
      <c r="AGY42" s="48"/>
      <c r="AGZ42" s="48"/>
      <c r="AHA42" s="48"/>
      <c r="AHB42" s="48"/>
      <c r="AHC42" s="48"/>
      <c r="AHD42" s="48"/>
      <c r="AHE42" s="48"/>
      <c r="AHF42" s="48"/>
      <c r="AHG42" s="48"/>
      <c r="AHH42" s="48"/>
      <c r="AHI42" s="48"/>
      <c r="AHJ42" s="48"/>
      <c r="AHK42" s="48"/>
      <c r="AHL42" s="48"/>
      <c r="AHM42" s="48"/>
      <c r="AHN42" s="48"/>
      <c r="AHO42" s="48"/>
      <c r="AHP42" s="48"/>
      <c r="AHQ42" s="48"/>
      <c r="AHR42" s="48"/>
      <c r="AHS42" s="48"/>
      <c r="AHT42" s="48"/>
      <c r="AHU42" s="48"/>
      <c r="AHV42" s="48"/>
      <c r="AHW42" s="48"/>
      <c r="AHX42" s="48"/>
      <c r="AHY42" s="48"/>
      <c r="AHZ42" s="48"/>
      <c r="AIA42" s="48"/>
      <c r="AIB42" s="48"/>
      <c r="AIC42" s="48"/>
      <c r="AID42" s="48"/>
      <c r="AIE42" s="48"/>
      <c r="AIF42" s="48"/>
      <c r="AIG42" s="48"/>
      <c r="AIH42" s="48"/>
      <c r="AII42" s="48"/>
      <c r="AIJ42" s="48"/>
      <c r="AIK42" s="48"/>
      <c r="AIL42" s="48"/>
      <c r="AIM42" s="48"/>
      <c r="AIN42" s="48"/>
      <c r="AIO42" s="48"/>
      <c r="AIP42" s="48"/>
      <c r="AIQ42" s="48"/>
      <c r="AIR42" s="48"/>
      <c r="AIS42" s="48"/>
      <c r="AIT42" s="48"/>
      <c r="AIU42" s="48"/>
      <c r="AIV42" s="48"/>
      <c r="AIW42" s="48"/>
      <c r="AIX42" s="48"/>
      <c r="AIY42" s="48"/>
      <c r="AIZ42" s="48"/>
      <c r="AJA42" s="48"/>
      <c r="AJB42" s="48"/>
      <c r="AJC42" s="48"/>
      <c r="AJD42" s="48"/>
      <c r="AJE42" s="48"/>
      <c r="AJF42" s="48"/>
      <c r="AJG42" s="48"/>
      <c r="AJH42" s="48"/>
      <c r="AJI42" s="48"/>
      <c r="AJJ42" s="48"/>
      <c r="AJK42" s="48"/>
      <c r="AJL42" s="48"/>
      <c r="AJM42" s="48"/>
      <c r="AJN42" s="48"/>
      <c r="AJO42" s="48"/>
      <c r="AJP42" s="48"/>
      <c r="AJQ42" s="48"/>
      <c r="AJR42" s="48"/>
      <c r="AJS42" s="48"/>
      <c r="AJT42" s="48"/>
      <c r="AJU42" s="48"/>
      <c r="AJV42" s="48"/>
      <c r="AJW42" s="48"/>
      <c r="AJX42" s="48"/>
      <c r="AJY42" s="48"/>
      <c r="AJZ42" s="48"/>
      <c r="AKA42" s="48"/>
      <c r="AKB42" s="48"/>
      <c r="AKC42" s="48"/>
      <c r="AKD42" s="48"/>
      <c r="AKE42" s="48"/>
      <c r="AKF42" s="48"/>
      <c r="AKG42" s="48"/>
      <c r="AKH42" s="48"/>
      <c r="AKI42" s="48"/>
      <c r="AKJ42" s="48"/>
      <c r="AKK42" s="48"/>
      <c r="AKL42" s="48"/>
      <c r="AKM42" s="48"/>
      <c r="AKN42" s="48"/>
      <c r="AKO42" s="48"/>
      <c r="AKP42" s="48"/>
      <c r="AKQ42" s="48"/>
      <c r="AKR42" s="48"/>
      <c r="AKS42" s="48"/>
      <c r="AKT42" s="48"/>
      <c r="AKU42" s="48"/>
      <c r="AKV42" s="48"/>
      <c r="AKW42" s="48"/>
      <c r="AKX42" s="48"/>
      <c r="AKY42" s="48"/>
      <c r="AKZ42" s="48"/>
      <c r="ALA42" s="48"/>
      <c r="ALB42" s="48"/>
      <c r="ALC42" s="48"/>
      <c r="ALD42" s="48"/>
      <c r="ALE42" s="48"/>
      <c r="ALF42" s="48"/>
      <c r="ALG42" s="48"/>
      <c r="ALH42" s="48"/>
      <c r="ALI42" s="48"/>
      <c r="ALJ42" s="48"/>
      <c r="ALK42" s="48"/>
      <c r="ALL42" s="48"/>
      <c r="ALM42" s="48"/>
      <c r="ALN42" s="48"/>
      <c r="ALO42" s="48"/>
      <c r="ALP42" s="48"/>
      <c r="ALQ42" s="48"/>
      <c r="ALR42" s="48"/>
      <c r="ALS42" s="48"/>
      <c r="ALT42" s="48"/>
      <c r="ALU42" s="48"/>
      <c r="ALV42" s="48"/>
      <c r="ALW42" s="48"/>
      <c r="ALX42" s="48"/>
      <c r="ALY42" s="48"/>
      <c r="ALZ42" s="48"/>
      <c r="AMA42" s="48"/>
      <c r="AMB42" s="48"/>
      <c r="AMC42" s="48"/>
      <c r="AMD42" s="48"/>
      <c r="AME42" s="48"/>
      <c r="AMF42" s="48"/>
      <c r="AMG42" s="48"/>
      <c r="AMH42" s="48"/>
      <c r="AMI42" s="48"/>
      <c r="AMJ42" s="48"/>
    </row>
    <row r="43" s="243" customFormat="true" ht="16.5" hidden="false" customHeight="true" outlineLevel="0" collapsed="false">
      <c r="A43" s="240" t="n">
        <f aca="false">A42+1</f>
        <v>31</v>
      </c>
      <c r="B43" s="241" t="s">
        <v>354</v>
      </c>
      <c r="C43" s="242" t="s">
        <v>354</v>
      </c>
      <c r="D43" s="242" t="s">
        <v>352</v>
      </c>
      <c r="E43" s="242" t="s">
        <v>304</v>
      </c>
      <c r="F43" s="242"/>
      <c r="G43" s="242" t="s">
        <v>305</v>
      </c>
      <c r="H43" s="244" t="s">
        <v>294</v>
      </c>
      <c r="I43" s="242" t="n">
        <f aca="false">COUNTIF($C$13:$C$265,$C43)</f>
        <v>1</v>
      </c>
      <c r="J43" s="245" t="n">
        <f aca="false">COUNTIF($B$13:$B$265,$B43)</f>
        <v>1</v>
      </c>
      <c r="K43" s="244"/>
      <c r="L43" s="246" t="n">
        <v>995</v>
      </c>
      <c r="M43" s="246" t="n">
        <v>495</v>
      </c>
      <c r="N43" s="246" t="n">
        <v>307</v>
      </c>
      <c r="O43" s="260" t="n">
        <f aca="false">L43*M43*N43/10^9</f>
        <v>0.151205175</v>
      </c>
      <c r="P43" s="248" t="n">
        <v>0.027168366</v>
      </c>
      <c r="Q43" s="249"/>
      <c r="R43" s="250"/>
      <c r="S43" s="251"/>
      <c r="T43" s="252"/>
      <c r="U43" s="253" t="n">
        <v>82.885</v>
      </c>
      <c r="V43" s="254"/>
      <c r="W43" s="255" t="n">
        <f aca="false">SUM(X43:WY43)</f>
        <v>30</v>
      </c>
      <c r="X43" s="243" t="n">
        <v>0</v>
      </c>
      <c r="Y43" s="243" t="n">
        <v>0</v>
      </c>
      <c r="Z43" s="243" t="n">
        <v>0</v>
      </c>
      <c r="AA43" s="243" t="n">
        <v>0</v>
      </c>
      <c r="AB43" s="243" t="n">
        <v>0</v>
      </c>
      <c r="AC43" s="243" t="n">
        <v>0</v>
      </c>
      <c r="AD43" s="243" t="n">
        <v>0</v>
      </c>
      <c r="AE43" s="243" t="n">
        <v>0</v>
      </c>
      <c r="AF43" s="243" t="n">
        <v>0</v>
      </c>
      <c r="AG43" s="243" t="n">
        <v>0</v>
      </c>
      <c r="AH43" s="243" t="n">
        <v>0</v>
      </c>
      <c r="AI43" s="243" t="n">
        <v>0</v>
      </c>
      <c r="AJ43" s="243" t="n">
        <v>0</v>
      </c>
      <c r="AK43" s="243" t="n">
        <v>0</v>
      </c>
      <c r="AL43" s="243" t="n">
        <v>0</v>
      </c>
      <c r="AM43" s="243" t="n">
        <v>0</v>
      </c>
      <c r="AP43" s="243" t="n">
        <v>0</v>
      </c>
      <c r="AQ43" s="243" t="n">
        <v>0</v>
      </c>
      <c r="AR43" s="243" t="n">
        <v>0</v>
      </c>
      <c r="AS43" s="243" t="n">
        <v>0</v>
      </c>
      <c r="AT43" s="243" t="n">
        <v>0</v>
      </c>
      <c r="AU43" s="243" t="n">
        <v>0</v>
      </c>
      <c r="AV43" s="243" t="n">
        <v>0</v>
      </c>
      <c r="AW43" s="243" t="n">
        <v>0</v>
      </c>
      <c r="AX43" s="243" t="n">
        <v>0</v>
      </c>
      <c r="AY43" s="243" t="n">
        <v>0</v>
      </c>
      <c r="AZ43" s="243" t="n">
        <v>0</v>
      </c>
      <c r="BA43" s="243" t="n">
        <v>0</v>
      </c>
      <c r="BB43" s="243" t="n">
        <v>0</v>
      </c>
      <c r="BC43" s="243" t="n">
        <v>0</v>
      </c>
      <c r="BD43" s="243" t="n">
        <v>0</v>
      </c>
      <c r="BE43" s="243" t="n">
        <v>0</v>
      </c>
      <c r="BF43" s="243" t="n">
        <v>0</v>
      </c>
      <c r="BG43" s="243" t="n">
        <v>0</v>
      </c>
      <c r="BH43" s="243" t="n">
        <v>0</v>
      </c>
      <c r="BI43" s="243" t="n">
        <v>0</v>
      </c>
      <c r="BJ43" s="243" t="n">
        <v>0</v>
      </c>
      <c r="BK43" s="243" t="n">
        <v>0</v>
      </c>
      <c r="BL43" s="243" t="n">
        <v>0</v>
      </c>
      <c r="BM43" s="243" t="n">
        <v>0</v>
      </c>
      <c r="BN43" s="243" t="n">
        <v>0</v>
      </c>
      <c r="BO43" s="243" t="n">
        <v>0</v>
      </c>
      <c r="BP43" s="243" t="n">
        <v>0</v>
      </c>
      <c r="BQ43" s="243" t="n">
        <v>0</v>
      </c>
      <c r="BR43" s="243" t="n">
        <v>0</v>
      </c>
      <c r="BS43" s="243" t="n">
        <v>0</v>
      </c>
      <c r="BT43" s="243" t="n">
        <v>0</v>
      </c>
      <c r="BU43" s="243" t="n">
        <v>0</v>
      </c>
      <c r="BV43" s="243" t="n">
        <v>0</v>
      </c>
      <c r="BW43" s="243" t="n">
        <v>0</v>
      </c>
      <c r="BX43" s="243" t="n">
        <v>0</v>
      </c>
      <c r="BY43" s="243" t="n">
        <v>0</v>
      </c>
      <c r="BZ43" s="243" t="n">
        <v>0</v>
      </c>
      <c r="CA43" s="243" t="n">
        <v>0</v>
      </c>
      <c r="CB43" s="243" t="n">
        <v>0</v>
      </c>
      <c r="CC43" s="243" t="n">
        <v>0</v>
      </c>
      <c r="CD43" s="243" t="n">
        <v>0</v>
      </c>
      <c r="CE43" s="243" t="n">
        <v>0</v>
      </c>
      <c r="CF43" s="243" t="n">
        <v>30</v>
      </c>
      <c r="CG43" s="243" t="n">
        <v>0</v>
      </c>
      <c r="CH43" s="243" t="n">
        <v>0</v>
      </c>
      <c r="CI43" s="243" t="n">
        <v>0</v>
      </c>
      <c r="CJ43" s="243" t="n">
        <v>0</v>
      </c>
      <c r="CK43" s="243" t="n">
        <v>0</v>
      </c>
      <c r="CL43" s="243" t="n">
        <v>0</v>
      </c>
      <c r="CM43" s="243" t="n">
        <v>0</v>
      </c>
      <c r="CN43" s="243" t="n">
        <v>0</v>
      </c>
      <c r="WY43" s="236" t="n">
        <v>0</v>
      </c>
      <c r="WZ43" s="108"/>
      <c r="XA43" s="237" t="n">
        <v>0</v>
      </c>
      <c r="XB43" s="61" t="n">
        <v>30</v>
      </c>
      <c r="XC43" s="200" t="n">
        <f aca="false">XB43-W43</f>
        <v>0</v>
      </c>
      <c r="XD43" s="256" t="n">
        <f aca="false">SUMIF('TRIEN KHAI SX'!$B$8:$B$262,$B43,'TRIEN KHAI SX'!$CM$8:$CM$262)-W43</f>
        <v>0</v>
      </c>
      <c r="XE43" s="257" t="n">
        <f aca="false">SUMIF('TRIEN KHAI SX'!$B$8:$B$262,$B43,'TRIEN KHAI SX'!$FG$8:$FG$262)</f>
        <v>0</v>
      </c>
      <c r="XF43" s="258"/>
      <c r="XG43" s="258"/>
      <c r="XH43" s="258"/>
      <c r="XI43" s="258"/>
      <c r="XJ43" s="258"/>
      <c r="XK43" s="45"/>
      <c r="XL43" s="45"/>
      <c r="XM43" s="48"/>
      <c r="XN43" s="48"/>
      <c r="XO43" s="48"/>
      <c r="XP43" s="48"/>
      <c r="XQ43" s="48"/>
      <c r="XR43" s="48"/>
      <c r="XS43" s="48"/>
      <c r="XT43" s="48"/>
      <c r="XU43" s="48"/>
      <c r="XV43" s="48"/>
      <c r="XW43" s="48"/>
      <c r="XX43" s="48"/>
      <c r="XY43" s="48"/>
      <c r="XZ43" s="48"/>
      <c r="YA43" s="48"/>
      <c r="YB43" s="48"/>
      <c r="YC43" s="48"/>
      <c r="YD43" s="48"/>
      <c r="YE43" s="48"/>
      <c r="YF43" s="48"/>
      <c r="YG43" s="48"/>
      <c r="YH43" s="48"/>
      <c r="YI43" s="48"/>
      <c r="YJ43" s="48"/>
      <c r="YK43" s="48"/>
      <c r="YL43" s="48"/>
      <c r="YM43" s="48"/>
      <c r="YN43" s="48"/>
      <c r="YO43" s="48"/>
      <c r="YP43" s="48"/>
      <c r="YQ43" s="48"/>
      <c r="YR43" s="48"/>
      <c r="YS43" s="48"/>
      <c r="YT43" s="48"/>
      <c r="YU43" s="48"/>
      <c r="YV43" s="48"/>
      <c r="YW43" s="48"/>
      <c r="YX43" s="48"/>
      <c r="YY43" s="48"/>
      <c r="YZ43" s="48"/>
      <c r="ZA43" s="48"/>
      <c r="ZB43" s="48"/>
      <c r="ZC43" s="48"/>
      <c r="ZD43" s="48"/>
      <c r="ZE43" s="48"/>
      <c r="ZF43" s="48"/>
      <c r="ZG43" s="48"/>
      <c r="ZH43" s="48"/>
      <c r="ZI43" s="48"/>
      <c r="ZJ43" s="48"/>
      <c r="ZK43" s="48"/>
      <c r="ZL43" s="48"/>
      <c r="ZM43" s="48"/>
      <c r="ZN43" s="48"/>
      <c r="ZO43" s="48"/>
      <c r="ZP43" s="48"/>
      <c r="ZQ43" s="48"/>
      <c r="ZR43" s="48"/>
      <c r="ZS43" s="48"/>
      <c r="ZT43" s="48"/>
      <c r="ZU43" s="48"/>
      <c r="ZV43" s="48"/>
      <c r="ZW43" s="48"/>
      <c r="ZX43" s="48"/>
      <c r="ZY43" s="48"/>
      <c r="ZZ43" s="48"/>
      <c r="AAA43" s="48"/>
      <c r="AAB43" s="48"/>
      <c r="AAC43" s="48"/>
      <c r="AAD43" s="48"/>
      <c r="AAE43" s="48"/>
      <c r="AAF43" s="48"/>
      <c r="AAG43" s="48"/>
      <c r="AAH43" s="48"/>
      <c r="AAI43" s="48"/>
      <c r="AAJ43" s="48"/>
      <c r="AAK43" s="48"/>
      <c r="AAL43" s="48"/>
      <c r="AAM43" s="48"/>
      <c r="AAN43" s="48"/>
      <c r="AAO43" s="48"/>
      <c r="AAP43" s="48"/>
      <c r="AAQ43" s="48"/>
      <c r="AAR43" s="48"/>
      <c r="AAS43" s="48"/>
      <c r="AAT43" s="48"/>
      <c r="AAU43" s="48"/>
      <c r="AAV43" s="48"/>
      <c r="AAW43" s="48"/>
      <c r="AAX43" s="48"/>
      <c r="AAY43" s="48"/>
      <c r="AAZ43" s="48"/>
      <c r="ABA43" s="48"/>
      <c r="ABB43" s="48"/>
      <c r="ABC43" s="48"/>
      <c r="ABD43" s="48"/>
      <c r="ABE43" s="48"/>
      <c r="ABF43" s="48"/>
      <c r="ABG43" s="48"/>
      <c r="ABH43" s="48"/>
      <c r="ABI43" s="48"/>
      <c r="ABJ43" s="48"/>
      <c r="ABK43" s="48"/>
      <c r="ABL43" s="48"/>
      <c r="ABM43" s="48"/>
      <c r="ABN43" s="48"/>
      <c r="ABO43" s="48"/>
      <c r="ABP43" s="48"/>
      <c r="ABQ43" s="48"/>
      <c r="ABR43" s="48"/>
      <c r="ABS43" s="48"/>
      <c r="ABT43" s="48"/>
      <c r="ABU43" s="48"/>
      <c r="ABV43" s="48"/>
      <c r="ABW43" s="48"/>
      <c r="ABX43" s="48"/>
      <c r="ABY43" s="48"/>
      <c r="ABZ43" s="48"/>
      <c r="ACA43" s="48"/>
      <c r="ACB43" s="48"/>
      <c r="ACC43" s="48"/>
      <c r="ACD43" s="48"/>
      <c r="ACE43" s="48"/>
      <c r="ACF43" s="48"/>
      <c r="ACG43" s="48"/>
      <c r="ACH43" s="48"/>
      <c r="ACI43" s="48"/>
      <c r="ACJ43" s="48"/>
      <c r="ACK43" s="48"/>
      <c r="ACL43" s="48"/>
      <c r="ACM43" s="48"/>
      <c r="ACN43" s="48"/>
      <c r="ACO43" s="48"/>
      <c r="ACP43" s="48"/>
      <c r="ACQ43" s="48"/>
      <c r="ACR43" s="48"/>
      <c r="ACS43" s="48"/>
      <c r="ACT43" s="48"/>
      <c r="ACU43" s="48"/>
      <c r="ACV43" s="48"/>
      <c r="ACW43" s="48"/>
      <c r="ACX43" s="48"/>
      <c r="ACY43" s="48"/>
      <c r="ACZ43" s="48"/>
      <c r="ADA43" s="48"/>
      <c r="ADB43" s="48"/>
      <c r="ADC43" s="48"/>
      <c r="ADD43" s="48"/>
      <c r="ADE43" s="48"/>
      <c r="ADF43" s="48"/>
      <c r="ADG43" s="48"/>
      <c r="ADH43" s="48"/>
      <c r="ADI43" s="48"/>
      <c r="ADJ43" s="48"/>
      <c r="ADK43" s="48"/>
      <c r="ADL43" s="48"/>
      <c r="ADM43" s="48"/>
      <c r="ADN43" s="48"/>
      <c r="ADO43" s="48"/>
      <c r="ADP43" s="48"/>
      <c r="ADQ43" s="48"/>
      <c r="ADR43" s="48"/>
      <c r="ADS43" s="48"/>
      <c r="ADT43" s="48"/>
      <c r="ADU43" s="48"/>
      <c r="ADV43" s="48"/>
      <c r="ADW43" s="48"/>
      <c r="ADX43" s="48"/>
      <c r="ADY43" s="48"/>
      <c r="ADZ43" s="48"/>
      <c r="AEA43" s="48"/>
      <c r="AEB43" s="48"/>
      <c r="AEC43" s="48"/>
      <c r="AED43" s="48"/>
      <c r="AEE43" s="48"/>
      <c r="AEF43" s="48"/>
      <c r="AEG43" s="48"/>
      <c r="AEH43" s="48"/>
      <c r="AEI43" s="48"/>
      <c r="AEJ43" s="48"/>
      <c r="AEK43" s="48"/>
      <c r="AEL43" s="48"/>
      <c r="AEM43" s="48"/>
      <c r="AEN43" s="48"/>
      <c r="AEO43" s="48"/>
      <c r="AEP43" s="48"/>
      <c r="AEQ43" s="48"/>
      <c r="AER43" s="48"/>
      <c r="AES43" s="48"/>
      <c r="AET43" s="48"/>
      <c r="AEU43" s="48"/>
      <c r="AEV43" s="48"/>
      <c r="AEW43" s="48"/>
      <c r="AEX43" s="48"/>
      <c r="AEY43" s="48"/>
      <c r="AEZ43" s="48"/>
      <c r="AFA43" s="48"/>
      <c r="AFB43" s="48"/>
      <c r="AFC43" s="48"/>
      <c r="AFD43" s="48"/>
      <c r="AFE43" s="48"/>
      <c r="AFF43" s="48"/>
      <c r="AFG43" s="48"/>
      <c r="AFH43" s="48"/>
      <c r="AFI43" s="48"/>
      <c r="AFJ43" s="48"/>
      <c r="AFK43" s="48"/>
      <c r="AFL43" s="48"/>
      <c r="AFM43" s="48"/>
      <c r="AFN43" s="48"/>
      <c r="AFO43" s="48"/>
      <c r="AFP43" s="48"/>
      <c r="AFQ43" s="48"/>
      <c r="AFR43" s="48"/>
      <c r="AFS43" s="48"/>
      <c r="AFT43" s="48"/>
      <c r="AFU43" s="48"/>
      <c r="AFV43" s="48"/>
      <c r="AFW43" s="48"/>
      <c r="AFX43" s="48"/>
      <c r="AFY43" s="48"/>
      <c r="AFZ43" s="48"/>
      <c r="AGA43" s="48"/>
      <c r="AGB43" s="48"/>
      <c r="AGC43" s="48"/>
      <c r="AGD43" s="48"/>
      <c r="AGE43" s="48"/>
      <c r="AGF43" s="48"/>
      <c r="AGG43" s="48"/>
      <c r="AGH43" s="48"/>
      <c r="AGI43" s="48"/>
      <c r="AGJ43" s="48"/>
      <c r="AGK43" s="48"/>
      <c r="AGL43" s="48"/>
      <c r="AGM43" s="48"/>
      <c r="AGN43" s="48"/>
      <c r="AGO43" s="48"/>
      <c r="AGP43" s="48"/>
      <c r="AGQ43" s="48"/>
      <c r="AGR43" s="48"/>
      <c r="AGS43" s="48"/>
      <c r="AGT43" s="48"/>
      <c r="AGU43" s="48"/>
      <c r="AGV43" s="48"/>
      <c r="AGW43" s="48"/>
      <c r="AGX43" s="48"/>
      <c r="AGY43" s="48"/>
      <c r="AGZ43" s="48"/>
      <c r="AHA43" s="48"/>
      <c r="AHB43" s="48"/>
      <c r="AHC43" s="48"/>
      <c r="AHD43" s="48"/>
      <c r="AHE43" s="48"/>
      <c r="AHF43" s="48"/>
      <c r="AHG43" s="48"/>
      <c r="AHH43" s="48"/>
      <c r="AHI43" s="48"/>
      <c r="AHJ43" s="48"/>
      <c r="AHK43" s="48"/>
      <c r="AHL43" s="48"/>
      <c r="AHM43" s="48"/>
      <c r="AHN43" s="48"/>
      <c r="AHO43" s="48"/>
      <c r="AHP43" s="48"/>
      <c r="AHQ43" s="48"/>
      <c r="AHR43" s="48"/>
      <c r="AHS43" s="48"/>
      <c r="AHT43" s="48"/>
      <c r="AHU43" s="48"/>
      <c r="AHV43" s="48"/>
      <c r="AHW43" s="48"/>
      <c r="AHX43" s="48"/>
      <c r="AHY43" s="48"/>
      <c r="AHZ43" s="48"/>
      <c r="AIA43" s="48"/>
      <c r="AIB43" s="48"/>
      <c r="AIC43" s="48"/>
      <c r="AID43" s="48"/>
      <c r="AIE43" s="48"/>
      <c r="AIF43" s="48"/>
      <c r="AIG43" s="48"/>
      <c r="AIH43" s="48"/>
      <c r="AII43" s="48"/>
      <c r="AIJ43" s="48"/>
      <c r="AIK43" s="48"/>
      <c r="AIL43" s="48"/>
      <c r="AIM43" s="48"/>
      <c r="AIN43" s="48"/>
      <c r="AIO43" s="48"/>
      <c r="AIP43" s="48"/>
      <c r="AIQ43" s="48"/>
      <c r="AIR43" s="48"/>
      <c r="AIS43" s="48"/>
      <c r="AIT43" s="48"/>
      <c r="AIU43" s="48"/>
      <c r="AIV43" s="48"/>
      <c r="AIW43" s="48"/>
      <c r="AIX43" s="48"/>
      <c r="AIY43" s="48"/>
      <c r="AIZ43" s="48"/>
      <c r="AJA43" s="48"/>
      <c r="AJB43" s="48"/>
      <c r="AJC43" s="48"/>
      <c r="AJD43" s="48"/>
      <c r="AJE43" s="48"/>
      <c r="AJF43" s="48"/>
      <c r="AJG43" s="48"/>
      <c r="AJH43" s="48"/>
      <c r="AJI43" s="48"/>
      <c r="AJJ43" s="48"/>
      <c r="AJK43" s="48"/>
      <c r="AJL43" s="48"/>
      <c r="AJM43" s="48"/>
      <c r="AJN43" s="48"/>
      <c r="AJO43" s="48"/>
      <c r="AJP43" s="48"/>
      <c r="AJQ43" s="48"/>
      <c r="AJR43" s="48"/>
      <c r="AJS43" s="48"/>
      <c r="AJT43" s="48"/>
      <c r="AJU43" s="48"/>
      <c r="AJV43" s="48"/>
      <c r="AJW43" s="48"/>
      <c r="AJX43" s="48"/>
      <c r="AJY43" s="48"/>
      <c r="AJZ43" s="48"/>
      <c r="AKA43" s="48"/>
      <c r="AKB43" s="48"/>
      <c r="AKC43" s="48"/>
      <c r="AKD43" s="48"/>
      <c r="AKE43" s="48"/>
      <c r="AKF43" s="48"/>
      <c r="AKG43" s="48"/>
      <c r="AKH43" s="48"/>
      <c r="AKI43" s="48"/>
      <c r="AKJ43" s="48"/>
      <c r="AKK43" s="48"/>
      <c r="AKL43" s="48"/>
      <c r="AKM43" s="48"/>
      <c r="AKN43" s="48"/>
      <c r="AKO43" s="48"/>
      <c r="AKP43" s="48"/>
      <c r="AKQ43" s="48"/>
      <c r="AKR43" s="48"/>
      <c r="AKS43" s="48"/>
      <c r="AKT43" s="48"/>
      <c r="AKU43" s="48"/>
      <c r="AKV43" s="48"/>
      <c r="AKW43" s="48"/>
      <c r="AKX43" s="48"/>
      <c r="AKY43" s="48"/>
      <c r="AKZ43" s="48"/>
      <c r="ALA43" s="48"/>
      <c r="ALB43" s="48"/>
      <c r="ALC43" s="48"/>
      <c r="ALD43" s="48"/>
      <c r="ALE43" s="48"/>
      <c r="ALF43" s="48"/>
      <c r="ALG43" s="48"/>
      <c r="ALH43" s="48"/>
      <c r="ALI43" s="48"/>
      <c r="ALJ43" s="48"/>
      <c r="ALK43" s="48"/>
      <c r="ALL43" s="48"/>
      <c r="ALM43" s="48"/>
      <c r="ALN43" s="48"/>
      <c r="ALO43" s="48"/>
      <c r="ALP43" s="48"/>
      <c r="ALQ43" s="48"/>
      <c r="ALR43" s="48"/>
      <c r="ALS43" s="48"/>
      <c r="ALT43" s="48"/>
      <c r="ALU43" s="48"/>
      <c r="ALV43" s="48"/>
      <c r="ALW43" s="48"/>
      <c r="ALX43" s="48"/>
      <c r="ALY43" s="48"/>
      <c r="ALZ43" s="48"/>
      <c r="AMA43" s="48"/>
      <c r="AMB43" s="48"/>
      <c r="AMC43" s="48"/>
      <c r="AMD43" s="48"/>
      <c r="AME43" s="48"/>
      <c r="AMF43" s="48"/>
      <c r="AMG43" s="48"/>
      <c r="AMH43" s="48"/>
      <c r="AMI43" s="48"/>
      <c r="AMJ43" s="48"/>
    </row>
    <row r="44" s="243" customFormat="true" ht="16.5" hidden="false" customHeight="true" outlineLevel="0" collapsed="false">
      <c r="A44" s="240" t="n">
        <f aca="false">A43+1</f>
        <v>32</v>
      </c>
      <c r="B44" s="241" t="s">
        <v>355</v>
      </c>
      <c r="C44" s="242" t="s">
        <v>355</v>
      </c>
      <c r="D44" s="242" t="s">
        <v>356</v>
      </c>
      <c r="E44" s="242" t="s">
        <v>292</v>
      </c>
      <c r="F44" s="242" t="n">
        <v>0</v>
      </c>
      <c r="G44" s="243" t="s">
        <v>293</v>
      </c>
      <c r="H44" s="244" t="s">
        <v>309</v>
      </c>
      <c r="I44" s="242" t="n">
        <f aca="false">COUNTIF($C$13:$C$265,$C44)</f>
        <v>1</v>
      </c>
      <c r="J44" s="245" t="n">
        <f aca="false">COUNTIF($B$13:$B$265,$B44)</f>
        <v>1</v>
      </c>
      <c r="K44" s="259" t="s">
        <v>299</v>
      </c>
      <c r="L44" s="246"/>
      <c r="M44" s="246"/>
      <c r="N44" s="246"/>
      <c r="O44" s="247" t="n">
        <f aca="false">L44*M44*N44/10^9</f>
        <v>0</v>
      </c>
      <c r="P44" s="248" t="n">
        <v>0.070834162</v>
      </c>
      <c r="Q44" s="249"/>
      <c r="R44" s="250"/>
      <c r="S44" s="251"/>
      <c r="T44" s="252"/>
      <c r="U44" s="253" t="n">
        <v>187.792</v>
      </c>
      <c r="V44" s="254"/>
      <c r="W44" s="255" t="n">
        <f aca="false">SUM(X44:WY44)</f>
        <v>0</v>
      </c>
      <c r="X44" s="243" t="n">
        <v>0</v>
      </c>
      <c r="Y44" s="243" t="n">
        <v>0</v>
      </c>
      <c r="Z44" s="243" t="n">
        <v>0</v>
      </c>
      <c r="AA44" s="243" t="n">
        <v>0</v>
      </c>
      <c r="AB44" s="243" t="n">
        <v>0</v>
      </c>
      <c r="AC44" s="243" t="n">
        <v>0</v>
      </c>
      <c r="AD44" s="243" t="n">
        <v>0</v>
      </c>
      <c r="AE44" s="243" t="n">
        <v>0</v>
      </c>
      <c r="AF44" s="243" t="n">
        <v>0</v>
      </c>
      <c r="AG44" s="243" t="n">
        <v>0</v>
      </c>
      <c r="AH44" s="243" t="n">
        <v>0</v>
      </c>
      <c r="AI44" s="243" t="n">
        <v>0</v>
      </c>
      <c r="AJ44" s="243" t="n">
        <v>0</v>
      </c>
      <c r="AK44" s="243" t="n">
        <v>0</v>
      </c>
      <c r="AL44" s="243" t="n">
        <v>0</v>
      </c>
      <c r="AM44" s="243" t="n">
        <v>0</v>
      </c>
      <c r="AP44" s="243" t="n">
        <v>0</v>
      </c>
      <c r="AQ44" s="243" t="n">
        <v>0</v>
      </c>
      <c r="AR44" s="243" t="n">
        <v>0</v>
      </c>
      <c r="AS44" s="243" t="n">
        <v>0</v>
      </c>
      <c r="AT44" s="243" t="n">
        <v>0</v>
      </c>
      <c r="AU44" s="243" t="n">
        <v>0</v>
      </c>
      <c r="AV44" s="243" t="n">
        <v>0</v>
      </c>
      <c r="AW44" s="243" t="n">
        <v>0</v>
      </c>
      <c r="AX44" s="243" t="n">
        <v>0</v>
      </c>
      <c r="AY44" s="243" t="n">
        <v>0</v>
      </c>
      <c r="AZ44" s="243" t="n">
        <v>0</v>
      </c>
      <c r="BA44" s="243" t="n">
        <v>0</v>
      </c>
      <c r="BB44" s="243" t="n">
        <v>0</v>
      </c>
      <c r="BC44" s="243" t="n">
        <v>0</v>
      </c>
      <c r="BD44" s="243" t="n">
        <v>0</v>
      </c>
      <c r="BE44" s="243" t="n">
        <v>0</v>
      </c>
      <c r="BF44" s="243" t="n">
        <v>0</v>
      </c>
      <c r="BG44" s="243" t="n">
        <v>0</v>
      </c>
      <c r="BH44" s="243" t="n">
        <v>0</v>
      </c>
      <c r="BI44" s="243" t="n">
        <v>0</v>
      </c>
      <c r="BJ44" s="243" t="n">
        <v>0</v>
      </c>
      <c r="BK44" s="243" t="n">
        <v>0</v>
      </c>
      <c r="BL44" s="243" t="n">
        <v>0</v>
      </c>
      <c r="BM44" s="243" t="n">
        <v>0</v>
      </c>
      <c r="BN44" s="243" t="n">
        <v>0</v>
      </c>
      <c r="BO44" s="243" t="n">
        <v>0</v>
      </c>
      <c r="BP44" s="243" t="n">
        <v>0</v>
      </c>
      <c r="BQ44" s="243" t="n">
        <v>0</v>
      </c>
      <c r="BR44" s="243" t="n">
        <v>0</v>
      </c>
      <c r="BS44" s="243" t="n">
        <v>0</v>
      </c>
      <c r="BT44" s="243" t="n">
        <v>0</v>
      </c>
      <c r="BU44" s="243" t="n">
        <v>0</v>
      </c>
      <c r="BV44" s="243" t="n">
        <v>0</v>
      </c>
      <c r="BW44" s="243" t="n">
        <v>0</v>
      </c>
      <c r="BX44" s="243" t="n">
        <v>0</v>
      </c>
      <c r="BY44" s="243" t="n">
        <v>0</v>
      </c>
      <c r="BZ44" s="243" t="n">
        <v>0</v>
      </c>
      <c r="CA44" s="243" t="n">
        <v>0</v>
      </c>
      <c r="CB44" s="243" t="n">
        <v>0</v>
      </c>
      <c r="CC44" s="243" t="n">
        <v>0</v>
      </c>
      <c r="CD44" s="243" t="n">
        <v>0</v>
      </c>
      <c r="CE44" s="243" t="n">
        <v>0</v>
      </c>
      <c r="CF44" s="243" t="n">
        <v>0</v>
      </c>
      <c r="CG44" s="243" t="n">
        <v>0</v>
      </c>
      <c r="CH44" s="243" t="n">
        <v>0</v>
      </c>
      <c r="CI44" s="243" t="n">
        <v>0</v>
      </c>
      <c r="CJ44" s="243" t="n">
        <v>0</v>
      </c>
      <c r="CK44" s="243" t="n">
        <v>0</v>
      </c>
      <c r="CL44" s="243" t="n">
        <v>0</v>
      </c>
      <c r="CM44" s="243" t="n">
        <v>0</v>
      </c>
      <c r="CN44" s="243" t="n">
        <v>0</v>
      </c>
      <c r="WY44" s="236" t="n">
        <v>0</v>
      </c>
      <c r="WZ44" s="108"/>
      <c r="XA44" s="237" t="n">
        <v>0</v>
      </c>
      <c r="XB44" s="61" t="n">
        <v>0</v>
      </c>
      <c r="XC44" s="200" t="n">
        <f aca="false">XB44-W44</f>
        <v>0</v>
      </c>
      <c r="XD44" s="256" t="n">
        <f aca="false">SUMIF('TRIEN KHAI SX'!$B$8:$B$262,$B44,'TRIEN KHAI SX'!$CM$8:$CM$262)-W44</f>
        <v>0</v>
      </c>
      <c r="XE44" s="257" t="n">
        <f aca="false">SUMIF('TRIEN KHAI SX'!$B$8:$B$262,$B44,'TRIEN KHAI SX'!$FG$8:$FG$262)</f>
        <v>0</v>
      </c>
      <c r="XF44" s="258"/>
      <c r="XG44" s="258"/>
      <c r="XH44" s="258"/>
      <c r="XI44" s="258"/>
      <c r="XJ44" s="258"/>
      <c r="XK44" s="45"/>
      <c r="XL44" s="45"/>
      <c r="XM44" s="48"/>
      <c r="XN44" s="48"/>
      <c r="XO44" s="48"/>
      <c r="XP44" s="48"/>
      <c r="XQ44" s="48"/>
      <c r="XR44" s="48"/>
      <c r="XS44" s="48"/>
      <c r="XT44" s="48"/>
      <c r="XU44" s="48"/>
      <c r="XV44" s="48"/>
      <c r="XW44" s="48"/>
      <c r="XX44" s="48"/>
      <c r="XY44" s="48"/>
      <c r="XZ44" s="48"/>
      <c r="YA44" s="48"/>
      <c r="YB44" s="48"/>
      <c r="YC44" s="48"/>
      <c r="YD44" s="48"/>
      <c r="YE44" s="48"/>
      <c r="YF44" s="48"/>
      <c r="YG44" s="48"/>
      <c r="YH44" s="48"/>
      <c r="YI44" s="48"/>
      <c r="YJ44" s="48"/>
      <c r="YK44" s="48"/>
      <c r="YL44" s="48"/>
      <c r="YM44" s="48"/>
      <c r="YN44" s="48"/>
      <c r="YO44" s="48"/>
      <c r="YP44" s="48"/>
      <c r="YQ44" s="48"/>
      <c r="YR44" s="48"/>
      <c r="YS44" s="48"/>
      <c r="YT44" s="48"/>
      <c r="YU44" s="48"/>
      <c r="YV44" s="48"/>
      <c r="YW44" s="48"/>
      <c r="YX44" s="48"/>
      <c r="YY44" s="48"/>
      <c r="YZ44" s="48"/>
      <c r="ZA44" s="48"/>
      <c r="ZB44" s="48"/>
      <c r="ZC44" s="48"/>
      <c r="ZD44" s="48"/>
      <c r="ZE44" s="48"/>
      <c r="ZF44" s="48"/>
      <c r="ZG44" s="48"/>
      <c r="ZH44" s="48"/>
      <c r="ZI44" s="48"/>
      <c r="ZJ44" s="48"/>
      <c r="ZK44" s="48"/>
      <c r="ZL44" s="48"/>
      <c r="ZM44" s="48"/>
      <c r="ZN44" s="48"/>
      <c r="ZO44" s="48"/>
      <c r="ZP44" s="48"/>
      <c r="ZQ44" s="48"/>
      <c r="ZR44" s="48"/>
      <c r="ZS44" s="48"/>
      <c r="ZT44" s="48"/>
      <c r="ZU44" s="48"/>
      <c r="ZV44" s="48"/>
      <c r="ZW44" s="48"/>
      <c r="ZX44" s="48"/>
      <c r="ZY44" s="48"/>
      <c r="ZZ44" s="48"/>
      <c r="AAA44" s="48"/>
      <c r="AAB44" s="48"/>
      <c r="AAC44" s="48"/>
      <c r="AAD44" s="48"/>
      <c r="AAE44" s="48"/>
      <c r="AAF44" s="48"/>
      <c r="AAG44" s="48"/>
      <c r="AAH44" s="48"/>
      <c r="AAI44" s="48"/>
      <c r="AAJ44" s="48"/>
      <c r="AAK44" s="48"/>
      <c r="AAL44" s="48"/>
      <c r="AAM44" s="48"/>
      <c r="AAN44" s="48"/>
      <c r="AAO44" s="48"/>
      <c r="AAP44" s="48"/>
      <c r="AAQ44" s="48"/>
      <c r="AAR44" s="48"/>
      <c r="AAS44" s="48"/>
      <c r="AAT44" s="48"/>
      <c r="AAU44" s="48"/>
      <c r="AAV44" s="48"/>
      <c r="AAW44" s="48"/>
      <c r="AAX44" s="48"/>
      <c r="AAY44" s="48"/>
      <c r="AAZ44" s="48"/>
      <c r="ABA44" s="48"/>
      <c r="ABB44" s="48"/>
      <c r="ABC44" s="48"/>
      <c r="ABD44" s="48"/>
      <c r="ABE44" s="48"/>
      <c r="ABF44" s="48"/>
      <c r="ABG44" s="48"/>
      <c r="ABH44" s="48"/>
      <c r="ABI44" s="48"/>
      <c r="ABJ44" s="48"/>
      <c r="ABK44" s="48"/>
      <c r="ABL44" s="48"/>
      <c r="ABM44" s="48"/>
      <c r="ABN44" s="48"/>
      <c r="ABO44" s="48"/>
      <c r="ABP44" s="48"/>
      <c r="ABQ44" s="48"/>
      <c r="ABR44" s="48"/>
      <c r="ABS44" s="48"/>
      <c r="ABT44" s="48"/>
      <c r="ABU44" s="48"/>
      <c r="ABV44" s="48"/>
      <c r="ABW44" s="48"/>
      <c r="ABX44" s="48"/>
      <c r="ABY44" s="48"/>
      <c r="ABZ44" s="48"/>
      <c r="ACA44" s="48"/>
      <c r="ACB44" s="48"/>
      <c r="ACC44" s="48"/>
      <c r="ACD44" s="48"/>
      <c r="ACE44" s="48"/>
      <c r="ACF44" s="48"/>
      <c r="ACG44" s="48"/>
      <c r="ACH44" s="48"/>
      <c r="ACI44" s="48"/>
      <c r="ACJ44" s="48"/>
      <c r="ACK44" s="48"/>
      <c r="ACL44" s="48"/>
      <c r="ACM44" s="48"/>
      <c r="ACN44" s="48"/>
      <c r="ACO44" s="48"/>
      <c r="ACP44" s="48"/>
      <c r="ACQ44" s="48"/>
      <c r="ACR44" s="48"/>
      <c r="ACS44" s="48"/>
      <c r="ACT44" s="48"/>
      <c r="ACU44" s="48"/>
      <c r="ACV44" s="48"/>
      <c r="ACW44" s="48"/>
      <c r="ACX44" s="48"/>
      <c r="ACY44" s="48"/>
      <c r="ACZ44" s="48"/>
      <c r="ADA44" s="48"/>
      <c r="ADB44" s="48"/>
      <c r="ADC44" s="48"/>
      <c r="ADD44" s="48"/>
      <c r="ADE44" s="48"/>
      <c r="ADF44" s="48"/>
      <c r="ADG44" s="48"/>
      <c r="ADH44" s="48"/>
      <c r="ADI44" s="48"/>
      <c r="ADJ44" s="48"/>
      <c r="ADK44" s="48"/>
      <c r="ADL44" s="48"/>
      <c r="ADM44" s="48"/>
      <c r="ADN44" s="48"/>
      <c r="ADO44" s="48"/>
      <c r="ADP44" s="48"/>
      <c r="ADQ44" s="48"/>
      <c r="ADR44" s="48"/>
      <c r="ADS44" s="48"/>
      <c r="ADT44" s="48"/>
      <c r="ADU44" s="48"/>
      <c r="ADV44" s="48"/>
      <c r="ADW44" s="48"/>
      <c r="ADX44" s="48"/>
      <c r="ADY44" s="48"/>
      <c r="ADZ44" s="48"/>
      <c r="AEA44" s="48"/>
      <c r="AEB44" s="48"/>
      <c r="AEC44" s="48"/>
      <c r="AED44" s="48"/>
      <c r="AEE44" s="48"/>
      <c r="AEF44" s="48"/>
      <c r="AEG44" s="48"/>
      <c r="AEH44" s="48"/>
      <c r="AEI44" s="48"/>
      <c r="AEJ44" s="48"/>
      <c r="AEK44" s="48"/>
      <c r="AEL44" s="48"/>
      <c r="AEM44" s="48"/>
      <c r="AEN44" s="48"/>
      <c r="AEO44" s="48"/>
      <c r="AEP44" s="48"/>
      <c r="AEQ44" s="48"/>
      <c r="AER44" s="48"/>
      <c r="AES44" s="48"/>
      <c r="AET44" s="48"/>
      <c r="AEU44" s="48"/>
      <c r="AEV44" s="48"/>
      <c r="AEW44" s="48"/>
      <c r="AEX44" s="48"/>
      <c r="AEY44" s="48"/>
      <c r="AEZ44" s="48"/>
      <c r="AFA44" s="48"/>
      <c r="AFB44" s="48"/>
      <c r="AFC44" s="48"/>
      <c r="AFD44" s="48"/>
      <c r="AFE44" s="48"/>
      <c r="AFF44" s="48"/>
      <c r="AFG44" s="48"/>
      <c r="AFH44" s="48"/>
      <c r="AFI44" s="48"/>
      <c r="AFJ44" s="48"/>
      <c r="AFK44" s="48"/>
      <c r="AFL44" s="48"/>
      <c r="AFM44" s="48"/>
      <c r="AFN44" s="48"/>
      <c r="AFO44" s="48"/>
      <c r="AFP44" s="48"/>
      <c r="AFQ44" s="48"/>
      <c r="AFR44" s="48"/>
      <c r="AFS44" s="48"/>
      <c r="AFT44" s="48"/>
      <c r="AFU44" s="48"/>
      <c r="AFV44" s="48"/>
      <c r="AFW44" s="48"/>
      <c r="AFX44" s="48"/>
      <c r="AFY44" s="48"/>
      <c r="AFZ44" s="48"/>
      <c r="AGA44" s="48"/>
      <c r="AGB44" s="48"/>
      <c r="AGC44" s="48"/>
      <c r="AGD44" s="48"/>
      <c r="AGE44" s="48"/>
      <c r="AGF44" s="48"/>
      <c r="AGG44" s="48"/>
      <c r="AGH44" s="48"/>
      <c r="AGI44" s="48"/>
      <c r="AGJ44" s="48"/>
      <c r="AGK44" s="48"/>
      <c r="AGL44" s="48"/>
      <c r="AGM44" s="48"/>
      <c r="AGN44" s="48"/>
      <c r="AGO44" s="48"/>
      <c r="AGP44" s="48"/>
      <c r="AGQ44" s="48"/>
      <c r="AGR44" s="48"/>
      <c r="AGS44" s="48"/>
      <c r="AGT44" s="48"/>
      <c r="AGU44" s="48"/>
      <c r="AGV44" s="48"/>
      <c r="AGW44" s="48"/>
      <c r="AGX44" s="48"/>
      <c r="AGY44" s="48"/>
      <c r="AGZ44" s="48"/>
      <c r="AHA44" s="48"/>
      <c r="AHB44" s="48"/>
      <c r="AHC44" s="48"/>
      <c r="AHD44" s="48"/>
      <c r="AHE44" s="48"/>
      <c r="AHF44" s="48"/>
      <c r="AHG44" s="48"/>
      <c r="AHH44" s="48"/>
      <c r="AHI44" s="48"/>
      <c r="AHJ44" s="48"/>
      <c r="AHK44" s="48"/>
      <c r="AHL44" s="48"/>
      <c r="AHM44" s="48"/>
      <c r="AHN44" s="48"/>
      <c r="AHO44" s="48"/>
      <c r="AHP44" s="48"/>
      <c r="AHQ44" s="48"/>
      <c r="AHR44" s="48"/>
      <c r="AHS44" s="48"/>
      <c r="AHT44" s="48"/>
      <c r="AHU44" s="48"/>
      <c r="AHV44" s="48"/>
      <c r="AHW44" s="48"/>
      <c r="AHX44" s="48"/>
      <c r="AHY44" s="48"/>
      <c r="AHZ44" s="48"/>
      <c r="AIA44" s="48"/>
      <c r="AIB44" s="48"/>
      <c r="AIC44" s="48"/>
      <c r="AID44" s="48"/>
      <c r="AIE44" s="48"/>
      <c r="AIF44" s="48"/>
      <c r="AIG44" s="48"/>
      <c r="AIH44" s="48"/>
      <c r="AII44" s="48"/>
      <c r="AIJ44" s="48"/>
      <c r="AIK44" s="48"/>
      <c r="AIL44" s="48"/>
      <c r="AIM44" s="48"/>
      <c r="AIN44" s="48"/>
      <c r="AIO44" s="48"/>
      <c r="AIP44" s="48"/>
      <c r="AIQ44" s="48"/>
      <c r="AIR44" s="48"/>
      <c r="AIS44" s="48"/>
      <c r="AIT44" s="48"/>
      <c r="AIU44" s="48"/>
      <c r="AIV44" s="48"/>
      <c r="AIW44" s="48"/>
      <c r="AIX44" s="48"/>
      <c r="AIY44" s="48"/>
      <c r="AIZ44" s="48"/>
      <c r="AJA44" s="48"/>
      <c r="AJB44" s="48"/>
      <c r="AJC44" s="48"/>
      <c r="AJD44" s="48"/>
      <c r="AJE44" s="48"/>
      <c r="AJF44" s="48"/>
      <c r="AJG44" s="48"/>
      <c r="AJH44" s="48"/>
      <c r="AJI44" s="48"/>
      <c r="AJJ44" s="48"/>
      <c r="AJK44" s="48"/>
      <c r="AJL44" s="48"/>
      <c r="AJM44" s="48"/>
      <c r="AJN44" s="48"/>
      <c r="AJO44" s="48"/>
      <c r="AJP44" s="48"/>
      <c r="AJQ44" s="48"/>
      <c r="AJR44" s="48"/>
      <c r="AJS44" s="48"/>
      <c r="AJT44" s="48"/>
      <c r="AJU44" s="48"/>
      <c r="AJV44" s="48"/>
      <c r="AJW44" s="48"/>
      <c r="AJX44" s="48"/>
      <c r="AJY44" s="48"/>
      <c r="AJZ44" s="48"/>
      <c r="AKA44" s="48"/>
      <c r="AKB44" s="48"/>
      <c r="AKC44" s="48"/>
      <c r="AKD44" s="48"/>
      <c r="AKE44" s="48"/>
      <c r="AKF44" s="48"/>
      <c r="AKG44" s="48"/>
      <c r="AKH44" s="48"/>
      <c r="AKI44" s="48"/>
      <c r="AKJ44" s="48"/>
      <c r="AKK44" s="48"/>
      <c r="AKL44" s="48"/>
      <c r="AKM44" s="48"/>
      <c r="AKN44" s="48"/>
      <c r="AKO44" s="48"/>
      <c r="AKP44" s="48"/>
      <c r="AKQ44" s="48"/>
      <c r="AKR44" s="48"/>
      <c r="AKS44" s="48"/>
      <c r="AKT44" s="48"/>
      <c r="AKU44" s="48"/>
      <c r="AKV44" s="48"/>
      <c r="AKW44" s="48"/>
      <c r="AKX44" s="48"/>
      <c r="AKY44" s="48"/>
      <c r="AKZ44" s="48"/>
      <c r="ALA44" s="48"/>
      <c r="ALB44" s="48"/>
      <c r="ALC44" s="48"/>
      <c r="ALD44" s="48"/>
      <c r="ALE44" s="48"/>
      <c r="ALF44" s="48"/>
      <c r="ALG44" s="48"/>
      <c r="ALH44" s="48"/>
      <c r="ALI44" s="48"/>
      <c r="ALJ44" s="48"/>
      <c r="ALK44" s="48"/>
      <c r="ALL44" s="48"/>
      <c r="ALM44" s="48"/>
      <c r="ALN44" s="48"/>
      <c r="ALO44" s="48"/>
      <c r="ALP44" s="48"/>
      <c r="ALQ44" s="48"/>
      <c r="ALR44" s="48"/>
      <c r="ALS44" s="48"/>
      <c r="ALT44" s="48"/>
      <c r="ALU44" s="48"/>
      <c r="ALV44" s="48"/>
      <c r="ALW44" s="48"/>
      <c r="ALX44" s="48"/>
      <c r="ALY44" s="48"/>
      <c r="ALZ44" s="48"/>
      <c r="AMA44" s="48"/>
      <c r="AMB44" s="48"/>
      <c r="AMC44" s="48"/>
      <c r="AMD44" s="48"/>
      <c r="AME44" s="48"/>
      <c r="AMF44" s="48"/>
      <c r="AMG44" s="48"/>
      <c r="AMH44" s="48"/>
      <c r="AMI44" s="48"/>
      <c r="AMJ44" s="48"/>
    </row>
    <row r="45" s="243" customFormat="true" ht="16.5" hidden="false" customHeight="true" outlineLevel="0" collapsed="false">
      <c r="A45" s="240" t="n">
        <f aca="false">A44+1</f>
        <v>33</v>
      </c>
      <c r="B45" s="241" t="s">
        <v>357</v>
      </c>
      <c r="C45" s="242" t="s">
        <v>357</v>
      </c>
      <c r="D45" s="242" t="s">
        <v>358</v>
      </c>
      <c r="E45" s="242" t="s">
        <v>292</v>
      </c>
      <c r="F45" s="242" t="n">
        <v>0</v>
      </c>
      <c r="G45" s="243" t="s">
        <v>293</v>
      </c>
      <c r="H45" s="244" t="s">
        <v>309</v>
      </c>
      <c r="I45" s="242" t="n">
        <f aca="false">COUNTIF($C$13:$C$265,$C45)</f>
        <v>1</v>
      </c>
      <c r="J45" s="245" t="n">
        <f aca="false">COUNTIF($B$13:$B$265,$B45)</f>
        <v>1</v>
      </c>
      <c r="K45" s="244"/>
      <c r="L45" s="246"/>
      <c r="M45" s="246"/>
      <c r="N45" s="246"/>
      <c r="O45" s="247" t="n">
        <f aca="false">L45*M45*N45/10^9</f>
        <v>0</v>
      </c>
      <c r="P45" s="248" t="n">
        <v>0.042566088</v>
      </c>
      <c r="Q45" s="249"/>
      <c r="R45" s="250"/>
      <c r="S45" s="251"/>
      <c r="T45" s="252"/>
      <c r="U45" s="253" t="n">
        <v>90.75</v>
      </c>
      <c r="V45" s="254"/>
      <c r="W45" s="255" t="n">
        <f aca="false">SUM(X45:WY45)</f>
        <v>0</v>
      </c>
      <c r="X45" s="243" t="n">
        <v>0</v>
      </c>
      <c r="Y45" s="243" t="n">
        <v>0</v>
      </c>
      <c r="Z45" s="243" t="n">
        <v>0</v>
      </c>
      <c r="AA45" s="243" t="n">
        <v>0</v>
      </c>
      <c r="AB45" s="243" t="n">
        <v>0</v>
      </c>
      <c r="AC45" s="243" t="n">
        <v>0</v>
      </c>
      <c r="AD45" s="243" t="n">
        <v>0</v>
      </c>
      <c r="AE45" s="243" t="n">
        <v>0</v>
      </c>
      <c r="AF45" s="243" t="n">
        <v>0</v>
      </c>
      <c r="AG45" s="243" t="n">
        <v>0</v>
      </c>
      <c r="AH45" s="243" t="n">
        <v>0</v>
      </c>
      <c r="AI45" s="243" t="n">
        <v>0</v>
      </c>
      <c r="AJ45" s="243" t="n">
        <v>0</v>
      </c>
      <c r="AK45" s="243" t="n">
        <v>0</v>
      </c>
      <c r="AL45" s="243" t="n">
        <v>0</v>
      </c>
      <c r="AM45" s="243" t="n">
        <v>0</v>
      </c>
      <c r="AP45" s="243" t="n">
        <v>0</v>
      </c>
      <c r="AQ45" s="243" t="n">
        <v>0</v>
      </c>
      <c r="AR45" s="243" t="n">
        <v>0</v>
      </c>
      <c r="AS45" s="243" t="n">
        <v>0</v>
      </c>
      <c r="AT45" s="243" t="n">
        <v>0</v>
      </c>
      <c r="AU45" s="243" t="n">
        <v>0</v>
      </c>
      <c r="AV45" s="243" t="n">
        <v>0</v>
      </c>
      <c r="AW45" s="243" t="n">
        <v>0</v>
      </c>
      <c r="AX45" s="243" t="n">
        <v>0</v>
      </c>
      <c r="AY45" s="243" t="n">
        <v>0</v>
      </c>
      <c r="AZ45" s="243" t="n">
        <v>0</v>
      </c>
      <c r="BA45" s="243" t="n">
        <v>0</v>
      </c>
      <c r="BB45" s="243" t="n">
        <v>0</v>
      </c>
      <c r="BC45" s="243" t="n">
        <v>0</v>
      </c>
      <c r="BD45" s="243" t="n">
        <v>0</v>
      </c>
      <c r="BE45" s="243" t="n">
        <v>0</v>
      </c>
      <c r="BF45" s="243" t="n">
        <v>0</v>
      </c>
      <c r="BG45" s="243" t="n">
        <v>0</v>
      </c>
      <c r="BH45" s="243" t="n">
        <v>0</v>
      </c>
      <c r="BI45" s="243" t="n">
        <v>0</v>
      </c>
      <c r="BJ45" s="243" t="n">
        <v>0</v>
      </c>
      <c r="BK45" s="243" t="n">
        <v>0</v>
      </c>
      <c r="BL45" s="243" t="n">
        <v>0</v>
      </c>
      <c r="BM45" s="243" t="n">
        <v>0</v>
      </c>
      <c r="BN45" s="243" t="n">
        <v>0</v>
      </c>
      <c r="BO45" s="243" t="n">
        <v>0</v>
      </c>
      <c r="BP45" s="243" t="n">
        <v>0</v>
      </c>
      <c r="BQ45" s="243" t="n">
        <v>0</v>
      </c>
      <c r="BR45" s="243" t="n">
        <v>0</v>
      </c>
      <c r="BS45" s="243" t="n">
        <v>0</v>
      </c>
      <c r="BT45" s="243" t="n">
        <v>0</v>
      </c>
      <c r="BU45" s="243" t="n">
        <v>0</v>
      </c>
      <c r="BV45" s="243" t="n">
        <v>0</v>
      </c>
      <c r="BW45" s="243" t="n">
        <v>0</v>
      </c>
      <c r="BX45" s="243" t="n">
        <v>0</v>
      </c>
      <c r="BY45" s="243" t="n">
        <v>0</v>
      </c>
      <c r="BZ45" s="243" t="n">
        <v>0</v>
      </c>
      <c r="CA45" s="243" t="n">
        <v>0</v>
      </c>
      <c r="CB45" s="243" t="n">
        <v>0</v>
      </c>
      <c r="CC45" s="243" t="n">
        <v>0</v>
      </c>
      <c r="CD45" s="243" t="n">
        <v>0</v>
      </c>
      <c r="CE45" s="243" t="n">
        <v>0</v>
      </c>
      <c r="CF45" s="243" t="n">
        <v>0</v>
      </c>
      <c r="CG45" s="243" t="n">
        <v>0</v>
      </c>
      <c r="CH45" s="243" t="n">
        <v>0</v>
      </c>
      <c r="CI45" s="243" t="n">
        <v>0</v>
      </c>
      <c r="CJ45" s="243" t="n">
        <v>0</v>
      </c>
      <c r="CK45" s="243" t="n">
        <v>0</v>
      </c>
      <c r="CL45" s="243" t="n">
        <v>0</v>
      </c>
      <c r="CM45" s="243" t="n">
        <v>0</v>
      </c>
      <c r="CN45" s="243" t="n">
        <v>0</v>
      </c>
      <c r="WY45" s="236" t="n">
        <v>0</v>
      </c>
      <c r="WZ45" s="108"/>
      <c r="XA45" s="237" t="n">
        <v>0</v>
      </c>
      <c r="XB45" s="61" t="n">
        <v>0</v>
      </c>
      <c r="XC45" s="200" t="n">
        <f aca="false">XB45-W45</f>
        <v>0</v>
      </c>
      <c r="XD45" s="256" t="n">
        <f aca="false">SUMIF('TRIEN KHAI SX'!$B$8:$B$262,$B45,'TRIEN KHAI SX'!$CM$8:$CM$262)-W45</f>
        <v>0</v>
      </c>
      <c r="XE45" s="257" t="n">
        <f aca="false">SUMIF('TRIEN KHAI SX'!$B$8:$B$262,$B45,'TRIEN KHAI SX'!$FG$8:$FG$262)</f>
        <v>0</v>
      </c>
      <c r="XF45" s="258"/>
      <c r="XG45" s="258"/>
      <c r="XH45" s="258"/>
      <c r="XI45" s="258"/>
      <c r="XJ45" s="258"/>
      <c r="XK45" s="45"/>
      <c r="XL45" s="45"/>
      <c r="XM45" s="48"/>
      <c r="XN45" s="48"/>
      <c r="XO45" s="48"/>
      <c r="XP45" s="48"/>
      <c r="XQ45" s="48"/>
      <c r="XR45" s="48"/>
      <c r="XS45" s="48"/>
      <c r="XT45" s="48"/>
      <c r="XU45" s="48"/>
      <c r="XV45" s="48"/>
      <c r="XW45" s="48"/>
      <c r="XX45" s="48"/>
      <c r="XY45" s="48"/>
      <c r="XZ45" s="48"/>
      <c r="YA45" s="48"/>
      <c r="YB45" s="48"/>
      <c r="YC45" s="48"/>
      <c r="YD45" s="48"/>
      <c r="YE45" s="48"/>
      <c r="YF45" s="48"/>
      <c r="YG45" s="48"/>
      <c r="YH45" s="48"/>
      <c r="YI45" s="48"/>
      <c r="YJ45" s="48"/>
      <c r="YK45" s="48"/>
      <c r="YL45" s="48"/>
      <c r="YM45" s="48"/>
      <c r="YN45" s="48"/>
      <c r="YO45" s="48"/>
      <c r="YP45" s="48"/>
      <c r="YQ45" s="48"/>
      <c r="YR45" s="48"/>
      <c r="YS45" s="48"/>
      <c r="YT45" s="48"/>
      <c r="YU45" s="48"/>
      <c r="YV45" s="48"/>
      <c r="YW45" s="48"/>
      <c r="YX45" s="48"/>
      <c r="YY45" s="48"/>
      <c r="YZ45" s="48"/>
      <c r="ZA45" s="48"/>
      <c r="ZB45" s="48"/>
      <c r="ZC45" s="48"/>
      <c r="ZD45" s="48"/>
      <c r="ZE45" s="48"/>
      <c r="ZF45" s="48"/>
      <c r="ZG45" s="48"/>
      <c r="ZH45" s="48"/>
      <c r="ZI45" s="48"/>
      <c r="ZJ45" s="48"/>
      <c r="ZK45" s="48"/>
      <c r="ZL45" s="48"/>
      <c r="ZM45" s="48"/>
      <c r="ZN45" s="48"/>
      <c r="ZO45" s="48"/>
      <c r="ZP45" s="48"/>
      <c r="ZQ45" s="48"/>
      <c r="ZR45" s="48"/>
      <c r="ZS45" s="48"/>
      <c r="ZT45" s="48"/>
      <c r="ZU45" s="48"/>
      <c r="ZV45" s="48"/>
      <c r="ZW45" s="48"/>
      <c r="ZX45" s="48"/>
      <c r="ZY45" s="48"/>
      <c r="ZZ45" s="48"/>
      <c r="AAA45" s="48"/>
      <c r="AAB45" s="48"/>
      <c r="AAC45" s="48"/>
      <c r="AAD45" s="48"/>
      <c r="AAE45" s="48"/>
      <c r="AAF45" s="48"/>
      <c r="AAG45" s="48"/>
      <c r="AAH45" s="48"/>
      <c r="AAI45" s="48"/>
      <c r="AAJ45" s="48"/>
      <c r="AAK45" s="48"/>
      <c r="AAL45" s="48"/>
      <c r="AAM45" s="48"/>
      <c r="AAN45" s="48"/>
      <c r="AAO45" s="48"/>
      <c r="AAP45" s="48"/>
      <c r="AAQ45" s="48"/>
      <c r="AAR45" s="48"/>
      <c r="AAS45" s="48"/>
      <c r="AAT45" s="48"/>
      <c r="AAU45" s="48"/>
      <c r="AAV45" s="48"/>
      <c r="AAW45" s="48"/>
      <c r="AAX45" s="48"/>
      <c r="AAY45" s="48"/>
      <c r="AAZ45" s="48"/>
      <c r="ABA45" s="48"/>
      <c r="ABB45" s="48"/>
      <c r="ABC45" s="48"/>
      <c r="ABD45" s="48"/>
      <c r="ABE45" s="48"/>
      <c r="ABF45" s="48"/>
      <c r="ABG45" s="48"/>
      <c r="ABH45" s="48"/>
      <c r="ABI45" s="48"/>
      <c r="ABJ45" s="48"/>
      <c r="ABK45" s="48"/>
      <c r="ABL45" s="48"/>
      <c r="ABM45" s="48"/>
      <c r="ABN45" s="48"/>
      <c r="ABO45" s="48"/>
      <c r="ABP45" s="48"/>
      <c r="ABQ45" s="48"/>
      <c r="ABR45" s="48"/>
      <c r="ABS45" s="48"/>
      <c r="ABT45" s="48"/>
      <c r="ABU45" s="48"/>
      <c r="ABV45" s="48"/>
      <c r="ABW45" s="48"/>
      <c r="ABX45" s="48"/>
      <c r="ABY45" s="48"/>
      <c r="ABZ45" s="48"/>
      <c r="ACA45" s="48"/>
      <c r="ACB45" s="48"/>
      <c r="ACC45" s="48"/>
      <c r="ACD45" s="48"/>
      <c r="ACE45" s="48"/>
      <c r="ACF45" s="48"/>
      <c r="ACG45" s="48"/>
      <c r="ACH45" s="48"/>
      <c r="ACI45" s="48"/>
      <c r="ACJ45" s="48"/>
      <c r="ACK45" s="48"/>
      <c r="ACL45" s="48"/>
      <c r="ACM45" s="48"/>
      <c r="ACN45" s="48"/>
      <c r="ACO45" s="48"/>
      <c r="ACP45" s="48"/>
      <c r="ACQ45" s="48"/>
      <c r="ACR45" s="48"/>
      <c r="ACS45" s="48"/>
      <c r="ACT45" s="48"/>
      <c r="ACU45" s="48"/>
      <c r="ACV45" s="48"/>
      <c r="ACW45" s="48"/>
      <c r="ACX45" s="48"/>
      <c r="ACY45" s="48"/>
      <c r="ACZ45" s="48"/>
      <c r="ADA45" s="48"/>
      <c r="ADB45" s="48"/>
      <c r="ADC45" s="48"/>
      <c r="ADD45" s="48"/>
      <c r="ADE45" s="48"/>
      <c r="ADF45" s="48"/>
      <c r="ADG45" s="48"/>
      <c r="ADH45" s="48"/>
      <c r="ADI45" s="48"/>
      <c r="ADJ45" s="48"/>
      <c r="ADK45" s="48"/>
      <c r="ADL45" s="48"/>
      <c r="ADM45" s="48"/>
      <c r="ADN45" s="48"/>
      <c r="ADO45" s="48"/>
      <c r="ADP45" s="48"/>
      <c r="ADQ45" s="48"/>
      <c r="ADR45" s="48"/>
      <c r="ADS45" s="48"/>
      <c r="ADT45" s="48"/>
      <c r="ADU45" s="48"/>
      <c r="ADV45" s="48"/>
      <c r="ADW45" s="48"/>
      <c r="ADX45" s="48"/>
      <c r="ADY45" s="48"/>
      <c r="ADZ45" s="48"/>
      <c r="AEA45" s="48"/>
      <c r="AEB45" s="48"/>
      <c r="AEC45" s="48"/>
      <c r="AED45" s="48"/>
      <c r="AEE45" s="48"/>
      <c r="AEF45" s="48"/>
      <c r="AEG45" s="48"/>
      <c r="AEH45" s="48"/>
      <c r="AEI45" s="48"/>
      <c r="AEJ45" s="48"/>
      <c r="AEK45" s="48"/>
      <c r="AEL45" s="48"/>
      <c r="AEM45" s="48"/>
      <c r="AEN45" s="48"/>
      <c r="AEO45" s="48"/>
      <c r="AEP45" s="48"/>
      <c r="AEQ45" s="48"/>
      <c r="AER45" s="48"/>
      <c r="AES45" s="48"/>
      <c r="AET45" s="48"/>
      <c r="AEU45" s="48"/>
      <c r="AEV45" s="48"/>
      <c r="AEW45" s="48"/>
      <c r="AEX45" s="48"/>
      <c r="AEY45" s="48"/>
      <c r="AEZ45" s="48"/>
      <c r="AFA45" s="48"/>
      <c r="AFB45" s="48"/>
      <c r="AFC45" s="48"/>
      <c r="AFD45" s="48"/>
      <c r="AFE45" s="48"/>
      <c r="AFF45" s="48"/>
      <c r="AFG45" s="48"/>
      <c r="AFH45" s="48"/>
      <c r="AFI45" s="48"/>
      <c r="AFJ45" s="48"/>
      <c r="AFK45" s="48"/>
      <c r="AFL45" s="48"/>
      <c r="AFM45" s="48"/>
      <c r="AFN45" s="48"/>
      <c r="AFO45" s="48"/>
      <c r="AFP45" s="48"/>
      <c r="AFQ45" s="48"/>
      <c r="AFR45" s="48"/>
      <c r="AFS45" s="48"/>
      <c r="AFT45" s="48"/>
      <c r="AFU45" s="48"/>
      <c r="AFV45" s="48"/>
      <c r="AFW45" s="48"/>
      <c r="AFX45" s="48"/>
      <c r="AFY45" s="48"/>
      <c r="AFZ45" s="48"/>
      <c r="AGA45" s="48"/>
      <c r="AGB45" s="48"/>
      <c r="AGC45" s="48"/>
      <c r="AGD45" s="48"/>
      <c r="AGE45" s="48"/>
      <c r="AGF45" s="48"/>
      <c r="AGG45" s="48"/>
      <c r="AGH45" s="48"/>
      <c r="AGI45" s="48"/>
      <c r="AGJ45" s="48"/>
      <c r="AGK45" s="48"/>
      <c r="AGL45" s="48"/>
      <c r="AGM45" s="48"/>
      <c r="AGN45" s="48"/>
      <c r="AGO45" s="48"/>
      <c r="AGP45" s="48"/>
      <c r="AGQ45" s="48"/>
      <c r="AGR45" s="48"/>
      <c r="AGS45" s="48"/>
      <c r="AGT45" s="48"/>
      <c r="AGU45" s="48"/>
      <c r="AGV45" s="48"/>
      <c r="AGW45" s="48"/>
      <c r="AGX45" s="48"/>
      <c r="AGY45" s="48"/>
      <c r="AGZ45" s="48"/>
      <c r="AHA45" s="48"/>
      <c r="AHB45" s="48"/>
      <c r="AHC45" s="48"/>
      <c r="AHD45" s="48"/>
      <c r="AHE45" s="48"/>
      <c r="AHF45" s="48"/>
      <c r="AHG45" s="48"/>
      <c r="AHH45" s="48"/>
      <c r="AHI45" s="48"/>
      <c r="AHJ45" s="48"/>
      <c r="AHK45" s="48"/>
      <c r="AHL45" s="48"/>
      <c r="AHM45" s="48"/>
      <c r="AHN45" s="48"/>
      <c r="AHO45" s="48"/>
      <c r="AHP45" s="48"/>
      <c r="AHQ45" s="48"/>
      <c r="AHR45" s="48"/>
      <c r="AHS45" s="48"/>
      <c r="AHT45" s="48"/>
      <c r="AHU45" s="48"/>
      <c r="AHV45" s="48"/>
      <c r="AHW45" s="48"/>
      <c r="AHX45" s="48"/>
      <c r="AHY45" s="48"/>
      <c r="AHZ45" s="48"/>
      <c r="AIA45" s="48"/>
      <c r="AIB45" s="48"/>
      <c r="AIC45" s="48"/>
      <c r="AID45" s="48"/>
      <c r="AIE45" s="48"/>
      <c r="AIF45" s="48"/>
      <c r="AIG45" s="48"/>
      <c r="AIH45" s="48"/>
      <c r="AII45" s="48"/>
      <c r="AIJ45" s="48"/>
      <c r="AIK45" s="48"/>
      <c r="AIL45" s="48"/>
      <c r="AIM45" s="48"/>
      <c r="AIN45" s="48"/>
      <c r="AIO45" s="48"/>
      <c r="AIP45" s="48"/>
      <c r="AIQ45" s="48"/>
      <c r="AIR45" s="48"/>
      <c r="AIS45" s="48"/>
      <c r="AIT45" s="48"/>
      <c r="AIU45" s="48"/>
      <c r="AIV45" s="48"/>
      <c r="AIW45" s="48"/>
      <c r="AIX45" s="48"/>
      <c r="AIY45" s="48"/>
      <c r="AIZ45" s="48"/>
      <c r="AJA45" s="48"/>
      <c r="AJB45" s="48"/>
      <c r="AJC45" s="48"/>
      <c r="AJD45" s="48"/>
      <c r="AJE45" s="48"/>
      <c r="AJF45" s="48"/>
      <c r="AJG45" s="48"/>
      <c r="AJH45" s="48"/>
      <c r="AJI45" s="48"/>
      <c r="AJJ45" s="48"/>
      <c r="AJK45" s="48"/>
      <c r="AJL45" s="48"/>
      <c r="AJM45" s="48"/>
      <c r="AJN45" s="48"/>
      <c r="AJO45" s="48"/>
      <c r="AJP45" s="48"/>
      <c r="AJQ45" s="48"/>
      <c r="AJR45" s="48"/>
      <c r="AJS45" s="48"/>
      <c r="AJT45" s="48"/>
      <c r="AJU45" s="48"/>
      <c r="AJV45" s="48"/>
      <c r="AJW45" s="48"/>
      <c r="AJX45" s="48"/>
      <c r="AJY45" s="48"/>
      <c r="AJZ45" s="48"/>
      <c r="AKA45" s="48"/>
      <c r="AKB45" s="48"/>
      <c r="AKC45" s="48"/>
      <c r="AKD45" s="48"/>
      <c r="AKE45" s="48"/>
      <c r="AKF45" s="48"/>
      <c r="AKG45" s="48"/>
      <c r="AKH45" s="48"/>
      <c r="AKI45" s="48"/>
      <c r="AKJ45" s="48"/>
      <c r="AKK45" s="48"/>
      <c r="AKL45" s="48"/>
      <c r="AKM45" s="48"/>
      <c r="AKN45" s="48"/>
      <c r="AKO45" s="48"/>
      <c r="AKP45" s="48"/>
      <c r="AKQ45" s="48"/>
      <c r="AKR45" s="48"/>
      <c r="AKS45" s="48"/>
      <c r="AKT45" s="48"/>
      <c r="AKU45" s="48"/>
      <c r="AKV45" s="48"/>
      <c r="AKW45" s="48"/>
      <c r="AKX45" s="48"/>
      <c r="AKY45" s="48"/>
      <c r="AKZ45" s="48"/>
      <c r="ALA45" s="48"/>
      <c r="ALB45" s="48"/>
      <c r="ALC45" s="48"/>
      <c r="ALD45" s="48"/>
      <c r="ALE45" s="48"/>
      <c r="ALF45" s="48"/>
      <c r="ALG45" s="48"/>
      <c r="ALH45" s="48"/>
      <c r="ALI45" s="48"/>
      <c r="ALJ45" s="48"/>
      <c r="ALK45" s="48"/>
      <c r="ALL45" s="48"/>
      <c r="ALM45" s="48"/>
      <c r="ALN45" s="48"/>
      <c r="ALO45" s="48"/>
      <c r="ALP45" s="48"/>
      <c r="ALQ45" s="48"/>
      <c r="ALR45" s="48"/>
      <c r="ALS45" s="48"/>
      <c r="ALT45" s="48"/>
      <c r="ALU45" s="48"/>
      <c r="ALV45" s="48"/>
      <c r="ALW45" s="48"/>
      <c r="ALX45" s="48"/>
      <c r="ALY45" s="48"/>
      <c r="ALZ45" s="48"/>
      <c r="AMA45" s="48"/>
      <c r="AMB45" s="48"/>
      <c r="AMC45" s="48"/>
      <c r="AMD45" s="48"/>
      <c r="AME45" s="48"/>
      <c r="AMF45" s="48"/>
      <c r="AMG45" s="48"/>
      <c r="AMH45" s="48"/>
      <c r="AMI45" s="48"/>
      <c r="AMJ45" s="48"/>
    </row>
    <row r="46" s="243" customFormat="true" ht="16.5" hidden="false" customHeight="true" outlineLevel="0" collapsed="false">
      <c r="A46" s="240" t="n">
        <f aca="false">A45+1</f>
        <v>34</v>
      </c>
      <c r="B46" s="241" t="s">
        <v>359</v>
      </c>
      <c r="C46" s="242" t="s">
        <v>359</v>
      </c>
      <c r="D46" s="242" t="s">
        <v>360</v>
      </c>
      <c r="E46" s="242" t="s">
        <v>292</v>
      </c>
      <c r="F46" s="242" t="n">
        <v>0</v>
      </c>
      <c r="G46" s="243" t="s">
        <v>293</v>
      </c>
      <c r="H46" s="244" t="s">
        <v>294</v>
      </c>
      <c r="I46" s="242" t="n">
        <f aca="false">COUNTIF($C$13:$C$265,$C46)</f>
        <v>1</v>
      </c>
      <c r="J46" s="245" t="n">
        <f aca="false">COUNTIF($B$13:$B$265,$B46)</f>
        <v>1</v>
      </c>
      <c r="K46" s="244"/>
      <c r="L46" s="246"/>
      <c r="M46" s="246"/>
      <c r="N46" s="246"/>
      <c r="O46" s="247" t="n">
        <f aca="false">L46*M46*N46/10^9</f>
        <v>0</v>
      </c>
      <c r="P46" s="248" t="n">
        <v>0.071294106</v>
      </c>
      <c r="Q46" s="249"/>
      <c r="R46" s="250"/>
      <c r="S46" s="251"/>
      <c r="T46" s="252"/>
      <c r="U46" s="253" t="n">
        <v>190.575</v>
      </c>
      <c r="V46" s="254"/>
      <c r="W46" s="255" t="n">
        <f aca="false">SUM(X46:WY46)</f>
        <v>30</v>
      </c>
      <c r="X46" s="243" t="n">
        <v>0</v>
      </c>
      <c r="Y46" s="243" t="n">
        <v>0</v>
      </c>
      <c r="Z46" s="243" t="n">
        <v>0</v>
      </c>
      <c r="AA46" s="243" t="n">
        <v>0</v>
      </c>
      <c r="AB46" s="243" t="n">
        <v>0</v>
      </c>
      <c r="AC46" s="243" t="n">
        <v>0</v>
      </c>
      <c r="AD46" s="243" t="n">
        <v>0</v>
      </c>
      <c r="AE46" s="243" t="n">
        <v>0</v>
      </c>
      <c r="AF46" s="243" t="n">
        <v>0</v>
      </c>
      <c r="AG46" s="243" t="n">
        <v>0</v>
      </c>
      <c r="AH46" s="243" t="n">
        <v>0</v>
      </c>
      <c r="AI46" s="243" t="n">
        <v>0</v>
      </c>
      <c r="AJ46" s="243" t="n">
        <v>0</v>
      </c>
      <c r="AK46" s="243" t="n">
        <v>0</v>
      </c>
      <c r="AL46" s="243" t="n">
        <v>0</v>
      </c>
      <c r="AM46" s="243" t="n">
        <v>0</v>
      </c>
      <c r="AP46" s="243" t="n">
        <v>0</v>
      </c>
      <c r="AQ46" s="243" t="n">
        <v>0</v>
      </c>
      <c r="AR46" s="243" t="n">
        <v>0</v>
      </c>
      <c r="AS46" s="243" t="n">
        <v>0</v>
      </c>
      <c r="AT46" s="243" t="n">
        <v>0</v>
      </c>
      <c r="AU46" s="243" t="n">
        <v>0</v>
      </c>
      <c r="AV46" s="243" t="n">
        <v>0</v>
      </c>
      <c r="AW46" s="243" t="n">
        <v>0</v>
      </c>
      <c r="AX46" s="243" t="n">
        <v>0</v>
      </c>
      <c r="AY46" s="243" t="n">
        <v>0</v>
      </c>
      <c r="AZ46" s="243" t="n">
        <v>0</v>
      </c>
      <c r="BA46" s="243" t="n">
        <v>0</v>
      </c>
      <c r="BB46" s="243" t="n">
        <v>0</v>
      </c>
      <c r="BC46" s="243" t="n">
        <v>0</v>
      </c>
      <c r="BD46" s="243" t="n">
        <v>0</v>
      </c>
      <c r="BE46" s="243" t="n">
        <v>0</v>
      </c>
      <c r="BF46" s="243" t="n">
        <v>0</v>
      </c>
      <c r="BG46" s="243" t="n">
        <v>0</v>
      </c>
      <c r="BH46" s="243" t="n">
        <v>0</v>
      </c>
      <c r="BI46" s="243" t="n">
        <v>0</v>
      </c>
      <c r="BJ46" s="243" t="n">
        <v>0</v>
      </c>
      <c r="BK46" s="243" t="n">
        <v>0</v>
      </c>
      <c r="BL46" s="243" t="n">
        <v>0</v>
      </c>
      <c r="BM46" s="243" t="n">
        <v>0</v>
      </c>
      <c r="BN46" s="243" t="n">
        <v>0</v>
      </c>
      <c r="BO46" s="243" t="n">
        <v>0</v>
      </c>
      <c r="BP46" s="243" t="n">
        <v>0</v>
      </c>
      <c r="BQ46" s="243" t="n">
        <v>0</v>
      </c>
      <c r="BR46" s="243" t="n">
        <v>0</v>
      </c>
      <c r="BS46" s="243" t="n">
        <v>0</v>
      </c>
      <c r="BT46" s="243" t="n">
        <v>0</v>
      </c>
      <c r="BU46" s="243" t="n">
        <v>0</v>
      </c>
      <c r="BV46" s="243" t="n">
        <v>0</v>
      </c>
      <c r="BW46" s="243" t="n">
        <v>0</v>
      </c>
      <c r="BX46" s="243" t="n">
        <v>0</v>
      </c>
      <c r="BY46" s="243" t="n">
        <v>0</v>
      </c>
      <c r="BZ46" s="243" t="n">
        <v>0</v>
      </c>
      <c r="CA46" s="243" t="n">
        <v>0</v>
      </c>
      <c r="CB46" s="243" t="n">
        <v>0</v>
      </c>
      <c r="CC46" s="243" t="n">
        <v>0</v>
      </c>
      <c r="CD46" s="243" t="n">
        <v>0</v>
      </c>
      <c r="CE46" s="243" t="n">
        <v>0</v>
      </c>
      <c r="CF46" s="243" t="n">
        <v>0</v>
      </c>
      <c r="CG46" s="243" t="n">
        <v>0</v>
      </c>
      <c r="CH46" s="243" t="n">
        <v>0</v>
      </c>
      <c r="CI46" s="243" t="n">
        <v>30</v>
      </c>
      <c r="CJ46" s="243" t="n">
        <v>0</v>
      </c>
      <c r="CK46" s="243" t="n">
        <v>0</v>
      </c>
      <c r="CL46" s="243" t="n">
        <v>0</v>
      </c>
      <c r="CM46" s="243" t="n">
        <v>0</v>
      </c>
      <c r="CN46" s="243" t="n">
        <v>0</v>
      </c>
      <c r="WY46" s="236" t="n">
        <v>0</v>
      </c>
      <c r="WZ46" s="108"/>
      <c r="XA46" s="237" t="n">
        <v>0</v>
      </c>
      <c r="XB46" s="61" t="n">
        <v>30</v>
      </c>
      <c r="XC46" s="200" t="n">
        <f aca="false">XB46-W46</f>
        <v>0</v>
      </c>
      <c r="XD46" s="256" t="n">
        <f aca="false">SUMIF('TRIEN KHAI SX'!$B$8:$B$262,$B46,'TRIEN KHAI SX'!$CM$8:$CM$262)-W46</f>
        <v>-30</v>
      </c>
      <c r="XE46" s="257" t="n">
        <f aca="false">SUMIF('TRIEN KHAI SX'!$B$8:$B$262,$B46,'TRIEN KHAI SX'!$FG$8:$FG$262)</f>
        <v>-30</v>
      </c>
      <c r="XF46" s="258"/>
      <c r="XG46" s="258"/>
      <c r="XH46" s="258"/>
      <c r="XI46" s="258"/>
      <c r="XJ46" s="258"/>
      <c r="XK46" s="45"/>
      <c r="XL46" s="45"/>
      <c r="XM46" s="48"/>
      <c r="XN46" s="48"/>
      <c r="XO46" s="48"/>
      <c r="XP46" s="48"/>
      <c r="XQ46" s="48"/>
      <c r="XR46" s="48"/>
      <c r="XS46" s="48"/>
      <c r="XT46" s="48"/>
      <c r="XU46" s="48"/>
      <c r="XV46" s="48"/>
      <c r="XW46" s="48"/>
      <c r="XX46" s="48"/>
      <c r="XY46" s="48"/>
      <c r="XZ46" s="48"/>
      <c r="YA46" s="48"/>
      <c r="YB46" s="48"/>
      <c r="YC46" s="48"/>
      <c r="YD46" s="48"/>
      <c r="YE46" s="48"/>
      <c r="YF46" s="48"/>
      <c r="YG46" s="48"/>
      <c r="YH46" s="48"/>
      <c r="YI46" s="48"/>
      <c r="YJ46" s="48"/>
      <c r="YK46" s="48"/>
      <c r="YL46" s="48"/>
      <c r="YM46" s="48"/>
      <c r="YN46" s="48"/>
      <c r="YO46" s="48"/>
      <c r="YP46" s="48"/>
      <c r="YQ46" s="48"/>
      <c r="YR46" s="48"/>
      <c r="YS46" s="48"/>
      <c r="YT46" s="48"/>
      <c r="YU46" s="48"/>
      <c r="YV46" s="48"/>
      <c r="YW46" s="48"/>
      <c r="YX46" s="48"/>
      <c r="YY46" s="48"/>
      <c r="YZ46" s="48"/>
      <c r="ZA46" s="48"/>
      <c r="ZB46" s="48"/>
      <c r="ZC46" s="48"/>
      <c r="ZD46" s="48"/>
      <c r="ZE46" s="48"/>
      <c r="ZF46" s="48"/>
      <c r="ZG46" s="48"/>
      <c r="ZH46" s="48"/>
      <c r="ZI46" s="48"/>
      <c r="ZJ46" s="48"/>
      <c r="ZK46" s="48"/>
      <c r="ZL46" s="48"/>
      <c r="ZM46" s="48"/>
      <c r="ZN46" s="48"/>
      <c r="ZO46" s="48"/>
      <c r="ZP46" s="48"/>
      <c r="ZQ46" s="48"/>
      <c r="ZR46" s="48"/>
      <c r="ZS46" s="48"/>
      <c r="ZT46" s="48"/>
      <c r="ZU46" s="48"/>
      <c r="ZV46" s="48"/>
      <c r="ZW46" s="48"/>
      <c r="ZX46" s="48"/>
      <c r="ZY46" s="48"/>
      <c r="ZZ46" s="48"/>
      <c r="AAA46" s="48"/>
      <c r="AAB46" s="48"/>
      <c r="AAC46" s="48"/>
      <c r="AAD46" s="48"/>
      <c r="AAE46" s="48"/>
      <c r="AAF46" s="48"/>
      <c r="AAG46" s="48"/>
      <c r="AAH46" s="48"/>
      <c r="AAI46" s="48"/>
      <c r="AAJ46" s="48"/>
      <c r="AAK46" s="48"/>
      <c r="AAL46" s="48"/>
      <c r="AAM46" s="48"/>
      <c r="AAN46" s="48"/>
      <c r="AAO46" s="48"/>
      <c r="AAP46" s="48"/>
      <c r="AAQ46" s="48"/>
      <c r="AAR46" s="48"/>
      <c r="AAS46" s="48"/>
      <c r="AAT46" s="48"/>
      <c r="AAU46" s="48"/>
      <c r="AAV46" s="48"/>
      <c r="AAW46" s="48"/>
      <c r="AAX46" s="48"/>
      <c r="AAY46" s="48"/>
      <c r="AAZ46" s="48"/>
      <c r="ABA46" s="48"/>
      <c r="ABB46" s="48"/>
      <c r="ABC46" s="48"/>
      <c r="ABD46" s="48"/>
      <c r="ABE46" s="48"/>
      <c r="ABF46" s="48"/>
      <c r="ABG46" s="48"/>
      <c r="ABH46" s="48"/>
      <c r="ABI46" s="48"/>
      <c r="ABJ46" s="48"/>
      <c r="ABK46" s="48"/>
      <c r="ABL46" s="48"/>
      <c r="ABM46" s="48"/>
      <c r="ABN46" s="48"/>
      <c r="ABO46" s="48"/>
      <c r="ABP46" s="48"/>
      <c r="ABQ46" s="48"/>
      <c r="ABR46" s="48"/>
      <c r="ABS46" s="48"/>
      <c r="ABT46" s="48"/>
      <c r="ABU46" s="48"/>
      <c r="ABV46" s="48"/>
      <c r="ABW46" s="48"/>
      <c r="ABX46" s="48"/>
      <c r="ABY46" s="48"/>
      <c r="ABZ46" s="48"/>
      <c r="ACA46" s="48"/>
      <c r="ACB46" s="48"/>
      <c r="ACC46" s="48"/>
      <c r="ACD46" s="48"/>
      <c r="ACE46" s="48"/>
      <c r="ACF46" s="48"/>
      <c r="ACG46" s="48"/>
      <c r="ACH46" s="48"/>
      <c r="ACI46" s="48"/>
      <c r="ACJ46" s="48"/>
      <c r="ACK46" s="48"/>
      <c r="ACL46" s="48"/>
      <c r="ACM46" s="48"/>
      <c r="ACN46" s="48"/>
      <c r="ACO46" s="48"/>
      <c r="ACP46" s="48"/>
      <c r="ACQ46" s="48"/>
      <c r="ACR46" s="48"/>
      <c r="ACS46" s="48"/>
      <c r="ACT46" s="48"/>
      <c r="ACU46" s="48"/>
      <c r="ACV46" s="48"/>
      <c r="ACW46" s="48"/>
      <c r="ACX46" s="48"/>
      <c r="ACY46" s="48"/>
      <c r="ACZ46" s="48"/>
      <c r="ADA46" s="48"/>
      <c r="ADB46" s="48"/>
      <c r="ADC46" s="48"/>
      <c r="ADD46" s="48"/>
      <c r="ADE46" s="48"/>
      <c r="ADF46" s="48"/>
      <c r="ADG46" s="48"/>
      <c r="ADH46" s="48"/>
      <c r="ADI46" s="48"/>
      <c r="ADJ46" s="48"/>
      <c r="ADK46" s="48"/>
      <c r="ADL46" s="48"/>
      <c r="ADM46" s="48"/>
      <c r="ADN46" s="48"/>
      <c r="ADO46" s="48"/>
      <c r="ADP46" s="48"/>
      <c r="ADQ46" s="48"/>
      <c r="ADR46" s="48"/>
      <c r="ADS46" s="48"/>
      <c r="ADT46" s="48"/>
      <c r="ADU46" s="48"/>
      <c r="ADV46" s="48"/>
      <c r="ADW46" s="48"/>
      <c r="ADX46" s="48"/>
      <c r="ADY46" s="48"/>
      <c r="ADZ46" s="48"/>
      <c r="AEA46" s="48"/>
      <c r="AEB46" s="48"/>
      <c r="AEC46" s="48"/>
      <c r="AED46" s="48"/>
      <c r="AEE46" s="48"/>
      <c r="AEF46" s="48"/>
      <c r="AEG46" s="48"/>
      <c r="AEH46" s="48"/>
      <c r="AEI46" s="48"/>
      <c r="AEJ46" s="48"/>
      <c r="AEK46" s="48"/>
      <c r="AEL46" s="48"/>
      <c r="AEM46" s="48"/>
      <c r="AEN46" s="48"/>
      <c r="AEO46" s="48"/>
      <c r="AEP46" s="48"/>
      <c r="AEQ46" s="48"/>
      <c r="AER46" s="48"/>
      <c r="AES46" s="48"/>
      <c r="AET46" s="48"/>
      <c r="AEU46" s="48"/>
      <c r="AEV46" s="48"/>
      <c r="AEW46" s="48"/>
      <c r="AEX46" s="48"/>
      <c r="AEY46" s="48"/>
      <c r="AEZ46" s="48"/>
      <c r="AFA46" s="48"/>
      <c r="AFB46" s="48"/>
      <c r="AFC46" s="48"/>
      <c r="AFD46" s="48"/>
      <c r="AFE46" s="48"/>
      <c r="AFF46" s="48"/>
      <c r="AFG46" s="48"/>
      <c r="AFH46" s="48"/>
      <c r="AFI46" s="48"/>
      <c r="AFJ46" s="48"/>
      <c r="AFK46" s="48"/>
      <c r="AFL46" s="48"/>
      <c r="AFM46" s="48"/>
      <c r="AFN46" s="48"/>
      <c r="AFO46" s="48"/>
      <c r="AFP46" s="48"/>
      <c r="AFQ46" s="48"/>
      <c r="AFR46" s="48"/>
      <c r="AFS46" s="48"/>
      <c r="AFT46" s="48"/>
      <c r="AFU46" s="48"/>
      <c r="AFV46" s="48"/>
      <c r="AFW46" s="48"/>
      <c r="AFX46" s="48"/>
      <c r="AFY46" s="48"/>
      <c r="AFZ46" s="48"/>
      <c r="AGA46" s="48"/>
      <c r="AGB46" s="48"/>
      <c r="AGC46" s="48"/>
      <c r="AGD46" s="48"/>
      <c r="AGE46" s="48"/>
      <c r="AGF46" s="48"/>
      <c r="AGG46" s="48"/>
      <c r="AGH46" s="48"/>
      <c r="AGI46" s="48"/>
      <c r="AGJ46" s="48"/>
      <c r="AGK46" s="48"/>
      <c r="AGL46" s="48"/>
      <c r="AGM46" s="48"/>
      <c r="AGN46" s="48"/>
      <c r="AGO46" s="48"/>
      <c r="AGP46" s="48"/>
      <c r="AGQ46" s="48"/>
      <c r="AGR46" s="48"/>
      <c r="AGS46" s="48"/>
      <c r="AGT46" s="48"/>
      <c r="AGU46" s="48"/>
      <c r="AGV46" s="48"/>
      <c r="AGW46" s="48"/>
      <c r="AGX46" s="48"/>
      <c r="AGY46" s="48"/>
      <c r="AGZ46" s="48"/>
      <c r="AHA46" s="48"/>
      <c r="AHB46" s="48"/>
      <c r="AHC46" s="48"/>
      <c r="AHD46" s="48"/>
      <c r="AHE46" s="48"/>
      <c r="AHF46" s="48"/>
      <c r="AHG46" s="48"/>
      <c r="AHH46" s="48"/>
      <c r="AHI46" s="48"/>
      <c r="AHJ46" s="48"/>
      <c r="AHK46" s="48"/>
      <c r="AHL46" s="48"/>
      <c r="AHM46" s="48"/>
      <c r="AHN46" s="48"/>
      <c r="AHO46" s="48"/>
      <c r="AHP46" s="48"/>
      <c r="AHQ46" s="48"/>
      <c r="AHR46" s="48"/>
      <c r="AHS46" s="48"/>
      <c r="AHT46" s="48"/>
      <c r="AHU46" s="48"/>
      <c r="AHV46" s="48"/>
      <c r="AHW46" s="48"/>
      <c r="AHX46" s="48"/>
      <c r="AHY46" s="48"/>
      <c r="AHZ46" s="48"/>
      <c r="AIA46" s="48"/>
      <c r="AIB46" s="48"/>
      <c r="AIC46" s="48"/>
      <c r="AID46" s="48"/>
      <c r="AIE46" s="48"/>
      <c r="AIF46" s="48"/>
      <c r="AIG46" s="48"/>
      <c r="AIH46" s="48"/>
      <c r="AII46" s="48"/>
      <c r="AIJ46" s="48"/>
      <c r="AIK46" s="48"/>
      <c r="AIL46" s="48"/>
      <c r="AIM46" s="48"/>
      <c r="AIN46" s="48"/>
      <c r="AIO46" s="48"/>
      <c r="AIP46" s="48"/>
      <c r="AIQ46" s="48"/>
      <c r="AIR46" s="48"/>
      <c r="AIS46" s="48"/>
      <c r="AIT46" s="48"/>
      <c r="AIU46" s="48"/>
      <c r="AIV46" s="48"/>
      <c r="AIW46" s="48"/>
      <c r="AIX46" s="48"/>
      <c r="AIY46" s="48"/>
      <c r="AIZ46" s="48"/>
      <c r="AJA46" s="48"/>
      <c r="AJB46" s="48"/>
      <c r="AJC46" s="48"/>
      <c r="AJD46" s="48"/>
      <c r="AJE46" s="48"/>
      <c r="AJF46" s="48"/>
      <c r="AJG46" s="48"/>
      <c r="AJH46" s="48"/>
      <c r="AJI46" s="48"/>
      <c r="AJJ46" s="48"/>
      <c r="AJK46" s="48"/>
      <c r="AJL46" s="48"/>
      <c r="AJM46" s="48"/>
      <c r="AJN46" s="48"/>
      <c r="AJO46" s="48"/>
      <c r="AJP46" s="48"/>
      <c r="AJQ46" s="48"/>
      <c r="AJR46" s="48"/>
      <c r="AJS46" s="48"/>
      <c r="AJT46" s="48"/>
      <c r="AJU46" s="48"/>
      <c r="AJV46" s="48"/>
      <c r="AJW46" s="48"/>
      <c r="AJX46" s="48"/>
      <c r="AJY46" s="48"/>
      <c r="AJZ46" s="48"/>
      <c r="AKA46" s="48"/>
      <c r="AKB46" s="48"/>
      <c r="AKC46" s="48"/>
      <c r="AKD46" s="48"/>
      <c r="AKE46" s="48"/>
      <c r="AKF46" s="48"/>
      <c r="AKG46" s="48"/>
      <c r="AKH46" s="48"/>
      <c r="AKI46" s="48"/>
      <c r="AKJ46" s="48"/>
      <c r="AKK46" s="48"/>
      <c r="AKL46" s="48"/>
      <c r="AKM46" s="48"/>
      <c r="AKN46" s="48"/>
      <c r="AKO46" s="48"/>
      <c r="AKP46" s="48"/>
      <c r="AKQ46" s="48"/>
      <c r="AKR46" s="48"/>
      <c r="AKS46" s="48"/>
      <c r="AKT46" s="48"/>
      <c r="AKU46" s="48"/>
      <c r="AKV46" s="48"/>
      <c r="AKW46" s="48"/>
      <c r="AKX46" s="48"/>
      <c r="AKY46" s="48"/>
      <c r="AKZ46" s="48"/>
      <c r="ALA46" s="48"/>
      <c r="ALB46" s="48"/>
      <c r="ALC46" s="48"/>
      <c r="ALD46" s="48"/>
      <c r="ALE46" s="48"/>
      <c r="ALF46" s="48"/>
      <c r="ALG46" s="48"/>
      <c r="ALH46" s="48"/>
      <c r="ALI46" s="48"/>
      <c r="ALJ46" s="48"/>
      <c r="ALK46" s="48"/>
      <c r="ALL46" s="48"/>
      <c r="ALM46" s="48"/>
      <c r="ALN46" s="48"/>
      <c r="ALO46" s="48"/>
      <c r="ALP46" s="48"/>
      <c r="ALQ46" s="48"/>
      <c r="ALR46" s="48"/>
      <c r="ALS46" s="48"/>
      <c r="ALT46" s="48"/>
      <c r="ALU46" s="48"/>
      <c r="ALV46" s="48"/>
      <c r="ALW46" s="48"/>
      <c r="ALX46" s="48"/>
      <c r="ALY46" s="48"/>
      <c r="ALZ46" s="48"/>
      <c r="AMA46" s="48"/>
      <c r="AMB46" s="48"/>
      <c r="AMC46" s="48"/>
      <c r="AMD46" s="48"/>
      <c r="AME46" s="48"/>
      <c r="AMF46" s="48"/>
      <c r="AMG46" s="48"/>
      <c r="AMH46" s="48"/>
      <c r="AMI46" s="48"/>
      <c r="AMJ46" s="48"/>
    </row>
    <row r="47" s="243" customFormat="true" ht="16.5" hidden="false" customHeight="true" outlineLevel="0" collapsed="false">
      <c r="A47" s="240" t="n">
        <f aca="false">A46+1</f>
        <v>35</v>
      </c>
      <c r="B47" s="241" t="s">
        <v>361</v>
      </c>
      <c r="C47" s="242" t="s">
        <v>361</v>
      </c>
      <c r="D47" s="242" t="s">
        <v>360</v>
      </c>
      <c r="E47" s="242" t="s">
        <v>316</v>
      </c>
      <c r="F47" s="242" t="n">
        <v>0</v>
      </c>
      <c r="G47" s="243" t="s">
        <v>317</v>
      </c>
      <c r="H47" s="244" t="s">
        <v>309</v>
      </c>
      <c r="I47" s="242" t="n">
        <f aca="false">COUNTIF($C$13:$C$265,$C47)</f>
        <v>1</v>
      </c>
      <c r="J47" s="245" t="n">
        <f aca="false">COUNTIF($B$13:$B$265,$B47)</f>
        <v>1</v>
      </c>
      <c r="K47" s="259" t="s">
        <v>299</v>
      </c>
      <c r="L47" s="246"/>
      <c r="M47" s="246"/>
      <c r="N47" s="246"/>
      <c r="O47" s="247" t="n">
        <f aca="false">L47*M47*N47/10^9</f>
        <v>0</v>
      </c>
      <c r="P47" s="248" t="n">
        <v>0.071294106</v>
      </c>
      <c r="Q47" s="249"/>
      <c r="R47" s="250"/>
      <c r="S47" s="251"/>
      <c r="T47" s="252"/>
      <c r="U47" s="253" t="n">
        <v>190.575</v>
      </c>
      <c r="V47" s="254"/>
      <c r="W47" s="255" t="n">
        <f aca="false">SUM(X47:WY47)</f>
        <v>0</v>
      </c>
      <c r="X47" s="243" t="n">
        <v>0</v>
      </c>
      <c r="Y47" s="243" t="n">
        <v>0</v>
      </c>
      <c r="Z47" s="243" t="n">
        <v>0</v>
      </c>
      <c r="AA47" s="243" t="n">
        <v>0</v>
      </c>
      <c r="AB47" s="243" t="n">
        <v>0</v>
      </c>
      <c r="AC47" s="243" t="n">
        <v>0</v>
      </c>
      <c r="AD47" s="243" t="n">
        <v>0</v>
      </c>
      <c r="AE47" s="243" t="n">
        <v>0</v>
      </c>
      <c r="AF47" s="243" t="n">
        <v>0</v>
      </c>
      <c r="AG47" s="243" t="n">
        <v>0</v>
      </c>
      <c r="AH47" s="243" t="n">
        <v>0</v>
      </c>
      <c r="AI47" s="243" t="n">
        <v>0</v>
      </c>
      <c r="AJ47" s="243" t="n">
        <v>0</v>
      </c>
      <c r="AK47" s="243" t="n">
        <v>0</v>
      </c>
      <c r="AL47" s="243" t="n">
        <v>0</v>
      </c>
      <c r="AM47" s="243" t="n">
        <v>0</v>
      </c>
      <c r="AP47" s="243" t="n">
        <v>0</v>
      </c>
      <c r="AQ47" s="243" t="n">
        <v>0</v>
      </c>
      <c r="AR47" s="243" t="n">
        <v>0</v>
      </c>
      <c r="AS47" s="243" t="n">
        <v>0</v>
      </c>
      <c r="AT47" s="243" t="n">
        <v>0</v>
      </c>
      <c r="AU47" s="243" t="n">
        <v>0</v>
      </c>
      <c r="AV47" s="243" t="n">
        <v>0</v>
      </c>
      <c r="AW47" s="243" t="n">
        <v>0</v>
      </c>
      <c r="AX47" s="243" t="n">
        <v>0</v>
      </c>
      <c r="AY47" s="243" t="n">
        <v>0</v>
      </c>
      <c r="AZ47" s="243" t="n">
        <v>0</v>
      </c>
      <c r="BA47" s="243" t="n">
        <v>0</v>
      </c>
      <c r="BB47" s="243" t="n">
        <v>0</v>
      </c>
      <c r="BC47" s="243" t="n">
        <v>0</v>
      </c>
      <c r="BD47" s="243" t="n">
        <v>0</v>
      </c>
      <c r="BE47" s="243" t="n">
        <v>0</v>
      </c>
      <c r="BF47" s="243" t="n">
        <v>0</v>
      </c>
      <c r="BG47" s="243" t="n">
        <v>0</v>
      </c>
      <c r="BH47" s="243" t="n">
        <v>0</v>
      </c>
      <c r="BI47" s="243" t="n">
        <v>0</v>
      </c>
      <c r="BJ47" s="243" t="n">
        <v>0</v>
      </c>
      <c r="BK47" s="243" t="n">
        <v>0</v>
      </c>
      <c r="BL47" s="243" t="n">
        <v>0</v>
      </c>
      <c r="BM47" s="243" t="n">
        <v>0</v>
      </c>
      <c r="BN47" s="243" t="n">
        <v>0</v>
      </c>
      <c r="BO47" s="243" t="n">
        <v>0</v>
      </c>
      <c r="BP47" s="243" t="n">
        <v>0</v>
      </c>
      <c r="BQ47" s="243" t="n">
        <v>0</v>
      </c>
      <c r="BR47" s="243" t="n">
        <v>0</v>
      </c>
      <c r="BS47" s="243" t="n">
        <v>0</v>
      </c>
      <c r="BT47" s="243" t="n">
        <v>0</v>
      </c>
      <c r="BU47" s="243" t="n">
        <v>0</v>
      </c>
      <c r="BV47" s="243" t="n">
        <v>0</v>
      </c>
      <c r="BW47" s="243" t="n">
        <v>0</v>
      </c>
      <c r="BX47" s="243" t="n">
        <v>0</v>
      </c>
      <c r="BY47" s="243" t="n">
        <v>0</v>
      </c>
      <c r="BZ47" s="243" t="n">
        <v>0</v>
      </c>
      <c r="CA47" s="243" t="n">
        <v>0</v>
      </c>
      <c r="CB47" s="243" t="n">
        <v>0</v>
      </c>
      <c r="CC47" s="243" t="n">
        <v>0</v>
      </c>
      <c r="CD47" s="243" t="n">
        <v>0</v>
      </c>
      <c r="CE47" s="243" t="n">
        <v>0</v>
      </c>
      <c r="CF47" s="243" t="n">
        <v>0</v>
      </c>
      <c r="CG47" s="243" t="n">
        <v>0</v>
      </c>
      <c r="CH47" s="243" t="n">
        <v>0</v>
      </c>
      <c r="CI47" s="243" t="n">
        <v>0</v>
      </c>
      <c r="CJ47" s="243" t="n">
        <v>0</v>
      </c>
      <c r="CK47" s="243" t="n">
        <v>0</v>
      </c>
      <c r="CL47" s="243" t="n">
        <v>0</v>
      </c>
      <c r="CM47" s="243" t="n">
        <v>0</v>
      </c>
      <c r="CN47" s="243" t="n">
        <v>0</v>
      </c>
      <c r="WY47" s="236" t="n">
        <v>0</v>
      </c>
      <c r="WZ47" s="108"/>
      <c r="XA47" s="237" t="n">
        <v>0</v>
      </c>
      <c r="XB47" s="61" t="n">
        <v>0</v>
      </c>
      <c r="XC47" s="200" t="n">
        <f aca="false">XB47-W47</f>
        <v>0</v>
      </c>
      <c r="XD47" s="256" t="n">
        <f aca="false">SUMIF('TRIEN KHAI SX'!$B$8:$B$262,$B47,'TRIEN KHAI SX'!$CM$8:$CM$262)-W47</f>
        <v>0</v>
      </c>
      <c r="XE47" s="257" t="n">
        <f aca="false">SUMIF('TRIEN KHAI SX'!$B$8:$B$262,$B47,'TRIEN KHAI SX'!$FG$8:$FG$262)</f>
        <v>0</v>
      </c>
      <c r="XF47" s="258"/>
      <c r="XG47" s="258"/>
      <c r="XH47" s="258"/>
      <c r="XI47" s="258"/>
      <c r="XJ47" s="258"/>
      <c r="XK47" s="45"/>
      <c r="XL47" s="45"/>
      <c r="XM47" s="48"/>
      <c r="XN47" s="48"/>
      <c r="XO47" s="48"/>
      <c r="XP47" s="48"/>
      <c r="XQ47" s="48"/>
      <c r="XR47" s="48"/>
      <c r="XS47" s="48"/>
      <c r="XT47" s="48"/>
      <c r="XU47" s="48"/>
      <c r="XV47" s="48"/>
      <c r="XW47" s="48"/>
      <c r="XX47" s="48"/>
      <c r="XY47" s="48"/>
      <c r="XZ47" s="48"/>
      <c r="YA47" s="48"/>
      <c r="YB47" s="48"/>
      <c r="YC47" s="48"/>
      <c r="YD47" s="48"/>
      <c r="YE47" s="48"/>
      <c r="YF47" s="48"/>
      <c r="YG47" s="48"/>
      <c r="YH47" s="48"/>
      <c r="YI47" s="48"/>
      <c r="YJ47" s="48"/>
      <c r="YK47" s="48"/>
      <c r="YL47" s="48"/>
      <c r="YM47" s="48"/>
      <c r="YN47" s="48"/>
      <c r="YO47" s="48"/>
      <c r="YP47" s="48"/>
      <c r="YQ47" s="48"/>
      <c r="YR47" s="48"/>
      <c r="YS47" s="48"/>
      <c r="YT47" s="48"/>
      <c r="YU47" s="48"/>
      <c r="YV47" s="48"/>
      <c r="YW47" s="48"/>
      <c r="YX47" s="48"/>
      <c r="YY47" s="48"/>
      <c r="YZ47" s="48"/>
      <c r="ZA47" s="48"/>
      <c r="ZB47" s="48"/>
      <c r="ZC47" s="48"/>
      <c r="ZD47" s="48"/>
      <c r="ZE47" s="48"/>
      <c r="ZF47" s="48"/>
      <c r="ZG47" s="48"/>
      <c r="ZH47" s="48"/>
      <c r="ZI47" s="48"/>
      <c r="ZJ47" s="48"/>
      <c r="ZK47" s="48"/>
      <c r="ZL47" s="48"/>
      <c r="ZM47" s="48"/>
      <c r="ZN47" s="48"/>
      <c r="ZO47" s="48"/>
      <c r="ZP47" s="48"/>
      <c r="ZQ47" s="48"/>
      <c r="ZR47" s="48"/>
      <c r="ZS47" s="48"/>
      <c r="ZT47" s="48"/>
      <c r="ZU47" s="48"/>
      <c r="ZV47" s="48"/>
      <c r="ZW47" s="48"/>
      <c r="ZX47" s="48"/>
      <c r="ZY47" s="48"/>
      <c r="ZZ47" s="48"/>
      <c r="AAA47" s="48"/>
      <c r="AAB47" s="48"/>
      <c r="AAC47" s="48"/>
      <c r="AAD47" s="48"/>
      <c r="AAE47" s="48"/>
      <c r="AAF47" s="48"/>
      <c r="AAG47" s="48"/>
      <c r="AAH47" s="48"/>
      <c r="AAI47" s="48"/>
      <c r="AAJ47" s="48"/>
      <c r="AAK47" s="48"/>
      <c r="AAL47" s="48"/>
      <c r="AAM47" s="48"/>
      <c r="AAN47" s="48"/>
      <c r="AAO47" s="48"/>
      <c r="AAP47" s="48"/>
      <c r="AAQ47" s="48"/>
      <c r="AAR47" s="48"/>
      <c r="AAS47" s="48"/>
      <c r="AAT47" s="48"/>
      <c r="AAU47" s="48"/>
      <c r="AAV47" s="48"/>
      <c r="AAW47" s="48"/>
      <c r="AAX47" s="48"/>
      <c r="AAY47" s="48"/>
      <c r="AAZ47" s="48"/>
      <c r="ABA47" s="48"/>
      <c r="ABB47" s="48"/>
      <c r="ABC47" s="48"/>
      <c r="ABD47" s="48"/>
      <c r="ABE47" s="48"/>
      <c r="ABF47" s="48"/>
      <c r="ABG47" s="48"/>
      <c r="ABH47" s="48"/>
      <c r="ABI47" s="48"/>
      <c r="ABJ47" s="48"/>
      <c r="ABK47" s="48"/>
      <c r="ABL47" s="48"/>
      <c r="ABM47" s="48"/>
      <c r="ABN47" s="48"/>
      <c r="ABO47" s="48"/>
      <c r="ABP47" s="48"/>
      <c r="ABQ47" s="48"/>
      <c r="ABR47" s="48"/>
      <c r="ABS47" s="48"/>
      <c r="ABT47" s="48"/>
      <c r="ABU47" s="48"/>
      <c r="ABV47" s="48"/>
      <c r="ABW47" s="48"/>
      <c r="ABX47" s="48"/>
      <c r="ABY47" s="48"/>
      <c r="ABZ47" s="48"/>
      <c r="ACA47" s="48"/>
      <c r="ACB47" s="48"/>
      <c r="ACC47" s="48"/>
      <c r="ACD47" s="48"/>
      <c r="ACE47" s="48"/>
      <c r="ACF47" s="48"/>
      <c r="ACG47" s="48"/>
      <c r="ACH47" s="48"/>
      <c r="ACI47" s="48"/>
      <c r="ACJ47" s="48"/>
      <c r="ACK47" s="48"/>
      <c r="ACL47" s="48"/>
      <c r="ACM47" s="48"/>
      <c r="ACN47" s="48"/>
      <c r="ACO47" s="48"/>
      <c r="ACP47" s="48"/>
      <c r="ACQ47" s="48"/>
      <c r="ACR47" s="48"/>
      <c r="ACS47" s="48"/>
      <c r="ACT47" s="48"/>
      <c r="ACU47" s="48"/>
      <c r="ACV47" s="48"/>
      <c r="ACW47" s="48"/>
      <c r="ACX47" s="48"/>
      <c r="ACY47" s="48"/>
      <c r="ACZ47" s="48"/>
      <c r="ADA47" s="48"/>
      <c r="ADB47" s="48"/>
      <c r="ADC47" s="48"/>
      <c r="ADD47" s="48"/>
      <c r="ADE47" s="48"/>
      <c r="ADF47" s="48"/>
      <c r="ADG47" s="48"/>
      <c r="ADH47" s="48"/>
      <c r="ADI47" s="48"/>
      <c r="ADJ47" s="48"/>
      <c r="ADK47" s="48"/>
      <c r="ADL47" s="48"/>
      <c r="ADM47" s="48"/>
      <c r="ADN47" s="48"/>
      <c r="ADO47" s="48"/>
      <c r="ADP47" s="48"/>
      <c r="ADQ47" s="48"/>
      <c r="ADR47" s="48"/>
      <c r="ADS47" s="48"/>
      <c r="ADT47" s="48"/>
      <c r="ADU47" s="48"/>
      <c r="ADV47" s="48"/>
      <c r="ADW47" s="48"/>
      <c r="ADX47" s="48"/>
      <c r="ADY47" s="48"/>
      <c r="ADZ47" s="48"/>
      <c r="AEA47" s="48"/>
      <c r="AEB47" s="48"/>
      <c r="AEC47" s="48"/>
      <c r="AED47" s="48"/>
      <c r="AEE47" s="48"/>
      <c r="AEF47" s="48"/>
      <c r="AEG47" s="48"/>
      <c r="AEH47" s="48"/>
      <c r="AEI47" s="48"/>
      <c r="AEJ47" s="48"/>
      <c r="AEK47" s="48"/>
      <c r="AEL47" s="48"/>
      <c r="AEM47" s="48"/>
      <c r="AEN47" s="48"/>
      <c r="AEO47" s="48"/>
      <c r="AEP47" s="48"/>
      <c r="AEQ47" s="48"/>
      <c r="AER47" s="48"/>
      <c r="AES47" s="48"/>
      <c r="AET47" s="48"/>
      <c r="AEU47" s="48"/>
      <c r="AEV47" s="48"/>
      <c r="AEW47" s="48"/>
      <c r="AEX47" s="48"/>
      <c r="AEY47" s="48"/>
      <c r="AEZ47" s="48"/>
      <c r="AFA47" s="48"/>
      <c r="AFB47" s="48"/>
      <c r="AFC47" s="48"/>
      <c r="AFD47" s="48"/>
      <c r="AFE47" s="48"/>
      <c r="AFF47" s="48"/>
      <c r="AFG47" s="48"/>
      <c r="AFH47" s="48"/>
      <c r="AFI47" s="48"/>
      <c r="AFJ47" s="48"/>
      <c r="AFK47" s="48"/>
      <c r="AFL47" s="48"/>
      <c r="AFM47" s="48"/>
      <c r="AFN47" s="48"/>
      <c r="AFO47" s="48"/>
      <c r="AFP47" s="48"/>
      <c r="AFQ47" s="48"/>
      <c r="AFR47" s="48"/>
      <c r="AFS47" s="48"/>
      <c r="AFT47" s="48"/>
      <c r="AFU47" s="48"/>
      <c r="AFV47" s="48"/>
      <c r="AFW47" s="48"/>
      <c r="AFX47" s="48"/>
      <c r="AFY47" s="48"/>
      <c r="AFZ47" s="48"/>
      <c r="AGA47" s="48"/>
      <c r="AGB47" s="48"/>
      <c r="AGC47" s="48"/>
      <c r="AGD47" s="48"/>
      <c r="AGE47" s="48"/>
      <c r="AGF47" s="48"/>
      <c r="AGG47" s="48"/>
      <c r="AGH47" s="48"/>
      <c r="AGI47" s="48"/>
      <c r="AGJ47" s="48"/>
      <c r="AGK47" s="48"/>
      <c r="AGL47" s="48"/>
      <c r="AGM47" s="48"/>
      <c r="AGN47" s="48"/>
      <c r="AGO47" s="48"/>
      <c r="AGP47" s="48"/>
      <c r="AGQ47" s="48"/>
      <c r="AGR47" s="48"/>
      <c r="AGS47" s="48"/>
      <c r="AGT47" s="48"/>
      <c r="AGU47" s="48"/>
      <c r="AGV47" s="48"/>
      <c r="AGW47" s="48"/>
      <c r="AGX47" s="48"/>
      <c r="AGY47" s="48"/>
      <c r="AGZ47" s="48"/>
      <c r="AHA47" s="48"/>
      <c r="AHB47" s="48"/>
      <c r="AHC47" s="48"/>
      <c r="AHD47" s="48"/>
      <c r="AHE47" s="48"/>
      <c r="AHF47" s="48"/>
      <c r="AHG47" s="48"/>
      <c r="AHH47" s="48"/>
      <c r="AHI47" s="48"/>
      <c r="AHJ47" s="48"/>
      <c r="AHK47" s="48"/>
      <c r="AHL47" s="48"/>
      <c r="AHM47" s="48"/>
      <c r="AHN47" s="48"/>
      <c r="AHO47" s="48"/>
      <c r="AHP47" s="48"/>
      <c r="AHQ47" s="48"/>
      <c r="AHR47" s="48"/>
      <c r="AHS47" s="48"/>
      <c r="AHT47" s="48"/>
      <c r="AHU47" s="48"/>
      <c r="AHV47" s="48"/>
      <c r="AHW47" s="48"/>
      <c r="AHX47" s="48"/>
      <c r="AHY47" s="48"/>
      <c r="AHZ47" s="48"/>
      <c r="AIA47" s="48"/>
      <c r="AIB47" s="48"/>
      <c r="AIC47" s="48"/>
      <c r="AID47" s="48"/>
      <c r="AIE47" s="48"/>
      <c r="AIF47" s="48"/>
      <c r="AIG47" s="48"/>
      <c r="AIH47" s="48"/>
      <c r="AII47" s="48"/>
      <c r="AIJ47" s="48"/>
      <c r="AIK47" s="48"/>
      <c r="AIL47" s="48"/>
      <c r="AIM47" s="48"/>
      <c r="AIN47" s="48"/>
      <c r="AIO47" s="48"/>
      <c r="AIP47" s="48"/>
      <c r="AIQ47" s="48"/>
      <c r="AIR47" s="48"/>
      <c r="AIS47" s="48"/>
      <c r="AIT47" s="48"/>
      <c r="AIU47" s="48"/>
      <c r="AIV47" s="48"/>
      <c r="AIW47" s="48"/>
      <c r="AIX47" s="48"/>
      <c r="AIY47" s="48"/>
      <c r="AIZ47" s="48"/>
      <c r="AJA47" s="48"/>
      <c r="AJB47" s="48"/>
      <c r="AJC47" s="48"/>
      <c r="AJD47" s="48"/>
      <c r="AJE47" s="48"/>
      <c r="AJF47" s="48"/>
      <c r="AJG47" s="48"/>
      <c r="AJH47" s="48"/>
      <c r="AJI47" s="48"/>
      <c r="AJJ47" s="48"/>
      <c r="AJK47" s="48"/>
      <c r="AJL47" s="48"/>
      <c r="AJM47" s="48"/>
      <c r="AJN47" s="48"/>
      <c r="AJO47" s="48"/>
      <c r="AJP47" s="48"/>
      <c r="AJQ47" s="48"/>
      <c r="AJR47" s="48"/>
      <c r="AJS47" s="48"/>
      <c r="AJT47" s="48"/>
      <c r="AJU47" s="48"/>
      <c r="AJV47" s="48"/>
      <c r="AJW47" s="48"/>
      <c r="AJX47" s="48"/>
      <c r="AJY47" s="48"/>
      <c r="AJZ47" s="48"/>
      <c r="AKA47" s="48"/>
      <c r="AKB47" s="48"/>
      <c r="AKC47" s="48"/>
      <c r="AKD47" s="48"/>
      <c r="AKE47" s="48"/>
      <c r="AKF47" s="48"/>
      <c r="AKG47" s="48"/>
      <c r="AKH47" s="48"/>
      <c r="AKI47" s="48"/>
      <c r="AKJ47" s="48"/>
      <c r="AKK47" s="48"/>
      <c r="AKL47" s="48"/>
      <c r="AKM47" s="48"/>
      <c r="AKN47" s="48"/>
      <c r="AKO47" s="48"/>
      <c r="AKP47" s="48"/>
      <c r="AKQ47" s="48"/>
      <c r="AKR47" s="48"/>
      <c r="AKS47" s="48"/>
      <c r="AKT47" s="48"/>
      <c r="AKU47" s="48"/>
      <c r="AKV47" s="48"/>
      <c r="AKW47" s="48"/>
      <c r="AKX47" s="48"/>
      <c r="AKY47" s="48"/>
      <c r="AKZ47" s="48"/>
      <c r="ALA47" s="48"/>
      <c r="ALB47" s="48"/>
      <c r="ALC47" s="48"/>
      <c r="ALD47" s="48"/>
      <c r="ALE47" s="48"/>
      <c r="ALF47" s="48"/>
      <c r="ALG47" s="48"/>
      <c r="ALH47" s="48"/>
      <c r="ALI47" s="48"/>
      <c r="ALJ47" s="48"/>
      <c r="ALK47" s="48"/>
      <c r="ALL47" s="48"/>
      <c r="ALM47" s="48"/>
      <c r="ALN47" s="48"/>
      <c r="ALO47" s="48"/>
      <c r="ALP47" s="48"/>
      <c r="ALQ47" s="48"/>
      <c r="ALR47" s="48"/>
      <c r="ALS47" s="48"/>
      <c r="ALT47" s="48"/>
      <c r="ALU47" s="48"/>
      <c r="ALV47" s="48"/>
      <c r="ALW47" s="48"/>
      <c r="ALX47" s="48"/>
      <c r="ALY47" s="48"/>
      <c r="ALZ47" s="48"/>
      <c r="AMA47" s="48"/>
      <c r="AMB47" s="48"/>
      <c r="AMC47" s="48"/>
      <c r="AMD47" s="48"/>
      <c r="AME47" s="48"/>
      <c r="AMF47" s="48"/>
      <c r="AMG47" s="48"/>
      <c r="AMH47" s="48"/>
      <c r="AMI47" s="48"/>
      <c r="AMJ47" s="48"/>
    </row>
    <row r="48" s="243" customFormat="true" ht="16.5" hidden="false" customHeight="true" outlineLevel="0" collapsed="false">
      <c r="A48" s="240" t="n">
        <f aca="false">A47+1</f>
        <v>36</v>
      </c>
      <c r="B48" s="241" t="s">
        <v>362</v>
      </c>
      <c r="C48" s="242" t="s">
        <v>362</v>
      </c>
      <c r="D48" s="242" t="s">
        <v>363</v>
      </c>
      <c r="E48" s="242" t="s">
        <v>297</v>
      </c>
      <c r="F48" s="242" t="n">
        <v>0</v>
      </c>
      <c r="G48" s="242" t="s">
        <v>298</v>
      </c>
      <c r="H48" s="244" t="s">
        <v>294</v>
      </c>
      <c r="I48" s="242" t="n">
        <f aca="false">COUNTIF($C$13:$C$265,$C48)</f>
        <v>1</v>
      </c>
      <c r="J48" s="245" t="n">
        <f aca="false">COUNTIF($B$13:$B$265,$B48)</f>
        <v>1</v>
      </c>
      <c r="K48" s="244"/>
      <c r="L48" s="246" t="n">
        <v>1545</v>
      </c>
      <c r="M48" s="246" t="n">
        <v>500</v>
      </c>
      <c r="N48" s="246" t="n">
        <v>300</v>
      </c>
      <c r="O48" s="260" t="n">
        <f aca="false">L48*M48*N48/10^9</f>
        <v>0.23175</v>
      </c>
      <c r="P48" s="248" t="n">
        <v>0.076553178</v>
      </c>
      <c r="Q48" s="249"/>
      <c r="R48" s="250"/>
      <c r="S48" s="251"/>
      <c r="T48" s="252"/>
      <c r="U48" s="253" t="n">
        <v>183.557</v>
      </c>
      <c r="V48" s="254"/>
      <c r="W48" s="255" t="n">
        <f aca="false">SUM(X48:WY48)</f>
        <v>0</v>
      </c>
      <c r="X48" s="243" t="n">
        <v>0</v>
      </c>
      <c r="Y48" s="243" t="n">
        <v>0</v>
      </c>
      <c r="Z48" s="243" t="n">
        <v>0</v>
      </c>
      <c r="AA48" s="243" t="n">
        <v>0</v>
      </c>
      <c r="AB48" s="243" t="n">
        <v>0</v>
      </c>
      <c r="AC48" s="243" t="n">
        <v>0</v>
      </c>
      <c r="AD48" s="243" t="n">
        <v>0</v>
      </c>
      <c r="AE48" s="243" t="n">
        <v>0</v>
      </c>
      <c r="AF48" s="243" t="n">
        <v>0</v>
      </c>
      <c r="AG48" s="243" t="n">
        <v>0</v>
      </c>
      <c r="AH48" s="243" t="n">
        <v>0</v>
      </c>
      <c r="AI48" s="243" t="n">
        <v>0</v>
      </c>
      <c r="AJ48" s="243" t="n">
        <v>0</v>
      </c>
      <c r="AK48" s="243" t="n">
        <v>0</v>
      </c>
      <c r="AL48" s="243" t="n">
        <v>0</v>
      </c>
      <c r="AM48" s="243" t="n">
        <v>0</v>
      </c>
      <c r="AP48" s="243" t="n">
        <v>0</v>
      </c>
      <c r="AQ48" s="243" t="n">
        <v>0</v>
      </c>
      <c r="AR48" s="243" t="n">
        <v>0</v>
      </c>
      <c r="AS48" s="243" t="n">
        <v>0</v>
      </c>
      <c r="AT48" s="243" t="n">
        <v>0</v>
      </c>
      <c r="AU48" s="243" t="n">
        <v>0</v>
      </c>
      <c r="AV48" s="243" t="n">
        <v>0</v>
      </c>
      <c r="AW48" s="243" t="n">
        <v>0</v>
      </c>
      <c r="AX48" s="243" t="n">
        <v>0</v>
      </c>
      <c r="AY48" s="243" t="n">
        <v>0</v>
      </c>
      <c r="AZ48" s="243" t="n">
        <v>0</v>
      </c>
      <c r="BA48" s="243" t="n">
        <v>0</v>
      </c>
      <c r="BB48" s="243" t="n">
        <v>0</v>
      </c>
      <c r="BC48" s="243" t="n">
        <v>0</v>
      </c>
      <c r="BD48" s="243" t="n">
        <v>0</v>
      </c>
      <c r="BE48" s="243" t="n">
        <v>0</v>
      </c>
      <c r="BF48" s="243" t="n">
        <v>0</v>
      </c>
      <c r="BG48" s="243" t="n">
        <v>0</v>
      </c>
      <c r="BH48" s="243" t="n">
        <v>0</v>
      </c>
      <c r="BI48" s="243" t="n">
        <v>0</v>
      </c>
      <c r="BJ48" s="243" t="n">
        <v>0</v>
      </c>
      <c r="BK48" s="243" t="n">
        <v>0</v>
      </c>
      <c r="BL48" s="243" t="n">
        <v>0</v>
      </c>
      <c r="BM48" s="243" t="n">
        <v>0</v>
      </c>
      <c r="BN48" s="243" t="n">
        <v>0</v>
      </c>
      <c r="BO48" s="243" t="n">
        <v>0</v>
      </c>
      <c r="BP48" s="243" t="n">
        <v>0</v>
      </c>
      <c r="BQ48" s="243" t="n">
        <v>0</v>
      </c>
      <c r="BR48" s="243" t="n">
        <v>0</v>
      </c>
      <c r="BS48" s="243" t="n">
        <v>0</v>
      </c>
      <c r="BT48" s="243" t="n">
        <v>0</v>
      </c>
      <c r="BU48" s="243" t="n">
        <v>0</v>
      </c>
      <c r="BV48" s="243" t="n">
        <v>0</v>
      </c>
      <c r="BW48" s="243" t="n">
        <v>0</v>
      </c>
      <c r="BX48" s="243" t="n">
        <v>0</v>
      </c>
      <c r="BY48" s="243" t="n">
        <v>0</v>
      </c>
      <c r="BZ48" s="243" t="n">
        <v>0</v>
      </c>
      <c r="CA48" s="243" t="n">
        <v>0</v>
      </c>
      <c r="CB48" s="243" t="n">
        <v>0</v>
      </c>
      <c r="CC48" s="243" t="n">
        <v>0</v>
      </c>
      <c r="CD48" s="243" t="n">
        <v>0</v>
      </c>
      <c r="CE48" s="243" t="n">
        <v>0</v>
      </c>
      <c r="CF48" s="243" t="n">
        <v>0</v>
      </c>
      <c r="CG48" s="243" t="n">
        <v>0</v>
      </c>
      <c r="CH48" s="243" t="n">
        <v>0</v>
      </c>
      <c r="CI48" s="243" t="n">
        <v>0</v>
      </c>
      <c r="CJ48" s="243" t="n">
        <v>0</v>
      </c>
      <c r="CK48" s="243" t="n">
        <v>0</v>
      </c>
      <c r="CL48" s="243" t="n">
        <v>0</v>
      </c>
      <c r="CM48" s="243" t="n">
        <v>0</v>
      </c>
      <c r="CN48" s="243" t="n">
        <v>0</v>
      </c>
      <c r="WY48" s="236" t="n">
        <v>0</v>
      </c>
      <c r="WZ48" s="108"/>
      <c r="XA48" s="237" t="n">
        <v>0</v>
      </c>
      <c r="XB48" s="61" t="n">
        <v>0</v>
      </c>
      <c r="XC48" s="200" t="n">
        <f aca="false">XB48-W48</f>
        <v>0</v>
      </c>
      <c r="XD48" s="256" t="n">
        <f aca="false">SUMIF('TRIEN KHAI SX'!$B$8:$B$262,$B48,'TRIEN KHAI SX'!$CM$8:$CM$262)-W48</f>
        <v>0</v>
      </c>
      <c r="XE48" s="257" t="n">
        <f aca="false">SUMIF('TRIEN KHAI SX'!$B$8:$B$262,$B48,'TRIEN KHAI SX'!$FG$8:$FG$262)</f>
        <v>0</v>
      </c>
      <c r="XF48" s="258"/>
      <c r="XG48" s="258"/>
      <c r="XH48" s="258"/>
      <c r="XI48" s="258"/>
      <c r="XJ48" s="258"/>
      <c r="XK48" s="45"/>
      <c r="XL48" s="45"/>
      <c r="XM48" s="48"/>
      <c r="XN48" s="48"/>
      <c r="XO48" s="48"/>
      <c r="XP48" s="48"/>
      <c r="XQ48" s="48"/>
      <c r="XR48" s="48"/>
      <c r="XS48" s="48"/>
      <c r="XT48" s="48"/>
      <c r="XU48" s="48"/>
      <c r="XV48" s="48"/>
      <c r="XW48" s="48"/>
      <c r="XX48" s="48"/>
      <c r="XY48" s="48"/>
      <c r="XZ48" s="48"/>
      <c r="YA48" s="48"/>
      <c r="YB48" s="48"/>
      <c r="YC48" s="48"/>
      <c r="YD48" s="48"/>
      <c r="YE48" s="48"/>
      <c r="YF48" s="48"/>
      <c r="YG48" s="48"/>
      <c r="YH48" s="48"/>
      <c r="YI48" s="48"/>
      <c r="YJ48" s="48"/>
      <c r="YK48" s="48"/>
      <c r="YL48" s="48"/>
      <c r="YM48" s="48"/>
      <c r="YN48" s="48"/>
      <c r="YO48" s="48"/>
      <c r="YP48" s="48"/>
      <c r="YQ48" s="48"/>
      <c r="YR48" s="48"/>
      <c r="YS48" s="48"/>
      <c r="YT48" s="48"/>
      <c r="YU48" s="48"/>
      <c r="YV48" s="48"/>
      <c r="YW48" s="48"/>
      <c r="YX48" s="48"/>
      <c r="YY48" s="48"/>
      <c r="YZ48" s="48"/>
      <c r="ZA48" s="48"/>
      <c r="ZB48" s="48"/>
      <c r="ZC48" s="48"/>
      <c r="ZD48" s="48"/>
      <c r="ZE48" s="48"/>
      <c r="ZF48" s="48"/>
      <c r="ZG48" s="48"/>
      <c r="ZH48" s="48"/>
      <c r="ZI48" s="48"/>
      <c r="ZJ48" s="48"/>
      <c r="ZK48" s="48"/>
      <c r="ZL48" s="48"/>
      <c r="ZM48" s="48"/>
      <c r="ZN48" s="48"/>
      <c r="ZO48" s="48"/>
      <c r="ZP48" s="48"/>
      <c r="ZQ48" s="48"/>
      <c r="ZR48" s="48"/>
      <c r="ZS48" s="48"/>
      <c r="ZT48" s="48"/>
      <c r="ZU48" s="48"/>
      <c r="ZV48" s="48"/>
      <c r="ZW48" s="48"/>
      <c r="ZX48" s="48"/>
      <c r="ZY48" s="48"/>
      <c r="ZZ48" s="48"/>
      <c r="AAA48" s="48"/>
      <c r="AAB48" s="48"/>
      <c r="AAC48" s="48"/>
      <c r="AAD48" s="48"/>
      <c r="AAE48" s="48"/>
      <c r="AAF48" s="48"/>
      <c r="AAG48" s="48"/>
      <c r="AAH48" s="48"/>
      <c r="AAI48" s="48"/>
      <c r="AAJ48" s="48"/>
      <c r="AAK48" s="48"/>
      <c r="AAL48" s="48"/>
      <c r="AAM48" s="48"/>
      <c r="AAN48" s="48"/>
      <c r="AAO48" s="48"/>
      <c r="AAP48" s="48"/>
      <c r="AAQ48" s="48"/>
      <c r="AAR48" s="48"/>
      <c r="AAS48" s="48"/>
      <c r="AAT48" s="48"/>
      <c r="AAU48" s="48"/>
      <c r="AAV48" s="48"/>
      <c r="AAW48" s="48"/>
      <c r="AAX48" s="48"/>
      <c r="AAY48" s="48"/>
      <c r="AAZ48" s="48"/>
      <c r="ABA48" s="48"/>
      <c r="ABB48" s="48"/>
      <c r="ABC48" s="48"/>
      <c r="ABD48" s="48"/>
      <c r="ABE48" s="48"/>
      <c r="ABF48" s="48"/>
      <c r="ABG48" s="48"/>
      <c r="ABH48" s="48"/>
      <c r="ABI48" s="48"/>
      <c r="ABJ48" s="48"/>
      <c r="ABK48" s="48"/>
      <c r="ABL48" s="48"/>
      <c r="ABM48" s="48"/>
      <c r="ABN48" s="48"/>
      <c r="ABO48" s="48"/>
      <c r="ABP48" s="48"/>
      <c r="ABQ48" s="48"/>
      <c r="ABR48" s="48"/>
      <c r="ABS48" s="48"/>
      <c r="ABT48" s="48"/>
      <c r="ABU48" s="48"/>
      <c r="ABV48" s="48"/>
      <c r="ABW48" s="48"/>
      <c r="ABX48" s="48"/>
      <c r="ABY48" s="48"/>
      <c r="ABZ48" s="48"/>
      <c r="ACA48" s="48"/>
      <c r="ACB48" s="48"/>
      <c r="ACC48" s="48"/>
      <c r="ACD48" s="48"/>
      <c r="ACE48" s="48"/>
      <c r="ACF48" s="48"/>
      <c r="ACG48" s="48"/>
      <c r="ACH48" s="48"/>
      <c r="ACI48" s="48"/>
      <c r="ACJ48" s="48"/>
      <c r="ACK48" s="48"/>
      <c r="ACL48" s="48"/>
      <c r="ACM48" s="48"/>
      <c r="ACN48" s="48"/>
      <c r="ACO48" s="48"/>
      <c r="ACP48" s="48"/>
      <c r="ACQ48" s="48"/>
      <c r="ACR48" s="48"/>
      <c r="ACS48" s="48"/>
      <c r="ACT48" s="48"/>
      <c r="ACU48" s="48"/>
      <c r="ACV48" s="48"/>
      <c r="ACW48" s="48"/>
      <c r="ACX48" s="48"/>
      <c r="ACY48" s="48"/>
      <c r="ACZ48" s="48"/>
      <c r="ADA48" s="48"/>
      <c r="ADB48" s="48"/>
      <c r="ADC48" s="48"/>
      <c r="ADD48" s="48"/>
      <c r="ADE48" s="48"/>
      <c r="ADF48" s="48"/>
      <c r="ADG48" s="48"/>
      <c r="ADH48" s="48"/>
      <c r="ADI48" s="48"/>
      <c r="ADJ48" s="48"/>
      <c r="ADK48" s="48"/>
      <c r="ADL48" s="48"/>
      <c r="ADM48" s="48"/>
      <c r="ADN48" s="48"/>
      <c r="ADO48" s="48"/>
      <c r="ADP48" s="48"/>
      <c r="ADQ48" s="48"/>
      <c r="ADR48" s="48"/>
      <c r="ADS48" s="48"/>
      <c r="ADT48" s="48"/>
      <c r="ADU48" s="48"/>
      <c r="ADV48" s="48"/>
      <c r="ADW48" s="48"/>
      <c r="ADX48" s="48"/>
      <c r="ADY48" s="48"/>
      <c r="ADZ48" s="48"/>
      <c r="AEA48" s="48"/>
      <c r="AEB48" s="48"/>
      <c r="AEC48" s="48"/>
      <c r="AED48" s="48"/>
      <c r="AEE48" s="48"/>
      <c r="AEF48" s="48"/>
      <c r="AEG48" s="48"/>
      <c r="AEH48" s="48"/>
      <c r="AEI48" s="48"/>
      <c r="AEJ48" s="48"/>
      <c r="AEK48" s="48"/>
      <c r="AEL48" s="48"/>
      <c r="AEM48" s="48"/>
      <c r="AEN48" s="48"/>
      <c r="AEO48" s="48"/>
      <c r="AEP48" s="48"/>
      <c r="AEQ48" s="48"/>
      <c r="AER48" s="48"/>
      <c r="AES48" s="48"/>
      <c r="AET48" s="48"/>
      <c r="AEU48" s="48"/>
      <c r="AEV48" s="48"/>
      <c r="AEW48" s="48"/>
      <c r="AEX48" s="48"/>
      <c r="AEY48" s="48"/>
      <c r="AEZ48" s="48"/>
      <c r="AFA48" s="48"/>
      <c r="AFB48" s="48"/>
      <c r="AFC48" s="48"/>
      <c r="AFD48" s="48"/>
      <c r="AFE48" s="48"/>
      <c r="AFF48" s="48"/>
      <c r="AFG48" s="48"/>
      <c r="AFH48" s="48"/>
      <c r="AFI48" s="48"/>
      <c r="AFJ48" s="48"/>
      <c r="AFK48" s="48"/>
      <c r="AFL48" s="48"/>
      <c r="AFM48" s="48"/>
      <c r="AFN48" s="48"/>
      <c r="AFO48" s="48"/>
      <c r="AFP48" s="48"/>
      <c r="AFQ48" s="48"/>
      <c r="AFR48" s="48"/>
      <c r="AFS48" s="48"/>
      <c r="AFT48" s="48"/>
      <c r="AFU48" s="48"/>
      <c r="AFV48" s="48"/>
      <c r="AFW48" s="48"/>
      <c r="AFX48" s="48"/>
      <c r="AFY48" s="48"/>
      <c r="AFZ48" s="48"/>
      <c r="AGA48" s="48"/>
      <c r="AGB48" s="48"/>
      <c r="AGC48" s="48"/>
      <c r="AGD48" s="48"/>
      <c r="AGE48" s="48"/>
      <c r="AGF48" s="48"/>
      <c r="AGG48" s="48"/>
      <c r="AGH48" s="48"/>
      <c r="AGI48" s="48"/>
      <c r="AGJ48" s="48"/>
      <c r="AGK48" s="48"/>
      <c r="AGL48" s="48"/>
      <c r="AGM48" s="48"/>
      <c r="AGN48" s="48"/>
      <c r="AGO48" s="48"/>
      <c r="AGP48" s="48"/>
      <c r="AGQ48" s="48"/>
      <c r="AGR48" s="48"/>
      <c r="AGS48" s="48"/>
      <c r="AGT48" s="48"/>
      <c r="AGU48" s="48"/>
      <c r="AGV48" s="48"/>
      <c r="AGW48" s="48"/>
      <c r="AGX48" s="48"/>
      <c r="AGY48" s="48"/>
      <c r="AGZ48" s="48"/>
      <c r="AHA48" s="48"/>
      <c r="AHB48" s="48"/>
      <c r="AHC48" s="48"/>
      <c r="AHD48" s="48"/>
      <c r="AHE48" s="48"/>
      <c r="AHF48" s="48"/>
      <c r="AHG48" s="48"/>
      <c r="AHH48" s="48"/>
      <c r="AHI48" s="48"/>
      <c r="AHJ48" s="48"/>
      <c r="AHK48" s="48"/>
      <c r="AHL48" s="48"/>
      <c r="AHM48" s="48"/>
      <c r="AHN48" s="48"/>
      <c r="AHO48" s="48"/>
      <c r="AHP48" s="48"/>
      <c r="AHQ48" s="48"/>
      <c r="AHR48" s="48"/>
      <c r="AHS48" s="48"/>
      <c r="AHT48" s="48"/>
      <c r="AHU48" s="48"/>
      <c r="AHV48" s="48"/>
      <c r="AHW48" s="48"/>
      <c r="AHX48" s="48"/>
      <c r="AHY48" s="48"/>
      <c r="AHZ48" s="48"/>
      <c r="AIA48" s="48"/>
      <c r="AIB48" s="48"/>
      <c r="AIC48" s="48"/>
      <c r="AID48" s="48"/>
      <c r="AIE48" s="48"/>
      <c r="AIF48" s="48"/>
      <c r="AIG48" s="48"/>
      <c r="AIH48" s="48"/>
      <c r="AII48" s="48"/>
      <c r="AIJ48" s="48"/>
      <c r="AIK48" s="48"/>
      <c r="AIL48" s="48"/>
      <c r="AIM48" s="48"/>
      <c r="AIN48" s="48"/>
      <c r="AIO48" s="48"/>
      <c r="AIP48" s="48"/>
      <c r="AIQ48" s="48"/>
      <c r="AIR48" s="48"/>
      <c r="AIS48" s="48"/>
      <c r="AIT48" s="48"/>
      <c r="AIU48" s="48"/>
      <c r="AIV48" s="48"/>
      <c r="AIW48" s="48"/>
      <c r="AIX48" s="48"/>
      <c r="AIY48" s="48"/>
      <c r="AIZ48" s="48"/>
      <c r="AJA48" s="48"/>
      <c r="AJB48" s="48"/>
      <c r="AJC48" s="48"/>
      <c r="AJD48" s="48"/>
      <c r="AJE48" s="48"/>
      <c r="AJF48" s="48"/>
      <c r="AJG48" s="48"/>
      <c r="AJH48" s="48"/>
      <c r="AJI48" s="48"/>
      <c r="AJJ48" s="48"/>
      <c r="AJK48" s="48"/>
      <c r="AJL48" s="48"/>
      <c r="AJM48" s="48"/>
      <c r="AJN48" s="48"/>
      <c r="AJO48" s="48"/>
      <c r="AJP48" s="48"/>
      <c r="AJQ48" s="48"/>
      <c r="AJR48" s="48"/>
      <c r="AJS48" s="48"/>
      <c r="AJT48" s="48"/>
      <c r="AJU48" s="48"/>
      <c r="AJV48" s="48"/>
      <c r="AJW48" s="48"/>
      <c r="AJX48" s="48"/>
      <c r="AJY48" s="48"/>
      <c r="AJZ48" s="48"/>
      <c r="AKA48" s="48"/>
      <c r="AKB48" s="48"/>
      <c r="AKC48" s="48"/>
      <c r="AKD48" s="48"/>
      <c r="AKE48" s="48"/>
      <c r="AKF48" s="48"/>
      <c r="AKG48" s="48"/>
      <c r="AKH48" s="48"/>
      <c r="AKI48" s="48"/>
      <c r="AKJ48" s="48"/>
      <c r="AKK48" s="48"/>
      <c r="AKL48" s="48"/>
      <c r="AKM48" s="48"/>
      <c r="AKN48" s="48"/>
      <c r="AKO48" s="48"/>
      <c r="AKP48" s="48"/>
      <c r="AKQ48" s="48"/>
      <c r="AKR48" s="48"/>
      <c r="AKS48" s="48"/>
      <c r="AKT48" s="48"/>
      <c r="AKU48" s="48"/>
      <c r="AKV48" s="48"/>
      <c r="AKW48" s="48"/>
      <c r="AKX48" s="48"/>
      <c r="AKY48" s="48"/>
      <c r="AKZ48" s="48"/>
      <c r="ALA48" s="48"/>
      <c r="ALB48" s="48"/>
      <c r="ALC48" s="48"/>
      <c r="ALD48" s="48"/>
      <c r="ALE48" s="48"/>
      <c r="ALF48" s="48"/>
      <c r="ALG48" s="48"/>
      <c r="ALH48" s="48"/>
      <c r="ALI48" s="48"/>
      <c r="ALJ48" s="48"/>
      <c r="ALK48" s="48"/>
      <c r="ALL48" s="48"/>
      <c r="ALM48" s="48"/>
      <c r="ALN48" s="48"/>
      <c r="ALO48" s="48"/>
      <c r="ALP48" s="48"/>
      <c r="ALQ48" s="48"/>
      <c r="ALR48" s="48"/>
      <c r="ALS48" s="48"/>
      <c r="ALT48" s="48"/>
      <c r="ALU48" s="48"/>
      <c r="ALV48" s="48"/>
      <c r="ALW48" s="48"/>
      <c r="ALX48" s="48"/>
      <c r="ALY48" s="48"/>
      <c r="ALZ48" s="48"/>
      <c r="AMA48" s="48"/>
      <c r="AMB48" s="48"/>
      <c r="AMC48" s="48"/>
      <c r="AMD48" s="48"/>
      <c r="AME48" s="48"/>
      <c r="AMF48" s="48"/>
      <c r="AMG48" s="48"/>
      <c r="AMH48" s="48"/>
      <c r="AMI48" s="48"/>
      <c r="AMJ48" s="48"/>
    </row>
    <row r="49" s="243" customFormat="true" ht="16.5" hidden="false" customHeight="true" outlineLevel="0" collapsed="false">
      <c r="A49" s="240" t="n">
        <f aca="false">A48+1</f>
        <v>37</v>
      </c>
      <c r="B49" s="241" t="s">
        <v>364</v>
      </c>
      <c r="C49" s="242" t="s">
        <v>364</v>
      </c>
      <c r="D49" s="242" t="s">
        <v>363</v>
      </c>
      <c r="E49" s="242" t="s">
        <v>304</v>
      </c>
      <c r="F49" s="242"/>
      <c r="G49" s="242" t="s">
        <v>305</v>
      </c>
      <c r="H49" s="244" t="s">
        <v>294</v>
      </c>
      <c r="I49" s="242" t="n">
        <f aca="false">COUNTIF($C$13:$C$265,$C49)</f>
        <v>1</v>
      </c>
      <c r="J49" s="245" t="n">
        <f aca="false">COUNTIF($B$13:$B$265,$B49)</f>
        <v>1</v>
      </c>
      <c r="K49" s="244"/>
      <c r="L49" s="246" t="n">
        <v>1545</v>
      </c>
      <c r="M49" s="246" t="n">
        <v>500</v>
      </c>
      <c r="N49" s="246" t="n">
        <v>300</v>
      </c>
      <c r="O49" s="260" t="n">
        <f aca="false">L49*M49*N49/10^9</f>
        <v>0.23175</v>
      </c>
      <c r="P49" s="248" t="n">
        <v>0.076553178</v>
      </c>
      <c r="Q49" s="249"/>
      <c r="R49" s="250"/>
      <c r="S49" s="251"/>
      <c r="T49" s="252"/>
      <c r="U49" s="253" t="n">
        <v>183.557</v>
      </c>
      <c r="V49" s="254"/>
      <c r="W49" s="255" t="n">
        <f aca="false">SUM(X49:WY49)</f>
        <v>30</v>
      </c>
      <c r="X49" s="243" t="n">
        <v>0</v>
      </c>
      <c r="Y49" s="243" t="n">
        <v>0</v>
      </c>
      <c r="Z49" s="243" t="n">
        <v>0</v>
      </c>
      <c r="AA49" s="243" t="n">
        <v>0</v>
      </c>
      <c r="AB49" s="243" t="n">
        <v>0</v>
      </c>
      <c r="AC49" s="243" t="n">
        <v>0</v>
      </c>
      <c r="AD49" s="243" t="n">
        <v>0</v>
      </c>
      <c r="AE49" s="243" t="n">
        <v>0</v>
      </c>
      <c r="AF49" s="243" t="n">
        <v>0</v>
      </c>
      <c r="AG49" s="243" t="n">
        <v>0</v>
      </c>
      <c r="AH49" s="243" t="n">
        <v>0</v>
      </c>
      <c r="AI49" s="243" t="n">
        <v>0</v>
      </c>
      <c r="AJ49" s="243" t="n">
        <v>0</v>
      </c>
      <c r="AK49" s="243" t="n">
        <v>0</v>
      </c>
      <c r="AL49" s="243" t="n">
        <v>0</v>
      </c>
      <c r="AM49" s="243" t="n">
        <v>0</v>
      </c>
      <c r="AP49" s="243" t="n">
        <v>0</v>
      </c>
      <c r="AQ49" s="243" t="n">
        <v>0</v>
      </c>
      <c r="AR49" s="243" t="n">
        <v>0</v>
      </c>
      <c r="AS49" s="243" t="n">
        <v>0</v>
      </c>
      <c r="AT49" s="243" t="n">
        <v>0</v>
      </c>
      <c r="AU49" s="243" t="n">
        <v>0</v>
      </c>
      <c r="AV49" s="243" t="n">
        <v>0</v>
      </c>
      <c r="AW49" s="243" t="n">
        <v>0</v>
      </c>
      <c r="AX49" s="243" t="n">
        <v>0</v>
      </c>
      <c r="AY49" s="243" t="n">
        <v>0</v>
      </c>
      <c r="AZ49" s="243" t="n">
        <v>0</v>
      </c>
      <c r="BA49" s="243" t="n">
        <v>0</v>
      </c>
      <c r="BB49" s="243" t="n">
        <v>0</v>
      </c>
      <c r="BC49" s="243" t="n">
        <v>0</v>
      </c>
      <c r="BD49" s="243" t="n">
        <v>0</v>
      </c>
      <c r="BE49" s="243" t="n">
        <v>0</v>
      </c>
      <c r="BF49" s="243" t="n">
        <v>0</v>
      </c>
      <c r="BG49" s="243" t="n">
        <v>0</v>
      </c>
      <c r="BH49" s="243" t="n">
        <v>0</v>
      </c>
      <c r="BI49" s="243" t="n">
        <v>0</v>
      </c>
      <c r="BJ49" s="243" t="n">
        <v>0</v>
      </c>
      <c r="BK49" s="243" t="n">
        <v>0</v>
      </c>
      <c r="BL49" s="243" t="n">
        <v>0</v>
      </c>
      <c r="BM49" s="243" t="n">
        <v>0</v>
      </c>
      <c r="BN49" s="243" t="n">
        <v>0</v>
      </c>
      <c r="BO49" s="243" t="n">
        <v>0</v>
      </c>
      <c r="BP49" s="243" t="n">
        <v>0</v>
      </c>
      <c r="BQ49" s="243" t="n">
        <v>0</v>
      </c>
      <c r="BR49" s="243" t="n">
        <v>0</v>
      </c>
      <c r="BS49" s="243" t="n">
        <v>0</v>
      </c>
      <c r="BT49" s="243" t="n">
        <v>0</v>
      </c>
      <c r="BU49" s="243" t="n">
        <v>0</v>
      </c>
      <c r="BV49" s="243" t="n">
        <v>0</v>
      </c>
      <c r="BW49" s="243" t="n">
        <v>0</v>
      </c>
      <c r="BX49" s="243" t="n">
        <v>0</v>
      </c>
      <c r="BY49" s="243" t="n">
        <v>30</v>
      </c>
      <c r="BZ49" s="243" t="n">
        <v>0</v>
      </c>
      <c r="CA49" s="243" t="n">
        <v>0</v>
      </c>
      <c r="CB49" s="243" t="n">
        <v>0</v>
      </c>
      <c r="CC49" s="243" t="n">
        <v>0</v>
      </c>
      <c r="CD49" s="243" t="n">
        <v>0</v>
      </c>
      <c r="CE49" s="243" t="n">
        <v>0</v>
      </c>
      <c r="CF49" s="243" t="n">
        <v>0</v>
      </c>
      <c r="CG49" s="243" t="n">
        <v>0</v>
      </c>
      <c r="CH49" s="243" t="n">
        <v>0</v>
      </c>
      <c r="CI49" s="243" t="n">
        <v>0</v>
      </c>
      <c r="CJ49" s="243" t="n">
        <v>0</v>
      </c>
      <c r="CK49" s="243" t="n">
        <v>0</v>
      </c>
      <c r="CL49" s="243" t="n">
        <v>0</v>
      </c>
      <c r="CM49" s="243" t="n">
        <v>0</v>
      </c>
      <c r="CN49" s="243" t="n">
        <v>0</v>
      </c>
      <c r="WY49" s="236" t="n">
        <v>0</v>
      </c>
      <c r="WZ49" s="108"/>
      <c r="XA49" s="237" t="n">
        <v>0</v>
      </c>
      <c r="XB49" s="61" t="n">
        <v>30</v>
      </c>
      <c r="XC49" s="200" t="n">
        <f aca="false">XB49-W49</f>
        <v>0</v>
      </c>
      <c r="XD49" s="256" t="n">
        <f aca="false">SUMIF('TRIEN KHAI SX'!$B$8:$B$262,$B49,'TRIEN KHAI SX'!$CM$8:$CM$262)-W49</f>
        <v>0</v>
      </c>
      <c r="XE49" s="257" t="n">
        <f aca="false">SUMIF('TRIEN KHAI SX'!$B$8:$B$262,$B49,'TRIEN KHAI SX'!$FG$8:$FG$262)</f>
        <v>0</v>
      </c>
      <c r="XF49" s="258"/>
      <c r="XG49" s="258"/>
      <c r="XH49" s="258"/>
      <c r="XI49" s="258"/>
      <c r="XJ49" s="258"/>
      <c r="XK49" s="45"/>
      <c r="XL49" s="45"/>
      <c r="XM49" s="48"/>
      <c r="XN49" s="48"/>
      <c r="XO49" s="48"/>
      <c r="XP49" s="48"/>
      <c r="XQ49" s="48"/>
      <c r="XR49" s="48"/>
      <c r="XS49" s="48"/>
      <c r="XT49" s="48"/>
      <c r="XU49" s="48"/>
      <c r="XV49" s="48"/>
      <c r="XW49" s="48"/>
      <c r="XX49" s="48"/>
      <c r="XY49" s="48"/>
      <c r="XZ49" s="48"/>
      <c r="YA49" s="48"/>
      <c r="YB49" s="48"/>
      <c r="YC49" s="48"/>
      <c r="YD49" s="48"/>
      <c r="YE49" s="48"/>
      <c r="YF49" s="48"/>
      <c r="YG49" s="48"/>
      <c r="YH49" s="48"/>
      <c r="YI49" s="48"/>
      <c r="YJ49" s="48"/>
      <c r="YK49" s="48"/>
      <c r="YL49" s="48"/>
      <c r="YM49" s="48"/>
      <c r="YN49" s="48"/>
      <c r="YO49" s="48"/>
      <c r="YP49" s="48"/>
      <c r="YQ49" s="48"/>
      <c r="YR49" s="48"/>
      <c r="YS49" s="48"/>
      <c r="YT49" s="48"/>
      <c r="YU49" s="48"/>
      <c r="YV49" s="48"/>
      <c r="YW49" s="48"/>
      <c r="YX49" s="48"/>
      <c r="YY49" s="48"/>
      <c r="YZ49" s="48"/>
      <c r="ZA49" s="48"/>
      <c r="ZB49" s="48"/>
      <c r="ZC49" s="48"/>
      <c r="ZD49" s="48"/>
      <c r="ZE49" s="48"/>
      <c r="ZF49" s="48"/>
      <c r="ZG49" s="48"/>
      <c r="ZH49" s="48"/>
      <c r="ZI49" s="48"/>
      <c r="ZJ49" s="48"/>
      <c r="ZK49" s="48"/>
      <c r="ZL49" s="48"/>
      <c r="ZM49" s="48"/>
      <c r="ZN49" s="48"/>
      <c r="ZO49" s="48"/>
      <c r="ZP49" s="48"/>
      <c r="ZQ49" s="48"/>
      <c r="ZR49" s="48"/>
      <c r="ZS49" s="48"/>
      <c r="ZT49" s="48"/>
      <c r="ZU49" s="48"/>
      <c r="ZV49" s="48"/>
      <c r="ZW49" s="48"/>
      <c r="ZX49" s="48"/>
      <c r="ZY49" s="48"/>
      <c r="ZZ49" s="48"/>
      <c r="AAA49" s="48"/>
      <c r="AAB49" s="48"/>
      <c r="AAC49" s="48"/>
      <c r="AAD49" s="48"/>
      <c r="AAE49" s="48"/>
      <c r="AAF49" s="48"/>
      <c r="AAG49" s="48"/>
      <c r="AAH49" s="48"/>
      <c r="AAI49" s="48"/>
      <c r="AAJ49" s="48"/>
      <c r="AAK49" s="48"/>
      <c r="AAL49" s="48"/>
      <c r="AAM49" s="48"/>
      <c r="AAN49" s="48"/>
      <c r="AAO49" s="48"/>
      <c r="AAP49" s="48"/>
      <c r="AAQ49" s="48"/>
      <c r="AAR49" s="48"/>
      <c r="AAS49" s="48"/>
      <c r="AAT49" s="48"/>
      <c r="AAU49" s="48"/>
      <c r="AAV49" s="48"/>
      <c r="AAW49" s="48"/>
      <c r="AAX49" s="48"/>
      <c r="AAY49" s="48"/>
      <c r="AAZ49" s="48"/>
      <c r="ABA49" s="48"/>
      <c r="ABB49" s="48"/>
      <c r="ABC49" s="48"/>
      <c r="ABD49" s="48"/>
      <c r="ABE49" s="48"/>
      <c r="ABF49" s="48"/>
      <c r="ABG49" s="48"/>
      <c r="ABH49" s="48"/>
      <c r="ABI49" s="48"/>
      <c r="ABJ49" s="48"/>
      <c r="ABK49" s="48"/>
      <c r="ABL49" s="48"/>
      <c r="ABM49" s="48"/>
      <c r="ABN49" s="48"/>
      <c r="ABO49" s="48"/>
      <c r="ABP49" s="48"/>
      <c r="ABQ49" s="48"/>
      <c r="ABR49" s="48"/>
      <c r="ABS49" s="48"/>
      <c r="ABT49" s="48"/>
      <c r="ABU49" s="48"/>
      <c r="ABV49" s="48"/>
      <c r="ABW49" s="48"/>
      <c r="ABX49" s="48"/>
      <c r="ABY49" s="48"/>
      <c r="ABZ49" s="48"/>
      <c r="ACA49" s="48"/>
      <c r="ACB49" s="48"/>
      <c r="ACC49" s="48"/>
      <c r="ACD49" s="48"/>
      <c r="ACE49" s="48"/>
      <c r="ACF49" s="48"/>
      <c r="ACG49" s="48"/>
      <c r="ACH49" s="48"/>
      <c r="ACI49" s="48"/>
      <c r="ACJ49" s="48"/>
      <c r="ACK49" s="48"/>
      <c r="ACL49" s="48"/>
      <c r="ACM49" s="48"/>
      <c r="ACN49" s="48"/>
      <c r="ACO49" s="48"/>
      <c r="ACP49" s="48"/>
      <c r="ACQ49" s="48"/>
      <c r="ACR49" s="48"/>
      <c r="ACS49" s="48"/>
      <c r="ACT49" s="48"/>
      <c r="ACU49" s="48"/>
      <c r="ACV49" s="48"/>
      <c r="ACW49" s="48"/>
      <c r="ACX49" s="48"/>
      <c r="ACY49" s="48"/>
      <c r="ACZ49" s="48"/>
      <c r="ADA49" s="48"/>
      <c r="ADB49" s="48"/>
      <c r="ADC49" s="48"/>
      <c r="ADD49" s="48"/>
      <c r="ADE49" s="48"/>
      <c r="ADF49" s="48"/>
      <c r="ADG49" s="48"/>
      <c r="ADH49" s="48"/>
      <c r="ADI49" s="48"/>
      <c r="ADJ49" s="48"/>
      <c r="ADK49" s="48"/>
      <c r="ADL49" s="48"/>
      <c r="ADM49" s="48"/>
      <c r="ADN49" s="48"/>
      <c r="ADO49" s="48"/>
      <c r="ADP49" s="48"/>
      <c r="ADQ49" s="48"/>
      <c r="ADR49" s="48"/>
      <c r="ADS49" s="48"/>
      <c r="ADT49" s="48"/>
      <c r="ADU49" s="48"/>
      <c r="ADV49" s="48"/>
      <c r="ADW49" s="48"/>
      <c r="ADX49" s="48"/>
      <c r="ADY49" s="48"/>
      <c r="ADZ49" s="48"/>
      <c r="AEA49" s="48"/>
      <c r="AEB49" s="48"/>
      <c r="AEC49" s="48"/>
      <c r="AED49" s="48"/>
      <c r="AEE49" s="48"/>
      <c r="AEF49" s="48"/>
      <c r="AEG49" s="48"/>
      <c r="AEH49" s="48"/>
      <c r="AEI49" s="48"/>
      <c r="AEJ49" s="48"/>
      <c r="AEK49" s="48"/>
      <c r="AEL49" s="48"/>
      <c r="AEM49" s="48"/>
      <c r="AEN49" s="48"/>
      <c r="AEO49" s="48"/>
      <c r="AEP49" s="48"/>
      <c r="AEQ49" s="48"/>
      <c r="AER49" s="48"/>
      <c r="AES49" s="48"/>
      <c r="AET49" s="48"/>
      <c r="AEU49" s="48"/>
      <c r="AEV49" s="48"/>
      <c r="AEW49" s="48"/>
      <c r="AEX49" s="48"/>
      <c r="AEY49" s="48"/>
      <c r="AEZ49" s="48"/>
      <c r="AFA49" s="48"/>
      <c r="AFB49" s="48"/>
      <c r="AFC49" s="48"/>
      <c r="AFD49" s="48"/>
      <c r="AFE49" s="48"/>
      <c r="AFF49" s="48"/>
      <c r="AFG49" s="48"/>
      <c r="AFH49" s="48"/>
      <c r="AFI49" s="48"/>
      <c r="AFJ49" s="48"/>
      <c r="AFK49" s="48"/>
      <c r="AFL49" s="48"/>
      <c r="AFM49" s="48"/>
      <c r="AFN49" s="48"/>
      <c r="AFO49" s="48"/>
      <c r="AFP49" s="48"/>
      <c r="AFQ49" s="48"/>
      <c r="AFR49" s="48"/>
      <c r="AFS49" s="48"/>
      <c r="AFT49" s="48"/>
      <c r="AFU49" s="48"/>
      <c r="AFV49" s="48"/>
      <c r="AFW49" s="48"/>
      <c r="AFX49" s="48"/>
      <c r="AFY49" s="48"/>
      <c r="AFZ49" s="48"/>
      <c r="AGA49" s="48"/>
      <c r="AGB49" s="48"/>
      <c r="AGC49" s="48"/>
      <c r="AGD49" s="48"/>
      <c r="AGE49" s="48"/>
      <c r="AGF49" s="48"/>
      <c r="AGG49" s="48"/>
      <c r="AGH49" s="48"/>
      <c r="AGI49" s="48"/>
      <c r="AGJ49" s="48"/>
      <c r="AGK49" s="48"/>
      <c r="AGL49" s="48"/>
      <c r="AGM49" s="48"/>
      <c r="AGN49" s="48"/>
      <c r="AGO49" s="48"/>
      <c r="AGP49" s="48"/>
      <c r="AGQ49" s="48"/>
      <c r="AGR49" s="48"/>
      <c r="AGS49" s="48"/>
      <c r="AGT49" s="48"/>
      <c r="AGU49" s="48"/>
      <c r="AGV49" s="48"/>
      <c r="AGW49" s="48"/>
      <c r="AGX49" s="48"/>
      <c r="AGY49" s="48"/>
      <c r="AGZ49" s="48"/>
      <c r="AHA49" s="48"/>
      <c r="AHB49" s="48"/>
      <c r="AHC49" s="48"/>
      <c r="AHD49" s="48"/>
      <c r="AHE49" s="48"/>
      <c r="AHF49" s="48"/>
      <c r="AHG49" s="48"/>
      <c r="AHH49" s="48"/>
      <c r="AHI49" s="48"/>
      <c r="AHJ49" s="48"/>
      <c r="AHK49" s="48"/>
      <c r="AHL49" s="48"/>
      <c r="AHM49" s="48"/>
      <c r="AHN49" s="48"/>
      <c r="AHO49" s="48"/>
      <c r="AHP49" s="48"/>
      <c r="AHQ49" s="48"/>
      <c r="AHR49" s="48"/>
      <c r="AHS49" s="48"/>
      <c r="AHT49" s="48"/>
      <c r="AHU49" s="48"/>
      <c r="AHV49" s="48"/>
      <c r="AHW49" s="48"/>
      <c r="AHX49" s="48"/>
      <c r="AHY49" s="48"/>
      <c r="AHZ49" s="48"/>
      <c r="AIA49" s="48"/>
      <c r="AIB49" s="48"/>
      <c r="AIC49" s="48"/>
      <c r="AID49" s="48"/>
      <c r="AIE49" s="48"/>
      <c r="AIF49" s="48"/>
      <c r="AIG49" s="48"/>
      <c r="AIH49" s="48"/>
      <c r="AII49" s="48"/>
      <c r="AIJ49" s="48"/>
      <c r="AIK49" s="48"/>
      <c r="AIL49" s="48"/>
      <c r="AIM49" s="48"/>
      <c r="AIN49" s="48"/>
      <c r="AIO49" s="48"/>
      <c r="AIP49" s="48"/>
      <c r="AIQ49" s="48"/>
      <c r="AIR49" s="48"/>
      <c r="AIS49" s="48"/>
      <c r="AIT49" s="48"/>
      <c r="AIU49" s="48"/>
      <c r="AIV49" s="48"/>
      <c r="AIW49" s="48"/>
      <c r="AIX49" s="48"/>
      <c r="AIY49" s="48"/>
      <c r="AIZ49" s="48"/>
      <c r="AJA49" s="48"/>
      <c r="AJB49" s="48"/>
      <c r="AJC49" s="48"/>
      <c r="AJD49" s="48"/>
      <c r="AJE49" s="48"/>
      <c r="AJF49" s="48"/>
      <c r="AJG49" s="48"/>
      <c r="AJH49" s="48"/>
      <c r="AJI49" s="48"/>
      <c r="AJJ49" s="48"/>
      <c r="AJK49" s="48"/>
      <c r="AJL49" s="48"/>
      <c r="AJM49" s="48"/>
      <c r="AJN49" s="48"/>
      <c r="AJO49" s="48"/>
      <c r="AJP49" s="48"/>
      <c r="AJQ49" s="48"/>
      <c r="AJR49" s="48"/>
      <c r="AJS49" s="48"/>
      <c r="AJT49" s="48"/>
      <c r="AJU49" s="48"/>
      <c r="AJV49" s="48"/>
      <c r="AJW49" s="48"/>
      <c r="AJX49" s="48"/>
      <c r="AJY49" s="48"/>
      <c r="AJZ49" s="48"/>
      <c r="AKA49" s="48"/>
      <c r="AKB49" s="48"/>
      <c r="AKC49" s="48"/>
      <c r="AKD49" s="48"/>
      <c r="AKE49" s="48"/>
      <c r="AKF49" s="48"/>
      <c r="AKG49" s="48"/>
      <c r="AKH49" s="48"/>
      <c r="AKI49" s="48"/>
      <c r="AKJ49" s="48"/>
      <c r="AKK49" s="48"/>
      <c r="AKL49" s="48"/>
      <c r="AKM49" s="48"/>
      <c r="AKN49" s="48"/>
      <c r="AKO49" s="48"/>
      <c r="AKP49" s="48"/>
      <c r="AKQ49" s="48"/>
      <c r="AKR49" s="48"/>
      <c r="AKS49" s="48"/>
      <c r="AKT49" s="48"/>
      <c r="AKU49" s="48"/>
      <c r="AKV49" s="48"/>
      <c r="AKW49" s="48"/>
      <c r="AKX49" s="48"/>
      <c r="AKY49" s="48"/>
      <c r="AKZ49" s="48"/>
      <c r="ALA49" s="48"/>
      <c r="ALB49" s="48"/>
      <c r="ALC49" s="48"/>
      <c r="ALD49" s="48"/>
      <c r="ALE49" s="48"/>
      <c r="ALF49" s="48"/>
      <c r="ALG49" s="48"/>
      <c r="ALH49" s="48"/>
      <c r="ALI49" s="48"/>
      <c r="ALJ49" s="48"/>
      <c r="ALK49" s="48"/>
      <c r="ALL49" s="48"/>
      <c r="ALM49" s="48"/>
      <c r="ALN49" s="48"/>
      <c r="ALO49" s="48"/>
      <c r="ALP49" s="48"/>
      <c r="ALQ49" s="48"/>
      <c r="ALR49" s="48"/>
      <c r="ALS49" s="48"/>
      <c r="ALT49" s="48"/>
      <c r="ALU49" s="48"/>
      <c r="ALV49" s="48"/>
      <c r="ALW49" s="48"/>
      <c r="ALX49" s="48"/>
      <c r="ALY49" s="48"/>
      <c r="ALZ49" s="48"/>
      <c r="AMA49" s="48"/>
      <c r="AMB49" s="48"/>
      <c r="AMC49" s="48"/>
      <c r="AMD49" s="48"/>
      <c r="AME49" s="48"/>
      <c r="AMF49" s="48"/>
      <c r="AMG49" s="48"/>
      <c r="AMH49" s="48"/>
      <c r="AMI49" s="48"/>
      <c r="AMJ49" s="48"/>
    </row>
    <row r="50" s="243" customFormat="true" ht="16.5" hidden="false" customHeight="true" outlineLevel="0" collapsed="false">
      <c r="A50" s="240" t="n">
        <f aca="false">A49+1</f>
        <v>38</v>
      </c>
      <c r="B50" s="241" t="s">
        <v>365</v>
      </c>
      <c r="C50" s="242" t="s">
        <v>365</v>
      </c>
      <c r="D50" s="242" t="s">
        <v>366</v>
      </c>
      <c r="E50" s="242" t="s">
        <v>297</v>
      </c>
      <c r="F50" s="242" t="n">
        <v>0</v>
      </c>
      <c r="G50" s="242" t="s">
        <v>298</v>
      </c>
      <c r="H50" s="244" t="s">
        <v>294</v>
      </c>
      <c r="I50" s="242" t="n">
        <f aca="false">COUNTIF($C$13:$C$265,$C50)</f>
        <v>1</v>
      </c>
      <c r="J50" s="245" t="n">
        <f aca="false">COUNTIF($B$13:$B$265,$B50)</f>
        <v>1</v>
      </c>
      <c r="K50" s="244"/>
      <c r="L50" s="246" t="n">
        <v>1895</v>
      </c>
      <c r="M50" s="246" t="n">
        <v>740</v>
      </c>
      <c r="N50" s="246" t="n">
        <v>157</v>
      </c>
      <c r="O50" s="260" t="n">
        <f aca="false">L50*M50*N50/10^9</f>
        <v>0.2201611</v>
      </c>
      <c r="P50" s="248" t="n">
        <v>0.048416714</v>
      </c>
      <c r="Q50" s="249"/>
      <c r="R50" s="250"/>
      <c r="S50" s="251"/>
      <c r="T50" s="252"/>
      <c r="U50" s="253" t="n">
        <v>120.6975</v>
      </c>
      <c r="V50" s="254"/>
      <c r="W50" s="255" t="n">
        <f aca="false">SUM(X50:WY50)</f>
        <v>120</v>
      </c>
      <c r="X50" s="243" t="n">
        <v>0</v>
      </c>
      <c r="Y50" s="243" t="n">
        <v>0</v>
      </c>
      <c r="Z50" s="243" t="n">
        <v>0</v>
      </c>
      <c r="AA50" s="243" t="n">
        <v>0</v>
      </c>
      <c r="AB50" s="243" t="n">
        <v>0</v>
      </c>
      <c r="AC50" s="243" t="n">
        <v>0</v>
      </c>
      <c r="AD50" s="243" t="n">
        <v>0</v>
      </c>
      <c r="AE50" s="243" t="n">
        <v>0</v>
      </c>
      <c r="AF50" s="243" t="n">
        <v>0</v>
      </c>
      <c r="AG50" s="243" t="n">
        <v>0</v>
      </c>
      <c r="AH50" s="243" t="n">
        <v>0</v>
      </c>
      <c r="AI50" s="243" t="n">
        <v>0</v>
      </c>
      <c r="AJ50" s="243" t="n">
        <v>0</v>
      </c>
      <c r="AK50" s="243" t="n">
        <v>0</v>
      </c>
      <c r="AL50" s="243" t="n">
        <v>0</v>
      </c>
      <c r="AM50" s="243" t="n">
        <v>0</v>
      </c>
      <c r="AP50" s="243" t="n">
        <v>0</v>
      </c>
      <c r="AQ50" s="243" t="n">
        <v>0</v>
      </c>
      <c r="AR50" s="243" t="n">
        <v>0</v>
      </c>
      <c r="AS50" s="243" t="n">
        <v>0</v>
      </c>
      <c r="AT50" s="243" t="n">
        <v>0</v>
      </c>
      <c r="AU50" s="243" t="n">
        <v>0</v>
      </c>
      <c r="AV50" s="243" t="n">
        <v>0</v>
      </c>
      <c r="AW50" s="243" t="n">
        <v>0</v>
      </c>
      <c r="AX50" s="243" t="n">
        <v>0</v>
      </c>
      <c r="AY50" s="243" t="n">
        <v>0</v>
      </c>
      <c r="AZ50" s="243" t="n">
        <v>0</v>
      </c>
      <c r="BA50" s="243" t="n">
        <v>0</v>
      </c>
      <c r="BB50" s="243" t="n">
        <v>0</v>
      </c>
      <c r="BC50" s="243" t="n">
        <v>0</v>
      </c>
      <c r="BD50" s="243" t="n">
        <v>0</v>
      </c>
      <c r="BE50" s="243" t="n">
        <v>0</v>
      </c>
      <c r="BF50" s="243" t="n">
        <v>0</v>
      </c>
      <c r="BG50" s="243" t="n">
        <v>0</v>
      </c>
      <c r="BH50" s="243" t="n">
        <v>0</v>
      </c>
      <c r="BI50" s="243" t="n">
        <v>0</v>
      </c>
      <c r="BJ50" s="243" t="n">
        <v>0</v>
      </c>
      <c r="BK50" s="243" t="n">
        <v>0</v>
      </c>
      <c r="BL50" s="243" t="n">
        <v>0</v>
      </c>
      <c r="BM50" s="243" t="n">
        <v>30</v>
      </c>
      <c r="BN50" s="243" t="n">
        <v>0</v>
      </c>
      <c r="BO50" s="243" t="n">
        <v>0</v>
      </c>
      <c r="BP50" s="243" t="n">
        <v>0</v>
      </c>
      <c r="BQ50" s="243" t="n">
        <v>0</v>
      </c>
      <c r="BR50" s="243" t="n">
        <v>0</v>
      </c>
      <c r="BS50" s="243" t="n">
        <v>0</v>
      </c>
      <c r="BT50" s="243" t="n">
        <v>0</v>
      </c>
      <c r="BU50" s="243" t="n">
        <v>30</v>
      </c>
      <c r="BV50" s="243" t="n">
        <v>0</v>
      </c>
      <c r="BW50" s="243" t="n">
        <v>0</v>
      </c>
      <c r="BX50" s="243" t="n">
        <v>0</v>
      </c>
      <c r="BY50" s="243" t="n">
        <v>0</v>
      </c>
      <c r="BZ50" s="243" t="n">
        <v>0</v>
      </c>
      <c r="CA50" s="243" t="n">
        <v>0</v>
      </c>
      <c r="CB50" s="243" t="n">
        <v>0</v>
      </c>
      <c r="CC50" s="243" t="n">
        <v>30</v>
      </c>
      <c r="CD50" s="243" t="n">
        <v>0</v>
      </c>
      <c r="CE50" s="243" t="n">
        <v>0</v>
      </c>
      <c r="CF50" s="243" t="n">
        <v>0</v>
      </c>
      <c r="CG50" s="243" t="n">
        <v>0</v>
      </c>
      <c r="CH50" s="243" t="n">
        <v>0</v>
      </c>
      <c r="CI50" s="243" t="n">
        <v>0</v>
      </c>
      <c r="CJ50" s="243" t="n">
        <v>0</v>
      </c>
      <c r="CK50" s="243" t="n">
        <v>30</v>
      </c>
      <c r="CL50" s="243" t="n">
        <v>0</v>
      </c>
      <c r="CM50" s="243" t="n">
        <v>0</v>
      </c>
      <c r="CN50" s="243" t="n">
        <v>0</v>
      </c>
      <c r="WY50" s="236" t="n">
        <v>0</v>
      </c>
      <c r="WZ50" s="108"/>
      <c r="XA50" s="237" t="n">
        <v>0</v>
      </c>
      <c r="XB50" s="61" t="n">
        <v>120</v>
      </c>
      <c r="XC50" s="200" t="n">
        <f aca="false">XB50-W50</f>
        <v>0</v>
      </c>
      <c r="XD50" s="256" t="n">
        <f aca="false">SUMIF('TRIEN KHAI SX'!$B$8:$B$262,$B50,'TRIEN KHAI SX'!$CM$8:$CM$262)-W50</f>
        <v>-30</v>
      </c>
      <c r="XE50" s="257" t="n">
        <f aca="false">SUMIF('TRIEN KHAI SX'!$B$8:$B$262,$B50,'TRIEN KHAI SX'!$FG$8:$FG$262)</f>
        <v>-30</v>
      </c>
      <c r="XF50" s="258"/>
      <c r="XG50" s="258"/>
      <c r="XH50" s="258"/>
      <c r="XI50" s="258"/>
      <c r="XJ50" s="258"/>
      <c r="XK50" s="45"/>
      <c r="XL50" s="45"/>
      <c r="XM50" s="48"/>
      <c r="XN50" s="48"/>
      <c r="XO50" s="48"/>
      <c r="XP50" s="48"/>
      <c r="XQ50" s="48"/>
      <c r="XR50" s="48"/>
      <c r="XS50" s="48"/>
      <c r="XT50" s="48"/>
      <c r="XU50" s="48"/>
      <c r="XV50" s="48"/>
      <c r="XW50" s="48"/>
      <c r="XX50" s="48"/>
      <c r="XY50" s="48"/>
      <c r="XZ50" s="48"/>
      <c r="YA50" s="48"/>
      <c r="YB50" s="48"/>
      <c r="YC50" s="48"/>
      <c r="YD50" s="48"/>
      <c r="YE50" s="48"/>
      <c r="YF50" s="48"/>
      <c r="YG50" s="48"/>
      <c r="YH50" s="48"/>
      <c r="YI50" s="48"/>
      <c r="YJ50" s="48"/>
      <c r="YK50" s="48"/>
      <c r="YL50" s="48"/>
      <c r="YM50" s="48"/>
      <c r="YN50" s="48"/>
      <c r="YO50" s="48"/>
      <c r="YP50" s="48"/>
      <c r="YQ50" s="48"/>
      <c r="YR50" s="48"/>
      <c r="YS50" s="48"/>
      <c r="YT50" s="48"/>
      <c r="YU50" s="48"/>
      <c r="YV50" s="48"/>
      <c r="YW50" s="48"/>
      <c r="YX50" s="48"/>
      <c r="YY50" s="48"/>
      <c r="YZ50" s="48"/>
      <c r="ZA50" s="48"/>
      <c r="ZB50" s="48"/>
      <c r="ZC50" s="48"/>
      <c r="ZD50" s="48"/>
      <c r="ZE50" s="48"/>
      <c r="ZF50" s="48"/>
      <c r="ZG50" s="48"/>
      <c r="ZH50" s="48"/>
      <c r="ZI50" s="48"/>
      <c r="ZJ50" s="48"/>
      <c r="ZK50" s="48"/>
      <c r="ZL50" s="48"/>
      <c r="ZM50" s="48"/>
      <c r="ZN50" s="48"/>
      <c r="ZO50" s="48"/>
      <c r="ZP50" s="48"/>
      <c r="ZQ50" s="48"/>
      <c r="ZR50" s="48"/>
      <c r="ZS50" s="48"/>
      <c r="ZT50" s="48"/>
      <c r="ZU50" s="48"/>
      <c r="ZV50" s="48"/>
      <c r="ZW50" s="48"/>
      <c r="ZX50" s="48"/>
      <c r="ZY50" s="48"/>
      <c r="ZZ50" s="48"/>
      <c r="AAA50" s="48"/>
      <c r="AAB50" s="48"/>
      <c r="AAC50" s="48"/>
      <c r="AAD50" s="48"/>
      <c r="AAE50" s="48"/>
      <c r="AAF50" s="48"/>
      <c r="AAG50" s="48"/>
      <c r="AAH50" s="48"/>
      <c r="AAI50" s="48"/>
      <c r="AAJ50" s="48"/>
      <c r="AAK50" s="48"/>
      <c r="AAL50" s="48"/>
      <c r="AAM50" s="48"/>
      <c r="AAN50" s="48"/>
      <c r="AAO50" s="48"/>
      <c r="AAP50" s="48"/>
      <c r="AAQ50" s="48"/>
      <c r="AAR50" s="48"/>
      <c r="AAS50" s="48"/>
      <c r="AAT50" s="48"/>
      <c r="AAU50" s="48"/>
      <c r="AAV50" s="48"/>
      <c r="AAW50" s="48"/>
      <c r="AAX50" s="48"/>
      <c r="AAY50" s="48"/>
      <c r="AAZ50" s="48"/>
      <c r="ABA50" s="48"/>
      <c r="ABB50" s="48"/>
      <c r="ABC50" s="48"/>
      <c r="ABD50" s="48"/>
      <c r="ABE50" s="48"/>
      <c r="ABF50" s="48"/>
      <c r="ABG50" s="48"/>
      <c r="ABH50" s="48"/>
      <c r="ABI50" s="48"/>
      <c r="ABJ50" s="48"/>
      <c r="ABK50" s="48"/>
      <c r="ABL50" s="48"/>
      <c r="ABM50" s="48"/>
      <c r="ABN50" s="48"/>
      <c r="ABO50" s="48"/>
      <c r="ABP50" s="48"/>
      <c r="ABQ50" s="48"/>
      <c r="ABR50" s="48"/>
      <c r="ABS50" s="48"/>
      <c r="ABT50" s="48"/>
      <c r="ABU50" s="48"/>
      <c r="ABV50" s="48"/>
      <c r="ABW50" s="48"/>
      <c r="ABX50" s="48"/>
      <c r="ABY50" s="48"/>
      <c r="ABZ50" s="48"/>
      <c r="ACA50" s="48"/>
      <c r="ACB50" s="48"/>
      <c r="ACC50" s="48"/>
      <c r="ACD50" s="48"/>
      <c r="ACE50" s="48"/>
      <c r="ACF50" s="48"/>
      <c r="ACG50" s="48"/>
      <c r="ACH50" s="48"/>
      <c r="ACI50" s="48"/>
      <c r="ACJ50" s="48"/>
      <c r="ACK50" s="48"/>
      <c r="ACL50" s="48"/>
      <c r="ACM50" s="48"/>
      <c r="ACN50" s="48"/>
      <c r="ACO50" s="48"/>
      <c r="ACP50" s="48"/>
      <c r="ACQ50" s="48"/>
      <c r="ACR50" s="48"/>
      <c r="ACS50" s="48"/>
      <c r="ACT50" s="48"/>
      <c r="ACU50" s="48"/>
      <c r="ACV50" s="48"/>
      <c r="ACW50" s="48"/>
      <c r="ACX50" s="48"/>
      <c r="ACY50" s="48"/>
      <c r="ACZ50" s="48"/>
      <c r="ADA50" s="48"/>
      <c r="ADB50" s="48"/>
      <c r="ADC50" s="48"/>
      <c r="ADD50" s="48"/>
      <c r="ADE50" s="48"/>
      <c r="ADF50" s="48"/>
      <c r="ADG50" s="48"/>
      <c r="ADH50" s="48"/>
      <c r="ADI50" s="48"/>
      <c r="ADJ50" s="48"/>
      <c r="ADK50" s="48"/>
      <c r="ADL50" s="48"/>
      <c r="ADM50" s="48"/>
      <c r="ADN50" s="48"/>
      <c r="ADO50" s="48"/>
      <c r="ADP50" s="48"/>
      <c r="ADQ50" s="48"/>
      <c r="ADR50" s="48"/>
      <c r="ADS50" s="48"/>
      <c r="ADT50" s="48"/>
      <c r="ADU50" s="48"/>
      <c r="ADV50" s="48"/>
      <c r="ADW50" s="48"/>
      <c r="ADX50" s="48"/>
      <c r="ADY50" s="48"/>
      <c r="ADZ50" s="48"/>
      <c r="AEA50" s="48"/>
      <c r="AEB50" s="48"/>
      <c r="AEC50" s="48"/>
      <c r="AED50" s="48"/>
      <c r="AEE50" s="48"/>
      <c r="AEF50" s="48"/>
      <c r="AEG50" s="48"/>
      <c r="AEH50" s="48"/>
      <c r="AEI50" s="48"/>
      <c r="AEJ50" s="48"/>
      <c r="AEK50" s="48"/>
      <c r="AEL50" s="48"/>
      <c r="AEM50" s="48"/>
      <c r="AEN50" s="48"/>
      <c r="AEO50" s="48"/>
      <c r="AEP50" s="48"/>
      <c r="AEQ50" s="48"/>
      <c r="AER50" s="48"/>
      <c r="AES50" s="48"/>
      <c r="AET50" s="48"/>
      <c r="AEU50" s="48"/>
      <c r="AEV50" s="48"/>
      <c r="AEW50" s="48"/>
      <c r="AEX50" s="48"/>
      <c r="AEY50" s="48"/>
      <c r="AEZ50" s="48"/>
      <c r="AFA50" s="48"/>
      <c r="AFB50" s="48"/>
      <c r="AFC50" s="48"/>
      <c r="AFD50" s="48"/>
      <c r="AFE50" s="48"/>
      <c r="AFF50" s="48"/>
      <c r="AFG50" s="48"/>
      <c r="AFH50" s="48"/>
      <c r="AFI50" s="48"/>
      <c r="AFJ50" s="48"/>
      <c r="AFK50" s="48"/>
      <c r="AFL50" s="48"/>
      <c r="AFM50" s="48"/>
      <c r="AFN50" s="48"/>
      <c r="AFO50" s="48"/>
      <c r="AFP50" s="48"/>
      <c r="AFQ50" s="48"/>
      <c r="AFR50" s="48"/>
      <c r="AFS50" s="48"/>
      <c r="AFT50" s="48"/>
      <c r="AFU50" s="48"/>
      <c r="AFV50" s="48"/>
      <c r="AFW50" s="48"/>
      <c r="AFX50" s="48"/>
      <c r="AFY50" s="48"/>
      <c r="AFZ50" s="48"/>
      <c r="AGA50" s="48"/>
      <c r="AGB50" s="48"/>
      <c r="AGC50" s="48"/>
      <c r="AGD50" s="48"/>
      <c r="AGE50" s="48"/>
      <c r="AGF50" s="48"/>
      <c r="AGG50" s="48"/>
      <c r="AGH50" s="48"/>
      <c r="AGI50" s="48"/>
      <c r="AGJ50" s="48"/>
      <c r="AGK50" s="48"/>
      <c r="AGL50" s="48"/>
      <c r="AGM50" s="48"/>
      <c r="AGN50" s="48"/>
      <c r="AGO50" s="48"/>
      <c r="AGP50" s="48"/>
      <c r="AGQ50" s="48"/>
      <c r="AGR50" s="48"/>
      <c r="AGS50" s="48"/>
      <c r="AGT50" s="48"/>
      <c r="AGU50" s="48"/>
      <c r="AGV50" s="48"/>
      <c r="AGW50" s="48"/>
      <c r="AGX50" s="48"/>
      <c r="AGY50" s="48"/>
      <c r="AGZ50" s="48"/>
      <c r="AHA50" s="48"/>
      <c r="AHB50" s="48"/>
      <c r="AHC50" s="48"/>
      <c r="AHD50" s="48"/>
      <c r="AHE50" s="48"/>
      <c r="AHF50" s="48"/>
      <c r="AHG50" s="48"/>
      <c r="AHH50" s="48"/>
      <c r="AHI50" s="48"/>
      <c r="AHJ50" s="48"/>
      <c r="AHK50" s="48"/>
      <c r="AHL50" s="48"/>
      <c r="AHM50" s="48"/>
      <c r="AHN50" s="48"/>
      <c r="AHO50" s="48"/>
      <c r="AHP50" s="48"/>
      <c r="AHQ50" s="48"/>
      <c r="AHR50" s="48"/>
      <c r="AHS50" s="48"/>
      <c r="AHT50" s="48"/>
      <c r="AHU50" s="48"/>
      <c r="AHV50" s="48"/>
      <c r="AHW50" s="48"/>
      <c r="AHX50" s="48"/>
      <c r="AHY50" s="48"/>
      <c r="AHZ50" s="48"/>
      <c r="AIA50" s="48"/>
      <c r="AIB50" s="48"/>
      <c r="AIC50" s="48"/>
      <c r="AID50" s="48"/>
      <c r="AIE50" s="48"/>
      <c r="AIF50" s="48"/>
      <c r="AIG50" s="48"/>
      <c r="AIH50" s="48"/>
      <c r="AII50" s="48"/>
      <c r="AIJ50" s="48"/>
      <c r="AIK50" s="48"/>
      <c r="AIL50" s="48"/>
      <c r="AIM50" s="48"/>
      <c r="AIN50" s="48"/>
      <c r="AIO50" s="48"/>
      <c r="AIP50" s="48"/>
      <c r="AIQ50" s="48"/>
      <c r="AIR50" s="48"/>
      <c r="AIS50" s="48"/>
      <c r="AIT50" s="48"/>
      <c r="AIU50" s="48"/>
      <c r="AIV50" s="48"/>
      <c r="AIW50" s="48"/>
      <c r="AIX50" s="48"/>
      <c r="AIY50" s="48"/>
      <c r="AIZ50" s="48"/>
      <c r="AJA50" s="48"/>
      <c r="AJB50" s="48"/>
      <c r="AJC50" s="48"/>
      <c r="AJD50" s="48"/>
      <c r="AJE50" s="48"/>
      <c r="AJF50" s="48"/>
      <c r="AJG50" s="48"/>
      <c r="AJH50" s="48"/>
      <c r="AJI50" s="48"/>
      <c r="AJJ50" s="48"/>
      <c r="AJK50" s="48"/>
      <c r="AJL50" s="48"/>
      <c r="AJM50" s="48"/>
      <c r="AJN50" s="48"/>
      <c r="AJO50" s="48"/>
      <c r="AJP50" s="48"/>
      <c r="AJQ50" s="48"/>
      <c r="AJR50" s="48"/>
      <c r="AJS50" s="48"/>
      <c r="AJT50" s="48"/>
      <c r="AJU50" s="48"/>
      <c r="AJV50" s="48"/>
      <c r="AJW50" s="48"/>
      <c r="AJX50" s="48"/>
      <c r="AJY50" s="48"/>
      <c r="AJZ50" s="48"/>
      <c r="AKA50" s="48"/>
      <c r="AKB50" s="48"/>
      <c r="AKC50" s="48"/>
      <c r="AKD50" s="48"/>
      <c r="AKE50" s="48"/>
      <c r="AKF50" s="48"/>
      <c r="AKG50" s="48"/>
      <c r="AKH50" s="48"/>
      <c r="AKI50" s="48"/>
      <c r="AKJ50" s="48"/>
      <c r="AKK50" s="48"/>
      <c r="AKL50" s="48"/>
      <c r="AKM50" s="48"/>
      <c r="AKN50" s="48"/>
      <c r="AKO50" s="48"/>
      <c r="AKP50" s="48"/>
      <c r="AKQ50" s="48"/>
      <c r="AKR50" s="48"/>
      <c r="AKS50" s="48"/>
      <c r="AKT50" s="48"/>
      <c r="AKU50" s="48"/>
      <c r="AKV50" s="48"/>
      <c r="AKW50" s="48"/>
      <c r="AKX50" s="48"/>
      <c r="AKY50" s="48"/>
      <c r="AKZ50" s="48"/>
      <c r="ALA50" s="48"/>
      <c r="ALB50" s="48"/>
      <c r="ALC50" s="48"/>
      <c r="ALD50" s="48"/>
      <c r="ALE50" s="48"/>
      <c r="ALF50" s="48"/>
      <c r="ALG50" s="48"/>
      <c r="ALH50" s="48"/>
      <c r="ALI50" s="48"/>
      <c r="ALJ50" s="48"/>
      <c r="ALK50" s="48"/>
      <c r="ALL50" s="48"/>
      <c r="ALM50" s="48"/>
      <c r="ALN50" s="48"/>
      <c r="ALO50" s="48"/>
      <c r="ALP50" s="48"/>
      <c r="ALQ50" s="48"/>
      <c r="ALR50" s="48"/>
      <c r="ALS50" s="48"/>
      <c r="ALT50" s="48"/>
      <c r="ALU50" s="48"/>
      <c r="ALV50" s="48"/>
      <c r="ALW50" s="48"/>
      <c r="ALX50" s="48"/>
      <c r="ALY50" s="48"/>
      <c r="ALZ50" s="48"/>
      <c r="AMA50" s="48"/>
      <c r="AMB50" s="48"/>
      <c r="AMC50" s="48"/>
      <c r="AMD50" s="48"/>
      <c r="AME50" s="48"/>
      <c r="AMF50" s="48"/>
      <c r="AMG50" s="48"/>
      <c r="AMH50" s="48"/>
      <c r="AMI50" s="48"/>
      <c r="AMJ50" s="48"/>
    </row>
    <row r="51" s="243" customFormat="true" ht="16.5" hidden="false" customHeight="true" outlineLevel="0" collapsed="false">
      <c r="A51" s="240" t="n">
        <f aca="false">A50+1</f>
        <v>39</v>
      </c>
      <c r="B51" s="241" t="s">
        <v>367</v>
      </c>
      <c r="C51" s="242" t="s">
        <v>367</v>
      </c>
      <c r="D51" s="242" t="s">
        <v>366</v>
      </c>
      <c r="E51" s="242" t="s">
        <v>368</v>
      </c>
      <c r="F51" s="242" t="s">
        <v>369</v>
      </c>
      <c r="G51" s="242" t="s">
        <v>370</v>
      </c>
      <c r="H51" s="244" t="s">
        <v>294</v>
      </c>
      <c r="I51" s="242" t="n">
        <f aca="false">COUNTIF($C$13:$C$265,$C51)</f>
        <v>1</v>
      </c>
      <c r="J51" s="245" t="n">
        <f aca="false">COUNTIF($B$13:$B$265,$B51)</f>
        <v>1</v>
      </c>
      <c r="K51" s="244"/>
      <c r="L51" s="246" t="n">
        <v>1895</v>
      </c>
      <c r="M51" s="246" t="n">
        <v>740</v>
      </c>
      <c r="N51" s="246" t="n">
        <v>157</v>
      </c>
      <c r="O51" s="260" t="n">
        <f aca="false">L51*M51*N51/10^9</f>
        <v>0.2201611</v>
      </c>
      <c r="P51" s="248" t="n">
        <v>0.048416714</v>
      </c>
      <c r="Q51" s="249"/>
      <c r="R51" s="250"/>
      <c r="S51" s="251"/>
      <c r="T51" s="252"/>
      <c r="U51" s="253" t="n">
        <v>117.5273</v>
      </c>
      <c r="V51" s="254"/>
      <c r="W51" s="255" t="n">
        <f aca="false">SUM(X51:WY51)</f>
        <v>85</v>
      </c>
      <c r="X51" s="243" t="n">
        <v>0</v>
      </c>
      <c r="Y51" s="243" t="n">
        <v>0</v>
      </c>
      <c r="Z51" s="243" t="n">
        <v>0</v>
      </c>
      <c r="AA51" s="243" t="n">
        <v>0</v>
      </c>
      <c r="AB51" s="243" t="n">
        <v>0</v>
      </c>
      <c r="AC51" s="243" t="n">
        <v>0</v>
      </c>
      <c r="AD51" s="243" t="n">
        <v>0</v>
      </c>
      <c r="AE51" s="243" t="n">
        <v>0</v>
      </c>
      <c r="AF51" s="243" t="n">
        <v>0</v>
      </c>
      <c r="AG51" s="243" t="n">
        <v>0</v>
      </c>
      <c r="AH51" s="243" t="n">
        <v>0</v>
      </c>
      <c r="AI51" s="243" t="n">
        <v>0</v>
      </c>
      <c r="AJ51" s="243" t="n">
        <v>0</v>
      </c>
      <c r="AK51" s="243" t="n">
        <v>0</v>
      </c>
      <c r="AL51" s="243" t="n">
        <v>0</v>
      </c>
      <c r="AM51" s="243" t="n">
        <v>0</v>
      </c>
      <c r="AP51" s="243" t="n">
        <v>0</v>
      </c>
      <c r="AQ51" s="243" t="n">
        <v>0</v>
      </c>
      <c r="AR51" s="243" t="n">
        <v>0</v>
      </c>
      <c r="AS51" s="243" t="n">
        <v>0</v>
      </c>
      <c r="AT51" s="243" t="n">
        <v>0</v>
      </c>
      <c r="AU51" s="243" t="n">
        <v>0</v>
      </c>
      <c r="AV51" s="243" t="n">
        <v>0</v>
      </c>
      <c r="AW51" s="243" t="n">
        <v>0</v>
      </c>
      <c r="AX51" s="243" t="n">
        <v>0</v>
      </c>
      <c r="AY51" s="243" t="n">
        <v>0</v>
      </c>
      <c r="AZ51" s="243" t="n">
        <v>0</v>
      </c>
      <c r="BA51" s="243" t="n">
        <v>0</v>
      </c>
      <c r="BB51" s="243" t="n">
        <v>0</v>
      </c>
      <c r="BC51" s="243" t="n">
        <v>0</v>
      </c>
      <c r="BD51" s="243" t="n">
        <v>0</v>
      </c>
      <c r="BE51" s="243" t="n">
        <v>0</v>
      </c>
      <c r="BF51" s="243" t="n">
        <v>0</v>
      </c>
      <c r="BG51" s="243" t="n">
        <v>0</v>
      </c>
      <c r="BH51" s="243" t="n">
        <v>0</v>
      </c>
      <c r="BI51" s="243" t="n">
        <v>0</v>
      </c>
      <c r="BJ51" s="243" t="n">
        <v>0</v>
      </c>
      <c r="BK51" s="243" t="n">
        <v>0</v>
      </c>
      <c r="BL51" s="243" t="n">
        <v>0</v>
      </c>
      <c r="BM51" s="243" t="n">
        <v>0</v>
      </c>
      <c r="BN51" s="243" t="n">
        <v>0</v>
      </c>
      <c r="BO51" s="243" t="n">
        <v>0</v>
      </c>
      <c r="BP51" s="243" t="n">
        <v>0</v>
      </c>
      <c r="BQ51" s="243" t="n">
        <v>30</v>
      </c>
      <c r="BR51" s="243" t="n">
        <v>0</v>
      </c>
      <c r="BS51" s="243" t="n">
        <v>0</v>
      </c>
      <c r="BT51" s="243" t="n">
        <v>0</v>
      </c>
      <c r="BU51" s="243" t="n">
        <v>0</v>
      </c>
      <c r="BV51" s="243" t="n">
        <v>0</v>
      </c>
      <c r="BW51" s="243" t="n">
        <v>25</v>
      </c>
      <c r="BX51" s="243" t="n">
        <v>0</v>
      </c>
      <c r="BY51" s="243" t="n">
        <v>0</v>
      </c>
      <c r="BZ51" s="243" t="n">
        <v>0</v>
      </c>
      <c r="CA51" s="243" t="n">
        <v>0</v>
      </c>
      <c r="CB51" s="243" t="n">
        <v>0</v>
      </c>
      <c r="CC51" s="243" t="n">
        <v>0</v>
      </c>
      <c r="CD51" s="243" t="n">
        <v>0</v>
      </c>
      <c r="CE51" s="243" t="n">
        <v>0</v>
      </c>
      <c r="CF51" s="243" t="n">
        <v>0</v>
      </c>
      <c r="CG51" s="243" t="n">
        <v>0</v>
      </c>
      <c r="CH51" s="243" t="n">
        <v>0</v>
      </c>
      <c r="CI51" s="243" t="n">
        <v>0</v>
      </c>
      <c r="CJ51" s="243" t="n">
        <v>0</v>
      </c>
      <c r="CK51" s="243" t="n">
        <v>0</v>
      </c>
      <c r="CL51" s="243" t="n">
        <v>0</v>
      </c>
      <c r="CM51" s="243" t="n">
        <v>0</v>
      </c>
      <c r="CN51" s="243" t="n">
        <v>0</v>
      </c>
      <c r="WY51" s="236" t="n">
        <v>30</v>
      </c>
      <c r="WZ51" s="108"/>
      <c r="XA51" s="237" t="n">
        <v>0</v>
      </c>
      <c r="XB51" s="61" t="n">
        <v>85</v>
      </c>
      <c r="XC51" s="200" t="n">
        <f aca="false">XB51-W51</f>
        <v>0</v>
      </c>
      <c r="XD51" s="256" t="n">
        <f aca="false">SUMIF('TRIEN KHAI SX'!$B$8:$B$262,$B51,'TRIEN KHAI SX'!$CM$8:$CM$262)-W51</f>
        <v>0</v>
      </c>
      <c r="XE51" s="257" t="n">
        <f aca="false">SUMIF('TRIEN KHAI SX'!$B$8:$B$262,$B51,'TRIEN KHAI SX'!$FG$8:$FG$262)</f>
        <v>0</v>
      </c>
      <c r="XF51" s="258"/>
      <c r="XG51" s="258"/>
      <c r="XH51" s="258"/>
      <c r="XI51" s="258"/>
      <c r="XJ51" s="258"/>
      <c r="XK51" s="45"/>
      <c r="XL51" s="45"/>
      <c r="XM51" s="48"/>
      <c r="XN51" s="48"/>
      <c r="XO51" s="48"/>
      <c r="XP51" s="48"/>
      <c r="XQ51" s="48"/>
      <c r="XR51" s="48"/>
      <c r="XS51" s="48"/>
      <c r="XT51" s="48"/>
      <c r="XU51" s="48"/>
      <c r="XV51" s="48"/>
      <c r="XW51" s="48"/>
      <c r="XX51" s="48"/>
      <c r="XY51" s="48"/>
      <c r="XZ51" s="48"/>
      <c r="YA51" s="48"/>
      <c r="YB51" s="48"/>
      <c r="YC51" s="48"/>
      <c r="YD51" s="48"/>
      <c r="YE51" s="48"/>
      <c r="YF51" s="48"/>
      <c r="YG51" s="48"/>
      <c r="YH51" s="48"/>
      <c r="YI51" s="48"/>
      <c r="YJ51" s="48"/>
      <c r="YK51" s="48"/>
      <c r="YL51" s="48"/>
      <c r="YM51" s="48"/>
      <c r="YN51" s="48"/>
      <c r="YO51" s="48"/>
      <c r="YP51" s="48"/>
      <c r="YQ51" s="48"/>
      <c r="YR51" s="48"/>
      <c r="YS51" s="48"/>
      <c r="YT51" s="48"/>
      <c r="YU51" s="48"/>
      <c r="YV51" s="48"/>
      <c r="YW51" s="48"/>
      <c r="YX51" s="48"/>
      <c r="YY51" s="48"/>
      <c r="YZ51" s="48"/>
      <c r="ZA51" s="48"/>
      <c r="ZB51" s="48"/>
      <c r="ZC51" s="48"/>
      <c r="ZD51" s="48"/>
      <c r="ZE51" s="48"/>
      <c r="ZF51" s="48"/>
      <c r="ZG51" s="48"/>
      <c r="ZH51" s="48"/>
      <c r="ZI51" s="48"/>
      <c r="ZJ51" s="48"/>
      <c r="ZK51" s="48"/>
      <c r="ZL51" s="48"/>
      <c r="ZM51" s="48"/>
      <c r="ZN51" s="48"/>
      <c r="ZO51" s="48"/>
      <c r="ZP51" s="48"/>
      <c r="ZQ51" s="48"/>
      <c r="ZR51" s="48"/>
      <c r="ZS51" s="48"/>
      <c r="ZT51" s="48"/>
      <c r="ZU51" s="48"/>
      <c r="ZV51" s="48"/>
      <c r="ZW51" s="48"/>
      <c r="ZX51" s="48"/>
      <c r="ZY51" s="48"/>
      <c r="ZZ51" s="48"/>
      <c r="AAA51" s="48"/>
      <c r="AAB51" s="48"/>
      <c r="AAC51" s="48"/>
      <c r="AAD51" s="48"/>
      <c r="AAE51" s="48"/>
      <c r="AAF51" s="48"/>
      <c r="AAG51" s="48"/>
      <c r="AAH51" s="48"/>
      <c r="AAI51" s="48"/>
      <c r="AAJ51" s="48"/>
      <c r="AAK51" s="48"/>
      <c r="AAL51" s="48"/>
      <c r="AAM51" s="48"/>
      <c r="AAN51" s="48"/>
      <c r="AAO51" s="48"/>
      <c r="AAP51" s="48"/>
      <c r="AAQ51" s="48"/>
      <c r="AAR51" s="48"/>
      <c r="AAS51" s="48"/>
      <c r="AAT51" s="48"/>
      <c r="AAU51" s="48"/>
      <c r="AAV51" s="48"/>
      <c r="AAW51" s="48"/>
      <c r="AAX51" s="48"/>
      <c r="AAY51" s="48"/>
      <c r="AAZ51" s="48"/>
      <c r="ABA51" s="48"/>
      <c r="ABB51" s="48"/>
      <c r="ABC51" s="48"/>
      <c r="ABD51" s="48"/>
      <c r="ABE51" s="48"/>
      <c r="ABF51" s="48"/>
      <c r="ABG51" s="48"/>
      <c r="ABH51" s="48"/>
      <c r="ABI51" s="48"/>
      <c r="ABJ51" s="48"/>
      <c r="ABK51" s="48"/>
      <c r="ABL51" s="48"/>
      <c r="ABM51" s="48"/>
      <c r="ABN51" s="48"/>
      <c r="ABO51" s="48"/>
      <c r="ABP51" s="48"/>
      <c r="ABQ51" s="48"/>
      <c r="ABR51" s="48"/>
      <c r="ABS51" s="48"/>
      <c r="ABT51" s="48"/>
      <c r="ABU51" s="48"/>
      <c r="ABV51" s="48"/>
      <c r="ABW51" s="48"/>
      <c r="ABX51" s="48"/>
      <c r="ABY51" s="48"/>
      <c r="ABZ51" s="48"/>
      <c r="ACA51" s="48"/>
      <c r="ACB51" s="48"/>
      <c r="ACC51" s="48"/>
      <c r="ACD51" s="48"/>
      <c r="ACE51" s="48"/>
      <c r="ACF51" s="48"/>
      <c r="ACG51" s="48"/>
      <c r="ACH51" s="48"/>
      <c r="ACI51" s="48"/>
      <c r="ACJ51" s="48"/>
      <c r="ACK51" s="48"/>
      <c r="ACL51" s="48"/>
      <c r="ACM51" s="48"/>
      <c r="ACN51" s="48"/>
      <c r="ACO51" s="48"/>
      <c r="ACP51" s="48"/>
      <c r="ACQ51" s="48"/>
      <c r="ACR51" s="48"/>
      <c r="ACS51" s="48"/>
      <c r="ACT51" s="48"/>
      <c r="ACU51" s="48"/>
      <c r="ACV51" s="48"/>
      <c r="ACW51" s="48"/>
      <c r="ACX51" s="48"/>
      <c r="ACY51" s="48"/>
      <c r="ACZ51" s="48"/>
      <c r="ADA51" s="48"/>
      <c r="ADB51" s="48"/>
      <c r="ADC51" s="48"/>
      <c r="ADD51" s="48"/>
      <c r="ADE51" s="48"/>
      <c r="ADF51" s="48"/>
      <c r="ADG51" s="48"/>
      <c r="ADH51" s="48"/>
      <c r="ADI51" s="48"/>
      <c r="ADJ51" s="48"/>
      <c r="ADK51" s="48"/>
      <c r="ADL51" s="48"/>
      <c r="ADM51" s="48"/>
      <c r="ADN51" s="48"/>
      <c r="ADO51" s="48"/>
      <c r="ADP51" s="48"/>
      <c r="ADQ51" s="48"/>
      <c r="ADR51" s="48"/>
      <c r="ADS51" s="48"/>
      <c r="ADT51" s="48"/>
      <c r="ADU51" s="48"/>
      <c r="ADV51" s="48"/>
      <c r="ADW51" s="48"/>
      <c r="ADX51" s="48"/>
      <c r="ADY51" s="48"/>
      <c r="ADZ51" s="48"/>
      <c r="AEA51" s="48"/>
      <c r="AEB51" s="48"/>
      <c r="AEC51" s="48"/>
      <c r="AED51" s="48"/>
      <c r="AEE51" s="48"/>
      <c r="AEF51" s="48"/>
      <c r="AEG51" s="48"/>
      <c r="AEH51" s="48"/>
      <c r="AEI51" s="48"/>
      <c r="AEJ51" s="48"/>
      <c r="AEK51" s="48"/>
      <c r="AEL51" s="48"/>
      <c r="AEM51" s="48"/>
      <c r="AEN51" s="48"/>
      <c r="AEO51" s="48"/>
      <c r="AEP51" s="48"/>
      <c r="AEQ51" s="48"/>
      <c r="AER51" s="48"/>
      <c r="AES51" s="48"/>
      <c r="AET51" s="48"/>
      <c r="AEU51" s="48"/>
      <c r="AEV51" s="48"/>
      <c r="AEW51" s="48"/>
      <c r="AEX51" s="48"/>
      <c r="AEY51" s="48"/>
      <c r="AEZ51" s="48"/>
      <c r="AFA51" s="48"/>
      <c r="AFB51" s="48"/>
      <c r="AFC51" s="48"/>
      <c r="AFD51" s="48"/>
      <c r="AFE51" s="48"/>
      <c r="AFF51" s="48"/>
      <c r="AFG51" s="48"/>
      <c r="AFH51" s="48"/>
      <c r="AFI51" s="48"/>
      <c r="AFJ51" s="48"/>
      <c r="AFK51" s="48"/>
      <c r="AFL51" s="48"/>
      <c r="AFM51" s="48"/>
      <c r="AFN51" s="48"/>
      <c r="AFO51" s="48"/>
      <c r="AFP51" s="48"/>
      <c r="AFQ51" s="48"/>
      <c r="AFR51" s="48"/>
      <c r="AFS51" s="48"/>
      <c r="AFT51" s="48"/>
      <c r="AFU51" s="48"/>
      <c r="AFV51" s="48"/>
      <c r="AFW51" s="48"/>
      <c r="AFX51" s="48"/>
      <c r="AFY51" s="48"/>
      <c r="AFZ51" s="48"/>
      <c r="AGA51" s="48"/>
      <c r="AGB51" s="48"/>
      <c r="AGC51" s="48"/>
      <c r="AGD51" s="48"/>
      <c r="AGE51" s="48"/>
      <c r="AGF51" s="48"/>
      <c r="AGG51" s="48"/>
      <c r="AGH51" s="48"/>
      <c r="AGI51" s="48"/>
      <c r="AGJ51" s="48"/>
      <c r="AGK51" s="48"/>
      <c r="AGL51" s="48"/>
      <c r="AGM51" s="48"/>
      <c r="AGN51" s="48"/>
      <c r="AGO51" s="48"/>
      <c r="AGP51" s="48"/>
      <c r="AGQ51" s="48"/>
      <c r="AGR51" s="48"/>
      <c r="AGS51" s="48"/>
      <c r="AGT51" s="48"/>
      <c r="AGU51" s="48"/>
      <c r="AGV51" s="48"/>
      <c r="AGW51" s="48"/>
      <c r="AGX51" s="48"/>
      <c r="AGY51" s="48"/>
      <c r="AGZ51" s="48"/>
      <c r="AHA51" s="48"/>
      <c r="AHB51" s="48"/>
      <c r="AHC51" s="48"/>
      <c r="AHD51" s="48"/>
      <c r="AHE51" s="48"/>
      <c r="AHF51" s="48"/>
      <c r="AHG51" s="48"/>
      <c r="AHH51" s="48"/>
      <c r="AHI51" s="48"/>
      <c r="AHJ51" s="48"/>
      <c r="AHK51" s="48"/>
      <c r="AHL51" s="48"/>
      <c r="AHM51" s="48"/>
      <c r="AHN51" s="48"/>
      <c r="AHO51" s="48"/>
      <c r="AHP51" s="48"/>
      <c r="AHQ51" s="48"/>
      <c r="AHR51" s="48"/>
      <c r="AHS51" s="48"/>
      <c r="AHT51" s="48"/>
      <c r="AHU51" s="48"/>
      <c r="AHV51" s="48"/>
      <c r="AHW51" s="48"/>
      <c r="AHX51" s="48"/>
      <c r="AHY51" s="48"/>
      <c r="AHZ51" s="48"/>
      <c r="AIA51" s="48"/>
      <c r="AIB51" s="48"/>
      <c r="AIC51" s="48"/>
      <c r="AID51" s="48"/>
      <c r="AIE51" s="48"/>
      <c r="AIF51" s="48"/>
      <c r="AIG51" s="48"/>
      <c r="AIH51" s="48"/>
      <c r="AII51" s="48"/>
      <c r="AIJ51" s="48"/>
      <c r="AIK51" s="48"/>
      <c r="AIL51" s="48"/>
      <c r="AIM51" s="48"/>
      <c r="AIN51" s="48"/>
      <c r="AIO51" s="48"/>
      <c r="AIP51" s="48"/>
      <c r="AIQ51" s="48"/>
      <c r="AIR51" s="48"/>
      <c r="AIS51" s="48"/>
      <c r="AIT51" s="48"/>
      <c r="AIU51" s="48"/>
      <c r="AIV51" s="48"/>
      <c r="AIW51" s="48"/>
      <c r="AIX51" s="48"/>
      <c r="AIY51" s="48"/>
      <c r="AIZ51" s="48"/>
      <c r="AJA51" s="48"/>
      <c r="AJB51" s="48"/>
      <c r="AJC51" s="48"/>
      <c r="AJD51" s="48"/>
      <c r="AJE51" s="48"/>
      <c r="AJF51" s="48"/>
      <c r="AJG51" s="48"/>
      <c r="AJH51" s="48"/>
      <c r="AJI51" s="48"/>
      <c r="AJJ51" s="48"/>
      <c r="AJK51" s="48"/>
      <c r="AJL51" s="48"/>
      <c r="AJM51" s="48"/>
      <c r="AJN51" s="48"/>
      <c r="AJO51" s="48"/>
      <c r="AJP51" s="48"/>
      <c r="AJQ51" s="48"/>
      <c r="AJR51" s="48"/>
      <c r="AJS51" s="48"/>
      <c r="AJT51" s="48"/>
      <c r="AJU51" s="48"/>
      <c r="AJV51" s="48"/>
      <c r="AJW51" s="48"/>
      <c r="AJX51" s="48"/>
      <c r="AJY51" s="48"/>
      <c r="AJZ51" s="48"/>
      <c r="AKA51" s="48"/>
      <c r="AKB51" s="48"/>
      <c r="AKC51" s="48"/>
      <c r="AKD51" s="48"/>
      <c r="AKE51" s="48"/>
      <c r="AKF51" s="48"/>
      <c r="AKG51" s="48"/>
      <c r="AKH51" s="48"/>
      <c r="AKI51" s="48"/>
      <c r="AKJ51" s="48"/>
      <c r="AKK51" s="48"/>
      <c r="AKL51" s="48"/>
      <c r="AKM51" s="48"/>
      <c r="AKN51" s="48"/>
      <c r="AKO51" s="48"/>
      <c r="AKP51" s="48"/>
      <c r="AKQ51" s="48"/>
      <c r="AKR51" s="48"/>
      <c r="AKS51" s="48"/>
      <c r="AKT51" s="48"/>
      <c r="AKU51" s="48"/>
      <c r="AKV51" s="48"/>
      <c r="AKW51" s="48"/>
      <c r="AKX51" s="48"/>
      <c r="AKY51" s="48"/>
      <c r="AKZ51" s="48"/>
      <c r="ALA51" s="48"/>
      <c r="ALB51" s="48"/>
      <c r="ALC51" s="48"/>
      <c r="ALD51" s="48"/>
      <c r="ALE51" s="48"/>
      <c r="ALF51" s="48"/>
      <c r="ALG51" s="48"/>
      <c r="ALH51" s="48"/>
      <c r="ALI51" s="48"/>
      <c r="ALJ51" s="48"/>
      <c r="ALK51" s="48"/>
      <c r="ALL51" s="48"/>
      <c r="ALM51" s="48"/>
      <c r="ALN51" s="48"/>
      <c r="ALO51" s="48"/>
      <c r="ALP51" s="48"/>
      <c r="ALQ51" s="48"/>
      <c r="ALR51" s="48"/>
      <c r="ALS51" s="48"/>
      <c r="ALT51" s="48"/>
      <c r="ALU51" s="48"/>
      <c r="ALV51" s="48"/>
      <c r="ALW51" s="48"/>
      <c r="ALX51" s="48"/>
      <c r="ALY51" s="48"/>
      <c r="ALZ51" s="48"/>
      <c r="AMA51" s="48"/>
      <c r="AMB51" s="48"/>
      <c r="AMC51" s="48"/>
      <c r="AMD51" s="48"/>
      <c r="AME51" s="48"/>
      <c r="AMF51" s="48"/>
      <c r="AMG51" s="48"/>
      <c r="AMH51" s="48"/>
      <c r="AMI51" s="48"/>
      <c r="AMJ51" s="48"/>
    </row>
    <row r="52" s="243" customFormat="true" ht="16.5" hidden="false" customHeight="true" outlineLevel="0" collapsed="false">
      <c r="A52" s="240" t="n">
        <f aca="false">A51+1</f>
        <v>40</v>
      </c>
      <c r="B52" s="241" t="s">
        <v>371</v>
      </c>
      <c r="C52" s="242" t="s">
        <v>371</v>
      </c>
      <c r="D52" s="242" t="s">
        <v>366</v>
      </c>
      <c r="E52" s="242" t="s">
        <v>304</v>
      </c>
      <c r="F52" s="242" t="n">
        <v>0</v>
      </c>
      <c r="G52" s="242" t="s">
        <v>305</v>
      </c>
      <c r="H52" s="244" t="s">
        <v>294</v>
      </c>
      <c r="I52" s="242" t="n">
        <f aca="false">COUNTIF($C$13:$C$265,$C52)</f>
        <v>1</v>
      </c>
      <c r="J52" s="245" t="n">
        <f aca="false">COUNTIF($B$13:$B$265,$B52)</f>
        <v>1</v>
      </c>
      <c r="K52" s="244"/>
      <c r="L52" s="246" t="n">
        <v>1895</v>
      </c>
      <c r="M52" s="246" t="n">
        <v>740</v>
      </c>
      <c r="N52" s="246" t="n">
        <v>157</v>
      </c>
      <c r="O52" s="260" t="n">
        <f aca="false">L52*M52*N52/10^9</f>
        <v>0.2201611</v>
      </c>
      <c r="P52" s="248" t="n">
        <v>0.048416714</v>
      </c>
      <c r="Q52" s="249"/>
      <c r="R52" s="250"/>
      <c r="S52" s="251"/>
      <c r="T52" s="252"/>
      <c r="U52" s="253" t="n">
        <v>120.6975</v>
      </c>
      <c r="V52" s="254"/>
      <c r="W52" s="255" t="n">
        <f aca="false">SUM(X52:WY52)</f>
        <v>115</v>
      </c>
      <c r="X52" s="243" t="n">
        <v>0</v>
      </c>
      <c r="Y52" s="243" t="n">
        <v>0</v>
      </c>
      <c r="Z52" s="243" t="n">
        <v>0</v>
      </c>
      <c r="AA52" s="243" t="n">
        <v>0</v>
      </c>
      <c r="AB52" s="243" t="n">
        <v>0</v>
      </c>
      <c r="AC52" s="243" t="n">
        <v>0</v>
      </c>
      <c r="AD52" s="243" t="n">
        <v>0</v>
      </c>
      <c r="AE52" s="243" t="n">
        <v>0</v>
      </c>
      <c r="AF52" s="243" t="n">
        <v>0</v>
      </c>
      <c r="AG52" s="243" t="n">
        <v>0</v>
      </c>
      <c r="AH52" s="243" t="n">
        <v>0</v>
      </c>
      <c r="AI52" s="243" t="n">
        <v>0</v>
      </c>
      <c r="AJ52" s="243" t="n">
        <v>0</v>
      </c>
      <c r="AK52" s="243" t="n">
        <v>0</v>
      </c>
      <c r="AL52" s="243" t="n">
        <v>0</v>
      </c>
      <c r="AM52" s="243" t="n">
        <v>0</v>
      </c>
      <c r="AP52" s="243" t="n">
        <v>0</v>
      </c>
      <c r="AQ52" s="243" t="n">
        <v>0</v>
      </c>
      <c r="AR52" s="243" t="n">
        <v>0</v>
      </c>
      <c r="AS52" s="243" t="n">
        <v>0</v>
      </c>
      <c r="AT52" s="243" t="n">
        <v>0</v>
      </c>
      <c r="AU52" s="243" t="n">
        <v>0</v>
      </c>
      <c r="AV52" s="243" t="n">
        <v>0</v>
      </c>
      <c r="AW52" s="243" t="n">
        <v>0</v>
      </c>
      <c r="AX52" s="243" t="n">
        <v>0</v>
      </c>
      <c r="AY52" s="243" t="n">
        <v>0</v>
      </c>
      <c r="AZ52" s="243" t="n">
        <v>0</v>
      </c>
      <c r="BA52" s="243" t="n">
        <v>0</v>
      </c>
      <c r="BB52" s="243" t="n">
        <v>0</v>
      </c>
      <c r="BC52" s="243" t="n">
        <v>0</v>
      </c>
      <c r="BD52" s="243" t="n">
        <v>0</v>
      </c>
      <c r="BE52" s="243" t="n">
        <v>0</v>
      </c>
      <c r="BF52" s="243" t="n">
        <v>0</v>
      </c>
      <c r="BG52" s="243" t="n">
        <v>0</v>
      </c>
      <c r="BH52" s="243" t="n">
        <v>0</v>
      </c>
      <c r="BI52" s="243" t="n">
        <v>0</v>
      </c>
      <c r="BJ52" s="243" t="n">
        <v>0</v>
      </c>
      <c r="BK52" s="243" t="n">
        <v>0</v>
      </c>
      <c r="BL52" s="243" t="n">
        <v>0</v>
      </c>
      <c r="BM52" s="243" t="n">
        <v>30</v>
      </c>
      <c r="BN52" s="243" t="n">
        <v>0</v>
      </c>
      <c r="BO52" s="243" t="n">
        <v>0</v>
      </c>
      <c r="BP52" s="243" t="n">
        <v>0</v>
      </c>
      <c r="BQ52" s="243" t="n">
        <v>0</v>
      </c>
      <c r="BR52" s="243" t="n">
        <v>0</v>
      </c>
      <c r="BS52" s="243" t="n">
        <v>0</v>
      </c>
      <c r="BT52" s="243" t="n">
        <v>0</v>
      </c>
      <c r="BU52" s="243" t="n">
        <v>0</v>
      </c>
      <c r="BV52" s="243" t="n">
        <v>0</v>
      </c>
      <c r="BW52" s="243" t="n">
        <v>25</v>
      </c>
      <c r="BX52" s="243" t="n">
        <v>0</v>
      </c>
      <c r="BY52" s="243" t="n">
        <v>0</v>
      </c>
      <c r="BZ52" s="243" t="n">
        <v>0</v>
      </c>
      <c r="CA52" s="243" t="n">
        <v>15</v>
      </c>
      <c r="CB52" s="243" t="n">
        <v>0</v>
      </c>
      <c r="CC52" s="243" t="n">
        <v>0</v>
      </c>
      <c r="CD52" s="243" t="n">
        <v>0</v>
      </c>
      <c r="CE52" s="243" t="n">
        <v>0</v>
      </c>
      <c r="CF52" s="243" t="n">
        <v>0</v>
      </c>
      <c r="CG52" s="243" t="n">
        <v>15</v>
      </c>
      <c r="CH52" s="243" t="n">
        <v>0</v>
      </c>
      <c r="CI52" s="243" t="n">
        <v>0</v>
      </c>
      <c r="CJ52" s="243" t="n">
        <v>0</v>
      </c>
      <c r="CK52" s="243" t="n">
        <v>0</v>
      </c>
      <c r="CL52" s="243" t="n">
        <v>0</v>
      </c>
      <c r="CM52" s="243" t="n">
        <v>0</v>
      </c>
      <c r="CN52" s="243" t="n">
        <v>30</v>
      </c>
      <c r="WY52" s="236" t="n">
        <v>0</v>
      </c>
      <c r="WZ52" s="108"/>
      <c r="XA52" s="237" t="n">
        <v>0</v>
      </c>
      <c r="XB52" s="61" t="n">
        <v>115</v>
      </c>
      <c r="XC52" s="200" t="n">
        <f aca="false">XB52-W52</f>
        <v>0</v>
      </c>
      <c r="XD52" s="256" t="n">
        <f aca="false">SUMIF('TRIEN KHAI SX'!$B$8:$B$262,$B52,'TRIEN KHAI SX'!$CM$8:$CM$262)-W52</f>
        <v>-30</v>
      </c>
      <c r="XE52" s="257" t="n">
        <f aca="false">SUMIF('TRIEN KHAI SX'!$B$8:$B$262,$B52,'TRIEN KHAI SX'!$FG$8:$FG$262)</f>
        <v>-30</v>
      </c>
      <c r="XF52" s="258"/>
      <c r="XG52" s="258"/>
      <c r="XH52" s="258"/>
      <c r="XI52" s="258"/>
      <c r="XJ52" s="258"/>
      <c r="XK52" s="45"/>
      <c r="XL52" s="45"/>
      <c r="XM52" s="48"/>
      <c r="XN52" s="48"/>
      <c r="XO52" s="48"/>
      <c r="XP52" s="48"/>
      <c r="XQ52" s="48"/>
      <c r="XR52" s="48"/>
      <c r="XS52" s="48"/>
      <c r="XT52" s="48"/>
      <c r="XU52" s="48"/>
      <c r="XV52" s="48"/>
      <c r="XW52" s="48"/>
      <c r="XX52" s="48"/>
      <c r="XY52" s="48"/>
      <c r="XZ52" s="48"/>
      <c r="YA52" s="48"/>
      <c r="YB52" s="48"/>
      <c r="YC52" s="48"/>
      <c r="YD52" s="48"/>
      <c r="YE52" s="48"/>
      <c r="YF52" s="48"/>
      <c r="YG52" s="48"/>
      <c r="YH52" s="48"/>
      <c r="YI52" s="48"/>
      <c r="YJ52" s="48"/>
      <c r="YK52" s="48"/>
      <c r="YL52" s="48"/>
      <c r="YM52" s="48"/>
      <c r="YN52" s="48"/>
      <c r="YO52" s="48"/>
      <c r="YP52" s="48"/>
      <c r="YQ52" s="48"/>
      <c r="YR52" s="48"/>
      <c r="YS52" s="48"/>
      <c r="YT52" s="48"/>
      <c r="YU52" s="48"/>
      <c r="YV52" s="48"/>
      <c r="YW52" s="48"/>
      <c r="YX52" s="48"/>
      <c r="YY52" s="48"/>
      <c r="YZ52" s="48"/>
      <c r="ZA52" s="48"/>
      <c r="ZB52" s="48"/>
      <c r="ZC52" s="48"/>
      <c r="ZD52" s="48"/>
      <c r="ZE52" s="48"/>
      <c r="ZF52" s="48"/>
      <c r="ZG52" s="48"/>
      <c r="ZH52" s="48"/>
      <c r="ZI52" s="48"/>
      <c r="ZJ52" s="48"/>
      <c r="ZK52" s="48"/>
      <c r="ZL52" s="48"/>
      <c r="ZM52" s="48"/>
      <c r="ZN52" s="48"/>
      <c r="ZO52" s="48"/>
      <c r="ZP52" s="48"/>
      <c r="ZQ52" s="48"/>
      <c r="ZR52" s="48"/>
      <c r="ZS52" s="48"/>
      <c r="ZT52" s="48"/>
      <c r="ZU52" s="48"/>
      <c r="ZV52" s="48"/>
      <c r="ZW52" s="48"/>
      <c r="ZX52" s="48"/>
      <c r="ZY52" s="48"/>
      <c r="ZZ52" s="48"/>
      <c r="AAA52" s="48"/>
      <c r="AAB52" s="48"/>
      <c r="AAC52" s="48"/>
      <c r="AAD52" s="48"/>
      <c r="AAE52" s="48"/>
      <c r="AAF52" s="48"/>
      <c r="AAG52" s="48"/>
      <c r="AAH52" s="48"/>
      <c r="AAI52" s="48"/>
      <c r="AAJ52" s="48"/>
      <c r="AAK52" s="48"/>
      <c r="AAL52" s="48"/>
      <c r="AAM52" s="48"/>
      <c r="AAN52" s="48"/>
      <c r="AAO52" s="48"/>
      <c r="AAP52" s="48"/>
      <c r="AAQ52" s="48"/>
      <c r="AAR52" s="48"/>
      <c r="AAS52" s="48"/>
      <c r="AAT52" s="48"/>
      <c r="AAU52" s="48"/>
      <c r="AAV52" s="48"/>
      <c r="AAW52" s="48"/>
      <c r="AAX52" s="48"/>
      <c r="AAY52" s="48"/>
      <c r="AAZ52" s="48"/>
      <c r="ABA52" s="48"/>
      <c r="ABB52" s="48"/>
      <c r="ABC52" s="48"/>
      <c r="ABD52" s="48"/>
      <c r="ABE52" s="48"/>
      <c r="ABF52" s="48"/>
      <c r="ABG52" s="48"/>
      <c r="ABH52" s="48"/>
      <c r="ABI52" s="48"/>
      <c r="ABJ52" s="48"/>
      <c r="ABK52" s="48"/>
      <c r="ABL52" s="48"/>
      <c r="ABM52" s="48"/>
      <c r="ABN52" s="48"/>
      <c r="ABO52" s="48"/>
      <c r="ABP52" s="48"/>
      <c r="ABQ52" s="48"/>
      <c r="ABR52" s="48"/>
      <c r="ABS52" s="48"/>
      <c r="ABT52" s="48"/>
      <c r="ABU52" s="48"/>
      <c r="ABV52" s="48"/>
      <c r="ABW52" s="48"/>
      <c r="ABX52" s="48"/>
      <c r="ABY52" s="48"/>
      <c r="ABZ52" s="48"/>
      <c r="ACA52" s="48"/>
      <c r="ACB52" s="48"/>
      <c r="ACC52" s="48"/>
      <c r="ACD52" s="48"/>
      <c r="ACE52" s="48"/>
      <c r="ACF52" s="48"/>
      <c r="ACG52" s="48"/>
      <c r="ACH52" s="48"/>
      <c r="ACI52" s="48"/>
      <c r="ACJ52" s="48"/>
      <c r="ACK52" s="48"/>
      <c r="ACL52" s="48"/>
      <c r="ACM52" s="48"/>
      <c r="ACN52" s="48"/>
      <c r="ACO52" s="48"/>
      <c r="ACP52" s="48"/>
      <c r="ACQ52" s="48"/>
      <c r="ACR52" s="48"/>
      <c r="ACS52" s="48"/>
      <c r="ACT52" s="48"/>
      <c r="ACU52" s="48"/>
      <c r="ACV52" s="48"/>
      <c r="ACW52" s="48"/>
      <c r="ACX52" s="48"/>
      <c r="ACY52" s="48"/>
      <c r="ACZ52" s="48"/>
      <c r="ADA52" s="48"/>
      <c r="ADB52" s="48"/>
      <c r="ADC52" s="48"/>
      <c r="ADD52" s="48"/>
      <c r="ADE52" s="48"/>
      <c r="ADF52" s="48"/>
      <c r="ADG52" s="48"/>
      <c r="ADH52" s="48"/>
      <c r="ADI52" s="48"/>
      <c r="ADJ52" s="48"/>
      <c r="ADK52" s="48"/>
      <c r="ADL52" s="48"/>
      <c r="ADM52" s="48"/>
      <c r="ADN52" s="48"/>
      <c r="ADO52" s="48"/>
      <c r="ADP52" s="48"/>
      <c r="ADQ52" s="48"/>
      <c r="ADR52" s="48"/>
      <c r="ADS52" s="48"/>
      <c r="ADT52" s="48"/>
      <c r="ADU52" s="48"/>
      <c r="ADV52" s="48"/>
      <c r="ADW52" s="48"/>
      <c r="ADX52" s="48"/>
      <c r="ADY52" s="48"/>
      <c r="ADZ52" s="48"/>
      <c r="AEA52" s="48"/>
      <c r="AEB52" s="48"/>
      <c r="AEC52" s="48"/>
      <c r="AED52" s="48"/>
      <c r="AEE52" s="48"/>
      <c r="AEF52" s="48"/>
      <c r="AEG52" s="48"/>
      <c r="AEH52" s="48"/>
      <c r="AEI52" s="48"/>
      <c r="AEJ52" s="48"/>
      <c r="AEK52" s="48"/>
      <c r="AEL52" s="48"/>
      <c r="AEM52" s="48"/>
      <c r="AEN52" s="48"/>
      <c r="AEO52" s="48"/>
      <c r="AEP52" s="48"/>
      <c r="AEQ52" s="48"/>
      <c r="AER52" s="48"/>
      <c r="AES52" s="48"/>
      <c r="AET52" s="48"/>
      <c r="AEU52" s="48"/>
      <c r="AEV52" s="48"/>
      <c r="AEW52" s="48"/>
      <c r="AEX52" s="48"/>
      <c r="AEY52" s="48"/>
      <c r="AEZ52" s="48"/>
      <c r="AFA52" s="48"/>
      <c r="AFB52" s="48"/>
      <c r="AFC52" s="48"/>
      <c r="AFD52" s="48"/>
      <c r="AFE52" s="48"/>
      <c r="AFF52" s="48"/>
      <c r="AFG52" s="48"/>
      <c r="AFH52" s="48"/>
      <c r="AFI52" s="48"/>
      <c r="AFJ52" s="48"/>
      <c r="AFK52" s="48"/>
      <c r="AFL52" s="48"/>
      <c r="AFM52" s="48"/>
      <c r="AFN52" s="48"/>
      <c r="AFO52" s="48"/>
      <c r="AFP52" s="48"/>
      <c r="AFQ52" s="48"/>
      <c r="AFR52" s="48"/>
      <c r="AFS52" s="48"/>
      <c r="AFT52" s="48"/>
      <c r="AFU52" s="48"/>
      <c r="AFV52" s="48"/>
      <c r="AFW52" s="48"/>
      <c r="AFX52" s="48"/>
      <c r="AFY52" s="48"/>
      <c r="AFZ52" s="48"/>
      <c r="AGA52" s="48"/>
      <c r="AGB52" s="48"/>
      <c r="AGC52" s="48"/>
      <c r="AGD52" s="48"/>
      <c r="AGE52" s="48"/>
      <c r="AGF52" s="48"/>
      <c r="AGG52" s="48"/>
      <c r="AGH52" s="48"/>
      <c r="AGI52" s="48"/>
      <c r="AGJ52" s="48"/>
      <c r="AGK52" s="48"/>
      <c r="AGL52" s="48"/>
      <c r="AGM52" s="48"/>
      <c r="AGN52" s="48"/>
      <c r="AGO52" s="48"/>
      <c r="AGP52" s="48"/>
      <c r="AGQ52" s="48"/>
      <c r="AGR52" s="48"/>
      <c r="AGS52" s="48"/>
      <c r="AGT52" s="48"/>
      <c r="AGU52" s="48"/>
      <c r="AGV52" s="48"/>
      <c r="AGW52" s="48"/>
      <c r="AGX52" s="48"/>
      <c r="AGY52" s="48"/>
      <c r="AGZ52" s="48"/>
      <c r="AHA52" s="48"/>
      <c r="AHB52" s="48"/>
      <c r="AHC52" s="48"/>
      <c r="AHD52" s="48"/>
      <c r="AHE52" s="48"/>
      <c r="AHF52" s="48"/>
      <c r="AHG52" s="48"/>
      <c r="AHH52" s="48"/>
      <c r="AHI52" s="48"/>
      <c r="AHJ52" s="48"/>
      <c r="AHK52" s="48"/>
      <c r="AHL52" s="48"/>
      <c r="AHM52" s="48"/>
      <c r="AHN52" s="48"/>
      <c r="AHO52" s="48"/>
      <c r="AHP52" s="48"/>
      <c r="AHQ52" s="48"/>
      <c r="AHR52" s="48"/>
      <c r="AHS52" s="48"/>
      <c r="AHT52" s="48"/>
      <c r="AHU52" s="48"/>
      <c r="AHV52" s="48"/>
      <c r="AHW52" s="48"/>
      <c r="AHX52" s="48"/>
      <c r="AHY52" s="48"/>
      <c r="AHZ52" s="48"/>
      <c r="AIA52" s="48"/>
      <c r="AIB52" s="48"/>
      <c r="AIC52" s="48"/>
      <c r="AID52" s="48"/>
      <c r="AIE52" s="48"/>
      <c r="AIF52" s="48"/>
      <c r="AIG52" s="48"/>
      <c r="AIH52" s="48"/>
      <c r="AII52" s="48"/>
      <c r="AIJ52" s="48"/>
      <c r="AIK52" s="48"/>
      <c r="AIL52" s="48"/>
      <c r="AIM52" s="48"/>
      <c r="AIN52" s="48"/>
      <c r="AIO52" s="48"/>
      <c r="AIP52" s="48"/>
      <c r="AIQ52" s="48"/>
      <c r="AIR52" s="48"/>
      <c r="AIS52" s="48"/>
      <c r="AIT52" s="48"/>
      <c r="AIU52" s="48"/>
      <c r="AIV52" s="48"/>
      <c r="AIW52" s="48"/>
      <c r="AIX52" s="48"/>
      <c r="AIY52" s="48"/>
      <c r="AIZ52" s="48"/>
      <c r="AJA52" s="48"/>
      <c r="AJB52" s="48"/>
      <c r="AJC52" s="48"/>
      <c r="AJD52" s="48"/>
      <c r="AJE52" s="48"/>
      <c r="AJF52" s="48"/>
      <c r="AJG52" s="48"/>
      <c r="AJH52" s="48"/>
      <c r="AJI52" s="48"/>
      <c r="AJJ52" s="48"/>
      <c r="AJK52" s="48"/>
      <c r="AJL52" s="48"/>
      <c r="AJM52" s="48"/>
      <c r="AJN52" s="48"/>
      <c r="AJO52" s="48"/>
      <c r="AJP52" s="48"/>
      <c r="AJQ52" s="48"/>
      <c r="AJR52" s="48"/>
      <c r="AJS52" s="48"/>
      <c r="AJT52" s="48"/>
      <c r="AJU52" s="48"/>
      <c r="AJV52" s="48"/>
      <c r="AJW52" s="48"/>
      <c r="AJX52" s="48"/>
      <c r="AJY52" s="48"/>
      <c r="AJZ52" s="48"/>
      <c r="AKA52" s="48"/>
      <c r="AKB52" s="48"/>
      <c r="AKC52" s="48"/>
      <c r="AKD52" s="48"/>
      <c r="AKE52" s="48"/>
      <c r="AKF52" s="48"/>
      <c r="AKG52" s="48"/>
      <c r="AKH52" s="48"/>
      <c r="AKI52" s="48"/>
      <c r="AKJ52" s="48"/>
      <c r="AKK52" s="48"/>
      <c r="AKL52" s="48"/>
      <c r="AKM52" s="48"/>
      <c r="AKN52" s="48"/>
      <c r="AKO52" s="48"/>
      <c r="AKP52" s="48"/>
      <c r="AKQ52" s="48"/>
      <c r="AKR52" s="48"/>
      <c r="AKS52" s="48"/>
      <c r="AKT52" s="48"/>
      <c r="AKU52" s="48"/>
      <c r="AKV52" s="48"/>
      <c r="AKW52" s="48"/>
      <c r="AKX52" s="48"/>
      <c r="AKY52" s="48"/>
      <c r="AKZ52" s="48"/>
      <c r="ALA52" s="48"/>
      <c r="ALB52" s="48"/>
      <c r="ALC52" s="48"/>
      <c r="ALD52" s="48"/>
      <c r="ALE52" s="48"/>
      <c r="ALF52" s="48"/>
      <c r="ALG52" s="48"/>
      <c r="ALH52" s="48"/>
      <c r="ALI52" s="48"/>
      <c r="ALJ52" s="48"/>
      <c r="ALK52" s="48"/>
      <c r="ALL52" s="48"/>
      <c r="ALM52" s="48"/>
      <c r="ALN52" s="48"/>
      <c r="ALO52" s="48"/>
      <c r="ALP52" s="48"/>
      <c r="ALQ52" s="48"/>
      <c r="ALR52" s="48"/>
      <c r="ALS52" s="48"/>
      <c r="ALT52" s="48"/>
      <c r="ALU52" s="48"/>
      <c r="ALV52" s="48"/>
      <c r="ALW52" s="48"/>
      <c r="ALX52" s="48"/>
      <c r="ALY52" s="48"/>
      <c r="ALZ52" s="48"/>
      <c r="AMA52" s="48"/>
      <c r="AMB52" s="48"/>
      <c r="AMC52" s="48"/>
      <c r="AMD52" s="48"/>
      <c r="AME52" s="48"/>
      <c r="AMF52" s="48"/>
      <c r="AMG52" s="48"/>
      <c r="AMH52" s="48"/>
      <c r="AMI52" s="48"/>
      <c r="AMJ52" s="48"/>
    </row>
    <row r="53" s="243" customFormat="true" ht="16.5" hidden="false" customHeight="true" outlineLevel="0" collapsed="false">
      <c r="A53" s="240" t="n">
        <f aca="false">A52+1</f>
        <v>41</v>
      </c>
      <c r="B53" s="241" t="s">
        <v>372</v>
      </c>
      <c r="C53" s="242" t="s">
        <v>372</v>
      </c>
      <c r="D53" s="242" t="s">
        <v>373</v>
      </c>
      <c r="E53" s="242" t="s">
        <v>368</v>
      </c>
      <c r="F53" s="242" t="s">
        <v>369</v>
      </c>
      <c r="G53" s="242" t="s">
        <v>370</v>
      </c>
      <c r="H53" s="242" t="s">
        <v>374</v>
      </c>
      <c r="I53" s="242" t="n">
        <f aca="false">COUNTIF($C$13:$C$265,$C53)</f>
        <v>1</v>
      </c>
      <c r="J53" s="245" t="n">
        <f aca="false">COUNTIF($B$13:$B$265,$B53)</f>
        <v>1</v>
      </c>
      <c r="K53" s="244"/>
      <c r="L53" s="246" t="n">
        <v>1910</v>
      </c>
      <c r="M53" s="246" t="n">
        <v>500</v>
      </c>
      <c r="N53" s="246" t="n">
        <v>257</v>
      </c>
      <c r="O53" s="260" t="n">
        <f aca="false">L53*M53*N53/10^9</f>
        <v>0.245435</v>
      </c>
      <c r="P53" s="248" t="n">
        <v>0.087570926</v>
      </c>
      <c r="Q53" s="249"/>
      <c r="R53" s="250"/>
      <c r="S53" s="251"/>
      <c r="T53" s="252"/>
      <c r="U53" s="253" t="n">
        <v>192.027</v>
      </c>
      <c r="V53" s="254"/>
      <c r="W53" s="255" t="n">
        <f aca="false">SUM(X53:WY53)</f>
        <v>100</v>
      </c>
      <c r="X53" s="243" t="n">
        <v>0</v>
      </c>
      <c r="Y53" s="243" t="n">
        <v>0</v>
      </c>
      <c r="Z53" s="243" t="n">
        <v>0</v>
      </c>
      <c r="AA53" s="243" t="n">
        <v>0</v>
      </c>
      <c r="AB53" s="243" t="n">
        <v>0</v>
      </c>
      <c r="AC53" s="243" t="n">
        <v>0</v>
      </c>
      <c r="AD53" s="243" t="n">
        <v>0</v>
      </c>
      <c r="AE53" s="243" t="n">
        <v>0</v>
      </c>
      <c r="AF53" s="243" t="n">
        <v>0</v>
      </c>
      <c r="AG53" s="243" t="n">
        <v>0</v>
      </c>
      <c r="AH53" s="243" t="n">
        <v>0</v>
      </c>
      <c r="AI53" s="243" t="n">
        <v>0</v>
      </c>
      <c r="AJ53" s="243" t="n">
        <v>0</v>
      </c>
      <c r="AK53" s="243" t="n">
        <v>0</v>
      </c>
      <c r="AL53" s="243" t="n">
        <v>0</v>
      </c>
      <c r="AM53" s="243" t="n">
        <v>0</v>
      </c>
      <c r="AP53" s="243" t="n">
        <v>0</v>
      </c>
      <c r="AQ53" s="243" t="n">
        <v>0</v>
      </c>
      <c r="AR53" s="243" t="n">
        <v>0</v>
      </c>
      <c r="AS53" s="243" t="n">
        <v>0</v>
      </c>
      <c r="AT53" s="243" t="n">
        <v>0</v>
      </c>
      <c r="AU53" s="243" t="n">
        <v>0</v>
      </c>
      <c r="AV53" s="243" t="n">
        <v>0</v>
      </c>
      <c r="AW53" s="243" t="n">
        <v>0</v>
      </c>
      <c r="AX53" s="243" t="n">
        <v>0</v>
      </c>
      <c r="AY53" s="243" t="n">
        <v>0</v>
      </c>
      <c r="AZ53" s="243" t="n">
        <v>0</v>
      </c>
      <c r="BA53" s="243" t="n">
        <v>0</v>
      </c>
      <c r="BB53" s="243" t="n">
        <v>0</v>
      </c>
      <c r="BC53" s="243" t="n">
        <v>0</v>
      </c>
      <c r="BD53" s="243" t="n">
        <v>0</v>
      </c>
      <c r="BE53" s="243" t="n">
        <v>0</v>
      </c>
      <c r="BF53" s="243" t="n">
        <v>0</v>
      </c>
      <c r="BG53" s="243" t="n">
        <v>0</v>
      </c>
      <c r="BH53" s="243" t="n">
        <v>0</v>
      </c>
      <c r="BI53" s="243" t="n">
        <v>0</v>
      </c>
      <c r="BJ53" s="243" t="n">
        <v>0</v>
      </c>
      <c r="BK53" s="243" t="n">
        <v>0</v>
      </c>
      <c r="BL53" s="243" t="n">
        <v>0</v>
      </c>
      <c r="BM53" s="243" t="n">
        <v>0</v>
      </c>
      <c r="BN53" s="243" t="n">
        <v>0</v>
      </c>
      <c r="BO53" s="243" t="n">
        <v>0</v>
      </c>
      <c r="BP53" s="243" t="n">
        <v>0</v>
      </c>
      <c r="BQ53" s="243" t="n">
        <v>0</v>
      </c>
      <c r="BR53" s="243" t="n">
        <v>0</v>
      </c>
      <c r="BS53" s="243" t="n">
        <v>30</v>
      </c>
      <c r="BT53" s="243" t="n">
        <v>0</v>
      </c>
      <c r="BU53" s="243" t="n">
        <v>0</v>
      </c>
      <c r="BV53" s="243" t="n">
        <v>0</v>
      </c>
      <c r="BW53" s="243" t="n">
        <v>0</v>
      </c>
      <c r="BX53" s="243" t="n">
        <v>0</v>
      </c>
      <c r="BY53" s="243" t="n">
        <v>0</v>
      </c>
      <c r="BZ53" s="243" t="n">
        <v>0</v>
      </c>
      <c r="CA53" s="243" t="n">
        <v>0</v>
      </c>
      <c r="CB53" s="243" t="n">
        <v>0</v>
      </c>
      <c r="CC53" s="243" t="n">
        <v>30</v>
      </c>
      <c r="CD53" s="243" t="n">
        <v>0</v>
      </c>
      <c r="CE53" s="243" t="n">
        <v>0</v>
      </c>
      <c r="CF53" s="243" t="n">
        <v>0</v>
      </c>
      <c r="CG53" s="243" t="n">
        <v>40</v>
      </c>
      <c r="CH53" s="243" t="n">
        <v>0</v>
      </c>
      <c r="CI53" s="243" t="n">
        <v>0</v>
      </c>
      <c r="CJ53" s="243" t="n">
        <v>0</v>
      </c>
      <c r="CK53" s="243" t="n">
        <v>0</v>
      </c>
      <c r="CL53" s="243" t="n">
        <v>0</v>
      </c>
      <c r="CM53" s="243" t="n">
        <v>0</v>
      </c>
      <c r="CN53" s="243" t="n">
        <v>0</v>
      </c>
      <c r="WY53" s="236" t="n">
        <v>0</v>
      </c>
      <c r="WZ53" s="108"/>
      <c r="XA53" s="237" t="n">
        <v>0</v>
      </c>
      <c r="XB53" s="61" t="n">
        <v>100</v>
      </c>
      <c r="XC53" s="200" t="n">
        <f aca="false">XB53-W53</f>
        <v>0</v>
      </c>
      <c r="XD53" s="256" t="n">
        <f aca="false">SUMIF('TRIEN KHAI SX'!$B$8:$B$262,$B53,'TRIEN KHAI SX'!$CM$8:$CM$262)-W53</f>
        <v>0</v>
      </c>
      <c r="XE53" s="257" t="n">
        <f aca="false">SUMIF('TRIEN KHAI SX'!$B$8:$B$262,$B53,'TRIEN KHAI SX'!$FG$8:$FG$262)</f>
        <v>0</v>
      </c>
      <c r="XF53" s="258"/>
      <c r="XG53" s="258"/>
      <c r="XH53" s="258"/>
      <c r="XI53" s="258"/>
      <c r="XJ53" s="258"/>
      <c r="XK53" s="45"/>
      <c r="XL53" s="45"/>
      <c r="XM53" s="48"/>
      <c r="XN53" s="48"/>
      <c r="XO53" s="48"/>
      <c r="XP53" s="48"/>
      <c r="XQ53" s="48"/>
      <c r="XR53" s="48"/>
      <c r="XS53" s="48"/>
      <c r="XT53" s="48"/>
      <c r="XU53" s="48"/>
      <c r="XV53" s="48"/>
      <c r="XW53" s="48"/>
      <c r="XX53" s="48"/>
      <c r="XY53" s="48"/>
      <c r="XZ53" s="48"/>
      <c r="YA53" s="48"/>
      <c r="YB53" s="48"/>
      <c r="YC53" s="48"/>
      <c r="YD53" s="48"/>
      <c r="YE53" s="48"/>
      <c r="YF53" s="48"/>
      <c r="YG53" s="48"/>
      <c r="YH53" s="48"/>
      <c r="YI53" s="48"/>
      <c r="YJ53" s="48"/>
      <c r="YK53" s="48"/>
      <c r="YL53" s="48"/>
      <c r="YM53" s="48"/>
      <c r="YN53" s="48"/>
      <c r="YO53" s="48"/>
      <c r="YP53" s="48"/>
      <c r="YQ53" s="48"/>
      <c r="YR53" s="48"/>
      <c r="YS53" s="48"/>
      <c r="YT53" s="48"/>
      <c r="YU53" s="48"/>
      <c r="YV53" s="48"/>
      <c r="YW53" s="48"/>
      <c r="YX53" s="48"/>
      <c r="YY53" s="48"/>
      <c r="YZ53" s="48"/>
      <c r="ZA53" s="48"/>
      <c r="ZB53" s="48"/>
      <c r="ZC53" s="48"/>
      <c r="ZD53" s="48"/>
      <c r="ZE53" s="48"/>
      <c r="ZF53" s="48"/>
      <c r="ZG53" s="48"/>
      <c r="ZH53" s="48"/>
      <c r="ZI53" s="48"/>
      <c r="ZJ53" s="48"/>
      <c r="ZK53" s="48"/>
      <c r="ZL53" s="48"/>
      <c r="ZM53" s="48"/>
      <c r="ZN53" s="48"/>
      <c r="ZO53" s="48"/>
      <c r="ZP53" s="48"/>
      <c r="ZQ53" s="48"/>
      <c r="ZR53" s="48"/>
      <c r="ZS53" s="48"/>
      <c r="ZT53" s="48"/>
      <c r="ZU53" s="48"/>
      <c r="ZV53" s="48"/>
      <c r="ZW53" s="48"/>
      <c r="ZX53" s="48"/>
      <c r="ZY53" s="48"/>
      <c r="ZZ53" s="48"/>
      <c r="AAA53" s="48"/>
      <c r="AAB53" s="48"/>
      <c r="AAC53" s="48"/>
      <c r="AAD53" s="48"/>
      <c r="AAE53" s="48"/>
      <c r="AAF53" s="48"/>
      <c r="AAG53" s="48"/>
      <c r="AAH53" s="48"/>
      <c r="AAI53" s="48"/>
      <c r="AAJ53" s="48"/>
      <c r="AAK53" s="48"/>
      <c r="AAL53" s="48"/>
      <c r="AAM53" s="48"/>
      <c r="AAN53" s="48"/>
      <c r="AAO53" s="48"/>
      <c r="AAP53" s="48"/>
      <c r="AAQ53" s="48"/>
      <c r="AAR53" s="48"/>
      <c r="AAS53" s="48"/>
      <c r="AAT53" s="48"/>
      <c r="AAU53" s="48"/>
      <c r="AAV53" s="48"/>
      <c r="AAW53" s="48"/>
      <c r="AAX53" s="48"/>
      <c r="AAY53" s="48"/>
      <c r="AAZ53" s="48"/>
      <c r="ABA53" s="48"/>
      <c r="ABB53" s="48"/>
      <c r="ABC53" s="48"/>
      <c r="ABD53" s="48"/>
      <c r="ABE53" s="48"/>
      <c r="ABF53" s="48"/>
      <c r="ABG53" s="48"/>
      <c r="ABH53" s="48"/>
      <c r="ABI53" s="48"/>
      <c r="ABJ53" s="48"/>
      <c r="ABK53" s="48"/>
      <c r="ABL53" s="48"/>
      <c r="ABM53" s="48"/>
      <c r="ABN53" s="48"/>
      <c r="ABO53" s="48"/>
      <c r="ABP53" s="48"/>
      <c r="ABQ53" s="48"/>
      <c r="ABR53" s="48"/>
      <c r="ABS53" s="48"/>
      <c r="ABT53" s="48"/>
      <c r="ABU53" s="48"/>
      <c r="ABV53" s="48"/>
      <c r="ABW53" s="48"/>
      <c r="ABX53" s="48"/>
      <c r="ABY53" s="48"/>
      <c r="ABZ53" s="48"/>
      <c r="ACA53" s="48"/>
      <c r="ACB53" s="48"/>
      <c r="ACC53" s="48"/>
      <c r="ACD53" s="48"/>
      <c r="ACE53" s="48"/>
      <c r="ACF53" s="48"/>
      <c r="ACG53" s="48"/>
      <c r="ACH53" s="48"/>
      <c r="ACI53" s="48"/>
      <c r="ACJ53" s="48"/>
      <c r="ACK53" s="48"/>
      <c r="ACL53" s="48"/>
      <c r="ACM53" s="48"/>
      <c r="ACN53" s="48"/>
      <c r="ACO53" s="48"/>
      <c r="ACP53" s="48"/>
      <c r="ACQ53" s="48"/>
      <c r="ACR53" s="48"/>
      <c r="ACS53" s="48"/>
      <c r="ACT53" s="48"/>
      <c r="ACU53" s="48"/>
      <c r="ACV53" s="48"/>
      <c r="ACW53" s="48"/>
      <c r="ACX53" s="48"/>
      <c r="ACY53" s="48"/>
      <c r="ACZ53" s="48"/>
      <c r="ADA53" s="48"/>
      <c r="ADB53" s="48"/>
      <c r="ADC53" s="48"/>
      <c r="ADD53" s="48"/>
      <c r="ADE53" s="48"/>
      <c r="ADF53" s="48"/>
      <c r="ADG53" s="48"/>
      <c r="ADH53" s="48"/>
      <c r="ADI53" s="48"/>
      <c r="ADJ53" s="48"/>
      <c r="ADK53" s="48"/>
      <c r="ADL53" s="48"/>
      <c r="ADM53" s="48"/>
      <c r="ADN53" s="48"/>
      <c r="ADO53" s="48"/>
      <c r="ADP53" s="48"/>
      <c r="ADQ53" s="48"/>
      <c r="ADR53" s="48"/>
      <c r="ADS53" s="48"/>
      <c r="ADT53" s="48"/>
      <c r="ADU53" s="48"/>
      <c r="ADV53" s="48"/>
      <c r="ADW53" s="48"/>
      <c r="ADX53" s="48"/>
      <c r="ADY53" s="48"/>
      <c r="ADZ53" s="48"/>
      <c r="AEA53" s="48"/>
      <c r="AEB53" s="48"/>
      <c r="AEC53" s="48"/>
      <c r="AED53" s="48"/>
      <c r="AEE53" s="48"/>
      <c r="AEF53" s="48"/>
      <c r="AEG53" s="48"/>
      <c r="AEH53" s="48"/>
      <c r="AEI53" s="48"/>
      <c r="AEJ53" s="48"/>
      <c r="AEK53" s="48"/>
      <c r="AEL53" s="48"/>
      <c r="AEM53" s="48"/>
      <c r="AEN53" s="48"/>
      <c r="AEO53" s="48"/>
      <c r="AEP53" s="48"/>
      <c r="AEQ53" s="48"/>
      <c r="AER53" s="48"/>
      <c r="AES53" s="48"/>
      <c r="AET53" s="48"/>
      <c r="AEU53" s="48"/>
      <c r="AEV53" s="48"/>
      <c r="AEW53" s="48"/>
      <c r="AEX53" s="48"/>
      <c r="AEY53" s="48"/>
      <c r="AEZ53" s="48"/>
      <c r="AFA53" s="48"/>
      <c r="AFB53" s="48"/>
      <c r="AFC53" s="48"/>
      <c r="AFD53" s="48"/>
      <c r="AFE53" s="48"/>
      <c r="AFF53" s="48"/>
      <c r="AFG53" s="48"/>
      <c r="AFH53" s="48"/>
      <c r="AFI53" s="48"/>
      <c r="AFJ53" s="48"/>
      <c r="AFK53" s="48"/>
      <c r="AFL53" s="48"/>
      <c r="AFM53" s="48"/>
      <c r="AFN53" s="48"/>
      <c r="AFO53" s="48"/>
      <c r="AFP53" s="48"/>
      <c r="AFQ53" s="48"/>
      <c r="AFR53" s="48"/>
      <c r="AFS53" s="48"/>
      <c r="AFT53" s="48"/>
      <c r="AFU53" s="48"/>
      <c r="AFV53" s="48"/>
      <c r="AFW53" s="48"/>
      <c r="AFX53" s="48"/>
      <c r="AFY53" s="48"/>
      <c r="AFZ53" s="48"/>
      <c r="AGA53" s="48"/>
      <c r="AGB53" s="48"/>
      <c r="AGC53" s="48"/>
      <c r="AGD53" s="48"/>
      <c r="AGE53" s="48"/>
      <c r="AGF53" s="48"/>
      <c r="AGG53" s="48"/>
      <c r="AGH53" s="48"/>
      <c r="AGI53" s="48"/>
      <c r="AGJ53" s="48"/>
      <c r="AGK53" s="48"/>
      <c r="AGL53" s="48"/>
      <c r="AGM53" s="48"/>
      <c r="AGN53" s="48"/>
      <c r="AGO53" s="48"/>
      <c r="AGP53" s="48"/>
      <c r="AGQ53" s="48"/>
      <c r="AGR53" s="48"/>
      <c r="AGS53" s="48"/>
      <c r="AGT53" s="48"/>
      <c r="AGU53" s="48"/>
      <c r="AGV53" s="48"/>
      <c r="AGW53" s="48"/>
      <c r="AGX53" s="48"/>
      <c r="AGY53" s="48"/>
      <c r="AGZ53" s="48"/>
      <c r="AHA53" s="48"/>
      <c r="AHB53" s="48"/>
      <c r="AHC53" s="48"/>
      <c r="AHD53" s="48"/>
      <c r="AHE53" s="48"/>
      <c r="AHF53" s="48"/>
      <c r="AHG53" s="48"/>
      <c r="AHH53" s="48"/>
      <c r="AHI53" s="48"/>
      <c r="AHJ53" s="48"/>
      <c r="AHK53" s="48"/>
      <c r="AHL53" s="48"/>
      <c r="AHM53" s="48"/>
      <c r="AHN53" s="48"/>
      <c r="AHO53" s="48"/>
      <c r="AHP53" s="48"/>
      <c r="AHQ53" s="48"/>
      <c r="AHR53" s="48"/>
      <c r="AHS53" s="48"/>
      <c r="AHT53" s="48"/>
      <c r="AHU53" s="48"/>
      <c r="AHV53" s="48"/>
      <c r="AHW53" s="48"/>
      <c r="AHX53" s="48"/>
      <c r="AHY53" s="48"/>
      <c r="AHZ53" s="48"/>
      <c r="AIA53" s="48"/>
      <c r="AIB53" s="48"/>
      <c r="AIC53" s="48"/>
      <c r="AID53" s="48"/>
      <c r="AIE53" s="48"/>
      <c r="AIF53" s="48"/>
      <c r="AIG53" s="48"/>
      <c r="AIH53" s="48"/>
      <c r="AII53" s="48"/>
      <c r="AIJ53" s="48"/>
      <c r="AIK53" s="48"/>
      <c r="AIL53" s="48"/>
      <c r="AIM53" s="48"/>
      <c r="AIN53" s="48"/>
      <c r="AIO53" s="48"/>
      <c r="AIP53" s="48"/>
      <c r="AIQ53" s="48"/>
      <c r="AIR53" s="48"/>
      <c r="AIS53" s="48"/>
      <c r="AIT53" s="48"/>
      <c r="AIU53" s="48"/>
      <c r="AIV53" s="48"/>
      <c r="AIW53" s="48"/>
      <c r="AIX53" s="48"/>
      <c r="AIY53" s="48"/>
      <c r="AIZ53" s="48"/>
      <c r="AJA53" s="48"/>
      <c r="AJB53" s="48"/>
      <c r="AJC53" s="48"/>
      <c r="AJD53" s="48"/>
      <c r="AJE53" s="48"/>
      <c r="AJF53" s="48"/>
      <c r="AJG53" s="48"/>
      <c r="AJH53" s="48"/>
      <c r="AJI53" s="48"/>
      <c r="AJJ53" s="48"/>
      <c r="AJK53" s="48"/>
      <c r="AJL53" s="48"/>
      <c r="AJM53" s="48"/>
      <c r="AJN53" s="48"/>
      <c r="AJO53" s="48"/>
      <c r="AJP53" s="48"/>
      <c r="AJQ53" s="48"/>
      <c r="AJR53" s="48"/>
      <c r="AJS53" s="48"/>
      <c r="AJT53" s="48"/>
      <c r="AJU53" s="48"/>
      <c r="AJV53" s="48"/>
      <c r="AJW53" s="48"/>
      <c r="AJX53" s="48"/>
      <c r="AJY53" s="48"/>
      <c r="AJZ53" s="48"/>
      <c r="AKA53" s="48"/>
      <c r="AKB53" s="48"/>
      <c r="AKC53" s="48"/>
      <c r="AKD53" s="48"/>
      <c r="AKE53" s="48"/>
      <c r="AKF53" s="48"/>
      <c r="AKG53" s="48"/>
      <c r="AKH53" s="48"/>
      <c r="AKI53" s="48"/>
      <c r="AKJ53" s="48"/>
      <c r="AKK53" s="48"/>
      <c r="AKL53" s="48"/>
      <c r="AKM53" s="48"/>
      <c r="AKN53" s="48"/>
      <c r="AKO53" s="48"/>
      <c r="AKP53" s="48"/>
      <c r="AKQ53" s="48"/>
      <c r="AKR53" s="48"/>
      <c r="AKS53" s="48"/>
      <c r="AKT53" s="48"/>
      <c r="AKU53" s="48"/>
      <c r="AKV53" s="48"/>
      <c r="AKW53" s="48"/>
      <c r="AKX53" s="48"/>
      <c r="AKY53" s="48"/>
      <c r="AKZ53" s="48"/>
      <c r="ALA53" s="48"/>
      <c r="ALB53" s="48"/>
      <c r="ALC53" s="48"/>
      <c r="ALD53" s="48"/>
      <c r="ALE53" s="48"/>
      <c r="ALF53" s="48"/>
      <c r="ALG53" s="48"/>
      <c r="ALH53" s="48"/>
      <c r="ALI53" s="48"/>
      <c r="ALJ53" s="48"/>
      <c r="ALK53" s="48"/>
      <c r="ALL53" s="48"/>
      <c r="ALM53" s="48"/>
      <c r="ALN53" s="48"/>
      <c r="ALO53" s="48"/>
      <c r="ALP53" s="48"/>
      <c r="ALQ53" s="48"/>
      <c r="ALR53" s="48"/>
      <c r="ALS53" s="48"/>
      <c r="ALT53" s="48"/>
      <c r="ALU53" s="48"/>
      <c r="ALV53" s="48"/>
      <c r="ALW53" s="48"/>
      <c r="ALX53" s="48"/>
      <c r="ALY53" s="48"/>
      <c r="ALZ53" s="48"/>
      <c r="AMA53" s="48"/>
      <c r="AMB53" s="48"/>
      <c r="AMC53" s="48"/>
      <c r="AMD53" s="48"/>
      <c r="AME53" s="48"/>
      <c r="AMF53" s="48"/>
      <c r="AMG53" s="48"/>
      <c r="AMH53" s="48"/>
      <c r="AMI53" s="48"/>
      <c r="AMJ53" s="48"/>
    </row>
    <row r="54" s="243" customFormat="true" ht="16.5" hidden="false" customHeight="true" outlineLevel="0" collapsed="false">
      <c r="A54" s="240" t="n">
        <f aca="false">A53+1</f>
        <v>42</v>
      </c>
      <c r="B54" s="241" t="s">
        <v>375</v>
      </c>
      <c r="C54" s="242" t="s">
        <v>375</v>
      </c>
      <c r="D54" s="242" t="s">
        <v>373</v>
      </c>
      <c r="E54" s="242" t="s">
        <v>316</v>
      </c>
      <c r="F54" s="242" t="n">
        <v>0</v>
      </c>
      <c r="G54" s="242" t="s">
        <v>376</v>
      </c>
      <c r="H54" s="244" t="s">
        <v>294</v>
      </c>
      <c r="I54" s="242" t="n">
        <f aca="false">COUNTIF($C$13:$C$265,$C54)</f>
        <v>1</v>
      </c>
      <c r="J54" s="245" t="n">
        <f aca="false">COUNTIF($B$13:$B$265,$B54)</f>
        <v>1</v>
      </c>
      <c r="K54" s="244"/>
      <c r="L54" s="246" t="n">
        <v>1910</v>
      </c>
      <c r="M54" s="246" t="n">
        <v>500</v>
      </c>
      <c r="N54" s="246" t="n">
        <v>257</v>
      </c>
      <c r="O54" s="260" t="n">
        <f aca="false">L54*M54*N54/10^9</f>
        <v>0.245435</v>
      </c>
      <c r="P54" s="248" t="n">
        <v>0.087570926</v>
      </c>
      <c r="Q54" s="249"/>
      <c r="R54" s="250"/>
      <c r="S54" s="251"/>
      <c r="T54" s="252"/>
      <c r="U54" s="253" t="n">
        <v>182.589</v>
      </c>
      <c r="V54" s="254"/>
      <c r="W54" s="255" t="n">
        <f aca="false">SUM(X54:WY54)</f>
        <v>30</v>
      </c>
      <c r="X54" s="243" t="n">
        <v>0</v>
      </c>
      <c r="Y54" s="243" t="n">
        <v>0</v>
      </c>
      <c r="Z54" s="243" t="n">
        <v>0</v>
      </c>
      <c r="AA54" s="243" t="n">
        <v>0</v>
      </c>
      <c r="AB54" s="243" t="n">
        <v>0</v>
      </c>
      <c r="AC54" s="243" t="n">
        <v>0</v>
      </c>
      <c r="AD54" s="243" t="n">
        <v>0</v>
      </c>
      <c r="AE54" s="243" t="n">
        <v>0</v>
      </c>
      <c r="AF54" s="243" t="n">
        <v>0</v>
      </c>
      <c r="AG54" s="243" t="n">
        <v>0</v>
      </c>
      <c r="AH54" s="243" t="n">
        <v>0</v>
      </c>
      <c r="AI54" s="243" t="n">
        <v>0</v>
      </c>
      <c r="AJ54" s="243" t="n">
        <v>0</v>
      </c>
      <c r="AK54" s="243" t="n">
        <v>0</v>
      </c>
      <c r="AL54" s="243" t="n">
        <v>0</v>
      </c>
      <c r="AM54" s="243" t="n">
        <v>0</v>
      </c>
      <c r="AP54" s="243" t="n">
        <v>0</v>
      </c>
      <c r="AQ54" s="243" t="n">
        <v>0</v>
      </c>
      <c r="AR54" s="243" t="n">
        <v>0</v>
      </c>
      <c r="AS54" s="243" t="n">
        <v>0</v>
      </c>
      <c r="AT54" s="243" t="n">
        <v>0</v>
      </c>
      <c r="AU54" s="243" t="n">
        <v>0</v>
      </c>
      <c r="AV54" s="243" t="n">
        <v>0</v>
      </c>
      <c r="AW54" s="243" t="n">
        <v>0</v>
      </c>
      <c r="AX54" s="243" t="n">
        <v>0</v>
      </c>
      <c r="AY54" s="243" t="n">
        <v>0</v>
      </c>
      <c r="AZ54" s="243" t="n">
        <v>0</v>
      </c>
      <c r="BA54" s="243" t="n">
        <v>0</v>
      </c>
      <c r="BB54" s="243" t="n">
        <v>0</v>
      </c>
      <c r="BC54" s="243" t="n">
        <v>0</v>
      </c>
      <c r="BD54" s="243" t="n">
        <v>0</v>
      </c>
      <c r="BE54" s="243" t="n">
        <v>0</v>
      </c>
      <c r="BF54" s="243" t="n">
        <v>0</v>
      </c>
      <c r="BG54" s="243" t="n">
        <v>0</v>
      </c>
      <c r="BH54" s="243" t="n">
        <v>0</v>
      </c>
      <c r="BI54" s="243" t="n">
        <v>0</v>
      </c>
      <c r="BJ54" s="243" t="n">
        <v>0</v>
      </c>
      <c r="BK54" s="243" t="n">
        <v>0</v>
      </c>
      <c r="BL54" s="243" t="n">
        <v>0</v>
      </c>
      <c r="BM54" s="243" t="n">
        <v>0</v>
      </c>
      <c r="BN54" s="243" t="n">
        <v>0</v>
      </c>
      <c r="BO54" s="243" t="n">
        <v>0</v>
      </c>
      <c r="BP54" s="243" t="n">
        <v>30</v>
      </c>
      <c r="BQ54" s="243" t="n">
        <v>0</v>
      </c>
      <c r="BR54" s="243" t="n">
        <v>0</v>
      </c>
      <c r="BS54" s="243" t="n">
        <v>0</v>
      </c>
      <c r="BT54" s="243" t="n">
        <v>0</v>
      </c>
      <c r="BU54" s="243" t="n">
        <v>0</v>
      </c>
      <c r="BV54" s="243" t="n">
        <v>0</v>
      </c>
      <c r="BW54" s="243" t="n">
        <v>0</v>
      </c>
      <c r="BX54" s="243" t="n">
        <v>0</v>
      </c>
      <c r="BY54" s="243" t="n">
        <v>0</v>
      </c>
      <c r="BZ54" s="243" t="n">
        <v>0</v>
      </c>
      <c r="CA54" s="243" t="n">
        <v>0</v>
      </c>
      <c r="CB54" s="243" t="n">
        <v>0</v>
      </c>
      <c r="CC54" s="243" t="n">
        <v>0</v>
      </c>
      <c r="CD54" s="243" t="n">
        <v>0</v>
      </c>
      <c r="CE54" s="243" t="n">
        <v>0</v>
      </c>
      <c r="CF54" s="243" t="n">
        <v>0</v>
      </c>
      <c r="CG54" s="243" t="n">
        <v>0</v>
      </c>
      <c r="CH54" s="243" t="n">
        <v>0</v>
      </c>
      <c r="CI54" s="243" t="n">
        <v>0</v>
      </c>
      <c r="CJ54" s="243" t="n">
        <v>0</v>
      </c>
      <c r="CK54" s="243" t="n">
        <v>0</v>
      </c>
      <c r="CL54" s="243" t="n">
        <v>0</v>
      </c>
      <c r="CM54" s="243" t="n">
        <v>0</v>
      </c>
      <c r="CN54" s="243" t="n">
        <v>0</v>
      </c>
      <c r="WY54" s="236" t="n">
        <v>0</v>
      </c>
      <c r="WZ54" s="108"/>
      <c r="XA54" s="237" t="n">
        <v>0</v>
      </c>
      <c r="XB54" s="61" t="n">
        <v>30</v>
      </c>
      <c r="XC54" s="200" t="n">
        <f aca="false">XB54-W54</f>
        <v>0</v>
      </c>
      <c r="XD54" s="256" t="n">
        <f aca="false">SUMIF('TRIEN KHAI SX'!$B$8:$B$262,$B54,'TRIEN KHAI SX'!$CM$8:$CM$262)-W54</f>
        <v>0</v>
      </c>
      <c r="XE54" s="257" t="n">
        <f aca="false">SUMIF('TRIEN KHAI SX'!$B$8:$B$262,$B54,'TRIEN KHAI SX'!$FG$8:$FG$262)</f>
        <v>0</v>
      </c>
      <c r="XF54" s="258"/>
      <c r="XG54" s="258"/>
      <c r="XH54" s="258"/>
      <c r="XI54" s="258"/>
      <c r="XJ54" s="258"/>
      <c r="XK54" s="45"/>
      <c r="XL54" s="45"/>
      <c r="XM54" s="48"/>
      <c r="XN54" s="48"/>
      <c r="XO54" s="48"/>
      <c r="XP54" s="48"/>
      <c r="XQ54" s="48"/>
      <c r="XR54" s="48"/>
      <c r="XS54" s="48"/>
      <c r="XT54" s="48"/>
      <c r="XU54" s="48"/>
      <c r="XV54" s="48"/>
      <c r="XW54" s="48"/>
      <c r="XX54" s="48"/>
      <c r="XY54" s="48"/>
      <c r="XZ54" s="48"/>
      <c r="YA54" s="48"/>
      <c r="YB54" s="48"/>
      <c r="YC54" s="48"/>
      <c r="YD54" s="48"/>
      <c r="YE54" s="48"/>
      <c r="YF54" s="48"/>
      <c r="YG54" s="48"/>
      <c r="YH54" s="48"/>
      <c r="YI54" s="48"/>
      <c r="YJ54" s="48"/>
      <c r="YK54" s="48"/>
      <c r="YL54" s="48"/>
      <c r="YM54" s="48"/>
      <c r="YN54" s="48"/>
      <c r="YO54" s="48"/>
      <c r="YP54" s="48"/>
      <c r="YQ54" s="48"/>
      <c r="YR54" s="48"/>
      <c r="YS54" s="48"/>
      <c r="YT54" s="48"/>
      <c r="YU54" s="48"/>
      <c r="YV54" s="48"/>
      <c r="YW54" s="48"/>
      <c r="YX54" s="48"/>
      <c r="YY54" s="48"/>
      <c r="YZ54" s="48"/>
      <c r="ZA54" s="48"/>
      <c r="ZB54" s="48"/>
      <c r="ZC54" s="48"/>
      <c r="ZD54" s="48"/>
      <c r="ZE54" s="48"/>
      <c r="ZF54" s="48"/>
      <c r="ZG54" s="48"/>
      <c r="ZH54" s="48"/>
      <c r="ZI54" s="48"/>
      <c r="ZJ54" s="48"/>
      <c r="ZK54" s="48"/>
      <c r="ZL54" s="48"/>
      <c r="ZM54" s="48"/>
      <c r="ZN54" s="48"/>
      <c r="ZO54" s="48"/>
      <c r="ZP54" s="48"/>
      <c r="ZQ54" s="48"/>
      <c r="ZR54" s="48"/>
      <c r="ZS54" s="48"/>
      <c r="ZT54" s="48"/>
      <c r="ZU54" s="48"/>
      <c r="ZV54" s="48"/>
      <c r="ZW54" s="48"/>
      <c r="ZX54" s="48"/>
      <c r="ZY54" s="48"/>
      <c r="ZZ54" s="48"/>
      <c r="AAA54" s="48"/>
      <c r="AAB54" s="48"/>
      <c r="AAC54" s="48"/>
      <c r="AAD54" s="48"/>
      <c r="AAE54" s="48"/>
      <c r="AAF54" s="48"/>
      <c r="AAG54" s="48"/>
      <c r="AAH54" s="48"/>
      <c r="AAI54" s="48"/>
      <c r="AAJ54" s="48"/>
      <c r="AAK54" s="48"/>
      <c r="AAL54" s="48"/>
      <c r="AAM54" s="48"/>
      <c r="AAN54" s="48"/>
      <c r="AAO54" s="48"/>
      <c r="AAP54" s="48"/>
      <c r="AAQ54" s="48"/>
      <c r="AAR54" s="48"/>
      <c r="AAS54" s="48"/>
      <c r="AAT54" s="48"/>
      <c r="AAU54" s="48"/>
      <c r="AAV54" s="48"/>
      <c r="AAW54" s="48"/>
      <c r="AAX54" s="48"/>
      <c r="AAY54" s="48"/>
      <c r="AAZ54" s="48"/>
      <c r="ABA54" s="48"/>
      <c r="ABB54" s="48"/>
      <c r="ABC54" s="48"/>
      <c r="ABD54" s="48"/>
      <c r="ABE54" s="48"/>
      <c r="ABF54" s="48"/>
      <c r="ABG54" s="48"/>
      <c r="ABH54" s="48"/>
      <c r="ABI54" s="48"/>
      <c r="ABJ54" s="48"/>
      <c r="ABK54" s="48"/>
      <c r="ABL54" s="48"/>
      <c r="ABM54" s="48"/>
      <c r="ABN54" s="48"/>
      <c r="ABO54" s="48"/>
      <c r="ABP54" s="48"/>
      <c r="ABQ54" s="48"/>
      <c r="ABR54" s="48"/>
      <c r="ABS54" s="48"/>
      <c r="ABT54" s="48"/>
      <c r="ABU54" s="48"/>
      <c r="ABV54" s="48"/>
      <c r="ABW54" s="48"/>
      <c r="ABX54" s="48"/>
      <c r="ABY54" s="48"/>
      <c r="ABZ54" s="48"/>
      <c r="ACA54" s="48"/>
      <c r="ACB54" s="48"/>
      <c r="ACC54" s="48"/>
      <c r="ACD54" s="48"/>
      <c r="ACE54" s="48"/>
      <c r="ACF54" s="48"/>
      <c r="ACG54" s="48"/>
      <c r="ACH54" s="48"/>
      <c r="ACI54" s="48"/>
      <c r="ACJ54" s="48"/>
      <c r="ACK54" s="48"/>
      <c r="ACL54" s="48"/>
      <c r="ACM54" s="48"/>
      <c r="ACN54" s="48"/>
      <c r="ACO54" s="48"/>
      <c r="ACP54" s="48"/>
      <c r="ACQ54" s="48"/>
      <c r="ACR54" s="48"/>
      <c r="ACS54" s="48"/>
      <c r="ACT54" s="48"/>
      <c r="ACU54" s="48"/>
      <c r="ACV54" s="48"/>
      <c r="ACW54" s="48"/>
      <c r="ACX54" s="48"/>
      <c r="ACY54" s="48"/>
      <c r="ACZ54" s="48"/>
      <c r="ADA54" s="48"/>
      <c r="ADB54" s="48"/>
      <c r="ADC54" s="48"/>
      <c r="ADD54" s="48"/>
      <c r="ADE54" s="48"/>
      <c r="ADF54" s="48"/>
      <c r="ADG54" s="48"/>
      <c r="ADH54" s="48"/>
      <c r="ADI54" s="48"/>
      <c r="ADJ54" s="48"/>
      <c r="ADK54" s="48"/>
      <c r="ADL54" s="48"/>
      <c r="ADM54" s="48"/>
      <c r="ADN54" s="48"/>
      <c r="ADO54" s="48"/>
      <c r="ADP54" s="48"/>
      <c r="ADQ54" s="48"/>
      <c r="ADR54" s="48"/>
      <c r="ADS54" s="48"/>
      <c r="ADT54" s="48"/>
      <c r="ADU54" s="48"/>
      <c r="ADV54" s="48"/>
      <c r="ADW54" s="48"/>
      <c r="ADX54" s="48"/>
      <c r="ADY54" s="48"/>
      <c r="ADZ54" s="48"/>
      <c r="AEA54" s="48"/>
      <c r="AEB54" s="48"/>
      <c r="AEC54" s="48"/>
      <c r="AED54" s="48"/>
      <c r="AEE54" s="48"/>
      <c r="AEF54" s="48"/>
      <c r="AEG54" s="48"/>
      <c r="AEH54" s="48"/>
      <c r="AEI54" s="48"/>
      <c r="AEJ54" s="48"/>
      <c r="AEK54" s="48"/>
      <c r="AEL54" s="48"/>
      <c r="AEM54" s="48"/>
      <c r="AEN54" s="48"/>
      <c r="AEO54" s="48"/>
      <c r="AEP54" s="48"/>
      <c r="AEQ54" s="48"/>
      <c r="AER54" s="48"/>
      <c r="AES54" s="48"/>
      <c r="AET54" s="48"/>
      <c r="AEU54" s="48"/>
      <c r="AEV54" s="48"/>
      <c r="AEW54" s="48"/>
      <c r="AEX54" s="48"/>
      <c r="AEY54" s="48"/>
      <c r="AEZ54" s="48"/>
      <c r="AFA54" s="48"/>
      <c r="AFB54" s="48"/>
      <c r="AFC54" s="48"/>
      <c r="AFD54" s="48"/>
      <c r="AFE54" s="48"/>
      <c r="AFF54" s="48"/>
      <c r="AFG54" s="48"/>
      <c r="AFH54" s="48"/>
      <c r="AFI54" s="48"/>
      <c r="AFJ54" s="48"/>
      <c r="AFK54" s="48"/>
      <c r="AFL54" s="48"/>
      <c r="AFM54" s="48"/>
      <c r="AFN54" s="48"/>
      <c r="AFO54" s="48"/>
      <c r="AFP54" s="48"/>
      <c r="AFQ54" s="48"/>
      <c r="AFR54" s="48"/>
      <c r="AFS54" s="48"/>
      <c r="AFT54" s="48"/>
      <c r="AFU54" s="48"/>
      <c r="AFV54" s="48"/>
      <c r="AFW54" s="48"/>
      <c r="AFX54" s="48"/>
      <c r="AFY54" s="48"/>
      <c r="AFZ54" s="48"/>
      <c r="AGA54" s="48"/>
      <c r="AGB54" s="48"/>
      <c r="AGC54" s="48"/>
      <c r="AGD54" s="48"/>
      <c r="AGE54" s="48"/>
      <c r="AGF54" s="48"/>
      <c r="AGG54" s="48"/>
      <c r="AGH54" s="48"/>
      <c r="AGI54" s="48"/>
      <c r="AGJ54" s="48"/>
      <c r="AGK54" s="48"/>
      <c r="AGL54" s="48"/>
      <c r="AGM54" s="48"/>
      <c r="AGN54" s="48"/>
      <c r="AGO54" s="48"/>
      <c r="AGP54" s="48"/>
      <c r="AGQ54" s="48"/>
      <c r="AGR54" s="48"/>
      <c r="AGS54" s="48"/>
      <c r="AGT54" s="48"/>
      <c r="AGU54" s="48"/>
      <c r="AGV54" s="48"/>
      <c r="AGW54" s="48"/>
      <c r="AGX54" s="48"/>
      <c r="AGY54" s="48"/>
      <c r="AGZ54" s="48"/>
      <c r="AHA54" s="48"/>
      <c r="AHB54" s="48"/>
      <c r="AHC54" s="48"/>
      <c r="AHD54" s="48"/>
      <c r="AHE54" s="48"/>
      <c r="AHF54" s="48"/>
      <c r="AHG54" s="48"/>
      <c r="AHH54" s="48"/>
      <c r="AHI54" s="48"/>
      <c r="AHJ54" s="48"/>
      <c r="AHK54" s="48"/>
      <c r="AHL54" s="48"/>
      <c r="AHM54" s="48"/>
      <c r="AHN54" s="48"/>
      <c r="AHO54" s="48"/>
      <c r="AHP54" s="48"/>
      <c r="AHQ54" s="48"/>
      <c r="AHR54" s="48"/>
      <c r="AHS54" s="48"/>
      <c r="AHT54" s="48"/>
      <c r="AHU54" s="48"/>
      <c r="AHV54" s="48"/>
      <c r="AHW54" s="48"/>
      <c r="AHX54" s="48"/>
      <c r="AHY54" s="48"/>
      <c r="AHZ54" s="48"/>
      <c r="AIA54" s="48"/>
      <c r="AIB54" s="48"/>
      <c r="AIC54" s="48"/>
      <c r="AID54" s="48"/>
      <c r="AIE54" s="48"/>
      <c r="AIF54" s="48"/>
      <c r="AIG54" s="48"/>
      <c r="AIH54" s="48"/>
      <c r="AII54" s="48"/>
      <c r="AIJ54" s="48"/>
      <c r="AIK54" s="48"/>
      <c r="AIL54" s="48"/>
      <c r="AIM54" s="48"/>
      <c r="AIN54" s="48"/>
      <c r="AIO54" s="48"/>
      <c r="AIP54" s="48"/>
      <c r="AIQ54" s="48"/>
      <c r="AIR54" s="48"/>
      <c r="AIS54" s="48"/>
      <c r="AIT54" s="48"/>
      <c r="AIU54" s="48"/>
      <c r="AIV54" s="48"/>
      <c r="AIW54" s="48"/>
      <c r="AIX54" s="48"/>
      <c r="AIY54" s="48"/>
      <c r="AIZ54" s="48"/>
      <c r="AJA54" s="48"/>
      <c r="AJB54" s="48"/>
      <c r="AJC54" s="48"/>
      <c r="AJD54" s="48"/>
      <c r="AJE54" s="48"/>
      <c r="AJF54" s="48"/>
      <c r="AJG54" s="48"/>
      <c r="AJH54" s="48"/>
      <c r="AJI54" s="48"/>
      <c r="AJJ54" s="48"/>
      <c r="AJK54" s="48"/>
      <c r="AJL54" s="48"/>
      <c r="AJM54" s="48"/>
      <c r="AJN54" s="48"/>
      <c r="AJO54" s="48"/>
      <c r="AJP54" s="48"/>
      <c r="AJQ54" s="48"/>
      <c r="AJR54" s="48"/>
      <c r="AJS54" s="48"/>
      <c r="AJT54" s="48"/>
      <c r="AJU54" s="48"/>
      <c r="AJV54" s="48"/>
      <c r="AJW54" s="48"/>
      <c r="AJX54" s="48"/>
      <c r="AJY54" s="48"/>
      <c r="AJZ54" s="48"/>
      <c r="AKA54" s="48"/>
      <c r="AKB54" s="48"/>
      <c r="AKC54" s="48"/>
      <c r="AKD54" s="48"/>
      <c r="AKE54" s="48"/>
      <c r="AKF54" s="48"/>
      <c r="AKG54" s="48"/>
      <c r="AKH54" s="48"/>
      <c r="AKI54" s="48"/>
      <c r="AKJ54" s="48"/>
      <c r="AKK54" s="48"/>
      <c r="AKL54" s="48"/>
      <c r="AKM54" s="48"/>
      <c r="AKN54" s="48"/>
      <c r="AKO54" s="48"/>
      <c r="AKP54" s="48"/>
      <c r="AKQ54" s="48"/>
      <c r="AKR54" s="48"/>
      <c r="AKS54" s="48"/>
      <c r="AKT54" s="48"/>
      <c r="AKU54" s="48"/>
      <c r="AKV54" s="48"/>
      <c r="AKW54" s="48"/>
      <c r="AKX54" s="48"/>
      <c r="AKY54" s="48"/>
      <c r="AKZ54" s="48"/>
      <c r="ALA54" s="48"/>
      <c r="ALB54" s="48"/>
      <c r="ALC54" s="48"/>
      <c r="ALD54" s="48"/>
      <c r="ALE54" s="48"/>
      <c r="ALF54" s="48"/>
      <c r="ALG54" s="48"/>
      <c r="ALH54" s="48"/>
      <c r="ALI54" s="48"/>
      <c r="ALJ54" s="48"/>
      <c r="ALK54" s="48"/>
      <c r="ALL54" s="48"/>
      <c r="ALM54" s="48"/>
      <c r="ALN54" s="48"/>
      <c r="ALO54" s="48"/>
      <c r="ALP54" s="48"/>
      <c r="ALQ54" s="48"/>
      <c r="ALR54" s="48"/>
      <c r="ALS54" s="48"/>
      <c r="ALT54" s="48"/>
      <c r="ALU54" s="48"/>
      <c r="ALV54" s="48"/>
      <c r="ALW54" s="48"/>
      <c r="ALX54" s="48"/>
      <c r="ALY54" s="48"/>
      <c r="ALZ54" s="48"/>
      <c r="AMA54" s="48"/>
      <c r="AMB54" s="48"/>
      <c r="AMC54" s="48"/>
      <c r="AMD54" s="48"/>
      <c r="AME54" s="48"/>
      <c r="AMF54" s="48"/>
      <c r="AMG54" s="48"/>
      <c r="AMH54" s="48"/>
      <c r="AMI54" s="48"/>
      <c r="AMJ54" s="48"/>
    </row>
    <row r="55" s="243" customFormat="true" ht="16.5" hidden="false" customHeight="true" outlineLevel="0" collapsed="false">
      <c r="A55" s="240" t="n">
        <f aca="false">A54+1</f>
        <v>43</v>
      </c>
      <c r="B55" s="241" t="s">
        <v>377</v>
      </c>
      <c r="C55" s="242" t="s">
        <v>377</v>
      </c>
      <c r="D55" s="242" t="s">
        <v>373</v>
      </c>
      <c r="E55" s="242" t="s">
        <v>320</v>
      </c>
      <c r="F55" s="263" t="s">
        <v>321</v>
      </c>
      <c r="G55" s="242" t="s">
        <v>322</v>
      </c>
      <c r="H55" s="242" t="s">
        <v>374</v>
      </c>
      <c r="I55" s="242" t="n">
        <f aca="false">COUNTIF($C$13:$C$265,$C55)</f>
        <v>1</v>
      </c>
      <c r="J55" s="245" t="n">
        <f aca="false">COUNTIF($B$13:$B$265,$B55)</f>
        <v>1</v>
      </c>
      <c r="K55" s="244"/>
      <c r="L55" s="246" t="n">
        <v>1910</v>
      </c>
      <c r="M55" s="246" t="n">
        <v>500</v>
      </c>
      <c r="N55" s="246" t="n">
        <v>257</v>
      </c>
      <c r="O55" s="260" t="n">
        <f aca="false">L55*M55*N55/10^9</f>
        <v>0.245435</v>
      </c>
      <c r="P55" s="248" t="n">
        <v>0.087570926</v>
      </c>
      <c r="Q55" s="249"/>
      <c r="R55" s="250"/>
      <c r="S55" s="251"/>
      <c r="T55" s="252"/>
      <c r="U55" s="253" t="n">
        <v>184.404</v>
      </c>
      <c r="V55" s="254"/>
      <c r="W55" s="255" t="n">
        <f aca="false">SUM(X55:WY55)</f>
        <v>60</v>
      </c>
      <c r="X55" s="243" t="n">
        <v>0</v>
      </c>
      <c r="Y55" s="243" t="n">
        <v>0</v>
      </c>
      <c r="Z55" s="243" t="n">
        <v>0</v>
      </c>
      <c r="AA55" s="243" t="n">
        <v>0</v>
      </c>
      <c r="AB55" s="243" t="n">
        <v>0</v>
      </c>
      <c r="AC55" s="243" t="n">
        <v>0</v>
      </c>
      <c r="AD55" s="243" t="n">
        <v>0</v>
      </c>
      <c r="AE55" s="243" t="n">
        <v>0</v>
      </c>
      <c r="AF55" s="243" t="n">
        <v>0</v>
      </c>
      <c r="AG55" s="243" t="n">
        <v>0</v>
      </c>
      <c r="AH55" s="243" t="n">
        <v>0</v>
      </c>
      <c r="AI55" s="243" t="n">
        <v>0</v>
      </c>
      <c r="AJ55" s="243" t="n">
        <v>0</v>
      </c>
      <c r="AK55" s="243" t="n">
        <v>0</v>
      </c>
      <c r="AL55" s="243" t="n">
        <v>0</v>
      </c>
      <c r="AM55" s="243" t="n">
        <v>0</v>
      </c>
      <c r="AP55" s="243" t="n">
        <v>0</v>
      </c>
      <c r="AQ55" s="243" t="n">
        <v>0</v>
      </c>
      <c r="AR55" s="243" t="n">
        <v>0</v>
      </c>
      <c r="AS55" s="243" t="n">
        <v>0</v>
      </c>
      <c r="AT55" s="243" t="n">
        <v>0</v>
      </c>
      <c r="AU55" s="243" t="n">
        <v>0</v>
      </c>
      <c r="AV55" s="243" t="n">
        <v>0</v>
      </c>
      <c r="AW55" s="243" t="n">
        <v>0</v>
      </c>
      <c r="AX55" s="243" t="n">
        <v>0</v>
      </c>
      <c r="AY55" s="243" t="n">
        <v>0</v>
      </c>
      <c r="AZ55" s="243" t="n">
        <v>0</v>
      </c>
      <c r="BA55" s="243" t="n">
        <v>0</v>
      </c>
      <c r="BB55" s="243" t="n">
        <v>0</v>
      </c>
      <c r="BC55" s="243" t="n">
        <v>0</v>
      </c>
      <c r="BD55" s="243" t="n">
        <v>0</v>
      </c>
      <c r="BE55" s="243" t="n">
        <v>0</v>
      </c>
      <c r="BF55" s="243" t="n">
        <v>0</v>
      </c>
      <c r="BG55" s="243" t="n">
        <v>0</v>
      </c>
      <c r="BH55" s="243" t="n">
        <v>0</v>
      </c>
      <c r="BI55" s="243" t="n">
        <v>0</v>
      </c>
      <c r="BJ55" s="243" t="n">
        <v>0</v>
      </c>
      <c r="BK55" s="243" t="n">
        <v>0</v>
      </c>
      <c r="BL55" s="243" t="n">
        <v>0</v>
      </c>
      <c r="BM55" s="243" t="n">
        <v>30</v>
      </c>
      <c r="BN55" s="243" t="n">
        <v>0</v>
      </c>
      <c r="BO55" s="243" t="n">
        <v>0</v>
      </c>
      <c r="BP55" s="243" t="n">
        <v>0</v>
      </c>
      <c r="BQ55" s="243" t="n">
        <v>0</v>
      </c>
      <c r="BR55" s="243" t="n">
        <v>0</v>
      </c>
      <c r="BS55" s="243" t="n">
        <v>0</v>
      </c>
      <c r="BT55" s="243" t="n">
        <v>0</v>
      </c>
      <c r="BU55" s="243" t="n">
        <v>0</v>
      </c>
      <c r="BV55" s="243" t="n">
        <v>0</v>
      </c>
      <c r="BW55" s="243" t="n">
        <v>0</v>
      </c>
      <c r="BX55" s="243" t="n">
        <v>0</v>
      </c>
      <c r="BY55" s="243" t="n">
        <v>0</v>
      </c>
      <c r="BZ55" s="243" t="n">
        <v>0</v>
      </c>
      <c r="CA55" s="243" t="n">
        <v>0</v>
      </c>
      <c r="CB55" s="243" t="n">
        <v>0</v>
      </c>
      <c r="CC55" s="243" t="n">
        <v>0</v>
      </c>
      <c r="CD55" s="243" t="n">
        <v>0</v>
      </c>
      <c r="CE55" s="243" t="n">
        <v>0</v>
      </c>
      <c r="CF55" s="243" t="n">
        <v>0</v>
      </c>
      <c r="CG55" s="243" t="n">
        <v>30</v>
      </c>
      <c r="CH55" s="243" t="n">
        <v>0</v>
      </c>
      <c r="CI55" s="243" t="n">
        <v>0</v>
      </c>
      <c r="CJ55" s="243" t="n">
        <v>0</v>
      </c>
      <c r="CK55" s="243" t="n">
        <v>0</v>
      </c>
      <c r="CL55" s="243" t="n">
        <v>0</v>
      </c>
      <c r="CM55" s="243" t="n">
        <v>0</v>
      </c>
      <c r="CN55" s="243" t="n">
        <v>0</v>
      </c>
      <c r="WY55" s="236" t="n">
        <v>0</v>
      </c>
      <c r="WZ55" s="108"/>
      <c r="XA55" s="237" t="n">
        <v>0</v>
      </c>
      <c r="XB55" s="61" t="n">
        <v>60</v>
      </c>
      <c r="XC55" s="200" t="n">
        <f aca="false">XB55-W55</f>
        <v>0</v>
      </c>
      <c r="XD55" s="256" t="n">
        <f aca="false">SUMIF('TRIEN KHAI SX'!$B$8:$B$262,$B55,'TRIEN KHAI SX'!$CM$8:$CM$262)-W55</f>
        <v>0</v>
      </c>
      <c r="XE55" s="257" t="n">
        <f aca="false">SUMIF('TRIEN KHAI SX'!$B$8:$B$262,$B55,'TRIEN KHAI SX'!$FG$8:$FG$262)</f>
        <v>0</v>
      </c>
      <c r="XF55" s="258"/>
      <c r="XG55" s="258"/>
      <c r="XH55" s="258"/>
      <c r="XI55" s="258"/>
      <c r="XJ55" s="258"/>
      <c r="XK55" s="45"/>
      <c r="XL55" s="45"/>
      <c r="XM55" s="48"/>
      <c r="XN55" s="48"/>
      <c r="XO55" s="48"/>
      <c r="XP55" s="48"/>
      <c r="XQ55" s="48"/>
      <c r="XR55" s="48"/>
      <c r="XS55" s="48"/>
      <c r="XT55" s="48"/>
      <c r="XU55" s="48"/>
      <c r="XV55" s="48"/>
      <c r="XW55" s="48"/>
      <c r="XX55" s="48"/>
      <c r="XY55" s="48"/>
      <c r="XZ55" s="48"/>
      <c r="YA55" s="48"/>
      <c r="YB55" s="48"/>
      <c r="YC55" s="48"/>
      <c r="YD55" s="48"/>
      <c r="YE55" s="48"/>
      <c r="YF55" s="48"/>
      <c r="YG55" s="48"/>
      <c r="YH55" s="48"/>
      <c r="YI55" s="48"/>
      <c r="YJ55" s="48"/>
      <c r="YK55" s="48"/>
      <c r="YL55" s="48"/>
      <c r="YM55" s="48"/>
      <c r="YN55" s="48"/>
      <c r="YO55" s="48"/>
      <c r="YP55" s="48"/>
      <c r="YQ55" s="48"/>
      <c r="YR55" s="48"/>
      <c r="YS55" s="48"/>
      <c r="YT55" s="48"/>
      <c r="YU55" s="48"/>
      <c r="YV55" s="48"/>
      <c r="YW55" s="48"/>
      <c r="YX55" s="48"/>
      <c r="YY55" s="48"/>
      <c r="YZ55" s="48"/>
      <c r="ZA55" s="48"/>
      <c r="ZB55" s="48"/>
      <c r="ZC55" s="48"/>
      <c r="ZD55" s="48"/>
      <c r="ZE55" s="48"/>
      <c r="ZF55" s="48"/>
      <c r="ZG55" s="48"/>
      <c r="ZH55" s="48"/>
      <c r="ZI55" s="48"/>
      <c r="ZJ55" s="48"/>
      <c r="ZK55" s="48"/>
      <c r="ZL55" s="48"/>
      <c r="ZM55" s="48"/>
      <c r="ZN55" s="48"/>
      <c r="ZO55" s="48"/>
      <c r="ZP55" s="48"/>
      <c r="ZQ55" s="48"/>
      <c r="ZR55" s="48"/>
      <c r="ZS55" s="48"/>
      <c r="ZT55" s="48"/>
      <c r="ZU55" s="48"/>
      <c r="ZV55" s="48"/>
      <c r="ZW55" s="48"/>
      <c r="ZX55" s="48"/>
      <c r="ZY55" s="48"/>
      <c r="ZZ55" s="48"/>
      <c r="AAA55" s="48"/>
      <c r="AAB55" s="48"/>
      <c r="AAC55" s="48"/>
      <c r="AAD55" s="48"/>
      <c r="AAE55" s="48"/>
      <c r="AAF55" s="48"/>
      <c r="AAG55" s="48"/>
      <c r="AAH55" s="48"/>
      <c r="AAI55" s="48"/>
      <c r="AAJ55" s="48"/>
      <c r="AAK55" s="48"/>
      <c r="AAL55" s="48"/>
      <c r="AAM55" s="48"/>
      <c r="AAN55" s="48"/>
      <c r="AAO55" s="48"/>
      <c r="AAP55" s="48"/>
      <c r="AAQ55" s="48"/>
      <c r="AAR55" s="48"/>
      <c r="AAS55" s="48"/>
      <c r="AAT55" s="48"/>
      <c r="AAU55" s="48"/>
      <c r="AAV55" s="48"/>
      <c r="AAW55" s="48"/>
      <c r="AAX55" s="48"/>
      <c r="AAY55" s="48"/>
      <c r="AAZ55" s="48"/>
      <c r="ABA55" s="48"/>
      <c r="ABB55" s="48"/>
      <c r="ABC55" s="48"/>
      <c r="ABD55" s="48"/>
      <c r="ABE55" s="48"/>
      <c r="ABF55" s="48"/>
      <c r="ABG55" s="48"/>
      <c r="ABH55" s="48"/>
      <c r="ABI55" s="48"/>
      <c r="ABJ55" s="48"/>
      <c r="ABK55" s="48"/>
      <c r="ABL55" s="48"/>
      <c r="ABM55" s="48"/>
      <c r="ABN55" s="48"/>
      <c r="ABO55" s="48"/>
      <c r="ABP55" s="48"/>
      <c r="ABQ55" s="48"/>
      <c r="ABR55" s="48"/>
      <c r="ABS55" s="48"/>
      <c r="ABT55" s="48"/>
      <c r="ABU55" s="48"/>
      <c r="ABV55" s="48"/>
      <c r="ABW55" s="48"/>
      <c r="ABX55" s="48"/>
      <c r="ABY55" s="48"/>
      <c r="ABZ55" s="48"/>
      <c r="ACA55" s="48"/>
      <c r="ACB55" s="48"/>
      <c r="ACC55" s="48"/>
      <c r="ACD55" s="48"/>
      <c r="ACE55" s="48"/>
      <c r="ACF55" s="48"/>
      <c r="ACG55" s="48"/>
      <c r="ACH55" s="48"/>
      <c r="ACI55" s="48"/>
      <c r="ACJ55" s="48"/>
      <c r="ACK55" s="48"/>
      <c r="ACL55" s="48"/>
      <c r="ACM55" s="48"/>
      <c r="ACN55" s="48"/>
      <c r="ACO55" s="48"/>
      <c r="ACP55" s="48"/>
      <c r="ACQ55" s="48"/>
      <c r="ACR55" s="48"/>
      <c r="ACS55" s="48"/>
      <c r="ACT55" s="48"/>
      <c r="ACU55" s="48"/>
      <c r="ACV55" s="48"/>
      <c r="ACW55" s="48"/>
      <c r="ACX55" s="48"/>
      <c r="ACY55" s="48"/>
      <c r="ACZ55" s="48"/>
      <c r="ADA55" s="48"/>
      <c r="ADB55" s="48"/>
      <c r="ADC55" s="48"/>
      <c r="ADD55" s="48"/>
      <c r="ADE55" s="48"/>
      <c r="ADF55" s="48"/>
      <c r="ADG55" s="48"/>
      <c r="ADH55" s="48"/>
      <c r="ADI55" s="48"/>
      <c r="ADJ55" s="48"/>
      <c r="ADK55" s="48"/>
      <c r="ADL55" s="48"/>
      <c r="ADM55" s="48"/>
      <c r="ADN55" s="48"/>
      <c r="ADO55" s="48"/>
      <c r="ADP55" s="48"/>
      <c r="ADQ55" s="48"/>
      <c r="ADR55" s="48"/>
      <c r="ADS55" s="48"/>
      <c r="ADT55" s="48"/>
      <c r="ADU55" s="48"/>
      <c r="ADV55" s="48"/>
      <c r="ADW55" s="48"/>
      <c r="ADX55" s="48"/>
      <c r="ADY55" s="48"/>
      <c r="ADZ55" s="48"/>
      <c r="AEA55" s="48"/>
      <c r="AEB55" s="48"/>
      <c r="AEC55" s="48"/>
      <c r="AED55" s="48"/>
      <c r="AEE55" s="48"/>
      <c r="AEF55" s="48"/>
      <c r="AEG55" s="48"/>
      <c r="AEH55" s="48"/>
      <c r="AEI55" s="48"/>
      <c r="AEJ55" s="48"/>
      <c r="AEK55" s="48"/>
      <c r="AEL55" s="48"/>
      <c r="AEM55" s="48"/>
      <c r="AEN55" s="48"/>
      <c r="AEO55" s="48"/>
      <c r="AEP55" s="48"/>
      <c r="AEQ55" s="48"/>
      <c r="AER55" s="48"/>
      <c r="AES55" s="48"/>
      <c r="AET55" s="48"/>
      <c r="AEU55" s="48"/>
      <c r="AEV55" s="48"/>
      <c r="AEW55" s="48"/>
      <c r="AEX55" s="48"/>
      <c r="AEY55" s="48"/>
      <c r="AEZ55" s="48"/>
      <c r="AFA55" s="48"/>
      <c r="AFB55" s="48"/>
      <c r="AFC55" s="48"/>
      <c r="AFD55" s="48"/>
      <c r="AFE55" s="48"/>
      <c r="AFF55" s="48"/>
      <c r="AFG55" s="48"/>
      <c r="AFH55" s="48"/>
      <c r="AFI55" s="48"/>
      <c r="AFJ55" s="48"/>
      <c r="AFK55" s="48"/>
      <c r="AFL55" s="48"/>
      <c r="AFM55" s="48"/>
      <c r="AFN55" s="48"/>
      <c r="AFO55" s="48"/>
      <c r="AFP55" s="48"/>
      <c r="AFQ55" s="48"/>
      <c r="AFR55" s="48"/>
      <c r="AFS55" s="48"/>
      <c r="AFT55" s="48"/>
      <c r="AFU55" s="48"/>
      <c r="AFV55" s="48"/>
      <c r="AFW55" s="48"/>
      <c r="AFX55" s="48"/>
      <c r="AFY55" s="48"/>
      <c r="AFZ55" s="48"/>
      <c r="AGA55" s="48"/>
      <c r="AGB55" s="48"/>
      <c r="AGC55" s="48"/>
      <c r="AGD55" s="48"/>
      <c r="AGE55" s="48"/>
      <c r="AGF55" s="48"/>
      <c r="AGG55" s="48"/>
      <c r="AGH55" s="48"/>
      <c r="AGI55" s="48"/>
      <c r="AGJ55" s="48"/>
      <c r="AGK55" s="48"/>
      <c r="AGL55" s="48"/>
      <c r="AGM55" s="48"/>
      <c r="AGN55" s="48"/>
      <c r="AGO55" s="48"/>
      <c r="AGP55" s="48"/>
      <c r="AGQ55" s="48"/>
      <c r="AGR55" s="48"/>
      <c r="AGS55" s="48"/>
      <c r="AGT55" s="48"/>
      <c r="AGU55" s="48"/>
      <c r="AGV55" s="48"/>
      <c r="AGW55" s="48"/>
      <c r="AGX55" s="48"/>
      <c r="AGY55" s="48"/>
      <c r="AGZ55" s="48"/>
      <c r="AHA55" s="48"/>
      <c r="AHB55" s="48"/>
      <c r="AHC55" s="48"/>
      <c r="AHD55" s="48"/>
      <c r="AHE55" s="48"/>
      <c r="AHF55" s="48"/>
      <c r="AHG55" s="48"/>
      <c r="AHH55" s="48"/>
      <c r="AHI55" s="48"/>
      <c r="AHJ55" s="48"/>
      <c r="AHK55" s="48"/>
      <c r="AHL55" s="48"/>
      <c r="AHM55" s="48"/>
      <c r="AHN55" s="48"/>
      <c r="AHO55" s="48"/>
      <c r="AHP55" s="48"/>
      <c r="AHQ55" s="48"/>
      <c r="AHR55" s="48"/>
      <c r="AHS55" s="48"/>
      <c r="AHT55" s="48"/>
      <c r="AHU55" s="48"/>
      <c r="AHV55" s="48"/>
      <c r="AHW55" s="48"/>
      <c r="AHX55" s="48"/>
      <c r="AHY55" s="48"/>
      <c r="AHZ55" s="48"/>
      <c r="AIA55" s="48"/>
      <c r="AIB55" s="48"/>
      <c r="AIC55" s="48"/>
      <c r="AID55" s="48"/>
      <c r="AIE55" s="48"/>
      <c r="AIF55" s="48"/>
      <c r="AIG55" s="48"/>
      <c r="AIH55" s="48"/>
      <c r="AII55" s="48"/>
      <c r="AIJ55" s="48"/>
      <c r="AIK55" s="48"/>
      <c r="AIL55" s="48"/>
      <c r="AIM55" s="48"/>
      <c r="AIN55" s="48"/>
      <c r="AIO55" s="48"/>
      <c r="AIP55" s="48"/>
      <c r="AIQ55" s="48"/>
      <c r="AIR55" s="48"/>
      <c r="AIS55" s="48"/>
      <c r="AIT55" s="48"/>
      <c r="AIU55" s="48"/>
      <c r="AIV55" s="48"/>
      <c r="AIW55" s="48"/>
      <c r="AIX55" s="48"/>
      <c r="AIY55" s="48"/>
      <c r="AIZ55" s="48"/>
      <c r="AJA55" s="48"/>
      <c r="AJB55" s="48"/>
      <c r="AJC55" s="48"/>
      <c r="AJD55" s="48"/>
      <c r="AJE55" s="48"/>
      <c r="AJF55" s="48"/>
      <c r="AJG55" s="48"/>
      <c r="AJH55" s="48"/>
      <c r="AJI55" s="48"/>
      <c r="AJJ55" s="48"/>
      <c r="AJK55" s="48"/>
      <c r="AJL55" s="48"/>
      <c r="AJM55" s="48"/>
      <c r="AJN55" s="48"/>
      <c r="AJO55" s="48"/>
      <c r="AJP55" s="48"/>
      <c r="AJQ55" s="48"/>
      <c r="AJR55" s="48"/>
      <c r="AJS55" s="48"/>
      <c r="AJT55" s="48"/>
      <c r="AJU55" s="48"/>
      <c r="AJV55" s="48"/>
      <c r="AJW55" s="48"/>
      <c r="AJX55" s="48"/>
      <c r="AJY55" s="48"/>
      <c r="AJZ55" s="48"/>
      <c r="AKA55" s="48"/>
      <c r="AKB55" s="48"/>
      <c r="AKC55" s="48"/>
      <c r="AKD55" s="48"/>
      <c r="AKE55" s="48"/>
      <c r="AKF55" s="48"/>
      <c r="AKG55" s="48"/>
      <c r="AKH55" s="48"/>
      <c r="AKI55" s="48"/>
      <c r="AKJ55" s="48"/>
      <c r="AKK55" s="48"/>
      <c r="AKL55" s="48"/>
      <c r="AKM55" s="48"/>
      <c r="AKN55" s="48"/>
      <c r="AKO55" s="48"/>
      <c r="AKP55" s="48"/>
      <c r="AKQ55" s="48"/>
      <c r="AKR55" s="48"/>
      <c r="AKS55" s="48"/>
      <c r="AKT55" s="48"/>
      <c r="AKU55" s="48"/>
      <c r="AKV55" s="48"/>
      <c r="AKW55" s="48"/>
      <c r="AKX55" s="48"/>
      <c r="AKY55" s="48"/>
      <c r="AKZ55" s="48"/>
      <c r="ALA55" s="48"/>
      <c r="ALB55" s="48"/>
      <c r="ALC55" s="48"/>
      <c r="ALD55" s="48"/>
      <c r="ALE55" s="48"/>
      <c r="ALF55" s="48"/>
      <c r="ALG55" s="48"/>
      <c r="ALH55" s="48"/>
      <c r="ALI55" s="48"/>
      <c r="ALJ55" s="48"/>
      <c r="ALK55" s="48"/>
      <c r="ALL55" s="48"/>
      <c r="ALM55" s="48"/>
      <c r="ALN55" s="48"/>
      <c r="ALO55" s="48"/>
      <c r="ALP55" s="48"/>
      <c r="ALQ55" s="48"/>
      <c r="ALR55" s="48"/>
      <c r="ALS55" s="48"/>
      <c r="ALT55" s="48"/>
      <c r="ALU55" s="48"/>
      <c r="ALV55" s="48"/>
      <c r="ALW55" s="48"/>
      <c r="ALX55" s="48"/>
      <c r="ALY55" s="48"/>
      <c r="ALZ55" s="48"/>
      <c r="AMA55" s="48"/>
      <c r="AMB55" s="48"/>
      <c r="AMC55" s="48"/>
      <c r="AMD55" s="48"/>
      <c r="AME55" s="48"/>
      <c r="AMF55" s="48"/>
      <c r="AMG55" s="48"/>
      <c r="AMH55" s="48"/>
      <c r="AMI55" s="48"/>
      <c r="AMJ55" s="48"/>
    </row>
    <row r="56" s="243" customFormat="true" ht="16.5" hidden="false" customHeight="true" outlineLevel="0" collapsed="false">
      <c r="A56" s="240" t="n">
        <f aca="false">A55+1</f>
        <v>44</v>
      </c>
      <c r="B56" s="241" t="s">
        <v>378</v>
      </c>
      <c r="C56" s="242" t="s">
        <v>378</v>
      </c>
      <c r="D56" s="242" t="s">
        <v>379</v>
      </c>
      <c r="E56" s="242" t="s">
        <v>297</v>
      </c>
      <c r="F56" s="242" t="n">
        <v>0</v>
      </c>
      <c r="G56" s="242" t="s">
        <v>298</v>
      </c>
      <c r="H56" s="244" t="s">
        <v>294</v>
      </c>
      <c r="I56" s="242" t="n">
        <f aca="false">COUNTIF($C$13:$C$265,$C56)</f>
        <v>1</v>
      </c>
      <c r="J56" s="245" t="n">
        <f aca="false">COUNTIF($B$13:$B$265,$B56)</f>
        <v>1</v>
      </c>
      <c r="K56" s="244"/>
      <c r="L56" s="246" t="n">
        <v>1200</v>
      </c>
      <c r="M56" s="246" t="n">
        <v>460</v>
      </c>
      <c r="N56" s="246" t="n">
        <v>292</v>
      </c>
      <c r="O56" s="260" t="n">
        <f aca="false">L56*M56*N56/10^9</f>
        <v>0.161184</v>
      </c>
      <c r="P56" s="248" t="n">
        <v>0.052047437</v>
      </c>
      <c r="Q56" s="249"/>
      <c r="R56" s="250"/>
      <c r="S56" s="251"/>
      <c r="T56" s="252"/>
      <c r="U56" s="253" t="n">
        <v>126.445</v>
      </c>
      <c r="V56" s="254"/>
      <c r="W56" s="255" t="n">
        <f aca="false">SUM(X56:WY56)</f>
        <v>60</v>
      </c>
      <c r="X56" s="243" t="n">
        <v>0</v>
      </c>
      <c r="Y56" s="243" t="n">
        <v>0</v>
      </c>
      <c r="Z56" s="243" t="n">
        <v>0</v>
      </c>
      <c r="AA56" s="243" t="n">
        <v>0</v>
      </c>
      <c r="AB56" s="243" t="n">
        <v>0</v>
      </c>
      <c r="AC56" s="243" t="n">
        <v>0</v>
      </c>
      <c r="AD56" s="243" t="n">
        <v>0</v>
      </c>
      <c r="AE56" s="243" t="n">
        <v>0</v>
      </c>
      <c r="AF56" s="243" t="n">
        <v>0</v>
      </c>
      <c r="AG56" s="243" t="n">
        <v>0</v>
      </c>
      <c r="AH56" s="243" t="n">
        <v>0</v>
      </c>
      <c r="AI56" s="243" t="n">
        <v>0</v>
      </c>
      <c r="AJ56" s="243" t="n">
        <v>0</v>
      </c>
      <c r="AK56" s="243" t="n">
        <v>0</v>
      </c>
      <c r="AL56" s="243" t="n">
        <v>0</v>
      </c>
      <c r="AM56" s="243" t="n">
        <v>0</v>
      </c>
      <c r="AP56" s="243" t="n">
        <v>0</v>
      </c>
      <c r="AQ56" s="243" t="n">
        <v>0</v>
      </c>
      <c r="AR56" s="243" t="n">
        <v>0</v>
      </c>
      <c r="AS56" s="243" t="n">
        <v>0</v>
      </c>
      <c r="AT56" s="243" t="n">
        <v>0</v>
      </c>
      <c r="AU56" s="243" t="n">
        <v>0</v>
      </c>
      <c r="AV56" s="243" t="n">
        <v>0</v>
      </c>
      <c r="AW56" s="243" t="n">
        <v>0</v>
      </c>
      <c r="AX56" s="243" t="n">
        <v>0</v>
      </c>
      <c r="AY56" s="243" t="n">
        <v>0</v>
      </c>
      <c r="AZ56" s="243" t="n">
        <v>0</v>
      </c>
      <c r="BA56" s="243" t="n">
        <v>0</v>
      </c>
      <c r="BB56" s="243" t="n">
        <v>0</v>
      </c>
      <c r="BC56" s="243" t="n">
        <v>0</v>
      </c>
      <c r="BD56" s="243" t="n">
        <v>0</v>
      </c>
      <c r="BE56" s="243" t="n">
        <v>0</v>
      </c>
      <c r="BF56" s="243" t="n">
        <v>0</v>
      </c>
      <c r="BG56" s="243" t="n">
        <v>0</v>
      </c>
      <c r="BH56" s="243" t="n">
        <v>0</v>
      </c>
      <c r="BI56" s="243" t="n">
        <v>0</v>
      </c>
      <c r="BJ56" s="243" t="n">
        <v>0</v>
      </c>
      <c r="BK56" s="243" t="n">
        <v>0</v>
      </c>
      <c r="BL56" s="243" t="n">
        <v>0</v>
      </c>
      <c r="BM56" s="243" t="n">
        <v>30</v>
      </c>
      <c r="BN56" s="243" t="n">
        <v>0</v>
      </c>
      <c r="BO56" s="243" t="n">
        <v>0</v>
      </c>
      <c r="BP56" s="243" t="n">
        <v>0</v>
      </c>
      <c r="BQ56" s="243" t="n">
        <v>0</v>
      </c>
      <c r="BR56" s="243" t="n">
        <v>0</v>
      </c>
      <c r="BS56" s="243" t="n">
        <v>0</v>
      </c>
      <c r="BT56" s="243" t="n">
        <v>0</v>
      </c>
      <c r="BU56" s="243" t="n">
        <v>0</v>
      </c>
      <c r="BV56" s="243" t="n">
        <v>0</v>
      </c>
      <c r="BW56" s="243" t="n">
        <v>0</v>
      </c>
      <c r="BX56" s="243" t="n">
        <v>0</v>
      </c>
      <c r="BY56" s="243" t="n">
        <v>0</v>
      </c>
      <c r="BZ56" s="243" t="n">
        <v>0</v>
      </c>
      <c r="CA56" s="243" t="n">
        <v>0</v>
      </c>
      <c r="CB56" s="243" t="n">
        <v>0</v>
      </c>
      <c r="CC56" s="243" t="n">
        <v>0</v>
      </c>
      <c r="CD56" s="243" t="n">
        <v>0</v>
      </c>
      <c r="CE56" s="243" t="n">
        <v>0</v>
      </c>
      <c r="CF56" s="243" t="n">
        <v>0</v>
      </c>
      <c r="CG56" s="243" t="n">
        <v>0</v>
      </c>
      <c r="CH56" s="243" t="n">
        <v>0</v>
      </c>
      <c r="CI56" s="243" t="n">
        <v>30</v>
      </c>
      <c r="CJ56" s="243" t="n">
        <v>0</v>
      </c>
      <c r="CK56" s="243" t="n">
        <v>0</v>
      </c>
      <c r="CL56" s="243" t="n">
        <v>0</v>
      </c>
      <c r="CM56" s="243" t="n">
        <v>0</v>
      </c>
      <c r="CN56" s="243" t="n">
        <v>0</v>
      </c>
      <c r="WY56" s="236" t="n">
        <v>0</v>
      </c>
      <c r="WZ56" s="108"/>
      <c r="XA56" s="237" t="n">
        <v>0</v>
      </c>
      <c r="XB56" s="61" t="n">
        <v>60</v>
      </c>
      <c r="XC56" s="200" t="n">
        <f aca="false">XB56-W56</f>
        <v>0</v>
      </c>
      <c r="XD56" s="256" t="n">
        <f aca="false">SUMIF('TRIEN KHAI SX'!$B$8:$B$262,$B56,'TRIEN KHAI SX'!$CM$8:$CM$262)-W56</f>
        <v>-30</v>
      </c>
      <c r="XE56" s="257" t="n">
        <f aca="false">SUMIF('TRIEN KHAI SX'!$B$8:$B$262,$B56,'TRIEN KHAI SX'!$FG$8:$FG$262)</f>
        <v>-30</v>
      </c>
      <c r="XF56" s="258"/>
      <c r="XG56" s="258"/>
      <c r="XH56" s="258"/>
      <c r="XI56" s="258"/>
      <c r="XJ56" s="258"/>
      <c r="XK56" s="45"/>
      <c r="XL56" s="45"/>
      <c r="XM56" s="48"/>
      <c r="XN56" s="48"/>
      <c r="XO56" s="48"/>
      <c r="XP56" s="48"/>
      <c r="XQ56" s="48"/>
      <c r="XR56" s="48"/>
      <c r="XS56" s="48"/>
      <c r="XT56" s="48"/>
      <c r="XU56" s="48"/>
      <c r="XV56" s="48"/>
      <c r="XW56" s="48"/>
      <c r="XX56" s="48"/>
      <c r="XY56" s="48"/>
      <c r="XZ56" s="48"/>
      <c r="YA56" s="48"/>
      <c r="YB56" s="48"/>
      <c r="YC56" s="48"/>
      <c r="YD56" s="48"/>
      <c r="YE56" s="48"/>
      <c r="YF56" s="48"/>
      <c r="YG56" s="48"/>
      <c r="YH56" s="48"/>
      <c r="YI56" s="48"/>
      <c r="YJ56" s="48"/>
      <c r="YK56" s="48"/>
      <c r="YL56" s="48"/>
      <c r="YM56" s="48"/>
      <c r="YN56" s="48"/>
      <c r="YO56" s="48"/>
      <c r="YP56" s="48"/>
      <c r="YQ56" s="48"/>
      <c r="YR56" s="48"/>
      <c r="YS56" s="48"/>
      <c r="YT56" s="48"/>
      <c r="YU56" s="48"/>
      <c r="YV56" s="48"/>
      <c r="YW56" s="48"/>
      <c r="YX56" s="48"/>
      <c r="YY56" s="48"/>
      <c r="YZ56" s="48"/>
      <c r="ZA56" s="48"/>
      <c r="ZB56" s="48"/>
      <c r="ZC56" s="48"/>
      <c r="ZD56" s="48"/>
      <c r="ZE56" s="48"/>
      <c r="ZF56" s="48"/>
      <c r="ZG56" s="48"/>
      <c r="ZH56" s="48"/>
      <c r="ZI56" s="48"/>
      <c r="ZJ56" s="48"/>
      <c r="ZK56" s="48"/>
      <c r="ZL56" s="48"/>
      <c r="ZM56" s="48"/>
      <c r="ZN56" s="48"/>
      <c r="ZO56" s="48"/>
      <c r="ZP56" s="48"/>
      <c r="ZQ56" s="48"/>
      <c r="ZR56" s="48"/>
      <c r="ZS56" s="48"/>
      <c r="ZT56" s="48"/>
      <c r="ZU56" s="48"/>
      <c r="ZV56" s="48"/>
      <c r="ZW56" s="48"/>
      <c r="ZX56" s="48"/>
      <c r="ZY56" s="48"/>
      <c r="ZZ56" s="48"/>
      <c r="AAA56" s="48"/>
      <c r="AAB56" s="48"/>
      <c r="AAC56" s="48"/>
      <c r="AAD56" s="48"/>
      <c r="AAE56" s="48"/>
      <c r="AAF56" s="48"/>
      <c r="AAG56" s="48"/>
      <c r="AAH56" s="48"/>
      <c r="AAI56" s="48"/>
      <c r="AAJ56" s="48"/>
      <c r="AAK56" s="48"/>
      <c r="AAL56" s="48"/>
      <c r="AAM56" s="48"/>
      <c r="AAN56" s="48"/>
      <c r="AAO56" s="48"/>
      <c r="AAP56" s="48"/>
      <c r="AAQ56" s="48"/>
      <c r="AAR56" s="48"/>
      <c r="AAS56" s="48"/>
      <c r="AAT56" s="48"/>
      <c r="AAU56" s="48"/>
      <c r="AAV56" s="48"/>
      <c r="AAW56" s="48"/>
      <c r="AAX56" s="48"/>
      <c r="AAY56" s="48"/>
      <c r="AAZ56" s="48"/>
      <c r="ABA56" s="48"/>
      <c r="ABB56" s="48"/>
      <c r="ABC56" s="48"/>
      <c r="ABD56" s="48"/>
      <c r="ABE56" s="48"/>
      <c r="ABF56" s="48"/>
      <c r="ABG56" s="48"/>
      <c r="ABH56" s="48"/>
      <c r="ABI56" s="48"/>
      <c r="ABJ56" s="48"/>
      <c r="ABK56" s="48"/>
      <c r="ABL56" s="48"/>
      <c r="ABM56" s="48"/>
      <c r="ABN56" s="48"/>
      <c r="ABO56" s="48"/>
      <c r="ABP56" s="48"/>
      <c r="ABQ56" s="48"/>
      <c r="ABR56" s="48"/>
      <c r="ABS56" s="48"/>
      <c r="ABT56" s="48"/>
      <c r="ABU56" s="48"/>
      <c r="ABV56" s="48"/>
      <c r="ABW56" s="48"/>
      <c r="ABX56" s="48"/>
      <c r="ABY56" s="48"/>
      <c r="ABZ56" s="48"/>
      <c r="ACA56" s="48"/>
      <c r="ACB56" s="48"/>
      <c r="ACC56" s="48"/>
      <c r="ACD56" s="48"/>
      <c r="ACE56" s="48"/>
      <c r="ACF56" s="48"/>
      <c r="ACG56" s="48"/>
      <c r="ACH56" s="48"/>
      <c r="ACI56" s="48"/>
      <c r="ACJ56" s="48"/>
      <c r="ACK56" s="48"/>
      <c r="ACL56" s="48"/>
      <c r="ACM56" s="48"/>
      <c r="ACN56" s="48"/>
      <c r="ACO56" s="48"/>
      <c r="ACP56" s="48"/>
      <c r="ACQ56" s="48"/>
      <c r="ACR56" s="48"/>
      <c r="ACS56" s="48"/>
      <c r="ACT56" s="48"/>
      <c r="ACU56" s="48"/>
      <c r="ACV56" s="48"/>
      <c r="ACW56" s="48"/>
      <c r="ACX56" s="48"/>
      <c r="ACY56" s="48"/>
      <c r="ACZ56" s="48"/>
      <c r="ADA56" s="48"/>
      <c r="ADB56" s="48"/>
      <c r="ADC56" s="48"/>
      <c r="ADD56" s="48"/>
      <c r="ADE56" s="48"/>
      <c r="ADF56" s="48"/>
      <c r="ADG56" s="48"/>
      <c r="ADH56" s="48"/>
      <c r="ADI56" s="48"/>
      <c r="ADJ56" s="48"/>
      <c r="ADK56" s="48"/>
      <c r="ADL56" s="48"/>
      <c r="ADM56" s="48"/>
      <c r="ADN56" s="48"/>
      <c r="ADO56" s="48"/>
      <c r="ADP56" s="48"/>
      <c r="ADQ56" s="48"/>
      <c r="ADR56" s="48"/>
      <c r="ADS56" s="48"/>
      <c r="ADT56" s="48"/>
      <c r="ADU56" s="48"/>
      <c r="ADV56" s="48"/>
      <c r="ADW56" s="48"/>
      <c r="ADX56" s="48"/>
      <c r="ADY56" s="48"/>
      <c r="ADZ56" s="48"/>
      <c r="AEA56" s="48"/>
      <c r="AEB56" s="48"/>
      <c r="AEC56" s="48"/>
      <c r="AED56" s="48"/>
      <c r="AEE56" s="48"/>
      <c r="AEF56" s="48"/>
      <c r="AEG56" s="48"/>
      <c r="AEH56" s="48"/>
      <c r="AEI56" s="48"/>
      <c r="AEJ56" s="48"/>
      <c r="AEK56" s="48"/>
      <c r="AEL56" s="48"/>
      <c r="AEM56" s="48"/>
      <c r="AEN56" s="48"/>
      <c r="AEO56" s="48"/>
      <c r="AEP56" s="48"/>
      <c r="AEQ56" s="48"/>
      <c r="AER56" s="48"/>
      <c r="AES56" s="48"/>
      <c r="AET56" s="48"/>
      <c r="AEU56" s="48"/>
      <c r="AEV56" s="48"/>
      <c r="AEW56" s="48"/>
      <c r="AEX56" s="48"/>
      <c r="AEY56" s="48"/>
      <c r="AEZ56" s="48"/>
      <c r="AFA56" s="48"/>
      <c r="AFB56" s="48"/>
      <c r="AFC56" s="48"/>
      <c r="AFD56" s="48"/>
      <c r="AFE56" s="48"/>
      <c r="AFF56" s="48"/>
      <c r="AFG56" s="48"/>
      <c r="AFH56" s="48"/>
      <c r="AFI56" s="48"/>
      <c r="AFJ56" s="48"/>
      <c r="AFK56" s="48"/>
      <c r="AFL56" s="48"/>
      <c r="AFM56" s="48"/>
      <c r="AFN56" s="48"/>
      <c r="AFO56" s="48"/>
      <c r="AFP56" s="48"/>
      <c r="AFQ56" s="48"/>
      <c r="AFR56" s="48"/>
      <c r="AFS56" s="48"/>
      <c r="AFT56" s="48"/>
      <c r="AFU56" s="48"/>
      <c r="AFV56" s="48"/>
      <c r="AFW56" s="48"/>
      <c r="AFX56" s="48"/>
      <c r="AFY56" s="48"/>
      <c r="AFZ56" s="48"/>
      <c r="AGA56" s="48"/>
      <c r="AGB56" s="48"/>
      <c r="AGC56" s="48"/>
      <c r="AGD56" s="48"/>
      <c r="AGE56" s="48"/>
      <c r="AGF56" s="48"/>
      <c r="AGG56" s="48"/>
      <c r="AGH56" s="48"/>
      <c r="AGI56" s="48"/>
      <c r="AGJ56" s="48"/>
      <c r="AGK56" s="48"/>
      <c r="AGL56" s="48"/>
      <c r="AGM56" s="48"/>
      <c r="AGN56" s="48"/>
      <c r="AGO56" s="48"/>
      <c r="AGP56" s="48"/>
      <c r="AGQ56" s="48"/>
      <c r="AGR56" s="48"/>
      <c r="AGS56" s="48"/>
      <c r="AGT56" s="48"/>
      <c r="AGU56" s="48"/>
      <c r="AGV56" s="48"/>
      <c r="AGW56" s="48"/>
      <c r="AGX56" s="48"/>
      <c r="AGY56" s="48"/>
      <c r="AGZ56" s="48"/>
      <c r="AHA56" s="48"/>
      <c r="AHB56" s="48"/>
      <c r="AHC56" s="48"/>
      <c r="AHD56" s="48"/>
      <c r="AHE56" s="48"/>
      <c r="AHF56" s="48"/>
      <c r="AHG56" s="48"/>
      <c r="AHH56" s="48"/>
      <c r="AHI56" s="48"/>
      <c r="AHJ56" s="48"/>
      <c r="AHK56" s="48"/>
      <c r="AHL56" s="48"/>
      <c r="AHM56" s="48"/>
      <c r="AHN56" s="48"/>
      <c r="AHO56" s="48"/>
      <c r="AHP56" s="48"/>
      <c r="AHQ56" s="48"/>
      <c r="AHR56" s="48"/>
      <c r="AHS56" s="48"/>
      <c r="AHT56" s="48"/>
      <c r="AHU56" s="48"/>
      <c r="AHV56" s="48"/>
      <c r="AHW56" s="48"/>
      <c r="AHX56" s="48"/>
      <c r="AHY56" s="48"/>
      <c r="AHZ56" s="48"/>
      <c r="AIA56" s="48"/>
      <c r="AIB56" s="48"/>
      <c r="AIC56" s="48"/>
      <c r="AID56" s="48"/>
      <c r="AIE56" s="48"/>
      <c r="AIF56" s="48"/>
      <c r="AIG56" s="48"/>
      <c r="AIH56" s="48"/>
      <c r="AII56" s="48"/>
      <c r="AIJ56" s="48"/>
      <c r="AIK56" s="48"/>
      <c r="AIL56" s="48"/>
      <c r="AIM56" s="48"/>
      <c r="AIN56" s="48"/>
      <c r="AIO56" s="48"/>
      <c r="AIP56" s="48"/>
      <c r="AIQ56" s="48"/>
      <c r="AIR56" s="48"/>
      <c r="AIS56" s="48"/>
      <c r="AIT56" s="48"/>
      <c r="AIU56" s="48"/>
      <c r="AIV56" s="48"/>
      <c r="AIW56" s="48"/>
      <c r="AIX56" s="48"/>
      <c r="AIY56" s="48"/>
      <c r="AIZ56" s="48"/>
      <c r="AJA56" s="48"/>
      <c r="AJB56" s="48"/>
      <c r="AJC56" s="48"/>
      <c r="AJD56" s="48"/>
      <c r="AJE56" s="48"/>
      <c r="AJF56" s="48"/>
      <c r="AJG56" s="48"/>
      <c r="AJH56" s="48"/>
      <c r="AJI56" s="48"/>
      <c r="AJJ56" s="48"/>
      <c r="AJK56" s="48"/>
      <c r="AJL56" s="48"/>
      <c r="AJM56" s="48"/>
      <c r="AJN56" s="48"/>
      <c r="AJO56" s="48"/>
      <c r="AJP56" s="48"/>
      <c r="AJQ56" s="48"/>
      <c r="AJR56" s="48"/>
      <c r="AJS56" s="48"/>
      <c r="AJT56" s="48"/>
      <c r="AJU56" s="48"/>
      <c r="AJV56" s="48"/>
      <c r="AJW56" s="48"/>
      <c r="AJX56" s="48"/>
      <c r="AJY56" s="48"/>
      <c r="AJZ56" s="48"/>
      <c r="AKA56" s="48"/>
      <c r="AKB56" s="48"/>
      <c r="AKC56" s="48"/>
      <c r="AKD56" s="48"/>
      <c r="AKE56" s="48"/>
      <c r="AKF56" s="48"/>
      <c r="AKG56" s="48"/>
      <c r="AKH56" s="48"/>
      <c r="AKI56" s="48"/>
      <c r="AKJ56" s="48"/>
      <c r="AKK56" s="48"/>
      <c r="AKL56" s="48"/>
      <c r="AKM56" s="48"/>
      <c r="AKN56" s="48"/>
      <c r="AKO56" s="48"/>
      <c r="AKP56" s="48"/>
      <c r="AKQ56" s="48"/>
      <c r="AKR56" s="48"/>
      <c r="AKS56" s="48"/>
      <c r="AKT56" s="48"/>
      <c r="AKU56" s="48"/>
      <c r="AKV56" s="48"/>
      <c r="AKW56" s="48"/>
      <c r="AKX56" s="48"/>
      <c r="AKY56" s="48"/>
      <c r="AKZ56" s="48"/>
      <c r="ALA56" s="48"/>
      <c r="ALB56" s="48"/>
      <c r="ALC56" s="48"/>
      <c r="ALD56" s="48"/>
      <c r="ALE56" s="48"/>
      <c r="ALF56" s="48"/>
      <c r="ALG56" s="48"/>
      <c r="ALH56" s="48"/>
      <c r="ALI56" s="48"/>
      <c r="ALJ56" s="48"/>
      <c r="ALK56" s="48"/>
      <c r="ALL56" s="48"/>
      <c r="ALM56" s="48"/>
      <c r="ALN56" s="48"/>
      <c r="ALO56" s="48"/>
      <c r="ALP56" s="48"/>
      <c r="ALQ56" s="48"/>
      <c r="ALR56" s="48"/>
      <c r="ALS56" s="48"/>
      <c r="ALT56" s="48"/>
      <c r="ALU56" s="48"/>
      <c r="ALV56" s="48"/>
      <c r="ALW56" s="48"/>
      <c r="ALX56" s="48"/>
      <c r="ALY56" s="48"/>
      <c r="ALZ56" s="48"/>
      <c r="AMA56" s="48"/>
      <c r="AMB56" s="48"/>
      <c r="AMC56" s="48"/>
      <c r="AMD56" s="48"/>
      <c r="AME56" s="48"/>
      <c r="AMF56" s="48"/>
      <c r="AMG56" s="48"/>
      <c r="AMH56" s="48"/>
      <c r="AMI56" s="48"/>
      <c r="AMJ56" s="48"/>
    </row>
    <row r="57" s="243" customFormat="true" ht="16.5" hidden="false" customHeight="true" outlineLevel="0" collapsed="false">
      <c r="A57" s="240" t="n">
        <f aca="false">A56+1</f>
        <v>45</v>
      </c>
      <c r="B57" s="241" t="s">
        <v>21</v>
      </c>
      <c r="C57" s="242" t="s">
        <v>21</v>
      </c>
      <c r="D57" s="242" t="s">
        <v>379</v>
      </c>
      <c r="E57" s="242" t="s">
        <v>368</v>
      </c>
      <c r="F57" s="242" t="s">
        <v>369</v>
      </c>
      <c r="G57" s="242" t="s">
        <v>370</v>
      </c>
      <c r="H57" s="244" t="s">
        <v>294</v>
      </c>
      <c r="I57" s="242" t="n">
        <f aca="false">COUNTIF($C$13:$C$265,$C57)</f>
        <v>1</v>
      </c>
      <c r="J57" s="245" t="n">
        <f aca="false">COUNTIF($B$13:$B$265,$B57)</f>
        <v>1</v>
      </c>
      <c r="K57" s="244"/>
      <c r="L57" s="246" t="n">
        <v>1200</v>
      </c>
      <c r="M57" s="246" t="n">
        <v>460</v>
      </c>
      <c r="N57" s="246" t="n">
        <v>292</v>
      </c>
      <c r="O57" s="260" t="n">
        <f aca="false">L57*M57*N57/10^9</f>
        <v>0.161184</v>
      </c>
      <c r="P57" s="248" t="n">
        <v>0.052047437</v>
      </c>
      <c r="Q57" s="249"/>
      <c r="R57" s="250"/>
      <c r="S57" s="251"/>
      <c r="T57" s="252"/>
      <c r="U57" s="253" t="n">
        <v>123.178</v>
      </c>
      <c r="V57" s="254"/>
      <c r="W57" s="255" t="n">
        <f aca="false">SUM(X57:WY57)</f>
        <v>90</v>
      </c>
      <c r="X57" s="243" t="n">
        <v>0</v>
      </c>
      <c r="Y57" s="243" t="n">
        <v>0</v>
      </c>
      <c r="Z57" s="243" t="n">
        <v>0</v>
      </c>
      <c r="AA57" s="243" t="n">
        <v>0</v>
      </c>
      <c r="AB57" s="243" t="n">
        <v>0</v>
      </c>
      <c r="AC57" s="243" t="n">
        <v>0</v>
      </c>
      <c r="AD57" s="243" t="n">
        <v>0</v>
      </c>
      <c r="AE57" s="243" t="n">
        <v>0</v>
      </c>
      <c r="AF57" s="243" t="n">
        <v>0</v>
      </c>
      <c r="AG57" s="243" t="n">
        <v>0</v>
      </c>
      <c r="AH57" s="243" t="n">
        <v>0</v>
      </c>
      <c r="AI57" s="243" t="n">
        <v>0</v>
      </c>
      <c r="AJ57" s="243" t="n">
        <v>0</v>
      </c>
      <c r="AK57" s="243" t="n">
        <v>0</v>
      </c>
      <c r="AL57" s="243" t="n">
        <v>0</v>
      </c>
      <c r="AM57" s="243" t="n">
        <v>0</v>
      </c>
      <c r="AP57" s="243" t="n">
        <v>0</v>
      </c>
      <c r="AQ57" s="243" t="n">
        <v>0</v>
      </c>
      <c r="AR57" s="243" t="n">
        <v>0</v>
      </c>
      <c r="AS57" s="243" t="n">
        <v>0</v>
      </c>
      <c r="AT57" s="243" t="n">
        <v>0</v>
      </c>
      <c r="AU57" s="243" t="n">
        <v>0</v>
      </c>
      <c r="AV57" s="243" t="n">
        <v>0</v>
      </c>
      <c r="AW57" s="243" t="n">
        <v>0</v>
      </c>
      <c r="AX57" s="243" t="n">
        <v>0</v>
      </c>
      <c r="AY57" s="243" t="n">
        <v>0</v>
      </c>
      <c r="AZ57" s="243" t="n">
        <v>0</v>
      </c>
      <c r="BA57" s="243" t="n">
        <v>0</v>
      </c>
      <c r="BB57" s="243" t="n">
        <v>0</v>
      </c>
      <c r="BC57" s="243" t="n">
        <v>0</v>
      </c>
      <c r="BD57" s="243" t="n">
        <v>0</v>
      </c>
      <c r="BE57" s="243" t="n">
        <v>0</v>
      </c>
      <c r="BF57" s="243" t="n">
        <v>0</v>
      </c>
      <c r="BG57" s="243" t="n">
        <v>0</v>
      </c>
      <c r="BH57" s="243" t="n">
        <v>0</v>
      </c>
      <c r="BI57" s="243" t="n">
        <v>0</v>
      </c>
      <c r="BJ57" s="243" t="n">
        <v>0</v>
      </c>
      <c r="BK57" s="243" t="n">
        <v>0</v>
      </c>
      <c r="BL57" s="243" t="n">
        <v>0</v>
      </c>
      <c r="BM57" s="243" t="n">
        <v>30</v>
      </c>
      <c r="BN57" s="243" t="n">
        <v>0</v>
      </c>
      <c r="BO57" s="243" t="n">
        <v>0</v>
      </c>
      <c r="BP57" s="243" t="n">
        <v>0</v>
      </c>
      <c r="BQ57" s="243" t="n">
        <v>0</v>
      </c>
      <c r="BR57" s="243" t="n">
        <v>0</v>
      </c>
      <c r="BS57" s="243" t="n">
        <v>30</v>
      </c>
      <c r="BT57" s="243" t="n">
        <v>0</v>
      </c>
      <c r="BU57" s="243" t="n">
        <v>0</v>
      </c>
      <c r="BV57" s="243" t="n">
        <v>0</v>
      </c>
      <c r="BW57" s="243" t="n">
        <v>0</v>
      </c>
      <c r="BX57" s="243" t="n">
        <v>0</v>
      </c>
      <c r="BY57" s="243" t="n">
        <v>0</v>
      </c>
      <c r="BZ57" s="243" t="n">
        <v>0</v>
      </c>
      <c r="CA57" s="243" t="n">
        <v>0</v>
      </c>
      <c r="CB57" s="243" t="n">
        <v>0</v>
      </c>
      <c r="CC57" s="243" t="n">
        <v>0</v>
      </c>
      <c r="CD57" s="243" t="n">
        <v>0</v>
      </c>
      <c r="CE57" s="243" t="n">
        <v>0</v>
      </c>
      <c r="CF57" s="243" t="n">
        <v>0</v>
      </c>
      <c r="CG57" s="243" t="n">
        <v>0</v>
      </c>
      <c r="CH57" s="243" t="n">
        <v>0</v>
      </c>
      <c r="CI57" s="243" t="n">
        <v>0</v>
      </c>
      <c r="CJ57" s="243" t="n">
        <v>0</v>
      </c>
      <c r="CK57" s="243" t="n">
        <v>0</v>
      </c>
      <c r="CL57" s="243" t="n">
        <v>30</v>
      </c>
      <c r="CM57" s="243" t="n">
        <v>0</v>
      </c>
      <c r="CN57" s="243" t="n">
        <v>0</v>
      </c>
      <c r="WY57" s="236" t="n">
        <v>0</v>
      </c>
      <c r="WZ57" s="108"/>
      <c r="XA57" s="237" t="n">
        <v>30</v>
      </c>
      <c r="XB57" s="61" t="n">
        <v>90</v>
      </c>
      <c r="XC57" s="200" t="n">
        <f aca="false">XB57-W57</f>
        <v>0</v>
      </c>
      <c r="XD57" s="256" t="n">
        <f aca="false">SUMIF('TRIEN KHAI SX'!$B$8:$B$262,$B57,'TRIEN KHAI SX'!$CM$8:$CM$262)-W57</f>
        <v>-30</v>
      </c>
      <c r="XE57" s="257" t="n">
        <f aca="false">SUMIF('TRIEN KHAI SX'!$B$8:$B$262,$B57,'TRIEN KHAI SX'!$FG$8:$FG$262)</f>
        <v>-30</v>
      </c>
      <c r="XF57" s="258"/>
      <c r="XG57" s="258"/>
      <c r="XH57" s="258"/>
      <c r="XI57" s="258"/>
      <c r="XJ57" s="258"/>
      <c r="XK57" s="45"/>
      <c r="XL57" s="45"/>
      <c r="XM57" s="48"/>
      <c r="XN57" s="48"/>
      <c r="XO57" s="48"/>
      <c r="XP57" s="48"/>
      <c r="XQ57" s="48"/>
      <c r="XR57" s="48"/>
      <c r="XS57" s="48"/>
      <c r="XT57" s="48"/>
      <c r="XU57" s="48"/>
      <c r="XV57" s="48"/>
      <c r="XW57" s="48"/>
      <c r="XX57" s="48"/>
      <c r="XY57" s="48"/>
      <c r="XZ57" s="48"/>
      <c r="YA57" s="48"/>
      <c r="YB57" s="48"/>
      <c r="YC57" s="48"/>
      <c r="YD57" s="48"/>
      <c r="YE57" s="48"/>
      <c r="YF57" s="48"/>
      <c r="YG57" s="48"/>
      <c r="YH57" s="48"/>
      <c r="YI57" s="48"/>
      <c r="YJ57" s="48"/>
      <c r="YK57" s="48"/>
      <c r="YL57" s="48"/>
      <c r="YM57" s="48"/>
      <c r="YN57" s="48"/>
      <c r="YO57" s="48"/>
      <c r="YP57" s="48"/>
      <c r="YQ57" s="48"/>
      <c r="YR57" s="48"/>
      <c r="YS57" s="48"/>
      <c r="YT57" s="48"/>
      <c r="YU57" s="48"/>
      <c r="YV57" s="48"/>
      <c r="YW57" s="48"/>
      <c r="YX57" s="48"/>
      <c r="YY57" s="48"/>
      <c r="YZ57" s="48"/>
      <c r="ZA57" s="48"/>
      <c r="ZB57" s="48"/>
      <c r="ZC57" s="48"/>
      <c r="ZD57" s="48"/>
      <c r="ZE57" s="48"/>
      <c r="ZF57" s="48"/>
      <c r="ZG57" s="48"/>
      <c r="ZH57" s="48"/>
      <c r="ZI57" s="48"/>
      <c r="ZJ57" s="48"/>
      <c r="ZK57" s="48"/>
      <c r="ZL57" s="48"/>
      <c r="ZM57" s="48"/>
      <c r="ZN57" s="48"/>
      <c r="ZO57" s="48"/>
      <c r="ZP57" s="48"/>
      <c r="ZQ57" s="48"/>
      <c r="ZR57" s="48"/>
      <c r="ZS57" s="48"/>
      <c r="ZT57" s="48"/>
      <c r="ZU57" s="48"/>
      <c r="ZV57" s="48"/>
      <c r="ZW57" s="48"/>
      <c r="ZX57" s="48"/>
      <c r="ZY57" s="48"/>
      <c r="ZZ57" s="48"/>
      <c r="AAA57" s="48"/>
      <c r="AAB57" s="48"/>
      <c r="AAC57" s="48"/>
      <c r="AAD57" s="48"/>
      <c r="AAE57" s="48"/>
      <c r="AAF57" s="48"/>
      <c r="AAG57" s="48"/>
      <c r="AAH57" s="48"/>
      <c r="AAI57" s="48"/>
      <c r="AAJ57" s="48"/>
      <c r="AAK57" s="48"/>
      <c r="AAL57" s="48"/>
      <c r="AAM57" s="48"/>
      <c r="AAN57" s="48"/>
      <c r="AAO57" s="48"/>
      <c r="AAP57" s="48"/>
      <c r="AAQ57" s="48"/>
      <c r="AAR57" s="48"/>
      <c r="AAS57" s="48"/>
      <c r="AAT57" s="48"/>
      <c r="AAU57" s="48"/>
      <c r="AAV57" s="48"/>
      <c r="AAW57" s="48"/>
      <c r="AAX57" s="48"/>
      <c r="AAY57" s="48"/>
      <c r="AAZ57" s="48"/>
      <c r="ABA57" s="48"/>
      <c r="ABB57" s="48"/>
      <c r="ABC57" s="48"/>
      <c r="ABD57" s="48"/>
      <c r="ABE57" s="48"/>
      <c r="ABF57" s="48"/>
      <c r="ABG57" s="48"/>
      <c r="ABH57" s="48"/>
      <c r="ABI57" s="48"/>
      <c r="ABJ57" s="48"/>
      <c r="ABK57" s="48"/>
      <c r="ABL57" s="48"/>
      <c r="ABM57" s="48"/>
      <c r="ABN57" s="48"/>
      <c r="ABO57" s="48"/>
      <c r="ABP57" s="48"/>
      <c r="ABQ57" s="48"/>
      <c r="ABR57" s="48"/>
      <c r="ABS57" s="48"/>
      <c r="ABT57" s="48"/>
      <c r="ABU57" s="48"/>
      <c r="ABV57" s="48"/>
      <c r="ABW57" s="48"/>
      <c r="ABX57" s="48"/>
      <c r="ABY57" s="48"/>
      <c r="ABZ57" s="48"/>
      <c r="ACA57" s="48"/>
      <c r="ACB57" s="48"/>
      <c r="ACC57" s="48"/>
      <c r="ACD57" s="48"/>
      <c r="ACE57" s="48"/>
      <c r="ACF57" s="48"/>
      <c r="ACG57" s="48"/>
      <c r="ACH57" s="48"/>
      <c r="ACI57" s="48"/>
      <c r="ACJ57" s="48"/>
      <c r="ACK57" s="48"/>
      <c r="ACL57" s="48"/>
      <c r="ACM57" s="48"/>
      <c r="ACN57" s="48"/>
      <c r="ACO57" s="48"/>
      <c r="ACP57" s="48"/>
      <c r="ACQ57" s="48"/>
      <c r="ACR57" s="48"/>
      <c r="ACS57" s="48"/>
      <c r="ACT57" s="48"/>
      <c r="ACU57" s="48"/>
      <c r="ACV57" s="48"/>
      <c r="ACW57" s="48"/>
      <c r="ACX57" s="48"/>
      <c r="ACY57" s="48"/>
      <c r="ACZ57" s="48"/>
      <c r="ADA57" s="48"/>
      <c r="ADB57" s="48"/>
      <c r="ADC57" s="48"/>
      <c r="ADD57" s="48"/>
      <c r="ADE57" s="48"/>
      <c r="ADF57" s="48"/>
      <c r="ADG57" s="48"/>
      <c r="ADH57" s="48"/>
      <c r="ADI57" s="48"/>
      <c r="ADJ57" s="48"/>
      <c r="ADK57" s="48"/>
      <c r="ADL57" s="48"/>
      <c r="ADM57" s="48"/>
      <c r="ADN57" s="48"/>
      <c r="ADO57" s="48"/>
      <c r="ADP57" s="48"/>
      <c r="ADQ57" s="48"/>
      <c r="ADR57" s="48"/>
      <c r="ADS57" s="48"/>
      <c r="ADT57" s="48"/>
      <c r="ADU57" s="48"/>
      <c r="ADV57" s="48"/>
      <c r="ADW57" s="48"/>
      <c r="ADX57" s="48"/>
      <c r="ADY57" s="48"/>
      <c r="ADZ57" s="48"/>
      <c r="AEA57" s="48"/>
      <c r="AEB57" s="48"/>
      <c r="AEC57" s="48"/>
      <c r="AED57" s="48"/>
      <c r="AEE57" s="48"/>
      <c r="AEF57" s="48"/>
      <c r="AEG57" s="48"/>
      <c r="AEH57" s="48"/>
      <c r="AEI57" s="48"/>
      <c r="AEJ57" s="48"/>
      <c r="AEK57" s="48"/>
      <c r="AEL57" s="48"/>
      <c r="AEM57" s="48"/>
      <c r="AEN57" s="48"/>
      <c r="AEO57" s="48"/>
      <c r="AEP57" s="48"/>
      <c r="AEQ57" s="48"/>
      <c r="AER57" s="48"/>
      <c r="AES57" s="48"/>
      <c r="AET57" s="48"/>
      <c r="AEU57" s="48"/>
      <c r="AEV57" s="48"/>
      <c r="AEW57" s="48"/>
      <c r="AEX57" s="48"/>
      <c r="AEY57" s="48"/>
      <c r="AEZ57" s="48"/>
      <c r="AFA57" s="48"/>
      <c r="AFB57" s="48"/>
      <c r="AFC57" s="48"/>
      <c r="AFD57" s="48"/>
      <c r="AFE57" s="48"/>
      <c r="AFF57" s="48"/>
      <c r="AFG57" s="48"/>
      <c r="AFH57" s="48"/>
      <c r="AFI57" s="48"/>
      <c r="AFJ57" s="48"/>
      <c r="AFK57" s="48"/>
      <c r="AFL57" s="48"/>
      <c r="AFM57" s="48"/>
      <c r="AFN57" s="48"/>
      <c r="AFO57" s="48"/>
      <c r="AFP57" s="48"/>
      <c r="AFQ57" s="48"/>
      <c r="AFR57" s="48"/>
      <c r="AFS57" s="48"/>
      <c r="AFT57" s="48"/>
      <c r="AFU57" s="48"/>
      <c r="AFV57" s="48"/>
      <c r="AFW57" s="48"/>
      <c r="AFX57" s="48"/>
      <c r="AFY57" s="48"/>
      <c r="AFZ57" s="48"/>
      <c r="AGA57" s="48"/>
      <c r="AGB57" s="48"/>
      <c r="AGC57" s="48"/>
      <c r="AGD57" s="48"/>
      <c r="AGE57" s="48"/>
      <c r="AGF57" s="48"/>
      <c r="AGG57" s="48"/>
      <c r="AGH57" s="48"/>
      <c r="AGI57" s="48"/>
      <c r="AGJ57" s="48"/>
      <c r="AGK57" s="48"/>
      <c r="AGL57" s="48"/>
      <c r="AGM57" s="48"/>
      <c r="AGN57" s="48"/>
      <c r="AGO57" s="48"/>
      <c r="AGP57" s="48"/>
      <c r="AGQ57" s="48"/>
      <c r="AGR57" s="48"/>
      <c r="AGS57" s="48"/>
      <c r="AGT57" s="48"/>
      <c r="AGU57" s="48"/>
      <c r="AGV57" s="48"/>
      <c r="AGW57" s="48"/>
      <c r="AGX57" s="48"/>
      <c r="AGY57" s="48"/>
      <c r="AGZ57" s="48"/>
      <c r="AHA57" s="48"/>
      <c r="AHB57" s="48"/>
      <c r="AHC57" s="48"/>
      <c r="AHD57" s="48"/>
      <c r="AHE57" s="48"/>
      <c r="AHF57" s="48"/>
      <c r="AHG57" s="48"/>
      <c r="AHH57" s="48"/>
      <c r="AHI57" s="48"/>
      <c r="AHJ57" s="48"/>
      <c r="AHK57" s="48"/>
      <c r="AHL57" s="48"/>
      <c r="AHM57" s="48"/>
      <c r="AHN57" s="48"/>
      <c r="AHO57" s="48"/>
      <c r="AHP57" s="48"/>
      <c r="AHQ57" s="48"/>
      <c r="AHR57" s="48"/>
      <c r="AHS57" s="48"/>
      <c r="AHT57" s="48"/>
      <c r="AHU57" s="48"/>
      <c r="AHV57" s="48"/>
      <c r="AHW57" s="48"/>
      <c r="AHX57" s="48"/>
      <c r="AHY57" s="48"/>
      <c r="AHZ57" s="48"/>
      <c r="AIA57" s="48"/>
      <c r="AIB57" s="48"/>
      <c r="AIC57" s="48"/>
      <c r="AID57" s="48"/>
      <c r="AIE57" s="48"/>
      <c r="AIF57" s="48"/>
      <c r="AIG57" s="48"/>
      <c r="AIH57" s="48"/>
      <c r="AII57" s="48"/>
      <c r="AIJ57" s="48"/>
      <c r="AIK57" s="48"/>
      <c r="AIL57" s="48"/>
      <c r="AIM57" s="48"/>
      <c r="AIN57" s="48"/>
      <c r="AIO57" s="48"/>
      <c r="AIP57" s="48"/>
      <c r="AIQ57" s="48"/>
      <c r="AIR57" s="48"/>
      <c r="AIS57" s="48"/>
      <c r="AIT57" s="48"/>
      <c r="AIU57" s="48"/>
      <c r="AIV57" s="48"/>
      <c r="AIW57" s="48"/>
      <c r="AIX57" s="48"/>
      <c r="AIY57" s="48"/>
      <c r="AIZ57" s="48"/>
      <c r="AJA57" s="48"/>
      <c r="AJB57" s="48"/>
      <c r="AJC57" s="48"/>
      <c r="AJD57" s="48"/>
      <c r="AJE57" s="48"/>
      <c r="AJF57" s="48"/>
      <c r="AJG57" s="48"/>
      <c r="AJH57" s="48"/>
      <c r="AJI57" s="48"/>
      <c r="AJJ57" s="48"/>
      <c r="AJK57" s="48"/>
      <c r="AJL57" s="48"/>
      <c r="AJM57" s="48"/>
      <c r="AJN57" s="48"/>
      <c r="AJO57" s="48"/>
      <c r="AJP57" s="48"/>
      <c r="AJQ57" s="48"/>
      <c r="AJR57" s="48"/>
      <c r="AJS57" s="48"/>
      <c r="AJT57" s="48"/>
      <c r="AJU57" s="48"/>
      <c r="AJV57" s="48"/>
      <c r="AJW57" s="48"/>
      <c r="AJX57" s="48"/>
      <c r="AJY57" s="48"/>
      <c r="AJZ57" s="48"/>
      <c r="AKA57" s="48"/>
      <c r="AKB57" s="48"/>
      <c r="AKC57" s="48"/>
      <c r="AKD57" s="48"/>
      <c r="AKE57" s="48"/>
      <c r="AKF57" s="48"/>
      <c r="AKG57" s="48"/>
      <c r="AKH57" s="48"/>
      <c r="AKI57" s="48"/>
      <c r="AKJ57" s="48"/>
      <c r="AKK57" s="48"/>
      <c r="AKL57" s="48"/>
      <c r="AKM57" s="48"/>
      <c r="AKN57" s="48"/>
      <c r="AKO57" s="48"/>
      <c r="AKP57" s="48"/>
      <c r="AKQ57" s="48"/>
      <c r="AKR57" s="48"/>
      <c r="AKS57" s="48"/>
      <c r="AKT57" s="48"/>
      <c r="AKU57" s="48"/>
      <c r="AKV57" s="48"/>
      <c r="AKW57" s="48"/>
      <c r="AKX57" s="48"/>
      <c r="AKY57" s="48"/>
      <c r="AKZ57" s="48"/>
      <c r="ALA57" s="48"/>
      <c r="ALB57" s="48"/>
      <c r="ALC57" s="48"/>
      <c r="ALD57" s="48"/>
      <c r="ALE57" s="48"/>
      <c r="ALF57" s="48"/>
      <c r="ALG57" s="48"/>
      <c r="ALH57" s="48"/>
      <c r="ALI57" s="48"/>
      <c r="ALJ57" s="48"/>
      <c r="ALK57" s="48"/>
      <c r="ALL57" s="48"/>
      <c r="ALM57" s="48"/>
      <c r="ALN57" s="48"/>
      <c r="ALO57" s="48"/>
      <c r="ALP57" s="48"/>
      <c r="ALQ57" s="48"/>
      <c r="ALR57" s="48"/>
      <c r="ALS57" s="48"/>
      <c r="ALT57" s="48"/>
      <c r="ALU57" s="48"/>
      <c r="ALV57" s="48"/>
      <c r="ALW57" s="48"/>
      <c r="ALX57" s="48"/>
      <c r="ALY57" s="48"/>
      <c r="ALZ57" s="48"/>
      <c r="AMA57" s="48"/>
      <c r="AMB57" s="48"/>
      <c r="AMC57" s="48"/>
      <c r="AMD57" s="48"/>
      <c r="AME57" s="48"/>
      <c r="AMF57" s="48"/>
      <c r="AMG57" s="48"/>
      <c r="AMH57" s="48"/>
      <c r="AMI57" s="48"/>
      <c r="AMJ57" s="48"/>
    </row>
    <row r="58" s="243" customFormat="true" ht="16.5" hidden="false" customHeight="true" outlineLevel="0" collapsed="false">
      <c r="A58" s="240" t="n">
        <f aca="false">A57+1</f>
        <v>46</v>
      </c>
      <c r="B58" s="241" t="s">
        <v>380</v>
      </c>
      <c r="C58" s="242" t="s">
        <v>380</v>
      </c>
      <c r="D58" s="242" t="s">
        <v>379</v>
      </c>
      <c r="E58" s="242" t="s">
        <v>304</v>
      </c>
      <c r="F58" s="242"/>
      <c r="G58" s="242" t="s">
        <v>305</v>
      </c>
      <c r="H58" s="244" t="s">
        <v>294</v>
      </c>
      <c r="I58" s="242" t="n">
        <f aca="false">COUNTIF($C$13:$C$265,$C58)</f>
        <v>1</v>
      </c>
      <c r="J58" s="245" t="n">
        <f aca="false">COUNTIF($B$13:$B$265,$B58)</f>
        <v>1</v>
      </c>
      <c r="K58" s="244"/>
      <c r="L58" s="246" t="n">
        <v>1200</v>
      </c>
      <c r="M58" s="246" t="n">
        <v>460</v>
      </c>
      <c r="N58" s="246" t="n">
        <v>292</v>
      </c>
      <c r="O58" s="260" t="n">
        <f aca="false">L58*M58*N58/10^9</f>
        <v>0.161184</v>
      </c>
      <c r="P58" s="248" t="n">
        <v>0.052047437</v>
      </c>
      <c r="Q58" s="249"/>
      <c r="R58" s="250"/>
      <c r="S58" s="251"/>
      <c r="T58" s="252"/>
      <c r="U58" s="253" t="n">
        <v>126.445</v>
      </c>
      <c r="V58" s="254"/>
      <c r="W58" s="255" t="n">
        <f aca="false">SUM(X58:WY58)</f>
        <v>30</v>
      </c>
      <c r="X58" s="243" t="n">
        <v>0</v>
      </c>
      <c r="Y58" s="243" t="n">
        <v>0</v>
      </c>
      <c r="Z58" s="243" t="n">
        <v>0</v>
      </c>
      <c r="AA58" s="243" t="n">
        <v>0</v>
      </c>
      <c r="AB58" s="243" t="n">
        <v>0</v>
      </c>
      <c r="AC58" s="243" t="n">
        <v>0</v>
      </c>
      <c r="AD58" s="243" t="n">
        <v>0</v>
      </c>
      <c r="AE58" s="243" t="n">
        <v>0</v>
      </c>
      <c r="AF58" s="243" t="n">
        <v>0</v>
      </c>
      <c r="AG58" s="243" t="n">
        <v>0</v>
      </c>
      <c r="AH58" s="243" t="n">
        <v>0</v>
      </c>
      <c r="AI58" s="243" t="n">
        <v>0</v>
      </c>
      <c r="AJ58" s="243" t="n">
        <v>0</v>
      </c>
      <c r="AK58" s="243" t="n">
        <v>0</v>
      </c>
      <c r="AL58" s="243" t="n">
        <v>0</v>
      </c>
      <c r="AM58" s="243" t="n">
        <v>0</v>
      </c>
      <c r="AP58" s="243" t="n">
        <v>0</v>
      </c>
      <c r="AQ58" s="243" t="n">
        <v>0</v>
      </c>
      <c r="AR58" s="243" t="n">
        <v>0</v>
      </c>
      <c r="AS58" s="243" t="n">
        <v>0</v>
      </c>
      <c r="AT58" s="243" t="n">
        <v>0</v>
      </c>
      <c r="AU58" s="243" t="n">
        <v>0</v>
      </c>
      <c r="AV58" s="243" t="n">
        <v>0</v>
      </c>
      <c r="AW58" s="243" t="n">
        <v>0</v>
      </c>
      <c r="AX58" s="243" t="n">
        <v>0</v>
      </c>
      <c r="AY58" s="243" t="n">
        <v>0</v>
      </c>
      <c r="AZ58" s="243" t="n">
        <v>0</v>
      </c>
      <c r="BA58" s="243" t="n">
        <v>0</v>
      </c>
      <c r="BB58" s="243" t="n">
        <v>0</v>
      </c>
      <c r="BC58" s="243" t="n">
        <v>0</v>
      </c>
      <c r="BD58" s="243" t="n">
        <v>0</v>
      </c>
      <c r="BE58" s="243" t="n">
        <v>0</v>
      </c>
      <c r="BF58" s="243" t="n">
        <v>0</v>
      </c>
      <c r="BG58" s="243" t="n">
        <v>0</v>
      </c>
      <c r="BH58" s="243" t="n">
        <v>0</v>
      </c>
      <c r="BI58" s="243" t="n">
        <v>0</v>
      </c>
      <c r="BJ58" s="243" t="n">
        <v>0</v>
      </c>
      <c r="BK58" s="243" t="n">
        <v>0</v>
      </c>
      <c r="BL58" s="243" t="n">
        <v>0</v>
      </c>
      <c r="BM58" s="243" t="n">
        <v>0</v>
      </c>
      <c r="BN58" s="243" t="n">
        <v>0</v>
      </c>
      <c r="BO58" s="243" t="n">
        <v>0</v>
      </c>
      <c r="BP58" s="243" t="n">
        <v>0</v>
      </c>
      <c r="BQ58" s="243" t="n">
        <v>0</v>
      </c>
      <c r="BR58" s="243" t="n">
        <v>0</v>
      </c>
      <c r="BS58" s="243" t="n">
        <v>0</v>
      </c>
      <c r="BT58" s="243" t="n">
        <v>0</v>
      </c>
      <c r="BU58" s="243" t="n">
        <v>0</v>
      </c>
      <c r="BV58" s="243" t="n">
        <v>30</v>
      </c>
      <c r="BW58" s="243" t="n">
        <v>0</v>
      </c>
      <c r="BX58" s="243" t="n">
        <v>0</v>
      </c>
      <c r="BY58" s="243" t="n">
        <v>0</v>
      </c>
      <c r="BZ58" s="243" t="n">
        <v>0</v>
      </c>
      <c r="CA58" s="243" t="n">
        <v>0</v>
      </c>
      <c r="CB58" s="243" t="n">
        <v>0</v>
      </c>
      <c r="CC58" s="243" t="n">
        <v>0</v>
      </c>
      <c r="CD58" s="243" t="n">
        <v>0</v>
      </c>
      <c r="CE58" s="243" t="n">
        <v>0</v>
      </c>
      <c r="CF58" s="243" t="n">
        <v>0</v>
      </c>
      <c r="CG58" s="243" t="n">
        <v>0</v>
      </c>
      <c r="CH58" s="243" t="n">
        <v>0</v>
      </c>
      <c r="CI58" s="243" t="n">
        <v>0</v>
      </c>
      <c r="CJ58" s="243" t="n">
        <v>0</v>
      </c>
      <c r="CK58" s="243" t="n">
        <v>0</v>
      </c>
      <c r="CL58" s="243" t="n">
        <v>0</v>
      </c>
      <c r="CM58" s="243" t="n">
        <v>0</v>
      </c>
      <c r="CN58" s="243" t="n">
        <v>0</v>
      </c>
      <c r="WY58" s="236" t="n">
        <v>0</v>
      </c>
      <c r="WZ58" s="108"/>
      <c r="XA58" s="237" t="n">
        <v>0</v>
      </c>
      <c r="XB58" s="61" t="n">
        <v>30</v>
      </c>
      <c r="XC58" s="200" t="n">
        <f aca="false">XB58-W58</f>
        <v>0</v>
      </c>
      <c r="XD58" s="256" t="n">
        <f aca="false">SUMIF('TRIEN KHAI SX'!$B$8:$B$262,$B58,'TRIEN KHAI SX'!$CM$8:$CM$262)-W58</f>
        <v>0</v>
      </c>
      <c r="XE58" s="257" t="n">
        <f aca="false">SUMIF('TRIEN KHAI SX'!$B$8:$B$262,$B58,'TRIEN KHAI SX'!$FG$8:$FG$262)</f>
        <v>0</v>
      </c>
      <c r="XF58" s="258"/>
      <c r="XG58" s="258"/>
      <c r="XH58" s="258"/>
      <c r="XI58" s="258"/>
      <c r="XJ58" s="258"/>
      <c r="XK58" s="45"/>
      <c r="XL58" s="45"/>
      <c r="XM58" s="48"/>
      <c r="XN58" s="48"/>
      <c r="XO58" s="48"/>
      <c r="XP58" s="48"/>
      <c r="XQ58" s="48"/>
      <c r="XR58" s="48"/>
      <c r="XS58" s="48"/>
      <c r="XT58" s="48"/>
      <c r="XU58" s="48"/>
      <c r="XV58" s="48"/>
      <c r="XW58" s="48"/>
      <c r="XX58" s="48"/>
      <c r="XY58" s="48"/>
      <c r="XZ58" s="48"/>
      <c r="YA58" s="48"/>
      <c r="YB58" s="48"/>
      <c r="YC58" s="48"/>
      <c r="YD58" s="48"/>
      <c r="YE58" s="48"/>
      <c r="YF58" s="48"/>
      <c r="YG58" s="48"/>
      <c r="YH58" s="48"/>
      <c r="YI58" s="48"/>
      <c r="YJ58" s="48"/>
      <c r="YK58" s="48"/>
      <c r="YL58" s="48"/>
      <c r="YM58" s="48"/>
      <c r="YN58" s="48"/>
      <c r="YO58" s="48"/>
      <c r="YP58" s="48"/>
      <c r="YQ58" s="48"/>
      <c r="YR58" s="48"/>
      <c r="YS58" s="48"/>
      <c r="YT58" s="48"/>
      <c r="YU58" s="48"/>
      <c r="YV58" s="48"/>
      <c r="YW58" s="48"/>
      <c r="YX58" s="48"/>
      <c r="YY58" s="48"/>
      <c r="YZ58" s="48"/>
      <c r="ZA58" s="48"/>
      <c r="ZB58" s="48"/>
      <c r="ZC58" s="48"/>
      <c r="ZD58" s="48"/>
      <c r="ZE58" s="48"/>
      <c r="ZF58" s="48"/>
      <c r="ZG58" s="48"/>
      <c r="ZH58" s="48"/>
      <c r="ZI58" s="48"/>
      <c r="ZJ58" s="48"/>
      <c r="ZK58" s="48"/>
      <c r="ZL58" s="48"/>
      <c r="ZM58" s="48"/>
      <c r="ZN58" s="48"/>
      <c r="ZO58" s="48"/>
      <c r="ZP58" s="48"/>
      <c r="ZQ58" s="48"/>
      <c r="ZR58" s="48"/>
      <c r="ZS58" s="48"/>
      <c r="ZT58" s="48"/>
      <c r="ZU58" s="48"/>
      <c r="ZV58" s="48"/>
      <c r="ZW58" s="48"/>
      <c r="ZX58" s="48"/>
      <c r="ZY58" s="48"/>
      <c r="ZZ58" s="48"/>
      <c r="AAA58" s="48"/>
      <c r="AAB58" s="48"/>
      <c r="AAC58" s="48"/>
      <c r="AAD58" s="48"/>
      <c r="AAE58" s="48"/>
      <c r="AAF58" s="48"/>
      <c r="AAG58" s="48"/>
      <c r="AAH58" s="48"/>
      <c r="AAI58" s="48"/>
      <c r="AAJ58" s="48"/>
      <c r="AAK58" s="48"/>
      <c r="AAL58" s="48"/>
      <c r="AAM58" s="48"/>
      <c r="AAN58" s="48"/>
      <c r="AAO58" s="48"/>
      <c r="AAP58" s="48"/>
      <c r="AAQ58" s="48"/>
      <c r="AAR58" s="48"/>
      <c r="AAS58" s="48"/>
      <c r="AAT58" s="48"/>
      <c r="AAU58" s="48"/>
      <c r="AAV58" s="48"/>
      <c r="AAW58" s="48"/>
      <c r="AAX58" s="48"/>
      <c r="AAY58" s="48"/>
      <c r="AAZ58" s="48"/>
      <c r="ABA58" s="48"/>
      <c r="ABB58" s="48"/>
      <c r="ABC58" s="48"/>
      <c r="ABD58" s="48"/>
      <c r="ABE58" s="48"/>
      <c r="ABF58" s="48"/>
      <c r="ABG58" s="48"/>
      <c r="ABH58" s="48"/>
      <c r="ABI58" s="48"/>
      <c r="ABJ58" s="48"/>
      <c r="ABK58" s="48"/>
      <c r="ABL58" s="48"/>
      <c r="ABM58" s="48"/>
      <c r="ABN58" s="48"/>
      <c r="ABO58" s="48"/>
      <c r="ABP58" s="48"/>
      <c r="ABQ58" s="48"/>
      <c r="ABR58" s="48"/>
      <c r="ABS58" s="48"/>
      <c r="ABT58" s="48"/>
      <c r="ABU58" s="48"/>
      <c r="ABV58" s="48"/>
      <c r="ABW58" s="48"/>
      <c r="ABX58" s="48"/>
      <c r="ABY58" s="48"/>
      <c r="ABZ58" s="48"/>
      <c r="ACA58" s="48"/>
      <c r="ACB58" s="48"/>
      <c r="ACC58" s="48"/>
      <c r="ACD58" s="48"/>
      <c r="ACE58" s="48"/>
      <c r="ACF58" s="48"/>
      <c r="ACG58" s="48"/>
      <c r="ACH58" s="48"/>
      <c r="ACI58" s="48"/>
      <c r="ACJ58" s="48"/>
      <c r="ACK58" s="48"/>
      <c r="ACL58" s="48"/>
      <c r="ACM58" s="48"/>
      <c r="ACN58" s="48"/>
      <c r="ACO58" s="48"/>
      <c r="ACP58" s="48"/>
      <c r="ACQ58" s="48"/>
      <c r="ACR58" s="48"/>
      <c r="ACS58" s="48"/>
      <c r="ACT58" s="48"/>
      <c r="ACU58" s="48"/>
      <c r="ACV58" s="48"/>
      <c r="ACW58" s="48"/>
      <c r="ACX58" s="48"/>
      <c r="ACY58" s="48"/>
      <c r="ACZ58" s="48"/>
      <c r="ADA58" s="48"/>
      <c r="ADB58" s="48"/>
      <c r="ADC58" s="48"/>
      <c r="ADD58" s="48"/>
      <c r="ADE58" s="48"/>
      <c r="ADF58" s="48"/>
      <c r="ADG58" s="48"/>
      <c r="ADH58" s="48"/>
      <c r="ADI58" s="48"/>
      <c r="ADJ58" s="48"/>
      <c r="ADK58" s="48"/>
      <c r="ADL58" s="48"/>
      <c r="ADM58" s="48"/>
      <c r="ADN58" s="48"/>
      <c r="ADO58" s="48"/>
      <c r="ADP58" s="48"/>
      <c r="ADQ58" s="48"/>
      <c r="ADR58" s="48"/>
      <c r="ADS58" s="48"/>
      <c r="ADT58" s="48"/>
      <c r="ADU58" s="48"/>
      <c r="ADV58" s="48"/>
      <c r="ADW58" s="48"/>
      <c r="ADX58" s="48"/>
      <c r="ADY58" s="48"/>
      <c r="ADZ58" s="48"/>
      <c r="AEA58" s="48"/>
      <c r="AEB58" s="48"/>
      <c r="AEC58" s="48"/>
      <c r="AED58" s="48"/>
      <c r="AEE58" s="48"/>
      <c r="AEF58" s="48"/>
      <c r="AEG58" s="48"/>
      <c r="AEH58" s="48"/>
      <c r="AEI58" s="48"/>
      <c r="AEJ58" s="48"/>
      <c r="AEK58" s="48"/>
      <c r="AEL58" s="48"/>
      <c r="AEM58" s="48"/>
      <c r="AEN58" s="48"/>
      <c r="AEO58" s="48"/>
      <c r="AEP58" s="48"/>
      <c r="AEQ58" s="48"/>
      <c r="AER58" s="48"/>
      <c r="AES58" s="48"/>
      <c r="AET58" s="48"/>
      <c r="AEU58" s="48"/>
      <c r="AEV58" s="48"/>
      <c r="AEW58" s="48"/>
      <c r="AEX58" s="48"/>
      <c r="AEY58" s="48"/>
      <c r="AEZ58" s="48"/>
      <c r="AFA58" s="48"/>
      <c r="AFB58" s="48"/>
      <c r="AFC58" s="48"/>
      <c r="AFD58" s="48"/>
      <c r="AFE58" s="48"/>
      <c r="AFF58" s="48"/>
      <c r="AFG58" s="48"/>
      <c r="AFH58" s="48"/>
      <c r="AFI58" s="48"/>
      <c r="AFJ58" s="48"/>
      <c r="AFK58" s="48"/>
      <c r="AFL58" s="48"/>
      <c r="AFM58" s="48"/>
      <c r="AFN58" s="48"/>
      <c r="AFO58" s="48"/>
      <c r="AFP58" s="48"/>
      <c r="AFQ58" s="48"/>
      <c r="AFR58" s="48"/>
      <c r="AFS58" s="48"/>
      <c r="AFT58" s="48"/>
      <c r="AFU58" s="48"/>
      <c r="AFV58" s="48"/>
      <c r="AFW58" s="48"/>
      <c r="AFX58" s="48"/>
      <c r="AFY58" s="48"/>
      <c r="AFZ58" s="48"/>
      <c r="AGA58" s="48"/>
      <c r="AGB58" s="48"/>
      <c r="AGC58" s="48"/>
      <c r="AGD58" s="48"/>
      <c r="AGE58" s="48"/>
      <c r="AGF58" s="48"/>
      <c r="AGG58" s="48"/>
      <c r="AGH58" s="48"/>
      <c r="AGI58" s="48"/>
      <c r="AGJ58" s="48"/>
      <c r="AGK58" s="48"/>
      <c r="AGL58" s="48"/>
      <c r="AGM58" s="48"/>
      <c r="AGN58" s="48"/>
      <c r="AGO58" s="48"/>
      <c r="AGP58" s="48"/>
      <c r="AGQ58" s="48"/>
      <c r="AGR58" s="48"/>
      <c r="AGS58" s="48"/>
      <c r="AGT58" s="48"/>
      <c r="AGU58" s="48"/>
      <c r="AGV58" s="48"/>
      <c r="AGW58" s="48"/>
      <c r="AGX58" s="48"/>
      <c r="AGY58" s="48"/>
      <c r="AGZ58" s="48"/>
      <c r="AHA58" s="48"/>
      <c r="AHB58" s="48"/>
      <c r="AHC58" s="48"/>
      <c r="AHD58" s="48"/>
      <c r="AHE58" s="48"/>
      <c r="AHF58" s="48"/>
      <c r="AHG58" s="48"/>
      <c r="AHH58" s="48"/>
      <c r="AHI58" s="48"/>
      <c r="AHJ58" s="48"/>
      <c r="AHK58" s="48"/>
      <c r="AHL58" s="48"/>
      <c r="AHM58" s="48"/>
      <c r="AHN58" s="48"/>
      <c r="AHO58" s="48"/>
      <c r="AHP58" s="48"/>
      <c r="AHQ58" s="48"/>
      <c r="AHR58" s="48"/>
      <c r="AHS58" s="48"/>
      <c r="AHT58" s="48"/>
      <c r="AHU58" s="48"/>
      <c r="AHV58" s="48"/>
      <c r="AHW58" s="48"/>
      <c r="AHX58" s="48"/>
      <c r="AHY58" s="48"/>
      <c r="AHZ58" s="48"/>
      <c r="AIA58" s="48"/>
      <c r="AIB58" s="48"/>
      <c r="AIC58" s="48"/>
      <c r="AID58" s="48"/>
      <c r="AIE58" s="48"/>
      <c r="AIF58" s="48"/>
      <c r="AIG58" s="48"/>
      <c r="AIH58" s="48"/>
      <c r="AII58" s="48"/>
      <c r="AIJ58" s="48"/>
      <c r="AIK58" s="48"/>
      <c r="AIL58" s="48"/>
      <c r="AIM58" s="48"/>
      <c r="AIN58" s="48"/>
      <c r="AIO58" s="48"/>
      <c r="AIP58" s="48"/>
      <c r="AIQ58" s="48"/>
      <c r="AIR58" s="48"/>
      <c r="AIS58" s="48"/>
      <c r="AIT58" s="48"/>
      <c r="AIU58" s="48"/>
      <c r="AIV58" s="48"/>
      <c r="AIW58" s="48"/>
      <c r="AIX58" s="48"/>
      <c r="AIY58" s="48"/>
      <c r="AIZ58" s="48"/>
      <c r="AJA58" s="48"/>
      <c r="AJB58" s="48"/>
      <c r="AJC58" s="48"/>
      <c r="AJD58" s="48"/>
      <c r="AJE58" s="48"/>
      <c r="AJF58" s="48"/>
      <c r="AJG58" s="48"/>
      <c r="AJH58" s="48"/>
      <c r="AJI58" s="48"/>
      <c r="AJJ58" s="48"/>
      <c r="AJK58" s="48"/>
      <c r="AJL58" s="48"/>
      <c r="AJM58" s="48"/>
      <c r="AJN58" s="48"/>
      <c r="AJO58" s="48"/>
      <c r="AJP58" s="48"/>
      <c r="AJQ58" s="48"/>
      <c r="AJR58" s="48"/>
      <c r="AJS58" s="48"/>
      <c r="AJT58" s="48"/>
      <c r="AJU58" s="48"/>
      <c r="AJV58" s="48"/>
      <c r="AJW58" s="48"/>
      <c r="AJX58" s="48"/>
      <c r="AJY58" s="48"/>
      <c r="AJZ58" s="48"/>
      <c r="AKA58" s="48"/>
      <c r="AKB58" s="48"/>
      <c r="AKC58" s="48"/>
      <c r="AKD58" s="48"/>
      <c r="AKE58" s="48"/>
      <c r="AKF58" s="48"/>
      <c r="AKG58" s="48"/>
      <c r="AKH58" s="48"/>
      <c r="AKI58" s="48"/>
      <c r="AKJ58" s="48"/>
      <c r="AKK58" s="48"/>
      <c r="AKL58" s="48"/>
      <c r="AKM58" s="48"/>
      <c r="AKN58" s="48"/>
      <c r="AKO58" s="48"/>
      <c r="AKP58" s="48"/>
      <c r="AKQ58" s="48"/>
      <c r="AKR58" s="48"/>
      <c r="AKS58" s="48"/>
      <c r="AKT58" s="48"/>
      <c r="AKU58" s="48"/>
      <c r="AKV58" s="48"/>
      <c r="AKW58" s="48"/>
      <c r="AKX58" s="48"/>
      <c r="AKY58" s="48"/>
      <c r="AKZ58" s="48"/>
      <c r="ALA58" s="48"/>
      <c r="ALB58" s="48"/>
      <c r="ALC58" s="48"/>
      <c r="ALD58" s="48"/>
      <c r="ALE58" s="48"/>
      <c r="ALF58" s="48"/>
      <c r="ALG58" s="48"/>
      <c r="ALH58" s="48"/>
      <c r="ALI58" s="48"/>
      <c r="ALJ58" s="48"/>
      <c r="ALK58" s="48"/>
      <c r="ALL58" s="48"/>
      <c r="ALM58" s="48"/>
      <c r="ALN58" s="48"/>
      <c r="ALO58" s="48"/>
      <c r="ALP58" s="48"/>
      <c r="ALQ58" s="48"/>
      <c r="ALR58" s="48"/>
      <c r="ALS58" s="48"/>
      <c r="ALT58" s="48"/>
      <c r="ALU58" s="48"/>
      <c r="ALV58" s="48"/>
      <c r="ALW58" s="48"/>
      <c r="ALX58" s="48"/>
      <c r="ALY58" s="48"/>
      <c r="ALZ58" s="48"/>
      <c r="AMA58" s="48"/>
      <c r="AMB58" s="48"/>
      <c r="AMC58" s="48"/>
      <c r="AMD58" s="48"/>
      <c r="AME58" s="48"/>
      <c r="AMF58" s="48"/>
      <c r="AMG58" s="48"/>
      <c r="AMH58" s="48"/>
      <c r="AMI58" s="48"/>
      <c r="AMJ58" s="48"/>
    </row>
    <row r="59" s="243" customFormat="true" ht="16.5" hidden="false" customHeight="true" outlineLevel="0" collapsed="false">
      <c r="A59" s="240" t="n">
        <f aca="false">A58+1</f>
        <v>47</v>
      </c>
      <c r="B59" s="241" t="s">
        <v>381</v>
      </c>
      <c r="C59" s="242" t="s">
        <v>381</v>
      </c>
      <c r="D59" s="242" t="s">
        <v>382</v>
      </c>
      <c r="E59" s="242" t="s">
        <v>297</v>
      </c>
      <c r="F59" s="242"/>
      <c r="G59" s="242" t="s">
        <v>298</v>
      </c>
      <c r="H59" s="242" t="s">
        <v>374</v>
      </c>
      <c r="I59" s="242" t="n">
        <f aca="false">COUNTIF($C$13:$C$265,$C59)</f>
        <v>1</v>
      </c>
      <c r="J59" s="245" t="n">
        <f aca="false">COUNTIF($B$13:$B$265,$B59)</f>
        <v>1</v>
      </c>
      <c r="K59" s="244"/>
      <c r="L59" s="246" t="n">
        <v>775</v>
      </c>
      <c r="M59" s="246" t="n">
        <v>485</v>
      </c>
      <c r="N59" s="246" t="n">
        <v>275</v>
      </c>
      <c r="O59" s="260" t="n">
        <f aca="false">L59*M59*N59/10^9</f>
        <v>0.103365625</v>
      </c>
      <c r="P59" s="248" t="n">
        <v>0.027953029</v>
      </c>
      <c r="Q59" s="249"/>
      <c r="R59" s="250"/>
      <c r="S59" s="251"/>
      <c r="T59" s="252"/>
      <c r="U59" s="253" t="n">
        <v>71.6078</v>
      </c>
      <c r="V59" s="254"/>
      <c r="W59" s="255" t="n">
        <f aca="false">SUM(X59:WY59)</f>
        <v>90</v>
      </c>
      <c r="X59" s="243" t="n">
        <v>0</v>
      </c>
      <c r="Y59" s="243" t="n">
        <v>0</v>
      </c>
      <c r="Z59" s="243" t="n">
        <v>0</v>
      </c>
      <c r="AA59" s="243" t="n">
        <v>0</v>
      </c>
      <c r="AB59" s="243" t="n">
        <v>0</v>
      </c>
      <c r="AC59" s="243" t="n">
        <v>0</v>
      </c>
      <c r="AD59" s="243" t="n">
        <v>0</v>
      </c>
      <c r="AE59" s="243" t="n">
        <v>0</v>
      </c>
      <c r="AF59" s="243" t="n">
        <v>0</v>
      </c>
      <c r="AG59" s="243" t="n">
        <v>0</v>
      </c>
      <c r="AH59" s="243" t="n">
        <v>0</v>
      </c>
      <c r="AI59" s="243" t="n">
        <v>0</v>
      </c>
      <c r="AJ59" s="243" t="n">
        <v>0</v>
      </c>
      <c r="AK59" s="243" t="n">
        <v>0</v>
      </c>
      <c r="AL59" s="243" t="n">
        <v>0</v>
      </c>
      <c r="AM59" s="243" t="n">
        <v>0</v>
      </c>
      <c r="AP59" s="243" t="n">
        <v>0</v>
      </c>
      <c r="AQ59" s="243" t="n">
        <v>0</v>
      </c>
      <c r="AR59" s="243" t="n">
        <v>0</v>
      </c>
      <c r="AS59" s="243" t="n">
        <v>0</v>
      </c>
      <c r="AT59" s="243" t="n">
        <v>0</v>
      </c>
      <c r="AU59" s="243" t="n">
        <v>0</v>
      </c>
      <c r="AV59" s="243" t="n">
        <v>0</v>
      </c>
      <c r="AW59" s="243" t="n">
        <v>0</v>
      </c>
      <c r="AX59" s="243" t="n">
        <v>0</v>
      </c>
      <c r="AY59" s="243" t="n">
        <v>0</v>
      </c>
      <c r="AZ59" s="243" t="n">
        <v>0</v>
      </c>
      <c r="BA59" s="243" t="n">
        <v>0</v>
      </c>
      <c r="BB59" s="243" t="n">
        <v>0</v>
      </c>
      <c r="BC59" s="243" t="n">
        <v>0</v>
      </c>
      <c r="BD59" s="243" t="n">
        <v>0</v>
      </c>
      <c r="BE59" s="243" t="n">
        <v>0</v>
      </c>
      <c r="BF59" s="243" t="n">
        <v>0</v>
      </c>
      <c r="BG59" s="243" t="n">
        <v>0</v>
      </c>
      <c r="BH59" s="243" t="n">
        <v>0</v>
      </c>
      <c r="BI59" s="243" t="n">
        <v>0</v>
      </c>
      <c r="BJ59" s="243" t="n">
        <v>0</v>
      </c>
      <c r="BK59" s="243" t="n">
        <v>0</v>
      </c>
      <c r="BL59" s="243" t="n">
        <v>0</v>
      </c>
      <c r="BM59" s="243" t="n">
        <v>0</v>
      </c>
      <c r="BN59" s="243" t="n">
        <v>0</v>
      </c>
      <c r="BO59" s="243" t="n">
        <v>0</v>
      </c>
      <c r="BP59" s="243" t="n">
        <v>0</v>
      </c>
      <c r="BQ59" s="243" t="n">
        <v>0</v>
      </c>
      <c r="BR59" s="243" t="n">
        <v>0</v>
      </c>
      <c r="BS59" s="243" t="n">
        <v>0</v>
      </c>
      <c r="BT59" s="243" t="n">
        <v>0</v>
      </c>
      <c r="BU59" s="243" t="n">
        <v>0</v>
      </c>
      <c r="BV59" s="243" t="n">
        <v>0</v>
      </c>
      <c r="BW59" s="243" t="n">
        <v>0</v>
      </c>
      <c r="BX59" s="243" t="n">
        <v>0</v>
      </c>
      <c r="BY59" s="243" t="n">
        <v>30</v>
      </c>
      <c r="BZ59" s="243" t="n">
        <v>0</v>
      </c>
      <c r="CA59" s="243" t="n">
        <v>0</v>
      </c>
      <c r="CB59" s="243" t="n">
        <v>0</v>
      </c>
      <c r="CC59" s="243" t="n">
        <v>0</v>
      </c>
      <c r="CD59" s="243" t="n">
        <v>30</v>
      </c>
      <c r="CE59" s="243" t="n">
        <v>0</v>
      </c>
      <c r="CF59" s="243" t="n">
        <v>30</v>
      </c>
      <c r="CG59" s="243" t="n">
        <v>0</v>
      </c>
      <c r="CH59" s="243" t="n">
        <v>0</v>
      </c>
      <c r="CI59" s="243" t="n">
        <v>0</v>
      </c>
      <c r="CJ59" s="243" t="n">
        <v>0</v>
      </c>
      <c r="CK59" s="243" t="n">
        <v>0</v>
      </c>
      <c r="CL59" s="243" t="n">
        <v>0</v>
      </c>
      <c r="CM59" s="243" t="n">
        <v>0</v>
      </c>
      <c r="CN59" s="243" t="n">
        <v>0</v>
      </c>
      <c r="WY59" s="236" t="n">
        <v>0</v>
      </c>
      <c r="WZ59" s="108"/>
      <c r="XA59" s="237" t="n">
        <v>0</v>
      </c>
      <c r="XB59" s="61" t="n">
        <v>90</v>
      </c>
      <c r="XC59" s="200" t="n">
        <f aca="false">XB59-W59</f>
        <v>0</v>
      </c>
      <c r="XD59" s="256" t="n">
        <f aca="false">SUMIF('TRIEN KHAI SX'!$B$8:$B$262,$B59,'TRIEN KHAI SX'!$CM$8:$CM$262)-W59</f>
        <v>0</v>
      </c>
      <c r="XE59" s="257" t="n">
        <f aca="false">SUMIF('TRIEN KHAI SX'!$B$8:$B$262,$B59,'TRIEN KHAI SX'!$FG$8:$FG$262)</f>
        <v>0</v>
      </c>
      <c r="XF59" s="258"/>
      <c r="XG59" s="258"/>
      <c r="XH59" s="258"/>
      <c r="XI59" s="258"/>
      <c r="XJ59" s="258"/>
      <c r="XK59" s="45"/>
      <c r="XL59" s="45"/>
      <c r="XM59" s="48"/>
      <c r="XN59" s="48"/>
      <c r="XO59" s="48"/>
      <c r="XP59" s="48"/>
      <c r="XQ59" s="48"/>
      <c r="XR59" s="48"/>
      <c r="XS59" s="48"/>
      <c r="XT59" s="48"/>
      <c r="XU59" s="48"/>
      <c r="XV59" s="48"/>
      <c r="XW59" s="48"/>
      <c r="XX59" s="48"/>
      <c r="XY59" s="48"/>
      <c r="XZ59" s="48"/>
      <c r="YA59" s="48"/>
      <c r="YB59" s="48"/>
      <c r="YC59" s="48"/>
      <c r="YD59" s="48"/>
      <c r="YE59" s="48"/>
      <c r="YF59" s="48"/>
      <c r="YG59" s="48"/>
      <c r="YH59" s="48"/>
      <c r="YI59" s="48"/>
      <c r="YJ59" s="48"/>
      <c r="YK59" s="48"/>
      <c r="YL59" s="48"/>
      <c r="YM59" s="48"/>
      <c r="YN59" s="48"/>
      <c r="YO59" s="48"/>
      <c r="YP59" s="48"/>
      <c r="YQ59" s="48"/>
      <c r="YR59" s="48"/>
      <c r="YS59" s="48"/>
      <c r="YT59" s="48"/>
      <c r="YU59" s="48"/>
      <c r="YV59" s="48"/>
      <c r="YW59" s="48"/>
      <c r="YX59" s="48"/>
      <c r="YY59" s="48"/>
      <c r="YZ59" s="48"/>
      <c r="ZA59" s="48"/>
      <c r="ZB59" s="48"/>
      <c r="ZC59" s="48"/>
      <c r="ZD59" s="48"/>
      <c r="ZE59" s="48"/>
      <c r="ZF59" s="48"/>
      <c r="ZG59" s="48"/>
      <c r="ZH59" s="48"/>
      <c r="ZI59" s="48"/>
      <c r="ZJ59" s="48"/>
      <c r="ZK59" s="48"/>
      <c r="ZL59" s="48"/>
      <c r="ZM59" s="48"/>
      <c r="ZN59" s="48"/>
      <c r="ZO59" s="48"/>
      <c r="ZP59" s="48"/>
      <c r="ZQ59" s="48"/>
      <c r="ZR59" s="48"/>
      <c r="ZS59" s="48"/>
      <c r="ZT59" s="48"/>
      <c r="ZU59" s="48"/>
      <c r="ZV59" s="48"/>
      <c r="ZW59" s="48"/>
      <c r="ZX59" s="48"/>
      <c r="ZY59" s="48"/>
      <c r="ZZ59" s="48"/>
      <c r="AAA59" s="48"/>
      <c r="AAB59" s="48"/>
      <c r="AAC59" s="48"/>
      <c r="AAD59" s="48"/>
      <c r="AAE59" s="48"/>
      <c r="AAF59" s="48"/>
      <c r="AAG59" s="48"/>
      <c r="AAH59" s="48"/>
      <c r="AAI59" s="48"/>
      <c r="AAJ59" s="48"/>
      <c r="AAK59" s="48"/>
      <c r="AAL59" s="48"/>
      <c r="AAM59" s="48"/>
      <c r="AAN59" s="48"/>
      <c r="AAO59" s="48"/>
      <c r="AAP59" s="48"/>
      <c r="AAQ59" s="48"/>
      <c r="AAR59" s="48"/>
      <c r="AAS59" s="48"/>
      <c r="AAT59" s="48"/>
      <c r="AAU59" s="48"/>
      <c r="AAV59" s="48"/>
      <c r="AAW59" s="48"/>
      <c r="AAX59" s="48"/>
      <c r="AAY59" s="48"/>
      <c r="AAZ59" s="48"/>
      <c r="ABA59" s="48"/>
      <c r="ABB59" s="48"/>
      <c r="ABC59" s="48"/>
      <c r="ABD59" s="48"/>
      <c r="ABE59" s="48"/>
      <c r="ABF59" s="48"/>
      <c r="ABG59" s="48"/>
      <c r="ABH59" s="48"/>
      <c r="ABI59" s="48"/>
      <c r="ABJ59" s="48"/>
      <c r="ABK59" s="48"/>
      <c r="ABL59" s="48"/>
      <c r="ABM59" s="48"/>
      <c r="ABN59" s="48"/>
      <c r="ABO59" s="48"/>
      <c r="ABP59" s="48"/>
      <c r="ABQ59" s="48"/>
      <c r="ABR59" s="48"/>
      <c r="ABS59" s="48"/>
      <c r="ABT59" s="48"/>
      <c r="ABU59" s="48"/>
      <c r="ABV59" s="48"/>
      <c r="ABW59" s="48"/>
      <c r="ABX59" s="48"/>
      <c r="ABY59" s="48"/>
      <c r="ABZ59" s="48"/>
      <c r="ACA59" s="48"/>
      <c r="ACB59" s="48"/>
      <c r="ACC59" s="48"/>
      <c r="ACD59" s="48"/>
      <c r="ACE59" s="48"/>
      <c r="ACF59" s="48"/>
      <c r="ACG59" s="48"/>
      <c r="ACH59" s="48"/>
      <c r="ACI59" s="48"/>
      <c r="ACJ59" s="48"/>
      <c r="ACK59" s="48"/>
      <c r="ACL59" s="48"/>
      <c r="ACM59" s="48"/>
      <c r="ACN59" s="48"/>
      <c r="ACO59" s="48"/>
      <c r="ACP59" s="48"/>
      <c r="ACQ59" s="48"/>
      <c r="ACR59" s="48"/>
      <c r="ACS59" s="48"/>
      <c r="ACT59" s="48"/>
      <c r="ACU59" s="48"/>
      <c r="ACV59" s="48"/>
      <c r="ACW59" s="48"/>
      <c r="ACX59" s="48"/>
      <c r="ACY59" s="48"/>
      <c r="ACZ59" s="48"/>
      <c r="ADA59" s="48"/>
      <c r="ADB59" s="48"/>
      <c r="ADC59" s="48"/>
      <c r="ADD59" s="48"/>
      <c r="ADE59" s="48"/>
      <c r="ADF59" s="48"/>
      <c r="ADG59" s="48"/>
      <c r="ADH59" s="48"/>
      <c r="ADI59" s="48"/>
      <c r="ADJ59" s="48"/>
      <c r="ADK59" s="48"/>
      <c r="ADL59" s="48"/>
      <c r="ADM59" s="48"/>
      <c r="ADN59" s="48"/>
      <c r="ADO59" s="48"/>
      <c r="ADP59" s="48"/>
      <c r="ADQ59" s="48"/>
      <c r="ADR59" s="48"/>
      <c r="ADS59" s="48"/>
      <c r="ADT59" s="48"/>
      <c r="ADU59" s="48"/>
      <c r="ADV59" s="48"/>
      <c r="ADW59" s="48"/>
      <c r="ADX59" s="48"/>
      <c r="ADY59" s="48"/>
      <c r="ADZ59" s="48"/>
      <c r="AEA59" s="48"/>
      <c r="AEB59" s="48"/>
      <c r="AEC59" s="48"/>
      <c r="AED59" s="48"/>
      <c r="AEE59" s="48"/>
      <c r="AEF59" s="48"/>
      <c r="AEG59" s="48"/>
      <c r="AEH59" s="48"/>
      <c r="AEI59" s="48"/>
      <c r="AEJ59" s="48"/>
      <c r="AEK59" s="48"/>
      <c r="AEL59" s="48"/>
      <c r="AEM59" s="48"/>
      <c r="AEN59" s="48"/>
      <c r="AEO59" s="48"/>
      <c r="AEP59" s="48"/>
      <c r="AEQ59" s="48"/>
      <c r="AER59" s="48"/>
      <c r="AES59" s="48"/>
      <c r="AET59" s="48"/>
      <c r="AEU59" s="48"/>
      <c r="AEV59" s="48"/>
      <c r="AEW59" s="48"/>
      <c r="AEX59" s="48"/>
      <c r="AEY59" s="48"/>
      <c r="AEZ59" s="48"/>
      <c r="AFA59" s="48"/>
      <c r="AFB59" s="48"/>
      <c r="AFC59" s="48"/>
      <c r="AFD59" s="48"/>
      <c r="AFE59" s="48"/>
      <c r="AFF59" s="48"/>
      <c r="AFG59" s="48"/>
      <c r="AFH59" s="48"/>
      <c r="AFI59" s="48"/>
      <c r="AFJ59" s="48"/>
      <c r="AFK59" s="48"/>
      <c r="AFL59" s="48"/>
      <c r="AFM59" s="48"/>
      <c r="AFN59" s="48"/>
      <c r="AFO59" s="48"/>
      <c r="AFP59" s="48"/>
      <c r="AFQ59" s="48"/>
      <c r="AFR59" s="48"/>
      <c r="AFS59" s="48"/>
      <c r="AFT59" s="48"/>
      <c r="AFU59" s="48"/>
      <c r="AFV59" s="48"/>
      <c r="AFW59" s="48"/>
      <c r="AFX59" s="48"/>
      <c r="AFY59" s="48"/>
      <c r="AFZ59" s="48"/>
      <c r="AGA59" s="48"/>
      <c r="AGB59" s="48"/>
      <c r="AGC59" s="48"/>
      <c r="AGD59" s="48"/>
      <c r="AGE59" s="48"/>
      <c r="AGF59" s="48"/>
      <c r="AGG59" s="48"/>
      <c r="AGH59" s="48"/>
      <c r="AGI59" s="48"/>
      <c r="AGJ59" s="48"/>
      <c r="AGK59" s="48"/>
      <c r="AGL59" s="48"/>
      <c r="AGM59" s="48"/>
      <c r="AGN59" s="48"/>
      <c r="AGO59" s="48"/>
      <c r="AGP59" s="48"/>
      <c r="AGQ59" s="48"/>
      <c r="AGR59" s="48"/>
      <c r="AGS59" s="48"/>
      <c r="AGT59" s="48"/>
      <c r="AGU59" s="48"/>
      <c r="AGV59" s="48"/>
      <c r="AGW59" s="48"/>
      <c r="AGX59" s="48"/>
      <c r="AGY59" s="48"/>
      <c r="AGZ59" s="48"/>
      <c r="AHA59" s="48"/>
      <c r="AHB59" s="48"/>
      <c r="AHC59" s="48"/>
      <c r="AHD59" s="48"/>
      <c r="AHE59" s="48"/>
      <c r="AHF59" s="48"/>
      <c r="AHG59" s="48"/>
      <c r="AHH59" s="48"/>
      <c r="AHI59" s="48"/>
      <c r="AHJ59" s="48"/>
      <c r="AHK59" s="48"/>
      <c r="AHL59" s="48"/>
      <c r="AHM59" s="48"/>
      <c r="AHN59" s="48"/>
      <c r="AHO59" s="48"/>
      <c r="AHP59" s="48"/>
      <c r="AHQ59" s="48"/>
      <c r="AHR59" s="48"/>
      <c r="AHS59" s="48"/>
      <c r="AHT59" s="48"/>
      <c r="AHU59" s="48"/>
      <c r="AHV59" s="48"/>
      <c r="AHW59" s="48"/>
      <c r="AHX59" s="48"/>
      <c r="AHY59" s="48"/>
      <c r="AHZ59" s="48"/>
      <c r="AIA59" s="48"/>
      <c r="AIB59" s="48"/>
      <c r="AIC59" s="48"/>
      <c r="AID59" s="48"/>
      <c r="AIE59" s="48"/>
      <c r="AIF59" s="48"/>
      <c r="AIG59" s="48"/>
      <c r="AIH59" s="48"/>
      <c r="AII59" s="48"/>
      <c r="AIJ59" s="48"/>
      <c r="AIK59" s="48"/>
      <c r="AIL59" s="48"/>
      <c r="AIM59" s="48"/>
      <c r="AIN59" s="48"/>
      <c r="AIO59" s="48"/>
      <c r="AIP59" s="48"/>
      <c r="AIQ59" s="48"/>
      <c r="AIR59" s="48"/>
      <c r="AIS59" s="48"/>
      <c r="AIT59" s="48"/>
      <c r="AIU59" s="48"/>
      <c r="AIV59" s="48"/>
      <c r="AIW59" s="48"/>
      <c r="AIX59" s="48"/>
      <c r="AIY59" s="48"/>
      <c r="AIZ59" s="48"/>
      <c r="AJA59" s="48"/>
      <c r="AJB59" s="48"/>
      <c r="AJC59" s="48"/>
      <c r="AJD59" s="48"/>
      <c r="AJE59" s="48"/>
      <c r="AJF59" s="48"/>
      <c r="AJG59" s="48"/>
      <c r="AJH59" s="48"/>
      <c r="AJI59" s="48"/>
      <c r="AJJ59" s="48"/>
      <c r="AJK59" s="48"/>
      <c r="AJL59" s="48"/>
      <c r="AJM59" s="48"/>
      <c r="AJN59" s="48"/>
      <c r="AJO59" s="48"/>
      <c r="AJP59" s="48"/>
      <c r="AJQ59" s="48"/>
      <c r="AJR59" s="48"/>
      <c r="AJS59" s="48"/>
      <c r="AJT59" s="48"/>
      <c r="AJU59" s="48"/>
      <c r="AJV59" s="48"/>
      <c r="AJW59" s="48"/>
      <c r="AJX59" s="48"/>
      <c r="AJY59" s="48"/>
      <c r="AJZ59" s="48"/>
      <c r="AKA59" s="48"/>
      <c r="AKB59" s="48"/>
      <c r="AKC59" s="48"/>
      <c r="AKD59" s="48"/>
      <c r="AKE59" s="48"/>
      <c r="AKF59" s="48"/>
      <c r="AKG59" s="48"/>
      <c r="AKH59" s="48"/>
      <c r="AKI59" s="48"/>
      <c r="AKJ59" s="48"/>
      <c r="AKK59" s="48"/>
      <c r="AKL59" s="48"/>
      <c r="AKM59" s="48"/>
      <c r="AKN59" s="48"/>
      <c r="AKO59" s="48"/>
      <c r="AKP59" s="48"/>
      <c r="AKQ59" s="48"/>
      <c r="AKR59" s="48"/>
      <c r="AKS59" s="48"/>
      <c r="AKT59" s="48"/>
      <c r="AKU59" s="48"/>
      <c r="AKV59" s="48"/>
      <c r="AKW59" s="48"/>
      <c r="AKX59" s="48"/>
      <c r="AKY59" s="48"/>
      <c r="AKZ59" s="48"/>
      <c r="ALA59" s="48"/>
      <c r="ALB59" s="48"/>
      <c r="ALC59" s="48"/>
      <c r="ALD59" s="48"/>
      <c r="ALE59" s="48"/>
      <c r="ALF59" s="48"/>
      <c r="ALG59" s="48"/>
      <c r="ALH59" s="48"/>
      <c r="ALI59" s="48"/>
      <c r="ALJ59" s="48"/>
      <c r="ALK59" s="48"/>
      <c r="ALL59" s="48"/>
      <c r="ALM59" s="48"/>
      <c r="ALN59" s="48"/>
      <c r="ALO59" s="48"/>
      <c r="ALP59" s="48"/>
      <c r="ALQ59" s="48"/>
      <c r="ALR59" s="48"/>
      <c r="ALS59" s="48"/>
      <c r="ALT59" s="48"/>
      <c r="ALU59" s="48"/>
      <c r="ALV59" s="48"/>
      <c r="ALW59" s="48"/>
      <c r="ALX59" s="48"/>
      <c r="ALY59" s="48"/>
      <c r="ALZ59" s="48"/>
      <c r="AMA59" s="48"/>
      <c r="AMB59" s="48"/>
      <c r="AMC59" s="48"/>
      <c r="AMD59" s="48"/>
      <c r="AME59" s="48"/>
      <c r="AMF59" s="48"/>
      <c r="AMG59" s="48"/>
      <c r="AMH59" s="48"/>
      <c r="AMI59" s="48"/>
      <c r="AMJ59" s="48"/>
    </row>
    <row r="60" s="243" customFormat="true" ht="16.5" hidden="false" customHeight="true" outlineLevel="0" collapsed="false">
      <c r="A60" s="240" t="n">
        <f aca="false">A59+1</f>
        <v>48</v>
      </c>
      <c r="B60" s="241" t="s">
        <v>383</v>
      </c>
      <c r="C60" s="242" t="s">
        <v>383</v>
      </c>
      <c r="D60" s="242" t="s">
        <v>382</v>
      </c>
      <c r="E60" s="242" t="s">
        <v>301</v>
      </c>
      <c r="F60" s="261" t="s">
        <v>302</v>
      </c>
      <c r="G60" s="261" t="s">
        <v>303</v>
      </c>
      <c r="H60" s="242" t="s">
        <v>374</v>
      </c>
      <c r="I60" s="242" t="n">
        <f aca="false">COUNTIF($C$13:$C$265,$C60)</f>
        <v>1</v>
      </c>
      <c r="J60" s="245" t="n">
        <f aca="false">COUNTIF($B$13:$B$265,$B60)</f>
        <v>1</v>
      </c>
      <c r="K60" s="244"/>
      <c r="L60" s="246" t="n">
        <v>775</v>
      </c>
      <c r="M60" s="246" t="n">
        <v>485</v>
      </c>
      <c r="N60" s="246" t="n">
        <v>275</v>
      </c>
      <c r="O60" s="260" t="n">
        <f aca="false">L60*M60*N60/10^9</f>
        <v>0.103365625</v>
      </c>
      <c r="P60" s="248" t="n">
        <v>0.027953029</v>
      </c>
      <c r="Q60" s="249"/>
      <c r="R60" s="250"/>
      <c r="S60" s="251"/>
      <c r="T60" s="252"/>
      <c r="U60" s="253" t="n">
        <v>69.7565</v>
      </c>
      <c r="V60" s="254"/>
      <c r="W60" s="255" t="n">
        <f aca="false">SUM(X60:WY60)</f>
        <v>150</v>
      </c>
      <c r="X60" s="243" t="n">
        <v>0</v>
      </c>
      <c r="Y60" s="243" t="n">
        <v>0</v>
      </c>
      <c r="Z60" s="243" t="n">
        <v>0</v>
      </c>
      <c r="AA60" s="243" t="n">
        <v>0</v>
      </c>
      <c r="AB60" s="243" t="n">
        <v>0</v>
      </c>
      <c r="AC60" s="243" t="n">
        <v>0</v>
      </c>
      <c r="AD60" s="243" t="n">
        <v>0</v>
      </c>
      <c r="AE60" s="243" t="n">
        <v>0</v>
      </c>
      <c r="AF60" s="243" t="n">
        <v>0</v>
      </c>
      <c r="AG60" s="243" t="n">
        <v>0</v>
      </c>
      <c r="AH60" s="243" t="n">
        <v>0</v>
      </c>
      <c r="AI60" s="243" t="n">
        <v>0</v>
      </c>
      <c r="AJ60" s="243" t="n">
        <v>0</v>
      </c>
      <c r="AK60" s="243" t="n">
        <v>0</v>
      </c>
      <c r="AL60" s="243" t="n">
        <v>0</v>
      </c>
      <c r="AM60" s="243" t="n">
        <v>0</v>
      </c>
      <c r="AP60" s="243" t="n">
        <v>0</v>
      </c>
      <c r="AQ60" s="243" t="n">
        <v>0</v>
      </c>
      <c r="AR60" s="243" t="n">
        <v>0</v>
      </c>
      <c r="AS60" s="243" t="n">
        <v>0</v>
      </c>
      <c r="AT60" s="243" t="n">
        <v>0</v>
      </c>
      <c r="AU60" s="243" t="n">
        <v>0</v>
      </c>
      <c r="AV60" s="243" t="n">
        <v>0</v>
      </c>
      <c r="AW60" s="243" t="n">
        <v>0</v>
      </c>
      <c r="AX60" s="243" t="n">
        <v>0</v>
      </c>
      <c r="AY60" s="243" t="n">
        <v>0</v>
      </c>
      <c r="AZ60" s="243" t="n">
        <v>0</v>
      </c>
      <c r="BA60" s="243" t="n">
        <v>0</v>
      </c>
      <c r="BB60" s="243" t="n">
        <v>0</v>
      </c>
      <c r="BC60" s="243" t="n">
        <v>0</v>
      </c>
      <c r="BD60" s="243" t="n">
        <v>0</v>
      </c>
      <c r="BE60" s="243" t="n">
        <v>0</v>
      </c>
      <c r="BF60" s="243" t="n">
        <v>0</v>
      </c>
      <c r="BG60" s="243" t="n">
        <v>0</v>
      </c>
      <c r="BH60" s="243" t="n">
        <v>0</v>
      </c>
      <c r="BI60" s="243" t="n">
        <v>0</v>
      </c>
      <c r="BJ60" s="243" t="n">
        <v>0</v>
      </c>
      <c r="BK60" s="243" t="n">
        <v>0</v>
      </c>
      <c r="BL60" s="243" t="n">
        <v>0</v>
      </c>
      <c r="BM60" s="243" t="n">
        <v>0</v>
      </c>
      <c r="BN60" s="243" t="n">
        <v>0</v>
      </c>
      <c r="BO60" s="243" t="n">
        <v>0</v>
      </c>
      <c r="BP60" s="243" t="n">
        <v>0</v>
      </c>
      <c r="BQ60" s="243" t="n">
        <v>0</v>
      </c>
      <c r="BR60" s="243" t="n">
        <v>0</v>
      </c>
      <c r="BS60" s="243" t="n">
        <v>0</v>
      </c>
      <c r="BT60" s="243" t="n">
        <v>0</v>
      </c>
      <c r="BU60" s="243" t="n">
        <v>0</v>
      </c>
      <c r="BV60" s="243" t="n">
        <v>0</v>
      </c>
      <c r="BW60" s="243" t="n">
        <v>0</v>
      </c>
      <c r="BX60" s="243" t="n">
        <v>0</v>
      </c>
      <c r="BY60" s="243" t="n">
        <v>0</v>
      </c>
      <c r="BZ60" s="243" t="n">
        <v>0</v>
      </c>
      <c r="CA60" s="243" t="n">
        <v>0</v>
      </c>
      <c r="CB60" s="243" t="n">
        <v>0</v>
      </c>
      <c r="CC60" s="243" t="n">
        <v>0</v>
      </c>
      <c r="CD60" s="243" t="n">
        <v>0</v>
      </c>
      <c r="CE60" s="243" t="n">
        <v>0</v>
      </c>
      <c r="CF60" s="243" t="n">
        <v>0</v>
      </c>
      <c r="CG60" s="243" t="n">
        <v>0</v>
      </c>
      <c r="CH60" s="243" t="n">
        <v>0</v>
      </c>
      <c r="CI60" s="243" t="n">
        <v>0</v>
      </c>
      <c r="CJ60" s="243" t="n">
        <v>0</v>
      </c>
      <c r="CK60" s="243" t="n">
        <v>0</v>
      </c>
      <c r="CL60" s="243" t="n">
        <v>0</v>
      </c>
      <c r="CM60" s="243" t="n">
        <v>0</v>
      </c>
      <c r="CN60" s="243" t="n">
        <v>0</v>
      </c>
      <c r="WY60" s="236" t="n">
        <v>150</v>
      </c>
      <c r="WZ60" s="108"/>
      <c r="XA60" s="237" t="n">
        <v>0</v>
      </c>
      <c r="XB60" s="61" t="n">
        <v>150</v>
      </c>
      <c r="XC60" s="200" t="n">
        <f aca="false">XB60-W60</f>
        <v>0</v>
      </c>
      <c r="XD60" s="256" t="n">
        <f aca="false">SUMIF('TRIEN KHAI SX'!$B$8:$B$262,$B60,'TRIEN KHAI SX'!$CM$8:$CM$262)-W60</f>
        <v>0</v>
      </c>
      <c r="XE60" s="257" t="n">
        <f aca="false">SUMIF('TRIEN KHAI SX'!$B$8:$B$262,$B60,'TRIEN KHAI SX'!$FG$8:$FG$262)</f>
        <v>0</v>
      </c>
      <c r="XF60" s="258"/>
      <c r="XG60" s="258"/>
      <c r="XH60" s="258"/>
      <c r="XI60" s="258"/>
      <c r="XJ60" s="258"/>
      <c r="XK60" s="45"/>
      <c r="XL60" s="45"/>
      <c r="XM60" s="48"/>
      <c r="XN60" s="48"/>
      <c r="XO60" s="48"/>
      <c r="XP60" s="48"/>
      <c r="XQ60" s="48"/>
      <c r="XR60" s="48"/>
      <c r="XS60" s="48"/>
      <c r="XT60" s="48"/>
      <c r="XU60" s="48"/>
      <c r="XV60" s="48"/>
      <c r="XW60" s="48"/>
      <c r="XX60" s="48"/>
      <c r="XY60" s="48"/>
      <c r="XZ60" s="48"/>
      <c r="YA60" s="48"/>
      <c r="YB60" s="48"/>
      <c r="YC60" s="48"/>
      <c r="YD60" s="48"/>
      <c r="YE60" s="48"/>
      <c r="YF60" s="48"/>
      <c r="YG60" s="48"/>
      <c r="YH60" s="48"/>
      <c r="YI60" s="48"/>
      <c r="YJ60" s="48"/>
      <c r="YK60" s="48"/>
      <c r="YL60" s="48"/>
      <c r="YM60" s="48"/>
      <c r="YN60" s="48"/>
      <c r="YO60" s="48"/>
      <c r="YP60" s="48"/>
      <c r="YQ60" s="48"/>
      <c r="YR60" s="48"/>
      <c r="YS60" s="48"/>
      <c r="YT60" s="48"/>
      <c r="YU60" s="48"/>
      <c r="YV60" s="48"/>
      <c r="YW60" s="48"/>
      <c r="YX60" s="48"/>
      <c r="YY60" s="48"/>
      <c r="YZ60" s="48"/>
      <c r="ZA60" s="48"/>
      <c r="ZB60" s="48"/>
      <c r="ZC60" s="48"/>
      <c r="ZD60" s="48"/>
      <c r="ZE60" s="48"/>
      <c r="ZF60" s="48"/>
      <c r="ZG60" s="48"/>
      <c r="ZH60" s="48"/>
      <c r="ZI60" s="48"/>
      <c r="ZJ60" s="48"/>
      <c r="ZK60" s="48"/>
      <c r="ZL60" s="48"/>
      <c r="ZM60" s="48"/>
      <c r="ZN60" s="48"/>
      <c r="ZO60" s="48"/>
      <c r="ZP60" s="48"/>
      <c r="ZQ60" s="48"/>
      <c r="ZR60" s="48"/>
      <c r="ZS60" s="48"/>
      <c r="ZT60" s="48"/>
      <c r="ZU60" s="48"/>
      <c r="ZV60" s="48"/>
      <c r="ZW60" s="48"/>
      <c r="ZX60" s="48"/>
      <c r="ZY60" s="48"/>
      <c r="ZZ60" s="48"/>
      <c r="AAA60" s="48"/>
      <c r="AAB60" s="48"/>
      <c r="AAC60" s="48"/>
      <c r="AAD60" s="48"/>
      <c r="AAE60" s="48"/>
      <c r="AAF60" s="48"/>
      <c r="AAG60" s="48"/>
      <c r="AAH60" s="48"/>
      <c r="AAI60" s="48"/>
      <c r="AAJ60" s="48"/>
      <c r="AAK60" s="48"/>
      <c r="AAL60" s="48"/>
      <c r="AAM60" s="48"/>
      <c r="AAN60" s="48"/>
      <c r="AAO60" s="48"/>
      <c r="AAP60" s="48"/>
      <c r="AAQ60" s="48"/>
      <c r="AAR60" s="48"/>
      <c r="AAS60" s="48"/>
      <c r="AAT60" s="48"/>
      <c r="AAU60" s="48"/>
      <c r="AAV60" s="48"/>
      <c r="AAW60" s="48"/>
      <c r="AAX60" s="48"/>
      <c r="AAY60" s="48"/>
      <c r="AAZ60" s="48"/>
      <c r="ABA60" s="48"/>
      <c r="ABB60" s="48"/>
      <c r="ABC60" s="48"/>
      <c r="ABD60" s="48"/>
      <c r="ABE60" s="48"/>
      <c r="ABF60" s="48"/>
      <c r="ABG60" s="48"/>
      <c r="ABH60" s="48"/>
      <c r="ABI60" s="48"/>
      <c r="ABJ60" s="48"/>
      <c r="ABK60" s="48"/>
      <c r="ABL60" s="48"/>
      <c r="ABM60" s="48"/>
      <c r="ABN60" s="48"/>
      <c r="ABO60" s="48"/>
      <c r="ABP60" s="48"/>
      <c r="ABQ60" s="48"/>
      <c r="ABR60" s="48"/>
      <c r="ABS60" s="48"/>
      <c r="ABT60" s="48"/>
      <c r="ABU60" s="48"/>
      <c r="ABV60" s="48"/>
      <c r="ABW60" s="48"/>
      <c r="ABX60" s="48"/>
      <c r="ABY60" s="48"/>
      <c r="ABZ60" s="48"/>
      <c r="ACA60" s="48"/>
      <c r="ACB60" s="48"/>
      <c r="ACC60" s="48"/>
      <c r="ACD60" s="48"/>
      <c r="ACE60" s="48"/>
      <c r="ACF60" s="48"/>
      <c r="ACG60" s="48"/>
      <c r="ACH60" s="48"/>
      <c r="ACI60" s="48"/>
      <c r="ACJ60" s="48"/>
      <c r="ACK60" s="48"/>
      <c r="ACL60" s="48"/>
      <c r="ACM60" s="48"/>
      <c r="ACN60" s="48"/>
      <c r="ACO60" s="48"/>
      <c r="ACP60" s="48"/>
      <c r="ACQ60" s="48"/>
      <c r="ACR60" s="48"/>
      <c r="ACS60" s="48"/>
      <c r="ACT60" s="48"/>
      <c r="ACU60" s="48"/>
      <c r="ACV60" s="48"/>
      <c r="ACW60" s="48"/>
      <c r="ACX60" s="48"/>
      <c r="ACY60" s="48"/>
      <c r="ACZ60" s="48"/>
      <c r="ADA60" s="48"/>
      <c r="ADB60" s="48"/>
      <c r="ADC60" s="48"/>
      <c r="ADD60" s="48"/>
      <c r="ADE60" s="48"/>
      <c r="ADF60" s="48"/>
      <c r="ADG60" s="48"/>
      <c r="ADH60" s="48"/>
      <c r="ADI60" s="48"/>
      <c r="ADJ60" s="48"/>
      <c r="ADK60" s="48"/>
      <c r="ADL60" s="48"/>
      <c r="ADM60" s="48"/>
      <c r="ADN60" s="48"/>
      <c r="ADO60" s="48"/>
      <c r="ADP60" s="48"/>
      <c r="ADQ60" s="48"/>
      <c r="ADR60" s="48"/>
      <c r="ADS60" s="48"/>
      <c r="ADT60" s="48"/>
      <c r="ADU60" s="48"/>
      <c r="ADV60" s="48"/>
      <c r="ADW60" s="48"/>
      <c r="ADX60" s="48"/>
      <c r="ADY60" s="48"/>
      <c r="ADZ60" s="48"/>
      <c r="AEA60" s="48"/>
      <c r="AEB60" s="48"/>
      <c r="AEC60" s="48"/>
      <c r="AED60" s="48"/>
      <c r="AEE60" s="48"/>
      <c r="AEF60" s="48"/>
      <c r="AEG60" s="48"/>
      <c r="AEH60" s="48"/>
      <c r="AEI60" s="48"/>
      <c r="AEJ60" s="48"/>
      <c r="AEK60" s="48"/>
      <c r="AEL60" s="48"/>
      <c r="AEM60" s="48"/>
      <c r="AEN60" s="48"/>
      <c r="AEO60" s="48"/>
      <c r="AEP60" s="48"/>
      <c r="AEQ60" s="48"/>
      <c r="AER60" s="48"/>
      <c r="AES60" s="48"/>
      <c r="AET60" s="48"/>
      <c r="AEU60" s="48"/>
      <c r="AEV60" s="48"/>
      <c r="AEW60" s="48"/>
      <c r="AEX60" s="48"/>
      <c r="AEY60" s="48"/>
      <c r="AEZ60" s="48"/>
      <c r="AFA60" s="48"/>
      <c r="AFB60" s="48"/>
      <c r="AFC60" s="48"/>
      <c r="AFD60" s="48"/>
      <c r="AFE60" s="48"/>
      <c r="AFF60" s="48"/>
      <c r="AFG60" s="48"/>
      <c r="AFH60" s="48"/>
      <c r="AFI60" s="48"/>
      <c r="AFJ60" s="48"/>
      <c r="AFK60" s="48"/>
      <c r="AFL60" s="48"/>
      <c r="AFM60" s="48"/>
      <c r="AFN60" s="48"/>
      <c r="AFO60" s="48"/>
      <c r="AFP60" s="48"/>
      <c r="AFQ60" s="48"/>
      <c r="AFR60" s="48"/>
      <c r="AFS60" s="48"/>
      <c r="AFT60" s="48"/>
      <c r="AFU60" s="48"/>
      <c r="AFV60" s="48"/>
      <c r="AFW60" s="48"/>
      <c r="AFX60" s="48"/>
      <c r="AFY60" s="48"/>
      <c r="AFZ60" s="48"/>
      <c r="AGA60" s="48"/>
      <c r="AGB60" s="48"/>
      <c r="AGC60" s="48"/>
      <c r="AGD60" s="48"/>
      <c r="AGE60" s="48"/>
      <c r="AGF60" s="48"/>
      <c r="AGG60" s="48"/>
      <c r="AGH60" s="48"/>
      <c r="AGI60" s="48"/>
      <c r="AGJ60" s="48"/>
      <c r="AGK60" s="48"/>
      <c r="AGL60" s="48"/>
      <c r="AGM60" s="48"/>
      <c r="AGN60" s="48"/>
      <c r="AGO60" s="48"/>
      <c r="AGP60" s="48"/>
      <c r="AGQ60" s="48"/>
      <c r="AGR60" s="48"/>
      <c r="AGS60" s="48"/>
      <c r="AGT60" s="48"/>
      <c r="AGU60" s="48"/>
      <c r="AGV60" s="48"/>
      <c r="AGW60" s="48"/>
      <c r="AGX60" s="48"/>
      <c r="AGY60" s="48"/>
      <c r="AGZ60" s="48"/>
      <c r="AHA60" s="48"/>
      <c r="AHB60" s="48"/>
      <c r="AHC60" s="48"/>
      <c r="AHD60" s="48"/>
      <c r="AHE60" s="48"/>
      <c r="AHF60" s="48"/>
      <c r="AHG60" s="48"/>
      <c r="AHH60" s="48"/>
      <c r="AHI60" s="48"/>
      <c r="AHJ60" s="48"/>
      <c r="AHK60" s="48"/>
      <c r="AHL60" s="48"/>
      <c r="AHM60" s="48"/>
      <c r="AHN60" s="48"/>
      <c r="AHO60" s="48"/>
      <c r="AHP60" s="48"/>
      <c r="AHQ60" s="48"/>
      <c r="AHR60" s="48"/>
      <c r="AHS60" s="48"/>
      <c r="AHT60" s="48"/>
      <c r="AHU60" s="48"/>
      <c r="AHV60" s="48"/>
      <c r="AHW60" s="48"/>
      <c r="AHX60" s="48"/>
      <c r="AHY60" s="48"/>
      <c r="AHZ60" s="48"/>
      <c r="AIA60" s="48"/>
      <c r="AIB60" s="48"/>
      <c r="AIC60" s="48"/>
      <c r="AID60" s="48"/>
      <c r="AIE60" s="48"/>
      <c r="AIF60" s="48"/>
      <c r="AIG60" s="48"/>
      <c r="AIH60" s="48"/>
      <c r="AII60" s="48"/>
      <c r="AIJ60" s="48"/>
      <c r="AIK60" s="48"/>
      <c r="AIL60" s="48"/>
      <c r="AIM60" s="48"/>
      <c r="AIN60" s="48"/>
      <c r="AIO60" s="48"/>
      <c r="AIP60" s="48"/>
      <c r="AIQ60" s="48"/>
      <c r="AIR60" s="48"/>
      <c r="AIS60" s="48"/>
      <c r="AIT60" s="48"/>
      <c r="AIU60" s="48"/>
      <c r="AIV60" s="48"/>
      <c r="AIW60" s="48"/>
      <c r="AIX60" s="48"/>
      <c r="AIY60" s="48"/>
      <c r="AIZ60" s="48"/>
      <c r="AJA60" s="48"/>
      <c r="AJB60" s="48"/>
      <c r="AJC60" s="48"/>
      <c r="AJD60" s="48"/>
      <c r="AJE60" s="48"/>
      <c r="AJF60" s="48"/>
      <c r="AJG60" s="48"/>
      <c r="AJH60" s="48"/>
      <c r="AJI60" s="48"/>
      <c r="AJJ60" s="48"/>
      <c r="AJK60" s="48"/>
      <c r="AJL60" s="48"/>
      <c r="AJM60" s="48"/>
      <c r="AJN60" s="48"/>
      <c r="AJO60" s="48"/>
      <c r="AJP60" s="48"/>
      <c r="AJQ60" s="48"/>
      <c r="AJR60" s="48"/>
      <c r="AJS60" s="48"/>
      <c r="AJT60" s="48"/>
      <c r="AJU60" s="48"/>
      <c r="AJV60" s="48"/>
      <c r="AJW60" s="48"/>
      <c r="AJX60" s="48"/>
      <c r="AJY60" s="48"/>
      <c r="AJZ60" s="48"/>
      <c r="AKA60" s="48"/>
      <c r="AKB60" s="48"/>
      <c r="AKC60" s="48"/>
      <c r="AKD60" s="48"/>
      <c r="AKE60" s="48"/>
      <c r="AKF60" s="48"/>
      <c r="AKG60" s="48"/>
      <c r="AKH60" s="48"/>
      <c r="AKI60" s="48"/>
      <c r="AKJ60" s="48"/>
      <c r="AKK60" s="48"/>
      <c r="AKL60" s="48"/>
      <c r="AKM60" s="48"/>
      <c r="AKN60" s="48"/>
      <c r="AKO60" s="48"/>
      <c r="AKP60" s="48"/>
      <c r="AKQ60" s="48"/>
      <c r="AKR60" s="48"/>
      <c r="AKS60" s="48"/>
      <c r="AKT60" s="48"/>
      <c r="AKU60" s="48"/>
      <c r="AKV60" s="48"/>
      <c r="AKW60" s="48"/>
      <c r="AKX60" s="48"/>
      <c r="AKY60" s="48"/>
      <c r="AKZ60" s="48"/>
      <c r="ALA60" s="48"/>
      <c r="ALB60" s="48"/>
      <c r="ALC60" s="48"/>
      <c r="ALD60" s="48"/>
      <c r="ALE60" s="48"/>
      <c r="ALF60" s="48"/>
      <c r="ALG60" s="48"/>
      <c r="ALH60" s="48"/>
      <c r="ALI60" s="48"/>
      <c r="ALJ60" s="48"/>
      <c r="ALK60" s="48"/>
      <c r="ALL60" s="48"/>
      <c r="ALM60" s="48"/>
      <c r="ALN60" s="48"/>
      <c r="ALO60" s="48"/>
      <c r="ALP60" s="48"/>
      <c r="ALQ60" s="48"/>
      <c r="ALR60" s="48"/>
      <c r="ALS60" s="48"/>
      <c r="ALT60" s="48"/>
      <c r="ALU60" s="48"/>
      <c r="ALV60" s="48"/>
      <c r="ALW60" s="48"/>
      <c r="ALX60" s="48"/>
      <c r="ALY60" s="48"/>
      <c r="ALZ60" s="48"/>
      <c r="AMA60" s="48"/>
      <c r="AMB60" s="48"/>
      <c r="AMC60" s="48"/>
      <c r="AMD60" s="48"/>
      <c r="AME60" s="48"/>
      <c r="AMF60" s="48"/>
      <c r="AMG60" s="48"/>
      <c r="AMH60" s="48"/>
      <c r="AMI60" s="48"/>
      <c r="AMJ60" s="48"/>
    </row>
    <row r="61" s="243" customFormat="true" ht="16.5" hidden="false" customHeight="true" outlineLevel="0" collapsed="false">
      <c r="A61" s="240" t="n">
        <f aca="false">A60+1</f>
        <v>49</v>
      </c>
      <c r="B61" s="241" t="s">
        <v>384</v>
      </c>
      <c r="C61" s="242" t="s">
        <v>384</v>
      </c>
      <c r="D61" s="242" t="s">
        <v>382</v>
      </c>
      <c r="E61" s="242" t="s">
        <v>368</v>
      </c>
      <c r="F61" s="242" t="s">
        <v>369</v>
      </c>
      <c r="G61" s="242" t="s">
        <v>370</v>
      </c>
      <c r="H61" s="242" t="s">
        <v>374</v>
      </c>
      <c r="I61" s="242" t="n">
        <f aca="false">COUNTIF($C$13:$C$265,$C61)</f>
        <v>1</v>
      </c>
      <c r="J61" s="245" t="n">
        <f aca="false">COUNTIF($B$13:$B$265,$B61)</f>
        <v>1</v>
      </c>
      <c r="K61" s="244"/>
      <c r="L61" s="246" t="n">
        <v>775</v>
      </c>
      <c r="M61" s="246" t="n">
        <v>485</v>
      </c>
      <c r="N61" s="246" t="n">
        <v>275</v>
      </c>
      <c r="O61" s="260" t="n">
        <f aca="false">L61*M61*N61/10^9</f>
        <v>0.103365625</v>
      </c>
      <c r="P61" s="248" t="n">
        <v>0.027953029</v>
      </c>
      <c r="Q61" s="249"/>
      <c r="R61" s="250"/>
      <c r="S61" s="251"/>
      <c r="T61" s="252"/>
      <c r="U61" s="253" t="n">
        <v>69.7565</v>
      </c>
      <c r="V61" s="254"/>
      <c r="W61" s="255" t="n">
        <f aca="false">SUM(X61:WY61)</f>
        <v>150</v>
      </c>
      <c r="X61" s="243" t="n">
        <v>0</v>
      </c>
      <c r="Y61" s="243" t="n">
        <v>0</v>
      </c>
      <c r="Z61" s="243" t="n">
        <v>0</v>
      </c>
      <c r="AA61" s="243" t="n">
        <v>0</v>
      </c>
      <c r="AB61" s="243" t="n">
        <v>0</v>
      </c>
      <c r="AC61" s="243" t="n">
        <v>0</v>
      </c>
      <c r="AD61" s="243" t="n">
        <v>0</v>
      </c>
      <c r="AE61" s="243" t="n">
        <v>0</v>
      </c>
      <c r="AF61" s="243" t="n">
        <v>0</v>
      </c>
      <c r="AG61" s="243" t="n">
        <v>0</v>
      </c>
      <c r="AH61" s="243" t="n">
        <v>0</v>
      </c>
      <c r="AI61" s="243" t="n">
        <v>0</v>
      </c>
      <c r="AJ61" s="243" t="n">
        <v>0</v>
      </c>
      <c r="AK61" s="243" t="n">
        <v>0</v>
      </c>
      <c r="AL61" s="243" t="n">
        <v>0</v>
      </c>
      <c r="AM61" s="243" t="n">
        <v>0</v>
      </c>
      <c r="AP61" s="243" t="n">
        <v>0</v>
      </c>
      <c r="AQ61" s="243" t="n">
        <v>0</v>
      </c>
      <c r="AR61" s="243" t="n">
        <v>0</v>
      </c>
      <c r="AS61" s="243" t="n">
        <v>0</v>
      </c>
      <c r="AT61" s="243" t="n">
        <v>0</v>
      </c>
      <c r="AU61" s="243" t="n">
        <v>0</v>
      </c>
      <c r="AV61" s="243" t="n">
        <v>0</v>
      </c>
      <c r="AW61" s="243" t="n">
        <v>0</v>
      </c>
      <c r="AX61" s="243" t="n">
        <v>0</v>
      </c>
      <c r="AY61" s="243" t="n">
        <v>0</v>
      </c>
      <c r="AZ61" s="243" t="n">
        <v>0</v>
      </c>
      <c r="BA61" s="243" t="n">
        <v>0</v>
      </c>
      <c r="BB61" s="243" t="n">
        <v>0</v>
      </c>
      <c r="BC61" s="243" t="n">
        <v>0</v>
      </c>
      <c r="BD61" s="243" t="n">
        <v>0</v>
      </c>
      <c r="BE61" s="243" t="n">
        <v>0</v>
      </c>
      <c r="BF61" s="243" t="n">
        <v>0</v>
      </c>
      <c r="BG61" s="243" t="n">
        <v>0</v>
      </c>
      <c r="BH61" s="243" t="n">
        <v>0</v>
      </c>
      <c r="BI61" s="243" t="n">
        <v>0</v>
      </c>
      <c r="BJ61" s="243" t="n">
        <v>0</v>
      </c>
      <c r="BK61" s="243" t="n">
        <v>0</v>
      </c>
      <c r="BL61" s="243" t="n">
        <v>0</v>
      </c>
      <c r="BM61" s="243" t="n">
        <v>30</v>
      </c>
      <c r="BN61" s="243" t="n">
        <v>0</v>
      </c>
      <c r="BO61" s="243" t="n">
        <v>0</v>
      </c>
      <c r="BP61" s="243" t="n">
        <v>0</v>
      </c>
      <c r="BQ61" s="243" t="n">
        <v>0</v>
      </c>
      <c r="BR61" s="243" t="n">
        <v>0</v>
      </c>
      <c r="BS61" s="243" t="n">
        <v>0</v>
      </c>
      <c r="BT61" s="243" t="n">
        <v>0</v>
      </c>
      <c r="BU61" s="243" t="n">
        <v>0</v>
      </c>
      <c r="BV61" s="243" t="n">
        <v>50</v>
      </c>
      <c r="BW61" s="243" t="n">
        <v>0</v>
      </c>
      <c r="BX61" s="243" t="n">
        <v>0</v>
      </c>
      <c r="BY61" s="243" t="n">
        <v>0</v>
      </c>
      <c r="BZ61" s="243" t="n">
        <v>0</v>
      </c>
      <c r="CA61" s="243" t="n">
        <v>0</v>
      </c>
      <c r="CB61" s="243" t="n">
        <v>0</v>
      </c>
      <c r="CC61" s="243" t="n">
        <v>0</v>
      </c>
      <c r="CD61" s="243" t="n">
        <v>0</v>
      </c>
      <c r="CE61" s="243" t="n">
        <v>0</v>
      </c>
      <c r="CF61" s="243" t="n">
        <v>70</v>
      </c>
      <c r="CG61" s="243" t="n">
        <v>0</v>
      </c>
      <c r="CH61" s="243" t="n">
        <v>0</v>
      </c>
      <c r="CI61" s="243" t="n">
        <v>0</v>
      </c>
      <c r="CJ61" s="243" t="n">
        <v>0</v>
      </c>
      <c r="CK61" s="243" t="n">
        <v>0</v>
      </c>
      <c r="CL61" s="243" t="n">
        <v>0</v>
      </c>
      <c r="CM61" s="243" t="n">
        <v>0</v>
      </c>
      <c r="CN61" s="243" t="n">
        <v>0</v>
      </c>
      <c r="WY61" s="236" t="n">
        <v>0</v>
      </c>
      <c r="WZ61" s="108"/>
      <c r="XA61" s="237" t="n">
        <v>0</v>
      </c>
      <c r="XB61" s="61" t="n">
        <v>150</v>
      </c>
      <c r="XC61" s="200" t="n">
        <f aca="false">XB61-W61</f>
        <v>0</v>
      </c>
      <c r="XD61" s="256" t="n">
        <f aca="false">SUMIF('TRIEN KHAI SX'!$B$8:$B$262,$B61,'TRIEN KHAI SX'!$CM$8:$CM$262)-W61</f>
        <v>0</v>
      </c>
      <c r="XE61" s="257" t="n">
        <f aca="false">SUMIF('TRIEN KHAI SX'!$B$8:$B$262,$B61,'TRIEN KHAI SX'!$FG$8:$FG$262)</f>
        <v>0</v>
      </c>
      <c r="XF61" s="258"/>
      <c r="XG61" s="258"/>
      <c r="XH61" s="258"/>
      <c r="XI61" s="258"/>
      <c r="XJ61" s="258"/>
      <c r="XK61" s="45"/>
      <c r="XL61" s="45"/>
      <c r="XM61" s="48"/>
      <c r="XN61" s="48"/>
      <c r="XO61" s="48"/>
      <c r="XP61" s="48"/>
      <c r="XQ61" s="48"/>
      <c r="XR61" s="48"/>
      <c r="XS61" s="48"/>
      <c r="XT61" s="48"/>
      <c r="XU61" s="48"/>
      <c r="XV61" s="48"/>
      <c r="XW61" s="48"/>
      <c r="XX61" s="48"/>
      <c r="XY61" s="48"/>
      <c r="XZ61" s="48"/>
      <c r="YA61" s="48"/>
      <c r="YB61" s="48"/>
      <c r="YC61" s="48"/>
      <c r="YD61" s="48"/>
      <c r="YE61" s="48"/>
      <c r="YF61" s="48"/>
      <c r="YG61" s="48"/>
      <c r="YH61" s="48"/>
      <c r="YI61" s="48"/>
      <c r="YJ61" s="48"/>
      <c r="YK61" s="48"/>
      <c r="YL61" s="48"/>
      <c r="YM61" s="48"/>
      <c r="YN61" s="48"/>
      <c r="YO61" s="48"/>
      <c r="YP61" s="48"/>
      <c r="YQ61" s="48"/>
      <c r="YR61" s="48"/>
      <c r="YS61" s="48"/>
      <c r="YT61" s="48"/>
      <c r="YU61" s="48"/>
      <c r="YV61" s="48"/>
      <c r="YW61" s="48"/>
      <c r="YX61" s="48"/>
      <c r="YY61" s="48"/>
      <c r="YZ61" s="48"/>
      <c r="ZA61" s="48"/>
      <c r="ZB61" s="48"/>
      <c r="ZC61" s="48"/>
      <c r="ZD61" s="48"/>
      <c r="ZE61" s="48"/>
      <c r="ZF61" s="48"/>
      <c r="ZG61" s="48"/>
      <c r="ZH61" s="48"/>
      <c r="ZI61" s="48"/>
      <c r="ZJ61" s="48"/>
      <c r="ZK61" s="48"/>
      <c r="ZL61" s="48"/>
      <c r="ZM61" s="48"/>
      <c r="ZN61" s="48"/>
      <c r="ZO61" s="48"/>
      <c r="ZP61" s="48"/>
      <c r="ZQ61" s="48"/>
      <c r="ZR61" s="48"/>
      <c r="ZS61" s="48"/>
      <c r="ZT61" s="48"/>
      <c r="ZU61" s="48"/>
      <c r="ZV61" s="48"/>
      <c r="ZW61" s="48"/>
      <c r="ZX61" s="48"/>
      <c r="ZY61" s="48"/>
      <c r="ZZ61" s="48"/>
      <c r="AAA61" s="48"/>
      <c r="AAB61" s="48"/>
      <c r="AAC61" s="48"/>
      <c r="AAD61" s="48"/>
      <c r="AAE61" s="48"/>
      <c r="AAF61" s="48"/>
      <c r="AAG61" s="48"/>
      <c r="AAH61" s="48"/>
      <c r="AAI61" s="48"/>
      <c r="AAJ61" s="48"/>
      <c r="AAK61" s="48"/>
      <c r="AAL61" s="48"/>
      <c r="AAM61" s="48"/>
      <c r="AAN61" s="48"/>
      <c r="AAO61" s="48"/>
      <c r="AAP61" s="48"/>
      <c r="AAQ61" s="48"/>
      <c r="AAR61" s="48"/>
      <c r="AAS61" s="48"/>
      <c r="AAT61" s="48"/>
      <c r="AAU61" s="48"/>
      <c r="AAV61" s="48"/>
      <c r="AAW61" s="48"/>
      <c r="AAX61" s="48"/>
      <c r="AAY61" s="48"/>
      <c r="AAZ61" s="48"/>
      <c r="ABA61" s="48"/>
      <c r="ABB61" s="48"/>
      <c r="ABC61" s="48"/>
      <c r="ABD61" s="48"/>
      <c r="ABE61" s="48"/>
      <c r="ABF61" s="48"/>
      <c r="ABG61" s="48"/>
      <c r="ABH61" s="48"/>
      <c r="ABI61" s="48"/>
      <c r="ABJ61" s="48"/>
      <c r="ABK61" s="48"/>
      <c r="ABL61" s="48"/>
      <c r="ABM61" s="48"/>
      <c r="ABN61" s="48"/>
      <c r="ABO61" s="48"/>
      <c r="ABP61" s="48"/>
      <c r="ABQ61" s="48"/>
      <c r="ABR61" s="48"/>
      <c r="ABS61" s="48"/>
      <c r="ABT61" s="48"/>
      <c r="ABU61" s="48"/>
      <c r="ABV61" s="48"/>
      <c r="ABW61" s="48"/>
      <c r="ABX61" s="48"/>
      <c r="ABY61" s="48"/>
      <c r="ABZ61" s="48"/>
      <c r="ACA61" s="48"/>
      <c r="ACB61" s="48"/>
      <c r="ACC61" s="48"/>
      <c r="ACD61" s="48"/>
      <c r="ACE61" s="48"/>
      <c r="ACF61" s="48"/>
      <c r="ACG61" s="48"/>
      <c r="ACH61" s="48"/>
      <c r="ACI61" s="48"/>
      <c r="ACJ61" s="48"/>
      <c r="ACK61" s="48"/>
      <c r="ACL61" s="48"/>
      <c r="ACM61" s="48"/>
      <c r="ACN61" s="48"/>
      <c r="ACO61" s="48"/>
      <c r="ACP61" s="48"/>
      <c r="ACQ61" s="48"/>
      <c r="ACR61" s="48"/>
      <c r="ACS61" s="48"/>
      <c r="ACT61" s="48"/>
      <c r="ACU61" s="48"/>
      <c r="ACV61" s="48"/>
      <c r="ACW61" s="48"/>
      <c r="ACX61" s="48"/>
      <c r="ACY61" s="48"/>
      <c r="ACZ61" s="48"/>
      <c r="ADA61" s="48"/>
      <c r="ADB61" s="48"/>
      <c r="ADC61" s="48"/>
      <c r="ADD61" s="48"/>
      <c r="ADE61" s="48"/>
      <c r="ADF61" s="48"/>
      <c r="ADG61" s="48"/>
      <c r="ADH61" s="48"/>
      <c r="ADI61" s="48"/>
      <c r="ADJ61" s="48"/>
      <c r="ADK61" s="48"/>
      <c r="ADL61" s="48"/>
      <c r="ADM61" s="48"/>
      <c r="ADN61" s="48"/>
      <c r="ADO61" s="48"/>
      <c r="ADP61" s="48"/>
      <c r="ADQ61" s="48"/>
      <c r="ADR61" s="48"/>
      <c r="ADS61" s="48"/>
      <c r="ADT61" s="48"/>
      <c r="ADU61" s="48"/>
      <c r="ADV61" s="48"/>
      <c r="ADW61" s="48"/>
      <c r="ADX61" s="48"/>
      <c r="ADY61" s="48"/>
      <c r="ADZ61" s="48"/>
      <c r="AEA61" s="48"/>
      <c r="AEB61" s="48"/>
      <c r="AEC61" s="48"/>
      <c r="AED61" s="48"/>
      <c r="AEE61" s="48"/>
      <c r="AEF61" s="48"/>
      <c r="AEG61" s="48"/>
      <c r="AEH61" s="48"/>
      <c r="AEI61" s="48"/>
      <c r="AEJ61" s="48"/>
      <c r="AEK61" s="48"/>
      <c r="AEL61" s="48"/>
      <c r="AEM61" s="48"/>
      <c r="AEN61" s="48"/>
      <c r="AEO61" s="48"/>
      <c r="AEP61" s="48"/>
      <c r="AEQ61" s="48"/>
      <c r="AER61" s="48"/>
      <c r="AES61" s="48"/>
      <c r="AET61" s="48"/>
      <c r="AEU61" s="48"/>
      <c r="AEV61" s="48"/>
      <c r="AEW61" s="48"/>
      <c r="AEX61" s="48"/>
      <c r="AEY61" s="48"/>
      <c r="AEZ61" s="48"/>
      <c r="AFA61" s="48"/>
      <c r="AFB61" s="48"/>
      <c r="AFC61" s="48"/>
      <c r="AFD61" s="48"/>
      <c r="AFE61" s="48"/>
      <c r="AFF61" s="48"/>
      <c r="AFG61" s="48"/>
      <c r="AFH61" s="48"/>
      <c r="AFI61" s="48"/>
      <c r="AFJ61" s="48"/>
      <c r="AFK61" s="48"/>
      <c r="AFL61" s="48"/>
      <c r="AFM61" s="48"/>
      <c r="AFN61" s="48"/>
      <c r="AFO61" s="48"/>
      <c r="AFP61" s="48"/>
      <c r="AFQ61" s="48"/>
      <c r="AFR61" s="48"/>
      <c r="AFS61" s="48"/>
      <c r="AFT61" s="48"/>
      <c r="AFU61" s="48"/>
      <c r="AFV61" s="48"/>
      <c r="AFW61" s="48"/>
      <c r="AFX61" s="48"/>
      <c r="AFY61" s="48"/>
      <c r="AFZ61" s="48"/>
      <c r="AGA61" s="48"/>
      <c r="AGB61" s="48"/>
      <c r="AGC61" s="48"/>
      <c r="AGD61" s="48"/>
      <c r="AGE61" s="48"/>
      <c r="AGF61" s="48"/>
      <c r="AGG61" s="48"/>
      <c r="AGH61" s="48"/>
      <c r="AGI61" s="48"/>
      <c r="AGJ61" s="48"/>
      <c r="AGK61" s="48"/>
      <c r="AGL61" s="48"/>
      <c r="AGM61" s="48"/>
      <c r="AGN61" s="48"/>
      <c r="AGO61" s="48"/>
      <c r="AGP61" s="48"/>
      <c r="AGQ61" s="48"/>
      <c r="AGR61" s="48"/>
      <c r="AGS61" s="48"/>
      <c r="AGT61" s="48"/>
      <c r="AGU61" s="48"/>
      <c r="AGV61" s="48"/>
      <c r="AGW61" s="48"/>
      <c r="AGX61" s="48"/>
      <c r="AGY61" s="48"/>
      <c r="AGZ61" s="48"/>
      <c r="AHA61" s="48"/>
      <c r="AHB61" s="48"/>
      <c r="AHC61" s="48"/>
      <c r="AHD61" s="48"/>
      <c r="AHE61" s="48"/>
      <c r="AHF61" s="48"/>
      <c r="AHG61" s="48"/>
      <c r="AHH61" s="48"/>
      <c r="AHI61" s="48"/>
      <c r="AHJ61" s="48"/>
      <c r="AHK61" s="48"/>
      <c r="AHL61" s="48"/>
      <c r="AHM61" s="48"/>
      <c r="AHN61" s="48"/>
      <c r="AHO61" s="48"/>
      <c r="AHP61" s="48"/>
      <c r="AHQ61" s="48"/>
      <c r="AHR61" s="48"/>
      <c r="AHS61" s="48"/>
      <c r="AHT61" s="48"/>
      <c r="AHU61" s="48"/>
      <c r="AHV61" s="48"/>
      <c r="AHW61" s="48"/>
      <c r="AHX61" s="48"/>
      <c r="AHY61" s="48"/>
      <c r="AHZ61" s="48"/>
      <c r="AIA61" s="48"/>
      <c r="AIB61" s="48"/>
      <c r="AIC61" s="48"/>
      <c r="AID61" s="48"/>
      <c r="AIE61" s="48"/>
      <c r="AIF61" s="48"/>
      <c r="AIG61" s="48"/>
      <c r="AIH61" s="48"/>
      <c r="AII61" s="48"/>
      <c r="AIJ61" s="48"/>
      <c r="AIK61" s="48"/>
      <c r="AIL61" s="48"/>
      <c r="AIM61" s="48"/>
      <c r="AIN61" s="48"/>
      <c r="AIO61" s="48"/>
      <c r="AIP61" s="48"/>
      <c r="AIQ61" s="48"/>
      <c r="AIR61" s="48"/>
      <c r="AIS61" s="48"/>
      <c r="AIT61" s="48"/>
      <c r="AIU61" s="48"/>
      <c r="AIV61" s="48"/>
      <c r="AIW61" s="48"/>
      <c r="AIX61" s="48"/>
      <c r="AIY61" s="48"/>
      <c r="AIZ61" s="48"/>
      <c r="AJA61" s="48"/>
      <c r="AJB61" s="48"/>
      <c r="AJC61" s="48"/>
      <c r="AJD61" s="48"/>
      <c r="AJE61" s="48"/>
      <c r="AJF61" s="48"/>
      <c r="AJG61" s="48"/>
      <c r="AJH61" s="48"/>
      <c r="AJI61" s="48"/>
      <c r="AJJ61" s="48"/>
      <c r="AJK61" s="48"/>
      <c r="AJL61" s="48"/>
      <c r="AJM61" s="48"/>
      <c r="AJN61" s="48"/>
      <c r="AJO61" s="48"/>
      <c r="AJP61" s="48"/>
      <c r="AJQ61" s="48"/>
      <c r="AJR61" s="48"/>
      <c r="AJS61" s="48"/>
      <c r="AJT61" s="48"/>
      <c r="AJU61" s="48"/>
      <c r="AJV61" s="48"/>
      <c r="AJW61" s="48"/>
      <c r="AJX61" s="48"/>
      <c r="AJY61" s="48"/>
      <c r="AJZ61" s="48"/>
      <c r="AKA61" s="48"/>
      <c r="AKB61" s="48"/>
      <c r="AKC61" s="48"/>
      <c r="AKD61" s="48"/>
      <c r="AKE61" s="48"/>
      <c r="AKF61" s="48"/>
      <c r="AKG61" s="48"/>
      <c r="AKH61" s="48"/>
      <c r="AKI61" s="48"/>
      <c r="AKJ61" s="48"/>
      <c r="AKK61" s="48"/>
      <c r="AKL61" s="48"/>
      <c r="AKM61" s="48"/>
      <c r="AKN61" s="48"/>
      <c r="AKO61" s="48"/>
      <c r="AKP61" s="48"/>
      <c r="AKQ61" s="48"/>
      <c r="AKR61" s="48"/>
      <c r="AKS61" s="48"/>
      <c r="AKT61" s="48"/>
      <c r="AKU61" s="48"/>
      <c r="AKV61" s="48"/>
      <c r="AKW61" s="48"/>
      <c r="AKX61" s="48"/>
      <c r="AKY61" s="48"/>
      <c r="AKZ61" s="48"/>
      <c r="ALA61" s="48"/>
      <c r="ALB61" s="48"/>
      <c r="ALC61" s="48"/>
      <c r="ALD61" s="48"/>
      <c r="ALE61" s="48"/>
      <c r="ALF61" s="48"/>
      <c r="ALG61" s="48"/>
      <c r="ALH61" s="48"/>
      <c r="ALI61" s="48"/>
      <c r="ALJ61" s="48"/>
      <c r="ALK61" s="48"/>
      <c r="ALL61" s="48"/>
      <c r="ALM61" s="48"/>
      <c r="ALN61" s="48"/>
      <c r="ALO61" s="48"/>
      <c r="ALP61" s="48"/>
      <c r="ALQ61" s="48"/>
      <c r="ALR61" s="48"/>
      <c r="ALS61" s="48"/>
      <c r="ALT61" s="48"/>
      <c r="ALU61" s="48"/>
      <c r="ALV61" s="48"/>
      <c r="ALW61" s="48"/>
      <c r="ALX61" s="48"/>
      <c r="ALY61" s="48"/>
      <c r="ALZ61" s="48"/>
      <c r="AMA61" s="48"/>
      <c r="AMB61" s="48"/>
      <c r="AMC61" s="48"/>
      <c r="AMD61" s="48"/>
      <c r="AME61" s="48"/>
      <c r="AMF61" s="48"/>
      <c r="AMG61" s="48"/>
      <c r="AMH61" s="48"/>
      <c r="AMI61" s="48"/>
      <c r="AMJ61" s="48"/>
    </row>
    <row r="62" s="243" customFormat="true" ht="16.5" hidden="false" customHeight="true" outlineLevel="0" collapsed="false">
      <c r="A62" s="240" t="n">
        <f aca="false">A61+1</f>
        <v>50</v>
      </c>
      <c r="B62" s="241" t="s">
        <v>385</v>
      </c>
      <c r="C62" s="242" t="s">
        <v>385</v>
      </c>
      <c r="D62" s="242" t="s">
        <v>382</v>
      </c>
      <c r="E62" s="242" t="s">
        <v>304</v>
      </c>
      <c r="F62" s="242" t="n">
        <v>0</v>
      </c>
      <c r="G62" s="242" t="s">
        <v>305</v>
      </c>
      <c r="H62" s="242" t="s">
        <v>374</v>
      </c>
      <c r="I62" s="242" t="n">
        <f aca="false">COUNTIF($C$13:$C$265,$C62)</f>
        <v>1</v>
      </c>
      <c r="J62" s="245" t="n">
        <f aca="false">COUNTIF($B$13:$B$265,$B62)</f>
        <v>1</v>
      </c>
      <c r="K62" s="244"/>
      <c r="L62" s="246" t="n">
        <v>775</v>
      </c>
      <c r="M62" s="246" t="n">
        <v>485</v>
      </c>
      <c r="N62" s="246" t="n">
        <v>275</v>
      </c>
      <c r="O62" s="260" t="n">
        <f aca="false">L62*M62*N62/10^9</f>
        <v>0.103365625</v>
      </c>
      <c r="P62" s="248" t="n">
        <v>0.027953029</v>
      </c>
      <c r="Q62" s="249"/>
      <c r="R62" s="250"/>
      <c r="S62" s="251"/>
      <c r="T62" s="252"/>
      <c r="U62" s="253" t="n">
        <v>71.6078</v>
      </c>
      <c r="V62" s="254"/>
      <c r="W62" s="255" t="n">
        <f aca="false">SUM(X62:WY62)</f>
        <v>160</v>
      </c>
      <c r="X62" s="243" t="n">
        <v>0</v>
      </c>
      <c r="Y62" s="243" t="n">
        <v>0</v>
      </c>
      <c r="Z62" s="243" t="n">
        <v>0</v>
      </c>
      <c r="AA62" s="243" t="n">
        <v>0</v>
      </c>
      <c r="AB62" s="243" t="n">
        <v>0</v>
      </c>
      <c r="AC62" s="243" t="n">
        <v>0</v>
      </c>
      <c r="AD62" s="243" t="n">
        <v>0</v>
      </c>
      <c r="AE62" s="243" t="n">
        <v>0</v>
      </c>
      <c r="AF62" s="243" t="n">
        <v>0</v>
      </c>
      <c r="AG62" s="243" t="n">
        <v>0</v>
      </c>
      <c r="AH62" s="243" t="n">
        <v>0</v>
      </c>
      <c r="AI62" s="243" t="n">
        <v>0</v>
      </c>
      <c r="AJ62" s="243" t="n">
        <v>0</v>
      </c>
      <c r="AK62" s="243" t="n">
        <v>0</v>
      </c>
      <c r="AL62" s="243" t="n">
        <v>0</v>
      </c>
      <c r="AM62" s="243" t="n">
        <v>0</v>
      </c>
      <c r="AP62" s="243" t="n">
        <v>0</v>
      </c>
      <c r="AQ62" s="243" t="n">
        <v>0</v>
      </c>
      <c r="AR62" s="243" t="n">
        <v>0</v>
      </c>
      <c r="AS62" s="243" t="n">
        <v>0</v>
      </c>
      <c r="AT62" s="243" t="n">
        <v>0</v>
      </c>
      <c r="AU62" s="243" t="n">
        <v>0</v>
      </c>
      <c r="AV62" s="243" t="n">
        <v>0</v>
      </c>
      <c r="AW62" s="243" t="n">
        <v>0</v>
      </c>
      <c r="AX62" s="243" t="n">
        <v>0</v>
      </c>
      <c r="AY62" s="243" t="n">
        <v>0</v>
      </c>
      <c r="AZ62" s="243" t="n">
        <v>0</v>
      </c>
      <c r="BA62" s="243" t="n">
        <v>0</v>
      </c>
      <c r="BB62" s="243" t="n">
        <v>0</v>
      </c>
      <c r="BC62" s="243" t="n">
        <v>0</v>
      </c>
      <c r="BD62" s="243" t="n">
        <v>0</v>
      </c>
      <c r="BE62" s="243" t="n">
        <v>0</v>
      </c>
      <c r="BF62" s="243" t="n">
        <v>0</v>
      </c>
      <c r="BG62" s="243" t="n">
        <v>0</v>
      </c>
      <c r="BH62" s="243" t="n">
        <v>0</v>
      </c>
      <c r="BI62" s="243" t="n">
        <v>0</v>
      </c>
      <c r="BJ62" s="243" t="n">
        <v>0</v>
      </c>
      <c r="BK62" s="243" t="n">
        <v>0</v>
      </c>
      <c r="BL62" s="243" t="n">
        <v>0</v>
      </c>
      <c r="BM62" s="243" t="n">
        <v>0</v>
      </c>
      <c r="BN62" s="243" t="n">
        <v>0</v>
      </c>
      <c r="BO62" s="243" t="n">
        <v>0</v>
      </c>
      <c r="BP62" s="243" t="n">
        <v>0</v>
      </c>
      <c r="BQ62" s="243" t="n">
        <v>30</v>
      </c>
      <c r="BR62" s="243" t="n">
        <v>0</v>
      </c>
      <c r="BS62" s="243" t="n">
        <v>0</v>
      </c>
      <c r="BT62" s="243" t="n">
        <v>0</v>
      </c>
      <c r="BU62" s="243" t="n">
        <v>0</v>
      </c>
      <c r="BV62" s="243" t="n">
        <v>0</v>
      </c>
      <c r="BW62" s="243" t="n">
        <v>0</v>
      </c>
      <c r="BX62" s="243" t="n">
        <v>0</v>
      </c>
      <c r="BY62" s="243" t="n">
        <v>0</v>
      </c>
      <c r="BZ62" s="243" t="n">
        <v>0</v>
      </c>
      <c r="CA62" s="243" t="n">
        <v>30</v>
      </c>
      <c r="CB62" s="243" t="n">
        <v>0</v>
      </c>
      <c r="CC62" s="243" t="n">
        <v>0</v>
      </c>
      <c r="CD62" s="243" t="n">
        <v>50</v>
      </c>
      <c r="CE62" s="243" t="n">
        <v>0</v>
      </c>
      <c r="CF62" s="243" t="n">
        <v>0</v>
      </c>
      <c r="CG62" s="243" t="n">
        <v>0</v>
      </c>
      <c r="CH62" s="243" t="n">
        <v>50</v>
      </c>
      <c r="CI62" s="243" t="n">
        <v>0</v>
      </c>
      <c r="CJ62" s="243" t="n">
        <v>0</v>
      </c>
      <c r="CK62" s="243" t="n">
        <v>0</v>
      </c>
      <c r="CL62" s="243" t="n">
        <v>0</v>
      </c>
      <c r="CM62" s="243" t="n">
        <v>0</v>
      </c>
      <c r="CN62" s="243" t="n">
        <v>0</v>
      </c>
      <c r="WY62" s="236" t="n">
        <v>0</v>
      </c>
      <c r="WZ62" s="108"/>
      <c r="XA62" s="237" t="n">
        <v>0</v>
      </c>
      <c r="XB62" s="61" t="n">
        <v>160</v>
      </c>
      <c r="XC62" s="200" t="n">
        <f aca="false">XB62-W62</f>
        <v>0</v>
      </c>
      <c r="XD62" s="256" t="n">
        <f aca="false">SUMIF('TRIEN KHAI SX'!$B$8:$B$262,$B62,'TRIEN KHAI SX'!$CM$8:$CM$262)-W62</f>
        <v>0</v>
      </c>
      <c r="XE62" s="257" t="n">
        <f aca="false">SUMIF('TRIEN KHAI SX'!$B$8:$B$262,$B62,'TRIEN KHAI SX'!$FG$8:$FG$262)</f>
        <v>0</v>
      </c>
      <c r="XF62" s="258"/>
      <c r="XG62" s="258"/>
      <c r="XH62" s="258"/>
      <c r="XI62" s="258"/>
      <c r="XJ62" s="258"/>
      <c r="XK62" s="45"/>
      <c r="XL62" s="45"/>
      <c r="XM62" s="48"/>
      <c r="XN62" s="48"/>
      <c r="XO62" s="48"/>
      <c r="XP62" s="48"/>
      <c r="XQ62" s="48"/>
      <c r="XR62" s="48"/>
      <c r="XS62" s="48"/>
      <c r="XT62" s="48"/>
      <c r="XU62" s="48"/>
      <c r="XV62" s="48"/>
      <c r="XW62" s="48"/>
      <c r="XX62" s="48"/>
      <c r="XY62" s="48"/>
      <c r="XZ62" s="48"/>
      <c r="YA62" s="48"/>
      <c r="YB62" s="48"/>
      <c r="YC62" s="48"/>
      <c r="YD62" s="48"/>
      <c r="YE62" s="48"/>
      <c r="YF62" s="48"/>
      <c r="YG62" s="48"/>
      <c r="YH62" s="48"/>
      <c r="YI62" s="48"/>
      <c r="YJ62" s="48"/>
      <c r="YK62" s="48"/>
      <c r="YL62" s="48"/>
      <c r="YM62" s="48"/>
      <c r="YN62" s="48"/>
      <c r="YO62" s="48"/>
      <c r="YP62" s="48"/>
      <c r="YQ62" s="48"/>
      <c r="YR62" s="48"/>
      <c r="YS62" s="48"/>
      <c r="YT62" s="48"/>
      <c r="YU62" s="48"/>
      <c r="YV62" s="48"/>
      <c r="YW62" s="48"/>
      <c r="YX62" s="48"/>
      <c r="YY62" s="48"/>
      <c r="YZ62" s="48"/>
      <c r="ZA62" s="48"/>
      <c r="ZB62" s="48"/>
      <c r="ZC62" s="48"/>
      <c r="ZD62" s="48"/>
      <c r="ZE62" s="48"/>
      <c r="ZF62" s="48"/>
      <c r="ZG62" s="48"/>
      <c r="ZH62" s="48"/>
      <c r="ZI62" s="48"/>
      <c r="ZJ62" s="48"/>
      <c r="ZK62" s="48"/>
      <c r="ZL62" s="48"/>
      <c r="ZM62" s="48"/>
      <c r="ZN62" s="48"/>
      <c r="ZO62" s="48"/>
      <c r="ZP62" s="48"/>
      <c r="ZQ62" s="48"/>
      <c r="ZR62" s="48"/>
      <c r="ZS62" s="48"/>
      <c r="ZT62" s="48"/>
      <c r="ZU62" s="48"/>
      <c r="ZV62" s="48"/>
      <c r="ZW62" s="48"/>
      <c r="ZX62" s="48"/>
      <c r="ZY62" s="48"/>
      <c r="ZZ62" s="48"/>
      <c r="AAA62" s="48"/>
      <c r="AAB62" s="48"/>
      <c r="AAC62" s="48"/>
      <c r="AAD62" s="48"/>
      <c r="AAE62" s="48"/>
      <c r="AAF62" s="48"/>
      <c r="AAG62" s="48"/>
      <c r="AAH62" s="48"/>
      <c r="AAI62" s="48"/>
      <c r="AAJ62" s="48"/>
      <c r="AAK62" s="48"/>
      <c r="AAL62" s="48"/>
      <c r="AAM62" s="48"/>
      <c r="AAN62" s="48"/>
      <c r="AAO62" s="48"/>
      <c r="AAP62" s="48"/>
      <c r="AAQ62" s="48"/>
      <c r="AAR62" s="48"/>
      <c r="AAS62" s="48"/>
      <c r="AAT62" s="48"/>
      <c r="AAU62" s="48"/>
      <c r="AAV62" s="48"/>
      <c r="AAW62" s="48"/>
      <c r="AAX62" s="48"/>
      <c r="AAY62" s="48"/>
      <c r="AAZ62" s="48"/>
      <c r="ABA62" s="48"/>
      <c r="ABB62" s="48"/>
      <c r="ABC62" s="48"/>
      <c r="ABD62" s="48"/>
      <c r="ABE62" s="48"/>
      <c r="ABF62" s="48"/>
      <c r="ABG62" s="48"/>
      <c r="ABH62" s="48"/>
      <c r="ABI62" s="48"/>
      <c r="ABJ62" s="48"/>
      <c r="ABK62" s="48"/>
      <c r="ABL62" s="48"/>
      <c r="ABM62" s="48"/>
      <c r="ABN62" s="48"/>
      <c r="ABO62" s="48"/>
      <c r="ABP62" s="48"/>
      <c r="ABQ62" s="48"/>
      <c r="ABR62" s="48"/>
      <c r="ABS62" s="48"/>
      <c r="ABT62" s="48"/>
      <c r="ABU62" s="48"/>
      <c r="ABV62" s="48"/>
      <c r="ABW62" s="48"/>
      <c r="ABX62" s="48"/>
      <c r="ABY62" s="48"/>
      <c r="ABZ62" s="48"/>
      <c r="ACA62" s="48"/>
      <c r="ACB62" s="48"/>
      <c r="ACC62" s="48"/>
      <c r="ACD62" s="48"/>
      <c r="ACE62" s="48"/>
      <c r="ACF62" s="48"/>
      <c r="ACG62" s="48"/>
      <c r="ACH62" s="48"/>
      <c r="ACI62" s="48"/>
      <c r="ACJ62" s="48"/>
      <c r="ACK62" s="48"/>
      <c r="ACL62" s="48"/>
      <c r="ACM62" s="48"/>
      <c r="ACN62" s="48"/>
      <c r="ACO62" s="48"/>
      <c r="ACP62" s="48"/>
      <c r="ACQ62" s="48"/>
      <c r="ACR62" s="48"/>
      <c r="ACS62" s="48"/>
      <c r="ACT62" s="48"/>
      <c r="ACU62" s="48"/>
      <c r="ACV62" s="48"/>
      <c r="ACW62" s="48"/>
      <c r="ACX62" s="48"/>
      <c r="ACY62" s="48"/>
      <c r="ACZ62" s="48"/>
      <c r="ADA62" s="48"/>
      <c r="ADB62" s="48"/>
      <c r="ADC62" s="48"/>
      <c r="ADD62" s="48"/>
      <c r="ADE62" s="48"/>
      <c r="ADF62" s="48"/>
      <c r="ADG62" s="48"/>
      <c r="ADH62" s="48"/>
      <c r="ADI62" s="48"/>
      <c r="ADJ62" s="48"/>
      <c r="ADK62" s="48"/>
      <c r="ADL62" s="48"/>
      <c r="ADM62" s="48"/>
      <c r="ADN62" s="48"/>
      <c r="ADO62" s="48"/>
      <c r="ADP62" s="48"/>
      <c r="ADQ62" s="48"/>
      <c r="ADR62" s="48"/>
      <c r="ADS62" s="48"/>
      <c r="ADT62" s="48"/>
      <c r="ADU62" s="48"/>
      <c r="ADV62" s="48"/>
      <c r="ADW62" s="48"/>
      <c r="ADX62" s="48"/>
      <c r="ADY62" s="48"/>
      <c r="ADZ62" s="48"/>
      <c r="AEA62" s="48"/>
      <c r="AEB62" s="48"/>
      <c r="AEC62" s="48"/>
      <c r="AED62" s="48"/>
      <c r="AEE62" s="48"/>
      <c r="AEF62" s="48"/>
      <c r="AEG62" s="48"/>
      <c r="AEH62" s="48"/>
      <c r="AEI62" s="48"/>
      <c r="AEJ62" s="48"/>
      <c r="AEK62" s="48"/>
      <c r="AEL62" s="48"/>
      <c r="AEM62" s="48"/>
      <c r="AEN62" s="48"/>
      <c r="AEO62" s="48"/>
      <c r="AEP62" s="48"/>
      <c r="AEQ62" s="48"/>
      <c r="AER62" s="48"/>
      <c r="AES62" s="48"/>
      <c r="AET62" s="48"/>
      <c r="AEU62" s="48"/>
      <c r="AEV62" s="48"/>
      <c r="AEW62" s="48"/>
      <c r="AEX62" s="48"/>
      <c r="AEY62" s="48"/>
      <c r="AEZ62" s="48"/>
      <c r="AFA62" s="48"/>
      <c r="AFB62" s="48"/>
      <c r="AFC62" s="48"/>
      <c r="AFD62" s="48"/>
      <c r="AFE62" s="48"/>
      <c r="AFF62" s="48"/>
      <c r="AFG62" s="48"/>
      <c r="AFH62" s="48"/>
      <c r="AFI62" s="48"/>
      <c r="AFJ62" s="48"/>
      <c r="AFK62" s="48"/>
      <c r="AFL62" s="48"/>
      <c r="AFM62" s="48"/>
      <c r="AFN62" s="48"/>
      <c r="AFO62" s="48"/>
      <c r="AFP62" s="48"/>
      <c r="AFQ62" s="48"/>
      <c r="AFR62" s="48"/>
      <c r="AFS62" s="48"/>
      <c r="AFT62" s="48"/>
      <c r="AFU62" s="48"/>
      <c r="AFV62" s="48"/>
      <c r="AFW62" s="48"/>
      <c r="AFX62" s="48"/>
      <c r="AFY62" s="48"/>
      <c r="AFZ62" s="48"/>
      <c r="AGA62" s="48"/>
      <c r="AGB62" s="48"/>
      <c r="AGC62" s="48"/>
      <c r="AGD62" s="48"/>
      <c r="AGE62" s="48"/>
      <c r="AGF62" s="48"/>
      <c r="AGG62" s="48"/>
      <c r="AGH62" s="48"/>
      <c r="AGI62" s="48"/>
      <c r="AGJ62" s="48"/>
      <c r="AGK62" s="48"/>
      <c r="AGL62" s="48"/>
      <c r="AGM62" s="48"/>
      <c r="AGN62" s="48"/>
      <c r="AGO62" s="48"/>
      <c r="AGP62" s="48"/>
      <c r="AGQ62" s="48"/>
      <c r="AGR62" s="48"/>
      <c r="AGS62" s="48"/>
      <c r="AGT62" s="48"/>
      <c r="AGU62" s="48"/>
      <c r="AGV62" s="48"/>
      <c r="AGW62" s="48"/>
      <c r="AGX62" s="48"/>
      <c r="AGY62" s="48"/>
      <c r="AGZ62" s="48"/>
      <c r="AHA62" s="48"/>
      <c r="AHB62" s="48"/>
      <c r="AHC62" s="48"/>
      <c r="AHD62" s="48"/>
      <c r="AHE62" s="48"/>
      <c r="AHF62" s="48"/>
      <c r="AHG62" s="48"/>
      <c r="AHH62" s="48"/>
      <c r="AHI62" s="48"/>
      <c r="AHJ62" s="48"/>
      <c r="AHK62" s="48"/>
      <c r="AHL62" s="48"/>
      <c r="AHM62" s="48"/>
      <c r="AHN62" s="48"/>
      <c r="AHO62" s="48"/>
      <c r="AHP62" s="48"/>
      <c r="AHQ62" s="48"/>
      <c r="AHR62" s="48"/>
      <c r="AHS62" s="48"/>
      <c r="AHT62" s="48"/>
      <c r="AHU62" s="48"/>
      <c r="AHV62" s="48"/>
      <c r="AHW62" s="48"/>
      <c r="AHX62" s="48"/>
      <c r="AHY62" s="48"/>
      <c r="AHZ62" s="48"/>
      <c r="AIA62" s="48"/>
      <c r="AIB62" s="48"/>
      <c r="AIC62" s="48"/>
      <c r="AID62" s="48"/>
      <c r="AIE62" s="48"/>
      <c r="AIF62" s="48"/>
      <c r="AIG62" s="48"/>
      <c r="AIH62" s="48"/>
      <c r="AII62" s="48"/>
      <c r="AIJ62" s="48"/>
      <c r="AIK62" s="48"/>
      <c r="AIL62" s="48"/>
      <c r="AIM62" s="48"/>
      <c r="AIN62" s="48"/>
      <c r="AIO62" s="48"/>
      <c r="AIP62" s="48"/>
      <c r="AIQ62" s="48"/>
      <c r="AIR62" s="48"/>
      <c r="AIS62" s="48"/>
      <c r="AIT62" s="48"/>
      <c r="AIU62" s="48"/>
      <c r="AIV62" s="48"/>
      <c r="AIW62" s="48"/>
      <c r="AIX62" s="48"/>
      <c r="AIY62" s="48"/>
      <c r="AIZ62" s="48"/>
      <c r="AJA62" s="48"/>
      <c r="AJB62" s="48"/>
      <c r="AJC62" s="48"/>
      <c r="AJD62" s="48"/>
      <c r="AJE62" s="48"/>
      <c r="AJF62" s="48"/>
      <c r="AJG62" s="48"/>
      <c r="AJH62" s="48"/>
      <c r="AJI62" s="48"/>
      <c r="AJJ62" s="48"/>
      <c r="AJK62" s="48"/>
      <c r="AJL62" s="48"/>
      <c r="AJM62" s="48"/>
      <c r="AJN62" s="48"/>
      <c r="AJO62" s="48"/>
      <c r="AJP62" s="48"/>
      <c r="AJQ62" s="48"/>
      <c r="AJR62" s="48"/>
      <c r="AJS62" s="48"/>
      <c r="AJT62" s="48"/>
      <c r="AJU62" s="48"/>
      <c r="AJV62" s="48"/>
      <c r="AJW62" s="48"/>
      <c r="AJX62" s="48"/>
      <c r="AJY62" s="48"/>
      <c r="AJZ62" s="48"/>
      <c r="AKA62" s="48"/>
      <c r="AKB62" s="48"/>
      <c r="AKC62" s="48"/>
      <c r="AKD62" s="48"/>
      <c r="AKE62" s="48"/>
      <c r="AKF62" s="48"/>
      <c r="AKG62" s="48"/>
      <c r="AKH62" s="48"/>
      <c r="AKI62" s="48"/>
      <c r="AKJ62" s="48"/>
      <c r="AKK62" s="48"/>
      <c r="AKL62" s="48"/>
      <c r="AKM62" s="48"/>
      <c r="AKN62" s="48"/>
      <c r="AKO62" s="48"/>
      <c r="AKP62" s="48"/>
      <c r="AKQ62" s="48"/>
      <c r="AKR62" s="48"/>
      <c r="AKS62" s="48"/>
      <c r="AKT62" s="48"/>
      <c r="AKU62" s="48"/>
      <c r="AKV62" s="48"/>
      <c r="AKW62" s="48"/>
      <c r="AKX62" s="48"/>
      <c r="AKY62" s="48"/>
      <c r="AKZ62" s="48"/>
      <c r="ALA62" s="48"/>
      <c r="ALB62" s="48"/>
      <c r="ALC62" s="48"/>
      <c r="ALD62" s="48"/>
      <c r="ALE62" s="48"/>
      <c r="ALF62" s="48"/>
      <c r="ALG62" s="48"/>
      <c r="ALH62" s="48"/>
      <c r="ALI62" s="48"/>
      <c r="ALJ62" s="48"/>
      <c r="ALK62" s="48"/>
      <c r="ALL62" s="48"/>
      <c r="ALM62" s="48"/>
      <c r="ALN62" s="48"/>
      <c r="ALO62" s="48"/>
      <c r="ALP62" s="48"/>
      <c r="ALQ62" s="48"/>
      <c r="ALR62" s="48"/>
      <c r="ALS62" s="48"/>
      <c r="ALT62" s="48"/>
      <c r="ALU62" s="48"/>
      <c r="ALV62" s="48"/>
      <c r="ALW62" s="48"/>
      <c r="ALX62" s="48"/>
      <c r="ALY62" s="48"/>
      <c r="ALZ62" s="48"/>
      <c r="AMA62" s="48"/>
      <c r="AMB62" s="48"/>
      <c r="AMC62" s="48"/>
      <c r="AMD62" s="48"/>
      <c r="AME62" s="48"/>
      <c r="AMF62" s="48"/>
      <c r="AMG62" s="48"/>
      <c r="AMH62" s="48"/>
      <c r="AMI62" s="48"/>
      <c r="AMJ62" s="48"/>
    </row>
    <row r="63" s="243" customFormat="true" ht="16.5" hidden="false" customHeight="true" outlineLevel="0" collapsed="false">
      <c r="A63" s="240" t="n">
        <f aca="false">A62+1</f>
        <v>51</v>
      </c>
      <c r="B63" s="241" t="s">
        <v>386</v>
      </c>
      <c r="C63" s="242" t="s">
        <v>386</v>
      </c>
      <c r="D63" s="242" t="s">
        <v>382</v>
      </c>
      <c r="E63" s="242" t="s">
        <v>320</v>
      </c>
      <c r="F63" s="263" t="s">
        <v>321</v>
      </c>
      <c r="G63" s="242" t="s">
        <v>322</v>
      </c>
      <c r="H63" s="242" t="s">
        <v>374</v>
      </c>
      <c r="I63" s="242" t="n">
        <f aca="false">COUNTIF($C$13:$C$265,$C63)</f>
        <v>1</v>
      </c>
      <c r="J63" s="245" t="n">
        <f aca="false">COUNTIF($B$13:$B$265,$B63)</f>
        <v>1</v>
      </c>
      <c r="K63" s="244"/>
      <c r="L63" s="246" t="n">
        <v>775</v>
      </c>
      <c r="M63" s="246" t="n">
        <v>485</v>
      </c>
      <c r="N63" s="246" t="n">
        <v>275</v>
      </c>
      <c r="O63" s="260" t="n">
        <f aca="false">L63*M63*N63/10^9</f>
        <v>0.103365625</v>
      </c>
      <c r="P63" s="248" t="n">
        <v>0.027953029</v>
      </c>
      <c r="Q63" s="249"/>
      <c r="R63" s="250"/>
      <c r="S63" s="251"/>
      <c r="T63" s="252"/>
      <c r="U63" s="253" t="n">
        <v>67.0219</v>
      </c>
      <c r="V63" s="254"/>
      <c r="W63" s="255" t="n">
        <f aca="false">SUM(X63:WY63)</f>
        <v>290</v>
      </c>
      <c r="X63" s="243" t="n">
        <v>0</v>
      </c>
      <c r="Y63" s="243" t="n">
        <v>0</v>
      </c>
      <c r="Z63" s="243" t="n">
        <v>0</v>
      </c>
      <c r="AA63" s="243" t="n">
        <v>0</v>
      </c>
      <c r="AB63" s="243" t="n">
        <v>0</v>
      </c>
      <c r="AC63" s="243" t="n">
        <v>0</v>
      </c>
      <c r="AD63" s="243" t="n">
        <v>0</v>
      </c>
      <c r="AE63" s="243" t="n">
        <v>0</v>
      </c>
      <c r="AF63" s="243" t="n">
        <v>0</v>
      </c>
      <c r="AG63" s="243" t="n">
        <v>0</v>
      </c>
      <c r="AH63" s="243" t="n">
        <v>0</v>
      </c>
      <c r="AI63" s="243" t="n">
        <v>0</v>
      </c>
      <c r="AJ63" s="243" t="n">
        <v>0</v>
      </c>
      <c r="AK63" s="243" t="n">
        <v>0</v>
      </c>
      <c r="AL63" s="243" t="n">
        <v>0</v>
      </c>
      <c r="AM63" s="243" t="n">
        <v>0</v>
      </c>
      <c r="AP63" s="243" t="n">
        <v>0</v>
      </c>
      <c r="AQ63" s="243" t="n">
        <v>0</v>
      </c>
      <c r="AR63" s="243" t="n">
        <v>0</v>
      </c>
      <c r="AS63" s="243" t="n">
        <v>0</v>
      </c>
      <c r="AT63" s="243" t="n">
        <v>0</v>
      </c>
      <c r="AU63" s="243" t="n">
        <v>0</v>
      </c>
      <c r="AV63" s="243" t="n">
        <v>0</v>
      </c>
      <c r="AW63" s="243" t="n">
        <v>0</v>
      </c>
      <c r="AX63" s="243" t="n">
        <v>0</v>
      </c>
      <c r="AY63" s="243" t="n">
        <v>0</v>
      </c>
      <c r="AZ63" s="243" t="n">
        <v>0</v>
      </c>
      <c r="BA63" s="243" t="n">
        <v>0</v>
      </c>
      <c r="BB63" s="243" t="n">
        <v>0</v>
      </c>
      <c r="BC63" s="243" t="n">
        <v>0</v>
      </c>
      <c r="BD63" s="243" t="n">
        <v>0</v>
      </c>
      <c r="BE63" s="243" t="n">
        <v>0</v>
      </c>
      <c r="BF63" s="243" t="n">
        <v>0</v>
      </c>
      <c r="BG63" s="243" t="n">
        <v>0</v>
      </c>
      <c r="BH63" s="243" t="n">
        <v>0</v>
      </c>
      <c r="BI63" s="243" t="n">
        <v>0</v>
      </c>
      <c r="BJ63" s="243" t="n">
        <v>0</v>
      </c>
      <c r="BK63" s="243" t="n">
        <v>0</v>
      </c>
      <c r="BL63" s="243" t="n">
        <v>0</v>
      </c>
      <c r="BM63" s="243" t="n">
        <v>0</v>
      </c>
      <c r="BN63" s="243" t="n">
        <v>0</v>
      </c>
      <c r="BO63" s="243" t="n">
        <v>0</v>
      </c>
      <c r="BP63" s="243" t="n">
        <v>0</v>
      </c>
      <c r="BQ63" s="243" t="n">
        <v>40</v>
      </c>
      <c r="BR63" s="243" t="n">
        <v>0</v>
      </c>
      <c r="BS63" s="243" t="n">
        <v>0</v>
      </c>
      <c r="BT63" s="243" t="n">
        <v>0</v>
      </c>
      <c r="BU63" s="243" t="n">
        <v>40</v>
      </c>
      <c r="BV63" s="243" t="n">
        <v>0</v>
      </c>
      <c r="BW63" s="243" t="n">
        <v>0</v>
      </c>
      <c r="BX63" s="243" t="n">
        <v>50</v>
      </c>
      <c r="BY63" s="243" t="n">
        <v>0</v>
      </c>
      <c r="BZ63" s="243" t="n">
        <v>0</v>
      </c>
      <c r="CA63" s="243" t="n">
        <v>80</v>
      </c>
      <c r="CB63" s="243" t="n">
        <v>0</v>
      </c>
      <c r="CC63" s="243" t="n">
        <v>0</v>
      </c>
      <c r="CD63" s="243" t="n">
        <v>0</v>
      </c>
      <c r="CE63" s="243" t="n">
        <v>0</v>
      </c>
      <c r="CF63" s="243" t="n">
        <v>0</v>
      </c>
      <c r="CG63" s="243" t="n">
        <v>0</v>
      </c>
      <c r="CH63" s="243" t="n">
        <v>0</v>
      </c>
      <c r="CI63" s="243" t="n">
        <v>0</v>
      </c>
      <c r="CJ63" s="243" t="n">
        <v>0</v>
      </c>
      <c r="CK63" s="243" t="n">
        <v>0</v>
      </c>
      <c r="CL63" s="243" t="n">
        <v>0</v>
      </c>
      <c r="CM63" s="243" t="n">
        <v>0</v>
      </c>
      <c r="CN63" s="243" t="n">
        <v>0</v>
      </c>
      <c r="WY63" s="236" t="n">
        <v>80</v>
      </c>
      <c r="WZ63" s="108"/>
      <c r="XA63" s="237" t="n">
        <v>0</v>
      </c>
      <c r="XB63" s="61" t="n">
        <v>290</v>
      </c>
      <c r="XC63" s="200" t="n">
        <f aca="false">XB63-W63</f>
        <v>0</v>
      </c>
      <c r="XD63" s="256" t="n">
        <f aca="false">SUMIF('TRIEN KHAI SX'!$B$8:$B$262,$B63,'TRIEN KHAI SX'!$CM$8:$CM$262)-W63</f>
        <v>0</v>
      </c>
      <c r="XE63" s="257" t="n">
        <f aca="false">SUMIF('TRIEN KHAI SX'!$B$8:$B$262,$B63,'TRIEN KHAI SX'!$FG$8:$FG$262)</f>
        <v>0</v>
      </c>
      <c r="XF63" s="258"/>
      <c r="XG63" s="258"/>
      <c r="XH63" s="258"/>
      <c r="XI63" s="258"/>
      <c r="XJ63" s="258"/>
      <c r="XK63" s="45"/>
      <c r="XL63" s="45"/>
      <c r="XM63" s="48"/>
      <c r="XN63" s="48"/>
      <c r="XO63" s="48"/>
      <c r="XP63" s="48"/>
      <c r="XQ63" s="48"/>
      <c r="XR63" s="48"/>
      <c r="XS63" s="48"/>
      <c r="XT63" s="48"/>
      <c r="XU63" s="48"/>
      <c r="XV63" s="48"/>
      <c r="XW63" s="48"/>
      <c r="XX63" s="48"/>
      <c r="XY63" s="48"/>
      <c r="XZ63" s="48"/>
      <c r="YA63" s="48"/>
      <c r="YB63" s="48"/>
      <c r="YC63" s="48"/>
      <c r="YD63" s="48"/>
      <c r="YE63" s="48"/>
      <c r="YF63" s="48"/>
      <c r="YG63" s="48"/>
      <c r="YH63" s="48"/>
      <c r="YI63" s="48"/>
      <c r="YJ63" s="48"/>
      <c r="YK63" s="48"/>
      <c r="YL63" s="48"/>
      <c r="YM63" s="48"/>
      <c r="YN63" s="48"/>
      <c r="YO63" s="48"/>
      <c r="YP63" s="48"/>
      <c r="YQ63" s="48"/>
      <c r="YR63" s="48"/>
      <c r="YS63" s="48"/>
      <c r="YT63" s="48"/>
      <c r="YU63" s="48"/>
      <c r="YV63" s="48"/>
      <c r="YW63" s="48"/>
      <c r="YX63" s="48"/>
      <c r="YY63" s="48"/>
      <c r="YZ63" s="48"/>
      <c r="ZA63" s="48"/>
      <c r="ZB63" s="48"/>
      <c r="ZC63" s="48"/>
      <c r="ZD63" s="48"/>
      <c r="ZE63" s="48"/>
      <c r="ZF63" s="48"/>
      <c r="ZG63" s="48"/>
      <c r="ZH63" s="48"/>
      <c r="ZI63" s="48"/>
      <c r="ZJ63" s="48"/>
      <c r="ZK63" s="48"/>
      <c r="ZL63" s="48"/>
      <c r="ZM63" s="48"/>
      <c r="ZN63" s="48"/>
      <c r="ZO63" s="48"/>
      <c r="ZP63" s="48"/>
      <c r="ZQ63" s="48"/>
      <c r="ZR63" s="48"/>
      <c r="ZS63" s="48"/>
      <c r="ZT63" s="48"/>
      <c r="ZU63" s="48"/>
      <c r="ZV63" s="48"/>
      <c r="ZW63" s="48"/>
      <c r="ZX63" s="48"/>
      <c r="ZY63" s="48"/>
      <c r="ZZ63" s="48"/>
      <c r="AAA63" s="48"/>
      <c r="AAB63" s="48"/>
      <c r="AAC63" s="48"/>
      <c r="AAD63" s="48"/>
      <c r="AAE63" s="48"/>
      <c r="AAF63" s="48"/>
      <c r="AAG63" s="48"/>
      <c r="AAH63" s="48"/>
      <c r="AAI63" s="48"/>
      <c r="AAJ63" s="48"/>
      <c r="AAK63" s="48"/>
      <c r="AAL63" s="48"/>
      <c r="AAM63" s="48"/>
      <c r="AAN63" s="48"/>
      <c r="AAO63" s="48"/>
      <c r="AAP63" s="48"/>
      <c r="AAQ63" s="48"/>
      <c r="AAR63" s="48"/>
      <c r="AAS63" s="48"/>
      <c r="AAT63" s="48"/>
      <c r="AAU63" s="48"/>
      <c r="AAV63" s="48"/>
      <c r="AAW63" s="48"/>
      <c r="AAX63" s="48"/>
      <c r="AAY63" s="48"/>
      <c r="AAZ63" s="48"/>
      <c r="ABA63" s="48"/>
      <c r="ABB63" s="48"/>
      <c r="ABC63" s="48"/>
      <c r="ABD63" s="48"/>
      <c r="ABE63" s="48"/>
      <c r="ABF63" s="48"/>
      <c r="ABG63" s="48"/>
      <c r="ABH63" s="48"/>
      <c r="ABI63" s="48"/>
      <c r="ABJ63" s="48"/>
      <c r="ABK63" s="48"/>
      <c r="ABL63" s="48"/>
      <c r="ABM63" s="48"/>
      <c r="ABN63" s="48"/>
      <c r="ABO63" s="48"/>
      <c r="ABP63" s="48"/>
      <c r="ABQ63" s="48"/>
      <c r="ABR63" s="48"/>
      <c r="ABS63" s="48"/>
      <c r="ABT63" s="48"/>
      <c r="ABU63" s="48"/>
      <c r="ABV63" s="48"/>
      <c r="ABW63" s="48"/>
      <c r="ABX63" s="48"/>
      <c r="ABY63" s="48"/>
      <c r="ABZ63" s="48"/>
      <c r="ACA63" s="48"/>
      <c r="ACB63" s="48"/>
      <c r="ACC63" s="48"/>
      <c r="ACD63" s="48"/>
      <c r="ACE63" s="48"/>
      <c r="ACF63" s="48"/>
      <c r="ACG63" s="48"/>
      <c r="ACH63" s="48"/>
      <c r="ACI63" s="48"/>
      <c r="ACJ63" s="48"/>
      <c r="ACK63" s="48"/>
      <c r="ACL63" s="48"/>
      <c r="ACM63" s="48"/>
      <c r="ACN63" s="48"/>
      <c r="ACO63" s="48"/>
      <c r="ACP63" s="48"/>
      <c r="ACQ63" s="48"/>
      <c r="ACR63" s="48"/>
      <c r="ACS63" s="48"/>
      <c r="ACT63" s="48"/>
      <c r="ACU63" s="48"/>
      <c r="ACV63" s="48"/>
      <c r="ACW63" s="48"/>
      <c r="ACX63" s="48"/>
      <c r="ACY63" s="48"/>
      <c r="ACZ63" s="48"/>
      <c r="ADA63" s="48"/>
      <c r="ADB63" s="48"/>
      <c r="ADC63" s="48"/>
      <c r="ADD63" s="48"/>
      <c r="ADE63" s="48"/>
      <c r="ADF63" s="48"/>
      <c r="ADG63" s="48"/>
      <c r="ADH63" s="48"/>
      <c r="ADI63" s="48"/>
      <c r="ADJ63" s="48"/>
      <c r="ADK63" s="48"/>
      <c r="ADL63" s="48"/>
      <c r="ADM63" s="48"/>
      <c r="ADN63" s="48"/>
      <c r="ADO63" s="48"/>
      <c r="ADP63" s="48"/>
      <c r="ADQ63" s="48"/>
      <c r="ADR63" s="48"/>
      <c r="ADS63" s="48"/>
      <c r="ADT63" s="48"/>
      <c r="ADU63" s="48"/>
      <c r="ADV63" s="48"/>
      <c r="ADW63" s="48"/>
      <c r="ADX63" s="48"/>
      <c r="ADY63" s="48"/>
      <c r="ADZ63" s="48"/>
      <c r="AEA63" s="48"/>
      <c r="AEB63" s="48"/>
      <c r="AEC63" s="48"/>
      <c r="AED63" s="48"/>
      <c r="AEE63" s="48"/>
      <c r="AEF63" s="48"/>
      <c r="AEG63" s="48"/>
      <c r="AEH63" s="48"/>
      <c r="AEI63" s="48"/>
      <c r="AEJ63" s="48"/>
      <c r="AEK63" s="48"/>
      <c r="AEL63" s="48"/>
      <c r="AEM63" s="48"/>
      <c r="AEN63" s="48"/>
      <c r="AEO63" s="48"/>
      <c r="AEP63" s="48"/>
      <c r="AEQ63" s="48"/>
      <c r="AER63" s="48"/>
      <c r="AES63" s="48"/>
      <c r="AET63" s="48"/>
      <c r="AEU63" s="48"/>
      <c r="AEV63" s="48"/>
      <c r="AEW63" s="48"/>
      <c r="AEX63" s="48"/>
      <c r="AEY63" s="48"/>
      <c r="AEZ63" s="48"/>
      <c r="AFA63" s="48"/>
      <c r="AFB63" s="48"/>
      <c r="AFC63" s="48"/>
      <c r="AFD63" s="48"/>
      <c r="AFE63" s="48"/>
      <c r="AFF63" s="48"/>
      <c r="AFG63" s="48"/>
      <c r="AFH63" s="48"/>
      <c r="AFI63" s="48"/>
      <c r="AFJ63" s="48"/>
      <c r="AFK63" s="48"/>
      <c r="AFL63" s="48"/>
      <c r="AFM63" s="48"/>
      <c r="AFN63" s="48"/>
      <c r="AFO63" s="48"/>
      <c r="AFP63" s="48"/>
      <c r="AFQ63" s="48"/>
      <c r="AFR63" s="48"/>
      <c r="AFS63" s="48"/>
      <c r="AFT63" s="48"/>
      <c r="AFU63" s="48"/>
      <c r="AFV63" s="48"/>
      <c r="AFW63" s="48"/>
      <c r="AFX63" s="48"/>
      <c r="AFY63" s="48"/>
      <c r="AFZ63" s="48"/>
      <c r="AGA63" s="48"/>
      <c r="AGB63" s="48"/>
      <c r="AGC63" s="48"/>
      <c r="AGD63" s="48"/>
      <c r="AGE63" s="48"/>
      <c r="AGF63" s="48"/>
      <c r="AGG63" s="48"/>
      <c r="AGH63" s="48"/>
      <c r="AGI63" s="48"/>
      <c r="AGJ63" s="48"/>
      <c r="AGK63" s="48"/>
      <c r="AGL63" s="48"/>
      <c r="AGM63" s="48"/>
      <c r="AGN63" s="48"/>
      <c r="AGO63" s="48"/>
      <c r="AGP63" s="48"/>
      <c r="AGQ63" s="48"/>
      <c r="AGR63" s="48"/>
      <c r="AGS63" s="48"/>
      <c r="AGT63" s="48"/>
      <c r="AGU63" s="48"/>
      <c r="AGV63" s="48"/>
      <c r="AGW63" s="48"/>
      <c r="AGX63" s="48"/>
      <c r="AGY63" s="48"/>
      <c r="AGZ63" s="48"/>
      <c r="AHA63" s="48"/>
      <c r="AHB63" s="48"/>
      <c r="AHC63" s="48"/>
      <c r="AHD63" s="48"/>
      <c r="AHE63" s="48"/>
      <c r="AHF63" s="48"/>
      <c r="AHG63" s="48"/>
      <c r="AHH63" s="48"/>
      <c r="AHI63" s="48"/>
      <c r="AHJ63" s="48"/>
      <c r="AHK63" s="48"/>
      <c r="AHL63" s="48"/>
      <c r="AHM63" s="48"/>
      <c r="AHN63" s="48"/>
      <c r="AHO63" s="48"/>
      <c r="AHP63" s="48"/>
      <c r="AHQ63" s="48"/>
      <c r="AHR63" s="48"/>
      <c r="AHS63" s="48"/>
      <c r="AHT63" s="48"/>
      <c r="AHU63" s="48"/>
      <c r="AHV63" s="48"/>
      <c r="AHW63" s="48"/>
      <c r="AHX63" s="48"/>
      <c r="AHY63" s="48"/>
      <c r="AHZ63" s="48"/>
      <c r="AIA63" s="48"/>
      <c r="AIB63" s="48"/>
      <c r="AIC63" s="48"/>
      <c r="AID63" s="48"/>
      <c r="AIE63" s="48"/>
      <c r="AIF63" s="48"/>
      <c r="AIG63" s="48"/>
      <c r="AIH63" s="48"/>
      <c r="AII63" s="48"/>
      <c r="AIJ63" s="48"/>
      <c r="AIK63" s="48"/>
      <c r="AIL63" s="48"/>
      <c r="AIM63" s="48"/>
      <c r="AIN63" s="48"/>
      <c r="AIO63" s="48"/>
      <c r="AIP63" s="48"/>
      <c r="AIQ63" s="48"/>
      <c r="AIR63" s="48"/>
      <c r="AIS63" s="48"/>
      <c r="AIT63" s="48"/>
      <c r="AIU63" s="48"/>
      <c r="AIV63" s="48"/>
      <c r="AIW63" s="48"/>
      <c r="AIX63" s="48"/>
      <c r="AIY63" s="48"/>
      <c r="AIZ63" s="48"/>
      <c r="AJA63" s="48"/>
      <c r="AJB63" s="48"/>
      <c r="AJC63" s="48"/>
      <c r="AJD63" s="48"/>
      <c r="AJE63" s="48"/>
      <c r="AJF63" s="48"/>
      <c r="AJG63" s="48"/>
      <c r="AJH63" s="48"/>
      <c r="AJI63" s="48"/>
      <c r="AJJ63" s="48"/>
      <c r="AJK63" s="48"/>
      <c r="AJL63" s="48"/>
      <c r="AJM63" s="48"/>
      <c r="AJN63" s="48"/>
      <c r="AJO63" s="48"/>
      <c r="AJP63" s="48"/>
      <c r="AJQ63" s="48"/>
      <c r="AJR63" s="48"/>
      <c r="AJS63" s="48"/>
      <c r="AJT63" s="48"/>
      <c r="AJU63" s="48"/>
      <c r="AJV63" s="48"/>
      <c r="AJW63" s="48"/>
      <c r="AJX63" s="48"/>
      <c r="AJY63" s="48"/>
      <c r="AJZ63" s="48"/>
      <c r="AKA63" s="48"/>
      <c r="AKB63" s="48"/>
      <c r="AKC63" s="48"/>
      <c r="AKD63" s="48"/>
      <c r="AKE63" s="48"/>
      <c r="AKF63" s="48"/>
      <c r="AKG63" s="48"/>
      <c r="AKH63" s="48"/>
      <c r="AKI63" s="48"/>
      <c r="AKJ63" s="48"/>
      <c r="AKK63" s="48"/>
      <c r="AKL63" s="48"/>
      <c r="AKM63" s="48"/>
      <c r="AKN63" s="48"/>
      <c r="AKO63" s="48"/>
      <c r="AKP63" s="48"/>
      <c r="AKQ63" s="48"/>
      <c r="AKR63" s="48"/>
      <c r="AKS63" s="48"/>
      <c r="AKT63" s="48"/>
      <c r="AKU63" s="48"/>
      <c r="AKV63" s="48"/>
      <c r="AKW63" s="48"/>
      <c r="AKX63" s="48"/>
      <c r="AKY63" s="48"/>
      <c r="AKZ63" s="48"/>
      <c r="ALA63" s="48"/>
      <c r="ALB63" s="48"/>
      <c r="ALC63" s="48"/>
      <c r="ALD63" s="48"/>
      <c r="ALE63" s="48"/>
      <c r="ALF63" s="48"/>
      <c r="ALG63" s="48"/>
      <c r="ALH63" s="48"/>
      <c r="ALI63" s="48"/>
      <c r="ALJ63" s="48"/>
      <c r="ALK63" s="48"/>
      <c r="ALL63" s="48"/>
      <c r="ALM63" s="48"/>
      <c r="ALN63" s="48"/>
      <c r="ALO63" s="48"/>
      <c r="ALP63" s="48"/>
      <c r="ALQ63" s="48"/>
      <c r="ALR63" s="48"/>
      <c r="ALS63" s="48"/>
      <c r="ALT63" s="48"/>
      <c r="ALU63" s="48"/>
      <c r="ALV63" s="48"/>
      <c r="ALW63" s="48"/>
      <c r="ALX63" s="48"/>
      <c r="ALY63" s="48"/>
      <c r="ALZ63" s="48"/>
      <c r="AMA63" s="48"/>
      <c r="AMB63" s="48"/>
      <c r="AMC63" s="48"/>
      <c r="AMD63" s="48"/>
      <c r="AME63" s="48"/>
      <c r="AMF63" s="48"/>
      <c r="AMG63" s="48"/>
      <c r="AMH63" s="48"/>
      <c r="AMI63" s="48"/>
      <c r="AMJ63" s="48"/>
    </row>
    <row r="64" s="243" customFormat="true" ht="16.5" hidden="false" customHeight="true" outlineLevel="0" collapsed="false">
      <c r="A64" s="240" t="n">
        <f aca="false">A63+1</f>
        <v>52</v>
      </c>
      <c r="B64" s="241" t="s">
        <v>387</v>
      </c>
      <c r="C64" s="242" t="s">
        <v>387</v>
      </c>
      <c r="D64" s="242" t="s">
        <v>388</v>
      </c>
      <c r="E64" s="242" t="s">
        <v>368</v>
      </c>
      <c r="F64" s="242" t="s">
        <v>369</v>
      </c>
      <c r="G64" s="242" t="s">
        <v>370</v>
      </c>
      <c r="H64" s="242" t="s">
        <v>374</v>
      </c>
      <c r="I64" s="242" t="n">
        <f aca="false">COUNTIF($C$13:$C$265,$C64)</f>
        <v>1</v>
      </c>
      <c r="J64" s="245" t="n">
        <f aca="false">COUNTIF($B$13:$B$265,$B64)</f>
        <v>1</v>
      </c>
      <c r="K64" s="244"/>
      <c r="L64" s="246" t="n">
        <v>1270</v>
      </c>
      <c r="M64" s="246" t="n">
        <v>660</v>
      </c>
      <c r="N64" s="246" t="n">
        <v>215</v>
      </c>
      <c r="O64" s="260" t="n">
        <f aca="false">L64*M64*N64/10^9</f>
        <v>0.180213</v>
      </c>
      <c r="P64" s="248" t="n">
        <v>0.03027</v>
      </c>
      <c r="Q64" s="249"/>
      <c r="R64" s="250"/>
      <c r="S64" s="251"/>
      <c r="T64" s="252"/>
      <c r="U64" s="253" t="n">
        <v>79.7511</v>
      </c>
      <c r="V64" s="254"/>
      <c r="W64" s="255" t="n">
        <f aca="false">SUM(X64:WY64)</f>
        <v>120</v>
      </c>
      <c r="X64" s="243" t="n">
        <v>0</v>
      </c>
      <c r="Y64" s="243" t="n">
        <v>0</v>
      </c>
      <c r="Z64" s="243" t="n">
        <v>0</v>
      </c>
      <c r="AA64" s="243" t="n">
        <v>0</v>
      </c>
      <c r="AB64" s="243" t="n">
        <v>0</v>
      </c>
      <c r="AC64" s="243" t="n">
        <v>0</v>
      </c>
      <c r="AD64" s="243" t="n">
        <v>0</v>
      </c>
      <c r="AE64" s="243" t="n">
        <v>0</v>
      </c>
      <c r="AF64" s="243" t="n">
        <v>0</v>
      </c>
      <c r="AG64" s="243" t="n">
        <v>0</v>
      </c>
      <c r="AH64" s="243" t="n">
        <v>0</v>
      </c>
      <c r="AI64" s="243" t="n">
        <v>0</v>
      </c>
      <c r="AJ64" s="243" t="n">
        <v>0</v>
      </c>
      <c r="AK64" s="243" t="n">
        <v>0</v>
      </c>
      <c r="AL64" s="243" t="n">
        <v>0</v>
      </c>
      <c r="AM64" s="243" t="n">
        <v>0</v>
      </c>
      <c r="AP64" s="243" t="n">
        <v>0</v>
      </c>
      <c r="AQ64" s="243" t="n">
        <v>0</v>
      </c>
      <c r="AR64" s="243" t="n">
        <v>0</v>
      </c>
      <c r="AS64" s="243" t="n">
        <v>0</v>
      </c>
      <c r="AT64" s="243" t="n">
        <v>0</v>
      </c>
      <c r="AU64" s="243" t="n">
        <v>0</v>
      </c>
      <c r="AV64" s="243" t="n">
        <v>0</v>
      </c>
      <c r="AW64" s="243" t="n">
        <v>0</v>
      </c>
      <c r="AX64" s="243" t="n">
        <v>0</v>
      </c>
      <c r="AY64" s="243" t="n">
        <v>0</v>
      </c>
      <c r="AZ64" s="243" t="n">
        <v>0</v>
      </c>
      <c r="BA64" s="243" t="n">
        <v>0</v>
      </c>
      <c r="BB64" s="243" t="n">
        <v>0</v>
      </c>
      <c r="BC64" s="243" t="n">
        <v>0</v>
      </c>
      <c r="BD64" s="243" t="n">
        <v>0</v>
      </c>
      <c r="BE64" s="243" t="n">
        <v>0</v>
      </c>
      <c r="BF64" s="243" t="n">
        <v>0</v>
      </c>
      <c r="BG64" s="243" t="n">
        <v>0</v>
      </c>
      <c r="BH64" s="243" t="n">
        <v>0</v>
      </c>
      <c r="BI64" s="243" t="n">
        <v>0</v>
      </c>
      <c r="BJ64" s="243" t="n">
        <v>0</v>
      </c>
      <c r="BK64" s="243" t="n">
        <v>0</v>
      </c>
      <c r="BL64" s="243" t="n">
        <v>0</v>
      </c>
      <c r="BM64" s="243" t="n">
        <v>0</v>
      </c>
      <c r="BN64" s="243" t="n">
        <v>0</v>
      </c>
      <c r="BO64" s="243" t="n">
        <v>0</v>
      </c>
      <c r="BP64" s="243" t="n">
        <v>0</v>
      </c>
      <c r="BQ64" s="243" t="n">
        <v>0</v>
      </c>
      <c r="BR64" s="243" t="n">
        <v>0</v>
      </c>
      <c r="BS64" s="243" t="n">
        <v>30</v>
      </c>
      <c r="BT64" s="243" t="n">
        <v>0</v>
      </c>
      <c r="BU64" s="243" t="n">
        <v>0</v>
      </c>
      <c r="BV64" s="243" t="n">
        <v>0</v>
      </c>
      <c r="BW64" s="243" t="n">
        <v>0</v>
      </c>
      <c r="BX64" s="243" t="n">
        <v>0</v>
      </c>
      <c r="BY64" s="243" t="n">
        <v>0</v>
      </c>
      <c r="BZ64" s="243" t="n">
        <v>0</v>
      </c>
      <c r="CA64" s="243" t="n">
        <v>0</v>
      </c>
      <c r="CB64" s="243" t="n">
        <v>0</v>
      </c>
      <c r="CC64" s="243" t="n">
        <v>40</v>
      </c>
      <c r="CD64" s="243" t="n">
        <v>0</v>
      </c>
      <c r="CE64" s="243" t="n">
        <v>20</v>
      </c>
      <c r="CF64" s="243" t="n">
        <v>0</v>
      </c>
      <c r="CG64" s="243" t="n">
        <v>0</v>
      </c>
      <c r="CH64" s="243" t="n">
        <v>0</v>
      </c>
      <c r="CI64" s="243" t="n">
        <v>0</v>
      </c>
      <c r="CJ64" s="243" t="n">
        <v>0</v>
      </c>
      <c r="CK64" s="243" t="n">
        <v>0</v>
      </c>
      <c r="CL64" s="243" t="n">
        <v>0</v>
      </c>
      <c r="CM64" s="243" t="n">
        <v>30</v>
      </c>
      <c r="CN64" s="243" t="n">
        <v>0</v>
      </c>
      <c r="WY64" s="236" t="n">
        <v>0</v>
      </c>
      <c r="WZ64" s="108"/>
      <c r="XA64" s="237" t="n">
        <v>0</v>
      </c>
      <c r="XB64" s="61" t="n">
        <v>120</v>
      </c>
      <c r="XC64" s="200" t="n">
        <f aca="false">XB64-W64</f>
        <v>0</v>
      </c>
      <c r="XD64" s="256" t="n">
        <f aca="false">SUMIF('TRIEN KHAI SX'!$B$8:$B$262,$B64,'TRIEN KHAI SX'!$CM$8:$CM$262)-W64</f>
        <v>-30</v>
      </c>
      <c r="XE64" s="257" t="n">
        <f aca="false">SUMIF('TRIEN KHAI SX'!$B$8:$B$262,$B64,'TRIEN KHAI SX'!$FG$8:$FG$262)</f>
        <v>-30</v>
      </c>
      <c r="XF64" s="258"/>
      <c r="XG64" s="258"/>
      <c r="XH64" s="258"/>
      <c r="XI64" s="258"/>
      <c r="XJ64" s="258"/>
      <c r="XK64" s="45"/>
      <c r="XL64" s="45"/>
      <c r="XM64" s="48"/>
      <c r="XN64" s="48"/>
      <c r="XO64" s="48"/>
      <c r="XP64" s="48"/>
      <c r="XQ64" s="48"/>
      <c r="XR64" s="48"/>
      <c r="XS64" s="48"/>
      <c r="XT64" s="48"/>
      <c r="XU64" s="48"/>
      <c r="XV64" s="48"/>
      <c r="XW64" s="48"/>
      <c r="XX64" s="48"/>
      <c r="XY64" s="48"/>
      <c r="XZ64" s="48"/>
      <c r="YA64" s="48"/>
      <c r="YB64" s="48"/>
      <c r="YC64" s="48"/>
      <c r="YD64" s="48"/>
      <c r="YE64" s="48"/>
      <c r="YF64" s="48"/>
      <c r="YG64" s="48"/>
      <c r="YH64" s="48"/>
      <c r="YI64" s="48"/>
      <c r="YJ64" s="48"/>
      <c r="YK64" s="48"/>
      <c r="YL64" s="48"/>
      <c r="YM64" s="48"/>
      <c r="YN64" s="48"/>
      <c r="YO64" s="48"/>
      <c r="YP64" s="48"/>
      <c r="YQ64" s="48"/>
      <c r="YR64" s="48"/>
      <c r="YS64" s="48"/>
      <c r="YT64" s="48"/>
      <c r="YU64" s="48"/>
      <c r="YV64" s="48"/>
      <c r="YW64" s="48"/>
      <c r="YX64" s="48"/>
      <c r="YY64" s="48"/>
      <c r="YZ64" s="48"/>
      <c r="ZA64" s="48"/>
      <c r="ZB64" s="48"/>
      <c r="ZC64" s="48"/>
      <c r="ZD64" s="48"/>
      <c r="ZE64" s="48"/>
      <c r="ZF64" s="48"/>
      <c r="ZG64" s="48"/>
      <c r="ZH64" s="48"/>
      <c r="ZI64" s="48"/>
      <c r="ZJ64" s="48"/>
      <c r="ZK64" s="48"/>
      <c r="ZL64" s="48"/>
      <c r="ZM64" s="48"/>
      <c r="ZN64" s="48"/>
      <c r="ZO64" s="48"/>
      <c r="ZP64" s="48"/>
      <c r="ZQ64" s="48"/>
      <c r="ZR64" s="48"/>
      <c r="ZS64" s="48"/>
      <c r="ZT64" s="48"/>
      <c r="ZU64" s="48"/>
      <c r="ZV64" s="48"/>
      <c r="ZW64" s="48"/>
      <c r="ZX64" s="48"/>
      <c r="ZY64" s="48"/>
      <c r="ZZ64" s="48"/>
      <c r="AAA64" s="48"/>
      <c r="AAB64" s="48"/>
      <c r="AAC64" s="48"/>
      <c r="AAD64" s="48"/>
      <c r="AAE64" s="48"/>
      <c r="AAF64" s="48"/>
      <c r="AAG64" s="48"/>
      <c r="AAH64" s="48"/>
      <c r="AAI64" s="48"/>
      <c r="AAJ64" s="48"/>
      <c r="AAK64" s="48"/>
      <c r="AAL64" s="48"/>
      <c r="AAM64" s="48"/>
      <c r="AAN64" s="48"/>
      <c r="AAO64" s="48"/>
      <c r="AAP64" s="48"/>
      <c r="AAQ64" s="48"/>
      <c r="AAR64" s="48"/>
      <c r="AAS64" s="48"/>
      <c r="AAT64" s="48"/>
      <c r="AAU64" s="48"/>
      <c r="AAV64" s="48"/>
      <c r="AAW64" s="48"/>
      <c r="AAX64" s="48"/>
      <c r="AAY64" s="48"/>
      <c r="AAZ64" s="48"/>
      <c r="ABA64" s="48"/>
      <c r="ABB64" s="48"/>
      <c r="ABC64" s="48"/>
      <c r="ABD64" s="48"/>
      <c r="ABE64" s="48"/>
      <c r="ABF64" s="48"/>
      <c r="ABG64" s="48"/>
      <c r="ABH64" s="48"/>
      <c r="ABI64" s="48"/>
      <c r="ABJ64" s="48"/>
      <c r="ABK64" s="48"/>
      <c r="ABL64" s="48"/>
      <c r="ABM64" s="48"/>
      <c r="ABN64" s="48"/>
      <c r="ABO64" s="48"/>
      <c r="ABP64" s="48"/>
      <c r="ABQ64" s="48"/>
      <c r="ABR64" s="48"/>
      <c r="ABS64" s="48"/>
      <c r="ABT64" s="48"/>
      <c r="ABU64" s="48"/>
      <c r="ABV64" s="48"/>
      <c r="ABW64" s="48"/>
      <c r="ABX64" s="48"/>
      <c r="ABY64" s="48"/>
      <c r="ABZ64" s="48"/>
      <c r="ACA64" s="48"/>
      <c r="ACB64" s="48"/>
      <c r="ACC64" s="48"/>
      <c r="ACD64" s="48"/>
      <c r="ACE64" s="48"/>
      <c r="ACF64" s="48"/>
      <c r="ACG64" s="48"/>
      <c r="ACH64" s="48"/>
      <c r="ACI64" s="48"/>
      <c r="ACJ64" s="48"/>
      <c r="ACK64" s="48"/>
      <c r="ACL64" s="48"/>
      <c r="ACM64" s="48"/>
      <c r="ACN64" s="48"/>
      <c r="ACO64" s="48"/>
      <c r="ACP64" s="48"/>
      <c r="ACQ64" s="48"/>
      <c r="ACR64" s="48"/>
      <c r="ACS64" s="48"/>
      <c r="ACT64" s="48"/>
      <c r="ACU64" s="48"/>
      <c r="ACV64" s="48"/>
      <c r="ACW64" s="48"/>
      <c r="ACX64" s="48"/>
      <c r="ACY64" s="48"/>
      <c r="ACZ64" s="48"/>
      <c r="ADA64" s="48"/>
      <c r="ADB64" s="48"/>
      <c r="ADC64" s="48"/>
      <c r="ADD64" s="48"/>
      <c r="ADE64" s="48"/>
      <c r="ADF64" s="48"/>
      <c r="ADG64" s="48"/>
      <c r="ADH64" s="48"/>
      <c r="ADI64" s="48"/>
      <c r="ADJ64" s="48"/>
      <c r="ADK64" s="48"/>
      <c r="ADL64" s="48"/>
      <c r="ADM64" s="48"/>
      <c r="ADN64" s="48"/>
      <c r="ADO64" s="48"/>
      <c r="ADP64" s="48"/>
      <c r="ADQ64" s="48"/>
      <c r="ADR64" s="48"/>
      <c r="ADS64" s="48"/>
      <c r="ADT64" s="48"/>
      <c r="ADU64" s="48"/>
      <c r="ADV64" s="48"/>
      <c r="ADW64" s="48"/>
      <c r="ADX64" s="48"/>
      <c r="ADY64" s="48"/>
      <c r="ADZ64" s="48"/>
      <c r="AEA64" s="48"/>
      <c r="AEB64" s="48"/>
      <c r="AEC64" s="48"/>
      <c r="AED64" s="48"/>
      <c r="AEE64" s="48"/>
      <c r="AEF64" s="48"/>
      <c r="AEG64" s="48"/>
      <c r="AEH64" s="48"/>
      <c r="AEI64" s="48"/>
      <c r="AEJ64" s="48"/>
      <c r="AEK64" s="48"/>
      <c r="AEL64" s="48"/>
      <c r="AEM64" s="48"/>
      <c r="AEN64" s="48"/>
      <c r="AEO64" s="48"/>
      <c r="AEP64" s="48"/>
      <c r="AEQ64" s="48"/>
      <c r="AER64" s="48"/>
      <c r="AES64" s="48"/>
      <c r="AET64" s="48"/>
      <c r="AEU64" s="48"/>
      <c r="AEV64" s="48"/>
      <c r="AEW64" s="48"/>
      <c r="AEX64" s="48"/>
      <c r="AEY64" s="48"/>
      <c r="AEZ64" s="48"/>
      <c r="AFA64" s="48"/>
      <c r="AFB64" s="48"/>
      <c r="AFC64" s="48"/>
      <c r="AFD64" s="48"/>
      <c r="AFE64" s="48"/>
      <c r="AFF64" s="48"/>
      <c r="AFG64" s="48"/>
      <c r="AFH64" s="48"/>
      <c r="AFI64" s="48"/>
      <c r="AFJ64" s="48"/>
      <c r="AFK64" s="48"/>
      <c r="AFL64" s="48"/>
      <c r="AFM64" s="48"/>
      <c r="AFN64" s="48"/>
      <c r="AFO64" s="48"/>
      <c r="AFP64" s="48"/>
      <c r="AFQ64" s="48"/>
      <c r="AFR64" s="48"/>
      <c r="AFS64" s="48"/>
      <c r="AFT64" s="48"/>
      <c r="AFU64" s="48"/>
      <c r="AFV64" s="48"/>
      <c r="AFW64" s="48"/>
      <c r="AFX64" s="48"/>
      <c r="AFY64" s="48"/>
      <c r="AFZ64" s="48"/>
      <c r="AGA64" s="48"/>
      <c r="AGB64" s="48"/>
      <c r="AGC64" s="48"/>
      <c r="AGD64" s="48"/>
      <c r="AGE64" s="48"/>
      <c r="AGF64" s="48"/>
      <c r="AGG64" s="48"/>
      <c r="AGH64" s="48"/>
      <c r="AGI64" s="48"/>
      <c r="AGJ64" s="48"/>
      <c r="AGK64" s="48"/>
      <c r="AGL64" s="48"/>
      <c r="AGM64" s="48"/>
      <c r="AGN64" s="48"/>
      <c r="AGO64" s="48"/>
      <c r="AGP64" s="48"/>
      <c r="AGQ64" s="48"/>
      <c r="AGR64" s="48"/>
      <c r="AGS64" s="48"/>
      <c r="AGT64" s="48"/>
      <c r="AGU64" s="48"/>
      <c r="AGV64" s="48"/>
      <c r="AGW64" s="48"/>
      <c r="AGX64" s="48"/>
      <c r="AGY64" s="48"/>
      <c r="AGZ64" s="48"/>
      <c r="AHA64" s="48"/>
      <c r="AHB64" s="48"/>
      <c r="AHC64" s="48"/>
      <c r="AHD64" s="48"/>
      <c r="AHE64" s="48"/>
      <c r="AHF64" s="48"/>
      <c r="AHG64" s="48"/>
      <c r="AHH64" s="48"/>
      <c r="AHI64" s="48"/>
      <c r="AHJ64" s="48"/>
      <c r="AHK64" s="48"/>
      <c r="AHL64" s="48"/>
      <c r="AHM64" s="48"/>
      <c r="AHN64" s="48"/>
      <c r="AHO64" s="48"/>
      <c r="AHP64" s="48"/>
      <c r="AHQ64" s="48"/>
      <c r="AHR64" s="48"/>
      <c r="AHS64" s="48"/>
      <c r="AHT64" s="48"/>
      <c r="AHU64" s="48"/>
      <c r="AHV64" s="48"/>
      <c r="AHW64" s="48"/>
      <c r="AHX64" s="48"/>
      <c r="AHY64" s="48"/>
      <c r="AHZ64" s="48"/>
      <c r="AIA64" s="48"/>
      <c r="AIB64" s="48"/>
      <c r="AIC64" s="48"/>
      <c r="AID64" s="48"/>
      <c r="AIE64" s="48"/>
      <c r="AIF64" s="48"/>
      <c r="AIG64" s="48"/>
      <c r="AIH64" s="48"/>
      <c r="AII64" s="48"/>
      <c r="AIJ64" s="48"/>
      <c r="AIK64" s="48"/>
      <c r="AIL64" s="48"/>
      <c r="AIM64" s="48"/>
      <c r="AIN64" s="48"/>
      <c r="AIO64" s="48"/>
      <c r="AIP64" s="48"/>
      <c r="AIQ64" s="48"/>
      <c r="AIR64" s="48"/>
      <c r="AIS64" s="48"/>
      <c r="AIT64" s="48"/>
      <c r="AIU64" s="48"/>
      <c r="AIV64" s="48"/>
      <c r="AIW64" s="48"/>
      <c r="AIX64" s="48"/>
      <c r="AIY64" s="48"/>
      <c r="AIZ64" s="48"/>
      <c r="AJA64" s="48"/>
      <c r="AJB64" s="48"/>
      <c r="AJC64" s="48"/>
      <c r="AJD64" s="48"/>
      <c r="AJE64" s="48"/>
      <c r="AJF64" s="48"/>
      <c r="AJG64" s="48"/>
      <c r="AJH64" s="48"/>
      <c r="AJI64" s="48"/>
      <c r="AJJ64" s="48"/>
      <c r="AJK64" s="48"/>
      <c r="AJL64" s="48"/>
      <c r="AJM64" s="48"/>
      <c r="AJN64" s="48"/>
      <c r="AJO64" s="48"/>
      <c r="AJP64" s="48"/>
      <c r="AJQ64" s="48"/>
      <c r="AJR64" s="48"/>
      <c r="AJS64" s="48"/>
      <c r="AJT64" s="48"/>
      <c r="AJU64" s="48"/>
      <c r="AJV64" s="48"/>
      <c r="AJW64" s="48"/>
      <c r="AJX64" s="48"/>
      <c r="AJY64" s="48"/>
      <c r="AJZ64" s="48"/>
      <c r="AKA64" s="48"/>
      <c r="AKB64" s="48"/>
      <c r="AKC64" s="48"/>
      <c r="AKD64" s="48"/>
      <c r="AKE64" s="48"/>
      <c r="AKF64" s="48"/>
      <c r="AKG64" s="48"/>
      <c r="AKH64" s="48"/>
      <c r="AKI64" s="48"/>
      <c r="AKJ64" s="48"/>
      <c r="AKK64" s="48"/>
      <c r="AKL64" s="48"/>
      <c r="AKM64" s="48"/>
      <c r="AKN64" s="48"/>
      <c r="AKO64" s="48"/>
      <c r="AKP64" s="48"/>
      <c r="AKQ64" s="48"/>
      <c r="AKR64" s="48"/>
      <c r="AKS64" s="48"/>
      <c r="AKT64" s="48"/>
      <c r="AKU64" s="48"/>
      <c r="AKV64" s="48"/>
      <c r="AKW64" s="48"/>
      <c r="AKX64" s="48"/>
      <c r="AKY64" s="48"/>
      <c r="AKZ64" s="48"/>
      <c r="ALA64" s="48"/>
      <c r="ALB64" s="48"/>
      <c r="ALC64" s="48"/>
      <c r="ALD64" s="48"/>
      <c r="ALE64" s="48"/>
      <c r="ALF64" s="48"/>
      <c r="ALG64" s="48"/>
      <c r="ALH64" s="48"/>
      <c r="ALI64" s="48"/>
      <c r="ALJ64" s="48"/>
      <c r="ALK64" s="48"/>
      <c r="ALL64" s="48"/>
      <c r="ALM64" s="48"/>
      <c r="ALN64" s="48"/>
      <c r="ALO64" s="48"/>
      <c r="ALP64" s="48"/>
      <c r="ALQ64" s="48"/>
      <c r="ALR64" s="48"/>
      <c r="ALS64" s="48"/>
      <c r="ALT64" s="48"/>
      <c r="ALU64" s="48"/>
      <c r="ALV64" s="48"/>
      <c r="ALW64" s="48"/>
      <c r="ALX64" s="48"/>
      <c r="ALY64" s="48"/>
      <c r="ALZ64" s="48"/>
      <c r="AMA64" s="48"/>
      <c r="AMB64" s="48"/>
      <c r="AMC64" s="48"/>
      <c r="AMD64" s="48"/>
      <c r="AME64" s="48"/>
      <c r="AMF64" s="48"/>
      <c r="AMG64" s="48"/>
      <c r="AMH64" s="48"/>
      <c r="AMI64" s="48"/>
      <c r="AMJ64" s="48"/>
    </row>
    <row r="65" s="243" customFormat="true" ht="16.5" hidden="false" customHeight="true" outlineLevel="0" collapsed="false">
      <c r="A65" s="240" t="n">
        <f aca="false">A64+1</f>
        <v>53</v>
      </c>
      <c r="B65" s="241" t="s">
        <v>389</v>
      </c>
      <c r="C65" s="242" t="s">
        <v>389</v>
      </c>
      <c r="D65" s="242" t="s">
        <v>390</v>
      </c>
      <c r="E65" s="242" t="s">
        <v>330</v>
      </c>
      <c r="F65" s="263" t="s">
        <v>321</v>
      </c>
      <c r="G65" s="242" t="s">
        <v>331</v>
      </c>
      <c r="H65" s="242" t="s">
        <v>374</v>
      </c>
      <c r="I65" s="242" t="n">
        <f aca="false">COUNTIF($C$13:$C$265,$C65)</f>
        <v>1</v>
      </c>
      <c r="J65" s="245" t="n">
        <f aca="false">COUNTIF($B$13:$B$265,$B65)</f>
        <v>1</v>
      </c>
      <c r="K65" s="244"/>
      <c r="L65" s="246" t="n">
        <v>1270</v>
      </c>
      <c r="M65" s="246" t="n">
        <v>540</v>
      </c>
      <c r="N65" s="246" t="n">
        <v>215</v>
      </c>
      <c r="O65" s="260" t="n">
        <f aca="false">L65*M65*N65/10^9</f>
        <v>0.147447</v>
      </c>
      <c r="P65" s="248" t="n">
        <v>0.02756</v>
      </c>
      <c r="Q65" s="249"/>
      <c r="R65" s="250"/>
      <c r="S65" s="251"/>
      <c r="T65" s="252"/>
      <c r="U65" s="253" t="n">
        <v>67.3849</v>
      </c>
      <c r="V65" s="254"/>
      <c r="W65" s="255" t="n">
        <f aca="false">SUM(X65:WY65)</f>
        <v>30</v>
      </c>
      <c r="X65" s="243" t="n">
        <v>0</v>
      </c>
      <c r="Y65" s="243" t="n">
        <v>0</v>
      </c>
      <c r="Z65" s="243" t="n">
        <v>0</v>
      </c>
      <c r="AA65" s="243" t="n">
        <v>0</v>
      </c>
      <c r="AB65" s="243" t="n">
        <v>0</v>
      </c>
      <c r="AC65" s="243" t="n">
        <v>0</v>
      </c>
      <c r="AD65" s="243" t="n">
        <v>0</v>
      </c>
      <c r="AE65" s="243" t="n">
        <v>0</v>
      </c>
      <c r="AF65" s="243" t="n">
        <v>0</v>
      </c>
      <c r="AG65" s="243" t="n">
        <v>0</v>
      </c>
      <c r="AH65" s="243" t="n">
        <v>0</v>
      </c>
      <c r="AI65" s="243" t="n">
        <v>0</v>
      </c>
      <c r="AJ65" s="243" t="n">
        <v>0</v>
      </c>
      <c r="AK65" s="243" t="n">
        <v>0</v>
      </c>
      <c r="AL65" s="243" t="n">
        <v>0</v>
      </c>
      <c r="AM65" s="243" t="n">
        <v>0</v>
      </c>
      <c r="AP65" s="243" t="n">
        <v>0</v>
      </c>
      <c r="AQ65" s="243" t="n">
        <v>0</v>
      </c>
      <c r="AR65" s="243" t="n">
        <v>0</v>
      </c>
      <c r="AS65" s="243" t="n">
        <v>0</v>
      </c>
      <c r="AT65" s="243" t="n">
        <v>0</v>
      </c>
      <c r="AU65" s="243" t="n">
        <v>0</v>
      </c>
      <c r="AV65" s="243" t="n">
        <v>0</v>
      </c>
      <c r="AW65" s="243" t="n">
        <v>0</v>
      </c>
      <c r="AX65" s="243" t="n">
        <v>0</v>
      </c>
      <c r="AY65" s="243" t="n">
        <v>0</v>
      </c>
      <c r="AZ65" s="243" t="n">
        <v>0</v>
      </c>
      <c r="BA65" s="243" t="n">
        <v>0</v>
      </c>
      <c r="BB65" s="243" t="n">
        <v>0</v>
      </c>
      <c r="BC65" s="243" t="n">
        <v>0</v>
      </c>
      <c r="BD65" s="243" t="n">
        <v>0</v>
      </c>
      <c r="BE65" s="243" t="n">
        <v>0</v>
      </c>
      <c r="BF65" s="243" t="n">
        <v>0</v>
      </c>
      <c r="BG65" s="243" t="n">
        <v>0</v>
      </c>
      <c r="BH65" s="243" t="n">
        <v>0</v>
      </c>
      <c r="BI65" s="243" t="n">
        <v>0</v>
      </c>
      <c r="BJ65" s="243" t="n">
        <v>0</v>
      </c>
      <c r="BK65" s="243" t="n">
        <v>0</v>
      </c>
      <c r="BL65" s="243" t="n">
        <v>0</v>
      </c>
      <c r="BM65" s="243" t="n">
        <v>30</v>
      </c>
      <c r="BN65" s="243" t="n">
        <v>0</v>
      </c>
      <c r="BO65" s="243" t="n">
        <v>0</v>
      </c>
      <c r="BP65" s="243" t="n">
        <v>0</v>
      </c>
      <c r="BQ65" s="243" t="n">
        <v>0</v>
      </c>
      <c r="BR65" s="243" t="n">
        <v>0</v>
      </c>
      <c r="BS65" s="243" t="n">
        <v>0</v>
      </c>
      <c r="BT65" s="243" t="n">
        <v>0</v>
      </c>
      <c r="BU65" s="243" t="n">
        <v>0</v>
      </c>
      <c r="BV65" s="243" t="n">
        <v>0</v>
      </c>
      <c r="BW65" s="243" t="n">
        <v>0</v>
      </c>
      <c r="BX65" s="243" t="n">
        <v>0</v>
      </c>
      <c r="BY65" s="243" t="n">
        <v>0</v>
      </c>
      <c r="BZ65" s="243" t="n">
        <v>0</v>
      </c>
      <c r="CA65" s="243" t="n">
        <v>0</v>
      </c>
      <c r="CB65" s="243" t="n">
        <v>0</v>
      </c>
      <c r="CC65" s="243" t="n">
        <v>0</v>
      </c>
      <c r="CD65" s="243" t="n">
        <v>0</v>
      </c>
      <c r="CE65" s="243" t="n">
        <v>0</v>
      </c>
      <c r="CF65" s="243" t="n">
        <v>0</v>
      </c>
      <c r="CG65" s="243" t="n">
        <v>0</v>
      </c>
      <c r="CH65" s="243" t="n">
        <v>0</v>
      </c>
      <c r="CI65" s="243" t="n">
        <v>0</v>
      </c>
      <c r="CJ65" s="243" t="n">
        <v>0</v>
      </c>
      <c r="CK65" s="243" t="n">
        <v>0</v>
      </c>
      <c r="CL65" s="243" t="n">
        <v>0</v>
      </c>
      <c r="CM65" s="243" t="n">
        <v>0</v>
      </c>
      <c r="CN65" s="243" t="n">
        <v>0</v>
      </c>
      <c r="WY65" s="236" t="n">
        <v>0</v>
      </c>
      <c r="WZ65" s="108"/>
      <c r="XA65" s="237" t="n">
        <v>0</v>
      </c>
      <c r="XB65" s="61" t="n">
        <v>30</v>
      </c>
      <c r="XC65" s="200" t="n">
        <f aca="false">XB65-W65</f>
        <v>0</v>
      </c>
      <c r="XD65" s="256" t="n">
        <f aca="false">SUMIF('TRIEN KHAI SX'!$B$8:$B$262,$B65,'TRIEN KHAI SX'!$CM$8:$CM$262)-W65</f>
        <v>0</v>
      </c>
      <c r="XE65" s="257" t="n">
        <f aca="false">SUMIF('TRIEN KHAI SX'!$B$8:$B$262,$B65,'TRIEN KHAI SX'!$FG$8:$FG$262)</f>
        <v>0</v>
      </c>
      <c r="XF65" s="258"/>
      <c r="XG65" s="258"/>
      <c r="XH65" s="258"/>
      <c r="XI65" s="258"/>
      <c r="XJ65" s="258"/>
      <c r="XK65" s="45"/>
      <c r="XL65" s="45"/>
      <c r="XM65" s="48"/>
      <c r="XN65" s="48"/>
      <c r="XO65" s="48"/>
      <c r="XP65" s="48"/>
      <c r="XQ65" s="48"/>
      <c r="XR65" s="48"/>
      <c r="XS65" s="48"/>
      <c r="XT65" s="48"/>
      <c r="XU65" s="48"/>
      <c r="XV65" s="48"/>
      <c r="XW65" s="48"/>
      <c r="XX65" s="48"/>
      <c r="XY65" s="48"/>
      <c r="XZ65" s="48"/>
      <c r="YA65" s="48"/>
      <c r="YB65" s="48"/>
      <c r="YC65" s="48"/>
      <c r="YD65" s="48"/>
      <c r="YE65" s="48"/>
      <c r="YF65" s="48"/>
      <c r="YG65" s="48"/>
      <c r="YH65" s="48"/>
      <c r="YI65" s="48"/>
      <c r="YJ65" s="48"/>
      <c r="YK65" s="48"/>
      <c r="YL65" s="48"/>
      <c r="YM65" s="48"/>
      <c r="YN65" s="48"/>
      <c r="YO65" s="48"/>
      <c r="YP65" s="48"/>
      <c r="YQ65" s="48"/>
      <c r="YR65" s="48"/>
      <c r="YS65" s="48"/>
      <c r="YT65" s="48"/>
      <c r="YU65" s="48"/>
      <c r="YV65" s="48"/>
      <c r="YW65" s="48"/>
      <c r="YX65" s="48"/>
      <c r="YY65" s="48"/>
      <c r="YZ65" s="48"/>
      <c r="ZA65" s="48"/>
      <c r="ZB65" s="48"/>
      <c r="ZC65" s="48"/>
      <c r="ZD65" s="48"/>
      <c r="ZE65" s="48"/>
      <c r="ZF65" s="48"/>
      <c r="ZG65" s="48"/>
      <c r="ZH65" s="48"/>
      <c r="ZI65" s="48"/>
      <c r="ZJ65" s="48"/>
      <c r="ZK65" s="48"/>
      <c r="ZL65" s="48"/>
      <c r="ZM65" s="48"/>
      <c r="ZN65" s="48"/>
      <c r="ZO65" s="48"/>
      <c r="ZP65" s="48"/>
      <c r="ZQ65" s="48"/>
      <c r="ZR65" s="48"/>
      <c r="ZS65" s="48"/>
      <c r="ZT65" s="48"/>
      <c r="ZU65" s="48"/>
      <c r="ZV65" s="48"/>
      <c r="ZW65" s="48"/>
      <c r="ZX65" s="48"/>
      <c r="ZY65" s="48"/>
      <c r="ZZ65" s="48"/>
      <c r="AAA65" s="48"/>
      <c r="AAB65" s="48"/>
      <c r="AAC65" s="48"/>
      <c r="AAD65" s="48"/>
      <c r="AAE65" s="48"/>
      <c r="AAF65" s="48"/>
      <c r="AAG65" s="48"/>
      <c r="AAH65" s="48"/>
      <c r="AAI65" s="48"/>
      <c r="AAJ65" s="48"/>
      <c r="AAK65" s="48"/>
      <c r="AAL65" s="48"/>
      <c r="AAM65" s="48"/>
      <c r="AAN65" s="48"/>
      <c r="AAO65" s="48"/>
      <c r="AAP65" s="48"/>
      <c r="AAQ65" s="48"/>
      <c r="AAR65" s="48"/>
      <c r="AAS65" s="48"/>
      <c r="AAT65" s="48"/>
      <c r="AAU65" s="48"/>
      <c r="AAV65" s="48"/>
      <c r="AAW65" s="48"/>
      <c r="AAX65" s="48"/>
      <c r="AAY65" s="48"/>
      <c r="AAZ65" s="48"/>
      <c r="ABA65" s="48"/>
      <c r="ABB65" s="48"/>
      <c r="ABC65" s="48"/>
      <c r="ABD65" s="48"/>
      <c r="ABE65" s="48"/>
      <c r="ABF65" s="48"/>
      <c r="ABG65" s="48"/>
      <c r="ABH65" s="48"/>
      <c r="ABI65" s="48"/>
      <c r="ABJ65" s="48"/>
      <c r="ABK65" s="48"/>
      <c r="ABL65" s="48"/>
      <c r="ABM65" s="48"/>
      <c r="ABN65" s="48"/>
      <c r="ABO65" s="48"/>
      <c r="ABP65" s="48"/>
      <c r="ABQ65" s="48"/>
      <c r="ABR65" s="48"/>
      <c r="ABS65" s="48"/>
      <c r="ABT65" s="48"/>
      <c r="ABU65" s="48"/>
      <c r="ABV65" s="48"/>
      <c r="ABW65" s="48"/>
      <c r="ABX65" s="48"/>
      <c r="ABY65" s="48"/>
      <c r="ABZ65" s="48"/>
      <c r="ACA65" s="48"/>
      <c r="ACB65" s="48"/>
      <c r="ACC65" s="48"/>
      <c r="ACD65" s="48"/>
      <c r="ACE65" s="48"/>
      <c r="ACF65" s="48"/>
      <c r="ACG65" s="48"/>
      <c r="ACH65" s="48"/>
      <c r="ACI65" s="48"/>
      <c r="ACJ65" s="48"/>
      <c r="ACK65" s="48"/>
      <c r="ACL65" s="48"/>
      <c r="ACM65" s="48"/>
      <c r="ACN65" s="48"/>
      <c r="ACO65" s="48"/>
      <c r="ACP65" s="48"/>
      <c r="ACQ65" s="48"/>
      <c r="ACR65" s="48"/>
      <c r="ACS65" s="48"/>
      <c r="ACT65" s="48"/>
      <c r="ACU65" s="48"/>
      <c r="ACV65" s="48"/>
      <c r="ACW65" s="48"/>
      <c r="ACX65" s="48"/>
      <c r="ACY65" s="48"/>
      <c r="ACZ65" s="48"/>
      <c r="ADA65" s="48"/>
      <c r="ADB65" s="48"/>
      <c r="ADC65" s="48"/>
      <c r="ADD65" s="48"/>
      <c r="ADE65" s="48"/>
      <c r="ADF65" s="48"/>
      <c r="ADG65" s="48"/>
      <c r="ADH65" s="48"/>
      <c r="ADI65" s="48"/>
      <c r="ADJ65" s="48"/>
      <c r="ADK65" s="48"/>
      <c r="ADL65" s="48"/>
      <c r="ADM65" s="48"/>
      <c r="ADN65" s="48"/>
      <c r="ADO65" s="48"/>
      <c r="ADP65" s="48"/>
      <c r="ADQ65" s="48"/>
      <c r="ADR65" s="48"/>
      <c r="ADS65" s="48"/>
      <c r="ADT65" s="48"/>
      <c r="ADU65" s="48"/>
      <c r="ADV65" s="48"/>
      <c r="ADW65" s="48"/>
      <c r="ADX65" s="48"/>
      <c r="ADY65" s="48"/>
      <c r="ADZ65" s="48"/>
      <c r="AEA65" s="48"/>
      <c r="AEB65" s="48"/>
      <c r="AEC65" s="48"/>
      <c r="AED65" s="48"/>
      <c r="AEE65" s="48"/>
      <c r="AEF65" s="48"/>
      <c r="AEG65" s="48"/>
      <c r="AEH65" s="48"/>
      <c r="AEI65" s="48"/>
      <c r="AEJ65" s="48"/>
      <c r="AEK65" s="48"/>
      <c r="AEL65" s="48"/>
      <c r="AEM65" s="48"/>
      <c r="AEN65" s="48"/>
      <c r="AEO65" s="48"/>
      <c r="AEP65" s="48"/>
      <c r="AEQ65" s="48"/>
      <c r="AER65" s="48"/>
      <c r="AES65" s="48"/>
      <c r="AET65" s="48"/>
      <c r="AEU65" s="48"/>
      <c r="AEV65" s="48"/>
      <c r="AEW65" s="48"/>
      <c r="AEX65" s="48"/>
      <c r="AEY65" s="48"/>
      <c r="AEZ65" s="48"/>
      <c r="AFA65" s="48"/>
      <c r="AFB65" s="48"/>
      <c r="AFC65" s="48"/>
      <c r="AFD65" s="48"/>
      <c r="AFE65" s="48"/>
      <c r="AFF65" s="48"/>
      <c r="AFG65" s="48"/>
      <c r="AFH65" s="48"/>
      <c r="AFI65" s="48"/>
      <c r="AFJ65" s="48"/>
      <c r="AFK65" s="48"/>
      <c r="AFL65" s="48"/>
      <c r="AFM65" s="48"/>
      <c r="AFN65" s="48"/>
      <c r="AFO65" s="48"/>
      <c r="AFP65" s="48"/>
      <c r="AFQ65" s="48"/>
      <c r="AFR65" s="48"/>
      <c r="AFS65" s="48"/>
      <c r="AFT65" s="48"/>
      <c r="AFU65" s="48"/>
      <c r="AFV65" s="48"/>
      <c r="AFW65" s="48"/>
      <c r="AFX65" s="48"/>
      <c r="AFY65" s="48"/>
      <c r="AFZ65" s="48"/>
      <c r="AGA65" s="48"/>
      <c r="AGB65" s="48"/>
      <c r="AGC65" s="48"/>
      <c r="AGD65" s="48"/>
      <c r="AGE65" s="48"/>
      <c r="AGF65" s="48"/>
      <c r="AGG65" s="48"/>
      <c r="AGH65" s="48"/>
      <c r="AGI65" s="48"/>
      <c r="AGJ65" s="48"/>
      <c r="AGK65" s="48"/>
      <c r="AGL65" s="48"/>
      <c r="AGM65" s="48"/>
      <c r="AGN65" s="48"/>
      <c r="AGO65" s="48"/>
      <c r="AGP65" s="48"/>
      <c r="AGQ65" s="48"/>
      <c r="AGR65" s="48"/>
      <c r="AGS65" s="48"/>
      <c r="AGT65" s="48"/>
      <c r="AGU65" s="48"/>
      <c r="AGV65" s="48"/>
      <c r="AGW65" s="48"/>
      <c r="AGX65" s="48"/>
      <c r="AGY65" s="48"/>
      <c r="AGZ65" s="48"/>
      <c r="AHA65" s="48"/>
      <c r="AHB65" s="48"/>
      <c r="AHC65" s="48"/>
      <c r="AHD65" s="48"/>
      <c r="AHE65" s="48"/>
      <c r="AHF65" s="48"/>
      <c r="AHG65" s="48"/>
      <c r="AHH65" s="48"/>
      <c r="AHI65" s="48"/>
      <c r="AHJ65" s="48"/>
      <c r="AHK65" s="48"/>
      <c r="AHL65" s="48"/>
      <c r="AHM65" s="48"/>
      <c r="AHN65" s="48"/>
      <c r="AHO65" s="48"/>
      <c r="AHP65" s="48"/>
      <c r="AHQ65" s="48"/>
      <c r="AHR65" s="48"/>
      <c r="AHS65" s="48"/>
      <c r="AHT65" s="48"/>
      <c r="AHU65" s="48"/>
      <c r="AHV65" s="48"/>
      <c r="AHW65" s="48"/>
      <c r="AHX65" s="48"/>
      <c r="AHY65" s="48"/>
      <c r="AHZ65" s="48"/>
      <c r="AIA65" s="48"/>
      <c r="AIB65" s="48"/>
      <c r="AIC65" s="48"/>
      <c r="AID65" s="48"/>
      <c r="AIE65" s="48"/>
      <c r="AIF65" s="48"/>
      <c r="AIG65" s="48"/>
      <c r="AIH65" s="48"/>
      <c r="AII65" s="48"/>
      <c r="AIJ65" s="48"/>
      <c r="AIK65" s="48"/>
      <c r="AIL65" s="48"/>
      <c r="AIM65" s="48"/>
      <c r="AIN65" s="48"/>
      <c r="AIO65" s="48"/>
      <c r="AIP65" s="48"/>
      <c r="AIQ65" s="48"/>
      <c r="AIR65" s="48"/>
      <c r="AIS65" s="48"/>
      <c r="AIT65" s="48"/>
      <c r="AIU65" s="48"/>
      <c r="AIV65" s="48"/>
      <c r="AIW65" s="48"/>
      <c r="AIX65" s="48"/>
      <c r="AIY65" s="48"/>
      <c r="AIZ65" s="48"/>
      <c r="AJA65" s="48"/>
      <c r="AJB65" s="48"/>
      <c r="AJC65" s="48"/>
      <c r="AJD65" s="48"/>
      <c r="AJE65" s="48"/>
      <c r="AJF65" s="48"/>
      <c r="AJG65" s="48"/>
      <c r="AJH65" s="48"/>
      <c r="AJI65" s="48"/>
      <c r="AJJ65" s="48"/>
      <c r="AJK65" s="48"/>
      <c r="AJL65" s="48"/>
      <c r="AJM65" s="48"/>
      <c r="AJN65" s="48"/>
      <c r="AJO65" s="48"/>
      <c r="AJP65" s="48"/>
      <c r="AJQ65" s="48"/>
      <c r="AJR65" s="48"/>
      <c r="AJS65" s="48"/>
      <c r="AJT65" s="48"/>
      <c r="AJU65" s="48"/>
      <c r="AJV65" s="48"/>
      <c r="AJW65" s="48"/>
      <c r="AJX65" s="48"/>
      <c r="AJY65" s="48"/>
      <c r="AJZ65" s="48"/>
      <c r="AKA65" s="48"/>
      <c r="AKB65" s="48"/>
      <c r="AKC65" s="48"/>
      <c r="AKD65" s="48"/>
      <c r="AKE65" s="48"/>
      <c r="AKF65" s="48"/>
      <c r="AKG65" s="48"/>
      <c r="AKH65" s="48"/>
      <c r="AKI65" s="48"/>
      <c r="AKJ65" s="48"/>
      <c r="AKK65" s="48"/>
      <c r="AKL65" s="48"/>
      <c r="AKM65" s="48"/>
      <c r="AKN65" s="48"/>
      <c r="AKO65" s="48"/>
      <c r="AKP65" s="48"/>
      <c r="AKQ65" s="48"/>
      <c r="AKR65" s="48"/>
      <c r="AKS65" s="48"/>
      <c r="AKT65" s="48"/>
      <c r="AKU65" s="48"/>
      <c r="AKV65" s="48"/>
      <c r="AKW65" s="48"/>
      <c r="AKX65" s="48"/>
      <c r="AKY65" s="48"/>
      <c r="AKZ65" s="48"/>
      <c r="ALA65" s="48"/>
      <c r="ALB65" s="48"/>
      <c r="ALC65" s="48"/>
      <c r="ALD65" s="48"/>
      <c r="ALE65" s="48"/>
      <c r="ALF65" s="48"/>
      <c r="ALG65" s="48"/>
      <c r="ALH65" s="48"/>
      <c r="ALI65" s="48"/>
      <c r="ALJ65" s="48"/>
      <c r="ALK65" s="48"/>
      <c r="ALL65" s="48"/>
      <c r="ALM65" s="48"/>
      <c r="ALN65" s="48"/>
      <c r="ALO65" s="48"/>
      <c r="ALP65" s="48"/>
      <c r="ALQ65" s="48"/>
      <c r="ALR65" s="48"/>
      <c r="ALS65" s="48"/>
      <c r="ALT65" s="48"/>
      <c r="ALU65" s="48"/>
      <c r="ALV65" s="48"/>
      <c r="ALW65" s="48"/>
      <c r="ALX65" s="48"/>
      <c r="ALY65" s="48"/>
      <c r="ALZ65" s="48"/>
      <c r="AMA65" s="48"/>
      <c r="AMB65" s="48"/>
      <c r="AMC65" s="48"/>
      <c r="AMD65" s="48"/>
      <c r="AME65" s="48"/>
      <c r="AMF65" s="48"/>
      <c r="AMG65" s="48"/>
      <c r="AMH65" s="48"/>
      <c r="AMI65" s="48"/>
      <c r="AMJ65" s="48"/>
    </row>
    <row r="66" s="243" customFormat="true" ht="16.5" hidden="false" customHeight="true" outlineLevel="0" collapsed="false">
      <c r="A66" s="240" t="n">
        <f aca="false">A65+1</f>
        <v>54</v>
      </c>
      <c r="B66" s="241" t="s">
        <v>391</v>
      </c>
      <c r="C66" s="242" t="s">
        <v>391</v>
      </c>
      <c r="D66" s="242" t="s">
        <v>390</v>
      </c>
      <c r="E66" s="242" t="s">
        <v>368</v>
      </c>
      <c r="F66" s="242" t="s">
        <v>369</v>
      </c>
      <c r="G66" s="242" t="s">
        <v>370</v>
      </c>
      <c r="H66" s="242" t="s">
        <v>374</v>
      </c>
      <c r="I66" s="242" t="n">
        <f aca="false">COUNTIF($C$13:$C$265,$C66)</f>
        <v>1</v>
      </c>
      <c r="J66" s="245" t="n">
        <f aca="false">COUNTIF($B$13:$B$265,$B66)</f>
        <v>1</v>
      </c>
      <c r="K66" s="244"/>
      <c r="L66" s="246" t="n">
        <v>1270</v>
      </c>
      <c r="M66" s="246" t="n">
        <v>540</v>
      </c>
      <c r="N66" s="246" t="n">
        <v>215</v>
      </c>
      <c r="O66" s="260" t="n">
        <f aca="false">L66*M66*N66/10^9</f>
        <v>0.147447</v>
      </c>
      <c r="P66" s="248" t="n">
        <v>0.02756</v>
      </c>
      <c r="Q66" s="249"/>
      <c r="R66" s="250"/>
      <c r="S66" s="251"/>
      <c r="T66" s="252"/>
      <c r="U66" s="253" t="n">
        <v>70.6519</v>
      </c>
      <c r="V66" s="254"/>
      <c r="W66" s="255" t="n">
        <f aca="false">SUM(X66:WY66)</f>
        <v>140</v>
      </c>
      <c r="X66" s="243" t="n">
        <v>0</v>
      </c>
      <c r="Y66" s="243" t="n">
        <v>0</v>
      </c>
      <c r="Z66" s="243" t="n">
        <v>0</v>
      </c>
      <c r="AA66" s="243" t="n">
        <v>0</v>
      </c>
      <c r="AB66" s="243" t="n">
        <v>0</v>
      </c>
      <c r="AC66" s="243" t="n">
        <v>0</v>
      </c>
      <c r="AD66" s="243" t="n">
        <v>0</v>
      </c>
      <c r="AE66" s="243" t="n">
        <v>0</v>
      </c>
      <c r="AF66" s="243" t="n">
        <v>0</v>
      </c>
      <c r="AG66" s="243" t="n">
        <v>0</v>
      </c>
      <c r="AH66" s="243" t="n">
        <v>0</v>
      </c>
      <c r="AI66" s="243" t="n">
        <v>0</v>
      </c>
      <c r="AJ66" s="243" t="n">
        <v>0</v>
      </c>
      <c r="AK66" s="243" t="n">
        <v>0</v>
      </c>
      <c r="AL66" s="243" t="n">
        <v>0</v>
      </c>
      <c r="AM66" s="243" t="n">
        <v>0</v>
      </c>
      <c r="AP66" s="243" t="n">
        <v>0</v>
      </c>
      <c r="AQ66" s="243" t="n">
        <v>0</v>
      </c>
      <c r="AR66" s="243" t="n">
        <v>0</v>
      </c>
      <c r="AS66" s="243" t="n">
        <v>0</v>
      </c>
      <c r="AT66" s="243" t="n">
        <v>0</v>
      </c>
      <c r="AU66" s="243" t="n">
        <v>0</v>
      </c>
      <c r="AV66" s="243" t="n">
        <v>0</v>
      </c>
      <c r="AW66" s="243" t="n">
        <v>0</v>
      </c>
      <c r="AX66" s="243" t="n">
        <v>0</v>
      </c>
      <c r="AY66" s="243" t="n">
        <v>0</v>
      </c>
      <c r="AZ66" s="243" t="n">
        <v>0</v>
      </c>
      <c r="BA66" s="243" t="n">
        <v>0</v>
      </c>
      <c r="BB66" s="243" t="n">
        <v>0</v>
      </c>
      <c r="BC66" s="243" t="n">
        <v>0</v>
      </c>
      <c r="BD66" s="243" t="n">
        <v>0</v>
      </c>
      <c r="BE66" s="243" t="n">
        <v>0</v>
      </c>
      <c r="BF66" s="243" t="n">
        <v>0</v>
      </c>
      <c r="BG66" s="243" t="n">
        <v>0</v>
      </c>
      <c r="BH66" s="243" t="n">
        <v>0</v>
      </c>
      <c r="BI66" s="243" t="n">
        <v>0</v>
      </c>
      <c r="BJ66" s="243" t="n">
        <v>0</v>
      </c>
      <c r="BK66" s="243" t="n">
        <v>0</v>
      </c>
      <c r="BL66" s="243" t="n">
        <v>0</v>
      </c>
      <c r="BM66" s="243" t="n">
        <v>0</v>
      </c>
      <c r="BN66" s="243" t="n">
        <v>0</v>
      </c>
      <c r="BO66" s="243" t="n">
        <v>0</v>
      </c>
      <c r="BP66" s="243" t="n">
        <v>30</v>
      </c>
      <c r="BQ66" s="243" t="n">
        <v>0</v>
      </c>
      <c r="BR66" s="243" t="n">
        <v>0</v>
      </c>
      <c r="BS66" s="243" t="n">
        <v>0</v>
      </c>
      <c r="BT66" s="243" t="n">
        <v>0</v>
      </c>
      <c r="BU66" s="243" t="n">
        <v>0</v>
      </c>
      <c r="BV66" s="243" t="n">
        <v>0</v>
      </c>
      <c r="BW66" s="243" t="n">
        <v>0</v>
      </c>
      <c r="BX66" s="243" t="n">
        <v>50</v>
      </c>
      <c r="BY66" s="243" t="n">
        <v>0</v>
      </c>
      <c r="BZ66" s="243" t="n">
        <v>0</v>
      </c>
      <c r="CA66" s="243" t="n">
        <v>0</v>
      </c>
      <c r="CB66" s="243" t="n">
        <v>0</v>
      </c>
      <c r="CC66" s="243" t="n">
        <v>0</v>
      </c>
      <c r="CD66" s="243" t="n">
        <v>30</v>
      </c>
      <c r="CE66" s="243" t="n">
        <v>0</v>
      </c>
      <c r="CF66" s="243" t="n">
        <v>0</v>
      </c>
      <c r="CG66" s="243" t="n">
        <v>0</v>
      </c>
      <c r="CH66" s="243" t="n">
        <v>0</v>
      </c>
      <c r="CI66" s="243" t="n">
        <v>0</v>
      </c>
      <c r="CJ66" s="243" t="n">
        <v>30</v>
      </c>
      <c r="CK66" s="243" t="n">
        <v>0</v>
      </c>
      <c r="CL66" s="243" t="n">
        <v>0</v>
      </c>
      <c r="CM66" s="243" t="n">
        <v>0</v>
      </c>
      <c r="CN66" s="243" t="n">
        <v>0</v>
      </c>
      <c r="WY66" s="236" t="n">
        <v>0</v>
      </c>
      <c r="WZ66" s="108"/>
      <c r="XA66" s="237" t="n">
        <v>0</v>
      </c>
      <c r="XB66" s="61" t="n">
        <v>140</v>
      </c>
      <c r="XC66" s="200" t="n">
        <f aca="false">XB66-W66</f>
        <v>0</v>
      </c>
      <c r="XD66" s="256" t="n">
        <f aca="false">SUMIF('TRIEN KHAI SX'!$B$8:$B$262,$B66,'TRIEN KHAI SX'!$CM$8:$CM$262)-W66</f>
        <v>-30</v>
      </c>
      <c r="XE66" s="257" t="n">
        <f aca="false">SUMIF('TRIEN KHAI SX'!$B$8:$B$262,$B66,'TRIEN KHAI SX'!$FG$8:$FG$262)</f>
        <v>-30</v>
      </c>
      <c r="XF66" s="258"/>
      <c r="XG66" s="258"/>
      <c r="XH66" s="258"/>
      <c r="XI66" s="258"/>
      <c r="XJ66" s="258"/>
      <c r="XK66" s="45"/>
      <c r="XL66" s="45"/>
      <c r="XM66" s="48"/>
      <c r="XN66" s="48"/>
      <c r="XO66" s="48"/>
      <c r="XP66" s="48"/>
      <c r="XQ66" s="48"/>
      <c r="XR66" s="48"/>
      <c r="XS66" s="48"/>
      <c r="XT66" s="48"/>
      <c r="XU66" s="48"/>
      <c r="XV66" s="48"/>
      <c r="XW66" s="48"/>
      <c r="XX66" s="48"/>
      <c r="XY66" s="48"/>
      <c r="XZ66" s="48"/>
      <c r="YA66" s="48"/>
      <c r="YB66" s="48"/>
      <c r="YC66" s="48"/>
      <c r="YD66" s="48"/>
      <c r="YE66" s="48"/>
      <c r="YF66" s="48"/>
      <c r="YG66" s="48"/>
      <c r="YH66" s="48"/>
      <c r="YI66" s="48"/>
      <c r="YJ66" s="48"/>
      <c r="YK66" s="48"/>
      <c r="YL66" s="48"/>
      <c r="YM66" s="48"/>
      <c r="YN66" s="48"/>
      <c r="YO66" s="48"/>
      <c r="YP66" s="48"/>
      <c r="YQ66" s="48"/>
      <c r="YR66" s="48"/>
      <c r="YS66" s="48"/>
      <c r="YT66" s="48"/>
      <c r="YU66" s="48"/>
      <c r="YV66" s="48"/>
      <c r="YW66" s="48"/>
      <c r="YX66" s="48"/>
      <c r="YY66" s="48"/>
      <c r="YZ66" s="48"/>
      <c r="ZA66" s="48"/>
      <c r="ZB66" s="48"/>
      <c r="ZC66" s="48"/>
      <c r="ZD66" s="48"/>
      <c r="ZE66" s="48"/>
      <c r="ZF66" s="48"/>
      <c r="ZG66" s="48"/>
      <c r="ZH66" s="48"/>
      <c r="ZI66" s="48"/>
      <c r="ZJ66" s="48"/>
      <c r="ZK66" s="48"/>
      <c r="ZL66" s="48"/>
      <c r="ZM66" s="48"/>
      <c r="ZN66" s="48"/>
      <c r="ZO66" s="48"/>
      <c r="ZP66" s="48"/>
      <c r="ZQ66" s="48"/>
      <c r="ZR66" s="48"/>
      <c r="ZS66" s="48"/>
      <c r="ZT66" s="48"/>
      <c r="ZU66" s="48"/>
      <c r="ZV66" s="48"/>
      <c r="ZW66" s="48"/>
      <c r="ZX66" s="48"/>
      <c r="ZY66" s="48"/>
      <c r="ZZ66" s="48"/>
      <c r="AAA66" s="48"/>
      <c r="AAB66" s="48"/>
      <c r="AAC66" s="48"/>
      <c r="AAD66" s="48"/>
      <c r="AAE66" s="48"/>
      <c r="AAF66" s="48"/>
      <c r="AAG66" s="48"/>
      <c r="AAH66" s="48"/>
      <c r="AAI66" s="48"/>
      <c r="AAJ66" s="48"/>
      <c r="AAK66" s="48"/>
      <c r="AAL66" s="48"/>
      <c r="AAM66" s="48"/>
      <c r="AAN66" s="48"/>
      <c r="AAO66" s="48"/>
      <c r="AAP66" s="48"/>
      <c r="AAQ66" s="48"/>
      <c r="AAR66" s="48"/>
      <c r="AAS66" s="48"/>
      <c r="AAT66" s="48"/>
      <c r="AAU66" s="48"/>
      <c r="AAV66" s="48"/>
      <c r="AAW66" s="48"/>
      <c r="AAX66" s="48"/>
      <c r="AAY66" s="48"/>
      <c r="AAZ66" s="48"/>
      <c r="ABA66" s="48"/>
      <c r="ABB66" s="48"/>
      <c r="ABC66" s="48"/>
      <c r="ABD66" s="48"/>
      <c r="ABE66" s="48"/>
      <c r="ABF66" s="48"/>
      <c r="ABG66" s="48"/>
      <c r="ABH66" s="48"/>
      <c r="ABI66" s="48"/>
      <c r="ABJ66" s="48"/>
      <c r="ABK66" s="48"/>
      <c r="ABL66" s="48"/>
      <c r="ABM66" s="48"/>
      <c r="ABN66" s="48"/>
      <c r="ABO66" s="48"/>
      <c r="ABP66" s="48"/>
      <c r="ABQ66" s="48"/>
      <c r="ABR66" s="48"/>
      <c r="ABS66" s="48"/>
      <c r="ABT66" s="48"/>
      <c r="ABU66" s="48"/>
      <c r="ABV66" s="48"/>
      <c r="ABW66" s="48"/>
      <c r="ABX66" s="48"/>
      <c r="ABY66" s="48"/>
      <c r="ABZ66" s="48"/>
      <c r="ACA66" s="48"/>
      <c r="ACB66" s="48"/>
      <c r="ACC66" s="48"/>
      <c r="ACD66" s="48"/>
      <c r="ACE66" s="48"/>
      <c r="ACF66" s="48"/>
      <c r="ACG66" s="48"/>
      <c r="ACH66" s="48"/>
      <c r="ACI66" s="48"/>
      <c r="ACJ66" s="48"/>
      <c r="ACK66" s="48"/>
      <c r="ACL66" s="48"/>
      <c r="ACM66" s="48"/>
      <c r="ACN66" s="48"/>
      <c r="ACO66" s="48"/>
      <c r="ACP66" s="48"/>
      <c r="ACQ66" s="48"/>
      <c r="ACR66" s="48"/>
      <c r="ACS66" s="48"/>
      <c r="ACT66" s="48"/>
      <c r="ACU66" s="48"/>
      <c r="ACV66" s="48"/>
      <c r="ACW66" s="48"/>
      <c r="ACX66" s="48"/>
      <c r="ACY66" s="48"/>
      <c r="ACZ66" s="48"/>
      <c r="ADA66" s="48"/>
      <c r="ADB66" s="48"/>
      <c r="ADC66" s="48"/>
      <c r="ADD66" s="48"/>
      <c r="ADE66" s="48"/>
      <c r="ADF66" s="48"/>
      <c r="ADG66" s="48"/>
      <c r="ADH66" s="48"/>
      <c r="ADI66" s="48"/>
      <c r="ADJ66" s="48"/>
      <c r="ADK66" s="48"/>
      <c r="ADL66" s="48"/>
      <c r="ADM66" s="48"/>
      <c r="ADN66" s="48"/>
      <c r="ADO66" s="48"/>
      <c r="ADP66" s="48"/>
      <c r="ADQ66" s="48"/>
      <c r="ADR66" s="48"/>
      <c r="ADS66" s="48"/>
      <c r="ADT66" s="48"/>
      <c r="ADU66" s="48"/>
      <c r="ADV66" s="48"/>
      <c r="ADW66" s="48"/>
      <c r="ADX66" s="48"/>
      <c r="ADY66" s="48"/>
      <c r="ADZ66" s="48"/>
      <c r="AEA66" s="48"/>
      <c r="AEB66" s="48"/>
      <c r="AEC66" s="48"/>
      <c r="AED66" s="48"/>
      <c r="AEE66" s="48"/>
      <c r="AEF66" s="48"/>
      <c r="AEG66" s="48"/>
      <c r="AEH66" s="48"/>
      <c r="AEI66" s="48"/>
      <c r="AEJ66" s="48"/>
      <c r="AEK66" s="48"/>
      <c r="AEL66" s="48"/>
      <c r="AEM66" s="48"/>
      <c r="AEN66" s="48"/>
      <c r="AEO66" s="48"/>
      <c r="AEP66" s="48"/>
      <c r="AEQ66" s="48"/>
      <c r="AER66" s="48"/>
      <c r="AES66" s="48"/>
      <c r="AET66" s="48"/>
      <c r="AEU66" s="48"/>
      <c r="AEV66" s="48"/>
      <c r="AEW66" s="48"/>
      <c r="AEX66" s="48"/>
      <c r="AEY66" s="48"/>
      <c r="AEZ66" s="48"/>
      <c r="AFA66" s="48"/>
      <c r="AFB66" s="48"/>
      <c r="AFC66" s="48"/>
      <c r="AFD66" s="48"/>
      <c r="AFE66" s="48"/>
      <c r="AFF66" s="48"/>
      <c r="AFG66" s="48"/>
      <c r="AFH66" s="48"/>
      <c r="AFI66" s="48"/>
      <c r="AFJ66" s="48"/>
      <c r="AFK66" s="48"/>
      <c r="AFL66" s="48"/>
      <c r="AFM66" s="48"/>
      <c r="AFN66" s="48"/>
      <c r="AFO66" s="48"/>
      <c r="AFP66" s="48"/>
      <c r="AFQ66" s="48"/>
      <c r="AFR66" s="48"/>
      <c r="AFS66" s="48"/>
      <c r="AFT66" s="48"/>
      <c r="AFU66" s="48"/>
      <c r="AFV66" s="48"/>
      <c r="AFW66" s="48"/>
      <c r="AFX66" s="48"/>
      <c r="AFY66" s="48"/>
      <c r="AFZ66" s="48"/>
      <c r="AGA66" s="48"/>
      <c r="AGB66" s="48"/>
      <c r="AGC66" s="48"/>
      <c r="AGD66" s="48"/>
      <c r="AGE66" s="48"/>
      <c r="AGF66" s="48"/>
      <c r="AGG66" s="48"/>
      <c r="AGH66" s="48"/>
      <c r="AGI66" s="48"/>
      <c r="AGJ66" s="48"/>
      <c r="AGK66" s="48"/>
      <c r="AGL66" s="48"/>
      <c r="AGM66" s="48"/>
      <c r="AGN66" s="48"/>
      <c r="AGO66" s="48"/>
      <c r="AGP66" s="48"/>
      <c r="AGQ66" s="48"/>
      <c r="AGR66" s="48"/>
      <c r="AGS66" s="48"/>
      <c r="AGT66" s="48"/>
      <c r="AGU66" s="48"/>
      <c r="AGV66" s="48"/>
      <c r="AGW66" s="48"/>
      <c r="AGX66" s="48"/>
      <c r="AGY66" s="48"/>
      <c r="AGZ66" s="48"/>
      <c r="AHA66" s="48"/>
      <c r="AHB66" s="48"/>
      <c r="AHC66" s="48"/>
      <c r="AHD66" s="48"/>
      <c r="AHE66" s="48"/>
      <c r="AHF66" s="48"/>
      <c r="AHG66" s="48"/>
      <c r="AHH66" s="48"/>
      <c r="AHI66" s="48"/>
      <c r="AHJ66" s="48"/>
      <c r="AHK66" s="48"/>
      <c r="AHL66" s="48"/>
      <c r="AHM66" s="48"/>
      <c r="AHN66" s="48"/>
      <c r="AHO66" s="48"/>
      <c r="AHP66" s="48"/>
      <c r="AHQ66" s="48"/>
      <c r="AHR66" s="48"/>
      <c r="AHS66" s="48"/>
      <c r="AHT66" s="48"/>
      <c r="AHU66" s="48"/>
      <c r="AHV66" s="48"/>
      <c r="AHW66" s="48"/>
      <c r="AHX66" s="48"/>
      <c r="AHY66" s="48"/>
      <c r="AHZ66" s="48"/>
      <c r="AIA66" s="48"/>
      <c r="AIB66" s="48"/>
      <c r="AIC66" s="48"/>
      <c r="AID66" s="48"/>
      <c r="AIE66" s="48"/>
      <c r="AIF66" s="48"/>
      <c r="AIG66" s="48"/>
      <c r="AIH66" s="48"/>
      <c r="AII66" s="48"/>
      <c r="AIJ66" s="48"/>
      <c r="AIK66" s="48"/>
      <c r="AIL66" s="48"/>
      <c r="AIM66" s="48"/>
      <c r="AIN66" s="48"/>
      <c r="AIO66" s="48"/>
      <c r="AIP66" s="48"/>
      <c r="AIQ66" s="48"/>
      <c r="AIR66" s="48"/>
      <c r="AIS66" s="48"/>
      <c r="AIT66" s="48"/>
      <c r="AIU66" s="48"/>
      <c r="AIV66" s="48"/>
      <c r="AIW66" s="48"/>
      <c r="AIX66" s="48"/>
      <c r="AIY66" s="48"/>
      <c r="AIZ66" s="48"/>
      <c r="AJA66" s="48"/>
      <c r="AJB66" s="48"/>
      <c r="AJC66" s="48"/>
      <c r="AJD66" s="48"/>
      <c r="AJE66" s="48"/>
      <c r="AJF66" s="48"/>
      <c r="AJG66" s="48"/>
      <c r="AJH66" s="48"/>
      <c r="AJI66" s="48"/>
      <c r="AJJ66" s="48"/>
      <c r="AJK66" s="48"/>
      <c r="AJL66" s="48"/>
      <c r="AJM66" s="48"/>
      <c r="AJN66" s="48"/>
      <c r="AJO66" s="48"/>
      <c r="AJP66" s="48"/>
      <c r="AJQ66" s="48"/>
      <c r="AJR66" s="48"/>
      <c r="AJS66" s="48"/>
      <c r="AJT66" s="48"/>
      <c r="AJU66" s="48"/>
      <c r="AJV66" s="48"/>
      <c r="AJW66" s="48"/>
      <c r="AJX66" s="48"/>
      <c r="AJY66" s="48"/>
      <c r="AJZ66" s="48"/>
      <c r="AKA66" s="48"/>
      <c r="AKB66" s="48"/>
      <c r="AKC66" s="48"/>
      <c r="AKD66" s="48"/>
      <c r="AKE66" s="48"/>
      <c r="AKF66" s="48"/>
      <c r="AKG66" s="48"/>
      <c r="AKH66" s="48"/>
      <c r="AKI66" s="48"/>
      <c r="AKJ66" s="48"/>
      <c r="AKK66" s="48"/>
      <c r="AKL66" s="48"/>
      <c r="AKM66" s="48"/>
      <c r="AKN66" s="48"/>
      <c r="AKO66" s="48"/>
      <c r="AKP66" s="48"/>
      <c r="AKQ66" s="48"/>
      <c r="AKR66" s="48"/>
      <c r="AKS66" s="48"/>
      <c r="AKT66" s="48"/>
      <c r="AKU66" s="48"/>
      <c r="AKV66" s="48"/>
      <c r="AKW66" s="48"/>
      <c r="AKX66" s="48"/>
      <c r="AKY66" s="48"/>
      <c r="AKZ66" s="48"/>
      <c r="ALA66" s="48"/>
      <c r="ALB66" s="48"/>
      <c r="ALC66" s="48"/>
      <c r="ALD66" s="48"/>
      <c r="ALE66" s="48"/>
      <c r="ALF66" s="48"/>
      <c r="ALG66" s="48"/>
      <c r="ALH66" s="48"/>
      <c r="ALI66" s="48"/>
      <c r="ALJ66" s="48"/>
      <c r="ALK66" s="48"/>
      <c r="ALL66" s="48"/>
      <c r="ALM66" s="48"/>
      <c r="ALN66" s="48"/>
      <c r="ALO66" s="48"/>
      <c r="ALP66" s="48"/>
      <c r="ALQ66" s="48"/>
      <c r="ALR66" s="48"/>
      <c r="ALS66" s="48"/>
      <c r="ALT66" s="48"/>
      <c r="ALU66" s="48"/>
      <c r="ALV66" s="48"/>
      <c r="ALW66" s="48"/>
      <c r="ALX66" s="48"/>
      <c r="ALY66" s="48"/>
      <c r="ALZ66" s="48"/>
      <c r="AMA66" s="48"/>
      <c r="AMB66" s="48"/>
      <c r="AMC66" s="48"/>
      <c r="AMD66" s="48"/>
      <c r="AME66" s="48"/>
      <c r="AMF66" s="48"/>
      <c r="AMG66" s="48"/>
      <c r="AMH66" s="48"/>
      <c r="AMI66" s="48"/>
      <c r="AMJ66" s="48"/>
    </row>
    <row r="67" s="243" customFormat="true" ht="16.5" hidden="false" customHeight="true" outlineLevel="0" collapsed="false">
      <c r="A67" s="240" t="n">
        <f aca="false">A66+1</f>
        <v>55</v>
      </c>
      <c r="B67" s="241" t="s">
        <v>392</v>
      </c>
      <c r="C67" s="242" t="s">
        <v>392</v>
      </c>
      <c r="D67" s="242" t="s">
        <v>393</v>
      </c>
      <c r="E67" s="242" t="s">
        <v>368</v>
      </c>
      <c r="F67" s="242" t="s">
        <v>369</v>
      </c>
      <c r="G67" s="242" t="s">
        <v>370</v>
      </c>
      <c r="H67" s="242" t="s">
        <v>374</v>
      </c>
      <c r="I67" s="242" t="n">
        <f aca="false">COUNTIF($C$13:$C$265,$C67)</f>
        <v>1</v>
      </c>
      <c r="J67" s="245" t="n">
        <f aca="false">COUNTIF($B$13:$B$265,$B67)</f>
        <v>1</v>
      </c>
      <c r="K67" s="244"/>
      <c r="L67" s="246" t="n">
        <v>640</v>
      </c>
      <c r="M67" s="246" t="n">
        <v>630</v>
      </c>
      <c r="N67" s="246" t="n">
        <v>215</v>
      </c>
      <c r="O67" s="260" t="n">
        <f aca="false">L67*M67*N67/10^9</f>
        <v>0.086688</v>
      </c>
      <c r="P67" s="248" t="n">
        <v>0.016364959</v>
      </c>
      <c r="Q67" s="249"/>
      <c r="R67" s="250"/>
      <c r="S67" s="251"/>
      <c r="T67" s="252"/>
      <c r="U67" s="253" t="n">
        <v>43.318</v>
      </c>
      <c r="V67" s="254"/>
      <c r="W67" s="255" t="n">
        <f aca="false">SUM(X67:WY67)</f>
        <v>90</v>
      </c>
      <c r="X67" s="243" t="n">
        <v>0</v>
      </c>
      <c r="Y67" s="243" t="n">
        <v>0</v>
      </c>
      <c r="Z67" s="243" t="n">
        <v>0</v>
      </c>
      <c r="AA67" s="243" t="n">
        <v>0</v>
      </c>
      <c r="AB67" s="243" t="n">
        <v>0</v>
      </c>
      <c r="AC67" s="243" t="n">
        <v>0</v>
      </c>
      <c r="AD67" s="243" t="n">
        <v>0</v>
      </c>
      <c r="AE67" s="243" t="n">
        <v>0</v>
      </c>
      <c r="AF67" s="243" t="n">
        <v>0</v>
      </c>
      <c r="AG67" s="243" t="n">
        <v>0</v>
      </c>
      <c r="AH67" s="243" t="n">
        <v>0</v>
      </c>
      <c r="AI67" s="243" t="n">
        <v>0</v>
      </c>
      <c r="AJ67" s="243" t="n">
        <v>0</v>
      </c>
      <c r="AK67" s="243" t="n">
        <v>0</v>
      </c>
      <c r="AL67" s="243" t="n">
        <v>0</v>
      </c>
      <c r="AM67" s="243" t="n">
        <v>0</v>
      </c>
      <c r="AP67" s="243" t="n">
        <v>0</v>
      </c>
      <c r="AQ67" s="243" t="n">
        <v>0</v>
      </c>
      <c r="AR67" s="243" t="n">
        <v>0</v>
      </c>
      <c r="AS67" s="243" t="n">
        <v>0</v>
      </c>
      <c r="AT67" s="243" t="n">
        <v>0</v>
      </c>
      <c r="AU67" s="243" t="n">
        <v>0</v>
      </c>
      <c r="AV67" s="243" t="n">
        <v>0</v>
      </c>
      <c r="AW67" s="243" t="n">
        <v>0</v>
      </c>
      <c r="AX67" s="243" t="n">
        <v>0</v>
      </c>
      <c r="AY67" s="243" t="n">
        <v>0</v>
      </c>
      <c r="AZ67" s="243" t="n">
        <v>0</v>
      </c>
      <c r="BA67" s="243" t="n">
        <v>0</v>
      </c>
      <c r="BB67" s="243" t="n">
        <v>0</v>
      </c>
      <c r="BC67" s="243" t="n">
        <v>0</v>
      </c>
      <c r="BD67" s="243" t="n">
        <v>0</v>
      </c>
      <c r="BE67" s="243" t="n">
        <v>0</v>
      </c>
      <c r="BF67" s="243" t="n">
        <v>0</v>
      </c>
      <c r="BG67" s="243" t="n">
        <v>0</v>
      </c>
      <c r="BH67" s="243" t="n">
        <v>0</v>
      </c>
      <c r="BI67" s="243" t="n">
        <v>0</v>
      </c>
      <c r="BJ67" s="243" t="n">
        <v>0</v>
      </c>
      <c r="BK67" s="243" t="n">
        <v>0</v>
      </c>
      <c r="BL67" s="243" t="n">
        <v>0</v>
      </c>
      <c r="BM67" s="243" t="n">
        <v>0</v>
      </c>
      <c r="BN67" s="243" t="n">
        <v>0</v>
      </c>
      <c r="BO67" s="243" t="n">
        <v>0</v>
      </c>
      <c r="BP67" s="243" t="n">
        <v>30</v>
      </c>
      <c r="BQ67" s="243" t="n">
        <v>0</v>
      </c>
      <c r="BR67" s="243" t="n">
        <v>0</v>
      </c>
      <c r="BS67" s="243" t="n">
        <v>0</v>
      </c>
      <c r="BT67" s="243" t="n">
        <v>0</v>
      </c>
      <c r="BU67" s="243" t="n">
        <v>0</v>
      </c>
      <c r="BV67" s="243" t="n">
        <v>0</v>
      </c>
      <c r="BW67" s="243" t="n">
        <v>0</v>
      </c>
      <c r="BX67" s="243" t="n">
        <v>0</v>
      </c>
      <c r="BY67" s="243" t="n">
        <v>0</v>
      </c>
      <c r="BZ67" s="243" t="n">
        <v>0</v>
      </c>
      <c r="CA67" s="243" t="n">
        <v>0</v>
      </c>
      <c r="CB67" s="243" t="n">
        <v>0</v>
      </c>
      <c r="CC67" s="243" t="n">
        <v>0</v>
      </c>
      <c r="CD67" s="243" t="n">
        <v>30</v>
      </c>
      <c r="CE67" s="243" t="n">
        <v>0</v>
      </c>
      <c r="CF67" s="243" t="n">
        <v>0</v>
      </c>
      <c r="CG67" s="243" t="n">
        <v>0</v>
      </c>
      <c r="CH67" s="243" t="n">
        <v>0</v>
      </c>
      <c r="CI67" s="243" t="n">
        <v>0</v>
      </c>
      <c r="CJ67" s="243" t="n">
        <v>0</v>
      </c>
      <c r="CK67" s="243" t="n">
        <v>30</v>
      </c>
      <c r="CL67" s="243" t="n">
        <v>0</v>
      </c>
      <c r="CM67" s="243" t="n">
        <v>0</v>
      </c>
      <c r="CN67" s="243" t="n">
        <v>0</v>
      </c>
      <c r="WY67" s="236" t="n">
        <v>0</v>
      </c>
      <c r="WZ67" s="108"/>
      <c r="XA67" s="237" t="n">
        <v>0</v>
      </c>
      <c r="XB67" s="61" t="n">
        <v>90</v>
      </c>
      <c r="XC67" s="200" t="n">
        <f aca="false">XB67-W67</f>
        <v>0</v>
      </c>
      <c r="XD67" s="256" t="n">
        <f aca="false">SUMIF('TRIEN KHAI SX'!$B$8:$B$262,$B67,'TRIEN KHAI SX'!$CM$8:$CM$262)-W67</f>
        <v>-30</v>
      </c>
      <c r="XE67" s="257" t="n">
        <f aca="false">SUMIF('TRIEN KHAI SX'!$B$8:$B$262,$B67,'TRIEN KHAI SX'!$FG$8:$FG$262)</f>
        <v>-30</v>
      </c>
      <c r="XF67" s="258"/>
      <c r="XG67" s="258"/>
      <c r="XH67" s="258"/>
      <c r="XI67" s="258"/>
      <c r="XJ67" s="258"/>
      <c r="XK67" s="45"/>
      <c r="XL67" s="45"/>
      <c r="XM67" s="48"/>
      <c r="XN67" s="48"/>
      <c r="XO67" s="48"/>
      <c r="XP67" s="48"/>
      <c r="XQ67" s="48"/>
      <c r="XR67" s="48"/>
      <c r="XS67" s="48"/>
      <c r="XT67" s="48"/>
      <c r="XU67" s="48"/>
      <c r="XV67" s="48"/>
      <c r="XW67" s="48"/>
      <c r="XX67" s="48"/>
      <c r="XY67" s="48"/>
      <c r="XZ67" s="48"/>
      <c r="YA67" s="48"/>
      <c r="YB67" s="48"/>
      <c r="YC67" s="48"/>
      <c r="YD67" s="48"/>
      <c r="YE67" s="48"/>
      <c r="YF67" s="48"/>
      <c r="YG67" s="48"/>
      <c r="YH67" s="48"/>
      <c r="YI67" s="48"/>
      <c r="YJ67" s="48"/>
      <c r="YK67" s="48"/>
      <c r="YL67" s="48"/>
      <c r="YM67" s="48"/>
      <c r="YN67" s="48"/>
      <c r="YO67" s="48"/>
      <c r="YP67" s="48"/>
      <c r="YQ67" s="48"/>
      <c r="YR67" s="48"/>
      <c r="YS67" s="48"/>
      <c r="YT67" s="48"/>
      <c r="YU67" s="48"/>
      <c r="YV67" s="48"/>
      <c r="YW67" s="48"/>
      <c r="YX67" s="48"/>
      <c r="YY67" s="48"/>
      <c r="YZ67" s="48"/>
      <c r="ZA67" s="48"/>
      <c r="ZB67" s="48"/>
      <c r="ZC67" s="48"/>
      <c r="ZD67" s="48"/>
      <c r="ZE67" s="48"/>
      <c r="ZF67" s="48"/>
      <c r="ZG67" s="48"/>
      <c r="ZH67" s="48"/>
      <c r="ZI67" s="48"/>
      <c r="ZJ67" s="48"/>
      <c r="ZK67" s="48"/>
      <c r="ZL67" s="48"/>
      <c r="ZM67" s="48"/>
      <c r="ZN67" s="48"/>
      <c r="ZO67" s="48"/>
      <c r="ZP67" s="48"/>
      <c r="ZQ67" s="48"/>
      <c r="ZR67" s="48"/>
      <c r="ZS67" s="48"/>
      <c r="ZT67" s="48"/>
      <c r="ZU67" s="48"/>
      <c r="ZV67" s="48"/>
      <c r="ZW67" s="48"/>
      <c r="ZX67" s="48"/>
      <c r="ZY67" s="48"/>
      <c r="ZZ67" s="48"/>
      <c r="AAA67" s="48"/>
      <c r="AAB67" s="48"/>
      <c r="AAC67" s="48"/>
      <c r="AAD67" s="48"/>
      <c r="AAE67" s="48"/>
      <c r="AAF67" s="48"/>
      <c r="AAG67" s="48"/>
      <c r="AAH67" s="48"/>
      <c r="AAI67" s="48"/>
      <c r="AAJ67" s="48"/>
      <c r="AAK67" s="48"/>
      <c r="AAL67" s="48"/>
      <c r="AAM67" s="48"/>
      <c r="AAN67" s="48"/>
      <c r="AAO67" s="48"/>
      <c r="AAP67" s="48"/>
      <c r="AAQ67" s="48"/>
      <c r="AAR67" s="48"/>
      <c r="AAS67" s="48"/>
      <c r="AAT67" s="48"/>
      <c r="AAU67" s="48"/>
      <c r="AAV67" s="48"/>
      <c r="AAW67" s="48"/>
      <c r="AAX67" s="48"/>
      <c r="AAY67" s="48"/>
      <c r="AAZ67" s="48"/>
      <c r="ABA67" s="48"/>
      <c r="ABB67" s="48"/>
      <c r="ABC67" s="48"/>
      <c r="ABD67" s="48"/>
      <c r="ABE67" s="48"/>
      <c r="ABF67" s="48"/>
      <c r="ABG67" s="48"/>
      <c r="ABH67" s="48"/>
      <c r="ABI67" s="48"/>
      <c r="ABJ67" s="48"/>
      <c r="ABK67" s="48"/>
      <c r="ABL67" s="48"/>
      <c r="ABM67" s="48"/>
      <c r="ABN67" s="48"/>
      <c r="ABO67" s="48"/>
      <c r="ABP67" s="48"/>
      <c r="ABQ67" s="48"/>
      <c r="ABR67" s="48"/>
      <c r="ABS67" s="48"/>
      <c r="ABT67" s="48"/>
      <c r="ABU67" s="48"/>
      <c r="ABV67" s="48"/>
      <c r="ABW67" s="48"/>
      <c r="ABX67" s="48"/>
      <c r="ABY67" s="48"/>
      <c r="ABZ67" s="48"/>
      <c r="ACA67" s="48"/>
      <c r="ACB67" s="48"/>
      <c r="ACC67" s="48"/>
      <c r="ACD67" s="48"/>
      <c r="ACE67" s="48"/>
      <c r="ACF67" s="48"/>
      <c r="ACG67" s="48"/>
      <c r="ACH67" s="48"/>
      <c r="ACI67" s="48"/>
      <c r="ACJ67" s="48"/>
      <c r="ACK67" s="48"/>
      <c r="ACL67" s="48"/>
      <c r="ACM67" s="48"/>
      <c r="ACN67" s="48"/>
      <c r="ACO67" s="48"/>
      <c r="ACP67" s="48"/>
      <c r="ACQ67" s="48"/>
      <c r="ACR67" s="48"/>
      <c r="ACS67" s="48"/>
      <c r="ACT67" s="48"/>
      <c r="ACU67" s="48"/>
      <c r="ACV67" s="48"/>
      <c r="ACW67" s="48"/>
      <c r="ACX67" s="48"/>
      <c r="ACY67" s="48"/>
      <c r="ACZ67" s="48"/>
      <c r="ADA67" s="48"/>
      <c r="ADB67" s="48"/>
      <c r="ADC67" s="48"/>
      <c r="ADD67" s="48"/>
      <c r="ADE67" s="48"/>
      <c r="ADF67" s="48"/>
      <c r="ADG67" s="48"/>
      <c r="ADH67" s="48"/>
      <c r="ADI67" s="48"/>
      <c r="ADJ67" s="48"/>
      <c r="ADK67" s="48"/>
      <c r="ADL67" s="48"/>
      <c r="ADM67" s="48"/>
      <c r="ADN67" s="48"/>
      <c r="ADO67" s="48"/>
      <c r="ADP67" s="48"/>
      <c r="ADQ67" s="48"/>
      <c r="ADR67" s="48"/>
      <c r="ADS67" s="48"/>
      <c r="ADT67" s="48"/>
      <c r="ADU67" s="48"/>
      <c r="ADV67" s="48"/>
      <c r="ADW67" s="48"/>
      <c r="ADX67" s="48"/>
      <c r="ADY67" s="48"/>
      <c r="ADZ67" s="48"/>
      <c r="AEA67" s="48"/>
      <c r="AEB67" s="48"/>
      <c r="AEC67" s="48"/>
      <c r="AED67" s="48"/>
      <c r="AEE67" s="48"/>
      <c r="AEF67" s="48"/>
      <c r="AEG67" s="48"/>
      <c r="AEH67" s="48"/>
      <c r="AEI67" s="48"/>
      <c r="AEJ67" s="48"/>
      <c r="AEK67" s="48"/>
      <c r="AEL67" s="48"/>
      <c r="AEM67" s="48"/>
      <c r="AEN67" s="48"/>
      <c r="AEO67" s="48"/>
      <c r="AEP67" s="48"/>
      <c r="AEQ67" s="48"/>
      <c r="AER67" s="48"/>
      <c r="AES67" s="48"/>
      <c r="AET67" s="48"/>
      <c r="AEU67" s="48"/>
      <c r="AEV67" s="48"/>
      <c r="AEW67" s="48"/>
      <c r="AEX67" s="48"/>
      <c r="AEY67" s="48"/>
      <c r="AEZ67" s="48"/>
      <c r="AFA67" s="48"/>
      <c r="AFB67" s="48"/>
      <c r="AFC67" s="48"/>
      <c r="AFD67" s="48"/>
      <c r="AFE67" s="48"/>
      <c r="AFF67" s="48"/>
      <c r="AFG67" s="48"/>
      <c r="AFH67" s="48"/>
      <c r="AFI67" s="48"/>
      <c r="AFJ67" s="48"/>
      <c r="AFK67" s="48"/>
      <c r="AFL67" s="48"/>
      <c r="AFM67" s="48"/>
      <c r="AFN67" s="48"/>
      <c r="AFO67" s="48"/>
      <c r="AFP67" s="48"/>
      <c r="AFQ67" s="48"/>
      <c r="AFR67" s="48"/>
      <c r="AFS67" s="48"/>
      <c r="AFT67" s="48"/>
      <c r="AFU67" s="48"/>
      <c r="AFV67" s="48"/>
      <c r="AFW67" s="48"/>
      <c r="AFX67" s="48"/>
      <c r="AFY67" s="48"/>
      <c r="AFZ67" s="48"/>
      <c r="AGA67" s="48"/>
      <c r="AGB67" s="48"/>
      <c r="AGC67" s="48"/>
      <c r="AGD67" s="48"/>
      <c r="AGE67" s="48"/>
      <c r="AGF67" s="48"/>
      <c r="AGG67" s="48"/>
      <c r="AGH67" s="48"/>
      <c r="AGI67" s="48"/>
      <c r="AGJ67" s="48"/>
      <c r="AGK67" s="48"/>
      <c r="AGL67" s="48"/>
      <c r="AGM67" s="48"/>
      <c r="AGN67" s="48"/>
      <c r="AGO67" s="48"/>
      <c r="AGP67" s="48"/>
      <c r="AGQ67" s="48"/>
      <c r="AGR67" s="48"/>
      <c r="AGS67" s="48"/>
      <c r="AGT67" s="48"/>
      <c r="AGU67" s="48"/>
      <c r="AGV67" s="48"/>
      <c r="AGW67" s="48"/>
      <c r="AGX67" s="48"/>
      <c r="AGY67" s="48"/>
      <c r="AGZ67" s="48"/>
      <c r="AHA67" s="48"/>
      <c r="AHB67" s="48"/>
      <c r="AHC67" s="48"/>
      <c r="AHD67" s="48"/>
      <c r="AHE67" s="48"/>
      <c r="AHF67" s="48"/>
      <c r="AHG67" s="48"/>
      <c r="AHH67" s="48"/>
      <c r="AHI67" s="48"/>
      <c r="AHJ67" s="48"/>
      <c r="AHK67" s="48"/>
      <c r="AHL67" s="48"/>
      <c r="AHM67" s="48"/>
      <c r="AHN67" s="48"/>
      <c r="AHO67" s="48"/>
      <c r="AHP67" s="48"/>
      <c r="AHQ67" s="48"/>
      <c r="AHR67" s="48"/>
      <c r="AHS67" s="48"/>
      <c r="AHT67" s="48"/>
      <c r="AHU67" s="48"/>
      <c r="AHV67" s="48"/>
      <c r="AHW67" s="48"/>
      <c r="AHX67" s="48"/>
      <c r="AHY67" s="48"/>
      <c r="AHZ67" s="48"/>
      <c r="AIA67" s="48"/>
      <c r="AIB67" s="48"/>
      <c r="AIC67" s="48"/>
      <c r="AID67" s="48"/>
      <c r="AIE67" s="48"/>
      <c r="AIF67" s="48"/>
      <c r="AIG67" s="48"/>
      <c r="AIH67" s="48"/>
      <c r="AII67" s="48"/>
      <c r="AIJ67" s="48"/>
      <c r="AIK67" s="48"/>
      <c r="AIL67" s="48"/>
      <c r="AIM67" s="48"/>
      <c r="AIN67" s="48"/>
      <c r="AIO67" s="48"/>
      <c r="AIP67" s="48"/>
      <c r="AIQ67" s="48"/>
      <c r="AIR67" s="48"/>
      <c r="AIS67" s="48"/>
      <c r="AIT67" s="48"/>
      <c r="AIU67" s="48"/>
      <c r="AIV67" s="48"/>
      <c r="AIW67" s="48"/>
      <c r="AIX67" s="48"/>
      <c r="AIY67" s="48"/>
      <c r="AIZ67" s="48"/>
      <c r="AJA67" s="48"/>
      <c r="AJB67" s="48"/>
      <c r="AJC67" s="48"/>
      <c r="AJD67" s="48"/>
      <c r="AJE67" s="48"/>
      <c r="AJF67" s="48"/>
      <c r="AJG67" s="48"/>
      <c r="AJH67" s="48"/>
      <c r="AJI67" s="48"/>
      <c r="AJJ67" s="48"/>
      <c r="AJK67" s="48"/>
      <c r="AJL67" s="48"/>
      <c r="AJM67" s="48"/>
      <c r="AJN67" s="48"/>
      <c r="AJO67" s="48"/>
      <c r="AJP67" s="48"/>
      <c r="AJQ67" s="48"/>
      <c r="AJR67" s="48"/>
      <c r="AJS67" s="48"/>
      <c r="AJT67" s="48"/>
      <c r="AJU67" s="48"/>
      <c r="AJV67" s="48"/>
      <c r="AJW67" s="48"/>
      <c r="AJX67" s="48"/>
      <c r="AJY67" s="48"/>
      <c r="AJZ67" s="48"/>
      <c r="AKA67" s="48"/>
      <c r="AKB67" s="48"/>
      <c r="AKC67" s="48"/>
      <c r="AKD67" s="48"/>
      <c r="AKE67" s="48"/>
      <c r="AKF67" s="48"/>
      <c r="AKG67" s="48"/>
      <c r="AKH67" s="48"/>
      <c r="AKI67" s="48"/>
      <c r="AKJ67" s="48"/>
      <c r="AKK67" s="48"/>
      <c r="AKL67" s="48"/>
      <c r="AKM67" s="48"/>
      <c r="AKN67" s="48"/>
      <c r="AKO67" s="48"/>
      <c r="AKP67" s="48"/>
      <c r="AKQ67" s="48"/>
      <c r="AKR67" s="48"/>
      <c r="AKS67" s="48"/>
      <c r="AKT67" s="48"/>
      <c r="AKU67" s="48"/>
      <c r="AKV67" s="48"/>
      <c r="AKW67" s="48"/>
      <c r="AKX67" s="48"/>
      <c r="AKY67" s="48"/>
      <c r="AKZ67" s="48"/>
      <c r="ALA67" s="48"/>
      <c r="ALB67" s="48"/>
      <c r="ALC67" s="48"/>
      <c r="ALD67" s="48"/>
      <c r="ALE67" s="48"/>
      <c r="ALF67" s="48"/>
      <c r="ALG67" s="48"/>
      <c r="ALH67" s="48"/>
      <c r="ALI67" s="48"/>
      <c r="ALJ67" s="48"/>
      <c r="ALK67" s="48"/>
      <c r="ALL67" s="48"/>
      <c r="ALM67" s="48"/>
      <c r="ALN67" s="48"/>
      <c r="ALO67" s="48"/>
      <c r="ALP67" s="48"/>
      <c r="ALQ67" s="48"/>
      <c r="ALR67" s="48"/>
      <c r="ALS67" s="48"/>
      <c r="ALT67" s="48"/>
      <c r="ALU67" s="48"/>
      <c r="ALV67" s="48"/>
      <c r="ALW67" s="48"/>
      <c r="ALX67" s="48"/>
      <c r="ALY67" s="48"/>
      <c r="ALZ67" s="48"/>
      <c r="AMA67" s="48"/>
      <c r="AMB67" s="48"/>
      <c r="AMC67" s="48"/>
      <c r="AMD67" s="48"/>
      <c r="AME67" s="48"/>
      <c r="AMF67" s="48"/>
      <c r="AMG67" s="48"/>
      <c r="AMH67" s="48"/>
      <c r="AMI67" s="48"/>
      <c r="AMJ67" s="48"/>
    </row>
    <row r="68" s="243" customFormat="true" ht="16.5" hidden="false" customHeight="true" outlineLevel="0" collapsed="false">
      <c r="A68" s="240" t="n">
        <f aca="false">A67+1</f>
        <v>56</v>
      </c>
      <c r="B68" s="241" t="s">
        <v>394</v>
      </c>
      <c r="C68" s="242" t="s">
        <v>394</v>
      </c>
      <c r="D68" s="242" t="s">
        <v>393</v>
      </c>
      <c r="E68" s="242" t="s">
        <v>316</v>
      </c>
      <c r="F68" s="242"/>
      <c r="G68" s="242" t="s">
        <v>376</v>
      </c>
      <c r="H68" s="242" t="s">
        <v>374</v>
      </c>
      <c r="I68" s="242" t="n">
        <f aca="false">COUNTIF($C$13:$C$265,$C68)</f>
        <v>1</v>
      </c>
      <c r="J68" s="245" t="n">
        <f aca="false">COUNTIF($B$13:$B$265,$B68)</f>
        <v>1</v>
      </c>
      <c r="K68" s="244"/>
      <c r="L68" s="246" t="n">
        <v>640</v>
      </c>
      <c r="M68" s="246" t="n">
        <v>630</v>
      </c>
      <c r="N68" s="246" t="n">
        <v>215</v>
      </c>
      <c r="O68" s="260" t="n">
        <f aca="false">L68*M68*N68/10^9</f>
        <v>0.086688</v>
      </c>
      <c r="P68" s="248" t="n">
        <v>0.016364959</v>
      </c>
      <c r="Q68" s="249"/>
      <c r="R68" s="250"/>
      <c r="S68" s="251"/>
      <c r="T68" s="252"/>
      <c r="U68" s="253" t="n">
        <v>41.6482</v>
      </c>
      <c r="V68" s="254"/>
      <c r="W68" s="255" t="n">
        <f aca="false">SUM(X68:WY68)</f>
        <v>60</v>
      </c>
      <c r="X68" s="243" t="n">
        <v>0</v>
      </c>
      <c r="Y68" s="243" t="n">
        <v>0</v>
      </c>
      <c r="Z68" s="243" t="n">
        <v>0</v>
      </c>
      <c r="AA68" s="243" t="n">
        <v>0</v>
      </c>
      <c r="AB68" s="243" t="n">
        <v>0</v>
      </c>
      <c r="AC68" s="243" t="n">
        <v>0</v>
      </c>
      <c r="AD68" s="243" t="n">
        <v>0</v>
      </c>
      <c r="AE68" s="243" t="n">
        <v>0</v>
      </c>
      <c r="AF68" s="243" t="n">
        <v>0</v>
      </c>
      <c r="AG68" s="243" t="n">
        <v>0</v>
      </c>
      <c r="AH68" s="243" t="n">
        <v>0</v>
      </c>
      <c r="AI68" s="243" t="n">
        <v>0</v>
      </c>
      <c r="AJ68" s="243" t="n">
        <v>0</v>
      </c>
      <c r="AK68" s="243" t="n">
        <v>0</v>
      </c>
      <c r="AL68" s="243" t="n">
        <v>0</v>
      </c>
      <c r="AM68" s="243" t="n">
        <v>0</v>
      </c>
      <c r="AP68" s="243" t="n">
        <v>0</v>
      </c>
      <c r="AQ68" s="243" t="n">
        <v>0</v>
      </c>
      <c r="AR68" s="243" t="n">
        <v>0</v>
      </c>
      <c r="AS68" s="243" t="n">
        <v>0</v>
      </c>
      <c r="AT68" s="243" t="n">
        <v>0</v>
      </c>
      <c r="AU68" s="243" t="n">
        <v>0</v>
      </c>
      <c r="AV68" s="243" t="n">
        <v>0</v>
      </c>
      <c r="AW68" s="243" t="n">
        <v>0</v>
      </c>
      <c r="AX68" s="243" t="n">
        <v>0</v>
      </c>
      <c r="AY68" s="243" t="n">
        <v>0</v>
      </c>
      <c r="AZ68" s="243" t="n">
        <v>0</v>
      </c>
      <c r="BA68" s="243" t="n">
        <v>0</v>
      </c>
      <c r="BB68" s="243" t="n">
        <v>0</v>
      </c>
      <c r="BC68" s="243" t="n">
        <v>0</v>
      </c>
      <c r="BD68" s="243" t="n">
        <v>0</v>
      </c>
      <c r="BE68" s="243" t="n">
        <v>0</v>
      </c>
      <c r="BF68" s="243" t="n">
        <v>0</v>
      </c>
      <c r="BG68" s="243" t="n">
        <v>0</v>
      </c>
      <c r="BH68" s="243" t="n">
        <v>0</v>
      </c>
      <c r="BI68" s="243" t="n">
        <v>0</v>
      </c>
      <c r="BJ68" s="243" t="n">
        <v>0</v>
      </c>
      <c r="BK68" s="243" t="n">
        <v>0</v>
      </c>
      <c r="BL68" s="243" t="n">
        <v>0</v>
      </c>
      <c r="BM68" s="243" t="n">
        <v>0</v>
      </c>
      <c r="BN68" s="243" t="n">
        <v>0</v>
      </c>
      <c r="BO68" s="243" t="n">
        <v>0</v>
      </c>
      <c r="BP68" s="243" t="n">
        <v>0</v>
      </c>
      <c r="BQ68" s="243" t="n">
        <v>0</v>
      </c>
      <c r="BR68" s="243" t="n">
        <v>0</v>
      </c>
      <c r="BS68" s="243" t="n">
        <v>0</v>
      </c>
      <c r="BT68" s="243" t="n">
        <v>0</v>
      </c>
      <c r="BU68" s="243" t="n">
        <v>0</v>
      </c>
      <c r="BV68" s="243" t="n">
        <v>0</v>
      </c>
      <c r="BW68" s="243" t="n">
        <v>30</v>
      </c>
      <c r="BX68" s="243" t="n">
        <v>0</v>
      </c>
      <c r="BY68" s="243" t="n">
        <v>0</v>
      </c>
      <c r="BZ68" s="243" t="n">
        <v>0</v>
      </c>
      <c r="CA68" s="243" t="n">
        <v>0</v>
      </c>
      <c r="CB68" s="243" t="n">
        <v>0</v>
      </c>
      <c r="CC68" s="243" t="n">
        <v>0</v>
      </c>
      <c r="CD68" s="243" t="n">
        <v>0</v>
      </c>
      <c r="CE68" s="243" t="n">
        <v>30</v>
      </c>
      <c r="CF68" s="243" t="n">
        <v>0</v>
      </c>
      <c r="CG68" s="243" t="n">
        <v>0</v>
      </c>
      <c r="CH68" s="243" t="n">
        <v>0</v>
      </c>
      <c r="CI68" s="243" t="n">
        <v>0</v>
      </c>
      <c r="CJ68" s="243" t="n">
        <v>0</v>
      </c>
      <c r="CK68" s="243" t="n">
        <v>0</v>
      </c>
      <c r="CL68" s="243" t="n">
        <v>0</v>
      </c>
      <c r="CM68" s="243" t="n">
        <v>0</v>
      </c>
      <c r="CN68" s="243" t="n">
        <v>0</v>
      </c>
      <c r="WY68" s="236" t="n">
        <v>0</v>
      </c>
      <c r="WZ68" s="108"/>
      <c r="XA68" s="237" t="n">
        <v>0</v>
      </c>
      <c r="XB68" s="61" t="n">
        <v>60</v>
      </c>
      <c r="XC68" s="200" t="n">
        <f aca="false">XB68-W68</f>
        <v>0</v>
      </c>
      <c r="XD68" s="256" t="n">
        <f aca="false">SUMIF('TRIEN KHAI SX'!$B$8:$B$262,$B68,'TRIEN KHAI SX'!$CM$8:$CM$262)-W68</f>
        <v>0</v>
      </c>
      <c r="XE68" s="257" t="n">
        <f aca="false">SUMIF('TRIEN KHAI SX'!$B$8:$B$262,$B68,'TRIEN KHAI SX'!$FG$8:$FG$262)</f>
        <v>0</v>
      </c>
      <c r="XF68" s="258"/>
      <c r="XG68" s="258"/>
      <c r="XH68" s="258"/>
      <c r="XI68" s="258"/>
      <c r="XJ68" s="258"/>
      <c r="XK68" s="45"/>
      <c r="XL68" s="45"/>
      <c r="XM68" s="48"/>
      <c r="XN68" s="48"/>
      <c r="XO68" s="48"/>
      <c r="XP68" s="48"/>
      <c r="XQ68" s="48"/>
      <c r="XR68" s="48"/>
      <c r="XS68" s="48"/>
      <c r="XT68" s="48"/>
      <c r="XU68" s="48"/>
      <c r="XV68" s="48"/>
      <c r="XW68" s="48"/>
      <c r="XX68" s="48"/>
      <c r="XY68" s="48"/>
      <c r="XZ68" s="48"/>
      <c r="YA68" s="48"/>
      <c r="YB68" s="48"/>
      <c r="YC68" s="48"/>
      <c r="YD68" s="48"/>
      <c r="YE68" s="48"/>
      <c r="YF68" s="48"/>
      <c r="YG68" s="48"/>
      <c r="YH68" s="48"/>
      <c r="YI68" s="48"/>
      <c r="YJ68" s="48"/>
      <c r="YK68" s="48"/>
      <c r="YL68" s="48"/>
      <c r="YM68" s="48"/>
      <c r="YN68" s="48"/>
      <c r="YO68" s="48"/>
      <c r="YP68" s="48"/>
      <c r="YQ68" s="48"/>
      <c r="YR68" s="48"/>
      <c r="YS68" s="48"/>
      <c r="YT68" s="48"/>
      <c r="YU68" s="48"/>
      <c r="YV68" s="48"/>
      <c r="YW68" s="48"/>
      <c r="YX68" s="48"/>
      <c r="YY68" s="48"/>
      <c r="YZ68" s="48"/>
      <c r="ZA68" s="48"/>
      <c r="ZB68" s="48"/>
      <c r="ZC68" s="48"/>
      <c r="ZD68" s="48"/>
      <c r="ZE68" s="48"/>
      <c r="ZF68" s="48"/>
      <c r="ZG68" s="48"/>
      <c r="ZH68" s="48"/>
      <c r="ZI68" s="48"/>
      <c r="ZJ68" s="48"/>
      <c r="ZK68" s="48"/>
      <c r="ZL68" s="48"/>
      <c r="ZM68" s="48"/>
      <c r="ZN68" s="48"/>
      <c r="ZO68" s="48"/>
      <c r="ZP68" s="48"/>
      <c r="ZQ68" s="48"/>
      <c r="ZR68" s="48"/>
      <c r="ZS68" s="48"/>
      <c r="ZT68" s="48"/>
      <c r="ZU68" s="48"/>
      <c r="ZV68" s="48"/>
      <c r="ZW68" s="48"/>
      <c r="ZX68" s="48"/>
      <c r="ZY68" s="48"/>
      <c r="ZZ68" s="48"/>
      <c r="AAA68" s="48"/>
      <c r="AAB68" s="48"/>
      <c r="AAC68" s="48"/>
      <c r="AAD68" s="48"/>
      <c r="AAE68" s="48"/>
      <c r="AAF68" s="48"/>
      <c r="AAG68" s="48"/>
      <c r="AAH68" s="48"/>
      <c r="AAI68" s="48"/>
      <c r="AAJ68" s="48"/>
      <c r="AAK68" s="48"/>
      <c r="AAL68" s="48"/>
      <c r="AAM68" s="48"/>
      <c r="AAN68" s="48"/>
      <c r="AAO68" s="48"/>
      <c r="AAP68" s="48"/>
      <c r="AAQ68" s="48"/>
      <c r="AAR68" s="48"/>
      <c r="AAS68" s="48"/>
      <c r="AAT68" s="48"/>
      <c r="AAU68" s="48"/>
      <c r="AAV68" s="48"/>
      <c r="AAW68" s="48"/>
      <c r="AAX68" s="48"/>
      <c r="AAY68" s="48"/>
      <c r="AAZ68" s="48"/>
      <c r="ABA68" s="48"/>
      <c r="ABB68" s="48"/>
      <c r="ABC68" s="48"/>
      <c r="ABD68" s="48"/>
      <c r="ABE68" s="48"/>
      <c r="ABF68" s="48"/>
      <c r="ABG68" s="48"/>
      <c r="ABH68" s="48"/>
      <c r="ABI68" s="48"/>
      <c r="ABJ68" s="48"/>
      <c r="ABK68" s="48"/>
      <c r="ABL68" s="48"/>
      <c r="ABM68" s="48"/>
      <c r="ABN68" s="48"/>
      <c r="ABO68" s="48"/>
      <c r="ABP68" s="48"/>
      <c r="ABQ68" s="48"/>
      <c r="ABR68" s="48"/>
      <c r="ABS68" s="48"/>
      <c r="ABT68" s="48"/>
      <c r="ABU68" s="48"/>
      <c r="ABV68" s="48"/>
      <c r="ABW68" s="48"/>
      <c r="ABX68" s="48"/>
      <c r="ABY68" s="48"/>
      <c r="ABZ68" s="48"/>
      <c r="ACA68" s="48"/>
      <c r="ACB68" s="48"/>
      <c r="ACC68" s="48"/>
      <c r="ACD68" s="48"/>
      <c r="ACE68" s="48"/>
      <c r="ACF68" s="48"/>
      <c r="ACG68" s="48"/>
      <c r="ACH68" s="48"/>
      <c r="ACI68" s="48"/>
      <c r="ACJ68" s="48"/>
      <c r="ACK68" s="48"/>
      <c r="ACL68" s="48"/>
      <c r="ACM68" s="48"/>
      <c r="ACN68" s="48"/>
      <c r="ACO68" s="48"/>
      <c r="ACP68" s="48"/>
      <c r="ACQ68" s="48"/>
      <c r="ACR68" s="48"/>
      <c r="ACS68" s="48"/>
      <c r="ACT68" s="48"/>
      <c r="ACU68" s="48"/>
      <c r="ACV68" s="48"/>
      <c r="ACW68" s="48"/>
      <c r="ACX68" s="48"/>
      <c r="ACY68" s="48"/>
      <c r="ACZ68" s="48"/>
      <c r="ADA68" s="48"/>
      <c r="ADB68" s="48"/>
      <c r="ADC68" s="48"/>
      <c r="ADD68" s="48"/>
      <c r="ADE68" s="48"/>
      <c r="ADF68" s="48"/>
      <c r="ADG68" s="48"/>
      <c r="ADH68" s="48"/>
      <c r="ADI68" s="48"/>
      <c r="ADJ68" s="48"/>
      <c r="ADK68" s="48"/>
      <c r="ADL68" s="48"/>
      <c r="ADM68" s="48"/>
      <c r="ADN68" s="48"/>
      <c r="ADO68" s="48"/>
      <c r="ADP68" s="48"/>
      <c r="ADQ68" s="48"/>
      <c r="ADR68" s="48"/>
      <c r="ADS68" s="48"/>
      <c r="ADT68" s="48"/>
      <c r="ADU68" s="48"/>
      <c r="ADV68" s="48"/>
      <c r="ADW68" s="48"/>
      <c r="ADX68" s="48"/>
      <c r="ADY68" s="48"/>
      <c r="ADZ68" s="48"/>
      <c r="AEA68" s="48"/>
      <c r="AEB68" s="48"/>
      <c r="AEC68" s="48"/>
      <c r="AED68" s="48"/>
      <c r="AEE68" s="48"/>
      <c r="AEF68" s="48"/>
      <c r="AEG68" s="48"/>
      <c r="AEH68" s="48"/>
      <c r="AEI68" s="48"/>
      <c r="AEJ68" s="48"/>
      <c r="AEK68" s="48"/>
      <c r="AEL68" s="48"/>
      <c r="AEM68" s="48"/>
      <c r="AEN68" s="48"/>
      <c r="AEO68" s="48"/>
      <c r="AEP68" s="48"/>
      <c r="AEQ68" s="48"/>
      <c r="AER68" s="48"/>
      <c r="AES68" s="48"/>
      <c r="AET68" s="48"/>
      <c r="AEU68" s="48"/>
      <c r="AEV68" s="48"/>
      <c r="AEW68" s="48"/>
      <c r="AEX68" s="48"/>
      <c r="AEY68" s="48"/>
      <c r="AEZ68" s="48"/>
      <c r="AFA68" s="48"/>
      <c r="AFB68" s="48"/>
      <c r="AFC68" s="48"/>
      <c r="AFD68" s="48"/>
      <c r="AFE68" s="48"/>
      <c r="AFF68" s="48"/>
      <c r="AFG68" s="48"/>
      <c r="AFH68" s="48"/>
      <c r="AFI68" s="48"/>
      <c r="AFJ68" s="48"/>
      <c r="AFK68" s="48"/>
      <c r="AFL68" s="48"/>
      <c r="AFM68" s="48"/>
      <c r="AFN68" s="48"/>
      <c r="AFO68" s="48"/>
      <c r="AFP68" s="48"/>
      <c r="AFQ68" s="48"/>
      <c r="AFR68" s="48"/>
      <c r="AFS68" s="48"/>
      <c r="AFT68" s="48"/>
      <c r="AFU68" s="48"/>
      <c r="AFV68" s="48"/>
      <c r="AFW68" s="48"/>
      <c r="AFX68" s="48"/>
      <c r="AFY68" s="48"/>
      <c r="AFZ68" s="48"/>
      <c r="AGA68" s="48"/>
      <c r="AGB68" s="48"/>
      <c r="AGC68" s="48"/>
      <c r="AGD68" s="48"/>
      <c r="AGE68" s="48"/>
      <c r="AGF68" s="48"/>
      <c r="AGG68" s="48"/>
      <c r="AGH68" s="48"/>
      <c r="AGI68" s="48"/>
      <c r="AGJ68" s="48"/>
      <c r="AGK68" s="48"/>
      <c r="AGL68" s="48"/>
      <c r="AGM68" s="48"/>
      <c r="AGN68" s="48"/>
      <c r="AGO68" s="48"/>
      <c r="AGP68" s="48"/>
      <c r="AGQ68" s="48"/>
      <c r="AGR68" s="48"/>
      <c r="AGS68" s="48"/>
      <c r="AGT68" s="48"/>
      <c r="AGU68" s="48"/>
      <c r="AGV68" s="48"/>
      <c r="AGW68" s="48"/>
      <c r="AGX68" s="48"/>
      <c r="AGY68" s="48"/>
      <c r="AGZ68" s="48"/>
      <c r="AHA68" s="48"/>
      <c r="AHB68" s="48"/>
      <c r="AHC68" s="48"/>
      <c r="AHD68" s="48"/>
      <c r="AHE68" s="48"/>
      <c r="AHF68" s="48"/>
      <c r="AHG68" s="48"/>
      <c r="AHH68" s="48"/>
      <c r="AHI68" s="48"/>
      <c r="AHJ68" s="48"/>
      <c r="AHK68" s="48"/>
      <c r="AHL68" s="48"/>
      <c r="AHM68" s="48"/>
      <c r="AHN68" s="48"/>
      <c r="AHO68" s="48"/>
      <c r="AHP68" s="48"/>
      <c r="AHQ68" s="48"/>
      <c r="AHR68" s="48"/>
      <c r="AHS68" s="48"/>
      <c r="AHT68" s="48"/>
      <c r="AHU68" s="48"/>
      <c r="AHV68" s="48"/>
      <c r="AHW68" s="48"/>
      <c r="AHX68" s="48"/>
      <c r="AHY68" s="48"/>
      <c r="AHZ68" s="48"/>
      <c r="AIA68" s="48"/>
      <c r="AIB68" s="48"/>
      <c r="AIC68" s="48"/>
      <c r="AID68" s="48"/>
      <c r="AIE68" s="48"/>
      <c r="AIF68" s="48"/>
      <c r="AIG68" s="48"/>
      <c r="AIH68" s="48"/>
      <c r="AII68" s="48"/>
      <c r="AIJ68" s="48"/>
      <c r="AIK68" s="48"/>
      <c r="AIL68" s="48"/>
      <c r="AIM68" s="48"/>
      <c r="AIN68" s="48"/>
      <c r="AIO68" s="48"/>
      <c r="AIP68" s="48"/>
      <c r="AIQ68" s="48"/>
      <c r="AIR68" s="48"/>
      <c r="AIS68" s="48"/>
      <c r="AIT68" s="48"/>
      <c r="AIU68" s="48"/>
      <c r="AIV68" s="48"/>
      <c r="AIW68" s="48"/>
      <c r="AIX68" s="48"/>
      <c r="AIY68" s="48"/>
      <c r="AIZ68" s="48"/>
      <c r="AJA68" s="48"/>
      <c r="AJB68" s="48"/>
      <c r="AJC68" s="48"/>
      <c r="AJD68" s="48"/>
      <c r="AJE68" s="48"/>
      <c r="AJF68" s="48"/>
      <c r="AJG68" s="48"/>
      <c r="AJH68" s="48"/>
      <c r="AJI68" s="48"/>
      <c r="AJJ68" s="48"/>
      <c r="AJK68" s="48"/>
      <c r="AJL68" s="48"/>
      <c r="AJM68" s="48"/>
      <c r="AJN68" s="48"/>
      <c r="AJO68" s="48"/>
      <c r="AJP68" s="48"/>
      <c r="AJQ68" s="48"/>
      <c r="AJR68" s="48"/>
      <c r="AJS68" s="48"/>
      <c r="AJT68" s="48"/>
      <c r="AJU68" s="48"/>
      <c r="AJV68" s="48"/>
      <c r="AJW68" s="48"/>
      <c r="AJX68" s="48"/>
      <c r="AJY68" s="48"/>
      <c r="AJZ68" s="48"/>
      <c r="AKA68" s="48"/>
      <c r="AKB68" s="48"/>
      <c r="AKC68" s="48"/>
      <c r="AKD68" s="48"/>
      <c r="AKE68" s="48"/>
      <c r="AKF68" s="48"/>
      <c r="AKG68" s="48"/>
      <c r="AKH68" s="48"/>
      <c r="AKI68" s="48"/>
      <c r="AKJ68" s="48"/>
      <c r="AKK68" s="48"/>
      <c r="AKL68" s="48"/>
      <c r="AKM68" s="48"/>
      <c r="AKN68" s="48"/>
      <c r="AKO68" s="48"/>
      <c r="AKP68" s="48"/>
      <c r="AKQ68" s="48"/>
      <c r="AKR68" s="48"/>
      <c r="AKS68" s="48"/>
      <c r="AKT68" s="48"/>
      <c r="AKU68" s="48"/>
      <c r="AKV68" s="48"/>
      <c r="AKW68" s="48"/>
      <c r="AKX68" s="48"/>
      <c r="AKY68" s="48"/>
      <c r="AKZ68" s="48"/>
      <c r="ALA68" s="48"/>
      <c r="ALB68" s="48"/>
      <c r="ALC68" s="48"/>
      <c r="ALD68" s="48"/>
      <c r="ALE68" s="48"/>
      <c r="ALF68" s="48"/>
      <c r="ALG68" s="48"/>
      <c r="ALH68" s="48"/>
      <c r="ALI68" s="48"/>
      <c r="ALJ68" s="48"/>
      <c r="ALK68" s="48"/>
      <c r="ALL68" s="48"/>
      <c r="ALM68" s="48"/>
      <c r="ALN68" s="48"/>
      <c r="ALO68" s="48"/>
      <c r="ALP68" s="48"/>
      <c r="ALQ68" s="48"/>
      <c r="ALR68" s="48"/>
      <c r="ALS68" s="48"/>
      <c r="ALT68" s="48"/>
      <c r="ALU68" s="48"/>
      <c r="ALV68" s="48"/>
      <c r="ALW68" s="48"/>
      <c r="ALX68" s="48"/>
      <c r="ALY68" s="48"/>
      <c r="ALZ68" s="48"/>
      <c r="AMA68" s="48"/>
      <c r="AMB68" s="48"/>
      <c r="AMC68" s="48"/>
      <c r="AMD68" s="48"/>
      <c r="AME68" s="48"/>
      <c r="AMF68" s="48"/>
      <c r="AMG68" s="48"/>
      <c r="AMH68" s="48"/>
      <c r="AMI68" s="48"/>
      <c r="AMJ68" s="48"/>
    </row>
    <row r="69" s="243" customFormat="true" ht="16.5" hidden="false" customHeight="true" outlineLevel="0" collapsed="false">
      <c r="A69" s="240" t="n">
        <f aca="false">A68+1</f>
        <v>57</v>
      </c>
      <c r="B69" s="241" t="s">
        <v>395</v>
      </c>
      <c r="C69" s="242" t="s">
        <v>395</v>
      </c>
      <c r="D69" s="242" t="s">
        <v>393</v>
      </c>
      <c r="E69" s="242" t="s">
        <v>304</v>
      </c>
      <c r="F69" s="242" t="n">
        <v>0</v>
      </c>
      <c r="G69" s="242" t="s">
        <v>305</v>
      </c>
      <c r="H69" s="242" t="s">
        <v>374</v>
      </c>
      <c r="I69" s="242" t="n">
        <f aca="false">COUNTIF($C$13:$C$265,$C69)</f>
        <v>1</v>
      </c>
      <c r="J69" s="245" t="n">
        <f aca="false">COUNTIF($B$13:$B$265,$B69)</f>
        <v>1</v>
      </c>
      <c r="K69" s="244"/>
      <c r="L69" s="246" t="n">
        <v>640</v>
      </c>
      <c r="M69" s="246" t="n">
        <v>630</v>
      </c>
      <c r="N69" s="246" t="n">
        <v>215</v>
      </c>
      <c r="O69" s="260" t="n">
        <f aca="false">L69*M69*N69/10^9</f>
        <v>0.086688</v>
      </c>
      <c r="P69" s="248" t="n">
        <v>0.016364959</v>
      </c>
      <c r="Q69" s="249"/>
      <c r="R69" s="250"/>
      <c r="S69" s="251"/>
      <c r="T69" s="252"/>
      <c r="U69" s="253" t="n">
        <v>44.4433</v>
      </c>
      <c r="V69" s="254"/>
      <c r="W69" s="255" t="n">
        <f aca="false">SUM(X69:WY69)</f>
        <v>60</v>
      </c>
      <c r="X69" s="243" t="n">
        <v>0</v>
      </c>
      <c r="Y69" s="243" t="n">
        <v>0</v>
      </c>
      <c r="Z69" s="243" t="n">
        <v>0</v>
      </c>
      <c r="AA69" s="243" t="n">
        <v>0</v>
      </c>
      <c r="AB69" s="243" t="n">
        <v>0</v>
      </c>
      <c r="AC69" s="243" t="n">
        <v>0</v>
      </c>
      <c r="AD69" s="243" t="n">
        <v>0</v>
      </c>
      <c r="AE69" s="243" t="n">
        <v>0</v>
      </c>
      <c r="AF69" s="243" t="n">
        <v>0</v>
      </c>
      <c r="AG69" s="243" t="n">
        <v>0</v>
      </c>
      <c r="AH69" s="243" t="n">
        <v>0</v>
      </c>
      <c r="AI69" s="243" t="n">
        <v>0</v>
      </c>
      <c r="AJ69" s="243" t="n">
        <v>0</v>
      </c>
      <c r="AK69" s="243" t="n">
        <v>0</v>
      </c>
      <c r="AL69" s="243" t="n">
        <v>0</v>
      </c>
      <c r="AM69" s="243" t="n">
        <v>0</v>
      </c>
      <c r="AP69" s="243" t="n">
        <v>0</v>
      </c>
      <c r="AQ69" s="243" t="n">
        <v>0</v>
      </c>
      <c r="AR69" s="243" t="n">
        <v>0</v>
      </c>
      <c r="AS69" s="243" t="n">
        <v>0</v>
      </c>
      <c r="AT69" s="243" t="n">
        <v>0</v>
      </c>
      <c r="AU69" s="243" t="n">
        <v>0</v>
      </c>
      <c r="AV69" s="243" t="n">
        <v>0</v>
      </c>
      <c r="AW69" s="243" t="n">
        <v>0</v>
      </c>
      <c r="AX69" s="243" t="n">
        <v>0</v>
      </c>
      <c r="AY69" s="243" t="n">
        <v>0</v>
      </c>
      <c r="AZ69" s="243" t="n">
        <v>0</v>
      </c>
      <c r="BA69" s="243" t="n">
        <v>0</v>
      </c>
      <c r="BB69" s="243" t="n">
        <v>0</v>
      </c>
      <c r="BC69" s="243" t="n">
        <v>0</v>
      </c>
      <c r="BD69" s="243" t="n">
        <v>0</v>
      </c>
      <c r="BE69" s="243" t="n">
        <v>0</v>
      </c>
      <c r="BF69" s="243" t="n">
        <v>0</v>
      </c>
      <c r="BG69" s="243" t="n">
        <v>0</v>
      </c>
      <c r="BH69" s="243" t="n">
        <v>0</v>
      </c>
      <c r="BI69" s="243" t="n">
        <v>0</v>
      </c>
      <c r="BJ69" s="243" t="n">
        <v>0</v>
      </c>
      <c r="BK69" s="243" t="n">
        <v>0</v>
      </c>
      <c r="BL69" s="243" t="n">
        <v>0</v>
      </c>
      <c r="BM69" s="243" t="n">
        <v>0</v>
      </c>
      <c r="BN69" s="243" t="n">
        <v>0</v>
      </c>
      <c r="BO69" s="243" t="n">
        <v>0</v>
      </c>
      <c r="BP69" s="243" t="n">
        <v>0</v>
      </c>
      <c r="BQ69" s="243" t="n">
        <v>0</v>
      </c>
      <c r="BR69" s="243" t="n">
        <v>0</v>
      </c>
      <c r="BS69" s="243" t="n">
        <v>0</v>
      </c>
      <c r="BT69" s="243" t="n">
        <v>30</v>
      </c>
      <c r="BU69" s="243" t="n">
        <v>0</v>
      </c>
      <c r="BV69" s="243" t="n">
        <v>0</v>
      </c>
      <c r="BW69" s="243" t="n">
        <v>0</v>
      </c>
      <c r="BX69" s="243" t="n">
        <v>0</v>
      </c>
      <c r="BY69" s="243" t="n">
        <v>0</v>
      </c>
      <c r="BZ69" s="243" t="n">
        <v>0</v>
      </c>
      <c r="CA69" s="243" t="n">
        <v>0</v>
      </c>
      <c r="CB69" s="243" t="n">
        <v>0</v>
      </c>
      <c r="CC69" s="243" t="n">
        <v>0</v>
      </c>
      <c r="CD69" s="243" t="n">
        <v>0</v>
      </c>
      <c r="CE69" s="243" t="n">
        <v>0</v>
      </c>
      <c r="CF69" s="243" t="n">
        <v>0</v>
      </c>
      <c r="CG69" s="243" t="n">
        <v>0</v>
      </c>
      <c r="CH69" s="243" t="n">
        <v>30</v>
      </c>
      <c r="CI69" s="243" t="n">
        <v>0</v>
      </c>
      <c r="CJ69" s="243" t="n">
        <v>0</v>
      </c>
      <c r="CK69" s="243" t="n">
        <v>0</v>
      </c>
      <c r="CL69" s="243" t="n">
        <v>0</v>
      </c>
      <c r="CM69" s="243" t="n">
        <v>0</v>
      </c>
      <c r="CN69" s="243" t="n">
        <v>0</v>
      </c>
      <c r="WY69" s="236" t="n">
        <v>0</v>
      </c>
      <c r="WZ69" s="108"/>
      <c r="XA69" s="237" t="n">
        <v>0</v>
      </c>
      <c r="XB69" s="61" t="n">
        <v>60</v>
      </c>
      <c r="XC69" s="200" t="n">
        <f aca="false">XB69-W69</f>
        <v>0</v>
      </c>
      <c r="XD69" s="256" t="n">
        <f aca="false">SUMIF('TRIEN KHAI SX'!$B$8:$B$262,$B69,'TRIEN KHAI SX'!$CM$8:$CM$262)-W69</f>
        <v>0</v>
      </c>
      <c r="XE69" s="257" t="n">
        <f aca="false">SUMIF('TRIEN KHAI SX'!$B$8:$B$262,$B69,'TRIEN KHAI SX'!$FG$8:$FG$262)</f>
        <v>0</v>
      </c>
      <c r="XF69" s="258"/>
      <c r="XG69" s="258"/>
      <c r="XH69" s="258"/>
      <c r="XI69" s="258"/>
      <c r="XJ69" s="258"/>
      <c r="XK69" s="45"/>
      <c r="XL69" s="45"/>
      <c r="XM69" s="48"/>
      <c r="XN69" s="48"/>
      <c r="XO69" s="48"/>
      <c r="XP69" s="48"/>
      <c r="XQ69" s="48"/>
      <c r="XR69" s="48"/>
      <c r="XS69" s="48"/>
      <c r="XT69" s="48"/>
      <c r="XU69" s="48"/>
      <c r="XV69" s="48"/>
      <c r="XW69" s="48"/>
      <c r="XX69" s="48"/>
      <c r="XY69" s="48"/>
      <c r="XZ69" s="48"/>
      <c r="YA69" s="48"/>
      <c r="YB69" s="48"/>
      <c r="YC69" s="48"/>
      <c r="YD69" s="48"/>
      <c r="YE69" s="48"/>
      <c r="YF69" s="48"/>
      <c r="YG69" s="48"/>
      <c r="YH69" s="48"/>
      <c r="YI69" s="48"/>
      <c r="YJ69" s="48"/>
      <c r="YK69" s="48"/>
      <c r="YL69" s="48"/>
      <c r="YM69" s="48"/>
      <c r="YN69" s="48"/>
      <c r="YO69" s="48"/>
      <c r="YP69" s="48"/>
      <c r="YQ69" s="48"/>
      <c r="YR69" s="48"/>
      <c r="YS69" s="48"/>
      <c r="YT69" s="48"/>
      <c r="YU69" s="48"/>
      <c r="YV69" s="48"/>
      <c r="YW69" s="48"/>
      <c r="YX69" s="48"/>
      <c r="YY69" s="48"/>
      <c r="YZ69" s="48"/>
      <c r="ZA69" s="48"/>
      <c r="ZB69" s="48"/>
      <c r="ZC69" s="48"/>
      <c r="ZD69" s="48"/>
      <c r="ZE69" s="48"/>
      <c r="ZF69" s="48"/>
      <c r="ZG69" s="48"/>
      <c r="ZH69" s="48"/>
      <c r="ZI69" s="48"/>
      <c r="ZJ69" s="48"/>
      <c r="ZK69" s="48"/>
      <c r="ZL69" s="48"/>
      <c r="ZM69" s="48"/>
      <c r="ZN69" s="48"/>
      <c r="ZO69" s="48"/>
      <c r="ZP69" s="48"/>
      <c r="ZQ69" s="48"/>
      <c r="ZR69" s="48"/>
      <c r="ZS69" s="48"/>
      <c r="ZT69" s="48"/>
      <c r="ZU69" s="48"/>
      <c r="ZV69" s="48"/>
      <c r="ZW69" s="48"/>
      <c r="ZX69" s="48"/>
      <c r="ZY69" s="48"/>
      <c r="ZZ69" s="48"/>
      <c r="AAA69" s="48"/>
      <c r="AAB69" s="48"/>
      <c r="AAC69" s="48"/>
      <c r="AAD69" s="48"/>
      <c r="AAE69" s="48"/>
      <c r="AAF69" s="48"/>
      <c r="AAG69" s="48"/>
      <c r="AAH69" s="48"/>
      <c r="AAI69" s="48"/>
      <c r="AAJ69" s="48"/>
      <c r="AAK69" s="48"/>
      <c r="AAL69" s="48"/>
      <c r="AAM69" s="48"/>
      <c r="AAN69" s="48"/>
      <c r="AAO69" s="48"/>
      <c r="AAP69" s="48"/>
      <c r="AAQ69" s="48"/>
      <c r="AAR69" s="48"/>
      <c r="AAS69" s="48"/>
      <c r="AAT69" s="48"/>
      <c r="AAU69" s="48"/>
      <c r="AAV69" s="48"/>
      <c r="AAW69" s="48"/>
      <c r="AAX69" s="48"/>
      <c r="AAY69" s="48"/>
      <c r="AAZ69" s="48"/>
      <c r="ABA69" s="48"/>
      <c r="ABB69" s="48"/>
      <c r="ABC69" s="48"/>
      <c r="ABD69" s="48"/>
      <c r="ABE69" s="48"/>
      <c r="ABF69" s="48"/>
      <c r="ABG69" s="48"/>
      <c r="ABH69" s="48"/>
      <c r="ABI69" s="48"/>
      <c r="ABJ69" s="48"/>
      <c r="ABK69" s="48"/>
      <c r="ABL69" s="48"/>
      <c r="ABM69" s="48"/>
      <c r="ABN69" s="48"/>
      <c r="ABO69" s="48"/>
      <c r="ABP69" s="48"/>
      <c r="ABQ69" s="48"/>
      <c r="ABR69" s="48"/>
      <c r="ABS69" s="48"/>
      <c r="ABT69" s="48"/>
      <c r="ABU69" s="48"/>
      <c r="ABV69" s="48"/>
      <c r="ABW69" s="48"/>
      <c r="ABX69" s="48"/>
      <c r="ABY69" s="48"/>
      <c r="ABZ69" s="48"/>
      <c r="ACA69" s="48"/>
      <c r="ACB69" s="48"/>
      <c r="ACC69" s="48"/>
      <c r="ACD69" s="48"/>
      <c r="ACE69" s="48"/>
      <c r="ACF69" s="48"/>
      <c r="ACG69" s="48"/>
      <c r="ACH69" s="48"/>
      <c r="ACI69" s="48"/>
      <c r="ACJ69" s="48"/>
      <c r="ACK69" s="48"/>
      <c r="ACL69" s="48"/>
      <c r="ACM69" s="48"/>
      <c r="ACN69" s="48"/>
      <c r="ACO69" s="48"/>
      <c r="ACP69" s="48"/>
      <c r="ACQ69" s="48"/>
      <c r="ACR69" s="48"/>
      <c r="ACS69" s="48"/>
      <c r="ACT69" s="48"/>
      <c r="ACU69" s="48"/>
      <c r="ACV69" s="48"/>
      <c r="ACW69" s="48"/>
      <c r="ACX69" s="48"/>
      <c r="ACY69" s="48"/>
      <c r="ACZ69" s="48"/>
      <c r="ADA69" s="48"/>
      <c r="ADB69" s="48"/>
      <c r="ADC69" s="48"/>
      <c r="ADD69" s="48"/>
      <c r="ADE69" s="48"/>
      <c r="ADF69" s="48"/>
      <c r="ADG69" s="48"/>
      <c r="ADH69" s="48"/>
      <c r="ADI69" s="48"/>
      <c r="ADJ69" s="48"/>
      <c r="ADK69" s="48"/>
      <c r="ADL69" s="48"/>
      <c r="ADM69" s="48"/>
      <c r="ADN69" s="48"/>
      <c r="ADO69" s="48"/>
      <c r="ADP69" s="48"/>
      <c r="ADQ69" s="48"/>
      <c r="ADR69" s="48"/>
      <c r="ADS69" s="48"/>
      <c r="ADT69" s="48"/>
      <c r="ADU69" s="48"/>
      <c r="ADV69" s="48"/>
      <c r="ADW69" s="48"/>
      <c r="ADX69" s="48"/>
      <c r="ADY69" s="48"/>
      <c r="ADZ69" s="48"/>
      <c r="AEA69" s="48"/>
      <c r="AEB69" s="48"/>
      <c r="AEC69" s="48"/>
      <c r="AED69" s="48"/>
      <c r="AEE69" s="48"/>
      <c r="AEF69" s="48"/>
      <c r="AEG69" s="48"/>
      <c r="AEH69" s="48"/>
      <c r="AEI69" s="48"/>
      <c r="AEJ69" s="48"/>
      <c r="AEK69" s="48"/>
      <c r="AEL69" s="48"/>
      <c r="AEM69" s="48"/>
      <c r="AEN69" s="48"/>
      <c r="AEO69" s="48"/>
      <c r="AEP69" s="48"/>
      <c r="AEQ69" s="48"/>
      <c r="AER69" s="48"/>
      <c r="AES69" s="48"/>
      <c r="AET69" s="48"/>
      <c r="AEU69" s="48"/>
      <c r="AEV69" s="48"/>
      <c r="AEW69" s="48"/>
      <c r="AEX69" s="48"/>
      <c r="AEY69" s="48"/>
      <c r="AEZ69" s="48"/>
      <c r="AFA69" s="48"/>
      <c r="AFB69" s="48"/>
      <c r="AFC69" s="48"/>
      <c r="AFD69" s="48"/>
      <c r="AFE69" s="48"/>
      <c r="AFF69" s="48"/>
      <c r="AFG69" s="48"/>
      <c r="AFH69" s="48"/>
      <c r="AFI69" s="48"/>
      <c r="AFJ69" s="48"/>
      <c r="AFK69" s="48"/>
      <c r="AFL69" s="48"/>
      <c r="AFM69" s="48"/>
      <c r="AFN69" s="48"/>
      <c r="AFO69" s="48"/>
      <c r="AFP69" s="48"/>
      <c r="AFQ69" s="48"/>
      <c r="AFR69" s="48"/>
      <c r="AFS69" s="48"/>
      <c r="AFT69" s="48"/>
      <c r="AFU69" s="48"/>
      <c r="AFV69" s="48"/>
      <c r="AFW69" s="48"/>
      <c r="AFX69" s="48"/>
      <c r="AFY69" s="48"/>
      <c r="AFZ69" s="48"/>
      <c r="AGA69" s="48"/>
      <c r="AGB69" s="48"/>
      <c r="AGC69" s="48"/>
      <c r="AGD69" s="48"/>
      <c r="AGE69" s="48"/>
      <c r="AGF69" s="48"/>
      <c r="AGG69" s="48"/>
      <c r="AGH69" s="48"/>
      <c r="AGI69" s="48"/>
      <c r="AGJ69" s="48"/>
      <c r="AGK69" s="48"/>
      <c r="AGL69" s="48"/>
      <c r="AGM69" s="48"/>
      <c r="AGN69" s="48"/>
      <c r="AGO69" s="48"/>
      <c r="AGP69" s="48"/>
      <c r="AGQ69" s="48"/>
      <c r="AGR69" s="48"/>
      <c r="AGS69" s="48"/>
      <c r="AGT69" s="48"/>
      <c r="AGU69" s="48"/>
      <c r="AGV69" s="48"/>
      <c r="AGW69" s="48"/>
      <c r="AGX69" s="48"/>
      <c r="AGY69" s="48"/>
      <c r="AGZ69" s="48"/>
      <c r="AHA69" s="48"/>
      <c r="AHB69" s="48"/>
      <c r="AHC69" s="48"/>
      <c r="AHD69" s="48"/>
      <c r="AHE69" s="48"/>
      <c r="AHF69" s="48"/>
      <c r="AHG69" s="48"/>
      <c r="AHH69" s="48"/>
      <c r="AHI69" s="48"/>
      <c r="AHJ69" s="48"/>
      <c r="AHK69" s="48"/>
      <c r="AHL69" s="48"/>
      <c r="AHM69" s="48"/>
      <c r="AHN69" s="48"/>
      <c r="AHO69" s="48"/>
      <c r="AHP69" s="48"/>
      <c r="AHQ69" s="48"/>
      <c r="AHR69" s="48"/>
      <c r="AHS69" s="48"/>
      <c r="AHT69" s="48"/>
      <c r="AHU69" s="48"/>
      <c r="AHV69" s="48"/>
      <c r="AHW69" s="48"/>
      <c r="AHX69" s="48"/>
      <c r="AHY69" s="48"/>
      <c r="AHZ69" s="48"/>
      <c r="AIA69" s="48"/>
      <c r="AIB69" s="48"/>
      <c r="AIC69" s="48"/>
      <c r="AID69" s="48"/>
      <c r="AIE69" s="48"/>
      <c r="AIF69" s="48"/>
      <c r="AIG69" s="48"/>
      <c r="AIH69" s="48"/>
      <c r="AII69" s="48"/>
      <c r="AIJ69" s="48"/>
      <c r="AIK69" s="48"/>
      <c r="AIL69" s="48"/>
      <c r="AIM69" s="48"/>
      <c r="AIN69" s="48"/>
      <c r="AIO69" s="48"/>
      <c r="AIP69" s="48"/>
      <c r="AIQ69" s="48"/>
      <c r="AIR69" s="48"/>
      <c r="AIS69" s="48"/>
      <c r="AIT69" s="48"/>
      <c r="AIU69" s="48"/>
      <c r="AIV69" s="48"/>
      <c r="AIW69" s="48"/>
      <c r="AIX69" s="48"/>
      <c r="AIY69" s="48"/>
      <c r="AIZ69" s="48"/>
      <c r="AJA69" s="48"/>
      <c r="AJB69" s="48"/>
      <c r="AJC69" s="48"/>
      <c r="AJD69" s="48"/>
      <c r="AJE69" s="48"/>
      <c r="AJF69" s="48"/>
      <c r="AJG69" s="48"/>
      <c r="AJH69" s="48"/>
      <c r="AJI69" s="48"/>
      <c r="AJJ69" s="48"/>
      <c r="AJK69" s="48"/>
      <c r="AJL69" s="48"/>
      <c r="AJM69" s="48"/>
      <c r="AJN69" s="48"/>
      <c r="AJO69" s="48"/>
      <c r="AJP69" s="48"/>
      <c r="AJQ69" s="48"/>
      <c r="AJR69" s="48"/>
      <c r="AJS69" s="48"/>
      <c r="AJT69" s="48"/>
      <c r="AJU69" s="48"/>
      <c r="AJV69" s="48"/>
      <c r="AJW69" s="48"/>
      <c r="AJX69" s="48"/>
      <c r="AJY69" s="48"/>
      <c r="AJZ69" s="48"/>
      <c r="AKA69" s="48"/>
      <c r="AKB69" s="48"/>
      <c r="AKC69" s="48"/>
      <c r="AKD69" s="48"/>
      <c r="AKE69" s="48"/>
      <c r="AKF69" s="48"/>
      <c r="AKG69" s="48"/>
      <c r="AKH69" s="48"/>
      <c r="AKI69" s="48"/>
      <c r="AKJ69" s="48"/>
      <c r="AKK69" s="48"/>
      <c r="AKL69" s="48"/>
      <c r="AKM69" s="48"/>
      <c r="AKN69" s="48"/>
      <c r="AKO69" s="48"/>
      <c r="AKP69" s="48"/>
      <c r="AKQ69" s="48"/>
      <c r="AKR69" s="48"/>
      <c r="AKS69" s="48"/>
      <c r="AKT69" s="48"/>
      <c r="AKU69" s="48"/>
      <c r="AKV69" s="48"/>
      <c r="AKW69" s="48"/>
      <c r="AKX69" s="48"/>
      <c r="AKY69" s="48"/>
      <c r="AKZ69" s="48"/>
      <c r="ALA69" s="48"/>
      <c r="ALB69" s="48"/>
      <c r="ALC69" s="48"/>
      <c r="ALD69" s="48"/>
      <c r="ALE69" s="48"/>
      <c r="ALF69" s="48"/>
      <c r="ALG69" s="48"/>
      <c r="ALH69" s="48"/>
      <c r="ALI69" s="48"/>
      <c r="ALJ69" s="48"/>
      <c r="ALK69" s="48"/>
      <c r="ALL69" s="48"/>
      <c r="ALM69" s="48"/>
      <c r="ALN69" s="48"/>
      <c r="ALO69" s="48"/>
      <c r="ALP69" s="48"/>
      <c r="ALQ69" s="48"/>
      <c r="ALR69" s="48"/>
      <c r="ALS69" s="48"/>
      <c r="ALT69" s="48"/>
      <c r="ALU69" s="48"/>
      <c r="ALV69" s="48"/>
      <c r="ALW69" s="48"/>
      <c r="ALX69" s="48"/>
      <c r="ALY69" s="48"/>
      <c r="ALZ69" s="48"/>
      <c r="AMA69" s="48"/>
      <c r="AMB69" s="48"/>
      <c r="AMC69" s="48"/>
      <c r="AMD69" s="48"/>
      <c r="AME69" s="48"/>
      <c r="AMF69" s="48"/>
      <c r="AMG69" s="48"/>
      <c r="AMH69" s="48"/>
      <c r="AMI69" s="48"/>
      <c r="AMJ69" s="48"/>
    </row>
    <row r="70" s="243" customFormat="true" ht="16.5" hidden="false" customHeight="true" outlineLevel="0" collapsed="false">
      <c r="A70" s="240" t="n">
        <f aca="false">A69+1</f>
        <v>58</v>
      </c>
      <c r="B70" s="241" t="s">
        <v>396</v>
      </c>
      <c r="C70" s="242" t="s">
        <v>396</v>
      </c>
      <c r="D70" s="242" t="s">
        <v>397</v>
      </c>
      <c r="E70" s="242" t="s">
        <v>368</v>
      </c>
      <c r="F70" s="242" t="s">
        <v>369</v>
      </c>
      <c r="G70" s="242" t="s">
        <v>370</v>
      </c>
      <c r="H70" s="244" t="s">
        <v>294</v>
      </c>
      <c r="I70" s="242" t="n">
        <f aca="false">COUNTIF($C$13:$C$265,$C70)</f>
        <v>1</v>
      </c>
      <c r="J70" s="245" t="n">
        <f aca="false">COUNTIF($B$13:$B$265,$B70)</f>
        <v>1</v>
      </c>
      <c r="K70" s="244"/>
      <c r="L70" s="246" t="n">
        <v>1320</v>
      </c>
      <c r="M70" s="246" t="n">
        <v>515</v>
      </c>
      <c r="N70" s="246" t="n">
        <v>240</v>
      </c>
      <c r="O70" s="260" t="n">
        <f aca="false">L70*M70*N70/10^9</f>
        <v>0.163152</v>
      </c>
      <c r="P70" s="248" t="n">
        <v>0.03957</v>
      </c>
      <c r="Q70" s="249"/>
      <c r="R70" s="250"/>
      <c r="S70" s="251"/>
      <c r="T70" s="252" t="n">
        <v>80.88</v>
      </c>
      <c r="U70" s="253" t="n">
        <v>99.0748</v>
      </c>
      <c r="V70" s="254"/>
      <c r="W70" s="255" t="n">
        <f aca="false">SUM(X70:WY70)</f>
        <v>30</v>
      </c>
      <c r="X70" s="243" t="n">
        <v>0</v>
      </c>
      <c r="Y70" s="243" t="n">
        <v>0</v>
      </c>
      <c r="Z70" s="243" t="n">
        <v>0</v>
      </c>
      <c r="AA70" s="243" t="n">
        <v>0</v>
      </c>
      <c r="AB70" s="243" t="n">
        <v>0</v>
      </c>
      <c r="AC70" s="243" t="n">
        <v>0</v>
      </c>
      <c r="AD70" s="243" t="n">
        <v>0</v>
      </c>
      <c r="AE70" s="243" t="n">
        <v>0</v>
      </c>
      <c r="AF70" s="243" t="n">
        <v>0</v>
      </c>
      <c r="AG70" s="243" t="n">
        <v>0</v>
      </c>
      <c r="AH70" s="243" t="n">
        <v>0</v>
      </c>
      <c r="AI70" s="243" t="n">
        <v>0</v>
      </c>
      <c r="AJ70" s="243" t="n">
        <v>0</v>
      </c>
      <c r="AK70" s="243" t="n">
        <v>0</v>
      </c>
      <c r="AL70" s="243" t="n">
        <v>0</v>
      </c>
      <c r="AM70" s="243" t="n">
        <v>0</v>
      </c>
      <c r="AP70" s="243" t="n">
        <v>0</v>
      </c>
      <c r="AQ70" s="243" t="n">
        <v>0</v>
      </c>
      <c r="AR70" s="243" t="n">
        <v>0</v>
      </c>
      <c r="AS70" s="243" t="n">
        <v>0</v>
      </c>
      <c r="AT70" s="243" t="n">
        <v>0</v>
      </c>
      <c r="AU70" s="243" t="n">
        <v>30</v>
      </c>
      <c r="AV70" s="243" t="n">
        <v>0</v>
      </c>
      <c r="AW70" s="243" t="n">
        <v>0</v>
      </c>
      <c r="AX70" s="243" t="n">
        <v>0</v>
      </c>
      <c r="AY70" s="243" t="n">
        <v>0</v>
      </c>
      <c r="AZ70" s="243" t="n">
        <v>0</v>
      </c>
      <c r="BA70" s="243" t="n">
        <v>0</v>
      </c>
      <c r="BB70" s="243" t="n">
        <v>0</v>
      </c>
      <c r="BC70" s="243" t="n">
        <v>0</v>
      </c>
      <c r="BD70" s="243" t="n">
        <v>0</v>
      </c>
      <c r="BE70" s="243" t="n">
        <v>0</v>
      </c>
      <c r="BF70" s="243" t="n">
        <v>0</v>
      </c>
      <c r="BG70" s="243" t="n">
        <v>0</v>
      </c>
      <c r="BH70" s="243" t="n">
        <v>0</v>
      </c>
      <c r="BI70" s="243" t="n">
        <v>0</v>
      </c>
      <c r="BJ70" s="243" t="n">
        <v>0</v>
      </c>
      <c r="BK70" s="243" t="n">
        <v>0</v>
      </c>
      <c r="BL70" s="243" t="n">
        <v>0</v>
      </c>
      <c r="BM70" s="243" t="n">
        <v>0</v>
      </c>
      <c r="BN70" s="243" t="n">
        <v>0</v>
      </c>
      <c r="BO70" s="243" t="n">
        <v>0</v>
      </c>
      <c r="BP70" s="243" t="n">
        <v>0</v>
      </c>
      <c r="BQ70" s="243" t="n">
        <v>0</v>
      </c>
      <c r="BR70" s="243" t="n">
        <v>0</v>
      </c>
      <c r="BS70" s="243" t="n">
        <v>0</v>
      </c>
      <c r="BT70" s="243" t="n">
        <v>0</v>
      </c>
      <c r="BU70" s="243" t="n">
        <v>0</v>
      </c>
      <c r="BV70" s="243" t="n">
        <v>0</v>
      </c>
      <c r="BW70" s="243" t="n">
        <v>0</v>
      </c>
      <c r="BX70" s="243" t="n">
        <v>0</v>
      </c>
      <c r="BY70" s="243" t="n">
        <v>0</v>
      </c>
      <c r="BZ70" s="243" t="n">
        <v>0</v>
      </c>
      <c r="CA70" s="243" t="n">
        <v>0</v>
      </c>
      <c r="CB70" s="243" t="n">
        <v>0</v>
      </c>
      <c r="CC70" s="243" t="n">
        <v>0</v>
      </c>
      <c r="CD70" s="243" t="n">
        <v>0</v>
      </c>
      <c r="CE70" s="243" t="n">
        <v>0</v>
      </c>
      <c r="CF70" s="243" t="n">
        <v>0</v>
      </c>
      <c r="CG70" s="243" t="n">
        <v>0</v>
      </c>
      <c r="CH70" s="243" t="n">
        <v>0</v>
      </c>
      <c r="CI70" s="243" t="n">
        <v>0</v>
      </c>
      <c r="CJ70" s="243" t="n">
        <v>0</v>
      </c>
      <c r="CK70" s="243" t="n">
        <v>0</v>
      </c>
      <c r="CL70" s="243" t="n">
        <v>0</v>
      </c>
      <c r="CM70" s="243" t="n">
        <v>0</v>
      </c>
      <c r="CN70" s="243" t="n">
        <v>0</v>
      </c>
      <c r="WY70" s="236" t="n">
        <v>0</v>
      </c>
      <c r="WZ70" s="108"/>
      <c r="XA70" s="237" t="n">
        <v>0</v>
      </c>
      <c r="XB70" s="61" t="n">
        <v>30</v>
      </c>
      <c r="XC70" s="200" t="n">
        <f aca="false">XB70-W70</f>
        <v>0</v>
      </c>
      <c r="XD70" s="256" t="n">
        <f aca="false">SUMIF('TRIEN KHAI SX'!$B$8:$B$262,$B70,'TRIEN KHAI SX'!$CM$8:$CM$262)-W70</f>
        <v>0</v>
      </c>
      <c r="XE70" s="257" t="n">
        <f aca="false">SUMIF('TRIEN KHAI SX'!$B$8:$B$262,$B70,'TRIEN KHAI SX'!$FG$8:$FG$262)</f>
        <v>0</v>
      </c>
      <c r="XF70" s="258"/>
      <c r="XG70" s="258"/>
      <c r="XH70" s="258"/>
      <c r="XI70" s="258"/>
      <c r="XJ70" s="258"/>
      <c r="XK70" s="45"/>
      <c r="XL70" s="45"/>
      <c r="XM70" s="48"/>
      <c r="XN70" s="48"/>
      <c r="XO70" s="48"/>
      <c r="XP70" s="48"/>
      <c r="XQ70" s="48"/>
      <c r="XR70" s="48"/>
      <c r="XS70" s="48"/>
      <c r="XT70" s="48"/>
      <c r="XU70" s="48"/>
      <c r="XV70" s="48"/>
      <c r="XW70" s="48"/>
      <c r="XX70" s="48"/>
      <c r="XY70" s="48"/>
      <c r="XZ70" s="48"/>
      <c r="YA70" s="48"/>
      <c r="YB70" s="48"/>
      <c r="YC70" s="48"/>
      <c r="YD70" s="48"/>
      <c r="YE70" s="48"/>
      <c r="YF70" s="48"/>
      <c r="YG70" s="48"/>
      <c r="YH70" s="48"/>
      <c r="YI70" s="48"/>
      <c r="YJ70" s="48"/>
      <c r="YK70" s="48"/>
      <c r="YL70" s="48"/>
      <c r="YM70" s="48"/>
      <c r="YN70" s="48"/>
      <c r="YO70" s="48"/>
      <c r="YP70" s="48"/>
      <c r="YQ70" s="48"/>
      <c r="YR70" s="48"/>
      <c r="YS70" s="48"/>
      <c r="YT70" s="48"/>
      <c r="YU70" s="48"/>
      <c r="YV70" s="48"/>
      <c r="YW70" s="48"/>
      <c r="YX70" s="48"/>
      <c r="YY70" s="48"/>
      <c r="YZ70" s="48"/>
      <c r="ZA70" s="48"/>
      <c r="ZB70" s="48"/>
      <c r="ZC70" s="48"/>
      <c r="ZD70" s="48"/>
      <c r="ZE70" s="48"/>
      <c r="ZF70" s="48"/>
      <c r="ZG70" s="48"/>
      <c r="ZH70" s="48"/>
      <c r="ZI70" s="48"/>
      <c r="ZJ70" s="48"/>
      <c r="ZK70" s="48"/>
      <c r="ZL70" s="48"/>
      <c r="ZM70" s="48"/>
      <c r="ZN70" s="48"/>
      <c r="ZO70" s="48"/>
      <c r="ZP70" s="48"/>
      <c r="ZQ70" s="48"/>
      <c r="ZR70" s="48"/>
      <c r="ZS70" s="48"/>
      <c r="ZT70" s="48"/>
      <c r="ZU70" s="48"/>
      <c r="ZV70" s="48"/>
      <c r="ZW70" s="48"/>
      <c r="ZX70" s="48"/>
      <c r="ZY70" s="48"/>
      <c r="ZZ70" s="48"/>
      <c r="AAA70" s="48"/>
      <c r="AAB70" s="48"/>
      <c r="AAC70" s="48"/>
      <c r="AAD70" s="48"/>
      <c r="AAE70" s="48"/>
      <c r="AAF70" s="48"/>
      <c r="AAG70" s="48"/>
      <c r="AAH70" s="48"/>
      <c r="AAI70" s="48"/>
      <c r="AAJ70" s="48"/>
      <c r="AAK70" s="48"/>
      <c r="AAL70" s="48"/>
      <c r="AAM70" s="48"/>
      <c r="AAN70" s="48"/>
      <c r="AAO70" s="48"/>
      <c r="AAP70" s="48"/>
      <c r="AAQ70" s="48"/>
      <c r="AAR70" s="48"/>
      <c r="AAS70" s="48"/>
      <c r="AAT70" s="48"/>
      <c r="AAU70" s="48"/>
      <c r="AAV70" s="48"/>
      <c r="AAW70" s="48"/>
      <c r="AAX70" s="48"/>
      <c r="AAY70" s="48"/>
      <c r="AAZ70" s="48"/>
      <c r="ABA70" s="48"/>
      <c r="ABB70" s="48"/>
      <c r="ABC70" s="48"/>
      <c r="ABD70" s="48"/>
      <c r="ABE70" s="48"/>
      <c r="ABF70" s="48"/>
      <c r="ABG70" s="48"/>
      <c r="ABH70" s="48"/>
      <c r="ABI70" s="48"/>
      <c r="ABJ70" s="48"/>
      <c r="ABK70" s="48"/>
      <c r="ABL70" s="48"/>
      <c r="ABM70" s="48"/>
      <c r="ABN70" s="48"/>
      <c r="ABO70" s="48"/>
      <c r="ABP70" s="48"/>
      <c r="ABQ70" s="48"/>
      <c r="ABR70" s="48"/>
      <c r="ABS70" s="48"/>
      <c r="ABT70" s="48"/>
      <c r="ABU70" s="48"/>
      <c r="ABV70" s="48"/>
      <c r="ABW70" s="48"/>
      <c r="ABX70" s="48"/>
      <c r="ABY70" s="48"/>
      <c r="ABZ70" s="48"/>
      <c r="ACA70" s="48"/>
      <c r="ACB70" s="48"/>
      <c r="ACC70" s="48"/>
      <c r="ACD70" s="48"/>
      <c r="ACE70" s="48"/>
      <c r="ACF70" s="48"/>
      <c r="ACG70" s="48"/>
      <c r="ACH70" s="48"/>
      <c r="ACI70" s="48"/>
      <c r="ACJ70" s="48"/>
      <c r="ACK70" s="48"/>
      <c r="ACL70" s="48"/>
      <c r="ACM70" s="48"/>
      <c r="ACN70" s="48"/>
      <c r="ACO70" s="48"/>
      <c r="ACP70" s="48"/>
      <c r="ACQ70" s="48"/>
      <c r="ACR70" s="48"/>
      <c r="ACS70" s="48"/>
      <c r="ACT70" s="48"/>
      <c r="ACU70" s="48"/>
      <c r="ACV70" s="48"/>
      <c r="ACW70" s="48"/>
      <c r="ACX70" s="48"/>
      <c r="ACY70" s="48"/>
      <c r="ACZ70" s="48"/>
      <c r="ADA70" s="48"/>
      <c r="ADB70" s="48"/>
      <c r="ADC70" s="48"/>
      <c r="ADD70" s="48"/>
      <c r="ADE70" s="48"/>
      <c r="ADF70" s="48"/>
      <c r="ADG70" s="48"/>
      <c r="ADH70" s="48"/>
      <c r="ADI70" s="48"/>
      <c r="ADJ70" s="48"/>
      <c r="ADK70" s="48"/>
      <c r="ADL70" s="48"/>
      <c r="ADM70" s="48"/>
      <c r="ADN70" s="48"/>
      <c r="ADO70" s="48"/>
      <c r="ADP70" s="48"/>
      <c r="ADQ70" s="48"/>
      <c r="ADR70" s="48"/>
      <c r="ADS70" s="48"/>
      <c r="ADT70" s="48"/>
      <c r="ADU70" s="48"/>
      <c r="ADV70" s="48"/>
      <c r="ADW70" s="48"/>
      <c r="ADX70" s="48"/>
      <c r="ADY70" s="48"/>
      <c r="ADZ70" s="48"/>
      <c r="AEA70" s="48"/>
      <c r="AEB70" s="48"/>
      <c r="AEC70" s="48"/>
      <c r="AED70" s="48"/>
      <c r="AEE70" s="48"/>
      <c r="AEF70" s="48"/>
      <c r="AEG70" s="48"/>
      <c r="AEH70" s="48"/>
      <c r="AEI70" s="48"/>
      <c r="AEJ70" s="48"/>
      <c r="AEK70" s="48"/>
      <c r="AEL70" s="48"/>
      <c r="AEM70" s="48"/>
      <c r="AEN70" s="48"/>
      <c r="AEO70" s="48"/>
      <c r="AEP70" s="48"/>
      <c r="AEQ70" s="48"/>
      <c r="AER70" s="48"/>
      <c r="AES70" s="48"/>
      <c r="AET70" s="48"/>
      <c r="AEU70" s="48"/>
      <c r="AEV70" s="48"/>
      <c r="AEW70" s="48"/>
      <c r="AEX70" s="48"/>
      <c r="AEY70" s="48"/>
      <c r="AEZ70" s="48"/>
      <c r="AFA70" s="48"/>
      <c r="AFB70" s="48"/>
      <c r="AFC70" s="48"/>
      <c r="AFD70" s="48"/>
      <c r="AFE70" s="48"/>
      <c r="AFF70" s="48"/>
      <c r="AFG70" s="48"/>
      <c r="AFH70" s="48"/>
      <c r="AFI70" s="48"/>
      <c r="AFJ70" s="48"/>
      <c r="AFK70" s="48"/>
      <c r="AFL70" s="48"/>
      <c r="AFM70" s="48"/>
      <c r="AFN70" s="48"/>
      <c r="AFO70" s="48"/>
      <c r="AFP70" s="48"/>
      <c r="AFQ70" s="48"/>
      <c r="AFR70" s="48"/>
      <c r="AFS70" s="48"/>
      <c r="AFT70" s="48"/>
      <c r="AFU70" s="48"/>
      <c r="AFV70" s="48"/>
      <c r="AFW70" s="48"/>
      <c r="AFX70" s="48"/>
      <c r="AFY70" s="48"/>
      <c r="AFZ70" s="48"/>
      <c r="AGA70" s="48"/>
      <c r="AGB70" s="48"/>
      <c r="AGC70" s="48"/>
      <c r="AGD70" s="48"/>
      <c r="AGE70" s="48"/>
      <c r="AGF70" s="48"/>
      <c r="AGG70" s="48"/>
      <c r="AGH70" s="48"/>
      <c r="AGI70" s="48"/>
      <c r="AGJ70" s="48"/>
      <c r="AGK70" s="48"/>
      <c r="AGL70" s="48"/>
      <c r="AGM70" s="48"/>
      <c r="AGN70" s="48"/>
      <c r="AGO70" s="48"/>
      <c r="AGP70" s="48"/>
      <c r="AGQ70" s="48"/>
      <c r="AGR70" s="48"/>
      <c r="AGS70" s="48"/>
      <c r="AGT70" s="48"/>
      <c r="AGU70" s="48"/>
      <c r="AGV70" s="48"/>
      <c r="AGW70" s="48"/>
      <c r="AGX70" s="48"/>
      <c r="AGY70" s="48"/>
      <c r="AGZ70" s="48"/>
      <c r="AHA70" s="48"/>
      <c r="AHB70" s="48"/>
      <c r="AHC70" s="48"/>
      <c r="AHD70" s="48"/>
      <c r="AHE70" s="48"/>
      <c r="AHF70" s="48"/>
      <c r="AHG70" s="48"/>
      <c r="AHH70" s="48"/>
      <c r="AHI70" s="48"/>
      <c r="AHJ70" s="48"/>
      <c r="AHK70" s="48"/>
      <c r="AHL70" s="48"/>
      <c r="AHM70" s="48"/>
      <c r="AHN70" s="48"/>
      <c r="AHO70" s="48"/>
      <c r="AHP70" s="48"/>
      <c r="AHQ70" s="48"/>
      <c r="AHR70" s="48"/>
      <c r="AHS70" s="48"/>
      <c r="AHT70" s="48"/>
      <c r="AHU70" s="48"/>
      <c r="AHV70" s="48"/>
      <c r="AHW70" s="48"/>
      <c r="AHX70" s="48"/>
      <c r="AHY70" s="48"/>
      <c r="AHZ70" s="48"/>
      <c r="AIA70" s="48"/>
      <c r="AIB70" s="48"/>
      <c r="AIC70" s="48"/>
      <c r="AID70" s="48"/>
      <c r="AIE70" s="48"/>
      <c r="AIF70" s="48"/>
      <c r="AIG70" s="48"/>
      <c r="AIH70" s="48"/>
      <c r="AII70" s="48"/>
      <c r="AIJ70" s="48"/>
      <c r="AIK70" s="48"/>
      <c r="AIL70" s="48"/>
      <c r="AIM70" s="48"/>
      <c r="AIN70" s="48"/>
      <c r="AIO70" s="48"/>
      <c r="AIP70" s="48"/>
      <c r="AIQ70" s="48"/>
      <c r="AIR70" s="48"/>
      <c r="AIS70" s="48"/>
      <c r="AIT70" s="48"/>
      <c r="AIU70" s="48"/>
      <c r="AIV70" s="48"/>
      <c r="AIW70" s="48"/>
      <c r="AIX70" s="48"/>
      <c r="AIY70" s="48"/>
      <c r="AIZ70" s="48"/>
      <c r="AJA70" s="48"/>
      <c r="AJB70" s="48"/>
      <c r="AJC70" s="48"/>
      <c r="AJD70" s="48"/>
      <c r="AJE70" s="48"/>
      <c r="AJF70" s="48"/>
      <c r="AJG70" s="48"/>
      <c r="AJH70" s="48"/>
      <c r="AJI70" s="48"/>
      <c r="AJJ70" s="48"/>
      <c r="AJK70" s="48"/>
      <c r="AJL70" s="48"/>
      <c r="AJM70" s="48"/>
      <c r="AJN70" s="48"/>
      <c r="AJO70" s="48"/>
      <c r="AJP70" s="48"/>
      <c r="AJQ70" s="48"/>
      <c r="AJR70" s="48"/>
      <c r="AJS70" s="48"/>
      <c r="AJT70" s="48"/>
      <c r="AJU70" s="48"/>
      <c r="AJV70" s="48"/>
      <c r="AJW70" s="48"/>
      <c r="AJX70" s="48"/>
      <c r="AJY70" s="48"/>
      <c r="AJZ70" s="48"/>
      <c r="AKA70" s="48"/>
      <c r="AKB70" s="48"/>
      <c r="AKC70" s="48"/>
      <c r="AKD70" s="48"/>
      <c r="AKE70" s="48"/>
      <c r="AKF70" s="48"/>
      <c r="AKG70" s="48"/>
      <c r="AKH70" s="48"/>
      <c r="AKI70" s="48"/>
      <c r="AKJ70" s="48"/>
      <c r="AKK70" s="48"/>
      <c r="AKL70" s="48"/>
      <c r="AKM70" s="48"/>
      <c r="AKN70" s="48"/>
      <c r="AKO70" s="48"/>
      <c r="AKP70" s="48"/>
      <c r="AKQ70" s="48"/>
      <c r="AKR70" s="48"/>
      <c r="AKS70" s="48"/>
      <c r="AKT70" s="48"/>
      <c r="AKU70" s="48"/>
      <c r="AKV70" s="48"/>
      <c r="AKW70" s="48"/>
      <c r="AKX70" s="48"/>
      <c r="AKY70" s="48"/>
      <c r="AKZ70" s="48"/>
      <c r="ALA70" s="48"/>
      <c r="ALB70" s="48"/>
      <c r="ALC70" s="48"/>
      <c r="ALD70" s="48"/>
      <c r="ALE70" s="48"/>
      <c r="ALF70" s="48"/>
      <c r="ALG70" s="48"/>
      <c r="ALH70" s="48"/>
      <c r="ALI70" s="48"/>
      <c r="ALJ70" s="48"/>
      <c r="ALK70" s="48"/>
      <c r="ALL70" s="48"/>
      <c r="ALM70" s="48"/>
      <c r="ALN70" s="48"/>
      <c r="ALO70" s="48"/>
      <c r="ALP70" s="48"/>
      <c r="ALQ70" s="48"/>
      <c r="ALR70" s="48"/>
      <c r="ALS70" s="48"/>
      <c r="ALT70" s="48"/>
      <c r="ALU70" s="48"/>
      <c r="ALV70" s="48"/>
      <c r="ALW70" s="48"/>
      <c r="ALX70" s="48"/>
      <c r="ALY70" s="48"/>
      <c r="ALZ70" s="48"/>
      <c r="AMA70" s="48"/>
      <c r="AMB70" s="48"/>
      <c r="AMC70" s="48"/>
      <c r="AMD70" s="48"/>
      <c r="AME70" s="48"/>
      <c r="AMF70" s="48"/>
      <c r="AMG70" s="48"/>
      <c r="AMH70" s="48"/>
      <c r="AMI70" s="48"/>
      <c r="AMJ70" s="48"/>
    </row>
    <row r="71" s="243" customFormat="true" ht="16.5" hidden="false" customHeight="true" outlineLevel="0" collapsed="false">
      <c r="A71" s="240" t="n">
        <f aca="false">A70+1</f>
        <v>59</v>
      </c>
      <c r="B71" s="241" t="s">
        <v>398</v>
      </c>
      <c r="C71" s="242" t="s">
        <v>398</v>
      </c>
      <c r="D71" s="242" t="s">
        <v>399</v>
      </c>
      <c r="E71" s="242" t="s">
        <v>368</v>
      </c>
      <c r="F71" s="242" t="s">
        <v>369</v>
      </c>
      <c r="G71" s="242" t="s">
        <v>370</v>
      </c>
      <c r="H71" s="244" t="s">
        <v>294</v>
      </c>
      <c r="I71" s="242" t="n">
        <f aca="false">COUNTIF($C$13:$C$265,$C71)</f>
        <v>1</v>
      </c>
      <c r="J71" s="245" t="n">
        <f aca="false">COUNTIF($B$13:$B$265,$B71)</f>
        <v>1</v>
      </c>
      <c r="K71" s="244"/>
      <c r="L71" s="246" t="n">
        <v>1000</v>
      </c>
      <c r="M71" s="246" t="n">
        <v>465</v>
      </c>
      <c r="N71" s="246" t="n">
        <v>347</v>
      </c>
      <c r="O71" s="260" t="n">
        <f aca="false">L71*M71*N71/10^9</f>
        <v>0.161355</v>
      </c>
      <c r="P71" s="248" t="n">
        <v>0.04329366</v>
      </c>
      <c r="Q71" s="249"/>
      <c r="R71" s="250"/>
      <c r="S71" s="251"/>
      <c r="T71" s="252"/>
      <c r="U71" s="253" t="n">
        <v>113.74</v>
      </c>
      <c r="V71" s="254"/>
      <c r="W71" s="255" t="n">
        <f aca="false">SUM(X71:WY71)</f>
        <v>120</v>
      </c>
      <c r="X71" s="243" t="n">
        <v>0</v>
      </c>
      <c r="Y71" s="243" t="n">
        <v>0</v>
      </c>
      <c r="Z71" s="243" t="n">
        <v>0</v>
      </c>
      <c r="AA71" s="243" t="n">
        <v>0</v>
      </c>
      <c r="AB71" s="243" t="n">
        <v>0</v>
      </c>
      <c r="AC71" s="243" t="n">
        <v>0</v>
      </c>
      <c r="AD71" s="243" t="n">
        <v>0</v>
      </c>
      <c r="AE71" s="243" t="n">
        <v>0</v>
      </c>
      <c r="AF71" s="243" t="n">
        <v>0</v>
      </c>
      <c r="AG71" s="243" t="n">
        <v>0</v>
      </c>
      <c r="AH71" s="243" t="n">
        <v>0</v>
      </c>
      <c r="AI71" s="243" t="n">
        <v>0</v>
      </c>
      <c r="AJ71" s="243" t="n">
        <v>0</v>
      </c>
      <c r="AK71" s="243" t="n">
        <v>0</v>
      </c>
      <c r="AL71" s="243" t="n">
        <v>0</v>
      </c>
      <c r="AM71" s="243" t="n">
        <v>0</v>
      </c>
      <c r="AP71" s="243" t="n">
        <v>0</v>
      </c>
      <c r="AQ71" s="243" t="n">
        <v>0</v>
      </c>
      <c r="AR71" s="243" t="n">
        <v>0</v>
      </c>
      <c r="AS71" s="243" t="n">
        <v>0</v>
      </c>
      <c r="AT71" s="243" t="n">
        <v>0</v>
      </c>
      <c r="AU71" s="243" t="n">
        <v>0</v>
      </c>
      <c r="AV71" s="243" t="n">
        <v>0</v>
      </c>
      <c r="AW71" s="243" t="n">
        <v>0</v>
      </c>
      <c r="AX71" s="243" t="n">
        <v>0</v>
      </c>
      <c r="AY71" s="243" t="n">
        <v>0</v>
      </c>
      <c r="AZ71" s="243" t="n">
        <v>0</v>
      </c>
      <c r="BA71" s="243" t="n">
        <v>0</v>
      </c>
      <c r="BB71" s="243" t="n">
        <v>0</v>
      </c>
      <c r="BC71" s="243" t="n">
        <v>0</v>
      </c>
      <c r="BD71" s="243" t="n">
        <v>0</v>
      </c>
      <c r="BE71" s="243" t="n">
        <v>0</v>
      </c>
      <c r="BF71" s="243" t="n">
        <v>0</v>
      </c>
      <c r="BG71" s="243" t="n">
        <v>0</v>
      </c>
      <c r="BH71" s="243" t="n">
        <v>0</v>
      </c>
      <c r="BI71" s="243" t="n">
        <v>0</v>
      </c>
      <c r="BJ71" s="243" t="n">
        <v>0</v>
      </c>
      <c r="BK71" s="243" t="n">
        <v>0</v>
      </c>
      <c r="BL71" s="243" t="n">
        <v>0</v>
      </c>
      <c r="BM71" s="243" t="n">
        <v>0</v>
      </c>
      <c r="BN71" s="243" t="n">
        <v>0</v>
      </c>
      <c r="BO71" s="243" t="n">
        <v>0</v>
      </c>
      <c r="BP71" s="243" t="n">
        <v>30</v>
      </c>
      <c r="BQ71" s="243" t="n">
        <v>0</v>
      </c>
      <c r="BR71" s="243" t="n">
        <v>0</v>
      </c>
      <c r="BS71" s="243" t="n">
        <v>0</v>
      </c>
      <c r="BT71" s="243" t="n">
        <v>0</v>
      </c>
      <c r="BU71" s="243" t="n">
        <v>0</v>
      </c>
      <c r="BV71" s="243" t="n">
        <v>0</v>
      </c>
      <c r="BW71" s="243" t="n">
        <v>30</v>
      </c>
      <c r="BX71" s="243" t="n">
        <v>0</v>
      </c>
      <c r="BY71" s="243" t="n">
        <v>0</v>
      </c>
      <c r="BZ71" s="243" t="n">
        <v>0</v>
      </c>
      <c r="CA71" s="243" t="n">
        <v>0</v>
      </c>
      <c r="CB71" s="243" t="n">
        <v>0</v>
      </c>
      <c r="CC71" s="243" t="n">
        <v>30</v>
      </c>
      <c r="CD71" s="243" t="n">
        <v>0</v>
      </c>
      <c r="CE71" s="243" t="n">
        <v>0</v>
      </c>
      <c r="CF71" s="243" t="n">
        <v>0</v>
      </c>
      <c r="CG71" s="243" t="n">
        <v>30</v>
      </c>
      <c r="CH71" s="243" t="n">
        <v>0</v>
      </c>
      <c r="CI71" s="243" t="n">
        <v>0</v>
      </c>
      <c r="CJ71" s="243" t="n">
        <v>0</v>
      </c>
      <c r="CK71" s="243" t="n">
        <v>0</v>
      </c>
      <c r="CL71" s="243" t="n">
        <v>0</v>
      </c>
      <c r="CM71" s="243" t="n">
        <v>0</v>
      </c>
      <c r="CN71" s="243" t="n">
        <v>0</v>
      </c>
      <c r="WY71" s="236" t="n">
        <v>0</v>
      </c>
      <c r="WZ71" s="108"/>
      <c r="XA71" s="237" t="n">
        <v>0</v>
      </c>
      <c r="XB71" s="61" t="n">
        <v>120</v>
      </c>
      <c r="XC71" s="200" t="n">
        <f aca="false">XB71-W71</f>
        <v>0</v>
      </c>
      <c r="XD71" s="256" t="n">
        <f aca="false">SUMIF('TRIEN KHAI SX'!$B$8:$B$262,$B71,'TRIEN KHAI SX'!$CM$8:$CM$262)-W71</f>
        <v>0</v>
      </c>
      <c r="XE71" s="257" t="n">
        <f aca="false">SUMIF('TRIEN KHAI SX'!$B$8:$B$262,$B71,'TRIEN KHAI SX'!$FG$8:$FG$262)</f>
        <v>0</v>
      </c>
      <c r="XF71" s="258"/>
      <c r="XG71" s="258"/>
      <c r="XH71" s="258"/>
      <c r="XI71" s="258"/>
      <c r="XJ71" s="258"/>
      <c r="XK71" s="45"/>
      <c r="XL71" s="45"/>
      <c r="XM71" s="48"/>
      <c r="XN71" s="48"/>
      <c r="XO71" s="48"/>
      <c r="XP71" s="48"/>
      <c r="XQ71" s="48"/>
      <c r="XR71" s="48"/>
      <c r="XS71" s="48"/>
      <c r="XT71" s="48"/>
      <c r="XU71" s="48"/>
      <c r="XV71" s="48"/>
      <c r="XW71" s="48"/>
      <c r="XX71" s="48"/>
      <c r="XY71" s="48"/>
      <c r="XZ71" s="48"/>
      <c r="YA71" s="48"/>
      <c r="YB71" s="48"/>
      <c r="YC71" s="48"/>
      <c r="YD71" s="48"/>
      <c r="YE71" s="48"/>
      <c r="YF71" s="48"/>
      <c r="YG71" s="48"/>
      <c r="YH71" s="48"/>
      <c r="YI71" s="48"/>
      <c r="YJ71" s="48"/>
      <c r="YK71" s="48"/>
      <c r="YL71" s="48"/>
      <c r="YM71" s="48"/>
      <c r="YN71" s="48"/>
      <c r="YO71" s="48"/>
      <c r="YP71" s="48"/>
      <c r="YQ71" s="48"/>
      <c r="YR71" s="48"/>
      <c r="YS71" s="48"/>
      <c r="YT71" s="48"/>
      <c r="YU71" s="48"/>
      <c r="YV71" s="48"/>
      <c r="YW71" s="48"/>
      <c r="YX71" s="48"/>
      <c r="YY71" s="48"/>
      <c r="YZ71" s="48"/>
      <c r="ZA71" s="48"/>
      <c r="ZB71" s="48"/>
      <c r="ZC71" s="48"/>
      <c r="ZD71" s="48"/>
      <c r="ZE71" s="48"/>
      <c r="ZF71" s="48"/>
      <c r="ZG71" s="48"/>
      <c r="ZH71" s="48"/>
      <c r="ZI71" s="48"/>
      <c r="ZJ71" s="48"/>
      <c r="ZK71" s="48"/>
      <c r="ZL71" s="48"/>
      <c r="ZM71" s="48"/>
      <c r="ZN71" s="48"/>
      <c r="ZO71" s="48"/>
      <c r="ZP71" s="48"/>
      <c r="ZQ71" s="48"/>
      <c r="ZR71" s="48"/>
      <c r="ZS71" s="48"/>
      <c r="ZT71" s="48"/>
      <c r="ZU71" s="48"/>
      <c r="ZV71" s="48"/>
      <c r="ZW71" s="48"/>
      <c r="ZX71" s="48"/>
      <c r="ZY71" s="48"/>
      <c r="ZZ71" s="48"/>
      <c r="AAA71" s="48"/>
      <c r="AAB71" s="48"/>
      <c r="AAC71" s="48"/>
      <c r="AAD71" s="48"/>
      <c r="AAE71" s="48"/>
      <c r="AAF71" s="48"/>
      <c r="AAG71" s="48"/>
      <c r="AAH71" s="48"/>
      <c r="AAI71" s="48"/>
      <c r="AAJ71" s="48"/>
      <c r="AAK71" s="48"/>
      <c r="AAL71" s="48"/>
      <c r="AAM71" s="48"/>
      <c r="AAN71" s="48"/>
      <c r="AAO71" s="48"/>
      <c r="AAP71" s="48"/>
      <c r="AAQ71" s="48"/>
      <c r="AAR71" s="48"/>
      <c r="AAS71" s="48"/>
      <c r="AAT71" s="48"/>
      <c r="AAU71" s="48"/>
      <c r="AAV71" s="48"/>
      <c r="AAW71" s="48"/>
      <c r="AAX71" s="48"/>
      <c r="AAY71" s="48"/>
      <c r="AAZ71" s="48"/>
      <c r="ABA71" s="48"/>
      <c r="ABB71" s="48"/>
      <c r="ABC71" s="48"/>
      <c r="ABD71" s="48"/>
      <c r="ABE71" s="48"/>
      <c r="ABF71" s="48"/>
      <c r="ABG71" s="48"/>
      <c r="ABH71" s="48"/>
      <c r="ABI71" s="48"/>
      <c r="ABJ71" s="48"/>
      <c r="ABK71" s="48"/>
      <c r="ABL71" s="48"/>
      <c r="ABM71" s="48"/>
      <c r="ABN71" s="48"/>
      <c r="ABO71" s="48"/>
      <c r="ABP71" s="48"/>
      <c r="ABQ71" s="48"/>
      <c r="ABR71" s="48"/>
      <c r="ABS71" s="48"/>
      <c r="ABT71" s="48"/>
      <c r="ABU71" s="48"/>
      <c r="ABV71" s="48"/>
      <c r="ABW71" s="48"/>
      <c r="ABX71" s="48"/>
      <c r="ABY71" s="48"/>
      <c r="ABZ71" s="48"/>
      <c r="ACA71" s="48"/>
      <c r="ACB71" s="48"/>
      <c r="ACC71" s="48"/>
      <c r="ACD71" s="48"/>
      <c r="ACE71" s="48"/>
      <c r="ACF71" s="48"/>
      <c r="ACG71" s="48"/>
      <c r="ACH71" s="48"/>
      <c r="ACI71" s="48"/>
      <c r="ACJ71" s="48"/>
      <c r="ACK71" s="48"/>
      <c r="ACL71" s="48"/>
      <c r="ACM71" s="48"/>
      <c r="ACN71" s="48"/>
      <c r="ACO71" s="48"/>
      <c r="ACP71" s="48"/>
      <c r="ACQ71" s="48"/>
      <c r="ACR71" s="48"/>
      <c r="ACS71" s="48"/>
      <c r="ACT71" s="48"/>
      <c r="ACU71" s="48"/>
      <c r="ACV71" s="48"/>
      <c r="ACW71" s="48"/>
      <c r="ACX71" s="48"/>
      <c r="ACY71" s="48"/>
      <c r="ACZ71" s="48"/>
      <c r="ADA71" s="48"/>
      <c r="ADB71" s="48"/>
      <c r="ADC71" s="48"/>
      <c r="ADD71" s="48"/>
      <c r="ADE71" s="48"/>
      <c r="ADF71" s="48"/>
      <c r="ADG71" s="48"/>
      <c r="ADH71" s="48"/>
      <c r="ADI71" s="48"/>
      <c r="ADJ71" s="48"/>
      <c r="ADK71" s="48"/>
      <c r="ADL71" s="48"/>
      <c r="ADM71" s="48"/>
      <c r="ADN71" s="48"/>
      <c r="ADO71" s="48"/>
      <c r="ADP71" s="48"/>
      <c r="ADQ71" s="48"/>
      <c r="ADR71" s="48"/>
      <c r="ADS71" s="48"/>
      <c r="ADT71" s="48"/>
      <c r="ADU71" s="48"/>
      <c r="ADV71" s="48"/>
      <c r="ADW71" s="48"/>
      <c r="ADX71" s="48"/>
      <c r="ADY71" s="48"/>
      <c r="ADZ71" s="48"/>
      <c r="AEA71" s="48"/>
      <c r="AEB71" s="48"/>
      <c r="AEC71" s="48"/>
      <c r="AED71" s="48"/>
      <c r="AEE71" s="48"/>
      <c r="AEF71" s="48"/>
      <c r="AEG71" s="48"/>
      <c r="AEH71" s="48"/>
      <c r="AEI71" s="48"/>
      <c r="AEJ71" s="48"/>
      <c r="AEK71" s="48"/>
      <c r="AEL71" s="48"/>
      <c r="AEM71" s="48"/>
      <c r="AEN71" s="48"/>
      <c r="AEO71" s="48"/>
      <c r="AEP71" s="48"/>
      <c r="AEQ71" s="48"/>
      <c r="AER71" s="48"/>
      <c r="AES71" s="48"/>
      <c r="AET71" s="48"/>
      <c r="AEU71" s="48"/>
      <c r="AEV71" s="48"/>
      <c r="AEW71" s="48"/>
      <c r="AEX71" s="48"/>
      <c r="AEY71" s="48"/>
      <c r="AEZ71" s="48"/>
      <c r="AFA71" s="48"/>
      <c r="AFB71" s="48"/>
      <c r="AFC71" s="48"/>
      <c r="AFD71" s="48"/>
      <c r="AFE71" s="48"/>
      <c r="AFF71" s="48"/>
      <c r="AFG71" s="48"/>
      <c r="AFH71" s="48"/>
      <c r="AFI71" s="48"/>
      <c r="AFJ71" s="48"/>
      <c r="AFK71" s="48"/>
      <c r="AFL71" s="48"/>
      <c r="AFM71" s="48"/>
      <c r="AFN71" s="48"/>
      <c r="AFO71" s="48"/>
      <c r="AFP71" s="48"/>
      <c r="AFQ71" s="48"/>
      <c r="AFR71" s="48"/>
      <c r="AFS71" s="48"/>
      <c r="AFT71" s="48"/>
      <c r="AFU71" s="48"/>
      <c r="AFV71" s="48"/>
      <c r="AFW71" s="48"/>
      <c r="AFX71" s="48"/>
      <c r="AFY71" s="48"/>
      <c r="AFZ71" s="48"/>
      <c r="AGA71" s="48"/>
      <c r="AGB71" s="48"/>
      <c r="AGC71" s="48"/>
      <c r="AGD71" s="48"/>
      <c r="AGE71" s="48"/>
      <c r="AGF71" s="48"/>
      <c r="AGG71" s="48"/>
      <c r="AGH71" s="48"/>
      <c r="AGI71" s="48"/>
      <c r="AGJ71" s="48"/>
      <c r="AGK71" s="48"/>
      <c r="AGL71" s="48"/>
      <c r="AGM71" s="48"/>
      <c r="AGN71" s="48"/>
      <c r="AGO71" s="48"/>
      <c r="AGP71" s="48"/>
      <c r="AGQ71" s="48"/>
      <c r="AGR71" s="48"/>
      <c r="AGS71" s="48"/>
      <c r="AGT71" s="48"/>
      <c r="AGU71" s="48"/>
      <c r="AGV71" s="48"/>
      <c r="AGW71" s="48"/>
      <c r="AGX71" s="48"/>
      <c r="AGY71" s="48"/>
      <c r="AGZ71" s="48"/>
      <c r="AHA71" s="48"/>
      <c r="AHB71" s="48"/>
      <c r="AHC71" s="48"/>
      <c r="AHD71" s="48"/>
      <c r="AHE71" s="48"/>
      <c r="AHF71" s="48"/>
      <c r="AHG71" s="48"/>
      <c r="AHH71" s="48"/>
      <c r="AHI71" s="48"/>
      <c r="AHJ71" s="48"/>
      <c r="AHK71" s="48"/>
      <c r="AHL71" s="48"/>
      <c r="AHM71" s="48"/>
      <c r="AHN71" s="48"/>
      <c r="AHO71" s="48"/>
      <c r="AHP71" s="48"/>
      <c r="AHQ71" s="48"/>
      <c r="AHR71" s="48"/>
      <c r="AHS71" s="48"/>
      <c r="AHT71" s="48"/>
      <c r="AHU71" s="48"/>
      <c r="AHV71" s="48"/>
      <c r="AHW71" s="48"/>
      <c r="AHX71" s="48"/>
      <c r="AHY71" s="48"/>
      <c r="AHZ71" s="48"/>
      <c r="AIA71" s="48"/>
      <c r="AIB71" s="48"/>
      <c r="AIC71" s="48"/>
      <c r="AID71" s="48"/>
      <c r="AIE71" s="48"/>
      <c r="AIF71" s="48"/>
      <c r="AIG71" s="48"/>
      <c r="AIH71" s="48"/>
      <c r="AII71" s="48"/>
      <c r="AIJ71" s="48"/>
      <c r="AIK71" s="48"/>
      <c r="AIL71" s="48"/>
      <c r="AIM71" s="48"/>
      <c r="AIN71" s="48"/>
      <c r="AIO71" s="48"/>
      <c r="AIP71" s="48"/>
      <c r="AIQ71" s="48"/>
      <c r="AIR71" s="48"/>
      <c r="AIS71" s="48"/>
      <c r="AIT71" s="48"/>
      <c r="AIU71" s="48"/>
      <c r="AIV71" s="48"/>
      <c r="AIW71" s="48"/>
      <c r="AIX71" s="48"/>
      <c r="AIY71" s="48"/>
      <c r="AIZ71" s="48"/>
      <c r="AJA71" s="48"/>
      <c r="AJB71" s="48"/>
      <c r="AJC71" s="48"/>
      <c r="AJD71" s="48"/>
      <c r="AJE71" s="48"/>
      <c r="AJF71" s="48"/>
      <c r="AJG71" s="48"/>
      <c r="AJH71" s="48"/>
      <c r="AJI71" s="48"/>
      <c r="AJJ71" s="48"/>
      <c r="AJK71" s="48"/>
      <c r="AJL71" s="48"/>
      <c r="AJM71" s="48"/>
      <c r="AJN71" s="48"/>
      <c r="AJO71" s="48"/>
      <c r="AJP71" s="48"/>
      <c r="AJQ71" s="48"/>
      <c r="AJR71" s="48"/>
      <c r="AJS71" s="48"/>
      <c r="AJT71" s="48"/>
      <c r="AJU71" s="48"/>
      <c r="AJV71" s="48"/>
      <c r="AJW71" s="48"/>
      <c r="AJX71" s="48"/>
      <c r="AJY71" s="48"/>
      <c r="AJZ71" s="48"/>
      <c r="AKA71" s="48"/>
      <c r="AKB71" s="48"/>
      <c r="AKC71" s="48"/>
      <c r="AKD71" s="48"/>
      <c r="AKE71" s="48"/>
      <c r="AKF71" s="48"/>
      <c r="AKG71" s="48"/>
      <c r="AKH71" s="48"/>
      <c r="AKI71" s="48"/>
      <c r="AKJ71" s="48"/>
      <c r="AKK71" s="48"/>
      <c r="AKL71" s="48"/>
      <c r="AKM71" s="48"/>
      <c r="AKN71" s="48"/>
      <c r="AKO71" s="48"/>
      <c r="AKP71" s="48"/>
      <c r="AKQ71" s="48"/>
      <c r="AKR71" s="48"/>
      <c r="AKS71" s="48"/>
      <c r="AKT71" s="48"/>
      <c r="AKU71" s="48"/>
      <c r="AKV71" s="48"/>
      <c r="AKW71" s="48"/>
      <c r="AKX71" s="48"/>
      <c r="AKY71" s="48"/>
      <c r="AKZ71" s="48"/>
      <c r="ALA71" s="48"/>
      <c r="ALB71" s="48"/>
      <c r="ALC71" s="48"/>
      <c r="ALD71" s="48"/>
      <c r="ALE71" s="48"/>
      <c r="ALF71" s="48"/>
      <c r="ALG71" s="48"/>
      <c r="ALH71" s="48"/>
      <c r="ALI71" s="48"/>
      <c r="ALJ71" s="48"/>
      <c r="ALK71" s="48"/>
      <c r="ALL71" s="48"/>
      <c r="ALM71" s="48"/>
      <c r="ALN71" s="48"/>
      <c r="ALO71" s="48"/>
      <c r="ALP71" s="48"/>
      <c r="ALQ71" s="48"/>
      <c r="ALR71" s="48"/>
      <c r="ALS71" s="48"/>
      <c r="ALT71" s="48"/>
      <c r="ALU71" s="48"/>
      <c r="ALV71" s="48"/>
      <c r="ALW71" s="48"/>
      <c r="ALX71" s="48"/>
      <c r="ALY71" s="48"/>
      <c r="ALZ71" s="48"/>
      <c r="AMA71" s="48"/>
      <c r="AMB71" s="48"/>
      <c r="AMC71" s="48"/>
      <c r="AMD71" s="48"/>
      <c r="AME71" s="48"/>
      <c r="AMF71" s="48"/>
      <c r="AMG71" s="48"/>
      <c r="AMH71" s="48"/>
      <c r="AMI71" s="48"/>
      <c r="AMJ71" s="48"/>
    </row>
    <row r="72" s="243" customFormat="true" ht="16.5" hidden="false" customHeight="true" outlineLevel="0" collapsed="false">
      <c r="A72" s="240" t="n">
        <f aca="false">A71+1</f>
        <v>60</v>
      </c>
      <c r="B72" s="241" t="s">
        <v>400</v>
      </c>
      <c r="C72" s="242" t="s">
        <v>400</v>
      </c>
      <c r="D72" s="264" t="s">
        <v>401</v>
      </c>
      <c r="E72" s="242" t="s">
        <v>330</v>
      </c>
      <c r="F72" s="263" t="s">
        <v>321</v>
      </c>
      <c r="G72" s="242" t="s">
        <v>331</v>
      </c>
      <c r="H72" s="242" t="s">
        <v>374</v>
      </c>
      <c r="I72" s="242" t="n">
        <f aca="false">COUNTIF($C$13:$C$265,$C72)</f>
        <v>1</v>
      </c>
      <c r="J72" s="245" t="n">
        <f aca="false">COUNTIF($B$13:$B$265,$B72)</f>
        <v>1</v>
      </c>
      <c r="K72" s="244"/>
      <c r="L72" s="246" t="n">
        <v>1600</v>
      </c>
      <c r="M72" s="246" t="n">
        <v>515</v>
      </c>
      <c r="N72" s="246" t="n">
        <v>312</v>
      </c>
      <c r="O72" s="260" t="n">
        <f aca="false">L72*M72*N72/10^9</f>
        <v>0.257088</v>
      </c>
      <c r="P72" s="248" t="n">
        <v>0.076644105</v>
      </c>
      <c r="Q72" s="249"/>
      <c r="R72" s="250"/>
      <c r="S72" s="251"/>
      <c r="T72" s="252"/>
      <c r="U72" s="253" t="n">
        <v>213.807</v>
      </c>
      <c r="V72" s="254"/>
      <c r="W72" s="255" t="n">
        <f aca="false">SUM(X72:WY72)</f>
        <v>30</v>
      </c>
      <c r="X72" s="243" t="n">
        <v>0</v>
      </c>
      <c r="Y72" s="243" t="n">
        <v>0</v>
      </c>
      <c r="Z72" s="243" t="n">
        <v>0</v>
      </c>
      <c r="AA72" s="243" t="n">
        <v>0</v>
      </c>
      <c r="AB72" s="243" t="n">
        <v>0</v>
      </c>
      <c r="AC72" s="243" t="n">
        <v>0</v>
      </c>
      <c r="AD72" s="243" t="n">
        <v>0</v>
      </c>
      <c r="AE72" s="243" t="n">
        <v>0</v>
      </c>
      <c r="AF72" s="243" t="n">
        <v>0</v>
      </c>
      <c r="AG72" s="243" t="n">
        <v>0</v>
      </c>
      <c r="AH72" s="243" t="n">
        <v>0</v>
      </c>
      <c r="AI72" s="243" t="n">
        <v>0</v>
      </c>
      <c r="AJ72" s="243" t="n">
        <v>0</v>
      </c>
      <c r="AK72" s="243" t="n">
        <v>0</v>
      </c>
      <c r="AL72" s="243" t="n">
        <v>0</v>
      </c>
      <c r="AM72" s="243" t="n">
        <v>0</v>
      </c>
      <c r="AP72" s="243" t="n">
        <v>0</v>
      </c>
      <c r="AQ72" s="243" t="n">
        <v>0</v>
      </c>
      <c r="AR72" s="243" t="n">
        <v>0</v>
      </c>
      <c r="AS72" s="243" t="n">
        <v>0</v>
      </c>
      <c r="AT72" s="243" t="n">
        <v>0</v>
      </c>
      <c r="AU72" s="243" t="n">
        <v>0</v>
      </c>
      <c r="AV72" s="243" t="n">
        <v>0</v>
      </c>
      <c r="AW72" s="243" t="n">
        <v>0</v>
      </c>
      <c r="AX72" s="243" t="n">
        <v>0</v>
      </c>
      <c r="AY72" s="243" t="n">
        <v>0</v>
      </c>
      <c r="AZ72" s="243" t="n">
        <v>0</v>
      </c>
      <c r="BA72" s="243" t="n">
        <v>0</v>
      </c>
      <c r="BB72" s="243" t="n">
        <v>0</v>
      </c>
      <c r="BC72" s="243" t="n">
        <v>0</v>
      </c>
      <c r="BD72" s="243" t="n">
        <v>0</v>
      </c>
      <c r="BE72" s="243" t="n">
        <v>0</v>
      </c>
      <c r="BF72" s="243" t="n">
        <v>0</v>
      </c>
      <c r="BG72" s="243" t="n">
        <v>0</v>
      </c>
      <c r="BH72" s="243" t="n">
        <v>0</v>
      </c>
      <c r="BI72" s="243" t="n">
        <v>0</v>
      </c>
      <c r="BJ72" s="243" t="n">
        <v>0</v>
      </c>
      <c r="BK72" s="243" t="n">
        <v>0</v>
      </c>
      <c r="BL72" s="243" t="n">
        <v>0</v>
      </c>
      <c r="BM72" s="243" t="n">
        <v>0</v>
      </c>
      <c r="BN72" s="243" t="n">
        <v>0</v>
      </c>
      <c r="BO72" s="243" t="n">
        <v>0</v>
      </c>
      <c r="BP72" s="243" t="n">
        <v>0</v>
      </c>
      <c r="BQ72" s="243" t="n">
        <v>0</v>
      </c>
      <c r="BR72" s="243" t="n">
        <v>0</v>
      </c>
      <c r="BS72" s="243" t="n">
        <v>0</v>
      </c>
      <c r="BT72" s="243" t="n">
        <v>0</v>
      </c>
      <c r="BU72" s="243" t="n">
        <v>0</v>
      </c>
      <c r="BV72" s="243" t="n">
        <v>0</v>
      </c>
      <c r="BW72" s="243" t="n">
        <v>0</v>
      </c>
      <c r="BX72" s="243" t="n">
        <v>0</v>
      </c>
      <c r="BY72" s="243" t="n">
        <v>0</v>
      </c>
      <c r="BZ72" s="243" t="n">
        <v>0</v>
      </c>
      <c r="CA72" s="243" t="n">
        <v>0</v>
      </c>
      <c r="CB72" s="243" t="n">
        <v>0</v>
      </c>
      <c r="CC72" s="243" t="n">
        <v>0</v>
      </c>
      <c r="CD72" s="243" t="n">
        <v>0</v>
      </c>
      <c r="CE72" s="243" t="n">
        <v>0</v>
      </c>
      <c r="CF72" s="243" t="n">
        <v>0</v>
      </c>
      <c r="CG72" s="243" t="n">
        <v>0</v>
      </c>
      <c r="CH72" s="243" t="n">
        <v>0</v>
      </c>
      <c r="CI72" s="243" t="n">
        <v>0</v>
      </c>
      <c r="CJ72" s="243" t="n">
        <v>0</v>
      </c>
      <c r="CK72" s="243" t="n">
        <v>0</v>
      </c>
      <c r="CL72" s="243" t="n">
        <v>0</v>
      </c>
      <c r="CM72" s="243" t="n">
        <v>30</v>
      </c>
      <c r="CN72" s="243" t="n">
        <v>0</v>
      </c>
      <c r="WY72" s="236" t="n">
        <v>0</v>
      </c>
      <c r="WZ72" s="108"/>
      <c r="XA72" s="237" t="n">
        <v>0</v>
      </c>
      <c r="XB72" s="61" t="n">
        <v>30</v>
      </c>
      <c r="XC72" s="200" t="n">
        <f aca="false">XB72-W72</f>
        <v>0</v>
      </c>
      <c r="XD72" s="256" t="n">
        <f aca="false">SUMIF('TRIEN KHAI SX'!$B$8:$B$262,$B72,'TRIEN KHAI SX'!$CM$8:$CM$262)-W72</f>
        <v>0</v>
      </c>
      <c r="XE72" s="257" t="n">
        <f aca="false">SUMIF('TRIEN KHAI SX'!$B$8:$B$262,$B72,'TRIEN KHAI SX'!$FG$8:$FG$262)</f>
        <v>0</v>
      </c>
      <c r="XF72" s="258"/>
      <c r="XG72" s="258"/>
      <c r="XH72" s="258"/>
      <c r="XI72" s="258"/>
      <c r="XJ72" s="258"/>
      <c r="XK72" s="45"/>
      <c r="XL72" s="45"/>
      <c r="XM72" s="48"/>
      <c r="XN72" s="48"/>
      <c r="XO72" s="48"/>
      <c r="XP72" s="48"/>
      <c r="XQ72" s="48"/>
      <c r="XR72" s="48"/>
      <c r="XS72" s="48"/>
      <c r="XT72" s="48"/>
      <c r="XU72" s="48"/>
      <c r="XV72" s="48"/>
      <c r="XW72" s="48"/>
      <c r="XX72" s="48"/>
      <c r="XY72" s="48"/>
      <c r="XZ72" s="48"/>
      <c r="YA72" s="48"/>
      <c r="YB72" s="48"/>
      <c r="YC72" s="48"/>
      <c r="YD72" s="48"/>
      <c r="YE72" s="48"/>
      <c r="YF72" s="48"/>
      <c r="YG72" s="48"/>
      <c r="YH72" s="48"/>
      <c r="YI72" s="48"/>
      <c r="YJ72" s="48"/>
      <c r="YK72" s="48"/>
      <c r="YL72" s="48"/>
      <c r="YM72" s="48"/>
      <c r="YN72" s="48"/>
      <c r="YO72" s="48"/>
      <c r="YP72" s="48"/>
      <c r="YQ72" s="48"/>
      <c r="YR72" s="48"/>
      <c r="YS72" s="48"/>
      <c r="YT72" s="48"/>
      <c r="YU72" s="48"/>
      <c r="YV72" s="48"/>
      <c r="YW72" s="48"/>
      <c r="YX72" s="48"/>
      <c r="YY72" s="48"/>
      <c r="YZ72" s="48"/>
      <c r="ZA72" s="48"/>
      <c r="ZB72" s="48"/>
      <c r="ZC72" s="48"/>
      <c r="ZD72" s="48"/>
      <c r="ZE72" s="48"/>
      <c r="ZF72" s="48"/>
      <c r="ZG72" s="48"/>
      <c r="ZH72" s="48"/>
      <c r="ZI72" s="48"/>
      <c r="ZJ72" s="48"/>
      <c r="ZK72" s="48"/>
      <c r="ZL72" s="48"/>
      <c r="ZM72" s="48"/>
      <c r="ZN72" s="48"/>
      <c r="ZO72" s="48"/>
      <c r="ZP72" s="48"/>
      <c r="ZQ72" s="48"/>
      <c r="ZR72" s="48"/>
      <c r="ZS72" s="48"/>
      <c r="ZT72" s="48"/>
      <c r="ZU72" s="48"/>
      <c r="ZV72" s="48"/>
      <c r="ZW72" s="48"/>
      <c r="ZX72" s="48"/>
      <c r="ZY72" s="48"/>
      <c r="ZZ72" s="48"/>
      <c r="AAA72" s="48"/>
      <c r="AAB72" s="48"/>
      <c r="AAC72" s="48"/>
      <c r="AAD72" s="48"/>
      <c r="AAE72" s="48"/>
      <c r="AAF72" s="48"/>
      <c r="AAG72" s="48"/>
      <c r="AAH72" s="48"/>
      <c r="AAI72" s="48"/>
      <c r="AAJ72" s="48"/>
      <c r="AAK72" s="48"/>
      <c r="AAL72" s="48"/>
      <c r="AAM72" s="48"/>
      <c r="AAN72" s="48"/>
      <c r="AAO72" s="48"/>
      <c r="AAP72" s="48"/>
      <c r="AAQ72" s="48"/>
      <c r="AAR72" s="48"/>
      <c r="AAS72" s="48"/>
      <c r="AAT72" s="48"/>
      <c r="AAU72" s="48"/>
      <c r="AAV72" s="48"/>
      <c r="AAW72" s="48"/>
      <c r="AAX72" s="48"/>
      <c r="AAY72" s="48"/>
      <c r="AAZ72" s="48"/>
      <c r="ABA72" s="48"/>
      <c r="ABB72" s="48"/>
      <c r="ABC72" s="48"/>
      <c r="ABD72" s="48"/>
      <c r="ABE72" s="48"/>
      <c r="ABF72" s="48"/>
      <c r="ABG72" s="48"/>
      <c r="ABH72" s="48"/>
      <c r="ABI72" s="48"/>
      <c r="ABJ72" s="48"/>
      <c r="ABK72" s="48"/>
      <c r="ABL72" s="48"/>
      <c r="ABM72" s="48"/>
      <c r="ABN72" s="48"/>
      <c r="ABO72" s="48"/>
      <c r="ABP72" s="48"/>
      <c r="ABQ72" s="48"/>
      <c r="ABR72" s="48"/>
      <c r="ABS72" s="48"/>
      <c r="ABT72" s="48"/>
      <c r="ABU72" s="48"/>
      <c r="ABV72" s="48"/>
      <c r="ABW72" s="48"/>
      <c r="ABX72" s="48"/>
      <c r="ABY72" s="48"/>
      <c r="ABZ72" s="48"/>
      <c r="ACA72" s="48"/>
      <c r="ACB72" s="48"/>
      <c r="ACC72" s="48"/>
      <c r="ACD72" s="48"/>
      <c r="ACE72" s="48"/>
      <c r="ACF72" s="48"/>
      <c r="ACG72" s="48"/>
      <c r="ACH72" s="48"/>
      <c r="ACI72" s="48"/>
      <c r="ACJ72" s="48"/>
      <c r="ACK72" s="48"/>
      <c r="ACL72" s="48"/>
      <c r="ACM72" s="48"/>
      <c r="ACN72" s="48"/>
      <c r="ACO72" s="48"/>
      <c r="ACP72" s="48"/>
      <c r="ACQ72" s="48"/>
      <c r="ACR72" s="48"/>
      <c r="ACS72" s="48"/>
      <c r="ACT72" s="48"/>
      <c r="ACU72" s="48"/>
      <c r="ACV72" s="48"/>
      <c r="ACW72" s="48"/>
      <c r="ACX72" s="48"/>
      <c r="ACY72" s="48"/>
      <c r="ACZ72" s="48"/>
      <c r="ADA72" s="48"/>
      <c r="ADB72" s="48"/>
      <c r="ADC72" s="48"/>
      <c r="ADD72" s="48"/>
      <c r="ADE72" s="48"/>
      <c r="ADF72" s="48"/>
      <c r="ADG72" s="48"/>
      <c r="ADH72" s="48"/>
      <c r="ADI72" s="48"/>
      <c r="ADJ72" s="48"/>
      <c r="ADK72" s="48"/>
      <c r="ADL72" s="48"/>
      <c r="ADM72" s="48"/>
      <c r="ADN72" s="48"/>
      <c r="ADO72" s="48"/>
      <c r="ADP72" s="48"/>
      <c r="ADQ72" s="48"/>
      <c r="ADR72" s="48"/>
      <c r="ADS72" s="48"/>
      <c r="ADT72" s="48"/>
      <c r="ADU72" s="48"/>
      <c r="ADV72" s="48"/>
      <c r="ADW72" s="48"/>
      <c r="ADX72" s="48"/>
      <c r="ADY72" s="48"/>
      <c r="ADZ72" s="48"/>
      <c r="AEA72" s="48"/>
      <c r="AEB72" s="48"/>
      <c r="AEC72" s="48"/>
      <c r="AED72" s="48"/>
      <c r="AEE72" s="48"/>
      <c r="AEF72" s="48"/>
      <c r="AEG72" s="48"/>
      <c r="AEH72" s="48"/>
      <c r="AEI72" s="48"/>
      <c r="AEJ72" s="48"/>
      <c r="AEK72" s="48"/>
      <c r="AEL72" s="48"/>
      <c r="AEM72" s="48"/>
      <c r="AEN72" s="48"/>
      <c r="AEO72" s="48"/>
      <c r="AEP72" s="48"/>
      <c r="AEQ72" s="48"/>
      <c r="AER72" s="48"/>
      <c r="AES72" s="48"/>
      <c r="AET72" s="48"/>
      <c r="AEU72" s="48"/>
      <c r="AEV72" s="48"/>
      <c r="AEW72" s="48"/>
      <c r="AEX72" s="48"/>
      <c r="AEY72" s="48"/>
      <c r="AEZ72" s="48"/>
      <c r="AFA72" s="48"/>
      <c r="AFB72" s="48"/>
      <c r="AFC72" s="48"/>
      <c r="AFD72" s="48"/>
      <c r="AFE72" s="48"/>
      <c r="AFF72" s="48"/>
      <c r="AFG72" s="48"/>
      <c r="AFH72" s="48"/>
      <c r="AFI72" s="48"/>
      <c r="AFJ72" s="48"/>
      <c r="AFK72" s="48"/>
      <c r="AFL72" s="48"/>
      <c r="AFM72" s="48"/>
      <c r="AFN72" s="48"/>
      <c r="AFO72" s="48"/>
      <c r="AFP72" s="48"/>
      <c r="AFQ72" s="48"/>
      <c r="AFR72" s="48"/>
      <c r="AFS72" s="48"/>
      <c r="AFT72" s="48"/>
      <c r="AFU72" s="48"/>
      <c r="AFV72" s="48"/>
      <c r="AFW72" s="48"/>
      <c r="AFX72" s="48"/>
      <c r="AFY72" s="48"/>
      <c r="AFZ72" s="48"/>
      <c r="AGA72" s="48"/>
      <c r="AGB72" s="48"/>
      <c r="AGC72" s="48"/>
      <c r="AGD72" s="48"/>
      <c r="AGE72" s="48"/>
      <c r="AGF72" s="48"/>
      <c r="AGG72" s="48"/>
      <c r="AGH72" s="48"/>
      <c r="AGI72" s="48"/>
      <c r="AGJ72" s="48"/>
      <c r="AGK72" s="48"/>
      <c r="AGL72" s="48"/>
      <c r="AGM72" s="48"/>
      <c r="AGN72" s="48"/>
      <c r="AGO72" s="48"/>
      <c r="AGP72" s="48"/>
      <c r="AGQ72" s="48"/>
      <c r="AGR72" s="48"/>
      <c r="AGS72" s="48"/>
      <c r="AGT72" s="48"/>
      <c r="AGU72" s="48"/>
      <c r="AGV72" s="48"/>
      <c r="AGW72" s="48"/>
      <c r="AGX72" s="48"/>
      <c r="AGY72" s="48"/>
      <c r="AGZ72" s="48"/>
      <c r="AHA72" s="48"/>
      <c r="AHB72" s="48"/>
      <c r="AHC72" s="48"/>
      <c r="AHD72" s="48"/>
      <c r="AHE72" s="48"/>
      <c r="AHF72" s="48"/>
      <c r="AHG72" s="48"/>
      <c r="AHH72" s="48"/>
      <c r="AHI72" s="48"/>
      <c r="AHJ72" s="48"/>
      <c r="AHK72" s="48"/>
      <c r="AHL72" s="48"/>
      <c r="AHM72" s="48"/>
      <c r="AHN72" s="48"/>
      <c r="AHO72" s="48"/>
      <c r="AHP72" s="48"/>
      <c r="AHQ72" s="48"/>
      <c r="AHR72" s="48"/>
      <c r="AHS72" s="48"/>
      <c r="AHT72" s="48"/>
      <c r="AHU72" s="48"/>
      <c r="AHV72" s="48"/>
      <c r="AHW72" s="48"/>
      <c r="AHX72" s="48"/>
      <c r="AHY72" s="48"/>
      <c r="AHZ72" s="48"/>
      <c r="AIA72" s="48"/>
      <c r="AIB72" s="48"/>
      <c r="AIC72" s="48"/>
      <c r="AID72" s="48"/>
      <c r="AIE72" s="48"/>
      <c r="AIF72" s="48"/>
      <c r="AIG72" s="48"/>
      <c r="AIH72" s="48"/>
      <c r="AII72" s="48"/>
      <c r="AIJ72" s="48"/>
      <c r="AIK72" s="48"/>
      <c r="AIL72" s="48"/>
      <c r="AIM72" s="48"/>
      <c r="AIN72" s="48"/>
      <c r="AIO72" s="48"/>
      <c r="AIP72" s="48"/>
      <c r="AIQ72" s="48"/>
      <c r="AIR72" s="48"/>
      <c r="AIS72" s="48"/>
      <c r="AIT72" s="48"/>
      <c r="AIU72" s="48"/>
      <c r="AIV72" s="48"/>
      <c r="AIW72" s="48"/>
      <c r="AIX72" s="48"/>
      <c r="AIY72" s="48"/>
      <c r="AIZ72" s="48"/>
      <c r="AJA72" s="48"/>
      <c r="AJB72" s="48"/>
      <c r="AJC72" s="48"/>
      <c r="AJD72" s="48"/>
      <c r="AJE72" s="48"/>
      <c r="AJF72" s="48"/>
      <c r="AJG72" s="48"/>
      <c r="AJH72" s="48"/>
      <c r="AJI72" s="48"/>
      <c r="AJJ72" s="48"/>
      <c r="AJK72" s="48"/>
      <c r="AJL72" s="48"/>
      <c r="AJM72" s="48"/>
      <c r="AJN72" s="48"/>
      <c r="AJO72" s="48"/>
      <c r="AJP72" s="48"/>
      <c r="AJQ72" s="48"/>
      <c r="AJR72" s="48"/>
      <c r="AJS72" s="48"/>
      <c r="AJT72" s="48"/>
      <c r="AJU72" s="48"/>
      <c r="AJV72" s="48"/>
      <c r="AJW72" s="48"/>
      <c r="AJX72" s="48"/>
      <c r="AJY72" s="48"/>
      <c r="AJZ72" s="48"/>
      <c r="AKA72" s="48"/>
      <c r="AKB72" s="48"/>
      <c r="AKC72" s="48"/>
      <c r="AKD72" s="48"/>
      <c r="AKE72" s="48"/>
      <c r="AKF72" s="48"/>
      <c r="AKG72" s="48"/>
      <c r="AKH72" s="48"/>
      <c r="AKI72" s="48"/>
      <c r="AKJ72" s="48"/>
      <c r="AKK72" s="48"/>
      <c r="AKL72" s="48"/>
      <c r="AKM72" s="48"/>
      <c r="AKN72" s="48"/>
      <c r="AKO72" s="48"/>
      <c r="AKP72" s="48"/>
      <c r="AKQ72" s="48"/>
      <c r="AKR72" s="48"/>
      <c r="AKS72" s="48"/>
      <c r="AKT72" s="48"/>
      <c r="AKU72" s="48"/>
      <c r="AKV72" s="48"/>
      <c r="AKW72" s="48"/>
      <c r="AKX72" s="48"/>
      <c r="AKY72" s="48"/>
      <c r="AKZ72" s="48"/>
      <c r="ALA72" s="48"/>
      <c r="ALB72" s="48"/>
      <c r="ALC72" s="48"/>
      <c r="ALD72" s="48"/>
      <c r="ALE72" s="48"/>
      <c r="ALF72" s="48"/>
      <c r="ALG72" s="48"/>
      <c r="ALH72" s="48"/>
      <c r="ALI72" s="48"/>
      <c r="ALJ72" s="48"/>
      <c r="ALK72" s="48"/>
      <c r="ALL72" s="48"/>
      <c r="ALM72" s="48"/>
      <c r="ALN72" s="48"/>
      <c r="ALO72" s="48"/>
      <c r="ALP72" s="48"/>
      <c r="ALQ72" s="48"/>
      <c r="ALR72" s="48"/>
      <c r="ALS72" s="48"/>
      <c r="ALT72" s="48"/>
      <c r="ALU72" s="48"/>
      <c r="ALV72" s="48"/>
      <c r="ALW72" s="48"/>
      <c r="ALX72" s="48"/>
      <c r="ALY72" s="48"/>
      <c r="ALZ72" s="48"/>
      <c r="AMA72" s="48"/>
      <c r="AMB72" s="48"/>
      <c r="AMC72" s="48"/>
      <c r="AMD72" s="48"/>
      <c r="AME72" s="48"/>
      <c r="AMF72" s="48"/>
      <c r="AMG72" s="48"/>
      <c r="AMH72" s="48"/>
      <c r="AMI72" s="48"/>
      <c r="AMJ72" s="48"/>
    </row>
    <row r="73" s="243" customFormat="true" ht="16.5" hidden="false" customHeight="true" outlineLevel="0" collapsed="false">
      <c r="A73" s="240" t="n">
        <f aca="false">A72+1</f>
        <v>61</v>
      </c>
      <c r="B73" s="241" t="s">
        <v>402</v>
      </c>
      <c r="C73" s="242" t="s">
        <v>402</v>
      </c>
      <c r="D73" s="264" t="s">
        <v>401</v>
      </c>
      <c r="E73" s="242" t="s">
        <v>368</v>
      </c>
      <c r="F73" s="242" t="s">
        <v>369</v>
      </c>
      <c r="G73" s="242" t="s">
        <v>370</v>
      </c>
      <c r="H73" s="242" t="s">
        <v>374</v>
      </c>
      <c r="I73" s="242" t="n">
        <f aca="false">COUNTIF($C$13:$C$265,$C73)</f>
        <v>1</v>
      </c>
      <c r="J73" s="245" t="n">
        <f aca="false">COUNTIF($B$13:$B$265,$B73)</f>
        <v>1</v>
      </c>
      <c r="K73" s="244"/>
      <c r="L73" s="246" t="n">
        <v>1600</v>
      </c>
      <c r="M73" s="246" t="n">
        <v>515</v>
      </c>
      <c r="N73" s="246" t="n">
        <v>312</v>
      </c>
      <c r="O73" s="260" t="n">
        <f aca="false">L73*M73*N73/10^9</f>
        <v>0.257088</v>
      </c>
      <c r="P73" s="248" t="n">
        <v>0.076644105</v>
      </c>
      <c r="Q73" s="249"/>
      <c r="R73" s="250"/>
      <c r="S73" s="251"/>
      <c r="T73" s="252"/>
      <c r="U73" s="253" t="n">
        <v>223.85</v>
      </c>
      <c r="V73" s="254"/>
      <c r="W73" s="255" t="n">
        <f aca="false">SUM(X73:WY73)</f>
        <v>60</v>
      </c>
      <c r="X73" s="243" t="n">
        <v>0</v>
      </c>
      <c r="Y73" s="243" t="n">
        <v>0</v>
      </c>
      <c r="Z73" s="243" t="n">
        <v>0</v>
      </c>
      <c r="AA73" s="243" t="n">
        <v>0</v>
      </c>
      <c r="AB73" s="243" t="n">
        <v>0</v>
      </c>
      <c r="AC73" s="243" t="n">
        <v>0</v>
      </c>
      <c r="AD73" s="243" t="n">
        <v>0</v>
      </c>
      <c r="AE73" s="243" t="n">
        <v>0</v>
      </c>
      <c r="AF73" s="243" t="n">
        <v>0</v>
      </c>
      <c r="AG73" s="243" t="n">
        <v>0</v>
      </c>
      <c r="AH73" s="243" t="n">
        <v>0</v>
      </c>
      <c r="AI73" s="243" t="n">
        <v>0</v>
      </c>
      <c r="AJ73" s="243" t="n">
        <v>0</v>
      </c>
      <c r="AK73" s="243" t="n">
        <v>0</v>
      </c>
      <c r="AL73" s="243" t="n">
        <v>0</v>
      </c>
      <c r="AM73" s="243" t="n">
        <v>0</v>
      </c>
      <c r="AP73" s="243" t="n">
        <v>0</v>
      </c>
      <c r="AQ73" s="243" t="n">
        <v>0</v>
      </c>
      <c r="AR73" s="243" t="n">
        <v>0</v>
      </c>
      <c r="AS73" s="243" t="n">
        <v>0</v>
      </c>
      <c r="AT73" s="243" t="n">
        <v>0</v>
      </c>
      <c r="AU73" s="243" t="n">
        <v>0</v>
      </c>
      <c r="AV73" s="243" t="n">
        <v>0</v>
      </c>
      <c r="AW73" s="243" t="n">
        <v>0</v>
      </c>
      <c r="AX73" s="243" t="n">
        <v>0</v>
      </c>
      <c r="AY73" s="243" t="n">
        <v>0</v>
      </c>
      <c r="AZ73" s="243" t="n">
        <v>0</v>
      </c>
      <c r="BA73" s="243" t="n">
        <v>0</v>
      </c>
      <c r="BB73" s="243" t="n">
        <v>0</v>
      </c>
      <c r="BC73" s="243" t="n">
        <v>0</v>
      </c>
      <c r="BD73" s="243" t="n">
        <v>0</v>
      </c>
      <c r="BE73" s="243" t="n">
        <v>0</v>
      </c>
      <c r="BF73" s="243" t="n">
        <v>0</v>
      </c>
      <c r="BG73" s="243" t="n">
        <v>0</v>
      </c>
      <c r="BH73" s="243" t="n">
        <v>0</v>
      </c>
      <c r="BI73" s="243" t="n">
        <v>0</v>
      </c>
      <c r="BJ73" s="243" t="n">
        <v>0</v>
      </c>
      <c r="BK73" s="243" t="n">
        <v>0</v>
      </c>
      <c r="BL73" s="243" t="n">
        <v>0</v>
      </c>
      <c r="BM73" s="243" t="n">
        <v>0</v>
      </c>
      <c r="BN73" s="243" t="n">
        <v>0</v>
      </c>
      <c r="BO73" s="243" t="n">
        <v>0</v>
      </c>
      <c r="BP73" s="243" t="n">
        <v>0</v>
      </c>
      <c r="BQ73" s="243" t="n">
        <v>0</v>
      </c>
      <c r="BR73" s="243" t="n">
        <v>0</v>
      </c>
      <c r="BS73" s="243" t="n">
        <v>0</v>
      </c>
      <c r="BT73" s="243" t="n">
        <v>0</v>
      </c>
      <c r="BU73" s="243" t="n">
        <v>30</v>
      </c>
      <c r="BV73" s="243" t="n">
        <v>0</v>
      </c>
      <c r="BW73" s="243" t="n">
        <v>0</v>
      </c>
      <c r="BX73" s="243" t="n">
        <v>0</v>
      </c>
      <c r="BY73" s="243" t="n">
        <v>0</v>
      </c>
      <c r="BZ73" s="243" t="n">
        <v>0</v>
      </c>
      <c r="CA73" s="243" t="n">
        <v>0</v>
      </c>
      <c r="CB73" s="243" t="n">
        <v>0</v>
      </c>
      <c r="CC73" s="243" t="n">
        <v>0</v>
      </c>
      <c r="CD73" s="243" t="n">
        <v>0</v>
      </c>
      <c r="CE73" s="243" t="n">
        <v>0</v>
      </c>
      <c r="CF73" s="243" t="n">
        <v>0</v>
      </c>
      <c r="CG73" s="243" t="n">
        <v>30</v>
      </c>
      <c r="CH73" s="243" t="n">
        <v>0</v>
      </c>
      <c r="CI73" s="243" t="n">
        <v>0</v>
      </c>
      <c r="CJ73" s="243" t="n">
        <v>0</v>
      </c>
      <c r="CK73" s="243" t="n">
        <v>0</v>
      </c>
      <c r="CL73" s="243" t="n">
        <v>0</v>
      </c>
      <c r="CM73" s="243" t="n">
        <v>0</v>
      </c>
      <c r="CN73" s="243" t="n">
        <v>0</v>
      </c>
      <c r="WY73" s="236" t="n">
        <v>0</v>
      </c>
      <c r="WZ73" s="108"/>
      <c r="XA73" s="237" t="n">
        <v>0</v>
      </c>
      <c r="XB73" s="61" t="n">
        <v>60</v>
      </c>
      <c r="XC73" s="200" t="n">
        <f aca="false">XB73-W73</f>
        <v>0</v>
      </c>
      <c r="XD73" s="256" t="n">
        <f aca="false">SUMIF('TRIEN KHAI SX'!$B$8:$B$262,$B73,'TRIEN KHAI SX'!$CM$8:$CM$262)-W73</f>
        <v>0</v>
      </c>
      <c r="XE73" s="257" t="n">
        <f aca="false">SUMIF('TRIEN KHAI SX'!$B$8:$B$262,$B73,'TRIEN KHAI SX'!$FG$8:$FG$262)</f>
        <v>0</v>
      </c>
      <c r="XF73" s="258"/>
      <c r="XG73" s="258"/>
      <c r="XH73" s="258"/>
      <c r="XI73" s="258"/>
      <c r="XJ73" s="258"/>
      <c r="XK73" s="45"/>
      <c r="XL73" s="45"/>
      <c r="XM73" s="48"/>
      <c r="XN73" s="48"/>
      <c r="XO73" s="48"/>
      <c r="XP73" s="48"/>
      <c r="XQ73" s="48"/>
      <c r="XR73" s="48"/>
      <c r="XS73" s="48"/>
      <c r="XT73" s="48"/>
      <c r="XU73" s="48"/>
      <c r="XV73" s="48"/>
      <c r="XW73" s="48"/>
      <c r="XX73" s="48"/>
      <c r="XY73" s="48"/>
      <c r="XZ73" s="48"/>
      <c r="YA73" s="48"/>
      <c r="YB73" s="48"/>
      <c r="YC73" s="48"/>
      <c r="YD73" s="48"/>
      <c r="YE73" s="48"/>
      <c r="YF73" s="48"/>
      <c r="YG73" s="48"/>
      <c r="YH73" s="48"/>
      <c r="YI73" s="48"/>
      <c r="YJ73" s="48"/>
      <c r="YK73" s="48"/>
      <c r="YL73" s="48"/>
      <c r="YM73" s="48"/>
      <c r="YN73" s="48"/>
      <c r="YO73" s="48"/>
      <c r="YP73" s="48"/>
      <c r="YQ73" s="48"/>
      <c r="YR73" s="48"/>
      <c r="YS73" s="48"/>
      <c r="YT73" s="48"/>
      <c r="YU73" s="48"/>
      <c r="YV73" s="48"/>
      <c r="YW73" s="48"/>
      <c r="YX73" s="48"/>
      <c r="YY73" s="48"/>
      <c r="YZ73" s="48"/>
      <c r="ZA73" s="48"/>
      <c r="ZB73" s="48"/>
      <c r="ZC73" s="48"/>
      <c r="ZD73" s="48"/>
      <c r="ZE73" s="48"/>
      <c r="ZF73" s="48"/>
      <c r="ZG73" s="48"/>
      <c r="ZH73" s="48"/>
      <c r="ZI73" s="48"/>
      <c r="ZJ73" s="48"/>
      <c r="ZK73" s="48"/>
      <c r="ZL73" s="48"/>
      <c r="ZM73" s="48"/>
      <c r="ZN73" s="48"/>
      <c r="ZO73" s="48"/>
      <c r="ZP73" s="48"/>
      <c r="ZQ73" s="48"/>
      <c r="ZR73" s="48"/>
      <c r="ZS73" s="48"/>
      <c r="ZT73" s="48"/>
      <c r="ZU73" s="48"/>
      <c r="ZV73" s="48"/>
      <c r="ZW73" s="48"/>
      <c r="ZX73" s="48"/>
      <c r="ZY73" s="48"/>
      <c r="ZZ73" s="48"/>
      <c r="AAA73" s="48"/>
      <c r="AAB73" s="48"/>
      <c r="AAC73" s="48"/>
      <c r="AAD73" s="48"/>
      <c r="AAE73" s="48"/>
      <c r="AAF73" s="48"/>
      <c r="AAG73" s="48"/>
      <c r="AAH73" s="48"/>
      <c r="AAI73" s="48"/>
      <c r="AAJ73" s="48"/>
      <c r="AAK73" s="48"/>
      <c r="AAL73" s="48"/>
      <c r="AAM73" s="48"/>
      <c r="AAN73" s="48"/>
      <c r="AAO73" s="48"/>
      <c r="AAP73" s="48"/>
      <c r="AAQ73" s="48"/>
      <c r="AAR73" s="48"/>
      <c r="AAS73" s="48"/>
      <c r="AAT73" s="48"/>
      <c r="AAU73" s="48"/>
      <c r="AAV73" s="48"/>
      <c r="AAW73" s="48"/>
      <c r="AAX73" s="48"/>
      <c r="AAY73" s="48"/>
      <c r="AAZ73" s="48"/>
      <c r="ABA73" s="48"/>
      <c r="ABB73" s="48"/>
      <c r="ABC73" s="48"/>
      <c r="ABD73" s="48"/>
      <c r="ABE73" s="48"/>
      <c r="ABF73" s="48"/>
      <c r="ABG73" s="48"/>
      <c r="ABH73" s="48"/>
      <c r="ABI73" s="48"/>
      <c r="ABJ73" s="48"/>
      <c r="ABK73" s="48"/>
      <c r="ABL73" s="48"/>
      <c r="ABM73" s="48"/>
      <c r="ABN73" s="48"/>
      <c r="ABO73" s="48"/>
      <c r="ABP73" s="48"/>
      <c r="ABQ73" s="48"/>
      <c r="ABR73" s="48"/>
      <c r="ABS73" s="48"/>
      <c r="ABT73" s="48"/>
      <c r="ABU73" s="48"/>
      <c r="ABV73" s="48"/>
      <c r="ABW73" s="48"/>
      <c r="ABX73" s="48"/>
      <c r="ABY73" s="48"/>
      <c r="ABZ73" s="48"/>
      <c r="ACA73" s="48"/>
      <c r="ACB73" s="48"/>
      <c r="ACC73" s="48"/>
      <c r="ACD73" s="48"/>
      <c r="ACE73" s="48"/>
      <c r="ACF73" s="48"/>
      <c r="ACG73" s="48"/>
      <c r="ACH73" s="48"/>
      <c r="ACI73" s="48"/>
      <c r="ACJ73" s="48"/>
      <c r="ACK73" s="48"/>
      <c r="ACL73" s="48"/>
      <c r="ACM73" s="48"/>
      <c r="ACN73" s="48"/>
      <c r="ACO73" s="48"/>
      <c r="ACP73" s="48"/>
      <c r="ACQ73" s="48"/>
      <c r="ACR73" s="48"/>
      <c r="ACS73" s="48"/>
      <c r="ACT73" s="48"/>
      <c r="ACU73" s="48"/>
      <c r="ACV73" s="48"/>
      <c r="ACW73" s="48"/>
      <c r="ACX73" s="48"/>
      <c r="ACY73" s="48"/>
      <c r="ACZ73" s="48"/>
      <c r="ADA73" s="48"/>
      <c r="ADB73" s="48"/>
      <c r="ADC73" s="48"/>
      <c r="ADD73" s="48"/>
      <c r="ADE73" s="48"/>
      <c r="ADF73" s="48"/>
      <c r="ADG73" s="48"/>
      <c r="ADH73" s="48"/>
      <c r="ADI73" s="48"/>
      <c r="ADJ73" s="48"/>
      <c r="ADK73" s="48"/>
      <c r="ADL73" s="48"/>
      <c r="ADM73" s="48"/>
      <c r="ADN73" s="48"/>
      <c r="ADO73" s="48"/>
      <c r="ADP73" s="48"/>
      <c r="ADQ73" s="48"/>
      <c r="ADR73" s="48"/>
      <c r="ADS73" s="48"/>
      <c r="ADT73" s="48"/>
      <c r="ADU73" s="48"/>
      <c r="ADV73" s="48"/>
      <c r="ADW73" s="48"/>
      <c r="ADX73" s="48"/>
      <c r="ADY73" s="48"/>
      <c r="ADZ73" s="48"/>
      <c r="AEA73" s="48"/>
      <c r="AEB73" s="48"/>
      <c r="AEC73" s="48"/>
      <c r="AED73" s="48"/>
      <c r="AEE73" s="48"/>
      <c r="AEF73" s="48"/>
      <c r="AEG73" s="48"/>
      <c r="AEH73" s="48"/>
      <c r="AEI73" s="48"/>
      <c r="AEJ73" s="48"/>
      <c r="AEK73" s="48"/>
      <c r="AEL73" s="48"/>
      <c r="AEM73" s="48"/>
      <c r="AEN73" s="48"/>
      <c r="AEO73" s="48"/>
      <c r="AEP73" s="48"/>
      <c r="AEQ73" s="48"/>
      <c r="AER73" s="48"/>
      <c r="AES73" s="48"/>
      <c r="AET73" s="48"/>
      <c r="AEU73" s="48"/>
      <c r="AEV73" s="48"/>
      <c r="AEW73" s="48"/>
      <c r="AEX73" s="48"/>
      <c r="AEY73" s="48"/>
      <c r="AEZ73" s="48"/>
      <c r="AFA73" s="48"/>
      <c r="AFB73" s="48"/>
      <c r="AFC73" s="48"/>
      <c r="AFD73" s="48"/>
      <c r="AFE73" s="48"/>
      <c r="AFF73" s="48"/>
      <c r="AFG73" s="48"/>
      <c r="AFH73" s="48"/>
      <c r="AFI73" s="48"/>
      <c r="AFJ73" s="48"/>
      <c r="AFK73" s="48"/>
      <c r="AFL73" s="48"/>
      <c r="AFM73" s="48"/>
      <c r="AFN73" s="48"/>
      <c r="AFO73" s="48"/>
      <c r="AFP73" s="48"/>
      <c r="AFQ73" s="48"/>
      <c r="AFR73" s="48"/>
      <c r="AFS73" s="48"/>
      <c r="AFT73" s="48"/>
      <c r="AFU73" s="48"/>
      <c r="AFV73" s="48"/>
      <c r="AFW73" s="48"/>
      <c r="AFX73" s="48"/>
      <c r="AFY73" s="48"/>
      <c r="AFZ73" s="48"/>
      <c r="AGA73" s="48"/>
      <c r="AGB73" s="48"/>
      <c r="AGC73" s="48"/>
      <c r="AGD73" s="48"/>
      <c r="AGE73" s="48"/>
      <c r="AGF73" s="48"/>
      <c r="AGG73" s="48"/>
      <c r="AGH73" s="48"/>
      <c r="AGI73" s="48"/>
      <c r="AGJ73" s="48"/>
      <c r="AGK73" s="48"/>
      <c r="AGL73" s="48"/>
      <c r="AGM73" s="48"/>
      <c r="AGN73" s="48"/>
      <c r="AGO73" s="48"/>
      <c r="AGP73" s="48"/>
      <c r="AGQ73" s="48"/>
      <c r="AGR73" s="48"/>
      <c r="AGS73" s="48"/>
      <c r="AGT73" s="48"/>
      <c r="AGU73" s="48"/>
      <c r="AGV73" s="48"/>
      <c r="AGW73" s="48"/>
      <c r="AGX73" s="48"/>
      <c r="AGY73" s="48"/>
      <c r="AGZ73" s="48"/>
      <c r="AHA73" s="48"/>
      <c r="AHB73" s="48"/>
      <c r="AHC73" s="48"/>
      <c r="AHD73" s="48"/>
      <c r="AHE73" s="48"/>
      <c r="AHF73" s="48"/>
      <c r="AHG73" s="48"/>
      <c r="AHH73" s="48"/>
      <c r="AHI73" s="48"/>
      <c r="AHJ73" s="48"/>
      <c r="AHK73" s="48"/>
      <c r="AHL73" s="48"/>
      <c r="AHM73" s="48"/>
      <c r="AHN73" s="48"/>
      <c r="AHO73" s="48"/>
      <c r="AHP73" s="48"/>
      <c r="AHQ73" s="48"/>
      <c r="AHR73" s="48"/>
      <c r="AHS73" s="48"/>
      <c r="AHT73" s="48"/>
      <c r="AHU73" s="48"/>
      <c r="AHV73" s="48"/>
      <c r="AHW73" s="48"/>
      <c r="AHX73" s="48"/>
      <c r="AHY73" s="48"/>
      <c r="AHZ73" s="48"/>
      <c r="AIA73" s="48"/>
      <c r="AIB73" s="48"/>
      <c r="AIC73" s="48"/>
      <c r="AID73" s="48"/>
      <c r="AIE73" s="48"/>
      <c r="AIF73" s="48"/>
      <c r="AIG73" s="48"/>
      <c r="AIH73" s="48"/>
      <c r="AII73" s="48"/>
      <c r="AIJ73" s="48"/>
      <c r="AIK73" s="48"/>
      <c r="AIL73" s="48"/>
      <c r="AIM73" s="48"/>
      <c r="AIN73" s="48"/>
      <c r="AIO73" s="48"/>
      <c r="AIP73" s="48"/>
      <c r="AIQ73" s="48"/>
      <c r="AIR73" s="48"/>
      <c r="AIS73" s="48"/>
      <c r="AIT73" s="48"/>
      <c r="AIU73" s="48"/>
      <c r="AIV73" s="48"/>
      <c r="AIW73" s="48"/>
      <c r="AIX73" s="48"/>
      <c r="AIY73" s="48"/>
      <c r="AIZ73" s="48"/>
      <c r="AJA73" s="48"/>
      <c r="AJB73" s="48"/>
      <c r="AJC73" s="48"/>
      <c r="AJD73" s="48"/>
      <c r="AJE73" s="48"/>
      <c r="AJF73" s="48"/>
      <c r="AJG73" s="48"/>
      <c r="AJH73" s="48"/>
      <c r="AJI73" s="48"/>
      <c r="AJJ73" s="48"/>
      <c r="AJK73" s="48"/>
      <c r="AJL73" s="48"/>
      <c r="AJM73" s="48"/>
      <c r="AJN73" s="48"/>
      <c r="AJO73" s="48"/>
      <c r="AJP73" s="48"/>
      <c r="AJQ73" s="48"/>
      <c r="AJR73" s="48"/>
      <c r="AJS73" s="48"/>
      <c r="AJT73" s="48"/>
      <c r="AJU73" s="48"/>
      <c r="AJV73" s="48"/>
      <c r="AJW73" s="48"/>
      <c r="AJX73" s="48"/>
      <c r="AJY73" s="48"/>
      <c r="AJZ73" s="48"/>
      <c r="AKA73" s="48"/>
      <c r="AKB73" s="48"/>
      <c r="AKC73" s="48"/>
      <c r="AKD73" s="48"/>
      <c r="AKE73" s="48"/>
      <c r="AKF73" s="48"/>
      <c r="AKG73" s="48"/>
      <c r="AKH73" s="48"/>
      <c r="AKI73" s="48"/>
      <c r="AKJ73" s="48"/>
      <c r="AKK73" s="48"/>
      <c r="AKL73" s="48"/>
      <c r="AKM73" s="48"/>
      <c r="AKN73" s="48"/>
      <c r="AKO73" s="48"/>
      <c r="AKP73" s="48"/>
      <c r="AKQ73" s="48"/>
      <c r="AKR73" s="48"/>
      <c r="AKS73" s="48"/>
      <c r="AKT73" s="48"/>
      <c r="AKU73" s="48"/>
      <c r="AKV73" s="48"/>
      <c r="AKW73" s="48"/>
      <c r="AKX73" s="48"/>
      <c r="AKY73" s="48"/>
      <c r="AKZ73" s="48"/>
      <c r="ALA73" s="48"/>
      <c r="ALB73" s="48"/>
      <c r="ALC73" s="48"/>
      <c r="ALD73" s="48"/>
      <c r="ALE73" s="48"/>
      <c r="ALF73" s="48"/>
      <c r="ALG73" s="48"/>
      <c r="ALH73" s="48"/>
      <c r="ALI73" s="48"/>
      <c r="ALJ73" s="48"/>
      <c r="ALK73" s="48"/>
      <c r="ALL73" s="48"/>
      <c r="ALM73" s="48"/>
      <c r="ALN73" s="48"/>
      <c r="ALO73" s="48"/>
      <c r="ALP73" s="48"/>
      <c r="ALQ73" s="48"/>
      <c r="ALR73" s="48"/>
      <c r="ALS73" s="48"/>
      <c r="ALT73" s="48"/>
      <c r="ALU73" s="48"/>
      <c r="ALV73" s="48"/>
      <c r="ALW73" s="48"/>
      <c r="ALX73" s="48"/>
      <c r="ALY73" s="48"/>
      <c r="ALZ73" s="48"/>
      <c r="AMA73" s="48"/>
      <c r="AMB73" s="48"/>
      <c r="AMC73" s="48"/>
      <c r="AMD73" s="48"/>
      <c r="AME73" s="48"/>
      <c r="AMF73" s="48"/>
      <c r="AMG73" s="48"/>
      <c r="AMH73" s="48"/>
      <c r="AMI73" s="48"/>
      <c r="AMJ73" s="48"/>
    </row>
    <row r="74" s="243" customFormat="true" ht="16.5" hidden="false" customHeight="true" outlineLevel="0" collapsed="false">
      <c r="A74" s="240" t="n">
        <f aca="false">A73+1</f>
        <v>62</v>
      </c>
      <c r="B74" s="241" t="s">
        <v>403</v>
      </c>
      <c r="C74" s="242" t="s">
        <v>403</v>
      </c>
      <c r="D74" s="264" t="s">
        <v>401</v>
      </c>
      <c r="E74" s="242" t="s">
        <v>304</v>
      </c>
      <c r="F74" s="242" t="n">
        <v>0</v>
      </c>
      <c r="G74" s="242" t="s">
        <v>305</v>
      </c>
      <c r="H74" s="242" t="s">
        <v>374</v>
      </c>
      <c r="I74" s="242" t="n">
        <f aca="false">COUNTIF($C$13:$C$265,$C74)</f>
        <v>1</v>
      </c>
      <c r="J74" s="245" t="n">
        <f aca="false">COUNTIF($B$13:$B$265,$B74)</f>
        <v>1</v>
      </c>
      <c r="K74" s="244"/>
      <c r="L74" s="246" t="n">
        <v>1600</v>
      </c>
      <c r="M74" s="246" t="n">
        <v>515</v>
      </c>
      <c r="N74" s="246" t="n">
        <v>312</v>
      </c>
      <c r="O74" s="260" t="n">
        <f aca="false">L74*M74*N74/10^9</f>
        <v>0.257088</v>
      </c>
      <c r="P74" s="248" t="n">
        <v>0.076644105</v>
      </c>
      <c r="Q74" s="249"/>
      <c r="R74" s="250"/>
      <c r="S74" s="251"/>
      <c r="T74" s="252"/>
      <c r="U74" s="253" t="n">
        <v>229.9</v>
      </c>
      <c r="V74" s="254"/>
      <c r="W74" s="255" t="n">
        <f aca="false">SUM(X74:WY74)</f>
        <v>30</v>
      </c>
      <c r="X74" s="243" t="n">
        <v>0</v>
      </c>
      <c r="Y74" s="243" t="n">
        <v>0</v>
      </c>
      <c r="Z74" s="243" t="n">
        <v>0</v>
      </c>
      <c r="AA74" s="243" t="n">
        <v>0</v>
      </c>
      <c r="AB74" s="243" t="n">
        <v>0</v>
      </c>
      <c r="AC74" s="243" t="n">
        <v>0</v>
      </c>
      <c r="AD74" s="243" t="n">
        <v>0</v>
      </c>
      <c r="AE74" s="243" t="n">
        <v>0</v>
      </c>
      <c r="AF74" s="243" t="n">
        <v>0</v>
      </c>
      <c r="AG74" s="243" t="n">
        <v>0</v>
      </c>
      <c r="AH74" s="243" t="n">
        <v>0</v>
      </c>
      <c r="AI74" s="243" t="n">
        <v>0</v>
      </c>
      <c r="AJ74" s="243" t="n">
        <v>0</v>
      </c>
      <c r="AK74" s="243" t="n">
        <v>0</v>
      </c>
      <c r="AL74" s="243" t="n">
        <v>0</v>
      </c>
      <c r="AM74" s="243" t="n">
        <v>0</v>
      </c>
      <c r="AP74" s="243" t="n">
        <v>0</v>
      </c>
      <c r="AQ74" s="243" t="n">
        <v>0</v>
      </c>
      <c r="AR74" s="243" t="n">
        <v>0</v>
      </c>
      <c r="AS74" s="243" t="n">
        <v>0</v>
      </c>
      <c r="AT74" s="243" t="n">
        <v>0</v>
      </c>
      <c r="AU74" s="243" t="n">
        <v>0</v>
      </c>
      <c r="AV74" s="243" t="n">
        <v>0</v>
      </c>
      <c r="AW74" s="243" t="n">
        <v>0</v>
      </c>
      <c r="AX74" s="243" t="n">
        <v>0</v>
      </c>
      <c r="AY74" s="243" t="n">
        <v>0</v>
      </c>
      <c r="AZ74" s="243" t="n">
        <v>0</v>
      </c>
      <c r="BA74" s="243" t="n">
        <v>0</v>
      </c>
      <c r="BB74" s="243" t="n">
        <v>0</v>
      </c>
      <c r="BC74" s="243" t="n">
        <v>0</v>
      </c>
      <c r="BD74" s="243" t="n">
        <v>0</v>
      </c>
      <c r="BE74" s="243" t="n">
        <v>0</v>
      </c>
      <c r="BF74" s="243" t="n">
        <v>0</v>
      </c>
      <c r="BG74" s="243" t="n">
        <v>0</v>
      </c>
      <c r="BH74" s="243" t="n">
        <v>0</v>
      </c>
      <c r="BI74" s="243" t="n">
        <v>0</v>
      </c>
      <c r="BJ74" s="243" t="n">
        <v>0</v>
      </c>
      <c r="BK74" s="243" t="n">
        <v>0</v>
      </c>
      <c r="BL74" s="243" t="n">
        <v>0</v>
      </c>
      <c r="BM74" s="243" t="n">
        <v>0</v>
      </c>
      <c r="BN74" s="243" t="n">
        <v>0</v>
      </c>
      <c r="BO74" s="243" t="n">
        <v>0</v>
      </c>
      <c r="BP74" s="243" t="n">
        <v>0</v>
      </c>
      <c r="BQ74" s="243" t="n">
        <v>0</v>
      </c>
      <c r="BR74" s="243" t="n">
        <v>0</v>
      </c>
      <c r="BS74" s="243" t="n">
        <v>0</v>
      </c>
      <c r="BT74" s="243" t="n">
        <v>0</v>
      </c>
      <c r="BU74" s="243" t="n">
        <v>0</v>
      </c>
      <c r="BV74" s="243" t="n">
        <v>0</v>
      </c>
      <c r="BW74" s="243" t="n">
        <v>0</v>
      </c>
      <c r="BX74" s="243" t="n">
        <v>0</v>
      </c>
      <c r="BY74" s="243" t="n">
        <v>0</v>
      </c>
      <c r="BZ74" s="243" t="n">
        <v>0</v>
      </c>
      <c r="CA74" s="243" t="n">
        <v>0</v>
      </c>
      <c r="CB74" s="243" t="n">
        <v>0</v>
      </c>
      <c r="CC74" s="243" t="n">
        <v>0</v>
      </c>
      <c r="CD74" s="243" t="n">
        <v>0</v>
      </c>
      <c r="CE74" s="243" t="n">
        <v>0</v>
      </c>
      <c r="CF74" s="243" t="n">
        <v>0</v>
      </c>
      <c r="CG74" s="243" t="n">
        <v>0</v>
      </c>
      <c r="CH74" s="243" t="n">
        <v>0</v>
      </c>
      <c r="CI74" s="243" t="n">
        <v>0</v>
      </c>
      <c r="CJ74" s="243" t="n">
        <v>0</v>
      </c>
      <c r="CK74" s="243" t="n">
        <v>0</v>
      </c>
      <c r="CL74" s="243" t="n">
        <v>0</v>
      </c>
      <c r="CM74" s="243" t="n">
        <v>30</v>
      </c>
      <c r="CN74" s="243" t="n">
        <v>0</v>
      </c>
      <c r="WY74" s="236" t="n">
        <v>0</v>
      </c>
      <c r="WZ74" s="108"/>
      <c r="XA74" s="237" t="n">
        <v>0</v>
      </c>
      <c r="XB74" s="61" t="n">
        <v>30</v>
      </c>
      <c r="XC74" s="200" t="n">
        <f aca="false">XB74-W74</f>
        <v>0</v>
      </c>
      <c r="XD74" s="256" t="n">
        <f aca="false">SUMIF('TRIEN KHAI SX'!$B$8:$B$262,$B74,'TRIEN KHAI SX'!$CM$8:$CM$262)-W74</f>
        <v>0</v>
      </c>
      <c r="XE74" s="257" t="n">
        <f aca="false">SUMIF('TRIEN KHAI SX'!$B$8:$B$262,$B74,'TRIEN KHAI SX'!$FG$8:$FG$262)</f>
        <v>0</v>
      </c>
      <c r="XF74" s="258"/>
      <c r="XG74" s="258"/>
      <c r="XH74" s="258"/>
      <c r="XI74" s="258"/>
      <c r="XJ74" s="258"/>
      <c r="XK74" s="45"/>
      <c r="XL74" s="45"/>
      <c r="XM74" s="48"/>
      <c r="XN74" s="48"/>
      <c r="XO74" s="48"/>
      <c r="XP74" s="48"/>
      <c r="XQ74" s="48"/>
      <c r="XR74" s="48"/>
      <c r="XS74" s="48"/>
      <c r="XT74" s="48"/>
      <c r="XU74" s="48"/>
      <c r="XV74" s="48"/>
      <c r="XW74" s="48"/>
      <c r="XX74" s="48"/>
      <c r="XY74" s="48"/>
      <c r="XZ74" s="48"/>
      <c r="YA74" s="48"/>
      <c r="YB74" s="48"/>
      <c r="YC74" s="48"/>
      <c r="YD74" s="48"/>
      <c r="YE74" s="48"/>
      <c r="YF74" s="48"/>
      <c r="YG74" s="48"/>
      <c r="YH74" s="48"/>
      <c r="YI74" s="48"/>
      <c r="YJ74" s="48"/>
      <c r="YK74" s="48"/>
      <c r="YL74" s="48"/>
      <c r="YM74" s="48"/>
      <c r="YN74" s="48"/>
      <c r="YO74" s="48"/>
      <c r="YP74" s="48"/>
      <c r="YQ74" s="48"/>
      <c r="YR74" s="48"/>
      <c r="YS74" s="48"/>
      <c r="YT74" s="48"/>
      <c r="YU74" s="48"/>
      <c r="YV74" s="48"/>
      <c r="YW74" s="48"/>
      <c r="YX74" s="48"/>
      <c r="YY74" s="48"/>
      <c r="YZ74" s="48"/>
      <c r="ZA74" s="48"/>
      <c r="ZB74" s="48"/>
      <c r="ZC74" s="48"/>
      <c r="ZD74" s="48"/>
      <c r="ZE74" s="48"/>
      <c r="ZF74" s="48"/>
      <c r="ZG74" s="48"/>
      <c r="ZH74" s="48"/>
      <c r="ZI74" s="48"/>
      <c r="ZJ74" s="48"/>
      <c r="ZK74" s="48"/>
      <c r="ZL74" s="48"/>
      <c r="ZM74" s="48"/>
      <c r="ZN74" s="48"/>
      <c r="ZO74" s="48"/>
      <c r="ZP74" s="48"/>
      <c r="ZQ74" s="48"/>
      <c r="ZR74" s="48"/>
      <c r="ZS74" s="48"/>
      <c r="ZT74" s="48"/>
      <c r="ZU74" s="48"/>
      <c r="ZV74" s="48"/>
      <c r="ZW74" s="48"/>
      <c r="ZX74" s="48"/>
      <c r="ZY74" s="48"/>
      <c r="ZZ74" s="48"/>
      <c r="AAA74" s="48"/>
      <c r="AAB74" s="48"/>
      <c r="AAC74" s="48"/>
      <c r="AAD74" s="48"/>
      <c r="AAE74" s="48"/>
      <c r="AAF74" s="48"/>
      <c r="AAG74" s="48"/>
      <c r="AAH74" s="48"/>
      <c r="AAI74" s="48"/>
      <c r="AAJ74" s="48"/>
      <c r="AAK74" s="48"/>
      <c r="AAL74" s="48"/>
      <c r="AAM74" s="48"/>
      <c r="AAN74" s="48"/>
      <c r="AAO74" s="48"/>
      <c r="AAP74" s="48"/>
      <c r="AAQ74" s="48"/>
      <c r="AAR74" s="48"/>
      <c r="AAS74" s="48"/>
      <c r="AAT74" s="48"/>
      <c r="AAU74" s="48"/>
      <c r="AAV74" s="48"/>
      <c r="AAW74" s="48"/>
      <c r="AAX74" s="48"/>
      <c r="AAY74" s="48"/>
      <c r="AAZ74" s="48"/>
      <c r="ABA74" s="48"/>
      <c r="ABB74" s="48"/>
      <c r="ABC74" s="48"/>
      <c r="ABD74" s="48"/>
      <c r="ABE74" s="48"/>
      <c r="ABF74" s="48"/>
      <c r="ABG74" s="48"/>
      <c r="ABH74" s="48"/>
      <c r="ABI74" s="48"/>
      <c r="ABJ74" s="48"/>
      <c r="ABK74" s="48"/>
      <c r="ABL74" s="48"/>
      <c r="ABM74" s="48"/>
      <c r="ABN74" s="48"/>
      <c r="ABO74" s="48"/>
      <c r="ABP74" s="48"/>
      <c r="ABQ74" s="48"/>
      <c r="ABR74" s="48"/>
      <c r="ABS74" s="48"/>
      <c r="ABT74" s="48"/>
      <c r="ABU74" s="48"/>
      <c r="ABV74" s="48"/>
      <c r="ABW74" s="48"/>
      <c r="ABX74" s="48"/>
      <c r="ABY74" s="48"/>
      <c r="ABZ74" s="48"/>
      <c r="ACA74" s="48"/>
      <c r="ACB74" s="48"/>
      <c r="ACC74" s="48"/>
      <c r="ACD74" s="48"/>
      <c r="ACE74" s="48"/>
      <c r="ACF74" s="48"/>
      <c r="ACG74" s="48"/>
      <c r="ACH74" s="48"/>
      <c r="ACI74" s="48"/>
      <c r="ACJ74" s="48"/>
      <c r="ACK74" s="48"/>
      <c r="ACL74" s="48"/>
      <c r="ACM74" s="48"/>
      <c r="ACN74" s="48"/>
      <c r="ACO74" s="48"/>
      <c r="ACP74" s="48"/>
      <c r="ACQ74" s="48"/>
      <c r="ACR74" s="48"/>
      <c r="ACS74" s="48"/>
      <c r="ACT74" s="48"/>
      <c r="ACU74" s="48"/>
      <c r="ACV74" s="48"/>
      <c r="ACW74" s="48"/>
      <c r="ACX74" s="48"/>
      <c r="ACY74" s="48"/>
      <c r="ACZ74" s="48"/>
      <c r="ADA74" s="48"/>
      <c r="ADB74" s="48"/>
      <c r="ADC74" s="48"/>
      <c r="ADD74" s="48"/>
      <c r="ADE74" s="48"/>
      <c r="ADF74" s="48"/>
      <c r="ADG74" s="48"/>
      <c r="ADH74" s="48"/>
      <c r="ADI74" s="48"/>
      <c r="ADJ74" s="48"/>
      <c r="ADK74" s="48"/>
      <c r="ADL74" s="48"/>
      <c r="ADM74" s="48"/>
      <c r="ADN74" s="48"/>
      <c r="ADO74" s="48"/>
      <c r="ADP74" s="48"/>
      <c r="ADQ74" s="48"/>
      <c r="ADR74" s="48"/>
      <c r="ADS74" s="48"/>
      <c r="ADT74" s="48"/>
      <c r="ADU74" s="48"/>
      <c r="ADV74" s="48"/>
      <c r="ADW74" s="48"/>
      <c r="ADX74" s="48"/>
      <c r="ADY74" s="48"/>
      <c r="ADZ74" s="48"/>
      <c r="AEA74" s="48"/>
      <c r="AEB74" s="48"/>
      <c r="AEC74" s="48"/>
      <c r="AED74" s="48"/>
      <c r="AEE74" s="48"/>
      <c r="AEF74" s="48"/>
      <c r="AEG74" s="48"/>
      <c r="AEH74" s="48"/>
      <c r="AEI74" s="48"/>
      <c r="AEJ74" s="48"/>
      <c r="AEK74" s="48"/>
      <c r="AEL74" s="48"/>
      <c r="AEM74" s="48"/>
      <c r="AEN74" s="48"/>
      <c r="AEO74" s="48"/>
      <c r="AEP74" s="48"/>
      <c r="AEQ74" s="48"/>
      <c r="AER74" s="48"/>
      <c r="AES74" s="48"/>
      <c r="AET74" s="48"/>
      <c r="AEU74" s="48"/>
      <c r="AEV74" s="48"/>
      <c r="AEW74" s="48"/>
      <c r="AEX74" s="48"/>
      <c r="AEY74" s="48"/>
      <c r="AEZ74" s="48"/>
      <c r="AFA74" s="48"/>
      <c r="AFB74" s="48"/>
      <c r="AFC74" s="48"/>
      <c r="AFD74" s="48"/>
      <c r="AFE74" s="48"/>
      <c r="AFF74" s="48"/>
      <c r="AFG74" s="48"/>
      <c r="AFH74" s="48"/>
      <c r="AFI74" s="48"/>
      <c r="AFJ74" s="48"/>
      <c r="AFK74" s="48"/>
      <c r="AFL74" s="48"/>
      <c r="AFM74" s="48"/>
      <c r="AFN74" s="48"/>
      <c r="AFO74" s="48"/>
      <c r="AFP74" s="48"/>
      <c r="AFQ74" s="48"/>
      <c r="AFR74" s="48"/>
      <c r="AFS74" s="48"/>
      <c r="AFT74" s="48"/>
      <c r="AFU74" s="48"/>
      <c r="AFV74" s="48"/>
      <c r="AFW74" s="48"/>
      <c r="AFX74" s="48"/>
      <c r="AFY74" s="48"/>
      <c r="AFZ74" s="48"/>
      <c r="AGA74" s="48"/>
      <c r="AGB74" s="48"/>
      <c r="AGC74" s="48"/>
      <c r="AGD74" s="48"/>
      <c r="AGE74" s="48"/>
      <c r="AGF74" s="48"/>
      <c r="AGG74" s="48"/>
      <c r="AGH74" s="48"/>
      <c r="AGI74" s="48"/>
      <c r="AGJ74" s="48"/>
      <c r="AGK74" s="48"/>
      <c r="AGL74" s="48"/>
      <c r="AGM74" s="48"/>
      <c r="AGN74" s="48"/>
      <c r="AGO74" s="48"/>
      <c r="AGP74" s="48"/>
      <c r="AGQ74" s="48"/>
      <c r="AGR74" s="48"/>
      <c r="AGS74" s="48"/>
      <c r="AGT74" s="48"/>
      <c r="AGU74" s="48"/>
      <c r="AGV74" s="48"/>
      <c r="AGW74" s="48"/>
      <c r="AGX74" s="48"/>
      <c r="AGY74" s="48"/>
      <c r="AGZ74" s="48"/>
      <c r="AHA74" s="48"/>
      <c r="AHB74" s="48"/>
      <c r="AHC74" s="48"/>
      <c r="AHD74" s="48"/>
      <c r="AHE74" s="48"/>
      <c r="AHF74" s="48"/>
      <c r="AHG74" s="48"/>
      <c r="AHH74" s="48"/>
      <c r="AHI74" s="48"/>
      <c r="AHJ74" s="48"/>
      <c r="AHK74" s="48"/>
      <c r="AHL74" s="48"/>
      <c r="AHM74" s="48"/>
      <c r="AHN74" s="48"/>
      <c r="AHO74" s="48"/>
      <c r="AHP74" s="48"/>
      <c r="AHQ74" s="48"/>
      <c r="AHR74" s="48"/>
      <c r="AHS74" s="48"/>
      <c r="AHT74" s="48"/>
      <c r="AHU74" s="48"/>
      <c r="AHV74" s="48"/>
      <c r="AHW74" s="48"/>
      <c r="AHX74" s="48"/>
      <c r="AHY74" s="48"/>
      <c r="AHZ74" s="48"/>
      <c r="AIA74" s="48"/>
      <c r="AIB74" s="48"/>
      <c r="AIC74" s="48"/>
      <c r="AID74" s="48"/>
      <c r="AIE74" s="48"/>
      <c r="AIF74" s="48"/>
      <c r="AIG74" s="48"/>
      <c r="AIH74" s="48"/>
      <c r="AII74" s="48"/>
      <c r="AIJ74" s="48"/>
      <c r="AIK74" s="48"/>
      <c r="AIL74" s="48"/>
      <c r="AIM74" s="48"/>
      <c r="AIN74" s="48"/>
      <c r="AIO74" s="48"/>
      <c r="AIP74" s="48"/>
      <c r="AIQ74" s="48"/>
      <c r="AIR74" s="48"/>
      <c r="AIS74" s="48"/>
      <c r="AIT74" s="48"/>
      <c r="AIU74" s="48"/>
      <c r="AIV74" s="48"/>
      <c r="AIW74" s="48"/>
      <c r="AIX74" s="48"/>
      <c r="AIY74" s="48"/>
      <c r="AIZ74" s="48"/>
      <c r="AJA74" s="48"/>
      <c r="AJB74" s="48"/>
      <c r="AJC74" s="48"/>
      <c r="AJD74" s="48"/>
      <c r="AJE74" s="48"/>
      <c r="AJF74" s="48"/>
      <c r="AJG74" s="48"/>
      <c r="AJH74" s="48"/>
      <c r="AJI74" s="48"/>
      <c r="AJJ74" s="48"/>
      <c r="AJK74" s="48"/>
      <c r="AJL74" s="48"/>
      <c r="AJM74" s="48"/>
      <c r="AJN74" s="48"/>
      <c r="AJO74" s="48"/>
      <c r="AJP74" s="48"/>
      <c r="AJQ74" s="48"/>
      <c r="AJR74" s="48"/>
      <c r="AJS74" s="48"/>
      <c r="AJT74" s="48"/>
      <c r="AJU74" s="48"/>
      <c r="AJV74" s="48"/>
      <c r="AJW74" s="48"/>
      <c r="AJX74" s="48"/>
      <c r="AJY74" s="48"/>
      <c r="AJZ74" s="48"/>
      <c r="AKA74" s="48"/>
      <c r="AKB74" s="48"/>
      <c r="AKC74" s="48"/>
      <c r="AKD74" s="48"/>
      <c r="AKE74" s="48"/>
      <c r="AKF74" s="48"/>
      <c r="AKG74" s="48"/>
      <c r="AKH74" s="48"/>
      <c r="AKI74" s="48"/>
      <c r="AKJ74" s="48"/>
      <c r="AKK74" s="48"/>
      <c r="AKL74" s="48"/>
      <c r="AKM74" s="48"/>
      <c r="AKN74" s="48"/>
      <c r="AKO74" s="48"/>
      <c r="AKP74" s="48"/>
      <c r="AKQ74" s="48"/>
      <c r="AKR74" s="48"/>
      <c r="AKS74" s="48"/>
      <c r="AKT74" s="48"/>
      <c r="AKU74" s="48"/>
      <c r="AKV74" s="48"/>
      <c r="AKW74" s="48"/>
      <c r="AKX74" s="48"/>
      <c r="AKY74" s="48"/>
      <c r="AKZ74" s="48"/>
      <c r="ALA74" s="48"/>
      <c r="ALB74" s="48"/>
      <c r="ALC74" s="48"/>
      <c r="ALD74" s="48"/>
      <c r="ALE74" s="48"/>
      <c r="ALF74" s="48"/>
      <c r="ALG74" s="48"/>
      <c r="ALH74" s="48"/>
      <c r="ALI74" s="48"/>
      <c r="ALJ74" s="48"/>
      <c r="ALK74" s="48"/>
      <c r="ALL74" s="48"/>
      <c r="ALM74" s="48"/>
      <c r="ALN74" s="48"/>
      <c r="ALO74" s="48"/>
      <c r="ALP74" s="48"/>
      <c r="ALQ74" s="48"/>
      <c r="ALR74" s="48"/>
      <c r="ALS74" s="48"/>
      <c r="ALT74" s="48"/>
      <c r="ALU74" s="48"/>
      <c r="ALV74" s="48"/>
      <c r="ALW74" s="48"/>
      <c r="ALX74" s="48"/>
      <c r="ALY74" s="48"/>
      <c r="ALZ74" s="48"/>
      <c r="AMA74" s="48"/>
      <c r="AMB74" s="48"/>
      <c r="AMC74" s="48"/>
      <c r="AMD74" s="48"/>
      <c r="AME74" s="48"/>
      <c r="AMF74" s="48"/>
      <c r="AMG74" s="48"/>
      <c r="AMH74" s="48"/>
      <c r="AMI74" s="48"/>
      <c r="AMJ74" s="48"/>
    </row>
    <row r="75" s="243" customFormat="true" ht="16.5" hidden="false" customHeight="true" outlineLevel="0" collapsed="false">
      <c r="A75" s="240" t="n">
        <f aca="false">A74+1</f>
        <v>63</v>
      </c>
      <c r="B75" s="241" t="s">
        <v>404</v>
      </c>
      <c r="C75" s="242" t="s">
        <v>404</v>
      </c>
      <c r="D75" s="264" t="s">
        <v>401</v>
      </c>
      <c r="E75" s="242" t="s">
        <v>405</v>
      </c>
      <c r="F75" s="242" t="s">
        <v>369</v>
      </c>
      <c r="G75" s="242" t="s">
        <v>406</v>
      </c>
      <c r="H75" s="242" t="s">
        <v>374</v>
      </c>
      <c r="I75" s="242" t="n">
        <f aca="false">COUNTIF($C$13:$C$265,$C75)</f>
        <v>1</v>
      </c>
      <c r="J75" s="245" t="n">
        <f aca="false">COUNTIF($B$13:$B$265,$B75)</f>
        <v>1</v>
      </c>
      <c r="K75" s="244"/>
      <c r="L75" s="246" t="n">
        <v>1600</v>
      </c>
      <c r="M75" s="246" t="n">
        <v>515</v>
      </c>
      <c r="N75" s="246" t="n">
        <v>312</v>
      </c>
      <c r="O75" s="260" t="n">
        <f aca="false">L75*M75*N75/10^9</f>
        <v>0.257088</v>
      </c>
      <c r="P75" s="248" t="n">
        <v>0.076644105</v>
      </c>
      <c r="Q75" s="249"/>
      <c r="R75" s="250"/>
      <c r="S75" s="251"/>
      <c r="T75" s="252"/>
      <c r="U75" s="253" t="n">
        <v>223.85</v>
      </c>
      <c r="V75" s="254"/>
      <c r="W75" s="255" t="n">
        <f aca="false">SUM(X75:WY75)</f>
        <v>160</v>
      </c>
      <c r="X75" s="243" t="n">
        <v>0</v>
      </c>
      <c r="Y75" s="243" t="n">
        <v>0</v>
      </c>
      <c r="Z75" s="243" t="n">
        <v>0</v>
      </c>
      <c r="AA75" s="243" t="n">
        <v>0</v>
      </c>
      <c r="AB75" s="243" t="n">
        <v>0</v>
      </c>
      <c r="AC75" s="243" t="n">
        <v>0</v>
      </c>
      <c r="AD75" s="243" t="n">
        <v>0</v>
      </c>
      <c r="AE75" s="243" t="n">
        <v>0</v>
      </c>
      <c r="AF75" s="243" t="n">
        <v>0</v>
      </c>
      <c r="AG75" s="243" t="n">
        <v>0</v>
      </c>
      <c r="AH75" s="243" t="n">
        <v>0</v>
      </c>
      <c r="AI75" s="243" t="n">
        <v>0</v>
      </c>
      <c r="AJ75" s="243" t="n">
        <v>0</v>
      </c>
      <c r="AK75" s="243" t="n">
        <v>0</v>
      </c>
      <c r="AL75" s="243" t="n">
        <v>0</v>
      </c>
      <c r="AM75" s="243" t="n">
        <v>0</v>
      </c>
      <c r="AP75" s="243" t="n">
        <v>0</v>
      </c>
      <c r="AQ75" s="243" t="n">
        <v>0</v>
      </c>
      <c r="AR75" s="243" t="n">
        <v>0</v>
      </c>
      <c r="AS75" s="243" t="n">
        <v>0</v>
      </c>
      <c r="AT75" s="243" t="n">
        <v>0</v>
      </c>
      <c r="AU75" s="243" t="n">
        <v>0</v>
      </c>
      <c r="AV75" s="243" t="n">
        <v>0</v>
      </c>
      <c r="AW75" s="243" t="n">
        <v>0</v>
      </c>
      <c r="AX75" s="243" t="n">
        <v>0</v>
      </c>
      <c r="AY75" s="243" t="n">
        <v>0</v>
      </c>
      <c r="AZ75" s="243" t="n">
        <v>0</v>
      </c>
      <c r="BA75" s="243" t="n">
        <v>0</v>
      </c>
      <c r="BB75" s="243" t="n">
        <v>0</v>
      </c>
      <c r="BC75" s="243" t="n">
        <v>0</v>
      </c>
      <c r="BD75" s="243" t="n">
        <v>0</v>
      </c>
      <c r="BE75" s="243" t="n">
        <v>0</v>
      </c>
      <c r="BF75" s="243" t="n">
        <v>0</v>
      </c>
      <c r="BG75" s="243" t="n">
        <v>0</v>
      </c>
      <c r="BH75" s="243" t="n">
        <v>0</v>
      </c>
      <c r="BI75" s="243" t="n">
        <v>0</v>
      </c>
      <c r="BJ75" s="243" t="n">
        <v>0</v>
      </c>
      <c r="BK75" s="243" t="n">
        <v>0</v>
      </c>
      <c r="BL75" s="243" t="n">
        <v>0</v>
      </c>
      <c r="BM75" s="243" t="n">
        <v>0</v>
      </c>
      <c r="BN75" s="243" t="n">
        <v>0</v>
      </c>
      <c r="BO75" s="243" t="n">
        <v>0</v>
      </c>
      <c r="BP75" s="243" t="n">
        <v>30</v>
      </c>
      <c r="BQ75" s="243" t="n">
        <v>0</v>
      </c>
      <c r="BR75" s="243" t="n">
        <v>0</v>
      </c>
      <c r="BS75" s="243" t="n">
        <v>0</v>
      </c>
      <c r="BT75" s="243" t="n">
        <v>0</v>
      </c>
      <c r="BU75" s="243" t="n">
        <v>30</v>
      </c>
      <c r="BV75" s="243" t="n">
        <v>0</v>
      </c>
      <c r="BW75" s="243" t="n">
        <v>30</v>
      </c>
      <c r="BX75" s="243" t="n">
        <v>0</v>
      </c>
      <c r="BY75" s="243" t="n">
        <v>0</v>
      </c>
      <c r="BZ75" s="243" t="n">
        <v>0</v>
      </c>
      <c r="CA75" s="243" t="n">
        <v>0</v>
      </c>
      <c r="CB75" s="243" t="n">
        <v>0</v>
      </c>
      <c r="CC75" s="243" t="n">
        <v>0</v>
      </c>
      <c r="CD75" s="243" t="n">
        <v>0</v>
      </c>
      <c r="CE75" s="243" t="n">
        <v>0</v>
      </c>
      <c r="CF75" s="243" t="n">
        <v>0</v>
      </c>
      <c r="CG75" s="243" t="n">
        <v>0</v>
      </c>
      <c r="CH75" s="243" t="n">
        <v>0</v>
      </c>
      <c r="CI75" s="243" t="n">
        <v>0</v>
      </c>
      <c r="CJ75" s="243" t="n">
        <v>0</v>
      </c>
      <c r="CK75" s="243" t="n">
        <v>0</v>
      </c>
      <c r="CL75" s="243" t="n">
        <v>0</v>
      </c>
      <c r="CM75" s="243" t="n">
        <v>0</v>
      </c>
      <c r="CN75" s="243" t="n">
        <v>0</v>
      </c>
      <c r="WY75" s="236" t="n">
        <v>70</v>
      </c>
      <c r="WZ75" s="108"/>
      <c r="XA75" s="237" t="n">
        <v>0</v>
      </c>
      <c r="XB75" s="61" t="n">
        <v>160</v>
      </c>
      <c r="XC75" s="200" t="n">
        <f aca="false">XB75-W75</f>
        <v>0</v>
      </c>
      <c r="XD75" s="256" t="n">
        <f aca="false">SUMIF('TRIEN KHAI SX'!$B$8:$B$262,$B75,'TRIEN KHAI SX'!$CM$8:$CM$262)-W75</f>
        <v>0</v>
      </c>
      <c r="XE75" s="257" t="n">
        <f aca="false">SUMIF('TRIEN KHAI SX'!$B$8:$B$262,$B75,'TRIEN KHAI SX'!$FG$8:$FG$262)</f>
        <v>0</v>
      </c>
      <c r="XF75" s="258"/>
      <c r="XG75" s="258"/>
      <c r="XH75" s="258"/>
      <c r="XI75" s="258"/>
      <c r="XJ75" s="258"/>
      <c r="XK75" s="45"/>
      <c r="XL75" s="45"/>
      <c r="XM75" s="48"/>
      <c r="XN75" s="48"/>
      <c r="XO75" s="48"/>
      <c r="XP75" s="48"/>
      <c r="XQ75" s="48"/>
      <c r="XR75" s="48"/>
      <c r="XS75" s="48"/>
      <c r="XT75" s="48"/>
      <c r="XU75" s="48"/>
      <c r="XV75" s="48"/>
      <c r="XW75" s="48"/>
      <c r="XX75" s="48"/>
      <c r="XY75" s="48"/>
      <c r="XZ75" s="48"/>
      <c r="YA75" s="48"/>
      <c r="YB75" s="48"/>
      <c r="YC75" s="48"/>
      <c r="YD75" s="48"/>
      <c r="YE75" s="48"/>
      <c r="YF75" s="48"/>
      <c r="YG75" s="48"/>
      <c r="YH75" s="48"/>
      <c r="YI75" s="48"/>
      <c r="YJ75" s="48"/>
      <c r="YK75" s="48"/>
      <c r="YL75" s="48"/>
      <c r="YM75" s="48"/>
      <c r="YN75" s="48"/>
      <c r="YO75" s="48"/>
      <c r="YP75" s="48"/>
      <c r="YQ75" s="48"/>
      <c r="YR75" s="48"/>
      <c r="YS75" s="48"/>
      <c r="YT75" s="48"/>
      <c r="YU75" s="48"/>
      <c r="YV75" s="48"/>
      <c r="YW75" s="48"/>
      <c r="YX75" s="48"/>
      <c r="YY75" s="48"/>
      <c r="YZ75" s="48"/>
      <c r="ZA75" s="48"/>
      <c r="ZB75" s="48"/>
      <c r="ZC75" s="48"/>
      <c r="ZD75" s="48"/>
      <c r="ZE75" s="48"/>
      <c r="ZF75" s="48"/>
      <c r="ZG75" s="48"/>
      <c r="ZH75" s="48"/>
      <c r="ZI75" s="48"/>
      <c r="ZJ75" s="48"/>
      <c r="ZK75" s="48"/>
      <c r="ZL75" s="48"/>
      <c r="ZM75" s="48"/>
      <c r="ZN75" s="48"/>
      <c r="ZO75" s="48"/>
      <c r="ZP75" s="48"/>
      <c r="ZQ75" s="48"/>
      <c r="ZR75" s="48"/>
      <c r="ZS75" s="48"/>
      <c r="ZT75" s="48"/>
      <c r="ZU75" s="48"/>
      <c r="ZV75" s="48"/>
      <c r="ZW75" s="48"/>
      <c r="ZX75" s="48"/>
      <c r="ZY75" s="48"/>
      <c r="ZZ75" s="48"/>
      <c r="AAA75" s="48"/>
      <c r="AAB75" s="48"/>
      <c r="AAC75" s="48"/>
      <c r="AAD75" s="48"/>
      <c r="AAE75" s="48"/>
      <c r="AAF75" s="48"/>
      <c r="AAG75" s="48"/>
      <c r="AAH75" s="48"/>
      <c r="AAI75" s="48"/>
      <c r="AAJ75" s="48"/>
      <c r="AAK75" s="48"/>
      <c r="AAL75" s="48"/>
      <c r="AAM75" s="48"/>
      <c r="AAN75" s="48"/>
      <c r="AAO75" s="48"/>
      <c r="AAP75" s="48"/>
      <c r="AAQ75" s="48"/>
      <c r="AAR75" s="48"/>
      <c r="AAS75" s="48"/>
      <c r="AAT75" s="48"/>
      <c r="AAU75" s="48"/>
      <c r="AAV75" s="48"/>
      <c r="AAW75" s="48"/>
      <c r="AAX75" s="48"/>
      <c r="AAY75" s="48"/>
      <c r="AAZ75" s="48"/>
      <c r="ABA75" s="48"/>
      <c r="ABB75" s="48"/>
      <c r="ABC75" s="48"/>
      <c r="ABD75" s="48"/>
      <c r="ABE75" s="48"/>
      <c r="ABF75" s="48"/>
      <c r="ABG75" s="48"/>
      <c r="ABH75" s="48"/>
      <c r="ABI75" s="48"/>
      <c r="ABJ75" s="48"/>
      <c r="ABK75" s="48"/>
      <c r="ABL75" s="48"/>
      <c r="ABM75" s="48"/>
      <c r="ABN75" s="48"/>
      <c r="ABO75" s="48"/>
      <c r="ABP75" s="48"/>
      <c r="ABQ75" s="48"/>
      <c r="ABR75" s="48"/>
      <c r="ABS75" s="48"/>
      <c r="ABT75" s="48"/>
      <c r="ABU75" s="48"/>
      <c r="ABV75" s="48"/>
      <c r="ABW75" s="48"/>
      <c r="ABX75" s="48"/>
      <c r="ABY75" s="48"/>
      <c r="ABZ75" s="48"/>
      <c r="ACA75" s="48"/>
      <c r="ACB75" s="48"/>
      <c r="ACC75" s="48"/>
      <c r="ACD75" s="48"/>
      <c r="ACE75" s="48"/>
      <c r="ACF75" s="48"/>
      <c r="ACG75" s="48"/>
      <c r="ACH75" s="48"/>
      <c r="ACI75" s="48"/>
      <c r="ACJ75" s="48"/>
      <c r="ACK75" s="48"/>
      <c r="ACL75" s="48"/>
      <c r="ACM75" s="48"/>
      <c r="ACN75" s="48"/>
      <c r="ACO75" s="48"/>
      <c r="ACP75" s="48"/>
      <c r="ACQ75" s="48"/>
      <c r="ACR75" s="48"/>
      <c r="ACS75" s="48"/>
      <c r="ACT75" s="48"/>
      <c r="ACU75" s="48"/>
      <c r="ACV75" s="48"/>
      <c r="ACW75" s="48"/>
      <c r="ACX75" s="48"/>
      <c r="ACY75" s="48"/>
      <c r="ACZ75" s="48"/>
      <c r="ADA75" s="48"/>
      <c r="ADB75" s="48"/>
      <c r="ADC75" s="48"/>
      <c r="ADD75" s="48"/>
      <c r="ADE75" s="48"/>
      <c r="ADF75" s="48"/>
      <c r="ADG75" s="48"/>
      <c r="ADH75" s="48"/>
      <c r="ADI75" s="48"/>
      <c r="ADJ75" s="48"/>
      <c r="ADK75" s="48"/>
      <c r="ADL75" s="48"/>
      <c r="ADM75" s="48"/>
      <c r="ADN75" s="48"/>
      <c r="ADO75" s="48"/>
      <c r="ADP75" s="48"/>
      <c r="ADQ75" s="48"/>
      <c r="ADR75" s="48"/>
      <c r="ADS75" s="48"/>
      <c r="ADT75" s="48"/>
      <c r="ADU75" s="48"/>
      <c r="ADV75" s="48"/>
      <c r="ADW75" s="48"/>
      <c r="ADX75" s="48"/>
      <c r="ADY75" s="48"/>
      <c r="ADZ75" s="48"/>
      <c r="AEA75" s="48"/>
      <c r="AEB75" s="48"/>
      <c r="AEC75" s="48"/>
      <c r="AED75" s="48"/>
      <c r="AEE75" s="48"/>
      <c r="AEF75" s="48"/>
      <c r="AEG75" s="48"/>
      <c r="AEH75" s="48"/>
      <c r="AEI75" s="48"/>
      <c r="AEJ75" s="48"/>
      <c r="AEK75" s="48"/>
      <c r="AEL75" s="48"/>
      <c r="AEM75" s="48"/>
      <c r="AEN75" s="48"/>
      <c r="AEO75" s="48"/>
      <c r="AEP75" s="48"/>
      <c r="AEQ75" s="48"/>
      <c r="AER75" s="48"/>
      <c r="AES75" s="48"/>
      <c r="AET75" s="48"/>
      <c r="AEU75" s="48"/>
      <c r="AEV75" s="48"/>
      <c r="AEW75" s="48"/>
      <c r="AEX75" s="48"/>
      <c r="AEY75" s="48"/>
      <c r="AEZ75" s="48"/>
      <c r="AFA75" s="48"/>
      <c r="AFB75" s="48"/>
      <c r="AFC75" s="48"/>
      <c r="AFD75" s="48"/>
      <c r="AFE75" s="48"/>
      <c r="AFF75" s="48"/>
      <c r="AFG75" s="48"/>
      <c r="AFH75" s="48"/>
      <c r="AFI75" s="48"/>
      <c r="AFJ75" s="48"/>
      <c r="AFK75" s="48"/>
      <c r="AFL75" s="48"/>
      <c r="AFM75" s="48"/>
      <c r="AFN75" s="48"/>
      <c r="AFO75" s="48"/>
      <c r="AFP75" s="48"/>
      <c r="AFQ75" s="48"/>
      <c r="AFR75" s="48"/>
      <c r="AFS75" s="48"/>
      <c r="AFT75" s="48"/>
      <c r="AFU75" s="48"/>
      <c r="AFV75" s="48"/>
      <c r="AFW75" s="48"/>
      <c r="AFX75" s="48"/>
      <c r="AFY75" s="48"/>
      <c r="AFZ75" s="48"/>
      <c r="AGA75" s="48"/>
      <c r="AGB75" s="48"/>
      <c r="AGC75" s="48"/>
      <c r="AGD75" s="48"/>
      <c r="AGE75" s="48"/>
      <c r="AGF75" s="48"/>
      <c r="AGG75" s="48"/>
      <c r="AGH75" s="48"/>
      <c r="AGI75" s="48"/>
      <c r="AGJ75" s="48"/>
      <c r="AGK75" s="48"/>
      <c r="AGL75" s="48"/>
      <c r="AGM75" s="48"/>
      <c r="AGN75" s="48"/>
      <c r="AGO75" s="48"/>
      <c r="AGP75" s="48"/>
      <c r="AGQ75" s="48"/>
      <c r="AGR75" s="48"/>
      <c r="AGS75" s="48"/>
      <c r="AGT75" s="48"/>
      <c r="AGU75" s="48"/>
      <c r="AGV75" s="48"/>
      <c r="AGW75" s="48"/>
      <c r="AGX75" s="48"/>
      <c r="AGY75" s="48"/>
      <c r="AGZ75" s="48"/>
      <c r="AHA75" s="48"/>
      <c r="AHB75" s="48"/>
      <c r="AHC75" s="48"/>
      <c r="AHD75" s="48"/>
      <c r="AHE75" s="48"/>
      <c r="AHF75" s="48"/>
      <c r="AHG75" s="48"/>
      <c r="AHH75" s="48"/>
      <c r="AHI75" s="48"/>
      <c r="AHJ75" s="48"/>
      <c r="AHK75" s="48"/>
      <c r="AHL75" s="48"/>
      <c r="AHM75" s="48"/>
      <c r="AHN75" s="48"/>
      <c r="AHO75" s="48"/>
      <c r="AHP75" s="48"/>
      <c r="AHQ75" s="48"/>
      <c r="AHR75" s="48"/>
      <c r="AHS75" s="48"/>
      <c r="AHT75" s="48"/>
      <c r="AHU75" s="48"/>
      <c r="AHV75" s="48"/>
      <c r="AHW75" s="48"/>
      <c r="AHX75" s="48"/>
      <c r="AHY75" s="48"/>
      <c r="AHZ75" s="48"/>
      <c r="AIA75" s="48"/>
      <c r="AIB75" s="48"/>
      <c r="AIC75" s="48"/>
      <c r="AID75" s="48"/>
      <c r="AIE75" s="48"/>
      <c r="AIF75" s="48"/>
      <c r="AIG75" s="48"/>
      <c r="AIH75" s="48"/>
      <c r="AII75" s="48"/>
      <c r="AIJ75" s="48"/>
      <c r="AIK75" s="48"/>
      <c r="AIL75" s="48"/>
      <c r="AIM75" s="48"/>
      <c r="AIN75" s="48"/>
      <c r="AIO75" s="48"/>
      <c r="AIP75" s="48"/>
      <c r="AIQ75" s="48"/>
      <c r="AIR75" s="48"/>
      <c r="AIS75" s="48"/>
      <c r="AIT75" s="48"/>
      <c r="AIU75" s="48"/>
      <c r="AIV75" s="48"/>
      <c r="AIW75" s="48"/>
      <c r="AIX75" s="48"/>
      <c r="AIY75" s="48"/>
      <c r="AIZ75" s="48"/>
      <c r="AJA75" s="48"/>
      <c r="AJB75" s="48"/>
      <c r="AJC75" s="48"/>
      <c r="AJD75" s="48"/>
      <c r="AJE75" s="48"/>
      <c r="AJF75" s="48"/>
      <c r="AJG75" s="48"/>
      <c r="AJH75" s="48"/>
      <c r="AJI75" s="48"/>
      <c r="AJJ75" s="48"/>
      <c r="AJK75" s="48"/>
      <c r="AJL75" s="48"/>
      <c r="AJM75" s="48"/>
      <c r="AJN75" s="48"/>
      <c r="AJO75" s="48"/>
      <c r="AJP75" s="48"/>
      <c r="AJQ75" s="48"/>
      <c r="AJR75" s="48"/>
      <c r="AJS75" s="48"/>
      <c r="AJT75" s="48"/>
      <c r="AJU75" s="48"/>
      <c r="AJV75" s="48"/>
      <c r="AJW75" s="48"/>
      <c r="AJX75" s="48"/>
      <c r="AJY75" s="48"/>
      <c r="AJZ75" s="48"/>
      <c r="AKA75" s="48"/>
      <c r="AKB75" s="48"/>
      <c r="AKC75" s="48"/>
      <c r="AKD75" s="48"/>
      <c r="AKE75" s="48"/>
      <c r="AKF75" s="48"/>
      <c r="AKG75" s="48"/>
      <c r="AKH75" s="48"/>
      <c r="AKI75" s="48"/>
      <c r="AKJ75" s="48"/>
      <c r="AKK75" s="48"/>
      <c r="AKL75" s="48"/>
      <c r="AKM75" s="48"/>
      <c r="AKN75" s="48"/>
      <c r="AKO75" s="48"/>
      <c r="AKP75" s="48"/>
      <c r="AKQ75" s="48"/>
      <c r="AKR75" s="48"/>
      <c r="AKS75" s="48"/>
      <c r="AKT75" s="48"/>
      <c r="AKU75" s="48"/>
      <c r="AKV75" s="48"/>
      <c r="AKW75" s="48"/>
      <c r="AKX75" s="48"/>
      <c r="AKY75" s="48"/>
      <c r="AKZ75" s="48"/>
      <c r="ALA75" s="48"/>
      <c r="ALB75" s="48"/>
      <c r="ALC75" s="48"/>
      <c r="ALD75" s="48"/>
      <c r="ALE75" s="48"/>
      <c r="ALF75" s="48"/>
      <c r="ALG75" s="48"/>
      <c r="ALH75" s="48"/>
      <c r="ALI75" s="48"/>
      <c r="ALJ75" s="48"/>
      <c r="ALK75" s="48"/>
      <c r="ALL75" s="48"/>
      <c r="ALM75" s="48"/>
      <c r="ALN75" s="48"/>
      <c r="ALO75" s="48"/>
      <c r="ALP75" s="48"/>
      <c r="ALQ75" s="48"/>
      <c r="ALR75" s="48"/>
      <c r="ALS75" s="48"/>
      <c r="ALT75" s="48"/>
      <c r="ALU75" s="48"/>
      <c r="ALV75" s="48"/>
      <c r="ALW75" s="48"/>
      <c r="ALX75" s="48"/>
      <c r="ALY75" s="48"/>
      <c r="ALZ75" s="48"/>
      <c r="AMA75" s="48"/>
      <c r="AMB75" s="48"/>
      <c r="AMC75" s="48"/>
      <c r="AMD75" s="48"/>
      <c r="AME75" s="48"/>
      <c r="AMF75" s="48"/>
      <c r="AMG75" s="48"/>
      <c r="AMH75" s="48"/>
      <c r="AMI75" s="48"/>
      <c r="AMJ75" s="48"/>
    </row>
    <row r="76" s="243" customFormat="true" ht="16.5" hidden="false" customHeight="true" outlineLevel="0" collapsed="false">
      <c r="A76" s="240" t="n">
        <f aca="false">A75+1</f>
        <v>64</v>
      </c>
      <c r="B76" s="241" t="s">
        <v>407</v>
      </c>
      <c r="C76" s="242" t="s">
        <v>407</v>
      </c>
      <c r="D76" s="242" t="s">
        <v>408</v>
      </c>
      <c r="E76" s="242" t="s">
        <v>368</v>
      </c>
      <c r="F76" s="242" t="s">
        <v>369</v>
      </c>
      <c r="G76" s="242" t="s">
        <v>370</v>
      </c>
      <c r="H76" s="242" t="s">
        <v>374</v>
      </c>
      <c r="I76" s="242" t="n">
        <f aca="false">COUNTIF($C$13:$C$265,$C76)</f>
        <v>1</v>
      </c>
      <c r="J76" s="245" t="n">
        <f aca="false">COUNTIF($B$13:$B$265,$B76)</f>
        <v>1</v>
      </c>
      <c r="K76" s="244"/>
      <c r="L76" s="246" t="n">
        <v>1605</v>
      </c>
      <c r="M76" s="246" t="n">
        <v>512</v>
      </c>
      <c r="N76" s="246" t="n">
        <v>277</v>
      </c>
      <c r="O76" s="260" t="n">
        <f aca="false">L76*M76*N76/10^9</f>
        <v>0.22762752</v>
      </c>
      <c r="P76" s="248" t="n">
        <v>0.0719526</v>
      </c>
      <c r="Q76" s="249"/>
      <c r="R76" s="250"/>
      <c r="S76" s="251"/>
      <c r="T76" s="252"/>
      <c r="U76" s="253" t="n">
        <v>187.671</v>
      </c>
      <c r="V76" s="254"/>
      <c r="W76" s="255" t="n">
        <f aca="false">SUM(X76:WY76)</f>
        <v>150</v>
      </c>
      <c r="X76" s="243" t="n">
        <v>0</v>
      </c>
      <c r="Y76" s="243" t="n">
        <v>0</v>
      </c>
      <c r="Z76" s="243" t="n">
        <v>0</v>
      </c>
      <c r="AA76" s="243" t="n">
        <v>0</v>
      </c>
      <c r="AB76" s="243" t="n">
        <v>0</v>
      </c>
      <c r="AC76" s="243" t="n">
        <v>0</v>
      </c>
      <c r="AD76" s="243" t="n">
        <v>0</v>
      </c>
      <c r="AE76" s="243" t="n">
        <v>0</v>
      </c>
      <c r="AF76" s="243" t="n">
        <v>0</v>
      </c>
      <c r="AG76" s="243" t="n">
        <v>0</v>
      </c>
      <c r="AH76" s="243" t="n">
        <v>0</v>
      </c>
      <c r="AI76" s="243" t="n">
        <v>0</v>
      </c>
      <c r="AJ76" s="243" t="n">
        <v>0</v>
      </c>
      <c r="AK76" s="243" t="n">
        <v>0</v>
      </c>
      <c r="AL76" s="243" t="n">
        <v>0</v>
      </c>
      <c r="AM76" s="243" t="n">
        <v>0</v>
      </c>
      <c r="AP76" s="243" t="n">
        <v>0</v>
      </c>
      <c r="AQ76" s="243" t="n">
        <v>0</v>
      </c>
      <c r="AR76" s="243" t="n">
        <v>0</v>
      </c>
      <c r="AS76" s="243" t="n">
        <v>0</v>
      </c>
      <c r="AT76" s="243" t="n">
        <v>0</v>
      </c>
      <c r="AU76" s="243" t="n">
        <v>0</v>
      </c>
      <c r="AV76" s="243" t="n">
        <v>0</v>
      </c>
      <c r="AW76" s="243" t="n">
        <v>0</v>
      </c>
      <c r="AX76" s="243" t="n">
        <v>0</v>
      </c>
      <c r="AY76" s="243" t="n">
        <v>0</v>
      </c>
      <c r="AZ76" s="243" t="n">
        <v>0</v>
      </c>
      <c r="BA76" s="243" t="n">
        <v>0</v>
      </c>
      <c r="BB76" s="243" t="n">
        <v>0</v>
      </c>
      <c r="BC76" s="243" t="n">
        <v>0</v>
      </c>
      <c r="BD76" s="243" t="n">
        <v>0</v>
      </c>
      <c r="BE76" s="243" t="n">
        <v>0</v>
      </c>
      <c r="BF76" s="243" t="n">
        <v>0</v>
      </c>
      <c r="BG76" s="243" t="n">
        <v>0</v>
      </c>
      <c r="BH76" s="243" t="n">
        <v>0</v>
      </c>
      <c r="BI76" s="243" t="n">
        <v>0</v>
      </c>
      <c r="BJ76" s="243" t="n">
        <v>0</v>
      </c>
      <c r="BK76" s="243" t="n">
        <v>0</v>
      </c>
      <c r="BL76" s="243" t="n">
        <v>0</v>
      </c>
      <c r="BM76" s="243" t="n">
        <v>0</v>
      </c>
      <c r="BN76" s="243" t="n">
        <v>0</v>
      </c>
      <c r="BO76" s="243" t="n">
        <v>0</v>
      </c>
      <c r="BP76" s="243" t="n">
        <v>0</v>
      </c>
      <c r="BQ76" s="243" t="n">
        <v>30</v>
      </c>
      <c r="BR76" s="243" t="n">
        <v>0</v>
      </c>
      <c r="BS76" s="243" t="n">
        <v>0</v>
      </c>
      <c r="BT76" s="243" t="n">
        <v>0</v>
      </c>
      <c r="BU76" s="243" t="n">
        <v>0</v>
      </c>
      <c r="BV76" s="243" t="n">
        <v>0</v>
      </c>
      <c r="BW76" s="243" t="n">
        <v>0</v>
      </c>
      <c r="BX76" s="243" t="n">
        <v>0</v>
      </c>
      <c r="BY76" s="243" t="n">
        <v>0</v>
      </c>
      <c r="BZ76" s="243" t="n">
        <v>0</v>
      </c>
      <c r="CA76" s="243" t="n">
        <v>0</v>
      </c>
      <c r="CB76" s="243" t="n">
        <v>60</v>
      </c>
      <c r="CC76" s="243" t="n">
        <v>0</v>
      </c>
      <c r="CD76" s="243" t="n">
        <v>0</v>
      </c>
      <c r="CE76" s="243" t="n">
        <v>0</v>
      </c>
      <c r="CF76" s="243" t="n">
        <v>0</v>
      </c>
      <c r="CG76" s="243" t="n">
        <v>0</v>
      </c>
      <c r="CH76" s="243" t="n">
        <v>0</v>
      </c>
      <c r="CI76" s="243" t="n">
        <v>0</v>
      </c>
      <c r="CJ76" s="243" t="n">
        <v>0</v>
      </c>
      <c r="CK76" s="243" t="n">
        <v>0</v>
      </c>
      <c r="CL76" s="243" t="n">
        <v>0</v>
      </c>
      <c r="CM76" s="243" t="n">
        <v>0</v>
      </c>
      <c r="CN76" s="243" t="n">
        <v>0</v>
      </c>
      <c r="WY76" s="236" t="n">
        <v>60</v>
      </c>
      <c r="WZ76" s="108"/>
      <c r="XA76" s="237" t="n">
        <v>0</v>
      </c>
      <c r="XB76" s="61" t="n">
        <v>150</v>
      </c>
      <c r="XC76" s="200" t="n">
        <f aca="false">XB76-W76</f>
        <v>0</v>
      </c>
      <c r="XD76" s="256" t="n">
        <f aca="false">SUMIF('TRIEN KHAI SX'!$B$8:$B$262,$B76,'TRIEN KHAI SX'!$CM$8:$CM$262)-W76</f>
        <v>0</v>
      </c>
      <c r="XE76" s="257" t="n">
        <f aca="false">SUMIF('TRIEN KHAI SX'!$B$8:$B$262,$B76,'TRIEN KHAI SX'!$FG$8:$FG$262)</f>
        <v>0</v>
      </c>
      <c r="XF76" s="258"/>
      <c r="XG76" s="258"/>
      <c r="XH76" s="258"/>
      <c r="XI76" s="258"/>
      <c r="XJ76" s="258"/>
      <c r="XK76" s="45"/>
      <c r="XL76" s="45"/>
      <c r="XM76" s="48"/>
      <c r="XN76" s="48"/>
      <c r="XO76" s="48"/>
      <c r="XP76" s="48"/>
      <c r="XQ76" s="48"/>
      <c r="XR76" s="48"/>
      <c r="XS76" s="48"/>
      <c r="XT76" s="48"/>
      <c r="XU76" s="48"/>
      <c r="XV76" s="48"/>
      <c r="XW76" s="48"/>
      <c r="XX76" s="48"/>
      <c r="XY76" s="48"/>
      <c r="XZ76" s="48"/>
      <c r="YA76" s="48"/>
      <c r="YB76" s="48"/>
      <c r="YC76" s="48"/>
      <c r="YD76" s="48"/>
      <c r="YE76" s="48"/>
      <c r="YF76" s="48"/>
      <c r="YG76" s="48"/>
      <c r="YH76" s="48"/>
      <c r="YI76" s="48"/>
      <c r="YJ76" s="48"/>
      <c r="YK76" s="48"/>
      <c r="YL76" s="48"/>
      <c r="YM76" s="48"/>
      <c r="YN76" s="48"/>
      <c r="YO76" s="48"/>
      <c r="YP76" s="48"/>
      <c r="YQ76" s="48"/>
      <c r="YR76" s="48"/>
      <c r="YS76" s="48"/>
      <c r="YT76" s="48"/>
      <c r="YU76" s="48"/>
      <c r="YV76" s="48"/>
      <c r="YW76" s="48"/>
      <c r="YX76" s="48"/>
      <c r="YY76" s="48"/>
      <c r="YZ76" s="48"/>
      <c r="ZA76" s="48"/>
      <c r="ZB76" s="48"/>
      <c r="ZC76" s="48"/>
      <c r="ZD76" s="48"/>
      <c r="ZE76" s="48"/>
      <c r="ZF76" s="48"/>
      <c r="ZG76" s="48"/>
      <c r="ZH76" s="48"/>
      <c r="ZI76" s="48"/>
      <c r="ZJ76" s="48"/>
      <c r="ZK76" s="48"/>
      <c r="ZL76" s="48"/>
      <c r="ZM76" s="48"/>
      <c r="ZN76" s="48"/>
      <c r="ZO76" s="48"/>
      <c r="ZP76" s="48"/>
      <c r="ZQ76" s="48"/>
      <c r="ZR76" s="48"/>
      <c r="ZS76" s="48"/>
      <c r="ZT76" s="48"/>
      <c r="ZU76" s="48"/>
      <c r="ZV76" s="48"/>
      <c r="ZW76" s="48"/>
      <c r="ZX76" s="48"/>
      <c r="ZY76" s="48"/>
      <c r="ZZ76" s="48"/>
      <c r="AAA76" s="48"/>
      <c r="AAB76" s="48"/>
      <c r="AAC76" s="48"/>
      <c r="AAD76" s="48"/>
      <c r="AAE76" s="48"/>
      <c r="AAF76" s="48"/>
      <c r="AAG76" s="48"/>
      <c r="AAH76" s="48"/>
      <c r="AAI76" s="48"/>
      <c r="AAJ76" s="48"/>
      <c r="AAK76" s="48"/>
      <c r="AAL76" s="48"/>
      <c r="AAM76" s="48"/>
      <c r="AAN76" s="48"/>
      <c r="AAO76" s="48"/>
      <c r="AAP76" s="48"/>
      <c r="AAQ76" s="48"/>
      <c r="AAR76" s="48"/>
      <c r="AAS76" s="48"/>
      <c r="AAT76" s="48"/>
      <c r="AAU76" s="48"/>
      <c r="AAV76" s="48"/>
      <c r="AAW76" s="48"/>
      <c r="AAX76" s="48"/>
      <c r="AAY76" s="48"/>
      <c r="AAZ76" s="48"/>
      <c r="ABA76" s="48"/>
      <c r="ABB76" s="48"/>
      <c r="ABC76" s="48"/>
      <c r="ABD76" s="48"/>
      <c r="ABE76" s="48"/>
      <c r="ABF76" s="48"/>
      <c r="ABG76" s="48"/>
      <c r="ABH76" s="48"/>
      <c r="ABI76" s="48"/>
      <c r="ABJ76" s="48"/>
      <c r="ABK76" s="48"/>
      <c r="ABL76" s="48"/>
      <c r="ABM76" s="48"/>
      <c r="ABN76" s="48"/>
      <c r="ABO76" s="48"/>
      <c r="ABP76" s="48"/>
      <c r="ABQ76" s="48"/>
      <c r="ABR76" s="48"/>
      <c r="ABS76" s="48"/>
      <c r="ABT76" s="48"/>
      <c r="ABU76" s="48"/>
      <c r="ABV76" s="48"/>
      <c r="ABW76" s="48"/>
      <c r="ABX76" s="48"/>
      <c r="ABY76" s="48"/>
      <c r="ABZ76" s="48"/>
      <c r="ACA76" s="48"/>
      <c r="ACB76" s="48"/>
      <c r="ACC76" s="48"/>
      <c r="ACD76" s="48"/>
      <c r="ACE76" s="48"/>
      <c r="ACF76" s="48"/>
      <c r="ACG76" s="48"/>
      <c r="ACH76" s="48"/>
      <c r="ACI76" s="48"/>
      <c r="ACJ76" s="48"/>
      <c r="ACK76" s="48"/>
      <c r="ACL76" s="48"/>
      <c r="ACM76" s="48"/>
      <c r="ACN76" s="48"/>
      <c r="ACO76" s="48"/>
      <c r="ACP76" s="48"/>
      <c r="ACQ76" s="48"/>
      <c r="ACR76" s="48"/>
      <c r="ACS76" s="48"/>
      <c r="ACT76" s="48"/>
      <c r="ACU76" s="48"/>
      <c r="ACV76" s="48"/>
      <c r="ACW76" s="48"/>
      <c r="ACX76" s="48"/>
      <c r="ACY76" s="48"/>
      <c r="ACZ76" s="48"/>
      <c r="ADA76" s="48"/>
      <c r="ADB76" s="48"/>
      <c r="ADC76" s="48"/>
      <c r="ADD76" s="48"/>
      <c r="ADE76" s="48"/>
      <c r="ADF76" s="48"/>
      <c r="ADG76" s="48"/>
      <c r="ADH76" s="48"/>
      <c r="ADI76" s="48"/>
      <c r="ADJ76" s="48"/>
      <c r="ADK76" s="48"/>
      <c r="ADL76" s="48"/>
      <c r="ADM76" s="48"/>
      <c r="ADN76" s="48"/>
      <c r="ADO76" s="48"/>
      <c r="ADP76" s="48"/>
      <c r="ADQ76" s="48"/>
      <c r="ADR76" s="48"/>
      <c r="ADS76" s="48"/>
      <c r="ADT76" s="48"/>
      <c r="ADU76" s="48"/>
      <c r="ADV76" s="48"/>
      <c r="ADW76" s="48"/>
      <c r="ADX76" s="48"/>
      <c r="ADY76" s="48"/>
      <c r="ADZ76" s="48"/>
      <c r="AEA76" s="48"/>
      <c r="AEB76" s="48"/>
      <c r="AEC76" s="48"/>
      <c r="AED76" s="48"/>
      <c r="AEE76" s="48"/>
      <c r="AEF76" s="48"/>
      <c r="AEG76" s="48"/>
      <c r="AEH76" s="48"/>
      <c r="AEI76" s="48"/>
      <c r="AEJ76" s="48"/>
      <c r="AEK76" s="48"/>
      <c r="AEL76" s="48"/>
      <c r="AEM76" s="48"/>
      <c r="AEN76" s="48"/>
      <c r="AEO76" s="48"/>
      <c r="AEP76" s="48"/>
      <c r="AEQ76" s="48"/>
      <c r="AER76" s="48"/>
      <c r="AES76" s="48"/>
      <c r="AET76" s="48"/>
      <c r="AEU76" s="48"/>
      <c r="AEV76" s="48"/>
      <c r="AEW76" s="48"/>
      <c r="AEX76" s="48"/>
      <c r="AEY76" s="48"/>
      <c r="AEZ76" s="48"/>
      <c r="AFA76" s="48"/>
      <c r="AFB76" s="48"/>
      <c r="AFC76" s="48"/>
      <c r="AFD76" s="48"/>
      <c r="AFE76" s="48"/>
      <c r="AFF76" s="48"/>
      <c r="AFG76" s="48"/>
      <c r="AFH76" s="48"/>
      <c r="AFI76" s="48"/>
      <c r="AFJ76" s="48"/>
      <c r="AFK76" s="48"/>
      <c r="AFL76" s="48"/>
      <c r="AFM76" s="48"/>
      <c r="AFN76" s="48"/>
      <c r="AFO76" s="48"/>
      <c r="AFP76" s="48"/>
      <c r="AFQ76" s="48"/>
      <c r="AFR76" s="48"/>
      <c r="AFS76" s="48"/>
      <c r="AFT76" s="48"/>
      <c r="AFU76" s="48"/>
      <c r="AFV76" s="48"/>
      <c r="AFW76" s="48"/>
      <c r="AFX76" s="48"/>
      <c r="AFY76" s="48"/>
      <c r="AFZ76" s="48"/>
      <c r="AGA76" s="48"/>
      <c r="AGB76" s="48"/>
      <c r="AGC76" s="48"/>
      <c r="AGD76" s="48"/>
      <c r="AGE76" s="48"/>
      <c r="AGF76" s="48"/>
      <c r="AGG76" s="48"/>
      <c r="AGH76" s="48"/>
      <c r="AGI76" s="48"/>
      <c r="AGJ76" s="48"/>
      <c r="AGK76" s="48"/>
      <c r="AGL76" s="48"/>
      <c r="AGM76" s="48"/>
      <c r="AGN76" s="48"/>
      <c r="AGO76" s="48"/>
      <c r="AGP76" s="48"/>
      <c r="AGQ76" s="48"/>
      <c r="AGR76" s="48"/>
      <c r="AGS76" s="48"/>
      <c r="AGT76" s="48"/>
      <c r="AGU76" s="48"/>
      <c r="AGV76" s="48"/>
      <c r="AGW76" s="48"/>
      <c r="AGX76" s="48"/>
      <c r="AGY76" s="48"/>
      <c r="AGZ76" s="48"/>
      <c r="AHA76" s="48"/>
      <c r="AHB76" s="48"/>
      <c r="AHC76" s="48"/>
      <c r="AHD76" s="48"/>
      <c r="AHE76" s="48"/>
      <c r="AHF76" s="48"/>
      <c r="AHG76" s="48"/>
      <c r="AHH76" s="48"/>
      <c r="AHI76" s="48"/>
      <c r="AHJ76" s="48"/>
      <c r="AHK76" s="48"/>
      <c r="AHL76" s="48"/>
      <c r="AHM76" s="48"/>
      <c r="AHN76" s="48"/>
      <c r="AHO76" s="48"/>
      <c r="AHP76" s="48"/>
      <c r="AHQ76" s="48"/>
      <c r="AHR76" s="48"/>
      <c r="AHS76" s="48"/>
      <c r="AHT76" s="48"/>
      <c r="AHU76" s="48"/>
      <c r="AHV76" s="48"/>
      <c r="AHW76" s="48"/>
      <c r="AHX76" s="48"/>
      <c r="AHY76" s="48"/>
      <c r="AHZ76" s="48"/>
      <c r="AIA76" s="48"/>
      <c r="AIB76" s="48"/>
      <c r="AIC76" s="48"/>
      <c r="AID76" s="48"/>
      <c r="AIE76" s="48"/>
      <c r="AIF76" s="48"/>
      <c r="AIG76" s="48"/>
      <c r="AIH76" s="48"/>
      <c r="AII76" s="48"/>
      <c r="AIJ76" s="48"/>
      <c r="AIK76" s="48"/>
      <c r="AIL76" s="48"/>
      <c r="AIM76" s="48"/>
      <c r="AIN76" s="48"/>
      <c r="AIO76" s="48"/>
      <c r="AIP76" s="48"/>
      <c r="AIQ76" s="48"/>
      <c r="AIR76" s="48"/>
      <c r="AIS76" s="48"/>
      <c r="AIT76" s="48"/>
      <c r="AIU76" s="48"/>
      <c r="AIV76" s="48"/>
      <c r="AIW76" s="48"/>
      <c r="AIX76" s="48"/>
      <c r="AIY76" s="48"/>
      <c r="AIZ76" s="48"/>
      <c r="AJA76" s="48"/>
      <c r="AJB76" s="48"/>
      <c r="AJC76" s="48"/>
      <c r="AJD76" s="48"/>
      <c r="AJE76" s="48"/>
      <c r="AJF76" s="48"/>
      <c r="AJG76" s="48"/>
      <c r="AJH76" s="48"/>
      <c r="AJI76" s="48"/>
      <c r="AJJ76" s="48"/>
      <c r="AJK76" s="48"/>
      <c r="AJL76" s="48"/>
      <c r="AJM76" s="48"/>
      <c r="AJN76" s="48"/>
      <c r="AJO76" s="48"/>
      <c r="AJP76" s="48"/>
      <c r="AJQ76" s="48"/>
      <c r="AJR76" s="48"/>
      <c r="AJS76" s="48"/>
      <c r="AJT76" s="48"/>
      <c r="AJU76" s="48"/>
      <c r="AJV76" s="48"/>
      <c r="AJW76" s="48"/>
      <c r="AJX76" s="48"/>
      <c r="AJY76" s="48"/>
      <c r="AJZ76" s="48"/>
      <c r="AKA76" s="48"/>
      <c r="AKB76" s="48"/>
      <c r="AKC76" s="48"/>
      <c r="AKD76" s="48"/>
      <c r="AKE76" s="48"/>
      <c r="AKF76" s="48"/>
      <c r="AKG76" s="48"/>
      <c r="AKH76" s="48"/>
      <c r="AKI76" s="48"/>
      <c r="AKJ76" s="48"/>
      <c r="AKK76" s="48"/>
      <c r="AKL76" s="48"/>
      <c r="AKM76" s="48"/>
      <c r="AKN76" s="48"/>
      <c r="AKO76" s="48"/>
      <c r="AKP76" s="48"/>
      <c r="AKQ76" s="48"/>
      <c r="AKR76" s="48"/>
      <c r="AKS76" s="48"/>
      <c r="AKT76" s="48"/>
      <c r="AKU76" s="48"/>
      <c r="AKV76" s="48"/>
      <c r="AKW76" s="48"/>
      <c r="AKX76" s="48"/>
      <c r="AKY76" s="48"/>
      <c r="AKZ76" s="48"/>
      <c r="ALA76" s="48"/>
      <c r="ALB76" s="48"/>
      <c r="ALC76" s="48"/>
      <c r="ALD76" s="48"/>
      <c r="ALE76" s="48"/>
      <c r="ALF76" s="48"/>
      <c r="ALG76" s="48"/>
      <c r="ALH76" s="48"/>
      <c r="ALI76" s="48"/>
      <c r="ALJ76" s="48"/>
      <c r="ALK76" s="48"/>
      <c r="ALL76" s="48"/>
      <c r="ALM76" s="48"/>
      <c r="ALN76" s="48"/>
      <c r="ALO76" s="48"/>
      <c r="ALP76" s="48"/>
      <c r="ALQ76" s="48"/>
      <c r="ALR76" s="48"/>
      <c r="ALS76" s="48"/>
      <c r="ALT76" s="48"/>
      <c r="ALU76" s="48"/>
      <c r="ALV76" s="48"/>
      <c r="ALW76" s="48"/>
      <c r="ALX76" s="48"/>
      <c r="ALY76" s="48"/>
      <c r="ALZ76" s="48"/>
      <c r="AMA76" s="48"/>
      <c r="AMB76" s="48"/>
      <c r="AMC76" s="48"/>
      <c r="AMD76" s="48"/>
      <c r="AME76" s="48"/>
      <c r="AMF76" s="48"/>
      <c r="AMG76" s="48"/>
      <c r="AMH76" s="48"/>
      <c r="AMI76" s="48"/>
      <c r="AMJ76" s="48"/>
    </row>
    <row r="77" s="243" customFormat="true" ht="16.5" hidden="false" customHeight="true" outlineLevel="0" collapsed="false">
      <c r="A77" s="240" t="n">
        <f aca="false">A76+1</f>
        <v>65</v>
      </c>
      <c r="B77" s="241" t="s">
        <v>409</v>
      </c>
      <c r="C77" s="242" t="s">
        <v>409</v>
      </c>
      <c r="D77" s="242" t="s">
        <v>408</v>
      </c>
      <c r="E77" s="242" t="s">
        <v>405</v>
      </c>
      <c r="F77" s="242" t="s">
        <v>369</v>
      </c>
      <c r="G77" s="242" t="s">
        <v>406</v>
      </c>
      <c r="H77" s="242" t="s">
        <v>374</v>
      </c>
      <c r="I77" s="242" t="n">
        <f aca="false">COUNTIF($C$13:$C$265,$C77)</f>
        <v>1</v>
      </c>
      <c r="J77" s="245" t="n">
        <f aca="false">COUNTIF($B$13:$B$265,$B77)</f>
        <v>1</v>
      </c>
      <c r="K77" s="244"/>
      <c r="L77" s="246" t="n">
        <v>1605</v>
      </c>
      <c r="M77" s="246" t="n">
        <v>512</v>
      </c>
      <c r="N77" s="246" t="n">
        <v>277</v>
      </c>
      <c r="O77" s="260" t="n">
        <f aca="false">L77*M77*N77/10^9</f>
        <v>0.22762752</v>
      </c>
      <c r="P77" s="248" t="n">
        <v>0.0719526</v>
      </c>
      <c r="Q77" s="249"/>
      <c r="R77" s="250"/>
      <c r="S77" s="251"/>
      <c r="T77" s="252"/>
      <c r="U77" s="253" t="n">
        <v>187.671</v>
      </c>
      <c r="V77" s="254"/>
      <c r="W77" s="255" t="n">
        <f aca="false">SUM(X77:WY77)</f>
        <v>90</v>
      </c>
      <c r="X77" s="243" t="n">
        <v>0</v>
      </c>
      <c r="Y77" s="243" t="n">
        <v>0</v>
      </c>
      <c r="Z77" s="243" t="n">
        <v>0</v>
      </c>
      <c r="AA77" s="243" t="n">
        <v>0</v>
      </c>
      <c r="AB77" s="243" t="n">
        <v>0</v>
      </c>
      <c r="AC77" s="243" t="n">
        <v>0</v>
      </c>
      <c r="AD77" s="243" t="n">
        <v>0</v>
      </c>
      <c r="AE77" s="243" t="n">
        <v>0</v>
      </c>
      <c r="AF77" s="243" t="n">
        <v>0</v>
      </c>
      <c r="AG77" s="243" t="n">
        <v>0</v>
      </c>
      <c r="AH77" s="243" t="n">
        <v>0</v>
      </c>
      <c r="AI77" s="243" t="n">
        <v>0</v>
      </c>
      <c r="AJ77" s="243" t="n">
        <v>0</v>
      </c>
      <c r="AK77" s="243" t="n">
        <v>0</v>
      </c>
      <c r="AL77" s="243" t="n">
        <v>0</v>
      </c>
      <c r="AM77" s="243" t="n">
        <v>0</v>
      </c>
      <c r="AP77" s="243" t="n">
        <v>0</v>
      </c>
      <c r="AQ77" s="243" t="n">
        <v>0</v>
      </c>
      <c r="AR77" s="243" t="n">
        <v>0</v>
      </c>
      <c r="AS77" s="243" t="n">
        <v>0</v>
      </c>
      <c r="AT77" s="243" t="n">
        <v>0</v>
      </c>
      <c r="AU77" s="243" t="n">
        <v>0</v>
      </c>
      <c r="AV77" s="243" t="n">
        <v>0</v>
      </c>
      <c r="AW77" s="243" t="n">
        <v>0</v>
      </c>
      <c r="AX77" s="243" t="n">
        <v>0</v>
      </c>
      <c r="AY77" s="243" t="n">
        <v>0</v>
      </c>
      <c r="AZ77" s="243" t="n">
        <v>0</v>
      </c>
      <c r="BA77" s="243" t="n">
        <v>0</v>
      </c>
      <c r="BB77" s="243" t="n">
        <v>0</v>
      </c>
      <c r="BC77" s="243" t="n">
        <v>0</v>
      </c>
      <c r="BD77" s="243" t="n">
        <v>0</v>
      </c>
      <c r="BE77" s="243" t="n">
        <v>0</v>
      </c>
      <c r="BF77" s="243" t="n">
        <v>0</v>
      </c>
      <c r="BG77" s="243" t="n">
        <v>0</v>
      </c>
      <c r="BH77" s="243" t="n">
        <v>0</v>
      </c>
      <c r="BI77" s="243" t="n">
        <v>0</v>
      </c>
      <c r="BJ77" s="243" t="n">
        <v>0</v>
      </c>
      <c r="BK77" s="243" t="n">
        <v>0</v>
      </c>
      <c r="BL77" s="243" t="n">
        <v>0</v>
      </c>
      <c r="BM77" s="243" t="n">
        <v>0</v>
      </c>
      <c r="BN77" s="243" t="n">
        <v>0</v>
      </c>
      <c r="BO77" s="243" t="n">
        <v>0</v>
      </c>
      <c r="BP77" s="243" t="n">
        <v>0</v>
      </c>
      <c r="BQ77" s="243" t="n">
        <v>30</v>
      </c>
      <c r="BR77" s="243" t="n">
        <v>0</v>
      </c>
      <c r="BS77" s="243" t="n">
        <v>0</v>
      </c>
      <c r="BT77" s="243" t="n">
        <v>0</v>
      </c>
      <c r="BU77" s="243" t="n">
        <v>0</v>
      </c>
      <c r="BV77" s="243" t="n">
        <v>0</v>
      </c>
      <c r="BW77" s="243" t="n">
        <v>0</v>
      </c>
      <c r="BX77" s="243" t="n">
        <v>0</v>
      </c>
      <c r="BY77" s="243" t="n">
        <v>30</v>
      </c>
      <c r="BZ77" s="243" t="n">
        <v>0</v>
      </c>
      <c r="CA77" s="243" t="n">
        <v>0</v>
      </c>
      <c r="CB77" s="243" t="n">
        <v>0</v>
      </c>
      <c r="CC77" s="243" t="n">
        <v>0</v>
      </c>
      <c r="CD77" s="243" t="n">
        <v>0</v>
      </c>
      <c r="CE77" s="243" t="n">
        <v>0</v>
      </c>
      <c r="CF77" s="243" t="n">
        <v>0</v>
      </c>
      <c r="CG77" s="243" t="n">
        <v>0</v>
      </c>
      <c r="CH77" s="243" t="n">
        <v>0</v>
      </c>
      <c r="CI77" s="243" t="n">
        <v>0</v>
      </c>
      <c r="CJ77" s="243" t="n">
        <v>0</v>
      </c>
      <c r="CK77" s="243" t="n">
        <v>0</v>
      </c>
      <c r="CL77" s="243" t="n">
        <v>0</v>
      </c>
      <c r="CM77" s="243" t="n">
        <v>0</v>
      </c>
      <c r="CN77" s="243" t="n">
        <v>0</v>
      </c>
      <c r="WY77" s="236" t="n">
        <v>30</v>
      </c>
      <c r="WZ77" s="108"/>
      <c r="XA77" s="237" t="n">
        <v>0</v>
      </c>
      <c r="XB77" s="61" t="n">
        <v>90</v>
      </c>
      <c r="XC77" s="200" t="n">
        <f aca="false">XB77-W77</f>
        <v>0</v>
      </c>
      <c r="XD77" s="256" t="n">
        <f aca="false">SUMIF('TRIEN KHAI SX'!$B$8:$B$262,$B77,'TRIEN KHAI SX'!$CM$8:$CM$262)-W77</f>
        <v>0</v>
      </c>
      <c r="XE77" s="257" t="n">
        <f aca="false">SUMIF('TRIEN KHAI SX'!$B$8:$B$262,$B77,'TRIEN KHAI SX'!$FG$8:$FG$262)</f>
        <v>0</v>
      </c>
      <c r="XF77" s="258"/>
      <c r="XG77" s="258"/>
      <c r="XH77" s="258"/>
      <c r="XI77" s="258"/>
      <c r="XJ77" s="258"/>
      <c r="XK77" s="45"/>
      <c r="XL77" s="45"/>
      <c r="XM77" s="48"/>
      <c r="XN77" s="48"/>
      <c r="XO77" s="48"/>
      <c r="XP77" s="48"/>
      <c r="XQ77" s="48"/>
      <c r="XR77" s="48"/>
      <c r="XS77" s="48"/>
      <c r="XT77" s="48"/>
      <c r="XU77" s="48"/>
      <c r="XV77" s="48"/>
      <c r="XW77" s="48"/>
      <c r="XX77" s="48"/>
      <c r="XY77" s="48"/>
      <c r="XZ77" s="48"/>
      <c r="YA77" s="48"/>
      <c r="YB77" s="48"/>
      <c r="YC77" s="48"/>
      <c r="YD77" s="48"/>
      <c r="YE77" s="48"/>
      <c r="YF77" s="48"/>
      <c r="YG77" s="48"/>
      <c r="YH77" s="48"/>
      <c r="YI77" s="48"/>
      <c r="YJ77" s="48"/>
      <c r="YK77" s="48"/>
      <c r="YL77" s="48"/>
      <c r="YM77" s="48"/>
      <c r="YN77" s="48"/>
      <c r="YO77" s="48"/>
      <c r="YP77" s="48"/>
      <c r="YQ77" s="48"/>
      <c r="YR77" s="48"/>
      <c r="YS77" s="48"/>
      <c r="YT77" s="48"/>
      <c r="YU77" s="48"/>
      <c r="YV77" s="48"/>
      <c r="YW77" s="48"/>
      <c r="YX77" s="48"/>
      <c r="YY77" s="48"/>
      <c r="YZ77" s="48"/>
      <c r="ZA77" s="48"/>
      <c r="ZB77" s="48"/>
      <c r="ZC77" s="48"/>
      <c r="ZD77" s="48"/>
      <c r="ZE77" s="48"/>
      <c r="ZF77" s="48"/>
      <c r="ZG77" s="48"/>
      <c r="ZH77" s="48"/>
      <c r="ZI77" s="48"/>
      <c r="ZJ77" s="48"/>
      <c r="ZK77" s="48"/>
      <c r="ZL77" s="48"/>
      <c r="ZM77" s="48"/>
      <c r="ZN77" s="48"/>
      <c r="ZO77" s="48"/>
      <c r="ZP77" s="48"/>
      <c r="ZQ77" s="48"/>
      <c r="ZR77" s="48"/>
      <c r="ZS77" s="48"/>
      <c r="ZT77" s="48"/>
      <c r="ZU77" s="48"/>
      <c r="ZV77" s="48"/>
      <c r="ZW77" s="48"/>
      <c r="ZX77" s="48"/>
      <c r="ZY77" s="48"/>
      <c r="ZZ77" s="48"/>
      <c r="AAA77" s="48"/>
      <c r="AAB77" s="48"/>
      <c r="AAC77" s="48"/>
      <c r="AAD77" s="48"/>
      <c r="AAE77" s="48"/>
      <c r="AAF77" s="48"/>
      <c r="AAG77" s="48"/>
      <c r="AAH77" s="48"/>
      <c r="AAI77" s="48"/>
      <c r="AAJ77" s="48"/>
      <c r="AAK77" s="48"/>
      <c r="AAL77" s="48"/>
      <c r="AAM77" s="48"/>
      <c r="AAN77" s="48"/>
      <c r="AAO77" s="48"/>
      <c r="AAP77" s="48"/>
      <c r="AAQ77" s="48"/>
      <c r="AAR77" s="48"/>
      <c r="AAS77" s="48"/>
      <c r="AAT77" s="48"/>
      <c r="AAU77" s="48"/>
      <c r="AAV77" s="48"/>
      <c r="AAW77" s="48"/>
      <c r="AAX77" s="48"/>
      <c r="AAY77" s="48"/>
      <c r="AAZ77" s="48"/>
      <c r="ABA77" s="48"/>
      <c r="ABB77" s="48"/>
      <c r="ABC77" s="48"/>
      <c r="ABD77" s="48"/>
      <c r="ABE77" s="48"/>
      <c r="ABF77" s="48"/>
      <c r="ABG77" s="48"/>
      <c r="ABH77" s="48"/>
      <c r="ABI77" s="48"/>
      <c r="ABJ77" s="48"/>
      <c r="ABK77" s="48"/>
      <c r="ABL77" s="48"/>
      <c r="ABM77" s="48"/>
      <c r="ABN77" s="48"/>
      <c r="ABO77" s="48"/>
      <c r="ABP77" s="48"/>
      <c r="ABQ77" s="48"/>
      <c r="ABR77" s="48"/>
      <c r="ABS77" s="48"/>
      <c r="ABT77" s="48"/>
      <c r="ABU77" s="48"/>
      <c r="ABV77" s="48"/>
      <c r="ABW77" s="48"/>
      <c r="ABX77" s="48"/>
      <c r="ABY77" s="48"/>
      <c r="ABZ77" s="48"/>
      <c r="ACA77" s="48"/>
      <c r="ACB77" s="48"/>
      <c r="ACC77" s="48"/>
      <c r="ACD77" s="48"/>
      <c r="ACE77" s="48"/>
      <c r="ACF77" s="48"/>
      <c r="ACG77" s="48"/>
      <c r="ACH77" s="48"/>
      <c r="ACI77" s="48"/>
      <c r="ACJ77" s="48"/>
      <c r="ACK77" s="48"/>
      <c r="ACL77" s="48"/>
      <c r="ACM77" s="48"/>
      <c r="ACN77" s="48"/>
      <c r="ACO77" s="48"/>
      <c r="ACP77" s="48"/>
      <c r="ACQ77" s="48"/>
      <c r="ACR77" s="48"/>
      <c r="ACS77" s="48"/>
      <c r="ACT77" s="48"/>
      <c r="ACU77" s="48"/>
      <c r="ACV77" s="48"/>
      <c r="ACW77" s="48"/>
      <c r="ACX77" s="48"/>
      <c r="ACY77" s="48"/>
      <c r="ACZ77" s="48"/>
      <c r="ADA77" s="48"/>
      <c r="ADB77" s="48"/>
      <c r="ADC77" s="48"/>
      <c r="ADD77" s="48"/>
      <c r="ADE77" s="48"/>
      <c r="ADF77" s="48"/>
      <c r="ADG77" s="48"/>
      <c r="ADH77" s="48"/>
      <c r="ADI77" s="48"/>
      <c r="ADJ77" s="48"/>
      <c r="ADK77" s="48"/>
      <c r="ADL77" s="48"/>
      <c r="ADM77" s="48"/>
      <c r="ADN77" s="48"/>
      <c r="ADO77" s="48"/>
      <c r="ADP77" s="48"/>
      <c r="ADQ77" s="48"/>
      <c r="ADR77" s="48"/>
      <c r="ADS77" s="48"/>
      <c r="ADT77" s="48"/>
      <c r="ADU77" s="48"/>
      <c r="ADV77" s="48"/>
      <c r="ADW77" s="48"/>
      <c r="ADX77" s="48"/>
      <c r="ADY77" s="48"/>
      <c r="ADZ77" s="48"/>
      <c r="AEA77" s="48"/>
      <c r="AEB77" s="48"/>
      <c r="AEC77" s="48"/>
      <c r="AED77" s="48"/>
      <c r="AEE77" s="48"/>
      <c r="AEF77" s="48"/>
      <c r="AEG77" s="48"/>
      <c r="AEH77" s="48"/>
      <c r="AEI77" s="48"/>
      <c r="AEJ77" s="48"/>
      <c r="AEK77" s="48"/>
      <c r="AEL77" s="48"/>
      <c r="AEM77" s="48"/>
      <c r="AEN77" s="48"/>
      <c r="AEO77" s="48"/>
      <c r="AEP77" s="48"/>
      <c r="AEQ77" s="48"/>
      <c r="AER77" s="48"/>
      <c r="AES77" s="48"/>
      <c r="AET77" s="48"/>
      <c r="AEU77" s="48"/>
      <c r="AEV77" s="48"/>
      <c r="AEW77" s="48"/>
      <c r="AEX77" s="48"/>
      <c r="AEY77" s="48"/>
      <c r="AEZ77" s="48"/>
      <c r="AFA77" s="48"/>
      <c r="AFB77" s="48"/>
      <c r="AFC77" s="48"/>
      <c r="AFD77" s="48"/>
      <c r="AFE77" s="48"/>
      <c r="AFF77" s="48"/>
      <c r="AFG77" s="48"/>
      <c r="AFH77" s="48"/>
      <c r="AFI77" s="48"/>
      <c r="AFJ77" s="48"/>
      <c r="AFK77" s="48"/>
      <c r="AFL77" s="48"/>
      <c r="AFM77" s="48"/>
      <c r="AFN77" s="48"/>
      <c r="AFO77" s="48"/>
      <c r="AFP77" s="48"/>
      <c r="AFQ77" s="48"/>
      <c r="AFR77" s="48"/>
      <c r="AFS77" s="48"/>
      <c r="AFT77" s="48"/>
      <c r="AFU77" s="48"/>
      <c r="AFV77" s="48"/>
      <c r="AFW77" s="48"/>
      <c r="AFX77" s="48"/>
      <c r="AFY77" s="48"/>
      <c r="AFZ77" s="48"/>
      <c r="AGA77" s="48"/>
      <c r="AGB77" s="48"/>
      <c r="AGC77" s="48"/>
      <c r="AGD77" s="48"/>
      <c r="AGE77" s="48"/>
      <c r="AGF77" s="48"/>
      <c r="AGG77" s="48"/>
      <c r="AGH77" s="48"/>
      <c r="AGI77" s="48"/>
      <c r="AGJ77" s="48"/>
      <c r="AGK77" s="48"/>
      <c r="AGL77" s="48"/>
      <c r="AGM77" s="48"/>
      <c r="AGN77" s="48"/>
      <c r="AGO77" s="48"/>
      <c r="AGP77" s="48"/>
      <c r="AGQ77" s="48"/>
      <c r="AGR77" s="48"/>
      <c r="AGS77" s="48"/>
      <c r="AGT77" s="48"/>
      <c r="AGU77" s="48"/>
      <c r="AGV77" s="48"/>
      <c r="AGW77" s="48"/>
      <c r="AGX77" s="48"/>
      <c r="AGY77" s="48"/>
      <c r="AGZ77" s="48"/>
      <c r="AHA77" s="48"/>
      <c r="AHB77" s="48"/>
      <c r="AHC77" s="48"/>
      <c r="AHD77" s="48"/>
      <c r="AHE77" s="48"/>
      <c r="AHF77" s="48"/>
      <c r="AHG77" s="48"/>
      <c r="AHH77" s="48"/>
      <c r="AHI77" s="48"/>
      <c r="AHJ77" s="48"/>
      <c r="AHK77" s="48"/>
      <c r="AHL77" s="48"/>
      <c r="AHM77" s="48"/>
      <c r="AHN77" s="48"/>
      <c r="AHO77" s="48"/>
      <c r="AHP77" s="48"/>
      <c r="AHQ77" s="48"/>
      <c r="AHR77" s="48"/>
      <c r="AHS77" s="48"/>
      <c r="AHT77" s="48"/>
      <c r="AHU77" s="48"/>
      <c r="AHV77" s="48"/>
      <c r="AHW77" s="48"/>
      <c r="AHX77" s="48"/>
      <c r="AHY77" s="48"/>
      <c r="AHZ77" s="48"/>
      <c r="AIA77" s="48"/>
      <c r="AIB77" s="48"/>
      <c r="AIC77" s="48"/>
      <c r="AID77" s="48"/>
      <c r="AIE77" s="48"/>
      <c r="AIF77" s="48"/>
      <c r="AIG77" s="48"/>
      <c r="AIH77" s="48"/>
      <c r="AII77" s="48"/>
      <c r="AIJ77" s="48"/>
      <c r="AIK77" s="48"/>
      <c r="AIL77" s="48"/>
      <c r="AIM77" s="48"/>
      <c r="AIN77" s="48"/>
      <c r="AIO77" s="48"/>
      <c r="AIP77" s="48"/>
      <c r="AIQ77" s="48"/>
      <c r="AIR77" s="48"/>
      <c r="AIS77" s="48"/>
      <c r="AIT77" s="48"/>
      <c r="AIU77" s="48"/>
      <c r="AIV77" s="48"/>
      <c r="AIW77" s="48"/>
      <c r="AIX77" s="48"/>
      <c r="AIY77" s="48"/>
      <c r="AIZ77" s="48"/>
      <c r="AJA77" s="48"/>
      <c r="AJB77" s="48"/>
      <c r="AJC77" s="48"/>
      <c r="AJD77" s="48"/>
      <c r="AJE77" s="48"/>
      <c r="AJF77" s="48"/>
      <c r="AJG77" s="48"/>
      <c r="AJH77" s="48"/>
      <c r="AJI77" s="48"/>
      <c r="AJJ77" s="48"/>
      <c r="AJK77" s="48"/>
      <c r="AJL77" s="48"/>
      <c r="AJM77" s="48"/>
      <c r="AJN77" s="48"/>
      <c r="AJO77" s="48"/>
      <c r="AJP77" s="48"/>
      <c r="AJQ77" s="48"/>
      <c r="AJR77" s="48"/>
      <c r="AJS77" s="48"/>
      <c r="AJT77" s="48"/>
      <c r="AJU77" s="48"/>
      <c r="AJV77" s="48"/>
      <c r="AJW77" s="48"/>
      <c r="AJX77" s="48"/>
      <c r="AJY77" s="48"/>
      <c r="AJZ77" s="48"/>
      <c r="AKA77" s="48"/>
      <c r="AKB77" s="48"/>
      <c r="AKC77" s="48"/>
      <c r="AKD77" s="48"/>
      <c r="AKE77" s="48"/>
      <c r="AKF77" s="48"/>
      <c r="AKG77" s="48"/>
      <c r="AKH77" s="48"/>
      <c r="AKI77" s="48"/>
      <c r="AKJ77" s="48"/>
      <c r="AKK77" s="48"/>
      <c r="AKL77" s="48"/>
      <c r="AKM77" s="48"/>
      <c r="AKN77" s="48"/>
      <c r="AKO77" s="48"/>
      <c r="AKP77" s="48"/>
      <c r="AKQ77" s="48"/>
      <c r="AKR77" s="48"/>
      <c r="AKS77" s="48"/>
      <c r="AKT77" s="48"/>
      <c r="AKU77" s="48"/>
      <c r="AKV77" s="48"/>
      <c r="AKW77" s="48"/>
      <c r="AKX77" s="48"/>
      <c r="AKY77" s="48"/>
      <c r="AKZ77" s="48"/>
      <c r="ALA77" s="48"/>
      <c r="ALB77" s="48"/>
      <c r="ALC77" s="48"/>
      <c r="ALD77" s="48"/>
      <c r="ALE77" s="48"/>
      <c r="ALF77" s="48"/>
      <c r="ALG77" s="48"/>
      <c r="ALH77" s="48"/>
      <c r="ALI77" s="48"/>
      <c r="ALJ77" s="48"/>
      <c r="ALK77" s="48"/>
      <c r="ALL77" s="48"/>
      <c r="ALM77" s="48"/>
      <c r="ALN77" s="48"/>
      <c r="ALO77" s="48"/>
      <c r="ALP77" s="48"/>
      <c r="ALQ77" s="48"/>
      <c r="ALR77" s="48"/>
      <c r="ALS77" s="48"/>
      <c r="ALT77" s="48"/>
      <c r="ALU77" s="48"/>
      <c r="ALV77" s="48"/>
      <c r="ALW77" s="48"/>
      <c r="ALX77" s="48"/>
      <c r="ALY77" s="48"/>
      <c r="ALZ77" s="48"/>
      <c r="AMA77" s="48"/>
      <c r="AMB77" s="48"/>
      <c r="AMC77" s="48"/>
      <c r="AMD77" s="48"/>
      <c r="AME77" s="48"/>
      <c r="AMF77" s="48"/>
      <c r="AMG77" s="48"/>
      <c r="AMH77" s="48"/>
      <c r="AMI77" s="48"/>
      <c r="AMJ77" s="48"/>
    </row>
    <row r="78" s="243" customFormat="true" ht="16.5" hidden="false" customHeight="true" outlineLevel="0" collapsed="false">
      <c r="A78" s="240" t="n">
        <f aca="false">A77+1</f>
        <v>66</v>
      </c>
      <c r="B78" s="241" t="s">
        <v>410</v>
      </c>
      <c r="C78" s="242" t="s">
        <v>410</v>
      </c>
      <c r="D78" s="242" t="s">
        <v>411</v>
      </c>
      <c r="E78" s="242" t="s">
        <v>368</v>
      </c>
      <c r="F78" s="242" t="s">
        <v>369</v>
      </c>
      <c r="G78" s="242" t="s">
        <v>370</v>
      </c>
      <c r="H78" s="244" t="s">
        <v>294</v>
      </c>
      <c r="I78" s="242" t="n">
        <f aca="false">COUNTIF($C$13:$C$265,$C78)</f>
        <v>1</v>
      </c>
      <c r="J78" s="245" t="n">
        <f aca="false">COUNTIF($B$13:$B$265,$B78)</f>
        <v>1</v>
      </c>
      <c r="K78" s="244"/>
      <c r="L78" s="246" t="n">
        <v>1250</v>
      </c>
      <c r="M78" s="246" t="n">
        <v>640</v>
      </c>
      <c r="N78" s="246" t="n">
        <v>272</v>
      </c>
      <c r="O78" s="260" t="n">
        <f aca="false">L78*M78*N78/10^9</f>
        <v>0.2176</v>
      </c>
      <c r="P78" s="248" t="n">
        <v>0.037256012</v>
      </c>
      <c r="Q78" s="249"/>
      <c r="R78" s="250"/>
      <c r="S78" s="251"/>
      <c r="T78" s="252"/>
      <c r="U78" s="253" t="n">
        <v>105.3668</v>
      </c>
      <c r="V78" s="254"/>
      <c r="W78" s="255" t="n">
        <f aca="false">SUM(X78:WY78)</f>
        <v>60</v>
      </c>
      <c r="X78" s="243" t="n">
        <v>0</v>
      </c>
      <c r="Y78" s="243" t="n">
        <v>0</v>
      </c>
      <c r="Z78" s="243" t="n">
        <v>0</v>
      </c>
      <c r="AA78" s="243" t="n">
        <v>0</v>
      </c>
      <c r="AB78" s="243" t="n">
        <v>0</v>
      </c>
      <c r="AC78" s="243" t="n">
        <v>0</v>
      </c>
      <c r="AD78" s="243" t="n">
        <v>0</v>
      </c>
      <c r="AE78" s="243" t="n">
        <v>0</v>
      </c>
      <c r="AF78" s="243" t="n">
        <v>0</v>
      </c>
      <c r="AG78" s="243" t="n">
        <v>0</v>
      </c>
      <c r="AH78" s="243" t="n">
        <v>0</v>
      </c>
      <c r="AI78" s="243" t="n">
        <v>0</v>
      </c>
      <c r="AJ78" s="243" t="n">
        <v>0</v>
      </c>
      <c r="AK78" s="243" t="n">
        <v>0</v>
      </c>
      <c r="AL78" s="243" t="n">
        <v>0</v>
      </c>
      <c r="AM78" s="243" t="n">
        <v>0</v>
      </c>
      <c r="AP78" s="243" t="n">
        <v>0</v>
      </c>
      <c r="AQ78" s="243" t="n">
        <v>0</v>
      </c>
      <c r="AR78" s="243" t="n">
        <v>0</v>
      </c>
      <c r="AS78" s="243" t="n">
        <v>0</v>
      </c>
      <c r="AT78" s="243" t="n">
        <v>0</v>
      </c>
      <c r="AU78" s="243" t="n">
        <v>0</v>
      </c>
      <c r="AV78" s="243" t="n">
        <v>0</v>
      </c>
      <c r="AW78" s="243" t="n">
        <v>0</v>
      </c>
      <c r="AX78" s="243" t="n">
        <v>0</v>
      </c>
      <c r="AY78" s="243" t="n">
        <v>0</v>
      </c>
      <c r="AZ78" s="243" t="n">
        <v>0</v>
      </c>
      <c r="BA78" s="243" t="n">
        <v>0</v>
      </c>
      <c r="BB78" s="243" t="n">
        <v>0</v>
      </c>
      <c r="BC78" s="243" t="n">
        <v>0</v>
      </c>
      <c r="BD78" s="243" t="n">
        <v>0</v>
      </c>
      <c r="BE78" s="243" t="n">
        <v>0</v>
      </c>
      <c r="BF78" s="243" t="n">
        <v>0</v>
      </c>
      <c r="BG78" s="243" t="n">
        <v>0</v>
      </c>
      <c r="BH78" s="243" t="n">
        <v>0</v>
      </c>
      <c r="BI78" s="243" t="n">
        <v>0</v>
      </c>
      <c r="BJ78" s="243" t="n">
        <v>0</v>
      </c>
      <c r="BK78" s="243" t="n">
        <v>0</v>
      </c>
      <c r="BL78" s="243" t="n">
        <v>0</v>
      </c>
      <c r="BM78" s="243" t="n">
        <v>0</v>
      </c>
      <c r="BN78" s="243" t="n">
        <v>0</v>
      </c>
      <c r="BO78" s="243" t="n">
        <v>0</v>
      </c>
      <c r="BP78" s="243" t="n">
        <v>0</v>
      </c>
      <c r="BQ78" s="243" t="n">
        <v>0</v>
      </c>
      <c r="BR78" s="243" t="n">
        <v>0</v>
      </c>
      <c r="BS78" s="243" t="n">
        <v>0</v>
      </c>
      <c r="BT78" s="243" t="n">
        <v>0</v>
      </c>
      <c r="BU78" s="243" t="n">
        <v>30</v>
      </c>
      <c r="BV78" s="243" t="n">
        <v>0</v>
      </c>
      <c r="BW78" s="243" t="n">
        <v>0</v>
      </c>
      <c r="BX78" s="243" t="n">
        <v>0</v>
      </c>
      <c r="BY78" s="243" t="n">
        <v>0</v>
      </c>
      <c r="BZ78" s="243" t="n">
        <v>0</v>
      </c>
      <c r="CA78" s="243" t="n">
        <v>0</v>
      </c>
      <c r="CB78" s="243" t="n">
        <v>0</v>
      </c>
      <c r="CC78" s="243" t="n">
        <v>0</v>
      </c>
      <c r="CD78" s="243" t="n">
        <v>0</v>
      </c>
      <c r="CE78" s="243" t="n">
        <v>0</v>
      </c>
      <c r="CF78" s="243" t="n">
        <v>0</v>
      </c>
      <c r="CG78" s="243" t="n">
        <v>0</v>
      </c>
      <c r="CH78" s="243" t="n">
        <v>30</v>
      </c>
      <c r="CI78" s="243" t="n">
        <v>0</v>
      </c>
      <c r="CJ78" s="243" t="n">
        <v>0</v>
      </c>
      <c r="CK78" s="243" t="n">
        <v>0</v>
      </c>
      <c r="CL78" s="243" t="n">
        <v>0</v>
      </c>
      <c r="CM78" s="243" t="n">
        <v>0</v>
      </c>
      <c r="CN78" s="243" t="n">
        <v>0</v>
      </c>
      <c r="WY78" s="236" t="n">
        <v>0</v>
      </c>
      <c r="WZ78" s="108"/>
      <c r="XA78" s="237" t="n">
        <v>0</v>
      </c>
      <c r="XB78" s="61" t="n">
        <v>60</v>
      </c>
      <c r="XC78" s="200" t="n">
        <f aca="false">XB78-W78</f>
        <v>0</v>
      </c>
      <c r="XD78" s="256" t="n">
        <f aca="false">SUMIF('TRIEN KHAI SX'!$B$8:$B$262,$B78,'TRIEN KHAI SX'!$CM$8:$CM$262)-W78</f>
        <v>0</v>
      </c>
      <c r="XE78" s="257" t="n">
        <f aca="false">SUMIF('TRIEN KHAI SX'!$B$8:$B$262,$B78,'TRIEN KHAI SX'!$FG$8:$FG$262)</f>
        <v>0</v>
      </c>
      <c r="XF78" s="258"/>
      <c r="XG78" s="258"/>
      <c r="XH78" s="258"/>
      <c r="XI78" s="258"/>
      <c r="XJ78" s="258"/>
      <c r="XK78" s="45"/>
      <c r="XL78" s="45"/>
      <c r="XM78" s="48"/>
      <c r="XN78" s="48"/>
      <c r="XO78" s="48"/>
      <c r="XP78" s="48"/>
      <c r="XQ78" s="48"/>
      <c r="XR78" s="48"/>
      <c r="XS78" s="48"/>
      <c r="XT78" s="48"/>
      <c r="XU78" s="48"/>
      <c r="XV78" s="48"/>
      <c r="XW78" s="48"/>
      <c r="XX78" s="48"/>
      <c r="XY78" s="48"/>
      <c r="XZ78" s="48"/>
      <c r="YA78" s="48"/>
      <c r="YB78" s="48"/>
      <c r="YC78" s="48"/>
      <c r="YD78" s="48"/>
      <c r="YE78" s="48"/>
      <c r="YF78" s="48"/>
      <c r="YG78" s="48"/>
      <c r="YH78" s="48"/>
      <c r="YI78" s="48"/>
      <c r="YJ78" s="48"/>
      <c r="YK78" s="48"/>
      <c r="YL78" s="48"/>
      <c r="YM78" s="48"/>
      <c r="YN78" s="48"/>
      <c r="YO78" s="48"/>
      <c r="YP78" s="48"/>
      <c r="YQ78" s="48"/>
      <c r="YR78" s="48"/>
      <c r="YS78" s="48"/>
      <c r="YT78" s="48"/>
      <c r="YU78" s="48"/>
      <c r="YV78" s="48"/>
      <c r="YW78" s="48"/>
      <c r="YX78" s="48"/>
      <c r="YY78" s="48"/>
      <c r="YZ78" s="48"/>
      <c r="ZA78" s="48"/>
      <c r="ZB78" s="48"/>
      <c r="ZC78" s="48"/>
      <c r="ZD78" s="48"/>
      <c r="ZE78" s="48"/>
      <c r="ZF78" s="48"/>
      <c r="ZG78" s="48"/>
      <c r="ZH78" s="48"/>
      <c r="ZI78" s="48"/>
      <c r="ZJ78" s="48"/>
      <c r="ZK78" s="48"/>
      <c r="ZL78" s="48"/>
      <c r="ZM78" s="48"/>
      <c r="ZN78" s="48"/>
      <c r="ZO78" s="48"/>
      <c r="ZP78" s="48"/>
      <c r="ZQ78" s="48"/>
      <c r="ZR78" s="48"/>
      <c r="ZS78" s="48"/>
      <c r="ZT78" s="48"/>
      <c r="ZU78" s="48"/>
      <c r="ZV78" s="48"/>
      <c r="ZW78" s="48"/>
      <c r="ZX78" s="48"/>
      <c r="ZY78" s="48"/>
      <c r="ZZ78" s="48"/>
      <c r="AAA78" s="48"/>
      <c r="AAB78" s="48"/>
      <c r="AAC78" s="48"/>
      <c r="AAD78" s="48"/>
      <c r="AAE78" s="48"/>
      <c r="AAF78" s="48"/>
      <c r="AAG78" s="48"/>
      <c r="AAH78" s="48"/>
      <c r="AAI78" s="48"/>
      <c r="AAJ78" s="48"/>
      <c r="AAK78" s="48"/>
      <c r="AAL78" s="48"/>
      <c r="AAM78" s="48"/>
      <c r="AAN78" s="48"/>
      <c r="AAO78" s="48"/>
      <c r="AAP78" s="48"/>
      <c r="AAQ78" s="48"/>
      <c r="AAR78" s="48"/>
      <c r="AAS78" s="48"/>
      <c r="AAT78" s="48"/>
      <c r="AAU78" s="48"/>
      <c r="AAV78" s="48"/>
      <c r="AAW78" s="48"/>
      <c r="AAX78" s="48"/>
      <c r="AAY78" s="48"/>
      <c r="AAZ78" s="48"/>
      <c r="ABA78" s="48"/>
      <c r="ABB78" s="48"/>
      <c r="ABC78" s="48"/>
      <c r="ABD78" s="48"/>
      <c r="ABE78" s="48"/>
      <c r="ABF78" s="48"/>
      <c r="ABG78" s="48"/>
      <c r="ABH78" s="48"/>
      <c r="ABI78" s="48"/>
      <c r="ABJ78" s="48"/>
      <c r="ABK78" s="48"/>
      <c r="ABL78" s="48"/>
      <c r="ABM78" s="48"/>
      <c r="ABN78" s="48"/>
      <c r="ABO78" s="48"/>
      <c r="ABP78" s="48"/>
      <c r="ABQ78" s="48"/>
      <c r="ABR78" s="48"/>
      <c r="ABS78" s="48"/>
      <c r="ABT78" s="48"/>
      <c r="ABU78" s="48"/>
      <c r="ABV78" s="48"/>
      <c r="ABW78" s="48"/>
      <c r="ABX78" s="48"/>
      <c r="ABY78" s="48"/>
      <c r="ABZ78" s="48"/>
      <c r="ACA78" s="48"/>
      <c r="ACB78" s="48"/>
      <c r="ACC78" s="48"/>
      <c r="ACD78" s="48"/>
      <c r="ACE78" s="48"/>
      <c r="ACF78" s="48"/>
      <c r="ACG78" s="48"/>
      <c r="ACH78" s="48"/>
      <c r="ACI78" s="48"/>
      <c r="ACJ78" s="48"/>
      <c r="ACK78" s="48"/>
      <c r="ACL78" s="48"/>
      <c r="ACM78" s="48"/>
      <c r="ACN78" s="48"/>
      <c r="ACO78" s="48"/>
      <c r="ACP78" s="48"/>
      <c r="ACQ78" s="48"/>
      <c r="ACR78" s="48"/>
      <c r="ACS78" s="48"/>
      <c r="ACT78" s="48"/>
      <c r="ACU78" s="48"/>
      <c r="ACV78" s="48"/>
      <c r="ACW78" s="48"/>
      <c r="ACX78" s="48"/>
      <c r="ACY78" s="48"/>
      <c r="ACZ78" s="48"/>
      <c r="ADA78" s="48"/>
      <c r="ADB78" s="48"/>
      <c r="ADC78" s="48"/>
      <c r="ADD78" s="48"/>
      <c r="ADE78" s="48"/>
      <c r="ADF78" s="48"/>
      <c r="ADG78" s="48"/>
      <c r="ADH78" s="48"/>
      <c r="ADI78" s="48"/>
      <c r="ADJ78" s="48"/>
      <c r="ADK78" s="48"/>
      <c r="ADL78" s="48"/>
      <c r="ADM78" s="48"/>
      <c r="ADN78" s="48"/>
      <c r="ADO78" s="48"/>
      <c r="ADP78" s="48"/>
      <c r="ADQ78" s="48"/>
      <c r="ADR78" s="48"/>
      <c r="ADS78" s="48"/>
      <c r="ADT78" s="48"/>
      <c r="ADU78" s="48"/>
      <c r="ADV78" s="48"/>
      <c r="ADW78" s="48"/>
      <c r="ADX78" s="48"/>
      <c r="ADY78" s="48"/>
      <c r="ADZ78" s="48"/>
      <c r="AEA78" s="48"/>
      <c r="AEB78" s="48"/>
      <c r="AEC78" s="48"/>
      <c r="AED78" s="48"/>
      <c r="AEE78" s="48"/>
      <c r="AEF78" s="48"/>
      <c r="AEG78" s="48"/>
      <c r="AEH78" s="48"/>
      <c r="AEI78" s="48"/>
      <c r="AEJ78" s="48"/>
      <c r="AEK78" s="48"/>
      <c r="AEL78" s="48"/>
      <c r="AEM78" s="48"/>
      <c r="AEN78" s="48"/>
      <c r="AEO78" s="48"/>
      <c r="AEP78" s="48"/>
      <c r="AEQ78" s="48"/>
      <c r="AER78" s="48"/>
      <c r="AES78" s="48"/>
      <c r="AET78" s="48"/>
      <c r="AEU78" s="48"/>
      <c r="AEV78" s="48"/>
      <c r="AEW78" s="48"/>
      <c r="AEX78" s="48"/>
      <c r="AEY78" s="48"/>
      <c r="AEZ78" s="48"/>
      <c r="AFA78" s="48"/>
      <c r="AFB78" s="48"/>
      <c r="AFC78" s="48"/>
      <c r="AFD78" s="48"/>
      <c r="AFE78" s="48"/>
      <c r="AFF78" s="48"/>
      <c r="AFG78" s="48"/>
      <c r="AFH78" s="48"/>
      <c r="AFI78" s="48"/>
      <c r="AFJ78" s="48"/>
      <c r="AFK78" s="48"/>
      <c r="AFL78" s="48"/>
      <c r="AFM78" s="48"/>
      <c r="AFN78" s="48"/>
      <c r="AFO78" s="48"/>
      <c r="AFP78" s="48"/>
      <c r="AFQ78" s="48"/>
      <c r="AFR78" s="48"/>
      <c r="AFS78" s="48"/>
      <c r="AFT78" s="48"/>
      <c r="AFU78" s="48"/>
      <c r="AFV78" s="48"/>
      <c r="AFW78" s="48"/>
      <c r="AFX78" s="48"/>
      <c r="AFY78" s="48"/>
      <c r="AFZ78" s="48"/>
      <c r="AGA78" s="48"/>
      <c r="AGB78" s="48"/>
      <c r="AGC78" s="48"/>
      <c r="AGD78" s="48"/>
      <c r="AGE78" s="48"/>
      <c r="AGF78" s="48"/>
      <c r="AGG78" s="48"/>
      <c r="AGH78" s="48"/>
      <c r="AGI78" s="48"/>
      <c r="AGJ78" s="48"/>
      <c r="AGK78" s="48"/>
      <c r="AGL78" s="48"/>
      <c r="AGM78" s="48"/>
      <c r="AGN78" s="48"/>
      <c r="AGO78" s="48"/>
      <c r="AGP78" s="48"/>
      <c r="AGQ78" s="48"/>
      <c r="AGR78" s="48"/>
      <c r="AGS78" s="48"/>
      <c r="AGT78" s="48"/>
      <c r="AGU78" s="48"/>
      <c r="AGV78" s="48"/>
      <c r="AGW78" s="48"/>
      <c r="AGX78" s="48"/>
      <c r="AGY78" s="48"/>
      <c r="AGZ78" s="48"/>
      <c r="AHA78" s="48"/>
      <c r="AHB78" s="48"/>
      <c r="AHC78" s="48"/>
      <c r="AHD78" s="48"/>
      <c r="AHE78" s="48"/>
      <c r="AHF78" s="48"/>
      <c r="AHG78" s="48"/>
      <c r="AHH78" s="48"/>
      <c r="AHI78" s="48"/>
      <c r="AHJ78" s="48"/>
      <c r="AHK78" s="48"/>
      <c r="AHL78" s="48"/>
      <c r="AHM78" s="48"/>
      <c r="AHN78" s="48"/>
      <c r="AHO78" s="48"/>
      <c r="AHP78" s="48"/>
      <c r="AHQ78" s="48"/>
      <c r="AHR78" s="48"/>
      <c r="AHS78" s="48"/>
      <c r="AHT78" s="48"/>
      <c r="AHU78" s="48"/>
      <c r="AHV78" s="48"/>
      <c r="AHW78" s="48"/>
      <c r="AHX78" s="48"/>
      <c r="AHY78" s="48"/>
      <c r="AHZ78" s="48"/>
      <c r="AIA78" s="48"/>
      <c r="AIB78" s="48"/>
      <c r="AIC78" s="48"/>
      <c r="AID78" s="48"/>
      <c r="AIE78" s="48"/>
      <c r="AIF78" s="48"/>
      <c r="AIG78" s="48"/>
      <c r="AIH78" s="48"/>
      <c r="AII78" s="48"/>
      <c r="AIJ78" s="48"/>
      <c r="AIK78" s="48"/>
      <c r="AIL78" s="48"/>
      <c r="AIM78" s="48"/>
      <c r="AIN78" s="48"/>
      <c r="AIO78" s="48"/>
      <c r="AIP78" s="48"/>
      <c r="AIQ78" s="48"/>
      <c r="AIR78" s="48"/>
      <c r="AIS78" s="48"/>
      <c r="AIT78" s="48"/>
      <c r="AIU78" s="48"/>
      <c r="AIV78" s="48"/>
      <c r="AIW78" s="48"/>
      <c r="AIX78" s="48"/>
      <c r="AIY78" s="48"/>
      <c r="AIZ78" s="48"/>
      <c r="AJA78" s="48"/>
      <c r="AJB78" s="48"/>
      <c r="AJC78" s="48"/>
      <c r="AJD78" s="48"/>
      <c r="AJE78" s="48"/>
      <c r="AJF78" s="48"/>
      <c r="AJG78" s="48"/>
      <c r="AJH78" s="48"/>
      <c r="AJI78" s="48"/>
      <c r="AJJ78" s="48"/>
      <c r="AJK78" s="48"/>
      <c r="AJL78" s="48"/>
      <c r="AJM78" s="48"/>
      <c r="AJN78" s="48"/>
      <c r="AJO78" s="48"/>
      <c r="AJP78" s="48"/>
      <c r="AJQ78" s="48"/>
      <c r="AJR78" s="48"/>
      <c r="AJS78" s="48"/>
      <c r="AJT78" s="48"/>
      <c r="AJU78" s="48"/>
      <c r="AJV78" s="48"/>
      <c r="AJW78" s="48"/>
      <c r="AJX78" s="48"/>
      <c r="AJY78" s="48"/>
      <c r="AJZ78" s="48"/>
      <c r="AKA78" s="48"/>
      <c r="AKB78" s="48"/>
      <c r="AKC78" s="48"/>
      <c r="AKD78" s="48"/>
      <c r="AKE78" s="48"/>
      <c r="AKF78" s="48"/>
      <c r="AKG78" s="48"/>
      <c r="AKH78" s="48"/>
      <c r="AKI78" s="48"/>
      <c r="AKJ78" s="48"/>
      <c r="AKK78" s="48"/>
      <c r="AKL78" s="48"/>
      <c r="AKM78" s="48"/>
      <c r="AKN78" s="48"/>
      <c r="AKO78" s="48"/>
      <c r="AKP78" s="48"/>
      <c r="AKQ78" s="48"/>
      <c r="AKR78" s="48"/>
      <c r="AKS78" s="48"/>
      <c r="AKT78" s="48"/>
      <c r="AKU78" s="48"/>
      <c r="AKV78" s="48"/>
      <c r="AKW78" s="48"/>
      <c r="AKX78" s="48"/>
      <c r="AKY78" s="48"/>
      <c r="AKZ78" s="48"/>
      <c r="ALA78" s="48"/>
      <c r="ALB78" s="48"/>
      <c r="ALC78" s="48"/>
      <c r="ALD78" s="48"/>
      <c r="ALE78" s="48"/>
      <c r="ALF78" s="48"/>
      <c r="ALG78" s="48"/>
      <c r="ALH78" s="48"/>
      <c r="ALI78" s="48"/>
      <c r="ALJ78" s="48"/>
      <c r="ALK78" s="48"/>
      <c r="ALL78" s="48"/>
      <c r="ALM78" s="48"/>
      <c r="ALN78" s="48"/>
      <c r="ALO78" s="48"/>
      <c r="ALP78" s="48"/>
      <c r="ALQ78" s="48"/>
      <c r="ALR78" s="48"/>
      <c r="ALS78" s="48"/>
      <c r="ALT78" s="48"/>
      <c r="ALU78" s="48"/>
      <c r="ALV78" s="48"/>
      <c r="ALW78" s="48"/>
      <c r="ALX78" s="48"/>
      <c r="ALY78" s="48"/>
      <c r="ALZ78" s="48"/>
      <c r="AMA78" s="48"/>
      <c r="AMB78" s="48"/>
      <c r="AMC78" s="48"/>
      <c r="AMD78" s="48"/>
      <c r="AME78" s="48"/>
      <c r="AMF78" s="48"/>
      <c r="AMG78" s="48"/>
      <c r="AMH78" s="48"/>
      <c r="AMI78" s="48"/>
      <c r="AMJ78" s="48"/>
    </row>
    <row r="79" s="243" customFormat="true" ht="16.5" hidden="false" customHeight="true" outlineLevel="0" collapsed="false">
      <c r="A79" s="240" t="n">
        <f aca="false">A78+1</f>
        <v>67</v>
      </c>
      <c r="B79" s="241" t="s">
        <v>412</v>
      </c>
      <c r="C79" s="242" t="s">
        <v>412</v>
      </c>
      <c r="D79" s="242" t="s">
        <v>413</v>
      </c>
      <c r="E79" s="242" t="s">
        <v>297</v>
      </c>
      <c r="F79" s="242" t="n">
        <v>0</v>
      </c>
      <c r="G79" s="242" t="s">
        <v>298</v>
      </c>
      <c r="H79" s="244" t="s">
        <v>294</v>
      </c>
      <c r="I79" s="242" t="n">
        <f aca="false">COUNTIF($C$13:$C$265,$C79)</f>
        <v>1</v>
      </c>
      <c r="J79" s="245" t="n">
        <f aca="false">COUNTIF($B$13:$B$265,$B79)</f>
        <v>1</v>
      </c>
      <c r="K79" s="244"/>
      <c r="L79" s="246" t="n">
        <v>845</v>
      </c>
      <c r="M79" s="246" t="n">
        <v>440</v>
      </c>
      <c r="N79" s="246" t="n">
        <v>317</v>
      </c>
      <c r="O79" s="260" t="n">
        <f aca="false">L79*M79*N79/10^9</f>
        <v>0.1178606</v>
      </c>
      <c r="P79" s="248" t="n">
        <v>0.03583</v>
      </c>
      <c r="Q79" s="249"/>
      <c r="R79" s="250"/>
      <c r="S79" s="251"/>
      <c r="T79" s="252"/>
      <c r="U79" s="253" t="n">
        <v>90.8105</v>
      </c>
      <c r="V79" s="254"/>
      <c r="W79" s="255" t="n">
        <f aca="false">SUM(X79:WY79)</f>
        <v>60</v>
      </c>
      <c r="X79" s="243" t="n">
        <v>0</v>
      </c>
      <c r="Y79" s="243" t="n">
        <v>0</v>
      </c>
      <c r="Z79" s="243" t="n">
        <v>0</v>
      </c>
      <c r="AA79" s="243" t="n">
        <v>0</v>
      </c>
      <c r="AB79" s="243" t="n">
        <v>0</v>
      </c>
      <c r="AC79" s="243" t="n">
        <v>0</v>
      </c>
      <c r="AD79" s="243" t="n">
        <v>0</v>
      </c>
      <c r="AE79" s="243" t="n">
        <v>0</v>
      </c>
      <c r="AF79" s="243" t="n">
        <v>0</v>
      </c>
      <c r="AG79" s="243" t="n">
        <v>0</v>
      </c>
      <c r="AH79" s="243" t="n">
        <v>0</v>
      </c>
      <c r="AI79" s="243" t="n">
        <v>0</v>
      </c>
      <c r="AJ79" s="243" t="n">
        <v>0</v>
      </c>
      <c r="AK79" s="243" t="n">
        <v>0</v>
      </c>
      <c r="AL79" s="243" t="n">
        <v>0</v>
      </c>
      <c r="AM79" s="243" t="n">
        <v>0</v>
      </c>
      <c r="AP79" s="243" t="n">
        <v>0</v>
      </c>
      <c r="AQ79" s="243" t="n">
        <v>0</v>
      </c>
      <c r="AR79" s="243" t="n">
        <v>0</v>
      </c>
      <c r="AS79" s="243" t="n">
        <v>0</v>
      </c>
      <c r="AT79" s="243" t="n">
        <v>0</v>
      </c>
      <c r="AU79" s="243" t="n">
        <v>0</v>
      </c>
      <c r="AV79" s="243" t="n">
        <v>0</v>
      </c>
      <c r="AW79" s="243" t="n">
        <v>0</v>
      </c>
      <c r="AX79" s="243" t="n">
        <v>0</v>
      </c>
      <c r="AY79" s="243" t="n">
        <v>0</v>
      </c>
      <c r="AZ79" s="243" t="n">
        <v>0</v>
      </c>
      <c r="BA79" s="243" t="n">
        <v>0</v>
      </c>
      <c r="BB79" s="243" t="n">
        <v>0</v>
      </c>
      <c r="BC79" s="243" t="n">
        <v>0</v>
      </c>
      <c r="BD79" s="243" t="n">
        <v>0</v>
      </c>
      <c r="BE79" s="243" t="n">
        <v>0</v>
      </c>
      <c r="BF79" s="243" t="n">
        <v>0</v>
      </c>
      <c r="BG79" s="243" t="n">
        <v>0</v>
      </c>
      <c r="BH79" s="243" t="n">
        <v>0</v>
      </c>
      <c r="BI79" s="243" t="n">
        <v>0</v>
      </c>
      <c r="BJ79" s="243" t="n">
        <v>0</v>
      </c>
      <c r="BK79" s="243" t="n">
        <v>0</v>
      </c>
      <c r="BL79" s="243" t="n">
        <v>0</v>
      </c>
      <c r="BM79" s="243" t="n">
        <v>30</v>
      </c>
      <c r="BN79" s="243" t="n">
        <v>0</v>
      </c>
      <c r="BO79" s="243" t="n">
        <v>0</v>
      </c>
      <c r="BP79" s="243" t="n">
        <v>0</v>
      </c>
      <c r="BQ79" s="243" t="n">
        <v>0</v>
      </c>
      <c r="BR79" s="243" t="n">
        <v>0</v>
      </c>
      <c r="BS79" s="243" t="n">
        <v>0</v>
      </c>
      <c r="BT79" s="243" t="n">
        <v>0</v>
      </c>
      <c r="BU79" s="243" t="n">
        <v>0</v>
      </c>
      <c r="BV79" s="243" t="n">
        <v>0</v>
      </c>
      <c r="BW79" s="243" t="n">
        <v>0</v>
      </c>
      <c r="BX79" s="243" t="n">
        <v>0</v>
      </c>
      <c r="BY79" s="243" t="n">
        <v>0</v>
      </c>
      <c r="BZ79" s="243" t="n">
        <v>0</v>
      </c>
      <c r="CA79" s="243" t="n">
        <v>0</v>
      </c>
      <c r="CB79" s="243" t="n">
        <v>0</v>
      </c>
      <c r="CC79" s="243" t="n">
        <v>0</v>
      </c>
      <c r="CD79" s="243" t="n">
        <v>0</v>
      </c>
      <c r="CE79" s="243" t="n">
        <v>0</v>
      </c>
      <c r="CF79" s="243" t="n">
        <v>0</v>
      </c>
      <c r="CG79" s="243" t="n">
        <v>0</v>
      </c>
      <c r="CH79" s="243" t="n">
        <v>30</v>
      </c>
      <c r="CI79" s="243" t="n">
        <v>0</v>
      </c>
      <c r="CJ79" s="243" t="n">
        <v>0</v>
      </c>
      <c r="CK79" s="243" t="n">
        <v>0</v>
      </c>
      <c r="CL79" s="243" t="n">
        <v>0</v>
      </c>
      <c r="CM79" s="243" t="n">
        <v>0</v>
      </c>
      <c r="CN79" s="243" t="n">
        <v>0</v>
      </c>
      <c r="WY79" s="236" t="n">
        <v>0</v>
      </c>
      <c r="WZ79" s="108"/>
      <c r="XA79" s="237" t="n">
        <v>0</v>
      </c>
      <c r="XB79" s="61" t="n">
        <v>60</v>
      </c>
      <c r="XC79" s="200" t="n">
        <f aca="false">XB79-W79</f>
        <v>0</v>
      </c>
      <c r="XD79" s="256" t="n">
        <f aca="false">SUMIF('TRIEN KHAI SX'!$B$8:$B$262,$B79,'TRIEN KHAI SX'!$CM$8:$CM$262)-W79</f>
        <v>0</v>
      </c>
      <c r="XE79" s="257" t="n">
        <f aca="false">SUMIF('TRIEN KHAI SX'!$B$8:$B$262,$B79,'TRIEN KHAI SX'!$FG$8:$FG$262)</f>
        <v>0</v>
      </c>
      <c r="XF79" s="258"/>
      <c r="XG79" s="258"/>
      <c r="XH79" s="258"/>
      <c r="XI79" s="258"/>
      <c r="XJ79" s="258"/>
      <c r="XK79" s="45"/>
      <c r="XL79" s="45"/>
      <c r="XM79" s="48"/>
      <c r="XN79" s="48"/>
      <c r="XO79" s="48"/>
      <c r="XP79" s="48"/>
      <c r="XQ79" s="48"/>
      <c r="XR79" s="48"/>
      <c r="XS79" s="48"/>
      <c r="XT79" s="48"/>
      <c r="XU79" s="48"/>
      <c r="XV79" s="48"/>
      <c r="XW79" s="48"/>
      <c r="XX79" s="48"/>
      <c r="XY79" s="48"/>
      <c r="XZ79" s="48"/>
      <c r="YA79" s="48"/>
      <c r="YB79" s="48"/>
      <c r="YC79" s="48"/>
      <c r="YD79" s="48"/>
      <c r="YE79" s="48"/>
      <c r="YF79" s="48"/>
      <c r="YG79" s="48"/>
      <c r="YH79" s="48"/>
      <c r="YI79" s="48"/>
      <c r="YJ79" s="48"/>
      <c r="YK79" s="48"/>
      <c r="YL79" s="48"/>
      <c r="YM79" s="48"/>
      <c r="YN79" s="48"/>
      <c r="YO79" s="48"/>
      <c r="YP79" s="48"/>
      <c r="YQ79" s="48"/>
      <c r="YR79" s="48"/>
      <c r="YS79" s="48"/>
      <c r="YT79" s="48"/>
      <c r="YU79" s="48"/>
      <c r="YV79" s="48"/>
      <c r="YW79" s="48"/>
      <c r="YX79" s="48"/>
      <c r="YY79" s="48"/>
      <c r="YZ79" s="48"/>
      <c r="ZA79" s="48"/>
      <c r="ZB79" s="48"/>
      <c r="ZC79" s="48"/>
      <c r="ZD79" s="48"/>
      <c r="ZE79" s="48"/>
      <c r="ZF79" s="48"/>
      <c r="ZG79" s="48"/>
      <c r="ZH79" s="48"/>
      <c r="ZI79" s="48"/>
      <c r="ZJ79" s="48"/>
      <c r="ZK79" s="48"/>
      <c r="ZL79" s="48"/>
      <c r="ZM79" s="48"/>
      <c r="ZN79" s="48"/>
      <c r="ZO79" s="48"/>
      <c r="ZP79" s="48"/>
      <c r="ZQ79" s="48"/>
      <c r="ZR79" s="48"/>
      <c r="ZS79" s="48"/>
      <c r="ZT79" s="48"/>
      <c r="ZU79" s="48"/>
      <c r="ZV79" s="48"/>
      <c r="ZW79" s="48"/>
      <c r="ZX79" s="48"/>
      <c r="ZY79" s="48"/>
      <c r="ZZ79" s="48"/>
      <c r="AAA79" s="48"/>
      <c r="AAB79" s="48"/>
      <c r="AAC79" s="48"/>
      <c r="AAD79" s="48"/>
      <c r="AAE79" s="48"/>
      <c r="AAF79" s="48"/>
      <c r="AAG79" s="48"/>
      <c r="AAH79" s="48"/>
      <c r="AAI79" s="48"/>
      <c r="AAJ79" s="48"/>
      <c r="AAK79" s="48"/>
      <c r="AAL79" s="48"/>
      <c r="AAM79" s="48"/>
      <c r="AAN79" s="48"/>
      <c r="AAO79" s="48"/>
      <c r="AAP79" s="48"/>
      <c r="AAQ79" s="48"/>
      <c r="AAR79" s="48"/>
      <c r="AAS79" s="48"/>
      <c r="AAT79" s="48"/>
      <c r="AAU79" s="48"/>
      <c r="AAV79" s="48"/>
      <c r="AAW79" s="48"/>
      <c r="AAX79" s="48"/>
      <c r="AAY79" s="48"/>
      <c r="AAZ79" s="48"/>
      <c r="ABA79" s="48"/>
      <c r="ABB79" s="48"/>
      <c r="ABC79" s="48"/>
      <c r="ABD79" s="48"/>
      <c r="ABE79" s="48"/>
      <c r="ABF79" s="48"/>
      <c r="ABG79" s="48"/>
      <c r="ABH79" s="48"/>
      <c r="ABI79" s="48"/>
      <c r="ABJ79" s="48"/>
      <c r="ABK79" s="48"/>
      <c r="ABL79" s="48"/>
      <c r="ABM79" s="48"/>
      <c r="ABN79" s="48"/>
      <c r="ABO79" s="48"/>
      <c r="ABP79" s="48"/>
      <c r="ABQ79" s="48"/>
      <c r="ABR79" s="48"/>
      <c r="ABS79" s="48"/>
      <c r="ABT79" s="48"/>
      <c r="ABU79" s="48"/>
      <c r="ABV79" s="48"/>
      <c r="ABW79" s="48"/>
      <c r="ABX79" s="48"/>
      <c r="ABY79" s="48"/>
      <c r="ABZ79" s="48"/>
      <c r="ACA79" s="48"/>
      <c r="ACB79" s="48"/>
      <c r="ACC79" s="48"/>
      <c r="ACD79" s="48"/>
      <c r="ACE79" s="48"/>
      <c r="ACF79" s="48"/>
      <c r="ACG79" s="48"/>
      <c r="ACH79" s="48"/>
      <c r="ACI79" s="48"/>
      <c r="ACJ79" s="48"/>
      <c r="ACK79" s="48"/>
      <c r="ACL79" s="48"/>
      <c r="ACM79" s="48"/>
      <c r="ACN79" s="48"/>
      <c r="ACO79" s="48"/>
      <c r="ACP79" s="48"/>
      <c r="ACQ79" s="48"/>
      <c r="ACR79" s="48"/>
      <c r="ACS79" s="48"/>
      <c r="ACT79" s="48"/>
      <c r="ACU79" s="48"/>
      <c r="ACV79" s="48"/>
      <c r="ACW79" s="48"/>
      <c r="ACX79" s="48"/>
      <c r="ACY79" s="48"/>
      <c r="ACZ79" s="48"/>
      <c r="ADA79" s="48"/>
      <c r="ADB79" s="48"/>
      <c r="ADC79" s="48"/>
      <c r="ADD79" s="48"/>
      <c r="ADE79" s="48"/>
      <c r="ADF79" s="48"/>
      <c r="ADG79" s="48"/>
      <c r="ADH79" s="48"/>
      <c r="ADI79" s="48"/>
      <c r="ADJ79" s="48"/>
      <c r="ADK79" s="48"/>
      <c r="ADL79" s="48"/>
      <c r="ADM79" s="48"/>
      <c r="ADN79" s="48"/>
      <c r="ADO79" s="48"/>
      <c r="ADP79" s="48"/>
      <c r="ADQ79" s="48"/>
      <c r="ADR79" s="48"/>
      <c r="ADS79" s="48"/>
      <c r="ADT79" s="48"/>
      <c r="ADU79" s="48"/>
      <c r="ADV79" s="48"/>
      <c r="ADW79" s="48"/>
      <c r="ADX79" s="48"/>
      <c r="ADY79" s="48"/>
      <c r="ADZ79" s="48"/>
      <c r="AEA79" s="48"/>
      <c r="AEB79" s="48"/>
      <c r="AEC79" s="48"/>
      <c r="AED79" s="48"/>
      <c r="AEE79" s="48"/>
      <c r="AEF79" s="48"/>
      <c r="AEG79" s="48"/>
      <c r="AEH79" s="48"/>
      <c r="AEI79" s="48"/>
      <c r="AEJ79" s="48"/>
      <c r="AEK79" s="48"/>
      <c r="AEL79" s="48"/>
      <c r="AEM79" s="48"/>
      <c r="AEN79" s="48"/>
      <c r="AEO79" s="48"/>
      <c r="AEP79" s="48"/>
      <c r="AEQ79" s="48"/>
      <c r="AER79" s="48"/>
      <c r="AES79" s="48"/>
      <c r="AET79" s="48"/>
      <c r="AEU79" s="48"/>
      <c r="AEV79" s="48"/>
      <c r="AEW79" s="48"/>
      <c r="AEX79" s="48"/>
      <c r="AEY79" s="48"/>
      <c r="AEZ79" s="48"/>
      <c r="AFA79" s="48"/>
      <c r="AFB79" s="48"/>
      <c r="AFC79" s="48"/>
      <c r="AFD79" s="48"/>
      <c r="AFE79" s="48"/>
      <c r="AFF79" s="48"/>
      <c r="AFG79" s="48"/>
      <c r="AFH79" s="48"/>
      <c r="AFI79" s="48"/>
      <c r="AFJ79" s="48"/>
      <c r="AFK79" s="48"/>
      <c r="AFL79" s="48"/>
      <c r="AFM79" s="48"/>
      <c r="AFN79" s="48"/>
      <c r="AFO79" s="48"/>
      <c r="AFP79" s="48"/>
      <c r="AFQ79" s="48"/>
      <c r="AFR79" s="48"/>
      <c r="AFS79" s="48"/>
      <c r="AFT79" s="48"/>
      <c r="AFU79" s="48"/>
      <c r="AFV79" s="48"/>
      <c r="AFW79" s="48"/>
      <c r="AFX79" s="48"/>
      <c r="AFY79" s="48"/>
      <c r="AFZ79" s="48"/>
      <c r="AGA79" s="48"/>
      <c r="AGB79" s="48"/>
      <c r="AGC79" s="48"/>
      <c r="AGD79" s="48"/>
      <c r="AGE79" s="48"/>
      <c r="AGF79" s="48"/>
      <c r="AGG79" s="48"/>
      <c r="AGH79" s="48"/>
      <c r="AGI79" s="48"/>
      <c r="AGJ79" s="48"/>
      <c r="AGK79" s="48"/>
      <c r="AGL79" s="48"/>
      <c r="AGM79" s="48"/>
      <c r="AGN79" s="48"/>
      <c r="AGO79" s="48"/>
      <c r="AGP79" s="48"/>
      <c r="AGQ79" s="48"/>
      <c r="AGR79" s="48"/>
      <c r="AGS79" s="48"/>
      <c r="AGT79" s="48"/>
      <c r="AGU79" s="48"/>
      <c r="AGV79" s="48"/>
      <c r="AGW79" s="48"/>
      <c r="AGX79" s="48"/>
      <c r="AGY79" s="48"/>
      <c r="AGZ79" s="48"/>
      <c r="AHA79" s="48"/>
      <c r="AHB79" s="48"/>
      <c r="AHC79" s="48"/>
      <c r="AHD79" s="48"/>
      <c r="AHE79" s="48"/>
      <c r="AHF79" s="48"/>
      <c r="AHG79" s="48"/>
      <c r="AHH79" s="48"/>
      <c r="AHI79" s="48"/>
      <c r="AHJ79" s="48"/>
      <c r="AHK79" s="48"/>
      <c r="AHL79" s="48"/>
      <c r="AHM79" s="48"/>
      <c r="AHN79" s="48"/>
      <c r="AHO79" s="48"/>
      <c r="AHP79" s="48"/>
      <c r="AHQ79" s="48"/>
      <c r="AHR79" s="48"/>
      <c r="AHS79" s="48"/>
      <c r="AHT79" s="48"/>
      <c r="AHU79" s="48"/>
      <c r="AHV79" s="48"/>
      <c r="AHW79" s="48"/>
      <c r="AHX79" s="48"/>
      <c r="AHY79" s="48"/>
      <c r="AHZ79" s="48"/>
      <c r="AIA79" s="48"/>
      <c r="AIB79" s="48"/>
      <c r="AIC79" s="48"/>
      <c r="AID79" s="48"/>
      <c r="AIE79" s="48"/>
      <c r="AIF79" s="48"/>
      <c r="AIG79" s="48"/>
      <c r="AIH79" s="48"/>
      <c r="AII79" s="48"/>
      <c r="AIJ79" s="48"/>
      <c r="AIK79" s="48"/>
      <c r="AIL79" s="48"/>
      <c r="AIM79" s="48"/>
      <c r="AIN79" s="48"/>
      <c r="AIO79" s="48"/>
      <c r="AIP79" s="48"/>
      <c r="AIQ79" s="48"/>
      <c r="AIR79" s="48"/>
      <c r="AIS79" s="48"/>
      <c r="AIT79" s="48"/>
      <c r="AIU79" s="48"/>
      <c r="AIV79" s="48"/>
      <c r="AIW79" s="48"/>
      <c r="AIX79" s="48"/>
      <c r="AIY79" s="48"/>
      <c r="AIZ79" s="48"/>
      <c r="AJA79" s="48"/>
      <c r="AJB79" s="48"/>
      <c r="AJC79" s="48"/>
      <c r="AJD79" s="48"/>
      <c r="AJE79" s="48"/>
      <c r="AJF79" s="48"/>
      <c r="AJG79" s="48"/>
      <c r="AJH79" s="48"/>
      <c r="AJI79" s="48"/>
      <c r="AJJ79" s="48"/>
      <c r="AJK79" s="48"/>
      <c r="AJL79" s="48"/>
      <c r="AJM79" s="48"/>
      <c r="AJN79" s="48"/>
      <c r="AJO79" s="48"/>
      <c r="AJP79" s="48"/>
      <c r="AJQ79" s="48"/>
      <c r="AJR79" s="48"/>
      <c r="AJS79" s="48"/>
      <c r="AJT79" s="48"/>
      <c r="AJU79" s="48"/>
      <c r="AJV79" s="48"/>
      <c r="AJW79" s="48"/>
      <c r="AJX79" s="48"/>
      <c r="AJY79" s="48"/>
      <c r="AJZ79" s="48"/>
      <c r="AKA79" s="48"/>
      <c r="AKB79" s="48"/>
      <c r="AKC79" s="48"/>
      <c r="AKD79" s="48"/>
      <c r="AKE79" s="48"/>
      <c r="AKF79" s="48"/>
      <c r="AKG79" s="48"/>
      <c r="AKH79" s="48"/>
      <c r="AKI79" s="48"/>
      <c r="AKJ79" s="48"/>
      <c r="AKK79" s="48"/>
      <c r="AKL79" s="48"/>
      <c r="AKM79" s="48"/>
      <c r="AKN79" s="48"/>
      <c r="AKO79" s="48"/>
      <c r="AKP79" s="48"/>
      <c r="AKQ79" s="48"/>
      <c r="AKR79" s="48"/>
      <c r="AKS79" s="48"/>
      <c r="AKT79" s="48"/>
      <c r="AKU79" s="48"/>
      <c r="AKV79" s="48"/>
      <c r="AKW79" s="48"/>
      <c r="AKX79" s="48"/>
      <c r="AKY79" s="48"/>
      <c r="AKZ79" s="48"/>
      <c r="ALA79" s="48"/>
      <c r="ALB79" s="48"/>
      <c r="ALC79" s="48"/>
      <c r="ALD79" s="48"/>
      <c r="ALE79" s="48"/>
      <c r="ALF79" s="48"/>
      <c r="ALG79" s="48"/>
      <c r="ALH79" s="48"/>
      <c r="ALI79" s="48"/>
      <c r="ALJ79" s="48"/>
      <c r="ALK79" s="48"/>
      <c r="ALL79" s="48"/>
      <c r="ALM79" s="48"/>
      <c r="ALN79" s="48"/>
      <c r="ALO79" s="48"/>
      <c r="ALP79" s="48"/>
      <c r="ALQ79" s="48"/>
      <c r="ALR79" s="48"/>
      <c r="ALS79" s="48"/>
      <c r="ALT79" s="48"/>
      <c r="ALU79" s="48"/>
      <c r="ALV79" s="48"/>
      <c r="ALW79" s="48"/>
      <c r="ALX79" s="48"/>
      <c r="ALY79" s="48"/>
      <c r="ALZ79" s="48"/>
      <c r="AMA79" s="48"/>
      <c r="AMB79" s="48"/>
      <c r="AMC79" s="48"/>
      <c r="AMD79" s="48"/>
      <c r="AME79" s="48"/>
      <c r="AMF79" s="48"/>
      <c r="AMG79" s="48"/>
      <c r="AMH79" s="48"/>
      <c r="AMI79" s="48"/>
      <c r="AMJ79" s="48"/>
    </row>
    <row r="80" s="243" customFormat="true" ht="16.5" hidden="false" customHeight="true" outlineLevel="0" collapsed="false">
      <c r="A80" s="240" t="n">
        <f aca="false">A79+1</f>
        <v>68</v>
      </c>
      <c r="B80" s="241" t="s">
        <v>414</v>
      </c>
      <c r="C80" s="242" t="s">
        <v>414</v>
      </c>
      <c r="D80" s="242" t="s">
        <v>413</v>
      </c>
      <c r="E80" s="242" t="s">
        <v>301</v>
      </c>
      <c r="F80" s="261" t="s">
        <v>302</v>
      </c>
      <c r="G80" s="261" t="s">
        <v>303</v>
      </c>
      <c r="H80" s="244" t="s">
        <v>294</v>
      </c>
      <c r="I80" s="242" t="n">
        <f aca="false">COUNTIF($C$13:$C$265,$C80)</f>
        <v>1</v>
      </c>
      <c r="J80" s="245" t="n">
        <f aca="false">COUNTIF($B$13:$B$265,$B80)</f>
        <v>1</v>
      </c>
      <c r="K80" s="244"/>
      <c r="L80" s="246" t="n">
        <v>845</v>
      </c>
      <c r="M80" s="246" t="n">
        <v>440</v>
      </c>
      <c r="N80" s="246" t="n">
        <v>317</v>
      </c>
      <c r="O80" s="260" t="n">
        <f aca="false">L80*M80*N80/10^9</f>
        <v>0.1178606</v>
      </c>
      <c r="P80" s="248" t="n">
        <v>0.03583</v>
      </c>
      <c r="Q80" s="249"/>
      <c r="R80" s="250"/>
      <c r="S80" s="251"/>
      <c r="T80" s="252"/>
      <c r="U80" s="253" t="n">
        <v>88.451</v>
      </c>
      <c r="V80" s="254"/>
      <c r="W80" s="255" t="n">
        <f aca="false">SUM(X80:WY80)</f>
        <v>30</v>
      </c>
      <c r="X80" s="243" t="n">
        <v>0</v>
      </c>
      <c r="Y80" s="243" t="n">
        <v>0</v>
      </c>
      <c r="Z80" s="243" t="n">
        <v>0</v>
      </c>
      <c r="AA80" s="243" t="n">
        <v>0</v>
      </c>
      <c r="AB80" s="243" t="n">
        <v>0</v>
      </c>
      <c r="AC80" s="243" t="n">
        <v>0</v>
      </c>
      <c r="AD80" s="243" t="n">
        <v>0</v>
      </c>
      <c r="AE80" s="243" t="n">
        <v>0</v>
      </c>
      <c r="AF80" s="243" t="n">
        <v>0</v>
      </c>
      <c r="AG80" s="243" t="n">
        <v>0</v>
      </c>
      <c r="AH80" s="243" t="n">
        <v>0</v>
      </c>
      <c r="AI80" s="243" t="n">
        <v>0</v>
      </c>
      <c r="AJ80" s="243" t="n">
        <v>0</v>
      </c>
      <c r="AK80" s="243" t="n">
        <v>0</v>
      </c>
      <c r="AL80" s="243" t="n">
        <v>0</v>
      </c>
      <c r="AM80" s="243" t="n">
        <v>0</v>
      </c>
      <c r="AP80" s="243" t="n">
        <v>0</v>
      </c>
      <c r="AQ80" s="243" t="n">
        <v>0</v>
      </c>
      <c r="AR80" s="243" t="n">
        <v>0</v>
      </c>
      <c r="AS80" s="243" t="n">
        <v>0</v>
      </c>
      <c r="AT80" s="243" t="n">
        <v>0</v>
      </c>
      <c r="AU80" s="243" t="n">
        <v>0</v>
      </c>
      <c r="AV80" s="243" t="n">
        <v>0</v>
      </c>
      <c r="AW80" s="243" t="n">
        <v>0</v>
      </c>
      <c r="AX80" s="243" t="n">
        <v>0</v>
      </c>
      <c r="AY80" s="243" t="n">
        <v>0</v>
      </c>
      <c r="AZ80" s="243" t="n">
        <v>0</v>
      </c>
      <c r="BA80" s="243" t="n">
        <v>0</v>
      </c>
      <c r="BB80" s="243" t="n">
        <v>0</v>
      </c>
      <c r="BC80" s="243" t="n">
        <v>0</v>
      </c>
      <c r="BD80" s="243" t="n">
        <v>0</v>
      </c>
      <c r="BE80" s="243" t="n">
        <v>0</v>
      </c>
      <c r="BF80" s="243" t="n">
        <v>0</v>
      </c>
      <c r="BG80" s="243" t="n">
        <v>0</v>
      </c>
      <c r="BH80" s="243" t="n">
        <v>0</v>
      </c>
      <c r="BI80" s="243" t="n">
        <v>0</v>
      </c>
      <c r="BJ80" s="243" t="n">
        <v>0</v>
      </c>
      <c r="BK80" s="243" t="n">
        <v>0</v>
      </c>
      <c r="BL80" s="243" t="n">
        <v>0</v>
      </c>
      <c r="BM80" s="243" t="n">
        <v>0</v>
      </c>
      <c r="BN80" s="243" t="n">
        <v>0</v>
      </c>
      <c r="BO80" s="243" t="n">
        <v>0</v>
      </c>
      <c r="BP80" s="243" t="n">
        <v>0</v>
      </c>
      <c r="BQ80" s="243" t="n">
        <v>0</v>
      </c>
      <c r="BR80" s="243" t="n">
        <v>0</v>
      </c>
      <c r="BS80" s="243" t="n">
        <v>0</v>
      </c>
      <c r="BT80" s="243" t="n">
        <v>0</v>
      </c>
      <c r="BU80" s="243" t="n">
        <v>0</v>
      </c>
      <c r="BV80" s="243" t="n">
        <v>0</v>
      </c>
      <c r="BW80" s="243" t="n">
        <v>0</v>
      </c>
      <c r="BX80" s="243" t="n">
        <v>29</v>
      </c>
      <c r="BY80" s="243" t="n">
        <v>0</v>
      </c>
      <c r="BZ80" s="243" t="n">
        <v>1</v>
      </c>
      <c r="CA80" s="243" t="n">
        <v>0</v>
      </c>
      <c r="CB80" s="243" t="n">
        <v>0</v>
      </c>
      <c r="CC80" s="243" t="n">
        <v>0</v>
      </c>
      <c r="CD80" s="243" t="n">
        <v>0</v>
      </c>
      <c r="CE80" s="243" t="n">
        <v>0</v>
      </c>
      <c r="CF80" s="243" t="n">
        <v>0</v>
      </c>
      <c r="CG80" s="243" t="n">
        <v>0</v>
      </c>
      <c r="CH80" s="243" t="n">
        <v>0</v>
      </c>
      <c r="CI80" s="243" t="n">
        <v>0</v>
      </c>
      <c r="CJ80" s="243" t="n">
        <v>0</v>
      </c>
      <c r="CK80" s="243" t="n">
        <v>0</v>
      </c>
      <c r="CL80" s="243" t="n">
        <v>0</v>
      </c>
      <c r="CM80" s="243" t="n">
        <v>0</v>
      </c>
      <c r="CN80" s="243" t="n">
        <v>0</v>
      </c>
      <c r="WY80" s="236" t="n">
        <v>0</v>
      </c>
      <c r="WZ80" s="108"/>
      <c r="XA80" s="237" t="n">
        <v>0</v>
      </c>
      <c r="XB80" s="61" t="n">
        <v>30</v>
      </c>
      <c r="XC80" s="200" t="n">
        <f aca="false">XB80-W80</f>
        <v>0</v>
      </c>
      <c r="XD80" s="256" t="n">
        <f aca="false">SUMIF('TRIEN KHAI SX'!$B$8:$B$262,$B80,'TRIEN KHAI SX'!$CM$8:$CM$262)-W80</f>
        <v>0</v>
      </c>
      <c r="XE80" s="257" t="n">
        <f aca="false">SUMIF('TRIEN KHAI SX'!$B$8:$B$262,$B80,'TRIEN KHAI SX'!$FG$8:$FG$262)</f>
        <v>0</v>
      </c>
      <c r="XF80" s="258"/>
      <c r="XG80" s="258"/>
      <c r="XH80" s="258"/>
      <c r="XI80" s="258"/>
      <c r="XJ80" s="258"/>
      <c r="XK80" s="45"/>
      <c r="XL80" s="45"/>
      <c r="XM80" s="48"/>
      <c r="XN80" s="48"/>
      <c r="XO80" s="48"/>
      <c r="XP80" s="48"/>
      <c r="XQ80" s="48"/>
      <c r="XR80" s="48"/>
      <c r="XS80" s="48"/>
      <c r="XT80" s="48"/>
      <c r="XU80" s="48"/>
      <c r="XV80" s="48"/>
      <c r="XW80" s="48"/>
      <c r="XX80" s="48"/>
      <c r="XY80" s="48"/>
      <c r="XZ80" s="48"/>
      <c r="YA80" s="48"/>
      <c r="YB80" s="48"/>
      <c r="YC80" s="48"/>
      <c r="YD80" s="48"/>
      <c r="YE80" s="48"/>
      <c r="YF80" s="48"/>
      <c r="YG80" s="48"/>
      <c r="YH80" s="48"/>
      <c r="YI80" s="48"/>
      <c r="YJ80" s="48"/>
      <c r="YK80" s="48"/>
      <c r="YL80" s="48"/>
      <c r="YM80" s="48"/>
      <c r="YN80" s="48"/>
      <c r="YO80" s="48"/>
      <c r="YP80" s="48"/>
      <c r="YQ80" s="48"/>
      <c r="YR80" s="48"/>
      <c r="YS80" s="48"/>
      <c r="YT80" s="48"/>
      <c r="YU80" s="48"/>
      <c r="YV80" s="48"/>
      <c r="YW80" s="48"/>
      <c r="YX80" s="48"/>
      <c r="YY80" s="48"/>
      <c r="YZ80" s="48"/>
      <c r="ZA80" s="48"/>
      <c r="ZB80" s="48"/>
      <c r="ZC80" s="48"/>
      <c r="ZD80" s="48"/>
      <c r="ZE80" s="48"/>
      <c r="ZF80" s="48"/>
      <c r="ZG80" s="48"/>
      <c r="ZH80" s="48"/>
      <c r="ZI80" s="48"/>
      <c r="ZJ80" s="48"/>
      <c r="ZK80" s="48"/>
      <c r="ZL80" s="48"/>
      <c r="ZM80" s="48"/>
      <c r="ZN80" s="48"/>
      <c r="ZO80" s="48"/>
      <c r="ZP80" s="48"/>
      <c r="ZQ80" s="48"/>
      <c r="ZR80" s="48"/>
      <c r="ZS80" s="48"/>
      <c r="ZT80" s="48"/>
      <c r="ZU80" s="48"/>
      <c r="ZV80" s="48"/>
      <c r="ZW80" s="48"/>
      <c r="ZX80" s="48"/>
      <c r="ZY80" s="48"/>
      <c r="ZZ80" s="48"/>
      <c r="AAA80" s="48"/>
      <c r="AAB80" s="48"/>
      <c r="AAC80" s="48"/>
      <c r="AAD80" s="48"/>
      <c r="AAE80" s="48"/>
      <c r="AAF80" s="48"/>
      <c r="AAG80" s="48"/>
      <c r="AAH80" s="48"/>
      <c r="AAI80" s="48"/>
      <c r="AAJ80" s="48"/>
      <c r="AAK80" s="48"/>
      <c r="AAL80" s="48"/>
      <c r="AAM80" s="48"/>
      <c r="AAN80" s="48"/>
      <c r="AAO80" s="48"/>
      <c r="AAP80" s="48"/>
      <c r="AAQ80" s="48"/>
      <c r="AAR80" s="48"/>
      <c r="AAS80" s="48"/>
      <c r="AAT80" s="48"/>
      <c r="AAU80" s="48"/>
      <c r="AAV80" s="48"/>
      <c r="AAW80" s="48"/>
      <c r="AAX80" s="48"/>
      <c r="AAY80" s="48"/>
      <c r="AAZ80" s="48"/>
      <c r="ABA80" s="48"/>
      <c r="ABB80" s="48"/>
      <c r="ABC80" s="48"/>
      <c r="ABD80" s="48"/>
      <c r="ABE80" s="48"/>
      <c r="ABF80" s="48"/>
      <c r="ABG80" s="48"/>
      <c r="ABH80" s="48"/>
      <c r="ABI80" s="48"/>
      <c r="ABJ80" s="48"/>
      <c r="ABK80" s="48"/>
      <c r="ABL80" s="48"/>
      <c r="ABM80" s="48"/>
      <c r="ABN80" s="48"/>
      <c r="ABO80" s="48"/>
      <c r="ABP80" s="48"/>
      <c r="ABQ80" s="48"/>
      <c r="ABR80" s="48"/>
      <c r="ABS80" s="48"/>
      <c r="ABT80" s="48"/>
      <c r="ABU80" s="48"/>
      <c r="ABV80" s="48"/>
      <c r="ABW80" s="48"/>
      <c r="ABX80" s="48"/>
      <c r="ABY80" s="48"/>
      <c r="ABZ80" s="48"/>
      <c r="ACA80" s="48"/>
      <c r="ACB80" s="48"/>
      <c r="ACC80" s="48"/>
      <c r="ACD80" s="48"/>
      <c r="ACE80" s="48"/>
      <c r="ACF80" s="48"/>
      <c r="ACG80" s="48"/>
      <c r="ACH80" s="48"/>
      <c r="ACI80" s="48"/>
      <c r="ACJ80" s="48"/>
      <c r="ACK80" s="48"/>
      <c r="ACL80" s="48"/>
      <c r="ACM80" s="48"/>
      <c r="ACN80" s="48"/>
      <c r="ACO80" s="48"/>
      <c r="ACP80" s="48"/>
      <c r="ACQ80" s="48"/>
      <c r="ACR80" s="48"/>
      <c r="ACS80" s="48"/>
      <c r="ACT80" s="48"/>
      <c r="ACU80" s="48"/>
      <c r="ACV80" s="48"/>
      <c r="ACW80" s="48"/>
      <c r="ACX80" s="48"/>
      <c r="ACY80" s="48"/>
      <c r="ACZ80" s="48"/>
      <c r="ADA80" s="48"/>
      <c r="ADB80" s="48"/>
      <c r="ADC80" s="48"/>
      <c r="ADD80" s="48"/>
      <c r="ADE80" s="48"/>
      <c r="ADF80" s="48"/>
      <c r="ADG80" s="48"/>
      <c r="ADH80" s="48"/>
      <c r="ADI80" s="48"/>
      <c r="ADJ80" s="48"/>
      <c r="ADK80" s="48"/>
      <c r="ADL80" s="48"/>
      <c r="ADM80" s="48"/>
      <c r="ADN80" s="48"/>
      <c r="ADO80" s="48"/>
      <c r="ADP80" s="48"/>
      <c r="ADQ80" s="48"/>
      <c r="ADR80" s="48"/>
      <c r="ADS80" s="48"/>
      <c r="ADT80" s="48"/>
      <c r="ADU80" s="48"/>
      <c r="ADV80" s="48"/>
      <c r="ADW80" s="48"/>
      <c r="ADX80" s="48"/>
      <c r="ADY80" s="48"/>
      <c r="ADZ80" s="48"/>
      <c r="AEA80" s="48"/>
      <c r="AEB80" s="48"/>
      <c r="AEC80" s="48"/>
      <c r="AED80" s="48"/>
      <c r="AEE80" s="48"/>
      <c r="AEF80" s="48"/>
      <c r="AEG80" s="48"/>
      <c r="AEH80" s="48"/>
      <c r="AEI80" s="48"/>
      <c r="AEJ80" s="48"/>
      <c r="AEK80" s="48"/>
      <c r="AEL80" s="48"/>
      <c r="AEM80" s="48"/>
      <c r="AEN80" s="48"/>
      <c r="AEO80" s="48"/>
      <c r="AEP80" s="48"/>
      <c r="AEQ80" s="48"/>
      <c r="AER80" s="48"/>
      <c r="AES80" s="48"/>
      <c r="AET80" s="48"/>
      <c r="AEU80" s="48"/>
      <c r="AEV80" s="48"/>
      <c r="AEW80" s="48"/>
      <c r="AEX80" s="48"/>
      <c r="AEY80" s="48"/>
      <c r="AEZ80" s="48"/>
      <c r="AFA80" s="48"/>
      <c r="AFB80" s="48"/>
      <c r="AFC80" s="48"/>
      <c r="AFD80" s="48"/>
      <c r="AFE80" s="48"/>
      <c r="AFF80" s="48"/>
      <c r="AFG80" s="48"/>
      <c r="AFH80" s="48"/>
      <c r="AFI80" s="48"/>
      <c r="AFJ80" s="48"/>
      <c r="AFK80" s="48"/>
      <c r="AFL80" s="48"/>
      <c r="AFM80" s="48"/>
      <c r="AFN80" s="48"/>
      <c r="AFO80" s="48"/>
      <c r="AFP80" s="48"/>
      <c r="AFQ80" s="48"/>
      <c r="AFR80" s="48"/>
      <c r="AFS80" s="48"/>
      <c r="AFT80" s="48"/>
      <c r="AFU80" s="48"/>
      <c r="AFV80" s="48"/>
      <c r="AFW80" s="48"/>
      <c r="AFX80" s="48"/>
      <c r="AFY80" s="48"/>
      <c r="AFZ80" s="48"/>
      <c r="AGA80" s="48"/>
      <c r="AGB80" s="48"/>
      <c r="AGC80" s="48"/>
      <c r="AGD80" s="48"/>
      <c r="AGE80" s="48"/>
      <c r="AGF80" s="48"/>
      <c r="AGG80" s="48"/>
      <c r="AGH80" s="48"/>
      <c r="AGI80" s="48"/>
      <c r="AGJ80" s="48"/>
      <c r="AGK80" s="48"/>
      <c r="AGL80" s="48"/>
      <c r="AGM80" s="48"/>
      <c r="AGN80" s="48"/>
      <c r="AGO80" s="48"/>
      <c r="AGP80" s="48"/>
      <c r="AGQ80" s="48"/>
      <c r="AGR80" s="48"/>
      <c r="AGS80" s="48"/>
      <c r="AGT80" s="48"/>
      <c r="AGU80" s="48"/>
      <c r="AGV80" s="48"/>
      <c r="AGW80" s="48"/>
      <c r="AGX80" s="48"/>
      <c r="AGY80" s="48"/>
      <c r="AGZ80" s="48"/>
      <c r="AHA80" s="48"/>
      <c r="AHB80" s="48"/>
      <c r="AHC80" s="48"/>
      <c r="AHD80" s="48"/>
      <c r="AHE80" s="48"/>
      <c r="AHF80" s="48"/>
      <c r="AHG80" s="48"/>
      <c r="AHH80" s="48"/>
      <c r="AHI80" s="48"/>
      <c r="AHJ80" s="48"/>
      <c r="AHK80" s="48"/>
      <c r="AHL80" s="48"/>
      <c r="AHM80" s="48"/>
      <c r="AHN80" s="48"/>
      <c r="AHO80" s="48"/>
      <c r="AHP80" s="48"/>
      <c r="AHQ80" s="48"/>
      <c r="AHR80" s="48"/>
      <c r="AHS80" s="48"/>
      <c r="AHT80" s="48"/>
      <c r="AHU80" s="48"/>
      <c r="AHV80" s="48"/>
      <c r="AHW80" s="48"/>
      <c r="AHX80" s="48"/>
      <c r="AHY80" s="48"/>
      <c r="AHZ80" s="48"/>
      <c r="AIA80" s="48"/>
      <c r="AIB80" s="48"/>
      <c r="AIC80" s="48"/>
      <c r="AID80" s="48"/>
      <c r="AIE80" s="48"/>
      <c r="AIF80" s="48"/>
      <c r="AIG80" s="48"/>
      <c r="AIH80" s="48"/>
      <c r="AII80" s="48"/>
      <c r="AIJ80" s="48"/>
      <c r="AIK80" s="48"/>
      <c r="AIL80" s="48"/>
      <c r="AIM80" s="48"/>
      <c r="AIN80" s="48"/>
      <c r="AIO80" s="48"/>
      <c r="AIP80" s="48"/>
      <c r="AIQ80" s="48"/>
      <c r="AIR80" s="48"/>
      <c r="AIS80" s="48"/>
      <c r="AIT80" s="48"/>
      <c r="AIU80" s="48"/>
      <c r="AIV80" s="48"/>
      <c r="AIW80" s="48"/>
      <c r="AIX80" s="48"/>
      <c r="AIY80" s="48"/>
      <c r="AIZ80" s="48"/>
      <c r="AJA80" s="48"/>
      <c r="AJB80" s="48"/>
      <c r="AJC80" s="48"/>
      <c r="AJD80" s="48"/>
      <c r="AJE80" s="48"/>
      <c r="AJF80" s="48"/>
      <c r="AJG80" s="48"/>
      <c r="AJH80" s="48"/>
      <c r="AJI80" s="48"/>
      <c r="AJJ80" s="48"/>
      <c r="AJK80" s="48"/>
      <c r="AJL80" s="48"/>
      <c r="AJM80" s="48"/>
      <c r="AJN80" s="48"/>
      <c r="AJO80" s="48"/>
      <c r="AJP80" s="48"/>
      <c r="AJQ80" s="48"/>
      <c r="AJR80" s="48"/>
      <c r="AJS80" s="48"/>
      <c r="AJT80" s="48"/>
      <c r="AJU80" s="48"/>
      <c r="AJV80" s="48"/>
      <c r="AJW80" s="48"/>
      <c r="AJX80" s="48"/>
      <c r="AJY80" s="48"/>
      <c r="AJZ80" s="48"/>
      <c r="AKA80" s="48"/>
      <c r="AKB80" s="48"/>
      <c r="AKC80" s="48"/>
      <c r="AKD80" s="48"/>
      <c r="AKE80" s="48"/>
      <c r="AKF80" s="48"/>
      <c r="AKG80" s="48"/>
      <c r="AKH80" s="48"/>
      <c r="AKI80" s="48"/>
      <c r="AKJ80" s="48"/>
      <c r="AKK80" s="48"/>
      <c r="AKL80" s="48"/>
      <c r="AKM80" s="48"/>
      <c r="AKN80" s="48"/>
      <c r="AKO80" s="48"/>
      <c r="AKP80" s="48"/>
      <c r="AKQ80" s="48"/>
      <c r="AKR80" s="48"/>
      <c r="AKS80" s="48"/>
      <c r="AKT80" s="48"/>
      <c r="AKU80" s="48"/>
      <c r="AKV80" s="48"/>
      <c r="AKW80" s="48"/>
      <c r="AKX80" s="48"/>
      <c r="AKY80" s="48"/>
      <c r="AKZ80" s="48"/>
      <c r="ALA80" s="48"/>
      <c r="ALB80" s="48"/>
      <c r="ALC80" s="48"/>
      <c r="ALD80" s="48"/>
      <c r="ALE80" s="48"/>
      <c r="ALF80" s="48"/>
      <c r="ALG80" s="48"/>
      <c r="ALH80" s="48"/>
      <c r="ALI80" s="48"/>
      <c r="ALJ80" s="48"/>
      <c r="ALK80" s="48"/>
      <c r="ALL80" s="48"/>
      <c r="ALM80" s="48"/>
      <c r="ALN80" s="48"/>
      <c r="ALO80" s="48"/>
      <c r="ALP80" s="48"/>
      <c r="ALQ80" s="48"/>
      <c r="ALR80" s="48"/>
      <c r="ALS80" s="48"/>
      <c r="ALT80" s="48"/>
      <c r="ALU80" s="48"/>
      <c r="ALV80" s="48"/>
      <c r="ALW80" s="48"/>
      <c r="ALX80" s="48"/>
      <c r="ALY80" s="48"/>
      <c r="ALZ80" s="48"/>
      <c r="AMA80" s="48"/>
      <c r="AMB80" s="48"/>
      <c r="AMC80" s="48"/>
      <c r="AMD80" s="48"/>
      <c r="AME80" s="48"/>
      <c r="AMF80" s="48"/>
      <c r="AMG80" s="48"/>
      <c r="AMH80" s="48"/>
      <c r="AMI80" s="48"/>
      <c r="AMJ80" s="48"/>
    </row>
    <row r="81" s="243" customFormat="true" ht="16.5" hidden="false" customHeight="true" outlineLevel="0" collapsed="false">
      <c r="A81" s="240" t="n">
        <f aca="false">A80+1</f>
        <v>69</v>
      </c>
      <c r="B81" s="241" t="s">
        <v>415</v>
      </c>
      <c r="C81" s="242" t="s">
        <v>415</v>
      </c>
      <c r="D81" s="242" t="s">
        <v>413</v>
      </c>
      <c r="E81" s="242" t="s">
        <v>345</v>
      </c>
      <c r="F81" s="261" t="s">
        <v>302</v>
      </c>
      <c r="G81" s="261" t="s">
        <v>346</v>
      </c>
      <c r="H81" s="244" t="s">
        <v>294</v>
      </c>
      <c r="I81" s="242" t="n">
        <f aca="false">COUNTIF($C$13:$C$265,$C81)</f>
        <v>1</v>
      </c>
      <c r="J81" s="245" t="n">
        <f aca="false">COUNTIF($B$13:$B$265,$B81)</f>
        <v>1</v>
      </c>
      <c r="K81" s="244"/>
      <c r="L81" s="246" t="n">
        <v>845</v>
      </c>
      <c r="M81" s="246" t="n">
        <v>440</v>
      </c>
      <c r="N81" s="246" t="n">
        <v>317</v>
      </c>
      <c r="O81" s="260" t="n">
        <f aca="false">L81*M81*N81/10^9</f>
        <v>0.1178606</v>
      </c>
      <c r="P81" s="248" t="n">
        <v>0.03583</v>
      </c>
      <c r="Q81" s="249"/>
      <c r="R81" s="250"/>
      <c r="S81" s="251"/>
      <c r="T81" s="252"/>
      <c r="U81" s="253" t="n">
        <v>88.451</v>
      </c>
      <c r="V81" s="254"/>
      <c r="W81" s="255" t="n">
        <f aca="false">SUM(X81:WY81)</f>
        <v>30</v>
      </c>
      <c r="X81" s="243" t="n">
        <v>0</v>
      </c>
      <c r="Y81" s="243" t="n">
        <v>0</v>
      </c>
      <c r="Z81" s="243" t="n">
        <v>0</v>
      </c>
      <c r="AA81" s="243" t="n">
        <v>0</v>
      </c>
      <c r="AB81" s="243" t="n">
        <v>0</v>
      </c>
      <c r="AC81" s="243" t="n">
        <v>0</v>
      </c>
      <c r="AD81" s="243" t="n">
        <v>0</v>
      </c>
      <c r="AE81" s="243" t="n">
        <v>0</v>
      </c>
      <c r="AF81" s="243" t="n">
        <v>0</v>
      </c>
      <c r="AG81" s="243" t="n">
        <v>0</v>
      </c>
      <c r="AH81" s="243" t="n">
        <v>0</v>
      </c>
      <c r="AI81" s="243" t="n">
        <v>0</v>
      </c>
      <c r="AJ81" s="243" t="n">
        <v>0</v>
      </c>
      <c r="AK81" s="243" t="n">
        <v>0</v>
      </c>
      <c r="AL81" s="243" t="n">
        <v>0</v>
      </c>
      <c r="AM81" s="243" t="n">
        <v>0</v>
      </c>
      <c r="AP81" s="243" t="n">
        <v>0</v>
      </c>
      <c r="AQ81" s="243" t="n">
        <v>0</v>
      </c>
      <c r="AR81" s="243" t="n">
        <v>0</v>
      </c>
      <c r="AS81" s="243" t="n">
        <v>0</v>
      </c>
      <c r="AT81" s="243" t="n">
        <v>0</v>
      </c>
      <c r="AU81" s="243" t="n">
        <v>0</v>
      </c>
      <c r="AV81" s="243" t="n">
        <v>0</v>
      </c>
      <c r="AW81" s="243" t="n">
        <v>0</v>
      </c>
      <c r="AX81" s="243" t="n">
        <v>0</v>
      </c>
      <c r="AY81" s="243" t="n">
        <v>0</v>
      </c>
      <c r="AZ81" s="243" t="n">
        <v>0</v>
      </c>
      <c r="BA81" s="243" t="n">
        <v>0</v>
      </c>
      <c r="BB81" s="243" t="n">
        <v>0</v>
      </c>
      <c r="BC81" s="243" t="n">
        <v>0</v>
      </c>
      <c r="BD81" s="243" t="n">
        <v>0</v>
      </c>
      <c r="BE81" s="243" t="n">
        <v>0</v>
      </c>
      <c r="BF81" s="243" t="n">
        <v>0</v>
      </c>
      <c r="BG81" s="243" t="n">
        <v>0</v>
      </c>
      <c r="BH81" s="243" t="n">
        <v>0</v>
      </c>
      <c r="BI81" s="243" t="n">
        <v>0</v>
      </c>
      <c r="BJ81" s="243" t="n">
        <v>0</v>
      </c>
      <c r="BK81" s="243" t="n">
        <v>0</v>
      </c>
      <c r="BL81" s="243" t="n">
        <v>0</v>
      </c>
      <c r="BM81" s="243" t="n">
        <v>0</v>
      </c>
      <c r="BN81" s="243" t="n">
        <v>0</v>
      </c>
      <c r="BO81" s="243" t="n">
        <v>0</v>
      </c>
      <c r="BP81" s="243" t="n">
        <v>0</v>
      </c>
      <c r="BQ81" s="243" t="n">
        <v>0</v>
      </c>
      <c r="BR81" s="243" t="n">
        <v>0</v>
      </c>
      <c r="BS81" s="243" t="n">
        <v>0</v>
      </c>
      <c r="BT81" s="243" t="n">
        <v>0</v>
      </c>
      <c r="BU81" s="243" t="n">
        <v>0</v>
      </c>
      <c r="BV81" s="243" t="n">
        <v>0</v>
      </c>
      <c r="BW81" s="243" t="n">
        <v>0</v>
      </c>
      <c r="BX81" s="243" t="n">
        <v>0</v>
      </c>
      <c r="BY81" s="243" t="n">
        <v>0</v>
      </c>
      <c r="BZ81" s="243" t="n">
        <v>0</v>
      </c>
      <c r="CA81" s="243" t="n">
        <v>30</v>
      </c>
      <c r="CB81" s="243" t="n">
        <v>0</v>
      </c>
      <c r="CC81" s="243" t="n">
        <v>0</v>
      </c>
      <c r="CD81" s="243" t="n">
        <v>0</v>
      </c>
      <c r="CE81" s="243" t="n">
        <v>0</v>
      </c>
      <c r="CF81" s="243" t="n">
        <v>0</v>
      </c>
      <c r="CG81" s="243" t="n">
        <v>0</v>
      </c>
      <c r="CH81" s="243" t="n">
        <v>0</v>
      </c>
      <c r="CI81" s="243" t="n">
        <v>0</v>
      </c>
      <c r="CJ81" s="243" t="n">
        <v>0</v>
      </c>
      <c r="CK81" s="243" t="n">
        <v>0</v>
      </c>
      <c r="CL81" s="243" t="n">
        <v>0</v>
      </c>
      <c r="CM81" s="243" t="n">
        <v>0</v>
      </c>
      <c r="CN81" s="243" t="n">
        <v>0</v>
      </c>
      <c r="WY81" s="236" t="n">
        <v>0</v>
      </c>
      <c r="WZ81" s="108"/>
      <c r="XA81" s="237" t="n">
        <v>0</v>
      </c>
      <c r="XB81" s="61" t="n">
        <v>30</v>
      </c>
      <c r="XC81" s="200" t="n">
        <f aca="false">XB81-W81</f>
        <v>0</v>
      </c>
      <c r="XD81" s="256" t="n">
        <f aca="false">SUMIF('TRIEN KHAI SX'!$B$8:$B$262,$B81,'TRIEN KHAI SX'!$CM$8:$CM$262)-W81</f>
        <v>0</v>
      </c>
      <c r="XE81" s="257" t="n">
        <f aca="false">SUMIF('TRIEN KHAI SX'!$B$8:$B$262,$B81,'TRIEN KHAI SX'!$FG$8:$FG$262)</f>
        <v>0</v>
      </c>
      <c r="XF81" s="258"/>
      <c r="XG81" s="258"/>
      <c r="XH81" s="258"/>
      <c r="XI81" s="258"/>
      <c r="XJ81" s="258"/>
      <c r="XK81" s="45"/>
      <c r="XL81" s="45"/>
      <c r="XM81" s="48"/>
      <c r="XN81" s="48"/>
      <c r="XO81" s="48"/>
      <c r="XP81" s="48"/>
      <c r="XQ81" s="48"/>
      <c r="XR81" s="48"/>
      <c r="XS81" s="48"/>
      <c r="XT81" s="48"/>
      <c r="XU81" s="48"/>
      <c r="XV81" s="48"/>
      <c r="XW81" s="48"/>
      <c r="XX81" s="48"/>
      <c r="XY81" s="48"/>
      <c r="XZ81" s="48"/>
      <c r="YA81" s="48"/>
      <c r="YB81" s="48"/>
      <c r="YC81" s="48"/>
      <c r="YD81" s="48"/>
      <c r="YE81" s="48"/>
      <c r="YF81" s="48"/>
      <c r="YG81" s="48"/>
      <c r="YH81" s="48"/>
      <c r="YI81" s="48"/>
      <c r="YJ81" s="48"/>
      <c r="YK81" s="48"/>
      <c r="YL81" s="48"/>
      <c r="YM81" s="48"/>
      <c r="YN81" s="48"/>
      <c r="YO81" s="48"/>
      <c r="YP81" s="48"/>
      <c r="YQ81" s="48"/>
      <c r="YR81" s="48"/>
      <c r="YS81" s="48"/>
      <c r="YT81" s="48"/>
      <c r="YU81" s="48"/>
      <c r="YV81" s="48"/>
      <c r="YW81" s="48"/>
      <c r="YX81" s="48"/>
      <c r="YY81" s="48"/>
      <c r="YZ81" s="48"/>
      <c r="ZA81" s="48"/>
      <c r="ZB81" s="48"/>
      <c r="ZC81" s="48"/>
      <c r="ZD81" s="48"/>
      <c r="ZE81" s="48"/>
      <c r="ZF81" s="48"/>
      <c r="ZG81" s="48"/>
      <c r="ZH81" s="48"/>
      <c r="ZI81" s="48"/>
      <c r="ZJ81" s="48"/>
      <c r="ZK81" s="48"/>
      <c r="ZL81" s="48"/>
      <c r="ZM81" s="48"/>
      <c r="ZN81" s="48"/>
      <c r="ZO81" s="48"/>
      <c r="ZP81" s="48"/>
      <c r="ZQ81" s="48"/>
      <c r="ZR81" s="48"/>
      <c r="ZS81" s="48"/>
      <c r="ZT81" s="48"/>
      <c r="ZU81" s="48"/>
      <c r="ZV81" s="48"/>
      <c r="ZW81" s="48"/>
      <c r="ZX81" s="48"/>
      <c r="ZY81" s="48"/>
      <c r="ZZ81" s="48"/>
      <c r="AAA81" s="48"/>
      <c r="AAB81" s="48"/>
      <c r="AAC81" s="48"/>
      <c r="AAD81" s="48"/>
      <c r="AAE81" s="48"/>
      <c r="AAF81" s="48"/>
      <c r="AAG81" s="48"/>
      <c r="AAH81" s="48"/>
      <c r="AAI81" s="48"/>
      <c r="AAJ81" s="48"/>
      <c r="AAK81" s="48"/>
      <c r="AAL81" s="48"/>
      <c r="AAM81" s="48"/>
      <c r="AAN81" s="48"/>
      <c r="AAO81" s="48"/>
      <c r="AAP81" s="48"/>
      <c r="AAQ81" s="48"/>
      <c r="AAR81" s="48"/>
      <c r="AAS81" s="48"/>
      <c r="AAT81" s="48"/>
      <c r="AAU81" s="48"/>
      <c r="AAV81" s="48"/>
      <c r="AAW81" s="48"/>
      <c r="AAX81" s="48"/>
      <c r="AAY81" s="48"/>
      <c r="AAZ81" s="48"/>
      <c r="ABA81" s="48"/>
      <c r="ABB81" s="48"/>
      <c r="ABC81" s="48"/>
      <c r="ABD81" s="48"/>
      <c r="ABE81" s="48"/>
      <c r="ABF81" s="48"/>
      <c r="ABG81" s="48"/>
      <c r="ABH81" s="48"/>
      <c r="ABI81" s="48"/>
      <c r="ABJ81" s="48"/>
      <c r="ABK81" s="48"/>
      <c r="ABL81" s="48"/>
      <c r="ABM81" s="48"/>
      <c r="ABN81" s="48"/>
      <c r="ABO81" s="48"/>
      <c r="ABP81" s="48"/>
      <c r="ABQ81" s="48"/>
      <c r="ABR81" s="48"/>
      <c r="ABS81" s="48"/>
      <c r="ABT81" s="48"/>
      <c r="ABU81" s="48"/>
      <c r="ABV81" s="48"/>
      <c r="ABW81" s="48"/>
      <c r="ABX81" s="48"/>
      <c r="ABY81" s="48"/>
      <c r="ABZ81" s="48"/>
      <c r="ACA81" s="48"/>
      <c r="ACB81" s="48"/>
      <c r="ACC81" s="48"/>
      <c r="ACD81" s="48"/>
      <c r="ACE81" s="48"/>
      <c r="ACF81" s="48"/>
      <c r="ACG81" s="48"/>
      <c r="ACH81" s="48"/>
      <c r="ACI81" s="48"/>
      <c r="ACJ81" s="48"/>
      <c r="ACK81" s="48"/>
      <c r="ACL81" s="48"/>
      <c r="ACM81" s="48"/>
      <c r="ACN81" s="48"/>
      <c r="ACO81" s="48"/>
      <c r="ACP81" s="48"/>
      <c r="ACQ81" s="48"/>
      <c r="ACR81" s="48"/>
      <c r="ACS81" s="48"/>
      <c r="ACT81" s="48"/>
      <c r="ACU81" s="48"/>
      <c r="ACV81" s="48"/>
      <c r="ACW81" s="48"/>
      <c r="ACX81" s="48"/>
      <c r="ACY81" s="48"/>
      <c r="ACZ81" s="48"/>
      <c r="ADA81" s="48"/>
      <c r="ADB81" s="48"/>
      <c r="ADC81" s="48"/>
      <c r="ADD81" s="48"/>
      <c r="ADE81" s="48"/>
      <c r="ADF81" s="48"/>
      <c r="ADG81" s="48"/>
      <c r="ADH81" s="48"/>
      <c r="ADI81" s="48"/>
      <c r="ADJ81" s="48"/>
      <c r="ADK81" s="48"/>
      <c r="ADL81" s="48"/>
      <c r="ADM81" s="48"/>
      <c r="ADN81" s="48"/>
      <c r="ADO81" s="48"/>
      <c r="ADP81" s="48"/>
      <c r="ADQ81" s="48"/>
      <c r="ADR81" s="48"/>
      <c r="ADS81" s="48"/>
      <c r="ADT81" s="48"/>
      <c r="ADU81" s="48"/>
      <c r="ADV81" s="48"/>
      <c r="ADW81" s="48"/>
      <c r="ADX81" s="48"/>
      <c r="ADY81" s="48"/>
      <c r="ADZ81" s="48"/>
      <c r="AEA81" s="48"/>
      <c r="AEB81" s="48"/>
      <c r="AEC81" s="48"/>
      <c r="AED81" s="48"/>
      <c r="AEE81" s="48"/>
      <c r="AEF81" s="48"/>
      <c r="AEG81" s="48"/>
      <c r="AEH81" s="48"/>
      <c r="AEI81" s="48"/>
      <c r="AEJ81" s="48"/>
      <c r="AEK81" s="48"/>
      <c r="AEL81" s="48"/>
      <c r="AEM81" s="48"/>
      <c r="AEN81" s="48"/>
      <c r="AEO81" s="48"/>
      <c r="AEP81" s="48"/>
      <c r="AEQ81" s="48"/>
      <c r="AER81" s="48"/>
      <c r="AES81" s="48"/>
      <c r="AET81" s="48"/>
      <c r="AEU81" s="48"/>
      <c r="AEV81" s="48"/>
      <c r="AEW81" s="48"/>
      <c r="AEX81" s="48"/>
      <c r="AEY81" s="48"/>
      <c r="AEZ81" s="48"/>
      <c r="AFA81" s="48"/>
      <c r="AFB81" s="48"/>
      <c r="AFC81" s="48"/>
      <c r="AFD81" s="48"/>
      <c r="AFE81" s="48"/>
      <c r="AFF81" s="48"/>
      <c r="AFG81" s="48"/>
      <c r="AFH81" s="48"/>
      <c r="AFI81" s="48"/>
      <c r="AFJ81" s="48"/>
      <c r="AFK81" s="48"/>
      <c r="AFL81" s="48"/>
      <c r="AFM81" s="48"/>
      <c r="AFN81" s="48"/>
      <c r="AFO81" s="48"/>
      <c r="AFP81" s="48"/>
      <c r="AFQ81" s="48"/>
      <c r="AFR81" s="48"/>
      <c r="AFS81" s="48"/>
      <c r="AFT81" s="48"/>
      <c r="AFU81" s="48"/>
      <c r="AFV81" s="48"/>
      <c r="AFW81" s="48"/>
      <c r="AFX81" s="48"/>
      <c r="AFY81" s="48"/>
      <c r="AFZ81" s="48"/>
      <c r="AGA81" s="48"/>
      <c r="AGB81" s="48"/>
      <c r="AGC81" s="48"/>
      <c r="AGD81" s="48"/>
      <c r="AGE81" s="48"/>
      <c r="AGF81" s="48"/>
      <c r="AGG81" s="48"/>
      <c r="AGH81" s="48"/>
      <c r="AGI81" s="48"/>
      <c r="AGJ81" s="48"/>
      <c r="AGK81" s="48"/>
      <c r="AGL81" s="48"/>
      <c r="AGM81" s="48"/>
      <c r="AGN81" s="48"/>
      <c r="AGO81" s="48"/>
      <c r="AGP81" s="48"/>
      <c r="AGQ81" s="48"/>
      <c r="AGR81" s="48"/>
      <c r="AGS81" s="48"/>
      <c r="AGT81" s="48"/>
      <c r="AGU81" s="48"/>
      <c r="AGV81" s="48"/>
      <c r="AGW81" s="48"/>
      <c r="AGX81" s="48"/>
      <c r="AGY81" s="48"/>
      <c r="AGZ81" s="48"/>
      <c r="AHA81" s="48"/>
      <c r="AHB81" s="48"/>
      <c r="AHC81" s="48"/>
      <c r="AHD81" s="48"/>
      <c r="AHE81" s="48"/>
      <c r="AHF81" s="48"/>
      <c r="AHG81" s="48"/>
      <c r="AHH81" s="48"/>
      <c r="AHI81" s="48"/>
      <c r="AHJ81" s="48"/>
      <c r="AHK81" s="48"/>
      <c r="AHL81" s="48"/>
      <c r="AHM81" s="48"/>
      <c r="AHN81" s="48"/>
      <c r="AHO81" s="48"/>
      <c r="AHP81" s="48"/>
      <c r="AHQ81" s="48"/>
      <c r="AHR81" s="48"/>
      <c r="AHS81" s="48"/>
      <c r="AHT81" s="48"/>
      <c r="AHU81" s="48"/>
      <c r="AHV81" s="48"/>
      <c r="AHW81" s="48"/>
      <c r="AHX81" s="48"/>
      <c r="AHY81" s="48"/>
      <c r="AHZ81" s="48"/>
      <c r="AIA81" s="48"/>
      <c r="AIB81" s="48"/>
      <c r="AIC81" s="48"/>
      <c r="AID81" s="48"/>
      <c r="AIE81" s="48"/>
      <c r="AIF81" s="48"/>
      <c r="AIG81" s="48"/>
      <c r="AIH81" s="48"/>
      <c r="AII81" s="48"/>
      <c r="AIJ81" s="48"/>
      <c r="AIK81" s="48"/>
      <c r="AIL81" s="48"/>
      <c r="AIM81" s="48"/>
      <c r="AIN81" s="48"/>
      <c r="AIO81" s="48"/>
      <c r="AIP81" s="48"/>
      <c r="AIQ81" s="48"/>
      <c r="AIR81" s="48"/>
      <c r="AIS81" s="48"/>
      <c r="AIT81" s="48"/>
      <c r="AIU81" s="48"/>
      <c r="AIV81" s="48"/>
      <c r="AIW81" s="48"/>
      <c r="AIX81" s="48"/>
      <c r="AIY81" s="48"/>
      <c r="AIZ81" s="48"/>
      <c r="AJA81" s="48"/>
      <c r="AJB81" s="48"/>
      <c r="AJC81" s="48"/>
      <c r="AJD81" s="48"/>
      <c r="AJE81" s="48"/>
      <c r="AJF81" s="48"/>
      <c r="AJG81" s="48"/>
      <c r="AJH81" s="48"/>
      <c r="AJI81" s="48"/>
      <c r="AJJ81" s="48"/>
      <c r="AJK81" s="48"/>
      <c r="AJL81" s="48"/>
      <c r="AJM81" s="48"/>
      <c r="AJN81" s="48"/>
      <c r="AJO81" s="48"/>
      <c r="AJP81" s="48"/>
      <c r="AJQ81" s="48"/>
      <c r="AJR81" s="48"/>
      <c r="AJS81" s="48"/>
      <c r="AJT81" s="48"/>
      <c r="AJU81" s="48"/>
      <c r="AJV81" s="48"/>
      <c r="AJW81" s="48"/>
      <c r="AJX81" s="48"/>
      <c r="AJY81" s="48"/>
      <c r="AJZ81" s="48"/>
      <c r="AKA81" s="48"/>
      <c r="AKB81" s="48"/>
      <c r="AKC81" s="48"/>
      <c r="AKD81" s="48"/>
      <c r="AKE81" s="48"/>
      <c r="AKF81" s="48"/>
      <c r="AKG81" s="48"/>
      <c r="AKH81" s="48"/>
      <c r="AKI81" s="48"/>
      <c r="AKJ81" s="48"/>
      <c r="AKK81" s="48"/>
      <c r="AKL81" s="48"/>
      <c r="AKM81" s="48"/>
      <c r="AKN81" s="48"/>
      <c r="AKO81" s="48"/>
      <c r="AKP81" s="48"/>
      <c r="AKQ81" s="48"/>
      <c r="AKR81" s="48"/>
      <c r="AKS81" s="48"/>
      <c r="AKT81" s="48"/>
      <c r="AKU81" s="48"/>
      <c r="AKV81" s="48"/>
      <c r="AKW81" s="48"/>
      <c r="AKX81" s="48"/>
      <c r="AKY81" s="48"/>
      <c r="AKZ81" s="48"/>
      <c r="ALA81" s="48"/>
      <c r="ALB81" s="48"/>
      <c r="ALC81" s="48"/>
      <c r="ALD81" s="48"/>
      <c r="ALE81" s="48"/>
      <c r="ALF81" s="48"/>
      <c r="ALG81" s="48"/>
      <c r="ALH81" s="48"/>
      <c r="ALI81" s="48"/>
      <c r="ALJ81" s="48"/>
      <c r="ALK81" s="48"/>
      <c r="ALL81" s="48"/>
      <c r="ALM81" s="48"/>
      <c r="ALN81" s="48"/>
      <c r="ALO81" s="48"/>
      <c r="ALP81" s="48"/>
      <c r="ALQ81" s="48"/>
      <c r="ALR81" s="48"/>
      <c r="ALS81" s="48"/>
      <c r="ALT81" s="48"/>
      <c r="ALU81" s="48"/>
      <c r="ALV81" s="48"/>
      <c r="ALW81" s="48"/>
      <c r="ALX81" s="48"/>
      <c r="ALY81" s="48"/>
      <c r="ALZ81" s="48"/>
      <c r="AMA81" s="48"/>
      <c r="AMB81" s="48"/>
      <c r="AMC81" s="48"/>
      <c r="AMD81" s="48"/>
      <c r="AME81" s="48"/>
      <c r="AMF81" s="48"/>
      <c r="AMG81" s="48"/>
      <c r="AMH81" s="48"/>
      <c r="AMI81" s="48"/>
      <c r="AMJ81" s="48"/>
    </row>
    <row r="82" s="243" customFormat="true" ht="16.5" hidden="false" customHeight="true" outlineLevel="0" collapsed="false">
      <c r="A82" s="240" t="n">
        <f aca="false">A81+1</f>
        <v>70</v>
      </c>
      <c r="B82" s="241" t="s">
        <v>416</v>
      </c>
      <c r="C82" s="242" t="s">
        <v>416</v>
      </c>
      <c r="D82" s="242" t="s">
        <v>413</v>
      </c>
      <c r="E82" s="242" t="s">
        <v>417</v>
      </c>
      <c r="F82" s="261" t="s">
        <v>302</v>
      </c>
      <c r="G82" s="261" t="s">
        <v>418</v>
      </c>
      <c r="H82" s="244" t="s">
        <v>294</v>
      </c>
      <c r="I82" s="242" t="n">
        <f aca="false">COUNTIF($C$13:$C$265,$C82)</f>
        <v>1</v>
      </c>
      <c r="J82" s="245" t="n">
        <f aca="false">COUNTIF($B$13:$B$265,$B82)</f>
        <v>1</v>
      </c>
      <c r="K82" s="244"/>
      <c r="L82" s="246" t="n">
        <v>845</v>
      </c>
      <c r="M82" s="246" t="n">
        <v>440</v>
      </c>
      <c r="N82" s="246" t="n">
        <v>317</v>
      </c>
      <c r="O82" s="260" t="n">
        <f aca="false">L82*M82*N82/10^9</f>
        <v>0.1178606</v>
      </c>
      <c r="P82" s="248" t="n">
        <v>0.03583</v>
      </c>
      <c r="Q82" s="249"/>
      <c r="R82" s="250"/>
      <c r="S82" s="251"/>
      <c r="T82" s="252"/>
      <c r="U82" s="253" t="n">
        <v>88.451</v>
      </c>
      <c r="V82" s="254"/>
      <c r="W82" s="255" t="n">
        <f aca="false">SUM(X82:WY82)</f>
        <v>60</v>
      </c>
      <c r="X82" s="243" t="n">
        <v>0</v>
      </c>
      <c r="Y82" s="243" t="n">
        <v>0</v>
      </c>
      <c r="Z82" s="243" t="n">
        <v>0</v>
      </c>
      <c r="AA82" s="243" t="n">
        <v>0</v>
      </c>
      <c r="AB82" s="243" t="n">
        <v>0</v>
      </c>
      <c r="AC82" s="243" t="n">
        <v>0</v>
      </c>
      <c r="AD82" s="243" t="n">
        <v>0</v>
      </c>
      <c r="AE82" s="243" t="n">
        <v>0</v>
      </c>
      <c r="AF82" s="243" t="n">
        <v>0</v>
      </c>
      <c r="AG82" s="243" t="n">
        <v>0</v>
      </c>
      <c r="AH82" s="243" t="n">
        <v>0</v>
      </c>
      <c r="AI82" s="243" t="n">
        <v>0</v>
      </c>
      <c r="AJ82" s="243" t="n">
        <v>0</v>
      </c>
      <c r="AK82" s="243" t="n">
        <v>0</v>
      </c>
      <c r="AL82" s="243" t="n">
        <v>0</v>
      </c>
      <c r="AM82" s="243" t="n">
        <v>0</v>
      </c>
      <c r="AP82" s="243" t="n">
        <v>0</v>
      </c>
      <c r="AQ82" s="243" t="n">
        <v>0</v>
      </c>
      <c r="AR82" s="243" t="n">
        <v>0</v>
      </c>
      <c r="AS82" s="243" t="n">
        <v>0</v>
      </c>
      <c r="AT82" s="243" t="n">
        <v>0</v>
      </c>
      <c r="AU82" s="243" t="n">
        <v>0</v>
      </c>
      <c r="AV82" s="243" t="n">
        <v>0</v>
      </c>
      <c r="AW82" s="243" t="n">
        <v>0</v>
      </c>
      <c r="AX82" s="243" t="n">
        <v>0</v>
      </c>
      <c r="AY82" s="243" t="n">
        <v>0</v>
      </c>
      <c r="AZ82" s="243" t="n">
        <v>0</v>
      </c>
      <c r="BA82" s="243" t="n">
        <v>0</v>
      </c>
      <c r="BB82" s="243" t="n">
        <v>0</v>
      </c>
      <c r="BC82" s="243" t="n">
        <v>0</v>
      </c>
      <c r="BD82" s="243" t="n">
        <v>0</v>
      </c>
      <c r="BE82" s="243" t="n">
        <v>0</v>
      </c>
      <c r="BF82" s="243" t="n">
        <v>0</v>
      </c>
      <c r="BG82" s="243" t="n">
        <v>0</v>
      </c>
      <c r="BH82" s="243" t="n">
        <v>0</v>
      </c>
      <c r="BI82" s="243" t="n">
        <v>0</v>
      </c>
      <c r="BJ82" s="243" t="n">
        <v>0</v>
      </c>
      <c r="BK82" s="243" t="n">
        <v>0</v>
      </c>
      <c r="BL82" s="243" t="n">
        <v>0</v>
      </c>
      <c r="BM82" s="265" t="n">
        <v>15</v>
      </c>
      <c r="BN82" s="265" t="n">
        <v>15</v>
      </c>
      <c r="BO82" s="243" t="n">
        <v>0</v>
      </c>
      <c r="BP82" s="243" t="n">
        <v>0</v>
      </c>
      <c r="BQ82" s="243" t="n">
        <v>0</v>
      </c>
      <c r="BR82" s="243" t="n">
        <v>0</v>
      </c>
      <c r="BS82" s="243" t="n">
        <v>0</v>
      </c>
      <c r="BT82" s="243" t="n">
        <v>0</v>
      </c>
      <c r="BU82" s="243" t="n">
        <v>0</v>
      </c>
      <c r="BV82" s="243" t="n">
        <v>0</v>
      </c>
      <c r="BW82" s="243" t="n">
        <v>0</v>
      </c>
      <c r="BX82" s="243" t="n">
        <v>0</v>
      </c>
      <c r="BY82" s="243" t="n">
        <v>0</v>
      </c>
      <c r="BZ82" s="243" t="n">
        <v>0</v>
      </c>
      <c r="CA82" s="243" t="n">
        <v>0</v>
      </c>
      <c r="CB82" s="243" t="n">
        <v>0</v>
      </c>
      <c r="CC82" s="243" t="n">
        <v>0</v>
      </c>
      <c r="CD82" s="243" t="n">
        <v>0</v>
      </c>
      <c r="CE82" s="243" t="n">
        <v>0</v>
      </c>
      <c r="CF82" s="243" t="n">
        <v>0</v>
      </c>
      <c r="CG82" s="243" t="n">
        <v>0</v>
      </c>
      <c r="CH82" s="243" t="n">
        <v>30</v>
      </c>
      <c r="CI82" s="243" t="n">
        <v>0</v>
      </c>
      <c r="CJ82" s="243" t="n">
        <v>0</v>
      </c>
      <c r="CK82" s="243" t="n">
        <v>0</v>
      </c>
      <c r="CL82" s="243" t="n">
        <v>0</v>
      </c>
      <c r="CM82" s="243" t="n">
        <v>0</v>
      </c>
      <c r="CN82" s="243" t="n">
        <v>0</v>
      </c>
      <c r="WY82" s="236" t="n">
        <v>0</v>
      </c>
      <c r="WZ82" s="108"/>
      <c r="XA82" s="237" t="n">
        <v>0</v>
      </c>
      <c r="XB82" s="61" t="n">
        <v>60</v>
      </c>
      <c r="XC82" s="200" t="n">
        <f aca="false">XB82-W82</f>
        <v>0</v>
      </c>
      <c r="XD82" s="256" t="n">
        <f aca="false">SUMIF('TRIEN KHAI SX'!$B$8:$B$262,$B82,'TRIEN KHAI SX'!$CM$8:$CM$262)-W82</f>
        <v>0</v>
      </c>
      <c r="XE82" s="257" t="n">
        <f aca="false">SUMIF('TRIEN KHAI SX'!$B$8:$B$262,$B82,'TRIEN KHAI SX'!$FG$8:$FG$262)</f>
        <v>0</v>
      </c>
      <c r="XF82" s="258"/>
      <c r="XG82" s="258"/>
      <c r="XH82" s="258"/>
      <c r="XI82" s="258"/>
      <c r="XJ82" s="258"/>
      <c r="XK82" s="45"/>
      <c r="XL82" s="45"/>
      <c r="XM82" s="48"/>
      <c r="XN82" s="48"/>
      <c r="XO82" s="48"/>
      <c r="XP82" s="48"/>
      <c r="XQ82" s="48"/>
      <c r="XR82" s="48"/>
      <c r="XS82" s="48"/>
      <c r="XT82" s="48"/>
      <c r="XU82" s="48"/>
      <c r="XV82" s="48"/>
      <c r="XW82" s="48"/>
      <c r="XX82" s="48"/>
      <c r="XY82" s="48"/>
      <c r="XZ82" s="48"/>
      <c r="YA82" s="48"/>
      <c r="YB82" s="48"/>
      <c r="YC82" s="48"/>
      <c r="YD82" s="48"/>
      <c r="YE82" s="48"/>
      <c r="YF82" s="48"/>
      <c r="YG82" s="48"/>
      <c r="YH82" s="48"/>
      <c r="YI82" s="48"/>
      <c r="YJ82" s="48"/>
      <c r="YK82" s="48"/>
      <c r="YL82" s="48"/>
      <c r="YM82" s="48"/>
      <c r="YN82" s="48"/>
      <c r="YO82" s="48"/>
      <c r="YP82" s="48"/>
      <c r="YQ82" s="48"/>
      <c r="YR82" s="48"/>
      <c r="YS82" s="48"/>
      <c r="YT82" s="48"/>
      <c r="YU82" s="48"/>
      <c r="YV82" s="48"/>
      <c r="YW82" s="48"/>
      <c r="YX82" s="48"/>
      <c r="YY82" s="48"/>
      <c r="YZ82" s="48"/>
      <c r="ZA82" s="48"/>
      <c r="ZB82" s="48"/>
      <c r="ZC82" s="48"/>
      <c r="ZD82" s="48"/>
      <c r="ZE82" s="48"/>
      <c r="ZF82" s="48"/>
      <c r="ZG82" s="48"/>
      <c r="ZH82" s="48"/>
      <c r="ZI82" s="48"/>
      <c r="ZJ82" s="48"/>
      <c r="ZK82" s="48"/>
      <c r="ZL82" s="48"/>
      <c r="ZM82" s="48"/>
      <c r="ZN82" s="48"/>
      <c r="ZO82" s="48"/>
      <c r="ZP82" s="48"/>
      <c r="ZQ82" s="48"/>
      <c r="ZR82" s="48"/>
      <c r="ZS82" s="48"/>
      <c r="ZT82" s="48"/>
      <c r="ZU82" s="48"/>
      <c r="ZV82" s="48"/>
      <c r="ZW82" s="48"/>
      <c r="ZX82" s="48"/>
      <c r="ZY82" s="48"/>
      <c r="ZZ82" s="48"/>
      <c r="AAA82" s="48"/>
      <c r="AAB82" s="48"/>
      <c r="AAC82" s="48"/>
      <c r="AAD82" s="48"/>
      <c r="AAE82" s="48"/>
      <c r="AAF82" s="48"/>
      <c r="AAG82" s="48"/>
      <c r="AAH82" s="48"/>
      <c r="AAI82" s="48"/>
      <c r="AAJ82" s="48"/>
      <c r="AAK82" s="48"/>
      <c r="AAL82" s="48"/>
      <c r="AAM82" s="48"/>
      <c r="AAN82" s="48"/>
      <c r="AAO82" s="48"/>
      <c r="AAP82" s="48"/>
      <c r="AAQ82" s="48"/>
      <c r="AAR82" s="48"/>
      <c r="AAS82" s="48"/>
      <c r="AAT82" s="48"/>
      <c r="AAU82" s="48"/>
      <c r="AAV82" s="48"/>
      <c r="AAW82" s="48"/>
      <c r="AAX82" s="48"/>
      <c r="AAY82" s="48"/>
      <c r="AAZ82" s="48"/>
      <c r="ABA82" s="48"/>
      <c r="ABB82" s="48"/>
      <c r="ABC82" s="48"/>
      <c r="ABD82" s="48"/>
      <c r="ABE82" s="48"/>
      <c r="ABF82" s="48"/>
      <c r="ABG82" s="48"/>
      <c r="ABH82" s="48"/>
      <c r="ABI82" s="48"/>
      <c r="ABJ82" s="48"/>
      <c r="ABK82" s="48"/>
      <c r="ABL82" s="48"/>
      <c r="ABM82" s="48"/>
      <c r="ABN82" s="48"/>
      <c r="ABO82" s="48"/>
      <c r="ABP82" s="48"/>
      <c r="ABQ82" s="48"/>
      <c r="ABR82" s="48"/>
      <c r="ABS82" s="48"/>
      <c r="ABT82" s="48"/>
      <c r="ABU82" s="48"/>
      <c r="ABV82" s="48"/>
      <c r="ABW82" s="48"/>
      <c r="ABX82" s="48"/>
      <c r="ABY82" s="48"/>
      <c r="ABZ82" s="48"/>
      <c r="ACA82" s="48"/>
      <c r="ACB82" s="48"/>
      <c r="ACC82" s="48"/>
      <c r="ACD82" s="48"/>
      <c r="ACE82" s="48"/>
      <c r="ACF82" s="48"/>
      <c r="ACG82" s="48"/>
      <c r="ACH82" s="48"/>
      <c r="ACI82" s="48"/>
      <c r="ACJ82" s="48"/>
      <c r="ACK82" s="48"/>
      <c r="ACL82" s="48"/>
      <c r="ACM82" s="48"/>
      <c r="ACN82" s="48"/>
      <c r="ACO82" s="48"/>
      <c r="ACP82" s="48"/>
      <c r="ACQ82" s="48"/>
      <c r="ACR82" s="48"/>
      <c r="ACS82" s="48"/>
      <c r="ACT82" s="48"/>
      <c r="ACU82" s="48"/>
      <c r="ACV82" s="48"/>
      <c r="ACW82" s="48"/>
      <c r="ACX82" s="48"/>
      <c r="ACY82" s="48"/>
      <c r="ACZ82" s="48"/>
      <c r="ADA82" s="48"/>
      <c r="ADB82" s="48"/>
      <c r="ADC82" s="48"/>
      <c r="ADD82" s="48"/>
      <c r="ADE82" s="48"/>
      <c r="ADF82" s="48"/>
      <c r="ADG82" s="48"/>
      <c r="ADH82" s="48"/>
      <c r="ADI82" s="48"/>
      <c r="ADJ82" s="48"/>
      <c r="ADK82" s="48"/>
      <c r="ADL82" s="48"/>
      <c r="ADM82" s="48"/>
      <c r="ADN82" s="48"/>
      <c r="ADO82" s="48"/>
      <c r="ADP82" s="48"/>
      <c r="ADQ82" s="48"/>
      <c r="ADR82" s="48"/>
      <c r="ADS82" s="48"/>
      <c r="ADT82" s="48"/>
      <c r="ADU82" s="48"/>
      <c r="ADV82" s="48"/>
      <c r="ADW82" s="48"/>
      <c r="ADX82" s="48"/>
      <c r="ADY82" s="48"/>
      <c r="ADZ82" s="48"/>
      <c r="AEA82" s="48"/>
      <c r="AEB82" s="48"/>
      <c r="AEC82" s="48"/>
      <c r="AED82" s="48"/>
      <c r="AEE82" s="48"/>
      <c r="AEF82" s="48"/>
      <c r="AEG82" s="48"/>
      <c r="AEH82" s="48"/>
      <c r="AEI82" s="48"/>
      <c r="AEJ82" s="48"/>
      <c r="AEK82" s="48"/>
      <c r="AEL82" s="48"/>
      <c r="AEM82" s="48"/>
      <c r="AEN82" s="48"/>
      <c r="AEO82" s="48"/>
      <c r="AEP82" s="48"/>
      <c r="AEQ82" s="48"/>
      <c r="AER82" s="48"/>
      <c r="AES82" s="48"/>
      <c r="AET82" s="48"/>
      <c r="AEU82" s="48"/>
      <c r="AEV82" s="48"/>
      <c r="AEW82" s="48"/>
      <c r="AEX82" s="48"/>
      <c r="AEY82" s="48"/>
      <c r="AEZ82" s="48"/>
      <c r="AFA82" s="48"/>
      <c r="AFB82" s="48"/>
      <c r="AFC82" s="48"/>
      <c r="AFD82" s="48"/>
      <c r="AFE82" s="48"/>
      <c r="AFF82" s="48"/>
      <c r="AFG82" s="48"/>
      <c r="AFH82" s="48"/>
      <c r="AFI82" s="48"/>
      <c r="AFJ82" s="48"/>
      <c r="AFK82" s="48"/>
      <c r="AFL82" s="48"/>
      <c r="AFM82" s="48"/>
      <c r="AFN82" s="48"/>
      <c r="AFO82" s="48"/>
      <c r="AFP82" s="48"/>
      <c r="AFQ82" s="48"/>
      <c r="AFR82" s="48"/>
      <c r="AFS82" s="48"/>
      <c r="AFT82" s="48"/>
      <c r="AFU82" s="48"/>
      <c r="AFV82" s="48"/>
      <c r="AFW82" s="48"/>
      <c r="AFX82" s="48"/>
      <c r="AFY82" s="48"/>
      <c r="AFZ82" s="48"/>
      <c r="AGA82" s="48"/>
      <c r="AGB82" s="48"/>
      <c r="AGC82" s="48"/>
      <c r="AGD82" s="48"/>
      <c r="AGE82" s="48"/>
      <c r="AGF82" s="48"/>
      <c r="AGG82" s="48"/>
      <c r="AGH82" s="48"/>
      <c r="AGI82" s="48"/>
      <c r="AGJ82" s="48"/>
      <c r="AGK82" s="48"/>
      <c r="AGL82" s="48"/>
      <c r="AGM82" s="48"/>
      <c r="AGN82" s="48"/>
      <c r="AGO82" s="48"/>
      <c r="AGP82" s="48"/>
      <c r="AGQ82" s="48"/>
      <c r="AGR82" s="48"/>
      <c r="AGS82" s="48"/>
      <c r="AGT82" s="48"/>
      <c r="AGU82" s="48"/>
      <c r="AGV82" s="48"/>
      <c r="AGW82" s="48"/>
      <c r="AGX82" s="48"/>
      <c r="AGY82" s="48"/>
      <c r="AGZ82" s="48"/>
      <c r="AHA82" s="48"/>
      <c r="AHB82" s="48"/>
      <c r="AHC82" s="48"/>
      <c r="AHD82" s="48"/>
      <c r="AHE82" s="48"/>
      <c r="AHF82" s="48"/>
      <c r="AHG82" s="48"/>
      <c r="AHH82" s="48"/>
      <c r="AHI82" s="48"/>
      <c r="AHJ82" s="48"/>
      <c r="AHK82" s="48"/>
      <c r="AHL82" s="48"/>
      <c r="AHM82" s="48"/>
      <c r="AHN82" s="48"/>
      <c r="AHO82" s="48"/>
      <c r="AHP82" s="48"/>
      <c r="AHQ82" s="48"/>
      <c r="AHR82" s="48"/>
      <c r="AHS82" s="48"/>
      <c r="AHT82" s="48"/>
      <c r="AHU82" s="48"/>
      <c r="AHV82" s="48"/>
      <c r="AHW82" s="48"/>
      <c r="AHX82" s="48"/>
      <c r="AHY82" s="48"/>
      <c r="AHZ82" s="48"/>
      <c r="AIA82" s="48"/>
      <c r="AIB82" s="48"/>
      <c r="AIC82" s="48"/>
      <c r="AID82" s="48"/>
      <c r="AIE82" s="48"/>
      <c r="AIF82" s="48"/>
      <c r="AIG82" s="48"/>
      <c r="AIH82" s="48"/>
      <c r="AII82" s="48"/>
      <c r="AIJ82" s="48"/>
      <c r="AIK82" s="48"/>
      <c r="AIL82" s="48"/>
      <c r="AIM82" s="48"/>
      <c r="AIN82" s="48"/>
      <c r="AIO82" s="48"/>
      <c r="AIP82" s="48"/>
      <c r="AIQ82" s="48"/>
      <c r="AIR82" s="48"/>
      <c r="AIS82" s="48"/>
      <c r="AIT82" s="48"/>
      <c r="AIU82" s="48"/>
      <c r="AIV82" s="48"/>
      <c r="AIW82" s="48"/>
      <c r="AIX82" s="48"/>
      <c r="AIY82" s="48"/>
      <c r="AIZ82" s="48"/>
      <c r="AJA82" s="48"/>
      <c r="AJB82" s="48"/>
      <c r="AJC82" s="48"/>
      <c r="AJD82" s="48"/>
      <c r="AJE82" s="48"/>
      <c r="AJF82" s="48"/>
      <c r="AJG82" s="48"/>
      <c r="AJH82" s="48"/>
      <c r="AJI82" s="48"/>
      <c r="AJJ82" s="48"/>
      <c r="AJK82" s="48"/>
      <c r="AJL82" s="48"/>
      <c r="AJM82" s="48"/>
      <c r="AJN82" s="48"/>
      <c r="AJO82" s="48"/>
      <c r="AJP82" s="48"/>
      <c r="AJQ82" s="48"/>
      <c r="AJR82" s="48"/>
      <c r="AJS82" s="48"/>
      <c r="AJT82" s="48"/>
      <c r="AJU82" s="48"/>
      <c r="AJV82" s="48"/>
      <c r="AJW82" s="48"/>
      <c r="AJX82" s="48"/>
      <c r="AJY82" s="48"/>
      <c r="AJZ82" s="48"/>
      <c r="AKA82" s="48"/>
      <c r="AKB82" s="48"/>
      <c r="AKC82" s="48"/>
      <c r="AKD82" s="48"/>
      <c r="AKE82" s="48"/>
      <c r="AKF82" s="48"/>
      <c r="AKG82" s="48"/>
      <c r="AKH82" s="48"/>
      <c r="AKI82" s="48"/>
      <c r="AKJ82" s="48"/>
      <c r="AKK82" s="48"/>
      <c r="AKL82" s="48"/>
      <c r="AKM82" s="48"/>
      <c r="AKN82" s="48"/>
      <c r="AKO82" s="48"/>
      <c r="AKP82" s="48"/>
      <c r="AKQ82" s="48"/>
      <c r="AKR82" s="48"/>
      <c r="AKS82" s="48"/>
      <c r="AKT82" s="48"/>
      <c r="AKU82" s="48"/>
      <c r="AKV82" s="48"/>
      <c r="AKW82" s="48"/>
      <c r="AKX82" s="48"/>
      <c r="AKY82" s="48"/>
      <c r="AKZ82" s="48"/>
      <c r="ALA82" s="48"/>
      <c r="ALB82" s="48"/>
      <c r="ALC82" s="48"/>
      <c r="ALD82" s="48"/>
      <c r="ALE82" s="48"/>
      <c r="ALF82" s="48"/>
      <c r="ALG82" s="48"/>
      <c r="ALH82" s="48"/>
      <c r="ALI82" s="48"/>
      <c r="ALJ82" s="48"/>
      <c r="ALK82" s="48"/>
      <c r="ALL82" s="48"/>
      <c r="ALM82" s="48"/>
      <c r="ALN82" s="48"/>
      <c r="ALO82" s="48"/>
      <c r="ALP82" s="48"/>
      <c r="ALQ82" s="48"/>
      <c r="ALR82" s="48"/>
      <c r="ALS82" s="48"/>
      <c r="ALT82" s="48"/>
      <c r="ALU82" s="48"/>
      <c r="ALV82" s="48"/>
      <c r="ALW82" s="48"/>
      <c r="ALX82" s="48"/>
      <c r="ALY82" s="48"/>
      <c r="ALZ82" s="48"/>
      <c r="AMA82" s="48"/>
      <c r="AMB82" s="48"/>
      <c r="AMC82" s="48"/>
      <c r="AMD82" s="48"/>
      <c r="AME82" s="48"/>
      <c r="AMF82" s="48"/>
      <c r="AMG82" s="48"/>
      <c r="AMH82" s="48"/>
      <c r="AMI82" s="48"/>
      <c r="AMJ82" s="48"/>
    </row>
    <row r="83" s="243" customFormat="true" ht="16.5" hidden="false" customHeight="true" outlineLevel="0" collapsed="false">
      <c r="A83" s="240" t="n">
        <f aca="false">A82+1</f>
        <v>71</v>
      </c>
      <c r="B83" s="241" t="s">
        <v>419</v>
      </c>
      <c r="C83" s="242" t="s">
        <v>419</v>
      </c>
      <c r="D83" s="242" t="s">
        <v>413</v>
      </c>
      <c r="E83" s="242" t="s">
        <v>368</v>
      </c>
      <c r="F83" s="242" t="s">
        <v>369</v>
      </c>
      <c r="G83" s="242" t="s">
        <v>370</v>
      </c>
      <c r="H83" s="244" t="s">
        <v>294</v>
      </c>
      <c r="I83" s="242" t="n">
        <f aca="false">COUNTIF($C$13:$C$265,$C83)</f>
        <v>1</v>
      </c>
      <c r="J83" s="245" t="n">
        <f aca="false">COUNTIF($B$13:$B$265,$B83)</f>
        <v>1</v>
      </c>
      <c r="K83" s="244"/>
      <c r="L83" s="246" t="n">
        <v>845</v>
      </c>
      <c r="M83" s="246" t="n">
        <v>440</v>
      </c>
      <c r="N83" s="246" t="n">
        <v>317</v>
      </c>
      <c r="O83" s="260" t="n">
        <f aca="false">L83*M83*N83/10^9</f>
        <v>0.1178606</v>
      </c>
      <c r="P83" s="248" t="n">
        <v>0.03583</v>
      </c>
      <c r="Q83" s="249"/>
      <c r="R83" s="250"/>
      <c r="S83" s="251"/>
      <c r="T83" s="252"/>
      <c r="U83" s="253" t="n">
        <v>88.451</v>
      </c>
      <c r="V83" s="254"/>
      <c r="W83" s="255" t="n">
        <f aca="false">SUM(X83:WY83)</f>
        <v>150</v>
      </c>
      <c r="X83" s="243" t="n">
        <v>0</v>
      </c>
      <c r="Y83" s="243" t="n">
        <v>0</v>
      </c>
      <c r="Z83" s="243" t="n">
        <v>0</v>
      </c>
      <c r="AA83" s="243" t="n">
        <v>0</v>
      </c>
      <c r="AB83" s="243" t="n">
        <v>0</v>
      </c>
      <c r="AC83" s="243" t="n">
        <v>0</v>
      </c>
      <c r="AD83" s="243" t="n">
        <v>0</v>
      </c>
      <c r="AE83" s="243" t="n">
        <v>0</v>
      </c>
      <c r="AF83" s="243" t="n">
        <v>0</v>
      </c>
      <c r="AG83" s="243" t="n">
        <v>0</v>
      </c>
      <c r="AH83" s="243" t="n">
        <v>0</v>
      </c>
      <c r="AI83" s="243" t="n">
        <v>0</v>
      </c>
      <c r="AJ83" s="243" t="n">
        <v>0</v>
      </c>
      <c r="AK83" s="243" t="n">
        <v>0</v>
      </c>
      <c r="AL83" s="243" t="n">
        <v>0</v>
      </c>
      <c r="AM83" s="243" t="n">
        <v>0</v>
      </c>
      <c r="AP83" s="243" t="n">
        <v>0</v>
      </c>
      <c r="AQ83" s="243" t="n">
        <v>0</v>
      </c>
      <c r="AR83" s="243" t="n">
        <v>0</v>
      </c>
      <c r="AS83" s="243" t="n">
        <v>0</v>
      </c>
      <c r="AT83" s="243" t="n">
        <v>0</v>
      </c>
      <c r="AU83" s="243" t="n">
        <v>0</v>
      </c>
      <c r="AV83" s="243" t="n">
        <v>0</v>
      </c>
      <c r="AW83" s="243" t="n">
        <v>0</v>
      </c>
      <c r="AX83" s="243" t="n">
        <v>0</v>
      </c>
      <c r="AY83" s="243" t="n">
        <v>0</v>
      </c>
      <c r="AZ83" s="243" t="n">
        <v>0</v>
      </c>
      <c r="BA83" s="243" t="n">
        <v>0</v>
      </c>
      <c r="BB83" s="243" t="n">
        <v>0</v>
      </c>
      <c r="BC83" s="243" t="n">
        <v>0</v>
      </c>
      <c r="BD83" s="243" t="n">
        <v>0</v>
      </c>
      <c r="BE83" s="243" t="n">
        <v>0</v>
      </c>
      <c r="BF83" s="243" t="n">
        <v>0</v>
      </c>
      <c r="BG83" s="243" t="n">
        <v>0</v>
      </c>
      <c r="BH83" s="243" t="n">
        <v>0</v>
      </c>
      <c r="BI83" s="243" t="n">
        <v>0</v>
      </c>
      <c r="BJ83" s="243" t="n">
        <v>0</v>
      </c>
      <c r="BK83" s="243" t="n">
        <v>0</v>
      </c>
      <c r="BL83" s="243" t="n">
        <v>0</v>
      </c>
      <c r="BM83" s="243" t="n">
        <v>0</v>
      </c>
      <c r="BN83" s="243" t="n">
        <v>0</v>
      </c>
      <c r="BO83" s="243" t="n">
        <v>30</v>
      </c>
      <c r="BP83" s="243" t="n">
        <v>0</v>
      </c>
      <c r="BQ83" s="243" t="n">
        <v>0</v>
      </c>
      <c r="BR83" s="243" t="n">
        <v>0</v>
      </c>
      <c r="BS83" s="243" t="n">
        <v>30</v>
      </c>
      <c r="BT83" s="243" t="n">
        <v>0</v>
      </c>
      <c r="BU83" s="243" t="n">
        <v>0</v>
      </c>
      <c r="BV83" s="243" t="n">
        <v>0</v>
      </c>
      <c r="BW83" s="243" t="n">
        <v>0</v>
      </c>
      <c r="BX83" s="243" t="n">
        <v>0</v>
      </c>
      <c r="BY83" s="243" t="n">
        <v>0</v>
      </c>
      <c r="BZ83" s="243" t="n">
        <v>0</v>
      </c>
      <c r="CA83" s="243" t="n">
        <v>0</v>
      </c>
      <c r="CB83" s="243" t="n">
        <v>0</v>
      </c>
      <c r="CC83" s="243" t="n">
        <v>0</v>
      </c>
      <c r="CD83" s="243" t="n">
        <v>0</v>
      </c>
      <c r="CE83" s="243" t="n">
        <v>0</v>
      </c>
      <c r="CF83" s="243" t="n">
        <v>0</v>
      </c>
      <c r="CG83" s="243" t="n">
        <v>0</v>
      </c>
      <c r="CH83" s="243" t="n">
        <v>0</v>
      </c>
      <c r="CI83" s="243" t="n">
        <v>0</v>
      </c>
      <c r="CJ83" s="243" t="n">
        <v>50</v>
      </c>
      <c r="CK83" s="243" t="n">
        <v>40</v>
      </c>
      <c r="CL83" s="243" t="n">
        <v>0</v>
      </c>
      <c r="CM83" s="243" t="n">
        <v>0</v>
      </c>
      <c r="CN83" s="243" t="n">
        <v>0</v>
      </c>
      <c r="WY83" s="236" t="n">
        <v>0</v>
      </c>
      <c r="WZ83" s="108"/>
      <c r="XA83" s="237" t="n">
        <v>0</v>
      </c>
      <c r="XB83" s="61" t="n">
        <v>150</v>
      </c>
      <c r="XC83" s="200" t="n">
        <f aca="false">XB83-W83</f>
        <v>0</v>
      </c>
      <c r="XD83" s="256" t="n">
        <f aca="false">SUMIF('TRIEN KHAI SX'!$B$8:$B$262,$B83,'TRIEN KHAI SX'!$CM$8:$CM$262)-W83</f>
        <v>-90</v>
      </c>
      <c r="XE83" s="257" t="n">
        <f aca="false">SUMIF('TRIEN KHAI SX'!$B$8:$B$262,$B83,'TRIEN KHAI SX'!$FG$8:$FG$262)</f>
        <v>-90</v>
      </c>
      <c r="XF83" s="258"/>
      <c r="XG83" s="258"/>
      <c r="XH83" s="258"/>
      <c r="XI83" s="258"/>
      <c r="XJ83" s="258"/>
      <c r="XK83" s="45"/>
      <c r="XL83" s="45"/>
      <c r="XM83" s="48"/>
      <c r="XN83" s="48"/>
      <c r="XO83" s="48"/>
      <c r="XP83" s="48"/>
      <c r="XQ83" s="48"/>
      <c r="XR83" s="48"/>
      <c r="XS83" s="48"/>
      <c r="XT83" s="48"/>
      <c r="XU83" s="48"/>
      <c r="XV83" s="48"/>
      <c r="XW83" s="48"/>
      <c r="XX83" s="48"/>
      <c r="XY83" s="48"/>
      <c r="XZ83" s="48"/>
      <c r="YA83" s="48"/>
      <c r="YB83" s="48"/>
      <c r="YC83" s="48"/>
      <c r="YD83" s="48"/>
      <c r="YE83" s="48"/>
      <c r="YF83" s="48"/>
      <c r="YG83" s="48"/>
      <c r="YH83" s="48"/>
      <c r="YI83" s="48"/>
      <c r="YJ83" s="48"/>
      <c r="YK83" s="48"/>
      <c r="YL83" s="48"/>
      <c r="YM83" s="48"/>
      <c r="YN83" s="48"/>
      <c r="YO83" s="48"/>
      <c r="YP83" s="48"/>
      <c r="YQ83" s="48"/>
      <c r="YR83" s="48"/>
      <c r="YS83" s="48"/>
      <c r="YT83" s="48"/>
      <c r="YU83" s="48"/>
      <c r="YV83" s="48"/>
      <c r="YW83" s="48"/>
      <c r="YX83" s="48"/>
      <c r="YY83" s="48"/>
      <c r="YZ83" s="48"/>
      <c r="ZA83" s="48"/>
      <c r="ZB83" s="48"/>
      <c r="ZC83" s="48"/>
      <c r="ZD83" s="48"/>
      <c r="ZE83" s="48"/>
      <c r="ZF83" s="48"/>
      <c r="ZG83" s="48"/>
      <c r="ZH83" s="48"/>
      <c r="ZI83" s="48"/>
      <c r="ZJ83" s="48"/>
      <c r="ZK83" s="48"/>
      <c r="ZL83" s="48"/>
      <c r="ZM83" s="48"/>
      <c r="ZN83" s="48"/>
      <c r="ZO83" s="48"/>
      <c r="ZP83" s="48"/>
      <c r="ZQ83" s="48"/>
      <c r="ZR83" s="48"/>
      <c r="ZS83" s="48"/>
      <c r="ZT83" s="48"/>
      <c r="ZU83" s="48"/>
      <c r="ZV83" s="48"/>
      <c r="ZW83" s="48"/>
      <c r="ZX83" s="48"/>
      <c r="ZY83" s="48"/>
      <c r="ZZ83" s="48"/>
      <c r="AAA83" s="48"/>
      <c r="AAB83" s="48"/>
      <c r="AAC83" s="48"/>
      <c r="AAD83" s="48"/>
      <c r="AAE83" s="48"/>
      <c r="AAF83" s="48"/>
      <c r="AAG83" s="48"/>
      <c r="AAH83" s="48"/>
      <c r="AAI83" s="48"/>
      <c r="AAJ83" s="48"/>
      <c r="AAK83" s="48"/>
      <c r="AAL83" s="48"/>
      <c r="AAM83" s="48"/>
      <c r="AAN83" s="48"/>
      <c r="AAO83" s="48"/>
      <c r="AAP83" s="48"/>
      <c r="AAQ83" s="48"/>
      <c r="AAR83" s="48"/>
      <c r="AAS83" s="48"/>
      <c r="AAT83" s="48"/>
      <c r="AAU83" s="48"/>
      <c r="AAV83" s="48"/>
      <c r="AAW83" s="48"/>
      <c r="AAX83" s="48"/>
      <c r="AAY83" s="48"/>
      <c r="AAZ83" s="48"/>
      <c r="ABA83" s="48"/>
      <c r="ABB83" s="48"/>
      <c r="ABC83" s="48"/>
      <c r="ABD83" s="48"/>
      <c r="ABE83" s="48"/>
      <c r="ABF83" s="48"/>
      <c r="ABG83" s="48"/>
      <c r="ABH83" s="48"/>
      <c r="ABI83" s="48"/>
      <c r="ABJ83" s="48"/>
      <c r="ABK83" s="48"/>
      <c r="ABL83" s="48"/>
      <c r="ABM83" s="48"/>
      <c r="ABN83" s="48"/>
      <c r="ABO83" s="48"/>
      <c r="ABP83" s="48"/>
      <c r="ABQ83" s="48"/>
      <c r="ABR83" s="48"/>
      <c r="ABS83" s="48"/>
      <c r="ABT83" s="48"/>
      <c r="ABU83" s="48"/>
      <c r="ABV83" s="48"/>
      <c r="ABW83" s="48"/>
      <c r="ABX83" s="48"/>
      <c r="ABY83" s="48"/>
      <c r="ABZ83" s="48"/>
      <c r="ACA83" s="48"/>
      <c r="ACB83" s="48"/>
      <c r="ACC83" s="48"/>
      <c r="ACD83" s="48"/>
      <c r="ACE83" s="48"/>
      <c r="ACF83" s="48"/>
      <c r="ACG83" s="48"/>
      <c r="ACH83" s="48"/>
      <c r="ACI83" s="48"/>
      <c r="ACJ83" s="48"/>
      <c r="ACK83" s="48"/>
      <c r="ACL83" s="48"/>
      <c r="ACM83" s="48"/>
      <c r="ACN83" s="48"/>
      <c r="ACO83" s="48"/>
      <c r="ACP83" s="48"/>
      <c r="ACQ83" s="48"/>
      <c r="ACR83" s="48"/>
      <c r="ACS83" s="48"/>
      <c r="ACT83" s="48"/>
      <c r="ACU83" s="48"/>
      <c r="ACV83" s="48"/>
      <c r="ACW83" s="48"/>
      <c r="ACX83" s="48"/>
      <c r="ACY83" s="48"/>
      <c r="ACZ83" s="48"/>
      <c r="ADA83" s="48"/>
      <c r="ADB83" s="48"/>
      <c r="ADC83" s="48"/>
      <c r="ADD83" s="48"/>
      <c r="ADE83" s="48"/>
      <c r="ADF83" s="48"/>
      <c r="ADG83" s="48"/>
      <c r="ADH83" s="48"/>
      <c r="ADI83" s="48"/>
      <c r="ADJ83" s="48"/>
      <c r="ADK83" s="48"/>
      <c r="ADL83" s="48"/>
      <c r="ADM83" s="48"/>
      <c r="ADN83" s="48"/>
      <c r="ADO83" s="48"/>
      <c r="ADP83" s="48"/>
      <c r="ADQ83" s="48"/>
      <c r="ADR83" s="48"/>
      <c r="ADS83" s="48"/>
      <c r="ADT83" s="48"/>
      <c r="ADU83" s="48"/>
      <c r="ADV83" s="48"/>
      <c r="ADW83" s="48"/>
      <c r="ADX83" s="48"/>
      <c r="ADY83" s="48"/>
      <c r="ADZ83" s="48"/>
      <c r="AEA83" s="48"/>
      <c r="AEB83" s="48"/>
      <c r="AEC83" s="48"/>
      <c r="AED83" s="48"/>
      <c r="AEE83" s="48"/>
      <c r="AEF83" s="48"/>
      <c r="AEG83" s="48"/>
      <c r="AEH83" s="48"/>
      <c r="AEI83" s="48"/>
      <c r="AEJ83" s="48"/>
      <c r="AEK83" s="48"/>
      <c r="AEL83" s="48"/>
      <c r="AEM83" s="48"/>
      <c r="AEN83" s="48"/>
      <c r="AEO83" s="48"/>
      <c r="AEP83" s="48"/>
      <c r="AEQ83" s="48"/>
      <c r="AER83" s="48"/>
      <c r="AES83" s="48"/>
      <c r="AET83" s="48"/>
      <c r="AEU83" s="48"/>
      <c r="AEV83" s="48"/>
      <c r="AEW83" s="48"/>
      <c r="AEX83" s="48"/>
      <c r="AEY83" s="48"/>
      <c r="AEZ83" s="48"/>
      <c r="AFA83" s="48"/>
      <c r="AFB83" s="48"/>
      <c r="AFC83" s="48"/>
      <c r="AFD83" s="48"/>
      <c r="AFE83" s="48"/>
      <c r="AFF83" s="48"/>
      <c r="AFG83" s="48"/>
      <c r="AFH83" s="48"/>
      <c r="AFI83" s="48"/>
      <c r="AFJ83" s="48"/>
      <c r="AFK83" s="48"/>
      <c r="AFL83" s="48"/>
      <c r="AFM83" s="48"/>
      <c r="AFN83" s="48"/>
      <c r="AFO83" s="48"/>
      <c r="AFP83" s="48"/>
      <c r="AFQ83" s="48"/>
      <c r="AFR83" s="48"/>
      <c r="AFS83" s="48"/>
      <c r="AFT83" s="48"/>
      <c r="AFU83" s="48"/>
      <c r="AFV83" s="48"/>
      <c r="AFW83" s="48"/>
      <c r="AFX83" s="48"/>
      <c r="AFY83" s="48"/>
      <c r="AFZ83" s="48"/>
      <c r="AGA83" s="48"/>
      <c r="AGB83" s="48"/>
      <c r="AGC83" s="48"/>
      <c r="AGD83" s="48"/>
      <c r="AGE83" s="48"/>
      <c r="AGF83" s="48"/>
      <c r="AGG83" s="48"/>
      <c r="AGH83" s="48"/>
      <c r="AGI83" s="48"/>
      <c r="AGJ83" s="48"/>
      <c r="AGK83" s="48"/>
      <c r="AGL83" s="48"/>
      <c r="AGM83" s="48"/>
      <c r="AGN83" s="48"/>
      <c r="AGO83" s="48"/>
      <c r="AGP83" s="48"/>
      <c r="AGQ83" s="48"/>
      <c r="AGR83" s="48"/>
      <c r="AGS83" s="48"/>
      <c r="AGT83" s="48"/>
      <c r="AGU83" s="48"/>
      <c r="AGV83" s="48"/>
      <c r="AGW83" s="48"/>
      <c r="AGX83" s="48"/>
      <c r="AGY83" s="48"/>
      <c r="AGZ83" s="48"/>
      <c r="AHA83" s="48"/>
      <c r="AHB83" s="48"/>
      <c r="AHC83" s="48"/>
      <c r="AHD83" s="48"/>
      <c r="AHE83" s="48"/>
      <c r="AHF83" s="48"/>
      <c r="AHG83" s="48"/>
      <c r="AHH83" s="48"/>
      <c r="AHI83" s="48"/>
      <c r="AHJ83" s="48"/>
      <c r="AHK83" s="48"/>
      <c r="AHL83" s="48"/>
      <c r="AHM83" s="48"/>
      <c r="AHN83" s="48"/>
      <c r="AHO83" s="48"/>
      <c r="AHP83" s="48"/>
      <c r="AHQ83" s="48"/>
      <c r="AHR83" s="48"/>
      <c r="AHS83" s="48"/>
      <c r="AHT83" s="48"/>
      <c r="AHU83" s="48"/>
      <c r="AHV83" s="48"/>
      <c r="AHW83" s="48"/>
      <c r="AHX83" s="48"/>
      <c r="AHY83" s="48"/>
      <c r="AHZ83" s="48"/>
      <c r="AIA83" s="48"/>
      <c r="AIB83" s="48"/>
      <c r="AIC83" s="48"/>
      <c r="AID83" s="48"/>
      <c r="AIE83" s="48"/>
      <c r="AIF83" s="48"/>
      <c r="AIG83" s="48"/>
      <c r="AIH83" s="48"/>
      <c r="AII83" s="48"/>
      <c r="AIJ83" s="48"/>
      <c r="AIK83" s="48"/>
      <c r="AIL83" s="48"/>
      <c r="AIM83" s="48"/>
      <c r="AIN83" s="48"/>
      <c r="AIO83" s="48"/>
      <c r="AIP83" s="48"/>
      <c r="AIQ83" s="48"/>
      <c r="AIR83" s="48"/>
      <c r="AIS83" s="48"/>
      <c r="AIT83" s="48"/>
      <c r="AIU83" s="48"/>
      <c r="AIV83" s="48"/>
      <c r="AIW83" s="48"/>
      <c r="AIX83" s="48"/>
      <c r="AIY83" s="48"/>
      <c r="AIZ83" s="48"/>
      <c r="AJA83" s="48"/>
      <c r="AJB83" s="48"/>
      <c r="AJC83" s="48"/>
      <c r="AJD83" s="48"/>
      <c r="AJE83" s="48"/>
      <c r="AJF83" s="48"/>
      <c r="AJG83" s="48"/>
      <c r="AJH83" s="48"/>
      <c r="AJI83" s="48"/>
      <c r="AJJ83" s="48"/>
      <c r="AJK83" s="48"/>
      <c r="AJL83" s="48"/>
      <c r="AJM83" s="48"/>
      <c r="AJN83" s="48"/>
      <c r="AJO83" s="48"/>
      <c r="AJP83" s="48"/>
      <c r="AJQ83" s="48"/>
      <c r="AJR83" s="48"/>
      <c r="AJS83" s="48"/>
      <c r="AJT83" s="48"/>
      <c r="AJU83" s="48"/>
      <c r="AJV83" s="48"/>
      <c r="AJW83" s="48"/>
      <c r="AJX83" s="48"/>
      <c r="AJY83" s="48"/>
      <c r="AJZ83" s="48"/>
      <c r="AKA83" s="48"/>
      <c r="AKB83" s="48"/>
      <c r="AKC83" s="48"/>
      <c r="AKD83" s="48"/>
      <c r="AKE83" s="48"/>
      <c r="AKF83" s="48"/>
      <c r="AKG83" s="48"/>
      <c r="AKH83" s="48"/>
      <c r="AKI83" s="48"/>
      <c r="AKJ83" s="48"/>
      <c r="AKK83" s="48"/>
      <c r="AKL83" s="48"/>
      <c r="AKM83" s="48"/>
      <c r="AKN83" s="48"/>
      <c r="AKO83" s="48"/>
      <c r="AKP83" s="48"/>
      <c r="AKQ83" s="48"/>
      <c r="AKR83" s="48"/>
      <c r="AKS83" s="48"/>
      <c r="AKT83" s="48"/>
      <c r="AKU83" s="48"/>
      <c r="AKV83" s="48"/>
      <c r="AKW83" s="48"/>
      <c r="AKX83" s="48"/>
      <c r="AKY83" s="48"/>
      <c r="AKZ83" s="48"/>
      <c r="ALA83" s="48"/>
      <c r="ALB83" s="48"/>
      <c r="ALC83" s="48"/>
      <c r="ALD83" s="48"/>
      <c r="ALE83" s="48"/>
      <c r="ALF83" s="48"/>
      <c r="ALG83" s="48"/>
      <c r="ALH83" s="48"/>
      <c r="ALI83" s="48"/>
      <c r="ALJ83" s="48"/>
      <c r="ALK83" s="48"/>
      <c r="ALL83" s="48"/>
      <c r="ALM83" s="48"/>
      <c r="ALN83" s="48"/>
      <c r="ALO83" s="48"/>
      <c r="ALP83" s="48"/>
      <c r="ALQ83" s="48"/>
      <c r="ALR83" s="48"/>
      <c r="ALS83" s="48"/>
      <c r="ALT83" s="48"/>
      <c r="ALU83" s="48"/>
      <c r="ALV83" s="48"/>
      <c r="ALW83" s="48"/>
      <c r="ALX83" s="48"/>
      <c r="ALY83" s="48"/>
      <c r="ALZ83" s="48"/>
      <c r="AMA83" s="48"/>
      <c r="AMB83" s="48"/>
      <c r="AMC83" s="48"/>
      <c r="AMD83" s="48"/>
      <c r="AME83" s="48"/>
      <c r="AMF83" s="48"/>
      <c r="AMG83" s="48"/>
      <c r="AMH83" s="48"/>
      <c r="AMI83" s="48"/>
      <c r="AMJ83" s="48"/>
    </row>
    <row r="84" s="243" customFormat="true" ht="16.5" hidden="false" customHeight="true" outlineLevel="0" collapsed="false">
      <c r="A84" s="240" t="n">
        <f aca="false">A83+1</f>
        <v>72</v>
      </c>
      <c r="B84" s="241" t="s">
        <v>420</v>
      </c>
      <c r="C84" s="242" t="s">
        <v>420</v>
      </c>
      <c r="D84" s="242" t="s">
        <v>413</v>
      </c>
      <c r="E84" s="242" t="s">
        <v>292</v>
      </c>
      <c r="F84" s="242" t="n">
        <v>0</v>
      </c>
      <c r="G84" s="243" t="s">
        <v>421</v>
      </c>
      <c r="H84" s="244" t="s">
        <v>294</v>
      </c>
      <c r="I84" s="242" t="n">
        <f aca="false">COUNTIF($C$13:$C$265,$C84)</f>
        <v>1</v>
      </c>
      <c r="J84" s="245" t="n">
        <f aca="false">COUNTIF($B$13:$B$265,$B84)</f>
        <v>1</v>
      </c>
      <c r="K84" s="244"/>
      <c r="L84" s="246" t="n">
        <v>845</v>
      </c>
      <c r="M84" s="246" t="n">
        <v>440</v>
      </c>
      <c r="N84" s="246" t="n">
        <v>317</v>
      </c>
      <c r="O84" s="260" t="n">
        <f aca="false">L84*M84*N84/10^9</f>
        <v>0.1178606</v>
      </c>
      <c r="P84" s="248" t="n">
        <v>0.03583</v>
      </c>
      <c r="Q84" s="249"/>
      <c r="R84" s="250"/>
      <c r="S84" s="251"/>
      <c r="T84" s="252"/>
      <c r="U84" s="253" t="n">
        <v>84.8815</v>
      </c>
      <c r="V84" s="254"/>
      <c r="W84" s="255" t="n">
        <f aca="false">SUM(X84:WY84)</f>
        <v>30</v>
      </c>
      <c r="X84" s="243" t="n">
        <v>0</v>
      </c>
      <c r="Y84" s="243" t="n">
        <v>0</v>
      </c>
      <c r="Z84" s="243" t="n">
        <v>0</v>
      </c>
      <c r="AA84" s="243" t="n">
        <v>0</v>
      </c>
      <c r="AB84" s="243" t="n">
        <v>0</v>
      </c>
      <c r="AC84" s="243" t="n">
        <v>0</v>
      </c>
      <c r="AD84" s="243" t="n">
        <v>0</v>
      </c>
      <c r="AE84" s="243" t="n">
        <v>0</v>
      </c>
      <c r="AF84" s="243" t="n">
        <v>0</v>
      </c>
      <c r="AG84" s="243" t="n">
        <v>0</v>
      </c>
      <c r="AH84" s="243" t="n">
        <v>0</v>
      </c>
      <c r="AI84" s="243" t="n">
        <v>0</v>
      </c>
      <c r="AJ84" s="243" t="n">
        <v>0</v>
      </c>
      <c r="AK84" s="243" t="n">
        <v>0</v>
      </c>
      <c r="AL84" s="243" t="n">
        <v>0</v>
      </c>
      <c r="AM84" s="243" t="n">
        <v>0</v>
      </c>
      <c r="AP84" s="243" t="n">
        <v>0</v>
      </c>
      <c r="AQ84" s="243" t="n">
        <v>0</v>
      </c>
      <c r="AR84" s="243" t="n">
        <v>0</v>
      </c>
      <c r="AS84" s="243" t="n">
        <v>0</v>
      </c>
      <c r="AT84" s="243" t="n">
        <v>0</v>
      </c>
      <c r="AU84" s="243" t="n">
        <v>0</v>
      </c>
      <c r="AV84" s="243" t="n">
        <v>0</v>
      </c>
      <c r="AW84" s="243" t="n">
        <v>0</v>
      </c>
      <c r="AX84" s="243" t="n">
        <v>0</v>
      </c>
      <c r="AY84" s="243" t="n">
        <v>0</v>
      </c>
      <c r="AZ84" s="243" t="n">
        <v>0</v>
      </c>
      <c r="BA84" s="243" t="n">
        <v>0</v>
      </c>
      <c r="BB84" s="243" t="n">
        <v>0</v>
      </c>
      <c r="BC84" s="243" t="n">
        <v>0</v>
      </c>
      <c r="BD84" s="243" t="n">
        <v>0</v>
      </c>
      <c r="BE84" s="243" t="n">
        <v>0</v>
      </c>
      <c r="BF84" s="243" t="n">
        <v>0</v>
      </c>
      <c r="BG84" s="243" t="n">
        <v>0</v>
      </c>
      <c r="BH84" s="243" t="n">
        <v>0</v>
      </c>
      <c r="BI84" s="243" t="n">
        <v>0</v>
      </c>
      <c r="BJ84" s="243" t="n">
        <v>0</v>
      </c>
      <c r="BK84" s="243" t="n">
        <v>0</v>
      </c>
      <c r="BL84" s="243" t="n">
        <v>0</v>
      </c>
      <c r="BM84" s="243" t="n">
        <v>0</v>
      </c>
      <c r="BN84" s="243" t="n">
        <v>0</v>
      </c>
      <c r="BO84" s="243" t="n">
        <v>0</v>
      </c>
      <c r="BP84" s="243" t="n">
        <v>0</v>
      </c>
      <c r="BQ84" s="243" t="n">
        <v>0</v>
      </c>
      <c r="BR84" s="243" t="n">
        <v>0</v>
      </c>
      <c r="BS84" s="243" t="n">
        <v>0</v>
      </c>
      <c r="BT84" s="243" t="n">
        <v>0</v>
      </c>
      <c r="BU84" s="243" t="n">
        <v>0</v>
      </c>
      <c r="BV84" s="243" t="n">
        <v>0</v>
      </c>
      <c r="BW84" s="243" t="n">
        <v>0</v>
      </c>
      <c r="BX84" s="243" t="n">
        <v>0</v>
      </c>
      <c r="BY84" s="243" t="n">
        <v>0</v>
      </c>
      <c r="BZ84" s="243" t="n">
        <v>0</v>
      </c>
      <c r="CA84" s="243" t="n">
        <v>0</v>
      </c>
      <c r="CB84" s="243" t="n">
        <v>0</v>
      </c>
      <c r="CC84" s="243" t="n">
        <v>0</v>
      </c>
      <c r="CD84" s="243" t="n">
        <v>0</v>
      </c>
      <c r="CE84" s="243" t="n">
        <v>0</v>
      </c>
      <c r="CF84" s="243" t="n">
        <v>0</v>
      </c>
      <c r="CG84" s="243" t="n">
        <v>0</v>
      </c>
      <c r="CH84" s="243" t="n">
        <v>0</v>
      </c>
      <c r="CI84" s="243" t="n">
        <v>30</v>
      </c>
      <c r="CJ84" s="243" t="n">
        <v>0</v>
      </c>
      <c r="CK84" s="243" t="n">
        <v>0</v>
      </c>
      <c r="CL84" s="243" t="n">
        <v>0</v>
      </c>
      <c r="CM84" s="243" t="n">
        <v>0</v>
      </c>
      <c r="CN84" s="243" t="n">
        <v>0</v>
      </c>
      <c r="WY84" s="236" t="n">
        <v>0</v>
      </c>
      <c r="WZ84" s="108"/>
      <c r="XA84" s="237" t="n">
        <v>0</v>
      </c>
      <c r="XB84" s="61" t="n">
        <v>30</v>
      </c>
      <c r="XC84" s="200" t="n">
        <f aca="false">XB84-W84</f>
        <v>0</v>
      </c>
      <c r="XD84" s="256" t="n">
        <f aca="false">SUMIF('TRIEN KHAI SX'!$B$8:$B$262,$B84,'TRIEN KHAI SX'!$CM$8:$CM$262)-W84</f>
        <v>-30</v>
      </c>
      <c r="XE84" s="257" t="n">
        <f aca="false">SUMIF('TRIEN KHAI SX'!$B$8:$B$262,$B84,'TRIEN KHAI SX'!$FG$8:$FG$262)</f>
        <v>-30</v>
      </c>
      <c r="XF84" s="258"/>
      <c r="XG84" s="258"/>
      <c r="XH84" s="258"/>
      <c r="XI84" s="258"/>
      <c r="XJ84" s="258"/>
      <c r="XK84" s="45"/>
      <c r="XL84" s="45"/>
      <c r="XM84" s="48"/>
      <c r="XN84" s="48"/>
      <c r="XO84" s="48"/>
      <c r="XP84" s="48"/>
      <c r="XQ84" s="48"/>
      <c r="XR84" s="48"/>
      <c r="XS84" s="48"/>
      <c r="XT84" s="48"/>
      <c r="XU84" s="48"/>
      <c r="XV84" s="48"/>
      <c r="XW84" s="48"/>
      <c r="XX84" s="48"/>
      <c r="XY84" s="48"/>
      <c r="XZ84" s="48"/>
      <c r="YA84" s="48"/>
      <c r="YB84" s="48"/>
      <c r="YC84" s="48"/>
      <c r="YD84" s="48"/>
      <c r="YE84" s="48"/>
      <c r="YF84" s="48"/>
      <c r="YG84" s="48"/>
      <c r="YH84" s="48"/>
      <c r="YI84" s="48"/>
      <c r="YJ84" s="48"/>
      <c r="YK84" s="48"/>
      <c r="YL84" s="48"/>
      <c r="YM84" s="48"/>
      <c r="YN84" s="48"/>
      <c r="YO84" s="48"/>
      <c r="YP84" s="48"/>
      <c r="YQ84" s="48"/>
      <c r="YR84" s="48"/>
      <c r="YS84" s="48"/>
      <c r="YT84" s="48"/>
      <c r="YU84" s="48"/>
      <c r="YV84" s="48"/>
      <c r="YW84" s="48"/>
      <c r="YX84" s="48"/>
      <c r="YY84" s="48"/>
      <c r="YZ84" s="48"/>
      <c r="ZA84" s="48"/>
      <c r="ZB84" s="48"/>
      <c r="ZC84" s="48"/>
      <c r="ZD84" s="48"/>
      <c r="ZE84" s="48"/>
      <c r="ZF84" s="48"/>
      <c r="ZG84" s="48"/>
      <c r="ZH84" s="48"/>
      <c r="ZI84" s="48"/>
      <c r="ZJ84" s="48"/>
      <c r="ZK84" s="48"/>
      <c r="ZL84" s="48"/>
      <c r="ZM84" s="48"/>
      <c r="ZN84" s="48"/>
      <c r="ZO84" s="48"/>
      <c r="ZP84" s="48"/>
      <c r="ZQ84" s="48"/>
      <c r="ZR84" s="48"/>
      <c r="ZS84" s="48"/>
      <c r="ZT84" s="48"/>
      <c r="ZU84" s="48"/>
      <c r="ZV84" s="48"/>
      <c r="ZW84" s="48"/>
      <c r="ZX84" s="48"/>
      <c r="ZY84" s="48"/>
      <c r="ZZ84" s="48"/>
      <c r="AAA84" s="48"/>
      <c r="AAB84" s="48"/>
      <c r="AAC84" s="48"/>
      <c r="AAD84" s="48"/>
      <c r="AAE84" s="48"/>
      <c r="AAF84" s="48"/>
      <c r="AAG84" s="48"/>
      <c r="AAH84" s="48"/>
      <c r="AAI84" s="48"/>
      <c r="AAJ84" s="48"/>
      <c r="AAK84" s="48"/>
      <c r="AAL84" s="48"/>
      <c r="AAM84" s="48"/>
      <c r="AAN84" s="48"/>
      <c r="AAO84" s="48"/>
      <c r="AAP84" s="48"/>
      <c r="AAQ84" s="48"/>
      <c r="AAR84" s="48"/>
      <c r="AAS84" s="48"/>
      <c r="AAT84" s="48"/>
      <c r="AAU84" s="48"/>
      <c r="AAV84" s="48"/>
      <c r="AAW84" s="48"/>
      <c r="AAX84" s="48"/>
      <c r="AAY84" s="48"/>
      <c r="AAZ84" s="48"/>
      <c r="ABA84" s="48"/>
      <c r="ABB84" s="48"/>
      <c r="ABC84" s="48"/>
      <c r="ABD84" s="48"/>
      <c r="ABE84" s="48"/>
      <c r="ABF84" s="48"/>
      <c r="ABG84" s="48"/>
      <c r="ABH84" s="48"/>
      <c r="ABI84" s="48"/>
      <c r="ABJ84" s="48"/>
      <c r="ABK84" s="48"/>
      <c r="ABL84" s="48"/>
      <c r="ABM84" s="48"/>
      <c r="ABN84" s="48"/>
      <c r="ABO84" s="48"/>
      <c r="ABP84" s="48"/>
      <c r="ABQ84" s="48"/>
      <c r="ABR84" s="48"/>
      <c r="ABS84" s="48"/>
      <c r="ABT84" s="48"/>
      <c r="ABU84" s="48"/>
      <c r="ABV84" s="48"/>
      <c r="ABW84" s="48"/>
      <c r="ABX84" s="48"/>
      <c r="ABY84" s="48"/>
      <c r="ABZ84" s="48"/>
      <c r="ACA84" s="48"/>
      <c r="ACB84" s="48"/>
      <c r="ACC84" s="48"/>
      <c r="ACD84" s="48"/>
      <c r="ACE84" s="48"/>
      <c r="ACF84" s="48"/>
      <c r="ACG84" s="48"/>
      <c r="ACH84" s="48"/>
      <c r="ACI84" s="48"/>
      <c r="ACJ84" s="48"/>
      <c r="ACK84" s="48"/>
      <c r="ACL84" s="48"/>
      <c r="ACM84" s="48"/>
      <c r="ACN84" s="48"/>
      <c r="ACO84" s="48"/>
      <c r="ACP84" s="48"/>
      <c r="ACQ84" s="48"/>
      <c r="ACR84" s="48"/>
      <c r="ACS84" s="48"/>
      <c r="ACT84" s="48"/>
      <c r="ACU84" s="48"/>
      <c r="ACV84" s="48"/>
      <c r="ACW84" s="48"/>
      <c r="ACX84" s="48"/>
      <c r="ACY84" s="48"/>
      <c r="ACZ84" s="48"/>
      <c r="ADA84" s="48"/>
      <c r="ADB84" s="48"/>
      <c r="ADC84" s="48"/>
      <c r="ADD84" s="48"/>
      <c r="ADE84" s="48"/>
      <c r="ADF84" s="48"/>
      <c r="ADG84" s="48"/>
      <c r="ADH84" s="48"/>
      <c r="ADI84" s="48"/>
      <c r="ADJ84" s="48"/>
      <c r="ADK84" s="48"/>
      <c r="ADL84" s="48"/>
      <c r="ADM84" s="48"/>
      <c r="ADN84" s="48"/>
      <c r="ADO84" s="48"/>
      <c r="ADP84" s="48"/>
      <c r="ADQ84" s="48"/>
      <c r="ADR84" s="48"/>
      <c r="ADS84" s="48"/>
      <c r="ADT84" s="48"/>
      <c r="ADU84" s="48"/>
      <c r="ADV84" s="48"/>
      <c r="ADW84" s="48"/>
      <c r="ADX84" s="48"/>
      <c r="ADY84" s="48"/>
      <c r="ADZ84" s="48"/>
      <c r="AEA84" s="48"/>
      <c r="AEB84" s="48"/>
      <c r="AEC84" s="48"/>
      <c r="AED84" s="48"/>
      <c r="AEE84" s="48"/>
      <c r="AEF84" s="48"/>
      <c r="AEG84" s="48"/>
      <c r="AEH84" s="48"/>
      <c r="AEI84" s="48"/>
      <c r="AEJ84" s="48"/>
      <c r="AEK84" s="48"/>
      <c r="AEL84" s="48"/>
      <c r="AEM84" s="48"/>
      <c r="AEN84" s="48"/>
      <c r="AEO84" s="48"/>
      <c r="AEP84" s="48"/>
      <c r="AEQ84" s="48"/>
      <c r="AER84" s="48"/>
      <c r="AES84" s="48"/>
      <c r="AET84" s="48"/>
      <c r="AEU84" s="48"/>
      <c r="AEV84" s="48"/>
      <c r="AEW84" s="48"/>
      <c r="AEX84" s="48"/>
      <c r="AEY84" s="48"/>
      <c r="AEZ84" s="48"/>
      <c r="AFA84" s="48"/>
      <c r="AFB84" s="48"/>
      <c r="AFC84" s="48"/>
      <c r="AFD84" s="48"/>
      <c r="AFE84" s="48"/>
      <c r="AFF84" s="48"/>
      <c r="AFG84" s="48"/>
      <c r="AFH84" s="48"/>
      <c r="AFI84" s="48"/>
      <c r="AFJ84" s="48"/>
      <c r="AFK84" s="48"/>
      <c r="AFL84" s="48"/>
      <c r="AFM84" s="48"/>
      <c r="AFN84" s="48"/>
      <c r="AFO84" s="48"/>
      <c r="AFP84" s="48"/>
      <c r="AFQ84" s="48"/>
      <c r="AFR84" s="48"/>
      <c r="AFS84" s="48"/>
      <c r="AFT84" s="48"/>
      <c r="AFU84" s="48"/>
      <c r="AFV84" s="48"/>
      <c r="AFW84" s="48"/>
      <c r="AFX84" s="48"/>
      <c r="AFY84" s="48"/>
      <c r="AFZ84" s="48"/>
      <c r="AGA84" s="48"/>
      <c r="AGB84" s="48"/>
      <c r="AGC84" s="48"/>
      <c r="AGD84" s="48"/>
      <c r="AGE84" s="48"/>
      <c r="AGF84" s="48"/>
      <c r="AGG84" s="48"/>
      <c r="AGH84" s="48"/>
      <c r="AGI84" s="48"/>
      <c r="AGJ84" s="48"/>
      <c r="AGK84" s="48"/>
      <c r="AGL84" s="48"/>
      <c r="AGM84" s="48"/>
      <c r="AGN84" s="48"/>
      <c r="AGO84" s="48"/>
      <c r="AGP84" s="48"/>
      <c r="AGQ84" s="48"/>
      <c r="AGR84" s="48"/>
      <c r="AGS84" s="48"/>
      <c r="AGT84" s="48"/>
      <c r="AGU84" s="48"/>
      <c r="AGV84" s="48"/>
      <c r="AGW84" s="48"/>
      <c r="AGX84" s="48"/>
      <c r="AGY84" s="48"/>
      <c r="AGZ84" s="48"/>
      <c r="AHA84" s="48"/>
      <c r="AHB84" s="48"/>
      <c r="AHC84" s="48"/>
      <c r="AHD84" s="48"/>
      <c r="AHE84" s="48"/>
      <c r="AHF84" s="48"/>
      <c r="AHG84" s="48"/>
      <c r="AHH84" s="48"/>
      <c r="AHI84" s="48"/>
      <c r="AHJ84" s="48"/>
      <c r="AHK84" s="48"/>
      <c r="AHL84" s="48"/>
      <c r="AHM84" s="48"/>
      <c r="AHN84" s="48"/>
      <c r="AHO84" s="48"/>
      <c r="AHP84" s="48"/>
      <c r="AHQ84" s="48"/>
      <c r="AHR84" s="48"/>
      <c r="AHS84" s="48"/>
      <c r="AHT84" s="48"/>
      <c r="AHU84" s="48"/>
      <c r="AHV84" s="48"/>
      <c r="AHW84" s="48"/>
      <c r="AHX84" s="48"/>
      <c r="AHY84" s="48"/>
      <c r="AHZ84" s="48"/>
      <c r="AIA84" s="48"/>
      <c r="AIB84" s="48"/>
      <c r="AIC84" s="48"/>
      <c r="AID84" s="48"/>
      <c r="AIE84" s="48"/>
      <c r="AIF84" s="48"/>
      <c r="AIG84" s="48"/>
      <c r="AIH84" s="48"/>
      <c r="AII84" s="48"/>
      <c r="AIJ84" s="48"/>
      <c r="AIK84" s="48"/>
      <c r="AIL84" s="48"/>
      <c r="AIM84" s="48"/>
      <c r="AIN84" s="48"/>
      <c r="AIO84" s="48"/>
      <c r="AIP84" s="48"/>
      <c r="AIQ84" s="48"/>
      <c r="AIR84" s="48"/>
      <c r="AIS84" s="48"/>
      <c r="AIT84" s="48"/>
      <c r="AIU84" s="48"/>
      <c r="AIV84" s="48"/>
      <c r="AIW84" s="48"/>
      <c r="AIX84" s="48"/>
      <c r="AIY84" s="48"/>
      <c r="AIZ84" s="48"/>
      <c r="AJA84" s="48"/>
      <c r="AJB84" s="48"/>
      <c r="AJC84" s="48"/>
      <c r="AJD84" s="48"/>
      <c r="AJE84" s="48"/>
      <c r="AJF84" s="48"/>
      <c r="AJG84" s="48"/>
      <c r="AJH84" s="48"/>
      <c r="AJI84" s="48"/>
      <c r="AJJ84" s="48"/>
      <c r="AJK84" s="48"/>
      <c r="AJL84" s="48"/>
      <c r="AJM84" s="48"/>
      <c r="AJN84" s="48"/>
      <c r="AJO84" s="48"/>
      <c r="AJP84" s="48"/>
      <c r="AJQ84" s="48"/>
      <c r="AJR84" s="48"/>
      <c r="AJS84" s="48"/>
      <c r="AJT84" s="48"/>
      <c r="AJU84" s="48"/>
      <c r="AJV84" s="48"/>
      <c r="AJW84" s="48"/>
      <c r="AJX84" s="48"/>
      <c r="AJY84" s="48"/>
      <c r="AJZ84" s="48"/>
      <c r="AKA84" s="48"/>
      <c r="AKB84" s="48"/>
      <c r="AKC84" s="48"/>
      <c r="AKD84" s="48"/>
      <c r="AKE84" s="48"/>
      <c r="AKF84" s="48"/>
      <c r="AKG84" s="48"/>
      <c r="AKH84" s="48"/>
      <c r="AKI84" s="48"/>
      <c r="AKJ84" s="48"/>
      <c r="AKK84" s="48"/>
      <c r="AKL84" s="48"/>
      <c r="AKM84" s="48"/>
      <c r="AKN84" s="48"/>
      <c r="AKO84" s="48"/>
      <c r="AKP84" s="48"/>
      <c r="AKQ84" s="48"/>
      <c r="AKR84" s="48"/>
      <c r="AKS84" s="48"/>
      <c r="AKT84" s="48"/>
      <c r="AKU84" s="48"/>
      <c r="AKV84" s="48"/>
      <c r="AKW84" s="48"/>
      <c r="AKX84" s="48"/>
      <c r="AKY84" s="48"/>
      <c r="AKZ84" s="48"/>
      <c r="ALA84" s="48"/>
      <c r="ALB84" s="48"/>
      <c r="ALC84" s="48"/>
      <c r="ALD84" s="48"/>
      <c r="ALE84" s="48"/>
      <c r="ALF84" s="48"/>
      <c r="ALG84" s="48"/>
      <c r="ALH84" s="48"/>
      <c r="ALI84" s="48"/>
      <c r="ALJ84" s="48"/>
      <c r="ALK84" s="48"/>
      <c r="ALL84" s="48"/>
      <c r="ALM84" s="48"/>
      <c r="ALN84" s="48"/>
      <c r="ALO84" s="48"/>
      <c r="ALP84" s="48"/>
      <c r="ALQ84" s="48"/>
      <c r="ALR84" s="48"/>
      <c r="ALS84" s="48"/>
      <c r="ALT84" s="48"/>
      <c r="ALU84" s="48"/>
      <c r="ALV84" s="48"/>
      <c r="ALW84" s="48"/>
      <c r="ALX84" s="48"/>
      <c r="ALY84" s="48"/>
      <c r="ALZ84" s="48"/>
      <c r="AMA84" s="48"/>
      <c r="AMB84" s="48"/>
      <c r="AMC84" s="48"/>
      <c r="AMD84" s="48"/>
      <c r="AME84" s="48"/>
      <c r="AMF84" s="48"/>
      <c r="AMG84" s="48"/>
      <c r="AMH84" s="48"/>
      <c r="AMI84" s="48"/>
      <c r="AMJ84" s="48"/>
    </row>
    <row r="85" s="243" customFormat="true" ht="16.5" hidden="false" customHeight="true" outlineLevel="0" collapsed="false">
      <c r="A85" s="240" t="n">
        <f aca="false">A84+1</f>
        <v>73</v>
      </c>
      <c r="B85" s="241" t="s">
        <v>42</v>
      </c>
      <c r="C85" s="242" t="s">
        <v>42</v>
      </c>
      <c r="D85" s="242" t="s">
        <v>413</v>
      </c>
      <c r="E85" s="242" t="s">
        <v>316</v>
      </c>
      <c r="F85" s="242" t="n">
        <v>0</v>
      </c>
      <c r="G85" s="242" t="s">
        <v>376</v>
      </c>
      <c r="H85" s="244" t="s">
        <v>294</v>
      </c>
      <c r="I85" s="242" t="n">
        <f aca="false">COUNTIF($C$13:$C$265,$C85)</f>
        <v>1</v>
      </c>
      <c r="J85" s="245" t="n">
        <f aca="false">COUNTIF($B$13:$B$265,$B85)</f>
        <v>1</v>
      </c>
      <c r="K85" s="244"/>
      <c r="L85" s="246" t="n">
        <v>845</v>
      </c>
      <c r="M85" s="246" t="n">
        <v>440</v>
      </c>
      <c r="N85" s="246" t="n">
        <v>317</v>
      </c>
      <c r="O85" s="260" t="n">
        <f aca="false">L85*M85*N85/10^9</f>
        <v>0.1178606</v>
      </c>
      <c r="P85" s="248" t="n">
        <v>0.03583</v>
      </c>
      <c r="Q85" s="249"/>
      <c r="R85" s="250"/>
      <c r="S85" s="251"/>
      <c r="T85" s="252"/>
      <c r="U85" s="253" t="n">
        <v>84.8815</v>
      </c>
      <c r="V85" s="254"/>
      <c r="W85" s="255" t="n">
        <f aca="false">SUM(X85:WY85)</f>
        <v>60</v>
      </c>
      <c r="X85" s="243" t="n">
        <v>0</v>
      </c>
      <c r="Y85" s="243" t="n">
        <v>0</v>
      </c>
      <c r="Z85" s="243" t="n">
        <v>0</v>
      </c>
      <c r="AA85" s="243" t="n">
        <v>0</v>
      </c>
      <c r="AB85" s="243" t="n">
        <v>0</v>
      </c>
      <c r="AC85" s="243" t="n">
        <v>0</v>
      </c>
      <c r="AD85" s="243" t="n">
        <v>0</v>
      </c>
      <c r="AE85" s="243" t="n">
        <v>0</v>
      </c>
      <c r="AF85" s="243" t="n">
        <v>0</v>
      </c>
      <c r="AG85" s="243" t="n">
        <v>0</v>
      </c>
      <c r="AH85" s="243" t="n">
        <v>0</v>
      </c>
      <c r="AI85" s="243" t="n">
        <v>0</v>
      </c>
      <c r="AJ85" s="243" t="n">
        <v>0</v>
      </c>
      <c r="AK85" s="243" t="n">
        <v>0</v>
      </c>
      <c r="AL85" s="243" t="n">
        <v>0</v>
      </c>
      <c r="AM85" s="243" t="n">
        <v>0</v>
      </c>
      <c r="AP85" s="243" t="n">
        <v>0</v>
      </c>
      <c r="AQ85" s="243" t="n">
        <v>0</v>
      </c>
      <c r="AR85" s="243" t="n">
        <v>0</v>
      </c>
      <c r="AS85" s="243" t="n">
        <v>0</v>
      </c>
      <c r="AT85" s="243" t="n">
        <v>0</v>
      </c>
      <c r="AU85" s="243" t="n">
        <v>0</v>
      </c>
      <c r="AV85" s="243" t="n">
        <v>0</v>
      </c>
      <c r="AW85" s="243" t="n">
        <v>0</v>
      </c>
      <c r="AX85" s="243" t="n">
        <v>0</v>
      </c>
      <c r="AY85" s="243" t="n">
        <v>0</v>
      </c>
      <c r="AZ85" s="243" t="n">
        <v>0</v>
      </c>
      <c r="BA85" s="243" t="n">
        <v>0</v>
      </c>
      <c r="BB85" s="243" t="n">
        <v>0</v>
      </c>
      <c r="BC85" s="243" t="n">
        <v>0</v>
      </c>
      <c r="BD85" s="243" t="n">
        <v>0</v>
      </c>
      <c r="BE85" s="243" t="n">
        <v>0</v>
      </c>
      <c r="BF85" s="243" t="n">
        <v>0</v>
      </c>
      <c r="BG85" s="243" t="n">
        <v>0</v>
      </c>
      <c r="BH85" s="243" t="n">
        <v>0</v>
      </c>
      <c r="BI85" s="243" t="n">
        <v>0</v>
      </c>
      <c r="BJ85" s="243" t="n">
        <v>0</v>
      </c>
      <c r="BK85" s="243" t="n">
        <v>0</v>
      </c>
      <c r="BL85" s="243" t="n">
        <v>0</v>
      </c>
      <c r="BM85" s="243" t="n">
        <v>30</v>
      </c>
      <c r="BN85" s="243" t="n">
        <v>0</v>
      </c>
      <c r="BO85" s="243" t="n">
        <v>0</v>
      </c>
      <c r="BP85" s="243" t="n">
        <v>0</v>
      </c>
      <c r="BQ85" s="243" t="n">
        <v>0</v>
      </c>
      <c r="BR85" s="243" t="n">
        <v>0</v>
      </c>
      <c r="BS85" s="243" t="n">
        <v>0</v>
      </c>
      <c r="BT85" s="243" t="n">
        <v>0</v>
      </c>
      <c r="BU85" s="243" t="n">
        <v>0</v>
      </c>
      <c r="BV85" s="243" t="n">
        <v>0</v>
      </c>
      <c r="BW85" s="243" t="n">
        <v>0</v>
      </c>
      <c r="BX85" s="243" t="n">
        <v>0</v>
      </c>
      <c r="BY85" s="243" t="n">
        <v>0</v>
      </c>
      <c r="BZ85" s="243" t="n">
        <v>0</v>
      </c>
      <c r="CA85" s="243" t="n">
        <v>0</v>
      </c>
      <c r="CB85" s="243" t="n">
        <v>0</v>
      </c>
      <c r="CC85" s="243" t="n">
        <v>0</v>
      </c>
      <c r="CD85" s="243" t="n">
        <v>0</v>
      </c>
      <c r="CE85" s="243" t="n">
        <v>0</v>
      </c>
      <c r="CF85" s="243" t="n">
        <v>0</v>
      </c>
      <c r="CG85" s="243" t="n">
        <v>0</v>
      </c>
      <c r="CH85" s="243" t="n">
        <v>0</v>
      </c>
      <c r="CI85" s="243" t="n">
        <v>0</v>
      </c>
      <c r="CJ85" s="243" t="n">
        <v>0</v>
      </c>
      <c r="CK85" s="243" t="n">
        <v>0</v>
      </c>
      <c r="CL85" s="243" t="n">
        <v>30</v>
      </c>
      <c r="CM85" s="243" t="n">
        <v>0</v>
      </c>
      <c r="CN85" s="243" t="n">
        <v>0</v>
      </c>
      <c r="WY85" s="236" t="n">
        <v>0</v>
      </c>
      <c r="WZ85" s="108"/>
      <c r="XA85" s="237" t="n">
        <v>30</v>
      </c>
      <c r="XB85" s="61" t="n">
        <v>60</v>
      </c>
      <c r="XC85" s="200" t="n">
        <f aca="false">XB85-W85</f>
        <v>0</v>
      </c>
      <c r="XD85" s="256" t="n">
        <f aca="false">SUMIF('TRIEN KHAI SX'!$B$8:$B$262,$B85,'TRIEN KHAI SX'!$CM$8:$CM$262)-W85</f>
        <v>-30</v>
      </c>
      <c r="XE85" s="257" t="n">
        <f aca="false">SUMIF('TRIEN KHAI SX'!$B$8:$B$262,$B85,'TRIEN KHAI SX'!$FG$8:$FG$262)</f>
        <v>-30</v>
      </c>
      <c r="XF85" s="258"/>
      <c r="XG85" s="258"/>
      <c r="XH85" s="258"/>
      <c r="XI85" s="258"/>
      <c r="XJ85" s="258"/>
      <c r="XK85" s="45"/>
      <c r="XL85" s="45"/>
      <c r="XM85" s="48"/>
      <c r="XN85" s="48"/>
      <c r="XO85" s="48"/>
      <c r="XP85" s="48"/>
      <c r="XQ85" s="48"/>
      <c r="XR85" s="48"/>
      <c r="XS85" s="48"/>
      <c r="XT85" s="48"/>
      <c r="XU85" s="48"/>
      <c r="XV85" s="48"/>
      <c r="XW85" s="48"/>
      <c r="XX85" s="48"/>
      <c r="XY85" s="48"/>
      <c r="XZ85" s="48"/>
      <c r="YA85" s="48"/>
      <c r="YB85" s="48"/>
      <c r="YC85" s="48"/>
      <c r="YD85" s="48"/>
      <c r="YE85" s="48"/>
      <c r="YF85" s="48"/>
      <c r="YG85" s="48"/>
      <c r="YH85" s="48"/>
      <c r="YI85" s="48"/>
      <c r="YJ85" s="48"/>
      <c r="YK85" s="48"/>
      <c r="YL85" s="48"/>
      <c r="YM85" s="48"/>
      <c r="YN85" s="48"/>
      <c r="YO85" s="48"/>
      <c r="YP85" s="48"/>
      <c r="YQ85" s="48"/>
      <c r="YR85" s="48"/>
      <c r="YS85" s="48"/>
      <c r="YT85" s="48"/>
      <c r="YU85" s="48"/>
      <c r="YV85" s="48"/>
      <c r="YW85" s="48"/>
      <c r="YX85" s="48"/>
      <c r="YY85" s="48"/>
      <c r="YZ85" s="48"/>
      <c r="ZA85" s="48"/>
      <c r="ZB85" s="48"/>
      <c r="ZC85" s="48"/>
      <c r="ZD85" s="48"/>
      <c r="ZE85" s="48"/>
      <c r="ZF85" s="48"/>
      <c r="ZG85" s="48"/>
      <c r="ZH85" s="48"/>
      <c r="ZI85" s="48"/>
      <c r="ZJ85" s="48"/>
      <c r="ZK85" s="48"/>
      <c r="ZL85" s="48"/>
      <c r="ZM85" s="48"/>
      <c r="ZN85" s="48"/>
      <c r="ZO85" s="48"/>
      <c r="ZP85" s="48"/>
      <c r="ZQ85" s="48"/>
      <c r="ZR85" s="48"/>
      <c r="ZS85" s="48"/>
      <c r="ZT85" s="48"/>
      <c r="ZU85" s="48"/>
      <c r="ZV85" s="48"/>
      <c r="ZW85" s="48"/>
      <c r="ZX85" s="48"/>
      <c r="ZY85" s="48"/>
      <c r="ZZ85" s="48"/>
      <c r="AAA85" s="48"/>
      <c r="AAB85" s="48"/>
      <c r="AAC85" s="48"/>
      <c r="AAD85" s="48"/>
      <c r="AAE85" s="48"/>
      <c r="AAF85" s="48"/>
      <c r="AAG85" s="48"/>
      <c r="AAH85" s="48"/>
      <c r="AAI85" s="48"/>
      <c r="AAJ85" s="48"/>
      <c r="AAK85" s="48"/>
      <c r="AAL85" s="48"/>
      <c r="AAM85" s="48"/>
      <c r="AAN85" s="48"/>
      <c r="AAO85" s="48"/>
      <c r="AAP85" s="48"/>
      <c r="AAQ85" s="48"/>
      <c r="AAR85" s="48"/>
      <c r="AAS85" s="48"/>
      <c r="AAT85" s="48"/>
      <c r="AAU85" s="48"/>
      <c r="AAV85" s="48"/>
      <c r="AAW85" s="48"/>
      <c r="AAX85" s="48"/>
      <c r="AAY85" s="48"/>
      <c r="AAZ85" s="48"/>
      <c r="ABA85" s="48"/>
      <c r="ABB85" s="48"/>
      <c r="ABC85" s="48"/>
      <c r="ABD85" s="48"/>
      <c r="ABE85" s="48"/>
      <c r="ABF85" s="48"/>
      <c r="ABG85" s="48"/>
      <c r="ABH85" s="48"/>
      <c r="ABI85" s="48"/>
      <c r="ABJ85" s="48"/>
      <c r="ABK85" s="48"/>
      <c r="ABL85" s="48"/>
      <c r="ABM85" s="48"/>
      <c r="ABN85" s="48"/>
      <c r="ABO85" s="48"/>
      <c r="ABP85" s="48"/>
      <c r="ABQ85" s="48"/>
      <c r="ABR85" s="48"/>
      <c r="ABS85" s="48"/>
      <c r="ABT85" s="48"/>
      <c r="ABU85" s="48"/>
      <c r="ABV85" s="48"/>
      <c r="ABW85" s="48"/>
      <c r="ABX85" s="48"/>
      <c r="ABY85" s="48"/>
      <c r="ABZ85" s="48"/>
      <c r="ACA85" s="48"/>
      <c r="ACB85" s="48"/>
      <c r="ACC85" s="48"/>
      <c r="ACD85" s="48"/>
      <c r="ACE85" s="48"/>
      <c r="ACF85" s="48"/>
      <c r="ACG85" s="48"/>
      <c r="ACH85" s="48"/>
      <c r="ACI85" s="48"/>
      <c r="ACJ85" s="48"/>
      <c r="ACK85" s="48"/>
      <c r="ACL85" s="48"/>
      <c r="ACM85" s="48"/>
      <c r="ACN85" s="48"/>
      <c r="ACO85" s="48"/>
      <c r="ACP85" s="48"/>
      <c r="ACQ85" s="48"/>
      <c r="ACR85" s="48"/>
      <c r="ACS85" s="48"/>
      <c r="ACT85" s="48"/>
      <c r="ACU85" s="48"/>
      <c r="ACV85" s="48"/>
      <c r="ACW85" s="48"/>
      <c r="ACX85" s="48"/>
      <c r="ACY85" s="48"/>
      <c r="ACZ85" s="48"/>
      <c r="ADA85" s="48"/>
      <c r="ADB85" s="48"/>
      <c r="ADC85" s="48"/>
      <c r="ADD85" s="48"/>
      <c r="ADE85" s="48"/>
      <c r="ADF85" s="48"/>
      <c r="ADG85" s="48"/>
      <c r="ADH85" s="48"/>
      <c r="ADI85" s="48"/>
      <c r="ADJ85" s="48"/>
      <c r="ADK85" s="48"/>
      <c r="ADL85" s="48"/>
      <c r="ADM85" s="48"/>
      <c r="ADN85" s="48"/>
      <c r="ADO85" s="48"/>
      <c r="ADP85" s="48"/>
      <c r="ADQ85" s="48"/>
      <c r="ADR85" s="48"/>
      <c r="ADS85" s="48"/>
      <c r="ADT85" s="48"/>
      <c r="ADU85" s="48"/>
      <c r="ADV85" s="48"/>
      <c r="ADW85" s="48"/>
      <c r="ADX85" s="48"/>
      <c r="ADY85" s="48"/>
      <c r="ADZ85" s="48"/>
      <c r="AEA85" s="48"/>
      <c r="AEB85" s="48"/>
      <c r="AEC85" s="48"/>
      <c r="AED85" s="48"/>
      <c r="AEE85" s="48"/>
      <c r="AEF85" s="48"/>
      <c r="AEG85" s="48"/>
      <c r="AEH85" s="48"/>
      <c r="AEI85" s="48"/>
      <c r="AEJ85" s="48"/>
      <c r="AEK85" s="48"/>
      <c r="AEL85" s="48"/>
      <c r="AEM85" s="48"/>
      <c r="AEN85" s="48"/>
      <c r="AEO85" s="48"/>
      <c r="AEP85" s="48"/>
      <c r="AEQ85" s="48"/>
      <c r="AER85" s="48"/>
      <c r="AES85" s="48"/>
      <c r="AET85" s="48"/>
      <c r="AEU85" s="48"/>
      <c r="AEV85" s="48"/>
      <c r="AEW85" s="48"/>
      <c r="AEX85" s="48"/>
      <c r="AEY85" s="48"/>
      <c r="AEZ85" s="48"/>
      <c r="AFA85" s="48"/>
      <c r="AFB85" s="48"/>
      <c r="AFC85" s="48"/>
      <c r="AFD85" s="48"/>
      <c r="AFE85" s="48"/>
      <c r="AFF85" s="48"/>
      <c r="AFG85" s="48"/>
      <c r="AFH85" s="48"/>
      <c r="AFI85" s="48"/>
      <c r="AFJ85" s="48"/>
      <c r="AFK85" s="48"/>
      <c r="AFL85" s="48"/>
      <c r="AFM85" s="48"/>
      <c r="AFN85" s="48"/>
      <c r="AFO85" s="48"/>
      <c r="AFP85" s="48"/>
      <c r="AFQ85" s="48"/>
      <c r="AFR85" s="48"/>
      <c r="AFS85" s="48"/>
      <c r="AFT85" s="48"/>
      <c r="AFU85" s="48"/>
      <c r="AFV85" s="48"/>
      <c r="AFW85" s="48"/>
      <c r="AFX85" s="48"/>
      <c r="AFY85" s="48"/>
      <c r="AFZ85" s="48"/>
      <c r="AGA85" s="48"/>
      <c r="AGB85" s="48"/>
      <c r="AGC85" s="48"/>
      <c r="AGD85" s="48"/>
      <c r="AGE85" s="48"/>
      <c r="AGF85" s="48"/>
      <c r="AGG85" s="48"/>
      <c r="AGH85" s="48"/>
      <c r="AGI85" s="48"/>
      <c r="AGJ85" s="48"/>
      <c r="AGK85" s="48"/>
      <c r="AGL85" s="48"/>
      <c r="AGM85" s="48"/>
      <c r="AGN85" s="48"/>
      <c r="AGO85" s="48"/>
      <c r="AGP85" s="48"/>
      <c r="AGQ85" s="48"/>
      <c r="AGR85" s="48"/>
      <c r="AGS85" s="48"/>
      <c r="AGT85" s="48"/>
      <c r="AGU85" s="48"/>
      <c r="AGV85" s="48"/>
      <c r="AGW85" s="48"/>
      <c r="AGX85" s="48"/>
      <c r="AGY85" s="48"/>
      <c r="AGZ85" s="48"/>
      <c r="AHA85" s="48"/>
      <c r="AHB85" s="48"/>
      <c r="AHC85" s="48"/>
      <c r="AHD85" s="48"/>
      <c r="AHE85" s="48"/>
      <c r="AHF85" s="48"/>
      <c r="AHG85" s="48"/>
      <c r="AHH85" s="48"/>
      <c r="AHI85" s="48"/>
      <c r="AHJ85" s="48"/>
      <c r="AHK85" s="48"/>
      <c r="AHL85" s="48"/>
      <c r="AHM85" s="48"/>
      <c r="AHN85" s="48"/>
      <c r="AHO85" s="48"/>
      <c r="AHP85" s="48"/>
      <c r="AHQ85" s="48"/>
      <c r="AHR85" s="48"/>
      <c r="AHS85" s="48"/>
      <c r="AHT85" s="48"/>
      <c r="AHU85" s="48"/>
      <c r="AHV85" s="48"/>
      <c r="AHW85" s="48"/>
      <c r="AHX85" s="48"/>
      <c r="AHY85" s="48"/>
      <c r="AHZ85" s="48"/>
      <c r="AIA85" s="48"/>
      <c r="AIB85" s="48"/>
      <c r="AIC85" s="48"/>
      <c r="AID85" s="48"/>
      <c r="AIE85" s="48"/>
      <c r="AIF85" s="48"/>
      <c r="AIG85" s="48"/>
      <c r="AIH85" s="48"/>
      <c r="AII85" s="48"/>
      <c r="AIJ85" s="48"/>
      <c r="AIK85" s="48"/>
      <c r="AIL85" s="48"/>
      <c r="AIM85" s="48"/>
      <c r="AIN85" s="48"/>
      <c r="AIO85" s="48"/>
      <c r="AIP85" s="48"/>
      <c r="AIQ85" s="48"/>
      <c r="AIR85" s="48"/>
      <c r="AIS85" s="48"/>
      <c r="AIT85" s="48"/>
      <c r="AIU85" s="48"/>
      <c r="AIV85" s="48"/>
      <c r="AIW85" s="48"/>
      <c r="AIX85" s="48"/>
      <c r="AIY85" s="48"/>
      <c r="AIZ85" s="48"/>
      <c r="AJA85" s="48"/>
      <c r="AJB85" s="48"/>
      <c r="AJC85" s="48"/>
      <c r="AJD85" s="48"/>
      <c r="AJE85" s="48"/>
      <c r="AJF85" s="48"/>
      <c r="AJG85" s="48"/>
      <c r="AJH85" s="48"/>
      <c r="AJI85" s="48"/>
      <c r="AJJ85" s="48"/>
      <c r="AJK85" s="48"/>
      <c r="AJL85" s="48"/>
      <c r="AJM85" s="48"/>
      <c r="AJN85" s="48"/>
      <c r="AJO85" s="48"/>
      <c r="AJP85" s="48"/>
      <c r="AJQ85" s="48"/>
      <c r="AJR85" s="48"/>
      <c r="AJS85" s="48"/>
      <c r="AJT85" s="48"/>
      <c r="AJU85" s="48"/>
      <c r="AJV85" s="48"/>
      <c r="AJW85" s="48"/>
      <c r="AJX85" s="48"/>
      <c r="AJY85" s="48"/>
      <c r="AJZ85" s="48"/>
      <c r="AKA85" s="48"/>
      <c r="AKB85" s="48"/>
      <c r="AKC85" s="48"/>
      <c r="AKD85" s="48"/>
      <c r="AKE85" s="48"/>
      <c r="AKF85" s="48"/>
      <c r="AKG85" s="48"/>
      <c r="AKH85" s="48"/>
      <c r="AKI85" s="48"/>
      <c r="AKJ85" s="48"/>
      <c r="AKK85" s="48"/>
      <c r="AKL85" s="48"/>
      <c r="AKM85" s="48"/>
      <c r="AKN85" s="48"/>
      <c r="AKO85" s="48"/>
      <c r="AKP85" s="48"/>
      <c r="AKQ85" s="48"/>
      <c r="AKR85" s="48"/>
      <c r="AKS85" s="48"/>
      <c r="AKT85" s="48"/>
      <c r="AKU85" s="48"/>
      <c r="AKV85" s="48"/>
      <c r="AKW85" s="48"/>
      <c r="AKX85" s="48"/>
      <c r="AKY85" s="48"/>
      <c r="AKZ85" s="48"/>
      <c r="ALA85" s="48"/>
      <c r="ALB85" s="48"/>
      <c r="ALC85" s="48"/>
      <c r="ALD85" s="48"/>
      <c r="ALE85" s="48"/>
      <c r="ALF85" s="48"/>
      <c r="ALG85" s="48"/>
      <c r="ALH85" s="48"/>
      <c r="ALI85" s="48"/>
      <c r="ALJ85" s="48"/>
      <c r="ALK85" s="48"/>
      <c r="ALL85" s="48"/>
      <c r="ALM85" s="48"/>
      <c r="ALN85" s="48"/>
      <c r="ALO85" s="48"/>
      <c r="ALP85" s="48"/>
      <c r="ALQ85" s="48"/>
      <c r="ALR85" s="48"/>
      <c r="ALS85" s="48"/>
      <c r="ALT85" s="48"/>
      <c r="ALU85" s="48"/>
      <c r="ALV85" s="48"/>
      <c r="ALW85" s="48"/>
      <c r="ALX85" s="48"/>
      <c r="ALY85" s="48"/>
      <c r="ALZ85" s="48"/>
      <c r="AMA85" s="48"/>
      <c r="AMB85" s="48"/>
      <c r="AMC85" s="48"/>
      <c r="AMD85" s="48"/>
      <c r="AME85" s="48"/>
      <c r="AMF85" s="48"/>
      <c r="AMG85" s="48"/>
      <c r="AMH85" s="48"/>
      <c r="AMI85" s="48"/>
      <c r="AMJ85" s="48"/>
    </row>
    <row r="86" s="243" customFormat="true" ht="16.5" hidden="false" customHeight="true" outlineLevel="0" collapsed="false">
      <c r="A86" s="240" t="n">
        <f aca="false">A85+1</f>
        <v>74</v>
      </c>
      <c r="B86" s="241" t="s">
        <v>422</v>
      </c>
      <c r="C86" s="242" t="s">
        <v>422</v>
      </c>
      <c r="D86" s="242" t="s">
        <v>413</v>
      </c>
      <c r="E86" s="242" t="s">
        <v>423</v>
      </c>
      <c r="F86" s="242" t="n">
        <v>0</v>
      </c>
      <c r="G86" s="242" t="s">
        <v>424</v>
      </c>
      <c r="H86" s="244" t="s">
        <v>294</v>
      </c>
      <c r="I86" s="242" t="n">
        <f aca="false">COUNTIF($C$13:$C$265,$C86)</f>
        <v>1</v>
      </c>
      <c r="J86" s="245" t="n">
        <f aca="false">COUNTIF($B$13:$B$265,$B86)</f>
        <v>1</v>
      </c>
      <c r="K86" s="244"/>
      <c r="L86" s="246" t="n">
        <v>845</v>
      </c>
      <c r="M86" s="246" t="n">
        <v>440</v>
      </c>
      <c r="N86" s="246" t="n">
        <v>317</v>
      </c>
      <c r="O86" s="260" t="n">
        <f aca="false">L86*M86*N86/10^9</f>
        <v>0.1178606</v>
      </c>
      <c r="P86" s="248" t="n">
        <v>0.03583</v>
      </c>
      <c r="Q86" s="249"/>
      <c r="R86" s="250"/>
      <c r="S86" s="251"/>
      <c r="T86" s="252"/>
      <c r="U86" s="253" t="n">
        <v>84.8815</v>
      </c>
      <c r="V86" s="254"/>
      <c r="W86" s="255" t="n">
        <f aca="false">SUM(X86:WY86)</f>
        <v>60</v>
      </c>
      <c r="X86" s="243" t="n">
        <v>0</v>
      </c>
      <c r="Y86" s="243" t="n">
        <v>0</v>
      </c>
      <c r="Z86" s="243" t="n">
        <v>0</v>
      </c>
      <c r="AA86" s="243" t="n">
        <v>0</v>
      </c>
      <c r="AB86" s="243" t="n">
        <v>0</v>
      </c>
      <c r="AC86" s="243" t="n">
        <v>0</v>
      </c>
      <c r="AD86" s="243" t="n">
        <v>0</v>
      </c>
      <c r="AE86" s="243" t="n">
        <v>0</v>
      </c>
      <c r="AF86" s="243" t="n">
        <v>0</v>
      </c>
      <c r="AG86" s="243" t="n">
        <v>0</v>
      </c>
      <c r="AH86" s="243" t="n">
        <v>0</v>
      </c>
      <c r="AI86" s="243" t="n">
        <v>0</v>
      </c>
      <c r="AJ86" s="243" t="n">
        <v>0</v>
      </c>
      <c r="AK86" s="243" t="n">
        <v>0</v>
      </c>
      <c r="AL86" s="243" t="n">
        <v>0</v>
      </c>
      <c r="AM86" s="243" t="n">
        <v>0</v>
      </c>
      <c r="AP86" s="243" t="n">
        <v>0</v>
      </c>
      <c r="AQ86" s="243" t="n">
        <v>0</v>
      </c>
      <c r="AR86" s="243" t="n">
        <v>0</v>
      </c>
      <c r="AS86" s="243" t="n">
        <v>0</v>
      </c>
      <c r="AT86" s="243" t="n">
        <v>0</v>
      </c>
      <c r="AU86" s="243" t="n">
        <v>0</v>
      </c>
      <c r="AV86" s="243" t="n">
        <v>0</v>
      </c>
      <c r="AW86" s="243" t="n">
        <v>0</v>
      </c>
      <c r="AX86" s="243" t="n">
        <v>0</v>
      </c>
      <c r="AY86" s="243" t="n">
        <v>0</v>
      </c>
      <c r="AZ86" s="243" t="n">
        <v>0</v>
      </c>
      <c r="BA86" s="243" t="n">
        <v>0</v>
      </c>
      <c r="BB86" s="243" t="n">
        <v>0</v>
      </c>
      <c r="BC86" s="243" t="n">
        <v>0</v>
      </c>
      <c r="BD86" s="243" t="n">
        <v>0</v>
      </c>
      <c r="BE86" s="243" t="n">
        <v>0</v>
      </c>
      <c r="BF86" s="243" t="n">
        <v>0</v>
      </c>
      <c r="BG86" s="243" t="n">
        <v>0</v>
      </c>
      <c r="BH86" s="243" t="n">
        <v>0</v>
      </c>
      <c r="BI86" s="243" t="n">
        <v>0</v>
      </c>
      <c r="BJ86" s="243" t="n">
        <v>0</v>
      </c>
      <c r="BK86" s="243" t="n">
        <v>0</v>
      </c>
      <c r="BL86" s="243" t="n">
        <v>0</v>
      </c>
      <c r="BM86" s="243" t="n">
        <v>0</v>
      </c>
      <c r="BN86" s="243" t="n">
        <v>30</v>
      </c>
      <c r="BO86" s="243" t="n">
        <v>0</v>
      </c>
      <c r="BP86" s="243" t="n">
        <v>0</v>
      </c>
      <c r="BQ86" s="243" t="n">
        <v>0</v>
      </c>
      <c r="BR86" s="243" t="n">
        <v>0</v>
      </c>
      <c r="BS86" s="243" t="n">
        <v>0</v>
      </c>
      <c r="BT86" s="243" t="n">
        <v>0</v>
      </c>
      <c r="BU86" s="243" t="n">
        <v>0</v>
      </c>
      <c r="BV86" s="243" t="n">
        <v>0</v>
      </c>
      <c r="BW86" s="243" t="n">
        <v>0</v>
      </c>
      <c r="BX86" s="243" t="n">
        <v>0</v>
      </c>
      <c r="BY86" s="243" t="n">
        <v>0</v>
      </c>
      <c r="BZ86" s="243" t="n">
        <v>0</v>
      </c>
      <c r="CA86" s="243" t="n">
        <v>0</v>
      </c>
      <c r="CB86" s="243" t="n">
        <v>0</v>
      </c>
      <c r="CC86" s="243" t="n">
        <v>0</v>
      </c>
      <c r="CD86" s="243" t="n">
        <v>0</v>
      </c>
      <c r="CE86" s="243" t="n">
        <v>0</v>
      </c>
      <c r="CF86" s="243" t="n">
        <v>0</v>
      </c>
      <c r="CG86" s="243" t="n">
        <v>0</v>
      </c>
      <c r="CH86" s="243" t="n">
        <v>0</v>
      </c>
      <c r="CI86" s="243" t="n">
        <v>0</v>
      </c>
      <c r="CJ86" s="243" t="n">
        <v>0</v>
      </c>
      <c r="CK86" s="243" t="n">
        <v>0</v>
      </c>
      <c r="CL86" s="243" t="n">
        <v>0</v>
      </c>
      <c r="CM86" s="243" t="n">
        <v>0</v>
      </c>
      <c r="CN86" s="243" t="n">
        <v>0</v>
      </c>
      <c r="WY86" s="236" t="n">
        <v>30</v>
      </c>
      <c r="WZ86" s="108"/>
      <c r="XA86" s="237" t="n">
        <v>0</v>
      </c>
      <c r="XB86" s="61" t="n">
        <v>60</v>
      </c>
      <c r="XC86" s="200" t="n">
        <f aca="false">XB86-W86</f>
        <v>0</v>
      </c>
      <c r="XD86" s="256" t="n">
        <f aca="false">SUMIF('TRIEN KHAI SX'!$B$8:$B$262,$B86,'TRIEN KHAI SX'!$CM$8:$CM$262)-W86</f>
        <v>0</v>
      </c>
      <c r="XE86" s="257" t="n">
        <f aca="false">SUMIF('TRIEN KHAI SX'!$B$8:$B$262,$B86,'TRIEN KHAI SX'!$FG$8:$FG$262)</f>
        <v>0</v>
      </c>
      <c r="XF86" s="258"/>
      <c r="XG86" s="258"/>
      <c r="XH86" s="258"/>
      <c r="XI86" s="258"/>
      <c r="XJ86" s="258"/>
      <c r="XK86" s="45"/>
      <c r="XL86" s="45"/>
      <c r="XM86" s="48"/>
      <c r="XN86" s="48"/>
      <c r="XO86" s="48"/>
      <c r="XP86" s="48"/>
      <c r="XQ86" s="48"/>
      <c r="XR86" s="48"/>
      <c r="XS86" s="48"/>
      <c r="XT86" s="48"/>
      <c r="XU86" s="48"/>
      <c r="XV86" s="48"/>
      <c r="XW86" s="48"/>
      <c r="XX86" s="48"/>
      <c r="XY86" s="48"/>
      <c r="XZ86" s="48"/>
      <c r="YA86" s="48"/>
      <c r="YB86" s="48"/>
      <c r="YC86" s="48"/>
      <c r="YD86" s="48"/>
      <c r="YE86" s="48"/>
      <c r="YF86" s="48"/>
      <c r="YG86" s="48"/>
      <c r="YH86" s="48"/>
      <c r="YI86" s="48"/>
      <c r="YJ86" s="48"/>
      <c r="YK86" s="48"/>
      <c r="YL86" s="48"/>
      <c r="YM86" s="48"/>
      <c r="YN86" s="48"/>
      <c r="YO86" s="48"/>
      <c r="YP86" s="48"/>
      <c r="YQ86" s="48"/>
      <c r="YR86" s="48"/>
      <c r="YS86" s="48"/>
      <c r="YT86" s="48"/>
      <c r="YU86" s="48"/>
      <c r="YV86" s="48"/>
      <c r="YW86" s="48"/>
      <c r="YX86" s="48"/>
      <c r="YY86" s="48"/>
      <c r="YZ86" s="48"/>
      <c r="ZA86" s="48"/>
      <c r="ZB86" s="48"/>
      <c r="ZC86" s="48"/>
      <c r="ZD86" s="48"/>
      <c r="ZE86" s="48"/>
      <c r="ZF86" s="48"/>
      <c r="ZG86" s="48"/>
      <c r="ZH86" s="48"/>
      <c r="ZI86" s="48"/>
      <c r="ZJ86" s="48"/>
      <c r="ZK86" s="48"/>
      <c r="ZL86" s="48"/>
      <c r="ZM86" s="48"/>
      <c r="ZN86" s="48"/>
      <c r="ZO86" s="48"/>
      <c r="ZP86" s="48"/>
      <c r="ZQ86" s="48"/>
      <c r="ZR86" s="48"/>
      <c r="ZS86" s="48"/>
      <c r="ZT86" s="48"/>
      <c r="ZU86" s="48"/>
      <c r="ZV86" s="48"/>
      <c r="ZW86" s="48"/>
      <c r="ZX86" s="48"/>
      <c r="ZY86" s="48"/>
      <c r="ZZ86" s="48"/>
      <c r="AAA86" s="48"/>
      <c r="AAB86" s="48"/>
      <c r="AAC86" s="48"/>
      <c r="AAD86" s="48"/>
      <c r="AAE86" s="48"/>
      <c r="AAF86" s="48"/>
      <c r="AAG86" s="48"/>
      <c r="AAH86" s="48"/>
      <c r="AAI86" s="48"/>
      <c r="AAJ86" s="48"/>
      <c r="AAK86" s="48"/>
      <c r="AAL86" s="48"/>
      <c r="AAM86" s="48"/>
      <c r="AAN86" s="48"/>
      <c r="AAO86" s="48"/>
      <c r="AAP86" s="48"/>
      <c r="AAQ86" s="48"/>
      <c r="AAR86" s="48"/>
      <c r="AAS86" s="48"/>
      <c r="AAT86" s="48"/>
      <c r="AAU86" s="48"/>
      <c r="AAV86" s="48"/>
      <c r="AAW86" s="48"/>
      <c r="AAX86" s="48"/>
      <c r="AAY86" s="48"/>
      <c r="AAZ86" s="48"/>
      <c r="ABA86" s="48"/>
      <c r="ABB86" s="48"/>
      <c r="ABC86" s="48"/>
      <c r="ABD86" s="48"/>
      <c r="ABE86" s="48"/>
      <c r="ABF86" s="48"/>
      <c r="ABG86" s="48"/>
      <c r="ABH86" s="48"/>
      <c r="ABI86" s="48"/>
      <c r="ABJ86" s="48"/>
      <c r="ABK86" s="48"/>
      <c r="ABL86" s="48"/>
      <c r="ABM86" s="48"/>
      <c r="ABN86" s="48"/>
      <c r="ABO86" s="48"/>
      <c r="ABP86" s="48"/>
      <c r="ABQ86" s="48"/>
      <c r="ABR86" s="48"/>
      <c r="ABS86" s="48"/>
      <c r="ABT86" s="48"/>
      <c r="ABU86" s="48"/>
      <c r="ABV86" s="48"/>
      <c r="ABW86" s="48"/>
      <c r="ABX86" s="48"/>
      <c r="ABY86" s="48"/>
      <c r="ABZ86" s="48"/>
      <c r="ACA86" s="48"/>
      <c r="ACB86" s="48"/>
      <c r="ACC86" s="48"/>
      <c r="ACD86" s="48"/>
      <c r="ACE86" s="48"/>
      <c r="ACF86" s="48"/>
      <c r="ACG86" s="48"/>
      <c r="ACH86" s="48"/>
      <c r="ACI86" s="48"/>
      <c r="ACJ86" s="48"/>
      <c r="ACK86" s="48"/>
      <c r="ACL86" s="48"/>
      <c r="ACM86" s="48"/>
      <c r="ACN86" s="48"/>
      <c r="ACO86" s="48"/>
      <c r="ACP86" s="48"/>
      <c r="ACQ86" s="48"/>
      <c r="ACR86" s="48"/>
      <c r="ACS86" s="48"/>
      <c r="ACT86" s="48"/>
      <c r="ACU86" s="48"/>
      <c r="ACV86" s="48"/>
      <c r="ACW86" s="48"/>
      <c r="ACX86" s="48"/>
      <c r="ACY86" s="48"/>
      <c r="ACZ86" s="48"/>
      <c r="ADA86" s="48"/>
      <c r="ADB86" s="48"/>
      <c r="ADC86" s="48"/>
      <c r="ADD86" s="48"/>
      <c r="ADE86" s="48"/>
      <c r="ADF86" s="48"/>
      <c r="ADG86" s="48"/>
      <c r="ADH86" s="48"/>
      <c r="ADI86" s="48"/>
      <c r="ADJ86" s="48"/>
      <c r="ADK86" s="48"/>
      <c r="ADL86" s="48"/>
      <c r="ADM86" s="48"/>
      <c r="ADN86" s="48"/>
      <c r="ADO86" s="48"/>
      <c r="ADP86" s="48"/>
      <c r="ADQ86" s="48"/>
      <c r="ADR86" s="48"/>
      <c r="ADS86" s="48"/>
      <c r="ADT86" s="48"/>
      <c r="ADU86" s="48"/>
      <c r="ADV86" s="48"/>
      <c r="ADW86" s="48"/>
      <c r="ADX86" s="48"/>
      <c r="ADY86" s="48"/>
      <c r="ADZ86" s="48"/>
      <c r="AEA86" s="48"/>
      <c r="AEB86" s="48"/>
      <c r="AEC86" s="48"/>
      <c r="AED86" s="48"/>
      <c r="AEE86" s="48"/>
      <c r="AEF86" s="48"/>
      <c r="AEG86" s="48"/>
      <c r="AEH86" s="48"/>
      <c r="AEI86" s="48"/>
      <c r="AEJ86" s="48"/>
      <c r="AEK86" s="48"/>
      <c r="AEL86" s="48"/>
      <c r="AEM86" s="48"/>
      <c r="AEN86" s="48"/>
      <c r="AEO86" s="48"/>
      <c r="AEP86" s="48"/>
      <c r="AEQ86" s="48"/>
      <c r="AER86" s="48"/>
      <c r="AES86" s="48"/>
      <c r="AET86" s="48"/>
      <c r="AEU86" s="48"/>
      <c r="AEV86" s="48"/>
      <c r="AEW86" s="48"/>
      <c r="AEX86" s="48"/>
      <c r="AEY86" s="48"/>
      <c r="AEZ86" s="48"/>
      <c r="AFA86" s="48"/>
      <c r="AFB86" s="48"/>
      <c r="AFC86" s="48"/>
      <c r="AFD86" s="48"/>
      <c r="AFE86" s="48"/>
      <c r="AFF86" s="48"/>
      <c r="AFG86" s="48"/>
      <c r="AFH86" s="48"/>
      <c r="AFI86" s="48"/>
      <c r="AFJ86" s="48"/>
      <c r="AFK86" s="48"/>
      <c r="AFL86" s="48"/>
      <c r="AFM86" s="48"/>
      <c r="AFN86" s="48"/>
      <c r="AFO86" s="48"/>
      <c r="AFP86" s="48"/>
      <c r="AFQ86" s="48"/>
      <c r="AFR86" s="48"/>
      <c r="AFS86" s="48"/>
      <c r="AFT86" s="48"/>
      <c r="AFU86" s="48"/>
      <c r="AFV86" s="48"/>
      <c r="AFW86" s="48"/>
      <c r="AFX86" s="48"/>
      <c r="AFY86" s="48"/>
      <c r="AFZ86" s="48"/>
      <c r="AGA86" s="48"/>
      <c r="AGB86" s="48"/>
      <c r="AGC86" s="48"/>
      <c r="AGD86" s="48"/>
      <c r="AGE86" s="48"/>
      <c r="AGF86" s="48"/>
      <c r="AGG86" s="48"/>
      <c r="AGH86" s="48"/>
      <c r="AGI86" s="48"/>
      <c r="AGJ86" s="48"/>
      <c r="AGK86" s="48"/>
      <c r="AGL86" s="48"/>
      <c r="AGM86" s="48"/>
      <c r="AGN86" s="48"/>
      <c r="AGO86" s="48"/>
      <c r="AGP86" s="48"/>
      <c r="AGQ86" s="48"/>
      <c r="AGR86" s="48"/>
      <c r="AGS86" s="48"/>
      <c r="AGT86" s="48"/>
      <c r="AGU86" s="48"/>
      <c r="AGV86" s="48"/>
      <c r="AGW86" s="48"/>
      <c r="AGX86" s="48"/>
      <c r="AGY86" s="48"/>
      <c r="AGZ86" s="48"/>
      <c r="AHA86" s="48"/>
      <c r="AHB86" s="48"/>
      <c r="AHC86" s="48"/>
      <c r="AHD86" s="48"/>
      <c r="AHE86" s="48"/>
      <c r="AHF86" s="48"/>
      <c r="AHG86" s="48"/>
      <c r="AHH86" s="48"/>
      <c r="AHI86" s="48"/>
      <c r="AHJ86" s="48"/>
      <c r="AHK86" s="48"/>
      <c r="AHL86" s="48"/>
      <c r="AHM86" s="48"/>
      <c r="AHN86" s="48"/>
      <c r="AHO86" s="48"/>
      <c r="AHP86" s="48"/>
      <c r="AHQ86" s="48"/>
      <c r="AHR86" s="48"/>
      <c r="AHS86" s="48"/>
      <c r="AHT86" s="48"/>
      <c r="AHU86" s="48"/>
      <c r="AHV86" s="48"/>
      <c r="AHW86" s="48"/>
      <c r="AHX86" s="48"/>
      <c r="AHY86" s="48"/>
      <c r="AHZ86" s="48"/>
      <c r="AIA86" s="48"/>
      <c r="AIB86" s="48"/>
      <c r="AIC86" s="48"/>
      <c r="AID86" s="48"/>
      <c r="AIE86" s="48"/>
      <c r="AIF86" s="48"/>
      <c r="AIG86" s="48"/>
      <c r="AIH86" s="48"/>
      <c r="AII86" s="48"/>
      <c r="AIJ86" s="48"/>
      <c r="AIK86" s="48"/>
      <c r="AIL86" s="48"/>
      <c r="AIM86" s="48"/>
      <c r="AIN86" s="48"/>
      <c r="AIO86" s="48"/>
      <c r="AIP86" s="48"/>
      <c r="AIQ86" s="48"/>
      <c r="AIR86" s="48"/>
      <c r="AIS86" s="48"/>
      <c r="AIT86" s="48"/>
      <c r="AIU86" s="48"/>
      <c r="AIV86" s="48"/>
      <c r="AIW86" s="48"/>
      <c r="AIX86" s="48"/>
      <c r="AIY86" s="48"/>
      <c r="AIZ86" s="48"/>
      <c r="AJA86" s="48"/>
      <c r="AJB86" s="48"/>
      <c r="AJC86" s="48"/>
      <c r="AJD86" s="48"/>
      <c r="AJE86" s="48"/>
      <c r="AJF86" s="48"/>
      <c r="AJG86" s="48"/>
      <c r="AJH86" s="48"/>
      <c r="AJI86" s="48"/>
      <c r="AJJ86" s="48"/>
      <c r="AJK86" s="48"/>
      <c r="AJL86" s="48"/>
      <c r="AJM86" s="48"/>
      <c r="AJN86" s="48"/>
      <c r="AJO86" s="48"/>
      <c r="AJP86" s="48"/>
      <c r="AJQ86" s="48"/>
      <c r="AJR86" s="48"/>
      <c r="AJS86" s="48"/>
      <c r="AJT86" s="48"/>
      <c r="AJU86" s="48"/>
      <c r="AJV86" s="48"/>
      <c r="AJW86" s="48"/>
      <c r="AJX86" s="48"/>
      <c r="AJY86" s="48"/>
      <c r="AJZ86" s="48"/>
      <c r="AKA86" s="48"/>
      <c r="AKB86" s="48"/>
      <c r="AKC86" s="48"/>
      <c r="AKD86" s="48"/>
      <c r="AKE86" s="48"/>
      <c r="AKF86" s="48"/>
      <c r="AKG86" s="48"/>
      <c r="AKH86" s="48"/>
      <c r="AKI86" s="48"/>
      <c r="AKJ86" s="48"/>
      <c r="AKK86" s="48"/>
      <c r="AKL86" s="48"/>
      <c r="AKM86" s="48"/>
      <c r="AKN86" s="48"/>
      <c r="AKO86" s="48"/>
      <c r="AKP86" s="48"/>
      <c r="AKQ86" s="48"/>
      <c r="AKR86" s="48"/>
      <c r="AKS86" s="48"/>
      <c r="AKT86" s="48"/>
      <c r="AKU86" s="48"/>
      <c r="AKV86" s="48"/>
      <c r="AKW86" s="48"/>
      <c r="AKX86" s="48"/>
      <c r="AKY86" s="48"/>
      <c r="AKZ86" s="48"/>
      <c r="ALA86" s="48"/>
      <c r="ALB86" s="48"/>
      <c r="ALC86" s="48"/>
      <c r="ALD86" s="48"/>
      <c r="ALE86" s="48"/>
      <c r="ALF86" s="48"/>
      <c r="ALG86" s="48"/>
      <c r="ALH86" s="48"/>
      <c r="ALI86" s="48"/>
      <c r="ALJ86" s="48"/>
      <c r="ALK86" s="48"/>
      <c r="ALL86" s="48"/>
      <c r="ALM86" s="48"/>
      <c r="ALN86" s="48"/>
      <c r="ALO86" s="48"/>
      <c r="ALP86" s="48"/>
      <c r="ALQ86" s="48"/>
      <c r="ALR86" s="48"/>
      <c r="ALS86" s="48"/>
      <c r="ALT86" s="48"/>
      <c r="ALU86" s="48"/>
      <c r="ALV86" s="48"/>
      <c r="ALW86" s="48"/>
      <c r="ALX86" s="48"/>
      <c r="ALY86" s="48"/>
      <c r="ALZ86" s="48"/>
      <c r="AMA86" s="48"/>
      <c r="AMB86" s="48"/>
      <c r="AMC86" s="48"/>
      <c r="AMD86" s="48"/>
      <c r="AME86" s="48"/>
      <c r="AMF86" s="48"/>
      <c r="AMG86" s="48"/>
      <c r="AMH86" s="48"/>
      <c r="AMI86" s="48"/>
      <c r="AMJ86" s="48"/>
    </row>
    <row r="87" s="243" customFormat="true" ht="16.5" hidden="false" customHeight="true" outlineLevel="0" collapsed="false">
      <c r="A87" s="240" t="n">
        <f aca="false">A86+1</f>
        <v>75</v>
      </c>
      <c r="B87" s="241" t="s">
        <v>425</v>
      </c>
      <c r="C87" s="242" t="s">
        <v>425</v>
      </c>
      <c r="D87" s="242" t="s">
        <v>413</v>
      </c>
      <c r="E87" s="242" t="s">
        <v>304</v>
      </c>
      <c r="F87" s="242"/>
      <c r="G87" s="242" t="s">
        <v>305</v>
      </c>
      <c r="H87" s="244" t="s">
        <v>294</v>
      </c>
      <c r="I87" s="242" t="n">
        <f aca="false">COUNTIF($C$13:$C$265,$C87)</f>
        <v>1</v>
      </c>
      <c r="J87" s="245" t="n">
        <f aca="false">COUNTIF($B$13:$B$265,$B87)</f>
        <v>1</v>
      </c>
      <c r="K87" s="244"/>
      <c r="L87" s="246" t="n">
        <v>845</v>
      </c>
      <c r="M87" s="246" t="n">
        <v>440</v>
      </c>
      <c r="N87" s="246" t="n">
        <v>317</v>
      </c>
      <c r="O87" s="260" t="n">
        <f aca="false">L87*M87*N87/10^9</f>
        <v>0.1178606</v>
      </c>
      <c r="P87" s="248" t="n">
        <v>0.03583</v>
      </c>
      <c r="Q87" s="249"/>
      <c r="R87" s="250"/>
      <c r="S87" s="251"/>
      <c r="T87" s="252"/>
      <c r="U87" s="253" t="n">
        <v>90.8105</v>
      </c>
      <c r="V87" s="254"/>
      <c r="W87" s="255" t="n">
        <f aca="false">SUM(X87:WY87)</f>
        <v>60</v>
      </c>
      <c r="X87" s="243" t="n">
        <v>0</v>
      </c>
      <c r="Y87" s="243" t="n">
        <v>0</v>
      </c>
      <c r="Z87" s="243" t="n">
        <v>0</v>
      </c>
      <c r="AA87" s="243" t="n">
        <v>0</v>
      </c>
      <c r="AB87" s="243" t="n">
        <v>0</v>
      </c>
      <c r="AC87" s="243" t="n">
        <v>0</v>
      </c>
      <c r="AD87" s="243" t="n">
        <v>0</v>
      </c>
      <c r="AE87" s="243" t="n">
        <v>0</v>
      </c>
      <c r="AF87" s="243" t="n">
        <v>0</v>
      </c>
      <c r="AG87" s="243" t="n">
        <v>0</v>
      </c>
      <c r="AH87" s="243" t="n">
        <v>0</v>
      </c>
      <c r="AI87" s="243" t="n">
        <v>0</v>
      </c>
      <c r="AJ87" s="243" t="n">
        <v>0</v>
      </c>
      <c r="AK87" s="243" t="n">
        <v>0</v>
      </c>
      <c r="AL87" s="243" t="n">
        <v>0</v>
      </c>
      <c r="AM87" s="243" t="n">
        <v>0</v>
      </c>
      <c r="AP87" s="243" t="n">
        <v>0</v>
      </c>
      <c r="AQ87" s="243" t="n">
        <v>0</v>
      </c>
      <c r="AR87" s="243" t="n">
        <v>0</v>
      </c>
      <c r="AS87" s="243" t="n">
        <v>0</v>
      </c>
      <c r="AT87" s="243" t="n">
        <v>0</v>
      </c>
      <c r="AU87" s="243" t="n">
        <v>0</v>
      </c>
      <c r="AV87" s="243" t="n">
        <v>0</v>
      </c>
      <c r="AW87" s="243" t="n">
        <v>0</v>
      </c>
      <c r="AX87" s="243" t="n">
        <v>0</v>
      </c>
      <c r="AY87" s="243" t="n">
        <v>0</v>
      </c>
      <c r="AZ87" s="243" t="n">
        <v>0</v>
      </c>
      <c r="BA87" s="243" t="n">
        <v>0</v>
      </c>
      <c r="BB87" s="243" t="n">
        <v>0</v>
      </c>
      <c r="BC87" s="243" t="n">
        <v>0</v>
      </c>
      <c r="BD87" s="243" t="n">
        <v>0</v>
      </c>
      <c r="BE87" s="243" t="n">
        <v>0</v>
      </c>
      <c r="BF87" s="243" t="n">
        <v>0</v>
      </c>
      <c r="BG87" s="243" t="n">
        <v>0</v>
      </c>
      <c r="BH87" s="243" t="n">
        <v>0</v>
      </c>
      <c r="BI87" s="243" t="n">
        <v>0</v>
      </c>
      <c r="BJ87" s="243" t="n">
        <v>0</v>
      </c>
      <c r="BK87" s="243" t="n">
        <v>0</v>
      </c>
      <c r="BL87" s="243" t="n">
        <v>0</v>
      </c>
      <c r="BM87" s="243" t="n">
        <v>0</v>
      </c>
      <c r="BN87" s="243" t="n">
        <v>0</v>
      </c>
      <c r="BO87" s="243" t="n">
        <v>0</v>
      </c>
      <c r="BP87" s="243" t="n">
        <v>0</v>
      </c>
      <c r="BQ87" s="243" t="n">
        <v>0</v>
      </c>
      <c r="BR87" s="243" t="n">
        <v>0</v>
      </c>
      <c r="BS87" s="243" t="n">
        <v>0</v>
      </c>
      <c r="BT87" s="243" t="n">
        <v>0</v>
      </c>
      <c r="BU87" s="243" t="n">
        <v>0</v>
      </c>
      <c r="BV87" s="243" t="n">
        <v>0</v>
      </c>
      <c r="BW87" s="243" t="n">
        <v>30</v>
      </c>
      <c r="BX87" s="243" t="n">
        <v>0</v>
      </c>
      <c r="BY87" s="243" t="n">
        <v>0</v>
      </c>
      <c r="BZ87" s="243" t="n">
        <v>0</v>
      </c>
      <c r="CA87" s="243" t="n">
        <v>0</v>
      </c>
      <c r="CB87" s="243" t="n">
        <v>0</v>
      </c>
      <c r="CC87" s="243" t="n">
        <v>0</v>
      </c>
      <c r="CD87" s="243" t="n">
        <v>0</v>
      </c>
      <c r="CE87" s="243" t="n">
        <v>0</v>
      </c>
      <c r="CF87" s="243" t="n">
        <v>0</v>
      </c>
      <c r="CG87" s="243" t="n">
        <v>0</v>
      </c>
      <c r="CH87" s="243" t="n">
        <v>0</v>
      </c>
      <c r="CI87" s="243" t="n">
        <v>0</v>
      </c>
      <c r="CJ87" s="243" t="n">
        <v>0</v>
      </c>
      <c r="CK87" s="243" t="n">
        <v>0</v>
      </c>
      <c r="CL87" s="243" t="n">
        <v>0</v>
      </c>
      <c r="CM87" s="243" t="n">
        <v>0</v>
      </c>
      <c r="CN87" s="243" t="n">
        <v>0</v>
      </c>
      <c r="WY87" s="236" t="n">
        <v>30</v>
      </c>
      <c r="WZ87" s="108"/>
      <c r="XA87" s="237" t="n">
        <v>0</v>
      </c>
      <c r="XB87" s="61" t="n">
        <v>60</v>
      </c>
      <c r="XC87" s="200" t="n">
        <f aca="false">XB87-W87</f>
        <v>0</v>
      </c>
      <c r="XD87" s="256" t="n">
        <f aca="false">SUMIF('TRIEN KHAI SX'!$B$8:$B$262,$B87,'TRIEN KHAI SX'!$CM$8:$CM$262)-W87</f>
        <v>0</v>
      </c>
      <c r="XE87" s="257" t="n">
        <f aca="false">SUMIF('TRIEN KHAI SX'!$B$8:$B$262,$B87,'TRIEN KHAI SX'!$FG$8:$FG$262)</f>
        <v>0</v>
      </c>
      <c r="XF87" s="258"/>
      <c r="XG87" s="258"/>
      <c r="XH87" s="258"/>
      <c r="XI87" s="258"/>
      <c r="XJ87" s="258"/>
      <c r="XK87" s="45"/>
      <c r="XL87" s="45"/>
      <c r="XM87" s="48"/>
      <c r="XN87" s="48"/>
      <c r="XO87" s="48"/>
      <c r="XP87" s="48"/>
      <c r="XQ87" s="48"/>
      <c r="XR87" s="48"/>
      <c r="XS87" s="48"/>
      <c r="XT87" s="48"/>
      <c r="XU87" s="48"/>
      <c r="XV87" s="48"/>
      <c r="XW87" s="48"/>
      <c r="XX87" s="48"/>
      <c r="XY87" s="48"/>
      <c r="XZ87" s="48"/>
      <c r="YA87" s="48"/>
      <c r="YB87" s="48"/>
      <c r="YC87" s="48"/>
      <c r="YD87" s="48"/>
      <c r="YE87" s="48"/>
      <c r="YF87" s="48"/>
      <c r="YG87" s="48"/>
      <c r="YH87" s="48"/>
      <c r="YI87" s="48"/>
      <c r="YJ87" s="48"/>
      <c r="YK87" s="48"/>
      <c r="YL87" s="48"/>
      <c r="YM87" s="48"/>
      <c r="YN87" s="48"/>
      <c r="YO87" s="48"/>
      <c r="YP87" s="48"/>
      <c r="YQ87" s="48"/>
      <c r="YR87" s="48"/>
      <c r="YS87" s="48"/>
      <c r="YT87" s="48"/>
      <c r="YU87" s="48"/>
      <c r="YV87" s="48"/>
      <c r="YW87" s="48"/>
      <c r="YX87" s="48"/>
      <c r="YY87" s="48"/>
      <c r="YZ87" s="48"/>
      <c r="ZA87" s="48"/>
      <c r="ZB87" s="48"/>
      <c r="ZC87" s="48"/>
      <c r="ZD87" s="48"/>
      <c r="ZE87" s="48"/>
      <c r="ZF87" s="48"/>
      <c r="ZG87" s="48"/>
      <c r="ZH87" s="48"/>
      <c r="ZI87" s="48"/>
      <c r="ZJ87" s="48"/>
      <c r="ZK87" s="48"/>
      <c r="ZL87" s="48"/>
      <c r="ZM87" s="48"/>
      <c r="ZN87" s="48"/>
      <c r="ZO87" s="48"/>
      <c r="ZP87" s="48"/>
      <c r="ZQ87" s="48"/>
      <c r="ZR87" s="48"/>
      <c r="ZS87" s="48"/>
      <c r="ZT87" s="48"/>
      <c r="ZU87" s="48"/>
      <c r="ZV87" s="48"/>
      <c r="ZW87" s="48"/>
      <c r="ZX87" s="48"/>
      <c r="ZY87" s="48"/>
      <c r="ZZ87" s="48"/>
      <c r="AAA87" s="48"/>
      <c r="AAB87" s="48"/>
      <c r="AAC87" s="48"/>
      <c r="AAD87" s="48"/>
      <c r="AAE87" s="48"/>
      <c r="AAF87" s="48"/>
      <c r="AAG87" s="48"/>
      <c r="AAH87" s="48"/>
      <c r="AAI87" s="48"/>
      <c r="AAJ87" s="48"/>
      <c r="AAK87" s="48"/>
      <c r="AAL87" s="48"/>
      <c r="AAM87" s="48"/>
      <c r="AAN87" s="48"/>
      <c r="AAO87" s="48"/>
      <c r="AAP87" s="48"/>
      <c r="AAQ87" s="48"/>
      <c r="AAR87" s="48"/>
      <c r="AAS87" s="48"/>
      <c r="AAT87" s="48"/>
      <c r="AAU87" s="48"/>
      <c r="AAV87" s="48"/>
      <c r="AAW87" s="48"/>
      <c r="AAX87" s="48"/>
      <c r="AAY87" s="48"/>
      <c r="AAZ87" s="48"/>
      <c r="ABA87" s="48"/>
      <c r="ABB87" s="48"/>
      <c r="ABC87" s="48"/>
      <c r="ABD87" s="48"/>
      <c r="ABE87" s="48"/>
      <c r="ABF87" s="48"/>
      <c r="ABG87" s="48"/>
      <c r="ABH87" s="48"/>
      <c r="ABI87" s="48"/>
      <c r="ABJ87" s="48"/>
      <c r="ABK87" s="48"/>
      <c r="ABL87" s="48"/>
      <c r="ABM87" s="48"/>
      <c r="ABN87" s="48"/>
      <c r="ABO87" s="48"/>
      <c r="ABP87" s="48"/>
      <c r="ABQ87" s="48"/>
      <c r="ABR87" s="48"/>
      <c r="ABS87" s="48"/>
      <c r="ABT87" s="48"/>
      <c r="ABU87" s="48"/>
      <c r="ABV87" s="48"/>
      <c r="ABW87" s="48"/>
      <c r="ABX87" s="48"/>
      <c r="ABY87" s="48"/>
      <c r="ABZ87" s="48"/>
      <c r="ACA87" s="48"/>
      <c r="ACB87" s="48"/>
      <c r="ACC87" s="48"/>
      <c r="ACD87" s="48"/>
      <c r="ACE87" s="48"/>
      <c r="ACF87" s="48"/>
      <c r="ACG87" s="48"/>
      <c r="ACH87" s="48"/>
      <c r="ACI87" s="48"/>
      <c r="ACJ87" s="48"/>
      <c r="ACK87" s="48"/>
      <c r="ACL87" s="48"/>
      <c r="ACM87" s="48"/>
      <c r="ACN87" s="48"/>
      <c r="ACO87" s="48"/>
      <c r="ACP87" s="48"/>
      <c r="ACQ87" s="48"/>
      <c r="ACR87" s="48"/>
      <c r="ACS87" s="48"/>
      <c r="ACT87" s="48"/>
      <c r="ACU87" s="48"/>
      <c r="ACV87" s="48"/>
      <c r="ACW87" s="48"/>
      <c r="ACX87" s="48"/>
      <c r="ACY87" s="48"/>
      <c r="ACZ87" s="48"/>
      <c r="ADA87" s="48"/>
      <c r="ADB87" s="48"/>
      <c r="ADC87" s="48"/>
      <c r="ADD87" s="48"/>
      <c r="ADE87" s="48"/>
      <c r="ADF87" s="48"/>
      <c r="ADG87" s="48"/>
      <c r="ADH87" s="48"/>
      <c r="ADI87" s="48"/>
      <c r="ADJ87" s="48"/>
      <c r="ADK87" s="48"/>
      <c r="ADL87" s="48"/>
      <c r="ADM87" s="48"/>
      <c r="ADN87" s="48"/>
      <c r="ADO87" s="48"/>
      <c r="ADP87" s="48"/>
      <c r="ADQ87" s="48"/>
      <c r="ADR87" s="48"/>
      <c r="ADS87" s="48"/>
      <c r="ADT87" s="48"/>
      <c r="ADU87" s="48"/>
      <c r="ADV87" s="48"/>
      <c r="ADW87" s="48"/>
      <c r="ADX87" s="48"/>
      <c r="ADY87" s="48"/>
      <c r="ADZ87" s="48"/>
      <c r="AEA87" s="48"/>
      <c r="AEB87" s="48"/>
      <c r="AEC87" s="48"/>
      <c r="AED87" s="48"/>
      <c r="AEE87" s="48"/>
      <c r="AEF87" s="48"/>
      <c r="AEG87" s="48"/>
      <c r="AEH87" s="48"/>
      <c r="AEI87" s="48"/>
      <c r="AEJ87" s="48"/>
      <c r="AEK87" s="48"/>
      <c r="AEL87" s="48"/>
      <c r="AEM87" s="48"/>
      <c r="AEN87" s="48"/>
      <c r="AEO87" s="48"/>
      <c r="AEP87" s="48"/>
      <c r="AEQ87" s="48"/>
      <c r="AER87" s="48"/>
      <c r="AES87" s="48"/>
      <c r="AET87" s="48"/>
      <c r="AEU87" s="48"/>
      <c r="AEV87" s="48"/>
      <c r="AEW87" s="48"/>
      <c r="AEX87" s="48"/>
      <c r="AEY87" s="48"/>
      <c r="AEZ87" s="48"/>
      <c r="AFA87" s="48"/>
      <c r="AFB87" s="48"/>
      <c r="AFC87" s="48"/>
      <c r="AFD87" s="48"/>
      <c r="AFE87" s="48"/>
      <c r="AFF87" s="48"/>
      <c r="AFG87" s="48"/>
      <c r="AFH87" s="48"/>
      <c r="AFI87" s="48"/>
      <c r="AFJ87" s="48"/>
      <c r="AFK87" s="48"/>
      <c r="AFL87" s="48"/>
      <c r="AFM87" s="48"/>
      <c r="AFN87" s="48"/>
      <c r="AFO87" s="48"/>
      <c r="AFP87" s="48"/>
      <c r="AFQ87" s="48"/>
      <c r="AFR87" s="48"/>
      <c r="AFS87" s="48"/>
      <c r="AFT87" s="48"/>
      <c r="AFU87" s="48"/>
      <c r="AFV87" s="48"/>
      <c r="AFW87" s="48"/>
      <c r="AFX87" s="48"/>
      <c r="AFY87" s="48"/>
      <c r="AFZ87" s="48"/>
      <c r="AGA87" s="48"/>
      <c r="AGB87" s="48"/>
      <c r="AGC87" s="48"/>
      <c r="AGD87" s="48"/>
      <c r="AGE87" s="48"/>
      <c r="AGF87" s="48"/>
      <c r="AGG87" s="48"/>
      <c r="AGH87" s="48"/>
      <c r="AGI87" s="48"/>
      <c r="AGJ87" s="48"/>
      <c r="AGK87" s="48"/>
      <c r="AGL87" s="48"/>
      <c r="AGM87" s="48"/>
      <c r="AGN87" s="48"/>
      <c r="AGO87" s="48"/>
      <c r="AGP87" s="48"/>
      <c r="AGQ87" s="48"/>
      <c r="AGR87" s="48"/>
      <c r="AGS87" s="48"/>
      <c r="AGT87" s="48"/>
      <c r="AGU87" s="48"/>
      <c r="AGV87" s="48"/>
      <c r="AGW87" s="48"/>
      <c r="AGX87" s="48"/>
      <c r="AGY87" s="48"/>
      <c r="AGZ87" s="48"/>
      <c r="AHA87" s="48"/>
      <c r="AHB87" s="48"/>
      <c r="AHC87" s="48"/>
      <c r="AHD87" s="48"/>
      <c r="AHE87" s="48"/>
      <c r="AHF87" s="48"/>
      <c r="AHG87" s="48"/>
      <c r="AHH87" s="48"/>
      <c r="AHI87" s="48"/>
      <c r="AHJ87" s="48"/>
      <c r="AHK87" s="48"/>
      <c r="AHL87" s="48"/>
      <c r="AHM87" s="48"/>
      <c r="AHN87" s="48"/>
      <c r="AHO87" s="48"/>
      <c r="AHP87" s="48"/>
      <c r="AHQ87" s="48"/>
      <c r="AHR87" s="48"/>
      <c r="AHS87" s="48"/>
      <c r="AHT87" s="48"/>
      <c r="AHU87" s="48"/>
      <c r="AHV87" s="48"/>
      <c r="AHW87" s="48"/>
      <c r="AHX87" s="48"/>
      <c r="AHY87" s="48"/>
      <c r="AHZ87" s="48"/>
      <c r="AIA87" s="48"/>
      <c r="AIB87" s="48"/>
      <c r="AIC87" s="48"/>
      <c r="AID87" s="48"/>
      <c r="AIE87" s="48"/>
      <c r="AIF87" s="48"/>
      <c r="AIG87" s="48"/>
      <c r="AIH87" s="48"/>
      <c r="AII87" s="48"/>
      <c r="AIJ87" s="48"/>
      <c r="AIK87" s="48"/>
      <c r="AIL87" s="48"/>
      <c r="AIM87" s="48"/>
      <c r="AIN87" s="48"/>
      <c r="AIO87" s="48"/>
      <c r="AIP87" s="48"/>
      <c r="AIQ87" s="48"/>
      <c r="AIR87" s="48"/>
      <c r="AIS87" s="48"/>
      <c r="AIT87" s="48"/>
      <c r="AIU87" s="48"/>
      <c r="AIV87" s="48"/>
      <c r="AIW87" s="48"/>
      <c r="AIX87" s="48"/>
      <c r="AIY87" s="48"/>
      <c r="AIZ87" s="48"/>
      <c r="AJA87" s="48"/>
      <c r="AJB87" s="48"/>
      <c r="AJC87" s="48"/>
      <c r="AJD87" s="48"/>
      <c r="AJE87" s="48"/>
      <c r="AJF87" s="48"/>
      <c r="AJG87" s="48"/>
      <c r="AJH87" s="48"/>
      <c r="AJI87" s="48"/>
      <c r="AJJ87" s="48"/>
      <c r="AJK87" s="48"/>
      <c r="AJL87" s="48"/>
      <c r="AJM87" s="48"/>
      <c r="AJN87" s="48"/>
      <c r="AJO87" s="48"/>
      <c r="AJP87" s="48"/>
      <c r="AJQ87" s="48"/>
      <c r="AJR87" s="48"/>
      <c r="AJS87" s="48"/>
      <c r="AJT87" s="48"/>
      <c r="AJU87" s="48"/>
      <c r="AJV87" s="48"/>
      <c r="AJW87" s="48"/>
      <c r="AJX87" s="48"/>
      <c r="AJY87" s="48"/>
      <c r="AJZ87" s="48"/>
      <c r="AKA87" s="48"/>
      <c r="AKB87" s="48"/>
      <c r="AKC87" s="48"/>
      <c r="AKD87" s="48"/>
      <c r="AKE87" s="48"/>
      <c r="AKF87" s="48"/>
      <c r="AKG87" s="48"/>
      <c r="AKH87" s="48"/>
      <c r="AKI87" s="48"/>
      <c r="AKJ87" s="48"/>
      <c r="AKK87" s="48"/>
      <c r="AKL87" s="48"/>
      <c r="AKM87" s="48"/>
      <c r="AKN87" s="48"/>
      <c r="AKO87" s="48"/>
      <c r="AKP87" s="48"/>
      <c r="AKQ87" s="48"/>
      <c r="AKR87" s="48"/>
      <c r="AKS87" s="48"/>
      <c r="AKT87" s="48"/>
      <c r="AKU87" s="48"/>
      <c r="AKV87" s="48"/>
      <c r="AKW87" s="48"/>
      <c r="AKX87" s="48"/>
      <c r="AKY87" s="48"/>
      <c r="AKZ87" s="48"/>
      <c r="ALA87" s="48"/>
      <c r="ALB87" s="48"/>
      <c r="ALC87" s="48"/>
      <c r="ALD87" s="48"/>
      <c r="ALE87" s="48"/>
      <c r="ALF87" s="48"/>
      <c r="ALG87" s="48"/>
      <c r="ALH87" s="48"/>
      <c r="ALI87" s="48"/>
      <c r="ALJ87" s="48"/>
      <c r="ALK87" s="48"/>
      <c r="ALL87" s="48"/>
      <c r="ALM87" s="48"/>
      <c r="ALN87" s="48"/>
      <c r="ALO87" s="48"/>
      <c r="ALP87" s="48"/>
      <c r="ALQ87" s="48"/>
      <c r="ALR87" s="48"/>
      <c r="ALS87" s="48"/>
      <c r="ALT87" s="48"/>
      <c r="ALU87" s="48"/>
      <c r="ALV87" s="48"/>
      <c r="ALW87" s="48"/>
      <c r="ALX87" s="48"/>
      <c r="ALY87" s="48"/>
      <c r="ALZ87" s="48"/>
      <c r="AMA87" s="48"/>
      <c r="AMB87" s="48"/>
      <c r="AMC87" s="48"/>
      <c r="AMD87" s="48"/>
      <c r="AME87" s="48"/>
      <c r="AMF87" s="48"/>
      <c r="AMG87" s="48"/>
      <c r="AMH87" s="48"/>
      <c r="AMI87" s="48"/>
      <c r="AMJ87" s="48"/>
    </row>
    <row r="88" s="243" customFormat="true" ht="16.5" hidden="false" customHeight="true" outlineLevel="0" collapsed="false">
      <c r="A88" s="240" t="n">
        <f aca="false">A87+1</f>
        <v>76</v>
      </c>
      <c r="B88" s="241" t="s">
        <v>426</v>
      </c>
      <c r="C88" s="242" t="s">
        <v>426</v>
      </c>
      <c r="D88" s="242" t="s">
        <v>427</v>
      </c>
      <c r="E88" s="242" t="s">
        <v>301</v>
      </c>
      <c r="F88" s="261" t="s">
        <v>302</v>
      </c>
      <c r="G88" s="261" t="s">
        <v>303</v>
      </c>
      <c r="H88" s="244" t="s">
        <v>294</v>
      </c>
      <c r="I88" s="242" t="n">
        <f aca="false">COUNTIF($C$13:$C$265,$C88)</f>
        <v>1</v>
      </c>
      <c r="J88" s="245" t="n">
        <f aca="false">COUNTIF($B$13:$B$265,$B88)</f>
        <v>1</v>
      </c>
      <c r="K88" s="244"/>
      <c r="L88" s="246" t="n">
        <v>1095</v>
      </c>
      <c r="M88" s="246" t="n">
        <v>510</v>
      </c>
      <c r="N88" s="246" t="n">
        <v>332</v>
      </c>
      <c r="O88" s="260" t="n">
        <f aca="false">L88*M88*N88/10^9</f>
        <v>0.1854054</v>
      </c>
      <c r="P88" s="248" t="n">
        <v>0.05698</v>
      </c>
      <c r="Q88" s="249"/>
      <c r="R88" s="250"/>
      <c r="S88" s="251"/>
      <c r="T88" s="252"/>
      <c r="U88" s="253" t="n">
        <v>131.1398</v>
      </c>
      <c r="V88" s="254"/>
      <c r="W88" s="255" t="n">
        <f aca="false">SUM(X88:WY88)</f>
        <v>30</v>
      </c>
      <c r="X88" s="243" t="n">
        <v>0</v>
      </c>
      <c r="Y88" s="243" t="n">
        <v>0</v>
      </c>
      <c r="Z88" s="243" t="n">
        <v>0</v>
      </c>
      <c r="AA88" s="243" t="n">
        <v>0</v>
      </c>
      <c r="AB88" s="243" t="n">
        <v>0</v>
      </c>
      <c r="AC88" s="243" t="n">
        <v>0</v>
      </c>
      <c r="AD88" s="243" t="n">
        <v>0</v>
      </c>
      <c r="AE88" s="243" t="n">
        <v>0</v>
      </c>
      <c r="AF88" s="243" t="n">
        <v>0</v>
      </c>
      <c r="AG88" s="243" t="n">
        <v>0</v>
      </c>
      <c r="AH88" s="243" t="n">
        <v>0</v>
      </c>
      <c r="AI88" s="243" t="n">
        <v>0</v>
      </c>
      <c r="AJ88" s="243" t="n">
        <v>0</v>
      </c>
      <c r="AK88" s="243" t="n">
        <v>0</v>
      </c>
      <c r="AL88" s="243" t="n">
        <v>0</v>
      </c>
      <c r="AM88" s="243" t="n">
        <v>0</v>
      </c>
      <c r="AP88" s="243" t="n">
        <v>0</v>
      </c>
      <c r="AQ88" s="243" t="n">
        <v>0</v>
      </c>
      <c r="AR88" s="243" t="n">
        <v>0</v>
      </c>
      <c r="AS88" s="243" t="n">
        <v>0</v>
      </c>
      <c r="AT88" s="243" t="n">
        <v>0</v>
      </c>
      <c r="AU88" s="243" t="n">
        <v>0</v>
      </c>
      <c r="AV88" s="243" t="n">
        <v>0</v>
      </c>
      <c r="AW88" s="243" t="n">
        <v>0</v>
      </c>
      <c r="AX88" s="243" t="n">
        <v>0</v>
      </c>
      <c r="AY88" s="243" t="n">
        <v>0</v>
      </c>
      <c r="AZ88" s="243" t="n">
        <v>0</v>
      </c>
      <c r="BA88" s="243" t="n">
        <v>0</v>
      </c>
      <c r="BB88" s="243" t="n">
        <v>0</v>
      </c>
      <c r="BC88" s="243" t="n">
        <v>0</v>
      </c>
      <c r="BD88" s="243" t="n">
        <v>0</v>
      </c>
      <c r="BE88" s="243" t="n">
        <v>0</v>
      </c>
      <c r="BF88" s="243" t="n">
        <v>0</v>
      </c>
      <c r="BG88" s="243" t="n">
        <v>0</v>
      </c>
      <c r="BH88" s="243" t="n">
        <v>0</v>
      </c>
      <c r="BI88" s="243" t="n">
        <v>0</v>
      </c>
      <c r="BJ88" s="243" t="n">
        <v>0</v>
      </c>
      <c r="BK88" s="243" t="n">
        <v>0</v>
      </c>
      <c r="BL88" s="243" t="n">
        <v>0</v>
      </c>
      <c r="BM88" s="243" t="n">
        <v>0</v>
      </c>
      <c r="BN88" s="243" t="n">
        <v>0</v>
      </c>
      <c r="BO88" s="243" t="n">
        <v>0</v>
      </c>
      <c r="BP88" s="243" t="n">
        <v>0</v>
      </c>
      <c r="BQ88" s="243" t="n">
        <v>0</v>
      </c>
      <c r="BR88" s="243" t="n">
        <v>0</v>
      </c>
      <c r="BS88" s="243" t="n">
        <v>0</v>
      </c>
      <c r="BT88" s="243" t="n">
        <v>0</v>
      </c>
      <c r="BU88" s="243" t="n">
        <v>0</v>
      </c>
      <c r="BV88" s="243" t="n">
        <v>0</v>
      </c>
      <c r="BW88" s="243" t="n">
        <v>0</v>
      </c>
      <c r="BX88" s="243" t="n">
        <v>28</v>
      </c>
      <c r="BY88" s="243" t="n">
        <v>0</v>
      </c>
      <c r="BZ88" s="243" t="n">
        <v>2</v>
      </c>
      <c r="CA88" s="243" t="n">
        <v>0</v>
      </c>
      <c r="CB88" s="243" t="n">
        <v>0</v>
      </c>
      <c r="CC88" s="243" t="n">
        <v>0</v>
      </c>
      <c r="CD88" s="243" t="n">
        <v>0</v>
      </c>
      <c r="CE88" s="243" t="n">
        <v>0</v>
      </c>
      <c r="CF88" s="243" t="n">
        <v>0</v>
      </c>
      <c r="CG88" s="243" t="n">
        <v>0</v>
      </c>
      <c r="CH88" s="243" t="n">
        <v>0</v>
      </c>
      <c r="CI88" s="243" t="n">
        <v>0</v>
      </c>
      <c r="CJ88" s="243" t="n">
        <v>0</v>
      </c>
      <c r="CK88" s="243" t="n">
        <v>0</v>
      </c>
      <c r="CL88" s="243" t="n">
        <v>0</v>
      </c>
      <c r="CM88" s="243" t="n">
        <v>0</v>
      </c>
      <c r="CN88" s="243" t="n">
        <v>0</v>
      </c>
      <c r="WY88" s="236" t="n">
        <v>0</v>
      </c>
      <c r="WZ88" s="108"/>
      <c r="XA88" s="237" t="n">
        <v>0</v>
      </c>
      <c r="XB88" s="61" t="n">
        <v>30</v>
      </c>
      <c r="XC88" s="200" t="n">
        <f aca="false">XB88-W88</f>
        <v>0</v>
      </c>
      <c r="XD88" s="256" t="n">
        <f aca="false">SUMIF('TRIEN KHAI SX'!$B$8:$B$262,$B88,'TRIEN KHAI SX'!$CM$8:$CM$262)-W88</f>
        <v>0</v>
      </c>
      <c r="XE88" s="257" t="n">
        <f aca="false">SUMIF('TRIEN KHAI SX'!$B$8:$B$262,$B88,'TRIEN KHAI SX'!$FG$8:$FG$262)</f>
        <v>0</v>
      </c>
      <c r="XF88" s="258"/>
      <c r="XG88" s="258"/>
      <c r="XH88" s="258"/>
      <c r="XI88" s="258"/>
      <c r="XJ88" s="258"/>
      <c r="XK88" s="45"/>
      <c r="XL88" s="45"/>
      <c r="XM88" s="48"/>
      <c r="XN88" s="48"/>
      <c r="XO88" s="48"/>
      <c r="XP88" s="48"/>
      <c r="XQ88" s="48"/>
      <c r="XR88" s="48"/>
      <c r="XS88" s="48"/>
      <c r="XT88" s="48"/>
      <c r="XU88" s="48"/>
      <c r="XV88" s="48"/>
      <c r="XW88" s="48"/>
      <c r="XX88" s="48"/>
      <c r="XY88" s="48"/>
      <c r="XZ88" s="48"/>
      <c r="YA88" s="48"/>
      <c r="YB88" s="48"/>
      <c r="YC88" s="48"/>
      <c r="YD88" s="48"/>
      <c r="YE88" s="48"/>
      <c r="YF88" s="48"/>
      <c r="YG88" s="48"/>
      <c r="YH88" s="48"/>
      <c r="YI88" s="48"/>
      <c r="YJ88" s="48"/>
      <c r="YK88" s="48"/>
      <c r="YL88" s="48"/>
      <c r="YM88" s="48"/>
      <c r="YN88" s="48"/>
      <c r="YO88" s="48"/>
      <c r="YP88" s="48"/>
      <c r="YQ88" s="48"/>
      <c r="YR88" s="48"/>
      <c r="YS88" s="48"/>
      <c r="YT88" s="48"/>
      <c r="YU88" s="48"/>
      <c r="YV88" s="48"/>
      <c r="YW88" s="48"/>
      <c r="YX88" s="48"/>
      <c r="YY88" s="48"/>
      <c r="YZ88" s="48"/>
      <c r="ZA88" s="48"/>
      <c r="ZB88" s="48"/>
      <c r="ZC88" s="48"/>
      <c r="ZD88" s="48"/>
      <c r="ZE88" s="48"/>
      <c r="ZF88" s="48"/>
      <c r="ZG88" s="48"/>
      <c r="ZH88" s="48"/>
      <c r="ZI88" s="48"/>
      <c r="ZJ88" s="48"/>
      <c r="ZK88" s="48"/>
      <c r="ZL88" s="48"/>
      <c r="ZM88" s="48"/>
      <c r="ZN88" s="48"/>
      <c r="ZO88" s="48"/>
      <c r="ZP88" s="48"/>
      <c r="ZQ88" s="48"/>
      <c r="ZR88" s="48"/>
      <c r="ZS88" s="48"/>
      <c r="ZT88" s="48"/>
      <c r="ZU88" s="48"/>
      <c r="ZV88" s="48"/>
      <c r="ZW88" s="48"/>
      <c r="ZX88" s="48"/>
      <c r="ZY88" s="48"/>
      <c r="ZZ88" s="48"/>
      <c r="AAA88" s="48"/>
      <c r="AAB88" s="48"/>
      <c r="AAC88" s="48"/>
      <c r="AAD88" s="48"/>
      <c r="AAE88" s="48"/>
      <c r="AAF88" s="48"/>
      <c r="AAG88" s="48"/>
      <c r="AAH88" s="48"/>
      <c r="AAI88" s="48"/>
      <c r="AAJ88" s="48"/>
      <c r="AAK88" s="48"/>
      <c r="AAL88" s="48"/>
      <c r="AAM88" s="48"/>
      <c r="AAN88" s="48"/>
      <c r="AAO88" s="48"/>
      <c r="AAP88" s="48"/>
      <c r="AAQ88" s="48"/>
      <c r="AAR88" s="48"/>
      <c r="AAS88" s="48"/>
      <c r="AAT88" s="48"/>
      <c r="AAU88" s="48"/>
      <c r="AAV88" s="48"/>
      <c r="AAW88" s="48"/>
      <c r="AAX88" s="48"/>
      <c r="AAY88" s="48"/>
      <c r="AAZ88" s="48"/>
      <c r="ABA88" s="48"/>
      <c r="ABB88" s="48"/>
      <c r="ABC88" s="48"/>
      <c r="ABD88" s="48"/>
      <c r="ABE88" s="48"/>
      <c r="ABF88" s="48"/>
      <c r="ABG88" s="48"/>
      <c r="ABH88" s="48"/>
      <c r="ABI88" s="48"/>
      <c r="ABJ88" s="48"/>
      <c r="ABK88" s="48"/>
      <c r="ABL88" s="48"/>
      <c r="ABM88" s="48"/>
      <c r="ABN88" s="48"/>
      <c r="ABO88" s="48"/>
      <c r="ABP88" s="48"/>
      <c r="ABQ88" s="48"/>
      <c r="ABR88" s="48"/>
      <c r="ABS88" s="48"/>
      <c r="ABT88" s="48"/>
      <c r="ABU88" s="48"/>
      <c r="ABV88" s="48"/>
      <c r="ABW88" s="48"/>
      <c r="ABX88" s="48"/>
      <c r="ABY88" s="48"/>
      <c r="ABZ88" s="48"/>
      <c r="ACA88" s="48"/>
      <c r="ACB88" s="48"/>
      <c r="ACC88" s="48"/>
      <c r="ACD88" s="48"/>
      <c r="ACE88" s="48"/>
      <c r="ACF88" s="48"/>
      <c r="ACG88" s="48"/>
      <c r="ACH88" s="48"/>
      <c r="ACI88" s="48"/>
      <c r="ACJ88" s="48"/>
      <c r="ACK88" s="48"/>
      <c r="ACL88" s="48"/>
      <c r="ACM88" s="48"/>
      <c r="ACN88" s="48"/>
      <c r="ACO88" s="48"/>
      <c r="ACP88" s="48"/>
      <c r="ACQ88" s="48"/>
      <c r="ACR88" s="48"/>
      <c r="ACS88" s="48"/>
      <c r="ACT88" s="48"/>
      <c r="ACU88" s="48"/>
      <c r="ACV88" s="48"/>
      <c r="ACW88" s="48"/>
      <c r="ACX88" s="48"/>
      <c r="ACY88" s="48"/>
      <c r="ACZ88" s="48"/>
      <c r="ADA88" s="48"/>
      <c r="ADB88" s="48"/>
      <c r="ADC88" s="48"/>
      <c r="ADD88" s="48"/>
      <c r="ADE88" s="48"/>
      <c r="ADF88" s="48"/>
      <c r="ADG88" s="48"/>
      <c r="ADH88" s="48"/>
      <c r="ADI88" s="48"/>
      <c r="ADJ88" s="48"/>
      <c r="ADK88" s="48"/>
      <c r="ADL88" s="48"/>
      <c r="ADM88" s="48"/>
      <c r="ADN88" s="48"/>
      <c r="ADO88" s="48"/>
      <c r="ADP88" s="48"/>
      <c r="ADQ88" s="48"/>
      <c r="ADR88" s="48"/>
      <c r="ADS88" s="48"/>
      <c r="ADT88" s="48"/>
      <c r="ADU88" s="48"/>
      <c r="ADV88" s="48"/>
      <c r="ADW88" s="48"/>
      <c r="ADX88" s="48"/>
      <c r="ADY88" s="48"/>
      <c r="ADZ88" s="48"/>
      <c r="AEA88" s="48"/>
      <c r="AEB88" s="48"/>
      <c r="AEC88" s="48"/>
      <c r="AED88" s="48"/>
      <c r="AEE88" s="48"/>
      <c r="AEF88" s="48"/>
      <c r="AEG88" s="48"/>
      <c r="AEH88" s="48"/>
      <c r="AEI88" s="48"/>
      <c r="AEJ88" s="48"/>
      <c r="AEK88" s="48"/>
      <c r="AEL88" s="48"/>
      <c r="AEM88" s="48"/>
      <c r="AEN88" s="48"/>
      <c r="AEO88" s="48"/>
      <c r="AEP88" s="48"/>
      <c r="AEQ88" s="48"/>
      <c r="AER88" s="48"/>
      <c r="AES88" s="48"/>
      <c r="AET88" s="48"/>
      <c r="AEU88" s="48"/>
      <c r="AEV88" s="48"/>
      <c r="AEW88" s="48"/>
      <c r="AEX88" s="48"/>
      <c r="AEY88" s="48"/>
      <c r="AEZ88" s="48"/>
      <c r="AFA88" s="48"/>
      <c r="AFB88" s="48"/>
      <c r="AFC88" s="48"/>
      <c r="AFD88" s="48"/>
      <c r="AFE88" s="48"/>
      <c r="AFF88" s="48"/>
      <c r="AFG88" s="48"/>
      <c r="AFH88" s="48"/>
      <c r="AFI88" s="48"/>
      <c r="AFJ88" s="48"/>
      <c r="AFK88" s="48"/>
      <c r="AFL88" s="48"/>
      <c r="AFM88" s="48"/>
      <c r="AFN88" s="48"/>
      <c r="AFO88" s="48"/>
      <c r="AFP88" s="48"/>
      <c r="AFQ88" s="48"/>
      <c r="AFR88" s="48"/>
      <c r="AFS88" s="48"/>
      <c r="AFT88" s="48"/>
      <c r="AFU88" s="48"/>
      <c r="AFV88" s="48"/>
      <c r="AFW88" s="48"/>
      <c r="AFX88" s="48"/>
      <c r="AFY88" s="48"/>
      <c r="AFZ88" s="48"/>
      <c r="AGA88" s="48"/>
      <c r="AGB88" s="48"/>
      <c r="AGC88" s="48"/>
      <c r="AGD88" s="48"/>
      <c r="AGE88" s="48"/>
      <c r="AGF88" s="48"/>
      <c r="AGG88" s="48"/>
      <c r="AGH88" s="48"/>
      <c r="AGI88" s="48"/>
      <c r="AGJ88" s="48"/>
      <c r="AGK88" s="48"/>
      <c r="AGL88" s="48"/>
      <c r="AGM88" s="48"/>
      <c r="AGN88" s="48"/>
      <c r="AGO88" s="48"/>
      <c r="AGP88" s="48"/>
      <c r="AGQ88" s="48"/>
      <c r="AGR88" s="48"/>
      <c r="AGS88" s="48"/>
      <c r="AGT88" s="48"/>
      <c r="AGU88" s="48"/>
      <c r="AGV88" s="48"/>
      <c r="AGW88" s="48"/>
      <c r="AGX88" s="48"/>
      <c r="AGY88" s="48"/>
      <c r="AGZ88" s="48"/>
      <c r="AHA88" s="48"/>
      <c r="AHB88" s="48"/>
      <c r="AHC88" s="48"/>
      <c r="AHD88" s="48"/>
      <c r="AHE88" s="48"/>
      <c r="AHF88" s="48"/>
      <c r="AHG88" s="48"/>
      <c r="AHH88" s="48"/>
      <c r="AHI88" s="48"/>
      <c r="AHJ88" s="48"/>
      <c r="AHK88" s="48"/>
      <c r="AHL88" s="48"/>
      <c r="AHM88" s="48"/>
      <c r="AHN88" s="48"/>
      <c r="AHO88" s="48"/>
      <c r="AHP88" s="48"/>
      <c r="AHQ88" s="48"/>
      <c r="AHR88" s="48"/>
      <c r="AHS88" s="48"/>
      <c r="AHT88" s="48"/>
      <c r="AHU88" s="48"/>
      <c r="AHV88" s="48"/>
      <c r="AHW88" s="48"/>
      <c r="AHX88" s="48"/>
      <c r="AHY88" s="48"/>
      <c r="AHZ88" s="48"/>
      <c r="AIA88" s="48"/>
      <c r="AIB88" s="48"/>
      <c r="AIC88" s="48"/>
      <c r="AID88" s="48"/>
      <c r="AIE88" s="48"/>
      <c r="AIF88" s="48"/>
      <c r="AIG88" s="48"/>
      <c r="AIH88" s="48"/>
      <c r="AII88" s="48"/>
      <c r="AIJ88" s="48"/>
      <c r="AIK88" s="48"/>
      <c r="AIL88" s="48"/>
      <c r="AIM88" s="48"/>
      <c r="AIN88" s="48"/>
      <c r="AIO88" s="48"/>
      <c r="AIP88" s="48"/>
      <c r="AIQ88" s="48"/>
      <c r="AIR88" s="48"/>
      <c r="AIS88" s="48"/>
      <c r="AIT88" s="48"/>
      <c r="AIU88" s="48"/>
      <c r="AIV88" s="48"/>
      <c r="AIW88" s="48"/>
      <c r="AIX88" s="48"/>
      <c r="AIY88" s="48"/>
      <c r="AIZ88" s="48"/>
      <c r="AJA88" s="48"/>
      <c r="AJB88" s="48"/>
      <c r="AJC88" s="48"/>
      <c r="AJD88" s="48"/>
      <c r="AJE88" s="48"/>
      <c r="AJF88" s="48"/>
      <c r="AJG88" s="48"/>
      <c r="AJH88" s="48"/>
      <c r="AJI88" s="48"/>
      <c r="AJJ88" s="48"/>
      <c r="AJK88" s="48"/>
      <c r="AJL88" s="48"/>
      <c r="AJM88" s="48"/>
      <c r="AJN88" s="48"/>
      <c r="AJO88" s="48"/>
      <c r="AJP88" s="48"/>
      <c r="AJQ88" s="48"/>
      <c r="AJR88" s="48"/>
      <c r="AJS88" s="48"/>
      <c r="AJT88" s="48"/>
      <c r="AJU88" s="48"/>
      <c r="AJV88" s="48"/>
      <c r="AJW88" s="48"/>
      <c r="AJX88" s="48"/>
      <c r="AJY88" s="48"/>
      <c r="AJZ88" s="48"/>
      <c r="AKA88" s="48"/>
      <c r="AKB88" s="48"/>
      <c r="AKC88" s="48"/>
      <c r="AKD88" s="48"/>
      <c r="AKE88" s="48"/>
      <c r="AKF88" s="48"/>
      <c r="AKG88" s="48"/>
      <c r="AKH88" s="48"/>
      <c r="AKI88" s="48"/>
      <c r="AKJ88" s="48"/>
      <c r="AKK88" s="48"/>
      <c r="AKL88" s="48"/>
      <c r="AKM88" s="48"/>
      <c r="AKN88" s="48"/>
      <c r="AKO88" s="48"/>
      <c r="AKP88" s="48"/>
      <c r="AKQ88" s="48"/>
      <c r="AKR88" s="48"/>
      <c r="AKS88" s="48"/>
      <c r="AKT88" s="48"/>
      <c r="AKU88" s="48"/>
      <c r="AKV88" s="48"/>
      <c r="AKW88" s="48"/>
      <c r="AKX88" s="48"/>
      <c r="AKY88" s="48"/>
      <c r="AKZ88" s="48"/>
      <c r="ALA88" s="48"/>
      <c r="ALB88" s="48"/>
      <c r="ALC88" s="48"/>
      <c r="ALD88" s="48"/>
      <c r="ALE88" s="48"/>
      <c r="ALF88" s="48"/>
      <c r="ALG88" s="48"/>
      <c r="ALH88" s="48"/>
      <c r="ALI88" s="48"/>
      <c r="ALJ88" s="48"/>
      <c r="ALK88" s="48"/>
      <c r="ALL88" s="48"/>
      <c r="ALM88" s="48"/>
      <c r="ALN88" s="48"/>
      <c r="ALO88" s="48"/>
      <c r="ALP88" s="48"/>
      <c r="ALQ88" s="48"/>
      <c r="ALR88" s="48"/>
      <c r="ALS88" s="48"/>
      <c r="ALT88" s="48"/>
      <c r="ALU88" s="48"/>
      <c r="ALV88" s="48"/>
      <c r="ALW88" s="48"/>
      <c r="ALX88" s="48"/>
      <c r="ALY88" s="48"/>
      <c r="ALZ88" s="48"/>
      <c r="AMA88" s="48"/>
      <c r="AMB88" s="48"/>
      <c r="AMC88" s="48"/>
      <c r="AMD88" s="48"/>
      <c r="AME88" s="48"/>
      <c r="AMF88" s="48"/>
      <c r="AMG88" s="48"/>
      <c r="AMH88" s="48"/>
      <c r="AMI88" s="48"/>
      <c r="AMJ88" s="48"/>
    </row>
    <row r="89" s="243" customFormat="true" ht="16.5" hidden="false" customHeight="true" outlineLevel="0" collapsed="false">
      <c r="A89" s="240" t="n">
        <f aca="false">A88+1</f>
        <v>77</v>
      </c>
      <c r="B89" s="242" t="s">
        <v>428</v>
      </c>
      <c r="C89" s="242" t="s">
        <v>428</v>
      </c>
      <c r="D89" s="242" t="s">
        <v>427</v>
      </c>
      <c r="E89" s="242" t="s">
        <v>368</v>
      </c>
      <c r="F89" s="242" t="s">
        <v>369</v>
      </c>
      <c r="G89" s="242" t="s">
        <v>370</v>
      </c>
      <c r="H89" s="244" t="s">
        <v>294</v>
      </c>
      <c r="I89" s="242" t="n">
        <f aca="false">COUNTIF($C$13:$C$265,$C89)</f>
        <v>1</v>
      </c>
      <c r="J89" s="245" t="n">
        <f aca="false">COUNTIF($B$13:$B$265,$B89)</f>
        <v>1</v>
      </c>
      <c r="K89" s="244"/>
      <c r="L89" s="246" t="n">
        <v>1095</v>
      </c>
      <c r="M89" s="246" t="n">
        <v>510</v>
      </c>
      <c r="N89" s="246" t="n">
        <v>332</v>
      </c>
      <c r="O89" s="260" t="n">
        <f aca="false">L89*M89*N89/10^9</f>
        <v>0.1854054</v>
      </c>
      <c r="P89" s="248" t="n">
        <v>0.05698</v>
      </c>
      <c r="Q89" s="249"/>
      <c r="R89" s="250"/>
      <c r="S89" s="251"/>
      <c r="T89" s="252"/>
      <c r="U89" s="253" t="n">
        <v>131.1398</v>
      </c>
      <c r="V89" s="254"/>
      <c r="W89" s="255" t="n">
        <f aca="false">SUM(X89:WY89)</f>
        <v>120</v>
      </c>
      <c r="X89" s="243" t="n">
        <v>0</v>
      </c>
      <c r="Y89" s="243" t="n">
        <v>0</v>
      </c>
      <c r="Z89" s="243" t="n">
        <v>0</v>
      </c>
      <c r="AA89" s="243" t="n">
        <v>0</v>
      </c>
      <c r="AB89" s="243" t="n">
        <v>0</v>
      </c>
      <c r="AC89" s="243" t="n">
        <v>0</v>
      </c>
      <c r="AD89" s="243" t="n">
        <v>0</v>
      </c>
      <c r="AE89" s="243" t="n">
        <v>0</v>
      </c>
      <c r="AF89" s="243" t="n">
        <v>0</v>
      </c>
      <c r="AG89" s="243" t="n">
        <v>0</v>
      </c>
      <c r="AH89" s="243" t="n">
        <v>0</v>
      </c>
      <c r="AI89" s="243" t="n">
        <v>0</v>
      </c>
      <c r="AJ89" s="243" t="n">
        <v>0</v>
      </c>
      <c r="AK89" s="243" t="n">
        <v>0</v>
      </c>
      <c r="AL89" s="243" t="n">
        <v>0</v>
      </c>
      <c r="AM89" s="243" t="n">
        <v>0</v>
      </c>
      <c r="AP89" s="243" t="n">
        <v>0</v>
      </c>
      <c r="AQ89" s="243" t="n">
        <v>0</v>
      </c>
      <c r="AR89" s="243" t="n">
        <v>0</v>
      </c>
      <c r="AS89" s="243" t="n">
        <v>0</v>
      </c>
      <c r="AT89" s="243" t="n">
        <v>0</v>
      </c>
      <c r="AU89" s="243" t="n">
        <v>0</v>
      </c>
      <c r="AV89" s="243" t="n">
        <v>0</v>
      </c>
      <c r="AW89" s="243" t="n">
        <v>0</v>
      </c>
      <c r="AX89" s="243" t="n">
        <v>0</v>
      </c>
      <c r="AY89" s="243" t="n">
        <v>0</v>
      </c>
      <c r="AZ89" s="243" t="n">
        <v>0</v>
      </c>
      <c r="BA89" s="243" t="n">
        <v>0</v>
      </c>
      <c r="BB89" s="243" t="n">
        <v>0</v>
      </c>
      <c r="BC89" s="243" t="n">
        <v>0</v>
      </c>
      <c r="BD89" s="243" t="n">
        <v>0</v>
      </c>
      <c r="BE89" s="243" t="n">
        <v>0</v>
      </c>
      <c r="BF89" s="243" t="n">
        <v>0</v>
      </c>
      <c r="BG89" s="243" t="n">
        <v>0</v>
      </c>
      <c r="BH89" s="243" t="n">
        <v>0</v>
      </c>
      <c r="BI89" s="243" t="n">
        <v>0</v>
      </c>
      <c r="BJ89" s="243" t="n">
        <v>0</v>
      </c>
      <c r="BK89" s="243" t="n">
        <v>0</v>
      </c>
      <c r="BL89" s="243" t="n">
        <v>0</v>
      </c>
      <c r="BM89" s="243" t="n">
        <v>0</v>
      </c>
      <c r="BN89" s="243" t="n">
        <v>0</v>
      </c>
      <c r="BO89" s="243" t="n">
        <v>0</v>
      </c>
      <c r="BP89" s="243" t="n">
        <v>0</v>
      </c>
      <c r="BQ89" s="243" t="n">
        <v>0</v>
      </c>
      <c r="BR89" s="243" t="n">
        <v>0</v>
      </c>
      <c r="BS89" s="243" t="n">
        <v>0</v>
      </c>
      <c r="BT89" s="243" t="n">
        <v>0</v>
      </c>
      <c r="BU89" s="243" t="n">
        <v>0</v>
      </c>
      <c r="BV89" s="243" t="n">
        <v>0</v>
      </c>
      <c r="BW89" s="243" t="n">
        <v>30</v>
      </c>
      <c r="BX89" s="243" t="n">
        <v>0</v>
      </c>
      <c r="BY89" s="243" t="n">
        <v>0</v>
      </c>
      <c r="BZ89" s="243" t="n">
        <v>0</v>
      </c>
      <c r="CA89" s="243" t="n">
        <v>30</v>
      </c>
      <c r="CB89" s="243" t="n">
        <v>0</v>
      </c>
      <c r="CC89" s="243" t="n">
        <v>0</v>
      </c>
      <c r="CD89" s="243" t="n">
        <v>0</v>
      </c>
      <c r="CE89" s="243" t="n">
        <v>0</v>
      </c>
      <c r="CF89" s="243" t="n">
        <v>30</v>
      </c>
      <c r="CG89" s="243" t="n">
        <v>0</v>
      </c>
      <c r="CH89" s="243" t="n">
        <v>0</v>
      </c>
      <c r="CI89" s="243" t="n">
        <v>0</v>
      </c>
      <c r="CJ89" s="243" t="n">
        <v>0</v>
      </c>
      <c r="CK89" s="243" t="n">
        <v>0</v>
      </c>
      <c r="CL89" s="243" t="n">
        <v>0</v>
      </c>
      <c r="CM89" s="243" t="n">
        <v>30</v>
      </c>
      <c r="CN89" s="243" t="n">
        <v>0</v>
      </c>
      <c r="WY89" s="236" t="n">
        <v>0</v>
      </c>
      <c r="WZ89" s="108"/>
      <c r="XA89" s="237" t="n">
        <v>0</v>
      </c>
      <c r="XB89" s="61" t="n">
        <v>120</v>
      </c>
      <c r="XC89" s="200" t="n">
        <f aca="false">XB89-W89</f>
        <v>0</v>
      </c>
      <c r="XD89" s="256" t="n">
        <f aca="false">SUMIF('TRIEN KHAI SX'!$B$8:$B$262,$B89,'TRIEN KHAI SX'!$CM$8:$CM$262)-W89</f>
        <v>-30</v>
      </c>
      <c r="XE89" s="257" t="n">
        <f aca="false">SUMIF('TRIEN KHAI SX'!$B$8:$B$262,$B89,'TRIEN KHAI SX'!$FG$8:$FG$262)</f>
        <v>-30</v>
      </c>
      <c r="XF89" s="258"/>
      <c r="XG89" s="258"/>
      <c r="XH89" s="258"/>
      <c r="XI89" s="258"/>
      <c r="XJ89" s="258"/>
      <c r="XK89" s="45"/>
      <c r="XL89" s="45"/>
      <c r="XM89" s="48"/>
      <c r="XN89" s="48"/>
      <c r="XO89" s="48"/>
      <c r="XP89" s="48"/>
      <c r="XQ89" s="48"/>
      <c r="XR89" s="48"/>
      <c r="XS89" s="48"/>
      <c r="XT89" s="48"/>
      <c r="XU89" s="48"/>
      <c r="XV89" s="48"/>
      <c r="XW89" s="48"/>
      <c r="XX89" s="48"/>
      <c r="XY89" s="48"/>
      <c r="XZ89" s="48"/>
      <c r="YA89" s="48"/>
      <c r="YB89" s="48"/>
      <c r="YC89" s="48"/>
      <c r="YD89" s="48"/>
      <c r="YE89" s="48"/>
      <c r="YF89" s="48"/>
      <c r="YG89" s="48"/>
      <c r="YH89" s="48"/>
      <c r="YI89" s="48"/>
      <c r="YJ89" s="48"/>
      <c r="YK89" s="48"/>
      <c r="YL89" s="48"/>
      <c r="YM89" s="48"/>
      <c r="YN89" s="48"/>
      <c r="YO89" s="48"/>
      <c r="YP89" s="48"/>
      <c r="YQ89" s="48"/>
      <c r="YR89" s="48"/>
      <c r="YS89" s="48"/>
      <c r="YT89" s="48"/>
      <c r="YU89" s="48"/>
      <c r="YV89" s="48"/>
      <c r="YW89" s="48"/>
      <c r="YX89" s="48"/>
      <c r="YY89" s="48"/>
      <c r="YZ89" s="48"/>
      <c r="ZA89" s="48"/>
      <c r="ZB89" s="48"/>
      <c r="ZC89" s="48"/>
      <c r="ZD89" s="48"/>
      <c r="ZE89" s="48"/>
      <c r="ZF89" s="48"/>
      <c r="ZG89" s="48"/>
      <c r="ZH89" s="48"/>
      <c r="ZI89" s="48"/>
      <c r="ZJ89" s="48"/>
      <c r="ZK89" s="48"/>
      <c r="ZL89" s="48"/>
      <c r="ZM89" s="48"/>
      <c r="ZN89" s="48"/>
      <c r="ZO89" s="48"/>
      <c r="ZP89" s="48"/>
      <c r="ZQ89" s="48"/>
      <c r="ZR89" s="48"/>
      <c r="ZS89" s="48"/>
      <c r="ZT89" s="48"/>
      <c r="ZU89" s="48"/>
      <c r="ZV89" s="48"/>
      <c r="ZW89" s="48"/>
      <c r="ZX89" s="48"/>
      <c r="ZY89" s="48"/>
      <c r="ZZ89" s="48"/>
      <c r="AAA89" s="48"/>
      <c r="AAB89" s="48"/>
      <c r="AAC89" s="48"/>
      <c r="AAD89" s="48"/>
      <c r="AAE89" s="48"/>
      <c r="AAF89" s="48"/>
      <c r="AAG89" s="48"/>
      <c r="AAH89" s="48"/>
      <c r="AAI89" s="48"/>
      <c r="AAJ89" s="48"/>
      <c r="AAK89" s="48"/>
      <c r="AAL89" s="48"/>
      <c r="AAM89" s="48"/>
      <c r="AAN89" s="48"/>
      <c r="AAO89" s="48"/>
      <c r="AAP89" s="48"/>
      <c r="AAQ89" s="48"/>
      <c r="AAR89" s="48"/>
      <c r="AAS89" s="48"/>
      <c r="AAT89" s="48"/>
      <c r="AAU89" s="48"/>
      <c r="AAV89" s="48"/>
      <c r="AAW89" s="48"/>
      <c r="AAX89" s="48"/>
      <c r="AAY89" s="48"/>
      <c r="AAZ89" s="48"/>
      <c r="ABA89" s="48"/>
      <c r="ABB89" s="48"/>
      <c r="ABC89" s="48"/>
      <c r="ABD89" s="48"/>
      <c r="ABE89" s="48"/>
      <c r="ABF89" s="48"/>
      <c r="ABG89" s="48"/>
      <c r="ABH89" s="48"/>
      <c r="ABI89" s="48"/>
      <c r="ABJ89" s="48"/>
      <c r="ABK89" s="48"/>
      <c r="ABL89" s="48"/>
      <c r="ABM89" s="48"/>
      <c r="ABN89" s="48"/>
      <c r="ABO89" s="48"/>
      <c r="ABP89" s="48"/>
      <c r="ABQ89" s="48"/>
      <c r="ABR89" s="48"/>
      <c r="ABS89" s="48"/>
      <c r="ABT89" s="48"/>
      <c r="ABU89" s="48"/>
      <c r="ABV89" s="48"/>
      <c r="ABW89" s="48"/>
      <c r="ABX89" s="48"/>
      <c r="ABY89" s="48"/>
      <c r="ABZ89" s="48"/>
      <c r="ACA89" s="48"/>
      <c r="ACB89" s="48"/>
      <c r="ACC89" s="48"/>
      <c r="ACD89" s="48"/>
      <c r="ACE89" s="48"/>
      <c r="ACF89" s="48"/>
      <c r="ACG89" s="48"/>
      <c r="ACH89" s="48"/>
      <c r="ACI89" s="48"/>
      <c r="ACJ89" s="48"/>
      <c r="ACK89" s="48"/>
      <c r="ACL89" s="48"/>
      <c r="ACM89" s="48"/>
      <c r="ACN89" s="48"/>
      <c r="ACO89" s="48"/>
      <c r="ACP89" s="48"/>
      <c r="ACQ89" s="48"/>
      <c r="ACR89" s="48"/>
      <c r="ACS89" s="48"/>
      <c r="ACT89" s="48"/>
      <c r="ACU89" s="48"/>
      <c r="ACV89" s="48"/>
      <c r="ACW89" s="48"/>
      <c r="ACX89" s="48"/>
      <c r="ACY89" s="48"/>
      <c r="ACZ89" s="48"/>
      <c r="ADA89" s="48"/>
      <c r="ADB89" s="48"/>
      <c r="ADC89" s="48"/>
      <c r="ADD89" s="48"/>
      <c r="ADE89" s="48"/>
      <c r="ADF89" s="48"/>
      <c r="ADG89" s="48"/>
      <c r="ADH89" s="48"/>
      <c r="ADI89" s="48"/>
      <c r="ADJ89" s="48"/>
      <c r="ADK89" s="48"/>
      <c r="ADL89" s="48"/>
      <c r="ADM89" s="48"/>
      <c r="ADN89" s="48"/>
      <c r="ADO89" s="48"/>
      <c r="ADP89" s="48"/>
      <c r="ADQ89" s="48"/>
      <c r="ADR89" s="48"/>
      <c r="ADS89" s="48"/>
      <c r="ADT89" s="48"/>
      <c r="ADU89" s="48"/>
      <c r="ADV89" s="48"/>
      <c r="ADW89" s="48"/>
      <c r="ADX89" s="48"/>
      <c r="ADY89" s="48"/>
      <c r="ADZ89" s="48"/>
      <c r="AEA89" s="48"/>
      <c r="AEB89" s="48"/>
      <c r="AEC89" s="48"/>
      <c r="AED89" s="48"/>
      <c r="AEE89" s="48"/>
      <c r="AEF89" s="48"/>
      <c r="AEG89" s="48"/>
      <c r="AEH89" s="48"/>
      <c r="AEI89" s="48"/>
      <c r="AEJ89" s="48"/>
      <c r="AEK89" s="48"/>
      <c r="AEL89" s="48"/>
      <c r="AEM89" s="48"/>
      <c r="AEN89" s="48"/>
      <c r="AEO89" s="48"/>
      <c r="AEP89" s="48"/>
      <c r="AEQ89" s="48"/>
      <c r="AER89" s="48"/>
      <c r="AES89" s="48"/>
      <c r="AET89" s="48"/>
      <c r="AEU89" s="48"/>
      <c r="AEV89" s="48"/>
      <c r="AEW89" s="48"/>
      <c r="AEX89" s="48"/>
      <c r="AEY89" s="48"/>
      <c r="AEZ89" s="48"/>
      <c r="AFA89" s="48"/>
      <c r="AFB89" s="48"/>
      <c r="AFC89" s="48"/>
      <c r="AFD89" s="48"/>
      <c r="AFE89" s="48"/>
      <c r="AFF89" s="48"/>
      <c r="AFG89" s="48"/>
      <c r="AFH89" s="48"/>
      <c r="AFI89" s="48"/>
      <c r="AFJ89" s="48"/>
      <c r="AFK89" s="48"/>
      <c r="AFL89" s="48"/>
      <c r="AFM89" s="48"/>
      <c r="AFN89" s="48"/>
      <c r="AFO89" s="48"/>
      <c r="AFP89" s="48"/>
      <c r="AFQ89" s="48"/>
      <c r="AFR89" s="48"/>
      <c r="AFS89" s="48"/>
      <c r="AFT89" s="48"/>
      <c r="AFU89" s="48"/>
      <c r="AFV89" s="48"/>
      <c r="AFW89" s="48"/>
      <c r="AFX89" s="48"/>
      <c r="AFY89" s="48"/>
      <c r="AFZ89" s="48"/>
      <c r="AGA89" s="48"/>
      <c r="AGB89" s="48"/>
      <c r="AGC89" s="48"/>
      <c r="AGD89" s="48"/>
      <c r="AGE89" s="48"/>
      <c r="AGF89" s="48"/>
      <c r="AGG89" s="48"/>
      <c r="AGH89" s="48"/>
      <c r="AGI89" s="48"/>
      <c r="AGJ89" s="48"/>
      <c r="AGK89" s="48"/>
      <c r="AGL89" s="48"/>
      <c r="AGM89" s="48"/>
      <c r="AGN89" s="48"/>
      <c r="AGO89" s="48"/>
      <c r="AGP89" s="48"/>
      <c r="AGQ89" s="48"/>
      <c r="AGR89" s="48"/>
      <c r="AGS89" s="48"/>
      <c r="AGT89" s="48"/>
      <c r="AGU89" s="48"/>
      <c r="AGV89" s="48"/>
      <c r="AGW89" s="48"/>
      <c r="AGX89" s="48"/>
      <c r="AGY89" s="48"/>
      <c r="AGZ89" s="48"/>
      <c r="AHA89" s="48"/>
      <c r="AHB89" s="48"/>
      <c r="AHC89" s="48"/>
      <c r="AHD89" s="48"/>
      <c r="AHE89" s="48"/>
      <c r="AHF89" s="48"/>
      <c r="AHG89" s="48"/>
      <c r="AHH89" s="48"/>
      <c r="AHI89" s="48"/>
      <c r="AHJ89" s="48"/>
      <c r="AHK89" s="48"/>
      <c r="AHL89" s="48"/>
      <c r="AHM89" s="48"/>
      <c r="AHN89" s="48"/>
      <c r="AHO89" s="48"/>
      <c r="AHP89" s="48"/>
      <c r="AHQ89" s="48"/>
      <c r="AHR89" s="48"/>
      <c r="AHS89" s="48"/>
      <c r="AHT89" s="48"/>
      <c r="AHU89" s="48"/>
      <c r="AHV89" s="48"/>
      <c r="AHW89" s="48"/>
      <c r="AHX89" s="48"/>
      <c r="AHY89" s="48"/>
      <c r="AHZ89" s="48"/>
      <c r="AIA89" s="48"/>
      <c r="AIB89" s="48"/>
      <c r="AIC89" s="48"/>
      <c r="AID89" s="48"/>
      <c r="AIE89" s="48"/>
      <c r="AIF89" s="48"/>
      <c r="AIG89" s="48"/>
      <c r="AIH89" s="48"/>
      <c r="AII89" s="48"/>
      <c r="AIJ89" s="48"/>
      <c r="AIK89" s="48"/>
      <c r="AIL89" s="48"/>
      <c r="AIM89" s="48"/>
      <c r="AIN89" s="48"/>
      <c r="AIO89" s="48"/>
      <c r="AIP89" s="48"/>
      <c r="AIQ89" s="48"/>
      <c r="AIR89" s="48"/>
      <c r="AIS89" s="48"/>
      <c r="AIT89" s="48"/>
      <c r="AIU89" s="48"/>
      <c r="AIV89" s="48"/>
      <c r="AIW89" s="48"/>
      <c r="AIX89" s="48"/>
      <c r="AIY89" s="48"/>
      <c r="AIZ89" s="48"/>
      <c r="AJA89" s="48"/>
      <c r="AJB89" s="48"/>
      <c r="AJC89" s="48"/>
      <c r="AJD89" s="48"/>
      <c r="AJE89" s="48"/>
      <c r="AJF89" s="48"/>
      <c r="AJG89" s="48"/>
      <c r="AJH89" s="48"/>
      <c r="AJI89" s="48"/>
      <c r="AJJ89" s="48"/>
      <c r="AJK89" s="48"/>
      <c r="AJL89" s="48"/>
      <c r="AJM89" s="48"/>
      <c r="AJN89" s="48"/>
      <c r="AJO89" s="48"/>
      <c r="AJP89" s="48"/>
      <c r="AJQ89" s="48"/>
      <c r="AJR89" s="48"/>
      <c r="AJS89" s="48"/>
      <c r="AJT89" s="48"/>
      <c r="AJU89" s="48"/>
      <c r="AJV89" s="48"/>
      <c r="AJW89" s="48"/>
      <c r="AJX89" s="48"/>
      <c r="AJY89" s="48"/>
      <c r="AJZ89" s="48"/>
      <c r="AKA89" s="48"/>
      <c r="AKB89" s="48"/>
      <c r="AKC89" s="48"/>
      <c r="AKD89" s="48"/>
      <c r="AKE89" s="48"/>
      <c r="AKF89" s="48"/>
      <c r="AKG89" s="48"/>
      <c r="AKH89" s="48"/>
      <c r="AKI89" s="48"/>
      <c r="AKJ89" s="48"/>
      <c r="AKK89" s="48"/>
      <c r="AKL89" s="48"/>
      <c r="AKM89" s="48"/>
      <c r="AKN89" s="48"/>
      <c r="AKO89" s="48"/>
      <c r="AKP89" s="48"/>
      <c r="AKQ89" s="48"/>
      <c r="AKR89" s="48"/>
      <c r="AKS89" s="48"/>
      <c r="AKT89" s="48"/>
      <c r="AKU89" s="48"/>
      <c r="AKV89" s="48"/>
      <c r="AKW89" s="48"/>
      <c r="AKX89" s="48"/>
      <c r="AKY89" s="48"/>
      <c r="AKZ89" s="48"/>
      <c r="ALA89" s="48"/>
      <c r="ALB89" s="48"/>
      <c r="ALC89" s="48"/>
      <c r="ALD89" s="48"/>
      <c r="ALE89" s="48"/>
      <c r="ALF89" s="48"/>
      <c r="ALG89" s="48"/>
      <c r="ALH89" s="48"/>
      <c r="ALI89" s="48"/>
      <c r="ALJ89" s="48"/>
      <c r="ALK89" s="48"/>
      <c r="ALL89" s="48"/>
      <c r="ALM89" s="48"/>
      <c r="ALN89" s="48"/>
      <c r="ALO89" s="48"/>
      <c r="ALP89" s="48"/>
      <c r="ALQ89" s="48"/>
      <c r="ALR89" s="48"/>
      <c r="ALS89" s="48"/>
      <c r="ALT89" s="48"/>
      <c r="ALU89" s="48"/>
      <c r="ALV89" s="48"/>
      <c r="ALW89" s="48"/>
      <c r="ALX89" s="48"/>
      <c r="ALY89" s="48"/>
      <c r="ALZ89" s="48"/>
      <c r="AMA89" s="48"/>
      <c r="AMB89" s="48"/>
      <c r="AMC89" s="48"/>
      <c r="AMD89" s="48"/>
      <c r="AME89" s="48"/>
      <c r="AMF89" s="48"/>
      <c r="AMG89" s="48"/>
      <c r="AMH89" s="48"/>
      <c r="AMI89" s="48"/>
      <c r="AMJ89" s="48"/>
    </row>
    <row r="90" s="243" customFormat="true" ht="16.5" hidden="false" customHeight="true" outlineLevel="0" collapsed="false">
      <c r="A90" s="240" t="n">
        <f aca="false">A89+1</f>
        <v>78</v>
      </c>
      <c r="B90" s="242" t="s">
        <v>429</v>
      </c>
      <c r="C90" s="242" t="s">
        <v>429</v>
      </c>
      <c r="D90" s="242" t="s">
        <v>427</v>
      </c>
      <c r="E90" s="242" t="s">
        <v>292</v>
      </c>
      <c r="F90" s="242" t="n">
        <v>0</v>
      </c>
      <c r="G90" s="242" t="s">
        <v>421</v>
      </c>
      <c r="H90" s="244" t="s">
        <v>294</v>
      </c>
      <c r="I90" s="242" t="n">
        <f aca="false">COUNTIF($C$13:$C$265,$C90)</f>
        <v>1</v>
      </c>
      <c r="J90" s="245" t="n">
        <f aca="false">COUNTIF($B$13:$B$265,$B90)</f>
        <v>1</v>
      </c>
      <c r="K90" s="244"/>
      <c r="L90" s="246" t="n">
        <v>1095</v>
      </c>
      <c r="M90" s="246" t="n">
        <v>510</v>
      </c>
      <c r="N90" s="246" t="n">
        <v>332</v>
      </c>
      <c r="O90" s="260" t="n">
        <f aca="false">L90*M90*N90/10^9</f>
        <v>0.1854054</v>
      </c>
      <c r="P90" s="248" t="n">
        <v>0.05698</v>
      </c>
      <c r="Q90" s="249"/>
      <c r="R90" s="250"/>
      <c r="S90" s="251"/>
      <c r="T90" s="252"/>
      <c r="U90" s="253" t="n">
        <v>125.84</v>
      </c>
      <c r="V90" s="254"/>
      <c r="W90" s="255" t="n">
        <f aca="false">SUM(X90:WY90)</f>
        <v>30</v>
      </c>
      <c r="X90" s="243" t="n">
        <v>0</v>
      </c>
      <c r="Y90" s="243" t="n">
        <v>0</v>
      </c>
      <c r="Z90" s="243" t="n">
        <v>0</v>
      </c>
      <c r="AA90" s="243" t="n">
        <v>0</v>
      </c>
      <c r="AB90" s="243" t="n">
        <v>0</v>
      </c>
      <c r="AC90" s="243" t="n">
        <v>0</v>
      </c>
      <c r="AD90" s="243" t="n">
        <v>0</v>
      </c>
      <c r="AE90" s="243" t="n">
        <v>0</v>
      </c>
      <c r="AF90" s="243" t="n">
        <v>0</v>
      </c>
      <c r="AG90" s="243" t="n">
        <v>0</v>
      </c>
      <c r="AH90" s="243" t="n">
        <v>0</v>
      </c>
      <c r="AI90" s="243" t="n">
        <v>0</v>
      </c>
      <c r="AJ90" s="243" t="n">
        <v>0</v>
      </c>
      <c r="AK90" s="243" t="n">
        <v>0</v>
      </c>
      <c r="AL90" s="243" t="n">
        <v>0</v>
      </c>
      <c r="AM90" s="243" t="n">
        <v>0</v>
      </c>
      <c r="AP90" s="243" t="n">
        <v>0</v>
      </c>
      <c r="AQ90" s="243" t="n">
        <v>0</v>
      </c>
      <c r="AR90" s="243" t="n">
        <v>0</v>
      </c>
      <c r="AS90" s="243" t="n">
        <v>0</v>
      </c>
      <c r="AT90" s="243" t="n">
        <v>0</v>
      </c>
      <c r="AU90" s="243" t="n">
        <v>0</v>
      </c>
      <c r="AV90" s="243" t="n">
        <v>0</v>
      </c>
      <c r="AW90" s="243" t="n">
        <v>0</v>
      </c>
      <c r="AX90" s="243" t="n">
        <v>0</v>
      </c>
      <c r="AY90" s="243" t="n">
        <v>0</v>
      </c>
      <c r="AZ90" s="243" t="n">
        <v>0</v>
      </c>
      <c r="BA90" s="243" t="n">
        <v>0</v>
      </c>
      <c r="BB90" s="243" t="n">
        <v>0</v>
      </c>
      <c r="BC90" s="243" t="n">
        <v>0</v>
      </c>
      <c r="BD90" s="243" t="n">
        <v>0</v>
      </c>
      <c r="BE90" s="243" t="n">
        <v>0</v>
      </c>
      <c r="BF90" s="243" t="n">
        <v>0</v>
      </c>
      <c r="BG90" s="243" t="n">
        <v>0</v>
      </c>
      <c r="BH90" s="243" t="n">
        <v>0</v>
      </c>
      <c r="BI90" s="243" t="n">
        <v>0</v>
      </c>
      <c r="BJ90" s="243" t="n">
        <v>0</v>
      </c>
      <c r="BK90" s="243" t="n">
        <v>0</v>
      </c>
      <c r="BL90" s="243" t="n">
        <v>0</v>
      </c>
      <c r="BM90" s="243" t="n">
        <v>30</v>
      </c>
      <c r="BN90" s="243" t="n">
        <v>0</v>
      </c>
      <c r="BO90" s="243" t="n">
        <v>0</v>
      </c>
      <c r="BP90" s="243" t="n">
        <v>0</v>
      </c>
      <c r="BQ90" s="243" t="n">
        <v>0</v>
      </c>
      <c r="BR90" s="243" t="n">
        <v>0</v>
      </c>
      <c r="BS90" s="243" t="n">
        <v>0</v>
      </c>
      <c r="BT90" s="243" t="n">
        <v>0</v>
      </c>
      <c r="BU90" s="243" t="n">
        <v>0</v>
      </c>
      <c r="BV90" s="243" t="n">
        <v>0</v>
      </c>
      <c r="BW90" s="243" t="n">
        <v>0</v>
      </c>
      <c r="BX90" s="243" t="n">
        <v>0</v>
      </c>
      <c r="BY90" s="243" t="n">
        <v>0</v>
      </c>
      <c r="BZ90" s="243" t="n">
        <v>0</v>
      </c>
      <c r="CA90" s="243" t="n">
        <v>0</v>
      </c>
      <c r="CB90" s="243" t="n">
        <v>0</v>
      </c>
      <c r="CC90" s="243" t="n">
        <v>0</v>
      </c>
      <c r="CD90" s="243" t="n">
        <v>0</v>
      </c>
      <c r="CE90" s="243" t="n">
        <v>0</v>
      </c>
      <c r="CF90" s="243" t="n">
        <v>0</v>
      </c>
      <c r="CG90" s="243" t="n">
        <v>0</v>
      </c>
      <c r="CH90" s="243" t="n">
        <v>0</v>
      </c>
      <c r="CI90" s="243" t="n">
        <v>0</v>
      </c>
      <c r="CJ90" s="243" t="n">
        <v>0</v>
      </c>
      <c r="CK90" s="243" t="n">
        <v>0</v>
      </c>
      <c r="CL90" s="243" t="n">
        <v>0</v>
      </c>
      <c r="CM90" s="243" t="n">
        <v>0</v>
      </c>
      <c r="CN90" s="243" t="n">
        <v>0</v>
      </c>
      <c r="WY90" s="236" t="n">
        <v>0</v>
      </c>
      <c r="WZ90" s="108"/>
      <c r="XA90" s="237" t="n">
        <v>0</v>
      </c>
      <c r="XB90" s="61" t="n">
        <v>30</v>
      </c>
      <c r="XC90" s="200" t="n">
        <f aca="false">XB90-W90</f>
        <v>0</v>
      </c>
      <c r="XD90" s="256" t="n">
        <f aca="false">SUMIF('TRIEN KHAI SX'!$B$8:$B$262,$B90,'TRIEN KHAI SX'!$CM$8:$CM$262)-W90</f>
        <v>0</v>
      </c>
      <c r="XE90" s="257" t="n">
        <f aca="false">SUMIF('TRIEN KHAI SX'!$B$8:$B$262,$B90,'TRIEN KHAI SX'!$FG$8:$FG$262)</f>
        <v>0</v>
      </c>
      <c r="XF90" s="258"/>
      <c r="XG90" s="258"/>
      <c r="XH90" s="258"/>
      <c r="XI90" s="258"/>
      <c r="XJ90" s="258"/>
      <c r="XK90" s="45"/>
      <c r="XL90" s="45"/>
      <c r="XM90" s="48"/>
      <c r="XN90" s="48"/>
      <c r="XO90" s="48"/>
      <c r="XP90" s="48"/>
      <c r="XQ90" s="48"/>
      <c r="XR90" s="48"/>
      <c r="XS90" s="48"/>
      <c r="XT90" s="48"/>
      <c r="XU90" s="48"/>
      <c r="XV90" s="48"/>
      <c r="XW90" s="48"/>
      <c r="XX90" s="48"/>
      <c r="XY90" s="48"/>
      <c r="XZ90" s="48"/>
      <c r="YA90" s="48"/>
      <c r="YB90" s="48"/>
      <c r="YC90" s="48"/>
      <c r="YD90" s="48"/>
      <c r="YE90" s="48"/>
      <c r="YF90" s="48"/>
      <c r="YG90" s="48"/>
      <c r="YH90" s="48"/>
      <c r="YI90" s="48"/>
      <c r="YJ90" s="48"/>
      <c r="YK90" s="48"/>
      <c r="YL90" s="48"/>
      <c r="YM90" s="48"/>
      <c r="YN90" s="48"/>
      <c r="YO90" s="48"/>
      <c r="YP90" s="48"/>
      <c r="YQ90" s="48"/>
      <c r="YR90" s="48"/>
      <c r="YS90" s="48"/>
      <c r="YT90" s="48"/>
      <c r="YU90" s="48"/>
      <c r="YV90" s="48"/>
      <c r="YW90" s="48"/>
      <c r="YX90" s="48"/>
      <c r="YY90" s="48"/>
      <c r="YZ90" s="48"/>
      <c r="ZA90" s="48"/>
      <c r="ZB90" s="48"/>
      <c r="ZC90" s="48"/>
      <c r="ZD90" s="48"/>
      <c r="ZE90" s="48"/>
      <c r="ZF90" s="48"/>
      <c r="ZG90" s="48"/>
      <c r="ZH90" s="48"/>
      <c r="ZI90" s="48"/>
      <c r="ZJ90" s="48"/>
      <c r="ZK90" s="48"/>
      <c r="ZL90" s="48"/>
      <c r="ZM90" s="48"/>
      <c r="ZN90" s="48"/>
      <c r="ZO90" s="48"/>
      <c r="ZP90" s="48"/>
      <c r="ZQ90" s="48"/>
      <c r="ZR90" s="48"/>
      <c r="ZS90" s="48"/>
      <c r="ZT90" s="48"/>
      <c r="ZU90" s="48"/>
      <c r="ZV90" s="48"/>
      <c r="ZW90" s="48"/>
      <c r="ZX90" s="48"/>
      <c r="ZY90" s="48"/>
      <c r="ZZ90" s="48"/>
      <c r="AAA90" s="48"/>
      <c r="AAB90" s="48"/>
      <c r="AAC90" s="48"/>
      <c r="AAD90" s="48"/>
      <c r="AAE90" s="48"/>
      <c r="AAF90" s="48"/>
      <c r="AAG90" s="48"/>
      <c r="AAH90" s="48"/>
      <c r="AAI90" s="48"/>
      <c r="AAJ90" s="48"/>
      <c r="AAK90" s="48"/>
      <c r="AAL90" s="48"/>
      <c r="AAM90" s="48"/>
      <c r="AAN90" s="48"/>
      <c r="AAO90" s="48"/>
      <c r="AAP90" s="48"/>
      <c r="AAQ90" s="48"/>
      <c r="AAR90" s="48"/>
      <c r="AAS90" s="48"/>
      <c r="AAT90" s="48"/>
      <c r="AAU90" s="48"/>
      <c r="AAV90" s="48"/>
      <c r="AAW90" s="48"/>
      <c r="AAX90" s="48"/>
      <c r="AAY90" s="48"/>
      <c r="AAZ90" s="48"/>
      <c r="ABA90" s="48"/>
      <c r="ABB90" s="48"/>
      <c r="ABC90" s="48"/>
      <c r="ABD90" s="48"/>
      <c r="ABE90" s="48"/>
      <c r="ABF90" s="48"/>
      <c r="ABG90" s="48"/>
      <c r="ABH90" s="48"/>
      <c r="ABI90" s="48"/>
      <c r="ABJ90" s="48"/>
      <c r="ABK90" s="48"/>
      <c r="ABL90" s="48"/>
      <c r="ABM90" s="48"/>
      <c r="ABN90" s="48"/>
      <c r="ABO90" s="48"/>
      <c r="ABP90" s="48"/>
      <c r="ABQ90" s="48"/>
      <c r="ABR90" s="48"/>
      <c r="ABS90" s="48"/>
      <c r="ABT90" s="48"/>
      <c r="ABU90" s="48"/>
      <c r="ABV90" s="48"/>
      <c r="ABW90" s="48"/>
      <c r="ABX90" s="48"/>
      <c r="ABY90" s="48"/>
      <c r="ABZ90" s="48"/>
      <c r="ACA90" s="48"/>
      <c r="ACB90" s="48"/>
      <c r="ACC90" s="48"/>
      <c r="ACD90" s="48"/>
      <c r="ACE90" s="48"/>
      <c r="ACF90" s="48"/>
      <c r="ACG90" s="48"/>
      <c r="ACH90" s="48"/>
      <c r="ACI90" s="48"/>
      <c r="ACJ90" s="48"/>
      <c r="ACK90" s="48"/>
      <c r="ACL90" s="48"/>
      <c r="ACM90" s="48"/>
      <c r="ACN90" s="48"/>
      <c r="ACO90" s="48"/>
      <c r="ACP90" s="48"/>
      <c r="ACQ90" s="48"/>
      <c r="ACR90" s="48"/>
      <c r="ACS90" s="48"/>
      <c r="ACT90" s="48"/>
      <c r="ACU90" s="48"/>
      <c r="ACV90" s="48"/>
      <c r="ACW90" s="48"/>
      <c r="ACX90" s="48"/>
      <c r="ACY90" s="48"/>
      <c r="ACZ90" s="48"/>
      <c r="ADA90" s="48"/>
      <c r="ADB90" s="48"/>
      <c r="ADC90" s="48"/>
      <c r="ADD90" s="48"/>
      <c r="ADE90" s="48"/>
      <c r="ADF90" s="48"/>
      <c r="ADG90" s="48"/>
      <c r="ADH90" s="48"/>
      <c r="ADI90" s="48"/>
      <c r="ADJ90" s="48"/>
      <c r="ADK90" s="48"/>
      <c r="ADL90" s="48"/>
      <c r="ADM90" s="48"/>
      <c r="ADN90" s="48"/>
      <c r="ADO90" s="48"/>
      <c r="ADP90" s="48"/>
      <c r="ADQ90" s="48"/>
      <c r="ADR90" s="48"/>
      <c r="ADS90" s="48"/>
      <c r="ADT90" s="48"/>
      <c r="ADU90" s="48"/>
      <c r="ADV90" s="48"/>
      <c r="ADW90" s="48"/>
      <c r="ADX90" s="48"/>
      <c r="ADY90" s="48"/>
      <c r="ADZ90" s="48"/>
      <c r="AEA90" s="48"/>
      <c r="AEB90" s="48"/>
      <c r="AEC90" s="48"/>
      <c r="AED90" s="48"/>
      <c r="AEE90" s="48"/>
      <c r="AEF90" s="48"/>
      <c r="AEG90" s="48"/>
      <c r="AEH90" s="48"/>
      <c r="AEI90" s="48"/>
      <c r="AEJ90" s="48"/>
      <c r="AEK90" s="48"/>
      <c r="AEL90" s="48"/>
      <c r="AEM90" s="48"/>
      <c r="AEN90" s="48"/>
      <c r="AEO90" s="48"/>
      <c r="AEP90" s="48"/>
      <c r="AEQ90" s="48"/>
      <c r="AER90" s="48"/>
      <c r="AES90" s="48"/>
      <c r="AET90" s="48"/>
      <c r="AEU90" s="48"/>
      <c r="AEV90" s="48"/>
      <c r="AEW90" s="48"/>
      <c r="AEX90" s="48"/>
      <c r="AEY90" s="48"/>
      <c r="AEZ90" s="48"/>
      <c r="AFA90" s="48"/>
      <c r="AFB90" s="48"/>
      <c r="AFC90" s="48"/>
      <c r="AFD90" s="48"/>
      <c r="AFE90" s="48"/>
      <c r="AFF90" s="48"/>
      <c r="AFG90" s="48"/>
      <c r="AFH90" s="48"/>
      <c r="AFI90" s="48"/>
      <c r="AFJ90" s="48"/>
      <c r="AFK90" s="48"/>
      <c r="AFL90" s="48"/>
      <c r="AFM90" s="48"/>
      <c r="AFN90" s="48"/>
      <c r="AFO90" s="48"/>
      <c r="AFP90" s="48"/>
      <c r="AFQ90" s="48"/>
      <c r="AFR90" s="48"/>
      <c r="AFS90" s="48"/>
      <c r="AFT90" s="48"/>
      <c r="AFU90" s="48"/>
      <c r="AFV90" s="48"/>
      <c r="AFW90" s="48"/>
      <c r="AFX90" s="48"/>
      <c r="AFY90" s="48"/>
      <c r="AFZ90" s="48"/>
      <c r="AGA90" s="48"/>
      <c r="AGB90" s="48"/>
      <c r="AGC90" s="48"/>
      <c r="AGD90" s="48"/>
      <c r="AGE90" s="48"/>
      <c r="AGF90" s="48"/>
      <c r="AGG90" s="48"/>
      <c r="AGH90" s="48"/>
      <c r="AGI90" s="48"/>
      <c r="AGJ90" s="48"/>
      <c r="AGK90" s="48"/>
      <c r="AGL90" s="48"/>
      <c r="AGM90" s="48"/>
      <c r="AGN90" s="48"/>
      <c r="AGO90" s="48"/>
      <c r="AGP90" s="48"/>
      <c r="AGQ90" s="48"/>
      <c r="AGR90" s="48"/>
      <c r="AGS90" s="48"/>
      <c r="AGT90" s="48"/>
      <c r="AGU90" s="48"/>
      <c r="AGV90" s="48"/>
      <c r="AGW90" s="48"/>
      <c r="AGX90" s="48"/>
      <c r="AGY90" s="48"/>
      <c r="AGZ90" s="48"/>
      <c r="AHA90" s="48"/>
      <c r="AHB90" s="48"/>
      <c r="AHC90" s="48"/>
      <c r="AHD90" s="48"/>
      <c r="AHE90" s="48"/>
      <c r="AHF90" s="48"/>
      <c r="AHG90" s="48"/>
      <c r="AHH90" s="48"/>
      <c r="AHI90" s="48"/>
      <c r="AHJ90" s="48"/>
      <c r="AHK90" s="48"/>
      <c r="AHL90" s="48"/>
      <c r="AHM90" s="48"/>
      <c r="AHN90" s="48"/>
      <c r="AHO90" s="48"/>
      <c r="AHP90" s="48"/>
      <c r="AHQ90" s="48"/>
      <c r="AHR90" s="48"/>
      <c r="AHS90" s="48"/>
      <c r="AHT90" s="48"/>
      <c r="AHU90" s="48"/>
      <c r="AHV90" s="48"/>
      <c r="AHW90" s="48"/>
      <c r="AHX90" s="48"/>
      <c r="AHY90" s="48"/>
      <c r="AHZ90" s="48"/>
      <c r="AIA90" s="48"/>
      <c r="AIB90" s="48"/>
      <c r="AIC90" s="48"/>
      <c r="AID90" s="48"/>
      <c r="AIE90" s="48"/>
      <c r="AIF90" s="48"/>
      <c r="AIG90" s="48"/>
      <c r="AIH90" s="48"/>
      <c r="AII90" s="48"/>
      <c r="AIJ90" s="48"/>
      <c r="AIK90" s="48"/>
      <c r="AIL90" s="48"/>
      <c r="AIM90" s="48"/>
      <c r="AIN90" s="48"/>
      <c r="AIO90" s="48"/>
      <c r="AIP90" s="48"/>
      <c r="AIQ90" s="48"/>
      <c r="AIR90" s="48"/>
      <c r="AIS90" s="48"/>
      <c r="AIT90" s="48"/>
      <c r="AIU90" s="48"/>
      <c r="AIV90" s="48"/>
      <c r="AIW90" s="48"/>
      <c r="AIX90" s="48"/>
      <c r="AIY90" s="48"/>
      <c r="AIZ90" s="48"/>
      <c r="AJA90" s="48"/>
      <c r="AJB90" s="48"/>
      <c r="AJC90" s="48"/>
      <c r="AJD90" s="48"/>
      <c r="AJE90" s="48"/>
      <c r="AJF90" s="48"/>
      <c r="AJG90" s="48"/>
      <c r="AJH90" s="48"/>
      <c r="AJI90" s="48"/>
      <c r="AJJ90" s="48"/>
      <c r="AJK90" s="48"/>
      <c r="AJL90" s="48"/>
      <c r="AJM90" s="48"/>
      <c r="AJN90" s="48"/>
      <c r="AJO90" s="48"/>
      <c r="AJP90" s="48"/>
      <c r="AJQ90" s="48"/>
      <c r="AJR90" s="48"/>
      <c r="AJS90" s="48"/>
      <c r="AJT90" s="48"/>
      <c r="AJU90" s="48"/>
      <c r="AJV90" s="48"/>
      <c r="AJW90" s="48"/>
      <c r="AJX90" s="48"/>
      <c r="AJY90" s="48"/>
      <c r="AJZ90" s="48"/>
      <c r="AKA90" s="48"/>
      <c r="AKB90" s="48"/>
      <c r="AKC90" s="48"/>
      <c r="AKD90" s="48"/>
      <c r="AKE90" s="48"/>
      <c r="AKF90" s="48"/>
      <c r="AKG90" s="48"/>
      <c r="AKH90" s="48"/>
      <c r="AKI90" s="48"/>
      <c r="AKJ90" s="48"/>
      <c r="AKK90" s="48"/>
      <c r="AKL90" s="48"/>
      <c r="AKM90" s="48"/>
      <c r="AKN90" s="48"/>
      <c r="AKO90" s="48"/>
      <c r="AKP90" s="48"/>
      <c r="AKQ90" s="48"/>
      <c r="AKR90" s="48"/>
      <c r="AKS90" s="48"/>
      <c r="AKT90" s="48"/>
      <c r="AKU90" s="48"/>
      <c r="AKV90" s="48"/>
      <c r="AKW90" s="48"/>
      <c r="AKX90" s="48"/>
      <c r="AKY90" s="48"/>
      <c r="AKZ90" s="48"/>
      <c r="ALA90" s="48"/>
      <c r="ALB90" s="48"/>
      <c r="ALC90" s="48"/>
      <c r="ALD90" s="48"/>
      <c r="ALE90" s="48"/>
      <c r="ALF90" s="48"/>
      <c r="ALG90" s="48"/>
      <c r="ALH90" s="48"/>
      <c r="ALI90" s="48"/>
      <c r="ALJ90" s="48"/>
      <c r="ALK90" s="48"/>
      <c r="ALL90" s="48"/>
      <c r="ALM90" s="48"/>
      <c r="ALN90" s="48"/>
      <c r="ALO90" s="48"/>
      <c r="ALP90" s="48"/>
      <c r="ALQ90" s="48"/>
      <c r="ALR90" s="48"/>
      <c r="ALS90" s="48"/>
      <c r="ALT90" s="48"/>
      <c r="ALU90" s="48"/>
      <c r="ALV90" s="48"/>
      <c r="ALW90" s="48"/>
      <c r="ALX90" s="48"/>
      <c r="ALY90" s="48"/>
      <c r="ALZ90" s="48"/>
      <c r="AMA90" s="48"/>
      <c r="AMB90" s="48"/>
      <c r="AMC90" s="48"/>
      <c r="AMD90" s="48"/>
      <c r="AME90" s="48"/>
      <c r="AMF90" s="48"/>
      <c r="AMG90" s="48"/>
      <c r="AMH90" s="48"/>
      <c r="AMI90" s="48"/>
      <c r="AMJ90" s="48"/>
    </row>
    <row r="91" s="243" customFormat="true" ht="16.5" hidden="false" customHeight="true" outlineLevel="0" collapsed="false">
      <c r="A91" s="240" t="n">
        <f aca="false">A90+1</f>
        <v>79</v>
      </c>
      <c r="B91" s="242" t="s">
        <v>430</v>
      </c>
      <c r="C91" s="242" t="s">
        <v>430</v>
      </c>
      <c r="D91" s="242" t="s">
        <v>427</v>
      </c>
      <c r="E91" s="242" t="s">
        <v>304</v>
      </c>
      <c r="F91" s="242" t="n">
        <v>0</v>
      </c>
      <c r="G91" s="242" t="s">
        <v>305</v>
      </c>
      <c r="H91" s="244" t="s">
        <v>294</v>
      </c>
      <c r="I91" s="242" t="n">
        <f aca="false">COUNTIF($C$13:$C$265,$C91)</f>
        <v>1</v>
      </c>
      <c r="J91" s="245" t="n">
        <f aca="false">COUNTIF($B$13:$B$265,$B91)</f>
        <v>1</v>
      </c>
      <c r="K91" s="244"/>
      <c r="L91" s="246" t="n">
        <v>1095</v>
      </c>
      <c r="M91" s="246" t="n">
        <v>510</v>
      </c>
      <c r="N91" s="246" t="n">
        <v>332</v>
      </c>
      <c r="O91" s="260" t="n">
        <f aca="false">L91*M91*N91/10^9</f>
        <v>0.1854054</v>
      </c>
      <c r="P91" s="248" t="n">
        <v>0.05698</v>
      </c>
      <c r="Q91" s="249"/>
      <c r="R91" s="250"/>
      <c r="S91" s="251"/>
      <c r="T91" s="252"/>
      <c r="U91" s="253" t="n">
        <v>134.673</v>
      </c>
      <c r="V91" s="254"/>
      <c r="W91" s="255" t="n">
        <f aca="false">SUM(X91:WY91)</f>
        <v>60</v>
      </c>
      <c r="X91" s="243" t="n">
        <v>0</v>
      </c>
      <c r="Y91" s="243" t="n">
        <v>0</v>
      </c>
      <c r="Z91" s="243" t="n">
        <v>0</v>
      </c>
      <c r="AA91" s="243" t="n">
        <v>0</v>
      </c>
      <c r="AB91" s="243" t="n">
        <v>0</v>
      </c>
      <c r="AC91" s="243" t="n">
        <v>0</v>
      </c>
      <c r="AD91" s="243" t="n">
        <v>0</v>
      </c>
      <c r="AE91" s="243" t="n">
        <v>0</v>
      </c>
      <c r="AF91" s="243" t="n">
        <v>0</v>
      </c>
      <c r="AG91" s="243" t="n">
        <v>0</v>
      </c>
      <c r="AH91" s="243" t="n">
        <v>0</v>
      </c>
      <c r="AI91" s="243" t="n">
        <v>0</v>
      </c>
      <c r="AJ91" s="243" t="n">
        <v>0</v>
      </c>
      <c r="AK91" s="243" t="n">
        <v>0</v>
      </c>
      <c r="AL91" s="243" t="n">
        <v>0</v>
      </c>
      <c r="AM91" s="243" t="n">
        <v>0</v>
      </c>
      <c r="AP91" s="243" t="n">
        <v>0</v>
      </c>
      <c r="AQ91" s="243" t="n">
        <v>0</v>
      </c>
      <c r="AR91" s="243" t="n">
        <v>0</v>
      </c>
      <c r="AS91" s="243" t="n">
        <v>0</v>
      </c>
      <c r="AT91" s="243" t="n">
        <v>0</v>
      </c>
      <c r="AU91" s="243" t="n">
        <v>0</v>
      </c>
      <c r="AV91" s="243" t="n">
        <v>0</v>
      </c>
      <c r="AW91" s="243" t="n">
        <v>0</v>
      </c>
      <c r="AX91" s="243" t="n">
        <v>0</v>
      </c>
      <c r="AY91" s="243" t="n">
        <v>0</v>
      </c>
      <c r="AZ91" s="243" t="n">
        <v>0</v>
      </c>
      <c r="BA91" s="243" t="n">
        <v>0</v>
      </c>
      <c r="BB91" s="243" t="n">
        <v>0</v>
      </c>
      <c r="BC91" s="243" t="n">
        <v>0</v>
      </c>
      <c r="BD91" s="243" t="n">
        <v>0</v>
      </c>
      <c r="BE91" s="243" t="n">
        <v>0</v>
      </c>
      <c r="BF91" s="243" t="n">
        <v>0</v>
      </c>
      <c r="BG91" s="243" t="n">
        <v>0</v>
      </c>
      <c r="BH91" s="243" t="n">
        <v>0</v>
      </c>
      <c r="BI91" s="243" t="n">
        <v>0</v>
      </c>
      <c r="BJ91" s="243" t="n">
        <v>0</v>
      </c>
      <c r="BK91" s="243" t="n">
        <v>0</v>
      </c>
      <c r="BL91" s="243" t="n">
        <v>0</v>
      </c>
      <c r="BM91" s="243" t="n">
        <v>0</v>
      </c>
      <c r="BN91" s="243" t="n">
        <v>0</v>
      </c>
      <c r="BO91" s="243" t="n">
        <v>0</v>
      </c>
      <c r="BP91" s="243" t="n">
        <v>30</v>
      </c>
      <c r="BQ91" s="243" t="n">
        <v>0</v>
      </c>
      <c r="BR91" s="243" t="n">
        <v>0</v>
      </c>
      <c r="BS91" s="243" t="n">
        <v>0</v>
      </c>
      <c r="BT91" s="243" t="n">
        <v>0</v>
      </c>
      <c r="BU91" s="243" t="n">
        <v>0</v>
      </c>
      <c r="BV91" s="243" t="n">
        <v>0</v>
      </c>
      <c r="BW91" s="243" t="n">
        <v>0</v>
      </c>
      <c r="BX91" s="243" t="n">
        <v>0</v>
      </c>
      <c r="BY91" s="243" t="n">
        <v>0</v>
      </c>
      <c r="BZ91" s="243" t="n">
        <v>0</v>
      </c>
      <c r="CA91" s="243" t="n">
        <v>0</v>
      </c>
      <c r="CB91" s="243" t="n">
        <v>0</v>
      </c>
      <c r="CC91" s="243" t="n">
        <v>0</v>
      </c>
      <c r="CD91" s="243" t="n">
        <v>0</v>
      </c>
      <c r="CE91" s="243" t="n">
        <v>0</v>
      </c>
      <c r="CF91" s="243" t="n">
        <v>0</v>
      </c>
      <c r="CG91" s="243" t="n">
        <v>0</v>
      </c>
      <c r="CH91" s="243" t="n">
        <v>0</v>
      </c>
      <c r="CI91" s="243" t="n">
        <v>0</v>
      </c>
      <c r="CJ91" s="243" t="n">
        <v>0</v>
      </c>
      <c r="CK91" s="243" t="n">
        <v>30</v>
      </c>
      <c r="CL91" s="243" t="n">
        <v>0</v>
      </c>
      <c r="CM91" s="243" t="n">
        <v>0</v>
      </c>
      <c r="CN91" s="243" t="n">
        <v>0</v>
      </c>
      <c r="WY91" s="236" t="n">
        <v>0</v>
      </c>
      <c r="WZ91" s="108"/>
      <c r="XA91" s="237" t="n">
        <v>0</v>
      </c>
      <c r="XB91" s="61" t="n">
        <v>60</v>
      </c>
      <c r="XC91" s="200" t="n">
        <f aca="false">XB91-W91</f>
        <v>0</v>
      </c>
      <c r="XD91" s="256" t="n">
        <f aca="false">SUMIF('TRIEN KHAI SX'!$B$8:$B$262,$B91,'TRIEN KHAI SX'!$CM$8:$CM$262)-W91</f>
        <v>-30</v>
      </c>
      <c r="XE91" s="257" t="n">
        <f aca="false">SUMIF('TRIEN KHAI SX'!$B$8:$B$262,$B91,'TRIEN KHAI SX'!$FG$8:$FG$262)</f>
        <v>-30</v>
      </c>
      <c r="XF91" s="258"/>
      <c r="XG91" s="258"/>
      <c r="XH91" s="258"/>
      <c r="XI91" s="258"/>
      <c r="XJ91" s="258"/>
      <c r="XK91" s="45"/>
      <c r="XL91" s="45"/>
      <c r="XM91" s="48"/>
      <c r="XN91" s="48"/>
      <c r="XO91" s="48"/>
      <c r="XP91" s="48"/>
      <c r="XQ91" s="48"/>
      <c r="XR91" s="48"/>
      <c r="XS91" s="48"/>
      <c r="XT91" s="48"/>
      <c r="XU91" s="48"/>
      <c r="XV91" s="48"/>
      <c r="XW91" s="48"/>
      <c r="XX91" s="48"/>
      <c r="XY91" s="48"/>
      <c r="XZ91" s="48"/>
      <c r="YA91" s="48"/>
      <c r="YB91" s="48"/>
      <c r="YC91" s="48"/>
      <c r="YD91" s="48"/>
      <c r="YE91" s="48"/>
      <c r="YF91" s="48"/>
      <c r="YG91" s="48"/>
      <c r="YH91" s="48"/>
      <c r="YI91" s="48"/>
      <c r="YJ91" s="48"/>
      <c r="YK91" s="48"/>
      <c r="YL91" s="48"/>
      <c r="YM91" s="48"/>
      <c r="YN91" s="48"/>
      <c r="YO91" s="48"/>
      <c r="YP91" s="48"/>
      <c r="YQ91" s="48"/>
      <c r="YR91" s="48"/>
      <c r="YS91" s="48"/>
      <c r="YT91" s="48"/>
      <c r="YU91" s="48"/>
      <c r="YV91" s="48"/>
      <c r="YW91" s="48"/>
      <c r="YX91" s="48"/>
      <c r="YY91" s="48"/>
      <c r="YZ91" s="48"/>
      <c r="ZA91" s="48"/>
      <c r="ZB91" s="48"/>
      <c r="ZC91" s="48"/>
      <c r="ZD91" s="48"/>
      <c r="ZE91" s="48"/>
      <c r="ZF91" s="48"/>
      <c r="ZG91" s="48"/>
      <c r="ZH91" s="48"/>
      <c r="ZI91" s="48"/>
      <c r="ZJ91" s="48"/>
      <c r="ZK91" s="48"/>
      <c r="ZL91" s="48"/>
      <c r="ZM91" s="48"/>
      <c r="ZN91" s="48"/>
      <c r="ZO91" s="48"/>
      <c r="ZP91" s="48"/>
      <c r="ZQ91" s="48"/>
      <c r="ZR91" s="48"/>
      <c r="ZS91" s="48"/>
      <c r="ZT91" s="48"/>
      <c r="ZU91" s="48"/>
      <c r="ZV91" s="48"/>
      <c r="ZW91" s="48"/>
      <c r="ZX91" s="48"/>
      <c r="ZY91" s="48"/>
      <c r="ZZ91" s="48"/>
      <c r="AAA91" s="48"/>
      <c r="AAB91" s="48"/>
      <c r="AAC91" s="48"/>
      <c r="AAD91" s="48"/>
      <c r="AAE91" s="48"/>
      <c r="AAF91" s="48"/>
      <c r="AAG91" s="48"/>
      <c r="AAH91" s="48"/>
      <c r="AAI91" s="48"/>
      <c r="AAJ91" s="48"/>
      <c r="AAK91" s="48"/>
      <c r="AAL91" s="48"/>
      <c r="AAM91" s="48"/>
      <c r="AAN91" s="48"/>
      <c r="AAO91" s="48"/>
      <c r="AAP91" s="48"/>
      <c r="AAQ91" s="48"/>
      <c r="AAR91" s="48"/>
      <c r="AAS91" s="48"/>
      <c r="AAT91" s="48"/>
      <c r="AAU91" s="48"/>
      <c r="AAV91" s="48"/>
      <c r="AAW91" s="48"/>
      <c r="AAX91" s="48"/>
      <c r="AAY91" s="48"/>
      <c r="AAZ91" s="48"/>
      <c r="ABA91" s="48"/>
      <c r="ABB91" s="48"/>
      <c r="ABC91" s="48"/>
      <c r="ABD91" s="48"/>
      <c r="ABE91" s="48"/>
      <c r="ABF91" s="48"/>
      <c r="ABG91" s="48"/>
      <c r="ABH91" s="48"/>
      <c r="ABI91" s="48"/>
      <c r="ABJ91" s="48"/>
      <c r="ABK91" s="48"/>
      <c r="ABL91" s="48"/>
      <c r="ABM91" s="48"/>
      <c r="ABN91" s="48"/>
      <c r="ABO91" s="48"/>
      <c r="ABP91" s="48"/>
      <c r="ABQ91" s="48"/>
      <c r="ABR91" s="48"/>
      <c r="ABS91" s="48"/>
      <c r="ABT91" s="48"/>
      <c r="ABU91" s="48"/>
      <c r="ABV91" s="48"/>
      <c r="ABW91" s="48"/>
      <c r="ABX91" s="48"/>
      <c r="ABY91" s="48"/>
      <c r="ABZ91" s="48"/>
      <c r="ACA91" s="48"/>
      <c r="ACB91" s="48"/>
      <c r="ACC91" s="48"/>
      <c r="ACD91" s="48"/>
      <c r="ACE91" s="48"/>
      <c r="ACF91" s="48"/>
      <c r="ACG91" s="48"/>
      <c r="ACH91" s="48"/>
      <c r="ACI91" s="48"/>
      <c r="ACJ91" s="48"/>
      <c r="ACK91" s="48"/>
      <c r="ACL91" s="48"/>
      <c r="ACM91" s="48"/>
      <c r="ACN91" s="48"/>
      <c r="ACO91" s="48"/>
      <c r="ACP91" s="48"/>
      <c r="ACQ91" s="48"/>
      <c r="ACR91" s="48"/>
      <c r="ACS91" s="48"/>
      <c r="ACT91" s="48"/>
      <c r="ACU91" s="48"/>
      <c r="ACV91" s="48"/>
      <c r="ACW91" s="48"/>
      <c r="ACX91" s="48"/>
      <c r="ACY91" s="48"/>
      <c r="ACZ91" s="48"/>
      <c r="ADA91" s="48"/>
      <c r="ADB91" s="48"/>
      <c r="ADC91" s="48"/>
      <c r="ADD91" s="48"/>
      <c r="ADE91" s="48"/>
      <c r="ADF91" s="48"/>
      <c r="ADG91" s="48"/>
      <c r="ADH91" s="48"/>
      <c r="ADI91" s="48"/>
      <c r="ADJ91" s="48"/>
      <c r="ADK91" s="48"/>
      <c r="ADL91" s="48"/>
      <c r="ADM91" s="48"/>
      <c r="ADN91" s="48"/>
      <c r="ADO91" s="48"/>
      <c r="ADP91" s="48"/>
      <c r="ADQ91" s="48"/>
      <c r="ADR91" s="48"/>
      <c r="ADS91" s="48"/>
      <c r="ADT91" s="48"/>
      <c r="ADU91" s="48"/>
      <c r="ADV91" s="48"/>
      <c r="ADW91" s="48"/>
      <c r="ADX91" s="48"/>
      <c r="ADY91" s="48"/>
      <c r="ADZ91" s="48"/>
      <c r="AEA91" s="48"/>
      <c r="AEB91" s="48"/>
      <c r="AEC91" s="48"/>
      <c r="AED91" s="48"/>
      <c r="AEE91" s="48"/>
      <c r="AEF91" s="48"/>
      <c r="AEG91" s="48"/>
      <c r="AEH91" s="48"/>
      <c r="AEI91" s="48"/>
      <c r="AEJ91" s="48"/>
      <c r="AEK91" s="48"/>
      <c r="AEL91" s="48"/>
      <c r="AEM91" s="48"/>
      <c r="AEN91" s="48"/>
      <c r="AEO91" s="48"/>
      <c r="AEP91" s="48"/>
      <c r="AEQ91" s="48"/>
      <c r="AER91" s="48"/>
      <c r="AES91" s="48"/>
      <c r="AET91" s="48"/>
      <c r="AEU91" s="48"/>
      <c r="AEV91" s="48"/>
      <c r="AEW91" s="48"/>
      <c r="AEX91" s="48"/>
      <c r="AEY91" s="48"/>
      <c r="AEZ91" s="48"/>
      <c r="AFA91" s="48"/>
      <c r="AFB91" s="48"/>
      <c r="AFC91" s="48"/>
      <c r="AFD91" s="48"/>
      <c r="AFE91" s="48"/>
      <c r="AFF91" s="48"/>
      <c r="AFG91" s="48"/>
      <c r="AFH91" s="48"/>
      <c r="AFI91" s="48"/>
      <c r="AFJ91" s="48"/>
      <c r="AFK91" s="48"/>
      <c r="AFL91" s="48"/>
      <c r="AFM91" s="48"/>
      <c r="AFN91" s="48"/>
      <c r="AFO91" s="48"/>
      <c r="AFP91" s="48"/>
      <c r="AFQ91" s="48"/>
      <c r="AFR91" s="48"/>
      <c r="AFS91" s="48"/>
      <c r="AFT91" s="48"/>
      <c r="AFU91" s="48"/>
      <c r="AFV91" s="48"/>
      <c r="AFW91" s="48"/>
      <c r="AFX91" s="48"/>
      <c r="AFY91" s="48"/>
      <c r="AFZ91" s="48"/>
      <c r="AGA91" s="48"/>
      <c r="AGB91" s="48"/>
      <c r="AGC91" s="48"/>
      <c r="AGD91" s="48"/>
      <c r="AGE91" s="48"/>
      <c r="AGF91" s="48"/>
      <c r="AGG91" s="48"/>
      <c r="AGH91" s="48"/>
      <c r="AGI91" s="48"/>
      <c r="AGJ91" s="48"/>
      <c r="AGK91" s="48"/>
      <c r="AGL91" s="48"/>
      <c r="AGM91" s="48"/>
      <c r="AGN91" s="48"/>
      <c r="AGO91" s="48"/>
      <c r="AGP91" s="48"/>
      <c r="AGQ91" s="48"/>
      <c r="AGR91" s="48"/>
      <c r="AGS91" s="48"/>
      <c r="AGT91" s="48"/>
      <c r="AGU91" s="48"/>
      <c r="AGV91" s="48"/>
      <c r="AGW91" s="48"/>
      <c r="AGX91" s="48"/>
      <c r="AGY91" s="48"/>
      <c r="AGZ91" s="48"/>
      <c r="AHA91" s="48"/>
      <c r="AHB91" s="48"/>
      <c r="AHC91" s="48"/>
      <c r="AHD91" s="48"/>
      <c r="AHE91" s="48"/>
      <c r="AHF91" s="48"/>
      <c r="AHG91" s="48"/>
      <c r="AHH91" s="48"/>
      <c r="AHI91" s="48"/>
      <c r="AHJ91" s="48"/>
      <c r="AHK91" s="48"/>
      <c r="AHL91" s="48"/>
      <c r="AHM91" s="48"/>
      <c r="AHN91" s="48"/>
      <c r="AHO91" s="48"/>
      <c r="AHP91" s="48"/>
      <c r="AHQ91" s="48"/>
      <c r="AHR91" s="48"/>
      <c r="AHS91" s="48"/>
      <c r="AHT91" s="48"/>
      <c r="AHU91" s="48"/>
      <c r="AHV91" s="48"/>
      <c r="AHW91" s="48"/>
      <c r="AHX91" s="48"/>
      <c r="AHY91" s="48"/>
      <c r="AHZ91" s="48"/>
      <c r="AIA91" s="48"/>
      <c r="AIB91" s="48"/>
      <c r="AIC91" s="48"/>
      <c r="AID91" s="48"/>
      <c r="AIE91" s="48"/>
      <c r="AIF91" s="48"/>
      <c r="AIG91" s="48"/>
      <c r="AIH91" s="48"/>
      <c r="AII91" s="48"/>
      <c r="AIJ91" s="48"/>
      <c r="AIK91" s="48"/>
      <c r="AIL91" s="48"/>
      <c r="AIM91" s="48"/>
      <c r="AIN91" s="48"/>
      <c r="AIO91" s="48"/>
      <c r="AIP91" s="48"/>
      <c r="AIQ91" s="48"/>
      <c r="AIR91" s="48"/>
      <c r="AIS91" s="48"/>
      <c r="AIT91" s="48"/>
      <c r="AIU91" s="48"/>
      <c r="AIV91" s="48"/>
      <c r="AIW91" s="48"/>
      <c r="AIX91" s="48"/>
      <c r="AIY91" s="48"/>
      <c r="AIZ91" s="48"/>
      <c r="AJA91" s="48"/>
      <c r="AJB91" s="48"/>
      <c r="AJC91" s="48"/>
      <c r="AJD91" s="48"/>
      <c r="AJE91" s="48"/>
      <c r="AJF91" s="48"/>
      <c r="AJG91" s="48"/>
      <c r="AJH91" s="48"/>
      <c r="AJI91" s="48"/>
      <c r="AJJ91" s="48"/>
      <c r="AJK91" s="48"/>
      <c r="AJL91" s="48"/>
      <c r="AJM91" s="48"/>
      <c r="AJN91" s="48"/>
      <c r="AJO91" s="48"/>
      <c r="AJP91" s="48"/>
      <c r="AJQ91" s="48"/>
      <c r="AJR91" s="48"/>
      <c r="AJS91" s="48"/>
      <c r="AJT91" s="48"/>
      <c r="AJU91" s="48"/>
      <c r="AJV91" s="48"/>
      <c r="AJW91" s="48"/>
      <c r="AJX91" s="48"/>
      <c r="AJY91" s="48"/>
      <c r="AJZ91" s="48"/>
      <c r="AKA91" s="48"/>
      <c r="AKB91" s="48"/>
      <c r="AKC91" s="48"/>
      <c r="AKD91" s="48"/>
      <c r="AKE91" s="48"/>
      <c r="AKF91" s="48"/>
      <c r="AKG91" s="48"/>
      <c r="AKH91" s="48"/>
      <c r="AKI91" s="48"/>
      <c r="AKJ91" s="48"/>
      <c r="AKK91" s="48"/>
      <c r="AKL91" s="48"/>
      <c r="AKM91" s="48"/>
      <c r="AKN91" s="48"/>
      <c r="AKO91" s="48"/>
      <c r="AKP91" s="48"/>
      <c r="AKQ91" s="48"/>
      <c r="AKR91" s="48"/>
      <c r="AKS91" s="48"/>
      <c r="AKT91" s="48"/>
      <c r="AKU91" s="48"/>
      <c r="AKV91" s="48"/>
      <c r="AKW91" s="48"/>
      <c r="AKX91" s="48"/>
      <c r="AKY91" s="48"/>
      <c r="AKZ91" s="48"/>
      <c r="ALA91" s="48"/>
      <c r="ALB91" s="48"/>
      <c r="ALC91" s="48"/>
      <c r="ALD91" s="48"/>
      <c r="ALE91" s="48"/>
      <c r="ALF91" s="48"/>
      <c r="ALG91" s="48"/>
      <c r="ALH91" s="48"/>
      <c r="ALI91" s="48"/>
      <c r="ALJ91" s="48"/>
      <c r="ALK91" s="48"/>
      <c r="ALL91" s="48"/>
      <c r="ALM91" s="48"/>
      <c r="ALN91" s="48"/>
      <c r="ALO91" s="48"/>
      <c r="ALP91" s="48"/>
      <c r="ALQ91" s="48"/>
      <c r="ALR91" s="48"/>
      <c r="ALS91" s="48"/>
      <c r="ALT91" s="48"/>
      <c r="ALU91" s="48"/>
      <c r="ALV91" s="48"/>
      <c r="ALW91" s="48"/>
      <c r="ALX91" s="48"/>
      <c r="ALY91" s="48"/>
      <c r="ALZ91" s="48"/>
      <c r="AMA91" s="48"/>
      <c r="AMB91" s="48"/>
      <c r="AMC91" s="48"/>
      <c r="AMD91" s="48"/>
      <c r="AME91" s="48"/>
      <c r="AMF91" s="48"/>
      <c r="AMG91" s="48"/>
      <c r="AMH91" s="48"/>
      <c r="AMI91" s="48"/>
      <c r="AMJ91" s="48"/>
    </row>
    <row r="92" s="243" customFormat="true" ht="16.5" hidden="false" customHeight="true" outlineLevel="0" collapsed="false">
      <c r="A92" s="240" t="n">
        <f aca="false">A91+1</f>
        <v>80</v>
      </c>
      <c r="B92" s="242" t="s">
        <v>431</v>
      </c>
      <c r="C92" s="242" t="s">
        <v>431</v>
      </c>
      <c r="D92" s="242" t="s">
        <v>432</v>
      </c>
      <c r="E92" s="242" t="s">
        <v>368</v>
      </c>
      <c r="F92" s="242" t="s">
        <v>369</v>
      </c>
      <c r="G92" s="242" t="s">
        <v>370</v>
      </c>
      <c r="H92" s="242" t="s">
        <v>374</v>
      </c>
      <c r="I92" s="242" t="n">
        <f aca="false">COUNTIF($C$13:$C$265,$C92)</f>
        <v>1</v>
      </c>
      <c r="J92" s="245" t="n">
        <f aca="false">COUNTIF($B$13:$B$265,$B92)</f>
        <v>1</v>
      </c>
      <c r="K92" s="244"/>
      <c r="L92" s="246" t="n">
        <v>710</v>
      </c>
      <c r="M92" s="246" t="n">
        <v>480</v>
      </c>
      <c r="N92" s="246" t="n">
        <v>215</v>
      </c>
      <c r="O92" s="260" t="n">
        <f aca="false">L92*M92*N92/10^9</f>
        <v>0.073272</v>
      </c>
      <c r="P92" s="248" t="n">
        <v>0.01448</v>
      </c>
      <c r="Q92" s="249"/>
      <c r="R92" s="250"/>
      <c r="S92" s="251"/>
      <c r="T92" s="252"/>
      <c r="U92" s="253" t="n">
        <v>40.9464</v>
      </c>
      <c r="V92" s="254"/>
      <c r="W92" s="255" t="n">
        <f aca="false">SUM(X92:WY92)</f>
        <v>140</v>
      </c>
      <c r="X92" s="243" t="n">
        <v>0</v>
      </c>
      <c r="Y92" s="243" t="n">
        <v>0</v>
      </c>
      <c r="Z92" s="243" t="n">
        <v>0</v>
      </c>
      <c r="AA92" s="243" t="n">
        <v>0</v>
      </c>
      <c r="AB92" s="243" t="n">
        <v>0</v>
      </c>
      <c r="AC92" s="243" t="n">
        <v>0</v>
      </c>
      <c r="AD92" s="243" t="n">
        <v>0</v>
      </c>
      <c r="AE92" s="243" t="n">
        <v>0</v>
      </c>
      <c r="AF92" s="243" t="n">
        <v>0</v>
      </c>
      <c r="AG92" s="243" t="n">
        <v>0</v>
      </c>
      <c r="AH92" s="243" t="n">
        <v>0</v>
      </c>
      <c r="AI92" s="243" t="n">
        <v>0</v>
      </c>
      <c r="AJ92" s="243" t="n">
        <v>0</v>
      </c>
      <c r="AK92" s="243" t="n">
        <v>0</v>
      </c>
      <c r="AL92" s="243" t="n">
        <v>0</v>
      </c>
      <c r="AM92" s="243" t="n">
        <v>0</v>
      </c>
      <c r="AP92" s="243" t="n">
        <v>0</v>
      </c>
      <c r="AQ92" s="243" t="n">
        <v>0</v>
      </c>
      <c r="AR92" s="243" t="n">
        <v>0</v>
      </c>
      <c r="AS92" s="243" t="n">
        <v>0</v>
      </c>
      <c r="AT92" s="243" t="n">
        <v>0</v>
      </c>
      <c r="AU92" s="243" t="n">
        <v>0</v>
      </c>
      <c r="AV92" s="243" t="n">
        <v>0</v>
      </c>
      <c r="AW92" s="243" t="n">
        <v>0</v>
      </c>
      <c r="AX92" s="243" t="n">
        <v>0</v>
      </c>
      <c r="AY92" s="243" t="n">
        <v>0</v>
      </c>
      <c r="AZ92" s="243" t="n">
        <v>0</v>
      </c>
      <c r="BA92" s="243" t="n">
        <v>0</v>
      </c>
      <c r="BB92" s="243" t="n">
        <v>0</v>
      </c>
      <c r="BC92" s="243" t="n">
        <v>0</v>
      </c>
      <c r="BD92" s="243" t="n">
        <v>0</v>
      </c>
      <c r="BE92" s="243" t="n">
        <v>0</v>
      </c>
      <c r="BF92" s="243" t="n">
        <v>0</v>
      </c>
      <c r="BG92" s="243" t="n">
        <v>0</v>
      </c>
      <c r="BH92" s="243" t="n">
        <v>0</v>
      </c>
      <c r="BI92" s="243" t="n">
        <v>0</v>
      </c>
      <c r="BJ92" s="243" t="n">
        <v>0</v>
      </c>
      <c r="BK92" s="243" t="n">
        <v>0</v>
      </c>
      <c r="BL92" s="243" t="n">
        <v>0</v>
      </c>
      <c r="BM92" s="243" t="n">
        <v>0</v>
      </c>
      <c r="BN92" s="243" t="n">
        <v>0</v>
      </c>
      <c r="BO92" s="243" t="n">
        <v>30</v>
      </c>
      <c r="BP92" s="243" t="n">
        <v>0</v>
      </c>
      <c r="BQ92" s="243" t="n">
        <v>0</v>
      </c>
      <c r="BR92" s="243" t="n">
        <v>0</v>
      </c>
      <c r="BS92" s="243" t="n">
        <v>0</v>
      </c>
      <c r="BT92" s="243" t="n">
        <v>0</v>
      </c>
      <c r="BU92" s="243" t="n">
        <v>0</v>
      </c>
      <c r="BV92" s="243" t="n">
        <v>0</v>
      </c>
      <c r="BW92" s="243" t="n">
        <v>0</v>
      </c>
      <c r="BX92" s="243" t="n">
        <v>0</v>
      </c>
      <c r="BY92" s="243" t="n">
        <v>0</v>
      </c>
      <c r="BZ92" s="243" t="n">
        <v>0</v>
      </c>
      <c r="CA92" s="243" t="n">
        <v>0</v>
      </c>
      <c r="CB92" s="243" t="n">
        <v>0</v>
      </c>
      <c r="CC92" s="243" t="n">
        <v>0</v>
      </c>
      <c r="CD92" s="243" t="n">
        <v>40</v>
      </c>
      <c r="CE92" s="243" t="n">
        <v>20</v>
      </c>
      <c r="CF92" s="243" t="n">
        <v>0</v>
      </c>
      <c r="CG92" s="243" t="n">
        <v>0</v>
      </c>
      <c r="CH92" s="243" t="n">
        <v>0</v>
      </c>
      <c r="CI92" s="243" t="n">
        <v>0</v>
      </c>
      <c r="CJ92" s="243" t="n">
        <v>0</v>
      </c>
      <c r="CK92" s="243" t="n">
        <v>50</v>
      </c>
      <c r="CL92" s="243" t="n">
        <v>0</v>
      </c>
      <c r="CM92" s="243" t="n">
        <v>0</v>
      </c>
      <c r="CN92" s="243" t="n">
        <v>0</v>
      </c>
      <c r="WY92" s="236" t="n">
        <v>0</v>
      </c>
      <c r="WZ92" s="108"/>
      <c r="XA92" s="237" t="n">
        <v>0</v>
      </c>
      <c r="XB92" s="61" t="n">
        <v>140</v>
      </c>
      <c r="XC92" s="200" t="n">
        <f aca="false">XB92-W92</f>
        <v>0</v>
      </c>
      <c r="XD92" s="256" t="n">
        <f aca="false">SUMIF('TRIEN KHAI SX'!$B$8:$B$262,$B92,'TRIEN KHAI SX'!$CM$8:$CM$262)-W92</f>
        <v>-50</v>
      </c>
      <c r="XE92" s="257" t="n">
        <f aca="false">SUMIF('TRIEN KHAI SX'!$B$8:$B$262,$B92,'TRIEN KHAI SX'!$FG$8:$FG$262)</f>
        <v>-50</v>
      </c>
      <c r="XF92" s="258"/>
      <c r="XG92" s="258"/>
      <c r="XH92" s="258"/>
      <c r="XI92" s="258"/>
      <c r="XJ92" s="258"/>
      <c r="XK92" s="45"/>
      <c r="XL92" s="45"/>
      <c r="XM92" s="48"/>
      <c r="XN92" s="48"/>
      <c r="XO92" s="48"/>
      <c r="XP92" s="48"/>
      <c r="XQ92" s="48"/>
      <c r="XR92" s="48"/>
      <c r="XS92" s="48"/>
      <c r="XT92" s="48"/>
      <c r="XU92" s="48"/>
      <c r="XV92" s="48"/>
      <c r="XW92" s="48"/>
      <c r="XX92" s="48"/>
      <c r="XY92" s="48"/>
      <c r="XZ92" s="48"/>
      <c r="YA92" s="48"/>
      <c r="YB92" s="48"/>
      <c r="YC92" s="48"/>
      <c r="YD92" s="48"/>
      <c r="YE92" s="48"/>
      <c r="YF92" s="48"/>
      <c r="YG92" s="48"/>
      <c r="YH92" s="48"/>
      <c r="YI92" s="48"/>
      <c r="YJ92" s="48"/>
      <c r="YK92" s="48"/>
      <c r="YL92" s="48"/>
      <c r="YM92" s="48"/>
      <c r="YN92" s="48"/>
      <c r="YO92" s="48"/>
      <c r="YP92" s="48"/>
      <c r="YQ92" s="48"/>
      <c r="YR92" s="48"/>
      <c r="YS92" s="48"/>
      <c r="YT92" s="48"/>
      <c r="YU92" s="48"/>
      <c r="YV92" s="48"/>
      <c r="YW92" s="48"/>
      <c r="YX92" s="48"/>
      <c r="YY92" s="48"/>
      <c r="YZ92" s="48"/>
      <c r="ZA92" s="48"/>
      <c r="ZB92" s="48"/>
      <c r="ZC92" s="48"/>
      <c r="ZD92" s="48"/>
      <c r="ZE92" s="48"/>
      <c r="ZF92" s="48"/>
      <c r="ZG92" s="48"/>
      <c r="ZH92" s="48"/>
      <c r="ZI92" s="48"/>
      <c r="ZJ92" s="48"/>
      <c r="ZK92" s="48"/>
      <c r="ZL92" s="48"/>
      <c r="ZM92" s="48"/>
      <c r="ZN92" s="48"/>
      <c r="ZO92" s="48"/>
      <c r="ZP92" s="48"/>
      <c r="ZQ92" s="48"/>
      <c r="ZR92" s="48"/>
      <c r="ZS92" s="48"/>
      <c r="ZT92" s="48"/>
      <c r="ZU92" s="48"/>
      <c r="ZV92" s="48"/>
      <c r="ZW92" s="48"/>
      <c r="ZX92" s="48"/>
      <c r="ZY92" s="48"/>
      <c r="ZZ92" s="48"/>
      <c r="AAA92" s="48"/>
      <c r="AAB92" s="48"/>
      <c r="AAC92" s="48"/>
      <c r="AAD92" s="48"/>
      <c r="AAE92" s="48"/>
      <c r="AAF92" s="48"/>
      <c r="AAG92" s="48"/>
      <c r="AAH92" s="48"/>
      <c r="AAI92" s="48"/>
      <c r="AAJ92" s="48"/>
      <c r="AAK92" s="48"/>
      <c r="AAL92" s="48"/>
      <c r="AAM92" s="48"/>
      <c r="AAN92" s="48"/>
      <c r="AAO92" s="48"/>
      <c r="AAP92" s="48"/>
      <c r="AAQ92" s="48"/>
      <c r="AAR92" s="48"/>
      <c r="AAS92" s="48"/>
      <c r="AAT92" s="48"/>
      <c r="AAU92" s="48"/>
      <c r="AAV92" s="48"/>
      <c r="AAW92" s="48"/>
      <c r="AAX92" s="48"/>
      <c r="AAY92" s="48"/>
      <c r="AAZ92" s="48"/>
      <c r="ABA92" s="48"/>
      <c r="ABB92" s="48"/>
      <c r="ABC92" s="48"/>
      <c r="ABD92" s="48"/>
      <c r="ABE92" s="48"/>
      <c r="ABF92" s="48"/>
      <c r="ABG92" s="48"/>
      <c r="ABH92" s="48"/>
      <c r="ABI92" s="48"/>
      <c r="ABJ92" s="48"/>
      <c r="ABK92" s="48"/>
      <c r="ABL92" s="48"/>
      <c r="ABM92" s="48"/>
      <c r="ABN92" s="48"/>
      <c r="ABO92" s="48"/>
      <c r="ABP92" s="48"/>
      <c r="ABQ92" s="48"/>
      <c r="ABR92" s="48"/>
      <c r="ABS92" s="48"/>
      <c r="ABT92" s="48"/>
      <c r="ABU92" s="48"/>
      <c r="ABV92" s="48"/>
      <c r="ABW92" s="48"/>
      <c r="ABX92" s="48"/>
      <c r="ABY92" s="48"/>
      <c r="ABZ92" s="48"/>
      <c r="ACA92" s="48"/>
      <c r="ACB92" s="48"/>
      <c r="ACC92" s="48"/>
      <c r="ACD92" s="48"/>
      <c r="ACE92" s="48"/>
      <c r="ACF92" s="48"/>
      <c r="ACG92" s="48"/>
      <c r="ACH92" s="48"/>
      <c r="ACI92" s="48"/>
      <c r="ACJ92" s="48"/>
      <c r="ACK92" s="48"/>
      <c r="ACL92" s="48"/>
      <c r="ACM92" s="48"/>
      <c r="ACN92" s="48"/>
      <c r="ACO92" s="48"/>
      <c r="ACP92" s="48"/>
      <c r="ACQ92" s="48"/>
      <c r="ACR92" s="48"/>
      <c r="ACS92" s="48"/>
      <c r="ACT92" s="48"/>
      <c r="ACU92" s="48"/>
      <c r="ACV92" s="48"/>
      <c r="ACW92" s="48"/>
      <c r="ACX92" s="48"/>
      <c r="ACY92" s="48"/>
      <c r="ACZ92" s="48"/>
      <c r="ADA92" s="48"/>
      <c r="ADB92" s="48"/>
      <c r="ADC92" s="48"/>
      <c r="ADD92" s="48"/>
      <c r="ADE92" s="48"/>
      <c r="ADF92" s="48"/>
      <c r="ADG92" s="48"/>
      <c r="ADH92" s="48"/>
      <c r="ADI92" s="48"/>
      <c r="ADJ92" s="48"/>
      <c r="ADK92" s="48"/>
      <c r="ADL92" s="48"/>
      <c r="ADM92" s="48"/>
      <c r="ADN92" s="48"/>
      <c r="ADO92" s="48"/>
      <c r="ADP92" s="48"/>
      <c r="ADQ92" s="48"/>
      <c r="ADR92" s="48"/>
      <c r="ADS92" s="48"/>
      <c r="ADT92" s="48"/>
      <c r="ADU92" s="48"/>
      <c r="ADV92" s="48"/>
      <c r="ADW92" s="48"/>
      <c r="ADX92" s="48"/>
      <c r="ADY92" s="48"/>
      <c r="ADZ92" s="48"/>
      <c r="AEA92" s="48"/>
      <c r="AEB92" s="48"/>
      <c r="AEC92" s="48"/>
      <c r="AED92" s="48"/>
      <c r="AEE92" s="48"/>
      <c r="AEF92" s="48"/>
      <c r="AEG92" s="48"/>
      <c r="AEH92" s="48"/>
      <c r="AEI92" s="48"/>
      <c r="AEJ92" s="48"/>
      <c r="AEK92" s="48"/>
      <c r="AEL92" s="48"/>
      <c r="AEM92" s="48"/>
      <c r="AEN92" s="48"/>
      <c r="AEO92" s="48"/>
      <c r="AEP92" s="48"/>
      <c r="AEQ92" s="48"/>
      <c r="AER92" s="48"/>
      <c r="AES92" s="48"/>
      <c r="AET92" s="48"/>
      <c r="AEU92" s="48"/>
      <c r="AEV92" s="48"/>
      <c r="AEW92" s="48"/>
      <c r="AEX92" s="48"/>
      <c r="AEY92" s="48"/>
      <c r="AEZ92" s="48"/>
      <c r="AFA92" s="48"/>
      <c r="AFB92" s="48"/>
      <c r="AFC92" s="48"/>
      <c r="AFD92" s="48"/>
      <c r="AFE92" s="48"/>
      <c r="AFF92" s="48"/>
      <c r="AFG92" s="48"/>
      <c r="AFH92" s="48"/>
      <c r="AFI92" s="48"/>
      <c r="AFJ92" s="48"/>
      <c r="AFK92" s="48"/>
      <c r="AFL92" s="48"/>
      <c r="AFM92" s="48"/>
      <c r="AFN92" s="48"/>
      <c r="AFO92" s="48"/>
      <c r="AFP92" s="48"/>
      <c r="AFQ92" s="48"/>
      <c r="AFR92" s="48"/>
      <c r="AFS92" s="48"/>
      <c r="AFT92" s="48"/>
      <c r="AFU92" s="48"/>
      <c r="AFV92" s="48"/>
      <c r="AFW92" s="48"/>
      <c r="AFX92" s="48"/>
      <c r="AFY92" s="48"/>
      <c r="AFZ92" s="48"/>
      <c r="AGA92" s="48"/>
      <c r="AGB92" s="48"/>
      <c r="AGC92" s="48"/>
      <c r="AGD92" s="48"/>
      <c r="AGE92" s="48"/>
      <c r="AGF92" s="48"/>
      <c r="AGG92" s="48"/>
      <c r="AGH92" s="48"/>
      <c r="AGI92" s="48"/>
      <c r="AGJ92" s="48"/>
      <c r="AGK92" s="48"/>
      <c r="AGL92" s="48"/>
      <c r="AGM92" s="48"/>
      <c r="AGN92" s="48"/>
      <c r="AGO92" s="48"/>
      <c r="AGP92" s="48"/>
      <c r="AGQ92" s="48"/>
      <c r="AGR92" s="48"/>
      <c r="AGS92" s="48"/>
      <c r="AGT92" s="48"/>
      <c r="AGU92" s="48"/>
      <c r="AGV92" s="48"/>
      <c r="AGW92" s="48"/>
      <c r="AGX92" s="48"/>
      <c r="AGY92" s="48"/>
      <c r="AGZ92" s="48"/>
      <c r="AHA92" s="48"/>
      <c r="AHB92" s="48"/>
      <c r="AHC92" s="48"/>
      <c r="AHD92" s="48"/>
      <c r="AHE92" s="48"/>
      <c r="AHF92" s="48"/>
      <c r="AHG92" s="48"/>
      <c r="AHH92" s="48"/>
      <c r="AHI92" s="48"/>
      <c r="AHJ92" s="48"/>
      <c r="AHK92" s="48"/>
      <c r="AHL92" s="48"/>
      <c r="AHM92" s="48"/>
      <c r="AHN92" s="48"/>
      <c r="AHO92" s="48"/>
      <c r="AHP92" s="48"/>
      <c r="AHQ92" s="48"/>
      <c r="AHR92" s="48"/>
      <c r="AHS92" s="48"/>
      <c r="AHT92" s="48"/>
      <c r="AHU92" s="48"/>
      <c r="AHV92" s="48"/>
      <c r="AHW92" s="48"/>
      <c r="AHX92" s="48"/>
      <c r="AHY92" s="48"/>
      <c r="AHZ92" s="48"/>
      <c r="AIA92" s="48"/>
      <c r="AIB92" s="48"/>
      <c r="AIC92" s="48"/>
      <c r="AID92" s="48"/>
      <c r="AIE92" s="48"/>
      <c r="AIF92" s="48"/>
      <c r="AIG92" s="48"/>
      <c r="AIH92" s="48"/>
      <c r="AII92" s="48"/>
      <c r="AIJ92" s="48"/>
      <c r="AIK92" s="48"/>
      <c r="AIL92" s="48"/>
      <c r="AIM92" s="48"/>
      <c r="AIN92" s="48"/>
      <c r="AIO92" s="48"/>
      <c r="AIP92" s="48"/>
      <c r="AIQ92" s="48"/>
      <c r="AIR92" s="48"/>
      <c r="AIS92" s="48"/>
      <c r="AIT92" s="48"/>
      <c r="AIU92" s="48"/>
      <c r="AIV92" s="48"/>
      <c r="AIW92" s="48"/>
      <c r="AIX92" s="48"/>
      <c r="AIY92" s="48"/>
      <c r="AIZ92" s="48"/>
      <c r="AJA92" s="48"/>
      <c r="AJB92" s="48"/>
      <c r="AJC92" s="48"/>
      <c r="AJD92" s="48"/>
      <c r="AJE92" s="48"/>
      <c r="AJF92" s="48"/>
      <c r="AJG92" s="48"/>
      <c r="AJH92" s="48"/>
      <c r="AJI92" s="48"/>
      <c r="AJJ92" s="48"/>
      <c r="AJK92" s="48"/>
      <c r="AJL92" s="48"/>
      <c r="AJM92" s="48"/>
      <c r="AJN92" s="48"/>
      <c r="AJO92" s="48"/>
      <c r="AJP92" s="48"/>
      <c r="AJQ92" s="48"/>
      <c r="AJR92" s="48"/>
      <c r="AJS92" s="48"/>
      <c r="AJT92" s="48"/>
      <c r="AJU92" s="48"/>
      <c r="AJV92" s="48"/>
      <c r="AJW92" s="48"/>
      <c r="AJX92" s="48"/>
      <c r="AJY92" s="48"/>
      <c r="AJZ92" s="48"/>
      <c r="AKA92" s="48"/>
      <c r="AKB92" s="48"/>
      <c r="AKC92" s="48"/>
      <c r="AKD92" s="48"/>
      <c r="AKE92" s="48"/>
      <c r="AKF92" s="48"/>
      <c r="AKG92" s="48"/>
      <c r="AKH92" s="48"/>
      <c r="AKI92" s="48"/>
      <c r="AKJ92" s="48"/>
      <c r="AKK92" s="48"/>
      <c r="AKL92" s="48"/>
      <c r="AKM92" s="48"/>
      <c r="AKN92" s="48"/>
      <c r="AKO92" s="48"/>
      <c r="AKP92" s="48"/>
      <c r="AKQ92" s="48"/>
      <c r="AKR92" s="48"/>
      <c r="AKS92" s="48"/>
      <c r="AKT92" s="48"/>
      <c r="AKU92" s="48"/>
      <c r="AKV92" s="48"/>
      <c r="AKW92" s="48"/>
      <c r="AKX92" s="48"/>
      <c r="AKY92" s="48"/>
      <c r="AKZ92" s="48"/>
      <c r="ALA92" s="48"/>
      <c r="ALB92" s="48"/>
      <c r="ALC92" s="48"/>
      <c r="ALD92" s="48"/>
      <c r="ALE92" s="48"/>
      <c r="ALF92" s="48"/>
      <c r="ALG92" s="48"/>
      <c r="ALH92" s="48"/>
      <c r="ALI92" s="48"/>
      <c r="ALJ92" s="48"/>
      <c r="ALK92" s="48"/>
      <c r="ALL92" s="48"/>
      <c r="ALM92" s="48"/>
      <c r="ALN92" s="48"/>
      <c r="ALO92" s="48"/>
      <c r="ALP92" s="48"/>
      <c r="ALQ92" s="48"/>
      <c r="ALR92" s="48"/>
      <c r="ALS92" s="48"/>
      <c r="ALT92" s="48"/>
      <c r="ALU92" s="48"/>
      <c r="ALV92" s="48"/>
      <c r="ALW92" s="48"/>
      <c r="ALX92" s="48"/>
      <c r="ALY92" s="48"/>
      <c r="ALZ92" s="48"/>
      <c r="AMA92" s="48"/>
      <c r="AMB92" s="48"/>
      <c r="AMC92" s="48"/>
      <c r="AMD92" s="48"/>
      <c r="AME92" s="48"/>
      <c r="AMF92" s="48"/>
      <c r="AMG92" s="48"/>
      <c r="AMH92" s="48"/>
      <c r="AMI92" s="48"/>
      <c r="AMJ92" s="48"/>
    </row>
    <row r="93" s="243" customFormat="true" ht="16.5" hidden="false" customHeight="true" outlineLevel="0" collapsed="false">
      <c r="A93" s="240" t="n">
        <f aca="false">A92+1</f>
        <v>81</v>
      </c>
      <c r="B93" s="241" t="s">
        <v>433</v>
      </c>
      <c r="C93" s="242" t="s">
        <v>433</v>
      </c>
      <c r="D93" s="242" t="s">
        <v>434</v>
      </c>
      <c r="E93" s="242" t="s">
        <v>297</v>
      </c>
      <c r="F93" s="242" t="n">
        <v>0</v>
      </c>
      <c r="G93" s="242" t="s">
        <v>298</v>
      </c>
      <c r="H93" s="242" t="s">
        <v>374</v>
      </c>
      <c r="I93" s="242" t="n">
        <f aca="false">COUNTIF($C$13:$C$265,$C93)</f>
        <v>1</v>
      </c>
      <c r="J93" s="245" t="n">
        <f aca="false">COUNTIF($B$13:$B$265,$B93)</f>
        <v>1</v>
      </c>
      <c r="K93" s="244"/>
      <c r="L93" s="246" t="n">
        <v>1452</v>
      </c>
      <c r="M93" s="246" t="n">
        <v>515</v>
      </c>
      <c r="N93" s="246" t="n">
        <v>315</v>
      </c>
      <c r="O93" s="260" t="n">
        <f aca="false">L93*M93*N93/10^9</f>
        <v>0.2355507</v>
      </c>
      <c r="P93" s="248" t="n">
        <v>0.081155559</v>
      </c>
      <c r="Q93" s="249"/>
      <c r="R93" s="250"/>
      <c r="S93" s="251"/>
      <c r="T93" s="252"/>
      <c r="U93" s="253" t="n">
        <v>233.893</v>
      </c>
      <c r="V93" s="254"/>
      <c r="W93" s="255" t="n">
        <f aca="false">SUM(X93:WY93)</f>
        <v>30</v>
      </c>
      <c r="X93" s="243" t="n">
        <v>0</v>
      </c>
      <c r="Y93" s="243" t="n">
        <v>0</v>
      </c>
      <c r="Z93" s="243" t="n">
        <v>0</v>
      </c>
      <c r="AA93" s="243" t="n">
        <v>0</v>
      </c>
      <c r="AB93" s="243" t="n">
        <v>0</v>
      </c>
      <c r="AC93" s="243" t="n">
        <v>0</v>
      </c>
      <c r="AD93" s="243" t="n">
        <v>0</v>
      </c>
      <c r="AE93" s="243" t="n">
        <v>0</v>
      </c>
      <c r="AF93" s="243" t="n">
        <v>0</v>
      </c>
      <c r="AG93" s="243" t="n">
        <v>0</v>
      </c>
      <c r="AH93" s="243" t="n">
        <v>0</v>
      </c>
      <c r="AI93" s="243" t="n">
        <v>0</v>
      </c>
      <c r="AJ93" s="243" t="n">
        <v>0</v>
      </c>
      <c r="AK93" s="243" t="n">
        <v>0</v>
      </c>
      <c r="AL93" s="243" t="n">
        <v>0</v>
      </c>
      <c r="AM93" s="243" t="n">
        <v>0</v>
      </c>
      <c r="AP93" s="243" t="n">
        <v>0</v>
      </c>
      <c r="AQ93" s="243" t="n">
        <v>0</v>
      </c>
      <c r="AR93" s="243" t="n">
        <v>0</v>
      </c>
      <c r="AS93" s="243" t="n">
        <v>0</v>
      </c>
      <c r="AT93" s="243" t="n">
        <v>0</v>
      </c>
      <c r="AU93" s="243" t="n">
        <v>0</v>
      </c>
      <c r="AV93" s="243" t="n">
        <v>0</v>
      </c>
      <c r="AW93" s="243" t="n">
        <v>0</v>
      </c>
      <c r="AX93" s="243" t="n">
        <v>0</v>
      </c>
      <c r="AY93" s="243" t="n">
        <v>0</v>
      </c>
      <c r="AZ93" s="243" t="n">
        <v>0</v>
      </c>
      <c r="BA93" s="243" t="n">
        <v>0</v>
      </c>
      <c r="BB93" s="243" t="n">
        <v>0</v>
      </c>
      <c r="BC93" s="243" t="n">
        <v>0</v>
      </c>
      <c r="BD93" s="243" t="n">
        <v>0</v>
      </c>
      <c r="BE93" s="243" t="n">
        <v>0</v>
      </c>
      <c r="BF93" s="243" t="n">
        <v>0</v>
      </c>
      <c r="BG93" s="243" t="n">
        <v>0</v>
      </c>
      <c r="BH93" s="243" t="n">
        <v>0</v>
      </c>
      <c r="BI93" s="243" t="n">
        <v>0</v>
      </c>
      <c r="BJ93" s="243" t="n">
        <v>0</v>
      </c>
      <c r="BK93" s="243" t="n">
        <v>0</v>
      </c>
      <c r="BL93" s="243" t="n">
        <v>0</v>
      </c>
      <c r="BM93" s="243" t="n">
        <v>0</v>
      </c>
      <c r="BN93" s="243" t="n">
        <v>0</v>
      </c>
      <c r="BO93" s="243" t="n">
        <v>0</v>
      </c>
      <c r="BP93" s="243" t="n">
        <v>0</v>
      </c>
      <c r="BQ93" s="243" t="n">
        <v>0</v>
      </c>
      <c r="BR93" s="243" t="n">
        <v>0</v>
      </c>
      <c r="BS93" s="243" t="n">
        <v>0</v>
      </c>
      <c r="BT93" s="243" t="n">
        <v>0</v>
      </c>
      <c r="BU93" s="243" t="n">
        <v>30</v>
      </c>
      <c r="BV93" s="243" t="n">
        <v>0</v>
      </c>
      <c r="BW93" s="243" t="n">
        <v>0</v>
      </c>
      <c r="BX93" s="243" t="n">
        <v>0</v>
      </c>
      <c r="BY93" s="243" t="n">
        <v>0</v>
      </c>
      <c r="BZ93" s="243" t="n">
        <v>0</v>
      </c>
      <c r="CA93" s="243" t="n">
        <v>0</v>
      </c>
      <c r="CB93" s="243" t="n">
        <v>0</v>
      </c>
      <c r="CC93" s="243" t="n">
        <v>0</v>
      </c>
      <c r="CD93" s="243" t="n">
        <v>0</v>
      </c>
      <c r="CE93" s="243" t="n">
        <v>0</v>
      </c>
      <c r="CF93" s="243" t="n">
        <v>0</v>
      </c>
      <c r="CG93" s="243" t="n">
        <v>0</v>
      </c>
      <c r="CH93" s="243" t="n">
        <v>0</v>
      </c>
      <c r="CI93" s="243" t="n">
        <v>0</v>
      </c>
      <c r="CJ93" s="243" t="n">
        <v>0</v>
      </c>
      <c r="CK93" s="243" t="n">
        <v>0</v>
      </c>
      <c r="CL93" s="243" t="n">
        <v>0</v>
      </c>
      <c r="CM93" s="243" t="n">
        <v>0</v>
      </c>
      <c r="CN93" s="243" t="n">
        <v>0</v>
      </c>
      <c r="WY93" s="236" t="n">
        <v>0</v>
      </c>
      <c r="WZ93" s="108"/>
      <c r="XA93" s="237" t="n">
        <v>0</v>
      </c>
      <c r="XB93" s="61" t="n">
        <v>30</v>
      </c>
      <c r="XC93" s="200" t="n">
        <f aca="false">XB93-W93</f>
        <v>0</v>
      </c>
      <c r="XD93" s="256" t="n">
        <f aca="false">SUMIF('TRIEN KHAI SX'!$B$8:$B$262,$B93,'TRIEN KHAI SX'!$CM$8:$CM$262)-W93</f>
        <v>0</v>
      </c>
      <c r="XE93" s="257" t="n">
        <f aca="false">SUMIF('TRIEN KHAI SX'!$B$8:$B$262,$B93,'TRIEN KHAI SX'!$FG$8:$FG$262)</f>
        <v>0</v>
      </c>
      <c r="XF93" s="258"/>
      <c r="XG93" s="258"/>
      <c r="XH93" s="258"/>
      <c r="XI93" s="258"/>
      <c r="XJ93" s="258"/>
      <c r="XK93" s="45"/>
      <c r="XL93" s="45"/>
      <c r="XM93" s="48"/>
      <c r="XN93" s="48"/>
      <c r="XO93" s="48"/>
      <c r="XP93" s="48"/>
      <c r="XQ93" s="48"/>
      <c r="XR93" s="48"/>
      <c r="XS93" s="48"/>
      <c r="XT93" s="48"/>
      <c r="XU93" s="48"/>
      <c r="XV93" s="48"/>
      <c r="XW93" s="48"/>
      <c r="XX93" s="48"/>
      <c r="XY93" s="48"/>
      <c r="XZ93" s="48"/>
      <c r="YA93" s="48"/>
      <c r="YB93" s="48"/>
      <c r="YC93" s="48"/>
      <c r="YD93" s="48"/>
      <c r="YE93" s="48"/>
      <c r="YF93" s="48"/>
      <c r="YG93" s="48"/>
      <c r="YH93" s="48"/>
      <c r="YI93" s="48"/>
      <c r="YJ93" s="48"/>
      <c r="YK93" s="48"/>
      <c r="YL93" s="48"/>
      <c r="YM93" s="48"/>
      <c r="YN93" s="48"/>
      <c r="YO93" s="48"/>
      <c r="YP93" s="48"/>
      <c r="YQ93" s="48"/>
      <c r="YR93" s="48"/>
      <c r="YS93" s="48"/>
      <c r="YT93" s="48"/>
      <c r="YU93" s="48"/>
      <c r="YV93" s="48"/>
      <c r="YW93" s="48"/>
      <c r="YX93" s="48"/>
      <c r="YY93" s="48"/>
      <c r="YZ93" s="48"/>
      <c r="ZA93" s="48"/>
      <c r="ZB93" s="48"/>
      <c r="ZC93" s="48"/>
      <c r="ZD93" s="48"/>
      <c r="ZE93" s="48"/>
      <c r="ZF93" s="48"/>
      <c r="ZG93" s="48"/>
      <c r="ZH93" s="48"/>
      <c r="ZI93" s="48"/>
      <c r="ZJ93" s="48"/>
      <c r="ZK93" s="48"/>
      <c r="ZL93" s="48"/>
      <c r="ZM93" s="48"/>
      <c r="ZN93" s="48"/>
      <c r="ZO93" s="48"/>
      <c r="ZP93" s="48"/>
      <c r="ZQ93" s="48"/>
      <c r="ZR93" s="48"/>
      <c r="ZS93" s="48"/>
      <c r="ZT93" s="48"/>
      <c r="ZU93" s="48"/>
      <c r="ZV93" s="48"/>
      <c r="ZW93" s="48"/>
      <c r="ZX93" s="48"/>
      <c r="ZY93" s="48"/>
      <c r="ZZ93" s="48"/>
      <c r="AAA93" s="48"/>
      <c r="AAB93" s="48"/>
      <c r="AAC93" s="48"/>
      <c r="AAD93" s="48"/>
      <c r="AAE93" s="48"/>
      <c r="AAF93" s="48"/>
      <c r="AAG93" s="48"/>
      <c r="AAH93" s="48"/>
      <c r="AAI93" s="48"/>
      <c r="AAJ93" s="48"/>
      <c r="AAK93" s="48"/>
      <c r="AAL93" s="48"/>
      <c r="AAM93" s="48"/>
      <c r="AAN93" s="48"/>
      <c r="AAO93" s="48"/>
      <c r="AAP93" s="48"/>
      <c r="AAQ93" s="48"/>
      <c r="AAR93" s="48"/>
      <c r="AAS93" s="48"/>
      <c r="AAT93" s="48"/>
      <c r="AAU93" s="48"/>
      <c r="AAV93" s="48"/>
      <c r="AAW93" s="48"/>
      <c r="AAX93" s="48"/>
      <c r="AAY93" s="48"/>
      <c r="AAZ93" s="48"/>
      <c r="ABA93" s="48"/>
      <c r="ABB93" s="48"/>
      <c r="ABC93" s="48"/>
      <c r="ABD93" s="48"/>
      <c r="ABE93" s="48"/>
      <c r="ABF93" s="48"/>
      <c r="ABG93" s="48"/>
      <c r="ABH93" s="48"/>
      <c r="ABI93" s="48"/>
      <c r="ABJ93" s="48"/>
      <c r="ABK93" s="48"/>
      <c r="ABL93" s="48"/>
      <c r="ABM93" s="48"/>
      <c r="ABN93" s="48"/>
      <c r="ABO93" s="48"/>
      <c r="ABP93" s="48"/>
      <c r="ABQ93" s="48"/>
      <c r="ABR93" s="48"/>
      <c r="ABS93" s="48"/>
      <c r="ABT93" s="48"/>
      <c r="ABU93" s="48"/>
      <c r="ABV93" s="48"/>
      <c r="ABW93" s="48"/>
      <c r="ABX93" s="48"/>
      <c r="ABY93" s="48"/>
      <c r="ABZ93" s="48"/>
      <c r="ACA93" s="48"/>
      <c r="ACB93" s="48"/>
      <c r="ACC93" s="48"/>
      <c r="ACD93" s="48"/>
      <c r="ACE93" s="48"/>
      <c r="ACF93" s="48"/>
      <c r="ACG93" s="48"/>
      <c r="ACH93" s="48"/>
      <c r="ACI93" s="48"/>
      <c r="ACJ93" s="48"/>
      <c r="ACK93" s="48"/>
      <c r="ACL93" s="48"/>
      <c r="ACM93" s="48"/>
      <c r="ACN93" s="48"/>
      <c r="ACO93" s="48"/>
      <c r="ACP93" s="48"/>
      <c r="ACQ93" s="48"/>
      <c r="ACR93" s="48"/>
      <c r="ACS93" s="48"/>
      <c r="ACT93" s="48"/>
      <c r="ACU93" s="48"/>
      <c r="ACV93" s="48"/>
      <c r="ACW93" s="48"/>
      <c r="ACX93" s="48"/>
      <c r="ACY93" s="48"/>
      <c r="ACZ93" s="48"/>
      <c r="ADA93" s="48"/>
      <c r="ADB93" s="48"/>
      <c r="ADC93" s="48"/>
      <c r="ADD93" s="48"/>
      <c r="ADE93" s="48"/>
      <c r="ADF93" s="48"/>
      <c r="ADG93" s="48"/>
      <c r="ADH93" s="48"/>
      <c r="ADI93" s="48"/>
      <c r="ADJ93" s="48"/>
      <c r="ADK93" s="48"/>
      <c r="ADL93" s="48"/>
      <c r="ADM93" s="48"/>
      <c r="ADN93" s="48"/>
      <c r="ADO93" s="48"/>
      <c r="ADP93" s="48"/>
      <c r="ADQ93" s="48"/>
      <c r="ADR93" s="48"/>
      <c r="ADS93" s="48"/>
      <c r="ADT93" s="48"/>
      <c r="ADU93" s="48"/>
      <c r="ADV93" s="48"/>
      <c r="ADW93" s="48"/>
      <c r="ADX93" s="48"/>
      <c r="ADY93" s="48"/>
      <c r="ADZ93" s="48"/>
      <c r="AEA93" s="48"/>
      <c r="AEB93" s="48"/>
      <c r="AEC93" s="48"/>
      <c r="AED93" s="48"/>
      <c r="AEE93" s="48"/>
      <c r="AEF93" s="48"/>
      <c r="AEG93" s="48"/>
      <c r="AEH93" s="48"/>
      <c r="AEI93" s="48"/>
      <c r="AEJ93" s="48"/>
      <c r="AEK93" s="48"/>
      <c r="AEL93" s="48"/>
      <c r="AEM93" s="48"/>
      <c r="AEN93" s="48"/>
      <c r="AEO93" s="48"/>
      <c r="AEP93" s="48"/>
      <c r="AEQ93" s="48"/>
      <c r="AER93" s="48"/>
      <c r="AES93" s="48"/>
      <c r="AET93" s="48"/>
      <c r="AEU93" s="48"/>
      <c r="AEV93" s="48"/>
      <c r="AEW93" s="48"/>
      <c r="AEX93" s="48"/>
      <c r="AEY93" s="48"/>
      <c r="AEZ93" s="48"/>
      <c r="AFA93" s="48"/>
      <c r="AFB93" s="48"/>
      <c r="AFC93" s="48"/>
      <c r="AFD93" s="48"/>
      <c r="AFE93" s="48"/>
      <c r="AFF93" s="48"/>
      <c r="AFG93" s="48"/>
      <c r="AFH93" s="48"/>
      <c r="AFI93" s="48"/>
      <c r="AFJ93" s="48"/>
      <c r="AFK93" s="48"/>
      <c r="AFL93" s="48"/>
      <c r="AFM93" s="48"/>
      <c r="AFN93" s="48"/>
      <c r="AFO93" s="48"/>
      <c r="AFP93" s="48"/>
      <c r="AFQ93" s="48"/>
      <c r="AFR93" s="48"/>
      <c r="AFS93" s="48"/>
      <c r="AFT93" s="48"/>
      <c r="AFU93" s="48"/>
      <c r="AFV93" s="48"/>
      <c r="AFW93" s="48"/>
      <c r="AFX93" s="48"/>
      <c r="AFY93" s="48"/>
      <c r="AFZ93" s="48"/>
      <c r="AGA93" s="48"/>
      <c r="AGB93" s="48"/>
      <c r="AGC93" s="48"/>
      <c r="AGD93" s="48"/>
      <c r="AGE93" s="48"/>
      <c r="AGF93" s="48"/>
      <c r="AGG93" s="48"/>
      <c r="AGH93" s="48"/>
      <c r="AGI93" s="48"/>
      <c r="AGJ93" s="48"/>
      <c r="AGK93" s="48"/>
      <c r="AGL93" s="48"/>
      <c r="AGM93" s="48"/>
      <c r="AGN93" s="48"/>
      <c r="AGO93" s="48"/>
      <c r="AGP93" s="48"/>
      <c r="AGQ93" s="48"/>
      <c r="AGR93" s="48"/>
      <c r="AGS93" s="48"/>
      <c r="AGT93" s="48"/>
      <c r="AGU93" s="48"/>
      <c r="AGV93" s="48"/>
      <c r="AGW93" s="48"/>
      <c r="AGX93" s="48"/>
      <c r="AGY93" s="48"/>
      <c r="AGZ93" s="48"/>
      <c r="AHA93" s="48"/>
      <c r="AHB93" s="48"/>
      <c r="AHC93" s="48"/>
      <c r="AHD93" s="48"/>
      <c r="AHE93" s="48"/>
      <c r="AHF93" s="48"/>
      <c r="AHG93" s="48"/>
      <c r="AHH93" s="48"/>
      <c r="AHI93" s="48"/>
      <c r="AHJ93" s="48"/>
      <c r="AHK93" s="48"/>
      <c r="AHL93" s="48"/>
      <c r="AHM93" s="48"/>
      <c r="AHN93" s="48"/>
      <c r="AHO93" s="48"/>
      <c r="AHP93" s="48"/>
      <c r="AHQ93" s="48"/>
      <c r="AHR93" s="48"/>
      <c r="AHS93" s="48"/>
      <c r="AHT93" s="48"/>
      <c r="AHU93" s="48"/>
      <c r="AHV93" s="48"/>
      <c r="AHW93" s="48"/>
      <c r="AHX93" s="48"/>
      <c r="AHY93" s="48"/>
      <c r="AHZ93" s="48"/>
      <c r="AIA93" s="48"/>
      <c r="AIB93" s="48"/>
      <c r="AIC93" s="48"/>
      <c r="AID93" s="48"/>
      <c r="AIE93" s="48"/>
      <c r="AIF93" s="48"/>
      <c r="AIG93" s="48"/>
      <c r="AIH93" s="48"/>
      <c r="AII93" s="48"/>
      <c r="AIJ93" s="48"/>
      <c r="AIK93" s="48"/>
      <c r="AIL93" s="48"/>
      <c r="AIM93" s="48"/>
      <c r="AIN93" s="48"/>
      <c r="AIO93" s="48"/>
      <c r="AIP93" s="48"/>
      <c r="AIQ93" s="48"/>
      <c r="AIR93" s="48"/>
      <c r="AIS93" s="48"/>
      <c r="AIT93" s="48"/>
      <c r="AIU93" s="48"/>
      <c r="AIV93" s="48"/>
      <c r="AIW93" s="48"/>
      <c r="AIX93" s="48"/>
      <c r="AIY93" s="48"/>
      <c r="AIZ93" s="48"/>
      <c r="AJA93" s="48"/>
      <c r="AJB93" s="48"/>
      <c r="AJC93" s="48"/>
      <c r="AJD93" s="48"/>
      <c r="AJE93" s="48"/>
      <c r="AJF93" s="48"/>
      <c r="AJG93" s="48"/>
      <c r="AJH93" s="48"/>
      <c r="AJI93" s="48"/>
      <c r="AJJ93" s="48"/>
      <c r="AJK93" s="48"/>
      <c r="AJL93" s="48"/>
      <c r="AJM93" s="48"/>
      <c r="AJN93" s="48"/>
      <c r="AJO93" s="48"/>
      <c r="AJP93" s="48"/>
      <c r="AJQ93" s="48"/>
      <c r="AJR93" s="48"/>
      <c r="AJS93" s="48"/>
      <c r="AJT93" s="48"/>
      <c r="AJU93" s="48"/>
      <c r="AJV93" s="48"/>
      <c r="AJW93" s="48"/>
      <c r="AJX93" s="48"/>
      <c r="AJY93" s="48"/>
      <c r="AJZ93" s="48"/>
      <c r="AKA93" s="48"/>
      <c r="AKB93" s="48"/>
      <c r="AKC93" s="48"/>
      <c r="AKD93" s="48"/>
      <c r="AKE93" s="48"/>
      <c r="AKF93" s="48"/>
      <c r="AKG93" s="48"/>
      <c r="AKH93" s="48"/>
      <c r="AKI93" s="48"/>
      <c r="AKJ93" s="48"/>
      <c r="AKK93" s="48"/>
      <c r="AKL93" s="48"/>
      <c r="AKM93" s="48"/>
      <c r="AKN93" s="48"/>
      <c r="AKO93" s="48"/>
      <c r="AKP93" s="48"/>
      <c r="AKQ93" s="48"/>
      <c r="AKR93" s="48"/>
      <c r="AKS93" s="48"/>
      <c r="AKT93" s="48"/>
      <c r="AKU93" s="48"/>
      <c r="AKV93" s="48"/>
      <c r="AKW93" s="48"/>
      <c r="AKX93" s="48"/>
      <c r="AKY93" s="48"/>
      <c r="AKZ93" s="48"/>
      <c r="ALA93" s="48"/>
      <c r="ALB93" s="48"/>
      <c r="ALC93" s="48"/>
      <c r="ALD93" s="48"/>
      <c r="ALE93" s="48"/>
      <c r="ALF93" s="48"/>
      <c r="ALG93" s="48"/>
      <c r="ALH93" s="48"/>
      <c r="ALI93" s="48"/>
      <c r="ALJ93" s="48"/>
      <c r="ALK93" s="48"/>
      <c r="ALL93" s="48"/>
      <c r="ALM93" s="48"/>
      <c r="ALN93" s="48"/>
      <c r="ALO93" s="48"/>
      <c r="ALP93" s="48"/>
      <c r="ALQ93" s="48"/>
      <c r="ALR93" s="48"/>
      <c r="ALS93" s="48"/>
      <c r="ALT93" s="48"/>
      <c r="ALU93" s="48"/>
      <c r="ALV93" s="48"/>
      <c r="ALW93" s="48"/>
      <c r="ALX93" s="48"/>
      <c r="ALY93" s="48"/>
      <c r="ALZ93" s="48"/>
      <c r="AMA93" s="48"/>
      <c r="AMB93" s="48"/>
      <c r="AMC93" s="48"/>
      <c r="AMD93" s="48"/>
      <c r="AME93" s="48"/>
      <c r="AMF93" s="48"/>
      <c r="AMG93" s="48"/>
      <c r="AMH93" s="48"/>
      <c r="AMI93" s="48"/>
      <c r="AMJ93" s="48"/>
    </row>
    <row r="94" s="243" customFormat="true" ht="16.5" hidden="false" customHeight="true" outlineLevel="0" collapsed="false">
      <c r="A94" s="240" t="n">
        <f aca="false">A93+1</f>
        <v>82</v>
      </c>
      <c r="B94" s="241" t="s">
        <v>435</v>
      </c>
      <c r="C94" s="242" t="s">
        <v>435</v>
      </c>
      <c r="D94" s="242" t="s">
        <v>434</v>
      </c>
      <c r="E94" s="242" t="s">
        <v>330</v>
      </c>
      <c r="F94" s="263" t="s">
        <v>321</v>
      </c>
      <c r="G94" s="242" t="s">
        <v>331</v>
      </c>
      <c r="H94" s="242" t="s">
        <v>374</v>
      </c>
      <c r="I94" s="242" t="n">
        <f aca="false">COUNTIF($C$13:$C$265,$C94)</f>
        <v>1</v>
      </c>
      <c r="J94" s="245" t="n">
        <f aca="false">COUNTIF($B$13:$B$265,$B94)</f>
        <v>1</v>
      </c>
      <c r="K94" s="244"/>
      <c r="L94" s="246" t="n">
        <v>1452</v>
      </c>
      <c r="M94" s="246" t="n">
        <v>515</v>
      </c>
      <c r="N94" s="246" t="n">
        <v>315</v>
      </c>
      <c r="O94" s="260" t="n">
        <f aca="false">L94*M94*N94/10^9</f>
        <v>0.2355507</v>
      </c>
      <c r="P94" s="248" t="n">
        <v>0.081155559</v>
      </c>
      <c r="Q94" s="249"/>
      <c r="R94" s="250"/>
      <c r="S94" s="251"/>
      <c r="T94" s="252"/>
      <c r="U94" s="253" t="n">
        <v>220.462</v>
      </c>
      <c r="V94" s="254"/>
      <c r="W94" s="255" t="n">
        <f aca="false">SUM(X94:WY94)</f>
        <v>30</v>
      </c>
      <c r="X94" s="243" t="n">
        <v>0</v>
      </c>
      <c r="Y94" s="243" t="n">
        <v>0</v>
      </c>
      <c r="Z94" s="243" t="n">
        <v>0</v>
      </c>
      <c r="AA94" s="243" t="n">
        <v>0</v>
      </c>
      <c r="AB94" s="243" t="n">
        <v>0</v>
      </c>
      <c r="AC94" s="243" t="n">
        <v>0</v>
      </c>
      <c r="AD94" s="243" t="n">
        <v>0</v>
      </c>
      <c r="AE94" s="243" t="n">
        <v>0</v>
      </c>
      <c r="AF94" s="243" t="n">
        <v>0</v>
      </c>
      <c r="AG94" s="243" t="n">
        <v>0</v>
      </c>
      <c r="AH94" s="243" t="n">
        <v>0</v>
      </c>
      <c r="AI94" s="243" t="n">
        <v>0</v>
      </c>
      <c r="AJ94" s="243" t="n">
        <v>0</v>
      </c>
      <c r="AK94" s="243" t="n">
        <v>0</v>
      </c>
      <c r="AL94" s="243" t="n">
        <v>0</v>
      </c>
      <c r="AM94" s="243" t="n">
        <v>0</v>
      </c>
      <c r="AP94" s="243" t="n">
        <v>0</v>
      </c>
      <c r="AQ94" s="243" t="n">
        <v>0</v>
      </c>
      <c r="AR94" s="243" t="n">
        <v>0</v>
      </c>
      <c r="AS94" s="243" t="n">
        <v>0</v>
      </c>
      <c r="AT94" s="243" t="n">
        <v>0</v>
      </c>
      <c r="AU94" s="243" t="n">
        <v>0</v>
      </c>
      <c r="AV94" s="243" t="n">
        <v>0</v>
      </c>
      <c r="AW94" s="243" t="n">
        <v>0</v>
      </c>
      <c r="AX94" s="243" t="n">
        <v>0</v>
      </c>
      <c r="AY94" s="243" t="n">
        <v>0</v>
      </c>
      <c r="AZ94" s="243" t="n">
        <v>0</v>
      </c>
      <c r="BA94" s="243" t="n">
        <v>0</v>
      </c>
      <c r="BB94" s="243" t="n">
        <v>0</v>
      </c>
      <c r="BC94" s="243" t="n">
        <v>0</v>
      </c>
      <c r="BD94" s="243" t="n">
        <v>0</v>
      </c>
      <c r="BE94" s="243" t="n">
        <v>0</v>
      </c>
      <c r="BF94" s="243" t="n">
        <v>0</v>
      </c>
      <c r="BG94" s="243" t="n">
        <v>0</v>
      </c>
      <c r="BH94" s="243" t="n">
        <v>0</v>
      </c>
      <c r="BI94" s="243" t="n">
        <v>0</v>
      </c>
      <c r="BJ94" s="243" t="n">
        <v>0</v>
      </c>
      <c r="BK94" s="243" t="n">
        <v>0</v>
      </c>
      <c r="BL94" s="243" t="n">
        <v>0</v>
      </c>
      <c r="BM94" s="243" t="n">
        <v>0</v>
      </c>
      <c r="BN94" s="243" t="n">
        <v>0</v>
      </c>
      <c r="BO94" s="243" t="n">
        <v>0</v>
      </c>
      <c r="BP94" s="243" t="n">
        <v>0</v>
      </c>
      <c r="BQ94" s="243" t="n">
        <v>0</v>
      </c>
      <c r="BR94" s="243" t="n">
        <v>0</v>
      </c>
      <c r="BS94" s="243" t="n">
        <v>0</v>
      </c>
      <c r="BT94" s="243" t="n">
        <v>0</v>
      </c>
      <c r="BU94" s="243" t="n">
        <v>0</v>
      </c>
      <c r="BV94" s="243" t="n">
        <v>0</v>
      </c>
      <c r="BW94" s="243" t="n">
        <v>0</v>
      </c>
      <c r="BX94" s="243" t="n">
        <v>0</v>
      </c>
      <c r="BY94" s="243" t="n">
        <v>0</v>
      </c>
      <c r="BZ94" s="243" t="n">
        <v>0</v>
      </c>
      <c r="CA94" s="243" t="n">
        <v>0</v>
      </c>
      <c r="CB94" s="243" t="n">
        <v>0</v>
      </c>
      <c r="CC94" s="243" t="n">
        <v>0</v>
      </c>
      <c r="CD94" s="243" t="n">
        <v>0</v>
      </c>
      <c r="CE94" s="243" t="n">
        <v>0</v>
      </c>
      <c r="CF94" s="243" t="n">
        <v>0</v>
      </c>
      <c r="CG94" s="243" t="n">
        <v>0</v>
      </c>
      <c r="CH94" s="243" t="n">
        <v>0</v>
      </c>
      <c r="CI94" s="243" t="n">
        <v>0</v>
      </c>
      <c r="CJ94" s="243" t="n">
        <v>0</v>
      </c>
      <c r="CK94" s="243" t="n">
        <v>0</v>
      </c>
      <c r="CL94" s="243" t="n">
        <v>0</v>
      </c>
      <c r="CM94" s="243" t="n">
        <v>30</v>
      </c>
      <c r="CN94" s="243" t="n">
        <v>0</v>
      </c>
      <c r="WY94" s="236" t="n">
        <v>0</v>
      </c>
      <c r="WZ94" s="108"/>
      <c r="XA94" s="237" t="n">
        <v>0</v>
      </c>
      <c r="XB94" s="61" t="n">
        <v>30</v>
      </c>
      <c r="XC94" s="200" t="n">
        <f aca="false">XB94-W94</f>
        <v>0</v>
      </c>
      <c r="XD94" s="256" t="n">
        <f aca="false">SUMIF('TRIEN KHAI SX'!$B$8:$B$262,$B94,'TRIEN KHAI SX'!$CM$8:$CM$262)-W94</f>
        <v>0</v>
      </c>
      <c r="XE94" s="257" t="n">
        <f aca="false">SUMIF('TRIEN KHAI SX'!$B$8:$B$262,$B94,'TRIEN KHAI SX'!$FG$8:$FG$262)</f>
        <v>0</v>
      </c>
      <c r="XF94" s="258"/>
      <c r="XG94" s="258"/>
      <c r="XH94" s="258"/>
      <c r="XI94" s="258"/>
      <c r="XJ94" s="258"/>
      <c r="XK94" s="45"/>
      <c r="XL94" s="45"/>
      <c r="XM94" s="48"/>
      <c r="XN94" s="48"/>
      <c r="XO94" s="48"/>
      <c r="XP94" s="48"/>
      <c r="XQ94" s="48"/>
      <c r="XR94" s="48"/>
      <c r="XS94" s="48"/>
      <c r="XT94" s="48"/>
      <c r="XU94" s="48"/>
      <c r="XV94" s="48"/>
      <c r="XW94" s="48"/>
      <c r="XX94" s="48"/>
      <c r="XY94" s="48"/>
      <c r="XZ94" s="48"/>
      <c r="YA94" s="48"/>
      <c r="YB94" s="48"/>
      <c r="YC94" s="48"/>
      <c r="YD94" s="48"/>
      <c r="YE94" s="48"/>
      <c r="YF94" s="48"/>
      <c r="YG94" s="48"/>
      <c r="YH94" s="48"/>
      <c r="YI94" s="48"/>
      <c r="YJ94" s="48"/>
      <c r="YK94" s="48"/>
      <c r="YL94" s="48"/>
      <c r="YM94" s="48"/>
      <c r="YN94" s="48"/>
      <c r="YO94" s="48"/>
      <c r="YP94" s="48"/>
      <c r="YQ94" s="48"/>
      <c r="YR94" s="48"/>
      <c r="YS94" s="48"/>
      <c r="YT94" s="48"/>
      <c r="YU94" s="48"/>
      <c r="YV94" s="48"/>
      <c r="YW94" s="48"/>
      <c r="YX94" s="48"/>
      <c r="YY94" s="48"/>
      <c r="YZ94" s="48"/>
      <c r="ZA94" s="48"/>
      <c r="ZB94" s="48"/>
      <c r="ZC94" s="48"/>
      <c r="ZD94" s="48"/>
      <c r="ZE94" s="48"/>
      <c r="ZF94" s="48"/>
      <c r="ZG94" s="48"/>
      <c r="ZH94" s="48"/>
      <c r="ZI94" s="48"/>
      <c r="ZJ94" s="48"/>
      <c r="ZK94" s="48"/>
      <c r="ZL94" s="48"/>
      <c r="ZM94" s="48"/>
      <c r="ZN94" s="48"/>
      <c r="ZO94" s="48"/>
      <c r="ZP94" s="48"/>
      <c r="ZQ94" s="48"/>
      <c r="ZR94" s="48"/>
      <c r="ZS94" s="48"/>
      <c r="ZT94" s="48"/>
      <c r="ZU94" s="48"/>
      <c r="ZV94" s="48"/>
      <c r="ZW94" s="48"/>
      <c r="ZX94" s="48"/>
      <c r="ZY94" s="48"/>
      <c r="ZZ94" s="48"/>
      <c r="AAA94" s="48"/>
      <c r="AAB94" s="48"/>
      <c r="AAC94" s="48"/>
      <c r="AAD94" s="48"/>
      <c r="AAE94" s="48"/>
      <c r="AAF94" s="48"/>
      <c r="AAG94" s="48"/>
      <c r="AAH94" s="48"/>
      <c r="AAI94" s="48"/>
      <c r="AAJ94" s="48"/>
      <c r="AAK94" s="48"/>
      <c r="AAL94" s="48"/>
      <c r="AAM94" s="48"/>
      <c r="AAN94" s="48"/>
      <c r="AAO94" s="48"/>
      <c r="AAP94" s="48"/>
      <c r="AAQ94" s="48"/>
      <c r="AAR94" s="48"/>
      <c r="AAS94" s="48"/>
      <c r="AAT94" s="48"/>
      <c r="AAU94" s="48"/>
      <c r="AAV94" s="48"/>
      <c r="AAW94" s="48"/>
      <c r="AAX94" s="48"/>
      <c r="AAY94" s="48"/>
      <c r="AAZ94" s="48"/>
      <c r="ABA94" s="48"/>
      <c r="ABB94" s="48"/>
      <c r="ABC94" s="48"/>
      <c r="ABD94" s="48"/>
      <c r="ABE94" s="48"/>
      <c r="ABF94" s="48"/>
      <c r="ABG94" s="48"/>
      <c r="ABH94" s="48"/>
      <c r="ABI94" s="48"/>
      <c r="ABJ94" s="48"/>
      <c r="ABK94" s="48"/>
      <c r="ABL94" s="48"/>
      <c r="ABM94" s="48"/>
      <c r="ABN94" s="48"/>
      <c r="ABO94" s="48"/>
      <c r="ABP94" s="48"/>
      <c r="ABQ94" s="48"/>
      <c r="ABR94" s="48"/>
      <c r="ABS94" s="48"/>
      <c r="ABT94" s="48"/>
      <c r="ABU94" s="48"/>
      <c r="ABV94" s="48"/>
      <c r="ABW94" s="48"/>
      <c r="ABX94" s="48"/>
      <c r="ABY94" s="48"/>
      <c r="ABZ94" s="48"/>
      <c r="ACA94" s="48"/>
      <c r="ACB94" s="48"/>
      <c r="ACC94" s="48"/>
      <c r="ACD94" s="48"/>
      <c r="ACE94" s="48"/>
      <c r="ACF94" s="48"/>
      <c r="ACG94" s="48"/>
      <c r="ACH94" s="48"/>
      <c r="ACI94" s="48"/>
      <c r="ACJ94" s="48"/>
      <c r="ACK94" s="48"/>
      <c r="ACL94" s="48"/>
      <c r="ACM94" s="48"/>
      <c r="ACN94" s="48"/>
      <c r="ACO94" s="48"/>
      <c r="ACP94" s="48"/>
      <c r="ACQ94" s="48"/>
      <c r="ACR94" s="48"/>
      <c r="ACS94" s="48"/>
      <c r="ACT94" s="48"/>
      <c r="ACU94" s="48"/>
      <c r="ACV94" s="48"/>
      <c r="ACW94" s="48"/>
      <c r="ACX94" s="48"/>
      <c r="ACY94" s="48"/>
      <c r="ACZ94" s="48"/>
      <c r="ADA94" s="48"/>
      <c r="ADB94" s="48"/>
      <c r="ADC94" s="48"/>
      <c r="ADD94" s="48"/>
      <c r="ADE94" s="48"/>
      <c r="ADF94" s="48"/>
      <c r="ADG94" s="48"/>
      <c r="ADH94" s="48"/>
      <c r="ADI94" s="48"/>
      <c r="ADJ94" s="48"/>
      <c r="ADK94" s="48"/>
      <c r="ADL94" s="48"/>
      <c r="ADM94" s="48"/>
      <c r="ADN94" s="48"/>
      <c r="ADO94" s="48"/>
      <c r="ADP94" s="48"/>
      <c r="ADQ94" s="48"/>
      <c r="ADR94" s="48"/>
      <c r="ADS94" s="48"/>
      <c r="ADT94" s="48"/>
      <c r="ADU94" s="48"/>
      <c r="ADV94" s="48"/>
      <c r="ADW94" s="48"/>
      <c r="ADX94" s="48"/>
      <c r="ADY94" s="48"/>
      <c r="ADZ94" s="48"/>
      <c r="AEA94" s="48"/>
      <c r="AEB94" s="48"/>
      <c r="AEC94" s="48"/>
      <c r="AED94" s="48"/>
      <c r="AEE94" s="48"/>
      <c r="AEF94" s="48"/>
      <c r="AEG94" s="48"/>
      <c r="AEH94" s="48"/>
      <c r="AEI94" s="48"/>
      <c r="AEJ94" s="48"/>
      <c r="AEK94" s="48"/>
      <c r="AEL94" s="48"/>
      <c r="AEM94" s="48"/>
      <c r="AEN94" s="48"/>
      <c r="AEO94" s="48"/>
      <c r="AEP94" s="48"/>
      <c r="AEQ94" s="48"/>
      <c r="AER94" s="48"/>
      <c r="AES94" s="48"/>
      <c r="AET94" s="48"/>
      <c r="AEU94" s="48"/>
      <c r="AEV94" s="48"/>
      <c r="AEW94" s="48"/>
      <c r="AEX94" s="48"/>
      <c r="AEY94" s="48"/>
      <c r="AEZ94" s="48"/>
      <c r="AFA94" s="48"/>
      <c r="AFB94" s="48"/>
      <c r="AFC94" s="48"/>
      <c r="AFD94" s="48"/>
      <c r="AFE94" s="48"/>
      <c r="AFF94" s="48"/>
      <c r="AFG94" s="48"/>
      <c r="AFH94" s="48"/>
      <c r="AFI94" s="48"/>
      <c r="AFJ94" s="48"/>
      <c r="AFK94" s="48"/>
      <c r="AFL94" s="48"/>
      <c r="AFM94" s="48"/>
      <c r="AFN94" s="48"/>
      <c r="AFO94" s="48"/>
      <c r="AFP94" s="48"/>
      <c r="AFQ94" s="48"/>
      <c r="AFR94" s="48"/>
      <c r="AFS94" s="48"/>
      <c r="AFT94" s="48"/>
      <c r="AFU94" s="48"/>
      <c r="AFV94" s="48"/>
      <c r="AFW94" s="48"/>
      <c r="AFX94" s="48"/>
      <c r="AFY94" s="48"/>
      <c r="AFZ94" s="48"/>
      <c r="AGA94" s="48"/>
      <c r="AGB94" s="48"/>
      <c r="AGC94" s="48"/>
      <c r="AGD94" s="48"/>
      <c r="AGE94" s="48"/>
      <c r="AGF94" s="48"/>
      <c r="AGG94" s="48"/>
      <c r="AGH94" s="48"/>
      <c r="AGI94" s="48"/>
      <c r="AGJ94" s="48"/>
      <c r="AGK94" s="48"/>
      <c r="AGL94" s="48"/>
      <c r="AGM94" s="48"/>
      <c r="AGN94" s="48"/>
      <c r="AGO94" s="48"/>
      <c r="AGP94" s="48"/>
      <c r="AGQ94" s="48"/>
      <c r="AGR94" s="48"/>
      <c r="AGS94" s="48"/>
      <c r="AGT94" s="48"/>
      <c r="AGU94" s="48"/>
      <c r="AGV94" s="48"/>
      <c r="AGW94" s="48"/>
      <c r="AGX94" s="48"/>
      <c r="AGY94" s="48"/>
      <c r="AGZ94" s="48"/>
      <c r="AHA94" s="48"/>
      <c r="AHB94" s="48"/>
      <c r="AHC94" s="48"/>
      <c r="AHD94" s="48"/>
      <c r="AHE94" s="48"/>
      <c r="AHF94" s="48"/>
      <c r="AHG94" s="48"/>
      <c r="AHH94" s="48"/>
      <c r="AHI94" s="48"/>
      <c r="AHJ94" s="48"/>
      <c r="AHK94" s="48"/>
      <c r="AHL94" s="48"/>
      <c r="AHM94" s="48"/>
      <c r="AHN94" s="48"/>
      <c r="AHO94" s="48"/>
      <c r="AHP94" s="48"/>
      <c r="AHQ94" s="48"/>
      <c r="AHR94" s="48"/>
      <c r="AHS94" s="48"/>
      <c r="AHT94" s="48"/>
      <c r="AHU94" s="48"/>
      <c r="AHV94" s="48"/>
      <c r="AHW94" s="48"/>
      <c r="AHX94" s="48"/>
      <c r="AHY94" s="48"/>
      <c r="AHZ94" s="48"/>
      <c r="AIA94" s="48"/>
      <c r="AIB94" s="48"/>
      <c r="AIC94" s="48"/>
      <c r="AID94" s="48"/>
      <c r="AIE94" s="48"/>
      <c r="AIF94" s="48"/>
      <c r="AIG94" s="48"/>
      <c r="AIH94" s="48"/>
      <c r="AII94" s="48"/>
      <c r="AIJ94" s="48"/>
      <c r="AIK94" s="48"/>
      <c r="AIL94" s="48"/>
      <c r="AIM94" s="48"/>
      <c r="AIN94" s="48"/>
      <c r="AIO94" s="48"/>
      <c r="AIP94" s="48"/>
      <c r="AIQ94" s="48"/>
      <c r="AIR94" s="48"/>
      <c r="AIS94" s="48"/>
      <c r="AIT94" s="48"/>
      <c r="AIU94" s="48"/>
      <c r="AIV94" s="48"/>
      <c r="AIW94" s="48"/>
      <c r="AIX94" s="48"/>
      <c r="AIY94" s="48"/>
      <c r="AIZ94" s="48"/>
      <c r="AJA94" s="48"/>
      <c r="AJB94" s="48"/>
      <c r="AJC94" s="48"/>
      <c r="AJD94" s="48"/>
      <c r="AJE94" s="48"/>
      <c r="AJF94" s="48"/>
      <c r="AJG94" s="48"/>
      <c r="AJH94" s="48"/>
      <c r="AJI94" s="48"/>
      <c r="AJJ94" s="48"/>
      <c r="AJK94" s="48"/>
      <c r="AJL94" s="48"/>
      <c r="AJM94" s="48"/>
      <c r="AJN94" s="48"/>
      <c r="AJO94" s="48"/>
      <c r="AJP94" s="48"/>
      <c r="AJQ94" s="48"/>
      <c r="AJR94" s="48"/>
      <c r="AJS94" s="48"/>
      <c r="AJT94" s="48"/>
      <c r="AJU94" s="48"/>
      <c r="AJV94" s="48"/>
      <c r="AJW94" s="48"/>
      <c r="AJX94" s="48"/>
      <c r="AJY94" s="48"/>
      <c r="AJZ94" s="48"/>
      <c r="AKA94" s="48"/>
      <c r="AKB94" s="48"/>
      <c r="AKC94" s="48"/>
      <c r="AKD94" s="48"/>
      <c r="AKE94" s="48"/>
      <c r="AKF94" s="48"/>
      <c r="AKG94" s="48"/>
      <c r="AKH94" s="48"/>
      <c r="AKI94" s="48"/>
      <c r="AKJ94" s="48"/>
      <c r="AKK94" s="48"/>
      <c r="AKL94" s="48"/>
      <c r="AKM94" s="48"/>
      <c r="AKN94" s="48"/>
      <c r="AKO94" s="48"/>
      <c r="AKP94" s="48"/>
      <c r="AKQ94" s="48"/>
      <c r="AKR94" s="48"/>
      <c r="AKS94" s="48"/>
      <c r="AKT94" s="48"/>
      <c r="AKU94" s="48"/>
      <c r="AKV94" s="48"/>
      <c r="AKW94" s="48"/>
      <c r="AKX94" s="48"/>
      <c r="AKY94" s="48"/>
      <c r="AKZ94" s="48"/>
      <c r="ALA94" s="48"/>
      <c r="ALB94" s="48"/>
      <c r="ALC94" s="48"/>
      <c r="ALD94" s="48"/>
      <c r="ALE94" s="48"/>
      <c r="ALF94" s="48"/>
      <c r="ALG94" s="48"/>
      <c r="ALH94" s="48"/>
      <c r="ALI94" s="48"/>
      <c r="ALJ94" s="48"/>
      <c r="ALK94" s="48"/>
      <c r="ALL94" s="48"/>
      <c r="ALM94" s="48"/>
      <c r="ALN94" s="48"/>
      <c r="ALO94" s="48"/>
      <c r="ALP94" s="48"/>
      <c r="ALQ94" s="48"/>
      <c r="ALR94" s="48"/>
      <c r="ALS94" s="48"/>
      <c r="ALT94" s="48"/>
      <c r="ALU94" s="48"/>
      <c r="ALV94" s="48"/>
      <c r="ALW94" s="48"/>
      <c r="ALX94" s="48"/>
      <c r="ALY94" s="48"/>
      <c r="ALZ94" s="48"/>
      <c r="AMA94" s="48"/>
      <c r="AMB94" s="48"/>
      <c r="AMC94" s="48"/>
      <c r="AMD94" s="48"/>
      <c r="AME94" s="48"/>
      <c r="AMF94" s="48"/>
      <c r="AMG94" s="48"/>
      <c r="AMH94" s="48"/>
      <c r="AMI94" s="48"/>
      <c r="AMJ94" s="48"/>
    </row>
    <row r="95" s="243" customFormat="true" ht="16.5" hidden="false" customHeight="true" outlineLevel="0" collapsed="false">
      <c r="A95" s="240" t="n">
        <f aca="false">A94+1</f>
        <v>83</v>
      </c>
      <c r="B95" s="241" t="s">
        <v>436</v>
      </c>
      <c r="C95" s="242" t="s">
        <v>436</v>
      </c>
      <c r="D95" s="242" t="s">
        <v>434</v>
      </c>
      <c r="E95" s="242" t="s">
        <v>368</v>
      </c>
      <c r="F95" s="242" t="s">
        <v>369</v>
      </c>
      <c r="G95" s="242" t="s">
        <v>370</v>
      </c>
      <c r="H95" s="242" t="s">
        <v>374</v>
      </c>
      <c r="I95" s="242" t="n">
        <f aca="false">COUNTIF($C$13:$C$265,$C95)</f>
        <v>1</v>
      </c>
      <c r="J95" s="245" t="n">
        <f aca="false">COUNTIF($B$13:$B$265,$B95)</f>
        <v>1</v>
      </c>
      <c r="K95" s="244"/>
      <c r="L95" s="246" t="n">
        <v>1452</v>
      </c>
      <c r="M95" s="246" t="n">
        <v>515</v>
      </c>
      <c r="N95" s="246" t="n">
        <v>315</v>
      </c>
      <c r="O95" s="260" t="n">
        <f aca="false">L95*M95*N95/10^9</f>
        <v>0.2355507</v>
      </c>
      <c r="P95" s="248" t="n">
        <v>0.081155559</v>
      </c>
      <c r="Q95" s="249"/>
      <c r="R95" s="250"/>
      <c r="S95" s="251"/>
      <c r="T95" s="252"/>
      <c r="U95" s="253" t="n">
        <v>231.11</v>
      </c>
      <c r="V95" s="254"/>
      <c r="W95" s="255" t="n">
        <f aca="false">SUM(X95:WY95)</f>
        <v>40</v>
      </c>
      <c r="X95" s="243" t="n">
        <v>0</v>
      </c>
      <c r="Y95" s="243" t="n">
        <v>0</v>
      </c>
      <c r="Z95" s="243" t="n">
        <v>0</v>
      </c>
      <c r="AA95" s="243" t="n">
        <v>0</v>
      </c>
      <c r="AB95" s="243" t="n">
        <v>0</v>
      </c>
      <c r="AC95" s="243" t="n">
        <v>0</v>
      </c>
      <c r="AD95" s="243" t="n">
        <v>0</v>
      </c>
      <c r="AE95" s="243" t="n">
        <v>0</v>
      </c>
      <c r="AF95" s="243" t="n">
        <v>0</v>
      </c>
      <c r="AG95" s="243" t="n">
        <v>0</v>
      </c>
      <c r="AH95" s="243" t="n">
        <v>0</v>
      </c>
      <c r="AI95" s="243" t="n">
        <v>0</v>
      </c>
      <c r="AJ95" s="243" t="n">
        <v>0</v>
      </c>
      <c r="AK95" s="243" t="n">
        <v>0</v>
      </c>
      <c r="AL95" s="243" t="n">
        <v>0</v>
      </c>
      <c r="AM95" s="243" t="n">
        <v>0</v>
      </c>
      <c r="AP95" s="243" t="n">
        <v>0</v>
      </c>
      <c r="AQ95" s="243" t="n">
        <v>0</v>
      </c>
      <c r="AR95" s="243" t="n">
        <v>0</v>
      </c>
      <c r="AS95" s="243" t="n">
        <v>0</v>
      </c>
      <c r="AT95" s="243" t="n">
        <v>0</v>
      </c>
      <c r="AU95" s="243" t="n">
        <v>0</v>
      </c>
      <c r="AV95" s="243" t="n">
        <v>0</v>
      </c>
      <c r="AW95" s="243" t="n">
        <v>0</v>
      </c>
      <c r="AX95" s="243" t="n">
        <v>0</v>
      </c>
      <c r="AY95" s="243" t="n">
        <v>0</v>
      </c>
      <c r="AZ95" s="243" t="n">
        <v>0</v>
      </c>
      <c r="BA95" s="243" t="n">
        <v>0</v>
      </c>
      <c r="BB95" s="243" t="n">
        <v>0</v>
      </c>
      <c r="BC95" s="243" t="n">
        <v>0</v>
      </c>
      <c r="BD95" s="243" t="n">
        <v>0</v>
      </c>
      <c r="BE95" s="243" t="n">
        <v>0</v>
      </c>
      <c r="BF95" s="243" t="n">
        <v>0</v>
      </c>
      <c r="BG95" s="243" t="n">
        <v>0</v>
      </c>
      <c r="BH95" s="243" t="n">
        <v>0</v>
      </c>
      <c r="BI95" s="243" t="n">
        <v>0</v>
      </c>
      <c r="BJ95" s="243" t="n">
        <v>0</v>
      </c>
      <c r="BK95" s="243" t="n">
        <v>0</v>
      </c>
      <c r="BL95" s="243" t="n">
        <v>0</v>
      </c>
      <c r="BM95" s="243" t="n">
        <v>0</v>
      </c>
      <c r="BN95" s="243" t="n">
        <v>0</v>
      </c>
      <c r="BO95" s="243" t="n">
        <v>0</v>
      </c>
      <c r="BP95" s="243" t="n">
        <v>0</v>
      </c>
      <c r="BQ95" s="243" t="n">
        <v>0</v>
      </c>
      <c r="BR95" s="243" t="n">
        <v>0</v>
      </c>
      <c r="BS95" s="243" t="n">
        <v>0</v>
      </c>
      <c r="BT95" s="243" t="n">
        <v>40</v>
      </c>
      <c r="BU95" s="243" t="n">
        <v>0</v>
      </c>
      <c r="BV95" s="243" t="n">
        <v>0</v>
      </c>
      <c r="BW95" s="243" t="n">
        <v>0</v>
      </c>
      <c r="BX95" s="243" t="n">
        <v>0</v>
      </c>
      <c r="BY95" s="243" t="n">
        <v>0</v>
      </c>
      <c r="BZ95" s="243" t="n">
        <v>0</v>
      </c>
      <c r="CA95" s="243" t="n">
        <v>0</v>
      </c>
      <c r="CB95" s="243" t="n">
        <v>0</v>
      </c>
      <c r="CC95" s="243" t="n">
        <v>0</v>
      </c>
      <c r="CD95" s="243" t="n">
        <v>0</v>
      </c>
      <c r="CE95" s="243" t="n">
        <v>0</v>
      </c>
      <c r="CF95" s="243" t="n">
        <v>0</v>
      </c>
      <c r="CG95" s="243" t="n">
        <v>0</v>
      </c>
      <c r="CH95" s="243" t="n">
        <v>0</v>
      </c>
      <c r="CI95" s="243" t="n">
        <v>0</v>
      </c>
      <c r="CJ95" s="243" t="n">
        <v>0</v>
      </c>
      <c r="CK95" s="243" t="n">
        <v>0</v>
      </c>
      <c r="CL95" s="243" t="n">
        <v>0</v>
      </c>
      <c r="CM95" s="243" t="n">
        <v>0</v>
      </c>
      <c r="CN95" s="243" t="n">
        <v>0</v>
      </c>
      <c r="WY95" s="236" t="n">
        <v>0</v>
      </c>
      <c r="WZ95" s="108"/>
      <c r="XA95" s="237" t="n">
        <v>0</v>
      </c>
      <c r="XB95" s="61" t="n">
        <v>40</v>
      </c>
      <c r="XC95" s="200" t="n">
        <f aca="false">XB95-W95</f>
        <v>0</v>
      </c>
      <c r="XD95" s="256" t="n">
        <f aca="false">SUMIF('TRIEN KHAI SX'!$B$8:$B$262,$B95,'TRIEN KHAI SX'!$CM$8:$CM$262)-W95</f>
        <v>0</v>
      </c>
      <c r="XE95" s="257" t="n">
        <f aca="false">SUMIF('TRIEN KHAI SX'!$B$8:$B$262,$B95,'TRIEN KHAI SX'!$FG$8:$FG$262)</f>
        <v>0</v>
      </c>
      <c r="XF95" s="258"/>
      <c r="XG95" s="258"/>
      <c r="XH95" s="258"/>
      <c r="XI95" s="258"/>
      <c r="XJ95" s="258"/>
      <c r="XK95" s="45"/>
      <c r="XL95" s="45"/>
      <c r="XM95" s="48"/>
      <c r="XN95" s="48"/>
      <c r="XO95" s="48"/>
      <c r="XP95" s="48"/>
      <c r="XQ95" s="48"/>
      <c r="XR95" s="48"/>
      <c r="XS95" s="48"/>
      <c r="XT95" s="48"/>
      <c r="XU95" s="48"/>
      <c r="XV95" s="48"/>
      <c r="XW95" s="48"/>
      <c r="XX95" s="48"/>
      <c r="XY95" s="48"/>
      <c r="XZ95" s="48"/>
      <c r="YA95" s="48"/>
      <c r="YB95" s="48"/>
      <c r="YC95" s="48"/>
      <c r="YD95" s="48"/>
      <c r="YE95" s="48"/>
      <c r="YF95" s="48"/>
      <c r="YG95" s="48"/>
      <c r="YH95" s="48"/>
      <c r="YI95" s="48"/>
      <c r="YJ95" s="48"/>
      <c r="YK95" s="48"/>
      <c r="YL95" s="48"/>
      <c r="YM95" s="48"/>
      <c r="YN95" s="48"/>
      <c r="YO95" s="48"/>
      <c r="YP95" s="48"/>
      <c r="YQ95" s="48"/>
      <c r="YR95" s="48"/>
      <c r="YS95" s="48"/>
      <c r="YT95" s="48"/>
      <c r="YU95" s="48"/>
      <c r="YV95" s="48"/>
      <c r="YW95" s="48"/>
      <c r="YX95" s="48"/>
      <c r="YY95" s="48"/>
      <c r="YZ95" s="48"/>
      <c r="ZA95" s="48"/>
      <c r="ZB95" s="48"/>
      <c r="ZC95" s="48"/>
      <c r="ZD95" s="48"/>
      <c r="ZE95" s="48"/>
      <c r="ZF95" s="48"/>
      <c r="ZG95" s="48"/>
      <c r="ZH95" s="48"/>
      <c r="ZI95" s="48"/>
      <c r="ZJ95" s="48"/>
      <c r="ZK95" s="48"/>
      <c r="ZL95" s="48"/>
      <c r="ZM95" s="48"/>
      <c r="ZN95" s="48"/>
      <c r="ZO95" s="48"/>
      <c r="ZP95" s="48"/>
      <c r="ZQ95" s="48"/>
      <c r="ZR95" s="48"/>
      <c r="ZS95" s="48"/>
      <c r="ZT95" s="48"/>
      <c r="ZU95" s="48"/>
      <c r="ZV95" s="48"/>
      <c r="ZW95" s="48"/>
      <c r="ZX95" s="48"/>
      <c r="ZY95" s="48"/>
      <c r="ZZ95" s="48"/>
      <c r="AAA95" s="48"/>
      <c r="AAB95" s="48"/>
      <c r="AAC95" s="48"/>
      <c r="AAD95" s="48"/>
      <c r="AAE95" s="48"/>
      <c r="AAF95" s="48"/>
      <c r="AAG95" s="48"/>
      <c r="AAH95" s="48"/>
      <c r="AAI95" s="48"/>
      <c r="AAJ95" s="48"/>
      <c r="AAK95" s="48"/>
      <c r="AAL95" s="48"/>
      <c r="AAM95" s="48"/>
      <c r="AAN95" s="48"/>
      <c r="AAO95" s="48"/>
      <c r="AAP95" s="48"/>
      <c r="AAQ95" s="48"/>
      <c r="AAR95" s="48"/>
      <c r="AAS95" s="48"/>
      <c r="AAT95" s="48"/>
      <c r="AAU95" s="48"/>
      <c r="AAV95" s="48"/>
      <c r="AAW95" s="48"/>
      <c r="AAX95" s="48"/>
      <c r="AAY95" s="48"/>
      <c r="AAZ95" s="48"/>
      <c r="ABA95" s="48"/>
      <c r="ABB95" s="48"/>
      <c r="ABC95" s="48"/>
      <c r="ABD95" s="48"/>
      <c r="ABE95" s="48"/>
      <c r="ABF95" s="48"/>
      <c r="ABG95" s="48"/>
      <c r="ABH95" s="48"/>
      <c r="ABI95" s="48"/>
      <c r="ABJ95" s="48"/>
      <c r="ABK95" s="48"/>
      <c r="ABL95" s="48"/>
      <c r="ABM95" s="48"/>
      <c r="ABN95" s="48"/>
      <c r="ABO95" s="48"/>
      <c r="ABP95" s="48"/>
      <c r="ABQ95" s="48"/>
      <c r="ABR95" s="48"/>
      <c r="ABS95" s="48"/>
      <c r="ABT95" s="48"/>
      <c r="ABU95" s="48"/>
      <c r="ABV95" s="48"/>
      <c r="ABW95" s="48"/>
      <c r="ABX95" s="48"/>
      <c r="ABY95" s="48"/>
      <c r="ABZ95" s="48"/>
      <c r="ACA95" s="48"/>
      <c r="ACB95" s="48"/>
      <c r="ACC95" s="48"/>
      <c r="ACD95" s="48"/>
      <c r="ACE95" s="48"/>
      <c r="ACF95" s="48"/>
      <c r="ACG95" s="48"/>
      <c r="ACH95" s="48"/>
      <c r="ACI95" s="48"/>
      <c r="ACJ95" s="48"/>
      <c r="ACK95" s="48"/>
      <c r="ACL95" s="48"/>
      <c r="ACM95" s="48"/>
      <c r="ACN95" s="48"/>
      <c r="ACO95" s="48"/>
      <c r="ACP95" s="48"/>
      <c r="ACQ95" s="48"/>
      <c r="ACR95" s="48"/>
      <c r="ACS95" s="48"/>
      <c r="ACT95" s="48"/>
      <c r="ACU95" s="48"/>
      <c r="ACV95" s="48"/>
      <c r="ACW95" s="48"/>
      <c r="ACX95" s="48"/>
      <c r="ACY95" s="48"/>
      <c r="ACZ95" s="48"/>
      <c r="ADA95" s="48"/>
      <c r="ADB95" s="48"/>
      <c r="ADC95" s="48"/>
      <c r="ADD95" s="48"/>
      <c r="ADE95" s="48"/>
      <c r="ADF95" s="48"/>
      <c r="ADG95" s="48"/>
      <c r="ADH95" s="48"/>
      <c r="ADI95" s="48"/>
      <c r="ADJ95" s="48"/>
      <c r="ADK95" s="48"/>
      <c r="ADL95" s="48"/>
      <c r="ADM95" s="48"/>
      <c r="ADN95" s="48"/>
      <c r="ADO95" s="48"/>
      <c r="ADP95" s="48"/>
      <c r="ADQ95" s="48"/>
      <c r="ADR95" s="48"/>
      <c r="ADS95" s="48"/>
      <c r="ADT95" s="48"/>
      <c r="ADU95" s="48"/>
      <c r="ADV95" s="48"/>
      <c r="ADW95" s="48"/>
      <c r="ADX95" s="48"/>
      <c r="ADY95" s="48"/>
      <c r="ADZ95" s="48"/>
      <c r="AEA95" s="48"/>
      <c r="AEB95" s="48"/>
      <c r="AEC95" s="48"/>
      <c r="AED95" s="48"/>
      <c r="AEE95" s="48"/>
      <c r="AEF95" s="48"/>
      <c r="AEG95" s="48"/>
      <c r="AEH95" s="48"/>
      <c r="AEI95" s="48"/>
      <c r="AEJ95" s="48"/>
      <c r="AEK95" s="48"/>
      <c r="AEL95" s="48"/>
      <c r="AEM95" s="48"/>
      <c r="AEN95" s="48"/>
      <c r="AEO95" s="48"/>
      <c r="AEP95" s="48"/>
      <c r="AEQ95" s="48"/>
      <c r="AER95" s="48"/>
      <c r="AES95" s="48"/>
      <c r="AET95" s="48"/>
      <c r="AEU95" s="48"/>
      <c r="AEV95" s="48"/>
      <c r="AEW95" s="48"/>
      <c r="AEX95" s="48"/>
      <c r="AEY95" s="48"/>
      <c r="AEZ95" s="48"/>
      <c r="AFA95" s="48"/>
      <c r="AFB95" s="48"/>
      <c r="AFC95" s="48"/>
      <c r="AFD95" s="48"/>
      <c r="AFE95" s="48"/>
      <c r="AFF95" s="48"/>
      <c r="AFG95" s="48"/>
      <c r="AFH95" s="48"/>
      <c r="AFI95" s="48"/>
      <c r="AFJ95" s="48"/>
      <c r="AFK95" s="48"/>
      <c r="AFL95" s="48"/>
      <c r="AFM95" s="48"/>
      <c r="AFN95" s="48"/>
      <c r="AFO95" s="48"/>
      <c r="AFP95" s="48"/>
      <c r="AFQ95" s="48"/>
      <c r="AFR95" s="48"/>
      <c r="AFS95" s="48"/>
      <c r="AFT95" s="48"/>
      <c r="AFU95" s="48"/>
      <c r="AFV95" s="48"/>
      <c r="AFW95" s="48"/>
      <c r="AFX95" s="48"/>
      <c r="AFY95" s="48"/>
      <c r="AFZ95" s="48"/>
      <c r="AGA95" s="48"/>
      <c r="AGB95" s="48"/>
      <c r="AGC95" s="48"/>
      <c r="AGD95" s="48"/>
      <c r="AGE95" s="48"/>
      <c r="AGF95" s="48"/>
      <c r="AGG95" s="48"/>
      <c r="AGH95" s="48"/>
      <c r="AGI95" s="48"/>
      <c r="AGJ95" s="48"/>
      <c r="AGK95" s="48"/>
      <c r="AGL95" s="48"/>
      <c r="AGM95" s="48"/>
      <c r="AGN95" s="48"/>
      <c r="AGO95" s="48"/>
      <c r="AGP95" s="48"/>
      <c r="AGQ95" s="48"/>
      <c r="AGR95" s="48"/>
      <c r="AGS95" s="48"/>
      <c r="AGT95" s="48"/>
      <c r="AGU95" s="48"/>
      <c r="AGV95" s="48"/>
      <c r="AGW95" s="48"/>
      <c r="AGX95" s="48"/>
      <c r="AGY95" s="48"/>
      <c r="AGZ95" s="48"/>
      <c r="AHA95" s="48"/>
      <c r="AHB95" s="48"/>
      <c r="AHC95" s="48"/>
      <c r="AHD95" s="48"/>
      <c r="AHE95" s="48"/>
      <c r="AHF95" s="48"/>
      <c r="AHG95" s="48"/>
      <c r="AHH95" s="48"/>
      <c r="AHI95" s="48"/>
      <c r="AHJ95" s="48"/>
      <c r="AHK95" s="48"/>
      <c r="AHL95" s="48"/>
      <c r="AHM95" s="48"/>
      <c r="AHN95" s="48"/>
      <c r="AHO95" s="48"/>
      <c r="AHP95" s="48"/>
      <c r="AHQ95" s="48"/>
      <c r="AHR95" s="48"/>
      <c r="AHS95" s="48"/>
      <c r="AHT95" s="48"/>
      <c r="AHU95" s="48"/>
      <c r="AHV95" s="48"/>
      <c r="AHW95" s="48"/>
      <c r="AHX95" s="48"/>
      <c r="AHY95" s="48"/>
      <c r="AHZ95" s="48"/>
      <c r="AIA95" s="48"/>
      <c r="AIB95" s="48"/>
      <c r="AIC95" s="48"/>
      <c r="AID95" s="48"/>
      <c r="AIE95" s="48"/>
      <c r="AIF95" s="48"/>
      <c r="AIG95" s="48"/>
      <c r="AIH95" s="48"/>
      <c r="AII95" s="48"/>
      <c r="AIJ95" s="48"/>
      <c r="AIK95" s="48"/>
      <c r="AIL95" s="48"/>
      <c r="AIM95" s="48"/>
      <c r="AIN95" s="48"/>
      <c r="AIO95" s="48"/>
      <c r="AIP95" s="48"/>
      <c r="AIQ95" s="48"/>
      <c r="AIR95" s="48"/>
      <c r="AIS95" s="48"/>
      <c r="AIT95" s="48"/>
      <c r="AIU95" s="48"/>
      <c r="AIV95" s="48"/>
      <c r="AIW95" s="48"/>
      <c r="AIX95" s="48"/>
      <c r="AIY95" s="48"/>
      <c r="AIZ95" s="48"/>
      <c r="AJA95" s="48"/>
      <c r="AJB95" s="48"/>
      <c r="AJC95" s="48"/>
      <c r="AJD95" s="48"/>
      <c r="AJE95" s="48"/>
      <c r="AJF95" s="48"/>
      <c r="AJG95" s="48"/>
      <c r="AJH95" s="48"/>
      <c r="AJI95" s="48"/>
      <c r="AJJ95" s="48"/>
      <c r="AJK95" s="48"/>
      <c r="AJL95" s="48"/>
      <c r="AJM95" s="48"/>
      <c r="AJN95" s="48"/>
      <c r="AJO95" s="48"/>
      <c r="AJP95" s="48"/>
      <c r="AJQ95" s="48"/>
      <c r="AJR95" s="48"/>
      <c r="AJS95" s="48"/>
      <c r="AJT95" s="48"/>
      <c r="AJU95" s="48"/>
      <c r="AJV95" s="48"/>
      <c r="AJW95" s="48"/>
      <c r="AJX95" s="48"/>
      <c r="AJY95" s="48"/>
      <c r="AJZ95" s="48"/>
      <c r="AKA95" s="48"/>
      <c r="AKB95" s="48"/>
      <c r="AKC95" s="48"/>
      <c r="AKD95" s="48"/>
      <c r="AKE95" s="48"/>
      <c r="AKF95" s="48"/>
      <c r="AKG95" s="48"/>
      <c r="AKH95" s="48"/>
      <c r="AKI95" s="48"/>
      <c r="AKJ95" s="48"/>
      <c r="AKK95" s="48"/>
      <c r="AKL95" s="48"/>
      <c r="AKM95" s="48"/>
      <c r="AKN95" s="48"/>
      <c r="AKO95" s="48"/>
      <c r="AKP95" s="48"/>
      <c r="AKQ95" s="48"/>
      <c r="AKR95" s="48"/>
      <c r="AKS95" s="48"/>
      <c r="AKT95" s="48"/>
      <c r="AKU95" s="48"/>
      <c r="AKV95" s="48"/>
      <c r="AKW95" s="48"/>
      <c r="AKX95" s="48"/>
      <c r="AKY95" s="48"/>
      <c r="AKZ95" s="48"/>
      <c r="ALA95" s="48"/>
      <c r="ALB95" s="48"/>
      <c r="ALC95" s="48"/>
      <c r="ALD95" s="48"/>
      <c r="ALE95" s="48"/>
      <c r="ALF95" s="48"/>
      <c r="ALG95" s="48"/>
      <c r="ALH95" s="48"/>
      <c r="ALI95" s="48"/>
      <c r="ALJ95" s="48"/>
      <c r="ALK95" s="48"/>
      <c r="ALL95" s="48"/>
      <c r="ALM95" s="48"/>
      <c r="ALN95" s="48"/>
      <c r="ALO95" s="48"/>
      <c r="ALP95" s="48"/>
      <c r="ALQ95" s="48"/>
      <c r="ALR95" s="48"/>
      <c r="ALS95" s="48"/>
      <c r="ALT95" s="48"/>
      <c r="ALU95" s="48"/>
      <c r="ALV95" s="48"/>
      <c r="ALW95" s="48"/>
      <c r="ALX95" s="48"/>
      <c r="ALY95" s="48"/>
      <c r="ALZ95" s="48"/>
      <c r="AMA95" s="48"/>
      <c r="AMB95" s="48"/>
      <c r="AMC95" s="48"/>
      <c r="AMD95" s="48"/>
      <c r="AME95" s="48"/>
      <c r="AMF95" s="48"/>
      <c r="AMG95" s="48"/>
      <c r="AMH95" s="48"/>
      <c r="AMI95" s="48"/>
      <c r="AMJ95" s="48"/>
    </row>
    <row r="96" s="243" customFormat="true" ht="16.5" hidden="false" customHeight="true" outlineLevel="0" collapsed="false">
      <c r="A96" s="240" t="n">
        <f aca="false">A95+1</f>
        <v>84</v>
      </c>
      <c r="B96" s="241" t="s">
        <v>437</v>
      </c>
      <c r="C96" s="242" t="s">
        <v>437</v>
      </c>
      <c r="D96" s="242" t="s">
        <v>438</v>
      </c>
      <c r="E96" s="242" t="s">
        <v>368</v>
      </c>
      <c r="F96" s="242" t="s">
        <v>369</v>
      </c>
      <c r="G96" s="242" t="s">
        <v>370</v>
      </c>
      <c r="H96" s="242" t="s">
        <v>374</v>
      </c>
      <c r="I96" s="242" t="n">
        <f aca="false">COUNTIF($C$13:$C$265,$C96)</f>
        <v>1</v>
      </c>
      <c r="J96" s="245" t="n">
        <f aca="false">COUNTIF($B$13:$B$265,$B96)</f>
        <v>1</v>
      </c>
      <c r="K96" s="244"/>
      <c r="L96" s="246" t="n">
        <v>995</v>
      </c>
      <c r="M96" s="246" t="n">
        <v>995</v>
      </c>
      <c r="N96" s="246" t="n">
        <v>230</v>
      </c>
      <c r="O96" s="260" t="n">
        <f aca="false">L96*M96*N96/10^9</f>
        <v>0.22770575</v>
      </c>
      <c r="P96" s="248" t="n">
        <v>0.037628558</v>
      </c>
      <c r="Q96" s="249"/>
      <c r="R96" s="250"/>
      <c r="S96" s="251"/>
      <c r="T96" s="252"/>
      <c r="U96" s="253" t="n">
        <v>98.3246</v>
      </c>
      <c r="V96" s="254"/>
      <c r="W96" s="255" t="n">
        <f aca="false">SUM(X96:WY96)</f>
        <v>60</v>
      </c>
      <c r="X96" s="243" t="n">
        <v>0</v>
      </c>
      <c r="Y96" s="243" t="n">
        <v>0</v>
      </c>
      <c r="Z96" s="243" t="n">
        <v>0</v>
      </c>
      <c r="AA96" s="243" t="n">
        <v>0</v>
      </c>
      <c r="AB96" s="243" t="n">
        <v>0</v>
      </c>
      <c r="AC96" s="243" t="n">
        <v>0</v>
      </c>
      <c r="AD96" s="243" t="n">
        <v>0</v>
      </c>
      <c r="AE96" s="243" t="n">
        <v>0</v>
      </c>
      <c r="AF96" s="243" t="n">
        <v>0</v>
      </c>
      <c r="AG96" s="243" t="n">
        <v>0</v>
      </c>
      <c r="AH96" s="243" t="n">
        <v>0</v>
      </c>
      <c r="AI96" s="243" t="n">
        <v>0</v>
      </c>
      <c r="AJ96" s="243" t="n">
        <v>0</v>
      </c>
      <c r="AK96" s="243" t="n">
        <v>0</v>
      </c>
      <c r="AL96" s="243" t="n">
        <v>0</v>
      </c>
      <c r="AM96" s="243" t="n">
        <v>0</v>
      </c>
      <c r="AP96" s="243" t="n">
        <v>0</v>
      </c>
      <c r="AQ96" s="243" t="n">
        <v>0</v>
      </c>
      <c r="AR96" s="243" t="n">
        <v>0</v>
      </c>
      <c r="AS96" s="243" t="n">
        <v>0</v>
      </c>
      <c r="AT96" s="243" t="n">
        <v>0</v>
      </c>
      <c r="AU96" s="243" t="n">
        <v>0</v>
      </c>
      <c r="AV96" s="243" t="n">
        <v>0</v>
      </c>
      <c r="AW96" s="243" t="n">
        <v>0</v>
      </c>
      <c r="AX96" s="243" t="n">
        <v>0</v>
      </c>
      <c r="AY96" s="243" t="n">
        <v>0</v>
      </c>
      <c r="AZ96" s="243" t="n">
        <v>0</v>
      </c>
      <c r="BA96" s="243" t="n">
        <v>0</v>
      </c>
      <c r="BB96" s="243" t="n">
        <v>0</v>
      </c>
      <c r="BC96" s="243" t="n">
        <v>0</v>
      </c>
      <c r="BD96" s="243" t="n">
        <v>0</v>
      </c>
      <c r="BE96" s="243" t="n">
        <v>0</v>
      </c>
      <c r="BF96" s="243" t="n">
        <v>0</v>
      </c>
      <c r="BG96" s="243" t="n">
        <v>0</v>
      </c>
      <c r="BH96" s="243" t="n">
        <v>0</v>
      </c>
      <c r="BI96" s="243" t="n">
        <v>0</v>
      </c>
      <c r="BJ96" s="243" t="n">
        <v>0</v>
      </c>
      <c r="BK96" s="243" t="n">
        <v>0</v>
      </c>
      <c r="BL96" s="243" t="n">
        <v>0</v>
      </c>
      <c r="BM96" s="243" t="n">
        <v>0</v>
      </c>
      <c r="BN96" s="243" t="n">
        <v>0</v>
      </c>
      <c r="BO96" s="243" t="n">
        <v>0</v>
      </c>
      <c r="BP96" s="243" t="n">
        <v>0</v>
      </c>
      <c r="BQ96" s="243" t="n">
        <v>0</v>
      </c>
      <c r="BR96" s="243" t="n">
        <v>0</v>
      </c>
      <c r="BS96" s="243" t="n">
        <v>0</v>
      </c>
      <c r="BT96" s="243" t="n">
        <v>0</v>
      </c>
      <c r="BU96" s="243" t="n">
        <v>0</v>
      </c>
      <c r="BV96" s="243" t="n">
        <v>0</v>
      </c>
      <c r="BW96" s="243" t="n">
        <v>0</v>
      </c>
      <c r="BX96" s="243" t="n">
        <v>0</v>
      </c>
      <c r="BY96" s="243" t="n">
        <v>0</v>
      </c>
      <c r="BZ96" s="243" t="n">
        <v>0</v>
      </c>
      <c r="CA96" s="243" t="n">
        <v>0</v>
      </c>
      <c r="CB96" s="243" t="n">
        <v>30</v>
      </c>
      <c r="CC96" s="243" t="n">
        <v>0</v>
      </c>
      <c r="CD96" s="243" t="n">
        <v>0</v>
      </c>
      <c r="CE96" s="243" t="n">
        <v>0</v>
      </c>
      <c r="CF96" s="243" t="n">
        <v>0</v>
      </c>
      <c r="CG96" s="243" t="n">
        <v>0</v>
      </c>
      <c r="CH96" s="243" t="n">
        <v>0</v>
      </c>
      <c r="CI96" s="243" t="n">
        <v>0</v>
      </c>
      <c r="CJ96" s="243" t="n">
        <v>0</v>
      </c>
      <c r="CK96" s="243" t="n">
        <v>0</v>
      </c>
      <c r="CL96" s="243" t="n">
        <v>0</v>
      </c>
      <c r="CM96" s="243" t="n">
        <v>0</v>
      </c>
      <c r="CN96" s="243" t="n">
        <v>0</v>
      </c>
      <c r="WY96" s="236" t="n">
        <v>30</v>
      </c>
      <c r="WZ96" s="108"/>
      <c r="XA96" s="237" t="n">
        <v>0</v>
      </c>
      <c r="XB96" s="61" t="n">
        <v>60</v>
      </c>
      <c r="XC96" s="200" t="n">
        <f aca="false">XB96-W96</f>
        <v>0</v>
      </c>
      <c r="XD96" s="256" t="n">
        <f aca="false">SUMIF('TRIEN KHAI SX'!$B$8:$B$262,$B96,'TRIEN KHAI SX'!$CM$8:$CM$262)-W96</f>
        <v>0</v>
      </c>
      <c r="XE96" s="257" t="n">
        <f aca="false">SUMIF('TRIEN KHAI SX'!$B$8:$B$262,$B96,'TRIEN KHAI SX'!$FG$8:$FG$262)</f>
        <v>0</v>
      </c>
      <c r="XF96" s="258"/>
      <c r="XG96" s="258"/>
      <c r="XH96" s="258"/>
      <c r="XI96" s="258"/>
      <c r="XJ96" s="258"/>
      <c r="XK96" s="45"/>
      <c r="XL96" s="45"/>
      <c r="XM96" s="48"/>
      <c r="XN96" s="48"/>
      <c r="XO96" s="48"/>
      <c r="XP96" s="48"/>
      <c r="XQ96" s="48"/>
      <c r="XR96" s="48"/>
      <c r="XS96" s="48"/>
      <c r="XT96" s="48"/>
      <c r="XU96" s="48"/>
      <c r="XV96" s="48"/>
      <c r="XW96" s="48"/>
      <c r="XX96" s="48"/>
      <c r="XY96" s="48"/>
      <c r="XZ96" s="48"/>
      <c r="YA96" s="48"/>
      <c r="YB96" s="48"/>
      <c r="YC96" s="48"/>
      <c r="YD96" s="48"/>
      <c r="YE96" s="48"/>
      <c r="YF96" s="48"/>
      <c r="YG96" s="48"/>
      <c r="YH96" s="48"/>
      <c r="YI96" s="48"/>
      <c r="YJ96" s="48"/>
      <c r="YK96" s="48"/>
      <c r="YL96" s="48"/>
      <c r="YM96" s="48"/>
      <c r="YN96" s="48"/>
      <c r="YO96" s="48"/>
      <c r="YP96" s="48"/>
      <c r="YQ96" s="48"/>
      <c r="YR96" s="48"/>
      <c r="YS96" s="48"/>
      <c r="YT96" s="48"/>
      <c r="YU96" s="48"/>
      <c r="YV96" s="48"/>
      <c r="YW96" s="48"/>
      <c r="YX96" s="48"/>
      <c r="YY96" s="48"/>
      <c r="YZ96" s="48"/>
      <c r="ZA96" s="48"/>
      <c r="ZB96" s="48"/>
      <c r="ZC96" s="48"/>
      <c r="ZD96" s="48"/>
      <c r="ZE96" s="48"/>
      <c r="ZF96" s="48"/>
      <c r="ZG96" s="48"/>
      <c r="ZH96" s="48"/>
      <c r="ZI96" s="48"/>
      <c r="ZJ96" s="48"/>
      <c r="ZK96" s="48"/>
      <c r="ZL96" s="48"/>
      <c r="ZM96" s="48"/>
      <c r="ZN96" s="48"/>
      <c r="ZO96" s="48"/>
      <c r="ZP96" s="48"/>
      <c r="ZQ96" s="48"/>
      <c r="ZR96" s="48"/>
      <c r="ZS96" s="48"/>
      <c r="ZT96" s="48"/>
      <c r="ZU96" s="48"/>
      <c r="ZV96" s="48"/>
      <c r="ZW96" s="48"/>
      <c r="ZX96" s="48"/>
      <c r="ZY96" s="48"/>
      <c r="ZZ96" s="48"/>
      <c r="AAA96" s="48"/>
      <c r="AAB96" s="48"/>
      <c r="AAC96" s="48"/>
      <c r="AAD96" s="48"/>
      <c r="AAE96" s="48"/>
      <c r="AAF96" s="48"/>
      <c r="AAG96" s="48"/>
      <c r="AAH96" s="48"/>
      <c r="AAI96" s="48"/>
      <c r="AAJ96" s="48"/>
      <c r="AAK96" s="48"/>
      <c r="AAL96" s="48"/>
      <c r="AAM96" s="48"/>
      <c r="AAN96" s="48"/>
      <c r="AAO96" s="48"/>
      <c r="AAP96" s="48"/>
      <c r="AAQ96" s="48"/>
      <c r="AAR96" s="48"/>
      <c r="AAS96" s="48"/>
      <c r="AAT96" s="48"/>
      <c r="AAU96" s="48"/>
      <c r="AAV96" s="48"/>
      <c r="AAW96" s="48"/>
      <c r="AAX96" s="48"/>
      <c r="AAY96" s="48"/>
      <c r="AAZ96" s="48"/>
      <c r="ABA96" s="48"/>
      <c r="ABB96" s="48"/>
      <c r="ABC96" s="48"/>
      <c r="ABD96" s="48"/>
      <c r="ABE96" s="48"/>
      <c r="ABF96" s="48"/>
      <c r="ABG96" s="48"/>
      <c r="ABH96" s="48"/>
      <c r="ABI96" s="48"/>
      <c r="ABJ96" s="48"/>
      <c r="ABK96" s="48"/>
      <c r="ABL96" s="48"/>
      <c r="ABM96" s="48"/>
      <c r="ABN96" s="48"/>
      <c r="ABO96" s="48"/>
      <c r="ABP96" s="48"/>
      <c r="ABQ96" s="48"/>
      <c r="ABR96" s="48"/>
      <c r="ABS96" s="48"/>
      <c r="ABT96" s="48"/>
      <c r="ABU96" s="48"/>
      <c r="ABV96" s="48"/>
      <c r="ABW96" s="48"/>
      <c r="ABX96" s="48"/>
      <c r="ABY96" s="48"/>
      <c r="ABZ96" s="48"/>
      <c r="ACA96" s="48"/>
      <c r="ACB96" s="48"/>
      <c r="ACC96" s="48"/>
      <c r="ACD96" s="48"/>
      <c r="ACE96" s="48"/>
      <c r="ACF96" s="48"/>
      <c r="ACG96" s="48"/>
      <c r="ACH96" s="48"/>
      <c r="ACI96" s="48"/>
      <c r="ACJ96" s="48"/>
      <c r="ACK96" s="48"/>
      <c r="ACL96" s="48"/>
      <c r="ACM96" s="48"/>
      <c r="ACN96" s="48"/>
      <c r="ACO96" s="48"/>
      <c r="ACP96" s="48"/>
      <c r="ACQ96" s="48"/>
      <c r="ACR96" s="48"/>
      <c r="ACS96" s="48"/>
      <c r="ACT96" s="48"/>
      <c r="ACU96" s="48"/>
      <c r="ACV96" s="48"/>
      <c r="ACW96" s="48"/>
      <c r="ACX96" s="48"/>
      <c r="ACY96" s="48"/>
      <c r="ACZ96" s="48"/>
      <c r="ADA96" s="48"/>
      <c r="ADB96" s="48"/>
      <c r="ADC96" s="48"/>
      <c r="ADD96" s="48"/>
      <c r="ADE96" s="48"/>
      <c r="ADF96" s="48"/>
      <c r="ADG96" s="48"/>
      <c r="ADH96" s="48"/>
      <c r="ADI96" s="48"/>
      <c r="ADJ96" s="48"/>
      <c r="ADK96" s="48"/>
      <c r="ADL96" s="48"/>
      <c r="ADM96" s="48"/>
      <c r="ADN96" s="48"/>
      <c r="ADO96" s="48"/>
      <c r="ADP96" s="48"/>
      <c r="ADQ96" s="48"/>
      <c r="ADR96" s="48"/>
      <c r="ADS96" s="48"/>
      <c r="ADT96" s="48"/>
      <c r="ADU96" s="48"/>
      <c r="ADV96" s="48"/>
      <c r="ADW96" s="48"/>
      <c r="ADX96" s="48"/>
      <c r="ADY96" s="48"/>
      <c r="ADZ96" s="48"/>
      <c r="AEA96" s="48"/>
      <c r="AEB96" s="48"/>
      <c r="AEC96" s="48"/>
      <c r="AED96" s="48"/>
      <c r="AEE96" s="48"/>
      <c r="AEF96" s="48"/>
      <c r="AEG96" s="48"/>
      <c r="AEH96" s="48"/>
      <c r="AEI96" s="48"/>
      <c r="AEJ96" s="48"/>
      <c r="AEK96" s="48"/>
      <c r="AEL96" s="48"/>
      <c r="AEM96" s="48"/>
      <c r="AEN96" s="48"/>
      <c r="AEO96" s="48"/>
      <c r="AEP96" s="48"/>
      <c r="AEQ96" s="48"/>
      <c r="AER96" s="48"/>
      <c r="AES96" s="48"/>
      <c r="AET96" s="48"/>
      <c r="AEU96" s="48"/>
      <c r="AEV96" s="48"/>
      <c r="AEW96" s="48"/>
      <c r="AEX96" s="48"/>
      <c r="AEY96" s="48"/>
      <c r="AEZ96" s="48"/>
      <c r="AFA96" s="48"/>
      <c r="AFB96" s="48"/>
      <c r="AFC96" s="48"/>
      <c r="AFD96" s="48"/>
      <c r="AFE96" s="48"/>
      <c r="AFF96" s="48"/>
      <c r="AFG96" s="48"/>
      <c r="AFH96" s="48"/>
      <c r="AFI96" s="48"/>
      <c r="AFJ96" s="48"/>
      <c r="AFK96" s="48"/>
      <c r="AFL96" s="48"/>
      <c r="AFM96" s="48"/>
      <c r="AFN96" s="48"/>
      <c r="AFO96" s="48"/>
      <c r="AFP96" s="48"/>
      <c r="AFQ96" s="48"/>
      <c r="AFR96" s="48"/>
      <c r="AFS96" s="48"/>
      <c r="AFT96" s="48"/>
      <c r="AFU96" s="48"/>
      <c r="AFV96" s="48"/>
      <c r="AFW96" s="48"/>
      <c r="AFX96" s="48"/>
      <c r="AFY96" s="48"/>
      <c r="AFZ96" s="48"/>
      <c r="AGA96" s="48"/>
      <c r="AGB96" s="48"/>
      <c r="AGC96" s="48"/>
      <c r="AGD96" s="48"/>
      <c r="AGE96" s="48"/>
      <c r="AGF96" s="48"/>
      <c r="AGG96" s="48"/>
      <c r="AGH96" s="48"/>
      <c r="AGI96" s="48"/>
      <c r="AGJ96" s="48"/>
      <c r="AGK96" s="48"/>
      <c r="AGL96" s="48"/>
      <c r="AGM96" s="48"/>
      <c r="AGN96" s="48"/>
      <c r="AGO96" s="48"/>
      <c r="AGP96" s="48"/>
      <c r="AGQ96" s="48"/>
      <c r="AGR96" s="48"/>
      <c r="AGS96" s="48"/>
      <c r="AGT96" s="48"/>
      <c r="AGU96" s="48"/>
      <c r="AGV96" s="48"/>
      <c r="AGW96" s="48"/>
      <c r="AGX96" s="48"/>
      <c r="AGY96" s="48"/>
      <c r="AGZ96" s="48"/>
      <c r="AHA96" s="48"/>
      <c r="AHB96" s="48"/>
      <c r="AHC96" s="48"/>
      <c r="AHD96" s="48"/>
      <c r="AHE96" s="48"/>
      <c r="AHF96" s="48"/>
      <c r="AHG96" s="48"/>
      <c r="AHH96" s="48"/>
      <c r="AHI96" s="48"/>
      <c r="AHJ96" s="48"/>
      <c r="AHK96" s="48"/>
      <c r="AHL96" s="48"/>
      <c r="AHM96" s="48"/>
      <c r="AHN96" s="48"/>
      <c r="AHO96" s="48"/>
      <c r="AHP96" s="48"/>
      <c r="AHQ96" s="48"/>
      <c r="AHR96" s="48"/>
      <c r="AHS96" s="48"/>
      <c r="AHT96" s="48"/>
      <c r="AHU96" s="48"/>
      <c r="AHV96" s="48"/>
      <c r="AHW96" s="48"/>
      <c r="AHX96" s="48"/>
      <c r="AHY96" s="48"/>
      <c r="AHZ96" s="48"/>
      <c r="AIA96" s="48"/>
      <c r="AIB96" s="48"/>
      <c r="AIC96" s="48"/>
      <c r="AID96" s="48"/>
      <c r="AIE96" s="48"/>
      <c r="AIF96" s="48"/>
      <c r="AIG96" s="48"/>
      <c r="AIH96" s="48"/>
      <c r="AII96" s="48"/>
      <c r="AIJ96" s="48"/>
      <c r="AIK96" s="48"/>
      <c r="AIL96" s="48"/>
      <c r="AIM96" s="48"/>
      <c r="AIN96" s="48"/>
      <c r="AIO96" s="48"/>
      <c r="AIP96" s="48"/>
      <c r="AIQ96" s="48"/>
      <c r="AIR96" s="48"/>
      <c r="AIS96" s="48"/>
      <c r="AIT96" s="48"/>
      <c r="AIU96" s="48"/>
      <c r="AIV96" s="48"/>
      <c r="AIW96" s="48"/>
      <c r="AIX96" s="48"/>
      <c r="AIY96" s="48"/>
      <c r="AIZ96" s="48"/>
      <c r="AJA96" s="48"/>
      <c r="AJB96" s="48"/>
      <c r="AJC96" s="48"/>
      <c r="AJD96" s="48"/>
      <c r="AJE96" s="48"/>
      <c r="AJF96" s="48"/>
      <c r="AJG96" s="48"/>
      <c r="AJH96" s="48"/>
      <c r="AJI96" s="48"/>
      <c r="AJJ96" s="48"/>
      <c r="AJK96" s="48"/>
      <c r="AJL96" s="48"/>
      <c r="AJM96" s="48"/>
      <c r="AJN96" s="48"/>
      <c r="AJO96" s="48"/>
      <c r="AJP96" s="48"/>
      <c r="AJQ96" s="48"/>
      <c r="AJR96" s="48"/>
      <c r="AJS96" s="48"/>
      <c r="AJT96" s="48"/>
      <c r="AJU96" s="48"/>
      <c r="AJV96" s="48"/>
      <c r="AJW96" s="48"/>
      <c r="AJX96" s="48"/>
      <c r="AJY96" s="48"/>
      <c r="AJZ96" s="48"/>
      <c r="AKA96" s="48"/>
      <c r="AKB96" s="48"/>
      <c r="AKC96" s="48"/>
      <c r="AKD96" s="48"/>
      <c r="AKE96" s="48"/>
      <c r="AKF96" s="48"/>
      <c r="AKG96" s="48"/>
      <c r="AKH96" s="48"/>
      <c r="AKI96" s="48"/>
      <c r="AKJ96" s="48"/>
      <c r="AKK96" s="48"/>
      <c r="AKL96" s="48"/>
      <c r="AKM96" s="48"/>
      <c r="AKN96" s="48"/>
      <c r="AKO96" s="48"/>
      <c r="AKP96" s="48"/>
      <c r="AKQ96" s="48"/>
      <c r="AKR96" s="48"/>
      <c r="AKS96" s="48"/>
      <c r="AKT96" s="48"/>
      <c r="AKU96" s="48"/>
      <c r="AKV96" s="48"/>
      <c r="AKW96" s="48"/>
      <c r="AKX96" s="48"/>
      <c r="AKY96" s="48"/>
      <c r="AKZ96" s="48"/>
      <c r="ALA96" s="48"/>
      <c r="ALB96" s="48"/>
      <c r="ALC96" s="48"/>
      <c r="ALD96" s="48"/>
      <c r="ALE96" s="48"/>
      <c r="ALF96" s="48"/>
      <c r="ALG96" s="48"/>
      <c r="ALH96" s="48"/>
      <c r="ALI96" s="48"/>
      <c r="ALJ96" s="48"/>
      <c r="ALK96" s="48"/>
      <c r="ALL96" s="48"/>
      <c r="ALM96" s="48"/>
      <c r="ALN96" s="48"/>
      <c r="ALO96" s="48"/>
      <c r="ALP96" s="48"/>
      <c r="ALQ96" s="48"/>
      <c r="ALR96" s="48"/>
      <c r="ALS96" s="48"/>
      <c r="ALT96" s="48"/>
      <c r="ALU96" s="48"/>
      <c r="ALV96" s="48"/>
      <c r="ALW96" s="48"/>
      <c r="ALX96" s="48"/>
      <c r="ALY96" s="48"/>
      <c r="ALZ96" s="48"/>
      <c r="AMA96" s="48"/>
      <c r="AMB96" s="48"/>
      <c r="AMC96" s="48"/>
      <c r="AMD96" s="48"/>
      <c r="AME96" s="48"/>
      <c r="AMF96" s="48"/>
      <c r="AMG96" s="48"/>
      <c r="AMH96" s="48"/>
      <c r="AMI96" s="48"/>
      <c r="AMJ96" s="48"/>
    </row>
    <row r="97" s="243" customFormat="true" ht="16.5" hidden="false" customHeight="true" outlineLevel="0" collapsed="false">
      <c r="A97" s="240" t="n">
        <f aca="false">A96+1</f>
        <v>85</v>
      </c>
      <c r="B97" s="241" t="s">
        <v>439</v>
      </c>
      <c r="C97" s="242" t="s">
        <v>439</v>
      </c>
      <c r="D97" s="242" t="s">
        <v>440</v>
      </c>
      <c r="E97" s="242" t="s">
        <v>345</v>
      </c>
      <c r="F97" s="261" t="s">
        <v>302</v>
      </c>
      <c r="G97" s="261" t="s">
        <v>346</v>
      </c>
      <c r="H97" s="242" t="s">
        <v>374</v>
      </c>
      <c r="I97" s="242" t="n">
        <f aca="false">COUNTIF($C$13:$C$265,$C97)</f>
        <v>1</v>
      </c>
      <c r="J97" s="245" t="n">
        <f aca="false">COUNTIF($B$13:$B$265,$B97)</f>
        <v>1</v>
      </c>
      <c r="K97" s="244"/>
      <c r="L97" s="246" t="n">
        <v>1470</v>
      </c>
      <c r="M97" s="246" t="n">
        <v>505</v>
      </c>
      <c r="N97" s="246" t="n">
        <v>337</v>
      </c>
      <c r="O97" s="260" t="n">
        <f aca="false">L97*M97*N97/10^9</f>
        <v>0.25017195</v>
      </c>
      <c r="P97" s="248" t="n">
        <v>0.076064058</v>
      </c>
      <c r="Q97" s="249"/>
      <c r="R97" s="250"/>
      <c r="S97" s="251"/>
      <c r="T97" s="252"/>
      <c r="U97" s="253" t="n">
        <v>178.233</v>
      </c>
      <c r="V97" s="254"/>
      <c r="W97" s="255" t="n">
        <f aca="false">SUM(X97:WY97)</f>
        <v>30</v>
      </c>
      <c r="X97" s="243" t="n">
        <v>0</v>
      </c>
      <c r="Y97" s="243" t="n">
        <v>0</v>
      </c>
      <c r="Z97" s="243" t="n">
        <v>0</v>
      </c>
      <c r="AA97" s="243" t="n">
        <v>0</v>
      </c>
      <c r="AB97" s="243" t="n">
        <v>0</v>
      </c>
      <c r="AC97" s="243" t="n">
        <v>0</v>
      </c>
      <c r="AD97" s="243" t="n">
        <v>0</v>
      </c>
      <c r="AE97" s="243" t="n">
        <v>0</v>
      </c>
      <c r="AF97" s="243" t="n">
        <v>0</v>
      </c>
      <c r="AG97" s="243" t="n">
        <v>0</v>
      </c>
      <c r="AH97" s="243" t="n">
        <v>0</v>
      </c>
      <c r="AI97" s="243" t="n">
        <v>0</v>
      </c>
      <c r="AJ97" s="243" t="n">
        <v>0</v>
      </c>
      <c r="AK97" s="243" t="n">
        <v>0</v>
      </c>
      <c r="AL97" s="243" t="n">
        <v>0</v>
      </c>
      <c r="AM97" s="243" t="n">
        <v>0</v>
      </c>
      <c r="AP97" s="243" t="n">
        <v>0</v>
      </c>
      <c r="AQ97" s="243" t="n">
        <v>0</v>
      </c>
      <c r="AR97" s="243" t="n">
        <v>0</v>
      </c>
      <c r="AS97" s="243" t="n">
        <v>0</v>
      </c>
      <c r="AT97" s="243" t="n">
        <v>0</v>
      </c>
      <c r="AU97" s="243" t="n">
        <v>0</v>
      </c>
      <c r="AV97" s="243" t="n">
        <v>0</v>
      </c>
      <c r="AW97" s="243" t="n">
        <v>0</v>
      </c>
      <c r="AX97" s="243" t="n">
        <v>0</v>
      </c>
      <c r="AY97" s="243" t="n">
        <v>0</v>
      </c>
      <c r="AZ97" s="243" t="n">
        <v>0</v>
      </c>
      <c r="BA97" s="243" t="n">
        <v>0</v>
      </c>
      <c r="BB97" s="243" t="n">
        <v>0</v>
      </c>
      <c r="BC97" s="243" t="n">
        <v>0</v>
      </c>
      <c r="BD97" s="243" t="n">
        <v>0</v>
      </c>
      <c r="BE97" s="243" t="n">
        <v>0</v>
      </c>
      <c r="BF97" s="243" t="n">
        <v>0</v>
      </c>
      <c r="BG97" s="243" t="n">
        <v>0</v>
      </c>
      <c r="BH97" s="243" t="n">
        <v>0</v>
      </c>
      <c r="BI97" s="243" t="n">
        <v>0</v>
      </c>
      <c r="BJ97" s="243" t="n">
        <v>0</v>
      </c>
      <c r="BK97" s="243" t="n">
        <v>0</v>
      </c>
      <c r="BL97" s="243" t="n">
        <v>0</v>
      </c>
      <c r="BM97" s="243" t="n">
        <v>30</v>
      </c>
      <c r="BN97" s="243" t="n">
        <v>0</v>
      </c>
      <c r="BO97" s="243" t="n">
        <v>0</v>
      </c>
      <c r="BP97" s="243" t="n">
        <v>0</v>
      </c>
      <c r="BQ97" s="243" t="n">
        <v>0</v>
      </c>
      <c r="BR97" s="243" t="n">
        <v>0</v>
      </c>
      <c r="BS97" s="243" t="n">
        <v>0</v>
      </c>
      <c r="BT97" s="243" t="n">
        <v>0</v>
      </c>
      <c r="BU97" s="243" t="n">
        <v>0</v>
      </c>
      <c r="BV97" s="243" t="n">
        <v>0</v>
      </c>
      <c r="BW97" s="243" t="n">
        <v>0</v>
      </c>
      <c r="BX97" s="243" t="n">
        <v>0</v>
      </c>
      <c r="BY97" s="243" t="n">
        <v>0</v>
      </c>
      <c r="BZ97" s="243" t="n">
        <v>0</v>
      </c>
      <c r="CA97" s="243" t="n">
        <v>0</v>
      </c>
      <c r="CB97" s="243" t="n">
        <v>0</v>
      </c>
      <c r="CC97" s="243" t="n">
        <v>0</v>
      </c>
      <c r="CD97" s="243" t="n">
        <v>0</v>
      </c>
      <c r="CE97" s="243" t="n">
        <v>0</v>
      </c>
      <c r="CF97" s="243" t="n">
        <v>0</v>
      </c>
      <c r="CG97" s="243" t="n">
        <v>0</v>
      </c>
      <c r="CH97" s="243" t="n">
        <v>0</v>
      </c>
      <c r="CI97" s="243" t="n">
        <v>0</v>
      </c>
      <c r="CJ97" s="243" t="n">
        <v>0</v>
      </c>
      <c r="CK97" s="243" t="n">
        <v>0</v>
      </c>
      <c r="CL97" s="243" t="n">
        <v>0</v>
      </c>
      <c r="CM97" s="243" t="n">
        <v>0</v>
      </c>
      <c r="CN97" s="243" t="n">
        <v>0</v>
      </c>
      <c r="WY97" s="236" t="n">
        <v>0</v>
      </c>
      <c r="WZ97" s="108"/>
      <c r="XA97" s="237" t="n">
        <v>0</v>
      </c>
      <c r="XB97" s="61" t="n">
        <v>30</v>
      </c>
      <c r="XC97" s="200" t="n">
        <f aca="false">XB97-W97</f>
        <v>0</v>
      </c>
      <c r="XD97" s="256" t="n">
        <f aca="false">SUMIF('TRIEN KHAI SX'!$B$8:$B$262,$B97,'TRIEN KHAI SX'!$CM$8:$CM$262)-W97</f>
        <v>0</v>
      </c>
      <c r="XE97" s="257" t="n">
        <f aca="false">SUMIF('TRIEN KHAI SX'!$B$8:$B$262,$B97,'TRIEN KHAI SX'!$FG$8:$FG$262)</f>
        <v>0</v>
      </c>
      <c r="XF97" s="258"/>
      <c r="XG97" s="258"/>
      <c r="XH97" s="258"/>
      <c r="XI97" s="258"/>
      <c r="XJ97" s="258"/>
      <c r="XK97" s="45"/>
      <c r="XL97" s="45"/>
      <c r="XM97" s="48"/>
      <c r="XN97" s="48"/>
      <c r="XO97" s="48"/>
      <c r="XP97" s="48"/>
      <c r="XQ97" s="48"/>
      <c r="XR97" s="48"/>
      <c r="XS97" s="48"/>
      <c r="XT97" s="48"/>
      <c r="XU97" s="48"/>
      <c r="XV97" s="48"/>
      <c r="XW97" s="48"/>
      <c r="XX97" s="48"/>
      <c r="XY97" s="48"/>
      <c r="XZ97" s="48"/>
      <c r="YA97" s="48"/>
      <c r="YB97" s="48"/>
      <c r="YC97" s="48"/>
      <c r="YD97" s="48"/>
      <c r="YE97" s="48"/>
      <c r="YF97" s="48"/>
      <c r="YG97" s="48"/>
      <c r="YH97" s="48"/>
      <c r="YI97" s="48"/>
      <c r="YJ97" s="48"/>
      <c r="YK97" s="48"/>
      <c r="YL97" s="48"/>
      <c r="YM97" s="48"/>
      <c r="YN97" s="48"/>
      <c r="YO97" s="48"/>
      <c r="YP97" s="48"/>
      <c r="YQ97" s="48"/>
      <c r="YR97" s="48"/>
      <c r="YS97" s="48"/>
      <c r="YT97" s="48"/>
      <c r="YU97" s="48"/>
      <c r="YV97" s="48"/>
      <c r="YW97" s="48"/>
      <c r="YX97" s="48"/>
      <c r="YY97" s="48"/>
      <c r="YZ97" s="48"/>
      <c r="ZA97" s="48"/>
      <c r="ZB97" s="48"/>
      <c r="ZC97" s="48"/>
      <c r="ZD97" s="48"/>
      <c r="ZE97" s="48"/>
      <c r="ZF97" s="48"/>
      <c r="ZG97" s="48"/>
      <c r="ZH97" s="48"/>
      <c r="ZI97" s="48"/>
      <c r="ZJ97" s="48"/>
      <c r="ZK97" s="48"/>
      <c r="ZL97" s="48"/>
      <c r="ZM97" s="48"/>
      <c r="ZN97" s="48"/>
      <c r="ZO97" s="48"/>
      <c r="ZP97" s="48"/>
      <c r="ZQ97" s="48"/>
      <c r="ZR97" s="48"/>
      <c r="ZS97" s="48"/>
      <c r="ZT97" s="48"/>
      <c r="ZU97" s="48"/>
      <c r="ZV97" s="48"/>
      <c r="ZW97" s="48"/>
      <c r="ZX97" s="48"/>
      <c r="ZY97" s="48"/>
      <c r="ZZ97" s="48"/>
      <c r="AAA97" s="48"/>
      <c r="AAB97" s="48"/>
      <c r="AAC97" s="48"/>
      <c r="AAD97" s="48"/>
      <c r="AAE97" s="48"/>
      <c r="AAF97" s="48"/>
      <c r="AAG97" s="48"/>
      <c r="AAH97" s="48"/>
      <c r="AAI97" s="48"/>
      <c r="AAJ97" s="48"/>
      <c r="AAK97" s="48"/>
      <c r="AAL97" s="48"/>
      <c r="AAM97" s="48"/>
      <c r="AAN97" s="48"/>
      <c r="AAO97" s="48"/>
      <c r="AAP97" s="48"/>
      <c r="AAQ97" s="48"/>
      <c r="AAR97" s="48"/>
      <c r="AAS97" s="48"/>
      <c r="AAT97" s="48"/>
      <c r="AAU97" s="48"/>
      <c r="AAV97" s="48"/>
      <c r="AAW97" s="48"/>
      <c r="AAX97" s="48"/>
      <c r="AAY97" s="48"/>
      <c r="AAZ97" s="48"/>
      <c r="ABA97" s="48"/>
      <c r="ABB97" s="48"/>
      <c r="ABC97" s="48"/>
      <c r="ABD97" s="48"/>
      <c r="ABE97" s="48"/>
      <c r="ABF97" s="48"/>
      <c r="ABG97" s="48"/>
      <c r="ABH97" s="48"/>
      <c r="ABI97" s="48"/>
      <c r="ABJ97" s="48"/>
      <c r="ABK97" s="48"/>
      <c r="ABL97" s="48"/>
      <c r="ABM97" s="48"/>
      <c r="ABN97" s="48"/>
      <c r="ABO97" s="48"/>
      <c r="ABP97" s="48"/>
      <c r="ABQ97" s="48"/>
      <c r="ABR97" s="48"/>
      <c r="ABS97" s="48"/>
      <c r="ABT97" s="48"/>
      <c r="ABU97" s="48"/>
      <c r="ABV97" s="48"/>
      <c r="ABW97" s="48"/>
      <c r="ABX97" s="48"/>
      <c r="ABY97" s="48"/>
      <c r="ABZ97" s="48"/>
      <c r="ACA97" s="48"/>
      <c r="ACB97" s="48"/>
      <c r="ACC97" s="48"/>
      <c r="ACD97" s="48"/>
      <c r="ACE97" s="48"/>
      <c r="ACF97" s="48"/>
      <c r="ACG97" s="48"/>
      <c r="ACH97" s="48"/>
      <c r="ACI97" s="48"/>
      <c r="ACJ97" s="48"/>
      <c r="ACK97" s="48"/>
      <c r="ACL97" s="48"/>
      <c r="ACM97" s="48"/>
      <c r="ACN97" s="48"/>
      <c r="ACO97" s="48"/>
      <c r="ACP97" s="48"/>
      <c r="ACQ97" s="48"/>
      <c r="ACR97" s="48"/>
      <c r="ACS97" s="48"/>
      <c r="ACT97" s="48"/>
      <c r="ACU97" s="48"/>
      <c r="ACV97" s="48"/>
      <c r="ACW97" s="48"/>
      <c r="ACX97" s="48"/>
      <c r="ACY97" s="48"/>
      <c r="ACZ97" s="48"/>
      <c r="ADA97" s="48"/>
      <c r="ADB97" s="48"/>
      <c r="ADC97" s="48"/>
      <c r="ADD97" s="48"/>
      <c r="ADE97" s="48"/>
      <c r="ADF97" s="48"/>
      <c r="ADG97" s="48"/>
      <c r="ADH97" s="48"/>
      <c r="ADI97" s="48"/>
      <c r="ADJ97" s="48"/>
      <c r="ADK97" s="48"/>
      <c r="ADL97" s="48"/>
      <c r="ADM97" s="48"/>
      <c r="ADN97" s="48"/>
      <c r="ADO97" s="48"/>
      <c r="ADP97" s="48"/>
      <c r="ADQ97" s="48"/>
      <c r="ADR97" s="48"/>
      <c r="ADS97" s="48"/>
      <c r="ADT97" s="48"/>
      <c r="ADU97" s="48"/>
      <c r="ADV97" s="48"/>
      <c r="ADW97" s="48"/>
      <c r="ADX97" s="48"/>
      <c r="ADY97" s="48"/>
      <c r="ADZ97" s="48"/>
      <c r="AEA97" s="48"/>
      <c r="AEB97" s="48"/>
      <c r="AEC97" s="48"/>
      <c r="AED97" s="48"/>
      <c r="AEE97" s="48"/>
      <c r="AEF97" s="48"/>
      <c r="AEG97" s="48"/>
      <c r="AEH97" s="48"/>
      <c r="AEI97" s="48"/>
      <c r="AEJ97" s="48"/>
      <c r="AEK97" s="48"/>
      <c r="AEL97" s="48"/>
      <c r="AEM97" s="48"/>
      <c r="AEN97" s="48"/>
      <c r="AEO97" s="48"/>
      <c r="AEP97" s="48"/>
      <c r="AEQ97" s="48"/>
      <c r="AER97" s="48"/>
      <c r="AES97" s="48"/>
      <c r="AET97" s="48"/>
      <c r="AEU97" s="48"/>
      <c r="AEV97" s="48"/>
      <c r="AEW97" s="48"/>
      <c r="AEX97" s="48"/>
      <c r="AEY97" s="48"/>
      <c r="AEZ97" s="48"/>
      <c r="AFA97" s="48"/>
      <c r="AFB97" s="48"/>
      <c r="AFC97" s="48"/>
      <c r="AFD97" s="48"/>
      <c r="AFE97" s="48"/>
      <c r="AFF97" s="48"/>
      <c r="AFG97" s="48"/>
      <c r="AFH97" s="48"/>
      <c r="AFI97" s="48"/>
      <c r="AFJ97" s="48"/>
      <c r="AFK97" s="48"/>
      <c r="AFL97" s="48"/>
      <c r="AFM97" s="48"/>
      <c r="AFN97" s="48"/>
      <c r="AFO97" s="48"/>
      <c r="AFP97" s="48"/>
      <c r="AFQ97" s="48"/>
      <c r="AFR97" s="48"/>
      <c r="AFS97" s="48"/>
      <c r="AFT97" s="48"/>
      <c r="AFU97" s="48"/>
      <c r="AFV97" s="48"/>
      <c r="AFW97" s="48"/>
      <c r="AFX97" s="48"/>
      <c r="AFY97" s="48"/>
      <c r="AFZ97" s="48"/>
      <c r="AGA97" s="48"/>
      <c r="AGB97" s="48"/>
      <c r="AGC97" s="48"/>
      <c r="AGD97" s="48"/>
      <c r="AGE97" s="48"/>
      <c r="AGF97" s="48"/>
      <c r="AGG97" s="48"/>
      <c r="AGH97" s="48"/>
      <c r="AGI97" s="48"/>
      <c r="AGJ97" s="48"/>
      <c r="AGK97" s="48"/>
      <c r="AGL97" s="48"/>
      <c r="AGM97" s="48"/>
      <c r="AGN97" s="48"/>
      <c r="AGO97" s="48"/>
      <c r="AGP97" s="48"/>
      <c r="AGQ97" s="48"/>
      <c r="AGR97" s="48"/>
      <c r="AGS97" s="48"/>
      <c r="AGT97" s="48"/>
      <c r="AGU97" s="48"/>
      <c r="AGV97" s="48"/>
      <c r="AGW97" s="48"/>
      <c r="AGX97" s="48"/>
      <c r="AGY97" s="48"/>
      <c r="AGZ97" s="48"/>
      <c r="AHA97" s="48"/>
      <c r="AHB97" s="48"/>
      <c r="AHC97" s="48"/>
      <c r="AHD97" s="48"/>
      <c r="AHE97" s="48"/>
      <c r="AHF97" s="48"/>
      <c r="AHG97" s="48"/>
      <c r="AHH97" s="48"/>
      <c r="AHI97" s="48"/>
      <c r="AHJ97" s="48"/>
      <c r="AHK97" s="48"/>
      <c r="AHL97" s="48"/>
      <c r="AHM97" s="48"/>
      <c r="AHN97" s="48"/>
      <c r="AHO97" s="48"/>
      <c r="AHP97" s="48"/>
      <c r="AHQ97" s="48"/>
      <c r="AHR97" s="48"/>
      <c r="AHS97" s="48"/>
      <c r="AHT97" s="48"/>
      <c r="AHU97" s="48"/>
      <c r="AHV97" s="48"/>
      <c r="AHW97" s="48"/>
      <c r="AHX97" s="48"/>
      <c r="AHY97" s="48"/>
      <c r="AHZ97" s="48"/>
      <c r="AIA97" s="48"/>
      <c r="AIB97" s="48"/>
      <c r="AIC97" s="48"/>
      <c r="AID97" s="48"/>
      <c r="AIE97" s="48"/>
      <c r="AIF97" s="48"/>
      <c r="AIG97" s="48"/>
      <c r="AIH97" s="48"/>
      <c r="AII97" s="48"/>
      <c r="AIJ97" s="48"/>
      <c r="AIK97" s="48"/>
      <c r="AIL97" s="48"/>
      <c r="AIM97" s="48"/>
      <c r="AIN97" s="48"/>
      <c r="AIO97" s="48"/>
      <c r="AIP97" s="48"/>
      <c r="AIQ97" s="48"/>
      <c r="AIR97" s="48"/>
      <c r="AIS97" s="48"/>
      <c r="AIT97" s="48"/>
      <c r="AIU97" s="48"/>
      <c r="AIV97" s="48"/>
      <c r="AIW97" s="48"/>
      <c r="AIX97" s="48"/>
      <c r="AIY97" s="48"/>
      <c r="AIZ97" s="48"/>
      <c r="AJA97" s="48"/>
      <c r="AJB97" s="48"/>
      <c r="AJC97" s="48"/>
      <c r="AJD97" s="48"/>
      <c r="AJE97" s="48"/>
      <c r="AJF97" s="48"/>
      <c r="AJG97" s="48"/>
      <c r="AJH97" s="48"/>
      <c r="AJI97" s="48"/>
      <c r="AJJ97" s="48"/>
      <c r="AJK97" s="48"/>
      <c r="AJL97" s="48"/>
      <c r="AJM97" s="48"/>
      <c r="AJN97" s="48"/>
      <c r="AJO97" s="48"/>
      <c r="AJP97" s="48"/>
      <c r="AJQ97" s="48"/>
      <c r="AJR97" s="48"/>
      <c r="AJS97" s="48"/>
      <c r="AJT97" s="48"/>
      <c r="AJU97" s="48"/>
      <c r="AJV97" s="48"/>
      <c r="AJW97" s="48"/>
      <c r="AJX97" s="48"/>
      <c r="AJY97" s="48"/>
      <c r="AJZ97" s="48"/>
      <c r="AKA97" s="48"/>
      <c r="AKB97" s="48"/>
      <c r="AKC97" s="48"/>
      <c r="AKD97" s="48"/>
      <c r="AKE97" s="48"/>
      <c r="AKF97" s="48"/>
      <c r="AKG97" s="48"/>
      <c r="AKH97" s="48"/>
      <c r="AKI97" s="48"/>
      <c r="AKJ97" s="48"/>
      <c r="AKK97" s="48"/>
      <c r="AKL97" s="48"/>
      <c r="AKM97" s="48"/>
      <c r="AKN97" s="48"/>
      <c r="AKO97" s="48"/>
      <c r="AKP97" s="48"/>
      <c r="AKQ97" s="48"/>
      <c r="AKR97" s="48"/>
      <c r="AKS97" s="48"/>
      <c r="AKT97" s="48"/>
      <c r="AKU97" s="48"/>
      <c r="AKV97" s="48"/>
      <c r="AKW97" s="48"/>
      <c r="AKX97" s="48"/>
      <c r="AKY97" s="48"/>
      <c r="AKZ97" s="48"/>
      <c r="ALA97" s="48"/>
      <c r="ALB97" s="48"/>
      <c r="ALC97" s="48"/>
      <c r="ALD97" s="48"/>
      <c r="ALE97" s="48"/>
      <c r="ALF97" s="48"/>
      <c r="ALG97" s="48"/>
      <c r="ALH97" s="48"/>
      <c r="ALI97" s="48"/>
      <c r="ALJ97" s="48"/>
      <c r="ALK97" s="48"/>
      <c r="ALL97" s="48"/>
      <c r="ALM97" s="48"/>
      <c r="ALN97" s="48"/>
      <c r="ALO97" s="48"/>
      <c r="ALP97" s="48"/>
      <c r="ALQ97" s="48"/>
      <c r="ALR97" s="48"/>
      <c r="ALS97" s="48"/>
      <c r="ALT97" s="48"/>
      <c r="ALU97" s="48"/>
      <c r="ALV97" s="48"/>
      <c r="ALW97" s="48"/>
      <c r="ALX97" s="48"/>
      <c r="ALY97" s="48"/>
      <c r="ALZ97" s="48"/>
      <c r="AMA97" s="48"/>
      <c r="AMB97" s="48"/>
      <c r="AMC97" s="48"/>
      <c r="AMD97" s="48"/>
      <c r="AME97" s="48"/>
      <c r="AMF97" s="48"/>
      <c r="AMG97" s="48"/>
      <c r="AMH97" s="48"/>
      <c r="AMI97" s="48"/>
      <c r="AMJ97" s="48"/>
    </row>
    <row r="98" s="243" customFormat="true" ht="16.5" hidden="false" customHeight="true" outlineLevel="0" collapsed="false">
      <c r="A98" s="240" t="n">
        <f aca="false">A97+1</f>
        <v>86</v>
      </c>
      <c r="B98" s="241" t="s">
        <v>441</v>
      </c>
      <c r="C98" s="242" t="s">
        <v>441</v>
      </c>
      <c r="D98" s="242" t="s">
        <v>440</v>
      </c>
      <c r="E98" s="242" t="s">
        <v>368</v>
      </c>
      <c r="F98" s="242" t="s">
        <v>369</v>
      </c>
      <c r="G98" s="242" t="s">
        <v>370</v>
      </c>
      <c r="H98" s="242" t="s">
        <v>374</v>
      </c>
      <c r="I98" s="242" t="n">
        <f aca="false">COUNTIF($C$13:$C$265,$C98)</f>
        <v>1</v>
      </c>
      <c r="J98" s="245" t="n">
        <f aca="false">COUNTIF($B$13:$B$265,$B98)</f>
        <v>1</v>
      </c>
      <c r="K98" s="244"/>
      <c r="L98" s="246" t="n">
        <v>1470</v>
      </c>
      <c r="M98" s="246" t="n">
        <v>505</v>
      </c>
      <c r="N98" s="246" t="n">
        <v>337</v>
      </c>
      <c r="O98" s="260" t="n">
        <f aca="false">L98*M98*N98/10^9</f>
        <v>0.25017195</v>
      </c>
      <c r="P98" s="248" t="n">
        <v>0.076064058</v>
      </c>
      <c r="Q98" s="249"/>
      <c r="R98" s="250"/>
      <c r="S98" s="251"/>
      <c r="T98" s="252"/>
      <c r="U98" s="253" t="n">
        <v>178.233</v>
      </c>
      <c r="V98" s="254"/>
      <c r="W98" s="255" t="n">
        <f aca="false">SUM(X98:WY98)</f>
        <v>60</v>
      </c>
      <c r="X98" s="243" t="n">
        <v>0</v>
      </c>
      <c r="Y98" s="243" t="n">
        <v>0</v>
      </c>
      <c r="Z98" s="243" t="n">
        <v>0</v>
      </c>
      <c r="AA98" s="243" t="n">
        <v>0</v>
      </c>
      <c r="AB98" s="243" t="n">
        <v>0</v>
      </c>
      <c r="AC98" s="243" t="n">
        <v>0</v>
      </c>
      <c r="AD98" s="243" t="n">
        <v>0</v>
      </c>
      <c r="AE98" s="243" t="n">
        <v>0</v>
      </c>
      <c r="AF98" s="243" t="n">
        <v>0</v>
      </c>
      <c r="AG98" s="243" t="n">
        <v>0</v>
      </c>
      <c r="AH98" s="243" t="n">
        <v>0</v>
      </c>
      <c r="AI98" s="243" t="n">
        <v>0</v>
      </c>
      <c r="AJ98" s="243" t="n">
        <v>0</v>
      </c>
      <c r="AK98" s="243" t="n">
        <v>0</v>
      </c>
      <c r="AL98" s="243" t="n">
        <v>0</v>
      </c>
      <c r="AM98" s="243" t="n">
        <v>0</v>
      </c>
      <c r="AP98" s="243" t="n">
        <v>0</v>
      </c>
      <c r="AQ98" s="243" t="n">
        <v>0</v>
      </c>
      <c r="AR98" s="243" t="n">
        <v>0</v>
      </c>
      <c r="AS98" s="243" t="n">
        <v>0</v>
      </c>
      <c r="AT98" s="243" t="n">
        <v>0</v>
      </c>
      <c r="AU98" s="243" t="n">
        <v>0</v>
      </c>
      <c r="AV98" s="243" t="n">
        <v>0</v>
      </c>
      <c r="AW98" s="243" t="n">
        <v>0</v>
      </c>
      <c r="AX98" s="243" t="n">
        <v>0</v>
      </c>
      <c r="AY98" s="243" t="n">
        <v>0</v>
      </c>
      <c r="AZ98" s="243" t="n">
        <v>0</v>
      </c>
      <c r="BA98" s="243" t="n">
        <v>0</v>
      </c>
      <c r="BB98" s="243" t="n">
        <v>0</v>
      </c>
      <c r="BC98" s="243" t="n">
        <v>0</v>
      </c>
      <c r="BD98" s="243" t="n">
        <v>0</v>
      </c>
      <c r="BE98" s="243" t="n">
        <v>0</v>
      </c>
      <c r="BF98" s="243" t="n">
        <v>0</v>
      </c>
      <c r="BG98" s="243" t="n">
        <v>0</v>
      </c>
      <c r="BH98" s="243" t="n">
        <v>0</v>
      </c>
      <c r="BI98" s="243" t="n">
        <v>0</v>
      </c>
      <c r="BJ98" s="243" t="n">
        <v>0</v>
      </c>
      <c r="BK98" s="243" t="n">
        <v>0</v>
      </c>
      <c r="BL98" s="243" t="n">
        <v>0</v>
      </c>
      <c r="BM98" s="243" t="n">
        <v>0</v>
      </c>
      <c r="BN98" s="243" t="n">
        <v>0</v>
      </c>
      <c r="BO98" s="243" t="n">
        <v>0</v>
      </c>
      <c r="BP98" s="243" t="n">
        <v>0</v>
      </c>
      <c r="BQ98" s="243" t="n">
        <v>0</v>
      </c>
      <c r="BR98" s="243" t="n">
        <v>0</v>
      </c>
      <c r="BS98" s="243" t="n">
        <v>0</v>
      </c>
      <c r="BT98" s="243" t="n">
        <v>30</v>
      </c>
      <c r="BU98" s="243" t="n">
        <v>0</v>
      </c>
      <c r="BV98" s="243" t="n">
        <v>0</v>
      </c>
      <c r="BW98" s="243" t="n">
        <v>0</v>
      </c>
      <c r="BX98" s="243" t="n">
        <v>0</v>
      </c>
      <c r="BY98" s="243" t="n">
        <v>0</v>
      </c>
      <c r="BZ98" s="243" t="n">
        <v>0</v>
      </c>
      <c r="CA98" s="243" t="n">
        <v>0</v>
      </c>
      <c r="CB98" s="243" t="n">
        <v>0</v>
      </c>
      <c r="CC98" s="243" t="n">
        <v>0</v>
      </c>
      <c r="CD98" s="243" t="n">
        <v>0</v>
      </c>
      <c r="CE98" s="243" t="n">
        <v>0</v>
      </c>
      <c r="CF98" s="243" t="n">
        <v>0</v>
      </c>
      <c r="CG98" s="243" t="n">
        <v>0</v>
      </c>
      <c r="CH98" s="243" t="n">
        <v>30</v>
      </c>
      <c r="CI98" s="243" t="n">
        <v>0</v>
      </c>
      <c r="CJ98" s="243" t="n">
        <v>0</v>
      </c>
      <c r="CK98" s="243" t="n">
        <v>0</v>
      </c>
      <c r="CL98" s="243" t="n">
        <v>0</v>
      </c>
      <c r="CM98" s="243" t="n">
        <v>0</v>
      </c>
      <c r="CN98" s="243" t="n">
        <v>0</v>
      </c>
      <c r="WY98" s="236" t="n">
        <v>0</v>
      </c>
      <c r="WZ98" s="108"/>
      <c r="XA98" s="237" t="n">
        <v>0</v>
      </c>
      <c r="XB98" s="61" t="n">
        <v>60</v>
      </c>
      <c r="XC98" s="200" t="n">
        <f aca="false">XB98-W98</f>
        <v>0</v>
      </c>
      <c r="XD98" s="256" t="n">
        <f aca="false">SUMIF('TRIEN KHAI SX'!$B$8:$B$262,$B98,'TRIEN KHAI SX'!$CM$8:$CM$262)-W98</f>
        <v>0</v>
      </c>
      <c r="XE98" s="257" t="n">
        <f aca="false">SUMIF('TRIEN KHAI SX'!$B$8:$B$262,$B98,'TRIEN KHAI SX'!$FG$8:$FG$262)</f>
        <v>0</v>
      </c>
      <c r="XF98" s="258"/>
      <c r="XG98" s="258"/>
      <c r="XH98" s="258"/>
      <c r="XI98" s="258"/>
      <c r="XJ98" s="258"/>
      <c r="XK98" s="45"/>
      <c r="XL98" s="45"/>
      <c r="XM98" s="48"/>
      <c r="XN98" s="48"/>
      <c r="XO98" s="48"/>
      <c r="XP98" s="48"/>
      <c r="XQ98" s="48"/>
      <c r="XR98" s="48"/>
      <c r="XS98" s="48"/>
      <c r="XT98" s="48"/>
      <c r="XU98" s="48"/>
      <c r="XV98" s="48"/>
      <c r="XW98" s="48"/>
      <c r="XX98" s="48"/>
      <c r="XY98" s="48"/>
      <c r="XZ98" s="48"/>
      <c r="YA98" s="48"/>
      <c r="YB98" s="48"/>
      <c r="YC98" s="48"/>
      <c r="YD98" s="48"/>
      <c r="YE98" s="48"/>
      <c r="YF98" s="48"/>
      <c r="YG98" s="48"/>
      <c r="YH98" s="48"/>
      <c r="YI98" s="48"/>
      <c r="YJ98" s="48"/>
      <c r="YK98" s="48"/>
      <c r="YL98" s="48"/>
      <c r="YM98" s="48"/>
      <c r="YN98" s="48"/>
      <c r="YO98" s="48"/>
      <c r="YP98" s="48"/>
      <c r="YQ98" s="48"/>
      <c r="YR98" s="48"/>
      <c r="YS98" s="48"/>
      <c r="YT98" s="48"/>
      <c r="YU98" s="48"/>
      <c r="YV98" s="48"/>
      <c r="YW98" s="48"/>
      <c r="YX98" s="48"/>
      <c r="YY98" s="48"/>
      <c r="YZ98" s="48"/>
      <c r="ZA98" s="48"/>
      <c r="ZB98" s="48"/>
      <c r="ZC98" s="48"/>
      <c r="ZD98" s="48"/>
      <c r="ZE98" s="48"/>
      <c r="ZF98" s="48"/>
      <c r="ZG98" s="48"/>
      <c r="ZH98" s="48"/>
      <c r="ZI98" s="48"/>
      <c r="ZJ98" s="48"/>
      <c r="ZK98" s="48"/>
      <c r="ZL98" s="48"/>
      <c r="ZM98" s="48"/>
      <c r="ZN98" s="48"/>
      <c r="ZO98" s="48"/>
      <c r="ZP98" s="48"/>
      <c r="ZQ98" s="48"/>
      <c r="ZR98" s="48"/>
      <c r="ZS98" s="48"/>
      <c r="ZT98" s="48"/>
      <c r="ZU98" s="48"/>
      <c r="ZV98" s="48"/>
      <c r="ZW98" s="48"/>
      <c r="ZX98" s="48"/>
      <c r="ZY98" s="48"/>
      <c r="ZZ98" s="48"/>
      <c r="AAA98" s="48"/>
      <c r="AAB98" s="48"/>
      <c r="AAC98" s="48"/>
      <c r="AAD98" s="48"/>
      <c r="AAE98" s="48"/>
      <c r="AAF98" s="48"/>
      <c r="AAG98" s="48"/>
      <c r="AAH98" s="48"/>
      <c r="AAI98" s="48"/>
      <c r="AAJ98" s="48"/>
      <c r="AAK98" s="48"/>
      <c r="AAL98" s="48"/>
      <c r="AAM98" s="48"/>
      <c r="AAN98" s="48"/>
      <c r="AAO98" s="48"/>
      <c r="AAP98" s="48"/>
      <c r="AAQ98" s="48"/>
      <c r="AAR98" s="48"/>
      <c r="AAS98" s="48"/>
      <c r="AAT98" s="48"/>
      <c r="AAU98" s="48"/>
      <c r="AAV98" s="48"/>
      <c r="AAW98" s="48"/>
      <c r="AAX98" s="48"/>
      <c r="AAY98" s="48"/>
      <c r="AAZ98" s="48"/>
      <c r="ABA98" s="48"/>
      <c r="ABB98" s="48"/>
      <c r="ABC98" s="48"/>
      <c r="ABD98" s="48"/>
      <c r="ABE98" s="48"/>
      <c r="ABF98" s="48"/>
      <c r="ABG98" s="48"/>
      <c r="ABH98" s="48"/>
      <c r="ABI98" s="48"/>
      <c r="ABJ98" s="48"/>
      <c r="ABK98" s="48"/>
      <c r="ABL98" s="48"/>
      <c r="ABM98" s="48"/>
      <c r="ABN98" s="48"/>
      <c r="ABO98" s="48"/>
      <c r="ABP98" s="48"/>
      <c r="ABQ98" s="48"/>
      <c r="ABR98" s="48"/>
      <c r="ABS98" s="48"/>
      <c r="ABT98" s="48"/>
      <c r="ABU98" s="48"/>
      <c r="ABV98" s="48"/>
      <c r="ABW98" s="48"/>
      <c r="ABX98" s="48"/>
      <c r="ABY98" s="48"/>
      <c r="ABZ98" s="48"/>
      <c r="ACA98" s="48"/>
      <c r="ACB98" s="48"/>
      <c r="ACC98" s="48"/>
      <c r="ACD98" s="48"/>
      <c r="ACE98" s="48"/>
      <c r="ACF98" s="48"/>
      <c r="ACG98" s="48"/>
      <c r="ACH98" s="48"/>
      <c r="ACI98" s="48"/>
      <c r="ACJ98" s="48"/>
      <c r="ACK98" s="48"/>
      <c r="ACL98" s="48"/>
      <c r="ACM98" s="48"/>
      <c r="ACN98" s="48"/>
      <c r="ACO98" s="48"/>
      <c r="ACP98" s="48"/>
      <c r="ACQ98" s="48"/>
      <c r="ACR98" s="48"/>
      <c r="ACS98" s="48"/>
      <c r="ACT98" s="48"/>
      <c r="ACU98" s="48"/>
      <c r="ACV98" s="48"/>
      <c r="ACW98" s="48"/>
      <c r="ACX98" s="48"/>
      <c r="ACY98" s="48"/>
      <c r="ACZ98" s="48"/>
      <c r="ADA98" s="48"/>
      <c r="ADB98" s="48"/>
      <c r="ADC98" s="48"/>
      <c r="ADD98" s="48"/>
      <c r="ADE98" s="48"/>
      <c r="ADF98" s="48"/>
      <c r="ADG98" s="48"/>
      <c r="ADH98" s="48"/>
      <c r="ADI98" s="48"/>
      <c r="ADJ98" s="48"/>
      <c r="ADK98" s="48"/>
      <c r="ADL98" s="48"/>
      <c r="ADM98" s="48"/>
      <c r="ADN98" s="48"/>
      <c r="ADO98" s="48"/>
      <c r="ADP98" s="48"/>
      <c r="ADQ98" s="48"/>
      <c r="ADR98" s="48"/>
      <c r="ADS98" s="48"/>
      <c r="ADT98" s="48"/>
      <c r="ADU98" s="48"/>
      <c r="ADV98" s="48"/>
      <c r="ADW98" s="48"/>
      <c r="ADX98" s="48"/>
      <c r="ADY98" s="48"/>
      <c r="ADZ98" s="48"/>
      <c r="AEA98" s="48"/>
      <c r="AEB98" s="48"/>
      <c r="AEC98" s="48"/>
      <c r="AED98" s="48"/>
      <c r="AEE98" s="48"/>
      <c r="AEF98" s="48"/>
      <c r="AEG98" s="48"/>
      <c r="AEH98" s="48"/>
      <c r="AEI98" s="48"/>
      <c r="AEJ98" s="48"/>
      <c r="AEK98" s="48"/>
      <c r="AEL98" s="48"/>
      <c r="AEM98" s="48"/>
      <c r="AEN98" s="48"/>
      <c r="AEO98" s="48"/>
      <c r="AEP98" s="48"/>
      <c r="AEQ98" s="48"/>
      <c r="AER98" s="48"/>
      <c r="AES98" s="48"/>
      <c r="AET98" s="48"/>
      <c r="AEU98" s="48"/>
      <c r="AEV98" s="48"/>
      <c r="AEW98" s="48"/>
      <c r="AEX98" s="48"/>
      <c r="AEY98" s="48"/>
      <c r="AEZ98" s="48"/>
      <c r="AFA98" s="48"/>
      <c r="AFB98" s="48"/>
      <c r="AFC98" s="48"/>
      <c r="AFD98" s="48"/>
      <c r="AFE98" s="48"/>
      <c r="AFF98" s="48"/>
      <c r="AFG98" s="48"/>
      <c r="AFH98" s="48"/>
      <c r="AFI98" s="48"/>
      <c r="AFJ98" s="48"/>
      <c r="AFK98" s="48"/>
      <c r="AFL98" s="48"/>
      <c r="AFM98" s="48"/>
      <c r="AFN98" s="48"/>
      <c r="AFO98" s="48"/>
      <c r="AFP98" s="48"/>
      <c r="AFQ98" s="48"/>
      <c r="AFR98" s="48"/>
      <c r="AFS98" s="48"/>
      <c r="AFT98" s="48"/>
      <c r="AFU98" s="48"/>
      <c r="AFV98" s="48"/>
      <c r="AFW98" s="48"/>
      <c r="AFX98" s="48"/>
      <c r="AFY98" s="48"/>
      <c r="AFZ98" s="48"/>
      <c r="AGA98" s="48"/>
      <c r="AGB98" s="48"/>
      <c r="AGC98" s="48"/>
      <c r="AGD98" s="48"/>
      <c r="AGE98" s="48"/>
      <c r="AGF98" s="48"/>
      <c r="AGG98" s="48"/>
      <c r="AGH98" s="48"/>
      <c r="AGI98" s="48"/>
      <c r="AGJ98" s="48"/>
      <c r="AGK98" s="48"/>
      <c r="AGL98" s="48"/>
      <c r="AGM98" s="48"/>
      <c r="AGN98" s="48"/>
      <c r="AGO98" s="48"/>
      <c r="AGP98" s="48"/>
      <c r="AGQ98" s="48"/>
      <c r="AGR98" s="48"/>
      <c r="AGS98" s="48"/>
      <c r="AGT98" s="48"/>
      <c r="AGU98" s="48"/>
      <c r="AGV98" s="48"/>
      <c r="AGW98" s="48"/>
      <c r="AGX98" s="48"/>
      <c r="AGY98" s="48"/>
      <c r="AGZ98" s="48"/>
      <c r="AHA98" s="48"/>
      <c r="AHB98" s="48"/>
      <c r="AHC98" s="48"/>
      <c r="AHD98" s="48"/>
      <c r="AHE98" s="48"/>
      <c r="AHF98" s="48"/>
      <c r="AHG98" s="48"/>
      <c r="AHH98" s="48"/>
      <c r="AHI98" s="48"/>
      <c r="AHJ98" s="48"/>
      <c r="AHK98" s="48"/>
      <c r="AHL98" s="48"/>
      <c r="AHM98" s="48"/>
      <c r="AHN98" s="48"/>
      <c r="AHO98" s="48"/>
      <c r="AHP98" s="48"/>
      <c r="AHQ98" s="48"/>
      <c r="AHR98" s="48"/>
      <c r="AHS98" s="48"/>
      <c r="AHT98" s="48"/>
      <c r="AHU98" s="48"/>
      <c r="AHV98" s="48"/>
      <c r="AHW98" s="48"/>
      <c r="AHX98" s="48"/>
      <c r="AHY98" s="48"/>
      <c r="AHZ98" s="48"/>
      <c r="AIA98" s="48"/>
      <c r="AIB98" s="48"/>
      <c r="AIC98" s="48"/>
      <c r="AID98" s="48"/>
      <c r="AIE98" s="48"/>
      <c r="AIF98" s="48"/>
      <c r="AIG98" s="48"/>
      <c r="AIH98" s="48"/>
      <c r="AII98" s="48"/>
      <c r="AIJ98" s="48"/>
      <c r="AIK98" s="48"/>
      <c r="AIL98" s="48"/>
      <c r="AIM98" s="48"/>
      <c r="AIN98" s="48"/>
      <c r="AIO98" s="48"/>
      <c r="AIP98" s="48"/>
      <c r="AIQ98" s="48"/>
      <c r="AIR98" s="48"/>
      <c r="AIS98" s="48"/>
      <c r="AIT98" s="48"/>
      <c r="AIU98" s="48"/>
      <c r="AIV98" s="48"/>
      <c r="AIW98" s="48"/>
      <c r="AIX98" s="48"/>
      <c r="AIY98" s="48"/>
      <c r="AIZ98" s="48"/>
      <c r="AJA98" s="48"/>
      <c r="AJB98" s="48"/>
      <c r="AJC98" s="48"/>
      <c r="AJD98" s="48"/>
      <c r="AJE98" s="48"/>
      <c r="AJF98" s="48"/>
      <c r="AJG98" s="48"/>
      <c r="AJH98" s="48"/>
      <c r="AJI98" s="48"/>
      <c r="AJJ98" s="48"/>
      <c r="AJK98" s="48"/>
      <c r="AJL98" s="48"/>
      <c r="AJM98" s="48"/>
      <c r="AJN98" s="48"/>
      <c r="AJO98" s="48"/>
      <c r="AJP98" s="48"/>
      <c r="AJQ98" s="48"/>
      <c r="AJR98" s="48"/>
      <c r="AJS98" s="48"/>
      <c r="AJT98" s="48"/>
      <c r="AJU98" s="48"/>
      <c r="AJV98" s="48"/>
      <c r="AJW98" s="48"/>
      <c r="AJX98" s="48"/>
      <c r="AJY98" s="48"/>
      <c r="AJZ98" s="48"/>
      <c r="AKA98" s="48"/>
      <c r="AKB98" s="48"/>
      <c r="AKC98" s="48"/>
      <c r="AKD98" s="48"/>
      <c r="AKE98" s="48"/>
      <c r="AKF98" s="48"/>
      <c r="AKG98" s="48"/>
      <c r="AKH98" s="48"/>
      <c r="AKI98" s="48"/>
      <c r="AKJ98" s="48"/>
      <c r="AKK98" s="48"/>
      <c r="AKL98" s="48"/>
      <c r="AKM98" s="48"/>
      <c r="AKN98" s="48"/>
      <c r="AKO98" s="48"/>
      <c r="AKP98" s="48"/>
      <c r="AKQ98" s="48"/>
      <c r="AKR98" s="48"/>
      <c r="AKS98" s="48"/>
      <c r="AKT98" s="48"/>
      <c r="AKU98" s="48"/>
      <c r="AKV98" s="48"/>
      <c r="AKW98" s="48"/>
      <c r="AKX98" s="48"/>
      <c r="AKY98" s="48"/>
      <c r="AKZ98" s="48"/>
      <c r="ALA98" s="48"/>
      <c r="ALB98" s="48"/>
      <c r="ALC98" s="48"/>
      <c r="ALD98" s="48"/>
      <c r="ALE98" s="48"/>
      <c r="ALF98" s="48"/>
      <c r="ALG98" s="48"/>
      <c r="ALH98" s="48"/>
      <c r="ALI98" s="48"/>
      <c r="ALJ98" s="48"/>
      <c r="ALK98" s="48"/>
      <c r="ALL98" s="48"/>
      <c r="ALM98" s="48"/>
      <c r="ALN98" s="48"/>
      <c r="ALO98" s="48"/>
      <c r="ALP98" s="48"/>
      <c r="ALQ98" s="48"/>
      <c r="ALR98" s="48"/>
      <c r="ALS98" s="48"/>
      <c r="ALT98" s="48"/>
      <c r="ALU98" s="48"/>
      <c r="ALV98" s="48"/>
      <c r="ALW98" s="48"/>
      <c r="ALX98" s="48"/>
      <c r="ALY98" s="48"/>
      <c r="ALZ98" s="48"/>
      <c r="AMA98" s="48"/>
      <c r="AMB98" s="48"/>
      <c r="AMC98" s="48"/>
      <c r="AMD98" s="48"/>
      <c r="AME98" s="48"/>
      <c r="AMF98" s="48"/>
      <c r="AMG98" s="48"/>
      <c r="AMH98" s="48"/>
      <c r="AMI98" s="48"/>
      <c r="AMJ98" s="48"/>
    </row>
    <row r="99" s="243" customFormat="true" ht="16.5" hidden="false" customHeight="true" outlineLevel="0" collapsed="false">
      <c r="A99" s="240" t="n">
        <f aca="false">A98+1</f>
        <v>87</v>
      </c>
      <c r="B99" s="241" t="s">
        <v>442</v>
      </c>
      <c r="C99" s="242" t="s">
        <v>442</v>
      </c>
      <c r="D99" s="242" t="s">
        <v>440</v>
      </c>
      <c r="E99" s="242" t="s">
        <v>292</v>
      </c>
      <c r="F99" s="242"/>
      <c r="G99" s="242" t="s">
        <v>421</v>
      </c>
      <c r="H99" s="242" t="s">
        <v>374</v>
      </c>
      <c r="I99" s="242" t="n">
        <f aca="false">COUNTIF($C$13:$C$265,$C99)</f>
        <v>1</v>
      </c>
      <c r="J99" s="245" t="n">
        <f aca="false">COUNTIF($B$13:$B$265,$B99)</f>
        <v>1</v>
      </c>
      <c r="K99" s="244"/>
      <c r="L99" s="246" t="n">
        <v>1470</v>
      </c>
      <c r="M99" s="246" t="n">
        <v>505</v>
      </c>
      <c r="N99" s="246" t="n">
        <v>337</v>
      </c>
      <c r="O99" s="260" t="n">
        <f aca="false">L99*M99*N99/10^9</f>
        <v>0.25017195</v>
      </c>
      <c r="P99" s="248" t="n">
        <v>0.076064058</v>
      </c>
      <c r="Q99" s="249"/>
      <c r="R99" s="250"/>
      <c r="S99" s="251"/>
      <c r="T99" s="252"/>
      <c r="U99" s="253" t="n">
        <v>171.215</v>
      </c>
      <c r="V99" s="254"/>
      <c r="W99" s="255" t="n">
        <f aca="false">SUM(X99:WY99)</f>
        <v>30</v>
      </c>
      <c r="X99" s="243" t="n">
        <v>0</v>
      </c>
      <c r="Y99" s="243" t="n">
        <v>0</v>
      </c>
      <c r="Z99" s="243" t="n">
        <v>0</v>
      </c>
      <c r="AA99" s="243" t="n">
        <v>0</v>
      </c>
      <c r="AB99" s="243" t="n">
        <v>0</v>
      </c>
      <c r="AC99" s="243" t="n">
        <v>0</v>
      </c>
      <c r="AD99" s="243" t="n">
        <v>0</v>
      </c>
      <c r="AE99" s="243" t="n">
        <v>0</v>
      </c>
      <c r="AF99" s="243" t="n">
        <v>0</v>
      </c>
      <c r="AG99" s="243" t="n">
        <v>0</v>
      </c>
      <c r="AH99" s="243" t="n">
        <v>0</v>
      </c>
      <c r="AI99" s="243" t="n">
        <v>0</v>
      </c>
      <c r="AJ99" s="243" t="n">
        <v>0</v>
      </c>
      <c r="AK99" s="243" t="n">
        <v>0</v>
      </c>
      <c r="AL99" s="243" t="n">
        <v>0</v>
      </c>
      <c r="AM99" s="243" t="n">
        <v>0</v>
      </c>
      <c r="AP99" s="243" t="n">
        <v>0</v>
      </c>
      <c r="AQ99" s="243" t="n">
        <v>0</v>
      </c>
      <c r="AR99" s="243" t="n">
        <v>0</v>
      </c>
      <c r="AS99" s="243" t="n">
        <v>0</v>
      </c>
      <c r="AT99" s="243" t="n">
        <v>0</v>
      </c>
      <c r="AU99" s="243" t="n">
        <v>0</v>
      </c>
      <c r="AV99" s="243" t="n">
        <v>0</v>
      </c>
      <c r="AW99" s="243" t="n">
        <v>0</v>
      </c>
      <c r="AX99" s="243" t="n">
        <v>0</v>
      </c>
      <c r="AY99" s="243" t="n">
        <v>0</v>
      </c>
      <c r="AZ99" s="243" t="n">
        <v>0</v>
      </c>
      <c r="BA99" s="243" t="n">
        <v>0</v>
      </c>
      <c r="BB99" s="243" t="n">
        <v>0</v>
      </c>
      <c r="BC99" s="243" t="n">
        <v>0</v>
      </c>
      <c r="BD99" s="243" t="n">
        <v>0</v>
      </c>
      <c r="BE99" s="243" t="n">
        <v>0</v>
      </c>
      <c r="BF99" s="243" t="n">
        <v>0</v>
      </c>
      <c r="BG99" s="243" t="n">
        <v>0</v>
      </c>
      <c r="BH99" s="243" t="n">
        <v>0</v>
      </c>
      <c r="BI99" s="243" t="n">
        <v>0</v>
      </c>
      <c r="BJ99" s="243" t="n">
        <v>0</v>
      </c>
      <c r="BK99" s="243" t="n">
        <v>0</v>
      </c>
      <c r="BL99" s="243" t="n">
        <v>0</v>
      </c>
      <c r="BM99" s="243" t="n">
        <v>0</v>
      </c>
      <c r="BN99" s="243" t="n">
        <v>0</v>
      </c>
      <c r="BO99" s="243" t="n">
        <v>0</v>
      </c>
      <c r="BP99" s="243" t="n">
        <v>0</v>
      </c>
      <c r="BQ99" s="243" t="n">
        <v>0</v>
      </c>
      <c r="BR99" s="243" t="n">
        <v>0</v>
      </c>
      <c r="BS99" s="243" t="n">
        <v>0</v>
      </c>
      <c r="BT99" s="243" t="n">
        <v>0</v>
      </c>
      <c r="BU99" s="243" t="n">
        <v>0</v>
      </c>
      <c r="BV99" s="243" t="n">
        <v>0</v>
      </c>
      <c r="BW99" s="243" t="n">
        <v>0</v>
      </c>
      <c r="BX99" s="243" t="n">
        <v>0</v>
      </c>
      <c r="BY99" s="243" t="n">
        <v>30</v>
      </c>
      <c r="BZ99" s="243" t="n">
        <v>0</v>
      </c>
      <c r="CA99" s="243" t="n">
        <v>0</v>
      </c>
      <c r="CB99" s="243" t="n">
        <v>0</v>
      </c>
      <c r="CC99" s="243" t="n">
        <v>0</v>
      </c>
      <c r="CD99" s="243" t="n">
        <v>0</v>
      </c>
      <c r="CE99" s="243" t="n">
        <v>0</v>
      </c>
      <c r="CF99" s="243" t="n">
        <v>0</v>
      </c>
      <c r="CG99" s="243" t="n">
        <v>0</v>
      </c>
      <c r="CH99" s="243" t="n">
        <v>0</v>
      </c>
      <c r="CI99" s="243" t="n">
        <v>0</v>
      </c>
      <c r="CJ99" s="243" t="n">
        <v>0</v>
      </c>
      <c r="CK99" s="243" t="n">
        <v>0</v>
      </c>
      <c r="CL99" s="243" t="n">
        <v>0</v>
      </c>
      <c r="CM99" s="243" t="n">
        <v>0</v>
      </c>
      <c r="CN99" s="243" t="n">
        <v>0</v>
      </c>
      <c r="WY99" s="236" t="n">
        <v>0</v>
      </c>
      <c r="WZ99" s="108"/>
      <c r="XA99" s="237" t="n">
        <v>0</v>
      </c>
      <c r="XB99" s="61" t="n">
        <v>30</v>
      </c>
      <c r="XC99" s="200" t="n">
        <f aca="false">XB99-W99</f>
        <v>0</v>
      </c>
      <c r="XD99" s="256" t="n">
        <f aca="false">SUMIF('TRIEN KHAI SX'!$B$8:$B$262,$B99,'TRIEN KHAI SX'!$CM$8:$CM$262)-W99</f>
        <v>0</v>
      </c>
      <c r="XE99" s="257" t="n">
        <f aca="false">SUMIF('TRIEN KHAI SX'!$B$8:$B$262,$B99,'TRIEN KHAI SX'!$FG$8:$FG$262)</f>
        <v>0</v>
      </c>
      <c r="XF99" s="258"/>
      <c r="XG99" s="258"/>
      <c r="XH99" s="258"/>
      <c r="XI99" s="258"/>
      <c r="XJ99" s="258"/>
      <c r="XK99" s="45"/>
      <c r="XL99" s="45"/>
      <c r="XM99" s="48"/>
      <c r="XN99" s="48"/>
      <c r="XO99" s="48"/>
      <c r="XP99" s="48"/>
      <c r="XQ99" s="48"/>
      <c r="XR99" s="48"/>
      <c r="XS99" s="48"/>
      <c r="XT99" s="48"/>
      <c r="XU99" s="48"/>
      <c r="XV99" s="48"/>
      <c r="XW99" s="48"/>
      <c r="XX99" s="48"/>
      <c r="XY99" s="48"/>
      <c r="XZ99" s="48"/>
      <c r="YA99" s="48"/>
      <c r="YB99" s="48"/>
      <c r="YC99" s="48"/>
      <c r="YD99" s="48"/>
      <c r="YE99" s="48"/>
      <c r="YF99" s="48"/>
      <c r="YG99" s="48"/>
      <c r="YH99" s="48"/>
      <c r="YI99" s="48"/>
      <c r="YJ99" s="48"/>
      <c r="YK99" s="48"/>
      <c r="YL99" s="48"/>
      <c r="YM99" s="48"/>
      <c r="YN99" s="48"/>
      <c r="YO99" s="48"/>
      <c r="YP99" s="48"/>
      <c r="YQ99" s="48"/>
      <c r="YR99" s="48"/>
      <c r="YS99" s="48"/>
      <c r="YT99" s="48"/>
      <c r="YU99" s="48"/>
      <c r="YV99" s="48"/>
      <c r="YW99" s="48"/>
      <c r="YX99" s="48"/>
      <c r="YY99" s="48"/>
      <c r="YZ99" s="48"/>
      <c r="ZA99" s="48"/>
      <c r="ZB99" s="48"/>
      <c r="ZC99" s="48"/>
      <c r="ZD99" s="48"/>
      <c r="ZE99" s="48"/>
      <c r="ZF99" s="48"/>
      <c r="ZG99" s="48"/>
      <c r="ZH99" s="48"/>
      <c r="ZI99" s="48"/>
      <c r="ZJ99" s="48"/>
      <c r="ZK99" s="48"/>
      <c r="ZL99" s="48"/>
      <c r="ZM99" s="48"/>
      <c r="ZN99" s="48"/>
      <c r="ZO99" s="48"/>
      <c r="ZP99" s="48"/>
      <c r="ZQ99" s="48"/>
      <c r="ZR99" s="48"/>
      <c r="ZS99" s="48"/>
      <c r="ZT99" s="48"/>
      <c r="ZU99" s="48"/>
      <c r="ZV99" s="48"/>
      <c r="ZW99" s="48"/>
      <c r="ZX99" s="48"/>
      <c r="ZY99" s="48"/>
      <c r="ZZ99" s="48"/>
      <c r="AAA99" s="48"/>
      <c r="AAB99" s="48"/>
      <c r="AAC99" s="48"/>
      <c r="AAD99" s="48"/>
      <c r="AAE99" s="48"/>
      <c r="AAF99" s="48"/>
      <c r="AAG99" s="48"/>
      <c r="AAH99" s="48"/>
      <c r="AAI99" s="48"/>
      <c r="AAJ99" s="48"/>
      <c r="AAK99" s="48"/>
      <c r="AAL99" s="48"/>
      <c r="AAM99" s="48"/>
      <c r="AAN99" s="48"/>
      <c r="AAO99" s="48"/>
      <c r="AAP99" s="48"/>
      <c r="AAQ99" s="48"/>
      <c r="AAR99" s="48"/>
      <c r="AAS99" s="48"/>
      <c r="AAT99" s="48"/>
      <c r="AAU99" s="48"/>
      <c r="AAV99" s="48"/>
      <c r="AAW99" s="48"/>
      <c r="AAX99" s="48"/>
      <c r="AAY99" s="48"/>
      <c r="AAZ99" s="48"/>
      <c r="ABA99" s="48"/>
      <c r="ABB99" s="48"/>
      <c r="ABC99" s="48"/>
      <c r="ABD99" s="48"/>
      <c r="ABE99" s="48"/>
      <c r="ABF99" s="48"/>
      <c r="ABG99" s="48"/>
      <c r="ABH99" s="48"/>
      <c r="ABI99" s="48"/>
      <c r="ABJ99" s="48"/>
      <c r="ABK99" s="48"/>
      <c r="ABL99" s="48"/>
      <c r="ABM99" s="48"/>
      <c r="ABN99" s="48"/>
      <c r="ABO99" s="48"/>
      <c r="ABP99" s="48"/>
      <c r="ABQ99" s="48"/>
      <c r="ABR99" s="48"/>
      <c r="ABS99" s="48"/>
      <c r="ABT99" s="48"/>
      <c r="ABU99" s="48"/>
      <c r="ABV99" s="48"/>
      <c r="ABW99" s="48"/>
      <c r="ABX99" s="48"/>
      <c r="ABY99" s="48"/>
      <c r="ABZ99" s="48"/>
      <c r="ACA99" s="48"/>
      <c r="ACB99" s="48"/>
      <c r="ACC99" s="48"/>
      <c r="ACD99" s="48"/>
      <c r="ACE99" s="48"/>
      <c r="ACF99" s="48"/>
      <c r="ACG99" s="48"/>
      <c r="ACH99" s="48"/>
      <c r="ACI99" s="48"/>
      <c r="ACJ99" s="48"/>
      <c r="ACK99" s="48"/>
      <c r="ACL99" s="48"/>
      <c r="ACM99" s="48"/>
      <c r="ACN99" s="48"/>
      <c r="ACO99" s="48"/>
      <c r="ACP99" s="48"/>
      <c r="ACQ99" s="48"/>
      <c r="ACR99" s="48"/>
      <c r="ACS99" s="48"/>
      <c r="ACT99" s="48"/>
      <c r="ACU99" s="48"/>
      <c r="ACV99" s="48"/>
      <c r="ACW99" s="48"/>
      <c r="ACX99" s="48"/>
      <c r="ACY99" s="48"/>
      <c r="ACZ99" s="48"/>
      <c r="ADA99" s="48"/>
      <c r="ADB99" s="48"/>
      <c r="ADC99" s="48"/>
      <c r="ADD99" s="48"/>
      <c r="ADE99" s="48"/>
      <c r="ADF99" s="48"/>
      <c r="ADG99" s="48"/>
      <c r="ADH99" s="48"/>
      <c r="ADI99" s="48"/>
      <c r="ADJ99" s="48"/>
      <c r="ADK99" s="48"/>
      <c r="ADL99" s="48"/>
      <c r="ADM99" s="48"/>
      <c r="ADN99" s="48"/>
      <c r="ADO99" s="48"/>
      <c r="ADP99" s="48"/>
      <c r="ADQ99" s="48"/>
      <c r="ADR99" s="48"/>
      <c r="ADS99" s="48"/>
      <c r="ADT99" s="48"/>
      <c r="ADU99" s="48"/>
      <c r="ADV99" s="48"/>
      <c r="ADW99" s="48"/>
      <c r="ADX99" s="48"/>
      <c r="ADY99" s="48"/>
      <c r="ADZ99" s="48"/>
      <c r="AEA99" s="48"/>
      <c r="AEB99" s="48"/>
      <c r="AEC99" s="48"/>
      <c r="AED99" s="48"/>
      <c r="AEE99" s="48"/>
      <c r="AEF99" s="48"/>
      <c r="AEG99" s="48"/>
      <c r="AEH99" s="48"/>
      <c r="AEI99" s="48"/>
      <c r="AEJ99" s="48"/>
      <c r="AEK99" s="48"/>
      <c r="AEL99" s="48"/>
      <c r="AEM99" s="48"/>
      <c r="AEN99" s="48"/>
      <c r="AEO99" s="48"/>
      <c r="AEP99" s="48"/>
      <c r="AEQ99" s="48"/>
      <c r="AER99" s="48"/>
      <c r="AES99" s="48"/>
      <c r="AET99" s="48"/>
      <c r="AEU99" s="48"/>
      <c r="AEV99" s="48"/>
      <c r="AEW99" s="48"/>
      <c r="AEX99" s="48"/>
      <c r="AEY99" s="48"/>
      <c r="AEZ99" s="48"/>
      <c r="AFA99" s="48"/>
      <c r="AFB99" s="48"/>
      <c r="AFC99" s="48"/>
      <c r="AFD99" s="48"/>
      <c r="AFE99" s="48"/>
      <c r="AFF99" s="48"/>
      <c r="AFG99" s="48"/>
      <c r="AFH99" s="48"/>
      <c r="AFI99" s="48"/>
      <c r="AFJ99" s="48"/>
      <c r="AFK99" s="48"/>
      <c r="AFL99" s="48"/>
      <c r="AFM99" s="48"/>
      <c r="AFN99" s="48"/>
      <c r="AFO99" s="48"/>
      <c r="AFP99" s="48"/>
      <c r="AFQ99" s="48"/>
      <c r="AFR99" s="48"/>
      <c r="AFS99" s="48"/>
      <c r="AFT99" s="48"/>
      <c r="AFU99" s="48"/>
      <c r="AFV99" s="48"/>
      <c r="AFW99" s="48"/>
      <c r="AFX99" s="48"/>
      <c r="AFY99" s="48"/>
      <c r="AFZ99" s="48"/>
      <c r="AGA99" s="48"/>
      <c r="AGB99" s="48"/>
      <c r="AGC99" s="48"/>
      <c r="AGD99" s="48"/>
      <c r="AGE99" s="48"/>
      <c r="AGF99" s="48"/>
      <c r="AGG99" s="48"/>
      <c r="AGH99" s="48"/>
      <c r="AGI99" s="48"/>
      <c r="AGJ99" s="48"/>
      <c r="AGK99" s="48"/>
      <c r="AGL99" s="48"/>
      <c r="AGM99" s="48"/>
      <c r="AGN99" s="48"/>
      <c r="AGO99" s="48"/>
      <c r="AGP99" s="48"/>
      <c r="AGQ99" s="48"/>
      <c r="AGR99" s="48"/>
      <c r="AGS99" s="48"/>
      <c r="AGT99" s="48"/>
      <c r="AGU99" s="48"/>
      <c r="AGV99" s="48"/>
      <c r="AGW99" s="48"/>
      <c r="AGX99" s="48"/>
      <c r="AGY99" s="48"/>
      <c r="AGZ99" s="48"/>
      <c r="AHA99" s="48"/>
      <c r="AHB99" s="48"/>
      <c r="AHC99" s="48"/>
      <c r="AHD99" s="48"/>
      <c r="AHE99" s="48"/>
      <c r="AHF99" s="48"/>
      <c r="AHG99" s="48"/>
      <c r="AHH99" s="48"/>
      <c r="AHI99" s="48"/>
      <c r="AHJ99" s="48"/>
      <c r="AHK99" s="48"/>
      <c r="AHL99" s="48"/>
      <c r="AHM99" s="48"/>
      <c r="AHN99" s="48"/>
      <c r="AHO99" s="48"/>
      <c r="AHP99" s="48"/>
      <c r="AHQ99" s="48"/>
      <c r="AHR99" s="48"/>
      <c r="AHS99" s="48"/>
      <c r="AHT99" s="48"/>
      <c r="AHU99" s="48"/>
      <c r="AHV99" s="48"/>
      <c r="AHW99" s="48"/>
      <c r="AHX99" s="48"/>
      <c r="AHY99" s="48"/>
      <c r="AHZ99" s="48"/>
      <c r="AIA99" s="48"/>
      <c r="AIB99" s="48"/>
      <c r="AIC99" s="48"/>
      <c r="AID99" s="48"/>
      <c r="AIE99" s="48"/>
      <c r="AIF99" s="48"/>
      <c r="AIG99" s="48"/>
      <c r="AIH99" s="48"/>
      <c r="AII99" s="48"/>
      <c r="AIJ99" s="48"/>
      <c r="AIK99" s="48"/>
      <c r="AIL99" s="48"/>
      <c r="AIM99" s="48"/>
      <c r="AIN99" s="48"/>
      <c r="AIO99" s="48"/>
      <c r="AIP99" s="48"/>
      <c r="AIQ99" s="48"/>
      <c r="AIR99" s="48"/>
      <c r="AIS99" s="48"/>
      <c r="AIT99" s="48"/>
      <c r="AIU99" s="48"/>
      <c r="AIV99" s="48"/>
      <c r="AIW99" s="48"/>
      <c r="AIX99" s="48"/>
      <c r="AIY99" s="48"/>
      <c r="AIZ99" s="48"/>
      <c r="AJA99" s="48"/>
      <c r="AJB99" s="48"/>
      <c r="AJC99" s="48"/>
      <c r="AJD99" s="48"/>
      <c r="AJE99" s="48"/>
      <c r="AJF99" s="48"/>
      <c r="AJG99" s="48"/>
      <c r="AJH99" s="48"/>
      <c r="AJI99" s="48"/>
      <c r="AJJ99" s="48"/>
      <c r="AJK99" s="48"/>
      <c r="AJL99" s="48"/>
      <c r="AJM99" s="48"/>
      <c r="AJN99" s="48"/>
      <c r="AJO99" s="48"/>
      <c r="AJP99" s="48"/>
      <c r="AJQ99" s="48"/>
      <c r="AJR99" s="48"/>
      <c r="AJS99" s="48"/>
      <c r="AJT99" s="48"/>
      <c r="AJU99" s="48"/>
      <c r="AJV99" s="48"/>
      <c r="AJW99" s="48"/>
      <c r="AJX99" s="48"/>
      <c r="AJY99" s="48"/>
      <c r="AJZ99" s="48"/>
      <c r="AKA99" s="48"/>
      <c r="AKB99" s="48"/>
      <c r="AKC99" s="48"/>
      <c r="AKD99" s="48"/>
      <c r="AKE99" s="48"/>
      <c r="AKF99" s="48"/>
      <c r="AKG99" s="48"/>
      <c r="AKH99" s="48"/>
      <c r="AKI99" s="48"/>
      <c r="AKJ99" s="48"/>
      <c r="AKK99" s="48"/>
      <c r="AKL99" s="48"/>
      <c r="AKM99" s="48"/>
      <c r="AKN99" s="48"/>
      <c r="AKO99" s="48"/>
      <c r="AKP99" s="48"/>
      <c r="AKQ99" s="48"/>
      <c r="AKR99" s="48"/>
      <c r="AKS99" s="48"/>
      <c r="AKT99" s="48"/>
      <c r="AKU99" s="48"/>
      <c r="AKV99" s="48"/>
      <c r="AKW99" s="48"/>
      <c r="AKX99" s="48"/>
      <c r="AKY99" s="48"/>
      <c r="AKZ99" s="48"/>
      <c r="ALA99" s="48"/>
      <c r="ALB99" s="48"/>
      <c r="ALC99" s="48"/>
      <c r="ALD99" s="48"/>
      <c r="ALE99" s="48"/>
      <c r="ALF99" s="48"/>
      <c r="ALG99" s="48"/>
      <c r="ALH99" s="48"/>
      <c r="ALI99" s="48"/>
      <c r="ALJ99" s="48"/>
      <c r="ALK99" s="48"/>
      <c r="ALL99" s="48"/>
      <c r="ALM99" s="48"/>
      <c r="ALN99" s="48"/>
      <c r="ALO99" s="48"/>
      <c r="ALP99" s="48"/>
      <c r="ALQ99" s="48"/>
      <c r="ALR99" s="48"/>
      <c r="ALS99" s="48"/>
      <c r="ALT99" s="48"/>
      <c r="ALU99" s="48"/>
      <c r="ALV99" s="48"/>
      <c r="ALW99" s="48"/>
      <c r="ALX99" s="48"/>
      <c r="ALY99" s="48"/>
      <c r="ALZ99" s="48"/>
      <c r="AMA99" s="48"/>
      <c r="AMB99" s="48"/>
      <c r="AMC99" s="48"/>
      <c r="AMD99" s="48"/>
      <c r="AME99" s="48"/>
      <c r="AMF99" s="48"/>
      <c r="AMG99" s="48"/>
      <c r="AMH99" s="48"/>
      <c r="AMI99" s="48"/>
      <c r="AMJ99" s="48"/>
    </row>
    <row r="100" s="243" customFormat="true" ht="16.5" hidden="false" customHeight="true" outlineLevel="0" collapsed="false">
      <c r="A100" s="240" t="n">
        <f aca="false">A99+1</f>
        <v>88</v>
      </c>
      <c r="B100" s="241" t="s">
        <v>443</v>
      </c>
      <c r="C100" s="242" t="s">
        <v>443</v>
      </c>
      <c r="D100" s="242" t="s">
        <v>440</v>
      </c>
      <c r="E100" s="242" t="s">
        <v>444</v>
      </c>
      <c r="F100" s="242" t="s">
        <v>369</v>
      </c>
      <c r="G100" s="243" t="s">
        <v>445</v>
      </c>
      <c r="H100" s="244" t="s">
        <v>374</v>
      </c>
      <c r="I100" s="242" t="n">
        <f aca="false">COUNTIF($C$13:$C$265,$C100)</f>
        <v>1</v>
      </c>
      <c r="J100" s="245" t="n">
        <f aca="false">COUNTIF($B$13:$B$265,$B100)</f>
        <v>1</v>
      </c>
      <c r="K100" s="244"/>
      <c r="L100" s="246" t="n">
        <v>1470</v>
      </c>
      <c r="M100" s="246" t="n">
        <v>505</v>
      </c>
      <c r="N100" s="246" t="n">
        <v>337</v>
      </c>
      <c r="O100" s="260" t="n">
        <f aca="false">L100*M100*N100/10^9</f>
        <v>0.25017195</v>
      </c>
      <c r="P100" s="248" t="n">
        <v>0.076064058</v>
      </c>
      <c r="Q100" s="249"/>
      <c r="R100" s="250"/>
      <c r="S100" s="251"/>
      <c r="T100" s="252"/>
      <c r="U100" s="253" t="n">
        <v>178.233</v>
      </c>
      <c r="V100" s="254"/>
      <c r="W100" s="255" t="n">
        <f aca="false">SUM(X100:WY100)</f>
        <v>30</v>
      </c>
      <c r="X100" s="243" t="n">
        <v>0</v>
      </c>
      <c r="Y100" s="243" t="n">
        <v>0</v>
      </c>
      <c r="Z100" s="243" t="n">
        <v>0</v>
      </c>
      <c r="AA100" s="243" t="n">
        <v>0</v>
      </c>
      <c r="AB100" s="243" t="n">
        <v>0</v>
      </c>
      <c r="AC100" s="243" t="n">
        <v>0</v>
      </c>
      <c r="AD100" s="243" t="n">
        <v>0</v>
      </c>
      <c r="AE100" s="243" t="n">
        <v>0</v>
      </c>
      <c r="AF100" s="243" t="n">
        <v>0</v>
      </c>
      <c r="AG100" s="243" t="n">
        <v>0</v>
      </c>
      <c r="AH100" s="243" t="n">
        <v>0</v>
      </c>
      <c r="AI100" s="243" t="n">
        <v>0</v>
      </c>
      <c r="AJ100" s="243" t="n">
        <v>0</v>
      </c>
      <c r="AK100" s="243" t="n">
        <v>0</v>
      </c>
      <c r="AL100" s="243" t="n">
        <v>0</v>
      </c>
      <c r="AM100" s="243" t="n">
        <v>0</v>
      </c>
      <c r="AP100" s="243" t="n">
        <v>0</v>
      </c>
      <c r="AQ100" s="243" t="n">
        <v>0</v>
      </c>
      <c r="AR100" s="243" t="n">
        <v>0</v>
      </c>
      <c r="AS100" s="243" t="n">
        <v>0</v>
      </c>
      <c r="AT100" s="243" t="n">
        <v>0</v>
      </c>
      <c r="AU100" s="243" t="n">
        <v>0</v>
      </c>
      <c r="AV100" s="243" t="n">
        <v>0</v>
      </c>
      <c r="AW100" s="243" t="n">
        <v>0</v>
      </c>
      <c r="AX100" s="243" t="n">
        <v>0</v>
      </c>
      <c r="AY100" s="243" t="n">
        <v>0</v>
      </c>
      <c r="AZ100" s="243" t="n">
        <v>0</v>
      </c>
      <c r="BA100" s="243" t="n">
        <v>0</v>
      </c>
      <c r="BB100" s="243" t="n">
        <v>0</v>
      </c>
      <c r="BC100" s="243" t="n">
        <v>0</v>
      </c>
      <c r="BD100" s="243" t="n">
        <v>0</v>
      </c>
      <c r="BE100" s="243" t="n">
        <v>0</v>
      </c>
      <c r="BF100" s="243" t="n">
        <v>0</v>
      </c>
      <c r="BG100" s="243" t="n">
        <v>0</v>
      </c>
      <c r="BH100" s="243" t="n">
        <v>0</v>
      </c>
      <c r="BI100" s="243" t="n">
        <v>0</v>
      </c>
      <c r="BJ100" s="243" t="n">
        <v>0</v>
      </c>
      <c r="BK100" s="243" t="n">
        <v>0</v>
      </c>
      <c r="BL100" s="243" t="n">
        <v>0</v>
      </c>
      <c r="BM100" s="243" t="n">
        <v>0</v>
      </c>
      <c r="BN100" s="243" t="n">
        <v>0</v>
      </c>
      <c r="BO100" s="243" t="n">
        <v>0</v>
      </c>
      <c r="BP100" s="243" t="n">
        <v>0</v>
      </c>
      <c r="BQ100" s="243" t="n">
        <v>0</v>
      </c>
      <c r="BR100" s="243" t="n">
        <v>0</v>
      </c>
      <c r="BS100" s="243" t="n">
        <v>0</v>
      </c>
      <c r="BT100" s="243" t="n">
        <v>0</v>
      </c>
      <c r="BU100" s="243" t="n">
        <v>0</v>
      </c>
      <c r="BV100" s="243" t="n">
        <v>0</v>
      </c>
      <c r="BW100" s="243" t="n">
        <v>0</v>
      </c>
      <c r="BX100" s="243" t="n">
        <v>0</v>
      </c>
      <c r="BY100" s="243" t="n">
        <v>0</v>
      </c>
      <c r="BZ100" s="243" t="n">
        <v>0</v>
      </c>
      <c r="CA100" s="243" t="n">
        <v>0</v>
      </c>
      <c r="CB100" s="243" t="n">
        <v>0</v>
      </c>
      <c r="CC100" s="243" t="n">
        <v>0</v>
      </c>
      <c r="CD100" s="243" t="n">
        <v>0</v>
      </c>
      <c r="CE100" s="243" t="n">
        <v>0</v>
      </c>
      <c r="CF100" s="243" t="n">
        <v>0</v>
      </c>
      <c r="CG100" s="243" t="n">
        <v>30</v>
      </c>
      <c r="CH100" s="243" t="n">
        <v>0</v>
      </c>
      <c r="CI100" s="243" t="n">
        <v>0</v>
      </c>
      <c r="CJ100" s="243" t="n">
        <v>0</v>
      </c>
      <c r="CK100" s="243" t="n">
        <v>0</v>
      </c>
      <c r="CL100" s="243" t="n">
        <v>0</v>
      </c>
      <c r="CM100" s="243" t="n">
        <v>0</v>
      </c>
      <c r="CN100" s="243" t="n">
        <v>0</v>
      </c>
      <c r="WY100" s="236" t="n">
        <v>0</v>
      </c>
      <c r="WZ100" s="108"/>
      <c r="XA100" s="237" t="n">
        <v>0</v>
      </c>
      <c r="XB100" s="61" t="n">
        <v>30</v>
      </c>
      <c r="XC100" s="200" t="n">
        <f aca="false">XB100-W100</f>
        <v>0</v>
      </c>
      <c r="XD100" s="256" t="n">
        <f aca="false">SUMIF('TRIEN KHAI SX'!$B$8:$B$262,$B100,'TRIEN KHAI SX'!$CM$8:$CM$262)-W100</f>
        <v>0</v>
      </c>
      <c r="XE100" s="257" t="n">
        <f aca="false">SUMIF('TRIEN KHAI SX'!$B$8:$B$262,$B100,'TRIEN KHAI SX'!$FG$8:$FG$262)</f>
        <v>0</v>
      </c>
      <c r="XF100" s="258"/>
      <c r="XG100" s="258"/>
      <c r="XH100" s="258"/>
      <c r="XI100" s="258"/>
      <c r="XJ100" s="258"/>
      <c r="XK100" s="45"/>
      <c r="XL100" s="45"/>
      <c r="XM100" s="48"/>
      <c r="XN100" s="48"/>
      <c r="XO100" s="48"/>
      <c r="XP100" s="48"/>
      <c r="XQ100" s="48"/>
      <c r="XR100" s="48"/>
      <c r="XS100" s="48"/>
      <c r="XT100" s="48"/>
      <c r="XU100" s="48"/>
      <c r="XV100" s="48"/>
      <c r="XW100" s="48"/>
      <c r="XX100" s="48"/>
      <c r="XY100" s="48"/>
      <c r="XZ100" s="48"/>
      <c r="YA100" s="48"/>
      <c r="YB100" s="48"/>
      <c r="YC100" s="48"/>
      <c r="YD100" s="48"/>
      <c r="YE100" s="48"/>
      <c r="YF100" s="48"/>
      <c r="YG100" s="48"/>
      <c r="YH100" s="48"/>
      <c r="YI100" s="48"/>
      <c r="YJ100" s="48"/>
      <c r="YK100" s="48"/>
      <c r="YL100" s="48"/>
      <c r="YM100" s="48"/>
      <c r="YN100" s="48"/>
      <c r="YO100" s="48"/>
      <c r="YP100" s="48"/>
      <c r="YQ100" s="48"/>
      <c r="YR100" s="48"/>
      <c r="YS100" s="48"/>
      <c r="YT100" s="48"/>
      <c r="YU100" s="48"/>
      <c r="YV100" s="48"/>
      <c r="YW100" s="48"/>
      <c r="YX100" s="48"/>
      <c r="YY100" s="48"/>
      <c r="YZ100" s="48"/>
      <c r="ZA100" s="48"/>
      <c r="ZB100" s="48"/>
      <c r="ZC100" s="48"/>
      <c r="ZD100" s="48"/>
      <c r="ZE100" s="48"/>
      <c r="ZF100" s="48"/>
      <c r="ZG100" s="48"/>
      <c r="ZH100" s="48"/>
      <c r="ZI100" s="48"/>
      <c r="ZJ100" s="48"/>
      <c r="ZK100" s="48"/>
      <c r="ZL100" s="48"/>
      <c r="ZM100" s="48"/>
      <c r="ZN100" s="48"/>
      <c r="ZO100" s="48"/>
      <c r="ZP100" s="48"/>
      <c r="ZQ100" s="48"/>
      <c r="ZR100" s="48"/>
      <c r="ZS100" s="48"/>
      <c r="ZT100" s="48"/>
      <c r="ZU100" s="48"/>
      <c r="ZV100" s="48"/>
      <c r="ZW100" s="48"/>
      <c r="ZX100" s="48"/>
      <c r="ZY100" s="48"/>
      <c r="ZZ100" s="48"/>
      <c r="AAA100" s="48"/>
      <c r="AAB100" s="48"/>
      <c r="AAC100" s="48"/>
      <c r="AAD100" s="48"/>
      <c r="AAE100" s="48"/>
      <c r="AAF100" s="48"/>
      <c r="AAG100" s="48"/>
      <c r="AAH100" s="48"/>
      <c r="AAI100" s="48"/>
      <c r="AAJ100" s="48"/>
      <c r="AAK100" s="48"/>
      <c r="AAL100" s="48"/>
      <c r="AAM100" s="48"/>
      <c r="AAN100" s="48"/>
      <c r="AAO100" s="48"/>
      <c r="AAP100" s="48"/>
      <c r="AAQ100" s="48"/>
      <c r="AAR100" s="48"/>
      <c r="AAS100" s="48"/>
      <c r="AAT100" s="48"/>
      <c r="AAU100" s="48"/>
      <c r="AAV100" s="48"/>
      <c r="AAW100" s="48"/>
      <c r="AAX100" s="48"/>
      <c r="AAY100" s="48"/>
      <c r="AAZ100" s="48"/>
      <c r="ABA100" s="48"/>
      <c r="ABB100" s="48"/>
      <c r="ABC100" s="48"/>
      <c r="ABD100" s="48"/>
      <c r="ABE100" s="48"/>
      <c r="ABF100" s="48"/>
      <c r="ABG100" s="48"/>
      <c r="ABH100" s="48"/>
      <c r="ABI100" s="48"/>
      <c r="ABJ100" s="48"/>
      <c r="ABK100" s="48"/>
      <c r="ABL100" s="48"/>
      <c r="ABM100" s="48"/>
      <c r="ABN100" s="48"/>
      <c r="ABO100" s="48"/>
      <c r="ABP100" s="48"/>
      <c r="ABQ100" s="48"/>
      <c r="ABR100" s="48"/>
      <c r="ABS100" s="48"/>
      <c r="ABT100" s="48"/>
      <c r="ABU100" s="48"/>
      <c r="ABV100" s="48"/>
      <c r="ABW100" s="48"/>
      <c r="ABX100" s="48"/>
      <c r="ABY100" s="48"/>
      <c r="ABZ100" s="48"/>
      <c r="ACA100" s="48"/>
      <c r="ACB100" s="48"/>
      <c r="ACC100" s="48"/>
      <c r="ACD100" s="48"/>
      <c r="ACE100" s="48"/>
      <c r="ACF100" s="48"/>
      <c r="ACG100" s="48"/>
      <c r="ACH100" s="48"/>
      <c r="ACI100" s="48"/>
      <c r="ACJ100" s="48"/>
      <c r="ACK100" s="48"/>
      <c r="ACL100" s="48"/>
      <c r="ACM100" s="48"/>
      <c r="ACN100" s="48"/>
      <c r="ACO100" s="48"/>
      <c r="ACP100" s="48"/>
      <c r="ACQ100" s="48"/>
      <c r="ACR100" s="48"/>
      <c r="ACS100" s="48"/>
      <c r="ACT100" s="48"/>
      <c r="ACU100" s="48"/>
      <c r="ACV100" s="48"/>
      <c r="ACW100" s="48"/>
      <c r="ACX100" s="48"/>
      <c r="ACY100" s="48"/>
      <c r="ACZ100" s="48"/>
      <c r="ADA100" s="48"/>
      <c r="ADB100" s="48"/>
      <c r="ADC100" s="48"/>
      <c r="ADD100" s="48"/>
      <c r="ADE100" s="48"/>
      <c r="ADF100" s="48"/>
      <c r="ADG100" s="48"/>
      <c r="ADH100" s="48"/>
      <c r="ADI100" s="48"/>
      <c r="ADJ100" s="48"/>
      <c r="ADK100" s="48"/>
      <c r="ADL100" s="48"/>
      <c r="ADM100" s="48"/>
      <c r="ADN100" s="48"/>
      <c r="ADO100" s="48"/>
      <c r="ADP100" s="48"/>
      <c r="ADQ100" s="48"/>
      <c r="ADR100" s="48"/>
      <c r="ADS100" s="48"/>
      <c r="ADT100" s="48"/>
      <c r="ADU100" s="48"/>
      <c r="ADV100" s="48"/>
      <c r="ADW100" s="48"/>
      <c r="ADX100" s="48"/>
      <c r="ADY100" s="48"/>
      <c r="ADZ100" s="48"/>
      <c r="AEA100" s="48"/>
      <c r="AEB100" s="48"/>
      <c r="AEC100" s="48"/>
      <c r="AED100" s="48"/>
      <c r="AEE100" s="48"/>
      <c r="AEF100" s="48"/>
      <c r="AEG100" s="48"/>
      <c r="AEH100" s="48"/>
      <c r="AEI100" s="48"/>
      <c r="AEJ100" s="48"/>
      <c r="AEK100" s="48"/>
      <c r="AEL100" s="48"/>
      <c r="AEM100" s="48"/>
      <c r="AEN100" s="48"/>
      <c r="AEO100" s="48"/>
      <c r="AEP100" s="48"/>
      <c r="AEQ100" s="48"/>
      <c r="AER100" s="48"/>
      <c r="AES100" s="48"/>
      <c r="AET100" s="48"/>
      <c r="AEU100" s="48"/>
      <c r="AEV100" s="48"/>
      <c r="AEW100" s="48"/>
      <c r="AEX100" s="48"/>
      <c r="AEY100" s="48"/>
      <c r="AEZ100" s="48"/>
      <c r="AFA100" s="48"/>
      <c r="AFB100" s="48"/>
      <c r="AFC100" s="48"/>
      <c r="AFD100" s="48"/>
      <c r="AFE100" s="48"/>
      <c r="AFF100" s="48"/>
      <c r="AFG100" s="48"/>
      <c r="AFH100" s="48"/>
      <c r="AFI100" s="48"/>
      <c r="AFJ100" s="48"/>
      <c r="AFK100" s="48"/>
      <c r="AFL100" s="48"/>
      <c r="AFM100" s="48"/>
      <c r="AFN100" s="48"/>
      <c r="AFO100" s="48"/>
      <c r="AFP100" s="48"/>
      <c r="AFQ100" s="48"/>
      <c r="AFR100" s="48"/>
      <c r="AFS100" s="48"/>
      <c r="AFT100" s="48"/>
      <c r="AFU100" s="48"/>
      <c r="AFV100" s="48"/>
      <c r="AFW100" s="48"/>
      <c r="AFX100" s="48"/>
      <c r="AFY100" s="48"/>
      <c r="AFZ100" s="48"/>
      <c r="AGA100" s="48"/>
      <c r="AGB100" s="48"/>
      <c r="AGC100" s="48"/>
      <c r="AGD100" s="48"/>
      <c r="AGE100" s="48"/>
      <c r="AGF100" s="48"/>
      <c r="AGG100" s="48"/>
      <c r="AGH100" s="48"/>
      <c r="AGI100" s="48"/>
      <c r="AGJ100" s="48"/>
      <c r="AGK100" s="48"/>
      <c r="AGL100" s="48"/>
      <c r="AGM100" s="48"/>
      <c r="AGN100" s="48"/>
      <c r="AGO100" s="48"/>
      <c r="AGP100" s="48"/>
      <c r="AGQ100" s="48"/>
      <c r="AGR100" s="48"/>
      <c r="AGS100" s="48"/>
      <c r="AGT100" s="48"/>
      <c r="AGU100" s="48"/>
      <c r="AGV100" s="48"/>
      <c r="AGW100" s="48"/>
      <c r="AGX100" s="48"/>
      <c r="AGY100" s="48"/>
      <c r="AGZ100" s="48"/>
      <c r="AHA100" s="48"/>
      <c r="AHB100" s="48"/>
      <c r="AHC100" s="48"/>
      <c r="AHD100" s="48"/>
      <c r="AHE100" s="48"/>
      <c r="AHF100" s="48"/>
      <c r="AHG100" s="48"/>
      <c r="AHH100" s="48"/>
      <c r="AHI100" s="48"/>
      <c r="AHJ100" s="48"/>
      <c r="AHK100" s="48"/>
      <c r="AHL100" s="48"/>
      <c r="AHM100" s="48"/>
      <c r="AHN100" s="48"/>
      <c r="AHO100" s="48"/>
      <c r="AHP100" s="48"/>
      <c r="AHQ100" s="48"/>
      <c r="AHR100" s="48"/>
      <c r="AHS100" s="48"/>
      <c r="AHT100" s="48"/>
      <c r="AHU100" s="48"/>
      <c r="AHV100" s="48"/>
      <c r="AHW100" s="48"/>
      <c r="AHX100" s="48"/>
      <c r="AHY100" s="48"/>
      <c r="AHZ100" s="48"/>
      <c r="AIA100" s="48"/>
      <c r="AIB100" s="48"/>
      <c r="AIC100" s="48"/>
      <c r="AID100" s="48"/>
      <c r="AIE100" s="48"/>
      <c r="AIF100" s="48"/>
      <c r="AIG100" s="48"/>
      <c r="AIH100" s="48"/>
      <c r="AII100" s="48"/>
      <c r="AIJ100" s="48"/>
      <c r="AIK100" s="48"/>
      <c r="AIL100" s="48"/>
      <c r="AIM100" s="48"/>
      <c r="AIN100" s="48"/>
      <c r="AIO100" s="48"/>
      <c r="AIP100" s="48"/>
      <c r="AIQ100" s="48"/>
      <c r="AIR100" s="48"/>
      <c r="AIS100" s="48"/>
      <c r="AIT100" s="48"/>
      <c r="AIU100" s="48"/>
      <c r="AIV100" s="48"/>
      <c r="AIW100" s="48"/>
      <c r="AIX100" s="48"/>
      <c r="AIY100" s="48"/>
      <c r="AIZ100" s="48"/>
      <c r="AJA100" s="48"/>
      <c r="AJB100" s="48"/>
      <c r="AJC100" s="48"/>
      <c r="AJD100" s="48"/>
      <c r="AJE100" s="48"/>
      <c r="AJF100" s="48"/>
      <c r="AJG100" s="48"/>
      <c r="AJH100" s="48"/>
      <c r="AJI100" s="48"/>
      <c r="AJJ100" s="48"/>
      <c r="AJK100" s="48"/>
      <c r="AJL100" s="48"/>
      <c r="AJM100" s="48"/>
      <c r="AJN100" s="48"/>
      <c r="AJO100" s="48"/>
      <c r="AJP100" s="48"/>
      <c r="AJQ100" s="48"/>
      <c r="AJR100" s="48"/>
      <c r="AJS100" s="48"/>
      <c r="AJT100" s="48"/>
      <c r="AJU100" s="48"/>
      <c r="AJV100" s="48"/>
      <c r="AJW100" s="48"/>
      <c r="AJX100" s="48"/>
      <c r="AJY100" s="48"/>
      <c r="AJZ100" s="48"/>
      <c r="AKA100" s="48"/>
      <c r="AKB100" s="48"/>
      <c r="AKC100" s="48"/>
      <c r="AKD100" s="48"/>
      <c r="AKE100" s="48"/>
      <c r="AKF100" s="48"/>
      <c r="AKG100" s="48"/>
      <c r="AKH100" s="48"/>
      <c r="AKI100" s="48"/>
      <c r="AKJ100" s="48"/>
      <c r="AKK100" s="48"/>
      <c r="AKL100" s="48"/>
      <c r="AKM100" s="48"/>
      <c r="AKN100" s="48"/>
      <c r="AKO100" s="48"/>
      <c r="AKP100" s="48"/>
      <c r="AKQ100" s="48"/>
      <c r="AKR100" s="48"/>
      <c r="AKS100" s="48"/>
      <c r="AKT100" s="48"/>
      <c r="AKU100" s="48"/>
      <c r="AKV100" s="48"/>
      <c r="AKW100" s="48"/>
      <c r="AKX100" s="48"/>
      <c r="AKY100" s="48"/>
      <c r="AKZ100" s="48"/>
      <c r="ALA100" s="48"/>
      <c r="ALB100" s="48"/>
      <c r="ALC100" s="48"/>
      <c r="ALD100" s="48"/>
      <c r="ALE100" s="48"/>
      <c r="ALF100" s="48"/>
      <c r="ALG100" s="48"/>
      <c r="ALH100" s="48"/>
      <c r="ALI100" s="48"/>
      <c r="ALJ100" s="48"/>
      <c r="ALK100" s="48"/>
      <c r="ALL100" s="48"/>
      <c r="ALM100" s="48"/>
      <c r="ALN100" s="48"/>
      <c r="ALO100" s="48"/>
      <c r="ALP100" s="48"/>
      <c r="ALQ100" s="48"/>
      <c r="ALR100" s="48"/>
      <c r="ALS100" s="48"/>
      <c r="ALT100" s="48"/>
      <c r="ALU100" s="48"/>
      <c r="ALV100" s="48"/>
      <c r="ALW100" s="48"/>
      <c r="ALX100" s="48"/>
      <c r="ALY100" s="48"/>
      <c r="ALZ100" s="48"/>
      <c r="AMA100" s="48"/>
      <c r="AMB100" s="48"/>
      <c r="AMC100" s="48"/>
      <c r="AMD100" s="48"/>
      <c r="AME100" s="48"/>
      <c r="AMF100" s="48"/>
      <c r="AMG100" s="48"/>
      <c r="AMH100" s="48"/>
      <c r="AMI100" s="48"/>
      <c r="AMJ100" s="48"/>
    </row>
    <row r="101" s="243" customFormat="true" ht="16.5" hidden="false" customHeight="true" outlineLevel="0" collapsed="false">
      <c r="A101" s="240" t="n">
        <f aca="false">A100+1</f>
        <v>89</v>
      </c>
      <c r="B101" s="241" t="s">
        <v>446</v>
      </c>
      <c r="C101" s="242" t="s">
        <v>446</v>
      </c>
      <c r="D101" s="242" t="s">
        <v>440</v>
      </c>
      <c r="E101" s="242" t="s">
        <v>304</v>
      </c>
      <c r="F101" s="242" t="n">
        <v>0</v>
      </c>
      <c r="G101" s="242" t="s">
        <v>305</v>
      </c>
      <c r="H101" s="242" t="s">
        <v>374</v>
      </c>
      <c r="I101" s="242" t="n">
        <f aca="false">COUNTIF($C$13:$C$265,$C101)</f>
        <v>1</v>
      </c>
      <c r="J101" s="245" t="n">
        <f aca="false">COUNTIF($B$13:$B$265,$B101)</f>
        <v>1</v>
      </c>
      <c r="K101" s="244"/>
      <c r="L101" s="246" t="n">
        <v>1470</v>
      </c>
      <c r="M101" s="246" t="n">
        <v>505</v>
      </c>
      <c r="N101" s="246" t="n">
        <v>337</v>
      </c>
      <c r="O101" s="260" t="n">
        <f aca="false">L101*M101*N101/10^9</f>
        <v>0.25017195</v>
      </c>
      <c r="P101" s="248" t="n">
        <v>0.076064058</v>
      </c>
      <c r="Q101" s="249"/>
      <c r="R101" s="250"/>
      <c r="S101" s="251"/>
      <c r="T101" s="252"/>
      <c r="U101" s="253" t="n">
        <v>182.952</v>
      </c>
      <c r="V101" s="254"/>
      <c r="W101" s="255" t="n">
        <f aca="false">SUM(X101:WY101)</f>
        <v>30</v>
      </c>
      <c r="X101" s="243" t="n">
        <v>0</v>
      </c>
      <c r="Y101" s="243" t="n">
        <v>0</v>
      </c>
      <c r="Z101" s="243" t="n">
        <v>0</v>
      </c>
      <c r="AA101" s="243" t="n">
        <v>0</v>
      </c>
      <c r="AB101" s="243" t="n">
        <v>0</v>
      </c>
      <c r="AC101" s="243" t="n">
        <v>0</v>
      </c>
      <c r="AD101" s="243" t="n">
        <v>0</v>
      </c>
      <c r="AE101" s="243" t="n">
        <v>0</v>
      </c>
      <c r="AF101" s="243" t="n">
        <v>0</v>
      </c>
      <c r="AG101" s="243" t="n">
        <v>0</v>
      </c>
      <c r="AH101" s="243" t="n">
        <v>0</v>
      </c>
      <c r="AI101" s="243" t="n">
        <v>0</v>
      </c>
      <c r="AJ101" s="243" t="n">
        <v>0</v>
      </c>
      <c r="AK101" s="243" t="n">
        <v>0</v>
      </c>
      <c r="AL101" s="243" t="n">
        <v>0</v>
      </c>
      <c r="AM101" s="243" t="n">
        <v>0</v>
      </c>
      <c r="AP101" s="243" t="n">
        <v>0</v>
      </c>
      <c r="AQ101" s="243" t="n">
        <v>0</v>
      </c>
      <c r="AR101" s="243" t="n">
        <v>0</v>
      </c>
      <c r="AS101" s="243" t="n">
        <v>0</v>
      </c>
      <c r="AT101" s="243" t="n">
        <v>0</v>
      </c>
      <c r="AU101" s="243" t="n">
        <v>0</v>
      </c>
      <c r="AV101" s="243" t="n">
        <v>0</v>
      </c>
      <c r="AW101" s="243" t="n">
        <v>0</v>
      </c>
      <c r="AX101" s="243" t="n">
        <v>0</v>
      </c>
      <c r="AY101" s="243" t="n">
        <v>0</v>
      </c>
      <c r="AZ101" s="243" t="n">
        <v>0</v>
      </c>
      <c r="BA101" s="243" t="n">
        <v>0</v>
      </c>
      <c r="BB101" s="243" t="n">
        <v>0</v>
      </c>
      <c r="BC101" s="243" t="n">
        <v>0</v>
      </c>
      <c r="BD101" s="243" t="n">
        <v>0</v>
      </c>
      <c r="BE101" s="243" t="n">
        <v>0</v>
      </c>
      <c r="BF101" s="243" t="n">
        <v>0</v>
      </c>
      <c r="BG101" s="243" t="n">
        <v>0</v>
      </c>
      <c r="BH101" s="243" t="n">
        <v>0</v>
      </c>
      <c r="BI101" s="243" t="n">
        <v>0</v>
      </c>
      <c r="BJ101" s="243" t="n">
        <v>0</v>
      </c>
      <c r="BK101" s="243" t="n">
        <v>0</v>
      </c>
      <c r="BL101" s="243" t="n">
        <v>0</v>
      </c>
      <c r="BM101" s="243" t="n">
        <v>0</v>
      </c>
      <c r="BN101" s="243" t="n">
        <v>0</v>
      </c>
      <c r="BO101" s="243" t="n">
        <v>0</v>
      </c>
      <c r="BP101" s="243" t="n">
        <v>0</v>
      </c>
      <c r="BQ101" s="243" t="n">
        <v>0</v>
      </c>
      <c r="BR101" s="243" t="n">
        <v>0</v>
      </c>
      <c r="BS101" s="243" t="n">
        <v>30</v>
      </c>
      <c r="BT101" s="243" t="n">
        <v>0</v>
      </c>
      <c r="BU101" s="243" t="n">
        <v>0</v>
      </c>
      <c r="BV101" s="243" t="n">
        <v>0</v>
      </c>
      <c r="BW101" s="243" t="n">
        <v>0</v>
      </c>
      <c r="BX101" s="243" t="n">
        <v>0</v>
      </c>
      <c r="BY101" s="243" t="n">
        <v>0</v>
      </c>
      <c r="BZ101" s="243" t="n">
        <v>0</v>
      </c>
      <c r="CA101" s="243" t="n">
        <v>0</v>
      </c>
      <c r="CB101" s="243" t="n">
        <v>0</v>
      </c>
      <c r="CC101" s="243" t="n">
        <v>0</v>
      </c>
      <c r="CD101" s="243" t="n">
        <v>0</v>
      </c>
      <c r="CE101" s="243" t="n">
        <v>0</v>
      </c>
      <c r="CF101" s="243" t="n">
        <v>0</v>
      </c>
      <c r="CG101" s="243" t="n">
        <v>0</v>
      </c>
      <c r="CH101" s="243" t="n">
        <v>0</v>
      </c>
      <c r="CI101" s="243" t="n">
        <v>0</v>
      </c>
      <c r="CJ101" s="243" t="n">
        <v>0</v>
      </c>
      <c r="CK101" s="243" t="n">
        <v>0</v>
      </c>
      <c r="CL101" s="243" t="n">
        <v>0</v>
      </c>
      <c r="CM101" s="243" t="n">
        <v>0</v>
      </c>
      <c r="CN101" s="243" t="n">
        <v>0</v>
      </c>
      <c r="WY101" s="236" t="n">
        <v>0</v>
      </c>
      <c r="WZ101" s="108"/>
      <c r="XA101" s="237" t="n">
        <v>0</v>
      </c>
      <c r="XB101" s="61" t="n">
        <v>30</v>
      </c>
      <c r="XC101" s="200" t="n">
        <f aca="false">XB101-W101</f>
        <v>0</v>
      </c>
      <c r="XD101" s="256" t="n">
        <f aca="false">SUMIF('TRIEN KHAI SX'!$B$8:$B$262,$B101,'TRIEN KHAI SX'!$CM$8:$CM$262)-W101</f>
        <v>0</v>
      </c>
      <c r="XE101" s="257" t="n">
        <f aca="false">SUMIF('TRIEN KHAI SX'!$B$8:$B$262,$B101,'TRIEN KHAI SX'!$FG$8:$FG$262)</f>
        <v>0</v>
      </c>
      <c r="XF101" s="258"/>
      <c r="XG101" s="258"/>
      <c r="XH101" s="258"/>
      <c r="XI101" s="258"/>
      <c r="XJ101" s="258"/>
      <c r="XK101" s="45"/>
      <c r="XL101" s="45"/>
      <c r="XM101" s="48"/>
      <c r="XN101" s="48"/>
      <c r="XO101" s="48"/>
      <c r="XP101" s="48"/>
      <c r="XQ101" s="48"/>
      <c r="XR101" s="48"/>
      <c r="XS101" s="48"/>
      <c r="XT101" s="48"/>
      <c r="XU101" s="48"/>
      <c r="XV101" s="48"/>
      <c r="XW101" s="48"/>
      <c r="XX101" s="48"/>
      <c r="XY101" s="48"/>
      <c r="XZ101" s="48"/>
      <c r="YA101" s="48"/>
      <c r="YB101" s="48"/>
      <c r="YC101" s="48"/>
      <c r="YD101" s="48"/>
      <c r="YE101" s="48"/>
      <c r="YF101" s="48"/>
      <c r="YG101" s="48"/>
      <c r="YH101" s="48"/>
      <c r="YI101" s="48"/>
      <c r="YJ101" s="48"/>
      <c r="YK101" s="48"/>
      <c r="YL101" s="48"/>
      <c r="YM101" s="48"/>
      <c r="YN101" s="48"/>
      <c r="YO101" s="48"/>
      <c r="YP101" s="48"/>
      <c r="YQ101" s="48"/>
      <c r="YR101" s="48"/>
      <c r="YS101" s="48"/>
      <c r="YT101" s="48"/>
      <c r="YU101" s="48"/>
      <c r="YV101" s="48"/>
      <c r="YW101" s="48"/>
      <c r="YX101" s="48"/>
      <c r="YY101" s="48"/>
      <c r="YZ101" s="48"/>
      <c r="ZA101" s="48"/>
      <c r="ZB101" s="48"/>
      <c r="ZC101" s="48"/>
      <c r="ZD101" s="48"/>
      <c r="ZE101" s="48"/>
      <c r="ZF101" s="48"/>
      <c r="ZG101" s="48"/>
      <c r="ZH101" s="48"/>
      <c r="ZI101" s="48"/>
      <c r="ZJ101" s="48"/>
      <c r="ZK101" s="48"/>
      <c r="ZL101" s="48"/>
      <c r="ZM101" s="48"/>
      <c r="ZN101" s="48"/>
      <c r="ZO101" s="48"/>
      <c r="ZP101" s="48"/>
      <c r="ZQ101" s="48"/>
      <c r="ZR101" s="48"/>
      <c r="ZS101" s="48"/>
      <c r="ZT101" s="48"/>
      <c r="ZU101" s="48"/>
      <c r="ZV101" s="48"/>
      <c r="ZW101" s="48"/>
      <c r="ZX101" s="48"/>
      <c r="ZY101" s="48"/>
      <c r="ZZ101" s="48"/>
      <c r="AAA101" s="48"/>
      <c r="AAB101" s="48"/>
      <c r="AAC101" s="48"/>
      <c r="AAD101" s="48"/>
      <c r="AAE101" s="48"/>
      <c r="AAF101" s="48"/>
      <c r="AAG101" s="48"/>
      <c r="AAH101" s="48"/>
      <c r="AAI101" s="48"/>
      <c r="AAJ101" s="48"/>
      <c r="AAK101" s="48"/>
      <c r="AAL101" s="48"/>
      <c r="AAM101" s="48"/>
      <c r="AAN101" s="48"/>
      <c r="AAO101" s="48"/>
      <c r="AAP101" s="48"/>
      <c r="AAQ101" s="48"/>
      <c r="AAR101" s="48"/>
      <c r="AAS101" s="48"/>
      <c r="AAT101" s="48"/>
      <c r="AAU101" s="48"/>
      <c r="AAV101" s="48"/>
      <c r="AAW101" s="48"/>
      <c r="AAX101" s="48"/>
      <c r="AAY101" s="48"/>
      <c r="AAZ101" s="48"/>
      <c r="ABA101" s="48"/>
      <c r="ABB101" s="48"/>
      <c r="ABC101" s="48"/>
      <c r="ABD101" s="48"/>
      <c r="ABE101" s="48"/>
      <c r="ABF101" s="48"/>
      <c r="ABG101" s="48"/>
      <c r="ABH101" s="48"/>
      <c r="ABI101" s="48"/>
      <c r="ABJ101" s="48"/>
      <c r="ABK101" s="48"/>
      <c r="ABL101" s="48"/>
      <c r="ABM101" s="48"/>
      <c r="ABN101" s="48"/>
      <c r="ABO101" s="48"/>
      <c r="ABP101" s="48"/>
      <c r="ABQ101" s="48"/>
      <c r="ABR101" s="48"/>
      <c r="ABS101" s="48"/>
      <c r="ABT101" s="48"/>
      <c r="ABU101" s="48"/>
      <c r="ABV101" s="48"/>
      <c r="ABW101" s="48"/>
      <c r="ABX101" s="48"/>
      <c r="ABY101" s="48"/>
      <c r="ABZ101" s="48"/>
      <c r="ACA101" s="48"/>
      <c r="ACB101" s="48"/>
      <c r="ACC101" s="48"/>
      <c r="ACD101" s="48"/>
      <c r="ACE101" s="48"/>
      <c r="ACF101" s="48"/>
      <c r="ACG101" s="48"/>
      <c r="ACH101" s="48"/>
      <c r="ACI101" s="48"/>
      <c r="ACJ101" s="48"/>
      <c r="ACK101" s="48"/>
      <c r="ACL101" s="48"/>
      <c r="ACM101" s="48"/>
      <c r="ACN101" s="48"/>
      <c r="ACO101" s="48"/>
      <c r="ACP101" s="48"/>
      <c r="ACQ101" s="48"/>
      <c r="ACR101" s="48"/>
      <c r="ACS101" s="48"/>
      <c r="ACT101" s="48"/>
      <c r="ACU101" s="48"/>
      <c r="ACV101" s="48"/>
      <c r="ACW101" s="48"/>
      <c r="ACX101" s="48"/>
      <c r="ACY101" s="48"/>
      <c r="ACZ101" s="48"/>
      <c r="ADA101" s="48"/>
      <c r="ADB101" s="48"/>
      <c r="ADC101" s="48"/>
      <c r="ADD101" s="48"/>
      <c r="ADE101" s="48"/>
      <c r="ADF101" s="48"/>
      <c r="ADG101" s="48"/>
      <c r="ADH101" s="48"/>
      <c r="ADI101" s="48"/>
      <c r="ADJ101" s="48"/>
      <c r="ADK101" s="48"/>
      <c r="ADL101" s="48"/>
      <c r="ADM101" s="48"/>
      <c r="ADN101" s="48"/>
      <c r="ADO101" s="48"/>
      <c r="ADP101" s="48"/>
      <c r="ADQ101" s="48"/>
      <c r="ADR101" s="48"/>
      <c r="ADS101" s="48"/>
      <c r="ADT101" s="48"/>
      <c r="ADU101" s="48"/>
      <c r="ADV101" s="48"/>
      <c r="ADW101" s="48"/>
      <c r="ADX101" s="48"/>
      <c r="ADY101" s="48"/>
      <c r="ADZ101" s="48"/>
      <c r="AEA101" s="48"/>
      <c r="AEB101" s="48"/>
      <c r="AEC101" s="48"/>
      <c r="AED101" s="48"/>
      <c r="AEE101" s="48"/>
      <c r="AEF101" s="48"/>
      <c r="AEG101" s="48"/>
      <c r="AEH101" s="48"/>
      <c r="AEI101" s="48"/>
      <c r="AEJ101" s="48"/>
      <c r="AEK101" s="48"/>
      <c r="AEL101" s="48"/>
      <c r="AEM101" s="48"/>
      <c r="AEN101" s="48"/>
      <c r="AEO101" s="48"/>
      <c r="AEP101" s="48"/>
      <c r="AEQ101" s="48"/>
      <c r="AER101" s="48"/>
      <c r="AES101" s="48"/>
      <c r="AET101" s="48"/>
      <c r="AEU101" s="48"/>
      <c r="AEV101" s="48"/>
      <c r="AEW101" s="48"/>
      <c r="AEX101" s="48"/>
      <c r="AEY101" s="48"/>
      <c r="AEZ101" s="48"/>
      <c r="AFA101" s="48"/>
      <c r="AFB101" s="48"/>
      <c r="AFC101" s="48"/>
      <c r="AFD101" s="48"/>
      <c r="AFE101" s="48"/>
      <c r="AFF101" s="48"/>
      <c r="AFG101" s="48"/>
      <c r="AFH101" s="48"/>
      <c r="AFI101" s="48"/>
      <c r="AFJ101" s="48"/>
      <c r="AFK101" s="48"/>
      <c r="AFL101" s="48"/>
      <c r="AFM101" s="48"/>
      <c r="AFN101" s="48"/>
      <c r="AFO101" s="48"/>
      <c r="AFP101" s="48"/>
      <c r="AFQ101" s="48"/>
      <c r="AFR101" s="48"/>
      <c r="AFS101" s="48"/>
      <c r="AFT101" s="48"/>
      <c r="AFU101" s="48"/>
      <c r="AFV101" s="48"/>
      <c r="AFW101" s="48"/>
      <c r="AFX101" s="48"/>
      <c r="AFY101" s="48"/>
      <c r="AFZ101" s="48"/>
      <c r="AGA101" s="48"/>
      <c r="AGB101" s="48"/>
      <c r="AGC101" s="48"/>
      <c r="AGD101" s="48"/>
      <c r="AGE101" s="48"/>
      <c r="AGF101" s="48"/>
      <c r="AGG101" s="48"/>
      <c r="AGH101" s="48"/>
      <c r="AGI101" s="48"/>
      <c r="AGJ101" s="48"/>
      <c r="AGK101" s="48"/>
      <c r="AGL101" s="48"/>
      <c r="AGM101" s="48"/>
      <c r="AGN101" s="48"/>
      <c r="AGO101" s="48"/>
      <c r="AGP101" s="48"/>
      <c r="AGQ101" s="48"/>
      <c r="AGR101" s="48"/>
      <c r="AGS101" s="48"/>
      <c r="AGT101" s="48"/>
      <c r="AGU101" s="48"/>
      <c r="AGV101" s="48"/>
      <c r="AGW101" s="48"/>
      <c r="AGX101" s="48"/>
      <c r="AGY101" s="48"/>
      <c r="AGZ101" s="48"/>
      <c r="AHA101" s="48"/>
      <c r="AHB101" s="48"/>
      <c r="AHC101" s="48"/>
      <c r="AHD101" s="48"/>
      <c r="AHE101" s="48"/>
      <c r="AHF101" s="48"/>
      <c r="AHG101" s="48"/>
      <c r="AHH101" s="48"/>
      <c r="AHI101" s="48"/>
      <c r="AHJ101" s="48"/>
      <c r="AHK101" s="48"/>
      <c r="AHL101" s="48"/>
      <c r="AHM101" s="48"/>
      <c r="AHN101" s="48"/>
      <c r="AHO101" s="48"/>
      <c r="AHP101" s="48"/>
      <c r="AHQ101" s="48"/>
      <c r="AHR101" s="48"/>
      <c r="AHS101" s="48"/>
      <c r="AHT101" s="48"/>
      <c r="AHU101" s="48"/>
      <c r="AHV101" s="48"/>
      <c r="AHW101" s="48"/>
      <c r="AHX101" s="48"/>
      <c r="AHY101" s="48"/>
      <c r="AHZ101" s="48"/>
      <c r="AIA101" s="48"/>
      <c r="AIB101" s="48"/>
      <c r="AIC101" s="48"/>
      <c r="AID101" s="48"/>
      <c r="AIE101" s="48"/>
      <c r="AIF101" s="48"/>
      <c r="AIG101" s="48"/>
      <c r="AIH101" s="48"/>
      <c r="AII101" s="48"/>
      <c r="AIJ101" s="48"/>
      <c r="AIK101" s="48"/>
      <c r="AIL101" s="48"/>
      <c r="AIM101" s="48"/>
      <c r="AIN101" s="48"/>
      <c r="AIO101" s="48"/>
      <c r="AIP101" s="48"/>
      <c r="AIQ101" s="48"/>
      <c r="AIR101" s="48"/>
      <c r="AIS101" s="48"/>
      <c r="AIT101" s="48"/>
      <c r="AIU101" s="48"/>
      <c r="AIV101" s="48"/>
      <c r="AIW101" s="48"/>
      <c r="AIX101" s="48"/>
      <c r="AIY101" s="48"/>
      <c r="AIZ101" s="48"/>
      <c r="AJA101" s="48"/>
      <c r="AJB101" s="48"/>
      <c r="AJC101" s="48"/>
      <c r="AJD101" s="48"/>
      <c r="AJE101" s="48"/>
      <c r="AJF101" s="48"/>
      <c r="AJG101" s="48"/>
      <c r="AJH101" s="48"/>
      <c r="AJI101" s="48"/>
      <c r="AJJ101" s="48"/>
      <c r="AJK101" s="48"/>
      <c r="AJL101" s="48"/>
      <c r="AJM101" s="48"/>
      <c r="AJN101" s="48"/>
      <c r="AJO101" s="48"/>
      <c r="AJP101" s="48"/>
      <c r="AJQ101" s="48"/>
      <c r="AJR101" s="48"/>
      <c r="AJS101" s="48"/>
      <c r="AJT101" s="48"/>
      <c r="AJU101" s="48"/>
      <c r="AJV101" s="48"/>
      <c r="AJW101" s="48"/>
      <c r="AJX101" s="48"/>
      <c r="AJY101" s="48"/>
      <c r="AJZ101" s="48"/>
      <c r="AKA101" s="48"/>
      <c r="AKB101" s="48"/>
      <c r="AKC101" s="48"/>
      <c r="AKD101" s="48"/>
      <c r="AKE101" s="48"/>
      <c r="AKF101" s="48"/>
      <c r="AKG101" s="48"/>
      <c r="AKH101" s="48"/>
      <c r="AKI101" s="48"/>
      <c r="AKJ101" s="48"/>
      <c r="AKK101" s="48"/>
      <c r="AKL101" s="48"/>
      <c r="AKM101" s="48"/>
      <c r="AKN101" s="48"/>
      <c r="AKO101" s="48"/>
      <c r="AKP101" s="48"/>
      <c r="AKQ101" s="48"/>
      <c r="AKR101" s="48"/>
      <c r="AKS101" s="48"/>
      <c r="AKT101" s="48"/>
      <c r="AKU101" s="48"/>
      <c r="AKV101" s="48"/>
      <c r="AKW101" s="48"/>
      <c r="AKX101" s="48"/>
      <c r="AKY101" s="48"/>
      <c r="AKZ101" s="48"/>
      <c r="ALA101" s="48"/>
      <c r="ALB101" s="48"/>
      <c r="ALC101" s="48"/>
      <c r="ALD101" s="48"/>
      <c r="ALE101" s="48"/>
      <c r="ALF101" s="48"/>
      <c r="ALG101" s="48"/>
      <c r="ALH101" s="48"/>
      <c r="ALI101" s="48"/>
      <c r="ALJ101" s="48"/>
      <c r="ALK101" s="48"/>
      <c r="ALL101" s="48"/>
      <c r="ALM101" s="48"/>
      <c r="ALN101" s="48"/>
      <c r="ALO101" s="48"/>
      <c r="ALP101" s="48"/>
      <c r="ALQ101" s="48"/>
      <c r="ALR101" s="48"/>
      <c r="ALS101" s="48"/>
      <c r="ALT101" s="48"/>
      <c r="ALU101" s="48"/>
      <c r="ALV101" s="48"/>
      <c r="ALW101" s="48"/>
      <c r="ALX101" s="48"/>
      <c r="ALY101" s="48"/>
      <c r="ALZ101" s="48"/>
      <c r="AMA101" s="48"/>
      <c r="AMB101" s="48"/>
      <c r="AMC101" s="48"/>
      <c r="AMD101" s="48"/>
      <c r="AME101" s="48"/>
      <c r="AMF101" s="48"/>
      <c r="AMG101" s="48"/>
      <c r="AMH101" s="48"/>
      <c r="AMI101" s="48"/>
      <c r="AMJ101" s="48"/>
    </row>
    <row r="102" s="243" customFormat="true" ht="16.5" hidden="false" customHeight="true" outlineLevel="0" collapsed="false">
      <c r="A102" s="240" t="n">
        <f aca="false">A101+1</f>
        <v>90</v>
      </c>
      <c r="B102" s="241" t="s">
        <v>447</v>
      </c>
      <c r="C102" s="242" t="s">
        <v>447</v>
      </c>
      <c r="D102" s="242" t="s">
        <v>440</v>
      </c>
      <c r="E102" s="242" t="s">
        <v>405</v>
      </c>
      <c r="F102" s="242" t="s">
        <v>369</v>
      </c>
      <c r="G102" s="243" t="s">
        <v>406</v>
      </c>
      <c r="H102" s="242" t="s">
        <v>374</v>
      </c>
      <c r="I102" s="242" t="n">
        <f aca="false">COUNTIF($C$13:$C$265,$C102)</f>
        <v>1</v>
      </c>
      <c r="J102" s="245" t="n">
        <f aca="false">COUNTIF($B$13:$B$265,$B102)</f>
        <v>1</v>
      </c>
      <c r="K102" s="244"/>
      <c r="L102" s="246" t="n">
        <v>1470</v>
      </c>
      <c r="M102" s="246" t="n">
        <v>505</v>
      </c>
      <c r="N102" s="246" t="n">
        <v>337</v>
      </c>
      <c r="O102" s="260" t="n">
        <f aca="false">L102*M102*N102/10^9</f>
        <v>0.25017195</v>
      </c>
      <c r="P102" s="248" t="n">
        <v>0.076064058</v>
      </c>
      <c r="Q102" s="249"/>
      <c r="R102" s="250"/>
      <c r="S102" s="251"/>
      <c r="T102" s="252"/>
      <c r="U102" s="253" t="n">
        <v>178.233</v>
      </c>
      <c r="V102" s="254"/>
      <c r="W102" s="255" t="n">
        <f aca="false">SUM(X102:WY102)</f>
        <v>30</v>
      </c>
      <c r="X102" s="243" t="n">
        <v>0</v>
      </c>
      <c r="Y102" s="243" t="n">
        <v>0</v>
      </c>
      <c r="Z102" s="243" t="n">
        <v>0</v>
      </c>
      <c r="AA102" s="243" t="n">
        <v>0</v>
      </c>
      <c r="AB102" s="243" t="n">
        <v>0</v>
      </c>
      <c r="AC102" s="243" t="n">
        <v>0</v>
      </c>
      <c r="AD102" s="243" t="n">
        <v>0</v>
      </c>
      <c r="AE102" s="243" t="n">
        <v>0</v>
      </c>
      <c r="AF102" s="243" t="n">
        <v>0</v>
      </c>
      <c r="AG102" s="243" t="n">
        <v>0</v>
      </c>
      <c r="AH102" s="243" t="n">
        <v>0</v>
      </c>
      <c r="AI102" s="243" t="n">
        <v>0</v>
      </c>
      <c r="AJ102" s="243" t="n">
        <v>0</v>
      </c>
      <c r="AK102" s="243" t="n">
        <v>0</v>
      </c>
      <c r="AL102" s="243" t="n">
        <v>0</v>
      </c>
      <c r="AM102" s="243" t="n">
        <v>0</v>
      </c>
      <c r="AP102" s="243" t="n">
        <v>0</v>
      </c>
      <c r="AQ102" s="243" t="n">
        <v>0</v>
      </c>
      <c r="AR102" s="243" t="n">
        <v>0</v>
      </c>
      <c r="AS102" s="243" t="n">
        <v>0</v>
      </c>
      <c r="AT102" s="243" t="n">
        <v>0</v>
      </c>
      <c r="AU102" s="243" t="n">
        <v>0</v>
      </c>
      <c r="AV102" s="243" t="n">
        <v>0</v>
      </c>
      <c r="AW102" s="243" t="n">
        <v>0</v>
      </c>
      <c r="AX102" s="243" t="n">
        <v>0</v>
      </c>
      <c r="AY102" s="243" t="n">
        <v>0</v>
      </c>
      <c r="AZ102" s="243" t="n">
        <v>0</v>
      </c>
      <c r="BA102" s="243" t="n">
        <v>0</v>
      </c>
      <c r="BB102" s="243" t="n">
        <v>0</v>
      </c>
      <c r="BC102" s="243" t="n">
        <v>0</v>
      </c>
      <c r="BD102" s="243" t="n">
        <v>0</v>
      </c>
      <c r="BE102" s="243" t="n">
        <v>0</v>
      </c>
      <c r="BF102" s="243" t="n">
        <v>0</v>
      </c>
      <c r="BG102" s="243" t="n">
        <v>0</v>
      </c>
      <c r="BH102" s="243" t="n">
        <v>0</v>
      </c>
      <c r="BI102" s="243" t="n">
        <v>0</v>
      </c>
      <c r="BJ102" s="243" t="n">
        <v>0</v>
      </c>
      <c r="BK102" s="243" t="n">
        <v>0</v>
      </c>
      <c r="BL102" s="243" t="n">
        <v>0</v>
      </c>
      <c r="BM102" s="243" t="n">
        <v>0</v>
      </c>
      <c r="BN102" s="243" t="n">
        <v>0</v>
      </c>
      <c r="BO102" s="243" t="n">
        <v>0</v>
      </c>
      <c r="BP102" s="243" t="n">
        <v>0</v>
      </c>
      <c r="BQ102" s="243" t="n">
        <v>0</v>
      </c>
      <c r="BR102" s="243" t="n">
        <v>0</v>
      </c>
      <c r="BS102" s="243" t="n">
        <v>0</v>
      </c>
      <c r="BT102" s="243" t="n">
        <v>0</v>
      </c>
      <c r="BU102" s="243" t="n">
        <v>0</v>
      </c>
      <c r="BV102" s="243" t="n">
        <v>0</v>
      </c>
      <c r="BW102" s="243" t="n">
        <v>0</v>
      </c>
      <c r="BX102" s="243" t="n">
        <v>0</v>
      </c>
      <c r="BY102" s="243" t="n">
        <v>0</v>
      </c>
      <c r="BZ102" s="243" t="n">
        <v>0</v>
      </c>
      <c r="CA102" s="243" t="n">
        <v>0</v>
      </c>
      <c r="CB102" s="243" t="n">
        <v>0</v>
      </c>
      <c r="CC102" s="243" t="n">
        <v>0</v>
      </c>
      <c r="CD102" s="243" t="n">
        <v>0</v>
      </c>
      <c r="CE102" s="243" t="n">
        <v>0</v>
      </c>
      <c r="CF102" s="243" t="n">
        <v>0</v>
      </c>
      <c r="CG102" s="243" t="n">
        <v>0</v>
      </c>
      <c r="CH102" s="243" t="n">
        <v>0</v>
      </c>
      <c r="CI102" s="243" t="n">
        <v>30</v>
      </c>
      <c r="CJ102" s="243" t="n">
        <v>0</v>
      </c>
      <c r="CK102" s="243" t="n">
        <v>0</v>
      </c>
      <c r="CL102" s="243" t="n">
        <v>0</v>
      </c>
      <c r="CM102" s="243" t="n">
        <v>0</v>
      </c>
      <c r="CN102" s="243" t="n">
        <v>0</v>
      </c>
      <c r="WY102" s="236" t="n">
        <v>0</v>
      </c>
      <c r="WZ102" s="108"/>
      <c r="XA102" s="237" t="n">
        <v>0</v>
      </c>
      <c r="XB102" s="61" t="n">
        <v>30</v>
      </c>
      <c r="XC102" s="200" t="n">
        <f aca="false">XB102-W102</f>
        <v>0</v>
      </c>
      <c r="XD102" s="256" t="n">
        <f aca="false">SUMIF('TRIEN KHAI SX'!$B$8:$B$262,$B102,'TRIEN KHAI SX'!$CM$8:$CM$262)-W102</f>
        <v>-30</v>
      </c>
      <c r="XE102" s="257" t="n">
        <f aca="false">SUMIF('TRIEN KHAI SX'!$B$8:$B$262,$B102,'TRIEN KHAI SX'!$FG$8:$FG$262)</f>
        <v>-30</v>
      </c>
      <c r="XF102" s="258"/>
      <c r="XG102" s="258"/>
      <c r="XH102" s="258"/>
      <c r="XI102" s="258"/>
      <c r="XJ102" s="258"/>
      <c r="XK102" s="45"/>
      <c r="XL102" s="45"/>
      <c r="XM102" s="48"/>
      <c r="XN102" s="48"/>
      <c r="XO102" s="48"/>
      <c r="XP102" s="48"/>
      <c r="XQ102" s="48"/>
      <c r="XR102" s="48"/>
      <c r="XS102" s="48"/>
      <c r="XT102" s="48"/>
      <c r="XU102" s="48"/>
      <c r="XV102" s="48"/>
      <c r="XW102" s="48"/>
      <c r="XX102" s="48"/>
      <c r="XY102" s="48"/>
      <c r="XZ102" s="48"/>
      <c r="YA102" s="48"/>
      <c r="YB102" s="48"/>
      <c r="YC102" s="48"/>
      <c r="YD102" s="48"/>
      <c r="YE102" s="48"/>
      <c r="YF102" s="48"/>
      <c r="YG102" s="48"/>
      <c r="YH102" s="48"/>
      <c r="YI102" s="48"/>
      <c r="YJ102" s="48"/>
      <c r="YK102" s="48"/>
      <c r="YL102" s="48"/>
      <c r="YM102" s="48"/>
      <c r="YN102" s="48"/>
      <c r="YO102" s="48"/>
      <c r="YP102" s="48"/>
      <c r="YQ102" s="48"/>
      <c r="YR102" s="48"/>
      <c r="YS102" s="48"/>
      <c r="YT102" s="48"/>
      <c r="YU102" s="48"/>
      <c r="YV102" s="48"/>
      <c r="YW102" s="48"/>
      <c r="YX102" s="48"/>
      <c r="YY102" s="48"/>
      <c r="YZ102" s="48"/>
      <c r="ZA102" s="48"/>
      <c r="ZB102" s="48"/>
      <c r="ZC102" s="48"/>
      <c r="ZD102" s="48"/>
      <c r="ZE102" s="48"/>
      <c r="ZF102" s="48"/>
      <c r="ZG102" s="48"/>
      <c r="ZH102" s="48"/>
      <c r="ZI102" s="48"/>
      <c r="ZJ102" s="48"/>
      <c r="ZK102" s="48"/>
      <c r="ZL102" s="48"/>
      <c r="ZM102" s="48"/>
      <c r="ZN102" s="48"/>
      <c r="ZO102" s="48"/>
      <c r="ZP102" s="48"/>
      <c r="ZQ102" s="48"/>
      <c r="ZR102" s="48"/>
      <c r="ZS102" s="48"/>
      <c r="ZT102" s="48"/>
      <c r="ZU102" s="48"/>
      <c r="ZV102" s="48"/>
      <c r="ZW102" s="48"/>
      <c r="ZX102" s="48"/>
      <c r="ZY102" s="48"/>
      <c r="ZZ102" s="48"/>
      <c r="AAA102" s="48"/>
      <c r="AAB102" s="48"/>
      <c r="AAC102" s="48"/>
      <c r="AAD102" s="48"/>
      <c r="AAE102" s="48"/>
      <c r="AAF102" s="48"/>
      <c r="AAG102" s="48"/>
      <c r="AAH102" s="48"/>
      <c r="AAI102" s="48"/>
      <c r="AAJ102" s="48"/>
      <c r="AAK102" s="48"/>
      <c r="AAL102" s="48"/>
      <c r="AAM102" s="48"/>
      <c r="AAN102" s="48"/>
      <c r="AAO102" s="48"/>
      <c r="AAP102" s="48"/>
      <c r="AAQ102" s="48"/>
      <c r="AAR102" s="48"/>
      <c r="AAS102" s="48"/>
      <c r="AAT102" s="48"/>
      <c r="AAU102" s="48"/>
      <c r="AAV102" s="48"/>
      <c r="AAW102" s="48"/>
      <c r="AAX102" s="48"/>
      <c r="AAY102" s="48"/>
      <c r="AAZ102" s="48"/>
      <c r="ABA102" s="48"/>
      <c r="ABB102" s="48"/>
      <c r="ABC102" s="48"/>
      <c r="ABD102" s="48"/>
      <c r="ABE102" s="48"/>
      <c r="ABF102" s="48"/>
      <c r="ABG102" s="48"/>
      <c r="ABH102" s="48"/>
      <c r="ABI102" s="48"/>
      <c r="ABJ102" s="48"/>
      <c r="ABK102" s="48"/>
      <c r="ABL102" s="48"/>
      <c r="ABM102" s="48"/>
      <c r="ABN102" s="48"/>
      <c r="ABO102" s="48"/>
      <c r="ABP102" s="48"/>
      <c r="ABQ102" s="48"/>
      <c r="ABR102" s="48"/>
      <c r="ABS102" s="48"/>
      <c r="ABT102" s="48"/>
      <c r="ABU102" s="48"/>
      <c r="ABV102" s="48"/>
      <c r="ABW102" s="48"/>
      <c r="ABX102" s="48"/>
      <c r="ABY102" s="48"/>
      <c r="ABZ102" s="48"/>
      <c r="ACA102" s="48"/>
      <c r="ACB102" s="48"/>
      <c r="ACC102" s="48"/>
      <c r="ACD102" s="48"/>
      <c r="ACE102" s="48"/>
      <c r="ACF102" s="48"/>
      <c r="ACG102" s="48"/>
      <c r="ACH102" s="48"/>
      <c r="ACI102" s="48"/>
      <c r="ACJ102" s="48"/>
      <c r="ACK102" s="48"/>
      <c r="ACL102" s="48"/>
      <c r="ACM102" s="48"/>
      <c r="ACN102" s="48"/>
      <c r="ACO102" s="48"/>
      <c r="ACP102" s="48"/>
      <c r="ACQ102" s="48"/>
      <c r="ACR102" s="48"/>
      <c r="ACS102" s="48"/>
      <c r="ACT102" s="48"/>
      <c r="ACU102" s="48"/>
      <c r="ACV102" s="48"/>
      <c r="ACW102" s="48"/>
      <c r="ACX102" s="48"/>
      <c r="ACY102" s="48"/>
      <c r="ACZ102" s="48"/>
      <c r="ADA102" s="48"/>
      <c r="ADB102" s="48"/>
      <c r="ADC102" s="48"/>
      <c r="ADD102" s="48"/>
      <c r="ADE102" s="48"/>
      <c r="ADF102" s="48"/>
      <c r="ADG102" s="48"/>
      <c r="ADH102" s="48"/>
      <c r="ADI102" s="48"/>
      <c r="ADJ102" s="48"/>
      <c r="ADK102" s="48"/>
      <c r="ADL102" s="48"/>
      <c r="ADM102" s="48"/>
      <c r="ADN102" s="48"/>
      <c r="ADO102" s="48"/>
      <c r="ADP102" s="48"/>
      <c r="ADQ102" s="48"/>
      <c r="ADR102" s="48"/>
      <c r="ADS102" s="48"/>
      <c r="ADT102" s="48"/>
      <c r="ADU102" s="48"/>
      <c r="ADV102" s="48"/>
      <c r="ADW102" s="48"/>
      <c r="ADX102" s="48"/>
      <c r="ADY102" s="48"/>
      <c r="ADZ102" s="48"/>
      <c r="AEA102" s="48"/>
      <c r="AEB102" s="48"/>
      <c r="AEC102" s="48"/>
      <c r="AED102" s="48"/>
      <c r="AEE102" s="48"/>
      <c r="AEF102" s="48"/>
      <c r="AEG102" s="48"/>
      <c r="AEH102" s="48"/>
      <c r="AEI102" s="48"/>
      <c r="AEJ102" s="48"/>
      <c r="AEK102" s="48"/>
      <c r="AEL102" s="48"/>
      <c r="AEM102" s="48"/>
      <c r="AEN102" s="48"/>
      <c r="AEO102" s="48"/>
      <c r="AEP102" s="48"/>
      <c r="AEQ102" s="48"/>
      <c r="AER102" s="48"/>
      <c r="AES102" s="48"/>
      <c r="AET102" s="48"/>
      <c r="AEU102" s="48"/>
      <c r="AEV102" s="48"/>
      <c r="AEW102" s="48"/>
      <c r="AEX102" s="48"/>
      <c r="AEY102" s="48"/>
      <c r="AEZ102" s="48"/>
      <c r="AFA102" s="48"/>
      <c r="AFB102" s="48"/>
      <c r="AFC102" s="48"/>
      <c r="AFD102" s="48"/>
      <c r="AFE102" s="48"/>
      <c r="AFF102" s="48"/>
      <c r="AFG102" s="48"/>
      <c r="AFH102" s="48"/>
      <c r="AFI102" s="48"/>
      <c r="AFJ102" s="48"/>
      <c r="AFK102" s="48"/>
      <c r="AFL102" s="48"/>
      <c r="AFM102" s="48"/>
      <c r="AFN102" s="48"/>
      <c r="AFO102" s="48"/>
      <c r="AFP102" s="48"/>
      <c r="AFQ102" s="48"/>
      <c r="AFR102" s="48"/>
      <c r="AFS102" s="48"/>
      <c r="AFT102" s="48"/>
      <c r="AFU102" s="48"/>
      <c r="AFV102" s="48"/>
      <c r="AFW102" s="48"/>
      <c r="AFX102" s="48"/>
      <c r="AFY102" s="48"/>
      <c r="AFZ102" s="48"/>
      <c r="AGA102" s="48"/>
      <c r="AGB102" s="48"/>
      <c r="AGC102" s="48"/>
      <c r="AGD102" s="48"/>
      <c r="AGE102" s="48"/>
      <c r="AGF102" s="48"/>
      <c r="AGG102" s="48"/>
      <c r="AGH102" s="48"/>
      <c r="AGI102" s="48"/>
      <c r="AGJ102" s="48"/>
      <c r="AGK102" s="48"/>
      <c r="AGL102" s="48"/>
      <c r="AGM102" s="48"/>
      <c r="AGN102" s="48"/>
      <c r="AGO102" s="48"/>
      <c r="AGP102" s="48"/>
      <c r="AGQ102" s="48"/>
      <c r="AGR102" s="48"/>
      <c r="AGS102" s="48"/>
      <c r="AGT102" s="48"/>
      <c r="AGU102" s="48"/>
      <c r="AGV102" s="48"/>
      <c r="AGW102" s="48"/>
      <c r="AGX102" s="48"/>
      <c r="AGY102" s="48"/>
      <c r="AGZ102" s="48"/>
      <c r="AHA102" s="48"/>
      <c r="AHB102" s="48"/>
      <c r="AHC102" s="48"/>
      <c r="AHD102" s="48"/>
      <c r="AHE102" s="48"/>
      <c r="AHF102" s="48"/>
      <c r="AHG102" s="48"/>
      <c r="AHH102" s="48"/>
      <c r="AHI102" s="48"/>
      <c r="AHJ102" s="48"/>
      <c r="AHK102" s="48"/>
      <c r="AHL102" s="48"/>
      <c r="AHM102" s="48"/>
      <c r="AHN102" s="48"/>
      <c r="AHO102" s="48"/>
      <c r="AHP102" s="48"/>
      <c r="AHQ102" s="48"/>
      <c r="AHR102" s="48"/>
      <c r="AHS102" s="48"/>
      <c r="AHT102" s="48"/>
      <c r="AHU102" s="48"/>
      <c r="AHV102" s="48"/>
      <c r="AHW102" s="48"/>
      <c r="AHX102" s="48"/>
      <c r="AHY102" s="48"/>
      <c r="AHZ102" s="48"/>
      <c r="AIA102" s="48"/>
      <c r="AIB102" s="48"/>
      <c r="AIC102" s="48"/>
      <c r="AID102" s="48"/>
      <c r="AIE102" s="48"/>
      <c r="AIF102" s="48"/>
      <c r="AIG102" s="48"/>
      <c r="AIH102" s="48"/>
      <c r="AII102" s="48"/>
      <c r="AIJ102" s="48"/>
      <c r="AIK102" s="48"/>
      <c r="AIL102" s="48"/>
      <c r="AIM102" s="48"/>
      <c r="AIN102" s="48"/>
      <c r="AIO102" s="48"/>
      <c r="AIP102" s="48"/>
      <c r="AIQ102" s="48"/>
      <c r="AIR102" s="48"/>
      <c r="AIS102" s="48"/>
      <c r="AIT102" s="48"/>
      <c r="AIU102" s="48"/>
      <c r="AIV102" s="48"/>
      <c r="AIW102" s="48"/>
      <c r="AIX102" s="48"/>
      <c r="AIY102" s="48"/>
      <c r="AIZ102" s="48"/>
      <c r="AJA102" s="48"/>
      <c r="AJB102" s="48"/>
      <c r="AJC102" s="48"/>
      <c r="AJD102" s="48"/>
      <c r="AJE102" s="48"/>
      <c r="AJF102" s="48"/>
      <c r="AJG102" s="48"/>
      <c r="AJH102" s="48"/>
      <c r="AJI102" s="48"/>
      <c r="AJJ102" s="48"/>
      <c r="AJK102" s="48"/>
      <c r="AJL102" s="48"/>
      <c r="AJM102" s="48"/>
      <c r="AJN102" s="48"/>
      <c r="AJO102" s="48"/>
      <c r="AJP102" s="48"/>
      <c r="AJQ102" s="48"/>
      <c r="AJR102" s="48"/>
      <c r="AJS102" s="48"/>
      <c r="AJT102" s="48"/>
      <c r="AJU102" s="48"/>
      <c r="AJV102" s="48"/>
      <c r="AJW102" s="48"/>
      <c r="AJX102" s="48"/>
      <c r="AJY102" s="48"/>
      <c r="AJZ102" s="48"/>
      <c r="AKA102" s="48"/>
      <c r="AKB102" s="48"/>
      <c r="AKC102" s="48"/>
      <c r="AKD102" s="48"/>
      <c r="AKE102" s="48"/>
      <c r="AKF102" s="48"/>
      <c r="AKG102" s="48"/>
      <c r="AKH102" s="48"/>
      <c r="AKI102" s="48"/>
      <c r="AKJ102" s="48"/>
      <c r="AKK102" s="48"/>
      <c r="AKL102" s="48"/>
      <c r="AKM102" s="48"/>
      <c r="AKN102" s="48"/>
      <c r="AKO102" s="48"/>
      <c r="AKP102" s="48"/>
      <c r="AKQ102" s="48"/>
      <c r="AKR102" s="48"/>
      <c r="AKS102" s="48"/>
      <c r="AKT102" s="48"/>
      <c r="AKU102" s="48"/>
      <c r="AKV102" s="48"/>
      <c r="AKW102" s="48"/>
      <c r="AKX102" s="48"/>
      <c r="AKY102" s="48"/>
      <c r="AKZ102" s="48"/>
      <c r="ALA102" s="48"/>
      <c r="ALB102" s="48"/>
      <c r="ALC102" s="48"/>
      <c r="ALD102" s="48"/>
      <c r="ALE102" s="48"/>
      <c r="ALF102" s="48"/>
      <c r="ALG102" s="48"/>
      <c r="ALH102" s="48"/>
      <c r="ALI102" s="48"/>
      <c r="ALJ102" s="48"/>
      <c r="ALK102" s="48"/>
      <c r="ALL102" s="48"/>
      <c r="ALM102" s="48"/>
      <c r="ALN102" s="48"/>
      <c r="ALO102" s="48"/>
      <c r="ALP102" s="48"/>
      <c r="ALQ102" s="48"/>
      <c r="ALR102" s="48"/>
      <c r="ALS102" s="48"/>
      <c r="ALT102" s="48"/>
      <c r="ALU102" s="48"/>
      <c r="ALV102" s="48"/>
      <c r="ALW102" s="48"/>
      <c r="ALX102" s="48"/>
      <c r="ALY102" s="48"/>
      <c r="ALZ102" s="48"/>
      <c r="AMA102" s="48"/>
      <c r="AMB102" s="48"/>
      <c r="AMC102" s="48"/>
      <c r="AMD102" s="48"/>
      <c r="AME102" s="48"/>
      <c r="AMF102" s="48"/>
      <c r="AMG102" s="48"/>
      <c r="AMH102" s="48"/>
      <c r="AMI102" s="48"/>
      <c r="AMJ102" s="48"/>
    </row>
    <row r="103" s="243" customFormat="true" ht="16.5" hidden="false" customHeight="true" outlineLevel="0" collapsed="false">
      <c r="A103" s="240" t="n">
        <f aca="false">A102+1</f>
        <v>91</v>
      </c>
      <c r="B103" s="241" t="s">
        <v>448</v>
      </c>
      <c r="C103" s="242" t="s">
        <v>448</v>
      </c>
      <c r="D103" s="242" t="s">
        <v>440</v>
      </c>
      <c r="E103" s="242" t="s">
        <v>320</v>
      </c>
      <c r="F103" s="263" t="s">
        <v>321</v>
      </c>
      <c r="G103" s="242" t="s">
        <v>322</v>
      </c>
      <c r="H103" s="242" t="s">
        <v>374</v>
      </c>
      <c r="I103" s="242" t="n">
        <f aca="false">COUNTIF($C$13:$C$265,$C103)</f>
        <v>1</v>
      </c>
      <c r="J103" s="245" t="n">
        <f aca="false">COUNTIF($B$13:$B$265,$B103)</f>
        <v>1</v>
      </c>
      <c r="K103" s="244"/>
      <c r="L103" s="246" t="n">
        <v>1470</v>
      </c>
      <c r="M103" s="246" t="n">
        <v>505</v>
      </c>
      <c r="N103" s="246" t="n">
        <v>337</v>
      </c>
      <c r="O103" s="260" t="n">
        <f aca="false">L103*M103*N103/10^9</f>
        <v>0.25017195</v>
      </c>
      <c r="P103" s="248" t="n">
        <v>0.076064058</v>
      </c>
      <c r="Q103" s="249"/>
      <c r="R103" s="250"/>
      <c r="S103" s="251"/>
      <c r="T103" s="252"/>
      <c r="U103" s="253" t="n">
        <v>171.215</v>
      </c>
      <c r="V103" s="254"/>
      <c r="W103" s="255" t="n">
        <f aca="false">SUM(X103:WY103)</f>
        <v>90</v>
      </c>
      <c r="X103" s="243" t="n">
        <v>0</v>
      </c>
      <c r="Y103" s="243" t="n">
        <v>0</v>
      </c>
      <c r="Z103" s="243" t="n">
        <v>0</v>
      </c>
      <c r="AA103" s="243" t="n">
        <v>0</v>
      </c>
      <c r="AB103" s="243" t="n">
        <v>0</v>
      </c>
      <c r="AC103" s="243" t="n">
        <v>0</v>
      </c>
      <c r="AD103" s="243" t="n">
        <v>0</v>
      </c>
      <c r="AE103" s="243" t="n">
        <v>0</v>
      </c>
      <c r="AF103" s="243" t="n">
        <v>0</v>
      </c>
      <c r="AG103" s="243" t="n">
        <v>0</v>
      </c>
      <c r="AH103" s="243" t="n">
        <v>0</v>
      </c>
      <c r="AI103" s="243" t="n">
        <v>0</v>
      </c>
      <c r="AJ103" s="243" t="n">
        <v>0</v>
      </c>
      <c r="AK103" s="243" t="n">
        <v>0</v>
      </c>
      <c r="AL103" s="243" t="n">
        <v>0</v>
      </c>
      <c r="AM103" s="243" t="n">
        <v>0</v>
      </c>
      <c r="AP103" s="243" t="n">
        <v>0</v>
      </c>
      <c r="AQ103" s="243" t="n">
        <v>0</v>
      </c>
      <c r="AR103" s="243" t="n">
        <v>0</v>
      </c>
      <c r="AS103" s="243" t="n">
        <v>0</v>
      </c>
      <c r="AT103" s="243" t="n">
        <v>0</v>
      </c>
      <c r="AU103" s="243" t="n">
        <v>0</v>
      </c>
      <c r="AV103" s="243" t="n">
        <v>0</v>
      </c>
      <c r="AW103" s="243" t="n">
        <v>0</v>
      </c>
      <c r="AX103" s="243" t="n">
        <v>0</v>
      </c>
      <c r="AY103" s="243" t="n">
        <v>0</v>
      </c>
      <c r="AZ103" s="243" t="n">
        <v>0</v>
      </c>
      <c r="BA103" s="243" t="n">
        <v>0</v>
      </c>
      <c r="BB103" s="243" t="n">
        <v>0</v>
      </c>
      <c r="BC103" s="243" t="n">
        <v>0</v>
      </c>
      <c r="BD103" s="243" t="n">
        <v>0</v>
      </c>
      <c r="BE103" s="243" t="n">
        <v>0</v>
      </c>
      <c r="BF103" s="243" t="n">
        <v>0</v>
      </c>
      <c r="BG103" s="243" t="n">
        <v>0</v>
      </c>
      <c r="BH103" s="243" t="n">
        <v>0</v>
      </c>
      <c r="BI103" s="243" t="n">
        <v>0</v>
      </c>
      <c r="BJ103" s="243" t="n">
        <v>0</v>
      </c>
      <c r="BK103" s="243" t="n">
        <v>0</v>
      </c>
      <c r="BL103" s="243" t="n">
        <v>0</v>
      </c>
      <c r="BM103" s="243" t="n">
        <v>0</v>
      </c>
      <c r="BN103" s="243" t="n">
        <v>0</v>
      </c>
      <c r="BO103" s="243" t="n">
        <v>0</v>
      </c>
      <c r="BP103" s="243" t="n">
        <v>0</v>
      </c>
      <c r="BQ103" s="243" t="n">
        <v>30</v>
      </c>
      <c r="BR103" s="243" t="n">
        <v>0</v>
      </c>
      <c r="BS103" s="243" t="n">
        <v>0</v>
      </c>
      <c r="BT103" s="243" t="n">
        <v>0</v>
      </c>
      <c r="BU103" s="243" t="n">
        <v>0</v>
      </c>
      <c r="BV103" s="243" t="n">
        <v>0</v>
      </c>
      <c r="BW103" s="243" t="n">
        <v>0</v>
      </c>
      <c r="BX103" s="243" t="n">
        <v>29</v>
      </c>
      <c r="BY103" s="243" t="n">
        <v>0</v>
      </c>
      <c r="BZ103" s="243" t="n">
        <v>1</v>
      </c>
      <c r="CA103" s="243" t="n">
        <v>30</v>
      </c>
      <c r="CB103" s="243" t="n">
        <v>0</v>
      </c>
      <c r="CC103" s="243" t="n">
        <v>0</v>
      </c>
      <c r="CD103" s="243" t="n">
        <v>0</v>
      </c>
      <c r="CE103" s="243" t="n">
        <v>0</v>
      </c>
      <c r="CF103" s="243" t="n">
        <v>0</v>
      </c>
      <c r="CG103" s="243" t="n">
        <v>0</v>
      </c>
      <c r="CH103" s="243" t="n">
        <v>0</v>
      </c>
      <c r="CI103" s="243" t="n">
        <v>0</v>
      </c>
      <c r="CJ103" s="243" t="n">
        <v>0</v>
      </c>
      <c r="CK103" s="243" t="n">
        <v>0</v>
      </c>
      <c r="CL103" s="243" t="n">
        <v>0</v>
      </c>
      <c r="CM103" s="243" t="n">
        <v>0</v>
      </c>
      <c r="CN103" s="243" t="n">
        <v>0</v>
      </c>
      <c r="WY103" s="236" t="n">
        <v>0</v>
      </c>
      <c r="WZ103" s="108"/>
      <c r="XA103" s="237" t="n">
        <v>0</v>
      </c>
      <c r="XB103" s="61" t="n">
        <v>90</v>
      </c>
      <c r="XC103" s="200" t="n">
        <f aca="false">XB103-W103</f>
        <v>0</v>
      </c>
      <c r="XD103" s="256" t="n">
        <f aca="false">SUMIF('TRIEN KHAI SX'!$B$8:$B$262,$B103,'TRIEN KHAI SX'!$CM$8:$CM$262)-W103</f>
        <v>0</v>
      </c>
      <c r="XE103" s="257" t="n">
        <f aca="false">SUMIF('TRIEN KHAI SX'!$B$8:$B$262,$B103,'TRIEN KHAI SX'!$FG$8:$FG$262)</f>
        <v>0</v>
      </c>
      <c r="XF103" s="258"/>
      <c r="XG103" s="258"/>
      <c r="XH103" s="258"/>
      <c r="XI103" s="258"/>
      <c r="XJ103" s="258"/>
      <c r="XK103" s="45"/>
      <c r="XL103" s="45"/>
      <c r="XM103" s="48"/>
      <c r="XN103" s="48"/>
      <c r="XO103" s="48"/>
      <c r="XP103" s="48"/>
      <c r="XQ103" s="48"/>
      <c r="XR103" s="48"/>
      <c r="XS103" s="48"/>
      <c r="XT103" s="48"/>
      <c r="XU103" s="48"/>
      <c r="XV103" s="48"/>
      <c r="XW103" s="48"/>
      <c r="XX103" s="48"/>
      <c r="XY103" s="48"/>
      <c r="XZ103" s="48"/>
      <c r="YA103" s="48"/>
      <c r="YB103" s="48"/>
      <c r="YC103" s="48"/>
      <c r="YD103" s="48"/>
      <c r="YE103" s="48"/>
      <c r="YF103" s="48"/>
      <c r="YG103" s="48"/>
      <c r="YH103" s="48"/>
      <c r="YI103" s="48"/>
      <c r="YJ103" s="48"/>
      <c r="YK103" s="48"/>
      <c r="YL103" s="48"/>
      <c r="YM103" s="48"/>
      <c r="YN103" s="48"/>
      <c r="YO103" s="48"/>
      <c r="YP103" s="48"/>
      <c r="YQ103" s="48"/>
      <c r="YR103" s="48"/>
      <c r="YS103" s="48"/>
      <c r="YT103" s="48"/>
      <c r="YU103" s="48"/>
      <c r="YV103" s="48"/>
      <c r="YW103" s="48"/>
      <c r="YX103" s="48"/>
      <c r="YY103" s="48"/>
      <c r="YZ103" s="48"/>
      <c r="ZA103" s="48"/>
      <c r="ZB103" s="48"/>
      <c r="ZC103" s="48"/>
      <c r="ZD103" s="48"/>
      <c r="ZE103" s="48"/>
      <c r="ZF103" s="48"/>
      <c r="ZG103" s="48"/>
      <c r="ZH103" s="48"/>
      <c r="ZI103" s="48"/>
      <c r="ZJ103" s="48"/>
      <c r="ZK103" s="48"/>
      <c r="ZL103" s="48"/>
      <c r="ZM103" s="48"/>
      <c r="ZN103" s="48"/>
      <c r="ZO103" s="48"/>
      <c r="ZP103" s="48"/>
      <c r="ZQ103" s="48"/>
      <c r="ZR103" s="48"/>
      <c r="ZS103" s="48"/>
      <c r="ZT103" s="48"/>
      <c r="ZU103" s="48"/>
      <c r="ZV103" s="48"/>
      <c r="ZW103" s="48"/>
      <c r="ZX103" s="48"/>
      <c r="ZY103" s="48"/>
      <c r="ZZ103" s="48"/>
      <c r="AAA103" s="48"/>
      <c r="AAB103" s="48"/>
      <c r="AAC103" s="48"/>
      <c r="AAD103" s="48"/>
      <c r="AAE103" s="48"/>
      <c r="AAF103" s="48"/>
      <c r="AAG103" s="48"/>
      <c r="AAH103" s="48"/>
      <c r="AAI103" s="48"/>
      <c r="AAJ103" s="48"/>
      <c r="AAK103" s="48"/>
      <c r="AAL103" s="48"/>
      <c r="AAM103" s="48"/>
      <c r="AAN103" s="48"/>
      <c r="AAO103" s="48"/>
      <c r="AAP103" s="48"/>
      <c r="AAQ103" s="48"/>
      <c r="AAR103" s="48"/>
      <c r="AAS103" s="48"/>
      <c r="AAT103" s="48"/>
      <c r="AAU103" s="48"/>
      <c r="AAV103" s="48"/>
      <c r="AAW103" s="48"/>
      <c r="AAX103" s="48"/>
      <c r="AAY103" s="48"/>
      <c r="AAZ103" s="48"/>
      <c r="ABA103" s="48"/>
      <c r="ABB103" s="48"/>
      <c r="ABC103" s="48"/>
      <c r="ABD103" s="48"/>
      <c r="ABE103" s="48"/>
      <c r="ABF103" s="48"/>
      <c r="ABG103" s="48"/>
      <c r="ABH103" s="48"/>
      <c r="ABI103" s="48"/>
      <c r="ABJ103" s="48"/>
      <c r="ABK103" s="48"/>
      <c r="ABL103" s="48"/>
      <c r="ABM103" s="48"/>
      <c r="ABN103" s="48"/>
      <c r="ABO103" s="48"/>
      <c r="ABP103" s="48"/>
      <c r="ABQ103" s="48"/>
      <c r="ABR103" s="48"/>
      <c r="ABS103" s="48"/>
      <c r="ABT103" s="48"/>
      <c r="ABU103" s="48"/>
      <c r="ABV103" s="48"/>
      <c r="ABW103" s="48"/>
      <c r="ABX103" s="48"/>
      <c r="ABY103" s="48"/>
      <c r="ABZ103" s="48"/>
      <c r="ACA103" s="48"/>
      <c r="ACB103" s="48"/>
      <c r="ACC103" s="48"/>
      <c r="ACD103" s="48"/>
      <c r="ACE103" s="48"/>
      <c r="ACF103" s="48"/>
      <c r="ACG103" s="48"/>
      <c r="ACH103" s="48"/>
      <c r="ACI103" s="48"/>
      <c r="ACJ103" s="48"/>
      <c r="ACK103" s="48"/>
      <c r="ACL103" s="48"/>
      <c r="ACM103" s="48"/>
      <c r="ACN103" s="48"/>
      <c r="ACO103" s="48"/>
      <c r="ACP103" s="48"/>
      <c r="ACQ103" s="48"/>
      <c r="ACR103" s="48"/>
      <c r="ACS103" s="48"/>
      <c r="ACT103" s="48"/>
      <c r="ACU103" s="48"/>
      <c r="ACV103" s="48"/>
      <c r="ACW103" s="48"/>
      <c r="ACX103" s="48"/>
      <c r="ACY103" s="48"/>
      <c r="ACZ103" s="48"/>
      <c r="ADA103" s="48"/>
      <c r="ADB103" s="48"/>
      <c r="ADC103" s="48"/>
      <c r="ADD103" s="48"/>
      <c r="ADE103" s="48"/>
      <c r="ADF103" s="48"/>
      <c r="ADG103" s="48"/>
      <c r="ADH103" s="48"/>
      <c r="ADI103" s="48"/>
      <c r="ADJ103" s="48"/>
      <c r="ADK103" s="48"/>
      <c r="ADL103" s="48"/>
      <c r="ADM103" s="48"/>
      <c r="ADN103" s="48"/>
      <c r="ADO103" s="48"/>
      <c r="ADP103" s="48"/>
      <c r="ADQ103" s="48"/>
      <c r="ADR103" s="48"/>
      <c r="ADS103" s="48"/>
      <c r="ADT103" s="48"/>
      <c r="ADU103" s="48"/>
      <c r="ADV103" s="48"/>
      <c r="ADW103" s="48"/>
      <c r="ADX103" s="48"/>
      <c r="ADY103" s="48"/>
      <c r="ADZ103" s="48"/>
      <c r="AEA103" s="48"/>
      <c r="AEB103" s="48"/>
      <c r="AEC103" s="48"/>
      <c r="AED103" s="48"/>
      <c r="AEE103" s="48"/>
      <c r="AEF103" s="48"/>
      <c r="AEG103" s="48"/>
      <c r="AEH103" s="48"/>
      <c r="AEI103" s="48"/>
      <c r="AEJ103" s="48"/>
      <c r="AEK103" s="48"/>
      <c r="AEL103" s="48"/>
      <c r="AEM103" s="48"/>
      <c r="AEN103" s="48"/>
      <c r="AEO103" s="48"/>
      <c r="AEP103" s="48"/>
      <c r="AEQ103" s="48"/>
      <c r="AER103" s="48"/>
      <c r="AES103" s="48"/>
      <c r="AET103" s="48"/>
      <c r="AEU103" s="48"/>
      <c r="AEV103" s="48"/>
      <c r="AEW103" s="48"/>
      <c r="AEX103" s="48"/>
      <c r="AEY103" s="48"/>
      <c r="AEZ103" s="48"/>
      <c r="AFA103" s="48"/>
      <c r="AFB103" s="48"/>
      <c r="AFC103" s="48"/>
      <c r="AFD103" s="48"/>
      <c r="AFE103" s="48"/>
      <c r="AFF103" s="48"/>
      <c r="AFG103" s="48"/>
      <c r="AFH103" s="48"/>
      <c r="AFI103" s="48"/>
      <c r="AFJ103" s="48"/>
      <c r="AFK103" s="48"/>
      <c r="AFL103" s="48"/>
      <c r="AFM103" s="48"/>
      <c r="AFN103" s="48"/>
      <c r="AFO103" s="48"/>
      <c r="AFP103" s="48"/>
      <c r="AFQ103" s="48"/>
      <c r="AFR103" s="48"/>
      <c r="AFS103" s="48"/>
      <c r="AFT103" s="48"/>
      <c r="AFU103" s="48"/>
      <c r="AFV103" s="48"/>
      <c r="AFW103" s="48"/>
      <c r="AFX103" s="48"/>
      <c r="AFY103" s="48"/>
      <c r="AFZ103" s="48"/>
      <c r="AGA103" s="48"/>
      <c r="AGB103" s="48"/>
      <c r="AGC103" s="48"/>
      <c r="AGD103" s="48"/>
      <c r="AGE103" s="48"/>
      <c r="AGF103" s="48"/>
      <c r="AGG103" s="48"/>
      <c r="AGH103" s="48"/>
      <c r="AGI103" s="48"/>
      <c r="AGJ103" s="48"/>
      <c r="AGK103" s="48"/>
      <c r="AGL103" s="48"/>
      <c r="AGM103" s="48"/>
      <c r="AGN103" s="48"/>
      <c r="AGO103" s="48"/>
      <c r="AGP103" s="48"/>
      <c r="AGQ103" s="48"/>
      <c r="AGR103" s="48"/>
      <c r="AGS103" s="48"/>
      <c r="AGT103" s="48"/>
      <c r="AGU103" s="48"/>
      <c r="AGV103" s="48"/>
      <c r="AGW103" s="48"/>
      <c r="AGX103" s="48"/>
      <c r="AGY103" s="48"/>
      <c r="AGZ103" s="48"/>
      <c r="AHA103" s="48"/>
      <c r="AHB103" s="48"/>
      <c r="AHC103" s="48"/>
      <c r="AHD103" s="48"/>
      <c r="AHE103" s="48"/>
      <c r="AHF103" s="48"/>
      <c r="AHG103" s="48"/>
      <c r="AHH103" s="48"/>
      <c r="AHI103" s="48"/>
      <c r="AHJ103" s="48"/>
      <c r="AHK103" s="48"/>
      <c r="AHL103" s="48"/>
      <c r="AHM103" s="48"/>
      <c r="AHN103" s="48"/>
      <c r="AHO103" s="48"/>
      <c r="AHP103" s="48"/>
      <c r="AHQ103" s="48"/>
      <c r="AHR103" s="48"/>
      <c r="AHS103" s="48"/>
      <c r="AHT103" s="48"/>
      <c r="AHU103" s="48"/>
      <c r="AHV103" s="48"/>
      <c r="AHW103" s="48"/>
      <c r="AHX103" s="48"/>
      <c r="AHY103" s="48"/>
      <c r="AHZ103" s="48"/>
      <c r="AIA103" s="48"/>
      <c r="AIB103" s="48"/>
      <c r="AIC103" s="48"/>
      <c r="AID103" s="48"/>
      <c r="AIE103" s="48"/>
      <c r="AIF103" s="48"/>
      <c r="AIG103" s="48"/>
      <c r="AIH103" s="48"/>
      <c r="AII103" s="48"/>
      <c r="AIJ103" s="48"/>
      <c r="AIK103" s="48"/>
      <c r="AIL103" s="48"/>
      <c r="AIM103" s="48"/>
      <c r="AIN103" s="48"/>
      <c r="AIO103" s="48"/>
      <c r="AIP103" s="48"/>
      <c r="AIQ103" s="48"/>
      <c r="AIR103" s="48"/>
      <c r="AIS103" s="48"/>
      <c r="AIT103" s="48"/>
      <c r="AIU103" s="48"/>
      <c r="AIV103" s="48"/>
      <c r="AIW103" s="48"/>
      <c r="AIX103" s="48"/>
      <c r="AIY103" s="48"/>
      <c r="AIZ103" s="48"/>
      <c r="AJA103" s="48"/>
      <c r="AJB103" s="48"/>
      <c r="AJC103" s="48"/>
      <c r="AJD103" s="48"/>
      <c r="AJE103" s="48"/>
      <c r="AJF103" s="48"/>
      <c r="AJG103" s="48"/>
      <c r="AJH103" s="48"/>
      <c r="AJI103" s="48"/>
      <c r="AJJ103" s="48"/>
      <c r="AJK103" s="48"/>
      <c r="AJL103" s="48"/>
      <c r="AJM103" s="48"/>
      <c r="AJN103" s="48"/>
      <c r="AJO103" s="48"/>
      <c r="AJP103" s="48"/>
      <c r="AJQ103" s="48"/>
      <c r="AJR103" s="48"/>
      <c r="AJS103" s="48"/>
      <c r="AJT103" s="48"/>
      <c r="AJU103" s="48"/>
      <c r="AJV103" s="48"/>
      <c r="AJW103" s="48"/>
      <c r="AJX103" s="48"/>
      <c r="AJY103" s="48"/>
      <c r="AJZ103" s="48"/>
      <c r="AKA103" s="48"/>
      <c r="AKB103" s="48"/>
      <c r="AKC103" s="48"/>
      <c r="AKD103" s="48"/>
      <c r="AKE103" s="48"/>
      <c r="AKF103" s="48"/>
      <c r="AKG103" s="48"/>
      <c r="AKH103" s="48"/>
      <c r="AKI103" s="48"/>
      <c r="AKJ103" s="48"/>
      <c r="AKK103" s="48"/>
      <c r="AKL103" s="48"/>
      <c r="AKM103" s="48"/>
      <c r="AKN103" s="48"/>
      <c r="AKO103" s="48"/>
      <c r="AKP103" s="48"/>
      <c r="AKQ103" s="48"/>
      <c r="AKR103" s="48"/>
      <c r="AKS103" s="48"/>
      <c r="AKT103" s="48"/>
      <c r="AKU103" s="48"/>
      <c r="AKV103" s="48"/>
      <c r="AKW103" s="48"/>
      <c r="AKX103" s="48"/>
      <c r="AKY103" s="48"/>
      <c r="AKZ103" s="48"/>
      <c r="ALA103" s="48"/>
      <c r="ALB103" s="48"/>
      <c r="ALC103" s="48"/>
      <c r="ALD103" s="48"/>
      <c r="ALE103" s="48"/>
      <c r="ALF103" s="48"/>
      <c r="ALG103" s="48"/>
      <c r="ALH103" s="48"/>
      <c r="ALI103" s="48"/>
      <c r="ALJ103" s="48"/>
      <c r="ALK103" s="48"/>
      <c r="ALL103" s="48"/>
      <c r="ALM103" s="48"/>
      <c r="ALN103" s="48"/>
      <c r="ALO103" s="48"/>
      <c r="ALP103" s="48"/>
      <c r="ALQ103" s="48"/>
      <c r="ALR103" s="48"/>
      <c r="ALS103" s="48"/>
      <c r="ALT103" s="48"/>
      <c r="ALU103" s="48"/>
      <c r="ALV103" s="48"/>
      <c r="ALW103" s="48"/>
      <c r="ALX103" s="48"/>
      <c r="ALY103" s="48"/>
      <c r="ALZ103" s="48"/>
      <c r="AMA103" s="48"/>
      <c r="AMB103" s="48"/>
      <c r="AMC103" s="48"/>
      <c r="AMD103" s="48"/>
      <c r="AME103" s="48"/>
      <c r="AMF103" s="48"/>
      <c r="AMG103" s="48"/>
      <c r="AMH103" s="48"/>
      <c r="AMI103" s="48"/>
      <c r="AMJ103" s="48"/>
    </row>
    <row r="104" s="243" customFormat="true" ht="16.5" hidden="false" customHeight="true" outlineLevel="0" collapsed="false">
      <c r="A104" s="240" t="n">
        <f aca="false">A103+1</f>
        <v>92</v>
      </c>
      <c r="B104" s="241" t="s">
        <v>449</v>
      </c>
      <c r="C104" s="242" t="s">
        <v>449</v>
      </c>
      <c r="D104" s="242" t="s">
        <v>450</v>
      </c>
      <c r="E104" s="242" t="s">
        <v>368</v>
      </c>
      <c r="F104" s="242" t="s">
        <v>369</v>
      </c>
      <c r="G104" s="242" t="s">
        <v>370</v>
      </c>
      <c r="H104" s="242" t="s">
        <v>374</v>
      </c>
      <c r="I104" s="242" t="n">
        <f aca="false">COUNTIF($C$13:$C$265,$C104)</f>
        <v>1</v>
      </c>
      <c r="J104" s="245" t="n">
        <f aca="false">COUNTIF($B$13:$B$265,$B104)</f>
        <v>1</v>
      </c>
      <c r="K104" s="244"/>
      <c r="L104" s="246" t="n">
        <v>1305</v>
      </c>
      <c r="M104" s="246" t="n">
        <v>488</v>
      </c>
      <c r="N104" s="246" t="n">
        <v>287</v>
      </c>
      <c r="O104" s="260" t="n">
        <f aca="false">L104*M104*N104/10^9</f>
        <v>0.18277308</v>
      </c>
      <c r="P104" s="248" t="n">
        <v>0.06096453</v>
      </c>
      <c r="Q104" s="249"/>
      <c r="R104" s="250"/>
      <c r="S104" s="251"/>
      <c r="T104" s="252"/>
      <c r="U104" s="253" t="n">
        <v>162.5998</v>
      </c>
      <c r="V104" s="254"/>
      <c r="W104" s="255" t="n">
        <f aca="false">SUM(X104:WY104)</f>
        <v>90</v>
      </c>
      <c r="X104" s="243" t="n">
        <v>0</v>
      </c>
      <c r="Y104" s="243" t="n">
        <v>0</v>
      </c>
      <c r="Z104" s="243" t="n">
        <v>0</v>
      </c>
      <c r="AA104" s="243" t="n">
        <v>0</v>
      </c>
      <c r="AB104" s="243" t="n">
        <v>0</v>
      </c>
      <c r="AC104" s="243" t="n">
        <v>0</v>
      </c>
      <c r="AD104" s="243" t="n">
        <v>0</v>
      </c>
      <c r="AE104" s="243" t="n">
        <v>0</v>
      </c>
      <c r="AF104" s="243" t="n">
        <v>0</v>
      </c>
      <c r="AG104" s="243" t="n">
        <v>0</v>
      </c>
      <c r="AH104" s="243" t="n">
        <v>0</v>
      </c>
      <c r="AI104" s="243" t="n">
        <v>0</v>
      </c>
      <c r="AJ104" s="243" t="n">
        <v>0</v>
      </c>
      <c r="AK104" s="243" t="n">
        <v>0</v>
      </c>
      <c r="AL104" s="243" t="n">
        <v>0</v>
      </c>
      <c r="AM104" s="243" t="n">
        <v>0</v>
      </c>
      <c r="AP104" s="243" t="n">
        <v>0</v>
      </c>
      <c r="AQ104" s="243" t="n">
        <v>0</v>
      </c>
      <c r="AR104" s="243" t="n">
        <v>0</v>
      </c>
      <c r="AS104" s="243" t="n">
        <v>0</v>
      </c>
      <c r="AT104" s="243" t="n">
        <v>0</v>
      </c>
      <c r="AU104" s="243" t="n">
        <v>0</v>
      </c>
      <c r="AV104" s="243" t="n">
        <v>0</v>
      </c>
      <c r="AW104" s="243" t="n">
        <v>0</v>
      </c>
      <c r="AX104" s="243" t="n">
        <v>0</v>
      </c>
      <c r="AY104" s="243" t="n">
        <v>0</v>
      </c>
      <c r="AZ104" s="243" t="n">
        <v>0</v>
      </c>
      <c r="BA104" s="243" t="n">
        <v>0</v>
      </c>
      <c r="BB104" s="243" t="n">
        <v>0</v>
      </c>
      <c r="BC104" s="243" t="n">
        <v>0</v>
      </c>
      <c r="BD104" s="243" t="n">
        <v>0</v>
      </c>
      <c r="BE104" s="243" t="n">
        <v>0</v>
      </c>
      <c r="BF104" s="243" t="n">
        <v>0</v>
      </c>
      <c r="BG104" s="243" t="n">
        <v>0</v>
      </c>
      <c r="BH104" s="243" t="n">
        <v>0</v>
      </c>
      <c r="BI104" s="243" t="n">
        <v>0</v>
      </c>
      <c r="BJ104" s="243" t="n">
        <v>0</v>
      </c>
      <c r="BK104" s="243" t="n">
        <v>0</v>
      </c>
      <c r="BL104" s="243" t="n">
        <v>0</v>
      </c>
      <c r="BM104" s="243" t="n">
        <v>0</v>
      </c>
      <c r="BN104" s="243" t="n">
        <v>0</v>
      </c>
      <c r="BO104" s="243" t="n">
        <v>0</v>
      </c>
      <c r="BP104" s="243" t="n">
        <v>0</v>
      </c>
      <c r="BQ104" s="243" t="n">
        <v>30</v>
      </c>
      <c r="BR104" s="243" t="n">
        <v>0</v>
      </c>
      <c r="BS104" s="243" t="n">
        <v>0</v>
      </c>
      <c r="BT104" s="243" t="n">
        <v>0</v>
      </c>
      <c r="BU104" s="243" t="n">
        <v>0</v>
      </c>
      <c r="BV104" s="243" t="n">
        <v>0</v>
      </c>
      <c r="BW104" s="243" t="n">
        <v>0</v>
      </c>
      <c r="BX104" s="243" t="n">
        <v>30</v>
      </c>
      <c r="BY104" s="265" t="n">
        <v>30</v>
      </c>
      <c r="BZ104" s="243" t="n">
        <v>0</v>
      </c>
      <c r="CA104" s="243" t="n">
        <v>0</v>
      </c>
      <c r="CB104" s="243" t="n">
        <v>0</v>
      </c>
      <c r="CC104" s="243" t="n">
        <v>0</v>
      </c>
      <c r="CD104" s="243" t="n">
        <v>0</v>
      </c>
      <c r="CE104" s="243" t="n">
        <v>0</v>
      </c>
      <c r="CF104" s="243" t="n">
        <v>0</v>
      </c>
      <c r="CG104" s="243" t="n">
        <v>0</v>
      </c>
      <c r="CH104" s="243" t="n">
        <v>0</v>
      </c>
      <c r="CI104" s="243" t="n">
        <v>0</v>
      </c>
      <c r="CJ104" s="243" t="n">
        <v>0</v>
      </c>
      <c r="CK104" s="243" t="n">
        <v>0</v>
      </c>
      <c r="CL104" s="243" t="n">
        <v>0</v>
      </c>
      <c r="CM104" s="243" t="n">
        <v>0</v>
      </c>
      <c r="CN104" s="243" t="n">
        <v>0</v>
      </c>
      <c r="WY104" s="236" t="n">
        <v>0</v>
      </c>
      <c r="WZ104" s="108"/>
      <c r="XA104" s="237" t="n">
        <v>0</v>
      </c>
      <c r="XB104" s="61" t="n">
        <v>90</v>
      </c>
      <c r="XC104" s="200" t="n">
        <f aca="false">XB104-W104</f>
        <v>0</v>
      </c>
      <c r="XD104" s="256" t="n">
        <f aca="false">SUMIF('TRIEN KHAI SX'!$B$8:$B$262,$B104,'TRIEN KHAI SX'!$CM$8:$CM$262)-W104</f>
        <v>0</v>
      </c>
      <c r="XE104" s="257" t="n">
        <f aca="false">SUMIF('TRIEN KHAI SX'!$B$8:$B$262,$B104,'TRIEN KHAI SX'!$FG$8:$FG$262)</f>
        <v>0</v>
      </c>
      <c r="XF104" s="258"/>
      <c r="XG104" s="258"/>
      <c r="XH104" s="258"/>
      <c r="XI104" s="258"/>
      <c r="XJ104" s="258"/>
      <c r="XK104" s="45"/>
      <c r="XL104" s="45"/>
      <c r="XM104" s="48"/>
      <c r="XN104" s="48"/>
      <c r="XO104" s="48"/>
      <c r="XP104" s="48"/>
      <c r="XQ104" s="48"/>
      <c r="XR104" s="48"/>
      <c r="XS104" s="48"/>
      <c r="XT104" s="48"/>
      <c r="XU104" s="48"/>
      <c r="XV104" s="48"/>
      <c r="XW104" s="48"/>
      <c r="XX104" s="48"/>
      <c r="XY104" s="48"/>
      <c r="XZ104" s="48"/>
      <c r="YA104" s="48"/>
      <c r="YB104" s="48"/>
      <c r="YC104" s="48"/>
      <c r="YD104" s="48"/>
      <c r="YE104" s="48"/>
      <c r="YF104" s="48"/>
      <c r="YG104" s="48"/>
      <c r="YH104" s="48"/>
      <c r="YI104" s="48"/>
      <c r="YJ104" s="48"/>
      <c r="YK104" s="48"/>
      <c r="YL104" s="48"/>
      <c r="YM104" s="48"/>
      <c r="YN104" s="48"/>
      <c r="YO104" s="48"/>
      <c r="YP104" s="48"/>
      <c r="YQ104" s="48"/>
      <c r="YR104" s="48"/>
      <c r="YS104" s="48"/>
      <c r="YT104" s="48"/>
      <c r="YU104" s="48"/>
      <c r="YV104" s="48"/>
      <c r="YW104" s="48"/>
      <c r="YX104" s="48"/>
      <c r="YY104" s="48"/>
      <c r="YZ104" s="48"/>
      <c r="ZA104" s="48"/>
      <c r="ZB104" s="48"/>
      <c r="ZC104" s="48"/>
      <c r="ZD104" s="48"/>
      <c r="ZE104" s="48"/>
      <c r="ZF104" s="48"/>
      <c r="ZG104" s="48"/>
      <c r="ZH104" s="48"/>
      <c r="ZI104" s="48"/>
      <c r="ZJ104" s="48"/>
      <c r="ZK104" s="48"/>
      <c r="ZL104" s="48"/>
      <c r="ZM104" s="48"/>
      <c r="ZN104" s="48"/>
      <c r="ZO104" s="48"/>
      <c r="ZP104" s="48"/>
      <c r="ZQ104" s="48"/>
      <c r="ZR104" s="48"/>
      <c r="ZS104" s="48"/>
      <c r="ZT104" s="48"/>
      <c r="ZU104" s="48"/>
      <c r="ZV104" s="48"/>
      <c r="ZW104" s="48"/>
      <c r="ZX104" s="48"/>
      <c r="ZY104" s="48"/>
      <c r="ZZ104" s="48"/>
      <c r="AAA104" s="48"/>
      <c r="AAB104" s="48"/>
      <c r="AAC104" s="48"/>
      <c r="AAD104" s="48"/>
      <c r="AAE104" s="48"/>
      <c r="AAF104" s="48"/>
      <c r="AAG104" s="48"/>
      <c r="AAH104" s="48"/>
      <c r="AAI104" s="48"/>
      <c r="AAJ104" s="48"/>
      <c r="AAK104" s="48"/>
      <c r="AAL104" s="48"/>
      <c r="AAM104" s="48"/>
      <c r="AAN104" s="48"/>
      <c r="AAO104" s="48"/>
      <c r="AAP104" s="48"/>
      <c r="AAQ104" s="48"/>
      <c r="AAR104" s="48"/>
      <c r="AAS104" s="48"/>
      <c r="AAT104" s="48"/>
      <c r="AAU104" s="48"/>
      <c r="AAV104" s="48"/>
      <c r="AAW104" s="48"/>
      <c r="AAX104" s="48"/>
      <c r="AAY104" s="48"/>
      <c r="AAZ104" s="48"/>
      <c r="ABA104" s="48"/>
      <c r="ABB104" s="48"/>
      <c r="ABC104" s="48"/>
      <c r="ABD104" s="48"/>
      <c r="ABE104" s="48"/>
      <c r="ABF104" s="48"/>
      <c r="ABG104" s="48"/>
      <c r="ABH104" s="48"/>
      <c r="ABI104" s="48"/>
      <c r="ABJ104" s="48"/>
      <c r="ABK104" s="48"/>
      <c r="ABL104" s="48"/>
      <c r="ABM104" s="48"/>
      <c r="ABN104" s="48"/>
      <c r="ABO104" s="48"/>
      <c r="ABP104" s="48"/>
      <c r="ABQ104" s="48"/>
      <c r="ABR104" s="48"/>
      <c r="ABS104" s="48"/>
      <c r="ABT104" s="48"/>
      <c r="ABU104" s="48"/>
      <c r="ABV104" s="48"/>
      <c r="ABW104" s="48"/>
      <c r="ABX104" s="48"/>
      <c r="ABY104" s="48"/>
      <c r="ABZ104" s="48"/>
      <c r="ACA104" s="48"/>
      <c r="ACB104" s="48"/>
      <c r="ACC104" s="48"/>
      <c r="ACD104" s="48"/>
      <c r="ACE104" s="48"/>
      <c r="ACF104" s="48"/>
      <c r="ACG104" s="48"/>
      <c r="ACH104" s="48"/>
      <c r="ACI104" s="48"/>
      <c r="ACJ104" s="48"/>
      <c r="ACK104" s="48"/>
      <c r="ACL104" s="48"/>
      <c r="ACM104" s="48"/>
      <c r="ACN104" s="48"/>
      <c r="ACO104" s="48"/>
      <c r="ACP104" s="48"/>
      <c r="ACQ104" s="48"/>
      <c r="ACR104" s="48"/>
      <c r="ACS104" s="48"/>
      <c r="ACT104" s="48"/>
      <c r="ACU104" s="48"/>
      <c r="ACV104" s="48"/>
      <c r="ACW104" s="48"/>
      <c r="ACX104" s="48"/>
      <c r="ACY104" s="48"/>
      <c r="ACZ104" s="48"/>
      <c r="ADA104" s="48"/>
      <c r="ADB104" s="48"/>
      <c r="ADC104" s="48"/>
      <c r="ADD104" s="48"/>
      <c r="ADE104" s="48"/>
      <c r="ADF104" s="48"/>
      <c r="ADG104" s="48"/>
      <c r="ADH104" s="48"/>
      <c r="ADI104" s="48"/>
      <c r="ADJ104" s="48"/>
      <c r="ADK104" s="48"/>
      <c r="ADL104" s="48"/>
      <c r="ADM104" s="48"/>
      <c r="ADN104" s="48"/>
      <c r="ADO104" s="48"/>
      <c r="ADP104" s="48"/>
      <c r="ADQ104" s="48"/>
      <c r="ADR104" s="48"/>
      <c r="ADS104" s="48"/>
      <c r="ADT104" s="48"/>
      <c r="ADU104" s="48"/>
      <c r="ADV104" s="48"/>
      <c r="ADW104" s="48"/>
      <c r="ADX104" s="48"/>
      <c r="ADY104" s="48"/>
      <c r="ADZ104" s="48"/>
      <c r="AEA104" s="48"/>
      <c r="AEB104" s="48"/>
      <c r="AEC104" s="48"/>
      <c r="AED104" s="48"/>
      <c r="AEE104" s="48"/>
      <c r="AEF104" s="48"/>
      <c r="AEG104" s="48"/>
      <c r="AEH104" s="48"/>
      <c r="AEI104" s="48"/>
      <c r="AEJ104" s="48"/>
      <c r="AEK104" s="48"/>
      <c r="AEL104" s="48"/>
      <c r="AEM104" s="48"/>
      <c r="AEN104" s="48"/>
      <c r="AEO104" s="48"/>
      <c r="AEP104" s="48"/>
      <c r="AEQ104" s="48"/>
      <c r="AER104" s="48"/>
      <c r="AES104" s="48"/>
      <c r="AET104" s="48"/>
      <c r="AEU104" s="48"/>
      <c r="AEV104" s="48"/>
      <c r="AEW104" s="48"/>
      <c r="AEX104" s="48"/>
      <c r="AEY104" s="48"/>
      <c r="AEZ104" s="48"/>
      <c r="AFA104" s="48"/>
      <c r="AFB104" s="48"/>
      <c r="AFC104" s="48"/>
      <c r="AFD104" s="48"/>
      <c r="AFE104" s="48"/>
      <c r="AFF104" s="48"/>
      <c r="AFG104" s="48"/>
      <c r="AFH104" s="48"/>
      <c r="AFI104" s="48"/>
      <c r="AFJ104" s="48"/>
      <c r="AFK104" s="48"/>
      <c r="AFL104" s="48"/>
      <c r="AFM104" s="48"/>
      <c r="AFN104" s="48"/>
      <c r="AFO104" s="48"/>
      <c r="AFP104" s="48"/>
      <c r="AFQ104" s="48"/>
      <c r="AFR104" s="48"/>
      <c r="AFS104" s="48"/>
      <c r="AFT104" s="48"/>
      <c r="AFU104" s="48"/>
      <c r="AFV104" s="48"/>
      <c r="AFW104" s="48"/>
      <c r="AFX104" s="48"/>
      <c r="AFY104" s="48"/>
      <c r="AFZ104" s="48"/>
      <c r="AGA104" s="48"/>
      <c r="AGB104" s="48"/>
      <c r="AGC104" s="48"/>
      <c r="AGD104" s="48"/>
      <c r="AGE104" s="48"/>
      <c r="AGF104" s="48"/>
      <c r="AGG104" s="48"/>
      <c r="AGH104" s="48"/>
      <c r="AGI104" s="48"/>
      <c r="AGJ104" s="48"/>
      <c r="AGK104" s="48"/>
      <c r="AGL104" s="48"/>
      <c r="AGM104" s="48"/>
      <c r="AGN104" s="48"/>
      <c r="AGO104" s="48"/>
      <c r="AGP104" s="48"/>
      <c r="AGQ104" s="48"/>
      <c r="AGR104" s="48"/>
      <c r="AGS104" s="48"/>
      <c r="AGT104" s="48"/>
      <c r="AGU104" s="48"/>
      <c r="AGV104" s="48"/>
      <c r="AGW104" s="48"/>
      <c r="AGX104" s="48"/>
      <c r="AGY104" s="48"/>
      <c r="AGZ104" s="48"/>
      <c r="AHA104" s="48"/>
      <c r="AHB104" s="48"/>
      <c r="AHC104" s="48"/>
      <c r="AHD104" s="48"/>
      <c r="AHE104" s="48"/>
      <c r="AHF104" s="48"/>
      <c r="AHG104" s="48"/>
      <c r="AHH104" s="48"/>
      <c r="AHI104" s="48"/>
      <c r="AHJ104" s="48"/>
      <c r="AHK104" s="48"/>
      <c r="AHL104" s="48"/>
      <c r="AHM104" s="48"/>
      <c r="AHN104" s="48"/>
      <c r="AHO104" s="48"/>
      <c r="AHP104" s="48"/>
      <c r="AHQ104" s="48"/>
      <c r="AHR104" s="48"/>
      <c r="AHS104" s="48"/>
      <c r="AHT104" s="48"/>
      <c r="AHU104" s="48"/>
      <c r="AHV104" s="48"/>
      <c r="AHW104" s="48"/>
      <c r="AHX104" s="48"/>
      <c r="AHY104" s="48"/>
      <c r="AHZ104" s="48"/>
      <c r="AIA104" s="48"/>
      <c r="AIB104" s="48"/>
      <c r="AIC104" s="48"/>
      <c r="AID104" s="48"/>
      <c r="AIE104" s="48"/>
      <c r="AIF104" s="48"/>
      <c r="AIG104" s="48"/>
      <c r="AIH104" s="48"/>
      <c r="AII104" s="48"/>
      <c r="AIJ104" s="48"/>
      <c r="AIK104" s="48"/>
      <c r="AIL104" s="48"/>
      <c r="AIM104" s="48"/>
      <c r="AIN104" s="48"/>
      <c r="AIO104" s="48"/>
      <c r="AIP104" s="48"/>
      <c r="AIQ104" s="48"/>
      <c r="AIR104" s="48"/>
      <c r="AIS104" s="48"/>
      <c r="AIT104" s="48"/>
      <c r="AIU104" s="48"/>
      <c r="AIV104" s="48"/>
      <c r="AIW104" s="48"/>
      <c r="AIX104" s="48"/>
      <c r="AIY104" s="48"/>
      <c r="AIZ104" s="48"/>
      <c r="AJA104" s="48"/>
      <c r="AJB104" s="48"/>
      <c r="AJC104" s="48"/>
      <c r="AJD104" s="48"/>
      <c r="AJE104" s="48"/>
      <c r="AJF104" s="48"/>
      <c r="AJG104" s="48"/>
      <c r="AJH104" s="48"/>
      <c r="AJI104" s="48"/>
      <c r="AJJ104" s="48"/>
      <c r="AJK104" s="48"/>
      <c r="AJL104" s="48"/>
      <c r="AJM104" s="48"/>
      <c r="AJN104" s="48"/>
      <c r="AJO104" s="48"/>
      <c r="AJP104" s="48"/>
      <c r="AJQ104" s="48"/>
      <c r="AJR104" s="48"/>
      <c r="AJS104" s="48"/>
      <c r="AJT104" s="48"/>
      <c r="AJU104" s="48"/>
      <c r="AJV104" s="48"/>
      <c r="AJW104" s="48"/>
      <c r="AJX104" s="48"/>
      <c r="AJY104" s="48"/>
      <c r="AJZ104" s="48"/>
      <c r="AKA104" s="48"/>
      <c r="AKB104" s="48"/>
      <c r="AKC104" s="48"/>
      <c r="AKD104" s="48"/>
      <c r="AKE104" s="48"/>
      <c r="AKF104" s="48"/>
      <c r="AKG104" s="48"/>
      <c r="AKH104" s="48"/>
      <c r="AKI104" s="48"/>
      <c r="AKJ104" s="48"/>
      <c r="AKK104" s="48"/>
      <c r="AKL104" s="48"/>
      <c r="AKM104" s="48"/>
      <c r="AKN104" s="48"/>
      <c r="AKO104" s="48"/>
      <c r="AKP104" s="48"/>
      <c r="AKQ104" s="48"/>
      <c r="AKR104" s="48"/>
      <c r="AKS104" s="48"/>
      <c r="AKT104" s="48"/>
      <c r="AKU104" s="48"/>
      <c r="AKV104" s="48"/>
      <c r="AKW104" s="48"/>
      <c r="AKX104" s="48"/>
      <c r="AKY104" s="48"/>
      <c r="AKZ104" s="48"/>
      <c r="ALA104" s="48"/>
      <c r="ALB104" s="48"/>
      <c r="ALC104" s="48"/>
      <c r="ALD104" s="48"/>
      <c r="ALE104" s="48"/>
      <c r="ALF104" s="48"/>
      <c r="ALG104" s="48"/>
      <c r="ALH104" s="48"/>
      <c r="ALI104" s="48"/>
      <c r="ALJ104" s="48"/>
      <c r="ALK104" s="48"/>
      <c r="ALL104" s="48"/>
      <c r="ALM104" s="48"/>
      <c r="ALN104" s="48"/>
      <c r="ALO104" s="48"/>
      <c r="ALP104" s="48"/>
      <c r="ALQ104" s="48"/>
      <c r="ALR104" s="48"/>
      <c r="ALS104" s="48"/>
      <c r="ALT104" s="48"/>
      <c r="ALU104" s="48"/>
      <c r="ALV104" s="48"/>
      <c r="ALW104" s="48"/>
      <c r="ALX104" s="48"/>
      <c r="ALY104" s="48"/>
      <c r="ALZ104" s="48"/>
      <c r="AMA104" s="48"/>
      <c r="AMB104" s="48"/>
      <c r="AMC104" s="48"/>
      <c r="AMD104" s="48"/>
      <c r="AME104" s="48"/>
      <c r="AMF104" s="48"/>
      <c r="AMG104" s="48"/>
      <c r="AMH104" s="48"/>
      <c r="AMI104" s="48"/>
      <c r="AMJ104" s="48"/>
    </row>
    <row r="105" s="243" customFormat="true" ht="16.5" hidden="false" customHeight="true" outlineLevel="0" collapsed="false">
      <c r="A105" s="240" t="n">
        <f aca="false">A104+1</f>
        <v>93</v>
      </c>
      <c r="B105" s="241" t="s">
        <v>451</v>
      </c>
      <c r="C105" s="242" t="s">
        <v>451</v>
      </c>
      <c r="D105" s="242" t="s">
        <v>452</v>
      </c>
      <c r="E105" s="242" t="s">
        <v>368</v>
      </c>
      <c r="F105" s="242" t="s">
        <v>369</v>
      </c>
      <c r="G105" s="242" t="s">
        <v>370</v>
      </c>
      <c r="H105" s="244" t="s">
        <v>294</v>
      </c>
      <c r="I105" s="242" t="n">
        <f aca="false">COUNTIF($C$13:$C$265,$C105)</f>
        <v>1</v>
      </c>
      <c r="J105" s="245" t="n">
        <f aca="false">COUNTIF($B$13:$B$265,$B105)</f>
        <v>1</v>
      </c>
      <c r="K105" s="244"/>
      <c r="L105" s="246" t="n">
        <v>1768</v>
      </c>
      <c r="M105" s="246" t="n">
        <v>538</v>
      </c>
      <c r="N105" s="246" t="n">
        <v>274</v>
      </c>
      <c r="O105" s="260" t="n">
        <f aca="false">L105*M105*N105/10^9</f>
        <v>0.260624416</v>
      </c>
      <c r="P105" s="248" t="n">
        <v>0.08364868</v>
      </c>
      <c r="Q105" s="249"/>
      <c r="R105" s="250"/>
      <c r="S105" s="251"/>
      <c r="T105" s="252"/>
      <c r="U105" s="253" t="n">
        <v>213.202</v>
      </c>
      <c r="V105" s="254"/>
      <c r="W105" s="255" t="n">
        <f aca="false">SUM(X105:WY105)</f>
        <v>60</v>
      </c>
      <c r="X105" s="243" t="n">
        <v>0</v>
      </c>
      <c r="Y105" s="243" t="n">
        <v>0</v>
      </c>
      <c r="Z105" s="243" t="n">
        <v>0</v>
      </c>
      <c r="AA105" s="243" t="n">
        <v>0</v>
      </c>
      <c r="AB105" s="243" t="n">
        <v>0</v>
      </c>
      <c r="AC105" s="243" t="n">
        <v>0</v>
      </c>
      <c r="AD105" s="243" t="n">
        <v>0</v>
      </c>
      <c r="AE105" s="243" t="n">
        <v>0</v>
      </c>
      <c r="AF105" s="243" t="n">
        <v>0</v>
      </c>
      <c r="AG105" s="243" t="n">
        <v>0</v>
      </c>
      <c r="AH105" s="243" t="n">
        <v>0</v>
      </c>
      <c r="AI105" s="243" t="n">
        <v>0</v>
      </c>
      <c r="AJ105" s="243" t="n">
        <v>0</v>
      </c>
      <c r="AK105" s="243" t="n">
        <v>0</v>
      </c>
      <c r="AL105" s="243" t="n">
        <v>0</v>
      </c>
      <c r="AM105" s="243" t="n">
        <v>0</v>
      </c>
      <c r="AP105" s="243" t="n">
        <v>0</v>
      </c>
      <c r="AQ105" s="243" t="n">
        <v>0</v>
      </c>
      <c r="AR105" s="243" t="n">
        <v>0</v>
      </c>
      <c r="AS105" s="243" t="n">
        <v>0</v>
      </c>
      <c r="AT105" s="243" t="n">
        <v>0</v>
      </c>
      <c r="AU105" s="243" t="n">
        <v>0</v>
      </c>
      <c r="AV105" s="243" t="n">
        <v>0</v>
      </c>
      <c r="AW105" s="243" t="n">
        <v>0</v>
      </c>
      <c r="AX105" s="243" t="n">
        <v>0</v>
      </c>
      <c r="AY105" s="243" t="n">
        <v>0</v>
      </c>
      <c r="AZ105" s="243" t="n">
        <v>0</v>
      </c>
      <c r="BA105" s="243" t="n">
        <v>0</v>
      </c>
      <c r="BB105" s="243" t="n">
        <v>0</v>
      </c>
      <c r="BC105" s="243" t="n">
        <v>0</v>
      </c>
      <c r="BD105" s="243" t="n">
        <v>0</v>
      </c>
      <c r="BE105" s="243" t="n">
        <v>0</v>
      </c>
      <c r="BF105" s="243" t="n">
        <v>0</v>
      </c>
      <c r="BG105" s="243" t="n">
        <v>0</v>
      </c>
      <c r="BH105" s="243" t="n">
        <v>0</v>
      </c>
      <c r="BI105" s="243" t="n">
        <v>0</v>
      </c>
      <c r="BJ105" s="243" t="n">
        <v>0</v>
      </c>
      <c r="BK105" s="243" t="n">
        <v>0</v>
      </c>
      <c r="BL105" s="243" t="n">
        <v>0</v>
      </c>
      <c r="BM105" s="243" t="n">
        <v>0</v>
      </c>
      <c r="BN105" s="243" t="n">
        <v>0</v>
      </c>
      <c r="BO105" s="243" t="n">
        <v>0</v>
      </c>
      <c r="BP105" s="243" t="n">
        <v>0</v>
      </c>
      <c r="BQ105" s="243" t="n">
        <v>0</v>
      </c>
      <c r="BR105" s="243" t="n">
        <v>0</v>
      </c>
      <c r="BS105" s="243" t="n">
        <v>0</v>
      </c>
      <c r="BT105" s="243" t="n">
        <v>0</v>
      </c>
      <c r="BU105" s="243" t="n">
        <v>0</v>
      </c>
      <c r="BV105" s="243" t="n">
        <v>30</v>
      </c>
      <c r="BW105" s="243" t="n">
        <v>0</v>
      </c>
      <c r="BX105" s="243" t="n">
        <v>0</v>
      </c>
      <c r="BY105" s="243" t="n">
        <v>0</v>
      </c>
      <c r="BZ105" s="243" t="n">
        <v>0</v>
      </c>
      <c r="CA105" s="243" t="n">
        <v>0</v>
      </c>
      <c r="CB105" s="243" t="n">
        <v>0</v>
      </c>
      <c r="CC105" s="243" t="n">
        <v>0</v>
      </c>
      <c r="CD105" s="243" t="n">
        <v>0</v>
      </c>
      <c r="CE105" s="243" t="n">
        <v>0</v>
      </c>
      <c r="CF105" s="243" t="n">
        <v>0</v>
      </c>
      <c r="CG105" s="243" t="n">
        <v>0</v>
      </c>
      <c r="CH105" s="243" t="n">
        <v>0</v>
      </c>
      <c r="CI105" s="243" t="n">
        <v>0</v>
      </c>
      <c r="CJ105" s="243" t="n">
        <v>0</v>
      </c>
      <c r="CK105" s="243" t="n">
        <v>0</v>
      </c>
      <c r="CL105" s="243" t="n">
        <v>0</v>
      </c>
      <c r="CM105" s="243" t="n">
        <v>0</v>
      </c>
      <c r="CN105" s="243" t="n">
        <v>0</v>
      </c>
      <c r="WY105" s="236" t="n">
        <v>30</v>
      </c>
      <c r="WZ105" s="108"/>
      <c r="XA105" s="237" t="n">
        <v>0</v>
      </c>
      <c r="XB105" s="61" t="n">
        <v>60</v>
      </c>
      <c r="XC105" s="200" t="n">
        <f aca="false">XB105-W105</f>
        <v>0</v>
      </c>
      <c r="XD105" s="256" t="n">
        <f aca="false">SUMIF('TRIEN KHAI SX'!$B$8:$B$262,$B105,'TRIEN KHAI SX'!$CM$8:$CM$262)-W105</f>
        <v>0</v>
      </c>
      <c r="XE105" s="257" t="n">
        <f aca="false">SUMIF('TRIEN KHAI SX'!$B$8:$B$262,$B105,'TRIEN KHAI SX'!$FG$8:$FG$262)</f>
        <v>0</v>
      </c>
      <c r="XF105" s="258"/>
      <c r="XG105" s="258"/>
      <c r="XH105" s="258"/>
      <c r="XI105" s="258"/>
      <c r="XJ105" s="258"/>
      <c r="XK105" s="45"/>
      <c r="XL105" s="45"/>
      <c r="XM105" s="48"/>
      <c r="XN105" s="48"/>
      <c r="XO105" s="48"/>
      <c r="XP105" s="48"/>
      <c r="XQ105" s="48"/>
      <c r="XR105" s="48"/>
      <c r="XS105" s="48"/>
      <c r="XT105" s="48"/>
      <c r="XU105" s="48"/>
      <c r="XV105" s="48"/>
      <c r="XW105" s="48"/>
      <c r="XX105" s="48"/>
      <c r="XY105" s="48"/>
      <c r="XZ105" s="48"/>
      <c r="YA105" s="48"/>
      <c r="YB105" s="48"/>
      <c r="YC105" s="48"/>
      <c r="YD105" s="48"/>
      <c r="YE105" s="48"/>
      <c r="YF105" s="48"/>
      <c r="YG105" s="48"/>
      <c r="YH105" s="48"/>
      <c r="YI105" s="48"/>
      <c r="YJ105" s="48"/>
      <c r="YK105" s="48"/>
      <c r="YL105" s="48"/>
      <c r="YM105" s="48"/>
      <c r="YN105" s="48"/>
      <c r="YO105" s="48"/>
      <c r="YP105" s="48"/>
      <c r="YQ105" s="48"/>
      <c r="YR105" s="48"/>
      <c r="YS105" s="48"/>
      <c r="YT105" s="48"/>
      <c r="YU105" s="48"/>
      <c r="YV105" s="48"/>
      <c r="YW105" s="48"/>
      <c r="YX105" s="48"/>
      <c r="YY105" s="48"/>
      <c r="YZ105" s="48"/>
      <c r="ZA105" s="48"/>
      <c r="ZB105" s="48"/>
      <c r="ZC105" s="48"/>
      <c r="ZD105" s="48"/>
      <c r="ZE105" s="48"/>
      <c r="ZF105" s="48"/>
      <c r="ZG105" s="48"/>
      <c r="ZH105" s="48"/>
      <c r="ZI105" s="48"/>
      <c r="ZJ105" s="48"/>
      <c r="ZK105" s="48"/>
      <c r="ZL105" s="48"/>
      <c r="ZM105" s="48"/>
      <c r="ZN105" s="48"/>
      <c r="ZO105" s="48"/>
      <c r="ZP105" s="48"/>
      <c r="ZQ105" s="48"/>
      <c r="ZR105" s="48"/>
      <c r="ZS105" s="48"/>
      <c r="ZT105" s="48"/>
      <c r="ZU105" s="48"/>
      <c r="ZV105" s="48"/>
      <c r="ZW105" s="48"/>
      <c r="ZX105" s="48"/>
      <c r="ZY105" s="48"/>
      <c r="ZZ105" s="48"/>
      <c r="AAA105" s="48"/>
      <c r="AAB105" s="48"/>
      <c r="AAC105" s="48"/>
      <c r="AAD105" s="48"/>
      <c r="AAE105" s="48"/>
      <c r="AAF105" s="48"/>
      <c r="AAG105" s="48"/>
      <c r="AAH105" s="48"/>
      <c r="AAI105" s="48"/>
      <c r="AAJ105" s="48"/>
      <c r="AAK105" s="48"/>
      <c r="AAL105" s="48"/>
      <c r="AAM105" s="48"/>
      <c r="AAN105" s="48"/>
      <c r="AAO105" s="48"/>
      <c r="AAP105" s="48"/>
      <c r="AAQ105" s="48"/>
      <c r="AAR105" s="48"/>
      <c r="AAS105" s="48"/>
      <c r="AAT105" s="48"/>
      <c r="AAU105" s="48"/>
      <c r="AAV105" s="48"/>
      <c r="AAW105" s="48"/>
      <c r="AAX105" s="48"/>
      <c r="AAY105" s="48"/>
      <c r="AAZ105" s="48"/>
      <c r="ABA105" s="48"/>
      <c r="ABB105" s="48"/>
      <c r="ABC105" s="48"/>
      <c r="ABD105" s="48"/>
      <c r="ABE105" s="48"/>
      <c r="ABF105" s="48"/>
      <c r="ABG105" s="48"/>
      <c r="ABH105" s="48"/>
      <c r="ABI105" s="48"/>
      <c r="ABJ105" s="48"/>
      <c r="ABK105" s="48"/>
      <c r="ABL105" s="48"/>
      <c r="ABM105" s="48"/>
      <c r="ABN105" s="48"/>
      <c r="ABO105" s="48"/>
      <c r="ABP105" s="48"/>
      <c r="ABQ105" s="48"/>
      <c r="ABR105" s="48"/>
      <c r="ABS105" s="48"/>
      <c r="ABT105" s="48"/>
      <c r="ABU105" s="48"/>
      <c r="ABV105" s="48"/>
      <c r="ABW105" s="48"/>
      <c r="ABX105" s="48"/>
      <c r="ABY105" s="48"/>
      <c r="ABZ105" s="48"/>
      <c r="ACA105" s="48"/>
      <c r="ACB105" s="48"/>
      <c r="ACC105" s="48"/>
      <c r="ACD105" s="48"/>
      <c r="ACE105" s="48"/>
      <c r="ACF105" s="48"/>
      <c r="ACG105" s="48"/>
      <c r="ACH105" s="48"/>
      <c r="ACI105" s="48"/>
      <c r="ACJ105" s="48"/>
      <c r="ACK105" s="48"/>
      <c r="ACL105" s="48"/>
      <c r="ACM105" s="48"/>
      <c r="ACN105" s="48"/>
      <c r="ACO105" s="48"/>
      <c r="ACP105" s="48"/>
      <c r="ACQ105" s="48"/>
      <c r="ACR105" s="48"/>
      <c r="ACS105" s="48"/>
      <c r="ACT105" s="48"/>
      <c r="ACU105" s="48"/>
      <c r="ACV105" s="48"/>
      <c r="ACW105" s="48"/>
      <c r="ACX105" s="48"/>
      <c r="ACY105" s="48"/>
      <c r="ACZ105" s="48"/>
      <c r="ADA105" s="48"/>
      <c r="ADB105" s="48"/>
      <c r="ADC105" s="48"/>
      <c r="ADD105" s="48"/>
      <c r="ADE105" s="48"/>
      <c r="ADF105" s="48"/>
      <c r="ADG105" s="48"/>
      <c r="ADH105" s="48"/>
      <c r="ADI105" s="48"/>
      <c r="ADJ105" s="48"/>
      <c r="ADK105" s="48"/>
      <c r="ADL105" s="48"/>
      <c r="ADM105" s="48"/>
      <c r="ADN105" s="48"/>
      <c r="ADO105" s="48"/>
      <c r="ADP105" s="48"/>
      <c r="ADQ105" s="48"/>
      <c r="ADR105" s="48"/>
      <c r="ADS105" s="48"/>
      <c r="ADT105" s="48"/>
      <c r="ADU105" s="48"/>
      <c r="ADV105" s="48"/>
      <c r="ADW105" s="48"/>
      <c r="ADX105" s="48"/>
      <c r="ADY105" s="48"/>
      <c r="ADZ105" s="48"/>
      <c r="AEA105" s="48"/>
      <c r="AEB105" s="48"/>
      <c r="AEC105" s="48"/>
      <c r="AED105" s="48"/>
      <c r="AEE105" s="48"/>
      <c r="AEF105" s="48"/>
      <c r="AEG105" s="48"/>
      <c r="AEH105" s="48"/>
      <c r="AEI105" s="48"/>
      <c r="AEJ105" s="48"/>
      <c r="AEK105" s="48"/>
      <c r="AEL105" s="48"/>
      <c r="AEM105" s="48"/>
      <c r="AEN105" s="48"/>
      <c r="AEO105" s="48"/>
      <c r="AEP105" s="48"/>
      <c r="AEQ105" s="48"/>
      <c r="AER105" s="48"/>
      <c r="AES105" s="48"/>
      <c r="AET105" s="48"/>
      <c r="AEU105" s="48"/>
      <c r="AEV105" s="48"/>
      <c r="AEW105" s="48"/>
      <c r="AEX105" s="48"/>
      <c r="AEY105" s="48"/>
      <c r="AEZ105" s="48"/>
      <c r="AFA105" s="48"/>
      <c r="AFB105" s="48"/>
      <c r="AFC105" s="48"/>
      <c r="AFD105" s="48"/>
      <c r="AFE105" s="48"/>
      <c r="AFF105" s="48"/>
      <c r="AFG105" s="48"/>
      <c r="AFH105" s="48"/>
      <c r="AFI105" s="48"/>
      <c r="AFJ105" s="48"/>
      <c r="AFK105" s="48"/>
      <c r="AFL105" s="48"/>
      <c r="AFM105" s="48"/>
      <c r="AFN105" s="48"/>
      <c r="AFO105" s="48"/>
      <c r="AFP105" s="48"/>
      <c r="AFQ105" s="48"/>
      <c r="AFR105" s="48"/>
      <c r="AFS105" s="48"/>
      <c r="AFT105" s="48"/>
      <c r="AFU105" s="48"/>
      <c r="AFV105" s="48"/>
      <c r="AFW105" s="48"/>
      <c r="AFX105" s="48"/>
      <c r="AFY105" s="48"/>
      <c r="AFZ105" s="48"/>
      <c r="AGA105" s="48"/>
      <c r="AGB105" s="48"/>
      <c r="AGC105" s="48"/>
      <c r="AGD105" s="48"/>
      <c r="AGE105" s="48"/>
      <c r="AGF105" s="48"/>
      <c r="AGG105" s="48"/>
      <c r="AGH105" s="48"/>
      <c r="AGI105" s="48"/>
      <c r="AGJ105" s="48"/>
      <c r="AGK105" s="48"/>
      <c r="AGL105" s="48"/>
      <c r="AGM105" s="48"/>
      <c r="AGN105" s="48"/>
      <c r="AGO105" s="48"/>
      <c r="AGP105" s="48"/>
      <c r="AGQ105" s="48"/>
      <c r="AGR105" s="48"/>
      <c r="AGS105" s="48"/>
      <c r="AGT105" s="48"/>
      <c r="AGU105" s="48"/>
      <c r="AGV105" s="48"/>
      <c r="AGW105" s="48"/>
      <c r="AGX105" s="48"/>
      <c r="AGY105" s="48"/>
      <c r="AGZ105" s="48"/>
      <c r="AHA105" s="48"/>
      <c r="AHB105" s="48"/>
      <c r="AHC105" s="48"/>
      <c r="AHD105" s="48"/>
      <c r="AHE105" s="48"/>
      <c r="AHF105" s="48"/>
      <c r="AHG105" s="48"/>
      <c r="AHH105" s="48"/>
      <c r="AHI105" s="48"/>
      <c r="AHJ105" s="48"/>
      <c r="AHK105" s="48"/>
      <c r="AHL105" s="48"/>
      <c r="AHM105" s="48"/>
      <c r="AHN105" s="48"/>
      <c r="AHO105" s="48"/>
      <c r="AHP105" s="48"/>
      <c r="AHQ105" s="48"/>
      <c r="AHR105" s="48"/>
      <c r="AHS105" s="48"/>
      <c r="AHT105" s="48"/>
      <c r="AHU105" s="48"/>
      <c r="AHV105" s="48"/>
      <c r="AHW105" s="48"/>
      <c r="AHX105" s="48"/>
      <c r="AHY105" s="48"/>
      <c r="AHZ105" s="48"/>
      <c r="AIA105" s="48"/>
      <c r="AIB105" s="48"/>
      <c r="AIC105" s="48"/>
      <c r="AID105" s="48"/>
      <c r="AIE105" s="48"/>
      <c r="AIF105" s="48"/>
      <c r="AIG105" s="48"/>
      <c r="AIH105" s="48"/>
      <c r="AII105" s="48"/>
      <c r="AIJ105" s="48"/>
      <c r="AIK105" s="48"/>
      <c r="AIL105" s="48"/>
      <c r="AIM105" s="48"/>
      <c r="AIN105" s="48"/>
      <c r="AIO105" s="48"/>
      <c r="AIP105" s="48"/>
      <c r="AIQ105" s="48"/>
      <c r="AIR105" s="48"/>
      <c r="AIS105" s="48"/>
      <c r="AIT105" s="48"/>
      <c r="AIU105" s="48"/>
      <c r="AIV105" s="48"/>
      <c r="AIW105" s="48"/>
      <c r="AIX105" s="48"/>
      <c r="AIY105" s="48"/>
      <c r="AIZ105" s="48"/>
      <c r="AJA105" s="48"/>
      <c r="AJB105" s="48"/>
      <c r="AJC105" s="48"/>
      <c r="AJD105" s="48"/>
      <c r="AJE105" s="48"/>
      <c r="AJF105" s="48"/>
      <c r="AJG105" s="48"/>
      <c r="AJH105" s="48"/>
      <c r="AJI105" s="48"/>
      <c r="AJJ105" s="48"/>
      <c r="AJK105" s="48"/>
      <c r="AJL105" s="48"/>
      <c r="AJM105" s="48"/>
      <c r="AJN105" s="48"/>
      <c r="AJO105" s="48"/>
      <c r="AJP105" s="48"/>
      <c r="AJQ105" s="48"/>
      <c r="AJR105" s="48"/>
      <c r="AJS105" s="48"/>
      <c r="AJT105" s="48"/>
      <c r="AJU105" s="48"/>
      <c r="AJV105" s="48"/>
      <c r="AJW105" s="48"/>
      <c r="AJX105" s="48"/>
      <c r="AJY105" s="48"/>
      <c r="AJZ105" s="48"/>
      <c r="AKA105" s="48"/>
      <c r="AKB105" s="48"/>
      <c r="AKC105" s="48"/>
      <c r="AKD105" s="48"/>
      <c r="AKE105" s="48"/>
      <c r="AKF105" s="48"/>
      <c r="AKG105" s="48"/>
      <c r="AKH105" s="48"/>
      <c r="AKI105" s="48"/>
      <c r="AKJ105" s="48"/>
      <c r="AKK105" s="48"/>
      <c r="AKL105" s="48"/>
      <c r="AKM105" s="48"/>
      <c r="AKN105" s="48"/>
      <c r="AKO105" s="48"/>
      <c r="AKP105" s="48"/>
      <c r="AKQ105" s="48"/>
      <c r="AKR105" s="48"/>
      <c r="AKS105" s="48"/>
      <c r="AKT105" s="48"/>
      <c r="AKU105" s="48"/>
      <c r="AKV105" s="48"/>
      <c r="AKW105" s="48"/>
      <c r="AKX105" s="48"/>
      <c r="AKY105" s="48"/>
      <c r="AKZ105" s="48"/>
      <c r="ALA105" s="48"/>
      <c r="ALB105" s="48"/>
      <c r="ALC105" s="48"/>
      <c r="ALD105" s="48"/>
      <c r="ALE105" s="48"/>
      <c r="ALF105" s="48"/>
      <c r="ALG105" s="48"/>
      <c r="ALH105" s="48"/>
      <c r="ALI105" s="48"/>
      <c r="ALJ105" s="48"/>
      <c r="ALK105" s="48"/>
      <c r="ALL105" s="48"/>
      <c r="ALM105" s="48"/>
      <c r="ALN105" s="48"/>
      <c r="ALO105" s="48"/>
      <c r="ALP105" s="48"/>
      <c r="ALQ105" s="48"/>
      <c r="ALR105" s="48"/>
      <c r="ALS105" s="48"/>
      <c r="ALT105" s="48"/>
      <c r="ALU105" s="48"/>
      <c r="ALV105" s="48"/>
      <c r="ALW105" s="48"/>
      <c r="ALX105" s="48"/>
      <c r="ALY105" s="48"/>
      <c r="ALZ105" s="48"/>
      <c r="AMA105" s="48"/>
      <c r="AMB105" s="48"/>
      <c r="AMC105" s="48"/>
      <c r="AMD105" s="48"/>
      <c r="AME105" s="48"/>
      <c r="AMF105" s="48"/>
      <c r="AMG105" s="48"/>
      <c r="AMH105" s="48"/>
      <c r="AMI105" s="48"/>
      <c r="AMJ105" s="48"/>
    </row>
    <row r="106" s="243" customFormat="true" ht="16.5" hidden="false" customHeight="true" outlineLevel="0" collapsed="false">
      <c r="A106" s="240" t="n">
        <f aca="false">A105+1</f>
        <v>94</v>
      </c>
      <c r="B106" s="242" t="s">
        <v>453</v>
      </c>
      <c r="C106" s="242" t="s">
        <v>453</v>
      </c>
      <c r="D106" s="242" t="s">
        <v>452</v>
      </c>
      <c r="E106" s="242" t="s">
        <v>304</v>
      </c>
      <c r="F106" s="242" t="n">
        <v>0</v>
      </c>
      <c r="G106" s="242" t="s">
        <v>305</v>
      </c>
      <c r="H106" s="244" t="s">
        <v>294</v>
      </c>
      <c r="I106" s="242" t="n">
        <f aca="false">COUNTIF($C$13:$C$265,$C106)</f>
        <v>1</v>
      </c>
      <c r="J106" s="245" t="n">
        <f aca="false">COUNTIF($B$13:$B$265,$B106)</f>
        <v>1</v>
      </c>
      <c r="K106" s="244"/>
      <c r="L106" s="246" t="n">
        <v>1768</v>
      </c>
      <c r="M106" s="246" t="n">
        <v>538</v>
      </c>
      <c r="N106" s="246" t="n">
        <v>274</v>
      </c>
      <c r="O106" s="260" t="n">
        <f aca="false">L106*M106*N106/10^9</f>
        <v>0.260624416</v>
      </c>
      <c r="P106" s="248" t="n">
        <v>0.08364868</v>
      </c>
      <c r="Q106" s="249"/>
      <c r="R106" s="250"/>
      <c r="S106" s="251"/>
      <c r="T106" s="252"/>
      <c r="U106" s="253" t="n">
        <v>219.252</v>
      </c>
      <c r="V106" s="254"/>
      <c r="W106" s="255" t="n">
        <f aca="false">SUM(X106:WY106)</f>
        <v>60</v>
      </c>
      <c r="X106" s="243" t="n">
        <v>0</v>
      </c>
      <c r="Y106" s="243" t="n">
        <v>0</v>
      </c>
      <c r="Z106" s="243" t="n">
        <v>0</v>
      </c>
      <c r="AA106" s="243" t="n">
        <v>0</v>
      </c>
      <c r="AB106" s="243" t="n">
        <v>0</v>
      </c>
      <c r="AC106" s="243" t="n">
        <v>0</v>
      </c>
      <c r="AD106" s="243" t="n">
        <v>0</v>
      </c>
      <c r="AE106" s="243" t="n">
        <v>0</v>
      </c>
      <c r="AF106" s="243" t="n">
        <v>0</v>
      </c>
      <c r="AG106" s="243" t="n">
        <v>0</v>
      </c>
      <c r="AH106" s="243" t="n">
        <v>0</v>
      </c>
      <c r="AI106" s="243" t="n">
        <v>0</v>
      </c>
      <c r="AJ106" s="243" t="n">
        <v>0</v>
      </c>
      <c r="AK106" s="243" t="n">
        <v>0</v>
      </c>
      <c r="AL106" s="243" t="n">
        <v>0</v>
      </c>
      <c r="AM106" s="243" t="n">
        <v>0</v>
      </c>
      <c r="AP106" s="243" t="n">
        <v>0</v>
      </c>
      <c r="AQ106" s="243" t="n">
        <v>0</v>
      </c>
      <c r="AR106" s="243" t="n">
        <v>0</v>
      </c>
      <c r="AS106" s="243" t="n">
        <v>0</v>
      </c>
      <c r="AT106" s="243" t="n">
        <v>0</v>
      </c>
      <c r="AU106" s="243" t="n">
        <v>0</v>
      </c>
      <c r="AV106" s="243" t="n">
        <v>0</v>
      </c>
      <c r="AW106" s="243" t="n">
        <v>0</v>
      </c>
      <c r="AX106" s="243" t="n">
        <v>0</v>
      </c>
      <c r="AY106" s="243" t="n">
        <v>0</v>
      </c>
      <c r="AZ106" s="243" t="n">
        <v>0</v>
      </c>
      <c r="BA106" s="243" t="n">
        <v>0</v>
      </c>
      <c r="BB106" s="243" t="n">
        <v>0</v>
      </c>
      <c r="BC106" s="243" t="n">
        <v>0</v>
      </c>
      <c r="BD106" s="243" t="n">
        <v>0</v>
      </c>
      <c r="BE106" s="243" t="n">
        <v>0</v>
      </c>
      <c r="BF106" s="243" t="n">
        <v>0</v>
      </c>
      <c r="BG106" s="243" t="n">
        <v>0</v>
      </c>
      <c r="BH106" s="243" t="n">
        <v>0</v>
      </c>
      <c r="BI106" s="243" t="n">
        <v>0</v>
      </c>
      <c r="BJ106" s="243" t="n">
        <v>0</v>
      </c>
      <c r="BK106" s="243" t="n">
        <v>0</v>
      </c>
      <c r="BL106" s="243" t="n">
        <v>0</v>
      </c>
      <c r="BM106" s="243" t="n">
        <v>0</v>
      </c>
      <c r="BN106" s="243" t="n">
        <v>0</v>
      </c>
      <c r="BO106" s="243" t="n">
        <v>0</v>
      </c>
      <c r="BP106" s="243" t="n">
        <v>0</v>
      </c>
      <c r="BQ106" s="243" t="n">
        <v>0</v>
      </c>
      <c r="BR106" s="243" t="n">
        <v>0</v>
      </c>
      <c r="BS106" s="243" t="n">
        <v>0</v>
      </c>
      <c r="BT106" s="243" t="n">
        <v>0</v>
      </c>
      <c r="BU106" s="243" t="n">
        <v>30</v>
      </c>
      <c r="BV106" s="243" t="n">
        <v>0</v>
      </c>
      <c r="BW106" s="243" t="n">
        <v>0</v>
      </c>
      <c r="BX106" s="243" t="n">
        <v>0</v>
      </c>
      <c r="BY106" s="243" t="n">
        <v>0</v>
      </c>
      <c r="BZ106" s="243" t="n">
        <v>0</v>
      </c>
      <c r="CA106" s="243" t="n">
        <v>0</v>
      </c>
      <c r="CB106" s="243" t="n">
        <v>0</v>
      </c>
      <c r="CC106" s="243" t="n">
        <v>0</v>
      </c>
      <c r="CD106" s="243" t="n">
        <v>0</v>
      </c>
      <c r="CE106" s="243" t="n">
        <v>0</v>
      </c>
      <c r="CF106" s="243" t="n">
        <v>0</v>
      </c>
      <c r="CG106" s="243" t="n">
        <v>0</v>
      </c>
      <c r="CH106" s="243" t="n">
        <v>0</v>
      </c>
      <c r="CI106" s="243" t="n">
        <v>0</v>
      </c>
      <c r="CJ106" s="243" t="n">
        <v>0</v>
      </c>
      <c r="CK106" s="243" t="n">
        <v>0</v>
      </c>
      <c r="CL106" s="243" t="n">
        <v>0</v>
      </c>
      <c r="CM106" s="243" t="n">
        <v>0</v>
      </c>
      <c r="CN106" s="243" t="n">
        <v>0</v>
      </c>
      <c r="WY106" s="236" t="n">
        <v>30</v>
      </c>
      <c r="WZ106" s="108"/>
      <c r="XA106" s="237" t="n">
        <v>0</v>
      </c>
      <c r="XB106" s="61" t="n">
        <v>60</v>
      </c>
      <c r="XC106" s="200" t="n">
        <f aca="false">XB106-W106</f>
        <v>0</v>
      </c>
      <c r="XD106" s="256" t="n">
        <f aca="false">SUMIF('TRIEN KHAI SX'!$B$8:$B$262,$B106,'TRIEN KHAI SX'!$CM$8:$CM$262)-W106</f>
        <v>0</v>
      </c>
      <c r="XE106" s="257" t="n">
        <f aca="false">SUMIF('TRIEN KHAI SX'!$B$8:$B$262,$B106,'TRIEN KHAI SX'!$FG$8:$FG$262)</f>
        <v>0</v>
      </c>
      <c r="XF106" s="258"/>
      <c r="XG106" s="258"/>
      <c r="XH106" s="258"/>
      <c r="XI106" s="258"/>
      <c r="XJ106" s="258"/>
      <c r="XK106" s="45"/>
      <c r="XL106" s="45"/>
      <c r="XM106" s="48"/>
      <c r="XN106" s="48"/>
      <c r="XO106" s="48"/>
      <c r="XP106" s="48"/>
      <c r="XQ106" s="48"/>
      <c r="XR106" s="48"/>
      <c r="XS106" s="48"/>
      <c r="XT106" s="48"/>
      <c r="XU106" s="48"/>
      <c r="XV106" s="48"/>
      <c r="XW106" s="48"/>
      <c r="XX106" s="48"/>
      <c r="XY106" s="48"/>
      <c r="XZ106" s="48"/>
      <c r="YA106" s="48"/>
      <c r="YB106" s="48"/>
      <c r="YC106" s="48"/>
      <c r="YD106" s="48"/>
      <c r="YE106" s="48"/>
      <c r="YF106" s="48"/>
      <c r="YG106" s="48"/>
      <c r="YH106" s="48"/>
      <c r="YI106" s="48"/>
      <c r="YJ106" s="48"/>
      <c r="YK106" s="48"/>
      <c r="YL106" s="48"/>
      <c r="YM106" s="48"/>
      <c r="YN106" s="48"/>
      <c r="YO106" s="48"/>
      <c r="YP106" s="48"/>
      <c r="YQ106" s="48"/>
      <c r="YR106" s="48"/>
      <c r="YS106" s="48"/>
      <c r="YT106" s="48"/>
      <c r="YU106" s="48"/>
      <c r="YV106" s="48"/>
      <c r="YW106" s="48"/>
      <c r="YX106" s="48"/>
      <c r="YY106" s="48"/>
      <c r="YZ106" s="48"/>
      <c r="ZA106" s="48"/>
      <c r="ZB106" s="48"/>
      <c r="ZC106" s="48"/>
      <c r="ZD106" s="48"/>
      <c r="ZE106" s="48"/>
      <c r="ZF106" s="48"/>
      <c r="ZG106" s="48"/>
      <c r="ZH106" s="48"/>
      <c r="ZI106" s="48"/>
      <c r="ZJ106" s="48"/>
      <c r="ZK106" s="48"/>
      <c r="ZL106" s="48"/>
      <c r="ZM106" s="48"/>
      <c r="ZN106" s="48"/>
      <c r="ZO106" s="48"/>
      <c r="ZP106" s="48"/>
      <c r="ZQ106" s="48"/>
      <c r="ZR106" s="48"/>
      <c r="ZS106" s="48"/>
      <c r="ZT106" s="48"/>
      <c r="ZU106" s="48"/>
      <c r="ZV106" s="48"/>
      <c r="ZW106" s="48"/>
      <c r="ZX106" s="48"/>
      <c r="ZY106" s="48"/>
      <c r="ZZ106" s="48"/>
      <c r="AAA106" s="48"/>
      <c r="AAB106" s="48"/>
      <c r="AAC106" s="48"/>
      <c r="AAD106" s="48"/>
      <c r="AAE106" s="48"/>
      <c r="AAF106" s="48"/>
      <c r="AAG106" s="48"/>
      <c r="AAH106" s="48"/>
      <c r="AAI106" s="48"/>
      <c r="AAJ106" s="48"/>
      <c r="AAK106" s="48"/>
      <c r="AAL106" s="48"/>
      <c r="AAM106" s="48"/>
      <c r="AAN106" s="48"/>
      <c r="AAO106" s="48"/>
      <c r="AAP106" s="48"/>
      <c r="AAQ106" s="48"/>
      <c r="AAR106" s="48"/>
      <c r="AAS106" s="48"/>
      <c r="AAT106" s="48"/>
      <c r="AAU106" s="48"/>
      <c r="AAV106" s="48"/>
      <c r="AAW106" s="48"/>
      <c r="AAX106" s="48"/>
      <c r="AAY106" s="48"/>
      <c r="AAZ106" s="48"/>
      <c r="ABA106" s="48"/>
      <c r="ABB106" s="48"/>
      <c r="ABC106" s="48"/>
      <c r="ABD106" s="48"/>
      <c r="ABE106" s="48"/>
      <c r="ABF106" s="48"/>
      <c r="ABG106" s="48"/>
      <c r="ABH106" s="48"/>
      <c r="ABI106" s="48"/>
      <c r="ABJ106" s="48"/>
      <c r="ABK106" s="48"/>
      <c r="ABL106" s="48"/>
      <c r="ABM106" s="48"/>
      <c r="ABN106" s="48"/>
      <c r="ABO106" s="48"/>
      <c r="ABP106" s="48"/>
      <c r="ABQ106" s="48"/>
      <c r="ABR106" s="48"/>
      <c r="ABS106" s="48"/>
      <c r="ABT106" s="48"/>
      <c r="ABU106" s="48"/>
      <c r="ABV106" s="48"/>
      <c r="ABW106" s="48"/>
      <c r="ABX106" s="48"/>
      <c r="ABY106" s="48"/>
      <c r="ABZ106" s="48"/>
      <c r="ACA106" s="48"/>
      <c r="ACB106" s="48"/>
      <c r="ACC106" s="48"/>
      <c r="ACD106" s="48"/>
      <c r="ACE106" s="48"/>
      <c r="ACF106" s="48"/>
      <c r="ACG106" s="48"/>
      <c r="ACH106" s="48"/>
      <c r="ACI106" s="48"/>
      <c r="ACJ106" s="48"/>
      <c r="ACK106" s="48"/>
      <c r="ACL106" s="48"/>
      <c r="ACM106" s="48"/>
      <c r="ACN106" s="48"/>
      <c r="ACO106" s="48"/>
      <c r="ACP106" s="48"/>
      <c r="ACQ106" s="48"/>
      <c r="ACR106" s="48"/>
      <c r="ACS106" s="48"/>
      <c r="ACT106" s="48"/>
      <c r="ACU106" s="48"/>
      <c r="ACV106" s="48"/>
      <c r="ACW106" s="48"/>
      <c r="ACX106" s="48"/>
      <c r="ACY106" s="48"/>
      <c r="ACZ106" s="48"/>
      <c r="ADA106" s="48"/>
      <c r="ADB106" s="48"/>
      <c r="ADC106" s="48"/>
      <c r="ADD106" s="48"/>
      <c r="ADE106" s="48"/>
      <c r="ADF106" s="48"/>
      <c r="ADG106" s="48"/>
      <c r="ADH106" s="48"/>
      <c r="ADI106" s="48"/>
      <c r="ADJ106" s="48"/>
      <c r="ADK106" s="48"/>
      <c r="ADL106" s="48"/>
      <c r="ADM106" s="48"/>
      <c r="ADN106" s="48"/>
      <c r="ADO106" s="48"/>
      <c r="ADP106" s="48"/>
      <c r="ADQ106" s="48"/>
      <c r="ADR106" s="48"/>
      <c r="ADS106" s="48"/>
      <c r="ADT106" s="48"/>
      <c r="ADU106" s="48"/>
      <c r="ADV106" s="48"/>
      <c r="ADW106" s="48"/>
      <c r="ADX106" s="48"/>
      <c r="ADY106" s="48"/>
      <c r="ADZ106" s="48"/>
      <c r="AEA106" s="48"/>
      <c r="AEB106" s="48"/>
      <c r="AEC106" s="48"/>
      <c r="AED106" s="48"/>
      <c r="AEE106" s="48"/>
      <c r="AEF106" s="48"/>
      <c r="AEG106" s="48"/>
      <c r="AEH106" s="48"/>
      <c r="AEI106" s="48"/>
      <c r="AEJ106" s="48"/>
      <c r="AEK106" s="48"/>
      <c r="AEL106" s="48"/>
      <c r="AEM106" s="48"/>
      <c r="AEN106" s="48"/>
      <c r="AEO106" s="48"/>
      <c r="AEP106" s="48"/>
      <c r="AEQ106" s="48"/>
      <c r="AER106" s="48"/>
      <c r="AES106" s="48"/>
      <c r="AET106" s="48"/>
      <c r="AEU106" s="48"/>
      <c r="AEV106" s="48"/>
      <c r="AEW106" s="48"/>
      <c r="AEX106" s="48"/>
      <c r="AEY106" s="48"/>
      <c r="AEZ106" s="48"/>
      <c r="AFA106" s="48"/>
      <c r="AFB106" s="48"/>
      <c r="AFC106" s="48"/>
      <c r="AFD106" s="48"/>
      <c r="AFE106" s="48"/>
      <c r="AFF106" s="48"/>
      <c r="AFG106" s="48"/>
      <c r="AFH106" s="48"/>
      <c r="AFI106" s="48"/>
      <c r="AFJ106" s="48"/>
      <c r="AFK106" s="48"/>
      <c r="AFL106" s="48"/>
      <c r="AFM106" s="48"/>
      <c r="AFN106" s="48"/>
      <c r="AFO106" s="48"/>
      <c r="AFP106" s="48"/>
      <c r="AFQ106" s="48"/>
      <c r="AFR106" s="48"/>
      <c r="AFS106" s="48"/>
      <c r="AFT106" s="48"/>
      <c r="AFU106" s="48"/>
      <c r="AFV106" s="48"/>
      <c r="AFW106" s="48"/>
      <c r="AFX106" s="48"/>
      <c r="AFY106" s="48"/>
      <c r="AFZ106" s="48"/>
      <c r="AGA106" s="48"/>
      <c r="AGB106" s="48"/>
      <c r="AGC106" s="48"/>
      <c r="AGD106" s="48"/>
      <c r="AGE106" s="48"/>
      <c r="AGF106" s="48"/>
      <c r="AGG106" s="48"/>
      <c r="AGH106" s="48"/>
      <c r="AGI106" s="48"/>
      <c r="AGJ106" s="48"/>
      <c r="AGK106" s="48"/>
      <c r="AGL106" s="48"/>
      <c r="AGM106" s="48"/>
      <c r="AGN106" s="48"/>
      <c r="AGO106" s="48"/>
      <c r="AGP106" s="48"/>
      <c r="AGQ106" s="48"/>
      <c r="AGR106" s="48"/>
      <c r="AGS106" s="48"/>
      <c r="AGT106" s="48"/>
      <c r="AGU106" s="48"/>
      <c r="AGV106" s="48"/>
      <c r="AGW106" s="48"/>
      <c r="AGX106" s="48"/>
      <c r="AGY106" s="48"/>
      <c r="AGZ106" s="48"/>
      <c r="AHA106" s="48"/>
      <c r="AHB106" s="48"/>
      <c r="AHC106" s="48"/>
      <c r="AHD106" s="48"/>
      <c r="AHE106" s="48"/>
      <c r="AHF106" s="48"/>
      <c r="AHG106" s="48"/>
      <c r="AHH106" s="48"/>
      <c r="AHI106" s="48"/>
      <c r="AHJ106" s="48"/>
      <c r="AHK106" s="48"/>
      <c r="AHL106" s="48"/>
      <c r="AHM106" s="48"/>
      <c r="AHN106" s="48"/>
      <c r="AHO106" s="48"/>
      <c r="AHP106" s="48"/>
      <c r="AHQ106" s="48"/>
      <c r="AHR106" s="48"/>
      <c r="AHS106" s="48"/>
      <c r="AHT106" s="48"/>
      <c r="AHU106" s="48"/>
      <c r="AHV106" s="48"/>
      <c r="AHW106" s="48"/>
      <c r="AHX106" s="48"/>
      <c r="AHY106" s="48"/>
      <c r="AHZ106" s="48"/>
      <c r="AIA106" s="48"/>
      <c r="AIB106" s="48"/>
      <c r="AIC106" s="48"/>
      <c r="AID106" s="48"/>
      <c r="AIE106" s="48"/>
      <c r="AIF106" s="48"/>
      <c r="AIG106" s="48"/>
      <c r="AIH106" s="48"/>
      <c r="AII106" s="48"/>
      <c r="AIJ106" s="48"/>
      <c r="AIK106" s="48"/>
      <c r="AIL106" s="48"/>
      <c r="AIM106" s="48"/>
      <c r="AIN106" s="48"/>
      <c r="AIO106" s="48"/>
      <c r="AIP106" s="48"/>
      <c r="AIQ106" s="48"/>
      <c r="AIR106" s="48"/>
      <c r="AIS106" s="48"/>
      <c r="AIT106" s="48"/>
      <c r="AIU106" s="48"/>
      <c r="AIV106" s="48"/>
      <c r="AIW106" s="48"/>
      <c r="AIX106" s="48"/>
      <c r="AIY106" s="48"/>
      <c r="AIZ106" s="48"/>
      <c r="AJA106" s="48"/>
      <c r="AJB106" s="48"/>
      <c r="AJC106" s="48"/>
      <c r="AJD106" s="48"/>
      <c r="AJE106" s="48"/>
      <c r="AJF106" s="48"/>
      <c r="AJG106" s="48"/>
      <c r="AJH106" s="48"/>
      <c r="AJI106" s="48"/>
      <c r="AJJ106" s="48"/>
      <c r="AJK106" s="48"/>
      <c r="AJL106" s="48"/>
      <c r="AJM106" s="48"/>
      <c r="AJN106" s="48"/>
      <c r="AJO106" s="48"/>
      <c r="AJP106" s="48"/>
      <c r="AJQ106" s="48"/>
      <c r="AJR106" s="48"/>
      <c r="AJS106" s="48"/>
      <c r="AJT106" s="48"/>
      <c r="AJU106" s="48"/>
      <c r="AJV106" s="48"/>
      <c r="AJW106" s="48"/>
      <c r="AJX106" s="48"/>
      <c r="AJY106" s="48"/>
      <c r="AJZ106" s="48"/>
      <c r="AKA106" s="48"/>
      <c r="AKB106" s="48"/>
      <c r="AKC106" s="48"/>
      <c r="AKD106" s="48"/>
      <c r="AKE106" s="48"/>
      <c r="AKF106" s="48"/>
      <c r="AKG106" s="48"/>
      <c r="AKH106" s="48"/>
      <c r="AKI106" s="48"/>
      <c r="AKJ106" s="48"/>
      <c r="AKK106" s="48"/>
      <c r="AKL106" s="48"/>
      <c r="AKM106" s="48"/>
      <c r="AKN106" s="48"/>
      <c r="AKO106" s="48"/>
      <c r="AKP106" s="48"/>
      <c r="AKQ106" s="48"/>
      <c r="AKR106" s="48"/>
      <c r="AKS106" s="48"/>
      <c r="AKT106" s="48"/>
      <c r="AKU106" s="48"/>
      <c r="AKV106" s="48"/>
      <c r="AKW106" s="48"/>
      <c r="AKX106" s="48"/>
      <c r="AKY106" s="48"/>
      <c r="AKZ106" s="48"/>
      <c r="ALA106" s="48"/>
      <c r="ALB106" s="48"/>
      <c r="ALC106" s="48"/>
      <c r="ALD106" s="48"/>
      <c r="ALE106" s="48"/>
      <c r="ALF106" s="48"/>
      <c r="ALG106" s="48"/>
      <c r="ALH106" s="48"/>
      <c r="ALI106" s="48"/>
      <c r="ALJ106" s="48"/>
      <c r="ALK106" s="48"/>
      <c r="ALL106" s="48"/>
      <c r="ALM106" s="48"/>
      <c r="ALN106" s="48"/>
      <c r="ALO106" s="48"/>
      <c r="ALP106" s="48"/>
      <c r="ALQ106" s="48"/>
      <c r="ALR106" s="48"/>
      <c r="ALS106" s="48"/>
      <c r="ALT106" s="48"/>
      <c r="ALU106" s="48"/>
      <c r="ALV106" s="48"/>
      <c r="ALW106" s="48"/>
      <c r="ALX106" s="48"/>
      <c r="ALY106" s="48"/>
      <c r="ALZ106" s="48"/>
      <c r="AMA106" s="48"/>
      <c r="AMB106" s="48"/>
      <c r="AMC106" s="48"/>
      <c r="AMD106" s="48"/>
      <c r="AME106" s="48"/>
      <c r="AMF106" s="48"/>
      <c r="AMG106" s="48"/>
      <c r="AMH106" s="48"/>
      <c r="AMI106" s="48"/>
      <c r="AMJ106" s="48"/>
    </row>
    <row r="107" s="243" customFormat="true" ht="16.5" hidden="false" customHeight="true" outlineLevel="0" collapsed="false">
      <c r="A107" s="240" t="n">
        <f aca="false">A106+1</f>
        <v>95</v>
      </c>
      <c r="B107" s="242" t="s">
        <v>454</v>
      </c>
      <c r="C107" s="242" t="s">
        <v>454</v>
      </c>
      <c r="D107" s="242" t="s">
        <v>455</v>
      </c>
      <c r="E107" s="242" t="s">
        <v>301</v>
      </c>
      <c r="F107" s="261" t="s">
        <v>302</v>
      </c>
      <c r="G107" s="261" t="s">
        <v>303</v>
      </c>
      <c r="H107" s="244" t="s">
        <v>294</v>
      </c>
      <c r="I107" s="242" t="n">
        <f aca="false">COUNTIF($C$13:$C$265,$C107)</f>
        <v>1</v>
      </c>
      <c r="J107" s="245" t="n">
        <f aca="false">COUNTIF($B$13:$B$265,$B107)</f>
        <v>1</v>
      </c>
      <c r="K107" s="244"/>
      <c r="L107" s="246" t="n">
        <v>1345</v>
      </c>
      <c r="M107" s="246" t="n">
        <v>565</v>
      </c>
      <c r="N107" s="246" t="n">
        <v>220</v>
      </c>
      <c r="O107" s="260" t="n">
        <f aca="false">L107*M107*N107/10^9</f>
        <v>0.1671835</v>
      </c>
      <c r="P107" s="248" t="n">
        <v>0.05051</v>
      </c>
      <c r="Q107" s="249"/>
      <c r="R107" s="250"/>
      <c r="S107" s="251"/>
      <c r="T107" s="252" t="n">
        <v>100.55</v>
      </c>
      <c r="U107" s="253" t="n">
        <v>124.0855</v>
      </c>
      <c r="V107" s="254"/>
      <c r="W107" s="255" t="n">
        <f aca="false">SUM(X107:WY107)</f>
        <v>60</v>
      </c>
      <c r="X107" s="243" t="n">
        <v>0</v>
      </c>
      <c r="Y107" s="243" t="n">
        <v>0</v>
      </c>
      <c r="Z107" s="243" t="n">
        <v>0</v>
      </c>
      <c r="AA107" s="243" t="n">
        <v>0</v>
      </c>
      <c r="AB107" s="243" t="n">
        <v>0</v>
      </c>
      <c r="AC107" s="243" t="n">
        <v>0</v>
      </c>
      <c r="AD107" s="243" t="n">
        <v>0</v>
      </c>
      <c r="AE107" s="243" t="n">
        <v>0</v>
      </c>
      <c r="AF107" s="243" t="n">
        <v>0</v>
      </c>
      <c r="AG107" s="243" t="n">
        <v>0</v>
      </c>
      <c r="AH107" s="243" t="n">
        <v>0</v>
      </c>
      <c r="AI107" s="243" t="n">
        <v>0</v>
      </c>
      <c r="AJ107" s="243" t="n">
        <v>0</v>
      </c>
      <c r="AK107" s="243" t="n">
        <v>0</v>
      </c>
      <c r="AL107" s="243" t="n">
        <v>0</v>
      </c>
      <c r="AM107" s="243" t="n">
        <v>0</v>
      </c>
      <c r="AP107" s="243" t="n">
        <v>0</v>
      </c>
      <c r="AQ107" s="243" t="n">
        <v>0</v>
      </c>
      <c r="AR107" s="243" t="n">
        <v>0</v>
      </c>
      <c r="AS107" s="243" t="n">
        <v>0</v>
      </c>
      <c r="AT107" s="243" t="n">
        <v>0</v>
      </c>
      <c r="AU107" s="243" t="n">
        <v>0</v>
      </c>
      <c r="AV107" s="243" t="n">
        <v>30</v>
      </c>
      <c r="AW107" s="243" t="n">
        <v>0</v>
      </c>
      <c r="AX107" s="243" t="n">
        <v>0</v>
      </c>
      <c r="AY107" s="243" t="n">
        <v>0</v>
      </c>
      <c r="AZ107" s="243" t="n">
        <v>0</v>
      </c>
      <c r="BA107" s="243" t="n">
        <v>0</v>
      </c>
      <c r="BB107" s="243" t="n">
        <v>0</v>
      </c>
      <c r="BC107" s="243" t="n">
        <v>0</v>
      </c>
      <c r="BD107" s="243" t="n">
        <v>0</v>
      </c>
      <c r="BE107" s="243" t="n">
        <v>0</v>
      </c>
      <c r="BF107" s="243" t="n">
        <v>0</v>
      </c>
      <c r="BG107" s="243" t="n">
        <v>0</v>
      </c>
      <c r="BH107" s="243" t="n">
        <v>0</v>
      </c>
      <c r="BI107" s="243" t="n">
        <v>0</v>
      </c>
      <c r="BJ107" s="243" t="n">
        <v>0</v>
      </c>
      <c r="BK107" s="243" t="n">
        <v>0</v>
      </c>
      <c r="BL107" s="243" t="n">
        <v>0</v>
      </c>
      <c r="BM107" s="243" t="n">
        <v>0</v>
      </c>
      <c r="BN107" s="243" t="n">
        <v>0</v>
      </c>
      <c r="BO107" s="243" t="n">
        <v>0</v>
      </c>
      <c r="BP107" s="243" t="n">
        <v>0</v>
      </c>
      <c r="BQ107" s="243" t="n">
        <v>0</v>
      </c>
      <c r="BR107" s="243" t="n">
        <v>0</v>
      </c>
      <c r="BS107" s="243" t="n">
        <v>0</v>
      </c>
      <c r="BT107" s="243" t="n">
        <v>0</v>
      </c>
      <c r="BU107" s="243" t="n">
        <v>0</v>
      </c>
      <c r="BV107" s="243" t="n">
        <v>0</v>
      </c>
      <c r="BW107" s="243" t="n">
        <v>0</v>
      </c>
      <c r="BX107" s="243" t="n">
        <v>29</v>
      </c>
      <c r="BY107" s="243" t="n">
        <v>0</v>
      </c>
      <c r="BZ107" s="243" t="n">
        <v>1</v>
      </c>
      <c r="CA107" s="243" t="n">
        <v>0</v>
      </c>
      <c r="CB107" s="243" t="n">
        <v>0</v>
      </c>
      <c r="CC107" s="243" t="n">
        <v>0</v>
      </c>
      <c r="CD107" s="243" t="n">
        <v>0</v>
      </c>
      <c r="CE107" s="243" t="n">
        <v>0</v>
      </c>
      <c r="CF107" s="243" t="n">
        <v>0</v>
      </c>
      <c r="CG107" s="243" t="n">
        <v>0</v>
      </c>
      <c r="CH107" s="243" t="n">
        <v>0</v>
      </c>
      <c r="CI107" s="243" t="n">
        <v>0</v>
      </c>
      <c r="CJ107" s="243" t="n">
        <v>0</v>
      </c>
      <c r="CK107" s="243" t="n">
        <v>0</v>
      </c>
      <c r="CL107" s="243" t="n">
        <v>0</v>
      </c>
      <c r="CM107" s="243" t="n">
        <v>0</v>
      </c>
      <c r="CN107" s="243" t="n">
        <v>0</v>
      </c>
      <c r="WY107" s="236" t="n">
        <v>0</v>
      </c>
      <c r="WZ107" s="108"/>
      <c r="XA107" s="237" t="n">
        <v>0</v>
      </c>
      <c r="XB107" s="61" t="n">
        <v>60</v>
      </c>
      <c r="XC107" s="200" t="n">
        <f aca="false">XB107-W107</f>
        <v>0</v>
      </c>
      <c r="XD107" s="256" t="n">
        <f aca="false">SUMIF('TRIEN KHAI SX'!$B$8:$B$262,$B107,'TRIEN KHAI SX'!$CM$8:$CM$262)-W107</f>
        <v>0</v>
      </c>
      <c r="XE107" s="257" t="n">
        <f aca="false">SUMIF('TRIEN KHAI SX'!$B$8:$B$262,$B107,'TRIEN KHAI SX'!$FG$8:$FG$262)</f>
        <v>0</v>
      </c>
      <c r="XF107" s="258"/>
      <c r="XG107" s="258"/>
      <c r="XH107" s="258"/>
      <c r="XI107" s="258"/>
      <c r="XJ107" s="258"/>
      <c r="XK107" s="45"/>
      <c r="XL107" s="45"/>
      <c r="XM107" s="48"/>
      <c r="XN107" s="48"/>
      <c r="XO107" s="48"/>
      <c r="XP107" s="48"/>
      <c r="XQ107" s="48"/>
      <c r="XR107" s="48"/>
      <c r="XS107" s="48"/>
      <c r="XT107" s="48"/>
      <c r="XU107" s="48"/>
      <c r="XV107" s="48"/>
      <c r="XW107" s="48"/>
      <c r="XX107" s="48"/>
      <c r="XY107" s="48"/>
      <c r="XZ107" s="48"/>
      <c r="YA107" s="48"/>
      <c r="YB107" s="48"/>
      <c r="YC107" s="48"/>
      <c r="YD107" s="48"/>
      <c r="YE107" s="48"/>
      <c r="YF107" s="48"/>
      <c r="YG107" s="48"/>
      <c r="YH107" s="48"/>
      <c r="YI107" s="48"/>
      <c r="YJ107" s="48"/>
      <c r="YK107" s="48"/>
      <c r="YL107" s="48"/>
      <c r="YM107" s="48"/>
      <c r="YN107" s="48"/>
      <c r="YO107" s="48"/>
      <c r="YP107" s="48"/>
      <c r="YQ107" s="48"/>
      <c r="YR107" s="48"/>
      <c r="YS107" s="48"/>
      <c r="YT107" s="48"/>
      <c r="YU107" s="48"/>
      <c r="YV107" s="48"/>
      <c r="YW107" s="48"/>
      <c r="YX107" s="48"/>
      <c r="YY107" s="48"/>
      <c r="YZ107" s="48"/>
      <c r="ZA107" s="48"/>
      <c r="ZB107" s="48"/>
      <c r="ZC107" s="48"/>
      <c r="ZD107" s="48"/>
      <c r="ZE107" s="48"/>
      <c r="ZF107" s="48"/>
      <c r="ZG107" s="48"/>
      <c r="ZH107" s="48"/>
      <c r="ZI107" s="48"/>
      <c r="ZJ107" s="48"/>
      <c r="ZK107" s="48"/>
      <c r="ZL107" s="48"/>
      <c r="ZM107" s="48"/>
      <c r="ZN107" s="48"/>
      <c r="ZO107" s="48"/>
      <c r="ZP107" s="48"/>
      <c r="ZQ107" s="48"/>
      <c r="ZR107" s="48"/>
      <c r="ZS107" s="48"/>
      <c r="ZT107" s="48"/>
      <c r="ZU107" s="48"/>
      <c r="ZV107" s="48"/>
      <c r="ZW107" s="48"/>
      <c r="ZX107" s="48"/>
      <c r="ZY107" s="48"/>
      <c r="ZZ107" s="48"/>
      <c r="AAA107" s="48"/>
      <c r="AAB107" s="48"/>
      <c r="AAC107" s="48"/>
      <c r="AAD107" s="48"/>
      <c r="AAE107" s="48"/>
      <c r="AAF107" s="48"/>
      <c r="AAG107" s="48"/>
      <c r="AAH107" s="48"/>
      <c r="AAI107" s="48"/>
      <c r="AAJ107" s="48"/>
      <c r="AAK107" s="48"/>
      <c r="AAL107" s="48"/>
      <c r="AAM107" s="48"/>
      <c r="AAN107" s="48"/>
      <c r="AAO107" s="48"/>
      <c r="AAP107" s="48"/>
      <c r="AAQ107" s="48"/>
      <c r="AAR107" s="48"/>
      <c r="AAS107" s="48"/>
      <c r="AAT107" s="48"/>
      <c r="AAU107" s="48"/>
      <c r="AAV107" s="48"/>
      <c r="AAW107" s="48"/>
      <c r="AAX107" s="48"/>
      <c r="AAY107" s="48"/>
      <c r="AAZ107" s="48"/>
      <c r="ABA107" s="48"/>
      <c r="ABB107" s="48"/>
      <c r="ABC107" s="48"/>
      <c r="ABD107" s="48"/>
      <c r="ABE107" s="48"/>
      <c r="ABF107" s="48"/>
      <c r="ABG107" s="48"/>
      <c r="ABH107" s="48"/>
      <c r="ABI107" s="48"/>
      <c r="ABJ107" s="48"/>
      <c r="ABK107" s="48"/>
      <c r="ABL107" s="48"/>
      <c r="ABM107" s="48"/>
      <c r="ABN107" s="48"/>
      <c r="ABO107" s="48"/>
      <c r="ABP107" s="48"/>
      <c r="ABQ107" s="48"/>
      <c r="ABR107" s="48"/>
      <c r="ABS107" s="48"/>
      <c r="ABT107" s="48"/>
      <c r="ABU107" s="48"/>
      <c r="ABV107" s="48"/>
      <c r="ABW107" s="48"/>
      <c r="ABX107" s="48"/>
      <c r="ABY107" s="48"/>
      <c r="ABZ107" s="48"/>
      <c r="ACA107" s="48"/>
      <c r="ACB107" s="48"/>
      <c r="ACC107" s="48"/>
      <c r="ACD107" s="48"/>
      <c r="ACE107" s="48"/>
      <c r="ACF107" s="48"/>
      <c r="ACG107" s="48"/>
      <c r="ACH107" s="48"/>
      <c r="ACI107" s="48"/>
      <c r="ACJ107" s="48"/>
      <c r="ACK107" s="48"/>
      <c r="ACL107" s="48"/>
      <c r="ACM107" s="48"/>
      <c r="ACN107" s="48"/>
      <c r="ACO107" s="48"/>
      <c r="ACP107" s="48"/>
      <c r="ACQ107" s="48"/>
      <c r="ACR107" s="48"/>
      <c r="ACS107" s="48"/>
      <c r="ACT107" s="48"/>
      <c r="ACU107" s="48"/>
      <c r="ACV107" s="48"/>
      <c r="ACW107" s="48"/>
      <c r="ACX107" s="48"/>
      <c r="ACY107" s="48"/>
      <c r="ACZ107" s="48"/>
      <c r="ADA107" s="48"/>
      <c r="ADB107" s="48"/>
      <c r="ADC107" s="48"/>
      <c r="ADD107" s="48"/>
      <c r="ADE107" s="48"/>
      <c r="ADF107" s="48"/>
      <c r="ADG107" s="48"/>
      <c r="ADH107" s="48"/>
      <c r="ADI107" s="48"/>
      <c r="ADJ107" s="48"/>
      <c r="ADK107" s="48"/>
      <c r="ADL107" s="48"/>
      <c r="ADM107" s="48"/>
      <c r="ADN107" s="48"/>
      <c r="ADO107" s="48"/>
      <c r="ADP107" s="48"/>
      <c r="ADQ107" s="48"/>
      <c r="ADR107" s="48"/>
      <c r="ADS107" s="48"/>
      <c r="ADT107" s="48"/>
      <c r="ADU107" s="48"/>
      <c r="ADV107" s="48"/>
      <c r="ADW107" s="48"/>
      <c r="ADX107" s="48"/>
      <c r="ADY107" s="48"/>
      <c r="ADZ107" s="48"/>
      <c r="AEA107" s="48"/>
      <c r="AEB107" s="48"/>
      <c r="AEC107" s="48"/>
      <c r="AED107" s="48"/>
      <c r="AEE107" s="48"/>
      <c r="AEF107" s="48"/>
      <c r="AEG107" s="48"/>
      <c r="AEH107" s="48"/>
      <c r="AEI107" s="48"/>
      <c r="AEJ107" s="48"/>
      <c r="AEK107" s="48"/>
      <c r="AEL107" s="48"/>
      <c r="AEM107" s="48"/>
      <c r="AEN107" s="48"/>
      <c r="AEO107" s="48"/>
      <c r="AEP107" s="48"/>
      <c r="AEQ107" s="48"/>
      <c r="AER107" s="48"/>
      <c r="AES107" s="48"/>
      <c r="AET107" s="48"/>
      <c r="AEU107" s="48"/>
      <c r="AEV107" s="48"/>
      <c r="AEW107" s="48"/>
      <c r="AEX107" s="48"/>
      <c r="AEY107" s="48"/>
      <c r="AEZ107" s="48"/>
      <c r="AFA107" s="48"/>
      <c r="AFB107" s="48"/>
      <c r="AFC107" s="48"/>
      <c r="AFD107" s="48"/>
      <c r="AFE107" s="48"/>
      <c r="AFF107" s="48"/>
      <c r="AFG107" s="48"/>
      <c r="AFH107" s="48"/>
      <c r="AFI107" s="48"/>
      <c r="AFJ107" s="48"/>
      <c r="AFK107" s="48"/>
      <c r="AFL107" s="48"/>
      <c r="AFM107" s="48"/>
      <c r="AFN107" s="48"/>
      <c r="AFO107" s="48"/>
      <c r="AFP107" s="48"/>
      <c r="AFQ107" s="48"/>
      <c r="AFR107" s="48"/>
      <c r="AFS107" s="48"/>
      <c r="AFT107" s="48"/>
      <c r="AFU107" s="48"/>
      <c r="AFV107" s="48"/>
      <c r="AFW107" s="48"/>
      <c r="AFX107" s="48"/>
      <c r="AFY107" s="48"/>
      <c r="AFZ107" s="48"/>
      <c r="AGA107" s="48"/>
      <c r="AGB107" s="48"/>
      <c r="AGC107" s="48"/>
      <c r="AGD107" s="48"/>
      <c r="AGE107" s="48"/>
      <c r="AGF107" s="48"/>
      <c r="AGG107" s="48"/>
      <c r="AGH107" s="48"/>
      <c r="AGI107" s="48"/>
      <c r="AGJ107" s="48"/>
      <c r="AGK107" s="48"/>
      <c r="AGL107" s="48"/>
      <c r="AGM107" s="48"/>
      <c r="AGN107" s="48"/>
      <c r="AGO107" s="48"/>
      <c r="AGP107" s="48"/>
      <c r="AGQ107" s="48"/>
      <c r="AGR107" s="48"/>
      <c r="AGS107" s="48"/>
      <c r="AGT107" s="48"/>
      <c r="AGU107" s="48"/>
      <c r="AGV107" s="48"/>
      <c r="AGW107" s="48"/>
      <c r="AGX107" s="48"/>
      <c r="AGY107" s="48"/>
      <c r="AGZ107" s="48"/>
      <c r="AHA107" s="48"/>
      <c r="AHB107" s="48"/>
      <c r="AHC107" s="48"/>
      <c r="AHD107" s="48"/>
      <c r="AHE107" s="48"/>
      <c r="AHF107" s="48"/>
      <c r="AHG107" s="48"/>
      <c r="AHH107" s="48"/>
      <c r="AHI107" s="48"/>
      <c r="AHJ107" s="48"/>
      <c r="AHK107" s="48"/>
      <c r="AHL107" s="48"/>
      <c r="AHM107" s="48"/>
      <c r="AHN107" s="48"/>
      <c r="AHO107" s="48"/>
      <c r="AHP107" s="48"/>
      <c r="AHQ107" s="48"/>
      <c r="AHR107" s="48"/>
      <c r="AHS107" s="48"/>
      <c r="AHT107" s="48"/>
      <c r="AHU107" s="48"/>
      <c r="AHV107" s="48"/>
      <c r="AHW107" s="48"/>
      <c r="AHX107" s="48"/>
      <c r="AHY107" s="48"/>
      <c r="AHZ107" s="48"/>
      <c r="AIA107" s="48"/>
      <c r="AIB107" s="48"/>
      <c r="AIC107" s="48"/>
      <c r="AID107" s="48"/>
      <c r="AIE107" s="48"/>
      <c r="AIF107" s="48"/>
      <c r="AIG107" s="48"/>
      <c r="AIH107" s="48"/>
      <c r="AII107" s="48"/>
      <c r="AIJ107" s="48"/>
      <c r="AIK107" s="48"/>
      <c r="AIL107" s="48"/>
      <c r="AIM107" s="48"/>
      <c r="AIN107" s="48"/>
      <c r="AIO107" s="48"/>
      <c r="AIP107" s="48"/>
      <c r="AIQ107" s="48"/>
      <c r="AIR107" s="48"/>
      <c r="AIS107" s="48"/>
      <c r="AIT107" s="48"/>
      <c r="AIU107" s="48"/>
      <c r="AIV107" s="48"/>
      <c r="AIW107" s="48"/>
      <c r="AIX107" s="48"/>
      <c r="AIY107" s="48"/>
      <c r="AIZ107" s="48"/>
      <c r="AJA107" s="48"/>
      <c r="AJB107" s="48"/>
      <c r="AJC107" s="48"/>
      <c r="AJD107" s="48"/>
      <c r="AJE107" s="48"/>
      <c r="AJF107" s="48"/>
      <c r="AJG107" s="48"/>
      <c r="AJH107" s="48"/>
      <c r="AJI107" s="48"/>
      <c r="AJJ107" s="48"/>
      <c r="AJK107" s="48"/>
      <c r="AJL107" s="48"/>
      <c r="AJM107" s="48"/>
      <c r="AJN107" s="48"/>
      <c r="AJO107" s="48"/>
      <c r="AJP107" s="48"/>
      <c r="AJQ107" s="48"/>
      <c r="AJR107" s="48"/>
      <c r="AJS107" s="48"/>
      <c r="AJT107" s="48"/>
      <c r="AJU107" s="48"/>
      <c r="AJV107" s="48"/>
      <c r="AJW107" s="48"/>
      <c r="AJX107" s="48"/>
      <c r="AJY107" s="48"/>
      <c r="AJZ107" s="48"/>
      <c r="AKA107" s="48"/>
      <c r="AKB107" s="48"/>
      <c r="AKC107" s="48"/>
      <c r="AKD107" s="48"/>
      <c r="AKE107" s="48"/>
      <c r="AKF107" s="48"/>
      <c r="AKG107" s="48"/>
      <c r="AKH107" s="48"/>
      <c r="AKI107" s="48"/>
      <c r="AKJ107" s="48"/>
      <c r="AKK107" s="48"/>
      <c r="AKL107" s="48"/>
      <c r="AKM107" s="48"/>
      <c r="AKN107" s="48"/>
      <c r="AKO107" s="48"/>
      <c r="AKP107" s="48"/>
      <c r="AKQ107" s="48"/>
      <c r="AKR107" s="48"/>
      <c r="AKS107" s="48"/>
      <c r="AKT107" s="48"/>
      <c r="AKU107" s="48"/>
      <c r="AKV107" s="48"/>
      <c r="AKW107" s="48"/>
      <c r="AKX107" s="48"/>
      <c r="AKY107" s="48"/>
      <c r="AKZ107" s="48"/>
      <c r="ALA107" s="48"/>
      <c r="ALB107" s="48"/>
      <c r="ALC107" s="48"/>
      <c r="ALD107" s="48"/>
      <c r="ALE107" s="48"/>
      <c r="ALF107" s="48"/>
      <c r="ALG107" s="48"/>
      <c r="ALH107" s="48"/>
      <c r="ALI107" s="48"/>
      <c r="ALJ107" s="48"/>
      <c r="ALK107" s="48"/>
      <c r="ALL107" s="48"/>
      <c r="ALM107" s="48"/>
      <c r="ALN107" s="48"/>
      <c r="ALO107" s="48"/>
      <c r="ALP107" s="48"/>
      <c r="ALQ107" s="48"/>
      <c r="ALR107" s="48"/>
      <c r="ALS107" s="48"/>
      <c r="ALT107" s="48"/>
      <c r="ALU107" s="48"/>
      <c r="ALV107" s="48"/>
      <c r="ALW107" s="48"/>
      <c r="ALX107" s="48"/>
      <c r="ALY107" s="48"/>
      <c r="ALZ107" s="48"/>
      <c r="AMA107" s="48"/>
      <c r="AMB107" s="48"/>
      <c r="AMC107" s="48"/>
      <c r="AMD107" s="48"/>
      <c r="AME107" s="48"/>
      <c r="AMF107" s="48"/>
      <c r="AMG107" s="48"/>
      <c r="AMH107" s="48"/>
      <c r="AMI107" s="48"/>
      <c r="AMJ107" s="48"/>
    </row>
    <row r="108" s="243" customFormat="true" ht="16.5" hidden="false" customHeight="true" outlineLevel="0" collapsed="false">
      <c r="A108" s="240" t="n">
        <f aca="false">A107+1</f>
        <v>96</v>
      </c>
      <c r="B108" s="242" t="s">
        <v>456</v>
      </c>
      <c r="C108" s="242" t="s">
        <v>456</v>
      </c>
      <c r="D108" s="242" t="s">
        <v>457</v>
      </c>
      <c r="E108" s="242" t="s">
        <v>292</v>
      </c>
      <c r="F108" s="242" t="n">
        <v>0</v>
      </c>
      <c r="G108" s="242" t="s">
        <v>421</v>
      </c>
      <c r="H108" s="244" t="s">
        <v>294</v>
      </c>
      <c r="I108" s="242" t="n">
        <f aca="false">COUNTIF($C$13:$C$265,$C108)</f>
        <v>1</v>
      </c>
      <c r="J108" s="245" t="n">
        <f aca="false">COUNTIF($B$13:$B$265,$B108)</f>
        <v>1</v>
      </c>
      <c r="K108" s="244"/>
      <c r="L108" s="246" t="n">
        <v>1617</v>
      </c>
      <c r="M108" s="246" t="n">
        <v>750</v>
      </c>
      <c r="N108" s="246" t="n">
        <v>250</v>
      </c>
      <c r="O108" s="260" t="n">
        <f aca="false">L108*M108*N108/10^9</f>
        <v>0.3031875</v>
      </c>
      <c r="P108" s="248" t="n">
        <v>0.04745001</v>
      </c>
      <c r="Q108" s="249"/>
      <c r="R108" s="250" t="n">
        <v>0</v>
      </c>
      <c r="S108" s="251" t="n">
        <v>88.44</v>
      </c>
      <c r="T108" s="252" t="n">
        <v>89.73</v>
      </c>
      <c r="U108" s="253" t="n">
        <v>109.7833</v>
      </c>
      <c r="V108" s="254"/>
      <c r="W108" s="255" t="n">
        <f aca="false">SUM(X108:WY108)</f>
        <v>85</v>
      </c>
      <c r="X108" s="243" t="n">
        <v>0</v>
      </c>
      <c r="Y108" s="243" t="n">
        <v>25</v>
      </c>
      <c r="Z108" s="243" t="n">
        <v>0</v>
      </c>
      <c r="AA108" s="243" t="n">
        <v>0</v>
      </c>
      <c r="AB108" s="243" t="n">
        <v>0</v>
      </c>
      <c r="AC108" s="243" t="n">
        <v>0</v>
      </c>
      <c r="AD108" s="243" t="n">
        <v>0</v>
      </c>
      <c r="AE108" s="243" t="n">
        <v>0</v>
      </c>
      <c r="AF108" s="243" t="n">
        <v>0</v>
      </c>
      <c r="AG108" s="243" t="n">
        <v>0</v>
      </c>
      <c r="AH108" s="243" t="n">
        <v>0</v>
      </c>
      <c r="AI108" s="243" t="n">
        <v>0</v>
      </c>
      <c r="AJ108" s="243" t="n">
        <v>0</v>
      </c>
      <c r="AK108" s="243" t="n">
        <v>0</v>
      </c>
      <c r="AL108" s="243" t="n">
        <v>0</v>
      </c>
      <c r="AM108" s="243" t="n">
        <v>0</v>
      </c>
      <c r="AP108" s="243" t="n">
        <v>0</v>
      </c>
      <c r="AQ108" s="243" t="n">
        <v>0</v>
      </c>
      <c r="AR108" s="243" t="n">
        <v>0</v>
      </c>
      <c r="AS108" s="243" t="n">
        <v>0</v>
      </c>
      <c r="AT108" s="243" t="n">
        <v>0</v>
      </c>
      <c r="AU108" s="243" t="n">
        <v>0</v>
      </c>
      <c r="AV108" s="243" t="n">
        <v>0</v>
      </c>
      <c r="AW108" s="243" t="n">
        <v>30</v>
      </c>
      <c r="AX108" s="243" t="n">
        <v>0</v>
      </c>
      <c r="AY108" s="243" t="n">
        <v>0</v>
      </c>
      <c r="AZ108" s="243" t="n">
        <v>0</v>
      </c>
      <c r="BA108" s="243" t="n">
        <v>0</v>
      </c>
      <c r="BB108" s="243" t="n">
        <v>0</v>
      </c>
      <c r="BC108" s="243" t="n">
        <v>0</v>
      </c>
      <c r="BD108" s="243" t="n">
        <v>0</v>
      </c>
      <c r="BE108" s="243" t="n">
        <v>0</v>
      </c>
      <c r="BF108" s="243" t="n">
        <v>0</v>
      </c>
      <c r="BG108" s="243" t="n">
        <v>0</v>
      </c>
      <c r="BH108" s="243" t="n">
        <v>0</v>
      </c>
      <c r="BI108" s="243" t="n">
        <v>0</v>
      </c>
      <c r="BJ108" s="243" t="n">
        <v>0</v>
      </c>
      <c r="BK108" s="243" t="n">
        <v>0</v>
      </c>
      <c r="BL108" s="243" t="n">
        <v>30</v>
      </c>
      <c r="BM108" s="243" t="n">
        <v>0</v>
      </c>
      <c r="BN108" s="243" t="n">
        <v>0</v>
      </c>
      <c r="BO108" s="243" t="n">
        <v>0</v>
      </c>
      <c r="BP108" s="243" t="n">
        <v>0</v>
      </c>
      <c r="BQ108" s="243" t="n">
        <v>0</v>
      </c>
      <c r="BR108" s="243" t="n">
        <v>0</v>
      </c>
      <c r="BS108" s="243" t="n">
        <v>0</v>
      </c>
      <c r="BT108" s="243" t="n">
        <v>0</v>
      </c>
      <c r="BU108" s="243" t="n">
        <v>0</v>
      </c>
      <c r="BV108" s="243" t="n">
        <v>0</v>
      </c>
      <c r="BW108" s="243" t="n">
        <v>0</v>
      </c>
      <c r="BX108" s="243" t="n">
        <v>0</v>
      </c>
      <c r="BY108" s="243" t="n">
        <v>0</v>
      </c>
      <c r="BZ108" s="243" t="n">
        <v>0</v>
      </c>
      <c r="CA108" s="243" t="n">
        <v>0</v>
      </c>
      <c r="CB108" s="243" t="n">
        <v>0</v>
      </c>
      <c r="CC108" s="243" t="n">
        <v>0</v>
      </c>
      <c r="CD108" s="243" t="n">
        <v>0</v>
      </c>
      <c r="CE108" s="243" t="n">
        <v>0</v>
      </c>
      <c r="CF108" s="243" t="n">
        <v>0</v>
      </c>
      <c r="CG108" s="243" t="n">
        <v>0</v>
      </c>
      <c r="CH108" s="243" t="n">
        <v>0</v>
      </c>
      <c r="CI108" s="243" t="n">
        <v>0</v>
      </c>
      <c r="CJ108" s="243" t="n">
        <v>0</v>
      </c>
      <c r="CK108" s="243" t="n">
        <v>0</v>
      </c>
      <c r="CL108" s="243" t="n">
        <v>0</v>
      </c>
      <c r="CM108" s="243" t="n">
        <v>0</v>
      </c>
      <c r="CN108" s="243" t="n">
        <v>0</v>
      </c>
      <c r="WY108" s="236" t="n">
        <v>0</v>
      </c>
      <c r="WZ108" s="108"/>
      <c r="XA108" s="237" t="n">
        <v>0</v>
      </c>
      <c r="XB108" s="61" t="n">
        <v>85</v>
      </c>
      <c r="XC108" s="200" t="n">
        <f aca="false">XB108-W108</f>
        <v>0</v>
      </c>
      <c r="XD108" s="256" t="n">
        <f aca="false">SUMIF('TRIEN KHAI SX'!$B$8:$B$262,$B108,'TRIEN KHAI SX'!$CM$8:$CM$262)-W108</f>
        <v>0</v>
      </c>
      <c r="XE108" s="257" t="n">
        <f aca="false">SUMIF('TRIEN KHAI SX'!$B$8:$B$262,$B108,'TRIEN KHAI SX'!$FG$8:$FG$262)</f>
        <v>0</v>
      </c>
      <c r="XF108" s="258"/>
      <c r="XG108" s="258"/>
      <c r="XH108" s="258"/>
      <c r="XI108" s="258"/>
      <c r="XJ108" s="258"/>
      <c r="XK108" s="45"/>
      <c r="XL108" s="45"/>
      <c r="XM108" s="48"/>
      <c r="XN108" s="48"/>
      <c r="XO108" s="48"/>
      <c r="XP108" s="48"/>
      <c r="XQ108" s="48"/>
      <c r="XR108" s="48"/>
      <c r="XS108" s="48"/>
      <c r="XT108" s="48"/>
      <c r="XU108" s="48"/>
      <c r="XV108" s="48"/>
      <c r="XW108" s="48"/>
      <c r="XX108" s="48"/>
      <c r="XY108" s="48"/>
      <c r="XZ108" s="48"/>
      <c r="YA108" s="48"/>
      <c r="YB108" s="48"/>
      <c r="YC108" s="48"/>
      <c r="YD108" s="48"/>
      <c r="YE108" s="48"/>
      <c r="YF108" s="48"/>
      <c r="YG108" s="48"/>
      <c r="YH108" s="48"/>
      <c r="YI108" s="48"/>
      <c r="YJ108" s="48"/>
      <c r="YK108" s="48"/>
      <c r="YL108" s="48"/>
      <c r="YM108" s="48"/>
      <c r="YN108" s="48"/>
      <c r="YO108" s="48"/>
      <c r="YP108" s="48"/>
      <c r="YQ108" s="48"/>
      <c r="YR108" s="48"/>
      <c r="YS108" s="48"/>
      <c r="YT108" s="48"/>
      <c r="YU108" s="48"/>
      <c r="YV108" s="48"/>
      <c r="YW108" s="48"/>
      <c r="YX108" s="48"/>
      <c r="YY108" s="48"/>
      <c r="YZ108" s="48"/>
      <c r="ZA108" s="48"/>
      <c r="ZB108" s="48"/>
      <c r="ZC108" s="48"/>
      <c r="ZD108" s="48"/>
      <c r="ZE108" s="48"/>
      <c r="ZF108" s="48"/>
      <c r="ZG108" s="48"/>
      <c r="ZH108" s="48"/>
      <c r="ZI108" s="48"/>
      <c r="ZJ108" s="48"/>
      <c r="ZK108" s="48"/>
      <c r="ZL108" s="48"/>
      <c r="ZM108" s="48"/>
      <c r="ZN108" s="48"/>
      <c r="ZO108" s="48"/>
      <c r="ZP108" s="48"/>
      <c r="ZQ108" s="48"/>
      <c r="ZR108" s="48"/>
      <c r="ZS108" s="48"/>
      <c r="ZT108" s="48"/>
      <c r="ZU108" s="48"/>
      <c r="ZV108" s="48"/>
      <c r="ZW108" s="48"/>
      <c r="ZX108" s="48"/>
      <c r="ZY108" s="48"/>
      <c r="ZZ108" s="48"/>
      <c r="AAA108" s="48"/>
      <c r="AAB108" s="48"/>
      <c r="AAC108" s="48"/>
      <c r="AAD108" s="48"/>
      <c r="AAE108" s="48"/>
      <c r="AAF108" s="48"/>
      <c r="AAG108" s="48"/>
      <c r="AAH108" s="48"/>
      <c r="AAI108" s="48"/>
      <c r="AAJ108" s="48"/>
      <c r="AAK108" s="48"/>
      <c r="AAL108" s="48"/>
      <c r="AAM108" s="48"/>
      <c r="AAN108" s="48"/>
      <c r="AAO108" s="48"/>
      <c r="AAP108" s="48"/>
      <c r="AAQ108" s="48"/>
      <c r="AAR108" s="48"/>
      <c r="AAS108" s="48"/>
      <c r="AAT108" s="48"/>
      <c r="AAU108" s="48"/>
      <c r="AAV108" s="48"/>
      <c r="AAW108" s="48"/>
      <c r="AAX108" s="48"/>
      <c r="AAY108" s="48"/>
      <c r="AAZ108" s="48"/>
      <c r="ABA108" s="48"/>
      <c r="ABB108" s="48"/>
      <c r="ABC108" s="48"/>
      <c r="ABD108" s="48"/>
      <c r="ABE108" s="48"/>
      <c r="ABF108" s="48"/>
      <c r="ABG108" s="48"/>
      <c r="ABH108" s="48"/>
      <c r="ABI108" s="48"/>
      <c r="ABJ108" s="48"/>
      <c r="ABK108" s="48"/>
      <c r="ABL108" s="48"/>
      <c r="ABM108" s="48"/>
      <c r="ABN108" s="48"/>
      <c r="ABO108" s="48"/>
      <c r="ABP108" s="48"/>
      <c r="ABQ108" s="48"/>
      <c r="ABR108" s="48"/>
      <c r="ABS108" s="48"/>
      <c r="ABT108" s="48"/>
      <c r="ABU108" s="48"/>
      <c r="ABV108" s="48"/>
      <c r="ABW108" s="48"/>
      <c r="ABX108" s="48"/>
      <c r="ABY108" s="48"/>
      <c r="ABZ108" s="48"/>
      <c r="ACA108" s="48"/>
      <c r="ACB108" s="48"/>
      <c r="ACC108" s="48"/>
      <c r="ACD108" s="48"/>
      <c r="ACE108" s="48"/>
      <c r="ACF108" s="48"/>
      <c r="ACG108" s="48"/>
      <c r="ACH108" s="48"/>
      <c r="ACI108" s="48"/>
      <c r="ACJ108" s="48"/>
      <c r="ACK108" s="48"/>
      <c r="ACL108" s="48"/>
      <c r="ACM108" s="48"/>
      <c r="ACN108" s="48"/>
      <c r="ACO108" s="48"/>
      <c r="ACP108" s="48"/>
      <c r="ACQ108" s="48"/>
      <c r="ACR108" s="48"/>
      <c r="ACS108" s="48"/>
      <c r="ACT108" s="48"/>
      <c r="ACU108" s="48"/>
      <c r="ACV108" s="48"/>
      <c r="ACW108" s="48"/>
      <c r="ACX108" s="48"/>
      <c r="ACY108" s="48"/>
      <c r="ACZ108" s="48"/>
      <c r="ADA108" s="48"/>
      <c r="ADB108" s="48"/>
      <c r="ADC108" s="48"/>
      <c r="ADD108" s="48"/>
      <c r="ADE108" s="48"/>
      <c r="ADF108" s="48"/>
      <c r="ADG108" s="48"/>
      <c r="ADH108" s="48"/>
      <c r="ADI108" s="48"/>
      <c r="ADJ108" s="48"/>
      <c r="ADK108" s="48"/>
      <c r="ADL108" s="48"/>
      <c r="ADM108" s="48"/>
      <c r="ADN108" s="48"/>
      <c r="ADO108" s="48"/>
      <c r="ADP108" s="48"/>
      <c r="ADQ108" s="48"/>
      <c r="ADR108" s="48"/>
      <c r="ADS108" s="48"/>
      <c r="ADT108" s="48"/>
      <c r="ADU108" s="48"/>
      <c r="ADV108" s="48"/>
      <c r="ADW108" s="48"/>
      <c r="ADX108" s="48"/>
      <c r="ADY108" s="48"/>
      <c r="ADZ108" s="48"/>
      <c r="AEA108" s="48"/>
      <c r="AEB108" s="48"/>
      <c r="AEC108" s="48"/>
      <c r="AED108" s="48"/>
      <c r="AEE108" s="48"/>
      <c r="AEF108" s="48"/>
      <c r="AEG108" s="48"/>
      <c r="AEH108" s="48"/>
      <c r="AEI108" s="48"/>
      <c r="AEJ108" s="48"/>
      <c r="AEK108" s="48"/>
      <c r="AEL108" s="48"/>
      <c r="AEM108" s="48"/>
      <c r="AEN108" s="48"/>
      <c r="AEO108" s="48"/>
      <c r="AEP108" s="48"/>
      <c r="AEQ108" s="48"/>
      <c r="AER108" s="48"/>
      <c r="AES108" s="48"/>
      <c r="AET108" s="48"/>
      <c r="AEU108" s="48"/>
      <c r="AEV108" s="48"/>
      <c r="AEW108" s="48"/>
      <c r="AEX108" s="48"/>
      <c r="AEY108" s="48"/>
      <c r="AEZ108" s="48"/>
      <c r="AFA108" s="48"/>
      <c r="AFB108" s="48"/>
      <c r="AFC108" s="48"/>
      <c r="AFD108" s="48"/>
      <c r="AFE108" s="48"/>
      <c r="AFF108" s="48"/>
      <c r="AFG108" s="48"/>
      <c r="AFH108" s="48"/>
      <c r="AFI108" s="48"/>
      <c r="AFJ108" s="48"/>
      <c r="AFK108" s="48"/>
      <c r="AFL108" s="48"/>
      <c r="AFM108" s="48"/>
      <c r="AFN108" s="48"/>
      <c r="AFO108" s="48"/>
      <c r="AFP108" s="48"/>
      <c r="AFQ108" s="48"/>
      <c r="AFR108" s="48"/>
      <c r="AFS108" s="48"/>
      <c r="AFT108" s="48"/>
      <c r="AFU108" s="48"/>
      <c r="AFV108" s="48"/>
      <c r="AFW108" s="48"/>
      <c r="AFX108" s="48"/>
      <c r="AFY108" s="48"/>
      <c r="AFZ108" s="48"/>
      <c r="AGA108" s="48"/>
      <c r="AGB108" s="48"/>
      <c r="AGC108" s="48"/>
      <c r="AGD108" s="48"/>
      <c r="AGE108" s="48"/>
      <c r="AGF108" s="48"/>
      <c r="AGG108" s="48"/>
      <c r="AGH108" s="48"/>
      <c r="AGI108" s="48"/>
      <c r="AGJ108" s="48"/>
      <c r="AGK108" s="48"/>
      <c r="AGL108" s="48"/>
      <c r="AGM108" s="48"/>
      <c r="AGN108" s="48"/>
      <c r="AGO108" s="48"/>
      <c r="AGP108" s="48"/>
      <c r="AGQ108" s="48"/>
      <c r="AGR108" s="48"/>
      <c r="AGS108" s="48"/>
      <c r="AGT108" s="48"/>
      <c r="AGU108" s="48"/>
      <c r="AGV108" s="48"/>
      <c r="AGW108" s="48"/>
      <c r="AGX108" s="48"/>
      <c r="AGY108" s="48"/>
      <c r="AGZ108" s="48"/>
      <c r="AHA108" s="48"/>
      <c r="AHB108" s="48"/>
      <c r="AHC108" s="48"/>
      <c r="AHD108" s="48"/>
      <c r="AHE108" s="48"/>
      <c r="AHF108" s="48"/>
      <c r="AHG108" s="48"/>
      <c r="AHH108" s="48"/>
      <c r="AHI108" s="48"/>
      <c r="AHJ108" s="48"/>
      <c r="AHK108" s="48"/>
      <c r="AHL108" s="48"/>
      <c r="AHM108" s="48"/>
      <c r="AHN108" s="48"/>
      <c r="AHO108" s="48"/>
      <c r="AHP108" s="48"/>
      <c r="AHQ108" s="48"/>
      <c r="AHR108" s="48"/>
      <c r="AHS108" s="48"/>
      <c r="AHT108" s="48"/>
      <c r="AHU108" s="48"/>
      <c r="AHV108" s="48"/>
      <c r="AHW108" s="48"/>
      <c r="AHX108" s="48"/>
      <c r="AHY108" s="48"/>
      <c r="AHZ108" s="48"/>
      <c r="AIA108" s="48"/>
      <c r="AIB108" s="48"/>
      <c r="AIC108" s="48"/>
      <c r="AID108" s="48"/>
      <c r="AIE108" s="48"/>
      <c r="AIF108" s="48"/>
      <c r="AIG108" s="48"/>
      <c r="AIH108" s="48"/>
      <c r="AII108" s="48"/>
      <c r="AIJ108" s="48"/>
      <c r="AIK108" s="48"/>
      <c r="AIL108" s="48"/>
      <c r="AIM108" s="48"/>
      <c r="AIN108" s="48"/>
      <c r="AIO108" s="48"/>
      <c r="AIP108" s="48"/>
      <c r="AIQ108" s="48"/>
      <c r="AIR108" s="48"/>
      <c r="AIS108" s="48"/>
      <c r="AIT108" s="48"/>
      <c r="AIU108" s="48"/>
      <c r="AIV108" s="48"/>
      <c r="AIW108" s="48"/>
      <c r="AIX108" s="48"/>
      <c r="AIY108" s="48"/>
      <c r="AIZ108" s="48"/>
      <c r="AJA108" s="48"/>
      <c r="AJB108" s="48"/>
      <c r="AJC108" s="48"/>
      <c r="AJD108" s="48"/>
      <c r="AJE108" s="48"/>
      <c r="AJF108" s="48"/>
      <c r="AJG108" s="48"/>
      <c r="AJH108" s="48"/>
      <c r="AJI108" s="48"/>
      <c r="AJJ108" s="48"/>
      <c r="AJK108" s="48"/>
      <c r="AJL108" s="48"/>
      <c r="AJM108" s="48"/>
      <c r="AJN108" s="48"/>
      <c r="AJO108" s="48"/>
      <c r="AJP108" s="48"/>
      <c r="AJQ108" s="48"/>
      <c r="AJR108" s="48"/>
      <c r="AJS108" s="48"/>
      <c r="AJT108" s="48"/>
      <c r="AJU108" s="48"/>
      <c r="AJV108" s="48"/>
      <c r="AJW108" s="48"/>
      <c r="AJX108" s="48"/>
      <c r="AJY108" s="48"/>
      <c r="AJZ108" s="48"/>
      <c r="AKA108" s="48"/>
      <c r="AKB108" s="48"/>
      <c r="AKC108" s="48"/>
      <c r="AKD108" s="48"/>
      <c r="AKE108" s="48"/>
      <c r="AKF108" s="48"/>
      <c r="AKG108" s="48"/>
      <c r="AKH108" s="48"/>
      <c r="AKI108" s="48"/>
      <c r="AKJ108" s="48"/>
      <c r="AKK108" s="48"/>
      <c r="AKL108" s="48"/>
      <c r="AKM108" s="48"/>
      <c r="AKN108" s="48"/>
      <c r="AKO108" s="48"/>
      <c r="AKP108" s="48"/>
      <c r="AKQ108" s="48"/>
      <c r="AKR108" s="48"/>
      <c r="AKS108" s="48"/>
      <c r="AKT108" s="48"/>
      <c r="AKU108" s="48"/>
      <c r="AKV108" s="48"/>
      <c r="AKW108" s="48"/>
      <c r="AKX108" s="48"/>
      <c r="AKY108" s="48"/>
      <c r="AKZ108" s="48"/>
      <c r="ALA108" s="48"/>
      <c r="ALB108" s="48"/>
      <c r="ALC108" s="48"/>
      <c r="ALD108" s="48"/>
      <c r="ALE108" s="48"/>
      <c r="ALF108" s="48"/>
      <c r="ALG108" s="48"/>
      <c r="ALH108" s="48"/>
      <c r="ALI108" s="48"/>
      <c r="ALJ108" s="48"/>
      <c r="ALK108" s="48"/>
      <c r="ALL108" s="48"/>
      <c r="ALM108" s="48"/>
      <c r="ALN108" s="48"/>
      <c r="ALO108" s="48"/>
      <c r="ALP108" s="48"/>
      <c r="ALQ108" s="48"/>
      <c r="ALR108" s="48"/>
      <c r="ALS108" s="48"/>
      <c r="ALT108" s="48"/>
      <c r="ALU108" s="48"/>
      <c r="ALV108" s="48"/>
      <c r="ALW108" s="48"/>
      <c r="ALX108" s="48"/>
      <c r="ALY108" s="48"/>
      <c r="ALZ108" s="48"/>
      <c r="AMA108" s="48"/>
      <c r="AMB108" s="48"/>
      <c r="AMC108" s="48"/>
      <c r="AMD108" s="48"/>
      <c r="AME108" s="48"/>
      <c r="AMF108" s="48"/>
      <c r="AMG108" s="48"/>
      <c r="AMH108" s="48"/>
      <c r="AMI108" s="48"/>
      <c r="AMJ108" s="48"/>
    </row>
    <row r="109" s="243" customFormat="true" ht="16.5" hidden="false" customHeight="true" outlineLevel="0" collapsed="false">
      <c r="A109" s="240" t="n">
        <f aca="false">A108+1</f>
        <v>97</v>
      </c>
      <c r="B109" s="242" t="s">
        <v>39</v>
      </c>
      <c r="C109" s="242" t="s">
        <v>39</v>
      </c>
      <c r="D109" s="242" t="s">
        <v>458</v>
      </c>
      <c r="E109" s="242" t="s">
        <v>297</v>
      </c>
      <c r="F109" s="242" t="n">
        <v>0</v>
      </c>
      <c r="G109" s="242" t="s">
        <v>298</v>
      </c>
      <c r="H109" s="244" t="s">
        <v>294</v>
      </c>
      <c r="I109" s="242" t="n">
        <f aca="false">COUNTIF($C$13:$C$265,$C109)</f>
        <v>1</v>
      </c>
      <c r="J109" s="245" t="n">
        <f aca="false">COUNTIF($B$13:$B$265,$B109)</f>
        <v>1</v>
      </c>
      <c r="K109" s="244"/>
      <c r="L109" s="246" t="n">
        <v>1295</v>
      </c>
      <c r="M109" s="246" t="n">
        <v>635</v>
      </c>
      <c r="N109" s="246" t="n">
        <v>250</v>
      </c>
      <c r="O109" s="260" t="n">
        <f aca="false">L109*M109*N109/10^9</f>
        <v>0.20558125</v>
      </c>
      <c r="P109" s="248" t="n">
        <v>0.037005492</v>
      </c>
      <c r="Q109" s="249"/>
      <c r="R109" s="250"/>
      <c r="S109" s="251"/>
      <c r="T109" s="252" t="n">
        <v>73.82</v>
      </c>
      <c r="U109" s="253" t="n">
        <v>90.5322</v>
      </c>
      <c r="V109" s="254"/>
      <c r="W109" s="255" t="n">
        <f aca="false">SUM(X109:WY109)</f>
        <v>90</v>
      </c>
      <c r="X109" s="243" t="n">
        <v>0</v>
      </c>
      <c r="Y109" s="243" t="n">
        <v>0</v>
      </c>
      <c r="Z109" s="243" t="n">
        <v>0</v>
      </c>
      <c r="AA109" s="243" t="n">
        <v>0</v>
      </c>
      <c r="AB109" s="243" t="n">
        <v>0</v>
      </c>
      <c r="AC109" s="243" t="n">
        <v>0</v>
      </c>
      <c r="AD109" s="243" t="n">
        <v>0</v>
      </c>
      <c r="AE109" s="243" t="n">
        <v>0</v>
      </c>
      <c r="AF109" s="243" t="n">
        <v>0</v>
      </c>
      <c r="AG109" s="243" t="n">
        <v>0</v>
      </c>
      <c r="AH109" s="243" t="n">
        <v>0</v>
      </c>
      <c r="AI109" s="243" t="n">
        <v>0</v>
      </c>
      <c r="AJ109" s="243" t="n">
        <v>0</v>
      </c>
      <c r="AK109" s="243" t="n">
        <v>0</v>
      </c>
      <c r="AL109" s="243" t="n">
        <v>0</v>
      </c>
      <c r="AM109" s="243" t="n">
        <v>0</v>
      </c>
      <c r="AP109" s="243" t="n">
        <v>0</v>
      </c>
      <c r="AQ109" s="243" t="n">
        <v>0</v>
      </c>
      <c r="AR109" s="243" t="n">
        <v>30</v>
      </c>
      <c r="AS109" s="243" t="n">
        <v>0</v>
      </c>
      <c r="AT109" s="243" t="n">
        <v>0</v>
      </c>
      <c r="AU109" s="243" t="n">
        <v>0</v>
      </c>
      <c r="AV109" s="243" t="n">
        <v>0</v>
      </c>
      <c r="AW109" s="243" t="n">
        <v>0</v>
      </c>
      <c r="AX109" s="243" t="n">
        <v>0</v>
      </c>
      <c r="AY109" s="243" t="n">
        <v>0</v>
      </c>
      <c r="AZ109" s="243" t="n">
        <v>0</v>
      </c>
      <c r="BA109" s="243" t="n">
        <v>0</v>
      </c>
      <c r="BB109" s="243" t="n">
        <v>0</v>
      </c>
      <c r="BC109" s="243" t="n">
        <v>0</v>
      </c>
      <c r="BD109" s="243" t="n">
        <v>0</v>
      </c>
      <c r="BE109" s="243" t="n">
        <v>30</v>
      </c>
      <c r="BF109" s="243" t="n">
        <v>0</v>
      </c>
      <c r="BG109" s="243" t="n">
        <v>0</v>
      </c>
      <c r="BH109" s="243" t="n">
        <v>0</v>
      </c>
      <c r="BI109" s="243" t="n">
        <v>0</v>
      </c>
      <c r="BJ109" s="243" t="n">
        <v>0</v>
      </c>
      <c r="BK109" s="243" t="n">
        <v>0</v>
      </c>
      <c r="BL109" s="243" t="n">
        <v>0</v>
      </c>
      <c r="BM109" s="243" t="n">
        <v>0</v>
      </c>
      <c r="BN109" s="243" t="n">
        <v>0</v>
      </c>
      <c r="BO109" s="243" t="n">
        <v>0</v>
      </c>
      <c r="BP109" s="243" t="n">
        <v>0</v>
      </c>
      <c r="BQ109" s="243" t="n">
        <v>0</v>
      </c>
      <c r="BR109" s="243" t="n">
        <v>0</v>
      </c>
      <c r="BS109" s="243" t="n">
        <v>0</v>
      </c>
      <c r="BT109" s="243" t="n">
        <v>0</v>
      </c>
      <c r="BU109" s="243" t="n">
        <v>0</v>
      </c>
      <c r="BV109" s="243" t="n">
        <v>0</v>
      </c>
      <c r="BW109" s="243" t="n">
        <v>0</v>
      </c>
      <c r="BX109" s="243" t="n">
        <v>0</v>
      </c>
      <c r="BY109" s="243" t="n">
        <v>0</v>
      </c>
      <c r="BZ109" s="243" t="n">
        <v>0</v>
      </c>
      <c r="CA109" s="243" t="n">
        <v>0</v>
      </c>
      <c r="CB109" s="243" t="n">
        <v>0</v>
      </c>
      <c r="CC109" s="243" t="n">
        <v>0</v>
      </c>
      <c r="CD109" s="243" t="n">
        <v>0</v>
      </c>
      <c r="CE109" s="243" t="n">
        <v>0</v>
      </c>
      <c r="CF109" s="243" t="n">
        <v>0</v>
      </c>
      <c r="CG109" s="243" t="n">
        <v>0</v>
      </c>
      <c r="CH109" s="243" t="n">
        <v>0</v>
      </c>
      <c r="CI109" s="243" t="n">
        <v>0</v>
      </c>
      <c r="CJ109" s="243" t="n">
        <v>0</v>
      </c>
      <c r="CK109" s="243" t="n">
        <v>0</v>
      </c>
      <c r="CL109" s="243" t="n">
        <v>30</v>
      </c>
      <c r="CM109" s="243" t="n">
        <v>0</v>
      </c>
      <c r="CN109" s="243" t="n">
        <v>0</v>
      </c>
      <c r="WY109" s="236" t="n">
        <v>0</v>
      </c>
      <c r="WZ109" s="108"/>
      <c r="XA109" s="237" t="n">
        <v>30</v>
      </c>
      <c r="XB109" s="61" t="n">
        <v>90</v>
      </c>
      <c r="XC109" s="200" t="n">
        <f aca="false">XB109-W109</f>
        <v>0</v>
      </c>
      <c r="XD109" s="256" t="n">
        <f aca="false">SUMIF('TRIEN KHAI SX'!$B$8:$B$262,$B109,'TRIEN KHAI SX'!$CM$8:$CM$262)-W109</f>
        <v>-30</v>
      </c>
      <c r="XE109" s="257" t="n">
        <f aca="false">SUMIF('TRIEN KHAI SX'!$B$8:$B$262,$B109,'TRIEN KHAI SX'!$FG$8:$FG$262)</f>
        <v>-30</v>
      </c>
      <c r="XF109" s="258"/>
      <c r="XG109" s="258"/>
      <c r="XH109" s="258"/>
      <c r="XI109" s="258"/>
      <c r="XJ109" s="258"/>
      <c r="XK109" s="45"/>
      <c r="XL109" s="45"/>
      <c r="XM109" s="48"/>
      <c r="XN109" s="48"/>
      <c r="XO109" s="48"/>
      <c r="XP109" s="48"/>
      <c r="XQ109" s="48"/>
      <c r="XR109" s="48"/>
      <c r="XS109" s="48"/>
      <c r="XT109" s="48"/>
      <c r="XU109" s="48"/>
      <c r="XV109" s="48"/>
      <c r="XW109" s="48"/>
      <c r="XX109" s="48"/>
      <c r="XY109" s="48"/>
      <c r="XZ109" s="48"/>
      <c r="YA109" s="48"/>
      <c r="YB109" s="48"/>
      <c r="YC109" s="48"/>
      <c r="YD109" s="48"/>
      <c r="YE109" s="48"/>
      <c r="YF109" s="48"/>
      <c r="YG109" s="48"/>
      <c r="YH109" s="48"/>
      <c r="YI109" s="48"/>
      <c r="YJ109" s="48"/>
      <c r="YK109" s="48"/>
      <c r="YL109" s="48"/>
      <c r="YM109" s="48"/>
      <c r="YN109" s="48"/>
      <c r="YO109" s="48"/>
      <c r="YP109" s="48"/>
      <c r="YQ109" s="48"/>
      <c r="YR109" s="48"/>
      <c r="YS109" s="48"/>
      <c r="YT109" s="48"/>
      <c r="YU109" s="48"/>
      <c r="YV109" s="48"/>
      <c r="YW109" s="48"/>
      <c r="YX109" s="48"/>
      <c r="YY109" s="48"/>
      <c r="YZ109" s="48"/>
      <c r="ZA109" s="48"/>
      <c r="ZB109" s="48"/>
      <c r="ZC109" s="48"/>
      <c r="ZD109" s="48"/>
      <c r="ZE109" s="48"/>
      <c r="ZF109" s="48"/>
      <c r="ZG109" s="48"/>
      <c r="ZH109" s="48"/>
      <c r="ZI109" s="48"/>
      <c r="ZJ109" s="48"/>
      <c r="ZK109" s="48"/>
      <c r="ZL109" s="48"/>
      <c r="ZM109" s="48"/>
      <c r="ZN109" s="48"/>
      <c r="ZO109" s="48"/>
      <c r="ZP109" s="48"/>
      <c r="ZQ109" s="48"/>
      <c r="ZR109" s="48"/>
      <c r="ZS109" s="48"/>
      <c r="ZT109" s="48"/>
      <c r="ZU109" s="48"/>
      <c r="ZV109" s="48"/>
      <c r="ZW109" s="48"/>
      <c r="ZX109" s="48"/>
      <c r="ZY109" s="48"/>
      <c r="ZZ109" s="48"/>
      <c r="AAA109" s="48"/>
      <c r="AAB109" s="48"/>
      <c r="AAC109" s="48"/>
      <c r="AAD109" s="48"/>
      <c r="AAE109" s="48"/>
      <c r="AAF109" s="48"/>
      <c r="AAG109" s="48"/>
      <c r="AAH109" s="48"/>
      <c r="AAI109" s="48"/>
      <c r="AAJ109" s="48"/>
      <c r="AAK109" s="48"/>
      <c r="AAL109" s="48"/>
      <c r="AAM109" s="48"/>
      <c r="AAN109" s="48"/>
      <c r="AAO109" s="48"/>
      <c r="AAP109" s="48"/>
      <c r="AAQ109" s="48"/>
      <c r="AAR109" s="48"/>
      <c r="AAS109" s="48"/>
      <c r="AAT109" s="48"/>
      <c r="AAU109" s="48"/>
      <c r="AAV109" s="48"/>
      <c r="AAW109" s="48"/>
      <c r="AAX109" s="48"/>
      <c r="AAY109" s="48"/>
      <c r="AAZ109" s="48"/>
      <c r="ABA109" s="48"/>
      <c r="ABB109" s="48"/>
      <c r="ABC109" s="48"/>
      <c r="ABD109" s="48"/>
      <c r="ABE109" s="48"/>
      <c r="ABF109" s="48"/>
      <c r="ABG109" s="48"/>
      <c r="ABH109" s="48"/>
      <c r="ABI109" s="48"/>
      <c r="ABJ109" s="48"/>
      <c r="ABK109" s="48"/>
      <c r="ABL109" s="48"/>
      <c r="ABM109" s="48"/>
      <c r="ABN109" s="48"/>
      <c r="ABO109" s="48"/>
      <c r="ABP109" s="48"/>
      <c r="ABQ109" s="48"/>
      <c r="ABR109" s="48"/>
      <c r="ABS109" s="48"/>
      <c r="ABT109" s="48"/>
      <c r="ABU109" s="48"/>
      <c r="ABV109" s="48"/>
      <c r="ABW109" s="48"/>
      <c r="ABX109" s="48"/>
      <c r="ABY109" s="48"/>
      <c r="ABZ109" s="48"/>
      <c r="ACA109" s="48"/>
      <c r="ACB109" s="48"/>
      <c r="ACC109" s="48"/>
      <c r="ACD109" s="48"/>
      <c r="ACE109" s="48"/>
      <c r="ACF109" s="48"/>
      <c r="ACG109" s="48"/>
      <c r="ACH109" s="48"/>
      <c r="ACI109" s="48"/>
      <c r="ACJ109" s="48"/>
      <c r="ACK109" s="48"/>
      <c r="ACL109" s="48"/>
      <c r="ACM109" s="48"/>
      <c r="ACN109" s="48"/>
      <c r="ACO109" s="48"/>
      <c r="ACP109" s="48"/>
      <c r="ACQ109" s="48"/>
      <c r="ACR109" s="48"/>
      <c r="ACS109" s="48"/>
      <c r="ACT109" s="48"/>
      <c r="ACU109" s="48"/>
      <c r="ACV109" s="48"/>
      <c r="ACW109" s="48"/>
      <c r="ACX109" s="48"/>
      <c r="ACY109" s="48"/>
      <c r="ACZ109" s="48"/>
      <c r="ADA109" s="48"/>
      <c r="ADB109" s="48"/>
      <c r="ADC109" s="48"/>
      <c r="ADD109" s="48"/>
      <c r="ADE109" s="48"/>
      <c r="ADF109" s="48"/>
      <c r="ADG109" s="48"/>
      <c r="ADH109" s="48"/>
      <c r="ADI109" s="48"/>
      <c r="ADJ109" s="48"/>
      <c r="ADK109" s="48"/>
      <c r="ADL109" s="48"/>
      <c r="ADM109" s="48"/>
      <c r="ADN109" s="48"/>
      <c r="ADO109" s="48"/>
      <c r="ADP109" s="48"/>
      <c r="ADQ109" s="48"/>
      <c r="ADR109" s="48"/>
      <c r="ADS109" s="48"/>
      <c r="ADT109" s="48"/>
      <c r="ADU109" s="48"/>
      <c r="ADV109" s="48"/>
      <c r="ADW109" s="48"/>
      <c r="ADX109" s="48"/>
      <c r="ADY109" s="48"/>
      <c r="ADZ109" s="48"/>
      <c r="AEA109" s="48"/>
      <c r="AEB109" s="48"/>
      <c r="AEC109" s="48"/>
      <c r="AED109" s="48"/>
      <c r="AEE109" s="48"/>
      <c r="AEF109" s="48"/>
      <c r="AEG109" s="48"/>
      <c r="AEH109" s="48"/>
      <c r="AEI109" s="48"/>
      <c r="AEJ109" s="48"/>
      <c r="AEK109" s="48"/>
      <c r="AEL109" s="48"/>
      <c r="AEM109" s="48"/>
      <c r="AEN109" s="48"/>
      <c r="AEO109" s="48"/>
      <c r="AEP109" s="48"/>
      <c r="AEQ109" s="48"/>
      <c r="AER109" s="48"/>
      <c r="AES109" s="48"/>
      <c r="AET109" s="48"/>
      <c r="AEU109" s="48"/>
      <c r="AEV109" s="48"/>
      <c r="AEW109" s="48"/>
      <c r="AEX109" s="48"/>
      <c r="AEY109" s="48"/>
      <c r="AEZ109" s="48"/>
      <c r="AFA109" s="48"/>
      <c r="AFB109" s="48"/>
      <c r="AFC109" s="48"/>
      <c r="AFD109" s="48"/>
      <c r="AFE109" s="48"/>
      <c r="AFF109" s="48"/>
      <c r="AFG109" s="48"/>
      <c r="AFH109" s="48"/>
      <c r="AFI109" s="48"/>
      <c r="AFJ109" s="48"/>
      <c r="AFK109" s="48"/>
      <c r="AFL109" s="48"/>
      <c r="AFM109" s="48"/>
      <c r="AFN109" s="48"/>
      <c r="AFO109" s="48"/>
      <c r="AFP109" s="48"/>
      <c r="AFQ109" s="48"/>
      <c r="AFR109" s="48"/>
      <c r="AFS109" s="48"/>
      <c r="AFT109" s="48"/>
      <c r="AFU109" s="48"/>
      <c r="AFV109" s="48"/>
      <c r="AFW109" s="48"/>
      <c r="AFX109" s="48"/>
      <c r="AFY109" s="48"/>
      <c r="AFZ109" s="48"/>
      <c r="AGA109" s="48"/>
      <c r="AGB109" s="48"/>
      <c r="AGC109" s="48"/>
      <c r="AGD109" s="48"/>
      <c r="AGE109" s="48"/>
      <c r="AGF109" s="48"/>
      <c r="AGG109" s="48"/>
      <c r="AGH109" s="48"/>
      <c r="AGI109" s="48"/>
      <c r="AGJ109" s="48"/>
      <c r="AGK109" s="48"/>
      <c r="AGL109" s="48"/>
      <c r="AGM109" s="48"/>
      <c r="AGN109" s="48"/>
      <c r="AGO109" s="48"/>
      <c r="AGP109" s="48"/>
      <c r="AGQ109" s="48"/>
      <c r="AGR109" s="48"/>
      <c r="AGS109" s="48"/>
      <c r="AGT109" s="48"/>
      <c r="AGU109" s="48"/>
      <c r="AGV109" s="48"/>
      <c r="AGW109" s="48"/>
      <c r="AGX109" s="48"/>
      <c r="AGY109" s="48"/>
      <c r="AGZ109" s="48"/>
      <c r="AHA109" s="48"/>
      <c r="AHB109" s="48"/>
      <c r="AHC109" s="48"/>
      <c r="AHD109" s="48"/>
      <c r="AHE109" s="48"/>
      <c r="AHF109" s="48"/>
      <c r="AHG109" s="48"/>
      <c r="AHH109" s="48"/>
      <c r="AHI109" s="48"/>
      <c r="AHJ109" s="48"/>
      <c r="AHK109" s="48"/>
      <c r="AHL109" s="48"/>
      <c r="AHM109" s="48"/>
      <c r="AHN109" s="48"/>
      <c r="AHO109" s="48"/>
      <c r="AHP109" s="48"/>
      <c r="AHQ109" s="48"/>
      <c r="AHR109" s="48"/>
      <c r="AHS109" s="48"/>
      <c r="AHT109" s="48"/>
      <c r="AHU109" s="48"/>
      <c r="AHV109" s="48"/>
      <c r="AHW109" s="48"/>
      <c r="AHX109" s="48"/>
      <c r="AHY109" s="48"/>
      <c r="AHZ109" s="48"/>
      <c r="AIA109" s="48"/>
      <c r="AIB109" s="48"/>
      <c r="AIC109" s="48"/>
      <c r="AID109" s="48"/>
      <c r="AIE109" s="48"/>
      <c r="AIF109" s="48"/>
      <c r="AIG109" s="48"/>
      <c r="AIH109" s="48"/>
      <c r="AII109" s="48"/>
      <c r="AIJ109" s="48"/>
      <c r="AIK109" s="48"/>
      <c r="AIL109" s="48"/>
      <c r="AIM109" s="48"/>
      <c r="AIN109" s="48"/>
      <c r="AIO109" s="48"/>
      <c r="AIP109" s="48"/>
      <c r="AIQ109" s="48"/>
      <c r="AIR109" s="48"/>
      <c r="AIS109" s="48"/>
      <c r="AIT109" s="48"/>
      <c r="AIU109" s="48"/>
      <c r="AIV109" s="48"/>
      <c r="AIW109" s="48"/>
      <c r="AIX109" s="48"/>
      <c r="AIY109" s="48"/>
      <c r="AIZ109" s="48"/>
      <c r="AJA109" s="48"/>
      <c r="AJB109" s="48"/>
      <c r="AJC109" s="48"/>
      <c r="AJD109" s="48"/>
      <c r="AJE109" s="48"/>
      <c r="AJF109" s="48"/>
      <c r="AJG109" s="48"/>
      <c r="AJH109" s="48"/>
      <c r="AJI109" s="48"/>
      <c r="AJJ109" s="48"/>
      <c r="AJK109" s="48"/>
      <c r="AJL109" s="48"/>
      <c r="AJM109" s="48"/>
      <c r="AJN109" s="48"/>
      <c r="AJO109" s="48"/>
      <c r="AJP109" s="48"/>
      <c r="AJQ109" s="48"/>
      <c r="AJR109" s="48"/>
      <c r="AJS109" s="48"/>
      <c r="AJT109" s="48"/>
      <c r="AJU109" s="48"/>
      <c r="AJV109" s="48"/>
      <c r="AJW109" s="48"/>
      <c r="AJX109" s="48"/>
      <c r="AJY109" s="48"/>
      <c r="AJZ109" s="48"/>
      <c r="AKA109" s="48"/>
      <c r="AKB109" s="48"/>
      <c r="AKC109" s="48"/>
      <c r="AKD109" s="48"/>
      <c r="AKE109" s="48"/>
      <c r="AKF109" s="48"/>
      <c r="AKG109" s="48"/>
      <c r="AKH109" s="48"/>
      <c r="AKI109" s="48"/>
      <c r="AKJ109" s="48"/>
      <c r="AKK109" s="48"/>
      <c r="AKL109" s="48"/>
      <c r="AKM109" s="48"/>
      <c r="AKN109" s="48"/>
      <c r="AKO109" s="48"/>
      <c r="AKP109" s="48"/>
      <c r="AKQ109" s="48"/>
      <c r="AKR109" s="48"/>
      <c r="AKS109" s="48"/>
      <c r="AKT109" s="48"/>
      <c r="AKU109" s="48"/>
      <c r="AKV109" s="48"/>
      <c r="AKW109" s="48"/>
      <c r="AKX109" s="48"/>
      <c r="AKY109" s="48"/>
      <c r="AKZ109" s="48"/>
      <c r="ALA109" s="48"/>
      <c r="ALB109" s="48"/>
      <c r="ALC109" s="48"/>
      <c r="ALD109" s="48"/>
      <c r="ALE109" s="48"/>
      <c r="ALF109" s="48"/>
      <c r="ALG109" s="48"/>
      <c r="ALH109" s="48"/>
      <c r="ALI109" s="48"/>
      <c r="ALJ109" s="48"/>
      <c r="ALK109" s="48"/>
      <c r="ALL109" s="48"/>
      <c r="ALM109" s="48"/>
      <c r="ALN109" s="48"/>
      <c r="ALO109" s="48"/>
      <c r="ALP109" s="48"/>
      <c r="ALQ109" s="48"/>
      <c r="ALR109" s="48"/>
      <c r="ALS109" s="48"/>
      <c r="ALT109" s="48"/>
      <c r="ALU109" s="48"/>
      <c r="ALV109" s="48"/>
      <c r="ALW109" s="48"/>
      <c r="ALX109" s="48"/>
      <c r="ALY109" s="48"/>
      <c r="ALZ109" s="48"/>
      <c r="AMA109" s="48"/>
      <c r="AMB109" s="48"/>
      <c r="AMC109" s="48"/>
      <c r="AMD109" s="48"/>
      <c r="AME109" s="48"/>
      <c r="AMF109" s="48"/>
      <c r="AMG109" s="48"/>
      <c r="AMH109" s="48"/>
      <c r="AMI109" s="48"/>
      <c r="AMJ109" s="48"/>
    </row>
    <row r="110" s="243" customFormat="true" ht="16.5" hidden="false" customHeight="true" outlineLevel="0" collapsed="false">
      <c r="A110" s="240" t="n">
        <f aca="false">A109+1</f>
        <v>98</v>
      </c>
      <c r="B110" s="242" t="s">
        <v>459</v>
      </c>
      <c r="C110" s="242" t="s">
        <v>459</v>
      </c>
      <c r="D110" s="242" t="s">
        <v>458</v>
      </c>
      <c r="E110" s="242" t="s">
        <v>292</v>
      </c>
      <c r="F110" s="242" t="n">
        <v>0</v>
      </c>
      <c r="G110" s="242" t="s">
        <v>421</v>
      </c>
      <c r="H110" s="244" t="s">
        <v>294</v>
      </c>
      <c r="I110" s="242" t="n">
        <f aca="false">COUNTIF($C$13:$C$265,$C110)</f>
        <v>1</v>
      </c>
      <c r="J110" s="245" t="n">
        <f aca="false">COUNTIF($B$13:$B$265,$B110)</f>
        <v>1</v>
      </c>
      <c r="K110" s="244"/>
      <c r="L110" s="246" t="n">
        <v>1295</v>
      </c>
      <c r="M110" s="246" t="n">
        <v>635</v>
      </c>
      <c r="N110" s="246" t="n">
        <v>250</v>
      </c>
      <c r="O110" s="260" t="n">
        <f aca="false">L110*M110*N110/10^9</f>
        <v>0.20558125</v>
      </c>
      <c r="P110" s="248" t="n">
        <v>0.037005492</v>
      </c>
      <c r="Q110" s="249"/>
      <c r="R110" s="250"/>
      <c r="S110" s="251"/>
      <c r="T110" s="252"/>
      <c r="U110" s="253" t="n">
        <v>85.4502</v>
      </c>
      <c r="V110" s="254"/>
      <c r="W110" s="255" t="n">
        <f aca="false">SUM(X110:WY110)</f>
        <v>90</v>
      </c>
      <c r="X110" s="243" t="n">
        <v>0</v>
      </c>
      <c r="Y110" s="243" t="n">
        <v>0</v>
      </c>
      <c r="Z110" s="243" t="n">
        <v>0</v>
      </c>
      <c r="AA110" s="243" t="n">
        <v>0</v>
      </c>
      <c r="AB110" s="243" t="n">
        <v>0</v>
      </c>
      <c r="AC110" s="243" t="n">
        <v>0</v>
      </c>
      <c r="AD110" s="243" t="n">
        <v>0</v>
      </c>
      <c r="AE110" s="243" t="n">
        <v>0</v>
      </c>
      <c r="AF110" s="243" t="n">
        <v>0</v>
      </c>
      <c r="AG110" s="243" t="n">
        <v>0</v>
      </c>
      <c r="AH110" s="243" t="n">
        <v>0</v>
      </c>
      <c r="AI110" s="243" t="n">
        <v>0</v>
      </c>
      <c r="AJ110" s="243" t="n">
        <v>0</v>
      </c>
      <c r="AK110" s="243" t="n">
        <v>0</v>
      </c>
      <c r="AL110" s="243" t="n">
        <v>0</v>
      </c>
      <c r="AM110" s="243" t="n">
        <v>0</v>
      </c>
      <c r="AP110" s="243" t="n">
        <v>0</v>
      </c>
      <c r="AQ110" s="243" t="n">
        <v>0</v>
      </c>
      <c r="AR110" s="243" t="n">
        <v>0</v>
      </c>
      <c r="AS110" s="243" t="n">
        <v>0</v>
      </c>
      <c r="AT110" s="243" t="n">
        <v>0</v>
      </c>
      <c r="AU110" s="243" t="n">
        <v>0</v>
      </c>
      <c r="AV110" s="243" t="n">
        <v>0</v>
      </c>
      <c r="AW110" s="243" t="n">
        <v>0</v>
      </c>
      <c r="AX110" s="243" t="n">
        <v>0</v>
      </c>
      <c r="AY110" s="243" t="n">
        <v>0</v>
      </c>
      <c r="AZ110" s="243" t="n">
        <v>0</v>
      </c>
      <c r="BA110" s="243" t="n">
        <v>0</v>
      </c>
      <c r="BB110" s="243" t="n">
        <v>0</v>
      </c>
      <c r="BC110" s="243" t="n">
        <v>0</v>
      </c>
      <c r="BD110" s="243" t="n">
        <v>0</v>
      </c>
      <c r="BE110" s="243" t="n">
        <v>0</v>
      </c>
      <c r="BF110" s="243" t="n">
        <v>0</v>
      </c>
      <c r="BG110" s="243" t="n">
        <v>0</v>
      </c>
      <c r="BH110" s="243" t="n">
        <v>30</v>
      </c>
      <c r="BI110" s="243" t="n">
        <v>0</v>
      </c>
      <c r="BJ110" s="243" t="n">
        <v>0</v>
      </c>
      <c r="BK110" s="243" t="n">
        <v>30</v>
      </c>
      <c r="BL110" s="243" t="n">
        <v>0</v>
      </c>
      <c r="BM110" s="243" t="n">
        <v>0</v>
      </c>
      <c r="BN110" s="243" t="n">
        <v>0</v>
      </c>
      <c r="BO110" s="243" t="n">
        <v>0</v>
      </c>
      <c r="BP110" s="243" t="n">
        <v>0</v>
      </c>
      <c r="BQ110" s="243" t="n">
        <v>0</v>
      </c>
      <c r="BR110" s="243" t="n">
        <v>0</v>
      </c>
      <c r="BS110" s="243" t="n">
        <v>0</v>
      </c>
      <c r="BT110" s="243" t="n">
        <v>0</v>
      </c>
      <c r="BU110" s="243" t="n">
        <v>0</v>
      </c>
      <c r="BV110" s="243" t="n">
        <v>0</v>
      </c>
      <c r="BW110" s="243" t="n">
        <v>0</v>
      </c>
      <c r="BX110" s="243" t="n">
        <v>0</v>
      </c>
      <c r="BY110" s="243" t="n">
        <v>0</v>
      </c>
      <c r="BZ110" s="243" t="n">
        <v>0</v>
      </c>
      <c r="CA110" s="243" t="n">
        <v>0</v>
      </c>
      <c r="CB110" s="243" t="n">
        <v>0</v>
      </c>
      <c r="CC110" s="243" t="n">
        <v>0</v>
      </c>
      <c r="CD110" s="243" t="n">
        <v>0</v>
      </c>
      <c r="CE110" s="243" t="n">
        <v>0</v>
      </c>
      <c r="CF110" s="243" t="n">
        <v>0</v>
      </c>
      <c r="CG110" s="243" t="n">
        <v>30</v>
      </c>
      <c r="CH110" s="243" t="n">
        <v>0</v>
      </c>
      <c r="CI110" s="243" t="n">
        <v>0</v>
      </c>
      <c r="CJ110" s="243" t="n">
        <v>0</v>
      </c>
      <c r="CK110" s="243" t="n">
        <v>0</v>
      </c>
      <c r="CL110" s="243" t="n">
        <v>0</v>
      </c>
      <c r="CM110" s="243" t="n">
        <v>0</v>
      </c>
      <c r="CN110" s="243" t="n">
        <v>0</v>
      </c>
      <c r="WY110" s="236" t="n">
        <v>0</v>
      </c>
      <c r="WZ110" s="108"/>
      <c r="XA110" s="237" t="n">
        <v>0</v>
      </c>
      <c r="XB110" s="61" t="n">
        <v>90</v>
      </c>
      <c r="XC110" s="200" t="n">
        <f aca="false">XB110-W110</f>
        <v>0</v>
      </c>
      <c r="XD110" s="256" t="n">
        <f aca="false">SUMIF('TRIEN KHAI SX'!$B$8:$B$262,$B110,'TRIEN KHAI SX'!$CM$8:$CM$262)-W110</f>
        <v>0</v>
      </c>
      <c r="XE110" s="257" t="n">
        <f aca="false">SUMIF('TRIEN KHAI SX'!$B$8:$B$262,$B110,'TRIEN KHAI SX'!$FG$8:$FG$262)</f>
        <v>0</v>
      </c>
      <c r="XF110" s="258"/>
      <c r="XG110" s="258"/>
      <c r="XH110" s="258"/>
      <c r="XI110" s="258"/>
      <c r="XJ110" s="258"/>
      <c r="XK110" s="45"/>
      <c r="XL110" s="45"/>
      <c r="XM110" s="48"/>
      <c r="XN110" s="48"/>
      <c r="XO110" s="48"/>
      <c r="XP110" s="48"/>
      <c r="XQ110" s="48"/>
      <c r="XR110" s="48"/>
      <c r="XS110" s="48"/>
      <c r="XT110" s="48"/>
      <c r="XU110" s="48"/>
      <c r="XV110" s="48"/>
      <c r="XW110" s="48"/>
      <c r="XX110" s="48"/>
      <c r="XY110" s="48"/>
      <c r="XZ110" s="48"/>
      <c r="YA110" s="48"/>
      <c r="YB110" s="48"/>
      <c r="YC110" s="48"/>
      <c r="YD110" s="48"/>
      <c r="YE110" s="48"/>
      <c r="YF110" s="48"/>
      <c r="YG110" s="48"/>
      <c r="YH110" s="48"/>
      <c r="YI110" s="48"/>
      <c r="YJ110" s="48"/>
      <c r="YK110" s="48"/>
      <c r="YL110" s="48"/>
      <c r="YM110" s="48"/>
      <c r="YN110" s="48"/>
      <c r="YO110" s="48"/>
      <c r="YP110" s="48"/>
      <c r="YQ110" s="48"/>
      <c r="YR110" s="48"/>
      <c r="YS110" s="48"/>
      <c r="YT110" s="48"/>
      <c r="YU110" s="48"/>
      <c r="YV110" s="48"/>
      <c r="YW110" s="48"/>
      <c r="YX110" s="48"/>
      <c r="YY110" s="48"/>
      <c r="YZ110" s="48"/>
      <c r="ZA110" s="48"/>
      <c r="ZB110" s="48"/>
      <c r="ZC110" s="48"/>
      <c r="ZD110" s="48"/>
      <c r="ZE110" s="48"/>
      <c r="ZF110" s="48"/>
      <c r="ZG110" s="48"/>
      <c r="ZH110" s="48"/>
      <c r="ZI110" s="48"/>
      <c r="ZJ110" s="48"/>
      <c r="ZK110" s="48"/>
      <c r="ZL110" s="48"/>
      <c r="ZM110" s="48"/>
      <c r="ZN110" s="48"/>
      <c r="ZO110" s="48"/>
      <c r="ZP110" s="48"/>
      <c r="ZQ110" s="48"/>
      <c r="ZR110" s="48"/>
      <c r="ZS110" s="48"/>
      <c r="ZT110" s="48"/>
      <c r="ZU110" s="48"/>
      <c r="ZV110" s="48"/>
      <c r="ZW110" s="48"/>
      <c r="ZX110" s="48"/>
      <c r="ZY110" s="48"/>
      <c r="ZZ110" s="48"/>
      <c r="AAA110" s="48"/>
      <c r="AAB110" s="48"/>
      <c r="AAC110" s="48"/>
      <c r="AAD110" s="48"/>
      <c r="AAE110" s="48"/>
      <c r="AAF110" s="48"/>
      <c r="AAG110" s="48"/>
      <c r="AAH110" s="48"/>
      <c r="AAI110" s="48"/>
      <c r="AAJ110" s="48"/>
      <c r="AAK110" s="48"/>
      <c r="AAL110" s="48"/>
      <c r="AAM110" s="48"/>
      <c r="AAN110" s="48"/>
      <c r="AAO110" s="48"/>
      <c r="AAP110" s="48"/>
      <c r="AAQ110" s="48"/>
      <c r="AAR110" s="48"/>
      <c r="AAS110" s="48"/>
      <c r="AAT110" s="48"/>
      <c r="AAU110" s="48"/>
      <c r="AAV110" s="48"/>
      <c r="AAW110" s="48"/>
      <c r="AAX110" s="48"/>
      <c r="AAY110" s="48"/>
      <c r="AAZ110" s="48"/>
      <c r="ABA110" s="48"/>
      <c r="ABB110" s="48"/>
      <c r="ABC110" s="48"/>
      <c r="ABD110" s="48"/>
      <c r="ABE110" s="48"/>
      <c r="ABF110" s="48"/>
      <c r="ABG110" s="48"/>
      <c r="ABH110" s="48"/>
      <c r="ABI110" s="48"/>
      <c r="ABJ110" s="48"/>
      <c r="ABK110" s="48"/>
      <c r="ABL110" s="48"/>
      <c r="ABM110" s="48"/>
      <c r="ABN110" s="48"/>
      <c r="ABO110" s="48"/>
      <c r="ABP110" s="48"/>
      <c r="ABQ110" s="48"/>
      <c r="ABR110" s="48"/>
      <c r="ABS110" s="48"/>
      <c r="ABT110" s="48"/>
      <c r="ABU110" s="48"/>
      <c r="ABV110" s="48"/>
      <c r="ABW110" s="48"/>
      <c r="ABX110" s="48"/>
      <c r="ABY110" s="48"/>
      <c r="ABZ110" s="48"/>
      <c r="ACA110" s="48"/>
      <c r="ACB110" s="48"/>
      <c r="ACC110" s="48"/>
      <c r="ACD110" s="48"/>
      <c r="ACE110" s="48"/>
      <c r="ACF110" s="48"/>
      <c r="ACG110" s="48"/>
      <c r="ACH110" s="48"/>
      <c r="ACI110" s="48"/>
      <c r="ACJ110" s="48"/>
      <c r="ACK110" s="48"/>
      <c r="ACL110" s="48"/>
      <c r="ACM110" s="48"/>
      <c r="ACN110" s="48"/>
      <c r="ACO110" s="48"/>
      <c r="ACP110" s="48"/>
      <c r="ACQ110" s="48"/>
      <c r="ACR110" s="48"/>
      <c r="ACS110" s="48"/>
      <c r="ACT110" s="48"/>
      <c r="ACU110" s="48"/>
      <c r="ACV110" s="48"/>
      <c r="ACW110" s="48"/>
      <c r="ACX110" s="48"/>
      <c r="ACY110" s="48"/>
      <c r="ACZ110" s="48"/>
      <c r="ADA110" s="48"/>
      <c r="ADB110" s="48"/>
      <c r="ADC110" s="48"/>
      <c r="ADD110" s="48"/>
      <c r="ADE110" s="48"/>
      <c r="ADF110" s="48"/>
      <c r="ADG110" s="48"/>
      <c r="ADH110" s="48"/>
      <c r="ADI110" s="48"/>
      <c r="ADJ110" s="48"/>
      <c r="ADK110" s="48"/>
      <c r="ADL110" s="48"/>
      <c r="ADM110" s="48"/>
      <c r="ADN110" s="48"/>
      <c r="ADO110" s="48"/>
      <c r="ADP110" s="48"/>
      <c r="ADQ110" s="48"/>
      <c r="ADR110" s="48"/>
      <c r="ADS110" s="48"/>
      <c r="ADT110" s="48"/>
      <c r="ADU110" s="48"/>
      <c r="ADV110" s="48"/>
      <c r="ADW110" s="48"/>
      <c r="ADX110" s="48"/>
      <c r="ADY110" s="48"/>
      <c r="ADZ110" s="48"/>
      <c r="AEA110" s="48"/>
      <c r="AEB110" s="48"/>
      <c r="AEC110" s="48"/>
      <c r="AED110" s="48"/>
      <c r="AEE110" s="48"/>
      <c r="AEF110" s="48"/>
      <c r="AEG110" s="48"/>
      <c r="AEH110" s="48"/>
      <c r="AEI110" s="48"/>
      <c r="AEJ110" s="48"/>
      <c r="AEK110" s="48"/>
      <c r="AEL110" s="48"/>
      <c r="AEM110" s="48"/>
      <c r="AEN110" s="48"/>
      <c r="AEO110" s="48"/>
      <c r="AEP110" s="48"/>
      <c r="AEQ110" s="48"/>
      <c r="AER110" s="48"/>
      <c r="AES110" s="48"/>
      <c r="AET110" s="48"/>
      <c r="AEU110" s="48"/>
      <c r="AEV110" s="48"/>
      <c r="AEW110" s="48"/>
      <c r="AEX110" s="48"/>
      <c r="AEY110" s="48"/>
      <c r="AEZ110" s="48"/>
      <c r="AFA110" s="48"/>
      <c r="AFB110" s="48"/>
      <c r="AFC110" s="48"/>
      <c r="AFD110" s="48"/>
      <c r="AFE110" s="48"/>
      <c r="AFF110" s="48"/>
      <c r="AFG110" s="48"/>
      <c r="AFH110" s="48"/>
      <c r="AFI110" s="48"/>
      <c r="AFJ110" s="48"/>
      <c r="AFK110" s="48"/>
      <c r="AFL110" s="48"/>
      <c r="AFM110" s="48"/>
      <c r="AFN110" s="48"/>
      <c r="AFO110" s="48"/>
      <c r="AFP110" s="48"/>
      <c r="AFQ110" s="48"/>
      <c r="AFR110" s="48"/>
      <c r="AFS110" s="48"/>
      <c r="AFT110" s="48"/>
      <c r="AFU110" s="48"/>
      <c r="AFV110" s="48"/>
      <c r="AFW110" s="48"/>
      <c r="AFX110" s="48"/>
      <c r="AFY110" s="48"/>
      <c r="AFZ110" s="48"/>
      <c r="AGA110" s="48"/>
      <c r="AGB110" s="48"/>
      <c r="AGC110" s="48"/>
      <c r="AGD110" s="48"/>
      <c r="AGE110" s="48"/>
      <c r="AGF110" s="48"/>
      <c r="AGG110" s="48"/>
      <c r="AGH110" s="48"/>
      <c r="AGI110" s="48"/>
      <c r="AGJ110" s="48"/>
      <c r="AGK110" s="48"/>
      <c r="AGL110" s="48"/>
      <c r="AGM110" s="48"/>
      <c r="AGN110" s="48"/>
      <c r="AGO110" s="48"/>
      <c r="AGP110" s="48"/>
      <c r="AGQ110" s="48"/>
      <c r="AGR110" s="48"/>
      <c r="AGS110" s="48"/>
      <c r="AGT110" s="48"/>
      <c r="AGU110" s="48"/>
      <c r="AGV110" s="48"/>
      <c r="AGW110" s="48"/>
      <c r="AGX110" s="48"/>
      <c r="AGY110" s="48"/>
      <c r="AGZ110" s="48"/>
      <c r="AHA110" s="48"/>
      <c r="AHB110" s="48"/>
      <c r="AHC110" s="48"/>
      <c r="AHD110" s="48"/>
      <c r="AHE110" s="48"/>
      <c r="AHF110" s="48"/>
      <c r="AHG110" s="48"/>
      <c r="AHH110" s="48"/>
      <c r="AHI110" s="48"/>
      <c r="AHJ110" s="48"/>
      <c r="AHK110" s="48"/>
      <c r="AHL110" s="48"/>
      <c r="AHM110" s="48"/>
      <c r="AHN110" s="48"/>
      <c r="AHO110" s="48"/>
      <c r="AHP110" s="48"/>
      <c r="AHQ110" s="48"/>
      <c r="AHR110" s="48"/>
      <c r="AHS110" s="48"/>
      <c r="AHT110" s="48"/>
      <c r="AHU110" s="48"/>
      <c r="AHV110" s="48"/>
      <c r="AHW110" s="48"/>
      <c r="AHX110" s="48"/>
      <c r="AHY110" s="48"/>
      <c r="AHZ110" s="48"/>
      <c r="AIA110" s="48"/>
      <c r="AIB110" s="48"/>
      <c r="AIC110" s="48"/>
      <c r="AID110" s="48"/>
      <c r="AIE110" s="48"/>
      <c r="AIF110" s="48"/>
      <c r="AIG110" s="48"/>
      <c r="AIH110" s="48"/>
      <c r="AII110" s="48"/>
      <c r="AIJ110" s="48"/>
      <c r="AIK110" s="48"/>
      <c r="AIL110" s="48"/>
      <c r="AIM110" s="48"/>
      <c r="AIN110" s="48"/>
      <c r="AIO110" s="48"/>
      <c r="AIP110" s="48"/>
      <c r="AIQ110" s="48"/>
      <c r="AIR110" s="48"/>
      <c r="AIS110" s="48"/>
      <c r="AIT110" s="48"/>
      <c r="AIU110" s="48"/>
      <c r="AIV110" s="48"/>
      <c r="AIW110" s="48"/>
      <c r="AIX110" s="48"/>
      <c r="AIY110" s="48"/>
      <c r="AIZ110" s="48"/>
      <c r="AJA110" s="48"/>
      <c r="AJB110" s="48"/>
      <c r="AJC110" s="48"/>
      <c r="AJD110" s="48"/>
      <c r="AJE110" s="48"/>
      <c r="AJF110" s="48"/>
      <c r="AJG110" s="48"/>
      <c r="AJH110" s="48"/>
      <c r="AJI110" s="48"/>
      <c r="AJJ110" s="48"/>
      <c r="AJK110" s="48"/>
      <c r="AJL110" s="48"/>
      <c r="AJM110" s="48"/>
      <c r="AJN110" s="48"/>
      <c r="AJO110" s="48"/>
      <c r="AJP110" s="48"/>
      <c r="AJQ110" s="48"/>
      <c r="AJR110" s="48"/>
      <c r="AJS110" s="48"/>
      <c r="AJT110" s="48"/>
      <c r="AJU110" s="48"/>
      <c r="AJV110" s="48"/>
      <c r="AJW110" s="48"/>
      <c r="AJX110" s="48"/>
      <c r="AJY110" s="48"/>
      <c r="AJZ110" s="48"/>
      <c r="AKA110" s="48"/>
      <c r="AKB110" s="48"/>
      <c r="AKC110" s="48"/>
      <c r="AKD110" s="48"/>
      <c r="AKE110" s="48"/>
      <c r="AKF110" s="48"/>
      <c r="AKG110" s="48"/>
      <c r="AKH110" s="48"/>
      <c r="AKI110" s="48"/>
      <c r="AKJ110" s="48"/>
      <c r="AKK110" s="48"/>
      <c r="AKL110" s="48"/>
      <c r="AKM110" s="48"/>
      <c r="AKN110" s="48"/>
      <c r="AKO110" s="48"/>
      <c r="AKP110" s="48"/>
      <c r="AKQ110" s="48"/>
      <c r="AKR110" s="48"/>
      <c r="AKS110" s="48"/>
      <c r="AKT110" s="48"/>
      <c r="AKU110" s="48"/>
      <c r="AKV110" s="48"/>
      <c r="AKW110" s="48"/>
      <c r="AKX110" s="48"/>
      <c r="AKY110" s="48"/>
      <c r="AKZ110" s="48"/>
      <c r="ALA110" s="48"/>
      <c r="ALB110" s="48"/>
      <c r="ALC110" s="48"/>
      <c r="ALD110" s="48"/>
      <c r="ALE110" s="48"/>
      <c r="ALF110" s="48"/>
      <c r="ALG110" s="48"/>
      <c r="ALH110" s="48"/>
      <c r="ALI110" s="48"/>
      <c r="ALJ110" s="48"/>
      <c r="ALK110" s="48"/>
      <c r="ALL110" s="48"/>
      <c r="ALM110" s="48"/>
      <c r="ALN110" s="48"/>
      <c r="ALO110" s="48"/>
      <c r="ALP110" s="48"/>
      <c r="ALQ110" s="48"/>
      <c r="ALR110" s="48"/>
      <c r="ALS110" s="48"/>
      <c r="ALT110" s="48"/>
      <c r="ALU110" s="48"/>
      <c r="ALV110" s="48"/>
      <c r="ALW110" s="48"/>
      <c r="ALX110" s="48"/>
      <c r="ALY110" s="48"/>
      <c r="ALZ110" s="48"/>
      <c r="AMA110" s="48"/>
      <c r="AMB110" s="48"/>
      <c r="AMC110" s="48"/>
      <c r="AMD110" s="48"/>
      <c r="AME110" s="48"/>
      <c r="AMF110" s="48"/>
      <c r="AMG110" s="48"/>
      <c r="AMH110" s="48"/>
      <c r="AMI110" s="48"/>
      <c r="AMJ110" s="48"/>
    </row>
    <row r="111" s="243" customFormat="true" ht="16.5" hidden="false" customHeight="true" outlineLevel="0" collapsed="false">
      <c r="A111" s="240" t="n">
        <f aca="false">A110+1</f>
        <v>99</v>
      </c>
      <c r="B111" s="241" t="s">
        <v>460</v>
      </c>
      <c r="C111" s="242" t="s">
        <v>460</v>
      </c>
      <c r="D111" s="242" t="s">
        <v>461</v>
      </c>
      <c r="E111" s="242" t="s">
        <v>297</v>
      </c>
      <c r="F111" s="242" t="n">
        <v>0</v>
      </c>
      <c r="G111" s="242" t="s">
        <v>298</v>
      </c>
      <c r="H111" s="244" t="s">
        <v>294</v>
      </c>
      <c r="I111" s="242" t="n">
        <f aca="false">COUNTIF($C$13:$C$265,$C111)</f>
        <v>1</v>
      </c>
      <c r="J111" s="245" t="n">
        <f aca="false">COUNTIF($B$13:$B$265,$B111)</f>
        <v>1</v>
      </c>
      <c r="K111" s="244"/>
      <c r="L111" s="246" t="n">
        <v>915</v>
      </c>
      <c r="M111" s="246" t="n">
        <v>450</v>
      </c>
      <c r="N111" s="246" t="n">
        <v>310</v>
      </c>
      <c r="O111" s="260" t="n">
        <f aca="false">L111*M111*N111/10^9</f>
        <v>0.1276425</v>
      </c>
      <c r="P111" s="248" t="n">
        <v>0.032003077</v>
      </c>
      <c r="Q111" s="249"/>
      <c r="R111" s="250" t="n">
        <v>0</v>
      </c>
      <c r="S111" s="251" t="n">
        <v>69.47</v>
      </c>
      <c r="T111" s="252" t="n">
        <v>71.65</v>
      </c>
      <c r="U111" s="253" t="n">
        <v>89.1165</v>
      </c>
      <c r="V111" s="254"/>
      <c r="W111" s="255" t="n">
        <f aca="false">SUM(X111:WY111)</f>
        <v>80</v>
      </c>
      <c r="X111" s="243" t="n">
        <v>0</v>
      </c>
      <c r="Y111" s="243" t="n">
        <v>50</v>
      </c>
      <c r="Z111" s="243" t="n">
        <v>0</v>
      </c>
      <c r="AA111" s="243" t="n">
        <v>0</v>
      </c>
      <c r="AB111" s="243" t="n">
        <v>0</v>
      </c>
      <c r="AC111" s="243" t="n">
        <v>0</v>
      </c>
      <c r="AD111" s="243" t="n">
        <v>0</v>
      </c>
      <c r="AE111" s="243" t="n">
        <v>0</v>
      </c>
      <c r="AF111" s="243" t="n">
        <v>0</v>
      </c>
      <c r="AG111" s="243" t="n">
        <v>0</v>
      </c>
      <c r="AH111" s="243" t="n">
        <v>0</v>
      </c>
      <c r="AI111" s="243" t="n">
        <v>0</v>
      </c>
      <c r="AJ111" s="243" t="n">
        <v>0</v>
      </c>
      <c r="AK111" s="243" t="n">
        <v>0</v>
      </c>
      <c r="AL111" s="243" t="n">
        <v>0</v>
      </c>
      <c r="AM111" s="243" t="n">
        <v>0</v>
      </c>
      <c r="AP111" s="243" t="n">
        <v>0</v>
      </c>
      <c r="AQ111" s="243" t="n">
        <v>0</v>
      </c>
      <c r="AR111" s="243" t="n">
        <v>0</v>
      </c>
      <c r="AS111" s="243" t="n">
        <v>0</v>
      </c>
      <c r="AT111" s="243" t="n">
        <v>0</v>
      </c>
      <c r="AU111" s="243" t="n">
        <v>0</v>
      </c>
      <c r="AV111" s="243" t="n">
        <v>0</v>
      </c>
      <c r="AW111" s="243" t="n">
        <v>0</v>
      </c>
      <c r="AX111" s="243" t="n">
        <v>0</v>
      </c>
      <c r="AY111" s="243" t="n">
        <v>0</v>
      </c>
      <c r="AZ111" s="243" t="n">
        <v>0</v>
      </c>
      <c r="BA111" s="243" t="n">
        <v>0</v>
      </c>
      <c r="BB111" s="243" t="n">
        <v>0</v>
      </c>
      <c r="BC111" s="243" t="n">
        <v>30</v>
      </c>
      <c r="BD111" s="243" t="n">
        <v>0</v>
      </c>
      <c r="BE111" s="243" t="n">
        <v>0</v>
      </c>
      <c r="BF111" s="243" t="n">
        <v>0</v>
      </c>
      <c r="BG111" s="243" t="n">
        <v>0</v>
      </c>
      <c r="BH111" s="243" t="n">
        <v>0</v>
      </c>
      <c r="BI111" s="243" t="n">
        <v>0</v>
      </c>
      <c r="BJ111" s="243" t="n">
        <v>0</v>
      </c>
      <c r="BK111" s="243" t="n">
        <v>0</v>
      </c>
      <c r="BL111" s="243" t="n">
        <v>0</v>
      </c>
      <c r="BM111" s="243" t="n">
        <v>0</v>
      </c>
      <c r="BN111" s="243" t="n">
        <v>0</v>
      </c>
      <c r="BO111" s="243" t="n">
        <v>0</v>
      </c>
      <c r="BP111" s="243" t="n">
        <v>0</v>
      </c>
      <c r="BQ111" s="243" t="n">
        <v>0</v>
      </c>
      <c r="BR111" s="243" t="n">
        <v>0</v>
      </c>
      <c r="BS111" s="243" t="n">
        <v>0</v>
      </c>
      <c r="BT111" s="243" t="n">
        <v>0</v>
      </c>
      <c r="BU111" s="243" t="n">
        <v>0</v>
      </c>
      <c r="BV111" s="243" t="n">
        <v>0</v>
      </c>
      <c r="BW111" s="243" t="n">
        <v>0</v>
      </c>
      <c r="BX111" s="243" t="n">
        <v>0</v>
      </c>
      <c r="BY111" s="243" t="n">
        <v>0</v>
      </c>
      <c r="BZ111" s="243" t="n">
        <v>0</v>
      </c>
      <c r="CA111" s="243" t="n">
        <v>0</v>
      </c>
      <c r="CB111" s="243" t="n">
        <v>0</v>
      </c>
      <c r="CC111" s="243" t="n">
        <v>0</v>
      </c>
      <c r="CD111" s="243" t="n">
        <v>0</v>
      </c>
      <c r="CE111" s="243" t="n">
        <v>0</v>
      </c>
      <c r="CF111" s="243" t="n">
        <v>0</v>
      </c>
      <c r="CG111" s="243" t="n">
        <v>0</v>
      </c>
      <c r="CH111" s="243" t="n">
        <v>0</v>
      </c>
      <c r="CI111" s="243" t="n">
        <v>0</v>
      </c>
      <c r="CJ111" s="243" t="n">
        <v>0</v>
      </c>
      <c r="CK111" s="243" t="n">
        <v>0</v>
      </c>
      <c r="CL111" s="243" t="n">
        <v>0</v>
      </c>
      <c r="CM111" s="243" t="n">
        <v>0</v>
      </c>
      <c r="CN111" s="243" t="n">
        <v>0</v>
      </c>
      <c r="WY111" s="236" t="n">
        <v>0</v>
      </c>
      <c r="WZ111" s="108"/>
      <c r="XA111" s="237" t="n">
        <v>0</v>
      </c>
      <c r="XB111" s="61" t="n">
        <v>80</v>
      </c>
      <c r="XC111" s="200" t="n">
        <f aca="false">XB111-W111</f>
        <v>0</v>
      </c>
      <c r="XD111" s="256" t="n">
        <f aca="false">SUMIF('TRIEN KHAI SX'!$B$8:$B$262,$B111,'TRIEN KHAI SX'!$CM$8:$CM$262)-W111</f>
        <v>0</v>
      </c>
      <c r="XE111" s="257" t="n">
        <f aca="false">SUMIF('TRIEN KHAI SX'!$B$8:$B$262,$B111,'TRIEN KHAI SX'!$FG$8:$FG$262)</f>
        <v>0</v>
      </c>
      <c r="XF111" s="258"/>
      <c r="XG111" s="258"/>
      <c r="XH111" s="258"/>
      <c r="XI111" s="258"/>
      <c r="XJ111" s="258"/>
      <c r="XK111" s="45"/>
      <c r="XL111" s="45"/>
      <c r="XM111" s="48"/>
      <c r="XN111" s="48"/>
      <c r="XO111" s="48"/>
      <c r="XP111" s="48"/>
      <c r="XQ111" s="48"/>
      <c r="XR111" s="48"/>
      <c r="XS111" s="48"/>
      <c r="XT111" s="48"/>
      <c r="XU111" s="48"/>
      <c r="XV111" s="48"/>
      <c r="XW111" s="48"/>
      <c r="XX111" s="48"/>
      <c r="XY111" s="48"/>
      <c r="XZ111" s="48"/>
      <c r="YA111" s="48"/>
      <c r="YB111" s="48"/>
      <c r="YC111" s="48"/>
      <c r="YD111" s="48"/>
      <c r="YE111" s="48"/>
      <c r="YF111" s="48"/>
      <c r="YG111" s="48"/>
      <c r="YH111" s="48"/>
      <c r="YI111" s="48"/>
      <c r="YJ111" s="48"/>
      <c r="YK111" s="48"/>
      <c r="YL111" s="48"/>
      <c r="YM111" s="48"/>
      <c r="YN111" s="48"/>
      <c r="YO111" s="48"/>
      <c r="YP111" s="48"/>
      <c r="YQ111" s="48"/>
      <c r="YR111" s="48"/>
      <c r="YS111" s="48"/>
      <c r="YT111" s="48"/>
      <c r="YU111" s="48"/>
      <c r="YV111" s="48"/>
      <c r="YW111" s="48"/>
      <c r="YX111" s="48"/>
      <c r="YY111" s="48"/>
      <c r="YZ111" s="48"/>
      <c r="ZA111" s="48"/>
      <c r="ZB111" s="48"/>
      <c r="ZC111" s="48"/>
      <c r="ZD111" s="48"/>
      <c r="ZE111" s="48"/>
      <c r="ZF111" s="48"/>
      <c r="ZG111" s="48"/>
      <c r="ZH111" s="48"/>
      <c r="ZI111" s="48"/>
      <c r="ZJ111" s="48"/>
      <c r="ZK111" s="48"/>
      <c r="ZL111" s="48"/>
      <c r="ZM111" s="48"/>
      <c r="ZN111" s="48"/>
      <c r="ZO111" s="48"/>
      <c r="ZP111" s="48"/>
      <c r="ZQ111" s="48"/>
      <c r="ZR111" s="48"/>
      <c r="ZS111" s="48"/>
      <c r="ZT111" s="48"/>
      <c r="ZU111" s="48"/>
      <c r="ZV111" s="48"/>
      <c r="ZW111" s="48"/>
      <c r="ZX111" s="48"/>
      <c r="ZY111" s="48"/>
      <c r="ZZ111" s="48"/>
      <c r="AAA111" s="48"/>
      <c r="AAB111" s="48"/>
      <c r="AAC111" s="48"/>
      <c r="AAD111" s="48"/>
      <c r="AAE111" s="48"/>
      <c r="AAF111" s="48"/>
      <c r="AAG111" s="48"/>
      <c r="AAH111" s="48"/>
      <c r="AAI111" s="48"/>
      <c r="AAJ111" s="48"/>
      <c r="AAK111" s="48"/>
      <c r="AAL111" s="48"/>
      <c r="AAM111" s="48"/>
      <c r="AAN111" s="48"/>
      <c r="AAO111" s="48"/>
      <c r="AAP111" s="48"/>
      <c r="AAQ111" s="48"/>
      <c r="AAR111" s="48"/>
      <c r="AAS111" s="48"/>
      <c r="AAT111" s="48"/>
      <c r="AAU111" s="48"/>
      <c r="AAV111" s="48"/>
      <c r="AAW111" s="48"/>
      <c r="AAX111" s="48"/>
      <c r="AAY111" s="48"/>
      <c r="AAZ111" s="48"/>
      <c r="ABA111" s="48"/>
      <c r="ABB111" s="48"/>
      <c r="ABC111" s="48"/>
      <c r="ABD111" s="48"/>
      <c r="ABE111" s="48"/>
      <c r="ABF111" s="48"/>
      <c r="ABG111" s="48"/>
      <c r="ABH111" s="48"/>
      <c r="ABI111" s="48"/>
      <c r="ABJ111" s="48"/>
      <c r="ABK111" s="48"/>
      <c r="ABL111" s="48"/>
      <c r="ABM111" s="48"/>
      <c r="ABN111" s="48"/>
      <c r="ABO111" s="48"/>
      <c r="ABP111" s="48"/>
      <c r="ABQ111" s="48"/>
      <c r="ABR111" s="48"/>
      <c r="ABS111" s="48"/>
      <c r="ABT111" s="48"/>
      <c r="ABU111" s="48"/>
      <c r="ABV111" s="48"/>
      <c r="ABW111" s="48"/>
      <c r="ABX111" s="48"/>
      <c r="ABY111" s="48"/>
      <c r="ABZ111" s="48"/>
      <c r="ACA111" s="48"/>
      <c r="ACB111" s="48"/>
      <c r="ACC111" s="48"/>
      <c r="ACD111" s="48"/>
      <c r="ACE111" s="48"/>
      <c r="ACF111" s="48"/>
      <c r="ACG111" s="48"/>
      <c r="ACH111" s="48"/>
      <c r="ACI111" s="48"/>
      <c r="ACJ111" s="48"/>
      <c r="ACK111" s="48"/>
      <c r="ACL111" s="48"/>
      <c r="ACM111" s="48"/>
      <c r="ACN111" s="48"/>
      <c r="ACO111" s="48"/>
      <c r="ACP111" s="48"/>
      <c r="ACQ111" s="48"/>
      <c r="ACR111" s="48"/>
      <c r="ACS111" s="48"/>
      <c r="ACT111" s="48"/>
      <c r="ACU111" s="48"/>
      <c r="ACV111" s="48"/>
      <c r="ACW111" s="48"/>
      <c r="ACX111" s="48"/>
      <c r="ACY111" s="48"/>
      <c r="ACZ111" s="48"/>
      <c r="ADA111" s="48"/>
      <c r="ADB111" s="48"/>
      <c r="ADC111" s="48"/>
      <c r="ADD111" s="48"/>
      <c r="ADE111" s="48"/>
      <c r="ADF111" s="48"/>
      <c r="ADG111" s="48"/>
      <c r="ADH111" s="48"/>
      <c r="ADI111" s="48"/>
      <c r="ADJ111" s="48"/>
      <c r="ADK111" s="48"/>
      <c r="ADL111" s="48"/>
      <c r="ADM111" s="48"/>
      <c r="ADN111" s="48"/>
      <c r="ADO111" s="48"/>
      <c r="ADP111" s="48"/>
      <c r="ADQ111" s="48"/>
      <c r="ADR111" s="48"/>
      <c r="ADS111" s="48"/>
      <c r="ADT111" s="48"/>
      <c r="ADU111" s="48"/>
      <c r="ADV111" s="48"/>
      <c r="ADW111" s="48"/>
      <c r="ADX111" s="48"/>
      <c r="ADY111" s="48"/>
      <c r="ADZ111" s="48"/>
      <c r="AEA111" s="48"/>
      <c r="AEB111" s="48"/>
      <c r="AEC111" s="48"/>
      <c r="AED111" s="48"/>
      <c r="AEE111" s="48"/>
      <c r="AEF111" s="48"/>
      <c r="AEG111" s="48"/>
      <c r="AEH111" s="48"/>
      <c r="AEI111" s="48"/>
      <c r="AEJ111" s="48"/>
      <c r="AEK111" s="48"/>
      <c r="AEL111" s="48"/>
      <c r="AEM111" s="48"/>
      <c r="AEN111" s="48"/>
      <c r="AEO111" s="48"/>
      <c r="AEP111" s="48"/>
      <c r="AEQ111" s="48"/>
      <c r="AER111" s="48"/>
      <c r="AES111" s="48"/>
      <c r="AET111" s="48"/>
      <c r="AEU111" s="48"/>
      <c r="AEV111" s="48"/>
      <c r="AEW111" s="48"/>
      <c r="AEX111" s="48"/>
      <c r="AEY111" s="48"/>
      <c r="AEZ111" s="48"/>
      <c r="AFA111" s="48"/>
      <c r="AFB111" s="48"/>
      <c r="AFC111" s="48"/>
      <c r="AFD111" s="48"/>
      <c r="AFE111" s="48"/>
      <c r="AFF111" s="48"/>
      <c r="AFG111" s="48"/>
      <c r="AFH111" s="48"/>
      <c r="AFI111" s="48"/>
      <c r="AFJ111" s="48"/>
      <c r="AFK111" s="48"/>
      <c r="AFL111" s="48"/>
      <c r="AFM111" s="48"/>
      <c r="AFN111" s="48"/>
      <c r="AFO111" s="48"/>
      <c r="AFP111" s="48"/>
      <c r="AFQ111" s="48"/>
      <c r="AFR111" s="48"/>
      <c r="AFS111" s="48"/>
      <c r="AFT111" s="48"/>
      <c r="AFU111" s="48"/>
      <c r="AFV111" s="48"/>
      <c r="AFW111" s="48"/>
      <c r="AFX111" s="48"/>
      <c r="AFY111" s="48"/>
      <c r="AFZ111" s="48"/>
      <c r="AGA111" s="48"/>
      <c r="AGB111" s="48"/>
      <c r="AGC111" s="48"/>
      <c r="AGD111" s="48"/>
      <c r="AGE111" s="48"/>
      <c r="AGF111" s="48"/>
      <c r="AGG111" s="48"/>
      <c r="AGH111" s="48"/>
      <c r="AGI111" s="48"/>
      <c r="AGJ111" s="48"/>
      <c r="AGK111" s="48"/>
      <c r="AGL111" s="48"/>
      <c r="AGM111" s="48"/>
      <c r="AGN111" s="48"/>
      <c r="AGO111" s="48"/>
      <c r="AGP111" s="48"/>
      <c r="AGQ111" s="48"/>
      <c r="AGR111" s="48"/>
      <c r="AGS111" s="48"/>
      <c r="AGT111" s="48"/>
      <c r="AGU111" s="48"/>
      <c r="AGV111" s="48"/>
      <c r="AGW111" s="48"/>
      <c r="AGX111" s="48"/>
      <c r="AGY111" s="48"/>
      <c r="AGZ111" s="48"/>
      <c r="AHA111" s="48"/>
      <c r="AHB111" s="48"/>
      <c r="AHC111" s="48"/>
      <c r="AHD111" s="48"/>
      <c r="AHE111" s="48"/>
      <c r="AHF111" s="48"/>
      <c r="AHG111" s="48"/>
      <c r="AHH111" s="48"/>
      <c r="AHI111" s="48"/>
      <c r="AHJ111" s="48"/>
      <c r="AHK111" s="48"/>
      <c r="AHL111" s="48"/>
      <c r="AHM111" s="48"/>
      <c r="AHN111" s="48"/>
      <c r="AHO111" s="48"/>
      <c r="AHP111" s="48"/>
      <c r="AHQ111" s="48"/>
      <c r="AHR111" s="48"/>
      <c r="AHS111" s="48"/>
      <c r="AHT111" s="48"/>
      <c r="AHU111" s="48"/>
      <c r="AHV111" s="48"/>
      <c r="AHW111" s="48"/>
      <c r="AHX111" s="48"/>
      <c r="AHY111" s="48"/>
      <c r="AHZ111" s="48"/>
      <c r="AIA111" s="48"/>
      <c r="AIB111" s="48"/>
      <c r="AIC111" s="48"/>
      <c r="AID111" s="48"/>
      <c r="AIE111" s="48"/>
      <c r="AIF111" s="48"/>
      <c r="AIG111" s="48"/>
      <c r="AIH111" s="48"/>
      <c r="AII111" s="48"/>
      <c r="AIJ111" s="48"/>
      <c r="AIK111" s="48"/>
      <c r="AIL111" s="48"/>
      <c r="AIM111" s="48"/>
      <c r="AIN111" s="48"/>
      <c r="AIO111" s="48"/>
      <c r="AIP111" s="48"/>
      <c r="AIQ111" s="48"/>
      <c r="AIR111" s="48"/>
      <c r="AIS111" s="48"/>
      <c r="AIT111" s="48"/>
      <c r="AIU111" s="48"/>
      <c r="AIV111" s="48"/>
      <c r="AIW111" s="48"/>
      <c r="AIX111" s="48"/>
      <c r="AIY111" s="48"/>
      <c r="AIZ111" s="48"/>
      <c r="AJA111" s="48"/>
      <c r="AJB111" s="48"/>
      <c r="AJC111" s="48"/>
      <c r="AJD111" s="48"/>
      <c r="AJE111" s="48"/>
      <c r="AJF111" s="48"/>
      <c r="AJG111" s="48"/>
      <c r="AJH111" s="48"/>
      <c r="AJI111" s="48"/>
      <c r="AJJ111" s="48"/>
      <c r="AJK111" s="48"/>
      <c r="AJL111" s="48"/>
      <c r="AJM111" s="48"/>
      <c r="AJN111" s="48"/>
      <c r="AJO111" s="48"/>
      <c r="AJP111" s="48"/>
      <c r="AJQ111" s="48"/>
      <c r="AJR111" s="48"/>
      <c r="AJS111" s="48"/>
      <c r="AJT111" s="48"/>
      <c r="AJU111" s="48"/>
      <c r="AJV111" s="48"/>
      <c r="AJW111" s="48"/>
      <c r="AJX111" s="48"/>
      <c r="AJY111" s="48"/>
      <c r="AJZ111" s="48"/>
      <c r="AKA111" s="48"/>
      <c r="AKB111" s="48"/>
      <c r="AKC111" s="48"/>
      <c r="AKD111" s="48"/>
      <c r="AKE111" s="48"/>
      <c r="AKF111" s="48"/>
      <c r="AKG111" s="48"/>
      <c r="AKH111" s="48"/>
      <c r="AKI111" s="48"/>
      <c r="AKJ111" s="48"/>
      <c r="AKK111" s="48"/>
      <c r="AKL111" s="48"/>
      <c r="AKM111" s="48"/>
      <c r="AKN111" s="48"/>
      <c r="AKO111" s="48"/>
      <c r="AKP111" s="48"/>
      <c r="AKQ111" s="48"/>
      <c r="AKR111" s="48"/>
      <c r="AKS111" s="48"/>
      <c r="AKT111" s="48"/>
      <c r="AKU111" s="48"/>
      <c r="AKV111" s="48"/>
      <c r="AKW111" s="48"/>
      <c r="AKX111" s="48"/>
      <c r="AKY111" s="48"/>
      <c r="AKZ111" s="48"/>
      <c r="ALA111" s="48"/>
      <c r="ALB111" s="48"/>
      <c r="ALC111" s="48"/>
      <c r="ALD111" s="48"/>
      <c r="ALE111" s="48"/>
      <c r="ALF111" s="48"/>
      <c r="ALG111" s="48"/>
      <c r="ALH111" s="48"/>
      <c r="ALI111" s="48"/>
      <c r="ALJ111" s="48"/>
      <c r="ALK111" s="48"/>
      <c r="ALL111" s="48"/>
      <c r="ALM111" s="48"/>
      <c r="ALN111" s="48"/>
      <c r="ALO111" s="48"/>
      <c r="ALP111" s="48"/>
      <c r="ALQ111" s="48"/>
      <c r="ALR111" s="48"/>
      <c r="ALS111" s="48"/>
      <c r="ALT111" s="48"/>
      <c r="ALU111" s="48"/>
      <c r="ALV111" s="48"/>
      <c r="ALW111" s="48"/>
      <c r="ALX111" s="48"/>
      <c r="ALY111" s="48"/>
      <c r="ALZ111" s="48"/>
      <c r="AMA111" s="48"/>
      <c r="AMB111" s="48"/>
      <c r="AMC111" s="48"/>
      <c r="AMD111" s="48"/>
      <c r="AME111" s="48"/>
      <c r="AMF111" s="48"/>
      <c r="AMG111" s="48"/>
      <c r="AMH111" s="48"/>
      <c r="AMI111" s="48"/>
      <c r="AMJ111" s="48"/>
    </row>
    <row r="112" s="243" customFormat="true" ht="16.5" hidden="false" customHeight="true" outlineLevel="0" collapsed="false">
      <c r="A112" s="240" t="n">
        <f aca="false">A111+1</f>
        <v>100</v>
      </c>
      <c r="B112" s="241" t="s">
        <v>462</v>
      </c>
      <c r="C112" s="242" t="s">
        <v>462</v>
      </c>
      <c r="D112" s="242" t="s">
        <v>461</v>
      </c>
      <c r="E112" s="242" t="s">
        <v>345</v>
      </c>
      <c r="F112" s="261" t="s">
        <v>302</v>
      </c>
      <c r="G112" s="261" t="s">
        <v>346</v>
      </c>
      <c r="H112" s="244" t="s">
        <v>294</v>
      </c>
      <c r="I112" s="242" t="n">
        <f aca="false">COUNTIF($C$13:$C$265,$C112)</f>
        <v>1</v>
      </c>
      <c r="J112" s="245" t="n">
        <f aca="false">COUNTIF($B$13:$B$265,$B112)</f>
        <v>1</v>
      </c>
      <c r="K112" s="244"/>
      <c r="L112" s="246" t="n">
        <v>915</v>
      </c>
      <c r="M112" s="246" t="n">
        <v>450</v>
      </c>
      <c r="N112" s="246" t="n">
        <v>310</v>
      </c>
      <c r="O112" s="260" t="n">
        <f aca="false">L112*M112*N112/10^9</f>
        <v>0.1276425</v>
      </c>
      <c r="P112" s="248" t="n">
        <v>0.032003077</v>
      </c>
      <c r="Q112" s="249"/>
      <c r="R112" s="250"/>
      <c r="S112" s="251" t="n">
        <v>73.09</v>
      </c>
      <c r="T112" s="252" t="n">
        <v>71.65</v>
      </c>
      <c r="U112" s="253" t="n">
        <v>89.1165</v>
      </c>
      <c r="V112" s="254"/>
      <c r="W112" s="255" t="n">
        <f aca="false">SUM(X112:WY112)</f>
        <v>150</v>
      </c>
      <c r="X112" s="243" t="n">
        <v>0</v>
      </c>
      <c r="Y112" s="243" t="n">
        <v>0</v>
      </c>
      <c r="Z112" s="243" t="n">
        <v>0</v>
      </c>
      <c r="AA112" s="243" t="n">
        <v>0</v>
      </c>
      <c r="AB112" s="243" t="n">
        <v>0</v>
      </c>
      <c r="AC112" s="243" t="n">
        <v>0</v>
      </c>
      <c r="AD112" s="243" t="n">
        <v>0</v>
      </c>
      <c r="AE112" s="243" t="n">
        <v>0</v>
      </c>
      <c r="AF112" s="243" t="n">
        <v>20</v>
      </c>
      <c r="AG112" s="243" t="n">
        <v>10</v>
      </c>
      <c r="AH112" s="243" t="n">
        <v>0</v>
      </c>
      <c r="AI112" s="243" t="n">
        <v>0</v>
      </c>
      <c r="AJ112" s="243" t="n">
        <v>0</v>
      </c>
      <c r="AK112" s="243" t="n">
        <v>0</v>
      </c>
      <c r="AL112" s="243" t="n">
        <v>0</v>
      </c>
      <c r="AM112" s="243" t="n">
        <v>30</v>
      </c>
      <c r="AP112" s="243" t="n">
        <v>0</v>
      </c>
      <c r="AQ112" s="243" t="n">
        <v>0</v>
      </c>
      <c r="AR112" s="243" t="n">
        <v>0</v>
      </c>
      <c r="AS112" s="243" t="n">
        <v>30</v>
      </c>
      <c r="AT112" s="243" t="n">
        <v>0</v>
      </c>
      <c r="AU112" s="243" t="n">
        <v>0</v>
      </c>
      <c r="AV112" s="243" t="n">
        <v>0</v>
      </c>
      <c r="AW112" s="243" t="n">
        <v>0</v>
      </c>
      <c r="AX112" s="243" t="n">
        <v>0</v>
      </c>
      <c r="AY112" s="243" t="n">
        <v>0</v>
      </c>
      <c r="AZ112" s="243" t="n">
        <v>0</v>
      </c>
      <c r="BA112" s="243" t="n">
        <v>30</v>
      </c>
      <c r="BB112" s="243" t="n">
        <v>0</v>
      </c>
      <c r="BC112" s="243" t="n">
        <v>0</v>
      </c>
      <c r="BD112" s="243" t="n">
        <v>0</v>
      </c>
      <c r="BE112" s="243" t="n">
        <v>0</v>
      </c>
      <c r="BF112" s="243" t="n">
        <v>0</v>
      </c>
      <c r="BG112" s="243" t="n">
        <v>30</v>
      </c>
      <c r="BH112" s="243" t="n">
        <v>0</v>
      </c>
      <c r="BI112" s="243" t="n">
        <v>0</v>
      </c>
      <c r="BJ112" s="243" t="n">
        <v>0</v>
      </c>
      <c r="BK112" s="243" t="n">
        <v>0</v>
      </c>
      <c r="BL112" s="243" t="n">
        <v>0</v>
      </c>
      <c r="BM112" s="243" t="n">
        <v>0</v>
      </c>
      <c r="BN112" s="243" t="n">
        <v>0</v>
      </c>
      <c r="BO112" s="243" t="n">
        <v>0</v>
      </c>
      <c r="BP112" s="243" t="n">
        <v>0</v>
      </c>
      <c r="BQ112" s="243" t="n">
        <v>0</v>
      </c>
      <c r="BR112" s="243" t="n">
        <v>0</v>
      </c>
      <c r="BS112" s="243" t="n">
        <v>0</v>
      </c>
      <c r="BT112" s="243" t="n">
        <v>0</v>
      </c>
      <c r="BU112" s="243" t="n">
        <v>0</v>
      </c>
      <c r="BV112" s="243" t="n">
        <v>0</v>
      </c>
      <c r="BW112" s="243" t="n">
        <v>0</v>
      </c>
      <c r="BX112" s="243" t="n">
        <v>0</v>
      </c>
      <c r="BY112" s="243" t="n">
        <v>0</v>
      </c>
      <c r="BZ112" s="243" t="n">
        <v>0</v>
      </c>
      <c r="CA112" s="243" t="n">
        <v>0</v>
      </c>
      <c r="CB112" s="243" t="n">
        <v>0</v>
      </c>
      <c r="CC112" s="243" t="n">
        <v>0</v>
      </c>
      <c r="CD112" s="243" t="n">
        <v>0</v>
      </c>
      <c r="CE112" s="243" t="n">
        <v>0</v>
      </c>
      <c r="CF112" s="243" t="n">
        <v>0</v>
      </c>
      <c r="CG112" s="243" t="n">
        <v>0</v>
      </c>
      <c r="CH112" s="243" t="n">
        <v>0</v>
      </c>
      <c r="CI112" s="243" t="n">
        <v>0</v>
      </c>
      <c r="CJ112" s="243" t="n">
        <v>0</v>
      </c>
      <c r="CK112" s="243" t="n">
        <v>0</v>
      </c>
      <c r="CL112" s="243" t="n">
        <v>0</v>
      </c>
      <c r="CM112" s="243" t="n">
        <v>0</v>
      </c>
      <c r="CN112" s="243" t="n">
        <v>0</v>
      </c>
      <c r="WY112" s="236" t="n">
        <v>0</v>
      </c>
      <c r="WZ112" s="108"/>
      <c r="XA112" s="237" t="n">
        <v>0</v>
      </c>
      <c r="XB112" s="61" t="n">
        <v>150</v>
      </c>
      <c r="XC112" s="200" t="n">
        <f aca="false">XB112-W112</f>
        <v>0</v>
      </c>
      <c r="XD112" s="256" t="n">
        <f aca="false">SUMIF('TRIEN KHAI SX'!$B$8:$B$262,$B112,'TRIEN KHAI SX'!$CM$8:$CM$262)-W112</f>
        <v>0</v>
      </c>
      <c r="XE112" s="257" t="n">
        <f aca="false">SUMIF('TRIEN KHAI SX'!$B$8:$B$262,$B112,'TRIEN KHAI SX'!$FG$8:$FG$262)</f>
        <v>0</v>
      </c>
      <c r="XF112" s="258"/>
      <c r="XG112" s="258"/>
      <c r="XH112" s="258"/>
      <c r="XI112" s="258"/>
      <c r="XJ112" s="258"/>
      <c r="XK112" s="45"/>
      <c r="XL112" s="45"/>
      <c r="XM112" s="48"/>
      <c r="XN112" s="48"/>
      <c r="XO112" s="48"/>
      <c r="XP112" s="48"/>
      <c r="XQ112" s="48"/>
      <c r="XR112" s="48"/>
      <c r="XS112" s="48"/>
      <c r="XT112" s="48"/>
      <c r="XU112" s="48"/>
      <c r="XV112" s="48"/>
      <c r="XW112" s="48"/>
      <c r="XX112" s="48"/>
      <c r="XY112" s="48"/>
      <c r="XZ112" s="48"/>
      <c r="YA112" s="48"/>
      <c r="YB112" s="48"/>
      <c r="YC112" s="48"/>
      <c r="YD112" s="48"/>
      <c r="YE112" s="48"/>
      <c r="YF112" s="48"/>
      <c r="YG112" s="48"/>
      <c r="YH112" s="48"/>
      <c r="YI112" s="48"/>
      <c r="YJ112" s="48"/>
      <c r="YK112" s="48"/>
      <c r="YL112" s="48"/>
      <c r="YM112" s="48"/>
      <c r="YN112" s="48"/>
      <c r="YO112" s="48"/>
      <c r="YP112" s="48"/>
      <c r="YQ112" s="48"/>
      <c r="YR112" s="48"/>
      <c r="YS112" s="48"/>
      <c r="YT112" s="48"/>
      <c r="YU112" s="48"/>
      <c r="YV112" s="48"/>
      <c r="YW112" s="48"/>
      <c r="YX112" s="48"/>
      <c r="YY112" s="48"/>
      <c r="YZ112" s="48"/>
      <c r="ZA112" s="48"/>
      <c r="ZB112" s="48"/>
      <c r="ZC112" s="48"/>
      <c r="ZD112" s="48"/>
      <c r="ZE112" s="48"/>
      <c r="ZF112" s="48"/>
      <c r="ZG112" s="48"/>
      <c r="ZH112" s="48"/>
      <c r="ZI112" s="48"/>
      <c r="ZJ112" s="48"/>
      <c r="ZK112" s="48"/>
      <c r="ZL112" s="48"/>
      <c r="ZM112" s="48"/>
      <c r="ZN112" s="48"/>
      <c r="ZO112" s="48"/>
      <c r="ZP112" s="48"/>
      <c r="ZQ112" s="48"/>
      <c r="ZR112" s="48"/>
      <c r="ZS112" s="48"/>
      <c r="ZT112" s="48"/>
      <c r="ZU112" s="48"/>
      <c r="ZV112" s="48"/>
      <c r="ZW112" s="48"/>
      <c r="ZX112" s="48"/>
      <c r="ZY112" s="48"/>
      <c r="ZZ112" s="48"/>
      <c r="AAA112" s="48"/>
      <c r="AAB112" s="48"/>
      <c r="AAC112" s="48"/>
      <c r="AAD112" s="48"/>
      <c r="AAE112" s="48"/>
      <c r="AAF112" s="48"/>
      <c r="AAG112" s="48"/>
      <c r="AAH112" s="48"/>
      <c r="AAI112" s="48"/>
      <c r="AAJ112" s="48"/>
      <c r="AAK112" s="48"/>
      <c r="AAL112" s="48"/>
      <c r="AAM112" s="48"/>
      <c r="AAN112" s="48"/>
      <c r="AAO112" s="48"/>
      <c r="AAP112" s="48"/>
      <c r="AAQ112" s="48"/>
      <c r="AAR112" s="48"/>
      <c r="AAS112" s="48"/>
      <c r="AAT112" s="48"/>
      <c r="AAU112" s="48"/>
      <c r="AAV112" s="48"/>
      <c r="AAW112" s="48"/>
      <c r="AAX112" s="48"/>
      <c r="AAY112" s="48"/>
      <c r="AAZ112" s="48"/>
      <c r="ABA112" s="48"/>
      <c r="ABB112" s="48"/>
      <c r="ABC112" s="48"/>
      <c r="ABD112" s="48"/>
      <c r="ABE112" s="48"/>
      <c r="ABF112" s="48"/>
      <c r="ABG112" s="48"/>
      <c r="ABH112" s="48"/>
      <c r="ABI112" s="48"/>
      <c r="ABJ112" s="48"/>
      <c r="ABK112" s="48"/>
      <c r="ABL112" s="48"/>
      <c r="ABM112" s="48"/>
      <c r="ABN112" s="48"/>
      <c r="ABO112" s="48"/>
      <c r="ABP112" s="48"/>
      <c r="ABQ112" s="48"/>
      <c r="ABR112" s="48"/>
      <c r="ABS112" s="48"/>
      <c r="ABT112" s="48"/>
      <c r="ABU112" s="48"/>
      <c r="ABV112" s="48"/>
      <c r="ABW112" s="48"/>
      <c r="ABX112" s="48"/>
      <c r="ABY112" s="48"/>
      <c r="ABZ112" s="48"/>
      <c r="ACA112" s="48"/>
      <c r="ACB112" s="48"/>
      <c r="ACC112" s="48"/>
      <c r="ACD112" s="48"/>
      <c r="ACE112" s="48"/>
      <c r="ACF112" s="48"/>
      <c r="ACG112" s="48"/>
      <c r="ACH112" s="48"/>
      <c r="ACI112" s="48"/>
      <c r="ACJ112" s="48"/>
      <c r="ACK112" s="48"/>
      <c r="ACL112" s="48"/>
      <c r="ACM112" s="48"/>
      <c r="ACN112" s="48"/>
      <c r="ACO112" s="48"/>
      <c r="ACP112" s="48"/>
      <c r="ACQ112" s="48"/>
      <c r="ACR112" s="48"/>
      <c r="ACS112" s="48"/>
      <c r="ACT112" s="48"/>
      <c r="ACU112" s="48"/>
      <c r="ACV112" s="48"/>
      <c r="ACW112" s="48"/>
      <c r="ACX112" s="48"/>
      <c r="ACY112" s="48"/>
      <c r="ACZ112" s="48"/>
      <c r="ADA112" s="48"/>
      <c r="ADB112" s="48"/>
      <c r="ADC112" s="48"/>
      <c r="ADD112" s="48"/>
      <c r="ADE112" s="48"/>
      <c r="ADF112" s="48"/>
      <c r="ADG112" s="48"/>
      <c r="ADH112" s="48"/>
      <c r="ADI112" s="48"/>
      <c r="ADJ112" s="48"/>
      <c r="ADK112" s="48"/>
      <c r="ADL112" s="48"/>
      <c r="ADM112" s="48"/>
      <c r="ADN112" s="48"/>
      <c r="ADO112" s="48"/>
      <c r="ADP112" s="48"/>
      <c r="ADQ112" s="48"/>
      <c r="ADR112" s="48"/>
      <c r="ADS112" s="48"/>
      <c r="ADT112" s="48"/>
      <c r="ADU112" s="48"/>
      <c r="ADV112" s="48"/>
      <c r="ADW112" s="48"/>
      <c r="ADX112" s="48"/>
      <c r="ADY112" s="48"/>
      <c r="ADZ112" s="48"/>
      <c r="AEA112" s="48"/>
      <c r="AEB112" s="48"/>
      <c r="AEC112" s="48"/>
      <c r="AED112" s="48"/>
      <c r="AEE112" s="48"/>
      <c r="AEF112" s="48"/>
      <c r="AEG112" s="48"/>
      <c r="AEH112" s="48"/>
      <c r="AEI112" s="48"/>
      <c r="AEJ112" s="48"/>
      <c r="AEK112" s="48"/>
      <c r="AEL112" s="48"/>
      <c r="AEM112" s="48"/>
      <c r="AEN112" s="48"/>
      <c r="AEO112" s="48"/>
      <c r="AEP112" s="48"/>
      <c r="AEQ112" s="48"/>
      <c r="AER112" s="48"/>
      <c r="AES112" s="48"/>
      <c r="AET112" s="48"/>
      <c r="AEU112" s="48"/>
      <c r="AEV112" s="48"/>
      <c r="AEW112" s="48"/>
      <c r="AEX112" s="48"/>
      <c r="AEY112" s="48"/>
      <c r="AEZ112" s="48"/>
      <c r="AFA112" s="48"/>
      <c r="AFB112" s="48"/>
      <c r="AFC112" s="48"/>
      <c r="AFD112" s="48"/>
      <c r="AFE112" s="48"/>
      <c r="AFF112" s="48"/>
      <c r="AFG112" s="48"/>
      <c r="AFH112" s="48"/>
      <c r="AFI112" s="48"/>
      <c r="AFJ112" s="48"/>
      <c r="AFK112" s="48"/>
      <c r="AFL112" s="48"/>
      <c r="AFM112" s="48"/>
      <c r="AFN112" s="48"/>
      <c r="AFO112" s="48"/>
      <c r="AFP112" s="48"/>
      <c r="AFQ112" s="48"/>
      <c r="AFR112" s="48"/>
      <c r="AFS112" s="48"/>
      <c r="AFT112" s="48"/>
      <c r="AFU112" s="48"/>
      <c r="AFV112" s="48"/>
      <c r="AFW112" s="48"/>
      <c r="AFX112" s="48"/>
      <c r="AFY112" s="48"/>
      <c r="AFZ112" s="48"/>
      <c r="AGA112" s="48"/>
      <c r="AGB112" s="48"/>
      <c r="AGC112" s="48"/>
      <c r="AGD112" s="48"/>
      <c r="AGE112" s="48"/>
      <c r="AGF112" s="48"/>
      <c r="AGG112" s="48"/>
      <c r="AGH112" s="48"/>
      <c r="AGI112" s="48"/>
      <c r="AGJ112" s="48"/>
      <c r="AGK112" s="48"/>
      <c r="AGL112" s="48"/>
      <c r="AGM112" s="48"/>
      <c r="AGN112" s="48"/>
      <c r="AGO112" s="48"/>
      <c r="AGP112" s="48"/>
      <c r="AGQ112" s="48"/>
      <c r="AGR112" s="48"/>
      <c r="AGS112" s="48"/>
      <c r="AGT112" s="48"/>
      <c r="AGU112" s="48"/>
      <c r="AGV112" s="48"/>
      <c r="AGW112" s="48"/>
      <c r="AGX112" s="48"/>
      <c r="AGY112" s="48"/>
      <c r="AGZ112" s="48"/>
      <c r="AHA112" s="48"/>
      <c r="AHB112" s="48"/>
      <c r="AHC112" s="48"/>
      <c r="AHD112" s="48"/>
      <c r="AHE112" s="48"/>
      <c r="AHF112" s="48"/>
      <c r="AHG112" s="48"/>
      <c r="AHH112" s="48"/>
      <c r="AHI112" s="48"/>
      <c r="AHJ112" s="48"/>
      <c r="AHK112" s="48"/>
      <c r="AHL112" s="48"/>
      <c r="AHM112" s="48"/>
      <c r="AHN112" s="48"/>
      <c r="AHO112" s="48"/>
      <c r="AHP112" s="48"/>
      <c r="AHQ112" s="48"/>
      <c r="AHR112" s="48"/>
      <c r="AHS112" s="48"/>
      <c r="AHT112" s="48"/>
      <c r="AHU112" s="48"/>
      <c r="AHV112" s="48"/>
      <c r="AHW112" s="48"/>
      <c r="AHX112" s="48"/>
      <c r="AHY112" s="48"/>
      <c r="AHZ112" s="48"/>
      <c r="AIA112" s="48"/>
      <c r="AIB112" s="48"/>
      <c r="AIC112" s="48"/>
      <c r="AID112" s="48"/>
      <c r="AIE112" s="48"/>
      <c r="AIF112" s="48"/>
      <c r="AIG112" s="48"/>
      <c r="AIH112" s="48"/>
      <c r="AII112" s="48"/>
      <c r="AIJ112" s="48"/>
      <c r="AIK112" s="48"/>
      <c r="AIL112" s="48"/>
      <c r="AIM112" s="48"/>
      <c r="AIN112" s="48"/>
      <c r="AIO112" s="48"/>
      <c r="AIP112" s="48"/>
      <c r="AIQ112" s="48"/>
      <c r="AIR112" s="48"/>
      <c r="AIS112" s="48"/>
      <c r="AIT112" s="48"/>
      <c r="AIU112" s="48"/>
      <c r="AIV112" s="48"/>
      <c r="AIW112" s="48"/>
      <c r="AIX112" s="48"/>
      <c r="AIY112" s="48"/>
      <c r="AIZ112" s="48"/>
      <c r="AJA112" s="48"/>
      <c r="AJB112" s="48"/>
      <c r="AJC112" s="48"/>
      <c r="AJD112" s="48"/>
      <c r="AJE112" s="48"/>
      <c r="AJF112" s="48"/>
      <c r="AJG112" s="48"/>
      <c r="AJH112" s="48"/>
      <c r="AJI112" s="48"/>
      <c r="AJJ112" s="48"/>
      <c r="AJK112" s="48"/>
      <c r="AJL112" s="48"/>
      <c r="AJM112" s="48"/>
      <c r="AJN112" s="48"/>
      <c r="AJO112" s="48"/>
      <c r="AJP112" s="48"/>
      <c r="AJQ112" s="48"/>
      <c r="AJR112" s="48"/>
      <c r="AJS112" s="48"/>
      <c r="AJT112" s="48"/>
      <c r="AJU112" s="48"/>
      <c r="AJV112" s="48"/>
      <c r="AJW112" s="48"/>
      <c r="AJX112" s="48"/>
      <c r="AJY112" s="48"/>
      <c r="AJZ112" s="48"/>
      <c r="AKA112" s="48"/>
      <c r="AKB112" s="48"/>
      <c r="AKC112" s="48"/>
      <c r="AKD112" s="48"/>
      <c r="AKE112" s="48"/>
      <c r="AKF112" s="48"/>
      <c r="AKG112" s="48"/>
      <c r="AKH112" s="48"/>
      <c r="AKI112" s="48"/>
      <c r="AKJ112" s="48"/>
      <c r="AKK112" s="48"/>
      <c r="AKL112" s="48"/>
      <c r="AKM112" s="48"/>
      <c r="AKN112" s="48"/>
      <c r="AKO112" s="48"/>
      <c r="AKP112" s="48"/>
      <c r="AKQ112" s="48"/>
      <c r="AKR112" s="48"/>
      <c r="AKS112" s="48"/>
      <c r="AKT112" s="48"/>
      <c r="AKU112" s="48"/>
      <c r="AKV112" s="48"/>
      <c r="AKW112" s="48"/>
      <c r="AKX112" s="48"/>
      <c r="AKY112" s="48"/>
      <c r="AKZ112" s="48"/>
      <c r="ALA112" s="48"/>
      <c r="ALB112" s="48"/>
      <c r="ALC112" s="48"/>
      <c r="ALD112" s="48"/>
      <c r="ALE112" s="48"/>
      <c r="ALF112" s="48"/>
      <c r="ALG112" s="48"/>
      <c r="ALH112" s="48"/>
      <c r="ALI112" s="48"/>
      <c r="ALJ112" s="48"/>
      <c r="ALK112" s="48"/>
      <c r="ALL112" s="48"/>
      <c r="ALM112" s="48"/>
      <c r="ALN112" s="48"/>
      <c r="ALO112" s="48"/>
      <c r="ALP112" s="48"/>
      <c r="ALQ112" s="48"/>
      <c r="ALR112" s="48"/>
      <c r="ALS112" s="48"/>
      <c r="ALT112" s="48"/>
      <c r="ALU112" s="48"/>
      <c r="ALV112" s="48"/>
      <c r="ALW112" s="48"/>
      <c r="ALX112" s="48"/>
      <c r="ALY112" s="48"/>
      <c r="ALZ112" s="48"/>
      <c r="AMA112" s="48"/>
      <c r="AMB112" s="48"/>
      <c r="AMC112" s="48"/>
      <c r="AMD112" s="48"/>
      <c r="AME112" s="48"/>
      <c r="AMF112" s="48"/>
      <c r="AMG112" s="48"/>
      <c r="AMH112" s="48"/>
      <c r="AMI112" s="48"/>
      <c r="AMJ112" s="48"/>
    </row>
    <row r="113" s="243" customFormat="true" ht="16.5" hidden="false" customHeight="true" outlineLevel="0" collapsed="false">
      <c r="A113" s="240" t="n">
        <f aca="false">A112+1</f>
        <v>101</v>
      </c>
      <c r="B113" s="241" t="s">
        <v>463</v>
      </c>
      <c r="C113" s="242" t="s">
        <v>463</v>
      </c>
      <c r="D113" s="242" t="s">
        <v>461</v>
      </c>
      <c r="E113" s="242" t="s">
        <v>292</v>
      </c>
      <c r="F113" s="242" t="n">
        <v>0</v>
      </c>
      <c r="G113" s="242" t="s">
        <v>421</v>
      </c>
      <c r="H113" s="244" t="s">
        <v>294</v>
      </c>
      <c r="I113" s="242" t="n">
        <f aca="false">COUNTIF($C$13:$C$265,$C113)</f>
        <v>1</v>
      </c>
      <c r="J113" s="245" t="n">
        <f aca="false">COUNTIF($B$13:$B$265,$B113)</f>
        <v>1</v>
      </c>
      <c r="K113" s="244"/>
      <c r="L113" s="246" t="n">
        <v>915</v>
      </c>
      <c r="M113" s="246" t="n">
        <v>450</v>
      </c>
      <c r="N113" s="246" t="n">
        <v>310</v>
      </c>
      <c r="O113" s="260" t="n">
        <f aca="false">L113*M113*N113/10^9</f>
        <v>0.1276425</v>
      </c>
      <c r="P113" s="248" t="n">
        <v>0.032003077</v>
      </c>
      <c r="Q113" s="249"/>
      <c r="R113" s="250"/>
      <c r="S113" s="251"/>
      <c r="T113" s="252" t="n">
        <v>67.35</v>
      </c>
      <c r="U113" s="253" t="n">
        <v>83.9135</v>
      </c>
      <c r="V113" s="254"/>
      <c r="W113" s="255" t="n">
        <f aca="false">SUM(X113:WY113)</f>
        <v>330</v>
      </c>
      <c r="X113" s="243" t="n">
        <v>0</v>
      </c>
      <c r="Y113" s="243" t="n">
        <v>0</v>
      </c>
      <c r="Z113" s="243" t="n">
        <v>0</v>
      </c>
      <c r="AA113" s="243" t="n">
        <v>0</v>
      </c>
      <c r="AB113" s="243" t="n">
        <v>0</v>
      </c>
      <c r="AC113" s="243" t="n">
        <v>0</v>
      </c>
      <c r="AD113" s="243" t="n">
        <v>0</v>
      </c>
      <c r="AE113" s="243" t="n">
        <v>0</v>
      </c>
      <c r="AF113" s="243" t="n">
        <v>0</v>
      </c>
      <c r="AG113" s="243" t="n">
        <v>0</v>
      </c>
      <c r="AH113" s="243" t="n">
        <v>0</v>
      </c>
      <c r="AI113" s="243" t="n">
        <v>0</v>
      </c>
      <c r="AJ113" s="243" t="n">
        <v>0</v>
      </c>
      <c r="AK113" s="243" t="n">
        <v>0</v>
      </c>
      <c r="AL113" s="243" t="n">
        <v>0</v>
      </c>
      <c r="AM113" s="243" t="n">
        <v>30</v>
      </c>
      <c r="AN113" s="243" t="n">
        <v>0</v>
      </c>
      <c r="AO113" s="243" t="n">
        <v>30</v>
      </c>
      <c r="AP113" s="243" t="n">
        <v>0</v>
      </c>
      <c r="AQ113" s="243" t="n">
        <v>0</v>
      </c>
      <c r="AR113" s="243" t="n">
        <v>0</v>
      </c>
      <c r="AS113" s="243" t="n">
        <v>0</v>
      </c>
      <c r="AT113" s="243" t="n">
        <v>0</v>
      </c>
      <c r="AU113" s="243" t="n">
        <v>50</v>
      </c>
      <c r="AV113" s="243" t="n">
        <v>0</v>
      </c>
      <c r="AW113" s="243" t="n">
        <v>0</v>
      </c>
      <c r="AX113" s="243" t="n">
        <v>0</v>
      </c>
      <c r="AY113" s="243" t="n">
        <v>40</v>
      </c>
      <c r="AZ113" s="243" t="n">
        <v>0</v>
      </c>
      <c r="BA113" s="243" t="n">
        <v>70</v>
      </c>
      <c r="BB113" s="243" t="n">
        <v>30</v>
      </c>
      <c r="BC113" s="243" t="n">
        <v>30</v>
      </c>
      <c r="BD113" s="243" t="n">
        <v>0</v>
      </c>
      <c r="BE113" s="243" t="n">
        <v>0</v>
      </c>
      <c r="BF113" s="243" t="n">
        <v>0</v>
      </c>
      <c r="BG113" s="243" t="n">
        <v>0</v>
      </c>
      <c r="BH113" s="243" t="n">
        <v>0</v>
      </c>
      <c r="BI113" s="243" t="n">
        <v>0</v>
      </c>
      <c r="BJ113" s="243" t="n">
        <v>0</v>
      </c>
      <c r="BK113" s="243" t="n">
        <v>0</v>
      </c>
      <c r="BL113" s="243" t="n">
        <v>0</v>
      </c>
      <c r="BM113" s="243" t="n">
        <v>0</v>
      </c>
      <c r="BN113" s="243" t="n">
        <v>0</v>
      </c>
      <c r="BO113" s="243" t="n">
        <v>0</v>
      </c>
      <c r="BP113" s="243" t="n">
        <v>0</v>
      </c>
      <c r="BQ113" s="243" t="n">
        <v>0</v>
      </c>
      <c r="BR113" s="243" t="n">
        <v>0</v>
      </c>
      <c r="BS113" s="243" t="n">
        <v>0</v>
      </c>
      <c r="BT113" s="243" t="n">
        <v>0</v>
      </c>
      <c r="BU113" s="243" t="n">
        <v>0</v>
      </c>
      <c r="BV113" s="243" t="n">
        <v>0</v>
      </c>
      <c r="BW113" s="243" t="n">
        <v>0</v>
      </c>
      <c r="BX113" s="243" t="n">
        <v>0</v>
      </c>
      <c r="BY113" s="243" t="n">
        <v>0</v>
      </c>
      <c r="BZ113" s="243" t="n">
        <v>0</v>
      </c>
      <c r="CA113" s="243" t="n">
        <v>0</v>
      </c>
      <c r="CB113" s="243" t="n">
        <v>0</v>
      </c>
      <c r="CC113" s="243" t="n">
        <v>0</v>
      </c>
      <c r="CD113" s="243" t="n">
        <v>0</v>
      </c>
      <c r="CE113" s="243" t="n">
        <v>0</v>
      </c>
      <c r="CF113" s="243" t="n">
        <v>0</v>
      </c>
      <c r="CG113" s="243" t="n">
        <v>0</v>
      </c>
      <c r="CH113" s="243" t="n">
        <v>0</v>
      </c>
      <c r="CI113" s="243" t="n">
        <v>0</v>
      </c>
      <c r="CJ113" s="243" t="n">
        <v>30</v>
      </c>
      <c r="CK113" s="243" t="n">
        <v>20</v>
      </c>
      <c r="CL113" s="243" t="n">
        <v>0</v>
      </c>
      <c r="CM113" s="243" t="n">
        <v>0</v>
      </c>
      <c r="CN113" s="243" t="n">
        <v>0</v>
      </c>
      <c r="WY113" s="236" t="n">
        <v>0</v>
      </c>
      <c r="WZ113" s="108"/>
      <c r="XA113" s="237" t="n">
        <v>0</v>
      </c>
      <c r="XB113" s="61" t="n">
        <v>330</v>
      </c>
      <c r="XC113" s="200" t="n">
        <f aca="false">XB113-W113</f>
        <v>0</v>
      </c>
      <c r="XD113" s="256" t="n">
        <f aca="false">SUMIF('TRIEN KHAI SX'!$B$8:$B$262,$B113,'TRIEN KHAI SX'!$CM$8:$CM$262)-W113</f>
        <v>-50</v>
      </c>
      <c r="XE113" s="257" t="n">
        <f aca="false">SUMIF('TRIEN KHAI SX'!$B$8:$B$262,$B113,'TRIEN KHAI SX'!$FG$8:$FG$262)</f>
        <v>-50</v>
      </c>
      <c r="XF113" s="258"/>
      <c r="XG113" s="258"/>
      <c r="XH113" s="258"/>
      <c r="XI113" s="258"/>
      <c r="XJ113" s="258"/>
      <c r="XK113" s="45"/>
      <c r="XL113" s="45"/>
      <c r="XM113" s="48"/>
      <c r="XN113" s="48"/>
      <c r="XO113" s="48"/>
      <c r="XP113" s="48"/>
      <c r="XQ113" s="48"/>
      <c r="XR113" s="48"/>
      <c r="XS113" s="48"/>
      <c r="XT113" s="48"/>
      <c r="XU113" s="48"/>
      <c r="XV113" s="48"/>
      <c r="XW113" s="48"/>
      <c r="XX113" s="48"/>
      <c r="XY113" s="48"/>
      <c r="XZ113" s="48"/>
      <c r="YA113" s="48"/>
      <c r="YB113" s="48"/>
      <c r="YC113" s="48"/>
      <c r="YD113" s="48"/>
      <c r="YE113" s="48"/>
      <c r="YF113" s="48"/>
      <c r="YG113" s="48"/>
      <c r="YH113" s="48"/>
      <c r="YI113" s="48"/>
      <c r="YJ113" s="48"/>
      <c r="YK113" s="48"/>
      <c r="YL113" s="48"/>
      <c r="YM113" s="48"/>
      <c r="YN113" s="48"/>
      <c r="YO113" s="48"/>
      <c r="YP113" s="48"/>
      <c r="YQ113" s="48"/>
      <c r="YR113" s="48"/>
      <c r="YS113" s="48"/>
      <c r="YT113" s="48"/>
      <c r="YU113" s="48"/>
      <c r="YV113" s="48"/>
      <c r="YW113" s="48"/>
      <c r="YX113" s="48"/>
      <c r="YY113" s="48"/>
      <c r="YZ113" s="48"/>
      <c r="ZA113" s="48"/>
      <c r="ZB113" s="48"/>
      <c r="ZC113" s="48"/>
      <c r="ZD113" s="48"/>
      <c r="ZE113" s="48"/>
      <c r="ZF113" s="48"/>
      <c r="ZG113" s="48"/>
      <c r="ZH113" s="48"/>
      <c r="ZI113" s="48"/>
      <c r="ZJ113" s="48"/>
      <c r="ZK113" s="48"/>
      <c r="ZL113" s="48"/>
      <c r="ZM113" s="48"/>
      <c r="ZN113" s="48"/>
      <c r="ZO113" s="48"/>
      <c r="ZP113" s="48"/>
      <c r="ZQ113" s="48"/>
      <c r="ZR113" s="48"/>
      <c r="ZS113" s="48"/>
      <c r="ZT113" s="48"/>
      <c r="ZU113" s="48"/>
      <c r="ZV113" s="48"/>
      <c r="ZW113" s="48"/>
      <c r="ZX113" s="48"/>
      <c r="ZY113" s="48"/>
      <c r="ZZ113" s="48"/>
      <c r="AAA113" s="48"/>
      <c r="AAB113" s="48"/>
      <c r="AAC113" s="48"/>
      <c r="AAD113" s="48"/>
      <c r="AAE113" s="48"/>
      <c r="AAF113" s="48"/>
      <c r="AAG113" s="48"/>
      <c r="AAH113" s="48"/>
      <c r="AAI113" s="48"/>
      <c r="AAJ113" s="48"/>
      <c r="AAK113" s="48"/>
      <c r="AAL113" s="48"/>
      <c r="AAM113" s="48"/>
      <c r="AAN113" s="48"/>
      <c r="AAO113" s="48"/>
      <c r="AAP113" s="48"/>
      <c r="AAQ113" s="48"/>
      <c r="AAR113" s="48"/>
      <c r="AAS113" s="48"/>
      <c r="AAT113" s="48"/>
      <c r="AAU113" s="48"/>
      <c r="AAV113" s="48"/>
      <c r="AAW113" s="48"/>
      <c r="AAX113" s="48"/>
      <c r="AAY113" s="48"/>
      <c r="AAZ113" s="48"/>
      <c r="ABA113" s="48"/>
      <c r="ABB113" s="48"/>
      <c r="ABC113" s="48"/>
      <c r="ABD113" s="48"/>
      <c r="ABE113" s="48"/>
      <c r="ABF113" s="48"/>
      <c r="ABG113" s="48"/>
      <c r="ABH113" s="48"/>
      <c r="ABI113" s="48"/>
      <c r="ABJ113" s="48"/>
      <c r="ABK113" s="48"/>
      <c r="ABL113" s="48"/>
      <c r="ABM113" s="48"/>
      <c r="ABN113" s="48"/>
      <c r="ABO113" s="48"/>
      <c r="ABP113" s="48"/>
      <c r="ABQ113" s="48"/>
      <c r="ABR113" s="48"/>
      <c r="ABS113" s="48"/>
      <c r="ABT113" s="48"/>
      <c r="ABU113" s="48"/>
      <c r="ABV113" s="48"/>
      <c r="ABW113" s="48"/>
      <c r="ABX113" s="48"/>
      <c r="ABY113" s="48"/>
      <c r="ABZ113" s="48"/>
      <c r="ACA113" s="48"/>
      <c r="ACB113" s="48"/>
      <c r="ACC113" s="48"/>
      <c r="ACD113" s="48"/>
      <c r="ACE113" s="48"/>
      <c r="ACF113" s="48"/>
      <c r="ACG113" s="48"/>
      <c r="ACH113" s="48"/>
      <c r="ACI113" s="48"/>
      <c r="ACJ113" s="48"/>
      <c r="ACK113" s="48"/>
      <c r="ACL113" s="48"/>
      <c r="ACM113" s="48"/>
      <c r="ACN113" s="48"/>
      <c r="ACO113" s="48"/>
      <c r="ACP113" s="48"/>
      <c r="ACQ113" s="48"/>
      <c r="ACR113" s="48"/>
      <c r="ACS113" s="48"/>
      <c r="ACT113" s="48"/>
      <c r="ACU113" s="48"/>
      <c r="ACV113" s="48"/>
      <c r="ACW113" s="48"/>
      <c r="ACX113" s="48"/>
      <c r="ACY113" s="48"/>
      <c r="ACZ113" s="48"/>
      <c r="ADA113" s="48"/>
      <c r="ADB113" s="48"/>
      <c r="ADC113" s="48"/>
      <c r="ADD113" s="48"/>
      <c r="ADE113" s="48"/>
      <c r="ADF113" s="48"/>
      <c r="ADG113" s="48"/>
      <c r="ADH113" s="48"/>
      <c r="ADI113" s="48"/>
      <c r="ADJ113" s="48"/>
      <c r="ADK113" s="48"/>
      <c r="ADL113" s="48"/>
      <c r="ADM113" s="48"/>
      <c r="ADN113" s="48"/>
      <c r="ADO113" s="48"/>
      <c r="ADP113" s="48"/>
      <c r="ADQ113" s="48"/>
      <c r="ADR113" s="48"/>
      <c r="ADS113" s="48"/>
      <c r="ADT113" s="48"/>
      <c r="ADU113" s="48"/>
      <c r="ADV113" s="48"/>
      <c r="ADW113" s="48"/>
      <c r="ADX113" s="48"/>
      <c r="ADY113" s="48"/>
      <c r="ADZ113" s="48"/>
      <c r="AEA113" s="48"/>
      <c r="AEB113" s="48"/>
      <c r="AEC113" s="48"/>
      <c r="AED113" s="48"/>
      <c r="AEE113" s="48"/>
      <c r="AEF113" s="48"/>
      <c r="AEG113" s="48"/>
      <c r="AEH113" s="48"/>
      <c r="AEI113" s="48"/>
      <c r="AEJ113" s="48"/>
      <c r="AEK113" s="48"/>
      <c r="AEL113" s="48"/>
      <c r="AEM113" s="48"/>
      <c r="AEN113" s="48"/>
      <c r="AEO113" s="48"/>
      <c r="AEP113" s="48"/>
      <c r="AEQ113" s="48"/>
      <c r="AER113" s="48"/>
      <c r="AES113" s="48"/>
      <c r="AET113" s="48"/>
      <c r="AEU113" s="48"/>
      <c r="AEV113" s="48"/>
      <c r="AEW113" s="48"/>
      <c r="AEX113" s="48"/>
      <c r="AEY113" s="48"/>
      <c r="AEZ113" s="48"/>
      <c r="AFA113" s="48"/>
      <c r="AFB113" s="48"/>
      <c r="AFC113" s="48"/>
      <c r="AFD113" s="48"/>
      <c r="AFE113" s="48"/>
      <c r="AFF113" s="48"/>
      <c r="AFG113" s="48"/>
      <c r="AFH113" s="48"/>
      <c r="AFI113" s="48"/>
      <c r="AFJ113" s="48"/>
      <c r="AFK113" s="48"/>
      <c r="AFL113" s="48"/>
      <c r="AFM113" s="48"/>
      <c r="AFN113" s="48"/>
      <c r="AFO113" s="48"/>
      <c r="AFP113" s="48"/>
      <c r="AFQ113" s="48"/>
      <c r="AFR113" s="48"/>
      <c r="AFS113" s="48"/>
      <c r="AFT113" s="48"/>
      <c r="AFU113" s="48"/>
      <c r="AFV113" s="48"/>
      <c r="AFW113" s="48"/>
      <c r="AFX113" s="48"/>
      <c r="AFY113" s="48"/>
      <c r="AFZ113" s="48"/>
      <c r="AGA113" s="48"/>
      <c r="AGB113" s="48"/>
      <c r="AGC113" s="48"/>
      <c r="AGD113" s="48"/>
      <c r="AGE113" s="48"/>
      <c r="AGF113" s="48"/>
      <c r="AGG113" s="48"/>
      <c r="AGH113" s="48"/>
      <c r="AGI113" s="48"/>
      <c r="AGJ113" s="48"/>
      <c r="AGK113" s="48"/>
      <c r="AGL113" s="48"/>
      <c r="AGM113" s="48"/>
      <c r="AGN113" s="48"/>
      <c r="AGO113" s="48"/>
      <c r="AGP113" s="48"/>
      <c r="AGQ113" s="48"/>
      <c r="AGR113" s="48"/>
      <c r="AGS113" s="48"/>
      <c r="AGT113" s="48"/>
      <c r="AGU113" s="48"/>
      <c r="AGV113" s="48"/>
      <c r="AGW113" s="48"/>
      <c r="AGX113" s="48"/>
      <c r="AGY113" s="48"/>
      <c r="AGZ113" s="48"/>
      <c r="AHA113" s="48"/>
      <c r="AHB113" s="48"/>
      <c r="AHC113" s="48"/>
      <c r="AHD113" s="48"/>
      <c r="AHE113" s="48"/>
      <c r="AHF113" s="48"/>
      <c r="AHG113" s="48"/>
      <c r="AHH113" s="48"/>
      <c r="AHI113" s="48"/>
      <c r="AHJ113" s="48"/>
      <c r="AHK113" s="48"/>
      <c r="AHL113" s="48"/>
      <c r="AHM113" s="48"/>
      <c r="AHN113" s="48"/>
      <c r="AHO113" s="48"/>
      <c r="AHP113" s="48"/>
      <c r="AHQ113" s="48"/>
      <c r="AHR113" s="48"/>
      <c r="AHS113" s="48"/>
      <c r="AHT113" s="48"/>
      <c r="AHU113" s="48"/>
      <c r="AHV113" s="48"/>
      <c r="AHW113" s="48"/>
      <c r="AHX113" s="48"/>
      <c r="AHY113" s="48"/>
      <c r="AHZ113" s="48"/>
      <c r="AIA113" s="48"/>
      <c r="AIB113" s="48"/>
      <c r="AIC113" s="48"/>
      <c r="AID113" s="48"/>
      <c r="AIE113" s="48"/>
      <c r="AIF113" s="48"/>
      <c r="AIG113" s="48"/>
      <c r="AIH113" s="48"/>
      <c r="AII113" s="48"/>
      <c r="AIJ113" s="48"/>
      <c r="AIK113" s="48"/>
      <c r="AIL113" s="48"/>
      <c r="AIM113" s="48"/>
      <c r="AIN113" s="48"/>
      <c r="AIO113" s="48"/>
      <c r="AIP113" s="48"/>
      <c r="AIQ113" s="48"/>
      <c r="AIR113" s="48"/>
      <c r="AIS113" s="48"/>
      <c r="AIT113" s="48"/>
      <c r="AIU113" s="48"/>
      <c r="AIV113" s="48"/>
      <c r="AIW113" s="48"/>
      <c r="AIX113" s="48"/>
      <c r="AIY113" s="48"/>
      <c r="AIZ113" s="48"/>
      <c r="AJA113" s="48"/>
      <c r="AJB113" s="48"/>
      <c r="AJC113" s="48"/>
      <c r="AJD113" s="48"/>
      <c r="AJE113" s="48"/>
      <c r="AJF113" s="48"/>
      <c r="AJG113" s="48"/>
      <c r="AJH113" s="48"/>
      <c r="AJI113" s="48"/>
      <c r="AJJ113" s="48"/>
      <c r="AJK113" s="48"/>
      <c r="AJL113" s="48"/>
      <c r="AJM113" s="48"/>
      <c r="AJN113" s="48"/>
      <c r="AJO113" s="48"/>
      <c r="AJP113" s="48"/>
      <c r="AJQ113" s="48"/>
      <c r="AJR113" s="48"/>
      <c r="AJS113" s="48"/>
      <c r="AJT113" s="48"/>
      <c r="AJU113" s="48"/>
      <c r="AJV113" s="48"/>
      <c r="AJW113" s="48"/>
      <c r="AJX113" s="48"/>
      <c r="AJY113" s="48"/>
      <c r="AJZ113" s="48"/>
      <c r="AKA113" s="48"/>
      <c r="AKB113" s="48"/>
      <c r="AKC113" s="48"/>
      <c r="AKD113" s="48"/>
      <c r="AKE113" s="48"/>
      <c r="AKF113" s="48"/>
      <c r="AKG113" s="48"/>
      <c r="AKH113" s="48"/>
      <c r="AKI113" s="48"/>
      <c r="AKJ113" s="48"/>
      <c r="AKK113" s="48"/>
      <c r="AKL113" s="48"/>
      <c r="AKM113" s="48"/>
      <c r="AKN113" s="48"/>
      <c r="AKO113" s="48"/>
      <c r="AKP113" s="48"/>
      <c r="AKQ113" s="48"/>
      <c r="AKR113" s="48"/>
      <c r="AKS113" s="48"/>
      <c r="AKT113" s="48"/>
      <c r="AKU113" s="48"/>
      <c r="AKV113" s="48"/>
      <c r="AKW113" s="48"/>
      <c r="AKX113" s="48"/>
      <c r="AKY113" s="48"/>
      <c r="AKZ113" s="48"/>
      <c r="ALA113" s="48"/>
      <c r="ALB113" s="48"/>
      <c r="ALC113" s="48"/>
      <c r="ALD113" s="48"/>
      <c r="ALE113" s="48"/>
      <c r="ALF113" s="48"/>
      <c r="ALG113" s="48"/>
      <c r="ALH113" s="48"/>
      <c r="ALI113" s="48"/>
      <c r="ALJ113" s="48"/>
      <c r="ALK113" s="48"/>
      <c r="ALL113" s="48"/>
      <c r="ALM113" s="48"/>
      <c r="ALN113" s="48"/>
      <c r="ALO113" s="48"/>
      <c r="ALP113" s="48"/>
      <c r="ALQ113" s="48"/>
      <c r="ALR113" s="48"/>
      <c r="ALS113" s="48"/>
      <c r="ALT113" s="48"/>
      <c r="ALU113" s="48"/>
      <c r="ALV113" s="48"/>
      <c r="ALW113" s="48"/>
      <c r="ALX113" s="48"/>
      <c r="ALY113" s="48"/>
      <c r="ALZ113" s="48"/>
      <c r="AMA113" s="48"/>
      <c r="AMB113" s="48"/>
      <c r="AMC113" s="48"/>
      <c r="AMD113" s="48"/>
      <c r="AME113" s="48"/>
      <c r="AMF113" s="48"/>
      <c r="AMG113" s="48"/>
      <c r="AMH113" s="48"/>
      <c r="AMI113" s="48"/>
      <c r="AMJ113" s="48"/>
    </row>
    <row r="114" s="243" customFormat="true" ht="16.5" hidden="false" customHeight="true" outlineLevel="0" collapsed="false">
      <c r="A114" s="240" t="n">
        <f aca="false">A113+1</f>
        <v>102</v>
      </c>
      <c r="B114" s="241" t="s">
        <v>464</v>
      </c>
      <c r="C114" s="242" t="s">
        <v>464</v>
      </c>
      <c r="D114" s="242" t="s">
        <v>461</v>
      </c>
      <c r="E114" s="242" t="s">
        <v>316</v>
      </c>
      <c r="F114" s="242" t="n">
        <v>0</v>
      </c>
      <c r="G114" s="242" t="s">
        <v>317</v>
      </c>
      <c r="H114" s="244" t="s">
        <v>294</v>
      </c>
      <c r="I114" s="242" t="n">
        <f aca="false">COUNTIF($C$13:$C$265,$C114)</f>
        <v>1</v>
      </c>
      <c r="J114" s="245" t="n">
        <f aca="false">COUNTIF($B$13:$B$265,$B114)</f>
        <v>1</v>
      </c>
      <c r="K114" s="244"/>
      <c r="L114" s="246" t="n">
        <v>915</v>
      </c>
      <c r="M114" s="246" t="n">
        <v>450</v>
      </c>
      <c r="N114" s="246" t="n">
        <v>310</v>
      </c>
      <c r="O114" s="260" t="n">
        <f aca="false">L114*M114*N114/10^9</f>
        <v>0.1276425</v>
      </c>
      <c r="P114" s="248" t="n">
        <v>0.032003077</v>
      </c>
      <c r="Q114" s="249"/>
      <c r="R114" s="250"/>
      <c r="S114" s="251" t="n">
        <v>68.2</v>
      </c>
      <c r="T114" s="252" t="n">
        <v>67.35</v>
      </c>
      <c r="U114" s="253" t="n">
        <v>83.9135</v>
      </c>
      <c r="V114" s="254"/>
      <c r="W114" s="255" t="n">
        <f aca="false">SUM(X114:WY114)</f>
        <v>235</v>
      </c>
      <c r="X114" s="243" t="n">
        <v>0</v>
      </c>
      <c r="Y114" s="243" t="n">
        <v>0</v>
      </c>
      <c r="Z114" s="243" t="n">
        <v>0</v>
      </c>
      <c r="AA114" s="243" t="n">
        <v>0</v>
      </c>
      <c r="AB114" s="243" t="n">
        <v>0</v>
      </c>
      <c r="AC114" s="243" t="n">
        <v>0</v>
      </c>
      <c r="AD114" s="243" t="n">
        <v>0</v>
      </c>
      <c r="AE114" s="243" t="n">
        <v>0</v>
      </c>
      <c r="AF114" s="243" t="n">
        <v>0</v>
      </c>
      <c r="AG114" s="243" t="n">
        <v>0</v>
      </c>
      <c r="AH114" s="243" t="n">
        <v>35</v>
      </c>
      <c r="AI114" s="243" t="n">
        <v>0</v>
      </c>
      <c r="AJ114" s="243" t="n">
        <v>0</v>
      </c>
      <c r="AK114" s="243" t="n">
        <v>0</v>
      </c>
      <c r="AL114" s="243" t="n">
        <v>0</v>
      </c>
      <c r="AM114" s="243" t="n">
        <v>0</v>
      </c>
      <c r="AN114" s="243" t="n">
        <v>0</v>
      </c>
      <c r="AO114" s="243" t="n">
        <v>30</v>
      </c>
      <c r="AP114" s="243" t="n">
        <v>0</v>
      </c>
      <c r="AQ114" s="243" t="n">
        <v>0</v>
      </c>
      <c r="AR114" s="243" t="n">
        <v>0</v>
      </c>
      <c r="AS114" s="243" t="n">
        <v>0</v>
      </c>
      <c r="AT114" s="243" t="n">
        <v>0</v>
      </c>
      <c r="AU114" s="243" t="n">
        <v>30</v>
      </c>
      <c r="AV114" s="243" t="n">
        <v>0</v>
      </c>
      <c r="AW114" s="243" t="n">
        <v>0</v>
      </c>
      <c r="AX114" s="243" t="n">
        <v>50</v>
      </c>
      <c r="AY114" s="243" t="n">
        <v>0</v>
      </c>
      <c r="AZ114" s="243" t="n">
        <v>0</v>
      </c>
      <c r="BA114" s="243" t="n">
        <v>0</v>
      </c>
      <c r="BB114" s="243" t="n">
        <v>0</v>
      </c>
      <c r="BC114" s="243" t="n">
        <v>30</v>
      </c>
      <c r="BD114" s="243" t="n">
        <v>0</v>
      </c>
      <c r="BE114" s="243" t="n">
        <v>60</v>
      </c>
      <c r="BF114" s="243" t="n">
        <v>0</v>
      </c>
      <c r="BG114" s="243" t="n">
        <v>0</v>
      </c>
      <c r="BH114" s="243" t="n">
        <v>0</v>
      </c>
      <c r="BI114" s="243" t="n">
        <v>0</v>
      </c>
      <c r="BJ114" s="243" t="n">
        <v>0</v>
      </c>
      <c r="BK114" s="243" t="n">
        <v>0</v>
      </c>
      <c r="BL114" s="243" t="n">
        <v>0</v>
      </c>
      <c r="BM114" s="243" t="n">
        <v>0</v>
      </c>
      <c r="BN114" s="243" t="n">
        <v>0</v>
      </c>
      <c r="BO114" s="243" t="n">
        <v>0</v>
      </c>
      <c r="BP114" s="243" t="n">
        <v>0</v>
      </c>
      <c r="BQ114" s="243" t="n">
        <v>0</v>
      </c>
      <c r="BR114" s="243" t="n">
        <v>0</v>
      </c>
      <c r="BS114" s="243" t="n">
        <v>0</v>
      </c>
      <c r="BT114" s="243" t="n">
        <v>0</v>
      </c>
      <c r="BU114" s="243" t="n">
        <v>0</v>
      </c>
      <c r="BV114" s="243" t="n">
        <v>0</v>
      </c>
      <c r="BW114" s="243" t="n">
        <v>0</v>
      </c>
      <c r="BX114" s="243" t="n">
        <v>0</v>
      </c>
      <c r="BY114" s="243" t="n">
        <v>0</v>
      </c>
      <c r="BZ114" s="243" t="n">
        <v>0</v>
      </c>
      <c r="CA114" s="243" t="n">
        <v>0</v>
      </c>
      <c r="CB114" s="243" t="n">
        <v>0</v>
      </c>
      <c r="CC114" s="243" t="n">
        <v>0</v>
      </c>
      <c r="CD114" s="243" t="n">
        <v>0</v>
      </c>
      <c r="CE114" s="243" t="n">
        <v>0</v>
      </c>
      <c r="CF114" s="243" t="n">
        <v>0</v>
      </c>
      <c r="CG114" s="243" t="n">
        <v>0</v>
      </c>
      <c r="CH114" s="243" t="n">
        <v>0</v>
      </c>
      <c r="CI114" s="243" t="n">
        <v>0</v>
      </c>
      <c r="CJ114" s="243" t="n">
        <v>0</v>
      </c>
      <c r="CK114" s="243" t="n">
        <v>0</v>
      </c>
      <c r="CL114" s="243" t="n">
        <v>0</v>
      </c>
      <c r="CM114" s="243" t="n">
        <v>0</v>
      </c>
      <c r="CN114" s="243" t="n">
        <v>0</v>
      </c>
      <c r="WY114" s="236" t="n">
        <v>0</v>
      </c>
      <c r="WZ114" s="108"/>
      <c r="XA114" s="237" t="n">
        <v>0</v>
      </c>
      <c r="XB114" s="61" t="n">
        <v>235</v>
      </c>
      <c r="XC114" s="200" t="n">
        <f aca="false">XB114-W114</f>
        <v>0</v>
      </c>
      <c r="XD114" s="256" t="n">
        <f aca="false">SUMIF('TRIEN KHAI SX'!$B$8:$B$262,$B114,'TRIEN KHAI SX'!$CM$8:$CM$262)-W114</f>
        <v>0</v>
      </c>
      <c r="XE114" s="257" t="n">
        <f aca="false">SUMIF('TRIEN KHAI SX'!$B$8:$B$262,$B114,'TRIEN KHAI SX'!$FG$8:$FG$262)</f>
        <v>0</v>
      </c>
      <c r="XF114" s="258"/>
      <c r="XG114" s="258"/>
      <c r="XH114" s="258"/>
      <c r="XI114" s="258"/>
      <c r="XJ114" s="258"/>
      <c r="XK114" s="45"/>
      <c r="XL114" s="45"/>
      <c r="XM114" s="48"/>
      <c r="XN114" s="48"/>
      <c r="XO114" s="48"/>
      <c r="XP114" s="48"/>
      <c r="XQ114" s="48"/>
      <c r="XR114" s="48"/>
      <c r="XS114" s="48"/>
      <c r="XT114" s="48"/>
      <c r="XU114" s="48"/>
      <c r="XV114" s="48"/>
      <c r="XW114" s="48"/>
      <c r="XX114" s="48"/>
      <c r="XY114" s="48"/>
      <c r="XZ114" s="48"/>
      <c r="YA114" s="48"/>
      <c r="YB114" s="48"/>
      <c r="YC114" s="48"/>
      <c r="YD114" s="48"/>
      <c r="YE114" s="48"/>
      <c r="YF114" s="48"/>
      <c r="YG114" s="48"/>
      <c r="YH114" s="48"/>
      <c r="YI114" s="48"/>
      <c r="YJ114" s="48"/>
      <c r="YK114" s="48"/>
      <c r="YL114" s="48"/>
      <c r="YM114" s="48"/>
      <c r="YN114" s="48"/>
      <c r="YO114" s="48"/>
      <c r="YP114" s="48"/>
      <c r="YQ114" s="48"/>
      <c r="YR114" s="48"/>
      <c r="YS114" s="48"/>
      <c r="YT114" s="48"/>
      <c r="YU114" s="48"/>
      <c r="YV114" s="48"/>
      <c r="YW114" s="48"/>
      <c r="YX114" s="48"/>
      <c r="YY114" s="48"/>
      <c r="YZ114" s="48"/>
      <c r="ZA114" s="48"/>
      <c r="ZB114" s="48"/>
      <c r="ZC114" s="48"/>
      <c r="ZD114" s="48"/>
      <c r="ZE114" s="48"/>
      <c r="ZF114" s="48"/>
      <c r="ZG114" s="48"/>
      <c r="ZH114" s="48"/>
      <c r="ZI114" s="48"/>
      <c r="ZJ114" s="48"/>
      <c r="ZK114" s="48"/>
      <c r="ZL114" s="48"/>
      <c r="ZM114" s="48"/>
      <c r="ZN114" s="48"/>
      <c r="ZO114" s="48"/>
      <c r="ZP114" s="48"/>
      <c r="ZQ114" s="48"/>
      <c r="ZR114" s="48"/>
      <c r="ZS114" s="48"/>
      <c r="ZT114" s="48"/>
      <c r="ZU114" s="48"/>
      <c r="ZV114" s="48"/>
      <c r="ZW114" s="48"/>
      <c r="ZX114" s="48"/>
      <c r="ZY114" s="48"/>
      <c r="ZZ114" s="48"/>
      <c r="AAA114" s="48"/>
      <c r="AAB114" s="48"/>
      <c r="AAC114" s="48"/>
      <c r="AAD114" s="48"/>
      <c r="AAE114" s="48"/>
      <c r="AAF114" s="48"/>
      <c r="AAG114" s="48"/>
      <c r="AAH114" s="48"/>
      <c r="AAI114" s="48"/>
      <c r="AAJ114" s="48"/>
      <c r="AAK114" s="48"/>
      <c r="AAL114" s="48"/>
      <c r="AAM114" s="48"/>
      <c r="AAN114" s="48"/>
      <c r="AAO114" s="48"/>
      <c r="AAP114" s="48"/>
      <c r="AAQ114" s="48"/>
      <c r="AAR114" s="48"/>
      <c r="AAS114" s="48"/>
      <c r="AAT114" s="48"/>
      <c r="AAU114" s="48"/>
      <c r="AAV114" s="48"/>
      <c r="AAW114" s="48"/>
      <c r="AAX114" s="48"/>
      <c r="AAY114" s="48"/>
      <c r="AAZ114" s="48"/>
      <c r="ABA114" s="48"/>
      <c r="ABB114" s="48"/>
      <c r="ABC114" s="48"/>
      <c r="ABD114" s="48"/>
      <c r="ABE114" s="48"/>
      <c r="ABF114" s="48"/>
      <c r="ABG114" s="48"/>
      <c r="ABH114" s="48"/>
      <c r="ABI114" s="48"/>
      <c r="ABJ114" s="48"/>
      <c r="ABK114" s="48"/>
      <c r="ABL114" s="48"/>
      <c r="ABM114" s="48"/>
      <c r="ABN114" s="48"/>
      <c r="ABO114" s="48"/>
      <c r="ABP114" s="48"/>
      <c r="ABQ114" s="48"/>
      <c r="ABR114" s="48"/>
      <c r="ABS114" s="48"/>
      <c r="ABT114" s="48"/>
      <c r="ABU114" s="48"/>
      <c r="ABV114" s="48"/>
      <c r="ABW114" s="48"/>
      <c r="ABX114" s="48"/>
      <c r="ABY114" s="48"/>
      <c r="ABZ114" s="48"/>
      <c r="ACA114" s="48"/>
      <c r="ACB114" s="48"/>
      <c r="ACC114" s="48"/>
      <c r="ACD114" s="48"/>
      <c r="ACE114" s="48"/>
      <c r="ACF114" s="48"/>
      <c r="ACG114" s="48"/>
      <c r="ACH114" s="48"/>
      <c r="ACI114" s="48"/>
      <c r="ACJ114" s="48"/>
      <c r="ACK114" s="48"/>
      <c r="ACL114" s="48"/>
      <c r="ACM114" s="48"/>
      <c r="ACN114" s="48"/>
      <c r="ACO114" s="48"/>
      <c r="ACP114" s="48"/>
      <c r="ACQ114" s="48"/>
      <c r="ACR114" s="48"/>
      <c r="ACS114" s="48"/>
      <c r="ACT114" s="48"/>
      <c r="ACU114" s="48"/>
      <c r="ACV114" s="48"/>
      <c r="ACW114" s="48"/>
      <c r="ACX114" s="48"/>
      <c r="ACY114" s="48"/>
      <c r="ACZ114" s="48"/>
      <c r="ADA114" s="48"/>
      <c r="ADB114" s="48"/>
      <c r="ADC114" s="48"/>
      <c r="ADD114" s="48"/>
      <c r="ADE114" s="48"/>
      <c r="ADF114" s="48"/>
      <c r="ADG114" s="48"/>
      <c r="ADH114" s="48"/>
      <c r="ADI114" s="48"/>
      <c r="ADJ114" s="48"/>
      <c r="ADK114" s="48"/>
      <c r="ADL114" s="48"/>
      <c r="ADM114" s="48"/>
      <c r="ADN114" s="48"/>
      <c r="ADO114" s="48"/>
      <c r="ADP114" s="48"/>
      <c r="ADQ114" s="48"/>
      <c r="ADR114" s="48"/>
      <c r="ADS114" s="48"/>
      <c r="ADT114" s="48"/>
      <c r="ADU114" s="48"/>
      <c r="ADV114" s="48"/>
      <c r="ADW114" s="48"/>
      <c r="ADX114" s="48"/>
      <c r="ADY114" s="48"/>
      <c r="ADZ114" s="48"/>
      <c r="AEA114" s="48"/>
      <c r="AEB114" s="48"/>
      <c r="AEC114" s="48"/>
      <c r="AED114" s="48"/>
      <c r="AEE114" s="48"/>
      <c r="AEF114" s="48"/>
      <c r="AEG114" s="48"/>
      <c r="AEH114" s="48"/>
      <c r="AEI114" s="48"/>
      <c r="AEJ114" s="48"/>
      <c r="AEK114" s="48"/>
      <c r="AEL114" s="48"/>
      <c r="AEM114" s="48"/>
      <c r="AEN114" s="48"/>
      <c r="AEO114" s="48"/>
      <c r="AEP114" s="48"/>
      <c r="AEQ114" s="48"/>
      <c r="AER114" s="48"/>
      <c r="AES114" s="48"/>
      <c r="AET114" s="48"/>
      <c r="AEU114" s="48"/>
      <c r="AEV114" s="48"/>
      <c r="AEW114" s="48"/>
      <c r="AEX114" s="48"/>
      <c r="AEY114" s="48"/>
      <c r="AEZ114" s="48"/>
      <c r="AFA114" s="48"/>
      <c r="AFB114" s="48"/>
      <c r="AFC114" s="48"/>
      <c r="AFD114" s="48"/>
      <c r="AFE114" s="48"/>
      <c r="AFF114" s="48"/>
      <c r="AFG114" s="48"/>
      <c r="AFH114" s="48"/>
      <c r="AFI114" s="48"/>
      <c r="AFJ114" s="48"/>
      <c r="AFK114" s="48"/>
      <c r="AFL114" s="48"/>
      <c r="AFM114" s="48"/>
      <c r="AFN114" s="48"/>
      <c r="AFO114" s="48"/>
      <c r="AFP114" s="48"/>
      <c r="AFQ114" s="48"/>
      <c r="AFR114" s="48"/>
      <c r="AFS114" s="48"/>
      <c r="AFT114" s="48"/>
      <c r="AFU114" s="48"/>
      <c r="AFV114" s="48"/>
      <c r="AFW114" s="48"/>
      <c r="AFX114" s="48"/>
      <c r="AFY114" s="48"/>
      <c r="AFZ114" s="48"/>
      <c r="AGA114" s="48"/>
      <c r="AGB114" s="48"/>
      <c r="AGC114" s="48"/>
      <c r="AGD114" s="48"/>
      <c r="AGE114" s="48"/>
      <c r="AGF114" s="48"/>
      <c r="AGG114" s="48"/>
      <c r="AGH114" s="48"/>
      <c r="AGI114" s="48"/>
      <c r="AGJ114" s="48"/>
      <c r="AGK114" s="48"/>
      <c r="AGL114" s="48"/>
      <c r="AGM114" s="48"/>
      <c r="AGN114" s="48"/>
      <c r="AGO114" s="48"/>
      <c r="AGP114" s="48"/>
      <c r="AGQ114" s="48"/>
      <c r="AGR114" s="48"/>
      <c r="AGS114" s="48"/>
      <c r="AGT114" s="48"/>
      <c r="AGU114" s="48"/>
      <c r="AGV114" s="48"/>
      <c r="AGW114" s="48"/>
      <c r="AGX114" s="48"/>
      <c r="AGY114" s="48"/>
      <c r="AGZ114" s="48"/>
      <c r="AHA114" s="48"/>
      <c r="AHB114" s="48"/>
      <c r="AHC114" s="48"/>
      <c r="AHD114" s="48"/>
      <c r="AHE114" s="48"/>
      <c r="AHF114" s="48"/>
      <c r="AHG114" s="48"/>
      <c r="AHH114" s="48"/>
      <c r="AHI114" s="48"/>
      <c r="AHJ114" s="48"/>
      <c r="AHK114" s="48"/>
      <c r="AHL114" s="48"/>
      <c r="AHM114" s="48"/>
      <c r="AHN114" s="48"/>
      <c r="AHO114" s="48"/>
      <c r="AHP114" s="48"/>
      <c r="AHQ114" s="48"/>
      <c r="AHR114" s="48"/>
      <c r="AHS114" s="48"/>
      <c r="AHT114" s="48"/>
      <c r="AHU114" s="48"/>
      <c r="AHV114" s="48"/>
      <c r="AHW114" s="48"/>
      <c r="AHX114" s="48"/>
      <c r="AHY114" s="48"/>
      <c r="AHZ114" s="48"/>
      <c r="AIA114" s="48"/>
      <c r="AIB114" s="48"/>
      <c r="AIC114" s="48"/>
      <c r="AID114" s="48"/>
      <c r="AIE114" s="48"/>
      <c r="AIF114" s="48"/>
      <c r="AIG114" s="48"/>
      <c r="AIH114" s="48"/>
      <c r="AII114" s="48"/>
      <c r="AIJ114" s="48"/>
      <c r="AIK114" s="48"/>
      <c r="AIL114" s="48"/>
      <c r="AIM114" s="48"/>
      <c r="AIN114" s="48"/>
      <c r="AIO114" s="48"/>
      <c r="AIP114" s="48"/>
      <c r="AIQ114" s="48"/>
      <c r="AIR114" s="48"/>
      <c r="AIS114" s="48"/>
      <c r="AIT114" s="48"/>
      <c r="AIU114" s="48"/>
      <c r="AIV114" s="48"/>
      <c r="AIW114" s="48"/>
      <c r="AIX114" s="48"/>
      <c r="AIY114" s="48"/>
      <c r="AIZ114" s="48"/>
      <c r="AJA114" s="48"/>
      <c r="AJB114" s="48"/>
      <c r="AJC114" s="48"/>
      <c r="AJD114" s="48"/>
      <c r="AJE114" s="48"/>
      <c r="AJF114" s="48"/>
      <c r="AJG114" s="48"/>
      <c r="AJH114" s="48"/>
      <c r="AJI114" s="48"/>
      <c r="AJJ114" s="48"/>
      <c r="AJK114" s="48"/>
      <c r="AJL114" s="48"/>
      <c r="AJM114" s="48"/>
      <c r="AJN114" s="48"/>
      <c r="AJO114" s="48"/>
      <c r="AJP114" s="48"/>
      <c r="AJQ114" s="48"/>
      <c r="AJR114" s="48"/>
      <c r="AJS114" s="48"/>
      <c r="AJT114" s="48"/>
      <c r="AJU114" s="48"/>
      <c r="AJV114" s="48"/>
      <c r="AJW114" s="48"/>
      <c r="AJX114" s="48"/>
      <c r="AJY114" s="48"/>
      <c r="AJZ114" s="48"/>
      <c r="AKA114" s="48"/>
      <c r="AKB114" s="48"/>
      <c r="AKC114" s="48"/>
      <c r="AKD114" s="48"/>
      <c r="AKE114" s="48"/>
      <c r="AKF114" s="48"/>
      <c r="AKG114" s="48"/>
      <c r="AKH114" s="48"/>
      <c r="AKI114" s="48"/>
      <c r="AKJ114" s="48"/>
      <c r="AKK114" s="48"/>
      <c r="AKL114" s="48"/>
      <c r="AKM114" s="48"/>
      <c r="AKN114" s="48"/>
      <c r="AKO114" s="48"/>
      <c r="AKP114" s="48"/>
      <c r="AKQ114" s="48"/>
      <c r="AKR114" s="48"/>
      <c r="AKS114" s="48"/>
      <c r="AKT114" s="48"/>
      <c r="AKU114" s="48"/>
      <c r="AKV114" s="48"/>
      <c r="AKW114" s="48"/>
      <c r="AKX114" s="48"/>
      <c r="AKY114" s="48"/>
      <c r="AKZ114" s="48"/>
      <c r="ALA114" s="48"/>
      <c r="ALB114" s="48"/>
      <c r="ALC114" s="48"/>
      <c r="ALD114" s="48"/>
      <c r="ALE114" s="48"/>
      <c r="ALF114" s="48"/>
      <c r="ALG114" s="48"/>
      <c r="ALH114" s="48"/>
      <c r="ALI114" s="48"/>
      <c r="ALJ114" s="48"/>
      <c r="ALK114" s="48"/>
      <c r="ALL114" s="48"/>
      <c r="ALM114" s="48"/>
      <c r="ALN114" s="48"/>
      <c r="ALO114" s="48"/>
      <c r="ALP114" s="48"/>
      <c r="ALQ114" s="48"/>
      <c r="ALR114" s="48"/>
      <c r="ALS114" s="48"/>
      <c r="ALT114" s="48"/>
      <c r="ALU114" s="48"/>
      <c r="ALV114" s="48"/>
      <c r="ALW114" s="48"/>
      <c r="ALX114" s="48"/>
      <c r="ALY114" s="48"/>
      <c r="ALZ114" s="48"/>
      <c r="AMA114" s="48"/>
      <c r="AMB114" s="48"/>
      <c r="AMC114" s="48"/>
      <c r="AMD114" s="48"/>
      <c r="AME114" s="48"/>
      <c r="AMF114" s="48"/>
      <c r="AMG114" s="48"/>
      <c r="AMH114" s="48"/>
      <c r="AMI114" s="48"/>
      <c r="AMJ114" s="48"/>
    </row>
    <row r="115" s="243" customFormat="true" ht="16.5" hidden="false" customHeight="true" outlineLevel="0" collapsed="false">
      <c r="A115" s="240" t="n">
        <f aca="false">A114+1</f>
        <v>103</v>
      </c>
      <c r="B115" s="241" t="s">
        <v>465</v>
      </c>
      <c r="C115" s="242" t="s">
        <v>465</v>
      </c>
      <c r="D115" s="242" t="s">
        <v>461</v>
      </c>
      <c r="E115" s="242" t="s">
        <v>320</v>
      </c>
      <c r="F115" s="242" t="s">
        <v>369</v>
      </c>
      <c r="G115" s="242" t="s">
        <v>322</v>
      </c>
      <c r="H115" s="244" t="s">
        <v>294</v>
      </c>
      <c r="I115" s="242" t="n">
        <f aca="false">COUNTIF($C$13:$C$265,$C115)</f>
        <v>2</v>
      </c>
      <c r="J115" s="245" t="n">
        <f aca="false">COUNTIF($B$13:$B$265,$B115)</f>
        <v>1</v>
      </c>
      <c r="K115" s="244"/>
      <c r="L115" s="246" t="n">
        <v>915</v>
      </c>
      <c r="M115" s="246" t="n">
        <v>450</v>
      </c>
      <c r="N115" s="246" t="n">
        <v>310</v>
      </c>
      <c r="O115" s="260" t="n">
        <f aca="false">L115*M115*N115/10^9</f>
        <v>0.1276425</v>
      </c>
      <c r="P115" s="248" t="n">
        <v>0.032003077</v>
      </c>
      <c r="Q115" s="249"/>
      <c r="R115" s="250" t="n">
        <v>68.15</v>
      </c>
      <c r="S115" s="251" t="n">
        <v>68.15</v>
      </c>
      <c r="T115" s="252" t="n">
        <v>69.37</v>
      </c>
      <c r="U115" s="253" t="n">
        <v>86.3577</v>
      </c>
      <c r="V115" s="254"/>
      <c r="W115" s="255" t="n">
        <f aca="false">SUM(X115:WY115)</f>
        <v>140</v>
      </c>
      <c r="X115" s="243" t="n">
        <v>20</v>
      </c>
      <c r="Y115" s="243" t="n">
        <v>0</v>
      </c>
      <c r="Z115" s="243" t="n">
        <v>0</v>
      </c>
      <c r="AA115" s="243" t="n">
        <v>0</v>
      </c>
      <c r="AB115" s="243" t="n">
        <v>0</v>
      </c>
      <c r="AC115" s="243" t="n">
        <v>0</v>
      </c>
      <c r="AD115" s="243" t="n">
        <v>0</v>
      </c>
      <c r="AE115" s="243" t="n">
        <v>0</v>
      </c>
      <c r="AF115" s="243" t="n">
        <v>0</v>
      </c>
      <c r="AG115" s="243" t="n">
        <v>30</v>
      </c>
      <c r="AH115" s="243" t="n">
        <v>0</v>
      </c>
      <c r="AI115" s="243" t="n">
        <v>0</v>
      </c>
      <c r="AJ115" s="243" t="n">
        <v>0</v>
      </c>
      <c r="AK115" s="243" t="n">
        <v>0</v>
      </c>
      <c r="AL115" s="243" t="n">
        <v>0</v>
      </c>
      <c r="AM115" s="243" t="n">
        <v>0</v>
      </c>
      <c r="AP115" s="243" t="n">
        <v>30</v>
      </c>
      <c r="AQ115" s="243" t="n">
        <v>0</v>
      </c>
      <c r="AR115" s="243" t="n">
        <v>0</v>
      </c>
      <c r="AS115" s="243" t="n">
        <v>0</v>
      </c>
      <c r="AT115" s="243" t="n">
        <v>0</v>
      </c>
      <c r="AU115" s="243" t="n">
        <v>0</v>
      </c>
      <c r="AV115" s="243" t="n">
        <v>0</v>
      </c>
      <c r="AW115" s="243" t="n">
        <v>0</v>
      </c>
      <c r="AX115" s="243" t="n">
        <v>30</v>
      </c>
      <c r="AY115" s="243" t="n">
        <v>0</v>
      </c>
      <c r="AZ115" s="243" t="n">
        <v>0</v>
      </c>
      <c r="BA115" s="243" t="n">
        <v>30</v>
      </c>
      <c r="BB115" s="243" t="n">
        <v>0</v>
      </c>
      <c r="BC115" s="243" t="n">
        <v>0</v>
      </c>
      <c r="BD115" s="243" t="n">
        <v>0</v>
      </c>
      <c r="BE115" s="243" t="n">
        <v>0</v>
      </c>
      <c r="BF115" s="243" t="n">
        <v>0</v>
      </c>
      <c r="BG115" s="243" t="n">
        <v>0</v>
      </c>
      <c r="BH115" s="243" t="n">
        <v>0</v>
      </c>
      <c r="BI115" s="243" t="n">
        <v>0</v>
      </c>
      <c r="BJ115" s="243" t="n">
        <v>0</v>
      </c>
      <c r="BK115" s="243" t="n">
        <v>0</v>
      </c>
      <c r="BL115" s="243" t="n">
        <v>0</v>
      </c>
      <c r="BM115" s="243" t="n">
        <v>0</v>
      </c>
      <c r="BN115" s="243" t="n">
        <v>0</v>
      </c>
      <c r="BO115" s="243" t="n">
        <v>0</v>
      </c>
      <c r="BP115" s="243" t="n">
        <v>0</v>
      </c>
      <c r="BQ115" s="243" t="n">
        <v>0</v>
      </c>
      <c r="BR115" s="243" t="n">
        <v>0</v>
      </c>
      <c r="BS115" s="243" t="n">
        <v>0</v>
      </c>
      <c r="BT115" s="243" t="n">
        <v>0</v>
      </c>
      <c r="BU115" s="243" t="n">
        <v>0</v>
      </c>
      <c r="BV115" s="243" t="n">
        <v>0</v>
      </c>
      <c r="BW115" s="243" t="n">
        <v>0</v>
      </c>
      <c r="BX115" s="243" t="n">
        <v>0</v>
      </c>
      <c r="BY115" s="243" t="n">
        <v>0</v>
      </c>
      <c r="BZ115" s="243" t="n">
        <v>0</v>
      </c>
      <c r="CA115" s="243" t="n">
        <v>0</v>
      </c>
      <c r="CB115" s="243" t="n">
        <v>0</v>
      </c>
      <c r="CC115" s="243" t="n">
        <v>0</v>
      </c>
      <c r="CD115" s="243" t="n">
        <v>0</v>
      </c>
      <c r="CE115" s="243" t="n">
        <v>0</v>
      </c>
      <c r="CF115" s="243" t="n">
        <v>0</v>
      </c>
      <c r="CG115" s="243" t="n">
        <v>0</v>
      </c>
      <c r="CH115" s="243" t="n">
        <v>0</v>
      </c>
      <c r="CI115" s="243" t="n">
        <v>0</v>
      </c>
      <c r="CJ115" s="243" t="n">
        <v>0</v>
      </c>
      <c r="CK115" s="243" t="n">
        <v>0</v>
      </c>
      <c r="CL115" s="243" t="n">
        <v>0</v>
      </c>
      <c r="CM115" s="243" t="n">
        <v>0</v>
      </c>
      <c r="CN115" s="243" t="n">
        <v>0</v>
      </c>
      <c r="WY115" s="236" t="n">
        <v>0</v>
      </c>
      <c r="WZ115" s="108"/>
      <c r="XA115" s="237" t="n">
        <v>0</v>
      </c>
      <c r="XB115" s="61" t="n">
        <v>140</v>
      </c>
      <c r="XC115" s="200" t="n">
        <f aca="false">XB115-W115</f>
        <v>0</v>
      </c>
      <c r="XD115" s="256" t="n">
        <f aca="false">SUMIF('TRIEN KHAI SX'!$B$8:$B$262,$B115,'TRIEN KHAI SX'!$CM$8:$CM$262)-W115</f>
        <v>0</v>
      </c>
      <c r="XE115" s="257" t="n">
        <f aca="false">SUMIF('TRIEN KHAI SX'!$B$8:$B$262,$B115,'TRIEN KHAI SX'!$FG$8:$FG$262)</f>
        <v>0</v>
      </c>
      <c r="XF115" s="258"/>
      <c r="XG115" s="258"/>
      <c r="XH115" s="258"/>
      <c r="XI115" s="258"/>
      <c r="XJ115" s="258"/>
      <c r="XK115" s="45"/>
      <c r="XL115" s="45"/>
      <c r="XM115" s="48"/>
      <c r="XN115" s="48"/>
      <c r="XO115" s="48"/>
      <c r="XP115" s="48"/>
      <c r="XQ115" s="48"/>
      <c r="XR115" s="48"/>
      <c r="XS115" s="48"/>
      <c r="XT115" s="48"/>
      <c r="XU115" s="48"/>
      <c r="XV115" s="48"/>
      <c r="XW115" s="48"/>
      <c r="XX115" s="48"/>
      <c r="XY115" s="48"/>
      <c r="XZ115" s="48"/>
      <c r="YA115" s="48"/>
      <c r="YB115" s="48"/>
      <c r="YC115" s="48"/>
      <c r="YD115" s="48"/>
      <c r="YE115" s="48"/>
      <c r="YF115" s="48"/>
      <c r="YG115" s="48"/>
      <c r="YH115" s="48"/>
      <c r="YI115" s="48"/>
      <c r="YJ115" s="48"/>
      <c r="YK115" s="48"/>
      <c r="YL115" s="48"/>
      <c r="YM115" s="48"/>
      <c r="YN115" s="48"/>
      <c r="YO115" s="48"/>
      <c r="YP115" s="48"/>
      <c r="YQ115" s="48"/>
      <c r="YR115" s="48"/>
      <c r="YS115" s="48"/>
      <c r="YT115" s="48"/>
      <c r="YU115" s="48"/>
      <c r="YV115" s="48"/>
      <c r="YW115" s="48"/>
      <c r="YX115" s="48"/>
      <c r="YY115" s="48"/>
      <c r="YZ115" s="48"/>
      <c r="ZA115" s="48"/>
      <c r="ZB115" s="48"/>
      <c r="ZC115" s="48"/>
      <c r="ZD115" s="48"/>
      <c r="ZE115" s="48"/>
      <c r="ZF115" s="48"/>
      <c r="ZG115" s="48"/>
      <c r="ZH115" s="48"/>
      <c r="ZI115" s="48"/>
      <c r="ZJ115" s="48"/>
      <c r="ZK115" s="48"/>
      <c r="ZL115" s="48"/>
      <c r="ZM115" s="48"/>
      <c r="ZN115" s="48"/>
      <c r="ZO115" s="48"/>
      <c r="ZP115" s="48"/>
      <c r="ZQ115" s="48"/>
      <c r="ZR115" s="48"/>
      <c r="ZS115" s="48"/>
      <c r="ZT115" s="48"/>
      <c r="ZU115" s="48"/>
      <c r="ZV115" s="48"/>
      <c r="ZW115" s="48"/>
      <c r="ZX115" s="48"/>
      <c r="ZY115" s="48"/>
      <c r="ZZ115" s="48"/>
      <c r="AAA115" s="48"/>
      <c r="AAB115" s="48"/>
      <c r="AAC115" s="48"/>
      <c r="AAD115" s="48"/>
      <c r="AAE115" s="48"/>
      <c r="AAF115" s="48"/>
      <c r="AAG115" s="48"/>
      <c r="AAH115" s="48"/>
      <c r="AAI115" s="48"/>
      <c r="AAJ115" s="48"/>
      <c r="AAK115" s="48"/>
      <c r="AAL115" s="48"/>
      <c r="AAM115" s="48"/>
      <c r="AAN115" s="48"/>
      <c r="AAO115" s="48"/>
      <c r="AAP115" s="48"/>
      <c r="AAQ115" s="48"/>
      <c r="AAR115" s="48"/>
      <c r="AAS115" s="48"/>
      <c r="AAT115" s="48"/>
      <c r="AAU115" s="48"/>
      <c r="AAV115" s="48"/>
      <c r="AAW115" s="48"/>
      <c r="AAX115" s="48"/>
      <c r="AAY115" s="48"/>
      <c r="AAZ115" s="48"/>
      <c r="ABA115" s="48"/>
      <c r="ABB115" s="48"/>
      <c r="ABC115" s="48"/>
      <c r="ABD115" s="48"/>
      <c r="ABE115" s="48"/>
      <c r="ABF115" s="48"/>
      <c r="ABG115" s="48"/>
      <c r="ABH115" s="48"/>
      <c r="ABI115" s="48"/>
      <c r="ABJ115" s="48"/>
      <c r="ABK115" s="48"/>
      <c r="ABL115" s="48"/>
      <c r="ABM115" s="48"/>
      <c r="ABN115" s="48"/>
      <c r="ABO115" s="48"/>
      <c r="ABP115" s="48"/>
      <c r="ABQ115" s="48"/>
      <c r="ABR115" s="48"/>
      <c r="ABS115" s="48"/>
      <c r="ABT115" s="48"/>
      <c r="ABU115" s="48"/>
      <c r="ABV115" s="48"/>
      <c r="ABW115" s="48"/>
      <c r="ABX115" s="48"/>
      <c r="ABY115" s="48"/>
      <c r="ABZ115" s="48"/>
      <c r="ACA115" s="48"/>
      <c r="ACB115" s="48"/>
      <c r="ACC115" s="48"/>
      <c r="ACD115" s="48"/>
      <c r="ACE115" s="48"/>
      <c r="ACF115" s="48"/>
      <c r="ACG115" s="48"/>
      <c r="ACH115" s="48"/>
      <c r="ACI115" s="48"/>
      <c r="ACJ115" s="48"/>
      <c r="ACK115" s="48"/>
      <c r="ACL115" s="48"/>
      <c r="ACM115" s="48"/>
      <c r="ACN115" s="48"/>
      <c r="ACO115" s="48"/>
      <c r="ACP115" s="48"/>
      <c r="ACQ115" s="48"/>
      <c r="ACR115" s="48"/>
      <c r="ACS115" s="48"/>
      <c r="ACT115" s="48"/>
      <c r="ACU115" s="48"/>
      <c r="ACV115" s="48"/>
      <c r="ACW115" s="48"/>
      <c r="ACX115" s="48"/>
      <c r="ACY115" s="48"/>
      <c r="ACZ115" s="48"/>
      <c r="ADA115" s="48"/>
      <c r="ADB115" s="48"/>
      <c r="ADC115" s="48"/>
      <c r="ADD115" s="48"/>
      <c r="ADE115" s="48"/>
      <c r="ADF115" s="48"/>
      <c r="ADG115" s="48"/>
      <c r="ADH115" s="48"/>
      <c r="ADI115" s="48"/>
      <c r="ADJ115" s="48"/>
      <c r="ADK115" s="48"/>
      <c r="ADL115" s="48"/>
      <c r="ADM115" s="48"/>
      <c r="ADN115" s="48"/>
      <c r="ADO115" s="48"/>
      <c r="ADP115" s="48"/>
      <c r="ADQ115" s="48"/>
      <c r="ADR115" s="48"/>
      <c r="ADS115" s="48"/>
      <c r="ADT115" s="48"/>
      <c r="ADU115" s="48"/>
      <c r="ADV115" s="48"/>
      <c r="ADW115" s="48"/>
      <c r="ADX115" s="48"/>
      <c r="ADY115" s="48"/>
      <c r="ADZ115" s="48"/>
      <c r="AEA115" s="48"/>
      <c r="AEB115" s="48"/>
      <c r="AEC115" s="48"/>
      <c r="AED115" s="48"/>
      <c r="AEE115" s="48"/>
      <c r="AEF115" s="48"/>
      <c r="AEG115" s="48"/>
      <c r="AEH115" s="48"/>
      <c r="AEI115" s="48"/>
      <c r="AEJ115" s="48"/>
      <c r="AEK115" s="48"/>
      <c r="AEL115" s="48"/>
      <c r="AEM115" s="48"/>
      <c r="AEN115" s="48"/>
      <c r="AEO115" s="48"/>
      <c r="AEP115" s="48"/>
      <c r="AEQ115" s="48"/>
      <c r="AER115" s="48"/>
      <c r="AES115" s="48"/>
      <c r="AET115" s="48"/>
      <c r="AEU115" s="48"/>
      <c r="AEV115" s="48"/>
      <c r="AEW115" s="48"/>
      <c r="AEX115" s="48"/>
      <c r="AEY115" s="48"/>
      <c r="AEZ115" s="48"/>
      <c r="AFA115" s="48"/>
      <c r="AFB115" s="48"/>
      <c r="AFC115" s="48"/>
      <c r="AFD115" s="48"/>
      <c r="AFE115" s="48"/>
      <c r="AFF115" s="48"/>
      <c r="AFG115" s="48"/>
      <c r="AFH115" s="48"/>
      <c r="AFI115" s="48"/>
      <c r="AFJ115" s="48"/>
      <c r="AFK115" s="48"/>
      <c r="AFL115" s="48"/>
      <c r="AFM115" s="48"/>
      <c r="AFN115" s="48"/>
      <c r="AFO115" s="48"/>
      <c r="AFP115" s="48"/>
      <c r="AFQ115" s="48"/>
      <c r="AFR115" s="48"/>
      <c r="AFS115" s="48"/>
      <c r="AFT115" s="48"/>
      <c r="AFU115" s="48"/>
      <c r="AFV115" s="48"/>
      <c r="AFW115" s="48"/>
      <c r="AFX115" s="48"/>
      <c r="AFY115" s="48"/>
      <c r="AFZ115" s="48"/>
      <c r="AGA115" s="48"/>
      <c r="AGB115" s="48"/>
      <c r="AGC115" s="48"/>
      <c r="AGD115" s="48"/>
      <c r="AGE115" s="48"/>
      <c r="AGF115" s="48"/>
      <c r="AGG115" s="48"/>
      <c r="AGH115" s="48"/>
      <c r="AGI115" s="48"/>
      <c r="AGJ115" s="48"/>
      <c r="AGK115" s="48"/>
      <c r="AGL115" s="48"/>
      <c r="AGM115" s="48"/>
      <c r="AGN115" s="48"/>
      <c r="AGO115" s="48"/>
      <c r="AGP115" s="48"/>
      <c r="AGQ115" s="48"/>
      <c r="AGR115" s="48"/>
      <c r="AGS115" s="48"/>
      <c r="AGT115" s="48"/>
      <c r="AGU115" s="48"/>
      <c r="AGV115" s="48"/>
      <c r="AGW115" s="48"/>
      <c r="AGX115" s="48"/>
      <c r="AGY115" s="48"/>
      <c r="AGZ115" s="48"/>
      <c r="AHA115" s="48"/>
      <c r="AHB115" s="48"/>
      <c r="AHC115" s="48"/>
      <c r="AHD115" s="48"/>
      <c r="AHE115" s="48"/>
      <c r="AHF115" s="48"/>
      <c r="AHG115" s="48"/>
      <c r="AHH115" s="48"/>
      <c r="AHI115" s="48"/>
      <c r="AHJ115" s="48"/>
      <c r="AHK115" s="48"/>
      <c r="AHL115" s="48"/>
      <c r="AHM115" s="48"/>
      <c r="AHN115" s="48"/>
      <c r="AHO115" s="48"/>
      <c r="AHP115" s="48"/>
      <c r="AHQ115" s="48"/>
      <c r="AHR115" s="48"/>
      <c r="AHS115" s="48"/>
      <c r="AHT115" s="48"/>
      <c r="AHU115" s="48"/>
      <c r="AHV115" s="48"/>
      <c r="AHW115" s="48"/>
      <c r="AHX115" s="48"/>
      <c r="AHY115" s="48"/>
      <c r="AHZ115" s="48"/>
      <c r="AIA115" s="48"/>
      <c r="AIB115" s="48"/>
      <c r="AIC115" s="48"/>
      <c r="AID115" s="48"/>
      <c r="AIE115" s="48"/>
      <c r="AIF115" s="48"/>
      <c r="AIG115" s="48"/>
      <c r="AIH115" s="48"/>
      <c r="AII115" s="48"/>
      <c r="AIJ115" s="48"/>
      <c r="AIK115" s="48"/>
      <c r="AIL115" s="48"/>
      <c r="AIM115" s="48"/>
      <c r="AIN115" s="48"/>
      <c r="AIO115" s="48"/>
      <c r="AIP115" s="48"/>
      <c r="AIQ115" s="48"/>
      <c r="AIR115" s="48"/>
      <c r="AIS115" s="48"/>
      <c r="AIT115" s="48"/>
      <c r="AIU115" s="48"/>
      <c r="AIV115" s="48"/>
      <c r="AIW115" s="48"/>
      <c r="AIX115" s="48"/>
      <c r="AIY115" s="48"/>
      <c r="AIZ115" s="48"/>
      <c r="AJA115" s="48"/>
      <c r="AJB115" s="48"/>
      <c r="AJC115" s="48"/>
      <c r="AJD115" s="48"/>
      <c r="AJE115" s="48"/>
      <c r="AJF115" s="48"/>
      <c r="AJG115" s="48"/>
      <c r="AJH115" s="48"/>
      <c r="AJI115" s="48"/>
      <c r="AJJ115" s="48"/>
      <c r="AJK115" s="48"/>
      <c r="AJL115" s="48"/>
      <c r="AJM115" s="48"/>
      <c r="AJN115" s="48"/>
      <c r="AJO115" s="48"/>
      <c r="AJP115" s="48"/>
      <c r="AJQ115" s="48"/>
      <c r="AJR115" s="48"/>
      <c r="AJS115" s="48"/>
      <c r="AJT115" s="48"/>
      <c r="AJU115" s="48"/>
      <c r="AJV115" s="48"/>
      <c r="AJW115" s="48"/>
      <c r="AJX115" s="48"/>
      <c r="AJY115" s="48"/>
      <c r="AJZ115" s="48"/>
      <c r="AKA115" s="48"/>
      <c r="AKB115" s="48"/>
      <c r="AKC115" s="48"/>
      <c r="AKD115" s="48"/>
      <c r="AKE115" s="48"/>
      <c r="AKF115" s="48"/>
      <c r="AKG115" s="48"/>
      <c r="AKH115" s="48"/>
      <c r="AKI115" s="48"/>
      <c r="AKJ115" s="48"/>
      <c r="AKK115" s="48"/>
      <c r="AKL115" s="48"/>
      <c r="AKM115" s="48"/>
      <c r="AKN115" s="48"/>
      <c r="AKO115" s="48"/>
      <c r="AKP115" s="48"/>
      <c r="AKQ115" s="48"/>
      <c r="AKR115" s="48"/>
      <c r="AKS115" s="48"/>
      <c r="AKT115" s="48"/>
      <c r="AKU115" s="48"/>
      <c r="AKV115" s="48"/>
      <c r="AKW115" s="48"/>
      <c r="AKX115" s="48"/>
      <c r="AKY115" s="48"/>
      <c r="AKZ115" s="48"/>
      <c r="ALA115" s="48"/>
      <c r="ALB115" s="48"/>
      <c r="ALC115" s="48"/>
      <c r="ALD115" s="48"/>
      <c r="ALE115" s="48"/>
      <c r="ALF115" s="48"/>
      <c r="ALG115" s="48"/>
      <c r="ALH115" s="48"/>
      <c r="ALI115" s="48"/>
      <c r="ALJ115" s="48"/>
      <c r="ALK115" s="48"/>
      <c r="ALL115" s="48"/>
      <c r="ALM115" s="48"/>
      <c r="ALN115" s="48"/>
      <c r="ALO115" s="48"/>
      <c r="ALP115" s="48"/>
      <c r="ALQ115" s="48"/>
      <c r="ALR115" s="48"/>
      <c r="ALS115" s="48"/>
      <c r="ALT115" s="48"/>
      <c r="ALU115" s="48"/>
      <c r="ALV115" s="48"/>
      <c r="ALW115" s="48"/>
      <c r="ALX115" s="48"/>
      <c r="ALY115" s="48"/>
      <c r="ALZ115" s="48"/>
      <c r="AMA115" s="48"/>
      <c r="AMB115" s="48"/>
      <c r="AMC115" s="48"/>
      <c r="AMD115" s="48"/>
      <c r="AME115" s="48"/>
      <c r="AMF115" s="48"/>
      <c r="AMG115" s="48"/>
      <c r="AMH115" s="48"/>
      <c r="AMI115" s="48"/>
      <c r="AMJ115" s="48"/>
    </row>
    <row r="116" s="243" customFormat="true" ht="16.5" hidden="false" customHeight="true" outlineLevel="0" collapsed="false">
      <c r="A116" s="240" t="n">
        <f aca="false">A115+1</f>
        <v>104</v>
      </c>
      <c r="B116" s="241" t="s">
        <v>466</v>
      </c>
      <c r="C116" s="242" t="s">
        <v>465</v>
      </c>
      <c r="D116" s="242" t="s">
        <v>461</v>
      </c>
      <c r="E116" s="242" t="s">
        <v>320</v>
      </c>
      <c r="F116" s="242" t="s">
        <v>369</v>
      </c>
      <c r="G116" s="242" t="s">
        <v>322</v>
      </c>
      <c r="H116" s="244" t="s">
        <v>294</v>
      </c>
      <c r="I116" s="242" t="n">
        <f aca="false">COUNTIF($C$13:$C$265,$C116)</f>
        <v>2</v>
      </c>
      <c r="J116" s="245" t="n">
        <f aca="false">COUNTIF($B$13:$B$265,$B116)</f>
        <v>1</v>
      </c>
      <c r="K116" s="244"/>
      <c r="L116" s="246" t="n">
        <v>915</v>
      </c>
      <c r="M116" s="246" t="n">
        <v>450</v>
      </c>
      <c r="N116" s="246" t="n">
        <v>310</v>
      </c>
      <c r="O116" s="260" t="n">
        <f aca="false">L116*M116*N116/10^9</f>
        <v>0.1276425</v>
      </c>
      <c r="P116" s="248" t="n">
        <v>0.032003077</v>
      </c>
      <c r="Q116" s="249"/>
      <c r="R116" s="250"/>
      <c r="S116" s="251"/>
      <c r="T116" s="252"/>
      <c r="U116" s="253" t="n">
        <v>86.3577</v>
      </c>
      <c r="V116" s="254"/>
      <c r="W116" s="255" t="n">
        <f aca="false">SUM(X116:WY116)</f>
        <v>90</v>
      </c>
      <c r="X116" s="243" t="n">
        <v>0</v>
      </c>
      <c r="Y116" s="243" t="n">
        <v>0</v>
      </c>
      <c r="Z116" s="243" t="n">
        <v>0</v>
      </c>
      <c r="AA116" s="243" t="n">
        <v>0</v>
      </c>
      <c r="AB116" s="243" t="n">
        <v>0</v>
      </c>
      <c r="AC116" s="243" t="n">
        <v>0</v>
      </c>
      <c r="AD116" s="243" t="n">
        <v>0</v>
      </c>
      <c r="AE116" s="243" t="n">
        <v>0</v>
      </c>
      <c r="AF116" s="243" t="n">
        <v>0</v>
      </c>
      <c r="AG116" s="243" t="n">
        <v>0</v>
      </c>
      <c r="AH116" s="243" t="n">
        <v>0</v>
      </c>
      <c r="AI116" s="243" t="n">
        <v>0</v>
      </c>
      <c r="AJ116" s="243" t="n">
        <v>0</v>
      </c>
      <c r="AK116" s="243" t="n">
        <v>0</v>
      </c>
      <c r="AL116" s="243" t="n">
        <v>0</v>
      </c>
      <c r="AM116" s="243" t="n">
        <v>0</v>
      </c>
      <c r="AP116" s="243" t="n">
        <v>0</v>
      </c>
      <c r="AQ116" s="243" t="n">
        <v>0</v>
      </c>
      <c r="AR116" s="243" t="n">
        <v>0</v>
      </c>
      <c r="AS116" s="243" t="n">
        <v>0</v>
      </c>
      <c r="AT116" s="243" t="n">
        <v>0</v>
      </c>
      <c r="AU116" s="243" t="n">
        <v>0</v>
      </c>
      <c r="AV116" s="243" t="n">
        <v>0</v>
      </c>
      <c r="AW116" s="243" t="n">
        <v>0</v>
      </c>
      <c r="AX116" s="243" t="n">
        <v>0</v>
      </c>
      <c r="AY116" s="243" t="n">
        <v>0</v>
      </c>
      <c r="AZ116" s="243" t="n">
        <v>0</v>
      </c>
      <c r="BA116" s="243" t="n">
        <v>0</v>
      </c>
      <c r="BB116" s="243" t="n">
        <v>0</v>
      </c>
      <c r="BC116" s="243" t="n">
        <v>0</v>
      </c>
      <c r="BD116" s="243" t="n">
        <v>0</v>
      </c>
      <c r="BE116" s="243" t="n">
        <v>0</v>
      </c>
      <c r="BF116" s="243" t="n">
        <v>0</v>
      </c>
      <c r="BG116" s="243" t="n">
        <v>0</v>
      </c>
      <c r="BH116" s="243" t="n">
        <v>0</v>
      </c>
      <c r="BI116" s="243" t="n">
        <v>0</v>
      </c>
      <c r="BJ116" s="243" t="n">
        <v>30</v>
      </c>
      <c r="BK116" s="243" t="n">
        <v>0</v>
      </c>
      <c r="BL116" s="243" t="n">
        <v>0</v>
      </c>
      <c r="BM116" s="243" t="n">
        <v>0</v>
      </c>
      <c r="BN116" s="243" t="n">
        <v>0</v>
      </c>
      <c r="BO116" s="243" t="n">
        <v>0</v>
      </c>
      <c r="BP116" s="243" t="n">
        <v>0</v>
      </c>
      <c r="BQ116" s="243" t="n">
        <v>0</v>
      </c>
      <c r="BR116" s="243" t="n">
        <v>0</v>
      </c>
      <c r="BS116" s="243" t="n">
        <v>0</v>
      </c>
      <c r="BT116" s="243" t="n">
        <v>0</v>
      </c>
      <c r="BU116" s="243" t="n">
        <v>0</v>
      </c>
      <c r="BV116" s="243" t="n">
        <v>0</v>
      </c>
      <c r="BW116" s="243" t="n">
        <v>0</v>
      </c>
      <c r="BX116" s="243" t="n">
        <v>0</v>
      </c>
      <c r="BY116" s="243" t="n">
        <v>0</v>
      </c>
      <c r="BZ116" s="243" t="n">
        <v>0</v>
      </c>
      <c r="CA116" s="243" t="n">
        <v>30</v>
      </c>
      <c r="CB116" s="243" t="n">
        <v>0</v>
      </c>
      <c r="CC116" s="243" t="n">
        <v>0</v>
      </c>
      <c r="CD116" s="243" t="n">
        <v>0</v>
      </c>
      <c r="CE116" s="243" t="n">
        <v>0</v>
      </c>
      <c r="CF116" s="243" t="n">
        <v>0</v>
      </c>
      <c r="CG116" s="243" t="n">
        <v>0</v>
      </c>
      <c r="CH116" s="243" t="n">
        <v>0</v>
      </c>
      <c r="CI116" s="243" t="n">
        <v>0</v>
      </c>
      <c r="CJ116" s="243" t="n">
        <v>30</v>
      </c>
      <c r="CK116" s="243" t="n">
        <v>0</v>
      </c>
      <c r="CL116" s="243" t="n">
        <v>0</v>
      </c>
      <c r="CM116" s="243" t="n">
        <v>0</v>
      </c>
      <c r="CN116" s="243" t="n">
        <v>0</v>
      </c>
      <c r="WY116" s="236" t="n">
        <v>0</v>
      </c>
      <c r="WZ116" s="108"/>
      <c r="XA116" s="237" t="n">
        <v>0</v>
      </c>
      <c r="XB116" s="61" t="n">
        <v>90</v>
      </c>
      <c r="XC116" s="200" t="n">
        <f aca="false">XB116-W116</f>
        <v>0</v>
      </c>
      <c r="XD116" s="256" t="n">
        <f aca="false">SUMIF('TRIEN KHAI SX'!$B$8:$B$262,$B116,'TRIEN KHAI SX'!$CM$8:$CM$262)-W116</f>
        <v>-30</v>
      </c>
      <c r="XE116" s="257" t="n">
        <f aca="false">SUMIF('TRIEN KHAI SX'!$B$8:$B$262,$B116,'TRIEN KHAI SX'!$FG$8:$FG$262)</f>
        <v>-30</v>
      </c>
      <c r="XF116" s="258"/>
      <c r="XG116" s="258"/>
      <c r="XH116" s="258"/>
      <c r="XI116" s="258"/>
      <c r="XJ116" s="258"/>
      <c r="XK116" s="45"/>
      <c r="XL116" s="45"/>
      <c r="XM116" s="48"/>
      <c r="XN116" s="48"/>
      <c r="XO116" s="48"/>
      <c r="XP116" s="48"/>
      <c r="XQ116" s="48"/>
      <c r="XR116" s="48"/>
      <c r="XS116" s="48"/>
      <c r="XT116" s="48"/>
      <c r="XU116" s="48"/>
      <c r="XV116" s="48"/>
      <c r="XW116" s="48"/>
      <c r="XX116" s="48"/>
      <c r="XY116" s="48"/>
      <c r="XZ116" s="48"/>
      <c r="YA116" s="48"/>
      <c r="YB116" s="48"/>
      <c r="YC116" s="48"/>
      <c r="YD116" s="48"/>
      <c r="YE116" s="48"/>
      <c r="YF116" s="48"/>
      <c r="YG116" s="48"/>
      <c r="YH116" s="48"/>
      <c r="YI116" s="48"/>
      <c r="YJ116" s="48"/>
      <c r="YK116" s="48"/>
      <c r="YL116" s="48"/>
      <c r="YM116" s="48"/>
      <c r="YN116" s="48"/>
      <c r="YO116" s="48"/>
      <c r="YP116" s="48"/>
      <c r="YQ116" s="48"/>
      <c r="YR116" s="48"/>
      <c r="YS116" s="48"/>
      <c r="YT116" s="48"/>
      <c r="YU116" s="48"/>
      <c r="YV116" s="48"/>
      <c r="YW116" s="48"/>
      <c r="YX116" s="48"/>
      <c r="YY116" s="48"/>
      <c r="YZ116" s="48"/>
      <c r="ZA116" s="48"/>
      <c r="ZB116" s="48"/>
      <c r="ZC116" s="48"/>
      <c r="ZD116" s="48"/>
      <c r="ZE116" s="48"/>
      <c r="ZF116" s="48"/>
      <c r="ZG116" s="48"/>
      <c r="ZH116" s="48"/>
      <c r="ZI116" s="48"/>
      <c r="ZJ116" s="48"/>
      <c r="ZK116" s="48"/>
      <c r="ZL116" s="48"/>
      <c r="ZM116" s="48"/>
      <c r="ZN116" s="48"/>
      <c r="ZO116" s="48"/>
      <c r="ZP116" s="48"/>
      <c r="ZQ116" s="48"/>
      <c r="ZR116" s="48"/>
      <c r="ZS116" s="48"/>
      <c r="ZT116" s="48"/>
      <c r="ZU116" s="48"/>
      <c r="ZV116" s="48"/>
      <c r="ZW116" s="48"/>
      <c r="ZX116" s="48"/>
      <c r="ZY116" s="48"/>
      <c r="ZZ116" s="48"/>
      <c r="AAA116" s="48"/>
      <c r="AAB116" s="48"/>
      <c r="AAC116" s="48"/>
      <c r="AAD116" s="48"/>
      <c r="AAE116" s="48"/>
      <c r="AAF116" s="48"/>
      <c r="AAG116" s="48"/>
      <c r="AAH116" s="48"/>
      <c r="AAI116" s="48"/>
      <c r="AAJ116" s="48"/>
      <c r="AAK116" s="48"/>
      <c r="AAL116" s="48"/>
      <c r="AAM116" s="48"/>
      <c r="AAN116" s="48"/>
      <c r="AAO116" s="48"/>
      <c r="AAP116" s="48"/>
      <c r="AAQ116" s="48"/>
      <c r="AAR116" s="48"/>
      <c r="AAS116" s="48"/>
      <c r="AAT116" s="48"/>
      <c r="AAU116" s="48"/>
      <c r="AAV116" s="48"/>
      <c r="AAW116" s="48"/>
      <c r="AAX116" s="48"/>
      <c r="AAY116" s="48"/>
      <c r="AAZ116" s="48"/>
      <c r="ABA116" s="48"/>
      <c r="ABB116" s="48"/>
      <c r="ABC116" s="48"/>
      <c r="ABD116" s="48"/>
      <c r="ABE116" s="48"/>
      <c r="ABF116" s="48"/>
      <c r="ABG116" s="48"/>
      <c r="ABH116" s="48"/>
      <c r="ABI116" s="48"/>
      <c r="ABJ116" s="48"/>
      <c r="ABK116" s="48"/>
      <c r="ABL116" s="48"/>
      <c r="ABM116" s="48"/>
      <c r="ABN116" s="48"/>
      <c r="ABO116" s="48"/>
      <c r="ABP116" s="48"/>
      <c r="ABQ116" s="48"/>
      <c r="ABR116" s="48"/>
      <c r="ABS116" s="48"/>
      <c r="ABT116" s="48"/>
      <c r="ABU116" s="48"/>
      <c r="ABV116" s="48"/>
      <c r="ABW116" s="48"/>
      <c r="ABX116" s="48"/>
      <c r="ABY116" s="48"/>
      <c r="ABZ116" s="48"/>
      <c r="ACA116" s="48"/>
      <c r="ACB116" s="48"/>
      <c r="ACC116" s="48"/>
      <c r="ACD116" s="48"/>
      <c r="ACE116" s="48"/>
      <c r="ACF116" s="48"/>
      <c r="ACG116" s="48"/>
      <c r="ACH116" s="48"/>
      <c r="ACI116" s="48"/>
      <c r="ACJ116" s="48"/>
      <c r="ACK116" s="48"/>
      <c r="ACL116" s="48"/>
      <c r="ACM116" s="48"/>
      <c r="ACN116" s="48"/>
      <c r="ACO116" s="48"/>
      <c r="ACP116" s="48"/>
      <c r="ACQ116" s="48"/>
      <c r="ACR116" s="48"/>
      <c r="ACS116" s="48"/>
      <c r="ACT116" s="48"/>
      <c r="ACU116" s="48"/>
      <c r="ACV116" s="48"/>
      <c r="ACW116" s="48"/>
      <c r="ACX116" s="48"/>
      <c r="ACY116" s="48"/>
      <c r="ACZ116" s="48"/>
      <c r="ADA116" s="48"/>
      <c r="ADB116" s="48"/>
      <c r="ADC116" s="48"/>
      <c r="ADD116" s="48"/>
      <c r="ADE116" s="48"/>
      <c r="ADF116" s="48"/>
      <c r="ADG116" s="48"/>
      <c r="ADH116" s="48"/>
      <c r="ADI116" s="48"/>
      <c r="ADJ116" s="48"/>
      <c r="ADK116" s="48"/>
      <c r="ADL116" s="48"/>
      <c r="ADM116" s="48"/>
      <c r="ADN116" s="48"/>
      <c r="ADO116" s="48"/>
      <c r="ADP116" s="48"/>
      <c r="ADQ116" s="48"/>
      <c r="ADR116" s="48"/>
      <c r="ADS116" s="48"/>
      <c r="ADT116" s="48"/>
      <c r="ADU116" s="48"/>
      <c r="ADV116" s="48"/>
      <c r="ADW116" s="48"/>
      <c r="ADX116" s="48"/>
      <c r="ADY116" s="48"/>
      <c r="ADZ116" s="48"/>
      <c r="AEA116" s="48"/>
      <c r="AEB116" s="48"/>
      <c r="AEC116" s="48"/>
      <c r="AED116" s="48"/>
      <c r="AEE116" s="48"/>
      <c r="AEF116" s="48"/>
      <c r="AEG116" s="48"/>
      <c r="AEH116" s="48"/>
      <c r="AEI116" s="48"/>
      <c r="AEJ116" s="48"/>
      <c r="AEK116" s="48"/>
      <c r="AEL116" s="48"/>
      <c r="AEM116" s="48"/>
      <c r="AEN116" s="48"/>
      <c r="AEO116" s="48"/>
      <c r="AEP116" s="48"/>
      <c r="AEQ116" s="48"/>
      <c r="AER116" s="48"/>
      <c r="AES116" s="48"/>
      <c r="AET116" s="48"/>
      <c r="AEU116" s="48"/>
      <c r="AEV116" s="48"/>
      <c r="AEW116" s="48"/>
      <c r="AEX116" s="48"/>
      <c r="AEY116" s="48"/>
      <c r="AEZ116" s="48"/>
      <c r="AFA116" s="48"/>
      <c r="AFB116" s="48"/>
      <c r="AFC116" s="48"/>
      <c r="AFD116" s="48"/>
      <c r="AFE116" s="48"/>
      <c r="AFF116" s="48"/>
      <c r="AFG116" s="48"/>
      <c r="AFH116" s="48"/>
      <c r="AFI116" s="48"/>
      <c r="AFJ116" s="48"/>
      <c r="AFK116" s="48"/>
      <c r="AFL116" s="48"/>
      <c r="AFM116" s="48"/>
      <c r="AFN116" s="48"/>
      <c r="AFO116" s="48"/>
      <c r="AFP116" s="48"/>
      <c r="AFQ116" s="48"/>
      <c r="AFR116" s="48"/>
      <c r="AFS116" s="48"/>
      <c r="AFT116" s="48"/>
      <c r="AFU116" s="48"/>
      <c r="AFV116" s="48"/>
      <c r="AFW116" s="48"/>
      <c r="AFX116" s="48"/>
      <c r="AFY116" s="48"/>
      <c r="AFZ116" s="48"/>
      <c r="AGA116" s="48"/>
      <c r="AGB116" s="48"/>
      <c r="AGC116" s="48"/>
      <c r="AGD116" s="48"/>
      <c r="AGE116" s="48"/>
      <c r="AGF116" s="48"/>
      <c r="AGG116" s="48"/>
      <c r="AGH116" s="48"/>
      <c r="AGI116" s="48"/>
      <c r="AGJ116" s="48"/>
      <c r="AGK116" s="48"/>
      <c r="AGL116" s="48"/>
      <c r="AGM116" s="48"/>
      <c r="AGN116" s="48"/>
      <c r="AGO116" s="48"/>
      <c r="AGP116" s="48"/>
      <c r="AGQ116" s="48"/>
      <c r="AGR116" s="48"/>
      <c r="AGS116" s="48"/>
      <c r="AGT116" s="48"/>
      <c r="AGU116" s="48"/>
      <c r="AGV116" s="48"/>
      <c r="AGW116" s="48"/>
      <c r="AGX116" s="48"/>
      <c r="AGY116" s="48"/>
      <c r="AGZ116" s="48"/>
      <c r="AHA116" s="48"/>
      <c r="AHB116" s="48"/>
      <c r="AHC116" s="48"/>
      <c r="AHD116" s="48"/>
      <c r="AHE116" s="48"/>
      <c r="AHF116" s="48"/>
      <c r="AHG116" s="48"/>
      <c r="AHH116" s="48"/>
      <c r="AHI116" s="48"/>
      <c r="AHJ116" s="48"/>
      <c r="AHK116" s="48"/>
      <c r="AHL116" s="48"/>
      <c r="AHM116" s="48"/>
      <c r="AHN116" s="48"/>
      <c r="AHO116" s="48"/>
      <c r="AHP116" s="48"/>
      <c r="AHQ116" s="48"/>
      <c r="AHR116" s="48"/>
      <c r="AHS116" s="48"/>
      <c r="AHT116" s="48"/>
      <c r="AHU116" s="48"/>
      <c r="AHV116" s="48"/>
      <c r="AHW116" s="48"/>
      <c r="AHX116" s="48"/>
      <c r="AHY116" s="48"/>
      <c r="AHZ116" s="48"/>
      <c r="AIA116" s="48"/>
      <c r="AIB116" s="48"/>
      <c r="AIC116" s="48"/>
      <c r="AID116" s="48"/>
      <c r="AIE116" s="48"/>
      <c r="AIF116" s="48"/>
      <c r="AIG116" s="48"/>
      <c r="AIH116" s="48"/>
      <c r="AII116" s="48"/>
      <c r="AIJ116" s="48"/>
      <c r="AIK116" s="48"/>
      <c r="AIL116" s="48"/>
      <c r="AIM116" s="48"/>
      <c r="AIN116" s="48"/>
      <c r="AIO116" s="48"/>
      <c r="AIP116" s="48"/>
      <c r="AIQ116" s="48"/>
      <c r="AIR116" s="48"/>
      <c r="AIS116" s="48"/>
      <c r="AIT116" s="48"/>
      <c r="AIU116" s="48"/>
      <c r="AIV116" s="48"/>
      <c r="AIW116" s="48"/>
      <c r="AIX116" s="48"/>
      <c r="AIY116" s="48"/>
      <c r="AIZ116" s="48"/>
      <c r="AJA116" s="48"/>
      <c r="AJB116" s="48"/>
      <c r="AJC116" s="48"/>
      <c r="AJD116" s="48"/>
      <c r="AJE116" s="48"/>
      <c r="AJF116" s="48"/>
      <c r="AJG116" s="48"/>
      <c r="AJH116" s="48"/>
      <c r="AJI116" s="48"/>
      <c r="AJJ116" s="48"/>
      <c r="AJK116" s="48"/>
      <c r="AJL116" s="48"/>
      <c r="AJM116" s="48"/>
      <c r="AJN116" s="48"/>
      <c r="AJO116" s="48"/>
      <c r="AJP116" s="48"/>
      <c r="AJQ116" s="48"/>
      <c r="AJR116" s="48"/>
      <c r="AJS116" s="48"/>
      <c r="AJT116" s="48"/>
      <c r="AJU116" s="48"/>
      <c r="AJV116" s="48"/>
      <c r="AJW116" s="48"/>
      <c r="AJX116" s="48"/>
      <c r="AJY116" s="48"/>
      <c r="AJZ116" s="48"/>
      <c r="AKA116" s="48"/>
      <c r="AKB116" s="48"/>
      <c r="AKC116" s="48"/>
      <c r="AKD116" s="48"/>
      <c r="AKE116" s="48"/>
      <c r="AKF116" s="48"/>
      <c r="AKG116" s="48"/>
      <c r="AKH116" s="48"/>
      <c r="AKI116" s="48"/>
      <c r="AKJ116" s="48"/>
      <c r="AKK116" s="48"/>
      <c r="AKL116" s="48"/>
      <c r="AKM116" s="48"/>
      <c r="AKN116" s="48"/>
      <c r="AKO116" s="48"/>
      <c r="AKP116" s="48"/>
      <c r="AKQ116" s="48"/>
      <c r="AKR116" s="48"/>
      <c r="AKS116" s="48"/>
      <c r="AKT116" s="48"/>
      <c r="AKU116" s="48"/>
      <c r="AKV116" s="48"/>
      <c r="AKW116" s="48"/>
      <c r="AKX116" s="48"/>
      <c r="AKY116" s="48"/>
      <c r="AKZ116" s="48"/>
      <c r="ALA116" s="48"/>
      <c r="ALB116" s="48"/>
      <c r="ALC116" s="48"/>
      <c r="ALD116" s="48"/>
      <c r="ALE116" s="48"/>
      <c r="ALF116" s="48"/>
      <c r="ALG116" s="48"/>
      <c r="ALH116" s="48"/>
      <c r="ALI116" s="48"/>
      <c r="ALJ116" s="48"/>
      <c r="ALK116" s="48"/>
      <c r="ALL116" s="48"/>
      <c r="ALM116" s="48"/>
      <c r="ALN116" s="48"/>
      <c r="ALO116" s="48"/>
      <c r="ALP116" s="48"/>
      <c r="ALQ116" s="48"/>
      <c r="ALR116" s="48"/>
      <c r="ALS116" s="48"/>
      <c r="ALT116" s="48"/>
      <c r="ALU116" s="48"/>
      <c r="ALV116" s="48"/>
      <c r="ALW116" s="48"/>
      <c r="ALX116" s="48"/>
      <c r="ALY116" s="48"/>
      <c r="ALZ116" s="48"/>
      <c r="AMA116" s="48"/>
      <c r="AMB116" s="48"/>
      <c r="AMC116" s="48"/>
      <c r="AMD116" s="48"/>
      <c r="AME116" s="48"/>
      <c r="AMF116" s="48"/>
      <c r="AMG116" s="48"/>
      <c r="AMH116" s="48"/>
      <c r="AMI116" s="48"/>
      <c r="AMJ116" s="48"/>
    </row>
    <row r="117" s="243" customFormat="true" ht="16.5" hidden="false" customHeight="true" outlineLevel="0" collapsed="false">
      <c r="A117" s="240" t="n">
        <f aca="false">A116+1</f>
        <v>105</v>
      </c>
      <c r="B117" s="241" t="s">
        <v>467</v>
      </c>
      <c r="C117" s="242" t="s">
        <v>467</v>
      </c>
      <c r="D117" s="242" t="s">
        <v>468</v>
      </c>
      <c r="E117" s="242" t="s">
        <v>292</v>
      </c>
      <c r="F117" s="242" t="n">
        <v>0</v>
      </c>
      <c r="G117" s="242" t="s">
        <v>421</v>
      </c>
      <c r="H117" s="244" t="s">
        <v>294</v>
      </c>
      <c r="I117" s="242" t="n">
        <f aca="false">COUNTIF($C$13:$C$265,$C117)</f>
        <v>2</v>
      </c>
      <c r="J117" s="245" t="n">
        <f aca="false">COUNTIF($B$13:$B$265,$B117)</f>
        <v>1</v>
      </c>
      <c r="K117" s="244"/>
      <c r="L117" s="246" t="n">
        <v>1165</v>
      </c>
      <c r="M117" s="246" t="n">
        <v>530</v>
      </c>
      <c r="N117" s="246" t="n">
        <v>300</v>
      </c>
      <c r="O117" s="260" t="n">
        <f aca="false">L117*M117*N117/10^9</f>
        <v>0.185235</v>
      </c>
      <c r="P117" s="248" t="n">
        <v>0.05472582</v>
      </c>
      <c r="Q117" s="249"/>
      <c r="R117" s="250"/>
      <c r="S117" s="251"/>
      <c r="T117" s="252" t="n">
        <v>102.11</v>
      </c>
      <c r="U117" s="253" t="n">
        <v>125.9731</v>
      </c>
      <c r="V117" s="254"/>
      <c r="W117" s="255" t="n">
        <f aca="false">SUM(X117:WY117)</f>
        <v>160</v>
      </c>
      <c r="X117" s="243" t="n">
        <v>0</v>
      </c>
      <c r="Y117" s="243" t="n">
        <v>0</v>
      </c>
      <c r="Z117" s="243" t="n">
        <v>0</v>
      </c>
      <c r="AA117" s="243" t="n">
        <v>0</v>
      </c>
      <c r="AB117" s="243" t="n">
        <v>0</v>
      </c>
      <c r="AC117" s="243" t="n">
        <v>0</v>
      </c>
      <c r="AD117" s="243" t="n">
        <v>0</v>
      </c>
      <c r="AE117" s="243" t="n">
        <v>0</v>
      </c>
      <c r="AF117" s="243" t="n">
        <v>0</v>
      </c>
      <c r="AG117" s="243" t="n">
        <v>0</v>
      </c>
      <c r="AH117" s="243" t="n">
        <v>0</v>
      </c>
      <c r="AI117" s="243" t="n">
        <v>0</v>
      </c>
      <c r="AJ117" s="243" t="n">
        <v>0</v>
      </c>
      <c r="AK117" s="243" t="n">
        <v>0</v>
      </c>
      <c r="AL117" s="243" t="n">
        <v>0</v>
      </c>
      <c r="AM117" s="243" t="n">
        <v>0</v>
      </c>
      <c r="AP117" s="243" t="n">
        <v>30</v>
      </c>
      <c r="AQ117" s="243" t="n">
        <v>0</v>
      </c>
      <c r="AR117" s="243" t="n">
        <v>30</v>
      </c>
      <c r="AS117" s="243" t="n">
        <v>0</v>
      </c>
      <c r="AT117" s="243" t="n">
        <v>0</v>
      </c>
      <c r="AU117" s="243" t="n">
        <v>0</v>
      </c>
      <c r="AV117" s="243" t="n">
        <v>0</v>
      </c>
      <c r="AW117" s="243" t="n">
        <v>0</v>
      </c>
      <c r="AX117" s="243" t="n">
        <v>40</v>
      </c>
      <c r="AY117" s="243" t="n">
        <v>0</v>
      </c>
      <c r="AZ117" s="243" t="n">
        <v>0</v>
      </c>
      <c r="BA117" s="243" t="n">
        <v>0</v>
      </c>
      <c r="BB117" s="243" t="n">
        <v>30</v>
      </c>
      <c r="BC117" s="243" t="n">
        <v>0</v>
      </c>
      <c r="BD117" s="243" t="n">
        <v>0</v>
      </c>
      <c r="BE117" s="243" t="n">
        <v>0</v>
      </c>
      <c r="BF117" s="243" t="n">
        <v>30</v>
      </c>
      <c r="BG117" s="243" t="n">
        <v>0</v>
      </c>
      <c r="BH117" s="243" t="n">
        <v>0</v>
      </c>
      <c r="BI117" s="243" t="n">
        <v>0</v>
      </c>
      <c r="BJ117" s="243" t="n">
        <v>0</v>
      </c>
      <c r="BK117" s="243" t="n">
        <v>0</v>
      </c>
      <c r="BL117" s="243" t="n">
        <v>0</v>
      </c>
      <c r="BM117" s="243" t="n">
        <v>0</v>
      </c>
      <c r="BN117" s="243" t="n">
        <v>0</v>
      </c>
      <c r="BO117" s="243" t="n">
        <v>0</v>
      </c>
      <c r="BP117" s="243" t="n">
        <v>0</v>
      </c>
      <c r="BQ117" s="243" t="n">
        <v>0</v>
      </c>
      <c r="BR117" s="243" t="n">
        <v>0</v>
      </c>
      <c r="BS117" s="243" t="n">
        <v>0</v>
      </c>
      <c r="BT117" s="243" t="n">
        <v>0</v>
      </c>
      <c r="BU117" s="243" t="n">
        <v>0</v>
      </c>
      <c r="BV117" s="243" t="n">
        <v>0</v>
      </c>
      <c r="BW117" s="243" t="n">
        <v>0</v>
      </c>
      <c r="BX117" s="243" t="n">
        <v>0</v>
      </c>
      <c r="BY117" s="243" t="n">
        <v>0</v>
      </c>
      <c r="BZ117" s="243" t="n">
        <v>0</v>
      </c>
      <c r="CA117" s="243" t="n">
        <v>0</v>
      </c>
      <c r="CB117" s="243" t="n">
        <v>0</v>
      </c>
      <c r="CC117" s="243" t="n">
        <v>0</v>
      </c>
      <c r="CD117" s="243" t="n">
        <v>0</v>
      </c>
      <c r="CE117" s="243" t="n">
        <v>0</v>
      </c>
      <c r="CF117" s="243" t="n">
        <v>0</v>
      </c>
      <c r="CG117" s="243" t="n">
        <v>0</v>
      </c>
      <c r="CH117" s="243" t="n">
        <v>0</v>
      </c>
      <c r="CI117" s="243" t="n">
        <v>0</v>
      </c>
      <c r="CJ117" s="243" t="n">
        <v>0</v>
      </c>
      <c r="CK117" s="243" t="n">
        <v>0</v>
      </c>
      <c r="CL117" s="243" t="n">
        <v>0</v>
      </c>
      <c r="CM117" s="243" t="n">
        <v>0</v>
      </c>
      <c r="CN117" s="243" t="n">
        <v>0</v>
      </c>
      <c r="WY117" s="236" t="n">
        <v>0</v>
      </c>
      <c r="WZ117" s="108"/>
      <c r="XA117" s="237" t="n">
        <v>0</v>
      </c>
      <c r="XB117" s="61" t="n">
        <v>160</v>
      </c>
      <c r="XC117" s="200" t="n">
        <f aca="false">XB117-W117</f>
        <v>0</v>
      </c>
      <c r="XD117" s="256" t="n">
        <f aca="false">SUMIF('TRIEN KHAI SX'!$B$8:$B$262,$B117,'TRIEN KHAI SX'!$CM$8:$CM$262)-W117</f>
        <v>0</v>
      </c>
      <c r="XE117" s="257" t="n">
        <f aca="false">SUMIF('TRIEN KHAI SX'!$B$8:$B$262,$B117,'TRIEN KHAI SX'!$FG$8:$FG$262)</f>
        <v>0</v>
      </c>
      <c r="XF117" s="258"/>
      <c r="XG117" s="258"/>
      <c r="XH117" s="258"/>
      <c r="XI117" s="258"/>
      <c r="XJ117" s="258"/>
      <c r="XK117" s="45"/>
      <c r="XL117" s="45"/>
      <c r="XM117" s="48"/>
      <c r="XN117" s="48"/>
      <c r="XO117" s="48"/>
      <c r="XP117" s="48"/>
      <c r="XQ117" s="48"/>
      <c r="XR117" s="48"/>
      <c r="XS117" s="48"/>
      <c r="XT117" s="48"/>
      <c r="XU117" s="48"/>
      <c r="XV117" s="48"/>
      <c r="XW117" s="48"/>
      <c r="XX117" s="48"/>
      <c r="XY117" s="48"/>
      <c r="XZ117" s="48"/>
      <c r="YA117" s="48"/>
      <c r="YB117" s="48"/>
      <c r="YC117" s="48"/>
      <c r="YD117" s="48"/>
      <c r="YE117" s="48"/>
      <c r="YF117" s="48"/>
      <c r="YG117" s="48"/>
      <c r="YH117" s="48"/>
      <c r="YI117" s="48"/>
      <c r="YJ117" s="48"/>
      <c r="YK117" s="48"/>
      <c r="YL117" s="48"/>
      <c r="YM117" s="48"/>
      <c r="YN117" s="48"/>
      <c r="YO117" s="48"/>
      <c r="YP117" s="48"/>
      <c r="YQ117" s="48"/>
      <c r="YR117" s="48"/>
      <c r="YS117" s="48"/>
      <c r="YT117" s="48"/>
      <c r="YU117" s="48"/>
      <c r="YV117" s="48"/>
      <c r="YW117" s="48"/>
      <c r="YX117" s="48"/>
      <c r="YY117" s="48"/>
      <c r="YZ117" s="48"/>
      <c r="ZA117" s="48"/>
      <c r="ZB117" s="48"/>
      <c r="ZC117" s="48"/>
      <c r="ZD117" s="48"/>
      <c r="ZE117" s="48"/>
      <c r="ZF117" s="48"/>
      <c r="ZG117" s="48"/>
      <c r="ZH117" s="48"/>
      <c r="ZI117" s="48"/>
      <c r="ZJ117" s="48"/>
      <c r="ZK117" s="48"/>
      <c r="ZL117" s="48"/>
      <c r="ZM117" s="48"/>
      <c r="ZN117" s="48"/>
      <c r="ZO117" s="48"/>
      <c r="ZP117" s="48"/>
      <c r="ZQ117" s="48"/>
      <c r="ZR117" s="48"/>
      <c r="ZS117" s="48"/>
      <c r="ZT117" s="48"/>
      <c r="ZU117" s="48"/>
      <c r="ZV117" s="48"/>
      <c r="ZW117" s="48"/>
      <c r="ZX117" s="48"/>
      <c r="ZY117" s="48"/>
      <c r="ZZ117" s="48"/>
      <c r="AAA117" s="48"/>
      <c r="AAB117" s="48"/>
      <c r="AAC117" s="48"/>
      <c r="AAD117" s="48"/>
      <c r="AAE117" s="48"/>
      <c r="AAF117" s="48"/>
      <c r="AAG117" s="48"/>
      <c r="AAH117" s="48"/>
      <c r="AAI117" s="48"/>
      <c r="AAJ117" s="48"/>
      <c r="AAK117" s="48"/>
      <c r="AAL117" s="48"/>
      <c r="AAM117" s="48"/>
      <c r="AAN117" s="48"/>
      <c r="AAO117" s="48"/>
      <c r="AAP117" s="48"/>
      <c r="AAQ117" s="48"/>
      <c r="AAR117" s="48"/>
      <c r="AAS117" s="48"/>
      <c r="AAT117" s="48"/>
      <c r="AAU117" s="48"/>
      <c r="AAV117" s="48"/>
      <c r="AAW117" s="48"/>
      <c r="AAX117" s="48"/>
      <c r="AAY117" s="48"/>
      <c r="AAZ117" s="48"/>
      <c r="ABA117" s="48"/>
      <c r="ABB117" s="48"/>
      <c r="ABC117" s="48"/>
      <c r="ABD117" s="48"/>
      <c r="ABE117" s="48"/>
      <c r="ABF117" s="48"/>
      <c r="ABG117" s="48"/>
      <c r="ABH117" s="48"/>
      <c r="ABI117" s="48"/>
      <c r="ABJ117" s="48"/>
      <c r="ABK117" s="48"/>
      <c r="ABL117" s="48"/>
      <c r="ABM117" s="48"/>
      <c r="ABN117" s="48"/>
      <c r="ABO117" s="48"/>
      <c r="ABP117" s="48"/>
      <c r="ABQ117" s="48"/>
      <c r="ABR117" s="48"/>
      <c r="ABS117" s="48"/>
      <c r="ABT117" s="48"/>
      <c r="ABU117" s="48"/>
      <c r="ABV117" s="48"/>
      <c r="ABW117" s="48"/>
      <c r="ABX117" s="48"/>
      <c r="ABY117" s="48"/>
      <c r="ABZ117" s="48"/>
      <c r="ACA117" s="48"/>
      <c r="ACB117" s="48"/>
      <c r="ACC117" s="48"/>
      <c r="ACD117" s="48"/>
      <c r="ACE117" s="48"/>
      <c r="ACF117" s="48"/>
      <c r="ACG117" s="48"/>
      <c r="ACH117" s="48"/>
      <c r="ACI117" s="48"/>
      <c r="ACJ117" s="48"/>
      <c r="ACK117" s="48"/>
      <c r="ACL117" s="48"/>
      <c r="ACM117" s="48"/>
      <c r="ACN117" s="48"/>
      <c r="ACO117" s="48"/>
      <c r="ACP117" s="48"/>
      <c r="ACQ117" s="48"/>
      <c r="ACR117" s="48"/>
      <c r="ACS117" s="48"/>
      <c r="ACT117" s="48"/>
      <c r="ACU117" s="48"/>
      <c r="ACV117" s="48"/>
      <c r="ACW117" s="48"/>
      <c r="ACX117" s="48"/>
      <c r="ACY117" s="48"/>
      <c r="ACZ117" s="48"/>
      <c r="ADA117" s="48"/>
      <c r="ADB117" s="48"/>
      <c r="ADC117" s="48"/>
      <c r="ADD117" s="48"/>
      <c r="ADE117" s="48"/>
      <c r="ADF117" s="48"/>
      <c r="ADG117" s="48"/>
      <c r="ADH117" s="48"/>
      <c r="ADI117" s="48"/>
      <c r="ADJ117" s="48"/>
      <c r="ADK117" s="48"/>
      <c r="ADL117" s="48"/>
      <c r="ADM117" s="48"/>
      <c r="ADN117" s="48"/>
      <c r="ADO117" s="48"/>
      <c r="ADP117" s="48"/>
      <c r="ADQ117" s="48"/>
      <c r="ADR117" s="48"/>
      <c r="ADS117" s="48"/>
      <c r="ADT117" s="48"/>
      <c r="ADU117" s="48"/>
      <c r="ADV117" s="48"/>
      <c r="ADW117" s="48"/>
      <c r="ADX117" s="48"/>
      <c r="ADY117" s="48"/>
      <c r="ADZ117" s="48"/>
      <c r="AEA117" s="48"/>
      <c r="AEB117" s="48"/>
      <c r="AEC117" s="48"/>
      <c r="AED117" s="48"/>
      <c r="AEE117" s="48"/>
      <c r="AEF117" s="48"/>
      <c r="AEG117" s="48"/>
      <c r="AEH117" s="48"/>
      <c r="AEI117" s="48"/>
      <c r="AEJ117" s="48"/>
      <c r="AEK117" s="48"/>
      <c r="AEL117" s="48"/>
      <c r="AEM117" s="48"/>
      <c r="AEN117" s="48"/>
      <c r="AEO117" s="48"/>
      <c r="AEP117" s="48"/>
      <c r="AEQ117" s="48"/>
      <c r="AER117" s="48"/>
      <c r="AES117" s="48"/>
      <c r="AET117" s="48"/>
      <c r="AEU117" s="48"/>
      <c r="AEV117" s="48"/>
      <c r="AEW117" s="48"/>
      <c r="AEX117" s="48"/>
      <c r="AEY117" s="48"/>
      <c r="AEZ117" s="48"/>
      <c r="AFA117" s="48"/>
      <c r="AFB117" s="48"/>
      <c r="AFC117" s="48"/>
      <c r="AFD117" s="48"/>
      <c r="AFE117" s="48"/>
      <c r="AFF117" s="48"/>
      <c r="AFG117" s="48"/>
      <c r="AFH117" s="48"/>
      <c r="AFI117" s="48"/>
      <c r="AFJ117" s="48"/>
      <c r="AFK117" s="48"/>
      <c r="AFL117" s="48"/>
      <c r="AFM117" s="48"/>
      <c r="AFN117" s="48"/>
      <c r="AFO117" s="48"/>
      <c r="AFP117" s="48"/>
      <c r="AFQ117" s="48"/>
      <c r="AFR117" s="48"/>
      <c r="AFS117" s="48"/>
      <c r="AFT117" s="48"/>
      <c r="AFU117" s="48"/>
      <c r="AFV117" s="48"/>
      <c r="AFW117" s="48"/>
      <c r="AFX117" s="48"/>
      <c r="AFY117" s="48"/>
      <c r="AFZ117" s="48"/>
      <c r="AGA117" s="48"/>
      <c r="AGB117" s="48"/>
      <c r="AGC117" s="48"/>
      <c r="AGD117" s="48"/>
      <c r="AGE117" s="48"/>
      <c r="AGF117" s="48"/>
      <c r="AGG117" s="48"/>
      <c r="AGH117" s="48"/>
      <c r="AGI117" s="48"/>
      <c r="AGJ117" s="48"/>
      <c r="AGK117" s="48"/>
      <c r="AGL117" s="48"/>
      <c r="AGM117" s="48"/>
      <c r="AGN117" s="48"/>
      <c r="AGO117" s="48"/>
      <c r="AGP117" s="48"/>
      <c r="AGQ117" s="48"/>
      <c r="AGR117" s="48"/>
      <c r="AGS117" s="48"/>
      <c r="AGT117" s="48"/>
      <c r="AGU117" s="48"/>
      <c r="AGV117" s="48"/>
      <c r="AGW117" s="48"/>
      <c r="AGX117" s="48"/>
      <c r="AGY117" s="48"/>
      <c r="AGZ117" s="48"/>
      <c r="AHA117" s="48"/>
      <c r="AHB117" s="48"/>
      <c r="AHC117" s="48"/>
      <c r="AHD117" s="48"/>
      <c r="AHE117" s="48"/>
      <c r="AHF117" s="48"/>
      <c r="AHG117" s="48"/>
      <c r="AHH117" s="48"/>
      <c r="AHI117" s="48"/>
      <c r="AHJ117" s="48"/>
      <c r="AHK117" s="48"/>
      <c r="AHL117" s="48"/>
      <c r="AHM117" s="48"/>
      <c r="AHN117" s="48"/>
      <c r="AHO117" s="48"/>
      <c r="AHP117" s="48"/>
      <c r="AHQ117" s="48"/>
      <c r="AHR117" s="48"/>
      <c r="AHS117" s="48"/>
      <c r="AHT117" s="48"/>
      <c r="AHU117" s="48"/>
      <c r="AHV117" s="48"/>
      <c r="AHW117" s="48"/>
      <c r="AHX117" s="48"/>
      <c r="AHY117" s="48"/>
      <c r="AHZ117" s="48"/>
      <c r="AIA117" s="48"/>
      <c r="AIB117" s="48"/>
      <c r="AIC117" s="48"/>
      <c r="AID117" s="48"/>
      <c r="AIE117" s="48"/>
      <c r="AIF117" s="48"/>
      <c r="AIG117" s="48"/>
      <c r="AIH117" s="48"/>
      <c r="AII117" s="48"/>
      <c r="AIJ117" s="48"/>
      <c r="AIK117" s="48"/>
      <c r="AIL117" s="48"/>
      <c r="AIM117" s="48"/>
      <c r="AIN117" s="48"/>
      <c r="AIO117" s="48"/>
      <c r="AIP117" s="48"/>
      <c r="AIQ117" s="48"/>
      <c r="AIR117" s="48"/>
      <c r="AIS117" s="48"/>
      <c r="AIT117" s="48"/>
      <c r="AIU117" s="48"/>
      <c r="AIV117" s="48"/>
      <c r="AIW117" s="48"/>
      <c r="AIX117" s="48"/>
      <c r="AIY117" s="48"/>
      <c r="AIZ117" s="48"/>
      <c r="AJA117" s="48"/>
      <c r="AJB117" s="48"/>
      <c r="AJC117" s="48"/>
      <c r="AJD117" s="48"/>
      <c r="AJE117" s="48"/>
      <c r="AJF117" s="48"/>
      <c r="AJG117" s="48"/>
      <c r="AJH117" s="48"/>
      <c r="AJI117" s="48"/>
      <c r="AJJ117" s="48"/>
      <c r="AJK117" s="48"/>
      <c r="AJL117" s="48"/>
      <c r="AJM117" s="48"/>
      <c r="AJN117" s="48"/>
      <c r="AJO117" s="48"/>
      <c r="AJP117" s="48"/>
      <c r="AJQ117" s="48"/>
      <c r="AJR117" s="48"/>
      <c r="AJS117" s="48"/>
      <c r="AJT117" s="48"/>
      <c r="AJU117" s="48"/>
      <c r="AJV117" s="48"/>
      <c r="AJW117" s="48"/>
      <c r="AJX117" s="48"/>
      <c r="AJY117" s="48"/>
      <c r="AJZ117" s="48"/>
      <c r="AKA117" s="48"/>
      <c r="AKB117" s="48"/>
      <c r="AKC117" s="48"/>
      <c r="AKD117" s="48"/>
      <c r="AKE117" s="48"/>
      <c r="AKF117" s="48"/>
      <c r="AKG117" s="48"/>
      <c r="AKH117" s="48"/>
      <c r="AKI117" s="48"/>
      <c r="AKJ117" s="48"/>
      <c r="AKK117" s="48"/>
      <c r="AKL117" s="48"/>
      <c r="AKM117" s="48"/>
      <c r="AKN117" s="48"/>
      <c r="AKO117" s="48"/>
      <c r="AKP117" s="48"/>
      <c r="AKQ117" s="48"/>
      <c r="AKR117" s="48"/>
      <c r="AKS117" s="48"/>
      <c r="AKT117" s="48"/>
      <c r="AKU117" s="48"/>
      <c r="AKV117" s="48"/>
      <c r="AKW117" s="48"/>
      <c r="AKX117" s="48"/>
      <c r="AKY117" s="48"/>
      <c r="AKZ117" s="48"/>
      <c r="ALA117" s="48"/>
      <c r="ALB117" s="48"/>
      <c r="ALC117" s="48"/>
      <c r="ALD117" s="48"/>
      <c r="ALE117" s="48"/>
      <c r="ALF117" s="48"/>
      <c r="ALG117" s="48"/>
      <c r="ALH117" s="48"/>
      <c r="ALI117" s="48"/>
      <c r="ALJ117" s="48"/>
      <c r="ALK117" s="48"/>
      <c r="ALL117" s="48"/>
      <c r="ALM117" s="48"/>
      <c r="ALN117" s="48"/>
      <c r="ALO117" s="48"/>
      <c r="ALP117" s="48"/>
      <c r="ALQ117" s="48"/>
      <c r="ALR117" s="48"/>
      <c r="ALS117" s="48"/>
      <c r="ALT117" s="48"/>
      <c r="ALU117" s="48"/>
      <c r="ALV117" s="48"/>
      <c r="ALW117" s="48"/>
      <c r="ALX117" s="48"/>
      <c r="ALY117" s="48"/>
      <c r="ALZ117" s="48"/>
      <c r="AMA117" s="48"/>
      <c r="AMB117" s="48"/>
      <c r="AMC117" s="48"/>
      <c r="AMD117" s="48"/>
      <c r="AME117" s="48"/>
      <c r="AMF117" s="48"/>
      <c r="AMG117" s="48"/>
      <c r="AMH117" s="48"/>
      <c r="AMI117" s="48"/>
      <c r="AMJ117" s="48"/>
    </row>
    <row r="118" s="243" customFormat="true" ht="16.5" hidden="false" customHeight="true" outlineLevel="0" collapsed="false">
      <c r="A118" s="240" t="n">
        <f aca="false">A117+1</f>
        <v>106</v>
      </c>
      <c r="B118" s="241" t="s">
        <v>469</v>
      </c>
      <c r="C118" s="242" t="s">
        <v>467</v>
      </c>
      <c r="D118" s="242" t="s">
        <v>468</v>
      </c>
      <c r="E118" s="242" t="s">
        <v>292</v>
      </c>
      <c r="F118" s="242" t="n">
        <v>0</v>
      </c>
      <c r="G118" s="242" t="s">
        <v>421</v>
      </c>
      <c r="H118" s="244" t="s">
        <v>294</v>
      </c>
      <c r="I118" s="242" t="n">
        <f aca="false">COUNTIF($C$13:$C$265,$C118)</f>
        <v>2</v>
      </c>
      <c r="J118" s="245" t="n">
        <f aca="false">COUNTIF($B$13:$B$265,$B118)</f>
        <v>1</v>
      </c>
      <c r="K118" s="244"/>
      <c r="L118" s="246" t="n">
        <v>1165</v>
      </c>
      <c r="M118" s="246" t="n">
        <v>530</v>
      </c>
      <c r="N118" s="246" t="n">
        <v>300</v>
      </c>
      <c r="O118" s="260" t="n">
        <f aca="false">L118*M118*N118/10^9</f>
        <v>0.185235</v>
      </c>
      <c r="P118" s="248" t="n">
        <v>0.05472582</v>
      </c>
      <c r="Q118" s="249"/>
      <c r="R118" s="250"/>
      <c r="S118" s="251"/>
      <c r="T118" s="252"/>
      <c r="U118" s="253" t="n">
        <v>125.9731</v>
      </c>
      <c r="V118" s="254"/>
      <c r="W118" s="255" t="n">
        <f aca="false">SUM(X118:WY118)</f>
        <v>60</v>
      </c>
      <c r="X118" s="243" t="n">
        <v>0</v>
      </c>
      <c r="Y118" s="243" t="n">
        <v>0</v>
      </c>
      <c r="Z118" s="243" t="n">
        <v>0</v>
      </c>
      <c r="AA118" s="243" t="n">
        <v>0</v>
      </c>
      <c r="AB118" s="243" t="n">
        <v>0</v>
      </c>
      <c r="AC118" s="243" t="n">
        <v>0</v>
      </c>
      <c r="AD118" s="243" t="n">
        <v>0</v>
      </c>
      <c r="AE118" s="243" t="n">
        <v>0</v>
      </c>
      <c r="AF118" s="243" t="n">
        <v>0</v>
      </c>
      <c r="AG118" s="243" t="n">
        <v>0</v>
      </c>
      <c r="AH118" s="243" t="n">
        <v>0</v>
      </c>
      <c r="AI118" s="243" t="n">
        <v>0</v>
      </c>
      <c r="AJ118" s="243" t="n">
        <v>0</v>
      </c>
      <c r="AK118" s="243" t="n">
        <v>0</v>
      </c>
      <c r="AL118" s="243" t="n">
        <v>0</v>
      </c>
      <c r="AM118" s="243" t="n">
        <v>0</v>
      </c>
      <c r="AP118" s="243" t="n">
        <v>0</v>
      </c>
      <c r="AQ118" s="243" t="n">
        <v>0</v>
      </c>
      <c r="AR118" s="243" t="n">
        <v>0</v>
      </c>
      <c r="AS118" s="243" t="n">
        <v>0</v>
      </c>
      <c r="AT118" s="243" t="n">
        <v>0</v>
      </c>
      <c r="AU118" s="243" t="n">
        <v>0</v>
      </c>
      <c r="AV118" s="243" t="n">
        <v>0</v>
      </c>
      <c r="AW118" s="243" t="n">
        <v>0</v>
      </c>
      <c r="AX118" s="243" t="n">
        <v>0</v>
      </c>
      <c r="AY118" s="243" t="n">
        <v>0</v>
      </c>
      <c r="AZ118" s="243" t="n">
        <v>0</v>
      </c>
      <c r="BA118" s="243" t="n">
        <v>0</v>
      </c>
      <c r="BB118" s="243" t="n">
        <v>0</v>
      </c>
      <c r="BC118" s="243" t="n">
        <v>0</v>
      </c>
      <c r="BD118" s="243" t="n">
        <v>0</v>
      </c>
      <c r="BE118" s="243" t="n">
        <v>0</v>
      </c>
      <c r="BF118" s="243" t="n">
        <v>0</v>
      </c>
      <c r="BG118" s="243" t="n">
        <v>0</v>
      </c>
      <c r="BH118" s="243" t="n">
        <v>0</v>
      </c>
      <c r="BI118" s="243" t="n">
        <v>0</v>
      </c>
      <c r="BK118" s="243" t="n">
        <v>30</v>
      </c>
      <c r="BL118" s="243" t="n">
        <v>0</v>
      </c>
      <c r="BM118" s="243" t="n">
        <v>0</v>
      </c>
      <c r="BN118" s="243" t="n">
        <v>0</v>
      </c>
      <c r="BO118" s="243" t="n">
        <v>0</v>
      </c>
      <c r="BP118" s="243" t="n">
        <v>0</v>
      </c>
      <c r="BQ118" s="243" t="n">
        <v>0</v>
      </c>
      <c r="BR118" s="243" t="n">
        <v>0</v>
      </c>
      <c r="BS118" s="243" t="n">
        <v>0</v>
      </c>
      <c r="BT118" s="243" t="n">
        <v>0</v>
      </c>
      <c r="BU118" s="243" t="n">
        <v>0</v>
      </c>
      <c r="BV118" s="243" t="n">
        <v>30</v>
      </c>
      <c r="BW118" s="243" t="n">
        <v>0</v>
      </c>
      <c r="BX118" s="243" t="n">
        <v>0</v>
      </c>
      <c r="BY118" s="243" t="n">
        <v>0</v>
      </c>
      <c r="BZ118" s="243" t="n">
        <v>0</v>
      </c>
      <c r="CA118" s="243" t="n">
        <v>0</v>
      </c>
      <c r="CB118" s="243" t="n">
        <v>0</v>
      </c>
      <c r="CC118" s="243" t="n">
        <v>0</v>
      </c>
      <c r="CD118" s="243" t="n">
        <v>0</v>
      </c>
      <c r="CE118" s="243" t="n">
        <v>0</v>
      </c>
      <c r="CF118" s="243" t="n">
        <v>0</v>
      </c>
      <c r="CG118" s="243" t="n">
        <v>0</v>
      </c>
      <c r="CH118" s="243" t="n">
        <v>0</v>
      </c>
      <c r="CI118" s="243" t="n">
        <v>0</v>
      </c>
      <c r="CJ118" s="243" t="n">
        <v>0</v>
      </c>
      <c r="CK118" s="243" t="n">
        <v>0</v>
      </c>
      <c r="CL118" s="243" t="n">
        <v>0</v>
      </c>
      <c r="CM118" s="243" t="n">
        <v>0</v>
      </c>
      <c r="CN118" s="243" t="n">
        <v>0</v>
      </c>
      <c r="WY118" s="236" t="n">
        <v>0</v>
      </c>
      <c r="WZ118" s="108"/>
      <c r="XA118" s="237" t="n">
        <v>0</v>
      </c>
      <c r="XB118" s="61" t="n">
        <v>60</v>
      </c>
      <c r="XC118" s="200" t="n">
        <f aca="false">XB118-W118</f>
        <v>0</v>
      </c>
      <c r="XD118" s="256" t="n">
        <f aca="false">SUMIF('TRIEN KHAI SX'!$B$8:$B$262,$B118,'TRIEN KHAI SX'!$CM$8:$CM$262)-W118</f>
        <v>0</v>
      </c>
      <c r="XE118" s="257" t="n">
        <f aca="false">SUMIF('TRIEN KHAI SX'!$B$8:$B$262,$B118,'TRIEN KHAI SX'!$FG$8:$FG$262)</f>
        <v>0</v>
      </c>
      <c r="XF118" s="258"/>
      <c r="XG118" s="258"/>
      <c r="XH118" s="258"/>
      <c r="XI118" s="258"/>
      <c r="XJ118" s="258"/>
      <c r="XK118" s="45"/>
      <c r="XL118" s="45"/>
      <c r="XM118" s="48"/>
      <c r="XN118" s="48"/>
      <c r="XO118" s="48"/>
      <c r="XP118" s="48"/>
      <c r="XQ118" s="48"/>
      <c r="XR118" s="48"/>
      <c r="XS118" s="48"/>
      <c r="XT118" s="48"/>
      <c r="XU118" s="48"/>
      <c r="XV118" s="48"/>
      <c r="XW118" s="48"/>
      <c r="XX118" s="48"/>
      <c r="XY118" s="48"/>
      <c r="XZ118" s="48"/>
      <c r="YA118" s="48"/>
      <c r="YB118" s="48"/>
      <c r="YC118" s="48"/>
      <c r="YD118" s="48"/>
      <c r="YE118" s="48"/>
      <c r="YF118" s="48"/>
      <c r="YG118" s="48"/>
      <c r="YH118" s="48"/>
      <c r="YI118" s="48"/>
      <c r="YJ118" s="48"/>
      <c r="YK118" s="48"/>
      <c r="YL118" s="48"/>
      <c r="YM118" s="48"/>
      <c r="YN118" s="48"/>
      <c r="YO118" s="48"/>
      <c r="YP118" s="48"/>
      <c r="YQ118" s="48"/>
      <c r="YR118" s="48"/>
      <c r="YS118" s="48"/>
      <c r="YT118" s="48"/>
      <c r="YU118" s="48"/>
      <c r="YV118" s="48"/>
      <c r="YW118" s="48"/>
      <c r="YX118" s="48"/>
      <c r="YY118" s="48"/>
      <c r="YZ118" s="48"/>
      <c r="ZA118" s="48"/>
      <c r="ZB118" s="48"/>
      <c r="ZC118" s="48"/>
      <c r="ZD118" s="48"/>
      <c r="ZE118" s="48"/>
      <c r="ZF118" s="48"/>
      <c r="ZG118" s="48"/>
      <c r="ZH118" s="48"/>
      <c r="ZI118" s="48"/>
      <c r="ZJ118" s="48"/>
      <c r="ZK118" s="48"/>
      <c r="ZL118" s="48"/>
      <c r="ZM118" s="48"/>
      <c r="ZN118" s="48"/>
      <c r="ZO118" s="48"/>
      <c r="ZP118" s="48"/>
      <c r="ZQ118" s="48"/>
      <c r="ZR118" s="48"/>
      <c r="ZS118" s="48"/>
      <c r="ZT118" s="48"/>
      <c r="ZU118" s="48"/>
      <c r="ZV118" s="48"/>
      <c r="ZW118" s="48"/>
      <c r="ZX118" s="48"/>
      <c r="ZY118" s="48"/>
      <c r="ZZ118" s="48"/>
      <c r="AAA118" s="48"/>
      <c r="AAB118" s="48"/>
      <c r="AAC118" s="48"/>
      <c r="AAD118" s="48"/>
      <c r="AAE118" s="48"/>
      <c r="AAF118" s="48"/>
      <c r="AAG118" s="48"/>
      <c r="AAH118" s="48"/>
      <c r="AAI118" s="48"/>
      <c r="AAJ118" s="48"/>
      <c r="AAK118" s="48"/>
      <c r="AAL118" s="48"/>
      <c r="AAM118" s="48"/>
      <c r="AAN118" s="48"/>
      <c r="AAO118" s="48"/>
      <c r="AAP118" s="48"/>
      <c r="AAQ118" s="48"/>
      <c r="AAR118" s="48"/>
      <c r="AAS118" s="48"/>
      <c r="AAT118" s="48"/>
      <c r="AAU118" s="48"/>
      <c r="AAV118" s="48"/>
      <c r="AAW118" s="48"/>
      <c r="AAX118" s="48"/>
      <c r="AAY118" s="48"/>
      <c r="AAZ118" s="48"/>
      <c r="ABA118" s="48"/>
      <c r="ABB118" s="48"/>
      <c r="ABC118" s="48"/>
      <c r="ABD118" s="48"/>
      <c r="ABE118" s="48"/>
      <c r="ABF118" s="48"/>
      <c r="ABG118" s="48"/>
      <c r="ABH118" s="48"/>
      <c r="ABI118" s="48"/>
      <c r="ABJ118" s="48"/>
      <c r="ABK118" s="48"/>
      <c r="ABL118" s="48"/>
      <c r="ABM118" s="48"/>
      <c r="ABN118" s="48"/>
      <c r="ABO118" s="48"/>
      <c r="ABP118" s="48"/>
      <c r="ABQ118" s="48"/>
      <c r="ABR118" s="48"/>
      <c r="ABS118" s="48"/>
      <c r="ABT118" s="48"/>
      <c r="ABU118" s="48"/>
      <c r="ABV118" s="48"/>
      <c r="ABW118" s="48"/>
      <c r="ABX118" s="48"/>
      <c r="ABY118" s="48"/>
      <c r="ABZ118" s="48"/>
      <c r="ACA118" s="48"/>
      <c r="ACB118" s="48"/>
      <c r="ACC118" s="48"/>
      <c r="ACD118" s="48"/>
      <c r="ACE118" s="48"/>
      <c r="ACF118" s="48"/>
      <c r="ACG118" s="48"/>
      <c r="ACH118" s="48"/>
      <c r="ACI118" s="48"/>
      <c r="ACJ118" s="48"/>
      <c r="ACK118" s="48"/>
      <c r="ACL118" s="48"/>
      <c r="ACM118" s="48"/>
      <c r="ACN118" s="48"/>
      <c r="ACO118" s="48"/>
      <c r="ACP118" s="48"/>
      <c r="ACQ118" s="48"/>
      <c r="ACR118" s="48"/>
      <c r="ACS118" s="48"/>
      <c r="ACT118" s="48"/>
      <c r="ACU118" s="48"/>
      <c r="ACV118" s="48"/>
      <c r="ACW118" s="48"/>
      <c r="ACX118" s="48"/>
      <c r="ACY118" s="48"/>
      <c r="ACZ118" s="48"/>
      <c r="ADA118" s="48"/>
      <c r="ADB118" s="48"/>
      <c r="ADC118" s="48"/>
      <c r="ADD118" s="48"/>
      <c r="ADE118" s="48"/>
      <c r="ADF118" s="48"/>
      <c r="ADG118" s="48"/>
      <c r="ADH118" s="48"/>
      <c r="ADI118" s="48"/>
      <c r="ADJ118" s="48"/>
      <c r="ADK118" s="48"/>
      <c r="ADL118" s="48"/>
      <c r="ADM118" s="48"/>
      <c r="ADN118" s="48"/>
      <c r="ADO118" s="48"/>
      <c r="ADP118" s="48"/>
      <c r="ADQ118" s="48"/>
      <c r="ADR118" s="48"/>
      <c r="ADS118" s="48"/>
      <c r="ADT118" s="48"/>
      <c r="ADU118" s="48"/>
      <c r="ADV118" s="48"/>
      <c r="ADW118" s="48"/>
      <c r="ADX118" s="48"/>
      <c r="ADY118" s="48"/>
      <c r="ADZ118" s="48"/>
      <c r="AEA118" s="48"/>
      <c r="AEB118" s="48"/>
      <c r="AEC118" s="48"/>
      <c r="AED118" s="48"/>
      <c r="AEE118" s="48"/>
      <c r="AEF118" s="48"/>
      <c r="AEG118" s="48"/>
      <c r="AEH118" s="48"/>
      <c r="AEI118" s="48"/>
      <c r="AEJ118" s="48"/>
      <c r="AEK118" s="48"/>
      <c r="AEL118" s="48"/>
      <c r="AEM118" s="48"/>
      <c r="AEN118" s="48"/>
      <c r="AEO118" s="48"/>
      <c r="AEP118" s="48"/>
      <c r="AEQ118" s="48"/>
      <c r="AER118" s="48"/>
      <c r="AES118" s="48"/>
      <c r="AET118" s="48"/>
      <c r="AEU118" s="48"/>
      <c r="AEV118" s="48"/>
      <c r="AEW118" s="48"/>
      <c r="AEX118" s="48"/>
      <c r="AEY118" s="48"/>
      <c r="AEZ118" s="48"/>
      <c r="AFA118" s="48"/>
      <c r="AFB118" s="48"/>
      <c r="AFC118" s="48"/>
      <c r="AFD118" s="48"/>
      <c r="AFE118" s="48"/>
      <c r="AFF118" s="48"/>
      <c r="AFG118" s="48"/>
      <c r="AFH118" s="48"/>
      <c r="AFI118" s="48"/>
      <c r="AFJ118" s="48"/>
      <c r="AFK118" s="48"/>
      <c r="AFL118" s="48"/>
      <c r="AFM118" s="48"/>
      <c r="AFN118" s="48"/>
      <c r="AFO118" s="48"/>
      <c r="AFP118" s="48"/>
      <c r="AFQ118" s="48"/>
      <c r="AFR118" s="48"/>
      <c r="AFS118" s="48"/>
      <c r="AFT118" s="48"/>
      <c r="AFU118" s="48"/>
      <c r="AFV118" s="48"/>
      <c r="AFW118" s="48"/>
      <c r="AFX118" s="48"/>
      <c r="AFY118" s="48"/>
      <c r="AFZ118" s="48"/>
      <c r="AGA118" s="48"/>
      <c r="AGB118" s="48"/>
      <c r="AGC118" s="48"/>
      <c r="AGD118" s="48"/>
      <c r="AGE118" s="48"/>
      <c r="AGF118" s="48"/>
      <c r="AGG118" s="48"/>
      <c r="AGH118" s="48"/>
      <c r="AGI118" s="48"/>
      <c r="AGJ118" s="48"/>
      <c r="AGK118" s="48"/>
      <c r="AGL118" s="48"/>
      <c r="AGM118" s="48"/>
      <c r="AGN118" s="48"/>
      <c r="AGO118" s="48"/>
      <c r="AGP118" s="48"/>
      <c r="AGQ118" s="48"/>
      <c r="AGR118" s="48"/>
      <c r="AGS118" s="48"/>
      <c r="AGT118" s="48"/>
      <c r="AGU118" s="48"/>
      <c r="AGV118" s="48"/>
      <c r="AGW118" s="48"/>
      <c r="AGX118" s="48"/>
      <c r="AGY118" s="48"/>
      <c r="AGZ118" s="48"/>
      <c r="AHA118" s="48"/>
      <c r="AHB118" s="48"/>
      <c r="AHC118" s="48"/>
      <c r="AHD118" s="48"/>
      <c r="AHE118" s="48"/>
      <c r="AHF118" s="48"/>
      <c r="AHG118" s="48"/>
      <c r="AHH118" s="48"/>
      <c r="AHI118" s="48"/>
      <c r="AHJ118" s="48"/>
      <c r="AHK118" s="48"/>
      <c r="AHL118" s="48"/>
      <c r="AHM118" s="48"/>
      <c r="AHN118" s="48"/>
      <c r="AHO118" s="48"/>
      <c r="AHP118" s="48"/>
      <c r="AHQ118" s="48"/>
      <c r="AHR118" s="48"/>
      <c r="AHS118" s="48"/>
      <c r="AHT118" s="48"/>
      <c r="AHU118" s="48"/>
      <c r="AHV118" s="48"/>
      <c r="AHW118" s="48"/>
      <c r="AHX118" s="48"/>
      <c r="AHY118" s="48"/>
      <c r="AHZ118" s="48"/>
      <c r="AIA118" s="48"/>
      <c r="AIB118" s="48"/>
      <c r="AIC118" s="48"/>
      <c r="AID118" s="48"/>
      <c r="AIE118" s="48"/>
      <c r="AIF118" s="48"/>
      <c r="AIG118" s="48"/>
      <c r="AIH118" s="48"/>
      <c r="AII118" s="48"/>
      <c r="AIJ118" s="48"/>
      <c r="AIK118" s="48"/>
      <c r="AIL118" s="48"/>
      <c r="AIM118" s="48"/>
      <c r="AIN118" s="48"/>
      <c r="AIO118" s="48"/>
      <c r="AIP118" s="48"/>
      <c r="AIQ118" s="48"/>
      <c r="AIR118" s="48"/>
      <c r="AIS118" s="48"/>
      <c r="AIT118" s="48"/>
      <c r="AIU118" s="48"/>
      <c r="AIV118" s="48"/>
      <c r="AIW118" s="48"/>
      <c r="AIX118" s="48"/>
      <c r="AIY118" s="48"/>
      <c r="AIZ118" s="48"/>
      <c r="AJA118" s="48"/>
      <c r="AJB118" s="48"/>
      <c r="AJC118" s="48"/>
      <c r="AJD118" s="48"/>
      <c r="AJE118" s="48"/>
      <c r="AJF118" s="48"/>
      <c r="AJG118" s="48"/>
      <c r="AJH118" s="48"/>
      <c r="AJI118" s="48"/>
      <c r="AJJ118" s="48"/>
      <c r="AJK118" s="48"/>
      <c r="AJL118" s="48"/>
      <c r="AJM118" s="48"/>
      <c r="AJN118" s="48"/>
      <c r="AJO118" s="48"/>
      <c r="AJP118" s="48"/>
      <c r="AJQ118" s="48"/>
      <c r="AJR118" s="48"/>
      <c r="AJS118" s="48"/>
      <c r="AJT118" s="48"/>
      <c r="AJU118" s="48"/>
      <c r="AJV118" s="48"/>
      <c r="AJW118" s="48"/>
      <c r="AJX118" s="48"/>
      <c r="AJY118" s="48"/>
      <c r="AJZ118" s="48"/>
      <c r="AKA118" s="48"/>
      <c r="AKB118" s="48"/>
      <c r="AKC118" s="48"/>
      <c r="AKD118" s="48"/>
      <c r="AKE118" s="48"/>
      <c r="AKF118" s="48"/>
      <c r="AKG118" s="48"/>
      <c r="AKH118" s="48"/>
      <c r="AKI118" s="48"/>
      <c r="AKJ118" s="48"/>
      <c r="AKK118" s="48"/>
      <c r="AKL118" s="48"/>
      <c r="AKM118" s="48"/>
      <c r="AKN118" s="48"/>
      <c r="AKO118" s="48"/>
      <c r="AKP118" s="48"/>
      <c r="AKQ118" s="48"/>
      <c r="AKR118" s="48"/>
      <c r="AKS118" s="48"/>
      <c r="AKT118" s="48"/>
      <c r="AKU118" s="48"/>
      <c r="AKV118" s="48"/>
      <c r="AKW118" s="48"/>
      <c r="AKX118" s="48"/>
      <c r="AKY118" s="48"/>
      <c r="AKZ118" s="48"/>
      <c r="ALA118" s="48"/>
      <c r="ALB118" s="48"/>
      <c r="ALC118" s="48"/>
      <c r="ALD118" s="48"/>
      <c r="ALE118" s="48"/>
      <c r="ALF118" s="48"/>
      <c r="ALG118" s="48"/>
      <c r="ALH118" s="48"/>
      <c r="ALI118" s="48"/>
      <c r="ALJ118" s="48"/>
      <c r="ALK118" s="48"/>
      <c r="ALL118" s="48"/>
      <c r="ALM118" s="48"/>
      <c r="ALN118" s="48"/>
      <c r="ALO118" s="48"/>
      <c r="ALP118" s="48"/>
      <c r="ALQ118" s="48"/>
      <c r="ALR118" s="48"/>
      <c r="ALS118" s="48"/>
      <c r="ALT118" s="48"/>
      <c r="ALU118" s="48"/>
      <c r="ALV118" s="48"/>
      <c r="ALW118" s="48"/>
      <c r="ALX118" s="48"/>
      <c r="ALY118" s="48"/>
      <c r="ALZ118" s="48"/>
      <c r="AMA118" s="48"/>
      <c r="AMB118" s="48"/>
      <c r="AMC118" s="48"/>
      <c r="AMD118" s="48"/>
      <c r="AME118" s="48"/>
      <c r="AMF118" s="48"/>
      <c r="AMG118" s="48"/>
      <c r="AMH118" s="48"/>
      <c r="AMI118" s="48"/>
      <c r="AMJ118" s="48"/>
    </row>
    <row r="119" s="243" customFormat="true" ht="16.5" hidden="false" customHeight="true" outlineLevel="0" collapsed="false">
      <c r="A119" s="240" t="n">
        <f aca="false">A118+1</f>
        <v>107</v>
      </c>
      <c r="B119" s="241" t="s">
        <v>470</v>
      </c>
      <c r="C119" s="242" t="s">
        <v>470</v>
      </c>
      <c r="D119" s="242" t="s">
        <v>468</v>
      </c>
      <c r="E119" s="242" t="s">
        <v>423</v>
      </c>
      <c r="F119" s="242" t="n">
        <v>0</v>
      </c>
      <c r="G119" s="242" t="s">
        <v>471</v>
      </c>
      <c r="H119" s="244" t="s">
        <v>294</v>
      </c>
      <c r="I119" s="242" t="n">
        <f aca="false">COUNTIF($C$13:$C$265,$C119)</f>
        <v>1</v>
      </c>
      <c r="J119" s="245" t="n">
        <f aca="false">COUNTIF($B$13:$B$265,$B119)</f>
        <v>1</v>
      </c>
      <c r="K119" s="244"/>
      <c r="L119" s="246" t="n">
        <v>1165</v>
      </c>
      <c r="M119" s="246" t="n">
        <v>530</v>
      </c>
      <c r="N119" s="246" t="n">
        <v>300</v>
      </c>
      <c r="O119" s="260" t="n">
        <f aca="false">L119*M119*N119/10^9</f>
        <v>0.185235</v>
      </c>
      <c r="P119" s="248" t="n">
        <v>0.05472582</v>
      </c>
      <c r="Q119" s="249"/>
      <c r="R119" s="250"/>
      <c r="S119" s="251" t="n">
        <v>103.4</v>
      </c>
      <c r="T119" s="252" t="n">
        <v>102.11</v>
      </c>
      <c r="U119" s="253" t="n">
        <v>125.9731</v>
      </c>
      <c r="V119" s="254"/>
      <c r="W119" s="255" t="n">
        <f aca="false">SUM(X119:WY119)</f>
        <v>120</v>
      </c>
      <c r="X119" s="243" t="n">
        <v>0</v>
      </c>
      <c r="Y119" s="243" t="n">
        <v>0</v>
      </c>
      <c r="Z119" s="243" t="n">
        <v>0</v>
      </c>
      <c r="AA119" s="243" t="n">
        <v>0</v>
      </c>
      <c r="AB119" s="243" t="n">
        <v>0</v>
      </c>
      <c r="AC119" s="243" t="n">
        <v>0</v>
      </c>
      <c r="AD119" s="243" t="n">
        <v>0</v>
      </c>
      <c r="AE119" s="243" t="n">
        <v>0</v>
      </c>
      <c r="AF119" s="243" t="n">
        <v>0</v>
      </c>
      <c r="AG119" s="243" t="n">
        <v>30</v>
      </c>
      <c r="AH119" s="243" t="n">
        <v>0</v>
      </c>
      <c r="AI119" s="243" t="n">
        <v>30</v>
      </c>
      <c r="AJ119" s="243" t="n">
        <v>0</v>
      </c>
      <c r="AK119" s="243" t="n">
        <v>0</v>
      </c>
      <c r="AL119" s="243" t="n">
        <v>0</v>
      </c>
      <c r="AM119" s="243" t="n">
        <v>0</v>
      </c>
      <c r="AP119" s="243" t="n">
        <v>0</v>
      </c>
      <c r="AQ119" s="243" t="n">
        <v>30</v>
      </c>
      <c r="AR119" s="243" t="n">
        <v>0</v>
      </c>
      <c r="AS119" s="243" t="n">
        <v>0</v>
      </c>
      <c r="AT119" s="243" t="n">
        <v>0</v>
      </c>
      <c r="AU119" s="243" t="n">
        <v>0</v>
      </c>
      <c r="AV119" s="243" t="n">
        <v>0</v>
      </c>
      <c r="AW119" s="243" t="n">
        <v>30</v>
      </c>
      <c r="AX119" s="243" t="n">
        <v>0</v>
      </c>
      <c r="AY119" s="243" t="n">
        <v>0</v>
      </c>
      <c r="AZ119" s="243" t="n">
        <v>0</v>
      </c>
      <c r="BA119" s="243" t="n">
        <v>0</v>
      </c>
      <c r="BB119" s="243" t="n">
        <v>0</v>
      </c>
      <c r="BC119" s="243" t="n">
        <v>0</v>
      </c>
      <c r="BD119" s="243" t="n">
        <v>0</v>
      </c>
      <c r="BE119" s="243" t="n">
        <v>0</v>
      </c>
      <c r="BF119" s="243" t="n">
        <v>0</v>
      </c>
      <c r="BG119" s="243" t="n">
        <v>0</v>
      </c>
      <c r="BH119" s="243" t="n">
        <v>0</v>
      </c>
      <c r="BI119" s="243" t="n">
        <v>0</v>
      </c>
      <c r="BJ119" s="243" t="n">
        <v>0</v>
      </c>
      <c r="BK119" s="243" t="n">
        <v>0</v>
      </c>
      <c r="BL119" s="243" t="n">
        <v>0</v>
      </c>
      <c r="BM119" s="243" t="n">
        <v>0</v>
      </c>
      <c r="BN119" s="243" t="n">
        <v>0</v>
      </c>
      <c r="BO119" s="243" t="n">
        <v>0</v>
      </c>
      <c r="BP119" s="243" t="n">
        <v>0</v>
      </c>
      <c r="BQ119" s="243" t="n">
        <v>0</v>
      </c>
      <c r="BR119" s="243" t="n">
        <v>0</v>
      </c>
      <c r="BS119" s="243" t="n">
        <v>0</v>
      </c>
      <c r="BT119" s="243" t="n">
        <v>0</v>
      </c>
      <c r="BU119" s="243" t="n">
        <v>0</v>
      </c>
      <c r="BV119" s="243" t="n">
        <v>0</v>
      </c>
      <c r="BW119" s="243" t="n">
        <v>0</v>
      </c>
      <c r="BX119" s="243" t="n">
        <v>0</v>
      </c>
      <c r="BY119" s="243" t="n">
        <v>0</v>
      </c>
      <c r="BZ119" s="243" t="n">
        <v>0</v>
      </c>
      <c r="CA119" s="243" t="n">
        <v>0</v>
      </c>
      <c r="CB119" s="243" t="n">
        <v>0</v>
      </c>
      <c r="CC119" s="243" t="n">
        <v>0</v>
      </c>
      <c r="CD119" s="243" t="n">
        <v>0</v>
      </c>
      <c r="CE119" s="243" t="n">
        <v>0</v>
      </c>
      <c r="CF119" s="243" t="n">
        <v>0</v>
      </c>
      <c r="CG119" s="243" t="n">
        <v>0</v>
      </c>
      <c r="CH119" s="243" t="n">
        <v>0</v>
      </c>
      <c r="CI119" s="243" t="n">
        <v>0</v>
      </c>
      <c r="CJ119" s="243" t="n">
        <v>0</v>
      </c>
      <c r="CK119" s="243" t="n">
        <v>0</v>
      </c>
      <c r="CL119" s="243" t="n">
        <v>0</v>
      </c>
      <c r="CM119" s="243" t="n">
        <v>0</v>
      </c>
      <c r="CN119" s="243" t="n">
        <v>0</v>
      </c>
      <c r="WY119" s="236" t="n">
        <v>0</v>
      </c>
      <c r="WZ119" s="108"/>
      <c r="XA119" s="237" t="n">
        <v>0</v>
      </c>
      <c r="XB119" s="61" t="n">
        <v>120</v>
      </c>
      <c r="XC119" s="200" t="n">
        <f aca="false">XB119-W119</f>
        <v>0</v>
      </c>
      <c r="XD119" s="256" t="n">
        <f aca="false">SUMIF('TRIEN KHAI SX'!$B$8:$B$262,$B119,'TRIEN KHAI SX'!$CM$8:$CM$262)-W119</f>
        <v>0</v>
      </c>
      <c r="XE119" s="257" t="n">
        <f aca="false">SUMIF('TRIEN KHAI SX'!$B$8:$B$262,$B119,'TRIEN KHAI SX'!$FG$8:$FG$262)</f>
        <v>0</v>
      </c>
      <c r="XF119" s="258"/>
      <c r="XG119" s="258"/>
      <c r="XH119" s="258"/>
      <c r="XI119" s="258"/>
      <c r="XJ119" s="258"/>
      <c r="XK119" s="45"/>
      <c r="XL119" s="45"/>
      <c r="XM119" s="48"/>
      <c r="XN119" s="48"/>
      <c r="XO119" s="48"/>
      <c r="XP119" s="48"/>
      <c r="XQ119" s="48"/>
      <c r="XR119" s="48"/>
      <c r="XS119" s="48"/>
      <c r="XT119" s="48"/>
      <c r="XU119" s="48"/>
      <c r="XV119" s="48"/>
      <c r="XW119" s="48"/>
      <c r="XX119" s="48"/>
      <c r="XY119" s="48"/>
      <c r="XZ119" s="48"/>
      <c r="YA119" s="48"/>
      <c r="YB119" s="48"/>
      <c r="YC119" s="48"/>
      <c r="YD119" s="48"/>
      <c r="YE119" s="48"/>
      <c r="YF119" s="48"/>
      <c r="YG119" s="48"/>
      <c r="YH119" s="48"/>
      <c r="YI119" s="48"/>
      <c r="YJ119" s="48"/>
      <c r="YK119" s="48"/>
      <c r="YL119" s="48"/>
      <c r="YM119" s="48"/>
      <c r="YN119" s="48"/>
      <c r="YO119" s="48"/>
      <c r="YP119" s="48"/>
      <c r="YQ119" s="48"/>
      <c r="YR119" s="48"/>
      <c r="YS119" s="48"/>
      <c r="YT119" s="48"/>
      <c r="YU119" s="48"/>
      <c r="YV119" s="48"/>
      <c r="YW119" s="48"/>
      <c r="YX119" s="48"/>
      <c r="YY119" s="48"/>
      <c r="YZ119" s="48"/>
      <c r="ZA119" s="48"/>
      <c r="ZB119" s="48"/>
      <c r="ZC119" s="48"/>
      <c r="ZD119" s="48"/>
      <c r="ZE119" s="48"/>
      <c r="ZF119" s="48"/>
      <c r="ZG119" s="48"/>
      <c r="ZH119" s="48"/>
      <c r="ZI119" s="48"/>
      <c r="ZJ119" s="48"/>
      <c r="ZK119" s="48"/>
      <c r="ZL119" s="48"/>
      <c r="ZM119" s="48"/>
      <c r="ZN119" s="48"/>
      <c r="ZO119" s="48"/>
      <c r="ZP119" s="48"/>
      <c r="ZQ119" s="48"/>
      <c r="ZR119" s="48"/>
      <c r="ZS119" s="48"/>
      <c r="ZT119" s="48"/>
      <c r="ZU119" s="48"/>
      <c r="ZV119" s="48"/>
      <c r="ZW119" s="48"/>
      <c r="ZX119" s="48"/>
      <c r="ZY119" s="48"/>
      <c r="ZZ119" s="48"/>
      <c r="AAA119" s="48"/>
      <c r="AAB119" s="48"/>
      <c r="AAC119" s="48"/>
      <c r="AAD119" s="48"/>
      <c r="AAE119" s="48"/>
      <c r="AAF119" s="48"/>
      <c r="AAG119" s="48"/>
      <c r="AAH119" s="48"/>
      <c r="AAI119" s="48"/>
      <c r="AAJ119" s="48"/>
      <c r="AAK119" s="48"/>
      <c r="AAL119" s="48"/>
      <c r="AAM119" s="48"/>
      <c r="AAN119" s="48"/>
      <c r="AAO119" s="48"/>
      <c r="AAP119" s="48"/>
      <c r="AAQ119" s="48"/>
      <c r="AAR119" s="48"/>
      <c r="AAS119" s="48"/>
      <c r="AAT119" s="48"/>
      <c r="AAU119" s="48"/>
      <c r="AAV119" s="48"/>
      <c r="AAW119" s="48"/>
      <c r="AAX119" s="48"/>
      <c r="AAY119" s="48"/>
      <c r="AAZ119" s="48"/>
      <c r="ABA119" s="48"/>
      <c r="ABB119" s="48"/>
      <c r="ABC119" s="48"/>
      <c r="ABD119" s="48"/>
      <c r="ABE119" s="48"/>
      <c r="ABF119" s="48"/>
      <c r="ABG119" s="48"/>
      <c r="ABH119" s="48"/>
      <c r="ABI119" s="48"/>
      <c r="ABJ119" s="48"/>
      <c r="ABK119" s="48"/>
      <c r="ABL119" s="48"/>
      <c r="ABM119" s="48"/>
      <c r="ABN119" s="48"/>
      <c r="ABO119" s="48"/>
      <c r="ABP119" s="48"/>
      <c r="ABQ119" s="48"/>
      <c r="ABR119" s="48"/>
      <c r="ABS119" s="48"/>
      <c r="ABT119" s="48"/>
      <c r="ABU119" s="48"/>
      <c r="ABV119" s="48"/>
      <c r="ABW119" s="48"/>
      <c r="ABX119" s="48"/>
      <c r="ABY119" s="48"/>
      <c r="ABZ119" s="48"/>
      <c r="ACA119" s="48"/>
      <c r="ACB119" s="48"/>
      <c r="ACC119" s="48"/>
      <c r="ACD119" s="48"/>
      <c r="ACE119" s="48"/>
      <c r="ACF119" s="48"/>
      <c r="ACG119" s="48"/>
      <c r="ACH119" s="48"/>
      <c r="ACI119" s="48"/>
      <c r="ACJ119" s="48"/>
      <c r="ACK119" s="48"/>
      <c r="ACL119" s="48"/>
      <c r="ACM119" s="48"/>
      <c r="ACN119" s="48"/>
      <c r="ACO119" s="48"/>
      <c r="ACP119" s="48"/>
      <c r="ACQ119" s="48"/>
      <c r="ACR119" s="48"/>
      <c r="ACS119" s="48"/>
      <c r="ACT119" s="48"/>
      <c r="ACU119" s="48"/>
      <c r="ACV119" s="48"/>
      <c r="ACW119" s="48"/>
      <c r="ACX119" s="48"/>
      <c r="ACY119" s="48"/>
      <c r="ACZ119" s="48"/>
      <c r="ADA119" s="48"/>
      <c r="ADB119" s="48"/>
      <c r="ADC119" s="48"/>
      <c r="ADD119" s="48"/>
      <c r="ADE119" s="48"/>
      <c r="ADF119" s="48"/>
      <c r="ADG119" s="48"/>
      <c r="ADH119" s="48"/>
      <c r="ADI119" s="48"/>
      <c r="ADJ119" s="48"/>
      <c r="ADK119" s="48"/>
      <c r="ADL119" s="48"/>
      <c r="ADM119" s="48"/>
      <c r="ADN119" s="48"/>
      <c r="ADO119" s="48"/>
      <c r="ADP119" s="48"/>
      <c r="ADQ119" s="48"/>
      <c r="ADR119" s="48"/>
      <c r="ADS119" s="48"/>
      <c r="ADT119" s="48"/>
      <c r="ADU119" s="48"/>
      <c r="ADV119" s="48"/>
      <c r="ADW119" s="48"/>
      <c r="ADX119" s="48"/>
      <c r="ADY119" s="48"/>
      <c r="ADZ119" s="48"/>
      <c r="AEA119" s="48"/>
      <c r="AEB119" s="48"/>
      <c r="AEC119" s="48"/>
      <c r="AED119" s="48"/>
      <c r="AEE119" s="48"/>
      <c r="AEF119" s="48"/>
      <c r="AEG119" s="48"/>
      <c r="AEH119" s="48"/>
      <c r="AEI119" s="48"/>
      <c r="AEJ119" s="48"/>
      <c r="AEK119" s="48"/>
      <c r="AEL119" s="48"/>
      <c r="AEM119" s="48"/>
      <c r="AEN119" s="48"/>
      <c r="AEO119" s="48"/>
      <c r="AEP119" s="48"/>
      <c r="AEQ119" s="48"/>
      <c r="AER119" s="48"/>
      <c r="AES119" s="48"/>
      <c r="AET119" s="48"/>
      <c r="AEU119" s="48"/>
      <c r="AEV119" s="48"/>
      <c r="AEW119" s="48"/>
      <c r="AEX119" s="48"/>
      <c r="AEY119" s="48"/>
      <c r="AEZ119" s="48"/>
      <c r="AFA119" s="48"/>
      <c r="AFB119" s="48"/>
      <c r="AFC119" s="48"/>
      <c r="AFD119" s="48"/>
      <c r="AFE119" s="48"/>
      <c r="AFF119" s="48"/>
      <c r="AFG119" s="48"/>
      <c r="AFH119" s="48"/>
      <c r="AFI119" s="48"/>
      <c r="AFJ119" s="48"/>
      <c r="AFK119" s="48"/>
      <c r="AFL119" s="48"/>
      <c r="AFM119" s="48"/>
      <c r="AFN119" s="48"/>
      <c r="AFO119" s="48"/>
      <c r="AFP119" s="48"/>
      <c r="AFQ119" s="48"/>
      <c r="AFR119" s="48"/>
      <c r="AFS119" s="48"/>
      <c r="AFT119" s="48"/>
      <c r="AFU119" s="48"/>
      <c r="AFV119" s="48"/>
      <c r="AFW119" s="48"/>
      <c r="AFX119" s="48"/>
      <c r="AFY119" s="48"/>
      <c r="AFZ119" s="48"/>
      <c r="AGA119" s="48"/>
      <c r="AGB119" s="48"/>
      <c r="AGC119" s="48"/>
      <c r="AGD119" s="48"/>
      <c r="AGE119" s="48"/>
      <c r="AGF119" s="48"/>
      <c r="AGG119" s="48"/>
      <c r="AGH119" s="48"/>
      <c r="AGI119" s="48"/>
      <c r="AGJ119" s="48"/>
      <c r="AGK119" s="48"/>
      <c r="AGL119" s="48"/>
      <c r="AGM119" s="48"/>
      <c r="AGN119" s="48"/>
      <c r="AGO119" s="48"/>
      <c r="AGP119" s="48"/>
      <c r="AGQ119" s="48"/>
      <c r="AGR119" s="48"/>
      <c r="AGS119" s="48"/>
      <c r="AGT119" s="48"/>
      <c r="AGU119" s="48"/>
      <c r="AGV119" s="48"/>
      <c r="AGW119" s="48"/>
      <c r="AGX119" s="48"/>
      <c r="AGY119" s="48"/>
      <c r="AGZ119" s="48"/>
      <c r="AHA119" s="48"/>
      <c r="AHB119" s="48"/>
      <c r="AHC119" s="48"/>
      <c r="AHD119" s="48"/>
      <c r="AHE119" s="48"/>
      <c r="AHF119" s="48"/>
      <c r="AHG119" s="48"/>
      <c r="AHH119" s="48"/>
      <c r="AHI119" s="48"/>
      <c r="AHJ119" s="48"/>
      <c r="AHK119" s="48"/>
      <c r="AHL119" s="48"/>
      <c r="AHM119" s="48"/>
      <c r="AHN119" s="48"/>
      <c r="AHO119" s="48"/>
      <c r="AHP119" s="48"/>
      <c r="AHQ119" s="48"/>
      <c r="AHR119" s="48"/>
      <c r="AHS119" s="48"/>
      <c r="AHT119" s="48"/>
      <c r="AHU119" s="48"/>
      <c r="AHV119" s="48"/>
      <c r="AHW119" s="48"/>
      <c r="AHX119" s="48"/>
      <c r="AHY119" s="48"/>
      <c r="AHZ119" s="48"/>
      <c r="AIA119" s="48"/>
      <c r="AIB119" s="48"/>
      <c r="AIC119" s="48"/>
      <c r="AID119" s="48"/>
      <c r="AIE119" s="48"/>
      <c r="AIF119" s="48"/>
      <c r="AIG119" s="48"/>
      <c r="AIH119" s="48"/>
      <c r="AII119" s="48"/>
      <c r="AIJ119" s="48"/>
      <c r="AIK119" s="48"/>
      <c r="AIL119" s="48"/>
      <c r="AIM119" s="48"/>
      <c r="AIN119" s="48"/>
      <c r="AIO119" s="48"/>
      <c r="AIP119" s="48"/>
      <c r="AIQ119" s="48"/>
      <c r="AIR119" s="48"/>
      <c r="AIS119" s="48"/>
      <c r="AIT119" s="48"/>
      <c r="AIU119" s="48"/>
      <c r="AIV119" s="48"/>
      <c r="AIW119" s="48"/>
      <c r="AIX119" s="48"/>
      <c r="AIY119" s="48"/>
      <c r="AIZ119" s="48"/>
      <c r="AJA119" s="48"/>
      <c r="AJB119" s="48"/>
      <c r="AJC119" s="48"/>
      <c r="AJD119" s="48"/>
      <c r="AJE119" s="48"/>
      <c r="AJF119" s="48"/>
      <c r="AJG119" s="48"/>
      <c r="AJH119" s="48"/>
      <c r="AJI119" s="48"/>
      <c r="AJJ119" s="48"/>
      <c r="AJK119" s="48"/>
      <c r="AJL119" s="48"/>
      <c r="AJM119" s="48"/>
      <c r="AJN119" s="48"/>
      <c r="AJO119" s="48"/>
      <c r="AJP119" s="48"/>
      <c r="AJQ119" s="48"/>
      <c r="AJR119" s="48"/>
      <c r="AJS119" s="48"/>
      <c r="AJT119" s="48"/>
      <c r="AJU119" s="48"/>
      <c r="AJV119" s="48"/>
      <c r="AJW119" s="48"/>
      <c r="AJX119" s="48"/>
      <c r="AJY119" s="48"/>
      <c r="AJZ119" s="48"/>
      <c r="AKA119" s="48"/>
      <c r="AKB119" s="48"/>
      <c r="AKC119" s="48"/>
      <c r="AKD119" s="48"/>
      <c r="AKE119" s="48"/>
      <c r="AKF119" s="48"/>
      <c r="AKG119" s="48"/>
      <c r="AKH119" s="48"/>
      <c r="AKI119" s="48"/>
      <c r="AKJ119" s="48"/>
      <c r="AKK119" s="48"/>
      <c r="AKL119" s="48"/>
      <c r="AKM119" s="48"/>
      <c r="AKN119" s="48"/>
      <c r="AKO119" s="48"/>
      <c r="AKP119" s="48"/>
      <c r="AKQ119" s="48"/>
      <c r="AKR119" s="48"/>
      <c r="AKS119" s="48"/>
      <c r="AKT119" s="48"/>
      <c r="AKU119" s="48"/>
      <c r="AKV119" s="48"/>
      <c r="AKW119" s="48"/>
      <c r="AKX119" s="48"/>
      <c r="AKY119" s="48"/>
      <c r="AKZ119" s="48"/>
      <c r="ALA119" s="48"/>
      <c r="ALB119" s="48"/>
      <c r="ALC119" s="48"/>
      <c r="ALD119" s="48"/>
      <c r="ALE119" s="48"/>
      <c r="ALF119" s="48"/>
      <c r="ALG119" s="48"/>
      <c r="ALH119" s="48"/>
      <c r="ALI119" s="48"/>
      <c r="ALJ119" s="48"/>
      <c r="ALK119" s="48"/>
      <c r="ALL119" s="48"/>
      <c r="ALM119" s="48"/>
      <c r="ALN119" s="48"/>
      <c r="ALO119" s="48"/>
      <c r="ALP119" s="48"/>
      <c r="ALQ119" s="48"/>
      <c r="ALR119" s="48"/>
      <c r="ALS119" s="48"/>
      <c r="ALT119" s="48"/>
      <c r="ALU119" s="48"/>
      <c r="ALV119" s="48"/>
      <c r="ALW119" s="48"/>
      <c r="ALX119" s="48"/>
      <c r="ALY119" s="48"/>
      <c r="ALZ119" s="48"/>
      <c r="AMA119" s="48"/>
      <c r="AMB119" s="48"/>
      <c r="AMC119" s="48"/>
      <c r="AMD119" s="48"/>
      <c r="AME119" s="48"/>
      <c r="AMF119" s="48"/>
      <c r="AMG119" s="48"/>
      <c r="AMH119" s="48"/>
      <c r="AMI119" s="48"/>
      <c r="AMJ119" s="48"/>
    </row>
    <row r="120" s="243" customFormat="true" ht="16.5" hidden="false" customHeight="true" outlineLevel="0" collapsed="false">
      <c r="A120" s="240" t="n">
        <f aca="false">A119+1</f>
        <v>108</v>
      </c>
      <c r="B120" s="241" t="s">
        <v>472</v>
      </c>
      <c r="C120" s="242" t="s">
        <v>472</v>
      </c>
      <c r="D120" s="242" t="s">
        <v>468</v>
      </c>
      <c r="E120" s="242" t="s">
        <v>320</v>
      </c>
      <c r="F120" s="242" t="s">
        <v>369</v>
      </c>
      <c r="G120" s="242" t="s">
        <v>322</v>
      </c>
      <c r="H120" s="244" t="s">
        <v>294</v>
      </c>
      <c r="I120" s="242" t="n">
        <f aca="false">COUNTIF($C$13:$C$265,$C120)</f>
        <v>2</v>
      </c>
      <c r="J120" s="245" t="n">
        <f aca="false">COUNTIF($B$13:$B$265,$B120)</f>
        <v>1</v>
      </c>
      <c r="K120" s="244"/>
      <c r="L120" s="246" t="n">
        <v>1165</v>
      </c>
      <c r="M120" s="246" t="n">
        <v>530</v>
      </c>
      <c r="N120" s="246" t="n">
        <v>300</v>
      </c>
      <c r="O120" s="260" t="n">
        <f aca="false">L120*M120*N120/10^9</f>
        <v>0.185235</v>
      </c>
      <c r="P120" s="248" t="n">
        <v>0.05472582</v>
      </c>
      <c r="Q120" s="249"/>
      <c r="R120" s="250"/>
      <c r="S120" s="251"/>
      <c r="T120" s="252" t="n">
        <v>105.56</v>
      </c>
      <c r="U120" s="253" t="n">
        <v>130.1476</v>
      </c>
      <c r="V120" s="254"/>
      <c r="W120" s="255" t="n">
        <f aca="false">SUM(X120:WY120)</f>
        <v>180</v>
      </c>
      <c r="X120" s="243" t="n">
        <v>0</v>
      </c>
      <c r="Y120" s="243" t="n">
        <v>0</v>
      </c>
      <c r="Z120" s="243" t="n">
        <v>0</v>
      </c>
      <c r="AA120" s="243" t="n">
        <v>0</v>
      </c>
      <c r="AB120" s="243" t="n">
        <v>0</v>
      </c>
      <c r="AC120" s="243" t="n">
        <v>0</v>
      </c>
      <c r="AD120" s="243" t="n">
        <v>0</v>
      </c>
      <c r="AE120" s="243" t="n">
        <v>0</v>
      </c>
      <c r="AF120" s="243" t="n">
        <v>0</v>
      </c>
      <c r="AG120" s="243" t="n">
        <v>0</v>
      </c>
      <c r="AH120" s="243" t="n">
        <v>0</v>
      </c>
      <c r="AI120" s="243" t="n">
        <v>0</v>
      </c>
      <c r="AJ120" s="243" t="n">
        <v>0</v>
      </c>
      <c r="AK120" s="243" t="n">
        <v>0</v>
      </c>
      <c r="AL120" s="243" t="n">
        <v>0</v>
      </c>
      <c r="AM120" s="243" t="n">
        <v>0</v>
      </c>
      <c r="AP120" s="243" t="n">
        <v>30</v>
      </c>
      <c r="AQ120" s="243" t="n">
        <v>30</v>
      </c>
      <c r="AR120" s="243" t="n">
        <v>0</v>
      </c>
      <c r="AS120" s="243" t="n">
        <v>0</v>
      </c>
      <c r="AT120" s="243" t="n">
        <v>0</v>
      </c>
      <c r="AU120" s="243" t="n">
        <v>0</v>
      </c>
      <c r="AV120" s="243" t="n">
        <v>30</v>
      </c>
      <c r="AW120" s="243" t="n">
        <v>0</v>
      </c>
      <c r="AX120" s="243" t="n">
        <v>0</v>
      </c>
      <c r="AY120" s="243" t="n">
        <v>30</v>
      </c>
      <c r="AZ120" s="243" t="n">
        <v>0</v>
      </c>
      <c r="BA120" s="243" t="n">
        <v>30</v>
      </c>
      <c r="BB120" s="265" t="n">
        <v>30</v>
      </c>
      <c r="BC120" s="243" t="n">
        <v>0</v>
      </c>
      <c r="BD120" s="243" t="n">
        <v>0</v>
      </c>
      <c r="BE120" s="243" t="n">
        <v>0</v>
      </c>
      <c r="BF120" s="265" t="n">
        <v>0</v>
      </c>
      <c r="BG120" s="243" t="n">
        <v>0</v>
      </c>
      <c r="BH120" s="243" t="n">
        <v>0</v>
      </c>
      <c r="BI120" s="243" t="n">
        <v>0</v>
      </c>
      <c r="BJ120" s="243" t="n">
        <v>0</v>
      </c>
      <c r="BK120" s="243" t="n">
        <v>0</v>
      </c>
      <c r="BL120" s="243" t="n">
        <v>0</v>
      </c>
      <c r="BM120" s="243" t="n">
        <v>0</v>
      </c>
      <c r="BN120" s="243" t="n">
        <v>0</v>
      </c>
      <c r="BO120" s="243" t="n">
        <v>0</v>
      </c>
      <c r="BP120" s="243" t="n">
        <v>0</v>
      </c>
      <c r="BQ120" s="243" t="n">
        <v>0</v>
      </c>
      <c r="BR120" s="243" t="n">
        <v>0</v>
      </c>
      <c r="BS120" s="243" t="n">
        <v>0</v>
      </c>
      <c r="BT120" s="243" t="n">
        <v>0</v>
      </c>
      <c r="BU120" s="243" t="n">
        <v>0</v>
      </c>
      <c r="BV120" s="243" t="n">
        <v>0</v>
      </c>
      <c r="BW120" s="243" t="n">
        <v>0</v>
      </c>
      <c r="BX120" s="243" t="n">
        <v>0</v>
      </c>
      <c r="BY120" s="243" t="n">
        <v>0</v>
      </c>
      <c r="BZ120" s="243" t="n">
        <v>0</v>
      </c>
      <c r="CA120" s="243" t="n">
        <v>0</v>
      </c>
      <c r="CB120" s="243" t="n">
        <v>0</v>
      </c>
      <c r="CC120" s="243" t="n">
        <v>0</v>
      </c>
      <c r="CD120" s="243" t="n">
        <v>0</v>
      </c>
      <c r="CE120" s="243" t="n">
        <v>0</v>
      </c>
      <c r="CF120" s="243" t="n">
        <v>0</v>
      </c>
      <c r="CG120" s="243" t="n">
        <v>0</v>
      </c>
      <c r="CH120" s="243" t="n">
        <v>0</v>
      </c>
      <c r="CI120" s="243" t="n">
        <v>0</v>
      </c>
      <c r="CJ120" s="243" t="n">
        <v>0</v>
      </c>
      <c r="CK120" s="243" t="n">
        <v>0</v>
      </c>
      <c r="CL120" s="243" t="n">
        <v>0</v>
      </c>
      <c r="CM120" s="243" t="n">
        <v>0</v>
      </c>
      <c r="CN120" s="243" t="n">
        <v>0</v>
      </c>
      <c r="WY120" s="236" t="n">
        <v>0</v>
      </c>
      <c r="WZ120" s="108"/>
      <c r="XA120" s="237" t="n">
        <v>0</v>
      </c>
      <c r="XB120" s="61" t="n">
        <v>180</v>
      </c>
      <c r="XC120" s="200" t="n">
        <f aca="false">XB120-W120</f>
        <v>0</v>
      </c>
      <c r="XD120" s="256" t="n">
        <f aca="false">SUMIF('TRIEN KHAI SX'!$B$8:$B$262,$B120,'TRIEN KHAI SX'!$CM$8:$CM$262)-W120</f>
        <v>0</v>
      </c>
      <c r="XE120" s="257" t="n">
        <f aca="false">SUMIF('TRIEN KHAI SX'!$B$8:$B$262,$B120,'TRIEN KHAI SX'!$FG$8:$FG$262)</f>
        <v>0</v>
      </c>
      <c r="XF120" s="258"/>
      <c r="XG120" s="258"/>
      <c r="XH120" s="258"/>
      <c r="XI120" s="258"/>
      <c r="XJ120" s="258"/>
      <c r="XK120" s="45"/>
      <c r="XL120" s="45"/>
      <c r="XM120" s="48"/>
      <c r="XN120" s="48"/>
      <c r="XO120" s="48"/>
      <c r="XP120" s="48"/>
      <c r="XQ120" s="48"/>
      <c r="XR120" s="48"/>
      <c r="XS120" s="48"/>
      <c r="XT120" s="48"/>
      <c r="XU120" s="48"/>
      <c r="XV120" s="48"/>
      <c r="XW120" s="48"/>
      <c r="XX120" s="48"/>
      <c r="XY120" s="48"/>
      <c r="XZ120" s="48"/>
      <c r="YA120" s="48"/>
      <c r="YB120" s="48"/>
      <c r="YC120" s="48"/>
      <c r="YD120" s="48"/>
      <c r="YE120" s="48"/>
      <c r="YF120" s="48"/>
      <c r="YG120" s="48"/>
      <c r="YH120" s="48"/>
      <c r="YI120" s="48"/>
      <c r="YJ120" s="48"/>
      <c r="YK120" s="48"/>
      <c r="YL120" s="48"/>
      <c r="YM120" s="48"/>
      <c r="YN120" s="48"/>
      <c r="YO120" s="48"/>
      <c r="YP120" s="48"/>
      <c r="YQ120" s="48"/>
      <c r="YR120" s="48"/>
      <c r="YS120" s="48"/>
      <c r="YT120" s="48"/>
      <c r="YU120" s="48"/>
      <c r="YV120" s="48"/>
      <c r="YW120" s="48"/>
      <c r="YX120" s="48"/>
      <c r="YY120" s="48"/>
      <c r="YZ120" s="48"/>
      <c r="ZA120" s="48"/>
      <c r="ZB120" s="48"/>
      <c r="ZC120" s="48"/>
      <c r="ZD120" s="48"/>
      <c r="ZE120" s="48"/>
      <c r="ZF120" s="48"/>
      <c r="ZG120" s="48"/>
      <c r="ZH120" s="48"/>
      <c r="ZI120" s="48"/>
      <c r="ZJ120" s="48"/>
      <c r="ZK120" s="48"/>
      <c r="ZL120" s="48"/>
      <c r="ZM120" s="48"/>
      <c r="ZN120" s="48"/>
      <c r="ZO120" s="48"/>
      <c r="ZP120" s="48"/>
      <c r="ZQ120" s="48"/>
      <c r="ZR120" s="48"/>
      <c r="ZS120" s="48"/>
      <c r="ZT120" s="48"/>
      <c r="ZU120" s="48"/>
      <c r="ZV120" s="48"/>
      <c r="ZW120" s="48"/>
      <c r="ZX120" s="48"/>
      <c r="ZY120" s="48"/>
      <c r="ZZ120" s="48"/>
      <c r="AAA120" s="48"/>
      <c r="AAB120" s="48"/>
      <c r="AAC120" s="48"/>
      <c r="AAD120" s="48"/>
      <c r="AAE120" s="48"/>
      <c r="AAF120" s="48"/>
      <c r="AAG120" s="48"/>
      <c r="AAH120" s="48"/>
      <c r="AAI120" s="48"/>
      <c r="AAJ120" s="48"/>
      <c r="AAK120" s="48"/>
      <c r="AAL120" s="48"/>
      <c r="AAM120" s="48"/>
      <c r="AAN120" s="48"/>
      <c r="AAO120" s="48"/>
      <c r="AAP120" s="48"/>
      <c r="AAQ120" s="48"/>
      <c r="AAR120" s="48"/>
      <c r="AAS120" s="48"/>
      <c r="AAT120" s="48"/>
      <c r="AAU120" s="48"/>
      <c r="AAV120" s="48"/>
      <c r="AAW120" s="48"/>
      <c r="AAX120" s="48"/>
      <c r="AAY120" s="48"/>
      <c r="AAZ120" s="48"/>
      <c r="ABA120" s="48"/>
      <c r="ABB120" s="48"/>
      <c r="ABC120" s="48"/>
      <c r="ABD120" s="48"/>
      <c r="ABE120" s="48"/>
      <c r="ABF120" s="48"/>
      <c r="ABG120" s="48"/>
      <c r="ABH120" s="48"/>
      <c r="ABI120" s="48"/>
      <c r="ABJ120" s="48"/>
      <c r="ABK120" s="48"/>
      <c r="ABL120" s="48"/>
      <c r="ABM120" s="48"/>
      <c r="ABN120" s="48"/>
      <c r="ABO120" s="48"/>
      <c r="ABP120" s="48"/>
      <c r="ABQ120" s="48"/>
      <c r="ABR120" s="48"/>
      <c r="ABS120" s="48"/>
      <c r="ABT120" s="48"/>
      <c r="ABU120" s="48"/>
      <c r="ABV120" s="48"/>
      <c r="ABW120" s="48"/>
      <c r="ABX120" s="48"/>
      <c r="ABY120" s="48"/>
      <c r="ABZ120" s="48"/>
      <c r="ACA120" s="48"/>
      <c r="ACB120" s="48"/>
      <c r="ACC120" s="48"/>
      <c r="ACD120" s="48"/>
      <c r="ACE120" s="48"/>
      <c r="ACF120" s="48"/>
      <c r="ACG120" s="48"/>
      <c r="ACH120" s="48"/>
      <c r="ACI120" s="48"/>
      <c r="ACJ120" s="48"/>
      <c r="ACK120" s="48"/>
      <c r="ACL120" s="48"/>
      <c r="ACM120" s="48"/>
      <c r="ACN120" s="48"/>
      <c r="ACO120" s="48"/>
      <c r="ACP120" s="48"/>
      <c r="ACQ120" s="48"/>
      <c r="ACR120" s="48"/>
      <c r="ACS120" s="48"/>
      <c r="ACT120" s="48"/>
      <c r="ACU120" s="48"/>
      <c r="ACV120" s="48"/>
      <c r="ACW120" s="48"/>
      <c r="ACX120" s="48"/>
      <c r="ACY120" s="48"/>
      <c r="ACZ120" s="48"/>
      <c r="ADA120" s="48"/>
      <c r="ADB120" s="48"/>
      <c r="ADC120" s="48"/>
      <c r="ADD120" s="48"/>
      <c r="ADE120" s="48"/>
      <c r="ADF120" s="48"/>
      <c r="ADG120" s="48"/>
      <c r="ADH120" s="48"/>
      <c r="ADI120" s="48"/>
      <c r="ADJ120" s="48"/>
      <c r="ADK120" s="48"/>
      <c r="ADL120" s="48"/>
      <c r="ADM120" s="48"/>
      <c r="ADN120" s="48"/>
      <c r="ADO120" s="48"/>
      <c r="ADP120" s="48"/>
      <c r="ADQ120" s="48"/>
      <c r="ADR120" s="48"/>
      <c r="ADS120" s="48"/>
      <c r="ADT120" s="48"/>
      <c r="ADU120" s="48"/>
      <c r="ADV120" s="48"/>
      <c r="ADW120" s="48"/>
      <c r="ADX120" s="48"/>
      <c r="ADY120" s="48"/>
      <c r="ADZ120" s="48"/>
      <c r="AEA120" s="48"/>
      <c r="AEB120" s="48"/>
      <c r="AEC120" s="48"/>
      <c r="AED120" s="48"/>
      <c r="AEE120" s="48"/>
      <c r="AEF120" s="48"/>
      <c r="AEG120" s="48"/>
      <c r="AEH120" s="48"/>
      <c r="AEI120" s="48"/>
      <c r="AEJ120" s="48"/>
      <c r="AEK120" s="48"/>
      <c r="AEL120" s="48"/>
      <c r="AEM120" s="48"/>
      <c r="AEN120" s="48"/>
      <c r="AEO120" s="48"/>
      <c r="AEP120" s="48"/>
      <c r="AEQ120" s="48"/>
      <c r="AER120" s="48"/>
      <c r="AES120" s="48"/>
      <c r="AET120" s="48"/>
      <c r="AEU120" s="48"/>
      <c r="AEV120" s="48"/>
      <c r="AEW120" s="48"/>
      <c r="AEX120" s="48"/>
      <c r="AEY120" s="48"/>
      <c r="AEZ120" s="48"/>
      <c r="AFA120" s="48"/>
      <c r="AFB120" s="48"/>
      <c r="AFC120" s="48"/>
      <c r="AFD120" s="48"/>
      <c r="AFE120" s="48"/>
      <c r="AFF120" s="48"/>
      <c r="AFG120" s="48"/>
      <c r="AFH120" s="48"/>
      <c r="AFI120" s="48"/>
      <c r="AFJ120" s="48"/>
      <c r="AFK120" s="48"/>
      <c r="AFL120" s="48"/>
      <c r="AFM120" s="48"/>
      <c r="AFN120" s="48"/>
      <c r="AFO120" s="48"/>
      <c r="AFP120" s="48"/>
      <c r="AFQ120" s="48"/>
      <c r="AFR120" s="48"/>
      <c r="AFS120" s="48"/>
      <c r="AFT120" s="48"/>
      <c r="AFU120" s="48"/>
      <c r="AFV120" s="48"/>
      <c r="AFW120" s="48"/>
      <c r="AFX120" s="48"/>
      <c r="AFY120" s="48"/>
      <c r="AFZ120" s="48"/>
      <c r="AGA120" s="48"/>
      <c r="AGB120" s="48"/>
      <c r="AGC120" s="48"/>
      <c r="AGD120" s="48"/>
      <c r="AGE120" s="48"/>
      <c r="AGF120" s="48"/>
      <c r="AGG120" s="48"/>
      <c r="AGH120" s="48"/>
      <c r="AGI120" s="48"/>
      <c r="AGJ120" s="48"/>
      <c r="AGK120" s="48"/>
      <c r="AGL120" s="48"/>
      <c r="AGM120" s="48"/>
      <c r="AGN120" s="48"/>
      <c r="AGO120" s="48"/>
      <c r="AGP120" s="48"/>
      <c r="AGQ120" s="48"/>
      <c r="AGR120" s="48"/>
      <c r="AGS120" s="48"/>
      <c r="AGT120" s="48"/>
      <c r="AGU120" s="48"/>
      <c r="AGV120" s="48"/>
      <c r="AGW120" s="48"/>
      <c r="AGX120" s="48"/>
      <c r="AGY120" s="48"/>
      <c r="AGZ120" s="48"/>
      <c r="AHA120" s="48"/>
      <c r="AHB120" s="48"/>
      <c r="AHC120" s="48"/>
      <c r="AHD120" s="48"/>
      <c r="AHE120" s="48"/>
      <c r="AHF120" s="48"/>
      <c r="AHG120" s="48"/>
      <c r="AHH120" s="48"/>
      <c r="AHI120" s="48"/>
      <c r="AHJ120" s="48"/>
      <c r="AHK120" s="48"/>
      <c r="AHL120" s="48"/>
      <c r="AHM120" s="48"/>
      <c r="AHN120" s="48"/>
      <c r="AHO120" s="48"/>
      <c r="AHP120" s="48"/>
      <c r="AHQ120" s="48"/>
      <c r="AHR120" s="48"/>
      <c r="AHS120" s="48"/>
      <c r="AHT120" s="48"/>
      <c r="AHU120" s="48"/>
      <c r="AHV120" s="48"/>
      <c r="AHW120" s="48"/>
      <c r="AHX120" s="48"/>
      <c r="AHY120" s="48"/>
      <c r="AHZ120" s="48"/>
      <c r="AIA120" s="48"/>
      <c r="AIB120" s="48"/>
      <c r="AIC120" s="48"/>
      <c r="AID120" s="48"/>
      <c r="AIE120" s="48"/>
      <c r="AIF120" s="48"/>
      <c r="AIG120" s="48"/>
      <c r="AIH120" s="48"/>
      <c r="AII120" s="48"/>
      <c r="AIJ120" s="48"/>
      <c r="AIK120" s="48"/>
      <c r="AIL120" s="48"/>
      <c r="AIM120" s="48"/>
      <c r="AIN120" s="48"/>
      <c r="AIO120" s="48"/>
      <c r="AIP120" s="48"/>
      <c r="AIQ120" s="48"/>
      <c r="AIR120" s="48"/>
      <c r="AIS120" s="48"/>
      <c r="AIT120" s="48"/>
      <c r="AIU120" s="48"/>
      <c r="AIV120" s="48"/>
      <c r="AIW120" s="48"/>
      <c r="AIX120" s="48"/>
      <c r="AIY120" s="48"/>
      <c r="AIZ120" s="48"/>
      <c r="AJA120" s="48"/>
      <c r="AJB120" s="48"/>
      <c r="AJC120" s="48"/>
      <c r="AJD120" s="48"/>
      <c r="AJE120" s="48"/>
      <c r="AJF120" s="48"/>
      <c r="AJG120" s="48"/>
      <c r="AJH120" s="48"/>
      <c r="AJI120" s="48"/>
      <c r="AJJ120" s="48"/>
      <c r="AJK120" s="48"/>
      <c r="AJL120" s="48"/>
      <c r="AJM120" s="48"/>
      <c r="AJN120" s="48"/>
      <c r="AJO120" s="48"/>
      <c r="AJP120" s="48"/>
      <c r="AJQ120" s="48"/>
      <c r="AJR120" s="48"/>
      <c r="AJS120" s="48"/>
      <c r="AJT120" s="48"/>
      <c r="AJU120" s="48"/>
      <c r="AJV120" s="48"/>
      <c r="AJW120" s="48"/>
      <c r="AJX120" s="48"/>
      <c r="AJY120" s="48"/>
      <c r="AJZ120" s="48"/>
      <c r="AKA120" s="48"/>
      <c r="AKB120" s="48"/>
      <c r="AKC120" s="48"/>
      <c r="AKD120" s="48"/>
      <c r="AKE120" s="48"/>
      <c r="AKF120" s="48"/>
      <c r="AKG120" s="48"/>
      <c r="AKH120" s="48"/>
      <c r="AKI120" s="48"/>
      <c r="AKJ120" s="48"/>
      <c r="AKK120" s="48"/>
      <c r="AKL120" s="48"/>
      <c r="AKM120" s="48"/>
      <c r="AKN120" s="48"/>
      <c r="AKO120" s="48"/>
      <c r="AKP120" s="48"/>
      <c r="AKQ120" s="48"/>
      <c r="AKR120" s="48"/>
      <c r="AKS120" s="48"/>
      <c r="AKT120" s="48"/>
      <c r="AKU120" s="48"/>
      <c r="AKV120" s="48"/>
      <c r="AKW120" s="48"/>
      <c r="AKX120" s="48"/>
      <c r="AKY120" s="48"/>
      <c r="AKZ120" s="48"/>
      <c r="ALA120" s="48"/>
      <c r="ALB120" s="48"/>
      <c r="ALC120" s="48"/>
      <c r="ALD120" s="48"/>
      <c r="ALE120" s="48"/>
      <c r="ALF120" s="48"/>
      <c r="ALG120" s="48"/>
      <c r="ALH120" s="48"/>
      <c r="ALI120" s="48"/>
      <c r="ALJ120" s="48"/>
      <c r="ALK120" s="48"/>
      <c r="ALL120" s="48"/>
      <c r="ALM120" s="48"/>
      <c r="ALN120" s="48"/>
      <c r="ALO120" s="48"/>
      <c r="ALP120" s="48"/>
      <c r="ALQ120" s="48"/>
      <c r="ALR120" s="48"/>
      <c r="ALS120" s="48"/>
      <c r="ALT120" s="48"/>
      <c r="ALU120" s="48"/>
      <c r="ALV120" s="48"/>
      <c r="ALW120" s="48"/>
      <c r="ALX120" s="48"/>
      <c r="ALY120" s="48"/>
      <c r="ALZ120" s="48"/>
      <c r="AMA120" s="48"/>
      <c r="AMB120" s="48"/>
      <c r="AMC120" s="48"/>
      <c r="AMD120" s="48"/>
      <c r="AME120" s="48"/>
      <c r="AMF120" s="48"/>
      <c r="AMG120" s="48"/>
      <c r="AMH120" s="48"/>
      <c r="AMI120" s="48"/>
      <c r="AMJ120" s="48"/>
    </row>
    <row r="121" s="243" customFormat="true" ht="16.5" hidden="false" customHeight="true" outlineLevel="0" collapsed="false">
      <c r="A121" s="240" t="n">
        <f aca="false">A120+1</f>
        <v>109</v>
      </c>
      <c r="B121" s="241" t="s">
        <v>473</v>
      </c>
      <c r="C121" s="242" t="s">
        <v>472</v>
      </c>
      <c r="D121" s="242" t="s">
        <v>468</v>
      </c>
      <c r="E121" s="242" t="s">
        <v>320</v>
      </c>
      <c r="F121" s="242" t="s">
        <v>369</v>
      </c>
      <c r="G121" s="242" t="s">
        <v>322</v>
      </c>
      <c r="H121" s="244" t="s">
        <v>294</v>
      </c>
      <c r="I121" s="242" t="n">
        <f aca="false">COUNTIF($C$13:$C$265,$C121)</f>
        <v>2</v>
      </c>
      <c r="J121" s="245" t="n">
        <f aca="false">COUNTIF($B$13:$B$265,$B121)</f>
        <v>1</v>
      </c>
      <c r="K121" s="244"/>
      <c r="L121" s="246" t="n">
        <v>1165</v>
      </c>
      <c r="M121" s="246" t="n">
        <v>530</v>
      </c>
      <c r="N121" s="246" t="n">
        <v>300</v>
      </c>
      <c r="O121" s="260" t="n">
        <f aca="false">L121*M121*N121/10^9</f>
        <v>0.185235</v>
      </c>
      <c r="P121" s="248" t="n">
        <v>0.05472582</v>
      </c>
      <c r="Q121" s="249"/>
      <c r="R121" s="250"/>
      <c r="S121" s="251"/>
      <c r="T121" s="252"/>
      <c r="U121" s="253" t="n">
        <v>130.1476</v>
      </c>
      <c r="V121" s="254"/>
      <c r="W121" s="255" t="n">
        <f aca="false">SUM(X121:WY121)</f>
        <v>60</v>
      </c>
      <c r="X121" s="243" t="n">
        <v>0</v>
      </c>
      <c r="Y121" s="243" t="n">
        <v>0</v>
      </c>
      <c r="Z121" s="243" t="n">
        <v>0</v>
      </c>
      <c r="AA121" s="243" t="n">
        <v>0</v>
      </c>
      <c r="AB121" s="243" t="n">
        <v>0</v>
      </c>
      <c r="AC121" s="243" t="n">
        <v>0</v>
      </c>
      <c r="AD121" s="243" t="n">
        <v>0</v>
      </c>
      <c r="AE121" s="243" t="n">
        <v>0</v>
      </c>
      <c r="AF121" s="243" t="n">
        <v>0</v>
      </c>
      <c r="AG121" s="243" t="n">
        <v>0</v>
      </c>
      <c r="AH121" s="243" t="n">
        <v>0</v>
      </c>
      <c r="AI121" s="243" t="n">
        <v>0</v>
      </c>
      <c r="AJ121" s="243" t="n">
        <v>0</v>
      </c>
      <c r="AK121" s="243" t="n">
        <v>0</v>
      </c>
      <c r="AL121" s="243" t="n">
        <v>0</v>
      </c>
      <c r="AM121" s="243" t="n">
        <v>0</v>
      </c>
      <c r="AP121" s="243" t="n">
        <v>0</v>
      </c>
      <c r="AQ121" s="243" t="n">
        <v>0</v>
      </c>
      <c r="AR121" s="243" t="n">
        <v>0</v>
      </c>
      <c r="AS121" s="243" t="n">
        <v>0</v>
      </c>
      <c r="AT121" s="243" t="n">
        <v>0</v>
      </c>
      <c r="AU121" s="243" t="n">
        <v>0</v>
      </c>
      <c r="AV121" s="243" t="n">
        <v>0</v>
      </c>
      <c r="AW121" s="243" t="n">
        <v>0</v>
      </c>
      <c r="AX121" s="243" t="n">
        <v>0</v>
      </c>
      <c r="AY121" s="243" t="n">
        <v>0</v>
      </c>
      <c r="AZ121" s="243" t="n">
        <v>0</v>
      </c>
      <c r="BA121" s="243" t="n">
        <v>0</v>
      </c>
      <c r="BB121" s="243" t="n">
        <v>0</v>
      </c>
      <c r="BC121" s="243" t="n">
        <v>0</v>
      </c>
      <c r="BD121" s="243" t="n">
        <v>0</v>
      </c>
      <c r="BE121" s="243" t="n">
        <v>0</v>
      </c>
      <c r="BF121" s="243" t="n">
        <v>0</v>
      </c>
      <c r="BG121" s="243" t="n">
        <v>0</v>
      </c>
      <c r="BH121" s="243" t="n">
        <v>0</v>
      </c>
      <c r="BI121" s="243" t="n">
        <v>30</v>
      </c>
      <c r="BJ121" s="243" t="n">
        <v>30</v>
      </c>
      <c r="BK121" s="243" t="n">
        <v>0</v>
      </c>
      <c r="BL121" s="243" t="n">
        <v>0</v>
      </c>
      <c r="BM121" s="243" t="n">
        <v>0</v>
      </c>
      <c r="BN121" s="243" t="n">
        <v>0</v>
      </c>
      <c r="BO121" s="243" t="n">
        <v>0</v>
      </c>
      <c r="BP121" s="243" t="n">
        <v>0</v>
      </c>
      <c r="BQ121" s="243" t="n">
        <v>0</v>
      </c>
      <c r="BR121" s="243" t="n">
        <v>0</v>
      </c>
      <c r="BS121" s="243" t="n">
        <v>0</v>
      </c>
      <c r="BT121" s="243" t="n">
        <v>0</v>
      </c>
      <c r="BU121" s="243" t="n">
        <v>0</v>
      </c>
      <c r="BV121" s="243" t="n">
        <v>0</v>
      </c>
      <c r="BW121" s="243" t="n">
        <v>0</v>
      </c>
      <c r="BX121" s="243" t="n">
        <v>0</v>
      </c>
      <c r="BY121" s="243" t="n">
        <v>0</v>
      </c>
      <c r="BZ121" s="243" t="n">
        <v>0</v>
      </c>
      <c r="CA121" s="243" t="n">
        <v>0</v>
      </c>
      <c r="CB121" s="243" t="n">
        <v>0</v>
      </c>
      <c r="CC121" s="243" t="n">
        <v>0</v>
      </c>
      <c r="CD121" s="243" t="n">
        <v>0</v>
      </c>
      <c r="CE121" s="243" t="n">
        <v>0</v>
      </c>
      <c r="CF121" s="243" t="n">
        <v>0</v>
      </c>
      <c r="CG121" s="243" t="n">
        <v>0</v>
      </c>
      <c r="CH121" s="243" t="n">
        <v>0</v>
      </c>
      <c r="CI121" s="243" t="n">
        <v>0</v>
      </c>
      <c r="CJ121" s="243" t="n">
        <v>0</v>
      </c>
      <c r="CK121" s="243" t="n">
        <v>0</v>
      </c>
      <c r="CL121" s="243" t="n">
        <v>0</v>
      </c>
      <c r="CM121" s="243" t="n">
        <v>0</v>
      </c>
      <c r="CN121" s="243" t="n">
        <v>0</v>
      </c>
      <c r="WY121" s="236" t="n">
        <v>0</v>
      </c>
      <c r="WZ121" s="108"/>
      <c r="XA121" s="237" t="n">
        <v>0</v>
      </c>
      <c r="XB121" s="61" t="n">
        <v>60</v>
      </c>
      <c r="XC121" s="200" t="n">
        <f aca="false">XB121-W121</f>
        <v>0</v>
      </c>
      <c r="XD121" s="256" t="n">
        <f aca="false">SUMIF('TRIEN KHAI SX'!$B$8:$B$262,$B121,'TRIEN KHAI SX'!$CM$8:$CM$262)-W121</f>
        <v>0</v>
      </c>
      <c r="XE121" s="257" t="n">
        <f aca="false">SUMIF('TRIEN KHAI SX'!$B$8:$B$262,$B121,'TRIEN KHAI SX'!$FG$8:$FG$262)</f>
        <v>0</v>
      </c>
      <c r="XF121" s="258"/>
      <c r="XG121" s="258"/>
      <c r="XH121" s="258"/>
      <c r="XI121" s="258"/>
      <c r="XJ121" s="258"/>
      <c r="XK121" s="45"/>
      <c r="XL121" s="45"/>
      <c r="XM121" s="48"/>
      <c r="XN121" s="48"/>
      <c r="XO121" s="48"/>
      <c r="XP121" s="48"/>
      <c r="XQ121" s="48"/>
      <c r="XR121" s="48"/>
      <c r="XS121" s="48"/>
      <c r="XT121" s="48"/>
      <c r="XU121" s="48"/>
      <c r="XV121" s="48"/>
      <c r="XW121" s="48"/>
      <c r="XX121" s="48"/>
      <c r="XY121" s="48"/>
      <c r="XZ121" s="48"/>
      <c r="YA121" s="48"/>
      <c r="YB121" s="48"/>
      <c r="YC121" s="48"/>
      <c r="YD121" s="48"/>
      <c r="YE121" s="48"/>
      <c r="YF121" s="48"/>
      <c r="YG121" s="48"/>
      <c r="YH121" s="48"/>
      <c r="YI121" s="48"/>
      <c r="YJ121" s="48"/>
      <c r="YK121" s="48"/>
      <c r="YL121" s="48"/>
      <c r="YM121" s="48"/>
      <c r="YN121" s="48"/>
      <c r="YO121" s="48"/>
      <c r="YP121" s="48"/>
      <c r="YQ121" s="48"/>
      <c r="YR121" s="48"/>
      <c r="YS121" s="48"/>
      <c r="YT121" s="48"/>
      <c r="YU121" s="48"/>
      <c r="YV121" s="48"/>
      <c r="YW121" s="48"/>
      <c r="YX121" s="48"/>
      <c r="YY121" s="48"/>
      <c r="YZ121" s="48"/>
      <c r="ZA121" s="48"/>
      <c r="ZB121" s="48"/>
      <c r="ZC121" s="48"/>
      <c r="ZD121" s="48"/>
      <c r="ZE121" s="48"/>
      <c r="ZF121" s="48"/>
      <c r="ZG121" s="48"/>
      <c r="ZH121" s="48"/>
      <c r="ZI121" s="48"/>
      <c r="ZJ121" s="48"/>
      <c r="ZK121" s="48"/>
      <c r="ZL121" s="48"/>
      <c r="ZM121" s="48"/>
      <c r="ZN121" s="48"/>
      <c r="ZO121" s="48"/>
      <c r="ZP121" s="48"/>
      <c r="ZQ121" s="48"/>
      <c r="ZR121" s="48"/>
      <c r="ZS121" s="48"/>
      <c r="ZT121" s="48"/>
      <c r="ZU121" s="48"/>
      <c r="ZV121" s="48"/>
      <c r="ZW121" s="48"/>
      <c r="ZX121" s="48"/>
      <c r="ZY121" s="48"/>
      <c r="ZZ121" s="48"/>
      <c r="AAA121" s="48"/>
      <c r="AAB121" s="48"/>
      <c r="AAC121" s="48"/>
      <c r="AAD121" s="48"/>
      <c r="AAE121" s="48"/>
      <c r="AAF121" s="48"/>
      <c r="AAG121" s="48"/>
      <c r="AAH121" s="48"/>
      <c r="AAI121" s="48"/>
      <c r="AAJ121" s="48"/>
      <c r="AAK121" s="48"/>
      <c r="AAL121" s="48"/>
      <c r="AAM121" s="48"/>
      <c r="AAN121" s="48"/>
      <c r="AAO121" s="48"/>
      <c r="AAP121" s="48"/>
      <c r="AAQ121" s="48"/>
      <c r="AAR121" s="48"/>
      <c r="AAS121" s="48"/>
      <c r="AAT121" s="48"/>
      <c r="AAU121" s="48"/>
      <c r="AAV121" s="48"/>
      <c r="AAW121" s="48"/>
      <c r="AAX121" s="48"/>
      <c r="AAY121" s="48"/>
      <c r="AAZ121" s="48"/>
      <c r="ABA121" s="48"/>
      <c r="ABB121" s="48"/>
      <c r="ABC121" s="48"/>
      <c r="ABD121" s="48"/>
      <c r="ABE121" s="48"/>
      <c r="ABF121" s="48"/>
      <c r="ABG121" s="48"/>
      <c r="ABH121" s="48"/>
      <c r="ABI121" s="48"/>
      <c r="ABJ121" s="48"/>
      <c r="ABK121" s="48"/>
      <c r="ABL121" s="48"/>
      <c r="ABM121" s="48"/>
      <c r="ABN121" s="48"/>
      <c r="ABO121" s="48"/>
      <c r="ABP121" s="48"/>
      <c r="ABQ121" s="48"/>
      <c r="ABR121" s="48"/>
      <c r="ABS121" s="48"/>
      <c r="ABT121" s="48"/>
      <c r="ABU121" s="48"/>
      <c r="ABV121" s="48"/>
      <c r="ABW121" s="48"/>
      <c r="ABX121" s="48"/>
      <c r="ABY121" s="48"/>
      <c r="ABZ121" s="48"/>
      <c r="ACA121" s="48"/>
      <c r="ACB121" s="48"/>
      <c r="ACC121" s="48"/>
      <c r="ACD121" s="48"/>
      <c r="ACE121" s="48"/>
      <c r="ACF121" s="48"/>
      <c r="ACG121" s="48"/>
      <c r="ACH121" s="48"/>
      <c r="ACI121" s="48"/>
      <c r="ACJ121" s="48"/>
      <c r="ACK121" s="48"/>
      <c r="ACL121" s="48"/>
      <c r="ACM121" s="48"/>
      <c r="ACN121" s="48"/>
      <c r="ACO121" s="48"/>
      <c r="ACP121" s="48"/>
      <c r="ACQ121" s="48"/>
      <c r="ACR121" s="48"/>
      <c r="ACS121" s="48"/>
      <c r="ACT121" s="48"/>
      <c r="ACU121" s="48"/>
      <c r="ACV121" s="48"/>
      <c r="ACW121" s="48"/>
      <c r="ACX121" s="48"/>
      <c r="ACY121" s="48"/>
      <c r="ACZ121" s="48"/>
      <c r="ADA121" s="48"/>
      <c r="ADB121" s="48"/>
      <c r="ADC121" s="48"/>
      <c r="ADD121" s="48"/>
      <c r="ADE121" s="48"/>
      <c r="ADF121" s="48"/>
      <c r="ADG121" s="48"/>
      <c r="ADH121" s="48"/>
      <c r="ADI121" s="48"/>
      <c r="ADJ121" s="48"/>
      <c r="ADK121" s="48"/>
      <c r="ADL121" s="48"/>
      <c r="ADM121" s="48"/>
      <c r="ADN121" s="48"/>
      <c r="ADO121" s="48"/>
      <c r="ADP121" s="48"/>
      <c r="ADQ121" s="48"/>
      <c r="ADR121" s="48"/>
      <c r="ADS121" s="48"/>
      <c r="ADT121" s="48"/>
      <c r="ADU121" s="48"/>
      <c r="ADV121" s="48"/>
      <c r="ADW121" s="48"/>
      <c r="ADX121" s="48"/>
      <c r="ADY121" s="48"/>
      <c r="ADZ121" s="48"/>
      <c r="AEA121" s="48"/>
      <c r="AEB121" s="48"/>
      <c r="AEC121" s="48"/>
      <c r="AED121" s="48"/>
      <c r="AEE121" s="48"/>
      <c r="AEF121" s="48"/>
      <c r="AEG121" s="48"/>
      <c r="AEH121" s="48"/>
      <c r="AEI121" s="48"/>
      <c r="AEJ121" s="48"/>
      <c r="AEK121" s="48"/>
      <c r="AEL121" s="48"/>
      <c r="AEM121" s="48"/>
      <c r="AEN121" s="48"/>
      <c r="AEO121" s="48"/>
      <c r="AEP121" s="48"/>
      <c r="AEQ121" s="48"/>
      <c r="AER121" s="48"/>
      <c r="AES121" s="48"/>
      <c r="AET121" s="48"/>
      <c r="AEU121" s="48"/>
      <c r="AEV121" s="48"/>
      <c r="AEW121" s="48"/>
      <c r="AEX121" s="48"/>
      <c r="AEY121" s="48"/>
      <c r="AEZ121" s="48"/>
      <c r="AFA121" s="48"/>
      <c r="AFB121" s="48"/>
      <c r="AFC121" s="48"/>
      <c r="AFD121" s="48"/>
      <c r="AFE121" s="48"/>
      <c r="AFF121" s="48"/>
      <c r="AFG121" s="48"/>
      <c r="AFH121" s="48"/>
      <c r="AFI121" s="48"/>
      <c r="AFJ121" s="48"/>
      <c r="AFK121" s="48"/>
      <c r="AFL121" s="48"/>
      <c r="AFM121" s="48"/>
      <c r="AFN121" s="48"/>
      <c r="AFO121" s="48"/>
      <c r="AFP121" s="48"/>
      <c r="AFQ121" s="48"/>
      <c r="AFR121" s="48"/>
      <c r="AFS121" s="48"/>
      <c r="AFT121" s="48"/>
      <c r="AFU121" s="48"/>
      <c r="AFV121" s="48"/>
      <c r="AFW121" s="48"/>
      <c r="AFX121" s="48"/>
      <c r="AFY121" s="48"/>
      <c r="AFZ121" s="48"/>
      <c r="AGA121" s="48"/>
      <c r="AGB121" s="48"/>
      <c r="AGC121" s="48"/>
      <c r="AGD121" s="48"/>
      <c r="AGE121" s="48"/>
      <c r="AGF121" s="48"/>
      <c r="AGG121" s="48"/>
      <c r="AGH121" s="48"/>
      <c r="AGI121" s="48"/>
      <c r="AGJ121" s="48"/>
      <c r="AGK121" s="48"/>
      <c r="AGL121" s="48"/>
      <c r="AGM121" s="48"/>
      <c r="AGN121" s="48"/>
      <c r="AGO121" s="48"/>
      <c r="AGP121" s="48"/>
      <c r="AGQ121" s="48"/>
      <c r="AGR121" s="48"/>
      <c r="AGS121" s="48"/>
      <c r="AGT121" s="48"/>
      <c r="AGU121" s="48"/>
      <c r="AGV121" s="48"/>
      <c r="AGW121" s="48"/>
      <c r="AGX121" s="48"/>
      <c r="AGY121" s="48"/>
      <c r="AGZ121" s="48"/>
      <c r="AHA121" s="48"/>
      <c r="AHB121" s="48"/>
      <c r="AHC121" s="48"/>
      <c r="AHD121" s="48"/>
      <c r="AHE121" s="48"/>
      <c r="AHF121" s="48"/>
      <c r="AHG121" s="48"/>
      <c r="AHH121" s="48"/>
      <c r="AHI121" s="48"/>
      <c r="AHJ121" s="48"/>
      <c r="AHK121" s="48"/>
      <c r="AHL121" s="48"/>
      <c r="AHM121" s="48"/>
      <c r="AHN121" s="48"/>
      <c r="AHO121" s="48"/>
      <c r="AHP121" s="48"/>
      <c r="AHQ121" s="48"/>
      <c r="AHR121" s="48"/>
      <c r="AHS121" s="48"/>
      <c r="AHT121" s="48"/>
      <c r="AHU121" s="48"/>
      <c r="AHV121" s="48"/>
      <c r="AHW121" s="48"/>
      <c r="AHX121" s="48"/>
      <c r="AHY121" s="48"/>
      <c r="AHZ121" s="48"/>
      <c r="AIA121" s="48"/>
      <c r="AIB121" s="48"/>
      <c r="AIC121" s="48"/>
      <c r="AID121" s="48"/>
      <c r="AIE121" s="48"/>
      <c r="AIF121" s="48"/>
      <c r="AIG121" s="48"/>
      <c r="AIH121" s="48"/>
      <c r="AII121" s="48"/>
      <c r="AIJ121" s="48"/>
      <c r="AIK121" s="48"/>
      <c r="AIL121" s="48"/>
      <c r="AIM121" s="48"/>
      <c r="AIN121" s="48"/>
      <c r="AIO121" s="48"/>
      <c r="AIP121" s="48"/>
      <c r="AIQ121" s="48"/>
      <c r="AIR121" s="48"/>
      <c r="AIS121" s="48"/>
      <c r="AIT121" s="48"/>
      <c r="AIU121" s="48"/>
      <c r="AIV121" s="48"/>
      <c r="AIW121" s="48"/>
      <c r="AIX121" s="48"/>
      <c r="AIY121" s="48"/>
      <c r="AIZ121" s="48"/>
      <c r="AJA121" s="48"/>
      <c r="AJB121" s="48"/>
      <c r="AJC121" s="48"/>
      <c r="AJD121" s="48"/>
      <c r="AJE121" s="48"/>
      <c r="AJF121" s="48"/>
      <c r="AJG121" s="48"/>
      <c r="AJH121" s="48"/>
      <c r="AJI121" s="48"/>
      <c r="AJJ121" s="48"/>
      <c r="AJK121" s="48"/>
      <c r="AJL121" s="48"/>
      <c r="AJM121" s="48"/>
      <c r="AJN121" s="48"/>
      <c r="AJO121" s="48"/>
      <c r="AJP121" s="48"/>
      <c r="AJQ121" s="48"/>
      <c r="AJR121" s="48"/>
      <c r="AJS121" s="48"/>
      <c r="AJT121" s="48"/>
      <c r="AJU121" s="48"/>
      <c r="AJV121" s="48"/>
      <c r="AJW121" s="48"/>
      <c r="AJX121" s="48"/>
      <c r="AJY121" s="48"/>
      <c r="AJZ121" s="48"/>
      <c r="AKA121" s="48"/>
      <c r="AKB121" s="48"/>
      <c r="AKC121" s="48"/>
      <c r="AKD121" s="48"/>
      <c r="AKE121" s="48"/>
      <c r="AKF121" s="48"/>
      <c r="AKG121" s="48"/>
      <c r="AKH121" s="48"/>
      <c r="AKI121" s="48"/>
      <c r="AKJ121" s="48"/>
      <c r="AKK121" s="48"/>
      <c r="AKL121" s="48"/>
      <c r="AKM121" s="48"/>
      <c r="AKN121" s="48"/>
      <c r="AKO121" s="48"/>
      <c r="AKP121" s="48"/>
      <c r="AKQ121" s="48"/>
      <c r="AKR121" s="48"/>
      <c r="AKS121" s="48"/>
      <c r="AKT121" s="48"/>
      <c r="AKU121" s="48"/>
      <c r="AKV121" s="48"/>
      <c r="AKW121" s="48"/>
      <c r="AKX121" s="48"/>
      <c r="AKY121" s="48"/>
      <c r="AKZ121" s="48"/>
      <c r="ALA121" s="48"/>
      <c r="ALB121" s="48"/>
      <c r="ALC121" s="48"/>
      <c r="ALD121" s="48"/>
      <c r="ALE121" s="48"/>
      <c r="ALF121" s="48"/>
      <c r="ALG121" s="48"/>
      <c r="ALH121" s="48"/>
      <c r="ALI121" s="48"/>
      <c r="ALJ121" s="48"/>
      <c r="ALK121" s="48"/>
      <c r="ALL121" s="48"/>
      <c r="ALM121" s="48"/>
      <c r="ALN121" s="48"/>
      <c r="ALO121" s="48"/>
      <c r="ALP121" s="48"/>
      <c r="ALQ121" s="48"/>
      <c r="ALR121" s="48"/>
      <c r="ALS121" s="48"/>
      <c r="ALT121" s="48"/>
      <c r="ALU121" s="48"/>
      <c r="ALV121" s="48"/>
      <c r="ALW121" s="48"/>
      <c r="ALX121" s="48"/>
      <c r="ALY121" s="48"/>
      <c r="ALZ121" s="48"/>
      <c r="AMA121" s="48"/>
      <c r="AMB121" s="48"/>
      <c r="AMC121" s="48"/>
      <c r="AMD121" s="48"/>
      <c r="AME121" s="48"/>
      <c r="AMF121" s="48"/>
      <c r="AMG121" s="48"/>
      <c r="AMH121" s="48"/>
      <c r="AMI121" s="48"/>
      <c r="AMJ121" s="48"/>
    </row>
    <row r="122" s="243" customFormat="true" ht="16.5" hidden="false" customHeight="true" outlineLevel="0" collapsed="false">
      <c r="A122" s="240" t="n">
        <f aca="false">A121+1</f>
        <v>110</v>
      </c>
      <c r="B122" s="241" t="s">
        <v>474</v>
      </c>
      <c r="C122" s="242" t="s">
        <v>474</v>
      </c>
      <c r="D122" s="242" t="s">
        <v>475</v>
      </c>
      <c r="E122" s="242" t="s">
        <v>292</v>
      </c>
      <c r="F122" s="242" t="n">
        <v>0</v>
      </c>
      <c r="G122" s="242" t="s">
        <v>421</v>
      </c>
      <c r="H122" s="244" t="s">
        <v>294</v>
      </c>
      <c r="I122" s="242" t="n">
        <f aca="false">COUNTIF($C$13:$C$265,$C122)</f>
        <v>2</v>
      </c>
      <c r="J122" s="245" t="n">
        <f aca="false">COUNTIF($B$13:$B$265,$B122)</f>
        <v>1</v>
      </c>
      <c r="K122" s="244"/>
      <c r="L122" s="246" t="n">
        <v>1473</v>
      </c>
      <c r="M122" s="246" t="n">
        <v>535</v>
      </c>
      <c r="N122" s="246" t="n">
        <v>272</v>
      </c>
      <c r="O122" s="260" t="n">
        <f aca="false">L122*M122*N122/10^9</f>
        <v>0.21435096</v>
      </c>
      <c r="P122" s="248" t="n">
        <v>0.062310123</v>
      </c>
      <c r="Q122" s="249"/>
      <c r="R122" s="250"/>
      <c r="S122" s="251"/>
      <c r="T122" s="252" t="n">
        <v>138.22</v>
      </c>
      <c r="U122" s="253" t="n">
        <v>169.6662</v>
      </c>
      <c r="V122" s="254"/>
      <c r="W122" s="255" t="n">
        <f aca="false">SUM(X122:WY122)</f>
        <v>30</v>
      </c>
      <c r="X122" s="243" t="n">
        <v>0</v>
      </c>
      <c r="Y122" s="243" t="n">
        <v>0</v>
      </c>
      <c r="Z122" s="243" t="n">
        <v>0</v>
      </c>
      <c r="AA122" s="243" t="n">
        <v>0</v>
      </c>
      <c r="AB122" s="243" t="n">
        <v>0</v>
      </c>
      <c r="AC122" s="243" t="n">
        <v>0</v>
      </c>
      <c r="AD122" s="243" t="n">
        <v>0</v>
      </c>
      <c r="AE122" s="243" t="n">
        <v>0</v>
      </c>
      <c r="AF122" s="243" t="n">
        <v>0</v>
      </c>
      <c r="AG122" s="243" t="n">
        <v>0</v>
      </c>
      <c r="AH122" s="243" t="n">
        <v>0</v>
      </c>
      <c r="AI122" s="243" t="n">
        <v>0</v>
      </c>
      <c r="AJ122" s="243" t="n">
        <v>0</v>
      </c>
      <c r="AK122" s="243" t="n">
        <v>0</v>
      </c>
      <c r="AL122" s="243" t="n">
        <v>0</v>
      </c>
      <c r="AM122" s="243" t="n">
        <v>0</v>
      </c>
      <c r="AN122" s="243" t="n">
        <v>30</v>
      </c>
      <c r="AO122" s="243" t="n">
        <v>0</v>
      </c>
      <c r="AP122" s="243" t="n">
        <v>0</v>
      </c>
      <c r="AQ122" s="243" t="n">
        <v>0</v>
      </c>
      <c r="AR122" s="243" t="n">
        <v>0</v>
      </c>
      <c r="AS122" s="243" t="n">
        <v>0</v>
      </c>
      <c r="AT122" s="243" t="n">
        <v>0</v>
      </c>
      <c r="AU122" s="243" t="n">
        <v>0</v>
      </c>
      <c r="AV122" s="243" t="n">
        <v>0</v>
      </c>
      <c r="AW122" s="243" t="n">
        <v>0</v>
      </c>
      <c r="AX122" s="243" t="n">
        <v>0</v>
      </c>
      <c r="AY122" s="243" t="n">
        <v>0</v>
      </c>
      <c r="AZ122" s="243" t="n">
        <v>0</v>
      </c>
      <c r="BA122" s="243" t="n">
        <v>0</v>
      </c>
      <c r="BB122" s="243" t="n">
        <v>0</v>
      </c>
      <c r="BC122" s="243" t="n">
        <v>0</v>
      </c>
      <c r="BD122" s="243" t="n">
        <v>0</v>
      </c>
      <c r="BE122" s="243" t="n">
        <v>0</v>
      </c>
      <c r="BF122" s="243" t="n">
        <v>0</v>
      </c>
      <c r="BG122" s="243" t="n">
        <v>0</v>
      </c>
      <c r="BH122" s="243" t="n">
        <v>0</v>
      </c>
      <c r="BI122" s="243" t="n">
        <v>0</v>
      </c>
      <c r="BJ122" s="243" t="n">
        <v>0</v>
      </c>
      <c r="BK122" s="243" t="n">
        <v>0</v>
      </c>
      <c r="BL122" s="243" t="n">
        <v>0</v>
      </c>
      <c r="BM122" s="243" t="n">
        <v>0</v>
      </c>
      <c r="BN122" s="243" t="n">
        <v>0</v>
      </c>
      <c r="BO122" s="243" t="n">
        <v>0</v>
      </c>
      <c r="BP122" s="243" t="n">
        <v>0</v>
      </c>
      <c r="BQ122" s="243" t="n">
        <v>0</v>
      </c>
      <c r="BR122" s="243" t="n">
        <v>0</v>
      </c>
      <c r="BS122" s="243" t="n">
        <v>0</v>
      </c>
      <c r="BT122" s="243" t="n">
        <v>0</v>
      </c>
      <c r="BU122" s="243" t="n">
        <v>0</v>
      </c>
      <c r="BV122" s="243" t="n">
        <v>0</v>
      </c>
      <c r="BW122" s="243" t="n">
        <v>0</v>
      </c>
      <c r="BX122" s="243" t="n">
        <v>0</v>
      </c>
      <c r="BY122" s="243" t="n">
        <v>0</v>
      </c>
      <c r="BZ122" s="243" t="n">
        <v>0</v>
      </c>
      <c r="CA122" s="243" t="n">
        <v>0</v>
      </c>
      <c r="CB122" s="243" t="n">
        <v>0</v>
      </c>
      <c r="CC122" s="243" t="n">
        <v>0</v>
      </c>
      <c r="CD122" s="243" t="n">
        <v>0</v>
      </c>
      <c r="CE122" s="243" t="n">
        <v>0</v>
      </c>
      <c r="CF122" s="243" t="n">
        <v>0</v>
      </c>
      <c r="CG122" s="243" t="n">
        <v>0</v>
      </c>
      <c r="CH122" s="243" t="n">
        <v>0</v>
      </c>
      <c r="CI122" s="243" t="n">
        <v>0</v>
      </c>
      <c r="CJ122" s="243" t="n">
        <v>0</v>
      </c>
      <c r="CK122" s="243" t="n">
        <v>0</v>
      </c>
      <c r="CL122" s="243" t="n">
        <v>0</v>
      </c>
      <c r="CM122" s="243" t="n">
        <v>0</v>
      </c>
      <c r="CN122" s="243" t="n">
        <v>0</v>
      </c>
      <c r="WY122" s="236" t="n">
        <v>0</v>
      </c>
      <c r="WZ122" s="108"/>
      <c r="XA122" s="237" t="n">
        <v>0</v>
      </c>
      <c r="XB122" s="61" t="n">
        <v>30</v>
      </c>
      <c r="XC122" s="200" t="n">
        <f aca="false">XB122-W122</f>
        <v>0</v>
      </c>
      <c r="XD122" s="256" t="n">
        <f aca="false">SUMIF('TRIEN KHAI SX'!$B$8:$B$262,$B122,'TRIEN KHAI SX'!$CM$8:$CM$262)-W122</f>
        <v>0</v>
      </c>
      <c r="XE122" s="257" t="n">
        <f aca="false">SUMIF('TRIEN KHAI SX'!$B$8:$B$262,$B122,'TRIEN KHAI SX'!$FG$8:$FG$262)</f>
        <v>0</v>
      </c>
      <c r="XF122" s="258"/>
      <c r="XG122" s="258"/>
      <c r="XH122" s="258"/>
      <c r="XI122" s="258"/>
      <c r="XJ122" s="258"/>
      <c r="XK122" s="45"/>
      <c r="XL122" s="45"/>
      <c r="XM122" s="48"/>
      <c r="XN122" s="48"/>
      <c r="XO122" s="48"/>
      <c r="XP122" s="48"/>
      <c r="XQ122" s="48"/>
      <c r="XR122" s="48"/>
      <c r="XS122" s="48"/>
      <c r="XT122" s="48"/>
      <c r="XU122" s="48"/>
      <c r="XV122" s="48"/>
      <c r="XW122" s="48"/>
      <c r="XX122" s="48"/>
      <c r="XY122" s="48"/>
      <c r="XZ122" s="48"/>
      <c r="YA122" s="48"/>
      <c r="YB122" s="48"/>
      <c r="YC122" s="48"/>
      <c r="YD122" s="48"/>
      <c r="YE122" s="48"/>
      <c r="YF122" s="48"/>
      <c r="YG122" s="48"/>
      <c r="YH122" s="48"/>
      <c r="YI122" s="48"/>
      <c r="YJ122" s="48"/>
      <c r="YK122" s="48"/>
      <c r="YL122" s="48"/>
      <c r="YM122" s="48"/>
      <c r="YN122" s="48"/>
      <c r="YO122" s="48"/>
      <c r="YP122" s="48"/>
      <c r="YQ122" s="48"/>
      <c r="YR122" s="48"/>
      <c r="YS122" s="48"/>
      <c r="YT122" s="48"/>
      <c r="YU122" s="48"/>
      <c r="YV122" s="48"/>
      <c r="YW122" s="48"/>
      <c r="YX122" s="48"/>
      <c r="YY122" s="48"/>
      <c r="YZ122" s="48"/>
      <c r="ZA122" s="48"/>
      <c r="ZB122" s="48"/>
      <c r="ZC122" s="48"/>
      <c r="ZD122" s="48"/>
      <c r="ZE122" s="48"/>
      <c r="ZF122" s="48"/>
      <c r="ZG122" s="48"/>
      <c r="ZH122" s="48"/>
      <c r="ZI122" s="48"/>
      <c r="ZJ122" s="48"/>
      <c r="ZK122" s="48"/>
      <c r="ZL122" s="48"/>
      <c r="ZM122" s="48"/>
      <c r="ZN122" s="48"/>
      <c r="ZO122" s="48"/>
      <c r="ZP122" s="48"/>
      <c r="ZQ122" s="48"/>
      <c r="ZR122" s="48"/>
      <c r="ZS122" s="48"/>
      <c r="ZT122" s="48"/>
      <c r="ZU122" s="48"/>
      <c r="ZV122" s="48"/>
      <c r="ZW122" s="48"/>
      <c r="ZX122" s="48"/>
      <c r="ZY122" s="48"/>
      <c r="ZZ122" s="48"/>
      <c r="AAA122" s="48"/>
      <c r="AAB122" s="48"/>
      <c r="AAC122" s="48"/>
      <c r="AAD122" s="48"/>
      <c r="AAE122" s="48"/>
      <c r="AAF122" s="48"/>
      <c r="AAG122" s="48"/>
      <c r="AAH122" s="48"/>
      <c r="AAI122" s="48"/>
      <c r="AAJ122" s="48"/>
      <c r="AAK122" s="48"/>
      <c r="AAL122" s="48"/>
      <c r="AAM122" s="48"/>
      <c r="AAN122" s="48"/>
      <c r="AAO122" s="48"/>
      <c r="AAP122" s="48"/>
      <c r="AAQ122" s="48"/>
      <c r="AAR122" s="48"/>
      <c r="AAS122" s="48"/>
      <c r="AAT122" s="48"/>
      <c r="AAU122" s="48"/>
      <c r="AAV122" s="48"/>
      <c r="AAW122" s="48"/>
      <c r="AAX122" s="48"/>
      <c r="AAY122" s="48"/>
      <c r="AAZ122" s="48"/>
      <c r="ABA122" s="48"/>
      <c r="ABB122" s="48"/>
      <c r="ABC122" s="48"/>
      <c r="ABD122" s="48"/>
      <c r="ABE122" s="48"/>
      <c r="ABF122" s="48"/>
      <c r="ABG122" s="48"/>
      <c r="ABH122" s="48"/>
      <c r="ABI122" s="48"/>
      <c r="ABJ122" s="48"/>
      <c r="ABK122" s="48"/>
      <c r="ABL122" s="48"/>
      <c r="ABM122" s="48"/>
      <c r="ABN122" s="48"/>
      <c r="ABO122" s="48"/>
      <c r="ABP122" s="48"/>
      <c r="ABQ122" s="48"/>
      <c r="ABR122" s="48"/>
      <c r="ABS122" s="48"/>
      <c r="ABT122" s="48"/>
      <c r="ABU122" s="48"/>
      <c r="ABV122" s="48"/>
      <c r="ABW122" s="48"/>
      <c r="ABX122" s="48"/>
      <c r="ABY122" s="48"/>
      <c r="ABZ122" s="48"/>
      <c r="ACA122" s="48"/>
      <c r="ACB122" s="48"/>
      <c r="ACC122" s="48"/>
      <c r="ACD122" s="48"/>
      <c r="ACE122" s="48"/>
      <c r="ACF122" s="48"/>
      <c r="ACG122" s="48"/>
      <c r="ACH122" s="48"/>
      <c r="ACI122" s="48"/>
      <c r="ACJ122" s="48"/>
      <c r="ACK122" s="48"/>
      <c r="ACL122" s="48"/>
      <c r="ACM122" s="48"/>
      <c r="ACN122" s="48"/>
      <c r="ACO122" s="48"/>
      <c r="ACP122" s="48"/>
      <c r="ACQ122" s="48"/>
      <c r="ACR122" s="48"/>
      <c r="ACS122" s="48"/>
      <c r="ACT122" s="48"/>
      <c r="ACU122" s="48"/>
      <c r="ACV122" s="48"/>
      <c r="ACW122" s="48"/>
      <c r="ACX122" s="48"/>
      <c r="ACY122" s="48"/>
      <c r="ACZ122" s="48"/>
      <c r="ADA122" s="48"/>
      <c r="ADB122" s="48"/>
      <c r="ADC122" s="48"/>
      <c r="ADD122" s="48"/>
      <c r="ADE122" s="48"/>
      <c r="ADF122" s="48"/>
      <c r="ADG122" s="48"/>
      <c r="ADH122" s="48"/>
      <c r="ADI122" s="48"/>
      <c r="ADJ122" s="48"/>
      <c r="ADK122" s="48"/>
      <c r="ADL122" s="48"/>
      <c r="ADM122" s="48"/>
      <c r="ADN122" s="48"/>
      <c r="ADO122" s="48"/>
      <c r="ADP122" s="48"/>
      <c r="ADQ122" s="48"/>
      <c r="ADR122" s="48"/>
      <c r="ADS122" s="48"/>
      <c r="ADT122" s="48"/>
      <c r="ADU122" s="48"/>
      <c r="ADV122" s="48"/>
      <c r="ADW122" s="48"/>
      <c r="ADX122" s="48"/>
      <c r="ADY122" s="48"/>
      <c r="ADZ122" s="48"/>
      <c r="AEA122" s="48"/>
      <c r="AEB122" s="48"/>
      <c r="AEC122" s="48"/>
      <c r="AED122" s="48"/>
      <c r="AEE122" s="48"/>
      <c r="AEF122" s="48"/>
      <c r="AEG122" s="48"/>
      <c r="AEH122" s="48"/>
      <c r="AEI122" s="48"/>
      <c r="AEJ122" s="48"/>
      <c r="AEK122" s="48"/>
      <c r="AEL122" s="48"/>
      <c r="AEM122" s="48"/>
      <c r="AEN122" s="48"/>
      <c r="AEO122" s="48"/>
      <c r="AEP122" s="48"/>
      <c r="AEQ122" s="48"/>
      <c r="AER122" s="48"/>
      <c r="AES122" s="48"/>
      <c r="AET122" s="48"/>
      <c r="AEU122" s="48"/>
      <c r="AEV122" s="48"/>
      <c r="AEW122" s="48"/>
      <c r="AEX122" s="48"/>
      <c r="AEY122" s="48"/>
      <c r="AEZ122" s="48"/>
      <c r="AFA122" s="48"/>
      <c r="AFB122" s="48"/>
      <c r="AFC122" s="48"/>
      <c r="AFD122" s="48"/>
      <c r="AFE122" s="48"/>
      <c r="AFF122" s="48"/>
      <c r="AFG122" s="48"/>
      <c r="AFH122" s="48"/>
      <c r="AFI122" s="48"/>
      <c r="AFJ122" s="48"/>
      <c r="AFK122" s="48"/>
      <c r="AFL122" s="48"/>
      <c r="AFM122" s="48"/>
      <c r="AFN122" s="48"/>
      <c r="AFO122" s="48"/>
      <c r="AFP122" s="48"/>
      <c r="AFQ122" s="48"/>
      <c r="AFR122" s="48"/>
      <c r="AFS122" s="48"/>
      <c r="AFT122" s="48"/>
      <c r="AFU122" s="48"/>
      <c r="AFV122" s="48"/>
      <c r="AFW122" s="48"/>
      <c r="AFX122" s="48"/>
      <c r="AFY122" s="48"/>
      <c r="AFZ122" s="48"/>
      <c r="AGA122" s="48"/>
      <c r="AGB122" s="48"/>
      <c r="AGC122" s="48"/>
      <c r="AGD122" s="48"/>
      <c r="AGE122" s="48"/>
      <c r="AGF122" s="48"/>
      <c r="AGG122" s="48"/>
      <c r="AGH122" s="48"/>
      <c r="AGI122" s="48"/>
      <c r="AGJ122" s="48"/>
      <c r="AGK122" s="48"/>
      <c r="AGL122" s="48"/>
      <c r="AGM122" s="48"/>
      <c r="AGN122" s="48"/>
      <c r="AGO122" s="48"/>
      <c r="AGP122" s="48"/>
      <c r="AGQ122" s="48"/>
      <c r="AGR122" s="48"/>
      <c r="AGS122" s="48"/>
      <c r="AGT122" s="48"/>
      <c r="AGU122" s="48"/>
      <c r="AGV122" s="48"/>
      <c r="AGW122" s="48"/>
      <c r="AGX122" s="48"/>
      <c r="AGY122" s="48"/>
      <c r="AGZ122" s="48"/>
      <c r="AHA122" s="48"/>
      <c r="AHB122" s="48"/>
      <c r="AHC122" s="48"/>
      <c r="AHD122" s="48"/>
      <c r="AHE122" s="48"/>
      <c r="AHF122" s="48"/>
      <c r="AHG122" s="48"/>
      <c r="AHH122" s="48"/>
      <c r="AHI122" s="48"/>
      <c r="AHJ122" s="48"/>
      <c r="AHK122" s="48"/>
      <c r="AHL122" s="48"/>
      <c r="AHM122" s="48"/>
      <c r="AHN122" s="48"/>
      <c r="AHO122" s="48"/>
      <c r="AHP122" s="48"/>
      <c r="AHQ122" s="48"/>
      <c r="AHR122" s="48"/>
      <c r="AHS122" s="48"/>
      <c r="AHT122" s="48"/>
      <c r="AHU122" s="48"/>
      <c r="AHV122" s="48"/>
      <c r="AHW122" s="48"/>
      <c r="AHX122" s="48"/>
      <c r="AHY122" s="48"/>
      <c r="AHZ122" s="48"/>
      <c r="AIA122" s="48"/>
      <c r="AIB122" s="48"/>
      <c r="AIC122" s="48"/>
      <c r="AID122" s="48"/>
      <c r="AIE122" s="48"/>
      <c r="AIF122" s="48"/>
      <c r="AIG122" s="48"/>
      <c r="AIH122" s="48"/>
      <c r="AII122" s="48"/>
      <c r="AIJ122" s="48"/>
      <c r="AIK122" s="48"/>
      <c r="AIL122" s="48"/>
      <c r="AIM122" s="48"/>
      <c r="AIN122" s="48"/>
      <c r="AIO122" s="48"/>
      <c r="AIP122" s="48"/>
      <c r="AIQ122" s="48"/>
      <c r="AIR122" s="48"/>
      <c r="AIS122" s="48"/>
      <c r="AIT122" s="48"/>
      <c r="AIU122" s="48"/>
      <c r="AIV122" s="48"/>
      <c r="AIW122" s="48"/>
      <c r="AIX122" s="48"/>
      <c r="AIY122" s="48"/>
      <c r="AIZ122" s="48"/>
      <c r="AJA122" s="48"/>
      <c r="AJB122" s="48"/>
      <c r="AJC122" s="48"/>
      <c r="AJD122" s="48"/>
      <c r="AJE122" s="48"/>
      <c r="AJF122" s="48"/>
      <c r="AJG122" s="48"/>
      <c r="AJH122" s="48"/>
      <c r="AJI122" s="48"/>
      <c r="AJJ122" s="48"/>
      <c r="AJK122" s="48"/>
      <c r="AJL122" s="48"/>
      <c r="AJM122" s="48"/>
      <c r="AJN122" s="48"/>
      <c r="AJO122" s="48"/>
      <c r="AJP122" s="48"/>
      <c r="AJQ122" s="48"/>
      <c r="AJR122" s="48"/>
      <c r="AJS122" s="48"/>
      <c r="AJT122" s="48"/>
      <c r="AJU122" s="48"/>
      <c r="AJV122" s="48"/>
      <c r="AJW122" s="48"/>
      <c r="AJX122" s="48"/>
      <c r="AJY122" s="48"/>
      <c r="AJZ122" s="48"/>
      <c r="AKA122" s="48"/>
      <c r="AKB122" s="48"/>
      <c r="AKC122" s="48"/>
      <c r="AKD122" s="48"/>
      <c r="AKE122" s="48"/>
      <c r="AKF122" s="48"/>
      <c r="AKG122" s="48"/>
      <c r="AKH122" s="48"/>
      <c r="AKI122" s="48"/>
      <c r="AKJ122" s="48"/>
      <c r="AKK122" s="48"/>
      <c r="AKL122" s="48"/>
      <c r="AKM122" s="48"/>
      <c r="AKN122" s="48"/>
      <c r="AKO122" s="48"/>
      <c r="AKP122" s="48"/>
      <c r="AKQ122" s="48"/>
      <c r="AKR122" s="48"/>
      <c r="AKS122" s="48"/>
      <c r="AKT122" s="48"/>
      <c r="AKU122" s="48"/>
      <c r="AKV122" s="48"/>
      <c r="AKW122" s="48"/>
      <c r="AKX122" s="48"/>
      <c r="AKY122" s="48"/>
      <c r="AKZ122" s="48"/>
      <c r="ALA122" s="48"/>
      <c r="ALB122" s="48"/>
      <c r="ALC122" s="48"/>
      <c r="ALD122" s="48"/>
      <c r="ALE122" s="48"/>
      <c r="ALF122" s="48"/>
      <c r="ALG122" s="48"/>
      <c r="ALH122" s="48"/>
      <c r="ALI122" s="48"/>
      <c r="ALJ122" s="48"/>
      <c r="ALK122" s="48"/>
      <c r="ALL122" s="48"/>
      <c r="ALM122" s="48"/>
      <c r="ALN122" s="48"/>
      <c r="ALO122" s="48"/>
      <c r="ALP122" s="48"/>
      <c r="ALQ122" s="48"/>
      <c r="ALR122" s="48"/>
      <c r="ALS122" s="48"/>
      <c r="ALT122" s="48"/>
      <c r="ALU122" s="48"/>
      <c r="ALV122" s="48"/>
      <c r="ALW122" s="48"/>
      <c r="ALX122" s="48"/>
      <c r="ALY122" s="48"/>
      <c r="ALZ122" s="48"/>
      <c r="AMA122" s="48"/>
      <c r="AMB122" s="48"/>
      <c r="AMC122" s="48"/>
      <c r="AMD122" s="48"/>
      <c r="AME122" s="48"/>
      <c r="AMF122" s="48"/>
      <c r="AMG122" s="48"/>
      <c r="AMH122" s="48"/>
      <c r="AMI122" s="48"/>
      <c r="AMJ122" s="48"/>
    </row>
    <row r="123" s="243" customFormat="true" ht="16.5" hidden="false" customHeight="true" outlineLevel="0" collapsed="false">
      <c r="A123" s="240" t="n">
        <f aca="false">A122+1</f>
        <v>111</v>
      </c>
      <c r="B123" s="241" t="s">
        <v>476</v>
      </c>
      <c r="C123" s="242" t="s">
        <v>474</v>
      </c>
      <c r="D123" s="242" t="s">
        <v>475</v>
      </c>
      <c r="E123" s="242" t="s">
        <v>292</v>
      </c>
      <c r="F123" s="242" t="n">
        <v>0</v>
      </c>
      <c r="G123" s="242" t="s">
        <v>421</v>
      </c>
      <c r="H123" s="244" t="s">
        <v>294</v>
      </c>
      <c r="I123" s="242" t="n">
        <f aca="false">COUNTIF($C$13:$C$265,$C123)</f>
        <v>2</v>
      </c>
      <c r="J123" s="245" t="n">
        <f aca="false">COUNTIF($B$13:$B$265,$B123)</f>
        <v>1</v>
      </c>
      <c r="K123" s="244"/>
      <c r="L123" s="246" t="n">
        <v>1473</v>
      </c>
      <c r="M123" s="246" t="n">
        <v>535</v>
      </c>
      <c r="N123" s="246" t="n">
        <v>272</v>
      </c>
      <c r="O123" s="260" t="n">
        <f aca="false">L123*M123*N123/10^9</f>
        <v>0.21435096</v>
      </c>
      <c r="P123" s="248" t="n">
        <v>0.062310123</v>
      </c>
      <c r="Q123" s="249"/>
      <c r="R123" s="250"/>
      <c r="S123" s="251"/>
      <c r="T123" s="252"/>
      <c r="U123" s="253" t="n">
        <v>169.6662</v>
      </c>
      <c r="V123" s="254"/>
      <c r="W123" s="255" t="n">
        <f aca="false">SUM(X123:WY123)</f>
        <v>160</v>
      </c>
      <c r="X123" s="243" t="n">
        <v>0</v>
      </c>
      <c r="Y123" s="243" t="n">
        <v>0</v>
      </c>
      <c r="Z123" s="243" t="n">
        <v>0</v>
      </c>
      <c r="AA123" s="243" t="n">
        <v>0</v>
      </c>
      <c r="AB123" s="243" t="n">
        <v>0</v>
      </c>
      <c r="AC123" s="243" t="n">
        <v>0</v>
      </c>
      <c r="AD123" s="243" t="n">
        <v>0</v>
      </c>
      <c r="AE123" s="243" t="n">
        <v>0</v>
      </c>
      <c r="AF123" s="243" t="n">
        <v>0</v>
      </c>
      <c r="AG123" s="243" t="n">
        <v>0</v>
      </c>
      <c r="AH123" s="243" t="n">
        <v>0</v>
      </c>
      <c r="AI123" s="243" t="n">
        <v>0</v>
      </c>
      <c r="AJ123" s="243" t="n">
        <v>0</v>
      </c>
      <c r="AK123" s="243" t="n">
        <v>0</v>
      </c>
      <c r="AL123" s="243" t="n">
        <v>0</v>
      </c>
      <c r="AM123" s="243" t="n">
        <v>0</v>
      </c>
      <c r="AP123" s="243" t="n">
        <v>0</v>
      </c>
      <c r="AQ123" s="243" t="n">
        <v>0</v>
      </c>
      <c r="AR123" s="243" t="n">
        <v>0</v>
      </c>
      <c r="AS123" s="243" t="n">
        <v>0</v>
      </c>
      <c r="AT123" s="243" t="n">
        <v>0</v>
      </c>
      <c r="AU123" s="243" t="n">
        <v>0</v>
      </c>
      <c r="AV123" s="243" t="n">
        <v>0</v>
      </c>
      <c r="AW123" s="243" t="n">
        <v>0</v>
      </c>
      <c r="AX123" s="243" t="n">
        <v>0</v>
      </c>
      <c r="AY123" s="243" t="n">
        <v>0</v>
      </c>
      <c r="AZ123" s="243" t="n">
        <v>0</v>
      </c>
      <c r="BA123" s="243" t="n">
        <v>0</v>
      </c>
      <c r="BB123" s="243" t="n">
        <v>0</v>
      </c>
      <c r="BC123" s="243" t="n">
        <v>0</v>
      </c>
      <c r="BD123" s="243" t="n">
        <v>0</v>
      </c>
      <c r="BE123" s="243" t="n">
        <v>0</v>
      </c>
      <c r="BF123" s="243" t="n">
        <v>0</v>
      </c>
      <c r="BG123" s="243" t="n">
        <v>0</v>
      </c>
      <c r="BH123" s="243" t="n">
        <v>0</v>
      </c>
      <c r="BI123" s="243" t="n">
        <v>0</v>
      </c>
      <c r="BJ123" s="243" t="n">
        <v>30</v>
      </c>
      <c r="BK123" s="243" t="n">
        <v>0</v>
      </c>
      <c r="BL123" s="243" t="n">
        <v>0</v>
      </c>
      <c r="BM123" s="243" t="n">
        <v>0</v>
      </c>
      <c r="BN123" s="243" t="n">
        <v>30</v>
      </c>
      <c r="BO123" s="243" t="n">
        <v>0</v>
      </c>
      <c r="BP123" s="243" t="n">
        <v>0</v>
      </c>
      <c r="BQ123" s="243" t="n">
        <v>0</v>
      </c>
      <c r="BR123" s="243" t="n">
        <v>0</v>
      </c>
      <c r="BS123" s="243" t="n">
        <v>0</v>
      </c>
      <c r="BT123" s="243" t="n">
        <v>0</v>
      </c>
      <c r="BU123" s="243" t="n">
        <v>30</v>
      </c>
      <c r="BV123" s="243" t="n">
        <v>0</v>
      </c>
      <c r="BW123" s="243" t="n">
        <v>0</v>
      </c>
      <c r="BX123" s="243" t="n">
        <v>0</v>
      </c>
      <c r="BY123" s="243" t="n">
        <v>0</v>
      </c>
      <c r="BZ123" s="243" t="n">
        <v>0</v>
      </c>
      <c r="CA123" s="243" t="n">
        <v>0</v>
      </c>
      <c r="CB123" s="243" t="n">
        <v>0</v>
      </c>
      <c r="CC123" s="243" t="n">
        <v>0</v>
      </c>
      <c r="CD123" s="243" t="n">
        <v>0</v>
      </c>
      <c r="CE123" s="243" t="n">
        <v>0</v>
      </c>
      <c r="CF123" s="243" t="n">
        <v>0</v>
      </c>
      <c r="CG123" s="243" t="n">
        <v>0</v>
      </c>
      <c r="CH123" s="243" t="n">
        <v>0</v>
      </c>
      <c r="CI123" s="243" t="n">
        <v>0</v>
      </c>
      <c r="CJ123" s="243" t="n">
        <v>0</v>
      </c>
      <c r="CK123" s="243" t="n">
        <v>0</v>
      </c>
      <c r="CL123" s="243" t="n">
        <v>0</v>
      </c>
      <c r="CM123" s="243" t="n">
        <v>0</v>
      </c>
      <c r="CN123" s="243" t="n">
        <v>0</v>
      </c>
      <c r="WY123" s="236" t="n">
        <v>70</v>
      </c>
      <c r="WZ123" s="108"/>
      <c r="XA123" s="237" t="n">
        <v>0</v>
      </c>
      <c r="XB123" s="61" t="n">
        <v>160</v>
      </c>
      <c r="XC123" s="200" t="n">
        <f aca="false">XB123-W123</f>
        <v>0</v>
      </c>
      <c r="XD123" s="256" t="n">
        <f aca="false">SUMIF('TRIEN KHAI SX'!$B$8:$B$262,$B123,'TRIEN KHAI SX'!$CM$8:$CM$262)-W123</f>
        <v>0</v>
      </c>
      <c r="XE123" s="257" t="n">
        <f aca="false">SUMIF('TRIEN KHAI SX'!$B$8:$B$262,$B123,'TRIEN KHAI SX'!$FG$8:$FG$262)</f>
        <v>0</v>
      </c>
      <c r="XF123" s="258"/>
      <c r="XG123" s="258"/>
      <c r="XH123" s="258"/>
      <c r="XI123" s="258"/>
      <c r="XJ123" s="258"/>
      <c r="XK123" s="45"/>
      <c r="XL123" s="45"/>
      <c r="XM123" s="48"/>
      <c r="XN123" s="48"/>
      <c r="XO123" s="48"/>
      <c r="XP123" s="48"/>
      <c r="XQ123" s="48"/>
      <c r="XR123" s="48"/>
      <c r="XS123" s="48"/>
      <c r="XT123" s="48"/>
      <c r="XU123" s="48"/>
      <c r="XV123" s="48"/>
      <c r="XW123" s="48"/>
      <c r="XX123" s="48"/>
      <c r="XY123" s="48"/>
      <c r="XZ123" s="48"/>
      <c r="YA123" s="48"/>
      <c r="YB123" s="48"/>
      <c r="YC123" s="48"/>
      <c r="YD123" s="48"/>
      <c r="YE123" s="48"/>
      <c r="YF123" s="48"/>
      <c r="YG123" s="48"/>
      <c r="YH123" s="48"/>
      <c r="YI123" s="48"/>
      <c r="YJ123" s="48"/>
      <c r="YK123" s="48"/>
      <c r="YL123" s="48"/>
      <c r="YM123" s="48"/>
      <c r="YN123" s="48"/>
      <c r="YO123" s="48"/>
      <c r="YP123" s="48"/>
      <c r="YQ123" s="48"/>
      <c r="YR123" s="48"/>
      <c r="YS123" s="48"/>
      <c r="YT123" s="48"/>
      <c r="YU123" s="48"/>
      <c r="YV123" s="48"/>
      <c r="YW123" s="48"/>
      <c r="YX123" s="48"/>
      <c r="YY123" s="48"/>
      <c r="YZ123" s="48"/>
      <c r="ZA123" s="48"/>
      <c r="ZB123" s="48"/>
      <c r="ZC123" s="48"/>
      <c r="ZD123" s="48"/>
      <c r="ZE123" s="48"/>
      <c r="ZF123" s="48"/>
      <c r="ZG123" s="48"/>
      <c r="ZH123" s="48"/>
      <c r="ZI123" s="48"/>
      <c r="ZJ123" s="48"/>
      <c r="ZK123" s="48"/>
      <c r="ZL123" s="48"/>
      <c r="ZM123" s="48"/>
      <c r="ZN123" s="48"/>
      <c r="ZO123" s="48"/>
      <c r="ZP123" s="48"/>
      <c r="ZQ123" s="48"/>
      <c r="ZR123" s="48"/>
      <c r="ZS123" s="48"/>
      <c r="ZT123" s="48"/>
      <c r="ZU123" s="48"/>
      <c r="ZV123" s="48"/>
      <c r="ZW123" s="48"/>
      <c r="ZX123" s="48"/>
      <c r="ZY123" s="48"/>
      <c r="ZZ123" s="48"/>
      <c r="AAA123" s="48"/>
      <c r="AAB123" s="48"/>
      <c r="AAC123" s="48"/>
      <c r="AAD123" s="48"/>
      <c r="AAE123" s="48"/>
      <c r="AAF123" s="48"/>
      <c r="AAG123" s="48"/>
      <c r="AAH123" s="48"/>
      <c r="AAI123" s="48"/>
      <c r="AAJ123" s="48"/>
      <c r="AAK123" s="48"/>
      <c r="AAL123" s="48"/>
      <c r="AAM123" s="48"/>
      <c r="AAN123" s="48"/>
      <c r="AAO123" s="48"/>
      <c r="AAP123" s="48"/>
      <c r="AAQ123" s="48"/>
      <c r="AAR123" s="48"/>
      <c r="AAS123" s="48"/>
      <c r="AAT123" s="48"/>
      <c r="AAU123" s="48"/>
      <c r="AAV123" s="48"/>
      <c r="AAW123" s="48"/>
      <c r="AAX123" s="48"/>
      <c r="AAY123" s="48"/>
      <c r="AAZ123" s="48"/>
      <c r="ABA123" s="48"/>
      <c r="ABB123" s="48"/>
      <c r="ABC123" s="48"/>
      <c r="ABD123" s="48"/>
      <c r="ABE123" s="48"/>
      <c r="ABF123" s="48"/>
      <c r="ABG123" s="48"/>
      <c r="ABH123" s="48"/>
      <c r="ABI123" s="48"/>
      <c r="ABJ123" s="48"/>
      <c r="ABK123" s="48"/>
      <c r="ABL123" s="48"/>
      <c r="ABM123" s="48"/>
      <c r="ABN123" s="48"/>
      <c r="ABO123" s="48"/>
      <c r="ABP123" s="48"/>
      <c r="ABQ123" s="48"/>
      <c r="ABR123" s="48"/>
      <c r="ABS123" s="48"/>
      <c r="ABT123" s="48"/>
      <c r="ABU123" s="48"/>
      <c r="ABV123" s="48"/>
      <c r="ABW123" s="48"/>
      <c r="ABX123" s="48"/>
      <c r="ABY123" s="48"/>
      <c r="ABZ123" s="48"/>
      <c r="ACA123" s="48"/>
      <c r="ACB123" s="48"/>
      <c r="ACC123" s="48"/>
      <c r="ACD123" s="48"/>
      <c r="ACE123" s="48"/>
      <c r="ACF123" s="48"/>
      <c r="ACG123" s="48"/>
      <c r="ACH123" s="48"/>
      <c r="ACI123" s="48"/>
      <c r="ACJ123" s="48"/>
      <c r="ACK123" s="48"/>
      <c r="ACL123" s="48"/>
      <c r="ACM123" s="48"/>
      <c r="ACN123" s="48"/>
      <c r="ACO123" s="48"/>
      <c r="ACP123" s="48"/>
      <c r="ACQ123" s="48"/>
      <c r="ACR123" s="48"/>
      <c r="ACS123" s="48"/>
      <c r="ACT123" s="48"/>
      <c r="ACU123" s="48"/>
      <c r="ACV123" s="48"/>
      <c r="ACW123" s="48"/>
      <c r="ACX123" s="48"/>
      <c r="ACY123" s="48"/>
      <c r="ACZ123" s="48"/>
      <c r="ADA123" s="48"/>
      <c r="ADB123" s="48"/>
      <c r="ADC123" s="48"/>
      <c r="ADD123" s="48"/>
      <c r="ADE123" s="48"/>
      <c r="ADF123" s="48"/>
      <c r="ADG123" s="48"/>
      <c r="ADH123" s="48"/>
      <c r="ADI123" s="48"/>
      <c r="ADJ123" s="48"/>
      <c r="ADK123" s="48"/>
      <c r="ADL123" s="48"/>
      <c r="ADM123" s="48"/>
      <c r="ADN123" s="48"/>
      <c r="ADO123" s="48"/>
      <c r="ADP123" s="48"/>
      <c r="ADQ123" s="48"/>
      <c r="ADR123" s="48"/>
      <c r="ADS123" s="48"/>
      <c r="ADT123" s="48"/>
      <c r="ADU123" s="48"/>
      <c r="ADV123" s="48"/>
      <c r="ADW123" s="48"/>
      <c r="ADX123" s="48"/>
      <c r="ADY123" s="48"/>
      <c r="ADZ123" s="48"/>
      <c r="AEA123" s="48"/>
      <c r="AEB123" s="48"/>
      <c r="AEC123" s="48"/>
      <c r="AED123" s="48"/>
      <c r="AEE123" s="48"/>
      <c r="AEF123" s="48"/>
      <c r="AEG123" s="48"/>
      <c r="AEH123" s="48"/>
      <c r="AEI123" s="48"/>
      <c r="AEJ123" s="48"/>
      <c r="AEK123" s="48"/>
      <c r="AEL123" s="48"/>
      <c r="AEM123" s="48"/>
      <c r="AEN123" s="48"/>
      <c r="AEO123" s="48"/>
      <c r="AEP123" s="48"/>
      <c r="AEQ123" s="48"/>
      <c r="AER123" s="48"/>
      <c r="AES123" s="48"/>
      <c r="AET123" s="48"/>
      <c r="AEU123" s="48"/>
      <c r="AEV123" s="48"/>
      <c r="AEW123" s="48"/>
      <c r="AEX123" s="48"/>
      <c r="AEY123" s="48"/>
      <c r="AEZ123" s="48"/>
      <c r="AFA123" s="48"/>
      <c r="AFB123" s="48"/>
      <c r="AFC123" s="48"/>
      <c r="AFD123" s="48"/>
      <c r="AFE123" s="48"/>
      <c r="AFF123" s="48"/>
      <c r="AFG123" s="48"/>
      <c r="AFH123" s="48"/>
      <c r="AFI123" s="48"/>
      <c r="AFJ123" s="48"/>
      <c r="AFK123" s="48"/>
      <c r="AFL123" s="48"/>
      <c r="AFM123" s="48"/>
      <c r="AFN123" s="48"/>
      <c r="AFO123" s="48"/>
      <c r="AFP123" s="48"/>
      <c r="AFQ123" s="48"/>
      <c r="AFR123" s="48"/>
      <c r="AFS123" s="48"/>
      <c r="AFT123" s="48"/>
      <c r="AFU123" s="48"/>
      <c r="AFV123" s="48"/>
      <c r="AFW123" s="48"/>
      <c r="AFX123" s="48"/>
      <c r="AFY123" s="48"/>
      <c r="AFZ123" s="48"/>
      <c r="AGA123" s="48"/>
      <c r="AGB123" s="48"/>
      <c r="AGC123" s="48"/>
      <c r="AGD123" s="48"/>
      <c r="AGE123" s="48"/>
      <c r="AGF123" s="48"/>
      <c r="AGG123" s="48"/>
      <c r="AGH123" s="48"/>
      <c r="AGI123" s="48"/>
      <c r="AGJ123" s="48"/>
      <c r="AGK123" s="48"/>
      <c r="AGL123" s="48"/>
      <c r="AGM123" s="48"/>
      <c r="AGN123" s="48"/>
      <c r="AGO123" s="48"/>
      <c r="AGP123" s="48"/>
      <c r="AGQ123" s="48"/>
      <c r="AGR123" s="48"/>
      <c r="AGS123" s="48"/>
      <c r="AGT123" s="48"/>
      <c r="AGU123" s="48"/>
      <c r="AGV123" s="48"/>
      <c r="AGW123" s="48"/>
      <c r="AGX123" s="48"/>
      <c r="AGY123" s="48"/>
      <c r="AGZ123" s="48"/>
      <c r="AHA123" s="48"/>
      <c r="AHB123" s="48"/>
      <c r="AHC123" s="48"/>
      <c r="AHD123" s="48"/>
      <c r="AHE123" s="48"/>
      <c r="AHF123" s="48"/>
      <c r="AHG123" s="48"/>
      <c r="AHH123" s="48"/>
      <c r="AHI123" s="48"/>
      <c r="AHJ123" s="48"/>
      <c r="AHK123" s="48"/>
      <c r="AHL123" s="48"/>
      <c r="AHM123" s="48"/>
      <c r="AHN123" s="48"/>
      <c r="AHO123" s="48"/>
      <c r="AHP123" s="48"/>
      <c r="AHQ123" s="48"/>
      <c r="AHR123" s="48"/>
      <c r="AHS123" s="48"/>
      <c r="AHT123" s="48"/>
      <c r="AHU123" s="48"/>
      <c r="AHV123" s="48"/>
      <c r="AHW123" s="48"/>
      <c r="AHX123" s="48"/>
      <c r="AHY123" s="48"/>
      <c r="AHZ123" s="48"/>
      <c r="AIA123" s="48"/>
      <c r="AIB123" s="48"/>
      <c r="AIC123" s="48"/>
      <c r="AID123" s="48"/>
      <c r="AIE123" s="48"/>
      <c r="AIF123" s="48"/>
      <c r="AIG123" s="48"/>
      <c r="AIH123" s="48"/>
      <c r="AII123" s="48"/>
      <c r="AIJ123" s="48"/>
      <c r="AIK123" s="48"/>
      <c r="AIL123" s="48"/>
      <c r="AIM123" s="48"/>
      <c r="AIN123" s="48"/>
      <c r="AIO123" s="48"/>
      <c r="AIP123" s="48"/>
      <c r="AIQ123" s="48"/>
      <c r="AIR123" s="48"/>
      <c r="AIS123" s="48"/>
      <c r="AIT123" s="48"/>
      <c r="AIU123" s="48"/>
      <c r="AIV123" s="48"/>
      <c r="AIW123" s="48"/>
      <c r="AIX123" s="48"/>
      <c r="AIY123" s="48"/>
      <c r="AIZ123" s="48"/>
      <c r="AJA123" s="48"/>
      <c r="AJB123" s="48"/>
      <c r="AJC123" s="48"/>
      <c r="AJD123" s="48"/>
      <c r="AJE123" s="48"/>
      <c r="AJF123" s="48"/>
      <c r="AJG123" s="48"/>
      <c r="AJH123" s="48"/>
      <c r="AJI123" s="48"/>
      <c r="AJJ123" s="48"/>
      <c r="AJK123" s="48"/>
      <c r="AJL123" s="48"/>
      <c r="AJM123" s="48"/>
      <c r="AJN123" s="48"/>
      <c r="AJO123" s="48"/>
      <c r="AJP123" s="48"/>
      <c r="AJQ123" s="48"/>
      <c r="AJR123" s="48"/>
      <c r="AJS123" s="48"/>
      <c r="AJT123" s="48"/>
      <c r="AJU123" s="48"/>
      <c r="AJV123" s="48"/>
      <c r="AJW123" s="48"/>
      <c r="AJX123" s="48"/>
      <c r="AJY123" s="48"/>
      <c r="AJZ123" s="48"/>
      <c r="AKA123" s="48"/>
      <c r="AKB123" s="48"/>
      <c r="AKC123" s="48"/>
      <c r="AKD123" s="48"/>
      <c r="AKE123" s="48"/>
      <c r="AKF123" s="48"/>
      <c r="AKG123" s="48"/>
      <c r="AKH123" s="48"/>
      <c r="AKI123" s="48"/>
      <c r="AKJ123" s="48"/>
      <c r="AKK123" s="48"/>
      <c r="AKL123" s="48"/>
      <c r="AKM123" s="48"/>
      <c r="AKN123" s="48"/>
      <c r="AKO123" s="48"/>
      <c r="AKP123" s="48"/>
      <c r="AKQ123" s="48"/>
      <c r="AKR123" s="48"/>
      <c r="AKS123" s="48"/>
      <c r="AKT123" s="48"/>
      <c r="AKU123" s="48"/>
      <c r="AKV123" s="48"/>
      <c r="AKW123" s="48"/>
      <c r="AKX123" s="48"/>
      <c r="AKY123" s="48"/>
      <c r="AKZ123" s="48"/>
      <c r="ALA123" s="48"/>
      <c r="ALB123" s="48"/>
      <c r="ALC123" s="48"/>
      <c r="ALD123" s="48"/>
      <c r="ALE123" s="48"/>
      <c r="ALF123" s="48"/>
      <c r="ALG123" s="48"/>
      <c r="ALH123" s="48"/>
      <c r="ALI123" s="48"/>
      <c r="ALJ123" s="48"/>
      <c r="ALK123" s="48"/>
      <c r="ALL123" s="48"/>
      <c r="ALM123" s="48"/>
      <c r="ALN123" s="48"/>
      <c r="ALO123" s="48"/>
      <c r="ALP123" s="48"/>
      <c r="ALQ123" s="48"/>
      <c r="ALR123" s="48"/>
      <c r="ALS123" s="48"/>
      <c r="ALT123" s="48"/>
      <c r="ALU123" s="48"/>
      <c r="ALV123" s="48"/>
      <c r="ALW123" s="48"/>
      <c r="ALX123" s="48"/>
      <c r="ALY123" s="48"/>
      <c r="ALZ123" s="48"/>
      <c r="AMA123" s="48"/>
      <c r="AMB123" s="48"/>
      <c r="AMC123" s="48"/>
      <c r="AMD123" s="48"/>
      <c r="AME123" s="48"/>
      <c r="AMF123" s="48"/>
      <c r="AMG123" s="48"/>
      <c r="AMH123" s="48"/>
      <c r="AMI123" s="48"/>
      <c r="AMJ123" s="48"/>
    </row>
    <row r="124" s="243" customFormat="true" ht="16.5" hidden="false" customHeight="true" outlineLevel="0" collapsed="false">
      <c r="A124" s="240" t="n">
        <f aca="false">A123+1</f>
        <v>112</v>
      </c>
      <c r="B124" s="241" t="s">
        <v>477</v>
      </c>
      <c r="C124" s="242" t="s">
        <v>477</v>
      </c>
      <c r="D124" s="242" t="s">
        <v>478</v>
      </c>
      <c r="E124" s="242" t="s">
        <v>297</v>
      </c>
      <c r="F124" s="242" t="n">
        <v>0</v>
      </c>
      <c r="G124" s="242" t="s">
        <v>298</v>
      </c>
      <c r="H124" s="244" t="s">
        <v>294</v>
      </c>
      <c r="I124" s="242" t="n">
        <f aca="false">COUNTIF($C$13:$C$265,$C124)</f>
        <v>1</v>
      </c>
      <c r="J124" s="245" t="n">
        <f aca="false">COUNTIF($B$13:$B$265,$B124)</f>
        <v>1</v>
      </c>
      <c r="K124" s="244"/>
      <c r="L124" s="246" t="n">
        <v>1580</v>
      </c>
      <c r="M124" s="246" t="n">
        <v>530</v>
      </c>
      <c r="N124" s="246" t="n">
        <v>315</v>
      </c>
      <c r="O124" s="260" t="n">
        <f aca="false">L124*M124*N124/10^9</f>
        <v>0.263781</v>
      </c>
      <c r="P124" s="248" t="n">
        <v>0.079499008</v>
      </c>
      <c r="Q124" s="249"/>
      <c r="R124" s="250"/>
      <c r="S124" s="251" t="n">
        <v>169.13</v>
      </c>
      <c r="T124" s="252" t="n">
        <v>164.81</v>
      </c>
      <c r="U124" s="253" t="n">
        <v>201.8401</v>
      </c>
      <c r="V124" s="254"/>
      <c r="W124" s="255" t="n">
        <f aca="false">SUM(X124:WY124)</f>
        <v>320</v>
      </c>
      <c r="X124" s="243" t="n">
        <v>0</v>
      </c>
      <c r="Y124" s="243" t="n">
        <v>0</v>
      </c>
      <c r="Z124" s="243" t="n">
        <v>0</v>
      </c>
      <c r="AA124" s="243" t="n">
        <v>0</v>
      </c>
      <c r="AB124" s="243" t="n">
        <v>0</v>
      </c>
      <c r="AC124" s="243" t="n">
        <v>0</v>
      </c>
      <c r="AD124" s="243" t="n">
        <v>0</v>
      </c>
      <c r="AE124" s="243" t="n">
        <v>0</v>
      </c>
      <c r="AF124" s="243" t="n">
        <v>0</v>
      </c>
      <c r="AG124" s="243" t="n">
        <v>0</v>
      </c>
      <c r="AH124" s="243" t="n">
        <v>0</v>
      </c>
      <c r="AI124" s="243" t="n">
        <v>0</v>
      </c>
      <c r="AJ124" s="243" t="n">
        <v>0</v>
      </c>
      <c r="AK124" s="243" t="n">
        <v>30</v>
      </c>
      <c r="AL124" s="243" t="n">
        <v>0</v>
      </c>
      <c r="AM124" s="243" t="n">
        <v>0</v>
      </c>
      <c r="AN124" s="265" t="n">
        <v>40</v>
      </c>
      <c r="AO124" s="265" t="n">
        <v>10</v>
      </c>
      <c r="AP124" s="243" t="n">
        <v>30</v>
      </c>
      <c r="AQ124" s="243" t="n">
        <v>20</v>
      </c>
      <c r="AR124" s="243" t="n">
        <v>0</v>
      </c>
      <c r="AS124" s="243" t="n">
        <v>30</v>
      </c>
      <c r="AT124" s="243" t="n">
        <v>0</v>
      </c>
      <c r="AU124" s="243" t="n">
        <v>0</v>
      </c>
      <c r="AV124" s="243" t="n">
        <v>0</v>
      </c>
      <c r="AW124" s="243" t="n">
        <v>30</v>
      </c>
      <c r="AX124" s="243" t="n">
        <v>0</v>
      </c>
      <c r="AY124" s="243" t="n">
        <v>0</v>
      </c>
      <c r="AZ124" s="243" t="n">
        <v>40</v>
      </c>
      <c r="BA124" s="243" t="n">
        <v>0</v>
      </c>
      <c r="BB124" s="243" t="n">
        <v>30</v>
      </c>
      <c r="BC124" s="243" t="n">
        <v>0</v>
      </c>
      <c r="BD124" s="243" t="n">
        <v>0</v>
      </c>
      <c r="BE124" s="243" t="n">
        <v>0</v>
      </c>
      <c r="BF124" s="243" t="n">
        <v>30</v>
      </c>
      <c r="BG124" s="243" t="n">
        <v>30</v>
      </c>
      <c r="BH124" s="243" t="n">
        <v>0</v>
      </c>
      <c r="BI124" s="243" t="n">
        <v>0</v>
      </c>
      <c r="BJ124" s="243" t="n">
        <v>0</v>
      </c>
      <c r="BK124" s="243" t="n">
        <v>0</v>
      </c>
      <c r="BL124" s="243" t="n">
        <v>0</v>
      </c>
      <c r="BM124" s="243" t="n">
        <v>0</v>
      </c>
      <c r="BN124" s="243" t="n">
        <v>0</v>
      </c>
      <c r="BO124" s="243" t="n">
        <v>0</v>
      </c>
      <c r="BP124" s="243" t="n">
        <v>0</v>
      </c>
      <c r="BQ124" s="243" t="n">
        <v>0</v>
      </c>
      <c r="BR124" s="243" t="n">
        <v>0</v>
      </c>
      <c r="BS124" s="243" t="n">
        <v>0</v>
      </c>
      <c r="BT124" s="243" t="n">
        <v>0</v>
      </c>
      <c r="BU124" s="243" t="n">
        <v>0</v>
      </c>
      <c r="BV124" s="243" t="n">
        <v>0</v>
      </c>
      <c r="BW124" s="243" t="n">
        <v>0</v>
      </c>
      <c r="BX124" s="243" t="n">
        <v>0</v>
      </c>
      <c r="BY124" s="243" t="n">
        <v>0</v>
      </c>
      <c r="BZ124" s="243" t="n">
        <v>0</v>
      </c>
      <c r="CA124" s="243" t="n">
        <v>0</v>
      </c>
      <c r="CB124" s="243" t="n">
        <v>0</v>
      </c>
      <c r="CC124" s="243" t="n">
        <v>0</v>
      </c>
      <c r="CD124" s="243" t="n">
        <v>0</v>
      </c>
      <c r="CE124" s="243" t="n">
        <v>0</v>
      </c>
      <c r="CF124" s="243" t="n">
        <v>0</v>
      </c>
      <c r="CG124" s="243" t="n">
        <v>0</v>
      </c>
      <c r="CH124" s="243" t="n">
        <v>0</v>
      </c>
      <c r="CI124" s="243" t="n">
        <v>0</v>
      </c>
      <c r="CJ124" s="243" t="n">
        <v>0</v>
      </c>
      <c r="CK124" s="243" t="n">
        <v>0</v>
      </c>
      <c r="CL124" s="243" t="n">
        <v>0</v>
      </c>
      <c r="CM124" s="243" t="n">
        <v>0</v>
      </c>
      <c r="CN124" s="243" t="n">
        <v>0</v>
      </c>
      <c r="WY124" s="236" t="n">
        <v>0</v>
      </c>
      <c r="WZ124" s="108"/>
      <c r="XA124" s="237" t="n">
        <v>0</v>
      </c>
      <c r="XB124" s="61" t="n">
        <v>320</v>
      </c>
      <c r="XC124" s="200" t="n">
        <f aca="false">XB124-W124</f>
        <v>0</v>
      </c>
      <c r="XD124" s="256" t="n">
        <f aca="false">SUMIF('TRIEN KHAI SX'!$B$8:$B$262,$B124,'TRIEN KHAI SX'!$CM$8:$CM$262)-W124</f>
        <v>0</v>
      </c>
      <c r="XE124" s="257" t="n">
        <f aca="false">SUMIF('TRIEN KHAI SX'!$B$8:$B$262,$B124,'TRIEN KHAI SX'!$FG$8:$FG$262)</f>
        <v>0</v>
      </c>
      <c r="XF124" s="258"/>
      <c r="XG124" s="258"/>
      <c r="XH124" s="258"/>
      <c r="XI124" s="258"/>
      <c r="XJ124" s="258"/>
      <c r="XK124" s="45"/>
      <c r="XL124" s="45"/>
      <c r="XM124" s="48"/>
      <c r="XN124" s="48"/>
      <c r="XO124" s="48"/>
      <c r="XP124" s="48"/>
      <c r="XQ124" s="48"/>
      <c r="XR124" s="48"/>
      <c r="XS124" s="48"/>
      <c r="XT124" s="48"/>
      <c r="XU124" s="48"/>
      <c r="XV124" s="48"/>
      <c r="XW124" s="48"/>
      <c r="XX124" s="48"/>
      <c r="XY124" s="48"/>
      <c r="XZ124" s="48"/>
      <c r="YA124" s="48"/>
      <c r="YB124" s="48"/>
      <c r="YC124" s="48"/>
      <c r="YD124" s="48"/>
      <c r="YE124" s="48"/>
      <c r="YF124" s="48"/>
      <c r="YG124" s="48"/>
      <c r="YH124" s="48"/>
      <c r="YI124" s="48"/>
      <c r="YJ124" s="48"/>
      <c r="YK124" s="48"/>
      <c r="YL124" s="48"/>
      <c r="YM124" s="48"/>
      <c r="YN124" s="48"/>
      <c r="YO124" s="48"/>
      <c r="YP124" s="48"/>
      <c r="YQ124" s="48"/>
      <c r="YR124" s="48"/>
      <c r="YS124" s="48"/>
      <c r="YT124" s="48"/>
      <c r="YU124" s="48"/>
      <c r="YV124" s="48"/>
      <c r="YW124" s="48"/>
      <c r="YX124" s="48"/>
      <c r="YY124" s="48"/>
      <c r="YZ124" s="48"/>
      <c r="ZA124" s="48"/>
      <c r="ZB124" s="48"/>
      <c r="ZC124" s="48"/>
      <c r="ZD124" s="48"/>
      <c r="ZE124" s="48"/>
      <c r="ZF124" s="48"/>
      <c r="ZG124" s="48"/>
      <c r="ZH124" s="48"/>
      <c r="ZI124" s="48"/>
      <c r="ZJ124" s="48"/>
      <c r="ZK124" s="48"/>
      <c r="ZL124" s="48"/>
      <c r="ZM124" s="48"/>
      <c r="ZN124" s="48"/>
      <c r="ZO124" s="48"/>
      <c r="ZP124" s="48"/>
      <c r="ZQ124" s="48"/>
      <c r="ZR124" s="48"/>
      <c r="ZS124" s="48"/>
      <c r="ZT124" s="48"/>
      <c r="ZU124" s="48"/>
      <c r="ZV124" s="48"/>
      <c r="ZW124" s="48"/>
      <c r="ZX124" s="48"/>
      <c r="ZY124" s="48"/>
      <c r="ZZ124" s="48"/>
      <c r="AAA124" s="48"/>
      <c r="AAB124" s="48"/>
      <c r="AAC124" s="48"/>
      <c r="AAD124" s="48"/>
      <c r="AAE124" s="48"/>
      <c r="AAF124" s="48"/>
      <c r="AAG124" s="48"/>
      <c r="AAH124" s="48"/>
      <c r="AAI124" s="48"/>
      <c r="AAJ124" s="48"/>
      <c r="AAK124" s="48"/>
      <c r="AAL124" s="48"/>
      <c r="AAM124" s="48"/>
      <c r="AAN124" s="48"/>
      <c r="AAO124" s="48"/>
      <c r="AAP124" s="48"/>
      <c r="AAQ124" s="48"/>
      <c r="AAR124" s="48"/>
      <c r="AAS124" s="48"/>
      <c r="AAT124" s="48"/>
      <c r="AAU124" s="48"/>
      <c r="AAV124" s="48"/>
      <c r="AAW124" s="48"/>
      <c r="AAX124" s="48"/>
      <c r="AAY124" s="48"/>
      <c r="AAZ124" s="48"/>
      <c r="ABA124" s="48"/>
      <c r="ABB124" s="48"/>
      <c r="ABC124" s="48"/>
      <c r="ABD124" s="48"/>
      <c r="ABE124" s="48"/>
      <c r="ABF124" s="48"/>
      <c r="ABG124" s="48"/>
      <c r="ABH124" s="48"/>
      <c r="ABI124" s="48"/>
      <c r="ABJ124" s="48"/>
      <c r="ABK124" s="48"/>
      <c r="ABL124" s="48"/>
      <c r="ABM124" s="48"/>
      <c r="ABN124" s="48"/>
      <c r="ABO124" s="48"/>
      <c r="ABP124" s="48"/>
      <c r="ABQ124" s="48"/>
      <c r="ABR124" s="48"/>
      <c r="ABS124" s="48"/>
      <c r="ABT124" s="48"/>
      <c r="ABU124" s="48"/>
      <c r="ABV124" s="48"/>
      <c r="ABW124" s="48"/>
      <c r="ABX124" s="48"/>
      <c r="ABY124" s="48"/>
      <c r="ABZ124" s="48"/>
      <c r="ACA124" s="48"/>
      <c r="ACB124" s="48"/>
      <c r="ACC124" s="48"/>
      <c r="ACD124" s="48"/>
      <c r="ACE124" s="48"/>
      <c r="ACF124" s="48"/>
      <c r="ACG124" s="48"/>
      <c r="ACH124" s="48"/>
      <c r="ACI124" s="48"/>
      <c r="ACJ124" s="48"/>
      <c r="ACK124" s="48"/>
      <c r="ACL124" s="48"/>
      <c r="ACM124" s="48"/>
      <c r="ACN124" s="48"/>
      <c r="ACO124" s="48"/>
      <c r="ACP124" s="48"/>
      <c r="ACQ124" s="48"/>
      <c r="ACR124" s="48"/>
      <c r="ACS124" s="48"/>
      <c r="ACT124" s="48"/>
      <c r="ACU124" s="48"/>
      <c r="ACV124" s="48"/>
      <c r="ACW124" s="48"/>
      <c r="ACX124" s="48"/>
      <c r="ACY124" s="48"/>
      <c r="ACZ124" s="48"/>
      <c r="ADA124" s="48"/>
      <c r="ADB124" s="48"/>
      <c r="ADC124" s="48"/>
      <c r="ADD124" s="48"/>
      <c r="ADE124" s="48"/>
      <c r="ADF124" s="48"/>
      <c r="ADG124" s="48"/>
      <c r="ADH124" s="48"/>
      <c r="ADI124" s="48"/>
      <c r="ADJ124" s="48"/>
      <c r="ADK124" s="48"/>
      <c r="ADL124" s="48"/>
      <c r="ADM124" s="48"/>
      <c r="ADN124" s="48"/>
      <c r="ADO124" s="48"/>
      <c r="ADP124" s="48"/>
      <c r="ADQ124" s="48"/>
      <c r="ADR124" s="48"/>
      <c r="ADS124" s="48"/>
      <c r="ADT124" s="48"/>
      <c r="ADU124" s="48"/>
      <c r="ADV124" s="48"/>
      <c r="ADW124" s="48"/>
      <c r="ADX124" s="48"/>
      <c r="ADY124" s="48"/>
      <c r="ADZ124" s="48"/>
      <c r="AEA124" s="48"/>
      <c r="AEB124" s="48"/>
      <c r="AEC124" s="48"/>
      <c r="AED124" s="48"/>
      <c r="AEE124" s="48"/>
      <c r="AEF124" s="48"/>
      <c r="AEG124" s="48"/>
      <c r="AEH124" s="48"/>
      <c r="AEI124" s="48"/>
      <c r="AEJ124" s="48"/>
      <c r="AEK124" s="48"/>
      <c r="AEL124" s="48"/>
      <c r="AEM124" s="48"/>
      <c r="AEN124" s="48"/>
      <c r="AEO124" s="48"/>
      <c r="AEP124" s="48"/>
      <c r="AEQ124" s="48"/>
      <c r="AER124" s="48"/>
      <c r="AES124" s="48"/>
      <c r="AET124" s="48"/>
      <c r="AEU124" s="48"/>
      <c r="AEV124" s="48"/>
      <c r="AEW124" s="48"/>
      <c r="AEX124" s="48"/>
      <c r="AEY124" s="48"/>
      <c r="AEZ124" s="48"/>
      <c r="AFA124" s="48"/>
      <c r="AFB124" s="48"/>
      <c r="AFC124" s="48"/>
      <c r="AFD124" s="48"/>
      <c r="AFE124" s="48"/>
      <c r="AFF124" s="48"/>
      <c r="AFG124" s="48"/>
      <c r="AFH124" s="48"/>
      <c r="AFI124" s="48"/>
      <c r="AFJ124" s="48"/>
      <c r="AFK124" s="48"/>
      <c r="AFL124" s="48"/>
      <c r="AFM124" s="48"/>
      <c r="AFN124" s="48"/>
      <c r="AFO124" s="48"/>
      <c r="AFP124" s="48"/>
      <c r="AFQ124" s="48"/>
      <c r="AFR124" s="48"/>
      <c r="AFS124" s="48"/>
      <c r="AFT124" s="48"/>
      <c r="AFU124" s="48"/>
      <c r="AFV124" s="48"/>
      <c r="AFW124" s="48"/>
      <c r="AFX124" s="48"/>
      <c r="AFY124" s="48"/>
      <c r="AFZ124" s="48"/>
      <c r="AGA124" s="48"/>
      <c r="AGB124" s="48"/>
      <c r="AGC124" s="48"/>
      <c r="AGD124" s="48"/>
      <c r="AGE124" s="48"/>
      <c r="AGF124" s="48"/>
      <c r="AGG124" s="48"/>
      <c r="AGH124" s="48"/>
      <c r="AGI124" s="48"/>
      <c r="AGJ124" s="48"/>
      <c r="AGK124" s="48"/>
      <c r="AGL124" s="48"/>
      <c r="AGM124" s="48"/>
      <c r="AGN124" s="48"/>
      <c r="AGO124" s="48"/>
      <c r="AGP124" s="48"/>
      <c r="AGQ124" s="48"/>
      <c r="AGR124" s="48"/>
      <c r="AGS124" s="48"/>
      <c r="AGT124" s="48"/>
      <c r="AGU124" s="48"/>
      <c r="AGV124" s="48"/>
      <c r="AGW124" s="48"/>
      <c r="AGX124" s="48"/>
      <c r="AGY124" s="48"/>
      <c r="AGZ124" s="48"/>
      <c r="AHA124" s="48"/>
      <c r="AHB124" s="48"/>
      <c r="AHC124" s="48"/>
      <c r="AHD124" s="48"/>
      <c r="AHE124" s="48"/>
      <c r="AHF124" s="48"/>
      <c r="AHG124" s="48"/>
      <c r="AHH124" s="48"/>
      <c r="AHI124" s="48"/>
      <c r="AHJ124" s="48"/>
      <c r="AHK124" s="48"/>
      <c r="AHL124" s="48"/>
      <c r="AHM124" s="48"/>
      <c r="AHN124" s="48"/>
      <c r="AHO124" s="48"/>
      <c r="AHP124" s="48"/>
      <c r="AHQ124" s="48"/>
      <c r="AHR124" s="48"/>
      <c r="AHS124" s="48"/>
      <c r="AHT124" s="48"/>
      <c r="AHU124" s="48"/>
      <c r="AHV124" s="48"/>
      <c r="AHW124" s="48"/>
      <c r="AHX124" s="48"/>
      <c r="AHY124" s="48"/>
      <c r="AHZ124" s="48"/>
      <c r="AIA124" s="48"/>
      <c r="AIB124" s="48"/>
      <c r="AIC124" s="48"/>
      <c r="AID124" s="48"/>
      <c r="AIE124" s="48"/>
      <c r="AIF124" s="48"/>
      <c r="AIG124" s="48"/>
      <c r="AIH124" s="48"/>
      <c r="AII124" s="48"/>
      <c r="AIJ124" s="48"/>
      <c r="AIK124" s="48"/>
      <c r="AIL124" s="48"/>
      <c r="AIM124" s="48"/>
      <c r="AIN124" s="48"/>
      <c r="AIO124" s="48"/>
      <c r="AIP124" s="48"/>
      <c r="AIQ124" s="48"/>
      <c r="AIR124" s="48"/>
      <c r="AIS124" s="48"/>
      <c r="AIT124" s="48"/>
      <c r="AIU124" s="48"/>
      <c r="AIV124" s="48"/>
      <c r="AIW124" s="48"/>
      <c r="AIX124" s="48"/>
      <c r="AIY124" s="48"/>
      <c r="AIZ124" s="48"/>
      <c r="AJA124" s="48"/>
      <c r="AJB124" s="48"/>
      <c r="AJC124" s="48"/>
      <c r="AJD124" s="48"/>
      <c r="AJE124" s="48"/>
      <c r="AJF124" s="48"/>
      <c r="AJG124" s="48"/>
      <c r="AJH124" s="48"/>
      <c r="AJI124" s="48"/>
      <c r="AJJ124" s="48"/>
      <c r="AJK124" s="48"/>
      <c r="AJL124" s="48"/>
      <c r="AJM124" s="48"/>
      <c r="AJN124" s="48"/>
      <c r="AJO124" s="48"/>
      <c r="AJP124" s="48"/>
      <c r="AJQ124" s="48"/>
      <c r="AJR124" s="48"/>
      <c r="AJS124" s="48"/>
      <c r="AJT124" s="48"/>
      <c r="AJU124" s="48"/>
      <c r="AJV124" s="48"/>
      <c r="AJW124" s="48"/>
      <c r="AJX124" s="48"/>
      <c r="AJY124" s="48"/>
      <c r="AJZ124" s="48"/>
      <c r="AKA124" s="48"/>
      <c r="AKB124" s="48"/>
      <c r="AKC124" s="48"/>
      <c r="AKD124" s="48"/>
      <c r="AKE124" s="48"/>
      <c r="AKF124" s="48"/>
      <c r="AKG124" s="48"/>
      <c r="AKH124" s="48"/>
      <c r="AKI124" s="48"/>
      <c r="AKJ124" s="48"/>
      <c r="AKK124" s="48"/>
      <c r="AKL124" s="48"/>
      <c r="AKM124" s="48"/>
      <c r="AKN124" s="48"/>
      <c r="AKO124" s="48"/>
      <c r="AKP124" s="48"/>
      <c r="AKQ124" s="48"/>
      <c r="AKR124" s="48"/>
      <c r="AKS124" s="48"/>
      <c r="AKT124" s="48"/>
      <c r="AKU124" s="48"/>
      <c r="AKV124" s="48"/>
      <c r="AKW124" s="48"/>
      <c r="AKX124" s="48"/>
      <c r="AKY124" s="48"/>
      <c r="AKZ124" s="48"/>
      <c r="ALA124" s="48"/>
      <c r="ALB124" s="48"/>
      <c r="ALC124" s="48"/>
      <c r="ALD124" s="48"/>
      <c r="ALE124" s="48"/>
      <c r="ALF124" s="48"/>
      <c r="ALG124" s="48"/>
      <c r="ALH124" s="48"/>
      <c r="ALI124" s="48"/>
      <c r="ALJ124" s="48"/>
      <c r="ALK124" s="48"/>
      <c r="ALL124" s="48"/>
      <c r="ALM124" s="48"/>
      <c r="ALN124" s="48"/>
      <c r="ALO124" s="48"/>
      <c r="ALP124" s="48"/>
      <c r="ALQ124" s="48"/>
      <c r="ALR124" s="48"/>
      <c r="ALS124" s="48"/>
      <c r="ALT124" s="48"/>
      <c r="ALU124" s="48"/>
      <c r="ALV124" s="48"/>
      <c r="ALW124" s="48"/>
      <c r="ALX124" s="48"/>
      <c r="ALY124" s="48"/>
      <c r="ALZ124" s="48"/>
      <c r="AMA124" s="48"/>
      <c r="AMB124" s="48"/>
      <c r="AMC124" s="48"/>
      <c r="AMD124" s="48"/>
      <c r="AME124" s="48"/>
      <c r="AMF124" s="48"/>
      <c r="AMG124" s="48"/>
      <c r="AMH124" s="48"/>
      <c r="AMI124" s="48"/>
      <c r="AMJ124" s="48"/>
    </row>
    <row r="125" s="243" customFormat="true" ht="16.5" hidden="false" customHeight="true" outlineLevel="0" collapsed="false">
      <c r="A125" s="240" t="n">
        <f aca="false">A124+1</f>
        <v>113</v>
      </c>
      <c r="B125" s="241" t="s">
        <v>479</v>
      </c>
      <c r="C125" s="242" t="s">
        <v>479</v>
      </c>
      <c r="D125" s="242" t="s">
        <v>478</v>
      </c>
      <c r="E125" s="242" t="s">
        <v>301</v>
      </c>
      <c r="F125" s="261" t="s">
        <v>302</v>
      </c>
      <c r="G125" s="261" t="s">
        <v>303</v>
      </c>
      <c r="H125" s="244" t="s">
        <v>294</v>
      </c>
      <c r="I125" s="242" t="n">
        <f aca="false">COUNTIF($C$13:$C$265,$C125)</f>
        <v>1</v>
      </c>
      <c r="J125" s="245" t="n">
        <f aca="false">COUNTIF($B$13:$B$265,$B125)</f>
        <v>1</v>
      </c>
      <c r="K125" s="244"/>
      <c r="L125" s="246" t="n">
        <v>1580</v>
      </c>
      <c r="M125" s="246" t="n">
        <v>530</v>
      </c>
      <c r="N125" s="246" t="n">
        <v>315</v>
      </c>
      <c r="O125" s="260" t="n">
        <f aca="false">L125*M125*N125/10^9</f>
        <v>0.263781</v>
      </c>
      <c r="P125" s="248" t="n">
        <v>0.079499008</v>
      </c>
      <c r="Q125" s="249"/>
      <c r="R125" s="250"/>
      <c r="S125" s="251" t="n">
        <v>164.5</v>
      </c>
      <c r="T125" s="252" t="n">
        <v>162.44</v>
      </c>
      <c r="U125" s="253" t="n">
        <v>198.9724</v>
      </c>
      <c r="V125" s="254"/>
      <c r="W125" s="255" t="n">
        <f aca="false">SUM(X125:WY125)</f>
        <v>180</v>
      </c>
      <c r="X125" s="243" t="n">
        <v>0</v>
      </c>
      <c r="Y125" s="243" t="n">
        <v>0</v>
      </c>
      <c r="Z125" s="243" t="n">
        <v>0</v>
      </c>
      <c r="AA125" s="243" t="n">
        <v>0</v>
      </c>
      <c r="AB125" s="243" t="n">
        <v>0</v>
      </c>
      <c r="AC125" s="243" t="n">
        <v>0</v>
      </c>
      <c r="AD125" s="243" t="n">
        <v>0</v>
      </c>
      <c r="AE125" s="243" t="n">
        <v>0</v>
      </c>
      <c r="AF125" s="243" t="n">
        <v>0</v>
      </c>
      <c r="AG125" s="243" t="n">
        <v>0</v>
      </c>
      <c r="AH125" s="243" t="n">
        <v>0</v>
      </c>
      <c r="AI125" s="243" t="n">
        <v>0</v>
      </c>
      <c r="AJ125" s="243" t="n">
        <v>0</v>
      </c>
      <c r="AK125" s="243" t="n">
        <v>0</v>
      </c>
      <c r="AL125" s="243" t="n">
        <v>30</v>
      </c>
      <c r="AM125" s="243" t="n">
        <v>30</v>
      </c>
      <c r="AN125" s="243" t="n">
        <v>0</v>
      </c>
      <c r="AO125" s="243" t="n">
        <v>30</v>
      </c>
      <c r="AP125" s="243" t="n">
        <v>0</v>
      </c>
      <c r="AQ125" s="243" t="n">
        <v>0</v>
      </c>
      <c r="AR125" s="243" t="n">
        <v>30</v>
      </c>
      <c r="AS125" s="243" t="n">
        <v>0</v>
      </c>
      <c r="AT125" s="243" t="n">
        <v>30</v>
      </c>
      <c r="AU125" s="243" t="n">
        <v>0</v>
      </c>
      <c r="AV125" s="243" t="n">
        <v>30</v>
      </c>
      <c r="AW125" s="243" t="n">
        <v>0</v>
      </c>
      <c r="AX125" s="243" t="n">
        <v>0</v>
      </c>
      <c r="AY125" s="243" t="n">
        <v>0</v>
      </c>
      <c r="AZ125" s="243" t="n">
        <v>0</v>
      </c>
      <c r="BA125" s="243" t="n">
        <v>0</v>
      </c>
      <c r="BB125" s="243" t="n">
        <v>0</v>
      </c>
      <c r="BC125" s="243" t="n">
        <v>0</v>
      </c>
      <c r="BD125" s="243" t="n">
        <v>0</v>
      </c>
      <c r="BE125" s="243" t="n">
        <v>0</v>
      </c>
      <c r="BF125" s="243" t="n">
        <v>0</v>
      </c>
      <c r="BG125" s="243" t="n">
        <v>0</v>
      </c>
      <c r="BH125" s="243" t="n">
        <v>0</v>
      </c>
      <c r="BI125" s="243" t="n">
        <v>0</v>
      </c>
      <c r="BJ125" s="243" t="n">
        <v>0</v>
      </c>
      <c r="BK125" s="243" t="n">
        <v>0</v>
      </c>
      <c r="BL125" s="243" t="n">
        <v>0</v>
      </c>
      <c r="BM125" s="243" t="n">
        <v>0</v>
      </c>
      <c r="BN125" s="243" t="n">
        <v>0</v>
      </c>
      <c r="BO125" s="243" t="n">
        <v>0</v>
      </c>
      <c r="BP125" s="243" t="n">
        <v>0</v>
      </c>
      <c r="BQ125" s="243" t="n">
        <v>0</v>
      </c>
      <c r="BR125" s="243" t="n">
        <v>0</v>
      </c>
      <c r="BS125" s="243" t="n">
        <v>0</v>
      </c>
      <c r="BT125" s="243" t="n">
        <v>0</v>
      </c>
      <c r="BU125" s="243" t="n">
        <v>0</v>
      </c>
      <c r="BV125" s="243" t="n">
        <v>0</v>
      </c>
      <c r="BW125" s="243" t="n">
        <v>0</v>
      </c>
      <c r="BX125" s="243" t="n">
        <v>0</v>
      </c>
      <c r="BY125" s="243" t="n">
        <v>0</v>
      </c>
      <c r="BZ125" s="243" t="n">
        <v>0</v>
      </c>
      <c r="CA125" s="243" t="n">
        <v>0</v>
      </c>
      <c r="CB125" s="243" t="n">
        <v>0</v>
      </c>
      <c r="CC125" s="243" t="n">
        <v>0</v>
      </c>
      <c r="CD125" s="243" t="n">
        <v>0</v>
      </c>
      <c r="CE125" s="243" t="n">
        <v>0</v>
      </c>
      <c r="CF125" s="243" t="n">
        <v>0</v>
      </c>
      <c r="CG125" s="243" t="n">
        <v>0</v>
      </c>
      <c r="CH125" s="243" t="n">
        <v>0</v>
      </c>
      <c r="CI125" s="243" t="n">
        <v>0</v>
      </c>
      <c r="CJ125" s="243" t="n">
        <v>0</v>
      </c>
      <c r="CK125" s="243" t="n">
        <v>0</v>
      </c>
      <c r="CL125" s="243" t="n">
        <v>0</v>
      </c>
      <c r="CM125" s="243" t="n">
        <v>0</v>
      </c>
      <c r="CN125" s="243" t="n">
        <v>0</v>
      </c>
      <c r="WY125" s="236" t="n">
        <v>0</v>
      </c>
      <c r="WZ125" s="108"/>
      <c r="XA125" s="237" t="n">
        <v>0</v>
      </c>
      <c r="XB125" s="61" t="n">
        <v>180</v>
      </c>
      <c r="XC125" s="200" t="n">
        <f aca="false">XB125-W125</f>
        <v>0</v>
      </c>
      <c r="XD125" s="256" t="n">
        <f aca="false">SUMIF('TRIEN KHAI SX'!$B$8:$B$262,$B125,'TRIEN KHAI SX'!$CM$8:$CM$262)-W125</f>
        <v>0</v>
      </c>
      <c r="XE125" s="257" t="n">
        <f aca="false">SUMIF('TRIEN KHAI SX'!$B$8:$B$262,$B125,'TRIEN KHAI SX'!$FG$8:$FG$262)</f>
        <v>0</v>
      </c>
      <c r="XF125" s="258"/>
      <c r="XG125" s="258"/>
      <c r="XH125" s="258"/>
      <c r="XI125" s="258"/>
      <c r="XJ125" s="258"/>
      <c r="XK125" s="45"/>
      <c r="XL125" s="45"/>
      <c r="XM125" s="48"/>
      <c r="XN125" s="48"/>
      <c r="XO125" s="48"/>
      <c r="XP125" s="48"/>
      <c r="XQ125" s="48"/>
      <c r="XR125" s="48"/>
      <c r="XS125" s="48"/>
      <c r="XT125" s="48"/>
      <c r="XU125" s="48"/>
      <c r="XV125" s="48"/>
      <c r="XW125" s="48"/>
      <c r="XX125" s="48"/>
      <c r="XY125" s="48"/>
      <c r="XZ125" s="48"/>
      <c r="YA125" s="48"/>
      <c r="YB125" s="48"/>
      <c r="YC125" s="48"/>
      <c r="YD125" s="48"/>
      <c r="YE125" s="48"/>
      <c r="YF125" s="48"/>
      <c r="YG125" s="48"/>
      <c r="YH125" s="48"/>
      <c r="YI125" s="48"/>
      <c r="YJ125" s="48"/>
      <c r="YK125" s="48"/>
      <c r="YL125" s="48"/>
      <c r="YM125" s="48"/>
      <c r="YN125" s="48"/>
      <c r="YO125" s="48"/>
      <c r="YP125" s="48"/>
      <c r="YQ125" s="48"/>
      <c r="YR125" s="48"/>
      <c r="YS125" s="48"/>
      <c r="YT125" s="48"/>
      <c r="YU125" s="48"/>
      <c r="YV125" s="48"/>
      <c r="YW125" s="48"/>
      <c r="YX125" s="48"/>
      <c r="YY125" s="48"/>
      <c r="YZ125" s="48"/>
      <c r="ZA125" s="48"/>
      <c r="ZB125" s="48"/>
      <c r="ZC125" s="48"/>
      <c r="ZD125" s="48"/>
      <c r="ZE125" s="48"/>
      <c r="ZF125" s="48"/>
      <c r="ZG125" s="48"/>
      <c r="ZH125" s="48"/>
      <c r="ZI125" s="48"/>
      <c r="ZJ125" s="48"/>
      <c r="ZK125" s="48"/>
      <c r="ZL125" s="48"/>
      <c r="ZM125" s="48"/>
      <c r="ZN125" s="48"/>
      <c r="ZO125" s="48"/>
      <c r="ZP125" s="48"/>
      <c r="ZQ125" s="48"/>
      <c r="ZR125" s="48"/>
      <c r="ZS125" s="48"/>
      <c r="ZT125" s="48"/>
      <c r="ZU125" s="48"/>
      <c r="ZV125" s="48"/>
      <c r="ZW125" s="48"/>
      <c r="ZX125" s="48"/>
      <c r="ZY125" s="48"/>
      <c r="ZZ125" s="48"/>
      <c r="AAA125" s="48"/>
      <c r="AAB125" s="48"/>
      <c r="AAC125" s="48"/>
      <c r="AAD125" s="48"/>
      <c r="AAE125" s="48"/>
      <c r="AAF125" s="48"/>
      <c r="AAG125" s="48"/>
      <c r="AAH125" s="48"/>
      <c r="AAI125" s="48"/>
      <c r="AAJ125" s="48"/>
      <c r="AAK125" s="48"/>
      <c r="AAL125" s="48"/>
      <c r="AAM125" s="48"/>
      <c r="AAN125" s="48"/>
      <c r="AAO125" s="48"/>
      <c r="AAP125" s="48"/>
      <c r="AAQ125" s="48"/>
      <c r="AAR125" s="48"/>
      <c r="AAS125" s="48"/>
      <c r="AAT125" s="48"/>
      <c r="AAU125" s="48"/>
      <c r="AAV125" s="48"/>
      <c r="AAW125" s="48"/>
      <c r="AAX125" s="48"/>
      <c r="AAY125" s="48"/>
      <c r="AAZ125" s="48"/>
      <c r="ABA125" s="48"/>
      <c r="ABB125" s="48"/>
      <c r="ABC125" s="48"/>
      <c r="ABD125" s="48"/>
      <c r="ABE125" s="48"/>
      <c r="ABF125" s="48"/>
      <c r="ABG125" s="48"/>
      <c r="ABH125" s="48"/>
      <c r="ABI125" s="48"/>
      <c r="ABJ125" s="48"/>
      <c r="ABK125" s="48"/>
      <c r="ABL125" s="48"/>
      <c r="ABM125" s="48"/>
      <c r="ABN125" s="48"/>
      <c r="ABO125" s="48"/>
      <c r="ABP125" s="48"/>
      <c r="ABQ125" s="48"/>
      <c r="ABR125" s="48"/>
      <c r="ABS125" s="48"/>
      <c r="ABT125" s="48"/>
      <c r="ABU125" s="48"/>
      <c r="ABV125" s="48"/>
      <c r="ABW125" s="48"/>
      <c r="ABX125" s="48"/>
      <c r="ABY125" s="48"/>
      <c r="ABZ125" s="48"/>
      <c r="ACA125" s="48"/>
      <c r="ACB125" s="48"/>
      <c r="ACC125" s="48"/>
      <c r="ACD125" s="48"/>
      <c r="ACE125" s="48"/>
      <c r="ACF125" s="48"/>
      <c r="ACG125" s="48"/>
      <c r="ACH125" s="48"/>
      <c r="ACI125" s="48"/>
      <c r="ACJ125" s="48"/>
      <c r="ACK125" s="48"/>
      <c r="ACL125" s="48"/>
      <c r="ACM125" s="48"/>
      <c r="ACN125" s="48"/>
      <c r="ACO125" s="48"/>
      <c r="ACP125" s="48"/>
      <c r="ACQ125" s="48"/>
      <c r="ACR125" s="48"/>
      <c r="ACS125" s="48"/>
      <c r="ACT125" s="48"/>
      <c r="ACU125" s="48"/>
      <c r="ACV125" s="48"/>
      <c r="ACW125" s="48"/>
      <c r="ACX125" s="48"/>
      <c r="ACY125" s="48"/>
      <c r="ACZ125" s="48"/>
      <c r="ADA125" s="48"/>
      <c r="ADB125" s="48"/>
      <c r="ADC125" s="48"/>
      <c r="ADD125" s="48"/>
      <c r="ADE125" s="48"/>
      <c r="ADF125" s="48"/>
      <c r="ADG125" s="48"/>
      <c r="ADH125" s="48"/>
      <c r="ADI125" s="48"/>
      <c r="ADJ125" s="48"/>
      <c r="ADK125" s="48"/>
      <c r="ADL125" s="48"/>
      <c r="ADM125" s="48"/>
      <c r="ADN125" s="48"/>
      <c r="ADO125" s="48"/>
      <c r="ADP125" s="48"/>
      <c r="ADQ125" s="48"/>
      <c r="ADR125" s="48"/>
      <c r="ADS125" s="48"/>
      <c r="ADT125" s="48"/>
      <c r="ADU125" s="48"/>
      <c r="ADV125" s="48"/>
      <c r="ADW125" s="48"/>
      <c r="ADX125" s="48"/>
      <c r="ADY125" s="48"/>
      <c r="ADZ125" s="48"/>
      <c r="AEA125" s="48"/>
      <c r="AEB125" s="48"/>
      <c r="AEC125" s="48"/>
      <c r="AED125" s="48"/>
      <c r="AEE125" s="48"/>
      <c r="AEF125" s="48"/>
      <c r="AEG125" s="48"/>
      <c r="AEH125" s="48"/>
      <c r="AEI125" s="48"/>
      <c r="AEJ125" s="48"/>
      <c r="AEK125" s="48"/>
      <c r="AEL125" s="48"/>
      <c r="AEM125" s="48"/>
      <c r="AEN125" s="48"/>
      <c r="AEO125" s="48"/>
      <c r="AEP125" s="48"/>
      <c r="AEQ125" s="48"/>
      <c r="AER125" s="48"/>
      <c r="AES125" s="48"/>
      <c r="AET125" s="48"/>
      <c r="AEU125" s="48"/>
      <c r="AEV125" s="48"/>
      <c r="AEW125" s="48"/>
      <c r="AEX125" s="48"/>
      <c r="AEY125" s="48"/>
      <c r="AEZ125" s="48"/>
      <c r="AFA125" s="48"/>
      <c r="AFB125" s="48"/>
      <c r="AFC125" s="48"/>
      <c r="AFD125" s="48"/>
      <c r="AFE125" s="48"/>
      <c r="AFF125" s="48"/>
      <c r="AFG125" s="48"/>
      <c r="AFH125" s="48"/>
      <c r="AFI125" s="48"/>
      <c r="AFJ125" s="48"/>
      <c r="AFK125" s="48"/>
      <c r="AFL125" s="48"/>
      <c r="AFM125" s="48"/>
      <c r="AFN125" s="48"/>
      <c r="AFO125" s="48"/>
      <c r="AFP125" s="48"/>
      <c r="AFQ125" s="48"/>
      <c r="AFR125" s="48"/>
      <c r="AFS125" s="48"/>
      <c r="AFT125" s="48"/>
      <c r="AFU125" s="48"/>
      <c r="AFV125" s="48"/>
      <c r="AFW125" s="48"/>
      <c r="AFX125" s="48"/>
      <c r="AFY125" s="48"/>
      <c r="AFZ125" s="48"/>
      <c r="AGA125" s="48"/>
      <c r="AGB125" s="48"/>
      <c r="AGC125" s="48"/>
      <c r="AGD125" s="48"/>
      <c r="AGE125" s="48"/>
      <c r="AGF125" s="48"/>
      <c r="AGG125" s="48"/>
      <c r="AGH125" s="48"/>
      <c r="AGI125" s="48"/>
      <c r="AGJ125" s="48"/>
      <c r="AGK125" s="48"/>
      <c r="AGL125" s="48"/>
      <c r="AGM125" s="48"/>
      <c r="AGN125" s="48"/>
      <c r="AGO125" s="48"/>
      <c r="AGP125" s="48"/>
      <c r="AGQ125" s="48"/>
      <c r="AGR125" s="48"/>
      <c r="AGS125" s="48"/>
      <c r="AGT125" s="48"/>
      <c r="AGU125" s="48"/>
      <c r="AGV125" s="48"/>
      <c r="AGW125" s="48"/>
      <c r="AGX125" s="48"/>
      <c r="AGY125" s="48"/>
      <c r="AGZ125" s="48"/>
      <c r="AHA125" s="48"/>
      <c r="AHB125" s="48"/>
      <c r="AHC125" s="48"/>
      <c r="AHD125" s="48"/>
      <c r="AHE125" s="48"/>
      <c r="AHF125" s="48"/>
      <c r="AHG125" s="48"/>
      <c r="AHH125" s="48"/>
      <c r="AHI125" s="48"/>
      <c r="AHJ125" s="48"/>
      <c r="AHK125" s="48"/>
      <c r="AHL125" s="48"/>
      <c r="AHM125" s="48"/>
      <c r="AHN125" s="48"/>
      <c r="AHO125" s="48"/>
      <c r="AHP125" s="48"/>
      <c r="AHQ125" s="48"/>
      <c r="AHR125" s="48"/>
      <c r="AHS125" s="48"/>
      <c r="AHT125" s="48"/>
      <c r="AHU125" s="48"/>
      <c r="AHV125" s="48"/>
      <c r="AHW125" s="48"/>
      <c r="AHX125" s="48"/>
      <c r="AHY125" s="48"/>
      <c r="AHZ125" s="48"/>
      <c r="AIA125" s="48"/>
      <c r="AIB125" s="48"/>
      <c r="AIC125" s="48"/>
      <c r="AID125" s="48"/>
      <c r="AIE125" s="48"/>
      <c r="AIF125" s="48"/>
      <c r="AIG125" s="48"/>
      <c r="AIH125" s="48"/>
      <c r="AII125" s="48"/>
      <c r="AIJ125" s="48"/>
      <c r="AIK125" s="48"/>
      <c r="AIL125" s="48"/>
      <c r="AIM125" s="48"/>
      <c r="AIN125" s="48"/>
      <c r="AIO125" s="48"/>
      <c r="AIP125" s="48"/>
      <c r="AIQ125" s="48"/>
      <c r="AIR125" s="48"/>
      <c r="AIS125" s="48"/>
      <c r="AIT125" s="48"/>
      <c r="AIU125" s="48"/>
      <c r="AIV125" s="48"/>
      <c r="AIW125" s="48"/>
      <c r="AIX125" s="48"/>
      <c r="AIY125" s="48"/>
      <c r="AIZ125" s="48"/>
      <c r="AJA125" s="48"/>
      <c r="AJB125" s="48"/>
      <c r="AJC125" s="48"/>
      <c r="AJD125" s="48"/>
      <c r="AJE125" s="48"/>
      <c r="AJF125" s="48"/>
      <c r="AJG125" s="48"/>
      <c r="AJH125" s="48"/>
      <c r="AJI125" s="48"/>
      <c r="AJJ125" s="48"/>
      <c r="AJK125" s="48"/>
      <c r="AJL125" s="48"/>
      <c r="AJM125" s="48"/>
      <c r="AJN125" s="48"/>
      <c r="AJO125" s="48"/>
      <c r="AJP125" s="48"/>
      <c r="AJQ125" s="48"/>
      <c r="AJR125" s="48"/>
      <c r="AJS125" s="48"/>
      <c r="AJT125" s="48"/>
      <c r="AJU125" s="48"/>
      <c r="AJV125" s="48"/>
      <c r="AJW125" s="48"/>
      <c r="AJX125" s="48"/>
      <c r="AJY125" s="48"/>
      <c r="AJZ125" s="48"/>
      <c r="AKA125" s="48"/>
      <c r="AKB125" s="48"/>
      <c r="AKC125" s="48"/>
      <c r="AKD125" s="48"/>
      <c r="AKE125" s="48"/>
      <c r="AKF125" s="48"/>
      <c r="AKG125" s="48"/>
      <c r="AKH125" s="48"/>
      <c r="AKI125" s="48"/>
      <c r="AKJ125" s="48"/>
      <c r="AKK125" s="48"/>
      <c r="AKL125" s="48"/>
      <c r="AKM125" s="48"/>
      <c r="AKN125" s="48"/>
      <c r="AKO125" s="48"/>
      <c r="AKP125" s="48"/>
      <c r="AKQ125" s="48"/>
      <c r="AKR125" s="48"/>
      <c r="AKS125" s="48"/>
      <c r="AKT125" s="48"/>
      <c r="AKU125" s="48"/>
      <c r="AKV125" s="48"/>
      <c r="AKW125" s="48"/>
      <c r="AKX125" s="48"/>
      <c r="AKY125" s="48"/>
      <c r="AKZ125" s="48"/>
      <c r="ALA125" s="48"/>
      <c r="ALB125" s="48"/>
      <c r="ALC125" s="48"/>
      <c r="ALD125" s="48"/>
      <c r="ALE125" s="48"/>
      <c r="ALF125" s="48"/>
      <c r="ALG125" s="48"/>
      <c r="ALH125" s="48"/>
      <c r="ALI125" s="48"/>
      <c r="ALJ125" s="48"/>
      <c r="ALK125" s="48"/>
      <c r="ALL125" s="48"/>
      <c r="ALM125" s="48"/>
      <c r="ALN125" s="48"/>
      <c r="ALO125" s="48"/>
      <c r="ALP125" s="48"/>
      <c r="ALQ125" s="48"/>
      <c r="ALR125" s="48"/>
      <c r="ALS125" s="48"/>
      <c r="ALT125" s="48"/>
      <c r="ALU125" s="48"/>
      <c r="ALV125" s="48"/>
      <c r="ALW125" s="48"/>
      <c r="ALX125" s="48"/>
      <c r="ALY125" s="48"/>
      <c r="ALZ125" s="48"/>
      <c r="AMA125" s="48"/>
      <c r="AMB125" s="48"/>
      <c r="AMC125" s="48"/>
      <c r="AMD125" s="48"/>
      <c r="AME125" s="48"/>
      <c r="AMF125" s="48"/>
      <c r="AMG125" s="48"/>
      <c r="AMH125" s="48"/>
      <c r="AMI125" s="48"/>
      <c r="AMJ125" s="48"/>
    </row>
    <row r="126" s="243" customFormat="true" ht="16.5" hidden="false" customHeight="true" outlineLevel="0" collapsed="false">
      <c r="A126" s="240" t="n">
        <f aca="false">A125+1</f>
        <v>114</v>
      </c>
      <c r="B126" s="241" t="s">
        <v>480</v>
      </c>
      <c r="C126" s="242" t="s">
        <v>480</v>
      </c>
      <c r="D126" s="242" t="s">
        <v>478</v>
      </c>
      <c r="E126" s="242" t="s">
        <v>345</v>
      </c>
      <c r="F126" s="261" t="s">
        <v>302</v>
      </c>
      <c r="G126" s="261" t="s">
        <v>346</v>
      </c>
      <c r="H126" s="244" t="s">
        <v>294</v>
      </c>
      <c r="I126" s="242" t="n">
        <f aca="false">COUNTIF($C$13:$C$265,$C126)</f>
        <v>1</v>
      </c>
      <c r="J126" s="245" t="n">
        <f aca="false">COUNTIF($B$13:$B$265,$B126)</f>
        <v>1</v>
      </c>
      <c r="K126" s="244"/>
      <c r="L126" s="246" t="n">
        <v>1580</v>
      </c>
      <c r="M126" s="246" t="n">
        <v>530</v>
      </c>
      <c r="N126" s="246" t="n">
        <v>315</v>
      </c>
      <c r="O126" s="260" t="n">
        <f aca="false">L126*M126*N126/10^9</f>
        <v>0.263781</v>
      </c>
      <c r="P126" s="248" t="n">
        <v>0.079499008</v>
      </c>
      <c r="Q126" s="249"/>
      <c r="R126" s="250" t="n">
        <v>0</v>
      </c>
      <c r="S126" s="251" t="n">
        <v>162.99</v>
      </c>
      <c r="T126" s="252" t="n">
        <v>164.81</v>
      </c>
      <c r="U126" s="253" t="n">
        <v>201.8401</v>
      </c>
      <c r="V126" s="254"/>
      <c r="W126" s="255" t="n">
        <f aca="false">SUM(X126:WY126)</f>
        <v>25</v>
      </c>
      <c r="X126" s="243" t="n">
        <v>0</v>
      </c>
      <c r="Y126" s="243" t="n">
        <v>25</v>
      </c>
      <c r="Z126" s="243" t="n">
        <v>0</v>
      </c>
      <c r="AA126" s="243" t="n">
        <v>0</v>
      </c>
      <c r="AB126" s="243" t="n">
        <v>0</v>
      </c>
      <c r="AC126" s="243" t="n">
        <v>0</v>
      </c>
      <c r="AD126" s="243" t="n">
        <v>0</v>
      </c>
      <c r="AE126" s="243" t="n">
        <v>0</v>
      </c>
      <c r="AF126" s="243" t="n">
        <v>0</v>
      </c>
      <c r="AG126" s="243" t="n">
        <v>0</v>
      </c>
      <c r="AH126" s="243" t="n">
        <v>0</v>
      </c>
      <c r="AI126" s="243" t="n">
        <v>0</v>
      </c>
      <c r="AJ126" s="243" t="n">
        <v>0</v>
      </c>
      <c r="AK126" s="243" t="n">
        <v>0</v>
      </c>
      <c r="AL126" s="243" t="n">
        <v>0</v>
      </c>
      <c r="AM126" s="243" t="n">
        <v>0</v>
      </c>
      <c r="AP126" s="243" t="n">
        <v>0</v>
      </c>
      <c r="AQ126" s="243" t="n">
        <v>0</v>
      </c>
      <c r="AR126" s="243" t="n">
        <v>0</v>
      </c>
      <c r="AS126" s="243" t="n">
        <v>0</v>
      </c>
      <c r="AT126" s="243" t="n">
        <v>0</v>
      </c>
      <c r="AU126" s="243" t="n">
        <v>0</v>
      </c>
      <c r="AV126" s="243" t="n">
        <v>0</v>
      </c>
      <c r="AW126" s="243" t="n">
        <v>0</v>
      </c>
      <c r="AX126" s="243" t="n">
        <v>0</v>
      </c>
      <c r="AY126" s="243" t="n">
        <v>0</v>
      </c>
      <c r="AZ126" s="243" t="n">
        <v>0</v>
      </c>
      <c r="BA126" s="243" t="n">
        <v>0</v>
      </c>
      <c r="BB126" s="243" t="n">
        <v>0</v>
      </c>
      <c r="BC126" s="243" t="n">
        <v>0</v>
      </c>
      <c r="BD126" s="243" t="n">
        <v>0</v>
      </c>
      <c r="BE126" s="243" t="n">
        <v>0</v>
      </c>
      <c r="BF126" s="243" t="n">
        <v>0</v>
      </c>
      <c r="BG126" s="243" t="n">
        <v>0</v>
      </c>
      <c r="BH126" s="243" t="n">
        <v>0</v>
      </c>
      <c r="BI126" s="243" t="n">
        <v>0</v>
      </c>
      <c r="BJ126" s="243" t="n">
        <v>0</v>
      </c>
      <c r="BK126" s="243" t="n">
        <v>0</v>
      </c>
      <c r="BL126" s="243" t="n">
        <v>0</v>
      </c>
      <c r="BM126" s="243" t="n">
        <v>0</v>
      </c>
      <c r="BN126" s="243" t="n">
        <v>0</v>
      </c>
      <c r="BO126" s="243" t="n">
        <v>0</v>
      </c>
      <c r="BP126" s="243" t="n">
        <v>0</v>
      </c>
      <c r="BQ126" s="243" t="n">
        <v>0</v>
      </c>
      <c r="BR126" s="243" t="n">
        <v>0</v>
      </c>
      <c r="BS126" s="243" t="n">
        <v>0</v>
      </c>
      <c r="BT126" s="243" t="n">
        <v>0</v>
      </c>
      <c r="BU126" s="243" t="n">
        <v>0</v>
      </c>
      <c r="BV126" s="243" t="n">
        <v>0</v>
      </c>
      <c r="BW126" s="243" t="n">
        <v>0</v>
      </c>
      <c r="BX126" s="243" t="n">
        <v>0</v>
      </c>
      <c r="BY126" s="243" t="n">
        <v>0</v>
      </c>
      <c r="BZ126" s="243" t="n">
        <v>0</v>
      </c>
      <c r="CA126" s="243" t="n">
        <v>0</v>
      </c>
      <c r="CB126" s="243" t="n">
        <v>0</v>
      </c>
      <c r="CC126" s="243" t="n">
        <v>0</v>
      </c>
      <c r="CD126" s="243" t="n">
        <v>0</v>
      </c>
      <c r="CE126" s="243" t="n">
        <v>0</v>
      </c>
      <c r="CF126" s="243" t="n">
        <v>0</v>
      </c>
      <c r="CG126" s="243" t="n">
        <v>0</v>
      </c>
      <c r="CH126" s="243" t="n">
        <v>0</v>
      </c>
      <c r="CI126" s="243" t="n">
        <v>0</v>
      </c>
      <c r="CJ126" s="243" t="n">
        <v>0</v>
      </c>
      <c r="CK126" s="243" t="n">
        <v>0</v>
      </c>
      <c r="CL126" s="243" t="n">
        <v>0</v>
      </c>
      <c r="CM126" s="243" t="n">
        <v>0</v>
      </c>
      <c r="CN126" s="243" t="n">
        <v>0</v>
      </c>
      <c r="WY126" s="236" t="n">
        <v>0</v>
      </c>
      <c r="WZ126" s="108"/>
      <c r="XA126" s="237" t="n">
        <v>0</v>
      </c>
      <c r="XB126" s="61" t="n">
        <v>25</v>
      </c>
      <c r="XC126" s="200" t="n">
        <f aca="false">XB126-W126</f>
        <v>0</v>
      </c>
      <c r="XD126" s="256" t="n">
        <f aca="false">SUMIF('TRIEN KHAI SX'!$B$8:$B$262,$B126,'TRIEN KHAI SX'!$CM$8:$CM$262)-W126</f>
        <v>0</v>
      </c>
      <c r="XE126" s="257" t="n">
        <f aca="false">SUMIF('TRIEN KHAI SX'!$B$8:$B$262,$B126,'TRIEN KHAI SX'!$FG$8:$FG$262)</f>
        <v>0</v>
      </c>
      <c r="XF126" s="258"/>
      <c r="XG126" s="258"/>
      <c r="XH126" s="258"/>
      <c r="XI126" s="258"/>
      <c r="XJ126" s="258"/>
      <c r="XK126" s="45"/>
      <c r="XL126" s="45"/>
      <c r="XM126" s="48"/>
      <c r="XN126" s="48"/>
      <c r="XO126" s="48"/>
      <c r="XP126" s="48"/>
      <c r="XQ126" s="48"/>
      <c r="XR126" s="48"/>
      <c r="XS126" s="48"/>
      <c r="XT126" s="48"/>
      <c r="XU126" s="48"/>
      <c r="XV126" s="48"/>
      <c r="XW126" s="48"/>
      <c r="XX126" s="48"/>
      <c r="XY126" s="48"/>
      <c r="XZ126" s="48"/>
      <c r="YA126" s="48"/>
      <c r="YB126" s="48"/>
      <c r="YC126" s="48"/>
      <c r="YD126" s="48"/>
      <c r="YE126" s="48"/>
      <c r="YF126" s="48"/>
      <c r="YG126" s="48"/>
      <c r="YH126" s="48"/>
      <c r="YI126" s="48"/>
      <c r="YJ126" s="48"/>
      <c r="YK126" s="48"/>
      <c r="YL126" s="48"/>
      <c r="YM126" s="48"/>
      <c r="YN126" s="48"/>
      <c r="YO126" s="48"/>
      <c r="YP126" s="48"/>
      <c r="YQ126" s="48"/>
      <c r="YR126" s="48"/>
      <c r="YS126" s="48"/>
      <c r="YT126" s="48"/>
      <c r="YU126" s="48"/>
      <c r="YV126" s="48"/>
      <c r="YW126" s="48"/>
      <c r="YX126" s="48"/>
      <c r="YY126" s="48"/>
      <c r="YZ126" s="48"/>
      <c r="ZA126" s="48"/>
      <c r="ZB126" s="48"/>
      <c r="ZC126" s="48"/>
      <c r="ZD126" s="48"/>
      <c r="ZE126" s="48"/>
      <c r="ZF126" s="48"/>
      <c r="ZG126" s="48"/>
      <c r="ZH126" s="48"/>
      <c r="ZI126" s="48"/>
      <c r="ZJ126" s="48"/>
      <c r="ZK126" s="48"/>
      <c r="ZL126" s="48"/>
      <c r="ZM126" s="48"/>
      <c r="ZN126" s="48"/>
      <c r="ZO126" s="48"/>
      <c r="ZP126" s="48"/>
      <c r="ZQ126" s="48"/>
      <c r="ZR126" s="48"/>
      <c r="ZS126" s="48"/>
      <c r="ZT126" s="48"/>
      <c r="ZU126" s="48"/>
      <c r="ZV126" s="48"/>
      <c r="ZW126" s="48"/>
      <c r="ZX126" s="48"/>
      <c r="ZY126" s="48"/>
      <c r="ZZ126" s="48"/>
      <c r="AAA126" s="48"/>
      <c r="AAB126" s="48"/>
      <c r="AAC126" s="48"/>
      <c r="AAD126" s="48"/>
      <c r="AAE126" s="48"/>
      <c r="AAF126" s="48"/>
      <c r="AAG126" s="48"/>
      <c r="AAH126" s="48"/>
      <c r="AAI126" s="48"/>
      <c r="AAJ126" s="48"/>
      <c r="AAK126" s="48"/>
      <c r="AAL126" s="48"/>
      <c r="AAM126" s="48"/>
      <c r="AAN126" s="48"/>
      <c r="AAO126" s="48"/>
      <c r="AAP126" s="48"/>
      <c r="AAQ126" s="48"/>
      <c r="AAR126" s="48"/>
      <c r="AAS126" s="48"/>
      <c r="AAT126" s="48"/>
      <c r="AAU126" s="48"/>
      <c r="AAV126" s="48"/>
      <c r="AAW126" s="48"/>
      <c r="AAX126" s="48"/>
      <c r="AAY126" s="48"/>
      <c r="AAZ126" s="48"/>
      <c r="ABA126" s="48"/>
      <c r="ABB126" s="48"/>
      <c r="ABC126" s="48"/>
      <c r="ABD126" s="48"/>
      <c r="ABE126" s="48"/>
      <c r="ABF126" s="48"/>
      <c r="ABG126" s="48"/>
      <c r="ABH126" s="48"/>
      <c r="ABI126" s="48"/>
      <c r="ABJ126" s="48"/>
      <c r="ABK126" s="48"/>
      <c r="ABL126" s="48"/>
      <c r="ABM126" s="48"/>
      <c r="ABN126" s="48"/>
      <c r="ABO126" s="48"/>
      <c r="ABP126" s="48"/>
      <c r="ABQ126" s="48"/>
      <c r="ABR126" s="48"/>
      <c r="ABS126" s="48"/>
      <c r="ABT126" s="48"/>
      <c r="ABU126" s="48"/>
      <c r="ABV126" s="48"/>
      <c r="ABW126" s="48"/>
      <c r="ABX126" s="48"/>
      <c r="ABY126" s="48"/>
      <c r="ABZ126" s="48"/>
      <c r="ACA126" s="48"/>
      <c r="ACB126" s="48"/>
      <c r="ACC126" s="48"/>
      <c r="ACD126" s="48"/>
      <c r="ACE126" s="48"/>
      <c r="ACF126" s="48"/>
      <c r="ACG126" s="48"/>
      <c r="ACH126" s="48"/>
      <c r="ACI126" s="48"/>
      <c r="ACJ126" s="48"/>
      <c r="ACK126" s="48"/>
      <c r="ACL126" s="48"/>
      <c r="ACM126" s="48"/>
      <c r="ACN126" s="48"/>
      <c r="ACO126" s="48"/>
      <c r="ACP126" s="48"/>
      <c r="ACQ126" s="48"/>
      <c r="ACR126" s="48"/>
      <c r="ACS126" s="48"/>
      <c r="ACT126" s="48"/>
      <c r="ACU126" s="48"/>
      <c r="ACV126" s="48"/>
      <c r="ACW126" s="48"/>
      <c r="ACX126" s="48"/>
      <c r="ACY126" s="48"/>
      <c r="ACZ126" s="48"/>
      <c r="ADA126" s="48"/>
      <c r="ADB126" s="48"/>
      <c r="ADC126" s="48"/>
      <c r="ADD126" s="48"/>
      <c r="ADE126" s="48"/>
      <c r="ADF126" s="48"/>
      <c r="ADG126" s="48"/>
      <c r="ADH126" s="48"/>
      <c r="ADI126" s="48"/>
      <c r="ADJ126" s="48"/>
      <c r="ADK126" s="48"/>
      <c r="ADL126" s="48"/>
      <c r="ADM126" s="48"/>
      <c r="ADN126" s="48"/>
      <c r="ADO126" s="48"/>
      <c r="ADP126" s="48"/>
      <c r="ADQ126" s="48"/>
      <c r="ADR126" s="48"/>
      <c r="ADS126" s="48"/>
      <c r="ADT126" s="48"/>
      <c r="ADU126" s="48"/>
      <c r="ADV126" s="48"/>
      <c r="ADW126" s="48"/>
      <c r="ADX126" s="48"/>
      <c r="ADY126" s="48"/>
      <c r="ADZ126" s="48"/>
      <c r="AEA126" s="48"/>
      <c r="AEB126" s="48"/>
      <c r="AEC126" s="48"/>
      <c r="AED126" s="48"/>
      <c r="AEE126" s="48"/>
      <c r="AEF126" s="48"/>
      <c r="AEG126" s="48"/>
      <c r="AEH126" s="48"/>
      <c r="AEI126" s="48"/>
      <c r="AEJ126" s="48"/>
      <c r="AEK126" s="48"/>
      <c r="AEL126" s="48"/>
      <c r="AEM126" s="48"/>
      <c r="AEN126" s="48"/>
      <c r="AEO126" s="48"/>
      <c r="AEP126" s="48"/>
      <c r="AEQ126" s="48"/>
      <c r="AER126" s="48"/>
      <c r="AES126" s="48"/>
      <c r="AET126" s="48"/>
      <c r="AEU126" s="48"/>
      <c r="AEV126" s="48"/>
      <c r="AEW126" s="48"/>
      <c r="AEX126" s="48"/>
      <c r="AEY126" s="48"/>
      <c r="AEZ126" s="48"/>
      <c r="AFA126" s="48"/>
      <c r="AFB126" s="48"/>
      <c r="AFC126" s="48"/>
      <c r="AFD126" s="48"/>
      <c r="AFE126" s="48"/>
      <c r="AFF126" s="48"/>
      <c r="AFG126" s="48"/>
      <c r="AFH126" s="48"/>
      <c r="AFI126" s="48"/>
      <c r="AFJ126" s="48"/>
      <c r="AFK126" s="48"/>
      <c r="AFL126" s="48"/>
      <c r="AFM126" s="48"/>
      <c r="AFN126" s="48"/>
      <c r="AFO126" s="48"/>
      <c r="AFP126" s="48"/>
      <c r="AFQ126" s="48"/>
      <c r="AFR126" s="48"/>
      <c r="AFS126" s="48"/>
      <c r="AFT126" s="48"/>
      <c r="AFU126" s="48"/>
      <c r="AFV126" s="48"/>
      <c r="AFW126" s="48"/>
      <c r="AFX126" s="48"/>
      <c r="AFY126" s="48"/>
      <c r="AFZ126" s="48"/>
      <c r="AGA126" s="48"/>
      <c r="AGB126" s="48"/>
      <c r="AGC126" s="48"/>
      <c r="AGD126" s="48"/>
      <c r="AGE126" s="48"/>
      <c r="AGF126" s="48"/>
      <c r="AGG126" s="48"/>
      <c r="AGH126" s="48"/>
      <c r="AGI126" s="48"/>
      <c r="AGJ126" s="48"/>
      <c r="AGK126" s="48"/>
      <c r="AGL126" s="48"/>
      <c r="AGM126" s="48"/>
      <c r="AGN126" s="48"/>
      <c r="AGO126" s="48"/>
      <c r="AGP126" s="48"/>
      <c r="AGQ126" s="48"/>
      <c r="AGR126" s="48"/>
      <c r="AGS126" s="48"/>
      <c r="AGT126" s="48"/>
      <c r="AGU126" s="48"/>
      <c r="AGV126" s="48"/>
      <c r="AGW126" s="48"/>
      <c r="AGX126" s="48"/>
      <c r="AGY126" s="48"/>
      <c r="AGZ126" s="48"/>
      <c r="AHA126" s="48"/>
      <c r="AHB126" s="48"/>
      <c r="AHC126" s="48"/>
      <c r="AHD126" s="48"/>
      <c r="AHE126" s="48"/>
      <c r="AHF126" s="48"/>
      <c r="AHG126" s="48"/>
      <c r="AHH126" s="48"/>
      <c r="AHI126" s="48"/>
      <c r="AHJ126" s="48"/>
      <c r="AHK126" s="48"/>
      <c r="AHL126" s="48"/>
      <c r="AHM126" s="48"/>
      <c r="AHN126" s="48"/>
      <c r="AHO126" s="48"/>
      <c r="AHP126" s="48"/>
      <c r="AHQ126" s="48"/>
      <c r="AHR126" s="48"/>
      <c r="AHS126" s="48"/>
      <c r="AHT126" s="48"/>
      <c r="AHU126" s="48"/>
      <c r="AHV126" s="48"/>
      <c r="AHW126" s="48"/>
      <c r="AHX126" s="48"/>
      <c r="AHY126" s="48"/>
      <c r="AHZ126" s="48"/>
      <c r="AIA126" s="48"/>
      <c r="AIB126" s="48"/>
      <c r="AIC126" s="48"/>
      <c r="AID126" s="48"/>
      <c r="AIE126" s="48"/>
      <c r="AIF126" s="48"/>
      <c r="AIG126" s="48"/>
      <c r="AIH126" s="48"/>
      <c r="AII126" s="48"/>
      <c r="AIJ126" s="48"/>
      <c r="AIK126" s="48"/>
      <c r="AIL126" s="48"/>
      <c r="AIM126" s="48"/>
      <c r="AIN126" s="48"/>
      <c r="AIO126" s="48"/>
      <c r="AIP126" s="48"/>
      <c r="AIQ126" s="48"/>
      <c r="AIR126" s="48"/>
      <c r="AIS126" s="48"/>
      <c r="AIT126" s="48"/>
      <c r="AIU126" s="48"/>
      <c r="AIV126" s="48"/>
      <c r="AIW126" s="48"/>
      <c r="AIX126" s="48"/>
      <c r="AIY126" s="48"/>
      <c r="AIZ126" s="48"/>
      <c r="AJA126" s="48"/>
      <c r="AJB126" s="48"/>
      <c r="AJC126" s="48"/>
      <c r="AJD126" s="48"/>
      <c r="AJE126" s="48"/>
      <c r="AJF126" s="48"/>
      <c r="AJG126" s="48"/>
      <c r="AJH126" s="48"/>
      <c r="AJI126" s="48"/>
      <c r="AJJ126" s="48"/>
      <c r="AJK126" s="48"/>
      <c r="AJL126" s="48"/>
      <c r="AJM126" s="48"/>
      <c r="AJN126" s="48"/>
      <c r="AJO126" s="48"/>
      <c r="AJP126" s="48"/>
      <c r="AJQ126" s="48"/>
      <c r="AJR126" s="48"/>
      <c r="AJS126" s="48"/>
      <c r="AJT126" s="48"/>
      <c r="AJU126" s="48"/>
      <c r="AJV126" s="48"/>
      <c r="AJW126" s="48"/>
      <c r="AJX126" s="48"/>
      <c r="AJY126" s="48"/>
      <c r="AJZ126" s="48"/>
      <c r="AKA126" s="48"/>
      <c r="AKB126" s="48"/>
      <c r="AKC126" s="48"/>
      <c r="AKD126" s="48"/>
      <c r="AKE126" s="48"/>
      <c r="AKF126" s="48"/>
      <c r="AKG126" s="48"/>
      <c r="AKH126" s="48"/>
      <c r="AKI126" s="48"/>
      <c r="AKJ126" s="48"/>
      <c r="AKK126" s="48"/>
      <c r="AKL126" s="48"/>
      <c r="AKM126" s="48"/>
      <c r="AKN126" s="48"/>
      <c r="AKO126" s="48"/>
      <c r="AKP126" s="48"/>
      <c r="AKQ126" s="48"/>
      <c r="AKR126" s="48"/>
      <c r="AKS126" s="48"/>
      <c r="AKT126" s="48"/>
      <c r="AKU126" s="48"/>
      <c r="AKV126" s="48"/>
      <c r="AKW126" s="48"/>
      <c r="AKX126" s="48"/>
      <c r="AKY126" s="48"/>
      <c r="AKZ126" s="48"/>
      <c r="ALA126" s="48"/>
      <c r="ALB126" s="48"/>
      <c r="ALC126" s="48"/>
      <c r="ALD126" s="48"/>
      <c r="ALE126" s="48"/>
      <c r="ALF126" s="48"/>
      <c r="ALG126" s="48"/>
      <c r="ALH126" s="48"/>
      <c r="ALI126" s="48"/>
      <c r="ALJ126" s="48"/>
      <c r="ALK126" s="48"/>
      <c r="ALL126" s="48"/>
      <c r="ALM126" s="48"/>
      <c r="ALN126" s="48"/>
      <c r="ALO126" s="48"/>
      <c r="ALP126" s="48"/>
      <c r="ALQ126" s="48"/>
      <c r="ALR126" s="48"/>
      <c r="ALS126" s="48"/>
      <c r="ALT126" s="48"/>
      <c r="ALU126" s="48"/>
      <c r="ALV126" s="48"/>
      <c r="ALW126" s="48"/>
      <c r="ALX126" s="48"/>
      <c r="ALY126" s="48"/>
      <c r="ALZ126" s="48"/>
      <c r="AMA126" s="48"/>
      <c r="AMB126" s="48"/>
      <c r="AMC126" s="48"/>
      <c r="AMD126" s="48"/>
      <c r="AME126" s="48"/>
      <c r="AMF126" s="48"/>
      <c r="AMG126" s="48"/>
      <c r="AMH126" s="48"/>
      <c r="AMI126" s="48"/>
      <c r="AMJ126" s="48"/>
    </row>
    <row r="127" s="243" customFormat="true" ht="16.5" hidden="false" customHeight="true" outlineLevel="0" collapsed="false">
      <c r="A127" s="240" t="n">
        <f aca="false">A126+1</f>
        <v>115</v>
      </c>
      <c r="B127" s="241" t="s">
        <v>481</v>
      </c>
      <c r="C127" s="242" t="s">
        <v>481</v>
      </c>
      <c r="D127" s="242" t="s">
        <v>478</v>
      </c>
      <c r="E127" s="242" t="s">
        <v>292</v>
      </c>
      <c r="F127" s="242"/>
      <c r="G127" s="242" t="s">
        <v>421</v>
      </c>
      <c r="H127" s="244" t="s">
        <v>294</v>
      </c>
      <c r="I127" s="242" t="n">
        <f aca="false">COUNTIF($C$13:$C$265,$C127)</f>
        <v>1</v>
      </c>
      <c r="J127" s="245" t="n">
        <f aca="false">COUNTIF($B$13:$B$265,$B127)</f>
        <v>1</v>
      </c>
      <c r="K127" s="244"/>
      <c r="L127" s="246" t="n">
        <v>1580</v>
      </c>
      <c r="M127" s="246" t="n">
        <v>530</v>
      </c>
      <c r="N127" s="246" t="n">
        <v>315</v>
      </c>
      <c r="O127" s="260" t="n">
        <f aca="false">L127*M127*N127/10^9</f>
        <v>0.263781</v>
      </c>
      <c r="P127" s="248" t="n">
        <v>0.079499008</v>
      </c>
      <c r="Q127" s="249"/>
      <c r="R127" s="250"/>
      <c r="S127" s="251"/>
      <c r="T127" s="252"/>
      <c r="U127" s="253" t="n">
        <v>190.6234</v>
      </c>
      <c r="V127" s="254"/>
      <c r="W127" s="255" t="n">
        <f aca="false">SUM(X127:WY127)</f>
        <v>60</v>
      </c>
      <c r="X127" s="243" t="n">
        <v>0</v>
      </c>
      <c r="Y127" s="243" t="n">
        <v>0</v>
      </c>
      <c r="Z127" s="243" t="n">
        <v>0</v>
      </c>
      <c r="AA127" s="243" t="n">
        <v>0</v>
      </c>
      <c r="AB127" s="243" t="n">
        <v>0</v>
      </c>
      <c r="AC127" s="243" t="n">
        <v>0</v>
      </c>
      <c r="AD127" s="243" t="n">
        <v>0</v>
      </c>
      <c r="AE127" s="243" t="n">
        <v>0</v>
      </c>
      <c r="AF127" s="243" t="n">
        <v>0</v>
      </c>
      <c r="AG127" s="243" t="n">
        <v>0</v>
      </c>
      <c r="AH127" s="243" t="n">
        <v>0</v>
      </c>
      <c r="AI127" s="243" t="n">
        <v>0</v>
      </c>
      <c r="AJ127" s="243" t="n">
        <v>0</v>
      </c>
      <c r="AK127" s="243" t="n">
        <v>0</v>
      </c>
      <c r="AL127" s="243" t="n">
        <v>0</v>
      </c>
      <c r="AM127" s="243" t="n">
        <v>0</v>
      </c>
      <c r="AP127" s="243" t="n">
        <v>0</v>
      </c>
      <c r="AQ127" s="243" t="n">
        <v>0</v>
      </c>
      <c r="AR127" s="243" t="n">
        <v>0</v>
      </c>
      <c r="AS127" s="243" t="n">
        <v>0</v>
      </c>
      <c r="AT127" s="243" t="n">
        <v>0</v>
      </c>
      <c r="AU127" s="243" t="n">
        <v>0</v>
      </c>
      <c r="AV127" s="243" t="n">
        <v>0</v>
      </c>
      <c r="AW127" s="243" t="n">
        <v>0</v>
      </c>
      <c r="AX127" s="243" t="n">
        <v>0</v>
      </c>
      <c r="AY127" s="243" t="n">
        <v>0</v>
      </c>
      <c r="AZ127" s="243" t="n">
        <v>0</v>
      </c>
      <c r="BA127" s="243" t="n">
        <v>0</v>
      </c>
      <c r="BB127" s="243" t="n">
        <v>0</v>
      </c>
      <c r="BC127" s="243" t="n">
        <v>0</v>
      </c>
      <c r="BD127" s="243" t="n">
        <v>0</v>
      </c>
      <c r="BE127" s="243" t="n">
        <v>0</v>
      </c>
      <c r="BF127" s="243" t="n">
        <v>0</v>
      </c>
      <c r="BG127" s="243" t="n">
        <v>0</v>
      </c>
      <c r="BH127" s="243" t="n">
        <v>0</v>
      </c>
      <c r="BI127" s="243" t="n">
        <v>0</v>
      </c>
      <c r="BJ127" s="243" t="n">
        <v>0</v>
      </c>
      <c r="BK127" s="243" t="n">
        <v>0</v>
      </c>
      <c r="BL127" s="243" t="n">
        <v>0</v>
      </c>
      <c r="BM127" s="243" t="n">
        <v>0</v>
      </c>
      <c r="BN127" s="243" t="n">
        <v>0</v>
      </c>
      <c r="BO127" s="243" t="n">
        <v>0</v>
      </c>
      <c r="BP127" s="243" t="n">
        <v>0</v>
      </c>
      <c r="BQ127" s="243" t="n">
        <v>0</v>
      </c>
      <c r="BR127" s="243" t="n">
        <v>0</v>
      </c>
      <c r="BS127" s="243" t="n">
        <v>0</v>
      </c>
      <c r="BT127" s="243" t="n">
        <v>0</v>
      </c>
      <c r="BU127" s="243" t="n">
        <v>0</v>
      </c>
      <c r="BV127" s="243" t="n">
        <v>0</v>
      </c>
      <c r="BW127" s="243" t="n">
        <v>0</v>
      </c>
      <c r="BX127" s="243" t="n">
        <v>30</v>
      </c>
      <c r="BY127" s="243" t="n">
        <v>0</v>
      </c>
      <c r="BZ127" s="243" t="n">
        <v>0</v>
      </c>
      <c r="CA127" s="243" t="n">
        <v>0</v>
      </c>
      <c r="CB127" s="243" t="n">
        <v>0</v>
      </c>
      <c r="CC127" s="243" t="n">
        <v>0</v>
      </c>
      <c r="CD127" s="243" t="n">
        <v>0</v>
      </c>
      <c r="CE127" s="243" t="n">
        <v>0</v>
      </c>
      <c r="CF127" s="243" t="n">
        <v>0</v>
      </c>
      <c r="CG127" s="243" t="n">
        <v>0</v>
      </c>
      <c r="CH127" s="243" t="n">
        <v>0</v>
      </c>
      <c r="CI127" s="243" t="n">
        <v>0</v>
      </c>
      <c r="CJ127" s="243" t="n">
        <v>0</v>
      </c>
      <c r="CK127" s="243" t="n">
        <v>0</v>
      </c>
      <c r="CL127" s="243" t="n">
        <v>0</v>
      </c>
      <c r="CM127" s="243" t="n">
        <v>0</v>
      </c>
      <c r="CN127" s="243" t="n">
        <v>0</v>
      </c>
      <c r="WY127" s="236" t="n">
        <v>30</v>
      </c>
      <c r="WZ127" s="108"/>
      <c r="XA127" s="237" t="n">
        <v>0</v>
      </c>
      <c r="XB127" s="61" t="n">
        <v>60</v>
      </c>
      <c r="XC127" s="200" t="n">
        <f aca="false">XB127-W127</f>
        <v>0</v>
      </c>
      <c r="XD127" s="256" t="n">
        <f aca="false">SUMIF('TRIEN KHAI SX'!$B$8:$B$262,$B127,'TRIEN KHAI SX'!$CM$8:$CM$262)-W127</f>
        <v>0</v>
      </c>
      <c r="XE127" s="257" t="n">
        <f aca="false">SUMIF('TRIEN KHAI SX'!$B$8:$B$262,$B127,'TRIEN KHAI SX'!$FG$8:$FG$262)</f>
        <v>0</v>
      </c>
      <c r="XF127" s="258"/>
      <c r="XG127" s="258"/>
      <c r="XH127" s="258"/>
      <c r="XI127" s="258"/>
      <c r="XJ127" s="258"/>
      <c r="XK127" s="45"/>
      <c r="XL127" s="45"/>
      <c r="XM127" s="48"/>
      <c r="XN127" s="48"/>
      <c r="XO127" s="48"/>
      <c r="XP127" s="48"/>
      <c r="XQ127" s="48"/>
      <c r="XR127" s="48"/>
      <c r="XS127" s="48"/>
      <c r="XT127" s="48"/>
      <c r="XU127" s="48"/>
      <c r="XV127" s="48"/>
      <c r="XW127" s="48"/>
      <c r="XX127" s="48"/>
      <c r="XY127" s="48"/>
      <c r="XZ127" s="48"/>
      <c r="YA127" s="48"/>
      <c r="YB127" s="48"/>
      <c r="YC127" s="48"/>
      <c r="YD127" s="48"/>
      <c r="YE127" s="48"/>
      <c r="YF127" s="48"/>
      <c r="YG127" s="48"/>
      <c r="YH127" s="48"/>
      <c r="YI127" s="48"/>
      <c r="YJ127" s="48"/>
      <c r="YK127" s="48"/>
      <c r="YL127" s="48"/>
      <c r="YM127" s="48"/>
      <c r="YN127" s="48"/>
      <c r="YO127" s="48"/>
      <c r="YP127" s="48"/>
      <c r="YQ127" s="48"/>
      <c r="YR127" s="48"/>
      <c r="YS127" s="48"/>
      <c r="YT127" s="48"/>
      <c r="YU127" s="48"/>
      <c r="YV127" s="48"/>
      <c r="YW127" s="48"/>
      <c r="YX127" s="48"/>
      <c r="YY127" s="48"/>
      <c r="YZ127" s="48"/>
      <c r="ZA127" s="48"/>
      <c r="ZB127" s="48"/>
      <c r="ZC127" s="48"/>
      <c r="ZD127" s="48"/>
      <c r="ZE127" s="48"/>
      <c r="ZF127" s="48"/>
      <c r="ZG127" s="48"/>
      <c r="ZH127" s="48"/>
      <c r="ZI127" s="48"/>
      <c r="ZJ127" s="48"/>
      <c r="ZK127" s="48"/>
      <c r="ZL127" s="48"/>
      <c r="ZM127" s="48"/>
      <c r="ZN127" s="48"/>
      <c r="ZO127" s="48"/>
      <c r="ZP127" s="48"/>
      <c r="ZQ127" s="48"/>
      <c r="ZR127" s="48"/>
      <c r="ZS127" s="48"/>
      <c r="ZT127" s="48"/>
      <c r="ZU127" s="48"/>
      <c r="ZV127" s="48"/>
      <c r="ZW127" s="48"/>
      <c r="ZX127" s="48"/>
      <c r="ZY127" s="48"/>
      <c r="ZZ127" s="48"/>
      <c r="AAA127" s="48"/>
      <c r="AAB127" s="48"/>
      <c r="AAC127" s="48"/>
      <c r="AAD127" s="48"/>
      <c r="AAE127" s="48"/>
      <c r="AAF127" s="48"/>
      <c r="AAG127" s="48"/>
      <c r="AAH127" s="48"/>
      <c r="AAI127" s="48"/>
      <c r="AAJ127" s="48"/>
      <c r="AAK127" s="48"/>
      <c r="AAL127" s="48"/>
      <c r="AAM127" s="48"/>
      <c r="AAN127" s="48"/>
      <c r="AAO127" s="48"/>
      <c r="AAP127" s="48"/>
      <c r="AAQ127" s="48"/>
      <c r="AAR127" s="48"/>
      <c r="AAS127" s="48"/>
      <c r="AAT127" s="48"/>
      <c r="AAU127" s="48"/>
      <c r="AAV127" s="48"/>
      <c r="AAW127" s="48"/>
      <c r="AAX127" s="48"/>
      <c r="AAY127" s="48"/>
      <c r="AAZ127" s="48"/>
      <c r="ABA127" s="48"/>
      <c r="ABB127" s="48"/>
      <c r="ABC127" s="48"/>
      <c r="ABD127" s="48"/>
      <c r="ABE127" s="48"/>
      <c r="ABF127" s="48"/>
      <c r="ABG127" s="48"/>
      <c r="ABH127" s="48"/>
      <c r="ABI127" s="48"/>
      <c r="ABJ127" s="48"/>
      <c r="ABK127" s="48"/>
      <c r="ABL127" s="48"/>
      <c r="ABM127" s="48"/>
      <c r="ABN127" s="48"/>
      <c r="ABO127" s="48"/>
      <c r="ABP127" s="48"/>
      <c r="ABQ127" s="48"/>
      <c r="ABR127" s="48"/>
      <c r="ABS127" s="48"/>
      <c r="ABT127" s="48"/>
      <c r="ABU127" s="48"/>
      <c r="ABV127" s="48"/>
      <c r="ABW127" s="48"/>
      <c r="ABX127" s="48"/>
      <c r="ABY127" s="48"/>
      <c r="ABZ127" s="48"/>
      <c r="ACA127" s="48"/>
      <c r="ACB127" s="48"/>
      <c r="ACC127" s="48"/>
      <c r="ACD127" s="48"/>
      <c r="ACE127" s="48"/>
      <c r="ACF127" s="48"/>
      <c r="ACG127" s="48"/>
      <c r="ACH127" s="48"/>
      <c r="ACI127" s="48"/>
      <c r="ACJ127" s="48"/>
      <c r="ACK127" s="48"/>
      <c r="ACL127" s="48"/>
      <c r="ACM127" s="48"/>
      <c r="ACN127" s="48"/>
      <c r="ACO127" s="48"/>
      <c r="ACP127" s="48"/>
      <c r="ACQ127" s="48"/>
      <c r="ACR127" s="48"/>
      <c r="ACS127" s="48"/>
      <c r="ACT127" s="48"/>
      <c r="ACU127" s="48"/>
      <c r="ACV127" s="48"/>
      <c r="ACW127" s="48"/>
      <c r="ACX127" s="48"/>
      <c r="ACY127" s="48"/>
      <c r="ACZ127" s="48"/>
      <c r="ADA127" s="48"/>
      <c r="ADB127" s="48"/>
      <c r="ADC127" s="48"/>
      <c r="ADD127" s="48"/>
      <c r="ADE127" s="48"/>
      <c r="ADF127" s="48"/>
      <c r="ADG127" s="48"/>
      <c r="ADH127" s="48"/>
      <c r="ADI127" s="48"/>
      <c r="ADJ127" s="48"/>
      <c r="ADK127" s="48"/>
      <c r="ADL127" s="48"/>
      <c r="ADM127" s="48"/>
      <c r="ADN127" s="48"/>
      <c r="ADO127" s="48"/>
      <c r="ADP127" s="48"/>
      <c r="ADQ127" s="48"/>
      <c r="ADR127" s="48"/>
      <c r="ADS127" s="48"/>
      <c r="ADT127" s="48"/>
      <c r="ADU127" s="48"/>
      <c r="ADV127" s="48"/>
      <c r="ADW127" s="48"/>
      <c r="ADX127" s="48"/>
      <c r="ADY127" s="48"/>
      <c r="ADZ127" s="48"/>
      <c r="AEA127" s="48"/>
      <c r="AEB127" s="48"/>
      <c r="AEC127" s="48"/>
      <c r="AED127" s="48"/>
      <c r="AEE127" s="48"/>
      <c r="AEF127" s="48"/>
      <c r="AEG127" s="48"/>
      <c r="AEH127" s="48"/>
      <c r="AEI127" s="48"/>
      <c r="AEJ127" s="48"/>
      <c r="AEK127" s="48"/>
      <c r="AEL127" s="48"/>
      <c r="AEM127" s="48"/>
      <c r="AEN127" s="48"/>
      <c r="AEO127" s="48"/>
      <c r="AEP127" s="48"/>
      <c r="AEQ127" s="48"/>
      <c r="AER127" s="48"/>
      <c r="AES127" s="48"/>
      <c r="AET127" s="48"/>
      <c r="AEU127" s="48"/>
      <c r="AEV127" s="48"/>
      <c r="AEW127" s="48"/>
      <c r="AEX127" s="48"/>
      <c r="AEY127" s="48"/>
      <c r="AEZ127" s="48"/>
      <c r="AFA127" s="48"/>
      <c r="AFB127" s="48"/>
      <c r="AFC127" s="48"/>
      <c r="AFD127" s="48"/>
      <c r="AFE127" s="48"/>
      <c r="AFF127" s="48"/>
      <c r="AFG127" s="48"/>
      <c r="AFH127" s="48"/>
      <c r="AFI127" s="48"/>
      <c r="AFJ127" s="48"/>
      <c r="AFK127" s="48"/>
      <c r="AFL127" s="48"/>
      <c r="AFM127" s="48"/>
      <c r="AFN127" s="48"/>
      <c r="AFO127" s="48"/>
      <c r="AFP127" s="48"/>
      <c r="AFQ127" s="48"/>
      <c r="AFR127" s="48"/>
      <c r="AFS127" s="48"/>
      <c r="AFT127" s="48"/>
      <c r="AFU127" s="48"/>
      <c r="AFV127" s="48"/>
      <c r="AFW127" s="48"/>
      <c r="AFX127" s="48"/>
      <c r="AFY127" s="48"/>
      <c r="AFZ127" s="48"/>
      <c r="AGA127" s="48"/>
      <c r="AGB127" s="48"/>
      <c r="AGC127" s="48"/>
      <c r="AGD127" s="48"/>
      <c r="AGE127" s="48"/>
      <c r="AGF127" s="48"/>
      <c r="AGG127" s="48"/>
      <c r="AGH127" s="48"/>
      <c r="AGI127" s="48"/>
      <c r="AGJ127" s="48"/>
      <c r="AGK127" s="48"/>
      <c r="AGL127" s="48"/>
      <c r="AGM127" s="48"/>
      <c r="AGN127" s="48"/>
      <c r="AGO127" s="48"/>
      <c r="AGP127" s="48"/>
      <c r="AGQ127" s="48"/>
      <c r="AGR127" s="48"/>
      <c r="AGS127" s="48"/>
      <c r="AGT127" s="48"/>
      <c r="AGU127" s="48"/>
      <c r="AGV127" s="48"/>
      <c r="AGW127" s="48"/>
      <c r="AGX127" s="48"/>
      <c r="AGY127" s="48"/>
      <c r="AGZ127" s="48"/>
      <c r="AHA127" s="48"/>
      <c r="AHB127" s="48"/>
      <c r="AHC127" s="48"/>
      <c r="AHD127" s="48"/>
      <c r="AHE127" s="48"/>
      <c r="AHF127" s="48"/>
      <c r="AHG127" s="48"/>
      <c r="AHH127" s="48"/>
      <c r="AHI127" s="48"/>
      <c r="AHJ127" s="48"/>
      <c r="AHK127" s="48"/>
      <c r="AHL127" s="48"/>
      <c r="AHM127" s="48"/>
      <c r="AHN127" s="48"/>
      <c r="AHO127" s="48"/>
      <c r="AHP127" s="48"/>
      <c r="AHQ127" s="48"/>
      <c r="AHR127" s="48"/>
      <c r="AHS127" s="48"/>
      <c r="AHT127" s="48"/>
      <c r="AHU127" s="48"/>
      <c r="AHV127" s="48"/>
      <c r="AHW127" s="48"/>
      <c r="AHX127" s="48"/>
      <c r="AHY127" s="48"/>
      <c r="AHZ127" s="48"/>
      <c r="AIA127" s="48"/>
      <c r="AIB127" s="48"/>
      <c r="AIC127" s="48"/>
      <c r="AID127" s="48"/>
      <c r="AIE127" s="48"/>
      <c r="AIF127" s="48"/>
      <c r="AIG127" s="48"/>
      <c r="AIH127" s="48"/>
      <c r="AII127" s="48"/>
      <c r="AIJ127" s="48"/>
      <c r="AIK127" s="48"/>
      <c r="AIL127" s="48"/>
      <c r="AIM127" s="48"/>
      <c r="AIN127" s="48"/>
      <c r="AIO127" s="48"/>
      <c r="AIP127" s="48"/>
      <c r="AIQ127" s="48"/>
      <c r="AIR127" s="48"/>
      <c r="AIS127" s="48"/>
      <c r="AIT127" s="48"/>
      <c r="AIU127" s="48"/>
      <c r="AIV127" s="48"/>
      <c r="AIW127" s="48"/>
      <c r="AIX127" s="48"/>
      <c r="AIY127" s="48"/>
      <c r="AIZ127" s="48"/>
      <c r="AJA127" s="48"/>
      <c r="AJB127" s="48"/>
      <c r="AJC127" s="48"/>
      <c r="AJD127" s="48"/>
      <c r="AJE127" s="48"/>
      <c r="AJF127" s="48"/>
      <c r="AJG127" s="48"/>
      <c r="AJH127" s="48"/>
      <c r="AJI127" s="48"/>
      <c r="AJJ127" s="48"/>
      <c r="AJK127" s="48"/>
      <c r="AJL127" s="48"/>
      <c r="AJM127" s="48"/>
      <c r="AJN127" s="48"/>
      <c r="AJO127" s="48"/>
      <c r="AJP127" s="48"/>
      <c r="AJQ127" s="48"/>
      <c r="AJR127" s="48"/>
      <c r="AJS127" s="48"/>
      <c r="AJT127" s="48"/>
      <c r="AJU127" s="48"/>
      <c r="AJV127" s="48"/>
      <c r="AJW127" s="48"/>
      <c r="AJX127" s="48"/>
      <c r="AJY127" s="48"/>
      <c r="AJZ127" s="48"/>
      <c r="AKA127" s="48"/>
      <c r="AKB127" s="48"/>
      <c r="AKC127" s="48"/>
      <c r="AKD127" s="48"/>
      <c r="AKE127" s="48"/>
      <c r="AKF127" s="48"/>
      <c r="AKG127" s="48"/>
      <c r="AKH127" s="48"/>
      <c r="AKI127" s="48"/>
      <c r="AKJ127" s="48"/>
      <c r="AKK127" s="48"/>
      <c r="AKL127" s="48"/>
      <c r="AKM127" s="48"/>
      <c r="AKN127" s="48"/>
      <c r="AKO127" s="48"/>
      <c r="AKP127" s="48"/>
      <c r="AKQ127" s="48"/>
      <c r="AKR127" s="48"/>
      <c r="AKS127" s="48"/>
      <c r="AKT127" s="48"/>
      <c r="AKU127" s="48"/>
      <c r="AKV127" s="48"/>
      <c r="AKW127" s="48"/>
      <c r="AKX127" s="48"/>
      <c r="AKY127" s="48"/>
      <c r="AKZ127" s="48"/>
      <c r="ALA127" s="48"/>
      <c r="ALB127" s="48"/>
      <c r="ALC127" s="48"/>
      <c r="ALD127" s="48"/>
      <c r="ALE127" s="48"/>
      <c r="ALF127" s="48"/>
      <c r="ALG127" s="48"/>
      <c r="ALH127" s="48"/>
      <c r="ALI127" s="48"/>
      <c r="ALJ127" s="48"/>
      <c r="ALK127" s="48"/>
      <c r="ALL127" s="48"/>
      <c r="ALM127" s="48"/>
      <c r="ALN127" s="48"/>
      <c r="ALO127" s="48"/>
      <c r="ALP127" s="48"/>
      <c r="ALQ127" s="48"/>
      <c r="ALR127" s="48"/>
      <c r="ALS127" s="48"/>
      <c r="ALT127" s="48"/>
      <c r="ALU127" s="48"/>
      <c r="ALV127" s="48"/>
      <c r="ALW127" s="48"/>
      <c r="ALX127" s="48"/>
      <c r="ALY127" s="48"/>
      <c r="ALZ127" s="48"/>
      <c r="AMA127" s="48"/>
      <c r="AMB127" s="48"/>
      <c r="AMC127" s="48"/>
      <c r="AMD127" s="48"/>
      <c r="AME127" s="48"/>
      <c r="AMF127" s="48"/>
      <c r="AMG127" s="48"/>
      <c r="AMH127" s="48"/>
      <c r="AMI127" s="48"/>
      <c r="AMJ127" s="48"/>
    </row>
    <row r="128" s="243" customFormat="true" ht="16.5" hidden="false" customHeight="true" outlineLevel="0" collapsed="false">
      <c r="A128" s="240" t="n">
        <f aca="false">A127+1</f>
        <v>116</v>
      </c>
      <c r="B128" s="241" t="s">
        <v>482</v>
      </c>
      <c r="C128" s="242" t="s">
        <v>482</v>
      </c>
      <c r="D128" s="242" t="s">
        <v>478</v>
      </c>
      <c r="E128" s="242" t="s">
        <v>316</v>
      </c>
      <c r="F128" s="242" t="n">
        <v>0</v>
      </c>
      <c r="G128" s="242" t="s">
        <v>317</v>
      </c>
      <c r="H128" s="244" t="s">
        <v>294</v>
      </c>
      <c r="I128" s="242" t="n">
        <f aca="false">COUNTIF($C$13:$C$265,$C128)</f>
        <v>1</v>
      </c>
      <c r="J128" s="245" t="n">
        <f aca="false">COUNTIF($B$13:$B$265,$B128)</f>
        <v>1</v>
      </c>
      <c r="K128" s="244"/>
      <c r="L128" s="246" t="n">
        <v>1580</v>
      </c>
      <c r="M128" s="246" t="n">
        <v>530</v>
      </c>
      <c r="N128" s="246" t="n">
        <v>315</v>
      </c>
      <c r="O128" s="260" t="n">
        <f aca="false">L128*M128*N128/10^9</f>
        <v>0.263781</v>
      </c>
      <c r="P128" s="248" t="n">
        <v>0.079499008</v>
      </c>
      <c r="Q128" s="249"/>
      <c r="R128" s="250"/>
      <c r="S128" s="251" t="n">
        <v>157.51</v>
      </c>
      <c r="T128" s="252" t="n">
        <v>155.54</v>
      </c>
      <c r="U128" s="253" t="n">
        <v>190.6234</v>
      </c>
      <c r="V128" s="254"/>
      <c r="W128" s="255" t="n">
        <f aca="false">SUM(X128:WY128)</f>
        <v>65</v>
      </c>
      <c r="X128" s="243" t="n">
        <v>0</v>
      </c>
      <c r="Y128" s="243" t="n">
        <v>0</v>
      </c>
      <c r="Z128" s="243" t="n">
        <v>0</v>
      </c>
      <c r="AA128" s="243" t="n">
        <v>0</v>
      </c>
      <c r="AB128" s="243" t="n">
        <v>0</v>
      </c>
      <c r="AC128" s="243" t="n">
        <v>0</v>
      </c>
      <c r="AD128" s="243" t="n">
        <v>0</v>
      </c>
      <c r="AE128" s="243" t="n">
        <v>0</v>
      </c>
      <c r="AF128" s="243" t="n">
        <v>0</v>
      </c>
      <c r="AG128" s="243" t="n">
        <v>0</v>
      </c>
      <c r="AH128" s="243" t="n">
        <v>0</v>
      </c>
      <c r="AI128" s="243" t="n">
        <v>0</v>
      </c>
      <c r="AJ128" s="243" t="n">
        <v>35</v>
      </c>
      <c r="AK128" s="243" t="n">
        <v>0</v>
      </c>
      <c r="AL128" s="243" t="n">
        <v>0</v>
      </c>
      <c r="AM128" s="243" t="n">
        <v>0</v>
      </c>
      <c r="AP128" s="243" t="n">
        <v>0</v>
      </c>
      <c r="AQ128" s="243" t="n">
        <v>0</v>
      </c>
      <c r="AR128" s="243" t="n">
        <v>0</v>
      </c>
      <c r="AS128" s="243" t="n">
        <v>0</v>
      </c>
      <c r="AT128" s="243" t="n">
        <v>0</v>
      </c>
      <c r="AU128" s="243" t="n">
        <v>0</v>
      </c>
      <c r="AV128" s="243" t="n">
        <v>0</v>
      </c>
      <c r="AW128" s="243" t="n">
        <v>0</v>
      </c>
      <c r="AX128" s="243" t="n">
        <v>0</v>
      </c>
      <c r="AY128" s="243" t="n">
        <v>0</v>
      </c>
      <c r="AZ128" s="243" t="n">
        <v>0</v>
      </c>
      <c r="BA128" s="243" t="n">
        <v>0</v>
      </c>
      <c r="BB128" s="243" t="n">
        <v>0</v>
      </c>
      <c r="BC128" s="243" t="n">
        <v>0</v>
      </c>
      <c r="BD128" s="243" t="n">
        <v>0</v>
      </c>
      <c r="BE128" s="243" t="n">
        <v>0</v>
      </c>
      <c r="BF128" s="243" t="n">
        <v>0</v>
      </c>
      <c r="BG128" s="243" t="n">
        <v>0</v>
      </c>
      <c r="BH128" s="243" t="n">
        <v>0</v>
      </c>
      <c r="BI128" s="243" t="n">
        <v>0</v>
      </c>
      <c r="BJ128" s="243" t="n">
        <v>0</v>
      </c>
      <c r="BK128" s="243" t="n">
        <v>0</v>
      </c>
      <c r="BL128" s="243" t="n">
        <v>0</v>
      </c>
      <c r="BM128" s="243" t="n">
        <v>0</v>
      </c>
      <c r="BN128" s="243" t="n">
        <v>0</v>
      </c>
      <c r="BO128" s="243" t="n">
        <v>0</v>
      </c>
      <c r="BP128" s="243" t="n">
        <v>0</v>
      </c>
      <c r="BQ128" s="243" t="n">
        <v>0</v>
      </c>
      <c r="BR128" s="243" t="n">
        <v>30</v>
      </c>
      <c r="BS128" s="243" t="n">
        <v>0</v>
      </c>
      <c r="BT128" s="243" t="n">
        <v>0</v>
      </c>
      <c r="BU128" s="243" t="n">
        <v>0</v>
      </c>
      <c r="BV128" s="243" t="n">
        <v>0</v>
      </c>
      <c r="BW128" s="243" t="n">
        <v>0</v>
      </c>
      <c r="BX128" s="243" t="n">
        <v>0</v>
      </c>
      <c r="BY128" s="243" t="n">
        <v>0</v>
      </c>
      <c r="BZ128" s="243" t="n">
        <v>0</v>
      </c>
      <c r="CA128" s="243" t="n">
        <v>0</v>
      </c>
      <c r="CB128" s="243" t="n">
        <v>0</v>
      </c>
      <c r="CC128" s="243" t="n">
        <v>0</v>
      </c>
      <c r="CD128" s="243" t="n">
        <v>0</v>
      </c>
      <c r="CE128" s="243" t="n">
        <v>0</v>
      </c>
      <c r="CF128" s="243" t="n">
        <v>0</v>
      </c>
      <c r="CG128" s="243" t="n">
        <v>0</v>
      </c>
      <c r="CH128" s="243" t="n">
        <v>0</v>
      </c>
      <c r="CI128" s="243" t="n">
        <v>0</v>
      </c>
      <c r="CJ128" s="243" t="n">
        <v>0</v>
      </c>
      <c r="CK128" s="243" t="n">
        <v>0</v>
      </c>
      <c r="CL128" s="243" t="n">
        <v>0</v>
      </c>
      <c r="CM128" s="243" t="n">
        <v>0</v>
      </c>
      <c r="CN128" s="243" t="n">
        <v>0</v>
      </c>
      <c r="WY128" s="236" t="n">
        <v>0</v>
      </c>
      <c r="WZ128" s="108"/>
      <c r="XA128" s="237" t="n">
        <v>0</v>
      </c>
      <c r="XB128" s="61" t="n">
        <v>65</v>
      </c>
      <c r="XC128" s="200" t="n">
        <f aca="false">XB128-W128</f>
        <v>0</v>
      </c>
      <c r="XD128" s="256" t="n">
        <f aca="false">SUMIF('TRIEN KHAI SX'!$B$8:$B$262,$B128,'TRIEN KHAI SX'!$CM$8:$CM$262)-W128</f>
        <v>0</v>
      </c>
      <c r="XE128" s="257" t="n">
        <f aca="false">SUMIF('TRIEN KHAI SX'!$B$8:$B$262,$B128,'TRIEN KHAI SX'!$FG$8:$FG$262)</f>
        <v>0</v>
      </c>
      <c r="XF128" s="258"/>
      <c r="XG128" s="258"/>
      <c r="XH128" s="258"/>
      <c r="XI128" s="258"/>
      <c r="XJ128" s="258"/>
      <c r="XK128" s="45"/>
      <c r="XL128" s="45"/>
      <c r="XM128" s="48"/>
      <c r="XN128" s="48"/>
      <c r="XO128" s="48"/>
      <c r="XP128" s="48"/>
      <c r="XQ128" s="48"/>
      <c r="XR128" s="48"/>
      <c r="XS128" s="48"/>
      <c r="XT128" s="48"/>
      <c r="XU128" s="48"/>
      <c r="XV128" s="48"/>
      <c r="XW128" s="48"/>
      <c r="XX128" s="48"/>
      <c r="XY128" s="48"/>
      <c r="XZ128" s="48"/>
      <c r="YA128" s="48"/>
      <c r="YB128" s="48"/>
      <c r="YC128" s="48"/>
      <c r="YD128" s="48"/>
      <c r="YE128" s="48"/>
      <c r="YF128" s="48"/>
      <c r="YG128" s="48"/>
      <c r="YH128" s="48"/>
      <c r="YI128" s="48"/>
      <c r="YJ128" s="48"/>
      <c r="YK128" s="48"/>
      <c r="YL128" s="48"/>
      <c r="YM128" s="48"/>
      <c r="YN128" s="48"/>
      <c r="YO128" s="48"/>
      <c r="YP128" s="48"/>
      <c r="YQ128" s="48"/>
      <c r="YR128" s="48"/>
      <c r="YS128" s="48"/>
      <c r="YT128" s="48"/>
      <c r="YU128" s="48"/>
      <c r="YV128" s="48"/>
      <c r="YW128" s="48"/>
      <c r="YX128" s="48"/>
      <c r="YY128" s="48"/>
      <c r="YZ128" s="48"/>
      <c r="ZA128" s="48"/>
      <c r="ZB128" s="48"/>
      <c r="ZC128" s="48"/>
      <c r="ZD128" s="48"/>
      <c r="ZE128" s="48"/>
      <c r="ZF128" s="48"/>
      <c r="ZG128" s="48"/>
      <c r="ZH128" s="48"/>
      <c r="ZI128" s="48"/>
      <c r="ZJ128" s="48"/>
      <c r="ZK128" s="48"/>
      <c r="ZL128" s="48"/>
      <c r="ZM128" s="48"/>
      <c r="ZN128" s="48"/>
      <c r="ZO128" s="48"/>
      <c r="ZP128" s="48"/>
      <c r="ZQ128" s="48"/>
      <c r="ZR128" s="48"/>
      <c r="ZS128" s="48"/>
      <c r="ZT128" s="48"/>
      <c r="ZU128" s="48"/>
      <c r="ZV128" s="48"/>
      <c r="ZW128" s="48"/>
      <c r="ZX128" s="48"/>
      <c r="ZY128" s="48"/>
      <c r="ZZ128" s="48"/>
      <c r="AAA128" s="48"/>
      <c r="AAB128" s="48"/>
      <c r="AAC128" s="48"/>
      <c r="AAD128" s="48"/>
      <c r="AAE128" s="48"/>
      <c r="AAF128" s="48"/>
      <c r="AAG128" s="48"/>
      <c r="AAH128" s="48"/>
      <c r="AAI128" s="48"/>
      <c r="AAJ128" s="48"/>
      <c r="AAK128" s="48"/>
      <c r="AAL128" s="48"/>
      <c r="AAM128" s="48"/>
      <c r="AAN128" s="48"/>
      <c r="AAO128" s="48"/>
      <c r="AAP128" s="48"/>
      <c r="AAQ128" s="48"/>
      <c r="AAR128" s="48"/>
      <c r="AAS128" s="48"/>
      <c r="AAT128" s="48"/>
      <c r="AAU128" s="48"/>
      <c r="AAV128" s="48"/>
      <c r="AAW128" s="48"/>
      <c r="AAX128" s="48"/>
      <c r="AAY128" s="48"/>
      <c r="AAZ128" s="48"/>
      <c r="ABA128" s="48"/>
      <c r="ABB128" s="48"/>
      <c r="ABC128" s="48"/>
      <c r="ABD128" s="48"/>
      <c r="ABE128" s="48"/>
      <c r="ABF128" s="48"/>
      <c r="ABG128" s="48"/>
      <c r="ABH128" s="48"/>
      <c r="ABI128" s="48"/>
      <c r="ABJ128" s="48"/>
      <c r="ABK128" s="48"/>
      <c r="ABL128" s="48"/>
      <c r="ABM128" s="48"/>
      <c r="ABN128" s="48"/>
      <c r="ABO128" s="48"/>
      <c r="ABP128" s="48"/>
      <c r="ABQ128" s="48"/>
      <c r="ABR128" s="48"/>
      <c r="ABS128" s="48"/>
      <c r="ABT128" s="48"/>
      <c r="ABU128" s="48"/>
      <c r="ABV128" s="48"/>
      <c r="ABW128" s="48"/>
      <c r="ABX128" s="48"/>
      <c r="ABY128" s="48"/>
      <c r="ABZ128" s="48"/>
      <c r="ACA128" s="48"/>
      <c r="ACB128" s="48"/>
      <c r="ACC128" s="48"/>
      <c r="ACD128" s="48"/>
      <c r="ACE128" s="48"/>
      <c r="ACF128" s="48"/>
      <c r="ACG128" s="48"/>
      <c r="ACH128" s="48"/>
      <c r="ACI128" s="48"/>
      <c r="ACJ128" s="48"/>
      <c r="ACK128" s="48"/>
      <c r="ACL128" s="48"/>
      <c r="ACM128" s="48"/>
      <c r="ACN128" s="48"/>
      <c r="ACO128" s="48"/>
      <c r="ACP128" s="48"/>
      <c r="ACQ128" s="48"/>
      <c r="ACR128" s="48"/>
      <c r="ACS128" s="48"/>
      <c r="ACT128" s="48"/>
      <c r="ACU128" s="48"/>
      <c r="ACV128" s="48"/>
      <c r="ACW128" s="48"/>
      <c r="ACX128" s="48"/>
      <c r="ACY128" s="48"/>
      <c r="ACZ128" s="48"/>
      <c r="ADA128" s="48"/>
      <c r="ADB128" s="48"/>
      <c r="ADC128" s="48"/>
      <c r="ADD128" s="48"/>
      <c r="ADE128" s="48"/>
      <c r="ADF128" s="48"/>
      <c r="ADG128" s="48"/>
      <c r="ADH128" s="48"/>
      <c r="ADI128" s="48"/>
      <c r="ADJ128" s="48"/>
      <c r="ADK128" s="48"/>
      <c r="ADL128" s="48"/>
      <c r="ADM128" s="48"/>
      <c r="ADN128" s="48"/>
      <c r="ADO128" s="48"/>
      <c r="ADP128" s="48"/>
      <c r="ADQ128" s="48"/>
      <c r="ADR128" s="48"/>
      <c r="ADS128" s="48"/>
      <c r="ADT128" s="48"/>
      <c r="ADU128" s="48"/>
      <c r="ADV128" s="48"/>
      <c r="ADW128" s="48"/>
      <c r="ADX128" s="48"/>
      <c r="ADY128" s="48"/>
      <c r="ADZ128" s="48"/>
      <c r="AEA128" s="48"/>
      <c r="AEB128" s="48"/>
      <c r="AEC128" s="48"/>
      <c r="AED128" s="48"/>
      <c r="AEE128" s="48"/>
      <c r="AEF128" s="48"/>
      <c r="AEG128" s="48"/>
      <c r="AEH128" s="48"/>
      <c r="AEI128" s="48"/>
      <c r="AEJ128" s="48"/>
      <c r="AEK128" s="48"/>
      <c r="AEL128" s="48"/>
      <c r="AEM128" s="48"/>
      <c r="AEN128" s="48"/>
      <c r="AEO128" s="48"/>
      <c r="AEP128" s="48"/>
      <c r="AEQ128" s="48"/>
      <c r="AER128" s="48"/>
      <c r="AES128" s="48"/>
      <c r="AET128" s="48"/>
      <c r="AEU128" s="48"/>
      <c r="AEV128" s="48"/>
      <c r="AEW128" s="48"/>
      <c r="AEX128" s="48"/>
      <c r="AEY128" s="48"/>
      <c r="AEZ128" s="48"/>
      <c r="AFA128" s="48"/>
      <c r="AFB128" s="48"/>
      <c r="AFC128" s="48"/>
      <c r="AFD128" s="48"/>
      <c r="AFE128" s="48"/>
      <c r="AFF128" s="48"/>
      <c r="AFG128" s="48"/>
      <c r="AFH128" s="48"/>
      <c r="AFI128" s="48"/>
      <c r="AFJ128" s="48"/>
      <c r="AFK128" s="48"/>
      <c r="AFL128" s="48"/>
      <c r="AFM128" s="48"/>
      <c r="AFN128" s="48"/>
      <c r="AFO128" s="48"/>
      <c r="AFP128" s="48"/>
      <c r="AFQ128" s="48"/>
      <c r="AFR128" s="48"/>
      <c r="AFS128" s="48"/>
      <c r="AFT128" s="48"/>
      <c r="AFU128" s="48"/>
      <c r="AFV128" s="48"/>
      <c r="AFW128" s="48"/>
      <c r="AFX128" s="48"/>
      <c r="AFY128" s="48"/>
      <c r="AFZ128" s="48"/>
      <c r="AGA128" s="48"/>
      <c r="AGB128" s="48"/>
      <c r="AGC128" s="48"/>
      <c r="AGD128" s="48"/>
      <c r="AGE128" s="48"/>
      <c r="AGF128" s="48"/>
      <c r="AGG128" s="48"/>
      <c r="AGH128" s="48"/>
      <c r="AGI128" s="48"/>
      <c r="AGJ128" s="48"/>
      <c r="AGK128" s="48"/>
      <c r="AGL128" s="48"/>
      <c r="AGM128" s="48"/>
      <c r="AGN128" s="48"/>
      <c r="AGO128" s="48"/>
      <c r="AGP128" s="48"/>
      <c r="AGQ128" s="48"/>
      <c r="AGR128" s="48"/>
      <c r="AGS128" s="48"/>
      <c r="AGT128" s="48"/>
      <c r="AGU128" s="48"/>
      <c r="AGV128" s="48"/>
      <c r="AGW128" s="48"/>
      <c r="AGX128" s="48"/>
      <c r="AGY128" s="48"/>
      <c r="AGZ128" s="48"/>
      <c r="AHA128" s="48"/>
      <c r="AHB128" s="48"/>
      <c r="AHC128" s="48"/>
      <c r="AHD128" s="48"/>
      <c r="AHE128" s="48"/>
      <c r="AHF128" s="48"/>
      <c r="AHG128" s="48"/>
      <c r="AHH128" s="48"/>
      <c r="AHI128" s="48"/>
      <c r="AHJ128" s="48"/>
      <c r="AHK128" s="48"/>
      <c r="AHL128" s="48"/>
      <c r="AHM128" s="48"/>
      <c r="AHN128" s="48"/>
      <c r="AHO128" s="48"/>
      <c r="AHP128" s="48"/>
      <c r="AHQ128" s="48"/>
      <c r="AHR128" s="48"/>
      <c r="AHS128" s="48"/>
      <c r="AHT128" s="48"/>
      <c r="AHU128" s="48"/>
      <c r="AHV128" s="48"/>
      <c r="AHW128" s="48"/>
      <c r="AHX128" s="48"/>
      <c r="AHY128" s="48"/>
      <c r="AHZ128" s="48"/>
      <c r="AIA128" s="48"/>
      <c r="AIB128" s="48"/>
      <c r="AIC128" s="48"/>
      <c r="AID128" s="48"/>
      <c r="AIE128" s="48"/>
      <c r="AIF128" s="48"/>
      <c r="AIG128" s="48"/>
      <c r="AIH128" s="48"/>
      <c r="AII128" s="48"/>
      <c r="AIJ128" s="48"/>
      <c r="AIK128" s="48"/>
      <c r="AIL128" s="48"/>
      <c r="AIM128" s="48"/>
      <c r="AIN128" s="48"/>
      <c r="AIO128" s="48"/>
      <c r="AIP128" s="48"/>
      <c r="AIQ128" s="48"/>
      <c r="AIR128" s="48"/>
      <c r="AIS128" s="48"/>
      <c r="AIT128" s="48"/>
      <c r="AIU128" s="48"/>
      <c r="AIV128" s="48"/>
      <c r="AIW128" s="48"/>
      <c r="AIX128" s="48"/>
      <c r="AIY128" s="48"/>
      <c r="AIZ128" s="48"/>
      <c r="AJA128" s="48"/>
      <c r="AJB128" s="48"/>
      <c r="AJC128" s="48"/>
      <c r="AJD128" s="48"/>
      <c r="AJE128" s="48"/>
      <c r="AJF128" s="48"/>
      <c r="AJG128" s="48"/>
      <c r="AJH128" s="48"/>
      <c r="AJI128" s="48"/>
      <c r="AJJ128" s="48"/>
      <c r="AJK128" s="48"/>
      <c r="AJL128" s="48"/>
      <c r="AJM128" s="48"/>
      <c r="AJN128" s="48"/>
      <c r="AJO128" s="48"/>
      <c r="AJP128" s="48"/>
      <c r="AJQ128" s="48"/>
      <c r="AJR128" s="48"/>
      <c r="AJS128" s="48"/>
      <c r="AJT128" s="48"/>
      <c r="AJU128" s="48"/>
      <c r="AJV128" s="48"/>
      <c r="AJW128" s="48"/>
      <c r="AJX128" s="48"/>
      <c r="AJY128" s="48"/>
      <c r="AJZ128" s="48"/>
      <c r="AKA128" s="48"/>
      <c r="AKB128" s="48"/>
      <c r="AKC128" s="48"/>
      <c r="AKD128" s="48"/>
      <c r="AKE128" s="48"/>
      <c r="AKF128" s="48"/>
      <c r="AKG128" s="48"/>
      <c r="AKH128" s="48"/>
      <c r="AKI128" s="48"/>
      <c r="AKJ128" s="48"/>
      <c r="AKK128" s="48"/>
      <c r="AKL128" s="48"/>
      <c r="AKM128" s="48"/>
      <c r="AKN128" s="48"/>
      <c r="AKO128" s="48"/>
      <c r="AKP128" s="48"/>
      <c r="AKQ128" s="48"/>
      <c r="AKR128" s="48"/>
      <c r="AKS128" s="48"/>
      <c r="AKT128" s="48"/>
      <c r="AKU128" s="48"/>
      <c r="AKV128" s="48"/>
      <c r="AKW128" s="48"/>
      <c r="AKX128" s="48"/>
      <c r="AKY128" s="48"/>
      <c r="AKZ128" s="48"/>
      <c r="ALA128" s="48"/>
      <c r="ALB128" s="48"/>
      <c r="ALC128" s="48"/>
      <c r="ALD128" s="48"/>
      <c r="ALE128" s="48"/>
      <c r="ALF128" s="48"/>
      <c r="ALG128" s="48"/>
      <c r="ALH128" s="48"/>
      <c r="ALI128" s="48"/>
      <c r="ALJ128" s="48"/>
      <c r="ALK128" s="48"/>
      <c r="ALL128" s="48"/>
      <c r="ALM128" s="48"/>
      <c r="ALN128" s="48"/>
      <c r="ALO128" s="48"/>
      <c r="ALP128" s="48"/>
      <c r="ALQ128" s="48"/>
      <c r="ALR128" s="48"/>
      <c r="ALS128" s="48"/>
      <c r="ALT128" s="48"/>
      <c r="ALU128" s="48"/>
      <c r="ALV128" s="48"/>
      <c r="ALW128" s="48"/>
      <c r="ALX128" s="48"/>
      <c r="ALY128" s="48"/>
      <c r="ALZ128" s="48"/>
      <c r="AMA128" s="48"/>
      <c r="AMB128" s="48"/>
      <c r="AMC128" s="48"/>
      <c r="AMD128" s="48"/>
      <c r="AME128" s="48"/>
      <c r="AMF128" s="48"/>
      <c r="AMG128" s="48"/>
      <c r="AMH128" s="48"/>
      <c r="AMI128" s="48"/>
      <c r="AMJ128" s="48"/>
    </row>
    <row r="129" s="243" customFormat="true" ht="16.5" hidden="false" customHeight="true" outlineLevel="0" collapsed="false">
      <c r="A129" s="240" t="n">
        <f aca="false">A128+1</f>
        <v>117</v>
      </c>
      <c r="B129" s="241" t="s">
        <v>483</v>
      </c>
      <c r="C129" s="242" t="s">
        <v>483</v>
      </c>
      <c r="D129" s="242" t="s">
        <v>478</v>
      </c>
      <c r="E129" s="242" t="s">
        <v>444</v>
      </c>
      <c r="F129" s="242" t="s">
        <v>369</v>
      </c>
      <c r="G129" s="242" t="s">
        <v>484</v>
      </c>
      <c r="H129" s="244" t="s">
        <v>294</v>
      </c>
      <c r="I129" s="242" t="n">
        <f aca="false">COUNTIF($C$13:$C$265,$C129)</f>
        <v>1</v>
      </c>
      <c r="J129" s="245" t="n">
        <f aca="false">COUNTIF($B$13:$B$265,$B129)</f>
        <v>1</v>
      </c>
      <c r="K129" s="244"/>
      <c r="L129" s="246" t="n">
        <v>1580</v>
      </c>
      <c r="M129" s="246" t="n">
        <v>530</v>
      </c>
      <c r="N129" s="246" t="n">
        <v>315</v>
      </c>
      <c r="O129" s="260" t="n">
        <f aca="false">L129*M129*N129/10^9</f>
        <v>0.263781</v>
      </c>
      <c r="P129" s="248" t="n">
        <v>0.079499008</v>
      </c>
      <c r="Q129" s="249"/>
      <c r="R129" s="250"/>
      <c r="S129" s="251"/>
      <c r="T129" s="252"/>
      <c r="U129" s="253" t="n">
        <v>198.9724</v>
      </c>
      <c r="V129" s="254"/>
      <c r="W129" s="255" t="n">
        <f aca="false">SUM(X129:WY129)</f>
        <v>30</v>
      </c>
      <c r="X129" s="243" t="n">
        <v>0</v>
      </c>
      <c r="Y129" s="243" t="n">
        <v>0</v>
      </c>
      <c r="Z129" s="243" t="n">
        <v>0</v>
      </c>
      <c r="AA129" s="243" t="n">
        <v>0</v>
      </c>
      <c r="AB129" s="243" t="n">
        <v>0</v>
      </c>
      <c r="AC129" s="243" t="n">
        <v>0</v>
      </c>
      <c r="AD129" s="243" t="n">
        <v>0</v>
      </c>
      <c r="AE129" s="243" t="n">
        <v>0</v>
      </c>
      <c r="AF129" s="243" t="n">
        <v>0</v>
      </c>
      <c r="AG129" s="243" t="n">
        <v>0</v>
      </c>
      <c r="AH129" s="243" t="n">
        <v>0</v>
      </c>
      <c r="AI129" s="243" t="n">
        <v>0</v>
      </c>
      <c r="AJ129" s="243" t="n">
        <v>0</v>
      </c>
      <c r="AK129" s="243" t="n">
        <v>0</v>
      </c>
      <c r="AL129" s="243" t="n">
        <v>0</v>
      </c>
      <c r="AM129" s="243" t="n">
        <v>0</v>
      </c>
      <c r="AP129" s="243" t="n">
        <v>0</v>
      </c>
      <c r="AQ129" s="243" t="n">
        <v>0</v>
      </c>
      <c r="AR129" s="243" t="n">
        <v>0</v>
      </c>
      <c r="AS129" s="243" t="n">
        <v>0</v>
      </c>
      <c r="AT129" s="243" t="n">
        <v>0</v>
      </c>
      <c r="AU129" s="243" t="n">
        <v>0</v>
      </c>
      <c r="AV129" s="243" t="n">
        <v>0</v>
      </c>
      <c r="AW129" s="243" t="n">
        <v>0</v>
      </c>
      <c r="AX129" s="243" t="n">
        <v>0</v>
      </c>
      <c r="AY129" s="243" t="n">
        <v>0</v>
      </c>
      <c r="AZ129" s="243" t="n">
        <v>0</v>
      </c>
      <c r="BA129" s="243" t="n">
        <v>0</v>
      </c>
      <c r="BB129" s="243" t="n">
        <v>0</v>
      </c>
      <c r="BC129" s="243" t="n">
        <v>0</v>
      </c>
      <c r="BD129" s="243" t="n">
        <v>0</v>
      </c>
      <c r="BE129" s="243" t="n">
        <v>0</v>
      </c>
      <c r="BF129" s="243" t="n">
        <v>0</v>
      </c>
      <c r="BG129" s="243" t="n">
        <v>0</v>
      </c>
      <c r="BH129" s="243" t="n">
        <v>0</v>
      </c>
      <c r="BI129" s="243" t="n">
        <v>0</v>
      </c>
      <c r="BJ129" s="243" t="n">
        <v>0</v>
      </c>
      <c r="BK129" s="243" t="n">
        <v>0</v>
      </c>
      <c r="BL129" s="243" t="n">
        <v>0</v>
      </c>
      <c r="BM129" s="243" t="n">
        <v>0</v>
      </c>
      <c r="BN129" s="243" t="n">
        <v>30</v>
      </c>
      <c r="BO129" s="243" t="n">
        <v>0</v>
      </c>
      <c r="BP129" s="243" t="n">
        <v>0</v>
      </c>
      <c r="BQ129" s="243" t="n">
        <v>0</v>
      </c>
      <c r="BR129" s="243" t="n">
        <v>0</v>
      </c>
      <c r="BS129" s="243" t="n">
        <v>0</v>
      </c>
      <c r="BT129" s="243" t="n">
        <v>0</v>
      </c>
      <c r="BU129" s="243" t="n">
        <v>0</v>
      </c>
      <c r="BV129" s="243" t="n">
        <v>0</v>
      </c>
      <c r="BW129" s="243" t="n">
        <v>0</v>
      </c>
      <c r="BX129" s="243" t="n">
        <v>0</v>
      </c>
      <c r="BY129" s="243" t="n">
        <v>0</v>
      </c>
      <c r="BZ129" s="243" t="n">
        <v>0</v>
      </c>
      <c r="CA129" s="243" t="n">
        <v>0</v>
      </c>
      <c r="CB129" s="243" t="n">
        <v>0</v>
      </c>
      <c r="CC129" s="243" t="n">
        <v>0</v>
      </c>
      <c r="CD129" s="243" t="n">
        <v>0</v>
      </c>
      <c r="CE129" s="243" t="n">
        <v>0</v>
      </c>
      <c r="CF129" s="243" t="n">
        <v>0</v>
      </c>
      <c r="CG129" s="243" t="n">
        <v>0</v>
      </c>
      <c r="CH129" s="243" t="n">
        <v>0</v>
      </c>
      <c r="CI129" s="243" t="n">
        <v>0</v>
      </c>
      <c r="CJ129" s="243" t="n">
        <v>0</v>
      </c>
      <c r="CK129" s="243" t="n">
        <v>0</v>
      </c>
      <c r="CL129" s="243" t="n">
        <v>0</v>
      </c>
      <c r="CM129" s="243" t="n">
        <v>0</v>
      </c>
      <c r="CN129" s="243" t="n">
        <v>0</v>
      </c>
      <c r="WY129" s="236" t="n">
        <v>0</v>
      </c>
      <c r="WZ129" s="108"/>
      <c r="XA129" s="237" t="n">
        <v>0</v>
      </c>
      <c r="XB129" s="61" t="n">
        <v>30</v>
      </c>
      <c r="XC129" s="200" t="n">
        <f aca="false">XB129-W129</f>
        <v>0</v>
      </c>
      <c r="XD129" s="256" t="n">
        <f aca="false">SUMIF('TRIEN KHAI SX'!$B$8:$B$262,$B129,'TRIEN KHAI SX'!$CM$8:$CM$262)-W129</f>
        <v>0</v>
      </c>
      <c r="XE129" s="257" t="n">
        <f aca="false">SUMIF('TRIEN KHAI SX'!$B$8:$B$262,$B129,'TRIEN KHAI SX'!$FG$8:$FG$262)</f>
        <v>0</v>
      </c>
      <c r="XF129" s="258"/>
      <c r="XG129" s="258"/>
      <c r="XH129" s="258"/>
      <c r="XI129" s="258"/>
      <c r="XJ129" s="258"/>
      <c r="XK129" s="45"/>
      <c r="XL129" s="45"/>
      <c r="XM129" s="48"/>
      <c r="XN129" s="48"/>
      <c r="XO129" s="48"/>
      <c r="XP129" s="48"/>
      <c r="XQ129" s="48"/>
      <c r="XR129" s="48"/>
      <c r="XS129" s="48"/>
      <c r="XT129" s="48"/>
      <c r="XU129" s="48"/>
      <c r="XV129" s="48"/>
      <c r="XW129" s="48"/>
      <c r="XX129" s="48"/>
      <c r="XY129" s="48"/>
      <c r="XZ129" s="48"/>
      <c r="YA129" s="48"/>
      <c r="YB129" s="48"/>
      <c r="YC129" s="48"/>
      <c r="YD129" s="48"/>
      <c r="YE129" s="48"/>
      <c r="YF129" s="48"/>
      <c r="YG129" s="48"/>
      <c r="YH129" s="48"/>
      <c r="YI129" s="48"/>
      <c r="YJ129" s="48"/>
      <c r="YK129" s="48"/>
      <c r="YL129" s="48"/>
      <c r="YM129" s="48"/>
      <c r="YN129" s="48"/>
      <c r="YO129" s="48"/>
      <c r="YP129" s="48"/>
      <c r="YQ129" s="48"/>
      <c r="YR129" s="48"/>
      <c r="YS129" s="48"/>
      <c r="YT129" s="48"/>
      <c r="YU129" s="48"/>
      <c r="YV129" s="48"/>
      <c r="YW129" s="48"/>
      <c r="YX129" s="48"/>
      <c r="YY129" s="48"/>
      <c r="YZ129" s="48"/>
      <c r="ZA129" s="48"/>
      <c r="ZB129" s="48"/>
      <c r="ZC129" s="48"/>
      <c r="ZD129" s="48"/>
      <c r="ZE129" s="48"/>
      <c r="ZF129" s="48"/>
      <c r="ZG129" s="48"/>
      <c r="ZH129" s="48"/>
      <c r="ZI129" s="48"/>
      <c r="ZJ129" s="48"/>
      <c r="ZK129" s="48"/>
      <c r="ZL129" s="48"/>
      <c r="ZM129" s="48"/>
      <c r="ZN129" s="48"/>
      <c r="ZO129" s="48"/>
      <c r="ZP129" s="48"/>
      <c r="ZQ129" s="48"/>
      <c r="ZR129" s="48"/>
      <c r="ZS129" s="48"/>
      <c r="ZT129" s="48"/>
      <c r="ZU129" s="48"/>
      <c r="ZV129" s="48"/>
      <c r="ZW129" s="48"/>
      <c r="ZX129" s="48"/>
      <c r="ZY129" s="48"/>
      <c r="ZZ129" s="48"/>
      <c r="AAA129" s="48"/>
      <c r="AAB129" s="48"/>
      <c r="AAC129" s="48"/>
      <c r="AAD129" s="48"/>
      <c r="AAE129" s="48"/>
      <c r="AAF129" s="48"/>
      <c r="AAG129" s="48"/>
      <c r="AAH129" s="48"/>
      <c r="AAI129" s="48"/>
      <c r="AAJ129" s="48"/>
      <c r="AAK129" s="48"/>
      <c r="AAL129" s="48"/>
      <c r="AAM129" s="48"/>
      <c r="AAN129" s="48"/>
      <c r="AAO129" s="48"/>
      <c r="AAP129" s="48"/>
      <c r="AAQ129" s="48"/>
      <c r="AAR129" s="48"/>
      <c r="AAS129" s="48"/>
      <c r="AAT129" s="48"/>
      <c r="AAU129" s="48"/>
      <c r="AAV129" s="48"/>
      <c r="AAW129" s="48"/>
      <c r="AAX129" s="48"/>
      <c r="AAY129" s="48"/>
      <c r="AAZ129" s="48"/>
      <c r="ABA129" s="48"/>
      <c r="ABB129" s="48"/>
      <c r="ABC129" s="48"/>
      <c r="ABD129" s="48"/>
      <c r="ABE129" s="48"/>
      <c r="ABF129" s="48"/>
      <c r="ABG129" s="48"/>
      <c r="ABH129" s="48"/>
      <c r="ABI129" s="48"/>
      <c r="ABJ129" s="48"/>
      <c r="ABK129" s="48"/>
      <c r="ABL129" s="48"/>
      <c r="ABM129" s="48"/>
      <c r="ABN129" s="48"/>
      <c r="ABO129" s="48"/>
      <c r="ABP129" s="48"/>
      <c r="ABQ129" s="48"/>
      <c r="ABR129" s="48"/>
      <c r="ABS129" s="48"/>
      <c r="ABT129" s="48"/>
      <c r="ABU129" s="48"/>
      <c r="ABV129" s="48"/>
      <c r="ABW129" s="48"/>
      <c r="ABX129" s="48"/>
      <c r="ABY129" s="48"/>
      <c r="ABZ129" s="48"/>
      <c r="ACA129" s="48"/>
      <c r="ACB129" s="48"/>
      <c r="ACC129" s="48"/>
      <c r="ACD129" s="48"/>
      <c r="ACE129" s="48"/>
      <c r="ACF129" s="48"/>
      <c r="ACG129" s="48"/>
      <c r="ACH129" s="48"/>
      <c r="ACI129" s="48"/>
      <c r="ACJ129" s="48"/>
      <c r="ACK129" s="48"/>
      <c r="ACL129" s="48"/>
      <c r="ACM129" s="48"/>
      <c r="ACN129" s="48"/>
      <c r="ACO129" s="48"/>
      <c r="ACP129" s="48"/>
      <c r="ACQ129" s="48"/>
      <c r="ACR129" s="48"/>
      <c r="ACS129" s="48"/>
      <c r="ACT129" s="48"/>
      <c r="ACU129" s="48"/>
      <c r="ACV129" s="48"/>
      <c r="ACW129" s="48"/>
      <c r="ACX129" s="48"/>
      <c r="ACY129" s="48"/>
      <c r="ACZ129" s="48"/>
      <c r="ADA129" s="48"/>
      <c r="ADB129" s="48"/>
      <c r="ADC129" s="48"/>
      <c r="ADD129" s="48"/>
      <c r="ADE129" s="48"/>
      <c r="ADF129" s="48"/>
      <c r="ADG129" s="48"/>
      <c r="ADH129" s="48"/>
      <c r="ADI129" s="48"/>
      <c r="ADJ129" s="48"/>
      <c r="ADK129" s="48"/>
      <c r="ADL129" s="48"/>
      <c r="ADM129" s="48"/>
      <c r="ADN129" s="48"/>
      <c r="ADO129" s="48"/>
      <c r="ADP129" s="48"/>
      <c r="ADQ129" s="48"/>
      <c r="ADR129" s="48"/>
      <c r="ADS129" s="48"/>
      <c r="ADT129" s="48"/>
      <c r="ADU129" s="48"/>
      <c r="ADV129" s="48"/>
      <c r="ADW129" s="48"/>
      <c r="ADX129" s="48"/>
      <c r="ADY129" s="48"/>
      <c r="ADZ129" s="48"/>
      <c r="AEA129" s="48"/>
      <c r="AEB129" s="48"/>
      <c r="AEC129" s="48"/>
      <c r="AED129" s="48"/>
      <c r="AEE129" s="48"/>
      <c r="AEF129" s="48"/>
      <c r="AEG129" s="48"/>
      <c r="AEH129" s="48"/>
      <c r="AEI129" s="48"/>
      <c r="AEJ129" s="48"/>
      <c r="AEK129" s="48"/>
      <c r="AEL129" s="48"/>
      <c r="AEM129" s="48"/>
      <c r="AEN129" s="48"/>
      <c r="AEO129" s="48"/>
      <c r="AEP129" s="48"/>
      <c r="AEQ129" s="48"/>
      <c r="AER129" s="48"/>
      <c r="AES129" s="48"/>
      <c r="AET129" s="48"/>
      <c r="AEU129" s="48"/>
      <c r="AEV129" s="48"/>
      <c r="AEW129" s="48"/>
      <c r="AEX129" s="48"/>
      <c r="AEY129" s="48"/>
      <c r="AEZ129" s="48"/>
      <c r="AFA129" s="48"/>
      <c r="AFB129" s="48"/>
      <c r="AFC129" s="48"/>
      <c r="AFD129" s="48"/>
      <c r="AFE129" s="48"/>
      <c r="AFF129" s="48"/>
      <c r="AFG129" s="48"/>
      <c r="AFH129" s="48"/>
      <c r="AFI129" s="48"/>
      <c r="AFJ129" s="48"/>
      <c r="AFK129" s="48"/>
      <c r="AFL129" s="48"/>
      <c r="AFM129" s="48"/>
      <c r="AFN129" s="48"/>
      <c r="AFO129" s="48"/>
      <c r="AFP129" s="48"/>
      <c r="AFQ129" s="48"/>
      <c r="AFR129" s="48"/>
      <c r="AFS129" s="48"/>
      <c r="AFT129" s="48"/>
      <c r="AFU129" s="48"/>
      <c r="AFV129" s="48"/>
      <c r="AFW129" s="48"/>
      <c r="AFX129" s="48"/>
      <c r="AFY129" s="48"/>
      <c r="AFZ129" s="48"/>
      <c r="AGA129" s="48"/>
      <c r="AGB129" s="48"/>
      <c r="AGC129" s="48"/>
      <c r="AGD129" s="48"/>
      <c r="AGE129" s="48"/>
      <c r="AGF129" s="48"/>
      <c r="AGG129" s="48"/>
      <c r="AGH129" s="48"/>
      <c r="AGI129" s="48"/>
      <c r="AGJ129" s="48"/>
      <c r="AGK129" s="48"/>
      <c r="AGL129" s="48"/>
      <c r="AGM129" s="48"/>
      <c r="AGN129" s="48"/>
      <c r="AGO129" s="48"/>
      <c r="AGP129" s="48"/>
      <c r="AGQ129" s="48"/>
      <c r="AGR129" s="48"/>
      <c r="AGS129" s="48"/>
      <c r="AGT129" s="48"/>
      <c r="AGU129" s="48"/>
      <c r="AGV129" s="48"/>
      <c r="AGW129" s="48"/>
      <c r="AGX129" s="48"/>
      <c r="AGY129" s="48"/>
      <c r="AGZ129" s="48"/>
      <c r="AHA129" s="48"/>
      <c r="AHB129" s="48"/>
      <c r="AHC129" s="48"/>
      <c r="AHD129" s="48"/>
      <c r="AHE129" s="48"/>
      <c r="AHF129" s="48"/>
      <c r="AHG129" s="48"/>
      <c r="AHH129" s="48"/>
      <c r="AHI129" s="48"/>
      <c r="AHJ129" s="48"/>
      <c r="AHK129" s="48"/>
      <c r="AHL129" s="48"/>
      <c r="AHM129" s="48"/>
      <c r="AHN129" s="48"/>
      <c r="AHO129" s="48"/>
      <c r="AHP129" s="48"/>
      <c r="AHQ129" s="48"/>
      <c r="AHR129" s="48"/>
      <c r="AHS129" s="48"/>
      <c r="AHT129" s="48"/>
      <c r="AHU129" s="48"/>
      <c r="AHV129" s="48"/>
      <c r="AHW129" s="48"/>
      <c r="AHX129" s="48"/>
      <c r="AHY129" s="48"/>
      <c r="AHZ129" s="48"/>
      <c r="AIA129" s="48"/>
      <c r="AIB129" s="48"/>
      <c r="AIC129" s="48"/>
      <c r="AID129" s="48"/>
      <c r="AIE129" s="48"/>
      <c r="AIF129" s="48"/>
      <c r="AIG129" s="48"/>
      <c r="AIH129" s="48"/>
      <c r="AII129" s="48"/>
      <c r="AIJ129" s="48"/>
      <c r="AIK129" s="48"/>
      <c r="AIL129" s="48"/>
      <c r="AIM129" s="48"/>
      <c r="AIN129" s="48"/>
      <c r="AIO129" s="48"/>
      <c r="AIP129" s="48"/>
      <c r="AIQ129" s="48"/>
      <c r="AIR129" s="48"/>
      <c r="AIS129" s="48"/>
      <c r="AIT129" s="48"/>
      <c r="AIU129" s="48"/>
      <c r="AIV129" s="48"/>
      <c r="AIW129" s="48"/>
      <c r="AIX129" s="48"/>
      <c r="AIY129" s="48"/>
      <c r="AIZ129" s="48"/>
      <c r="AJA129" s="48"/>
      <c r="AJB129" s="48"/>
      <c r="AJC129" s="48"/>
      <c r="AJD129" s="48"/>
      <c r="AJE129" s="48"/>
      <c r="AJF129" s="48"/>
      <c r="AJG129" s="48"/>
      <c r="AJH129" s="48"/>
      <c r="AJI129" s="48"/>
      <c r="AJJ129" s="48"/>
      <c r="AJK129" s="48"/>
      <c r="AJL129" s="48"/>
      <c r="AJM129" s="48"/>
      <c r="AJN129" s="48"/>
      <c r="AJO129" s="48"/>
      <c r="AJP129" s="48"/>
      <c r="AJQ129" s="48"/>
      <c r="AJR129" s="48"/>
      <c r="AJS129" s="48"/>
      <c r="AJT129" s="48"/>
      <c r="AJU129" s="48"/>
      <c r="AJV129" s="48"/>
      <c r="AJW129" s="48"/>
      <c r="AJX129" s="48"/>
      <c r="AJY129" s="48"/>
      <c r="AJZ129" s="48"/>
      <c r="AKA129" s="48"/>
      <c r="AKB129" s="48"/>
      <c r="AKC129" s="48"/>
      <c r="AKD129" s="48"/>
      <c r="AKE129" s="48"/>
      <c r="AKF129" s="48"/>
      <c r="AKG129" s="48"/>
      <c r="AKH129" s="48"/>
      <c r="AKI129" s="48"/>
      <c r="AKJ129" s="48"/>
      <c r="AKK129" s="48"/>
      <c r="AKL129" s="48"/>
      <c r="AKM129" s="48"/>
      <c r="AKN129" s="48"/>
      <c r="AKO129" s="48"/>
      <c r="AKP129" s="48"/>
      <c r="AKQ129" s="48"/>
      <c r="AKR129" s="48"/>
      <c r="AKS129" s="48"/>
      <c r="AKT129" s="48"/>
      <c r="AKU129" s="48"/>
      <c r="AKV129" s="48"/>
      <c r="AKW129" s="48"/>
      <c r="AKX129" s="48"/>
      <c r="AKY129" s="48"/>
      <c r="AKZ129" s="48"/>
      <c r="ALA129" s="48"/>
      <c r="ALB129" s="48"/>
      <c r="ALC129" s="48"/>
      <c r="ALD129" s="48"/>
      <c r="ALE129" s="48"/>
      <c r="ALF129" s="48"/>
      <c r="ALG129" s="48"/>
      <c r="ALH129" s="48"/>
      <c r="ALI129" s="48"/>
      <c r="ALJ129" s="48"/>
      <c r="ALK129" s="48"/>
      <c r="ALL129" s="48"/>
      <c r="ALM129" s="48"/>
      <c r="ALN129" s="48"/>
      <c r="ALO129" s="48"/>
      <c r="ALP129" s="48"/>
      <c r="ALQ129" s="48"/>
      <c r="ALR129" s="48"/>
      <c r="ALS129" s="48"/>
      <c r="ALT129" s="48"/>
      <c r="ALU129" s="48"/>
      <c r="ALV129" s="48"/>
      <c r="ALW129" s="48"/>
      <c r="ALX129" s="48"/>
      <c r="ALY129" s="48"/>
      <c r="ALZ129" s="48"/>
      <c r="AMA129" s="48"/>
      <c r="AMB129" s="48"/>
      <c r="AMC129" s="48"/>
      <c r="AMD129" s="48"/>
      <c r="AME129" s="48"/>
      <c r="AMF129" s="48"/>
      <c r="AMG129" s="48"/>
      <c r="AMH129" s="48"/>
      <c r="AMI129" s="48"/>
      <c r="AMJ129" s="48"/>
    </row>
    <row r="130" s="243" customFormat="true" ht="16.5" hidden="false" customHeight="true" outlineLevel="0" collapsed="false">
      <c r="A130" s="240" t="n">
        <f aca="false">A129+1</f>
        <v>118</v>
      </c>
      <c r="B130" s="241" t="s">
        <v>485</v>
      </c>
      <c r="C130" s="242" t="s">
        <v>485</v>
      </c>
      <c r="D130" s="242" t="s">
        <v>478</v>
      </c>
      <c r="E130" s="242" t="s">
        <v>304</v>
      </c>
      <c r="F130" s="242" t="n">
        <v>0</v>
      </c>
      <c r="G130" s="242" t="s">
        <v>305</v>
      </c>
      <c r="H130" s="244" t="s">
        <v>294</v>
      </c>
      <c r="I130" s="242" t="n">
        <f aca="false">COUNTIF($C$13:$C$265,$C130)</f>
        <v>1</v>
      </c>
      <c r="J130" s="245" t="n">
        <f aca="false">COUNTIF($B$13:$B$265,$B130)</f>
        <v>1</v>
      </c>
      <c r="K130" s="244"/>
      <c r="L130" s="246" t="n">
        <v>1580</v>
      </c>
      <c r="M130" s="246" t="n">
        <v>530</v>
      </c>
      <c r="N130" s="246" t="n">
        <v>315</v>
      </c>
      <c r="O130" s="260" t="n">
        <f aca="false">L130*M130*N130/10^9</f>
        <v>0.263781</v>
      </c>
      <c r="P130" s="248" t="n">
        <v>0.079499008</v>
      </c>
      <c r="Q130" s="249"/>
      <c r="R130" s="254" t="n">
        <v>182.3</v>
      </c>
      <c r="S130" s="251"/>
      <c r="T130" s="254" t="n">
        <v>170.44</v>
      </c>
      <c r="U130" s="253" t="n">
        <v>201.8401</v>
      </c>
      <c r="V130" s="254"/>
      <c r="W130" s="255" t="n">
        <f aca="false">SUM(X130:WY130)</f>
        <v>132</v>
      </c>
      <c r="X130" s="243" t="n">
        <v>0</v>
      </c>
      <c r="Y130" s="243" t="n">
        <v>0</v>
      </c>
      <c r="Z130" s="243" t="n">
        <v>0</v>
      </c>
      <c r="AA130" s="243" t="n">
        <v>0</v>
      </c>
      <c r="AB130" s="243" t="n">
        <v>40</v>
      </c>
      <c r="AC130" s="243" t="n">
        <v>0</v>
      </c>
      <c r="AD130" s="243" t="n">
        <v>2</v>
      </c>
      <c r="AE130" s="243" t="n">
        <v>0</v>
      </c>
      <c r="AF130" s="243" t="n">
        <v>0</v>
      </c>
      <c r="AG130" s="243" t="n">
        <v>0</v>
      </c>
      <c r="AH130" s="243" t="n">
        <v>0</v>
      </c>
      <c r="AI130" s="243" t="n">
        <v>0</v>
      </c>
      <c r="AJ130" s="243" t="n">
        <v>0</v>
      </c>
      <c r="AK130" s="243" t="n">
        <v>0</v>
      </c>
      <c r="AL130" s="243" t="n">
        <v>0</v>
      </c>
      <c r="AM130" s="243" t="n">
        <v>0</v>
      </c>
      <c r="AP130" s="243" t="n">
        <v>0</v>
      </c>
      <c r="AQ130" s="243" t="n">
        <v>0</v>
      </c>
      <c r="AR130" s="243" t="n">
        <v>0</v>
      </c>
      <c r="AS130" s="243" t="n">
        <v>0</v>
      </c>
      <c r="AT130" s="243" t="n">
        <v>0</v>
      </c>
      <c r="AU130" s="243" t="n">
        <v>0</v>
      </c>
      <c r="AV130" s="243" t="n">
        <v>0</v>
      </c>
      <c r="AW130" s="243" t="n">
        <v>0</v>
      </c>
      <c r="AX130" s="243" t="n">
        <v>0</v>
      </c>
      <c r="AY130" s="243" t="n">
        <v>0</v>
      </c>
      <c r="AZ130" s="243" t="n">
        <v>0</v>
      </c>
      <c r="BA130" s="243" t="n">
        <v>0</v>
      </c>
      <c r="BB130" s="243" t="n">
        <v>0</v>
      </c>
      <c r="BC130" s="243" t="n">
        <v>0</v>
      </c>
      <c r="BD130" s="243" t="n">
        <v>0</v>
      </c>
      <c r="BE130" s="243" t="n">
        <v>0</v>
      </c>
      <c r="BF130" s="243" t="n">
        <v>0</v>
      </c>
      <c r="BG130" s="243" t="n">
        <v>0</v>
      </c>
      <c r="BH130" s="243" t="n">
        <v>0</v>
      </c>
      <c r="BI130" s="243" t="n">
        <v>0</v>
      </c>
      <c r="BJ130" s="243" t="n">
        <v>0</v>
      </c>
      <c r="BK130" s="243" t="n">
        <v>30</v>
      </c>
      <c r="BL130" s="243" t="n">
        <v>0</v>
      </c>
      <c r="BM130" s="243" t="n">
        <v>0</v>
      </c>
      <c r="BN130" s="243" t="n">
        <v>0</v>
      </c>
      <c r="BO130" s="243" t="n">
        <v>0</v>
      </c>
      <c r="BP130" s="243" t="n">
        <v>0</v>
      </c>
      <c r="BQ130" s="243" t="n">
        <v>0</v>
      </c>
      <c r="BR130" s="243" t="n">
        <v>0</v>
      </c>
      <c r="BS130" s="243" t="n">
        <v>0</v>
      </c>
      <c r="BT130" s="243" t="n">
        <v>0</v>
      </c>
      <c r="BU130" s="243" t="n">
        <v>0</v>
      </c>
      <c r="BV130" s="243" t="n">
        <v>0</v>
      </c>
      <c r="BW130" s="243" t="n">
        <v>30</v>
      </c>
      <c r="BX130" s="243" t="n">
        <v>0</v>
      </c>
      <c r="BY130" s="243" t="n">
        <v>0</v>
      </c>
      <c r="BZ130" s="243" t="n">
        <v>0</v>
      </c>
      <c r="CA130" s="243" t="n">
        <v>0</v>
      </c>
      <c r="CB130" s="243" t="n">
        <v>0</v>
      </c>
      <c r="CC130" s="243" t="n">
        <v>0</v>
      </c>
      <c r="CD130" s="243" t="n">
        <v>0</v>
      </c>
      <c r="CE130" s="243" t="n">
        <v>0</v>
      </c>
      <c r="CF130" s="243" t="n">
        <v>0</v>
      </c>
      <c r="CG130" s="243" t="n">
        <v>0</v>
      </c>
      <c r="CH130" s="243" t="n">
        <v>0</v>
      </c>
      <c r="CI130" s="243" t="n">
        <v>0</v>
      </c>
      <c r="CJ130" s="243" t="n">
        <v>0</v>
      </c>
      <c r="CK130" s="243" t="n">
        <v>0</v>
      </c>
      <c r="CL130" s="243" t="n">
        <v>0</v>
      </c>
      <c r="CM130" s="243" t="n">
        <v>0</v>
      </c>
      <c r="CN130" s="243" t="n">
        <v>0</v>
      </c>
      <c r="WY130" s="236" t="n">
        <v>30</v>
      </c>
      <c r="WZ130" s="108"/>
      <c r="XA130" s="237" t="n">
        <v>0</v>
      </c>
      <c r="XB130" s="61" t="n">
        <v>132</v>
      </c>
      <c r="XC130" s="200" t="n">
        <f aca="false">XB130-W130</f>
        <v>0</v>
      </c>
      <c r="XD130" s="256" t="n">
        <f aca="false">SUMIF('TRIEN KHAI SX'!$B$8:$B$262,$B130,'TRIEN KHAI SX'!$CM$8:$CM$262)-W130</f>
        <v>0</v>
      </c>
      <c r="XE130" s="257" t="n">
        <f aca="false">SUMIF('TRIEN KHAI SX'!$B$8:$B$262,$B130,'TRIEN KHAI SX'!$FG$8:$FG$262)</f>
        <v>0</v>
      </c>
      <c r="XF130" s="258"/>
      <c r="XG130" s="258"/>
      <c r="XH130" s="258"/>
      <c r="XI130" s="258"/>
      <c r="XJ130" s="258"/>
      <c r="XK130" s="45"/>
      <c r="XL130" s="45"/>
      <c r="XM130" s="48"/>
      <c r="XN130" s="48"/>
      <c r="XO130" s="48"/>
      <c r="XP130" s="48"/>
      <c r="XQ130" s="48"/>
      <c r="XR130" s="48"/>
      <c r="XS130" s="48"/>
      <c r="XT130" s="48"/>
      <c r="XU130" s="48"/>
      <c r="XV130" s="48"/>
      <c r="XW130" s="48"/>
      <c r="XX130" s="48"/>
      <c r="XY130" s="48"/>
      <c r="XZ130" s="48"/>
      <c r="YA130" s="48"/>
      <c r="YB130" s="48"/>
      <c r="YC130" s="48"/>
      <c r="YD130" s="48"/>
      <c r="YE130" s="48"/>
      <c r="YF130" s="48"/>
      <c r="YG130" s="48"/>
      <c r="YH130" s="48"/>
      <c r="YI130" s="48"/>
      <c r="YJ130" s="48"/>
      <c r="YK130" s="48"/>
      <c r="YL130" s="48"/>
      <c r="YM130" s="48"/>
      <c r="YN130" s="48"/>
      <c r="YO130" s="48"/>
      <c r="YP130" s="48"/>
      <c r="YQ130" s="48"/>
      <c r="YR130" s="48"/>
      <c r="YS130" s="48"/>
      <c r="YT130" s="48"/>
      <c r="YU130" s="48"/>
      <c r="YV130" s="48"/>
      <c r="YW130" s="48"/>
      <c r="YX130" s="48"/>
      <c r="YY130" s="48"/>
      <c r="YZ130" s="48"/>
      <c r="ZA130" s="48"/>
      <c r="ZB130" s="48"/>
      <c r="ZC130" s="48"/>
      <c r="ZD130" s="48"/>
      <c r="ZE130" s="48"/>
      <c r="ZF130" s="48"/>
      <c r="ZG130" s="48"/>
      <c r="ZH130" s="48"/>
      <c r="ZI130" s="48"/>
      <c r="ZJ130" s="48"/>
      <c r="ZK130" s="48"/>
      <c r="ZL130" s="48"/>
      <c r="ZM130" s="48"/>
      <c r="ZN130" s="48"/>
      <c r="ZO130" s="48"/>
      <c r="ZP130" s="48"/>
      <c r="ZQ130" s="48"/>
      <c r="ZR130" s="48"/>
      <c r="ZS130" s="48"/>
      <c r="ZT130" s="48"/>
      <c r="ZU130" s="48"/>
      <c r="ZV130" s="48"/>
      <c r="ZW130" s="48"/>
      <c r="ZX130" s="48"/>
      <c r="ZY130" s="48"/>
      <c r="ZZ130" s="48"/>
      <c r="AAA130" s="48"/>
      <c r="AAB130" s="48"/>
      <c r="AAC130" s="48"/>
      <c r="AAD130" s="48"/>
      <c r="AAE130" s="48"/>
      <c r="AAF130" s="48"/>
      <c r="AAG130" s="48"/>
      <c r="AAH130" s="48"/>
      <c r="AAI130" s="48"/>
      <c r="AAJ130" s="48"/>
      <c r="AAK130" s="48"/>
      <c r="AAL130" s="48"/>
      <c r="AAM130" s="48"/>
      <c r="AAN130" s="48"/>
      <c r="AAO130" s="48"/>
      <c r="AAP130" s="48"/>
      <c r="AAQ130" s="48"/>
      <c r="AAR130" s="48"/>
      <c r="AAS130" s="48"/>
      <c r="AAT130" s="48"/>
      <c r="AAU130" s="48"/>
      <c r="AAV130" s="48"/>
      <c r="AAW130" s="48"/>
      <c r="AAX130" s="48"/>
      <c r="AAY130" s="48"/>
      <c r="AAZ130" s="48"/>
      <c r="ABA130" s="48"/>
      <c r="ABB130" s="48"/>
      <c r="ABC130" s="48"/>
      <c r="ABD130" s="48"/>
      <c r="ABE130" s="48"/>
      <c r="ABF130" s="48"/>
      <c r="ABG130" s="48"/>
      <c r="ABH130" s="48"/>
      <c r="ABI130" s="48"/>
      <c r="ABJ130" s="48"/>
      <c r="ABK130" s="48"/>
      <c r="ABL130" s="48"/>
      <c r="ABM130" s="48"/>
      <c r="ABN130" s="48"/>
      <c r="ABO130" s="48"/>
      <c r="ABP130" s="48"/>
      <c r="ABQ130" s="48"/>
      <c r="ABR130" s="48"/>
      <c r="ABS130" s="48"/>
      <c r="ABT130" s="48"/>
      <c r="ABU130" s="48"/>
      <c r="ABV130" s="48"/>
      <c r="ABW130" s="48"/>
      <c r="ABX130" s="48"/>
      <c r="ABY130" s="48"/>
      <c r="ABZ130" s="48"/>
      <c r="ACA130" s="48"/>
      <c r="ACB130" s="48"/>
      <c r="ACC130" s="48"/>
      <c r="ACD130" s="48"/>
      <c r="ACE130" s="48"/>
      <c r="ACF130" s="48"/>
      <c r="ACG130" s="48"/>
      <c r="ACH130" s="48"/>
      <c r="ACI130" s="48"/>
      <c r="ACJ130" s="48"/>
      <c r="ACK130" s="48"/>
      <c r="ACL130" s="48"/>
      <c r="ACM130" s="48"/>
      <c r="ACN130" s="48"/>
      <c r="ACO130" s="48"/>
      <c r="ACP130" s="48"/>
      <c r="ACQ130" s="48"/>
      <c r="ACR130" s="48"/>
      <c r="ACS130" s="48"/>
      <c r="ACT130" s="48"/>
      <c r="ACU130" s="48"/>
      <c r="ACV130" s="48"/>
      <c r="ACW130" s="48"/>
      <c r="ACX130" s="48"/>
      <c r="ACY130" s="48"/>
      <c r="ACZ130" s="48"/>
      <c r="ADA130" s="48"/>
      <c r="ADB130" s="48"/>
      <c r="ADC130" s="48"/>
      <c r="ADD130" s="48"/>
      <c r="ADE130" s="48"/>
      <c r="ADF130" s="48"/>
      <c r="ADG130" s="48"/>
      <c r="ADH130" s="48"/>
      <c r="ADI130" s="48"/>
      <c r="ADJ130" s="48"/>
      <c r="ADK130" s="48"/>
      <c r="ADL130" s="48"/>
      <c r="ADM130" s="48"/>
      <c r="ADN130" s="48"/>
      <c r="ADO130" s="48"/>
      <c r="ADP130" s="48"/>
      <c r="ADQ130" s="48"/>
      <c r="ADR130" s="48"/>
      <c r="ADS130" s="48"/>
      <c r="ADT130" s="48"/>
      <c r="ADU130" s="48"/>
      <c r="ADV130" s="48"/>
      <c r="ADW130" s="48"/>
      <c r="ADX130" s="48"/>
      <c r="ADY130" s="48"/>
      <c r="ADZ130" s="48"/>
      <c r="AEA130" s="48"/>
      <c r="AEB130" s="48"/>
      <c r="AEC130" s="48"/>
      <c r="AED130" s="48"/>
      <c r="AEE130" s="48"/>
      <c r="AEF130" s="48"/>
      <c r="AEG130" s="48"/>
      <c r="AEH130" s="48"/>
      <c r="AEI130" s="48"/>
      <c r="AEJ130" s="48"/>
      <c r="AEK130" s="48"/>
      <c r="AEL130" s="48"/>
      <c r="AEM130" s="48"/>
      <c r="AEN130" s="48"/>
      <c r="AEO130" s="48"/>
      <c r="AEP130" s="48"/>
      <c r="AEQ130" s="48"/>
      <c r="AER130" s="48"/>
      <c r="AES130" s="48"/>
      <c r="AET130" s="48"/>
      <c r="AEU130" s="48"/>
      <c r="AEV130" s="48"/>
      <c r="AEW130" s="48"/>
      <c r="AEX130" s="48"/>
      <c r="AEY130" s="48"/>
      <c r="AEZ130" s="48"/>
      <c r="AFA130" s="48"/>
      <c r="AFB130" s="48"/>
      <c r="AFC130" s="48"/>
      <c r="AFD130" s="48"/>
      <c r="AFE130" s="48"/>
      <c r="AFF130" s="48"/>
      <c r="AFG130" s="48"/>
      <c r="AFH130" s="48"/>
      <c r="AFI130" s="48"/>
      <c r="AFJ130" s="48"/>
      <c r="AFK130" s="48"/>
      <c r="AFL130" s="48"/>
      <c r="AFM130" s="48"/>
      <c r="AFN130" s="48"/>
      <c r="AFO130" s="48"/>
      <c r="AFP130" s="48"/>
      <c r="AFQ130" s="48"/>
      <c r="AFR130" s="48"/>
      <c r="AFS130" s="48"/>
      <c r="AFT130" s="48"/>
      <c r="AFU130" s="48"/>
      <c r="AFV130" s="48"/>
      <c r="AFW130" s="48"/>
      <c r="AFX130" s="48"/>
      <c r="AFY130" s="48"/>
      <c r="AFZ130" s="48"/>
      <c r="AGA130" s="48"/>
      <c r="AGB130" s="48"/>
      <c r="AGC130" s="48"/>
      <c r="AGD130" s="48"/>
      <c r="AGE130" s="48"/>
      <c r="AGF130" s="48"/>
      <c r="AGG130" s="48"/>
      <c r="AGH130" s="48"/>
      <c r="AGI130" s="48"/>
      <c r="AGJ130" s="48"/>
      <c r="AGK130" s="48"/>
      <c r="AGL130" s="48"/>
      <c r="AGM130" s="48"/>
      <c r="AGN130" s="48"/>
      <c r="AGO130" s="48"/>
      <c r="AGP130" s="48"/>
      <c r="AGQ130" s="48"/>
      <c r="AGR130" s="48"/>
      <c r="AGS130" s="48"/>
      <c r="AGT130" s="48"/>
      <c r="AGU130" s="48"/>
      <c r="AGV130" s="48"/>
      <c r="AGW130" s="48"/>
      <c r="AGX130" s="48"/>
      <c r="AGY130" s="48"/>
      <c r="AGZ130" s="48"/>
      <c r="AHA130" s="48"/>
      <c r="AHB130" s="48"/>
      <c r="AHC130" s="48"/>
      <c r="AHD130" s="48"/>
      <c r="AHE130" s="48"/>
      <c r="AHF130" s="48"/>
      <c r="AHG130" s="48"/>
      <c r="AHH130" s="48"/>
      <c r="AHI130" s="48"/>
      <c r="AHJ130" s="48"/>
      <c r="AHK130" s="48"/>
      <c r="AHL130" s="48"/>
      <c r="AHM130" s="48"/>
      <c r="AHN130" s="48"/>
      <c r="AHO130" s="48"/>
      <c r="AHP130" s="48"/>
      <c r="AHQ130" s="48"/>
      <c r="AHR130" s="48"/>
      <c r="AHS130" s="48"/>
      <c r="AHT130" s="48"/>
      <c r="AHU130" s="48"/>
      <c r="AHV130" s="48"/>
      <c r="AHW130" s="48"/>
      <c r="AHX130" s="48"/>
      <c r="AHY130" s="48"/>
      <c r="AHZ130" s="48"/>
      <c r="AIA130" s="48"/>
      <c r="AIB130" s="48"/>
      <c r="AIC130" s="48"/>
      <c r="AID130" s="48"/>
      <c r="AIE130" s="48"/>
      <c r="AIF130" s="48"/>
      <c r="AIG130" s="48"/>
      <c r="AIH130" s="48"/>
      <c r="AII130" s="48"/>
      <c r="AIJ130" s="48"/>
      <c r="AIK130" s="48"/>
      <c r="AIL130" s="48"/>
      <c r="AIM130" s="48"/>
      <c r="AIN130" s="48"/>
      <c r="AIO130" s="48"/>
      <c r="AIP130" s="48"/>
      <c r="AIQ130" s="48"/>
      <c r="AIR130" s="48"/>
      <c r="AIS130" s="48"/>
      <c r="AIT130" s="48"/>
      <c r="AIU130" s="48"/>
      <c r="AIV130" s="48"/>
      <c r="AIW130" s="48"/>
      <c r="AIX130" s="48"/>
      <c r="AIY130" s="48"/>
      <c r="AIZ130" s="48"/>
      <c r="AJA130" s="48"/>
      <c r="AJB130" s="48"/>
      <c r="AJC130" s="48"/>
      <c r="AJD130" s="48"/>
      <c r="AJE130" s="48"/>
      <c r="AJF130" s="48"/>
      <c r="AJG130" s="48"/>
      <c r="AJH130" s="48"/>
      <c r="AJI130" s="48"/>
      <c r="AJJ130" s="48"/>
      <c r="AJK130" s="48"/>
      <c r="AJL130" s="48"/>
      <c r="AJM130" s="48"/>
      <c r="AJN130" s="48"/>
      <c r="AJO130" s="48"/>
      <c r="AJP130" s="48"/>
      <c r="AJQ130" s="48"/>
      <c r="AJR130" s="48"/>
      <c r="AJS130" s="48"/>
      <c r="AJT130" s="48"/>
      <c r="AJU130" s="48"/>
      <c r="AJV130" s="48"/>
      <c r="AJW130" s="48"/>
      <c r="AJX130" s="48"/>
      <c r="AJY130" s="48"/>
      <c r="AJZ130" s="48"/>
      <c r="AKA130" s="48"/>
      <c r="AKB130" s="48"/>
      <c r="AKC130" s="48"/>
      <c r="AKD130" s="48"/>
      <c r="AKE130" s="48"/>
      <c r="AKF130" s="48"/>
      <c r="AKG130" s="48"/>
      <c r="AKH130" s="48"/>
      <c r="AKI130" s="48"/>
      <c r="AKJ130" s="48"/>
      <c r="AKK130" s="48"/>
      <c r="AKL130" s="48"/>
      <c r="AKM130" s="48"/>
      <c r="AKN130" s="48"/>
      <c r="AKO130" s="48"/>
      <c r="AKP130" s="48"/>
      <c r="AKQ130" s="48"/>
      <c r="AKR130" s="48"/>
      <c r="AKS130" s="48"/>
      <c r="AKT130" s="48"/>
      <c r="AKU130" s="48"/>
      <c r="AKV130" s="48"/>
      <c r="AKW130" s="48"/>
      <c r="AKX130" s="48"/>
      <c r="AKY130" s="48"/>
      <c r="AKZ130" s="48"/>
      <c r="ALA130" s="48"/>
      <c r="ALB130" s="48"/>
      <c r="ALC130" s="48"/>
      <c r="ALD130" s="48"/>
      <c r="ALE130" s="48"/>
      <c r="ALF130" s="48"/>
      <c r="ALG130" s="48"/>
      <c r="ALH130" s="48"/>
      <c r="ALI130" s="48"/>
      <c r="ALJ130" s="48"/>
      <c r="ALK130" s="48"/>
      <c r="ALL130" s="48"/>
      <c r="ALM130" s="48"/>
      <c r="ALN130" s="48"/>
      <c r="ALO130" s="48"/>
      <c r="ALP130" s="48"/>
      <c r="ALQ130" s="48"/>
      <c r="ALR130" s="48"/>
      <c r="ALS130" s="48"/>
      <c r="ALT130" s="48"/>
      <c r="ALU130" s="48"/>
      <c r="ALV130" s="48"/>
      <c r="ALW130" s="48"/>
      <c r="ALX130" s="48"/>
      <c r="ALY130" s="48"/>
      <c r="ALZ130" s="48"/>
      <c r="AMA130" s="48"/>
      <c r="AMB130" s="48"/>
      <c r="AMC130" s="48"/>
      <c r="AMD130" s="48"/>
      <c r="AME130" s="48"/>
      <c r="AMF130" s="48"/>
      <c r="AMG130" s="48"/>
      <c r="AMH130" s="48"/>
      <c r="AMI130" s="48"/>
      <c r="AMJ130" s="48"/>
    </row>
    <row r="131" s="243" customFormat="true" ht="16.5" hidden="false" customHeight="true" outlineLevel="0" collapsed="false">
      <c r="A131" s="240" t="n">
        <f aca="false">A130+1</f>
        <v>119</v>
      </c>
      <c r="B131" s="241" t="s">
        <v>486</v>
      </c>
      <c r="C131" s="242" t="s">
        <v>486</v>
      </c>
      <c r="D131" s="242" t="s">
        <v>478</v>
      </c>
      <c r="E131" s="242" t="s">
        <v>405</v>
      </c>
      <c r="F131" s="242" t="s">
        <v>369</v>
      </c>
      <c r="G131" s="242" t="s">
        <v>406</v>
      </c>
      <c r="H131" s="244" t="s">
        <v>294</v>
      </c>
      <c r="I131" s="242" t="n">
        <f aca="false">COUNTIF($C$13:$C$265,$C131)</f>
        <v>2</v>
      </c>
      <c r="J131" s="245" t="n">
        <f aca="false">COUNTIF($B$13:$B$265,$B131)</f>
        <v>1</v>
      </c>
      <c r="K131" s="244"/>
      <c r="L131" s="246" t="n">
        <v>1580</v>
      </c>
      <c r="M131" s="246" t="n">
        <v>530</v>
      </c>
      <c r="N131" s="246" t="n">
        <v>315</v>
      </c>
      <c r="O131" s="260" t="n">
        <f aca="false">L131*M131*N131/10^9</f>
        <v>0.263781</v>
      </c>
      <c r="P131" s="248" t="n">
        <v>0.079499008</v>
      </c>
      <c r="Q131" s="249"/>
      <c r="R131" s="250"/>
      <c r="S131" s="251" t="n">
        <v>164.5</v>
      </c>
      <c r="T131" s="252" t="n">
        <v>162.44</v>
      </c>
      <c r="U131" s="253" t="n">
        <v>198.9724</v>
      </c>
      <c r="V131" s="254"/>
      <c r="W131" s="255" t="n">
        <f aca="false">SUM(X131:WY131)</f>
        <v>185</v>
      </c>
      <c r="X131" s="243" t="n">
        <v>0</v>
      </c>
      <c r="Y131" s="243" t="n">
        <v>0</v>
      </c>
      <c r="Z131" s="243" t="n">
        <v>0</v>
      </c>
      <c r="AA131" s="243" t="n">
        <v>0</v>
      </c>
      <c r="AB131" s="243" t="n">
        <v>0</v>
      </c>
      <c r="AC131" s="243" t="n">
        <v>0</v>
      </c>
      <c r="AD131" s="243" t="n">
        <v>0</v>
      </c>
      <c r="AE131" s="243" t="n">
        <v>0</v>
      </c>
      <c r="AF131" s="243" t="n">
        <v>0</v>
      </c>
      <c r="AG131" s="243" t="n">
        <v>0</v>
      </c>
      <c r="AH131" s="243" t="n">
        <v>35</v>
      </c>
      <c r="AI131" s="243" t="n">
        <v>0</v>
      </c>
      <c r="AJ131" s="243" t="n">
        <v>0</v>
      </c>
      <c r="AK131" s="243" t="n">
        <v>0</v>
      </c>
      <c r="AL131" s="243" t="n">
        <v>30</v>
      </c>
      <c r="AM131" s="243" t="n">
        <v>30</v>
      </c>
      <c r="AP131" s="243" t="n">
        <v>0</v>
      </c>
      <c r="AQ131" s="243" t="n">
        <v>0</v>
      </c>
      <c r="AR131" s="243" t="n">
        <v>30</v>
      </c>
      <c r="AS131" s="243" t="n">
        <v>0</v>
      </c>
      <c r="AT131" s="243" t="n">
        <v>30</v>
      </c>
      <c r="AU131" s="243" t="n">
        <v>0</v>
      </c>
      <c r="AV131" s="243" t="n">
        <v>0</v>
      </c>
      <c r="AW131" s="243" t="n">
        <v>0</v>
      </c>
      <c r="AX131" s="243" t="n">
        <v>0</v>
      </c>
      <c r="AY131" s="243" t="n">
        <v>0</v>
      </c>
      <c r="AZ131" s="243" t="n">
        <v>0</v>
      </c>
      <c r="BA131" s="243" t="n">
        <v>0</v>
      </c>
      <c r="BB131" s="243" t="n">
        <v>30</v>
      </c>
      <c r="BC131" s="243" t="n">
        <v>0</v>
      </c>
      <c r="BD131" s="243" t="n">
        <v>0</v>
      </c>
      <c r="BE131" s="243" t="n">
        <v>0</v>
      </c>
      <c r="BF131" s="243" t="n">
        <v>0</v>
      </c>
      <c r="BG131" s="243" t="n">
        <v>0</v>
      </c>
      <c r="BH131" s="243" t="n">
        <v>0</v>
      </c>
      <c r="BI131" s="243" t="n">
        <v>0</v>
      </c>
      <c r="BJ131" s="243" t="n">
        <v>0</v>
      </c>
      <c r="BK131" s="243" t="n">
        <v>0</v>
      </c>
      <c r="BL131" s="243" t="n">
        <v>0</v>
      </c>
      <c r="BM131" s="243" t="n">
        <v>0</v>
      </c>
      <c r="BN131" s="243" t="n">
        <v>0</v>
      </c>
      <c r="BO131" s="243" t="n">
        <v>0</v>
      </c>
      <c r="BP131" s="243" t="n">
        <v>0</v>
      </c>
      <c r="BQ131" s="243" t="n">
        <v>0</v>
      </c>
      <c r="BR131" s="243" t="n">
        <v>0</v>
      </c>
      <c r="BS131" s="243" t="n">
        <v>0</v>
      </c>
      <c r="BT131" s="243" t="n">
        <v>0</v>
      </c>
      <c r="BU131" s="243" t="n">
        <v>0</v>
      </c>
      <c r="BV131" s="243" t="n">
        <v>0</v>
      </c>
      <c r="BW131" s="243" t="n">
        <v>0</v>
      </c>
      <c r="BX131" s="243" t="n">
        <v>0</v>
      </c>
      <c r="BY131" s="243" t="n">
        <v>0</v>
      </c>
      <c r="BZ131" s="243" t="n">
        <v>0</v>
      </c>
      <c r="CA131" s="243" t="n">
        <v>0</v>
      </c>
      <c r="CB131" s="243" t="n">
        <v>0</v>
      </c>
      <c r="CC131" s="243" t="n">
        <v>0</v>
      </c>
      <c r="CD131" s="243" t="n">
        <v>0</v>
      </c>
      <c r="CE131" s="243" t="n">
        <v>0</v>
      </c>
      <c r="CF131" s="243" t="n">
        <v>0</v>
      </c>
      <c r="CG131" s="243" t="n">
        <v>0</v>
      </c>
      <c r="CH131" s="243" t="n">
        <v>0</v>
      </c>
      <c r="CI131" s="243" t="n">
        <v>0</v>
      </c>
      <c r="CJ131" s="243" t="n">
        <v>0</v>
      </c>
      <c r="CK131" s="243" t="n">
        <v>0</v>
      </c>
      <c r="CL131" s="243" t="n">
        <v>0</v>
      </c>
      <c r="CM131" s="243" t="n">
        <v>0</v>
      </c>
      <c r="CN131" s="243" t="n">
        <v>0</v>
      </c>
      <c r="WY131" s="236" t="n">
        <v>0</v>
      </c>
      <c r="WZ131" s="108"/>
      <c r="XA131" s="237" t="n">
        <v>0</v>
      </c>
      <c r="XB131" s="61" t="n">
        <v>185</v>
      </c>
      <c r="XC131" s="200" t="n">
        <f aca="false">XB131-W131</f>
        <v>0</v>
      </c>
      <c r="XD131" s="256" t="n">
        <f aca="false">SUMIF('TRIEN KHAI SX'!$B$8:$B$262,$B131,'TRIEN KHAI SX'!$CM$8:$CM$262)-W131</f>
        <v>0</v>
      </c>
      <c r="XE131" s="257" t="n">
        <f aca="false">SUMIF('TRIEN KHAI SX'!$B$8:$B$262,$B131,'TRIEN KHAI SX'!$FG$8:$FG$262)</f>
        <v>0</v>
      </c>
      <c r="XF131" s="258"/>
      <c r="XG131" s="258"/>
      <c r="XH131" s="258"/>
      <c r="XI131" s="258"/>
      <c r="XJ131" s="258"/>
      <c r="XK131" s="45"/>
      <c r="XL131" s="45"/>
      <c r="XM131" s="48"/>
      <c r="XN131" s="48"/>
      <c r="XO131" s="48"/>
      <c r="XP131" s="48"/>
      <c r="XQ131" s="48"/>
      <c r="XR131" s="48"/>
      <c r="XS131" s="48"/>
      <c r="XT131" s="48"/>
      <c r="XU131" s="48"/>
      <c r="XV131" s="48"/>
      <c r="XW131" s="48"/>
      <c r="XX131" s="48"/>
      <c r="XY131" s="48"/>
      <c r="XZ131" s="48"/>
      <c r="YA131" s="48"/>
      <c r="YB131" s="48"/>
      <c r="YC131" s="48"/>
      <c r="YD131" s="48"/>
      <c r="YE131" s="48"/>
      <c r="YF131" s="48"/>
      <c r="YG131" s="48"/>
      <c r="YH131" s="48"/>
      <c r="YI131" s="48"/>
      <c r="YJ131" s="48"/>
      <c r="YK131" s="48"/>
      <c r="YL131" s="48"/>
      <c r="YM131" s="48"/>
      <c r="YN131" s="48"/>
      <c r="YO131" s="48"/>
      <c r="YP131" s="48"/>
      <c r="YQ131" s="48"/>
      <c r="YR131" s="48"/>
      <c r="YS131" s="48"/>
      <c r="YT131" s="48"/>
      <c r="YU131" s="48"/>
      <c r="YV131" s="48"/>
      <c r="YW131" s="48"/>
      <c r="YX131" s="48"/>
      <c r="YY131" s="48"/>
      <c r="YZ131" s="48"/>
      <c r="ZA131" s="48"/>
      <c r="ZB131" s="48"/>
      <c r="ZC131" s="48"/>
      <c r="ZD131" s="48"/>
      <c r="ZE131" s="48"/>
      <c r="ZF131" s="48"/>
      <c r="ZG131" s="48"/>
      <c r="ZH131" s="48"/>
      <c r="ZI131" s="48"/>
      <c r="ZJ131" s="48"/>
      <c r="ZK131" s="48"/>
      <c r="ZL131" s="48"/>
      <c r="ZM131" s="48"/>
      <c r="ZN131" s="48"/>
      <c r="ZO131" s="48"/>
      <c r="ZP131" s="48"/>
      <c r="ZQ131" s="48"/>
      <c r="ZR131" s="48"/>
      <c r="ZS131" s="48"/>
      <c r="ZT131" s="48"/>
      <c r="ZU131" s="48"/>
      <c r="ZV131" s="48"/>
      <c r="ZW131" s="48"/>
      <c r="ZX131" s="48"/>
      <c r="ZY131" s="48"/>
      <c r="ZZ131" s="48"/>
      <c r="AAA131" s="48"/>
      <c r="AAB131" s="48"/>
      <c r="AAC131" s="48"/>
      <c r="AAD131" s="48"/>
      <c r="AAE131" s="48"/>
      <c r="AAF131" s="48"/>
      <c r="AAG131" s="48"/>
      <c r="AAH131" s="48"/>
      <c r="AAI131" s="48"/>
      <c r="AAJ131" s="48"/>
      <c r="AAK131" s="48"/>
      <c r="AAL131" s="48"/>
      <c r="AAM131" s="48"/>
      <c r="AAN131" s="48"/>
      <c r="AAO131" s="48"/>
      <c r="AAP131" s="48"/>
      <c r="AAQ131" s="48"/>
      <c r="AAR131" s="48"/>
      <c r="AAS131" s="48"/>
      <c r="AAT131" s="48"/>
      <c r="AAU131" s="48"/>
      <c r="AAV131" s="48"/>
      <c r="AAW131" s="48"/>
      <c r="AAX131" s="48"/>
      <c r="AAY131" s="48"/>
      <c r="AAZ131" s="48"/>
      <c r="ABA131" s="48"/>
      <c r="ABB131" s="48"/>
      <c r="ABC131" s="48"/>
      <c r="ABD131" s="48"/>
      <c r="ABE131" s="48"/>
      <c r="ABF131" s="48"/>
      <c r="ABG131" s="48"/>
      <c r="ABH131" s="48"/>
      <c r="ABI131" s="48"/>
      <c r="ABJ131" s="48"/>
      <c r="ABK131" s="48"/>
      <c r="ABL131" s="48"/>
      <c r="ABM131" s="48"/>
      <c r="ABN131" s="48"/>
      <c r="ABO131" s="48"/>
      <c r="ABP131" s="48"/>
      <c r="ABQ131" s="48"/>
      <c r="ABR131" s="48"/>
      <c r="ABS131" s="48"/>
      <c r="ABT131" s="48"/>
      <c r="ABU131" s="48"/>
      <c r="ABV131" s="48"/>
      <c r="ABW131" s="48"/>
      <c r="ABX131" s="48"/>
      <c r="ABY131" s="48"/>
      <c r="ABZ131" s="48"/>
      <c r="ACA131" s="48"/>
      <c r="ACB131" s="48"/>
      <c r="ACC131" s="48"/>
      <c r="ACD131" s="48"/>
      <c r="ACE131" s="48"/>
      <c r="ACF131" s="48"/>
      <c r="ACG131" s="48"/>
      <c r="ACH131" s="48"/>
      <c r="ACI131" s="48"/>
      <c r="ACJ131" s="48"/>
      <c r="ACK131" s="48"/>
      <c r="ACL131" s="48"/>
      <c r="ACM131" s="48"/>
      <c r="ACN131" s="48"/>
      <c r="ACO131" s="48"/>
      <c r="ACP131" s="48"/>
      <c r="ACQ131" s="48"/>
      <c r="ACR131" s="48"/>
      <c r="ACS131" s="48"/>
      <c r="ACT131" s="48"/>
      <c r="ACU131" s="48"/>
      <c r="ACV131" s="48"/>
      <c r="ACW131" s="48"/>
      <c r="ACX131" s="48"/>
      <c r="ACY131" s="48"/>
      <c r="ACZ131" s="48"/>
      <c r="ADA131" s="48"/>
      <c r="ADB131" s="48"/>
      <c r="ADC131" s="48"/>
      <c r="ADD131" s="48"/>
      <c r="ADE131" s="48"/>
      <c r="ADF131" s="48"/>
      <c r="ADG131" s="48"/>
      <c r="ADH131" s="48"/>
      <c r="ADI131" s="48"/>
      <c r="ADJ131" s="48"/>
      <c r="ADK131" s="48"/>
      <c r="ADL131" s="48"/>
      <c r="ADM131" s="48"/>
      <c r="ADN131" s="48"/>
      <c r="ADO131" s="48"/>
      <c r="ADP131" s="48"/>
      <c r="ADQ131" s="48"/>
      <c r="ADR131" s="48"/>
      <c r="ADS131" s="48"/>
      <c r="ADT131" s="48"/>
      <c r="ADU131" s="48"/>
      <c r="ADV131" s="48"/>
      <c r="ADW131" s="48"/>
      <c r="ADX131" s="48"/>
      <c r="ADY131" s="48"/>
      <c r="ADZ131" s="48"/>
      <c r="AEA131" s="48"/>
      <c r="AEB131" s="48"/>
      <c r="AEC131" s="48"/>
      <c r="AED131" s="48"/>
      <c r="AEE131" s="48"/>
      <c r="AEF131" s="48"/>
      <c r="AEG131" s="48"/>
      <c r="AEH131" s="48"/>
      <c r="AEI131" s="48"/>
      <c r="AEJ131" s="48"/>
      <c r="AEK131" s="48"/>
      <c r="AEL131" s="48"/>
      <c r="AEM131" s="48"/>
      <c r="AEN131" s="48"/>
      <c r="AEO131" s="48"/>
      <c r="AEP131" s="48"/>
      <c r="AEQ131" s="48"/>
      <c r="AER131" s="48"/>
      <c r="AES131" s="48"/>
      <c r="AET131" s="48"/>
      <c r="AEU131" s="48"/>
      <c r="AEV131" s="48"/>
      <c r="AEW131" s="48"/>
      <c r="AEX131" s="48"/>
      <c r="AEY131" s="48"/>
      <c r="AEZ131" s="48"/>
      <c r="AFA131" s="48"/>
      <c r="AFB131" s="48"/>
      <c r="AFC131" s="48"/>
      <c r="AFD131" s="48"/>
      <c r="AFE131" s="48"/>
      <c r="AFF131" s="48"/>
      <c r="AFG131" s="48"/>
      <c r="AFH131" s="48"/>
      <c r="AFI131" s="48"/>
      <c r="AFJ131" s="48"/>
      <c r="AFK131" s="48"/>
      <c r="AFL131" s="48"/>
      <c r="AFM131" s="48"/>
      <c r="AFN131" s="48"/>
      <c r="AFO131" s="48"/>
      <c r="AFP131" s="48"/>
      <c r="AFQ131" s="48"/>
      <c r="AFR131" s="48"/>
      <c r="AFS131" s="48"/>
      <c r="AFT131" s="48"/>
      <c r="AFU131" s="48"/>
      <c r="AFV131" s="48"/>
      <c r="AFW131" s="48"/>
      <c r="AFX131" s="48"/>
      <c r="AFY131" s="48"/>
      <c r="AFZ131" s="48"/>
      <c r="AGA131" s="48"/>
      <c r="AGB131" s="48"/>
      <c r="AGC131" s="48"/>
      <c r="AGD131" s="48"/>
      <c r="AGE131" s="48"/>
      <c r="AGF131" s="48"/>
      <c r="AGG131" s="48"/>
      <c r="AGH131" s="48"/>
      <c r="AGI131" s="48"/>
      <c r="AGJ131" s="48"/>
      <c r="AGK131" s="48"/>
      <c r="AGL131" s="48"/>
      <c r="AGM131" s="48"/>
      <c r="AGN131" s="48"/>
      <c r="AGO131" s="48"/>
      <c r="AGP131" s="48"/>
      <c r="AGQ131" s="48"/>
      <c r="AGR131" s="48"/>
      <c r="AGS131" s="48"/>
      <c r="AGT131" s="48"/>
      <c r="AGU131" s="48"/>
      <c r="AGV131" s="48"/>
      <c r="AGW131" s="48"/>
      <c r="AGX131" s="48"/>
      <c r="AGY131" s="48"/>
      <c r="AGZ131" s="48"/>
      <c r="AHA131" s="48"/>
      <c r="AHB131" s="48"/>
      <c r="AHC131" s="48"/>
      <c r="AHD131" s="48"/>
      <c r="AHE131" s="48"/>
      <c r="AHF131" s="48"/>
      <c r="AHG131" s="48"/>
      <c r="AHH131" s="48"/>
      <c r="AHI131" s="48"/>
      <c r="AHJ131" s="48"/>
      <c r="AHK131" s="48"/>
      <c r="AHL131" s="48"/>
      <c r="AHM131" s="48"/>
      <c r="AHN131" s="48"/>
      <c r="AHO131" s="48"/>
      <c r="AHP131" s="48"/>
      <c r="AHQ131" s="48"/>
      <c r="AHR131" s="48"/>
      <c r="AHS131" s="48"/>
      <c r="AHT131" s="48"/>
      <c r="AHU131" s="48"/>
      <c r="AHV131" s="48"/>
      <c r="AHW131" s="48"/>
      <c r="AHX131" s="48"/>
      <c r="AHY131" s="48"/>
      <c r="AHZ131" s="48"/>
      <c r="AIA131" s="48"/>
      <c r="AIB131" s="48"/>
      <c r="AIC131" s="48"/>
      <c r="AID131" s="48"/>
      <c r="AIE131" s="48"/>
      <c r="AIF131" s="48"/>
      <c r="AIG131" s="48"/>
      <c r="AIH131" s="48"/>
      <c r="AII131" s="48"/>
      <c r="AIJ131" s="48"/>
      <c r="AIK131" s="48"/>
      <c r="AIL131" s="48"/>
      <c r="AIM131" s="48"/>
      <c r="AIN131" s="48"/>
      <c r="AIO131" s="48"/>
      <c r="AIP131" s="48"/>
      <c r="AIQ131" s="48"/>
      <c r="AIR131" s="48"/>
      <c r="AIS131" s="48"/>
      <c r="AIT131" s="48"/>
      <c r="AIU131" s="48"/>
      <c r="AIV131" s="48"/>
      <c r="AIW131" s="48"/>
      <c r="AIX131" s="48"/>
      <c r="AIY131" s="48"/>
      <c r="AIZ131" s="48"/>
      <c r="AJA131" s="48"/>
      <c r="AJB131" s="48"/>
      <c r="AJC131" s="48"/>
      <c r="AJD131" s="48"/>
      <c r="AJE131" s="48"/>
      <c r="AJF131" s="48"/>
      <c r="AJG131" s="48"/>
      <c r="AJH131" s="48"/>
      <c r="AJI131" s="48"/>
      <c r="AJJ131" s="48"/>
      <c r="AJK131" s="48"/>
      <c r="AJL131" s="48"/>
      <c r="AJM131" s="48"/>
      <c r="AJN131" s="48"/>
      <c r="AJO131" s="48"/>
      <c r="AJP131" s="48"/>
      <c r="AJQ131" s="48"/>
      <c r="AJR131" s="48"/>
      <c r="AJS131" s="48"/>
      <c r="AJT131" s="48"/>
      <c r="AJU131" s="48"/>
      <c r="AJV131" s="48"/>
      <c r="AJW131" s="48"/>
      <c r="AJX131" s="48"/>
      <c r="AJY131" s="48"/>
      <c r="AJZ131" s="48"/>
      <c r="AKA131" s="48"/>
      <c r="AKB131" s="48"/>
      <c r="AKC131" s="48"/>
      <c r="AKD131" s="48"/>
      <c r="AKE131" s="48"/>
      <c r="AKF131" s="48"/>
      <c r="AKG131" s="48"/>
      <c r="AKH131" s="48"/>
      <c r="AKI131" s="48"/>
      <c r="AKJ131" s="48"/>
      <c r="AKK131" s="48"/>
      <c r="AKL131" s="48"/>
      <c r="AKM131" s="48"/>
      <c r="AKN131" s="48"/>
      <c r="AKO131" s="48"/>
      <c r="AKP131" s="48"/>
      <c r="AKQ131" s="48"/>
      <c r="AKR131" s="48"/>
      <c r="AKS131" s="48"/>
      <c r="AKT131" s="48"/>
      <c r="AKU131" s="48"/>
      <c r="AKV131" s="48"/>
      <c r="AKW131" s="48"/>
      <c r="AKX131" s="48"/>
      <c r="AKY131" s="48"/>
      <c r="AKZ131" s="48"/>
      <c r="ALA131" s="48"/>
      <c r="ALB131" s="48"/>
      <c r="ALC131" s="48"/>
      <c r="ALD131" s="48"/>
      <c r="ALE131" s="48"/>
      <c r="ALF131" s="48"/>
      <c r="ALG131" s="48"/>
      <c r="ALH131" s="48"/>
      <c r="ALI131" s="48"/>
      <c r="ALJ131" s="48"/>
      <c r="ALK131" s="48"/>
      <c r="ALL131" s="48"/>
      <c r="ALM131" s="48"/>
      <c r="ALN131" s="48"/>
      <c r="ALO131" s="48"/>
      <c r="ALP131" s="48"/>
      <c r="ALQ131" s="48"/>
      <c r="ALR131" s="48"/>
      <c r="ALS131" s="48"/>
      <c r="ALT131" s="48"/>
      <c r="ALU131" s="48"/>
      <c r="ALV131" s="48"/>
      <c r="ALW131" s="48"/>
      <c r="ALX131" s="48"/>
      <c r="ALY131" s="48"/>
      <c r="ALZ131" s="48"/>
      <c r="AMA131" s="48"/>
      <c r="AMB131" s="48"/>
      <c r="AMC131" s="48"/>
      <c r="AMD131" s="48"/>
      <c r="AME131" s="48"/>
      <c r="AMF131" s="48"/>
      <c r="AMG131" s="48"/>
      <c r="AMH131" s="48"/>
      <c r="AMI131" s="48"/>
      <c r="AMJ131" s="48"/>
    </row>
    <row r="132" s="243" customFormat="true" ht="16.5" hidden="false" customHeight="true" outlineLevel="0" collapsed="false">
      <c r="A132" s="240" t="n">
        <f aca="false">A131+1</f>
        <v>120</v>
      </c>
      <c r="B132" s="241" t="s">
        <v>487</v>
      </c>
      <c r="C132" s="242" t="s">
        <v>486</v>
      </c>
      <c r="D132" s="242" t="s">
        <v>478</v>
      </c>
      <c r="E132" s="242" t="s">
        <v>405</v>
      </c>
      <c r="F132" s="242" t="s">
        <v>369</v>
      </c>
      <c r="G132" s="242" t="s">
        <v>406</v>
      </c>
      <c r="H132" s="244" t="s">
        <v>294</v>
      </c>
      <c r="I132" s="242" t="n">
        <f aca="false">COUNTIF($C$13:$C$265,$C132)</f>
        <v>2</v>
      </c>
      <c r="J132" s="245" t="n">
        <f aca="false">COUNTIF($B$13:$B$265,$B132)</f>
        <v>1</v>
      </c>
      <c r="K132" s="244"/>
      <c r="L132" s="246" t="n">
        <v>1580</v>
      </c>
      <c r="M132" s="246" t="n">
        <v>530</v>
      </c>
      <c r="N132" s="246" t="n">
        <v>315</v>
      </c>
      <c r="O132" s="260" t="n">
        <f aca="false">L132*M132*N132/10^9</f>
        <v>0.263781</v>
      </c>
      <c r="P132" s="248" t="n">
        <v>0.079499008</v>
      </c>
      <c r="Q132" s="249"/>
      <c r="R132" s="250"/>
      <c r="S132" s="251"/>
      <c r="T132" s="252"/>
      <c r="U132" s="253" t="n">
        <v>198.9724</v>
      </c>
      <c r="V132" s="254"/>
      <c r="W132" s="255" t="n">
        <f aca="false">SUM(X132:WY132)</f>
        <v>150</v>
      </c>
      <c r="X132" s="243" t="n">
        <v>0</v>
      </c>
      <c r="Y132" s="243" t="n">
        <v>0</v>
      </c>
      <c r="Z132" s="243" t="n">
        <v>0</v>
      </c>
      <c r="AA132" s="243" t="n">
        <v>0</v>
      </c>
      <c r="AB132" s="243" t="n">
        <v>0</v>
      </c>
      <c r="AC132" s="243" t="n">
        <v>0</v>
      </c>
      <c r="AD132" s="243" t="n">
        <v>0</v>
      </c>
      <c r="AE132" s="243" t="n">
        <v>0</v>
      </c>
      <c r="AF132" s="243" t="n">
        <v>0</v>
      </c>
      <c r="AG132" s="243" t="n">
        <v>0</v>
      </c>
      <c r="AH132" s="243" t="n">
        <v>0</v>
      </c>
      <c r="AI132" s="243" t="n">
        <v>0</v>
      </c>
      <c r="AJ132" s="243" t="n">
        <v>0</v>
      </c>
      <c r="AK132" s="243" t="n">
        <v>0</v>
      </c>
      <c r="AL132" s="243" t="n">
        <v>0</v>
      </c>
      <c r="AM132" s="243" t="n">
        <v>0</v>
      </c>
      <c r="AP132" s="243" t="n">
        <v>0</v>
      </c>
      <c r="AQ132" s="243" t="n">
        <v>0</v>
      </c>
      <c r="AR132" s="243" t="n">
        <v>0</v>
      </c>
      <c r="AS132" s="243" t="n">
        <v>0</v>
      </c>
      <c r="AT132" s="243" t="n">
        <v>0</v>
      </c>
      <c r="AU132" s="243" t="n">
        <v>0</v>
      </c>
      <c r="AV132" s="243" t="n">
        <v>0</v>
      </c>
      <c r="AW132" s="243" t="n">
        <v>0</v>
      </c>
      <c r="AX132" s="243" t="n">
        <v>0</v>
      </c>
      <c r="AY132" s="243" t="n">
        <v>0</v>
      </c>
      <c r="AZ132" s="243" t="n">
        <v>0</v>
      </c>
      <c r="BA132" s="243" t="n">
        <v>0</v>
      </c>
      <c r="BB132" s="243" t="n">
        <v>0</v>
      </c>
      <c r="BC132" s="243" t="n">
        <v>0</v>
      </c>
      <c r="BD132" s="243" t="n">
        <v>0</v>
      </c>
      <c r="BE132" s="243" t="n">
        <v>0</v>
      </c>
      <c r="BF132" s="243" t="n">
        <v>0</v>
      </c>
      <c r="BG132" s="243" t="n">
        <v>0</v>
      </c>
      <c r="BH132" s="243" t="n">
        <v>0</v>
      </c>
      <c r="BI132" s="243" t="n">
        <v>0</v>
      </c>
      <c r="BJ132" s="243" t="n">
        <v>0</v>
      </c>
      <c r="BK132" s="243" t="n">
        <v>30</v>
      </c>
      <c r="BL132" s="243" t="n">
        <v>30</v>
      </c>
      <c r="BM132" s="243" t="n">
        <v>0</v>
      </c>
      <c r="BN132" s="243" t="n">
        <v>0</v>
      </c>
      <c r="BO132" s="243" t="n">
        <v>0</v>
      </c>
      <c r="BP132" s="243" t="n">
        <v>0</v>
      </c>
      <c r="BQ132" s="243" t="n">
        <v>0</v>
      </c>
      <c r="BR132" s="243" t="n">
        <v>0</v>
      </c>
      <c r="BS132" s="243" t="n">
        <v>0</v>
      </c>
      <c r="BT132" s="243" t="n">
        <v>30</v>
      </c>
      <c r="BU132" s="243" t="n">
        <v>0</v>
      </c>
      <c r="BV132" s="243" t="n">
        <v>0</v>
      </c>
      <c r="BW132" s="243" t="n">
        <v>0</v>
      </c>
      <c r="BX132" s="243" t="n">
        <v>0</v>
      </c>
      <c r="BY132" s="243" t="n">
        <v>0</v>
      </c>
      <c r="BZ132" s="243" t="n">
        <v>0</v>
      </c>
      <c r="CA132" s="243" t="n">
        <v>0</v>
      </c>
      <c r="CB132" s="243" t="n">
        <v>0</v>
      </c>
      <c r="CC132" s="243" t="n">
        <v>0</v>
      </c>
      <c r="CD132" s="243" t="n">
        <v>0</v>
      </c>
      <c r="CE132" s="243" t="n">
        <v>0</v>
      </c>
      <c r="CF132" s="243" t="n">
        <v>0</v>
      </c>
      <c r="CG132" s="243" t="n">
        <v>0</v>
      </c>
      <c r="CH132" s="243" t="n">
        <v>0</v>
      </c>
      <c r="CI132" s="243" t="n">
        <v>0</v>
      </c>
      <c r="CJ132" s="243" t="n">
        <v>30</v>
      </c>
      <c r="CK132" s="243" t="n">
        <v>0</v>
      </c>
      <c r="CL132" s="243" t="n">
        <v>0</v>
      </c>
      <c r="CM132" s="243" t="n">
        <v>30</v>
      </c>
      <c r="CN132" s="243" t="n">
        <v>0</v>
      </c>
      <c r="WY132" s="236" t="n">
        <v>0</v>
      </c>
      <c r="WZ132" s="108"/>
      <c r="XA132" s="237" t="n">
        <v>0</v>
      </c>
      <c r="XB132" s="61" t="n">
        <v>150</v>
      </c>
      <c r="XC132" s="200" t="n">
        <f aca="false">XB132-W132</f>
        <v>0</v>
      </c>
      <c r="XD132" s="256" t="n">
        <f aca="false">SUMIF('TRIEN KHAI SX'!$B$8:$B$262,$B132,'TRIEN KHAI SX'!$CM$8:$CM$262)-W132</f>
        <v>-60</v>
      </c>
      <c r="XE132" s="257" t="n">
        <f aca="false">SUMIF('TRIEN KHAI SX'!$B$8:$B$262,$B132,'TRIEN KHAI SX'!$FG$8:$FG$262)</f>
        <v>-60</v>
      </c>
      <c r="XF132" s="258"/>
      <c r="XG132" s="258"/>
      <c r="XH132" s="258"/>
      <c r="XI132" s="258"/>
      <c r="XJ132" s="258"/>
      <c r="XK132" s="45"/>
      <c r="XL132" s="45"/>
      <c r="XM132" s="48"/>
      <c r="XN132" s="48"/>
      <c r="XO132" s="48"/>
      <c r="XP132" s="48"/>
      <c r="XQ132" s="48"/>
      <c r="XR132" s="48"/>
      <c r="XS132" s="48"/>
      <c r="XT132" s="48"/>
      <c r="XU132" s="48"/>
      <c r="XV132" s="48"/>
      <c r="XW132" s="48"/>
      <c r="XX132" s="48"/>
      <c r="XY132" s="48"/>
      <c r="XZ132" s="48"/>
      <c r="YA132" s="48"/>
      <c r="YB132" s="48"/>
      <c r="YC132" s="48"/>
      <c r="YD132" s="48"/>
      <c r="YE132" s="48"/>
      <c r="YF132" s="48"/>
      <c r="YG132" s="48"/>
      <c r="YH132" s="48"/>
      <c r="YI132" s="48"/>
      <c r="YJ132" s="48"/>
      <c r="YK132" s="48"/>
      <c r="YL132" s="48"/>
      <c r="YM132" s="48"/>
      <c r="YN132" s="48"/>
      <c r="YO132" s="48"/>
      <c r="YP132" s="48"/>
      <c r="YQ132" s="48"/>
      <c r="YR132" s="48"/>
      <c r="YS132" s="48"/>
      <c r="YT132" s="48"/>
      <c r="YU132" s="48"/>
      <c r="YV132" s="48"/>
      <c r="YW132" s="48"/>
      <c r="YX132" s="48"/>
      <c r="YY132" s="48"/>
      <c r="YZ132" s="48"/>
      <c r="ZA132" s="48"/>
      <c r="ZB132" s="48"/>
      <c r="ZC132" s="48"/>
      <c r="ZD132" s="48"/>
      <c r="ZE132" s="48"/>
      <c r="ZF132" s="48"/>
      <c r="ZG132" s="48"/>
      <c r="ZH132" s="48"/>
      <c r="ZI132" s="48"/>
      <c r="ZJ132" s="48"/>
      <c r="ZK132" s="48"/>
      <c r="ZL132" s="48"/>
      <c r="ZM132" s="48"/>
      <c r="ZN132" s="48"/>
      <c r="ZO132" s="48"/>
      <c r="ZP132" s="48"/>
      <c r="ZQ132" s="48"/>
      <c r="ZR132" s="48"/>
      <c r="ZS132" s="48"/>
      <c r="ZT132" s="48"/>
      <c r="ZU132" s="48"/>
      <c r="ZV132" s="48"/>
      <c r="ZW132" s="48"/>
      <c r="ZX132" s="48"/>
      <c r="ZY132" s="48"/>
      <c r="ZZ132" s="48"/>
      <c r="AAA132" s="48"/>
      <c r="AAB132" s="48"/>
      <c r="AAC132" s="48"/>
      <c r="AAD132" s="48"/>
      <c r="AAE132" s="48"/>
      <c r="AAF132" s="48"/>
      <c r="AAG132" s="48"/>
      <c r="AAH132" s="48"/>
      <c r="AAI132" s="48"/>
      <c r="AAJ132" s="48"/>
      <c r="AAK132" s="48"/>
      <c r="AAL132" s="48"/>
      <c r="AAM132" s="48"/>
      <c r="AAN132" s="48"/>
      <c r="AAO132" s="48"/>
      <c r="AAP132" s="48"/>
      <c r="AAQ132" s="48"/>
      <c r="AAR132" s="48"/>
      <c r="AAS132" s="48"/>
      <c r="AAT132" s="48"/>
      <c r="AAU132" s="48"/>
      <c r="AAV132" s="48"/>
      <c r="AAW132" s="48"/>
      <c r="AAX132" s="48"/>
      <c r="AAY132" s="48"/>
      <c r="AAZ132" s="48"/>
      <c r="ABA132" s="48"/>
      <c r="ABB132" s="48"/>
      <c r="ABC132" s="48"/>
      <c r="ABD132" s="48"/>
      <c r="ABE132" s="48"/>
      <c r="ABF132" s="48"/>
      <c r="ABG132" s="48"/>
      <c r="ABH132" s="48"/>
      <c r="ABI132" s="48"/>
      <c r="ABJ132" s="48"/>
      <c r="ABK132" s="48"/>
      <c r="ABL132" s="48"/>
      <c r="ABM132" s="48"/>
      <c r="ABN132" s="48"/>
      <c r="ABO132" s="48"/>
      <c r="ABP132" s="48"/>
      <c r="ABQ132" s="48"/>
      <c r="ABR132" s="48"/>
      <c r="ABS132" s="48"/>
      <c r="ABT132" s="48"/>
      <c r="ABU132" s="48"/>
      <c r="ABV132" s="48"/>
      <c r="ABW132" s="48"/>
      <c r="ABX132" s="48"/>
      <c r="ABY132" s="48"/>
      <c r="ABZ132" s="48"/>
      <c r="ACA132" s="48"/>
      <c r="ACB132" s="48"/>
      <c r="ACC132" s="48"/>
      <c r="ACD132" s="48"/>
      <c r="ACE132" s="48"/>
      <c r="ACF132" s="48"/>
      <c r="ACG132" s="48"/>
      <c r="ACH132" s="48"/>
      <c r="ACI132" s="48"/>
      <c r="ACJ132" s="48"/>
      <c r="ACK132" s="48"/>
      <c r="ACL132" s="48"/>
      <c r="ACM132" s="48"/>
      <c r="ACN132" s="48"/>
      <c r="ACO132" s="48"/>
      <c r="ACP132" s="48"/>
      <c r="ACQ132" s="48"/>
      <c r="ACR132" s="48"/>
      <c r="ACS132" s="48"/>
      <c r="ACT132" s="48"/>
      <c r="ACU132" s="48"/>
      <c r="ACV132" s="48"/>
      <c r="ACW132" s="48"/>
      <c r="ACX132" s="48"/>
      <c r="ACY132" s="48"/>
      <c r="ACZ132" s="48"/>
      <c r="ADA132" s="48"/>
      <c r="ADB132" s="48"/>
      <c r="ADC132" s="48"/>
      <c r="ADD132" s="48"/>
      <c r="ADE132" s="48"/>
      <c r="ADF132" s="48"/>
      <c r="ADG132" s="48"/>
      <c r="ADH132" s="48"/>
      <c r="ADI132" s="48"/>
      <c r="ADJ132" s="48"/>
      <c r="ADK132" s="48"/>
      <c r="ADL132" s="48"/>
      <c r="ADM132" s="48"/>
      <c r="ADN132" s="48"/>
      <c r="ADO132" s="48"/>
      <c r="ADP132" s="48"/>
      <c r="ADQ132" s="48"/>
      <c r="ADR132" s="48"/>
      <c r="ADS132" s="48"/>
      <c r="ADT132" s="48"/>
      <c r="ADU132" s="48"/>
      <c r="ADV132" s="48"/>
      <c r="ADW132" s="48"/>
      <c r="ADX132" s="48"/>
      <c r="ADY132" s="48"/>
      <c r="ADZ132" s="48"/>
      <c r="AEA132" s="48"/>
      <c r="AEB132" s="48"/>
      <c r="AEC132" s="48"/>
      <c r="AED132" s="48"/>
      <c r="AEE132" s="48"/>
      <c r="AEF132" s="48"/>
      <c r="AEG132" s="48"/>
      <c r="AEH132" s="48"/>
      <c r="AEI132" s="48"/>
      <c r="AEJ132" s="48"/>
      <c r="AEK132" s="48"/>
      <c r="AEL132" s="48"/>
      <c r="AEM132" s="48"/>
      <c r="AEN132" s="48"/>
      <c r="AEO132" s="48"/>
      <c r="AEP132" s="48"/>
      <c r="AEQ132" s="48"/>
      <c r="AER132" s="48"/>
      <c r="AES132" s="48"/>
      <c r="AET132" s="48"/>
      <c r="AEU132" s="48"/>
      <c r="AEV132" s="48"/>
      <c r="AEW132" s="48"/>
      <c r="AEX132" s="48"/>
      <c r="AEY132" s="48"/>
      <c r="AEZ132" s="48"/>
      <c r="AFA132" s="48"/>
      <c r="AFB132" s="48"/>
      <c r="AFC132" s="48"/>
      <c r="AFD132" s="48"/>
      <c r="AFE132" s="48"/>
      <c r="AFF132" s="48"/>
      <c r="AFG132" s="48"/>
      <c r="AFH132" s="48"/>
      <c r="AFI132" s="48"/>
      <c r="AFJ132" s="48"/>
      <c r="AFK132" s="48"/>
      <c r="AFL132" s="48"/>
      <c r="AFM132" s="48"/>
      <c r="AFN132" s="48"/>
      <c r="AFO132" s="48"/>
      <c r="AFP132" s="48"/>
      <c r="AFQ132" s="48"/>
      <c r="AFR132" s="48"/>
      <c r="AFS132" s="48"/>
      <c r="AFT132" s="48"/>
      <c r="AFU132" s="48"/>
      <c r="AFV132" s="48"/>
      <c r="AFW132" s="48"/>
      <c r="AFX132" s="48"/>
      <c r="AFY132" s="48"/>
      <c r="AFZ132" s="48"/>
      <c r="AGA132" s="48"/>
      <c r="AGB132" s="48"/>
      <c r="AGC132" s="48"/>
      <c r="AGD132" s="48"/>
      <c r="AGE132" s="48"/>
      <c r="AGF132" s="48"/>
      <c r="AGG132" s="48"/>
      <c r="AGH132" s="48"/>
      <c r="AGI132" s="48"/>
      <c r="AGJ132" s="48"/>
      <c r="AGK132" s="48"/>
      <c r="AGL132" s="48"/>
      <c r="AGM132" s="48"/>
      <c r="AGN132" s="48"/>
      <c r="AGO132" s="48"/>
      <c r="AGP132" s="48"/>
      <c r="AGQ132" s="48"/>
      <c r="AGR132" s="48"/>
      <c r="AGS132" s="48"/>
      <c r="AGT132" s="48"/>
      <c r="AGU132" s="48"/>
      <c r="AGV132" s="48"/>
      <c r="AGW132" s="48"/>
      <c r="AGX132" s="48"/>
      <c r="AGY132" s="48"/>
      <c r="AGZ132" s="48"/>
      <c r="AHA132" s="48"/>
      <c r="AHB132" s="48"/>
      <c r="AHC132" s="48"/>
      <c r="AHD132" s="48"/>
      <c r="AHE132" s="48"/>
      <c r="AHF132" s="48"/>
      <c r="AHG132" s="48"/>
      <c r="AHH132" s="48"/>
      <c r="AHI132" s="48"/>
      <c r="AHJ132" s="48"/>
      <c r="AHK132" s="48"/>
      <c r="AHL132" s="48"/>
      <c r="AHM132" s="48"/>
      <c r="AHN132" s="48"/>
      <c r="AHO132" s="48"/>
      <c r="AHP132" s="48"/>
      <c r="AHQ132" s="48"/>
      <c r="AHR132" s="48"/>
      <c r="AHS132" s="48"/>
      <c r="AHT132" s="48"/>
      <c r="AHU132" s="48"/>
      <c r="AHV132" s="48"/>
      <c r="AHW132" s="48"/>
      <c r="AHX132" s="48"/>
      <c r="AHY132" s="48"/>
      <c r="AHZ132" s="48"/>
      <c r="AIA132" s="48"/>
      <c r="AIB132" s="48"/>
      <c r="AIC132" s="48"/>
      <c r="AID132" s="48"/>
      <c r="AIE132" s="48"/>
      <c r="AIF132" s="48"/>
      <c r="AIG132" s="48"/>
      <c r="AIH132" s="48"/>
      <c r="AII132" s="48"/>
      <c r="AIJ132" s="48"/>
      <c r="AIK132" s="48"/>
      <c r="AIL132" s="48"/>
      <c r="AIM132" s="48"/>
      <c r="AIN132" s="48"/>
      <c r="AIO132" s="48"/>
      <c r="AIP132" s="48"/>
      <c r="AIQ132" s="48"/>
      <c r="AIR132" s="48"/>
      <c r="AIS132" s="48"/>
      <c r="AIT132" s="48"/>
      <c r="AIU132" s="48"/>
      <c r="AIV132" s="48"/>
      <c r="AIW132" s="48"/>
      <c r="AIX132" s="48"/>
      <c r="AIY132" s="48"/>
      <c r="AIZ132" s="48"/>
      <c r="AJA132" s="48"/>
      <c r="AJB132" s="48"/>
      <c r="AJC132" s="48"/>
      <c r="AJD132" s="48"/>
      <c r="AJE132" s="48"/>
      <c r="AJF132" s="48"/>
      <c r="AJG132" s="48"/>
      <c r="AJH132" s="48"/>
      <c r="AJI132" s="48"/>
      <c r="AJJ132" s="48"/>
      <c r="AJK132" s="48"/>
      <c r="AJL132" s="48"/>
      <c r="AJM132" s="48"/>
      <c r="AJN132" s="48"/>
      <c r="AJO132" s="48"/>
      <c r="AJP132" s="48"/>
      <c r="AJQ132" s="48"/>
      <c r="AJR132" s="48"/>
      <c r="AJS132" s="48"/>
      <c r="AJT132" s="48"/>
      <c r="AJU132" s="48"/>
      <c r="AJV132" s="48"/>
      <c r="AJW132" s="48"/>
      <c r="AJX132" s="48"/>
      <c r="AJY132" s="48"/>
      <c r="AJZ132" s="48"/>
      <c r="AKA132" s="48"/>
      <c r="AKB132" s="48"/>
      <c r="AKC132" s="48"/>
      <c r="AKD132" s="48"/>
      <c r="AKE132" s="48"/>
      <c r="AKF132" s="48"/>
      <c r="AKG132" s="48"/>
      <c r="AKH132" s="48"/>
      <c r="AKI132" s="48"/>
      <c r="AKJ132" s="48"/>
      <c r="AKK132" s="48"/>
      <c r="AKL132" s="48"/>
      <c r="AKM132" s="48"/>
      <c r="AKN132" s="48"/>
      <c r="AKO132" s="48"/>
      <c r="AKP132" s="48"/>
      <c r="AKQ132" s="48"/>
      <c r="AKR132" s="48"/>
      <c r="AKS132" s="48"/>
      <c r="AKT132" s="48"/>
      <c r="AKU132" s="48"/>
      <c r="AKV132" s="48"/>
      <c r="AKW132" s="48"/>
      <c r="AKX132" s="48"/>
      <c r="AKY132" s="48"/>
      <c r="AKZ132" s="48"/>
      <c r="ALA132" s="48"/>
      <c r="ALB132" s="48"/>
      <c r="ALC132" s="48"/>
      <c r="ALD132" s="48"/>
      <c r="ALE132" s="48"/>
      <c r="ALF132" s="48"/>
      <c r="ALG132" s="48"/>
      <c r="ALH132" s="48"/>
      <c r="ALI132" s="48"/>
      <c r="ALJ132" s="48"/>
      <c r="ALK132" s="48"/>
      <c r="ALL132" s="48"/>
      <c r="ALM132" s="48"/>
      <c r="ALN132" s="48"/>
      <c r="ALO132" s="48"/>
      <c r="ALP132" s="48"/>
      <c r="ALQ132" s="48"/>
      <c r="ALR132" s="48"/>
      <c r="ALS132" s="48"/>
      <c r="ALT132" s="48"/>
      <c r="ALU132" s="48"/>
      <c r="ALV132" s="48"/>
      <c r="ALW132" s="48"/>
      <c r="ALX132" s="48"/>
      <c r="ALY132" s="48"/>
      <c r="ALZ132" s="48"/>
      <c r="AMA132" s="48"/>
      <c r="AMB132" s="48"/>
      <c r="AMC132" s="48"/>
      <c r="AMD132" s="48"/>
      <c r="AME132" s="48"/>
      <c r="AMF132" s="48"/>
      <c r="AMG132" s="48"/>
      <c r="AMH132" s="48"/>
      <c r="AMI132" s="48"/>
      <c r="AMJ132" s="48"/>
    </row>
    <row r="133" s="243" customFormat="true" ht="16.5" hidden="false" customHeight="true" outlineLevel="0" collapsed="false">
      <c r="A133" s="240" t="n">
        <f aca="false">A132+1</f>
        <v>121</v>
      </c>
      <c r="B133" s="241" t="s">
        <v>488</v>
      </c>
      <c r="C133" s="242" t="s">
        <v>488</v>
      </c>
      <c r="D133" s="242" t="s">
        <v>489</v>
      </c>
      <c r="E133" s="242" t="s">
        <v>297</v>
      </c>
      <c r="F133" s="242" t="n">
        <v>0</v>
      </c>
      <c r="G133" s="242" t="s">
        <v>298</v>
      </c>
      <c r="H133" s="244" t="s">
        <v>294</v>
      </c>
      <c r="I133" s="242" t="n">
        <f aca="false">COUNTIF($C$13:$C$265,$C133)</f>
        <v>1</v>
      </c>
      <c r="J133" s="245" t="n">
        <f aca="false">COUNTIF($B$13:$B$265,$B133)</f>
        <v>1</v>
      </c>
      <c r="K133" s="244"/>
      <c r="L133" s="246" t="n">
        <v>1460</v>
      </c>
      <c r="M133" s="246" t="n">
        <v>515</v>
      </c>
      <c r="N133" s="246" t="n">
        <v>295</v>
      </c>
      <c r="O133" s="260" t="n">
        <f aca="false">L133*M133*N133/10^9</f>
        <v>0.2218105</v>
      </c>
      <c r="P133" s="248" t="n">
        <v>0.070658556</v>
      </c>
      <c r="Q133" s="249"/>
      <c r="R133" s="250"/>
      <c r="S133" s="251"/>
      <c r="T133" s="252"/>
      <c r="U133" s="253" t="n">
        <v>179.4067</v>
      </c>
      <c r="V133" s="254"/>
      <c r="W133" s="255" t="n">
        <f aca="false">SUM(X133:WY133)</f>
        <v>30</v>
      </c>
      <c r="X133" s="243" t="n">
        <v>0</v>
      </c>
      <c r="Y133" s="243" t="n">
        <v>0</v>
      </c>
      <c r="Z133" s="243" t="n">
        <v>0</v>
      </c>
      <c r="AA133" s="243" t="n">
        <v>0</v>
      </c>
      <c r="AB133" s="243" t="n">
        <v>0</v>
      </c>
      <c r="AC133" s="243" t="n">
        <v>0</v>
      </c>
      <c r="AD133" s="243" t="n">
        <v>0</v>
      </c>
      <c r="AE133" s="243" t="n">
        <v>0</v>
      </c>
      <c r="AF133" s="243" t="n">
        <v>0</v>
      </c>
      <c r="AG133" s="243" t="n">
        <v>0</v>
      </c>
      <c r="AH133" s="243" t="n">
        <v>0</v>
      </c>
      <c r="AI133" s="243" t="n">
        <v>0</v>
      </c>
      <c r="AJ133" s="243" t="n">
        <v>0</v>
      </c>
      <c r="AK133" s="243" t="n">
        <v>0</v>
      </c>
      <c r="AL133" s="243" t="n">
        <v>0</v>
      </c>
      <c r="AM133" s="243" t="n">
        <v>0</v>
      </c>
      <c r="AP133" s="243" t="n">
        <v>0</v>
      </c>
      <c r="AQ133" s="243" t="n">
        <v>0</v>
      </c>
      <c r="AR133" s="243" t="n">
        <v>0</v>
      </c>
      <c r="AS133" s="243" t="n">
        <v>0</v>
      </c>
      <c r="AT133" s="243" t="n">
        <v>0</v>
      </c>
      <c r="AU133" s="243" t="n">
        <v>0</v>
      </c>
      <c r="AV133" s="243" t="n">
        <v>0</v>
      </c>
      <c r="AW133" s="243" t="n">
        <v>0</v>
      </c>
      <c r="AX133" s="243" t="n">
        <v>0</v>
      </c>
      <c r="AY133" s="243" t="n">
        <v>0</v>
      </c>
      <c r="AZ133" s="243" t="n">
        <v>0</v>
      </c>
      <c r="BA133" s="243" t="n">
        <v>0</v>
      </c>
      <c r="BB133" s="243" t="n">
        <v>0</v>
      </c>
      <c r="BC133" s="243" t="n">
        <v>0</v>
      </c>
      <c r="BD133" s="243" t="n">
        <v>0</v>
      </c>
      <c r="BE133" s="243" t="n">
        <v>0</v>
      </c>
      <c r="BF133" s="243" t="n">
        <v>0</v>
      </c>
      <c r="BG133" s="243" t="n">
        <v>0</v>
      </c>
      <c r="BH133" s="243" t="n">
        <v>0</v>
      </c>
      <c r="BI133" s="243" t="n">
        <v>0</v>
      </c>
      <c r="BJ133" s="243" t="n">
        <v>0</v>
      </c>
      <c r="BK133" s="243" t="n">
        <v>0</v>
      </c>
      <c r="BL133" s="243" t="n">
        <v>0</v>
      </c>
      <c r="BM133" s="243" t="n">
        <v>0</v>
      </c>
      <c r="BN133" s="243" t="n">
        <v>0</v>
      </c>
      <c r="BO133" s="243" t="n">
        <v>30</v>
      </c>
      <c r="BP133" s="243" t="n">
        <v>0</v>
      </c>
      <c r="BQ133" s="243" t="n">
        <v>0</v>
      </c>
      <c r="BR133" s="243" t="n">
        <v>0</v>
      </c>
      <c r="BS133" s="243" t="n">
        <v>0</v>
      </c>
      <c r="BT133" s="243" t="n">
        <v>0</v>
      </c>
      <c r="BU133" s="243" t="n">
        <v>0</v>
      </c>
      <c r="BV133" s="243" t="n">
        <v>0</v>
      </c>
      <c r="BW133" s="243" t="n">
        <v>0</v>
      </c>
      <c r="BX133" s="243" t="n">
        <v>0</v>
      </c>
      <c r="BY133" s="243" t="n">
        <v>0</v>
      </c>
      <c r="BZ133" s="243" t="n">
        <v>0</v>
      </c>
      <c r="CA133" s="243" t="n">
        <v>0</v>
      </c>
      <c r="CB133" s="243" t="n">
        <v>0</v>
      </c>
      <c r="CC133" s="243" t="n">
        <v>0</v>
      </c>
      <c r="CD133" s="243" t="n">
        <v>0</v>
      </c>
      <c r="CE133" s="243" t="n">
        <v>0</v>
      </c>
      <c r="CF133" s="243" t="n">
        <v>0</v>
      </c>
      <c r="CG133" s="243" t="n">
        <v>0</v>
      </c>
      <c r="CH133" s="243" t="n">
        <v>0</v>
      </c>
      <c r="CI133" s="243" t="n">
        <v>0</v>
      </c>
      <c r="CJ133" s="243" t="n">
        <v>0</v>
      </c>
      <c r="CK133" s="243" t="n">
        <v>0</v>
      </c>
      <c r="CL133" s="243" t="n">
        <v>0</v>
      </c>
      <c r="CM133" s="243" t="n">
        <v>0</v>
      </c>
      <c r="CN133" s="243" t="n">
        <v>0</v>
      </c>
      <c r="WY133" s="236" t="n">
        <v>0</v>
      </c>
      <c r="WZ133" s="108"/>
      <c r="XA133" s="237" t="n">
        <v>0</v>
      </c>
      <c r="XB133" s="61" t="n">
        <v>30</v>
      </c>
      <c r="XC133" s="200" t="n">
        <f aca="false">XB133-W133</f>
        <v>0</v>
      </c>
      <c r="XD133" s="256" t="n">
        <f aca="false">SUMIF('TRIEN KHAI SX'!$B$8:$B$262,$B133,'TRIEN KHAI SX'!$CM$8:$CM$262)-W133</f>
        <v>0</v>
      </c>
      <c r="XE133" s="257" t="n">
        <f aca="false">SUMIF('TRIEN KHAI SX'!$B$8:$B$262,$B133,'TRIEN KHAI SX'!$FG$8:$FG$262)</f>
        <v>0</v>
      </c>
      <c r="XF133" s="258"/>
      <c r="XG133" s="258"/>
      <c r="XH133" s="258"/>
      <c r="XI133" s="258"/>
      <c r="XJ133" s="258"/>
      <c r="XK133" s="45"/>
      <c r="XL133" s="45"/>
      <c r="XM133" s="48"/>
      <c r="XN133" s="48"/>
      <c r="XO133" s="48"/>
      <c r="XP133" s="48"/>
      <c r="XQ133" s="48"/>
      <c r="XR133" s="48"/>
      <c r="XS133" s="48"/>
      <c r="XT133" s="48"/>
      <c r="XU133" s="48"/>
      <c r="XV133" s="48"/>
      <c r="XW133" s="48"/>
      <c r="XX133" s="48"/>
      <c r="XY133" s="48"/>
      <c r="XZ133" s="48"/>
      <c r="YA133" s="48"/>
      <c r="YB133" s="48"/>
      <c r="YC133" s="48"/>
      <c r="YD133" s="48"/>
      <c r="YE133" s="48"/>
      <c r="YF133" s="48"/>
      <c r="YG133" s="48"/>
      <c r="YH133" s="48"/>
      <c r="YI133" s="48"/>
      <c r="YJ133" s="48"/>
      <c r="YK133" s="48"/>
      <c r="YL133" s="48"/>
      <c r="YM133" s="48"/>
      <c r="YN133" s="48"/>
      <c r="YO133" s="48"/>
      <c r="YP133" s="48"/>
      <c r="YQ133" s="48"/>
      <c r="YR133" s="48"/>
      <c r="YS133" s="48"/>
      <c r="YT133" s="48"/>
      <c r="YU133" s="48"/>
      <c r="YV133" s="48"/>
      <c r="YW133" s="48"/>
      <c r="YX133" s="48"/>
      <c r="YY133" s="48"/>
      <c r="YZ133" s="48"/>
      <c r="ZA133" s="48"/>
      <c r="ZB133" s="48"/>
      <c r="ZC133" s="48"/>
      <c r="ZD133" s="48"/>
      <c r="ZE133" s="48"/>
      <c r="ZF133" s="48"/>
      <c r="ZG133" s="48"/>
      <c r="ZH133" s="48"/>
      <c r="ZI133" s="48"/>
      <c r="ZJ133" s="48"/>
      <c r="ZK133" s="48"/>
      <c r="ZL133" s="48"/>
      <c r="ZM133" s="48"/>
      <c r="ZN133" s="48"/>
      <c r="ZO133" s="48"/>
      <c r="ZP133" s="48"/>
      <c r="ZQ133" s="48"/>
      <c r="ZR133" s="48"/>
      <c r="ZS133" s="48"/>
      <c r="ZT133" s="48"/>
      <c r="ZU133" s="48"/>
      <c r="ZV133" s="48"/>
      <c r="ZW133" s="48"/>
      <c r="ZX133" s="48"/>
      <c r="ZY133" s="48"/>
      <c r="ZZ133" s="48"/>
      <c r="AAA133" s="48"/>
      <c r="AAB133" s="48"/>
      <c r="AAC133" s="48"/>
      <c r="AAD133" s="48"/>
      <c r="AAE133" s="48"/>
      <c r="AAF133" s="48"/>
      <c r="AAG133" s="48"/>
      <c r="AAH133" s="48"/>
      <c r="AAI133" s="48"/>
      <c r="AAJ133" s="48"/>
      <c r="AAK133" s="48"/>
      <c r="AAL133" s="48"/>
      <c r="AAM133" s="48"/>
      <c r="AAN133" s="48"/>
      <c r="AAO133" s="48"/>
      <c r="AAP133" s="48"/>
      <c r="AAQ133" s="48"/>
      <c r="AAR133" s="48"/>
      <c r="AAS133" s="48"/>
      <c r="AAT133" s="48"/>
      <c r="AAU133" s="48"/>
      <c r="AAV133" s="48"/>
      <c r="AAW133" s="48"/>
      <c r="AAX133" s="48"/>
      <c r="AAY133" s="48"/>
      <c r="AAZ133" s="48"/>
      <c r="ABA133" s="48"/>
      <c r="ABB133" s="48"/>
      <c r="ABC133" s="48"/>
      <c r="ABD133" s="48"/>
      <c r="ABE133" s="48"/>
      <c r="ABF133" s="48"/>
      <c r="ABG133" s="48"/>
      <c r="ABH133" s="48"/>
      <c r="ABI133" s="48"/>
      <c r="ABJ133" s="48"/>
      <c r="ABK133" s="48"/>
      <c r="ABL133" s="48"/>
      <c r="ABM133" s="48"/>
      <c r="ABN133" s="48"/>
      <c r="ABO133" s="48"/>
      <c r="ABP133" s="48"/>
      <c r="ABQ133" s="48"/>
      <c r="ABR133" s="48"/>
      <c r="ABS133" s="48"/>
      <c r="ABT133" s="48"/>
      <c r="ABU133" s="48"/>
      <c r="ABV133" s="48"/>
      <c r="ABW133" s="48"/>
      <c r="ABX133" s="48"/>
      <c r="ABY133" s="48"/>
      <c r="ABZ133" s="48"/>
      <c r="ACA133" s="48"/>
      <c r="ACB133" s="48"/>
      <c r="ACC133" s="48"/>
      <c r="ACD133" s="48"/>
      <c r="ACE133" s="48"/>
      <c r="ACF133" s="48"/>
      <c r="ACG133" s="48"/>
      <c r="ACH133" s="48"/>
      <c r="ACI133" s="48"/>
      <c r="ACJ133" s="48"/>
      <c r="ACK133" s="48"/>
      <c r="ACL133" s="48"/>
      <c r="ACM133" s="48"/>
      <c r="ACN133" s="48"/>
      <c r="ACO133" s="48"/>
      <c r="ACP133" s="48"/>
      <c r="ACQ133" s="48"/>
      <c r="ACR133" s="48"/>
      <c r="ACS133" s="48"/>
      <c r="ACT133" s="48"/>
      <c r="ACU133" s="48"/>
      <c r="ACV133" s="48"/>
      <c r="ACW133" s="48"/>
      <c r="ACX133" s="48"/>
      <c r="ACY133" s="48"/>
      <c r="ACZ133" s="48"/>
      <c r="ADA133" s="48"/>
      <c r="ADB133" s="48"/>
      <c r="ADC133" s="48"/>
      <c r="ADD133" s="48"/>
      <c r="ADE133" s="48"/>
      <c r="ADF133" s="48"/>
      <c r="ADG133" s="48"/>
      <c r="ADH133" s="48"/>
      <c r="ADI133" s="48"/>
      <c r="ADJ133" s="48"/>
      <c r="ADK133" s="48"/>
      <c r="ADL133" s="48"/>
      <c r="ADM133" s="48"/>
      <c r="ADN133" s="48"/>
      <c r="ADO133" s="48"/>
      <c r="ADP133" s="48"/>
      <c r="ADQ133" s="48"/>
      <c r="ADR133" s="48"/>
      <c r="ADS133" s="48"/>
      <c r="ADT133" s="48"/>
      <c r="ADU133" s="48"/>
      <c r="ADV133" s="48"/>
      <c r="ADW133" s="48"/>
      <c r="ADX133" s="48"/>
      <c r="ADY133" s="48"/>
      <c r="ADZ133" s="48"/>
      <c r="AEA133" s="48"/>
      <c r="AEB133" s="48"/>
      <c r="AEC133" s="48"/>
      <c r="AED133" s="48"/>
      <c r="AEE133" s="48"/>
      <c r="AEF133" s="48"/>
      <c r="AEG133" s="48"/>
      <c r="AEH133" s="48"/>
      <c r="AEI133" s="48"/>
      <c r="AEJ133" s="48"/>
      <c r="AEK133" s="48"/>
      <c r="AEL133" s="48"/>
      <c r="AEM133" s="48"/>
      <c r="AEN133" s="48"/>
      <c r="AEO133" s="48"/>
      <c r="AEP133" s="48"/>
      <c r="AEQ133" s="48"/>
      <c r="AER133" s="48"/>
      <c r="AES133" s="48"/>
      <c r="AET133" s="48"/>
      <c r="AEU133" s="48"/>
      <c r="AEV133" s="48"/>
      <c r="AEW133" s="48"/>
      <c r="AEX133" s="48"/>
      <c r="AEY133" s="48"/>
      <c r="AEZ133" s="48"/>
      <c r="AFA133" s="48"/>
      <c r="AFB133" s="48"/>
      <c r="AFC133" s="48"/>
      <c r="AFD133" s="48"/>
      <c r="AFE133" s="48"/>
      <c r="AFF133" s="48"/>
      <c r="AFG133" s="48"/>
      <c r="AFH133" s="48"/>
      <c r="AFI133" s="48"/>
      <c r="AFJ133" s="48"/>
      <c r="AFK133" s="48"/>
      <c r="AFL133" s="48"/>
      <c r="AFM133" s="48"/>
      <c r="AFN133" s="48"/>
      <c r="AFO133" s="48"/>
      <c r="AFP133" s="48"/>
      <c r="AFQ133" s="48"/>
      <c r="AFR133" s="48"/>
      <c r="AFS133" s="48"/>
      <c r="AFT133" s="48"/>
      <c r="AFU133" s="48"/>
      <c r="AFV133" s="48"/>
      <c r="AFW133" s="48"/>
      <c r="AFX133" s="48"/>
      <c r="AFY133" s="48"/>
      <c r="AFZ133" s="48"/>
      <c r="AGA133" s="48"/>
      <c r="AGB133" s="48"/>
      <c r="AGC133" s="48"/>
      <c r="AGD133" s="48"/>
      <c r="AGE133" s="48"/>
      <c r="AGF133" s="48"/>
      <c r="AGG133" s="48"/>
      <c r="AGH133" s="48"/>
      <c r="AGI133" s="48"/>
      <c r="AGJ133" s="48"/>
      <c r="AGK133" s="48"/>
      <c r="AGL133" s="48"/>
      <c r="AGM133" s="48"/>
      <c r="AGN133" s="48"/>
      <c r="AGO133" s="48"/>
      <c r="AGP133" s="48"/>
      <c r="AGQ133" s="48"/>
      <c r="AGR133" s="48"/>
      <c r="AGS133" s="48"/>
      <c r="AGT133" s="48"/>
      <c r="AGU133" s="48"/>
      <c r="AGV133" s="48"/>
      <c r="AGW133" s="48"/>
      <c r="AGX133" s="48"/>
      <c r="AGY133" s="48"/>
      <c r="AGZ133" s="48"/>
      <c r="AHA133" s="48"/>
      <c r="AHB133" s="48"/>
      <c r="AHC133" s="48"/>
      <c r="AHD133" s="48"/>
      <c r="AHE133" s="48"/>
      <c r="AHF133" s="48"/>
      <c r="AHG133" s="48"/>
      <c r="AHH133" s="48"/>
      <c r="AHI133" s="48"/>
      <c r="AHJ133" s="48"/>
      <c r="AHK133" s="48"/>
      <c r="AHL133" s="48"/>
      <c r="AHM133" s="48"/>
      <c r="AHN133" s="48"/>
      <c r="AHO133" s="48"/>
      <c r="AHP133" s="48"/>
      <c r="AHQ133" s="48"/>
      <c r="AHR133" s="48"/>
      <c r="AHS133" s="48"/>
      <c r="AHT133" s="48"/>
      <c r="AHU133" s="48"/>
      <c r="AHV133" s="48"/>
      <c r="AHW133" s="48"/>
      <c r="AHX133" s="48"/>
      <c r="AHY133" s="48"/>
      <c r="AHZ133" s="48"/>
      <c r="AIA133" s="48"/>
      <c r="AIB133" s="48"/>
      <c r="AIC133" s="48"/>
      <c r="AID133" s="48"/>
      <c r="AIE133" s="48"/>
      <c r="AIF133" s="48"/>
      <c r="AIG133" s="48"/>
      <c r="AIH133" s="48"/>
      <c r="AII133" s="48"/>
      <c r="AIJ133" s="48"/>
      <c r="AIK133" s="48"/>
      <c r="AIL133" s="48"/>
      <c r="AIM133" s="48"/>
      <c r="AIN133" s="48"/>
      <c r="AIO133" s="48"/>
      <c r="AIP133" s="48"/>
      <c r="AIQ133" s="48"/>
      <c r="AIR133" s="48"/>
      <c r="AIS133" s="48"/>
      <c r="AIT133" s="48"/>
      <c r="AIU133" s="48"/>
      <c r="AIV133" s="48"/>
      <c r="AIW133" s="48"/>
      <c r="AIX133" s="48"/>
      <c r="AIY133" s="48"/>
      <c r="AIZ133" s="48"/>
      <c r="AJA133" s="48"/>
      <c r="AJB133" s="48"/>
      <c r="AJC133" s="48"/>
      <c r="AJD133" s="48"/>
      <c r="AJE133" s="48"/>
      <c r="AJF133" s="48"/>
      <c r="AJG133" s="48"/>
      <c r="AJH133" s="48"/>
      <c r="AJI133" s="48"/>
      <c r="AJJ133" s="48"/>
      <c r="AJK133" s="48"/>
      <c r="AJL133" s="48"/>
      <c r="AJM133" s="48"/>
      <c r="AJN133" s="48"/>
      <c r="AJO133" s="48"/>
      <c r="AJP133" s="48"/>
      <c r="AJQ133" s="48"/>
      <c r="AJR133" s="48"/>
      <c r="AJS133" s="48"/>
      <c r="AJT133" s="48"/>
      <c r="AJU133" s="48"/>
      <c r="AJV133" s="48"/>
      <c r="AJW133" s="48"/>
      <c r="AJX133" s="48"/>
      <c r="AJY133" s="48"/>
      <c r="AJZ133" s="48"/>
      <c r="AKA133" s="48"/>
      <c r="AKB133" s="48"/>
      <c r="AKC133" s="48"/>
      <c r="AKD133" s="48"/>
      <c r="AKE133" s="48"/>
      <c r="AKF133" s="48"/>
      <c r="AKG133" s="48"/>
      <c r="AKH133" s="48"/>
      <c r="AKI133" s="48"/>
      <c r="AKJ133" s="48"/>
      <c r="AKK133" s="48"/>
      <c r="AKL133" s="48"/>
      <c r="AKM133" s="48"/>
      <c r="AKN133" s="48"/>
      <c r="AKO133" s="48"/>
      <c r="AKP133" s="48"/>
      <c r="AKQ133" s="48"/>
      <c r="AKR133" s="48"/>
      <c r="AKS133" s="48"/>
      <c r="AKT133" s="48"/>
      <c r="AKU133" s="48"/>
      <c r="AKV133" s="48"/>
      <c r="AKW133" s="48"/>
      <c r="AKX133" s="48"/>
      <c r="AKY133" s="48"/>
      <c r="AKZ133" s="48"/>
      <c r="ALA133" s="48"/>
      <c r="ALB133" s="48"/>
      <c r="ALC133" s="48"/>
      <c r="ALD133" s="48"/>
      <c r="ALE133" s="48"/>
      <c r="ALF133" s="48"/>
      <c r="ALG133" s="48"/>
      <c r="ALH133" s="48"/>
      <c r="ALI133" s="48"/>
      <c r="ALJ133" s="48"/>
      <c r="ALK133" s="48"/>
      <c r="ALL133" s="48"/>
      <c r="ALM133" s="48"/>
      <c r="ALN133" s="48"/>
      <c r="ALO133" s="48"/>
      <c r="ALP133" s="48"/>
      <c r="ALQ133" s="48"/>
      <c r="ALR133" s="48"/>
      <c r="ALS133" s="48"/>
      <c r="ALT133" s="48"/>
      <c r="ALU133" s="48"/>
      <c r="ALV133" s="48"/>
      <c r="ALW133" s="48"/>
      <c r="ALX133" s="48"/>
      <c r="ALY133" s="48"/>
      <c r="ALZ133" s="48"/>
      <c r="AMA133" s="48"/>
      <c r="AMB133" s="48"/>
      <c r="AMC133" s="48"/>
      <c r="AMD133" s="48"/>
      <c r="AME133" s="48"/>
      <c r="AMF133" s="48"/>
      <c r="AMG133" s="48"/>
      <c r="AMH133" s="48"/>
      <c r="AMI133" s="48"/>
      <c r="AMJ133" s="48"/>
    </row>
    <row r="134" s="243" customFormat="true" ht="16.5" hidden="false" customHeight="true" outlineLevel="0" collapsed="false">
      <c r="A134" s="240" t="n">
        <f aca="false">A133+1</f>
        <v>122</v>
      </c>
      <c r="B134" s="241" t="s">
        <v>490</v>
      </c>
      <c r="C134" s="242" t="s">
        <v>490</v>
      </c>
      <c r="D134" s="242" t="s">
        <v>489</v>
      </c>
      <c r="E134" s="242" t="s">
        <v>292</v>
      </c>
      <c r="F134" s="242" t="n">
        <v>0</v>
      </c>
      <c r="G134" s="242" t="s">
        <v>421</v>
      </c>
      <c r="H134" s="244" t="s">
        <v>294</v>
      </c>
      <c r="I134" s="242" t="n">
        <f aca="false">COUNTIF($C$13:$C$265,$C134)</f>
        <v>1</v>
      </c>
      <c r="J134" s="245" t="n">
        <f aca="false">COUNTIF($B$13:$B$265,$B134)</f>
        <v>1</v>
      </c>
      <c r="K134" s="244"/>
      <c r="L134" s="246" t="n">
        <v>1460</v>
      </c>
      <c r="M134" s="246" t="n">
        <v>515</v>
      </c>
      <c r="N134" s="246" t="n">
        <v>295</v>
      </c>
      <c r="O134" s="260" t="n">
        <f aca="false">L134*M134*N134/10^9</f>
        <v>0.2218105</v>
      </c>
      <c r="P134" s="248" t="n">
        <v>0.070658556</v>
      </c>
      <c r="Q134" s="249"/>
      <c r="R134" s="250"/>
      <c r="S134" s="251" t="n">
        <v>141.41</v>
      </c>
      <c r="T134" s="252" t="n">
        <v>139.64</v>
      </c>
      <c r="U134" s="253" t="n">
        <v>171.3844</v>
      </c>
      <c r="V134" s="254"/>
      <c r="W134" s="255" t="n">
        <f aca="false">SUM(X134:WY134)</f>
        <v>380</v>
      </c>
      <c r="X134" s="243" t="n">
        <v>0</v>
      </c>
      <c r="Y134" s="243" t="n">
        <v>0</v>
      </c>
      <c r="Z134" s="243" t="n">
        <v>0</v>
      </c>
      <c r="AA134" s="243" t="n">
        <v>0</v>
      </c>
      <c r="AB134" s="243" t="n">
        <v>0</v>
      </c>
      <c r="AC134" s="243" t="n">
        <v>0</v>
      </c>
      <c r="AD134" s="243" t="n">
        <v>0</v>
      </c>
      <c r="AE134" s="243" t="n">
        <v>0</v>
      </c>
      <c r="AF134" s="243" t="n">
        <v>0</v>
      </c>
      <c r="AG134" s="243" t="n">
        <v>10</v>
      </c>
      <c r="AH134" s="243" t="n">
        <v>0</v>
      </c>
      <c r="AI134" s="243" t="n">
        <v>0</v>
      </c>
      <c r="AJ134" s="243" t="n">
        <v>30</v>
      </c>
      <c r="AK134" s="243" t="n">
        <v>0</v>
      </c>
      <c r="AL134" s="243" t="n">
        <v>0</v>
      </c>
      <c r="AM134" s="243" t="n">
        <v>0</v>
      </c>
      <c r="AN134" s="265" t="n">
        <v>10</v>
      </c>
      <c r="AO134" s="265" t="n">
        <v>0</v>
      </c>
      <c r="AP134" s="243" t="n">
        <v>0</v>
      </c>
      <c r="AQ134" s="243" t="n">
        <v>30</v>
      </c>
      <c r="AR134" s="243" t="n">
        <v>0</v>
      </c>
      <c r="AS134" s="243" t="n">
        <v>0</v>
      </c>
      <c r="AT134" s="243" t="n">
        <v>30</v>
      </c>
      <c r="AU134" s="243" t="n">
        <v>30</v>
      </c>
      <c r="AV134" s="243" t="n">
        <v>0</v>
      </c>
      <c r="AW134" s="243" t="n">
        <v>0</v>
      </c>
      <c r="AX134" s="243" t="n">
        <v>60</v>
      </c>
      <c r="AY134" s="243" t="n">
        <v>60</v>
      </c>
      <c r="AZ134" s="243" t="n">
        <v>0</v>
      </c>
      <c r="BA134" s="243" t="n">
        <v>0</v>
      </c>
      <c r="BB134" s="243" t="n">
        <v>0</v>
      </c>
      <c r="BC134" s="243" t="n">
        <v>30</v>
      </c>
      <c r="BD134" s="243" t="n">
        <v>0</v>
      </c>
      <c r="BE134" s="243" t="n">
        <v>90</v>
      </c>
      <c r="BF134" s="243" t="n">
        <v>0</v>
      </c>
      <c r="BG134" s="243" t="n">
        <v>0</v>
      </c>
      <c r="BH134" s="243" t="n">
        <v>0</v>
      </c>
      <c r="BI134" s="243" t="n">
        <v>0</v>
      </c>
      <c r="BJ134" s="243" t="n">
        <v>0</v>
      </c>
      <c r="BK134" s="243" t="n">
        <v>0</v>
      </c>
      <c r="BL134" s="243" t="n">
        <v>0</v>
      </c>
      <c r="BM134" s="243" t="n">
        <v>0</v>
      </c>
      <c r="BN134" s="243" t="n">
        <v>0</v>
      </c>
      <c r="BO134" s="243" t="n">
        <v>0</v>
      </c>
      <c r="BP134" s="243" t="n">
        <v>0</v>
      </c>
      <c r="BQ134" s="243" t="n">
        <v>0</v>
      </c>
      <c r="BR134" s="243" t="n">
        <v>0</v>
      </c>
      <c r="BS134" s="243" t="n">
        <v>0</v>
      </c>
      <c r="BT134" s="243" t="n">
        <v>0</v>
      </c>
      <c r="BU134" s="243" t="n">
        <v>0</v>
      </c>
      <c r="BV134" s="243" t="n">
        <v>0</v>
      </c>
      <c r="BW134" s="243" t="n">
        <v>0</v>
      </c>
      <c r="BX134" s="243" t="n">
        <v>0</v>
      </c>
      <c r="BY134" s="243" t="n">
        <v>0</v>
      </c>
      <c r="BZ134" s="243" t="n">
        <v>0</v>
      </c>
      <c r="CA134" s="243" t="n">
        <v>0</v>
      </c>
      <c r="CB134" s="243" t="n">
        <v>0</v>
      </c>
      <c r="CC134" s="243" t="n">
        <v>0</v>
      </c>
      <c r="CD134" s="243" t="n">
        <v>0</v>
      </c>
      <c r="CE134" s="243" t="n">
        <v>0</v>
      </c>
      <c r="CF134" s="243" t="n">
        <v>0</v>
      </c>
      <c r="CG134" s="243" t="n">
        <v>0</v>
      </c>
      <c r="CH134" s="243" t="n">
        <v>0</v>
      </c>
      <c r="CI134" s="243" t="n">
        <v>0</v>
      </c>
      <c r="CJ134" s="243" t="n">
        <v>0</v>
      </c>
      <c r="CK134" s="243" t="n">
        <v>0</v>
      </c>
      <c r="CL134" s="243" t="n">
        <v>0</v>
      </c>
      <c r="CM134" s="243" t="n">
        <v>0</v>
      </c>
      <c r="CN134" s="243" t="n">
        <v>0</v>
      </c>
      <c r="WY134" s="236" t="n">
        <v>0</v>
      </c>
      <c r="WZ134" s="108"/>
      <c r="XA134" s="237" t="n">
        <v>0</v>
      </c>
      <c r="XB134" s="61" t="n">
        <v>380</v>
      </c>
      <c r="XC134" s="200" t="n">
        <f aca="false">XB134-W134</f>
        <v>0</v>
      </c>
      <c r="XD134" s="256" t="n">
        <f aca="false">SUMIF('TRIEN KHAI SX'!$B$8:$B$262,$B134,'TRIEN KHAI SX'!$CM$8:$CM$262)-W134</f>
        <v>0</v>
      </c>
      <c r="XE134" s="257" t="n">
        <f aca="false">SUMIF('TRIEN KHAI SX'!$B$8:$B$262,$B134,'TRIEN KHAI SX'!$FG$8:$FG$262)</f>
        <v>0</v>
      </c>
      <c r="XF134" s="258"/>
      <c r="XG134" s="258"/>
      <c r="XH134" s="258"/>
      <c r="XI134" s="258"/>
      <c r="XJ134" s="258"/>
      <c r="XK134" s="45"/>
      <c r="XL134" s="45"/>
      <c r="XM134" s="48"/>
      <c r="XN134" s="48"/>
      <c r="XO134" s="48"/>
      <c r="XP134" s="48"/>
      <c r="XQ134" s="48"/>
      <c r="XR134" s="48"/>
      <c r="XS134" s="48"/>
      <c r="XT134" s="48"/>
      <c r="XU134" s="48"/>
      <c r="XV134" s="48"/>
      <c r="XW134" s="48"/>
      <c r="XX134" s="48"/>
      <c r="XY134" s="48"/>
      <c r="XZ134" s="48"/>
      <c r="YA134" s="48"/>
      <c r="YB134" s="48"/>
      <c r="YC134" s="48"/>
      <c r="YD134" s="48"/>
      <c r="YE134" s="48"/>
      <c r="YF134" s="48"/>
      <c r="YG134" s="48"/>
      <c r="YH134" s="48"/>
      <c r="YI134" s="48"/>
      <c r="YJ134" s="48"/>
      <c r="YK134" s="48"/>
      <c r="YL134" s="48"/>
      <c r="YM134" s="48"/>
      <c r="YN134" s="48"/>
      <c r="YO134" s="48"/>
      <c r="YP134" s="48"/>
      <c r="YQ134" s="48"/>
      <c r="YR134" s="48"/>
      <c r="YS134" s="48"/>
      <c r="YT134" s="48"/>
      <c r="YU134" s="48"/>
      <c r="YV134" s="48"/>
      <c r="YW134" s="48"/>
      <c r="YX134" s="48"/>
      <c r="YY134" s="48"/>
      <c r="YZ134" s="48"/>
      <c r="ZA134" s="48"/>
      <c r="ZB134" s="48"/>
      <c r="ZC134" s="48"/>
      <c r="ZD134" s="48"/>
      <c r="ZE134" s="48"/>
      <c r="ZF134" s="48"/>
      <c r="ZG134" s="48"/>
      <c r="ZH134" s="48"/>
      <c r="ZI134" s="48"/>
      <c r="ZJ134" s="48"/>
      <c r="ZK134" s="48"/>
      <c r="ZL134" s="48"/>
      <c r="ZM134" s="48"/>
      <c r="ZN134" s="48"/>
      <c r="ZO134" s="48"/>
      <c r="ZP134" s="48"/>
      <c r="ZQ134" s="48"/>
      <c r="ZR134" s="48"/>
      <c r="ZS134" s="48"/>
      <c r="ZT134" s="48"/>
      <c r="ZU134" s="48"/>
      <c r="ZV134" s="48"/>
      <c r="ZW134" s="48"/>
      <c r="ZX134" s="48"/>
      <c r="ZY134" s="48"/>
      <c r="ZZ134" s="48"/>
      <c r="AAA134" s="48"/>
      <c r="AAB134" s="48"/>
      <c r="AAC134" s="48"/>
      <c r="AAD134" s="48"/>
      <c r="AAE134" s="48"/>
      <c r="AAF134" s="48"/>
      <c r="AAG134" s="48"/>
      <c r="AAH134" s="48"/>
      <c r="AAI134" s="48"/>
      <c r="AAJ134" s="48"/>
      <c r="AAK134" s="48"/>
      <c r="AAL134" s="48"/>
      <c r="AAM134" s="48"/>
      <c r="AAN134" s="48"/>
      <c r="AAO134" s="48"/>
      <c r="AAP134" s="48"/>
      <c r="AAQ134" s="48"/>
      <c r="AAR134" s="48"/>
      <c r="AAS134" s="48"/>
      <c r="AAT134" s="48"/>
      <c r="AAU134" s="48"/>
      <c r="AAV134" s="48"/>
      <c r="AAW134" s="48"/>
      <c r="AAX134" s="48"/>
      <c r="AAY134" s="48"/>
      <c r="AAZ134" s="48"/>
      <c r="ABA134" s="48"/>
      <c r="ABB134" s="48"/>
      <c r="ABC134" s="48"/>
      <c r="ABD134" s="48"/>
      <c r="ABE134" s="48"/>
      <c r="ABF134" s="48"/>
      <c r="ABG134" s="48"/>
      <c r="ABH134" s="48"/>
      <c r="ABI134" s="48"/>
      <c r="ABJ134" s="48"/>
      <c r="ABK134" s="48"/>
      <c r="ABL134" s="48"/>
      <c r="ABM134" s="48"/>
      <c r="ABN134" s="48"/>
      <c r="ABO134" s="48"/>
      <c r="ABP134" s="48"/>
      <c r="ABQ134" s="48"/>
      <c r="ABR134" s="48"/>
      <c r="ABS134" s="48"/>
      <c r="ABT134" s="48"/>
      <c r="ABU134" s="48"/>
      <c r="ABV134" s="48"/>
      <c r="ABW134" s="48"/>
      <c r="ABX134" s="48"/>
      <c r="ABY134" s="48"/>
      <c r="ABZ134" s="48"/>
      <c r="ACA134" s="48"/>
      <c r="ACB134" s="48"/>
      <c r="ACC134" s="48"/>
      <c r="ACD134" s="48"/>
      <c r="ACE134" s="48"/>
      <c r="ACF134" s="48"/>
      <c r="ACG134" s="48"/>
      <c r="ACH134" s="48"/>
      <c r="ACI134" s="48"/>
      <c r="ACJ134" s="48"/>
      <c r="ACK134" s="48"/>
      <c r="ACL134" s="48"/>
      <c r="ACM134" s="48"/>
      <c r="ACN134" s="48"/>
      <c r="ACO134" s="48"/>
      <c r="ACP134" s="48"/>
      <c r="ACQ134" s="48"/>
      <c r="ACR134" s="48"/>
      <c r="ACS134" s="48"/>
      <c r="ACT134" s="48"/>
      <c r="ACU134" s="48"/>
      <c r="ACV134" s="48"/>
      <c r="ACW134" s="48"/>
      <c r="ACX134" s="48"/>
      <c r="ACY134" s="48"/>
      <c r="ACZ134" s="48"/>
      <c r="ADA134" s="48"/>
      <c r="ADB134" s="48"/>
      <c r="ADC134" s="48"/>
      <c r="ADD134" s="48"/>
      <c r="ADE134" s="48"/>
      <c r="ADF134" s="48"/>
      <c r="ADG134" s="48"/>
      <c r="ADH134" s="48"/>
      <c r="ADI134" s="48"/>
      <c r="ADJ134" s="48"/>
      <c r="ADK134" s="48"/>
      <c r="ADL134" s="48"/>
      <c r="ADM134" s="48"/>
      <c r="ADN134" s="48"/>
      <c r="ADO134" s="48"/>
      <c r="ADP134" s="48"/>
      <c r="ADQ134" s="48"/>
      <c r="ADR134" s="48"/>
      <c r="ADS134" s="48"/>
      <c r="ADT134" s="48"/>
      <c r="ADU134" s="48"/>
      <c r="ADV134" s="48"/>
      <c r="ADW134" s="48"/>
      <c r="ADX134" s="48"/>
      <c r="ADY134" s="48"/>
      <c r="ADZ134" s="48"/>
      <c r="AEA134" s="48"/>
      <c r="AEB134" s="48"/>
      <c r="AEC134" s="48"/>
      <c r="AED134" s="48"/>
      <c r="AEE134" s="48"/>
      <c r="AEF134" s="48"/>
      <c r="AEG134" s="48"/>
      <c r="AEH134" s="48"/>
      <c r="AEI134" s="48"/>
      <c r="AEJ134" s="48"/>
      <c r="AEK134" s="48"/>
      <c r="AEL134" s="48"/>
      <c r="AEM134" s="48"/>
      <c r="AEN134" s="48"/>
      <c r="AEO134" s="48"/>
      <c r="AEP134" s="48"/>
      <c r="AEQ134" s="48"/>
      <c r="AER134" s="48"/>
      <c r="AES134" s="48"/>
      <c r="AET134" s="48"/>
      <c r="AEU134" s="48"/>
      <c r="AEV134" s="48"/>
      <c r="AEW134" s="48"/>
      <c r="AEX134" s="48"/>
      <c r="AEY134" s="48"/>
      <c r="AEZ134" s="48"/>
      <c r="AFA134" s="48"/>
      <c r="AFB134" s="48"/>
      <c r="AFC134" s="48"/>
      <c r="AFD134" s="48"/>
      <c r="AFE134" s="48"/>
      <c r="AFF134" s="48"/>
      <c r="AFG134" s="48"/>
      <c r="AFH134" s="48"/>
      <c r="AFI134" s="48"/>
      <c r="AFJ134" s="48"/>
      <c r="AFK134" s="48"/>
      <c r="AFL134" s="48"/>
      <c r="AFM134" s="48"/>
      <c r="AFN134" s="48"/>
      <c r="AFO134" s="48"/>
      <c r="AFP134" s="48"/>
      <c r="AFQ134" s="48"/>
      <c r="AFR134" s="48"/>
      <c r="AFS134" s="48"/>
      <c r="AFT134" s="48"/>
      <c r="AFU134" s="48"/>
      <c r="AFV134" s="48"/>
      <c r="AFW134" s="48"/>
      <c r="AFX134" s="48"/>
      <c r="AFY134" s="48"/>
      <c r="AFZ134" s="48"/>
      <c r="AGA134" s="48"/>
      <c r="AGB134" s="48"/>
      <c r="AGC134" s="48"/>
      <c r="AGD134" s="48"/>
      <c r="AGE134" s="48"/>
      <c r="AGF134" s="48"/>
      <c r="AGG134" s="48"/>
      <c r="AGH134" s="48"/>
      <c r="AGI134" s="48"/>
      <c r="AGJ134" s="48"/>
      <c r="AGK134" s="48"/>
      <c r="AGL134" s="48"/>
      <c r="AGM134" s="48"/>
      <c r="AGN134" s="48"/>
      <c r="AGO134" s="48"/>
      <c r="AGP134" s="48"/>
      <c r="AGQ134" s="48"/>
      <c r="AGR134" s="48"/>
      <c r="AGS134" s="48"/>
      <c r="AGT134" s="48"/>
      <c r="AGU134" s="48"/>
      <c r="AGV134" s="48"/>
      <c r="AGW134" s="48"/>
      <c r="AGX134" s="48"/>
      <c r="AGY134" s="48"/>
      <c r="AGZ134" s="48"/>
      <c r="AHA134" s="48"/>
      <c r="AHB134" s="48"/>
      <c r="AHC134" s="48"/>
      <c r="AHD134" s="48"/>
      <c r="AHE134" s="48"/>
      <c r="AHF134" s="48"/>
      <c r="AHG134" s="48"/>
      <c r="AHH134" s="48"/>
      <c r="AHI134" s="48"/>
      <c r="AHJ134" s="48"/>
      <c r="AHK134" s="48"/>
      <c r="AHL134" s="48"/>
      <c r="AHM134" s="48"/>
      <c r="AHN134" s="48"/>
      <c r="AHO134" s="48"/>
      <c r="AHP134" s="48"/>
      <c r="AHQ134" s="48"/>
      <c r="AHR134" s="48"/>
      <c r="AHS134" s="48"/>
      <c r="AHT134" s="48"/>
      <c r="AHU134" s="48"/>
      <c r="AHV134" s="48"/>
      <c r="AHW134" s="48"/>
      <c r="AHX134" s="48"/>
      <c r="AHY134" s="48"/>
      <c r="AHZ134" s="48"/>
      <c r="AIA134" s="48"/>
      <c r="AIB134" s="48"/>
      <c r="AIC134" s="48"/>
      <c r="AID134" s="48"/>
      <c r="AIE134" s="48"/>
      <c r="AIF134" s="48"/>
      <c r="AIG134" s="48"/>
      <c r="AIH134" s="48"/>
      <c r="AII134" s="48"/>
      <c r="AIJ134" s="48"/>
      <c r="AIK134" s="48"/>
      <c r="AIL134" s="48"/>
      <c r="AIM134" s="48"/>
      <c r="AIN134" s="48"/>
      <c r="AIO134" s="48"/>
      <c r="AIP134" s="48"/>
      <c r="AIQ134" s="48"/>
      <c r="AIR134" s="48"/>
      <c r="AIS134" s="48"/>
      <c r="AIT134" s="48"/>
      <c r="AIU134" s="48"/>
      <c r="AIV134" s="48"/>
      <c r="AIW134" s="48"/>
      <c r="AIX134" s="48"/>
      <c r="AIY134" s="48"/>
      <c r="AIZ134" s="48"/>
      <c r="AJA134" s="48"/>
      <c r="AJB134" s="48"/>
      <c r="AJC134" s="48"/>
      <c r="AJD134" s="48"/>
      <c r="AJE134" s="48"/>
      <c r="AJF134" s="48"/>
      <c r="AJG134" s="48"/>
      <c r="AJH134" s="48"/>
      <c r="AJI134" s="48"/>
      <c r="AJJ134" s="48"/>
      <c r="AJK134" s="48"/>
      <c r="AJL134" s="48"/>
      <c r="AJM134" s="48"/>
      <c r="AJN134" s="48"/>
      <c r="AJO134" s="48"/>
      <c r="AJP134" s="48"/>
      <c r="AJQ134" s="48"/>
      <c r="AJR134" s="48"/>
      <c r="AJS134" s="48"/>
      <c r="AJT134" s="48"/>
      <c r="AJU134" s="48"/>
      <c r="AJV134" s="48"/>
      <c r="AJW134" s="48"/>
      <c r="AJX134" s="48"/>
      <c r="AJY134" s="48"/>
      <c r="AJZ134" s="48"/>
      <c r="AKA134" s="48"/>
      <c r="AKB134" s="48"/>
      <c r="AKC134" s="48"/>
      <c r="AKD134" s="48"/>
      <c r="AKE134" s="48"/>
      <c r="AKF134" s="48"/>
      <c r="AKG134" s="48"/>
      <c r="AKH134" s="48"/>
      <c r="AKI134" s="48"/>
      <c r="AKJ134" s="48"/>
      <c r="AKK134" s="48"/>
      <c r="AKL134" s="48"/>
      <c r="AKM134" s="48"/>
      <c r="AKN134" s="48"/>
      <c r="AKO134" s="48"/>
      <c r="AKP134" s="48"/>
      <c r="AKQ134" s="48"/>
      <c r="AKR134" s="48"/>
      <c r="AKS134" s="48"/>
      <c r="AKT134" s="48"/>
      <c r="AKU134" s="48"/>
      <c r="AKV134" s="48"/>
      <c r="AKW134" s="48"/>
      <c r="AKX134" s="48"/>
      <c r="AKY134" s="48"/>
      <c r="AKZ134" s="48"/>
      <c r="ALA134" s="48"/>
      <c r="ALB134" s="48"/>
      <c r="ALC134" s="48"/>
      <c r="ALD134" s="48"/>
      <c r="ALE134" s="48"/>
      <c r="ALF134" s="48"/>
      <c r="ALG134" s="48"/>
      <c r="ALH134" s="48"/>
      <c r="ALI134" s="48"/>
      <c r="ALJ134" s="48"/>
      <c r="ALK134" s="48"/>
      <c r="ALL134" s="48"/>
      <c r="ALM134" s="48"/>
      <c r="ALN134" s="48"/>
      <c r="ALO134" s="48"/>
      <c r="ALP134" s="48"/>
      <c r="ALQ134" s="48"/>
      <c r="ALR134" s="48"/>
      <c r="ALS134" s="48"/>
      <c r="ALT134" s="48"/>
      <c r="ALU134" s="48"/>
      <c r="ALV134" s="48"/>
      <c r="ALW134" s="48"/>
      <c r="ALX134" s="48"/>
      <c r="ALY134" s="48"/>
      <c r="ALZ134" s="48"/>
      <c r="AMA134" s="48"/>
      <c r="AMB134" s="48"/>
      <c r="AMC134" s="48"/>
      <c r="AMD134" s="48"/>
      <c r="AME134" s="48"/>
      <c r="AMF134" s="48"/>
      <c r="AMG134" s="48"/>
      <c r="AMH134" s="48"/>
      <c r="AMI134" s="48"/>
      <c r="AMJ134" s="48"/>
    </row>
    <row r="135" s="243" customFormat="true" ht="16.5" hidden="false" customHeight="true" outlineLevel="0" collapsed="false">
      <c r="A135" s="240" t="n">
        <f aca="false">A134+1</f>
        <v>123</v>
      </c>
      <c r="B135" s="241" t="s">
        <v>491</v>
      </c>
      <c r="C135" s="242" t="s">
        <v>491</v>
      </c>
      <c r="D135" s="242" t="s">
        <v>489</v>
      </c>
      <c r="E135" s="242" t="s">
        <v>304</v>
      </c>
      <c r="F135" s="242" t="n">
        <v>0</v>
      </c>
      <c r="G135" s="242" t="s">
        <v>305</v>
      </c>
      <c r="H135" s="244" t="s">
        <v>294</v>
      </c>
      <c r="I135" s="242" t="n">
        <f aca="false">COUNTIF($C$13:$C$265,$C135)</f>
        <v>1</v>
      </c>
      <c r="J135" s="245" t="n">
        <f aca="false">COUNTIF($B$13:$B$265,$B135)</f>
        <v>1</v>
      </c>
      <c r="K135" s="244"/>
      <c r="L135" s="246" t="n">
        <v>1460</v>
      </c>
      <c r="M135" s="246" t="n">
        <v>515</v>
      </c>
      <c r="N135" s="246" t="n">
        <v>295</v>
      </c>
      <c r="O135" s="260" t="n">
        <f aca="false">L135*M135*N135/10^9</f>
        <v>0.2218105</v>
      </c>
      <c r="P135" s="248" t="n">
        <v>0.070658556</v>
      </c>
      <c r="Q135" s="249"/>
      <c r="R135" s="250"/>
      <c r="S135" s="251"/>
      <c r="T135" s="254" t="n">
        <v>151.21</v>
      </c>
      <c r="U135" s="253" t="n">
        <v>179.4067</v>
      </c>
      <c r="V135" s="254"/>
      <c r="W135" s="255" t="n">
        <f aca="false">SUM(X135:WY135)</f>
        <v>60</v>
      </c>
      <c r="X135" s="243" t="n">
        <v>0</v>
      </c>
      <c r="Y135" s="243" t="n">
        <v>0</v>
      </c>
      <c r="Z135" s="243" t="n">
        <v>0</v>
      </c>
      <c r="AA135" s="243" t="n">
        <v>0</v>
      </c>
      <c r="AB135" s="243" t="n">
        <v>0</v>
      </c>
      <c r="AC135" s="243" t="n">
        <v>0</v>
      </c>
      <c r="AD135" s="243" t="n">
        <v>0</v>
      </c>
      <c r="AE135" s="243" t="n">
        <v>0</v>
      </c>
      <c r="AF135" s="243" t="n">
        <v>0</v>
      </c>
      <c r="AG135" s="243" t="n">
        <v>0</v>
      </c>
      <c r="AH135" s="243" t="n">
        <v>0</v>
      </c>
      <c r="AI135" s="243" t="n">
        <v>0</v>
      </c>
      <c r="AJ135" s="243" t="n">
        <v>0</v>
      </c>
      <c r="AK135" s="243" t="n">
        <v>0</v>
      </c>
      <c r="AL135" s="243" t="n">
        <v>0</v>
      </c>
      <c r="AM135" s="243" t="n">
        <v>0</v>
      </c>
      <c r="AO135" s="243" t="n">
        <v>30</v>
      </c>
      <c r="AP135" s="243" t="n">
        <v>0</v>
      </c>
      <c r="AQ135" s="243" t="n">
        <v>0</v>
      </c>
      <c r="AR135" s="243" t="n">
        <v>0</v>
      </c>
      <c r="AS135" s="243" t="n">
        <v>0</v>
      </c>
      <c r="AT135" s="243" t="n">
        <v>0</v>
      </c>
      <c r="AU135" s="243" t="n">
        <v>0</v>
      </c>
      <c r="AV135" s="243" t="n">
        <v>0</v>
      </c>
      <c r="AW135" s="243" t="n">
        <v>0</v>
      </c>
      <c r="AX135" s="243" t="n">
        <v>0</v>
      </c>
      <c r="AY135" s="243" t="n">
        <v>0</v>
      </c>
      <c r="AZ135" s="243" t="n">
        <v>0</v>
      </c>
      <c r="BA135" s="243" t="n">
        <v>0</v>
      </c>
      <c r="BB135" s="243" t="n">
        <v>0</v>
      </c>
      <c r="BC135" s="243" t="n">
        <v>0</v>
      </c>
      <c r="BD135" s="243" t="n">
        <v>0</v>
      </c>
      <c r="BE135" s="243" t="n">
        <v>0</v>
      </c>
      <c r="BF135" s="243" t="n">
        <v>0</v>
      </c>
      <c r="BG135" s="243" t="n">
        <v>0</v>
      </c>
      <c r="BH135" s="243" t="n">
        <v>0</v>
      </c>
      <c r="BI135" s="243" t="n">
        <v>0</v>
      </c>
      <c r="BJ135" s="243" t="n">
        <v>0</v>
      </c>
      <c r="BK135" s="243" t="n">
        <v>0</v>
      </c>
      <c r="BL135" s="243" t="n">
        <v>0</v>
      </c>
      <c r="BM135" s="243" t="n">
        <v>0</v>
      </c>
      <c r="BN135" s="243" t="n">
        <v>0</v>
      </c>
      <c r="BO135" s="243" t="n">
        <v>0</v>
      </c>
      <c r="BP135" s="243" t="n">
        <v>0</v>
      </c>
      <c r="BQ135" s="243" t="n">
        <v>0</v>
      </c>
      <c r="BR135" s="243" t="n">
        <v>30</v>
      </c>
      <c r="BS135" s="243" t="n">
        <v>0</v>
      </c>
      <c r="BT135" s="243" t="n">
        <v>0</v>
      </c>
      <c r="BU135" s="243" t="n">
        <v>0</v>
      </c>
      <c r="BV135" s="243" t="n">
        <v>0</v>
      </c>
      <c r="BW135" s="243" t="n">
        <v>0</v>
      </c>
      <c r="BX135" s="243" t="n">
        <v>0</v>
      </c>
      <c r="BY135" s="243" t="n">
        <v>0</v>
      </c>
      <c r="BZ135" s="243" t="n">
        <v>0</v>
      </c>
      <c r="CA135" s="243" t="n">
        <v>0</v>
      </c>
      <c r="CB135" s="243" t="n">
        <v>0</v>
      </c>
      <c r="CC135" s="243" t="n">
        <v>0</v>
      </c>
      <c r="CD135" s="243" t="n">
        <v>0</v>
      </c>
      <c r="CE135" s="243" t="n">
        <v>0</v>
      </c>
      <c r="CF135" s="243" t="n">
        <v>0</v>
      </c>
      <c r="CG135" s="243" t="n">
        <v>0</v>
      </c>
      <c r="CH135" s="243" t="n">
        <v>0</v>
      </c>
      <c r="CI135" s="243" t="n">
        <v>0</v>
      </c>
      <c r="CJ135" s="243" t="n">
        <v>0</v>
      </c>
      <c r="CK135" s="243" t="n">
        <v>0</v>
      </c>
      <c r="CL135" s="243" t="n">
        <v>0</v>
      </c>
      <c r="CM135" s="243" t="n">
        <v>0</v>
      </c>
      <c r="CN135" s="243" t="n">
        <v>0</v>
      </c>
      <c r="WY135" s="236" t="n">
        <v>0</v>
      </c>
      <c r="WZ135" s="108"/>
      <c r="XA135" s="237" t="n">
        <v>0</v>
      </c>
      <c r="XB135" s="61" t="n">
        <v>60</v>
      </c>
      <c r="XC135" s="200" t="n">
        <f aca="false">XB135-W135</f>
        <v>0</v>
      </c>
      <c r="XD135" s="256" t="n">
        <f aca="false">SUMIF('TRIEN KHAI SX'!$B$8:$B$262,$B135,'TRIEN KHAI SX'!$CM$8:$CM$262)-W135</f>
        <v>0</v>
      </c>
      <c r="XE135" s="257" t="n">
        <f aca="false">SUMIF('TRIEN KHAI SX'!$B$8:$B$262,$B135,'TRIEN KHAI SX'!$FG$8:$FG$262)</f>
        <v>0</v>
      </c>
      <c r="XF135" s="258"/>
      <c r="XG135" s="258"/>
      <c r="XH135" s="258"/>
      <c r="XI135" s="258"/>
      <c r="XJ135" s="258"/>
      <c r="XK135" s="45"/>
      <c r="XL135" s="45"/>
      <c r="XM135" s="48"/>
      <c r="XN135" s="48"/>
      <c r="XO135" s="48"/>
      <c r="XP135" s="48"/>
      <c r="XQ135" s="48"/>
      <c r="XR135" s="48"/>
      <c r="XS135" s="48"/>
      <c r="XT135" s="48"/>
      <c r="XU135" s="48"/>
      <c r="XV135" s="48"/>
      <c r="XW135" s="48"/>
      <c r="XX135" s="48"/>
      <c r="XY135" s="48"/>
      <c r="XZ135" s="48"/>
      <c r="YA135" s="48"/>
      <c r="YB135" s="48"/>
      <c r="YC135" s="48"/>
      <c r="YD135" s="48"/>
      <c r="YE135" s="48"/>
      <c r="YF135" s="48"/>
      <c r="YG135" s="48"/>
      <c r="YH135" s="48"/>
      <c r="YI135" s="48"/>
      <c r="YJ135" s="48"/>
      <c r="YK135" s="48"/>
      <c r="YL135" s="48"/>
      <c r="YM135" s="48"/>
      <c r="YN135" s="48"/>
      <c r="YO135" s="48"/>
      <c r="YP135" s="48"/>
      <c r="YQ135" s="48"/>
      <c r="YR135" s="48"/>
      <c r="YS135" s="48"/>
      <c r="YT135" s="48"/>
      <c r="YU135" s="48"/>
      <c r="YV135" s="48"/>
      <c r="YW135" s="48"/>
      <c r="YX135" s="48"/>
      <c r="YY135" s="48"/>
      <c r="YZ135" s="48"/>
      <c r="ZA135" s="48"/>
      <c r="ZB135" s="48"/>
      <c r="ZC135" s="48"/>
      <c r="ZD135" s="48"/>
      <c r="ZE135" s="48"/>
      <c r="ZF135" s="48"/>
      <c r="ZG135" s="48"/>
      <c r="ZH135" s="48"/>
      <c r="ZI135" s="48"/>
      <c r="ZJ135" s="48"/>
      <c r="ZK135" s="48"/>
      <c r="ZL135" s="48"/>
      <c r="ZM135" s="48"/>
      <c r="ZN135" s="48"/>
      <c r="ZO135" s="48"/>
      <c r="ZP135" s="48"/>
      <c r="ZQ135" s="48"/>
      <c r="ZR135" s="48"/>
      <c r="ZS135" s="48"/>
      <c r="ZT135" s="48"/>
      <c r="ZU135" s="48"/>
      <c r="ZV135" s="48"/>
      <c r="ZW135" s="48"/>
      <c r="ZX135" s="48"/>
      <c r="ZY135" s="48"/>
      <c r="ZZ135" s="48"/>
      <c r="AAA135" s="48"/>
      <c r="AAB135" s="48"/>
      <c r="AAC135" s="48"/>
      <c r="AAD135" s="48"/>
      <c r="AAE135" s="48"/>
      <c r="AAF135" s="48"/>
      <c r="AAG135" s="48"/>
      <c r="AAH135" s="48"/>
      <c r="AAI135" s="48"/>
      <c r="AAJ135" s="48"/>
      <c r="AAK135" s="48"/>
      <c r="AAL135" s="48"/>
      <c r="AAM135" s="48"/>
      <c r="AAN135" s="48"/>
      <c r="AAO135" s="48"/>
      <c r="AAP135" s="48"/>
      <c r="AAQ135" s="48"/>
      <c r="AAR135" s="48"/>
      <c r="AAS135" s="48"/>
      <c r="AAT135" s="48"/>
      <c r="AAU135" s="48"/>
      <c r="AAV135" s="48"/>
      <c r="AAW135" s="48"/>
      <c r="AAX135" s="48"/>
      <c r="AAY135" s="48"/>
      <c r="AAZ135" s="48"/>
      <c r="ABA135" s="48"/>
      <c r="ABB135" s="48"/>
      <c r="ABC135" s="48"/>
      <c r="ABD135" s="48"/>
      <c r="ABE135" s="48"/>
      <c r="ABF135" s="48"/>
      <c r="ABG135" s="48"/>
      <c r="ABH135" s="48"/>
      <c r="ABI135" s="48"/>
      <c r="ABJ135" s="48"/>
      <c r="ABK135" s="48"/>
      <c r="ABL135" s="48"/>
      <c r="ABM135" s="48"/>
      <c r="ABN135" s="48"/>
      <c r="ABO135" s="48"/>
      <c r="ABP135" s="48"/>
      <c r="ABQ135" s="48"/>
      <c r="ABR135" s="48"/>
      <c r="ABS135" s="48"/>
      <c r="ABT135" s="48"/>
      <c r="ABU135" s="48"/>
      <c r="ABV135" s="48"/>
      <c r="ABW135" s="48"/>
      <c r="ABX135" s="48"/>
      <c r="ABY135" s="48"/>
      <c r="ABZ135" s="48"/>
      <c r="ACA135" s="48"/>
      <c r="ACB135" s="48"/>
      <c r="ACC135" s="48"/>
      <c r="ACD135" s="48"/>
      <c r="ACE135" s="48"/>
      <c r="ACF135" s="48"/>
      <c r="ACG135" s="48"/>
      <c r="ACH135" s="48"/>
      <c r="ACI135" s="48"/>
      <c r="ACJ135" s="48"/>
      <c r="ACK135" s="48"/>
      <c r="ACL135" s="48"/>
      <c r="ACM135" s="48"/>
      <c r="ACN135" s="48"/>
      <c r="ACO135" s="48"/>
      <c r="ACP135" s="48"/>
      <c r="ACQ135" s="48"/>
      <c r="ACR135" s="48"/>
      <c r="ACS135" s="48"/>
      <c r="ACT135" s="48"/>
      <c r="ACU135" s="48"/>
      <c r="ACV135" s="48"/>
      <c r="ACW135" s="48"/>
      <c r="ACX135" s="48"/>
      <c r="ACY135" s="48"/>
      <c r="ACZ135" s="48"/>
      <c r="ADA135" s="48"/>
      <c r="ADB135" s="48"/>
      <c r="ADC135" s="48"/>
      <c r="ADD135" s="48"/>
      <c r="ADE135" s="48"/>
      <c r="ADF135" s="48"/>
      <c r="ADG135" s="48"/>
      <c r="ADH135" s="48"/>
      <c r="ADI135" s="48"/>
      <c r="ADJ135" s="48"/>
      <c r="ADK135" s="48"/>
      <c r="ADL135" s="48"/>
      <c r="ADM135" s="48"/>
      <c r="ADN135" s="48"/>
      <c r="ADO135" s="48"/>
      <c r="ADP135" s="48"/>
      <c r="ADQ135" s="48"/>
      <c r="ADR135" s="48"/>
      <c r="ADS135" s="48"/>
      <c r="ADT135" s="48"/>
      <c r="ADU135" s="48"/>
      <c r="ADV135" s="48"/>
      <c r="ADW135" s="48"/>
      <c r="ADX135" s="48"/>
      <c r="ADY135" s="48"/>
      <c r="ADZ135" s="48"/>
      <c r="AEA135" s="48"/>
      <c r="AEB135" s="48"/>
      <c r="AEC135" s="48"/>
      <c r="AED135" s="48"/>
      <c r="AEE135" s="48"/>
      <c r="AEF135" s="48"/>
      <c r="AEG135" s="48"/>
      <c r="AEH135" s="48"/>
      <c r="AEI135" s="48"/>
      <c r="AEJ135" s="48"/>
      <c r="AEK135" s="48"/>
      <c r="AEL135" s="48"/>
      <c r="AEM135" s="48"/>
      <c r="AEN135" s="48"/>
      <c r="AEO135" s="48"/>
      <c r="AEP135" s="48"/>
      <c r="AEQ135" s="48"/>
      <c r="AER135" s="48"/>
      <c r="AES135" s="48"/>
      <c r="AET135" s="48"/>
      <c r="AEU135" s="48"/>
      <c r="AEV135" s="48"/>
      <c r="AEW135" s="48"/>
      <c r="AEX135" s="48"/>
      <c r="AEY135" s="48"/>
      <c r="AEZ135" s="48"/>
      <c r="AFA135" s="48"/>
      <c r="AFB135" s="48"/>
      <c r="AFC135" s="48"/>
      <c r="AFD135" s="48"/>
      <c r="AFE135" s="48"/>
      <c r="AFF135" s="48"/>
      <c r="AFG135" s="48"/>
      <c r="AFH135" s="48"/>
      <c r="AFI135" s="48"/>
      <c r="AFJ135" s="48"/>
      <c r="AFK135" s="48"/>
      <c r="AFL135" s="48"/>
      <c r="AFM135" s="48"/>
      <c r="AFN135" s="48"/>
      <c r="AFO135" s="48"/>
      <c r="AFP135" s="48"/>
      <c r="AFQ135" s="48"/>
      <c r="AFR135" s="48"/>
      <c r="AFS135" s="48"/>
      <c r="AFT135" s="48"/>
      <c r="AFU135" s="48"/>
      <c r="AFV135" s="48"/>
      <c r="AFW135" s="48"/>
      <c r="AFX135" s="48"/>
      <c r="AFY135" s="48"/>
      <c r="AFZ135" s="48"/>
      <c r="AGA135" s="48"/>
      <c r="AGB135" s="48"/>
      <c r="AGC135" s="48"/>
      <c r="AGD135" s="48"/>
      <c r="AGE135" s="48"/>
      <c r="AGF135" s="48"/>
      <c r="AGG135" s="48"/>
      <c r="AGH135" s="48"/>
      <c r="AGI135" s="48"/>
      <c r="AGJ135" s="48"/>
      <c r="AGK135" s="48"/>
      <c r="AGL135" s="48"/>
      <c r="AGM135" s="48"/>
      <c r="AGN135" s="48"/>
      <c r="AGO135" s="48"/>
      <c r="AGP135" s="48"/>
      <c r="AGQ135" s="48"/>
      <c r="AGR135" s="48"/>
      <c r="AGS135" s="48"/>
      <c r="AGT135" s="48"/>
      <c r="AGU135" s="48"/>
      <c r="AGV135" s="48"/>
      <c r="AGW135" s="48"/>
      <c r="AGX135" s="48"/>
      <c r="AGY135" s="48"/>
      <c r="AGZ135" s="48"/>
      <c r="AHA135" s="48"/>
      <c r="AHB135" s="48"/>
      <c r="AHC135" s="48"/>
      <c r="AHD135" s="48"/>
      <c r="AHE135" s="48"/>
      <c r="AHF135" s="48"/>
      <c r="AHG135" s="48"/>
      <c r="AHH135" s="48"/>
      <c r="AHI135" s="48"/>
      <c r="AHJ135" s="48"/>
      <c r="AHK135" s="48"/>
      <c r="AHL135" s="48"/>
      <c r="AHM135" s="48"/>
      <c r="AHN135" s="48"/>
      <c r="AHO135" s="48"/>
      <c r="AHP135" s="48"/>
      <c r="AHQ135" s="48"/>
      <c r="AHR135" s="48"/>
      <c r="AHS135" s="48"/>
      <c r="AHT135" s="48"/>
      <c r="AHU135" s="48"/>
      <c r="AHV135" s="48"/>
      <c r="AHW135" s="48"/>
      <c r="AHX135" s="48"/>
      <c r="AHY135" s="48"/>
      <c r="AHZ135" s="48"/>
      <c r="AIA135" s="48"/>
      <c r="AIB135" s="48"/>
      <c r="AIC135" s="48"/>
      <c r="AID135" s="48"/>
      <c r="AIE135" s="48"/>
      <c r="AIF135" s="48"/>
      <c r="AIG135" s="48"/>
      <c r="AIH135" s="48"/>
      <c r="AII135" s="48"/>
      <c r="AIJ135" s="48"/>
      <c r="AIK135" s="48"/>
      <c r="AIL135" s="48"/>
      <c r="AIM135" s="48"/>
      <c r="AIN135" s="48"/>
      <c r="AIO135" s="48"/>
      <c r="AIP135" s="48"/>
      <c r="AIQ135" s="48"/>
      <c r="AIR135" s="48"/>
      <c r="AIS135" s="48"/>
      <c r="AIT135" s="48"/>
      <c r="AIU135" s="48"/>
      <c r="AIV135" s="48"/>
      <c r="AIW135" s="48"/>
      <c r="AIX135" s="48"/>
      <c r="AIY135" s="48"/>
      <c r="AIZ135" s="48"/>
      <c r="AJA135" s="48"/>
      <c r="AJB135" s="48"/>
      <c r="AJC135" s="48"/>
      <c r="AJD135" s="48"/>
      <c r="AJE135" s="48"/>
      <c r="AJF135" s="48"/>
      <c r="AJG135" s="48"/>
      <c r="AJH135" s="48"/>
      <c r="AJI135" s="48"/>
      <c r="AJJ135" s="48"/>
      <c r="AJK135" s="48"/>
      <c r="AJL135" s="48"/>
      <c r="AJM135" s="48"/>
      <c r="AJN135" s="48"/>
      <c r="AJO135" s="48"/>
      <c r="AJP135" s="48"/>
      <c r="AJQ135" s="48"/>
      <c r="AJR135" s="48"/>
      <c r="AJS135" s="48"/>
      <c r="AJT135" s="48"/>
      <c r="AJU135" s="48"/>
      <c r="AJV135" s="48"/>
      <c r="AJW135" s="48"/>
      <c r="AJX135" s="48"/>
      <c r="AJY135" s="48"/>
      <c r="AJZ135" s="48"/>
      <c r="AKA135" s="48"/>
      <c r="AKB135" s="48"/>
      <c r="AKC135" s="48"/>
      <c r="AKD135" s="48"/>
      <c r="AKE135" s="48"/>
      <c r="AKF135" s="48"/>
      <c r="AKG135" s="48"/>
      <c r="AKH135" s="48"/>
      <c r="AKI135" s="48"/>
      <c r="AKJ135" s="48"/>
      <c r="AKK135" s="48"/>
      <c r="AKL135" s="48"/>
      <c r="AKM135" s="48"/>
      <c r="AKN135" s="48"/>
      <c r="AKO135" s="48"/>
      <c r="AKP135" s="48"/>
      <c r="AKQ135" s="48"/>
      <c r="AKR135" s="48"/>
      <c r="AKS135" s="48"/>
      <c r="AKT135" s="48"/>
      <c r="AKU135" s="48"/>
      <c r="AKV135" s="48"/>
      <c r="AKW135" s="48"/>
      <c r="AKX135" s="48"/>
      <c r="AKY135" s="48"/>
      <c r="AKZ135" s="48"/>
      <c r="ALA135" s="48"/>
      <c r="ALB135" s="48"/>
      <c r="ALC135" s="48"/>
      <c r="ALD135" s="48"/>
      <c r="ALE135" s="48"/>
      <c r="ALF135" s="48"/>
      <c r="ALG135" s="48"/>
      <c r="ALH135" s="48"/>
      <c r="ALI135" s="48"/>
      <c r="ALJ135" s="48"/>
      <c r="ALK135" s="48"/>
      <c r="ALL135" s="48"/>
      <c r="ALM135" s="48"/>
      <c r="ALN135" s="48"/>
      <c r="ALO135" s="48"/>
      <c r="ALP135" s="48"/>
      <c r="ALQ135" s="48"/>
      <c r="ALR135" s="48"/>
      <c r="ALS135" s="48"/>
      <c r="ALT135" s="48"/>
      <c r="ALU135" s="48"/>
      <c r="ALV135" s="48"/>
      <c r="ALW135" s="48"/>
      <c r="ALX135" s="48"/>
      <c r="ALY135" s="48"/>
      <c r="ALZ135" s="48"/>
      <c r="AMA135" s="48"/>
      <c r="AMB135" s="48"/>
      <c r="AMC135" s="48"/>
      <c r="AMD135" s="48"/>
      <c r="AME135" s="48"/>
      <c r="AMF135" s="48"/>
      <c r="AMG135" s="48"/>
      <c r="AMH135" s="48"/>
      <c r="AMI135" s="48"/>
      <c r="AMJ135" s="48"/>
    </row>
    <row r="136" s="243" customFormat="true" ht="16.5" hidden="false" customHeight="true" outlineLevel="0" collapsed="false">
      <c r="A136" s="240" t="n">
        <f aca="false">A135+1</f>
        <v>124</v>
      </c>
      <c r="B136" s="241" t="s">
        <v>492</v>
      </c>
      <c r="C136" s="242" t="s">
        <v>492</v>
      </c>
      <c r="D136" s="242" t="s">
        <v>493</v>
      </c>
      <c r="E136" s="242" t="s">
        <v>292</v>
      </c>
      <c r="F136" s="242" t="n">
        <v>0</v>
      </c>
      <c r="G136" s="242" t="s">
        <v>421</v>
      </c>
      <c r="H136" s="244" t="s">
        <v>494</v>
      </c>
      <c r="I136" s="242" t="n">
        <f aca="false">COUNTIF($C$13:$C$265,$C136)</f>
        <v>1</v>
      </c>
      <c r="J136" s="245" t="n">
        <f aca="false">COUNTIF($B$13:$B$265,$B136)</f>
        <v>1</v>
      </c>
      <c r="K136" s="244"/>
      <c r="L136" s="246" t="n">
        <v>1672</v>
      </c>
      <c r="M136" s="246" t="n">
        <v>577</v>
      </c>
      <c r="N136" s="246" t="n">
        <v>235</v>
      </c>
      <c r="O136" s="260" t="n">
        <f aca="false">L136*M136*N136/10^9</f>
        <v>0.22671484</v>
      </c>
      <c r="P136" s="248" t="n">
        <v>0.067600512</v>
      </c>
      <c r="Q136" s="249"/>
      <c r="R136" s="250"/>
      <c r="S136" s="251"/>
      <c r="T136" s="254" t="n">
        <v>147.63</v>
      </c>
      <c r="U136" s="254" t="n">
        <v>174.361</v>
      </c>
      <c r="V136" s="254"/>
      <c r="W136" s="255" t="n">
        <f aca="false">SUM(X136:WY136)</f>
        <v>90</v>
      </c>
      <c r="X136" s="243" t="n">
        <v>0</v>
      </c>
      <c r="Y136" s="243" t="n">
        <v>0</v>
      </c>
      <c r="Z136" s="243" t="n">
        <v>0</v>
      </c>
      <c r="AA136" s="243" t="n">
        <v>0</v>
      </c>
      <c r="AB136" s="243" t="n">
        <v>0</v>
      </c>
      <c r="AC136" s="243" t="n">
        <v>0</v>
      </c>
      <c r="AD136" s="243" t="n">
        <v>0</v>
      </c>
      <c r="AE136" s="243" t="n">
        <v>0</v>
      </c>
      <c r="AF136" s="243" t="n">
        <v>0</v>
      </c>
      <c r="AG136" s="243" t="n">
        <v>0</v>
      </c>
      <c r="AH136" s="243" t="n">
        <v>0</v>
      </c>
      <c r="AI136" s="243" t="n">
        <v>0</v>
      </c>
      <c r="AJ136" s="243" t="n">
        <v>0</v>
      </c>
      <c r="AK136" s="243" t="n">
        <v>0</v>
      </c>
      <c r="AL136" s="243" t="n">
        <v>0</v>
      </c>
      <c r="AM136" s="243" t="n">
        <v>0</v>
      </c>
      <c r="AN136" s="243" t="n">
        <v>0</v>
      </c>
      <c r="AO136" s="243" t="n">
        <v>30</v>
      </c>
      <c r="AP136" s="243" t="n">
        <v>0</v>
      </c>
      <c r="AQ136" s="243" t="n">
        <v>0</v>
      </c>
      <c r="AR136" s="243" t="n">
        <v>0</v>
      </c>
      <c r="AS136" s="243" t="n">
        <v>0</v>
      </c>
      <c r="AT136" s="243" t="n">
        <v>0</v>
      </c>
      <c r="AU136" s="243" t="n">
        <v>0</v>
      </c>
      <c r="AV136" s="243" t="n">
        <v>0</v>
      </c>
      <c r="AW136" s="243" t="n">
        <v>0</v>
      </c>
      <c r="AX136" s="243" t="n">
        <v>0</v>
      </c>
      <c r="AY136" s="243" t="n">
        <v>0</v>
      </c>
      <c r="AZ136" s="243" t="n">
        <v>0</v>
      </c>
      <c r="BA136" s="243" t="n">
        <v>0</v>
      </c>
      <c r="BB136" s="243" t="n">
        <v>0</v>
      </c>
      <c r="BC136" s="243" t="n">
        <v>0</v>
      </c>
      <c r="BD136" s="243" t="n">
        <v>0</v>
      </c>
      <c r="BE136" s="243" t="n">
        <v>0</v>
      </c>
      <c r="BF136" s="243" t="n">
        <v>0</v>
      </c>
      <c r="BG136" s="243" t="n">
        <v>0</v>
      </c>
      <c r="BH136" s="243" t="n">
        <v>0</v>
      </c>
      <c r="BI136" s="243" t="n">
        <v>0</v>
      </c>
      <c r="BJ136" s="243" t="n">
        <v>0</v>
      </c>
      <c r="BK136" s="243" t="n">
        <v>0</v>
      </c>
      <c r="BL136" s="243" t="n">
        <v>0</v>
      </c>
      <c r="BM136" s="243" t="n">
        <v>0</v>
      </c>
      <c r="BN136" s="243" t="n">
        <v>30</v>
      </c>
      <c r="BO136" s="243" t="n">
        <v>0</v>
      </c>
      <c r="BP136" s="243" t="n">
        <v>0</v>
      </c>
      <c r="BQ136" s="243" t="n">
        <v>0</v>
      </c>
      <c r="BR136" s="243" t="n">
        <v>0</v>
      </c>
      <c r="BS136" s="243" t="n">
        <v>0</v>
      </c>
      <c r="BT136" s="243" t="n">
        <v>0</v>
      </c>
      <c r="BU136" s="243" t="n">
        <v>0</v>
      </c>
      <c r="BV136" s="243" t="n">
        <v>0</v>
      </c>
      <c r="BW136" s="243" t="n">
        <v>0</v>
      </c>
      <c r="BX136" s="243" t="n">
        <v>0</v>
      </c>
      <c r="BY136" s="243" t="n">
        <v>30</v>
      </c>
      <c r="BZ136" s="243" t="n">
        <v>0</v>
      </c>
      <c r="CA136" s="243" t="n">
        <v>0</v>
      </c>
      <c r="CB136" s="243" t="n">
        <v>0</v>
      </c>
      <c r="CC136" s="243" t="n">
        <v>0</v>
      </c>
      <c r="CD136" s="243" t="n">
        <v>0</v>
      </c>
      <c r="CE136" s="243" t="n">
        <v>0</v>
      </c>
      <c r="CF136" s="243" t="n">
        <v>0</v>
      </c>
      <c r="CG136" s="243" t="n">
        <v>0</v>
      </c>
      <c r="CH136" s="243" t="n">
        <v>0</v>
      </c>
      <c r="CI136" s="243" t="n">
        <v>0</v>
      </c>
      <c r="CJ136" s="243" t="n">
        <v>0</v>
      </c>
      <c r="CK136" s="243" t="n">
        <v>0</v>
      </c>
      <c r="CL136" s="243" t="n">
        <v>0</v>
      </c>
      <c r="CM136" s="243" t="n">
        <v>0</v>
      </c>
      <c r="CN136" s="243" t="n">
        <v>0</v>
      </c>
      <c r="WY136" s="236" t="n">
        <v>0</v>
      </c>
      <c r="WZ136" s="108"/>
      <c r="XA136" s="237" t="n">
        <v>0</v>
      </c>
      <c r="XB136" s="61" t="n">
        <v>90</v>
      </c>
      <c r="XC136" s="200" t="n">
        <f aca="false">XB136-W136</f>
        <v>0</v>
      </c>
      <c r="XD136" s="256" t="n">
        <f aca="false">SUMIF('TRIEN KHAI SX'!$B$8:$B$262,$B136,'TRIEN KHAI SX'!$CM$8:$CM$262)-W136</f>
        <v>0</v>
      </c>
      <c r="XE136" s="257" t="n">
        <f aca="false">SUMIF('TRIEN KHAI SX'!$B$8:$B$262,$B136,'TRIEN KHAI SX'!$FG$8:$FG$262)</f>
        <v>0</v>
      </c>
      <c r="XF136" s="258"/>
      <c r="XG136" s="258"/>
      <c r="XH136" s="258"/>
      <c r="XI136" s="258"/>
      <c r="XJ136" s="258"/>
      <c r="XK136" s="45"/>
      <c r="XL136" s="45"/>
      <c r="XM136" s="48"/>
      <c r="XN136" s="48"/>
      <c r="XO136" s="48"/>
      <c r="XP136" s="48"/>
      <c r="XQ136" s="48"/>
      <c r="XR136" s="48"/>
      <c r="XS136" s="48"/>
      <c r="XT136" s="48"/>
      <c r="XU136" s="48"/>
      <c r="XV136" s="48"/>
      <c r="XW136" s="48"/>
      <c r="XX136" s="48"/>
      <c r="XY136" s="48"/>
      <c r="XZ136" s="48"/>
      <c r="YA136" s="48"/>
      <c r="YB136" s="48"/>
      <c r="YC136" s="48"/>
      <c r="YD136" s="48"/>
      <c r="YE136" s="48"/>
      <c r="YF136" s="48"/>
      <c r="YG136" s="48"/>
      <c r="YH136" s="48"/>
      <c r="YI136" s="48"/>
      <c r="YJ136" s="48"/>
      <c r="YK136" s="48"/>
      <c r="YL136" s="48"/>
      <c r="YM136" s="48"/>
      <c r="YN136" s="48"/>
      <c r="YO136" s="48"/>
      <c r="YP136" s="48"/>
      <c r="YQ136" s="48"/>
      <c r="YR136" s="48"/>
      <c r="YS136" s="48"/>
      <c r="YT136" s="48"/>
      <c r="YU136" s="48"/>
      <c r="YV136" s="48"/>
      <c r="YW136" s="48"/>
      <c r="YX136" s="48"/>
      <c r="YY136" s="48"/>
      <c r="YZ136" s="48"/>
      <c r="ZA136" s="48"/>
      <c r="ZB136" s="48"/>
      <c r="ZC136" s="48"/>
      <c r="ZD136" s="48"/>
      <c r="ZE136" s="48"/>
      <c r="ZF136" s="48"/>
      <c r="ZG136" s="48"/>
      <c r="ZH136" s="48"/>
      <c r="ZI136" s="48"/>
      <c r="ZJ136" s="48"/>
      <c r="ZK136" s="48"/>
      <c r="ZL136" s="48"/>
      <c r="ZM136" s="48"/>
      <c r="ZN136" s="48"/>
      <c r="ZO136" s="48"/>
      <c r="ZP136" s="48"/>
      <c r="ZQ136" s="48"/>
      <c r="ZR136" s="48"/>
      <c r="ZS136" s="48"/>
      <c r="ZT136" s="48"/>
      <c r="ZU136" s="48"/>
      <c r="ZV136" s="48"/>
      <c r="ZW136" s="48"/>
      <c r="ZX136" s="48"/>
      <c r="ZY136" s="48"/>
      <c r="ZZ136" s="48"/>
      <c r="AAA136" s="48"/>
      <c r="AAB136" s="48"/>
      <c r="AAC136" s="48"/>
      <c r="AAD136" s="48"/>
      <c r="AAE136" s="48"/>
      <c r="AAF136" s="48"/>
      <c r="AAG136" s="48"/>
      <c r="AAH136" s="48"/>
      <c r="AAI136" s="48"/>
      <c r="AAJ136" s="48"/>
      <c r="AAK136" s="48"/>
      <c r="AAL136" s="48"/>
      <c r="AAM136" s="48"/>
      <c r="AAN136" s="48"/>
      <c r="AAO136" s="48"/>
      <c r="AAP136" s="48"/>
      <c r="AAQ136" s="48"/>
      <c r="AAR136" s="48"/>
      <c r="AAS136" s="48"/>
      <c r="AAT136" s="48"/>
      <c r="AAU136" s="48"/>
      <c r="AAV136" s="48"/>
      <c r="AAW136" s="48"/>
      <c r="AAX136" s="48"/>
      <c r="AAY136" s="48"/>
      <c r="AAZ136" s="48"/>
      <c r="ABA136" s="48"/>
      <c r="ABB136" s="48"/>
      <c r="ABC136" s="48"/>
      <c r="ABD136" s="48"/>
      <c r="ABE136" s="48"/>
      <c r="ABF136" s="48"/>
      <c r="ABG136" s="48"/>
      <c r="ABH136" s="48"/>
      <c r="ABI136" s="48"/>
      <c r="ABJ136" s="48"/>
      <c r="ABK136" s="48"/>
      <c r="ABL136" s="48"/>
      <c r="ABM136" s="48"/>
      <c r="ABN136" s="48"/>
      <c r="ABO136" s="48"/>
      <c r="ABP136" s="48"/>
      <c r="ABQ136" s="48"/>
      <c r="ABR136" s="48"/>
      <c r="ABS136" s="48"/>
      <c r="ABT136" s="48"/>
      <c r="ABU136" s="48"/>
      <c r="ABV136" s="48"/>
      <c r="ABW136" s="48"/>
      <c r="ABX136" s="48"/>
      <c r="ABY136" s="48"/>
      <c r="ABZ136" s="48"/>
      <c r="ACA136" s="48"/>
      <c r="ACB136" s="48"/>
      <c r="ACC136" s="48"/>
      <c r="ACD136" s="48"/>
      <c r="ACE136" s="48"/>
      <c r="ACF136" s="48"/>
      <c r="ACG136" s="48"/>
      <c r="ACH136" s="48"/>
      <c r="ACI136" s="48"/>
      <c r="ACJ136" s="48"/>
      <c r="ACK136" s="48"/>
      <c r="ACL136" s="48"/>
      <c r="ACM136" s="48"/>
      <c r="ACN136" s="48"/>
      <c r="ACO136" s="48"/>
      <c r="ACP136" s="48"/>
      <c r="ACQ136" s="48"/>
      <c r="ACR136" s="48"/>
      <c r="ACS136" s="48"/>
      <c r="ACT136" s="48"/>
      <c r="ACU136" s="48"/>
      <c r="ACV136" s="48"/>
      <c r="ACW136" s="48"/>
      <c r="ACX136" s="48"/>
      <c r="ACY136" s="48"/>
      <c r="ACZ136" s="48"/>
      <c r="ADA136" s="48"/>
      <c r="ADB136" s="48"/>
      <c r="ADC136" s="48"/>
      <c r="ADD136" s="48"/>
      <c r="ADE136" s="48"/>
      <c r="ADF136" s="48"/>
      <c r="ADG136" s="48"/>
      <c r="ADH136" s="48"/>
      <c r="ADI136" s="48"/>
      <c r="ADJ136" s="48"/>
      <c r="ADK136" s="48"/>
      <c r="ADL136" s="48"/>
      <c r="ADM136" s="48"/>
      <c r="ADN136" s="48"/>
      <c r="ADO136" s="48"/>
      <c r="ADP136" s="48"/>
      <c r="ADQ136" s="48"/>
      <c r="ADR136" s="48"/>
      <c r="ADS136" s="48"/>
      <c r="ADT136" s="48"/>
      <c r="ADU136" s="48"/>
      <c r="ADV136" s="48"/>
      <c r="ADW136" s="48"/>
      <c r="ADX136" s="48"/>
      <c r="ADY136" s="48"/>
      <c r="ADZ136" s="48"/>
      <c r="AEA136" s="48"/>
      <c r="AEB136" s="48"/>
      <c r="AEC136" s="48"/>
      <c r="AED136" s="48"/>
      <c r="AEE136" s="48"/>
      <c r="AEF136" s="48"/>
      <c r="AEG136" s="48"/>
      <c r="AEH136" s="48"/>
      <c r="AEI136" s="48"/>
      <c r="AEJ136" s="48"/>
      <c r="AEK136" s="48"/>
      <c r="AEL136" s="48"/>
      <c r="AEM136" s="48"/>
      <c r="AEN136" s="48"/>
      <c r="AEO136" s="48"/>
      <c r="AEP136" s="48"/>
      <c r="AEQ136" s="48"/>
      <c r="AER136" s="48"/>
      <c r="AES136" s="48"/>
      <c r="AET136" s="48"/>
      <c r="AEU136" s="48"/>
      <c r="AEV136" s="48"/>
      <c r="AEW136" s="48"/>
      <c r="AEX136" s="48"/>
      <c r="AEY136" s="48"/>
      <c r="AEZ136" s="48"/>
      <c r="AFA136" s="48"/>
      <c r="AFB136" s="48"/>
      <c r="AFC136" s="48"/>
      <c r="AFD136" s="48"/>
      <c r="AFE136" s="48"/>
      <c r="AFF136" s="48"/>
      <c r="AFG136" s="48"/>
      <c r="AFH136" s="48"/>
      <c r="AFI136" s="48"/>
      <c r="AFJ136" s="48"/>
      <c r="AFK136" s="48"/>
      <c r="AFL136" s="48"/>
      <c r="AFM136" s="48"/>
      <c r="AFN136" s="48"/>
      <c r="AFO136" s="48"/>
      <c r="AFP136" s="48"/>
      <c r="AFQ136" s="48"/>
      <c r="AFR136" s="48"/>
      <c r="AFS136" s="48"/>
      <c r="AFT136" s="48"/>
      <c r="AFU136" s="48"/>
      <c r="AFV136" s="48"/>
      <c r="AFW136" s="48"/>
      <c r="AFX136" s="48"/>
      <c r="AFY136" s="48"/>
      <c r="AFZ136" s="48"/>
      <c r="AGA136" s="48"/>
      <c r="AGB136" s="48"/>
      <c r="AGC136" s="48"/>
      <c r="AGD136" s="48"/>
      <c r="AGE136" s="48"/>
      <c r="AGF136" s="48"/>
      <c r="AGG136" s="48"/>
      <c r="AGH136" s="48"/>
      <c r="AGI136" s="48"/>
      <c r="AGJ136" s="48"/>
      <c r="AGK136" s="48"/>
      <c r="AGL136" s="48"/>
      <c r="AGM136" s="48"/>
      <c r="AGN136" s="48"/>
      <c r="AGO136" s="48"/>
      <c r="AGP136" s="48"/>
      <c r="AGQ136" s="48"/>
      <c r="AGR136" s="48"/>
      <c r="AGS136" s="48"/>
      <c r="AGT136" s="48"/>
      <c r="AGU136" s="48"/>
      <c r="AGV136" s="48"/>
      <c r="AGW136" s="48"/>
      <c r="AGX136" s="48"/>
      <c r="AGY136" s="48"/>
      <c r="AGZ136" s="48"/>
      <c r="AHA136" s="48"/>
      <c r="AHB136" s="48"/>
      <c r="AHC136" s="48"/>
      <c r="AHD136" s="48"/>
      <c r="AHE136" s="48"/>
      <c r="AHF136" s="48"/>
      <c r="AHG136" s="48"/>
      <c r="AHH136" s="48"/>
      <c r="AHI136" s="48"/>
      <c r="AHJ136" s="48"/>
      <c r="AHK136" s="48"/>
      <c r="AHL136" s="48"/>
      <c r="AHM136" s="48"/>
      <c r="AHN136" s="48"/>
      <c r="AHO136" s="48"/>
      <c r="AHP136" s="48"/>
      <c r="AHQ136" s="48"/>
      <c r="AHR136" s="48"/>
      <c r="AHS136" s="48"/>
      <c r="AHT136" s="48"/>
      <c r="AHU136" s="48"/>
      <c r="AHV136" s="48"/>
      <c r="AHW136" s="48"/>
      <c r="AHX136" s="48"/>
      <c r="AHY136" s="48"/>
      <c r="AHZ136" s="48"/>
      <c r="AIA136" s="48"/>
      <c r="AIB136" s="48"/>
      <c r="AIC136" s="48"/>
      <c r="AID136" s="48"/>
      <c r="AIE136" s="48"/>
      <c r="AIF136" s="48"/>
      <c r="AIG136" s="48"/>
      <c r="AIH136" s="48"/>
      <c r="AII136" s="48"/>
      <c r="AIJ136" s="48"/>
      <c r="AIK136" s="48"/>
      <c r="AIL136" s="48"/>
      <c r="AIM136" s="48"/>
      <c r="AIN136" s="48"/>
      <c r="AIO136" s="48"/>
      <c r="AIP136" s="48"/>
      <c r="AIQ136" s="48"/>
      <c r="AIR136" s="48"/>
      <c r="AIS136" s="48"/>
      <c r="AIT136" s="48"/>
      <c r="AIU136" s="48"/>
      <c r="AIV136" s="48"/>
      <c r="AIW136" s="48"/>
      <c r="AIX136" s="48"/>
      <c r="AIY136" s="48"/>
      <c r="AIZ136" s="48"/>
      <c r="AJA136" s="48"/>
      <c r="AJB136" s="48"/>
      <c r="AJC136" s="48"/>
      <c r="AJD136" s="48"/>
      <c r="AJE136" s="48"/>
      <c r="AJF136" s="48"/>
      <c r="AJG136" s="48"/>
      <c r="AJH136" s="48"/>
      <c r="AJI136" s="48"/>
      <c r="AJJ136" s="48"/>
      <c r="AJK136" s="48"/>
      <c r="AJL136" s="48"/>
      <c r="AJM136" s="48"/>
      <c r="AJN136" s="48"/>
      <c r="AJO136" s="48"/>
      <c r="AJP136" s="48"/>
      <c r="AJQ136" s="48"/>
      <c r="AJR136" s="48"/>
      <c r="AJS136" s="48"/>
      <c r="AJT136" s="48"/>
      <c r="AJU136" s="48"/>
      <c r="AJV136" s="48"/>
      <c r="AJW136" s="48"/>
      <c r="AJX136" s="48"/>
      <c r="AJY136" s="48"/>
      <c r="AJZ136" s="48"/>
      <c r="AKA136" s="48"/>
      <c r="AKB136" s="48"/>
      <c r="AKC136" s="48"/>
      <c r="AKD136" s="48"/>
      <c r="AKE136" s="48"/>
      <c r="AKF136" s="48"/>
      <c r="AKG136" s="48"/>
      <c r="AKH136" s="48"/>
      <c r="AKI136" s="48"/>
      <c r="AKJ136" s="48"/>
      <c r="AKK136" s="48"/>
      <c r="AKL136" s="48"/>
      <c r="AKM136" s="48"/>
      <c r="AKN136" s="48"/>
      <c r="AKO136" s="48"/>
      <c r="AKP136" s="48"/>
      <c r="AKQ136" s="48"/>
      <c r="AKR136" s="48"/>
      <c r="AKS136" s="48"/>
      <c r="AKT136" s="48"/>
      <c r="AKU136" s="48"/>
      <c r="AKV136" s="48"/>
      <c r="AKW136" s="48"/>
      <c r="AKX136" s="48"/>
      <c r="AKY136" s="48"/>
      <c r="AKZ136" s="48"/>
      <c r="ALA136" s="48"/>
      <c r="ALB136" s="48"/>
      <c r="ALC136" s="48"/>
      <c r="ALD136" s="48"/>
      <c r="ALE136" s="48"/>
      <c r="ALF136" s="48"/>
      <c r="ALG136" s="48"/>
      <c r="ALH136" s="48"/>
      <c r="ALI136" s="48"/>
      <c r="ALJ136" s="48"/>
      <c r="ALK136" s="48"/>
      <c r="ALL136" s="48"/>
      <c r="ALM136" s="48"/>
      <c r="ALN136" s="48"/>
      <c r="ALO136" s="48"/>
      <c r="ALP136" s="48"/>
      <c r="ALQ136" s="48"/>
      <c r="ALR136" s="48"/>
      <c r="ALS136" s="48"/>
      <c r="ALT136" s="48"/>
      <c r="ALU136" s="48"/>
      <c r="ALV136" s="48"/>
      <c r="ALW136" s="48"/>
      <c r="ALX136" s="48"/>
      <c r="ALY136" s="48"/>
      <c r="ALZ136" s="48"/>
      <c r="AMA136" s="48"/>
      <c r="AMB136" s="48"/>
      <c r="AMC136" s="48"/>
      <c r="AMD136" s="48"/>
      <c r="AME136" s="48"/>
      <c r="AMF136" s="48"/>
      <c r="AMG136" s="48"/>
      <c r="AMH136" s="48"/>
      <c r="AMI136" s="48"/>
      <c r="AMJ136" s="48"/>
    </row>
    <row r="137" s="243" customFormat="true" ht="16.5" hidden="false" customHeight="true" outlineLevel="0" collapsed="false">
      <c r="A137" s="240" t="n">
        <f aca="false">A136+1</f>
        <v>125</v>
      </c>
      <c r="B137" s="241" t="s">
        <v>495</v>
      </c>
      <c r="C137" s="242" t="s">
        <v>495</v>
      </c>
      <c r="D137" s="242" t="s">
        <v>496</v>
      </c>
      <c r="E137" s="242" t="s">
        <v>497</v>
      </c>
      <c r="F137" s="242" t="n">
        <v>0</v>
      </c>
      <c r="G137" s="242" t="s">
        <v>498</v>
      </c>
      <c r="H137" s="244" t="s">
        <v>294</v>
      </c>
      <c r="I137" s="242" t="n">
        <f aca="false">COUNTIF($C$13:$C$265,$C137)</f>
        <v>1</v>
      </c>
      <c r="J137" s="245" t="n">
        <f aca="false">COUNTIF($B$13:$B$265,$B137)</f>
        <v>1</v>
      </c>
      <c r="K137" s="244"/>
      <c r="L137" s="246" t="n">
        <v>1930</v>
      </c>
      <c r="M137" s="246" t="n">
        <v>555</v>
      </c>
      <c r="N137" s="246" t="n">
        <v>235</v>
      </c>
      <c r="O137" s="260" t="n">
        <f aca="false">L137*M137*N137/10^9</f>
        <v>0.25172025</v>
      </c>
      <c r="P137" s="248" t="n">
        <v>0.09008</v>
      </c>
      <c r="Q137" s="249"/>
      <c r="R137" s="250"/>
      <c r="S137" s="251" t="n">
        <v>180.9</v>
      </c>
      <c r="T137" s="252" t="n">
        <v>178.64</v>
      </c>
      <c r="U137" s="253" t="n">
        <v>218.5744</v>
      </c>
      <c r="V137" s="254"/>
      <c r="W137" s="255" t="n">
        <f aca="false">SUM(X137:WY137)</f>
        <v>65</v>
      </c>
      <c r="X137" s="243" t="n">
        <v>0</v>
      </c>
      <c r="Y137" s="243" t="n">
        <v>0</v>
      </c>
      <c r="Z137" s="243" t="n">
        <v>0</v>
      </c>
      <c r="AA137" s="243" t="n">
        <v>0</v>
      </c>
      <c r="AB137" s="243" t="n">
        <v>0</v>
      </c>
      <c r="AC137" s="243" t="n">
        <v>0</v>
      </c>
      <c r="AD137" s="243" t="n">
        <v>0</v>
      </c>
      <c r="AE137" s="243" t="n">
        <v>0</v>
      </c>
      <c r="AF137" s="243" t="n">
        <v>0</v>
      </c>
      <c r="AG137" s="243" t="n">
        <v>0</v>
      </c>
      <c r="AH137" s="243" t="n">
        <v>0</v>
      </c>
      <c r="AI137" s="243" t="n">
        <v>0</v>
      </c>
      <c r="AJ137" s="243" t="n">
        <v>35</v>
      </c>
      <c r="AK137" s="243" t="n">
        <v>0</v>
      </c>
      <c r="AL137" s="243" t="n">
        <v>0</v>
      </c>
      <c r="AM137" s="243" t="n">
        <v>0</v>
      </c>
      <c r="AP137" s="243" t="n">
        <v>0</v>
      </c>
      <c r="AQ137" s="243" t="n">
        <v>0</v>
      </c>
      <c r="AR137" s="243" t="n">
        <v>0</v>
      </c>
      <c r="AS137" s="243" t="n">
        <v>0</v>
      </c>
      <c r="AT137" s="243" t="n">
        <v>0</v>
      </c>
      <c r="AU137" s="243" t="n">
        <v>0</v>
      </c>
      <c r="AV137" s="243" t="n">
        <v>0</v>
      </c>
      <c r="AW137" s="243" t="n">
        <v>0</v>
      </c>
      <c r="AX137" s="243" t="n">
        <v>0</v>
      </c>
      <c r="AY137" s="243" t="n">
        <v>0</v>
      </c>
      <c r="AZ137" s="243" t="n">
        <v>0</v>
      </c>
      <c r="BA137" s="243" t="n">
        <v>0</v>
      </c>
      <c r="BB137" s="243" t="n">
        <v>0</v>
      </c>
      <c r="BC137" s="243" t="n">
        <v>0</v>
      </c>
      <c r="BD137" s="243" t="n">
        <v>0</v>
      </c>
      <c r="BE137" s="243" t="n">
        <v>0</v>
      </c>
      <c r="BF137" s="243" t="n">
        <v>0</v>
      </c>
      <c r="BG137" s="243" t="n">
        <v>0</v>
      </c>
      <c r="BH137" s="243" t="n">
        <v>0</v>
      </c>
      <c r="BI137" s="243" t="n">
        <v>0</v>
      </c>
      <c r="BJ137" s="243" t="n">
        <v>0</v>
      </c>
      <c r="BK137" s="243" t="n">
        <v>0</v>
      </c>
      <c r="BL137" s="243" t="n">
        <v>0</v>
      </c>
      <c r="BM137" s="243" t="n">
        <v>0</v>
      </c>
      <c r="BN137" s="243" t="n">
        <v>0</v>
      </c>
      <c r="BO137" s="243" t="n">
        <v>0</v>
      </c>
      <c r="BP137" s="243" t="n">
        <v>0</v>
      </c>
      <c r="BQ137" s="243" t="n">
        <v>0</v>
      </c>
      <c r="BR137" s="243" t="n">
        <v>0</v>
      </c>
      <c r="BS137" s="243" t="n">
        <v>0</v>
      </c>
      <c r="BT137" s="243" t="n">
        <v>0</v>
      </c>
      <c r="BU137" s="243" t="n">
        <v>0</v>
      </c>
      <c r="BV137" s="243" t="n">
        <v>0</v>
      </c>
      <c r="BW137" s="243" t="n">
        <v>0</v>
      </c>
      <c r="BX137" s="243" t="n">
        <v>0</v>
      </c>
      <c r="BY137" s="243" t="n">
        <v>0</v>
      </c>
      <c r="BZ137" s="243" t="n">
        <v>0</v>
      </c>
      <c r="CA137" s="243" t="n">
        <v>0</v>
      </c>
      <c r="CB137" s="243" t="n">
        <v>0</v>
      </c>
      <c r="CC137" s="243" t="n">
        <v>0</v>
      </c>
      <c r="CD137" s="243" t="n">
        <v>0</v>
      </c>
      <c r="CE137" s="243" t="n">
        <v>0</v>
      </c>
      <c r="CF137" s="243" t="n">
        <v>0</v>
      </c>
      <c r="CG137" s="243" t="n">
        <v>0</v>
      </c>
      <c r="CH137" s="243" t="n">
        <v>0</v>
      </c>
      <c r="CI137" s="243" t="n">
        <v>0</v>
      </c>
      <c r="CJ137" s="243" t="n">
        <v>0</v>
      </c>
      <c r="CK137" s="243" t="n">
        <v>0</v>
      </c>
      <c r="CL137" s="243" t="n">
        <v>0</v>
      </c>
      <c r="CM137" s="243" t="n">
        <v>0</v>
      </c>
      <c r="CN137" s="243" t="n">
        <v>0</v>
      </c>
      <c r="WY137" s="236" t="n">
        <v>30</v>
      </c>
      <c r="WZ137" s="108"/>
      <c r="XA137" s="237" t="n">
        <v>0</v>
      </c>
      <c r="XB137" s="61" t="n">
        <v>65</v>
      </c>
      <c r="XC137" s="200" t="n">
        <f aca="false">XB137-W137</f>
        <v>0</v>
      </c>
      <c r="XD137" s="256" t="n">
        <f aca="false">SUMIF('TRIEN KHAI SX'!$B$8:$B$262,$B137,'TRIEN KHAI SX'!$CM$8:$CM$262)-W137</f>
        <v>0</v>
      </c>
      <c r="XE137" s="257" t="n">
        <f aca="false">SUMIF('TRIEN KHAI SX'!$B$8:$B$262,$B137,'TRIEN KHAI SX'!$FG$8:$FG$262)</f>
        <v>0</v>
      </c>
      <c r="XF137" s="258"/>
      <c r="XG137" s="258"/>
      <c r="XH137" s="258"/>
      <c r="XI137" s="258"/>
      <c r="XJ137" s="258"/>
      <c r="XK137" s="45"/>
      <c r="XL137" s="45"/>
      <c r="XM137" s="48"/>
      <c r="XN137" s="48"/>
      <c r="XO137" s="48"/>
      <c r="XP137" s="48"/>
      <c r="XQ137" s="48"/>
      <c r="XR137" s="48"/>
      <c r="XS137" s="48"/>
      <c r="XT137" s="48"/>
      <c r="XU137" s="48"/>
      <c r="XV137" s="48"/>
      <c r="XW137" s="48"/>
      <c r="XX137" s="48"/>
      <c r="XY137" s="48"/>
      <c r="XZ137" s="48"/>
      <c r="YA137" s="48"/>
      <c r="YB137" s="48"/>
      <c r="YC137" s="48"/>
      <c r="YD137" s="48"/>
      <c r="YE137" s="48"/>
      <c r="YF137" s="48"/>
      <c r="YG137" s="48"/>
      <c r="YH137" s="48"/>
      <c r="YI137" s="48"/>
      <c r="YJ137" s="48"/>
      <c r="YK137" s="48"/>
      <c r="YL137" s="48"/>
      <c r="YM137" s="48"/>
      <c r="YN137" s="48"/>
      <c r="YO137" s="48"/>
      <c r="YP137" s="48"/>
      <c r="YQ137" s="48"/>
      <c r="YR137" s="48"/>
      <c r="YS137" s="48"/>
      <c r="YT137" s="48"/>
      <c r="YU137" s="48"/>
      <c r="YV137" s="48"/>
      <c r="YW137" s="48"/>
      <c r="YX137" s="48"/>
      <c r="YY137" s="48"/>
      <c r="YZ137" s="48"/>
      <c r="ZA137" s="48"/>
      <c r="ZB137" s="48"/>
      <c r="ZC137" s="48"/>
      <c r="ZD137" s="48"/>
      <c r="ZE137" s="48"/>
      <c r="ZF137" s="48"/>
      <c r="ZG137" s="48"/>
      <c r="ZH137" s="48"/>
      <c r="ZI137" s="48"/>
      <c r="ZJ137" s="48"/>
      <c r="ZK137" s="48"/>
      <c r="ZL137" s="48"/>
      <c r="ZM137" s="48"/>
      <c r="ZN137" s="48"/>
      <c r="ZO137" s="48"/>
      <c r="ZP137" s="48"/>
      <c r="ZQ137" s="48"/>
      <c r="ZR137" s="48"/>
      <c r="ZS137" s="48"/>
      <c r="ZT137" s="48"/>
      <c r="ZU137" s="48"/>
      <c r="ZV137" s="48"/>
      <c r="ZW137" s="48"/>
      <c r="ZX137" s="48"/>
      <c r="ZY137" s="48"/>
      <c r="ZZ137" s="48"/>
      <c r="AAA137" s="48"/>
      <c r="AAB137" s="48"/>
      <c r="AAC137" s="48"/>
      <c r="AAD137" s="48"/>
      <c r="AAE137" s="48"/>
      <c r="AAF137" s="48"/>
      <c r="AAG137" s="48"/>
      <c r="AAH137" s="48"/>
      <c r="AAI137" s="48"/>
      <c r="AAJ137" s="48"/>
      <c r="AAK137" s="48"/>
      <c r="AAL137" s="48"/>
      <c r="AAM137" s="48"/>
      <c r="AAN137" s="48"/>
      <c r="AAO137" s="48"/>
      <c r="AAP137" s="48"/>
      <c r="AAQ137" s="48"/>
      <c r="AAR137" s="48"/>
      <c r="AAS137" s="48"/>
      <c r="AAT137" s="48"/>
      <c r="AAU137" s="48"/>
      <c r="AAV137" s="48"/>
      <c r="AAW137" s="48"/>
      <c r="AAX137" s="48"/>
      <c r="AAY137" s="48"/>
      <c r="AAZ137" s="48"/>
      <c r="ABA137" s="48"/>
      <c r="ABB137" s="48"/>
      <c r="ABC137" s="48"/>
      <c r="ABD137" s="48"/>
      <c r="ABE137" s="48"/>
      <c r="ABF137" s="48"/>
      <c r="ABG137" s="48"/>
      <c r="ABH137" s="48"/>
      <c r="ABI137" s="48"/>
      <c r="ABJ137" s="48"/>
      <c r="ABK137" s="48"/>
      <c r="ABL137" s="48"/>
      <c r="ABM137" s="48"/>
      <c r="ABN137" s="48"/>
      <c r="ABO137" s="48"/>
      <c r="ABP137" s="48"/>
      <c r="ABQ137" s="48"/>
      <c r="ABR137" s="48"/>
      <c r="ABS137" s="48"/>
      <c r="ABT137" s="48"/>
      <c r="ABU137" s="48"/>
      <c r="ABV137" s="48"/>
      <c r="ABW137" s="48"/>
      <c r="ABX137" s="48"/>
      <c r="ABY137" s="48"/>
      <c r="ABZ137" s="48"/>
      <c r="ACA137" s="48"/>
      <c r="ACB137" s="48"/>
      <c r="ACC137" s="48"/>
      <c r="ACD137" s="48"/>
      <c r="ACE137" s="48"/>
      <c r="ACF137" s="48"/>
      <c r="ACG137" s="48"/>
      <c r="ACH137" s="48"/>
      <c r="ACI137" s="48"/>
      <c r="ACJ137" s="48"/>
      <c r="ACK137" s="48"/>
      <c r="ACL137" s="48"/>
      <c r="ACM137" s="48"/>
      <c r="ACN137" s="48"/>
      <c r="ACO137" s="48"/>
      <c r="ACP137" s="48"/>
      <c r="ACQ137" s="48"/>
      <c r="ACR137" s="48"/>
      <c r="ACS137" s="48"/>
      <c r="ACT137" s="48"/>
      <c r="ACU137" s="48"/>
      <c r="ACV137" s="48"/>
      <c r="ACW137" s="48"/>
      <c r="ACX137" s="48"/>
      <c r="ACY137" s="48"/>
      <c r="ACZ137" s="48"/>
      <c r="ADA137" s="48"/>
      <c r="ADB137" s="48"/>
      <c r="ADC137" s="48"/>
      <c r="ADD137" s="48"/>
      <c r="ADE137" s="48"/>
      <c r="ADF137" s="48"/>
      <c r="ADG137" s="48"/>
      <c r="ADH137" s="48"/>
      <c r="ADI137" s="48"/>
      <c r="ADJ137" s="48"/>
      <c r="ADK137" s="48"/>
      <c r="ADL137" s="48"/>
      <c r="ADM137" s="48"/>
      <c r="ADN137" s="48"/>
      <c r="ADO137" s="48"/>
      <c r="ADP137" s="48"/>
      <c r="ADQ137" s="48"/>
      <c r="ADR137" s="48"/>
      <c r="ADS137" s="48"/>
      <c r="ADT137" s="48"/>
      <c r="ADU137" s="48"/>
      <c r="ADV137" s="48"/>
      <c r="ADW137" s="48"/>
      <c r="ADX137" s="48"/>
      <c r="ADY137" s="48"/>
      <c r="ADZ137" s="48"/>
      <c r="AEA137" s="48"/>
      <c r="AEB137" s="48"/>
      <c r="AEC137" s="48"/>
      <c r="AED137" s="48"/>
      <c r="AEE137" s="48"/>
      <c r="AEF137" s="48"/>
      <c r="AEG137" s="48"/>
      <c r="AEH137" s="48"/>
      <c r="AEI137" s="48"/>
      <c r="AEJ137" s="48"/>
      <c r="AEK137" s="48"/>
      <c r="AEL137" s="48"/>
      <c r="AEM137" s="48"/>
      <c r="AEN137" s="48"/>
      <c r="AEO137" s="48"/>
      <c r="AEP137" s="48"/>
      <c r="AEQ137" s="48"/>
      <c r="AER137" s="48"/>
      <c r="AES137" s="48"/>
      <c r="AET137" s="48"/>
      <c r="AEU137" s="48"/>
      <c r="AEV137" s="48"/>
      <c r="AEW137" s="48"/>
      <c r="AEX137" s="48"/>
      <c r="AEY137" s="48"/>
      <c r="AEZ137" s="48"/>
      <c r="AFA137" s="48"/>
      <c r="AFB137" s="48"/>
      <c r="AFC137" s="48"/>
      <c r="AFD137" s="48"/>
      <c r="AFE137" s="48"/>
      <c r="AFF137" s="48"/>
      <c r="AFG137" s="48"/>
      <c r="AFH137" s="48"/>
      <c r="AFI137" s="48"/>
      <c r="AFJ137" s="48"/>
      <c r="AFK137" s="48"/>
      <c r="AFL137" s="48"/>
      <c r="AFM137" s="48"/>
      <c r="AFN137" s="48"/>
      <c r="AFO137" s="48"/>
      <c r="AFP137" s="48"/>
      <c r="AFQ137" s="48"/>
      <c r="AFR137" s="48"/>
      <c r="AFS137" s="48"/>
      <c r="AFT137" s="48"/>
      <c r="AFU137" s="48"/>
      <c r="AFV137" s="48"/>
      <c r="AFW137" s="48"/>
      <c r="AFX137" s="48"/>
      <c r="AFY137" s="48"/>
      <c r="AFZ137" s="48"/>
      <c r="AGA137" s="48"/>
      <c r="AGB137" s="48"/>
      <c r="AGC137" s="48"/>
      <c r="AGD137" s="48"/>
      <c r="AGE137" s="48"/>
      <c r="AGF137" s="48"/>
      <c r="AGG137" s="48"/>
      <c r="AGH137" s="48"/>
      <c r="AGI137" s="48"/>
      <c r="AGJ137" s="48"/>
      <c r="AGK137" s="48"/>
      <c r="AGL137" s="48"/>
      <c r="AGM137" s="48"/>
      <c r="AGN137" s="48"/>
      <c r="AGO137" s="48"/>
      <c r="AGP137" s="48"/>
      <c r="AGQ137" s="48"/>
      <c r="AGR137" s="48"/>
      <c r="AGS137" s="48"/>
      <c r="AGT137" s="48"/>
      <c r="AGU137" s="48"/>
      <c r="AGV137" s="48"/>
      <c r="AGW137" s="48"/>
      <c r="AGX137" s="48"/>
      <c r="AGY137" s="48"/>
      <c r="AGZ137" s="48"/>
      <c r="AHA137" s="48"/>
      <c r="AHB137" s="48"/>
      <c r="AHC137" s="48"/>
      <c r="AHD137" s="48"/>
      <c r="AHE137" s="48"/>
      <c r="AHF137" s="48"/>
      <c r="AHG137" s="48"/>
      <c r="AHH137" s="48"/>
      <c r="AHI137" s="48"/>
      <c r="AHJ137" s="48"/>
      <c r="AHK137" s="48"/>
      <c r="AHL137" s="48"/>
      <c r="AHM137" s="48"/>
      <c r="AHN137" s="48"/>
      <c r="AHO137" s="48"/>
      <c r="AHP137" s="48"/>
      <c r="AHQ137" s="48"/>
      <c r="AHR137" s="48"/>
      <c r="AHS137" s="48"/>
      <c r="AHT137" s="48"/>
      <c r="AHU137" s="48"/>
      <c r="AHV137" s="48"/>
      <c r="AHW137" s="48"/>
      <c r="AHX137" s="48"/>
      <c r="AHY137" s="48"/>
      <c r="AHZ137" s="48"/>
      <c r="AIA137" s="48"/>
      <c r="AIB137" s="48"/>
      <c r="AIC137" s="48"/>
      <c r="AID137" s="48"/>
      <c r="AIE137" s="48"/>
      <c r="AIF137" s="48"/>
      <c r="AIG137" s="48"/>
      <c r="AIH137" s="48"/>
      <c r="AII137" s="48"/>
      <c r="AIJ137" s="48"/>
      <c r="AIK137" s="48"/>
      <c r="AIL137" s="48"/>
      <c r="AIM137" s="48"/>
      <c r="AIN137" s="48"/>
      <c r="AIO137" s="48"/>
      <c r="AIP137" s="48"/>
      <c r="AIQ137" s="48"/>
      <c r="AIR137" s="48"/>
      <c r="AIS137" s="48"/>
      <c r="AIT137" s="48"/>
      <c r="AIU137" s="48"/>
      <c r="AIV137" s="48"/>
      <c r="AIW137" s="48"/>
      <c r="AIX137" s="48"/>
      <c r="AIY137" s="48"/>
      <c r="AIZ137" s="48"/>
      <c r="AJA137" s="48"/>
      <c r="AJB137" s="48"/>
      <c r="AJC137" s="48"/>
      <c r="AJD137" s="48"/>
      <c r="AJE137" s="48"/>
      <c r="AJF137" s="48"/>
      <c r="AJG137" s="48"/>
      <c r="AJH137" s="48"/>
      <c r="AJI137" s="48"/>
      <c r="AJJ137" s="48"/>
      <c r="AJK137" s="48"/>
      <c r="AJL137" s="48"/>
      <c r="AJM137" s="48"/>
      <c r="AJN137" s="48"/>
      <c r="AJO137" s="48"/>
      <c r="AJP137" s="48"/>
      <c r="AJQ137" s="48"/>
      <c r="AJR137" s="48"/>
      <c r="AJS137" s="48"/>
      <c r="AJT137" s="48"/>
      <c r="AJU137" s="48"/>
      <c r="AJV137" s="48"/>
      <c r="AJW137" s="48"/>
      <c r="AJX137" s="48"/>
      <c r="AJY137" s="48"/>
      <c r="AJZ137" s="48"/>
      <c r="AKA137" s="48"/>
      <c r="AKB137" s="48"/>
      <c r="AKC137" s="48"/>
      <c r="AKD137" s="48"/>
      <c r="AKE137" s="48"/>
      <c r="AKF137" s="48"/>
      <c r="AKG137" s="48"/>
      <c r="AKH137" s="48"/>
      <c r="AKI137" s="48"/>
      <c r="AKJ137" s="48"/>
      <c r="AKK137" s="48"/>
      <c r="AKL137" s="48"/>
      <c r="AKM137" s="48"/>
      <c r="AKN137" s="48"/>
      <c r="AKO137" s="48"/>
      <c r="AKP137" s="48"/>
      <c r="AKQ137" s="48"/>
      <c r="AKR137" s="48"/>
      <c r="AKS137" s="48"/>
      <c r="AKT137" s="48"/>
      <c r="AKU137" s="48"/>
      <c r="AKV137" s="48"/>
      <c r="AKW137" s="48"/>
      <c r="AKX137" s="48"/>
      <c r="AKY137" s="48"/>
      <c r="AKZ137" s="48"/>
      <c r="ALA137" s="48"/>
      <c r="ALB137" s="48"/>
      <c r="ALC137" s="48"/>
      <c r="ALD137" s="48"/>
      <c r="ALE137" s="48"/>
      <c r="ALF137" s="48"/>
      <c r="ALG137" s="48"/>
      <c r="ALH137" s="48"/>
      <c r="ALI137" s="48"/>
      <c r="ALJ137" s="48"/>
      <c r="ALK137" s="48"/>
      <c r="ALL137" s="48"/>
      <c r="ALM137" s="48"/>
      <c r="ALN137" s="48"/>
      <c r="ALO137" s="48"/>
      <c r="ALP137" s="48"/>
      <c r="ALQ137" s="48"/>
      <c r="ALR137" s="48"/>
      <c r="ALS137" s="48"/>
      <c r="ALT137" s="48"/>
      <c r="ALU137" s="48"/>
      <c r="ALV137" s="48"/>
      <c r="ALW137" s="48"/>
      <c r="ALX137" s="48"/>
      <c r="ALY137" s="48"/>
      <c r="ALZ137" s="48"/>
      <c r="AMA137" s="48"/>
      <c r="AMB137" s="48"/>
      <c r="AMC137" s="48"/>
      <c r="AMD137" s="48"/>
      <c r="AME137" s="48"/>
      <c r="AMF137" s="48"/>
      <c r="AMG137" s="48"/>
      <c r="AMH137" s="48"/>
      <c r="AMI137" s="48"/>
      <c r="AMJ137" s="48"/>
    </row>
    <row r="138" s="243" customFormat="true" ht="16.5" hidden="false" customHeight="true" outlineLevel="0" collapsed="false">
      <c r="A138" s="240" t="n">
        <f aca="false">A137+1</f>
        <v>126</v>
      </c>
      <c r="B138" s="241" t="s">
        <v>499</v>
      </c>
      <c r="C138" s="242" t="s">
        <v>499</v>
      </c>
      <c r="D138" s="242" t="s">
        <v>496</v>
      </c>
      <c r="E138" s="242" t="s">
        <v>405</v>
      </c>
      <c r="F138" s="242" t="s">
        <v>369</v>
      </c>
      <c r="G138" s="242" t="s">
        <v>406</v>
      </c>
      <c r="H138" s="244" t="s">
        <v>294</v>
      </c>
      <c r="I138" s="242" t="n">
        <f aca="false">COUNTIF($C$13:$C$265,$C138)</f>
        <v>1</v>
      </c>
      <c r="J138" s="245" t="n">
        <f aca="false">COUNTIF($B$13:$B$265,$B138)</f>
        <v>1</v>
      </c>
      <c r="K138" s="244"/>
      <c r="L138" s="246" t="n">
        <v>1930</v>
      </c>
      <c r="M138" s="246" t="n">
        <v>555</v>
      </c>
      <c r="N138" s="246" t="n">
        <v>235</v>
      </c>
      <c r="O138" s="260" t="n">
        <f aca="false">L138*M138*N138/10^9</f>
        <v>0.25172025</v>
      </c>
      <c r="P138" s="248" t="n">
        <v>0.09008</v>
      </c>
      <c r="Q138" s="249"/>
      <c r="R138" s="250"/>
      <c r="S138" s="251"/>
      <c r="T138" s="252" t="n">
        <v>171.28</v>
      </c>
      <c r="U138" s="253" t="n">
        <v>209.6688</v>
      </c>
      <c r="V138" s="254"/>
      <c r="W138" s="255" t="n">
        <f aca="false">SUM(X138:WY138)</f>
        <v>60</v>
      </c>
      <c r="X138" s="243" t="n">
        <v>0</v>
      </c>
      <c r="Y138" s="243" t="n">
        <v>0</v>
      </c>
      <c r="Z138" s="243" t="n">
        <v>0</v>
      </c>
      <c r="AA138" s="243" t="n">
        <v>0</v>
      </c>
      <c r="AB138" s="243" t="n">
        <v>0</v>
      </c>
      <c r="AC138" s="243" t="n">
        <v>0</v>
      </c>
      <c r="AD138" s="243" t="n">
        <v>0</v>
      </c>
      <c r="AE138" s="243" t="n">
        <v>0</v>
      </c>
      <c r="AF138" s="243" t="n">
        <v>0</v>
      </c>
      <c r="AG138" s="243" t="n">
        <v>0</v>
      </c>
      <c r="AH138" s="243" t="n">
        <v>0</v>
      </c>
      <c r="AI138" s="243" t="n">
        <v>0</v>
      </c>
      <c r="AJ138" s="243" t="n">
        <v>0</v>
      </c>
      <c r="AK138" s="243" t="n">
        <v>0</v>
      </c>
      <c r="AL138" s="243" t="n">
        <v>0</v>
      </c>
      <c r="AM138" s="243" t="n">
        <v>0</v>
      </c>
      <c r="AP138" s="243" t="n">
        <v>0</v>
      </c>
      <c r="AQ138" s="243" t="n">
        <v>0</v>
      </c>
      <c r="AR138" s="243" t="n">
        <v>0</v>
      </c>
      <c r="AS138" s="243" t="n">
        <v>30</v>
      </c>
      <c r="AT138" s="243" t="n">
        <v>0</v>
      </c>
      <c r="AU138" s="243" t="n">
        <v>0</v>
      </c>
      <c r="AV138" s="243" t="n">
        <v>0</v>
      </c>
      <c r="AW138" s="243" t="n">
        <v>0</v>
      </c>
      <c r="AX138" s="243" t="n">
        <v>0</v>
      </c>
      <c r="AY138" s="243" t="n">
        <v>0</v>
      </c>
      <c r="AZ138" s="243" t="n">
        <v>0</v>
      </c>
      <c r="BA138" s="243" t="n">
        <v>0</v>
      </c>
      <c r="BB138" s="243" t="n">
        <v>30</v>
      </c>
      <c r="BC138" s="243" t="n">
        <v>0</v>
      </c>
      <c r="BD138" s="243" t="n">
        <v>0</v>
      </c>
      <c r="BE138" s="243" t="n">
        <v>0</v>
      </c>
      <c r="BF138" s="243" t="n">
        <v>0</v>
      </c>
      <c r="BG138" s="243" t="n">
        <v>0</v>
      </c>
      <c r="BH138" s="243" t="n">
        <v>0</v>
      </c>
      <c r="BI138" s="243" t="n">
        <v>0</v>
      </c>
      <c r="BJ138" s="243" t="n">
        <v>0</v>
      </c>
      <c r="BK138" s="243" t="n">
        <v>0</v>
      </c>
      <c r="BL138" s="243" t="n">
        <v>0</v>
      </c>
      <c r="BM138" s="243" t="n">
        <v>0</v>
      </c>
      <c r="BN138" s="243" t="n">
        <v>0</v>
      </c>
      <c r="BO138" s="243" t="n">
        <v>0</v>
      </c>
      <c r="BP138" s="243" t="n">
        <v>0</v>
      </c>
      <c r="BQ138" s="243" t="n">
        <v>0</v>
      </c>
      <c r="BR138" s="243" t="n">
        <v>0</v>
      </c>
      <c r="BS138" s="243" t="n">
        <v>0</v>
      </c>
      <c r="BT138" s="243" t="n">
        <v>0</v>
      </c>
      <c r="BU138" s="243" t="n">
        <v>0</v>
      </c>
      <c r="BV138" s="243" t="n">
        <v>0</v>
      </c>
      <c r="BW138" s="243" t="n">
        <v>0</v>
      </c>
      <c r="BX138" s="243" t="n">
        <v>0</v>
      </c>
      <c r="BY138" s="243" t="n">
        <v>0</v>
      </c>
      <c r="BZ138" s="243" t="n">
        <v>0</v>
      </c>
      <c r="CA138" s="243" t="n">
        <v>0</v>
      </c>
      <c r="CB138" s="243" t="n">
        <v>0</v>
      </c>
      <c r="CC138" s="243" t="n">
        <v>0</v>
      </c>
      <c r="CD138" s="243" t="n">
        <v>0</v>
      </c>
      <c r="CE138" s="243" t="n">
        <v>0</v>
      </c>
      <c r="CF138" s="243" t="n">
        <v>0</v>
      </c>
      <c r="CG138" s="243" t="n">
        <v>0</v>
      </c>
      <c r="CH138" s="243" t="n">
        <v>0</v>
      </c>
      <c r="CI138" s="243" t="n">
        <v>0</v>
      </c>
      <c r="CJ138" s="243" t="n">
        <v>0</v>
      </c>
      <c r="CK138" s="243" t="n">
        <v>0</v>
      </c>
      <c r="CL138" s="243" t="n">
        <v>0</v>
      </c>
      <c r="CM138" s="243" t="n">
        <v>0</v>
      </c>
      <c r="CN138" s="243" t="n">
        <v>0</v>
      </c>
      <c r="WY138" s="236" t="n">
        <v>0</v>
      </c>
      <c r="WZ138" s="108"/>
      <c r="XA138" s="237" t="n">
        <v>0</v>
      </c>
      <c r="XB138" s="61" t="n">
        <v>60</v>
      </c>
      <c r="XC138" s="200" t="n">
        <f aca="false">XB138-W138</f>
        <v>0</v>
      </c>
      <c r="XD138" s="256" t="n">
        <f aca="false">SUMIF('TRIEN KHAI SX'!$B$8:$B$262,$B138,'TRIEN KHAI SX'!$CM$8:$CM$262)-W138</f>
        <v>0</v>
      </c>
      <c r="XE138" s="257" t="n">
        <f aca="false">SUMIF('TRIEN KHAI SX'!$B$8:$B$262,$B138,'TRIEN KHAI SX'!$FG$8:$FG$262)</f>
        <v>0</v>
      </c>
      <c r="XF138" s="258"/>
      <c r="XG138" s="258"/>
      <c r="XH138" s="258"/>
      <c r="XI138" s="258"/>
      <c r="XJ138" s="258"/>
      <c r="XK138" s="45"/>
      <c r="XL138" s="45"/>
      <c r="XM138" s="48"/>
      <c r="XN138" s="48"/>
      <c r="XO138" s="48"/>
      <c r="XP138" s="48"/>
      <c r="XQ138" s="48"/>
      <c r="XR138" s="48"/>
      <c r="XS138" s="48"/>
      <c r="XT138" s="48"/>
      <c r="XU138" s="48"/>
      <c r="XV138" s="48"/>
      <c r="XW138" s="48"/>
      <c r="XX138" s="48"/>
      <c r="XY138" s="48"/>
      <c r="XZ138" s="48"/>
      <c r="YA138" s="48"/>
      <c r="YB138" s="48"/>
      <c r="YC138" s="48"/>
      <c r="YD138" s="48"/>
      <c r="YE138" s="48"/>
      <c r="YF138" s="48"/>
      <c r="YG138" s="48"/>
      <c r="YH138" s="48"/>
      <c r="YI138" s="48"/>
      <c r="YJ138" s="48"/>
      <c r="YK138" s="48"/>
      <c r="YL138" s="48"/>
      <c r="YM138" s="48"/>
      <c r="YN138" s="48"/>
      <c r="YO138" s="48"/>
      <c r="YP138" s="48"/>
      <c r="YQ138" s="48"/>
      <c r="YR138" s="48"/>
      <c r="YS138" s="48"/>
      <c r="YT138" s="48"/>
      <c r="YU138" s="48"/>
      <c r="YV138" s="48"/>
      <c r="YW138" s="48"/>
      <c r="YX138" s="48"/>
      <c r="YY138" s="48"/>
      <c r="YZ138" s="48"/>
      <c r="ZA138" s="48"/>
      <c r="ZB138" s="48"/>
      <c r="ZC138" s="48"/>
      <c r="ZD138" s="48"/>
      <c r="ZE138" s="48"/>
      <c r="ZF138" s="48"/>
      <c r="ZG138" s="48"/>
      <c r="ZH138" s="48"/>
      <c r="ZI138" s="48"/>
      <c r="ZJ138" s="48"/>
      <c r="ZK138" s="48"/>
      <c r="ZL138" s="48"/>
      <c r="ZM138" s="48"/>
      <c r="ZN138" s="48"/>
      <c r="ZO138" s="48"/>
      <c r="ZP138" s="48"/>
      <c r="ZQ138" s="48"/>
      <c r="ZR138" s="48"/>
      <c r="ZS138" s="48"/>
      <c r="ZT138" s="48"/>
      <c r="ZU138" s="48"/>
      <c r="ZV138" s="48"/>
      <c r="ZW138" s="48"/>
      <c r="ZX138" s="48"/>
      <c r="ZY138" s="48"/>
      <c r="ZZ138" s="48"/>
      <c r="AAA138" s="48"/>
      <c r="AAB138" s="48"/>
      <c r="AAC138" s="48"/>
      <c r="AAD138" s="48"/>
      <c r="AAE138" s="48"/>
      <c r="AAF138" s="48"/>
      <c r="AAG138" s="48"/>
      <c r="AAH138" s="48"/>
      <c r="AAI138" s="48"/>
      <c r="AAJ138" s="48"/>
      <c r="AAK138" s="48"/>
      <c r="AAL138" s="48"/>
      <c r="AAM138" s="48"/>
      <c r="AAN138" s="48"/>
      <c r="AAO138" s="48"/>
      <c r="AAP138" s="48"/>
      <c r="AAQ138" s="48"/>
      <c r="AAR138" s="48"/>
      <c r="AAS138" s="48"/>
      <c r="AAT138" s="48"/>
      <c r="AAU138" s="48"/>
      <c r="AAV138" s="48"/>
      <c r="AAW138" s="48"/>
      <c r="AAX138" s="48"/>
      <c r="AAY138" s="48"/>
      <c r="AAZ138" s="48"/>
      <c r="ABA138" s="48"/>
      <c r="ABB138" s="48"/>
      <c r="ABC138" s="48"/>
      <c r="ABD138" s="48"/>
      <c r="ABE138" s="48"/>
      <c r="ABF138" s="48"/>
      <c r="ABG138" s="48"/>
      <c r="ABH138" s="48"/>
      <c r="ABI138" s="48"/>
      <c r="ABJ138" s="48"/>
      <c r="ABK138" s="48"/>
      <c r="ABL138" s="48"/>
      <c r="ABM138" s="48"/>
      <c r="ABN138" s="48"/>
      <c r="ABO138" s="48"/>
      <c r="ABP138" s="48"/>
      <c r="ABQ138" s="48"/>
      <c r="ABR138" s="48"/>
      <c r="ABS138" s="48"/>
      <c r="ABT138" s="48"/>
      <c r="ABU138" s="48"/>
      <c r="ABV138" s="48"/>
      <c r="ABW138" s="48"/>
      <c r="ABX138" s="48"/>
      <c r="ABY138" s="48"/>
      <c r="ABZ138" s="48"/>
      <c r="ACA138" s="48"/>
      <c r="ACB138" s="48"/>
      <c r="ACC138" s="48"/>
      <c r="ACD138" s="48"/>
      <c r="ACE138" s="48"/>
      <c r="ACF138" s="48"/>
      <c r="ACG138" s="48"/>
      <c r="ACH138" s="48"/>
      <c r="ACI138" s="48"/>
      <c r="ACJ138" s="48"/>
      <c r="ACK138" s="48"/>
      <c r="ACL138" s="48"/>
      <c r="ACM138" s="48"/>
      <c r="ACN138" s="48"/>
      <c r="ACO138" s="48"/>
      <c r="ACP138" s="48"/>
      <c r="ACQ138" s="48"/>
      <c r="ACR138" s="48"/>
      <c r="ACS138" s="48"/>
      <c r="ACT138" s="48"/>
      <c r="ACU138" s="48"/>
      <c r="ACV138" s="48"/>
      <c r="ACW138" s="48"/>
      <c r="ACX138" s="48"/>
      <c r="ACY138" s="48"/>
      <c r="ACZ138" s="48"/>
      <c r="ADA138" s="48"/>
      <c r="ADB138" s="48"/>
      <c r="ADC138" s="48"/>
      <c r="ADD138" s="48"/>
      <c r="ADE138" s="48"/>
      <c r="ADF138" s="48"/>
      <c r="ADG138" s="48"/>
      <c r="ADH138" s="48"/>
      <c r="ADI138" s="48"/>
      <c r="ADJ138" s="48"/>
      <c r="ADK138" s="48"/>
      <c r="ADL138" s="48"/>
      <c r="ADM138" s="48"/>
      <c r="ADN138" s="48"/>
      <c r="ADO138" s="48"/>
      <c r="ADP138" s="48"/>
      <c r="ADQ138" s="48"/>
      <c r="ADR138" s="48"/>
      <c r="ADS138" s="48"/>
      <c r="ADT138" s="48"/>
      <c r="ADU138" s="48"/>
      <c r="ADV138" s="48"/>
      <c r="ADW138" s="48"/>
      <c r="ADX138" s="48"/>
      <c r="ADY138" s="48"/>
      <c r="ADZ138" s="48"/>
      <c r="AEA138" s="48"/>
      <c r="AEB138" s="48"/>
      <c r="AEC138" s="48"/>
      <c r="AED138" s="48"/>
      <c r="AEE138" s="48"/>
      <c r="AEF138" s="48"/>
      <c r="AEG138" s="48"/>
      <c r="AEH138" s="48"/>
      <c r="AEI138" s="48"/>
      <c r="AEJ138" s="48"/>
      <c r="AEK138" s="48"/>
      <c r="AEL138" s="48"/>
      <c r="AEM138" s="48"/>
      <c r="AEN138" s="48"/>
      <c r="AEO138" s="48"/>
      <c r="AEP138" s="48"/>
      <c r="AEQ138" s="48"/>
      <c r="AER138" s="48"/>
      <c r="AES138" s="48"/>
      <c r="AET138" s="48"/>
      <c r="AEU138" s="48"/>
      <c r="AEV138" s="48"/>
      <c r="AEW138" s="48"/>
      <c r="AEX138" s="48"/>
      <c r="AEY138" s="48"/>
      <c r="AEZ138" s="48"/>
      <c r="AFA138" s="48"/>
      <c r="AFB138" s="48"/>
      <c r="AFC138" s="48"/>
      <c r="AFD138" s="48"/>
      <c r="AFE138" s="48"/>
      <c r="AFF138" s="48"/>
      <c r="AFG138" s="48"/>
      <c r="AFH138" s="48"/>
      <c r="AFI138" s="48"/>
      <c r="AFJ138" s="48"/>
      <c r="AFK138" s="48"/>
      <c r="AFL138" s="48"/>
      <c r="AFM138" s="48"/>
      <c r="AFN138" s="48"/>
      <c r="AFO138" s="48"/>
      <c r="AFP138" s="48"/>
      <c r="AFQ138" s="48"/>
      <c r="AFR138" s="48"/>
      <c r="AFS138" s="48"/>
      <c r="AFT138" s="48"/>
      <c r="AFU138" s="48"/>
      <c r="AFV138" s="48"/>
      <c r="AFW138" s="48"/>
      <c r="AFX138" s="48"/>
      <c r="AFY138" s="48"/>
      <c r="AFZ138" s="48"/>
      <c r="AGA138" s="48"/>
      <c r="AGB138" s="48"/>
      <c r="AGC138" s="48"/>
      <c r="AGD138" s="48"/>
      <c r="AGE138" s="48"/>
      <c r="AGF138" s="48"/>
      <c r="AGG138" s="48"/>
      <c r="AGH138" s="48"/>
      <c r="AGI138" s="48"/>
      <c r="AGJ138" s="48"/>
      <c r="AGK138" s="48"/>
      <c r="AGL138" s="48"/>
      <c r="AGM138" s="48"/>
      <c r="AGN138" s="48"/>
      <c r="AGO138" s="48"/>
      <c r="AGP138" s="48"/>
      <c r="AGQ138" s="48"/>
      <c r="AGR138" s="48"/>
      <c r="AGS138" s="48"/>
      <c r="AGT138" s="48"/>
      <c r="AGU138" s="48"/>
      <c r="AGV138" s="48"/>
      <c r="AGW138" s="48"/>
      <c r="AGX138" s="48"/>
      <c r="AGY138" s="48"/>
      <c r="AGZ138" s="48"/>
      <c r="AHA138" s="48"/>
      <c r="AHB138" s="48"/>
      <c r="AHC138" s="48"/>
      <c r="AHD138" s="48"/>
      <c r="AHE138" s="48"/>
      <c r="AHF138" s="48"/>
      <c r="AHG138" s="48"/>
      <c r="AHH138" s="48"/>
      <c r="AHI138" s="48"/>
      <c r="AHJ138" s="48"/>
      <c r="AHK138" s="48"/>
      <c r="AHL138" s="48"/>
      <c r="AHM138" s="48"/>
      <c r="AHN138" s="48"/>
      <c r="AHO138" s="48"/>
      <c r="AHP138" s="48"/>
      <c r="AHQ138" s="48"/>
      <c r="AHR138" s="48"/>
      <c r="AHS138" s="48"/>
      <c r="AHT138" s="48"/>
      <c r="AHU138" s="48"/>
      <c r="AHV138" s="48"/>
      <c r="AHW138" s="48"/>
      <c r="AHX138" s="48"/>
      <c r="AHY138" s="48"/>
      <c r="AHZ138" s="48"/>
      <c r="AIA138" s="48"/>
      <c r="AIB138" s="48"/>
      <c r="AIC138" s="48"/>
      <c r="AID138" s="48"/>
      <c r="AIE138" s="48"/>
      <c r="AIF138" s="48"/>
      <c r="AIG138" s="48"/>
      <c r="AIH138" s="48"/>
      <c r="AII138" s="48"/>
      <c r="AIJ138" s="48"/>
      <c r="AIK138" s="48"/>
      <c r="AIL138" s="48"/>
      <c r="AIM138" s="48"/>
      <c r="AIN138" s="48"/>
      <c r="AIO138" s="48"/>
      <c r="AIP138" s="48"/>
      <c r="AIQ138" s="48"/>
      <c r="AIR138" s="48"/>
      <c r="AIS138" s="48"/>
      <c r="AIT138" s="48"/>
      <c r="AIU138" s="48"/>
      <c r="AIV138" s="48"/>
      <c r="AIW138" s="48"/>
      <c r="AIX138" s="48"/>
      <c r="AIY138" s="48"/>
      <c r="AIZ138" s="48"/>
      <c r="AJA138" s="48"/>
      <c r="AJB138" s="48"/>
      <c r="AJC138" s="48"/>
      <c r="AJD138" s="48"/>
      <c r="AJE138" s="48"/>
      <c r="AJF138" s="48"/>
      <c r="AJG138" s="48"/>
      <c r="AJH138" s="48"/>
      <c r="AJI138" s="48"/>
      <c r="AJJ138" s="48"/>
      <c r="AJK138" s="48"/>
      <c r="AJL138" s="48"/>
      <c r="AJM138" s="48"/>
      <c r="AJN138" s="48"/>
      <c r="AJO138" s="48"/>
      <c r="AJP138" s="48"/>
      <c r="AJQ138" s="48"/>
      <c r="AJR138" s="48"/>
      <c r="AJS138" s="48"/>
      <c r="AJT138" s="48"/>
      <c r="AJU138" s="48"/>
      <c r="AJV138" s="48"/>
      <c r="AJW138" s="48"/>
      <c r="AJX138" s="48"/>
      <c r="AJY138" s="48"/>
      <c r="AJZ138" s="48"/>
      <c r="AKA138" s="48"/>
      <c r="AKB138" s="48"/>
      <c r="AKC138" s="48"/>
      <c r="AKD138" s="48"/>
      <c r="AKE138" s="48"/>
      <c r="AKF138" s="48"/>
      <c r="AKG138" s="48"/>
      <c r="AKH138" s="48"/>
      <c r="AKI138" s="48"/>
      <c r="AKJ138" s="48"/>
      <c r="AKK138" s="48"/>
      <c r="AKL138" s="48"/>
      <c r="AKM138" s="48"/>
      <c r="AKN138" s="48"/>
      <c r="AKO138" s="48"/>
      <c r="AKP138" s="48"/>
      <c r="AKQ138" s="48"/>
      <c r="AKR138" s="48"/>
      <c r="AKS138" s="48"/>
      <c r="AKT138" s="48"/>
      <c r="AKU138" s="48"/>
      <c r="AKV138" s="48"/>
      <c r="AKW138" s="48"/>
      <c r="AKX138" s="48"/>
      <c r="AKY138" s="48"/>
      <c r="AKZ138" s="48"/>
      <c r="ALA138" s="48"/>
      <c r="ALB138" s="48"/>
      <c r="ALC138" s="48"/>
      <c r="ALD138" s="48"/>
      <c r="ALE138" s="48"/>
      <c r="ALF138" s="48"/>
      <c r="ALG138" s="48"/>
      <c r="ALH138" s="48"/>
      <c r="ALI138" s="48"/>
      <c r="ALJ138" s="48"/>
      <c r="ALK138" s="48"/>
      <c r="ALL138" s="48"/>
      <c r="ALM138" s="48"/>
      <c r="ALN138" s="48"/>
      <c r="ALO138" s="48"/>
      <c r="ALP138" s="48"/>
      <c r="ALQ138" s="48"/>
      <c r="ALR138" s="48"/>
      <c r="ALS138" s="48"/>
      <c r="ALT138" s="48"/>
      <c r="ALU138" s="48"/>
      <c r="ALV138" s="48"/>
      <c r="ALW138" s="48"/>
      <c r="ALX138" s="48"/>
      <c r="ALY138" s="48"/>
      <c r="ALZ138" s="48"/>
      <c r="AMA138" s="48"/>
      <c r="AMB138" s="48"/>
      <c r="AMC138" s="48"/>
      <c r="AMD138" s="48"/>
      <c r="AME138" s="48"/>
      <c r="AMF138" s="48"/>
      <c r="AMG138" s="48"/>
      <c r="AMH138" s="48"/>
      <c r="AMI138" s="48"/>
      <c r="AMJ138" s="48"/>
    </row>
    <row r="139" s="243" customFormat="true" ht="16.5" hidden="false" customHeight="true" outlineLevel="0" collapsed="false">
      <c r="A139" s="240" t="n">
        <f aca="false">A138+1</f>
        <v>127</v>
      </c>
      <c r="B139" s="241" t="s">
        <v>500</v>
      </c>
      <c r="C139" s="242" t="s">
        <v>500</v>
      </c>
      <c r="D139" s="242" t="s">
        <v>501</v>
      </c>
      <c r="E139" s="242" t="s">
        <v>444</v>
      </c>
      <c r="F139" s="242" t="s">
        <v>369</v>
      </c>
      <c r="G139" s="242" t="s">
        <v>484</v>
      </c>
      <c r="H139" s="244" t="s">
        <v>294</v>
      </c>
      <c r="I139" s="242" t="n">
        <f aca="false">COUNTIF($C$13:$C$265,$C139)</f>
        <v>1</v>
      </c>
      <c r="J139" s="245" t="n">
        <f aca="false">COUNTIF($B$13:$B$265,$B139)</f>
        <v>1</v>
      </c>
      <c r="K139" s="244"/>
      <c r="L139" s="246" t="n">
        <v>1930</v>
      </c>
      <c r="M139" s="246" t="n">
        <v>555</v>
      </c>
      <c r="N139" s="246" t="n">
        <v>235</v>
      </c>
      <c r="O139" s="260" t="n">
        <f aca="false">L139*M139*N139/10^9</f>
        <v>0.25172025</v>
      </c>
      <c r="P139" s="248" t="n">
        <v>0.09008</v>
      </c>
      <c r="Q139" s="249"/>
      <c r="R139" s="250"/>
      <c r="S139" s="251"/>
      <c r="T139" s="252"/>
      <c r="U139" s="253" t="n">
        <v>209.6688</v>
      </c>
      <c r="V139" s="254"/>
      <c r="W139" s="255" t="n">
        <f aca="false">SUM(X139:WY139)</f>
        <v>30</v>
      </c>
      <c r="X139" s="243" t="n">
        <v>0</v>
      </c>
      <c r="Y139" s="243" t="n">
        <v>0</v>
      </c>
      <c r="Z139" s="243" t="n">
        <v>0</v>
      </c>
      <c r="AA139" s="243" t="n">
        <v>0</v>
      </c>
      <c r="AB139" s="243" t="n">
        <v>0</v>
      </c>
      <c r="AC139" s="243" t="n">
        <v>0</v>
      </c>
      <c r="AD139" s="243" t="n">
        <v>0</v>
      </c>
      <c r="AE139" s="243" t="n">
        <v>0</v>
      </c>
      <c r="AF139" s="243" t="n">
        <v>0</v>
      </c>
      <c r="AG139" s="243" t="n">
        <v>0</v>
      </c>
      <c r="AH139" s="243" t="n">
        <v>0</v>
      </c>
      <c r="AI139" s="243" t="n">
        <v>0</v>
      </c>
      <c r="AJ139" s="243" t="n">
        <v>0</v>
      </c>
      <c r="AK139" s="243" t="n">
        <v>0</v>
      </c>
      <c r="AL139" s="243" t="n">
        <v>0</v>
      </c>
      <c r="AM139" s="243" t="n">
        <v>0</v>
      </c>
      <c r="AP139" s="243" t="n">
        <v>0</v>
      </c>
      <c r="AQ139" s="243" t="n">
        <v>0</v>
      </c>
      <c r="AR139" s="243" t="n">
        <v>0</v>
      </c>
      <c r="AS139" s="243" t="n">
        <v>0</v>
      </c>
      <c r="AT139" s="243" t="n">
        <v>0</v>
      </c>
      <c r="AU139" s="243" t="n">
        <v>0</v>
      </c>
      <c r="AV139" s="243" t="n">
        <v>0</v>
      </c>
      <c r="AW139" s="243" t="n">
        <v>0</v>
      </c>
      <c r="AX139" s="243" t="n">
        <v>0</v>
      </c>
      <c r="AY139" s="243" t="n">
        <v>0</v>
      </c>
      <c r="AZ139" s="243" t="n">
        <v>0</v>
      </c>
      <c r="BA139" s="243" t="n">
        <v>0</v>
      </c>
      <c r="BB139" s="243" t="n">
        <v>0</v>
      </c>
      <c r="BC139" s="243" t="n">
        <v>0</v>
      </c>
      <c r="BD139" s="243" t="n">
        <v>0</v>
      </c>
      <c r="BE139" s="243" t="n">
        <v>0</v>
      </c>
      <c r="BF139" s="243" t="n">
        <v>0</v>
      </c>
      <c r="BG139" s="243" t="n">
        <v>0</v>
      </c>
      <c r="BH139" s="243" t="n">
        <v>0</v>
      </c>
      <c r="BI139" s="243" t="n">
        <v>0</v>
      </c>
      <c r="BJ139" s="243" t="n">
        <v>0</v>
      </c>
      <c r="BK139" s="243" t="n">
        <v>0</v>
      </c>
      <c r="BL139" s="243" t="n">
        <v>0</v>
      </c>
      <c r="BM139" s="243" t="n">
        <v>0</v>
      </c>
      <c r="BN139" s="243" t="n">
        <v>0</v>
      </c>
      <c r="BO139" s="243" t="n">
        <v>30</v>
      </c>
      <c r="BP139" s="243" t="n">
        <v>0</v>
      </c>
      <c r="BQ139" s="243" t="n">
        <v>0</v>
      </c>
      <c r="BR139" s="243" t="n">
        <v>0</v>
      </c>
      <c r="BS139" s="243" t="n">
        <v>0</v>
      </c>
      <c r="BT139" s="243" t="n">
        <v>0</v>
      </c>
      <c r="BU139" s="243" t="n">
        <v>0</v>
      </c>
      <c r="BV139" s="243" t="n">
        <v>0</v>
      </c>
      <c r="BW139" s="243" t="n">
        <v>0</v>
      </c>
      <c r="BX139" s="243" t="n">
        <v>0</v>
      </c>
      <c r="BY139" s="243" t="n">
        <v>0</v>
      </c>
      <c r="BZ139" s="243" t="n">
        <v>0</v>
      </c>
      <c r="CA139" s="243" t="n">
        <v>0</v>
      </c>
      <c r="CB139" s="243" t="n">
        <v>0</v>
      </c>
      <c r="CC139" s="243" t="n">
        <v>0</v>
      </c>
      <c r="CD139" s="243" t="n">
        <v>0</v>
      </c>
      <c r="CE139" s="243" t="n">
        <v>0</v>
      </c>
      <c r="CF139" s="243" t="n">
        <v>0</v>
      </c>
      <c r="CG139" s="243" t="n">
        <v>0</v>
      </c>
      <c r="CH139" s="243" t="n">
        <v>0</v>
      </c>
      <c r="CI139" s="243" t="n">
        <v>0</v>
      </c>
      <c r="CJ139" s="243" t="n">
        <v>0</v>
      </c>
      <c r="CK139" s="243" t="n">
        <v>0</v>
      </c>
      <c r="CL139" s="243" t="n">
        <v>0</v>
      </c>
      <c r="CM139" s="243" t="n">
        <v>0</v>
      </c>
      <c r="CN139" s="243" t="n">
        <v>0</v>
      </c>
      <c r="WY139" s="236" t="n">
        <v>0</v>
      </c>
      <c r="WZ139" s="108"/>
      <c r="XA139" s="237" t="n">
        <v>0</v>
      </c>
      <c r="XB139" s="61" t="n">
        <v>30</v>
      </c>
      <c r="XC139" s="200" t="n">
        <f aca="false">XB139-W139</f>
        <v>0</v>
      </c>
      <c r="XD139" s="256" t="n">
        <f aca="false">SUMIF('TRIEN KHAI SX'!$B$8:$B$262,$B139,'TRIEN KHAI SX'!$CM$8:$CM$262)-W139</f>
        <v>0</v>
      </c>
      <c r="XE139" s="257" t="n">
        <f aca="false">SUMIF('TRIEN KHAI SX'!$B$8:$B$262,$B139,'TRIEN KHAI SX'!$FG$8:$FG$262)</f>
        <v>0</v>
      </c>
      <c r="XF139" s="258"/>
      <c r="XG139" s="258"/>
      <c r="XH139" s="258"/>
      <c r="XI139" s="258"/>
      <c r="XJ139" s="258"/>
      <c r="XK139" s="45"/>
      <c r="XL139" s="45"/>
      <c r="XM139" s="48"/>
      <c r="XN139" s="48"/>
      <c r="XO139" s="48"/>
      <c r="XP139" s="48"/>
      <c r="XQ139" s="48"/>
      <c r="XR139" s="48"/>
      <c r="XS139" s="48"/>
      <c r="XT139" s="48"/>
      <c r="XU139" s="48"/>
      <c r="XV139" s="48"/>
      <c r="XW139" s="48"/>
      <c r="XX139" s="48"/>
      <c r="XY139" s="48"/>
      <c r="XZ139" s="48"/>
      <c r="YA139" s="48"/>
      <c r="YB139" s="48"/>
      <c r="YC139" s="48"/>
      <c r="YD139" s="48"/>
      <c r="YE139" s="48"/>
      <c r="YF139" s="48"/>
      <c r="YG139" s="48"/>
      <c r="YH139" s="48"/>
      <c r="YI139" s="48"/>
      <c r="YJ139" s="48"/>
      <c r="YK139" s="48"/>
      <c r="YL139" s="48"/>
      <c r="YM139" s="48"/>
      <c r="YN139" s="48"/>
      <c r="YO139" s="48"/>
      <c r="YP139" s="48"/>
      <c r="YQ139" s="48"/>
      <c r="YR139" s="48"/>
      <c r="YS139" s="48"/>
      <c r="YT139" s="48"/>
      <c r="YU139" s="48"/>
      <c r="YV139" s="48"/>
      <c r="YW139" s="48"/>
      <c r="YX139" s="48"/>
      <c r="YY139" s="48"/>
      <c r="YZ139" s="48"/>
      <c r="ZA139" s="48"/>
      <c r="ZB139" s="48"/>
      <c r="ZC139" s="48"/>
      <c r="ZD139" s="48"/>
      <c r="ZE139" s="48"/>
      <c r="ZF139" s="48"/>
      <c r="ZG139" s="48"/>
      <c r="ZH139" s="48"/>
      <c r="ZI139" s="48"/>
      <c r="ZJ139" s="48"/>
      <c r="ZK139" s="48"/>
      <c r="ZL139" s="48"/>
      <c r="ZM139" s="48"/>
      <c r="ZN139" s="48"/>
      <c r="ZO139" s="48"/>
      <c r="ZP139" s="48"/>
      <c r="ZQ139" s="48"/>
      <c r="ZR139" s="48"/>
      <c r="ZS139" s="48"/>
      <c r="ZT139" s="48"/>
      <c r="ZU139" s="48"/>
      <c r="ZV139" s="48"/>
      <c r="ZW139" s="48"/>
      <c r="ZX139" s="48"/>
      <c r="ZY139" s="48"/>
      <c r="ZZ139" s="48"/>
      <c r="AAA139" s="48"/>
      <c r="AAB139" s="48"/>
      <c r="AAC139" s="48"/>
      <c r="AAD139" s="48"/>
      <c r="AAE139" s="48"/>
      <c r="AAF139" s="48"/>
      <c r="AAG139" s="48"/>
      <c r="AAH139" s="48"/>
      <c r="AAI139" s="48"/>
      <c r="AAJ139" s="48"/>
      <c r="AAK139" s="48"/>
      <c r="AAL139" s="48"/>
      <c r="AAM139" s="48"/>
      <c r="AAN139" s="48"/>
      <c r="AAO139" s="48"/>
      <c r="AAP139" s="48"/>
      <c r="AAQ139" s="48"/>
      <c r="AAR139" s="48"/>
      <c r="AAS139" s="48"/>
      <c r="AAT139" s="48"/>
      <c r="AAU139" s="48"/>
      <c r="AAV139" s="48"/>
      <c r="AAW139" s="48"/>
      <c r="AAX139" s="48"/>
      <c r="AAY139" s="48"/>
      <c r="AAZ139" s="48"/>
      <c r="ABA139" s="48"/>
      <c r="ABB139" s="48"/>
      <c r="ABC139" s="48"/>
      <c r="ABD139" s="48"/>
      <c r="ABE139" s="48"/>
      <c r="ABF139" s="48"/>
      <c r="ABG139" s="48"/>
      <c r="ABH139" s="48"/>
      <c r="ABI139" s="48"/>
      <c r="ABJ139" s="48"/>
      <c r="ABK139" s="48"/>
      <c r="ABL139" s="48"/>
      <c r="ABM139" s="48"/>
      <c r="ABN139" s="48"/>
      <c r="ABO139" s="48"/>
      <c r="ABP139" s="48"/>
      <c r="ABQ139" s="48"/>
      <c r="ABR139" s="48"/>
      <c r="ABS139" s="48"/>
      <c r="ABT139" s="48"/>
      <c r="ABU139" s="48"/>
      <c r="ABV139" s="48"/>
      <c r="ABW139" s="48"/>
      <c r="ABX139" s="48"/>
      <c r="ABY139" s="48"/>
      <c r="ABZ139" s="48"/>
      <c r="ACA139" s="48"/>
      <c r="ACB139" s="48"/>
      <c r="ACC139" s="48"/>
      <c r="ACD139" s="48"/>
      <c r="ACE139" s="48"/>
      <c r="ACF139" s="48"/>
      <c r="ACG139" s="48"/>
      <c r="ACH139" s="48"/>
      <c r="ACI139" s="48"/>
      <c r="ACJ139" s="48"/>
      <c r="ACK139" s="48"/>
      <c r="ACL139" s="48"/>
      <c r="ACM139" s="48"/>
      <c r="ACN139" s="48"/>
      <c r="ACO139" s="48"/>
      <c r="ACP139" s="48"/>
      <c r="ACQ139" s="48"/>
      <c r="ACR139" s="48"/>
      <c r="ACS139" s="48"/>
      <c r="ACT139" s="48"/>
      <c r="ACU139" s="48"/>
      <c r="ACV139" s="48"/>
      <c r="ACW139" s="48"/>
      <c r="ACX139" s="48"/>
      <c r="ACY139" s="48"/>
      <c r="ACZ139" s="48"/>
      <c r="ADA139" s="48"/>
      <c r="ADB139" s="48"/>
      <c r="ADC139" s="48"/>
      <c r="ADD139" s="48"/>
      <c r="ADE139" s="48"/>
      <c r="ADF139" s="48"/>
      <c r="ADG139" s="48"/>
      <c r="ADH139" s="48"/>
      <c r="ADI139" s="48"/>
      <c r="ADJ139" s="48"/>
      <c r="ADK139" s="48"/>
      <c r="ADL139" s="48"/>
      <c r="ADM139" s="48"/>
      <c r="ADN139" s="48"/>
      <c r="ADO139" s="48"/>
      <c r="ADP139" s="48"/>
      <c r="ADQ139" s="48"/>
      <c r="ADR139" s="48"/>
      <c r="ADS139" s="48"/>
      <c r="ADT139" s="48"/>
      <c r="ADU139" s="48"/>
      <c r="ADV139" s="48"/>
      <c r="ADW139" s="48"/>
      <c r="ADX139" s="48"/>
      <c r="ADY139" s="48"/>
      <c r="ADZ139" s="48"/>
      <c r="AEA139" s="48"/>
      <c r="AEB139" s="48"/>
      <c r="AEC139" s="48"/>
      <c r="AED139" s="48"/>
      <c r="AEE139" s="48"/>
      <c r="AEF139" s="48"/>
      <c r="AEG139" s="48"/>
      <c r="AEH139" s="48"/>
      <c r="AEI139" s="48"/>
      <c r="AEJ139" s="48"/>
      <c r="AEK139" s="48"/>
      <c r="AEL139" s="48"/>
      <c r="AEM139" s="48"/>
      <c r="AEN139" s="48"/>
      <c r="AEO139" s="48"/>
      <c r="AEP139" s="48"/>
      <c r="AEQ139" s="48"/>
      <c r="AER139" s="48"/>
      <c r="AES139" s="48"/>
      <c r="AET139" s="48"/>
      <c r="AEU139" s="48"/>
      <c r="AEV139" s="48"/>
      <c r="AEW139" s="48"/>
      <c r="AEX139" s="48"/>
      <c r="AEY139" s="48"/>
      <c r="AEZ139" s="48"/>
      <c r="AFA139" s="48"/>
      <c r="AFB139" s="48"/>
      <c r="AFC139" s="48"/>
      <c r="AFD139" s="48"/>
      <c r="AFE139" s="48"/>
      <c r="AFF139" s="48"/>
      <c r="AFG139" s="48"/>
      <c r="AFH139" s="48"/>
      <c r="AFI139" s="48"/>
      <c r="AFJ139" s="48"/>
      <c r="AFK139" s="48"/>
      <c r="AFL139" s="48"/>
      <c r="AFM139" s="48"/>
      <c r="AFN139" s="48"/>
      <c r="AFO139" s="48"/>
      <c r="AFP139" s="48"/>
      <c r="AFQ139" s="48"/>
      <c r="AFR139" s="48"/>
      <c r="AFS139" s="48"/>
      <c r="AFT139" s="48"/>
      <c r="AFU139" s="48"/>
      <c r="AFV139" s="48"/>
      <c r="AFW139" s="48"/>
      <c r="AFX139" s="48"/>
      <c r="AFY139" s="48"/>
      <c r="AFZ139" s="48"/>
      <c r="AGA139" s="48"/>
      <c r="AGB139" s="48"/>
      <c r="AGC139" s="48"/>
      <c r="AGD139" s="48"/>
      <c r="AGE139" s="48"/>
      <c r="AGF139" s="48"/>
      <c r="AGG139" s="48"/>
      <c r="AGH139" s="48"/>
      <c r="AGI139" s="48"/>
      <c r="AGJ139" s="48"/>
      <c r="AGK139" s="48"/>
      <c r="AGL139" s="48"/>
      <c r="AGM139" s="48"/>
      <c r="AGN139" s="48"/>
      <c r="AGO139" s="48"/>
      <c r="AGP139" s="48"/>
      <c r="AGQ139" s="48"/>
      <c r="AGR139" s="48"/>
      <c r="AGS139" s="48"/>
      <c r="AGT139" s="48"/>
      <c r="AGU139" s="48"/>
      <c r="AGV139" s="48"/>
      <c r="AGW139" s="48"/>
      <c r="AGX139" s="48"/>
      <c r="AGY139" s="48"/>
      <c r="AGZ139" s="48"/>
      <c r="AHA139" s="48"/>
      <c r="AHB139" s="48"/>
      <c r="AHC139" s="48"/>
      <c r="AHD139" s="48"/>
      <c r="AHE139" s="48"/>
      <c r="AHF139" s="48"/>
      <c r="AHG139" s="48"/>
      <c r="AHH139" s="48"/>
      <c r="AHI139" s="48"/>
      <c r="AHJ139" s="48"/>
      <c r="AHK139" s="48"/>
      <c r="AHL139" s="48"/>
      <c r="AHM139" s="48"/>
      <c r="AHN139" s="48"/>
      <c r="AHO139" s="48"/>
      <c r="AHP139" s="48"/>
      <c r="AHQ139" s="48"/>
      <c r="AHR139" s="48"/>
      <c r="AHS139" s="48"/>
      <c r="AHT139" s="48"/>
      <c r="AHU139" s="48"/>
      <c r="AHV139" s="48"/>
      <c r="AHW139" s="48"/>
      <c r="AHX139" s="48"/>
      <c r="AHY139" s="48"/>
      <c r="AHZ139" s="48"/>
      <c r="AIA139" s="48"/>
      <c r="AIB139" s="48"/>
      <c r="AIC139" s="48"/>
      <c r="AID139" s="48"/>
      <c r="AIE139" s="48"/>
      <c r="AIF139" s="48"/>
      <c r="AIG139" s="48"/>
      <c r="AIH139" s="48"/>
      <c r="AII139" s="48"/>
      <c r="AIJ139" s="48"/>
      <c r="AIK139" s="48"/>
      <c r="AIL139" s="48"/>
      <c r="AIM139" s="48"/>
      <c r="AIN139" s="48"/>
      <c r="AIO139" s="48"/>
      <c r="AIP139" s="48"/>
      <c r="AIQ139" s="48"/>
      <c r="AIR139" s="48"/>
      <c r="AIS139" s="48"/>
      <c r="AIT139" s="48"/>
      <c r="AIU139" s="48"/>
      <c r="AIV139" s="48"/>
      <c r="AIW139" s="48"/>
      <c r="AIX139" s="48"/>
      <c r="AIY139" s="48"/>
      <c r="AIZ139" s="48"/>
      <c r="AJA139" s="48"/>
      <c r="AJB139" s="48"/>
      <c r="AJC139" s="48"/>
      <c r="AJD139" s="48"/>
      <c r="AJE139" s="48"/>
      <c r="AJF139" s="48"/>
      <c r="AJG139" s="48"/>
      <c r="AJH139" s="48"/>
      <c r="AJI139" s="48"/>
      <c r="AJJ139" s="48"/>
      <c r="AJK139" s="48"/>
      <c r="AJL139" s="48"/>
      <c r="AJM139" s="48"/>
      <c r="AJN139" s="48"/>
      <c r="AJO139" s="48"/>
      <c r="AJP139" s="48"/>
      <c r="AJQ139" s="48"/>
      <c r="AJR139" s="48"/>
      <c r="AJS139" s="48"/>
      <c r="AJT139" s="48"/>
      <c r="AJU139" s="48"/>
      <c r="AJV139" s="48"/>
      <c r="AJW139" s="48"/>
      <c r="AJX139" s="48"/>
      <c r="AJY139" s="48"/>
      <c r="AJZ139" s="48"/>
      <c r="AKA139" s="48"/>
      <c r="AKB139" s="48"/>
      <c r="AKC139" s="48"/>
      <c r="AKD139" s="48"/>
      <c r="AKE139" s="48"/>
      <c r="AKF139" s="48"/>
      <c r="AKG139" s="48"/>
      <c r="AKH139" s="48"/>
      <c r="AKI139" s="48"/>
      <c r="AKJ139" s="48"/>
      <c r="AKK139" s="48"/>
      <c r="AKL139" s="48"/>
      <c r="AKM139" s="48"/>
      <c r="AKN139" s="48"/>
      <c r="AKO139" s="48"/>
      <c r="AKP139" s="48"/>
      <c r="AKQ139" s="48"/>
      <c r="AKR139" s="48"/>
      <c r="AKS139" s="48"/>
      <c r="AKT139" s="48"/>
      <c r="AKU139" s="48"/>
      <c r="AKV139" s="48"/>
      <c r="AKW139" s="48"/>
      <c r="AKX139" s="48"/>
      <c r="AKY139" s="48"/>
      <c r="AKZ139" s="48"/>
      <c r="ALA139" s="48"/>
      <c r="ALB139" s="48"/>
      <c r="ALC139" s="48"/>
      <c r="ALD139" s="48"/>
      <c r="ALE139" s="48"/>
      <c r="ALF139" s="48"/>
      <c r="ALG139" s="48"/>
      <c r="ALH139" s="48"/>
      <c r="ALI139" s="48"/>
      <c r="ALJ139" s="48"/>
      <c r="ALK139" s="48"/>
      <c r="ALL139" s="48"/>
      <c r="ALM139" s="48"/>
      <c r="ALN139" s="48"/>
      <c r="ALO139" s="48"/>
      <c r="ALP139" s="48"/>
      <c r="ALQ139" s="48"/>
      <c r="ALR139" s="48"/>
      <c r="ALS139" s="48"/>
      <c r="ALT139" s="48"/>
      <c r="ALU139" s="48"/>
      <c r="ALV139" s="48"/>
      <c r="ALW139" s="48"/>
      <c r="ALX139" s="48"/>
      <c r="ALY139" s="48"/>
      <c r="ALZ139" s="48"/>
      <c r="AMA139" s="48"/>
      <c r="AMB139" s="48"/>
      <c r="AMC139" s="48"/>
      <c r="AMD139" s="48"/>
      <c r="AME139" s="48"/>
      <c r="AMF139" s="48"/>
      <c r="AMG139" s="48"/>
      <c r="AMH139" s="48"/>
      <c r="AMI139" s="48"/>
      <c r="AMJ139" s="48"/>
    </row>
    <row r="140" s="243" customFormat="true" ht="16.5" hidden="false" customHeight="true" outlineLevel="0" collapsed="false">
      <c r="A140" s="240" t="n">
        <f aca="false">A139+1</f>
        <v>128</v>
      </c>
      <c r="B140" s="241" t="s">
        <v>502</v>
      </c>
      <c r="C140" s="242" t="s">
        <v>502</v>
      </c>
      <c r="D140" s="242" t="s">
        <v>503</v>
      </c>
      <c r="E140" s="242" t="s">
        <v>301</v>
      </c>
      <c r="F140" s="261" t="s">
        <v>302</v>
      </c>
      <c r="G140" s="261" t="s">
        <v>303</v>
      </c>
      <c r="H140" s="244" t="s">
        <v>294</v>
      </c>
      <c r="I140" s="242" t="n">
        <f aca="false">COUNTIF($C$13:$C$265,$C140)</f>
        <v>1</v>
      </c>
      <c r="J140" s="245" t="n">
        <f aca="false">COUNTIF($B$13:$B$265,$B140)</f>
        <v>1</v>
      </c>
      <c r="K140" s="244"/>
      <c r="L140" s="246" t="n">
        <v>745</v>
      </c>
      <c r="M140" s="246" t="n">
        <v>505</v>
      </c>
      <c r="N140" s="246" t="n">
        <v>285</v>
      </c>
      <c r="O140" s="260" t="n">
        <f aca="false">L140*M140*N140/10^9</f>
        <v>0.107224125</v>
      </c>
      <c r="P140" s="248" t="n">
        <v>0.02831</v>
      </c>
      <c r="Q140" s="249"/>
      <c r="R140" s="250" t="n">
        <v>0</v>
      </c>
      <c r="S140" s="251" t="n">
        <v>58.64</v>
      </c>
      <c r="T140" s="252" t="n">
        <v>58.38</v>
      </c>
      <c r="U140" s="253" t="n">
        <v>71.8498</v>
      </c>
      <c r="V140" s="254"/>
      <c r="W140" s="255" t="n">
        <f aca="false">SUM(X140:WY140)</f>
        <v>35</v>
      </c>
      <c r="X140" s="243" t="n">
        <v>0</v>
      </c>
      <c r="Y140" s="243" t="n">
        <v>0</v>
      </c>
      <c r="Z140" s="243" t="n">
        <v>35</v>
      </c>
      <c r="AA140" s="243" t="n">
        <v>0</v>
      </c>
      <c r="AB140" s="243" t="n">
        <v>0</v>
      </c>
      <c r="AC140" s="243" t="n">
        <v>0</v>
      </c>
      <c r="AD140" s="243" t="n">
        <v>0</v>
      </c>
      <c r="AE140" s="243" t="n">
        <v>0</v>
      </c>
      <c r="AF140" s="243" t="n">
        <v>0</v>
      </c>
      <c r="AG140" s="243" t="n">
        <v>0</v>
      </c>
      <c r="AH140" s="243" t="n">
        <v>0</v>
      </c>
      <c r="AI140" s="243" t="n">
        <v>0</v>
      </c>
      <c r="AJ140" s="243" t="n">
        <v>0</v>
      </c>
      <c r="AK140" s="243" t="n">
        <v>0</v>
      </c>
      <c r="AL140" s="243" t="n">
        <v>0</v>
      </c>
      <c r="AM140" s="243" t="n">
        <v>0</v>
      </c>
      <c r="AP140" s="243" t="n">
        <v>0</v>
      </c>
      <c r="AQ140" s="243" t="n">
        <v>0</v>
      </c>
      <c r="AR140" s="243" t="n">
        <v>0</v>
      </c>
      <c r="AS140" s="243" t="n">
        <v>0</v>
      </c>
      <c r="AT140" s="243" t="n">
        <v>0</v>
      </c>
      <c r="AU140" s="243" t="n">
        <v>0</v>
      </c>
      <c r="AV140" s="243" t="n">
        <v>0</v>
      </c>
      <c r="AW140" s="243" t="n">
        <v>0</v>
      </c>
      <c r="AX140" s="243" t="n">
        <v>0</v>
      </c>
      <c r="AY140" s="243" t="n">
        <v>0</v>
      </c>
      <c r="AZ140" s="243" t="n">
        <v>0</v>
      </c>
      <c r="BA140" s="243" t="n">
        <v>0</v>
      </c>
      <c r="BB140" s="243" t="n">
        <v>0</v>
      </c>
      <c r="BC140" s="243" t="n">
        <v>0</v>
      </c>
      <c r="BD140" s="243" t="n">
        <v>0</v>
      </c>
      <c r="BE140" s="243" t="n">
        <v>0</v>
      </c>
      <c r="BF140" s="243" t="n">
        <v>0</v>
      </c>
      <c r="BG140" s="243" t="n">
        <v>0</v>
      </c>
      <c r="BH140" s="243" t="n">
        <v>0</v>
      </c>
      <c r="BI140" s="243" t="n">
        <v>0</v>
      </c>
      <c r="BJ140" s="243" t="n">
        <v>0</v>
      </c>
      <c r="BK140" s="243" t="n">
        <v>0</v>
      </c>
      <c r="BL140" s="243" t="n">
        <v>0</v>
      </c>
      <c r="BM140" s="243" t="n">
        <v>0</v>
      </c>
      <c r="BN140" s="243" t="n">
        <v>0</v>
      </c>
      <c r="BO140" s="243" t="n">
        <v>0</v>
      </c>
      <c r="BP140" s="243" t="n">
        <v>0</v>
      </c>
      <c r="BQ140" s="243" t="n">
        <v>0</v>
      </c>
      <c r="BR140" s="243" t="n">
        <v>0</v>
      </c>
      <c r="BS140" s="243" t="n">
        <v>0</v>
      </c>
      <c r="BT140" s="243" t="n">
        <v>0</v>
      </c>
      <c r="BU140" s="243" t="n">
        <v>0</v>
      </c>
      <c r="BV140" s="243" t="n">
        <v>0</v>
      </c>
      <c r="BW140" s="243" t="n">
        <v>0</v>
      </c>
      <c r="BX140" s="243" t="n">
        <v>0</v>
      </c>
      <c r="BY140" s="243" t="n">
        <v>0</v>
      </c>
      <c r="BZ140" s="243" t="n">
        <v>0</v>
      </c>
      <c r="CA140" s="243" t="n">
        <v>0</v>
      </c>
      <c r="CB140" s="243" t="n">
        <v>0</v>
      </c>
      <c r="CC140" s="243" t="n">
        <v>0</v>
      </c>
      <c r="CD140" s="243" t="n">
        <v>0</v>
      </c>
      <c r="CE140" s="243" t="n">
        <v>0</v>
      </c>
      <c r="CF140" s="243" t="n">
        <v>0</v>
      </c>
      <c r="CG140" s="243" t="n">
        <v>0</v>
      </c>
      <c r="CH140" s="243" t="n">
        <v>0</v>
      </c>
      <c r="CI140" s="243" t="n">
        <v>0</v>
      </c>
      <c r="CJ140" s="243" t="n">
        <v>0</v>
      </c>
      <c r="CK140" s="243" t="n">
        <v>0</v>
      </c>
      <c r="CL140" s="243" t="n">
        <v>0</v>
      </c>
      <c r="CM140" s="243" t="n">
        <v>0</v>
      </c>
      <c r="CN140" s="243" t="n">
        <v>0</v>
      </c>
      <c r="WY140" s="236" t="n">
        <v>0</v>
      </c>
      <c r="WZ140" s="108"/>
      <c r="XA140" s="237" t="n">
        <v>0</v>
      </c>
      <c r="XB140" s="61" t="n">
        <v>35</v>
      </c>
      <c r="XC140" s="200" t="n">
        <f aca="false">XB140-W140</f>
        <v>0</v>
      </c>
      <c r="XD140" s="256" t="n">
        <f aca="false">SUMIF('TRIEN KHAI SX'!$B$8:$B$262,$B140,'TRIEN KHAI SX'!$CM$8:$CM$262)-W140</f>
        <v>0</v>
      </c>
      <c r="XE140" s="257" t="n">
        <f aca="false">SUMIF('TRIEN KHAI SX'!$B$8:$B$262,$B140,'TRIEN KHAI SX'!$FG$8:$FG$262)</f>
        <v>0</v>
      </c>
      <c r="XF140" s="258"/>
      <c r="XG140" s="258"/>
      <c r="XH140" s="258"/>
      <c r="XI140" s="258"/>
      <c r="XJ140" s="258"/>
      <c r="XK140" s="45"/>
      <c r="XL140" s="45"/>
      <c r="XM140" s="48"/>
      <c r="XN140" s="48"/>
      <c r="XO140" s="48"/>
      <c r="XP140" s="48"/>
      <c r="XQ140" s="48"/>
      <c r="XR140" s="48"/>
      <c r="XS140" s="48"/>
      <c r="XT140" s="48"/>
      <c r="XU140" s="48"/>
      <c r="XV140" s="48"/>
      <c r="XW140" s="48"/>
      <c r="XX140" s="48"/>
      <c r="XY140" s="48"/>
      <c r="XZ140" s="48"/>
      <c r="YA140" s="48"/>
      <c r="YB140" s="48"/>
      <c r="YC140" s="48"/>
      <c r="YD140" s="48"/>
      <c r="YE140" s="48"/>
      <c r="YF140" s="48"/>
      <c r="YG140" s="48"/>
      <c r="YH140" s="48"/>
      <c r="YI140" s="48"/>
      <c r="YJ140" s="48"/>
      <c r="YK140" s="48"/>
      <c r="YL140" s="48"/>
      <c r="YM140" s="48"/>
      <c r="YN140" s="48"/>
      <c r="YO140" s="48"/>
      <c r="YP140" s="48"/>
      <c r="YQ140" s="48"/>
      <c r="YR140" s="48"/>
      <c r="YS140" s="48"/>
      <c r="YT140" s="48"/>
      <c r="YU140" s="48"/>
      <c r="YV140" s="48"/>
      <c r="YW140" s="48"/>
      <c r="YX140" s="48"/>
      <c r="YY140" s="48"/>
      <c r="YZ140" s="48"/>
      <c r="ZA140" s="48"/>
      <c r="ZB140" s="48"/>
      <c r="ZC140" s="48"/>
      <c r="ZD140" s="48"/>
      <c r="ZE140" s="48"/>
      <c r="ZF140" s="48"/>
      <c r="ZG140" s="48"/>
      <c r="ZH140" s="48"/>
      <c r="ZI140" s="48"/>
      <c r="ZJ140" s="48"/>
      <c r="ZK140" s="48"/>
      <c r="ZL140" s="48"/>
      <c r="ZM140" s="48"/>
      <c r="ZN140" s="48"/>
      <c r="ZO140" s="48"/>
      <c r="ZP140" s="48"/>
      <c r="ZQ140" s="48"/>
      <c r="ZR140" s="48"/>
      <c r="ZS140" s="48"/>
      <c r="ZT140" s="48"/>
      <c r="ZU140" s="48"/>
      <c r="ZV140" s="48"/>
      <c r="ZW140" s="48"/>
      <c r="ZX140" s="48"/>
      <c r="ZY140" s="48"/>
      <c r="ZZ140" s="48"/>
      <c r="AAA140" s="48"/>
      <c r="AAB140" s="48"/>
      <c r="AAC140" s="48"/>
      <c r="AAD140" s="48"/>
      <c r="AAE140" s="48"/>
      <c r="AAF140" s="48"/>
      <c r="AAG140" s="48"/>
      <c r="AAH140" s="48"/>
      <c r="AAI140" s="48"/>
      <c r="AAJ140" s="48"/>
      <c r="AAK140" s="48"/>
      <c r="AAL140" s="48"/>
      <c r="AAM140" s="48"/>
      <c r="AAN140" s="48"/>
      <c r="AAO140" s="48"/>
      <c r="AAP140" s="48"/>
      <c r="AAQ140" s="48"/>
      <c r="AAR140" s="48"/>
      <c r="AAS140" s="48"/>
      <c r="AAT140" s="48"/>
      <c r="AAU140" s="48"/>
      <c r="AAV140" s="48"/>
      <c r="AAW140" s="48"/>
      <c r="AAX140" s="48"/>
      <c r="AAY140" s="48"/>
      <c r="AAZ140" s="48"/>
      <c r="ABA140" s="48"/>
      <c r="ABB140" s="48"/>
      <c r="ABC140" s="48"/>
      <c r="ABD140" s="48"/>
      <c r="ABE140" s="48"/>
      <c r="ABF140" s="48"/>
      <c r="ABG140" s="48"/>
      <c r="ABH140" s="48"/>
      <c r="ABI140" s="48"/>
      <c r="ABJ140" s="48"/>
      <c r="ABK140" s="48"/>
      <c r="ABL140" s="48"/>
      <c r="ABM140" s="48"/>
      <c r="ABN140" s="48"/>
      <c r="ABO140" s="48"/>
      <c r="ABP140" s="48"/>
      <c r="ABQ140" s="48"/>
      <c r="ABR140" s="48"/>
      <c r="ABS140" s="48"/>
      <c r="ABT140" s="48"/>
      <c r="ABU140" s="48"/>
      <c r="ABV140" s="48"/>
      <c r="ABW140" s="48"/>
      <c r="ABX140" s="48"/>
      <c r="ABY140" s="48"/>
      <c r="ABZ140" s="48"/>
      <c r="ACA140" s="48"/>
      <c r="ACB140" s="48"/>
      <c r="ACC140" s="48"/>
      <c r="ACD140" s="48"/>
      <c r="ACE140" s="48"/>
      <c r="ACF140" s="48"/>
      <c r="ACG140" s="48"/>
      <c r="ACH140" s="48"/>
      <c r="ACI140" s="48"/>
      <c r="ACJ140" s="48"/>
      <c r="ACK140" s="48"/>
      <c r="ACL140" s="48"/>
      <c r="ACM140" s="48"/>
      <c r="ACN140" s="48"/>
      <c r="ACO140" s="48"/>
      <c r="ACP140" s="48"/>
      <c r="ACQ140" s="48"/>
      <c r="ACR140" s="48"/>
      <c r="ACS140" s="48"/>
      <c r="ACT140" s="48"/>
      <c r="ACU140" s="48"/>
      <c r="ACV140" s="48"/>
      <c r="ACW140" s="48"/>
      <c r="ACX140" s="48"/>
      <c r="ACY140" s="48"/>
      <c r="ACZ140" s="48"/>
      <c r="ADA140" s="48"/>
      <c r="ADB140" s="48"/>
      <c r="ADC140" s="48"/>
      <c r="ADD140" s="48"/>
      <c r="ADE140" s="48"/>
      <c r="ADF140" s="48"/>
      <c r="ADG140" s="48"/>
      <c r="ADH140" s="48"/>
      <c r="ADI140" s="48"/>
      <c r="ADJ140" s="48"/>
      <c r="ADK140" s="48"/>
      <c r="ADL140" s="48"/>
      <c r="ADM140" s="48"/>
      <c r="ADN140" s="48"/>
      <c r="ADO140" s="48"/>
      <c r="ADP140" s="48"/>
      <c r="ADQ140" s="48"/>
      <c r="ADR140" s="48"/>
      <c r="ADS140" s="48"/>
      <c r="ADT140" s="48"/>
      <c r="ADU140" s="48"/>
      <c r="ADV140" s="48"/>
      <c r="ADW140" s="48"/>
      <c r="ADX140" s="48"/>
      <c r="ADY140" s="48"/>
      <c r="ADZ140" s="48"/>
      <c r="AEA140" s="48"/>
      <c r="AEB140" s="48"/>
      <c r="AEC140" s="48"/>
      <c r="AED140" s="48"/>
      <c r="AEE140" s="48"/>
      <c r="AEF140" s="48"/>
      <c r="AEG140" s="48"/>
      <c r="AEH140" s="48"/>
      <c r="AEI140" s="48"/>
      <c r="AEJ140" s="48"/>
      <c r="AEK140" s="48"/>
      <c r="AEL140" s="48"/>
      <c r="AEM140" s="48"/>
      <c r="AEN140" s="48"/>
      <c r="AEO140" s="48"/>
      <c r="AEP140" s="48"/>
      <c r="AEQ140" s="48"/>
      <c r="AER140" s="48"/>
      <c r="AES140" s="48"/>
      <c r="AET140" s="48"/>
      <c r="AEU140" s="48"/>
      <c r="AEV140" s="48"/>
      <c r="AEW140" s="48"/>
      <c r="AEX140" s="48"/>
      <c r="AEY140" s="48"/>
      <c r="AEZ140" s="48"/>
      <c r="AFA140" s="48"/>
      <c r="AFB140" s="48"/>
      <c r="AFC140" s="48"/>
      <c r="AFD140" s="48"/>
      <c r="AFE140" s="48"/>
      <c r="AFF140" s="48"/>
      <c r="AFG140" s="48"/>
      <c r="AFH140" s="48"/>
      <c r="AFI140" s="48"/>
      <c r="AFJ140" s="48"/>
      <c r="AFK140" s="48"/>
      <c r="AFL140" s="48"/>
      <c r="AFM140" s="48"/>
      <c r="AFN140" s="48"/>
      <c r="AFO140" s="48"/>
      <c r="AFP140" s="48"/>
      <c r="AFQ140" s="48"/>
      <c r="AFR140" s="48"/>
      <c r="AFS140" s="48"/>
      <c r="AFT140" s="48"/>
      <c r="AFU140" s="48"/>
      <c r="AFV140" s="48"/>
      <c r="AFW140" s="48"/>
      <c r="AFX140" s="48"/>
      <c r="AFY140" s="48"/>
      <c r="AFZ140" s="48"/>
      <c r="AGA140" s="48"/>
      <c r="AGB140" s="48"/>
      <c r="AGC140" s="48"/>
      <c r="AGD140" s="48"/>
      <c r="AGE140" s="48"/>
      <c r="AGF140" s="48"/>
      <c r="AGG140" s="48"/>
      <c r="AGH140" s="48"/>
      <c r="AGI140" s="48"/>
      <c r="AGJ140" s="48"/>
      <c r="AGK140" s="48"/>
      <c r="AGL140" s="48"/>
      <c r="AGM140" s="48"/>
      <c r="AGN140" s="48"/>
      <c r="AGO140" s="48"/>
      <c r="AGP140" s="48"/>
      <c r="AGQ140" s="48"/>
      <c r="AGR140" s="48"/>
      <c r="AGS140" s="48"/>
      <c r="AGT140" s="48"/>
      <c r="AGU140" s="48"/>
      <c r="AGV140" s="48"/>
      <c r="AGW140" s="48"/>
      <c r="AGX140" s="48"/>
      <c r="AGY140" s="48"/>
      <c r="AGZ140" s="48"/>
      <c r="AHA140" s="48"/>
      <c r="AHB140" s="48"/>
      <c r="AHC140" s="48"/>
      <c r="AHD140" s="48"/>
      <c r="AHE140" s="48"/>
      <c r="AHF140" s="48"/>
      <c r="AHG140" s="48"/>
      <c r="AHH140" s="48"/>
      <c r="AHI140" s="48"/>
      <c r="AHJ140" s="48"/>
      <c r="AHK140" s="48"/>
      <c r="AHL140" s="48"/>
      <c r="AHM140" s="48"/>
      <c r="AHN140" s="48"/>
      <c r="AHO140" s="48"/>
      <c r="AHP140" s="48"/>
      <c r="AHQ140" s="48"/>
      <c r="AHR140" s="48"/>
      <c r="AHS140" s="48"/>
      <c r="AHT140" s="48"/>
      <c r="AHU140" s="48"/>
      <c r="AHV140" s="48"/>
      <c r="AHW140" s="48"/>
      <c r="AHX140" s="48"/>
      <c r="AHY140" s="48"/>
      <c r="AHZ140" s="48"/>
      <c r="AIA140" s="48"/>
      <c r="AIB140" s="48"/>
      <c r="AIC140" s="48"/>
      <c r="AID140" s="48"/>
      <c r="AIE140" s="48"/>
      <c r="AIF140" s="48"/>
      <c r="AIG140" s="48"/>
      <c r="AIH140" s="48"/>
      <c r="AII140" s="48"/>
      <c r="AIJ140" s="48"/>
      <c r="AIK140" s="48"/>
      <c r="AIL140" s="48"/>
      <c r="AIM140" s="48"/>
      <c r="AIN140" s="48"/>
      <c r="AIO140" s="48"/>
      <c r="AIP140" s="48"/>
      <c r="AIQ140" s="48"/>
      <c r="AIR140" s="48"/>
      <c r="AIS140" s="48"/>
      <c r="AIT140" s="48"/>
      <c r="AIU140" s="48"/>
      <c r="AIV140" s="48"/>
      <c r="AIW140" s="48"/>
      <c r="AIX140" s="48"/>
      <c r="AIY140" s="48"/>
      <c r="AIZ140" s="48"/>
      <c r="AJA140" s="48"/>
      <c r="AJB140" s="48"/>
      <c r="AJC140" s="48"/>
      <c r="AJD140" s="48"/>
      <c r="AJE140" s="48"/>
      <c r="AJF140" s="48"/>
      <c r="AJG140" s="48"/>
      <c r="AJH140" s="48"/>
      <c r="AJI140" s="48"/>
      <c r="AJJ140" s="48"/>
      <c r="AJK140" s="48"/>
      <c r="AJL140" s="48"/>
      <c r="AJM140" s="48"/>
      <c r="AJN140" s="48"/>
      <c r="AJO140" s="48"/>
      <c r="AJP140" s="48"/>
      <c r="AJQ140" s="48"/>
      <c r="AJR140" s="48"/>
      <c r="AJS140" s="48"/>
      <c r="AJT140" s="48"/>
      <c r="AJU140" s="48"/>
      <c r="AJV140" s="48"/>
      <c r="AJW140" s="48"/>
      <c r="AJX140" s="48"/>
      <c r="AJY140" s="48"/>
      <c r="AJZ140" s="48"/>
      <c r="AKA140" s="48"/>
      <c r="AKB140" s="48"/>
      <c r="AKC140" s="48"/>
      <c r="AKD140" s="48"/>
      <c r="AKE140" s="48"/>
      <c r="AKF140" s="48"/>
      <c r="AKG140" s="48"/>
      <c r="AKH140" s="48"/>
      <c r="AKI140" s="48"/>
      <c r="AKJ140" s="48"/>
      <c r="AKK140" s="48"/>
      <c r="AKL140" s="48"/>
      <c r="AKM140" s="48"/>
      <c r="AKN140" s="48"/>
      <c r="AKO140" s="48"/>
      <c r="AKP140" s="48"/>
      <c r="AKQ140" s="48"/>
      <c r="AKR140" s="48"/>
      <c r="AKS140" s="48"/>
      <c r="AKT140" s="48"/>
      <c r="AKU140" s="48"/>
      <c r="AKV140" s="48"/>
      <c r="AKW140" s="48"/>
      <c r="AKX140" s="48"/>
      <c r="AKY140" s="48"/>
      <c r="AKZ140" s="48"/>
      <c r="ALA140" s="48"/>
      <c r="ALB140" s="48"/>
      <c r="ALC140" s="48"/>
      <c r="ALD140" s="48"/>
      <c r="ALE140" s="48"/>
      <c r="ALF140" s="48"/>
      <c r="ALG140" s="48"/>
      <c r="ALH140" s="48"/>
      <c r="ALI140" s="48"/>
      <c r="ALJ140" s="48"/>
      <c r="ALK140" s="48"/>
      <c r="ALL140" s="48"/>
      <c r="ALM140" s="48"/>
      <c r="ALN140" s="48"/>
      <c r="ALO140" s="48"/>
      <c r="ALP140" s="48"/>
      <c r="ALQ140" s="48"/>
      <c r="ALR140" s="48"/>
      <c r="ALS140" s="48"/>
      <c r="ALT140" s="48"/>
      <c r="ALU140" s="48"/>
      <c r="ALV140" s="48"/>
      <c r="ALW140" s="48"/>
      <c r="ALX140" s="48"/>
      <c r="ALY140" s="48"/>
      <c r="ALZ140" s="48"/>
      <c r="AMA140" s="48"/>
      <c r="AMB140" s="48"/>
      <c r="AMC140" s="48"/>
      <c r="AMD140" s="48"/>
      <c r="AME140" s="48"/>
      <c r="AMF140" s="48"/>
      <c r="AMG140" s="48"/>
      <c r="AMH140" s="48"/>
      <c r="AMI140" s="48"/>
      <c r="AMJ140" s="48"/>
    </row>
    <row r="141" s="243" customFormat="true" ht="16.5" hidden="false" customHeight="true" outlineLevel="0" collapsed="false">
      <c r="A141" s="240" t="n">
        <f aca="false">A140+1</f>
        <v>129</v>
      </c>
      <c r="B141" s="242" t="s">
        <v>504</v>
      </c>
      <c r="C141" s="242" t="s">
        <v>504</v>
      </c>
      <c r="D141" s="242" t="s">
        <v>14</v>
      </c>
      <c r="E141" s="242" t="s">
        <v>497</v>
      </c>
      <c r="F141" s="242" t="n">
        <v>0</v>
      </c>
      <c r="G141" s="242" t="s">
        <v>498</v>
      </c>
      <c r="H141" s="244" t="s">
        <v>294</v>
      </c>
      <c r="I141" s="242" t="n">
        <f aca="false">COUNTIF($C$13:$C$265,$C141)</f>
        <v>2</v>
      </c>
      <c r="J141" s="245" t="n">
        <f aca="false">COUNTIF($B$13:$B$265,$B141)</f>
        <v>1</v>
      </c>
      <c r="K141" s="244"/>
      <c r="L141" s="246" t="n">
        <v>1395</v>
      </c>
      <c r="M141" s="246" t="n">
        <v>555</v>
      </c>
      <c r="N141" s="246" t="n">
        <v>225</v>
      </c>
      <c r="O141" s="260" t="n">
        <f aca="false">L141*M141*N141/10^9</f>
        <v>0.174200625</v>
      </c>
      <c r="P141" s="248" t="n">
        <v>0.0486</v>
      </c>
      <c r="Q141" s="249"/>
      <c r="R141" s="250"/>
      <c r="S141" s="251" t="n">
        <v>102.4</v>
      </c>
      <c r="T141" s="252" t="n">
        <v>101.12</v>
      </c>
      <c r="U141" s="253" t="n">
        <v>123.5652</v>
      </c>
      <c r="V141" s="254"/>
      <c r="W141" s="255" t="n">
        <f aca="false">SUM(X141:WY141)</f>
        <v>35</v>
      </c>
      <c r="X141" s="243" t="n">
        <v>0</v>
      </c>
      <c r="Y141" s="243" t="n">
        <v>0</v>
      </c>
      <c r="Z141" s="243" t="n">
        <v>0</v>
      </c>
      <c r="AA141" s="243" t="n">
        <v>0</v>
      </c>
      <c r="AB141" s="243" t="n">
        <v>0</v>
      </c>
      <c r="AC141" s="243" t="n">
        <v>0</v>
      </c>
      <c r="AD141" s="243" t="n">
        <v>0</v>
      </c>
      <c r="AE141" s="243" t="n">
        <v>0</v>
      </c>
      <c r="AF141" s="243" t="n">
        <v>0</v>
      </c>
      <c r="AG141" s="243" t="n">
        <v>0</v>
      </c>
      <c r="AH141" s="243" t="n">
        <v>0</v>
      </c>
      <c r="AI141" s="243" t="n">
        <v>0</v>
      </c>
      <c r="AJ141" s="243" t="n">
        <v>35</v>
      </c>
      <c r="AK141" s="243" t="n">
        <v>0</v>
      </c>
      <c r="AL141" s="243" t="n">
        <v>0</v>
      </c>
      <c r="AM141" s="243" t="n">
        <v>0</v>
      </c>
      <c r="AP141" s="243" t="n">
        <v>0</v>
      </c>
      <c r="AQ141" s="243" t="n">
        <v>0</v>
      </c>
      <c r="AR141" s="243" t="n">
        <v>0</v>
      </c>
      <c r="AS141" s="243" t="n">
        <v>0</v>
      </c>
      <c r="AT141" s="243" t="n">
        <v>0</v>
      </c>
      <c r="AU141" s="243" t="n">
        <v>0</v>
      </c>
      <c r="AV141" s="243" t="n">
        <v>0</v>
      </c>
      <c r="AW141" s="243" t="n">
        <v>0</v>
      </c>
      <c r="AX141" s="243" t="n">
        <v>0</v>
      </c>
      <c r="AY141" s="243" t="n">
        <v>0</v>
      </c>
      <c r="AZ141" s="243" t="n">
        <v>0</v>
      </c>
      <c r="BA141" s="243" t="n">
        <v>0</v>
      </c>
      <c r="BB141" s="243" t="n">
        <v>0</v>
      </c>
      <c r="BC141" s="243" t="n">
        <v>0</v>
      </c>
      <c r="BD141" s="243" t="n">
        <v>0</v>
      </c>
      <c r="BE141" s="243" t="n">
        <v>0</v>
      </c>
      <c r="BF141" s="243" t="n">
        <v>0</v>
      </c>
      <c r="BG141" s="243" t="n">
        <v>0</v>
      </c>
      <c r="BH141" s="243" t="n">
        <v>0</v>
      </c>
      <c r="BI141" s="243" t="n">
        <v>0</v>
      </c>
      <c r="BJ141" s="243" t="n">
        <v>0</v>
      </c>
      <c r="BK141" s="243" t="n">
        <v>0</v>
      </c>
      <c r="BL141" s="243" t="n">
        <v>0</v>
      </c>
      <c r="BM141" s="243" t="n">
        <v>0</v>
      </c>
      <c r="BN141" s="243" t="n">
        <v>0</v>
      </c>
      <c r="BO141" s="243" t="n">
        <v>0</v>
      </c>
      <c r="BP141" s="243" t="n">
        <v>0</v>
      </c>
      <c r="BQ141" s="243" t="n">
        <v>0</v>
      </c>
      <c r="BR141" s="243" t="n">
        <v>0</v>
      </c>
      <c r="BS141" s="243" t="n">
        <v>0</v>
      </c>
      <c r="BT141" s="243" t="n">
        <v>0</v>
      </c>
      <c r="BU141" s="243" t="n">
        <v>0</v>
      </c>
      <c r="BV141" s="243" t="n">
        <v>0</v>
      </c>
      <c r="BW141" s="243" t="n">
        <v>0</v>
      </c>
      <c r="BX141" s="243" t="n">
        <v>0</v>
      </c>
      <c r="BY141" s="243" t="n">
        <v>0</v>
      </c>
      <c r="BZ141" s="243" t="n">
        <v>0</v>
      </c>
      <c r="CA141" s="243" t="n">
        <v>0</v>
      </c>
      <c r="CB141" s="243" t="n">
        <v>0</v>
      </c>
      <c r="CC141" s="243" t="n">
        <v>0</v>
      </c>
      <c r="CD141" s="243" t="n">
        <v>0</v>
      </c>
      <c r="CE141" s="243" t="n">
        <v>0</v>
      </c>
      <c r="CF141" s="243" t="n">
        <v>0</v>
      </c>
      <c r="CG141" s="243" t="n">
        <v>0</v>
      </c>
      <c r="CH141" s="243" t="n">
        <v>0</v>
      </c>
      <c r="CI141" s="243" t="n">
        <v>0</v>
      </c>
      <c r="CJ141" s="243" t="n">
        <v>0</v>
      </c>
      <c r="CK141" s="243" t="n">
        <v>0</v>
      </c>
      <c r="CL141" s="243" t="n">
        <v>0</v>
      </c>
      <c r="CM141" s="243" t="n">
        <v>0</v>
      </c>
      <c r="CN141" s="243" t="n">
        <v>0</v>
      </c>
      <c r="WY141" s="236" t="n">
        <v>0</v>
      </c>
      <c r="WZ141" s="108"/>
      <c r="XA141" s="237" t="n">
        <v>0</v>
      </c>
      <c r="XB141" s="61" t="n">
        <v>35</v>
      </c>
      <c r="XC141" s="200" t="n">
        <f aca="false">XB141-W141</f>
        <v>0</v>
      </c>
      <c r="XD141" s="256" t="n">
        <f aca="false">SUMIF('TRIEN KHAI SX'!$B$8:$B$262,$B141,'TRIEN KHAI SX'!$CM$8:$CM$262)-W141</f>
        <v>0</v>
      </c>
      <c r="XE141" s="257" t="n">
        <f aca="false">SUMIF('TRIEN KHAI SX'!$B$8:$B$262,$B141,'TRIEN KHAI SX'!$FG$8:$FG$262)</f>
        <v>0</v>
      </c>
      <c r="XF141" s="258"/>
      <c r="XG141" s="258"/>
      <c r="XH141" s="258"/>
      <c r="XI141" s="258"/>
      <c r="XJ141" s="258"/>
      <c r="XK141" s="45"/>
      <c r="XL141" s="45"/>
      <c r="XM141" s="48"/>
      <c r="XN141" s="48"/>
      <c r="XO141" s="48"/>
      <c r="XP141" s="48"/>
      <c r="XQ141" s="48"/>
      <c r="XR141" s="48"/>
      <c r="XS141" s="48"/>
      <c r="XT141" s="48"/>
      <c r="XU141" s="48"/>
      <c r="XV141" s="48"/>
      <c r="XW141" s="48"/>
      <c r="XX141" s="48"/>
      <c r="XY141" s="48"/>
      <c r="XZ141" s="48"/>
      <c r="YA141" s="48"/>
      <c r="YB141" s="48"/>
      <c r="YC141" s="48"/>
      <c r="YD141" s="48"/>
      <c r="YE141" s="48"/>
      <c r="YF141" s="48"/>
      <c r="YG141" s="48"/>
      <c r="YH141" s="48"/>
      <c r="YI141" s="48"/>
      <c r="YJ141" s="48"/>
      <c r="YK141" s="48"/>
      <c r="YL141" s="48"/>
      <c r="YM141" s="48"/>
      <c r="YN141" s="48"/>
      <c r="YO141" s="48"/>
      <c r="YP141" s="48"/>
      <c r="YQ141" s="48"/>
      <c r="YR141" s="48"/>
      <c r="YS141" s="48"/>
      <c r="YT141" s="48"/>
      <c r="YU141" s="48"/>
      <c r="YV141" s="48"/>
      <c r="YW141" s="48"/>
      <c r="YX141" s="48"/>
      <c r="YY141" s="48"/>
      <c r="YZ141" s="48"/>
      <c r="ZA141" s="48"/>
      <c r="ZB141" s="48"/>
      <c r="ZC141" s="48"/>
      <c r="ZD141" s="48"/>
      <c r="ZE141" s="48"/>
      <c r="ZF141" s="48"/>
      <c r="ZG141" s="48"/>
      <c r="ZH141" s="48"/>
      <c r="ZI141" s="48"/>
      <c r="ZJ141" s="48"/>
      <c r="ZK141" s="48"/>
      <c r="ZL141" s="48"/>
      <c r="ZM141" s="48"/>
      <c r="ZN141" s="48"/>
      <c r="ZO141" s="48"/>
      <c r="ZP141" s="48"/>
      <c r="ZQ141" s="48"/>
      <c r="ZR141" s="48"/>
      <c r="ZS141" s="48"/>
      <c r="ZT141" s="48"/>
      <c r="ZU141" s="48"/>
      <c r="ZV141" s="48"/>
      <c r="ZW141" s="48"/>
      <c r="ZX141" s="48"/>
      <c r="ZY141" s="48"/>
      <c r="ZZ141" s="48"/>
      <c r="AAA141" s="48"/>
      <c r="AAB141" s="48"/>
      <c r="AAC141" s="48"/>
      <c r="AAD141" s="48"/>
      <c r="AAE141" s="48"/>
      <c r="AAF141" s="48"/>
      <c r="AAG141" s="48"/>
      <c r="AAH141" s="48"/>
      <c r="AAI141" s="48"/>
      <c r="AAJ141" s="48"/>
      <c r="AAK141" s="48"/>
      <c r="AAL141" s="48"/>
      <c r="AAM141" s="48"/>
      <c r="AAN141" s="48"/>
      <c r="AAO141" s="48"/>
      <c r="AAP141" s="48"/>
      <c r="AAQ141" s="48"/>
      <c r="AAR141" s="48"/>
      <c r="AAS141" s="48"/>
      <c r="AAT141" s="48"/>
      <c r="AAU141" s="48"/>
      <c r="AAV141" s="48"/>
      <c r="AAW141" s="48"/>
      <c r="AAX141" s="48"/>
      <c r="AAY141" s="48"/>
      <c r="AAZ141" s="48"/>
      <c r="ABA141" s="48"/>
      <c r="ABB141" s="48"/>
      <c r="ABC141" s="48"/>
      <c r="ABD141" s="48"/>
      <c r="ABE141" s="48"/>
      <c r="ABF141" s="48"/>
      <c r="ABG141" s="48"/>
      <c r="ABH141" s="48"/>
      <c r="ABI141" s="48"/>
      <c r="ABJ141" s="48"/>
      <c r="ABK141" s="48"/>
      <c r="ABL141" s="48"/>
      <c r="ABM141" s="48"/>
      <c r="ABN141" s="48"/>
      <c r="ABO141" s="48"/>
      <c r="ABP141" s="48"/>
      <c r="ABQ141" s="48"/>
      <c r="ABR141" s="48"/>
      <c r="ABS141" s="48"/>
      <c r="ABT141" s="48"/>
      <c r="ABU141" s="48"/>
      <c r="ABV141" s="48"/>
      <c r="ABW141" s="48"/>
      <c r="ABX141" s="48"/>
      <c r="ABY141" s="48"/>
      <c r="ABZ141" s="48"/>
      <c r="ACA141" s="48"/>
      <c r="ACB141" s="48"/>
      <c r="ACC141" s="48"/>
      <c r="ACD141" s="48"/>
      <c r="ACE141" s="48"/>
      <c r="ACF141" s="48"/>
      <c r="ACG141" s="48"/>
      <c r="ACH141" s="48"/>
      <c r="ACI141" s="48"/>
      <c r="ACJ141" s="48"/>
      <c r="ACK141" s="48"/>
      <c r="ACL141" s="48"/>
      <c r="ACM141" s="48"/>
      <c r="ACN141" s="48"/>
      <c r="ACO141" s="48"/>
      <c r="ACP141" s="48"/>
      <c r="ACQ141" s="48"/>
      <c r="ACR141" s="48"/>
      <c r="ACS141" s="48"/>
      <c r="ACT141" s="48"/>
      <c r="ACU141" s="48"/>
      <c r="ACV141" s="48"/>
      <c r="ACW141" s="48"/>
      <c r="ACX141" s="48"/>
      <c r="ACY141" s="48"/>
      <c r="ACZ141" s="48"/>
      <c r="ADA141" s="48"/>
      <c r="ADB141" s="48"/>
      <c r="ADC141" s="48"/>
      <c r="ADD141" s="48"/>
      <c r="ADE141" s="48"/>
      <c r="ADF141" s="48"/>
      <c r="ADG141" s="48"/>
      <c r="ADH141" s="48"/>
      <c r="ADI141" s="48"/>
      <c r="ADJ141" s="48"/>
      <c r="ADK141" s="48"/>
      <c r="ADL141" s="48"/>
      <c r="ADM141" s="48"/>
      <c r="ADN141" s="48"/>
      <c r="ADO141" s="48"/>
      <c r="ADP141" s="48"/>
      <c r="ADQ141" s="48"/>
      <c r="ADR141" s="48"/>
      <c r="ADS141" s="48"/>
      <c r="ADT141" s="48"/>
      <c r="ADU141" s="48"/>
      <c r="ADV141" s="48"/>
      <c r="ADW141" s="48"/>
      <c r="ADX141" s="48"/>
      <c r="ADY141" s="48"/>
      <c r="ADZ141" s="48"/>
      <c r="AEA141" s="48"/>
      <c r="AEB141" s="48"/>
      <c r="AEC141" s="48"/>
      <c r="AED141" s="48"/>
      <c r="AEE141" s="48"/>
      <c r="AEF141" s="48"/>
      <c r="AEG141" s="48"/>
      <c r="AEH141" s="48"/>
      <c r="AEI141" s="48"/>
      <c r="AEJ141" s="48"/>
      <c r="AEK141" s="48"/>
      <c r="AEL141" s="48"/>
      <c r="AEM141" s="48"/>
      <c r="AEN141" s="48"/>
      <c r="AEO141" s="48"/>
      <c r="AEP141" s="48"/>
      <c r="AEQ141" s="48"/>
      <c r="AER141" s="48"/>
      <c r="AES141" s="48"/>
      <c r="AET141" s="48"/>
      <c r="AEU141" s="48"/>
      <c r="AEV141" s="48"/>
      <c r="AEW141" s="48"/>
      <c r="AEX141" s="48"/>
      <c r="AEY141" s="48"/>
      <c r="AEZ141" s="48"/>
      <c r="AFA141" s="48"/>
      <c r="AFB141" s="48"/>
      <c r="AFC141" s="48"/>
      <c r="AFD141" s="48"/>
      <c r="AFE141" s="48"/>
      <c r="AFF141" s="48"/>
      <c r="AFG141" s="48"/>
      <c r="AFH141" s="48"/>
      <c r="AFI141" s="48"/>
      <c r="AFJ141" s="48"/>
      <c r="AFK141" s="48"/>
      <c r="AFL141" s="48"/>
      <c r="AFM141" s="48"/>
      <c r="AFN141" s="48"/>
      <c r="AFO141" s="48"/>
      <c r="AFP141" s="48"/>
      <c r="AFQ141" s="48"/>
      <c r="AFR141" s="48"/>
      <c r="AFS141" s="48"/>
      <c r="AFT141" s="48"/>
      <c r="AFU141" s="48"/>
      <c r="AFV141" s="48"/>
      <c r="AFW141" s="48"/>
      <c r="AFX141" s="48"/>
      <c r="AFY141" s="48"/>
      <c r="AFZ141" s="48"/>
      <c r="AGA141" s="48"/>
      <c r="AGB141" s="48"/>
      <c r="AGC141" s="48"/>
      <c r="AGD141" s="48"/>
      <c r="AGE141" s="48"/>
      <c r="AGF141" s="48"/>
      <c r="AGG141" s="48"/>
      <c r="AGH141" s="48"/>
      <c r="AGI141" s="48"/>
      <c r="AGJ141" s="48"/>
      <c r="AGK141" s="48"/>
      <c r="AGL141" s="48"/>
      <c r="AGM141" s="48"/>
      <c r="AGN141" s="48"/>
      <c r="AGO141" s="48"/>
      <c r="AGP141" s="48"/>
      <c r="AGQ141" s="48"/>
      <c r="AGR141" s="48"/>
      <c r="AGS141" s="48"/>
      <c r="AGT141" s="48"/>
      <c r="AGU141" s="48"/>
      <c r="AGV141" s="48"/>
      <c r="AGW141" s="48"/>
      <c r="AGX141" s="48"/>
      <c r="AGY141" s="48"/>
      <c r="AGZ141" s="48"/>
      <c r="AHA141" s="48"/>
      <c r="AHB141" s="48"/>
      <c r="AHC141" s="48"/>
      <c r="AHD141" s="48"/>
      <c r="AHE141" s="48"/>
      <c r="AHF141" s="48"/>
      <c r="AHG141" s="48"/>
      <c r="AHH141" s="48"/>
      <c r="AHI141" s="48"/>
      <c r="AHJ141" s="48"/>
      <c r="AHK141" s="48"/>
      <c r="AHL141" s="48"/>
      <c r="AHM141" s="48"/>
      <c r="AHN141" s="48"/>
      <c r="AHO141" s="48"/>
      <c r="AHP141" s="48"/>
      <c r="AHQ141" s="48"/>
      <c r="AHR141" s="48"/>
      <c r="AHS141" s="48"/>
      <c r="AHT141" s="48"/>
      <c r="AHU141" s="48"/>
      <c r="AHV141" s="48"/>
      <c r="AHW141" s="48"/>
      <c r="AHX141" s="48"/>
      <c r="AHY141" s="48"/>
      <c r="AHZ141" s="48"/>
      <c r="AIA141" s="48"/>
      <c r="AIB141" s="48"/>
      <c r="AIC141" s="48"/>
      <c r="AID141" s="48"/>
      <c r="AIE141" s="48"/>
      <c r="AIF141" s="48"/>
      <c r="AIG141" s="48"/>
      <c r="AIH141" s="48"/>
      <c r="AII141" s="48"/>
      <c r="AIJ141" s="48"/>
      <c r="AIK141" s="48"/>
      <c r="AIL141" s="48"/>
      <c r="AIM141" s="48"/>
      <c r="AIN141" s="48"/>
      <c r="AIO141" s="48"/>
      <c r="AIP141" s="48"/>
      <c r="AIQ141" s="48"/>
      <c r="AIR141" s="48"/>
      <c r="AIS141" s="48"/>
      <c r="AIT141" s="48"/>
      <c r="AIU141" s="48"/>
      <c r="AIV141" s="48"/>
      <c r="AIW141" s="48"/>
      <c r="AIX141" s="48"/>
      <c r="AIY141" s="48"/>
      <c r="AIZ141" s="48"/>
      <c r="AJA141" s="48"/>
      <c r="AJB141" s="48"/>
      <c r="AJC141" s="48"/>
      <c r="AJD141" s="48"/>
      <c r="AJE141" s="48"/>
      <c r="AJF141" s="48"/>
      <c r="AJG141" s="48"/>
      <c r="AJH141" s="48"/>
      <c r="AJI141" s="48"/>
      <c r="AJJ141" s="48"/>
      <c r="AJK141" s="48"/>
      <c r="AJL141" s="48"/>
      <c r="AJM141" s="48"/>
      <c r="AJN141" s="48"/>
      <c r="AJO141" s="48"/>
      <c r="AJP141" s="48"/>
      <c r="AJQ141" s="48"/>
      <c r="AJR141" s="48"/>
      <c r="AJS141" s="48"/>
      <c r="AJT141" s="48"/>
      <c r="AJU141" s="48"/>
      <c r="AJV141" s="48"/>
      <c r="AJW141" s="48"/>
      <c r="AJX141" s="48"/>
      <c r="AJY141" s="48"/>
      <c r="AJZ141" s="48"/>
      <c r="AKA141" s="48"/>
      <c r="AKB141" s="48"/>
      <c r="AKC141" s="48"/>
      <c r="AKD141" s="48"/>
      <c r="AKE141" s="48"/>
      <c r="AKF141" s="48"/>
      <c r="AKG141" s="48"/>
      <c r="AKH141" s="48"/>
      <c r="AKI141" s="48"/>
      <c r="AKJ141" s="48"/>
      <c r="AKK141" s="48"/>
      <c r="AKL141" s="48"/>
      <c r="AKM141" s="48"/>
      <c r="AKN141" s="48"/>
      <c r="AKO141" s="48"/>
      <c r="AKP141" s="48"/>
      <c r="AKQ141" s="48"/>
      <c r="AKR141" s="48"/>
      <c r="AKS141" s="48"/>
      <c r="AKT141" s="48"/>
      <c r="AKU141" s="48"/>
      <c r="AKV141" s="48"/>
      <c r="AKW141" s="48"/>
      <c r="AKX141" s="48"/>
      <c r="AKY141" s="48"/>
      <c r="AKZ141" s="48"/>
      <c r="ALA141" s="48"/>
      <c r="ALB141" s="48"/>
      <c r="ALC141" s="48"/>
      <c r="ALD141" s="48"/>
      <c r="ALE141" s="48"/>
      <c r="ALF141" s="48"/>
      <c r="ALG141" s="48"/>
      <c r="ALH141" s="48"/>
      <c r="ALI141" s="48"/>
      <c r="ALJ141" s="48"/>
      <c r="ALK141" s="48"/>
      <c r="ALL141" s="48"/>
      <c r="ALM141" s="48"/>
      <c r="ALN141" s="48"/>
      <c r="ALO141" s="48"/>
      <c r="ALP141" s="48"/>
      <c r="ALQ141" s="48"/>
      <c r="ALR141" s="48"/>
      <c r="ALS141" s="48"/>
      <c r="ALT141" s="48"/>
      <c r="ALU141" s="48"/>
      <c r="ALV141" s="48"/>
      <c r="ALW141" s="48"/>
      <c r="ALX141" s="48"/>
      <c r="ALY141" s="48"/>
      <c r="ALZ141" s="48"/>
      <c r="AMA141" s="48"/>
      <c r="AMB141" s="48"/>
      <c r="AMC141" s="48"/>
      <c r="AMD141" s="48"/>
      <c r="AME141" s="48"/>
      <c r="AMF141" s="48"/>
      <c r="AMG141" s="48"/>
      <c r="AMH141" s="48"/>
      <c r="AMI141" s="48"/>
      <c r="AMJ141" s="48"/>
    </row>
    <row r="142" s="243" customFormat="true" ht="16.5" hidden="false" customHeight="true" outlineLevel="0" collapsed="false">
      <c r="A142" s="240" t="n">
        <f aca="false">A141+1</f>
        <v>130</v>
      </c>
      <c r="B142" s="242" t="s">
        <v>505</v>
      </c>
      <c r="C142" s="242" t="s">
        <v>504</v>
      </c>
      <c r="D142" s="242" t="s">
        <v>14</v>
      </c>
      <c r="E142" s="242" t="s">
        <v>497</v>
      </c>
      <c r="F142" s="242" t="n">
        <v>0</v>
      </c>
      <c r="G142" s="242" t="s">
        <v>498</v>
      </c>
      <c r="H142" s="244" t="s">
        <v>294</v>
      </c>
      <c r="I142" s="242" t="n">
        <f aca="false">COUNTIF($C$13:$C$265,$C142)</f>
        <v>2</v>
      </c>
      <c r="J142" s="245" t="n">
        <f aca="false">COUNTIF($B$13:$B$265,$B142)</f>
        <v>1</v>
      </c>
      <c r="K142" s="244"/>
      <c r="L142" s="246" t="n">
        <v>1395</v>
      </c>
      <c r="M142" s="246" t="n">
        <v>555</v>
      </c>
      <c r="N142" s="246" t="n">
        <v>225</v>
      </c>
      <c r="O142" s="260" t="n">
        <f aca="false">L142*M142*N142/10^9</f>
        <v>0.174200625</v>
      </c>
      <c r="P142" s="248" t="n">
        <v>0.0486</v>
      </c>
      <c r="Q142" s="249"/>
      <c r="R142" s="250"/>
      <c r="S142" s="251"/>
      <c r="T142" s="252"/>
      <c r="U142" s="253" t="n">
        <v>123.5652</v>
      </c>
      <c r="V142" s="254"/>
      <c r="W142" s="255" t="n">
        <f aca="false">SUM(X142:WY142)</f>
        <v>120</v>
      </c>
      <c r="X142" s="243" t="n">
        <v>0</v>
      </c>
      <c r="Y142" s="243" t="n">
        <v>0</v>
      </c>
      <c r="Z142" s="243" t="n">
        <v>0</v>
      </c>
      <c r="AA142" s="243" t="n">
        <v>0</v>
      </c>
      <c r="AB142" s="243" t="n">
        <v>0</v>
      </c>
      <c r="AC142" s="243" t="n">
        <v>0</v>
      </c>
      <c r="AD142" s="243" t="n">
        <v>0</v>
      </c>
      <c r="AE142" s="243" t="n">
        <v>0</v>
      </c>
      <c r="AF142" s="243" t="n">
        <v>0</v>
      </c>
      <c r="AG142" s="243" t="n">
        <v>0</v>
      </c>
      <c r="AH142" s="243" t="n">
        <v>0</v>
      </c>
      <c r="AI142" s="243" t="n">
        <v>0</v>
      </c>
      <c r="AJ142" s="243" t="n">
        <v>0</v>
      </c>
      <c r="AK142" s="243" t="n">
        <v>0</v>
      </c>
      <c r="AL142" s="243" t="n">
        <v>0</v>
      </c>
      <c r="AM142" s="243" t="n">
        <v>0</v>
      </c>
      <c r="AP142" s="243" t="n">
        <v>0</v>
      </c>
      <c r="AQ142" s="243" t="n">
        <v>0</v>
      </c>
      <c r="AR142" s="243" t="n">
        <v>0</v>
      </c>
      <c r="AS142" s="243" t="n">
        <v>0</v>
      </c>
      <c r="AT142" s="243" t="n">
        <v>0</v>
      </c>
      <c r="AU142" s="243" t="n">
        <v>0</v>
      </c>
      <c r="AV142" s="243" t="n">
        <v>0</v>
      </c>
      <c r="AW142" s="243" t="n">
        <v>0</v>
      </c>
      <c r="AX142" s="243" t="n">
        <v>0</v>
      </c>
      <c r="AY142" s="243" t="n">
        <v>0</v>
      </c>
      <c r="AZ142" s="243" t="n">
        <v>0</v>
      </c>
      <c r="BA142" s="243" t="n">
        <v>0</v>
      </c>
      <c r="BB142" s="243" t="n">
        <v>0</v>
      </c>
      <c r="BC142" s="243" t="n">
        <v>0</v>
      </c>
      <c r="BD142" s="243" t="n">
        <v>0</v>
      </c>
      <c r="BE142" s="243" t="n">
        <v>0</v>
      </c>
      <c r="BF142" s="243" t="n">
        <v>0</v>
      </c>
      <c r="BG142" s="243" t="n">
        <v>0</v>
      </c>
      <c r="BH142" s="243" t="n">
        <v>0</v>
      </c>
      <c r="BI142" s="243" t="n">
        <v>0</v>
      </c>
      <c r="BJ142" s="243" t="n">
        <v>0</v>
      </c>
      <c r="BK142" s="243" t="n">
        <v>30</v>
      </c>
      <c r="BL142" s="243" t="n">
        <v>0</v>
      </c>
      <c r="BM142" s="243" t="n">
        <v>0</v>
      </c>
      <c r="BN142" s="243" t="n">
        <v>0</v>
      </c>
      <c r="BO142" s="243" t="n">
        <v>0</v>
      </c>
      <c r="BP142" s="243" t="n">
        <v>0</v>
      </c>
      <c r="BQ142" s="243" t="n">
        <v>0</v>
      </c>
      <c r="BR142" s="243" t="n">
        <v>0</v>
      </c>
      <c r="BS142" s="243" t="n">
        <v>0</v>
      </c>
      <c r="BT142" s="243" t="n">
        <v>0</v>
      </c>
      <c r="BU142" s="243" t="n">
        <v>30</v>
      </c>
      <c r="BV142" s="243" t="n">
        <v>0</v>
      </c>
      <c r="BW142" s="243" t="n">
        <v>0</v>
      </c>
      <c r="BX142" s="243" t="n">
        <v>0</v>
      </c>
      <c r="BY142" s="243" t="n">
        <v>0</v>
      </c>
      <c r="BZ142" s="243" t="n">
        <v>0</v>
      </c>
      <c r="CA142" s="243" t="n">
        <v>0</v>
      </c>
      <c r="CB142" s="243" t="n">
        <v>30</v>
      </c>
      <c r="CC142" s="243" t="n">
        <v>0</v>
      </c>
      <c r="CD142" s="243" t="n">
        <v>0</v>
      </c>
      <c r="CE142" s="243" t="n">
        <v>30</v>
      </c>
      <c r="CF142" s="243" t="n">
        <v>0</v>
      </c>
      <c r="CG142" s="243" t="n">
        <v>0</v>
      </c>
      <c r="CH142" s="243" t="n">
        <v>0</v>
      </c>
      <c r="CI142" s="243" t="n">
        <v>0</v>
      </c>
      <c r="CJ142" s="243" t="n">
        <v>0</v>
      </c>
      <c r="CK142" s="243" t="n">
        <v>0</v>
      </c>
      <c r="CL142" s="243" t="n">
        <v>0</v>
      </c>
      <c r="CM142" s="243" t="n">
        <v>0</v>
      </c>
      <c r="CN142" s="243" t="n">
        <v>0</v>
      </c>
      <c r="WY142" s="236" t="n">
        <v>0</v>
      </c>
      <c r="WZ142" s="108"/>
      <c r="XA142" s="237" t="n">
        <v>0</v>
      </c>
      <c r="XB142" s="61" t="n">
        <v>120</v>
      </c>
      <c r="XC142" s="200" t="n">
        <f aca="false">XB142-W142</f>
        <v>0</v>
      </c>
      <c r="XD142" s="256" t="n">
        <f aca="false">SUMIF('TRIEN KHAI SX'!$B$8:$B$262,$B142,'TRIEN KHAI SX'!$CM$8:$CM$262)-W142</f>
        <v>0</v>
      </c>
      <c r="XE142" s="257" t="n">
        <f aca="false">SUMIF('TRIEN KHAI SX'!$B$8:$B$262,$B142,'TRIEN KHAI SX'!$FG$8:$FG$262)</f>
        <v>0</v>
      </c>
      <c r="XF142" s="258"/>
      <c r="XG142" s="258"/>
      <c r="XH142" s="258"/>
      <c r="XI142" s="258"/>
      <c r="XJ142" s="258"/>
      <c r="XK142" s="45"/>
      <c r="XL142" s="45"/>
      <c r="XM142" s="48"/>
      <c r="XN142" s="48"/>
      <c r="XO142" s="48"/>
      <c r="XP142" s="48"/>
      <c r="XQ142" s="48"/>
      <c r="XR142" s="48"/>
      <c r="XS142" s="48"/>
      <c r="XT142" s="48"/>
      <c r="XU142" s="48"/>
      <c r="XV142" s="48"/>
      <c r="XW142" s="48"/>
      <c r="XX142" s="48"/>
      <c r="XY142" s="48"/>
      <c r="XZ142" s="48"/>
      <c r="YA142" s="48"/>
      <c r="YB142" s="48"/>
      <c r="YC142" s="48"/>
      <c r="YD142" s="48"/>
      <c r="YE142" s="48"/>
      <c r="YF142" s="48"/>
      <c r="YG142" s="48"/>
      <c r="YH142" s="48"/>
      <c r="YI142" s="48"/>
      <c r="YJ142" s="48"/>
      <c r="YK142" s="48"/>
      <c r="YL142" s="48"/>
      <c r="YM142" s="48"/>
      <c r="YN142" s="48"/>
      <c r="YO142" s="48"/>
      <c r="YP142" s="48"/>
      <c r="YQ142" s="48"/>
      <c r="YR142" s="48"/>
      <c r="YS142" s="48"/>
      <c r="YT142" s="48"/>
      <c r="YU142" s="48"/>
      <c r="YV142" s="48"/>
      <c r="YW142" s="48"/>
      <c r="YX142" s="48"/>
      <c r="YY142" s="48"/>
      <c r="YZ142" s="48"/>
      <c r="ZA142" s="48"/>
      <c r="ZB142" s="48"/>
      <c r="ZC142" s="48"/>
      <c r="ZD142" s="48"/>
      <c r="ZE142" s="48"/>
      <c r="ZF142" s="48"/>
      <c r="ZG142" s="48"/>
      <c r="ZH142" s="48"/>
      <c r="ZI142" s="48"/>
      <c r="ZJ142" s="48"/>
      <c r="ZK142" s="48"/>
      <c r="ZL142" s="48"/>
      <c r="ZM142" s="48"/>
      <c r="ZN142" s="48"/>
      <c r="ZO142" s="48"/>
      <c r="ZP142" s="48"/>
      <c r="ZQ142" s="48"/>
      <c r="ZR142" s="48"/>
      <c r="ZS142" s="48"/>
      <c r="ZT142" s="48"/>
      <c r="ZU142" s="48"/>
      <c r="ZV142" s="48"/>
      <c r="ZW142" s="48"/>
      <c r="ZX142" s="48"/>
      <c r="ZY142" s="48"/>
      <c r="ZZ142" s="48"/>
      <c r="AAA142" s="48"/>
      <c r="AAB142" s="48"/>
      <c r="AAC142" s="48"/>
      <c r="AAD142" s="48"/>
      <c r="AAE142" s="48"/>
      <c r="AAF142" s="48"/>
      <c r="AAG142" s="48"/>
      <c r="AAH142" s="48"/>
      <c r="AAI142" s="48"/>
      <c r="AAJ142" s="48"/>
      <c r="AAK142" s="48"/>
      <c r="AAL142" s="48"/>
      <c r="AAM142" s="48"/>
      <c r="AAN142" s="48"/>
      <c r="AAO142" s="48"/>
      <c r="AAP142" s="48"/>
      <c r="AAQ142" s="48"/>
      <c r="AAR142" s="48"/>
      <c r="AAS142" s="48"/>
      <c r="AAT142" s="48"/>
      <c r="AAU142" s="48"/>
      <c r="AAV142" s="48"/>
      <c r="AAW142" s="48"/>
      <c r="AAX142" s="48"/>
      <c r="AAY142" s="48"/>
      <c r="AAZ142" s="48"/>
      <c r="ABA142" s="48"/>
      <c r="ABB142" s="48"/>
      <c r="ABC142" s="48"/>
      <c r="ABD142" s="48"/>
      <c r="ABE142" s="48"/>
      <c r="ABF142" s="48"/>
      <c r="ABG142" s="48"/>
      <c r="ABH142" s="48"/>
      <c r="ABI142" s="48"/>
      <c r="ABJ142" s="48"/>
      <c r="ABK142" s="48"/>
      <c r="ABL142" s="48"/>
      <c r="ABM142" s="48"/>
      <c r="ABN142" s="48"/>
      <c r="ABO142" s="48"/>
      <c r="ABP142" s="48"/>
      <c r="ABQ142" s="48"/>
      <c r="ABR142" s="48"/>
      <c r="ABS142" s="48"/>
      <c r="ABT142" s="48"/>
      <c r="ABU142" s="48"/>
      <c r="ABV142" s="48"/>
      <c r="ABW142" s="48"/>
      <c r="ABX142" s="48"/>
      <c r="ABY142" s="48"/>
      <c r="ABZ142" s="48"/>
      <c r="ACA142" s="48"/>
      <c r="ACB142" s="48"/>
      <c r="ACC142" s="48"/>
      <c r="ACD142" s="48"/>
      <c r="ACE142" s="48"/>
      <c r="ACF142" s="48"/>
      <c r="ACG142" s="48"/>
      <c r="ACH142" s="48"/>
      <c r="ACI142" s="48"/>
      <c r="ACJ142" s="48"/>
      <c r="ACK142" s="48"/>
      <c r="ACL142" s="48"/>
      <c r="ACM142" s="48"/>
      <c r="ACN142" s="48"/>
      <c r="ACO142" s="48"/>
      <c r="ACP142" s="48"/>
      <c r="ACQ142" s="48"/>
      <c r="ACR142" s="48"/>
      <c r="ACS142" s="48"/>
      <c r="ACT142" s="48"/>
      <c r="ACU142" s="48"/>
      <c r="ACV142" s="48"/>
      <c r="ACW142" s="48"/>
      <c r="ACX142" s="48"/>
      <c r="ACY142" s="48"/>
      <c r="ACZ142" s="48"/>
      <c r="ADA142" s="48"/>
      <c r="ADB142" s="48"/>
      <c r="ADC142" s="48"/>
      <c r="ADD142" s="48"/>
      <c r="ADE142" s="48"/>
      <c r="ADF142" s="48"/>
      <c r="ADG142" s="48"/>
      <c r="ADH142" s="48"/>
      <c r="ADI142" s="48"/>
      <c r="ADJ142" s="48"/>
      <c r="ADK142" s="48"/>
      <c r="ADL142" s="48"/>
      <c r="ADM142" s="48"/>
      <c r="ADN142" s="48"/>
      <c r="ADO142" s="48"/>
      <c r="ADP142" s="48"/>
      <c r="ADQ142" s="48"/>
      <c r="ADR142" s="48"/>
      <c r="ADS142" s="48"/>
      <c r="ADT142" s="48"/>
      <c r="ADU142" s="48"/>
      <c r="ADV142" s="48"/>
      <c r="ADW142" s="48"/>
      <c r="ADX142" s="48"/>
      <c r="ADY142" s="48"/>
      <c r="ADZ142" s="48"/>
      <c r="AEA142" s="48"/>
      <c r="AEB142" s="48"/>
      <c r="AEC142" s="48"/>
      <c r="AED142" s="48"/>
      <c r="AEE142" s="48"/>
      <c r="AEF142" s="48"/>
      <c r="AEG142" s="48"/>
      <c r="AEH142" s="48"/>
      <c r="AEI142" s="48"/>
      <c r="AEJ142" s="48"/>
      <c r="AEK142" s="48"/>
      <c r="AEL142" s="48"/>
      <c r="AEM142" s="48"/>
      <c r="AEN142" s="48"/>
      <c r="AEO142" s="48"/>
      <c r="AEP142" s="48"/>
      <c r="AEQ142" s="48"/>
      <c r="AER142" s="48"/>
      <c r="AES142" s="48"/>
      <c r="AET142" s="48"/>
      <c r="AEU142" s="48"/>
      <c r="AEV142" s="48"/>
      <c r="AEW142" s="48"/>
      <c r="AEX142" s="48"/>
      <c r="AEY142" s="48"/>
      <c r="AEZ142" s="48"/>
      <c r="AFA142" s="48"/>
      <c r="AFB142" s="48"/>
      <c r="AFC142" s="48"/>
      <c r="AFD142" s="48"/>
      <c r="AFE142" s="48"/>
      <c r="AFF142" s="48"/>
      <c r="AFG142" s="48"/>
      <c r="AFH142" s="48"/>
      <c r="AFI142" s="48"/>
      <c r="AFJ142" s="48"/>
      <c r="AFK142" s="48"/>
      <c r="AFL142" s="48"/>
      <c r="AFM142" s="48"/>
      <c r="AFN142" s="48"/>
      <c r="AFO142" s="48"/>
      <c r="AFP142" s="48"/>
      <c r="AFQ142" s="48"/>
      <c r="AFR142" s="48"/>
      <c r="AFS142" s="48"/>
      <c r="AFT142" s="48"/>
      <c r="AFU142" s="48"/>
      <c r="AFV142" s="48"/>
      <c r="AFW142" s="48"/>
      <c r="AFX142" s="48"/>
      <c r="AFY142" s="48"/>
      <c r="AFZ142" s="48"/>
      <c r="AGA142" s="48"/>
      <c r="AGB142" s="48"/>
      <c r="AGC142" s="48"/>
      <c r="AGD142" s="48"/>
      <c r="AGE142" s="48"/>
      <c r="AGF142" s="48"/>
      <c r="AGG142" s="48"/>
      <c r="AGH142" s="48"/>
      <c r="AGI142" s="48"/>
      <c r="AGJ142" s="48"/>
      <c r="AGK142" s="48"/>
      <c r="AGL142" s="48"/>
      <c r="AGM142" s="48"/>
      <c r="AGN142" s="48"/>
      <c r="AGO142" s="48"/>
      <c r="AGP142" s="48"/>
      <c r="AGQ142" s="48"/>
      <c r="AGR142" s="48"/>
      <c r="AGS142" s="48"/>
      <c r="AGT142" s="48"/>
      <c r="AGU142" s="48"/>
      <c r="AGV142" s="48"/>
      <c r="AGW142" s="48"/>
      <c r="AGX142" s="48"/>
      <c r="AGY142" s="48"/>
      <c r="AGZ142" s="48"/>
      <c r="AHA142" s="48"/>
      <c r="AHB142" s="48"/>
      <c r="AHC142" s="48"/>
      <c r="AHD142" s="48"/>
      <c r="AHE142" s="48"/>
      <c r="AHF142" s="48"/>
      <c r="AHG142" s="48"/>
      <c r="AHH142" s="48"/>
      <c r="AHI142" s="48"/>
      <c r="AHJ142" s="48"/>
      <c r="AHK142" s="48"/>
      <c r="AHL142" s="48"/>
      <c r="AHM142" s="48"/>
      <c r="AHN142" s="48"/>
      <c r="AHO142" s="48"/>
      <c r="AHP142" s="48"/>
      <c r="AHQ142" s="48"/>
      <c r="AHR142" s="48"/>
      <c r="AHS142" s="48"/>
      <c r="AHT142" s="48"/>
      <c r="AHU142" s="48"/>
      <c r="AHV142" s="48"/>
      <c r="AHW142" s="48"/>
      <c r="AHX142" s="48"/>
      <c r="AHY142" s="48"/>
      <c r="AHZ142" s="48"/>
      <c r="AIA142" s="48"/>
      <c r="AIB142" s="48"/>
      <c r="AIC142" s="48"/>
      <c r="AID142" s="48"/>
      <c r="AIE142" s="48"/>
      <c r="AIF142" s="48"/>
      <c r="AIG142" s="48"/>
      <c r="AIH142" s="48"/>
      <c r="AII142" s="48"/>
      <c r="AIJ142" s="48"/>
      <c r="AIK142" s="48"/>
      <c r="AIL142" s="48"/>
      <c r="AIM142" s="48"/>
      <c r="AIN142" s="48"/>
      <c r="AIO142" s="48"/>
      <c r="AIP142" s="48"/>
      <c r="AIQ142" s="48"/>
      <c r="AIR142" s="48"/>
      <c r="AIS142" s="48"/>
      <c r="AIT142" s="48"/>
      <c r="AIU142" s="48"/>
      <c r="AIV142" s="48"/>
      <c r="AIW142" s="48"/>
      <c r="AIX142" s="48"/>
      <c r="AIY142" s="48"/>
      <c r="AIZ142" s="48"/>
      <c r="AJA142" s="48"/>
      <c r="AJB142" s="48"/>
      <c r="AJC142" s="48"/>
      <c r="AJD142" s="48"/>
      <c r="AJE142" s="48"/>
      <c r="AJF142" s="48"/>
      <c r="AJG142" s="48"/>
      <c r="AJH142" s="48"/>
      <c r="AJI142" s="48"/>
      <c r="AJJ142" s="48"/>
      <c r="AJK142" s="48"/>
      <c r="AJL142" s="48"/>
      <c r="AJM142" s="48"/>
      <c r="AJN142" s="48"/>
      <c r="AJO142" s="48"/>
      <c r="AJP142" s="48"/>
      <c r="AJQ142" s="48"/>
      <c r="AJR142" s="48"/>
      <c r="AJS142" s="48"/>
      <c r="AJT142" s="48"/>
      <c r="AJU142" s="48"/>
      <c r="AJV142" s="48"/>
      <c r="AJW142" s="48"/>
      <c r="AJX142" s="48"/>
      <c r="AJY142" s="48"/>
      <c r="AJZ142" s="48"/>
      <c r="AKA142" s="48"/>
      <c r="AKB142" s="48"/>
      <c r="AKC142" s="48"/>
      <c r="AKD142" s="48"/>
      <c r="AKE142" s="48"/>
      <c r="AKF142" s="48"/>
      <c r="AKG142" s="48"/>
      <c r="AKH142" s="48"/>
      <c r="AKI142" s="48"/>
      <c r="AKJ142" s="48"/>
      <c r="AKK142" s="48"/>
      <c r="AKL142" s="48"/>
      <c r="AKM142" s="48"/>
      <c r="AKN142" s="48"/>
      <c r="AKO142" s="48"/>
      <c r="AKP142" s="48"/>
      <c r="AKQ142" s="48"/>
      <c r="AKR142" s="48"/>
      <c r="AKS142" s="48"/>
      <c r="AKT142" s="48"/>
      <c r="AKU142" s="48"/>
      <c r="AKV142" s="48"/>
      <c r="AKW142" s="48"/>
      <c r="AKX142" s="48"/>
      <c r="AKY142" s="48"/>
      <c r="AKZ142" s="48"/>
      <c r="ALA142" s="48"/>
      <c r="ALB142" s="48"/>
      <c r="ALC142" s="48"/>
      <c r="ALD142" s="48"/>
      <c r="ALE142" s="48"/>
      <c r="ALF142" s="48"/>
      <c r="ALG142" s="48"/>
      <c r="ALH142" s="48"/>
      <c r="ALI142" s="48"/>
      <c r="ALJ142" s="48"/>
      <c r="ALK142" s="48"/>
      <c r="ALL142" s="48"/>
      <c r="ALM142" s="48"/>
      <c r="ALN142" s="48"/>
      <c r="ALO142" s="48"/>
      <c r="ALP142" s="48"/>
      <c r="ALQ142" s="48"/>
      <c r="ALR142" s="48"/>
      <c r="ALS142" s="48"/>
      <c r="ALT142" s="48"/>
      <c r="ALU142" s="48"/>
      <c r="ALV142" s="48"/>
      <c r="ALW142" s="48"/>
      <c r="ALX142" s="48"/>
      <c r="ALY142" s="48"/>
      <c r="ALZ142" s="48"/>
      <c r="AMA142" s="48"/>
      <c r="AMB142" s="48"/>
      <c r="AMC142" s="48"/>
      <c r="AMD142" s="48"/>
      <c r="AME142" s="48"/>
      <c r="AMF142" s="48"/>
      <c r="AMG142" s="48"/>
      <c r="AMH142" s="48"/>
      <c r="AMI142" s="48"/>
      <c r="AMJ142" s="48"/>
    </row>
    <row r="143" s="243" customFormat="true" ht="16.5" hidden="false" customHeight="true" outlineLevel="0" collapsed="false">
      <c r="A143" s="240" t="n">
        <f aca="false">A142+1</f>
        <v>131</v>
      </c>
      <c r="B143" s="242" t="s">
        <v>45</v>
      </c>
      <c r="C143" s="242" t="s">
        <v>45</v>
      </c>
      <c r="D143" s="242" t="s">
        <v>14</v>
      </c>
      <c r="E143" s="242" t="s">
        <v>304</v>
      </c>
      <c r="F143" s="242" t="n">
        <v>0</v>
      </c>
      <c r="G143" s="242" t="s">
        <v>305</v>
      </c>
      <c r="H143" s="244" t="s">
        <v>294</v>
      </c>
      <c r="I143" s="242" t="n">
        <f aca="false">COUNTIF($C$13:$C$265,$C143)</f>
        <v>2</v>
      </c>
      <c r="J143" s="245" t="n">
        <f aca="false">COUNTIF($B$13:$B$265,$B143)</f>
        <v>1</v>
      </c>
      <c r="K143" s="244"/>
      <c r="L143" s="246" t="n">
        <v>1395</v>
      </c>
      <c r="M143" s="246" t="n">
        <v>555</v>
      </c>
      <c r="N143" s="246" t="n">
        <v>225</v>
      </c>
      <c r="O143" s="260" t="n">
        <f aca="false">L143*M143*N143/10^9</f>
        <v>0.174200625</v>
      </c>
      <c r="P143" s="248" t="n">
        <v>0.0486</v>
      </c>
      <c r="Q143" s="249"/>
      <c r="R143" s="250"/>
      <c r="S143" s="251" t="n">
        <v>100.3</v>
      </c>
      <c r="T143" s="252" t="n">
        <v>99.05</v>
      </c>
      <c r="U143" s="253" t="n">
        <v>121.0605</v>
      </c>
      <c r="V143" s="254"/>
      <c r="W143" s="255" t="n">
        <f aca="false">SUM(X143:WY143)</f>
        <v>35</v>
      </c>
      <c r="X143" s="243" t="n">
        <v>0</v>
      </c>
      <c r="Y143" s="243" t="n">
        <v>0</v>
      </c>
      <c r="Z143" s="243" t="n">
        <v>0</v>
      </c>
      <c r="AA143" s="243" t="n">
        <v>0</v>
      </c>
      <c r="AB143" s="243" t="n">
        <v>0</v>
      </c>
      <c r="AC143" s="243" t="n">
        <v>0</v>
      </c>
      <c r="AD143" s="243" t="n">
        <v>0</v>
      </c>
      <c r="AE143" s="243" t="n">
        <v>0</v>
      </c>
      <c r="AF143" s="243" t="n">
        <v>0</v>
      </c>
      <c r="AG143" s="243" t="n">
        <v>0</v>
      </c>
      <c r="AH143" s="243" t="n">
        <v>0</v>
      </c>
      <c r="AI143" s="243" t="n">
        <v>0</v>
      </c>
      <c r="AJ143" s="243" t="n">
        <v>35</v>
      </c>
      <c r="AK143" s="243" t="n">
        <v>0</v>
      </c>
      <c r="AL143" s="243" t="n">
        <v>0</v>
      </c>
      <c r="AM143" s="243" t="n">
        <v>0</v>
      </c>
      <c r="AP143" s="243" t="n">
        <v>0</v>
      </c>
      <c r="AQ143" s="243" t="n">
        <v>0</v>
      </c>
      <c r="AR143" s="243" t="n">
        <v>0</v>
      </c>
      <c r="AS143" s="243" t="n">
        <v>0</v>
      </c>
      <c r="AT143" s="243" t="n">
        <v>0</v>
      </c>
      <c r="AU143" s="243" t="n">
        <v>0</v>
      </c>
      <c r="AV143" s="243" t="n">
        <v>0</v>
      </c>
      <c r="AW143" s="243" t="n">
        <v>0</v>
      </c>
      <c r="AX143" s="243" t="n">
        <v>0</v>
      </c>
      <c r="AY143" s="243" t="n">
        <v>0</v>
      </c>
      <c r="AZ143" s="243" t="n">
        <v>0</v>
      </c>
      <c r="BA143" s="243" t="n">
        <v>0</v>
      </c>
      <c r="BB143" s="243" t="n">
        <v>0</v>
      </c>
      <c r="BC143" s="243" t="n">
        <v>0</v>
      </c>
      <c r="BD143" s="243" t="n">
        <v>0</v>
      </c>
      <c r="BE143" s="243" t="n">
        <v>0</v>
      </c>
      <c r="BF143" s="243" t="n">
        <v>0</v>
      </c>
      <c r="BG143" s="243" t="n">
        <v>0</v>
      </c>
      <c r="BH143" s="243" t="n">
        <v>0</v>
      </c>
      <c r="BI143" s="243" t="n">
        <v>0</v>
      </c>
      <c r="BJ143" s="243" t="n">
        <v>0</v>
      </c>
      <c r="BK143" s="243" t="n">
        <v>0</v>
      </c>
      <c r="BL143" s="243" t="n">
        <v>0</v>
      </c>
      <c r="BM143" s="243" t="n">
        <v>0</v>
      </c>
      <c r="BN143" s="243" t="n">
        <v>0</v>
      </c>
      <c r="BO143" s="243" t="n">
        <v>0</v>
      </c>
      <c r="BP143" s="243" t="n">
        <v>0</v>
      </c>
      <c r="BQ143" s="243" t="n">
        <v>0</v>
      </c>
      <c r="BR143" s="243" t="n">
        <v>0</v>
      </c>
      <c r="BS143" s="243" t="n">
        <v>0</v>
      </c>
      <c r="BT143" s="243" t="n">
        <v>0</v>
      </c>
      <c r="BU143" s="243" t="n">
        <v>0</v>
      </c>
      <c r="BV143" s="243" t="n">
        <v>0</v>
      </c>
      <c r="BW143" s="243" t="n">
        <v>0</v>
      </c>
      <c r="BX143" s="243" t="n">
        <v>0</v>
      </c>
      <c r="BY143" s="243" t="n">
        <v>0</v>
      </c>
      <c r="BZ143" s="243" t="n">
        <v>0</v>
      </c>
      <c r="CA143" s="243" t="n">
        <v>0</v>
      </c>
      <c r="CB143" s="243" t="n">
        <v>0</v>
      </c>
      <c r="CC143" s="243" t="n">
        <v>0</v>
      </c>
      <c r="CD143" s="243" t="n">
        <v>0</v>
      </c>
      <c r="CE143" s="243" t="n">
        <v>0</v>
      </c>
      <c r="CF143" s="243" t="n">
        <v>0</v>
      </c>
      <c r="CG143" s="243" t="n">
        <v>0</v>
      </c>
      <c r="CH143" s="243" t="n">
        <v>0</v>
      </c>
      <c r="CI143" s="243" t="n">
        <v>0</v>
      </c>
      <c r="CJ143" s="243" t="n">
        <v>0</v>
      </c>
      <c r="CK143" s="243" t="n">
        <v>0</v>
      </c>
      <c r="CL143" s="243" t="n">
        <v>0</v>
      </c>
      <c r="CM143" s="243" t="n">
        <v>0</v>
      </c>
      <c r="CN143" s="243" t="n">
        <v>0</v>
      </c>
      <c r="WY143" s="236" t="n">
        <v>0</v>
      </c>
      <c r="WZ143" s="108"/>
      <c r="XA143" s="237" t="n">
        <v>0</v>
      </c>
      <c r="XB143" s="61" t="n">
        <v>35</v>
      </c>
      <c r="XC143" s="200" t="n">
        <f aca="false">XB143-W143</f>
        <v>0</v>
      </c>
      <c r="XD143" s="256" t="n">
        <f aca="false">SUMIF('TRIEN KHAI SX'!$B$8:$B$262,$B143,'TRIEN KHAI SX'!$CM$8:$CM$262)-W143</f>
        <v>0</v>
      </c>
      <c r="XE143" s="257" t="n">
        <f aca="false">SUMIF('TRIEN KHAI SX'!$B$8:$B$262,$B143,'TRIEN KHAI SX'!$FG$8:$FG$262)</f>
        <v>0</v>
      </c>
      <c r="XF143" s="258"/>
      <c r="XG143" s="258"/>
      <c r="XH143" s="258"/>
      <c r="XI143" s="258"/>
      <c r="XJ143" s="258"/>
      <c r="XK143" s="45"/>
      <c r="XL143" s="45"/>
      <c r="XM143" s="48"/>
      <c r="XN143" s="48"/>
      <c r="XO143" s="48"/>
      <c r="XP143" s="48"/>
      <c r="XQ143" s="48"/>
      <c r="XR143" s="48"/>
      <c r="XS143" s="48"/>
      <c r="XT143" s="48"/>
      <c r="XU143" s="48"/>
      <c r="XV143" s="48"/>
      <c r="XW143" s="48"/>
      <c r="XX143" s="48"/>
      <c r="XY143" s="48"/>
      <c r="XZ143" s="48"/>
      <c r="YA143" s="48"/>
      <c r="YB143" s="48"/>
      <c r="YC143" s="48"/>
      <c r="YD143" s="48"/>
      <c r="YE143" s="48"/>
      <c r="YF143" s="48"/>
      <c r="YG143" s="48"/>
      <c r="YH143" s="48"/>
      <c r="YI143" s="48"/>
      <c r="YJ143" s="48"/>
      <c r="YK143" s="48"/>
      <c r="YL143" s="48"/>
      <c r="YM143" s="48"/>
      <c r="YN143" s="48"/>
      <c r="YO143" s="48"/>
      <c r="YP143" s="48"/>
      <c r="YQ143" s="48"/>
      <c r="YR143" s="48"/>
      <c r="YS143" s="48"/>
      <c r="YT143" s="48"/>
      <c r="YU143" s="48"/>
      <c r="YV143" s="48"/>
      <c r="YW143" s="48"/>
      <c r="YX143" s="48"/>
      <c r="YY143" s="48"/>
      <c r="YZ143" s="48"/>
      <c r="ZA143" s="48"/>
      <c r="ZB143" s="48"/>
      <c r="ZC143" s="48"/>
      <c r="ZD143" s="48"/>
      <c r="ZE143" s="48"/>
      <c r="ZF143" s="48"/>
      <c r="ZG143" s="48"/>
      <c r="ZH143" s="48"/>
      <c r="ZI143" s="48"/>
      <c r="ZJ143" s="48"/>
      <c r="ZK143" s="48"/>
      <c r="ZL143" s="48"/>
      <c r="ZM143" s="48"/>
      <c r="ZN143" s="48"/>
      <c r="ZO143" s="48"/>
      <c r="ZP143" s="48"/>
      <c r="ZQ143" s="48"/>
      <c r="ZR143" s="48"/>
      <c r="ZS143" s="48"/>
      <c r="ZT143" s="48"/>
      <c r="ZU143" s="48"/>
      <c r="ZV143" s="48"/>
      <c r="ZW143" s="48"/>
      <c r="ZX143" s="48"/>
      <c r="ZY143" s="48"/>
      <c r="ZZ143" s="48"/>
      <c r="AAA143" s="48"/>
      <c r="AAB143" s="48"/>
      <c r="AAC143" s="48"/>
      <c r="AAD143" s="48"/>
      <c r="AAE143" s="48"/>
      <c r="AAF143" s="48"/>
      <c r="AAG143" s="48"/>
      <c r="AAH143" s="48"/>
      <c r="AAI143" s="48"/>
      <c r="AAJ143" s="48"/>
      <c r="AAK143" s="48"/>
      <c r="AAL143" s="48"/>
      <c r="AAM143" s="48"/>
      <c r="AAN143" s="48"/>
      <c r="AAO143" s="48"/>
      <c r="AAP143" s="48"/>
      <c r="AAQ143" s="48"/>
      <c r="AAR143" s="48"/>
      <c r="AAS143" s="48"/>
      <c r="AAT143" s="48"/>
      <c r="AAU143" s="48"/>
      <c r="AAV143" s="48"/>
      <c r="AAW143" s="48"/>
      <c r="AAX143" s="48"/>
      <c r="AAY143" s="48"/>
      <c r="AAZ143" s="48"/>
      <c r="ABA143" s="48"/>
      <c r="ABB143" s="48"/>
      <c r="ABC143" s="48"/>
      <c r="ABD143" s="48"/>
      <c r="ABE143" s="48"/>
      <c r="ABF143" s="48"/>
      <c r="ABG143" s="48"/>
      <c r="ABH143" s="48"/>
      <c r="ABI143" s="48"/>
      <c r="ABJ143" s="48"/>
      <c r="ABK143" s="48"/>
      <c r="ABL143" s="48"/>
      <c r="ABM143" s="48"/>
      <c r="ABN143" s="48"/>
      <c r="ABO143" s="48"/>
      <c r="ABP143" s="48"/>
      <c r="ABQ143" s="48"/>
      <c r="ABR143" s="48"/>
      <c r="ABS143" s="48"/>
      <c r="ABT143" s="48"/>
      <c r="ABU143" s="48"/>
      <c r="ABV143" s="48"/>
      <c r="ABW143" s="48"/>
      <c r="ABX143" s="48"/>
      <c r="ABY143" s="48"/>
      <c r="ABZ143" s="48"/>
      <c r="ACA143" s="48"/>
      <c r="ACB143" s="48"/>
      <c r="ACC143" s="48"/>
      <c r="ACD143" s="48"/>
      <c r="ACE143" s="48"/>
      <c r="ACF143" s="48"/>
      <c r="ACG143" s="48"/>
      <c r="ACH143" s="48"/>
      <c r="ACI143" s="48"/>
      <c r="ACJ143" s="48"/>
      <c r="ACK143" s="48"/>
      <c r="ACL143" s="48"/>
      <c r="ACM143" s="48"/>
      <c r="ACN143" s="48"/>
      <c r="ACO143" s="48"/>
      <c r="ACP143" s="48"/>
      <c r="ACQ143" s="48"/>
      <c r="ACR143" s="48"/>
      <c r="ACS143" s="48"/>
      <c r="ACT143" s="48"/>
      <c r="ACU143" s="48"/>
      <c r="ACV143" s="48"/>
      <c r="ACW143" s="48"/>
      <c r="ACX143" s="48"/>
      <c r="ACY143" s="48"/>
      <c r="ACZ143" s="48"/>
      <c r="ADA143" s="48"/>
      <c r="ADB143" s="48"/>
      <c r="ADC143" s="48"/>
      <c r="ADD143" s="48"/>
      <c r="ADE143" s="48"/>
      <c r="ADF143" s="48"/>
      <c r="ADG143" s="48"/>
      <c r="ADH143" s="48"/>
      <c r="ADI143" s="48"/>
      <c r="ADJ143" s="48"/>
      <c r="ADK143" s="48"/>
      <c r="ADL143" s="48"/>
      <c r="ADM143" s="48"/>
      <c r="ADN143" s="48"/>
      <c r="ADO143" s="48"/>
      <c r="ADP143" s="48"/>
      <c r="ADQ143" s="48"/>
      <c r="ADR143" s="48"/>
      <c r="ADS143" s="48"/>
      <c r="ADT143" s="48"/>
      <c r="ADU143" s="48"/>
      <c r="ADV143" s="48"/>
      <c r="ADW143" s="48"/>
      <c r="ADX143" s="48"/>
      <c r="ADY143" s="48"/>
      <c r="ADZ143" s="48"/>
      <c r="AEA143" s="48"/>
      <c r="AEB143" s="48"/>
      <c r="AEC143" s="48"/>
      <c r="AED143" s="48"/>
      <c r="AEE143" s="48"/>
      <c r="AEF143" s="48"/>
      <c r="AEG143" s="48"/>
      <c r="AEH143" s="48"/>
      <c r="AEI143" s="48"/>
      <c r="AEJ143" s="48"/>
      <c r="AEK143" s="48"/>
      <c r="AEL143" s="48"/>
      <c r="AEM143" s="48"/>
      <c r="AEN143" s="48"/>
      <c r="AEO143" s="48"/>
      <c r="AEP143" s="48"/>
      <c r="AEQ143" s="48"/>
      <c r="AER143" s="48"/>
      <c r="AES143" s="48"/>
      <c r="AET143" s="48"/>
      <c r="AEU143" s="48"/>
      <c r="AEV143" s="48"/>
      <c r="AEW143" s="48"/>
      <c r="AEX143" s="48"/>
      <c r="AEY143" s="48"/>
      <c r="AEZ143" s="48"/>
      <c r="AFA143" s="48"/>
      <c r="AFB143" s="48"/>
      <c r="AFC143" s="48"/>
      <c r="AFD143" s="48"/>
      <c r="AFE143" s="48"/>
      <c r="AFF143" s="48"/>
      <c r="AFG143" s="48"/>
      <c r="AFH143" s="48"/>
      <c r="AFI143" s="48"/>
      <c r="AFJ143" s="48"/>
      <c r="AFK143" s="48"/>
      <c r="AFL143" s="48"/>
      <c r="AFM143" s="48"/>
      <c r="AFN143" s="48"/>
      <c r="AFO143" s="48"/>
      <c r="AFP143" s="48"/>
      <c r="AFQ143" s="48"/>
      <c r="AFR143" s="48"/>
      <c r="AFS143" s="48"/>
      <c r="AFT143" s="48"/>
      <c r="AFU143" s="48"/>
      <c r="AFV143" s="48"/>
      <c r="AFW143" s="48"/>
      <c r="AFX143" s="48"/>
      <c r="AFY143" s="48"/>
      <c r="AFZ143" s="48"/>
      <c r="AGA143" s="48"/>
      <c r="AGB143" s="48"/>
      <c r="AGC143" s="48"/>
      <c r="AGD143" s="48"/>
      <c r="AGE143" s="48"/>
      <c r="AGF143" s="48"/>
      <c r="AGG143" s="48"/>
      <c r="AGH143" s="48"/>
      <c r="AGI143" s="48"/>
      <c r="AGJ143" s="48"/>
      <c r="AGK143" s="48"/>
      <c r="AGL143" s="48"/>
      <c r="AGM143" s="48"/>
      <c r="AGN143" s="48"/>
      <c r="AGO143" s="48"/>
      <c r="AGP143" s="48"/>
      <c r="AGQ143" s="48"/>
      <c r="AGR143" s="48"/>
      <c r="AGS143" s="48"/>
      <c r="AGT143" s="48"/>
      <c r="AGU143" s="48"/>
      <c r="AGV143" s="48"/>
      <c r="AGW143" s="48"/>
      <c r="AGX143" s="48"/>
      <c r="AGY143" s="48"/>
      <c r="AGZ143" s="48"/>
      <c r="AHA143" s="48"/>
      <c r="AHB143" s="48"/>
      <c r="AHC143" s="48"/>
      <c r="AHD143" s="48"/>
      <c r="AHE143" s="48"/>
      <c r="AHF143" s="48"/>
      <c r="AHG143" s="48"/>
      <c r="AHH143" s="48"/>
      <c r="AHI143" s="48"/>
      <c r="AHJ143" s="48"/>
      <c r="AHK143" s="48"/>
      <c r="AHL143" s="48"/>
      <c r="AHM143" s="48"/>
      <c r="AHN143" s="48"/>
      <c r="AHO143" s="48"/>
      <c r="AHP143" s="48"/>
      <c r="AHQ143" s="48"/>
      <c r="AHR143" s="48"/>
      <c r="AHS143" s="48"/>
      <c r="AHT143" s="48"/>
      <c r="AHU143" s="48"/>
      <c r="AHV143" s="48"/>
      <c r="AHW143" s="48"/>
      <c r="AHX143" s="48"/>
      <c r="AHY143" s="48"/>
      <c r="AHZ143" s="48"/>
      <c r="AIA143" s="48"/>
      <c r="AIB143" s="48"/>
      <c r="AIC143" s="48"/>
      <c r="AID143" s="48"/>
      <c r="AIE143" s="48"/>
      <c r="AIF143" s="48"/>
      <c r="AIG143" s="48"/>
      <c r="AIH143" s="48"/>
      <c r="AII143" s="48"/>
      <c r="AIJ143" s="48"/>
      <c r="AIK143" s="48"/>
      <c r="AIL143" s="48"/>
      <c r="AIM143" s="48"/>
      <c r="AIN143" s="48"/>
      <c r="AIO143" s="48"/>
      <c r="AIP143" s="48"/>
      <c r="AIQ143" s="48"/>
      <c r="AIR143" s="48"/>
      <c r="AIS143" s="48"/>
      <c r="AIT143" s="48"/>
      <c r="AIU143" s="48"/>
      <c r="AIV143" s="48"/>
      <c r="AIW143" s="48"/>
      <c r="AIX143" s="48"/>
      <c r="AIY143" s="48"/>
      <c r="AIZ143" s="48"/>
      <c r="AJA143" s="48"/>
      <c r="AJB143" s="48"/>
      <c r="AJC143" s="48"/>
      <c r="AJD143" s="48"/>
      <c r="AJE143" s="48"/>
      <c r="AJF143" s="48"/>
      <c r="AJG143" s="48"/>
      <c r="AJH143" s="48"/>
      <c r="AJI143" s="48"/>
      <c r="AJJ143" s="48"/>
      <c r="AJK143" s="48"/>
      <c r="AJL143" s="48"/>
      <c r="AJM143" s="48"/>
      <c r="AJN143" s="48"/>
      <c r="AJO143" s="48"/>
      <c r="AJP143" s="48"/>
      <c r="AJQ143" s="48"/>
      <c r="AJR143" s="48"/>
      <c r="AJS143" s="48"/>
      <c r="AJT143" s="48"/>
      <c r="AJU143" s="48"/>
      <c r="AJV143" s="48"/>
      <c r="AJW143" s="48"/>
      <c r="AJX143" s="48"/>
      <c r="AJY143" s="48"/>
      <c r="AJZ143" s="48"/>
      <c r="AKA143" s="48"/>
      <c r="AKB143" s="48"/>
      <c r="AKC143" s="48"/>
      <c r="AKD143" s="48"/>
      <c r="AKE143" s="48"/>
      <c r="AKF143" s="48"/>
      <c r="AKG143" s="48"/>
      <c r="AKH143" s="48"/>
      <c r="AKI143" s="48"/>
      <c r="AKJ143" s="48"/>
      <c r="AKK143" s="48"/>
      <c r="AKL143" s="48"/>
      <c r="AKM143" s="48"/>
      <c r="AKN143" s="48"/>
      <c r="AKO143" s="48"/>
      <c r="AKP143" s="48"/>
      <c r="AKQ143" s="48"/>
      <c r="AKR143" s="48"/>
      <c r="AKS143" s="48"/>
      <c r="AKT143" s="48"/>
      <c r="AKU143" s="48"/>
      <c r="AKV143" s="48"/>
      <c r="AKW143" s="48"/>
      <c r="AKX143" s="48"/>
      <c r="AKY143" s="48"/>
      <c r="AKZ143" s="48"/>
      <c r="ALA143" s="48"/>
      <c r="ALB143" s="48"/>
      <c r="ALC143" s="48"/>
      <c r="ALD143" s="48"/>
      <c r="ALE143" s="48"/>
      <c r="ALF143" s="48"/>
      <c r="ALG143" s="48"/>
      <c r="ALH143" s="48"/>
      <c r="ALI143" s="48"/>
      <c r="ALJ143" s="48"/>
      <c r="ALK143" s="48"/>
      <c r="ALL143" s="48"/>
      <c r="ALM143" s="48"/>
      <c r="ALN143" s="48"/>
      <c r="ALO143" s="48"/>
      <c r="ALP143" s="48"/>
      <c r="ALQ143" s="48"/>
      <c r="ALR143" s="48"/>
      <c r="ALS143" s="48"/>
      <c r="ALT143" s="48"/>
      <c r="ALU143" s="48"/>
      <c r="ALV143" s="48"/>
      <c r="ALW143" s="48"/>
      <c r="ALX143" s="48"/>
      <c r="ALY143" s="48"/>
      <c r="ALZ143" s="48"/>
      <c r="AMA143" s="48"/>
      <c r="AMB143" s="48"/>
      <c r="AMC143" s="48"/>
      <c r="AMD143" s="48"/>
      <c r="AME143" s="48"/>
      <c r="AMF143" s="48"/>
      <c r="AMG143" s="48"/>
      <c r="AMH143" s="48"/>
      <c r="AMI143" s="48"/>
      <c r="AMJ143" s="48"/>
    </row>
    <row r="144" s="243" customFormat="true" ht="16.5" hidden="false" customHeight="true" outlineLevel="0" collapsed="false">
      <c r="A144" s="240" t="n">
        <f aca="false">A143+1</f>
        <v>132</v>
      </c>
      <c r="B144" s="242" t="s">
        <v>506</v>
      </c>
      <c r="C144" s="242" t="s">
        <v>45</v>
      </c>
      <c r="D144" s="242" t="s">
        <v>14</v>
      </c>
      <c r="E144" s="242" t="s">
        <v>304</v>
      </c>
      <c r="F144" s="242" t="n">
        <v>0</v>
      </c>
      <c r="G144" s="242" t="s">
        <v>305</v>
      </c>
      <c r="H144" s="244" t="s">
        <v>294</v>
      </c>
      <c r="I144" s="242" t="n">
        <f aca="false">COUNTIF($C$13:$C$265,$C144)</f>
        <v>2</v>
      </c>
      <c r="J144" s="245" t="n">
        <f aca="false">COUNTIF($B$13:$B$265,$B144)</f>
        <v>1</v>
      </c>
      <c r="K144" s="244"/>
      <c r="L144" s="246" t="n">
        <v>1395</v>
      </c>
      <c r="M144" s="246" t="n">
        <v>555</v>
      </c>
      <c r="N144" s="246" t="n">
        <v>225</v>
      </c>
      <c r="O144" s="260" t="n">
        <f aca="false">L144*M144*N144/10^9</f>
        <v>0.174200625</v>
      </c>
      <c r="P144" s="248" t="n">
        <v>0.0486</v>
      </c>
      <c r="Q144" s="249"/>
      <c r="R144" s="250"/>
      <c r="S144" s="251"/>
      <c r="T144" s="252"/>
      <c r="U144" s="253" t="n">
        <v>121.0605</v>
      </c>
      <c r="V144" s="254"/>
      <c r="W144" s="255" t="n">
        <f aca="false">SUM(X144:WY144)</f>
        <v>250</v>
      </c>
      <c r="X144" s="243" t="n">
        <v>0</v>
      </c>
      <c r="Y144" s="243" t="n">
        <v>0</v>
      </c>
      <c r="Z144" s="243" t="n">
        <v>0</v>
      </c>
      <c r="AA144" s="243" t="n">
        <v>0</v>
      </c>
      <c r="AB144" s="243" t="n">
        <v>0</v>
      </c>
      <c r="AC144" s="243" t="n">
        <v>0</v>
      </c>
      <c r="AD144" s="243" t="n">
        <v>0</v>
      </c>
      <c r="AE144" s="243" t="n">
        <v>0</v>
      </c>
      <c r="AF144" s="243" t="n">
        <v>0</v>
      </c>
      <c r="AG144" s="243" t="n">
        <v>0</v>
      </c>
      <c r="AH144" s="243" t="n">
        <v>0</v>
      </c>
      <c r="AI144" s="243" t="n">
        <v>0</v>
      </c>
      <c r="AJ144" s="243" t="n">
        <v>0</v>
      </c>
      <c r="AK144" s="243" t="n">
        <v>0</v>
      </c>
      <c r="AL144" s="243" t="n">
        <v>0</v>
      </c>
      <c r="AM144" s="243" t="n">
        <v>0</v>
      </c>
      <c r="AP144" s="243" t="n">
        <v>0</v>
      </c>
      <c r="AQ144" s="243" t="n">
        <v>0</v>
      </c>
      <c r="AR144" s="243" t="n">
        <v>0</v>
      </c>
      <c r="AS144" s="243" t="n">
        <v>0</v>
      </c>
      <c r="AT144" s="243" t="n">
        <v>0</v>
      </c>
      <c r="AU144" s="243" t="n">
        <v>0</v>
      </c>
      <c r="AV144" s="243" t="n">
        <v>0</v>
      </c>
      <c r="AW144" s="243" t="n">
        <v>0</v>
      </c>
      <c r="AX144" s="243" t="n">
        <v>0</v>
      </c>
      <c r="AY144" s="243" t="n">
        <v>0</v>
      </c>
      <c r="AZ144" s="243" t="n">
        <v>0</v>
      </c>
      <c r="BA144" s="243" t="n">
        <v>0</v>
      </c>
      <c r="BB144" s="243" t="n">
        <v>0</v>
      </c>
      <c r="BC144" s="243" t="n">
        <v>0</v>
      </c>
      <c r="BD144" s="243" t="n">
        <v>0</v>
      </c>
      <c r="BE144" s="243" t="n">
        <v>0</v>
      </c>
      <c r="BF144" s="243" t="n">
        <v>0</v>
      </c>
      <c r="BG144" s="243" t="n">
        <v>0</v>
      </c>
      <c r="BH144" s="243" t="n">
        <v>0</v>
      </c>
      <c r="BI144" s="243" t="n">
        <v>0</v>
      </c>
      <c r="BJ144" s="243" t="n">
        <v>30</v>
      </c>
      <c r="BK144" s="243" t="n">
        <v>0</v>
      </c>
      <c r="BL144" s="243" t="n">
        <v>0</v>
      </c>
      <c r="BM144" s="243" t="n">
        <v>0</v>
      </c>
      <c r="BN144" s="243" t="n">
        <v>30</v>
      </c>
      <c r="BO144" s="243" t="n">
        <v>0</v>
      </c>
      <c r="BP144" s="243" t="n">
        <v>0</v>
      </c>
      <c r="BQ144" s="243" t="n">
        <v>0</v>
      </c>
      <c r="BR144" s="243" t="n">
        <v>0</v>
      </c>
      <c r="BS144" s="243" t="n">
        <v>0</v>
      </c>
      <c r="BT144" s="243" t="n">
        <v>0</v>
      </c>
      <c r="BU144" s="243" t="n">
        <v>0</v>
      </c>
      <c r="BV144" s="243" t="n">
        <v>30</v>
      </c>
      <c r="BW144" s="243" t="n">
        <v>30</v>
      </c>
      <c r="BX144" s="243" t="n">
        <v>0</v>
      </c>
      <c r="BY144" s="243" t="n">
        <v>0</v>
      </c>
      <c r="BZ144" s="243" t="n">
        <v>0</v>
      </c>
      <c r="CA144" s="243" t="n">
        <v>0</v>
      </c>
      <c r="CB144" s="243" t="n">
        <v>0</v>
      </c>
      <c r="CC144" s="243" t="n">
        <v>55</v>
      </c>
      <c r="CD144" s="243" t="n">
        <v>45</v>
      </c>
      <c r="CE144" s="243" t="n">
        <v>0</v>
      </c>
      <c r="CF144" s="243" t="n">
        <v>0</v>
      </c>
      <c r="CG144" s="243" t="n">
        <v>0</v>
      </c>
      <c r="CH144" s="243" t="n">
        <v>0</v>
      </c>
      <c r="CI144" s="243" t="n">
        <v>0</v>
      </c>
      <c r="CJ144" s="243" t="n">
        <v>0</v>
      </c>
      <c r="CK144" s="243" t="n">
        <v>0</v>
      </c>
      <c r="CL144" s="243" t="n">
        <v>30</v>
      </c>
      <c r="CM144" s="243" t="n">
        <v>0</v>
      </c>
      <c r="CN144" s="243" t="n">
        <v>0</v>
      </c>
      <c r="WY144" s="236" t="n">
        <v>0</v>
      </c>
      <c r="WZ144" s="108"/>
      <c r="XA144" s="237" t="n">
        <v>30</v>
      </c>
      <c r="XB144" s="61" t="n">
        <v>250</v>
      </c>
      <c r="XC144" s="200" t="n">
        <f aca="false">XB144-W144</f>
        <v>0</v>
      </c>
      <c r="XD144" s="256" t="n">
        <f aca="false">SUMIF('TRIEN KHAI SX'!$B$8:$B$262,$B144,'TRIEN KHAI SX'!$CM$8:$CM$262)-W144</f>
        <v>-30</v>
      </c>
      <c r="XE144" s="257" t="n">
        <f aca="false">SUMIF('TRIEN KHAI SX'!$B$8:$B$262,$B144,'TRIEN KHAI SX'!$FG$8:$FG$262)</f>
        <v>-30</v>
      </c>
      <c r="XF144" s="258"/>
      <c r="XG144" s="258"/>
      <c r="XH144" s="258"/>
      <c r="XI144" s="258"/>
      <c r="XJ144" s="258"/>
      <c r="XK144" s="45"/>
      <c r="XL144" s="45"/>
      <c r="XM144" s="48"/>
      <c r="XN144" s="48"/>
      <c r="XO144" s="48"/>
      <c r="XP144" s="48"/>
      <c r="XQ144" s="48"/>
      <c r="XR144" s="48"/>
      <c r="XS144" s="48"/>
      <c r="XT144" s="48"/>
      <c r="XU144" s="48"/>
      <c r="XV144" s="48"/>
      <c r="XW144" s="48"/>
      <c r="XX144" s="48"/>
      <c r="XY144" s="48"/>
      <c r="XZ144" s="48"/>
      <c r="YA144" s="48"/>
      <c r="YB144" s="48"/>
      <c r="YC144" s="48"/>
      <c r="YD144" s="48"/>
      <c r="YE144" s="48"/>
      <c r="YF144" s="48"/>
      <c r="YG144" s="48"/>
      <c r="YH144" s="48"/>
      <c r="YI144" s="48"/>
      <c r="YJ144" s="48"/>
      <c r="YK144" s="48"/>
      <c r="YL144" s="48"/>
      <c r="YM144" s="48"/>
      <c r="YN144" s="48"/>
      <c r="YO144" s="48"/>
      <c r="YP144" s="48"/>
      <c r="YQ144" s="48"/>
      <c r="YR144" s="48"/>
      <c r="YS144" s="48"/>
      <c r="YT144" s="48"/>
      <c r="YU144" s="48"/>
      <c r="YV144" s="48"/>
      <c r="YW144" s="48"/>
      <c r="YX144" s="48"/>
      <c r="YY144" s="48"/>
      <c r="YZ144" s="48"/>
      <c r="ZA144" s="48"/>
      <c r="ZB144" s="48"/>
      <c r="ZC144" s="48"/>
      <c r="ZD144" s="48"/>
      <c r="ZE144" s="48"/>
      <c r="ZF144" s="48"/>
      <c r="ZG144" s="48"/>
      <c r="ZH144" s="48"/>
      <c r="ZI144" s="48"/>
      <c r="ZJ144" s="48"/>
      <c r="ZK144" s="48"/>
      <c r="ZL144" s="48"/>
      <c r="ZM144" s="48"/>
      <c r="ZN144" s="48"/>
      <c r="ZO144" s="48"/>
      <c r="ZP144" s="48"/>
      <c r="ZQ144" s="48"/>
      <c r="ZR144" s="48"/>
      <c r="ZS144" s="48"/>
      <c r="ZT144" s="48"/>
      <c r="ZU144" s="48"/>
      <c r="ZV144" s="48"/>
      <c r="ZW144" s="48"/>
      <c r="ZX144" s="48"/>
      <c r="ZY144" s="48"/>
      <c r="ZZ144" s="48"/>
      <c r="AAA144" s="48"/>
      <c r="AAB144" s="48"/>
      <c r="AAC144" s="48"/>
      <c r="AAD144" s="48"/>
      <c r="AAE144" s="48"/>
      <c r="AAF144" s="48"/>
      <c r="AAG144" s="48"/>
      <c r="AAH144" s="48"/>
      <c r="AAI144" s="48"/>
      <c r="AAJ144" s="48"/>
      <c r="AAK144" s="48"/>
      <c r="AAL144" s="48"/>
      <c r="AAM144" s="48"/>
      <c r="AAN144" s="48"/>
      <c r="AAO144" s="48"/>
      <c r="AAP144" s="48"/>
      <c r="AAQ144" s="48"/>
      <c r="AAR144" s="48"/>
      <c r="AAS144" s="48"/>
      <c r="AAT144" s="48"/>
      <c r="AAU144" s="48"/>
      <c r="AAV144" s="48"/>
      <c r="AAW144" s="48"/>
      <c r="AAX144" s="48"/>
      <c r="AAY144" s="48"/>
      <c r="AAZ144" s="48"/>
      <c r="ABA144" s="48"/>
      <c r="ABB144" s="48"/>
      <c r="ABC144" s="48"/>
      <c r="ABD144" s="48"/>
      <c r="ABE144" s="48"/>
      <c r="ABF144" s="48"/>
      <c r="ABG144" s="48"/>
      <c r="ABH144" s="48"/>
      <c r="ABI144" s="48"/>
      <c r="ABJ144" s="48"/>
      <c r="ABK144" s="48"/>
      <c r="ABL144" s="48"/>
      <c r="ABM144" s="48"/>
      <c r="ABN144" s="48"/>
      <c r="ABO144" s="48"/>
      <c r="ABP144" s="48"/>
      <c r="ABQ144" s="48"/>
      <c r="ABR144" s="48"/>
      <c r="ABS144" s="48"/>
      <c r="ABT144" s="48"/>
      <c r="ABU144" s="48"/>
      <c r="ABV144" s="48"/>
      <c r="ABW144" s="48"/>
      <c r="ABX144" s="48"/>
      <c r="ABY144" s="48"/>
      <c r="ABZ144" s="48"/>
      <c r="ACA144" s="48"/>
      <c r="ACB144" s="48"/>
      <c r="ACC144" s="48"/>
      <c r="ACD144" s="48"/>
      <c r="ACE144" s="48"/>
      <c r="ACF144" s="48"/>
      <c r="ACG144" s="48"/>
      <c r="ACH144" s="48"/>
      <c r="ACI144" s="48"/>
      <c r="ACJ144" s="48"/>
      <c r="ACK144" s="48"/>
      <c r="ACL144" s="48"/>
      <c r="ACM144" s="48"/>
      <c r="ACN144" s="48"/>
      <c r="ACO144" s="48"/>
      <c r="ACP144" s="48"/>
      <c r="ACQ144" s="48"/>
      <c r="ACR144" s="48"/>
      <c r="ACS144" s="48"/>
      <c r="ACT144" s="48"/>
      <c r="ACU144" s="48"/>
      <c r="ACV144" s="48"/>
      <c r="ACW144" s="48"/>
      <c r="ACX144" s="48"/>
      <c r="ACY144" s="48"/>
      <c r="ACZ144" s="48"/>
      <c r="ADA144" s="48"/>
      <c r="ADB144" s="48"/>
      <c r="ADC144" s="48"/>
      <c r="ADD144" s="48"/>
      <c r="ADE144" s="48"/>
      <c r="ADF144" s="48"/>
      <c r="ADG144" s="48"/>
      <c r="ADH144" s="48"/>
      <c r="ADI144" s="48"/>
      <c r="ADJ144" s="48"/>
      <c r="ADK144" s="48"/>
      <c r="ADL144" s="48"/>
      <c r="ADM144" s="48"/>
      <c r="ADN144" s="48"/>
      <c r="ADO144" s="48"/>
      <c r="ADP144" s="48"/>
      <c r="ADQ144" s="48"/>
      <c r="ADR144" s="48"/>
      <c r="ADS144" s="48"/>
      <c r="ADT144" s="48"/>
      <c r="ADU144" s="48"/>
      <c r="ADV144" s="48"/>
      <c r="ADW144" s="48"/>
      <c r="ADX144" s="48"/>
      <c r="ADY144" s="48"/>
      <c r="ADZ144" s="48"/>
      <c r="AEA144" s="48"/>
      <c r="AEB144" s="48"/>
      <c r="AEC144" s="48"/>
      <c r="AED144" s="48"/>
      <c r="AEE144" s="48"/>
      <c r="AEF144" s="48"/>
      <c r="AEG144" s="48"/>
      <c r="AEH144" s="48"/>
      <c r="AEI144" s="48"/>
      <c r="AEJ144" s="48"/>
      <c r="AEK144" s="48"/>
      <c r="AEL144" s="48"/>
      <c r="AEM144" s="48"/>
      <c r="AEN144" s="48"/>
      <c r="AEO144" s="48"/>
      <c r="AEP144" s="48"/>
      <c r="AEQ144" s="48"/>
      <c r="AER144" s="48"/>
      <c r="AES144" s="48"/>
      <c r="AET144" s="48"/>
      <c r="AEU144" s="48"/>
      <c r="AEV144" s="48"/>
      <c r="AEW144" s="48"/>
      <c r="AEX144" s="48"/>
      <c r="AEY144" s="48"/>
      <c r="AEZ144" s="48"/>
      <c r="AFA144" s="48"/>
      <c r="AFB144" s="48"/>
      <c r="AFC144" s="48"/>
      <c r="AFD144" s="48"/>
      <c r="AFE144" s="48"/>
      <c r="AFF144" s="48"/>
      <c r="AFG144" s="48"/>
      <c r="AFH144" s="48"/>
      <c r="AFI144" s="48"/>
      <c r="AFJ144" s="48"/>
      <c r="AFK144" s="48"/>
      <c r="AFL144" s="48"/>
      <c r="AFM144" s="48"/>
      <c r="AFN144" s="48"/>
      <c r="AFO144" s="48"/>
      <c r="AFP144" s="48"/>
      <c r="AFQ144" s="48"/>
      <c r="AFR144" s="48"/>
      <c r="AFS144" s="48"/>
      <c r="AFT144" s="48"/>
      <c r="AFU144" s="48"/>
      <c r="AFV144" s="48"/>
      <c r="AFW144" s="48"/>
      <c r="AFX144" s="48"/>
      <c r="AFY144" s="48"/>
      <c r="AFZ144" s="48"/>
      <c r="AGA144" s="48"/>
      <c r="AGB144" s="48"/>
      <c r="AGC144" s="48"/>
      <c r="AGD144" s="48"/>
      <c r="AGE144" s="48"/>
      <c r="AGF144" s="48"/>
      <c r="AGG144" s="48"/>
      <c r="AGH144" s="48"/>
      <c r="AGI144" s="48"/>
      <c r="AGJ144" s="48"/>
      <c r="AGK144" s="48"/>
      <c r="AGL144" s="48"/>
      <c r="AGM144" s="48"/>
      <c r="AGN144" s="48"/>
      <c r="AGO144" s="48"/>
      <c r="AGP144" s="48"/>
      <c r="AGQ144" s="48"/>
      <c r="AGR144" s="48"/>
      <c r="AGS144" s="48"/>
      <c r="AGT144" s="48"/>
      <c r="AGU144" s="48"/>
      <c r="AGV144" s="48"/>
      <c r="AGW144" s="48"/>
      <c r="AGX144" s="48"/>
      <c r="AGY144" s="48"/>
      <c r="AGZ144" s="48"/>
      <c r="AHA144" s="48"/>
      <c r="AHB144" s="48"/>
      <c r="AHC144" s="48"/>
      <c r="AHD144" s="48"/>
      <c r="AHE144" s="48"/>
      <c r="AHF144" s="48"/>
      <c r="AHG144" s="48"/>
      <c r="AHH144" s="48"/>
      <c r="AHI144" s="48"/>
      <c r="AHJ144" s="48"/>
      <c r="AHK144" s="48"/>
      <c r="AHL144" s="48"/>
      <c r="AHM144" s="48"/>
      <c r="AHN144" s="48"/>
      <c r="AHO144" s="48"/>
      <c r="AHP144" s="48"/>
      <c r="AHQ144" s="48"/>
      <c r="AHR144" s="48"/>
      <c r="AHS144" s="48"/>
      <c r="AHT144" s="48"/>
      <c r="AHU144" s="48"/>
      <c r="AHV144" s="48"/>
      <c r="AHW144" s="48"/>
      <c r="AHX144" s="48"/>
      <c r="AHY144" s="48"/>
      <c r="AHZ144" s="48"/>
      <c r="AIA144" s="48"/>
      <c r="AIB144" s="48"/>
      <c r="AIC144" s="48"/>
      <c r="AID144" s="48"/>
      <c r="AIE144" s="48"/>
      <c r="AIF144" s="48"/>
      <c r="AIG144" s="48"/>
      <c r="AIH144" s="48"/>
      <c r="AII144" s="48"/>
      <c r="AIJ144" s="48"/>
      <c r="AIK144" s="48"/>
      <c r="AIL144" s="48"/>
      <c r="AIM144" s="48"/>
      <c r="AIN144" s="48"/>
      <c r="AIO144" s="48"/>
      <c r="AIP144" s="48"/>
      <c r="AIQ144" s="48"/>
      <c r="AIR144" s="48"/>
      <c r="AIS144" s="48"/>
      <c r="AIT144" s="48"/>
      <c r="AIU144" s="48"/>
      <c r="AIV144" s="48"/>
      <c r="AIW144" s="48"/>
      <c r="AIX144" s="48"/>
      <c r="AIY144" s="48"/>
      <c r="AIZ144" s="48"/>
      <c r="AJA144" s="48"/>
      <c r="AJB144" s="48"/>
      <c r="AJC144" s="48"/>
      <c r="AJD144" s="48"/>
      <c r="AJE144" s="48"/>
      <c r="AJF144" s="48"/>
      <c r="AJG144" s="48"/>
      <c r="AJH144" s="48"/>
      <c r="AJI144" s="48"/>
      <c r="AJJ144" s="48"/>
      <c r="AJK144" s="48"/>
      <c r="AJL144" s="48"/>
      <c r="AJM144" s="48"/>
      <c r="AJN144" s="48"/>
      <c r="AJO144" s="48"/>
      <c r="AJP144" s="48"/>
      <c r="AJQ144" s="48"/>
      <c r="AJR144" s="48"/>
      <c r="AJS144" s="48"/>
      <c r="AJT144" s="48"/>
      <c r="AJU144" s="48"/>
      <c r="AJV144" s="48"/>
      <c r="AJW144" s="48"/>
      <c r="AJX144" s="48"/>
      <c r="AJY144" s="48"/>
      <c r="AJZ144" s="48"/>
      <c r="AKA144" s="48"/>
      <c r="AKB144" s="48"/>
      <c r="AKC144" s="48"/>
      <c r="AKD144" s="48"/>
      <c r="AKE144" s="48"/>
      <c r="AKF144" s="48"/>
      <c r="AKG144" s="48"/>
      <c r="AKH144" s="48"/>
      <c r="AKI144" s="48"/>
      <c r="AKJ144" s="48"/>
      <c r="AKK144" s="48"/>
      <c r="AKL144" s="48"/>
      <c r="AKM144" s="48"/>
      <c r="AKN144" s="48"/>
      <c r="AKO144" s="48"/>
      <c r="AKP144" s="48"/>
      <c r="AKQ144" s="48"/>
      <c r="AKR144" s="48"/>
      <c r="AKS144" s="48"/>
      <c r="AKT144" s="48"/>
      <c r="AKU144" s="48"/>
      <c r="AKV144" s="48"/>
      <c r="AKW144" s="48"/>
      <c r="AKX144" s="48"/>
      <c r="AKY144" s="48"/>
      <c r="AKZ144" s="48"/>
      <c r="ALA144" s="48"/>
      <c r="ALB144" s="48"/>
      <c r="ALC144" s="48"/>
      <c r="ALD144" s="48"/>
      <c r="ALE144" s="48"/>
      <c r="ALF144" s="48"/>
      <c r="ALG144" s="48"/>
      <c r="ALH144" s="48"/>
      <c r="ALI144" s="48"/>
      <c r="ALJ144" s="48"/>
      <c r="ALK144" s="48"/>
      <c r="ALL144" s="48"/>
      <c r="ALM144" s="48"/>
      <c r="ALN144" s="48"/>
      <c r="ALO144" s="48"/>
      <c r="ALP144" s="48"/>
      <c r="ALQ144" s="48"/>
      <c r="ALR144" s="48"/>
      <c r="ALS144" s="48"/>
      <c r="ALT144" s="48"/>
      <c r="ALU144" s="48"/>
      <c r="ALV144" s="48"/>
      <c r="ALW144" s="48"/>
      <c r="ALX144" s="48"/>
      <c r="ALY144" s="48"/>
      <c r="ALZ144" s="48"/>
      <c r="AMA144" s="48"/>
      <c r="AMB144" s="48"/>
      <c r="AMC144" s="48"/>
      <c r="AMD144" s="48"/>
      <c r="AME144" s="48"/>
      <c r="AMF144" s="48"/>
      <c r="AMG144" s="48"/>
      <c r="AMH144" s="48"/>
      <c r="AMI144" s="48"/>
      <c r="AMJ144" s="48"/>
    </row>
    <row r="145" s="243" customFormat="true" ht="16.5" hidden="false" customHeight="true" outlineLevel="0" collapsed="false">
      <c r="A145" s="240" t="n">
        <f aca="false">A144+1</f>
        <v>133</v>
      </c>
      <c r="B145" s="242" t="s">
        <v>13</v>
      </c>
      <c r="C145" s="242" t="s">
        <v>13</v>
      </c>
      <c r="D145" s="242" t="s">
        <v>14</v>
      </c>
      <c r="E145" s="242" t="s">
        <v>405</v>
      </c>
      <c r="F145" s="242" t="s">
        <v>369</v>
      </c>
      <c r="G145" s="242" t="s">
        <v>406</v>
      </c>
      <c r="H145" s="244" t="s">
        <v>294</v>
      </c>
      <c r="I145" s="242" t="n">
        <f aca="false">COUNTIF($C$13:$C$265,$C145)</f>
        <v>2</v>
      </c>
      <c r="J145" s="245" t="n">
        <f aca="false">COUNTIF($B$13:$B$265,$B145)</f>
        <v>1</v>
      </c>
      <c r="K145" s="244"/>
      <c r="L145" s="246" t="n">
        <v>1395</v>
      </c>
      <c r="M145" s="246" t="n">
        <v>555</v>
      </c>
      <c r="N145" s="246" t="n">
        <v>225</v>
      </c>
      <c r="O145" s="260" t="n">
        <f aca="false">L145*M145*N145/10^9</f>
        <v>0.174200625</v>
      </c>
      <c r="P145" s="248" t="n">
        <v>0.0486</v>
      </c>
      <c r="Q145" s="249"/>
      <c r="R145" s="250"/>
      <c r="S145" s="251" t="n">
        <v>96.05</v>
      </c>
      <c r="T145" s="252" t="n">
        <v>94.85</v>
      </c>
      <c r="U145" s="253" t="n">
        <v>115.9785</v>
      </c>
      <c r="V145" s="254"/>
      <c r="W145" s="255" t="n">
        <f aca="false">SUM(X145:WY145)</f>
        <v>410</v>
      </c>
      <c r="X145" s="243" t="n">
        <v>0</v>
      </c>
      <c r="Y145" s="243" t="n">
        <v>0</v>
      </c>
      <c r="Z145" s="243" t="n">
        <v>0</v>
      </c>
      <c r="AA145" s="243" t="n">
        <v>0</v>
      </c>
      <c r="AB145" s="243" t="n">
        <v>0</v>
      </c>
      <c r="AC145" s="243" t="n">
        <v>0</v>
      </c>
      <c r="AD145" s="243" t="n">
        <v>0</v>
      </c>
      <c r="AE145" s="243" t="n">
        <v>0</v>
      </c>
      <c r="AF145" s="243" t="n">
        <v>0</v>
      </c>
      <c r="AG145" s="243" t="n">
        <v>0</v>
      </c>
      <c r="AH145" s="243" t="n">
        <v>0</v>
      </c>
      <c r="AI145" s="243" t="n">
        <v>0</v>
      </c>
      <c r="AJ145" s="243" t="n">
        <v>0</v>
      </c>
      <c r="AK145" s="243" t="n">
        <v>0</v>
      </c>
      <c r="AL145" s="243" t="n">
        <v>35</v>
      </c>
      <c r="AM145" s="243" t="n">
        <v>60</v>
      </c>
      <c r="AN145" s="243" t="n">
        <v>30</v>
      </c>
      <c r="AO145" s="243" t="n">
        <v>0</v>
      </c>
      <c r="AP145" s="243" t="n">
        <v>50</v>
      </c>
      <c r="AQ145" s="243" t="n">
        <v>25</v>
      </c>
      <c r="AR145" s="243" t="n">
        <v>0</v>
      </c>
      <c r="AS145" s="243" t="n">
        <v>50</v>
      </c>
      <c r="AT145" s="243" t="n">
        <v>30</v>
      </c>
      <c r="AU145" s="243" t="n">
        <v>0</v>
      </c>
      <c r="AV145" s="243" t="n">
        <v>0</v>
      </c>
      <c r="AW145" s="243" t="n">
        <v>30</v>
      </c>
      <c r="AX145" s="243" t="n">
        <v>0</v>
      </c>
      <c r="AY145" s="243" t="n">
        <v>100</v>
      </c>
      <c r="AZ145" s="243" t="n">
        <v>0</v>
      </c>
      <c r="BA145" s="243" t="n">
        <v>0</v>
      </c>
      <c r="BB145" s="243" t="n">
        <v>0</v>
      </c>
      <c r="BC145" s="243" t="n">
        <v>0</v>
      </c>
      <c r="BD145" s="243" t="n">
        <v>0</v>
      </c>
      <c r="BE145" s="243" t="n">
        <v>0</v>
      </c>
      <c r="BF145" s="243" t="n">
        <v>0</v>
      </c>
      <c r="BG145" s="243" t="n">
        <v>0</v>
      </c>
      <c r="BH145" s="243" t="n">
        <v>0</v>
      </c>
      <c r="BI145" s="243" t="n">
        <v>0</v>
      </c>
      <c r="BJ145" s="243" t="n">
        <v>0</v>
      </c>
      <c r="BK145" s="243" t="n">
        <v>0</v>
      </c>
      <c r="BL145" s="243" t="n">
        <v>0</v>
      </c>
      <c r="BM145" s="243" t="n">
        <v>0</v>
      </c>
      <c r="BN145" s="243" t="n">
        <v>0</v>
      </c>
      <c r="BO145" s="243" t="n">
        <v>0</v>
      </c>
      <c r="BP145" s="243" t="n">
        <v>0</v>
      </c>
      <c r="BQ145" s="243" t="n">
        <v>0</v>
      </c>
      <c r="BR145" s="243" t="n">
        <v>0</v>
      </c>
      <c r="BS145" s="243" t="n">
        <v>0</v>
      </c>
      <c r="BT145" s="243" t="n">
        <v>0</v>
      </c>
      <c r="BU145" s="243" t="n">
        <v>0</v>
      </c>
      <c r="BV145" s="243" t="n">
        <v>0</v>
      </c>
      <c r="BW145" s="243" t="n">
        <v>0</v>
      </c>
      <c r="BX145" s="243" t="n">
        <v>0</v>
      </c>
      <c r="BY145" s="243" t="n">
        <v>0</v>
      </c>
      <c r="BZ145" s="243" t="n">
        <v>0</v>
      </c>
      <c r="CA145" s="243" t="n">
        <v>0</v>
      </c>
      <c r="CB145" s="243" t="n">
        <v>0</v>
      </c>
      <c r="CC145" s="243" t="n">
        <v>0</v>
      </c>
      <c r="CD145" s="243" t="n">
        <v>0</v>
      </c>
      <c r="CE145" s="243" t="n">
        <v>0</v>
      </c>
      <c r="CF145" s="243" t="n">
        <v>0</v>
      </c>
      <c r="CG145" s="243" t="n">
        <v>0</v>
      </c>
      <c r="CH145" s="243" t="n">
        <v>0</v>
      </c>
      <c r="CI145" s="243" t="n">
        <v>0</v>
      </c>
      <c r="CJ145" s="243" t="n">
        <v>0</v>
      </c>
      <c r="CK145" s="243" t="n">
        <v>0</v>
      </c>
      <c r="CL145" s="243" t="n">
        <v>0</v>
      </c>
      <c r="CM145" s="243" t="n">
        <v>0</v>
      </c>
      <c r="CN145" s="243" t="n">
        <v>0</v>
      </c>
      <c r="WY145" s="236" t="n">
        <v>0</v>
      </c>
      <c r="WZ145" s="108"/>
      <c r="XA145" s="237" t="n">
        <v>0</v>
      </c>
      <c r="XB145" s="61" t="n">
        <v>410</v>
      </c>
      <c r="XC145" s="200" t="n">
        <f aca="false">XB145-W145</f>
        <v>0</v>
      </c>
      <c r="XD145" s="256" t="n">
        <f aca="false">SUMIF('TRIEN KHAI SX'!$B$8:$B$262,$B145,'TRIEN KHAI SX'!$CM$8:$CM$262)-W145</f>
        <v>0</v>
      </c>
      <c r="XE145" s="257" t="n">
        <f aca="false">SUMIF('TRIEN KHAI SX'!$B$8:$B$262,$B145,'TRIEN KHAI SX'!$FG$8:$FG$262)</f>
        <v>0</v>
      </c>
      <c r="XF145" s="258"/>
      <c r="XG145" s="258"/>
      <c r="XH145" s="258"/>
      <c r="XI145" s="258"/>
      <c r="XJ145" s="258"/>
      <c r="XK145" s="45"/>
      <c r="XL145" s="45"/>
      <c r="XM145" s="48"/>
      <c r="XN145" s="48"/>
      <c r="XO145" s="48"/>
      <c r="XP145" s="48"/>
      <c r="XQ145" s="48"/>
      <c r="XR145" s="48"/>
      <c r="XS145" s="48"/>
      <c r="XT145" s="48"/>
      <c r="XU145" s="48"/>
      <c r="XV145" s="48"/>
      <c r="XW145" s="48"/>
      <c r="XX145" s="48"/>
      <c r="XY145" s="48"/>
      <c r="XZ145" s="48"/>
      <c r="YA145" s="48"/>
      <c r="YB145" s="48"/>
      <c r="YC145" s="48"/>
      <c r="YD145" s="48"/>
      <c r="YE145" s="48"/>
      <c r="YF145" s="48"/>
      <c r="YG145" s="48"/>
      <c r="YH145" s="48"/>
      <c r="YI145" s="48"/>
      <c r="YJ145" s="48"/>
      <c r="YK145" s="48"/>
      <c r="YL145" s="48"/>
      <c r="YM145" s="48"/>
      <c r="YN145" s="48"/>
      <c r="YO145" s="48"/>
      <c r="YP145" s="48"/>
      <c r="YQ145" s="48"/>
      <c r="YR145" s="48"/>
      <c r="YS145" s="48"/>
      <c r="YT145" s="48"/>
      <c r="YU145" s="48"/>
      <c r="YV145" s="48"/>
      <c r="YW145" s="48"/>
      <c r="YX145" s="48"/>
      <c r="YY145" s="48"/>
      <c r="YZ145" s="48"/>
      <c r="ZA145" s="48"/>
      <c r="ZB145" s="48"/>
      <c r="ZC145" s="48"/>
      <c r="ZD145" s="48"/>
      <c r="ZE145" s="48"/>
      <c r="ZF145" s="48"/>
      <c r="ZG145" s="48"/>
      <c r="ZH145" s="48"/>
      <c r="ZI145" s="48"/>
      <c r="ZJ145" s="48"/>
      <c r="ZK145" s="48"/>
      <c r="ZL145" s="48"/>
      <c r="ZM145" s="48"/>
      <c r="ZN145" s="48"/>
      <c r="ZO145" s="48"/>
      <c r="ZP145" s="48"/>
      <c r="ZQ145" s="48"/>
      <c r="ZR145" s="48"/>
      <c r="ZS145" s="48"/>
      <c r="ZT145" s="48"/>
      <c r="ZU145" s="48"/>
      <c r="ZV145" s="48"/>
      <c r="ZW145" s="48"/>
      <c r="ZX145" s="48"/>
      <c r="ZY145" s="48"/>
      <c r="ZZ145" s="48"/>
      <c r="AAA145" s="48"/>
      <c r="AAB145" s="48"/>
      <c r="AAC145" s="48"/>
      <c r="AAD145" s="48"/>
      <c r="AAE145" s="48"/>
      <c r="AAF145" s="48"/>
      <c r="AAG145" s="48"/>
      <c r="AAH145" s="48"/>
      <c r="AAI145" s="48"/>
      <c r="AAJ145" s="48"/>
      <c r="AAK145" s="48"/>
      <c r="AAL145" s="48"/>
      <c r="AAM145" s="48"/>
      <c r="AAN145" s="48"/>
      <c r="AAO145" s="48"/>
      <c r="AAP145" s="48"/>
      <c r="AAQ145" s="48"/>
      <c r="AAR145" s="48"/>
      <c r="AAS145" s="48"/>
      <c r="AAT145" s="48"/>
      <c r="AAU145" s="48"/>
      <c r="AAV145" s="48"/>
      <c r="AAW145" s="48"/>
      <c r="AAX145" s="48"/>
      <c r="AAY145" s="48"/>
      <c r="AAZ145" s="48"/>
      <c r="ABA145" s="48"/>
      <c r="ABB145" s="48"/>
      <c r="ABC145" s="48"/>
      <c r="ABD145" s="48"/>
      <c r="ABE145" s="48"/>
      <c r="ABF145" s="48"/>
      <c r="ABG145" s="48"/>
      <c r="ABH145" s="48"/>
      <c r="ABI145" s="48"/>
      <c r="ABJ145" s="48"/>
      <c r="ABK145" s="48"/>
      <c r="ABL145" s="48"/>
      <c r="ABM145" s="48"/>
      <c r="ABN145" s="48"/>
      <c r="ABO145" s="48"/>
      <c r="ABP145" s="48"/>
      <c r="ABQ145" s="48"/>
      <c r="ABR145" s="48"/>
      <c r="ABS145" s="48"/>
      <c r="ABT145" s="48"/>
      <c r="ABU145" s="48"/>
      <c r="ABV145" s="48"/>
      <c r="ABW145" s="48"/>
      <c r="ABX145" s="48"/>
      <c r="ABY145" s="48"/>
      <c r="ABZ145" s="48"/>
      <c r="ACA145" s="48"/>
      <c r="ACB145" s="48"/>
      <c r="ACC145" s="48"/>
      <c r="ACD145" s="48"/>
      <c r="ACE145" s="48"/>
      <c r="ACF145" s="48"/>
      <c r="ACG145" s="48"/>
      <c r="ACH145" s="48"/>
      <c r="ACI145" s="48"/>
      <c r="ACJ145" s="48"/>
      <c r="ACK145" s="48"/>
      <c r="ACL145" s="48"/>
      <c r="ACM145" s="48"/>
      <c r="ACN145" s="48"/>
      <c r="ACO145" s="48"/>
      <c r="ACP145" s="48"/>
      <c r="ACQ145" s="48"/>
      <c r="ACR145" s="48"/>
      <c r="ACS145" s="48"/>
      <c r="ACT145" s="48"/>
      <c r="ACU145" s="48"/>
      <c r="ACV145" s="48"/>
      <c r="ACW145" s="48"/>
      <c r="ACX145" s="48"/>
      <c r="ACY145" s="48"/>
      <c r="ACZ145" s="48"/>
      <c r="ADA145" s="48"/>
      <c r="ADB145" s="48"/>
      <c r="ADC145" s="48"/>
      <c r="ADD145" s="48"/>
      <c r="ADE145" s="48"/>
      <c r="ADF145" s="48"/>
      <c r="ADG145" s="48"/>
      <c r="ADH145" s="48"/>
      <c r="ADI145" s="48"/>
      <c r="ADJ145" s="48"/>
      <c r="ADK145" s="48"/>
      <c r="ADL145" s="48"/>
      <c r="ADM145" s="48"/>
      <c r="ADN145" s="48"/>
      <c r="ADO145" s="48"/>
      <c r="ADP145" s="48"/>
      <c r="ADQ145" s="48"/>
      <c r="ADR145" s="48"/>
      <c r="ADS145" s="48"/>
      <c r="ADT145" s="48"/>
      <c r="ADU145" s="48"/>
      <c r="ADV145" s="48"/>
      <c r="ADW145" s="48"/>
      <c r="ADX145" s="48"/>
      <c r="ADY145" s="48"/>
      <c r="ADZ145" s="48"/>
      <c r="AEA145" s="48"/>
      <c r="AEB145" s="48"/>
      <c r="AEC145" s="48"/>
      <c r="AED145" s="48"/>
      <c r="AEE145" s="48"/>
      <c r="AEF145" s="48"/>
      <c r="AEG145" s="48"/>
      <c r="AEH145" s="48"/>
      <c r="AEI145" s="48"/>
      <c r="AEJ145" s="48"/>
      <c r="AEK145" s="48"/>
      <c r="AEL145" s="48"/>
      <c r="AEM145" s="48"/>
      <c r="AEN145" s="48"/>
      <c r="AEO145" s="48"/>
      <c r="AEP145" s="48"/>
      <c r="AEQ145" s="48"/>
      <c r="AER145" s="48"/>
      <c r="AES145" s="48"/>
      <c r="AET145" s="48"/>
      <c r="AEU145" s="48"/>
      <c r="AEV145" s="48"/>
      <c r="AEW145" s="48"/>
      <c r="AEX145" s="48"/>
      <c r="AEY145" s="48"/>
      <c r="AEZ145" s="48"/>
      <c r="AFA145" s="48"/>
      <c r="AFB145" s="48"/>
      <c r="AFC145" s="48"/>
      <c r="AFD145" s="48"/>
      <c r="AFE145" s="48"/>
      <c r="AFF145" s="48"/>
      <c r="AFG145" s="48"/>
      <c r="AFH145" s="48"/>
      <c r="AFI145" s="48"/>
      <c r="AFJ145" s="48"/>
      <c r="AFK145" s="48"/>
      <c r="AFL145" s="48"/>
      <c r="AFM145" s="48"/>
      <c r="AFN145" s="48"/>
      <c r="AFO145" s="48"/>
      <c r="AFP145" s="48"/>
      <c r="AFQ145" s="48"/>
      <c r="AFR145" s="48"/>
      <c r="AFS145" s="48"/>
      <c r="AFT145" s="48"/>
      <c r="AFU145" s="48"/>
      <c r="AFV145" s="48"/>
      <c r="AFW145" s="48"/>
      <c r="AFX145" s="48"/>
      <c r="AFY145" s="48"/>
      <c r="AFZ145" s="48"/>
      <c r="AGA145" s="48"/>
      <c r="AGB145" s="48"/>
      <c r="AGC145" s="48"/>
      <c r="AGD145" s="48"/>
      <c r="AGE145" s="48"/>
      <c r="AGF145" s="48"/>
      <c r="AGG145" s="48"/>
      <c r="AGH145" s="48"/>
      <c r="AGI145" s="48"/>
      <c r="AGJ145" s="48"/>
      <c r="AGK145" s="48"/>
      <c r="AGL145" s="48"/>
      <c r="AGM145" s="48"/>
      <c r="AGN145" s="48"/>
      <c r="AGO145" s="48"/>
      <c r="AGP145" s="48"/>
      <c r="AGQ145" s="48"/>
      <c r="AGR145" s="48"/>
      <c r="AGS145" s="48"/>
      <c r="AGT145" s="48"/>
      <c r="AGU145" s="48"/>
      <c r="AGV145" s="48"/>
      <c r="AGW145" s="48"/>
      <c r="AGX145" s="48"/>
      <c r="AGY145" s="48"/>
      <c r="AGZ145" s="48"/>
      <c r="AHA145" s="48"/>
      <c r="AHB145" s="48"/>
      <c r="AHC145" s="48"/>
      <c r="AHD145" s="48"/>
      <c r="AHE145" s="48"/>
      <c r="AHF145" s="48"/>
      <c r="AHG145" s="48"/>
      <c r="AHH145" s="48"/>
      <c r="AHI145" s="48"/>
      <c r="AHJ145" s="48"/>
      <c r="AHK145" s="48"/>
      <c r="AHL145" s="48"/>
      <c r="AHM145" s="48"/>
      <c r="AHN145" s="48"/>
      <c r="AHO145" s="48"/>
      <c r="AHP145" s="48"/>
      <c r="AHQ145" s="48"/>
      <c r="AHR145" s="48"/>
      <c r="AHS145" s="48"/>
      <c r="AHT145" s="48"/>
      <c r="AHU145" s="48"/>
      <c r="AHV145" s="48"/>
      <c r="AHW145" s="48"/>
      <c r="AHX145" s="48"/>
      <c r="AHY145" s="48"/>
      <c r="AHZ145" s="48"/>
      <c r="AIA145" s="48"/>
      <c r="AIB145" s="48"/>
      <c r="AIC145" s="48"/>
      <c r="AID145" s="48"/>
      <c r="AIE145" s="48"/>
      <c r="AIF145" s="48"/>
      <c r="AIG145" s="48"/>
      <c r="AIH145" s="48"/>
      <c r="AII145" s="48"/>
      <c r="AIJ145" s="48"/>
      <c r="AIK145" s="48"/>
      <c r="AIL145" s="48"/>
      <c r="AIM145" s="48"/>
      <c r="AIN145" s="48"/>
      <c r="AIO145" s="48"/>
      <c r="AIP145" s="48"/>
      <c r="AIQ145" s="48"/>
      <c r="AIR145" s="48"/>
      <c r="AIS145" s="48"/>
      <c r="AIT145" s="48"/>
      <c r="AIU145" s="48"/>
      <c r="AIV145" s="48"/>
      <c r="AIW145" s="48"/>
      <c r="AIX145" s="48"/>
      <c r="AIY145" s="48"/>
      <c r="AIZ145" s="48"/>
      <c r="AJA145" s="48"/>
      <c r="AJB145" s="48"/>
      <c r="AJC145" s="48"/>
      <c r="AJD145" s="48"/>
      <c r="AJE145" s="48"/>
      <c r="AJF145" s="48"/>
      <c r="AJG145" s="48"/>
      <c r="AJH145" s="48"/>
      <c r="AJI145" s="48"/>
      <c r="AJJ145" s="48"/>
      <c r="AJK145" s="48"/>
      <c r="AJL145" s="48"/>
      <c r="AJM145" s="48"/>
      <c r="AJN145" s="48"/>
      <c r="AJO145" s="48"/>
      <c r="AJP145" s="48"/>
      <c r="AJQ145" s="48"/>
      <c r="AJR145" s="48"/>
      <c r="AJS145" s="48"/>
      <c r="AJT145" s="48"/>
      <c r="AJU145" s="48"/>
      <c r="AJV145" s="48"/>
      <c r="AJW145" s="48"/>
      <c r="AJX145" s="48"/>
      <c r="AJY145" s="48"/>
      <c r="AJZ145" s="48"/>
      <c r="AKA145" s="48"/>
      <c r="AKB145" s="48"/>
      <c r="AKC145" s="48"/>
      <c r="AKD145" s="48"/>
      <c r="AKE145" s="48"/>
      <c r="AKF145" s="48"/>
      <c r="AKG145" s="48"/>
      <c r="AKH145" s="48"/>
      <c r="AKI145" s="48"/>
      <c r="AKJ145" s="48"/>
      <c r="AKK145" s="48"/>
      <c r="AKL145" s="48"/>
      <c r="AKM145" s="48"/>
      <c r="AKN145" s="48"/>
      <c r="AKO145" s="48"/>
      <c r="AKP145" s="48"/>
      <c r="AKQ145" s="48"/>
      <c r="AKR145" s="48"/>
      <c r="AKS145" s="48"/>
      <c r="AKT145" s="48"/>
      <c r="AKU145" s="48"/>
      <c r="AKV145" s="48"/>
      <c r="AKW145" s="48"/>
      <c r="AKX145" s="48"/>
      <c r="AKY145" s="48"/>
      <c r="AKZ145" s="48"/>
      <c r="ALA145" s="48"/>
      <c r="ALB145" s="48"/>
      <c r="ALC145" s="48"/>
      <c r="ALD145" s="48"/>
      <c r="ALE145" s="48"/>
      <c r="ALF145" s="48"/>
      <c r="ALG145" s="48"/>
      <c r="ALH145" s="48"/>
      <c r="ALI145" s="48"/>
      <c r="ALJ145" s="48"/>
      <c r="ALK145" s="48"/>
      <c r="ALL145" s="48"/>
      <c r="ALM145" s="48"/>
      <c r="ALN145" s="48"/>
      <c r="ALO145" s="48"/>
      <c r="ALP145" s="48"/>
      <c r="ALQ145" s="48"/>
      <c r="ALR145" s="48"/>
      <c r="ALS145" s="48"/>
      <c r="ALT145" s="48"/>
      <c r="ALU145" s="48"/>
      <c r="ALV145" s="48"/>
      <c r="ALW145" s="48"/>
      <c r="ALX145" s="48"/>
      <c r="ALY145" s="48"/>
      <c r="ALZ145" s="48"/>
      <c r="AMA145" s="48"/>
      <c r="AMB145" s="48"/>
      <c r="AMC145" s="48"/>
      <c r="AMD145" s="48"/>
      <c r="AME145" s="48"/>
      <c r="AMF145" s="48"/>
      <c r="AMG145" s="48"/>
      <c r="AMH145" s="48"/>
      <c r="AMI145" s="48"/>
      <c r="AMJ145" s="48"/>
    </row>
    <row r="146" s="243" customFormat="true" ht="16.5" hidden="false" customHeight="true" outlineLevel="0" collapsed="false">
      <c r="A146" s="240" t="n">
        <f aca="false">A145+1</f>
        <v>134</v>
      </c>
      <c r="B146" s="242" t="s">
        <v>507</v>
      </c>
      <c r="C146" s="242" t="s">
        <v>13</v>
      </c>
      <c r="D146" s="242" t="s">
        <v>14</v>
      </c>
      <c r="E146" s="242" t="s">
        <v>405</v>
      </c>
      <c r="F146" s="242" t="s">
        <v>369</v>
      </c>
      <c r="G146" s="242" t="s">
        <v>406</v>
      </c>
      <c r="H146" s="244" t="s">
        <v>294</v>
      </c>
      <c r="I146" s="242" t="n">
        <f aca="false">COUNTIF($C$13:$C$265,$C146)</f>
        <v>2</v>
      </c>
      <c r="J146" s="245" t="n">
        <f aca="false">COUNTIF($B$13:$B$265,$B146)</f>
        <v>1</v>
      </c>
      <c r="K146" s="244"/>
      <c r="L146" s="246" t="n">
        <v>1395</v>
      </c>
      <c r="M146" s="246" t="n">
        <v>555</v>
      </c>
      <c r="N146" s="246" t="n">
        <v>225</v>
      </c>
      <c r="O146" s="260" t="n">
        <f aca="false">L146*M146*N146/10^9</f>
        <v>0.174200625</v>
      </c>
      <c r="P146" s="248" t="n">
        <v>0.0486</v>
      </c>
      <c r="Q146" s="249"/>
      <c r="R146" s="250"/>
      <c r="S146" s="251"/>
      <c r="T146" s="252"/>
      <c r="U146" s="253" t="n">
        <v>115.9785</v>
      </c>
      <c r="V146" s="254"/>
      <c r="W146" s="255" t="n">
        <f aca="false">SUM(X146:WY146)</f>
        <v>350</v>
      </c>
      <c r="X146" s="243" t="n">
        <v>0</v>
      </c>
      <c r="Y146" s="243" t="n">
        <v>0</v>
      </c>
      <c r="Z146" s="243" t="n">
        <v>0</v>
      </c>
      <c r="AA146" s="243" t="n">
        <v>0</v>
      </c>
      <c r="AB146" s="243" t="n">
        <v>0</v>
      </c>
      <c r="AC146" s="243" t="n">
        <v>0</v>
      </c>
      <c r="AD146" s="243" t="n">
        <v>0</v>
      </c>
      <c r="AE146" s="243" t="n">
        <v>0</v>
      </c>
      <c r="AF146" s="243" t="n">
        <v>0</v>
      </c>
      <c r="AG146" s="243" t="n">
        <v>0</v>
      </c>
      <c r="AH146" s="243" t="n">
        <v>0</v>
      </c>
      <c r="AI146" s="243" t="n">
        <v>0</v>
      </c>
      <c r="AJ146" s="243" t="n">
        <v>0</v>
      </c>
      <c r="AK146" s="243" t="n">
        <v>0</v>
      </c>
      <c r="AL146" s="243" t="n">
        <v>0</v>
      </c>
      <c r="AM146" s="243" t="n">
        <v>0</v>
      </c>
      <c r="AP146" s="243" t="n">
        <v>0</v>
      </c>
      <c r="AQ146" s="243" t="n">
        <v>0</v>
      </c>
      <c r="AR146" s="243" t="n">
        <v>0</v>
      </c>
      <c r="AS146" s="243" t="n">
        <v>0</v>
      </c>
      <c r="AT146" s="243" t="n">
        <v>0</v>
      </c>
      <c r="AU146" s="243" t="n">
        <v>0</v>
      </c>
      <c r="AV146" s="243" t="n">
        <v>0</v>
      </c>
      <c r="AW146" s="243" t="n">
        <v>0</v>
      </c>
      <c r="AX146" s="243" t="n">
        <v>0</v>
      </c>
      <c r="AY146" s="243" t="n">
        <v>0</v>
      </c>
      <c r="AZ146" s="243" t="n">
        <v>0</v>
      </c>
      <c r="BA146" s="243" t="n">
        <v>0</v>
      </c>
      <c r="BB146" s="243" t="n">
        <v>0</v>
      </c>
      <c r="BC146" s="243" t="n">
        <v>0</v>
      </c>
      <c r="BD146" s="243" t="n">
        <v>0</v>
      </c>
      <c r="BE146" s="243" t="n">
        <v>0</v>
      </c>
      <c r="BF146" s="243" t="n">
        <v>0</v>
      </c>
      <c r="BG146" s="243" t="n">
        <v>0</v>
      </c>
      <c r="BH146" s="243" t="n">
        <v>0</v>
      </c>
      <c r="BI146" s="243" t="n">
        <v>40</v>
      </c>
      <c r="BJ146" s="243" t="n">
        <v>0</v>
      </c>
      <c r="BK146" s="243" t="n">
        <v>70</v>
      </c>
      <c r="BL146" s="243" t="n">
        <v>30</v>
      </c>
      <c r="BM146" s="243" t="n">
        <v>0</v>
      </c>
      <c r="BN146" s="243" t="n">
        <v>0</v>
      </c>
      <c r="BO146" s="243" t="n">
        <v>0</v>
      </c>
      <c r="BP146" s="243" t="n">
        <v>30</v>
      </c>
      <c r="BQ146" s="243" t="n">
        <v>40</v>
      </c>
      <c r="BR146" s="243" t="n">
        <v>0</v>
      </c>
      <c r="BS146" s="243" t="n">
        <v>0</v>
      </c>
      <c r="BT146" s="243" t="n">
        <v>50</v>
      </c>
      <c r="BU146" s="243" t="n">
        <v>0</v>
      </c>
      <c r="BV146" s="243" t="n">
        <v>0</v>
      </c>
      <c r="BW146" s="243" t="n">
        <v>0</v>
      </c>
      <c r="BX146" s="243" t="n">
        <v>0</v>
      </c>
      <c r="BY146" s="243" t="n">
        <v>0</v>
      </c>
      <c r="BZ146" s="243" t="n">
        <v>0</v>
      </c>
      <c r="CA146" s="243" t="n">
        <v>0</v>
      </c>
      <c r="CB146" s="243" t="n">
        <v>0</v>
      </c>
      <c r="CC146" s="243" t="n">
        <v>0</v>
      </c>
      <c r="CD146" s="243" t="n">
        <v>20</v>
      </c>
      <c r="CE146" s="243" t="n">
        <v>0</v>
      </c>
      <c r="CF146" s="243" t="n">
        <v>0</v>
      </c>
      <c r="CG146" s="243" t="n">
        <v>20</v>
      </c>
      <c r="CH146" s="243" t="n">
        <v>20</v>
      </c>
      <c r="CI146" s="243" t="n">
        <v>0</v>
      </c>
      <c r="CJ146" s="243" t="n">
        <v>0</v>
      </c>
      <c r="CK146" s="243" t="n">
        <v>0</v>
      </c>
      <c r="CL146" s="243" t="n">
        <v>30</v>
      </c>
      <c r="CM146" s="243" t="n">
        <v>0</v>
      </c>
      <c r="CN146" s="243" t="n">
        <v>0</v>
      </c>
      <c r="WY146" s="236" t="n">
        <v>0</v>
      </c>
      <c r="WZ146" s="108"/>
      <c r="XA146" s="237" t="n">
        <v>30</v>
      </c>
      <c r="XB146" s="61" t="n">
        <v>350</v>
      </c>
      <c r="XC146" s="200" t="n">
        <f aca="false">XB146-W146</f>
        <v>0</v>
      </c>
      <c r="XD146" s="256" t="n">
        <f aca="false">SUMIF('TRIEN KHAI SX'!$B$8:$B$262,$B146,'TRIEN KHAI SX'!$CM$8:$CM$262)-W146</f>
        <v>-30</v>
      </c>
      <c r="XE146" s="257" t="n">
        <f aca="false">SUMIF('TRIEN KHAI SX'!$B$8:$B$262,$B146,'TRIEN KHAI SX'!$FG$8:$FG$262)</f>
        <v>-30</v>
      </c>
      <c r="XF146" s="258"/>
      <c r="XG146" s="258"/>
      <c r="XH146" s="258"/>
      <c r="XI146" s="258"/>
      <c r="XJ146" s="258"/>
      <c r="XK146" s="45"/>
      <c r="XL146" s="45"/>
      <c r="XM146" s="48"/>
      <c r="XN146" s="48"/>
      <c r="XO146" s="48"/>
      <c r="XP146" s="48"/>
      <c r="XQ146" s="48"/>
      <c r="XR146" s="48"/>
      <c r="XS146" s="48"/>
      <c r="XT146" s="48"/>
      <c r="XU146" s="48"/>
      <c r="XV146" s="48"/>
      <c r="XW146" s="48"/>
      <c r="XX146" s="48"/>
      <c r="XY146" s="48"/>
      <c r="XZ146" s="48"/>
      <c r="YA146" s="48"/>
      <c r="YB146" s="48"/>
      <c r="YC146" s="48"/>
      <c r="YD146" s="48"/>
      <c r="YE146" s="48"/>
      <c r="YF146" s="48"/>
      <c r="YG146" s="48"/>
      <c r="YH146" s="48"/>
      <c r="YI146" s="48"/>
      <c r="YJ146" s="48"/>
      <c r="YK146" s="48"/>
      <c r="YL146" s="48"/>
      <c r="YM146" s="48"/>
      <c r="YN146" s="48"/>
      <c r="YO146" s="48"/>
      <c r="YP146" s="48"/>
      <c r="YQ146" s="48"/>
      <c r="YR146" s="48"/>
      <c r="YS146" s="48"/>
      <c r="YT146" s="48"/>
      <c r="YU146" s="48"/>
      <c r="YV146" s="48"/>
      <c r="YW146" s="48"/>
      <c r="YX146" s="48"/>
      <c r="YY146" s="48"/>
      <c r="YZ146" s="48"/>
      <c r="ZA146" s="48"/>
      <c r="ZB146" s="48"/>
      <c r="ZC146" s="48"/>
      <c r="ZD146" s="48"/>
      <c r="ZE146" s="48"/>
      <c r="ZF146" s="48"/>
      <c r="ZG146" s="48"/>
      <c r="ZH146" s="48"/>
      <c r="ZI146" s="48"/>
      <c r="ZJ146" s="48"/>
      <c r="ZK146" s="48"/>
      <c r="ZL146" s="48"/>
      <c r="ZM146" s="48"/>
      <c r="ZN146" s="48"/>
      <c r="ZO146" s="48"/>
      <c r="ZP146" s="48"/>
      <c r="ZQ146" s="48"/>
      <c r="ZR146" s="48"/>
      <c r="ZS146" s="48"/>
      <c r="ZT146" s="48"/>
      <c r="ZU146" s="48"/>
      <c r="ZV146" s="48"/>
      <c r="ZW146" s="48"/>
      <c r="ZX146" s="48"/>
      <c r="ZY146" s="48"/>
      <c r="ZZ146" s="48"/>
      <c r="AAA146" s="48"/>
      <c r="AAB146" s="48"/>
      <c r="AAC146" s="48"/>
      <c r="AAD146" s="48"/>
      <c r="AAE146" s="48"/>
      <c r="AAF146" s="48"/>
      <c r="AAG146" s="48"/>
      <c r="AAH146" s="48"/>
      <c r="AAI146" s="48"/>
      <c r="AAJ146" s="48"/>
      <c r="AAK146" s="48"/>
      <c r="AAL146" s="48"/>
      <c r="AAM146" s="48"/>
      <c r="AAN146" s="48"/>
      <c r="AAO146" s="48"/>
      <c r="AAP146" s="48"/>
      <c r="AAQ146" s="48"/>
      <c r="AAR146" s="48"/>
      <c r="AAS146" s="48"/>
      <c r="AAT146" s="48"/>
      <c r="AAU146" s="48"/>
      <c r="AAV146" s="48"/>
      <c r="AAW146" s="48"/>
      <c r="AAX146" s="48"/>
      <c r="AAY146" s="48"/>
      <c r="AAZ146" s="48"/>
      <c r="ABA146" s="48"/>
      <c r="ABB146" s="48"/>
      <c r="ABC146" s="48"/>
      <c r="ABD146" s="48"/>
      <c r="ABE146" s="48"/>
      <c r="ABF146" s="48"/>
      <c r="ABG146" s="48"/>
      <c r="ABH146" s="48"/>
      <c r="ABI146" s="48"/>
      <c r="ABJ146" s="48"/>
      <c r="ABK146" s="48"/>
      <c r="ABL146" s="48"/>
      <c r="ABM146" s="48"/>
      <c r="ABN146" s="48"/>
      <c r="ABO146" s="48"/>
      <c r="ABP146" s="48"/>
      <c r="ABQ146" s="48"/>
      <c r="ABR146" s="48"/>
      <c r="ABS146" s="48"/>
      <c r="ABT146" s="48"/>
      <c r="ABU146" s="48"/>
      <c r="ABV146" s="48"/>
      <c r="ABW146" s="48"/>
      <c r="ABX146" s="48"/>
      <c r="ABY146" s="48"/>
      <c r="ABZ146" s="48"/>
      <c r="ACA146" s="48"/>
      <c r="ACB146" s="48"/>
      <c r="ACC146" s="48"/>
      <c r="ACD146" s="48"/>
      <c r="ACE146" s="48"/>
      <c r="ACF146" s="48"/>
      <c r="ACG146" s="48"/>
      <c r="ACH146" s="48"/>
      <c r="ACI146" s="48"/>
      <c r="ACJ146" s="48"/>
      <c r="ACK146" s="48"/>
      <c r="ACL146" s="48"/>
      <c r="ACM146" s="48"/>
      <c r="ACN146" s="48"/>
      <c r="ACO146" s="48"/>
      <c r="ACP146" s="48"/>
      <c r="ACQ146" s="48"/>
      <c r="ACR146" s="48"/>
      <c r="ACS146" s="48"/>
      <c r="ACT146" s="48"/>
      <c r="ACU146" s="48"/>
      <c r="ACV146" s="48"/>
      <c r="ACW146" s="48"/>
      <c r="ACX146" s="48"/>
      <c r="ACY146" s="48"/>
      <c r="ACZ146" s="48"/>
      <c r="ADA146" s="48"/>
      <c r="ADB146" s="48"/>
      <c r="ADC146" s="48"/>
      <c r="ADD146" s="48"/>
      <c r="ADE146" s="48"/>
      <c r="ADF146" s="48"/>
      <c r="ADG146" s="48"/>
      <c r="ADH146" s="48"/>
      <c r="ADI146" s="48"/>
      <c r="ADJ146" s="48"/>
      <c r="ADK146" s="48"/>
      <c r="ADL146" s="48"/>
      <c r="ADM146" s="48"/>
      <c r="ADN146" s="48"/>
      <c r="ADO146" s="48"/>
      <c r="ADP146" s="48"/>
      <c r="ADQ146" s="48"/>
      <c r="ADR146" s="48"/>
      <c r="ADS146" s="48"/>
      <c r="ADT146" s="48"/>
      <c r="ADU146" s="48"/>
      <c r="ADV146" s="48"/>
      <c r="ADW146" s="48"/>
      <c r="ADX146" s="48"/>
      <c r="ADY146" s="48"/>
      <c r="ADZ146" s="48"/>
      <c r="AEA146" s="48"/>
      <c r="AEB146" s="48"/>
      <c r="AEC146" s="48"/>
      <c r="AED146" s="48"/>
      <c r="AEE146" s="48"/>
      <c r="AEF146" s="48"/>
      <c r="AEG146" s="48"/>
      <c r="AEH146" s="48"/>
      <c r="AEI146" s="48"/>
      <c r="AEJ146" s="48"/>
      <c r="AEK146" s="48"/>
      <c r="AEL146" s="48"/>
      <c r="AEM146" s="48"/>
      <c r="AEN146" s="48"/>
      <c r="AEO146" s="48"/>
      <c r="AEP146" s="48"/>
      <c r="AEQ146" s="48"/>
      <c r="AER146" s="48"/>
      <c r="AES146" s="48"/>
      <c r="AET146" s="48"/>
      <c r="AEU146" s="48"/>
      <c r="AEV146" s="48"/>
      <c r="AEW146" s="48"/>
      <c r="AEX146" s="48"/>
      <c r="AEY146" s="48"/>
      <c r="AEZ146" s="48"/>
      <c r="AFA146" s="48"/>
      <c r="AFB146" s="48"/>
      <c r="AFC146" s="48"/>
      <c r="AFD146" s="48"/>
      <c r="AFE146" s="48"/>
      <c r="AFF146" s="48"/>
      <c r="AFG146" s="48"/>
      <c r="AFH146" s="48"/>
      <c r="AFI146" s="48"/>
      <c r="AFJ146" s="48"/>
      <c r="AFK146" s="48"/>
      <c r="AFL146" s="48"/>
      <c r="AFM146" s="48"/>
      <c r="AFN146" s="48"/>
      <c r="AFO146" s="48"/>
      <c r="AFP146" s="48"/>
      <c r="AFQ146" s="48"/>
      <c r="AFR146" s="48"/>
      <c r="AFS146" s="48"/>
      <c r="AFT146" s="48"/>
      <c r="AFU146" s="48"/>
      <c r="AFV146" s="48"/>
      <c r="AFW146" s="48"/>
      <c r="AFX146" s="48"/>
      <c r="AFY146" s="48"/>
      <c r="AFZ146" s="48"/>
      <c r="AGA146" s="48"/>
      <c r="AGB146" s="48"/>
      <c r="AGC146" s="48"/>
      <c r="AGD146" s="48"/>
      <c r="AGE146" s="48"/>
      <c r="AGF146" s="48"/>
      <c r="AGG146" s="48"/>
      <c r="AGH146" s="48"/>
      <c r="AGI146" s="48"/>
      <c r="AGJ146" s="48"/>
      <c r="AGK146" s="48"/>
      <c r="AGL146" s="48"/>
      <c r="AGM146" s="48"/>
      <c r="AGN146" s="48"/>
      <c r="AGO146" s="48"/>
      <c r="AGP146" s="48"/>
      <c r="AGQ146" s="48"/>
      <c r="AGR146" s="48"/>
      <c r="AGS146" s="48"/>
      <c r="AGT146" s="48"/>
      <c r="AGU146" s="48"/>
      <c r="AGV146" s="48"/>
      <c r="AGW146" s="48"/>
      <c r="AGX146" s="48"/>
      <c r="AGY146" s="48"/>
      <c r="AGZ146" s="48"/>
      <c r="AHA146" s="48"/>
      <c r="AHB146" s="48"/>
      <c r="AHC146" s="48"/>
      <c r="AHD146" s="48"/>
      <c r="AHE146" s="48"/>
      <c r="AHF146" s="48"/>
      <c r="AHG146" s="48"/>
      <c r="AHH146" s="48"/>
      <c r="AHI146" s="48"/>
      <c r="AHJ146" s="48"/>
      <c r="AHK146" s="48"/>
      <c r="AHL146" s="48"/>
      <c r="AHM146" s="48"/>
      <c r="AHN146" s="48"/>
      <c r="AHO146" s="48"/>
      <c r="AHP146" s="48"/>
      <c r="AHQ146" s="48"/>
      <c r="AHR146" s="48"/>
      <c r="AHS146" s="48"/>
      <c r="AHT146" s="48"/>
      <c r="AHU146" s="48"/>
      <c r="AHV146" s="48"/>
      <c r="AHW146" s="48"/>
      <c r="AHX146" s="48"/>
      <c r="AHY146" s="48"/>
      <c r="AHZ146" s="48"/>
      <c r="AIA146" s="48"/>
      <c r="AIB146" s="48"/>
      <c r="AIC146" s="48"/>
      <c r="AID146" s="48"/>
      <c r="AIE146" s="48"/>
      <c r="AIF146" s="48"/>
      <c r="AIG146" s="48"/>
      <c r="AIH146" s="48"/>
      <c r="AII146" s="48"/>
      <c r="AIJ146" s="48"/>
      <c r="AIK146" s="48"/>
      <c r="AIL146" s="48"/>
      <c r="AIM146" s="48"/>
      <c r="AIN146" s="48"/>
      <c r="AIO146" s="48"/>
      <c r="AIP146" s="48"/>
      <c r="AIQ146" s="48"/>
      <c r="AIR146" s="48"/>
      <c r="AIS146" s="48"/>
      <c r="AIT146" s="48"/>
      <c r="AIU146" s="48"/>
      <c r="AIV146" s="48"/>
      <c r="AIW146" s="48"/>
      <c r="AIX146" s="48"/>
      <c r="AIY146" s="48"/>
      <c r="AIZ146" s="48"/>
      <c r="AJA146" s="48"/>
      <c r="AJB146" s="48"/>
      <c r="AJC146" s="48"/>
      <c r="AJD146" s="48"/>
      <c r="AJE146" s="48"/>
      <c r="AJF146" s="48"/>
      <c r="AJG146" s="48"/>
      <c r="AJH146" s="48"/>
      <c r="AJI146" s="48"/>
      <c r="AJJ146" s="48"/>
      <c r="AJK146" s="48"/>
      <c r="AJL146" s="48"/>
      <c r="AJM146" s="48"/>
      <c r="AJN146" s="48"/>
      <c r="AJO146" s="48"/>
      <c r="AJP146" s="48"/>
      <c r="AJQ146" s="48"/>
      <c r="AJR146" s="48"/>
      <c r="AJS146" s="48"/>
      <c r="AJT146" s="48"/>
      <c r="AJU146" s="48"/>
      <c r="AJV146" s="48"/>
      <c r="AJW146" s="48"/>
      <c r="AJX146" s="48"/>
      <c r="AJY146" s="48"/>
      <c r="AJZ146" s="48"/>
      <c r="AKA146" s="48"/>
      <c r="AKB146" s="48"/>
      <c r="AKC146" s="48"/>
      <c r="AKD146" s="48"/>
      <c r="AKE146" s="48"/>
      <c r="AKF146" s="48"/>
      <c r="AKG146" s="48"/>
      <c r="AKH146" s="48"/>
      <c r="AKI146" s="48"/>
      <c r="AKJ146" s="48"/>
      <c r="AKK146" s="48"/>
      <c r="AKL146" s="48"/>
      <c r="AKM146" s="48"/>
      <c r="AKN146" s="48"/>
      <c r="AKO146" s="48"/>
      <c r="AKP146" s="48"/>
      <c r="AKQ146" s="48"/>
      <c r="AKR146" s="48"/>
      <c r="AKS146" s="48"/>
      <c r="AKT146" s="48"/>
      <c r="AKU146" s="48"/>
      <c r="AKV146" s="48"/>
      <c r="AKW146" s="48"/>
      <c r="AKX146" s="48"/>
      <c r="AKY146" s="48"/>
      <c r="AKZ146" s="48"/>
      <c r="ALA146" s="48"/>
      <c r="ALB146" s="48"/>
      <c r="ALC146" s="48"/>
      <c r="ALD146" s="48"/>
      <c r="ALE146" s="48"/>
      <c r="ALF146" s="48"/>
      <c r="ALG146" s="48"/>
      <c r="ALH146" s="48"/>
      <c r="ALI146" s="48"/>
      <c r="ALJ146" s="48"/>
      <c r="ALK146" s="48"/>
      <c r="ALL146" s="48"/>
      <c r="ALM146" s="48"/>
      <c r="ALN146" s="48"/>
      <c r="ALO146" s="48"/>
      <c r="ALP146" s="48"/>
      <c r="ALQ146" s="48"/>
      <c r="ALR146" s="48"/>
      <c r="ALS146" s="48"/>
      <c r="ALT146" s="48"/>
      <c r="ALU146" s="48"/>
      <c r="ALV146" s="48"/>
      <c r="ALW146" s="48"/>
      <c r="ALX146" s="48"/>
      <c r="ALY146" s="48"/>
      <c r="ALZ146" s="48"/>
      <c r="AMA146" s="48"/>
      <c r="AMB146" s="48"/>
      <c r="AMC146" s="48"/>
      <c r="AMD146" s="48"/>
      <c r="AME146" s="48"/>
      <c r="AMF146" s="48"/>
      <c r="AMG146" s="48"/>
      <c r="AMH146" s="48"/>
      <c r="AMI146" s="48"/>
      <c r="AMJ146" s="48"/>
    </row>
    <row r="147" s="243" customFormat="true" ht="16.5" hidden="false" customHeight="true" outlineLevel="0" collapsed="false">
      <c r="A147" s="240" t="n">
        <f aca="false">A146+1</f>
        <v>135</v>
      </c>
      <c r="B147" s="242" t="s">
        <v>508</v>
      </c>
      <c r="C147" s="242" t="s">
        <v>508</v>
      </c>
      <c r="D147" s="242" t="s">
        <v>14</v>
      </c>
      <c r="E147" s="242" t="s">
        <v>320</v>
      </c>
      <c r="F147" s="242" t="s">
        <v>369</v>
      </c>
      <c r="G147" s="242" t="s">
        <v>322</v>
      </c>
      <c r="H147" s="244" t="s">
        <v>294</v>
      </c>
      <c r="I147" s="242" t="n">
        <f aca="false">COUNTIF($C$13:$C$265,$C147)</f>
        <v>2</v>
      </c>
      <c r="J147" s="245" t="n">
        <f aca="false">COUNTIF($B$13:$B$265,$B147)</f>
        <v>1</v>
      </c>
      <c r="K147" s="244"/>
      <c r="L147" s="246" t="n">
        <v>1395</v>
      </c>
      <c r="M147" s="246" t="n">
        <v>555</v>
      </c>
      <c r="N147" s="246" t="n">
        <v>225</v>
      </c>
      <c r="O147" s="260" t="n">
        <f aca="false">L147*M147*N147/10^9</f>
        <v>0.174200625</v>
      </c>
      <c r="P147" s="248" t="n">
        <v>0.0486</v>
      </c>
      <c r="Q147" s="249"/>
      <c r="R147" s="250"/>
      <c r="S147" s="251" t="n">
        <v>96.05</v>
      </c>
      <c r="T147" s="252" t="n">
        <v>94.85</v>
      </c>
      <c r="U147" s="253" t="n">
        <v>115.9785</v>
      </c>
      <c r="V147" s="254"/>
      <c r="W147" s="255" t="n">
        <f aca="false">SUM(X147:WY147)</f>
        <v>150</v>
      </c>
      <c r="X147" s="243" t="n">
        <v>0</v>
      </c>
      <c r="Y147" s="243" t="n">
        <v>0</v>
      </c>
      <c r="Z147" s="243" t="n">
        <v>0</v>
      </c>
      <c r="AA147" s="243" t="n">
        <v>0</v>
      </c>
      <c r="AB147" s="243" t="n">
        <v>0</v>
      </c>
      <c r="AC147" s="243" t="n">
        <v>0</v>
      </c>
      <c r="AD147" s="243" t="n">
        <v>0</v>
      </c>
      <c r="AE147" s="243" t="n">
        <v>0</v>
      </c>
      <c r="AF147" s="243" t="n">
        <v>0</v>
      </c>
      <c r="AG147" s="243" t="n">
        <v>0</v>
      </c>
      <c r="AH147" s="243" t="n">
        <v>0</v>
      </c>
      <c r="AI147" s="243" t="n">
        <v>30</v>
      </c>
      <c r="AJ147" s="243" t="n">
        <v>0</v>
      </c>
      <c r="AK147" s="243" t="n">
        <v>0</v>
      </c>
      <c r="AL147" s="243" t="n">
        <v>0</v>
      </c>
      <c r="AM147" s="243" t="n">
        <v>0</v>
      </c>
      <c r="AN147" s="243" t="n">
        <v>30</v>
      </c>
      <c r="AO147" s="243" t="n">
        <v>0</v>
      </c>
      <c r="AP147" s="243" t="n">
        <v>0</v>
      </c>
      <c r="AQ147" s="243" t="n">
        <v>0</v>
      </c>
      <c r="AR147" s="243" t="n">
        <v>30</v>
      </c>
      <c r="AS147" s="243" t="n">
        <v>0</v>
      </c>
      <c r="AT147" s="243" t="n">
        <v>0</v>
      </c>
      <c r="AU147" s="243" t="n">
        <v>0</v>
      </c>
      <c r="AV147" s="243" t="n">
        <v>30</v>
      </c>
      <c r="AW147" s="243" t="n">
        <v>0</v>
      </c>
      <c r="AX147" s="243" t="n">
        <v>0</v>
      </c>
      <c r="AY147" s="243" t="n">
        <v>0</v>
      </c>
      <c r="AZ147" s="243" t="n">
        <v>0</v>
      </c>
      <c r="BA147" s="243" t="n">
        <v>0</v>
      </c>
      <c r="BB147" s="243" t="n">
        <v>0</v>
      </c>
      <c r="BC147" s="243" t="n">
        <v>0</v>
      </c>
      <c r="BD147" s="243" t="n">
        <v>0</v>
      </c>
      <c r="BE147" s="243" t="n">
        <v>0</v>
      </c>
      <c r="BF147" s="243" t="n">
        <v>0</v>
      </c>
      <c r="BG147" s="243" t="n">
        <v>30</v>
      </c>
      <c r="BH147" s="243" t="n">
        <v>0</v>
      </c>
      <c r="BI147" s="243" t="n">
        <v>0</v>
      </c>
      <c r="BJ147" s="243" t="n">
        <v>0</v>
      </c>
      <c r="BK147" s="243" t="n">
        <v>0</v>
      </c>
      <c r="BL147" s="243" t="n">
        <v>0</v>
      </c>
      <c r="BM147" s="243" t="n">
        <v>0</v>
      </c>
      <c r="BN147" s="243" t="n">
        <v>0</v>
      </c>
      <c r="BO147" s="243" t="n">
        <v>0</v>
      </c>
      <c r="BP147" s="243" t="n">
        <v>0</v>
      </c>
      <c r="BQ147" s="243" t="n">
        <v>0</v>
      </c>
      <c r="BR147" s="243" t="n">
        <v>0</v>
      </c>
      <c r="BS147" s="243" t="n">
        <v>0</v>
      </c>
      <c r="BT147" s="243" t="n">
        <v>0</v>
      </c>
      <c r="BU147" s="243" t="n">
        <v>0</v>
      </c>
      <c r="BV147" s="243" t="n">
        <v>0</v>
      </c>
      <c r="BW147" s="243" t="n">
        <v>0</v>
      </c>
      <c r="BX147" s="243" t="n">
        <v>0</v>
      </c>
      <c r="BY147" s="243" t="n">
        <v>0</v>
      </c>
      <c r="BZ147" s="243" t="n">
        <v>0</v>
      </c>
      <c r="CA147" s="243" t="n">
        <v>0</v>
      </c>
      <c r="CB147" s="243" t="n">
        <v>0</v>
      </c>
      <c r="CC147" s="243" t="n">
        <v>0</v>
      </c>
      <c r="CD147" s="243" t="n">
        <v>0</v>
      </c>
      <c r="CE147" s="243" t="n">
        <v>0</v>
      </c>
      <c r="CF147" s="243" t="n">
        <v>0</v>
      </c>
      <c r="CG147" s="243" t="n">
        <v>0</v>
      </c>
      <c r="CH147" s="243" t="n">
        <v>0</v>
      </c>
      <c r="CI147" s="243" t="n">
        <v>0</v>
      </c>
      <c r="CJ147" s="243" t="n">
        <v>0</v>
      </c>
      <c r="CK147" s="243" t="n">
        <v>0</v>
      </c>
      <c r="CL147" s="243" t="n">
        <v>0</v>
      </c>
      <c r="CM147" s="243" t="n">
        <v>0</v>
      </c>
      <c r="CN147" s="243" t="n">
        <v>0</v>
      </c>
      <c r="WY147" s="236" t="n">
        <v>0</v>
      </c>
      <c r="WZ147" s="108"/>
      <c r="XA147" s="237" t="n">
        <v>0</v>
      </c>
      <c r="XB147" s="61" t="n">
        <v>150</v>
      </c>
      <c r="XC147" s="200" t="n">
        <f aca="false">XB147-W147</f>
        <v>0</v>
      </c>
      <c r="XD147" s="256" t="n">
        <f aca="false">SUMIF('TRIEN KHAI SX'!$B$8:$B$262,$B147,'TRIEN KHAI SX'!$CM$8:$CM$262)-W147</f>
        <v>0</v>
      </c>
      <c r="XE147" s="257" t="n">
        <f aca="false">SUMIF('TRIEN KHAI SX'!$B$8:$B$262,$B147,'TRIEN KHAI SX'!$FG$8:$FG$262)</f>
        <v>0</v>
      </c>
      <c r="XF147" s="258"/>
      <c r="XG147" s="258"/>
      <c r="XH147" s="258"/>
      <c r="XI147" s="258"/>
      <c r="XJ147" s="258"/>
      <c r="XK147" s="45"/>
      <c r="XL147" s="45"/>
      <c r="XM147" s="48"/>
      <c r="XN147" s="48"/>
      <c r="XO147" s="48"/>
      <c r="XP147" s="48"/>
      <c r="XQ147" s="48"/>
      <c r="XR147" s="48"/>
      <c r="XS147" s="48"/>
      <c r="XT147" s="48"/>
      <c r="XU147" s="48"/>
      <c r="XV147" s="48"/>
      <c r="XW147" s="48"/>
      <c r="XX147" s="48"/>
      <c r="XY147" s="48"/>
      <c r="XZ147" s="48"/>
      <c r="YA147" s="48"/>
      <c r="YB147" s="48"/>
      <c r="YC147" s="48"/>
      <c r="YD147" s="48"/>
      <c r="YE147" s="48"/>
      <c r="YF147" s="48"/>
      <c r="YG147" s="48"/>
      <c r="YH147" s="48"/>
      <c r="YI147" s="48"/>
      <c r="YJ147" s="48"/>
      <c r="YK147" s="48"/>
      <c r="YL147" s="48"/>
      <c r="YM147" s="48"/>
      <c r="YN147" s="48"/>
      <c r="YO147" s="48"/>
      <c r="YP147" s="48"/>
      <c r="YQ147" s="48"/>
      <c r="YR147" s="48"/>
      <c r="YS147" s="48"/>
      <c r="YT147" s="48"/>
      <c r="YU147" s="48"/>
      <c r="YV147" s="48"/>
      <c r="YW147" s="48"/>
      <c r="YX147" s="48"/>
      <c r="YY147" s="48"/>
      <c r="YZ147" s="48"/>
      <c r="ZA147" s="48"/>
      <c r="ZB147" s="48"/>
      <c r="ZC147" s="48"/>
      <c r="ZD147" s="48"/>
      <c r="ZE147" s="48"/>
      <c r="ZF147" s="48"/>
      <c r="ZG147" s="48"/>
      <c r="ZH147" s="48"/>
      <c r="ZI147" s="48"/>
      <c r="ZJ147" s="48"/>
      <c r="ZK147" s="48"/>
      <c r="ZL147" s="48"/>
      <c r="ZM147" s="48"/>
      <c r="ZN147" s="48"/>
      <c r="ZO147" s="48"/>
      <c r="ZP147" s="48"/>
      <c r="ZQ147" s="48"/>
      <c r="ZR147" s="48"/>
      <c r="ZS147" s="48"/>
      <c r="ZT147" s="48"/>
      <c r="ZU147" s="48"/>
      <c r="ZV147" s="48"/>
      <c r="ZW147" s="48"/>
      <c r="ZX147" s="48"/>
      <c r="ZY147" s="48"/>
      <c r="ZZ147" s="48"/>
      <c r="AAA147" s="48"/>
      <c r="AAB147" s="48"/>
      <c r="AAC147" s="48"/>
      <c r="AAD147" s="48"/>
      <c r="AAE147" s="48"/>
      <c r="AAF147" s="48"/>
      <c r="AAG147" s="48"/>
      <c r="AAH147" s="48"/>
      <c r="AAI147" s="48"/>
      <c r="AAJ147" s="48"/>
      <c r="AAK147" s="48"/>
      <c r="AAL147" s="48"/>
      <c r="AAM147" s="48"/>
      <c r="AAN147" s="48"/>
      <c r="AAO147" s="48"/>
      <c r="AAP147" s="48"/>
      <c r="AAQ147" s="48"/>
      <c r="AAR147" s="48"/>
      <c r="AAS147" s="48"/>
      <c r="AAT147" s="48"/>
      <c r="AAU147" s="48"/>
      <c r="AAV147" s="48"/>
      <c r="AAW147" s="48"/>
      <c r="AAX147" s="48"/>
      <c r="AAY147" s="48"/>
      <c r="AAZ147" s="48"/>
      <c r="ABA147" s="48"/>
      <c r="ABB147" s="48"/>
      <c r="ABC147" s="48"/>
      <c r="ABD147" s="48"/>
      <c r="ABE147" s="48"/>
      <c r="ABF147" s="48"/>
      <c r="ABG147" s="48"/>
      <c r="ABH147" s="48"/>
      <c r="ABI147" s="48"/>
      <c r="ABJ147" s="48"/>
      <c r="ABK147" s="48"/>
      <c r="ABL147" s="48"/>
      <c r="ABM147" s="48"/>
      <c r="ABN147" s="48"/>
      <c r="ABO147" s="48"/>
      <c r="ABP147" s="48"/>
      <c r="ABQ147" s="48"/>
      <c r="ABR147" s="48"/>
      <c r="ABS147" s="48"/>
      <c r="ABT147" s="48"/>
      <c r="ABU147" s="48"/>
      <c r="ABV147" s="48"/>
      <c r="ABW147" s="48"/>
      <c r="ABX147" s="48"/>
      <c r="ABY147" s="48"/>
      <c r="ABZ147" s="48"/>
      <c r="ACA147" s="48"/>
      <c r="ACB147" s="48"/>
      <c r="ACC147" s="48"/>
      <c r="ACD147" s="48"/>
      <c r="ACE147" s="48"/>
      <c r="ACF147" s="48"/>
      <c r="ACG147" s="48"/>
      <c r="ACH147" s="48"/>
      <c r="ACI147" s="48"/>
      <c r="ACJ147" s="48"/>
      <c r="ACK147" s="48"/>
      <c r="ACL147" s="48"/>
      <c r="ACM147" s="48"/>
      <c r="ACN147" s="48"/>
      <c r="ACO147" s="48"/>
      <c r="ACP147" s="48"/>
      <c r="ACQ147" s="48"/>
      <c r="ACR147" s="48"/>
      <c r="ACS147" s="48"/>
      <c r="ACT147" s="48"/>
      <c r="ACU147" s="48"/>
      <c r="ACV147" s="48"/>
      <c r="ACW147" s="48"/>
      <c r="ACX147" s="48"/>
      <c r="ACY147" s="48"/>
      <c r="ACZ147" s="48"/>
      <c r="ADA147" s="48"/>
      <c r="ADB147" s="48"/>
      <c r="ADC147" s="48"/>
      <c r="ADD147" s="48"/>
      <c r="ADE147" s="48"/>
      <c r="ADF147" s="48"/>
      <c r="ADG147" s="48"/>
      <c r="ADH147" s="48"/>
      <c r="ADI147" s="48"/>
      <c r="ADJ147" s="48"/>
      <c r="ADK147" s="48"/>
      <c r="ADL147" s="48"/>
      <c r="ADM147" s="48"/>
      <c r="ADN147" s="48"/>
      <c r="ADO147" s="48"/>
      <c r="ADP147" s="48"/>
      <c r="ADQ147" s="48"/>
      <c r="ADR147" s="48"/>
      <c r="ADS147" s="48"/>
      <c r="ADT147" s="48"/>
      <c r="ADU147" s="48"/>
      <c r="ADV147" s="48"/>
      <c r="ADW147" s="48"/>
      <c r="ADX147" s="48"/>
      <c r="ADY147" s="48"/>
      <c r="ADZ147" s="48"/>
      <c r="AEA147" s="48"/>
      <c r="AEB147" s="48"/>
      <c r="AEC147" s="48"/>
      <c r="AED147" s="48"/>
      <c r="AEE147" s="48"/>
      <c r="AEF147" s="48"/>
      <c r="AEG147" s="48"/>
      <c r="AEH147" s="48"/>
      <c r="AEI147" s="48"/>
      <c r="AEJ147" s="48"/>
      <c r="AEK147" s="48"/>
      <c r="AEL147" s="48"/>
      <c r="AEM147" s="48"/>
      <c r="AEN147" s="48"/>
      <c r="AEO147" s="48"/>
      <c r="AEP147" s="48"/>
      <c r="AEQ147" s="48"/>
      <c r="AER147" s="48"/>
      <c r="AES147" s="48"/>
      <c r="AET147" s="48"/>
      <c r="AEU147" s="48"/>
      <c r="AEV147" s="48"/>
      <c r="AEW147" s="48"/>
      <c r="AEX147" s="48"/>
      <c r="AEY147" s="48"/>
      <c r="AEZ147" s="48"/>
      <c r="AFA147" s="48"/>
      <c r="AFB147" s="48"/>
      <c r="AFC147" s="48"/>
      <c r="AFD147" s="48"/>
      <c r="AFE147" s="48"/>
      <c r="AFF147" s="48"/>
      <c r="AFG147" s="48"/>
      <c r="AFH147" s="48"/>
      <c r="AFI147" s="48"/>
      <c r="AFJ147" s="48"/>
      <c r="AFK147" s="48"/>
      <c r="AFL147" s="48"/>
      <c r="AFM147" s="48"/>
      <c r="AFN147" s="48"/>
      <c r="AFO147" s="48"/>
      <c r="AFP147" s="48"/>
      <c r="AFQ147" s="48"/>
      <c r="AFR147" s="48"/>
      <c r="AFS147" s="48"/>
      <c r="AFT147" s="48"/>
      <c r="AFU147" s="48"/>
      <c r="AFV147" s="48"/>
      <c r="AFW147" s="48"/>
      <c r="AFX147" s="48"/>
      <c r="AFY147" s="48"/>
      <c r="AFZ147" s="48"/>
      <c r="AGA147" s="48"/>
      <c r="AGB147" s="48"/>
      <c r="AGC147" s="48"/>
      <c r="AGD147" s="48"/>
      <c r="AGE147" s="48"/>
      <c r="AGF147" s="48"/>
      <c r="AGG147" s="48"/>
      <c r="AGH147" s="48"/>
      <c r="AGI147" s="48"/>
      <c r="AGJ147" s="48"/>
      <c r="AGK147" s="48"/>
      <c r="AGL147" s="48"/>
      <c r="AGM147" s="48"/>
      <c r="AGN147" s="48"/>
      <c r="AGO147" s="48"/>
      <c r="AGP147" s="48"/>
      <c r="AGQ147" s="48"/>
      <c r="AGR147" s="48"/>
      <c r="AGS147" s="48"/>
      <c r="AGT147" s="48"/>
      <c r="AGU147" s="48"/>
      <c r="AGV147" s="48"/>
      <c r="AGW147" s="48"/>
      <c r="AGX147" s="48"/>
      <c r="AGY147" s="48"/>
      <c r="AGZ147" s="48"/>
      <c r="AHA147" s="48"/>
      <c r="AHB147" s="48"/>
      <c r="AHC147" s="48"/>
      <c r="AHD147" s="48"/>
      <c r="AHE147" s="48"/>
      <c r="AHF147" s="48"/>
      <c r="AHG147" s="48"/>
      <c r="AHH147" s="48"/>
      <c r="AHI147" s="48"/>
      <c r="AHJ147" s="48"/>
      <c r="AHK147" s="48"/>
      <c r="AHL147" s="48"/>
      <c r="AHM147" s="48"/>
      <c r="AHN147" s="48"/>
      <c r="AHO147" s="48"/>
      <c r="AHP147" s="48"/>
      <c r="AHQ147" s="48"/>
      <c r="AHR147" s="48"/>
      <c r="AHS147" s="48"/>
      <c r="AHT147" s="48"/>
      <c r="AHU147" s="48"/>
      <c r="AHV147" s="48"/>
      <c r="AHW147" s="48"/>
      <c r="AHX147" s="48"/>
      <c r="AHY147" s="48"/>
      <c r="AHZ147" s="48"/>
      <c r="AIA147" s="48"/>
      <c r="AIB147" s="48"/>
      <c r="AIC147" s="48"/>
      <c r="AID147" s="48"/>
      <c r="AIE147" s="48"/>
      <c r="AIF147" s="48"/>
      <c r="AIG147" s="48"/>
      <c r="AIH147" s="48"/>
      <c r="AII147" s="48"/>
      <c r="AIJ147" s="48"/>
      <c r="AIK147" s="48"/>
      <c r="AIL147" s="48"/>
      <c r="AIM147" s="48"/>
      <c r="AIN147" s="48"/>
      <c r="AIO147" s="48"/>
      <c r="AIP147" s="48"/>
      <c r="AIQ147" s="48"/>
      <c r="AIR147" s="48"/>
      <c r="AIS147" s="48"/>
      <c r="AIT147" s="48"/>
      <c r="AIU147" s="48"/>
      <c r="AIV147" s="48"/>
      <c r="AIW147" s="48"/>
      <c r="AIX147" s="48"/>
      <c r="AIY147" s="48"/>
      <c r="AIZ147" s="48"/>
      <c r="AJA147" s="48"/>
      <c r="AJB147" s="48"/>
      <c r="AJC147" s="48"/>
      <c r="AJD147" s="48"/>
      <c r="AJE147" s="48"/>
      <c r="AJF147" s="48"/>
      <c r="AJG147" s="48"/>
      <c r="AJH147" s="48"/>
      <c r="AJI147" s="48"/>
      <c r="AJJ147" s="48"/>
      <c r="AJK147" s="48"/>
      <c r="AJL147" s="48"/>
      <c r="AJM147" s="48"/>
      <c r="AJN147" s="48"/>
      <c r="AJO147" s="48"/>
      <c r="AJP147" s="48"/>
      <c r="AJQ147" s="48"/>
      <c r="AJR147" s="48"/>
      <c r="AJS147" s="48"/>
      <c r="AJT147" s="48"/>
      <c r="AJU147" s="48"/>
      <c r="AJV147" s="48"/>
      <c r="AJW147" s="48"/>
      <c r="AJX147" s="48"/>
      <c r="AJY147" s="48"/>
      <c r="AJZ147" s="48"/>
      <c r="AKA147" s="48"/>
      <c r="AKB147" s="48"/>
      <c r="AKC147" s="48"/>
      <c r="AKD147" s="48"/>
      <c r="AKE147" s="48"/>
      <c r="AKF147" s="48"/>
      <c r="AKG147" s="48"/>
      <c r="AKH147" s="48"/>
      <c r="AKI147" s="48"/>
      <c r="AKJ147" s="48"/>
      <c r="AKK147" s="48"/>
      <c r="AKL147" s="48"/>
      <c r="AKM147" s="48"/>
      <c r="AKN147" s="48"/>
      <c r="AKO147" s="48"/>
      <c r="AKP147" s="48"/>
      <c r="AKQ147" s="48"/>
      <c r="AKR147" s="48"/>
      <c r="AKS147" s="48"/>
      <c r="AKT147" s="48"/>
      <c r="AKU147" s="48"/>
      <c r="AKV147" s="48"/>
      <c r="AKW147" s="48"/>
      <c r="AKX147" s="48"/>
      <c r="AKY147" s="48"/>
      <c r="AKZ147" s="48"/>
      <c r="ALA147" s="48"/>
      <c r="ALB147" s="48"/>
      <c r="ALC147" s="48"/>
      <c r="ALD147" s="48"/>
      <c r="ALE147" s="48"/>
      <c r="ALF147" s="48"/>
      <c r="ALG147" s="48"/>
      <c r="ALH147" s="48"/>
      <c r="ALI147" s="48"/>
      <c r="ALJ147" s="48"/>
      <c r="ALK147" s="48"/>
      <c r="ALL147" s="48"/>
      <c r="ALM147" s="48"/>
      <c r="ALN147" s="48"/>
      <c r="ALO147" s="48"/>
      <c r="ALP147" s="48"/>
      <c r="ALQ147" s="48"/>
      <c r="ALR147" s="48"/>
      <c r="ALS147" s="48"/>
      <c r="ALT147" s="48"/>
      <c r="ALU147" s="48"/>
      <c r="ALV147" s="48"/>
      <c r="ALW147" s="48"/>
      <c r="ALX147" s="48"/>
      <c r="ALY147" s="48"/>
      <c r="ALZ147" s="48"/>
      <c r="AMA147" s="48"/>
      <c r="AMB147" s="48"/>
      <c r="AMC147" s="48"/>
      <c r="AMD147" s="48"/>
      <c r="AME147" s="48"/>
      <c r="AMF147" s="48"/>
      <c r="AMG147" s="48"/>
      <c r="AMH147" s="48"/>
      <c r="AMI147" s="48"/>
      <c r="AMJ147" s="48"/>
    </row>
    <row r="148" s="243" customFormat="true" ht="16.5" hidden="false" customHeight="true" outlineLevel="0" collapsed="false">
      <c r="A148" s="240" t="n">
        <f aca="false">A147+1</f>
        <v>136</v>
      </c>
      <c r="B148" s="242" t="s">
        <v>509</v>
      </c>
      <c r="C148" s="242" t="s">
        <v>508</v>
      </c>
      <c r="D148" s="242" t="s">
        <v>14</v>
      </c>
      <c r="E148" s="242" t="s">
        <v>320</v>
      </c>
      <c r="F148" s="242" t="s">
        <v>369</v>
      </c>
      <c r="G148" s="242" t="s">
        <v>322</v>
      </c>
      <c r="H148" s="244" t="s">
        <v>294</v>
      </c>
      <c r="I148" s="242" t="n">
        <f aca="false">COUNTIF($C$13:$C$265,$C148)</f>
        <v>2</v>
      </c>
      <c r="J148" s="245" t="n">
        <f aca="false">COUNTIF($B$13:$B$265,$B148)</f>
        <v>1</v>
      </c>
      <c r="K148" s="244"/>
      <c r="L148" s="246" t="n">
        <v>1395</v>
      </c>
      <c r="M148" s="246" t="n">
        <v>555</v>
      </c>
      <c r="N148" s="246" t="n">
        <v>225</v>
      </c>
      <c r="O148" s="260" t="n">
        <f aca="false">L148*M148*N148/10^9</f>
        <v>0.174200625</v>
      </c>
      <c r="P148" s="248" t="n">
        <v>0.0486</v>
      </c>
      <c r="Q148" s="249"/>
      <c r="R148" s="250"/>
      <c r="S148" s="251"/>
      <c r="T148" s="252"/>
      <c r="U148" s="253" t="n">
        <v>115.9785</v>
      </c>
      <c r="V148" s="254"/>
      <c r="W148" s="255" t="n">
        <f aca="false">SUM(X148:WY148)</f>
        <v>190</v>
      </c>
      <c r="X148" s="243" t="n">
        <v>0</v>
      </c>
      <c r="Y148" s="243" t="n">
        <v>0</v>
      </c>
      <c r="Z148" s="243" t="n">
        <v>0</v>
      </c>
      <c r="AA148" s="243" t="n">
        <v>0</v>
      </c>
      <c r="AB148" s="243" t="n">
        <v>0</v>
      </c>
      <c r="AC148" s="243" t="n">
        <v>0</v>
      </c>
      <c r="AD148" s="243" t="n">
        <v>0</v>
      </c>
      <c r="AE148" s="243" t="n">
        <v>0</v>
      </c>
      <c r="AF148" s="243" t="n">
        <v>0</v>
      </c>
      <c r="AG148" s="243" t="n">
        <v>0</v>
      </c>
      <c r="AH148" s="243" t="n">
        <v>0</v>
      </c>
      <c r="AI148" s="243" t="n">
        <v>0</v>
      </c>
      <c r="AJ148" s="243" t="n">
        <v>0</v>
      </c>
      <c r="AK148" s="243" t="n">
        <v>0</v>
      </c>
      <c r="AL148" s="243" t="n">
        <v>0</v>
      </c>
      <c r="AM148" s="243" t="n">
        <v>0</v>
      </c>
      <c r="AP148" s="243" t="n">
        <v>0</v>
      </c>
      <c r="AQ148" s="243" t="n">
        <v>0</v>
      </c>
      <c r="AR148" s="243" t="n">
        <v>0</v>
      </c>
      <c r="AS148" s="243" t="n">
        <v>0</v>
      </c>
      <c r="AT148" s="243" t="n">
        <v>0</v>
      </c>
      <c r="AU148" s="243" t="n">
        <v>0</v>
      </c>
      <c r="AV148" s="243" t="n">
        <v>0</v>
      </c>
      <c r="AW148" s="243" t="n">
        <v>0</v>
      </c>
      <c r="AX148" s="243" t="n">
        <v>0</v>
      </c>
      <c r="AY148" s="243" t="n">
        <v>0</v>
      </c>
      <c r="AZ148" s="243" t="n">
        <v>0</v>
      </c>
      <c r="BA148" s="243" t="n">
        <v>0</v>
      </c>
      <c r="BB148" s="243" t="n">
        <v>0</v>
      </c>
      <c r="BC148" s="243" t="n">
        <v>0</v>
      </c>
      <c r="BD148" s="243" t="n">
        <v>0</v>
      </c>
      <c r="BE148" s="243" t="n">
        <v>0</v>
      </c>
      <c r="BF148" s="243" t="n">
        <v>0</v>
      </c>
      <c r="BG148" s="243" t="n">
        <v>0</v>
      </c>
      <c r="BH148" s="243" t="n">
        <v>0</v>
      </c>
      <c r="BI148" s="243" t="n">
        <v>30</v>
      </c>
      <c r="BJ148" s="243" t="n">
        <v>0</v>
      </c>
      <c r="BK148" s="243" t="n">
        <v>0</v>
      </c>
      <c r="BL148" s="243" t="n">
        <v>30</v>
      </c>
      <c r="BM148" s="243" t="n">
        <v>0</v>
      </c>
      <c r="BN148" s="243" t="n">
        <v>0</v>
      </c>
      <c r="BO148" s="243" t="n">
        <v>0</v>
      </c>
      <c r="BP148" s="243" t="n">
        <v>0</v>
      </c>
      <c r="BQ148" s="243" t="n">
        <v>0</v>
      </c>
      <c r="BR148" s="243" t="n">
        <v>0</v>
      </c>
      <c r="BS148" s="243" t="n">
        <v>0</v>
      </c>
      <c r="BT148" s="243" t="n">
        <v>0</v>
      </c>
      <c r="BU148" s="243" t="n">
        <v>0</v>
      </c>
      <c r="BV148" s="243" t="n">
        <v>0</v>
      </c>
      <c r="BW148" s="243" t="n">
        <v>0</v>
      </c>
      <c r="BX148" s="243" t="n">
        <v>0</v>
      </c>
      <c r="BY148" s="243" t="n">
        <v>0</v>
      </c>
      <c r="BZ148" s="243" t="n">
        <v>0</v>
      </c>
      <c r="CA148" s="243" t="n">
        <v>30</v>
      </c>
      <c r="CB148" s="243" t="n">
        <v>0</v>
      </c>
      <c r="CC148" s="243" t="n">
        <v>0</v>
      </c>
      <c r="CD148" s="243" t="n">
        <v>30</v>
      </c>
      <c r="CE148" s="243" t="n">
        <v>0</v>
      </c>
      <c r="CF148" s="243" t="n">
        <v>0</v>
      </c>
      <c r="CG148" s="243" t="n">
        <v>0</v>
      </c>
      <c r="CH148" s="243" t="n">
        <v>0</v>
      </c>
      <c r="CI148" s="243" t="n">
        <v>50</v>
      </c>
      <c r="CJ148" s="243" t="n">
        <v>0</v>
      </c>
      <c r="CK148" s="243" t="n">
        <v>20</v>
      </c>
      <c r="CL148" s="243" t="n">
        <v>0</v>
      </c>
      <c r="CM148" s="243" t="n">
        <v>0</v>
      </c>
      <c r="CN148" s="243" t="n">
        <v>0</v>
      </c>
      <c r="WY148" s="236" t="n">
        <v>0</v>
      </c>
      <c r="WZ148" s="108"/>
      <c r="XA148" s="237" t="n">
        <v>0</v>
      </c>
      <c r="XB148" s="61" t="n">
        <v>190</v>
      </c>
      <c r="XC148" s="200" t="n">
        <f aca="false">XB148-W148</f>
        <v>0</v>
      </c>
      <c r="XD148" s="256" t="n">
        <f aca="false">SUMIF('TRIEN KHAI SX'!$B$8:$B$262,$B148,'TRIEN KHAI SX'!$CM$8:$CM$262)-W148</f>
        <v>-70</v>
      </c>
      <c r="XE148" s="257" t="n">
        <f aca="false">SUMIF('TRIEN KHAI SX'!$B$8:$B$262,$B148,'TRIEN KHAI SX'!$FG$8:$FG$262)</f>
        <v>-70</v>
      </c>
      <c r="XF148" s="258"/>
      <c r="XG148" s="258"/>
      <c r="XH148" s="258"/>
      <c r="XI148" s="258"/>
      <c r="XJ148" s="258"/>
      <c r="XK148" s="45"/>
      <c r="XL148" s="45"/>
      <c r="XM148" s="48"/>
      <c r="XN148" s="48"/>
      <c r="XO148" s="48"/>
      <c r="XP148" s="48"/>
      <c r="XQ148" s="48"/>
      <c r="XR148" s="48"/>
      <c r="XS148" s="48"/>
      <c r="XT148" s="48"/>
      <c r="XU148" s="48"/>
      <c r="XV148" s="48"/>
      <c r="XW148" s="48"/>
      <c r="XX148" s="48"/>
      <c r="XY148" s="48"/>
      <c r="XZ148" s="48"/>
      <c r="YA148" s="48"/>
      <c r="YB148" s="48"/>
      <c r="YC148" s="48"/>
      <c r="YD148" s="48"/>
      <c r="YE148" s="48"/>
      <c r="YF148" s="48"/>
      <c r="YG148" s="48"/>
      <c r="YH148" s="48"/>
      <c r="YI148" s="48"/>
      <c r="YJ148" s="48"/>
      <c r="YK148" s="48"/>
      <c r="YL148" s="48"/>
      <c r="YM148" s="48"/>
      <c r="YN148" s="48"/>
      <c r="YO148" s="48"/>
      <c r="YP148" s="48"/>
      <c r="YQ148" s="48"/>
      <c r="YR148" s="48"/>
      <c r="YS148" s="48"/>
      <c r="YT148" s="48"/>
      <c r="YU148" s="48"/>
      <c r="YV148" s="48"/>
      <c r="YW148" s="48"/>
      <c r="YX148" s="48"/>
      <c r="YY148" s="48"/>
      <c r="YZ148" s="48"/>
      <c r="ZA148" s="48"/>
      <c r="ZB148" s="48"/>
      <c r="ZC148" s="48"/>
      <c r="ZD148" s="48"/>
      <c r="ZE148" s="48"/>
      <c r="ZF148" s="48"/>
      <c r="ZG148" s="48"/>
      <c r="ZH148" s="48"/>
      <c r="ZI148" s="48"/>
      <c r="ZJ148" s="48"/>
      <c r="ZK148" s="48"/>
      <c r="ZL148" s="48"/>
      <c r="ZM148" s="48"/>
      <c r="ZN148" s="48"/>
      <c r="ZO148" s="48"/>
      <c r="ZP148" s="48"/>
      <c r="ZQ148" s="48"/>
      <c r="ZR148" s="48"/>
      <c r="ZS148" s="48"/>
      <c r="ZT148" s="48"/>
      <c r="ZU148" s="48"/>
      <c r="ZV148" s="48"/>
      <c r="ZW148" s="48"/>
      <c r="ZX148" s="48"/>
      <c r="ZY148" s="48"/>
      <c r="ZZ148" s="48"/>
      <c r="AAA148" s="48"/>
      <c r="AAB148" s="48"/>
      <c r="AAC148" s="48"/>
      <c r="AAD148" s="48"/>
      <c r="AAE148" s="48"/>
      <c r="AAF148" s="48"/>
      <c r="AAG148" s="48"/>
      <c r="AAH148" s="48"/>
      <c r="AAI148" s="48"/>
      <c r="AAJ148" s="48"/>
      <c r="AAK148" s="48"/>
      <c r="AAL148" s="48"/>
      <c r="AAM148" s="48"/>
      <c r="AAN148" s="48"/>
      <c r="AAO148" s="48"/>
      <c r="AAP148" s="48"/>
      <c r="AAQ148" s="48"/>
      <c r="AAR148" s="48"/>
      <c r="AAS148" s="48"/>
      <c r="AAT148" s="48"/>
      <c r="AAU148" s="48"/>
      <c r="AAV148" s="48"/>
      <c r="AAW148" s="48"/>
      <c r="AAX148" s="48"/>
      <c r="AAY148" s="48"/>
      <c r="AAZ148" s="48"/>
      <c r="ABA148" s="48"/>
      <c r="ABB148" s="48"/>
      <c r="ABC148" s="48"/>
      <c r="ABD148" s="48"/>
      <c r="ABE148" s="48"/>
      <c r="ABF148" s="48"/>
      <c r="ABG148" s="48"/>
      <c r="ABH148" s="48"/>
      <c r="ABI148" s="48"/>
      <c r="ABJ148" s="48"/>
      <c r="ABK148" s="48"/>
      <c r="ABL148" s="48"/>
      <c r="ABM148" s="48"/>
      <c r="ABN148" s="48"/>
      <c r="ABO148" s="48"/>
      <c r="ABP148" s="48"/>
      <c r="ABQ148" s="48"/>
      <c r="ABR148" s="48"/>
      <c r="ABS148" s="48"/>
      <c r="ABT148" s="48"/>
      <c r="ABU148" s="48"/>
      <c r="ABV148" s="48"/>
      <c r="ABW148" s="48"/>
      <c r="ABX148" s="48"/>
      <c r="ABY148" s="48"/>
      <c r="ABZ148" s="48"/>
      <c r="ACA148" s="48"/>
      <c r="ACB148" s="48"/>
      <c r="ACC148" s="48"/>
      <c r="ACD148" s="48"/>
      <c r="ACE148" s="48"/>
      <c r="ACF148" s="48"/>
      <c r="ACG148" s="48"/>
      <c r="ACH148" s="48"/>
      <c r="ACI148" s="48"/>
      <c r="ACJ148" s="48"/>
      <c r="ACK148" s="48"/>
      <c r="ACL148" s="48"/>
      <c r="ACM148" s="48"/>
      <c r="ACN148" s="48"/>
      <c r="ACO148" s="48"/>
      <c r="ACP148" s="48"/>
      <c r="ACQ148" s="48"/>
      <c r="ACR148" s="48"/>
      <c r="ACS148" s="48"/>
      <c r="ACT148" s="48"/>
      <c r="ACU148" s="48"/>
      <c r="ACV148" s="48"/>
      <c r="ACW148" s="48"/>
      <c r="ACX148" s="48"/>
      <c r="ACY148" s="48"/>
      <c r="ACZ148" s="48"/>
      <c r="ADA148" s="48"/>
      <c r="ADB148" s="48"/>
      <c r="ADC148" s="48"/>
      <c r="ADD148" s="48"/>
      <c r="ADE148" s="48"/>
      <c r="ADF148" s="48"/>
      <c r="ADG148" s="48"/>
      <c r="ADH148" s="48"/>
      <c r="ADI148" s="48"/>
      <c r="ADJ148" s="48"/>
      <c r="ADK148" s="48"/>
      <c r="ADL148" s="48"/>
      <c r="ADM148" s="48"/>
      <c r="ADN148" s="48"/>
      <c r="ADO148" s="48"/>
      <c r="ADP148" s="48"/>
      <c r="ADQ148" s="48"/>
      <c r="ADR148" s="48"/>
      <c r="ADS148" s="48"/>
      <c r="ADT148" s="48"/>
      <c r="ADU148" s="48"/>
      <c r="ADV148" s="48"/>
      <c r="ADW148" s="48"/>
      <c r="ADX148" s="48"/>
      <c r="ADY148" s="48"/>
      <c r="ADZ148" s="48"/>
      <c r="AEA148" s="48"/>
      <c r="AEB148" s="48"/>
      <c r="AEC148" s="48"/>
      <c r="AED148" s="48"/>
      <c r="AEE148" s="48"/>
      <c r="AEF148" s="48"/>
      <c r="AEG148" s="48"/>
      <c r="AEH148" s="48"/>
      <c r="AEI148" s="48"/>
      <c r="AEJ148" s="48"/>
      <c r="AEK148" s="48"/>
      <c r="AEL148" s="48"/>
      <c r="AEM148" s="48"/>
      <c r="AEN148" s="48"/>
      <c r="AEO148" s="48"/>
      <c r="AEP148" s="48"/>
      <c r="AEQ148" s="48"/>
      <c r="AER148" s="48"/>
      <c r="AES148" s="48"/>
      <c r="AET148" s="48"/>
      <c r="AEU148" s="48"/>
      <c r="AEV148" s="48"/>
      <c r="AEW148" s="48"/>
      <c r="AEX148" s="48"/>
      <c r="AEY148" s="48"/>
      <c r="AEZ148" s="48"/>
      <c r="AFA148" s="48"/>
      <c r="AFB148" s="48"/>
      <c r="AFC148" s="48"/>
      <c r="AFD148" s="48"/>
      <c r="AFE148" s="48"/>
      <c r="AFF148" s="48"/>
      <c r="AFG148" s="48"/>
      <c r="AFH148" s="48"/>
      <c r="AFI148" s="48"/>
      <c r="AFJ148" s="48"/>
      <c r="AFK148" s="48"/>
      <c r="AFL148" s="48"/>
      <c r="AFM148" s="48"/>
      <c r="AFN148" s="48"/>
      <c r="AFO148" s="48"/>
      <c r="AFP148" s="48"/>
      <c r="AFQ148" s="48"/>
      <c r="AFR148" s="48"/>
      <c r="AFS148" s="48"/>
      <c r="AFT148" s="48"/>
      <c r="AFU148" s="48"/>
      <c r="AFV148" s="48"/>
      <c r="AFW148" s="48"/>
      <c r="AFX148" s="48"/>
      <c r="AFY148" s="48"/>
      <c r="AFZ148" s="48"/>
      <c r="AGA148" s="48"/>
      <c r="AGB148" s="48"/>
      <c r="AGC148" s="48"/>
      <c r="AGD148" s="48"/>
      <c r="AGE148" s="48"/>
      <c r="AGF148" s="48"/>
      <c r="AGG148" s="48"/>
      <c r="AGH148" s="48"/>
      <c r="AGI148" s="48"/>
      <c r="AGJ148" s="48"/>
      <c r="AGK148" s="48"/>
      <c r="AGL148" s="48"/>
      <c r="AGM148" s="48"/>
      <c r="AGN148" s="48"/>
      <c r="AGO148" s="48"/>
      <c r="AGP148" s="48"/>
      <c r="AGQ148" s="48"/>
      <c r="AGR148" s="48"/>
      <c r="AGS148" s="48"/>
      <c r="AGT148" s="48"/>
      <c r="AGU148" s="48"/>
      <c r="AGV148" s="48"/>
      <c r="AGW148" s="48"/>
      <c r="AGX148" s="48"/>
      <c r="AGY148" s="48"/>
      <c r="AGZ148" s="48"/>
      <c r="AHA148" s="48"/>
      <c r="AHB148" s="48"/>
      <c r="AHC148" s="48"/>
      <c r="AHD148" s="48"/>
      <c r="AHE148" s="48"/>
      <c r="AHF148" s="48"/>
      <c r="AHG148" s="48"/>
      <c r="AHH148" s="48"/>
      <c r="AHI148" s="48"/>
      <c r="AHJ148" s="48"/>
      <c r="AHK148" s="48"/>
      <c r="AHL148" s="48"/>
      <c r="AHM148" s="48"/>
      <c r="AHN148" s="48"/>
      <c r="AHO148" s="48"/>
      <c r="AHP148" s="48"/>
      <c r="AHQ148" s="48"/>
      <c r="AHR148" s="48"/>
      <c r="AHS148" s="48"/>
      <c r="AHT148" s="48"/>
      <c r="AHU148" s="48"/>
      <c r="AHV148" s="48"/>
      <c r="AHW148" s="48"/>
      <c r="AHX148" s="48"/>
      <c r="AHY148" s="48"/>
      <c r="AHZ148" s="48"/>
      <c r="AIA148" s="48"/>
      <c r="AIB148" s="48"/>
      <c r="AIC148" s="48"/>
      <c r="AID148" s="48"/>
      <c r="AIE148" s="48"/>
      <c r="AIF148" s="48"/>
      <c r="AIG148" s="48"/>
      <c r="AIH148" s="48"/>
      <c r="AII148" s="48"/>
      <c r="AIJ148" s="48"/>
      <c r="AIK148" s="48"/>
      <c r="AIL148" s="48"/>
      <c r="AIM148" s="48"/>
      <c r="AIN148" s="48"/>
      <c r="AIO148" s="48"/>
      <c r="AIP148" s="48"/>
      <c r="AIQ148" s="48"/>
      <c r="AIR148" s="48"/>
      <c r="AIS148" s="48"/>
      <c r="AIT148" s="48"/>
      <c r="AIU148" s="48"/>
      <c r="AIV148" s="48"/>
      <c r="AIW148" s="48"/>
      <c r="AIX148" s="48"/>
      <c r="AIY148" s="48"/>
      <c r="AIZ148" s="48"/>
      <c r="AJA148" s="48"/>
      <c r="AJB148" s="48"/>
      <c r="AJC148" s="48"/>
      <c r="AJD148" s="48"/>
      <c r="AJE148" s="48"/>
      <c r="AJF148" s="48"/>
      <c r="AJG148" s="48"/>
      <c r="AJH148" s="48"/>
      <c r="AJI148" s="48"/>
      <c r="AJJ148" s="48"/>
      <c r="AJK148" s="48"/>
      <c r="AJL148" s="48"/>
      <c r="AJM148" s="48"/>
      <c r="AJN148" s="48"/>
      <c r="AJO148" s="48"/>
      <c r="AJP148" s="48"/>
      <c r="AJQ148" s="48"/>
      <c r="AJR148" s="48"/>
      <c r="AJS148" s="48"/>
      <c r="AJT148" s="48"/>
      <c r="AJU148" s="48"/>
      <c r="AJV148" s="48"/>
      <c r="AJW148" s="48"/>
      <c r="AJX148" s="48"/>
      <c r="AJY148" s="48"/>
      <c r="AJZ148" s="48"/>
      <c r="AKA148" s="48"/>
      <c r="AKB148" s="48"/>
      <c r="AKC148" s="48"/>
      <c r="AKD148" s="48"/>
      <c r="AKE148" s="48"/>
      <c r="AKF148" s="48"/>
      <c r="AKG148" s="48"/>
      <c r="AKH148" s="48"/>
      <c r="AKI148" s="48"/>
      <c r="AKJ148" s="48"/>
      <c r="AKK148" s="48"/>
      <c r="AKL148" s="48"/>
      <c r="AKM148" s="48"/>
      <c r="AKN148" s="48"/>
      <c r="AKO148" s="48"/>
      <c r="AKP148" s="48"/>
      <c r="AKQ148" s="48"/>
      <c r="AKR148" s="48"/>
      <c r="AKS148" s="48"/>
      <c r="AKT148" s="48"/>
      <c r="AKU148" s="48"/>
      <c r="AKV148" s="48"/>
      <c r="AKW148" s="48"/>
      <c r="AKX148" s="48"/>
      <c r="AKY148" s="48"/>
      <c r="AKZ148" s="48"/>
      <c r="ALA148" s="48"/>
      <c r="ALB148" s="48"/>
      <c r="ALC148" s="48"/>
      <c r="ALD148" s="48"/>
      <c r="ALE148" s="48"/>
      <c r="ALF148" s="48"/>
      <c r="ALG148" s="48"/>
      <c r="ALH148" s="48"/>
      <c r="ALI148" s="48"/>
      <c r="ALJ148" s="48"/>
      <c r="ALK148" s="48"/>
      <c r="ALL148" s="48"/>
      <c r="ALM148" s="48"/>
      <c r="ALN148" s="48"/>
      <c r="ALO148" s="48"/>
      <c r="ALP148" s="48"/>
      <c r="ALQ148" s="48"/>
      <c r="ALR148" s="48"/>
      <c r="ALS148" s="48"/>
      <c r="ALT148" s="48"/>
      <c r="ALU148" s="48"/>
      <c r="ALV148" s="48"/>
      <c r="ALW148" s="48"/>
      <c r="ALX148" s="48"/>
      <c r="ALY148" s="48"/>
      <c r="ALZ148" s="48"/>
      <c r="AMA148" s="48"/>
      <c r="AMB148" s="48"/>
      <c r="AMC148" s="48"/>
      <c r="AMD148" s="48"/>
      <c r="AME148" s="48"/>
      <c r="AMF148" s="48"/>
      <c r="AMG148" s="48"/>
      <c r="AMH148" s="48"/>
      <c r="AMI148" s="48"/>
      <c r="AMJ148" s="48"/>
    </row>
    <row r="149" s="243" customFormat="true" ht="16.5" hidden="false" customHeight="true" outlineLevel="0" collapsed="false">
      <c r="A149" s="240" t="n">
        <f aca="false">A148+1</f>
        <v>137</v>
      </c>
      <c r="B149" s="242" t="s">
        <v>510</v>
      </c>
      <c r="C149" s="242" t="s">
        <v>510</v>
      </c>
      <c r="D149" s="242" t="s">
        <v>511</v>
      </c>
      <c r="E149" s="242" t="s">
        <v>405</v>
      </c>
      <c r="F149" s="242" t="s">
        <v>369</v>
      </c>
      <c r="G149" s="242" t="s">
        <v>406</v>
      </c>
      <c r="H149" s="244" t="s">
        <v>294</v>
      </c>
      <c r="I149" s="242" t="n">
        <f aca="false">COUNTIF($C$13:$C$265,$C149)</f>
        <v>1</v>
      </c>
      <c r="J149" s="245" t="n">
        <f aca="false">COUNTIF($B$13:$B$265,$B149)</f>
        <v>1</v>
      </c>
      <c r="K149" s="244"/>
      <c r="L149" s="246" t="n">
        <v>680</v>
      </c>
      <c r="M149" s="246" t="n">
        <v>640</v>
      </c>
      <c r="N149" s="246" t="n">
        <v>315</v>
      </c>
      <c r="O149" s="260" t="n">
        <f aca="false">L149*M149*N149/10^9</f>
        <v>0.137088</v>
      </c>
      <c r="P149" s="248" t="n">
        <v>0.03002</v>
      </c>
      <c r="Q149" s="249"/>
      <c r="R149" s="250"/>
      <c r="S149" s="251" t="n">
        <v>63.9</v>
      </c>
      <c r="T149" s="252" t="n">
        <v>63.1</v>
      </c>
      <c r="U149" s="253" t="n">
        <v>77.561</v>
      </c>
      <c r="V149" s="254"/>
      <c r="W149" s="255" t="n">
        <f aca="false">SUM(X149:WY149)</f>
        <v>30</v>
      </c>
      <c r="X149" s="243" t="n">
        <v>0</v>
      </c>
      <c r="Y149" s="243" t="n">
        <v>0</v>
      </c>
      <c r="Z149" s="243" t="n">
        <v>0</v>
      </c>
      <c r="AA149" s="243" t="n">
        <v>0</v>
      </c>
      <c r="AB149" s="243" t="n">
        <v>0</v>
      </c>
      <c r="AC149" s="243" t="n">
        <v>0</v>
      </c>
      <c r="AD149" s="243" t="n">
        <v>0</v>
      </c>
      <c r="AE149" s="243" t="n">
        <v>0</v>
      </c>
      <c r="AF149" s="243" t="n">
        <v>0</v>
      </c>
      <c r="AG149" s="243" t="n">
        <v>0</v>
      </c>
      <c r="AH149" s="243" t="n">
        <v>0</v>
      </c>
      <c r="AI149" s="243" t="n">
        <v>0</v>
      </c>
      <c r="AJ149" s="243" t="n">
        <v>0</v>
      </c>
      <c r="AK149" s="243" t="n">
        <v>0</v>
      </c>
      <c r="AL149" s="243" t="n">
        <v>30</v>
      </c>
      <c r="AM149" s="243" t="n">
        <v>0</v>
      </c>
      <c r="AP149" s="243" t="n">
        <v>0</v>
      </c>
      <c r="AQ149" s="243" t="n">
        <v>0</v>
      </c>
      <c r="AR149" s="243" t="n">
        <v>0</v>
      </c>
      <c r="AS149" s="243" t="n">
        <v>0</v>
      </c>
      <c r="AT149" s="243" t="n">
        <v>0</v>
      </c>
      <c r="AU149" s="243" t="n">
        <v>0</v>
      </c>
      <c r="AV149" s="243" t="n">
        <v>0</v>
      </c>
      <c r="AW149" s="243" t="n">
        <v>0</v>
      </c>
      <c r="AX149" s="243" t="n">
        <v>0</v>
      </c>
      <c r="AY149" s="243" t="n">
        <v>0</v>
      </c>
      <c r="AZ149" s="243" t="n">
        <v>0</v>
      </c>
      <c r="BA149" s="243" t="n">
        <v>0</v>
      </c>
      <c r="BB149" s="243" t="n">
        <v>0</v>
      </c>
      <c r="BC149" s="243" t="n">
        <v>0</v>
      </c>
      <c r="BD149" s="243" t="n">
        <v>0</v>
      </c>
      <c r="BE149" s="243" t="n">
        <v>0</v>
      </c>
      <c r="BF149" s="243" t="n">
        <v>0</v>
      </c>
      <c r="BG149" s="243" t="n">
        <v>0</v>
      </c>
      <c r="BH149" s="243" t="n">
        <v>0</v>
      </c>
      <c r="BI149" s="243" t="n">
        <v>0</v>
      </c>
      <c r="BJ149" s="243" t="n">
        <v>0</v>
      </c>
      <c r="BK149" s="243" t="n">
        <v>0</v>
      </c>
      <c r="BL149" s="243" t="n">
        <v>0</v>
      </c>
      <c r="BM149" s="243" t="n">
        <v>0</v>
      </c>
      <c r="BN149" s="243" t="n">
        <v>0</v>
      </c>
      <c r="BO149" s="243" t="n">
        <v>0</v>
      </c>
      <c r="BP149" s="243" t="n">
        <v>0</v>
      </c>
      <c r="BQ149" s="243" t="n">
        <v>0</v>
      </c>
      <c r="BR149" s="243" t="n">
        <v>0</v>
      </c>
      <c r="BS149" s="243" t="n">
        <v>0</v>
      </c>
      <c r="BT149" s="243" t="n">
        <v>0</v>
      </c>
      <c r="BU149" s="243" t="n">
        <v>0</v>
      </c>
      <c r="BV149" s="243" t="n">
        <v>0</v>
      </c>
      <c r="BW149" s="243" t="n">
        <v>0</v>
      </c>
      <c r="BX149" s="243" t="n">
        <v>0</v>
      </c>
      <c r="BY149" s="243" t="n">
        <v>0</v>
      </c>
      <c r="BZ149" s="243" t="n">
        <v>0</v>
      </c>
      <c r="CA149" s="243" t="n">
        <v>0</v>
      </c>
      <c r="CB149" s="243" t="n">
        <v>0</v>
      </c>
      <c r="CC149" s="243" t="n">
        <v>0</v>
      </c>
      <c r="CD149" s="243" t="n">
        <v>0</v>
      </c>
      <c r="CE149" s="243" t="n">
        <v>0</v>
      </c>
      <c r="CF149" s="243" t="n">
        <v>0</v>
      </c>
      <c r="CG149" s="243" t="n">
        <v>0</v>
      </c>
      <c r="CH149" s="243" t="n">
        <v>0</v>
      </c>
      <c r="CI149" s="243" t="n">
        <v>0</v>
      </c>
      <c r="CJ149" s="243" t="n">
        <v>0</v>
      </c>
      <c r="CK149" s="243" t="n">
        <v>0</v>
      </c>
      <c r="CL149" s="243" t="n">
        <v>0</v>
      </c>
      <c r="CM149" s="243" t="n">
        <v>0</v>
      </c>
      <c r="CN149" s="243" t="n">
        <v>0</v>
      </c>
      <c r="WY149" s="236" t="n">
        <v>0</v>
      </c>
      <c r="WZ149" s="108"/>
      <c r="XA149" s="237" t="n">
        <v>0</v>
      </c>
      <c r="XB149" s="61" t="n">
        <v>30</v>
      </c>
      <c r="XC149" s="200" t="n">
        <f aca="false">XB149-W149</f>
        <v>0</v>
      </c>
      <c r="XD149" s="256" t="n">
        <f aca="false">SUMIF('TRIEN KHAI SX'!$B$8:$B$262,$B149,'TRIEN KHAI SX'!$CM$8:$CM$262)-W149</f>
        <v>0</v>
      </c>
      <c r="XE149" s="257" t="n">
        <f aca="false">SUMIF('TRIEN KHAI SX'!$B$8:$B$262,$B149,'TRIEN KHAI SX'!$FG$8:$FG$262)</f>
        <v>0</v>
      </c>
      <c r="XF149" s="258"/>
      <c r="XG149" s="258"/>
      <c r="XH149" s="258"/>
      <c r="XI149" s="258"/>
      <c r="XJ149" s="258"/>
      <c r="XK149" s="45"/>
      <c r="XL149" s="45"/>
      <c r="XM149" s="48"/>
      <c r="XN149" s="48"/>
      <c r="XO149" s="48"/>
      <c r="XP149" s="48"/>
      <c r="XQ149" s="48"/>
      <c r="XR149" s="48"/>
      <c r="XS149" s="48"/>
      <c r="XT149" s="48"/>
      <c r="XU149" s="48"/>
      <c r="XV149" s="48"/>
      <c r="XW149" s="48"/>
      <c r="XX149" s="48"/>
      <c r="XY149" s="48"/>
      <c r="XZ149" s="48"/>
      <c r="YA149" s="48"/>
      <c r="YB149" s="48"/>
      <c r="YC149" s="48"/>
      <c r="YD149" s="48"/>
      <c r="YE149" s="48"/>
      <c r="YF149" s="48"/>
      <c r="YG149" s="48"/>
      <c r="YH149" s="48"/>
      <c r="YI149" s="48"/>
      <c r="YJ149" s="48"/>
      <c r="YK149" s="48"/>
      <c r="YL149" s="48"/>
      <c r="YM149" s="48"/>
      <c r="YN149" s="48"/>
      <c r="YO149" s="48"/>
      <c r="YP149" s="48"/>
      <c r="YQ149" s="48"/>
      <c r="YR149" s="48"/>
      <c r="YS149" s="48"/>
      <c r="YT149" s="48"/>
      <c r="YU149" s="48"/>
      <c r="YV149" s="48"/>
      <c r="YW149" s="48"/>
      <c r="YX149" s="48"/>
      <c r="YY149" s="48"/>
      <c r="YZ149" s="48"/>
      <c r="ZA149" s="48"/>
      <c r="ZB149" s="48"/>
      <c r="ZC149" s="48"/>
      <c r="ZD149" s="48"/>
      <c r="ZE149" s="48"/>
      <c r="ZF149" s="48"/>
      <c r="ZG149" s="48"/>
      <c r="ZH149" s="48"/>
      <c r="ZI149" s="48"/>
      <c r="ZJ149" s="48"/>
      <c r="ZK149" s="48"/>
      <c r="ZL149" s="48"/>
      <c r="ZM149" s="48"/>
      <c r="ZN149" s="48"/>
      <c r="ZO149" s="48"/>
      <c r="ZP149" s="48"/>
      <c r="ZQ149" s="48"/>
      <c r="ZR149" s="48"/>
      <c r="ZS149" s="48"/>
      <c r="ZT149" s="48"/>
      <c r="ZU149" s="48"/>
      <c r="ZV149" s="48"/>
      <c r="ZW149" s="48"/>
      <c r="ZX149" s="48"/>
      <c r="ZY149" s="48"/>
      <c r="ZZ149" s="48"/>
      <c r="AAA149" s="48"/>
      <c r="AAB149" s="48"/>
      <c r="AAC149" s="48"/>
      <c r="AAD149" s="48"/>
      <c r="AAE149" s="48"/>
      <c r="AAF149" s="48"/>
      <c r="AAG149" s="48"/>
      <c r="AAH149" s="48"/>
      <c r="AAI149" s="48"/>
      <c r="AAJ149" s="48"/>
      <c r="AAK149" s="48"/>
      <c r="AAL149" s="48"/>
      <c r="AAM149" s="48"/>
      <c r="AAN149" s="48"/>
      <c r="AAO149" s="48"/>
      <c r="AAP149" s="48"/>
      <c r="AAQ149" s="48"/>
      <c r="AAR149" s="48"/>
      <c r="AAS149" s="48"/>
      <c r="AAT149" s="48"/>
      <c r="AAU149" s="48"/>
      <c r="AAV149" s="48"/>
      <c r="AAW149" s="48"/>
      <c r="AAX149" s="48"/>
      <c r="AAY149" s="48"/>
      <c r="AAZ149" s="48"/>
      <c r="ABA149" s="48"/>
      <c r="ABB149" s="48"/>
      <c r="ABC149" s="48"/>
      <c r="ABD149" s="48"/>
      <c r="ABE149" s="48"/>
      <c r="ABF149" s="48"/>
      <c r="ABG149" s="48"/>
      <c r="ABH149" s="48"/>
      <c r="ABI149" s="48"/>
      <c r="ABJ149" s="48"/>
      <c r="ABK149" s="48"/>
      <c r="ABL149" s="48"/>
      <c r="ABM149" s="48"/>
      <c r="ABN149" s="48"/>
      <c r="ABO149" s="48"/>
      <c r="ABP149" s="48"/>
      <c r="ABQ149" s="48"/>
      <c r="ABR149" s="48"/>
      <c r="ABS149" s="48"/>
      <c r="ABT149" s="48"/>
      <c r="ABU149" s="48"/>
      <c r="ABV149" s="48"/>
      <c r="ABW149" s="48"/>
      <c r="ABX149" s="48"/>
      <c r="ABY149" s="48"/>
      <c r="ABZ149" s="48"/>
      <c r="ACA149" s="48"/>
      <c r="ACB149" s="48"/>
      <c r="ACC149" s="48"/>
      <c r="ACD149" s="48"/>
      <c r="ACE149" s="48"/>
      <c r="ACF149" s="48"/>
      <c r="ACG149" s="48"/>
      <c r="ACH149" s="48"/>
      <c r="ACI149" s="48"/>
      <c r="ACJ149" s="48"/>
      <c r="ACK149" s="48"/>
      <c r="ACL149" s="48"/>
      <c r="ACM149" s="48"/>
      <c r="ACN149" s="48"/>
      <c r="ACO149" s="48"/>
      <c r="ACP149" s="48"/>
      <c r="ACQ149" s="48"/>
      <c r="ACR149" s="48"/>
      <c r="ACS149" s="48"/>
      <c r="ACT149" s="48"/>
      <c r="ACU149" s="48"/>
      <c r="ACV149" s="48"/>
      <c r="ACW149" s="48"/>
      <c r="ACX149" s="48"/>
      <c r="ACY149" s="48"/>
      <c r="ACZ149" s="48"/>
      <c r="ADA149" s="48"/>
      <c r="ADB149" s="48"/>
      <c r="ADC149" s="48"/>
      <c r="ADD149" s="48"/>
      <c r="ADE149" s="48"/>
      <c r="ADF149" s="48"/>
      <c r="ADG149" s="48"/>
      <c r="ADH149" s="48"/>
      <c r="ADI149" s="48"/>
      <c r="ADJ149" s="48"/>
      <c r="ADK149" s="48"/>
      <c r="ADL149" s="48"/>
      <c r="ADM149" s="48"/>
      <c r="ADN149" s="48"/>
      <c r="ADO149" s="48"/>
      <c r="ADP149" s="48"/>
      <c r="ADQ149" s="48"/>
      <c r="ADR149" s="48"/>
      <c r="ADS149" s="48"/>
      <c r="ADT149" s="48"/>
      <c r="ADU149" s="48"/>
      <c r="ADV149" s="48"/>
      <c r="ADW149" s="48"/>
      <c r="ADX149" s="48"/>
      <c r="ADY149" s="48"/>
      <c r="ADZ149" s="48"/>
      <c r="AEA149" s="48"/>
      <c r="AEB149" s="48"/>
      <c r="AEC149" s="48"/>
      <c r="AED149" s="48"/>
      <c r="AEE149" s="48"/>
      <c r="AEF149" s="48"/>
      <c r="AEG149" s="48"/>
      <c r="AEH149" s="48"/>
      <c r="AEI149" s="48"/>
      <c r="AEJ149" s="48"/>
      <c r="AEK149" s="48"/>
      <c r="AEL149" s="48"/>
      <c r="AEM149" s="48"/>
      <c r="AEN149" s="48"/>
      <c r="AEO149" s="48"/>
      <c r="AEP149" s="48"/>
      <c r="AEQ149" s="48"/>
      <c r="AER149" s="48"/>
      <c r="AES149" s="48"/>
      <c r="AET149" s="48"/>
      <c r="AEU149" s="48"/>
      <c r="AEV149" s="48"/>
      <c r="AEW149" s="48"/>
      <c r="AEX149" s="48"/>
      <c r="AEY149" s="48"/>
      <c r="AEZ149" s="48"/>
      <c r="AFA149" s="48"/>
      <c r="AFB149" s="48"/>
      <c r="AFC149" s="48"/>
      <c r="AFD149" s="48"/>
      <c r="AFE149" s="48"/>
      <c r="AFF149" s="48"/>
      <c r="AFG149" s="48"/>
      <c r="AFH149" s="48"/>
      <c r="AFI149" s="48"/>
      <c r="AFJ149" s="48"/>
      <c r="AFK149" s="48"/>
      <c r="AFL149" s="48"/>
      <c r="AFM149" s="48"/>
      <c r="AFN149" s="48"/>
      <c r="AFO149" s="48"/>
      <c r="AFP149" s="48"/>
      <c r="AFQ149" s="48"/>
      <c r="AFR149" s="48"/>
      <c r="AFS149" s="48"/>
      <c r="AFT149" s="48"/>
      <c r="AFU149" s="48"/>
      <c r="AFV149" s="48"/>
      <c r="AFW149" s="48"/>
      <c r="AFX149" s="48"/>
      <c r="AFY149" s="48"/>
      <c r="AFZ149" s="48"/>
      <c r="AGA149" s="48"/>
      <c r="AGB149" s="48"/>
      <c r="AGC149" s="48"/>
      <c r="AGD149" s="48"/>
      <c r="AGE149" s="48"/>
      <c r="AGF149" s="48"/>
      <c r="AGG149" s="48"/>
      <c r="AGH149" s="48"/>
      <c r="AGI149" s="48"/>
      <c r="AGJ149" s="48"/>
      <c r="AGK149" s="48"/>
      <c r="AGL149" s="48"/>
      <c r="AGM149" s="48"/>
      <c r="AGN149" s="48"/>
      <c r="AGO149" s="48"/>
      <c r="AGP149" s="48"/>
      <c r="AGQ149" s="48"/>
      <c r="AGR149" s="48"/>
      <c r="AGS149" s="48"/>
      <c r="AGT149" s="48"/>
      <c r="AGU149" s="48"/>
      <c r="AGV149" s="48"/>
      <c r="AGW149" s="48"/>
      <c r="AGX149" s="48"/>
      <c r="AGY149" s="48"/>
      <c r="AGZ149" s="48"/>
      <c r="AHA149" s="48"/>
      <c r="AHB149" s="48"/>
      <c r="AHC149" s="48"/>
      <c r="AHD149" s="48"/>
      <c r="AHE149" s="48"/>
      <c r="AHF149" s="48"/>
      <c r="AHG149" s="48"/>
      <c r="AHH149" s="48"/>
      <c r="AHI149" s="48"/>
      <c r="AHJ149" s="48"/>
      <c r="AHK149" s="48"/>
      <c r="AHL149" s="48"/>
      <c r="AHM149" s="48"/>
      <c r="AHN149" s="48"/>
      <c r="AHO149" s="48"/>
      <c r="AHP149" s="48"/>
      <c r="AHQ149" s="48"/>
      <c r="AHR149" s="48"/>
      <c r="AHS149" s="48"/>
      <c r="AHT149" s="48"/>
      <c r="AHU149" s="48"/>
      <c r="AHV149" s="48"/>
      <c r="AHW149" s="48"/>
      <c r="AHX149" s="48"/>
      <c r="AHY149" s="48"/>
      <c r="AHZ149" s="48"/>
      <c r="AIA149" s="48"/>
      <c r="AIB149" s="48"/>
      <c r="AIC149" s="48"/>
      <c r="AID149" s="48"/>
      <c r="AIE149" s="48"/>
      <c r="AIF149" s="48"/>
      <c r="AIG149" s="48"/>
      <c r="AIH149" s="48"/>
      <c r="AII149" s="48"/>
      <c r="AIJ149" s="48"/>
      <c r="AIK149" s="48"/>
      <c r="AIL149" s="48"/>
      <c r="AIM149" s="48"/>
      <c r="AIN149" s="48"/>
      <c r="AIO149" s="48"/>
      <c r="AIP149" s="48"/>
      <c r="AIQ149" s="48"/>
      <c r="AIR149" s="48"/>
      <c r="AIS149" s="48"/>
      <c r="AIT149" s="48"/>
      <c r="AIU149" s="48"/>
      <c r="AIV149" s="48"/>
      <c r="AIW149" s="48"/>
      <c r="AIX149" s="48"/>
      <c r="AIY149" s="48"/>
      <c r="AIZ149" s="48"/>
      <c r="AJA149" s="48"/>
      <c r="AJB149" s="48"/>
      <c r="AJC149" s="48"/>
      <c r="AJD149" s="48"/>
      <c r="AJE149" s="48"/>
      <c r="AJF149" s="48"/>
      <c r="AJG149" s="48"/>
      <c r="AJH149" s="48"/>
      <c r="AJI149" s="48"/>
      <c r="AJJ149" s="48"/>
      <c r="AJK149" s="48"/>
      <c r="AJL149" s="48"/>
      <c r="AJM149" s="48"/>
      <c r="AJN149" s="48"/>
      <c r="AJO149" s="48"/>
      <c r="AJP149" s="48"/>
      <c r="AJQ149" s="48"/>
      <c r="AJR149" s="48"/>
      <c r="AJS149" s="48"/>
      <c r="AJT149" s="48"/>
      <c r="AJU149" s="48"/>
      <c r="AJV149" s="48"/>
      <c r="AJW149" s="48"/>
      <c r="AJX149" s="48"/>
      <c r="AJY149" s="48"/>
      <c r="AJZ149" s="48"/>
      <c r="AKA149" s="48"/>
      <c r="AKB149" s="48"/>
      <c r="AKC149" s="48"/>
      <c r="AKD149" s="48"/>
      <c r="AKE149" s="48"/>
      <c r="AKF149" s="48"/>
      <c r="AKG149" s="48"/>
      <c r="AKH149" s="48"/>
      <c r="AKI149" s="48"/>
      <c r="AKJ149" s="48"/>
      <c r="AKK149" s="48"/>
      <c r="AKL149" s="48"/>
      <c r="AKM149" s="48"/>
      <c r="AKN149" s="48"/>
      <c r="AKO149" s="48"/>
      <c r="AKP149" s="48"/>
      <c r="AKQ149" s="48"/>
      <c r="AKR149" s="48"/>
      <c r="AKS149" s="48"/>
      <c r="AKT149" s="48"/>
      <c r="AKU149" s="48"/>
      <c r="AKV149" s="48"/>
      <c r="AKW149" s="48"/>
      <c r="AKX149" s="48"/>
      <c r="AKY149" s="48"/>
      <c r="AKZ149" s="48"/>
      <c r="ALA149" s="48"/>
      <c r="ALB149" s="48"/>
      <c r="ALC149" s="48"/>
      <c r="ALD149" s="48"/>
      <c r="ALE149" s="48"/>
      <c r="ALF149" s="48"/>
      <c r="ALG149" s="48"/>
      <c r="ALH149" s="48"/>
      <c r="ALI149" s="48"/>
      <c r="ALJ149" s="48"/>
      <c r="ALK149" s="48"/>
      <c r="ALL149" s="48"/>
      <c r="ALM149" s="48"/>
      <c r="ALN149" s="48"/>
      <c r="ALO149" s="48"/>
      <c r="ALP149" s="48"/>
      <c r="ALQ149" s="48"/>
      <c r="ALR149" s="48"/>
      <c r="ALS149" s="48"/>
      <c r="ALT149" s="48"/>
      <c r="ALU149" s="48"/>
      <c r="ALV149" s="48"/>
      <c r="ALW149" s="48"/>
      <c r="ALX149" s="48"/>
      <c r="ALY149" s="48"/>
      <c r="ALZ149" s="48"/>
      <c r="AMA149" s="48"/>
      <c r="AMB149" s="48"/>
      <c r="AMC149" s="48"/>
      <c r="AMD149" s="48"/>
      <c r="AME149" s="48"/>
      <c r="AMF149" s="48"/>
      <c r="AMG149" s="48"/>
      <c r="AMH149" s="48"/>
      <c r="AMI149" s="48"/>
      <c r="AMJ149" s="48"/>
    </row>
    <row r="150" s="243" customFormat="true" ht="16.5" hidden="false" customHeight="true" outlineLevel="0" collapsed="false">
      <c r="A150" s="240" t="n">
        <f aca="false">A149+1</f>
        <v>138</v>
      </c>
      <c r="B150" s="242" t="s">
        <v>512</v>
      </c>
      <c r="C150" s="242" t="s">
        <v>513</v>
      </c>
      <c r="D150" s="242" t="s">
        <v>514</v>
      </c>
      <c r="E150" s="242" t="s">
        <v>297</v>
      </c>
      <c r="F150" s="242" t="n">
        <v>0</v>
      </c>
      <c r="G150" s="242" t="s">
        <v>298</v>
      </c>
      <c r="H150" s="244" t="s">
        <v>294</v>
      </c>
      <c r="I150" s="242" t="n">
        <f aca="false">COUNTIF($C$13:$C$265,$C150)</f>
        <v>3</v>
      </c>
      <c r="J150" s="245" t="n">
        <f aca="false">COUNTIF($B$13:$B$265,$B150)</f>
        <v>1</v>
      </c>
      <c r="K150" s="244"/>
      <c r="L150" s="246" t="n">
        <v>1185</v>
      </c>
      <c r="M150" s="246" t="n">
        <v>540</v>
      </c>
      <c r="N150" s="246" t="n">
        <v>320</v>
      </c>
      <c r="O150" s="260" t="n">
        <f aca="false">L150*M150*N150/10^9</f>
        <v>0.204768</v>
      </c>
      <c r="P150" s="248" t="n">
        <v>0.06048</v>
      </c>
      <c r="Q150" s="249"/>
      <c r="R150" s="250" t="n">
        <v>122.53</v>
      </c>
      <c r="S150" s="251" t="n">
        <v>122.53</v>
      </c>
      <c r="T150" s="252" t="n">
        <v>119.65</v>
      </c>
      <c r="U150" s="253" t="n">
        <v>147.1965</v>
      </c>
      <c r="V150" s="254"/>
      <c r="W150" s="255" t="n">
        <f aca="false">SUM(X150:WY150)</f>
        <v>80</v>
      </c>
      <c r="X150" s="243" t="n">
        <v>30</v>
      </c>
      <c r="Y150" s="243" t="n">
        <v>0</v>
      </c>
      <c r="Z150" s="243" t="n">
        <v>0</v>
      </c>
      <c r="AA150" s="243" t="n">
        <v>0</v>
      </c>
      <c r="AB150" s="243" t="n">
        <v>0</v>
      </c>
      <c r="AC150" s="243" t="n">
        <v>0</v>
      </c>
      <c r="AD150" s="243" t="n">
        <v>0</v>
      </c>
      <c r="AE150" s="243" t="n">
        <v>0</v>
      </c>
      <c r="AF150" s="243" t="n">
        <v>30</v>
      </c>
      <c r="AG150" s="243" t="n">
        <v>0</v>
      </c>
      <c r="AH150" s="243" t="n">
        <v>0</v>
      </c>
      <c r="AI150" s="243" t="n">
        <v>0</v>
      </c>
      <c r="AJ150" s="243" t="n">
        <v>20</v>
      </c>
      <c r="AK150" s="243" t="n">
        <v>0</v>
      </c>
      <c r="AM150" s="243" t="n">
        <v>0</v>
      </c>
      <c r="AO150" s="243" t="n">
        <v>0</v>
      </c>
      <c r="AP150" s="243" t="n">
        <v>0</v>
      </c>
      <c r="AQ150" s="243" t="n">
        <v>0</v>
      </c>
      <c r="AR150" s="243" t="n">
        <v>0</v>
      </c>
      <c r="AS150" s="243" t="n">
        <v>0</v>
      </c>
      <c r="AT150" s="243" t="n">
        <v>0</v>
      </c>
      <c r="AU150" s="243" t="n">
        <v>0</v>
      </c>
      <c r="AV150" s="243" t="n">
        <v>0</v>
      </c>
      <c r="AW150" s="243" t="n">
        <v>0</v>
      </c>
      <c r="AX150" s="243" t="n">
        <v>0</v>
      </c>
      <c r="AY150" s="243" t="n">
        <v>0</v>
      </c>
      <c r="AZ150" s="243" t="n">
        <v>0</v>
      </c>
      <c r="BA150" s="243" t="n">
        <v>0</v>
      </c>
      <c r="BB150" s="243" t="n">
        <v>0</v>
      </c>
      <c r="BC150" s="243" t="n">
        <v>0</v>
      </c>
      <c r="BD150" s="243" t="n">
        <v>0</v>
      </c>
      <c r="BE150" s="243" t="n">
        <v>0</v>
      </c>
      <c r="BF150" s="243" t="n">
        <v>0</v>
      </c>
      <c r="BG150" s="243" t="n">
        <v>0</v>
      </c>
      <c r="BH150" s="243" t="n">
        <v>0</v>
      </c>
      <c r="BI150" s="243" t="n">
        <v>0</v>
      </c>
      <c r="BJ150" s="243" t="n">
        <v>0</v>
      </c>
      <c r="BK150" s="243" t="n">
        <v>0</v>
      </c>
      <c r="BL150" s="243" t="n">
        <v>0</v>
      </c>
      <c r="BM150" s="243" t="n">
        <v>0</v>
      </c>
      <c r="BN150" s="243" t="n">
        <v>0</v>
      </c>
      <c r="BO150" s="243" t="n">
        <v>0</v>
      </c>
      <c r="BP150" s="243" t="n">
        <v>0</v>
      </c>
      <c r="BQ150" s="243" t="n">
        <v>0</v>
      </c>
      <c r="BR150" s="243" t="n">
        <v>0</v>
      </c>
      <c r="BS150" s="243" t="n">
        <v>0</v>
      </c>
      <c r="BT150" s="243" t="n">
        <v>0</v>
      </c>
      <c r="BU150" s="243" t="n">
        <v>0</v>
      </c>
      <c r="BV150" s="243" t="n">
        <v>0</v>
      </c>
      <c r="BW150" s="243" t="n">
        <v>0</v>
      </c>
      <c r="BX150" s="243" t="n">
        <v>0</v>
      </c>
      <c r="BY150" s="243" t="n">
        <v>0</v>
      </c>
      <c r="BZ150" s="243" t="n">
        <v>0</v>
      </c>
      <c r="CA150" s="243" t="n">
        <v>0</v>
      </c>
      <c r="CB150" s="243" t="n">
        <v>0</v>
      </c>
      <c r="CC150" s="243" t="n">
        <v>0</v>
      </c>
      <c r="CD150" s="243" t="n">
        <v>0</v>
      </c>
      <c r="CE150" s="243" t="n">
        <v>0</v>
      </c>
      <c r="CF150" s="243" t="n">
        <v>0</v>
      </c>
      <c r="CG150" s="243" t="n">
        <v>0</v>
      </c>
      <c r="CH150" s="243" t="n">
        <v>0</v>
      </c>
      <c r="CI150" s="243" t="n">
        <v>0</v>
      </c>
      <c r="CJ150" s="243" t="n">
        <v>0</v>
      </c>
      <c r="CK150" s="243" t="n">
        <v>0</v>
      </c>
      <c r="CL150" s="243" t="n">
        <v>0</v>
      </c>
      <c r="CM150" s="243" t="n">
        <v>0</v>
      </c>
      <c r="CN150" s="243" t="n">
        <v>0</v>
      </c>
      <c r="WY150" s="236" t="n">
        <v>0</v>
      </c>
      <c r="WZ150" s="108"/>
      <c r="XA150" s="237" t="n">
        <v>0</v>
      </c>
      <c r="XB150" s="61" t="n">
        <v>80</v>
      </c>
      <c r="XC150" s="200" t="n">
        <f aca="false">XB150-W150</f>
        <v>0</v>
      </c>
      <c r="XD150" s="256" t="n">
        <f aca="false">SUMIF('TRIEN KHAI SX'!$B$8:$B$262,$B150,'TRIEN KHAI SX'!$CM$8:$CM$262)-W150</f>
        <v>0</v>
      </c>
      <c r="XE150" s="257" t="n">
        <f aca="false">SUMIF('TRIEN KHAI SX'!$B$8:$B$262,$B150,'TRIEN KHAI SX'!$FG$8:$FG$262)</f>
        <v>0</v>
      </c>
      <c r="XF150" s="258"/>
      <c r="XG150" s="258"/>
      <c r="XH150" s="258"/>
      <c r="XI150" s="258"/>
      <c r="XJ150" s="258"/>
      <c r="XK150" s="45"/>
      <c r="XL150" s="45"/>
      <c r="XM150" s="48"/>
      <c r="XN150" s="48"/>
      <c r="XO150" s="48"/>
      <c r="XP150" s="48"/>
      <c r="XQ150" s="48"/>
      <c r="XR150" s="48"/>
      <c r="XS150" s="48"/>
      <c r="XT150" s="48"/>
      <c r="XU150" s="48"/>
      <c r="XV150" s="48"/>
      <c r="XW150" s="48"/>
      <c r="XX150" s="48"/>
      <c r="XY150" s="48"/>
      <c r="XZ150" s="48"/>
      <c r="YA150" s="48"/>
      <c r="YB150" s="48"/>
      <c r="YC150" s="48"/>
      <c r="YD150" s="48"/>
      <c r="YE150" s="48"/>
      <c r="YF150" s="48"/>
      <c r="YG150" s="48"/>
      <c r="YH150" s="48"/>
      <c r="YI150" s="48"/>
      <c r="YJ150" s="48"/>
      <c r="YK150" s="48"/>
      <c r="YL150" s="48"/>
      <c r="YM150" s="48"/>
      <c r="YN150" s="48"/>
      <c r="YO150" s="48"/>
      <c r="YP150" s="48"/>
      <c r="YQ150" s="48"/>
      <c r="YR150" s="48"/>
      <c r="YS150" s="48"/>
      <c r="YT150" s="48"/>
      <c r="YU150" s="48"/>
      <c r="YV150" s="48"/>
      <c r="YW150" s="48"/>
      <c r="YX150" s="48"/>
      <c r="YY150" s="48"/>
      <c r="YZ150" s="48"/>
      <c r="ZA150" s="48"/>
      <c r="ZB150" s="48"/>
      <c r="ZC150" s="48"/>
      <c r="ZD150" s="48"/>
      <c r="ZE150" s="48"/>
      <c r="ZF150" s="48"/>
      <c r="ZG150" s="48"/>
      <c r="ZH150" s="48"/>
      <c r="ZI150" s="48"/>
      <c r="ZJ150" s="48"/>
      <c r="ZK150" s="48"/>
      <c r="ZL150" s="48"/>
      <c r="ZM150" s="48"/>
      <c r="ZN150" s="48"/>
      <c r="ZO150" s="48"/>
      <c r="ZP150" s="48"/>
      <c r="ZQ150" s="48"/>
      <c r="ZR150" s="48"/>
      <c r="ZS150" s="48"/>
      <c r="ZT150" s="48"/>
      <c r="ZU150" s="48"/>
      <c r="ZV150" s="48"/>
      <c r="ZW150" s="48"/>
      <c r="ZX150" s="48"/>
      <c r="ZY150" s="48"/>
      <c r="ZZ150" s="48"/>
      <c r="AAA150" s="48"/>
      <c r="AAB150" s="48"/>
      <c r="AAC150" s="48"/>
      <c r="AAD150" s="48"/>
      <c r="AAE150" s="48"/>
      <c r="AAF150" s="48"/>
      <c r="AAG150" s="48"/>
      <c r="AAH150" s="48"/>
      <c r="AAI150" s="48"/>
      <c r="AAJ150" s="48"/>
      <c r="AAK150" s="48"/>
      <c r="AAL150" s="48"/>
      <c r="AAM150" s="48"/>
      <c r="AAN150" s="48"/>
      <c r="AAO150" s="48"/>
      <c r="AAP150" s="48"/>
      <c r="AAQ150" s="48"/>
      <c r="AAR150" s="48"/>
      <c r="AAS150" s="48"/>
      <c r="AAT150" s="48"/>
      <c r="AAU150" s="48"/>
      <c r="AAV150" s="48"/>
      <c r="AAW150" s="48"/>
      <c r="AAX150" s="48"/>
      <c r="AAY150" s="48"/>
      <c r="AAZ150" s="48"/>
      <c r="ABA150" s="48"/>
      <c r="ABB150" s="48"/>
      <c r="ABC150" s="48"/>
      <c r="ABD150" s="48"/>
      <c r="ABE150" s="48"/>
      <c r="ABF150" s="48"/>
      <c r="ABG150" s="48"/>
      <c r="ABH150" s="48"/>
      <c r="ABI150" s="48"/>
      <c r="ABJ150" s="48"/>
      <c r="ABK150" s="48"/>
      <c r="ABL150" s="48"/>
      <c r="ABM150" s="48"/>
      <c r="ABN150" s="48"/>
      <c r="ABO150" s="48"/>
      <c r="ABP150" s="48"/>
      <c r="ABQ150" s="48"/>
      <c r="ABR150" s="48"/>
      <c r="ABS150" s="48"/>
      <c r="ABT150" s="48"/>
      <c r="ABU150" s="48"/>
      <c r="ABV150" s="48"/>
      <c r="ABW150" s="48"/>
      <c r="ABX150" s="48"/>
      <c r="ABY150" s="48"/>
      <c r="ABZ150" s="48"/>
      <c r="ACA150" s="48"/>
      <c r="ACB150" s="48"/>
      <c r="ACC150" s="48"/>
      <c r="ACD150" s="48"/>
      <c r="ACE150" s="48"/>
      <c r="ACF150" s="48"/>
      <c r="ACG150" s="48"/>
      <c r="ACH150" s="48"/>
      <c r="ACI150" s="48"/>
      <c r="ACJ150" s="48"/>
      <c r="ACK150" s="48"/>
      <c r="ACL150" s="48"/>
      <c r="ACM150" s="48"/>
      <c r="ACN150" s="48"/>
      <c r="ACO150" s="48"/>
      <c r="ACP150" s="48"/>
      <c r="ACQ150" s="48"/>
      <c r="ACR150" s="48"/>
      <c r="ACS150" s="48"/>
      <c r="ACT150" s="48"/>
      <c r="ACU150" s="48"/>
      <c r="ACV150" s="48"/>
      <c r="ACW150" s="48"/>
      <c r="ACX150" s="48"/>
      <c r="ACY150" s="48"/>
      <c r="ACZ150" s="48"/>
      <c r="ADA150" s="48"/>
      <c r="ADB150" s="48"/>
      <c r="ADC150" s="48"/>
      <c r="ADD150" s="48"/>
      <c r="ADE150" s="48"/>
      <c r="ADF150" s="48"/>
      <c r="ADG150" s="48"/>
      <c r="ADH150" s="48"/>
      <c r="ADI150" s="48"/>
      <c r="ADJ150" s="48"/>
      <c r="ADK150" s="48"/>
      <c r="ADL150" s="48"/>
      <c r="ADM150" s="48"/>
      <c r="ADN150" s="48"/>
      <c r="ADO150" s="48"/>
      <c r="ADP150" s="48"/>
      <c r="ADQ150" s="48"/>
      <c r="ADR150" s="48"/>
      <c r="ADS150" s="48"/>
      <c r="ADT150" s="48"/>
      <c r="ADU150" s="48"/>
      <c r="ADV150" s="48"/>
      <c r="ADW150" s="48"/>
      <c r="ADX150" s="48"/>
      <c r="ADY150" s="48"/>
      <c r="ADZ150" s="48"/>
      <c r="AEA150" s="48"/>
      <c r="AEB150" s="48"/>
      <c r="AEC150" s="48"/>
      <c r="AED150" s="48"/>
      <c r="AEE150" s="48"/>
      <c r="AEF150" s="48"/>
      <c r="AEG150" s="48"/>
      <c r="AEH150" s="48"/>
      <c r="AEI150" s="48"/>
      <c r="AEJ150" s="48"/>
      <c r="AEK150" s="48"/>
      <c r="AEL150" s="48"/>
      <c r="AEM150" s="48"/>
      <c r="AEN150" s="48"/>
      <c r="AEO150" s="48"/>
      <c r="AEP150" s="48"/>
      <c r="AEQ150" s="48"/>
      <c r="AER150" s="48"/>
      <c r="AES150" s="48"/>
      <c r="AET150" s="48"/>
      <c r="AEU150" s="48"/>
      <c r="AEV150" s="48"/>
      <c r="AEW150" s="48"/>
      <c r="AEX150" s="48"/>
      <c r="AEY150" s="48"/>
      <c r="AEZ150" s="48"/>
      <c r="AFA150" s="48"/>
      <c r="AFB150" s="48"/>
      <c r="AFC150" s="48"/>
      <c r="AFD150" s="48"/>
      <c r="AFE150" s="48"/>
      <c r="AFF150" s="48"/>
      <c r="AFG150" s="48"/>
      <c r="AFH150" s="48"/>
      <c r="AFI150" s="48"/>
      <c r="AFJ150" s="48"/>
      <c r="AFK150" s="48"/>
      <c r="AFL150" s="48"/>
      <c r="AFM150" s="48"/>
      <c r="AFN150" s="48"/>
      <c r="AFO150" s="48"/>
      <c r="AFP150" s="48"/>
      <c r="AFQ150" s="48"/>
      <c r="AFR150" s="48"/>
      <c r="AFS150" s="48"/>
      <c r="AFT150" s="48"/>
      <c r="AFU150" s="48"/>
      <c r="AFV150" s="48"/>
      <c r="AFW150" s="48"/>
      <c r="AFX150" s="48"/>
      <c r="AFY150" s="48"/>
      <c r="AFZ150" s="48"/>
      <c r="AGA150" s="48"/>
      <c r="AGB150" s="48"/>
      <c r="AGC150" s="48"/>
      <c r="AGD150" s="48"/>
      <c r="AGE150" s="48"/>
      <c r="AGF150" s="48"/>
      <c r="AGG150" s="48"/>
      <c r="AGH150" s="48"/>
      <c r="AGI150" s="48"/>
      <c r="AGJ150" s="48"/>
      <c r="AGK150" s="48"/>
      <c r="AGL150" s="48"/>
      <c r="AGM150" s="48"/>
      <c r="AGN150" s="48"/>
      <c r="AGO150" s="48"/>
      <c r="AGP150" s="48"/>
      <c r="AGQ150" s="48"/>
      <c r="AGR150" s="48"/>
      <c r="AGS150" s="48"/>
      <c r="AGT150" s="48"/>
      <c r="AGU150" s="48"/>
      <c r="AGV150" s="48"/>
      <c r="AGW150" s="48"/>
      <c r="AGX150" s="48"/>
      <c r="AGY150" s="48"/>
      <c r="AGZ150" s="48"/>
      <c r="AHA150" s="48"/>
      <c r="AHB150" s="48"/>
      <c r="AHC150" s="48"/>
      <c r="AHD150" s="48"/>
      <c r="AHE150" s="48"/>
      <c r="AHF150" s="48"/>
      <c r="AHG150" s="48"/>
      <c r="AHH150" s="48"/>
      <c r="AHI150" s="48"/>
      <c r="AHJ150" s="48"/>
      <c r="AHK150" s="48"/>
      <c r="AHL150" s="48"/>
      <c r="AHM150" s="48"/>
      <c r="AHN150" s="48"/>
      <c r="AHO150" s="48"/>
      <c r="AHP150" s="48"/>
      <c r="AHQ150" s="48"/>
      <c r="AHR150" s="48"/>
      <c r="AHS150" s="48"/>
      <c r="AHT150" s="48"/>
      <c r="AHU150" s="48"/>
      <c r="AHV150" s="48"/>
      <c r="AHW150" s="48"/>
      <c r="AHX150" s="48"/>
      <c r="AHY150" s="48"/>
      <c r="AHZ150" s="48"/>
      <c r="AIA150" s="48"/>
      <c r="AIB150" s="48"/>
      <c r="AIC150" s="48"/>
      <c r="AID150" s="48"/>
      <c r="AIE150" s="48"/>
      <c r="AIF150" s="48"/>
      <c r="AIG150" s="48"/>
      <c r="AIH150" s="48"/>
      <c r="AII150" s="48"/>
      <c r="AIJ150" s="48"/>
      <c r="AIK150" s="48"/>
      <c r="AIL150" s="48"/>
      <c r="AIM150" s="48"/>
      <c r="AIN150" s="48"/>
      <c r="AIO150" s="48"/>
      <c r="AIP150" s="48"/>
      <c r="AIQ150" s="48"/>
      <c r="AIR150" s="48"/>
      <c r="AIS150" s="48"/>
      <c r="AIT150" s="48"/>
      <c r="AIU150" s="48"/>
      <c r="AIV150" s="48"/>
      <c r="AIW150" s="48"/>
      <c r="AIX150" s="48"/>
      <c r="AIY150" s="48"/>
      <c r="AIZ150" s="48"/>
      <c r="AJA150" s="48"/>
      <c r="AJB150" s="48"/>
      <c r="AJC150" s="48"/>
      <c r="AJD150" s="48"/>
      <c r="AJE150" s="48"/>
      <c r="AJF150" s="48"/>
      <c r="AJG150" s="48"/>
      <c r="AJH150" s="48"/>
      <c r="AJI150" s="48"/>
      <c r="AJJ150" s="48"/>
      <c r="AJK150" s="48"/>
      <c r="AJL150" s="48"/>
      <c r="AJM150" s="48"/>
      <c r="AJN150" s="48"/>
      <c r="AJO150" s="48"/>
      <c r="AJP150" s="48"/>
      <c r="AJQ150" s="48"/>
      <c r="AJR150" s="48"/>
      <c r="AJS150" s="48"/>
      <c r="AJT150" s="48"/>
      <c r="AJU150" s="48"/>
      <c r="AJV150" s="48"/>
      <c r="AJW150" s="48"/>
      <c r="AJX150" s="48"/>
      <c r="AJY150" s="48"/>
      <c r="AJZ150" s="48"/>
      <c r="AKA150" s="48"/>
      <c r="AKB150" s="48"/>
      <c r="AKC150" s="48"/>
      <c r="AKD150" s="48"/>
      <c r="AKE150" s="48"/>
      <c r="AKF150" s="48"/>
      <c r="AKG150" s="48"/>
      <c r="AKH150" s="48"/>
      <c r="AKI150" s="48"/>
      <c r="AKJ150" s="48"/>
      <c r="AKK150" s="48"/>
      <c r="AKL150" s="48"/>
      <c r="AKM150" s="48"/>
      <c r="AKN150" s="48"/>
      <c r="AKO150" s="48"/>
      <c r="AKP150" s="48"/>
      <c r="AKQ150" s="48"/>
      <c r="AKR150" s="48"/>
      <c r="AKS150" s="48"/>
      <c r="AKT150" s="48"/>
      <c r="AKU150" s="48"/>
      <c r="AKV150" s="48"/>
      <c r="AKW150" s="48"/>
      <c r="AKX150" s="48"/>
      <c r="AKY150" s="48"/>
      <c r="AKZ150" s="48"/>
      <c r="ALA150" s="48"/>
      <c r="ALB150" s="48"/>
      <c r="ALC150" s="48"/>
      <c r="ALD150" s="48"/>
      <c r="ALE150" s="48"/>
      <c r="ALF150" s="48"/>
      <c r="ALG150" s="48"/>
      <c r="ALH150" s="48"/>
      <c r="ALI150" s="48"/>
      <c r="ALJ150" s="48"/>
      <c r="ALK150" s="48"/>
      <c r="ALL150" s="48"/>
      <c r="ALM150" s="48"/>
      <c r="ALN150" s="48"/>
      <c r="ALO150" s="48"/>
      <c r="ALP150" s="48"/>
      <c r="ALQ150" s="48"/>
      <c r="ALR150" s="48"/>
      <c r="ALS150" s="48"/>
      <c r="ALT150" s="48"/>
      <c r="ALU150" s="48"/>
      <c r="ALV150" s="48"/>
      <c r="ALW150" s="48"/>
      <c r="ALX150" s="48"/>
      <c r="ALY150" s="48"/>
      <c r="ALZ150" s="48"/>
      <c r="AMA150" s="48"/>
      <c r="AMB150" s="48"/>
      <c r="AMC150" s="48"/>
      <c r="AMD150" s="48"/>
      <c r="AME150" s="48"/>
      <c r="AMF150" s="48"/>
      <c r="AMG150" s="48"/>
      <c r="AMH150" s="48"/>
      <c r="AMI150" s="48"/>
      <c r="AMJ150" s="48"/>
    </row>
    <row r="151" s="243" customFormat="true" ht="16.5" hidden="false" customHeight="true" outlineLevel="0" collapsed="false">
      <c r="A151" s="240" t="n">
        <f aca="false">A150+1</f>
        <v>139</v>
      </c>
      <c r="B151" s="242" t="s">
        <v>515</v>
      </c>
      <c r="C151" s="242" t="s">
        <v>513</v>
      </c>
      <c r="D151" s="242" t="s">
        <v>514</v>
      </c>
      <c r="E151" s="242" t="s">
        <v>297</v>
      </c>
      <c r="F151" s="242" t="n">
        <v>0</v>
      </c>
      <c r="G151" s="242" t="s">
        <v>298</v>
      </c>
      <c r="H151" s="244" t="s">
        <v>294</v>
      </c>
      <c r="I151" s="242" t="n">
        <f aca="false">COUNTIF($C$13:$C$265,$C151)</f>
        <v>3</v>
      </c>
      <c r="J151" s="245" t="n">
        <f aca="false">COUNTIF($B$13:$B$265,$B151)</f>
        <v>1</v>
      </c>
      <c r="K151" s="244"/>
      <c r="L151" s="246" t="n">
        <v>1185</v>
      </c>
      <c r="M151" s="246" t="n">
        <v>540</v>
      </c>
      <c r="N151" s="246" t="n">
        <v>320</v>
      </c>
      <c r="O151" s="260" t="n">
        <f aca="false">L151*M151*N151/10^9</f>
        <v>0.204768</v>
      </c>
      <c r="P151" s="248" t="n">
        <v>0.06048</v>
      </c>
      <c r="Q151" s="249"/>
      <c r="R151" s="250"/>
      <c r="S151" s="251" t="n">
        <v>121.16</v>
      </c>
      <c r="T151" s="252" t="n">
        <v>119.65</v>
      </c>
      <c r="U151" s="253" t="n">
        <v>147.1965</v>
      </c>
      <c r="V151" s="254"/>
      <c r="W151" s="255" t="n">
        <f aca="false">SUM(X151:WY151)</f>
        <v>430</v>
      </c>
      <c r="AD151" s="243" t="n">
        <v>0</v>
      </c>
      <c r="AH151" s="243" t="n">
        <v>0</v>
      </c>
      <c r="AI151" s="243" t="n">
        <v>0</v>
      </c>
      <c r="AJ151" s="243" t="n">
        <v>30</v>
      </c>
      <c r="AK151" s="243" t="n">
        <v>0</v>
      </c>
      <c r="AL151" s="243" t="n">
        <v>35</v>
      </c>
      <c r="AM151" s="243" t="n">
        <v>0</v>
      </c>
      <c r="AN151" s="243" t="n">
        <v>40</v>
      </c>
      <c r="AO151" s="243" t="n">
        <v>5</v>
      </c>
      <c r="AP151" s="243" t="n">
        <v>40</v>
      </c>
      <c r="AQ151" s="243" t="n">
        <v>30</v>
      </c>
      <c r="AR151" s="243" t="n">
        <v>0</v>
      </c>
      <c r="AS151" s="243" t="n">
        <v>40</v>
      </c>
      <c r="AT151" s="243" t="n">
        <v>0</v>
      </c>
      <c r="AU151" s="243" t="n">
        <v>0</v>
      </c>
      <c r="AV151" s="243" t="n">
        <v>30</v>
      </c>
      <c r="AW151" s="243" t="n">
        <v>0</v>
      </c>
      <c r="AX151" s="243" t="n">
        <v>50</v>
      </c>
      <c r="AY151" s="243" t="n">
        <v>0</v>
      </c>
      <c r="AZ151" s="243" t="n">
        <v>40</v>
      </c>
      <c r="BA151" s="243" t="n">
        <v>30</v>
      </c>
      <c r="BB151" s="243" t="n">
        <v>0</v>
      </c>
      <c r="BC151" s="243" t="n">
        <v>30</v>
      </c>
      <c r="BD151" s="243" t="n">
        <v>0</v>
      </c>
      <c r="BE151" s="243" t="n">
        <v>0</v>
      </c>
      <c r="BF151" s="243" t="n">
        <v>30</v>
      </c>
      <c r="BG151" s="243" t="n">
        <v>0</v>
      </c>
      <c r="BH151" s="243" t="n">
        <v>0</v>
      </c>
      <c r="BI151" s="243" t="n">
        <v>0</v>
      </c>
      <c r="BJ151" s="243" t="n">
        <v>0</v>
      </c>
      <c r="BK151" s="243" t="n">
        <v>0</v>
      </c>
      <c r="BL151" s="243" t="n">
        <v>0</v>
      </c>
      <c r="BM151" s="243" t="n">
        <v>0</v>
      </c>
      <c r="BN151" s="243" t="n">
        <v>0</v>
      </c>
      <c r="BO151" s="243" t="n">
        <v>0</v>
      </c>
      <c r="BP151" s="243" t="n">
        <v>0</v>
      </c>
      <c r="BQ151" s="243" t="n">
        <v>0</v>
      </c>
      <c r="BR151" s="243" t="n">
        <v>0</v>
      </c>
      <c r="BS151" s="243" t="n">
        <v>0</v>
      </c>
      <c r="BT151" s="243" t="n">
        <v>0</v>
      </c>
      <c r="BU151" s="243" t="n">
        <v>0</v>
      </c>
      <c r="BV151" s="243" t="n">
        <v>0</v>
      </c>
      <c r="BW151" s="243" t="n">
        <v>0</v>
      </c>
      <c r="BX151" s="243" t="n">
        <v>0</v>
      </c>
      <c r="BY151" s="243" t="n">
        <v>0</v>
      </c>
      <c r="BZ151" s="243" t="n">
        <v>0</v>
      </c>
      <c r="CA151" s="243" t="n">
        <v>0</v>
      </c>
      <c r="CB151" s="243" t="n">
        <v>0</v>
      </c>
      <c r="CC151" s="243" t="n">
        <v>0</v>
      </c>
      <c r="CD151" s="243" t="n">
        <v>0</v>
      </c>
      <c r="CE151" s="243" t="n">
        <v>0</v>
      </c>
      <c r="CF151" s="243" t="n">
        <v>0</v>
      </c>
      <c r="CG151" s="243" t="n">
        <v>0</v>
      </c>
      <c r="CH151" s="243" t="n">
        <v>0</v>
      </c>
      <c r="CI151" s="243" t="n">
        <v>0</v>
      </c>
      <c r="CJ151" s="243" t="n">
        <v>0</v>
      </c>
      <c r="CK151" s="243" t="n">
        <v>0</v>
      </c>
      <c r="CL151" s="243" t="n">
        <v>0</v>
      </c>
      <c r="CM151" s="243" t="n">
        <v>0</v>
      </c>
      <c r="CN151" s="243" t="n">
        <v>0</v>
      </c>
      <c r="WY151" s="236" t="n">
        <v>0</v>
      </c>
      <c r="WZ151" s="108"/>
      <c r="XA151" s="237" t="n">
        <v>0</v>
      </c>
      <c r="XB151" s="61" t="n">
        <v>430</v>
      </c>
      <c r="XC151" s="200" t="n">
        <f aca="false">XB151-W151</f>
        <v>0</v>
      </c>
      <c r="XD151" s="256" t="n">
        <f aca="false">SUMIF('TRIEN KHAI SX'!$B$8:$B$262,$B151,'TRIEN KHAI SX'!$CM$8:$CM$262)-W151</f>
        <v>0</v>
      </c>
      <c r="XE151" s="257" t="n">
        <f aca="false">SUMIF('TRIEN KHAI SX'!$B$8:$B$262,$B151,'TRIEN KHAI SX'!$FG$8:$FG$262)</f>
        <v>0</v>
      </c>
      <c r="XF151" s="258"/>
      <c r="XG151" s="258"/>
      <c r="XH151" s="258"/>
      <c r="XI151" s="258"/>
      <c r="XJ151" s="258"/>
      <c r="XK151" s="45"/>
      <c r="XL151" s="45"/>
      <c r="XM151" s="48"/>
      <c r="XN151" s="48"/>
      <c r="XO151" s="48"/>
      <c r="XP151" s="48"/>
      <c r="XQ151" s="48"/>
      <c r="XR151" s="48"/>
      <c r="XS151" s="48"/>
      <c r="XT151" s="48"/>
      <c r="XU151" s="48"/>
      <c r="XV151" s="48"/>
      <c r="XW151" s="48"/>
      <c r="XX151" s="48"/>
      <c r="XY151" s="48"/>
      <c r="XZ151" s="48"/>
      <c r="YA151" s="48"/>
      <c r="YB151" s="48"/>
      <c r="YC151" s="48"/>
      <c r="YD151" s="48"/>
      <c r="YE151" s="48"/>
      <c r="YF151" s="48"/>
      <c r="YG151" s="48"/>
      <c r="YH151" s="48"/>
      <c r="YI151" s="48"/>
      <c r="YJ151" s="48"/>
      <c r="YK151" s="48"/>
      <c r="YL151" s="48"/>
      <c r="YM151" s="48"/>
      <c r="YN151" s="48"/>
      <c r="YO151" s="48"/>
      <c r="YP151" s="48"/>
      <c r="YQ151" s="48"/>
      <c r="YR151" s="48"/>
      <c r="YS151" s="48"/>
      <c r="YT151" s="48"/>
      <c r="YU151" s="48"/>
      <c r="YV151" s="48"/>
      <c r="YW151" s="48"/>
      <c r="YX151" s="48"/>
      <c r="YY151" s="48"/>
      <c r="YZ151" s="48"/>
      <c r="ZA151" s="48"/>
      <c r="ZB151" s="48"/>
      <c r="ZC151" s="48"/>
      <c r="ZD151" s="48"/>
      <c r="ZE151" s="48"/>
      <c r="ZF151" s="48"/>
      <c r="ZG151" s="48"/>
      <c r="ZH151" s="48"/>
      <c r="ZI151" s="48"/>
      <c r="ZJ151" s="48"/>
      <c r="ZK151" s="48"/>
      <c r="ZL151" s="48"/>
      <c r="ZM151" s="48"/>
      <c r="ZN151" s="48"/>
      <c r="ZO151" s="48"/>
      <c r="ZP151" s="48"/>
      <c r="ZQ151" s="48"/>
      <c r="ZR151" s="48"/>
      <c r="ZS151" s="48"/>
      <c r="ZT151" s="48"/>
      <c r="ZU151" s="48"/>
      <c r="ZV151" s="48"/>
      <c r="ZW151" s="48"/>
      <c r="ZX151" s="48"/>
      <c r="ZY151" s="48"/>
      <c r="ZZ151" s="48"/>
      <c r="AAA151" s="48"/>
      <c r="AAB151" s="48"/>
      <c r="AAC151" s="48"/>
      <c r="AAD151" s="48"/>
      <c r="AAE151" s="48"/>
      <c r="AAF151" s="48"/>
      <c r="AAG151" s="48"/>
      <c r="AAH151" s="48"/>
      <c r="AAI151" s="48"/>
      <c r="AAJ151" s="48"/>
      <c r="AAK151" s="48"/>
      <c r="AAL151" s="48"/>
      <c r="AAM151" s="48"/>
      <c r="AAN151" s="48"/>
      <c r="AAO151" s="48"/>
      <c r="AAP151" s="48"/>
      <c r="AAQ151" s="48"/>
      <c r="AAR151" s="48"/>
      <c r="AAS151" s="48"/>
      <c r="AAT151" s="48"/>
      <c r="AAU151" s="48"/>
      <c r="AAV151" s="48"/>
      <c r="AAW151" s="48"/>
      <c r="AAX151" s="48"/>
      <c r="AAY151" s="48"/>
      <c r="AAZ151" s="48"/>
      <c r="ABA151" s="48"/>
      <c r="ABB151" s="48"/>
      <c r="ABC151" s="48"/>
      <c r="ABD151" s="48"/>
      <c r="ABE151" s="48"/>
      <c r="ABF151" s="48"/>
      <c r="ABG151" s="48"/>
      <c r="ABH151" s="48"/>
      <c r="ABI151" s="48"/>
      <c r="ABJ151" s="48"/>
      <c r="ABK151" s="48"/>
      <c r="ABL151" s="48"/>
      <c r="ABM151" s="48"/>
      <c r="ABN151" s="48"/>
      <c r="ABO151" s="48"/>
      <c r="ABP151" s="48"/>
      <c r="ABQ151" s="48"/>
      <c r="ABR151" s="48"/>
      <c r="ABS151" s="48"/>
      <c r="ABT151" s="48"/>
      <c r="ABU151" s="48"/>
      <c r="ABV151" s="48"/>
      <c r="ABW151" s="48"/>
      <c r="ABX151" s="48"/>
      <c r="ABY151" s="48"/>
      <c r="ABZ151" s="48"/>
      <c r="ACA151" s="48"/>
      <c r="ACB151" s="48"/>
      <c r="ACC151" s="48"/>
      <c r="ACD151" s="48"/>
      <c r="ACE151" s="48"/>
      <c r="ACF151" s="48"/>
      <c r="ACG151" s="48"/>
      <c r="ACH151" s="48"/>
      <c r="ACI151" s="48"/>
      <c r="ACJ151" s="48"/>
      <c r="ACK151" s="48"/>
      <c r="ACL151" s="48"/>
      <c r="ACM151" s="48"/>
      <c r="ACN151" s="48"/>
      <c r="ACO151" s="48"/>
      <c r="ACP151" s="48"/>
      <c r="ACQ151" s="48"/>
      <c r="ACR151" s="48"/>
      <c r="ACS151" s="48"/>
      <c r="ACT151" s="48"/>
      <c r="ACU151" s="48"/>
      <c r="ACV151" s="48"/>
      <c r="ACW151" s="48"/>
      <c r="ACX151" s="48"/>
      <c r="ACY151" s="48"/>
      <c r="ACZ151" s="48"/>
      <c r="ADA151" s="48"/>
      <c r="ADB151" s="48"/>
      <c r="ADC151" s="48"/>
      <c r="ADD151" s="48"/>
      <c r="ADE151" s="48"/>
      <c r="ADF151" s="48"/>
      <c r="ADG151" s="48"/>
      <c r="ADH151" s="48"/>
      <c r="ADI151" s="48"/>
      <c r="ADJ151" s="48"/>
      <c r="ADK151" s="48"/>
      <c r="ADL151" s="48"/>
      <c r="ADM151" s="48"/>
      <c r="ADN151" s="48"/>
      <c r="ADO151" s="48"/>
      <c r="ADP151" s="48"/>
      <c r="ADQ151" s="48"/>
      <c r="ADR151" s="48"/>
      <c r="ADS151" s="48"/>
      <c r="ADT151" s="48"/>
      <c r="ADU151" s="48"/>
      <c r="ADV151" s="48"/>
      <c r="ADW151" s="48"/>
      <c r="ADX151" s="48"/>
      <c r="ADY151" s="48"/>
      <c r="ADZ151" s="48"/>
      <c r="AEA151" s="48"/>
      <c r="AEB151" s="48"/>
      <c r="AEC151" s="48"/>
      <c r="AED151" s="48"/>
      <c r="AEE151" s="48"/>
      <c r="AEF151" s="48"/>
      <c r="AEG151" s="48"/>
      <c r="AEH151" s="48"/>
      <c r="AEI151" s="48"/>
      <c r="AEJ151" s="48"/>
      <c r="AEK151" s="48"/>
      <c r="AEL151" s="48"/>
      <c r="AEM151" s="48"/>
      <c r="AEN151" s="48"/>
      <c r="AEO151" s="48"/>
      <c r="AEP151" s="48"/>
      <c r="AEQ151" s="48"/>
      <c r="AER151" s="48"/>
      <c r="AES151" s="48"/>
      <c r="AET151" s="48"/>
      <c r="AEU151" s="48"/>
      <c r="AEV151" s="48"/>
      <c r="AEW151" s="48"/>
      <c r="AEX151" s="48"/>
      <c r="AEY151" s="48"/>
      <c r="AEZ151" s="48"/>
      <c r="AFA151" s="48"/>
      <c r="AFB151" s="48"/>
      <c r="AFC151" s="48"/>
      <c r="AFD151" s="48"/>
      <c r="AFE151" s="48"/>
      <c r="AFF151" s="48"/>
      <c r="AFG151" s="48"/>
      <c r="AFH151" s="48"/>
      <c r="AFI151" s="48"/>
      <c r="AFJ151" s="48"/>
      <c r="AFK151" s="48"/>
      <c r="AFL151" s="48"/>
      <c r="AFM151" s="48"/>
      <c r="AFN151" s="48"/>
      <c r="AFO151" s="48"/>
      <c r="AFP151" s="48"/>
      <c r="AFQ151" s="48"/>
      <c r="AFR151" s="48"/>
      <c r="AFS151" s="48"/>
      <c r="AFT151" s="48"/>
      <c r="AFU151" s="48"/>
      <c r="AFV151" s="48"/>
      <c r="AFW151" s="48"/>
      <c r="AFX151" s="48"/>
      <c r="AFY151" s="48"/>
      <c r="AFZ151" s="48"/>
      <c r="AGA151" s="48"/>
      <c r="AGB151" s="48"/>
      <c r="AGC151" s="48"/>
      <c r="AGD151" s="48"/>
      <c r="AGE151" s="48"/>
      <c r="AGF151" s="48"/>
      <c r="AGG151" s="48"/>
      <c r="AGH151" s="48"/>
      <c r="AGI151" s="48"/>
      <c r="AGJ151" s="48"/>
      <c r="AGK151" s="48"/>
      <c r="AGL151" s="48"/>
      <c r="AGM151" s="48"/>
      <c r="AGN151" s="48"/>
      <c r="AGO151" s="48"/>
      <c r="AGP151" s="48"/>
      <c r="AGQ151" s="48"/>
      <c r="AGR151" s="48"/>
      <c r="AGS151" s="48"/>
      <c r="AGT151" s="48"/>
      <c r="AGU151" s="48"/>
      <c r="AGV151" s="48"/>
      <c r="AGW151" s="48"/>
      <c r="AGX151" s="48"/>
      <c r="AGY151" s="48"/>
      <c r="AGZ151" s="48"/>
      <c r="AHA151" s="48"/>
      <c r="AHB151" s="48"/>
      <c r="AHC151" s="48"/>
      <c r="AHD151" s="48"/>
      <c r="AHE151" s="48"/>
      <c r="AHF151" s="48"/>
      <c r="AHG151" s="48"/>
      <c r="AHH151" s="48"/>
      <c r="AHI151" s="48"/>
      <c r="AHJ151" s="48"/>
      <c r="AHK151" s="48"/>
      <c r="AHL151" s="48"/>
      <c r="AHM151" s="48"/>
      <c r="AHN151" s="48"/>
      <c r="AHO151" s="48"/>
      <c r="AHP151" s="48"/>
      <c r="AHQ151" s="48"/>
      <c r="AHR151" s="48"/>
      <c r="AHS151" s="48"/>
      <c r="AHT151" s="48"/>
      <c r="AHU151" s="48"/>
      <c r="AHV151" s="48"/>
      <c r="AHW151" s="48"/>
      <c r="AHX151" s="48"/>
      <c r="AHY151" s="48"/>
      <c r="AHZ151" s="48"/>
      <c r="AIA151" s="48"/>
      <c r="AIB151" s="48"/>
      <c r="AIC151" s="48"/>
      <c r="AID151" s="48"/>
      <c r="AIE151" s="48"/>
      <c r="AIF151" s="48"/>
      <c r="AIG151" s="48"/>
      <c r="AIH151" s="48"/>
      <c r="AII151" s="48"/>
      <c r="AIJ151" s="48"/>
      <c r="AIK151" s="48"/>
      <c r="AIL151" s="48"/>
      <c r="AIM151" s="48"/>
      <c r="AIN151" s="48"/>
      <c r="AIO151" s="48"/>
      <c r="AIP151" s="48"/>
      <c r="AIQ151" s="48"/>
      <c r="AIR151" s="48"/>
      <c r="AIS151" s="48"/>
      <c r="AIT151" s="48"/>
      <c r="AIU151" s="48"/>
      <c r="AIV151" s="48"/>
      <c r="AIW151" s="48"/>
      <c r="AIX151" s="48"/>
      <c r="AIY151" s="48"/>
      <c r="AIZ151" s="48"/>
      <c r="AJA151" s="48"/>
      <c r="AJB151" s="48"/>
      <c r="AJC151" s="48"/>
      <c r="AJD151" s="48"/>
      <c r="AJE151" s="48"/>
      <c r="AJF151" s="48"/>
      <c r="AJG151" s="48"/>
      <c r="AJH151" s="48"/>
      <c r="AJI151" s="48"/>
      <c r="AJJ151" s="48"/>
      <c r="AJK151" s="48"/>
      <c r="AJL151" s="48"/>
      <c r="AJM151" s="48"/>
      <c r="AJN151" s="48"/>
      <c r="AJO151" s="48"/>
      <c r="AJP151" s="48"/>
      <c r="AJQ151" s="48"/>
      <c r="AJR151" s="48"/>
      <c r="AJS151" s="48"/>
      <c r="AJT151" s="48"/>
      <c r="AJU151" s="48"/>
      <c r="AJV151" s="48"/>
      <c r="AJW151" s="48"/>
      <c r="AJX151" s="48"/>
      <c r="AJY151" s="48"/>
      <c r="AJZ151" s="48"/>
      <c r="AKA151" s="48"/>
      <c r="AKB151" s="48"/>
      <c r="AKC151" s="48"/>
      <c r="AKD151" s="48"/>
      <c r="AKE151" s="48"/>
      <c r="AKF151" s="48"/>
      <c r="AKG151" s="48"/>
      <c r="AKH151" s="48"/>
      <c r="AKI151" s="48"/>
      <c r="AKJ151" s="48"/>
      <c r="AKK151" s="48"/>
      <c r="AKL151" s="48"/>
      <c r="AKM151" s="48"/>
      <c r="AKN151" s="48"/>
      <c r="AKO151" s="48"/>
      <c r="AKP151" s="48"/>
      <c r="AKQ151" s="48"/>
      <c r="AKR151" s="48"/>
      <c r="AKS151" s="48"/>
      <c r="AKT151" s="48"/>
      <c r="AKU151" s="48"/>
      <c r="AKV151" s="48"/>
      <c r="AKW151" s="48"/>
      <c r="AKX151" s="48"/>
      <c r="AKY151" s="48"/>
      <c r="AKZ151" s="48"/>
      <c r="ALA151" s="48"/>
      <c r="ALB151" s="48"/>
      <c r="ALC151" s="48"/>
      <c r="ALD151" s="48"/>
      <c r="ALE151" s="48"/>
      <c r="ALF151" s="48"/>
      <c r="ALG151" s="48"/>
      <c r="ALH151" s="48"/>
      <c r="ALI151" s="48"/>
      <c r="ALJ151" s="48"/>
      <c r="ALK151" s="48"/>
      <c r="ALL151" s="48"/>
      <c r="ALM151" s="48"/>
      <c r="ALN151" s="48"/>
      <c r="ALO151" s="48"/>
      <c r="ALP151" s="48"/>
      <c r="ALQ151" s="48"/>
      <c r="ALR151" s="48"/>
      <c r="ALS151" s="48"/>
      <c r="ALT151" s="48"/>
      <c r="ALU151" s="48"/>
      <c r="ALV151" s="48"/>
      <c r="ALW151" s="48"/>
      <c r="ALX151" s="48"/>
      <c r="ALY151" s="48"/>
      <c r="ALZ151" s="48"/>
      <c r="AMA151" s="48"/>
      <c r="AMB151" s="48"/>
      <c r="AMC151" s="48"/>
      <c r="AMD151" s="48"/>
      <c r="AME151" s="48"/>
      <c r="AMF151" s="48"/>
      <c r="AMG151" s="48"/>
      <c r="AMH151" s="48"/>
      <c r="AMI151" s="48"/>
      <c r="AMJ151" s="48"/>
    </row>
    <row r="152" s="243" customFormat="true" ht="16.5" hidden="false" customHeight="true" outlineLevel="0" collapsed="false">
      <c r="A152" s="240" t="n">
        <f aca="false">A151+1</f>
        <v>140</v>
      </c>
      <c r="B152" s="242" t="s">
        <v>513</v>
      </c>
      <c r="C152" s="242" t="s">
        <v>513</v>
      </c>
      <c r="D152" s="242" t="s">
        <v>514</v>
      </c>
      <c r="E152" s="242" t="s">
        <v>297</v>
      </c>
      <c r="F152" s="242" t="n">
        <v>0</v>
      </c>
      <c r="G152" s="242" t="s">
        <v>298</v>
      </c>
      <c r="H152" s="244" t="s">
        <v>294</v>
      </c>
      <c r="I152" s="242" t="n">
        <f aca="false">COUNTIF($C$13:$C$265,$C152)</f>
        <v>3</v>
      </c>
      <c r="J152" s="245" t="n">
        <f aca="false">COUNTIF($B$13:$B$265,$B152)</f>
        <v>1</v>
      </c>
      <c r="K152" s="244"/>
      <c r="L152" s="246" t="n">
        <v>1185</v>
      </c>
      <c r="M152" s="246" t="n">
        <v>540</v>
      </c>
      <c r="N152" s="246" t="n">
        <v>320</v>
      </c>
      <c r="O152" s="260" t="n">
        <f aca="false">L152*M152*N152/10^9</f>
        <v>0.204768</v>
      </c>
      <c r="P152" s="248" t="n">
        <v>0.06048</v>
      </c>
      <c r="Q152" s="249"/>
      <c r="R152" s="250"/>
      <c r="S152" s="251"/>
      <c r="T152" s="252"/>
      <c r="U152" s="253" t="n">
        <v>147.1965</v>
      </c>
      <c r="V152" s="254"/>
      <c r="W152" s="255" t="n">
        <f aca="false">SUM(X152:WY152)</f>
        <v>130</v>
      </c>
      <c r="X152" s="243" t="n">
        <v>0</v>
      </c>
      <c r="Y152" s="243" t="n">
        <v>0</v>
      </c>
      <c r="Z152" s="243" t="n">
        <v>0</v>
      </c>
      <c r="AA152" s="243" t="n">
        <v>0</v>
      </c>
      <c r="AB152" s="243" t="n">
        <v>0</v>
      </c>
      <c r="AC152" s="243" t="n">
        <v>0</v>
      </c>
      <c r="AD152" s="243" t="n">
        <v>0</v>
      </c>
      <c r="AE152" s="243" t="n">
        <v>0</v>
      </c>
      <c r="AF152" s="243" t="n">
        <v>0</v>
      </c>
      <c r="AG152" s="243" t="n">
        <v>0</v>
      </c>
      <c r="AH152" s="243" t="n">
        <v>0</v>
      </c>
      <c r="AI152" s="243" t="n">
        <v>0</v>
      </c>
      <c r="AJ152" s="243" t="n">
        <v>0</v>
      </c>
      <c r="AK152" s="243" t="n">
        <v>0</v>
      </c>
      <c r="AL152" s="243" t="n">
        <v>0</v>
      </c>
      <c r="AM152" s="243" t="n">
        <v>0</v>
      </c>
      <c r="AP152" s="243" t="n">
        <v>0</v>
      </c>
      <c r="AQ152" s="243" t="n">
        <v>0</v>
      </c>
      <c r="AR152" s="243" t="n">
        <v>0</v>
      </c>
      <c r="AS152" s="243" t="n">
        <v>0</v>
      </c>
      <c r="AT152" s="243" t="n">
        <v>0</v>
      </c>
      <c r="AU152" s="243" t="n">
        <v>0</v>
      </c>
      <c r="AV152" s="243" t="n">
        <v>0</v>
      </c>
      <c r="AW152" s="243" t="n">
        <v>0</v>
      </c>
      <c r="AX152" s="243" t="n">
        <v>0</v>
      </c>
      <c r="AY152" s="243" t="n">
        <v>0</v>
      </c>
      <c r="AZ152" s="243" t="n">
        <v>0</v>
      </c>
      <c r="BA152" s="243" t="n">
        <v>0</v>
      </c>
      <c r="BB152" s="243" t="n">
        <v>0</v>
      </c>
      <c r="BC152" s="243" t="n">
        <v>0</v>
      </c>
      <c r="BD152" s="243" t="n">
        <v>0</v>
      </c>
      <c r="BE152" s="243" t="n">
        <v>0</v>
      </c>
      <c r="BF152" s="243" t="n">
        <v>0</v>
      </c>
      <c r="BG152" s="243" t="n">
        <v>0</v>
      </c>
      <c r="BH152" s="266" t="n">
        <v>30</v>
      </c>
      <c r="BI152" s="243" t="n">
        <v>0</v>
      </c>
      <c r="BJ152" s="266" t="n">
        <v>30</v>
      </c>
      <c r="BK152" s="243" t="n">
        <v>0</v>
      </c>
      <c r="BL152" s="243" t="n">
        <v>0</v>
      </c>
      <c r="BM152" s="243" t="n">
        <v>0</v>
      </c>
      <c r="BN152" s="243" t="n">
        <v>0</v>
      </c>
      <c r="BO152" s="243" t="n">
        <v>0</v>
      </c>
      <c r="BP152" s="243" t="n">
        <v>0</v>
      </c>
      <c r="BQ152" s="243" t="n">
        <v>0</v>
      </c>
      <c r="BR152" s="243" t="n">
        <v>0</v>
      </c>
      <c r="BS152" s="243" t="n">
        <v>0</v>
      </c>
      <c r="BT152" s="243" t="n">
        <v>40</v>
      </c>
      <c r="BU152" s="243" t="n">
        <v>0</v>
      </c>
      <c r="BV152" s="243" t="n">
        <v>0</v>
      </c>
      <c r="BW152" s="243" t="n">
        <v>0</v>
      </c>
      <c r="BX152" s="243" t="n">
        <v>0</v>
      </c>
      <c r="BY152" s="243" t="n">
        <v>0</v>
      </c>
      <c r="BZ152" s="243" t="n">
        <v>0</v>
      </c>
      <c r="CA152" s="243" t="n">
        <v>0</v>
      </c>
      <c r="CB152" s="243" t="n">
        <v>0</v>
      </c>
      <c r="CC152" s="243" t="n">
        <v>0</v>
      </c>
      <c r="CD152" s="243" t="n">
        <v>0</v>
      </c>
      <c r="CE152" s="243" t="n">
        <v>0</v>
      </c>
      <c r="CF152" s="243" t="n">
        <v>0</v>
      </c>
      <c r="CG152" s="243" t="n">
        <v>0</v>
      </c>
      <c r="CH152" s="243" t="n">
        <v>0</v>
      </c>
      <c r="CI152" s="243" t="n">
        <v>0</v>
      </c>
      <c r="CJ152" s="243" t="n">
        <v>0</v>
      </c>
      <c r="CK152" s="243" t="n">
        <v>0</v>
      </c>
      <c r="CL152" s="243" t="n">
        <v>0</v>
      </c>
      <c r="CM152" s="243" t="n">
        <v>0</v>
      </c>
      <c r="CN152" s="243" t="n">
        <v>30</v>
      </c>
      <c r="WY152" s="236" t="n">
        <v>0</v>
      </c>
      <c r="WZ152" s="108"/>
      <c r="XA152" s="237" t="n">
        <v>0</v>
      </c>
      <c r="XB152" s="61" t="n">
        <v>130</v>
      </c>
      <c r="XC152" s="200" t="n">
        <f aca="false">XB152-W152</f>
        <v>0</v>
      </c>
      <c r="XD152" s="256" t="n">
        <f aca="false">SUMIF('TRIEN KHAI SX'!$B$8:$B$262,$B152,'TRIEN KHAI SX'!$CM$8:$CM$262)-W152</f>
        <v>-30</v>
      </c>
      <c r="XE152" s="257" t="n">
        <f aca="false">SUMIF('TRIEN KHAI SX'!$B$8:$B$262,$B152,'TRIEN KHAI SX'!$FG$8:$FG$262)</f>
        <v>-30</v>
      </c>
      <c r="XF152" s="258"/>
      <c r="XG152" s="258"/>
      <c r="XH152" s="258"/>
      <c r="XI152" s="258"/>
      <c r="XJ152" s="258"/>
      <c r="XK152" s="45"/>
      <c r="XL152" s="45"/>
      <c r="XM152" s="48"/>
      <c r="XN152" s="48"/>
      <c r="XO152" s="48"/>
      <c r="XP152" s="48"/>
      <c r="XQ152" s="48"/>
      <c r="XR152" s="48"/>
      <c r="XS152" s="48"/>
      <c r="XT152" s="48"/>
      <c r="XU152" s="48"/>
      <c r="XV152" s="48"/>
      <c r="XW152" s="48"/>
      <c r="XX152" s="48"/>
      <c r="XY152" s="48"/>
      <c r="XZ152" s="48"/>
      <c r="YA152" s="48"/>
      <c r="YB152" s="48"/>
      <c r="YC152" s="48"/>
      <c r="YD152" s="48"/>
      <c r="YE152" s="48"/>
      <c r="YF152" s="48"/>
      <c r="YG152" s="48"/>
      <c r="YH152" s="48"/>
      <c r="YI152" s="48"/>
      <c r="YJ152" s="48"/>
      <c r="YK152" s="48"/>
      <c r="YL152" s="48"/>
      <c r="YM152" s="48"/>
      <c r="YN152" s="48"/>
      <c r="YO152" s="48"/>
      <c r="YP152" s="48"/>
      <c r="YQ152" s="48"/>
      <c r="YR152" s="48"/>
      <c r="YS152" s="48"/>
      <c r="YT152" s="48"/>
      <c r="YU152" s="48"/>
      <c r="YV152" s="48"/>
      <c r="YW152" s="48"/>
      <c r="YX152" s="48"/>
      <c r="YY152" s="48"/>
      <c r="YZ152" s="48"/>
      <c r="ZA152" s="48"/>
      <c r="ZB152" s="48"/>
      <c r="ZC152" s="48"/>
      <c r="ZD152" s="48"/>
      <c r="ZE152" s="48"/>
      <c r="ZF152" s="48"/>
      <c r="ZG152" s="48"/>
      <c r="ZH152" s="48"/>
      <c r="ZI152" s="48"/>
      <c r="ZJ152" s="48"/>
      <c r="ZK152" s="48"/>
      <c r="ZL152" s="48"/>
      <c r="ZM152" s="48"/>
      <c r="ZN152" s="48"/>
      <c r="ZO152" s="48"/>
      <c r="ZP152" s="48"/>
      <c r="ZQ152" s="48"/>
      <c r="ZR152" s="48"/>
      <c r="ZS152" s="48"/>
      <c r="ZT152" s="48"/>
      <c r="ZU152" s="48"/>
      <c r="ZV152" s="48"/>
      <c r="ZW152" s="48"/>
      <c r="ZX152" s="48"/>
      <c r="ZY152" s="48"/>
      <c r="ZZ152" s="48"/>
      <c r="AAA152" s="48"/>
      <c r="AAB152" s="48"/>
      <c r="AAC152" s="48"/>
      <c r="AAD152" s="48"/>
      <c r="AAE152" s="48"/>
      <c r="AAF152" s="48"/>
      <c r="AAG152" s="48"/>
      <c r="AAH152" s="48"/>
      <c r="AAI152" s="48"/>
      <c r="AAJ152" s="48"/>
      <c r="AAK152" s="48"/>
      <c r="AAL152" s="48"/>
      <c r="AAM152" s="48"/>
      <c r="AAN152" s="48"/>
      <c r="AAO152" s="48"/>
      <c r="AAP152" s="48"/>
      <c r="AAQ152" s="48"/>
      <c r="AAR152" s="48"/>
      <c r="AAS152" s="48"/>
      <c r="AAT152" s="48"/>
      <c r="AAU152" s="48"/>
      <c r="AAV152" s="48"/>
      <c r="AAW152" s="48"/>
      <c r="AAX152" s="48"/>
      <c r="AAY152" s="48"/>
      <c r="AAZ152" s="48"/>
      <c r="ABA152" s="48"/>
      <c r="ABB152" s="48"/>
      <c r="ABC152" s="48"/>
      <c r="ABD152" s="48"/>
      <c r="ABE152" s="48"/>
      <c r="ABF152" s="48"/>
      <c r="ABG152" s="48"/>
      <c r="ABH152" s="48"/>
      <c r="ABI152" s="48"/>
      <c r="ABJ152" s="48"/>
      <c r="ABK152" s="48"/>
      <c r="ABL152" s="48"/>
      <c r="ABM152" s="48"/>
      <c r="ABN152" s="48"/>
      <c r="ABO152" s="48"/>
      <c r="ABP152" s="48"/>
      <c r="ABQ152" s="48"/>
      <c r="ABR152" s="48"/>
      <c r="ABS152" s="48"/>
      <c r="ABT152" s="48"/>
      <c r="ABU152" s="48"/>
      <c r="ABV152" s="48"/>
      <c r="ABW152" s="48"/>
      <c r="ABX152" s="48"/>
      <c r="ABY152" s="48"/>
      <c r="ABZ152" s="48"/>
      <c r="ACA152" s="48"/>
      <c r="ACB152" s="48"/>
      <c r="ACC152" s="48"/>
      <c r="ACD152" s="48"/>
      <c r="ACE152" s="48"/>
      <c r="ACF152" s="48"/>
      <c r="ACG152" s="48"/>
      <c r="ACH152" s="48"/>
      <c r="ACI152" s="48"/>
      <c r="ACJ152" s="48"/>
      <c r="ACK152" s="48"/>
      <c r="ACL152" s="48"/>
      <c r="ACM152" s="48"/>
      <c r="ACN152" s="48"/>
      <c r="ACO152" s="48"/>
      <c r="ACP152" s="48"/>
      <c r="ACQ152" s="48"/>
      <c r="ACR152" s="48"/>
      <c r="ACS152" s="48"/>
      <c r="ACT152" s="48"/>
      <c r="ACU152" s="48"/>
      <c r="ACV152" s="48"/>
      <c r="ACW152" s="48"/>
      <c r="ACX152" s="48"/>
      <c r="ACY152" s="48"/>
      <c r="ACZ152" s="48"/>
      <c r="ADA152" s="48"/>
      <c r="ADB152" s="48"/>
      <c r="ADC152" s="48"/>
      <c r="ADD152" s="48"/>
      <c r="ADE152" s="48"/>
      <c r="ADF152" s="48"/>
      <c r="ADG152" s="48"/>
      <c r="ADH152" s="48"/>
      <c r="ADI152" s="48"/>
      <c r="ADJ152" s="48"/>
      <c r="ADK152" s="48"/>
      <c r="ADL152" s="48"/>
      <c r="ADM152" s="48"/>
      <c r="ADN152" s="48"/>
      <c r="ADO152" s="48"/>
      <c r="ADP152" s="48"/>
      <c r="ADQ152" s="48"/>
      <c r="ADR152" s="48"/>
      <c r="ADS152" s="48"/>
      <c r="ADT152" s="48"/>
      <c r="ADU152" s="48"/>
      <c r="ADV152" s="48"/>
      <c r="ADW152" s="48"/>
      <c r="ADX152" s="48"/>
      <c r="ADY152" s="48"/>
      <c r="ADZ152" s="48"/>
      <c r="AEA152" s="48"/>
      <c r="AEB152" s="48"/>
      <c r="AEC152" s="48"/>
      <c r="AED152" s="48"/>
      <c r="AEE152" s="48"/>
      <c r="AEF152" s="48"/>
      <c r="AEG152" s="48"/>
      <c r="AEH152" s="48"/>
      <c r="AEI152" s="48"/>
      <c r="AEJ152" s="48"/>
      <c r="AEK152" s="48"/>
      <c r="AEL152" s="48"/>
      <c r="AEM152" s="48"/>
      <c r="AEN152" s="48"/>
      <c r="AEO152" s="48"/>
      <c r="AEP152" s="48"/>
      <c r="AEQ152" s="48"/>
      <c r="AER152" s="48"/>
      <c r="AES152" s="48"/>
      <c r="AET152" s="48"/>
      <c r="AEU152" s="48"/>
      <c r="AEV152" s="48"/>
      <c r="AEW152" s="48"/>
      <c r="AEX152" s="48"/>
      <c r="AEY152" s="48"/>
      <c r="AEZ152" s="48"/>
      <c r="AFA152" s="48"/>
      <c r="AFB152" s="48"/>
      <c r="AFC152" s="48"/>
      <c r="AFD152" s="48"/>
      <c r="AFE152" s="48"/>
      <c r="AFF152" s="48"/>
      <c r="AFG152" s="48"/>
      <c r="AFH152" s="48"/>
      <c r="AFI152" s="48"/>
      <c r="AFJ152" s="48"/>
      <c r="AFK152" s="48"/>
      <c r="AFL152" s="48"/>
      <c r="AFM152" s="48"/>
      <c r="AFN152" s="48"/>
      <c r="AFO152" s="48"/>
      <c r="AFP152" s="48"/>
      <c r="AFQ152" s="48"/>
      <c r="AFR152" s="48"/>
      <c r="AFS152" s="48"/>
      <c r="AFT152" s="48"/>
      <c r="AFU152" s="48"/>
      <c r="AFV152" s="48"/>
      <c r="AFW152" s="48"/>
      <c r="AFX152" s="48"/>
      <c r="AFY152" s="48"/>
      <c r="AFZ152" s="48"/>
      <c r="AGA152" s="48"/>
      <c r="AGB152" s="48"/>
      <c r="AGC152" s="48"/>
      <c r="AGD152" s="48"/>
      <c r="AGE152" s="48"/>
      <c r="AGF152" s="48"/>
      <c r="AGG152" s="48"/>
      <c r="AGH152" s="48"/>
      <c r="AGI152" s="48"/>
      <c r="AGJ152" s="48"/>
      <c r="AGK152" s="48"/>
      <c r="AGL152" s="48"/>
      <c r="AGM152" s="48"/>
      <c r="AGN152" s="48"/>
      <c r="AGO152" s="48"/>
      <c r="AGP152" s="48"/>
      <c r="AGQ152" s="48"/>
      <c r="AGR152" s="48"/>
      <c r="AGS152" s="48"/>
      <c r="AGT152" s="48"/>
      <c r="AGU152" s="48"/>
      <c r="AGV152" s="48"/>
      <c r="AGW152" s="48"/>
      <c r="AGX152" s="48"/>
      <c r="AGY152" s="48"/>
      <c r="AGZ152" s="48"/>
      <c r="AHA152" s="48"/>
      <c r="AHB152" s="48"/>
      <c r="AHC152" s="48"/>
      <c r="AHD152" s="48"/>
      <c r="AHE152" s="48"/>
      <c r="AHF152" s="48"/>
      <c r="AHG152" s="48"/>
      <c r="AHH152" s="48"/>
      <c r="AHI152" s="48"/>
      <c r="AHJ152" s="48"/>
      <c r="AHK152" s="48"/>
      <c r="AHL152" s="48"/>
      <c r="AHM152" s="48"/>
      <c r="AHN152" s="48"/>
      <c r="AHO152" s="48"/>
      <c r="AHP152" s="48"/>
      <c r="AHQ152" s="48"/>
      <c r="AHR152" s="48"/>
      <c r="AHS152" s="48"/>
      <c r="AHT152" s="48"/>
      <c r="AHU152" s="48"/>
      <c r="AHV152" s="48"/>
      <c r="AHW152" s="48"/>
      <c r="AHX152" s="48"/>
      <c r="AHY152" s="48"/>
      <c r="AHZ152" s="48"/>
      <c r="AIA152" s="48"/>
      <c r="AIB152" s="48"/>
      <c r="AIC152" s="48"/>
      <c r="AID152" s="48"/>
      <c r="AIE152" s="48"/>
      <c r="AIF152" s="48"/>
      <c r="AIG152" s="48"/>
      <c r="AIH152" s="48"/>
      <c r="AII152" s="48"/>
      <c r="AIJ152" s="48"/>
      <c r="AIK152" s="48"/>
      <c r="AIL152" s="48"/>
      <c r="AIM152" s="48"/>
      <c r="AIN152" s="48"/>
      <c r="AIO152" s="48"/>
      <c r="AIP152" s="48"/>
      <c r="AIQ152" s="48"/>
      <c r="AIR152" s="48"/>
      <c r="AIS152" s="48"/>
      <c r="AIT152" s="48"/>
      <c r="AIU152" s="48"/>
      <c r="AIV152" s="48"/>
      <c r="AIW152" s="48"/>
      <c r="AIX152" s="48"/>
      <c r="AIY152" s="48"/>
      <c r="AIZ152" s="48"/>
      <c r="AJA152" s="48"/>
      <c r="AJB152" s="48"/>
      <c r="AJC152" s="48"/>
      <c r="AJD152" s="48"/>
      <c r="AJE152" s="48"/>
      <c r="AJF152" s="48"/>
      <c r="AJG152" s="48"/>
      <c r="AJH152" s="48"/>
      <c r="AJI152" s="48"/>
      <c r="AJJ152" s="48"/>
      <c r="AJK152" s="48"/>
      <c r="AJL152" s="48"/>
      <c r="AJM152" s="48"/>
      <c r="AJN152" s="48"/>
      <c r="AJO152" s="48"/>
      <c r="AJP152" s="48"/>
      <c r="AJQ152" s="48"/>
      <c r="AJR152" s="48"/>
      <c r="AJS152" s="48"/>
      <c r="AJT152" s="48"/>
      <c r="AJU152" s="48"/>
      <c r="AJV152" s="48"/>
      <c r="AJW152" s="48"/>
      <c r="AJX152" s="48"/>
      <c r="AJY152" s="48"/>
      <c r="AJZ152" s="48"/>
      <c r="AKA152" s="48"/>
      <c r="AKB152" s="48"/>
      <c r="AKC152" s="48"/>
      <c r="AKD152" s="48"/>
      <c r="AKE152" s="48"/>
      <c r="AKF152" s="48"/>
      <c r="AKG152" s="48"/>
      <c r="AKH152" s="48"/>
      <c r="AKI152" s="48"/>
      <c r="AKJ152" s="48"/>
      <c r="AKK152" s="48"/>
      <c r="AKL152" s="48"/>
      <c r="AKM152" s="48"/>
      <c r="AKN152" s="48"/>
      <c r="AKO152" s="48"/>
      <c r="AKP152" s="48"/>
      <c r="AKQ152" s="48"/>
      <c r="AKR152" s="48"/>
      <c r="AKS152" s="48"/>
      <c r="AKT152" s="48"/>
      <c r="AKU152" s="48"/>
      <c r="AKV152" s="48"/>
      <c r="AKW152" s="48"/>
      <c r="AKX152" s="48"/>
      <c r="AKY152" s="48"/>
      <c r="AKZ152" s="48"/>
      <c r="ALA152" s="48"/>
      <c r="ALB152" s="48"/>
      <c r="ALC152" s="48"/>
      <c r="ALD152" s="48"/>
      <c r="ALE152" s="48"/>
      <c r="ALF152" s="48"/>
      <c r="ALG152" s="48"/>
      <c r="ALH152" s="48"/>
      <c r="ALI152" s="48"/>
      <c r="ALJ152" s="48"/>
      <c r="ALK152" s="48"/>
      <c r="ALL152" s="48"/>
      <c r="ALM152" s="48"/>
      <c r="ALN152" s="48"/>
      <c r="ALO152" s="48"/>
      <c r="ALP152" s="48"/>
      <c r="ALQ152" s="48"/>
      <c r="ALR152" s="48"/>
      <c r="ALS152" s="48"/>
      <c r="ALT152" s="48"/>
      <c r="ALU152" s="48"/>
      <c r="ALV152" s="48"/>
      <c r="ALW152" s="48"/>
      <c r="ALX152" s="48"/>
      <c r="ALY152" s="48"/>
      <c r="ALZ152" s="48"/>
      <c r="AMA152" s="48"/>
      <c r="AMB152" s="48"/>
      <c r="AMC152" s="48"/>
      <c r="AMD152" s="48"/>
      <c r="AME152" s="48"/>
      <c r="AMF152" s="48"/>
      <c r="AMG152" s="48"/>
      <c r="AMH152" s="48"/>
      <c r="AMI152" s="48"/>
      <c r="AMJ152" s="48"/>
    </row>
    <row r="153" s="243" customFormat="true" ht="16.5" hidden="false" customHeight="true" outlineLevel="0" collapsed="false">
      <c r="A153" s="240" t="n">
        <f aca="false">A152+1</f>
        <v>141</v>
      </c>
      <c r="B153" s="242" t="s">
        <v>516</v>
      </c>
      <c r="C153" s="242" t="s">
        <v>516</v>
      </c>
      <c r="D153" s="242" t="s">
        <v>514</v>
      </c>
      <c r="E153" s="242" t="s">
        <v>301</v>
      </c>
      <c r="F153" s="261" t="s">
        <v>302</v>
      </c>
      <c r="G153" s="261" t="s">
        <v>303</v>
      </c>
      <c r="H153" s="244" t="s">
        <v>294</v>
      </c>
      <c r="I153" s="242" t="n">
        <f aca="false">COUNTIF($C$13:$C$265,$C153)</f>
        <v>1</v>
      </c>
      <c r="J153" s="245" t="n">
        <f aca="false">COUNTIF($B$13:$B$265,$B153)</f>
        <v>1</v>
      </c>
      <c r="K153" s="244"/>
      <c r="L153" s="246" t="n">
        <v>1185</v>
      </c>
      <c r="M153" s="246" t="n">
        <v>540</v>
      </c>
      <c r="N153" s="246" t="n">
        <v>320</v>
      </c>
      <c r="O153" s="260" t="n">
        <f aca="false">L153*M153*N153/10^9</f>
        <v>0.204768</v>
      </c>
      <c r="P153" s="248" t="n">
        <v>0.06048</v>
      </c>
      <c r="Q153" s="249"/>
      <c r="R153" s="250" t="n">
        <v>123.4</v>
      </c>
      <c r="S153" s="251" t="n">
        <v>123.48</v>
      </c>
      <c r="T153" s="252" t="n">
        <v>117.22</v>
      </c>
      <c r="U153" s="253" t="n">
        <v>144.2562</v>
      </c>
      <c r="V153" s="254"/>
      <c r="W153" s="255" t="n">
        <f aca="false">SUM(X153:WY153)</f>
        <v>290</v>
      </c>
      <c r="X153" s="243" t="n">
        <v>30</v>
      </c>
      <c r="Y153" s="243" t="n">
        <v>0</v>
      </c>
      <c r="Z153" s="243" t="n">
        <v>0</v>
      </c>
      <c r="AA153" s="243" t="n">
        <v>0</v>
      </c>
      <c r="AB153" s="243" t="n">
        <v>0</v>
      </c>
      <c r="AC153" s="243" t="n">
        <v>0</v>
      </c>
      <c r="AD153" s="243" t="n">
        <v>0</v>
      </c>
      <c r="AE153" s="243" t="n">
        <v>50</v>
      </c>
      <c r="AF153" s="243" t="n">
        <v>0</v>
      </c>
      <c r="AG153" s="243" t="n">
        <v>0</v>
      </c>
      <c r="AH153" s="243" t="n">
        <v>0</v>
      </c>
      <c r="AI153" s="243" t="n">
        <v>0</v>
      </c>
      <c r="AJ153" s="243" t="n">
        <v>0</v>
      </c>
      <c r="AK153" s="243" t="n">
        <v>0</v>
      </c>
      <c r="AL153" s="243" t="n">
        <v>0</v>
      </c>
      <c r="AM153" s="243" t="n">
        <v>30</v>
      </c>
      <c r="AP153" s="243" t="n">
        <v>30</v>
      </c>
      <c r="AQ153" s="243" t="n">
        <v>0</v>
      </c>
      <c r="AR153" s="243" t="n">
        <v>30</v>
      </c>
      <c r="AS153" s="243" t="n">
        <v>0</v>
      </c>
      <c r="AT153" s="243" t="n">
        <v>0</v>
      </c>
      <c r="AU153" s="243" t="n">
        <v>0</v>
      </c>
      <c r="AV153" s="243" t="n">
        <v>0</v>
      </c>
      <c r="AW153" s="243" t="n">
        <v>0</v>
      </c>
      <c r="AX153" s="243" t="n">
        <v>0</v>
      </c>
      <c r="AY153" s="243" t="n">
        <v>30</v>
      </c>
      <c r="AZ153" s="243" t="n">
        <v>0</v>
      </c>
      <c r="BA153" s="243" t="n">
        <v>30</v>
      </c>
      <c r="BB153" s="243" t="n">
        <v>0</v>
      </c>
      <c r="BC153" s="243" t="n">
        <v>0</v>
      </c>
      <c r="BD153" s="243" t="n">
        <v>0</v>
      </c>
      <c r="BE153" s="243" t="n">
        <v>0</v>
      </c>
      <c r="BF153" s="243" t="n">
        <v>30</v>
      </c>
      <c r="BG153" s="243" t="n">
        <v>0</v>
      </c>
      <c r="BH153" s="243" t="n">
        <v>0</v>
      </c>
      <c r="BI153" s="243" t="n">
        <v>0</v>
      </c>
      <c r="BJ153" s="243" t="n">
        <v>0</v>
      </c>
      <c r="BK153" s="243" t="n">
        <v>0</v>
      </c>
      <c r="BL153" s="243" t="n">
        <v>0</v>
      </c>
      <c r="BM153" s="243" t="n">
        <v>0</v>
      </c>
      <c r="BN153" s="243" t="n">
        <v>0</v>
      </c>
      <c r="BO153" s="243" t="n">
        <v>0</v>
      </c>
      <c r="BP153" s="243" t="n">
        <v>0</v>
      </c>
      <c r="BQ153" s="243" t="n">
        <v>0</v>
      </c>
      <c r="BR153" s="243" t="n">
        <v>0</v>
      </c>
      <c r="BS153" s="243" t="n">
        <v>0</v>
      </c>
      <c r="BT153" s="243" t="n">
        <v>0</v>
      </c>
      <c r="BU153" s="243" t="n">
        <v>0</v>
      </c>
      <c r="BV153" s="243" t="n">
        <v>0</v>
      </c>
      <c r="BW153" s="243" t="n">
        <v>0</v>
      </c>
      <c r="BX153" s="243" t="n">
        <v>0</v>
      </c>
      <c r="BY153" s="243" t="n">
        <v>0</v>
      </c>
      <c r="BZ153" s="243" t="n">
        <v>0</v>
      </c>
      <c r="CA153" s="243" t="n">
        <v>0</v>
      </c>
      <c r="CB153" s="243" t="n">
        <v>0</v>
      </c>
      <c r="CC153" s="243" t="n">
        <v>0</v>
      </c>
      <c r="CD153" s="243" t="n">
        <v>0</v>
      </c>
      <c r="CE153" s="243" t="n">
        <v>0</v>
      </c>
      <c r="CF153" s="243" t="n">
        <v>0</v>
      </c>
      <c r="CG153" s="243" t="n">
        <v>0</v>
      </c>
      <c r="CH153" s="243" t="n">
        <v>0</v>
      </c>
      <c r="CI153" s="243" t="n">
        <v>0</v>
      </c>
      <c r="CJ153" s="243" t="n">
        <v>30</v>
      </c>
      <c r="CK153" s="243" t="n">
        <v>0</v>
      </c>
      <c r="CL153" s="243" t="n">
        <v>0</v>
      </c>
      <c r="CM153" s="243" t="n">
        <v>0</v>
      </c>
      <c r="CN153" s="243" t="n">
        <v>0</v>
      </c>
      <c r="WY153" s="236" t="n">
        <v>0</v>
      </c>
      <c r="WZ153" s="108"/>
      <c r="XA153" s="237" t="n">
        <v>0</v>
      </c>
      <c r="XB153" s="61" t="n">
        <v>290</v>
      </c>
      <c r="XC153" s="200" t="n">
        <f aca="false">XB153-W153</f>
        <v>0</v>
      </c>
      <c r="XD153" s="256" t="n">
        <f aca="false">SUMIF('TRIEN KHAI SX'!$B$8:$B$262,$B153,'TRIEN KHAI SX'!$CM$8:$CM$262)-W153</f>
        <v>-30</v>
      </c>
      <c r="XE153" s="257" t="n">
        <f aca="false">SUMIF('TRIEN KHAI SX'!$B$8:$B$262,$B153,'TRIEN KHAI SX'!$FG$8:$FG$262)</f>
        <v>-30</v>
      </c>
      <c r="XF153" s="258"/>
      <c r="XG153" s="258"/>
      <c r="XH153" s="258"/>
      <c r="XI153" s="258"/>
      <c r="XJ153" s="258"/>
      <c r="XK153" s="45"/>
      <c r="XL153" s="45"/>
      <c r="XM153" s="48"/>
      <c r="XN153" s="48"/>
      <c r="XO153" s="48"/>
      <c r="XP153" s="48"/>
      <c r="XQ153" s="48"/>
      <c r="XR153" s="48"/>
      <c r="XS153" s="48"/>
      <c r="XT153" s="48"/>
      <c r="XU153" s="48"/>
      <c r="XV153" s="48"/>
      <c r="XW153" s="48"/>
      <c r="XX153" s="48"/>
      <c r="XY153" s="48"/>
      <c r="XZ153" s="48"/>
      <c r="YA153" s="48"/>
      <c r="YB153" s="48"/>
      <c r="YC153" s="48"/>
      <c r="YD153" s="48"/>
      <c r="YE153" s="48"/>
      <c r="YF153" s="48"/>
      <c r="YG153" s="48"/>
      <c r="YH153" s="48"/>
      <c r="YI153" s="48"/>
      <c r="YJ153" s="48"/>
      <c r="YK153" s="48"/>
      <c r="YL153" s="48"/>
      <c r="YM153" s="48"/>
      <c r="YN153" s="48"/>
      <c r="YO153" s="48"/>
      <c r="YP153" s="48"/>
      <c r="YQ153" s="48"/>
      <c r="YR153" s="48"/>
      <c r="YS153" s="48"/>
      <c r="YT153" s="48"/>
      <c r="YU153" s="48"/>
      <c r="YV153" s="48"/>
      <c r="YW153" s="48"/>
      <c r="YX153" s="48"/>
      <c r="YY153" s="48"/>
      <c r="YZ153" s="48"/>
      <c r="ZA153" s="48"/>
      <c r="ZB153" s="48"/>
      <c r="ZC153" s="48"/>
      <c r="ZD153" s="48"/>
      <c r="ZE153" s="48"/>
      <c r="ZF153" s="48"/>
      <c r="ZG153" s="48"/>
      <c r="ZH153" s="48"/>
      <c r="ZI153" s="48"/>
      <c r="ZJ153" s="48"/>
      <c r="ZK153" s="48"/>
      <c r="ZL153" s="48"/>
      <c r="ZM153" s="48"/>
      <c r="ZN153" s="48"/>
      <c r="ZO153" s="48"/>
      <c r="ZP153" s="48"/>
      <c r="ZQ153" s="48"/>
      <c r="ZR153" s="48"/>
      <c r="ZS153" s="48"/>
      <c r="ZT153" s="48"/>
      <c r="ZU153" s="48"/>
      <c r="ZV153" s="48"/>
      <c r="ZW153" s="48"/>
      <c r="ZX153" s="48"/>
      <c r="ZY153" s="48"/>
      <c r="ZZ153" s="48"/>
      <c r="AAA153" s="48"/>
      <c r="AAB153" s="48"/>
      <c r="AAC153" s="48"/>
      <c r="AAD153" s="48"/>
      <c r="AAE153" s="48"/>
      <c r="AAF153" s="48"/>
      <c r="AAG153" s="48"/>
      <c r="AAH153" s="48"/>
      <c r="AAI153" s="48"/>
      <c r="AAJ153" s="48"/>
      <c r="AAK153" s="48"/>
      <c r="AAL153" s="48"/>
      <c r="AAM153" s="48"/>
      <c r="AAN153" s="48"/>
      <c r="AAO153" s="48"/>
      <c r="AAP153" s="48"/>
      <c r="AAQ153" s="48"/>
      <c r="AAR153" s="48"/>
      <c r="AAS153" s="48"/>
      <c r="AAT153" s="48"/>
      <c r="AAU153" s="48"/>
      <c r="AAV153" s="48"/>
      <c r="AAW153" s="48"/>
      <c r="AAX153" s="48"/>
      <c r="AAY153" s="48"/>
      <c r="AAZ153" s="48"/>
      <c r="ABA153" s="48"/>
      <c r="ABB153" s="48"/>
      <c r="ABC153" s="48"/>
      <c r="ABD153" s="48"/>
      <c r="ABE153" s="48"/>
      <c r="ABF153" s="48"/>
      <c r="ABG153" s="48"/>
      <c r="ABH153" s="48"/>
      <c r="ABI153" s="48"/>
      <c r="ABJ153" s="48"/>
      <c r="ABK153" s="48"/>
      <c r="ABL153" s="48"/>
      <c r="ABM153" s="48"/>
      <c r="ABN153" s="48"/>
      <c r="ABO153" s="48"/>
      <c r="ABP153" s="48"/>
      <c r="ABQ153" s="48"/>
      <c r="ABR153" s="48"/>
      <c r="ABS153" s="48"/>
      <c r="ABT153" s="48"/>
      <c r="ABU153" s="48"/>
      <c r="ABV153" s="48"/>
      <c r="ABW153" s="48"/>
      <c r="ABX153" s="48"/>
      <c r="ABY153" s="48"/>
      <c r="ABZ153" s="48"/>
      <c r="ACA153" s="48"/>
      <c r="ACB153" s="48"/>
      <c r="ACC153" s="48"/>
      <c r="ACD153" s="48"/>
      <c r="ACE153" s="48"/>
      <c r="ACF153" s="48"/>
      <c r="ACG153" s="48"/>
      <c r="ACH153" s="48"/>
      <c r="ACI153" s="48"/>
      <c r="ACJ153" s="48"/>
      <c r="ACK153" s="48"/>
      <c r="ACL153" s="48"/>
      <c r="ACM153" s="48"/>
      <c r="ACN153" s="48"/>
      <c r="ACO153" s="48"/>
      <c r="ACP153" s="48"/>
      <c r="ACQ153" s="48"/>
      <c r="ACR153" s="48"/>
      <c r="ACS153" s="48"/>
      <c r="ACT153" s="48"/>
      <c r="ACU153" s="48"/>
      <c r="ACV153" s="48"/>
      <c r="ACW153" s="48"/>
      <c r="ACX153" s="48"/>
      <c r="ACY153" s="48"/>
      <c r="ACZ153" s="48"/>
      <c r="ADA153" s="48"/>
      <c r="ADB153" s="48"/>
      <c r="ADC153" s="48"/>
      <c r="ADD153" s="48"/>
      <c r="ADE153" s="48"/>
      <c r="ADF153" s="48"/>
      <c r="ADG153" s="48"/>
      <c r="ADH153" s="48"/>
      <c r="ADI153" s="48"/>
      <c r="ADJ153" s="48"/>
      <c r="ADK153" s="48"/>
      <c r="ADL153" s="48"/>
      <c r="ADM153" s="48"/>
      <c r="ADN153" s="48"/>
      <c r="ADO153" s="48"/>
      <c r="ADP153" s="48"/>
      <c r="ADQ153" s="48"/>
      <c r="ADR153" s="48"/>
      <c r="ADS153" s="48"/>
      <c r="ADT153" s="48"/>
      <c r="ADU153" s="48"/>
      <c r="ADV153" s="48"/>
      <c r="ADW153" s="48"/>
      <c r="ADX153" s="48"/>
      <c r="ADY153" s="48"/>
      <c r="ADZ153" s="48"/>
      <c r="AEA153" s="48"/>
      <c r="AEB153" s="48"/>
      <c r="AEC153" s="48"/>
      <c r="AED153" s="48"/>
      <c r="AEE153" s="48"/>
      <c r="AEF153" s="48"/>
      <c r="AEG153" s="48"/>
      <c r="AEH153" s="48"/>
      <c r="AEI153" s="48"/>
      <c r="AEJ153" s="48"/>
      <c r="AEK153" s="48"/>
      <c r="AEL153" s="48"/>
      <c r="AEM153" s="48"/>
      <c r="AEN153" s="48"/>
      <c r="AEO153" s="48"/>
      <c r="AEP153" s="48"/>
      <c r="AEQ153" s="48"/>
      <c r="AER153" s="48"/>
      <c r="AES153" s="48"/>
      <c r="AET153" s="48"/>
      <c r="AEU153" s="48"/>
      <c r="AEV153" s="48"/>
      <c r="AEW153" s="48"/>
      <c r="AEX153" s="48"/>
      <c r="AEY153" s="48"/>
      <c r="AEZ153" s="48"/>
      <c r="AFA153" s="48"/>
      <c r="AFB153" s="48"/>
      <c r="AFC153" s="48"/>
      <c r="AFD153" s="48"/>
      <c r="AFE153" s="48"/>
      <c r="AFF153" s="48"/>
      <c r="AFG153" s="48"/>
      <c r="AFH153" s="48"/>
      <c r="AFI153" s="48"/>
      <c r="AFJ153" s="48"/>
      <c r="AFK153" s="48"/>
      <c r="AFL153" s="48"/>
      <c r="AFM153" s="48"/>
      <c r="AFN153" s="48"/>
      <c r="AFO153" s="48"/>
      <c r="AFP153" s="48"/>
      <c r="AFQ153" s="48"/>
      <c r="AFR153" s="48"/>
      <c r="AFS153" s="48"/>
      <c r="AFT153" s="48"/>
      <c r="AFU153" s="48"/>
      <c r="AFV153" s="48"/>
      <c r="AFW153" s="48"/>
      <c r="AFX153" s="48"/>
      <c r="AFY153" s="48"/>
      <c r="AFZ153" s="48"/>
      <c r="AGA153" s="48"/>
      <c r="AGB153" s="48"/>
      <c r="AGC153" s="48"/>
      <c r="AGD153" s="48"/>
      <c r="AGE153" s="48"/>
      <c r="AGF153" s="48"/>
      <c r="AGG153" s="48"/>
      <c r="AGH153" s="48"/>
      <c r="AGI153" s="48"/>
      <c r="AGJ153" s="48"/>
      <c r="AGK153" s="48"/>
      <c r="AGL153" s="48"/>
      <c r="AGM153" s="48"/>
      <c r="AGN153" s="48"/>
      <c r="AGO153" s="48"/>
      <c r="AGP153" s="48"/>
      <c r="AGQ153" s="48"/>
      <c r="AGR153" s="48"/>
      <c r="AGS153" s="48"/>
      <c r="AGT153" s="48"/>
      <c r="AGU153" s="48"/>
      <c r="AGV153" s="48"/>
      <c r="AGW153" s="48"/>
      <c r="AGX153" s="48"/>
      <c r="AGY153" s="48"/>
      <c r="AGZ153" s="48"/>
      <c r="AHA153" s="48"/>
      <c r="AHB153" s="48"/>
      <c r="AHC153" s="48"/>
      <c r="AHD153" s="48"/>
      <c r="AHE153" s="48"/>
      <c r="AHF153" s="48"/>
      <c r="AHG153" s="48"/>
      <c r="AHH153" s="48"/>
      <c r="AHI153" s="48"/>
      <c r="AHJ153" s="48"/>
      <c r="AHK153" s="48"/>
      <c r="AHL153" s="48"/>
      <c r="AHM153" s="48"/>
      <c r="AHN153" s="48"/>
      <c r="AHO153" s="48"/>
      <c r="AHP153" s="48"/>
      <c r="AHQ153" s="48"/>
      <c r="AHR153" s="48"/>
      <c r="AHS153" s="48"/>
      <c r="AHT153" s="48"/>
      <c r="AHU153" s="48"/>
      <c r="AHV153" s="48"/>
      <c r="AHW153" s="48"/>
      <c r="AHX153" s="48"/>
      <c r="AHY153" s="48"/>
      <c r="AHZ153" s="48"/>
      <c r="AIA153" s="48"/>
      <c r="AIB153" s="48"/>
      <c r="AIC153" s="48"/>
      <c r="AID153" s="48"/>
      <c r="AIE153" s="48"/>
      <c r="AIF153" s="48"/>
      <c r="AIG153" s="48"/>
      <c r="AIH153" s="48"/>
      <c r="AII153" s="48"/>
      <c r="AIJ153" s="48"/>
      <c r="AIK153" s="48"/>
      <c r="AIL153" s="48"/>
      <c r="AIM153" s="48"/>
      <c r="AIN153" s="48"/>
      <c r="AIO153" s="48"/>
      <c r="AIP153" s="48"/>
      <c r="AIQ153" s="48"/>
      <c r="AIR153" s="48"/>
      <c r="AIS153" s="48"/>
      <c r="AIT153" s="48"/>
      <c r="AIU153" s="48"/>
      <c r="AIV153" s="48"/>
      <c r="AIW153" s="48"/>
      <c r="AIX153" s="48"/>
      <c r="AIY153" s="48"/>
      <c r="AIZ153" s="48"/>
      <c r="AJA153" s="48"/>
      <c r="AJB153" s="48"/>
      <c r="AJC153" s="48"/>
      <c r="AJD153" s="48"/>
      <c r="AJE153" s="48"/>
      <c r="AJF153" s="48"/>
      <c r="AJG153" s="48"/>
      <c r="AJH153" s="48"/>
      <c r="AJI153" s="48"/>
      <c r="AJJ153" s="48"/>
      <c r="AJK153" s="48"/>
      <c r="AJL153" s="48"/>
      <c r="AJM153" s="48"/>
      <c r="AJN153" s="48"/>
      <c r="AJO153" s="48"/>
      <c r="AJP153" s="48"/>
      <c r="AJQ153" s="48"/>
      <c r="AJR153" s="48"/>
      <c r="AJS153" s="48"/>
      <c r="AJT153" s="48"/>
      <c r="AJU153" s="48"/>
      <c r="AJV153" s="48"/>
      <c r="AJW153" s="48"/>
      <c r="AJX153" s="48"/>
      <c r="AJY153" s="48"/>
      <c r="AJZ153" s="48"/>
      <c r="AKA153" s="48"/>
      <c r="AKB153" s="48"/>
      <c r="AKC153" s="48"/>
      <c r="AKD153" s="48"/>
      <c r="AKE153" s="48"/>
      <c r="AKF153" s="48"/>
      <c r="AKG153" s="48"/>
      <c r="AKH153" s="48"/>
      <c r="AKI153" s="48"/>
      <c r="AKJ153" s="48"/>
      <c r="AKK153" s="48"/>
      <c r="AKL153" s="48"/>
      <c r="AKM153" s="48"/>
      <c r="AKN153" s="48"/>
      <c r="AKO153" s="48"/>
      <c r="AKP153" s="48"/>
      <c r="AKQ153" s="48"/>
      <c r="AKR153" s="48"/>
      <c r="AKS153" s="48"/>
      <c r="AKT153" s="48"/>
      <c r="AKU153" s="48"/>
      <c r="AKV153" s="48"/>
      <c r="AKW153" s="48"/>
      <c r="AKX153" s="48"/>
      <c r="AKY153" s="48"/>
      <c r="AKZ153" s="48"/>
      <c r="ALA153" s="48"/>
      <c r="ALB153" s="48"/>
      <c r="ALC153" s="48"/>
      <c r="ALD153" s="48"/>
      <c r="ALE153" s="48"/>
      <c r="ALF153" s="48"/>
      <c r="ALG153" s="48"/>
      <c r="ALH153" s="48"/>
      <c r="ALI153" s="48"/>
      <c r="ALJ153" s="48"/>
      <c r="ALK153" s="48"/>
      <c r="ALL153" s="48"/>
      <c r="ALM153" s="48"/>
      <c r="ALN153" s="48"/>
      <c r="ALO153" s="48"/>
      <c r="ALP153" s="48"/>
      <c r="ALQ153" s="48"/>
      <c r="ALR153" s="48"/>
      <c r="ALS153" s="48"/>
      <c r="ALT153" s="48"/>
      <c r="ALU153" s="48"/>
      <c r="ALV153" s="48"/>
      <c r="ALW153" s="48"/>
      <c r="ALX153" s="48"/>
      <c r="ALY153" s="48"/>
      <c r="ALZ153" s="48"/>
      <c r="AMA153" s="48"/>
      <c r="AMB153" s="48"/>
      <c r="AMC153" s="48"/>
      <c r="AMD153" s="48"/>
      <c r="AME153" s="48"/>
      <c r="AMF153" s="48"/>
      <c r="AMG153" s="48"/>
      <c r="AMH153" s="48"/>
      <c r="AMI153" s="48"/>
      <c r="AMJ153" s="48"/>
    </row>
    <row r="154" s="243" customFormat="true" ht="16.5" hidden="false" customHeight="true" outlineLevel="0" collapsed="false">
      <c r="A154" s="240" t="n">
        <f aca="false">A153+1</f>
        <v>142</v>
      </c>
      <c r="B154" s="242" t="s">
        <v>517</v>
      </c>
      <c r="C154" s="242" t="s">
        <v>518</v>
      </c>
      <c r="D154" s="242" t="s">
        <v>514</v>
      </c>
      <c r="E154" s="242" t="s">
        <v>345</v>
      </c>
      <c r="F154" s="261" t="s">
        <v>302</v>
      </c>
      <c r="G154" s="261" t="s">
        <v>346</v>
      </c>
      <c r="H154" s="244" t="s">
        <v>294</v>
      </c>
      <c r="I154" s="242" t="n">
        <f aca="false">COUNTIF($C$13:$C$265,$C154)</f>
        <v>2</v>
      </c>
      <c r="J154" s="245" t="n">
        <f aca="false">COUNTIF($B$13:$B$265,$B154)</f>
        <v>1</v>
      </c>
      <c r="K154" s="244"/>
      <c r="L154" s="246" t="n">
        <v>1185</v>
      </c>
      <c r="M154" s="246" t="n">
        <v>540</v>
      </c>
      <c r="N154" s="246" t="n">
        <v>320</v>
      </c>
      <c r="O154" s="260" t="n">
        <f aca="false">L154*M154*N154/10^9</f>
        <v>0.204768</v>
      </c>
      <c r="P154" s="248" t="n">
        <v>0.06048</v>
      </c>
      <c r="Q154" s="249"/>
      <c r="R154" s="250"/>
      <c r="S154" s="251" t="n">
        <v>124.81</v>
      </c>
      <c r="T154" s="252" t="n">
        <v>119.65</v>
      </c>
      <c r="U154" s="253" t="n">
        <v>147.1965</v>
      </c>
      <c r="V154" s="254"/>
      <c r="W154" s="255" t="n">
        <f aca="false">SUM(X154:WY154)</f>
        <v>50</v>
      </c>
      <c r="X154" s="243" t="n">
        <v>0</v>
      </c>
      <c r="Y154" s="243" t="n">
        <v>0</v>
      </c>
      <c r="Z154" s="243" t="n">
        <v>0</v>
      </c>
      <c r="AA154" s="243" t="n">
        <v>0</v>
      </c>
      <c r="AB154" s="243" t="n">
        <v>0</v>
      </c>
      <c r="AC154" s="243" t="n">
        <v>0</v>
      </c>
      <c r="AD154" s="243" t="n">
        <v>0</v>
      </c>
      <c r="AE154" s="243" t="n">
        <v>50</v>
      </c>
      <c r="AF154" s="243" t="n">
        <v>0</v>
      </c>
      <c r="AG154" s="243" t="n">
        <v>0</v>
      </c>
      <c r="AH154" s="243" t="n">
        <v>0</v>
      </c>
      <c r="AI154" s="243" t="n">
        <v>0</v>
      </c>
      <c r="AJ154" s="243" t="n">
        <v>0</v>
      </c>
      <c r="AK154" s="243" t="n">
        <v>0</v>
      </c>
      <c r="AM154" s="243" t="n">
        <v>0</v>
      </c>
      <c r="AP154" s="243" t="n">
        <v>0</v>
      </c>
      <c r="AQ154" s="243" t="n">
        <v>0</v>
      </c>
      <c r="AR154" s="243" t="n">
        <v>0</v>
      </c>
      <c r="AS154" s="243" t="n">
        <v>0</v>
      </c>
      <c r="AT154" s="243" t="n">
        <v>0</v>
      </c>
      <c r="AU154" s="243" t="n">
        <v>0</v>
      </c>
      <c r="AV154" s="243" t="n">
        <v>0</v>
      </c>
      <c r="AW154" s="243" t="n">
        <v>0</v>
      </c>
      <c r="AX154" s="243" t="n">
        <v>0</v>
      </c>
      <c r="AY154" s="243" t="n">
        <v>0</v>
      </c>
      <c r="AZ154" s="243" t="n">
        <v>0</v>
      </c>
      <c r="BA154" s="243" t="n">
        <v>0</v>
      </c>
      <c r="BB154" s="243" t="n">
        <v>0</v>
      </c>
      <c r="BC154" s="243" t="n">
        <v>0</v>
      </c>
      <c r="BD154" s="243" t="n">
        <v>0</v>
      </c>
      <c r="BE154" s="243" t="n">
        <v>0</v>
      </c>
      <c r="BF154" s="243" t="n">
        <v>0</v>
      </c>
      <c r="BG154" s="243" t="n">
        <v>0</v>
      </c>
      <c r="BH154" s="243" t="n">
        <v>0</v>
      </c>
      <c r="BI154" s="243" t="n">
        <v>0</v>
      </c>
      <c r="BJ154" s="243" t="n">
        <v>0</v>
      </c>
      <c r="BK154" s="243" t="n">
        <v>0</v>
      </c>
      <c r="BL154" s="243" t="n">
        <v>0</v>
      </c>
      <c r="BM154" s="243" t="n">
        <v>0</v>
      </c>
      <c r="BN154" s="243" t="n">
        <v>0</v>
      </c>
      <c r="BO154" s="243" t="n">
        <v>0</v>
      </c>
      <c r="BP154" s="243" t="n">
        <v>0</v>
      </c>
      <c r="BQ154" s="243" t="n">
        <v>0</v>
      </c>
      <c r="BR154" s="243" t="n">
        <v>0</v>
      </c>
      <c r="BS154" s="243" t="n">
        <v>0</v>
      </c>
      <c r="BT154" s="243" t="n">
        <v>0</v>
      </c>
      <c r="BU154" s="243" t="n">
        <v>0</v>
      </c>
      <c r="BV154" s="243" t="n">
        <v>0</v>
      </c>
      <c r="BW154" s="243" t="n">
        <v>0</v>
      </c>
      <c r="BX154" s="243" t="n">
        <v>0</v>
      </c>
      <c r="BY154" s="243" t="n">
        <v>0</v>
      </c>
      <c r="BZ154" s="243" t="n">
        <v>0</v>
      </c>
      <c r="CA154" s="243" t="n">
        <v>0</v>
      </c>
      <c r="CB154" s="243" t="n">
        <v>0</v>
      </c>
      <c r="CC154" s="243" t="n">
        <v>0</v>
      </c>
      <c r="CD154" s="243" t="n">
        <v>0</v>
      </c>
      <c r="CE154" s="243" t="n">
        <v>0</v>
      </c>
      <c r="CF154" s="243" t="n">
        <v>0</v>
      </c>
      <c r="CG154" s="243" t="n">
        <v>0</v>
      </c>
      <c r="CH154" s="243" t="n">
        <v>0</v>
      </c>
      <c r="CI154" s="243" t="n">
        <v>0</v>
      </c>
      <c r="CJ154" s="243" t="n">
        <v>0</v>
      </c>
      <c r="CK154" s="243" t="n">
        <v>0</v>
      </c>
      <c r="CL154" s="243" t="n">
        <v>0</v>
      </c>
      <c r="CM154" s="243" t="n">
        <v>0</v>
      </c>
      <c r="CN154" s="243" t="n">
        <v>0</v>
      </c>
      <c r="WY154" s="236" t="n">
        <v>0</v>
      </c>
      <c r="WZ154" s="108"/>
      <c r="XA154" s="237" t="n">
        <v>0</v>
      </c>
      <c r="XB154" s="61" t="n">
        <v>50</v>
      </c>
      <c r="XC154" s="200" t="n">
        <f aca="false">XB154-W154</f>
        <v>0</v>
      </c>
      <c r="XD154" s="256" t="n">
        <f aca="false">SUMIF('TRIEN KHAI SX'!$B$8:$B$262,$B154,'TRIEN KHAI SX'!$CM$8:$CM$262)-W154</f>
        <v>0</v>
      </c>
      <c r="XE154" s="257" t="n">
        <f aca="false">SUMIF('TRIEN KHAI SX'!$B$8:$B$262,$B154,'TRIEN KHAI SX'!$FG$8:$FG$262)</f>
        <v>0</v>
      </c>
      <c r="XF154" s="258"/>
      <c r="XG154" s="258"/>
      <c r="XH154" s="258"/>
      <c r="XI154" s="258"/>
      <c r="XJ154" s="258"/>
      <c r="XK154" s="45"/>
      <c r="XL154" s="45"/>
      <c r="XM154" s="48"/>
      <c r="XN154" s="48"/>
      <c r="XO154" s="48"/>
      <c r="XP154" s="48"/>
      <c r="XQ154" s="48"/>
      <c r="XR154" s="48"/>
      <c r="XS154" s="48"/>
      <c r="XT154" s="48"/>
      <c r="XU154" s="48"/>
      <c r="XV154" s="48"/>
      <c r="XW154" s="48"/>
      <c r="XX154" s="48"/>
      <c r="XY154" s="48"/>
      <c r="XZ154" s="48"/>
      <c r="YA154" s="48"/>
      <c r="YB154" s="48"/>
      <c r="YC154" s="48"/>
      <c r="YD154" s="48"/>
      <c r="YE154" s="48"/>
      <c r="YF154" s="48"/>
      <c r="YG154" s="48"/>
      <c r="YH154" s="48"/>
      <c r="YI154" s="48"/>
      <c r="YJ154" s="48"/>
      <c r="YK154" s="48"/>
      <c r="YL154" s="48"/>
      <c r="YM154" s="48"/>
      <c r="YN154" s="48"/>
      <c r="YO154" s="48"/>
      <c r="YP154" s="48"/>
      <c r="YQ154" s="48"/>
      <c r="YR154" s="48"/>
      <c r="YS154" s="48"/>
      <c r="YT154" s="48"/>
      <c r="YU154" s="48"/>
      <c r="YV154" s="48"/>
      <c r="YW154" s="48"/>
      <c r="YX154" s="48"/>
      <c r="YY154" s="48"/>
      <c r="YZ154" s="48"/>
      <c r="ZA154" s="48"/>
      <c r="ZB154" s="48"/>
      <c r="ZC154" s="48"/>
      <c r="ZD154" s="48"/>
      <c r="ZE154" s="48"/>
      <c r="ZF154" s="48"/>
      <c r="ZG154" s="48"/>
      <c r="ZH154" s="48"/>
      <c r="ZI154" s="48"/>
      <c r="ZJ154" s="48"/>
      <c r="ZK154" s="48"/>
      <c r="ZL154" s="48"/>
      <c r="ZM154" s="48"/>
      <c r="ZN154" s="48"/>
      <c r="ZO154" s="48"/>
      <c r="ZP154" s="48"/>
      <c r="ZQ154" s="48"/>
      <c r="ZR154" s="48"/>
      <c r="ZS154" s="48"/>
      <c r="ZT154" s="48"/>
      <c r="ZU154" s="48"/>
      <c r="ZV154" s="48"/>
      <c r="ZW154" s="48"/>
      <c r="ZX154" s="48"/>
      <c r="ZY154" s="48"/>
      <c r="ZZ154" s="48"/>
      <c r="AAA154" s="48"/>
      <c r="AAB154" s="48"/>
      <c r="AAC154" s="48"/>
      <c r="AAD154" s="48"/>
      <c r="AAE154" s="48"/>
      <c r="AAF154" s="48"/>
      <c r="AAG154" s="48"/>
      <c r="AAH154" s="48"/>
      <c r="AAI154" s="48"/>
      <c r="AAJ154" s="48"/>
      <c r="AAK154" s="48"/>
      <c r="AAL154" s="48"/>
      <c r="AAM154" s="48"/>
      <c r="AAN154" s="48"/>
      <c r="AAO154" s="48"/>
      <c r="AAP154" s="48"/>
      <c r="AAQ154" s="48"/>
      <c r="AAR154" s="48"/>
      <c r="AAS154" s="48"/>
      <c r="AAT154" s="48"/>
      <c r="AAU154" s="48"/>
      <c r="AAV154" s="48"/>
      <c r="AAW154" s="48"/>
      <c r="AAX154" s="48"/>
      <c r="AAY154" s="48"/>
      <c r="AAZ154" s="48"/>
      <c r="ABA154" s="48"/>
      <c r="ABB154" s="48"/>
      <c r="ABC154" s="48"/>
      <c r="ABD154" s="48"/>
      <c r="ABE154" s="48"/>
      <c r="ABF154" s="48"/>
      <c r="ABG154" s="48"/>
      <c r="ABH154" s="48"/>
      <c r="ABI154" s="48"/>
      <c r="ABJ154" s="48"/>
      <c r="ABK154" s="48"/>
      <c r="ABL154" s="48"/>
      <c r="ABM154" s="48"/>
      <c r="ABN154" s="48"/>
      <c r="ABO154" s="48"/>
      <c r="ABP154" s="48"/>
      <c r="ABQ154" s="48"/>
      <c r="ABR154" s="48"/>
      <c r="ABS154" s="48"/>
      <c r="ABT154" s="48"/>
      <c r="ABU154" s="48"/>
      <c r="ABV154" s="48"/>
      <c r="ABW154" s="48"/>
      <c r="ABX154" s="48"/>
      <c r="ABY154" s="48"/>
      <c r="ABZ154" s="48"/>
      <c r="ACA154" s="48"/>
      <c r="ACB154" s="48"/>
      <c r="ACC154" s="48"/>
      <c r="ACD154" s="48"/>
      <c r="ACE154" s="48"/>
      <c r="ACF154" s="48"/>
      <c r="ACG154" s="48"/>
      <c r="ACH154" s="48"/>
      <c r="ACI154" s="48"/>
      <c r="ACJ154" s="48"/>
      <c r="ACK154" s="48"/>
      <c r="ACL154" s="48"/>
      <c r="ACM154" s="48"/>
      <c r="ACN154" s="48"/>
      <c r="ACO154" s="48"/>
      <c r="ACP154" s="48"/>
      <c r="ACQ154" s="48"/>
      <c r="ACR154" s="48"/>
      <c r="ACS154" s="48"/>
      <c r="ACT154" s="48"/>
      <c r="ACU154" s="48"/>
      <c r="ACV154" s="48"/>
      <c r="ACW154" s="48"/>
      <c r="ACX154" s="48"/>
      <c r="ACY154" s="48"/>
      <c r="ACZ154" s="48"/>
      <c r="ADA154" s="48"/>
      <c r="ADB154" s="48"/>
      <c r="ADC154" s="48"/>
      <c r="ADD154" s="48"/>
      <c r="ADE154" s="48"/>
      <c r="ADF154" s="48"/>
      <c r="ADG154" s="48"/>
      <c r="ADH154" s="48"/>
      <c r="ADI154" s="48"/>
      <c r="ADJ154" s="48"/>
      <c r="ADK154" s="48"/>
      <c r="ADL154" s="48"/>
      <c r="ADM154" s="48"/>
      <c r="ADN154" s="48"/>
      <c r="ADO154" s="48"/>
      <c r="ADP154" s="48"/>
      <c r="ADQ154" s="48"/>
      <c r="ADR154" s="48"/>
      <c r="ADS154" s="48"/>
      <c r="ADT154" s="48"/>
      <c r="ADU154" s="48"/>
      <c r="ADV154" s="48"/>
      <c r="ADW154" s="48"/>
      <c r="ADX154" s="48"/>
      <c r="ADY154" s="48"/>
      <c r="ADZ154" s="48"/>
      <c r="AEA154" s="48"/>
      <c r="AEB154" s="48"/>
      <c r="AEC154" s="48"/>
      <c r="AED154" s="48"/>
      <c r="AEE154" s="48"/>
      <c r="AEF154" s="48"/>
      <c r="AEG154" s="48"/>
      <c r="AEH154" s="48"/>
      <c r="AEI154" s="48"/>
      <c r="AEJ154" s="48"/>
      <c r="AEK154" s="48"/>
      <c r="AEL154" s="48"/>
      <c r="AEM154" s="48"/>
      <c r="AEN154" s="48"/>
      <c r="AEO154" s="48"/>
      <c r="AEP154" s="48"/>
      <c r="AEQ154" s="48"/>
      <c r="AER154" s="48"/>
      <c r="AES154" s="48"/>
      <c r="AET154" s="48"/>
      <c r="AEU154" s="48"/>
      <c r="AEV154" s="48"/>
      <c r="AEW154" s="48"/>
      <c r="AEX154" s="48"/>
      <c r="AEY154" s="48"/>
      <c r="AEZ154" s="48"/>
      <c r="AFA154" s="48"/>
      <c r="AFB154" s="48"/>
      <c r="AFC154" s="48"/>
      <c r="AFD154" s="48"/>
      <c r="AFE154" s="48"/>
      <c r="AFF154" s="48"/>
      <c r="AFG154" s="48"/>
      <c r="AFH154" s="48"/>
      <c r="AFI154" s="48"/>
      <c r="AFJ154" s="48"/>
      <c r="AFK154" s="48"/>
      <c r="AFL154" s="48"/>
      <c r="AFM154" s="48"/>
      <c r="AFN154" s="48"/>
      <c r="AFO154" s="48"/>
      <c r="AFP154" s="48"/>
      <c r="AFQ154" s="48"/>
      <c r="AFR154" s="48"/>
      <c r="AFS154" s="48"/>
      <c r="AFT154" s="48"/>
      <c r="AFU154" s="48"/>
      <c r="AFV154" s="48"/>
      <c r="AFW154" s="48"/>
      <c r="AFX154" s="48"/>
      <c r="AFY154" s="48"/>
      <c r="AFZ154" s="48"/>
      <c r="AGA154" s="48"/>
      <c r="AGB154" s="48"/>
      <c r="AGC154" s="48"/>
      <c r="AGD154" s="48"/>
      <c r="AGE154" s="48"/>
      <c r="AGF154" s="48"/>
      <c r="AGG154" s="48"/>
      <c r="AGH154" s="48"/>
      <c r="AGI154" s="48"/>
      <c r="AGJ154" s="48"/>
      <c r="AGK154" s="48"/>
      <c r="AGL154" s="48"/>
      <c r="AGM154" s="48"/>
      <c r="AGN154" s="48"/>
      <c r="AGO154" s="48"/>
      <c r="AGP154" s="48"/>
      <c r="AGQ154" s="48"/>
      <c r="AGR154" s="48"/>
      <c r="AGS154" s="48"/>
      <c r="AGT154" s="48"/>
      <c r="AGU154" s="48"/>
      <c r="AGV154" s="48"/>
      <c r="AGW154" s="48"/>
      <c r="AGX154" s="48"/>
      <c r="AGY154" s="48"/>
      <c r="AGZ154" s="48"/>
      <c r="AHA154" s="48"/>
      <c r="AHB154" s="48"/>
      <c r="AHC154" s="48"/>
      <c r="AHD154" s="48"/>
      <c r="AHE154" s="48"/>
      <c r="AHF154" s="48"/>
      <c r="AHG154" s="48"/>
      <c r="AHH154" s="48"/>
      <c r="AHI154" s="48"/>
      <c r="AHJ154" s="48"/>
      <c r="AHK154" s="48"/>
      <c r="AHL154" s="48"/>
      <c r="AHM154" s="48"/>
      <c r="AHN154" s="48"/>
      <c r="AHO154" s="48"/>
      <c r="AHP154" s="48"/>
      <c r="AHQ154" s="48"/>
      <c r="AHR154" s="48"/>
      <c r="AHS154" s="48"/>
      <c r="AHT154" s="48"/>
      <c r="AHU154" s="48"/>
      <c r="AHV154" s="48"/>
      <c r="AHW154" s="48"/>
      <c r="AHX154" s="48"/>
      <c r="AHY154" s="48"/>
      <c r="AHZ154" s="48"/>
      <c r="AIA154" s="48"/>
      <c r="AIB154" s="48"/>
      <c r="AIC154" s="48"/>
      <c r="AID154" s="48"/>
      <c r="AIE154" s="48"/>
      <c r="AIF154" s="48"/>
      <c r="AIG154" s="48"/>
      <c r="AIH154" s="48"/>
      <c r="AII154" s="48"/>
      <c r="AIJ154" s="48"/>
      <c r="AIK154" s="48"/>
      <c r="AIL154" s="48"/>
      <c r="AIM154" s="48"/>
      <c r="AIN154" s="48"/>
      <c r="AIO154" s="48"/>
      <c r="AIP154" s="48"/>
      <c r="AIQ154" s="48"/>
      <c r="AIR154" s="48"/>
      <c r="AIS154" s="48"/>
      <c r="AIT154" s="48"/>
      <c r="AIU154" s="48"/>
      <c r="AIV154" s="48"/>
      <c r="AIW154" s="48"/>
      <c r="AIX154" s="48"/>
      <c r="AIY154" s="48"/>
      <c r="AIZ154" s="48"/>
      <c r="AJA154" s="48"/>
      <c r="AJB154" s="48"/>
      <c r="AJC154" s="48"/>
      <c r="AJD154" s="48"/>
      <c r="AJE154" s="48"/>
      <c r="AJF154" s="48"/>
      <c r="AJG154" s="48"/>
      <c r="AJH154" s="48"/>
      <c r="AJI154" s="48"/>
      <c r="AJJ154" s="48"/>
      <c r="AJK154" s="48"/>
      <c r="AJL154" s="48"/>
      <c r="AJM154" s="48"/>
      <c r="AJN154" s="48"/>
      <c r="AJO154" s="48"/>
      <c r="AJP154" s="48"/>
      <c r="AJQ154" s="48"/>
      <c r="AJR154" s="48"/>
      <c r="AJS154" s="48"/>
      <c r="AJT154" s="48"/>
      <c r="AJU154" s="48"/>
      <c r="AJV154" s="48"/>
      <c r="AJW154" s="48"/>
      <c r="AJX154" s="48"/>
      <c r="AJY154" s="48"/>
      <c r="AJZ154" s="48"/>
      <c r="AKA154" s="48"/>
      <c r="AKB154" s="48"/>
      <c r="AKC154" s="48"/>
      <c r="AKD154" s="48"/>
      <c r="AKE154" s="48"/>
      <c r="AKF154" s="48"/>
      <c r="AKG154" s="48"/>
      <c r="AKH154" s="48"/>
      <c r="AKI154" s="48"/>
      <c r="AKJ154" s="48"/>
      <c r="AKK154" s="48"/>
      <c r="AKL154" s="48"/>
      <c r="AKM154" s="48"/>
      <c r="AKN154" s="48"/>
      <c r="AKO154" s="48"/>
      <c r="AKP154" s="48"/>
      <c r="AKQ154" s="48"/>
      <c r="AKR154" s="48"/>
      <c r="AKS154" s="48"/>
      <c r="AKT154" s="48"/>
      <c r="AKU154" s="48"/>
      <c r="AKV154" s="48"/>
      <c r="AKW154" s="48"/>
      <c r="AKX154" s="48"/>
      <c r="AKY154" s="48"/>
      <c r="AKZ154" s="48"/>
      <c r="ALA154" s="48"/>
      <c r="ALB154" s="48"/>
      <c r="ALC154" s="48"/>
      <c r="ALD154" s="48"/>
      <c r="ALE154" s="48"/>
      <c r="ALF154" s="48"/>
      <c r="ALG154" s="48"/>
      <c r="ALH154" s="48"/>
      <c r="ALI154" s="48"/>
      <c r="ALJ154" s="48"/>
      <c r="ALK154" s="48"/>
      <c r="ALL154" s="48"/>
      <c r="ALM154" s="48"/>
      <c r="ALN154" s="48"/>
      <c r="ALO154" s="48"/>
      <c r="ALP154" s="48"/>
      <c r="ALQ154" s="48"/>
      <c r="ALR154" s="48"/>
      <c r="ALS154" s="48"/>
      <c r="ALT154" s="48"/>
      <c r="ALU154" s="48"/>
      <c r="ALV154" s="48"/>
      <c r="ALW154" s="48"/>
      <c r="ALX154" s="48"/>
      <c r="ALY154" s="48"/>
      <c r="ALZ154" s="48"/>
      <c r="AMA154" s="48"/>
      <c r="AMB154" s="48"/>
      <c r="AMC154" s="48"/>
      <c r="AMD154" s="48"/>
      <c r="AME154" s="48"/>
      <c r="AMF154" s="48"/>
      <c r="AMG154" s="48"/>
      <c r="AMH154" s="48"/>
      <c r="AMI154" s="48"/>
      <c r="AMJ154" s="48"/>
    </row>
    <row r="155" s="243" customFormat="true" ht="16.5" hidden="false" customHeight="true" outlineLevel="0" collapsed="false">
      <c r="A155" s="240" t="n">
        <f aca="false">A154+1</f>
        <v>143</v>
      </c>
      <c r="B155" s="242" t="s">
        <v>519</v>
      </c>
      <c r="C155" s="242" t="s">
        <v>518</v>
      </c>
      <c r="D155" s="242" t="s">
        <v>514</v>
      </c>
      <c r="E155" s="242" t="s">
        <v>345</v>
      </c>
      <c r="F155" s="261" t="s">
        <v>302</v>
      </c>
      <c r="G155" s="261" t="s">
        <v>346</v>
      </c>
      <c r="H155" s="244" t="s">
        <v>294</v>
      </c>
      <c r="I155" s="242" t="n">
        <f aca="false">COUNTIF($C$13:$C$265,$C155)</f>
        <v>2</v>
      </c>
      <c r="J155" s="245" t="n">
        <f aca="false">COUNTIF($B$13:$B$265,$B155)</f>
        <v>1</v>
      </c>
      <c r="K155" s="244"/>
      <c r="L155" s="246" t="n">
        <v>1185</v>
      </c>
      <c r="M155" s="246" t="n">
        <v>540</v>
      </c>
      <c r="N155" s="246" t="n">
        <v>320</v>
      </c>
      <c r="O155" s="260" t="n">
        <f aca="false">L155*M155*N155/10^9</f>
        <v>0.204768</v>
      </c>
      <c r="P155" s="248" t="n">
        <v>0.06048</v>
      </c>
      <c r="Q155" s="249"/>
      <c r="R155" s="250"/>
      <c r="S155" s="251" t="n">
        <v>121.16</v>
      </c>
      <c r="T155" s="252" t="n">
        <v>119.65</v>
      </c>
      <c r="U155" s="253" t="n">
        <v>147.1965</v>
      </c>
      <c r="V155" s="254"/>
      <c r="W155" s="255" t="n">
        <f aca="false">SUM(X155:WY155)</f>
        <v>240</v>
      </c>
      <c r="AD155" s="243" t="n">
        <v>0</v>
      </c>
      <c r="AH155" s="243" t="n">
        <v>0</v>
      </c>
      <c r="AI155" s="243" t="n">
        <v>30</v>
      </c>
      <c r="AJ155" s="243" t="n">
        <v>0</v>
      </c>
      <c r="AK155" s="243" t="n">
        <v>0</v>
      </c>
      <c r="AL155" s="243" t="n">
        <v>30</v>
      </c>
      <c r="AM155" s="243" t="n">
        <v>0</v>
      </c>
      <c r="AP155" s="243" t="n">
        <v>0</v>
      </c>
      <c r="AQ155" s="243" t="n">
        <v>0</v>
      </c>
      <c r="AR155" s="243" t="n">
        <v>30</v>
      </c>
      <c r="AS155" s="243" t="n">
        <v>0</v>
      </c>
      <c r="AT155" s="243" t="n">
        <v>30</v>
      </c>
      <c r="AU155" s="243" t="n">
        <v>0</v>
      </c>
      <c r="AV155" s="243" t="n">
        <v>30</v>
      </c>
      <c r="AW155" s="243" t="n">
        <v>0</v>
      </c>
      <c r="AX155" s="243" t="n">
        <v>0</v>
      </c>
      <c r="AY155" s="243" t="n">
        <v>0</v>
      </c>
      <c r="AZ155" s="243" t="n">
        <v>0</v>
      </c>
      <c r="BA155" s="243" t="n">
        <v>0</v>
      </c>
      <c r="BB155" s="243" t="n">
        <v>0</v>
      </c>
      <c r="BC155" s="243" t="n">
        <v>0</v>
      </c>
      <c r="BD155" s="243" t="n">
        <v>0</v>
      </c>
      <c r="BE155" s="243" t="n">
        <v>0</v>
      </c>
      <c r="BF155" s="243" t="n">
        <v>30</v>
      </c>
      <c r="BG155" s="243" t="n">
        <v>0</v>
      </c>
      <c r="BH155" s="243" t="n">
        <v>0</v>
      </c>
      <c r="BI155" s="243" t="n">
        <v>0</v>
      </c>
      <c r="BJ155" s="243" t="n">
        <v>0</v>
      </c>
      <c r="BK155" s="243" t="n">
        <v>0</v>
      </c>
      <c r="BL155" s="243" t="n">
        <v>0</v>
      </c>
      <c r="BM155" s="243" t="n">
        <v>0</v>
      </c>
      <c r="BN155" s="243" t="n">
        <v>0</v>
      </c>
      <c r="BO155" s="243" t="n">
        <v>0</v>
      </c>
      <c r="BP155" s="243" t="n">
        <v>0</v>
      </c>
      <c r="BQ155" s="243" t="n">
        <v>0</v>
      </c>
      <c r="BR155" s="243" t="n">
        <v>0</v>
      </c>
      <c r="BS155" s="243" t="n">
        <v>0</v>
      </c>
      <c r="BT155" s="243" t="n">
        <v>0</v>
      </c>
      <c r="BU155" s="243" t="n">
        <v>0</v>
      </c>
      <c r="BV155" s="243" t="n">
        <v>0</v>
      </c>
      <c r="BW155" s="243" t="n">
        <v>0</v>
      </c>
      <c r="BX155" s="243" t="n">
        <v>0</v>
      </c>
      <c r="BY155" s="243" t="n">
        <v>0</v>
      </c>
      <c r="BZ155" s="243" t="n">
        <v>0</v>
      </c>
      <c r="CA155" s="243" t="n">
        <v>0</v>
      </c>
      <c r="CB155" s="243" t="n">
        <v>0</v>
      </c>
      <c r="CC155" s="243" t="n">
        <v>30</v>
      </c>
      <c r="CD155" s="243" t="n">
        <v>0</v>
      </c>
      <c r="CE155" s="243" t="n">
        <v>0</v>
      </c>
      <c r="CF155" s="243" t="n">
        <v>0</v>
      </c>
      <c r="CG155" s="243" t="n">
        <v>0</v>
      </c>
      <c r="CH155" s="243" t="n">
        <v>0</v>
      </c>
      <c r="CI155" s="243" t="n">
        <v>0</v>
      </c>
      <c r="CJ155" s="243" t="n">
        <v>30</v>
      </c>
      <c r="CK155" s="243" t="n">
        <v>0</v>
      </c>
      <c r="CL155" s="243" t="n">
        <v>0</v>
      </c>
      <c r="CM155" s="243" t="n">
        <v>0</v>
      </c>
      <c r="CN155" s="243" t="n">
        <v>0</v>
      </c>
      <c r="WY155" s="236" t="n">
        <v>0</v>
      </c>
      <c r="WZ155" s="108"/>
      <c r="XA155" s="237" t="n">
        <v>0</v>
      </c>
      <c r="XB155" s="61" t="n">
        <v>240</v>
      </c>
      <c r="XC155" s="200" t="n">
        <f aca="false">XB155-W155</f>
        <v>0</v>
      </c>
      <c r="XD155" s="256" t="n">
        <f aca="false">SUMIF('TRIEN KHAI SX'!$B$8:$B$262,$B155,'TRIEN KHAI SX'!$CM$8:$CM$262)-W155</f>
        <v>-30</v>
      </c>
      <c r="XE155" s="257" t="n">
        <f aca="false">SUMIF('TRIEN KHAI SX'!$B$8:$B$262,$B155,'TRIEN KHAI SX'!$FG$8:$FG$262)</f>
        <v>-30</v>
      </c>
      <c r="XF155" s="258"/>
      <c r="XG155" s="258"/>
      <c r="XH155" s="258"/>
      <c r="XI155" s="258"/>
      <c r="XJ155" s="258"/>
      <c r="XK155" s="45"/>
      <c r="XL155" s="45"/>
      <c r="XM155" s="48"/>
      <c r="XN155" s="48"/>
      <c r="XO155" s="48"/>
      <c r="XP155" s="48"/>
      <c r="XQ155" s="48"/>
      <c r="XR155" s="48"/>
      <c r="XS155" s="48"/>
      <c r="XT155" s="48"/>
      <c r="XU155" s="48"/>
      <c r="XV155" s="48"/>
      <c r="XW155" s="48"/>
      <c r="XX155" s="48"/>
      <c r="XY155" s="48"/>
      <c r="XZ155" s="48"/>
      <c r="YA155" s="48"/>
      <c r="YB155" s="48"/>
      <c r="YC155" s="48"/>
      <c r="YD155" s="48"/>
      <c r="YE155" s="48"/>
      <c r="YF155" s="48"/>
      <c r="YG155" s="48"/>
      <c r="YH155" s="48"/>
      <c r="YI155" s="48"/>
      <c r="YJ155" s="48"/>
      <c r="YK155" s="48"/>
      <c r="YL155" s="48"/>
      <c r="YM155" s="48"/>
      <c r="YN155" s="48"/>
      <c r="YO155" s="48"/>
      <c r="YP155" s="48"/>
      <c r="YQ155" s="48"/>
      <c r="YR155" s="48"/>
      <c r="YS155" s="48"/>
      <c r="YT155" s="48"/>
      <c r="YU155" s="48"/>
      <c r="YV155" s="48"/>
      <c r="YW155" s="48"/>
      <c r="YX155" s="48"/>
      <c r="YY155" s="48"/>
      <c r="YZ155" s="48"/>
      <c r="ZA155" s="48"/>
      <c r="ZB155" s="48"/>
      <c r="ZC155" s="48"/>
      <c r="ZD155" s="48"/>
      <c r="ZE155" s="48"/>
      <c r="ZF155" s="48"/>
      <c r="ZG155" s="48"/>
      <c r="ZH155" s="48"/>
      <c r="ZI155" s="48"/>
      <c r="ZJ155" s="48"/>
      <c r="ZK155" s="48"/>
      <c r="ZL155" s="48"/>
      <c r="ZM155" s="48"/>
      <c r="ZN155" s="48"/>
      <c r="ZO155" s="48"/>
      <c r="ZP155" s="48"/>
      <c r="ZQ155" s="48"/>
      <c r="ZR155" s="48"/>
      <c r="ZS155" s="48"/>
      <c r="ZT155" s="48"/>
      <c r="ZU155" s="48"/>
      <c r="ZV155" s="48"/>
      <c r="ZW155" s="48"/>
      <c r="ZX155" s="48"/>
      <c r="ZY155" s="48"/>
      <c r="ZZ155" s="48"/>
      <c r="AAA155" s="48"/>
      <c r="AAB155" s="48"/>
      <c r="AAC155" s="48"/>
      <c r="AAD155" s="48"/>
      <c r="AAE155" s="48"/>
      <c r="AAF155" s="48"/>
      <c r="AAG155" s="48"/>
      <c r="AAH155" s="48"/>
      <c r="AAI155" s="48"/>
      <c r="AAJ155" s="48"/>
      <c r="AAK155" s="48"/>
      <c r="AAL155" s="48"/>
      <c r="AAM155" s="48"/>
      <c r="AAN155" s="48"/>
      <c r="AAO155" s="48"/>
      <c r="AAP155" s="48"/>
      <c r="AAQ155" s="48"/>
      <c r="AAR155" s="48"/>
      <c r="AAS155" s="48"/>
      <c r="AAT155" s="48"/>
      <c r="AAU155" s="48"/>
      <c r="AAV155" s="48"/>
      <c r="AAW155" s="48"/>
      <c r="AAX155" s="48"/>
      <c r="AAY155" s="48"/>
      <c r="AAZ155" s="48"/>
      <c r="ABA155" s="48"/>
      <c r="ABB155" s="48"/>
      <c r="ABC155" s="48"/>
      <c r="ABD155" s="48"/>
      <c r="ABE155" s="48"/>
      <c r="ABF155" s="48"/>
      <c r="ABG155" s="48"/>
      <c r="ABH155" s="48"/>
      <c r="ABI155" s="48"/>
      <c r="ABJ155" s="48"/>
      <c r="ABK155" s="48"/>
      <c r="ABL155" s="48"/>
      <c r="ABM155" s="48"/>
      <c r="ABN155" s="48"/>
      <c r="ABO155" s="48"/>
      <c r="ABP155" s="48"/>
      <c r="ABQ155" s="48"/>
      <c r="ABR155" s="48"/>
      <c r="ABS155" s="48"/>
      <c r="ABT155" s="48"/>
      <c r="ABU155" s="48"/>
      <c r="ABV155" s="48"/>
      <c r="ABW155" s="48"/>
      <c r="ABX155" s="48"/>
      <c r="ABY155" s="48"/>
      <c r="ABZ155" s="48"/>
      <c r="ACA155" s="48"/>
      <c r="ACB155" s="48"/>
      <c r="ACC155" s="48"/>
      <c r="ACD155" s="48"/>
      <c r="ACE155" s="48"/>
      <c r="ACF155" s="48"/>
      <c r="ACG155" s="48"/>
      <c r="ACH155" s="48"/>
      <c r="ACI155" s="48"/>
      <c r="ACJ155" s="48"/>
      <c r="ACK155" s="48"/>
      <c r="ACL155" s="48"/>
      <c r="ACM155" s="48"/>
      <c r="ACN155" s="48"/>
      <c r="ACO155" s="48"/>
      <c r="ACP155" s="48"/>
      <c r="ACQ155" s="48"/>
      <c r="ACR155" s="48"/>
      <c r="ACS155" s="48"/>
      <c r="ACT155" s="48"/>
      <c r="ACU155" s="48"/>
      <c r="ACV155" s="48"/>
      <c r="ACW155" s="48"/>
      <c r="ACX155" s="48"/>
      <c r="ACY155" s="48"/>
      <c r="ACZ155" s="48"/>
      <c r="ADA155" s="48"/>
      <c r="ADB155" s="48"/>
      <c r="ADC155" s="48"/>
      <c r="ADD155" s="48"/>
      <c r="ADE155" s="48"/>
      <c r="ADF155" s="48"/>
      <c r="ADG155" s="48"/>
      <c r="ADH155" s="48"/>
      <c r="ADI155" s="48"/>
      <c r="ADJ155" s="48"/>
      <c r="ADK155" s="48"/>
      <c r="ADL155" s="48"/>
      <c r="ADM155" s="48"/>
      <c r="ADN155" s="48"/>
      <c r="ADO155" s="48"/>
      <c r="ADP155" s="48"/>
      <c r="ADQ155" s="48"/>
      <c r="ADR155" s="48"/>
      <c r="ADS155" s="48"/>
      <c r="ADT155" s="48"/>
      <c r="ADU155" s="48"/>
      <c r="ADV155" s="48"/>
      <c r="ADW155" s="48"/>
      <c r="ADX155" s="48"/>
      <c r="ADY155" s="48"/>
      <c r="ADZ155" s="48"/>
      <c r="AEA155" s="48"/>
      <c r="AEB155" s="48"/>
      <c r="AEC155" s="48"/>
      <c r="AED155" s="48"/>
      <c r="AEE155" s="48"/>
      <c r="AEF155" s="48"/>
      <c r="AEG155" s="48"/>
      <c r="AEH155" s="48"/>
      <c r="AEI155" s="48"/>
      <c r="AEJ155" s="48"/>
      <c r="AEK155" s="48"/>
      <c r="AEL155" s="48"/>
      <c r="AEM155" s="48"/>
      <c r="AEN155" s="48"/>
      <c r="AEO155" s="48"/>
      <c r="AEP155" s="48"/>
      <c r="AEQ155" s="48"/>
      <c r="AER155" s="48"/>
      <c r="AES155" s="48"/>
      <c r="AET155" s="48"/>
      <c r="AEU155" s="48"/>
      <c r="AEV155" s="48"/>
      <c r="AEW155" s="48"/>
      <c r="AEX155" s="48"/>
      <c r="AEY155" s="48"/>
      <c r="AEZ155" s="48"/>
      <c r="AFA155" s="48"/>
      <c r="AFB155" s="48"/>
      <c r="AFC155" s="48"/>
      <c r="AFD155" s="48"/>
      <c r="AFE155" s="48"/>
      <c r="AFF155" s="48"/>
      <c r="AFG155" s="48"/>
      <c r="AFH155" s="48"/>
      <c r="AFI155" s="48"/>
      <c r="AFJ155" s="48"/>
      <c r="AFK155" s="48"/>
      <c r="AFL155" s="48"/>
      <c r="AFM155" s="48"/>
      <c r="AFN155" s="48"/>
      <c r="AFO155" s="48"/>
      <c r="AFP155" s="48"/>
      <c r="AFQ155" s="48"/>
      <c r="AFR155" s="48"/>
      <c r="AFS155" s="48"/>
      <c r="AFT155" s="48"/>
      <c r="AFU155" s="48"/>
      <c r="AFV155" s="48"/>
      <c r="AFW155" s="48"/>
      <c r="AFX155" s="48"/>
      <c r="AFY155" s="48"/>
      <c r="AFZ155" s="48"/>
      <c r="AGA155" s="48"/>
      <c r="AGB155" s="48"/>
      <c r="AGC155" s="48"/>
      <c r="AGD155" s="48"/>
      <c r="AGE155" s="48"/>
      <c r="AGF155" s="48"/>
      <c r="AGG155" s="48"/>
      <c r="AGH155" s="48"/>
      <c r="AGI155" s="48"/>
      <c r="AGJ155" s="48"/>
      <c r="AGK155" s="48"/>
      <c r="AGL155" s="48"/>
      <c r="AGM155" s="48"/>
      <c r="AGN155" s="48"/>
      <c r="AGO155" s="48"/>
      <c r="AGP155" s="48"/>
      <c r="AGQ155" s="48"/>
      <c r="AGR155" s="48"/>
      <c r="AGS155" s="48"/>
      <c r="AGT155" s="48"/>
      <c r="AGU155" s="48"/>
      <c r="AGV155" s="48"/>
      <c r="AGW155" s="48"/>
      <c r="AGX155" s="48"/>
      <c r="AGY155" s="48"/>
      <c r="AGZ155" s="48"/>
      <c r="AHA155" s="48"/>
      <c r="AHB155" s="48"/>
      <c r="AHC155" s="48"/>
      <c r="AHD155" s="48"/>
      <c r="AHE155" s="48"/>
      <c r="AHF155" s="48"/>
      <c r="AHG155" s="48"/>
      <c r="AHH155" s="48"/>
      <c r="AHI155" s="48"/>
      <c r="AHJ155" s="48"/>
      <c r="AHK155" s="48"/>
      <c r="AHL155" s="48"/>
      <c r="AHM155" s="48"/>
      <c r="AHN155" s="48"/>
      <c r="AHO155" s="48"/>
      <c r="AHP155" s="48"/>
      <c r="AHQ155" s="48"/>
      <c r="AHR155" s="48"/>
      <c r="AHS155" s="48"/>
      <c r="AHT155" s="48"/>
      <c r="AHU155" s="48"/>
      <c r="AHV155" s="48"/>
      <c r="AHW155" s="48"/>
      <c r="AHX155" s="48"/>
      <c r="AHY155" s="48"/>
      <c r="AHZ155" s="48"/>
      <c r="AIA155" s="48"/>
      <c r="AIB155" s="48"/>
      <c r="AIC155" s="48"/>
      <c r="AID155" s="48"/>
      <c r="AIE155" s="48"/>
      <c r="AIF155" s="48"/>
      <c r="AIG155" s="48"/>
      <c r="AIH155" s="48"/>
      <c r="AII155" s="48"/>
      <c r="AIJ155" s="48"/>
      <c r="AIK155" s="48"/>
      <c r="AIL155" s="48"/>
      <c r="AIM155" s="48"/>
      <c r="AIN155" s="48"/>
      <c r="AIO155" s="48"/>
      <c r="AIP155" s="48"/>
      <c r="AIQ155" s="48"/>
      <c r="AIR155" s="48"/>
      <c r="AIS155" s="48"/>
      <c r="AIT155" s="48"/>
      <c r="AIU155" s="48"/>
      <c r="AIV155" s="48"/>
      <c r="AIW155" s="48"/>
      <c r="AIX155" s="48"/>
      <c r="AIY155" s="48"/>
      <c r="AIZ155" s="48"/>
      <c r="AJA155" s="48"/>
      <c r="AJB155" s="48"/>
      <c r="AJC155" s="48"/>
      <c r="AJD155" s="48"/>
      <c r="AJE155" s="48"/>
      <c r="AJF155" s="48"/>
      <c r="AJG155" s="48"/>
      <c r="AJH155" s="48"/>
      <c r="AJI155" s="48"/>
      <c r="AJJ155" s="48"/>
      <c r="AJK155" s="48"/>
      <c r="AJL155" s="48"/>
      <c r="AJM155" s="48"/>
      <c r="AJN155" s="48"/>
      <c r="AJO155" s="48"/>
      <c r="AJP155" s="48"/>
      <c r="AJQ155" s="48"/>
      <c r="AJR155" s="48"/>
      <c r="AJS155" s="48"/>
      <c r="AJT155" s="48"/>
      <c r="AJU155" s="48"/>
      <c r="AJV155" s="48"/>
      <c r="AJW155" s="48"/>
      <c r="AJX155" s="48"/>
      <c r="AJY155" s="48"/>
      <c r="AJZ155" s="48"/>
      <c r="AKA155" s="48"/>
      <c r="AKB155" s="48"/>
      <c r="AKC155" s="48"/>
      <c r="AKD155" s="48"/>
      <c r="AKE155" s="48"/>
      <c r="AKF155" s="48"/>
      <c r="AKG155" s="48"/>
      <c r="AKH155" s="48"/>
      <c r="AKI155" s="48"/>
      <c r="AKJ155" s="48"/>
      <c r="AKK155" s="48"/>
      <c r="AKL155" s="48"/>
      <c r="AKM155" s="48"/>
      <c r="AKN155" s="48"/>
      <c r="AKO155" s="48"/>
      <c r="AKP155" s="48"/>
      <c r="AKQ155" s="48"/>
      <c r="AKR155" s="48"/>
      <c r="AKS155" s="48"/>
      <c r="AKT155" s="48"/>
      <c r="AKU155" s="48"/>
      <c r="AKV155" s="48"/>
      <c r="AKW155" s="48"/>
      <c r="AKX155" s="48"/>
      <c r="AKY155" s="48"/>
      <c r="AKZ155" s="48"/>
      <c r="ALA155" s="48"/>
      <c r="ALB155" s="48"/>
      <c r="ALC155" s="48"/>
      <c r="ALD155" s="48"/>
      <c r="ALE155" s="48"/>
      <c r="ALF155" s="48"/>
      <c r="ALG155" s="48"/>
      <c r="ALH155" s="48"/>
      <c r="ALI155" s="48"/>
      <c r="ALJ155" s="48"/>
      <c r="ALK155" s="48"/>
      <c r="ALL155" s="48"/>
      <c r="ALM155" s="48"/>
      <c r="ALN155" s="48"/>
      <c r="ALO155" s="48"/>
      <c r="ALP155" s="48"/>
      <c r="ALQ155" s="48"/>
      <c r="ALR155" s="48"/>
      <c r="ALS155" s="48"/>
      <c r="ALT155" s="48"/>
      <c r="ALU155" s="48"/>
      <c r="ALV155" s="48"/>
      <c r="ALW155" s="48"/>
      <c r="ALX155" s="48"/>
      <c r="ALY155" s="48"/>
      <c r="ALZ155" s="48"/>
      <c r="AMA155" s="48"/>
      <c r="AMB155" s="48"/>
      <c r="AMC155" s="48"/>
      <c r="AMD155" s="48"/>
      <c r="AME155" s="48"/>
      <c r="AMF155" s="48"/>
      <c r="AMG155" s="48"/>
      <c r="AMH155" s="48"/>
      <c r="AMI155" s="48"/>
      <c r="AMJ155" s="48"/>
    </row>
    <row r="156" s="243" customFormat="true" ht="16.5" hidden="false" customHeight="true" outlineLevel="0" collapsed="false">
      <c r="A156" s="240" t="n">
        <f aca="false">A155+1</f>
        <v>144</v>
      </c>
      <c r="B156" s="242" t="s">
        <v>520</v>
      </c>
      <c r="C156" s="242" t="s">
        <v>520</v>
      </c>
      <c r="D156" s="242" t="s">
        <v>514</v>
      </c>
      <c r="E156" s="242" t="s">
        <v>316</v>
      </c>
      <c r="F156" s="242" t="n">
        <v>0</v>
      </c>
      <c r="G156" s="242" t="s">
        <v>317</v>
      </c>
      <c r="H156" s="244" t="s">
        <v>294</v>
      </c>
      <c r="I156" s="242" t="n">
        <f aca="false">COUNTIF($C$13:$C$265,$C156)</f>
        <v>2</v>
      </c>
      <c r="J156" s="245" t="n">
        <f aca="false">COUNTIF($B$13:$B$265,$B156)</f>
        <v>1</v>
      </c>
      <c r="K156" s="244"/>
      <c r="L156" s="246" t="n">
        <v>1185</v>
      </c>
      <c r="M156" s="246" t="n">
        <v>540</v>
      </c>
      <c r="N156" s="246" t="n">
        <v>320</v>
      </c>
      <c r="O156" s="260" t="n">
        <f aca="false">L156*M156*N156/10^9</f>
        <v>0.204768</v>
      </c>
      <c r="P156" s="248" t="n">
        <v>0.06048</v>
      </c>
      <c r="Q156" s="249"/>
      <c r="R156" s="250"/>
      <c r="S156" s="251" t="n">
        <v>113.89</v>
      </c>
      <c r="T156" s="252" t="n">
        <v>112.47</v>
      </c>
      <c r="U156" s="253" t="n">
        <v>138.5087</v>
      </c>
      <c r="V156" s="254"/>
      <c r="W156" s="255" t="n">
        <f aca="false">SUM(X156:WY156)</f>
        <v>175</v>
      </c>
      <c r="X156" s="243" t="n">
        <v>0</v>
      </c>
      <c r="Y156" s="243" t="n">
        <v>0</v>
      </c>
      <c r="Z156" s="243" t="n">
        <v>0</v>
      </c>
      <c r="AA156" s="243" t="n">
        <v>0</v>
      </c>
      <c r="AB156" s="243" t="n">
        <v>0</v>
      </c>
      <c r="AC156" s="243" t="n">
        <v>0</v>
      </c>
      <c r="AD156" s="243" t="n">
        <v>0</v>
      </c>
      <c r="AE156" s="243" t="n">
        <v>0</v>
      </c>
      <c r="AF156" s="243" t="n">
        <v>50</v>
      </c>
      <c r="AG156" s="243" t="n">
        <v>0</v>
      </c>
      <c r="AH156" s="243" t="n">
        <v>0</v>
      </c>
      <c r="AI156" s="243" t="n">
        <v>0</v>
      </c>
      <c r="AJ156" s="243" t="n">
        <v>0</v>
      </c>
      <c r="AK156" s="243" t="n">
        <v>35</v>
      </c>
      <c r="AL156" s="243" t="n">
        <v>0</v>
      </c>
      <c r="AM156" s="243" t="n">
        <v>0</v>
      </c>
      <c r="AN156" s="243" t="n">
        <v>0</v>
      </c>
      <c r="AO156" s="243" t="n">
        <v>30</v>
      </c>
      <c r="AP156" s="243" t="n">
        <v>0</v>
      </c>
      <c r="AQ156" s="243" t="n">
        <v>0</v>
      </c>
      <c r="AR156" s="243" t="n">
        <v>0</v>
      </c>
      <c r="AS156" s="243" t="n">
        <v>0</v>
      </c>
      <c r="AT156" s="243" t="n">
        <v>0</v>
      </c>
      <c r="AU156" s="243" t="n">
        <v>0</v>
      </c>
      <c r="AV156" s="243" t="n">
        <v>0</v>
      </c>
      <c r="AW156" s="243" t="n">
        <v>30</v>
      </c>
      <c r="AX156" s="243" t="n">
        <v>0</v>
      </c>
      <c r="AY156" s="243" t="n">
        <v>0</v>
      </c>
      <c r="AZ156" s="243" t="n">
        <v>0</v>
      </c>
      <c r="BA156" s="243" t="n">
        <v>0</v>
      </c>
      <c r="BB156" s="243" t="n">
        <v>0</v>
      </c>
      <c r="BC156" s="243" t="n">
        <v>0</v>
      </c>
      <c r="BD156" s="243" t="n">
        <v>0</v>
      </c>
      <c r="BE156" s="243" t="n">
        <v>0</v>
      </c>
      <c r="BF156" s="243" t="n">
        <v>30</v>
      </c>
      <c r="BG156" s="243" t="n">
        <v>0</v>
      </c>
      <c r="BH156" s="243" t="n">
        <v>0</v>
      </c>
      <c r="BI156" s="243" t="n">
        <v>0</v>
      </c>
      <c r="BJ156" s="243" t="n">
        <v>0</v>
      </c>
      <c r="BK156" s="243" t="n">
        <v>0</v>
      </c>
      <c r="BL156" s="243" t="n">
        <v>0</v>
      </c>
      <c r="BM156" s="243" t="n">
        <v>0</v>
      </c>
      <c r="BN156" s="243" t="n">
        <v>0</v>
      </c>
      <c r="BO156" s="243" t="n">
        <v>0</v>
      </c>
      <c r="BP156" s="243" t="n">
        <v>0</v>
      </c>
      <c r="BQ156" s="243" t="n">
        <v>0</v>
      </c>
      <c r="BR156" s="243" t="n">
        <v>0</v>
      </c>
      <c r="BS156" s="243" t="n">
        <v>0</v>
      </c>
      <c r="BT156" s="243" t="n">
        <v>0</v>
      </c>
      <c r="BU156" s="243" t="n">
        <v>0</v>
      </c>
      <c r="BV156" s="243" t="n">
        <v>0</v>
      </c>
      <c r="BW156" s="243" t="n">
        <v>0</v>
      </c>
      <c r="BX156" s="243" t="n">
        <v>0</v>
      </c>
      <c r="BY156" s="243" t="n">
        <v>0</v>
      </c>
      <c r="BZ156" s="243" t="n">
        <v>0</v>
      </c>
      <c r="CA156" s="243" t="n">
        <v>0</v>
      </c>
      <c r="CB156" s="243" t="n">
        <v>0</v>
      </c>
      <c r="CC156" s="243" t="n">
        <v>0</v>
      </c>
      <c r="CD156" s="243" t="n">
        <v>0</v>
      </c>
      <c r="CE156" s="243" t="n">
        <v>0</v>
      </c>
      <c r="CF156" s="243" t="n">
        <v>0</v>
      </c>
      <c r="CG156" s="243" t="n">
        <v>0</v>
      </c>
      <c r="CH156" s="243" t="n">
        <v>0</v>
      </c>
      <c r="CI156" s="243" t="n">
        <v>0</v>
      </c>
      <c r="CJ156" s="243" t="n">
        <v>0</v>
      </c>
      <c r="CK156" s="243" t="n">
        <v>0</v>
      </c>
      <c r="CL156" s="243" t="n">
        <v>0</v>
      </c>
      <c r="CM156" s="243" t="n">
        <v>0</v>
      </c>
      <c r="CN156" s="243" t="n">
        <v>0</v>
      </c>
      <c r="WY156" s="236" t="n">
        <v>0</v>
      </c>
      <c r="WZ156" s="108"/>
      <c r="XA156" s="237" t="n">
        <v>0</v>
      </c>
      <c r="XB156" s="61" t="n">
        <v>175</v>
      </c>
      <c r="XC156" s="200" t="n">
        <f aca="false">XB156-W156</f>
        <v>0</v>
      </c>
      <c r="XD156" s="256" t="n">
        <f aca="false">SUMIF('TRIEN KHAI SX'!$B$8:$B$262,$B156,'TRIEN KHAI SX'!$CM$8:$CM$262)-W156</f>
        <v>0</v>
      </c>
      <c r="XE156" s="257" t="n">
        <f aca="false">SUMIF('TRIEN KHAI SX'!$B$8:$B$262,$B156,'TRIEN KHAI SX'!$FG$8:$FG$262)</f>
        <v>0</v>
      </c>
      <c r="XF156" s="258"/>
      <c r="XG156" s="258"/>
      <c r="XH156" s="258"/>
      <c r="XI156" s="258"/>
      <c r="XJ156" s="258"/>
      <c r="XK156" s="45"/>
      <c r="XL156" s="45"/>
      <c r="XM156" s="48"/>
      <c r="XN156" s="48"/>
      <c r="XO156" s="48"/>
      <c r="XP156" s="48"/>
      <c r="XQ156" s="48"/>
      <c r="XR156" s="48"/>
      <c r="XS156" s="48"/>
      <c r="XT156" s="48"/>
      <c r="XU156" s="48"/>
      <c r="XV156" s="48"/>
      <c r="XW156" s="48"/>
      <c r="XX156" s="48"/>
      <c r="XY156" s="48"/>
      <c r="XZ156" s="48"/>
      <c r="YA156" s="48"/>
      <c r="YB156" s="48"/>
      <c r="YC156" s="48"/>
      <c r="YD156" s="48"/>
      <c r="YE156" s="48"/>
      <c r="YF156" s="48"/>
      <c r="YG156" s="48"/>
      <c r="YH156" s="48"/>
      <c r="YI156" s="48"/>
      <c r="YJ156" s="48"/>
      <c r="YK156" s="48"/>
      <c r="YL156" s="48"/>
      <c r="YM156" s="48"/>
      <c r="YN156" s="48"/>
      <c r="YO156" s="48"/>
      <c r="YP156" s="48"/>
      <c r="YQ156" s="48"/>
      <c r="YR156" s="48"/>
      <c r="YS156" s="48"/>
      <c r="YT156" s="48"/>
      <c r="YU156" s="48"/>
      <c r="YV156" s="48"/>
      <c r="YW156" s="48"/>
      <c r="YX156" s="48"/>
      <c r="YY156" s="48"/>
      <c r="YZ156" s="48"/>
      <c r="ZA156" s="48"/>
      <c r="ZB156" s="48"/>
      <c r="ZC156" s="48"/>
      <c r="ZD156" s="48"/>
      <c r="ZE156" s="48"/>
      <c r="ZF156" s="48"/>
      <c r="ZG156" s="48"/>
      <c r="ZH156" s="48"/>
      <c r="ZI156" s="48"/>
      <c r="ZJ156" s="48"/>
      <c r="ZK156" s="48"/>
      <c r="ZL156" s="48"/>
      <c r="ZM156" s="48"/>
      <c r="ZN156" s="48"/>
      <c r="ZO156" s="48"/>
      <c r="ZP156" s="48"/>
      <c r="ZQ156" s="48"/>
      <c r="ZR156" s="48"/>
      <c r="ZS156" s="48"/>
      <c r="ZT156" s="48"/>
      <c r="ZU156" s="48"/>
      <c r="ZV156" s="48"/>
      <c r="ZW156" s="48"/>
      <c r="ZX156" s="48"/>
      <c r="ZY156" s="48"/>
      <c r="ZZ156" s="48"/>
      <c r="AAA156" s="48"/>
      <c r="AAB156" s="48"/>
      <c r="AAC156" s="48"/>
      <c r="AAD156" s="48"/>
      <c r="AAE156" s="48"/>
      <c r="AAF156" s="48"/>
      <c r="AAG156" s="48"/>
      <c r="AAH156" s="48"/>
      <c r="AAI156" s="48"/>
      <c r="AAJ156" s="48"/>
      <c r="AAK156" s="48"/>
      <c r="AAL156" s="48"/>
      <c r="AAM156" s="48"/>
      <c r="AAN156" s="48"/>
      <c r="AAO156" s="48"/>
      <c r="AAP156" s="48"/>
      <c r="AAQ156" s="48"/>
      <c r="AAR156" s="48"/>
      <c r="AAS156" s="48"/>
      <c r="AAT156" s="48"/>
      <c r="AAU156" s="48"/>
      <c r="AAV156" s="48"/>
      <c r="AAW156" s="48"/>
      <c r="AAX156" s="48"/>
      <c r="AAY156" s="48"/>
      <c r="AAZ156" s="48"/>
      <c r="ABA156" s="48"/>
      <c r="ABB156" s="48"/>
      <c r="ABC156" s="48"/>
      <c r="ABD156" s="48"/>
      <c r="ABE156" s="48"/>
      <c r="ABF156" s="48"/>
      <c r="ABG156" s="48"/>
      <c r="ABH156" s="48"/>
      <c r="ABI156" s="48"/>
      <c r="ABJ156" s="48"/>
      <c r="ABK156" s="48"/>
      <c r="ABL156" s="48"/>
      <c r="ABM156" s="48"/>
      <c r="ABN156" s="48"/>
      <c r="ABO156" s="48"/>
      <c r="ABP156" s="48"/>
      <c r="ABQ156" s="48"/>
      <c r="ABR156" s="48"/>
      <c r="ABS156" s="48"/>
      <c r="ABT156" s="48"/>
      <c r="ABU156" s="48"/>
      <c r="ABV156" s="48"/>
      <c r="ABW156" s="48"/>
      <c r="ABX156" s="48"/>
      <c r="ABY156" s="48"/>
      <c r="ABZ156" s="48"/>
      <c r="ACA156" s="48"/>
      <c r="ACB156" s="48"/>
      <c r="ACC156" s="48"/>
      <c r="ACD156" s="48"/>
      <c r="ACE156" s="48"/>
      <c r="ACF156" s="48"/>
      <c r="ACG156" s="48"/>
      <c r="ACH156" s="48"/>
      <c r="ACI156" s="48"/>
      <c r="ACJ156" s="48"/>
      <c r="ACK156" s="48"/>
      <c r="ACL156" s="48"/>
      <c r="ACM156" s="48"/>
      <c r="ACN156" s="48"/>
      <c r="ACO156" s="48"/>
      <c r="ACP156" s="48"/>
      <c r="ACQ156" s="48"/>
      <c r="ACR156" s="48"/>
      <c r="ACS156" s="48"/>
      <c r="ACT156" s="48"/>
      <c r="ACU156" s="48"/>
      <c r="ACV156" s="48"/>
      <c r="ACW156" s="48"/>
      <c r="ACX156" s="48"/>
      <c r="ACY156" s="48"/>
      <c r="ACZ156" s="48"/>
      <c r="ADA156" s="48"/>
      <c r="ADB156" s="48"/>
      <c r="ADC156" s="48"/>
      <c r="ADD156" s="48"/>
      <c r="ADE156" s="48"/>
      <c r="ADF156" s="48"/>
      <c r="ADG156" s="48"/>
      <c r="ADH156" s="48"/>
      <c r="ADI156" s="48"/>
      <c r="ADJ156" s="48"/>
      <c r="ADK156" s="48"/>
      <c r="ADL156" s="48"/>
      <c r="ADM156" s="48"/>
      <c r="ADN156" s="48"/>
      <c r="ADO156" s="48"/>
      <c r="ADP156" s="48"/>
      <c r="ADQ156" s="48"/>
      <c r="ADR156" s="48"/>
      <c r="ADS156" s="48"/>
      <c r="ADT156" s="48"/>
      <c r="ADU156" s="48"/>
      <c r="ADV156" s="48"/>
      <c r="ADW156" s="48"/>
      <c r="ADX156" s="48"/>
      <c r="ADY156" s="48"/>
      <c r="ADZ156" s="48"/>
      <c r="AEA156" s="48"/>
      <c r="AEB156" s="48"/>
      <c r="AEC156" s="48"/>
      <c r="AED156" s="48"/>
      <c r="AEE156" s="48"/>
      <c r="AEF156" s="48"/>
      <c r="AEG156" s="48"/>
      <c r="AEH156" s="48"/>
      <c r="AEI156" s="48"/>
      <c r="AEJ156" s="48"/>
      <c r="AEK156" s="48"/>
      <c r="AEL156" s="48"/>
      <c r="AEM156" s="48"/>
      <c r="AEN156" s="48"/>
      <c r="AEO156" s="48"/>
      <c r="AEP156" s="48"/>
      <c r="AEQ156" s="48"/>
      <c r="AER156" s="48"/>
      <c r="AES156" s="48"/>
      <c r="AET156" s="48"/>
      <c r="AEU156" s="48"/>
      <c r="AEV156" s="48"/>
      <c r="AEW156" s="48"/>
      <c r="AEX156" s="48"/>
      <c r="AEY156" s="48"/>
      <c r="AEZ156" s="48"/>
      <c r="AFA156" s="48"/>
      <c r="AFB156" s="48"/>
      <c r="AFC156" s="48"/>
      <c r="AFD156" s="48"/>
      <c r="AFE156" s="48"/>
      <c r="AFF156" s="48"/>
      <c r="AFG156" s="48"/>
      <c r="AFH156" s="48"/>
      <c r="AFI156" s="48"/>
      <c r="AFJ156" s="48"/>
      <c r="AFK156" s="48"/>
      <c r="AFL156" s="48"/>
      <c r="AFM156" s="48"/>
      <c r="AFN156" s="48"/>
      <c r="AFO156" s="48"/>
      <c r="AFP156" s="48"/>
      <c r="AFQ156" s="48"/>
      <c r="AFR156" s="48"/>
      <c r="AFS156" s="48"/>
      <c r="AFT156" s="48"/>
      <c r="AFU156" s="48"/>
      <c r="AFV156" s="48"/>
      <c r="AFW156" s="48"/>
      <c r="AFX156" s="48"/>
      <c r="AFY156" s="48"/>
      <c r="AFZ156" s="48"/>
      <c r="AGA156" s="48"/>
      <c r="AGB156" s="48"/>
      <c r="AGC156" s="48"/>
      <c r="AGD156" s="48"/>
      <c r="AGE156" s="48"/>
      <c r="AGF156" s="48"/>
      <c r="AGG156" s="48"/>
      <c r="AGH156" s="48"/>
      <c r="AGI156" s="48"/>
      <c r="AGJ156" s="48"/>
      <c r="AGK156" s="48"/>
      <c r="AGL156" s="48"/>
      <c r="AGM156" s="48"/>
      <c r="AGN156" s="48"/>
      <c r="AGO156" s="48"/>
      <c r="AGP156" s="48"/>
      <c r="AGQ156" s="48"/>
      <c r="AGR156" s="48"/>
      <c r="AGS156" s="48"/>
      <c r="AGT156" s="48"/>
      <c r="AGU156" s="48"/>
      <c r="AGV156" s="48"/>
      <c r="AGW156" s="48"/>
      <c r="AGX156" s="48"/>
      <c r="AGY156" s="48"/>
      <c r="AGZ156" s="48"/>
      <c r="AHA156" s="48"/>
      <c r="AHB156" s="48"/>
      <c r="AHC156" s="48"/>
      <c r="AHD156" s="48"/>
      <c r="AHE156" s="48"/>
      <c r="AHF156" s="48"/>
      <c r="AHG156" s="48"/>
      <c r="AHH156" s="48"/>
      <c r="AHI156" s="48"/>
      <c r="AHJ156" s="48"/>
      <c r="AHK156" s="48"/>
      <c r="AHL156" s="48"/>
      <c r="AHM156" s="48"/>
      <c r="AHN156" s="48"/>
      <c r="AHO156" s="48"/>
      <c r="AHP156" s="48"/>
      <c r="AHQ156" s="48"/>
      <c r="AHR156" s="48"/>
      <c r="AHS156" s="48"/>
      <c r="AHT156" s="48"/>
      <c r="AHU156" s="48"/>
      <c r="AHV156" s="48"/>
      <c r="AHW156" s="48"/>
      <c r="AHX156" s="48"/>
      <c r="AHY156" s="48"/>
      <c r="AHZ156" s="48"/>
      <c r="AIA156" s="48"/>
      <c r="AIB156" s="48"/>
      <c r="AIC156" s="48"/>
      <c r="AID156" s="48"/>
      <c r="AIE156" s="48"/>
      <c r="AIF156" s="48"/>
      <c r="AIG156" s="48"/>
      <c r="AIH156" s="48"/>
      <c r="AII156" s="48"/>
      <c r="AIJ156" s="48"/>
      <c r="AIK156" s="48"/>
      <c r="AIL156" s="48"/>
      <c r="AIM156" s="48"/>
      <c r="AIN156" s="48"/>
      <c r="AIO156" s="48"/>
      <c r="AIP156" s="48"/>
      <c r="AIQ156" s="48"/>
      <c r="AIR156" s="48"/>
      <c r="AIS156" s="48"/>
      <c r="AIT156" s="48"/>
      <c r="AIU156" s="48"/>
      <c r="AIV156" s="48"/>
      <c r="AIW156" s="48"/>
      <c r="AIX156" s="48"/>
      <c r="AIY156" s="48"/>
      <c r="AIZ156" s="48"/>
      <c r="AJA156" s="48"/>
      <c r="AJB156" s="48"/>
      <c r="AJC156" s="48"/>
      <c r="AJD156" s="48"/>
      <c r="AJE156" s="48"/>
      <c r="AJF156" s="48"/>
      <c r="AJG156" s="48"/>
      <c r="AJH156" s="48"/>
      <c r="AJI156" s="48"/>
      <c r="AJJ156" s="48"/>
      <c r="AJK156" s="48"/>
      <c r="AJL156" s="48"/>
      <c r="AJM156" s="48"/>
      <c r="AJN156" s="48"/>
      <c r="AJO156" s="48"/>
      <c r="AJP156" s="48"/>
      <c r="AJQ156" s="48"/>
      <c r="AJR156" s="48"/>
      <c r="AJS156" s="48"/>
      <c r="AJT156" s="48"/>
      <c r="AJU156" s="48"/>
      <c r="AJV156" s="48"/>
      <c r="AJW156" s="48"/>
      <c r="AJX156" s="48"/>
      <c r="AJY156" s="48"/>
      <c r="AJZ156" s="48"/>
      <c r="AKA156" s="48"/>
      <c r="AKB156" s="48"/>
      <c r="AKC156" s="48"/>
      <c r="AKD156" s="48"/>
      <c r="AKE156" s="48"/>
      <c r="AKF156" s="48"/>
      <c r="AKG156" s="48"/>
      <c r="AKH156" s="48"/>
      <c r="AKI156" s="48"/>
      <c r="AKJ156" s="48"/>
      <c r="AKK156" s="48"/>
      <c r="AKL156" s="48"/>
      <c r="AKM156" s="48"/>
      <c r="AKN156" s="48"/>
      <c r="AKO156" s="48"/>
      <c r="AKP156" s="48"/>
      <c r="AKQ156" s="48"/>
      <c r="AKR156" s="48"/>
      <c r="AKS156" s="48"/>
      <c r="AKT156" s="48"/>
      <c r="AKU156" s="48"/>
      <c r="AKV156" s="48"/>
      <c r="AKW156" s="48"/>
      <c r="AKX156" s="48"/>
      <c r="AKY156" s="48"/>
      <c r="AKZ156" s="48"/>
      <c r="ALA156" s="48"/>
      <c r="ALB156" s="48"/>
      <c r="ALC156" s="48"/>
      <c r="ALD156" s="48"/>
      <c r="ALE156" s="48"/>
      <c r="ALF156" s="48"/>
      <c r="ALG156" s="48"/>
      <c r="ALH156" s="48"/>
      <c r="ALI156" s="48"/>
      <c r="ALJ156" s="48"/>
      <c r="ALK156" s="48"/>
      <c r="ALL156" s="48"/>
      <c r="ALM156" s="48"/>
      <c r="ALN156" s="48"/>
      <c r="ALO156" s="48"/>
      <c r="ALP156" s="48"/>
      <c r="ALQ156" s="48"/>
      <c r="ALR156" s="48"/>
      <c r="ALS156" s="48"/>
      <c r="ALT156" s="48"/>
      <c r="ALU156" s="48"/>
      <c r="ALV156" s="48"/>
      <c r="ALW156" s="48"/>
      <c r="ALX156" s="48"/>
      <c r="ALY156" s="48"/>
      <c r="ALZ156" s="48"/>
      <c r="AMA156" s="48"/>
      <c r="AMB156" s="48"/>
      <c r="AMC156" s="48"/>
      <c r="AMD156" s="48"/>
      <c r="AME156" s="48"/>
      <c r="AMF156" s="48"/>
      <c r="AMG156" s="48"/>
      <c r="AMH156" s="48"/>
      <c r="AMI156" s="48"/>
      <c r="AMJ156" s="48"/>
    </row>
    <row r="157" s="243" customFormat="true" ht="16.5" hidden="false" customHeight="true" outlineLevel="0" collapsed="false">
      <c r="A157" s="240" t="n">
        <f aca="false">A156+1</f>
        <v>145</v>
      </c>
      <c r="B157" s="242" t="s">
        <v>521</v>
      </c>
      <c r="C157" s="242" t="s">
        <v>520</v>
      </c>
      <c r="D157" s="242" t="s">
        <v>514</v>
      </c>
      <c r="E157" s="242" t="s">
        <v>316</v>
      </c>
      <c r="F157" s="242" t="n">
        <v>0</v>
      </c>
      <c r="G157" s="242" t="s">
        <v>317</v>
      </c>
      <c r="H157" s="244" t="s">
        <v>294</v>
      </c>
      <c r="I157" s="242" t="n">
        <f aca="false">COUNTIF($C$13:$C$265,$C157)</f>
        <v>2</v>
      </c>
      <c r="J157" s="245" t="n">
        <f aca="false">COUNTIF($B$13:$B$265,$B157)</f>
        <v>1</v>
      </c>
      <c r="K157" s="244"/>
      <c r="L157" s="246" t="n">
        <v>1185</v>
      </c>
      <c r="M157" s="246" t="n">
        <v>540</v>
      </c>
      <c r="N157" s="246" t="n">
        <v>320</v>
      </c>
      <c r="O157" s="260" t="n">
        <f aca="false">L157*M157*N157/10^9</f>
        <v>0.204768</v>
      </c>
      <c r="P157" s="248" t="n">
        <v>0.06048</v>
      </c>
      <c r="Q157" s="249"/>
      <c r="R157" s="250"/>
      <c r="S157" s="251"/>
      <c r="T157" s="252"/>
      <c r="U157" s="253" t="n">
        <v>138.5087</v>
      </c>
      <c r="V157" s="254"/>
      <c r="W157" s="255" t="n">
        <f aca="false">SUM(X157:WY157)</f>
        <v>180</v>
      </c>
      <c r="X157" s="243" t="n">
        <v>0</v>
      </c>
      <c r="Y157" s="243" t="n">
        <v>0</v>
      </c>
      <c r="Z157" s="243" t="n">
        <v>0</v>
      </c>
      <c r="AA157" s="243" t="n">
        <v>0</v>
      </c>
      <c r="AB157" s="243" t="n">
        <v>0</v>
      </c>
      <c r="AC157" s="243" t="n">
        <v>0</v>
      </c>
      <c r="AD157" s="243" t="n">
        <v>0</v>
      </c>
      <c r="AE157" s="243" t="n">
        <v>0</v>
      </c>
      <c r="AF157" s="243" t="n">
        <v>0</v>
      </c>
      <c r="AG157" s="243" t="n">
        <v>0</v>
      </c>
      <c r="AH157" s="243" t="n">
        <v>0</v>
      </c>
      <c r="AI157" s="243" t="n">
        <v>0</v>
      </c>
      <c r="AJ157" s="243" t="n">
        <v>0</v>
      </c>
      <c r="AK157" s="243" t="n">
        <v>0</v>
      </c>
      <c r="AL157" s="243" t="n">
        <v>0</v>
      </c>
      <c r="AM157" s="243" t="n">
        <v>0</v>
      </c>
      <c r="AP157" s="243" t="n">
        <v>0</v>
      </c>
      <c r="AQ157" s="243" t="n">
        <v>0</v>
      </c>
      <c r="AR157" s="243" t="n">
        <v>0</v>
      </c>
      <c r="AS157" s="243" t="n">
        <v>0</v>
      </c>
      <c r="AT157" s="243" t="n">
        <v>0</v>
      </c>
      <c r="AU157" s="243" t="n">
        <v>0</v>
      </c>
      <c r="AV157" s="243" t="n">
        <v>0</v>
      </c>
      <c r="AW157" s="243" t="n">
        <v>0</v>
      </c>
      <c r="AX157" s="243" t="n">
        <v>0</v>
      </c>
      <c r="AY157" s="243" t="n">
        <v>0</v>
      </c>
      <c r="AZ157" s="243" t="n">
        <v>0</v>
      </c>
      <c r="BA157" s="243" t="n">
        <v>0</v>
      </c>
      <c r="BB157" s="243" t="n">
        <v>0</v>
      </c>
      <c r="BC157" s="243" t="n">
        <v>0</v>
      </c>
      <c r="BD157" s="243" t="n">
        <v>0</v>
      </c>
      <c r="BE157" s="243" t="n">
        <v>0</v>
      </c>
      <c r="BF157" s="243" t="n">
        <v>0</v>
      </c>
      <c r="BG157" s="243" t="n">
        <v>0</v>
      </c>
      <c r="BH157" s="243" t="n">
        <v>0</v>
      </c>
      <c r="BI157" s="243" t="n">
        <v>30</v>
      </c>
      <c r="BJ157" s="243" t="n">
        <v>0</v>
      </c>
      <c r="BK157" s="243" t="n">
        <v>0</v>
      </c>
      <c r="BL157" s="243" t="n">
        <v>30</v>
      </c>
      <c r="BM157" s="243" t="n">
        <v>0</v>
      </c>
      <c r="BN157" s="243" t="n">
        <v>0</v>
      </c>
      <c r="BO157" s="243" t="n">
        <v>0</v>
      </c>
      <c r="BP157" s="243" t="n">
        <v>0</v>
      </c>
      <c r="BQ157" s="243" t="n">
        <v>0</v>
      </c>
      <c r="BR157" s="243" t="n">
        <v>0</v>
      </c>
      <c r="BS157" s="243" t="n">
        <v>30</v>
      </c>
      <c r="BT157" s="243" t="n">
        <v>0</v>
      </c>
      <c r="BU157" s="243" t="n">
        <v>0</v>
      </c>
      <c r="BV157" s="243" t="n">
        <v>0</v>
      </c>
      <c r="BW157" s="243" t="n">
        <v>0</v>
      </c>
      <c r="BX157" s="243" t="n">
        <v>0</v>
      </c>
      <c r="BY157" s="243" t="n">
        <v>0</v>
      </c>
      <c r="BZ157" s="243" t="n">
        <v>0</v>
      </c>
      <c r="CA157" s="243" t="n">
        <v>60</v>
      </c>
      <c r="CB157" s="243" t="n">
        <v>0</v>
      </c>
      <c r="CC157" s="243" t="n">
        <v>0</v>
      </c>
      <c r="CD157" s="243" t="n">
        <v>0</v>
      </c>
      <c r="CE157" s="243" t="n">
        <v>0</v>
      </c>
      <c r="CF157" s="243" t="n">
        <v>30</v>
      </c>
      <c r="CG157" s="243" t="n">
        <v>0</v>
      </c>
      <c r="CH157" s="243" t="n">
        <v>0</v>
      </c>
      <c r="CI157" s="243" t="n">
        <v>0</v>
      </c>
      <c r="CJ157" s="243" t="n">
        <v>0</v>
      </c>
      <c r="CK157" s="243" t="n">
        <v>0</v>
      </c>
      <c r="CL157" s="243" t="n">
        <v>0</v>
      </c>
      <c r="CM157" s="243" t="n">
        <v>0</v>
      </c>
      <c r="CN157" s="243" t="n">
        <v>0</v>
      </c>
      <c r="WY157" s="236" t="n">
        <v>0</v>
      </c>
      <c r="WZ157" s="108"/>
      <c r="XA157" s="237" t="n">
        <v>0</v>
      </c>
      <c r="XB157" s="61" t="n">
        <v>180</v>
      </c>
      <c r="XC157" s="200" t="n">
        <f aca="false">XB157-W157</f>
        <v>0</v>
      </c>
      <c r="XD157" s="256" t="n">
        <f aca="false">SUMIF('TRIEN KHAI SX'!$B$8:$B$262,$B157,'TRIEN KHAI SX'!$CM$8:$CM$262)-W157</f>
        <v>0</v>
      </c>
      <c r="XE157" s="257" t="n">
        <f aca="false">SUMIF('TRIEN KHAI SX'!$B$8:$B$262,$B157,'TRIEN KHAI SX'!$FG$8:$FG$262)</f>
        <v>0</v>
      </c>
      <c r="XF157" s="258"/>
      <c r="XG157" s="258"/>
      <c r="XH157" s="258"/>
      <c r="XI157" s="258"/>
      <c r="XJ157" s="258"/>
      <c r="XK157" s="45"/>
      <c r="XL157" s="45"/>
      <c r="XM157" s="48"/>
      <c r="XN157" s="48"/>
      <c r="XO157" s="48"/>
      <c r="XP157" s="48"/>
      <c r="XQ157" s="48"/>
      <c r="XR157" s="48"/>
      <c r="XS157" s="48"/>
      <c r="XT157" s="48"/>
      <c r="XU157" s="48"/>
      <c r="XV157" s="48"/>
      <c r="XW157" s="48"/>
      <c r="XX157" s="48"/>
      <c r="XY157" s="48"/>
      <c r="XZ157" s="48"/>
      <c r="YA157" s="48"/>
      <c r="YB157" s="48"/>
      <c r="YC157" s="48"/>
      <c r="YD157" s="48"/>
      <c r="YE157" s="48"/>
      <c r="YF157" s="48"/>
      <c r="YG157" s="48"/>
      <c r="YH157" s="48"/>
      <c r="YI157" s="48"/>
      <c r="YJ157" s="48"/>
      <c r="YK157" s="48"/>
      <c r="YL157" s="48"/>
      <c r="YM157" s="48"/>
      <c r="YN157" s="48"/>
      <c r="YO157" s="48"/>
      <c r="YP157" s="48"/>
      <c r="YQ157" s="48"/>
      <c r="YR157" s="48"/>
      <c r="YS157" s="48"/>
      <c r="YT157" s="48"/>
      <c r="YU157" s="48"/>
      <c r="YV157" s="48"/>
      <c r="YW157" s="48"/>
      <c r="YX157" s="48"/>
      <c r="YY157" s="48"/>
      <c r="YZ157" s="48"/>
      <c r="ZA157" s="48"/>
      <c r="ZB157" s="48"/>
      <c r="ZC157" s="48"/>
      <c r="ZD157" s="48"/>
      <c r="ZE157" s="48"/>
      <c r="ZF157" s="48"/>
      <c r="ZG157" s="48"/>
      <c r="ZH157" s="48"/>
      <c r="ZI157" s="48"/>
      <c r="ZJ157" s="48"/>
      <c r="ZK157" s="48"/>
      <c r="ZL157" s="48"/>
      <c r="ZM157" s="48"/>
      <c r="ZN157" s="48"/>
      <c r="ZO157" s="48"/>
      <c r="ZP157" s="48"/>
      <c r="ZQ157" s="48"/>
      <c r="ZR157" s="48"/>
      <c r="ZS157" s="48"/>
      <c r="ZT157" s="48"/>
      <c r="ZU157" s="48"/>
      <c r="ZV157" s="48"/>
      <c r="ZW157" s="48"/>
      <c r="ZX157" s="48"/>
      <c r="ZY157" s="48"/>
      <c r="ZZ157" s="48"/>
      <c r="AAA157" s="48"/>
      <c r="AAB157" s="48"/>
      <c r="AAC157" s="48"/>
      <c r="AAD157" s="48"/>
      <c r="AAE157" s="48"/>
      <c r="AAF157" s="48"/>
      <c r="AAG157" s="48"/>
      <c r="AAH157" s="48"/>
      <c r="AAI157" s="48"/>
      <c r="AAJ157" s="48"/>
      <c r="AAK157" s="48"/>
      <c r="AAL157" s="48"/>
      <c r="AAM157" s="48"/>
      <c r="AAN157" s="48"/>
      <c r="AAO157" s="48"/>
      <c r="AAP157" s="48"/>
      <c r="AAQ157" s="48"/>
      <c r="AAR157" s="48"/>
      <c r="AAS157" s="48"/>
      <c r="AAT157" s="48"/>
      <c r="AAU157" s="48"/>
      <c r="AAV157" s="48"/>
      <c r="AAW157" s="48"/>
      <c r="AAX157" s="48"/>
      <c r="AAY157" s="48"/>
      <c r="AAZ157" s="48"/>
      <c r="ABA157" s="48"/>
      <c r="ABB157" s="48"/>
      <c r="ABC157" s="48"/>
      <c r="ABD157" s="48"/>
      <c r="ABE157" s="48"/>
      <c r="ABF157" s="48"/>
      <c r="ABG157" s="48"/>
      <c r="ABH157" s="48"/>
      <c r="ABI157" s="48"/>
      <c r="ABJ157" s="48"/>
      <c r="ABK157" s="48"/>
      <c r="ABL157" s="48"/>
      <c r="ABM157" s="48"/>
      <c r="ABN157" s="48"/>
      <c r="ABO157" s="48"/>
      <c r="ABP157" s="48"/>
      <c r="ABQ157" s="48"/>
      <c r="ABR157" s="48"/>
      <c r="ABS157" s="48"/>
      <c r="ABT157" s="48"/>
      <c r="ABU157" s="48"/>
      <c r="ABV157" s="48"/>
      <c r="ABW157" s="48"/>
      <c r="ABX157" s="48"/>
      <c r="ABY157" s="48"/>
      <c r="ABZ157" s="48"/>
      <c r="ACA157" s="48"/>
      <c r="ACB157" s="48"/>
      <c r="ACC157" s="48"/>
      <c r="ACD157" s="48"/>
      <c r="ACE157" s="48"/>
      <c r="ACF157" s="48"/>
      <c r="ACG157" s="48"/>
      <c r="ACH157" s="48"/>
      <c r="ACI157" s="48"/>
      <c r="ACJ157" s="48"/>
      <c r="ACK157" s="48"/>
      <c r="ACL157" s="48"/>
      <c r="ACM157" s="48"/>
      <c r="ACN157" s="48"/>
      <c r="ACO157" s="48"/>
      <c r="ACP157" s="48"/>
      <c r="ACQ157" s="48"/>
      <c r="ACR157" s="48"/>
      <c r="ACS157" s="48"/>
      <c r="ACT157" s="48"/>
      <c r="ACU157" s="48"/>
      <c r="ACV157" s="48"/>
      <c r="ACW157" s="48"/>
      <c r="ACX157" s="48"/>
      <c r="ACY157" s="48"/>
      <c r="ACZ157" s="48"/>
      <c r="ADA157" s="48"/>
      <c r="ADB157" s="48"/>
      <c r="ADC157" s="48"/>
      <c r="ADD157" s="48"/>
      <c r="ADE157" s="48"/>
      <c r="ADF157" s="48"/>
      <c r="ADG157" s="48"/>
      <c r="ADH157" s="48"/>
      <c r="ADI157" s="48"/>
      <c r="ADJ157" s="48"/>
      <c r="ADK157" s="48"/>
      <c r="ADL157" s="48"/>
      <c r="ADM157" s="48"/>
      <c r="ADN157" s="48"/>
      <c r="ADO157" s="48"/>
      <c r="ADP157" s="48"/>
      <c r="ADQ157" s="48"/>
      <c r="ADR157" s="48"/>
      <c r="ADS157" s="48"/>
      <c r="ADT157" s="48"/>
      <c r="ADU157" s="48"/>
      <c r="ADV157" s="48"/>
      <c r="ADW157" s="48"/>
      <c r="ADX157" s="48"/>
      <c r="ADY157" s="48"/>
      <c r="ADZ157" s="48"/>
      <c r="AEA157" s="48"/>
      <c r="AEB157" s="48"/>
      <c r="AEC157" s="48"/>
      <c r="AED157" s="48"/>
      <c r="AEE157" s="48"/>
      <c r="AEF157" s="48"/>
      <c r="AEG157" s="48"/>
      <c r="AEH157" s="48"/>
      <c r="AEI157" s="48"/>
      <c r="AEJ157" s="48"/>
      <c r="AEK157" s="48"/>
      <c r="AEL157" s="48"/>
      <c r="AEM157" s="48"/>
      <c r="AEN157" s="48"/>
      <c r="AEO157" s="48"/>
      <c r="AEP157" s="48"/>
      <c r="AEQ157" s="48"/>
      <c r="AER157" s="48"/>
      <c r="AES157" s="48"/>
      <c r="AET157" s="48"/>
      <c r="AEU157" s="48"/>
      <c r="AEV157" s="48"/>
      <c r="AEW157" s="48"/>
      <c r="AEX157" s="48"/>
      <c r="AEY157" s="48"/>
      <c r="AEZ157" s="48"/>
      <c r="AFA157" s="48"/>
      <c r="AFB157" s="48"/>
      <c r="AFC157" s="48"/>
      <c r="AFD157" s="48"/>
      <c r="AFE157" s="48"/>
      <c r="AFF157" s="48"/>
      <c r="AFG157" s="48"/>
      <c r="AFH157" s="48"/>
      <c r="AFI157" s="48"/>
      <c r="AFJ157" s="48"/>
      <c r="AFK157" s="48"/>
      <c r="AFL157" s="48"/>
      <c r="AFM157" s="48"/>
      <c r="AFN157" s="48"/>
      <c r="AFO157" s="48"/>
      <c r="AFP157" s="48"/>
      <c r="AFQ157" s="48"/>
      <c r="AFR157" s="48"/>
      <c r="AFS157" s="48"/>
      <c r="AFT157" s="48"/>
      <c r="AFU157" s="48"/>
      <c r="AFV157" s="48"/>
      <c r="AFW157" s="48"/>
      <c r="AFX157" s="48"/>
      <c r="AFY157" s="48"/>
      <c r="AFZ157" s="48"/>
      <c r="AGA157" s="48"/>
      <c r="AGB157" s="48"/>
      <c r="AGC157" s="48"/>
      <c r="AGD157" s="48"/>
      <c r="AGE157" s="48"/>
      <c r="AGF157" s="48"/>
      <c r="AGG157" s="48"/>
      <c r="AGH157" s="48"/>
      <c r="AGI157" s="48"/>
      <c r="AGJ157" s="48"/>
      <c r="AGK157" s="48"/>
      <c r="AGL157" s="48"/>
      <c r="AGM157" s="48"/>
      <c r="AGN157" s="48"/>
      <c r="AGO157" s="48"/>
      <c r="AGP157" s="48"/>
      <c r="AGQ157" s="48"/>
      <c r="AGR157" s="48"/>
      <c r="AGS157" s="48"/>
      <c r="AGT157" s="48"/>
      <c r="AGU157" s="48"/>
      <c r="AGV157" s="48"/>
      <c r="AGW157" s="48"/>
      <c r="AGX157" s="48"/>
      <c r="AGY157" s="48"/>
      <c r="AGZ157" s="48"/>
      <c r="AHA157" s="48"/>
      <c r="AHB157" s="48"/>
      <c r="AHC157" s="48"/>
      <c r="AHD157" s="48"/>
      <c r="AHE157" s="48"/>
      <c r="AHF157" s="48"/>
      <c r="AHG157" s="48"/>
      <c r="AHH157" s="48"/>
      <c r="AHI157" s="48"/>
      <c r="AHJ157" s="48"/>
      <c r="AHK157" s="48"/>
      <c r="AHL157" s="48"/>
      <c r="AHM157" s="48"/>
      <c r="AHN157" s="48"/>
      <c r="AHO157" s="48"/>
      <c r="AHP157" s="48"/>
      <c r="AHQ157" s="48"/>
      <c r="AHR157" s="48"/>
      <c r="AHS157" s="48"/>
      <c r="AHT157" s="48"/>
      <c r="AHU157" s="48"/>
      <c r="AHV157" s="48"/>
      <c r="AHW157" s="48"/>
      <c r="AHX157" s="48"/>
      <c r="AHY157" s="48"/>
      <c r="AHZ157" s="48"/>
      <c r="AIA157" s="48"/>
      <c r="AIB157" s="48"/>
      <c r="AIC157" s="48"/>
      <c r="AID157" s="48"/>
      <c r="AIE157" s="48"/>
      <c r="AIF157" s="48"/>
      <c r="AIG157" s="48"/>
      <c r="AIH157" s="48"/>
      <c r="AII157" s="48"/>
      <c r="AIJ157" s="48"/>
      <c r="AIK157" s="48"/>
      <c r="AIL157" s="48"/>
      <c r="AIM157" s="48"/>
      <c r="AIN157" s="48"/>
      <c r="AIO157" s="48"/>
      <c r="AIP157" s="48"/>
      <c r="AIQ157" s="48"/>
      <c r="AIR157" s="48"/>
      <c r="AIS157" s="48"/>
      <c r="AIT157" s="48"/>
      <c r="AIU157" s="48"/>
      <c r="AIV157" s="48"/>
      <c r="AIW157" s="48"/>
      <c r="AIX157" s="48"/>
      <c r="AIY157" s="48"/>
      <c r="AIZ157" s="48"/>
      <c r="AJA157" s="48"/>
      <c r="AJB157" s="48"/>
      <c r="AJC157" s="48"/>
      <c r="AJD157" s="48"/>
      <c r="AJE157" s="48"/>
      <c r="AJF157" s="48"/>
      <c r="AJG157" s="48"/>
      <c r="AJH157" s="48"/>
      <c r="AJI157" s="48"/>
      <c r="AJJ157" s="48"/>
      <c r="AJK157" s="48"/>
      <c r="AJL157" s="48"/>
      <c r="AJM157" s="48"/>
      <c r="AJN157" s="48"/>
      <c r="AJO157" s="48"/>
      <c r="AJP157" s="48"/>
      <c r="AJQ157" s="48"/>
      <c r="AJR157" s="48"/>
      <c r="AJS157" s="48"/>
      <c r="AJT157" s="48"/>
      <c r="AJU157" s="48"/>
      <c r="AJV157" s="48"/>
      <c r="AJW157" s="48"/>
      <c r="AJX157" s="48"/>
      <c r="AJY157" s="48"/>
      <c r="AJZ157" s="48"/>
      <c r="AKA157" s="48"/>
      <c r="AKB157" s="48"/>
      <c r="AKC157" s="48"/>
      <c r="AKD157" s="48"/>
      <c r="AKE157" s="48"/>
      <c r="AKF157" s="48"/>
      <c r="AKG157" s="48"/>
      <c r="AKH157" s="48"/>
      <c r="AKI157" s="48"/>
      <c r="AKJ157" s="48"/>
      <c r="AKK157" s="48"/>
      <c r="AKL157" s="48"/>
      <c r="AKM157" s="48"/>
      <c r="AKN157" s="48"/>
      <c r="AKO157" s="48"/>
      <c r="AKP157" s="48"/>
      <c r="AKQ157" s="48"/>
      <c r="AKR157" s="48"/>
      <c r="AKS157" s="48"/>
      <c r="AKT157" s="48"/>
      <c r="AKU157" s="48"/>
      <c r="AKV157" s="48"/>
      <c r="AKW157" s="48"/>
      <c r="AKX157" s="48"/>
      <c r="AKY157" s="48"/>
      <c r="AKZ157" s="48"/>
      <c r="ALA157" s="48"/>
      <c r="ALB157" s="48"/>
      <c r="ALC157" s="48"/>
      <c r="ALD157" s="48"/>
      <c r="ALE157" s="48"/>
      <c r="ALF157" s="48"/>
      <c r="ALG157" s="48"/>
      <c r="ALH157" s="48"/>
      <c r="ALI157" s="48"/>
      <c r="ALJ157" s="48"/>
      <c r="ALK157" s="48"/>
      <c r="ALL157" s="48"/>
      <c r="ALM157" s="48"/>
      <c r="ALN157" s="48"/>
      <c r="ALO157" s="48"/>
      <c r="ALP157" s="48"/>
      <c r="ALQ157" s="48"/>
      <c r="ALR157" s="48"/>
      <c r="ALS157" s="48"/>
      <c r="ALT157" s="48"/>
      <c r="ALU157" s="48"/>
      <c r="ALV157" s="48"/>
      <c r="ALW157" s="48"/>
      <c r="ALX157" s="48"/>
      <c r="ALY157" s="48"/>
      <c r="ALZ157" s="48"/>
      <c r="AMA157" s="48"/>
      <c r="AMB157" s="48"/>
      <c r="AMC157" s="48"/>
      <c r="AMD157" s="48"/>
      <c r="AME157" s="48"/>
      <c r="AMF157" s="48"/>
      <c r="AMG157" s="48"/>
      <c r="AMH157" s="48"/>
      <c r="AMI157" s="48"/>
      <c r="AMJ157" s="48"/>
    </row>
    <row r="158" s="243" customFormat="true" ht="16.5" hidden="false" customHeight="true" outlineLevel="0" collapsed="false">
      <c r="A158" s="240" t="n">
        <f aca="false">A157+1</f>
        <v>146</v>
      </c>
      <c r="B158" s="242" t="s">
        <v>522</v>
      </c>
      <c r="C158" s="242" t="s">
        <v>522</v>
      </c>
      <c r="D158" s="242" t="s">
        <v>514</v>
      </c>
      <c r="E158" s="242" t="s">
        <v>444</v>
      </c>
      <c r="F158" s="242" t="s">
        <v>369</v>
      </c>
      <c r="G158" s="242" t="s">
        <v>484</v>
      </c>
      <c r="H158" s="244" t="s">
        <v>294</v>
      </c>
      <c r="I158" s="242" t="n">
        <f aca="false">COUNTIF($C$13:$C$265,$C158)</f>
        <v>1</v>
      </c>
      <c r="J158" s="245" t="n">
        <f aca="false">COUNTIF($B$13:$B$265,$B158)</f>
        <v>1</v>
      </c>
      <c r="K158" s="244"/>
      <c r="L158" s="246" t="n">
        <v>1185</v>
      </c>
      <c r="M158" s="246" t="n">
        <v>540</v>
      </c>
      <c r="N158" s="246" t="n">
        <v>320</v>
      </c>
      <c r="O158" s="260" t="n">
        <f aca="false">L158*M158*N158/10^9</f>
        <v>0.204768</v>
      </c>
      <c r="P158" s="248" t="n">
        <v>0.06048</v>
      </c>
      <c r="Q158" s="249"/>
      <c r="R158" s="250"/>
      <c r="S158" s="251"/>
      <c r="T158" s="252"/>
      <c r="U158" s="253" t="n">
        <v>144.2562</v>
      </c>
      <c r="V158" s="254"/>
      <c r="W158" s="255" t="n">
        <f aca="false">SUM(X158:WY158)</f>
        <v>120</v>
      </c>
      <c r="X158" s="243" t="n">
        <v>0</v>
      </c>
      <c r="Y158" s="243" t="n">
        <v>0</v>
      </c>
      <c r="Z158" s="243" t="n">
        <v>0</v>
      </c>
      <c r="AA158" s="243" t="n">
        <v>0</v>
      </c>
      <c r="AB158" s="243" t="n">
        <v>0</v>
      </c>
      <c r="AC158" s="243" t="n">
        <v>0</v>
      </c>
      <c r="AD158" s="243" t="n">
        <v>0</v>
      </c>
      <c r="AE158" s="243" t="n">
        <v>0</v>
      </c>
      <c r="AF158" s="243" t="n">
        <v>0</v>
      </c>
      <c r="AG158" s="243" t="n">
        <v>0</v>
      </c>
      <c r="AH158" s="243" t="n">
        <v>0</v>
      </c>
      <c r="AI158" s="243" t="n">
        <v>0</v>
      </c>
      <c r="AJ158" s="243" t="n">
        <v>0</v>
      </c>
      <c r="AK158" s="243" t="n">
        <v>0</v>
      </c>
      <c r="AL158" s="243" t="n">
        <v>0</v>
      </c>
      <c r="AM158" s="243" t="n">
        <v>0</v>
      </c>
      <c r="AP158" s="243" t="n">
        <v>0</v>
      </c>
      <c r="AQ158" s="243" t="n">
        <v>0</v>
      </c>
      <c r="AR158" s="243" t="n">
        <v>0</v>
      </c>
      <c r="AS158" s="243" t="n">
        <v>0</v>
      </c>
      <c r="AT158" s="243" t="n">
        <v>0</v>
      </c>
      <c r="AU158" s="243" t="n">
        <v>0</v>
      </c>
      <c r="AV158" s="243" t="n">
        <v>0</v>
      </c>
      <c r="AW158" s="243" t="n">
        <v>0</v>
      </c>
      <c r="AX158" s="243" t="n">
        <v>0</v>
      </c>
      <c r="AY158" s="243" t="n">
        <v>0</v>
      </c>
      <c r="AZ158" s="243" t="n">
        <v>0</v>
      </c>
      <c r="BA158" s="243" t="n">
        <v>0</v>
      </c>
      <c r="BB158" s="243" t="n">
        <v>0</v>
      </c>
      <c r="BC158" s="243" t="n">
        <v>0</v>
      </c>
      <c r="BD158" s="243" t="n">
        <v>0</v>
      </c>
      <c r="BE158" s="243" t="n">
        <v>0</v>
      </c>
      <c r="BF158" s="243" t="n">
        <v>0</v>
      </c>
      <c r="BG158" s="243" t="n">
        <v>0</v>
      </c>
      <c r="BH158" s="243" t="n">
        <v>0</v>
      </c>
      <c r="BI158" s="243" t="n">
        <v>0</v>
      </c>
      <c r="BJ158" s="243" t="n">
        <v>30</v>
      </c>
      <c r="BK158" s="243" t="n">
        <v>0</v>
      </c>
      <c r="BL158" s="243" t="n">
        <v>0</v>
      </c>
      <c r="BM158" s="243" t="n">
        <v>0</v>
      </c>
      <c r="BN158" s="243" t="n">
        <v>30</v>
      </c>
      <c r="BO158" s="243" t="n">
        <v>0</v>
      </c>
      <c r="BP158" s="243" t="n">
        <v>0</v>
      </c>
      <c r="BQ158" s="243" t="n">
        <v>0</v>
      </c>
      <c r="BR158" s="243" t="n">
        <v>0</v>
      </c>
      <c r="BS158" s="243" t="n">
        <v>0</v>
      </c>
      <c r="BT158" s="243" t="n">
        <v>0</v>
      </c>
      <c r="BU158" s="243" t="n">
        <v>0</v>
      </c>
      <c r="BV158" s="243" t="n">
        <v>30</v>
      </c>
      <c r="BW158" s="243" t="n">
        <v>0</v>
      </c>
      <c r="BX158" s="243" t="n">
        <v>0</v>
      </c>
      <c r="BY158" s="243" t="n">
        <v>0</v>
      </c>
      <c r="BZ158" s="243" t="n">
        <v>0</v>
      </c>
      <c r="CA158" s="243" t="n">
        <v>0</v>
      </c>
      <c r="CB158" s="243" t="n">
        <v>0</v>
      </c>
      <c r="CC158" s="243" t="n">
        <v>0</v>
      </c>
      <c r="CD158" s="243" t="n">
        <v>30</v>
      </c>
      <c r="CE158" s="243" t="n">
        <v>0</v>
      </c>
      <c r="CF158" s="243" t="n">
        <v>0</v>
      </c>
      <c r="CG158" s="243" t="n">
        <v>0</v>
      </c>
      <c r="CH158" s="243" t="n">
        <v>0</v>
      </c>
      <c r="CI158" s="243" t="n">
        <v>0</v>
      </c>
      <c r="CJ158" s="243" t="n">
        <v>0</v>
      </c>
      <c r="CK158" s="243" t="n">
        <v>0</v>
      </c>
      <c r="CL158" s="243" t="n">
        <v>0</v>
      </c>
      <c r="CM158" s="243" t="n">
        <v>0</v>
      </c>
      <c r="CN158" s="243" t="n">
        <v>0</v>
      </c>
      <c r="WY158" s="236" t="n">
        <v>0</v>
      </c>
      <c r="WZ158" s="108"/>
      <c r="XA158" s="237" t="n">
        <v>0</v>
      </c>
      <c r="XB158" s="61" t="n">
        <v>120</v>
      </c>
      <c r="XC158" s="200" t="n">
        <f aca="false">XB158-W158</f>
        <v>0</v>
      </c>
      <c r="XD158" s="256" t="n">
        <f aca="false">SUMIF('TRIEN KHAI SX'!$B$8:$B$262,$B158,'TRIEN KHAI SX'!$CM$8:$CM$262)-W158</f>
        <v>0</v>
      </c>
      <c r="XE158" s="257" t="n">
        <f aca="false">SUMIF('TRIEN KHAI SX'!$B$8:$B$262,$B158,'TRIEN KHAI SX'!$FG$8:$FG$262)</f>
        <v>0</v>
      </c>
      <c r="XF158" s="258"/>
      <c r="XG158" s="258"/>
      <c r="XH158" s="258"/>
      <c r="XI158" s="258"/>
      <c r="XJ158" s="258"/>
      <c r="XK158" s="45"/>
      <c r="XL158" s="45"/>
      <c r="XM158" s="48"/>
      <c r="XN158" s="48"/>
      <c r="XO158" s="48"/>
      <c r="XP158" s="48"/>
      <c r="XQ158" s="48"/>
      <c r="XR158" s="48"/>
      <c r="XS158" s="48"/>
      <c r="XT158" s="48"/>
      <c r="XU158" s="48"/>
      <c r="XV158" s="48"/>
      <c r="XW158" s="48"/>
      <c r="XX158" s="48"/>
      <c r="XY158" s="48"/>
      <c r="XZ158" s="48"/>
      <c r="YA158" s="48"/>
      <c r="YB158" s="48"/>
      <c r="YC158" s="48"/>
      <c r="YD158" s="48"/>
      <c r="YE158" s="48"/>
      <c r="YF158" s="48"/>
      <c r="YG158" s="48"/>
      <c r="YH158" s="48"/>
      <c r="YI158" s="48"/>
      <c r="YJ158" s="48"/>
      <c r="YK158" s="48"/>
      <c r="YL158" s="48"/>
      <c r="YM158" s="48"/>
      <c r="YN158" s="48"/>
      <c r="YO158" s="48"/>
      <c r="YP158" s="48"/>
      <c r="YQ158" s="48"/>
      <c r="YR158" s="48"/>
      <c r="YS158" s="48"/>
      <c r="YT158" s="48"/>
      <c r="YU158" s="48"/>
      <c r="YV158" s="48"/>
      <c r="YW158" s="48"/>
      <c r="YX158" s="48"/>
      <c r="YY158" s="48"/>
      <c r="YZ158" s="48"/>
      <c r="ZA158" s="48"/>
      <c r="ZB158" s="48"/>
      <c r="ZC158" s="48"/>
      <c r="ZD158" s="48"/>
      <c r="ZE158" s="48"/>
      <c r="ZF158" s="48"/>
      <c r="ZG158" s="48"/>
      <c r="ZH158" s="48"/>
      <c r="ZI158" s="48"/>
      <c r="ZJ158" s="48"/>
      <c r="ZK158" s="48"/>
      <c r="ZL158" s="48"/>
      <c r="ZM158" s="48"/>
      <c r="ZN158" s="48"/>
      <c r="ZO158" s="48"/>
      <c r="ZP158" s="48"/>
      <c r="ZQ158" s="48"/>
      <c r="ZR158" s="48"/>
      <c r="ZS158" s="48"/>
      <c r="ZT158" s="48"/>
      <c r="ZU158" s="48"/>
      <c r="ZV158" s="48"/>
      <c r="ZW158" s="48"/>
      <c r="ZX158" s="48"/>
      <c r="ZY158" s="48"/>
      <c r="ZZ158" s="48"/>
      <c r="AAA158" s="48"/>
      <c r="AAB158" s="48"/>
      <c r="AAC158" s="48"/>
      <c r="AAD158" s="48"/>
      <c r="AAE158" s="48"/>
      <c r="AAF158" s="48"/>
      <c r="AAG158" s="48"/>
      <c r="AAH158" s="48"/>
      <c r="AAI158" s="48"/>
      <c r="AAJ158" s="48"/>
      <c r="AAK158" s="48"/>
      <c r="AAL158" s="48"/>
      <c r="AAM158" s="48"/>
      <c r="AAN158" s="48"/>
      <c r="AAO158" s="48"/>
      <c r="AAP158" s="48"/>
      <c r="AAQ158" s="48"/>
      <c r="AAR158" s="48"/>
      <c r="AAS158" s="48"/>
      <c r="AAT158" s="48"/>
      <c r="AAU158" s="48"/>
      <c r="AAV158" s="48"/>
      <c r="AAW158" s="48"/>
      <c r="AAX158" s="48"/>
      <c r="AAY158" s="48"/>
      <c r="AAZ158" s="48"/>
      <c r="ABA158" s="48"/>
      <c r="ABB158" s="48"/>
      <c r="ABC158" s="48"/>
      <c r="ABD158" s="48"/>
      <c r="ABE158" s="48"/>
      <c r="ABF158" s="48"/>
      <c r="ABG158" s="48"/>
      <c r="ABH158" s="48"/>
      <c r="ABI158" s="48"/>
      <c r="ABJ158" s="48"/>
      <c r="ABK158" s="48"/>
      <c r="ABL158" s="48"/>
      <c r="ABM158" s="48"/>
      <c r="ABN158" s="48"/>
      <c r="ABO158" s="48"/>
      <c r="ABP158" s="48"/>
      <c r="ABQ158" s="48"/>
      <c r="ABR158" s="48"/>
      <c r="ABS158" s="48"/>
      <c r="ABT158" s="48"/>
      <c r="ABU158" s="48"/>
      <c r="ABV158" s="48"/>
      <c r="ABW158" s="48"/>
      <c r="ABX158" s="48"/>
      <c r="ABY158" s="48"/>
      <c r="ABZ158" s="48"/>
      <c r="ACA158" s="48"/>
      <c r="ACB158" s="48"/>
      <c r="ACC158" s="48"/>
      <c r="ACD158" s="48"/>
      <c r="ACE158" s="48"/>
      <c r="ACF158" s="48"/>
      <c r="ACG158" s="48"/>
      <c r="ACH158" s="48"/>
      <c r="ACI158" s="48"/>
      <c r="ACJ158" s="48"/>
      <c r="ACK158" s="48"/>
      <c r="ACL158" s="48"/>
      <c r="ACM158" s="48"/>
      <c r="ACN158" s="48"/>
      <c r="ACO158" s="48"/>
      <c r="ACP158" s="48"/>
      <c r="ACQ158" s="48"/>
      <c r="ACR158" s="48"/>
      <c r="ACS158" s="48"/>
      <c r="ACT158" s="48"/>
      <c r="ACU158" s="48"/>
      <c r="ACV158" s="48"/>
      <c r="ACW158" s="48"/>
      <c r="ACX158" s="48"/>
      <c r="ACY158" s="48"/>
      <c r="ACZ158" s="48"/>
      <c r="ADA158" s="48"/>
      <c r="ADB158" s="48"/>
      <c r="ADC158" s="48"/>
      <c r="ADD158" s="48"/>
      <c r="ADE158" s="48"/>
      <c r="ADF158" s="48"/>
      <c r="ADG158" s="48"/>
      <c r="ADH158" s="48"/>
      <c r="ADI158" s="48"/>
      <c r="ADJ158" s="48"/>
      <c r="ADK158" s="48"/>
      <c r="ADL158" s="48"/>
      <c r="ADM158" s="48"/>
      <c r="ADN158" s="48"/>
      <c r="ADO158" s="48"/>
      <c r="ADP158" s="48"/>
      <c r="ADQ158" s="48"/>
      <c r="ADR158" s="48"/>
      <c r="ADS158" s="48"/>
      <c r="ADT158" s="48"/>
      <c r="ADU158" s="48"/>
      <c r="ADV158" s="48"/>
      <c r="ADW158" s="48"/>
      <c r="ADX158" s="48"/>
      <c r="ADY158" s="48"/>
      <c r="ADZ158" s="48"/>
      <c r="AEA158" s="48"/>
      <c r="AEB158" s="48"/>
      <c r="AEC158" s="48"/>
      <c r="AED158" s="48"/>
      <c r="AEE158" s="48"/>
      <c r="AEF158" s="48"/>
      <c r="AEG158" s="48"/>
      <c r="AEH158" s="48"/>
      <c r="AEI158" s="48"/>
      <c r="AEJ158" s="48"/>
      <c r="AEK158" s="48"/>
      <c r="AEL158" s="48"/>
      <c r="AEM158" s="48"/>
      <c r="AEN158" s="48"/>
      <c r="AEO158" s="48"/>
      <c r="AEP158" s="48"/>
      <c r="AEQ158" s="48"/>
      <c r="AER158" s="48"/>
      <c r="AES158" s="48"/>
      <c r="AET158" s="48"/>
      <c r="AEU158" s="48"/>
      <c r="AEV158" s="48"/>
      <c r="AEW158" s="48"/>
      <c r="AEX158" s="48"/>
      <c r="AEY158" s="48"/>
      <c r="AEZ158" s="48"/>
      <c r="AFA158" s="48"/>
      <c r="AFB158" s="48"/>
      <c r="AFC158" s="48"/>
      <c r="AFD158" s="48"/>
      <c r="AFE158" s="48"/>
      <c r="AFF158" s="48"/>
      <c r="AFG158" s="48"/>
      <c r="AFH158" s="48"/>
      <c r="AFI158" s="48"/>
      <c r="AFJ158" s="48"/>
      <c r="AFK158" s="48"/>
      <c r="AFL158" s="48"/>
      <c r="AFM158" s="48"/>
      <c r="AFN158" s="48"/>
      <c r="AFO158" s="48"/>
      <c r="AFP158" s="48"/>
      <c r="AFQ158" s="48"/>
      <c r="AFR158" s="48"/>
      <c r="AFS158" s="48"/>
      <c r="AFT158" s="48"/>
      <c r="AFU158" s="48"/>
      <c r="AFV158" s="48"/>
      <c r="AFW158" s="48"/>
      <c r="AFX158" s="48"/>
      <c r="AFY158" s="48"/>
      <c r="AFZ158" s="48"/>
      <c r="AGA158" s="48"/>
      <c r="AGB158" s="48"/>
      <c r="AGC158" s="48"/>
      <c r="AGD158" s="48"/>
      <c r="AGE158" s="48"/>
      <c r="AGF158" s="48"/>
      <c r="AGG158" s="48"/>
      <c r="AGH158" s="48"/>
      <c r="AGI158" s="48"/>
      <c r="AGJ158" s="48"/>
      <c r="AGK158" s="48"/>
      <c r="AGL158" s="48"/>
      <c r="AGM158" s="48"/>
      <c r="AGN158" s="48"/>
      <c r="AGO158" s="48"/>
      <c r="AGP158" s="48"/>
      <c r="AGQ158" s="48"/>
      <c r="AGR158" s="48"/>
      <c r="AGS158" s="48"/>
      <c r="AGT158" s="48"/>
      <c r="AGU158" s="48"/>
      <c r="AGV158" s="48"/>
      <c r="AGW158" s="48"/>
      <c r="AGX158" s="48"/>
      <c r="AGY158" s="48"/>
      <c r="AGZ158" s="48"/>
      <c r="AHA158" s="48"/>
      <c r="AHB158" s="48"/>
      <c r="AHC158" s="48"/>
      <c r="AHD158" s="48"/>
      <c r="AHE158" s="48"/>
      <c r="AHF158" s="48"/>
      <c r="AHG158" s="48"/>
      <c r="AHH158" s="48"/>
      <c r="AHI158" s="48"/>
      <c r="AHJ158" s="48"/>
      <c r="AHK158" s="48"/>
      <c r="AHL158" s="48"/>
      <c r="AHM158" s="48"/>
      <c r="AHN158" s="48"/>
      <c r="AHO158" s="48"/>
      <c r="AHP158" s="48"/>
      <c r="AHQ158" s="48"/>
      <c r="AHR158" s="48"/>
      <c r="AHS158" s="48"/>
      <c r="AHT158" s="48"/>
      <c r="AHU158" s="48"/>
      <c r="AHV158" s="48"/>
      <c r="AHW158" s="48"/>
      <c r="AHX158" s="48"/>
      <c r="AHY158" s="48"/>
      <c r="AHZ158" s="48"/>
      <c r="AIA158" s="48"/>
      <c r="AIB158" s="48"/>
      <c r="AIC158" s="48"/>
      <c r="AID158" s="48"/>
      <c r="AIE158" s="48"/>
      <c r="AIF158" s="48"/>
      <c r="AIG158" s="48"/>
      <c r="AIH158" s="48"/>
      <c r="AII158" s="48"/>
      <c r="AIJ158" s="48"/>
      <c r="AIK158" s="48"/>
      <c r="AIL158" s="48"/>
      <c r="AIM158" s="48"/>
      <c r="AIN158" s="48"/>
      <c r="AIO158" s="48"/>
      <c r="AIP158" s="48"/>
      <c r="AIQ158" s="48"/>
      <c r="AIR158" s="48"/>
      <c r="AIS158" s="48"/>
      <c r="AIT158" s="48"/>
      <c r="AIU158" s="48"/>
      <c r="AIV158" s="48"/>
      <c r="AIW158" s="48"/>
      <c r="AIX158" s="48"/>
      <c r="AIY158" s="48"/>
      <c r="AIZ158" s="48"/>
      <c r="AJA158" s="48"/>
      <c r="AJB158" s="48"/>
      <c r="AJC158" s="48"/>
      <c r="AJD158" s="48"/>
      <c r="AJE158" s="48"/>
      <c r="AJF158" s="48"/>
      <c r="AJG158" s="48"/>
      <c r="AJH158" s="48"/>
      <c r="AJI158" s="48"/>
      <c r="AJJ158" s="48"/>
      <c r="AJK158" s="48"/>
      <c r="AJL158" s="48"/>
      <c r="AJM158" s="48"/>
      <c r="AJN158" s="48"/>
      <c r="AJO158" s="48"/>
      <c r="AJP158" s="48"/>
      <c r="AJQ158" s="48"/>
      <c r="AJR158" s="48"/>
      <c r="AJS158" s="48"/>
      <c r="AJT158" s="48"/>
      <c r="AJU158" s="48"/>
      <c r="AJV158" s="48"/>
      <c r="AJW158" s="48"/>
      <c r="AJX158" s="48"/>
      <c r="AJY158" s="48"/>
      <c r="AJZ158" s="48"/>
      <c r="AKA158" s="48"/>
      <c r="AKB158" s="48"/>
      <c r="AKC158" s="48"/>
      <c r="AKD158" s="48"/>
      <c r="AKE158" s="48"/>
      <c r="AKF158" s="48"/>
      <c r="AKG158" s="48"/>
      <c r="AKH158" s="48"/>
      <c r="AKI158" s="48"/>
      <c r="AKJ158" s="48"/>
      <c r="AKK158" s="48"/>
      <c r="AKL158" s="48"/>
      <c r="AKM158" s="48"/>
      <c r="AKN158" s="48"/>
      <c r="AKO158" s="48"/>
      <c r="AKP158" s="48"/>
      <c r="AKQ158" s="48"/>
      <c r="AKR158" s="48"/>
      <c r="AKS158" s="48"/>
      <c r="AKT158" s="48"/>
      <c r="AKU158" s="48"/>
      <c r="AKV158" s="48"/>
      <c r="AKW158" s="48"/>
      <c r="AKX158" s="48"/>
      <c r="AKY158" s="48"/>
      <c r="AKZ158" s="48"/>
      <c r="ALA158" s="48"/>
      <c r="ALB158" s="48"/>
      <c r="ALC158" s="48"/>
      <c r="ALD158" s="48"/>
      <c r="ALE158" s="48"/>
      <c r="ALF158" s="48"/>
      <c r="ALG158" s="48"/>
      <c r="ALH158" s="48"/>
      <c r="ALI158" s="48"/>
      <c r="ALJ158" s="48"/>
      <c r="ALK158" s="48"/>
      <c r="ALL158" s="48"/>
      <c r="ALM158" s="48"/>
      <c r="ALN158" s="48"/>
      <c r="ALO158" s="48"/>
      <c r="ALP158" s="48"/>
      <c r="ALQ158" s="48"/>
      <c r="ALR158" s="48"/>
      <c r="ALS158" s="48"/>
      <c r="ALT158" s="48"/>
      <c r="ALU158" s="48"/>
      <c r="ALV158" s="48"/>
      <c r="ALW158" s="48"/>
      <c r="ALX158" s="48"/>
      <c r="ALY158" s="48"/>
      <c r="ALZ158" s="48"/>
      <c r="AMA158" s="48"/>
      <c r="AMB158" s="48"/>
      <c r="AMC158" s="48"/>
      <c r="AMD158" s="48"/>
      <c r="AME158" s="48"/>
      <c r="AMF158" s="48"/>
      <c r="AMG158" s="48"/>
      <c r="AMH158" s="48"/>
      <c r="AMI158" s="48"/>
      <c r="AMJ158" s="48"/>
    </row>
    <row r="159" s="243" customFormat="true" ht="16.5" hidden="false" customHeight="true" outlineLevel="0" collapsed="false">
      <c r="A159" s="240" t="n">
        <f aca="false">A158+1</f>
        <v>147</v>
      </c>
      <c r="B159" s="242" t="s">
        <v>523</v>
      </c>
      <c r="C159" s="242" t="s">
        <v>523</v>
      </c>
      <c r="D159" s="242" t="s">
        <v>514</v>
      </c>
      <c r="E159" s="242" t="s">
        <v>524</v>
      </c>
      <c r="F159" s="242" t="n">
        <v>0</v>
      </c>
      <c r="G159" s="242" t="s">
        <v>525</v>
      </c>
      <c r="H159" s="244" t="s">
        <v>294</v>
      </c>
      <c r="I159" s="242" t="n">
        <f aca="false">COUNTIF($C$13:$C$265,$C159)</f>
        <v>1</v>
      </c>
      <c r="J159" s="245" t="n">
        <f aca="false">COUNTIF($B$13:$B$265,$B159)</f>
        <v>1</v>
      </c>
      <c r="K159" s="244"/>
      <c r="L159" s="246" t="n">
        <v>1185</v>
      </c>
      <c r="M159" s="246" t="n">
        <v>540</v>
      </c>
      <c r="N159" s="246" t="n">
        <v>320</v>
      </c>
      <c r="O159" s="260" t="n">
        <f aca="false">L159*M159*N159/10^9</f>
        <v>0.204768</v>
      </c>
      <c r="P159" s="248" t="n">
        <v>0.06048</v>
      </c>
      <c r="Q159" s="249"/>
      <c r="R159" s="250"/>
      <c r="S159" s="251"/>
      <c r="T159" s="252"/>
      <c r="U159" s="253" t="n">
        <v>148.7937</v>
      </c>
      <c r="V159" s="254"/>
      <c r="W159" s="255" t="n">
        <f aca="false">SUM(X159:WY159)</f>
        <v>60</v>
      </c>
      <c r="X159" s="243" t="n">
        <v>0</v>
      </c>
      <c r="Y159" s="243" t="n">
        <v>0</v>
      </c>
      <c r="Z159" s="243" t="n">
        <v>0</v>
      </c>
      <c r="AA159" s="243" t="n">
        <v>0</v>
      </c>
      <c r="AB159" s="243" t="n">
        <v>0</v>
      </c>
      <c r="AC159" s="243" t="n">
        <v>0</v>
      </c>
      <c r="AD159" s="243" t="n">
        <v>0</v>
      </c>
      <c r="AE159" s="243" t="n">
        <v>0</v>
      </c>
      <c r="AF159" s="243" t="n">
        <v>0</v>
      </c>
      <c r="AG159" s="243" t="n">
        <v>0</v>
      </c>
      <c r="AH159" s="243" t="n">
        <v>0</v>
      </c>
      <c r="AI159" s="243" t="n">
        <v>0</v>
      </c>
      <c r="AJ159" s="243" t="n">
        <v>0</v>
      </c>
      <c r="AK159" s="243" t="n">
        <v>0</v>
      </c>
      <c r="AL159" s="243" t="n">
        <v>0</v>
      </c>
      <c r="AM159" s="243" t="n">
        <v>0</v>
      </c>
      <c r="AP159" s="243" t="n">
        <v>0</v>
      </c>
      <c r="AQ159" s="243" t="n">
        <v>0</v>
      </c>
      <c r="AR159" s="243" t="n">
        <v>0</v>
      </c>
      <c r="AS159" s="243" t="n">
        <v>0</v>
      </c>
      <c r="AT159" s="243" t="n">
        <v>0</v>
      </c>
      <c r="AU159" s="243" t="n">
        <v>0</v>
      </c>
      <c r="AV159" s="243" t="n">
        <v>0</v>
      </c>
      <c r="AW159" s="243" t="n">
        <v>0</v>
      </c>
      <c r="AX159" s="243" t="n">
        <v>0</v>
      </c>
      <c r="AY159" s="243" t="n">
        <v>0</v>
      </c>
      <c r="AZ159" s="243" t="n">
        <v>0</v>
      </c>
      <c r="BA159" s="243" t="n">
        <v>0</v>
      </c>
      <c r="BB159" s="243" t="n">
        <v>0</v>
      </c>
      <c r="BC159" s="243" t="n">
        <v>0</v>
      </c>
      <c r="BD159" s="243" t="n">
        <v>0</v>
      </c>
      <c r="BE159" s="243" t="n">
        <v>0</v>
      </c>
      <c r="BF159" s="243" t="n">
        <v>0</v>
      </c>
      <c r="BG159" s="243" t="n">
        <v>0</v>
      </c>
      <c r="BH159" s="243" t="n">
        <v>0</v>
      </c>
      <c r="BI159" s="243" t="n">
        <v>0</v>
      </c>
      <c r="BJ159" s="243" t="n">
        <v>0</v>
      </c>
      <c r="BK159" s="243" t="n">
        <v>0</v>
      </c>
      <c r="BL159" s="243" t="n">
        <v>0</v>
      </c>
      <c r="BM159" s="243" t="n">
        <v>0</v>
      </c>
      <c r="BN159" s="243" t="n">
        <v>0</v>
      </c>
      <c r="BO159" s="243" t="n">
        <v>30</v>
      </c>
      <c r="BP159" s="243" t="n">
        <v>0</v>
      </c>
      <c r="BQ159" s="243" t="n">
        <v>0</v>
      </c>
      <c r="BR159" s="243" t="n">
        <v>0</v>
      </c>
      <c r="BS159" s="243" t="n">
        <v>0</v>
      </c>
      <c r="BT159" s="243" t="n">
        <v>0</v>
      </c>
      <c r="BU159" s="243" t="n">
        <v>0</v>
      </c>
      <c r="BV159" s="243" t="n">
        <v>0</v>
      </c>
      <c r="BW159" s="243" t="n">
        <v>0</v>
      </c>
      <c r="BX159" s="243" t="n">
        <v>0</v>
      </c>
      <c r="BY159" s="243" t="n">
        <v>0</v>
      </c>
      <c r="BZ159" s="243" t="n">
        <v>0</v>
      </c>
      <c r="CA159" s="243" t="n">
        <v>0</v>
      </c>
      <c r="CB159" s="243" t="n">
        <v>0</v>
      </c>
      <c r="CC159" s="243" t="n">
        <v>0</v>
      </c>
      <c r="CD159" s="243" t="n">
        <v>0</v>
      </c>
      <c r="CE159" s="243" t="n">
        <v>0</v>
      </c>
      <c r="CF159" s="243" t="n">
        <v>0</v>
      </c>
      <c r="CG159" s="243" t="n">
        <v>0</v>
      </c>
      <c r="CH159" s="243" t="n">
        <v>0</v>
      </c>
      <c r="CI159" s="243" t="n">
        <v>0</v>
      </c>
      <c r="CJ159" s="243" t="n">
        <v>30</v>
      </c>
      <c r="CK159" s="243" t="n">
        <v>0</v>
      </c>
      <c r="CL159" s="243" t="n">
        <v>0</v>
      </c>
      <c r="CM159" s="243" t="n">
        <v>0</v>
      </c>
      <c r="CN159" s="243" t="n">
        <v>0</v>
      </c>
      <c r="WY159" s="236" t="n">
        <v>0</v>
      </c>
      <c r="WZ159" s="108"/>
      <c r="XA159" s="237" t="n">
        <v>0</v>
      </c>
      <c r="XB159" s="61" t="n">
        <v>60</v>
      </c>
      <c r="XC159" s="200" t="n">
        <f aca="false">XB159-W159</f>
        <v>0</v>
      </c>
      <c r="XD159" s="256" t="n">
        <f aca="false">SUMIF('TRIEN KHAI SX'!$B$8:$B$262,$B159,'TRIEN KHAI SX'!$CM$8:$CM$262)-W159</f>
        <v>-30</v>
      </c>
      <c r="XE159" s="257" t="n">
        <f aca="false">SUMIF('TRIEN KHAI SX'!$B$8:$B$262,$B159,'TRIEN KHAI SX'!$FG$8:$FG$262)</f>
        <v>-30</v>
      </c>
      <c r="XF159" s="258"/>
      <c r="XG159" s="258"/>
      <c r="XH159" s="258"/>
      <c r="XI159" s="258"/>
      <c r="XJ159" s="258"/>
      <c r="XK159" s="45"/>
      <c r="XL159" s="45"/>
      <c r="XM159" s="48"/>
      <c r="XN159" s="48"/>
      <c r="XO159" s="48"/>
      <c r="XP159" s="48"/>
      <c r="XQ159" s="48"/>
      <c r="XR159" s="48"/>
      <c r="XS159" s="48"/>
      <c r="XT159" s="48"/>
      <c r="XU159" s="48"/>
      <c r="XV159" s="48"/>
      <c r="XW159" s="48"/>
      <c r="XX159" s="48"/>
      <c r="XY159" s="48"/>
      <c r="XZ159" s="48"/>
      <c r="YA159" s="48"/>
      <c r="YB159" s="48"/>
      <c r="YC159" s="48"/>
      <c r="YD159" s="48"/>
      <c r="YE159" s="48"/>
      <c r="YF159" s="48"/>
      <c r="YG159" s="48"/>
      <c r="YH159" s="48"/>
      <c r="YI159" s="48"/>
      <c r="YJ159" s="48"/>
      <c r="YK159" s="48"/>
      <c r="YL159" s="48"/>
      <c r="YM159" s="48"/>
      <c r="YN159" s="48"/>
      <c r="YO159" s="48"/>
      <c r="YP159" s="48"/>
      <c r="YQ159" s="48"/>
      <c r="YR159" s="48"/>
      <c r="YS159" s="48"/>
      <c r="YT159" s="48"/>
      <c r="YU159" s="48"/>
      <c r="YV159" s="48"/>
      <c r="YW159" s="48"/>
      <c r="YX159" s="48"/>
      <c r="YY159" s="48"/>
      <c r="YZ159" s="48"/>
      <c r="ZA159" s="48"/>
      <c r="ZB159" s="48"/>
      <c r="ZC159" s="48"/>
      <c r="ZD159" s="48"/>
      <c r="ZE159" s="48"/>
      <c r="ZF159" s="48"/>
      <c r="ZG159" s="48"/>
      <c r="ZH159" s="48"/>
      <c r="ZI159" s="48"/>
      <c r="ZJ159" s="48"/>
      <c r="ZK159" s="48"/>
      <c r="ZL159" s="48"/>
      <c r="ZM159" s="48"/>
      <c r="ZN159" s="48"/>
      <c r="ZO159" s="48"/>
      <c r="ZP159" s="48"/>
      <c r="ZQ159" s="48"/>
      <c r="ZR159" s="48"/>
      <c r="ZS159" s="48"/>
      <c r="ZT159" s="48"/>
      <c r="ZU159" s="48"/>
      <c r="ZV159" s="48"/>
      <c r="ZW159" s="48"/>
      <c r="ZX159" s="48"/>
      <c r="ZY159" s="48"/>
      <c r="ZZ159" s="48"/>
      <c r="AAA159" s="48"/>
      <c r="AAB159" s="48"/>
      <c r="AAC159" s="48"/>
      <c r="AAD159" s="48"/>
      <c r="AAE159" s="48"/>
      <c r="AAF159" s="48"/>
      <c r="AAG159" s="48"/>
      <c r="AAH159" s="48"/>
      <c r="AAI159" s="48"/>
      <c r="AAJ159" s="48"/>
      <c r="AAK159" s="48"/>
      <c r="AAL159" s="48"/>
      <c r="AAM159" s="48"/>
      <c r="AAN159" s="48"/>
      <c r="AAO159" s="48"/>
      <c r="AAP159" s="48"/>
      <c r="AAQ159" s="48"/>
      <c r="AAR159" s="48"/>
      <c r="AAS159" s="48"/>
      <c r="AAT159" s="48"/>
      <c r="AAU159" s="48"/>
      <c r="AAV159" s="48"/>
      <c r="AAW159" s="48"/>
      <c r="AAX159" s="48"/>
      <c r="AAY159" s="48"/>
      <c r="AAZ159" s="48"/>
      <c r="ABA159" s="48"/>
      <c r="ABB159" s="48"/>
      <c r="ABC159" s="48"/>
      <c r="ABD159" s="48"/>
      <c r="ABE159" s="48"/>
      <c r="ABF159" s="48"/>
      <c r="ABG159" s="48"/>
      <c r="ABH159" s="48"/>
      <c r="ABI159" s="48"/>
      <c r="ABJ159" s="48"/>
      <c r="ABK159" s="48"/>
      <c r="ABL159" s="48"/>
      <c r="ABM159" s="48"/>
      <c r="ABN159" s="48"/>
      <c r="ABO159" s="48"/>
      <c r="ABP159" s="48"/>
      <c r="ABQ159" s="48"/>
      <c r="ABR159" s="48"/>
      <c r="ABS159" s="48"/>
      <c r="ABT159" s="48"/>
      <c r="ABU159" s="48"/>
      <c r="ABV159" s="48"/>
      <c r="ABW159" s="48"/>
      <c r="ABX159" s="48"/>
      <c r="ABY159" s="48"/>
      <c r="ABZ159" s="48"/>
      <c r="ACA159" s="48"/>
      <c r="ACB159" s="48"/>
      <c r="ACC159" s="48"/>
      <c r="ACD159" s="48"/>
      <c r="ACE159" s="48"/>
      <c r="ACF159" s="48"/>
      <c r="ACG159" s="48"/>
      <c r="ACH159" s="48"/>
      <c r="ACI159" s="48"/>
      <c r="ACJ159" s="48"/>
      <c r="ACK159" s="48"/>
      <c r="ACL159" s="48"/>
      <c r="ACM159" s="48"/>
      <c r="ACN159" s="48"/>
      <c r="ACO159" s="48"/>
      <c r="ACP159" s="48"/>
      <c r="ACQ159" s="48"/>
      <c r="ACR159" s="48"/>
      <c r="ACS159" s="48"/>
      <c r="ACT159" s="48"/>
      <c r="ACU159" s="48"/>
      <c r="ACV159" s="48"/>
      <c r="ACW159" s="48"/>
      <c r="ACX159" s="48"/>
      <c r="ACY159" s="48"/>
      <c r="ACZ159" s="48"/>
      <c r="ADA159" s="48"/>
      <c r="ADB159" s="48"/>
      <c r="ADC159" s="48"/>
      <c r="ADD159" s="48"/>
      <c r="ADE159" s="48"/>
      <c r="ADF159" s="48"/>
      <c r="ADG159" s="48"/>
      <c r="ADH159" s="48"/>
      <c r="ADI159" s="48"/>
      <c r="ADJ159" s="48"/>
      <c r="ADK159" s="48"/>
      <c r="ADL159" s="48"/>
      <c r="ADM159" s="48"/>
      <c r="ADN159" s="48"/>
      <c r="ADO159" s="48"/>
      <c r="ADP159" s="48"/>
      <c r="ADQ159" s="48"/>
      <c r="ADR159" s="48"/>
      <c r="ADS159" s="48"/>
      <c r="ADT159" s="48"/>
      <c r="ADU159" s="48"/>
      <c r="ADV159" s="48"/>
      <c r="ADW159" s="48"/>
      <c r="ADX159" s="48"/>
      <c r="ADY159" s="48"/>
      <c r="ADZ159" s="48"/>
      <c r="AEA159" s="48"/>
      <c r="AEB159" s="48"/>
      <c r="AEC159" s="48"/>
      <c r="AED159" s="48"/>
      <c r="AEE159" s="48"/>
      <c r="AEF159" s="48"/>
      <c r="AEG159" s="48"/>
      <c r="AEH159" s="48"/>
      <c r="AEI159" s="48"/>
      <c r="AEJ159" s="48"/>
      <c r="AEK159" s="48"/>
      <c r="AEL159" s="48"/>
      <c r="AEM159" s="48"/>
      <c r="AEN159" s="48"/>
      <c r="AEO159" s="48"/>
      <c r="AEP159" s="48"/>
      <c r="AEQ159" s="48"/>
      <c r="AER159" s="48"/>
      <c r="AES159" s="48"/>
      <c r="AET159" s="48"/>
      <c r="AEU159" s="48"/>
      <c r="AEV159" s="48"/>
      <c r="AEW159" s="48"/>
      <c r="AEX159" s="48"/>
      <c r="AEY159" s="48"/>
      <c r="AEZ159" s="48"/>
      <c r="AFA159" s="48"/>
      <c r="AFB159" s="48"/>
      <c r="AFC159" s="48"/>
      <c r="AFD159" s="48"/>
      <c r="AFE159" s="48"/>
      <c r="AFF159" s="48"/>
      <c r="AFG159" s="48"/>
      <c r="AFH159" s="48"/>
      <c r="AFI159" s="48"/>
      <c r="AFJ159" s="48"/>
      <c r="AFK159" s="48"/>
      <c r="AFL159" s="48"/>
      <c r="AFM159" s="48"/>
      <c r="AFN159" s="48"/>
      <c r="AFO159" s="48"/>
      <c r="AFP159" s="48"/>
      <c r="AFQ159" s="48"/>
      <c r="AFR159" s="48"/>
      <c r="AFS159" s="48"/>
      <c r="AFT159" s="48"/>
      <c r="AFU159" s="48"/>
      <c r="AFV159" s="48"/>
      <c r="AFW159" s="48"/>
      <c r="AFX159" s="48"/>
      <c r="AFY159" s="48"/>
      <c r="AFZ159" s="48"/>
      <c r="AGA159" s="48"/>
      <c r="AGB159" s="48"/>
      <c r="AGC159" s="48"/>
      <c r="AGD159" s="48"/>
      <c r="AGE159" s="48"/>
      <c r="AGF159" s="48"/>
      <c r="AGG159" s="48"/>
      <c r="AGH159" s="48"/>
      <c r="AGI159" s="48"/>
      <c r="AGJ159" s="48"/>
      <c r="AGK159" s="48"/>
      <c r="AGL159" s="48"/>
      <c r="AGM159" s="48"/>
      <c r="AGN159" s="48"/>
      <c r="AGO159" s="48"/>
      <c r="AGP159" s="48"/>
      <c r="AGQ159" s="48"/>
      <c r="AGR159" s="48"/>
      <c r="AGS159" s="48"/>
      <c r="AGT159" s="48"/>
      <c r="AGU159" s="48"/>
      <c r="AGV159" s="48"/>
      <c r="AGW159" s="48"/>
      <c r="AGX159" s="48"/>
      <c r="AGY159" s="48"/>
      <c r="AGZ159" s="48"/>
      <c r="AHA159" s="48"/>
      <c r="AHB159" s="48"/>
      <c r="AHC159" s="48"/>
      <c r="AHD159" s="48"/>
      <c r="AHE159" s="48"/>
      <c r="AHF159" s="48"/>
      <c r="AHG159" s="48"/>
      <c r="AHH159" s="48"/>
      <c r="AHI159" s="48"/>
      <c r="AHJ159" s="48"/>
      <c r="AHK159" s="48"/>
      <c r="AHL159" s="48"/>
      <c r="AHM159" s="48"/>
      <c r="AHN159" s="48"/>
      <c r="AHO159" s="48"/>
      <c r="AHP159" s="48"/>
      <c r="AHQ159" s="48"/>
      <c r="AHR159" s="48"/>
      <c r="AHS159" s="48"/>
      <c r="AHT159" s="48"/>
      <c r="AHU159" s="48"/>
      <c r="AHV159" s="48"/>
      <c r="AHW159" s="48"/>
      <c r="AHX159" s="48"/>
      <c r="AHY159" s="48"/>
      <c r="AHZ159" s="48"/>
      <c r="AIA159" s="48"/>
      <c r="AIB159" s="48"/>
      <c r="AIC159" s="48"/>
      <c r="AID159" s="48"/>
      <c r="AIE159" s="48"/>
      <c r="AIF159" s="48"/>
      <c r="AIG159" s="48"/>
      <c r="AIH159" s="48"/>
      <c r="AII159" s="48"/>
      <c r="AIJ159" s="48"/>
      <c r="AIK159" s="48"/>
      <c r="AIL159" s="48"/>
      <c r="AIM159" s="48"/>
      <c r="AIN159" s="48"/>
      <c r="AIO159" s="48"/>
      <c r="AIP159" s="48"/>
      <c r="AIQ159" s="48"/>
      <c r="AIR159" s="48"/>
      <c r="AIS159" s="48"/>
      <c r="AIT159" s="48"/>
      <c r="AIU159" s="48"/>
      <c r="AIV159" s="48"/>
      <c r="AIW159" s="48"/>
      <c r="AIX159" s="48"/>
      <c r="AIY159" s="48"/>
      <c r="AIZ159" s="48"/>
      <c r="AJA159" s="48"/>
      <c r="AJB159" s="48"/>
      <c r="AJC159" s="48"/>
      <c r="AJD159" s="48"/>
      <c r="AJE159" s="48"/>
      <c r="AJF159" s="48"/>
      <c r="AJG159" s="48"/>
      <c r="AJH159" s="48"/>
      <c r="AJI159" s="48"/>
      <c r="AJJ159" s="48"/>
      <c r="AJK159" s="48"/>
      <c r="AJL159" s="48"/>
      <c r="AJM159" s="48"/>
      <c r="AJN159" s="48"/>
      <c r="AJO159" s="48"/>
      <c r="AJP159" s="48"/>
      <c r="AJQ159" s="48"/>
      <c r="AJR159" s="48"/>
      <c r="AJS159" s="48"/>
      <c r="AJT159" s="48"/>
      <c r="AJU159" s="48"/>
      <c r="AJV159" s="48"/>
      <c r="AJW159" s="48"/>
      <c r="AJX159" s="48"/>
      <c r="AJY159" s="48"/>
      <c r="AJZ159" s="48"/>
      <c r="AKA159" s="48"/>
      <c r="AKB159" s="48"/>
      <c r="AKC159" s="48"/>
      <c r="AKD159" s="48"/>
      <c r="AKE159" s="48"/>
      <c r="AKF159" s="48"/>
      <c r="AKG159" s="48"/>
      <c r="AKH159" s="48"/>
      <c r="AKI159" s="48"/>
      <c r="AKJ159" s="48"/>
      <c r="AKK159" s="48"/>
      <c r="AKL159" s="48"/>
      <c r="AKM159" s="48"/>
      <c r="AKN159" s="48"/>
      <c r="AKO159" s="48"/>
      <c r="AKP159" s="48"/>
      <c r="AKQ159" s="48"/>
      <c r="AKR159" s="48"/>
      <c r="AKS159" s="48"/>
      <c r="AKT159" s="48"/>
      <c r="AKU159" s="48"/>
      <c r="AKV159" s="48"/>
      <c r="AKW159" s="48"/>
      <c r="AKX159" s="48"/>
      <c r="AKY159" s="48"/>
      <c r="AKZ159" s="48"/>
      <c r="ALA159" s="48"/>
      <c r="ALB159" s="48"/>
      <c r="ALC159" s="48"/>
      <c r="ALD159" s="48"/>
      <c r="ALE159" s="48"/>
      <c r="ALF159" s="48"/>
      <c r="ALG159" s="48"/>
      <c r="ALH159" s="48"/>
      <c r="ALI159" s="48"/>
      <c r="ALJ159" s="48"/>
      <c r="ALK159" s="48"/>
      <c r="ALL159" s="48"/>
      <c r="ALM159" s="48"/>
      <c r="ALN159" s="48"/>
      <c r="ALO159" s="48"/>
      <c r="ALP159" s="48"/>
      <c r="ALQ159" s="48"/>
      <c r="ALR159" s="48"/>
      <c r="ALS159" s="48"/>
      <c r="ALT159" s="48"/>
      <c r="ALU159" s="48"/>
      <c r="ALV159" s="48"/>
      <c r="ALW159" s="48"/>
      <c r="ALX159" s="48"/>
      <c r="ALY159" s="48"/>
      <c r="ALZ159" s="48"/>
      <c r="AMA159" s="48"/>
      <c r="AMB159" s="48"/>
      <c r="AMC159" s="48"/>
      <c r="AMD159" s="48"/>
      <c r="AME159" s="48"/>
      <c r="AMF159" s="48"/>
      <c r="AMG159" s="48"/>
      <c r="AMH159" s="48"/>
      <c r="AMI159" s="48"/>
      <c r="AMJ159" s="48"/>
    </row>
    <row r="160" s="243" customFormat="true" ht="16.5" hidden="false" customHeight="true" outlineLevel="0" collapsed="false">
      <c r="A160" s="240" t="n">
        <f aca="false">A159+1</f>
        <v>148</v>
      </c>
      <c r="B160" s="242" t="s">
        <v>526</v>
      </c>
      <c r="C160" s="242" t="s">
        <v>30</v>
      </c>
      <c r="D160" s="242" t="s">
        <v>514</v>
      </c>
      <c r="E160" s="242" t="s">
        <v>304</v>
      </c>
      <c r="F160" s="242" t="n">
        <v>0</v>
      </c>
      <c r="G160" s="242" t="s">
        <v>305</v>
      </c>
      <c r="H160" s="244" t="s">
        <v>294</v>
      </c>
      <c r="I160" s="242" t="n">
        <f aca="false">COUNTIF($C$13:$C$265,$C160)</f>
        <v>3</v>
      </c>
      <c r="J160" s="245" t="n">
        <f aca="false">COUNTIF($B$13:$B$265,$B160)</f>
        <v>1</v>
      </c>
      <c r="K160" s="244"/>
      <c r="L160" s="246" t="n">
        <v>1185</v>
      </c>
      <c r="M160" s="246" t="n">
        <v>540</v>
      </c>
      <c r="N160" s="246" t="n">
        <v>320</v>
      </c>
      <c r="O160" s="260" t="n">
        <f aca="false">L160*M160*N160/10^9</f>
        <v>0.204768</v>
      </c>
      <c r="P160" s="248" t="n">
        <v>0.06048</v>
      </c>
      <c r="Q160" s="249"/>
      <c r="R160" s="250" t="n">
        <v>122.12</v>
      </c>
      <c r="S160" s="251" t="n">
        <v>122.12</v>
      </c>
      <c r="T160" s="252" t="n">
        <v>119.65</v>
      </c>
      <c r="U160" s="253" t="n">
        <v>147.1965</v>
      </c>
      <c r="V160" s="254"/>
      <c r="W160" s="255" t="n">
        <f aca="false">SUM(X160:WY160)</f>
        <v>194</v>
      </c>
      <c r="X160" s="243" t="n">
        <v>50</v>
      </c>
      <c r="Y160" s="243" t="n">
        <v>0</v>
      </c>
      <c r="Z160" s="243" t="n">
        <v>0</v>
      </c>
      <c r="AA160" s="243" t="n">
        <v>0</v>
      </c>
      <c r="AB160" s="243" t="n">
        <v>0</v>
      </c>
      <c r="AC160" s="243" t="n">
        <v>0</v>
      </c>
      <c r="AD160" s="243" t="n">
        <v>0</v>
      </c>
      <c r="AE160" s="243" t="n">
        <v>44</v>
      </c>
      <c r="AF160" s="243" t="n">
        <v>46</v>
      </c>
      <c r="AG160" s="243" t="n">
        <v>54</v>
      </c>
      <c r="AI160" s="243" t="n">
        <v>0</v>
      </c>
      <c r="AM160" s="243" t="n">
        <v>0</v>
      </c>
      <c r="AP160" s="243" t="n">
        <v>0</v>
      </c>
      <c r="AQ160" s="243" t="n">
        <v>0</v>
      </c>
      <c r="AR160" s="243" t="n">
        <v>0</v>
      </c>
      <c r="AS160" s="243" t="n">
        <v>0</v>
      </c>
      <c r="AT160" s="243" t="n">
        <v>0</v>
      </c>
      <c r="AU160" s="243" t="n">
        <v>0</v>
      </c>
      <c r="AV160" s="243" t="n">
        <v>0</v>
      </c>
      <c r="AW160" s="243" t="n">
        <v>0</v>
      </c>
      <c r="AX160" s="243" t="n">
        <v>0</v>
      </c>
      <c r="AY160" s="243" t="n">
        <v>0</v>
      </c>
      <c r="AZ160" s="243" t="n">
        <v>0</v>
      </c>
      <c r="BA160" s="243" t="n">
        <v>0</v>
      </c>
      <c r="BB160" s="243" t="n">
        <v>0</v>
      </c>
      <c r="BC160" s="243" t="n">
        <v>0</v>
      </c>
      <c r="BD160" s="243" t="n">
        <v>0</v>
      </c>
      <c r="BE160" s="243" t="n">
        <v>0</v>
      </c>
      <c r="BF160" s="243" t="n">
        <v>0</v>
      </c>
      <c r="BG160" s="243" t="n">
        <v>0</v>
      </c>
      <c r="BH160" s="243" t="n">
        <v>0</v>
      </c>
      <c r="BI160" s="243" t="n">
        <v>0</v>
      </c>
      <c r="BJ160" s="243" t="n">
        <v>0</v>
      </c>
      <c r="BK160" s="243" t="n">
        <v>0</v>
      </c>
      <c r="BL160" s="243" t="n">
        <v>0</v>
      </c>
      <c r="BM160" s="243" t="n">
        <v>0</v>
      </c>
      <c r="BN160" s="243" t="n">
        <v>0</v>
      </c>
      <c r="BO160" s="243" t="n">
        <v>0</v>
      </c>
      <c r="BP160" s="243" t="n">
        <v>0</v>
      </c>
      <c r="BQ160" s="243" t="n">
        <v>0</v>
      </c>
      <c r="BR160" s="243" t="n">
        <v>0</v>
      </c>
      <c r="BS160" s="243" t="n">
        <v>0</v>
      </c>
      <c r="BT160" s="243" t="n">
        <v>0</v>
      </c>
      <c r="BU160" s="243" t="n">
        <v>0</v>
      </c>
      <c r="BV160" s="243" t="n">
        <v>0</v>
      </c>
      <c r="BW160" s="243" t="n">
        <v>0</v>
      </c>
      <c r="BX160" s="243" t="n">
        <v>0</v>
      </c>
      <c r="BY160" s="243" t="n">
        <v>0</v>
      </c>
      <c r="BZ160" s="243" t="n">
        <v>0</v>
      </c>
      <c r="CA160" s="243" t="n">
        <v>0</v>
      </c>
      <c r="CB160" s="243" t="n">
        <v>0</v>
      </c>
      <c r="CC160" s="243" t="n">
        <v>0</v>
      </c>
      <c r="CD160" s="243" t="n">
        <v>0</v>
      </c>
      <c r="CE160" s="243" t="n">
        <v>0</v>
      </c>
      <c r="CF160" s="243" t="n">
        <v>0</v>
      </c>
      <c r="CG160" s="243" t="n">
        <v>0</v>
      </c>
      <c r="CH160" s="243" t="n">
        <v>0</v>
      </c>
      <c r="CI160" s="243" t="n">
        <v>0</v>
      </c>
      <c r="CJ160" s="243" t="n">
        <v>0</v>
      </c>
      <c r="CK160" s="243" t="n">
        <v>0</v>
      </c>
      <c r="CL160" s="243" t="n">
        <v>0</v>
      </c>
      <c r="CM160" s="243" t="n">
        <v>0</v>
      </c>
      <c r="CN160" s="243" t="n">
        <v>0</v>
      </c>
      <c r="WY160" s="236" t="n">
        <v>0</v>
      </c>
      <c r="WZ160" s="108"/>
      <c r="XA160" s="237" t="n">
        <v>0</v>
      </c>
      <c r="XB160" s="61" t="n">
        <v>194</v>
      </c>
      <c r="XC160" s="200" t="n">
        <f aca="false">XB160-W160</f>
        <v>0</v>
      </c>
      <c r="XD160" s="256" t="n">
        <f aca="false">SUMIF('TRIEN KHAI SX'!$B$8:$B$262,$B160,'TRIEN KHAI SX'!$CM$8:$CM$262)-W160</f>
        <v>0</v>
      </c>
      <c r="XE160" s="257" t="n">
        <f aca="false">SUMIF('TRIEN KHAI SX'!$B$8:$B$262,$B160,'TRIEN KHAI SX'!$FG$8:$FG$262)</f>
        <v>0</v>
      </c>
      <c r="XF160" s="258"/>
      <c r="XG160" s="258"/>
      <c r="XH160" s="258"/>
      <c r="XI160" s="258"/>
      <c r="XJ160" s="258"/>
      <c r="XK160" s="45"/>
      <c r="XL160" s="45"/>
      <c r="XM160" s="48"/>
      <c r="XN160" s="48"/>
      <c r="XO160" s="48"/>
      <c r="XP160" s="48"/>
      <c r="XQ160" s="48"/>
      <c r="XR160" s="48"/>
      <c r="XS160" s="48"/>
      <c r="XT160" s="48"/>
      <c r="XU160" s="48"/>
      <c r="XV160" s="48"/>
      <c r="XW160" s="48"/>
      <c r="XX160" s="48"/>
      <c r="XY160" s="48"/>
      <c r="XZ160" s="48"/>
      <c r="YA160" s="48"/>
      <c r="YB160" s="48"/>
      <c r="YC160" s="48"/>
      <c r="YD160" s="48"/>
      <c r="YE160" s="48"/>
      <c r="YF160" s="48"/>
      <c r="YG160" s="48"/>
      <c r="YH160" s="48"/>
      <c r="YI160" s="48"/>
      <c r="YJ160" s="48"/>
      <c r="YK160" s="48"/>
      <c r="YL160" s="48"/>
      <c r="YM160" s="48"/>
      <c r="YN160" s="48"/>
      <c r="YO160" s="48"/>
      <c r="YP160" s="48"/>
      <c r="YQ160" s="48"/>
      <c r="YR160" s="48"/>
      <c r="YS160" s="48"/>
      <c r="YT160" s="48"/>
      <c r="YU160" s="48"/>
      <c r="YV160" s="48"/>
      <c r="YW160" s="48"/>
      <c r="YX160" s="48"/>
      <c r="YY160" s="48"/>
      <c r="YZ160" s="48"/>
      <c r="ZA160" s="48"/>
      <c r="ZB160" s="48"/>
      <c r="ZC160" s="48"/>
      <c r="ZD160" s="48"/>
      <c r="ZE160" s="48"/>
      <c r="ZF160" s="48"/>
      <c r="ZG160" s="48"/>
      <c r="ZH160" s="48"/>
      <c r="ZI160" s="48"/>
      <c r="ZJ160" s="48"/>
      <c r="ZK160" s="48"/>
      <c r="ZL160" s="48"/>
      <c r="ZM160" s="48"/>
      <c r="ZN160" s="48"/>
      <c r="ZO160" s="48"/>
      <c r="ZP160" s="48"/>
      <c r="ZQ160" s="48"/>
      <c r="ZR160" s="48"/>
      <c r="ZS160" s="48"/>
      <c r="ZT160" s="48"/>
      <c r="ZU160" s="48"/>
      <c r="ZV160" s="48"/>
      <c r="ZW160" s="48"/>
      <c r="ZX160" s="48"/>
      <c r="ZY160" s="48"/>
      <c r="ZZ160" s="48"/>
      <c r="AAA160" s="48"/>
      <c r="AAB160" s="48"/>
      <c r="AAC160" s="48"/>
      <c r="AAD160" s="48"/>
      <c r="AAE160" s="48"/>
      <c r="AAF160" s="48"/>
      <c r="AAG160" s="48"/>
      <c r="AAH160" s="48"/>
      <c r="AAI160" s="48"/>
      <c r="AAJ160" s="48"/>
      <c r="AAK160" s="48"/>
      <c r="AAL160" s="48"/>
      <c r="AAM160" s="48"/>
      <c r="AAN160" s="48"/>
      <c r="AAO160" s="48"/>
      <c r="AAP160" s="48"/>
      <c r="AAQ160" s="48"/>
      <c r="AAR160" s="48"/>
      <c r="AAS160" s="48"/>
      <c r="AAT160" s="48"/>
      <c r="AAU160" s="48"/>
      <c r="AAV160" s="48"/>
      <c r="AAW160" s="48"/>
      <c r="AAX160" s="48"/>
      <c r="AAY160" s="48"/>
      <c r="AAZ160" s="48"/>
      <c r="ABA160" s="48"/>
      <c r="ABB160" s="48"/>
      <c r="ABC160" s="48"/>
      <c r="ABD160" s="48"/>
      <c r="ABE160" s="48"/>
      <c r="ABF160" s="48"/>
      <c r="ABG160" s="48"/>
      <c r="ABH160" s="48"/>
      <c r="ABI160" s="48"/>
      <c r="ABJ160" s="48"/>
      <c r="ABK160" s="48"/>
      <c r="ABL160" s="48"/>
      <c r="ABM160" s="48"/>
      <c r="ABN160" s="48"/>
      <c r="ABO160" s="48"/>
      <c r="ABP160" s="48"/>
      <c r="ABQ160" s="48"/>
      <c r="ABR160" s="48"/>
      <c r="ABS160" s="48"/>
      <c r="ABT160" s="48"/>
      <c r="ABU160" s="48"/>
      <c r="ABV160" s="48"/>
      <c r="ABW160" s="48"/>
      <c r="ABX160" s="48"/>
      <c r="ABY160" s="48"/>
      <c r="ABZ160" s="48"/>
      <c r="ACA160" s="48"/>
      <c r="ACB160" s="48"/>
      <c r="ACC160" s="48"/>
      <c r="ACD160" s="48"/>
      <c r="ACE160" s="48"/>
      <c r="ACF160" s="48"/>
      <c r="ACG160" s="48"/>
      <c r="ACH160" s="48"/>
      <c r="ACI160" s="48"/>
      <c r="ACJ160" s="48"/>
      <c r="ACK160" s="48"/>
      <c r="ACL160" s="48"/>
      <c r="ACM160" s="48"/>
      <c r="ACN160" s="48"/>
      <c r="ACO160" s="48"/>
      <c r="ACP160" s="48"/>
      <c r="ACQ160" s="48"/>
      <c r="ACR160" s="48"/>
      <c r="ACS160" s="48"/>
      <c r="ACT160" s="48"/>
      <c r="ACU160" s="48"/>
      <c r="ACV160" s="48"/>
      <c r="ACW160" s="48"/>
      <c r="ACX160" s="48"/>
      <c r="ACY160" s="48"/>
      <c r="ACZ160" s="48"/>
      <c r="ADA160" s="48"/>
      <c r="ADB160" s="48"/>
      <c r="ADC160" s="48"/>
      <c r="ADD160" s="48"/>
      <c r="ADE160" s="48"/>
      <c r="ADF160" s="48"/>
      <c r="ADG160" s="48"/>
      <c r="ADH160" s="48"/>
      <c r="ADI160" s="48"/>
      <c r="ADJ160" s="48"/>
      <c r="ADK160" s="48"/>
      <c r="ADL160" s="48"/>
      <c r="ADM160" s="48"/>
      <c r="ADN160" s="48"/>
      <c r="ADO160" s="48"/>
      <c r="ADP160" s="48"/>
      <c r="ADQ160" s="48"/>
      <c r="ADR160" s="48"/>
      <c r="ADS160" s="48"/>
      <c r="ADT160" s="48"/>
      <c r="ADU160" s="48"/>
      <c r="ADV160" s="48"/>
      <c r="ADW160" s="48"/>
      <c r="ADX160" s="48"/>
      <c r="ADY160" s="48"/>
      <c r="ADZ160" s="48"/>
      <c r="AEA160" s="48"/>
      <c r="AEB160" s="48"/>
      <c r="AEC160" s="48"/>
      <c r="AED160" s="48"/>
      <c r="AEE160" s="48"/>
      <c r="AEF160" s="48"/>
      <c r="AEG160" s="48"/>
      <c r="AEH160" s="48"/>
      <c r="AEI160" s="48"/>
      <c r="AEJ160" s="48"/>
      <c r="AEK160" s="48"/>
      <c r="AEL160" s="48"/>
      <c r="AEM160" s="48"/>
      <c r="AEN160" s="48"/>
      <c r="AEO160" s="48"/>
      <c r="AEP160" s="48"/>
      <c r="AEQ160" s="48"/>
      <c r="AER160" s="48"/>
      <c r="AES160" s="48"/>
      <c r="AET160" s="48"/>
      <c r="AEU160" s="48"/>
      <c r="AEV160" s="48"/>
      <c r="AEW160" s="48"/>
      <c r="AEX160" s="48"/>
      <c r="AEY160" s="48"/>
      <c r="AEZ160" s="48"/>
      <c r="AFA160" s="48"/>
      <c r="AFB160" s="48"/>
      <c r="AFC160" s="48"/>
      <c r="AFD160" s="48"/>
      <c r="AFE160" s="48"/>
      <c r="AFF160" s="48"/>
      <c r="AFG160" s="48"/>
      <c r="AFH160" s="48"/>
      <c r="AFI160" s="48"/>
      <c r="AFJ160" s="48"/>
      <c r="AFK160" s="48"/>
      <c r="AFL160" s="48"/>
      <c r="AFM160" s="48"/>
      <c r="AFN160" s="48"/>
      <c r="AFO160" s="48"/>
      <c r="AFP160" s="48"/>
      <c r="AFQ160" s="48"/>
      <c r="AFR160" s="48"/>
      <c r="AFS160" s="48"/>
      <c r="AFT160" s="48"/>
      <c r="AFU160" s="48"/>
      <c r="AFV160" s="48"/>
      <c r="AFW160" s="48"/>
      <c r="AFX160" s="48"/>
      <c r="AFY160" s="48"/>
      <c r="AFZ160" s="48"/>
      <c r="AGA160" s="48"/>
      <c r="AGB160" s="48"/>
      <c r="AGC160" s="48"/>
      <c r="AGD160" s="48"/>
      <c r="AGE160" s="48"/>
      <c r="AGF160" s="48"/>
      <c r="AGG160" s="48"/>
      <c r="AGH160" s="48"/>
      <c r="AGI160" s="48"/>
      <c r="AGJ160" s="48"/>
      <c r="AGK160" s="48"/>
      <c r="AGL160" s="48"/>
      <c r="AGM160" s="48"/>
      <c r="AGN160" s="48"/>
      <c r="AGO160" s="48"/>
      <c r="AGP160" s="48"/>
      <c r="AGQ160" s="48"/>
      <c r="AGR160" s="48"/>
      <c r="AGS160" s="48"/>
      <c r="AGT160" s="48"/>
      <c r="AGU160" s="48"/>
      <c r="AGV160" s="48"/>
      <c r="AGW160" s="48"/>
      <c r="AGX160" s="48"/>
      <c r="AGY160" s="48"/>
      <c r="AGZ160" s="48"/>
      <c r="AHA160" s="48"/>
      <c r="AHB160" s="48"/>
      <c r="AHC160" s="48"/>
      <c r="AHD160" s="48"/>
      <c r="AHE160" s="48"/>
      <c r="AHF160" s="48"/>
      <c r="AHG160" s="48"/>
      <c r="AHH160" s="48"/>
      <c r="AHI160" s="48"/>
      <c r="AHJ160" s="48"/>
      <c r="AHK160" s="48"/>
      <c r="AHL160" s="48"/>
      <c r="AHM160" s="48"/>
      <c r="AHN160" s="48"/>
      <c r="AHO160" s="48"/>
      <c r="AHP160" s="48"/>
      <c r="AHQ160" s="48"/>
      <c r="AHR160" s="48"/>
      <c r="AHS160" s="48"/>
      <c r="AHT160" s="48"/>
      <c r="AHU160" s="48"/>
      <c r="AHV160" s="48"/>
      <c r="AHW160" s="48"/>
      <c r="AHX160" s="48"/>
      <c r="AHY160" s="48"/>
      <c r="AHZ160" s="48"/>
      <c r="AIA160" s="48"/>
      <c r="AIB160" s="48"/>
      <c r="AIC160" s="48"/>
      <c r="AID160" s="48"/>
      <c r="AIE160" s="48"/>
      <c r="AIF160" s="48"/>
      <c r="AIG160" s="48"/>
      <c r="AIH160" s="48"/>
      <c r="AII160" s="48"/>
      <c r="AIJ160" s="48"/>
      <c r="AIK160" s="48"/>
      <c r="AIL160" s="48"/>
      <c r="AIM160" s="48"/>
      <c r="AIN160" s="48"/>
      <c r="AIO160" s="48"/>
      <c r="AIP160" s="48"/>
      <c r="AIQ160" s="48"/>
      <c r="AIR160" s="48"/>
      <c r="AIS160" s="48"/>
      <c r="AIT160" s="48"/>
      <c r="AIU160" s="48"/>
      <c r="AIV160" s="48"/>
      <c r="AIW160" s="48"/>
      <c r="AIX160" s="48"/>
      <c r="AIY160" s="48"/>
      <c r="AIZ160" s="48"/>
      <c r="AJA160" s="48"/>
      <c r="AJB160" s="48"/>
      <c r="AJC160" s="48"/>
      <c r="AJD160" s="48"/>
      <c r="AJE160" s="48"/>
      <c r="AJF160" s="48"/>
      <c r="AJG160" s="48"/>
      <c r="AJH160" s="48"/>
      <c r="AJI160" s="48"/>
      <c r="AJJ160" s="48"/>
      <c r="AJK160" s="48"/>
      <c r="AJL160" s="48"/>
      <c r="AJM160" s="48"/>
      <c r="AJN160" s="48"/>
      <c r="AJO160" s="48"/>
      <c r="AJP160" s="48"/>
      <c r="AJQ160" s="48"/>
      <c r="AJR160" s="48"/>
      <c r="AJS160" s="48"/>
      <c r="AJT160" s="48"/>
      <c r="AJU160" s="48"/>
      <c r="AJV160" s="48"/>
      <c r="AJW160" s="48"/>
      <c r="AJX160" s="48"/>
      <c r="AJY160" s="48"/>
      <c r="AJZ160" s="48"/>
      <c r="AKA160" s="48"/>
      <c r="AKB160" s="48"/>
      <c r="AKC160" s="48"/>
      <c r="AKD160" s="48"/>
      <c r="AKE160" s="48"/>
      <c r="AKF160" s="48"/>
      <c r="AKG160" s="48"/>
      <c r="AKH160" s="48"/>
      <c r="AKI160" s="48"/>
      <c r="AKJ160" s="48"/>
      <c r="AKK160" s="48"/>
      <c r="AKL160" s="48"/>
      <c r="AKM160" s="48"/>
      <c r="AKN160" s="48"/>
      <c r="AKO160" s="48"/>
      <c r="AKP160" s="48"/>
      <c r="AKQ160" s="48"/>
      <c r="AKR160" s="48"/>
      <c r="AKS160" s="48"/>
      <c r="AKT160" s="48"/>
      <c r="AKU160" s="48"/>
      <c r="AKV160" s="48"/>
      <c r="AKW160" s="48"/>
      <c r="AKX160" s="48"/>
      <c r="AKY160" s="48"/>
      <c r="AKZ160" s="48"/>
      <c r="ALA160" s="48"/>
      <c r="ALB160" s="48"/>
      <c r="ALC160" s="48"/>
      <c r="ALD160" s="48"/>
      <c r="ALE160" s="48"/>
      <c r="ALF160" s="48"/>
      <c r="ALG160" s="48"/>
      <c r="ALH160" s="48"/>
      <c r="ALI160" s="48"/>
      <c r="ALJ160" s="48"/>
      <c r="ALK160" s="48"/>
      <c r="ALL160" s="48"/>
      <c r="ALM160" s="48"/>
      <c r="ALN160" s="48"/>
      <c r="ALO160" s="48"/>
      <c r="ALP160" s="48"/>
      <c r="ALQ160" s="48"/>
      <c r="ALR160" s="48"/>
      <c r="ALS160" s="48"/>
      <c r="ALT160" s="48"/>
      <c r="ALU160" s="48"/>
      <c r="ALV160" s="48"/>
      <c r="ALW160" s="48"/>
      <c r="ALX160" s="48"/>
      <c r="ALY160" s="48"/>
      <c r="ALZ160" s="48"/>
      <c r="AMA160" s="48"/>
      <c r="AMB160" s="48"/>
      <c r="AMC160" s="48"/>
      <c r="AMD160" s="48"/>
      <c r="AME160" s="48"/>
      <c r="AMF160" s="48"/>
      <c r="AMG160" s="48"/>
      <c r="AMH160" s="48"/>
      <c r="AMI160" s="48"/>
      <c r="AMJ160" s="48"/>
    </row>
    <row r="161" s="243" customFormat="true" ht="16.5" hidden="false" customHeight="true" outlineLevel="0" collapsed="false">
      <c r="A161" s="240" t="n">
        <f aca="false">A160+1</f>
        <v>149</v>
      </c>
      <c r="B161" s="242" t="s">
        <v>527</v>
      </c>
      <c r="C161" s="242" t="s">
        <v>30</v>
      </c>
      <c r="D161" s="242" t="s">
        <v>514</v>
      </c>
      <c r="E161" s="242" t="s">
        <v>304</v>
      </c>
      <c r="F161" s="242" t="n">
        <v>0</v>
      </c>
      <c r="G161" s="242" t="s">
        <v>305</v>
      </c>
      <c r="H161" s="244" t="s">
        <v>294</v>
      </c>
      <c r="I161" s="242" t="n">
        <f aca="false">COUNTIF($C$13:$C$265,$C161)</f>
        <v>3</v>
      </c>
      <c r="J161" s="245" t="n">
        <f aca="false">COUNTIF($B$13:$B$265,$B161)</f>
        <v>1</v>
      </c>
      <c r="K161" s="244"/>
      <c r="L161" s="246" t="n">
        <v>1185</v>
      </c>
      <c r="M161" s="246" t="n">
        <v>540</v>
      </c>
      <c r="N161" s="246" t="n">
        <v>320</v>
      </c>
      <c r="O161" s="260" t="n">
        <f aca="false">L161*M161*N161/10^9</f>
        <v>0.204768</v>
      </c>
      <c r="P161" s="248" t="n">
        <v>0.06048</v>
      </c>
      <c r="Q161" s="249"/>
      <c r="R161" s="250"/>
      <c r="S161" s="251" t="n">
        <v>121.16</v>
      </c>
      <c r="T161" s="252" t="n">
        <v>119.65</v>
      </c>
      <c r="U161" s="253" t="n">
        <v>147.1965</v>
      </c>
      <c r="V161" s="254"/>
      <c r="W161" s="255" t="n">
        <f aca="false">SUM(X161:WY161)</f>
        <v>550</v>
      </c>
      <c r="AD161" s="243" t="n">
        <v>0</v>
      </c>
      <c r="AH161" s="243" t="n">
        <v>100</v>
      </c>
      <c r="AI161" s="243" t="n">
        <v>26</v>
      </c>
      <c r="AJ161" s="243" t="n">
        <v>0</v>
      </c>
      <c r="AK161" s="243" t="n">
        <v>74</v>
      </c>
      <c r="AL161" s="243" t="n">
        <v>0</v>
      </c>
      <c r="AM161" s="243" t="n">
        <v>0</v>
      </c>
      <c r="AP161" s="243" t="n">
        <v>0</v>
      </c>
      <c r="AQ161" s="243" t="n">
        <v>30</v>
      </c>
      <c r="AR161" s="243" t="n">
        <v>30</v>
      </c>
      <c r="AS161" s="243" t="n">
        <v>30</v>
      </c>
      <c r="AT161" s="243" t="n">
        <v>40</v>
      </c>
      <c r="AU161" s="243" t="n">
        <v>0</v>
      </c>
      <c r="AV161" s="243" t="n">
        <v>30</v>
      </c>
      <c r="AW161" s="243" t="n">
        <v>30</v>
      </c>
      <c r="AX161" s="243" t="n">
        <v>0</v>
      </c>
      <c r="AY161" s="243" t="n">
        <v>0</v>
      </c>
      <c r="AZ161" s="243" t="n">
        <v>60</v>
      </c>
      <c r="BA161" s="243" t="n">
        <v>30</v>
      </c>
      <c r="BB161" s="243" t="n">
        <v>0</v>
      </c>
      <c r="BC161" s="243" t="n">
        <v>0</v>
      </c>
      <c r="BD161" s="243" t="n">
        <v>0</v>
      </c>
      <c r="BE161" s="243" t="n">
        <v>0</v>
      </c>
      <c r="BF161" s="243" t="n">
        <v>30</v>
      </c>
      <c r="BG161" s="243" t="n">
        <v>40</v>
      </c>
      <c r="BH161" s="243" t="n">
        <v>0</v>
      </c>
      <c r="BI161" s="243" t="n">
        <v>0</v>
      </c>
      <c r="BJ161" s="243" t="n">
        <v>0</v>
      </c>
      <c r="BK161" s="243" t="n">
        <v>0</v>
      </c>
      <c r="BL161" s="243" t="n">
        <v>0</v>
      </c>
      <c r="BM161" s="243" t="n">
        <v>0</v>
      </c>
      <c r="BN161" s="243" t="n">
        <v>0</v>
      </c>
      <c r="BO161" s="243" t="n">
        <v>0</v>
      </c>
      <c r="BP161" s="243" t="n">
        <v>0</v>
      </c>
      <c r="BQ161" s="243" t="n">
        <v>0</v>
      </c>
      <c r="BR161" s="243" t="n">
        <v>0</v>
      </c>
      <c r="BS161" s="243" t="n">
        <v>0</v>
      </c>
      <c r="BT161" s="243" t="n">
        <v>0</v>
      </c>
      <c r="BU161" s="243" t="n">
        <v>0</v>
      </c>
      <c r="BV161" s="243" t="n">
        <v>0</v>
      </c>
      <c r="BW161" s="243" t="n">
        <v>0</v>
      </c>
      <c r="BX161" s="243" t="n">
        <v>0</v>
      </c>
      <c r="BY161" s="243" t="n">
        <v>0</v>
      </c>
      <c r="BZ161" s="243" t="n">
        <v>0</v>
      </c>
      <c r="CA161" s="243" t="n">
        <v>0</v>
      </c>
      <c r="CB161" s="243" t="n">
        <v>0</v>
      </c>
      <c r="CC161" s="243" t="n">
        <v>0</v>
      </c>
      <c r="CD161" s="243" t="n">
        <v>0</v>
      </c>
      <c r="CE161" s="243" t="n">
        <v>0</v>
      </c>
      <c r="CF161" s="243" t="n">
        <v>0</v>
      </c>
      <c r="CG161" s="243" t="n">
        <v>0</v>
      </c>
      <c r="CH161" s="243" t="n">
        <v>0</v>
      </c>
      <c r="CI161" s="243" t="n">
        <v>0</v>
      </c>
      <c r="CJ161" s="243" t="n">
        <v>0</v>
      </c>
      <c r="CK161" s="243" t="n">
        <v>0</v>
      </c>
      <c r="CL161" s="243" t="n">
        <v>0</v>
      </c>
      <c r="CM161" s="243" t="n">
        <v>0</v>
      </c>
      <c r="CN161" s="243" t="n">
        <v>0</v>
      </c>
      <c r="WY161" s="236" t="n">
        <v>0</v>
      </c>
      <c r="WZ161" s="108"/>
      <c r="XA161" s="237" t="n">
        <v>0</v>
      </c>
      <c r="XB161" s="61" t="n">
        <v>550</v>
      </c>
      <c r="XC161" s="200" t="n">
        <f aca="false">XB161-W161</f>
        <v>0</v>
      </c>
      <c r="XD161" s="256" t="n">
        <f aca="false">SUMIF('TRIEN KHAI SX'!$B$8:$B$262,$B161,'TRIEN KHAI SX'!$CM$8:$CM$262)-W161</f>
        <v>0</v>
      </c>
      <c r="XE161" s="257" t="n">
        <f aca="false">SUMIF('TRIEN KHAI SX'!$B$8:$B$262,$B161,'TRIEN KHAI SX'!$FG$8:$FG$262)</f>
        <v>0</v>
      </c>
      <c r="XF161" s="258"/>
      <c r="XG161" s="258"/>
      <c r="XH161" s="258"/>
      <c r="XI161" s="258"/>
      <c r="XJ161" s="258"/>
      <c r="XK161" s="45"/>
      <c r="XL161" s="45"/>
      <c r="XM161" s="48"/>
      <c r="XN161" s="48"/>
      <c r="XO161" s="48"/>
      <c r="XP161" s="48"/>
      <c r="XQ161" s="48"/>
      <c r="XR161" s="48"/>
      <c r="XS161" s="48"/>
      <c r="XT161" s="48"/>
      <c r="XU161" s="48"/>
      <c r="XV161" s="48"/>
      <c r="XW161" s="48"/>
      <c r="XX161" s="48"/>
      <c r="XY161" s="48"/>
      <c r="XZ161" s="48"/>
      <c r="YA161" s="48"/>
      <c r="YB161" s="48"/>
      <c r="YC161" s="48"/>
      <c r="YD161" s="48"/>
      <c r="YE161" s="48"/>
      <c r="YF161" s="48"/>
      <c r="YG161" s="48"/>
      <c r="YH161" s="48"/>
      <c r="YI161" s="48"/>
      <c r="YJ161" s="48"/>
      <c r="YK161" s="48"/>
      <c r="YL161" s="48"/>
      <c r="YM161" s="48"/>
      <c r="YN161" s="48"/>
      <c r="YO161" s="48"/>
      <c r="YP161" s="48"/>
      <c r="YQ161" s="48"/>
      <c r="YR161" s="48"/>
      <c r="YS161" s="48"/>
      <c r="YT161" s="48"/>
      <c r="YU161" s="48"/>
      <c r="YV161" s="48"/>
      <c r="YW161" s="48"/>
      <c r="YX161" s="48"/>
      <c r="YY161" s="48"/>
      <c r="YZ161" s="48"/>
      <c r="ZA161" s="48"/>
      <c r="ZB161" s="48"/>
      <c r="ZC161" s="48"/>
      <c r="ZD161" s="48"/>
      <c r="ZE161" s="48"/>
      <c r="ZF161" s="48"/>
      <c r="ZG161" s="48"/>
      <c r="ZH161" s="48"/>
      <c r="ZI161" s="48"/>
      <c r="ZJ161" s="48"/>
      <c r="ZK161" s="48"/>
      <c r="ZL161" s="48"/>
      <c r="ZM161" s="48"/>
      <c r="ZN161" s="48"/>
      <c r="ZO161" s="48"/>
      <c r="ZP161" s="48"/>
      <c r="ZQ161" s="48"/>
      <c r="ZR161" s="48"/>
      <c r="ZS161" s="48"/>
      <c r="ZT161" s="48"/>
      <c r="ZU161" s="48"/>
      <c r="ZV161" s="48"/>
      <c r="ZW161" s="48"/>
      <c r="ZX161" s="48"/>
      <c r="ZY161" s="48"/>
      <c r="ZZ161" s="48"/>
      <c r="AAA161" s="48"/>
      <c r="AAB161" s="48"/>
      <c r="AAC161" s="48"/>
      <c r="AAD161" s="48"/>
      <c r="AAE161" s="48"/>
      <c r="AAF161" s="48"/>
      <c r="AAG161" s="48"/>
      <c r="AAH161" s="48"/>
      <c r="AAI161" s="48"/>
      <c r="AAJ161" s="48"/>
      <c r="AAK161" s="48"/>
      <c r="AAL161" s="48"/>
      <c r="AAM161" s="48"/>
      <c r="AAN161" s="48"/>
      <c r="AAO161" s="48"/>
      <c r="AAP161" s="48"/>
      <c r="AAQ161" s="48"/>
      <c r="AAR161" s="48"/>
      <c r="AAS161" s="48"/>
      <c r="AAT161" s="48"/>
      <c r="AAU161" s="48"/>
      <c r="AAV161" s="48"/>
      <c r="AAW161" s="48"/>
      <c r="AAX161" s="48"/>
      <c r="AAY161" s="48"/>
      <c r="AAZ161" s="48"/>
      <c r="ABA161" s="48"/>
      <c r="ABB161" s="48"/>
      <c r="ABC161" s="48"/>
      <c r="ABD161" s="48"/>
      <c r="ABE161" s="48"/>
      <c r="ABF161" s="48"/>
      <c r="ABG161" s="48"/>
      <c r="ABH161" s="48"/>
      <c r="ABI161" s="48"/>
      <c r="ABJ161" s="48"/>
      <c r="ABK161" s="48"/>
      <c r="ABL161" s="48"/>
      <c r="ABM161" s="48"/>
      <c r="ABN161" s="48"/>
      <c r="ABO161" s="48"/>
      <c r="ABP161" s="48"/>
      <c r="ABQ161" s="48"/>
      <c r="ABR161" s="48"/>
      <c r="ABS161" s="48"/>
      <c r="ABT161" s="48"/>
      <c r="ABU161" s="48"/>
      <c r="ABV161" s="48"/>
      <c r="ABW161" s="48"/>
      <c r="ABX161" s="48"/>
      <c r="ABY161" s="48"/>
      <c r="ABZ161" s="48"/>
      <c r="ACA161" s="48"/>
      <c r="ACB161" s="48"/>
      <c r="ACC161" s="48"/>
      <c r="ACD161" s="48"/>
      <c r="ACE161" s="48"/>
      <c r="ACF161" s="48"/>
      <c r="ACG161" s="48"/>
      <c r="ACH161" s="48"/>
      <c r="ACI161" s="48"/>
      <c r="ACJ161" s="48"/>
      <c r="ACK161" s="48"/>
      <c r="ACL161" s="48"/>
      <c r="ACM161" s="48"/>
      <c r="ACN161" s="48"/>
      <c r="ACO161" s="48"/>
      <c r="ACP161" s="48"/>
      <c r="ACQ161" s="48"/>
      <c r="ACR161" s="48"/>
      <c r="ACS161" s="48"/>
      <c r="ACT161" s="48"/>
      <c r="ACU161" s="48"/>
      <c r="ACV161" s="48"/>
      <c r="ACW161" s="48"/>
      <c r="ACX161" s="48"/>
      <c r="ACY161" s="48"/>
      <c r="ACZ161" s="48"/>
      <c r="ADA161" s="48"/>
      <c r="ADB161" s="48"/>
      <c r="ADC161" s="48"/>
      <c r="ADD161" s="48"/>
      <c r="ADE161" s="48"/>
      <c r="ADF161" s="48"/>
      <c r="ADG161" s="48"/>
      <c r="ADH161" s="48"/>
      <c r="ADI161" s="48"/>
      <c r="ADJ161" s="48"/>
      <c r="ADK161" s="48"/>
      <c r="ADL161" s="48"/>
      <c r="ADM161" s="48"/>
      <c r="ADN161" s="48"/>
      <c r="ADO161" s="48"/>
      <c r="ADP161" s="48"/>
      <c r="ADQ161" s="48"/>
      <c r="ADR161" s="48"/>
      <c r="ADS161" s="48"/>
      <c r="ADT161" s="48"/>
      <c r="ADU161" s="48"/>
      <c r="ADV161" s="48"/>
      <c r="ADW161" s="48"/>
      <c r="ADX161" s="48"/>
      <c r="ADY161" s="48"/>
      <c r="ADZ161" s="48"/>
      <c r="AEA161" s="48"/>
      <c r="AEB161" s="48"/>
      <c r="AEC161" s="48"/>
      <c r="AED161" s="48"/>
      <c r="AEE161" s="48"/>
      <c r="AEF161" s="48"/>
      <c r="AEG161" s="48"/>
      <c r="AEH161" s="48"/>
      <c r="AEI161" s="48"/>
      <c r="AEJ161" s="48"/>
      <c r="AEK161" s="48"/>
      <c r="AEL161" s="48"/>
      <c r="AEM161" s="48"/>
      <c r="AEN161" s="48"/>
      <c r="AEO161" s="48"/>
      <c r="AEP161" s="48"/>
      <c r="AEQ161" s="48"/>
      <c r="AER161" s="48"/>
      <c r="AES161" s="48"/>
      <c r="AET161" s="48"/>
      <c r="AEU161" s="48"/>
      <c r="AEV161" s="48"/>
      <c r="AEW161" s="48"/>
      <c r="AEX161" s="48"/>
      <c r="AEY161" s="48"/>
      <c r="AEZ161" s="48"/>
      <c r="AFA161" s="48"/>
      <c r="AFB161" s="48"/>
      <c r="AFC161" s="48"/>
      <c r="AFD161" s="48"/>
      <c r="AFE161" s="48"/>
      <c r="AFF161" s="48"/>
      <c r="AFG161" s="48"/>
      <c r="AFH161" s="48"/>
      <c r="AFI161" s="48"/>
      <c r="AFJ161" s="48"/>
      <c r="AFK161" s="48"/>
      <c r="AFL161" s="48"/>
      <c r="AFM161" s="48"/>
      <c r="AFN161" s="48"/>
      <c r="AFO161" s="48"/>
      <c r="AFP161" s="48"/>
      <c r="AFQ161" s="48"/>
      <c r="AFR161" s="48"/>
      <c r="AFS161" s="48"/>
      <c r="AFT161" s="48"/>
      <c r="AFU161" s="48"/>
      <c r="AFV161" s="48"/>
      <c r="AFW161" s="48"/>
      <c r="AFX161" s="48"/>
      <c r="AFY161" s="48"/>
      <c r="AFZ161" s="48"/>
      <c r="AGA161" s="48"/>
      <c r="AGB161" s="48"/>
      <c r="AGC161" s="48"/>
      <c r="AGD161" s="48"/>
      <c r="AGE161" s="48"/>
      <c r="AGF161" s="48"/>
      <c r="AGG161" s="48"/>
      <c r="AGH161" s="48"/>
      <c r="AGI161" s="48"/>
      <c r="AGJ161" s="48"/>
      <c r="AGK161" s="48"/>
      <c r="AGL161" s="48"/>
      <c r="AGM161" s="48"/>
      <c r="AGN161" s="48"/>
      <c r="AGO161" s="48"/>
      <c r="AGP161" s="48"/>
      <c r="AGQ161" s="48"/>
      <c r="AGR161" s="48"/>
      <c r="AGS161" s="48"/>
      <c r="AGT161" s="48"/>
      <c r="AGU161" s="48"/>
      <c r="AGV161" s="48"/>
      <c r="AGW161" s="48"/>
      <c r="AGX161" s="48"/>
      <c r="AGY161" s="48"/>
      <c r="AGZ161" s="48"/>
      <c r="AHA161" s="48"/>
      <c r="AHB161" s="48"/>
      <c r="AHC161" s="48"/>
      <c r="AHD161" s="48"/>
      <c r="AHE161" s="48"/>
      <c r="AHF161" s="48"/>
      <c r="AHG161" s="48"/>
      <c r="AHH161" s="48"/>
      <c r="AHI161" s="48"/>
      <c r="AHJ161" s="48"/>
      <c r="AHK161" s="48"/>
      <c r="AHL161" s="48"/>
      <c r="AHM161" s="48"/>
      <c r="AHN161" s="48"/>
      <c r="AHO161" s="48"/>
      <c r="AHP161" s="48"/>
      <c r="AHQ161" s="48"/>
      <c r="AHR161" s="48"/>
      <c r="AHS161" s="48"/>
      <c r="AHT161" s="48"/>
      <c r="AHU161" s="48"/>
      <c r="AHV161" s="48"/>
      <c r="AHW161" s="48"/>
      <c r="AHX161" s="48"/>
      <c r="AHY161" s="48"/>
      <c r="AHZ161" s="48"/>
      <c r="AIA161" s="48"/>
      <c r="AIB161" s="48"/>
      <c r="AIC161" s="48"/>
      <c r="AID161" s="48"/>
      <c r="AIE161" s="48"/>
      <c r="AIF161" s="48"/>
      <c r="AIG161" s="48"/>
      <c r="AIH161" s="48"/>
      <c r="AII161" s="48"/>
      <c r="AIJ161" s="48"/>
      <c r="AIK161" s="48"/>
      <c r="AIL161" s="48"/>
      <c r="AIM161" s="48"/>
      <c r="AIN161" s="48"/>
      <c r="AIO161" s="48"/>
      <c r="AIP161" s="48"/>
      <c r="AIQ161" s="48"/>
      <c r="AIR161" s="48"/>
      <c r="AIS161" s="48"/>
      <c r="AIT161" s="48"/>
      <c r="AIU161" s="48"/>
      <c r="AIV161" s="48"/>
      <c r="AIW161" s="48"/>
      <c r="AIX161" s="48"/>
      <c r="AIY161" s="48"/>
      <c r="AIZ161" s="48"/>
      <c r="AJA161" s="48"/>
      <c r="AJB161" s="48"/>
      <c r="AJC161" s="48"/>
      <c r="AJD161" s="48"/>
      <c r="AJE161" s="48"/>
      <c r="AJF161" s="48"/>
      <c r="AJG161" s="48"/>
      <c r="AJH161" s="48"/>
      <c r="AJI161" s="48"/>
      <c r="AJJ161" s="48"/>
      <c r="AJK161" s="48"/>
      <c r="AJL161" s="48"/>
      <c r="AJM161" s="48"/>
      <c r="AJN161" s="48"/>
      <c r="AJO161" s="48"/>
      <c r="AJP161" s="48"/>
      <c r="AJQ161" s="48"/>
      <c r="AJR161" s="48"/>
      <c r="AJS161" s="48"/>
      <c r="AJT161" s="48"/>
      <c r="AJU161" s="48"/>
      <c r="AJV161" s="48"/>
      <c r="AJW161" s="48"/>
      <c r="AJX161" s="48"/>
      <c r="AJY161" s="48"/>
      <c r="AJZ161" s="48"/>
      <c r="AKA161" s="48"/>
      <c r="AKB161" s="48"/>
      <c r="AKC161" s="48"/>
      <c r="AKD161" s="48"/>
      <c r="AKE161" s="48"/>
      <c r="AKF161" s="48"/>
      <c r="AKG161" s="48"/>
      <c r="AKH161" s="48"/>
      <c r="AKI161" s="48"/>
      <c r="AKJ161" s="48"/>
      <c r="AKK161" s="48"/>
      <c r="AKL161" s="48"/>
      <c r="AKM161" s="48"/>
      <c r="AKN161" s="48"/>
      <c r="AKO161" s="48"/>
      <c r="AKP161" s="48"/>
      <c r="AKQ161" s="48"/>
      <c r="AKR161" s="48"/>
      <c r="AKS161" s="48"/>
      <c r="AKT161" s="48"/>
      <c r="AKU161" s="48"/>
      <c r="AKV161" s="48"/>
      <c r="AKW161" s="48"/>
      <c r="AKX161" s="48"/>
      <c r="AKY161" s="48"/>
      <c r="AKZ161" s="48"/>
      <c r="ALA161" s="48"/>
      <c r="ALB161" s="48"/>
      <c r="ALC161" s="48"/>
      <c r="ALD161" s="48"/>
      <c r="ALE161" s="48"/>
      <c r="ALF161" s="48"/>
      <c r="ALG161" s="48"/>
      <c r="ALH161" s="48"/>
      <c r="ALI161" s="48"/>
      <c r="ALJ161" s="48"/>
      <c r="ALK161" s="48"/>
      <c r="ALL161" s="48"/>
      <c r="ALM161" s="48"/>
      <c r="ALN161" s="48"/>
      <c r="ALO161" s="48"/>
      <c r="ALP161" s="48"/>
      <c r="ALQ161" s="48"/>
      <c r="ALR161" s="48"/>
      <c r="ALS161" s="48"/>
      <c r="ALT161" s="48"/>
      <c r="ALU161" s="48"/>
      <c r="ALV161" s="48"/>
      <c r="ALW161" s="48"/>
      <c r="ALX161" s="48"/>
      <c r="ALY161" s="48"/>
      <c r="ALZ161" s="48"/>
      <c r="AMA161" s="48"/>
      <c r="AMB161" s="48"/>
      <c r="AMC161" s="48"/>
      <c r="AMD161" s="48"/>
      <c r="AME161" s="48"/>
      <c r="AMF161" s="48"/>
      <c r="AMG161" s="48"/>
      <c r="AMH161" s="48"/>
      <c r="AMI161" s="48"/>
      <c r="AMJ161" s="48"/>
    </row>
    <row r="162" s="243" customFormat="true" ht="16.5" hidden="false" customHeight="true" outlineLevel="0" collapsed="false">
      <c r="A162" s="240" t="n">
        <f aca="false">A161+1</f>
        <v>150</v>
      </c>
      <c r="B162" s="242" t="s">
        <v>30</v>
      </c>
      <c r="C162" s="242" t="s">
        <v>30</v>
      </c>
      <c r="D162" s="242" t="s">
        <v>514</v>
      </c>
      <c r="E162" s="242" t="s">
        <v>304</v>
      </c>
      <c r="F162" s="242" t="n">
        <v>0</v>
      </c>
      <c r="G162" s="242" t="s">
        <v>305</v>
      </c>
      <c r="H162" s="244" t="s">
        <v>294</v>
      </c>
      <c r="I162" s="242" t="n">
        <f aca="false">COUNTIF($C$13:$C$265,$C162)</f>
        <v>3</v>
      </c>
      <c r="J162" s="245" t="n">
        <f aca="false">COUNTIF($B$13:$B$265,$B162)</f>
        <v>1</v>
      </c>
      <c r="K162" s="244"/>
      <c r="L162" s="246" t="n">
        <v>1185</v>
      </c>
      <c r="M162" s="246" t="n">
        <v>540</v>
      </c>
      <c r="N162" s="246" t="n">
        <v>320</v>
      </c>
      <c r="O162" s="260" t="n">
        <f aca="false">L162*M162*N162/10^9</f>
        <v>0.204768</v>
      </c>
      <c r="P162" s="248" t="n">
        <v>0.06048</v>
      </c>
      <c r="Q162" s="249"/>
      <c r="R162" s="250"/>
      <c r="S162" s="251"/>
      <c r="T162" s="252"/>
      <c r="U162" s="253" t="n">
        <v>147.1965</v>
      </c>
      <c r="V162" s="254"/>
      <c r="W162" s="255" t="n">
        <f aca="false">SUM(X162:WY162)</f>
        <v>410</v>
      </c>
      <c r="X162" s="243" t="n">
        <v>0</v>
      </c>
      <c r="Y162" s="243" t="n">
        <v>0</v>
      </c>
      <c r="Z162" s="243" t="n">
        <v>0</v>
      </c>
      <c r="AA162" s="243" t="n">
        <v>0</v>
      </c>
      <c r="AB162" s="243" t="n">
        <v>0</v>
      </c>
      <c r="AC162" s="243" t="n">
        <v>0</v>
      </c>
      <c r="AD162" s="243" t="n">
        <v>0</v>
      </c>
      <c r="AE162" s="243" t="n">
        <v>0</v>
      </c>
      <c r="AF162" s="243" t="n">
        <v>0</v>
      </c>
      <c r="AG162" s="243" t="n">
        <v>0</v>
      </c>
      <c r="AH162" s="243" t="n">
        <v>0</v>
      </c>
      <c r="AI162" s="243" t="n">
        <v>0</v>
      </c>
      <c r="AJ162" s="243" t="n">
        <v>0</v>
      </c>
      <c r="AK162" s="243" t="n">
        <v>0</v>
      </c>
      <c r="AL162" s="243" t="n">
        <v>0</v>
      </c>
      <c r="AM162" s="243" t="n">
        <v>0</v>
      </c>
      <c r="AP162" s="243" t="n">
        <v>0</v>
      </c>
      <c r="AQ162" s="243" t="n">
        <v>0</v>
      </c>
      <c r="AR162" s="243" t="n">
        <v>0</v>
      </c>
      <c r="AS162" s="243" t="n">
        <v>0</v>
      </c>
      <c r="AT162" s="243" t="n">
        <v>0</v>
      </c>
      <c r="AU162" s="243" t="n">
        <v>0</v>
      </c>
      <c r="AV162" s="243" t="n">
        <v>0</v>
      </c>
      <c r="AW162" s="243" t="n">
        <v>0</v>
      </c>
      <c r="AX162" s="243" t="n">
        <v>0</v>
      </c>
      <c r="AY162" s="243" t="n">
        <v>0</v>
      </c>
      <c r="AZ162" s="243" t="n">
        <v>0</v>
      </c>
      <c r="BA162" s="243" t="n">
        <v>0</v>
      </c>
      <c r="BB162" s="243" t="n">
        <v>0</v>
      </c>
      <c r="BC162" s="243" t="n">
        <v>0</v>
      </c>
      <c r="BD162" s="243" t="n">
        <v>0</v>
      </c>
      <c r="BE162" s="243" t="n">
        <v>0</v>
      </c>
      <c r="BF162" s="243" t="n">
        <v>0</v>
      </c>
      <c r="BG162" s="243" t="n">
        <v>0</v>
      </c>
      <c r="BH162" s="266" t="n">
        <v>50</v>
      </c>
      <c r="BI162" s="243" t="n">
        <v>50</v>
      </c>
      <c r="BJ162" s="266" t="n">
        <v>50</v>
      </c>
      <c r="BK162" s="243" t="n">
        <v>30</v>
      </c>
      <c r="BL162" s="243" t="n">
        <v>0</v>
      </c>
      <c r="BM162" s="243" t="n">
        <v>0</v>
      </c>
      <c r="BN162" s="243" t="n">
        <v>0</v>
      </c>
      <c r="BO162" s="243" t="n">
        <v>40</v>
      </c>
      <c r="BP162" s="243" t="n">
        <v>0</v>
      </c>
      <c r="BQ162" s="243" t="n">
        <v>0</v>
      </c>
      <c r="BR162" s="243" t="n">
        <v>0</v>
      </c>
      <c r="BS162" s="243" t="n">
        <v>40</v>
      </c>
      <c r="BT162" s="243" t="n">
        <v>0</v>
      </c>
      <c r="BU162" s="243" t="n">
        <v>0</v>
      </c>
      <c r="BV162" s="243" t="n">
        <v>40</v>
      </c>
      <c r="BW162" s="243" t="n">
        <v>0</v>
      </c>
      <c r="BX162" s="243" t="n">
        <v>0</v>
      </c>
      <c r="BY162" s="243" t="n">
        <v>0</v>
      </c>
      <c r="BZ162" s="243" t="n">
        <v>0</v>
      </c>
      <c r="CA162" s="243" t="n">
        <v>0</v>
      </c>
      <c r="CB162" s="243" t="n">
        <v>0</v>
      </c>
      <c r="CC162" s="243" t="n">
        <v>0</v>
      </c>
      <c r="CD162" s="243" t="n">
        <v>0</v>
      </c>
      <c r="CE162" s="243" t="n">
        <v>30</v>
      </c>
      <c r="CF162" s="243" t="n">
        <v>30</v>
      </c>
      <c r="CG162" s="243" t="n">
        <v>0</v>
      </c>
      <c r="CH162" s="243" t="n">
        <v>20</v>
      </c>
      <c r="CI162" s="243" t="n">
        <v>0</v>
      </c>
      <c r="CJ162" s="243" t="n">
        <v>0</v>
      </c>
      <c r="CK162" s="243" t="n">
        <v>0</v>
      </c>
      <c r="CL162" s="243" t="n">
        <v>30</v>
      </c>
      <c r="CM162" s="243" t="n">
        <v>0</v>
      </c>
      <c r="CN162" s="243" t="n">
        <v>0</v>
      </c>
      <c r="WY162" s="236" t="n">
        <v>0</v>
      </c>
      <c r="WZ162" s="108"/>
      <c r="XA162" s="237" t="n">
        <v>30</v>
      </c>
      <c r="XB162" s="61" t="n">
        <v>410</v>
      </c>
      <c r="XC162" s="200" t="n">
        <f aca="false">XB162-W162</f>
        <v>0</v>
      </c>
      <c r="XD162" s="256" t="n">
        <f aca="false">SUMIF('TRIEN KHAI SX'!$B$8:$B$262,$B162,'TRIEN KHAI SX'!$CM$8:$CM$262)-W162</f>
        <v>-30</v>
      </c>
      <c r="XE162" s="257" t="n">
        <f aca="false">SUMIF('TRIEN KHAI SX'!$B$8:$B$262,$B162,'TRIEN KHAI SX'!$FG$8:$FG$262)</f>
        <v>-30</v>
      </c>
      <c r="XF162" s="258"/>
      <c r="XG162" s="258"/>
      <c r="XH162" s="258"/>
      <c r="XI162" s="258"/>
      <c r="XJ162" s="258"/>
      <c r="XK162" s="45"/>
      <c r="XL162" s="45"/>
      <c r="XM162" s="48"/>
      <c r="XN162" s="48"/>
      <c r="XO162" s="48"/>
      <c r="XP162" s="48"/>
      <c r="XQ162" s="48"/>
      <c r="XR162" s="48"/>
      <c r="XS162" s="48"/>
      <c r="XT162" s="48"/>
      <c r="XU162" s="48"/>
      <c r="XV162" s="48"/>
      <c r="XW162" s="48"/>
      <c r="XX162" s="48"/>
      <c r="XY162" s="48"/>
      <c r="XZ162" s="48"/>
      <c r="YA162" s="48"/>
      <c r="YB162" s="48"/>
      <c r="YC162" s="48"/>
      <c r="YD162" s="48"/>
      <c r="YE162" s="48"/>
      <c r="YF162" s="48"/>
      <c r="YG162" s="48"/>
      <c r="YH162" s="48"/>
      <c r="YI162" s="48"/>
      <c r="YJ162" s="48"/>
      <c r="YK162" s="48"/>
      <c r="YL162" s="48"/>
      <c r="YM162" s="48"/>
      <c r="YN162" s="48"/>
      <c r="YO162" s="48"/>
      <c r="YP162" s="48"/>
      <c r="YQ162" s="48"/>
      <c r="YR162" s="48"/>
      <c r="YS162" s="48"/>
      <c r="YT162" s="48"/>
      <c r="YU162" s="48"/>
      <c r="YV162" s="48"/>
      <c r="YW162" s="48"/>
      <c r="YX162" s="48"/>
      <c r="YY162" s="48"/>
      <c r="YZ162" s="48"/>
      <c r="ZA162" s="48"/>
      <c r="ZB162" s="48"/>
      <c r="ZC162" s="48"/>
      <c r="ZD162" s="48"/>
      <c r="ZE162" s="48"/>
      <c r="ZF162" s="48"/>
      <c r="ZG162" s="48"/>
      <c r="ZH162" s="48"/>
      <c r="ZI162" s="48"/>
      <c r="ZJ162" s="48"/>
      <c r="ZK162" s="48"/>
      <c r="ZL162" s="48"/>
      <c r="ZM162" s="48"/>
      <c r="ZN162" s="48"/>
      <c r="ZO162" s="48"/>
      <c r="ZP162" s="48"/>
      <c r="ZQ162" s="48"/>
      <c r="ZR162" s="48"/>
      <c r="ZS162" s="48"/>
      <c r="ZT162" s="48"/>
      <c r="ZU162" s="48"/>
      <c r="ZV162" s="48"/>
      <c r="ZW162" s="48"/>
      <c r="ZX162" s="48"/>
      <c r="ZY162" s="48"/>
      <c r="ZZ162" s="48"/>
      <c r="AAA162" s="48"/>
      <c r="AAB162" s="48"/>
      <c r="AAC162" s="48"/>
      <c r="AAD162" s="48"/>
      <c r="AAE162" s="48"/>
      <c r="AAF162" s="48"/>
      <c r="AAG162" s="48"/>
      <c r="AAH162" s="48"/>
      <c r="AAI162" s="48"/>
      <c r="AAJ162" s="48"/>
      <c r="AAK162" s="48"/>
      <c r="AAL162" s="48"/>
      <c r="AAM162" s="48"/>
      <c r="AAN162" s="48"/>
      <c r="AAO162" s="48"/>
      <c r="AAP162" s="48"/>
      <c r="AAQ162" s="48"/>
      <c r="AAR162" s="48"/>
      <c r="AAS162" s="48"/>
      <c r="AAT162" s="48"/>
      <c r="AAU162" s="48"/>
      <c r="AAV162" s="48"/>
      <c r="AAW162" s="48"/>
      <c r="AAX162" s="48"/>
      <c r="AAY162" s="48"/>
      <c r="AAZ162" s="48"/>
      <c r="ABA162" s="48"/>
      <c r="ABB162" s="48"/>
      <c r="ABC162" s="48"/>
      <c r="ABD162" s="48"/>
      <c r="ABE162" s="48"/>
      <c r="ABF162" s="48"/>
      <c r="ABG162" s="48"/>
      <c r="ABH162" s="48"/>
      <c r="ABI162" s="48"/>
      <c r="ABJ162" s="48"/>
      <c r="ABK162" s="48"/>
      <c r="ABL162" s="48"/>
      <c r="ABM162" s="48"/>
      <c r="ABN162" s="48"/>
      <c r="ABO162" s="48"/>
      <c r="ABP162" s="48"/>
      <c r="ABQ162" s="48"/>
      <c r="ABR162" s="48"/>
      <c r="ABS162" s="48"/>
      <c r="ABT162" s="48"/>
      <c r="ABU162" s="48"/>
      <c r="ABV162" s="48"/>
      <c r="ABW162" s="48"/>
      <c r="ABX162" s="48"/>
      <c r="ABY162" s="48"/>
      <c r="ABZ162" s="48"/>
      <c r="ACA162" s="48"/>
      <c r="ACB162" s="48"/>
      <c r="ACC162" s="48"/>
      <c r="ACD162" s="48"/>
      <c r="ACE162" s="48"/>
      <c r="ACF162" s="48"/>
      <c r="ACG162" s="48"/>
      <c r="ACH162" s="48"/>
      <c r="ACI162" s="48"/>
      <c r="ACJ162" s="48"/>
      <c r="ACK162" s="48"/>
      <c r="ACL162" s="48"/>
      <c r="ACM162" s="48"/>
      <c r="ACN162" s="48"/>
      <c r="ACO162" s="48"/>
      <c r="ACP162" s="48"/>
      <c r="ACQ162" s="48"/>
      <c r="ACR162" s="48"/>
      <c r="ACS162" s="48"/>
      <c r="ACT162" s="48"/>
      <c r="ACU162" s="48"/>
      <c r="ACV162" s="48"/>
      <c r="ACW162" s="48"/>
      <c r="ACX162" s="48"/>
      <c r="ACY162" s="48"/>
      <c r="ACZ162" s="48"/>
      <c r="ADA162" s="48"/>
      <c r="ADB162" s="48"/>
      <c r="ADC162" s="48"/>
      <c r="ADD162" s="48"/>
      <c r="ADE162" s="48"/>
      <c r="ADF162" s="48"/>
      <c r="ADG162" s="48"/>
      <c r="ADH162" s="48"/>
      <c r="ADI162" s="48"/>
      <c r="ADJ162" s="48"/>
      <c r="ADK162" s="48"/>
      <c r="ADL162" s="48"/>
      <c r="ADM162" s="48"/>
      <c r="ADN162" s="48"/>
      <c r="ADO162" s="48"/>
      <c r="ADP162" s="48"/>
      <c r="ADQ162" s="48"/>
      <c r="ADR162" s="48"/>
      <c r="ADS162" s="48"/>
      <c r="ADT162" s="48"/>
      <c r="ADU162" s="48"/>
      <c r="ADV162" s="48"/>
      <c r="ADW162" s="48"/>
      <c r="ADX162" s="48"/>
      <c r="ADY162" s="48"/>
      <c r="ADZ162" s="48"/>
      <c r="AEA162" s="48"/>
      <c r="AEB162" s="48"/>
      <c r="AEC162" s="48"/>
      <c r="AED162" s="48"/>
      <c r="AEE162" s="48"/>
      <c r="AEF162" s="48"/>
      <c r="AEG162" s="48"/>
      <c r="AEH162" s="48"/>
      <c r="AEI162" s="48"/>
      <c r="AEJ162" s="48"/>
      <c r="AEK162" s="48"/>
      <c r="AEL162" s="48"/>
      <c r="AEM162" s="48"/>
      <c r="AEN162" s="48"/>
      <c r="AEO162" s="48"/>
      <c r="AEP162" s="48"/>
      <c r="AEQ162" s="48"/>
      <c r="AER162" s="48"/>
      <c r="AES162" s="48"/>
      <c r="AET162" s="48"/>
      <c r="AEU162" s="48"/>
      <c r="AEV162" s="48"/>
      <c r="AEW162" s="48"/>
      <c r="AEX162" s="48"/>
      <c r="AEY162" s="48"/>
      <c r="AEZ162" s="48"/>
      <c r="AFA162" s="48"/>
      <c r="AFB162" s="48"/>
      <c r="AFC162" s="48"/>
      <c r="AFD162" s="48"/>
      <c r="AFE162" s="48"/>
      <c r="AFF162" s="48"/>
      <c r="AFG162" s="48"/>
      <c r="AFH162" s="48"/>
      <c r="AFI162" s="48"/>
      <c r="AFJ162" s="48"/>
      <c r="AFK162" s="48"/>
      <c r="AFL162" s="48"/>
      <c r="AFM162" s="48"/>
      <c r="AFN162" s="48"/>
      <c r="AFO162" s="48"/>
      <c r="AFP162" s="48"/>
      <c r="AFQ162" s="48"/>
      <c r="AFR162" s="48"/>
      <c r="AFS162" s="48"/>
      <c r="AFT162" s="48"/>
      <c r="AFU162" s="48"/>
      <c r="AFV162" s="48"/>
      <c r="AFW162" s="48"/>
      <c r="AFX162" s="48"/>
      <c r="AFY162" s="48"/>
      <c r="AFZ162" s="48"/>
      <c r="AGA162" s="48"/>
      <c r="AGB162" s="48"/>
      <c r="AGC162" s="48"/>
      <c r="AGD162" s="48"/>
      <c r="AGE162" s="48"/>
      <c r="AGF162" s="48"/>
      <c r="AGG162" s="48"/>
      <c r="AGH162" s="48"/>
      <c r="AGI162" s="48"/>
      <c r="AGJ162" s="48"/>
      <c r="AGK162" s="48"/>
      <c r="AGL162" s="48"/>
      <c r="AGM162" s="48"/>
      <c r="AGN162" s="48"/>
      <c r="AGO162" s="48"/>
      <c r="AGP162" s="48"/>
      <c r="AGQ162" s="48"/>
      <c r="AGR162" s="48"/>
      <c r="AGS162" s="48"/>
      <c r="AGT162" s="48"/>
      <c r="AGU162" s="48"/>
      <c r="AGV162" s="48"/>
      <c r="AGW162" s="48"/>
      <c r="AGX162" s="48"/>
      <c r="AGY162" s="48"/>
      <c r="AGZ162" s="48"/>
      <c r="AHA162" s="48"/>
      <c r="AHB162" s="48"/>
      <c r="AHC162" s="48"/>
      <c r="AHD162" s="48"/>
      <c r="AHE162" s="48"/>
      <c r="AHF162" s="48"/>
      <c r="AHG162" s="48"/>
      <c r="AHH162" s="48"/>
      <c r="AHI162" s="48"/>
      <c r="AHJ162" s="48"/>
      <c r="AHK162" s="48"/>
      <c r="AHL162" s="48"/>
      <c r="AHM162" s="48"/>
      <c r="AHN162" s="48"/>
      <c r="AHO162" s="48"/>
      <c r="AHP162" s="48"/>
      <c r="AHQ162" s="48"/>
      <c r="AHR162" s="48"/>
      <c r="AHS162" s="48"/>
      <c r="AHT162" s="48"/>
      <c r="AHU162" s="48"/>
      <c r="AHV162" s="48"/>
      <c r="AHW162" s="48"/>
      <c r="AHX162" s="48"/>
      <c r="AHY162" s="48"/>
      <c r="AHZ162" s="48"/>
      <c r="AIA162" s="48"/>
      <c r="AIB162" s="48"/>
      <c r="AIC162" s="48"/>
      <c r="AID162" s="48"/>
      <c r="AIE162" s="48"/>
      <c r="AIF162" s="48"/>
      <c r="AIG162" s="48"/>
      <c r="AIH162" s="48"/>
      <c r="AII162" s="48"/>
      <c r="AIJ162" s="48"/>
      <c r="AIK162" s="48"/>
      <c r="AIL162" s="48"/>
      <c r="AIM162" s="48"/>
      <c r="AIN162" s="48"/>
      <c r="AIO162" s="48"/>
      <c r="AIP162" s="48"/>
      <c r="AIQ162" s="48"/>
      <c r="AIR162" s="48"/>
      <c r="AIS162" s="48"/>
      <c r="AIT162" s="48"/>
      <c r="AIU162" s="48"/>
      <c r="AIV162" s="48"/>
      <c r="AIW162" s="48"/>
      <c r="AIX162" s="48"/>
      <c r="AIY162" s="48"/>
      <c r="AIZ162" s="48"/>
      <c r="AJA162" s="48"/>
      <c r="AJB162" s="48"/>
      <c r="AJC162" s="48"/>
      <c r="AJD162" s="48"/>
      <c r="AJE162" s="48"/>
      <c r="AJF162" s="48"/>
      <c r="AJG162" s="48"/>
      <c r="AJH162" s="48"/>
      <c r="AJI162" s="48"/>
      <c r="AJJ162" s="48"/>
      <c r="AJK162" s="48"/>
      <c r="AJL162" s="48"/>
      <c r="AJM162" s="48"/>
      <c r="AJN162" s="48"/>
      <c r="AJO162" s="48"/>
      <c r="AJP162" s="48"/>
      <c r="AJQ162" s="48"/>
      <c r="AJR162" s="48"/>
      <c r="AJS162" s="48"/>
      <c r="AJT162" s="48"/>
      <c r="AJU162" s="48"/>
      <c r="AJV162" s="48"/>
      <c r="AJW162" s="48"/>
      <c r="AJX162" s="48"/>
      <c r="AJY162" s="48"/>
      <c r="AJZ162" s="48"/>
      <c r="AKA162" s="48"/>
      <c r="AKB162" s="48"/>
      <c r="AKC162" s="48"/>
      <c r="AKD162" s="48"/>
      <c r="AKE162" s="48"/>
      <c r="AKF162" s="48"/>
      <c r="AKG162" s="48"/>
      <c r="AKH162" s="48"/>
      <c r="AKI162" s="48"/>
      <c r="AKJ162" s="48"/>
      <c r="AKK162" s="48"/>
      <c r="AKL162" s="48"/>
      <c r="AKM162" s="48"/>
      <c r="AKN162" s="48"/>
      <c r="AKO162" s="48"/>
      <c r="AKP162" s="48"/>
      <c r="AKQ162" s="48"/>
      <c r="AKR162" s="48"/>
      <c r="AKS162" s="48"/>
      <c r="AKT162" s="48"/>
      <c r="AKU162" s="48"/>
      <c r="AKV162" s="48"/>
      <c r="AKW162" s="48"/>
      <c r="AKX162" s="48"/>
      <c r="AKY162" s="48"/>
      <c r="AKZ162" s="48"/>
      <c r="ALA162" s="48"/>
      <c r="ALB162" s="48"/>
      <c r="ALC162" s="48"/>
      <c r="ALD162" s="48"/>
      <c r="ALE162" s="48"/>
      <c r="ALF162" s="48"/>
      <c r="ALG162" s="48"/>
      <c r="ALH162" s="48"/>
      <c r="ALI162" s="48"/>
      <c r="ALJ162" s="48"/>
      <c r="ALK162" s="48"/>
      <c r="ALL162" s="48"/>
      <c r="ALM162" s="48"/>
      <c r="ALN162" s="48"/>
      <c r="ALO162" s="48"/>
      <c r="ALP162" s="48"/>
      <c r="ALQ162" s="48"/>
      <c r="ALR162" s="48"/>
      <c r="ALS162" s="48"/>
      <c r="ALT162" s="48"/>
      <c r="ALU162" s="48"/>
      <c r="ALV162" s="48"/>
      <c r="ALW162" s="48"/>
      <c r="ALX162" s="48"/>
      <c r="ALY162" s="48"/>
      <c r="ALZ162" s="48"/>
      <c r="AMA162" s="48"/>
      <c r="AMB162" s="48"/>
      <c r="AMC162" s="48"/>
      <c r="AMD162" s="48"/>
      <c r="AME162" s="48"/>
      <c r="AMF162" s="48"/>
      <c r="AMG162" s="48"/>
      <c r="AMH162" s="48"/>
      <c r="AMI162" s="48"/>
      <c r="AMJ162" s="48"/>
    </row>
    <row r="163" s="243" customFormat="true" ht="16.5" hidden="false" customHeight="true" outlineLevel="0" collapsed="false">
      <c r="A163" s="240" t="n">
        <f aca="false">A162+1</f>
        <v>151</v>
      </c>
      <c r="B163" s="242" t="s">
        <v>528</v>
      </c>
      <c r="C163" s="242" t="s">
        <v>529</v>
      </c>
      <c r="D163" s="242" t="s">
        <v>514</v>
      </c>
      <c r="E163" s="242" t="s">
        <v>405</v>
      </c>
      <c r="F163" s="242" t="s">
        <v>369</v>
      </c>
      <c r="G163" s="242" t="s">
        <v>406</v>
      </c>
      <c r="H163" s="244" t="s">
        <v>294</v>
      </c>
      <c r="I163" s="242" t="n">
        <f aca="false">COUNTIF($C$13:$C$265,$C163)</f>
        <v>3</v>
      </c>
      <c r="J163" s="245" t="n">
        <f aca="false">COUNTIF($B$13:$B$265,$B163)</f>
        <v>1</v>
      </c>
      <c r="K163" s="244"/>
      <c r="L163" s="246" t="n">
        <v>1185</v>
      </c>
      <c r="M163" s="246" t="n">
        <v>540</v>
      </c>
      <c r="N163" s="246" t="n">
        <v>320</v>
      </c>
      <c r="O163" s="260" t="n">
        <f aca="false">L163*M163*N163/10^9</f>
        <v>0.204768</v>
      </c>
      <c r="P163" s="248" t="n">
        <v>0.06048</v>
      </c>
      <c r="Q163" s="249"/>
      <c r="R163" s="250"/>
      <c r="S163" s="251" t="n">
        <v>122.12</v>
      </c>
      <c r="T163" s="252" t="n">
        <v>117.22</v>
      </c>
      <c r="U163" s="253" t="n">
        <v>144.2562</v>
      </c>
      <c r="V163" s="254"/>
      <c r="W163" s="255" t="n">
        <f aca="false">SUM(X163:WY163)</f>
        <v>100</v>
      </c>
      <c r="X163" s="243" t="n">
        <v>0</v>
      </c>
      <c r="Y163" s="243" t="n">
        <v>0</v>
      </c>
      <c r="Z163" s="243" t="n">
        <v>0</v>
      </c>
      <c r="AA163" s="243" t="n">
        <v>0</v>
      </c>
      <c r="AB163" s="243" t="n">
        <v>0</v>
      </c>
      <c r="AC163" s="243" t="n">
        <v>0</v>
      </c>
      <c r="AD163" s="243" t="n">
        <v>0</v>
      </c>
      <c r="AE163" s="243" t="n">
        <v>0</v>
      </c>
      <c r="AF163" s="243" t="n">
        <v>50</v>
      </c>
      <c r="AG163" s="243" t="n">
        <v>50</v>
      </c>
      <c r="AI163" s="243" t="n">
        <v>0</v>
      </c>
      <c r="AM163" s="243" t="n">
        <v>0</v>
      </c>
      <c r="AN163" s="243" t="n">
        <v>0</v>
      </c>
      <c r="AO163" s="243" t="n">
        <v>0</v>
      </c>
      <c r="AP163" s="243" t="n">
        <v>0</v>
      </c>
      <c r="AQ163" s="243" t="n">
        <v>0</v>
      </c>
      <c r="AR163" s="243" t="n">
        <v>0</v>
      </c>
      <c r="AS163" s="243" t="n">
        <v>0</v>
      </c>
      <c r="AT163" s="243" t="n">
        <v>0</v>
      </c>
      <c r="AU163" s="243" t="n">
        <v>0</v>
      </c>
      <c r="AV163" s="243" t="n">
        <v>0</v>
      </c>
      <c r="AW163" s="243" t="n">
        <v>0</v>
      </c>
      <c r="AX163" s="243" t="n">
        <v>0</v>
      </c>
      <c r="AY163" s="243" t="n">
        <v>0</v>
      </c>
      <c r="AZ163" s="243" t="n">
        <v>0</v>
      </c>
      <c r="BA163" s="243" t="n">
        <v>0</v>
      </c>
      <c r="BB163" s="243" t="n">
        <v>0</v>
      </c>
      <c r="BC163" s="243" t="n">
        <v>0</v>
      </c>
      <c r="BD163" s="243" t="n">
        <v>0</v>
      </c>
      <c r="BE163" s="243" t="n">
        <v>0</v>
      </c>
      <c r="BF163" s="243" t="n">
        <v>0</v>
      </c>
      <c r="BG163" s="243" t="n">
        <v>0</v>
      </c>
      <c r="BH163" s="243" t="n">
        <v>0</v>
      </c>
      <c r="BI163" s="243" t="n">
        <v>0</v>
      </c>
      <c r="BJ163" s="243" t="n">
        <v>0</v>
      </c>
      <c r="BK163" s="243" t="n">
        <v>0</v>
      </c>
      <c r="BL163" s="243" t="n">
        <v>0</v>
      </c>
      <c r="BM163" s="243" t="n">
        <v>0</v>
      </c>
      <c r="BN163" s="243" t="n">
        <v>0</v>
      </c>
      <c r="BO163" s="243" t="n">
        <v>0</v>
      </c>
      <c r="BP163" s="243" t="n">
        <v>0</v>
      </c>
      <c r="BQ163" s="243" t="n">
        <v>0</v>
      </c>
      <c r="BR163" s="243" t="n">
        <v>0</v>
      </c>
      <c r="BS163" s="243" t="n">
        <v>0</v>
      </c>
      <c r="BT163" s="243" t="n">
        <v>0</v>
      </c>
      <c r="BU163" s="243" t="n">
        <v>0</v>
      </c>
      <c r="BV163" s="243" t="n">
        <v>0</v>
      </c>
      <c r="BW163" s="243" t="n">
        <v>0</v>
      </c>
      <c r="BX163" s="243" t="n">
        <v>0</v>
      </c>
      <c r="BY163" s="243" t="n">
        <v>0</v>
      </c>
      <c r="BZ163" s="243" t="n">
        <v>0</v>
      </c>
      <c r="CA163" s="243" t="n">
        <v>0</v>
      </c>
      <c r="CB163" s="243" t="n">
        <v>0</v>
      </c>
      <c r="CC163" s="243" t="n">
        <v>0</v>
      </c>
      <c r="CD163" s="243" t="n">
        <v>0</v>
      </c>
      <c r="CE163" s="243" t="n">
        <v>0</v>
      </c>
      <c r="CF163" s="243" t="n">
        <v>0</v>
      </c>
      <c r="CG163" s="243" t="n">
        <v>0</v>
      </c>
      <c r="CH163" s="243" t="n">
        <v>0</v>
      </c>
      <c r="CI163" s="243" t="n">
        <v>0</v>
      </c>
      <c r="CJ163" s="243" t="n">
        <v>0</v>
      </c>
      <c r="CK163" s="243" t="n">
        <v>0</v>
      </c>
      <c r="CL163" s="243" t="n">
        <v>0</v>
      </c>
      <c r="CM163" s="243" t="n">
        <v>0</v>
      </c>
      <c r="CN163" s="243" t="n">
        <v>0</v>
      </c>
      <c r="WY163" s="236" t="n">
        <v>0</v>
      </c>
      <c r="WZ163" s="108"/>
      <c r="XA163" s="237" t="n">
        <v>0</v>
      </c>
      <c r="XB163" s="61" t="n">
        <v>100</v>
      </c>
      <c r="XC163" s="200" t="n">
        <f aca="false">XB163-W163</f>
        <v>0</v>
      </c>
      <c r="XD163" s="256" t="n">
        <f aca="false">SUMIF('TRIEN KHAI SX'!$B$8:$B$262,$B163,'TRIEN KHAI SX'!$CM$8:$CM$262)-W163</f>
        <v>0</v>
      </c>
      <c r="XE163" s="257" t="n">
        <f aca="false">SUMIF('TRIEN KHAI SX'!$B$8:$B$262,$B163,'TRIEN KHAI SX'!$FG$8:$FG$262)</f>
        <v>0</v>
      </c>
      <c r="XF163" s="258"/>
      <c r="XG163" s="258"/>
      <c r="XH163" s="258"/>
      <c r="XI163" s="258"/>
      <c r="XJ163" s="258"/>
      <c r="XK163" s="45"/>
      <c r="XL163" s="45"/>
      <c r="XM163" s="48"/>
      <c r="XN163" s="48"/>
      <c r="XO163" s="48"/>
      <c r="XP163" s="48"/>
      <c r="XQ163" s="48"/>
      <c r="XR163" s="48"/>
      <c r="XS163" s="48"/>
      <c r="XT163" s="48"/>
      <c r="XU163" s="48"/>
      <c r="XV163" s="48"/>
      <c r="XW163" s="48"/>
      <c r="XX163" s="48"/>
      <c r="XY163" s="48"/>
      <c r="XZ163" s="48"/>
      <c r="YA163" s="48"/>
      <c r="YB163" s="48"/>
      <c r="YC163" s="48"/>
      <c r="YD163" s="48"/>
      <c r="YE163" s="48"/>
      <c r="YF163" s="48"/>
      <c r="YG163" s="48"/>
      <c r="YH163" s="48"/>
      <c r="YI163" s="48"/>
      <c r="YJ163" s="48"/>
      <c r="YK163" s="48"/>
      <c r="YL163" s="48"/>
      <c r="YM163" s="48"/>
      <c r="YN163" s="48"/>
      <c r="YO163" s="48"/>
      <c r="YP163" s="48"/>
      <c r="YQ163" s="48"/>
      <c r="YR163" s="48"/>
      <c r="YS163" s="48"/>
      <c r="YT163" s="48"/>
      <c r="YU163" s="48"/>
      <c r="YV163" s="48"/>
      <c r="YW163" s="48"/>
      <c r="YX163" s="48"/>
      <c r="YY163" s="48"/>
      <c r="YZ163" s="48"/>
      <c r="ZA163" s="48"/>
      <c r="ZB163" s="48"/>
      <c r="ZC163" s="48"/>
      <c r="ZD163" s="48"/>
      <c r="ZE163" s="48"/>
      <c r="ZF163" s="48"/>
      <c r="ZG163" s="48"/>
      <c r="ZH163" s="48"/>
      <c r="ZI163" s="48"/>
      <c r="ZJ163" s="48"/>
      <c r="ZK163" s="48"/>
      <c r="ZL163" s="48"/>
      <c r="ZM163" s="48"/>
      <c r="ZN163" s="48"/>
      <c r="ZO163" s="48"/>
      <c r="ZP163" s="48"/>
      <c r="ZQ163" s="48"/>
      <c r="ZR163" s="48"/>
      <c r="ZS163" s="48"/>
      <c r="ZT163" s="48"/>
      <c r="ZU163" s="48"/>
      <c r="ZV163" s="48"/>
      <c r="ZW163" s="48"/>
      <c r="ZX163" s="48"/>
      <c r="ZY163" s="48"/>
      <c r="ZZ163" s="48"/>
      <c r="AAA163" s="48"/>
      <c r="AAB163" s="48"/>
      <c r="AAC163" s="48"/>
      <c r="AAD163" s="48"/>
      <c r="AAE163" s="48"/>
      <c r="AAF163" s="48"/>
      <c r="AAG163" s="48"/>
      <c r="AAH163" s="48"/>
      <c r="AAI163" s="48"/>
      <c r="AAJ163" s="48"/>
      <c r="AAK163" s="48"/>
      <c r="AAL163" s="48"/>
      <c r="AAM163" s="48"/>
      <c r="AAN163" s="48"/>
      <c r="AAO163" s="48"/>
      <c r="AAP163" s="48"/>
      <c r="AAQ163" s="48"/>
      <c r="AAR163" s="48"/>
      <c r="AAS163" s="48"/>
      <c r="AAT163" s="48"/>
      <c r="AAU163" s="48"/>
      <c r="AAV163" s="48"/>
      <c r="AAW163" s="48"/>
      <c r="AAX163" s="48"/>
      <c r="AAY163" s="48"/>
      <c r="AAZ163" s="48"/>
      <c r="ABA163" s="48"/>
      <c r="ABB163" s="48"/>
      <c r="ABC163" s="48"/>
      <c r="ABD163" s="48"/>
      <c r="ABE163" s="48"/>
      <c r="ABF163" s="48"/>
      <c r="ABG163" s="48"/>
      <c r="ABH163" s="48"/>
      <c r="ABI163" s="48"/>
      <c r="ABJ163" s="48"/>
      <c r="ABK163" s="48"/>
      <c r="ABL163" s="48"/>
      <c r="ABM163" s="48"/>
      <c r="ABN163" s="48"/>
      <c r="ABO163" s="48"/>
      <c r="ABP163" s="48"/>
      <c r="ABQ163" s="48"/>
      <c r="ABR163" s="48"/>
      <c r="ABS163" s="48"/>
      <c r="ABT163" s="48"/>
      <c r="ABU163" s="48"/>
      <c r="ABV163" s="48"/>
      <c r="ABW163" s="48"/>
      <c r="ABX163" s="48"/>
      <c r="ABY163" s="48"/>
      <c r="ABZ163" s="48"/>
      <c r="ACA163" s="48"/>
      <c r="ACB163" s="48"/>
      <c r="ACC163" s="48"/>
      <c r="ACD163" s="48"/>
      <c r="ACE163" s="48"/>
      <c r="ACF163" s="48"/>
      <c r="ACG163" s="48"/>
      <c r="ACH163" s="48"/>
      <c r="ACI163" s="48"/>
      <c r="ACJ163" s="48"/>
      <c r="ACK163" s="48"/>
      <c r="ACL163" s="48"/>
      <c r="ACM163" s="48"/>
      <c r="ACN163" s="48"/>
      <c r="ACO163" s="48"/>
      <c r="ACP163" s="48"/>
      <c r="ACQ163" s="48"/>
      <c r="ACR163" s="48"/>
      <c r="ACS163" s="48"/>
      <c r="ACT163" s="48"/>
      <c r="ACU163" s="48"/>
      <c r="ACV163" s="48"/>
      <c r="ACW163" s="48"/>
      <c r="ACX163" s="48"/>
      <c r="ACY163" s="48"/>
      <c r="ACZ163" s="48"/>
      <c r="ADA163" s="48"/>
      <c r="ADB163" s="48"/>
      <c r="ADC163" s="48"/>
      <c r="ADD163" s="48"/>
      <c r="ADE163" s="48"/>
      <c r="ADF163" s="48"/>
      <c r="ADG163" s="48"/>
      <c r="ADH163" s="48"/>
      <c r="ADI163" s="48"/>
      <c r="ADJ163" s="48"/>
      <c r="ADK163" s="48"/>
      <c r="ADL163" s="48"/>
      <c r="ADM163" s="48"/>
      <c r="ADN163" s="48"/>
      <c r="ADO163" s="48"/>
      <c r="ADP163" s="48"/>
      <c r="ADQ163" s="48"/>
      <c r="ADR163" s="48"/>
      <c r="ADS163" s="48"/>
      <c r="ADT163" s="48"/>
      <c r="ADU163" s="48"/>
      <c r="ADV163" s="48"/>
      <c r="ADW163" s="48"/>
      <c r="ADX163" s="48"/>
      <c r="ADY163" s="48"/>
      <c r="ADZ163" s="48"/>
      <c r="AEA163" s="48"/>
      <c r="AEB163" s="48"/>
      <c r="AEC163" s="48"/>
      <c r="AED163" s="48"/>
      <c r="AEE163" s="48"/>
      <c r="AEF163" s="48"/>
      <c r="AEG163" s="48"/>
      <c r="AEH163" s="48"/>
      <c r="AEI163" s="48"/>
      <c r="AEJ163" s="48"/>
      <c r="AEK163" s="48"/>
      <c r="AEL163" s="48"/>
      <c r="AEM163" s="48"/>
      <c r="AEN163" s="48"/>
      <c r="AEO163" s="48"/>
      <c r="AEP163" s="48"/>
      <c r="AEQ163" s="48"/>
      <c r="AER163" s="48"/>
      <c r="AES163" s="48"/>
      <c r="AET163" s="48"/>
      <c r="AEU163" s="48"/>
      <c r="AEV163" s="48"/>
      <c r="AEW163" s="48"/>
      <c r="AEX163" s="48"/>
      <c r="AEY163" s="48"/>
      <c r="AEZ163" s="48"/>
      <c r="AFA163" s="48"/>
      <c r="AFB163" s="48"/>
      <c r="AFC163" s="48"/>
      <c r="AFD163" s="48"/>
      <c r="AFE163" s="48"/>
      <c r="AFF163" s="48"/>
      <c r="AFG163" s="48"/>
      <c r="AFH163" s="48"/>
      <c r="AFI163" s="48"/>
      <c r="AFJ163" s="48"/>
      <c r="AFK163" s="48"/>
      <c r="AFL163" s="48"/>
      <c r="AFM163" s="48"/>
      <c r="AFN163" s="48"/>
      <c r="AFO163" s="48"/>
      <c r="AFP163" s="48"/>
      <c r="AFQ163" s="48"/>
      <c r="AFR163" s="48"/>
      <c r="AFS163" s="48"/>
      <c r="AFT163" s="48"/>
      <c r="AFU163" s="48"/>
      <c r="AFV163" s="48"/>
      <c r="AFW163" s="48"/>
      <c r="AFX163" s="48"/>
      <c r="AFY163" s="48"/>
      <c r="AFZ163" s="48"/>
      <c r="AGA163" s="48"/>
      <c r="AGB163" s="48"/>
      <c r="AGC163" s="48"/>
      <c r="AGD163" s="48"/>
      <c r="AGE163" s="48"/>
      <c r="AGF163" s="48"/>
      <c r="AGG163" s="48"/>
      <c r="AGH163" s="48"/>
      <c r="AGI163" s="48"/>
      <c r="AGJ163" s="48"/>
      <c r="AGK163" s="48"/>
      <c r="AGL163" s="48"/>
      <c r="AGM163" s="48"/>
      <c r="AGN163" s="48"/>
      <c r="AGO163" s="48"/>
      <c r="AGP163" s="48"/>
      <c r="AGQ163" s="48"/>
      <c r="AGR163" s="48"/>
      <c r="AGS163" s="48"/>
      <c r="AGT163" s="48"/>
      <c r="AGU163" s="48"/>
      <c r="AGV163" s="48"/>
      <c r="AGW163" s="48"/>
      <c r="AGX163" s="48"/>
      <c r="AGY163" s="48"/>
      <c r="AGZ163" s="48"/>
      <c r="AHA163" s="48"/>
      <c r="AHB163" s="48"/>
      <c r="AHC163" s="48"/>
      <c r="AHD163" s="48"/>
      <c r="AHE163" s="48"/>
      <c r="AHF163" s="48"/>
      <c r="AHG163" s="48"/>
      <c r="AHH163" s="48"/>
      <c r="AHI163" s="48"/>
      <c r="AHJ163" s="48"/>
      <c r="AHK163" s="48"/>
      <c r="AHL163" s="48"/>
      <c r="AHM163" s="48"/>
      <c r="AHN163" s="48"/>
      <c r="AHO163" s="48"/>
      <c r="AHP163" s="48"/>
      <c r="AHQ163" s="48"/>
      <c r="AHR163" s="48"/>
      <c r="AHS163" s="48"/>
      <c r="AHT163" s="48"/>
      <c r="AHU163" s="48"/>
      <c r="AHV163" s="48"/>
      <c r="AHW163" s="48"/>
      <c r="AHX163" s="48"/>
      <c r="AHY163" s="48"/>
      <c r="AHZ163" s="48"/>
      <c r="AIA163" s="48"/>
      <c r="AIB163" s="48"/>
      <c r="AIC163" s="48"/>
      <c r="AID163" s="48"/>
      <c r="AIE163" s="48"/>
      <c r="AIF163" s="48"/>
      <c r="AIG163" s="48"/>
      <c r="AIH163" s="48"/>
      <c r="AII163" s="48"/>
      <c r="AIJ163" s="48"/>
      <c r="AIK163" s="48"/>
      <c r="AIL163" s="48"/>
      <c r="AIM163" s="48"/>
      <c r="AIN163" s="48"/>
      <c r="AIO163" s="48"/>
      <c r="AIP163" s="48"/>
      <c r="AIQ163" s="48"/>
      <c r="AIR163" s="48"/>
      <c r="AIS163" s="48"/>
      <c r="AIT163" s="48"/>
      <c r="AIU163" s="48"/>
      <c r="AIV163" s="48"/>
      <c r="AIW163" s="48"/>
      <c r="AIX163" s="48"/>
      <c r="AIY163" s="48"/>
      <c r="AIZ163" s="48"/>
      <c r="AJA163" s="48"/>
      <c r="AJB163" s="48"/>
      <c r="AJC163" s="48"/>
      <c r="AJD163" s="48"/>
      <c r="AJE163" s="48"/>
      <c r="AJF163" s="48"/>
      <c r="AJG163" s="48"/>
      <c r="AJH163" s="48"/>
      <c r="AJI163" s="48"/>
      <c r="AJJ163" s="48"/>
      <c r="AJK163" s="48"/>
      <c r="AJL163" s="48"/>
      <c r="AJM163" s="48"/>
      <c r="AJN163" s="48"/>
      <c r="AJO163" s="48"/>
      <c r="AJP163" s="48"/>
      <c r="AJQ163" s="48"/>
      <c r="AJR163" s="48"/>
      <c r="AJS163" s="48"/>
      <c r="AJT163" s="48"/>
      <c r="AJU163" s="48"/>
      <c r="AJV163" s="48"/>
      <c r="AJW163" s="48"/>
      <c r="AJX163" s="48"/>
      <c r="AJY163" s="48"/>
      <c r="AJZ163" s="48"/>
      <c r="AKA163" s="48"/>
      <c r="AKB163" s="48"/>
      <c r="AKC163" s="48"/>
      <c r="AKD163" s="48"/>
      <c r="AKE163" s="48"/>
      <c r="AKF163" s="48"/>
      <c r="AKG163" s="48"/>
      <c r="AKH163" s="48"/>
      <c r="AKI163" s="48"/>
      <c r="AKJ163" s="48"/>
      <c r="AKK163" s="48"/>
      <c r="AKL163" s="48"/>
      <c r="AKM163" s="48"/>
      <c r="AKN163" s="48"/>
      <c r="AKO163" s="48"/>
      <c r="AKP163" s="48"/>
      <c r="AKQ163" s="48"/>
      <c r="AKR163" s="48"/>
      <c r="AKS163" s="48"/>
      <c r="AKT163" s="48"/>
      <c r="AKU163" s="48"/>
      <c r="AKV163" s="48"/>
      <c r="AKW163" s="48"/>
      <c r="AKX163" s="48"/>
      <c r="AKY163" s="48"/>
      <c r="AKZ163" s="48"/>
      <c r="ALA163" s="48"/>
      <c r="ALB163" s="48"/>
      <c r="ALC163" s="48"/>
      <c r="ALD163" s="48"/>
      <c r="ALE163" s="48"/>
      <c r="ALF163" s="48"/>
      <c r="ALG163" s="48"/>
      <c r="ALH163" s="48"/>
      <c r="ALI163" s="48"/>
      <c r="ALJ163" s="48"/>
      <c r="ALK163" s="48"/>
      <c r="ALL163" s="48"/>
      <c r="ALM163" s="48"/>
      <c r="ALN163" s="48"/>
      <c r="ALO163" s="48"/>
      <c r="ALP163" s="48"/>
      <c r="ALQ163" s="48"/>
      <c r="ALR163" s="48"/>
      <c r="ALS163" s="48"/>
      <c r="ALT163" s="48"/>
      <c r="ALU163" s="48"/>
      <c r="ALV163" s="48"/>
      <c r="ALW163" s="48"/>
      <c r="ALX163" s="48"/>
      <c r="ALY163" s="48"/>
      <c r="ALZ163" s="48"/>
      <c r="AMA163" s="48"/>
      <c r="AMB163" s="48"/>
      <c r="AMC163" s="48"/>
      <c r="AMD163" s="48"/>
      <c r="AME163" s="48"/>
      <c r="AMF163" s="48"/>
      <c r="AMG163" s="48"/>
      <c r="AMH163" s="48"/>
      <c r="AMI163" s="48"/>
      <c r="AMJ163" s="48"/>
    </row>
    <row r="164" s="243" customFormat="true" ht="16.5" hidden="false" customHeight="true" outlineLevel="0" collapsed="false">
      <c r="A164" s="240" t="n">
        <f aca="false">A163+1</f>
        <v>152</v>
      </c>
      <c r="B164" s="242" t="s">
        <v>530</v>
      </c>
      <c r="C164" s="242" t="s">
        <v>529</v>
      </c>
      <c r="D164" s="242" t="s">
        <v>514</v>
      </c>
      <c r="E164" s="242" t="s">
        <v>405</v>
      </c>
      <c r="F164" s="242" t="s">
        <v>369</v>
      </c>
      <c r="G164" s="242" t="s">
        <v>406</v>
      </c>
      <c r="H164" s="244" t="s">
        <v>294</v>
      </c>
      <c r="I164" s="242" t="n">
        <f aca="false">COUNTIF($C$13:$C$265,$C164)</f>
        <v>3</v>
      </c>
      <c r="J164" s="245" t="n">
        <f aca="false">COUNTIF($B$13:$B$265,$B164)</f>
        <v>1</v>
      </c>
      <c r="K164" s="244"/>
      <c r="L164" s="246" t="n">
        <v>1185</v>
      </c>
      <c r="M164" s="246" t="n">
        <v>540</v>
      </c>
      <c r="N164" s="246" t="n">
        <v>320</v>
      </c>
      <c r="O164" s="260" t="n">
        <f aca="false">L164*M164*N164/10^9</f>
        <v>0.204768</v>
      </c>
      <c r="P164" s="248" t="n">
        <v>0.06048</v>
      </c>
      <c r="Q164" s="249"/>
      <c r="R164" s="250"/>
      <c r="S164" s="251" t="n">
        <v>118.7</v>
      </c>
      <c r="T164" s="252" t="n">
        <v>117.22</v>
      </c>
      <c r="U164" s="253" t="n">
        <v>144.2562</v>
      </c>
      <c r="V164" s="254"/>
      <c r="W164" s="255" t="n">
        <f aca="false">SUM(X164:WY164)</f>
        <v>710</v>
      </c>
      <c r="AD164" s="243" t="n">
        <v>0</v>
      </c>
      <c r="AH164" s="243" t="n">
        <v>50</v>
      </c>
      <c r="AI164" s="243" t="n">
        <v>100</v>
      </c>
      <c r="AJ164" s="243" t="n">
        <v>0</v>
      </c>
      <c r="AK164" s="243" t="n">
        <v>40</v>
      </c>
      <c r="AL164" s="243" t="n">
        <v>40</v>
      </c>
      <c r="AM164" s="243" t="n">
        <v>50</v>
      </c>
      <c r="AN164" s="243" t="n">
        <v>0</v>
      </c>
      <c r="AO164" s="243" t="n">
        <v>30</v>
      </c>
      <c r="AP164" s="243" t="n">
        <v>0</v>
      </c>
      <c r="AQ164" s="267" t="n">
        <v>34</v>
      </c>
      <c r="AR164" s="243" t="n">
        <v>0</v>
      </c>
      <c r="AS164" s="243" t="n">
        <v>41</v>
      </c>
      <c r="AT164" s="243" t="n">
        <v>55</v>
      </c>
      <c r="AU164" s="243" t="n">
        <v>25</v>
      </c>
      <c r="AV164" s="243" t="n">
        <v>20</v>
      </c>
      <c r="AW164" s="243" t="n">
        <v>15</v>
      </c>
      <c r="AX164" s="243" t="n">
        <v>0</v>
      </c>
      <c r="AY164" s="243" t="n">
        <v>50</v>
      </c>
      <c r="AZ164" s="243" t="n">
        <v>40</v>
      </c>
      <c r="BA164" s="243" t="n">
        <v>40</v>
      </c>
      <c r="BB164" s="243" t="n">
        <v>0</v>
      </c>
      <c r="BC164" s="243" t="n">
        <v>50</v>
      </c>
      <c r="BD164" s="243" t="n">
        <v>0</v>
      </c>
      <c r="BE164" s="243" t="n">
        <v>0</v>
      </c>
      <c r="BF164" s="243" t="n">
        <v>0</v>
      </c>
      <c r="BG164" s="243" t="n">
        <v>30</v>
      </c>
      <c r="BH164" s="243" t="n">
        <v>0</v>
      </c>
      <c r="BI164" s="243" t="n">
        <v>0</v>
      </c>
      <c r="BJ164" s="243" t="n">
        <v>0</v>
      </c>
      <c r="BK164" s="243" t="n">
        <v>0</v>
      </c>
      <c r="BL164" s="243" t="n">
        <v>0</v>
      </c>
      <c r="BM164" s="243" t="n">
        <v>0</v>
      </c>
      <c r="BN164" s="243" t="n">
        <v>0</v>
      </c>
      <c r="BO164" s="243" t="n">
        <v>0</v>
      </c>
      <c r="BP164" s="243" t="n">
        <v>0</v>
      </c>
      <c r="BQ164" s="243" t="n">
        <v>0</v>
      </c>
      <c r="BR164" s="243" t="n">
        <v>0</v>
      </c>
      <c r="BS164" s="243" t="n">
        <v>0</v>
      </c>
      <c r="BT164" s="243" t="n">
        <v>0</v>
      </c>
      <c r="BU164" s="243" t="n">
        <v>0</v>
      </c>
      <c r="BV164" s="243" t="n">
        <v>0</v>
      </c>
      <c r="BW164" s="243" t="n">
        <v>0</v>
      </c>
      <c r="BX164" s="243" t="n">
        <v>0</v>
      </c>
      <c r="BY164" s="243" t="n">
        <v>0</v>
      </c>
      <c r="BZ164" s="243" t="n">
        <v>0</v>
      </c>
      <c r="CA164" s="243" t="n">
        <v>0</v>
      </c>
      <c r="CB164" s="243" t="n">
        <v>0</v>
      </c>
      <c r="CC164" s="243" t="n">
        <v>0</v>
      </c>
      <c r="CD164" s="243" t="n">
        <v>0</v>
      </c>
      <c r="CE164" s="243" t="n">
        <v>0</v>
      </c>
      <c r="CF164" s="243" t="n">
        <v>0</v>
      </c>
      <c r="CG164" s="243" t="n">
        <v>0</v>
      </c>
      <c r="CH164" s="243" t="n">
        <v>0</v>
      </c>
      <c r="CI164" s="243" t="n">
        <v>0</v>
      </c>
      <c r="CJ164" s="243" t="n">
        <v>0</v>
      </c>
      <c r="CK164" s="243" t="n">
        <v>0</v>
      </c>
      <c r="CL164" s="243" t="n">
        <v>0</v>
      </c>
      <c r="CM164" s="243" t="n">
        <v>0</v>
      </c>
      <c r="CN164" s="243" t="n">
        <v>0</v>
      </c>
      <c r="WY164" s="236" t="n">
        <v>0</v>
      </c>
      <c r="WZ164" s="108"/>
      <c r="XA164" s="237" t="n">
        <v>0</v>
      </c>
      <c r="XB164" s="61" t="n">
        <v>710</v>
      </c>
      <c r="XC164" s="200" t="n">
        <f aca="false">XB164-W164</f>
        <v>0</v>
      </c>
      <c r="XD164" s="256" t="n">
        <f aca="false">SUMIF('TRIEN KHAI SX'!$B$8:$B$262,$B164,'TRIEN KHAI SX'!$CM$8:$CM$262)-W164</f>
        <v>0</v>
      </c>
      <c r="XE164" s="257" t="n">
        <f aca="false">SUMIF('TRIEN KHAI SX'!$B$8:$B$262,$B164,'TRIEN KHAI SX'!$FG$8:$FG$262)</f>
        <v>0</v>
      </c>
      <c r="XF164" s="258"/>
      <c r="XG164" s="258"/>
      <c r="XH164" s="258"/>
      <c r="XI164" s="258"/>
      <c r="XJ164" s="258"/>
      <c r="XK164" s="45"/>
      <c r="XL164" s="45"/>
      <c r="XM164" s="48"/>
      <c r="XN164" s="48"/>
      <c r="XO164" s="48"/>
      <c r="XP164" s="48"/>
      <c r="XQ164" s="48"/>
      <c r="XR164" s="48"/>
      <c r="XS164" s="48"/>
      <c r="XT164" s="48"/>
      <c r="XU164" s="48"/>
      <c r="XV164" s="48"/>
      <c r="XW164" s="48"/>
      <c r="XX164" s="48"/>
      <c r="XY164" s="48"/>
      <c r="XZ164" s="48"/>
      <c r="YA164" s="48"/>
      <c r="YB164" s="48"/>
      <c r="YC164" s="48"/>
      <c r="YD164" s="48"/>
      <c r="YE164" s="48"/>
      <c r="YF164" s="48"/>
      <c r="YG164" s="48"/>
      <c r="YH164" s="48"/>
      <c r="YI164" s="48"/>
      <c r="YJ164" s="48"/>
      <c r="YK164" s="48"/>
      <c r="YL164" s="48"/>
      <c r="YM164" s="48"/>
      <c r="YN164" s="48"/>
      <c r="YO164" s="48"/>
      <c r="YP164" s="48"/>
      <c r="YQ164" s="48"/>
      <c r="YR164" s="48"/>
      <c r="YS164" s="48"/>
      <c r="YT164" s="48"/>
      <c r="YU164" s="48"/>
      <c r="YV164" s="48"/>
      <c r="YW164" s="48"/>
      <c r="YX164" s="48"/>
      <c r="YY164" s="48"/>
      <c r="YZ164" s="48"/>
      <c r="ZA164" s="48"/>
      <c r="ZB164" s="48"/>
      <c r="ZC164" s="48"/>
      <c r="ZD164" s="48"/>
      <c r="ZE164" s="48"/>
      <c r="ZF164" s="48"/>
      <c r="ZG164" s="48"/>
      <c r="ZH164" s="48"/>
      <c r="ZI164" s="48"/>
      <c r="ZJ164" s="48"/>
      <c r="ZK164" s="48"/>
      <c r="ZL164" s="48"/>
      <c r="ZM164" s="48"/>
      <c r="ZN164" s="48"/>
      <c r="ZO164" s="48"/>
      <c r="ZP164" s="48"/>
      <c r="ZQ164" s="48"/>
      <c r="ZR164" s="48"/>
      <c r="ZS164" s="48"/>
      <c r="ZT164" s="48"/>
      <c r="ZU164" s="48"/>
      <c r="ZV164" s="48"/>
      <c r="ZW164" s="48"/>
      <c r="ZX164" s="48"/>
      <c r="ZY164" s="48"/>
      <c r="ZZ164" s="48"/>
      <c r="AAA164" s="48"/>
      <c r="AAB164" s="48"/>
      <c r="AAC164" s="48"/>
      <c r="AAD164" s="48"/>
      <c r="AAE164" s="48"/>
      <c r="AAF164" s="48"/>
      <c r="AAG164" s="48"/>
      <c r="AAH164" s="48"/>
      <c r="AAI164" s="48"/>
      <c r="AAJ164" s="48"/>
      <c r="AAK164" s="48"/>
      <c r="AAL164" s="48"/>
      <c r="AAM164" s="48"/>
      <c r="AAN164" s="48"/>
      <c r="AAO164" s="48"/>
      <c r="AAP164" s="48"/>
      <c r="AAQ164" s="48"/>
      <c r="AAR164" s="48"/>
      <c r="AAS164" s="48"/>
      <c r="AAT164" s="48"/>
      <c r="AAU164" s="48"/>
      <c r="AAV164" s="48"/>
      <c r="AAW164" s="48"/>
      <c r="AAX164" s="48"/>
      <c r="AAY164" s="48"/>
      <c r="AAZ164" s="48"/>
      <c r="ABA164" s="48"/>
      <c r="ABB164" s="48"/>
      <c r="ABC164" s="48"/>
      <c r="ABD164" s="48"/>
      <c r="ABE164" s="48"/>
      <c r="ABF164" s="48"/>
      <c r="ABG164" s="48"/>
      <c r="ABH164" s="48"/>
      <c r="ABI164" s="48"/>
      <c r="ABJ164" s="48"/>
      <c r="ABK164" s="48"/>
      <c r="ABL164" s="48"/>
      <c r="ABM164" s="48"/>
      <c r="ABN164" s="48"/>
      <c r="ABO164" s="48"/>
      <c r="ABP164" s="48"/>
      <c r="ABQ164" s="48"/>
      <c r="ABR164" s="48"/>
      <c r="ABS164" s="48"/>
      <c r="ABT164" s="48"/>
      <c r="ABU164" s="48"/>
      <c r="ABV164" s="48"/>
      <c r="ABW164" s="48"/>
      <c r="ABX164" s="48"/>
      <c r="ABY164" s="48"/>
      <c r="ABZ164" s="48"/>
      <c r="ACA164" s="48"/>
      <c r="ACB164" s="48"/>
      <c r="ACC164" s="48"/>
      <c r="ACD164" s="48"/>
      <c r="ACE164" s="48"/>
      <c r="ACF164" s="48"/>
      <c r="ACG164" s="48"/>
      <c r="ACH164" s="48"/>
      <c r="ACI164" s="48"/>
      <c r="ACJ164" s="48"/>
      <c r="ACK164" s="48"/>
      <c r="ACL164" s="48"/>
      <c r="ACM164" s="48"/>
      <c r="ACN164" s="48"/>
      <c r="ACO164" s="48"/>
      <c r="ACP164" s="48"/>
      <c r="ACQ164" s="48"/>
      <c r="ACR164" s="48"/>
      <c r="ACS164" s="48"/>
      <c r="ACT164" s="48"/>
      <c r="ACU164" s="48"/>
      <c r="ACV164" s="48"/>
      <c r="ACW164" s="48"/>
      <c r="ACX164" s="48"/>
      <c r="ACY164" s="48"/>
      <c r="ACZ164" s="48"/>
      <c r="ADA164" s="48"/>
      <c r="ADB164" s="48"/>
      <c r="ADC164" s="48"/>
      <c r="ADD164" s="48"/>
      <c r="ADE164" s="48"/>
      <c r="ADF164" s="48"/>
      <c r="ADG164" s="48"/>
      <c r="ADH164" s="48"/>
      <c r="ADI164" s="48"/>
      <c r="ADJ164" s="48"/>
      <c r="ADK164" s="48"/>
      <c r="ADL164" s="48"/>
      <c r="ADM164" s="48"/>
      <c r="ADN164" s="48"/>
      <c r="ADO164" s="48"/>
      <c r="ADP164" s="48"/>
      <c r="ADQ164" s="48"/>
      <c r="ADR164" s="48"/>
      <c r="ADS164" s="48"/>
      <c r="ADT164" s="48"/>
      <c r="ADU164" s="48"/>
      <c r="ADV164" s="48"/>
      <c r="ADW164" s="48"/>
      <c r="ADX164" s="48"/>
      <c r="ADY164" s="48"/>
      <c r="ADZ164" s="48"/>
      <c r="AEA164" s="48"/>
      <c r="AEB164" s="48"/>
      <c r="AEC164" s="48"/>
      <c r="AED164" s="48"/>
      <c r="AEE164" s="48"/>
      <c r="AEF164" s="48"/>
      <c r="AEG164" s="48"/>
      <c r="AEH164" s="48"/>
      <c r="AEI164" s="48"/>
      <c r="AEJ164" s="48"/>
      <c r="AEK164" s="48"/>
      <c r="AEL164" s="48"/>
      <c r="AEM164" s="48"/>
      <c r="AEN164" s="48"/>
      <c r="AEO164" s="48"/>
      <c r="AEP164" s="48"/>
      <c r="AEQ164" s="48"/>
      <c r="AER164" s="48"/>
      <c r="AES164" s="48"/>
      <c r="AET164" s="48"/>
      <c r="AEU164" s="48"/>
      <c r="AEV164" s="48"/>
      <c r="AEW164" s="48"/>
      <c r="AEX164" s="48"/>
      <c r="AEY164" s="48"/>
      <c r="AEZ164" s="48"/>
      <c r="AFA164" s="48"/>
      <c r="AFB164" s="48"/>
      <c r="AFC164" s="48"/>
      <c r="AFD164" s="48"/>
      <c r="AFE164" s="48"/>
      <c r="AFF164" s="48"/>
      <c r="AFG164" s="48"/>
      <c r="AFH164" s="48"/>
      <c r="AFI164" s="48"/>
      <c r="AFJ164" s="48"/>
      <c r="AFK164" s="48"/>
      <c r="AFL164" s="48"/>
      <c r="AFM164" s="48"/>
      <c r="AFN164" s="48"/>
      <c r="AFO164" s="48"/>
      <c r="AFP164" s="48"/>
      <c r="AFQ164" s="48"/>
      <c r="AFR164" s="48"/>
      <c r="AFS164" s="48"/>
      <c r="AFT164" s="48"/>
      <c r="AFU164" s="48"/>
      <c r="AFV164" s="48"/>
      <c r="AFW164" s="48"/>
      <c r="AFX164" s="48"/>
      <c r="AFY164" s="48"/>
      <c r="AFZ164" s="48"/>
      <c r="AGA164" s="48"/>
      <c r="AGB164" s="48"/>
      <c r="AGC164" s="48"/>
      <c r="AGD164" s="48"/>
      <c r="AGE164" s="48"/>
      <c r="AGF164" s="48"/>
      <c r="AGG164" s="48"/>
      <c r="AGH164" s="48"/>
      <c r="AGI164" s="48"/>
      <c r="AGJ164" s="48"/>
      <c r="AGK164" s="48"/>
      <c r="AGL164" s="48"/>
      <c r="AGM164" s="48"/>
      <c r="AGN164" s="48"/>
      <c r="AGO164" s="48"/>
      <c r="AGP164" s="48"/>
      <c r="AGQ164" s="48"/>
      <c r="AGR164" s="48"/>
      <c r="AGS164" s="48"/>
      <c r="AGT164" s="48"/>
      <c r="AGU164" s="48"/>
      <c r="AGV164" s="48"/>
      <c r="AGW164" s="48"/>
      <c r="AGX164" s="48"/>
      <c r="AGY164" s="48"/>
      <c r="AGZ164" s="48"/>
      <c r="AHA164" s="48"/>
      <c r="AHB164" s="48"/>
      <c r="AHC164" s="48"/>
      <c r="AHD164" s="48"/>
      <c r="AHE164" s="48"/>
      <c r="AHF164" s="48"/>
      <c r="AHG164" s="48"/>
      <c r="AHH164" s="48"/>
      <c r="AHI164" s="48"/>
      <c r="AHJ164" s="48"/>
      <c r="AHK164" s="48"/>
      <c r="AHL164" s="48"/>
      <c r="AHM164" s="48"/>
      <c r="AHN164" s="48"/>
      <c r="AHO164" s="48"/>
      <c r="AHP164" s="48"/>
      <c r="AHQ164" s="48"/>
      <c r="AHR164" s="48"/>
      <c r="AHS164" s="48"/>
      <c r="AHT164" s="48"/>
      <c r="AHU164" s="48"/>
      <c r="AHV164" s="48"/>
      <c r="AHW164" s="48"/>
      <c r="AHX164" s="48"/>
      <c r="AHY164" s="48"/>
      <c r="AHZ164" s="48"/>
      <c r="AIA164" s="48"/>
      <c r="AIB164" s="48"/>
      <c r="AIC164" s="48"/>
      <c r="AID164" s="48"/>
      <c r="AIE164" s="48"/>
      <c r="AIF164" s="48"/>
      <c r="AIG164" s="48"/>
      <c r="AIH164" s="48"/>
      <c r="AII164" s="48"/>
      <c r="AIJ164" s="48"/>
      <c r="AIK164" s="48"/>
      <c r="AIL164" s="48"/>
      <c r="AIM164" s="48"/>
      <c r="AIN164" s="48"/>
      <c r="AIO164" s="48"/>
      <c r="AIP164" s="48"/>
      <c r="AIQ164" s="48"/>
      <c r="AIR164" s="48"/>
      <c r="AIS164" s="48"/>
      <c r="AIT164" s="48"/>
      <c r="AIU164" s="48"/>
      <c r="AIV164" s="48"/>
      <c r="AIW164" s="48"/>
      <c r="AIX164" s="48"/>
      <c r="AIY164" s="48"/>
      <c r="AIZ164" s="48"/>
      <c r="AJA164" s="48"/>
      <c r="AJB164" s="48"/>
      <c r="AJC164" s="48"/>
      <c r="AJD164" s="48"/>
      <c r="AJE164" s="48"/>
      <c r="AJF164" s="48"/>
      <c r="AJG164" s="48"/>
      <c r="AJH164" s="48"/>
      <c r="AJI164" s="48"/>
      <c r="AJJ164" s="48"/>
      <c r="AJK164" s="48"/>
      <c r="AJL164" s="48"/>
      <c r="AJM164" s="48"/>
      <c r="AJN164" s="48"/>
      <c r="AJO164" s="48"/>
      <c r="AJP164" s="48"/>
      <c r="AJQ164" s="48"/>
      <c r="AJR164" s="48"/>
      <c r="AJS164" s="48"/>
      <c r="AJT164" s="48"/>
      <c r="AJU164" s="48"/>
      <c r="AJV164" s="48"/>
      <c r="AJW164" s="48"/>
      <c r="AJX164" s="48"/>
      <c r="AJY164" s="48"/>
      <c r="AJZ164" s="48"/>
      <c r="AKA164" s="48"/>
      <c r="AKB164" s="48"/>
      <c r="AKC164" s="48"/>
      <c r="AKD164" s="48"/>
      <c r="AKE164" s="48"/>
      <c r="AKF164" s="48"/>
      <c r="AKG164" s="48"/>
      <c r="AKH164" s="48"/>
      <c r="AKI164" s="48"/>
      <c r="AKJ164" s="48"/>
      <c r="AKK164" s="48"/>
      <c r="AKL164" s="48"/>
      <c r="AKM164" s="48"/>
      <c r="AKN164" s="48"/>
      <c r="AKO164" s="48"/>
      <c r="AKP164" s="48"/>
      <c r="AKQ164" s="48"/>
      <c r="AKR164" s="48"/>
      <c r="AKS164" s="48"/>
      <c r="AKT164" s="48"/>
      <c r="AKU164" s="48"/>
      <c r="AKV164" s="48"/>
      <c r="AKW164" s="48"/>
      <c r="AKX164" s="48"/>
      <c r="AKY164" s="48"/>
      <c r="AKZ164" s="48"/>
      <c r="ALA164" s="48"/>
      <c r="ALB164" s="48"/>
      <c r="ALC164" s="48"/>
      <c r="ALD164" s="48"/>
      <c r="ALE164" s="48"/>
      <c r="ALF164" s="48"/>
      <c r="ALG164" s="48"/>
      <c r="ALH164" s="48"/>
      <c r="ALI164" s="48"/>
      <c r="ALJ164" s="48"/>
      <c r="ALK164" s="48"/>
      <c r="ALL164" s="48"/>
      <c r="ALM164" s="48"/>
      <c r="ALN164" s="48"/>
      <c r="ALO164" s="48"/>
      <c r="ALP164" s="48"/>
      <c r="ALQ164" s="48"/>
      <c r="ALR164" s="48"/>
      <c r="ALS164" s="48"/>
      <c r="ALT164" s="48"/>
      <c r="ALU164" s="48"/>
      <c r="ALV164" s="48"/>
      <c r="ALW164" s="48"/>
      <c r="ALX164" s="48"/>
      <c r="ALY164" s="48"/>
      <c r="ALZ164" s="48"/>
      <c r="AMA164" s="48"/>
      <c r="AMB164" s="48"/>
      <c r="AMC164" s="48"/>
      <c r="AMD164" s="48"/>
      <c r="AME164" s="48"/>
      <c r="AMF164" s="48"/>
      <c r="AMG164" s="48"/>
      <c r="AMH164" s="48"/>
      <c r="AMI164" s="48"/>
      <c r="AMJ164" s="48"/>
    </row>
    <row r="165" s="243" customFormat="true" ht="16.5" hidden="false" customHeight="true" outlineLevel="0" collapsed="false">
      <c r="A165" s="240" t="n">
        <f aca="false">A164+1</f>
        <v>153</v>
      </c>
      <c r="B165" s="242" t="s">
        <v>529</v>
      </c>
      <c r="C165" s="242" t="s">
        <v>529</v>
      </c>
      <c r="D165" s="242" t="s">
        <v>514</v>
      </c>
      <c r="E165" s="242" t="s">
        <v>405</v>
      </c>
      <c r="F165" s="242" t="s">
        <v>369</v>
      </c>
      <c r="G165" s="242" t="s">
        <v>406</v>
      </c>
      <c r="H165" s="244" t="s">
        <v>294</v>
      </c>
      <c r="I165" s="242" t="n">
        <f aca="false">COUNTIF($C$13:$C$265,$C165)</f>
        <v>3</v>
      </c>
      <c r="J165" s="245" t="n">
        <f aca="false">COUNTIF($B$13:$B$265,$B165)</f>
        <v>1</v>
      </c>
      <c r="K165" s="244"/>
      <c r="L165" s="246" t="n">
        <v>1185</v>
      </c>
      <c r="M165" s="246" t="n">
        <v>540</v>
      </c>
      <c r="N165" s="246" t="n">
        <v>320</v>
      </c>
      <c r="O165" s="260" t="n">
        <f aca="false">L165*M165*N165/10^9</f>
        <v>0.204768</v>
      </c>
      <c r="P165" s="248" t="n">
        <v>0.06048</v>
      </c>
      <c r="Q165" s="249"/>
      <c r="R165" s="250"/>
      <c r="S165" s="251"/>
      <c r="T165" s="252"/>
      <c r="U165" s="253" t="n">
        <v>144.2562</v>
      </c>
      <c r="V165" s="254"/>
      <c r="W165" s="255" t="n">
        <f aca="false">SUM(X165:WY165)</f>
        <v>670</v>
      </c>
      <c r="X165" s="243" t="n">
        <v>0</v>
      </c>
      <c r="Y165" s="243" t="n">
        <v>0</v>
      </c>
      <c r="Z165" s="243" t="n">
        <v>0</v>
      </c>
      <c r="AA165" s="243" t="n">
        <v>0</v>
      </c>
      <c r="AB165" s="243" t="n">
        <v>0</v>
      </c>
      <c r="AC165" s="243" t="n">
        <v>0</v>
      </c>
      <c r="AD165" s="243" t="n">
        <v>0</v>
      </c>
      <c r="AE165" s="243" t="n">
        <v>0</v>
      </c>
      <c r="AF165" s="243" t="n">
        <v>0</v>
      </c>
      <c r="AG165" s="243" t="n">
        <v>0</v>
      </c>
      <c r="AH165" s="243" t="n">
        <v>0</v>
      </c>
      <c r="AI165" s="243" t="n">
        <v>0</v>
      </c>
      <c r="AJ165" s="243" t="n">
        <v>0</v>
      </c>
      <c r="AK165" s="243" t="n">
        <v>0</v>
      </c>
      <c r="AL165" s="243" t="n">
        <v>0</v>
      </c>
      <c r="AM165" s="243" t="n">
        <v>0</v>
      </c>
      <c r="AP165" s="243" t="n">
        <v>0</v>
      </c>
      <c r="AQ165" s="243" t="n">
        <v>0</v>
      </c>
      <c r="AR165" s="243" t="n">
        <v>0</v>
      </c>
      <c r="AS165" s="243" t="n">
        <v>0</v>
      </c>
      <c r="AT165" s="243" t="n">
        <v>0</v>
      </c>
      <c r="AU165" s="243" t="n">
        <v>0</v>
      </c>
      <c r="AV165" s="243" t="n">
        <v>0</v>
      </c>
      <c r="AW165" s="243" t="n">
        <v>0</v>
      </c>
      <c r="AX165" s="243" t="n">
        <v>0</v>
      </c>
      <c r="AY165" s="243" t="n">
        <v>0</v>
      </c>
      <c r="AZ165" s="243" t="n">
        <v>0</v>
      </c>
      <c r="BA165" s="243" t="n">
        <v>0</v>
      </c>
      <c r="BB165" s="243" t="n">
        <v>0</v>
      </c>
      <c r="BC165" s="243" t="n">
        <v>0</v>
      </c>
      <c r="BD165" s="243" t="n">
        <v>0</v>
      </c>
      <c r="BE165" s="243" t="n">
        <v>0</v>
      </c>
      <c r="BF165" s="243" t="n">
        <v>0</v>
      </c>
      <c r="BG165" s="243" t="n">
        <v>0</v>
      </c>
      <c r="BH165" s="243" t="n">
        <v>150</v>
      </c>
      <c r="BI165" s="243" t="n">
        <v>30</v>
      </c>
      <c r="BJ165" s="243" t="n">
        <v>0</v>
      </c>
      <c r="BK165" s="243" t="n">
        <v>0</v>
      </c>
      <c r="BL165" s="243" t="n">
        <v>80</v>
      </c>
      <c r="BM165" s="243" t="n">
        <v>0</v>
      </c>
      <c r="BN165" s="243" t="n">
        <v>0</v>
      </c>
      <c r="BO165" s="243" t="n">
        <v>0</v>
      </c>
      <c r="BP165" s="243" t="n">
        <v>60</v>
      </c>
      <c r="BQ165" s="243" t="n">
        <v>70</v>
      </c>
      <c r="BR165" s="243" t="n">
        <v>0</v>
      </c>
      <c r="BS165" s="243" t="n">
        <v>0</v>
      </c>
      <c r="BT165" s="243" t="n">
        <v>70</v>
      </c>
      <c r="BU165" s="243" t="n">
        <v>0</v>
      </c>
      <c r="BV165" s="243" t="n">
        <v>0</v>
      </c>
      <c r="BW165" s="243" t="n">
        <v>0</v>
      </c>
      <c r="BX165" s="243" t="n">
        <v>0</v>
      </c>
      <c r="BY165" s="243" t="n">
        <v>0</v>
      </c>
      <c r="BZ165" s="243" t="n">
        <v>0</v>
      </c>
      <c r="CA165" s="243" t="n">
        <v>0</v>
      </c>
      <c r="CB165" s="243" t="n">
        <v>0</v>
      </c>
      <c r="CC165" s="243" t="n">
        <v>0</v>
      </c>
      <c r="CD165" s="243" t="n">
        <v>0</v>
      </c>
      <c r="CE165" s="243" t="n">
        <v>80</v>
      </c>
      <c r="CF165" s="243" t="n">
        <v>70</v>
      </c>
      <c r="CG165" s="243" t="n">
        <v>0</v>
      </c>
      <c r="CH165" s="243" t="n">
        <v>20</v>
      </c>
      <c r="CI165" s="243" t="n">
        <v>0</v>
      </c>
      <c r="CJ165" s="243" t="n">
        <v>0</v>
      </c>
      <c r="CK165" s="243" t="n">
        <v>0</v>
      </c>
      <c r="CL165" s="243" t="n">
        <v>0</v>
      </c>
      <c r="CM165" s="243" t="n">
        <v>0</v>
      </c>
      <c r="CN165" s="243" t="n">
        <v>0</v>
      </c>
      <c r="WY165" s="236" t="n">
        <v>40</v>
      </c>
      <c r="WZ165" s="108"/>
      <c r="XA165" s="237" t="n">
        <v>0</v>
      </c>
      <c r="XB165" s="61" t="n">
        <v>670</v>
      </c>
      <c r="XC165" s="200" t="n">
        <f aca="false">XB165-W165</f>
        <v>0</v>
      </c>
      <c r="XD165" s="256" t="n">
        <f aca="false">SUMIF('TRIEN KHAI SX'!$B$8:$B$262,$B165,'TRIEN KHAI SX'!$CM$8:$CM$262)-W165</f>
        <v>0</v>
      </c>
      <c r="XE165" s="257" t="n">
        <f aca="false">SUMIF('TRIEN KHAI SX'!$B$8:$B$262,$B165,'TRIEN KHAI SX'!$FG$8:$FG$262)</f>
        <v>0</v>
      </c>
      <c r="XF165" s="258"/>
      <c r="XG165" s="258"/>
      <c r="XH165" s="258"/>
      <c r="XI165" s="258"/>
      <c r="XJ165" s="258"/>
      <c r="XK165" s="45"/>
      <c r="XL165" s="45"/>
      <c r="XM165" s="48"/>
      <c r="XN165" s="48"/>
      <c r="XO165" s="48"/>
      <c r="XP165" s="48"/>
      <c r="XQ165" s="48"/>
      <c r="XR165" s="48"/>
      <c r="XS165" s="48"/>
      <c r="XT165" s="48"/>
      <c r="XU165" s="48"/>
      <c r="XV165" s="48"/>
      <c r="XW165" s="48"/>
      <c r="XX165" s="48"/>
      <c r="XY165" s="48"/>
      <c r="XZ165" s="48"/>
      <c r="YA165" s="48"/>
      <c r="YB165" s="48"/>
      <c r="YC165" s="48"/>
      <c r="YD165" s="48"/>
      <c r="YE165" s="48"/>
      <c r="YF165" s="48"/>
      <c r="YG165" s="48"/>
      <c r="YH165" s="48"/>
      <c r="YI165" s="48"/>
      <c r="YJ165" s="48"/>
      <c r="YK165" s="48"/>
      <c r="YL165" s="48"/>
      <c r="YM165" s="48"/>
      <c r="YN165" s="48"/>
      <c r="YO165" s="48"/>
      <c r="YP165" s="48"/>
      <c r="YQ165" s="48"/>
      <c r="YR165" s="48"/>
      <c r="YS165" s="48"/>
      <c r="YT165" s="48"/>
      <c r="YU165" s="48"/>
      <c r="YV165" s="48"/>
      <c r="YW165" s="48"/>
      <c r="YX165" s="48"/>
      <c r="YY165" s="48"/>
      <c r="YZ165" s="48"/>
      <c r="ZA165" s="48"/>
      <c r="ZB165" s="48"/>
      <c r="ZC165" s="48"/>
      <c r="ZD165" s="48"/>
      <c r="ZE165" s="48"/>
      <c r="ZF165" s="48"/>
      <c r="ZG165" s="48"/>
      <c r="ZH165" s="48"/>
      <c r="ZI165" s="48"/>
      <c r="ZJ165" s="48"/>
      <c r="ZK165" s="48"/>
      <c r="ZL165" s="48"/>
      <c r="ZM165" s="48"/>
      <c r="ZN165" s="48"/>
      <c r="ZO165" s="48"/>
      <c r="ZP165" s="48"/>
      <c r="ZQ165" s="48"/>
      <c r="ZR165" s="48"/>
      <c r="ZS165" s="48"/>
      <c r="ZT165" s="48"/>
      <c r="ZU165" s="48"/>
      <c r="ZV165" s="48"/>
      <c r="ZW165" s="48"/>
      <c r="ZX165" s="48"/>
      <c r="ZY165" s="48"/>
      <c r="ZZ165" s="48"/>
      <c r="AAA165" s="48"/>
      <c r="AAB165" s="48"/>
      <c r="AAC165" s="48"/>
      <c r="AAD165" s="48"/>
      <c r="AAE165" s="48"/>
      <c r="AAF165" s="48"/>
      <c r="AAG165" s="48"/>
      <c r="AAH165" s="48"/>
      <c r="AAI165" s="48"/>
      <c r="AAJ165" s="48"/>
      <c r="AAK165" s="48"/>
      <c r="AAL165" s="48"/>
      <c r="AAM165" s="48"/>
      <c r="AAN165" s="48"/>
      <c r="AAO165" s="48"/>
      <c r="AAP165" s="48"/>
      <c r="AAQ165" s="48"/>
      <c r="AAR165" s="48"/>
      <c r="AAS165" s="48"/>
      <c r="AAT165" s="48"/>
      <c r="AAU165" s="48"/>
      <c r="AAV165" s="48"/>
      <c r="AAW165" s="48"/>
      <c r="AAX165" s="48"/>
      <c r="AAY165" s="48"/>
      <c r="AAZ165" s="48"/>
      <c r="ABA165" s="48"/>
      <c r="ABB165" s="48"/>
      <c r="ABC165" s="48"/>
      <c r="ABD165" s="48"/>
      <c r="ABE165" s="48"/>
      <c r="ABF165" s="48"/>
      <c r="ABG165" s="48"/>
      <c r="ABH165" s="48"/>
      <c r="ABI165" s="48"/>
      <c r="ABJ165" s="48"/>
      <c r="ABK165" s="48"/>
      <c r="ABL165" s="48"/>
      <c r="ABM165" s="48"/>
      <c r="ABN165" s="48"/>
      <c r="ABO165" s="48"/>
      <c r="ABP165" s="48"/>
      <c r="ABQ165" s="48"/>
      <c r="ABR165" s="48"/>
      <c r="ABS165" s="48"/>
      <c r="ABT165" s="48"/>
      <c r="ABU165" s="48"/>
      <c r="ABV165" s="48"/>
      <c r="ABW165" s="48"/>
      <c r="ABX165" s="48"/>
      <c r="ABY165" s="48"/>
      <c r="ABZ165" s="48"/>
      <c r="ACA165" s="48"/>
      <c r="ACB165" s="48"/>
      <c r="ACC165" s="48"/>
      <c r="ACD165" s="48"/>
      <c r="ACE165" s="48"/>
      <c r="ACF165" s="48"/>
      <c r="ACG165" s="48"/>
      <c r="ACH165" s="48"/>
      <c r="ACI165" s="48"/>
      <c r="ACJ165" s="48"/>
      <c r="ACK165" s="48"/>
      <c r="ACL165" s="48"/>
      <c r="ACM165" s="48"/>
      <c r="ACN165" s="48"/>
      <c r="ACO165" s="48"/>
      <c r="ACP165" s="48"/>
      <c r="ACQ165" s="48"/>
      <c r="ACR165" s="48"/>
      <c r="ACS165" s="48"/>
      <c r="ACT165" s="48"/>
      <c r="ACU165" s="48"/>
      <c r="ACV165" s="48"/>
      <c r="ACW165" s="48"/>
      <c r="ACX165" s="48"/>
      <c r="ACY165" s="48"/>
      <c r="ACZ165" s="48"/>
      <c r="ADA165" s="48"/>
      <c r="ADB165" s="48"/>
      <c r="ADC165" s="48"/>
      <c r="ADD165" s="48"/>
      <c r="ADE165" s="48"/>
      <c r="ADF165" s="48"/>
      <c r="ADG165" s="48"/>
      <c r="ADH165" s="48"/>
      <c r="ADI165" s="48"/>
      <c r="ADJ165" s="48"/>
      <c r="ADK165" s="48"/>
      <c r="ADL165" s="48"/>
      <c r="ADM165" s="48"/>
      <c r="ADN165" s="48"/>
      <c r="ADO165" s="48"/>
      <c r="ADP165" s="48"/>
      <c r="ADQ165" s="48"/>
      <c r="ADR165" s="48"/>
      <c r="ADS165" s="48"/>
      <c r="ADT165" s="48"/>
      <c r="ADU165" s="48"/>
      <c r="ADV165" s="48"/>
      <c r="ADW165" s="48"/>
      <c r="ADX165" s="48"/>
      <c r="ADY165" s="48"/>
      <c r="ADZ165" s="48"/>
      <c r="AEA165" s="48"/>
      <c r="AEB165" s="48"/>
      <c r="AEC165" s="48"/>
      <c r="AED165" s="48"/>
      <c r="AEE165" s="48"/>
      <c r="AEF165" s="48"/>
      <c r="AEG165" s="48"/>
      <c r="AEH165" s="48"/>
      <c r="AEI165" s="48"/>
      <c r="AEJ165" s="48"/>
      <c r="AEK165" s="48"/>
      <c r="AEL165" s="48"/>
      <c r="AEM165" s="48"/>
      <c r="AEN165" s="48"/>
      <c r="AEO165" s="48"/>
      <c r="AEP165" s="48"/>
      <c r="AEQ165" s="48"/>
      <c r="AER165" s="48"/>
      <c r="AES165" s="48"/>
      <c r="AET165" s="48"/>
      <c r="AEU165" s="48"/>
      <c r="AEV165" s="48"/>
      <c r="AEW165" s="48"/>
      <c r="AEX165" s="48"/>
      <c r="AEY165" s="48"/>
      <c r="AEZ165" s="48"/>
      <c r="AFA165" s="48"/>
      <c r="AFB165" s="48"/>
      <c r="AFC165" s="48"/>
      <c r="AFD165" s="48"/>
      <c r="AFE165" s="48"/>
      <c r="AFF165" s="48"/>
      <c r="AFG165" s="48"/>
      <c r="AFH165" s="48"/>
      <c r="AFI165" s="48"/>
      <c r="AFJ165" s="48"/>
      <c r="AFK165" s="48"/>
      <c r="AFL165" s="48"/>
      <c r="AFM165" s="48"/>
      <c r="AFN165" s="48"/>
      <c r="AFO165" s="48"/>
      <c r="AFP165" s="48"/>
      <c r="AFQ165" s="48"/>
      <c r="AFR165" s="48"/>
      <c r="AFS165" s="48"/>
      <c r="AFT165" s="48"/>
      <c r="AFU165" s="48"/>
      <c r="AFV165" s="48"/>
      <c r="AFW165" s="48"/>
      <c r="AFX165" s="48"/>
      <c r="AFY165" s="48"/>
      <c r="AFZ165" s="48"/>
      <c r="AGA165" s="48"/>
      <c r="AGB165" s="48"/>
      <c r="AGC165" s="48"/>
      <c r="AGD165" s="48"/>
      <c r="AGE165" s="48"/>
      <c r="AGF165" s="48"/>
      <c r="AGG165" s="48"/>
      <c r="AGH165" s="48"/>
      <c r="AGI165" s="48"/>
      <c r="AGJ165" s="48"/>
      <c r="AGK165" s="48"/>
      <c r="AGL165" s="48"/>
      <c r="AGM165" s="48"/>
      <c r="AGN165" s="48"/>
      <c r="AGO165" s="48"/>
      <c r="AGP165" s="48"/>
      <c r="AGQ165" s="48"/>
      <c r="AGR165" s="48"/>
      <c r="AGS165" s="48"/>
      <c r="AGT165" s="48"/>
      <c r="AGU165" s="48"/>
      <c r="AGV165" s="48"/>
      <c r="AGW165" s="48"/>
      <c r="AGX165" s="48"/>
      <c r="AGY165" s="48"/>
      <c r="AGZ165" s="48"/>
      <c r="AHA165" s="48"/>
      <c r="AHB165" s="48"/>
      <c r="AHC165" s="48"/>
      <c r="AHD165" s="48"/>
      <c r="AHE165" s="48"/>
      <c r="AHF165" s="48"/>
      <c r="AHG165" s="48"/>
      <c r="AHH165" s="48"/>
      <c r="AHI165" s="48"/>
      <c r="AHJ165" s="48"/>
      <c r="AHK165" s="48"/>
      <c r="AHL165" s="48"/>
      <c r="AHM165" s="48"/>
      <c r="AHN165" s="48"/>
      <c r="AHO165" s="48"/>
      <c r="AHP165" s="48"/>
      <c r="AHQ165" s="48"/>
      <c r="AHR165" s="48"/>
      <c r="AHS165" s="48"/>
      <c r="AHT165" s="48"/>
      <c r="AHU165" s="48"/>
      <c r="AHV165" s="48"/>
      <c r="AHW165" s="48"/>
      <c r="AHX165" s="48"/>
      <c r="AHY165" s="48"/>
      <c r="AHZ165" s="48"/>
      <c r="AIA165" s="48"/>
      <c r="AIB165" s="48"/>
      <c r="AIC165" s="48"/>
      <c r="AID165" s="48"/>
      <c r="AIE165" s="48"/>
      <c r="AIF165" s="48"/>
      <c r="AIG165" s="48"/>
      <c r="AIH165" s="48"/>
      <c r="AII165" s="48"/>
      <c r="AIJ165" s="48"/>
      <c r="AIK165" s="48"/>
      <c r="AIL165" s="48"/>
      <c r="AIM165" s="48"/>
      <c r="AIN165" s="48"/>
      <c r="AIO165" s="48"/>
      <c r="AIP165" s="48"/>
      <c r="AIQ165" s="48"/>
      <c r="AIR165" s="48"/>
      <c r="AIS165" s="48"/>
      <c r="AIT165" s="48"/>
      <c r="AIU165" s="48"/>
      <c r="AIV165" s="48"/>
      <c r="AIW165" s="48"/>
      <c r="AIX165" s="48"/>
      <c r="AIY165" s="48"/>
      <c r="AIZ165" s="48"/>
      <c r="AJA165" s="48"/>
      <c r="AJB165" s="48"/>
      <c r="AJC165" s="48"/>
      <c r="AJD165" s="48"/>
      <c r="AJE165" s="48"/>
      <c r="AJF165" s="48"/>
      <c r="AJG165" s="48"/>
      <c r="AJH165" s="48"/>
      <c r="AJI165" s="48"/>
      <c r="AJJ165" s="48"/>
      <c r="AJK165" s="48"/>
      <c r="AJL165" s="48"/>
      <c r="AJM165" s="48"/>
      <c r="AJN165" s="48"/>
      <c r="AJO165" s="48"/>
      <c r="AJP165" s="48"/>
      <c r="AJQ165" s="48"/>
      <c r="AJR165" s="48"/>
      <c r="AJS165" s="48"/>
      <c r="AJT165" s="48"/>
      <c r="AJU165" s="48"/>
      <c r="AJV165" s="48"/>
      <c r="AJW165" s="48"/>
      <c r="AJX165" s="48"/>
      <c r="AJY165" s="48"/>
      <c r="AJZ165" s="48"/>
      <c r="AKA165" s="48"/>
      <c r="AKB165" s="48"/>
      <c r="AKC165" s="48"/>
      <c r="AKD165" s="48"/>
      <c r="AKE165" s="48"/>
      <c r="AKF165" s="48"/>
      <c r="AKG165" s="48"/>
      <c r="AKH165" s="48"/>
      <c r="AKI165" s="48"/>
      <c r="AKJ165" s="48"/>
      <c r="AKK165" s="48"/>
      <c r="AKL165" s="48"/>
      <c r="AKM165" s="48"/>
      <c r="AKN165" s="48"/>
      <c r="AKO165" s="48"/>
      <c r="AKP165" s="48"/>
      <c r="AKQ165" s="48"/>
      <c r="AKR165" s="48"/>
      <c r="AKS165" s="48"/>
      <c r="AKT165" s="48"/>
      <c r="AKU165" s="48"/>
      <c r="AKV165" s="48"/>
      <c r="AKW165" s="48"/>
      <c r="AKX165" s="48"/>
      <c r="AKY165" s="48"/>
      <c r="AKZ165" s="48"/>
      <c r="ALA165" s="48"/>
      <c r="ALB165" s="48"/>
      <c r="ALC165" s="48"/>
      <c r="ALD165" s="48"/>
      <c r="ALE165" s="48"/>
      <c r="ALF165" s="48"/>
      <c r="ALG165" s="48"/>
      <c r="ALH165" s="48"/>
      <c r="ALI165" s="48"/>
      <c r="ALJ165" s="48"/>
      <c r="ALK165" s="48"/>
      <c r="ALL165" s="48"/>
      <c r="ALM165" s="48"/>
      <c r="ALN165" s="48"/>
      <c r="ALO165" s="48"/>
      <c r="ALP165" s="48"/>
      <c r="ALQ165" s="48"/>
      <c r="ALR165" s="48"/>
      <c r="ALS165" s="48"/>
      <c r="ALT165" s="48"/>
      <c r="ALU165" s="48"/>
      <c r="ALV165" s="48"/>
      <c r="ALW165" s="48"/>
      <c r="ALX165" s="48"/>
      <c r="ALY165" s="48"/>
      <c r="ALZ165" s="48"/>
      <c r="AMA165" s="48"/>
      <c r="AMB165" s="48"/>
      <c r="AMC165" s="48"/>
      <c r="AMD165" s="48"/>
      <c r="AME165" s="48"/>
      <c r="AMF165" s="48"/>
      <c r="AMG165" s="48"/>
      <c r="AMH165" s="48"/>
      <c r="AMI165" s="48"/>
      <c r="AMJ165" s="48"/>
    </row>
    <row r="166" s="243" customFormat="true" ht="16.5" hidden="false" customHeight="true" outlineLevel="0" collapsed="false">
      <c r="A166" s="240" t="n">
        <f aca="false">A165+1</f>
        <v>154</v>
      </c>
      <c r="B166" s="241" t="s">
        <v>531</v>
      </c>
      <c r="C166" s="242" t="s">
        <v>531</v>
      </c>
      <c r="D166" s="242" t="s">
        <v>514</v>
      </c>
      <c r="E166" s="242" t="s">
        <v>532</v>
      </c>
      <c r="F166" s="242" t="n">
        <v>0</v>
      </c>
      <c r="G166" s="242" t="s">
        <v>533</v>
      </c>
      <c r="H166" s="244" t="s">
        <v>294</v>
      </c>
      <c r="I166" s="242" t="n">
        <f aca="false">COUNTIF($C$13:$C$265,$C166)</f>
        <v>2</v>
      </c>
      <c r="J166" s="245" t="n">
        <f aca="false">COUNTIF($B$13:$B$265,$B166)</f>
        <v>1</v>
      </c>
      <c r="K166" s="244"/>
      <c r="L166" s="246" t="n">
        <v>1185</v>
      </c>
      <c r="M166" s="246" t="n">
        <v>540</v>
      </c>
      <c r="N166" s="246" t="n">
        <v>320</v>
      </c>
      <c r="O166" s="260" t="n">
        <f aca="false">L166*M166*N166/10^9</f>
        <v>0.204768</v>
      </c>
      <c r="P166" s="248" t="n">
        <v>0.06048</v>
      </c>
      <c r="Q166" s="249"/>
      <c r="R166" s="250"/>
      <c r="S166" s="251" t="n">
        <v>122.5</v>
      </c>
      <c r="T166" s="252" t="n">
        <v>120.97</v>
      </c>
      <c r="U166" s="253" t="n">
        <v>148.7937</v>
      </c>
      <c r="V166" s="254"/>
      <c r="W166" s="255" t="n">
        <f aca="false">SUM(X166:WY166)</f>
        <v>35</v>
      </c>
      <c r="X166" s="243" t="n">
        <v>0</v>
      </c>
      <c r="Y166" s="243" t="n">
        <v>0</v>
      </c>
      <c r="Z166" s="243" t="n">
        <v>0</v>
      </c>
      <c r="AA166" s="243" t="n">
        <v>0</v>
      </c>
      <c r="AB166" s="243" t="n">
        <v>0</v>
      </c>
      <c r="AC166" s="243" t="n">
        <v>0</v>
      </c>
      <c r="AD166" s="243" t="n">
        <v>0</v>
      </c>
      <c r="AE166" s="243" t="n">
        <v>0</v>
      </c>
      <c r="AF166" s="243" t="n">
        <v>0</v>
      </c>
      <c r="AG166" s="243" t="n">
        <v>0</v>
      </c>
      <c r="AH166" s="243" t="n">
        <v>0</v>
      </c>
      <c r="AI166" s="243" t="n">
        <v>0</v>
      </c>
      <c r="AJ166" s="243" t="n">
        <v>35</v>
      </c>
      <c r="AK166" s="243" t="n">
        <v>0</v>
      </c>
      <c r="AL166" s="243" t="n">
        <v>0</v>
      </c>
      <c r="AM166" s="243" t="n">
        <v>0</v>
      </c>
      <c r="AP166" s="243" t="n">
        <v>0</v>
      </c>
      <c r="AQ166" s="243" t="n">
        <v>0</v>
      </c>
      <c r="AR166" s="243" t="n">
        <v>0</v>
      </c>
      <c r="AS166" s="243" t="n">
        <v>0</v>
      </c>
      <c r="AT166" s="243" t="n">
        <v>0</v>
      </c>
      <c r="AU166" s="243" t="n">
        <v>0</v>
      </c>
      <c r="AV166" s="243" t="n">
        <v>0</v>
      </c>
      <c r="AW166" s="243" t="n">
        <v>0</v>
      </c>
      <c r="AX166" s="243" t="n">
        <v>0</v>
      </c>
      <c r="AY166" s="243" t="n">
        <v>0</v>
      </c>
      <c r="AZ166" s="243" t="n">
        <v>0</v>
      </c>
      <c r="BA166" s="243" t="n">
        <v>0</v>
      </c>
      <c r="BB166" s="243" t="n">
        <v>0</v>
      </c>
      <c r="BC166" s="243" t="n">
        <v>0</v>
      </c>
      <c r="BD166" s="243" t="n">
        <v>0</v>
      </c>
      <c r="BE166" s="243" t="n">
        <v>0</v>
      </c>
      <c r="BF166" s="243" t="n">
        <v>0</v>
      </c>
      <c r="BG166" s="243" t="n">
        <v>0</v>
      </c>
      <c r="BH166" s="243" t="n">
        <v>0</v>
      </c>
      <c r="BI166" s="243" t="n">
        <v>0</v>
      </c>
      <c r="BJ166" s="243" t="n">
        <v>0</v>
      </c>
      <c r="BK166" s="243" t="n">
        <v>0</v>
      </c>
      <c r="BL166" s="243" t="n">
        <v>0</v>
      </c>
      <c r="BM166" s="243" t="n">
        <v>0</v>
      </c>
      <c r="BN166" s="243" t="n">
        <v>0</v>
      </c>
      <c r="BO166" s="243" t="n">
        <v>0</v>
      </c>
      <c r="BP166" s="243" t="n">
        <v>0</v>
      </c>
      <c r="BQ166" s="243" t="n">
        <v>0</v>
      </c>
      <c r="BR166" s="243" t="n">
        <v>0</v>
      </c>
      <c r="BS166" s="243" t="n">
        <v>0</v>
      </c>
      <c r="BT166" s="243" t="n">
        <v>0</v>
      </c>
      <c r="BU166" s="243" t="n">
        <v>0</v>
      </c>
      <c r="BV166" s="243" t="n">
        <v>0</v>
      </c>
      <c r="BW166" s="243" t="n">
        <v>0</v>
      </c>
      <c r="BX166" s="243" t="n">
        <v>0</v>
      </c>
      <c r="BY166" s="243" t="n">
        <v>0</v>
      </c>
      <c r="BZ166" s="243" t="n">
        <v>0</v>
      </c>
      <c r="CA166" s="243" t="n">
        <v>0</v>
      </c>
      <c r="CB166" s="243" t="n">
        <v>0</v>
      </c>
      <c r="CC166" s="243" t="n">
        <v>0</v>
      </c>
      <c r="CD166" s="243" t="n">
        <v>0</v>
      </c>
      <c r="CE166" s="243" t="n">
        <v>0</v>
      </c>
      <c r="CF166" s="243" t="n">
        <v>0</v>
      </c>
      <c r="CG166" s="243" t="n">
        <v>0</v>
      </c>
      <c r="CH166" s="243" t="n">
        <v>0</v>
      </c>
      <c r="CI166" s="243" t="n">
        <v>0</v>
      </c>
      <c r="CJ166" s="243" t="n">
        <v>0</v>
      </c>
      <c r="CK166" s="243" t="n">
        <v>0</v>
      </c>
      <c r="CL166" s="243" t="n">
        <v>0</v>
      </c>
      <c r="CM166" s="243" t="n">
        <v>0</v>
      </c>
      <c r="CN166" s="243" t="n">
        <v>0</v>
      </c>
      <c r="WY166" s="236" t="n">
        <v>0</v>
      </c>
      <c r="WZ166" s="108"/>
      <c r="XA166" s="237" t="n">
        <v>0</v>
      </c>
      <c r="XB166" s="61" t="n">
        <v>35</v>
      </c>
      <c r="XC166" s="200" t="n">
        <f aca="false">XB166-W166</f>
        <v>0</v>
      </c>
      <c r="XD166" s="256" t="n">
        <f aca="false">SUMIF('TRIEN KHAI SX'!$B$8:$B$262,$B166,'TRIEN KHAI SX'!$CM$8:$CM$262)-W166</f>
        <v>0</v>
      </c>
      <c r="XE166" s="257" t="n">
        <f aca="false">SUMIF('TRIEN KHAI SX'!$B$8:$B$262,$B166,'TRIEN KHAI SX'!$FG$8:$FG$262)</f>
        <v>0</v>
      </c>
      <c r="XF166" s="258"/>
      <c r="XG166" s="258"/>
      <c r="XH166" s="258"/>
      <c r="XI166" s="258"/>
      <c r="XJ166" s="258"/>
      <c r="XK166" s="45"/>
      <c r="XL166" s="45"/>
      <c r="XM166" s="48"/>
      <c r="XN166" s="48"/>
      <c r="XO166" s="48"/>
      <c r="XP166" s="48"/>
      <c r="XQ166" s="48"/>
      <c r="XR166" s="48"/>
      <c r="XS166" s="48"/>
      <c r="XT166" s="48"/>
      <c r="XU166" s="48"/>
      <c r="XV166" s="48"/>
      <c r="XW166" s="48"/>
      <c r="XX166" s="48"/>
      <c r="XY166" s="48"/>
      <c r="XZ166" s="48"/>
      <c r="YA166" s="48"/>
      <c r="YB166" s="48"/>
      <c r="YC166" s="48"/>
      <c r="YD166" s="48"/>
      <c r="YE166" s="48"/>
      <c r="YF166" s="48"/>
      <c r="YG166" s="48"/>
      <c r="YH166" s="48"/>
      <c r="YI166" s="48"/>
      <c r="YJ166" s="48"/>
      <c r="YK166" s="48"/>
      <c r="YL166" s="48"/>
      <c r="YM166" s="48"/>
      <c r="YN166" s="48"/>
      <c r="YO166" s="48"/>
      <c r="YP166" s="48"/>
      <c r="YQ166" s="48"/>
      <c r="YR166" s="48"/>
      <c r="YS166" s="48"/>
      <c r="YT166" s="48"/>
      <c r="YU166" s="48"/>
      <c r="YV166" s="48"/>
      <c r="YW166" s="48"/>
      <c r="YX166" s="48"/>
      <c r="YY166" s="48"/>
      <c r="YZ166" s="48"/>
      <c r="ZA166" s="48"/>
      <c r="ZB166" s="48"/>
      <c r="ZC166" s="48"/>
      <c r="ZD166" s="48"/>
      <c r="ZE166" s="48"/>
      <c r="ZF166" s="48"/>
      <c r="ZG166" s="48"/>
      <c r="ZH166" s="48"/>
      <c r="ZI166" s="48"/>
      <c r="ZJ166" s="48"/>
      <c r="ZK166" s="48"/>
      <c r="ZL166" s="48"/>
      <c r="ZM166" s="48"/>
      <c r="ZN166" s="48"/>
      <c r="ZO166" s="48"/>
      <c r="ZP166" s="48"/>
      <c r="ZQ166" s="48"/>
      <c r="ZR166" s="48"/>
      <c r="ZS166" s="48"/>
      <c r="ZT166" s="48"/>
      <c r="ZU166" s="48"/>
      <c r="ZV166" s="48"/>
      <c r="ZW166" s="48"/>
      <c r="ZX166" s="48"/>
      <c r="ZY166" s="48"/>
      <c r="ZZ166" s="48"/>
      <c r="AAA166" s="48"/>
      <c r="AAB166" s="48"/>
      <c r="AAC166" s="48"/>
      <c r="AAD166" s="48"/>
      <c r="AAE166" s="48"/>
      <c r="AAF166" s="48"/>
      <c r="AAG166" s="48"/>
      <c r="AAH166" s="48"/>
      <c r="AAI166" s="48"/>
      <c r="AAJ166" s="48"/>
      <c r="AAK166" s="48"/>
      <c r="AAL166" s="48"/>
      <c r="AAM166" s="48"/>
      <c r="AAN166" s="48"/>
      <c r="AAO166" s="48"/>
      <c r="AAP166" s="48"/>
      <c r="AAQ166" s="48"/>
      <c r="AAR166" s="48"/>
      <c r="AAS166" s="48"/>
      <c r="AAT166" s="48"/>
      <c r="AAU166" s="48"/>
      <c r="AAV166" s="48"/>
      <c r="AAW166" s="48"/>
      <c r="AAX166" s="48"/>
      <c r="AAY166" s="48"/>
      <c r="AAZ166" s="48"/>
      <c r="ABA166" s="48"/>
      <c r="ABB166" s="48"/>
      <c r="ABC166" s="48"/>
      <c r="ABD166" s="48"/>
      <c r="ABE166" s="48"/>
      <c r="ABF166" s="48"/>
      <c r="ABG166" s="48"/>
      <c r="ABH166" s="48"/>
      <c r="ABI166" s="48"/>
      <c r="ABJ166" s="48"/>
      <c r="ABK166" s="48"/>
      <c r="ABL166" s="48"/>
      <c r="ABM166" s="48"/>
      <c r="ABN166" s="48"/>
      <c r="ABO166" s="48"/>
      <c r="ABP166" s="48"/>
      <c r="ABQ166" s="48"/>
      <c r="ABR166" s="48"/>
      <c r="ABS166" s="48"/>
      <c r="ABT166" s="48"/>
      <c r="ABU166" s="48"/>
      <c r="ABV166" s="48"/>
      <c r="ABW166" s="48"/>
      <c r="ABX166" s="48"/>
      <c r="ABY166" s="48"/>
      <c r="ABZ166" s="48"/>
      <c r="ACA166" s="48"/>
      <c r="ACB166" s="48"/>
      <c r="ACC166" s="48"/>
      <c r="ACD166" s="48"/>
      <c r="ACE166" s="48"/>
      <c r="ACF166" s="48"/>
      <c r="ACG166" s="48"/>
      <c r="ACH166" s="48"/>
      <c r="ACI166" s="48"/>
      <c r="ACJ166" s="48"/>
      <c r="ACK166" s="48"/>
      <c r="ACL166" s="48"/>
      <c r="ACM166" s="48"/>
      <c r="ACN166" s="48"/>
      <c r="ACO166" s="48"/>
      <c r="ACP166" s="48"/>
      <c r="ACQ166" s="48"/>
      <c r="ACR166" s="48"/>
      <c r="ACS166" s="48"/>
      <c r="ACT166" s="48"/>
      <c r="ACU166" s="48"/>
      <c r="ACV166" s="48"/>
      <c r="ACW166" s="48"/>
      <c r="ACX166" s="48"/>
      <c r="ACY166" s="48"/>
      <c r="ACZ166" s="48"/>
      <c r="ADA166" s="48"/>
      <c r="ADB166" s="48"/>
      <c r="ADC166" s="48"/>
      <c r="ADD166" s="48"/>
      <c r="ADE166" s="48"/>
      <c r="ADF166" s="48"/>
      <c r="ADG166" s="48"/>
      <c r="ADH166" s="48"/>
      <c r="ADI166" s="48"/>
      <c r="ADJ166" s="48"/>
      <c r="ADK166" s="48"/>
      <c r="ADL166" s="48"/>
      <c r="ADM166" s="48"/>
      <c r="ADN166" s="48"/>
      <c r="ADO166" s="48"/>
      <c r="ADP166" s="48"/>
      <c r="ADQ166" s="48"/>
      <c r="ADR166" s="48"/>
      <c r="ADS166" s="48"/>
      <c r="ADT166" s="48"/>
      <c r="ADU166" s="48"/>
      <c r="ADV166" s="48"/>
      <c r="ADW166" s="48"/>
      <c r="ADX166" s="48"/>
      <c r="ADY166" s="48"/>
      <c r="ADZ166" s="48"/>
      <c r="AEA166" s="48"/>
      <c r="AEB166" s="48"/>
      <c r="AEC166" s="48"/>
      <c r="AED166" s="48"/>
      <c r="AEE166" s="48"/>
      <c r="AEF166" s="48"/>
      <c r="AEG166" s="48"/>
      <c r="AEH166" s="48"/>
      <c r="AEI166" s="48"/>
      <c r="AEJ166" s="48"/>
      <c r="AEK166" s="48"/>
      <c r="AEL166" s="48"/>
      <c r="AEM166" s="48"/>
      <c r="AEN166" s="48"/>
      <c r="AEO166" s="48"/>
      <c r="AEP166" s="48"/>
      <c r="AEQ166" s="48"/>
      <c r="AER166" s="48"/>
      <c r="AES166" s="48"/>
      <c r="AET166" s="48"/>
      <c r="AEU166" s="48"/>
      <c r="AEV166" s="48"/>
      <c r="AEW166" s="48"/>
      <c r="AEX166" s="48"/>
      <c r="AEY166" s="48"/>
      <c r="AEZ166" s="48"/>
      <c r="AFA166" s="48"/>
      <c r="AFB166" s="48"/>
      <c r="AFC166" s="48"/>
      <c r="AFD166" s="48"/>
      <c r="AFE166" s="48"/>
      <c r="AFF166" s="48"/>
      <c r="AFG166" s="48"/>
      <c r="AFH166" s="48"/>
      <c r="AFI166" s="48"/>
      <c r="AFJ166" s="48"/>
      <c r="AFK166" s="48"/>
      <c r="AFL166" s="48"/>
      <c r="AFM166" s="48"/>
      <c r="AFN166" s="48"/>
      <c r="AFO166" s="48"/>
      <c r="AFP166" s="48"/>
      <c r="AFQ166" s="48"/>
      <c r="AFR166" s="48"/>
      <c r="AFS166" s="48"/>
      <c r="AFT166" s="48"/>
      <c r="AFU166" s="48"/>
      <c r="AFV166" s="48"/>
      <c r="AFW166" s="48"/>
      <c r="AFX166" s="48"/>
      <c r="AFY166" s="48"/>
      <c r="AFZ166" s="48"/>
      <c r="AGA166" s="48"/>
      <c r="AGB166" s="48"/>
      <c r="AGC166" s="48"/>
      <c r="AGD166" s="48"/>
      <c r="AGE166" s="48"/>
      <c r="AGF166" s="48"/>
      <c r="AGG166" s="48"/>
      <c r="AGH166" s="48"/>
      <c r="AGI166" s="48"/>
      <c r="AGJ166" s="48"/>
      <c r="AGK166" s="48"/>
      <c r="AGL166" s="48"/>
      <c r="AGM166" s="48"/>
      <c r="AGN166" s="48"/>
      <c r="AGO166" s="48"/>
      <c r="AGP166" s="48"/>
      <c r="AGQ166" s="48"/>
      <c r="AGR166" s="48"/>
      <c r="AGS166" s="48"/>
      <c r="AGT166" s="48"/>
      <c r="AGU166" s="48"/>
      <c r="AGV166" s="48"/>
      <c r="AGW166" s="48"/>
      <c r="AGX166" s="48"/>
      <c r="AGY166" s="48"/>
      <c r="AGZ166" s="48"/>
      <c r="AHA166" s="48"/>
      <c r="AHB166" s="48"/>
      <c r="AHC166" s="48"/>
      <c r="AHD166" s="48"/>
      <c r="AHE166" s="48"/>
      <c r="AHF166" s="48"/>
      <c r="AHG166" s="48"/>
      <c r="AHH166" s="48"/>
      <c r="AHI166" s="48"/>
      <c r="AHJ166" s="48"/>
      <c r="AHK166" s="48"/>
      <c r="AHL166" s="48"/>
      <c r="AHM166" s="48"/>
      <c r="AHN166" s="48"/>
      <c r="AHO166" s="48"/>
      <c r="AHP166" s="48"/>
      <c r="AHQ166" s="48"/>
      <c r="AHR166" s="48"/>
      <c r="AHS166" s="48"/>
      <c r="AHT166" s="48"/>
      <c r="AHU166" s="48"/>
      <c r="AHV166" s="48"/>
      <c r="AHW166" s="48"/>
      <c r="AHX166" s="48"/>
      <c r="AHY166" s="48"/>
      <c r="AHZ166" s="48"/>
      <c r="AIA166" s="48"/>
      <c r="AIB166" s="48"/>
      <c r="AIC166" s="48"/>
      <c r="AID166" s="48"/>
      <c r="AIE166" s="48"/>
      <c r="AIF166" s="48"/>
      <c r="AIG166" s="48"/>
      <c r="AIH166" s="48"/>
      <c r="AII166" s="48"/>
      <c r="AIJ166" s="48"/>
      <c r="AIK166" s="48"/>
      <c r="AIL166" s="48"/>
      <c r="AIM166" s="48"/>
      <c r="AIN166" s="48"/>
      <c r="AIO166" s="48"/>
      <c r="AIP166" s="48"/>
      <c r="AIQ166" s="48"/>
      <c r="AIR166" s="48"/>
      <c r="AIS166" s="48"/>
      <c r="AIT166" s="48"/>
      <c r="AIU166" s="48"/>
      <c r="AIV166" s="48"/>
      <c r="AIW166" s="48"/>
      <c r="AIX166" s="48"/>
      <c r="AIY166" s="48"/>
      <c r="AIZ166" s="48"/>
      <c r="AJA166" s="48"/>
      <c r="AJB166" s="48"/>
      <c r="AJC166" s="48"/>
      <c r="AJD166" s="48"/>
      <c r="AJE166" s="48"/>
      <c r="AJF166" s="48"/>
      <c r="AJG166" s="48"/>
      <c r="AJH166" s="48"/>
      <c r="AJI166" s="48"/>
      <c r="AJJ166" s="48"/>
      <c r="AJK166" s="48"/>
      <c r="AJL166" s="48"/>
      <c r="AJM166" s="48"/>
      <c r="AJN166" s="48"/>
      <c r="AJO166" s="48"/>
      <c r="AJP166" s="48"/>
      <c r="AJQ166" s="48"/>
      <c r="AJR166" s="48"/>
      <c r="AJS166" s="48"/>
      <c r="AJT166" s="48"/>
      <c r="AJU166" s="48"/>
      <c r="AJV166" s="48"/>
      <c r="AJW166" s="48"/>
      <c r="AJX166" s="48"/>
      <c r="AJY166" s="48"/>
      <c r="AJZ166" s="48"/>
      <c r="AKA166" s="48"/>
      <c r="AKB166" s="48"/>
      <c r="AKC166" s="48"/>
      <c r="AKD166" s="48"/>
      <c r="AKE166" s="48"/>
      <c r="AKF166" s="48"/>
      <c r="AKG166" s="48"/>
      <c r="AKH166" s="48"/>
      <c r="AKI166" s="48"/>
      <c r="AKJ166" s="48"/>
      <c r="AKK166" s="48"/>
      <c r="AKL166" s="48"/>
      <c r="AKM166" s="48"/>
      <c r="AKN166" s="48"/>
      <c r="AKO166" s="48"/>
      <c r="AKP166" s="48"/>
      <c r="AKQ166" s="48"/>
      <c r="AKR166" s="48"/>
      <c r="AKS166" s="48"/>
      <c r="AKT166" s="48"/>
      <c r="AKU166" s="48"/>
      <c r="AKV166" s="48"/>
      <c r="AKW166" s="48"/>
      <c r="AKX166" s="48"/>
      <c r="AKY166" s="48"/>
      <c r="AKZ166" s="48"/>
      <c r="ALA166" s="48"/>
      <c r="ALB166" s="48"/>
      <c r="ALC166" s="48"/>
      <c r="ALD166" s="48"/>
      <c r="ALE166" s="48"/>
      <c r="ALF166" s="48"/>
      <c r="ALG166" s="48"/>
      <c r="ALH166" s="48"/>
      <c r="ALI166" s="48"/>
      <c r="ALJ166" s="48"/>
      <c r="ALK166" s="48"/>
      <c r="ALL166" s="48"/>
      <c r="ALM166" s="48"/>
      <c r="ALN166" s="48"/>
      <c r="ALO166" s="48"/>
      <c r="ALP166" s="48"/>
      <c r="ALQ166" s="48"/>
      <c r="ALR166" s="48"/>
      <c r="ALS166" s="48"/>
      <c r="ALT166" s="48"/>
      <c r="ALU166" s="48"/>
      <c r="ALV166" s="48"/>
      <c r="ALW166" s="48"/>
      <c r="ALX166" s="48"/>
      <c r="ALY166" s="48"/>
      <c r="ALZ166" s="48"/>
      <c r="AMA166" s="48"/>
      <c r="AMB166" s="48"/>
      <c r="AMC166" s="48"/>
      <c r="AMD166" s="48"/>
      <c r="AME166" s="48"/>
      <c r="AMF166" s="48"/>
      <c r="AMG166" s="48"/>
      <c r="AMH166" s="48"/>
      <c r="AMI166" s="48"/>
      <c r="AMJ166" s="48"/>
    </row>
    <row r="167" s="243" customFormat="true" ht="16.5" hidden="false" customHeight="true" outlineLevel="0" collapsed="false">
      <c r="A167" s="240" t="n">
        <f aca="false">A166+1</f>
        <v>155</v>
      </c>
      <c r="B167" s="241" t="s">
        <v>534</v>
      </c>
      <c r="C167" s="242" t="s">
        <v>531</v>
      </c>
      <c r="D167" s="242" t="s">
        <v>514</v>
      </c>
      <c r="E167" s="242" t="s">
        <v>532</v>
      </c>
      <c r="F167" s="242" t="n">
        <v>0</v>
      </c>
      <c r="G167" s="242" t="s">
        <v>533</v>
      </c>
      <c r="H167" s="244" t="s">
        <v>294</v>
      </c>
      <c r="I167" s="242" t="n">
        <f aca="false">COUNTIF($C$13:$C$265,$C167)</f>
        <v>2</v>
      </c>
      <c r="J167" s="245" t="n">
        <f aca="false">COUNTIF($B$13:$B$265,$B167)</f>
        <v>1</v>
      </c>
      <c r="K167" s="244"/>
      <c r="L167" s="246" t="n">
        <v>1185</v>
      </c>
      <c r="M167" s="246" t="n">
        <v>540</v>
      </c>
      <c r="N167" s="246" t="n">
        <v>320</v>
      </c>
      <c r="O167" s="260" t="n">
        <f aca="false">L167*M167*N167/10^9</f>
        <v>0.204768</v>
      </c>
      <c r="P167" s="248" t="n">
        <v>0.06048</v>
      </c>
      <c r="Q167" s="249"/>
      <c r="R167" s="250"/>
      <c r="S167" s="251"/>
      <c r="T167" s="252"/>
      <c r="U167" s="253" t="n">
        <v>148.7937</v>
      </c>
      <c r="V167" s="254"/>
      <c r="W167" s="255" t="n">
        <f aca="false">SUM(X167:WY167)</f>
        <v>190</v>
      </c>
      <c r="X167" s="243" t="n">
        <v>0</v>
      </c>
      <c r="Y167" s="243" t="n">
        <v>0</v>
      </c>
      <c r="Z167" s="243" t="n">
        <v>0</v>
      </c>
      <c r="AA167" s="243" t="n">
        <v>0</v>
      </c>
      <c r="AB167" s="243" t="n">
        <v>0</v>
      </c>
      <c r="AC167" s="243" t="n">
        <v>0</v>
      </c>
      <c r="AD167" s="243" t="n">
        <v>0</v>
      </c>
      <c r="AE167" s="243" t="n">
        <v>0</v>
      </c>
      <c r="AF167" s="243" t="n">
        <v>0</v>
      </c>
      <c r="AG167" s="243" t="n">
        <v>0</v>
      </c>
      <c r="AH167" s="243" t="n">
        <v>0</v>
      </c>
      <c r="AI167" s="243" t="n">
        <v>0</v>
      </c>
      <c r="AJ167" s="243" t="n">
        <v>0</v>
      </c>
      <c r="AK167" s="243" t="n">
        <v>0</v>
      </c>
      <c r="AL167" s="243" t="n">
        <v>0</v>
      </c>
      <c r="AM167" s="243" t="n">
        <v>0</v>
      </c>
      <c r="AP167" s="243" t="n">
        <v>0</v>
      </c>
      <c r="AQ167" s="243" t="n">
        <v>0</v>
      </c>
      <c r="AR167" s="243" t="n">
        <v>0</v>
      </c>
      <c r="AS167" s="243" t="n">
        <v>0</v>
      </c>
      <c r="AT167" s="243" t="n">
        <v>0</v>
      </c>
      <c r="AU167" s="243" t="n">
        <v>0</v>
      </c>
      <c r="AV167" s="243" t="n">
        <v>0</v>
      </c>
      <c r="AW167" s="243" t="n">
        <v>0</v>
      </c>
      <c r="AX167" s="243" t="n">
        <v>0</v>
      </c>
      <c r="AY167" s="243" t="n">
        <v>0</v>
      </c>
      <c r="AZ167" s="243" t="n">
        <v>0</v>
      </c>
      <c r="BA167" s="243" t="n">
        <v>0</v>
      </c>
      <c r="BB167" s="243" t="n">
        <v>0</v>
      </c>
      <c r="BC167" s="243" t="n">
        <v>0</v>
      </c>
      <c r="BD167" s="243" t="n">
        <v>0</v>
      </c>
      <c r="BE167" s="243" t="n">
        <v>0</v>
      </c>
      <c r="BF167" s="243" t="n">
        <v>0</v>
      </c>
      <c r="BG167" s="243" t="n">
        <v>0</v>
      </c>
      <c r="BH167" s="243" t="n">
        <v>0</v>
      </c>
      <c r="BI167" s="243" t="n">
        <v>0</v>
      </c>
      <c r="BJ167" s="243" t="n">
        <v>30</v>
      </c>
      <c r="BK167" s="243" t="n">
        <v>0</v>
      </c>
      <c r="BL167" s="243" t="n">
        <v>0</v>
      </c>
      <c r="BM167" s="243" t="n">
        <v>0</v>
      </c>
      <c r="BN167" s="243" t="n">
        <v>30</v>
      </c>
      <c r="BO167" s="243" t="n">
        <v>0</v>
      </c>
      <c r="BP167" s="243" t="n">
        <v>0</v>
      </c>
      <c r="BQ167" s="243" t="n">
        <v>0</v>
      </c>
      <c r="BR167" s="243" t="n">
        <v>0</v>
      </c>
      <c r="BS167" s="243" t="n">
        <v>0</v>
      </c>
      <c r="BT167" s="243" t="n">
        <v>0</v>
      </c>
      <c r="BU167" s="243" t="n">
        <v>30</v>
      </c>
      <c r="BV167" s="243" t="n">
        <v>0</v>
      </c>
      <c r="BW167" s="243" t="n">
        <v>0</v>
      </c>
      <c r="BX167" s="243" t="n">
        <v>0</v>
      </c>
      <c r="BY167" s="243" t="n">
        <v>0</v>
      </c>
      <c r="BZ167" s="243" t="n">
        <v>0</v>
      </c>
      <c r="CA167" s="243" t="n">
        <v>0</v>
      </c>
      <c r="CB167" s="243" t="n">
        <v>60</v>
      </c>
      <c r="CC167" s="243" t="n">
        <v>0</v>
      </c>
      <c r="CD167" s="243" t="n">
        <v>0</v>
      </c>
      <c r="CE167" s="243" t="n">
        <v>0</v>
      </c>
      <c r="CF167" s="243" t="n">
        <v>0</v>
      </c>
      <c r="CG167" s="243" t="n">
        <v>0</v>
      </c>
      <c r="CH167" s="243" t="n">
        <v>0</v>
      </c>
      <c r="CI167" s="243" t="n">
        <v>0</v>
      </c>
      <c r="CJ167" s="243" t="n">
        <v>40</v>
      </c>
      <c r="CK167" s="243" t="n">
        <v>0</v>
      </c>
      <c r="CL167" s="243" t="n">
        <v>0</v>
      </c>
      <c r="CM167" s="243" t="n">
        <v>0</v>
      </c>
      <c r="CN167" s="243" t="n">
        <v>0</v>
      </c>
      <c r="WY167" s="236" t="n">
        <v>0</v>
      </c>
      <c r="WZ167" s="108"/>
      <c r="XA167" s="237" t="n">
        <v>0</v>
      </c>
      <c r="XB167" s="61" t="n">
        <v>190</v>
      </c>
      <c r="XC167" s="200" t="n">
        <f aca="false">XB167-W167</f>
        <v>0</v>
      </c>
      <c r="XD167" s="256" t="n">
        <f aca="false">SUMIF('TRIEN KHAI SX'!$B$8:$B$262,$B167,'TRIEN KHAI SX'!$CM$8:$CM$262)-W167</f>
        <v>-40</v>
      </c>
      <c r="XE167" s="257" t="n">
        <f aca="false">SUMIF('TRIEN KHAI SX'!$B$8:$B$262,$B167,'TRIEN KHAI SX'!$FG$8:$FG$262)</f>
        <v>-40</v>
      </c>
      <c r="XF167" s="258"/>
      <c r="XG167" s="258"/>
      <c r="XH167" s="258"/>
      <c r="XI167" s="258"/>
      <c r="XJ167" s="258"/>
      <c r="XK167" s="45"/>
      <c r="XL167" s="45"/>
      <c r="XM167" s="48"/>
      <c r="XN167" s="48"/>
      <c r="XO167" s="48"/>
      <c r="XP167" s="48"/>
      <c r="XQ167" s="48"/>
      <c r="XR167" s="48"/>
      <c r="XS167" s="48"/>
      <c r="XT167" s="48"/>
      <c r="XU167" s="48"/>
      <c r="XV167" s="48"/>
      <c r="XW167" s="48"/>
      <c r="XX167" s="48"/>
      <c r="XY167" s="48"/>
      <c r="XZ167" s="48"/>
      <c r="YA167" s="48"/>
      <c r="YB167" s="48"/>
      <c r="YC167" s="48"/>
      <c r="YD167" s="48"/>
      <c r="YE167" s="48"/>
      <c r="YF167" s="48"/>
      <c r="YG167" s="48"/>
      <c r="YH167" s="48"/>
      <c r="YI167" s="48"/>
      <c r="YJ167" s="48"/>
      <c r="YK167" s="48"/>
      <c r="YL167" s="48"/>
      <c r="YM167" s="48"/>
      <c r="YN167" s="48"/>
      <c r="YO167" s="48"/>
      <c r="YP167" s="48"/>
      <c r="YQ167" s="48"/>
      <c r="YR167" s="48"/>
      <c r="YS167" s="48"/>
      <c r="YT167" s="48"/>
      <c r="YU167" s="48"/>
      <c r="YV167" s="48"/>
      <c r="YW167" s="48"/>
      <c r="YX167" s="48"/>
      <c r="YY167" s="48"/>
      <c r="YZ167" s="48"/>
      <c r="ZA167" s="48"/>
      <c r="ZB167" s="48"/>
      <c r="ZC167" s="48"/>
      <c r="ZD167" s="48"/>
      <c r="ZE167" s="48"/>
      <c r="ZF167" s="48"/>
      <c r="ZG167" s="48"/>
      <c r="ZH167" s="48"/>
      <c r="ZI167" s="48"/>
      <c r="ZJ167" s="48"/>
      <c r="ZK167" s="48"/>
      <c r="ZL167" s="48"/>
      <c r="ZM167" s="48"/>
      <c r="ZN167" s="48"/>
      <c r="ZO167" s="48"/>
      <c r="ZP167" s="48"/>
      <c r="ZQ167" s="48"/>
      <c r="ZR167" s="48"/>
      <c r="ZS167" s="48"/>
      <c r="ZT167" s="48"/>
      <c r="ZU167" s="48"/>
      <c r="ZV167" s="48"/>
      <c r="ZW167" s="48"/>
      <c r="ZX167" s="48"/>
      <c r="ZY167" s="48"/>
      <c r="ZZ167" s="48"/>
      <c r="AAA167" s="48"/>
      <c r="AAB167" s="48"/>
      <c r="AAC167" s="48"/>
      <c r="AAD167" s="48"/>
      <c r="AAE167" s="48"/>
      <c r="AAF167" s="48"/>
      <c r="AAG167" s="48"/>
      <c r="AAH167" s="48"/>
      <c r="AAI167" s="48"/>
      <c r="AAJ167" s="48"/>
      <c r="AAK167" s="48"/>
      <c r="AAL167" s="48"/>
      <c r="AAM167" s="48"/>
      <c r="AAN167" s="48"/>
      <c r="AAO167" s="48"/>
      <c r="AAP167" s="48"/>
      <c r="AAQ167" s="48"/>
      <c r="AAR167" s="48"/>
      <c r="AAS167" s="48"/>
      <c r="AAT167" s="48"/>
      <c r="AAU167" s="48"/>
      <c r="AAV167" s="48"/>
      <c r="AAW167" s="48"/>
      <c r="AAX167" s="48"/>
      <c r="AAY167" s="48"/>
      <c r="AAZ167" s="48"/>
      <c r="ABA167" s="48"/>
      <c r="ABB167" s="48"/>
      <c r="ABC167" s="48"/>
      <c r="ABD167" s="48"/>
      <c r="ABE167" s="48"/>
      <c r="ABF167" s="48"/>
      <c r="ABG167" s="48"/>
      <c r="ABH167" s="48"/>
      <c r="ABI167" s="48"/>
      <c r="ABJ167" s="48"/>
      <c r="ABK167" s="48"/>
      <c r="ABL167" s="48"/>
      <c r="ABM167" s="48"/>
      <c r="ABN167" s="48"/>
      <c r="ABO167" s="48"/>
      <c r="ABP167" s="48"/>
      <c r="ABQ167" s="48"/>
      <c r="ABR167" s="48"/>
      <c r="ABS167" s="48"/>
      <c r="ABT167" s="48"/>
      <c r="ABU167" s="48"/>
      <c r="ABV167" s="48"/>
      <c r="ABW167" s="48"/>
      <c r="ABX167" s="48"/>
      <c r="ABY167" s="48"/>
      <c r="ABZ167" s="48"/>
      <c r="ACA167" s="48"/>
      <c r="ACB167" s="48"/>
      <c r="ACC167" s="48"/>
      <c r="ACD167" s="48"/>
      <c r="ACE167" s="48"/>
      <c r="ACF167" s="48"/>
      <c r="ACG167" s="48"/>
      <c r="ACH167" s="48"/>
      <c r="ACI167" s="48"/>
      <c r="ACJ167" s="48"/>
      <c r="ACK167" s="48"/>
      <c r="ACL167" s="48"/>
      <c r="ACM167" s="48"/>
      <c r="ACN167" s="48"/>
      <c r="ACO167" s="48"/>
      <c r="ACP167" s="48"/>
      <c r="ACQ167" s="48"/>
      <c r="ACR167" s="48"/>
      <c r="ACS167" s="48"/>
      <c r="ACT167" s="48"/>
      <c r="ACU167" s="48"/>
      <c r="ACV167" s="48"/>
      <c r="ACW167" s="48"/>
      <c r="ACX167" s="48"/>
      <c r="ACY167" s="48"/>
      <c r="ACZ167" s="48"/>
      <c r="ADA167" s="48"/>
      <c r="ADB167" s="48"/>
      <c r="ADC167" s="48"/>
      <c r="ADD167" s="48"/>
      <c r="ADE167" s="48"/>
      <c r="ADF167" s="48"/>
      <c r="ADG167" s="48"/>
      <c r="ADH167" s="48"/>
      <c r="ADI167" s="48"/>
      <c r="ADJ167" s="48"/>
      <c r="ADK167" s="48"/>
      <c r="ADL167" s="48"/>
      <c r="ADM167" s="48"/>
      <c r="ADN167" s="48"/>
      <c r="ADO167" s="48"/>
      <c r="ADP167" s="48"/>
      <c r="ADQ167" s="48"/>
      <c r="ADR167" s="48"/>
      <c r="ADS167" s="48"/>
      <c r="ADT167" s="48"/>
      <c r="ADU167" s="48"/>
      <c r="ADV167" s="48"/>
      <c r="ADW167" s="48"/>
      <c r="ADX167" s="48"/>
      <c r="ADY167" s="48"/>
      <c r="ADZ167" s="48"/>
      <c r="AEA167" s="48"/>
      <c r="AEB167" s="48"/>
      <c r="AEC167" s="48"/>
      <c r="AED167" s="48"/>
      <c r="AEE167" s="48"/>
      <c r="AEF167" s="48"/>
      <c r="AEG167" s="48"/>
      <c r="AEH167" s="48"/>
      <c r="AEI167" s="48"/>
      <c r="AEJ167" s="48"/>
      <c r="AEK167" s="48"/>
      <c r="AEL167" s="48"/>
      <c r="AEM167" s="48"/>
      <c r="AEN167" s="48"/>
      <c r="AEO167" s="48"/>
      <c r="AEP167" s="48"/>
      <c r="AEQ167" s="48"/>
      <c r="AER167" s="48"/>
      <c r="AES167" s="48"/>
      <c r="AET167" s="48"/>
      <c r="AEU167" s="48"/>
      <c r="AEV167" s="48"/>
      <c r="AEW167" s="48"/>
      <c r="AEX167" s="48"/>
      <c r="AEY167" s="48"/>
      <c r="AEZ167" s="48"/>
      <c r="AFA167" s="48"/>
      <c r="AFB167" s="48"/>
      <c r="AFC167" s="48"/>
      <c r="AFD167" s="48"/>
      <c r="AFE167" s="48"/>
      <c r="AFF167" s="48"/>
      <c r="AFG167" s="48"/>
      <c r="AFH167" s="48"/>
      <c r="AFI167" s="48"/>
      <c r="AFJ167" s="48"/>
      <c r="AFK167" s="48"/>
      <c r="AFL167" s="48"/>
      <c r="AFM167" s="48"/>
      <c r="AFN167" s="48"/>
      <c r="AFO167" s="48"/>
      <c r="AFP167" s="48"/>
      <c r="AFQ167" s="48"/>
      <c r="AFR167" s="48"/>
      <c r="AFS167" s="48"/>
      <c r="AFT167" s="48"/>
      <c r="AFU167" s="48"/>
      <c r="AFV167" s="48"/>
      <c r="AFW167" s="48"/>
      <c r="AFX167" s="48"/>
      <c r="AFY167" s="48"/>
      <c r="AFZ167" s="48"/>
      <c r="AGA167" s="48"/>
      <c r="AGB167" s="48"/>
      <c r="AGC167" s="48"/>
      <c r="AGD167" s="48"/>
      <c r="AGE167" s="48"/>
      <c r="AGF167" s="48"/>
      <c r="AGG167" s="48"/>
      <c r="AGH167" s="48"/>
      <c r="AGI167" s="48"/>
      <c r="AGJ167" s="48"/>
      <c r="AGK167" s="48"/>
      <c r="AGL167" s="48"/>
      <c r="AGM167" s="48"/>
      <c r="AGN167" s="48"/>
      <c r="AGO167" s="48"/>
      <c r="AGP167" s="48"/>
      <c r="AGQ167" s="48"/>
      <c r="AGR167" s="48"/>
      <c r="AGS167" s="48"/>
      <c r="AGT167" s="48"/>
      <c r="AGU167" s="48"/>
      <c r="AGV167" s="48"/>
      <c r="AGW167" s="48"/>
      <c r="AGX167" s="48"/>
      <c r="AGY167" s="48"/>
      <c r="AGZ167" s="48"/>
      <c r="AHA167" s="48"/>
      <c r="AHB167" s="48"/>
      <c r="AHC167" s="48"/>
      <c r="AHD167" s="48"/>
      <c r="AHE167" s="48"/>
      <c r="AHF167" s="48"/>
      <c r="AHG167" s="48"/>
      <c r="AHH167" s="48"/>
      <c r="AHI167" s="48"/>
      <c r="AHJ167" s="48"/>
      <c r="AHK167" s="48"/>
      <c r="AHL167" s="48"/>
      <c r="AHM167" s="48"/>
      <c r="AHN167" s="48"/>
      <c r="AHO167" s="48"/>
      <c r="AHP167" s="48"/>
      <c r="AHQ167" s="48"/>
      <c r="AHR167" s="48"/>
      <c r="AHS167" s="48"/>
      <c r="AHT167" s="48"/>
      <c r="AHU167" s="48"/>
      <c r="AHV167" s="48"/>
      <c r="AHW167" s="48"/>
      <c r="AHX167" s="48"/>
      <c r="AHY167" s="48"/>
      <c r="AHZ167" s="48"/>
      <c r="AIA167" s="48"/>
      <c r="AIB167" s="48"/>
      <c r="AIC167" s="48"/>
      <c r="AID167" s="48"/>
      <c r="AIE167" s="48"/>
      <c r="AIF167" s="48"/>
      <c r="AIG167" s="48"/>
      <c r="AIH167" s="48"/>
      <c r="AII167" s="48"/>
      <c r="AIJ167" s="48"/>
      <c r="AIK167" s="48"/>
      <c r="AIL167" s="48"/>
      <c r="AIM167" s="48"/>
      <c r="AIN167" s="48"/>
      <c r="AIO167" s="48"/>
      <c r="AIP167" s="48"/>
      <c r="AIQ167" s="48"/>
      <c r="AIR167" s="48"/>
      <c r="AIS167" s="48"/>
      <c r="AIT167" s="48"/>
      <c r="AIU167" s="48"/>
      <c r="AIV167" s="48"/>
      <c r="AIW167" s="48"/>
      <c r="AIX167" s="48"/>
      <c r="AIY167" s="48"/>
      <c r="AIZ167" s="48"/>
      <c r="AJA167" s="48"/>
      <c r="AJB167" s="48"/>
      <c r="AJC167" s="48"/>
      <c r="AJD167" s="48"/>
      <c r="AJE167" s="48"/>
      <c r="AJF167" s="48"/>
      <c r="AJG167" s="48"/>
      <c r="AJH167" s="48"/>
      <c r="AJI167" s="48"/>
      <c r="AJJ167" s="48"/>
      <c r="AJK167" s="48"/>
      <c r="AJL167" s="48"/>
      <c r="AJM167" s="48"/>
      <c r="AJN167" s="48"/>
      <c r="AJO167" s="48"/>
      <c r="AJP167" s="48"/>
      <c r="AJQ167" s="48"/>
      <c r="AJR167" s="48"/>
      <c r="AJS167" s="48"/>
      <c r="AJT167" s="48"/>
      <c r="AJU167" s="48"/>
      <c r="AJV167" s="48"/>
      <c r="AJW167" s="48"/>
      <c r="AJX167" s="48"/>
      <c r="AJY167" s="48"/>
      <c r="AJZ167" s="48"/>
      <c r="AKA167" s="48"/>
      <c r="AKB167" s="48"/>
      <c r="AKC167" s="48"/>
      <c r="AKD167" s="48"/>
      <c r="AKE167" s="48"/>
      <c r="AKF167" s="48"/>
      <c r="AKG167" s="48"/>
      <c r="AKH167" s="48"/>
      <c r="AKI167" s="48"/>
      <c r="AKJ167" s="48"/>
      <c r="AKK167" s="48"/>
      <c r="AKL167" s="48"/>
      <c r="AKM167" s="48"/>
      <c r="AKN167" s="48"/>
      <c r="AKO167" s="48"/>
      <c r="AKP167" s="48"/>
      <c r="AKQ167" s="48"/>
      <c r="AKR167" s="48"/>
      <c r="AKS167" s="48"/>
      <c r="AKT167" s="48"/>
      <c r="AKU167" s="48"/>
      <c r="AKV167" s="48"/>
      <c r="AKW167" s="48"/>
      <c r="AKX167" s="48"/>
      <c r="AKY167" s="48"/>
      <c r="AKZ167" s="48"/>
      <c r="ALA167" s="48"/>
      <c r="ALB167" s="48"/>
      <c r="ALC167" s="48"/>
      <c r="ALD167" s="48"/>
      <c r="ALE167" s="48"/>
      <c r="ALF167" s="48"/>
      <c r="ALG167" s="48"/>
      <c r="ALH167" s="48"/>
      <c r="ALI167" s="48"/>
      <c r="ALJ167" s="48"/>
      <c r="ALK167" s="48"/>
      <c r="ALL167" s="48"/>
      <c r="ALM167" s="48"/>
      <c r="ALN167" s="48"/>
      <c r="ALO167" s="48"/>
      <c r="ALP167" s="48"/>
      <c r="ALQ167" s="48"/>
      <c r="ALR167" s="48"/>
      <c r="ALS167" s="48"/>
      <c r="ALT167" s="48"/>
      <c r="ALU167" s="48"/>
      <c r="ALV167" s="48"/>
      <c r="ALW167" s="48"/>
      <c r="ALX167" s="48"/>
      <c r="ALY167" s="48"/>
      <c r="ALZ167" s="48"/>
      <c r="AMA167" s="48"/>
      <c r="AMB167" s="48"/>
      <c r="AMC167" s="48"/>
      <c r="AMD167" s="48"/>
      <c r="AME167" s="48"/>
      <c r="AMF167" s="48"/>
      <c r="AMG167" s="48"/>
      <c r="AMH167" s="48"/>
      <c r="AMI167" s="48"/>
      <c r="AMJ167" s="48"/>
    </row>
    <row r="168" s="243" customFormat="true" ht="16.5" hidden="false" customHeight="true" outlineLevel="0" collapsed="false">
      <c r="A168" s="240" t="n">
        <f aca="false">A167+1</f>
        <v>156</v>
      </c>
      <c r="B168" s="241" t="s">
        <v>535</v>
      </c>
      <c r="C168" s="242" t="s">
        <v>536</v>
      </c>
      <c r="D168" s="242" t="s">
        <v>514</v>
      </c>
      <c r="E168" s="242" t="s">
        <v>320</v>
      </c>
      <c r="F168" s="242" t="s">
        <v>369</v>
      </c>
      <c r="G168" s="242" t="s">
        <v>322</v>
      </c>
      <c r="H168" s="244" t="s">
        <v>294</v>
      </c>
      <c r="I168" s="242" t="n">
        <f aca="false">COUNTIF($C$13:$C$265,$C168)</f>
        <v>3</v>
      </c>
      <c r="J168" s="245" t="n">
        <f aca="false">COUNTIF($B$13:$B$265,$B168)</f>
        <v>1</v>
      </c>
      <c r="K168" s="244"/>
      <c r="L168" s="246" t="n">
        <v>1185</v>
      </c>
      <c r="M168" s="246" t="n">
        <v>540</v>
      </c>
      <c r="N168" s="246" t="n">
        <v>320</v>
      </c>
      <c r="O168" s="260" t="n">
        <f aca="false">L168*M168*N168/10^9</f>
        <v>0.204768</v>
      </c>
      <c r="P168" s="248" t="n">
        <v>0.06048</v>
      </c>
      <c r="Q168" s="249"/>
      <c r="R168" s="250"/>
      <c r="S168" s="251" t="n">
        <v>120.24</v>
      </c>
      <c r="T168" s="252" t="n">
        <v>117.22</v>
      </c>
      <c r="U168" s="253" t="n">
        <v>144.2562</v>
      </c>
      <c r="V168" s="254"/>
      <c r="W168" s="255" t="n">
        <f aca="false">SUM(X168:WY168)</f>
        <v>65</v>
      </c>
      <c r="X168" s="243" t="n">
        <v>0</v>
      </c>
      <c r="Y168" s="243" t="n">
        <v>0</v>
      </c>
      <c r="Z168" s="243" t="n">
        <v>0</v>
      </c>
      <c r="AA168" s="243" t="n">
        <v>0</v>
      </c>
      <c r="AB168" s="243" t="n">
        <v>0</v>
      </c>
      <c r="AC168" s="243" t="n">
        <v>0</v>
      </c>
      <c r="AD168" s="243" t="n">
        <v>0</v>
      </c>
      <c r="AE168" s="243" t="n">
        <v>0</v>
      </c>
      <c r="AF168" s="243" t="n">
        <v>50</v>
      </c>
      <c r="AG168" s="243" t="n">
        <v>15</v>
      </c>
      <c r="AI168" s="243" t="n">
        <v>0</v>
      </c>
      <c r="AM168" s="243" t="n">
        <v>0</v>
      </c>
      <c r="AO168" s="243" t="n">
        <v>0</v>
      </c>
      <c r="AP168" s="243" t="n">
        <v>0</v>
      </c>
      <c r="AQ168" s="243" t="n">
        <v>0</v>
      </c>
      <c r="AR168" s="243" t="n">
        <v>0</v>
      </c>
      <c r="AS168" s="243" t="n">
        <v>0</v>
      </c>
      <c r="AT168" s="243" t="n">
        <v>0</v>
      </c>
      <c r="AU168" s="243" t="n">
        <v>0</v>
      </c>
      <c r="AV168" s="243" t="n">
        <v>0</v>
      </c>
      <c r="AW168" s="243" t="n">
        <v>0</v>
      </c>
      <c r="AX168" s="243" t="n">
        <v>0</v>
      </c>
      <c r="AY168" s="243" t="n">
        <v>0</v>
      </c>
      <c r="AZ168" s="243" t="n">
        <v>0</v>
      </c>
      <c r="BA168" s="243" t="n">
        <v>0</v>
      </c>
      <c r="BB168" s="243" t="n">
        <v>0</v>
      </c>
      <c r="BC168" s="243" t="n">
        <v>0</v>
      </c>
      <c r="BD168" s="243" t="n">
        <v>0</v>
      </c>
      <c r="BE168" s="243" t="n">
        <v>0</v>
      </c>
      <c r="BF168" s="243" t="n">
        <v>0</v>
      </c>
      <c r="BG168" s="243" t="n">
        <v>0</v>
      </c>
      <c r="BH168" s="243" t="n">
        <v>0</v>
      </c>
      <c r="BI168" s="243" t="n">
        <v>0</v>
      </c>
      <c r="BJ168" s="243" t="n">
        <v>0</v>
      </c>
      <c r="BK168" s="243" t="n">
        <v>0</v>
      </c>
      <c r="BL168" s="243" t="n">
        <v>0</v>
      </c>
      <c r="BM168" s="243" t="n">
        <v>0</v>
      </c>
      <c r="BN168" s="243" t="n">
        <v>0</v>
      </c>
      <c r="BO168" s="243" t="n">
        <v>0</v>
      </c>
      <c r="BP168" s="243" t="n">
        <v>0</v>
      </c>
      <c r="BQ168" s="243" t="n">
        <v>0</v>
      </c>
      <c r="BR168" s="243" t="n">
        <v>0</v>
      </c>
      <c r="BS168" s="243" t="n">
        <v>0</v>
      </c>
      <c r="BT168" s="243" t="n">
        <v>0</v>
      </c>
      <c r="BU168" s="243" t="n">
        <v>0</v>
      </c>
      <c r="BV168" s="243" t="n">
        <v>0</v>
      </c>
      <c r="BW168" s="243" t="n">
        <v>0</v>
      </c>
      <c r="BX168" s="243" t="n">
        <v>0</v>
      </c>
      <c r="BY168" s="243" t="n">
        <v>0</v>
      </c>
      <c r="BZ168" s="243" t="n">
        <v>0</v>
      </c>
      <c r="CA168" s="243" t="n">
        <v>0</v>
      </c>
      <c r="CB168" s="243" t="n">
        <v>0</v>
      </c>
      <c r="CC168" s="243" t="n">
        <v>0</v>
      </c>
      <c r="CD168" s="243" t="n">
        <v>0</v>
      </c>
      <c r="CE168" s="243" t="n">
        <v>0</v>
      </c>
      <c r="CF168" s="243" t="n">
        <v>0</v>
      </c>
      <c r="CG168" s="243" t="n">
        <v>0</v>
      </c>
      <c r="CH168" s="243" t="n">
        <v>0</v>
      </c>
      <c r="CI168" s="243" t="n">
        <v>0</v>
      </c>
      <c r="CJ168" s="243" t="n">
        <v>0</v>
      </c>
      <c r="CK168" s="243" t="n">
        <v>0</v>
      </c>
      <c r="CL168" s="243" t="n">
        <v>0</v>
      </c>
      <c r="CM168" s="243" t="n">
        <v>0</v>
      </c>
      <c r="CN168" s="243" t="n">
        <v>0</v>
      </c>
      <c r="WY168" s="236" t="n">
        <v>0</v>
      </c>
      <c r="WZ168" s="108"/>
      <c r="XA168" s="237" t="n">
        <v>0</v>
      </c>
      <c r="XB168" s="61" t="n">
        <v>65</v>
      </c>
      <c r="XC168" s="200" t="n">
        <f aca="false">XB168-W168</f>
        <v>0</v>
      </c>
      <c r="XD168" s="256" t="n">
        <f aca="false">SUMIF('TRIEN KHAI SX'!$B$8:$B$262,$B168,'TRIEN KHAI SX'!$CM$8:$CM$262)-W168</f>
        <v>0</v>
      </c>
      <c r="XE168" s="257" t="n">
        <f aca="false">SUMIF('TRIEN KHAI SX'!$B$8:$B$262,$B168,'TRIEN KHAI SX'!$FG$8:$FG$262)</f>
        <v>0</v>
      </c>
      <c r="XF168" s="258"/>
      <c r="XG168" s="258"/>
      <c r="XH168" s="258"/>
      <c r="XI168" s="258"/>
      <c r="XJ168" s="258"/>
      <c r="XK168" s="45"/>
      <c r="XL168" s="45"/>
      <c r="XM168" s="48"/>
      <c r="XN168" s="48"/>
      <c r="XO168" s="48"/>
      <c r="XP168" s="48"/>
      <c r="XQ168" s="48"/>
      <c r="XR168" s="48"/>
      <c r="XS168" s="48"/>
      <c r="XT168" s="48"/>
      <c r="XU168" s="48"/>
      <c r="XV168" s="48"/>
      <c r="XW168" s="48"/>
      <c r="XX168" s="48"/>
      <c r="XY168" s="48"/>
      <c r="XZ168" s="48"/>
      <c r="YA168" s="48"/>
      <c r="YB168" s="48"/>
      <c r="YC168" s="48"/>
      <c r="YD168" s="48"/>
      <c r="YE168" s="48"/>
      <c r="YF168" s="48"/>
      <c r="YG168" s="48"/>
      <c r="YH168" s="48"/>
      <c r="YI168" s="48"/>
      <c r="YJ168" s="48"/>
      <c r="YK168" s="48"/>
      <c r="YL168" s="48"/>
      <c r="YM168" s="48"/>
      <c r="YN168" s="48"/>
      <c r="YO168" s="48"/>
      <c r="YP168" s="48"/>
      <c r="YQ168" s="48"/>
      <c r="YR168" s="48"/>
      <c r="YS168" s="48"/>
      <c r="YT168" s="48"/>
      <c r="YU168" s="48"/>
      <c r="YV168" s="48"/>
      <c r="YW168" s="48"/>
      <c r="YX168" s="48"/>
      <c r="YY168" s="48"/>
      <c r="YZ168" s="48"/>
      <c r="ZA168" s="48"/>
      <c r="ZB168" s="48"/>
      <c r="ZC168" s="48"/>
      <c r="ZD168" s="48"/>
      <c r="ZE168" s="48"/>
      <c r="ZF168" s="48"/>
      <c r="ZG168" s="48"/>
      <c r="ZH168" s="48"/>
      <c r="ZI168" s="48"/>
      <c r="ZJ168" s="48"/>
      <c r="ZK168" s="48"/>
      <c r="ZL168" s="48"/>
      <c r="ZM168" s="48"/>
      <c r="ZN168" s="48"/>
      <c r="ZO168" s="48"/>
      <c r="ZP168" s="48"/>
      <c r="ZQ168" s="48"/>
      <c r="ZR168" s="48"/>
      <c r="ZS168" s="48"/>
      <c r="ZT168" s="48"/>
      <c r="ZU168" s="48"/>
      <c r="ZV168" s="48"/>
      <c r="ZW168" s="48"/>
      <c r="ZX168" s="48"/>
      <c r="ZY168" s="48"/>
      <c r="ZZ168" s="48"/>
      <c r="AAA168" s="48"/>
      <c r="AAB168" s="48"/>
      <c r="AAC168" s="48"/>
      <c r="AAD168" s="48"/>
      <c r="AAE168" s="48"/>
      <c r="AAF168" s="48"/>
      <c r="AAG168" s="48"/>
      <c r="AAH168" s="48"/>
      <c r="AAI168" s="48"/>
      <c r="AAJ168" s="48"/>
      <c r="AAK168" s="48"/>
      <c r="AAL168" s="48"/>
      <c r="AAM168" s="48"/>
      <c r="AAN168" s="48"/>
      <c r="AAO168" s="48"/>
      <c r="AAP168" s="48"/>
      <c r="AAQ168" s="48"/>
      <c r="AAR168" s="48"/>
      <c r="AAS168" s="48"/>
      <c r="AAT168" s="48"/>
      <c r="AAU168" s="48"/>
      <c r="AAV168" s="48"/>
      <c r="AAW168" s="48"/>
      <c r="AAX168" s="48"/>
      <c r="AAY168" s="48"/>
      <c r="AAZ168" s="48"/>
      <c r="ABA168" s="48"/>
      <c r="ABB168" s="48"/>
      <c r="ABC168" s="48"/>
      <c r="ABD168" s="48"/>
      <c r="ABE168" s="48"/>
      <c r="ABF168" s="48"/>
      <c r="ABG168" s="48"/>
      <c r="ABH168" s="48"/>
      <c r="ABI168" s="48"/>
      <c r="ABJ168" s="48"/>
      <c r="ABK168" s="48"/>
      <c r="ABL168" s="48"/>
      <c r="ABM168" s="48"/>
      <c r="ABN168" s="48"/>
      <c r="ABO168" s="48"/>
      <c r="ABP168" s="48"/>
      <c r="ABQ168" s="48"/>
      <c r="ABR168" s="48"/>
      <c r="ABS168" s="48"/>
      <c r="ABT168" s="48"/>
      <c r="ABU168" s="48"/>
      <c r="ABV168" s="48"/>
      <c r="ABW168" s="48"/>
      <c r="ABX168" s="48"/>
      <c r="ABY168" s="48"/>
      <c r="ABZ168" s="48"/>
      <c r="ACA168" s="48"/>
      <c r="ACB168" s="48"/>
      <c r="ACC168" s="48"/>
      <c r="ACD168" s="48"/>
      <c r="ACE168" s="48"/>
      <c r="ACF168" s="48"/>
      <c r="ACG168" s="48"/>
      <c r="ACH168" s="48"/>
      <c r="ACI168" s="48"/>
      <c r="ACJ168" s="48"/>
      <c r="ACK168" s="48"/>
      <c r="ACL168" s="48"/>
      <c r="ACM168" s="48"/>
      <c r="ACN168" s="48"/>
      <c r="ACO168" s="48"/>
      <c r="ACP168" s="48"/>
      <c r="ACQ168" s="48"/>
      <c r="ACR168" s="48"/>
      <c r="ACS168" s="48"/>
      <c r="ACT168" s="48"/>
      <c r="ACU168" s="48"/>
      <c r="ACV168" s="48"/>
      <c r="ACW168" s="48"/>
      <c r="ACX168" s="48"/>
      <c r="ACY168" s="48"/>
      <c r="ACZ168" s="48"/>
      <c r="ADA168" s="48"/>
      <c r="ADB168" s="48"/>
      <c r="ADC168" s="48"/>
      <c r="ADD168" s="48"/>
      <c r="ADE168" s="48"/>
      <c r="ADF168" s="48"/>
      <c r="ADG168" s="48"/>
      <c r="ADH168" s="48"/>
      <c r="ADI168" s="48"/>
      <c r="ADJ168" s="48"/>
      <c r="ADK168" s="48"/>
      <c r="ADL168" s="48"/>
      <c r="ADM168" s="48"/>
      <c r="ADN168" s="48"/>
      <c r="ADO168" s="48"/>
      <c r="ADP168" s="48"/>
      <c r="ADQ168" s="48"/>
      <c r="ADR168" s="48"/>
      <c r="ADS168" s="48"/>
      <c r="ADT168" s="48"/>
      <c r="ADU168" s="48"/>
      <c r="ADV168" s="48"/>
      <c r="ADW168" s="48"/>
      <c r="ADX168" s="48"/>
      <c r="ADY168" s="48"/>
      <c r="ADZ168" s="48"/>
      <c r="AEA168" s="48"/>
      <c r="AEB168" s="48"/>
      <c r="AEC168" s="48"/>
      <c r="AED168" s="48"/>
      <c r="AEE168" s="48"/>
      <c r="AEF168" s="48"/>
      <c r="AEG168" s="48"/>
      <c r="AEH168" s="48"/>
      <c r="AEI168" s="48"/>
      <c r="AEJ168" s="48"/>
      <c r="AEK168" s="48"/>
      <c r="AEL168" s="48"/>
      <c r="AEM168" s="48"/>
      <c r="AEN168" s="48"/>
      <c r="AEO168" s="48"/>
      <c r="AEP168" s="48"/>
      <c r="AEQ168" s="48"/>
      <c r="AER168" s="48"/>
      <c r="AES168" s="48"/>
      <c r="AET168" s="48"/>
      <c r="AEU168" s="48"/>
      <c r="AEV168" s="48"/>
      <c r="AEW168" s="48"/>
      <c r="AEX168" s="48"/>
      <c r="AEY168" s="48"/>
      <c r="AEZ168" s="48"/>
      <c r="AFA168" s="48"/>
      <c r="AFB168" s="48"/>
      <c r="AFC168" s="48"/>
      <c r="AFD168" s="48"/>
      <c r="AFE168" s="48"/>
      <c r="AFF168" s="48"/>
      <c r="AFG168" s="48"/>
      <c r="AFH168" s="48"/>
      <c r="AFI168" s="48"/>
      <c r="AFJ168" s="48"/>
      <c r="AFK168" s="48"/>
      <c r="AFL168" s="48"/>
      <c r="AFM168" s="48"/>
      <c r="AFN168" s="48"/>
      <c r="AFO168" s="48"/>
      <c r="AFP168" s="48"/>
      <c r="AFQ168" s="48"/>
      <c r="AFR168" s="48"/>
      <c r="AFS168" s="48"/>
      <c r="AFT168" s="48"/>
      <c r="AFU168" s="48"/>
      <c r="AFV168" s="48"/>
      <c r="AFW168" s="48"/>
      <c r="AFX168" s="48"/>
      <c r="AFY168" s="48"/>
      <c r="AFZ168" s="48"/>
      <c r="AGA168" s="48"/>
      <c r="AGB168" s="48"/>
      <c r="AGC168" s="48"/>
      <c r="AGD168" s="48"/>
      <c r="AGE168" s="48"/>
      <c r="AGF168" s="48"/>
      <c r="AGG168" s="48"/>
      <c r="AGH168" s="48"/>
      <c r="AGI168" s="48"/>
      <c r="AGJ168" s="48"/>
      <c r="AGK168" s="48"/>
      <c r="AGL168" s="48"/>
      <c r="AGM168" s="48"/>
      <c r="AGN168" s="48"/>
      <c r="AGO168" s="48"/>
      <c r="AGP168" s="48"/>
      <c r="AGQ168" s="48"/>
      <c r="AGR168" s="48"/>
      <c r="AGS168" s="48"/>
      <c r="AGT168" s="48"/>
      <c r="AGU168" s="48"/>
      <c r="AGV168" s="48"/>
      <c r="AGW168" s="48"/>
      <c r="AGX168" s="48"/>
      <c r="AGY168" s="48"/>
      <c r="AGZ168" s="48"/>
      <c r="AHA168" s="48"/>
      <c r="AHB168" s="48"/>
      <c r="AHC168" s="48"/>
      <c r="AHD168" s="48"/>
      <c r="AHE168" s="48"/>
      <c r="AHF168" s="48"/>
      <c r="AHG168" s="48"/>
      <c r="AHH168" s="48"/>
      <c r="AHI168" s="48"/>
      <c r="AHJ168" s="48"/>
      <c r="AHK168" s="48"/>
      <c r="AHL168" s="48"/>
      <c r="AHM168" s="48"/>
      <c r="AHN168" s="48"/>
      <c r="AHO168" s="48"/>
      <c r="AHP168" s="48"/>
      <c r="AHQ168" s="48"/>
      <c r="AHR168" s="48"/>
      <c r="AHS168" s="48"/>
      <c r="AHT168" s="48"/>
      <c r="AHU168" s="48"/>
      <c r="AHV168" s="48"/>
      <c r="AHW168" s="48"/>
      <c r="AHX168" s="48"/>
      <c r="AHY168" s="48"/>
      <c r="AHZ168" s="48"/>
      <c r="AIA168" s="48"/>
      <c r="AIB168" s="48"/>
      <c r="AIC168" s="48"/>
      <c r="AID168" s="48"/>
      <c r="AIE168" s="48"/>
      <c r="AIF168" s="48"/>
      <c r="AIG168" s="48"/>
      <c r="AIH168" s="48"/>
      <c r="AII168" s="48"/>
      <c r="AIJ168" s="48"/>
      <c r="AIK168" s="48"/>
      <c r="AIL168" s="48"/>
      <c r="AIM168" s="48"/>
      <c r="AIN168" s="48"/>
      <c r="AIO168" s="48"/>
      <c r="AIP168" s="48"/>
      <c r="AIQ168" s="48"/>
      <c r="AIR168" s="48"/>
      <c r="AIS168" s="48"/>
      <c r="AIT168" s="48"/>
      <c r="AIU168" s="48"/>
      <c r="AIV168" s="48"/>
      <c r="AIW168" s="48"/>
      <c r="AIX168" s="48"/>
      <c r="AIY168" s="48"/>
      <c r="AIZ168" s="48"/>
      <c r="AJA168" s="48"/>
      <c r="AJB168" s="48"/>
      <c r="AJC168" s="48"/>
      <c r="AJD168" s="48"/>
      <c r="AJE168" s="48"/>
      <c r="AJF168" s="48"/>
      <c r="AJG168" s="48"/>
      <c r="AJH168" s="48"/>
      <c r="AJI168" s="48"/>
      <c r="AJJ168" s="48"/>
      <c r="AJK168" s="48"/>
      <c r="AJL168" s="48"/>
      <c r="AJM168" s="48"/>
      <c r="AJN168" s="48"/>
      <c r="AJO168" s="48"/>
      <c r="AJP168" s="48"/>
      <c r="AJQ168" s="48"/>
      <c r="AJR168" s="48"/>
      <c r="AJS168" s="48"/>
      <c r="AJT168" s="48"/>
      <c r="AJU168" s="48"/>
      <c r="AJV168" s="48"/>
      <c r="AJW168" s="48"/>
      <c r="AJX168" s="48"/>
      <c r="AJY168" s="48"/>
      <c r="AJZ168" s="48"/>
      <c r="AKA168" s="48"/>
      <c r="AKB168" s="48"/>
      <c r="AKC168" s="48"/>
      <c r="AKD168" s="48"/>
      <c r="AKE168" s="48"/>
      <c r="AKF168" s="48"/>
      <c r="AKG168" s="48"/>
      <c r="AKH168" s="48"/>
      <c r="AKI168" s="48"/>
      <c r="AKJ168" s="48"/>
      <c r="AKK168" s="48"/>
      <c r="AKL168" s="48"/>
      <c r="AKM168" s="48"/>
      <c r="AKN168" s="48"/>
      <c r="AKO168" s="48"/>
      <c r="AKP168" s="48"/>
      <c r="AKQ168" s="48"/>
      <c r="AKR168" s="48"/>
      <c r="AKS168" s="48"/>
      <c r="AKT168" s="48"/>
      <c r="AKU168" s="48"/>
      <c r="AKV168" s="48"/>
      <c r="AKW168" s="48"/>
      <c r="AKX168" s="48"/>
      <c r="AKY168" s="48"/>
      <c r="AKZ168" s="48"/>
      <c r="ALA168" s="48"/>
      <c r="ALB168" s="48"/>
      <c r="ALC168" s="48"/>
      <c r="ALD168" s="48"/>
      <c r="ALE168" s="48"/>
      <c r="ALF168" s="48"/>
      <c r="ALG168" s="48"/>
      <c r="ALH168" s="48"/>
      <c r="ALI168" s="48"/>
      <c r="ALJ168" s="48"/>
      <c r="ALK168" s="48"/>
      <c r="ALL168" s="48"/>
      <c r="ALM168" s="48"/>
      <c r="ALN168" s="48"/>
      <c r="ALO168" s="48"/>
      <c r="ALP168" s="48"/>
      <c r="ALQ168" s="48"/>
      <c r="ALR168" s="48"/>
      <c r="ALS168" s="48"/>
      <c r="ALT168" s="48"/>
      <c r="ALU168" s="48"/>
      <c r="ALV168" s="48"/>
      <c r="ALW168" s="48"/>
      <c r="ALX168" s="48"/>
      <c r="ALY168" s="48"/>
      <c r="ALZ168" s="48"/>
      <c r="AMA168" s="48"/>
      <c r="AMB168" s="48"/>
      <c r="AMC168" s="48"/>
      <c r="AMD168" s="48"/>
      <c r="AME168" s="48"/>
      <c r="AMF168" s="48"/>
      <c r="AMG168" s="48"/>
      <c r="AMH168" s="48"/>
      <c r="AMI168" s="48"/>
      <c r="AMJ168" s="48"/>
    </row>
    <row r="169" s="243" customFormat="true" ht="16.5" hidden="false" customHeight="true" outlineLevel="0" collapsed="false">
      <c r="A169" s="240" t="n">
        <f aca="false">A168+1</f>
        <v>157</v>
      </c>
      <c r="B169" s="241" t="s">
        <v>537</v>
      </c>
      <c r="C169" s="242" t="s">
        <v>536</v>
      </c>
      <c r="D169" s="268" t="s">
        <v>514</v>
      </c>
      <c r="E169" s="242" t="s">
        <v>320</v>
      </c>
      <c r="F169" s="242" t="s">
        <v>369</v>
      </c>
      <c r="G169" s="242" t="s">
        <v>322</v>
      </c>
      <c r="H169" s="244" t="s">
        <v>294</v>
      </c>
      <c r="I169" s="242" t="n">
        <f aca="false">COUNTIF($C$13:$C$265,$C169)</f>
        <v>3</v>
      </c>
      <c r="J169" s="245" t="n">
        <f aca="false">COUNTIF($B$13:$B$265,$B169)</f>
        <v>1</v>
      </c>
      <c r="K169" s="244"/>
      <c r="L169" s="246" t="n">
        <v>1185</v>
      </c>
      <c r="M169" s="246" t="n">
        <v>540</v>
      </c>
      <c r="N169" s="246" t="n">
        <v>320</v>
      </c>
      <c r="O169" s="260" t="n">
        <f aca="false">L169*M169*N169/10^9</f>
        <v>0.204768</v>
      </c>
      <c r="P169" s="248" t="n">
        <v>0.06048</v>
      </c>
      <c r="Q169" s="249"/>
      <c r="R169" s="250"/>
      <c r="S169" s="251" t="n">
        <v>118.7</v>
      </c>
      <c r="T169" s="252" t="n">
        <v>117.22</v>
      </c>
      <c r="U169" s="253" t="n">
        <v>144.2562</v>
      </c>
      <c r="V169" s="254"/>
      <c r="W169" s="255" t="n">
        <f aca="false">SUM(X169:WY169)</f>
        <v>286</v>
      </c>
      <c r="AD169" s="243" t="n">
        <v>0</v>
      </c>
      <c r="AH169" s="243" t="n">
        <v>40</v>
      </c>
      <c r="AI169" s="243" t="n">
        <v>0</v>
      </c>
      <c r="AJ169" s="243" t="n">
        <v>36</v>
      </c>
      <c r="AK169" s="243" t="n">
        <v>0</v>
      </c>
      <c r="AL169" s="243" t="n">
        <v>0</v>
      </c>
      <c r="AM169" s="243" t="n">
        <v>0</v>
      </c>
      <c r="AN169" s="243" t="n">
        <v>40</v>
      </c>
      <c r="AO169" s="243" t="n">
        <v>0</v>
      </c>
      <c r="AP169" s="243" t="n">
        <v>0</v>
      </c>
      <c r="AQ169" s="243" t="n">
        <v>30</v>
      </c>
      <c r="AR169" s="243" t="n">
        <v>0</v>
      </c>
      <c r="AS169" s="243" t="n">
        <v>0</v>
      </c>
      <c r="AT169" s="243" t="n">
        <v>0</v>
      </c>
      <c r="AU169" s="243" t="n">
        <v>50</v>
      </c>
      <c r="AV169" s="243" t="n">
        <v>0</v>
      </c>
      <c r="AW169" s="243" t="n">
        <v>0</v>
      </c>
      <c r="AX169" s="243" t="n">
        <v>0</v>
      </c>
      <c r="AY169" s="243" t="n">
        <v>30</v>
      </c>
      <c r="AZ169" s="243" t="n">
        <v>0</v>
      </c>
      <c r="BA169" s="243" t="n">
        <v>0</v>
      </c>
      <c r="BB169" s="265" t="n">
        <v>0</v>
      </c>
      <c r="BC169" s="243" t="n">
        <v>30</v>
      </c>
      <c r="BD169" s="243" t="n">
        <v>0</v>
      </c>
      <c r="BE169" s="243" t="n">
        <v>0</v>
      </c>
      <c r="BF169" s="265" t="n">
        <v>30</v>
      </c>
      <c r="BG169" s="243" t="n">
        <v>0</v>
      </c>
      <c r="BH169" s="243" t="n">
        <v>0</v>
      </c>
      <c r="BI169" s="243" t="n">
        <v>0</v>
      </c>
      <c r="BJ169" s="243" t="n">
        <v>0</v>
      </c>
      <c r="BK169" s="243" t="n">
        <v>0</v>
      </c>
      <c r="BL169" s="243" t="n">
        <v>0</v>
      </c>
      <c r="BM169" s="243" t="n">
        <v>0</v>
      </c>
      <c r="BN169" s="243" t="n">
        <v>0</v>
      </c>
      <c r="BO169" s="243" t="n">
        <v>0</v>
      </c>
      <c r="BP169" s="243" t="n">
        <v>0</v>
      </c>
      <c r="BQ169" s="243" t="n">
        <v>0</v>
      </c>
      <c r="BR169" s="243" t="n">
        <v>0</v>
      </c>
      <c r="BS169" s="243" t="n">
        <v>0</v>
      </c>
      <c r="BT169" s="243" t="n">
        <v>0</v>
      </c>
      <c r="BU169" s="243" t="n">
        <v>0</v>
      </c>
      <c r="BV169" s="243" t="n">
        <v>0</v>
      </c>
      <c r="BW169" s="243" t="n">
        <v>0</v>
      </c>
      <c r="BX169" s="243" t="n">
        <v>0</v>
      </c>
      <c r="BY169" s="243" t="n">
        <v>0</v>
      </c>
      <c r="BZ169" s="243" t="n">
        <v>0</v>
      </c>
      <c r="CA169" s="243" t="n">
        <v>0</v>
      </c>
      <c r="CB169" s="243" t="n">
        <v>0</v>
      </c>
      <c r="CC169" s="243" t="n">
        <v>0</v>
      </c>
      <c r="CD169" s="243" t="n">
        <v>0</v>
      </c>
      <c r="CE169" s="243" t="n">
        <v>0</v>
      </c>
      <c r="CF169" s="243" t="n">
        <v>0</v>
      </c>
      <c r="CG169" s="243" t="n">
        <v>0</v>
      </c>
      <c r="CH169" s="243" t="n">
        <v>0</v>
      </c>
      <c r="CI169" s="243" t="n">
        <v>0</v>
      </c>
      <c r="CJ169" s="243" t="n">
        <v>0</v>
      </c>
      <c r="CK169" s="243" t="n">
        <v>0</v>
      </c>
      <c r="CL169" s="243" t="n">
        <v>0</v>
      </c>
      <c r="CM169" s="243" t="n">
        <v>0</v>
      </c>
      <c r="CN169" s="243" t="n">
        <v>0</v>
      </c>
      <c r="WY169" s="236" t="n">
        <v>0</v>
      </c>
      <c r="WZ169" s="108"/>
      <c r="XA169" s="237" t="n">
        <v>0</v>
      </c>
      <c r="XB169" s="61" t="n">
        <v>286</v>
      </c>
      <c r="XC169" s="200" t="n">
        <f aca="false">XB169-W169</f>
        <v>0</v>
      </c>
      <c r="XD169" s="256" t="n">
        <f aca="false">SUMIF('TRIEN KHAI SX'!$B$8:$B$262,$B169,'TRIEN KHAI SX'!$CM$8:$CM$262)-W169</f>
        <v>0</v>
      </c>
      <c r="XE169" s="257" t="n">
        <f aca="false">SUMIF('TRIEN KHAI SX'!$B$8:$B$262,$B169,'TRIEN KHAI SX'!$FG$8:$FG$262)</f>
        <v>0</v>
      </c>
      <c r="XF169" s="258"/>
      <c r="XG169" s="258"/>
      <c r="XH169" s="258"/>
      <c r="XI169" s="258"/>
      <c r="XJ169" s="258"/>
      <c r="XK169" s="45"/>
      <c r="XL169" s="45"/>
      <c r="XM169" s="48"/>
      <c r="XN169" s="48"/>
      <c r="XO169" s="48"/>
      <c r="XP169" s="48"/>
      <c r="XQ169" s="48"/>
      <c r="XR169" s="48"/>
      <c r="XS169" s="48"/>
      <c r="XT169" s="48"/>
      <c r="XU169" s="48"/>
      <c r="XV169" s="48"/>
      <c r="XW169" s="48"/>
      <c r="XX169" s="48"/>
      <c r="XY169" s="48"/>
      <c r="XZ169" s="48"/>
      <c r="YA169" s="48"/>
      <c r="YB169" s="48"/>
      <c r="YC169" s="48"/>
      <c r="YD169" s="48"/>
      <c r="YE169" s="48"/>
      <c r="YF169" s="48"/>
      <c r="YG169" s="48"/>
      <c r="YH169" s="48"/>
      <c r="YI169" s="48"/>
      <c r="YJ169" s="48"/>
      <c r="YK169" s="48"/>
      <c r="YL169" s="48"/>
      <c r="YM169" s="48"/>
      <c r="YN169" s="48"/>
      <c r="YO169" s="48"/>
      <c r="YP169" s="48"/>
      <c r="YQ169" s="48"/>
      <c r="YR169" s="48"/>
      <c r="YS169" s="48"/>
      <c r="YT169" s="48"/>
      <c r="YU169" s="48"/>
      <c r="YV169" s="48"/>
      <c r="YW169" s="48"/>
      <c r="YX169" s="48"/>
      <c r="YY169" s="48"/>
      <c r="YZ169" s="48"/>
      <c r="ZA169" s="48"/>
      <c r="ZB169" s="48"/>
      <c r="ZC169" s="48"/>
      <c r="ZD169" s="48"/>
      <c r="ZE169" s="48"/>
      <c r="ZF169" s="48"/>
      <c r="ZG169" s="48"/>
      <c r="ZH169" s="48"/>
      <c r="ZI169" s="48"/>
      <c r="ZJ169" s="48"/>
      <c r="ZK169" s="48"/>
      <c r="ZL169" s="48"/>
      <c r="ZM169" s="48"/>
      <c r="ZN169" s="48"/>
      <c r="ZO169" s="48"/>
      <c r="ZP169" s="48"/>
      <c r="ZQ169" s="48"/>
      <c r="ZR169" s="48"/>
      <c r="ZS169" s="48"/>
      <c r="ZT169" s="48"/>
      <c r="ZU169" s="48"/>
      <c r="ZV169" s="48"/>
      <c r="ZW169" s="48"/>
      <c r="ZX169" s="48"/>
      <c r="ZY169" s="48"/>
      <c r="ZZ169" s="48"/>
      <c r="AAA169" s="48"/>
      <c r="AAB169" s="48"/>
      <c r="AAC169" s="48"/>
      <c r="AAD169" s="48"/>
      <c r="AAE169" s="48"/>
      <c r="AAF169" s="48"/>
      <c r="AAG169" s="48"/>
      <c r="AAH169" s="48"/>
      <c r="AAI169" s="48"/>
      <c r="AAJ169" s="48"/>
      <c r="AAK169" s="48"/>
      <c r="AAL169" s="48"/>
      <c r="AAM169" s="48"/>
      <c r="AAN169" s="48"/>
      <c r="AAO169" s="48"/>
      <c r="AAP169" s="48"/>
      <c r="AAQ169" s="48"/>
      <c r="AAR169" s="48"/>
      <c r="AAS169" s="48"/>
      <c r="AAT169" s="48"/>
      <c r="AAU169" s="48"/>
      <c r="AAV169" s="48"/>
      <c r="AAW169" s="48"/>
      <c r="AAX169" s="48"/>
      <c r="AAY169" s="48"/>
      <c r="AAZ169" s="48"/>
      <c r="ABA169" s="48"/>
      <c r="ABB169" s="48"/>
      <c r="ABC169" s="48"/>
      <c r="ABD169" s="48"/>
      <c r="ABE169" s="48"/>
      <c r="ABF169" s="48"/>
      <c r="ABG169" s="48"/>
      <c r="ABH169" s="48"/>
      <c r="ABI169" s="48"/>
      <c r="ABJ169" s="48"/>
      <c r="ABK169" s="48"/>
      <c r="ABL169" s="48"/>
      <c r="ABM169" s="48"/>
      <c r="ABN169" s="48"/>
      <c r="ABO169" s="48"/>
      <c r="ABP169" s="48"/>
      <c r="ABQ169" s="48"/>
      <c r="ABR169" s="48"/>
      <c r="ABS169" s="48"/>
      <c r="ABT169" s="48"/>
      <c r="ABU169" s="48"/>
      <c r="ABV169" s="48"/>
      <c r="ABW169" s="48"/>
      <c r="ABX169" s="48"/>
      <c r="ABY169" s="48"/>
      <c r="ABZ169" s="48"/>
      <c r="ACA169" s="48"/>
      <c r="ACB169" s="48"/>
      <c r="ACC169" s="48"/>
      <c r="ACD169" s="48"/>
      <c r="ACE169" s="48"/>
      <c r="ACF169" s="48"/>
      <c r="ACG169" s="48"/>
      <c r="ACH169" s="48"/>
      <c r="ACI169" s="48"/>
      <c r="ACJ169" s="48"/>
      <c r="ACK169" s="48"/>
      <c r="ACL169" s="48"/>
      <c r="ACM169" s="48"/>
      <c r="ACN169" s="48"/>
      <c r="ACO169" s="48"/>
      <c r="ACP169" s="48"/>
      <c r="ACQ169" s="48"/>
      <c r="ACR169" s="48"/>
      <c r="ACS169" s="48"/>
      <c r="ACT169" s="48"/>
      <c r="ACU169" s="48"/>
      <c r="ACV169" s="48"/>
      <c r="ACW169" s="48"/>
      <c r="ACX169" s="48"/>
      <c r="ACY169" s="48"/>
      <c r="ACZ169" s="48"/>
      <c r="ADA169" s="48"/>
      <c r="ADB169" s="48"/>
      <c r="ADC169" s="48"/>
      <c r="ADD169" s="48"/>
      <c r="ADE169" s="48"/>
      <c r="ADF169" s="48"/>
      <c r="ADG169" s="48"/>
      <c r="ADH169" s="48"/>
      <c r="ADI169" s="48"/>
      <c r="ADJ169" s="48"/>
      <c r="ADK169" s="48"/>
      <c r="ADL169" s="48"/>
      <c r="ADM169" s="48"/>
      <c r="ADN169" s="48"/>
      <c r="ADO169" s="48"/>
      <c r="ADP169" s="48"/>
      <c r="ADQ169" s="48"/>
      <c r="ADR169" s="48"/>
      <c r="ADS169" s="48"/>
      <c r="ADT169" s="48"/>
      <c r="ADU169" s="48"/>
      <c r="ADV169" s="48"/>
      <c r="ADW169" s="48"/>
      <c r="ADX169" s="48"/>
      <c r="ADY169" s="48"/>
      <c r="ADZ169" s="48"/>
      <c r="AEA169" s="48"/>
      <c r="AEB169" s="48"/>
      <c r="AEC169" s="48"/>
      <c r="AED169" s="48"/>
      <c r="AEE169" s="48"/>
      <c r="AEF169" s="48"/>
      <c r="AEG169" s="48"/>
      <c r="AEH169" s="48"/>
      <c r="AEI169" s="48"/>
      <c r="AEJ169" s="48"/>
      <c r="AEK169" s="48"/>
      <c r="AEL169" s="48"/>
      <c r="AEM169" s="48"/>
      <c r="AEN169" s="48"/>
      <c r="AEO169" s="48"/>
      <c r="AEP169" s="48"/>
      <c r="AEQ169" s="48"/>
      <c r="AER169" s="48"/>
      <c r="AES169" s="48"/>
      <c r="AET169" s="48"/>
      <c r="AEU169" s="48"/>
      <c r="AEV169" s="48"/>
      <c r="AEW169" s="48"/>
      <c r="AEX169" s="48"/>
      <c r="AEY169" s="48"/>
      <c r="AEZ169" s="48"/>
      <c r="AFA169" s="48"/>
      <c r="AFB169" s="48"/>
      <c r="AFC169" s="48"/>
      <c r="AFD169" s="48"/>
      <c r="AFE169" s="48"/>
      <c r="AFF169" s="48"/>
      <c r="AFG169" s="48"/>
      <c r="AFH169" s="48"/>
      <c r="AFI169" s="48"/>
      <c r="AFJ169" s="48"/>
      <c r="AFK169" s="48"/>
      <c r="AFL169" s="48"/>
      <c r="AFM169" s="48"/>
      <c r="AFN169" s="48"/>
      <c r="AFO169" s="48"/>
      <c r="AFP169" s="48"/>
      <c r="AFQ169" s="48"/>
      <c r="AFR169" s="48"/>
      <c r="AFS169" s="48"/>
      <c r="AFT169" s="48"/>
      <c r="AFU169" s="48"/>
      <c r="AFV169" s="48"/>
      <c r="AFW169" s="48"/>
      <c r="AFX169" s="48"/>
      <c r="AFY169" s="48"/>
      <c r="AFZ169" s="48"/>
      <c r="AGA169" s="48"/>
      <c r="AGB169" s="48"/>
      <c r="AGC169" s="48"/>
      <c r="AGD169" s="48"/>
      <c r="AGE169" s="48"/>
      <c r="AGF169" s="48"/>
      <c r="AGG169" s="48"/>
      <c r="AGH169" s="48"/>
      <c r="AGI169" s="48"/>
      <c r="AGJ169" s="48"/>
      <c r="AGK169" s="48"/>
      <c r="AGL169" s="48"/>
      <c r="AGM169" s="48"/>
      <c r="AGN169" s="48"/>
      <c r="AGO169" s="48"/>
      <c r="AGP169" s="48"/>
      <c r="AGQ169" s="48"/>
      <c r="AGR169" s="48"/>
      <c r="AGS169" s="48"/>
      <c r="AGT169" s="48"/>
      <c r="AGU169" s="48"/>
      <c r="AGV169" s="48"/>
      <c r="AGW169" s="48"/>
      <c r="AGX169" s="48"/>
      <c r="AGY169" s="48"/>
      <c r="AGZ169" s="48"/>
      <c r="AHA169" s="48"/>
      <c r="AHB169" s="48"/>
      <c r="AHC169" s="48"/>
      <c r="AHD169" s="48"/>
      <c r="AHE169" s="48"/>
      <c r="AHF169" s="48"/>
      <c r="AHG169" s="48"/>
      <c r="AHH169" s="48"/>
      <c r="AHI169" s="48"/>
      <c r="AHJ169" s="48"/>
      <c r="AHK169" s="48"/>
      <c r="AHL169" s="48"/>
      <c r="AHM169" s="48"/>
      <c r="AHN169" s="48"/>
      <c r="AHO169" s="48"/>
      <c r="AHP169" s="48"/>
      <c r="AHQ169" s="48"/>
      <c r="AHR169" s="48"/>
      <c r="AHS169" s="48"/>
      <c r="AHT169" s="48"/>
      <c r="AHU169" s="48"/>
      <c r="AHV169" s="48"/>
      <c r="AHW169" s="48"/>
      <c r="AHX169" s="48"/>
      <c r="AHY169" s="48"/>
      <c r="AHZ169" s="48"/>
      <c r="AIA169" s="48"/>
      <c r="AIB169" s="48"/>
      <c r="AIC169" s="48"/>
      <c r="AID169" s="48"/>
      <c r="AIE169" s="48"/>
      <c r="AIF169" s="48"/>
      <c r="AIG169" s="48"/>
      <c r="AIH169" s="48"/>
      <c r="AII169" s="48"/>
      <c r="AIJ169" s="48"/>
      <c r="AIK169" s="48"/>
      <c r="AIL169" s="48"/>
      <c r="AIM169" s="48"/>
      <c r="AIN169" s="48"/>
      <c r="AIO169" s="48"/>
      <c r="AIP169" s="48"/>
      <c r="AIQ169" s="48"/>
      <c r="AIR169" s="48"/>
      <c r="AIS169" s="48"/>
      <c r="AIT169" s="48"/>
      <c r="AIU169" s="48"/>
      <c r="AIV169" s="48"/>
      <c r="AIW169" s="48"/>
      <c r="AIX169" s="48"/>
      <c r="AIY169" s="48"/>
      <c r="AIZ169" s="48"/>
      <c r="AJA169" s="48"/>
      <c r="AJB169" s="48"/>
      <c r="AJC169" s="48"/>
      <c r="AJD169" s="48"/>
      <c r="AJE169" s="48"/>
      <c r="AJF169" s="48"/>
      <c r="AJG169" s="48"/>
      <c r="AJH169" s="48"/>
      <c r="AJI169" s="48"/>
      <c r="AJJ169" s="48"/>
      <c r="AJK169" s="48"/>
      <c r="AJL169" s="48"/>
      <c r="AJM169" s="48"/>
      <c r="AJN169" s="48"/>
      <c r="AJO169" s="48"/>
      <c r="AJP169" s="48"/>
      <c r="AJQ169" s="48"/>
      <c r="AJR169" s="48"/>
      <c r="AJS169" s="48"/>
      <c r="AJT169" s="48"/>
      <c r="AJU169" s="48"/>
      <c r="AJV169" s="48"/>
      <c r="AJW169" s="48"/>
      <c r="AJX169" s="48"/>
      <c r="AJY169" s="48"/>
      <c r="AJZ169" s="48"/>
      <c r="AKA169" s="48"/>
      <c r="AKB169" s="48"/>
      <c r="AKC169" s="48"/>
      <c r="AKD169" s="48"/>
      <c r="AKE169" s="48"/>
      <c r="AKF169" s="48"/>
      <c r="AKG169" s="48"/>
      <c r="AKH169" s="48"/>
      <c r="AKI169" s="48"/>
      <c r="AKJ169" s="48"/>
      <c r="AKK169" s="48"/>
      <c r="AKL169" s="48"/>
      <c r="AKM169" s="48"/>
      <c r="AKN169" s="48"/>
      <c r="AKO169" s="48"/>
      <c r="AKP169" s="48"/>
      <c r="AKQ169" s="48"/>
      <c r="AKR169" s="48"/>
      <c r="AKS169" s="48"/>
      <c r="AKT169" s="48"/>
      <c r="AKU169" s="48"/>
      <c r="AKV169" s="48"/>
      <c r="AKW169" s="48"/>
      <c r="AKX169" s="48"/>
      <c r="AKY169" s="48"/>
      <c r="AKZ169" s="48"/>
      <c r="ALA169" s="48"/>
      <c r="ALB169" s="48"/>
      <c r="ALC169" s="48"/>
      <c r="ALD169" s="48"/>
      <c r="ALE169" s="48"/>
      <c r="ALF169" s="48"/>
      <c r="ALG169" s="48"/>
      <c r="ALH169" s="48"/>
      <c r="ALI169" s="48"/>
      <c r="ALJ169" s="48"/>
      <c r="ALK169" s="48"/>
      <c r="ALL169" s="48"/>
      <c r="ALM169" s="48"/>
      <c r="ALN169" s="48"/>
      <c r="ALO169" s="48"/>
      <c r="ALP169" s="48"/>
      <c r="ALQ169" s="48"/>
      <c r="ALR169" s="48"/>
      <c r="ALS169" s="48"/>
      <c r="ALT169" s="48"/>
      <c r="ALU169" s="48"/>
      <c r="ALV169" s="48"/>
      <c r="ALW169" s="48"/>
      <c r="ALX169" s="48"/>
      <c r="ALY169" s="48"/>
      <c r="ALZ169" s="48"/>
      <c r="AMA169" s="48"/>
      <c r="AMB169" s="48"/>
      <c r="AMC169" s="48"/>
      <c r="AMD169" s="48"/>
      <c r="AME169" s="48"/>
      <c r="AMF169" s="48"/>
      <c r="AMG169" s="48"/>
      <c r="AMH169" s="48"/>
      <c r="AMI169" s="48"/>
      <c r="AMJ169" s="48"/>
    </row>
    <row r="170" s="243" customFormat="true" ht="16.5" hidden="false" customHeight="true" outlineLevel="0" collapsed="false">
      <c r="A170" s="240" t="n">
        <f aca="false">A169+1</f>
        <v>158</v>
      </c>
      <c r="B170" s="241" t="s">
        <v>536</v>
      </c>
      <c r="C170" s="242" t="s">
        <v>536</v>
      </c>
      <c r="D170" s="242" t="s">
        <v>514</v>
      </c>
      <c r="E170" s="242" t="s">
        <v>320</v>
      </c>
      <c r="F170" s="242" t="s">
        <v>369</v>
      </c>
      <c r="G170" s="242" t="s">
        <v>322</v>
      </c>
      <c r="H170" s="244" t="s">
        <v>294</v>
      </c>
      <c r="I170" s="242" t="n">
        <f aca="false">COUNTIF($C$13:$C$265,$C170)</f>
        <v>3</v>
      </c>
      <c r="J170" s="245" t="n">
        <f aca="false">COUNTIF($B$13:$B$265,$B170)</f>
        <v>1</v>
      </c>
      <c r="K170" s="244"/>
      <c r="L170" s="246" t="n">
        <v>1185</v>
      </c>
      <c r="M170" s="246" t="n">
        <v>540</v>
      </c>
      <c r="N170" s="246" t="n">
        <v>320</v>
      </c>
      <c r="O170" s="260" t="n">
        <f aca="false">L170*M170*N170/10^9</f>
        <v>0.204768</v>
      </c>
      <c r="P170" s="248" t="n">
        <v>0.06048</v>
      </c>
      <c r="Q170" s="249"/>
      <c r="R170" s="250"/>
      <c r="S170" s="251"/>
      <c r="T170" s="252"/>
      <c r="U170" s="253" t="n">
        <v>144.2562</v>
      </c>
      <c r="V170" s="254"/>
      <c r="W170" s="255" t="n">
        <f aca="false">SUM(X170:WY170)</f>
        <v>250</v>
      </c>
      <c r="X170" s="243" t="n">
        <v>0</v>
      </c>
      <c r="Y170" s="243" t="n">
        <v>0</v>
      </c>
      <c r="Z170" s="243" t="n">
        <v>0</v>
      </c>
      <c r="AA170" s="243" t="n">
        <v>0</v>
      </c>
      <c r="AB170" s="243" t="n">
        <v>0</v>
      </c>
      <c r="AC170" s="243" t="n">
        <v>0</v>
      </c>
      <c r="AD170" s="243" t="n">
        <v>0</v>
      </c>
      <c r="AE170" s="243" t="n">
        <v>0</v>
      </c>
      <c r="AF170" s="243" t="n">
        <v>0</v>
      </c>
      <c r="AG170" s="243" t="n">
        <v>0</v>
      </c>
      <c r="AH170" s="243" t="n">
        <v>0</v>
      </c>
      <c r="AI170" s="243" t="n">
        <v>0</v>
      </c>
      <c r="AJ170" s="243" t="n">
        <v>0</v>
      </c>
      <c r="AK170" s="243" t="n">
        <v>0</v>
      </c>
      <c r="AL170" s="243" t="n">
        <v>0</v>
      </c>
      <c r="AM170" s="243" t="n">
        <v>0</v>
      </c>
      <c r="AP170" s="243" t="n">
        <v>0</v>
      </c>
      <c r="AQ170" s="243" t="n">
        <v>0</v>
      </c>
      <c r="AR170" s="243" t="n">
        <v>0</v>
      </c>
      <c r="AS170" s="243" t="n">
        <v>0</v>
      </c>
      <c r="AT170" s="243" t="n">
        <v>0</v>
      </c>
      <c r="AU170" s="243" t="n">
        <v>0</v>
      </c>
      <c r="AV170" s="243" t="n">
        <v>0</v>
      </c>
      <c r="AW170" s="243" t="n">
        <v>0</v>
      </c>
      <c r="AX170" s="243" t="n">
        <v>0</v>
      </c>
      <c r="AY170" s="243" t="n">
        <v>0</v>
      </c>
      <c r="AZ170" s="243" t="n">
        <v>0</v>
      </c>
      <c r="BA170" s="243" t="n">
        <v>0</v>
      </c>
      <c r="BB170" s="243" t="n">
        <v>0</v>
      </c>
      <c r="BC170" s="243" t="n">
        <v>0</v>
      </c>
      <c r="BD170" s="243" t="n">
        <v>0</v>
      </c>
      <c r="BE170" s="243" t="n">
        <v>0</v>
      </c>
      <c r="BF170" s="243" t="n">
        <v>0</v>
      </c>
      <c r="BG170" s="243" t="n">
        <v>0</v>
      </c>
      <c r="BH170" s="243" t="n">
        <v>70</v>
      </c>
      <c r="BI170" s="243" t="n">
        <v>0</v>
      </c>
      <c r="BJ170" s="243" t="n">
        <v>0</v>
      </c>
      <c r="BK170" s="243" t="n">
        <v>30</v>
      </c>
      <c r="BL170" s="243" t="n">
        <v>30</v>
      </c>
      <c r="BM170" s="243" t="n">
        <v>0</v>
      </c>
      <c r="BN170" s="243" t="n">
        <v>0</v>
      </c>
      <c r="BO170" s="243" t="n">
        <v>0</v>
      </c>
      <c r="BP170" s="243" t="n">
        <v>0</v>
      </c>
      <c r="BQ170" s="243" t="n">
        <v>0</v>
      </c>
      <c r="BR170" s="243" t="n">
        <v>40</v>
      </c>
      <c r="BS170" s="243" t="n">
        <v>0</v>
      </c>
      <c r="BT170" s="243" t="n">
        <v>10</v>
      </c>
      <c r="BU170" s="243" t="n">
        <v>10</v>
      </c>
      <c r="BV170" s="243" t="n">
        <v>10</v>
      </c>
      <c r="BW170" s="243" t="n">
        <v>0</v>
      </c>
      <c r="BX170" s="243" t="n">
        <v>0</v>
      </c>
      <c r="BY170" s="243" t="n">
        <v>0</v>
      </c>
      <c r="BZ170" s="243" t="n">
        <v>0</v>
      </c>
      <c r="CA170" s="243" t="n">
        <v>0</v>
      </c>
      <c r="CB170" s="243" t="n">
        <v>0</v>
      </c>
      <c r="CC170" s="243" t="n">
        <v>0</v>
      </c>
      <c r="CD170" s="243" t="n">
        <v>0</v>
      </c>
      <c r="CE170" s="243" t="n">
        <v>0</v>
      </c>
      <c r="CF170" s="243" t="n">
        <v>50</v>
      </c>
      <c r="CG170" s="243" t="n">
        <v>0</v>
      </c>
      <c r="CH170" s="243" t="n">
        <v>0</v>
      </c>
      <c r="CI170" s="243" t="n">
        <v>0</v>
      </c>
      <c r="CJ170" s="243" t="n">
        <v>0</v>
      </c>
      <c r="CK170" s="243" t="n">
        <v>0</v>
      </c>
      <c r="CL170" s="243" t="n">
        <v>0</v>
      </c>
      <c r="CM170" s="243" t="n">
        <v>0</v>
      </c>
      <c r="CN170" s="243" t="n">
        <v>0</v>
      </c>
      <c r="WY170" s="236" t="n">
        <v>0</v>
      </c>
      <c r="WZ170" s="108"/>
      <c r="XA170" s="237" t="n">
        <v>0</v>
      </c>
      <c r="XB170" s="61" t="n">
        <v>250</v>
      </c>
      <c r="XC170" s="200" t="n">
        <f aca="false">XB170-W170</f>
        <v>0</v>
      </c>
      <c r="XD170" s="256" t="n">
        <f aca="false">SUMIF('TRIEN KHAI SX'!$B$8:$B$262,$B170,'TRIEN KHAI SX'!$CM$8:$CM$262)-W170</f>
        <v>0</v>
      </c>
      <c r="XE170" s="257" t="n">
        <f aca="false">SUMIF('TRIEN KHAI SX'!$B$8:$B$262,$B170,'TRIEN KHAI SX'!$FG$8:$FG$262)</f>
        <v>0</v>
      </c>
      <c r="XF170" s="258"/>
      <c r="XG170" s="258"/>
      <c r="XH170" s="258"/>
      <c r="XI170" s="258"/>
      <c r="XJ170" s="258"/>
      <c r="XK170" s="45"/>
      <c r="XL170" s="45"/>
      <c r="XM170" s="48"/>
      <c r="XN170" s="48"/>
      <c r="XO170" s="48"/>
      <c r="XP170" s="48"/>
      <c r="XQ170" s="48"/>
      <c r="XR170" s="48"/>
      <c r="XS170" s="48"/>
      <c r="XT170" s="48"/>
      <c r="XU170" s="48"/>
      <c r="XV170" s="48"/>
      <c r="XW170" s="48"/>
      <c r="XX170" s="48"/>
      <c r="XY170" s="48"/>
      <c r="XZ170" s="48"/>
      <c r="YA170" s="48"/>
      <c r="YB170" s="48"/>
      <c r="YC170" s="48"/>
      <c r="YD170" s="48"/>
      <c r="YE170" s="48"/>
      <c r="YF170" s="48"/>
      <c r="YG170" s="48"/>
      <c r="YH170" s="48"/>
      <c r="YI170" s="48"/>
      <c r="YJ170" s="48"/>
      <c r="YK170" s="48"/>
      <c r="YL170" s="48"/>
      <c r="YM170" s="48"/>
      <c r="YN170" s="48"/>
      <c r="YO170" s="48"/>
      <c r="YP170" s="48"/>
      <c r="YQ170" s="48"/>
      <c r="YR170" s="48"/>
      <c r="YS170" s="48"/>
      <c r="YT170" s="48"/>
      <c r="YU170" s="48"/>
      <c r="YV170" s="48"/>
      <c r="YW170" s="48"/>
      <c r="YX170" s="48"/>
      <c r="YY170" s="48"/>
      <c r="YZ170" s="48"/>
      <c r="ZA170" s="48"/>
      <c r="ZB170" s="48"/>
      <c r="ZC170" s="48"/>
      <c r="ZD170" s="48"/>
      <c r="ZE170" s="48"/>
      <c r="ZF170" s="48"/>
      <c r="ZG170" s="48"/>
      <c r="ZH170" s="48"/>
      <c r="ZI170" s="48"/>
      <c r="ZJ170" s="48"/>
      <c r="ZK170" s="48"/>
      <c r="ZL170" s="48"/>
      <c r="ZM170" s="48"/>
      <c r="ZN170" s="48"/>
      <c r="ZO170" s="48"/>
      <c r="ZP170" s="48"/>
      <c r="ZQ170" s="48"/>
      <c r="ZR170" s="48"/>
      <c r="ZS170" s="48"/>
      <c r="ZT170" s="48"/>
      <c r="ZU170" s="48"/>
      <c r="ZV170" s="48"/>
      <c r="ZW170" s="48"/>
      <c r="ZX170" s="48"/>
      <c r="ZY170" s="48"/>
      <c r="ZZ170" s="48"/>
      <c r="AAA170" s="48"/>
      <c r="AAB170" s="48"/>
      <c r="AAC170" s="48"/>
      <c r="AAD170" s="48"/>
      <c r="AAE170" s="48"/>
      <c r="AAF170" s="48"/>
      <c r="AAG170" s="48"/>
      <c r="AAH170" s="48"/>
      <c r="AAI170" s="48"/>
      <c r="AAJ170" s="48"/>
      <c r="AAK170" s="48"/>
      <c r="AAL170" s="48"/>
      <c r="AAM170" s="48"/>
      <c r="AAN170" s="48"/>
      <c r="AAO170" s="48"/>
      <c r="AAP170" s="48"/>
      <c r="AAQ170" s="48"/>
      <c r="AAR170" s="48"/>
      <c r="AAS170" s="48"/>
      <c r="AAT170" s="48"/>
      <c r="AAU170" s="48"/>
      <c r="AAV170" s="48"/>
      <c r="AAW170" s="48"/>
      <c r="AAX170" s="48"/>
      <c r="AAY170" s="48"/>
      <c r="AAZ170" s="48"/>
      <c r="ABA170" s="48"/>
      <c r="ABB170" s="48"/>
      <c r="ABC170" s="48"/>
      <c r="ABD170" s="48"/>
      <c r="ABE170" s="48"/>
      <c r="ABF170" s="48"/>
      <c r="ABG170" s="48"/>
      <c r="ABH170" s="48"/>
      <c r="ABI170" s="48"/>
      <c r="ABJ170" s="48"/>
      <c r="ABK170" s="48"/>
      <c r="ABL170" s="48"/>
      <c r="ABM170" s="48"/>
      <c r="ABN170" s="48"/>
      <c r="ABO170" s="48"/>
      <c r="ABP170" s="48"/>
      <c r="ABQ170" s="48"/>
      <c r="ABR170" s="48"/>
      <c r="ABS170" s="48"/>
      <c r="ABT170" s="48"/>
      <c r="ABU170" s="48"/>
      <c r="ABV170" s="48"/>
      <c r="ABW170" s="48"/>
      <c r="ABX170" s="48"/>
      <c r="ABY170" s="48"/>
      <c r="ABZ170" s="48"/>
      <c r="ACA170" s="48"/>
      <c r="ACB170" s="48"/>
      <c r="ACC170" s="48"/>
      <c r="ACD170" s="48"/>
      <c r="ACE170" s="48"/>
      <c r="ACF170" s="48"/>
      <c r="ACG170" s="48"/>
      <c r="ACH170" s="48"/>
      <c r="ACI170" s="48"/>
      <c r="ACJ170" s="48"/>
      <c r="ACK170" s="48"/>
      <c r="ACL170" s="48"/>
      <c r="ACM170" s="48"/>
      <c r="ACN170" s="48"/>
      <c r="ACO170" s="48"/>
      <c r="ACP170" s="48"/>
      <c r="ACQ170" s="48"/>
      <c r="ACR170" s="48"/>
      <c r="ACS170" s="48"/>
      <c r="ACT170" s="48"/>
      <c r="ACU170" s="48"/>
      <c r="ACV170" s="48"/>
      <c r="ACW170" s="48"/>
      <c r="ACX170" s="48"/>
      <c r="ACY170" s="48"/>
      <c r="ACZ170" s="48"/>
      <c r="ADA170" s="48"/>
      <c r="ADB170" s="48"/>
      <c r="ADC170" s="48"/>
      <c r="ADD170" s="48"/>
      <c r="ADE170" s="48"/>
      <c r="ADF170" s="48"/>
      <c r="ADG170" s="48"/>
      <c r="ADH170" s="48"/>
      <c r="ADI170" s="48"/>
      <c r="ADJ170" s="48"/>
      <c r="ADK170" s="48"/>
      <c r="ADL170" s="48"/>
      <c r="ADM170" s="48"/>
      <c r="ADN170" s="48"/>
      <c r="ADO170" s="48"/>
      <c r="ADP170" s="48"/>
      <c r="ADQ170" s="48"/>
      <c r="ADR170" s="48"/>
      <c r="ADS170" s="48"/>
      <c r="ADT170" s="48"/>
      <c r="ADU170" s="48"/>
      <c r="ADV170" s="48"/>
      <c r="ADW170" s="48"/>
      <c r="ADX170" s="48"/>
      <c r="ADY170" s="48"/>
      <c r="ADZ170" s="48"/>
      <c r="AEA170" s="48"/>
      <c r="AEB170" s="48"/>
      <c r="AEC170" s="48"/>
      <c r="AED170" s="48"/>
      <c r="AEE170" s="48"/>
      <c r="AEF170" s="48"/>
      <c r="AEG170" s="48"/>
      <c r="AEH170" s="48"/>
      <c r="AEI170" s="48"/>
      <c r="AEJ170" s="48"/>
      <c r="AEK170" s="48"/>
      <c r="AEL170" s="48"/>
      <c r="AEM170" s="48"/>
      <c r="AEN170" s="48"/>
      <c r="AEO170" s="48"/>
      <c r="AEP170" s="48"/>
      <c r="AEQ170" s="48"/>
      <c r="AER170" s="48"/>
      <c r="AES170" s="48"/>
      <c r="AET170" s="48"/>
      <c r="AEU170" s="48"/>
      <c r="AEV170" s="48"/>
      <c r="AEW170" s="48"/>
      <c r="AEX170" s="48"/>
      <c r="AEY170" s="48"/>
      <c r="AEZ170" s="48"/>
      <c r="AFA170" s="48"/>
      <c r="AFB170" s="48"/>
      <c r="AFC170" s="48"/>
      <c r="AFD170" s="48"/>
      <c r="AFE170" s="48"/>
      <c r="AFF170" s="48"/>
      <c r="AFG170" s="48"/>
      <c r="AFH170" s="48"/>
      <c r="AFI170" s="48"/>
      <c r="AFJ170" s="48"/>
      <c r="AFK170" s="48"/>
      <c r="AFL170" s="48"/>
      <c r="AFM170" s="48"/>
      <c r="AFN170" s="48"/>
      <c r="AFO170" s="48"/>
      <c r="AFP170" s="48"/>
      <c r="AFQ170" s="48"/>
      <c r="AFR170" s="48"/>
      <c r="AFS170" s="48"/>
      <c r="AFT170" s="48"/>
      <c r="AFU170" s="48"/>
      <c r="AFV170" s="48"/>
      <c r="AFW170" s="48"/>
      <c r="AFX170" s="48"/>
      <c r="AFY170" s="48"/>
      <c r="AFZ170" s="48"/>
      <c r="AGA170" s="48"/>
      <c r="AGB170" s="48"/>
      <c r="AGC170" s="48"/>
      <c r="AGD170" s="48"/>
      <c r="AGE170" s="48"/>
      <c r="AGF170" s="48"/>
      <c r="AGG170" s="48"/>
      <c r="AGH170" s="48"/>
      <c r="AGI170" s="48"/>
      <c r="AGJ170" s="48"/>
      <c r="AGK170" s="48"/>
      <c r="AGL170" s="48"/>
      <c r="AGM170" s="48"/>
      <c r="AGN170" s="48"/>
      <c r="AGO170" s="48"/>
      <c r="AGP170" s="48"/>
      <c r="AGQ170" s="48"/>
      <c r="AGR170" s="48"/>
      <c r="AGS170" s="48"/>
      <c r="AGT170" s="48"/>
      <c r="AGU170" s="48"/>
      <c r="AGV170" s="48"/>
      <c r="AGW170" s="48"/>
      <c r="AGX170" s="48"/>
      <c r="AGY170" s="48"/>
      <c r="AGZ170" s="48"/>
      <c r="AHA170" s="48"/>
      <c r="AHB170" s="48"/>
      <c r="AHC170" s="48"/>
      <c r="AHD170" s="48"/>
      <c r="AHE170" s="48"/>
      <c r="AHF170" s="48"/>
      <c r="AHG170" s="48"/>
      <c r="AHH170" s="48"/>
      <c r="AHI170" s="48"/>
      <c r="AHJ170" s="48"/>
      <c r="AHK170" s="48"/>
      <c r="AHL170" s="48"/>
      <c r="AHM170" s="48"/>
      <c r="AHN170" s="48"/>
      <c r="AHO170" s="48"/>
      <c r="AHP170" s="48"/>
      <c r="AHQ170" s="48"/>
      <c r="AHR170" s="48"/>
      <c r="AHS170" s="48"/>
      <c r="AHT170" s="48"/>
      <c r="AHU170" s="48"/>
      <c r="AHV170" s="48"/>
      <c r="AHW170" s="48"/>
      <c r="AHX170" s="48"/>
      <c r="AHY170" s="48"/>
      <c r="AHZ170" s="48"/>
      <c r="AIA170" s="48"/>
      <c r="AIB170" s="48"/>
      <c r="AIC170" s="48"/>
      <c r="AID170" s="48"/>
      <c r="AIE170" s="48"/>
      <c r="AIF170" s="48"/>
      <c r="AIG170" s="48"/>
      <c r="AIH170" s="48"/>
      <c r="AII170" s="48"/>
      <c r="AIJ170" s="48"/>
      <c r="AIK170" s="48"/>
      <c r="AIL170" s="48"/>
      <c r="AIM170" s="48"/>
      <c r="AIN170" s="48"/>
      <c r="AIO170" s="48"/>
      <c r="AIP170" s="48"/>
      <c r="AIQ170" s="48"/>
      <c r="AIR170" s="48"/>
      <c r="AIS170" s="48"/>
      <c r="AIT170" s="48"/>
      <c r="AIU170" s="48"/>
      <c r="AIV170" s="48"/>
      <c r="AIW170" s="48"/>
      <c r="AIX170" s="48"/>
      <c r="AIY170" s="48"/>
      <c r="AIZ170" s="48"/>
      <c r="AJA170" s="48"/>
      <c r="AJB170" s="48"/>
      <c r="AJC170" s="48"/>
      <c r="AJD170" s="48"/>
      <c r="AJE170" s="48"/>
      <c r="AJF170" s="48"/>
      <c r="AJG170" s="48"/>
      <c r="AJH170" s="48"/>
      <c r="AJI170" s="48"/>
      <c r="AJJ170" s="48"/>
      <c r="AJK170" s="48"/>
      <c r="AJL170" s="48"/>
      <c r="AJM170" s="48"/>
      <c r="AJN170" s="48"/>
      <c r="AJO170" s="48"/>
      <c r="AJP170" s="48"/>
      <c r="AJQ170" s="48"/>
      <c r="AJR170" s="48"/>
      <c r="AJS170" s="48"/>
      <c r="AJT170" s="48"/>
      <c r="AJU170" s="48"/>
      <c r="AJV170" s="48"/>
      <c r="AJW170" s="48"/>
      <c r="AJX170" s="48"/>
      <c r="AJY170" s="48"/>
      <c r="AJZ170" s="48"/>
      <c r="AKA170" s="48"/>
      <c r="AKB170" s="48"/>
      <c r="AKC170" s="48"/>
      <c r="AKD170" s="48"/>
      <c r="AKE170" s="48"/>
      <c r="AKF170" s="48"/>
      <c r="AKG170" s="48"/>
      <c r="AKH170" s="48"/>
      <c r="AKI170" s="48"/>
      <c r="AKJ170" s="48"/>
      <c r="AKK170" s="48"/>
      <c r="AKL170" s="48"/>
      <c r="AKM170" s="48"/>
      <c r="AKN170" s="48"/>
      <c r="AKO170" s="48"/>
      <c r="AKP170" s="48"/>
      <c r="AKQ170" s="48"/>
      <c r="AKR170" s="48"/>
      <c r="AKS170" s="48"/>
      <c r="AKT170" s="48"/>
      <c r="AKU170" s="48"/>
      <c r="AKV170" s="48"/>
      <c r="AKW170" s="48"/>
      <c r="AKX170" s="48"/>
      <c r="AKY170" s="48"/>
      <c r="AKZ170" s="48"/>
      <c r="ALA170" s="48"/>
      <c r="ALB170" s="48"/>
      <c r="ALC170" s="48"/>
      <c r="ALD170" s="48"/>
      <c r="ALE170" s="48"/>
      <c r="ALF170" s="48"/>
      <c r="ALG170" s="48"/>
      <c r="ALH170" s="48"/>
      <c r="ALI170" s="48"/>
      <c r="ALJ170" s="48"/>
      <c r="ALK170" s="48"/>
      <c r="ALL170" s="48"/>
      <c r="ALM170" s="48"/>
      <c r="ALN170" s="48"/>
      <c r="ALO170" s="48"/>
      <c r="ALP170" s="48"/>
      <c r="ALQ170" s="48"/>
      <c r="ALR170" s="48"/>
      <c r="ALS170" s="48"/>
      <c r="ALT170" s="48"/>
      <c r="ALU170" s="48"/>
      <c r="ALV170" s="48"/>
      <c r="ALW170" s="48"/>
      <c r="ALX170" s="48"/>
      <c r="ALY170" s="48"/>
      <c r="ALZ170" s="48"/>
      <c r="AMA170" s="48"/>
      <c r="AMB170" s="48"/>
      <c r="AMC170" s="48"/>
      <c r="AMD170" s="48"/>
      <c r="AME170" s="48"/>
      <c r="AMF170" s="48"/>
      <c r="AMG170" s="48"/>
      <c r="AMH170" s="48"/>
      <c r="AMI170" s="48"/>
      <c r="AMJ170" s="48"/>
    </row>
    <row r="171" s="243" customFormat="true" ht="16.5" hidden="false" customHeight="true" outlineLevel="0" collapsed="false">
      <c r="A171" s="240" t="n">
        <f aca="false">A170+1</f>
        <v>159</v>
      </c>
      <c r="B171" s="242" t="s">
        <v>538</v>
      </c>
      <c r="C171" s="242" t="s">
        <v>538</v>
      </c>
      <c r="D171" s="242" t="s">
        <v>539</v>
      </c>
      <c r="E171" s="242" t="s">
        <v>301</v>
      </c>
      <c r="F171" s="261" t="s">
        <v>302</v>
      </c>
      <c r="G171" s="261" t="s">
        <v>303</v>
      </c>
      <c r="H171" s="244" t="s">
        <v>294</v>
      </c>
      <c r="I171" s="242" t="n">
        <f aca="false">COUNTIF($C$13:$C$265,$C171)</f>
        <v>1</v>
      </c>
      <c r="J171" s="245" t="n">
        <f aca="false">COUNTIF($B$13:$B$265,$B171)</f>
        <v>1</v>
      </c>
      <c r="K171" s="244"/>
      <c r="L171" s="246" t="n">
        <v>1115</v>
      </c>
      <c r="M171" s="246" t="n">
        <v>550</v>
      </c>
      <c r="N171" s="246" t="n">
        <v>295</v>
      </c>
      <c r="O171" s="260" t="n">
        <f aca="false">L171*M171*N171/10^9</f>
        <v>0.18090875</v>
      </c>
      <c r="P171" s="248" t="n">
        <v>0.05043</v>
      </c>
      <c r="Q171" s="249"/>
      <c r="R171" s="250" t="n">
        <v>0</v>
      </c>
      <c r="S171" s="251" t="n">
        <v>94.53</v>
      </c>
      <c r="T171" s="252" t="n">
        <v>93.92</v>
      </c>
      <c r="U171" s="253" t="n">
        <v>114.8532</v>
      </c>
      <c r="V171" s="254"/>
      <c r="W171" s="255" t="n">
        <f aca="false">SUM(X171:WY171)</f>
        <v>38</v>
      </c>
      <c r="X171" s="243" t="n">
        <v>0</v>
      </c>
      <c r="Y171" s="243" t="n">
        <v>0</v>
      </c>
      <c r="Z171" s="243" t="n">
        <v>8</v>
      </c>
      <c r="AA171" s="243" t="n">
        <v>0</v>
      </c>
      <c r="AB171" s="243" t="n">
        <v>0</v>
      </c>
      <c r="AC171" s="243" t="n">
        <v>0</v>
      </c>
      <c r="AD171" s="243" t="n">
        <v>0</v>
      </c>
      <c r="AE171" s="243" t="n">
        <v>0</v>
      </c>
      <c r="AF171" s="243" t="n">
        <v>0</v>
      </c>
      <c r="AG171" s="243" t="n">
        <v>0</v>
      </c>
      <c r="AH171" s="243" t="n">
        <v>0</v>
      </c>
      <c r="AI171" s="243" t="n">
        <v>0</v>
      </c>
      <c r="AJ171" s="243" t="n">
        <v>0</v>
      </c>
      <c r="AK171" s="243" t="n">
        <v>0</v>
      </c>
      <c r="AL171" s="243" t="n">
        <v>0</v>
      </c>
      <c r="AM171" s="243" t="n">
        <v>0</v>
      </c>
      <c r="AP171" s="243" t="n">
        <v>0</v>
      </c>
      <c r="AQ171" s="243" t="n">
        <v>0</v>
      </c>
      <c r="AR171" s="243" t="n">
        <v>0</v>
      </c>
      <c r="AS171" s="243" t="n">
        <v>0</v>
      </c>
      <c r="AT171" s="243" t="n">
        <v>0</v>
      </c>
      <c r="AU171" s="243" t="n">
        <v>0</v>
      </c>
      <c r="AV171" s="243" t="n">
        <v>0</v>
      </c>
      <c r="AW171" s="243" t="n">
        <v>30</v>
      </c>
      <c r="AX171" s="243" t="n">
        <v>0</v>
      </c>
      <c r="AY171" s="243" t="n">
        <v>0</v>
      </c>
      <c r="AZ171" s="243" t="n">
        <v>0</v>
      </c>
      <c r="BA171" s="243" t="n">
        <v>0</v>
      </c>
      <c r="BB171" s="243" t="n">
        <v>0</v>
      </c>
      <c r="BC171" s="243" t="n">
        <v>0</v>
      </c>
      <c r="BD171" s="243" t="n">
        <v>0</v>
      </c>
      <c r="BE171" s="243" t="n">
        <v>0</v>
      </c>
      <c r="BF171" s="243" t="n">
        <v>0</v>
      </c>
      <c r="BG171" s="243" t="n">
        <v>0</v>
      </c>
      <c r="BH171" s="243" t="n">
        <v>0</v>
      </c>
      <c r="BI171" s="243" t="n">
        <v>0</v>
      </c>
      <c r="BJ171" s="243" t="n">
        <v>0</v>
      </c>
      <c r="BK171" s="243" t="n">
        <v>0</v>
      </c>
      <c r="BL171" s="243" t="n">
        <v>0</v>
      </c>
      <c r="BM171" s="243" t="n">
        <v>0</v>
      </c>
      <c r="BN171" s="243" t="n">
        <v>0</v>
      </c>
      <c r="BO171" s="243" t="n">
        <v>0</v>
      </c>
      <c r="BP171" s="243" t="n">
        <v>0</v>
      </c>
      <c r="BQ171" s="243" t="n">
        <v>0</v>
      </c>
      <c r="BR171" s="243" t="n">
        <v>0</v>
      </c>
      <c r="BS171" s="243" t="n">
        <v>0</v>
      </c>
      <c r="BT171" s="243" t="n">
        <v>0</v>
      </c>
      <c r="BU171" s="243" t="n">
        <v>0</v>
      </c>
      <c r="BV171" s="243" t="n">
        <v>0</v>
      </c>
      <c r="BW171" s="243" t="n">
        <v>0</v>
      </c>
      <c r="BX171" s="243" t="n">
        <v>0</v>
      </c>
      <c r="BY171" s="243" t="n">
        <v>0</v>
      </c>
      <c r="BZ171" s="243" t="n">
        <v>0</v>
      </c>
      <c r="CA171" s="243" t="n">
        <v>0</v>
      </c>
      <c r="CB171" s="243" t="n">
        <v>0</v>
      </c>
      <c r="CC171" s="243" t="n">
        <v>0</v>
      </c>
      <c r="CD171" s="243" t="n">
        <v>0</v>
      </c>
      <c r="CE171" s="243" t="n">
        <v>0</v>
      </c>
      <c r="CF171" s="243" t="n">
        <v>0</v>
      </c>
      <c r="CG171" s="243" t="n">
        <v>0</v>
      </c>
      <c r="CH171" s="243" t="n">
        <v>0</v>
      </c>
      <c r="CI171" s="243" t="n">
        <v>0</v>
      </c>
      <c r="CJ171" s="243" t="n">
        <v>0</v>
      </c>
      <c r="CK171" s="243" t="n">
        <v>0</v>
      </c>
      <c r="CL171" s="243" t="n">
        <v>0</v>
      </c>
      <c r="CM171" s="243" t="n">
        <v>0</v>
      </c>
      <c r="CN171" s="243" t="n">
        <v>0</v>
      </c>
      <c r="WY171" s="236" t="n">
        <v>0</v>
      </c>
      <c r="WZ171" s="108"/>
      <c r="XA171" s="237" t="n">
        <v>0</v>
      </c>
      <c r="XB171" s="61" t="n">
        <v>38</v>
      </c>
      <c r="XC171" s="200" t="n">
        <f aca="false">XB171-W171</f>
        <v>0</v>
      </c>
      <c r="XD171" s="256" t="n">
        <f aca="false">SUMIF('TRIEN KHAI SX'!$B$8:$B$262,$B171,'TRIEN KHAI SX'!$CM$8:$CM$262)-W171</f>
        <v>0</v>
      </c>
      <c r="XE171" s="257" t="n">
        <f aca="false">SUMIF('TRIEN KHAI SX'!$B$8:$B$262,$B171,'TRIEN KHAI SX'!$FG$8:$FG$262)</f>
        <v>0</v>
      </c>
      <c r="XF171" s="258"/>
      <c r="XG171" s="258"/>
      <c r="XH171" s="258"/>
      <c r="XI171" s="258"/>
      <c r="XJ171" s="258"/>
      <c r="XK171" s="45"/>
      <c r="XL171" s="45"/>
      <c r="XM171" s="48"/>
      <c r="XN171" s="48"/>
      <c r="XO171" s="48"/>
      <c r="XP171" s="48"/>
      <c r="XQ171" s="48"/>
      <c r="XR171" s="48"/>
      <c r="XS171" s="48"/>
      <c r="XT171" s="48"/>
      <c r="XU171" s="48"/>
      <c r="XV171" s="48"/>
      <c r="XW171" s="48"/>
      <c r="XX171" s="48"/>
      <c r="XY171" s="48"/>
      <c r="XZ171" s="48"/>
      <c r="YA171" s="48"/>
      <c r="YB171" s="48"/>
      <c r="YC171" s="48"/>
      <c r="YD171" s="48"/>
      <c r="YE171" s="48"/>
      <c r="YF171" s="48"/>
      <c r="YG171" s="48"/>
      <c r="YH171" s="48"/>
      <c r="YI171" s="48"/>
      <c r="YJ171" s="48"/>
      <c r="YK171" s="48"/>
      <c r="YL171" s="48"/>
      <c r="YM171" s="48"/>
      <c r="YN171" s="48"/>
      <c r="YO171" s="48"/>
      <c r="YP171" s="48"/>
      <c r="YQ171" s="48"/>
      <c r="YR171" s="48"/>
      <c r="YS171" s="48"/>
      <c r="YT171" s="48"/>
      <c r="YU171" s="48"/>
      <c r="YV171" s="48"/>
      <c r="YW171" s="48"/>
      <c r="YX171" s="48"/>
      <c r="YY171" s="48"/>
      <c r="YZ171" s="48"/>
      <c r="ZA171" s="48"/>
      <c r="ZB171" s="48"/>
      <c r="ZC171" s="48"/>
      <c r="ZD171" s="48"/>
      <c r="ZE171" s="48"/>
      <c r="ZF171" s="48"/>
      <c r="ZG171" s="48"/>
      <c r="ZH171" s="48"/>
      <c r="ZI171" s="48"/>
      <c r="ZJ171" s="48"/>
      <c r="ZK171" s="48"/>
      <c r="ZL171" s="48"/>
      <c r="ZM171" s="48"/>
      <c r="ZN171" s="48"/>
      <c r="ZO171" s="48"/>
      <c r="ZP171" s="48"/>
      <c r="ZQ171" s="48"/>
      <c r="ZR171" s="48"/>
      <c r="ZS171" s="48"/>
      <c r="ZT171" s="48"/>
      <c r="ZU171" s="48"/>
      <c r="ZV171" s="48"/>
      <c r="ZW171" s="48"/>
      <c r="ZX171" s="48"/>
      <c r="ZY171" s="48"/>
      <c r="ZZ171" s="48"/>
      <c r="AAA171" s="48"/>
      <c r="AAB171" s="48"/>
      <c r="AAC171" s="48"/>
      <c r="AAD171" s="48"/>
      <c r="AAE171" s="48"/>
      <c r="AAF171" s="48"/>
      <c r="AAG171" s="48"/>
      <c r="AAH171" s="48"/>
      <c r="AAI171" s="48"/>
      <c r="AAJ171" s="48"/>
      <c r="AAK171" s="48"/>
      <c r="AAL171" s="48"/>
      <c r="AAM171" s="48"/>
      <c r="AAN171" s="48"/>
      <c r="AAO171" s="48"/>
      <c r="AAP171" s="48"/>
      <c r="AAQ171" s="48"/>
      <c r="AAR171" s="48"/>
      <c r="AAS171" s="48"/>
      <c r="AAT171" s="48"/>
      <c r="AAU171" s="48"/>
      <c r="AAV171" s="48"/>
      <c r="AAW171" s="48"/>
      <c r="AAX171" s="48"/>
      <c r="AAY171" s="48"/>
      <c r="AAZ171" s="48"/>
      <c r="ABA171" s="48"/>
      <c r="ABB171" s="48"/>
      <c r="ABC171" s="48"/>
      <c r="ABD171" s="48"/>
      <c r="ABE171" s="48"/>
      <c r="ABF171" s="48"/>
      <c r="ABG171" s="48"/>
      <c r="ABH171" s="48"/>
      <c r="ABI171" s="48"/>
      <c r="ABJ171" s="48"/>
      <c r="ABK171" s="48"/>
      <c r="ABL171" s="48"/>
      <c r="ABM171" s="48"/>
      <c r="ABN171" s="48"/>
      <c r="ABO171" s="48"/>
      <c r="ABP171" s="48"/>
      <c r="ABQ171" s="48"/>
      <c r="ABR171" s="48"/>
      <c r="ABS171" s="48"/>
      <c r="ABT171" s="48"/>
      <c r="ABU171" s="48"/>
      <c r="ABV171" s="48"/>
      <c r="ABW171" s="48"/>
      <c r="ABX171" s="48"/>
      <c r="ABY171" s="48"/>
      <c r="ABZ171" s="48"/>
      <c r="ACA171" s="48"/>
      <c r="ACB171" s="48"/>
      <c r="ACC171" s="48"/>
      <c r="ACD171" s="48"/>
      <c r="ACE171" s="48"/>
      <c r="ACF171" s="48"/>
      <c r="ACG171" s="48"/>
      <c r="ACH171" s="48"/>
      <c r="ACI171" s="48"/>
      <c r="ACJ171" s="48"/>
      <c r="ACK171" s="48"/>
      <c r="ACL171" s="48"/>
      <c r="ACM171" s="48"/>
      <c r="ACN171" s="48"/>
      <c r="ACO171" s="48"/>
      <c r="ACP171" s="48"/>
      <c r="ACQ171" s="48"/>
      <c r="ACR171" s="48"/>
      <c r="ACS171" s="48"/>
      <c r="ACT171" s="48"/>
      <c r="ACU171" s="48"/>
      <c r="ACV171" s="48"/>
      <c r="ACW171" s="48"/>
      <c r="ACX171" s="48"/>
      <c r="ACY171" s="48"/>
      <c r="ACZ171" s="48"/>
      <c r="ADA171" s="48"/>
      <c r="ADB171" s="48"/>
      <c r="ADC171" s="48"/>
      <c r="ADD171" s="48"/>
      <c r="ADE171" s="48"/>
      <c r="ADF171" s="48"/>
      <c r="ADG171" s="48"/>
      <c r="ADH171" s="48"/>
      <c r="ADI171" s="48"/>
      <c r="ADJ171" s="48"/>
      <c r="ADK171" s="48"/>
      <c r="ADL171" s="48"/>
      <c r="ADM171" s="48"/>
      <c r="ADN171" s="48"/>
      <c r="ADO171" s="48"/>
      <c r="ADP171" s="48"/>
      <c r="ADQ171" s="48"/>
      <c r="ADR171" s="48"/>
      <c r="ADS171" s="48"/>
      <c r="ADT171" s="48"/>
      <c r="ADU171" s="48"/>
      <c r="ADV171" s="48"/>
      <c r="ADW171" s="48"/>
      <c r="ADX171" s="48"/>
      <c r="ADY171" s="48"/>
      <c r="ADZ171" s="48"/>
      <c r="AEA171" s="48"/>
      <c r="AEB171" s="48"/>
      <c r="AEC171" s="48"/>
      <c r="AED171" s="48"/>
      <c r="AEE171" s="48"/>
      <c r="AEF171" s="48"/>
      <c r="AEG171" s="48"/>
      <c r="AEH171" s="48"/>
      <c r="AEI171" s="48"/>
      <c r="AEJ171" s="48"/>
      <c r="AEK171" s="48"/>
      <c r="AEL171" s="48"/>
      <c r="AEM171" s="48"/>
      <c r="AEN171" s="48"/>
      <c r="AEO171" s="48"/>
      <c r="AEP171" s="48"/>
      <c r="AEQ171" s="48"/>
      <c r="AER171" s="48"/>
      <c r="AES171" s="48"/>
      <c r="AET171" s="48"/>
      <c r="AEU171" s="48"/>
      <c r="AEV171" s="48"/>
      <c r="AEW171" s="48"/>
      <c r="AEX171" s="48"/>
      <c r="AEY171" s="48"/>
      <c r="AEZ171" s="48"/>
      <c r="AFA171" s="48"/>
      <c r="AFB171" s="48"/>
      <c r="AFC171" s="48"/>
      <c r="AFD171" s="48"/>
      <c r="AFE171" s="48"/>
      <c r="AFF171" s="48"/>
      <c r="AFG171" s="48"/>
      <c r="AFH171" s="48"/>
      <c r="AFI171" s="48"/>
      <c r="AFJ171" s="48"/>
      <c r="AFK171" s="48"/>
      <c r="AFL171" s="48"/>
      <c r="AFM171" s="48"/>
      <c r="AFN171" s="48"/>
      <c r="AFO171" s="48"/>
      <c r="AFP171" s="48"/>
      <c r="AFQ171" s="48"/>
      <c r="AFR171" s="48"/>
      <c r="AFS171" s="48"/>
      <c r="AFT171" s="48"/>
      <c r="AFU171" s="48"/>
      <c r="AFV171" s="48"/>
      <c r="AFW171" s="48"/>
      <c r="AFX171" s="48"/>
      <c r="AFY171" s="48"/>
      <c r="AFZ171" s="48"/>
      <c r="AGA171" s="48"/>
      <c r="AGB171" s="48"/>
      <c r="AGC171" s="48"/>
      <c r="AGD171" s="48"/>
      <c r="AGE171" s="48"/>
      <c r="AGF171" s="48"/>
      <c r="AGG171" s="48"/>
      <c r="AGH171" s="48"/>
      <c r="AGI171" s="48"/>
      <c r="AGJ171" s="48"/>
      <c r="AGK171" s="48"/>
      <c r="AGL171" s="48"/>
      <c r="AGM171" s="48"/>
      <c r="AGN171" s="48"/>
      <c r="AGO171" s="48"/>
      <c r="AGP171" s="48"/>
      <c r="AGQ171" s="48"/>
      <c r="AGR171" s="48"/>
      <c r="AGS171" s="48"/>
      <c r="AGT171" s="48"/>
      <c r="AGU171" s="48"/>
      <c r="AGV171" s="48"/>
      <c r="AGW171" s="48"/>
      <c r="AGX171" s="48"/>
      <c r="AGY171" s="48"/>
      <c r="AGZ171" s="48"/>
      <c r="AHA171" s="48"/>
      <c r="AHB171" s="48"/>
      <c r="AHC171" s="48"/>
      <c r="AHD171" s="48"/>
      <c r="AHE171" s="48"/>
      <c r="AHF171" s="48"/>
      <c r="AHG171" s="48"/>
      <c r="AHH171" s="48"/>
      <c r="AHI171" s="48"/>
      <c r="AHJ171" s="48"/>
      <c r="AHK171" s="48"/>
      <c r="AHL171" s="48"/>
      <c r="AHM171" s="48"/>
      <c r="AHN171" s="48"/>
      <c r="AHO171" s="48"/>
      <c r="AHP171" s="48"/>
      <c r="AHQ171" s="48"/>
      <c r="AHR171" s="48"/>
      <c r="AHS171" s="48"/>
      <c r="AHT171" s="48"/>
      <c r="AHU171" s="48"/>
      <c r="AHV171" s="48"/>
      <c r="AHW171" s="48"/>
      <c r="AHX171" s="48"/>
      <c r="AHY171" s="48"/>
      <c r="AHZ171" s="48"/>
      <c r="AIA171" s="48"/>
      <c r="AIB171" s="48"/>
      <c r="AIC171" s="48"/>
      <c r="AID171" s="48"/>
      <c r="AIE171" s="48"/>
      <c r="AIF171" s="48"/>
      <c r="AIG171" s="48"/>
      <c r="AIH171" s="48"/>
      <c r="AII171" s="48"/>
      <c r="AIJ171" s="48"/>
      <c r="AIK171" s="48"/>
      <c r="AIL171" s="48"/>
      <c r="AIM171" s="48"/>
      <c r="AIN171" s="48"/>
      <c r="AIO171" s="48"/>
      <c r="AIP171" s="48"/>
      <c r="AIQ171" s="48"/>
      <c r="AIR171" s="48"/>
      <c r="AIS171" s="48"/>
      <c r="AIT171" s="48"/>
      <c r="AIU171" s="48"/>
      <c r="AIV171" s="48"/>
      <c r="AIW171" s="48"/>
      <c r="AIX171" s="48"/>
      <c r="AIY171" s="48"/>
      <c r="AIZ171" s="48"/>
      <c r="AJA171" s="48"/>
      <c r="AJB171" s="48"/>
      <c r="AJC171" s="48"/>
      <c r="AJD171" s="48"/>
      <c r="AJE171" s="48"/>
      <c r="AJF171" s="48"/>
      <c r="AJG171" s="48"/>
      <c r="AJH171" s="48"/>
      <c r="AJI171" s="48"/>
      <c r="AJJ171" s="48"/>
      <c r="AJK171" s="48"/>
      <c r="AJL171" s="48"/>
      <c r="AJM171" s="48"/>
      <c r="AJN171" s="48"/>
      <c r="AJO171" s="48"/>
      <c r="AJP171" s="48"/>
      <c r="AJQ171" s="48"/>
      <c r="AJR171" s="48"/>
      <c r="AJS171" s="48"/>
      <c r="AJT171" s="48"/>
      <c r="AJU171" s="48"/>
      <c r="AJV171" s="48"/>
      <c r="AJW171" s="48"/>
      <c r="AJX171" s="48"/>
      <c r="AJY171" s="48"/>
      <c r="AJZ171" s="48"/>
      <c r="AKA171" s="48"/>
      <c r="AKB171" s="48"/>
      <c r="AKC171" s="48"/>
      <c r="AKD171" s="48"/>
      <c r="AKE171" s="48"/>
      <c r="AKF171" s="48"/>
      <c r="AKG171" s="48"/>
      <c r="AKH171" s="48"/>
      <c r="AKI171" s="48"/>
      <c r="AKJ171" s="48"/>
      <c r="AKK171" s="48"/>
      <c r="AKL171" s="48"/>
      <c r="AKM171" s="48"/>
      <c r="AKN171" s="48"/>
      <c r="AKO171" s="48"/>
      <c r="AKP171" s="48"/>
      <c r="AKQ171" s="48"/>
      <c r="AKR171" s="48"/>
      <c r="AKS171" s="48"/>
      <c r="AKT171" s="48"/>
      <c r="AKU171" s="48"/>
      <c r="AKV171" s="48"/>
      <c r="AKW171" s="48"/>
      <c r="AKX171" s="48"/>
      <c r="AKY171" s="48"/>
      <c r="AKZ171" s="48"/>
      <c r="ALA171" s="48"/>
      <c r="ALB171" s="48"/>
      <c r="ALC171" s="48"/>
      <c r="ALD171" s="48"/>
      <c r="ALE171" s="48"/>
      <c r="ALF171" s="48"/>
      <c r="ALG171" s="48"/>
      <c r="ALH171" s="48"/>
      <c r="ALI171" s="48"/>
      <c r="ALJ171" s="48"/>
      <c r="ALK171" s="48"/>
      <c r="ALL171" s="48"/>
      <c r="ALM171" s="48"/>
      <c r="ALN171" s="48"/>
      <c r="ALO171" s="48"/>
      <c r="ALP171" s="48"/>
      <c r="ALQ171" s="48"/>
      <c r="ALR171" s="48"/>
      <c r="ALS171" s="48"/>
      <c r="ALT171" s="48"/>
      <c r="ALU171" s="48"/>
      <c r="ALV171" s="48"/>
      <c r="ALW171" s="48"/>
      <c r="ALX171" s="48"/>
      <c r="ALY171" s="48"/>
      <c r="ALZ171" s="48"/>
      <c r="AMA171" s="48"/>
      <c r="AMB171" s="48"/>
      <c r="AMC171" s="48"/>
      <c r="AMD171" s="48"/>
      <c r="AME171" s="48"/>
      <c r="AMF171" s="48"/>
      <c r="AMG171" s="48"/>
      <c r="AMH171" s="48"/>
      <c r="AMI171" s="48"/>
      <c r="AMJ171" s="48"/>
    </row>
    <row r="172" s="243" customFormat="true" ht="16.5" hidden="false" customHeight="true" outlineLevel="0" collapsed="false">
      <c r="A172" s="240" t="n">
        <f aca="false">A171+1</f>
        <v>160</v>
      </c>
      <c r="B172" s="242" t="s">
        <v>540</v>
      </c>
      <c r="C172" s="242" t="s">
        <v>540</v>
      </c>
      <c r="D172" s="242" t="s">
        <v>539</v>
      </c>
      <c r="E172" s="242" t="s">
        <v>497</v>
      </c>
      <c r="F172" s="242" t="n">
        <v>0</v>
      </c>
      <c r="G172" s="242" t="s">
        <v>498</v>
      </c>
      <c r="H172" s="244" t="s">
        <v>294</v>
      </c>
      <c r="I172" s="242" t="n">
        <f aca="false">COUNTIF($C$13:$C$265,$C172)</f>
        <v>1</v>
      </c>
      <c r="J172" s="245" t="n">
        <f aca="false">COUNTIF($B$13:$B$265,$B172)</f>
        <v>1</v>
      </c>
      <c r="K172" s="244"/>
      <c r="L172" s="246" t="n">
        <v>1115</v>
      </c>
      <c r="M172" s="246" t="n">
        <v>550</v>
      </c>
      <c r="N172" s="246" t="n">
        <v>295</v>
      </c>
      <c r="O172" s="260" t="n">
        <f aca="false">L172*M172*N172/10^9</f>
        <v>0.18090875</v>
      </c>
      <c r="P172" s="248" t="n">
        <v>0.05043</v>
      </c>
      <c r="Q172" s="249"/>
      <c r="R172" s="250"/>
      <c r="S172" s="251"/>
      <c r="T172" s="252"/>
      <c r="U172" s="253" t="n">
        <v>118.2654</v>
      </c>
      <c r="V172" s="254"/>
      <c r="W172" s="255" t="n">
        <f aca="false">SUM(X172:WY172)</f>
        <v>30</v>
      </c>
      <c r="X172" s="243" t="n">
        <v>0</v>
      </c>
      <c r="Y172" s="243" t="n">
        <v>0</v>
      </c>
      <c r="Z172" s="243" t="n">
        <v>0</v>
      </c>
      <c r="AA172" s="243" t="n">
        <v>0</v>
      </c>
      <c r="AB172" s="243" t="n">
        <v>0</v>
      </c>
      <c r="AC172" s="243" t="n">
        <v>0</v>
      </c>
      <c r="AD172" s="243" t="n">
        <v>0</v>
      </c>
      <c r="AE172" s="243" t="n">
        <v>0</v>
      </c>
      <c r="AF172" s="243" t="n">
        <v>0</v>
      </c>
      <c r="AG172" s="243" t="n">
        <v>0</v>
      </c>
      <c r="AH172" s="243" t="n">
        <v>0</v>
      </c>
      <c r="AI172" s="243" t="n">
        <v>0</v>
      </c>
      <c r="AJ172" s="243" t="n">
        <v>0</v>
      </c>
      <c r="AK172" s="243" t="n">
        <v>0</v>
      </c>
      <c r="AL172" s="243" t="n">
        <v>0</v>
      </c>
      <c r="AM172" s="243" t="n">
        <v>0</v>
      </c>
      <c r="AP172" s="243" t="n">
        <v>0</v>
      </c>
      <c r="AQ172" s="243" t="n">
        <v>0</v>
      </c>
      <c r="AR172" s="243" t="n">
        <v>0</v>
      </c>
      <c r="AS172" s="243" t="n">
        <v>0</v>
      </c>
      <c r="AT172" s="243" t="n">
        <v>0</v>
      </c>
      <c r="AU172" s="243" t="n">
        <v>0</v>
      </c>
      <c r="AV172" s="243" t="n">
        <v>0</v>
      </c>
      <c r="AW172" s="243" t="n">
        <v>0</v>
      </c>
      <c r="AX172" s="243" t="n">
        <v>0</v>
      </c>
      <c r="AY172" s="243" t="n">
        <v>0</v>
      </c>
      <c r="AZ172" s="243" t="n">
        <v>0</v>
      </c>
      <c r="BA172" s="243" t="n">
        <v>0</v>
      </c>
      <c r="BB172" s="243" t="n">
        <v>0</v>
      </c>
      <c r="BC172" s="243" t="n">
        <v>0</v>
      </c>
      <c r="BD172" s="243" t="n">
        <v>0</v>
      </c>
      <c r="BE172" s="243" t="n">
        <v>0</v>
      </c>
      <c r="BF172" s="243" t="n">
        <v>0</v>
      </c>
      <c r="BG172" s="243" t="n">
        <v>0</v>
      </c>
      <c r="BH172" s="243" t="n">
        <v>0</v>
      </c>
      <c r="BI172" s="243" t="n">
        <v>0</v>
      </c>
      <c r="BJ172" s="243" t="n">
        <v>0</v>
      </c>
      <c r="BK172" s="243" t="n">
        <v>0</v>
      </c>
      <c r="BL172" s="243" t="n">
        <v>0</v>
      </c>
      <c r="BM172" s="243" t="n">
        <v>0</v>
      </c>
      <c r="BN172" s="243" t="n">
        <v>30</v>
      </c>
      <c r="BO172" s="243" t="n">
        <v>0</v>
      </c>
      <c r="BP172" s="243" t="n">
        <v>0</v>
      </c>
      <c r="BQ172" s="243" t="n">
        <v>0</v>
      </c>
      <c r="BR172" s="243" t="n">
        <v>0</v>
      </c>
      <c r="BS172" s="243" t="n">
        <v>0</v>
      </c>
      <c r="BT172" s="243" t="n">
        <v>0</v>
      </c>
      <c r="BU172" s="243" t="n">
        <v>0</v>
      </c>
      <c r="BV172" s="243" t="n">
        <v>0</v>
      </c>
      <c r="BW172" s="243" t="n">
        <v>0</v>
      </c>
      <c r="BX172" s="243" t="n">
        <v>0</v>
      </c>
      <c r="BY172" s="243" t="n">
        <v>0</v>
      </c>
      <c r="BZ172" s="243" t="n">
        <v>0</v>
      </c>
      <c r="CA172" s="243" t="n">
        <v>0</v>
      </c>
      <c r="CB172" s="243" t="n">
        <v>0</v>
      </c>
      <c r="CC172" s="243" t="n">
        <v>0</v>
      </c>
      <c r="CD172" s="243" t="n">
        <v>0</v>
      </c>
      <c r="CE172" s="243" t="n">
        <v>0</v>
      </c>
      <c r="CF172" s="243" t="n">
        <v>0</v>
      </c>
      <c r="CG172" s="243" t="n">
        <v>0</v>
      </c>
      <c r="CH172" s="243" t="n">
        <v>0</v>
      </c>
      <c r="CI172" s="243" t="n">
        <v>0</v>
      </c>
      <c r="CJ172" s="243" t="n">
        <v>0</v>
      </c>
      <c r="CK172" s="243" t="n">
        <v>0</v>
      </c>
      <c r="CL172" s="243" t="n">
        <v>0</v>
      </c>
      <c r="CM172" s="243" t="n">
        <v>0</v>
      </c>
      <c r="CN172" s="243" t="n">
        <v>0</v>
      </c>
      <c r="WY172" s="236" t="n">
        <v>0</v>
      </c>
      <c r="WZ172" s="108"/>
      <c r="XA172" s="237" t="n">
        <v>0</v>
      </c>
      <c r="XB172" s="61" t="n">
        <v>30</v>
      </c>
      <c r="XC172" s="200" t="n">
        <f aca="false">XB172-W172</f>
        <v>0</v>
      </c>
      <c r="XD172" s="256" t="n">
        <f aca="false">SUMIF('TRIEN KHAI SX'!$B$8:$B$262,$B172,'TRIEN KHAI SX'!$CM$8:$CM$262)-W172</f>
        <v>0</v>
      </c>
      <c r="XE172" s="257" t="n">
        <f aca="false">SUMIF('TRIEN KHAI SX'!$B$8:$B$262,$B172,'TRIEN KHAI SX'!$FG$8:$FG$262)</f>
        <v>0</v>
      </c>
      <c r="XF172" s="258"/>
      <c r="XG172" s="258"/>
      <c r="XH172" s="258"/>
      <c r="XI172" s="258"/>
      <c r="XJ172" s="258"/>
      <c r="XK172" s="45"/>
      <c r="XL172" s="45"/>
      <c r="XM172" s="48"/>
      <c r="XN172" s="48"/>
      <c r="XO172" s="48"/>
      <c r="XP172" s="48"/>
      <c r="XQ172" s="48"/>
      <c r="XR172" s="48"/>
      <c r="XS172" s="48"/>
      <c r="XT172" s="48"/>
      <c r="XU172" s="48"/>
      <c r="XV172" s="48"/>
      <c r="XW172" s="48"/>
      <c r="XX172" s="48"/>
      <c r="XY172" s="48"/>
      <c r="XZ172" s="48"/>
      <c r="YA172" s="48"/>
      <c r="YB172" s="48"/>
      <c r="YC172" s="48"/>
      <c r="YD172" s="48"/>
      <c r="YE172" s="48"/>
      <c r="YF172" s="48"/>
      <c r="YG172" s="48"/>
      <c r="YH172" s="48"/>
      <c r="YI172" s="48"/>
      <c r="YJ172" s="48"/>
      <c r="YK172" s="48"/>
      <c r="YL172" s="48"/>
      <c r="YM172" s="48"/>
      <c r="YN172" s="48"/>
      <c r="YO172" s="48"/>
      <c r="YP172" s="48"/>
      <c r="YQ172" s="48"/>
      <c r="YR172" s="48"/>
      <c r="YS172" s="48"/>
      <c r="YT172" s="48"/>
      <c r="YU172" s="48"/>
      <c r="YV172" s="48"/>
      <c r="YW172" s="48"/>
      <c r="YX172" s="48"/>
      <c r="YY172" s="48"/>
      <c r="YZ172" s="48"/>
      <c r="ZA172" s="48"/>
      <c r="ZB172" s="48"/>
      <c r="ZC172" s="48"/>
      <c r="ZD172" s="48"/>
      <c r="ZE172" s="48"/>
      <c r="ZF172" s="48"/>
      <c r="ZG172" s="48"/>
      <c r="ZH172" s="48"/>
      <c r="ZI172" s="48"/>
      <c r="ZJ172" s="48"/>
      <c r="ZK172" s="48"/>
      <c r="ZL172" s="48"/>
      <c r="ZM172" s="48"/>
      <c r="ZN172" s="48"/>
      <c r="ZO172" s="48"/>
      <c r="ZP172" s="48"/>
      <c r="ZQ172" s="48"/>
      <c r="ZR172" s="48"/>
      <c r="ZS172" s="48"/>
      <c r="ZT172" s="48"/>
      <c r="ZU172" s="48"/>
      <c r="ZV172" s="48"/>
      <c r="ZW172" s="48"/>
      <c r="ZX172" s="48"/>
      <c r="ZY172" s="48"/>
      <c r="ZZ172" s="48"/>
      <c r="AAA172" s="48"/>
      <c r="AAB172" s="48"/>
      <c r="AAC172" s="48"/>
      <c r="AAD172" s="48"/>
      <c r="AAE172" s="48"/>
      <c r="AAF172" s="48"/>
      <c r="AAG172" s="48"/>
      <c r="AAH172" s="48"/>
      <c r="AAI172" s="48"/>
      <c r="AAJ172" s="48"/>
      <c r="AAK172" s="48"/>
      <c r="AAL172" s="48"/>
      <c r="AAM172" s="48"/>
      <c r="AAN172" s="48"/>
      <c r="AAO172" s="48"/>
      <c r="AAP172" s="48"/>
      <c r="AAQ172" s="48"/>
      <c r="AAR172" s="48"/>
      <c r="AAS172" s="48"/>
      <c r="AAT172" s="48"/>
      <c r="AAU172" s="48"/>
      <c r="AAV172" s="48"/>
      <c r="AAW172" s="48"/>
      <c r="AAX172" s="48"/>
      <c r="AAY172" s="48"/>
      <c r="AAZ172" s="48"/>
      <c r="ABA172" s="48"/>
      <c r="ABB172" s="48"/>
      <c r="ABC172" s="48"/>
      <c r="ABD172" s="48"/>
      <c r="ABE172" s="48"/>
      <c r="ABF172" s="48"/>
      <c r="ABG172" s="48"/>
      <c r="ABH172" s="48"/>
      <c r="ABI172" s="48"/>
      <c r="ABJ172" s="48"/>
      <c r="ABK172" s="48"/>
      <c r="ABL172" s="48"/>
      <c r="ABM172" s="48"/>
      <c r="ABN172" s="48"/>
      <c r="ABO172" s="48"/>
      <c r="ABP172" s="48"/>
      <c r="ABQ172" s="48"/>
      <c r="ABR172" s="48"/>
      <c r="ABS172" s="48"/>
      <c r="ABT172" s="48"/>
      <c r="ABU172" s="48"/>
      <c r="ABV172" s="48"/>
      <c r="ABW172" s="48"/>
      <c r="ABX172" s="48"/>
      <c r="ABY172" s="48"/>
      <c r="ABZ172" s="48"/>
      <c r="ACA172" s="48"/>
      <c r="ACB172" s="48"/>
      <c r="ACC172" s="48"/>
      <c r="ACD172" s="48"/>
      <c r="ACE172" s="48"/>
      <c r="ACF172" s="48"/>
      <c r="ACG172" s="48"/>
      <c r="ACH172" s="48"/>
      <c r="ACI172" s="48"/>
      <c r="ACJ172" s="48"/>
      <c r="ACK172" s="48"/>
      <c r="ACL172" s="48"/>
      <c r="ACM172" s="48"/>
      <c r="ACN172" s="48"/>
      <c r="ACO172" s="48"/>
      <c r="ACP172" s="48"/>
      <c r="ACQ172" s="48"/>
      <c r="ACR172" s="48"/>
      <c r="ACS172" s="48"/>
      <c r="ACT172" s="48"/>
      <c r="ACU172" s="48"/>
      <c r="ACV172" s="48"/>
      <c r="ACW172" s="48"/>
      <c r="ACX172" s="48"/>
      <c r="ACY172" s="48"/>
      <c r="ACZ172" s="48"/>
      <c r="ADA172" s="48"/>
      <c r="ADB172" s="48"/>
      <c r="ADC172" s="48"/>
      <c r="ADD172" s="48"/>
      <c r="ADE172" s="48"/>
      <c r="ADF172" s="48"/>
      <c r="ADG172" s="48"/>
      <c r="ADH172" s="48"/>
      <c r="ADI172" s="48"/>
      <c r="ADJ172" s="48"/>
      <c r="ADK172" s="48"/>
      <c r="ADL172" s="48"/>
      <c r="ADM172" s="48"/>
      <c r="ADN172" s="48"/>
      <c r="ADO172" s="48"/>
      <c r="ADP172" s="48"/>
      <c r="ADQ172" s="48"/>
      <c r="ADR172" s="48"/>
      <c r="ADS172" s="48"/>
      <c r="ADT172" s="48"/>
      <c r="ADU172" s="48"/>
      <c r="ADV172" s="48"/>
      <c r="ADW172" s="48"/>
      <c r="ADX172" s="48"/>
      <c r="ADY172" s="48"/>
      <c r="ADZ172" s="48"/>
      <c r="AEA172" s="48"/>
      <c r="AEB172" s="48"/>
      <c r="AEC172" s="48"/>
      <c r="AED172" s="48"/>
      <c r="AEE172" s="48"/>
      <c r="AEF172" s="48"/>
      <c r="AEG172" s="48"/>
      <c r="AEH172" s="48"/>
      <c r="AEI172" s="48"/>
      <c r="AEJ172" s="48"/>
      <c r="AEK172" s="48"/>
      <c r="AEL172" s="48"/>
      <c r="AEM172" s="48"/>
      <c r="AEN172" s="48"/>
      <c r="AEO172" s="48"/>
      <c r="AEP172" s="48"/>
      <c r="AEQ172" s="48"/>
      <c r="AER172" s="48"/>
      <c r="AES172" s="48"/>
      <c r="AET172" s="48"/>
      <c r="AEU172" s="48"/>
      <c r="AEV172" s="48"/>
      <c r="AEW172" s="48"/>
      <c r="AEX172" s="48"/>
      <c r="AEY172" s="48"/>
      <c r="AEZ172" s="48"/>
      <c r="AFA172" s="48"/>
      <c r="AFB172" s="48"/>
      <c r="AFC172" s="48"/>
      <c r="AFD172" s="48"/>
      <c r="AFE172" s="48"/>
      <c r="AFF172" s="48"/>
      <c r="AFG172" s="48"/>
      <c r="AFH172" s="48"/>
      <c r="AFI172" s="48"/>
      <c r="AFJ172" s="48"/>
      <c r="AFK172" s="48"/>
      <c r="AFL172" s="48"/>
      <c r="AFM172" s="48"/>
      <c r="AFN172" s="48"/>
      <c r="AFO172" s="48"/>
      <c r="AFP172" s="48"/>
      <c r="AFQ172" s="48"/>
      <c r="AFR172" s="48"/>
      <c r="AFS172" s="48"/>
      <c r="AFT172" s="48"/>
      <c r="AFU172" s="48"/>
      <c r="AFV172" s="48"/>
      <c r="AFW172" s="48"/>
      <c r="AFX172" s="48"/>
      <c r="AFY172" s="48"/>
      <c r="AFZ172" s="48"/>
      <c r="AGA172" s="48"/>
      <c r="AGB172" s="48"/>
      <c r="AGC172" s="48"/>
      <c r="AGD172" s="48"/>
      <c r="AGE172" s="48"/>
      <c r="AGF172" s="48"/>
      <c r="AGG172" s="48"/>
      <c r="AGH172" s="48"/>
      <c r="AGI172" s="48"/>
      <c r="AGJ172" s="48"/>
      <c r="AGK172" s="48"/>
      <c r="AGL172" s="48"/>
      <c r="AGM172" s="48"/>
      <c r="AGN172" s="48"/>
      <c r="AGO172" s="48"/>
      <c r="AGP172" s="48"/>
      <c r="AGQ172" s="48"/>
      <c r="AGR172" s="48"/>
      <c r="AGS172" s="48"/>
      <c r="AGT172" s="48"/>
      <c r="AGU172" s="48"/>
      <c r="AGV172" s="48"/>
      <c r="AGW172" s="48"/>
      <c r="AGX172" s="48"/>
      <c r="AGY172" s="48"/>
      <c r="AGZ172" s="48"/>
      <c r="AHA172" s="48"/>
      <c r="AHB172" s="48"/>
      <c r="AHC172" s="48"/>
      <c r="AHD172" s="48"/>
      <c r="AHE172" s="48"/>
      <c r="AHF172" s="48"/>
      <c r="AHG172" s="48"/>
      <c r="AHH172" s="48"/>
      <c r="AHI172" s="48"/>
      <c r="AHJ172" s="48"/>
      <c r="AHK172" s="48"/>
      <c r="AHL172" s="48"/>
      <c r="AHM172" s="48"/>
      <c r="AHN172" s="48"/>
      <c r="AHO172" s="48"/>
      <c r="AHP172" s="48"/>
      <c r="AHQ172" s="48"/>
      <c r="AHR172" s="48"/>
      <c r="AHS172" s="48"/>
      <c r="AHT172" s="48"/>
      <c r="AHU172" s="48"/>
      <c r="AHV172" s="48"/>
      <c r="AHW172" s="48"/>
      <c r="AHX172" s="48"/>
      <c r="AHY172" s="48"/>
      <c r="AHZ172" s="48"/>
      <c r="AIA172" s="48"/>
      <c r="AIB172" s="48"/>
      <c r="AIC172" s="48"/>
      <c r="AID172" s="48"/>
      <c r="AIE172" s="48"/>
      <c r="AIF172" s="48"/>
      <c r="AIG172" s="48"/>
      <c r="AIH172" s="48"/>
      <c r="AII172" s="48"/>
      <c r="AIJ172" s="48"/>
      <c r="AIK172" s="48"/>
      <c r="AIL172" s="48"/>
      <c r="AIM172" s="48"/>
      <c r="AIN172" s="48"/>
      <c r="AIO172" s="48"/>
      <c r="AIP172" s="48"/>
      <c r="AIQ172" s="48"/>
      <c r="AIR172" s="48"/>
      <c r="AIS172" s="48"/>
      <c r="AIT172" s="48"/>
      <c r="AIU172" s="48"/>
      <c r="AIV172" s="48"/>
      <c r="AIW172" s="48"/>
      <c r="AIX172" s="48"/>
      <c r="AIY172" s="48"/>
      <c r="AIZ172" s="48"/>
      <c r="AJA172" s="48"/>
      <c r="AJB172" s="48"/>
      <c r="AJC172" s="48"/>
      <c r="AJD172" s="48"/>
      <c r="AJE172" s="48"/>
      <c r="AJF172" s="48"/>
      <c r="AJG172" s="48"/>
      <c r="AJH172" s="48"/>
      <c r="AJI172" s="48"/>
      <c r="AJJ172" s="48"/>
      <c r="AJK172" s="48"/>
      <c r="AJL172" s="48"/>
      <c r="AJM172" s="48"/>
      <c r="AJN172" s="48"/>
      <c r="AJO172" s="48"/>
      <c r="AJP172" s="48"/>
      <c r="AJQ172" s="48"/>
      <c r="AJR172" s="48"/>
      <c r="AJS172" s="48"/>
      <c r="AJT172" s="48"/>
      <c r="AJU172" s="48"/>
      <c r="AJV172" s="48"/>
      <c r="AJW172" s="48"/>
      <c r="AJX172" s="48"/>
      <c r="AJY172" s="48"/>
      <c r="AJZ172" s="48"/>
      <c r="AKA172" s="48"/>
      <c r="AKB172" s="48"/>
      <c r="AKC172" s="48"/>
      <c r="AKD172" s="48"/>
      <c r="AKE172" s="48"/>
      <c r="AKF172" s="48"/>
      <c r="AKG172" s="48"/>
      <c r="AKH172" s="48"/>
      <c r="AKI172" s="48"/>
      <c r="AKJ172" s="48"/>
      <c r="AKK172" s="48"/>
      <c r="AKL172" s="48"/>
      <c r="AKM172" s="48"/>
      <c r="AKN172" s="48"/>
      <c r="AKO172" s="48"/>
      <c r="AKP172" s="48"/>
      <c r="AKQ172" s="48"/>
      <c r="AKR172" s="48"/>
      <c r="AKS172" s="48"/>
      <c r="AKT172" s="48"/>
      <c r="AKU172" s="48"/>
      <c r="AKV172" s="48"/>
      <c r="AKW172" s="48"/>
      <c r="AKX172" s="48"/>
      <c r="AKY172" s="48"/>
      <c r="AKZ172" s="48"/>
      <c r="ALA172" s="48"/>
      <c r="ALB172" s="48"/>
      <c r="ALC172" s="48"/>
      <c r="ALD172" s="48"/>
      <c r="ALE172" s="48"/>
      <c r="ALF172" s="48"/>
      <c r="ALG172" s="48"/>
      <c r="ALH172" s="48"/>
      <c r="ALI172" s="48"/>
      <c r="ALJ172" s="48"/>
      <c r="ALK172" s="48"/>
      <c r="ALL172" s="48"/>
      <c r="ALM172" s="48"/>
      <c r="ALN172" s="48"/>
      <c r="ALO172" s="48"/>
      <c r="ALP172" s="48"/>
      <c r="ALQ172" s="48"/>
      <c r="ALR172" s="48"/>
      <c r="ALS172" s="48"/>
      <c r="ALT172" s="48"/>
      <c r="ALU172" s="48"/>
      <c r="ALV172" s="48"/>
      <c r="ALW172" s="48"/>
      <c r="ALX172" s="48"/>
      <c r="ALY172" s="48"/>
      <c r="ALZ172" s="48"/>
      <c r="AMA172" s="48"/>
      <c r="AMB172" s="48"/>
      <c r="AMC172" s="48"/>
      <c r="AMD172" s="48"/>
      <c r="AME172" s="48"/>
      <c r="AMF172" s="48"/>
      <c r="AMG172" s="48"/>
      <c r="AMH172" s="48"/>
      <c r="AMI172" s="48"/>
      <c r="AMJ172" s="48"/>
    </row>
    <row r="173" s="243" customFormat="true" ht="16.5" hidden="false" customHeight="true" outlineLevel="0" collapsed="false">
      <c r="A173" s="240" t="n">
        <f aca="false">A172+1</f>
        <v>161</v>
      </c>
      <c r="B173" s="242" t="s">
        <v>541</v>
      </c>
      <c r="C173" s="242" t="s">
        <v>541</v>
      </c>
      <c r="D173" s="242" t="s">
        <v>539</v>
      </c>
      <c r="E173" s="242" t="s">
        <v>405</v>
      </c>
      <c r="F173" s="242" t="s">
        <v>369</v>
      </c>
      <c r="G173" s="242" t="s">
        <v>406</v>
      </c>
      <c r="H173" s="244" t="s">
        <v>294</v>
      </c>
      <c r="I173" s="242" t="n">
        <f aca="false">COUNTIF($C$13:$C$265,$C173)</f>
        <v>1</v>
      </c>
      <c r="J173" s="245" t="n">
        <f aca="false">COUNTIF($B$13:$B$265,$B173)</f>
        <v>1</v>
      </c>
      <c r="K173" s="244"/>
      <c r="L173" s="246" t="n">
        <v>1115</v>
      </c>
      <c r="M173" s="246" t="n">
        <v>550</v>
      </c>
      <c r="N173" s="246" t="n">
        <v>295</v>
      </c>
      <c r="O173" s="260" t="n">
        <f aca="false">L173*M173*N173/10^9</f>
        <v>0.18090875</v>
      </c>
      <c r="P173" s="248" t="n">
        <v>0.05043</v>
      </c>
      <c r="Q173" s="249"/>
      <c r="R173" s="250"/>
      <c r="S173" s="251"/>
      <c r="T173" s="252" t="n">
        <v>93.92</v>
      </c>
      <c r="U173" s="253" t="n">
        <v>114.8532</v>
      </c>
      <c r="V173" s="254"/>
      <c r="W173" s="255" t="n">
        <f aca="false">SUM(X173:WY173)</f>
        <v>60</v>
      </c>
      <c r="X173" s="243" t="n">
        <v>0</v>
      </c>
      <c r="Y173" s="243" t="n">
        <v>0</v>
      </c>
      <c r="Z173" s="243" t="n">
        <v>0</v>
      </c>
      <c r="AA173" s="243" t="n">
        <v>0</v>
      </c>
      <c r="AB173" s="243" t="n">
        <v>0</v>
      </c>
      <c r="AC173" s="243" t="n">
        <v>0</v>
      </c>
      <c r="AD173" s="243" t="n">
        <v>0</v>
      </c>
      <c r="AE173" s="243" t="n">
        <v>0</v>
      </c>
      <c r="AF173" s="243" t="n">
        <v>0</v>
      </c>
      <c r="AG173" s="243" t="n">
        <v>0</v>
      </c>
      <c r="AH173" s="243" t="n">
        <v>0</v>
      </c>
      <c r="AI173" s="243" t="n">
        <v>0</v>
      </c>
      <c r="AJ173" s="243" t="n">
        <v>0</v>
      </c>
      <c r="AK173" s="243" t="n">
        <v>0</v>
      </c>
      <c r="AL173" s="243" t="n">
        <v>0</v>
      </c>
      <c r="AM173" s="243" t="n">
        <v>0</v>
      </c>
      <c r="AP173" s="243" t="n">
        <v>0</v>
      </c>
      <c r="AQ173" s="243" t="n">
        <v>0</v>
      </c>
      <c r="AR173" s="243" t="n">
        <v>0</v>
      </c>
      <c r="AS173" s="243" t="n">
        <v>0</v>
      </c>
      <c r="AT173" s="243" t="n">
        <v>0</v>
      </c>
      <c r="AU173" s="243" t="n">
        <v>0</v>
      </c>
      <c r="AV173" s="243" t="n">
        <v>0</v>
      </c>
      <c r="AW173" s="243" t="n">
        <v>0</v>
      </c>
      <c r="AX173" s="243" t="n">
        <v>0</v>
      </c>
      <c r="AY173" s="243" t="n">
        <v>0</v>
      </c>
      <c r="AZ173" s="243" t="n">
        <v>0</v>
      </c>
      <c r="BA173" s="243" t="n">
        <v>0</v>
      </c>
      <c r="BB173" s="243" t="n">
        <v>0</v>
      </c>
      <c r="BC173" s="243" t="n">
        <v>0</v>
      </c>
      <c r="BD173" s="243" t="n">
        <v>0</v>
      </c>
      <c r="BE173" s="243" t="n">
        <v>30</v>
      </c>
      <c r="BF173" s="243" t="n">
        <v>0</v>
      </c>
      <c r="BG173" s="243" t="n">
        <v>0</v>
      </c>
      <c r="BH173" s="243" t="n">
        <v>0</v>
      </c>
      <c r="BI173" s="243" t="n">
        <v>0</v>
      </c>
      <c r="BJ173" s="243" t="n">
        <v>0</v>
      </c>
      <c r="BK173" s="243" t="n">
        <v>0</v>
      </c>
      <c r="BL173" s="243" t="n">
        <v>0</v>
      </c>
      <c r="BM173" s="243" t="n">
        <v>0</v>
      </c>
      <c r="BN173" s="243" t="n">
        <v>0</v>
      </c>
      <c r="BO173" s="243" t="n">
        <v>0</v>
      </c>
      <c r="BP173" s="243" t="n">
        <v>0</v>
      </c>
      <c r="BQ173" s="243" t="n">
        <v>0</v>
      </c>
      <c r="BR173" s="243" t="n">
        <v>0</v>
      </c>
      <c r="BS173" s="243" t="n">
        <v>0</v>
      </c>
      <c r="BT173" s="243" t="n">
        <v>0</v>
      </c>
      <c r="BU173" s="243" t="n">
        <v>0</v>
      </c>
      <c r="BV173" s="243" t="n">
        <v>0</v>
      </c>
      <c r="BW173" s="243" t="n">
        <v>0</v>
      </c>
      <c r="BX173" s="243" t="n">
        <v>0</v>
      </c>
      <c r="BY173" s="243" t="n">
        <v>0</v>
      </c>
      <c r="BZ173" s="243" t="n">
        <v>0</v>
      </c>
      <c r="CA173" s="243" t="n">
        <v>0</v>
      </c>
      <c r="CB173" s="243" t="n">
        <v>30</v>
      </c>
      <c r="CC173" s="243" t="n">
        <v>0</v>
      </c>
      <c r="CD173" s="243" t="n">
        <v>0</v>
      </c>
      <c r="CE173" s="243" t="n">
        <v>0</v>
      </c>
      <c r="CF173" s="243" t="n">
        <v>0</v>
      </c>
      <c r="CG173" s="243" t="n">
        <v>0</v>
      </c>
      <c r="CH173" s="243" t="n">
        <v>0</v>
      </c>
      <c r="CI173" s="243" t="n">
        <v>0</v>
      </c>
      <c r="CJ173" s="243" t="n">
        <v>0</v>
      </c>
      <c r="CK173" s="243" t="n">
        <v>0</v>
      </c>
      <c r="CL173" s="243" t="n">
        <v>0</v>
      </c>
      <c r="CM173" s="243" t="n">
        <v>0</v>
      </c>
      <c r="CN173" s="243" t="n">
        <v>0</v>
      </c>
      <c r="WY173" s="236" t="n">
        <v>0</v>
      </c>
      <c r="WZ173" s="108"/>
      <c r="XA173" s="237" t="n">
        <v>0</v>
      </c>
      <c r="XB173" s="61" t="n">
        <v>60</v>
      </c>
      <c r="XC173" s="200" t="n">
        <f aca="false">XB173-W173</f>
        <v>0</v>
      </c>
      <c r="XD173" s="256" t="n">
        <f aca="false">SUMIF('TRIEN KHAI SX'!$B$8:$B$262,$B173,'TRIEN KHAI SX'!$CM$8:$CM$262)-W173</f>
        <v>0</v>
      </c>
      <c r="XE173" s="257" t="n">
        <f aca="false">SUMIF('TRIEN KHAI SX'!$B$8:$B$262,$B173,'TRIEN KHAI SX'!$FG$8:$FG$262)</f>
        <v>0</v>
      </c>
      <c r="XF173" s="258"/>
      <c r="XG173" s="258"/>
      <c r="XH173" s="258"/>
      <c r="XI173" s="258"/>
      <c r="XJ173" s="258"/>
      <c r="XK173" s="45"/>
      <c r="XL173" s="45"/>
      <c r="XM173" s="48"/>
      <c r="XN173" s="48"/>
      <c r="XO173" s="48"/>
      <c r="XP173" s="48"/>
      <c r="XQ173" s="48"/>
      <c r="XR173" s="48"/>
      <c r="XS173" s="48"/>
      <c r="XT173" s="48"/>
      <c r="XU173" s="48"/>
      <c r="XV173" s="48"/>
      <c r="XW173" s="48"/>
      <c r="XX173" s="48"/>
      <c r="XY173" s="48"/>
      <c r="XZ173" s="48"/>
      <c r="YA173" s="48"/>
      <c r="YB173" s="48"/>
      <c r="YC173" s="48"/>
      <c r="YD173" s="48"/>
      <c r="YE173" s="48"/>
      <c r="YF173" s="48"/>
      <c r="YG173" s="48"/>
      <c r="YH173" s="48"/>
      <c r="YI173" s="48"/>
      <c r="YJ173" s="48"/>
      <c r="YK173" s="48"/>
      <c r="YL173" s="48"/>
      <c r="YM173" s="48"/>
      <c r="YN173" s="48"/>
      <c r="YO173" s="48"/>
      <c r="YP173" s="48"/>
      <c r="YQ173" s="48"/>
      <c r="YR173" s="48"/>
      <c r="YS173" s="48"/>
      <c r="YT173" s="48"/>
      <c r="YU173" s="48"/>
      <c r="YV173" s="48"/>
      <c r="YW173" s="48"/>
      <c r="YX173" s="48"/>
      <c r="YY173" s="48"/>
      <c r="YZ173" s="48"/>
      <c r="ZA173" s="48"/>
      <c r="ZB173" s="48"/>
      <c r="ZC173" s="48"/>
      <c r="ZD173" s="48"/>
      <c r="ZE173" s="48"/>
      <c r="ZF173" s="48"/>
      <c r="ZG173" s="48"/>
      <c r="ZH173" s="48"/>
      <c r="ZI173" s="48"/>
      <c r="ZJ173" s="48"/>
      <c r="ZK173" s="48"/>
      <c r="ZL173" s="48"/>
      <c r="ZM173" s="48"/>
      <c r="ZN173" s="48"/>
      <c r="ZO173" s="48"/>
      <c r="ZP173" s="48"/>
      <c r="ZQ173" s="48"/>
      <c r="ZR173" s="48"/>
      <c r="ZS173" s="48"/>
      <c r="ZT173" s="48"/>
      <c r="ZU173" s="48"/>
      <c r="ZV173" s="48"/>
      <c r="ZW173" s="48"/>
      <c r="ZX173" s="48"/>
      <c r="ZY173" s="48"/>
      <c r="ZZ173" s="48"/>
      <c r="AAA173" s="48"/>
      <c r="AAB173" s="48"/>
      <c r="AAC173" s="48"/>
      <c r="AAD173" s="48"/>
      <c r="AAE173" s="48"/>
      <c r="AAF173" s="48"/>
      <c r="AAG173" s="48"/>
      <c r="AAH173" s="48"/>
      <c r="AAI173" s="48"/>
      <c r="AAJ173" s="48"/>
      <c r="AAK173" s="48"/>
      <c r="AAL173" s="48"/>
      <c r="AAM173" s="48"/>
      <c r="AAN173" s="48"/>
      <c r="AAO173" s="48"/>
      <c r="AAP173" s="48"/>
      <c r="AAQ173" s="48"/>
      <c r="AAR173" s="48"/>
      <c r="AAS173" s="48"/>
      <c r="AAT173" s="48"/>
      <c r="AAU173" s="48"/>
      <c r="AAV173" s="48"/>
      <c r="AAW173" s="48"/>
      <c r="AAX173" s="48"/>
      <c r="AAY173" s="48"/>
      <c r="AAZ173" s="48"/>
      <c r="ABA173" s="48"/>
      <c r="ABB173" s="48"/>
      <c r="ABC173" s="48"/>
      <c r="ABD173" s="48"/>
      <c r="ABE173" s="48"/>
      <c r="ABF173" s="48"/>
      <c r="ABG173" s="48"/>
      <c r="ABH173" s="48"/>
      <c r="ABI173" s="48"/>
      <c r="ABJ173" s="48"/>
      <c r="ABK173" s="48"/>
      <c r="ABL173" s="48"/>
      <c r="ABM173" s="48"/>
      <c r="ABN173" s="48"/>
      <c r="ABO173" s="48"/>
      <c r="ABP173" s="48"/>
      <c r="ABQ173" s="48"/>
      <c r="ABR173" s="48"/>
      <c r="ABS173" s="48"/>
      <c r="ABT173" s="48"/>
      <c r="ABU173" s="48"/>
      <c r="ABV173" s="48"/>
      <c r="ABW173" s="48"/>
      <c r="ABX173" s="48"/>
      <c r="ABY173" s="48"/>
      <c r="ABZ173" s="48"/>
      <c r="ACA173" s="48"/>
      <c r="ACB173" s="48"/>
      <c r="ACC173" s="48"/>
      <c r="ACD173" s="48"/>
      <c r="ACE173" s="48"/>
      <c r="ACF173" s="48"/>
      <c r="ACG173" s="48"/>
      <c r="ACH173" s="48"/>
      <c r="ACI173" s="48"/>
      <c r="ACJ173" s="48"/>
      <c r="ACK173" s="48"/>
      <c r="ACL173" s="48"/>
      <c r="ACM173" s="48"/>
      <c r="ACN173" s="48"/>
      <c r="ACO173" s="48"/>
      <c r="ACP173" s="48"/>
      <c r="ACQ173" s="48"/>
      <c r="ACR173" s="48"/>
      <c r="ACS173" s="48"/>
      <c r="ACT173" s="48"/>
      <c r="ACU173" s="48"/>
      <c r="ACV173" s="48"/>
      <c r="ACW173" s="48"/>
      <c r="ACX173" s="48"/>
      <c r="ACY173" s="48"/>
      <c r="ACZ173" s="48"/>
      <c r="ADA173" s="48"/>
      <c r="ADB173" s="48"/>
      <c r="ADC173" s="48"/>
      <c r="ADD173" s="48"/>
      <c r="ADE173" s="48"/>
      <c r="ADF173" s="48"/>
      <c r="ADG173" s="48"/>
      <c r="ADH173" s="48"/>
      <c r="ADI173" s="48"/>
      <c r="ADJ173" s="48"/>
      <c r="ADK173" s="48"/>
      <c r="ADL173" s="48"/>
      <c r="ADM173" s="48"/>
      <c r="ADN173" s="48"/>
      <c r="ADO173" s="48"/>
      <c r="ADP173" s="48"/>
      <c r="ADQ173" s="48"/>
      <c r="ADR173" s="48"/>
      <c r="ADS173" s="48"/>
      <c r="ADT173" s="48"/>
      <c r="ADU173" s="48"/>
      <c r="ADV173" s="48"/>
      <c r="ADW173" s="48"/>
      <c r="ADX173" s="48"/>
      <c r="ADY173" s="48"/>
      <c r="ADZ173" s="48"/>
      <c r="AEA173" s="48"/>
      <c r="AEB173" s="48"/>
      <c r="AEC173" s="48"/>
      <c r="AED173" s="48"/>
      <c r="AEE173" s="48"/>
      <c r="AEF173" s="48"/>
      <c r="AEG173" s="48"/>
      <c r="AEH173" s="48"/>
      <c r="AEI173" s="48"/>
      <c r="AEJ173" s="48"/>
      <c r="AEK173" s="48"/>
      <c r="AEL173" s="48"/>
      <c r="AEM173" s="48"/>
      <c r="AEN173" s="48"/>
      <c r="AEO173" s="48"/>
      <c r="AEP173" s="48"/>
      <c r="AEQ173" s="48"/>
      <c r="AER173" s="48"/>
      <c r="AES173" s="48"/>
      <c r="AET173" s="48"/>
      <c r="AEU173" s="48"/>
      <c r="AEV173" s="48"/>
      <c r="AEW173" s="48"/>
      <c r="AEX173" s="48"/>
      <c r="AEY173" s="48"/>
      <c r="AEZ173" s="48"/>
      <c r="AFA173" s="48"/>
      <c r="AFB173" s="48"/>
      <c r="AFC173" s="48"/>
      <c r="AFD173" s="48"/>
      <c r="AFE173" s="48"/>
      <c r="AFF173" s="48"/>
      <c r="AFG173" s="48"/>
      <c r="AFH173" s="48"/>
      <c r="AFI173" s="48"/>
      <c r="AFJ173" s="48"/>
      <c r="AFK173" s="48"/>
      <c r="AFL173" s="48"/>
      <c r="AFM173" s="48"/>
      <c r="AFN173" s="48"/>
      <c r="AFO173" s="48"/>
      <c r="AFP173" s="48"/>
      <c r="AFQ173" s="48"/>
      <c r="AFR173" s="48"/>
      <c r="AFS173" s="48"/>
      <c r="AFT173" s="48"/>
      <c r="AFU173" s="48"/>
      <c r="AFV173" s="48"/>
      <c r="AFW173" s="48"/>
      <c r="AFX173" s="48"/>
      <c r="AFY173" s="48"/>
      <c r="AFZ173" s="48"/>
      <c r="AGA173" s="48"/>
      <c r="AGB173" s="48"/>
      <c r="AGC173" s="48"/>
      <c r="AGD173" s="48"/>
      <c r="AGE173" s="48"/>
      <c r="AGF173" s="48"/>
      <c r="AGG173" s="48"/>
      <c r="AGH173" s="48"/>
      <c r="AGI173" s="48"/>
      <c r="AGJ173" s="48"/>
      <c r="AGK173" s="48"/>
      <c r="AGL173" s="48"/>
      <c r="AGM173" s="48"/>
      <c r="AGN173" s="48"/>
      <c r="AGO173" s="48"/>
      <c r="AGP173" s="48"/>
      <c r="AGQ173" s="48"/>
      <c r="AGR173" s="48"/>
      <c r="AGS173" s="48"/>
      <c r="AGT173" s="48"/>
      <c r="AGU173" s="48"/>
      <c r="AGV173" s="48"/>
      <c r="AGW173" s="48"/>
      <c r="AGX173" s="48"/>
      <c r="AGY173" s="48"/>
      <c r="AGZ173" s="48"/>
      <c r="AHA173" s="48"/>
      <c r="AHB173" s="48"/>
      <c r="AHC173" s="48"/>
      <c r="AHD173" s="48"/>
      <c r="AHE173" s="48"/>
      <c r="AHF173" s="48"/>
      <c r="AHG173" s="48"/>
      <c r="AHH173" s="48"/>
      <c r="AHI173" s="48"/>
      <c r="AHJ173" s="48"/>
      <c r="AHK173" s="48"/>
      <c r="AHL173" s="48"/>
      <c r="AHM173" s="48"/>
      <c r="AHN173" s="48"/>
      <c r="AHO173" s="48"/>
      <c r="AHP173" s="48"/>
      <c r="AHQ173" s="48"/>
      <c r="AHR173" s="48"/>
      <c r="AHS173" s="48"/>
      <c r="AHT173" s="48"/>
      <c r="AHU173" s="48"/>
      <c r="AHV173" s="48"/>
      <c r="AHW173" s="48"/>
      <c r="AHX173" s="48"/>
      <c r="AHY173" s="48"/>
      <c r="AHZ173" s="48"/>
      <c r="AIA173" s="48"/>
      <c r="AIB173" s="48"/>
      <c r="AIC173" s="48"/>
      <c r="AID173" s="48"/>
      <c r="AIE173" s="48"/>
      <c r="AIF173" s="48"/>
      <c r="AIG173" s="48"/>
      <c r="AIH173" s="48"/>
      <c r="AII173" s="48"/>
      <c r="AIJ173" s="48"/>
      <c r="AIK173" s="48"/>
      <c r="AIL173" s="48"/>
      <c r="AIM173" s="48"/>
      <c r="AIN173" s="48"/>
      <c r="AIO173" s="48"/>
      <c r="AIP173" s="48"/>
      <c r="AIQ173" s="48"/>
      <c r="AIR173" s="48"/>
      <c r="AIS173" s="48"/>
      <c r="AIT173" s="48"/>
      <c r="AIU173" s="48"/>
      <c r="AIV173" s="48"/>
      <c r="AIW173" s="48"/>
      <c r="AIX173" s="48"/>
      <c r="AIY173" s="48"/>
      <c r="AIZ173" s="48"/>
      <c r="AJA173" s="48"/>
      <c r="AJB173" s="48"/>
      <c r="AJC173" s="48"/>
      <c r="AJD173" s="48"/>
      <c r="AJE173" s="48"/>
      <c r="AJF173" s="48"/>
      <c r="AJG173" s="48"/>
      <c r="AJH173" s="48"/>
      <c r="AJI173" s="48"/>
      <c r="AJJ173" s="48"/>
      <c r="AJK173" s="48"/>
      <c r="AJL173" s="48"/>
      <c r="AJM173" s="48"/>
      <c r="AJN173" s="48"/>
      <c r="AJO173" s="48"/>
      <c r="AJP173" s="48"/>
      <c r="AJQ173" s="48"/>
      <c r="AJR173" s="48"/>
      <c r="AJS173" s="48"/>
      <c r="AJT173" s="48"/>
      <c r="AJU173" s="48"/>
      <c r="AJV173" s="48"/>
      <c r="AJW173" s="48"/>
      <c r="AJX173" s="48"/>
      <c r="AJY173" s="48"/>
      <c r="AJZ173" s="48"/>
      <c r="AKA173" s="48"/>
      <c r="AKB173" s="48"/>
      <c r="AKC173" s="48"/>
      <c r="AKD173" s="48"/>
      <c r="AKE173" s="48"/>
      <c r="AKF173" s="48"/>
      <c r="AKG173" s="48"/>
      <c r="AKH173" s="48"/>
      <c r="AKI173" s="48"/>
      <c r="AKJ173" s="48"/>
      <c r="AKK173" s="48"/>
      <c r="AKL173" s="48"/>
      <c r="AKM173" s="48"/>
      <c r="AKN173" s="48"/>
      <c r="AKO173" s="48"/>
      <c r="AKP173" s="48"/>
      <c r="AKQ173" s="48"/>
      <c r="AKR173" s="48"/>
      <c r="AKS173" s="48"/>
      <c r="AKT173" s="48"/>
      <c r="AKU173" s="48"/>
      <c r="AKV173" s="48"/>
      <c r="AKW173" s="48"/>
      <c r="AKX173" s="48"/>
      <c r="AKY173" s="48"/>
      <c r="AKZ173" s="48"/>
      <c r="ALA173" s="48"/>
      <c r="ALB173" s="48"/>
      <c r="ALC173" s="48"/>
      <c r="ALD173" s="48"/>
      <c r="ALE173" s="48"/>
      <c r="ALF173" s="48"/>
      <c r="ALG173" s="48"/>
      <c r="ALH173" s="48"/>
      <c r="ALI173" s="48"/>
      <c r="ALJ173" s="48"/>
      <c r="ALK173" s="48"/>
      <c r="ALL173" s="48"/>
      <c r="ALM173" s="48"/>
      <c r="ALN173" s="48"/>
      <c r="ALO173" s="48"/>
      <c r="ALP173" s="48"/>
      <c r="ALQ173" s="48"/>
      <c r="ALR173" s="48"/>
      <c r="ALS173" s="48"/>
      <c r="ALT173" s="48"/>
      <c r="ALU173" s="48"/>
      <c r="ALV173" s="48"/>
      <c r="ALW173" s="48"/>
      <c r="ALX173" s="48"/>
      <c r="ALY173" s="48"/>
      <c r="ALZ173" s="48"/>
      <c r="AMA173" s="48"/>
      <c r="AMB173" s="48"/>
      <c r="AMC173" s="48"/>
      <c r="AMD173" s="48"/>
      <c r="AME173" s="48"/>
      <c r="AMF173" s="48"/>
      <c r="AMG173" s="48"/>
      <c r="AMH173" s="48"/>
      <c r="AMI173" s="48"/>
      <c r="AMJ173" s="48"/>
    </row>
    <row r="174" s="243" customFormat="true" ht="16.5" hidden="false" customHeight="true" outlineLevel="0" collapsed="false">
      <c r="A174" s="240" t="n">
        <f aca="false">A173+1</f>
        <v>162</v>
      </c>
      <c r="B174" s="242" t="s">
        <v>542</v>
      </c>
      <c r="C174" s="242" t="s">
        <v>543</v>
      </c>
      <c r="D174" s="242" t="s">
        <v>539</v>
      </c>
      <c r="E174" s="242" t="s">
        <v>320</v>
      </c>
      <c r="F174" s="242" t="s">
        <v>369</v>
      </c>
      <c r="G174" s="242" t="s">
        <v>322</v>
      </c>
      <c r="H174" s="244" t="s">
        <v>294</v>
      </c>
      <c r="I174" s="242" t="n">
        <f aca="false">COUNTIF($C$13:$C$265,$C174)</f>
        <v>2</v>
      </c>
      <c r="J174" s="245" t="n">
        <f aca="false">COUNTIF($B$13:$B$265,$B174)</f>
        <v>1</v>
      </c>
      <c r="K174" s="244"/>
      <c r="L174" s="246" t="n">
        <v>1115</v>
      </c>
      <c r="M174" s="246" t="n">
        <v>550</v>
      </c>
      <c r="N174" s="246" t="n">
        <v>295</v>
      </c>
      <c r="O174" s="260" t="n">
        <f aca="false">L174*M174*N174/10^9</f>
        <v>0.18090875</v>
      </c>
      <c r="P174" s="248" t="n">
        <v>0.05043</v>
      </c>
      <c r="Q174" s="249"/>
      <c r="R174" s="250" t="n">
        <v>0</v>
      </c>
      <c r="S174" s="251" t="n">
        <v>91.06</v>
      </c>
      <c r="T174" s="252" t="n">
        <v>93.92</v>
      </c>
      <c r="U174" s="253" t="n">
        <v>114.8532</v>
      </c>
      <c r="V174" s="254"/>
      <c r="W174" s="255" t="n">
        <f aca="false">SUM(X174:WY174)</f>
        <v>50</v>
      </c>
      <c r="X174" s="243" t="n">
        <v>0</v>
      </c>
      <c r="Y174" s="243" t="n">
        <v>40</v>
      </c>
      <c r="Z174" s="243" t="n">
        <v>0</v>
      </c>
      <c r="AA174" s="243" t="n">
        <v>10</v>
      </c>
      <c r="AB174" s="243" t="n">
        <v>0</v>
      </c>
      <c r="AC174" s="243" t="n">
        <v>0</v>
      </c>
      <c r="AD174" s="243" t="n">
        <v>0</v>
      </c>
      <c r="AE174" s="243" t="n">
        <v>0</v>
      </c>
      <c r="AF174" s="243" t="n">
        <v>0</v>
      </c>
      <c r="AG174" s="243" t="n">
        <v>0</v>
      </c>
      <c r="AH174" s="243" t="n">
        <v>0</v>
      </c>
      <c r="AI174" s="243" t="n">
        <v>0</v>
      </c>
      <c r="AJ174" s="243" t="n">
        <v>0</v>
      </c>
      <c r="AK174" s="243" t="n">
        <v>0</v>
      </c>
      <c r="AL174" s="243" t="n">
        <v>0</v>
      </c>
      <c r="AM174" s="243" t="n">
        <v>0</v>
      </c>
      <c r="AP174" s="243" t="n">
        <v>0</v>
      </c>
      <c r="AQ174" s="243" t="n">
        <v>0</v>
      </c>
      <c r="AR174" s="243" t="n">
        <v>0</v>
      </c>
      <c r="AS174" s="243" t="n">
        <v>0</v>
      </c>
      <c r="AT174" s="243" t="n">
        <v>0</v>
      </c>
      <c r="AU174" s="243" t="n">
        <v>0</v>
      </c>
      <c r="AV174" s="243" t="n">
        <v>0</v>
      </c>
      <c r="AW174" s="243" t="n">
        <v>0</v>
      </c>
      <c r="AX174" s="243" t="n">
        <v>0</v>
      </c>
      <c r="AY174" s="243" t="n">
        <v>0</v>
      </c>
      <c r="AZ174" s="243" t="n">
        <v>0</v>
      </c>
      <c r="BA174" s="243" t="n">
        <v>0</v>
      </c>
      <c r="BB174" s="243" t="n">
        <v>0</v>
      </c>
      <c r="BC174" s="243" t="n">
        <v>0</v>
      </c>
      <c r="BD174" s="243" t="n">
        <v>0</v>
      </c>
      <c r="BE174" s="243" t="n">
        <v>0</v>
      </c>
      <c r="BF174" s="243" t="n">
        <v>0</v>
      </c>
      <c r="BG174" s="243" t="n">
        <v>0</v>
      </c>
      <c r="BH174" s="243" t="n">
        <v>0</v>
      </c>
      <c r="BI174" s="243" t="n">
        <v>0</v>
      </c>
      <c r="BJ174" s="243" t="n">
        <v>0</v>
      </c>
      <c r="BK174" s="243" t="n">
        <v>0</v>
      </c>
      <c r="BL174" s="243" t="n">
        <v>0</v>
      </c>
      <c r="BM174" s="243" t="n">
        <v>0</v>
      </c>
      <c r="BN174" s="243" t="n">
        <v>0</v>
      </c>
      <c r="BO174" s="243" t="n">
        <v>0</v>
      </c>
      <c r="BP174" s="243" t="n">
        <v>0</v>
      </c>
      <c r="BQ174" s="243" t="n">
        <v>0</v>
      </c>
      <c r="BR174" s="243" t="n">
        <v>0</v>
      </c>
      <c r="BS174" s="243" t="n">
        <v>0</v>
      </c>
      <c r="BT174" s="243" t="n">
        <v>0</v>
      </c>
      <c r="BU174" s="243" t="n">
        <v>0</v>
      </c>
      <c r="BV174" s="243" t="n">
        <v>0</v>
      </c>
      <c r="BW174" s="243" t="n">
        <v>0</v>
      </c>
      <c r="BX174" s="243" t="n">
        <v>0</v>
      </c>
      <c r="BY174" s="243" t="n">
        <v>0</v>
      </c>
      <c r="BZ174" s="243" t="n">
        <v>0</v>
      </c>
      <c r="CA174" s="243" t="n">
        <v>0</v>
      </c>
      <c r="CB174" s="243" t="n">
        <v>0</v>
      </c>
      <c r="CC174" s="243" t="n">
        <v>0</v>
      </c>
      <c r="CD174" s="243" t="n">
        <v>0</v>
      </c>
      <c r="CE174" s="243" t="n">
        <v>0</v>
      </c>
      <c r="CF174" s="243" t="n">
        <v>0</v>
      </c>
      <c r="CG174" s="243" t="n">
        <v>0</v>
      </c>
      <c r="CH174" s="243" t="n">
        <v>0</v>
      </c>
      <c r="CI174" s="243" t="n">
        <v>0</v>
      </c>
      <c r="CJ174" s="243" t="n">
        <v>0</v>
      </c>
      <c r="CK174" s="243" t="n">
        <v>0</v>
      </c>
      <c r="CL174" s="243" t="n">
        <v>0</v>
      </c>
      <c r="CM174" s="243" t="n">
        <v>0</v>
      </c>
      <c r="CN174" s="243" t="n">
        <v>0</v>
      </c>
      <c r="WY174" s="236" t="n">
        <v>0</v>
      </c>
      <c r="WZ174" s="108"/>
      <c r="XA174" s="237" t="n">
        <v>0</v>
      </c>
      <c r="XB174" s="61" t="n">
        <v>50</v>
      </c>
      <c r="XC174" s="200" t="n">
        <f aca="false">XB174-W174</f>
        <v>0</v>
      </c>
      <c r="XD174" s="256" t="n">
        <f aca="false">SUMIF('TRIEN KHAI SX'!$B$8:$B$262,$B174,'TRIEN KHAI SX'!$CM$8:$CM$262)-W174</f>
        <v>0</v>
      </c>
      <c r="XE174" s="257" t="n">
        <f aca="false">SUMIF('TRIEN KHAI SX'!$B$8:$B$262,$B174,'TRIEN KHAI SX'!$FG$8:$FG$262)</f>
        <v>0</v>
      </c>
      <c r="XF174" s="258"/>
      <c r="XG174" s="258"/>
      <c r="XH174" s="258"/>
      <c r="XI174" s="258"/>
      <c r="XJ174" s="258"/>
      <c r="XK174" s="45"/>
      <c r="XL174" s="45"/>
      <c r="XM174" s="48"/>
      <c r="XN174" s="48"/>
      <c r="XO174" s="48"/>
      <c r="XP174" s="48"/>
      <c r="XQ174" s="48"/>
      <c r="XR174" s="48"/>
      <c r="XS174" s="48"/>
      <c r="XT174" s="48"/>
      <c r="XU174" s="48"/>
      <c r="XV174" s="48"/>
      <c r="XW174" s="48"/>
      <c r="XX174" s="48"/>
      <c r="XY174" s="48"/>
      <c r="XZ174" s="48"/>
      <c r="YA174" s="48"/>
      <c r="YB174" s="48"/>
      <c r="YC174" s="48"/>
      <c r="YD174" s="48"/>
      <c r="YE174" s="48"/>
      <c r="YF174" s="48"/>
      <c r="YG174" s="48"/>
      <c r="YH174" s="48"/>
      <c r="YI174" s="48"/>
      <c r="YJ174" s="48"/>
      <c r="YK174" s="48"/>
      <c r="YL174" s="48"/>
      <c r="YM174" s="48"/>
      <c r="YN174" s="48"/>
      <c r="YO174" s="48"/>
      <c r="YP174" s="48"/>
      <c r="YQ174" s="48"/>
      <c r="YR174" s="48"/>
      <c r="YS174" s="48"/>
      <c r="YT174" s="48"/>
      <c r="YU174" s="48"/>
      <c r="YV174" s="48"/>
      <c r="YW174" s="48"/>
      <c r="YX174" s="48"/>
      <c r="YY174" s="48"/>
      <c r="YZ174" s="48"/>
      <c r="ZA174" s="48"/>
      <c r="ZB174" s="48"/>
      <c r="ZC174" s="48"/>
      <c r="ZD174" s="48"/>
      <c r="ZE174" s="48"/>
      <c r="ZF174" s="48"/>
      <c r="ZG174" s="48"/>
      <c r="ZH174" s="48"/>
      <c r="ZI174" s="48"/>
      <c r="ZJ174" s="48"/>
      <c r="ZK174" s="48"/>
      <c r="ZL174" s="48"/>
      <c r="ZM174" s="48"/>
      <c r="ZN174" s="48"/>
      <c r="ZO174" s="48"/>
      <c r="ZP174" s="48"/>
      <c r="ZQ174" s="48"/>
      <c r="ZR174" s="48"/>
      <c r="ZS174" s="48"/>
      <c r="ZT174" s="48"/>
      <c r="ZU174" s="48"/>
      <c r="ZV174" s="48"/>
      <c r="ZW174" s="48"/>
      <c r="ZX174" s="48"/>
      <c r="ZY174" s="48"/>
      <c r="ZZ174" s="48"/>
      <c r="AAA174" s="48"/>
      <c r="AAB174" s="48"/>
      <c r="AAC174" s="48"/>
      <c r="AAD174" s="48"/>
      <c r="AAE174" s="48"/>
      <c r="AAF174" s="48"/>
      <c r="AAG174" s="48"/>
      <c r="AAH174" s="48"/>
      <c r="AAI174" s="48"/>
      <c r="AAJ174" s="48"/>
      <c r="AAK174" s="48"/>
      <c r="AAL174" s="48"/>
      <c r="AAM174" s="48"/>
      <c r="AAN174" s="48"/>
      <c r="AAO174" s="48"/>
      <c r="AAP174" s="48"/>
      <c r="AAQ174" s="48"/>
      <c r="AAR174" s="48"/>
      <c r="AAS174" s="48"/>
      <c r="AAT174" s="48"/>
      <c r="AAU174" s="48"/>
      <c r="AAV174" s="48"/>
      <c r="AAW174" s="48"/>
      <c r="AAX174" s="48"/>
      <c r="AAY174" s="48"/>
      <c r="AAZ174" s="48"/>
      <c r="ABA174" s="48"/>
      <c r="ABB174" s="48"/>
      <c r="ABC174" s="48"/>
      <c r="ABD174" s="48"/>
      <c r="ABE174" s="48"/>
      <c r="ABF174" s="48"/>
      <c r="ABG174" s="48"/>
      <c r="ABH174" s="48"/>
      <c r="ABI174" s="48"/>
      <c r="ABJ174" s="48"/>
      <c r="ABK174" s="48"/>
      <c r="ABL174" s="48"/>
      <c r="ABM174" s="48"/>
      <c r="ABN174" s="48"/>
      <c r="ABO174" s="48"/>
      <c r="ABP174" s="48"/>
      <c r="ABQ174" s="48"/>
      <c r="ABR174" s="48"/>
      <c r="ABS174" s="48"/>
      <c r="ABT174" s="48"/>
      <c r="ABU174" s="48"/>
      <c r="ABV174" s="48"/>
      <c r="ABW174" s="48"/>
      <c r="ABX174" s="48"/>
      <c r="ABY174" s="48"/>
      <c r="ABZ174" s="48"/>
      <c r="ACA174" s="48"/>
      <c r="ACB174" s="48"/>
      <c r="ACC174" s="48"/>
      <c r="ACD174" s="48"/>
      <c r="ACE174" s="48"/>
      <c r="ACF174" s="48"/>
      <c r="ACG174" s="48"/>
      <c r="ACH174" s="48"/>
      <c r="ACI174" s="48"/>
      <c r="ACJ174" s="48"/>
      <c r="ACK174" s="48"/>
      <c r="ACL174" s="48"/>
      <c r="ACM174" s="48"/>
      <c r="ACN174" s="48"/>
      <c r="ACO174" s="48"/>
      <c r="ACP174" s="48"/>
      <c r="ACQ174" s="48"/>
      <c r="ACR174" s="48"/>
      <c r="ACS174" s="48"/>
      <c r="ACT174" s="48"/>
      <c r="ACU174" s="48"/>
      <c r="ACV174" s="48"/>
      <c r="ACW174" s="48"/>
      <c r="ACX174" s="48"/>
      <c r="ACY174" s="48"/>
      <c r="ACZ174" s="48"/>
      <c r="ADA174" s="48"/>
      <c r="ADB174" s="48"/>
      <c r="ADC174" s="48"/>
      <c r="ADD174" s="48"/>
      <c r="ADE174" s="48"/>
      <c r="ADF174" s="48"/>
      <c r="ADG174" s="48"/>
      <c r="ADH174" s="48"/>
      <c r="ADI174" s="48"/>
      <c r="ADJ174" s="48"/>
      <c r="ADK174" s="48"/>
      <c r="ADL174" s="48"/>
      <c r="ADM174" s="48"/>
      <c r="ADN174" s="48"/>
      <c r="ADO174" s="48"/>
      <c r="ADP174" s="48"/>
      <c r="ADQ174" s="48"/>
      <c r="ADR174" s="48"/>
      <c r="ADS174" s="48"/>
      <c r="ADT174" s="48"/>
      <c r="ADU174" s="48"/>
      <c r="ADV174" s="48"/>
      <c r="ADW174" s="48"/>
      <c r="ADX174" s="48"/>
      <c r="ADY174" s="48"/>
      <c r="ADZ174" s="48"/>
      <c r="AEA174" s="48"/>
      <c r="AEB174" s="48"/>
      <c r="AEC174" s="48"/>
      <c r="AED174" s="48"/>
      <c r="AEE174" s="48"/>
      <c r="AEF174" s="48"/>
      <c r="AEG174" s="48"/>
      <c r="AEH174" s="48"/>
      <c r="AEI174" s="48"/>
      <c r="AEJ174" s="48"/>
      <c r="AEK174" s="48"/>
      <c r="AEL174" s="48"/>
      <c r="AEM174" s="48"/>
      <c r="AEN174" s="48"/>
      <c r="AEO174" s="48"/>
      <c r="AEP174" s="48"/>
      <c r="AEQ174" s="48"/>
      <c r="AER174" s="48"/>
      <c r="AES174" s="48"/>
      <c r="AET174" s="48"/>
      <c r="AEU174" s="48"/>
      <c r="AEV174" s="48"/>
      <c r="AEW174" s="48"/>
      <c r="AEX174" s="48"/>
      <c r="AEY174" s="48"/>
      <c r="AEZ174" s="48"/>
      <c r="AFA174" s="48"/>
      <c r="AFB174" s="48"/>
      <c r="AFC174" s="48"/>
      <c r="AFD174" s="48"/>
      <c r="AFE174" s="48"/>
      <c r="AFF174" s="48"/>
      <c r="AFG174" s="48"/>
      <c r="AFH174" s="48"/>
      <c r="AFI174" s="48"/>
      <c r="AFJ174" s="48"/>
      <c r="AFK174" s="48"/>
      <c r="AFL174" s="48"/>
      <c r="AFM174" s="48"/>
      <c r="AFN174" s="48"/>
      <c r="AFO174" s="48"/>
      <c r="AFP174" s="48"/>
      <c r="AFQ174" s="48"/>
      <c r="AFR174" s="48"/>
      <c r="AFS174" s="48"/>
      <c r="AFT174" s="48"/>
      <c r="AFU174" s="48"/>
      <c r="AFV174" s="48"/>
      <c r="AFW174" s="48"/>
      <c r="AFX174" s="48"/>
      <c r="AFY174" s="48"/>
      <c r="AFZ174" s="48"/>
      <c r="AGA174" s="48"/>
      <c r="AGB174" s="48"/>
      <c r="AGC174" s="48"/>
      <c r="AGD174" s="48"/>
      <c r="AGE174" s="48"/>
      <c r="AGF174" s="48"/>
      <c r="AGG174" s="48"/>
      <c r="AGH174" s="48"/>
      <c r="AGI174" s="48"/>
      <c r="AGJ174" s="48"/>
      <c r="AGK174" s="48"/>
      <c r="AGL174" s="48"/>
      <c r="AGM174" s="48"/>
      <c r="AGN174" s="48"/>
      <c r="AGO174" s="48"/>
      <c r="AGP174" s="48"/>
      <c r="AGQ174" s="48"/>
      <c r="AGR174" s="48"/>
      <c r="AGS174" s="48"/>
      <c r="AGT174" s="48"/>
      <c r="AGU174" s="48"/>
      <c r="AGV174" s="48"/>
      <c r="AGW174" s="48"/>
      <c r="AGX174" s="48"/>
      <c r="AGY174" s="48"/>
      <c r="AGZ174" s="48"/>
      <c r="AHA174" s="48"/>
      <c r="AHB174" s="48"/>
      <c r="AHC174" s="48"/>
      <c r="AHD174" s="48"/>
      <c r="AHE174" s="48"/>
      <c r="AHF174" s="48"/>
      <c r="AHG174" s="48"/>
      <c r="AHH174" s="48"/>
      <c r="AHI174" s="48"/>
      <c r="AHJ174" s="48"/>
      <c r="AHK174" s="48"/>
      <c r="AHL174" s="48"/>
      <c r="AHM174" s="48"/>
      <c r="AHN174" s="48"/>
      <c r="AHO174" s="48"/>
      <c r="AHP174" s="48"/>
      <c r="AHQ174" s="48"/>
      <c r="AHR174" s="48"/>
      <c r="AHS174" s="48"/>
      <c r="AHT174" s="48"/>
      <c r="AHU174" s="48"/>
      <c r="AHV174" s="48"/>
      <c r="AHW174" s="48"/>
      <c r="AHX174" s="48"/>
      <c r="AHY174" s="48"/>
      <c r="AHZ174" s="48"/>
      <c r="AIA174" s="48"/>
      <c r="AIB174" s="48"/>
      <c r="AIC174" s="48"/>
      <c r="AID174" s="48"/>
      <c r="AIE174" s="48"/>
      <c r="AIF174" s="48"/>
      <c r="AIG174" s="48"/>
      <c r="AIH174" s="48"/>
      <c r="AII174" s="48"/>
      <c r="AIJ174" s="48"/>
      <c r="AIK174" s="48"/>
      <c r="AIL174" s="48"/>
      <c r="AIM174" s="48"/>
      <c r="AIN174" s="48"/>
      <c r="AIO174" s="48"/>
      <c r="AIP174" s="48"/>
      <c r="AIQ174" s="48"/>
      <c r="AIR174" s="48"/>
      <c r="AIS174" s="48"/>
      <c r="AIT174" s="48"/>
      <c r="AIU174" s="48"/>
      <c r="AIV174" s="48"/>
      <c r="AIW174" s="48"/>
      <c r="AIX174" s="48"/>
      <c r="AIY174" s="48"/>
      <c r="AIZ174" s="48"/>
      <c r="AJA174" s="48"/>
      <c r="AJB174" s="48"/>
      <c r="AJC174" s="48"/>
      <c r="AJD174" s="48"/>
      <c r="AJE174" s="48"/>
      <c r="AJF174" s="48"/>
      <c r="AJG174" s="48"/>
      <c r="AJH174" s="48"/>
      <c r="AJI174" s="48"/>
      <c r="AJJ174" s="48"/>
      <c r="AJK174" s="48"/>
      <c r="AJL174" s="48"/>
      <c r="AJM174" s="48"/>
      <c r="AJN174" s="48"/>
      <c r="AJO174" s="48"/>
      <c r="AJP174" s="48"/>
      <c r="AJQ174" s="48"/>
      <c r="AJR174" s="48"/>
      <c r="AJS174" s="48"/>
      <c r="AJT174" s="48"/>
      <c r="AJU174" s="48"/>
      <c r="AJV174" s="48"/>
      <c r="AJW174" s="48"/>
      <c r="AJX174" s="48"/>
      <c r="AJY174" s="48"/>
      <c r="AJZ174" s="48"/>
      <c r="AKA174" s="48"/>
      <c r="AKB174" s="48"/>
      <c r="AKC174" s="48"/>
      <c r="AKD174" s="48"/>
      <c r="AKE174" s="48"/>
      <c r="AKF174" s="48"/>
      <c r="AKG174" s="48"/>
      <c r="AKH174" s="48"/>
      <c r="AKI174" s="48"/>
      <c r="AKJ174" s="48"/>
      <c r="AKK174" s="48"/>
      <c r="AKL174" s="48"/>
      <c r="AKM174" s="48"/>
      <c r="AKN174" s="48"/>
      <c r="AKO174" s="48"/>
      <c r="AKP174" s="48"/>
      <c r="AKQ174" s="48"/>
      <c r="AKR174" s="48"/>
      <c r="AKS174" s="48"/>
      <c r="AKT174" s="48"/>
      <c r="AKU174" s="48"/>
      <c r="AKV174" s="48"/>
      <c r="AKW174" s="48"/>
      <c r="AKX174" s="48"/>
      <c r="AKY174" s="48"/>
      <c r="AKZ174" s="48"/>
      <c r="ALA174" s="48"/>
      <c r="ALB174" s="48"/>
      <c r="ALC174" s="48"/>
      <c r="ALD174" s="48"/>
      <c r="ALE174" s="48"/>
      <c r="ALF174" s="48"/>
      <c r="ALG174" s="48"/>
      <c r="ALH174" s="48"/>
      <c r="ALI174" s="48"/>
      <c r="ALJ174" s="48"/>
      <c r="ALK174" s="48"/>
      <c r="ALL174" s="48"/>
      <c r="ALM174" s="48"/>
      <c r="ALN174" s="48"/>
      <c r="ALO174" s="48"/>
      <c r="ALP174" s="48"/>
      <c r="ALQ174" s="48"/>
      <c r="ALR174" s="48"/>
      <c r="ALS174" s="48"/>
      <c r="ALT174" s="48"/>
      <c r="ALU174" s="48"/>
      <c r="ALV174" s="48"/>
      <c r="ALW174" s="48"/>
      <c r="ALX174" s="48"/>
      <c r="ALY174" s="48"/>
      <c r="ALZ174" s="48"/>
      <c r="AMA174" s="48"/>
      <c r="AMB174" s="48"/>
      <c r="AMC174" s="48"/>
      <c r="AMD174" s="48"/>
      <c r="AME174" s="48"/>
      <c r="AMF174" s="48"/>
      <c r="AMG174" s="48"/>
      <c r="AMH174" s="48"/>
      <c r="AMI174" s="48"/>
      <c r="AMJ174" s="48"/>
    </row>
    <row r="175" s="243" customFormat="true" ht="16.5" hidden="false" customHeight="true" outlineLevel="0" collapsed="false">
      <c r="A175" s="240" t="n">
        <f aca="false">A174+1</f>
        <v>163</v>
      </c>
      <c r="B175" s="242" t="s">
        <v>544</v>
      </c>
      <c r="C175" s="242" t="s">
        <v>543</v>
      </c>
      <c r="D175" s="242" t="s">
        <v>539</v>
      </c>
      <c r="E175" s="242" t="s">
        <v>320</v>
      </c>
      <c r="F175" s="242" t="s">
        <v>369</v>
      </c>
      <c r="G175" s="242" t="s">
        <v>322</v>
      </c>
      <c r="H175" s="244" t="s">
        <v>294</v>
      </c>
      <c r="I175" s="242" t="n">
        <f aca="false">COUNTIF($C$13:$C$265,$C175)</f>
        <v>2</v>
      </c>
      <c r="J175" s="245" t="n">
        <f aca="false">COUNTIF($B$13:$B$265,$B175)</f>
        <v>1</v>
      </c>
      <c r="K175" s="244"/>
      <c r="L175" s="246" t="n">
        <v>1115</v>
      </c>
      <c r="M175" s="246" t="n">
        <v>550</v>
      </c>
      <c r="N175" s="246" t="n">
        <v>295</v>
      </c>
      <c r="O175" s="260" t="n">
        <f aca="false">L175*M175*N175/10^9</f>
        <v>0.18090875</v>
      </c>
      <c r="P175" s="248" t="n">
        <v>0.05043</v>
      </c>
      <c r="Q175" s="249"/>
      <c r="R175" s="250" t="n">
        <v>0</v>
      </c>
      <c r="S175" s="251" t="n">
        <v>95.108</v>
      </c>
      <c r="T175" s="252" t="n">
        <v>93.92</v>
      </c>
      <c r="U175" s="253" t="n">
        <v>114.8532</v>
      </c>
      <c r="V175" s="254"/>
      <c r="W175" s="255" t="n">
        <f aca="false">SUM(X175:WY175)</f>
        <v>120</v>
      </c>
      <c r="AD175" s="243" t="n">
        <v>0</v>
      </c>
      <c r="AH175" s="243" t="n">
        <v>0</v>
      </c>
      <c r="AI175" s="243" t="n">
        <v>30</v>
      </c>
      <c r="AJ175" s="243" t="n">
        <v>0</v>
      </c>
      <c r="AK175" s="243" t="n">
        <v>0</v>
      </c>
      <c r="AL175" s="243" t="n">
        <v>0</v>
      </c>
      <c r="AM175" s="243" t="n">
        <v>0</v>
      </c>
      <c r="AP175" s="243" t="n">
        <v>0</v>
      </c>
      <c r="AQ175" s="243" t="n">
        <v>0</v>
      </c>
      <c r="AR175" s="243" t="n">
        <v>0</v>
      </c>
      <c r="AS175" s="243" t="n">
        <v>0</v>
      </c>
      <c r="AT175" s="243" t="n">
        <v>30</v>
      </c>
      <c r="AU175" s="243" t="n">
        <v>0</v>
      </c>
      <c r="AV175" s="243" t="n">
        <v>30</v>
      </c>
      <c r="AW175" s="243" t="n">
        <v>0</v>
      </c>
      <c r="AX175" s="243" t="n">
        <v>0</v>
      </c>
      <c r="AY175" s="243" t="n">
        <v>0</v>
      </c>
      <c r="AZ175" s="243" t="n">
        <v>0</v>
      </c>
      <c r="BA175" s="243" t="n">
        <v>0</v>
      </c>
      <c r="BB175" s="243" t="n">
        <v>0</v>
      </c>
      <c r="BC175" s="243" t="n">
        <v>0</v>
      </c>
      <c r="BD175" s="243" t="n">
        <v>0</v>
      </c>
      <c r="BE175" s="243" t="n">
        <v>0</v>
      </c>
      <c r="BF175" s="243" t="n">
        <v>0</v>
      </c>
      <c r="BG175" s="243" t="n">
        <v>0</v>
      </c>
      <c r="BH175" s="243" t="n">
        <v>0</v>
      </c>
      <c r="BI175" s="243" t="n">
        <v>0</v>
      </c>
      <c r="BJ175" s="243" t="n">
        <v>0</v>
      </c>
      <c r="BK175" s="243" t="n">
        <v>0</v>
      </c>
      <c r="BL175" s="243" t="n">
        <v>0</v>
      </c>
      <c r="BM175" s="243" t="n">
        <v>0</v>
      </c>
      <c r="BN175" s="243" t="n">
        <v>0</v>
      </c>
      <c r="BO175" s="243" t="n">
        <v>0</v>
      </c>
      <c r="BP175" s="243" t="n">
        <v>0</v>
      </c>
      <c r="BQ175" s="243" t="n">
        <v>0</v>
      </c>
      <c r="BR175" s="243" t="n">
        <v>0</v>
      </c>
      <c r="BS175" s="243" t="n">
        <v>0</v>
      </c>
      <c r="BT175" s="243" t="n">
        <v>0</v>
      </c>
      <c r="BU175" s="243" t="n">
        <v>0</v>
      </c>
      <c r="BV175" s="243" t="n">
        <v>0</v>
      </c>
      <c r="BW175" s="243" t="n">
        <v>0</v>
      </c>
      <c r="BX175" s="243" t="n">
        <v>0</v>
      </c>
      <c r="BY175" s="243" t="n">
        <v>0</v>
      </c>
      <c r="BZ175" s="243" t="n">
        <v>0</v>
      </c>
      <c r="CA175" s="243" t="n">
        <v>0</v>
      </c>
      <c r="CB175" s="243" t="n">
        <v>0</v>
      </c>
      <c r="CC175" s="243" t="n">
        <v>0</v>
      </c>
      <c r="CD175" s="243" t="n">
        <v>0</v>
      </c>
      <c r="CE175" s="243" t="n">
        <v>0</v>
      </c>
      <c r="CF175" s="243" t="n">
        <v>0</v>
      </c>
      <c r="CG175" s="243" t="n">
        <v>0</v>
      </c>
      <c r="CH175" s="243" t="n">
        <v>0</v>
      </c>
      <c r="CI175" s="243" t="n">
        <v>0</v>
      </c>
      <c r="CJ175" s="243" t="n">
        <v>30</v>
      </c>
      <c r="CK175" s="243" t="n">
        <v>0</v>
      </c>
      <c r="CL175" s="243" t="n">
        <v>0</v>
      </c>
      <c r="CM175" s="243" t="n">
        <v>0</v>
      </c>
      <c r="CN175" s="243" t="n">
        <v>0</v>
      </c>
      <c r="WY175" s="236" t="n">
        <v>0</v>
      </c>
      <c r="WZ175" s="108"/>
      <c r="XA175" s="237" t="n">
        <v>0</v>
      </c>
      <c r="XB175" s="61" t="n">
        <v>120</v>
      </c>
      <c r="XC175" s="200" t="n">
        <f aca="false">XB175-W175</f>
        <v>0</v>
      </c>
      <c r="XD175" s="256" t="n">
        <f aca="false">SUMIF('TRIEN KHAI SX'!$B$8:$B$262,$B175,'TRIEN KHAI SX'!$CM$8:$CM$262)-W175</f>
        <v>-30</v>
      </c>
      <c r="XE175" s="257" t="n">
        <f aca="false">SUMIF('TRIEN KHAI SX'!$B$8:$B$262,$B175,'TRIEN KHAI SX'!$FG$8:$FG$262)</f>
        <v>-30</v>
      </c>
      <c r="XF175" s="258"/>
      <c r="XG175" s="258"/>
      <c r="XH175" s="258"/>
      <c r="XI175" s="258"/>
      <c r="XJ175" s="258"/>
      <c r="XK175" s="45"/>
      <c r="XL175" s="45"/>
      <c r="XM175" s="48"/>
      <c r="XN175" s="48"/>
      <c r="XO175" s="48"/>
      <c r="XP175" s="48"/>
      <c r="XQ175" s="48"/>
      <c r="XR175" s="48"/>
      <c r="XS175" s="48"/>
      <c r="XT175" s="48"/>
      <c r="XU175" s="48"/>
      <c r="XV175" s="48"/>
      <c r="XW175" s="48"/>
      <c r="XX175" s="48"/>
      <c r="XY175" s="48"/>
      <c r="XZ175" s="48"/>
      <c r="YA175" s="48"/>
      <c r="YB175" s="48"/>
      <c r="YC175" s="48"/>
      <c r="YD175" s="48"/>
      <c r="YE175" s="48"/>
      <c r="YF175" s="48"/>
      <c r="YG175" s="48"/>
      <c r="YH175" s="48"/>
      <c r="YI175" s="48"/>
      <c r="YJ175" s="48"/>
      <c r="YK175" s="48"/>
      <c r="YL175" s="48"/>
      <c r="YM175" s="48"/>
      <c r="YN175" s="48"/>
      <c r="YO175" s="48"/>
      <c r="YP175" s="48"/>
      <c r="YQ175" s="48"/>
      <c r="YR175" s="48"/>
      <c r="YS175" s="48"/>
      <c r="YT175" s="48"/>
      <c r="YU175" s="48"/>
      <c r="YV175" s="48"/>
      <c r="YW175" s="48"/>
      <c r="YX175" s="48"/>
      <c r="YY175" s="48"/>
      <c r="YZ175" s="48"/>
      <c r="ZA175" s="48"/>
      <c r="ZB175" s="48"/>
      <c r="ZC175" s="48"/>
      <c r="ZD175" s="48"/>
      <c r="ZE175" s="48"/>
      <c r="ZF175" s="48"/>
      <c r="ZG175" s="48"/>
      <c r="ZH175" s="48"/>
      <c r="ZI175" s="48"/>
      <c r="ZJ175" s="48"/>
      <c r="ZK175" s="48"/>
      <c r="ZL175" s="48"/>
      <c r="ZM175" s="48"/>
      <c r="ZN175" s="48"/>
      <c r="ZO175" s="48"/>
      <c r="ZP175" s="48"/>
      <c r="ZQ175" s="48"/>
      <c r="ZR175" s="48"/>
      <c r="ZS175" s="48"/>
      <c r="ZT175" s="48"/>
      <c r="ZU175" s="48"/>
      <c r="ZV175" s="48"/>
      <c r="ZW175" s="48"/>
      <c r="ZX175" s="48"/>
      <c r="ZY175" s="48"/>
      <c r="ZZ175" s="48"/>
      <c r="AAA175" s="48"/>
      <c r="AAB175" s="48"/>
      <c r="AAC175" s="48"/>
      <c r="AAD175" s="48"/>
      <c r="AAE175" s="48"/>
      <c r="AAF175" s="48"/>
      <c r="AAG175" s="48"/>
      <c r="AAH175" s="48"/>
      <c r="AAI175" s="48"/>
      <c r="AAJ175" s="48"/>
      <c r="AAK175" s="48"/>
      <c r="AAL175" s="48"/>
      <c r="AAM175" s="48"/>
      <c r="AAN175" s="48"/>
      <c r="AAO175" s="48"/>
      <c r="AAP175" s="48"/>
      <c r="AAQ175" s="48"/>
      <c r="AAR175" s="48"/>
      <c r="AAS175" s="48"/>
      <c r="AAT175" s="48"/>
      <c r="AAU175" s="48"/>
      <c r="AAV175" s="48"/>
      <c r="AAW175" s="48"/>
      <c r="AAX175" s="48"/>
      <c r="AAY175" s="48"/>
      <c r="AAZ175" s="48"/>
      <c r="ABA175" s="48"/>
      <c r="ABB175" s="48"/>
      <c r="ABC175" s="48"/>
      <c r="ABD175" s="48"/>
      <c r="ABE175" s="48"/>
      <c r="ABF175" s="48"/>
      <c r="ABG175" s="48"/>
      <c r="ABH175" s="48"/>
      <c r="ABI175" s="48"/>
      <c r="ABJ175" s="48"/>
      <c r="ABK175" s="48"/>
      <c r="ABL175" s="48"/>
      <c r="ABM175" s="48"/>
      <c r="ABN175" s="48"/>
      <c r="ABO175" s="48"/>
      <c r="ABP175" s="48"/>
      <c r="ABQ175" s="48"/>
      <c r="ABR175" s="48"/>
      <c r="ABS175" s="48"/>
      <c r="ABT175" s="48"/>
      <c r="ABU175" s="48"/>
      <c r="ABV175" s="48"/>
      <c r="ABW175" s="48"/>
      <c r="ABX175" s="48"/>
      <c r="ABY175" s="48"/>
      <c r="ABZ175" s="48"/>
      <c r="ACA175" s="48"/>
      <c r="ACB175" s="48"/>
      <c r="ACC175" s="48"/>
      <c r="ACD175" s="48"/>
      <c r="ACE175" s="48"/>
      <c r="ACF175" s="48"/>
      <c r="ACG175" s="48"/>
      <c r="ACH175" s="48"/>
      <c r="ACI175" s="48"/>
      <c r="ACJ175" s="48"/>
      <c r="ACK175" s="48"/>
      <c r="ACL175" s="48"/>
      <c r="ACM175" s="48"/>
      <c r="ACN175" s="48"/>
      <c r="ACO175" s="48"/>
      <c r="ACP175" s="48"/>
      <c r="ACQ175" s="48"/>
      <c r="ACR175" s="48"/>
      <c r="ACS175" s="48"/>
      <c r="ACT175" s="48"/>
      <c r="ACU175" s="48"/>
      <c r="ACV175" s="48"/>
      <c r="ACW175" s="48"/>
      <c r="ACX175" s="48"/>
      <c r="ACY175" s="48"/>
      <c r="ACZ175" s="48"/>
      <c r="ADA175" s="48"/>
      <c r="ADB175" s="48"/>
      <c r="ADC175" s="48"/>
      <c r="ADD175" s="48"/>
      <c r="ADE175" s="48"/>
      <c r="ADF175" s="48"/>
      <c r="ADG175" s="48"/>
      <c r="ADH175" s="48"/>
      <c r="ADI175" s="48"/>
      <c r="ADJ175" s="48"/>
      <c r="ADK175" s="48"/>
      <c r="ADL175" s="48"/>
      <c r="ADM175" s="48"/>
      <c r="ADN175" s="48"/>
      <c r="ADO175" s="48"/>
      <c r="ADP175" s="48"/>
      <c r="ADQ175" s="48"/>
      <c r="ADR175" s="48"/>
      <c r="ADS175" s="48"/>
      <c r="ADT175" s="48"/>
      <c r="ADU175" s="48"/>
      <c r="ADV175" s="48"/>
      <c r="ADW175" s="48"/>
      <c r="ADX175" s="48"/>
      <c r="ADY175" s="48"/>
      <c r="ADZ175" s="48"/>
      <c r="AEA175" s="48"/>
      <c r="AEB175" s="48"/>
      <c r="AEC175" s="48"/>
      <c r="AED175" s="48"/>
      <c r="AEE175" s="48"/>
      <c r="AEF175" s="48"/>
      <c r="AEG175" s="48"/>
      <c r="AEH175" s="48"/>
      <c r="AEI175" s="48"/>
      <c r="AEJ175" s="48"/>
      <c r="AEK175" s="48"/>
      <c r="AEL175" s="48"/>
      <c r="AEM175" s="48"/>
      <c r="AEN175" s="48"/>
      <c r="AEO175" s="48"/>
      <c r="AEP175" s="48"/>
      <c r="AEQ175" s="48"/>
      <c r="AER175" s="48"/>
      <c r="AES175" s="48"/>
      <c r="AET175" s="48"/>
      <c r="AEU175" s="48"/>
      <c r="AEV175" s="48"/>
      <c r="AEW175" s="48"/>
      <c r="AEX175" s="48"/>
      <c r="AEY175" s="48"/>
      <c r="AEZ175" s="48"/>
      <c r="AFA175" s="48"/>
      <c r="AFB175" s="48"/>
      <c r="AFC175" s="48"/>
      <c r="AFD175" s="48"/>
      <c r="AFE175" s="48"/>
      <c r="AFF175" s="48"/>
      <c r="AFG175" s="48"/>
      <c r="AFH175" s="48"/>
      <c r="AFI175" s="48"/>
      <c r="AFJ175" s="48"/>
      <c r="AFK175" s="48"/>
      <c r="AFL175" s="48"/>
      <c r="AFM175" s="48"/>
      <c r="AFN175" s="48"/>
      <c r="AFO175" s="48"/>
      <c r="AFP175" s="48"/>
      <c r="AFQ175" s="48"/>
      <c r="AFR175" s="48"/>
      <c r="AFS175" s="48"/>
      <c r="AFT175" s="48"/>
      <c r="AFU175" s="48"/>
      <c r="AFV175" s="48"/>
      <c r="AFW175" s="48"/>
      <c r="AFX175" s="48"/>
      <c r="AFY175" s="48"/>
      <c r="AFZ175" s="48"/>
      <c r="AGA175" s="48"/>
      <c r="AGB175" s="48"/>
      <c r="AGC175" s="48"/>
      <c r="AGD175" s="48"/>
      <c r="AGE175" s="48"/>
      <c r="AGF175" s="48"/>
      <c r="AGG175" s="48"/>
      <c r="AGH175" s="48"/>
      <c r="AGI175" s="48"/>
      <c r="AGJ175" s="48"/>
      <c r="AGK175" s="48"/>
      <c r="AGL175" s="48"/>
      <c r="AGM175" s="48"/>
      <c r="AGN175" s="48"/>
      <c r="AGO175" s="48"/>
      <c r="AGP175" s="48"/>
      <c r="AGQ175" s="48"/>
      <c r="AGR175" s="48"/>
      <c r="AGS175" s="48"/>
      <c r="AGT175" s="48"/>
      <c r="AGU175" s="48"/>
      <c r="AGV175" s="48"/>
      <c r="AGW175" s="48"/>
      <c r="AGX175" s="48"/>
      <c r="AGY175" s="48"/>
      <c r="AGZ175" s="48"/>
      <c r="AHA175" s="48"/>
      <c r="AHB175" s="48"/>
      <c r="AHC175" s="48"/>
      <c r="AHD175" s="48"/>
      <c r="AHE175" s="48"/>
      <c r="AHF175" s="48"/>
      <c r="AHG175" s="48"/>
      <c r="AHH175" s="48"/>
      <c r="AHI175" s="48"/>
      <c r="AHJ175" s="48"/>
      <c r="AHK175" s="48"/>
      <c r="AHL175" s="48"/>
      <c r="AHM175" s="48"/>
      <c r="AHN175" s="48"/>
      <c r="AHO175" s="48"/>
      <c r="AHP175" s="48"/>
      <c r="AHQ175" s="48"/>
      <c r="AHR175" s="48"/>
      <c r="AHS175" s="48"/>
      <c r="AHT175" s="48"/>
      <c r="AHU175" s="48"/>
      <c r="AHV175" s="48"/>
      <c r="AHW175" s="48"/>
      <c r="AHX175" s="48"/>
      <c r="AHY175" s="48"/>
      <c r="AHZ175" s="48"/>
      <c r="AIA175" s="48"/>
      <c r="AIB175" s="48"/>
      <c r="AIC175" s="48"/>
      <c r="AID175" s="48"/>
      <c r="AIE175" s="48"/>
      <c r="AIF175" s="48"/>
      <c r="AIG175" s="48"/>
      <c r="AIH175" s="48"/>
      <c r="AII175" s="48"/>
      <c r="AIJ175" s="48"/>
      <c r="AIK175" s="48"/>
      <c r="AIL175" s="48"/>
      <c r="AIM175" s="48"/>
      <c r="AIN175" s="48"/>
      <c r="AIO175" s="48"/>
      <c r="AIP175" s="48"/>
      <c r="AIQ175" s="48"/>
      <c r="AIR175" s="48"/>
      <c r="AIS175" s="48"/>
      <c r="AIT175" s="48"/>
      <c r="AIU175" s="48"/>
      <c r="AIV175" s="48"/>
      <c r="AIW175" s="48"/>
      <c r="AIX175" s="48"/>
      <c r="AIY175" s="48"/>
      <c r="AIZ175" s="48"/>
      <c r="AJA175" s="48"/>
      <c r="AJB175" s="48"/>
      <c r="AJC175" s="48"/>
      <c r="AJD175" s="48"/>
      <c r="AJE175" s="48"/>
      <c r="AJF175" s="48"/>
      <c r="AJG175" s="48"/>
      <c r="AJH175" s="48"/>
      <c r="AJI175" s="48"/>
      <c r="AJJ175" s="48"/>
      <c r="AJK175" s="48"/>
      <c r="AJL175" s="48"/>
      <c r="AJM175" s="48"/>
      <c r="AJN175" s="48"/>
      <c r="AJO175" s="48"/>
      <c r="AJP175" s="48"/>
      <c r="AJQ175" s="48"/>
      <c r="AJR175" s="48"/>
      <c r="AJS175" s="48"/>
      <c r="AJT175" s="48"/>
      <c r="AJU175" s="48"/>
      <c r="AJV175" s="48"/>
      <c r="AJW175" s="48"/>
      <c r="AJX175" s="48"/>
      <c r="AJY175" s="48"/>
      <c r="AJZ175" s="48"/>
      <c r="AKA175" s="48"/>
      <c r="AKB175" s="48"/>
      <c r="AKC175" s="48"/>
      <c r="AKD175" s="48"/>
      <c r="AKE175" s="48"/>
      <c r="AKF175" s="48"/>
      <c r="AKG175" s="48"/>
      <c r="AKH175" s="48"/>
      <c r="AKI175" s="48"/>
      <c r="AKJ175" s="48"/>
      <c r="AKK175" s="48"/>
      <c r="AKL175" s="48"/>
      <c r="AKM175" s="48"/>
      <c r="AKN175" s="48"/>
      <c r="AKO175" s="48"/>
      <c r="AKP175" s="48"/>
      <c r="AKQ175" s="48"/>
      <c r="AKR175" s="48"/>
      <c r="AKS175" s="48"/>
      <c r="AKT175" s="48"/>
      <c r="AKU175" s="48"/>
      <c r="AKV175" s="48"/>
      <c r="AKW175" s="48"/>
      <c r="AKX175" s="48"/>
      <c r="AKY175" s="48"/>
      <c r="AKZ175" s="48"/>
      <c r="ALA175" s="48"/>
      <c r="ALB175" s="48"/>
      <c r="ALC175" s="48"/>
      <c r="ALD175" s="48"/>
      <c r="ALE175" s="48"/>
      <c r="ALF175" s="48"/>
      <c r="ALG175" s="48"/>
      <c r="ALH175" s="48"/>
      <c r="ALI175" s="48"/>
      <c r="ALJ175" s="48"/>
      <c r="ALK175" s="48"/>
      <c r="ALL175" s="48"/>
      <c r="ALM175" s="48"/>
      <c r="ALN175" s="48"/>
      <c r="ALO175" s="48"/>
      <c r="ALP175" s="48"/>
      <c r="ALQ175" s="48"/>
      <c r="ALR175" s="48"/>
      <c r="ALS175" s="48"/>
      <c r="ALT175" s="48"/>
      <c r="ALU175" s="48"/>
      <c r="ALV175" s="48"/>
      <c r="ALW175" s="48"/>
      <c r="ALX175" s="48"/>
      <c r="ALY175" s="48"/>
      <c r="ALZ175" s="48"/>
      <c r="AMA175" s="48"/>
      <c r="AMB175" s="48"/>
      <c r="AMC175" s="48"/>
      <c r="AMD175" s="48"/>
      <c r="AME175" s="48"/>
      <c r="AMF175" s="48"/>
      <c r="AMG175" s="48"/>
      <c r="AMH175" s="48"/>
      <c r="AMI175" s="48"/>
      <c r="AMJ175" s="48"/>
    </row>
    <row r="176" s="243" customFormat="true" ht="16.5" hidden="false" customHeight="true" outlineLevel="0" collapsed="false">
      <c r="A176" s="240" t="n">
        <f aca="false">A175+1</f>
        <v>164</v>
      </c>
      <c r="B176" s="242" t="s">
        <v>545</v>
      </c>
      <c r="C176" s="242" t="s">
        <v>545</v>
      </c>
      <c r="D176" s="242" t="s">
        <v>546</v>
      </c>
      <c r="E176" s="242" t="s">
        <v>405</v>
      </c>
      <c r="F176" s="242" t="s">
        <v>369</v>
      </c>
      <c r="G176" s="242" t="s">
        <v>406</v>
      </c>
      <c r="H176" s="244" t="s">
        <v>294</v>
      </c>
      <c r="I176" s="242" t="n">
        <f aca="false">COUNTIF($C$13:$C$265,$C176)</f>
        <v>1</v>
      </c>
      <c r="J176" s="245" t="n">
        <f aca="false">COUNTIF($B$13:$B$265,$B176)</f>
        <v>1</v>
      </c>
      <c r="K176" s="244"/>
      <c r="L176" s="246" t="n">
        <v>1075</v>
      </c>
      <c r="M176" s="246" t="n">
        <v>545</v>
      </c>
      <c r="N176" s="246" t="n">
        <v>275</v>
      </c>
      <c r="O176" s="260" t="n">
        <f aca="false">L176*M176*N176/10^9</f>
        <v>0.161115625</v>
      </c>
      <c r="P176" s="248" t="n">
        <v>0.044940294</v>
      </c>
      <c r="Q176" s="249"/>
      <c r="R176" s="250"/>
      <c r="S176" s="251"/>
      <c r="T176" s="252"/>
      <c r="U176" s="253" t="n">
        <v>113.5101</v>
      </c>
      <c r="V176" s="254"/>
      <c r="W176" s="255" t="n">
        <f aca="false">SUM(X176:WY176)</f>
        <v>60</v>
      </c>
      <c r="X176" s="243" t="n">
        <v>0</v>
      </c>
      <c r="Y176" s="243" t="n">
        <v>0</v>
      </c>
      <c r="Z176" s="243" t="n">
        <v>0</v>
      </c>
      <c r="AA176" s="243" t="n">
        <v>0</v>
      </c>
      <c r="AB176" s="243" t="n">
        <v>0</v>
      </c>
      <c r="AC176" s="243" t="n">
        <v>0</v>
      </c>
      <c r="AD176" s="243" t="n">
        <v>0</v>
      </c>
      <c r="AE176" s="243" t="n">
        <v>0</v>
      </c>
      <c r="AF176" s="243" t="n">
        <v>0</v>
      </c>
      <c r="AG176" s="243" t="n">
        <v>0</v>
      </c>
      <c r="AH176" s="243" t="n">
        <v>0</v>
      </c>
      <c r="AI176" s="243" t="n">
        <v>0</v>
      </c>
      <c r="AJ176" s="243" t="n">
        <v>0</v>
      </c>
      <c r="AK176" s="243" t="n">
        <v>0</v>
      </c>
      <c r="AL176" s="243" t="n">
        <v>0</v>
      </c>
      <c r="AM176" s="243" t="n">
        <v>0</v>
      </c>
      <c r="AP176" s="243" t="n">
        <v>0</v>
      </c>
      <c r="AQ176" s="243" t="n">
        <v>0</v>
      </c>
      <c r="AR176" s="243" t="n">
        <v>0</v>
      </c>
      <c r="AS176" s="243" t="n">
        <v>0</v>
      </c>
      <c r="AT176" s="243" t="n">
        <v>0</v>
      </c>
      <c r="AU176" s="243" t="n">
        <v>0</v>
      </c>
      <c r="AV176" s="243" t="n">
        <v>0</v>
      </c>
      <c r="AW176" s="243" t="n">
        <v>0</v>
      </c>
      <c r="AX176" s="243" t="n">
        <v>0</v>
      </c>
      <c r="AY176" s="243" t="n">
        <v>0</v>
      </c>
      <c r="AZ176" s="243" t="n">
        <v>0</v>
      </c>
      <c r="BA176" s="243" t="n">
        <v>0</v>
      </c>
      <c r="BB176" s="243" t="n">
        <v>0</v>
      </c>
      <c r="BC176" s="243" t="n">
        <v>0</v>
      </c>
      <c r="BD176" s="243" t="n">
        <v>30</v>
      </c>
      <c r="BE176" s="243" t="n">
        <v>0</v>
      </c>
      <c r="BF176" s="243" t="n">
        <v>0</v>
      </c>
      <c r="BG176" s="243" t="n">
        <v>0</v>
      </c>
      <c r="BH176" s="243" t="n">
        <v>0</v>
      </c>
      <c r="BI176" s="243" t="n">
        <v>0</v>
      </c>
      <c r="BJ176" s="243" t="n">
        <v>0</v>
      </c>
      <c r="BK176" s="243" t="n">
        <v>0</v>
      </c>
      <c r="BL176" s="243" t="n">
        <v>0</v>
      </c>
      <c r="BM176" s="243" t="n">
        <v>0</v>
      </c>
      <c r="BN176" s="243" t="n">
        <v>0</v>
      </c>
      <c r="BO176" s="243" t="n">
        <v>0</v>
      </c>
      <c r="BP176" s="243" t="n">
        <v>0</v>
      </c>
      <c r="BQ176" s="243" t="n">
        <v>0</v>
      </c>
      <c r="BR176" s="243" t="n">
        <v>0</v>
      </c>
      <c r="BS176" s="243" t="n">
        <v>0</v>
      </c>
      <c r="BT176" s="243" t="n">
        <v>0</v>
      </c>
      <c r="BU176" s="243" t="n">
        <v>0</v>
      </c>
      <c r="BV176" s="243" t="n">
        <v>0</v>
      </c>
      <c r="BW176" s="243" t="n">
        <v>0</v>
      </c>
      <c r="BX176" s="243" t="n">
        <v>0</v>
      </c>
      <c r="BY176" s="243" t="n">
        <v>30</v>
      </c>
      <c r="BZ176" s="243" t="n">
        <v>0</v>
      </c>
      <c r="CA176" s="243" t="n">
        <v>0</v>
      </c>
      <c r="CB176" s="243" t="n">
        <v>0</v>
      </c>
      <c r="CC176" s="243" t="n">
        <v>0</v>
      </c>
      <c r="CD176" s="243" t="n">
        <v>0</v>
      </c>
      <c r="CE176" s="243" t="n">
        <v>0</v>
      </c>
      <c r="CF176" s="243" t="n">
        <v>0</v>
      </c>
      <c r="CG176" s="243" t="n">
        <v>0</v>
      </c>
      <c r="CH176" s="243" t="n">
        <v>0</v>
      </c>
      <c r="CI176" s="243" t="n">
        <v>0</v>
      </c>
      <c r="CJ176" s="243" t="n">
        <v>0</v>
      </c>
      <c r="CK176" s="243" t="n">
        <v>0</v>
      </c>
      <c r="CL176" s="243" t="n">
        <v>0</v>
      </c>
      <c r="CM176" s="243" t="n">
        <v>0</v>
      </c>
      <c r="CN176" s="243" t="n">
        <v>0</v>
      </c>
      <c r="WY176" s="236" t="n">
        <v>0</v>
      </c>
      <c r="WZ176" s="108"/>
      <c r="XA176" s="237" t="n">
        <v>0</v>
      </c>
      <c r="XB176" s="61" t="n">
        <v>60</v>
      </c>
      <c r="XC176" s="200" t="n">
        <f aca="false">XB176-W176</f>
        <v>0</v>
      </c>
      <c r="XD176" s="256" t="n">
        <f aca="false">SUMIF('TRIEN KHAI SX'!$B$8:$B$262,$B176,'TRIEN KHAI SX'!$CM$8:$CM$262)-W176</f>
        <v>0</v>
      </c>
      <c r="XE176" s="257" t="n">
        <f aca="false">SUMIF('TRIEN KHAI SX'!$B$8:$B$262,$B176,'TRIEN KHAI SX'!$FG$8:$FG$262)</f>
        <v>0</v>
      </c>
      <c r="XF176" s="258"/>
      <c r="XG176" s="258"/>
      <c r="XH176" s="258"/>
      <c r="XI176" s="258"/>
      <c r="XJ176" s="258"/>
      <c r="XK176" s="45"/>
      <c r="XL176" s="45"/>
      <c r="XM176" s="48"/>
      <c r="XN176" s="48"/>
      <c r="XO176" s="48"/>
      <c r="XP176" s="48"/>
      <c r="XQ176" s="48"/>
      <c r="XR176" s="48"/>
      <c r="XS176" s="48"/>
      <c r="XT176" s="48"/>
      <c r="XU176" s="48"/>
      <c r="XV176" s="48"/>
      <c r="XW176" s="48"/>
      <c r="XX176" s="48"/>
      <c r="XY176" s="48"/>
      <c r="XZ176" s="48"/>
      <c r="YA176" s="48"/>
      <c r="YB176" s="48"/>
      <c r="YC176" s="48"/>
      <c r="YD176" s="48"/>
      <c r="YE176" s="48"/>
      <c r="YF176" s="48"/>
      <c r="YG176" s="48"/>
      <c r="YH176" s="48"/>
      <c r="YI176" s="48"/>
      <c r="YJ176" s="48"/>
      <c r="YK176" s="48"/>
      <c r="YL176" s="48"/>
      <c r="YM176" s="48"/>
      <c r="YN176" s="48"/>
      <c r="YO176" s="48"/>
      <c r="YP176" s="48"/>
      <c r="YQ176" s="48"/>
      <c r="YR176" s="48"/>
      <c r="YS176" s="48"/>
      <c r="YT176" s="48"/>
      <c r="YU176" s="48"/>
      <c r="YV176" s="48"/>
      <c r="YW176" s="48"/>
      <c r="YX176" s="48"/>
      <c r="YY176" s="48"/>
      <c r="YZ176" s="48"/>
      <c r="ZA176" s="48"/>
      <c r="ZB176" s="48"/>
      <c r="ZC176" s="48"/>
      <c r="ZD176" s="48"/>
      <c r="ZE176" s="48"/>
      <c r="ZF176" s="48"/>
      <c r="ZG176" s="48"/>
      <c r="ZH176" s="48"/>
      <c r="ZI176" s="48"/>
      <c r="ZJ176" s="48"/>
      <c r="ZK176" s="48"/>
      <c r="ZL176" s="48"/>
      <c r="ZM176" s="48"/>
      <c r="ZN176" s="48"/>
      <c r="ZO176" s="48"/>
      <c r="ZP176" s="48"/>
      <c r="ZQ176" s="48"/>
      <c r="ZR176" s="48"/>
      <c r="ZS176" s="48"/>
      <c r="ZT176" s="48"/>
      <c r="ZU176" s="48"/>
      <c r="ZV176" s="48"/>
      <c r="ZW176" s="48"/>
      <c r="ZX176" s="48"/>
      <c r="ZY176" s="48"/>
      <c r="ZZ176" s="48"/>
      <c r="AAA176" s="48"/>
      <c r="AAB176" s="48"/>
      <c r="AAC176" s="48"/>
      <c r="AAD176" s="48"/>
      <c r="AAE176" s="48"/>
      <c r="AAF176" s="48"/>
      <c r="AAG176" s="48"/>
      <c r="AAH176" s="48"/>
      <c r="AAI176" s="48"/>
      <c r="AAJ176" s="48"/>
      <c r="AAK176" s="48"/>
      <c r="AAL176" s="48"/>
      <c r="AAM176" s="48"/>
      <c r="AAN176" s="48"/>
      <c r="AAO176" s="48"/>
      <c r="AAP176" s="48"/>
      <c r="AAQ176" s="48"/>
      <c r="AAR176" s="48"/>
      <c r="AAS176" s="48"/>
      <c r="AAT176" s="48"/>
      <c r="AAU176" s="48"/>
      <c r="AAV176" s="48"/>
      <c r="AAW176" s="48"/>
      <c r="AAX176" s="48"/>
      <c r="AAY176" s="48"/>
      <c r="AAZ176" s="48"/>
      <c r="ABA176" s="48"/>
      <c r="ABB176" s="48"/>
      <c r="ABC176" s="48"/>
      <c r="ABD176" s="48"/>
      <c r="ABE176" s="48"/>
      <c r="ABF176" s="48"/>
      <c r="ABG176" s="48"/>
      <c r="ABH176" s="48"/>
      <c r="ABI176" s="48"/>
      <c r="ABJ176" s="48"/>
      <c r="ABK176" s="48"/>
      <c r="ABL176" s="48"/>
      <c r="ABM176" s="48"/>
      <c r="ABN176" s="48"/>
      <c r="ABO176" s="48"/>
      <c r="ABP176" s="48"/>
      <c r="ABQ176" s="48"/>
      <c r="ABR176" s="48"/>
      <c r="ABS176" s="48"/>
      <c r="ABT176" s="48"/>
      <c r="ABU176" s="48"/>
      <c r="ABV176" s="48"/>
      <c r="ABW176" s="48"/>
      <c r="ABX176" s="48"/>
      <c r="ABY176" s="48"/>
      <c r="ABZ176" s="48"/>
      <c r="ACA176" s="48"/>
      <c r="ACB176" s="48"/>
      <c r="ACC176" s="48"/>
      <c r="ACD176" s="48"/>
      <c r="ACE176" s="48"/>
      <c r="ACF176" s="48"/>
      <c r="ACG176" s="48"/>
      <c r="ACH176" s="48"/>
      <c r="ACI176" s="48"/>
      <c r="ACJ176" s="48"/>
      <c r="ACK176" s="48"/>
      <c r="ACL176" s="48"/>
      <c r="ACM176" s="48"/>
      <c r="ACN176" s="48"/>
      <c r="ACO176" s="48"/>
      <c r="ACP176" s="48"/>
      <c r="ACQ176" s="48"/>
      <c r="ACR176" s="48"/>
      <c r="ACS176" s="48"/>
      <c r="ACT176" s="48"/>
      <c r="ACU176" s="48"/>
      <c r="ACV176" s="48"/>
      <c r="ACW176" s="48"/>
      <c r="ACX176" s="48"/>
      <c r="ACY176" s="48"/>
      <c r="ACZ176" s="48"/>
      <c r="ADA176" s="48"/>
      <c r="ADB176" s="48"/>
      <c r="ADC176" s="48"/>
      <c r="ADD176" s="48"/>
      <c r="ADE176" s="48"/>
      <c r="ADF176" s="48"/>
      <c r="ADG176" s="48"/>
      <c r="ADH176" s="48"/>
      <c r="ADI176" s="48"/>
      <c r="ADJ176" s="48"/>
      <c r="ADK176" s="48"/>
      <c r="ADL176" s="48"/>
      <c r="ADM176" s="48"/>
      <c r="ADN176" s="48"/>
      <c r="ADO176" s="48"/>
      <c r="ADP176" s="48"/>
      <c r="ADQ176" s="48"/>
      <c r="ADR176" s="48"/>
      <c r="ADS176" s="48"/>
      <c r="ADT176" s="48"/>
      <c r="ADU176" s="48"/>
      <c r="ADV176" s="48"/>
      <c r="ADW176" s="48"/>
      <c r="ADX176" s="48"/>
      <c r="ADY176" s="48"/>
      <c r="ADZ176" s="48"/>
      <c r="AEA176" s="48"/>
      <c r="AEB176" s="48"/>
      <c r="AEC176" s="48"/>
      <c r="AED176" s="48"/>
      <c r="AEE176" s="48"/>
      <c r="AEF176" s="48"/>
      <c r="AEG176" s="48"/>
      <c r="AEH176" s="48"/>
      <c r="AEI176" s="48"/>
      <c r="AEJ176" s="48"/>
      <c r="AEK176" s="48"/>
      <c r="AEL176" s="48"/>
      <c r="AEM176" s="48"/>
      <c r="AEN176" s="48"/>
      <c r="AEO176" s="48"/>
      <c r="AEP176" s="48"/>
      <c r="AEQ176" s="48"/>
      <c r="AER176" s="48"/>
      <c r="AES176" s="48"/>
      <c r="AET176" s="48"/>
      <c r="AEU176" s="48"/>
      <c r="AEV176" s="48"/>
      <c r="AEW176" s="48"/>
      <c r="AEX176" s="48"/>
      <c r="AEY176" s="48"/>
      <c r="AEZ176" s="48"/>
      <c r="AFA176" s="48"/>
      <c r="AFB176" s="48"/>
      <c r="AFC176" s="48"/>
      <c r="AFD176" s="48"/>
      <c r="AFE176" s="48"/>
      <c r="AFF176" s="48"/>
      <c r="AFG176" s="48"/>
      <c r="AFH176" s="48"/>
      <c r="AFI176" s="48"/>
      <c r="AFJ176" s="48"/>
      <c r="AFK176" s="48"/>
      <c r="AFL176" s="48"/>
      <c r="AFM176" s="48"/>
      <c r="AFN176" s="48"/>
      <c r="AFO176" s="48"/>
      <c r="AFP176" s="48"/>
      <c r="AFQ176" s="48"/>
      <c r="AFR176" s="48"/>
      <c r="AFS176" s="48"/>
      <c r="AFT176" s="48"/>
      <c r="AFU176" s="48"/>
      <c r="AFV176" s="48"/>
      <c r="AFW176" s="48"/>
      <c r="AFX176" s="48"/>
      <c r="AFY176" s="48"/>
      <c r="AFZ176" s="48"/>
      <c r="AGA176" s="48"/>
      <c r="AGB176" s="48"/>
      <c r="AGC176" s="48"/>
      <c r="AGD176" s="48"/>
      <c r="AGE176" s="48"/>
      <c r="AGF176" s="48"/>
      <c r="AGG176" s="48"/>
      <c r="AGH176" s="48"/>
      <c r="AGI176" s="48"/>
      <c r="AGJ176" s="48"/>
      <c r="AGK176" s="48"/>
      <c r="AGL176" s="48"/>
      <c r="AGM176" s="48"/>
      <c r="AGN176" s="48"/>
      <c r="AGO176" s="48"/>
      <c r="AGP176" s="48"/>
      <c r="AGQ176" s="48"/>
      <c r="AGR176" s="48"/>
      <c r="AGS176" s="48"/>
      <c r="AGT176" s="48"/>
      <c r="AGU176" s="48"/>
      <c r="AGV176" s="48"/>
      <c r="AGW176" s="48"/>
      <c r="AGX176" s="48"/>
      <c r="AGY176" s="48"/>
      <c r="AGZ176" s="48"/>
      <c r="AHA176" s="48"/>
      <c r="AHB176" s="48"/>
      <c r="AHC176" s="48"/>
      <c r="AHD176" s="48"/>
      <c r="AHE176" s="48"/>
      <c r="AHF176" s="48"/>
      <c r="AHG176" s="48"/>
      <c r="AHH176" s="48"/>
      <c r="AHI176" s="48"/>
      <c r="AHJ176" s="48"/>
      <c r="AHK176" s="48"/>
      <c r="AHL176" s="48"/>
      <c r="AHM176" s="48"/>
      <c r="AHN176" s="48"/>
      <c r="AHO176" s="48"/>
      <c r="AHP176" s="48"/>
      <c r="AHQ176" s="48"/>
      <c r="AHR176" s="48"/>
      <c r="AHS176" s="48"/>
      <c r="AHT176" s="48"/>
      <c r="AHU176" s="48"/>
      <c r="AHV176" s="48"/>
      <c r="AHW176" s="48"/>
      <c r="AHX176" s="48"/>
      <c r="AHY176" s="48"/>
      <c r="AHZ176" s="48"/>
      <c r="AIA176" s="48"/>
      <c r="AIB176" s="48"/>
      <c r="AIC176" s="48"/>
      <c r="AID176" s="48"/>
      <c r="AIE176" s="48"/>
      <c r="AIF176" s="48"/>
      <c r="AIG176" s="48"/>
      <c r="AIH176" s="48"/>
      <c r="AII176" s="48"/>
      <c r="AIJ176" s="48"/>
      <c r="AIK176" s="48"/>
      <c r="AIL176" s="48"/>
      <c r="AIM176" s="48"/>
      <c r="AIN176" s="48"/>
      <c r="AIO176" s="48"/>
      <c r="AIP176" s="48"/>
      <c r="AIQ176" s="48"/>
      <c r="AIR176" s="48"/>
      <c r="AIS176" s="48"/>
      <c r="AIT176" s="48"/>
      <c r="AIU176" s="48"/>
      <c r="AIV176" s="48"/>
      <c r="AIW176" s="48"/>
      <c r="AIX176" s="48"/>
      <c r="AIY176" s="48"/>
      <c r="AIZ176" s="48"/>
      <c r="AJA176" s="48"/>
      <c r="AJB176" s="48"/>
      <c r="AJC176" s="48"/>
      <c r="AJD176" s="48"/>
      <c r="AJE176" s="48"/>
      <c r="AJF176" s="48"/>
      <c r="AJG176" s="48"/>
      <c r="AJH176" s="48"/>
      <c r="AJI176" s="48"/>
      <c r="AJJ176" s="48"/>
      <c r="AJK176" s="48"/>
      <c r="AJL176" s="48"/>
      <c r="AJM176" s="48"/>
      <c r="AJN176" s="48"/>
      <c r="AJO176" s="48"/>
      <c r="AJP176" s="48"/>
      <c r="AJQ176" s="48"/>
      <c r="AJR176" s="48"/>
      <c r="AJS176" s="48"/>
      <c r="AJT176" s="48"/>
      <c r="AJU176" s="48"/>
      <c r="AJV176" s="48"/>
      <c r="AJW176" s="48"/>
      <c r="AJX176" s="48"/>
      <c r="AJY176" s="48"/>
      <c r="AJZ176" s="48"/>
      <c r="AKA176" s="48"/>
      <c r="AKB176" s="48"/>
      <c r="AKC176" s="48"/>
      <c r="AKD176" s="48"/>
      <c r="AKE176" s="48"/>
      <c r="AKF176" s="48"/>
      <c r="AKG176" s="48"/>
      <c r="AKH176" s="48"/>
      <c r="AKI176" s="48"/>
      <c r="AKJ176" s="48"/>
      <c r="AKK176" s="48"/>
      <c r="AKL176" s="48"/>
      <c r="AKM176" s="48"/>
      <c r="AKN176" s="48"/>
      <c r="AKO176" s="48"/>
      <c r="AKP176" s="48"/>
      <c r="AKQ176" s="48"/>
      <c r="AKR176" s="48"/>
      <c r="AKS176" s="48"/>
      <c r="AKT176" s="48"/>
      <c r="AKU176" s="48"/>
      <c r="AKV176" s="48"/>
      <c r="AKW176" s="48"/>
      <c r="AKX176" s="48"/>
      <c r="AKY176" s="48"/>
      <c r="AKZ176" s="48"/>
      <c r="ALA176" s="48"/>
      <c r="ALB176" s="48"/>
      <c r="ALC176" s="48"/>
      <c r="ALD176" s="48"/>
      <c r="ALE176" s="48"/>
      <c r="ALF176" s="48"/>
      <c r="ALG176" s="48"/>
      <c r="ALH176" s="48"/>
      <c r="ALI176" s="48"/>
      <c r="ALJ176" s="48"/>
      <c r="ALK176" s="48"/>
      <c r="ALL176" s="48"/>
      <c r="ALM176" s="48"/>
      <c r="ALN176" s="48"/>
      <c r="ALO176" s="48"/>
      <c r="ALP176" s="48"/>
      <c r="ALQ176" s="48"/>
      <c r="ALR176" s="48"/>
      <c r="ALS176" s="48"/>
      <c r="ALT176" s="48"/>
      <c r="ALU176" s="48"/>
      <c r="ALV176" s="48"/>
      <c r="ALW176" s="48"/>
      <c r="ALX176" s="48"/>
      <c r="ALY176" s="48"/>
      <c r="ALZ176" s="48"/>
      <c r="AMA176" s="48"/>
      <c r="AMB176" s="48"/>
      <c r="AMC176" s="48"/>
      <c r="AMD176" s="48"/>
      <c r="AME176" s="48"/>
      <c r="AMF176" s="48"/>
      <c r="AMG176" s="48"/>
      <c r="AMH176" s="48"/>
      <c r="AMI176" s="48"/>
      <c r="AMJ176" s="48"/>
    </row>
    <row r="177" s="243" customFormat="true" ht="16.5" hidden="false" customHeight="true" outlineLevel="0" collapsed="false">
      <c r="A177" s="240" t="n">
        <f aca="false">A176+1</f>
        <v>165</v>
      </c>
      <c r="B177" s="242" t="s">
        <v>547</v>
      </c>
      <c r="C177" s="242" t="s">
        <v>547</v>
      </c>
      <c r="D177" s="242" t="s">
        <v>548</v>
      </c>
      <c r="E177" s="242" t="s">
        <v>405</v>
      </c>
      <c r="F177" s="242" t="s">
        <v>369</v>
      </c>
      <c r="G177" s="242" t="s">
        <v>406</v>
      </c>
      <c r="H177" s="244" t="s">
        <v>294</v>
      </c>
      <c r="I177" s="242" t="n">
        <f aca="false">COUNTIF($C$13:$C$265,$C177)</f>
        <v>1</v>
      </c>
      <c r="J177" s="245" t="n">
        <f aca="false">COUNTIF($B$13:$B$265,$B177)</f>
        <v>1</v>
      </c>
      <c r="K177" s="244"/>
      <c r="L177" s="246" t="n">
        <v>1785</v>
      </c>
      <c r="M177" s="246" t="n">
        <v>555</v>
      </c>
      <c r="N177" s="246" t="n">
        <v>310</v>
      </c>
      <c r="O177" s="260" t="n">
        <f aca="false">L177*M177*N177/10^9</f>
        <v>0.30710925</v>
      </c>
      <c r="P177" s="248" t="n">
        <v>0.103756348</v>
      </c>
      <c r="Q177" s="249"/>
      <c r="R177" s="250"/>
      <c r="S177" s="251"/>
      <c r="T177" s="252"/>
      <c r="U177" s="253" t="n">
        <v>246.5012</v>
      </c>
      <c r="V177" s="254"/>
      <c r="W177" s="255" t="n">
        <f aca="false">SUM(X177:WY177)</f>
        <v>120</v>
      </c>
      <c r="X177" s="243" t="n">
        <v>0</v>
      </c>
      <c r="Y177" s="243" t="n">
        <v>0</v>
      </c>
      <c r="Z177" s="243" t="n">
        <v>0</v>
      </c>
      <c r="AA177" s="243" t="n">
        <v>0</v>
      </c>
      <c r="AB177" s="243" t="n">
        <v>0</v>
      </c>
      <c r="AC177" s="243" t="n">
        <v>0</v>
      </c>
      <c r="AD177" s="243" t="n">
        <v>0</v>
      </c>
      <c r="AE177" s="243" t="n">
        <v>0</v>
      </c>
      <c r="AF177" s="243" t="n">
        <v>0</v>
      </c>
      <c r="AG177" s="243" t="n">
        <v>0</v>
      </c>
      <c r="AH177" s="243" t="n">
        <v>0</v>
      </c>
      <c r="AI177" s="243" t="n">
        <v>0</v>
      </c>
      <c r="AJ177" s="243" t="n">
        <v>0</v>
      </c>
      <c r="AK177" s="243" t="n">
        <v>0</v>
      </c>
      <c r="AL177" s="243" t="n">
        <v>0</v>
      </c>
      <c r="AM177" s="243" t="n">
        <v>0</v>
      </c>
      <c r="AP177" s="243" t="n">
        <v>0</v>
      </c>
      <c r="AQ177" s="243" t="n">
        <v>0</v>
      </c>
      <c r="AR177" s="243" t="n">
        <v>0</v>
      </c>
      <c r="AS177" s="243" t="n">
        <v>0</v>
      </c>
      <c r="AT177" s="243" t="n">
        <v>0</v>
      </c>
      <c r="AU177" s="243" t="n">
        <v>0</v>
      </c>
      <c r="AV177" s="243" t="n">
        <v>0</v>
      </c>
      <c r="AW177" s="243" t="n">
        <v>0</v>
      </c>
      <c r="AX177" s="243" t="n">
        <v>0</v>
      </c>
      <c r="AY177" s="243" t="n">
        <v>0</v>
      </c>
      <c r="AZ177" s="243" t="n">
        <v>0</v>
      </c>
      <c r="BA177" s="243" t="n">
        <v>0</v>
      </c>
      <c r="BB177" s="243" t="n">
        <v>0</v>
      </c>
      <c r="BC177" s="243" t="n">
        <v>0</v>
      </c>
      <c r="BD177" s="243" t="n">
        <v>30</v>
      </c>
      <c r="BE177" s="243" t="n">
        <v>0</v>
      </c>
      <c r="BF177" s="243" t="n">
        <v>0</v>
      </c>
      <c r="BG177" s="243" t="n">
        <v>0</v>
      </c>
      <c r="BH177" s="243" t="n">
        <v>0</v>
      </c>
      <c r="BI177" s="243" t="n">
        <v>0</v>
      </c>
      <c r="BJ177" s="243" t="n">
        <v>0</v>
      </c>
      <c r="BK177" s="243" t="n">
        <v>0</v>
      </c>
      <c r="BL177" s="243" t="n">
        <v>0</v>
      </c>
      <c r="BM177" s="243" t="n">
        <v>0</v>
      </c>
      <c r="BN177" s="243" t="n">
        <v>0</v>
      </c>
      <c r="BO177" s="243" t="n">
        <v>0</v>
      </c>
      <c r="BP177" s="243" t="n">
        <v>0</v>
      </c>
      <c r="BQ177" s="243" t="n">
        <v>0</v>
      </c>
      <c r="BR177" s="243" t="n">
        <v>0</v>
      </c>
      <c r="BS177" s="243" t="n">
        <v>0</v>
      </c>
      <c r="BT177" s="243" t="n">
        <v>0</v>
      </c>
      <c r="BU177" s="243" t="n">
        <v>0</v>
      </c>
      <c r="BV177" s="243" t="n">
        <v>0</v>
      </c>
      <c r="BW177" s="243" t="n">
        <v>0</v>
      </c>
      <c r="BX177" s="243" t="n">
        <v>0</v>
      </c>
      <c r="BY177" s="243" t="n">
        <v>0</v>
      </c>
      <c r="BZ177" s="243" t="n">
        <v>0</v>
      </c>
      <c r="CA177" s="243" t="n">
        <v>0</v>
      </c>
      <c r="CB177" s="243" t="n">
        <v>0</v>
      </c>
      <c r="CC177" s="243" t="n">
        <v>40</v>
      </c>
      <c r="CD177" s="243" t="n">
        <v>0</v>
      </c>
      <c r="CE177" s="243" t="n">
        <v>50</v>
      </c>
      <c r="CF177" s="243" t="n">
        <v>0</v>
      </c>
      <c r="CG177" s="243" t="n">
        <v>0</v>
      </c>
      <c r="CH177" s="243" t="n">
        <v>0</v>
      </c>
      <c r="CI177" s="243" t="n">
        <v>0</v>
      </c>
      <c r="CJ177" s="243" t="n">
        <v>0</v>
      </c>
      <c r="CK177" s="243" t="n">
        <v>0</v>
      </c>
      <c r="CL177" s="243" t="n">
        <v>0</v>
      </c>
      <c r="CM177" s="243" t="n">
        <v>0</v>
      </c>
      <c r="CN177" s="243" t="n">
        <v>0</v>
      </c>
      <c r="WY177" s="236" t="n">
        <v>0</v>
      </c>
      <c r="WZ177" s="108"/>
      <c r="XA177" s="237" t="n">
        <v>0</v>
      </c>
      <c r="XB177" s="61" t="n">
        <v>120</v>
      </c>
      <c r="XC177" s="200" t="n">
        <f aca="false">XB177-W177</f>
        <v>0</v>
      </c>
      <c r="XD177" s="256" t="n">
        <f aca="false">SUMIF('TRIEN KHAI SX'!$B$8:$B$262,$B177,'TRIEN KHAI SX'!$CM$8:$CM$262)-W177</f>
        <v>0</v>
      </c>
      <c r="XE177" s="257" t="n">
        <f aca="false">SUMIF('TRIEN KHAI SX'!$B$8:$B$262,$B177,'TRIEN KHAI SX'!$FG$8:$FG$262)</f>
        <v>0</v>
      </c>
      <c r="XF177" s="258"/>
      <c r="XG177" s="258"/>
      <c r="XH177" s="258"/>
      <c r="XI177" s="258"/>
      <c r="XJ177" s="258"/>
      <c r="XK177" s="45"/>
      <c r="XL177" s="45"/>
      <c r="XM177" s="48"/>
      <c r="XN177" s="48"/>
      <c r="XO177" s="48"/>
      <c r="XP177" s="48"/>
      <c r="XQ177" s="48"/>
      <c r="XR177" s="48"/>
      <c r="XS177" s="48"/>
      <c r="XT177" s="48"/>
      <c r="XU177" s="48"/>
      <c r="XV177" s="48"/>
      <c r="XW177" s="48"/>
      <c r="XX177" s="48"/>
      <c r="XY177" s="48"/>
      <c r="XZ177" s="48"/>
      <c r="YA177" s="48"/>
      <c r="YB177" s="48"/>
      <c r="YC177" s="48"/>
      <c r="YD177" s="48"/>
      <c r="YE177" s="48"/>
      <c r="YF177" s="48"/>
      <c r="YG177" s="48"/>
      <c r="YH177" s="48"/>
      <c r="YI177" s="48"/>
      <c r="YJ177" s="48"/>
      <c r="YK177" s="48"/>
      <c r="YL177" s="48"/>
      <c r="YM177" s="48"/>
      <c r="YN177" s="48"/>
      <c r="YO177" s="48"/>
      <c r="YP177" s="48"/>
      <c r="YQ177" s="48"/>
      <c r="YR177" s="48"/>
      <c r="YS177" s="48"/>
      <c r="YT177" s="48"/>
      <c r="YU177" s="48"/>
      <c r="YV177" s="48"/>
      <c r="YW177" s="48"/>
      <c r="YX177" s="48"/>
      <c r="YY177" s="48"/>
      <c r="YZ177" s="48"/>
      <c r="ZA177" s="48"/>
      <c r="ZB177" s="48"/>
      <c r="ZC177" s="48"/>
      <c r="ZD177" s="48"/>
      <c r="ZE177" s="48"/>
      <c r="ZF177" s="48"/>
      <c r="ZG177" s="48"/>
      <c r="ZH177" s="48"/>
      <c r="ZI177" s="48"/>
      <c r="ZJ177" s="48"/>
      <c r="ZK177" s="48"/>
      <c r="ZL177" s="48"/>
      <c r="ZM177" s="48"/>
      <c r="ZN177" s="48"/>
      <c r="ZO177" s="48"/>
      <c r="ZP177" s="48"/>
      <c r="ZQ177" s="48"/>
      <c r="ZR177" s="48"/>
      <c r="ZS177" s="48"/>
      <c r="ZT177" s="48"/>
      <c r="ZU177" s="48"/>
      <c r="ZV177" s="48"/>
      <c r="ZW177" s="48"/>
      <c r="ZX177" s="48"/>
      <c r="ZY177" s="48"/>
      <c r="ZZ177" s="48"/>
      <c r="AAA177" s="48"/>
      <c r="AAB177" s="48"/>
      <c r="AAC177" s="48"/>
      <c r="AAD177" s="48"/>
      <c r="AAE177" s="48"/>
      <c r="AAF177" s="48"/>
      <c r="AAG177" s="48"/>
      <c r="AAH177" s="48"/>
      <c r="AAI177" s="48"/>
      <c r="AAJ177" s="48"/>
      <c r="AAK177" s="48"/>
      <c r="AAL177" s="48"/>
      <c r="AAM177" s="48"/>
      <c r="AAN177" s="48"/>
      <c r="AAO177" s="48"/>
      <c r="AAP177" s="48"/>
      <c r="AAQ177" s="48"/>
      <c r="AAR177" s="48"/>
      <c r="AAS177" s="48"/>
      <c r="AAT177" s="48"/>
      <c r="AAU177" s="48"/>
      <c r="AAV177" s="48"/>
      <c r="AAW177" s="48"/>
      <c r="AAX177" s="48"/>
      <c r="AAY177" s="48"/>
      <c r="AAZ177" s="48"/>
      <c r="ABA177" s="48"/>
      <c r="ABB177" s="48"/>
      <c r="ABC177" s="48"/>
      <c r="ABD177" s="48"/>
      <c r="ABE177" s="48"/>
      <c r="ABF177" s="48"/>
      <c r="ABG177" s="48"/>
      <c r="ABH177" s="48"/>
      <c r="ABI177" s="48"/>
      <c r="ABJ177" s="48"/>
      <c r="ABK177" s="48"/>
      <c r="ABL177" s="48"/>
      <c r="ABM177" s="48"/>
      <c r="ABN177" s="48"/>
      <c r="ABO177" s="48"/>
      <c r="ABP177" s="48"/>
      <c r="ABQ177" s="48"/>
      <c r="ABR177" s="48"/>
      <c r="ABS177" s="48"/>
      <c r="ABT177" s="48"/>
      <c r="ABU177" s="48"/>
      <c r="ABV177" s="48"/>
      <c r="ABW177" s="48"/>
      <c r="ABX177" s="48"/>
      <c r="ABY177" s="48"/>
      <c r="ABZ177" s="48"/>
      <c r="ACA177" s="48"/>
      <c r="ACB177" s="48"/>
      <c r="ACC177" s="48"/>
      <c r="ACD177" s="48"/>
      <c r="ACE177" s="48"/>
      <c r="ACF177" s="48"/>
      <c r="ACG177" s="48"/>
      <c r="ACH177" s="48"/>
      <c r="ACI177" s="48"/>
      <c r="ACJ177" s="48"/>
      <c r="ACK177" s="48"/>
      <c r="ACL177" s="48"/>
      <c r="ACM177" s="48"/>
      <c r="ACN177" s="48"/>
      <c r="ACO177" s="48"/>
      <c r="ACP177" s="48"/>
      <c r="ACQ177" s="48"/>
      <c r="ACR177" s="48"/>
      <c r="ACS177" s="48"/>
      <c r="ACT177" s="48"/>
      <c r="ACU177" s="48"/>
      <c r="ACV177" s="48"/>
      <c r="ACW177" s="48"/>
      <c r="ACX177" s="48"/>
      <c r="ACY177" s="48"/>
      <c r="ACZ177" s="48"/>
      <c r="ADA177" s="48"/>
      <c r="ADB177" s="48"/>
      <c r="ADC177" s="48"/>
      <c r="ADD177" s="48"/>
      <c r="ADE177" s="48"/>
      <c r="ADF177" s="48"/>
      <c r="ADG177" s="48"/>
      <c r="ADH177" s="48"/>
      <c r="ADI177" s="48"/>
      <c r="ADJ177" s="48"/>
      <c r="ADK177" s="48"/>
      <c r="ADL177" s="48"/>
      <c r="ADM177" s="48"/>
      <c r="ADN177" s="48"/>
      <c r="ADO177" s="48"/>
      <c r="ADP177" s="48"/>
      <c r="ADQ177" s="48"/>
      <c r="ADR177" s="48"/>
      <c r="ADS177" s="48"/>
      <c r="ADT177" s="48"/>
      <c r="ADU177" s="48"/>
      <c r="ADV177" s="48"/>
      <c r="ADW177" s="48"/>
      <c r="ADX177" s="48"/>
      <c r="ADY177" s="48"/>
      <c r="ADZ177" s="48"/>
      <c r="AEA177" s="48"/>
      <c r="AEB177" s="48"/>
      <c r="AEC177" s="48"/>
      <c r="AED177" s="48"/>
      <c r="AEE177" s="48"/>
      <c r="AEF177" s="48"/>
      <c r="AEG177" s="48"/>
      <c r="AEH177" s="48"/>
      <c r="AEI177" s="48"/>
      <c r="AEJ177" s="48"/>
      <c r="AEK177" s="48"/>
      <c r="AEL177" s="48"/>
      <c r="AEM177" s="48"/>
      <c r="AEN177" s="48"/>
      <c r="AEO177" s="48"/>
      <c r="AEP177" s="48"/>
      <c r="AEQ177" s="48"/>
      <c r="AER177" s="48"/>
      <c r="AES177" s="48"/>
      <c r="AET177" s="48"/>
      <c r="AEU177" s="48"/>
      <c r="AEV177" s="48"/>
      <c r="AEW177" s="48"/>
      <c r="AEX177" s="48"/>
      <c r="AEY177" s="48"/>
      <c r="AEZ177" s="48"/>
      <c r="AFA177" s="48"/>
      <c r="AFB177" s="48"/>
      <c r="AFC177" s="48"/>
      <c r="AFD177" s="48"/>
      <c r="AFE177" s="48"/>
      <c r="AFF177" s="48"/>
      <c r="AFG177" s="48"/>
      <c r="AFH177" s="48"/>
      <c r="AFI177" s="48"/>
      <c r="AFJ177" s="48"/>
      <c r="AFK177" s="48"/>
      <c r="AFL177" s="48"/>
      <c r="AFM177" s="48"/>
      <c r="AFN177" s="48"/>
      <c r="AFO177" s="48"/>
      <c r="AFP177" s="48"/>
      <c r="AFQ177" s="48"/>
      <c r="AFR177" s="48"/>
      <c r="AFS177" s="48"/>
      <c r="AFT177" s="48"/>
      <c r="AFU177" s="48"/>
      <c r="AFV177" s="48"/>
      <c r="AFW177" s="48"/>
      <c r="AFX177" s="48"/>
      <c r="AFY177" s="48"/>
      <c r="AFZ177" s="48"/>
      <c r="AGA177" s="48"/>
      <c r="AGB177" s="48"/>
      <c r="AGC177" s="48"/>
      <c r="AGD177" s="48"/>
      <c r="AGE177" s="48"/>
      <c r="AGF177" s="48"/>
      <c r="AGG177" s="48"/>
      <c r="AGH177" s="48"/>
      <c r="AGI177" s="48"/>
      <c r="AGJ177" s="48"/>
      <c r="AGK177" s="48"/>
      <c r="AGL177" s="48"/>
      <c r="AGM177" s="48"/>
      <c r="AGN177" s="48"/>
      <c r="AGO177" s="48"/>
      <c r="AGP177" s="48"/>
      <c r="AGQ177" s="48"/>
      <c r="AGR177" s="48"/>
      <c r="AGS177" s="48"/>
      <c r="AGT177" s="48"/>
      <c r="AGU177" s="48"/>
      <c r="AGV177" s="48"/>
      <c r="AGW177" s="48"/>
      <c r="AGX177" s="48"/>
      <c r="AGY177" s="48"/>
      <c r="AGZ177" s="48"/>
      <c r="AHA177" s="48"/>
      <c r="AHB177" s="48"/>
      <c r="AHC177" s="48"/>
      <c r="AHD177" s="48"/>
      <c r="AHE177" s="48"/>
      <c r="AHF177" s="48"/>
      <c r="AHG177" s="48"/>
      <c r="AHH177" s="48"/>
      <c r="AHI177" s="48"/>
      <c r="AHJ177" s="48"/>
      <c r="AHK177" s="48"/>
      <c r="AHL177" s="48"/>
      <c r="AHM177" s="48"/>
      <c r="AHN177" s="48"/>
      <c r="AHO177" s="48"/>
      <c r="AHP177" s="48"/>
      <c r="AHQ177" s="48"/>
      <c r="AHR177" s="48"/>
      <c r="AHS177" s="48"/>
      <c r="AHT177" s="48"/>
      <c r="AHU177" s="48"/>
      <c r="AHV177" s="48"/>
      <c r="AHW177" s="48"/>
      <c r="AHX177" s="48"/>
      <c r="AHY177" s="48"/>
      <c r="AHZ177" s="48"/>
      <c r="AIA177" s="48"/>
      <c r="AIB177" s="48"/>
      <c r="AIC177" s="48"/>
      <c r="AID177" s="48"/>
      <c r="AIE177" s="48"/>
      <c r="AIF177" s="48"/>
      <c r="AIG177" s="48"/>
      <c r="AIH177" s="48"/>
      <c r="AII177" s="48"/>
      <c r="AIJ177" s="48"/>
      <c r="AIK177" s="48"/>
      <c r="AIL177" s="48"/>
      <c r="AIM177" s="48"/>
      <c r="AIN177" s="48"/>
      <c r="AIO177" s="48"/>
      <c r="AIP177" s="48"/>
      <c r="AIQ177" s="48"/>
      <c r="AIR177" s="48"/>
      <c r="AIS177" s="48"/>
      <c r="AIT177" s="48"/>
      <c r="AIU177" s="48"/>
      <c r="AIV177" s="48"/>
      <c r="AIW177" s="48"/>
      <c r="AIX177" s="48"/>
      <c r="AIY177" s="48"/>
      <c r="AIZ177" s="48"/>
      <c r="AJA177" s="48"/>
      <c r="AJB177" s="48"/>
      <c r="AJC177" s="48"/>
      <c r="AJD177" s="48"/>
      <c r="AJE177" s="48"/>
      <c r="AJF177" s="48"/>
      <c r="AJG177" s="48"/>
      <c r="AJH177" s="48"/>
      <c r="AJI177" s="48"/>
      <c r="AJJ177" s="48"/>
      <c r="AJK177" s="48"/>
      <c r="AJL177" s="48"/>
      <c r="AJM177" s="48"/>
      <c r="AJN177" s="48"/>
      <c r="AJO177" s="48"/>
      <c r="AJP177" s="48"/>
      <c r="AJQ177" s="48"/>
      <c r="AJR177" s="48"/>
      <c r="AJS177" s="48"/>
      <c r="AJT177" s="48"/>
      <c r="AJU177" s="48"/>
      <c r="AJV177" s="48"/>
      <c r="AJW177" s="48"/>
      <c r="AJX177" s="48"/>
      <c r="AJY177" s="48"/>
      <c r="AJZ177" s="48"/>
      <c r="AKA177" s="48"/>
      <c r="AKB177" s="48"/>
      <c r="AKC177" s="48"/>
      <c r="AKD177" s="48"/>
      <c r="AKE177" s="48"/>
      <c r="AKF177" s="48"/>
      <c r="AKG177" s="48"/>
      <c r="AKH177" s="48"/>
      <c r="AKI177" s="48"/>
      <c r="AKJ177" s="48"/>
      <c r="AKK177" s="48"/>
      <c r="AKL177" s="48"/>
      <c r="AKM177" s="48"/>
      <c r="AKN177" s="48"/>
      <c r="AKO177" s="48"/>
      <c r="AKP177" s="48"/>
      <c r="AKQ177" s="48"/>
      <c r="AKR177" s="48"/>
      <c r="AKS177" s="48"/>
      <c r="AKT177" s="48"/>
      <c r="AKU177" s="48"/>
      <c r="AKV177" s="48"/>
      <c r="AKW177" s="48"/>
      <c r="AKX177" s="48"/>
      <c r="AKY177" s="48"/>
      <c r="AKZ177" s="48"/>
      <c r="ALA177" s="48"/>
      <c r="ALB177" s="48"/>
      <c r="ALC177" s="48"/>
      <c r="ALD177" s="48"/>
      <c r="ALE177" s="48"/>
      <c r="ALF177" s="48"/>
      <c r="ALG177" s="48"/>
      <c r="ALH177" s="48"/>
      <c r="ALI177" s="48"/>
      <c r="ALJ177" s="48"/>
      <c r="ALK177" s="48"/>
      <c r="ALL177" s="48"/>
      <c r="ALM177" s="48"/>
      <c r="ALN177" s="48"/>
      <c r="ALO177" s="48"/>
      <c r="ALP177" s="48"/>
      <c r="ALQ177" s="48"/>
      <c r="ALR177" s="48"/>
      <c r="ALS177" s="48"/>
      <c r="ALT177" s="48"/>
      <c r="ALU177" s="48"/>
      <c r="ALV177" s="48"/>
      <c r="ALW177" s="48"/>
      <c r="ALX177" s="48"/>
      <c r="ALY177" s="48"/>
      <c r="ALZ177" s="48"/>
      <c r="AMA177" s="48"/>
      <c r="AMB177" s="48"/>
      <c r="AMC177" s="48"/>
      <c r="AMD177" s="48"/>
      <c r="AME177" s="48"/>
      <c r="AMF177" s="48"/>
      <c r="AMG177" s="48"/>
      <c r="AMH177" s="48"/>
      <c r="AMI177" s="48"/>
      <c r="AMJ177" s="48"/>
    </row>
    <row r="178" s="243" customFormat="true" ht="16.5" hidden="false" customHeight="true" outlineLevel="0" collapsed="false">
      <c r="A178" s="240" t="n">
        <f aca="false">A177+1</f>
        <v>166</v>
      </c>
      <c r="B178" s="242" t="s">
        <v>549</v>
      </c>
      <c r="C178" s="242" t="s">
        <v>549</v>
      </c>
      <c r="D178" s="242" t="s">
        <v>550</v>
      </c>
      <c r="E178" s="242" t="s">
        <v>497</v>
      </c>
      <c r="F178" s="242" t="n">
        <v>0</v>
      </c>
      <c r="G178" s="242" t="s">
        <v>498</v>
      </c>
      <c r="H178" s="244" t="s">
        <v>294</v>
      </c>
      <c r="I178" s="242" t="n">
        <f aca="false">COUNTIF($C$13:$C$265,$C178)</f>
        <v>1</v>
      </c>
      <c r="J178" s="245" t="n">
        <f aca="false">COUNTIF($B$13:$B$265,$B178)</f>
        <v>1</v>
      </c>
      <c r="K178" s="244"/>
      <c r="L178" s="246" t="n">
        <v>1315</v>
      </c>
      <c r="M178" s="246" t="n">
        <v>615</v>
      </c>
      <c r="N178" s="246" t="n">
        <v>300</v>
      </c>
      <c r="O178" s="260" t="n">
        <f aca="false">L178*M178*N178/10^9</f>
        <v>0.2426175</v>
      </c>
      <c r="P178" s="248" t="n">
        <v>0.05337</v>
      </c>
      <c r="Q178" s="249"/>
      <c r="R178" s="250"/>
      <c r="S178" s="251"/>
      <c r="T178" s="252"/>
      <c r="U178" s="253" t="n">
        <v>134.1648</v>
      </c>
      <c r="V178" s="254"/>
      <c r="W178" s="255" t="n">
        <f aca="false">SUM(X178:WY178)</f>
        <v>30</v>
      </c>
      <c r="X178" s="243" t="n">
        <v>0</v>
      </c>
      <c r="Y178" s="243" t="n">
        <v>0</v>
      </c>
      <c r="Z178" s="243" t="n">
        <v>0</v>
      </c>
      <c r="AA178" s="243" t="n">
        <v>0</v>
      </c>
      <c r="AB178" s="243" t="n">
        <v>0</v>
      </c>
      <c r="AC178" s="243" t="n">
        <v>0</v>
      </c>
      <c r="AD178" s="243" t="n">
        <v>0</v>
      </c>
      <c r="AE178" s="243" t="n">
        <v>0</v>
      </c>
      <c r="AF178" s="243" t="n">
        <v>0</v>
      </c>
      <c r="AG178" s="243" t="n">
        <v>0</v>
      </c>
      <c r="AH178" s="243" t="n">
        <v>0</v>
      </c>
      <c r="AI178" s="243" t="n">
        <v>0</v>
      </c>
      <c r="AJ178" s="243" t="n">
        <v>0</v>
      </c>
      <c r="AK178" s="243" t="n">
        <v>0</v>
      </c>
      <c r="AL178" s="243" t="n">
        <v>0</v>
      </c>
      <c r="AM178" s="243" t="n">
        <v>0</v>
      </c>
      <c r="AP178" s="243" t="n">
        <v>0</v>
      </c>
      <c r="AQ178" s="243" t="n">
        <v>0</v>
      </c>
      <c r="AR178" s="243" t="n">
        <v>0</v>
      </c>
      <c r="AS178" s="243" t="n">
        <v>0</v>
      </c>
      <c r="AT178" s="243" t="n">
        <v>0</v>
      </c>
      <c r="AU178" s="243" t="n">
        <v>0</v>
      </c>
      <c r="AV178" s="243" t="n">
        <v>0</v>
      </c>
      <c r="AW178" s="243" t="n">
        <v>0</v>
      </c>
      <c r="AX178" s="243" t="n">
        <v>0</v>
      </c>
      <c r="AY178" s="243" t="n">
        <v>0</v>
      </c>
      <c r="AZ178" s="243" t="n">
        <v>0</v>
      </c>
      <c r="BA178" s="243" t="n">
        <v>0</v>
      </c>
      <c r="BB178" s="243" t="n">
        <v>0</v>
      </c>
      <c r="BC178" s="243" t="n">
        <v>0</v>
      </c>
      <c r="BD178" s="243" t="n">
        <v>0</v>
      </c>
      <c r="BE178" s="243" t="n">
        <v>0</v>
      </c>
      <c r="BF178" s="243" t="n">
        <v>0</v>
      </c>
      <c r="BG178" s="243" t="n">
        <v>0</v>
      </c>
      <c r="BH178" s="243" t="n">
        <v>0</v>
      </c>
      <c r="BI178" s="243" t="n">
        <v>0</v>
      </c>
      <c r="BJ178" s="243" t="n">
        <v>0</v>
      </c>
      <c r="BK178" s="243" t="n">
        <v>0</v>
      </c>
      <c r="BL178" s="243" t="n">
        <v>0</v>
      </c>
      <c r="BM178" s="243" t="n">
        <v>0</v>
      </c>
      <c r="BN178" s="243" t="n">
        <v>0</v>
      </c>
      <c r="BO178" s="243" t="n">
        <v>0</v>
      </c>
      <c r="BP178" s="243" t="n">
        <v>30</v>
      </c>
      <c r="BQ178" s="243" t="n">
        <v>0</v>
      </c>
      <c r="BR178" s="243" t="n">
        <v>0</v>
      </c>
      <c r="BS178" s="243" t="n">
        <v>0</v>
      </c>
      <c r="BT178" s="243" t="n">
        <v>0</v>
      </c>
      <c r="BU178" s="243" t="n">
        <v>0</v>
      </c>
      <c r="BV178" s="243" t="n">
        <v>0</v>
      </c>
      <c r="BW178" s="243" t="n">
        <v>0</v>
      </c>
      <c r="BX178" s="243" t="n">
        <v>0</v>
      </c>
      <c r="BY178" s="243" t="n">
        <v>0</v>
      </c>
      <c r="BZ178" s="243" t="n">
        <v>0</v>
      </c>
      <c r="CA178" s="243" t="n">
        <v>0</v>
      </c>
      <c r="CB178" s="243" t="n">
        <v>0</v>
      </c>
      <c r="CC178" s="243" t="n">
        <v>0</v>
      </c>
      <c r="CD178" s="243" t="n">
        <v>0</v>
      </c>
      <c r="CE178" s="243" t="n">
        <v>0</v>
      </c>
      <c r="CF178" s="243" t="n">
        <v>0</v>
      </c>
      <c r="CG178" s="243" t="n">
        <v>0</v>
      </c>
      <c r="CH178" s="243" t="n">
        <v>0</v>
      </c>
      <c r="CI178" s="243" t="n">
        <v>0</v>
      </c>
      <c r="CJ178" s="243" t="n">
        <v>0</v>
      </c>
      <c r="CK178" s="243" t="n">
        <v>0</v>
      </c>
      <c r="CL178" s="243" t="n">
        <v>0</v>
      </c>
      <c r="CM178" s="243" t="n">
        <v>0</v>
      </c>
      <c r="CN178" s="243" t="n">
        <v>0</v>
      </c>
      <c r="WY178" s="236" t="n">
        <v>0</v>
      </c>
      <c r="WZ178" s="108"/>
      <c r="XA178" s="237" t="n">
        <v>0</v>
      </c>
      <c r="XB178" s="61" t="n">
        <v>30</v>
      </c>
      <c r="XC178" s="200" t="n">
        <f aca="false">XB178-W178</f>
        <v>0</v>
      </c>
      <c r="XD178" s="256" t="n">
        <f aca="false">SUMIF('TRIEN KHAI SX'!$B$8:$B$262,$B178,'TRIEN KHAI SX'!$CM$8:$CM$262)-W178</f>
        <v>0</v>
      </c>
      <c r="XE178" s="257" t="n">
        <f aca="false">SUMIF('TRIEN KHAI SX'!$B$8:$B$262,$B178,'TRIEN KHAI SX'!$FG$8:$FG$262)</f>
        <v>0</v>
      </c>
      <c r="XF178" s="258"/>
      <c r="XG178" s="258"/>
      <c r="XH178" s="258"/>
      <c r="XI178" s="258"/>
      <c r="XJ178" s="258"/>
      <c r="XK178" s="45"/>
      <c r="XL178" s="45"/>
      <c r="XM178" s="48"/>
      <c r="XN178" s="48"/>
      <c r="XO178" s="48"/>
      <c r="XP178" s="48"/>
      <c r="XQ178" s="48"/>
      <c r="XR178" s="48"/>
      <c r="XS178" s="48"/>
      <c r="XT178" s="48"/>
      <c r="XU178" s="48"/>
      <c r="XV178" s="48"/>
      <c r="XW178" s="48"/>
      <c r="XX178" s="48"/>
      <c r="XY178" s="48"/>
      <c r="XZ178" s="48"/>
      <c r="YA178" s="48"/>
      <c r="YB178" s="48"/>
      <c r="YC178" s="48"/>
      <c r="YD178" s="48"/>
      <c r="YE178" s="48"/>
      <c r="YF178" s="48"/>
      <c r="YG178" s="48"/>
      <c r="YH178" s="48"/>
      <c r="YI178" s="48"/>
      <c r="YJ178" s="48"/>
      <c r="YK178" s="48"/>
      <c r="YL178" s="48"/>
      <c r="YM178" s="48"/>
      <c r="YN178" s="48"/>
      <c r="YO178" s="48"/>
      <c r="YP178" s="48"/>
      <c r="YQ178" s="48"/>
      <c r="YR178" s="48"/>
      <c r="YS178" s="48"/>
      <c r="YT178" s="48"/>
      <c r="YU178" s="48"/>
      <c r="YV178" s="48"/>
      <c r="YW178" s="48"/>
      <c r="YX178" s="48"/>
      <c r="YY178" s="48"/>
      <c r="YZ178" s="48"/>
      <c r="ZA178" s="48"/>
      <c r="ZB178" s="48"/>
      <c r="ZC178" s="48"/>
      <c r="ZD178" s="48"/>
      <c r="ZE178" s="48"/>
      <c r="ZF178" s="48"/>
      <c r="ZG178" s="48"/>
      <c r="ZH178" s="48"/>
      <c r="ZI178" s="48"/>
      <c r="ZJ178" s="48"/>
      <c r="ZK178" s="48"/>
      <c r="ZL178" s="48"/>
      <c r="ZM178" s="48"/>
      <c r="ZN178" s="48"/>
      <c r="ZO178" s="48"/>
      <c r="ZP178" s="48"/>
      <c r="ZQ178" s="48"/>
      <c r="ZR178" s="48"/>
      <c r="ZS178" s="48"/>
      <c r="ZT178" s="48"/>
      <c r="ZU178" s="48"/>
      <c r="ZV178" s="48"/>
      <c r="ZW178" s="48"/>
      <c r="ZX178" s="48"/>
      <c r="ZY178" s="48"/>
      <c r="ZZ178" s="48"/>
      <c r="AAA178" s="48"/>
      <c r="AAB178" s="48"/>
      <c r="AAC178" s="48"/>
      <c r="AAD178" s="48"/>
      <c r="AAE178" s="48"/>
      <c r="AAF178" s="48"/>
      <c r="AAG178" s="48"/>
      <c r="AAH178" s="48"/>
      <c r="AAI178" s="48"/>
      <c r="AAJ178" s="48"/>
      <c r="AAK178" s="48"/>
      <c r="AAL178" s="48"/>
      <c r="AAM178" s="48"/>
      <c r="AAN178" s="48"/>
      <c r="AAO178" s="48"/>
      <c r="AAP178" s="48"/>
      <c r="AAQ178" s="48"/>
      <c r="AAR178" s="48"/>
      <c r="AAS178" s="48"/>
      <c r="AAT178" s="48"/>
      <c r="AAU178" s="48"/>
      <c r="AAV178" s="48"/>
      <c r="AAW178" s="48"/>
      <c r="AAX178" s="48"/>
      <c r="AAY178" s="48"/>
      <c r="AAZ178" s="48"/>
      <c r="ABA178" s="48"/>
      <c r="ABB178" s="48"/>
      <c r="ABC178" s="48"/>
      <c r="ABD178" s="48"/>
      <c r="ABE178" s="48"/>
      <c r="ABF178" s="48"/>
      <c r="ABG178" s="48"/>
      <c r="ABH178" s="48"/>
      <c r="ABI178" s="48"/>
      <c r="ABJ178" s="48"/>
      <c r="ABK178" s="48"/>
      <c r="ABL178" s="48"/>
      <c r="ABM178" s="48"/>
      <c r="ABN178" s="48"/>
      <c r="ABO178" s="48"/>
      <c r="ABP178" s="48"/>
      <c r="ABQ178" s="48"/>
      <c r="ABR178" s="48"/>
      <c r="ABS178" s="48"/>
      <c r="ABT178" s="48"/>
      <c r="ABU178" s="48"/>
      <c r="ABV178" s="48"/>
      <c r="ABW178" s="48"/>
      <c r="ABX178" s="48"/>
      <c r="ABY178" s="48"/>
      <c r="ABZ178" s="48"/>
      <c r="ACA178" s="48"/>
      <c r="ACB178" s="48"/>
      <c r="ACC178" s="48"/>
      <c r="ACD178" s="48"/>
      <c r="ACE178" s="48"/>
      <c r="ACF178" s="48"/>
      <c r="ACG178" s="48"/>
      <c r="ACH178" s="48"/>
      <c r="ACI178" s="48"/>
      <c r="ACJ178" s="48"/>
      <c r="ACK178" s="48"/>
      <c r="ACL178" s="48"/>
      <c r="ACM178" s="48"/>
      <c r="ACN178" s="48"/>
      <c r="ACO178" s="48"/>
      <c r="ACP178" s="48"/>
      <c r="ACQ178" s="48"/>
      <c r="ACR178" s="48"/>
      <c r="ACS178" s="48"/>
      <c r="ACT178" s="48"/>
      <c r="ACU178" s="48"/>
      <c r="ACV178" s="48"/>
      <c r="ACW178" s="48"/>
      <c r="ACX178" s="48"/>
      <c r="ACY178" s="48"/>
      <c r="ACZ178" s="48"/>
      <c r="ADA178" s="48"/>
      <c r="ADB178" s="48"/>
      <c r="ADC178" s="48"/>
      <c r="ADD178" s="48"/>
      <c r="ADE178" s="48"/>
      <c r="ADF178" s="48"/>
      <c r="ADG178" s="48"/>
      <c r="ADH178" s="48"/>
      <c r="ADI178" s="48"/>
      <c r="ADJ178" s="48"/>
      <c r="ADK178" s="48"/>
      <c r="ADL178" s="48"/>
      <c r="ADM178" s="48"/>
      <c r="ADN178" s="48"/>
      <c r="ADO178" s="48"/>
      <c r="ADP178" s="48"/>
      <c r="ADQ178" s="48"/>
      <c r="ADR178" s="48"/>
      <c r="ADS178" s="48"/>
      <c r="ADT178" s="48"/>
      <c r="ADU178" s="48"/>
      <c r="ADV178" s="48"/>
      <c r="ADW178" s="48"/>
      <c r="ADX178" s="48"/>
      <c r="ADY178" s="48"/>
      <c r="ADZ178" s="48"/>
      <c r="AEA178" s="48"/>
      <c r="AEB178" s="48"/>
      <c r="AEC178" s="48"/>
      <c r="AED178" s="48"/>
      <c r="AEE178" s="48"/>
      <c r="AEF178" s="48"/>
      <c r="AEG178" s="48"/>
      <c r="AEH178" s="48"/>
      <c r="AEI178" s="48"/>
      <c r="AEJ178" s="48"/>
      <c r="AEK178" s="48"/>
      <c r="AEL178" s="48"/>
      <c r="AEM178" s="48"/>
      <c r="AEN178" s="48"/>
      <c r="AEO178" s="48"/>
      <c r="AEP178" s="48"/>
      <c r="AEQ178" s="48"/>
      <c r="AER178" s="48"/>
      <c r="AES178" s="48"/>
      <c r="AET178" s="48"/>
      <c r="AEU178" s="48"/>
      <c r="AEV178" s="48"/>
      <c r="AEW178" s="48"/>
      <c r="AEX178" s="48"/>
      <c r="AEY178" s="48"/>
      <c r="AEZ178" s="48"/>
      <c r="AFA178" s="48"/>
      <c r="AFB178" s="48"/>
      <c r="AFC178" s="48"/>
      <c r="AFD178" s="48"/>
      <c r="AFE178" s="48"/>
      <c r="AFF178" s="48"/>
      <c r="AFG178" s="48"/>
      <c r="AFH178" s="48"/>
      <c r="AFI178" s="48"/>
      <c r="AFJ178" s="48"/>
      <c r="AFK178" s="48"/>
      <c r="AFL178" s="48"/>
      <c r="AFM178" s="48"/>
      <c r="AFN178" s="48"/>
      <c r="AFO178" s="48"/>
      <c r="AFP178" s="48"/>
      <c r="AFQ178" s="48"/>
      <c r="AFR178" s="48"/>
      <c r="AFS178" s="48"/>
      <c r="AFT178" s="48"/>
      <c r="AFU178" s="48"/>
      <c r="AFV178" s="48"/>
      <c r="AFW178" s="48"/>
      <c r="AFX178" s="48"/>
      <c r="AFY178" s="48"/>
      <c r="AFZ178" s="48"/>
      <c r="AGA178" s="48"/>
      <c r="AGB178" s="48"/>
      <c r="AGC178" s="48"/>
      <c r="AGD178" s="48"/>
      <c r="AGE178" s="48"/>
      <c r="AGF178" s="48"/>
      <c r="AGG178" s="48"/>
      <c r="AGH178" s="48"/>
      <c r="AGI178" s="48"/>
      <c r="AGJ178" s="48"/>
      <c r="AGK178" s="48"/>
      <c r="AGL178" s="48"/>
      <c r="AGM178" s="48"/>
      <c r="AGN178" s="48"/>
      <c r="AGO178" s="48"/>
      <c r="AGP178" s="48"/>
      <c r="AGQ178" s="48"/>
      <c r="AGR178" s="48"/>
      <c r="AGS178" s="48"/>
      <c r="AGT178" s="48"/>
      <c r="AGU178" s="48"/>
      <c r="AGV178" s="48"/>
      <c r="AGW178" s="48"/>
      <c r="AGX178" s="48"/>
      <c r="AGY178" s="48"/>
      <c r="AGZ178" s="48"/>
      <c r="AHA178" s="48"/>
      <c r="AHB178" s="48"/>
      <c r="AHC178" s="48"/>
      <c r="AHD178" s="48"/>
      <c r="AHE178" s="48"/>
      <c r="AHF178" s="48"/>
      <c r="AHG178" s="48"/>
      <c r="AHH178" s="48"/>
      <c r="AHI178" s="48"/>
      <c r="AHJ178" s="48"/>
      <c r="AHK178" s="48"/>
      <c r="AHL178" s="48"/>
      <c r="AHM178" s="48"/>
      <c r="AHN178" s="48"/>
      <c r="AHO178" s="48"/>
      <c r="AHP178" s="48"/>
      <c r="AHQ178" s="48"/>
      <c r="AHR178" s="48"/>
      <c r="AHS178" s="48"/>
      <c r="AHT178" s="48"/>
      <c r="AHU178" s="48"/>
      <c r="AHV178" s="48"/>
      <c r="AHW178" s="48"/>
      <c r="AHX178" s="48"/>
      <c r="AHY178" s="48"/>
      <c r="AHZ178" s="48"/>
      <c r="AIA178" s="48"/>
      <c r="AIB178" s="48"/>
      <c r="AIC178" s="48"/>
      <c r="AID178" s="48"/>
      <c r="AIE178" s="48"/>
      <c r="AIF178" s="48"/>
      <c r="AIG178" s="48"/>
      <c r="AIH178" s="48"/>
      <c r="AII178" s="48"/>
      <c r="AIJ178" s="48"/>
      <c r="AIK178" s="48"/>
      <c r="AIL178" s="48"/>
      <c r="AIM178" s="48"/>
      <c r="AIN178" s="48"/>
      <c r="AIO178" s="48"/>
      <c r="AIP178" s="48"/>
      <c r="AIQ178" s="48"/>
      <c r="AIR178" s="48"/>
      <c r="AIS178" s="48"/>
      <c r="AIT178" s="48"/>
      <c r="AIU178" s="48"/>
      <c r="AIV178" s="48"/>
      <c r="AIW178" s="48"/>
      <c r="AIX178" s="48"/>
      <c r="AIY178" s="48"/>
      <c r="AIZ178" s="48"/>
      <c r="AJA178" s="48"/>
      <c r="AJB178" s="48"/>
      <c r="AJC178" s="48"/>
      <c r="AJD178" s="48"/>
      <c r="AJE178" s="48"/>
      <c r="AJF178" s="48"/>
      <c r="AJG178" s="48"/>
      <c r="AJH178" s="48"/>
      <c r="AJI178" s="48"/>
      <c r="AJJ178" s="48"/>
      <c r="AJK178" s="48"/>
      <c r="AJL178" s="48"/>
      <c r="AJM178" s="48"/>
      <c r="AJN178" s="48"/>
      <c r="AJO178" s="48"/>
      <c r="AJP178" s="48"/>
      <c r="AJQ178" s="48"/>
      <c r="AJR178" s="48"/>
      <c r="AJS178" s="48"/>
      <c r="AJT178" s="48"/>
      <c r="AJU178" s="48"/>
      <c r="AJV178" s="48"/>
      <c r="AJW178" s="48"/>
      <c r="AJX178" s="48"/>
      <c r="AJY178" s="48"/>
      <c r="AJZ178" s="48"/>
      <c r="AKA178" s="48"/>
      <c r="AKB178" s="48"/>
      <c r="AKC178" s="48"/>
      <c r="AKD178" s="48"/>
      <c r="AKE178" s="48"/>
      <c r="AKF178" s="48"/>
      <c r="AKG178" s="48"/>
      <c r="AKH178" s="48"/>
      <c r="AKI178" s="48"/>
      <c r="AKJ178" s="48"/>
      <c r="AKK178" s="48"/>
      <c r="AKL178" s="48"/>
      <c r="AKM178" s="48"/>
      <c r="AKN178" s="48"/>
      <c r="AKO178" s="48"/>
      <c r="AKP178" s="48"/>
      <c r="AKQ178" s="48"/>
      <c r="AKR178" s="48"/>
      <c r="AKS178" s="48"/>
      <c r="AKT178" s="48"/>
      <c r="AKU178" s="48"/>
      <c r="AKV178" s="48"/>
      <c r="AKW178" s="48"/>
      <c r="AKX178" s="48"/>
      <c r="AKY178" s="48"/>
      <c r="AKZ178" s="48"/>
      <c r="ALA178" s="48"/>
      <c r="ALB178" s="48"/>
      <c r="ALC178" s="48"/>
      <c r="ALD178" s="48"/>
      <c r="ALE178" s="48"/>
      <c r="ALF178" s="48"/>
      <c r="ALG178" s="48"/>
      <c r="ALH178" s="48"/>
      <c r="ALI178" s="48"/>
      <c r="ALJ178" s="48"/>
      <c r="ALK178" s="48"/>
      <c r="ALL178" s="48"/>
      <c r="ALM178" s="48"/>
      <c r="ALN178" s="48"/>
      <c r="ALO178" s="48"/>
      <c r="ALP178" s="48"/>
      <c r="ALQ178" s="48"/>
      <c r="ALR178" s="48"/>
      <c r="ALS178" s="48"/>
      <c r="ALT178" s="48"/>
      <c r="ALU178" s="48"/>
      <c r="ALV178" s="48"/>
      <c r="ALW178" s="48"/>
      <c r="ALX178" s="48"/>
      <c r="ALY178" s="48"/>
      <c r="ALZ178" s="48"/>
      <c r="AMA178" s="48"/>
      <c r="AMB178" s="48"/>
      <c r="AMC178" s="48"/>
      <c r="AMD178" s="48"/>
      <c r="AME178" s="48"/>
      <c r="AMF178" s="48"/>
      <c r="AMG178" s="48"/>
      <c r="AMH178" s="48"/>
      <c r="AMI178" s="48"/>
      <c r="AMJ178" s="48"/>
    </row>
    <row r="179" s="243" customFormat="true" ht="16.5" hidden="false" customHeight="true" outlineLevel="0" collapsed="false">
      <c r="A179" s="240" t="n">
        <f aca="false">A178+1</f>
        <v>167</v>
      </c>
      <c r="B179" s="242" t="s">
        <v>551</v>
      </c>
      <c r="C179" s="242" t="s">
        <v>551</v>
      </c>
      <c r="D179" s="242" t="s">
        <v>550</v>
      </c>
      <c r="E179" s="242" t="s">
        <v>405</v>
      </c>
      <c r="F179" s="242" t="s">
        <v>369</v>
      </c>
      <c r="G179" s="242" t="s">
        <v>406</v>
      </c>
      <c r="H179" s="244" t="s">
        <v>294</v>
      </c>
      <c r="I179" s="242" t="n">
        <f aca="false">COUNTIF($C$13:$C$265,$C179)</f>
        <v>1</v>
      </c>
      <c r="J179" s="245" t="n">
        <f aca="false">COUNTIF($B$13:$B$265,$B179)</f>
        <v>1</v>
      </c>
      <c r="K179" s="244"/>
      <c r="L179" s="246" t="n">
        <v>1315</v>
      </c>
      <c r="M179" s="246" t="n">
        <v>615</v>
      </c>
      <c r="N179" s="246" t="n">
        <v>300</v>
      </c>
      <c r="O179" s="260" t="n">
        <f aca="false">L179*M179*N179/10^9</f>
        <v>0.2426175</v>
      </c>
      <c r="P179" s="248" t="n">
        <v>0.05337</v>
      </c>
      <c r="Q179" s="249"/>
      <c r="R179" s="250"/>
      <c r="S179" s="251" t="n">
        <v>107.51</v>
      </c>
      <c r="T179" s="252" t="n">
        <v>106.17</v>
      </c>
      <c r="U179" s="253" t="n">
        <v>130.8857</v>
      </c>
      <c r="V179" s="254"/>
      <c r="W179" s="255" t="n">
        <f aca="false">SUM(X179:WY179)</f>
        <v>130</v>
      </c>
      <c r="X179" s="243" t="n">
        <v>0</v>
      </c>
      <c r="Y179" s="243" t="n">
        <v>0</v>
      </c>
      <c r="Z179" s="243" t="n">
        <v>0</v>
      </c>
      <c r="AA179" s="243" t="n">
        <v>0</v>
      </c>
      <c r="AB179" s="243" t="n">
        <v>0</v>
      </c>
      <c r="AC179" s="243" t="n">
        <v>0</v>
      </c>
      <c r="AD179" s="243" t="n">
        <v>0</v>
      </c>
      <c r="AE179" s="243" t="n">
        <v>0</v>
      </c>
      <c r="AF179" s="243" t="n">
        <v>0</v>
      </c>
      <c r="AG179" s="243" t="n">
        <v>40</v>
      </c>
      <c r="AH179" s="243" t="n">
        <v>0</v>
      </c>
      <c r="AI179" s="243" t="n">
        <v>30</v>
      </c>
      <c r="AJ179" s="243" t="n">
        <v>0</v>
      </c>
      <c r="AK179" s="243" t="n">
        <v>0</v>
      </c>
      <c r="AL179" s="243" t="n">
        <v>0</v>
      </c>
      <c r="AM179" s="243" t="n">
        <v>0</v>
      </c>
      <c r="AP179" s="243" t="n">
        <v>0</v>
      </c>
      <c r="AQ179" s="243" t="n">
        <v>0</v>
      </c>
      <c r="AR179" s="243" t="n">
        <v>0</v>
      </c>
      <c r="AS179" s="243" t="n">
        <v>0</v>
      </c>
      <c r="AT179" s="243" t="n">
        <v>0</v>
      </c>
      <c r="AU179" s="243" t="n">
        <v>30</v>
      </c>
      <c r="AV179" s="243" t="n">
        <v>0</v>
      </c>
      <c r="AW179" s="243" t="n">
        <v>0</v>
      </c>
      <c r="AX179" s="243" t="n">
        <v>0</v>
      </c>
      <c r="AY179" s="243" t="n">
        <v>0</v>
      </c>
      <c r="AZ179" s="243" t="n">
        <v>0</v>
      </c>
      <c r="BA179" s="243" t="n">
        <v>0</v>
      </c>
      <c r="BB179" s="243" t="n">
        <v>30</v>
      </c>
      <c r="BC179" s="243" t="n">
        <v>0</v>
      </c>
      <c r="BD179" s="243" t="n">
        <v>0</v>
      </c>
      <c r="BE179" s="243" t="n">
        <v>0</v>
      </c>
      <c r="BF179" s="243" t="n">
        <v>0</v>
      </c>
      <c r="BG179" s="243" t="n">
        <v>0</v>
      </c>
      <c r="BH179" s="243" t="n">
        <v>0</v>
      </c>
      <c r="BI179" s="243" t="n">
        <v>0</v>
      </c>
      <c r="BJ179" s="243" t="n">
        <v>0</v>
      </c>
      <c r="BK179" s="243" t="n">
        <v>0</v>
      </c>
      <c r="BL179" s="243" t="n">
        <v>0</v>
      </c>
      <c r="BM179" s="243" t="n">
        <v>0</v>
      </c>
      <c r="BN179" s="243" t="n">
        <v>0</v>
      </c>
      <c r="BO179" s="243" t="n">
        <v>0</v>
      </c>
      <c r="BP179" s="243" t="n">
        <v>0</v>
      </c>
      <c r="BQ179" s="243" t="n">
        <v>0</v>
      </c>
      <c r="BR179" s="243" t="n">
        <v>0</v>
      </c>
      <c r="BS179" s="243" t="n">
        <v>0</v>
      </c>
      <c r="BT179" s="243" t="n">
        <v>0</v>
      </c>
      <c r="BU179" s="243" t="n">
        <v>0</v>
      </c>
      <c r="BV179" s="243" t="n">
        <v>0</v>
      </c>
      <c r="BW179" s="243" t="n">
        <v>0</v>
      </c>
      <c r="BX179" s="243" t="n">
        <v>0</v>
      </c>
      <c r="BY179" s="243" t="n">
        <v>0</v>
      </c>
      <c r="BZ179" s="243" t="n">
        <v>0</v>
      </c>
      <c r="CA179" s="243" t="n">
        <v>0</v>
      </c>
      <c r="CB179" s="243" t="n">
        <v>0</v>
      </c>
      <c r="CC179" s="243" t="n">
        <v>0</v>
      </c>
      <c r="CD179" s="243" t="n">
        <v>0</v>
      </c>
      <c r="CE179" s="243" t="n">
        <v>0</v>
      </c>
      <c r="CF179" s="243" t="n">
        <v>0</v>
      </c>
      <c r="CG179" s="243" t="n">
        <v>0</v>
      </c>
      <c r="CH179" s="243" t="n">
        <v>0</v>
      </c>
      <c r="CI179" s="243" t="n">
        <v>0</v>
      </c>
      <c r="CJ179" s="243" t="n">
        <v>0</v>
      </c>
      <c r="CK179" s="243" t="n">
        <v>0</v>
      </c>
      <c r="CL179" s="243" t="n">
        <v>0</v>
      </c>
      <c r="CM179" s="243" t="n">
        <v>0</v>
      </c>
      <c r="CN179" s="243" t="n">
        <v>0</v>
      </c>
      <c r="WY179" s="236" t="n">
        <v>0</v>
      </c>
      <c r="WZ179" s="108"/>
      <c r="XA179" s="237" t="n">
        <v>0</v>
      </c>
      <c r="XB179" s="61" t="n">
        <v>130</v>
      </c>
      <c r="XC179" s="200" t="n">
        <f aca="false">XB179-W179</f>
        <v>0</v>
      </c>
      <c r="XD179" s="256" t="n">
        <f aca="false">SUMIF('TRIEN KHAI SX'!$B$8:$B$262,$B179,'TRIEN KHAI SX'!$CM$8:$CM$262)-W179</f>
        <v>0</v>
      </c>
      <c r="XE179" s="257" t="n">
        <f aca="false">SUMIF('TRIEN KHAI SX'!$B$8:$B$262,$B179,'TRIEN KHAI SX'!$FG$8:$FG$262)</f>
        <v>0</v>
      </c>
      <c r="XF179" s="258"/>
      <c r="XG179" s="258"/>
      <c r="XH179" s="258"/>
      <c r="XI179" s="258"/>
      <c r="XJ179" s="258"/>
      <c r="XK179" s="45"/>
      <c r="XL179" s="45"/>
      <c r="XM179" s="48"/>
      <c r="XN179" s="48"/>
      <c r="XO179" s="48"/>
      <c r="XP179" s="48"/>
      <c r="XQ179" s="48"/>
      <c r="XR179" s="48"/>
      <c r="XS179" s="48"/>
      <c r="XT179" s="48"/>
      <c r="XU179" s="48"/>
      <c r="XV179" s="48"/>
      <c r="XW179" s="48"/>
      <c r="XX179" s="48"/>
      <c r="XY179" s="48"/>
      <c r="XZ179" s="48"/>
      <c r="YA179" s="48"/>
      <c r="YB179" s="48"/>
      <c r="YC179" s="48"/>
      <c r="YD179" s="48"/>
      <c r="YE179" s="48"/>
      <c r="YF179" s="48"/>
      <c r="YG179" s="48"/>
      <c r="YH179" s="48"/>
      <c r="YI179" s="48"/>
      <c r="YJ179" s="48"/>
      <c r="YK179" s="48"/>
      <c r="YL179" s="48"/>
      <c r="YM179" s="48"/>
      <c r="YN179" s="48"/>
      <c r="YO179" s="48"/>
      <c r="YP179" s="48"/>
      <c r="YQ179" s="48"/>
      <c r="YR179" s="48"/>
      <c r="YS179" s="48"/>
      <c r="YT179" s="48"/>
      <c r="YU179" s="48"/>
      <c r="YV179" s="48"/>
      <c r="YW179" s="48"/>
      <c r="YX179" s="48"/>
      <c r="YY179" s="48"/>
      <c r="YZ179" s="48"/>
      <c r="ZA179" s="48"/>
      <c r="ZB179" s="48"/>
      <c r="ZC179" s="48"/>
      <c r="ZD179" s="48"/>
      <c r="ZE179" s="48"/>
      <c r="ZF179" s="48"/>
      <c r="ZG179" s="48"/>
      <c r="ZH179" s="48"/>
      <c r="ZI179" s="48"/>
      <c r="ZJ179" s="48"/>
      <c r="ZK179" s="48"/>
      <c r="ZL179" s="48"/>
      <c r="ZM179" s="48"/>
      <c r="ZN179" s="48"/>
      <c r="ZO179" s="48"/>
      <c r="ZP179" s="48"/>
      <c r="ZQ179" s="48"/>
      <c r="ZR179" s="48"/>
      <c r="ZS179" s="48"/>
      <c r="ZT179" s="48"/>
      <c r="ZU179" s="48"/>
      <c r="ZV179" s="48"/>
      <c r="ZW179" s="48"/>
      <c r="ZX179" s="48"/>
      <c r="ZY179" s="48"/>
      <c r="ZZ179" s="48"/>
      <c r="AAA179" s="48"/>
      <c r="AAB179" s="48"/>
      <c r="AAC179" s="48"/>
      <c r="AAD179" s="48"/>
      <c r="AAE179" s="48"/>
      <c r="AAF179" s="48"/>
      <c r="AAG179" s="48"/>
      <c r="AAH179" s="48"/>
      <c r="AAI179" s="48"/>
      <c r="AAJ179" s="48"/>
      <c r="AAK179" s="48"/>
      <c r="AAL179" s="48"/>
      <c r="AAM179" s="48"/>
      <c r="AAN179" s="48"/>
      <c r="AAO179" s="48"/>
      <c r="AAP179" s="48"/>
      <c r="AAQ179" s="48"/>
      <c r="AAR179" s="48"/>
      <c r="AAS179" s="48"/>
      <c r="AAT179" s="48"/>
      <c r="AAU179" s="48"/>
      <c r="AAV179" s="48"/>
      <c r="AAW179" s="48"/>
      <c r="AAX179" s="48"/>
      <c r="AAY179" s="48"/>
      <c r="AAZ179" s="48"/>
      <c r="ABA179" s="48"/>
      <c r="ABB179" s="48"/>
      <c r="ABC179" s="48"/>
      <c r="ABD179" s="48"/>
      <c r="ABE179" s="48"/>
      <c r="ABF179" s="48"/>
      <c r="ABG179" s="48"/>
      <c r="ABH179" s="48"/>
      <c r="ABI179" s="48"/>
      <c r="ABJ179" s="48"/>
      <c r="ABK179" s="48"/>
      <c r="ABL179" s="48"/>
      <c r="ABM179" s="48"/>
      <c r="ABN179" s="48"/>
      <c r="ABO179" s="48"/>
      <c r="ABP179" s="48"/>
      <c r="ABQ179" s="48"/>
      <c r="ABR179" s="48"/>
      <c r="ABS179" s="48"/>
      <c r="ABT179" s="48"/>
      <c r="ABU179" s="48"/>
      <c r="ABV179" s="48"/>
      <c r="ABW179" s="48"/>
      <c r="ABX179" s="48"/>
      <c r="ABY179" s="48"/>
      <c r="ABZ179" s="48"/>
      <c r="ACA179" s="48"/>
      <c r="ACB179" s="48"/>
      <c r="ACC179" s="48"/>
      <c r="ACD179" s="48"/>
      <c r="ACE179" s="48"/>
      <c r="ACF179" s="48"/>
      <c r="ACG179" s="48"/>
      <c r="ACH179" s="48"/>
      <c r="ACI179" s="48"/>
      <c r="ACJ179" s="48"/>
      <c r="ACK179" s="48"/>
      <c r="ACL179" s="48"/>
      <c r="ACM179" s="48"/>
      <c r="ACN179" s="48"/>
      <c r="ACO179" s="48"/>
      <c r="ACP179" s="48"/>
      <c r="ACQ179" s="48"/>
      <c r="ACR179" s="48"/>
      <c r="ACS179" s="48"/>
      <c r="ACT179" s="48"/>
      <c r="ACU179" s="48"/>
      <c r="ACV179" s="48"/>
      <c r="ACW179" s="48"/>
      <c r="ACX179" s="48"/>
      <c r="ACY179" s="48"/>
      <c r="ACZ179" s="48"/>
      <c r="ADA179" s="48"/>
      <c r="ADB179" s="48"/>
      <c r="ADC179" s="48"/>
      <c r="ADD179" s="48"/>
      <c r="ADE179" s="48"/>
      <c r="ADF179" s="48"/>
      <c r="ADG179" s="48"/>
      <c r="ADH179" s="48"/>
      <c r="ADI179" s="48"/>
      <c r="ADJ179" s="48"/>
      <c r="ADK179" s="48"/>
      <c r="ADL179" s="48"/>
      <c r="ADM179" s="48"/>
      <c r="ADN179" s="48"/>
      <c r="ADO179" s="48"/>
      <c r="ADP179" s="48"/>
      <c r="ADQ179" s="48"/>
      <c r="ADR179" s="48"/>
      <c r="ADS179" s="48"/>
      <c r="ADT179" s="48"/>
      <c r="ADU179" s="48"/>
      <c r="ADV179" s="48"/>
      <c r="ADW179" s="48"/>
      <c r="ADX179" s="48"/>
      <c r="ADY179" s="48"/>
      <c r="ADZ179" s="48"/>
      <c r="AEA179" s="48"/>
      <c r="AEB179" s="48"/>
      <c r="AEC179" s="48"/>
      <c r="AED179" s="48"/>
      <c r="AEE179" s="48"/>
      <c r="AEF179" s="48"/>
      <c r="AEG179" s="48"/>
      <c r="AEH179" s="48"/>
      <c r="AEI179" s="48"/>
      <c r="AEJ179" s="48"/>
      <c r="AEK179" s="48"/>
      <c r="AEL179" s="48"/>
      <c r="AEM179" s="48"/>
      <c r="AEN179" s="48"/>
      <c r="AEO179" s="48"/>
      <c r="AEP179" s="48"/>
      <c r="AEQ179" s="48"/>
      <c r="AER179" s="48"/>
      <c r="AES179" s="48"/>
      <c r="AET179" s="48"/>
      <c r="AEU179" s="48"/>
      <c r="AEV179" s="48"/>
      <c r="AEW179" s="48"/>
      <c r="AEX179" s="48"/>
      <c r="AEY179" s="48"/>
      <c r="AEZ179" s="48"/>
      <c r="AFA179" s="48"/>
      <c r="AFB179" s="48"/>
      <c r="AFC179" s="48"/>
      <c r="AFD179" s="48"/>
      <c r="AFE179" s="48"/>
      <c r="AFF179" s="48"/>
      <c r="AFG179" s="48"/>
      <c r="AFH179" s="48"/>
      <c r="AFI179" s="48"/>
      <c r="AFJ179" s="48"/>
      <c r="AFK179" s="48"/>
      <c r="AFL179" s="48"/>
      <c r="AFM179" s="48"/>
      <c r="AFN179" s="48"/>
      <c r="AFO179" s="48"/>
      <c r="AFP179" s="48"/>
      <c r="AFQ179" s="48"/>
      <c r="AFR179" s="48"/>
      <c r="AFS179" s="48"/>
      <c r="AFT179" s="48"/>
      <c r="AFU179" s="48"/>
      <c r="AFV179" s="48"/>
      <c r="AFW179" s="48"/>
      <c r="AFX179" s="48"/>
      <c r="AFY179" s="48"/>
      <c r="AFZ179" s="48"/>
      <c r="AGA179" s="48"/>
      <c r="AGB179" s="48"/>
      <c r="AGC179" s="48"/>
      <c r="AGD179" s="48"/>
      <c r="AGE179" s="48"/>
      <c r="AGF179" s="48"/>
      <c r="AGG179" s="48"/>
      <c r="AGH179" s="48"/>
      <c r="AGI179" s="48"/>
      <c r="AGJ179" s="48"/>
      <c r="AGK179" s="48"/>
      <c r="AGL179" s="48"/>
      <c r="AGM179" s="48"/>
      <c r="AGN179" s="48"/>
      <c r="AGO179" s="48"/>
      <c r="AGP179" s="48"/>
      <c r="AGQ179" s="48"/>
      <c r="AGR179" s="48"/>
      <c r="AGS179" s="48"/>
      <c r="AGT179" s="48"/>
      <c r="AGU179" s="48"/>
      <c r="AGV179" s="48"/>
      <c r="AGW179" s="48"/>
      <c r="AGX179" s="48"/>
      <c r="AGY179" s="48"/>
      <c r="AGZ179" s="48"/>
      <c r="AHA179" s="48"/>
      <c r="AHB179" s="48"/>
      <c r="AHC179" s="48"/>
      <c r="AHD179" s="48"/>
      <c r="AHE179" s="48"/>
      <c r="AHF179" s="48"/>
      <c r="AHG179" s="48"/>
      <c r="AHH179" s="48"/>
      <c r="AHI179" s="48"/>
      <c r="AHJ179" s="48"/>
      <c r="AHK179" s="48"/>
      <c r="AHL179" s="48"/>
      <c r="AHM179" s="48"/>
      <c r="AHN179" s="48"/>
      <c r="AHO179" s="48"/>
      <c r="AHP179" s="48"/>
      <c r="AHQ179" s="48"/>
      <c r="AHR179" s="48"/>
      <c r="AHS179" s="48"/>
      <c r="AHT179" s="48"/>
      <c r="AHU179" s="48"/>
      <c r="AHV179" s="48"/>
      <c r="AHW179" s="48"/>
      <c r="AHX179" s="48"/>
      <c r="AHY179" s="48"/>
      <c r="AHZ179" s="48"/>
      <c r="AIA179" s="48"/>
      <c r="AIB179" s="48"/>
      <c r="AIC179" s="48"/>
      <c r="AID179" s="48"/>
      <c r="AIE179" s="48"/>
      <c r="AIF179" s="48"/>
      <c r="AIG179" s="48"/>
      <c r="AIH179" s="48"/>
      <c r="AII179" s="48"/>
      <c r="AIJ179" s="48"/>
      <c r="AIK179" s="48"/>
      <c r="AIL179" s="48"/>
      <c r="AIM179" s="48"/>
      <c r="AIN179" s="48"/>
      <c r="AIO179" s="48"/>
      <c r="AIP179" s="48"/>
      <c r="AIQ179" s="48"/>
      <c r="AIR179" s="48"/>
      <c r="AIS179" s="48"/>
      <c r="AIT179" s="48"/>
      <c r="AIU179" s="48"/>
      <c r="AIV179" s="48"/>
      <c r="AIW179" s="48"/>
      <c r="AIX179" s="48"/>
      <c r="AIY179" s="48"/>
      <c r="AIZ179" s="48"/>
      <c r="AJA179" s="48"/>
      <c r="AJB179" s="48"/>
      <c r="AJC179" s="48"/>
      <c r="AJD179" s="48"/>
      <c r="AJE179" s="48"/>
      <c r="AJF179" s="48"/>
      <c r="AJG179" s="48"/>
      <c r="AJH179" s="48"/>
      <c r="AJI179" s="48"/>
      <c r="AJJ179" s="48"/>
      <c r="AJK179" s="48"/>
      <c r="AJL179" s="48"/>
      <c r="AJM179" s="48"/>
      <c r="AJN179" s="48"/>
      <c r="AJO179" s="48"/>
      <c r="AJP179" s="48"/>
      <c r="AJQ179" s="48"/>
      <c r="AJR179" s="48"/>
      <c r="AJS179" s="48"/>
      <c r="AJT179" s="48"/>
      <c r="AJU179" s="48"/>
      <c r="AJV179" s="48"/>
      <c r="AJW179" s="48"/>
      <c r="AJX179" s="48"/>
      <c r="AJY179" s="48"/>
      <c r="AJZ179" s="48"/>
      <c r="AKA179" s="48"/>
      <c r="AKB179" s="48"/>
      <c r="AKC179" s="48"/>
      <c r="AKD179" s="48"/>
      <c r="AKE179" s="48"/>
      <c r="AKF179" s="48"/>
      <c r="AKG179" s="48"/>
      <c r="AKH179" s="48"/>
      <c r="AKI179" s="48"/>
      <c r="AKJ179" s="48"/>
      <c r="AKK179" s="48"/>
      <c r="AKL179" s="48"/>
      <c r="AKM179" s="48"/>
      <c r="AKN179" s="48"/>
      <c r="AKO179" s="48"/>
      <c r="AKP179" s="48"/>
      <c r="AKQ179" s="48"/>
      <c r="AKR179" s="48"/>
      <c r="AKS179" s="48"/>
      <c r="AKT179" s="48"/>
      <c r="AKU179" s="48"/>
      <c r="AKV179" s="48"/>
      <c r="AKW179" s="48"/>
      <c r="AKX179" s="48"/>
      <c r="AKY179" s="48"/>
      <c r="AKZ179" s="48"/>
      <c r="ALA179" s="48"/>
      <c r="ALB179" s="48"/>
      <c r="ALC179" s="48"/>
      <c r="ALD179" s="48"/>
      <c r="ALE179" s="48"/>
      <c r="ALF179" s="48"/>
      <c r="ALG179" s="48"/>
      <c r="ALH179" s="48"/>
      <c r="ALI179" s="48"/>
      <c r="ALJ179" s="48"/>
      <c r="ALK179" s="48"/>
      <c r="ALL179" s="48"/>
      <c r="ALM179" s="48"/>
      <c r="ALN179" s="48"/>
      <c r="ALO179" s="48"/>
      <c r="ALP179" s="48"/>
      <c r="ALQ179" s="48"/>
      <c r="ALR179" s="48"/>
      <c r="ALS179" s="48"/>
      <c r="ALT179" s="48"/>
      <c r="ALU179" s="48"/>
      <c r="ALV179" s="48"/>
      <c r="ALW179" s="48"/>
      <c r="ALX179" s="48"/>
      <c r="ALY179" s="48"/>
      <c r="ALZ179" s="48"/>
      <c r="AMA179" s="48"/>
      <c r="AMB179" s="48"/>
      <c r="AMC179" s="48"/>
      <c r="AMD179" s="48"/>
      <c r="AME179" s="48"/>
      <c r="AMF179" s="48"/>
      <c r="AMG179" s="48"/>
      <c r="AMH179" s="48"/>
      <c r="AMI179" s="48"/>
      <c r="AMJ179" s="48"/>
    </row>
    <row r="180" s="243" customFormat="true" ht="16.5" hidden="false" customHeight="true" outlineLevel="0" collapsed="false">
      <c r="A180" s="240" t="n">
        <f aca="false">A179+1</f>
        <v>168</v>
      </c>
      <c r="B180" s="242" t="s">
        <v>48</v>
      </c>
      <c r="C180" s="242" t="s">
        <v>48</v>
      </c>
      <c r="D180" s="242" t="s">
        <v>552</v>
      </c>
      <c r="E180" s="242" t="s">
        <v>497</v>
      </c>
      <c r="F180" s="242" t="n">
        <v>0</v>
      </c>
      <c r="G180" s="242" t="s">
        <v>498</v>
      </c>
      <c r="H180" s="244" t="s">
        <v>294</v>
      </c>
      <c r="I180" s="242" t="n">
        <f aca="false">COUNTIF($C$13:$C$265,$C180)</f>
        <v>1</v>
      </c>
      <c r="J180" s="245" t="n">
        <f aca="false">COUNTIF($B$13:$B$265,$B180)</f>
        <v>1</v>
      </c>
      <c r="K180" s="244"/>
      <c r="L180" s="246" t="n">
        <v>1620</v>
      </c>
      <c r="M180" s="246" t="n">
        <v>553</v>
      </c>
      <c r="N180" s="246" t="n">
        <v>315</v>
      </c>
      <c r="O180" s="260" t="n">
        <f aca="false">L180*M180*N180/10^9</f>
        <v>0.2821959</v>
      </c>
      <c r="P180" s="248" t="n">
        <v>0.067974708</v>
      </c>
      <c r="Q180" s="249"/>
      <c r="R180" s="250"/>
      <c r="S180" s="251"/>
      <c r="T180" s="252"/>
      <c r="U180" s="253" t="n">
        <v>251.1597</v>
      </c>
      <c r="V180" s="254"/>
      <c r="W180" s="255" t="n">
        <f aca="false">SUM(X180:WY180)</f>
        <v>60</v>
      </c>
      <c r="X180" s="243" t="n">
        <v>0</v>
      </c>
      <c r="Y180" s="243" t="n">
        <v>0</v>
      </c>
      <c r="Z180" s="243" t="n">
        <v>0</v>
      </c>
      <c r="AA180" s="243" t="n">
        <v>0</v>
      </c>
      <c r="AB180" s="243" t="n">
        <v>0</v>
      </c>
      <c r="AC180" s="243" t="n">
        <v>0</v>
      </c>
      <c r="AD180" s="243" t="n">
        <v>0</v>
      </c>
      <c r="AE180" s="243" t="n">
        <v>0</v>
      </c>
      <c r="AF180" s="243" t="n">
        <v>0</v>
      </c>
      <c r="AG180" s="243" t="n">
        <v>0</v>
      </c>
      <c r="AH180" s="243" t="n">
        <v>0</v>
      </c>
      <c r="AI180" s="243" t="n">
        <v>0</v>
      </c>
      <c r="AJ180" s="243" t="n">
        <v>0</v>
      </c>
      <c r="AK180" s="243" t="n">
        <v>0</v>
      </c>
      <c r="AL180" s="243" t="n">
        <v>0</v>
      </c>
      <c r="AM180" s="243" t="n">
        <v>0</v>
      </c>
      <c r="AP180" s="243" t="n">
        <v>0</v>
      </c>
      <c r="AQ180" s="243" t="n">
        <v>0</v>
      </c>
      <c r="AR180" s="243" t="n">
        <v>0</v>
      </c>
      <c r="AS180" s="243" t="n">
        <v>0</v>
      </c>
      <c r="AT180" s="243" t="n">
        <v>0</v>
      </c>
      <c r="AU180" s="243" t="n">
        <v>0</v>
      </c>
      <c r="AV180" s="243" t="n">
        <v>0</v>
      </c>
      <c r="AW180" s="243" t="n">
        <v>0</v>
      </c>
      <c r="AX180" s="243" t="n">
        <v>0</v>
      </c>
      <c r="AY180" s="243" t="n">
        <v>0</v>
      </c>
      <c r="AZ180" s="243" t="n">
        <v>0</v>
      </c>
      <c r="BA180" s="243" t="n">
        <v>0</v>
      </c>
      <c r="BB180" s="243" t="n">
        <v>0</v>
      </c>
      <c r="BC180" s="243" t="n">
        <v>0</v>
      </c>
      <c r="BD180" s="243" t="n">
        <v>30</v>
      </c>
      <c r="BE180" s="243" t="n">
        <v>0</v>
      </c>
      <c r="BF180" s="243" t="n">
        <v>0</v>
      </c>
      <c r="BG180" s="243" t="n">
        <v>0</v>
      </c>
      <c r="BH180" s="243" t="n">
        <v>0</v>
      </c>
      <c r="BI180" s="243" t="n">
        <v>0</v>
      </c>
      <c r="BJ180" s="243" t="n">
        <v>0</v>
      </c>
      <c r="BK180" s="243" t="n">
        <v>0</v>
      </c>
      <c r="BL180" s="243" t="n">
        <v>0</v>
      </c>
      <c r="BM180" s="243" t="n">
        <v>0</v>
      </c>
      <c r="BN180" s="243" t="n">
        <v>0</v>
      </c>
      <c r="BO180" s="243" t="n">
        <v>0</v>
      </c>
      <c r="BP180" s="243" t="n">
        <v>0</v>
      </c>
      <c r="BQ180" s="243" t="n">
        <v>0</v>
      </c>
      <c r="BR180" s="243" t="n">
        <v>0</v>
      </c>
      <c r="BS180" s="243" t="n">
        <v>0</v>
      </c>
      <c r="BT180" s="243" t="n">
        <v>0</v>
      </c>
      <c r="BU180" s="243" t="n">
        <v>0</v>
      </c>
      <c r="BV180" s="243" t="n">
        <v>0</v>
      </c>
      <c r="BW180" s="243" t="n">
        <v>0</v>
      </c>
      <c r="BX180" s="243" t="n">
        <v>0</v>
      </c>
      <c r="BY180" s="243" t="n">
        <v>0</v>
      </c>
      <c r="BZ180" s="243" t="n">
        <v>0</v>
      </c>
      <c r="CA180" s="243" t="n">
        <v>0</v>
      </c>
      <c r="CB180" s="243" t="n">
        <v>0</v>
      </c>
      <c r="CC180" s="243" t="n">
        <v>0</v>
      </c>
      <c r="CD180" s="243" t="n">
        <v>0</v>
      </c>
      <c r="CE180" s="243" t="n">
        <v>0</v>
      </c>
      <c r="CF180" s="243" t="n">
        <v>0</v>
      </c>
      <c r="CG180" s="243" t="n">
        <v>0</v>
      </c>
      <c r="CH180" s="243" t="n">
        <v>0</v>
      </c>
      <c r="CI180" s="243" t="n">
        <v>0</v>
      </c>
      <c r="CJ180" s="243" t="n">
        <v>0</v>
      </c>
      <c r="CK180" s="243" t="n">
        <v>0</v>
      </c>
      <c r="CL180" s="243" t="n">
        <v>30</v>
      </c>
      <c r="CM180" s="243" t="n">
        <v>0</v>
      </c>
      <c r="CN180" s="243" t="n">
        <v>0</v>
      </c>
      <c r="WY180" s="236" t="n">
        <v>0</v>
      </c>
      <c r="WZ180" s="108"/>
      <c r="XA180" s="237" t="n">
        <v>30</v>
      </c>
      <c r="XB180" s="61" t="n">
        <v>60</v>
      </c>
      <c r="XC180" s="200" t="n">
        <f aca="false">XB180-W180</f>
        <v>0</v>
      </c>
      <c r="XD180" s="256" t="n">
        <f aca="false">SUMIF('TRIEN KHAI SX'!$B$8:$B$262,$B180,'TRIEN KHAI SX'!$CM$8:$CM$262)-W180</f>
        <v>-30</v>
      </c>
      <c r="XE180" s="257" t="n">
        <f aca="false">SUMIF('TRIEN KHAI SX'!$B$8:$B$262,$B180,'TRIEN KHAI SX'!$FG$8:$FG$262)</f>
        <v>-30</v>
      </c>
      <c r="XF180" s="258"/>
      <c r="XG180" s="258"/>
      <c r="XH180" s="258"/>
      <c r="XI180" s="258"/>
      <c r="XJ180" s="258"/>
      <c r="XK180" s="45"/>
      <c r="XL180" s="45"/>
      <c r="XM180" s="48"/>
      <c r="XN180" s="48"/>
      <c r="XO180" s="48"/>
      <c r="XP180" s="48"/>
      <c r="XQ180" s="48"/>
      <c r="XR180" s="48"/>
      <c r="XS180" s="48"/>
      <c r="XT180" s="48"/>
      <c r="XU180" s="48"/>
      <c r="XV180" s="48"/>
      <c r="XW180" s="48"/>
      <c r="XX180" s="48"/>
      <c r="XY180" s="48"/>
      <c r="XZ180" s="48"/>
      <c r="YA180" s="48"/>
      <c r="YB180" s="48"/>
      <c r="YC180" s="48"/>
      <c r="YD180" s="48"/>
      <c r="YE180" s="48"/>
      <c r="YF180" s="48"/>
      <c r="YG180" s="48"/>
      <c r="YH180" s="48"/>
      <c r="YI180" s="48"/>
      <c r="YJ180" s="48"/>
      <c r="YK180" s="48"/>
      <c r="YL180" s="48"/>
      <c r="YM180" s="48"/>
      <c r="YN180" s="48"/>
      <c r="YO180" s="48"/>
      <c r="YP180" s="48"/>
      <c r="YQ180" s="48"/>
      <c r="YR180" s="48"/>
      <c r="YS180" s="48"/>
      <c r="YT180" s="48"/>
      <c r="YU180" s="48"/>
      <c r="YV180" s="48"/>
      <c r="YW180" s="48"/>
      <c r="YX180" s="48"/>
      <c r="YY180" s="48"/>
      <c r="YZ180" s="48"/>
      <c r="ZA180" s="48"/>
      <c r="ZB180" s="48"/>
      <c r="ZC180" s="48"/>
      <c r="ZD180" s="48"/>
      <c r="ZE180" s="48"/>
      <c r="ZF180" s="48"/>
      <c r="ZG180" s="48"/>
      <c r="ZH180" s="48"/>
      <c r="ZI180" s="48"/>
      <c r="ZJ180" s="48"/>
      <c r="ZK180" s="48"/>
      <c r="ZL180" s="48"/>
      <c r="ZM180" s="48"/>
      <c r="ZN180" s="48"/>
      <c r="ZO180" s="48"/>
      <c r="ZP180" s="48"/>
      <c r="ZQ180" s="48"/>
      <c r="ZR180" s="48"/>
      <c r="ZS180" s="48"/>
      <c r="ZT180" s="48"/>
      <c r="ZU180" s="48"/>
      <c r="ZV180" s="48"/>
      <c r="ZW180" s="48"/>
      <c r="ZX180" s="48"/>
      <c r="ZY180" s="48"/>
      <c r="ZZ180" s="48"/>
      <c r="AAA180" s="48"/>
      <c r="AAB180" s="48"/>
      <c r="AAC180" s="48"/>
      <c r="AAD180" s="48"/>
      <c r="AAE180" s="48"/>
      <c r="AAF180" s="48"/>
      <c r="AAG180" s="48"/>
      <c r="AAH180" s="48"/>
      <c r="AAI180" s="48"/>
      <c r="AAJ180" s="48"/>
      <c r="AAK180" s="48"/>
      <c r="AAL180" s="48"/>
      <c r="AAM180" s="48"/>
      <c r="AAN180" s="48"/>
      <c r="AAO180" s="48"/>
      <c r="AAP180" s="48"/>
      <c r="AAQ180" s="48"/>
      <c r="AAR180" s="48"/>
      <c r="AAS180" s="48"/>
      <c r="AAT180" s="48"/>
      <c r="AAU180" s="48"/>
      <c r="AAV180" s="48"/>
      <c r="AAW180" s="48"/>
      <c r="AAX180" s="48"/>
      <c r="AAY180" s="48"/>
      <c r="AAZ180" s="48"/>
      <c r="ABA180" s="48"/>
      <c r="ABB180" s="48"/>
      <c r="ABC180" s="48"/>
      <c r="ABD180" s="48"/>
      <c r="ABE180" s="48"/>
      <c r="ABF180" s="48"/>
      <c r="ABG180" s="48"/>
      <c r="ABH180" s="48"/>
      <c r="ABI180" s="48"/>
      <c r="ABJ180" s="48"/>
      <c r="ABK180" s="48"/>
      <c r="ABL180" s="48"/>
      <c r="ABM180" s="48"/>
      <c r="ABN180" s="48"/>
      <c r="ABO180" s="48"/>
      <c r="ABP180" s="48"/>
      <c r="ABQ180" s="48"/>
      <c r="ABR180" s="48"/>
      <c r="ABS180" s="48"/>
      <c r="ABT180" s="48"/>
      <c r="ABU180" s="48"/>
      <c r="ABV180" s="48"/>
      <c r="ABW180" s="48"/>
      <c r="ABX180" s="48"/>
      <c r="ABY180" s="48"/>
      <c r="ABZ180" s="48"/>
      <c r="ACA180" s="48"/>
      <c r="ACB180" s="48"/>
      <c r="ACC180" s="48"/>
      <c r="ACD180" s="48"/>
      <c r="ACE180" s="48"/>
      <c r="ACF180" s="48"/>
      <c r="ACG180" s="48"/>
      <c r="ACH180" s="48"/>
      <c r="ACI180" s="48"/>
      <c r="ACJ180" s="48"/>
      <c r="ACK180" s="48"/>
      <c r="ACL180" s="48"/>
      <c r="ACM180" s="48"/>
      <c r="ACN180" s="48"/>
      <c r="ACO180" s="48"/>
      <c r="ACP180" s="48"/>
      <c r="ACQ180" s="48"/>
      <c r="ACR180" s="48"/>
      <c r="ACS180" s="48"/>
      <c r="ACT180" s="48"/>
      <c r="ACU180" s="48"/>
      <c r="ACV180" s="48"/>
      <c r="ACW180" s="48"/>
      <c r="ACX180" s="48"/>
      <c r="ACY180" s="48"/>
      <c r="ACZ180" s="48"/>
      <c r="ADA180" s="48"/>
      <c r="ADB180" s="48"/>
      <c r="ADC180" s="48"/>
      <c r="ADD180" s="48"/>
      <c r="ADE180" s="48"/>
      <c r="ADF180" s="48"/>
      <c r="ADG180" s="48"/>
      <c r="ADH180" s="48"/>
      <c r="ADI180" s="48"/>
      <c r="ADJ180" s="48"/>
      <c r="ADK180" s="48"/>
      <c r="ADL180" s="48"/>
      <c r="ADM180" s="48"/>
      <c r="ADN180" s="48"/>
      <c r="ADO180" s="48"/>
      <c r="ADP180" s="48"/>
      <c r="ADQ180" s="48"/>
      <c r="ADR180" s="48"/>
      <c r="ADS180" s="48"/>
      <c r="ADT180" s="48"/>
      <c r="ADU180" s="48"/>
      <c r="ADV180" s="48"/>
      <c r="ADW180" s="48"/>
      <c r="ADX180" s="48"/>
      <c r="ADY180" s="48"/>
      <c r="ADZ180" s="48"/>
      <c r="AEA180" s="48"/>
      <c r="AEB180" s="48"/>
      <c r="AEC180" s="48"/>
      <c r="AED180" s="48"/>
      <c r="AEE180" s="48"/>
      <c r="AEF180" s="48"/>
      <c r="AEG180" s="48"/>
      <c r="AEH180" s="48"/>
      <c r="AEI180" s="48"/>
      <c r="AEJ180" s="48"/>
      <c r="AEK180" s="48"/>
      <c r="AEL180" s="48"/>
      <c r="AEM180" s="48"/>
      <c r="AEN180" s="48"/>
      <c r="AEO180" s="48"/>
      <c r="AEP180" s="48"/>
      <c r="AEQ180" s="48"/>
      <c r="AER180" s="48"/>
      <c r="AES180" s="48"/>
      <c r="AET180" s="48"/>
      <c r="AEU180" s="48"/>
      <c r="AEV180" s="48"/>
      <c r="AEW180" s="48"/>
      <c r="AEX180" s="48"/>
      <c r="AEY180" s="48"/>
      <c r="AEZ180" s="48"/>
      <c r="AFA180" s="48"/>
      <c r="AFB180" s="48"/>
      <c r="AFC180" s="48"/>
      <c r="AFD180" s="48"/>
      <c r="AFE180" s="48"/>
      <c r="AFF180" s="48"/>
      <c r="AFG180" s="48"/>
      <c r="AFH180" s="48"/>
      <c r="AFI180" s="48"/>
      <c r="AFJ180" s="48"/>
      <c r="AFK180" s="48"/>
      <c r="AFL180" s="48"/>
      <c r="AFM180" s="48"/>
      <c r="AFN180" s="48"/>
      <c r="AFO180" s="48"/>
      <c r="AFP180" s="48"/>
      <c r="AFQ180" s="48"/>
      <c r="AFR180" s="48"/>
      <c r="AFS180" s="48"/>
      <c r="AFT180" s="48"/>
      <c r="AFU180" s="48"/>
      <c r="AFV180" s="48"/>
      <c r="AFW180" s="48"/>
      <c r="AFX180" s="48"/>
      <c r="AFY180" s="48"/>
      <c r="AFZ180" s="48"/>
      <c r="AGA180" s="48"/>
      <c r="AGB180" s="48"/>
      <c r="AGC180" s="48"/>
      <c r="AGD180" s="48"/>
      <c r="AGE180" s="48"/>
      <c r="AGF180" s="48"/>
      <c r="AGG180" s="48"/>
      <c r="AGH180" s="48"/>
      <c r="AGI180" s="48"/>
      <c r="AGJ180" s="48"/>
      <c r="AGK180" s="48"/>
      <c r="AGL180" s="48"/>
      <c r="AGM180" s="48"/>
      <c r="AGN180" s="48"/>
      <c r="AGO180" s="48"/>
      <c r="AGP180" s="48"/>
      <c r="AGQ180" s="48"/>
      <c r="AGR180" s="48"/>
      <c r="AGS180" s="48"/>
      <c r="AGT180" s="48"/>
      <c r="AGU180" s="48"/>
      <c r="AGV180" s="48"/>
      <c r="AGW180" s="48"/>
      <c r="AGX180" s="48"/>
      <c r="AGY180" s="48"/>
      <c r="AGZ180" s="48"/>
      <c r="AHA180" s="48"/>
      <c r="AHB180" s="48"/>
      <c r="AHC180" s="48"/>
      <c r="AHD180" s="48"/>
      <c r="AHE180" s="48"/>
      <c r="AHF180" s="48"/>
      <c r="AHG180" s="48"/>
      <c r="AHH180" s="48"/>
      <c r="AHI180" s="48"/>
      <c r="AHJ180" s="48"/>
      <c r="AHK180" s="48"/>
      <c r="AHL180" s="48"/>
      <c r="AHM180" s="48"/>
      <c r="AHN180" s="48"/>
      <c r="AHO180" s="48"/>
      <c r="AHP180" s="48"/>
      <c r="AHQ180" s="48"/>
      <c r="AHR180" s="48"/>
      <c r="AHS180" s="48"/>
      <c r="AHT180" s="48"/>
      <c r="AHU180" s="48"/>
      <c r="AHV180" s="48"/>
      <c r="AHW180" s="48"/>
      <c r="AHX180" s="48"/>
      <c r="AHY180" s="48"/>
      <c r="AHZ180" s="48"/>
      <c r="AIA180" s="48"/>
      <c r="AIB180" s="48"/>
      <c r="AIC180" s="48"/>
      <c r="AID180" s="48"/>
      <c r="AIE180" s="48"/>
      <c r="AIF180" s="48"/>
      <c r="AIG180" s="48"/>
      <c r="AIH180" s="48"/>
      <c r="AII180" s="48"/>
      <c r="AIJ180" s="48"/>
      <c r="AIK180" s="48"/>
      <c r="AIL180" s="48"/>
      <c r="AIM180" s="48"/>
      <c r="AIN180" s="48"/>
      <c r="AIO180" s="48"/>
      <c r="AIP180" s="48"/>
      <c r="AIQ180" s="48"/>
      <c r="AIR180" s="48"/>
      <c r="AIS180" s="48"/>
      <c r="AIT180" s="48"/>
      <c r="AIU180" s="48"/>
      <c r="AIV180" s="48"/>
      <c r="AIW180" s="48"/>
      <c r="AIX180" s="48"/>
      <c r="AIY180" s="48"/>
      <c r="AIZ180" s="48"/>
      <c r="AJA180" s="48"/>
      <c r="AJB180" s="48"/>
      <c r="AJC180" s="48"/>
      <c r="AJD180" s="48"/>
      <c r="AJE180" s="48"/>
      <c r="AJF180" s="48"/>
      <c r="AJG180" s="48"/>
      <c r="AJH180" s="48"/>
      <c r="AJI180" s="48"/>
      <c r="AJJ180" s="48"/>
      <c r="AJK180" s="48"/>
      <c r="AJL180" s="48"/>
      <c r="AJM180" s="48"/>
      <c r="AJN180" s="48"/>
      <c r="AJO180" s="48"/>
      <c r="AJP180" s="48"/>
      <c r="AJQ180" s="48"/>
      <c r="AJR180" s="48"/>
      <c r="AJS180" s="48"/>
      <c r="AJT180" s="48"/>
      <c r="AJU180" s="48"/>
      <c r="AJV180" s="48"/>
      <c r="AJW180" s="48"/>
      <c r="AJX180" s="48"/>
      <c r="AJY180" s="48"/>
      <c r="AJZ180" s="48"/>
      <c r="AKA180" s="48"/>
      <c r="AKB180" s="48"/>
      <c r="AKC180" s="48"/>
      <c r="AKD180" s="48"/>
      <c r="AKE180" s="48"/>
      <c r="AKF180" s="48"/>
      <c r="AKG180" s="48"/>
      <c r="AKH180" s="48"/>
      <c r="AKI180" s="48"/>
      <c r="AKJ180" s="48"/>
      <c r="AKK180" s="48"/>
      <c r="AKL180" s="48"/>
      <c r="AKM180" s="48"/>
      <c r="AKN180" s="48"/>
      <c r="AKO180" s="48"/>
      <c r="AKP180" s="48"/>
      <c r="AKQ180" s="48"/>
      <c r="AKR180" s="48"/>
      <c r="AKS180" s="48"/>
      <c r="AKT180" s="48"/>
      <c r="AKU180" s="48"/>
      <c r="AKV180" s="48"/>
      <c r="AKW180" s="48"/>
      <c r="AKX180" s="48"/>
      <c r="AKY180" s="48"/>
      <c r="AKZ180" s="48"/>
      <c r="ALA180" s="48"/>
      <c r="ALB180" s="48"/>
      <c r="ALC180" s="48"/>
      <c r="ALD180" s="48"/>
      <c r="ALE180" s="48"/>
      <c r="ALF180" s="48"/>
      <c r="ALG180" s="48"/>
      <c r="ALH180" s="48"/>
      <c r="ALI180" s="48"/>
      <c r="ALJ180" s="48"/>
      <c r="ALK180" s="48"/>
      <c r="ALL180" s="48"/>
      <c r="ALM180" s="48"/>
      <c r="ALN180" s="48"/>
      <c r="ALO180" s="48"/>
      <c r="ALP180" s="48"/>
      <c r="ALQ180" s="48"/>
      <c r="ALR180" s="48"/>
      <c r="ALS180" s="48"/>
      <c r="ALT180" s="48"/>
      <c r="ALU180" s="48"/>
      <c r="ALV180" s="48"/>
      <c r="ALW180" s="48"/>
      <c r="ALX180" s="48"/>
      <c r="ALY180" s="48"/>
      <c r="ALZ180" s="48"/>
      <c r="AMA180" s="48"/>
      <c r="AMB180" s="48"/>
      <c r="AMC180" s="48"/>
      <c r="AMD180" s="48"/>
      <c r="AME180" s="48"/>
      <c r="AMF180" s="48"/>
      <c r="AMG180" s="48"/>
      <c r="AMH180" s="48"/>
      <c r="AMI180" s="48"/>
      <c r="AMJ180" s="48"/>
    </row>
    <row r="181" s="243" customFormat="true" ht="16.5" hidden="false" customHeight="true" outlineLevel="0" collapsed="false">
      <c r="A181" s="240" t="n">
        <f aca="false">A180+1</f>
        <v>169</v>
      </c>
      <c r="B181" s="242" t="s">
        <v>553</v>
      </c>
      <c r="C181" s="242" t="s">
        <v>553</v>
      </c>
      <c r="D181" s="242" t="s">
        <v>552</v>
      </c>
      <c r="E181" s="242" t="s">
        <v>405</v>
      </c>
      <c r="F181" s="242" t="s">
        <v>369</v>
      </c>
      <c r="G181" s="242" t="s">
        <v>406</v>
      </c>
      <c r="H181" s="244" t="s">
        <v>294</v>
      </c>
      <c r="I181" s="242" t="n">
        <f aca="false">COUNTIF($C$13:$C$265,$C181)</f>
        <v>1</v>
      </c>
      <c r="J181" s="245" t="n">
        <f aca="false">COUNTIF($B$13:$B$265,$B181)</f>
        <v>1</v>
      </c>
      <c r="K181" s="244"/>
      <c r="L181" s="246" t="n">
        <v>1620</v>
      </c>
      <c r="M181" s="246" t="n">
        <v>553</v>
      </c>
      <c r="N181" s="246" t="n">
        <v>315</v>
      </c>
      <c r="O181" s="260" t="n">
        <f aca="false">L181*M181*N181/10^9</f>
        <v>0.2821959</v>
      </c>
      <c r="P181" s="248" t="n">
        <v>0.067974708</v>
      </c>
      <c r="Q181" s="249"/>
      <c r="R181" s="250"/>
      <c r="S181" s="251"/>
      <c r="T181" s="252"/>
      <c r="U181" s="253" t="n">
        <v>246.6222</v>
      </c>
      <c r="V181" s="254"/>
      <c r="W181" s="255" t="n">
        <f aca="false">SUM(X181:WY181)</f>
        <v>60</v>
      </c>
      <c r="X181" s="243" t="n">
        <v>0</v>
      </c>
      <c r="Y181" s="243" t="n">
        <v>0</v>
      </c>
      <c r="Z181" s="243" t="n">
        <v>0</v>
      </c>
      <c r="AA181" s="243" t="n">
        <v>0</v>
      </c>
      <c r="AB181" s="243" t="n">
        <v>0</v>
      </c>
      <c r="AC181" s="243" t="n">
        <v>0</v>
      </c>
      <c r="AD181" s="243" t="n">
        <v>0</v>
      </c>
      <c r="AE181" s="243" t="n">
        <v>0</v>
      </c>
      <c r="AF181" s="243" t="n">
        <v>0</v>
      </c>
      <c r="AG181" s="243" t="n">
        <v>0</v>
      </c>
      <c r="AH181" s="243" t="n">
        <v>0</v>
      </c>
      <c r="AI181" s="243" t="n">
        <v>0</v>
      </c>
      <c r="AJ181" s="243" t="n">
        <v>0</v>
      </c>
      <c r="AK181" s="243" t="n">
        <v>0</v>
      </c>
      <c r="AL181" s="243" t="n">
        <v>0</v>
      </c>
      <c r="AM181" s="243" t="n">
        <v>0</v>
      </c>
      <c r="AP181" s="243" t="n">
        <v>0</v>
      </c>
      <c r="AQ181" s="243" t="n">
        <v>0</v>
      </c>
      <c r="AR181" s="243" t="n">
        <v>0</v>
      </c>
      <c r="AS181" s="243" t="n">
        <v>0</v>
      </c>
      <c r="AT181" s="243" t="n">
        <v>0</v>
      </c>
      <c r="AU181" s="243" t="n">
        <v>0</v>
      </c>
      <c r="AV181" s="243" t="n">
        <v>0</v>
      </c>
      <c r="AW181" s="243" t="n">
        <v>0</v>
      </c>
      <c r="AX181" s="243" t="n">
        <v>0</v>
      </c>
      <c r="AY181" s="243" t="n">
        <v>0</v>
      </c>
      <c r="AZ181" s="243" t="n">
        <v>0</v>
      </c>
      <c r="BA181" s="243" t="n">
        <v>0</v>
      </c>
      <c r="BB181" s="243" t="n">
        <v>0</v>
      </c>
      <c r="BC181" s="243" t="n">
        <v>0</v>
      </c>
      <c r="BD181" s="243" t="n">
        <v>30</v>
      </c>
      <c r="BE181" s="243" t="n">
        <v>0</v>
      </c>
      <c r="BF181" s="243" t="n">
        <v>0</v>
      </c>
      <c r="BG181" s="243" t="n">
        <v>0</v>
      </c>
      <c r="BH181" s="243" t="n">
        <v>0</v>
      </c>
      <c r="BI181" s="243" t="n">
        <v>0</v>
      </c>
      <c r="BJ181" s="243" t="n">
        <v>0</v>
      </c>
      <c r="BK181" s="243" t="n">
        <v>0</v>
      </c>
      <c r="BL181" s="243" t="n">
        <v>0</v>
      </c>
      <c r="BM181" s="243" t="n">
        <v>0</v>
      </c>
      <c r="BN181" s="243" t="n">
        <v>0</v>
      </c>
      <c r="BO181" s="243" t="n">
        <v>0</v>
      </c>
      <c r="BP181" s="243" t="n">
        <v>0</v>
      </c>
      <c r="BQ181" s="243" t="n">
        <v>0</v>
      </c>
      <c r="BR181" s="243" t="n">
        <v>0</v>
      </c>
      <c r="BS181" s="243" t="n">
        <v>0</v>
      </c>
      <c r="BT181" s="243" t="n">
        <v>0</v>
      </c>
      <c r="BU181" s="243" t="n">
        <v>0</v>
      </c>
      <c r="BV181" s="243" t="n">
        <v>0</v>
      </c>
      <c r="BW181" s="243" t="n">
        <v>0</v>
      </c>
      <c r="BX181" s="243" t="n">
        <v>0</v>
      </c>
      <c r="BY181" s="243" t="n">
        <v>30</v>
      </c>
      <c r="BZ181" s="243" t="n">
        <v>0</v>
      </c>
      <c r="CA181" s="243" t="n">
        <v>0</v>
      </c>
      <c r="CB181" s="243" t="n">
        <v>0</v>
      </c>
      <c r="CC181" s="243" t="n">
        <v>0</v>
      </c>
      <c r="CD181" s="243" t="n">
        <v>0</v>
      </c>
      <c r="CE181" s="243" t="n">
        <v>0</v>
      </c>
      <c r="CF181" s="243" t="n">
        <v>0</v>
      </c>
      <c r="CG181" s="243" t="n">
        <v>0</v>
      </c>
      <c r="CH181" s="243" t="n">
        <v>0</v>
      </c>
      <c r="CI181" s="243" t="n">
        <v>0</v>
      </c>
      <c r="CJ181" s="243" t="n">
        <v>0</v>
      </c>
      <c r="CK181" s="243" t="n">
        <v>0</v>
      </c>
      <c r="CL181" s="243" t="n">
        <v>0</v>
      </c>
      <c r="CM181" s="243" t="n">
        <v>0</v>
      </c>
      <c r="CN181" s="243" t="n">
        <v>0</v>
      </c>
      <c r="WY181" s="236" t="n">
        <v>0</v>
      </c>
      <c r="WZ181" s="108"/>
      <c r="XA181" s="237" t="n">
        <v>0</v>
      </c>
      <c r="XB181" s="61" t="n">
        <v>60</v>
      </c>
      <c r="XC181" s="200" t="n">
        <f aca="false">XB181-W181</f>
        <v>0</v>
      </c>
      <c r="XD181" s="256" t="n">
        <f aca="false">SUMIF('TRIEN KHAI SX'!$B$8:$B$262,$B181,'TRIEN KHAI SX'!$CM$8:$CM$262)-W181</f>
        <v>0</v>
      </c>
      <c r="XE181" s="257" t="n">
        <f aca="false">SUMIF('TRIEN KHAI SX'!$B$8:$B$262,$B181,'TRIEN KHAI SX'!$FG$8:$FG$262)</f>
        <v>0</v>
      </c>
      <c r="XF181" s="258"/>
      <c r="XG181" s="258"/>
      <c r="XH181" s="258"/>
      <c r="XI181" s="258"/>
      <c r="XJ181" s="258"/>
      <c r="XK181" s="45"/>
      <c r="XL181" s="45"/>
      <c r="XM181" s="48"/>
      <c r="XN181" s="48"/>
      <c r="XO181" s="48"/>
      <c r="XP181" s="48"/>
      <c r="XQ181" s="48"/>
      <c r="XR181" s="48"/>
      <c r="XS181" s="48"/>
      <c r="XT181" s="48"/>
      <c r="XU181" s="48"/>
      <c r="XV181" s="48"/>
      <c r="XW181" s="48"/>
      <c r="XX181" s="48"/>
      <c r="XY181" s="48"/>
      <c r="XZ181" s="48"/>
      <c r="YA181" s="48"/>
      <c r="YB181" s="48"/>
      <c r="YC181" s="48"/>
      <c r="YD181" s="48"/>
      <c r="YE181" s="48"/>
      <c r="YF181" s="48"/>
      <c r="YG181" s="48"/>
      <c r="YH181" s="48"/>
      <c r="YI181" s="48"/>
      <c r="YJ181" s="48"/>
      <c r="YK181" s="48"/>
      <c r="YL181" s="48"/>
      <c r="YM181" s="48"/>
      <c r="YN181" s="48"/>
      <c r="YO181" s="48"/>
      <c r="YP181" s="48"/>
      <c r="YQ181" s="48"/>
      <c r="YR181" s="48"/>
      <c r="YS181" s="48"/>
      <c r="YT181" s="48"/>
      <c r="YU181" s="48"/>
      <c r="YV181" s="48"/>
      <c r="YW181" s="48"/>
      <c r="YX181" s="48"/>
      <c r="YY181" s="48"/>
      <c r="YZ181" s="48"/>
      <c r="ZA181" s="48"/>
      <c r="ZB181" s="48"/>
      <c r="ZC181" s="48"/>
      <c r="ZD181" s="48"/>
      <c r="ZE181" s="48"/>
      <c r="ZF181" s="48"/>
      <c r="ZG181" s="48"/>
      <c r="ZH181" s="48"/>
      <c r="ZI181" s="48"/>
      <c r="ZJ181" s="48"/>
      <c r="ZK181" s="48"/>
      <c r="ZL181" s="48"/>
      <c r="ZM181" s="48"/>
      <c r="ZN181" s="48"/>
      <c r="ZO181" s="48"/>
      <c r="ZP181" s="48"/>
      <c r="ZQ181" s="48"/>
      <c r="ZR181" s="48"/>
      <c r="ZS181" s="48"/>
      <c r="ZT181" s="48"/>
      <c r="ZU181" s="48"/>
      <c r="ZV181" s="48"/>
      <c r="ZW181" s="48"/>
      <c r="ZX181" s="48"/>
      <c r="ZY181" s="48"/>
      <c r="ZZ181" s="48"/>
      <c r="AAA181" s="48"/>
      <c r="AAB181" s="48"/>
      <c r="AAC181" s="48"/>
      <c r="AAD181" s="48"/>
      <c r="AAE181" s="48"/>
      <c r="AAF181" s="48"/>
      <c r="AAG181" s="48"/>
      <c r="AAH181" s="48"/>
      <c r="AAI181" s="48"/>
      <c r="AAJ181" s="48"/>
      <c r="AAK181" s="48"/>
      <c r="AAL181" s="48"/>
      <c r="AAM181" s="48"/>
      <c r="AAN181" s="48"/>
      <c r="AAO181" s="48"/>
      <c r="AAP181" s="48"/>
      <c r="AAQ181" s="48"/>
      <c r="AAR181" s="48"/>
      <c r="AAS181" s="48"/>
      <c r="AAT181" s="48"/>
      <c r="AAU181" s="48"/>
      <c r="AAV181" s="48"/>
      <c r="AAW181" s="48"/>
      <c r="AAX181" s="48"/>
      <c r="AAY181" s="48"/>
      <c r="AAZ181" s="48"/>
      <c r="ABA181" s="48"/>
      <c r="ABB181" s="48"/>
      <c r="ABC181" s="48"/>
      <c r="ABD181" s="48"/>
      <c r="ABE181" s="48"/>
      <c r="ABF181" s="48"/>
      <c r="ABG181" s="48"/>
      <c r="ABH181" s="48"/>
      <c r="ABI181" s="48"/>
      <c r="ABJ181" s="48"/>
      <c r="ABK181" s="48"/>
      <c r="ABL181" s="48"/>
      <c r="ABM181" s="48"/>
      <c r="ABN181" s="48"/>
      <c r="ABO181" s="48"/>
      <c r="ABP181" s="48"/>
      <c r="ABQ181" s="48"/>
      <c r="ABR181" s="48"/>
      <c r="ABS181" s="48"/>
      <c r="ABT181" s="48"/>
      <c r="ABU181" s="48"/>
      <c r="ABV181" s="48"/>
      <c r="ABW181" s="48"/>
      <c r="ABX181" s="48"/>
      <c r="ABY181" s="48"/>
      <c r="ABZ181" s="48"/>
      <c r="ACA181" s="48"/>
      <c r="ACB181" s="48"/>
      <c r="ACC181" s="48"/>
      <c r="ACD181" s="48"/>
      <c r="ACE181" s="48"/>
      <c r="ACF181" s="48"/>
      <c r="ACG181" s="48"/>
      <c r="ACH181" s="48"/>
      <c r="ACI181" s="48"/>
      <c r="ACJ181" s="48"/>
      <c r="ACK181" s="48"/>
      <c r="ACL181" s="48"/>
      <c r="ACM181" s="48"/>
      <c r="ACN181" s="48"/>
      <c r="ACO181" s="48"/>
      <c r="ACP181" s="48"/>
      <c r="ACQ181" s="48"/>
      <c r="ACR181" s="48"/>
      <c r="ACS181" s="48"/>
      <c r="ACT181" s="48"/>
      <c r="ACU181" s="48"/>
      <c r="ACV181" s="48"/>
      <c r="ACW181" s="48"/>
      <c r="ACX181" s="48"/>
      <c r="ACY181" s="48"/>
      <c r="ACZ181" s="48"/>
      <c r="ADA181" s="48"/>
      <c r="ADB181" s="48"/>
      <c r="ADC181" s="48"/>
      <c r="ADD181" s="48"/>
      <c r="ADE181" s="48"/>
      <c r="ADF181" s="48"/>
      <c r="ADG181" s="48"/>
      <c r="ADH181" s="48"/>
      <c r="ADI181" s="48"/>
      <c r="ADJ181" s="48"/>
      <c r="ADK181" s="48"/>
      <c r="ADL181" s="48"/>
      <c r="ADM181" s="48"/>
      <c r="ADN181" s="48"/>
      <c r="ADO181" s="48"/>
      <c r="ADP181" s="48"/>
      <c r="ADQ181" s="48"/>
      <c r="ADR181" s="48"/>
      <c r="ADS181" s="48"/>
      <c r="ADT181" s="48"/>
      <c r="ADU181" s="48"/>
      <c r="ADV181" s="48"/>
      <c r="ADW181" s="48"/>
      <c r="ADX181" s="48"/>
      <c r="ADY181" s="48"/>
      <c r="ADZ181" s="48"/>
      <c r="AEA181" s="48"/>
      <c r="AEB181" s="48"/>
      <c r="AEC181" s="48"/>
      <c r="AED181" s="48"/>
      <c r="AEE181" s="48"/>
      <c r="AEF181" s="48"/>
      <c r="AEG181" s="48"/>
      <c r="AEH181" s="48"/>
      <c r="AEI181" s="48"/>
      <c r="AEJ181" s="48"/>
      <c r="AEK181" s="48"/>
      <c r="AEL181" s="48"/>
      <c r="AEM181" s="48"/>
      <c r="AEN181" s="48"/>
      <c r="AEO181" s="48"/>
      <c r="AEP181" s="48"/>
      <c r="AEQ181" s="48"/>
      <c r="AER181" s="48"/>
      <c r="AES181" s="48"/>
      <c r="AET181" s="48"/>
      <c r="AEU181" s="48"/>
      <c r="AEV181" s="48"/>
      <c r="AEW181" s="48"/>
      <c r="AEX181" s="48"/>
      <c r="AEY181" s="48"/>
      <c r="AEZ181" s="48"/>
      <c r="AFA181" s="48"/>
      <c r="AFB181" s="48"/>
      <c r="AFC181" s="48"/>
      <c r="AFD181" s="48"/>
      <c r="AFE181" s="48"/>
      <c r="AFF181" s="48"/>
      <c r="AFG181" s="48"/>
      <c r="AFH181" s="48"/>
      <c r="AFI181" s="48"/>
      <c r="AFJ181" s="48"/>
      <c r="AFK181" s="48"/>
      <c r="AFL181" s="48"/>
      <c r="AFM181" s="48"/>
      <c r="AFN181" s="48"/>
      <c r="AFO181" s="48"/>
      <c r="AFP181" s="48"/>
      <c r="AFQ181" s="48"/>
      <c r="AFR181" s="48"/>
      <c r="AFS181" s="48"/>
      <c r="AFT181" s="48"/>
      <c r="AFU181" s="48"/>
      <c r="AFV181" s="48"/>
      <c r="AFW181" s="48"/>
      <c r="AFX181" s="48"/>
      <c r="AFY181" s="48"/>
      <c r="AFZ181" s="48"/>
      <c r="AGA181" s="48"/>
      <c r="AGB181" s="48"/>
      <c r="AGC181" s="48"/>
      <c r="AGD181" s="48"/>
      <c r="AGE181" s="48"/>
      <c r="AGF181" s="48"/>
      <c r="AGG181" s="48"/>
      <c r="AGH181" s="48"/>
      <c r="AGI181" s="48"/>
      <c r="AGJ181" s="48"/>
      <c r="AGK181" s="48"/>
      <c r="AGL181" s="48"/>
      <c r="AGM181" s="48"/>
      <c r="AGN181" s="48"/>
      <c r="AGO181" s="48"/>
      <c r="AGP181" s="48"/>
      <c r="AGQ181" s="48"/>
      <c r="AGR181" s="48"/>
      <c r="AGS181" s="48"/>
      <c r="AGT181" s="48"/>
      <c r="AGU181" s="48"/>
      <c r="AGV181" s="48"/>
      <c r="AGW181" s="48"/>
      <c r="AGX181" s="48"/>
      <c r="AGY181" s="48"/>
      <c r="AGZ181" s="48"/>
      <c r="AHA181" s="48"/>
      <c r="AHB181" s="48"/>
      <c r="AHC181" s="48"/>
      <c r="AHD181" s="48"/>
      <c r="AHE181" s="48"/>
      <c r="AHF181" s="48"/>
      <c r="AHG181" s="48"/>
      <c r="AHH181" s="48"/>
      <c r="AHI181" s="48"/>
      <c r="AHJ181" s="48"/>
      <c r="AHK181" s="48"/>
      <c r="AHL181" s="48"/>
      <c r="AHM181" s="48"/>
      <c r="AHN181" s="48"/>
      <c r="AHO181" s="48"/>
      <c r="AHP181" s="48"/>
      <c r="AHQ181" s="48"/>
      <c r="AHR181" s="48"/>
      <c r="AHS181" s="48"/>
      <c r="AHT181" s="48"/>
      <c r="AHU181" s="48"/>
      <c r="AHV181" s="48"/>
      <c r="AHW181" s="48"/>
      <c r="AHX181" s="48"/>
      <c r="AHY181" s="48"/>
      <c r="AHZ181" s="48"/>
      <c r="AIA181" s="48"/>
      <c r="AIB181" s="48"/>
      <c r="AIC181" s="48"/>
      <c r="AID181" s="48"/>
      <c r="AIE181" s="48"/>
      <c r="AIF181" s="48"/>
      <c r="AIG181" s="48"/>
      <c r="AIH181" s="48"/>
      <c r="AII181" s="48"/>
      <c r="AIJ181" s="48"/>
      <c r="AIK181" s="48"/>
      <c r="AIL181" s="48"/>
      <c r="AIM181" s="48"/>
      <c r="AIN181" s="48"/>
      <c r="AIO181" s="48"/>
      <c r="AIP181" s="48"/>
      <c r="AIQ181" s="48"/>
      <c r="AIR181" s="48"/>
      <c r="AIS181" s="48"/>
      <c r="AIT181" s="48"/>
      <c r="AIU181" s="48"/>
      <c r="AIV181" s="48"/>
      <c r="AIW181" s="48"/>
      <c r="AIX181" s="48"/>
      <c r="AIY181" s="48"/>
      <c r="AIZ181" s="48"/>
      <c r="AJA181" s="48"/>
      <c r="AJB181" s="48"/>
      <c r="AJC181" s="48"/>
      <c r="AJD181" s="48"/>
      <c r="AJE181" s="48"/>
      <c r="AJF181" s="48"/>
      <c r="AJG181" s="48"/>
      <c r="AJH181" s="48"/>
      <c r="AJI181" s="48"/>
      <c r="AJJ181" s="48"/>
      <c r="AJK181" s="48"/>
      <c r="AJL181" s="48"/>
      <c r="AJM181" s="48"/>
      <c r="AJN181" s="48"/>
      <c r="AJO181" s="48"/>
      <c r="AJP181" s="48"/>
      <c r="AJQ181" s="48"/>
      <c r="AJR181" s="48"/>
      <c r="AJS181" s="48"/>
      <c r="AJT181" s="48"/>
      <c r="AJU181" s="48"/>
      <c r="AJV181" s="48"/>
      <c r="AJW181" s="48"/>
      <c r="AJX181" s="48"/>
      <c r="AJY181" s="48"/>
      <c r="AJZ181" s="48"/>
      <c r="AKA181" s="48"/>
      <c r="AKB181" s="48"/>
      <c r="AKC181" s="48"/>
      <c r="AKD181" s="48"/>
      <c r="AKE181" s="48"/>
      <c r="AKF181" s="48"/>
      <c r="AKG181" s="48"/>
      <c r="AKH181" s="48"/>
      <c r="AKI181" s="48"/>
      <c r="AKJ181" s="48"/>
      <c r="AKK181" s="48"/>
      <c r="AKL181" s="48"/>
      <c r="AKM181" s="48"/>
      <c r="AKN181" s="48"/>
      <c r="AKO181" s="48"/>
      <c r="AKP181" s="48"/>
      <c r="AKQ181" s="48"/>
      <c r="AKR181" s="48"/>
      <c r="AKS181" s="48"/>
      <c r="AKT181" s="48"/>
      <c r="AKU181" s="48"/>
      <c r="AKV181" s="48"/>
      <c r="AKW181" s="48"/>
      <c r="AKX181" s="48"/>
      <c r="AKY181" s="48"/>
      <c r="AKZ181" s="48"/>
      <c r="ALA181" s="48"/>
      <c r="ALB181" s="48"/>
      <c r="ALC181" s="48"/>
      <c r="ALD181" s="48"/>
      <c r="ALE181" s="48"/>
      <c r="ALF181" s="48"/>
      <c r="ALG181" s="48"/>
      <c r="ALH181" s="48"/>
      <c r="ALI181" s="48"/>
      <c r="ALJ181" s="48"/>
      <c r="ALK181" s="48"/>
      <c r="ALL181" s="48"/>
      <c r="ALM181" s="48"/>
      <c r="ALN181" s="48"/>
      <c r="ALO181" s="48"/>
      <c r="ALP181" s="48"/>
      <c r="ALQ181" s="48"/>
      <c r="ALR181" s="48"/>
      <c r="ALS181" s="48"/>
      <c r="ALT181" s="48"/>
      <c r="ALU181" s="48"/>
      <c r="ALV181" s="48"/>
      <c r="ALW181" s="48"/>
      <c r="ALX181" s="48"/>
      <c r="ALY181" s="48"/>
      <c r="ALZ181" s="48"/>
      <c r="AMA181" s="48"/>
      <c r="AMB181" s="48"/>
      <c r="AMC181" s="48"/>
      <c r="AMD181" s="48"/>
      <c r="AME181" s="48"/>
      <c r="AMF181" s="48"/>
      <c r="AMG181" s="48"/>
      <c r="AMH181" s="48"/>
      <c r="AMI181" s="48"/>
      <c r="AMJ181" s="48"/>
    </row>
    <row r="182" s="243" customFormat="true" ht="16.5" hidden="false" customHeight="true" outlineLevel="0" collapsed="false">
      <c r="A182" s="240" t="n">
        <f aca="false">A181+1</f>
        <v>170</v>
      </c>
      <c r="B182" s="242" t="s">
        <v>554</v>
      </c>
      <c r="C182" s="242" t="s">
        <v>554</v>
      </c>
      <c r="D182" s="242" t="s">
        <v>555</v>
      </c>
      <c r="E182" s="242" t="s">
        <v>405</v>
      </c>
      <c r="F182" s="242" t="s">
        <v>369</v>
      </c>
      <c r="G182" s="242" t="s">
        <v>406</v>
      </c>
      <c r="H182" s="244" t="s">
        <v>294</v>
      </c>
      <c r="I182" s="242" t="n">
        <f aca="false">COUNTIF($C$13:$C$265,$C182)</f>
        <v>1</v>
      </c>
      <c r="J182" s="245" t="n">
        <f aca="false">COUNTIF($B$13:$B$265,$B182)</f>
        <v>1</v>
      </c>
      <c r="K182" s="244"/>
      <c r="L182" s="246" t="n">
        <v>845</v>
      </c>
      <c r="M182" s="246" t="n">
        <v>545</v>
      </c>
      <c r="N182" s="246" t="n">
        <v>315</v>
      </c>
      <c r="O182" s="260" t="n">
        <f aca="false">L182*M182*N182/10^9</f>
        <v>0.145065375</v>
      </c>
      <c r="P182" s="248" t="n">
        <v>0.0351657</v>
      </c>
      <c r="Q182" s="249"/>
      <c r="R182" s="250"/>
      <c r="S182" s="251"/>
      <c r="T182" s="252"/>
      <c r="U182" s="253" t="n">
        <v>86.394</v>
      </c>
      <c r="V182" s="254"/>
      <c r="W182" s="255" t="n">
        <f aca="false">SUM(X182:WY182)</f>
        <v>60</v>
      </c>
      <c r="X182" s="243" t="n">
        <v>0</v>
      </c>
      <c r="Y182" s="243" t="n">
        <v>0</v>
      </c>
      <c r="Z182" s="243" t="n">
        <v>0</v>
      </c>
      <c r="AA182" s="243" t="n">
        <v>0</v>
      </c>
      <c r="AB182" s="243" t="n">
        <v>0</v>
      </c>
      <c r="AC182" s="243" t="n">
        <v>0</v>
      </c>
      <c r="AD182" s="243" t="n">
        <v>0</v>
      </c>
      <c r="AE182" s="243" t="n">
        <v>0</v>
      </c>
      <c r="AF182" s="243" t="n">
        <v>0</v>
      </c>
      <c r="AG182" s="243" t="n">
        <v>0</v>
      </c>
      <c r="AH182" s="243" t="n">
        <v>0</v>
      </c>
      <c r="AI182" s="243" t="n">
        <v>0</v>
      </c>
      <c r="AJ182" s="243" t="n">
        <v>0</v>
      </c>
      <c r="AK182" s="243" t="n">
        <v>0</v>
      </c>
      <c r="AL182" s="243" t="n">
        <v>0</v>
      </c>
      <c r="AM182" s="243" t="n">
        <v>0</v>
      </c>
      <c r="AP182" s="243" t="n">
        <v>0</v>
      </c>
      <c r="AQ182" s="243" t="n">
        <v>0</v>
      </c>
      <c r="AR182" s="243" t="n">
        <v>0</v>
      </c>
      <c r="AS182" s="243" t="n">
        <v>0</v>
      </c>
      <c r="AT182" s="243" t="n">
        <v>0</v>
      </c>
      <c r="AU182" s="243" t="n">
        <v>0</v>
      </c>
      <c r="AV182" s="243" t="n">
        <v>0</v>
      </c>
      <c r="AW182" s="243" t="n">
        <v>0</v>
      </c>
      <c r="AX182" s="243" t="n">
        <v>0</v>
      </c>
      <c r="AY182" s="243" t="n">
        <v>0</v>
      </c>
      <c r="AZ182" s="243" t="n">
        <v>0</v>
      </c>
      <c r="BA182" s="243" t="n">
        <v>0</v>
      </c>
      <c r="BB182" s="243" t="n">
        <v>0</v>
      </c>
      <c r="BC182" s="243" t="n">
        <v>0</v>
      </c>
      <c r="BD182" s="243" t="n">
        <v>30</v>
      </c>
      <c r="BE182" s="243" t="n">
        <v>0</v>
      </c>
      <c r="BF182" s="243" t="n">
        <v>0</v>
      </c>
      <c r="BG182" s="243" t="n">
        <v>0</v>
      </c>
      <c r="BH182" s="243" t="n">
        <v>0</v>
      </c>
      <c r="BI182" s="243" t="n">
        <v>0</v>
      </c>
      <c r="BJ182" s="243" t="n">
        <v>0</v>
      </c>
      <c r="BK182" s="243" t="n">
        <v>0</v>
      </c>
      <c r="BL182" s="243" t="n">
        <v>0</v>
      </c>
      <c r="BM182" s="243" t="n">
        <v>0</v>
      </c>
      <c r="BN182" s="243" t="n">
        <v>0</v>
      </c>
      <c r="BO182" s="243" t="n">
        <v>0</v>
      </c>
      <c r="BP182" s="243" t="n">
        <v>0</v>
      </c>
      <c r="BQ182" s="243" t="n">
        <v>0</v>
      </c>
      <c r="BR182" s="243" t="n">
        <v>0</v>
      </c>
      <c r="BS182" s="243" t="n">
        <v>0</v>
      </c>
      <c r="BT182" s="243" t="n">
        <v>0</v>
      </c>
      <c r="BU182" s="243" t="n">
        <v>0</v>
      </c>
      <c r="BV182" s="243" t="n">
        <v>30</v>
      </c>
      <c r="BW182" s="243" t="n">
        <v>0</v>
      </c>
      <c r="BX182" s="243" t="n">
        <v>0</v>
      </c>
      <c r="BY182" s="243" t="n">
        <v>0</v>
      </c>
      <c r="BZ182" s="243" t="n">
        <v>0</v>
      </c>
      <c r="CA182" s="243" t="n">
        <v>0</v>
      </c>
      <c r="CB182" s="243" t="n">
        <v>0</v>
      </c>
      <c r="CC182" s="243" t="n">
        <v>0</v>
      </c>
      <c r="CD182" s="243" t="n">
        <v>0</v>
      </c>
      <c r="CE182" s="243" t="n">
        <v>0</v>
      </c>
      <c r="CF182" s="243" t="n">
        <v>0</v>
      </c>
      <c r="CG182" s="243" t="n">
        <v>0</v>
      </c>
      <c r="CH182" s="243" t="n">
        <v>0</v>
      </c>
      <c r="CI182" s="243" t="n">
        <v>0</v>
      </c>
      <c r="CJ182" s="243" t="n">
        <v>0</v>
      </c>
      <c r="CK182" s="243" t="n">
        <v>0</v>
      </c>
      <c r="CL182" s="243" t="n">
        <v>0</v>
      </c>
      <c r="CM182" s="243" t="n">
        <v>0</v>
      </c>
      <c r="CN182" s="243" t="n">
        <v>0</v>
      </c>
      <c r="WY182" s="236" t="n">
        <v>0</v>
      </c>
      <c r="WZ182" s="108"/>
      <c r="XA182" s="237" t="n">
        <v>0</v>
      </c>
      <c r="XB182" s="61" t="n">
        <v>60</v>
      </c>
      <c r="XC182" s="200" t="n">
        <f aca="false">XB182-W182</f>
        <v>0</v>
      </c>
      <c r="XD182" s="256" t="n">
        <f aca="false">SUMIF('TRIEN KHAI SX'!$B$8:$B$262,$B182,'TRIEN KHAI SX'!$CM$8:$CM$262)-W182</f>
        <v>0</v>
      </c>
      <c r="XE182" s="257" t="n">
        <f aca="false">SUMIF('TRIEN KHAI SX'!$B$8:$B$262,$B182,'TRIEN KHAI SX'!$FG$8:$FG$262)</f>
        <v>0</v>
      </c>
      <c r="XF182" s="258"/>
      <c r="XG182" s="258"/>
      <c r="XH182" s="258"/>
      <c r="XI182" s="258"/>
      <c r="XJ182" s="258"/>
      <c r="XK182" s="45"/>
      <c r="XL182" s="45"/>
      <c r="XM182" s="48"/>
      <c r="XN182" s="48"/>
      <c r="XO182" s="48"/>
      <c r="XP182" s="48"/>
      <c r="XQ182" s="48"/>
      <c r="XR182" s="48"/>
      <c r="XS182" s="48"/>
      <c r="XT182" s="48"/>
      <c r="XU182" s="48"/>
      <c r="XV182" s="48"/>
      <c r="XW182" s="48"/>
      <c r="XX182" s="48"/>
      <c r="XY182" s="48"/>
      <c r="XZ182" s="48"/>
      <c r="YA182" s="48"/>
      <c r="YB182" s="48"/>
      <c r="YC182" s="48"/>
      <c r="YD182" s="48"/>
      <c r="YE182" s="48"/>
      <c r="YF182" s="48"/>
      <c r="YG182" s="48"/>
      <c r="YH182" s="48"/>
      <c r="YI182" s="48"/>
      <c r="YJ182" s="48"/>
      <c r="YK182" s="48"/>
      <c r="YL182" s="48"/>
      <c r="YM182" s="48"/>
      <c r="YN182" s="48"/>
      <c r="YO182" s="48"/>
      <c r="YP182" s="48"/>
      <c r="YQ182" s="48"/>
      <c r="YR182" s="48"/>
      <c r="YS182" s="48"/>
      <c r="YT182" s="48"/>
      <c r="YU182" s="48"/>
      <c r="YV182" s="48"/>
      <c r="YW182" s="48"/>
      <c r="YX182" s="48"/>
      <c r="YY182" s="48"/>
      <c r="YZ182" s="48"/>
      <c r="ZA182" s="48"/>
      <c r="ZB182" s="48"/>
      <c r="ZC182" s="48"/>
      <c r="ZD182" s="48"/>
      <c r="ZE182" s="48"/>
      <c r="ZF182" s="48"/>
      <c r="ZG182" s="48"/>
      <c r="ZH182" s="48"/>
      <c r="ZI182" s="48"/>
      <c r="ZJ182" s="48"/>
      <c r="ZK182" s="48"/>
      <c r="ZL182" s="48"/>
      <c r="ZM182" s="48"/>
      <c r="ZN182" s="48"/>
      <c r="ZO182" s="48"/>
      <c r="ZP182" s="48"/>
      <c r="ZQ182" s="48"/>
      <c r="ZR182" s="48"/>
      <c r="ZS182" s="48"/>
      <c r="ZT182" s="48"/>
      <c r="ZU182" s="48"/>
      <c r="ZV182" s="48"/>
      <c r="ZW182" s="48"/>
      <c r="ZX182" s="48"/>
      <c r="ZY182" s="48"/>
      <c r="ZZ182" s="48"/>
      <c r="AAA182" s="48"/>
      <c r="AAB182" s="48"/>
      <c r="AAC182" s="48"/>
      <c r="AAD182" s="48"/>
      <c r="AAE182" s="48"/>
      <c r="AAF182" s="48"/>
      <c r="AAG182" s="48"/>
      <c r="AAH182" s="48"/>
      <c r="AAI182" s="48"/>
      <c r="AAJ182" s="48"/>
      <c r="AAK182" s="48"/>
      <c r="AAL182" s="48"/>
      <c r="AAM182" s="48"/>
      <c r="AAN182" s="48"/>
      <c r="AAO182" s="48"/>
      <c r="AAP182" s="48"/>
      <c r="AAQ182" s="48"/>
      <c r="AAR182" s="48"/>
      <c r="AAS182" s="48"/>
      <c r="AAT182" s="48"/>
      <c r="AAU182" s="48"/>
      <c r="AAV182" s="48"/>
      <c r="AAW182" s="48"/>
      <c r="AAX182" s="48"/>
      <c r="AAY182" s="48"/>
      <c r="AAZ182" s="48"/>
      <c r="ABA182" s="48"/>
      <c r="ABB182" s="48"/>
      <c r="ABC182" s="48"/>
      <c r="ABD182" s="48"/>
      <c r="ABE182" s="48"/>
      <c r="ABF182" s="48"/>
      <c r="ABG182" s="48"/>
      <c r="ABH182" s="48"/>
      <c r="ABI182" s="48"/>
      <c r="ABJ182" s="48"/>
      <c r="ABK182" s="48"/>
      <c r="ABL182" s="48"/>
      <c r="ABM182" s="48"/>
      <c r="ABN182" s="48"/>
      <c r="ABO182" s="48"/>
      <c r="ABP182" s="48"/>
      <c r="ABQ182" s="48"/>
      <c r="ABR182" s="48"/>
      <c r="ABS182" s="48"/>
      <c r="ABT182" s="48"/>
      <c r="ABU182" s="48"/>
      <c r="ABV182" s="48"/>
      <c r="ABW182" s="48"/>
      <c r="ABX182" s="48"/>
      <c r="ABY182" s="48"/>
      <c r="ABZ182" s="48"/>
      <c r="ACA182" s="48"/>
      <c r="ACB182" s="48"/>
      <c r="ACC182" s="48"/>
      <c r="ACD182" s="48"/>
      <c r="ACE182" s="48"/>
      <c r="ACF182" s="48"/>
      <c r="ACG182" s="48"/>
      <c r="ACH182" s="48"/>
      <c r="ACI182" s="48"/>
      <c r="ACJ182" s="48"/>
      <c r="ACK182" s="48"/>
      <c r="ACL182" s="48"/>
      <c r="ACM182" s="48"/>
      <c r="ACN182" s="48"/>
      <c r="ACO182" s="48"/>
      <c r="ACP182" s="48"/>
      <c r="ACQ182" s="48"/>
      <c r="ACR182" s="48"/>
      <c r="ACS182" s="48"/>
      <c r="ACT182" s="48"/>
      <c r="ACU182" s="48"/>
      <c r="ACV182" s="48"/>
      <c r="ACW182" s="48"/>
      <c r="ACX182" s="48"/>
      <c r="ACY182" s="48"/>
      <c r="ACZ182" s="48"/>
      <c r="ADA182" s="48"/>
      <c r="ADB182" s="48"/>
      <c r="ADC182" s="48"/>
      <c r="ADD182" s="48"/>
      <c r="ADE182" s="48"/>
      <c r="ADF182" s="48"/>
      <c r="ADG182" s="48"/>
      <c r="ADH182" s="48"/>
      <c r="ADI182" s="48"/>
      <c r="ADJ182" s="48"/>
      <c r="ADK182" s="48"/>
      <c r="ADL182" s="48"/>
      <c r="ADM182" s="48"/>
      <c r="ADN182" s="48"/>
      <c r="ADO182" s="48"/>
      <c r="ADP182" s="48"/>
      <c r="ADQ182" s="48"/>
      <c r="ADR182" s="48"/>
      <c r="ADS182" s="48"/>
      <c r="ADT182" s="48"/>
      <c r="ADU182" s="48"/>
      <c r="ADV182" s="48"/>
      <c r="ADW182" s="48"/>
      <c r="ADX182" s="48"/>
      <c r="ADY182" s="48"/>
      <c r="ADZ182" s="48"/>
      <c r="AEA182" s="48"/>
      <c r="AEB182" s="48"/>
      <c r="AEC182" s="48"/>
      <c r="AED182" s="48"/>
      <c r="AEE182" s="48"/>
      <c r="AEF182" s="48"/>
      <c r="AEG182" s="48"/>
      <c r="AEH182" s="48"/>
      <c r="AEI182" s="48"/>
      <c r="AEJ182" s="48"/>
      <c r="AEK182" s="48"/>
      <c r="AEL182" s="48"/>
      <c r="AEM182" s="48"/>
      <c r="AEN182" s="48"/>
      <c r="AEO182" s="48"/>
      <c r="AEP182" s="48"/>
      <c r="AEQ182" s="48"/>
      <c r="AER182" s="48"/>
      <c r="AES182" s="48"/>
      <c r="AET182" s="48"/>
      <c r="AEU182" s="48"/>
      <c r="AEV182" s="48"/>
      <c r="AEW182" s="48"/>
      <c r="AEX182" s="48"/>
      <c r="AEY182" s="48"/>
      <c r="AEZ182" s="48"/>
      <c r="AFA182" s="48"/>
      <c r="AFB182" s="48"/>
      <c r="AFC182" s="48"/>
      <c r="AFD182" s="48"/>
      <c r="AFE182" s="48"/>
      <c r="AFF182" s="48"/>
      <c r="AFG182" s="48"/>
      <c r="AFH182" s="48"/>
      <c r="AFI182" s="48"/>
      <c r="AFJ182" s="48"/>
      <c r="AFK182" s="48"/>
      <c r="AFL182" s="48"/>
      <c r="AFM182" s="48"/>
      <c r="AFN182" s="48"/>
      <c r="AFO182" s="48"/>
      <c r="AFP182" s="48"/>
      <c r="AFQ182" s="48"/>
      <c r="AFR182" s="48"/>
      <c r="AFS182" s="48"/>
      <c r="AFT182" s="48"/>
      <c r="AFU182" s="48"/>
      <c r="AFV182" s="48"/>
      <c r="AFW182" s="48"/>
      <c r="AFX182" s="48"/>
      <c r="AFY182" s="48"/>
      <c r="AFZ182" s="48"/>
      <c r="AGA182" s="48"/>
      <c r="AGB182" s="48"/>
      <c r="AGC182" s="48"/>
      <c r="AGD182" s="48"/>
      <c r="AGE182" s="48"/>
      <c r="AGF182" s="48"/>
      <c r="AGG182" s="48"/>
      <c r="AGH182" s="48"/>
      <c r="AGI182" s="48"/>
      <c r="AGJ182" s="48"/>
      <c r="AGK182" s="48"/>
      <c r="AGL182" s="48"/>
      <c r="AGM182" s="48"/>
      <c r="AGN182" s="48"/>
      <c r="AGO182" s="48"/>
      <c r="AGP182" s="48"/>
      <c r="AGQ182" s="48"/>
      <c r="AGR182" s="48"/>
      <c r="AGS182" s="48"/>
      <c r="AGT182" s="48"/>
      <c r="AGU182" s="48"/>
      <c r="AGV182" s="48"/>
      <c r="AGW182" s="48"/>
      <c r="AGX182" s="48"/>
      <c r="AGY182" s="48"/>
      <c r="AGZ182" s="48"/>
      <c r="AHA182" s="48"/>
      <c r="AHB182" s="48"/>
      <c r="AHC182" s="48"/>
      <c r="AHD182" s="48"/>
      <c r="AHE182" s="48"/>
      <c r="AHF182" s="48"/>
      <c r="AHG182" s="48"/>
      <c r="AHH182" s="48"/>
      <c r="AHI182" s="48"/>
      <c r="AHJ182" s="48"/>
      <c r="AHK182" s="48"/>
      <c r="AHL182" s="48"/>
      <c r="AHM182" s="48"/>
      <c r="AHN182" s="48"/>
      <c r="AHO182" s="48"/>
      <c r="AHP182" s="48"/>
      <c r="AHQ182" s="48"/>
      <c r="AHR182" s="48"/>
      <c r="AHS182" s="48"/>
      <c r="AHT182" s="48"/>
      <c r="AHU182" s="48"/>
      <c r="AHV182" s="48"/>
      <c r="AHW182" s="48"/>
      <c r="AHX182" s="48"/>
      <c r="AHY182" s="48"/>
      <c r="AHZ182" s="48"/>
      <c r="AIA182" s="48"/>
      <c r="AIB182" s="48"/>
      <c r="AIC182" s="48"/>
      <c r="AID182" s="48"/>
      <c r="AIE182" s="48"/>
      <c r="AIF182" s="48"/>
      <c r="AIG182" s="48"/>
      <c r="AIH182" s="48"/>
      <c r="AII182" s="48"/>
      <c r="AIJ182" s="48"/>
      <c r="AIK182" s="48"/>
      <c r="AIL182" s="48"/>
      <c r="AIM182" s="48"/>
      <c r="AIN182" s="48"/>
      <c r="AIO182" s="48"/>
      <c r="AIP182" s="48"/>
      <c r="AIQ182" s="48"/>
      <c r="AIR182" s="48"/>
      <c r="AIS182" s="48"/>
      <c r="AIT182" s="48"/>
      <c r="AIU182" s="48"/>
      <c r="AIV182" s="48"/>
      <c r="AIW182" s="48"/>
      <c r="AIX182" s="48"/>
      <c r="AIY182" s="48"/>
      <c r="AIZ182" s="48"/>
      <c r="AJA182" s="48"/>
      <c r="AJB182" s="48"/>
      <c r="AJC182" s="48"/>
      <c r="AJD182" s="48"/>
      <c r="AJE182" s="48"/>
      <c r="AJF182" s="48"/>
      <c r="AJG182" s="48"/>
      <c r="AJH182" s="48"/>
      <c r="AJI182" s="48"/>
      <c r="AJJ182" s="48"/>
      <c r="AJK182" s="48"/>
      <c r="AJL182" s="48"/>
      <c r="AJM182" s="48"/>
      <c r="AJN182" s="48"/>
      <c r="AJO182" s="48"/>
      <c r="AJP182" s="48"/>
      <c r="AJQ182" s="48"/>
      <c r="AJR182" s="48"/>
      <c r="AJS182" s="48"/>
      <c r="AJT182" s="48"/>
      <c r="AJU182" s="48"/>
      <c r="AJV182" s="48"/>
      <c r="AJW182" s="48"/>
      <c r="AJX182" s="48"/>
      <c r="AJY182" s="48"/>
      <c r="AJZ182" s="48"/>
      <c r="AKA182" s="48"/>
      <c r="AKB182" s="48"/>
      <c r="AKC182" s="48"/>
      <c r="AKD182" s="48"/>
      <c r="AKE182" s="48"/>
      <c r="AKF182" s="48"/>
      <c r="AKG182" s="48"/>
      <c r="AKH182" s="48"/>
      <c r="AKI182" s="48"/>
      <c r="AKJ182" s="48"/>
      <c r="AKK182" s="48"/>
      <c r="AKL182" s="48"/>
      <c r="AKM182" s="48"/>
      <c r="AKN182" s="48"/>
      <c r="AKO182" s="48"/>
      <c r="AKP182" s="48"/>
      <c r="AKQ182" s="48"/>
      <c r="AKR182" s="48"/>
      <c r="AKS182" s="48"/>
      <c r="AKT182" s="48"/>
      <c r="AKU182" s="48"/>
      <c r="AKV182" s="48"/>
      <c r="AKW182" s="48"/>
      <c r="AKX182" s="48"/>
      <c r="AKY182" s="48"/>
      <c r="AKZ182" s="48"/>
      <c r="ALA182" s="48"/>
      <c r="ALB182" s="48"/>
      <c r="ALC182" s="48"/>
      <c r="ALD182" s="48"/>
      <c r="ALE182" s="48"/>
      <c r="ALF182" s="48"/>
      <c r="ALG182" s="48"/>
      <c r="ALH182" s="48"/>
      <c r="ALI182" s="48"/>
      <c r="ALJ182" s="48"/>
      <c r="ALK182" s="48"/>
      <c r="ALL182" s="48"/>
      <c r="ALM182" s="48"/>
      <c r="ALN182" s="48"/>
      <c r="ALO182" s="48"/>
      <c r="ALP182" s="48"/>
      <c r="ALQ182" s="48"/>
      <c r="ALR182" s="48"/>
      <c r="ALS182" s="48"/>
      <c r="ALT182" s="48"/>
      <c r="ALU182" s="48"/>
      <c r="ALV182" s="48"/>
      <c r="ALW182" s="48"/>
      <c r="ALX182" s="48"/>
      <c r="ALY182" s="48"/>
      <c r="ALZ182" s="48"/>
      <c r="AMA182" s="48"/>
      <c r="AMB182" s="48"/>
      <c r="AMC182" s="48"/>
      <c r="AMD182" s="48"/>
      <c r="AME182" s="48"/>
      <c r="AMF182" s="48"/>
      <c r="AMG182" s="48"/>
      <c r="AMH182" s="48"/>
      <c r="AMI182" s="48"/>
      <c r="AMJ182" s="48"/>
    </row>
    <row r="183" s="243" customFormat="true" ht="16.5" hidden="false" customHeight="true" outlineLevel="0" collapsed="false">
      <c r="A183" s="240" t="n">
        <f aca="false">A182+1</f>
        <v>171</v>
      </c>
      <c r="B183" s="242" t="s">
        <v>556</v>
      </c>
      <c r="C183" s="242" t="s">
        <v>556</v>
      </c>
      <c r="D183" s="242" t="s">
        <v>557</v>
      </c>
      <c r="E183" s="242" t="s">
        <v>405</v>
      </c>
      <c r="F183" s="242" t="s">
        <v>369</v>
      </c>
      <c r="G183" s="242" t="s">
        <v>406</v>
      </c>
      <c r="H183" s="244" t="s">
        <v>294</v>
      </c>
      <c r="I183" s="242" t="n">
        <f aca="false">COUNTIF($C$13:$C$265,$C183)</f>
        <v>1</v>
      </c>
      <c r="J183" s="245" t="n">
        <f aca="false">COUNTIF($B$13:$B$265,$B183)</f>
        <v>1</v>
      </c>
      <c r="K183" s="244"/>
      <c r="L183" s="246" t="n">
        <v>1110</v>
      </c>
      <c r="M183" s="246" t="n">
        <v>555</v>
      </c>
      <c r="N183" s="246" t="n">
        <v>225</v>
      </c>
      <c r="O183" s="260" t="n">
        <f aca="false">L183*M183*N183/10^9</f>
        <v>0.13861125</v>
      </c>
      <c r="P183" s="248" t="n">
        <v>0.035958814</v>
      </c>
      <c r="Q183" s="249"/>
      <c r="R183" s="250"/>
      <c r="S183" s="251"/>
      <c r="T183" s="252"/>
      <c r="U183" s="253" t="n">
        <v>87.8218</v>
      </c>
      <c r="V183" s="254"/>
      <c r="W183" s="255" t="n">
        <f aca="false">SUM(X183:WY183)</f>
        <v>90</v>
      </c>
      <c r="X183" s="243" t="n">
        <v>0</v>
      </c>
      <c r="Y183" s="243" t="n">
        <v>0</v>
      </c>
      <c r="Z183" s="243" t="n">
        <v>0</v>
      </c>
      <c r="AA183" s="243" t="n">
        <v>0</v>
      </c>
      <c r="AB183" s="243" t="n">
        <v>0</v>
      </c>
      <c r="AC183" s="243" t="n">
        <v>0</v>
      </c>
      <c r="AD183" s="243" t="n">
        <v>0</v>
      </c>
      <c r="AE183" s="243" t="n">
        <v>0</v>
      </c>
      <c r="AF183" s="243" t="n">
        <v>0</v>
      </c>
      <c r="AG183" s="243" t="n">
        <v>0</v>
      </c>
      <c r="AH183" s="243" t="n">
        <v>0</v>
      </c>
      <c r="AI183" s="243" t="n">
        <v>0</v>
      </c>
      <c r="AJ183" s="243" t="n">
        <v>0</v>
      </c>
      <c r="AK183" s="243" t="n">
        <v>0</v>
      </c>
      <c r="AL183" s="243" t="n">
        <v>0</v>
      </c>
      <c r="AM183" s="243" t="n">
        <v>0</v>
      </c>
      <c r="AP183" s="243" t="n">
        <v>0</v>
      </c>
      <c r="AQ183" s="243" t="n">
        <v>0</v>
      </c>
      <c r="AR183" s="243" t="n">
        <v>0</v>
      </c>
      <c r="AS183" s="243" t="n">
        <v>0</v>
      </c>
      <c r="AT183" s="243" t="n">
        <v>0</v>
      </c>
      <c r="AU183" s="243" t="n">
        <v>0</v>
      </c>
      <c r="AV183" s="243" t="n">
        <v>0</v>
      </c>
      <c r="AW183" s="243" t="n">
        <v>0</v>
      </c>
      <c r="AX183" s="243" t="n">
        <v>0</v>
      </c>
      <c r="AY183" s="243" t="n">
        <v>0</v>
      </c>
      <c r="AZ183" s="243" t="n">
        <v>0</v>
      </c>
      <c r="BA183" s="243" t="n">
        <v>0</v>
      </c>
      <c r="BB183" s="243" t="n">
        <v>0</v>
      </c>
      <c r="BC183" s="243" t="n">
        <v>0</v>
      </c>
      <c r="BD183" s="243" t="n">
        <v>30</v>
      </c>
      <c r="BE183" s="243" t="n">
        <v>0</v>
      </c>
      <c r="BF183" s="243" t="n">
        <v>0</v>
      </c>
      <c r="BG183" s="243" t="n">
        <v>0</v>
      </c>
      <c r="BH183" s="243" t="n">
        <v>0</v>
      </c>
      <c r="BI183" s="243" t="n">
        <v>0</v>
      </c>
      <c r="BJ183" s="243" t="n">
        <v>0</v>
      </c>
      <c r="BK183" s="243" t="n">
        <v>0</v>
      </c>
      <c r="BL183" s="243" t="n">
        <v>0</v>
      </c>
      <c r="BM183" s="243" t="n">
        <v>0</v>
      </c>
      <c r="BN183" s="243" t="n">
        <v>0</v>
      </c>
      <c r="BO183" s="243" t="n">
        <v>0</v>
      </c>
      <c r="BP183" s="243" t="n">
        <v>0</v>
      </c>
      <c r="BQ183" s="243" t="n">
        <v>0</v>
      </c>
      <c r="BR183" s="243" t="n">
        <v>0</v>
      </c>
      <c r="BS183" s="243" t="n">
        <v>0</v>
      </c>
      <c r="BT183" s="243" t="n">
        <v>0</v>
      </c>
      <c r="BU183" s="243" t="n">
        <v>0</v>
      </c>
      <c r="BV183" s="243" t="n">
        <v>0</v>
      </c>
      <c r="BW183" s="243" t="n">
        <v>0</v>
      </c>
      <c r="BX183" s="243" t="n">
        <v>0</v>
      </c>
      <c r="BY183" s="243" t="n">
        <v>0</v>
      </c>
      <c r="BZ183" s="243" t="n">
        <v>0</v>
      </c>
      <c r="CA183" s="243" t="n">
        <v>0</v>
      </c>
      <c r="CB183" s="243" t="n">
        <v>60</v>
      </c>
      <c r="CC183" s="243" t="n">
        <v>0</v>
      </c>
      <c r="CD183" s="243" t="n">
        <v>0</v>
      </c>
      <c r="CE183" s="243" t="n">
        <v>0</v>
      </c>
      <c r="CF183" s="243" t="n">
        <v>0</v>
      </c>
      <c r="CG183" s="243" t="n">
        <v>0</v>
      </c>
      <c r="CH183" s="243" t="n">
        <v>0</v>
      </c>
      <c r="CI183" s="243" t="n">
        <v>0</v>
      </c>
      <c r="CJ183" s="243" t="n">
        <v>0</v>
      </c>
      <c r="CK183" s="243" t="n">
        <v>0</v>
      </c>
      <c r="CL183" s="243" t="n">
        <v>0</v>
      </c>
      <c r="CM183" s="243" t="n">
        <v>0</v>
      </c>
      <c r="CN183" s="243" t="n">
        <v>0</v>
      </c>
      <c r="WY183" s="236" t="n">
        <v>0</v>
      </c>
      <c r="WZ183" s="108"/>
      <c r="XA183" s="237" t="n">
        <v>0</v>
      </c>
      <c r="XB183" s="61" t="n">
        <v>90</v>
      </c>
      <c r="XC183" s="200" t="n">
        <f aca="false">XB183-W183</f>
        <v>0</v>
      </c>
      <c r="XD183" s="256" t="n">
        <f aca="false">SUMIF('TRIEN KHAI SX'!$B$8:$B$262,$B183,'TRIEN KHAI SX'!$CM$8:$CM$262)-W183</f>
        <v>0</v>
      </c>
      <c r="XE183" s="257" t="n">
        <f aca="false">SUMIF('TRIEN KHAI SX'!$B$8:$B$262,$B183,'TRIEN KHAI SX'!$FG$8:$FG$262)</f>
        <v>0</v>
      </c>
      <c r="XF183" s="258"/>
      <c r="XG183" s="258"/>
      <c r="XH183" s="258"/>
      <c r="XI183" s="258"/>
      <c r="XJ183" s="258"/>
      <c r="XK183" s="45"/>
      <c r="XL183" s="45"/>
      <c r="XM183" s="48"/>
      <c r="XN183" s="48"/>
      <c r="XO183" s="48"/>
      <c r="XP183" s="48"/>
      <c r="XQ183" s="48"/>
      <c r="XR183" s="48"/>
      <c r="XS183" s="48"/>
      <c r="XT183" s="48"/>
      <c r="XU183" s="48"/>
      <c r="XV183" s="48"/>
      <c r="XW183" s="48"/>
      <c r="XX183" s="48"/>
      <c r="XY183" s="48"/>
      <c r="XZ183" s="48"/>
      <c r="YA183" s="48"/>
      <c r="YB183" s="48"/>
      <c r="YC183" s="48"/>
      <c r="YD183" s="48"/>
      <c r="YE183" s="48"/>
      <c r="YF183" s="48"/>
      <c r="YG183" s="48"/>
      <c r="YH183" s="48"/>
      <c r="YI183" s="48"/>
      <c r="YJ183" s="48"/>
      <c r="YK183" s="48"/>
      <c r="YL183" s="48"/>
      <c r="YM183" s="48"/>
      <c r="YN183" s="48"/>
      <c r="YO183" s="48"/>
      <c r="YP183" s="48"/>
      <c r="YQ183" s="48"/>
      <c r="YR183" s="48"/>
      <c r="YS183" s="48"/>
      <c r="YT183" s="48"/>
      <c r="YU183" s="48"/>
      <c r="YV183" s="48"/>
      <c r="YW183" s="48"/>
      <c r="YX183" s="48"/>
      <c r="YY183" s="48"/>
      <c r="YZ183" s="48"/>
      <c r="ZA183" s="48"/>
      <c r="ZB183" s="48"/>
      <c r="ZC183" s="48"/>
      <c r="ZD183" s="48"/>
      <c r="ZE183" s="48"/>
      <c r="ZF183" s="48"/>
      <c r="ZG183" s="48"/>
      <c r="ZH183" s="48"/>
      <c r="ZI183" s="48"/>
      <c r="ZJ183" s="48"/>
      <c r="ZK183" s="48"/>
      <c r="ZL183" s="48"/>
      <c r="ZM183" s="48"/>
      <c r="ZN183" s="48"/>
      <c r="ZO183" s="48"/>
      <c r="ZP183" s="48"/>
      <c r="ZQ183" s="48"/>
      <c r="ZR183" s="48"/>
      <c r="ZS183" s="48"/>
      <c r="ZT183" s="48"/>
      <c r="ZU183" s="48"/>
      <c r="ZV183" s="48"/>
      <c r="ZW183" s="48"/>
      <c r="ZX183" s="48"/>
      <c r="ZY183" s="48"/>
      <c r="ZZ183" s="48"/>
      <c r="AAA183" s="48"/>
      <c r="AAB183" s="48"/>
      <c r="AAC183" s="48"/>
      <c r="AAD183" s="48"/>
      <c r="AAE183" s="48"/>
      <c r="AAF183" s="48"/>
      <c r="AAG183" s="48"/>
      <c r="AAH183" s="48"/>
      <c r="AAI183" s="48"/>
      <c r="AAJ183" s="48"/>
      <c r="AAK183" s="48"/>
      <c r="AAL183" s="48"/>
      <c r="AAM183" s="48"/>
      <c r="AAN183" s="48"/>
      <c r="AAO183" s="48"/>
      <c r="AAP183" s="48"/>
      <c r="AAQ183" s="48"/>
      <c r="AAR183" s="48"/>
      <c r="AAS183" s="48"/>
      <c r="AAT183" s="48"/>
      <c r="AAU183" s="48"/>
      <c r="AAV183" s="48"/>
      <c r="AAW183" s="48"/>
      <c r="AAX183" s="48"/>
      <c r="AAY183" s="48"/>
      <c r="AAZ183" s="48"/>
      <c r="ABA183" s="48"/>
      <c r="ABB183" s="48"/>
      <c r="ABC183" s="48"/>
      <c r="ABD183" s="48"/>
      <c r="ABE183" s="48"/>
      <c r="ABF183" s="48"/>
      <c r="ABG183" s="48"/>
      <c r="ABH183" s="48"/>
      <c r="ABI183" s="48"/>
      <c r="ABJ183" s="48"/>
      <c r="ABK183" s="48"/>
      <c r="ABL183" s="48"/>
      <c r="ABM183" s="48"/>
      <c r="ABN183" s="48"/>
      <c r="ABO183" s="48"/>
      <c r="ABP183" s="48"/>
      <c r="ABQ183" s="48"/>
      <c r="ABR183" s="48"/>
      <c r="ABS183" s="48"/>
      <c r="ABT183" s="48"/>
      <c r="ABU183" s="48"/>
      <c r="ABV183" s="48"/>
      <c r="ABW183" s="48"/>
      <c r="ABX183" s="48"/>
      <c r="ABY183" s="48"/>
      <c r="ABZ183" s="48"/>
      <c r="ACA183" s="48"/>
      <c r="ACB183" s="48"/>
      <c r="ACC183" s="48"/>
      <c r="ACD183" s="48"/>
      <c r="ACE183" s="48"/>
      <c r="ACF183" s="48"/>
      <c r="ACG183" s="48"/>
      <c r="ACH183" s="48"/>
      <c r="ACI183" s="48"/>
      <c r="ACJ183" s="48"/>
      <c r="ACK183" s="48"/>
      <c r="ACL183" s="48"/>
      <c r="ACM183" s="48"/>
      <c r="ACN183" s="48"/>
      <c r="ACO183" s="48"/>
      <c r="ACP183" s="48"/>
      <c r="ACQ183" s="48"/>
      <c r="ACR183" s="48"/>
      <c r="ACS183" s="48"/>
      <c r="ACT183" s="48"/>
      <c r="ACU183" s="48"/>
      <c r="ACV183" s="48"/>
      <c r="ACW183" s="48"/>
      <c r="ACX183" s="48"/>
      <c r="ACY183" s="48"/>
      <c r="ACZ183" s="48"/>
      <c r="ADA183" s="48"/>
      <c r="ADB183" s="48"/>
      <c r="ADC183" s="48"/>
      <c r="ADD183" s="48"/>
      <c r="ADE183" s="48"/>
      <c r="ADF183" s="48"/>
      <c r="ADG183" s="48"/>
      <c r="ADH183" s="48"/>
      <c r="ADI183" s="48"/>
      <c r="ADJ183" s="48"/>
      <c r="ADK183" s="48"/>
      <c r="ADL183" s="48"/>
      <c r="ADM183" s="48"/>
      <c r="ADN183" s="48"/>
      <c r="ADO183" s="48"/>
      <c r="ADP183" s="48"/>
      <c r="ADQ183" s="48"/>
      <c r="ADR183" s="48"/>
      <c r="ADS183" s="48"/>
      <c r="ADT183" s="48"/>
      <c r="ADU183" s="48"/>
      <c r="ADV183" s="48"/>
      <c r="ADW183" s="48"/>
      <c r="ADX183" s="48"/>
      <c r="ADY183" s="48"/>
      <c r="ADZ183" s="48"/>
      <c r="AEA183" s="48"/>
      <c r="AEB183" s="48"/>
      <c r="AEC183" s="48"/>
      <c r="AED183" s="48"/>
      <c r="AEE183" s="48"/>
      <c r="AEF183" s="48"/>
      <c r="AEG183" s="48"/>
      <c r="AEH183" s="48"/>
      <c r="AEI183" s="48"/>
      <c r="AEJ183" s="48"/>
      <c r="AEK183" s="48"/>
      <c r="AEL183" s="48"/>
      <c r="AEM183" s="48"/>
      <c r="AEN183" s="48"/>
      <c r="AEO183" s="48"/>
      <c r="AEP183" s="48"/>
      <c r="AEQ183" s="48"/>
      <c r="AER183" s="48"/>
      <c r="AES183" s="48"/>
      <c r="AET183" s="48"/>
      <c r="AEU183" s="48"/>
      <c r="AEV183" s="48"/>
      <c r="AEW183" s="48"/>
      <c r="AEX183" s="48"/>
      <c r="AEY183" s="48"/>
      <c r="AEZ183" s="48"/>
      <c r="AFA183" s="48"/>
      <c r="AFB183" s="48"/>
      <c r="AFC183" s="48"/>
      <c r="AFD183" s="48"/>
      <c r="AFE183" s="48"/>
      <c r="AFF183" s="48"/>
      <c r="AFG183" s="48"/>
      <c r="AFH183" s="48"/>
      <c r="AFI183" s="48"/>
      <c r="AFJ183" s="48"/>
      <c r="AFK183" s="48"/>
      <c r="AFL183" s="48"/>
      <c r="AFM183" s="48"/>
      <c r="AFN183" s="48"/>
      <c r="AFO183" s="48"/>
      <c r="AFP183" s="48"/>
      <c r="AFQ183" s="48"/>
      <c r="AFR183" s="48"/>
      <c r="AFS183" s="48"/>
      <c r="AFT183" s="48"/>
      <c r="AFU183" s="48"/>
      <c r="AFV183" s="48"/>
      <c r="AFW183" s="48"/>
      <c r="AFX183" s="48"/>
      <c r="AFY183" s="48"/>
      <c r="AFZ183" s="48"/>
      <c r="AGA183" s="48"/>
      <c r="AGB183" s="48"/>
      <c r="AGC183" s="48"/>
      <c r="AGD183" s="48"/>
      <c r="AGE183" s="48"/>
      <c r="AGF183" s="48"/>
      <c r="AGG183" s="48"/>
      <c r="AGH183" s="48"/>
      <c r="AGI183" s="48"/>
      <c r="AGJ183" s="48"/>
      <c r="AGK183" s="48"/>
      <c r="AGL183" s="48"/>
      <c r="AGM183" s="48"/>
      <c r="AGN183" s="48"/>
      <c r="AGO183" s="48"/>
      <c r="AGP183" s="48"/>
      <c r="AGQ183" s="48"/>
      <c r="AGR183" s="48"/>
      <c r="AGS183" s="48"/>
      <c r="AGT183" s="48"/>
      <c r="AGU183" s="48"/>
      <c r="AGV183" s="48"/>
      <c r="AGW183" s="48"/>
      <c r="AGX183" s="48"/>
      <c r="AGY183" s="48"/>
      <c r="AGZ183" s="48"/>
      <c r="AHA183" s="48"/>
      <c r="AHB183" s="48"/>
      <c r="AHC183" s="48"/>
      <c r="AHD183" s="48"/>
      <c r="AHE183" s="48"/>
      <c r="AHF183" s="48"/>
      <c r="AHG183" s="48"/>
      <c r="AHH183" s="48"/>
      <c r="AHI183" s="48"/>
      <c r="AHJ183" s="48"/>
      <c r="AHK183" s="48"/>
      <c r="AHL183" s="48"/>
      <c r="AHM183" s="48"/>
      <c r="AHN183" s="48"/>
      <c r="AHO183" s="48"/>
      <c r="AHP183" s="48"/>
      <c r="AHQ183" s="48"/>
      <c r="AHR183" s="48"/>
      <c r="AHS183" s="48"/>
      <c r="AHT183" s="48"/>
      <c r="AHU183" s="48"/>
      <c r="AHV183" s="48"/>
      <c r="AHW183" s="48"/>
      <c r="AHX183" s="48"/>
      <c r="AHY183" s="48"/>
      <c r="AHZ183" s="48"/>
      <c r="AIA183" s="48"/>
      <c r="AIB183" s="48"/>
      <c r="AIC183" s="48"/>
      <c r="AID183" s="48"/>
      <c r="AIE183" s="48"/>
      <c r="AIF183" s="48"/>
      <c r="AIG183" s="48"/>
      <c r="AIH183" s="48"/>
      <c r="AII183" s="48"/>
      <c r="AIJ183" s="48"/>
      <c r="AIK183" s="48"/>
      <c r="AIL183" s="48"/>
      <c r="AIM183" s="48"/>
      <c r="AIN183" s="48"/>
      <c r="AIO183" s="48"/>
      <c r="AIP183" s="48"/>
      <c r="AIQ183" s="48"/>
      <c r="AIR183" s="48"/>
      <c r="AIS183" s="48"/>
      <c r="AIT183" s="48"/>
      <c r="AIU183" s="48"/>
      <c r="AIV183" s="48"/>
      <c r="AIW183" s="48"/>
      <c r="AIX183" s="48"/>
      <c r="AIY183" s="48"/>
      <c r="AIZ183" s="48"/>
      <c r="AJA183" s="48"/>
      <c r="AJB183" s="48"/>
      <c r="AJC183" s="48"/>
      <c r="AJD183" s="48"/>
      <c r="AJE183" s="48"/>
      <c r="AJF183" s="48"/>
      <c r="AJG183" s="48"/>
      <c r="AJH183" s="48"/>
      <c r="AJI183" s="48"/>
      <c r="AJJ183" s="48"/>
      <c r="AJK183" s="48"/>
      <c r="AJL183" s="48"/>
      <c r="AJM183" s="48"/>
      <c r="AJN183" s="48"/>
      <c r="AJO183" s="48"/>
      <c r="AJP183" s="48"/>
      <c r="AJQ183" s="48"/>
      <c r="AJR183" s="48"/>
      <c r="AJS183" s="48"/>
      <c r="AJT183" s="48"/>
      <c r="AJU183" s="48"/>
      <c r="AJV183" s="48"/>
      <c r="AJW183" s="48"/>
      <c r="AJX183" s="48"/>
      <c r="AJY183" s="48"/>
      <c r="AJZ183" s="48"/>
      <c r="AKA183" s="48"/>
      <c r="AKB183" s="48"/>
      <c r="AKC183" s="48"/>
      <c r="AKD183" s="48"/>
      <c r="AKE183" s="48"/>
      <c r="AKF183" s="48"/>
      <c r="AKG183" s="48"/>
      <c r="AKH183" s="48"/>
      <c r="AKI183" s="48"/>
      <c r="AKJ183" s="48"/>
      <c r="AKK183" s="48"/>
      <c r="AKL183" s="48"/>
      <c r="AKM183" s="48"/>
      <c r="AKN183" s="48"/>
      <c r="AKO183" s="48"/>
      <c r="AKP183" s="48"/>
      <c r="AKQ183" s="48"/>
      <c r="AKR183" s="48"/>
      <c r="AKS183" s="48"/>
      <c r="AKT183" s="48"/>
      <c r="AKU183" s="48"/>
      <c r="AKV183" s="48"/>
      <c r="AKW183" s="48"/>
      <c r="AKX183" s="48"/>
      <c r="AKY183" s="48"/>
      <c r="AKZ183" s="48"/>
      <c r="ALA183" s="48"/>
      <c r="ALB183" s="48"/>
      <c r="ALC183" s="48"/>
      <c r="ALD183" s="48"/>
      <c r="ALE183" s="48"/>
      <c r="ALF183" s="48"/>
      <c r="ALG183" s="48"/>
      <c r="ALH183" s="48"/>
      <c r="ALI183" s="48"/>
      <c r="ALJ183" s="48"/>
      <c r="ALK183" s="48"/>
      <c r="ALL183" s="48"/>
      <c r="ALM183" s="48"/>
      <c r="ALN183" s="48"/>
      <c r="ALO183" s="48"/>
      <c r="ALP183" s="48"/>
      <c r="ALQ183" s="48"/>
      <c r="ALR183" s="48"/>
      <c r="ALS183" s="48"/>
      <c r="ALT183" s="48"/>
      <c r="ALU183" s="48"/>
      <c r="ALV183" s="48"/>
      <c r="ALW183" s="48"/>
      <c r="ALX183" s="48"/>
      <c r="ALY183" s="48"/>
      <c r="ALZ183" s="48"/>
      <c r="AMA183" s="48"/>
      <c r="AMB183" s="48"/>
      <c r="AMC183" s="48"/>
      <c r="AMD183" s="48"/>
      <c r="AME183" s="48"/>
      <c r="AMF183" s="48"/>
      <c r="AMG183" s="48"/>
      <c r="AMH183" s="48"/>
      <c r="AMI183" s="48"/>
      <c r="AMJ183" s="48"/>
    </row>
    <row r="184" s="243" customFormat="true" ht="16.5" hidden="false" customHeight="true" outlineLevel="0" collapsed="false">
      <c r="A184" s="240" t="n">
        <f aca="false">A183+1</f>
        <v>172</v>
      </c>
      <c r="B184" s="242" t="s">
        <v>558</v>
      </c>
      <c r="C184" s="242" t="s">
        <v>558</v>
      </c>
      <c r="D184" s="242" t="s">
        <v>559</v>
      </c>
      <c r="E184" s="242" t="s">
        <v>497</v>
      </c>
      <c r="F184" s="242" t="n">
        <v>0</v>
      </c>
      <c r="G184" s="242" t="s">
        <v>498</v>
      </c>
      <c r="H184" s="244" t="s">
        <v>294</v>
      </c>
      <c r="I184" s="242" t="n">
        <f aca="false">COUNTIF($C$13:$C$265,$C184)</f>
        <v>1</v>
      </c>
      <c r="J184" s="245" t="n">
        <f aca="false">COUNTIF($B$13:$B$265,$B184)</f>
        <v>1</v>
      </c>
      <c r="K184" s="244"/>
      <c r="L184" s="246" t="n">
        <v>1300</v>
      </c>
      <c r="M184" s="246" t="n">
        <v>620</v>
      </c>
      <c r="N184" s="246" t="n">
        <v>365</v>
      </c>
      <c r="O184" s="260" t="n">
        <f aca="false">L184*M184*N184/10^9</f>
        <v>0.29419</v>
      </c>
      <c r="P184" s="248" t="n">
        <v>0.08582</v>
      </c>
      <c r="Q184" s="249"/>
      <c r="R184" s="250"/>
      <c r="S184" s="251"/>
      <c r="T184" s="254" t="n">
        <v>175.97</v>
      </c>
      <c r="U184" s="253" t="n">
        <v>212.9237</v>
      </c>
      <c r="V184" s="254"/>
      <c r="W184" s="255" t="n">
        <f aca="false">SUM(X184:WY184)</f>
        <v>60</v>
      </c>
      <c r="X184" s="243" t="n">
        <v>0</v>
      </c>
      <c r="Y184" s="243" t="n">
        <v>0</v>
      </c>
      <c r="Z184" s="243" t="n">
        <v>0</v>
      </c>
      <c r="AA184" s="243" t="n">
        <v>0</v>
      </c>
      <c r="AB184" s="243" t="n">
        <v>0</v>
      </c>
      <c r="AC184" s="243" t="n">
        <v>0</v>
      </c>
      <c r="AD184" s="243" t="n">
        <v>0</v>
      </c>
      <c r="AE184" s="243" t="n">
        <v>0</v>
      </c>
      <c r="AF184" s="243" t="n">
        <v>0</v>
      </c>
      <c r="AG184" s="243" t="n">
        <v>0</v>
      </c>
      <c r="AH184" s="243" t="n">
        <v>0</v>
      </c>
      <c r="AI184" s="243" t="n">
        <v>0</v>
      </c>
      <c r="AJ184" s="243" t="n">
        <v>0</v>
      </c>
      <c r="AK184" s="243" t="n">
        <v>0</v>
      </c>
      <c r="AL184" s="243" t="n">
        <v>0</v>
      </c>
      <c r="AM184" s="243" t="n">
        <v>0</v>
      </c>
      <c r="AN184" s="243" t="n">
        <v>0</v>
      </c>
      <c r="AO184" s="243" t="n">
        <v>30</v>
      </c>
      <c r="AP184" s="243" t="n">
        <v>0</v>
      </c>
      <c r="AQ184" s="243" t="n">
        <v>0</v>
      </c>
      <c r="AR184" s="243" t="n">
        <v>0</v>
      </c>
      <c r="AS184" s="243" t="n">
        <v>0</v>
      </c>
      <c r="AT184" s="243" t="n">
        <v>0</v>
      </c>
      <c r="AU184" s="243" t="n">
        <v>0</v>
      </c>
      <c r="AV184" s="243" t="n">
        <v>0</v>
      </c>
      <c r="AW184" s="243" t="n">
        <v>0</v>
      </c>
      <c r="AX184" s="243" t="n">
        <v>0</v>
      </c>
      <c r="AY184" s="243" t="n">
        <v>0</v>
      </c>
      <c r="AZ184" s="243" t="n">
        <v>0</v>
      </c>
      <c r="BA184" s="243" t="n">
        <v>0</v>
      </c>
      <c r="BB184" s="243" t="n">
        <v>0</v>
      </c>
      <c r="BC184" s="243" t="n">
        <v>0</v>
      </c>
      <c r="BD184" s="243" t="n">
        <v>0</v>
      </c>
      <c r="BE184" s="243" t="n">
        <v>0</v>
      </c>
      <c r="BF184" s="243" t="n">
        <v>0</v>
      </c>
      <c r="BG184" s="243" t="n">
        <v>0</v>
      </c>
      <c r="BH184" s="243" t="n">
        <v>0</v>
      </c>
      <c r="BI184" s="243" t="n">
        <v>0</v>
      </c>
      <c r="BJ184" s="243" t="n">
        <v>0</v>
      </c>
      <c r="BK184" s="243" t="n">
        <v>0</v>
      </c>
      <c r="BL184" s="243" t="n">
        <v>0</v>
      </c>
      <c r="BM184" s="243" t="n">
        <v>0</v>
      </c>
      <c r="BN184" s="243" t="n">
        <v>0</v>
      </c>
      <c r="BO184" s="243" t="n">
        <v>0</v>
      </c>
      <c r="BP184" s="243" t="n">
        <v>0</v>
      </c>
      <c r="BQ184" s="243" t="n">
        <v>0</v>
      </c>
      <c r="BR184" s="243" t="n">
        <v>30</v>
      </c>
      <c r="BS184" s="243" t="n">
        <v>0</v>
      </c>
      <c r="BT184" s="243" t="n">
        <v>0</v>
      </c>
      <c r="BU184" s="243" t="n">
        <v>0</v>
      </c>
      <c r="BV184" s="243" t="n">
        <v>0</v>
      </c>
      <c r="BW184" s="243" t="n">
        <v>0</v>
      </c>
      <c r="BX184" s="243" t="n">
        <v>0</v>
      </c>
      <c r="BY184" s="243" t="n">
        <v>0</v>
      </c>
      <c r="BZ184" s="243" t="n">
        <v>0</v>
      </c>
      <c r="CA184" s="243" t="n">
        <v>0</v>
      </c>
      <c r="CB184" s="243" t="n">
        <v>0</v>
      </c>
      <c r="CC184" s="243" t="n">
        <v>0</v>
      </c>
      <c r="CD184" s="243" t="n">
        <v>0</v>
      </c>
      <c r="CE184" s="243" t="n">
        <v>0</v>
      </c>
      <c r="CF184" s="243" t="n">
        <v>0</v>
      </c>
      <c r="CG184" s="243" t="n">
        <v>0</v>
      </c>
      <c r="CH184" s="243" t="n">
        <v>0</v>
      </c>
      <c r="CI184" s="243" t="n">
        <v>0</v>
      </c>
      <c r="CJ184" s="243" t="n">
        <v>0</v>
      </c>
      <c r="CK184" s="243" t="n">
        <v>0</v>
      </c>
      <c r="CL184" s="243" t="n">
        <v>0</v>
      </c>
      <c r="CM184" s="243" t="n">
        <v>0</v>
      </c>
      <c r="CN184" s="243" t="n">
        <v>0</v>
      </c>
      <c r="WY184" s="236" t="n">
        <v>0</v>
      </c>
      <c r="WZ184" s="108"/>
      <c r="XA184" s="237" t="n">
        <v>0</v>
      </c>
      <c r="XB184" s="61" t="n">
        <v>60</v>
      </c>
      <c r="XC184" s="200" t="n">
        <f aca="false">XB184-W184</f>
        <v>0</v>
      </c>
      <c r="XD184" s="256" t="n">
        <f aca="false">SUMIF('TRIEN KHAI SX'!$B$8:$B$262,$B184,'TRIEN KHAI SX'!$CM$8:$CM$262)-W184</f>
        <v>0</v>
      </c>
      <c r="XE184" s="257" t="n">
        <f aca="false">SUMIF('TRIEN KHAI SX'!$B$8:$B$262,$B184,'TRIEN KHAI SX'!$FG$8:$FG$262)</f>
        <v>0</v>
      </c>
      <c r="XF184" s="258"/>
      <c r="XG184" s="258"/>
      <c r="XH184" s="258"/>
      <c r="XI184" s="258"/>
      <c r="XJ184" s="258"/>
      <c r="XK184" s="45"/>
      <c r="XL184" s="45"/>
      <c r="XM184" s="48"/>
      <c r="XN184" s="48"/>
      <c r="XO184" s="48"/>
      <c r="XP184" s="48"/>
      <c r="XQ184" s="48"/>
      <c r="XR184" s="48"/>
      <c r="XS184" s="48"/>
      <c r="XT184" s="48"/>
      <c r="XU184" s="48"/>
      <c r="XV184" s="48"/>
      <c r="XW184" s="48"/>
      <c r="XX184" s="48"/>
      <c r="XY184" s="48"/>
      <c r="XZ184" s="48"/>
      <c r="YA184" s="48"/>
      <c r="YB184" s="48"/>
      <c r="YC184" s="48"/>
      <c r="YD184" s="48"/>
      <c r="YE184" s="48"/>
      <c r="YF184" s="48"/>
      <c r="YG184" s="48"/>
      <c r="YH184" s="48"/>
      <c r="YI184" s="48"/>
      <c r="YJ184" s="48"/>
      <c r="YK184" s="48"/>
      <c r="YL184" s="48"/>
      <c r="YM184" s="48"/>
      <c r="YN184" s="48"/>
      <c r="YO184" s="48"/>
      <c r="YP184" s="48"/>
      <c r="YQ184" s="48"/>
      <c r="YR184" s="48"/>
      <c r="YS184" s="48"/>
      <c r="YT184" s="48"/>
      <c r="YU184" s="48"/>
      <c r="YV184" s="48"/>
      <c r="YW184" s="48"/>
      <c r="YX184" s="48"/>
      <c r="YY184" s="48"/>
      <c r="YZ184" s="48"/>
      <c r="ZA184" s="48"/>
      <c r="ZB184" s="48"/>
      <c r="ZC184" s="48"/>
      <c r="ZD184" s="48"/>
      <c r="ZE184" s="48"/>
      <c r="ZF184" s="48"/>
      <c r="ZG184" s="48"/>
      <c r="ZH184" s="48"/>
      <c r="ZI184" s="48"/>
      <c r="ZJ184" s="48"/>
      <c r="ZK184" s="48"/>
      <c r="ZL184" s="48"/>
      <c r="ZM184" s="48"/>
      <c r="ZN184" s="48"/>
      <c r="ZO184" s="48"/>
      <c r="ZP184" s="48"/>
      <c r="ZQ184" s="48"/>
      <c r="ZR184" s="48"/>
      <c r="ZS184" s="48"/>
      <c r="ZT184" s="48"/>
      <c r="ZU184" s="48"/>
      <c r="ZV184" s="48"/>
      <c r="ZW184" s="48"/>
      <c r="ZX184" s="48"/>
      <c r="ZY184" s="48"/>
      <c r="ZZ184" s="48"/>
      <c r="AAA184" s="48"/>
      <c r="AAB184" s="48"/>
      <c r="AAC184" s="48"/>
      <c r="AAD184" s="48"/>
      <c r="AAE184" s="48"/>
      <c r="AAF184" s="48"/>
      <c r="AAG184" s="48"/>
      <c r="AAH184" s="48"/>
      <c r="AAI184" s="48"/>
      <c r="AAJ184" s="48"/>
      <c r="AAK184" s="48"/>
      <c r="AAL184" s="48"/>
      <c r="AAM184" s="48"/>
      <c r="AAN184" s="48"/>
      <c r="AAO184" s="48"/>
      <c r="AAP184" s="48"/>
      <c r="AAQ184" s="48"/>
      <c r="AAR184" s="48"/>
      <c r="AAS184" s="48"/>
      <c r="AAT184" s="48"/>
      <c r="AAU184" s="48"/>
      <c r="AAV184" s="48"/>
      <c r="AAW184" s="48"/>
      <c r="AAX184" s="48"/>
      <c r="AAY184" s="48"/>
      <c r="AAZ184" s="48"/>
      <c r="ABA184" s="48"/>
      <c r="ABB184" s="48"/>
      <c r="ABC184" s="48"/>
      <c r="ABD184" s="48"/>
      <c r="ABE184" s="48"/>
      <c r="ABF184" s="48"/>
      <c r="ABG184" s="48"/>
      <c r="ABH184" s="48"/>
      <c r="ABI184" s="48"/>
      <c r="ABJ184" s="48"/>
      <c r="ABK184" s="48"/>
      <c r="ABL184" s="48"/>
      <c r="ABM184" s="48"/>
      <c r="ABN184" s="48"/>
      <c r="ABO184" s="48"/>
      <c r="ABP184" s="48"/>
      <c r="ABQ184" s="48"/>
      <c r="ABR184" s="48"/>
      <c r="ABS184" s="48"/>
      <c r="ABT184" s="48"/>
      <c r="ABU184" s="48"/>
      <c r="ABV184" s="48"/>
      <c r="ABW184" s="48"/>
      <c r="ABX184" s="48"/>
      <c r="ABY184" s="48"/>
      <c r="ABZ184" s="48"/>
      <c r="ACA184" s="48"/>
      <c r="ACB184" s="48"/>
      <c r="ACC184" s="48"/>
      <c r="ACD184" s="48"/>
      <c r="ACE184" s="48"/>
      <c r="ACF184" s="48"/>
      <c r="ACG184" s="48"/>
      <c r="ACH184" s="48"/>
      <c r="ACI184" s="48"/>
      <c r="ACJ184" s="48"/>
      <c r="ACK184" s="48"/>
      <c r="ACL184" s="48"/>
      <c r="ACM184" s="48"/>
      <c r="ACN184" s="48"/>
      <c r="ACO184" s="48"/>
      <c r="ACP184" s="48"/>
      <c r="ACQ184" s="48"/>
      <c r="ACR184" s="48"/>
      <c r="ACS184" s="48"/>
      <c r="ACT184" s="48"/>
      <c r="ACU184" s="48"/>
      <c r="ACV184" s="48"/>
      <c r="ACW184" s="48"/>
      <c r="ACX184" s="48"/>
      <c r="ACY184" s="48"/>
      <c r="ACZ184" s="48"/>
      <c r="ADA184" s="48"/>
      <c r="ADB184" s="48"/>
      <c r="ADC184" s="48"/>
      <c r="ADD184" s="48"/>
      <c r="ADE184" s="48"/>
      <c r="ADF184" s="48"/>
      <c r="ADG184" s="48"/>
      <c r="ADH184" s="48"/>
      <c r="ADI184" s="48"/>
      <c r="ADJ184" s="48"/>
      <c r="ADK184" s="48"/>
      <c r="ADL184" s="48"/>
      <c r="ADM184" s="48"/>
      <c r="ADN184" s="48"/>
      <c r="ADO184" s="48"/>
      <c r="ADP184" s="48"/>
      <c r="ADQ184" s="48"/>
      <c r="ADR184" s="48"/>
      <c r="ADS184" s="48"/>
      <c r="ADT184" s="48"/>
      <c r="ADU184" s="48"/>
      <c r="ADV184" s="48"/>
      <c r="ADW184" s="48"/>
      <c r="ADX184" s="48"/>
      <c r="ADY184" s="48"/>
      <c r="ADZ184" s="48"/>
      <c r="AEA184" s="48"/>
      <c r="AEB184" s="48"/>
      <c r="AEC184" s="48"/>
      <c r="AED184" s="48"/>
      <c r="AEE184" s="48"/>
      <c r="AEF184" s="48"/>
      <c r="AEG184" s="48"/>
      <c r="AEH184" s="48"/>
      <c r="AEI184" s="48"/>
      <c r="AEJ184" s="48"/>
      <c r="AEK184" s="48"/>
      <c r="AEL184" s="48"/>
      <c r="AEM184" s="48"/>
      <c r="AEN184" s="48"/>
      <c r="AEO184" s="48"/>
      <c r="AEP184" s="48"/>
      <c r="AEQ184" s="48"/>
      <c r="AER184" s="48"/>
      <c r="AES184" s="48"/>
      <c r="AET184" s="48"/>
      <c r="AEU184" s="48"/>
      <c r="AEV184" s="48"/>
      <c r="AEW184" s="48"/>
      <c r="AEX184" s="48"/>
      <c r="AEY184" s="48"/>
      <c r="AEZ184" s="48"/>
      <c r="AFA184" s="48"/>
      <c r="AFB184" s="48"/>
      <c r="AFC184" s="48"/>
      <c r="AFD184" s="48"/>
      <c r="AFE184" s="48"/>
      <c r="AFF184" s="48"/>
      <c r="AFG184" s="48"/>
      <c r="AFH184" s="48"/>
      <c r="AFI184" s="48"/>
      <c r="AFJ184" s="48"/>
      <c r="AFK184" s="48"/>
      <c r="AFL184" s="48"/>
      <c r="AFM184" s="48"/>
      <c r="AFN184" s="48"/>
      <c r="AFO184" s="48"/>
      <c r="AFP184" s="48"/>
      <c r="AFQ184" s="48"/>
      <c r="AFR184" s="48"/>
      <c r="AFS184" s="48"/>
      <c r="AFT184" s="48"/>
      <c r="AFU184" s="48"/>
      <c r="AFV184" s="48"/>
      <c r="AFW184" s="48"/>
      <c r="AFX184" s="48"/>
      <c r="AFY184" s="48"/>
      <c r="AFZ184" s="48"/>
      <c r="AGA184" s="48"/>
      <c r="AGB184" s="48"/>
      <c r="AGC184" s="48"/>
      <c r="AGD184" s="48"/>
      <c r="AGE184" s="48"/>
      <c r="AGF184" s="48"/>
      <c r="AGG184" s="48"/>
      <c r="AGH184" s="48"/>
      <c r="AGI184" s="48"/>
      <c r="AGJ184" s="48"/>
      <c r="AGK184" s="48"/>
      <c r="AGL184" s="48"/>
      <c r="AGM184" s="48"/>
      <c r="AGN184" s="48"/>
      <c r="AGO184" s="48"/>
      <c r="AGP184" s="48"/>
      <c r="AGQ184" s="48"/>
      <c r="AGR184" s="48"/>
      <c r="AGS184" s="48"/>
      <c r="AGT184" s="48"/>
      <c r="AGU184" s="48"/>
      <c r="AGV184" s="48"/>
      <c r="AGW184" s="48"/>
      <c r="AGX184" s="48"/>
      <c r="AGY184" s="48"/>
      <c r="AGZ184" s="48"/>
      <c r="AHA184" s="48"/>
      <c r="AHB184" s="48"/>
      <c r="AHC184" s="48"/>
      <c r="AHD184" s="48"/>
      <c r="AHE184" s="48"/>
      <c r="AHF184" s="48"/>
      <c r="AHG184" s="48"/>
      <c r="AHH184" s="48"/>
      <c r="AHI184" s="48"/>
      <c r="AHJ184" s="48"/>
      <c r="AHK184" s="48"/>
      <c r="AHL184" s="48"/>
      <c r="AHM184" s="48"/>
      <c r="AHN184" s="48"/>
      <c r="AHO184" s="48"/>
      <c r="AHP184" s="48"/>
      <c r="AHQ184" s="48"/>
      <c r="AHR184" s="48"/>
      <c r="AHS184" s="48"/>
      <c r="AHT184" s="48"/>
      <c r="AHU184" s="48"/>
      <c r="AHV184" s="48"/>
      <c r="AHW184" s="48"/>
      <c r="AHX184" s="48"/>
      <c r="AHY184" s="48"/>
      <c r="AHZ184" s="48"/>
      <c r="AIA184" s="48"/>
      <c r="AIB184" s="48"/>
      <c r="AIC184" s="48"/>
      <c r="AID184" s="48"/>
      <c r="AIE184" s="48"/>
      <c r="AIF184" s="48"/>
      <c r="AIG184" s="48"/>
      <c r="AIH184" s="48"/>
      <c r="AII184" s="48"/>
      <c r="AIJ184" s="48"/>
      <c r="AIK184" s="48"/>
      <c r="AIL184" s="48"/>
      <c r="AIM184" s="48"/>
      <c r="AIN184" s="48"/>
      <c r="AIO184" s="48"/>
      <c r="AIP184" s="48"/>
      <c r="AIQ184" s="48"/>
      <c r="AIR184" s="48"/>
      <c r="AIS184" s="48"/>
      <c r="AIT184" s="48"/>
      <c r="AIU184" s="48"/>
      <c r="AIV184" s="48"/>
      <c r="AIW184" s="48"/>
      <c r="AIX184" s="48"/>
      <c r="AIY184" s="48"/>
      <c r="AIZ184" s="48"/>
      <c r="AJA184" s="48"/>
      <c r="AJB184" s="48"/>
      <c r="AJC184" s="48"/>
      <c r="AJD184" s="48"/>
      <c r="AJE184" s="48"/>
      <c r="AJF184" s="48"/>
      <c r="AJG184" s="48"/>
      <c r="AJH184" s="48"/>
      <c r="AJI184" s="48"/>
      <c r="AJJ184" s="48"/>
      <c r="AJK184" s="48"/>
      <c r="AJL184" s="48"/>
      <c r="AJM184" s="48"/>
      <c r="AJN184" s="48"/>
      <c r="AJO184" s="48"/>
      <c r="AJP184" s="48"/>
      <c r="AJQ184" s="48"/>
      <c r="AJR184" s="48"/>
      <c r="AJS184" s="48"/>
      <c r="AJT184" s="48"/>
      <c r="AJU184" s="48"/>
      <c r="AJV184" s="48"/>
      <c r="AJW184" s="48"/>
      <c r="AJX184" s="48"/>
      <c r="AJY184" s="48"/>
      <c r="AJZ184" s="48"/>
      <c r="AKA184" s="48"/>
      <c r="AKB184" s="48"/>
      <c r="AKC184" s="48"/>
      <c r="AKD184" s="48"/>
      <c r="AKE184" s="48"/>
      <c r="AKF184" s="48"/>
      <c r="AKG184" s="48"/>
      <c r="AKH184" s="48"/>
      <c r="AKI184" s="48"/>
      <c r="AKJ184" s="48"/>
      <c r="AKK184" s="48"/>
      <c r="AKL184" s="48"/>
      <c r="AKM184" s="48"/>
      <c r="AKN184" s="48"/>
      <c r="AKO184" s="48"/>
      <c r="AKP184" s="48"/>
      <c r="AKQ184" s="48"/>
      <c r="AKR184" s="48"/>
      <c r="AKS184" s="48"/>
      <c r="AKT184" s="48"/>
      <c r="AKU184" s="48"/>
      <c r="AKV184" s="48"/>
      <c r="AKW184" s="48"/>
      <c r="AKX184" s="48"/>
      <c r="AKY184" s="48"/>
      <c r="AKZ184" s="48"/>
      <c r="ALA184" s="48"/>
      <c r="ALB184" s="48"/>
      <c r="ALC184" s="48"/>
      <c r="ALD184" s="48"/>
      <c r="ALE184" s="48"/>
      <c r="ALF184" s="48"/>
      <c r="ALG184" s="48"/>
      <c r="ALH184" s="48"/>
      <c r="ALI184" s="48"/>
      <c r="ALJ184" s="48"/>
      <c r="ALK184" s="48"/>
      <c r="ALL184" s="48"/>
      <c r="ALM184" s="48"/>
      <c r="ALN184" s="48"/>
      <c r="ALO184" s="48"/>
      <c r="ALP184" s="48"/>
      <c r="ALQ184" s="48"/>
      <c r="ALR184" s="48"/>
      <c r="ALS184" s="48"/>
      <c r="ALT184" s="48"/>
      <c r="ALU184" s="48"/>
      <c r="ALV184" s="48"/>
      <c r="ALW184" s="48"/>
      <c r="ALX184" s="48"/>
      <c r="ALY184" s="48"/>
      <c r="ALZ184" s="48"/>
      <c r="AMA184" s="48"/>
      <c r="AMB184" s="48"/>
      <c r="AMC184" s="48"/>
      <c r="AMD184" s="48"/>
      <c r="AME184" s="48"/>
      <c r="AMF184" s="48"/>
      <c r="AMG184" s="48"/>
      <c r="AMH184" s="48"/>
      <c r="AMI184" s="48"/>
      <c r="AMJ184" s="48"/>
    </row>
    <row r="185" s="243" customFormat="true" ht="16.5" hidden="false" customHeight="true" outlineLevel="0" collapsed="false">
      <c r="A185" s="240" t="n">
        <f aca="false">A184+1</f>
        <v>173</v>
      </c>
      <c r="B185" s="242" t="s">
        <v>560</v>
      </c>
      <c r="C185" s="242" t="s">
        <v>560</v>
      </c>
      <c r="D185" s="242" t="s">
        <v>559</v>
      </c>
      <c r="E185" s="242" t="s">
        <v>304</v>
      </c>
      <c r="F185" s="242" t="n">
        <v>0</v>
      </c>
      <c r="G185" s="242" t="s">
        <v>305</v>
      </c>
      <c r="H185" s="244" t="s">
        <v>294</v>
      </c>
      <c r="I185" s="242" t="n">
        <f aca="false">COUNTIF($C$13:$C$265,$C185)</f>
        <v>1</v>
      </c>
      <c r="J185" s="245" t="n">
        <f aca="false">COUNTIF($B$13:$B$265,$B185)</f>
        <v>1</v>
      </c>
      <c r="K185" s="244"/>
      <c r="L185" s="246" t="n">
        <v>1300</v>
      </c>
      <c r="M185" s="246" t="n">
        <v>620</v>
      </c>
      <c r="N185" s="246" t="n">
        <v>365</v>
      </c>
      <c r="O185" s="260" t="n">
        <f aca="false">L185*M185*N185/10^9</f>
        <v>0.29419</v>
      </c>
      <c r="P185" s="248" t="n">
        <v>0.08582</v>
      </c>
      <c r="Q185" s="249"/>
      <c r="R185" s="250"/>
      <c r="S185" s="251"/>
      <c r="T185" s="254" t="n">
        <v>174.29</v>
      </c>
      <c r="U185" s="253" t="n">
        <v>210.8909</v>
      </c>
      <c r="V185" s="254"/>
      <c r="W185" s="255" t="n">
        <f aca="false">SUM(X185:WY185)</f>
        <v>60</v>
      </c>
      <c r="X185" s="243" t="n">
        <v>0</v>
      </c>
      <c r="Y185" s="243" t="n">
        <v>0</v>
      </c>
      <c r="Z185" s="243" t="n">
        <v>0</v>
      </c>
      <c r="AA185" s="243" t="n">
        <v>0</v>
      </c>
      <c r="AB185" s="243" t="n">
        <v>0</v>
      </c>
      <c r="AC185" s="243" t="n">
        <v>0</v>
      </c>
      <c r="AD185" s="243" t="n">
        <v>0</v>
      </c>
      <c r="AE185" s="243" t="n">
        <v>0</v>
      </c>
      <c r="AF185" s="243" t="n">
        <v>0</v>
      </c>
      <c r="AG185" s="243" t="n">
        <v>0</v>
      </c>
      <c r="AH185" s="243" t="n">
        <v>0</v>
      </c>
      <c r="AI185" s="243" t="n">
        <v>0</v>
      </c>
      <c r="AJ185" s="243" t="n">
        <v>0</v>
      </c>
      <c r="AK185" s="243" t="n">
        <v>0</v>
      </c>
      <c r="AL185" s="243" t="n">
        <v>0</v>
      </c>
      <c r="AM185" s="243" t="n">
        <v>0</v>
      </c>
      <c r="AN185" s="243" t="n">
        <v>0</v>
      </c>
      <c r="AO185" s="243" t="n">
        <v>30</v>
      </c>
      <c r="AP185" s="243" t="n">
        <v>0</v>
      </c>
      <c r="AQ185" s="243" t="n">
        <v>0</v>
      </c>
      <c r="AR185" s="243" t="n">
        <v>0</v>
      </c>
      <c r="AS185" s="243" t="n">
        <v>0</v>
      </c>
      <c r="AT185" s="243" t="n">
        <v>0</v>
      </c>
      <c r="AU185" s="243" t="n">
        <v>0</v>
      </c>
      <c r="AV185" s="243" t="n">
        <v>0</v>
      </c>
      <c r="AW185" s="243" t="n">
        <v>0</v>
      </c>
      <c r="AX185" s="243" t="n">
        <v>0</v>
      </c>
      <c r="AY185" s="243" t="n">
        <v>0</v>
      </c>
      <c r="AZ185" s="243" t="n">
        <v>0</v>
      </c>
      <c r="BA185" s="243" t="n">
        <v>0</v>
      </c>
      <c r="BB185" s="243" t="n">
        <v>0</v>
      </c>
      <c r="BC185" s="243" t="n">
        <v>0</v>
      </c>
      <c r="BD185" s="243" t="n">
        <v>0</v>
      </c>
      <c r="BE185" s="243" t="n">
        <v>0</v>
      </c>
      <c r="BF185" s="243" t="n">
        <v>0</v>
      </c>
      <c r="BG185" s="243" t="n">
        <v>0</v>
      </c>
      <c r="BH185" s="243" t="n">
        <v>0</v>
      </c>
      <c r="BI185" s="243" t="n">
        <v>0</v>
      </c>
      <c r="BJ185" s="243" t="n">
        <v>0</v>
      </c>
      <c r="BK185" s="243" t="n">
        <v>0</v>
      </c>
      <c r="BL185" s="243" t="n">
        <v>0</v>
      </c>
      <c r="BM185" s="243" t="n">
        <v>0</v>
      </c>
      <c r="BN185" s="243" t="n">
        <v>30</v>
      </c>
      <c r="BO185" s="243" t="n">
        <v>0</v>
      </c>
      <c r="BP185" s="243" t="n">
        <v>0</v>
      </c>
      <c r="BQ185" s="243" t="n">
        <v>0</v>
      </c>
      <c r="BR185" s="243" t="n">
        <v>0</v>
      </c>
      <c r="BS185" s="243" t="n">
        <v>0</v>
      </c>
      <c r="BT185" s="243" t="n">
        <v>0</v>
      </c>
      <c r="BU185" s="243" t="n">
        <v>0</v>
      </c>
      <c r="BV185" s="243" t="n">
        <v>0</v>
      </c>
      <c r="BW185" s="243" t="n">
        <v>0</v>
      </c>
      <c r="BX185" s="243" t="n">
        <v>0</v>
      </c>
      <c r="BY185" s="243" t="n">
        <v>0</v>
      </c>
      <c r="BZ185" s="243" t="n">
        <v>0</v>
      </c>
      <c r="CA185" s="243" t="n">
        <v>0</v>
      </c>
      <c r="CB185" s="243" t="n">
        <v>0</v>
      </c>
      <c r="CC185" s="243" t="n">
        <v>0</v>
      </c>
      <c r="CD185" s="243" t="n">
        <v>0</v>
      </c>
      <c r="CE185" s="243" t="n">
        <v>0</v>
      </c>
      <c r="CF185" s="243" t="n">
        <v>0</v>
      </c>
      <c r="CG185" s="243" t="n">
        <v>0</v>
      </c>
      <c r="CH185" s="243" t="n">
        <v>0</v>
      </c>
      <c r="CI185" s="243" t="n">
        <v>0</v>
      </c>
      <c r="CJ185" s="243" t="n">
        <v>0</v>
      </c>
      <c r="CK185" s="243" t="n">
        <v>0</v>
      </c>
      <c r="CL185" s="243" t="n">
        <v>0</v>
      </c>
      <c r="CM185" s="243" t="n">
        <v>0</v>
      </c>
      <c r="CN185" s="243" t="n">
        <v>0</v>
      </c>
      <c r="WY185" s="236" t="n">
        <v>0</v>
      </c>
      <c r="WZ185" s="108"/>
      <c r="XA185" s="237" t="n">
        <v>0</v>
      </c>
      <c r="XB185" s="61" t="n">
        <v>60</v>
      </c>
      <c r="XC185" s="200" t="n">
        <f aca="false">XB185-W185</f>
        <v>0</v>
      </c>
      <c r="XD185" s="256" t="n">
        <f aca="false">SUMIF('TRIEN KHAI SX'!$B$8:$B$262,$B185,'TRIEN KHAI SX'!$CM$8:$CM$262)-W185</f>
        <v>0</v>
      </c>
      <c r="XE185" s="257" t="n">
        <f aca="false">SUMIF('TRIEN KHAI SX'!$B$8:$B$262,$B185,'TRIEN KHAI SX'!$FG$8:$FG$262)</f>
        <v>0</v>
      </c>
      <c r="XF185" s="258"/>
      <c r="XG185" s="258"/>
      <c r="XH185" s="258"/>
      <c r="XI185" s="258"/>
      <c r="XJ185" s="258"/>
      <c r="XK185" s="45"/>
      <c r="XL185" s="45"/>
      <c r="XM185" s="48"/>
      <c r="XN185" s="48"/>
      <c r="XO185" s="48"/>
      <c r="XP185" s="48"/>
      <c r="XQ185" s="48"/>
      <c r="XR185" s="48"/>
      <c r="XS185" s="48"/>
      <c r="XT185" s="48"/>
      <c r="XU185" s="48"/>
      <c r="XV185" s="48"/>
      <c r="XW185" s="48"/>
      <c r="XX185" s="48"/>
      <c r="XY185" s="48"/>
      <c r="XZ185" s="48"/>
      <c r="YA185" s="48"/>
      <c r="YB185" s="48"/>
      <c r="YC185" s="48"/>
      <c r="YD185" s="48"/>
      <c r="YE185" s="48"/>
      <c r="YF185" s="48"/>
      <c r="YG185" s="48"/>
      <c r="YH185" s="48"/>
      <c r="YI185" s="48"/>
      <c r="YJ185" s="48"/>
      <c r="YK185" s="48"/>
      <c r="YL185" s="48"/>
      <c r="YM185" s="48"/>
      <c r="YN185" s="48"/>
      <c r="YO185" s="48"/>
      <c r="YP185" s="48"/>
      <c r="YQ185" s="48"/>
      <c r="YR185" s="48"/>
      <c r="YS185" s="48"/>
      <c r="YT185" s="48"/>
      <c r="YU185" s="48"/>
      <c r="YV185" s="48"/>
      <c r="YW185" s="48"/>
      <c r="YX185" s="48"/>
      <c r="YY185" s="48"/>
      <c r="YZ185" s="48"/>
      <c r="ZA185" s="48"/>
      <c r="ZB185" s="48"/>
      <c r="ZC185" s="48"/>
      <c r="ZD185" s="48"/>
      <c r="ZE185" s="48"/>
      <c r="ZF185" s="48"/>
      <c r="ZG185" s="48"/>
      <c r="ZH185" s="48"/>
      <c r="ZI185" s="48"/>
      <c r="ZJ185" s="48"/>
      <c r="ZK185" s="48"/>
      <c r="ZL185" s="48"/>
      <c r="ZM185" s="48"/>
      <c r="ZN185" s="48"/>
      <c r="ZO185" s="48"/>
      <c r="ZP185" s="48"/>
      <c r="ZQ185" s="48"/>
      <c r="ZR185" s="48"/>
      <c r="ZS185" s="48"/>
      <c r="ZT185" s="48"/>
      <c r="ZU185" s="48"/>
      <c r="ZV185" s="48"/>
      <c r="ZW185" s="48"/>
      <c r="ZX185" s="48"/>
      <c r="ZY185" s="48"/>
      <c r="ZZ185" s="48"/>
      <c r="AAA185" s="48"/>
      <c r="AAB185" s="48"/>
      <c r="AAC185" s="48"/>
      <c r="AAD185" s="48"/>
      <c r="AAE185" s="48"/>
      <c r="AAF185" s="48"/>
      <c r="AAG185" s="48"/>
      <c r="AAH185" s="48"/>
      <c r="AAI185" s="48"/>
      <c r="AAJ185" s="48"/>
      <c r="AAK185" s="48"/>
      <c r="AAL185" s="48"/>
      <c r="AAM185" s="48"/>
      <c r="AAN185" s="48"/>
      <c r="AAO185" s="48"/>
      <c r="AAP185" s="48"/>
      <c r="AAQ185" s="48"/>
      <c r="AAR185" s="48"/>
      <c r="AAS185" s="48"/>
      <c r="AAT185" s="48"/>
      <c r="AAU185" s="48"/>
      <c r="AAV185" s="48"/>
      <c r="AAW185" s="48"/>
      <c r="AAX185" s="48"/>
      <c r="AAY185" s="48"/>
      <c r="AAZ185" s="48"/>
      <c r="ABA185" s="48"/>
      <c r="ABB185" s="48"/>
      <c r="ABC185" s="48"/>
      <c r="ABD185" s="48"/>
      <c r="ABE185" s="48"/>
      <c r="ABF185" s="48"/>
      <c r="ABG185" s="48"/>
      <c r="ABH185" s="48"/>
      <c r="ABI185" s="48"/>
      <c r="ABJ185" s="48"/>
      <c r="ABK185" s="48"/>
      <c r="ABL185" s="48"/>
      <c r="ABM185" s="48"/>
      <c r="ABN185" s="48"/>
      <c r="ABO185" s="48"/>
      <c r="ABP185" s="48"/>
      <c r="ABQ185" s="48"/>
      <c r="ABR185" s="48"/>
      <c r="ABS185" s="48"/>
      <c r="ABT185" s="48"/>
      <c r="ABU185" s="48"/>
      <c r="ABV185" s="48"/>
      <c r="ABW185" s="48"/>
      <c r="ABX185" s="48"/>
      <c r="ABY185" s="48"/>
      <c r="ABZ185" s="48"/>
      <c r="ACA185" s="48"/>
      <c r="ACB185" s="48"/>
      <c r="ACC185" s="48"/>
      <c r="ACD185" s="48"/>
      <c r="ACE185" s="48"/>
      <c r="ACF185" s="48"/>
      <c r="ACG185" s="48"/>
      <c r="ACH185" s="48"/>
      <c r="ACI185" s="48"/>
      <c r="ACJ185" s="48"/>
      <c r="ACK185" s="48"/>
      <c r="ACL185" s="48"/>
      <c r="ACM185" s="48"/>
      <c r="ACN185" s="48"/>
      <c r="ACO185" s="48"/>
      <c r="ACP185" s="48"/>
      <c r="ACQ185" s="48"/>
      <c r="ACR185" s="48"/>
      <c r="ACS185" s="48"/>
      <c r="ACT185" s="48"/>
      <c r="ACU185" s="48"/>
      <c r="ACV185" s="48"/>
      <c r="ACW185" s="48"/>
      <c r="ACX185" s="48"/>
      <c r="ACY185" s="48"/>
      <c r="ACZ185" s="48"/>
      <c r="ADA185" s="48"/>
      <c r="ADB185" s="48"/>
      <c r="ADC185" s="48"/>
      <c r="ADD185" s="48"/>
      <c r="ADE185" s="48"/>
      <c r="ADF185" s="48"/>
      <c r="ADG185" s="48"/>
      <c r="ADH185" s="48"/>
      <c r="ADI185" s="48"/>
      <c r="ADJ185" s="48"/>
      <c r="ADK185" s="48"/>
      <c r="ADL185" s="48"/>
      <c r="ADM185" s="48"/>
      <c r="ADN185" s="48"/>
      <c r="ADO185" s="48"/>
      <c r="ADP185" s="48"/>
      <c r="ADQ185" s="48"/>
      <c r="ADR185" s="48"/>
      <c r="ADS185" s="48"/>
      <c r="ADT185" s="48"/>
      <c r="ADU185" s="48"/>
      <c r="ADV185" s="48"/>
      <c r="ADW185" s="48"/>
      <c r="ADX185" s="48"/>
      <c r="ADY185" s="48"/>
      <c r="ADZ185" s="48"/>
      <c r="AEA185" s="48"/>
      <c r="AEB185" s="48"/>
      <c r="AEC185" s="48"/>
      <c r="AED185" s="48"/>
      <c r="AEE185" s="48"/>
      <c r="AEF185" s="48"/>
      <c r="AEG185" s="48"/>
      <c r="AEH185" s="48"/>
      <c r="AEI185" s="48"/>
      <c r="AEJ185" s="48"/>
      <c r="AEK185" s="48"/>
      <c r="AEL185" s="48"/>
      <c r="AEM185" s="48"/>
      <c r="AEN185" s="48"/>
      <c r="AEO185" s="48"/>
      <c r="AEP185" s="48"/>
      <c r="AEQ185" s="48"/>
      <c r="AER185" s="48"/>
      <c r="AES185" s="48"/>
      <c r="AET185" s="48"/>
      <c r="AEU185" s="48"/>
      <c r="AEV185" s="48"/>
      <c r="AEW185" s="48"/>
      <c r="AEX185" s="48"/>
      <c r="AEY185" s="48"/>
      <c r="AEZ185" s="48"/>
      <c r="AFA185" s="48"/>
      <c r="AFB185" s="48"/>
      <c r="AFC185" s="48"/>
      <c r="AFD185" s="48"/>
      <c r="AFE185" s="48"/>
      <c r="AFF185" s="48"/>
      <c r="AFG185" s="48"/>
      <c r="AFH185" s="48"/>
      <c r="AFI185" s="48"/>
      <c r="AFJ185" s="48"/>
      <c r="AFK185" s="48"/>
      <c r="AFL185" s="48"/>
      <c r="AFM185" s="48"/>
      <c r="AFN185" s="48"/>
      <c r="AFO185" s="48"/>
      <c r="AFP185" s="48"/>
      <c r="AFQ185" s="48"/>
      <c r="AFR185" s="48"/>
      <c r="AFS185" s="48"/>
      <c r="AFT185" s="48"/>
      <c r="AFU185" s="48"/>
      <c r="AFV185" s="48"/>
      <c r="AFW185" s="48"/>
      <c r="AFX185" s="48"/>
      <c r="AFY185" s="48"/>
      <c r="AFZ185" s="48"/>
      <c r="AGA185" s="48"/>
      <c r="AGB185" s="48"/>
      <c r="AGC185" s="48"/>
      <c r="AGD185" s="48"/>
      <c r="AGE185" s="48"/>
      <c r="AGF185" s="48"/>
      <c r="AGG185" s="48"/>
      <c r="AGH185" s="48"/>
      <c r="AGI185" s="48"/>
      <c r="AGJ185" s="48"/>
      <c r="AGK185" s="48"/>
      <c r="AGL185" s="48"/>
      <c r="AGM185" s="48"/>
      <c r="AGN185" s="48"/>
      <c r="AGO185" s="48"/>
      <c r="AGP185" s="48"/>
      <c r="AGQ185" s="48"/>
      <c r="AGR185" s="48"/>
      <c r="AGS185" s="48"/>
      <c r="AGT185" s="48"/>
      <c r="AGU185" s="48"/>
      <c r="AGV185" s="48"/>
      <c r="AGW185" s="48"/>
      <c r="AGX185" s="48"/>
      <c r="AGY185" s="48"/>
      <c r="AGZ185" s="48"/>
      <c r="AHA185" s="48"/>
      <c r="AHB185" s="48"/>
      <c r="AHC185" s="48"/>
      <c r="AHD185" s="48"/>
      <c r="AHE185" s="48"/>
      <c r="AHF185" s="48"/>
      <c r="AHG185" s="48"/>
      <c r="AHH185" s="48"/>
      <c r="AHI185" s="48"/>
      <c r="AHJ185" s="48"/>
      <c r="AHK185" s="48"/>
      <c r="AHL185" s="48"/>
      <c r="AHM185" s="48"/>
      <c r="AHN185" s="48"/>
      <c r="AHO185" s="48"/>
      <c r="AHP185" s="48"/>
      <c r="AHQ185" s="48"/>
      <c r="AHR185" s="48"/>
      <c r="AHS185" s="48"/>
      <c r="AHT185" s="48"/>
      <c r="AHU185" s="48"/>
      <c r="AHV185" s="48"/>
      <c r="AHW185" s="48"/>
      <c r="AHX185" s="48"/>
      <c r="AHY185" s="48"/>
      <c r="AHZ185" s="48"/>
      <c r="AIA185" s="48"/>
      <c r="AIB185" s="48"/>
      <c r="AIC185" s="48"/>
      <c r="AID185" s="48"/>
      <c r="AIE185" s="48"/>
      <c r="AIF185" s="48"/>
      <c r="AIG185" s="48"/>
      <c r="AIH185" s="48"/>
      <c r="AII185" s="48"/>
      <c r="AIJ185" s="48"/>
      <c r="AIK185" s="48"/>
      <c r="AIL185" s="48"/>
      <c r="AIM185" s="48"/>
      <c r="AIN185" s="48"/>
      <c r="AIO185" s="48"/>
      <c r="AIP185" s="48"/>
      <c r="AIQ185" s="48"/>
      <c r="AIR185" s="48"/>
      <c r="AIS185" s="48"/>
      <c r="AIT185" s="48"/>
      <c r="AIU185" s="48"/>
      <c r="AIV185" s="48"/>
      <c r="AIW185" s="48"/>
      <c r="AIX185" s="48"/>
      <c r="AIY185" s="48"/>
      <c r="AIZ185" s="48"/>
      <c r="AJA185" s="48"/>
      <c r="AJB185" s="48"/>
      <c r="AJC185" s="48"/>
      <c r="AJD185" s="48"/>
      <c r="AJE185" s="48"/>
      <c r="AJF185" s="48"/>
      <c r="AJG185" s="48"/>
      <c r="AJH185" s="48"/>
      <c r="AJI185" s="48"/>
      <c r="AJJ185" s="48"/>
      <c r="AJK185" s="48"/>
      <c r="AJL185" s="48"/>
      <c r="AJM185" s="48"/>
      <c r="AJN185" s="48"/>
      <c r="AJO185" s="48"/>
      <c r="AJP185" s="48"/>
      <c r="AJQ185" s="48"/>
      <c r="AJR185" s="48"/>
      <c r="AJS185" s="48"/>
      <c r="AJT185" s="48"/>
      <c r="AJU185" s="48"/>
      <c r="AJV185" s="48"/>
      <c r="AJW185" s="48"/>
      <c r="AJX185" s="48"/>
      <c r="AJY185" s="48"/>
      <c r="AJZ185" s="48"/>
      <c r="AKA185" s="48"/>
      <c r="AKB185" s="48"/>
      <c r="AKC185" s="48"/>
      <c r="AKD185" s="48"/>
      <c r="AKE185" s="48"/>
      <c r="AKF185" s="48"/>
      <c r="AKG185" s="48"/>
      <c r="AKH185" s="48"/>
      <c r="AKI185" s="48"/>
      <c r="AKJ185" s="48"/>
      <c r="AKK185" s="48"/>
      <c r="AKL185" s="48"/>
      <c r="AKM185" s="48"/>
      <c r="AKN185" s="48"/>
      <c r="AKO185" s="48"/>
      <c r="AKP185" s="48"/>
      <c r="AKQ185" s="48"/>
      <c r="AKR185" s="48"/>
      <c r="AKS185" s="48"/>
      <c r="AKT185" s="48"/>
      <c r="AKU185" s="48"/>
      <c r="AKV185" s="48"/>
      <c r="AKW185" s="48"/>
      <c r="AKX185" s="48"/>
      <c r="AKY185" s="48"/>
      <c r="AKZ185" s="48"/>
      <c r="ALA185" s="48"/>
      <c r="ALB185" s="48"/>
      <c r="ALC185" s="48"/>
      <c r="ALD185" s="48"/>
      <c r="ALE185" s="48"/>
      <c r="ALF185" s="48"/>
      <c r="ALG185" s="48"/>
      <c r="ALH185" s="48"/>
      <c r="ALI185" s="48"/>
      <c r="ALJ185" s="48"/>
      <c r="ALK185" s="48"/>
      <c r="ALL185" s="48"/>
      <c r="ALM185" s="48"/>
      <c r="ALN185" s="48"/>
      <c r="ALO185" s="48"/>
      <c r="ALP185" s="48"/>
      <c r="ALQ185" s="48"/>
      <c r="ALR185" s="48"/>
      <c r="ALS185" s="48"/>
      <c r="ALT185" s="48"/>
      <c r="ALU185" s="48"/>
      <c r="ALV185" s="48"/>
      <c r="ALW185" s="48"/>
      <c r="ALX185" s="48"/>
      <c r="ALY185" s="48"/>
      <c r="ALZ185" s="48"/>
      <c r="AMA185" s="48"/>
      <c r="AMB185" s="48"/>
      <c r="AMC185" s="48"/>
      <c r="AMD185" s="48"/>
      <c r="AME185" s="48"/>
      <c r="AMF185" s="48"/>
      <c r="AMG185" s="48"/>
      <c r="AMH185" s="48"/>
      <c r="AMI185" s="48"/>
      <c r="AMJ185" s="48"/>
    </row>
    <row r="186" s="243" customFormat="true" ht="16.5" hidden="false" customHeight="true" outlineLevel="0" collapsed="false">
      <c r="A186" s="240" t="n">
        <f aca="false">A185+1</f>
        <v>174</v>
      </c>
      <c r="B186" s="242" t="s">
        <v>561</v>
      </c>
      <c r="C186" s="242" t="s">
        <v>561</v>
      </c>
      <c r="D186" s="242" t="s">
        <v>559</v>
      </c>
      <c r="E186" s="242" t="s">
        <v>405</v>
      </c>
      <c r="F186" s="242" t="s">
        <v>369</v>
      </c>
      <c r="G186" s="242" t="s">
        <v>406</v>
      </c>
      <c r="H186" s="244" t="s">
        <v>294</v>
      </c>
      <c r="I186" s="242" t="n">
        <f aca="false">COUNTIF($C$13:$C$265,$C186)</f>
        <v>1</v>
      </c>
      <c r="J186" s="245" t="n">
        <f aca="false">COUNTIF($B$13:$B$265,$B186)</f>
        <v>1</v>
      </c>
      <c r="K186" s="244"/>
      <c r="L186" s="246" t="n">
        <v>1300</v>
      </c>
      <c r="M186" s="246" t="n">
        <v>620</v>
      </c>
      <c r="N186" s="246" t="n">
        <v>365</v>
      </c>
      <c r="O186" s="260" t="n">
        <f aca="false">L186*M186*N186/10^9</f>
        <v>0.29419</v>
      </c>
      <c r="P186" s="248" t="n">
        <v>0.08582</v>
      </c>
      <c r="Q186" s="249"/>
      <c r="R186" s="250"/>
      <c r="S186" s="251"/>
      <c r="T186" s="252" t="n">
        <v>166.96</v>
      </c>
      <c r="U186" s="253" t="n">
        <v>204.4416</v>
      </c>
      <c r="V186" s="254"/>
      <c r="W186" s="255" t="n">
        <f aca="false">SUM(X186:WY186)</f>
        <v>160</v>
      </c>
      <c r="X186" s="243" t="n">
        <v>0</v>
      </c>
      <c r="Y186" s="243" t="n">
        <v>0</v>
      </c>
      <c r="Z186" s="243" t="n">
        <v>0</v>
      </c>
      <c r="AA186" s="243" t="n">
        <v>0</v>
      </c>
      <c r="AB186" s="243" t="n">
        <v>0</v>
      </c>
      <c r="AC186" s="243" t="n">
        <v>0</v>
      </c>
      <c r="AD186" s="243" t="n">
        <v>0</v>
      </c>
      <c r="AE186" s="243" t="n">
        <v>0</v>
      </c>
      <c r="AF186" s="243" t="n">
        <v>0</v>
      </c>
      <c r="AG186" s="243" t="n">
        <v>0</v>
      </c>
      <c r="AH186" s="243" t="n">
        <v>0</v>
      </c>
      <c r="AI186" s="243" t="n">
        <v>0</v>
      </c>
      <c r="AJ186" s="243" t="n">
        <v>0</v>
      </c>
      <c r="AK186" s="243" t="n">
        <v>0</v>
      </c>
      <c r="AL186" s="243" t="n">
        <v>0</v>
      </c>
      <c r="AM186" s="243" t="n">
        <v>0</v>
      </c>
      <c r="AP186" s="243" t="n">
        <v>0</v>
      </c>
      <c r="AQ186" s="243" t="n">
        <v>0</v>
      </c>
      <c r="AR186" s="243" t="n">
        <v>0</v>
      </c>
      <c r="AS186" s="243" t="n">
        <v>30</v>
      </c>
      <c r="AT186" s="243" t="n">
        <v>0</v>
      </c>
      <c r="AU186" s="243" t="n">
        <v>0</v>
      </c>
      <c r="AV186" s="243" t="n">
        <v>0</v>
      </c>
      <c r="AW186" s="243" t="n">
        <v>0</v>
      </c>
      <c r="AX186" s="243" t="n">
        <v>0</v>
      </c>
      <c r="AY186" s="243" t="n">
        <v>0</v>
      </c>
      <c r="AZ186" s="243" t="n">
        <v>40</v>
      </c>
      <c r="BA186" s="243" t="n">
        <v>30</v>
      </c>
      <c r="BB186" s="243" t="n">
        <v>0</v>
      </c>
      <c r="BC186" s="243" t="n">
        <v>0</v>
      </c>
      <c r="BD186" s="243" t="n">
        <v>0</v>
      </c>
      <c r="BE186" s="243" t="n">
        <v>30</v>
      </c>
      <c r="BF186" s="243" t="n">
        <v>0</v>
      </c>
      <c r="BG186" s="243" t="n">
        <v>30</v>
      </c>
      <c r="BH186" s="243" t="n">
        <v>0</v>
      </c>
      <c r="BI186" s="243" t="n">
        <v>0</v>
      </c>
      <c r="BJ186" s="243" t="n">
        <v>0</v>
      </c>
      <c r="BK186" s="243" t="n">
        <v>0</v>
      </c>
      <c r="BL186" s="243" t="n">
        <v>0</v>
      </c>
      <c r="BM186" s="243" t="n">
        <v>0</v>
      </c>
      <c r="BN186" s="243" t="n">
        <v>0</v>
      </c>
      <c r="BO186" s="243" t="n">
        <v>0</v>
      </c>
      <c r="BP186" s="243" t="n">
        <v>0</v>
      </c>
      <c r="BQ186" s="243" t="n">
        <v>0</v>
      </c>
      <c r="BR186" s="243" t="n">
        <v>0</v>
      </c>
      <c r="BS186" s="243" t="n">
        <v>0</v>
      </c>
      <c r="BT186" s="243" t="n">
        <v>0</v>
      </c>
      <c r="BU186" s="243" t="n">
        <v>0</v>
      </c>
      <c r="BV186" s="243" t="n">
        <v>0</v>
      </c>
      <c r="BW186" s="243" t="n">
        <v>0</v>
      </c>
      <c r="BX186" s="243" t="n">
        <v>0</v>
      </c>
      <c r="BY186" s="243" t="n">
        <v>0</v>
      </c>
      <c r="BZ186" s="243" t="n">
        <v>0</v>
      </c>
      <c r="CA186" s="243" t="n">
        <v>0</v>
      </c>
      <c r="CB186" s="243" t="n">
        <v>0</v>
      </c>
      <c r="CC186" s="243" t="n">
        <v>0</v>
      </c>
      <c r="CD186" s="243" t="n">
        <v>0</v>
      </c>
      <c r="CE186" s="243" t="n">
        <v>0</v>
      </c>
      <c r="CF186" s="243" t="n">
        <v>0</v>
      </c>
      <c r="CG186" s="243" t="n">
        <v>0</v>
      </c>
      <c r="CH186" s="243" t="n">
        <v>0</v>
      </c>
      <c r="CI186" s="243" t="n">
        <v>0</v>
      </c>
      <c r="CJ186" s="243" t="n">
        <v>0</v>
      </c>
      <c r="CK186" s="243" t="n">
        <v>0</v>
      </c>
      <c r="CL186" s="243" t="n">
        <v>0</v>
      </c>
      <c r="CM186" s="243" t="n">
        <v>0</v>
      </c>
      <c r="CN186" s="243" t="n">
        <v>0</v>
      </c>
      <c r="WY186" s="236" t="n">
        <v>0</v>
      </c>
      <c r="WZ186" s="108"/>
      <c r="XA186" s="237" t="n">
        <v>0</v>
      </c>
      <c r="XB186" s="61" t="n">
        <v>160</v>
      </c>
      <c r="XC186" s="200" t="n">
        <f aca="false">XB186-W186</f>
        <v>0</v>
      </c>
      <c r="XD186" s="256" t="n">
        <f aca="false">SUMIF('TRIEN KHAI SX'!$B$8:$B$262,$B186,'TRIEN KHAI SX'!$CM$8:$CM$262)-W186</f>
        <v>0</v>
      </c>
      <c r="XE186" s="257" t="n">
        <f aca="false">SUMIF('TRIEN KHAI SX'!$B$8:$B$262,$B186,'TRIEN KHAI SX'!$FG$8:$FG$262)</f>
        <v>0</v>
      </c>
      <c r="XF186" s="258"/>
      <c r="XG186" s="258"/>
      <c r="XH186" s="258"/>
      <c r="XI186" s="258"/>
      <c r="XJ186" s="258"/>
      <c r="XK186" s="45"/>
      <c r="XL186" s="45"/>
      <c r="XM186" s="48"/>
      <c r="XN186" s="48"/>
      <c r="XO186" s="48"/>
      <c r="XP186" s="48"/>
      <c r="XQ186" s="48"/>
      <c r="XR186" s="48"/>
      <c r="XS186" s="48"/>
      <c r="XT186" s="48"/>
      <c r="XU186" s="48"/>
      <c r="XV186" s="48"/>
      <c r="XW186" s="48"/>
      <c r="XX186" s="48"/>
      <c r="XY186" s="48"/>
      <c r="XZ186" s="48"/>
      <c r="YA186" s="48"/>
      <c r="YB186" s="48"/>
      <c r="YC186" s="48"/>
      <c r="YD186" s="48"/>
      <c r="YE186" s="48"/>
      <c r="YF186" s="48"/>
      <c r="YG186" s="48"/>
      <c r="YH186" s="48"/>
      <c r="YI186" s="48"/>
      <c r="YJ186" s="48"/>
      <c r="YK186" s="48"/>
      <c r="YL186" s="48"/>
      <c r="YM186" s="48"/>
      <c r="YN186" s="48"/>
      <c r="YO186" s="48"/>
      <c r="YP186" s="48"/>
      <c r="YQ186" s="48"/>
      <c r="YR186" s="48"/>
      <c r="YS186" s="48"/>
      <c r="YT186" s="48"/>
      <c r="YU186" s="48"/>
      <c r="YV186" s="48"/>
      <c r="YW186" s="48"/>
      <c r="YX186" s="48"/>
      <c r="YY186" s="48"/>
      <c r="YZ186" s="48"/>
      <c r="ZA186" s="48"/>
      <c r="ZB186" s="48"/>
      <c r="ZC186" s="48"/>
      <c r="ZD186" s="48"/>
      <c r="ZE186" s="48"/>
      <c r="ZF186" s="48"/>
      <c r="ZG186" s="48"/>
      <c r="ZH186" s="48"/>
      <c r="ZI186" s="48"/>
      <c r="ZJ186" s="48"/>
      <c r="ZK186" s="48"/>
      <c r="ZL186" s="48"/>
      <c r="ZM186" s="48"/>
      <c r="ZN186" s="48"/>
      <c r="ZO186" s="48"/>
      <c r="ZP186" s="48"/>
      <c r="ZQ186" s="48"/>
      <c r="ZR186" s="48"/>
      <c r="ZS186" s="48"/>
      <c r="ZT186" s="48"/>
      <c r="ZU186" s="48"/>
      <c r="ZV186" s="48"/>
      <c r="ZW186" s="48"/>
      <c r="ZX186" s="48"/>
      <c r="ZY186" s="48"/>
      <c r="ZZ186" s="48"/>
      <c r="AAA186" s="48"/>
      <c r="AAB186" s="48"/>
      <c r="AAC186" s="48"/>
      <c r="AAD186" s="48"/>
      <c r="AAE186" s="48"/>
      <c r="AAF186" s="48"/>
      <c r="AAG186" s="48"/>
      <c r="AAH186" s="48"/>
      <c r="AAI186" s="48"/>
      <c r="AAJ186" s="48"/>
      <c r="AAK186" s="48"/>
      <c r="AAL186" s="48"/>
      <c r="AAM186" s="48"/>
      <c r="AAN186" s="48"/>
      <c r="AAO186" s="48"/>
      <c r="AAP186" s="48"/>
      <c r="AAQ186" s="48"/>
      <c r="AAR186" s="48"/>
      <c r="AAS186" s="48"/>
      <c r="AAT186" s="48"/>
      <c r="AAU186" s="48"/>
      <c r="AAV186" s="48"/>
      <c r="AAW186" s="48"/>
      <c r="AAX186" s="48"/>
      <c r="AAY186" s="48"/>
      <c r="AAZ186" s="48"/>
      <c r="ABA186" s="48"/>
      <c r="ABB186" s="48"/>
      <c r="ABC186" s="48"/>
      <c r="ABD186" s="48"/>
      <c r="ABE186" s="48"/>
      <c r="ABF186" s="48"/>
      <c r="ABG186" s="48"/>
      <c r="ABH186" s="48"/>
      <c r="ABI186" s="48"/>
      <c r="ABJ186" s="48"/>
      <c r="ABK186" s="48"/>
      <c r="ABL186" s="48"/>
      <c r="ABM186" s="48"/>
      <c r="ABN186" s="48"/>
      <c r="ABO186" s="48"/>
      <c r="ABP186" s="48"/>
      <c r="ABQ186" s="48"/>
      <c r="ABR186" s="48"/>
      <c r="ABS186" s="48"/>
      <c r="ABT186" s="48"/>
      <c r="ABU186" s="48"/>
      <c r="ABV186" s="48"/>
      <c r="ABW186" s="48"/>
      <c r="ABX186" s="48"/>
      <c r="ABY186" s="48"/>
      <c r="ABZ186" s="48"/>
      <c r="ACA186" s="48"/>
      <c r="ACB186" s="48"/>
      <c r="ACC186" s="48"/>
      <c r="ACD186" s="48"/>
      <c r="ACE186" s="48"/>
      <c r="ACF186" s="48"/>
      <c r="ACG186" s="48"/>
      <c r="ACH186" s="48"/>
      <c r="ACI186" s="48"/>
      <c r="ACJ186" s="48"/>
      <c r="ACK186" s="48"/>
      <c r="ACL186" s="48"/>
      <c r="ACM186" s="48"/>
      <c r="ACN186" s="48"/>
      <c r="ACO186" s="48"/>
      <c r="ACP186" s="48"/>
      <c r="ACQ186" s="48"/>
      <c r="ACR186" s="48"/>
      <c r="ACS186" s="48"/>
      <c r="ACT186" s="48"/>
      <c r="ACU186" s="48"/>
      <c r="ACV186" s="48"/>
      <c r="ACW186" s="48"/>
      <c r="ACX186" s="48"/>
      <c r="ACY186" s="48"/>
      <c r="ACZ186" s="48"/>
      <c r="ADA186" s="48"/>
      <c r="ADB186" s="48"/>
      <c r="ADC186" s="48"/>
      <c r="ADD186" s="48"/>
      <c r="ADE186" s="48"/>
      <c r="ADF186" s="48"/>
      <c r="ADG186" s="48"/>
      <c r="ADH186" s="48"/>
      <c r="ADI186" s="48"/>
      <c r="ADJ186" s="48"/>
      <c r="ADK186" s="48"/>
      <c r="ADL186" s="48"/>
      <c r="ADM186" s="48"/>
      <c r="ADN186" s="48"/>
      <c r="ADO186" s="48"/>
      <c r="ADP186" s="48"/>
      <c r="ADQ186" s="48"/>
      <c r="ADR186" s="48"/>
      <c r="ADS186" s="48"/>
      <c r="ADT186" s="48"/>
      <c r="ADU186" s="48"/>
      <c r="ADV186" s="48"/>
      <c r="ADW186" s="48"/>
      <c r="ADX186" s="48"/>
      <c r="ADY186" s="48"/>
      <c r="ADZ186" s="48"/>
      <c r="AEA186" s="48"/>
      <c r="AEB186" s="48"/>
      <c r="AEC186" s="48"/>
      <c r="AED186" s="48"/>
      <c r="AEE186" s="48"/>
      <c r="AEF186" s="48"/>
      <c r="AEG186" s="48"/>
      <c r="AEH186" s="48"/>
      <c r="AEI186" s="48"/>
      <c r="AEJ186" s="48"/>
      <c r="AEK186" s="48"/>
      <c r="AEL186" s="48"/>
      <c r="AEM186" s="48"/>
      <c r="AEN186" s="48"/>
      <c r="AEO186" s="48"/>
      <c r="AEP186" s="48"/>
      <c r="AEQ186" s="48"/>
      <c r="AER186" s="48"/>
      <c r="AES186" s="48"/>
      <c r="AET186" s="48"/>
      <c r="AEU186" s="48"/>
      <c r="AEV186" s="48"/>
      <c r="AEW186" s="48"/>
      <c r="AEX186" s="48"/>
      <c r="AEY186" s="48"/>
      <c r="AEZ186" s="48"/>
      <c r="AFA186" s="48"/>
      <c r="AFB186" s="48"/>
      <c r="AFC186" s="48"/>
      <c r="AFD186" s="48"/>
      <c r="AFE186" s="48"/>
      <c r="AFF186" s="48"/>
      <c r="AFG186" s="48"/>
      <c r="AFH186" s="48"/>
      <c r="AFI186" s="48"/>
      <c r="AFJ186" s="48"/>
      <c r="AFK186" s="48"/>
      <c r="AFL186" s="48"/>
      <c r="AFM186" s="48"/>
      <c r="AFN186" s="48"/>
      <c r="AFO186" s="48"/>
      <c r="AFP186" s="48"/>
      <c r="AFQ186" s="48"/>
      <c r="AFR186" s="48"/>
      <c r="AFS186" s="48"/>
      <c r="AFT186" s="48"/>
      <c r="AFU186" s="48"/>
      <c r="AFV186" s="48"/>
      <c r="AFW186" s="48"/>
      <c r="AFX186" s="48"/>
      <c r="AFY186" s="48"/>
      <c r="AFZ186" s="48"/>
      <c r="AGA186" s="48"/>
      <c r="AGB186" s="48"/>
      <c r="AGC186" s="48"/>
      <c r="AGD186" s="48"/>
      <c r="AGE186" s="48"/>
      <c r="AGF186" s="48"/>
      <c r="AGG186" s="48"/>
      <c r="AGH186" s="48"/>
      <c r="AGI186" s="48"/>
      <c r="AGJ186" s="48"/>
      <c r="AGK186" s="48"/>
      <c r="AGL186" s="48"/>
      <c r="AGM186" s="48"/>
      <c r="AGN186" s="48"/>
      <c r="AGO186" s="48"/>
      <c r="AGP186" s="48"/>
      <c r="AGQ186" s="48"/>
      <c r="AGR186" s="48"/>
      <c r="AGS186" s="48"/>
      <c r="AGT186" s="48"/>
      <c r="AGU186" s="48"/>
      <c r="AGV186" s="48"/>
      <c r="AGW186" s="48"/>
      <c r="AGX186" s="48"/>
      <c r="AGY186" s="48"/>
      <c r="AGZ186" s="48"/>
      <c r="AHA186" s="48"/>
      <c r="AHB186" s="48"/>
      <c r="AHC186" s="48"/>
      <c r="AHD186" s="48"/>
      <c r="AHE186" s="48"/>
      <c r="AHF186" s="48"/>
      <c r="AHG186" s="48"/>
      <c r="AHH186" s="48"/>
      <c r="AHI186" s="48"/>
      <c r="AHJ186" s="48"/>
      <c r="AHK186" s="48"/>
      <c r="AHL186" s="48"/>
      <c r="AHM186" s="48"/>
      <c r="AHN186" s="48"/>
      <c r="AHO186" s="48"/>
      <c r="AHP186" s="48"/>
      <c r="AHQ186" s="48"/>
      <c r="AHR186" s="48"/>
      <c r="AHS186" s="48"/>
      <c r="AHT186" s="48"/>
      <c r="AHU186" s="48"/>
      <c r="AHV186" s="48"/>
      <c r="AHW186" s="48"/>
      <c r="AHX186" s="48"/>
      <c r="AHY186" s="48"/>
      <c r="AHZ186" s="48"/>
      <c r="AIA186" s="48"/>
      <c r="AIB186" s="48"/>
      <c r="AIC186" s="48"/>
      <c r="AID186" s="48"/>
      <c r="AIE186" s="48"/>
      <c r="AIF186" s="48"/>
      <c r="AIG186" s="48"/>
      <c r="AIH186" s="48"/>
      <c r="AII186" s="48"/>
      <c r="AIJ186" s="48"/>
      <c r="AIK186" s="48"/>
      <c r="AIL186" s="48"/>
      <c r="AIM186" s="48"/>
      <c r="AIN186" s="48"/>
      <c r="AIO186" s="48"/>
      <c r="AIP186" s="48"/>
      <c r="AIQ186" s="48"/>
      <c r="AIR186" s="48"/>
      <c r="AIS186" s="48"/>
      <c r="AIT186" s="48"/>
      <c r="AIU186" s="48"/>
      <c r="AIV186" s="48"/>
      <c r="AIW186" s="48"/>
      <c r="AIX186" s="48"/>
      <c r="AIY186" s="48"/>
      <c r="AIZ186" s="48"/>
      <c r="AJA186" s="48"/>
      <c r="AJB186" s="48"/>
      <c r="AJC186" s="48"/>
      <c r="AJD186" s="48"/>
      <c r="AJE186" s="48"/>
      <c r="AJF186" s="48"/>
      <c r="AJG186" s="48"/>
      <c r="AJH186" s="48"/>
      <c r="AJI186" s="48"/>
      <c r="AJJ186" s="48"/>
      <c r="AJK186" s="48"/>
      <c r="AJL186" s="48"/>
      <c r="AJM186" s="48"/>
      <c r="AJN186" s="48"/>
      <c r="AJO186" s="48"/>
      <c r="AJP186" s="48"/>
      <c r="AJQ186" s="48"/>
      <c r="AJR186" s="48"/>
      <c r="AJS186" s="48"/>
      <c r="AJT186" s="48"/>
      <c r="AJU186" s="48"/>
      <c r="AJV186" s="48"/>
      <c r="AJW186" s="48"/>
      <c r="AJX186" s="48"/>
      <c r="AJY186" s="48"/>
      <c r="AJZ186" s="48"/>
      <c r="AKA186" s="48"/>
      <c r="AKB186" s="48"/>
      <c r="AKC186" s="48"/>
      <c r="AKD186" s="48"/>
      <c r="AKE186" s="48"/>
      <c r="AKF186" s="48"/>
      <c r="AKG186" s="48"/>
      <c r="AKH186" s="48"/>
      <c r="AKI186" s="48"/>
      <c r="AKJ186" s="48"/>
      <c r="AKK186" s="48"/>
      <c r="AKL186" s="48"/>
      <c r="AKM186" s="48"/>
      <c r="AKN186" s="48"/>
      <c r="AKO186" s="48"/>
      <c r="AKP186" s="48"/>
      <c r="AKQ186" s="48"/>
      <c r="AKR186" s="48"/>
      <c r="AKS186" s="48"/>
      <c r="AKT186" s="48"/>
      <c r="AKU186" s="48"/>
      <c r="AKV186" s="48"/>
      <c r="AKW186" s="48"/>
      <c r="AKX186" s="48"/>
      <c r="AKY186" s="48"/>
      <c r="AKZ186" s="48"/>
      <c r="ALA186" s="48"/>
      <c r="ALB186" s="48"/>
      <c r="ALC186" s="48"/>
      <c r="ALD186" s="48"/>
      <c r="ALE186" s="48"/>
      <c r="ALF186" s="48"/>
      <c r="ALG186" s="48"/>
      <c r="ALH186" s="48"/>
      <c r="ALI186" s="48"/>
      <c r="ALJ186" s="48"/>
      <c r="ALK186" s="48"/>
      <c r="ALL186" s="48"/>
      <c r="ALM186" s="48"/>
      <c r="ALN186" s="48"/>
      <c r="ALO186" s="48"/>
      <c r="ALP186" s="48"/>
      <c r="ALQ186" s="48"/>
      <c r="ALR186" s="48"/>
      <c r="ALS186" s="48"/>
      <c r="ALT186" s="48"/>
      <c r="ALU186" s="48"/>
      <c r="ALV186" s="48"/>
      <c r="ALW186" s="48"/>
      <c r="ALX186" s="48"/>
      <c r="ALY186" s="48"/>
      <c r="ALZ186" s="48"/>
      <c r="AMA186" s="48"/>
      <c r="AMB186" s="48"/>
      <c r="AMC186" s="48"/>
      <c r="AMD186" s="48"/>
      <c r="AME186" s="48"/>
      <c r="AMF186" s="48"/>
      <c r="AMG186" s="48"/>
      <c r="AMH186" s="48"/>
      <c r="AMI186" s="48"/>
      <c r="AMJ186" s="48"/>
    </row>
    <row r="187" s="243" customFormat="true" ht="16.5" hidden="false" customHeight="true" outlineLevel="0" collapsed="false">
      <c r="A187" s="240" t="n">
        <f aca="false">A186+1</f>
        <v>175</v>
      </c>
      <c r="B187" s="242" t="s">
        <v>562</v>
      </c>
      <c r="C187" s="242" t="s">
        <v>562</v>
      </c>
      <c r="D187" s="242" t="s">
        <v>563</v>
      </c>
      <c r="E187" s="242" t="s">
        <v>405</v>
      </c>
      <c r="F187" s="242" t="s">
        <v>369</v>
      </c>
      <c r="G187" s="242" t="s">
        <v>406</v>
      </c>
      <c r="H187" s="244" t="s">
        <v>294</v>
      </c>
      <c r="I187" s="242" t="n">
        <f aca="false">COUNTIF($C$13:$C$265,$C187)</f>
        <v>1</v>
      </c>
      <c r="J187" s="245" t="n">
        <f aca="false">COUNTIF($B$13:$B$265,$B187)</f>
        <v>1</v>
      </c>
      <c r="K187" s="244"/>
      <c r="L187" s="246" t="n">
        <v>1510</v>
      </c>
      <c r="M187" s="246" t="n">
        <v>505</v>
      </c>
      <c r="N187" s="246" t="n">
        <v>327</v>
      </c>
      <c r="O187" s="260" t="n">
        <f aca="false">L187*M187*N187/10^9</f>
        <v>0.24935385</v>
      </c>
      <c r="P187" s="248" t="n">
        <v>0.07721718</v>
      </c>
      <c r="Q187" s="249"/>
      <c r="R187" s="250"/>
      <c r="S187" s="251"/>
      <c r="T187" s="252"/>
      <c r="U187" s="253" t="n">
        <v>195.1246</v>
      </c>
      <c r="V187" s="254"/>
      <c r="W187" s="255" t="n">
        <f aca="false">SUM(X187:WY187)</f>
        <v>30</v>
      </c>
      <c r="X187" s="243" t="n">
        <v>0</v>
      </c>
      <c r="Y187" s="243" t="n">
        <v>0</v>
      </c>
      <c r="Z187" s="243" t="n">
        <v>0</v>
      </c>
      <c r="AA187" s="243" t="n">
        <v>0</v>
      </c>
      <c r="AB187" s="243" t="n">
        <v>0</v>
      </c>
      <c r="AC187" s="243" t="n">
        <v>0</v>
      </c>
      <c r="AD187" s="243" t="n">
        <v>0</v>
      </c>
      <c r="AE187" s="243" t="n">
        <v>0</v>
      </c>
      <c r="AF187" s="243" t="n">
        <v>0</v>
      </c>
      <c r="AG187" s="243" t="n">
        <v>0</v>
      </c>
      <c r="AH187" s="243" t="n">
        <v>0</v>
      </c>
      <c r="AI187" s="243" t="n">
        <v>0</v>
      </c>
      <c r="AJ187" s="243" t="n">
        <v>0</v>
      </c>
      <c r="AK187" s="243" t="n">
        <v>0</v>
      </c>
      <c r="AL187" s="243" t="n">
        <v>0</v>
      </c>
      <c r="AM187" s="243" t="n">
        <v>0</v>
      </c>
      <c r="AP187" s="243" t="n">
        <v>0</v>
      </c>
      <c r="AQ187" s="243" t="n">
        <v>0</v>
      </c>
      <c r="AR187" s="243" t="n">
        <v>0</v>
      </c>
      <c r="AS187" s="243" t="n">
        <v>0</v>
      </c>
      <c r="AT187" s="243" t="n">
        <v>0</v>
      </c>
      <c r="AU187" s="243" t="n">
        <v>0</v>
      </c>
      <c r="AV187" s="243" t="n">
        <v>0</v>
      </c>
      <c r="AW187" s="243" t="n">
        <v>0</v>
      </c>
      <c r="AX187" s="243" t="n">
        <v>0</v>
      </c>
      <c r="AY187" s="243" t="n">
        <v>0</v>
      </c>
      <c r="AZ187" s="243" t="n">
        <v>0</v>
      </c>
      <c r="BA187" s="243" t="n">
        <v>0</v>
      </c>
      <c r="BB187" s="243" t="n">
        <v>0</v>
      </c>
      <c r="BC187" s="243" t="n">
        <v>0</v>
      </c>
      <c r="BD187" s="243" t="n">
        <v>0</v>
      </c>
      <c r="BE187" s="243" t="n">
        <v>0</v>
      </c>
      <c r="BF187" s="243" t="n">
        <v>0</v>
      </c>
      <c r="BG187" s="243" t="n">
        <v>0</v>
      </c>
      <c r="BH187" s="243" t="n">
        <v>0</v>
      </c>
      <c r="BI187" s="243" t="n">
        <v>0</v>
      </c>
      <c r="BJ187" s="243" t="n">
        <v>0</v>
      </c>
      <c r="BK187" s="243" t="n">
        <v>0</v>
      </c>
      <c r="BL187" s="243" t="n">
        <v>0</v>
      </c>
      <c r="BM187" s="243" t="n">
        <v>0</v>
      </c>
      <c r="BN187" s="243" t="n">
        <v>0</v>
      </c>
      <c r="BO187" s="243" t="n">
        <v>30</v>
      </c>
      <c r="BP187" s="243" t="n">
        <v>0</v>
      </c>
      <c r="BQ187" s="243" t="n">
        <v>0</v>
      </c>
      <c r="BR187" s="243" t="n">
        <v>0</v>
      </c>
      <c r="BS187" s="243" t="n">
        <v>0</v>
      </c>
      <c r="BT187" s="243" t="n">
        <v>0</v>
      </c>
      <c r="BU187" s="243" t="n">
        <v>0</v>
      </c>
      <c r="BV187" s="243" t="n">
        <v>0</v>
      </c>
      <c r="BW187" s="243" t="n">
        <v>0</v>
      </c>
      <c r="BX187" s="243" t="n">
        <v>0</v>
      </c>
      <c r="BY187" s="243" t="n">
        <v>0</v>
      </c>
      <c r="BZ187" s="243" t="n">
        <v>0</v>
      </c>
      <c r="CA187" s="243" t="n">
        <v>0</v>
      </c>
      <c r="CB187" s="243" t="n">
        <v>0</v>
      </c>
      <c r="CC187" s="243" t="n">
        <v>0</v>
      </c>
      <c r="CD187" s="243" t="n">
        <v>0</v>
      </c>
      <c r="CE187" s="243" t="n">
        <v>0</v>
      </c>
      <c r="CF187" s="243" t="n">
        <v>0</v>
      </c>
      <c r="CG187" s="243" t="n">
        <v>0</v>
      </c>
      <c r="CH187" s="243" t="n">
        <v>0</v>
      </c>
      <c r="CI187" s="243" t="n">
        <v>0</v>
      </c>
      <c r="CJ187" s="243" t="n">
        <v>0</v>
      </c>
      <c r="CK187" s="243" t="n">
        <v>0</v>
      </c>
      <c r="CL187" s="243" t="n">
        <v>0</v>
      </c>
      <c r="CM187" s="243" t="n">
        <v>0</v>
      </c>
      <c r="CN187" s="243" t="n">
        <v>0</v>
      </c>
      <c r="WY187" s="236" t="n">
        <v>0</v>
      </c>
      <c r="WZ187" s="108"/>
      <c r="XA187" s="237" t="n">
        <v>0</v>
      </c>
      <c r="XB187" s="61" t="n">
        <v>30</v>
      </c>
      <c r="XC187" s="200" t="n">
        <f aca="false">XB187-W187</f>
        <v>0</v>
      </c>
      <c r="XD187" s="256" t="n">
        <f aca="false">SUMIF('TRIEN KHAI SX'!$B$8:$B$262,$B187,'TRIEN KHAI SX'!$CM$8:$CM$262)-W187</f>
        <v>0</v>
      </c>
      <c r="XE187" s="257" t="n">
        <f aca="false">SUMIF('TRIEN KHAI SX'!$B$8:$B$262,$B187,'TRIEN KHAI SX'!$FG$8:$FG$262)</f>
        <v>0</v>
      </c>
      <c r="XF187" s="258"/>
      <c r="XG187" s="258"/>
      <c r="XH187" s="258"/>
      <c r="XI187" s="258"/>
      <c r="XJ187" s="258"/>
      <c r="XK187" s="45"/>
      <c r="XL187" s="45"/>
      <c r="XM187" s="48"/>
      <c r="XN187" s="48"/>
      <c r="XO187" s="48"/>
      <c r="XP187" s="48"/>
      <c r="XQ187" s="48"/>
      <c r="XR187" s="48"/>
      <c r="XS187" s="48"/>
      <c r="XT187" s="48"/>
      <c r="XU187" s="48"/>
      <c r="XV187" s="48"/>
      <c r="XW187" s="48"/>
      <c r="XX187" s="48"/>
      <c r="XY187" s="48"/>
      <c r="XZ187" s="48"/>
      <c r="YA187" s="48"/>
      <c r="YB187" s="48"/>
      <c r="YC187" s="48"/>
      <c r="YD187" s="48"/>
      <c r="YE187" s="48"/>
      <c r="YF187" s="48"/>
      <c r="YG187" s="48"/>
      <c r="YH187" s="48"/>
      <c r="YI187" s="48"/>
      <c r="YJ187" s="48"/>
      <c r="YK187" s="48"/>
      <c r="YL187" s="48"/>
      <c r="YM187" s="48"/>
      <c r="YN187" s="48"/>
      <c r="YO187" s="48"/>
      <c r="YP187" s="48"/>
      <c r="YQ187" s="48"/>
      <c r="YR187" s="48"/>
      <c r="YS187" s="48"/>
      <c r="YT187" s="48"/>
      <c r="YU187" s="48"/>
      <c r="YV187" s="48"/>
      <c r="YW187" s="48"/>
      <c r="YX187" s="48"/>
      <c r="YY187" s="48"/>
      <c r="YZ187" s="48"/>
      <c r="ZA187" s="48"/>
      <c r="ZB187" s="48"/>
      <c r="ZC187" s="48"/>
      <c r="ZD187" s="48"/>
      <c r="ZE187" s="48"/>
      <c r="ZF187" s="48"/>
      <c r="ZG187" s="48"/>
      <c r="ZH187" s="48"/>
      <c r="ZI187" s="48"/>
      <c r="ZJ187" s="48"/>
      <c r="ZK187" s="48"/>
      <c r="ZL187" s="48"/>
      <c r="ZM187" s="48"/>
      <c r="ZN187" s="48"/>
      <c r="ZO187" s="48"/>
      <c r="ZP187" s="48"/>
      <c r="ZQ187" s="48"/>
      <c r="ZR187" s="48"/>
      <c r="ZS187" s="48"/>
      <c r="ZT187" s="48"/>
      <c r="ZU187" s="48"/>
      <c r="ZV187" s="48"/>
      <c r="ZW187" s="48"/>
      <c r="ZX187" s="48"/>
      <c r="ZY187" s="48"/>
      <c r="ZZ187" s="48"/>
      <c r="AAA187" s="48"/>
      <c r="AAB187" s="48"/>
      <c r="AAC187" s="48"/>
      <c r="AAD187" s="48"/>
      <c r="AAE187" s="48"/>
      <c r="AAF187" s="48"/>
      <c r="AAG187" s="48"/>
      <c r="AAH187" s="48"/>
      <c r="AAI187" s="48"/>
      <c r="AAJ187" s="48"/>
      <c r="AAK187" s="48"/>
      <c r="AAL187" s="48"/>
      <c r="AAM187" s="48"/>
      <c r="AAN187" s="48"/>
      <c r="AAO187" s="48"/>
      <c r="AAP187" s="48"/>
      <c r="AAQ187" s="48"/>
      <c r="AAR187" s="48"/>
      <c r="AAS187" s="48"/>
      <c r="AAT187" s="48"/>
      <c r="AAU187" s="48"/>
      <c r="AAV187" s="48"/>
      <c r="AAW187" s="48"/>
      <c r="AAX187" s="48"/>
      <c r="AAY187" s="48"/>
      <c r="AAZ187" s="48"/>
      <c r="ABA187" s="48"/>
      <c r="ABB187" s="48"/>
      <c r="ABC187" s="48"/>
      <c r="ABD187" s="48"/>
      <c r="ABE187" s="48"/>
      <c r="ABF187" s="48"/>
      <c r="ABG187" s="48"/>
      <c r="ABH187" s="48"/>
      <c r="ABI187" s="48"/>
      <c r="ABJ187" s="48"/>
      <c r="ABK187" s="48"/>
      <c r="ABL187" s="48"/>
      <c r="ABM187" s="48"/>
      <c r="ABN187" s="48"/>
      <c r="ABO187" s="48"/>
      <c r="ABP187" s="48"/>
      <c r="ABQ187" s="48"/>
      <c r="ABR187" s="48"/>
      <c r="ABS187" s="48"/>
      <c r="ABT187" s="48"/>
      <c r="ABU187" s="48"/>
      <c r="ABV187" s="48"/>
      <c r="ABW187" s="48"/>
      <c r="ABX187" s="48"/>
      <c r="ABY187" s="48"/>
      <c r="ABZ187" s="48"/>
      <c r="ACA187" s="48"/>
      <c r="ACB187" s="48"/>
      <c r="ACC187" s="48"/>
      <c r="ACD187" s="48"/>
      <c r="ACE187" s="48"/>
      <c r="ACF187" s="48"/>
      <c r="ACG187" s="48"/>
      <c r="ACH187" s="48"/>
      <c r="ACI187" s="48"/>
      <c r="ACJ187" s="48"/>
      <c r="ACK187" s="48"/>
      <c r="ACL187" s="48"/>
      <c r="ACM187" s="48"/>
      <c r="ACN187" s="48"/>
      <c r="ACO187" s="48"/>
      <c r="ACP187" s="48"/>
      <c r="ACQ187" s="48"/>
      <c r="ACR187" s="48"/>
      <c r="ACS187" s="48"/>
      <c r="ACT187" s="48"/>
      <c r="ACU187" s="48"/>
      <c r="ACV187" s="48"/>
      <c r="ACW187" s="48"/>
      <c r="ACX187" s="48"/>
      <c r="ACY187" s="48"/>
      <c r="ACZ187" s="48"/>
      <c r="ADA187" s="48"/>
      <c r="ADB187" s="48"/>
      <c r="ADC187" s="48"/>
      <c r="ADD187" s="48"/>
      <c r="ADE187" s="48"/>
      <c r="ADF187" s="48"/>
      <c r="ADG187" s="48"/>
      <c r="ADH187" s="48"/>
      <c r="ADI187" s="48"/>
      <c r="ADJ187" s="48"/>
      <c r="ADK187" s="48"/>
      <c r="ADL187" s="48"/>
      <c r="ADM187" s="48"/>
      <c r="ADN187" s="48"/>
      <c r="ADO187" s="48"/>
      <c r="ADP187" s="48"/>
      <c r="ADQ187" s="48"/>
      <c r="ADR187" s="48"/>
      <c r="ADS187" s="48"/>
      <c r="ADT187" s="48"/>
      <c r="ADU187" s="48"/>
      <c r="ADV187" s="48"/>
      <c r="ADW187" s="48"/>
      <c r="ADX187" s="48"/>
      <c r="ADY187" s="48"/>
      <c r="ADZ187" s="48"/>
      <c r="AEA187" s="48"/>
      <c r="AEB187" s="48"/>
      <c r="AEC187" s="48"/>
      <c r="AED187" s="48"/>
      <c r="AEE187" s="48"/>
      <c r="AEF187" s="48"/>
      <c r="AEG187" s="48"/>
      <c r="AEH187" s="48"/>
      <c r="AEI187" s="48"/>
      <c r="AEJ187" s="48"/>
      <c r="AEK187" s="48"/>
      <c r="AEL187" s="48"/>
      <c r="AEM187" s="48"/>
      <c r="AEN187" s="48"/>
      <c r="AEO187" s="48"/>
      <c r="AEP187" s="48"/>
      <c r="AEQ187" s="48"/>
      <c r="AER187" s="48"/>
      <c r="AES187" s="48"/>
      <c r="AET187" s="48"/>
      <c r="AEU187" s="48"/>
      <c r="AEV187" s="48"/>
      <c r="AEW187" s="48"/>
      <c r="AEX187" s="48"/>
      <c r="AEY187" s="48"/>
      <c r="AEZ187" s="48"/>
      <c r="AFA187" s="48"/>
      <c r="AFB187" s="48"/>
      <c r="AFC187" s="48"/>
      <c r="AFD187" s="48"/>
      <c r="AFE187" s="48"/>
      <c r="AFF187" s="48"/>
      <c r="AFG187" s="48"/>
      <c r="AFH187" s="48"/>
      <c r="AFI187" s="48"/>
      <c r="AFJ187" s="48"/>
      <c r="AFK187" s="48"/>
      <c r="AFL187" s="48"/>
      <c r="AFM187" s="48"/>
      <c r="AFN187" s="48"/>
      <c r="AFO187" s="48"/>
      <c r="AFP187" s="48"/>
      <c r="AFQ187" s="48"/>
      <c r="AFR187" s="48"/>
      <c r="AFS187" s="48"/>
      <c r="AFT187" s="48"/>
      <c r="AFU187" s="48"/>
      <c r="AFV187" s="48"/>
      <c r="AFW187" s="48"/>
      <c r="AFX187" s="48"/>
      <c r="AFY187" s="48"/>
      <c r="AFZ187" s="48"/>
      <c r="AGA187" s="48"/>
      <c r="AGB187" s="48"/>
      <c r="AGC187" s="48"/>
      <c r="AGD187" s="48"/>
      <c r="AGE187" s="48"/>
      <c r="AGF187" s="48"/>
      <c r="AGG187" s="48"/>
      <c r="AGH187" s="48"/>
      <c r="AGI187" s="48"/>
      <c r="AGJ187" s="48"/>
      <c r="AGK187" s="48"/>
      <c r="AGL187" s="48"/>
      <c r="AGM187" s="48"/>
      <c r="AGN187" s="48"/>
      <c r="AGO187" s="48"/>
      <c r="AGP187" s="48"/>
      <c r="AGQ187" s="48"/>
      <c r="AGR187" s="48"/>
      <c r="AGS187" s="48"/>
      <c r="AGT187" s="48"/>
      <c r="AGU187" s="48"/>
      <c r="AGV187" s="48"/>
      <c r="AGW187" s="48"/>
      <c r="AGX187" s="48"/>
      <c r="AGY187" s="48"/>
      <c r="AGZ187" s="48"/>
      <c r="AHA187" s="48"/>
      <c r="AHB187" s="48"/>
      <c r="AHC187" s="48"/>
      <c r="AHD187" s="48"/>
      <c r="AHE187" s="48"/>
      <c r="AHF187" s="48"/>
      <c r="AHG187" s="48"/>
      <c r="AHH187" s="48"/>
      <c r="AHI187" s="48"/>
      <c r="AHJ187" s="48"/>
      <c r="AHK187" s="48"/>
      <c r="AHL187" s="48"/>
      <c r="AHM187" s="48"/>
      <c r="AHN187" s="48"/>
      <c r="AHO187" s="48"/>
      <c r="AHP187" s="48"/>
      <c r="AHQ187" s="48"/>
      <c r="AHR187" s="48"/>
      <c r="AHS187" s="48"/>
      <c r="AHT187" s="48"/>
      <c r="AHU187" s="48"/>
      <c r="AHV187" s="48"/>
      <c r="AHW187" s="48"/>
      <c r="AHX187" s="48"/>
      <c r="AHY187" s="48"/>
      <c r="AHZ187" s="48"/>
      <c r="AIA187" s="48"/>
      <c r="AIB187" s="48"/>
      <c r="AIC187" s="48"/>
      <c r="AID187" s="48"/>
      <c r="AIE187" s="48"/>
      <c r="AIF187" s="48"/>
      <c r="AIG187" s="48"/>
      <c r="AIH187" s="48"/>
      <c r="AII187" s="48"/>
      <c r="AIJ187" s="48"/>
      <c r="AIK187" s="48"/>
      <c r="AIL187" s="48"/>
      <c r="AIM187" s="48"/>
      <c r="AIN187" s="48"/>
      <c r="AIO187" s="48"/>
      <c r="AIP187" s="48"/>
      <c r="AIQ187" s="48"/>
      <c r="AIR187" s="48"/>
      <c r="AIS187" s="48"/>
      <c r="AIT187" s="48"/>
      <c r="AIU187" s="48"/>
      <c r="AIV187" s="48"/>
      <c r="AIW187" s="48"/>
      <c r="AIX187" s="48"/>
      <c r="AIY187" s="48"/>
      <c r="AIZ187" s="48"/>
      <c r="AJA187" s="48"/>
      <c r="AJB187" s="48"/>
      <c r="AJC187" s="48"/>
      <c r="AJD187" s="48"/>
      <c r="AJE187" s="48"/>
      <c r="AJF187" s="48"/>
      <c r="AJG187" s="48"/>
      <c r="AJH187" s="48"/>
      <c r="AJI187" s="48"/>
      <c r="AJJ187" s="48"/>
      <c r="AJK187" s="48"/>
      <c r="AJL187" s="48"/>
      <c r="AJM187" s="48"/>
      <c r="AJN187" s="48"/>
      <c r="AJO187" s="48"/>
      <c r="AJP187" s="48"/>
      <c r="AJQ187" s="48"/>
      <c r="AJR187" s="48"/>
      <c r="AJS187" s="48"/>
      <c r="AJT187" s="48"/>
      <c r="AJU187" s="48"/>
      <c r="AJV187" s="48"/>
      <c r="AJW187" s="48"/>
      <c r="AJX187" s="48"/>
      <c r="AJY187" s="48"/>
      <c r="AJZ187" s="48"/>
      <c r="AKA187" s="48"/>
      <c r="AKB187" s="48"/>
      <c r="AKC187" s="48"/>
      <c r="AKD187" s="48"/>
      <c r="AKE187" s="48"/>
      <c r="AKF187" s="48"/>
      <c r="AKG187" s="48"/>
      <c r="AKH187" s="48"/>
      <c r="AKI187" s="48"/>
      <c r="AKJ187" s="48"/>
      <c r="AKK187" s="48"/>
      <c r="AKL187" s="48"/>
      <c r="AKM187" s="48"/>
      <c r="AKN187" s="48"/>
      <c r="AKO187" s="48"/>
      <c r="AKP187" s="48"/>
      <c r="AKQ187" s="48"/>
      <c r="AKR187" s="48"/>
      <c r="AKS187" s="48"/>
      <c r="AKT187" s="48"/>
      <c r="AKU187" s="48"/>
      <c r="AKV187" s="48"/>
      <c r="AKW187" s="48"/>
      <c r="AKX187" s="48"/>
      <c r="AKY187" s="48"/>
      <c r="AKZ187" s="48"/>
      <c r="ALA187" s="48"/>
      <c r="ALB187" s="48"/>
      <c r="ALC187" s="48"/>
      <c r="ALD187" s="48"/>
      <c r="ALE187" s="48"/>
      <c r="ALF187" s="48"/>
      <c r="ALG187" s="48"/>
      <c r="ALH187" s="48"/>
      <c r="ALI187" s="48"/>
      <c r="ALJ187" s="48"/>
      <c r="ALK187" s="48"/>
      <c r="ALL187" s="48"/>
      <c r="ALM187" s="48"/>
      <c r="ALN187" s="48"/>
      <c r="ALO187" s="48"/>
      <c r="ALP187" s="48"/>
      <c r="ALQ187" s="48"/>
      <c r="ALR187" s="48"/>
      <c r="ALS187" s="48"/>
      <c r="ALT187" s="48"/>
      <c r="ALU187" s="48"/>
      <c r="ALV187" s="48"/>
      <c r="ALW187" s="48"/>
      <c r="ALX187" s="48"/>
      <c r="ALY187" s="48"/>
      <c r="ALZ187" s="48"/>
      <c r="AMA187" s="48"/>
      <c r="AMB187" s="48"/>
      <c r="AMC187" s="48"/>
      <c r="AMD187" s="48"/>
      <c r="AME187" s="48"/>
      <c r="AMF187" s="48"/>
      <c r="AMG187" s="48"/>
      <c r="AMH187" s="48"/>
      <c r="AMI187" s="48"/>
      <c r="AMJ187" s="48"/>
    </row>
    <row r="188" s="243" customFormat="true" ht="16.5" hidden="false" customHeight="true" outlineLevel="0" collapsed="false">
      <c r="A188" s="240" t="n">
        <f aca="false">A187+1</f>
        <v>176</v>
      </c>
      <c r="B188" s="242" t="s">
        <v>564</v>
      </c>
      <c r="C188" s="242" t="s">
        <v>564</v>
      </c>
      <c r="D188" s="242" t="s">
        <v>565</v>
      </c>
      <c r="E188" s="242" t="s">
        <v>405</v>
      </c>
      <c r="F188" s="242" t="s">
        <v>369</v>
      </c>
      <c r="G188" s="242" t="s">
        <v>406</v>
      </c>
      <c r="H188" s="244" t="s">
        <v>294</v>
      </c>
      <c r="I188" s="242" t="n">
        <f aca="false">COUNTIF($C$13:$C$265,$C188)</f>
        <v>1</v>
      </c>
      <c r="J188" s="245" t="n">
        <f aca="false">COUNTIF($B$13:$B$265,$B188)</f>
        <v>1</v>
      </c>
      <c r="K188" s="244"/>
      <c r="L188" s="246" t="n">
        <v>1600</v>
      </c>
      <c r="M188" s="246" t="n">
        <v>545</v>
      </c>
      <c r="N188" s="246" t="n">
        <v>270</v>
      </c>
      <c r="O188" s="260" t="n">
        <f aca="false">L188*M188*N188/10^9</f>
        <v>0.23544</v>
      </c>
      <c r="P188" s="248" t="n">
        <v>0.058782992</v>
      </c>
      <c r="Q188" s="249"/>
      <c r="R188" s="250"/>
      <c r="S188" s="251"/>
      <c r="T188" s="252"/>
      <c r="U188" s="253" t="n">
        <v>139.3194</v>
      </c>
      <c r="V188" s="254"/>
      <c r="W188" s="255" t="n">
        <f aca="false">SUM(X188:WY188)</f>
        <v>90</v>
      </c>
      <c r="X188" s="243" t="n">
        <v>0</v>
      </c>
      <c r="Y188" s="243" t="n">
        <v>0</v>
      </c>
      <c r="Z188" s="243" t="n">
        <v>0</v>
      </c>
      <c r="AA188" s="243" t="n">
        <v>0</v>
      </c>
      <c r="AB188" s="243" t="n">
        <v>0</v>
      </c>
      <c r="AC188" s="243" t="n">
        <v>0</v>
      </c>
      <c r="AD188" s="243" t="n">
        <v>0</v>
      </c>
      <c r="AE188" s="243" t="n">
        <v>0</v>
      </c>
      <c r="AF188" s="243" t="n">
        <v>0</v>
      </c>
      <c r="AG188" s="243" t="n">
        <v>0</v>
      </c>
      <c r="AH188" s="243" t="n">
        <v>0</v>
      </c>
      <c r="AI188" s="243" t="n">
        <v>0</v>
      </c>
      <c r="AJ188" s="243" t="n">
        <v>0</v>
      </c>
      <c r="AK188" s="243" t="n">
        <v>0</v>
      </c>
      <c r="AL188" s="243" t="n">
        <v>0</v>
      </c>
      <c r="AM188" s="243" t="n">
        <v>0</v>
      </c>
      <c r="AP188" s="243" t="n">
        <v>0</v>
      </c>
      <c r="AQ188" s="243" t="n">
        <v>0</v>
      </c>
      <c r="AR188" s="243" t="n">
        <v>0</v>
      </c>
      <c r="AS188" s="243" t="n">
        <v>0</v>
      </c>
      <c r="AT188" s="243" t="n">
        <v>0</v>
      </c>
      <c r="AU188" s="243" t="n">
        <v>0</v>
      </c>
      <c r="AV188" s="243" t="n">
        <v>0</v>
      </c>
      <c r="AW188" s="243" t="n">
        <v>0</v>
      </c>
      <c r="AX188" s="243" t="n">
        <v>0</v>
      </c>
      <c r="AY188" s="243" t="n">
        <v>0</v>
      </c>
      <c r="AZ188" s="243" t="n">
        <v>0</v>
      </c>
      <c r="BA188" s="243" t="n">
        <v>0</v>
      </c>
      <c r="BB188" s="243" t="n">
        <v>0</v>
      </c>
      <c r="BC188" s="243" t="n">
        <v>0</v>
      </c>
      <c r="BD188" s="243" t="n">
        <v>30</v>
      </c>
      <c r="BE188" s="243" t="n">
        <v>0</v>
      </c>
      <c r="BF188" s="243" t="n">
        <v>0</v>
      </c>
      <c r="BG188" s="243" t="n">
        <v>0</v>
      </c>
      <c r="BH188" s="243" t="n">
        <v>0</v>
      </c>
      <c r="BI188" s="243" t="n">
        <v>0</v>
      </c>
      <c r="BJ188" s="243" t="n">
        <v>0</v>
      </c>
      <c r="BK188" s="243" t="n">
        <v>0</v>
      </c>
      <c r="BL188" s="243" t="n">
        <v>0</v>
      </c>
      <c r="BM188" s="243" t="n">
        <v>0</v>
      </c>
      <c r="BN188" s="243" t="n">
        <v>0</v>
      </c>
      <c r="BO188" s="243" t="n">
        <v>0</v>
      </c>
      <c r="BP188" s="243" t="n">
        <v>0</v>
      </c>
      <c r="BQ188" s="243" t="n">
        <v>0</v>
      </c>
      <c r="BR188" s="243" t="n">
        <v>0</v>
      </c>
      <c r="BS188" s="243" t="n">
        <v>0</v>
      </c>
      <c r="BT188" s="243" t="n">
        <v>0</v>
      </c>
      <c r="BU188" s="243" t="n">
        <v>0</v>
      </c>
      <c r="BV188" s="243" t="n">
        <v>0</v>
      </c>
      <c r="BW188" s="243" t="n">
        <v>0</v>
      </c>
      <c r="BX188" s="243" t="n">
        <v>0</v>
      </c>
      <c r="BY188" s="243" t="n">
        <v>0</v>
      </c>
      <c r="BZ188" s="243" t="n">
        <v>0</v>
      </c>
      <c r="CA188" s="243" t="n">
        <v>0</v>
      </c>
      <c r="CB188" s="243" t="n">
        <v>0</v>
      </c>
      <c r="CC188" s="243" t="n">
        <v>30</v>
      </c>
      <c r="CD188" s="243" t="n">
        <v>0</v>
      </c>
      <c r="CE188" s="243" t="n">
        <v>0</v>
      </c>
      <c r="CF188" s="243" t="n">
        <v>0</v>
      </c>
      <c r="CG188" s="243" t="n">
        <v>0</v>
      </c>
      <c r="CH188" s="243" t="n">
        <v>30</v>
      </c>
      <c r="CI188" s="243" t="n">
        <v>0</v>
      </c>
      <c r="CJ188" s="243" t="n">
        <v>0</v>
      </c>
      <c r="CK188" s="243" t="n">
        <v>0</v>
      </c>
      <c r="CL188" s="243" t="n">
        <v>0</v>
      </c>
      <c r="CM188" s="243" t="n">
        <v>0</v>
      </c>
      <c r="CN188" s="243" t="n">
        <v>0</v>
      </c>
      <c r="WY188" s="236" t="n">
        <v>0</v>
      </c>
      <c r="WZ188" s="108"/>
      <c r="XA188" s="237" t="n">
        <v>0</v>
      </c>
      <c r="XB188" s="61" t="n">
        <v>90</v>
      </c>
      <c r="XC188" s="200" t="n">
        <f aca="false">XB188-W188</f>
        <v>0</v>
      </c>
      <c r="XD188" s="256" t="n">
        <f aca="false">SUMIF('TRIEN KHAI SX'!$B$8:$B$262,$B188,'TRIEN KHAI SX'!$CM$8:$CM$262)-W188</f>
        <v>0</v>
      </c>
      <c r="XE188" s="257" t="n">
        <f aca="false">SUMIF('TRIEN KHAI SX'!$B$8:$B$262,$B188,'TRIEN KHAI SX'!$FG$8:$FG$262)</f>
        <v>0</v>
      </c>
      <c r="XF188" s="258"/>
      <c r="XG188" s="258"/>
      <c r="XH188" s="258"/>
      <c r="XI188" s="258"/>
      <c r="XJ188" s="258"/>
      <c r="XK188" s="45"/>
      <c r="XL188" s="45"/>
      <c r="XM188" s="48"/>
      <c r="XN188" s="48"/>
      <c r="XO188" s="48"/>
      <c r="XP188" s="48"/>
      <c r="XQ188" s="48"/>
      <c r="XR188" s="48"/>
      <c r="XS188" s="48"/>
      <c r="XT188" s="48"/>
      <c r="XU188" s="48"/>
      <c r="XV188" s="48"/>
      <c r="XW188" s="48"/>
      <c r="XX188" s="48"/>
      <c r="XY188" s="48"/>
      <c r="XZ188" s="48"/>
      <c r="YA188" s="48"/>
      <c r="YB188" s="48"/>
      <c r="YC188" s="48"/>
      <c r="YD188" s="48"/>
      <c r="YE188" s="48"/>
      <c r="YF188" s="48"/>
      <c r="YG188" s="48"/>
      <c r="YH188" s="48"/>
      <c r="YI188" s="48"/>
      <c r="YJ188" s="48"/>
      <c r="YK188" s="48"/>
      <c r="YL188" s="48"/>
      <c r="YM188" s="48"/>
      <c r="YN188" s="48"/>
      <c r="YO188" s="48"/>
      <c r="YP188" s="48"/>
      <c r="YQ188" s="48"/>
      <c r="YR188" s="48"/>
      <c r="YS188" s="48"/>
      <c r="YT188" s="48"/>
      <c r="YU188" s="48"/>
      <c r="YV188" s="48"/>
      <c r="YW188" s="48"/>
      <c r="YX188" s="48"/>
      <c r="YY188" s="48"/>
      <c r="YZ188" s="48"/>
      <c r="ZA188" s="48"/>
      <c r="ZB188" s="48"/>
      <c r="ZC188" s="48"/>
      <c r="ZD188" s="48"/>
      <c r="ZE188" s="48"/>
      <c r="ZF188" s="48"/>
      <c r="ZG188" s="48"/>
      <c r="ZH188" s="48"/>
      <c r="ZI188" s="48"/>
      <c r="ZJ188" s="48"/>
      <c r="ZK188" s="48"/>
      <c r="ZL188" s="48"/>
      <c r="ZM188" s="48"/>
      <c r="ZN188" s="48"/>
      <c r="ZO188" s="48"/>
      <c r="ZP188" s="48"/>
      <c r="ZQ188" s="48"/>
      <c r="ZR188" s="48"/>
      <c r="ZS188" s="48"/>
      <c r="ZT188" s="48"/>
      <c r="ZU188" s="48"/>
      <c r="ZV188" s="48"/>
      <c r="ZW188" s="48"/>
      <c r="ZX188" s="48"/>
      <c r="ZY188" s="48"/>
      <c r="ZZ188" s="48"/>
      <c r="AAA188" s="48"/>
      <c r="AAB188" s="48"/>
      <c r="AAC188" s="48"/>
      <c r="AAD188" s="48"/>
      <c r="AAE188" s="48"/>
      <c r="AAF188" s="48"/>
      <c r="AAG188" s="48"/>
      <c r="AAH188" s="48"/>
      <c r="AAI188" s="48"/>
      <c r="AAJ188" s="48"/>
      <c r="AAK188" s="48"/>
      <c r="AAL188" s="48"/>
      <c r="AAM188" s="48"/>
      <c r="AAN188" s="48"/>
      <c r="AAO188" s="48"/>
      <c r="AAP188" s="48"/>
      <c r="AAQ188" s="48"/>
      <c r="AAR188" s="48"/>
      <c r="AAS188" s="48"/>
      <c r="AAT188" s="48"/>
      <c r="AAU188" s="48"/>
      <c r="AAV188" s="48"/>
      <c r="AAW188" s="48"/>
      <c r="AAX188" s="48"/>
      <c r="AAY188" s="48"/>
      <c r="AAZ188" s="48"/>
      <c r="ABA188" s="48"/>
      <c r="ABB188" s="48"/>
      <c r="ABC188" s="48"/>
      <c r="ABD188" s="48"/>
      <c r="ABE188" s="48"/>
      <c r="ABF188" s="48"/>
      <c r="ABG188" s="48"/>
      <c r="ABH188" s="48"/>
      <c r="ABI188" s="48"/>
      <c r="ABJ188" s="48"/>
      <c r="ABK188" s="48"/>
      <c r="ABL188" s="48"/>
      <c r="ABM188" s="48"/>
      <c r="ABN188" s="48"/>
      <c r="ABO188" s="48"/>
      <c r="ABP188" s="48"/>
      <c r="ABQ188" s="48"/>
      <c r="ABR188" s="48"/>
      <c r="ABS188" s="48"/>
      <c r="ABT188" s="48"/>
      <c r="ABU188" s="48"/>
      <c r="ABV188" s="48"/>
      <c r="ABW188" s="48"/>
      <c r="ABX188" s="48"/>
      <c r="ABY188" s="48"/>
      <c r="ABZ188" s="48"/>
      <c r="ACA188" s="48"/>
      <c r="ACB188" s="48"/>
      <c r="ACC188" s="48"/>
      <c r="ACD188" s="48"/>
      <c r="ACE188" s="48"/>
      <c r="ACF188" s="48"/>
      <c r="ACG188" s="48"/>
      <c r="ACH188" s="48"/>
      <c r="ACI188" s="48"/>
      <c r="ACJ188" s="48"/>
      <c r="ACK188" s="48"/>
      <c r="ACL188" s="48"/>
      <c r="ACM188" s="48"/>
      <c r="ACN188" s="48"/>
      <c r="ACO188" s="48"/>
      <c r="ACP188" s="48"/>
      <c r="ACQ188" s="48"/>
      <c r="ACR188" s="48"/>
      <c r="ACS188" s="48"/>
      <c r="ACT188" s="48"/>
      <c r="ACU188" s="48"/>
      <c r="ACV188" s="48"/>
      <c r="ACW188" s="48"/>
      <c r="ACX188" s="48"/>
      <c r="ACY188" s="48"/>
      <c r="ACZ188" s="48"/>
      <c r="ADA188" s="48"/>
      <c r="ADB188" s="48"/>
      <c r="ADC188" s="48"/>
      <c r="ADD188" s="48"/>
      <c r="ADE188" s="48"/>
      <c r="ADF188" s="48"/>
      <c r="ADG188" s="48"/>
      <c r="ADH188" s="48"/>
      <c r="ADI188" s="48"/>
      <c r="ADJ188" s="48"/>
      <c r="ADK188" s="48"/>
      <c r="ADL188" s="48"/>
      <c r="ADM188" s="48"/>
      <c r="ADN188" s="48"/>
      <c r="ADO188" s="48"/>
      <c r="ADP188" s="48"/>
      <c r="ADQ188" s="48"/>
      <c r="ADR188" s="48"/>
      <c r="ADS188" s="48"/>
      <c r="ADT188" s="48"/>
      <c r="ADU188" s="48"/>
      <c r="ADV188" s="48"/>
      <c r="ADW188" s="48"/>
      <c r="ADX188" s="48"/>
      <c r="ADY188" s="48"/>
      <c r="ADZ188" s="48"/>
      <c r="AEA188" s="48"/>
      <c r="AEB188" s="48"/>
      <c r="AEC188" s="48"/>
      <c r="AED188" s="48"/>
      <c r="AEE188" s="48"/>
      <c r="AEF188" s="48"/>
      <c r="AEG188" s="48"/>
      <c r="AEH188" s="48"/>
      <c r="AEI188" s="48"/>
      <c r="AEJ188" s="48"/>
      <c r="AEK188" s="48"/>
      <c r="AEL188" s="48"/>
      <c r="AEM188" s="48"/>
      <c r="AEN188" s="48"/>
      <c r="AEO188" s="48"/>
      <c r="AEP188" s="48"/>
      <c r="AEQ188" s="48"/>
      <c r="AER188" s="48"/>
      <c r="AES188" s="48"/>
      <c r="AET188" s="48"/>
      <c r="AEU188" s="48"/>
      <c r="AEV188" s="48"/>
      <c r="AEW188" s="48"/>
      <c r="AEX188" s="48"/>
      <c r="AEY188" s="48"/>
      <c r="AEZ188" s="48"/>
      <c r="AFA188" s="48"/>
      <c r="AFB188" s="48"/>
      <c r="AFC188" s="48"/>
      <c r="AFD188" s="48"/>
      <c r="AFE188" s="48"/>
      <c r="AFF188" s="48"/>
      <c r="AFG188" s="48"/>
      <c r="AFH188" s="48"/>
      <c r="AFI188" s="48"/>
      <c r="AFJ188" s="48"/>
      <c r="AFK188" s="48"/>
      <c r="AFL188" s="48"/>
      <c r="AFM188" s="48"/>
      <c r="AFN188" s="48"/>
      <c r="AFO188" s="48"/>
      <c r="AFP188" s="48"/>
      <c r="AFQ188" s="48"/>
      <c r="AFR188" s="48"/>
      <c r="AFS188" s="48"/>
      <c r="AFT188" s="48"/>
      <c r="AFU188" s="48"/>
      <c r="AFV188" s="48"/>
      <c r="AFW188" s="48"/>
      <c r="AFX188" s="48"/>
      <c r="AFY188" s="48"/>
      <c r="AFZ188" s="48"/>
      <c r="AGA188" s="48"/>
      <c r="AGB188" s="48"/>
      <c r="AGC188" s="48"/>
      <c r="AGD188" s="48"/>
      <c r="AGE188" s="48"/>
      <c r="AGF188" s="48"/>
      <c r="AGG188" s="48"/>
      <c r="AGH188" s="48"/>
      <c r="AGI188" s="48"/>
      <c r="AGJ188" s="48"/>
      <c r="AGK188" s="48"/>
      <c r="AGL188" s="48"/>
      <c r="AGM188" s="48"/>
      <c r="AGN188" s="48"/>
      <c r="AGO188" s="48"/>
      <c r="AGP188" s="48"/>
      <c r="AGQ188" s="48"/>
      <c r="AGR188" s="48"/>
      <c r="AGS188" s="48"/>
      <c r="AGT188" s="48"/>
      <c r="AGU188" s="48"/>
      <c r="AGV188" s="48"/>
      <c r="AGW188" s="48"/>
      <c r="AGX188" s="48"/>
      <c r="AGY188" s="48"/>
      <c r="AGZ188" s="48"/>
      <c r="AHA188" s="48"/>
      <c r="AHB188" s="48"/>
      <c r="AHC188" s="48"/>
      <c r="AHD188" s="48"/>
      <c r="AHE188" s="48"/>
      <c r="AHF188" s="48"/>
      <c r="AHG188" s="48"/>
      <c r="AHH188" s="48"/>
      <c r="AHI188" s="48"/>
      <c r="AHJ188" s="48"/>
      <c r="AHK188" s="48"/>
      <c r="AHL188" s="48"/>
      <c r="AHM188" s="48"/>
      <c r="AHN188" s="48"/>
      <c r="AHO188" s="48"/>
      <c r="AHP188" s="48"/>
      <c r="AHQ188" s="48"/>
      <c r="AHR188" s="48"/>
      <c r="AHS188" s="48"/>
      <c r="AHT188" s="48"/>
      <c r="AHU188" s="48"/>
      <c r="AHV188" s="48"/>
      <c r="AHW188" s="48"/>
      <c r="AHX188" s="48"/>
      <c r="AHY188" s="48"/>
      <c r="AHZ188" s="48"/>
      <c r="AIA188" s="48"/>
      <c r="AIB188" s="48"/>
      <c r="AIC188" s="48"/>
      <c r="AID188" s="48"/>
      <c r="AIE188" s="48"/>
      <c r="AIF188" s="48"/>
      <c r="AIG188" s="48"/>
      <c r="AIH188" s="48"/>
      <c r="AII188" s="48"/>
      <c r="AIJ188" s="48"/>
      <c r="AIK188" s="48"/>
      <c r="AIL188" s="48"/>
      <c r="AIM188" s="48"/>
      <c r="AIN188" s="48"/>
      <c r="AIO188" s="48"/>
      <c r="AIP188" s="48"/>
      <c r="AIQ188" s="48"/>
      <c r="AIR188" s="48"/>
      <c r="AIS188" s="48"/>
      <c r="AIT188" s="48"/>
      <c r="AIU188" s="48"/>
      <c r="AIV188" s="48"/>
      <c r="AIW188" s="48"/>
      <c r="AIX188" s="48"/>
      <c r="AIY188" s="48"/>
      <c r="AIZ188" s="48"/>
      <c r="AJA188" s="48"/>
      <c r="AJB188" s="48"/>
      <c r="AJC188" s="48"/>
      <c r="AJD188" s="48"/>
      <c r="AJE188" s="48"/>
      <c r="AJF188" s="48"/>
      <c r="AJG188" s="48"/>
      <c r="AJH188" s="48"/>
      <c r="AJI188" s="48"/>
      <c r="AJJ188" s="48"/>
      <c r="AJK188" s="48"/>
      <c r="AJL188" s="48"/>
      <c r="AJM188" s="48"/>
      <c r="AJN188" s="48"/>
      <c r="AJO188" s="48"/>
      <c r="AJP188" s="48"/>
      <c r="AJQ188" s="48"/>
      <c r="AJR188" s="48"/>
      <c r="AJS188" s="48"/>
      <c r="AJT188" s="48"/>
      <c r="AJU188" s="48"/>
      <c r="AJV188" s="48"/>
      <c r="AJW188" s="48"/>
      <c r="AJX188" s="48"/>
      <c r="AJY188" s="48"/>
      <c r="AJZ188" s="48"/>
      <c r="AKA188" s="48"/>
      <c r="AKB188" s="48"/>
      <c r="AKC188" s="48"/>
      <c r="AKD188" s="48"/>
      <c r="AKE188" s="48"/>
      <c r="AKF188" s="48"/>
      <c r="AKG188" s="48"/>
      <c r="AKH188" s="48"/>
      <c r="AKI188" s="48"/>
      <c r="AKJ188" s="48"/>
      <c r="AKK188" s="48"/>
      <c r="AKL188" s="48"/>
      <c r="AKM188" s="48"/>
      <c r="AKN188" s="48"/>
      <c r="AKO188" s="48"/>
      <c r="AKP188" s="48"/>
      <c r="AKQ188" s="48"/>
      <c r="AKR188" s="48"/>
      <c r="AKS188" s="48"/>
      <c r="AKT188" s="48"/>
      <c r="AKU188" s="48"/>
      <c r="AKV188" s="48"/>
      <c r="AKW188" s="48"/>
      <c r="AKX188" s="48"/>
      <c r="AKY188" s="48"/>
      <c r="AKZ188" s="48"/>
      <c r="ALA188" s="48"/>
      <c r="ALB188" s="48"/>
      <c r="ALC188" s="48"/>
      <c r="ALD188" s="48"/>
      <c r="ALE188" s="48"/>
      <c r="ALF188" s="48"/>
      <c r="ALG188" s="48"/>
      <c r="ALH188" s="48"/>
      <c r="ALI188" s="48"/>
      <c r="ALJ188" s="48"/>
      <c r="ALK188" s="48"/>
      <c r="ALL188" s="48"/>
      <c r="ALM188" s="48"/>
      <c r="ALN188" s="48"/>
      <c r="ALO188" s="48"/>
      <c r="ALP188" s="48"/>
      <c r="ALQ188" s="48"/>
      <c r="ALR188" s="48"/>
      <c r="ALS188" s="48"/>
      <c r="ALT188" s="48"/>
      <c r="ALU188" s="48"/>
      <c r="ALV188" s="48"/>
      <c r="ALW188" s="48"/>
      <c r="ALX188" s="48"/>
      <c r="ALY188" s="48"/>
      <c r="ALZ188" s="48"/>
      <c r="AMA188" s="48"/>
      <c r="AMB188" s="48"/>
      <c r="AMC188" s="48"/>
      <c r="AMD188" s="48"/>
      <c r="AME188" s="48"/>
      <c r="AMF188" s="48"/>
      <c r="AMG188" s="48"/>
      <c r="AMH188" s="48"/>
      <c r="AMI188" s="48"/>
      <c r="AMJ188" s="48"/>
    </row>
    <row r="189" s="243" customFormat="true" ht="16.5" hidden="false" customHeight="true" outlineLevel="0" collapsed="false">
      <c r="A189" s="240" t="n">
        <f aca="false">A188+1</f>
        <v>177</v>
      </c>
      <c r="B189" s="242" t="s">
        <v>566</v>
      </c>
      <c r="C189" s="242" t="s">
        <v>566</v>
      </c>
      <c r="D189" s="242" t="s">
        <v>567</v>
      </c>
      <c r="E189" s="242" t="s">
        <v>297</v>
      </c>
      <c r="F189" s="242" t="n">
        <v>0</v>
      </c>
      <c r="G189" s="242" t="s">
        <v>298</v>
      </c>
      <c r="H189" s="244" t="s">
        <v>294</v>
      </c>
      <c r="I189" s="242" t="n">
        <f aca="false">COUNTIF($C$13:$C$265,$C189)</f>
        <v>1</v>
      </c>
      <c r="J189" s="245" t="n">
        <f aca="false">COUNTIF($B$13:$B$265,$B189)</f>
        <v>1</v>
      </c>
      <c r="K189" s="244"/>
      <c r="L189" s="246" t="n">
        <v>1395</v>
      </c>
      <c r="M189" s="246" t="n">
        <v>480</v>
      </c>
      <c r="N189" s="246" t="n">
        <v>335</v>
      </c>
      <c r="O189" s="260" t="n">
        <f aca="false">L189*M189*N189/10^9</f>
        <v>0.224316</v>
      </c>
      <c r="P189" s="248" t="n">
        <v>0.074674617</v>
      </c>
      <c r="Q189" s="249"/>
      <c r="R189" s="250"/>
      <c r="S189" s="251"/>
      <c r="T189" s="252"/>
      <c r="U189" s="253" t="n">
        <v>197.835</v>
      </c>
      <c r="V189" s="254"/>
      <c r="W189" s="255" t="n">
        <f aca="false">SUM(X189:WY189)</f>
        <v>30</v>
      </c>
      <c r="X189" s="243" t="n">
        <v>0</v>
      </c>
      <c r="Y189" s="243" t="n">
        <v>0</v>
      </c>
      <c r="Z189" s="243" t="n">
        <v>0</v>
      </c>
      <c r="AA189" s="243" t="n">
        <v>0</v>
      </c>
      <c r="AB189" s="243" t="n">
        <v>0</v>
      </c>
      <c r="AC189" s="243" t="n">
        <v>0</v>
      </c>
      <c r="AD189" s="243" t="n">
        <v>0</v>
      </c>
      <c r="AE189" s="243" t="n">
        <v>0</v>
      </c>
      <c r="AF189" s="243" t="n">
        <v>0</v>
      </c>
      <c r="AG189" s="243" t="n">
        <v>0</v>
      </c>
      <c r="AH189" s="243" t="n">
        <v>0</v>
      </c>
      <c r="AI189" s="243" t="n">
        <v>0</v>
      </c>
      <c r="AJ189" s="243" t="n">
        <v>0</v>
      </c>
      <c r="AK189" s="243" t="n">
        <v>0</v>
      </c>
      <c r="AL189" s="243" t="n">
        <v>0</v>
      </c>
      <c r="AM189" s="243" t="n">
        <v>0</v>
      </c>
      <c r="AP189" s="243" t="n">
        <v>0</v>
      </c>
      <c r="AQ189" s="243" t="n">
        <v>0</v>
      </c>
      <c r="AR189" s="243" t="n">
        <v>0</v>
      </c>
      <c r="AS189" s="243" t="n">
        <v>0</v>
      </c>
      <c r="AT189" s="243" t="n">
        <v>0</v>
      </c>
      <c r="AU189" s="243" t="n">
        <v>0</v>
      </c>
      <c r="AV189" s="243" t="n">
        <v>0</v>
      </c>
      <c r="AW189" s="243" t="n">
        <v>0</v>
      </c>
      <c r="AX189" s="243" t="n">
        <v>0</v>
      </c>
      <c r="AY189" s="243" t="n">
        <v>0</v>
      </c>
      <c r="AZ189" s="243" t="n">
        <v>0</v>
      </c>
      <c r="BA189" s="243" t="n">
        <v>0</v>
      </c>
      <c r="BB189" s="243" t="n">
        <v>0</v>
      </c>
      <c r="BC189" s="243" t="n">
        <v>0</v>
      </c>
      <c r="BD189" s="243" t="n">
        <v>0</v>
      </c>
      <c r="BE189" s="243" t="n">
        <v>0</v>
      </c>
      <c r="BF189" s="243" t="n">
        <v>0</v>
      </c>
      <c r="BG189" s="243" t="n">
        <v>0</v>
      </c>
      <c r="BH189" s="243" t="n">
        <v>0</v>
      </c>
      <c r="BI189" s="243" t="n">
        <v>0</v>
      </c>
      <c r="BJ189" s="243" t="n">
        <v>0</v>
      </c>
      <c r="BK189" s="243" t="n">
        <v>0</v>
      </c>
      <c r="BL189" s="243" t="n">
        <v>0</v>
      </c>
      <c r="BM189" s="243" t="n">
        <v>0</v>
      </c>
      <c r="BN189" s="243" t="n">
        <v>0</v>
      </c>
      <c r="BO189" s="243" t="n">
        <v>0</v>
      </c>
      <c r="BP189" s="243" t="n">
        <v>0</v>
      </c>
      <c r="BQ189" s="243" t="n">
        <v>0</v>
      </c>
      <c r="BR189" s="243" t="n">
        <v>0</v>
      </c>
      <c r="BS189" s="243" t="n">
        <v>0</v>
      </c>
      <c r="BT189" s="243" t="n">
        <v>0</v>
      </c>
      <c r="BU189" s="243" t="n">
        <v>0</v>
      </c>
      <c r="BV189" s="243" t="n">
        <v>0</v>
      </c>
      <c r="BW189" s="243" t="n">
        <v>0</v>
      </c>
      <c r="BX189" s="243" t="n">
        <v>0</v>
      </c>
      <c r="BY189" s="243" t="n">
        <v>0</v>
      </c>
      <c r="BZ189" s="243" t="n">
        <v>0</v>
      </c>
      <c r="CA189" s="243" t="n">
        <v>0</v>
      </c>
      <c r="CB189" s="243" t="n">
        <v>0</v>
      </c>
      <c r="CC189" s="243" t="n">
        <v>0</v>
      </c>
      <c r="CD189" s="243" t="n">
        <v>0</v>
      </c>
      <c r="CE189" s="243" t="n">
        <v>0</v>
      </c>
      <c r="CF189" s="243" t="n">
        <v>0</v>
      </c>
      <c r="CG189" s="243" t="n">
        <v>0</v>
      </c>
      <c r="CH189" s="243" t="n">
        <v>0</v>
      </c>
      <c r="CI189" s="243" t="n">
        <v>0</v>
      </c>
      <c r="CJ189" s="243" t="n">
        <v>0</v>
      </c>
      <c r="CK189" s="243" t="n">
        <v>0</v>
      </c>
      <c r="CL189" s="243" t="n">
        <v>0</v>
      </c>
      <c r="CM189" s="243" t="n">
        <v>30</v>
      </c>
      <c r="CN189" s="243" t="n">
        <v>0</v>
      </c>
      <c r="WY189" s="236" t="n">
        <v>0</v>
      </c>
      <c r="WZ189" s="108"/>
      <c r="XA189" s="237" t="n">
        <v>0</v>
      </c>
      <c r="XB189" s="61" t="n">
        <v>30</v>
      </c>
      <c r="XC189" s="200" t="n">
        <f aca="false">XB189-W189</f>
        <v>0</v>
      </c>
      <c r="XD189" s="256" t="n">
        <f aca="false">SUMIF('TRIEN KHAI SX'!$B$8:$B$262,$B189,'TRIEN KHAI SX'!$CM$8:$CM$262)-W189</f>
        <v>0</v>
      </c>
      <c r="XE189" s="257" t="n">
        <f aca="false">SUMIF('TRIEN KHAI SX'!$B$8:$B$262,$B189,'TRIEN KHAI SX'!$FG$8:$FG$262)</f>
        <v>0</v>
      </c>
      <c r="XF189" s="258"/>
      <c r="XG189" s="258"/>
      <c r="XH189" s="258"/>
      <c r="XI189" s="258"/>
      <c r="XJ189" s="258"/>
      <c r="XK189" s="45"/>
      <c r="XL189" s="45"/>
      <c r="XM189" s="48"/>
      <c r="XN189" s="48"/>
      <c r="XO189" s="48"/>
      <c r="XP189" s="48"/>
      <c r="XQ189" s="48"/>
      <c r="XR189" s="48"/>
      <c r="XS189" s="48"/>
      <c r="XT189" s="48"/>
      <c r="XU189" s="48"/>
      <c r="XV189" s="48"/>
      <c r="XW189" s="48"/>
      <c r="XX189" s="48"/>
      <c r="XY189" s="48"/>
      <c r="XZ189" s="48"/>
      <c r="YA189" s="48"/>
      <c r="YB189" s="48"/>
      <c r="YC189" s="48"/>
      <c r="YD189" s="48"/>
      <c r="YE189" s="48"/>
      <c r="YF189" s="48"/>
      <c r="YG189" s="48"/>
      <c r="YH189" s="48"/>
      <c r="YI189" s="48"/>
      <c r="YJ189" s="48"/>
      <c r="YK189" s="48"/>
      <c r="YL189" s="48"/>
      <c r="YM189" s="48"/>
      <c r="YN189" s="48"/>
      <c r="YO189" s="48"/>
      <c r="YP189" s="48"/>
      <c r="YQ189" s="48"/>
      <c r="YR189" s="48"/>
      <c r="YS189" s="48"/>
      <c r="YT189" s="48"/>
      <c r="YU189" s="48"/>
      <c r="YV189" s="48"/>
      <c r="YW189" s="48"/>
      <c r="YX189" s="48"/>
      <c r="YY189" s="48"/>
      <c r="YZ189" s="48"/>
      <c r="ZA189" s="48"/>
      <c r="ZB189" s="48"/>
      <c r="ZC189" s="48"/>
      <c r="ZD189" s="48"/>
      <c r="ZE189" s="48"/>
      <c r="ZF189" s="48"/>
      <c r="ZG189" s="48"/>
      <c r="ZH189" s="48"/>
      <c r="ZI189" s="48"/>
      <c r="ZJ189" s="48"/>
      <c r="ZK189" s="48"/>
      <c r="ZL189" s="48"/>
      <c r="ZM189" s="48"/>
      <c r="ZN189" s="48"/>
      <c r="ZO189" s="48"/>
      <c r="ZP189" s="48"/>
      <c r="ZQ189" s="48"/>
      <c r="ZR189" s="48"/>
      <c r="ZS189" s="48"/>
      <c r="ZT189" s="48"/>
      <c r="ZU189" s="48"/>
      <c r="ZV189" s="48"/>
      <c r="ZW189" s="48"/>
      <c r="ZX189" s="48"/>
      <c r="ZY189" s="48"/>
      <c r="ZZ189" s="48"/>
      <c r="AAA189" s="48"/>
      <c r="AAB189" s="48"/>
      <c r="AAC189" s="48"/>
      <c r="AAD189" s="48"/>
      <c r="AAE189" s="48"/>
      <c r="AAF189" s="48"/>
      <c r="AAG189" s="48"/>
      <c r="AAH189" s="48"/>
      <c r="AAI189" s="48"/>
      <c r="AAJ189" s="48"/>
      <c r="AAK189" s="48"/>
      <c r="AAL189" s="48"/>
      <c r="AAM189" s="48"/>
      <c r="AAN189" s="48"/>
      <c r="AAO189" s="48"/>
      <c r="AAP189" s="48"/>
      <c r="AAQ189" s="48"/>
      <c r="AAR189" s="48"/>
      <c r="AAS189" s="48"/>
      <c r="AAT189" s="48"/>
      <c r="AAU189" s="48"/>
      <c r="AAV189" s="48"/>
      <c r="AAW189" s="48"/>
      <c r="AAX189" s="48"/>
      <c r="AAY189" s="48"/>
      <c r="AAZ189" s="48"/>
      <c r="ABA189" s="48"/>
      <c r="ABB189" s="48"/>
      <c r="ABC189" s="48"/>
      <c r="ABD189" s="48"/>
      <c r="ABE189" s="48"/>
      <c r="ABF189" s="48"/>
      <c r="ABG189" s="48"/>
      <c r="ABH189" s="48"/>
      <c r="ABI189" s="48"/>
      <c r="ABJ189" s="48"/>
      <c r="ABK189" s="48"/>
      <c r="ABL189" s="48"/>
      <c r="ABM189" s="48"/>
      <c r="ABN189" s="48"/>
      <c r="ABO189" s="48"/>
      <c r="ABP189" s="48"/>
      <c r="ABQ189" s="48"/>
      <c r="ABR189" s="48"/>
      <c r="ABS189" s="48"/>
      <c r="ABT189" s="48"/>
      <c r="ABU189" s="48"/>
      <c r="ABV189" s="48"/>
      <c r="ABW189" s="48"/>
      <c r="ABX189" s="48"/>
      <c r="ABY189" s="48"/>
      <c r="ABZ189" s="48"/>
      <c r="ACA189" s="48"/>
      <c r="ACB189" s="48"/>
      <c r="ACC189" s="48"/>
      <c r="ACD189" s="48"/>
      <c r="ACE189" s="48"/>
      <c r="ACF189" s="48"/>
      <c r="ACG189" s="48"/>
      <c r="ACH189" s="48"/>
      <c r="ACI189" s="48"/>
      <c r="ACJ189" s="48"/>
      <c r="ACK189" s="48"/>
      <c r="ACL189" s="48"/>
      <c r="ACM189" s="48"/>
      <c r="ACN189" s="48"/>
      <c r="ACO189" s="48"/>
      <c r="ACP189" s="48"/>
      <c r="ACQ189" s="48"/>
      <c r="ACR189" s="48"/>
      <c r="ACS189" s="48"/>
      <c r="ACT189" s="48"/>
      <c r="ACU189" s="48"/>
      <c r="ACV189" s="48"/>
      <c r="ACW189" s="48"/>
      <c r="ACX189" s="48"/>
      <c r="ACY189" s="48"/>
      <c r="ACZ189" s="48"/>
      <c r="ADA189" s="48"/>
      <c r="ADB189" s="48"/>
      <c r="ADC189" s="48"/>
      <c r="ADD189" s="48"/>
      <c r="ADE189" s="48"/>
      <c r="ADF189" s="48"/>
      <c r="ADG189" s="48"/>
      <c r="ADH189" s="48"/>
      <c r="ADI189" s="48"/>
      <c r="ADJ189" s="48"/>
      <c r="ADK189" s="48"/>
      <c r="ADL189" s="48"/>
      <c r="ADM189" s="48"/>
      <c r="ADN189" s="48"/>
      <c r="ADO189" s="48"/>
      <c r="ADP189" s="48"/>
      <c r="ADQ189" s="48"/>
      <c r="ADR189" s="48"/>
      <c r="ADS189" s="48"/>
      <c r="ADT189" s="48"/>
      <c r="ADU189" s="48"/>
      <c r="ADV189" s="48"/>
      <c r="ADW189" s="48"/>
      <c r="ADX189" s="48"/>
      <c r="ADY189" s="48"/>
      <c r="ADZ189" s="48"/>
      <c r="AEA189" s="48"/>
      <c r="AEB189" s="48"/>
      <c r="AEC189" s="48"/>
      <c r="AED189" s="48"/>
      <c r="AEE189" s="48"/>
      <c r="AEF189" s="48"/>
      <c r="AEG189" s="48"/>
      <c r="AEH189" s="48"/>
      <c r="AEI189" s="48"/>
      <c r="AEJ189" s="48"/>
      <c r="AEK189" s="48"/>
      <c r="AEL189" s="48"/>
      <c r="AEM189" s="48"/>
      <c r="AEN189" s="48"/>
      <c r="AEO189" s="48"/>
      <c r="AEP189" s="48"/>
      <c r="AEQ189" s="48"/>
      <c r="AER189" s="48"/>
      <c r="AES189" s="48"/>
      <c r="AET189" s="48"/>
      <c r="AEU189" s="48"/>
      <c r="AEV189" s="48"/>
      <c r="AEW189" s="48"/>
      <c r="AEX189" s="48"/>
      <c r="AEY189" s="48"/>
      <c r="AEZ189" s="48"/>
      <c r="AFA189" s="48"/>
      <c r="AFB189" s="48"/>
      <c r="AFC189" s="48"/>
      <c r="AFD189" s="48"/>
      <c r="AFE189" s="48"/>
      <c r="AFF189" s="48"/>
      <c r="AFG189" s="48"/>
      <c r="AFH189" s="48"/>
      <c r="AFI189" s="48"/>
      <c r="AFJ189" s="48"/>
      <c r="AFK189" s="48"/>
      <c r="AFL189" s="48"/>
      <c r="AFM189" s="48"/>
      <c r="AFN189" s="48"/>
      <c r="AFO189" s="48"/>
      <c r="AFP189" s="48"/>
      <c r="AFQ189" s="48"/>
      <c r="AFR189" s="48"/>
      <c r="AFS189" s="48"/>
      <c r="AFT189" s="48"/>
      <c r="AFU189" s="48"/>
      <c r="AFV189" s="48"/>
      <c r="AFW189" s="48"/>
      <c r="AFX189" s="48"/>
      <c r="AFY189" s="48"/>
      <c r="AFZ189" s="48"/>
      <c r="AGA189" s="48"/>
      <c r="AGB189" s="48"/>
      <c r="AGC189" s="48"/>
      <c r="AGD189" s="48"/>
      <c r="AGE189" s="48"/>
      <c r="AGF189" s="48"/>
      <c r="AGG189" s="48"/>
      <c r="AGH189" s="48"/>
      <c r="AGI189" s="48"/>
      <c r="AGJ189" s="48"/>
      <c r="AGK189" s="48"/>
      <c r="AGL189" s="48"/>
      <c r="AGM189" s="48"/>
      <c r="AGN189" s="48"/>
      <c r="AGO189" s="48"/>
      <c r="AGP189" s="48"/>
      <c r="AGQ189" s="48"/>
      <c r="AGR189" s="48"/>
      <c r="AGS189" s="48"/>
      <c r="AGT189" s="48"/>
      <c r="AGU189" s="48"/>
      <c r="AGV189" s="48"/>
      <c r="AGW189" s="48"/>
      <c r="AGX189" s="48"/>
      <c r="AGY189" s="48"/>
      <c r="AGZ189" s="48"/>
      <c r="AHA189" s="48"/>
      <c r="AHB189" s="48"/>
      <c r="AHC189" s="48"/>
      <c r="AHD189" s="48"/>
      <c r="AHE189" s="48"/>
      <c r="AHF189" s="48"/>
      <c r="AHG189" s="48"/>
      <c r="AHH189" s="48"/>
      <c r="AHI189" s="48"/>
      <c r="AHJ189" s="48"/>
      <c r="AHK189" s="48"/>
      <c r="AHL189" s="48"/>
      <c r="AHM189" s="48"/>
      <c r="AHN189" s="48"/>
      <c r="AHO189" s="48"/>
      <c r="AHP189" s="48"/>
      <c r="AHQ189" s="48"/>
      <c r="AHR189" s="48"/>
      <c r="AHS189" s="48"/>
      <c r="AHT189" s="48"/>
      <c r="AHU189" s="48"/>
      <c r="AHV189" s="48"/>
      <c r="AHW189" s="48"/>
      <c r="AHX189" s="48"/>
      <c r="AHY189" s="48"/>
      <c r="AHZ189" s="48"/>
      <c r="AIA189" s="48"/>
      <c r="AIB189" s="48"/>
      <c r="AIC189" s="48"/>
      <c r="AID189" s="48"/>
      <c r="AIE189" s="48"/>
      <c r="AIF189" s="48"/>
      <c r="AIG189" s="48"/>
      <c r="AIH189" s="48"/>
      <c r="AII189" s="48"/>
      <c r="AIJ189" s="48"/>
      <c r="AIK189" s="48"/>
      <c r="AIL189" s="48"/>
      <c r="AIM189" s="48"/>
      <c r="AIN189" s="48"/>
      <c r="AIO189" s="48"/>
      <c r="AIP189" s="48"/>
      <c r="AIQ189" s="48"/>
      <c r="AIR189" s="48"/>
      <c r="AIS189" s="48"/>
      <c r="AIT189" s="48"/>
      <c r="AIU189" s="48"/>
      <c r="AIV189" s="48"/>
      <c r="AIW189" s="48"/>
      <c r="AIX189" s="48"/>
      <c r="AIY189" s="48"/>
      <c r="AIZ189" s="48"/>
      <c r="AJA189" s="48"/>
      <c r="AJB189" s="48"/>
      <c r="AJC189" s="48"/>
      <c r="AJD189" s="48"/>
      <c r="AJE189" s="48"/>
      <c r="AJF189" s="48"/>
      <c r="AJG189" s="48"/>
      <c r="AJH189" s="48"/>
      <c r="AJI189" s="48"/>
      <c r="AJJ189" s="48"/>
      <c r="AJK189" s="48"/>
      <c r="AJL189" s="48"/>
      <c r="AJM189" s="48"/>
      <c r="AJN189" s="48"/>
      <c r="AJO189" s="48"/>
      <c r="AJP189" s="48"/>
      <c r="AJQ189" s="48"/>
      <c r="AJR189" s="48"/>
      <c r="AJS189" s="48"/>
      <c r="AJT189" s="48"/>
      <c r="AJU189" s="48"/>
      <c r="AJV189" s="48"/>
      <c r="AJW189" s="48"/>
      <c r="AJX189" s="48"/>
      <c r="AJY189" s="48"/>
      <c r="AJZ189" s="48"/>
      <c r="AKA189" s="48"/>
      <c r="AKB189" s="48"/>
      <c r="AKC189" s="48"/>
      <c r="AKD189" s="48"/>
      <c r="AKE189" s="48"/>
      <c r="AKF189" s="48"/>
      <c r="AKG189" s="48"/>
      <c r="AKH189" s="48"/>
      <c r="AKI189" s="48"/>
      <c r="AKJ189" s="48"/>
      <c r="AKK189" s="48"/>
      <c r="AKL189" s="48"/>
      <c r="AKM189" s="48"/>
      <c r="AKN189" s="48"/>
      <c r="AKO189" s="48"/>
      <c r="AKP189" s="48"/>
      <c r="AKQ189" s="48"/>
      <c r="AKR189" s="48"/>
      <c r="AKS189" s="48"/>
      <c r="AKT189" s="48"/>
      <c r="AKU189" s="48"/>
      <c r="AKV189" s="48"/>
      <c r="AKW189" s="48"/>
      <c r="AKX189" s="48"/>
      <c r="AKY189" s="48"/>
      <c r="AKZ189" s="48"/>
      <c r="ALA189" s="48"/>
      <c r="ALB189" s="48"/>
      <c r="ALC189" s="48"/>
      <c r="ALD189" s="48"/>
      <c r="ALE189" s="48"/>
      <c r="ALF189" s="48"/>
      <c r="ALG189" s="48"/>
      <c r="ALH189" s="48"/>
      <c r="ALI189" s="48"/>
      <c r="ALJ189" s="48"/>
      <c r="ALK189" s="48"/>
      <c r="ALL189" s="48"/>
      <c r="ALM189" s="48"/>
      <c r="ALN189" s="48"/>
      <c r="ALO189" s="48"/>
      <c r="ALP189" s="48"/>
      <c r="ALQ189" s="48"/>
      <c r="ALR189" s="48"/>
      <c r="ALS189" s="48"/>
      <c r="ALT189" s="48"/>
      <c r="ALU189" s="48"/>
      <c r="ALV189" s="48"/>
      <c r="ALW189" s="48"/>
      <c r="ALX189" s="48"/>
      <c r="ALY189" s="48"/>
      <c r="ALZ189" s="48"/>
      <c r="AMA189" s="48"/>
      <c r="AMB189" s="48"/>
      <c r="AMC189" s="48"/>
      <c r="AMD189" s="48"/>
      <c r="AME189" s="48"/>
      <c r="AMF189" s="48"/>
      <c r="AMG189" s="48"/>
      <c r="AMH189" s="48"/>
      <c r="AMI189" s="48"/>
      <c r="AMJ189" s="48"/>
    </row>
    <row r="190" s="243" customFormat="true" ht="16.5" hidden="false" customHeight="true" outlineLevel="0" collapsed="false">
      <c r="A190" s="240" t="n">
        <f aca="false">A189+1</f>
        <v>178</v>
      </c>
      <c r="B190" s="242" t="s">
        <v>568</v>
      </c>
      <c r="C190" s="242" t="s">
        <v>568</v>
      </c>
      <c r="D190" s="242" t="s">
        <v>567</v>
      </c>
      <c r="E190" s="242" t="s">
        <v>405</v>
      </c>
      <c r="F190" s="242" t="s">
        <v>369</v>
      </c>
      <c r="G190" s="242" t="s">
        <v>406</v>
      </c>
      <c r="H190" s="244" t="s">
        <v>294</v>
      </c>
      <c r="I190" s="242" t="n">
        <f aca="false">COUNTIF($C$13:$C$265,$C190)</f>
        <v>1</v>
      </c>
      <c r="J190" s="245" t="n">
        <f aca="false">COUNTIF($B$13:$B$265,$B190)</f>
        <v>1</v>
      </c>
      <c r="K190" s="244"/>
      <c r="L190" s="246" t="n">
        <v>1395</v>
      </c>
      <c r="M190" s="246" t="n">
        <v>480</v>
      </c>
      <c r="N190" s="246" t="n">
        <v>335</v>
      </c>
      <c r="O190" s="260" t="n">
        <f aca="false">L190*M190*N190/10^9</f>
        <v>0.224316</v>
      </c>
      <c r="P190" s="248" t="n">
        <v>0.074674617</v>
      </c>
      <c r="Q190" s="249"/>
      <c r="R190" s="250"/>
      <c r="S190" s="251"/>
      <c r="T190" s="252"/>
      <c r="U190" s="253" t="n">
        <v>196.4435</v>
      </c>
      <c r="V190" s="254"/>
      <c r="W190" s="255" t="n">
        <f aca="false">SUM(X190:WY190)</f>
        <v>90</v>
      </c>
      <c r="X190" s="243" t="n">
        <v>0</v>
      </c>
      <c r="Y190" s="243" t="n">
        <v>0</v>
      </c>
      <c r="Z190" s="243" t="n">
        <v>0</v>
      </c>
      <c r="AA190" s="243" t="n">
        <v>0</v>
      </c>
      <c r="AB190" s="243" t="n">
        <v>0</v>
      </c>
      <c r="AC190" s="243" t="n">
        <v>0</v>
      </c>
      <c r="AD190" s="243" t="n">
        <v>0</v>
      </c>
      <c r="AE190" s="243" t="n">
        <v>0</v>
      </c>
      <c r="AF190" s="243" t="n">
        <v>0</v>
      </c>
      <c r="AG190" s="243" t="n">
        <v>0</v>
      </c>
      <c r="AH190" s="243" t="n">
        <v>0</v>
      </c>
      <c r="AI190" s="243" t="n">
        <v>0</v>
      </c>
      <c r="AJ190" s="243" t="n">
        <v>0</v>
      </c>
      <c r="AK190" s="243" t="n">
        <v>0</v>
      </c>
      <c r="AL190" s="243" t="n">
        <v>0</v>
      </c>
      <c r="AM190" s="243" t="n">
        <v>0</v>
      </c>
      <c r="AP190" s="243" t="n">
        <v>0</v>
      </c>
      <c r="AQ190" s="243" t="n">
        <v>0</v>
      </c>
      <c r="AR190" s="243" t="n">
        <v>0</v>
      </c>
      <c r="AS190" s="243" t="n">
        <v>0</v>
      </c>
      <c r="AT190" s="243" t="n">
        <v>0</v>
      </c>
      <c r="AU190" s="243" t="n">
        <v>0</v>
      </c>
      <c r="AV190" s="243" t="n">
        <v>0</v>
      </c>
      <c r="AW190" s="243" t="n">
        <v>0</v>
      </c>
      <c r="AX190" s="243" t="n">
        <v>0</v>
      </c>
      <c r="AY190" s="243" t="n">
        <v>0</v>
      </c>
      <c r="AZ190" s="243" t="n">
        <v>0</v>
      </c>
      <c r="BA190" s="243" t="n">
        <v>0</v>
      </c>
      <c r="BB190" s="243" t="n">
        <v>0</v>
      </c>
      <c r="BC190" s="243" t="n">
        <v>0</v>
      </c>
      <c r="BD190" s="243" t="n">
        <v>30</v>
      </c>
      <c r="BE190" s="243" t="n">
        <v>0</v>
      </c>
      <c r="BF190" s="243" t="n">
        <v>0</v>
      </c>
      <c r="BG190" s="243" t="n">
        <v>0</v>
      </c>
      <c r="BH190" s="243" t="n">
        <v>0</v>
      </c>
      <c r="BI190" s="243" t="n">
        <v>0</v>
      </c>
      <c r="BJ190" s="243" t="n">
        <v>0</v>
      </c>
      <c r="BK190" s="243" t="n">
        <v>0</v>
      </c>
      <c r="BL190" s="243" t="n">
        <v>0</v>
      </c>
      <c r="BM190" s="243" t="n">
        <v>0</v>
      </c>
      <c r="BN190" s="243" t="n">
        <v>0</v>
      </c>
      <c r="BO190" s="243" t="n">
        <v>0</v>
      </c>
      <c r="BP190" s="243" t="n">
        <v>0</v>
      </c>
      <c r="BQ190" s="243" t="n">
        <v>0</v>
      </c>
      <c r="BR190" s="243" t="n">
        <v>0</v>
      </c>
      <c r="BS190" s="243" t="n">
        <v>0</v>
      </c>
      <c r="BT190" s="243" t="n">
        <v>0</v>
      </c>
      <c r="BU190" s="243" t="n">
        <v>0</v>
      </c>
      <c r="BV190" s="243" t="n">
        <v>30</v>
      </c>
      <c r="BW190" s="243" t="n">
        <v>0</v>
      </c>
      <c r="BX190" s="243" t="n">
        <v>0</v>
      </c>
      <c r="BY190" s="243" t="n">
        <v>0</v>
      </c>
      <c r="BZ190" s="243" t="n">
        <v>0</v>
      </c>
      <c r="CA190" s="243" t="n">
        <v>0</v>
      </c>
      <c r="CB190" s="243" t="n">
        <v>0</v>
      </c>
      <c r="CC190" s="243" t="n">
        <v>0</v>
      </c>
      <c r="CD190" s="243" t="n">
        <v>0</v>
      </c>
      <c r="CE190" s="243" t="n">
        <v>0</v>
      </c>
      <c r="CF190" s="243" t="n">
        <v>0</v>
      </c>
      <c r="CG190" s="243" t="n">
        <v>0</v>
      </c>
      <c r="CH190" s="243" t="n">
        <v>0</v>
      </c>
      <c r="CI190" s="243" t="n">
        <v>0</v>
      </c>
      <c r="CJ190" s="243" t="n">
        <v>0</v>
      </c>
      <c r="CK190" s="243" t="n">
        <v>30</v>
      </c>
      <c r="CL190" s="243" t="n">
        <v>0</v>
      </c>
      <c r="CM190" s="243" t="n">
        <v>0</v>
      </c>
      <c r="CN190" s="243" t="n">
        <v>0</v>
      </c>
      <c r="WY190" s="236" t="n">
        <v>0</v>
      </c>
      <c r="WZ190" s="108"/>
      <c r="XA190" s="237" t="n">
        <v>0</v>
      </c>
      <c r="XB190" s="61" t="n">
        <v>90</v>
      </c>
      <c r="XC190" s="200" t="n">
        <f aca="false">XB190-W190</f>
        <v>0</v>
      </c>
      <c r="XD190" s="256" t="n">
        <f aca="false">SUMIF('TRIEN KHAI SX'!$B$8:$B$262,$B190,'TRIEN KHAI SX'!$CM$8:$CM$262)-W190</f>
        <v>-30</v>
      </c>
      <c r="XE190" s="257" t="n">
        <f aca="false">SUMIF('TRIEN KHAI SX'!$B$8:$B$262,$B190,'TRIEN KHAI SX'!$FG$8:$FG$262)</f>
        <v>-30</v>
      </c>
      <c r="XF190" s="258"/>
      <c r="XG190" s="258"/>
      <c r="XH190" s="258"/>
      <c r="XI190" s="258"/>
      <c r="XJ190" s="258"/>
      <c r="XK190" s="45"/>
      <c r="XL190" s="45"/>
      <c r="XM190" s="48"/>
      <c r="XN190" s="48"/>
      <c r="XO190" s="48"/>
      <c r="XP190" s="48"/>
      <c r="XQ190" s="48"/>
      <c r="XR190" s="48"/>
      <c r="XS190" s="48"/>
      <c r="XT190" s="48"/>
      <c r="XU190" s="48"/>
      <c r="XV190" s="48"/>
      <c r="XW190" s="48"/>
      <c r="XX190" s="48"/>
      <c r="XY190" s="48"/>
      <c r="XZ190" s="48"/>
      <c r="YA190" s="48"/>
      <c r="YB190" s="48"/>
      <c r="YC190" s="48"/>
      <c r="YD190" s="48"/>
      <c r="YE190" s="48"/>
      <c r="YF190" s="48"/>
      <c r="YG190" s="48"/>
      <c r="YH190" s="48"/>
      <c r="YI190" s="48"/>
      <c r="YJ190" s="48"/>
      <c r="YK190" s="48"/>
      <c r="YL190" s="48"/>
      <c r="YM190" s="48"/>
      <c r="YN190" s="48"/>
      <c r="YO190" s="48"/>
      <c r="YP190" s="48"/>
      <c r="YQ190" s="48"/>
      <c r="YR190" s="48"/>
      <c r="YS190" s="48"/>
      <c r="YT190" s="48"/>
      <c r="YU190" s="48"/>
      <c r="YV190" s="48"/>
      <c r="YW190" s="48"/>
      <c r="YX190" s="48"/>
      <c r="YY190" s="48"/>
      <c r="YZ190" s="48"/>
      <c r="ZA190" s="48"/>
      <c r="ZB190" s="48"/>
      <c r="ZC190" s="48"/>
      <c r="ZD190" s="48"/>
      <c r="ZE190" s="48"/>
      <c r="ZF190" s="48"/>
      <c r="ZG190" s="48"/>
      <c r="ZH190" s="48"/>
      <c r="ZI190" s="48"/>
      <c r="ZJ190" s="48"/>
      <c r="ZK190" s="48"/>
      <c r="ZL190" s="48"/>
      <c r="ZM190" s="48"/>
      <c r="ZN190" s="48"/>
      <c r="ZO190" s="48"/>
      <c r="ZP190" s="48"/>
      <c r="ZQ190" s="48"/>
      <c r="ZR190" s="48"/>
      <c r="ZS190" s="48"/>
      <c r="ZT190" s="48"/>
      <c r="ZU190" s="48"/>
      <c r="ZV190" s="48"/>
      <c r="ZW190" s="48"/>
      <c r="ZX190" s="48"/>
      <c r="ZY190" s="48"/>
      <c r="ZZ190" s="48"/>
      <c r="AAA190" s="48"/>
      <c r="AAB190" s="48"/>
      <c r="AAC190" s="48"/>
      <c r="AAD190" s="48"/>
      <c r="AAE190" s="48"/>
      <c r="AAF190" s="48"/>
      <c r="AAG190" s="48"/>
      <c r="AAH190" s="48"/>
      <c r="AAI190" s="48"/>
      <c r="AAJ190" s="48"/>
      <c r="AAK190" s="48"/>
      <c r="AAL190" s="48"/>
      <c r="AAM190" s="48"/>
      <c r="AAN190" s="48"/>
      <c r="AAO190" s="48"/>
      <c r="AAP190" s="48"/>
      <c r="AAQ190" s="48"/>
      <c r="AAR190" s="48"/>
      <c r="AAS190" s="48"/>
      <c r="AAT190" s="48"/>
      <c r="AAU190" s="48"/>
      <c r="AAV190" s="48"/>
      <c r="AAW190" s="48"/>
      <c r="AAX190" s="48"/>
      <c r="AAY190" s="48"/>
      <c r="AAZ190" s="48"/>
      <c r="ABA190" s="48"/>
      <c r="ABB190" s="48"/>
      <c r="ABC190" s="48"/>
      <c r="ABD190" s="48"/>
      <c r="ABE190" s="48"/>
      <c r="ABF190" s="48"/>
      <c r="ABG190" s="48"/>
      <c r="ABH190" s="48"/>
      <c r="ABI190" s="48"/>
      <c r="ABJ190" s="48"/>
      <c r="ABK190" s="48"/>
      <c r="ABL190" s="48"/>
      <c r="ABM190" s="48"/>
      <c r="ABN190" s="48"/>
      <c r="ABO190" s="48"/>
      <c r="ABP190" s="48"/>
      <c r="ABQ190" s="48"/>
      <c r="ABR190" s="48"/>
      <c r="ABS190" s="48"/>
      <c r="ABT190" s="48"/>
      <c r="ABU190" s="48"/>
      <c r="ABV190" s="48"/>
      <c r="ABW190" s="48"/>
      <c r="ABX190" s="48"/>
      <c r="ABY190" s="48"/>
      <c r="ABZ190" s="48"/>
      <c r="ACA190" s="48"/>
      <c r="ACB190" s="48"/>
      <c r="ACC190" s="48"/>
      <c r="ACD190" s="48"/>
      <c r="ACE190" s="48"/>
      <c r="ACF190" s="48"/>
      <c r="ACG190" s="48"/>
      <c r="ACH190" s="48"/>
      <c r="ACI190" s="48"/>
      <c r="ACJ190" s="48"/>
      <c r="ACK190" s="48"/>
      <c r="ACL190" s="48"/>
      <c r="ACM190" s="48"/>
      <c r="ACN190" s="48"/>
      <c r="ACO190" s="48"/>
      <c r="ACP190" s="48"/>
      <c r="ACQ190" s="48"/>
      <c r="ACR190" s="48"/>
      <c r="ACS190" s="48"/>
      <c r="ACT190" s="48"/>
      <c r="ACU190" s="48"/>
      <c r="ACV190" s="48"/>
      <c r="ACW190" s="48"/>
      <c r="ACX190" s="48"/>
      <c r="ACY190" s="48"/>
      <c r="ACZ190" s="48"/>
      <c r="ADA190" s="48"/>
      <c r="ADB190" s="48"/>
      <c r="ADC190" s="48"/>
      <c r="ADD190" s="48"/>
      <c r="ADE190" s="48"/>
      <c r="ADF190" s="48"/>
      <c r="ADG190" s="48"/>
      <c r="ADH190" s="48"/>
      <c r="ADI190" s="48"/>
      <c r="ADJ190" s="48"/>
      <c r="ADK190" s="48"/>
      <c r="ADL190" s="48"/>
      <c r="ADM190" s="48"/>
      <c r="ADN190" s="48"/>
      <c r="ADO190" s="48"/>
      <c r="ADP190" s="48"/>
      <c r="ADQ190" s="48"/>
      <c r="ADR190" s="48"/>
      <c r="ADS190" s="48"/>
      <c r="ADT190" s="48"/>
      <c r="ADU190" s="48"/>
      <c r="ADV190" s="48"/>
      <c r="ADW190" s="48"/>
      <c r="ADX190" s="48"/>
      <c r="ADY190" s="48"/>
      <c r="ADZ190" s="48"/>
      <c r="AEA190" s="48"/>
      <c r="AEB190" s="48"/>
      <c r="AEC190" s="48"/>
      <c r="AED190" s="48"/>
      <c r="AEE190" s="48"/>
      <c r="AEF190" s="48"/>
      <c r="AEG190" s="48"/>
      <c r="AEH190" s="48"/>
      <c r="AEI190" s="48"/>
      <c r="AEJ190" s="48"/>
      <c r="AEK190" s="48"/>
      <c r="AEL190" s="48"/>
      <c r="AEM190" s="48"/>
      <c r="AEN190" s="48"/>
      <c r="AEO190" s="48"/>
      <c r="AEP190" s="48"/>
      <c r="AEQ190" s="48"/>
      <c r="AER190" s="48"/>
      <c r="AES190" s="48"/>
      <c r="AET190" s="48"/>
      <c r="AEU190" s="48"/>
      <c r="AEV190" s="48"/>
      <c r="AEW190" s="48"/>
      <c r="AEX190" s="48"/>
      <c r="AEY190" s="48"/>
      <c r="AEZ190" s="48"/>
      <c r="AFA190" s="48"/>
      <c r="AFB190" s="48"/>
      <c r="AFC190" s="48"/>
      <c r="AFD190" s="48"/>
      <c r="AFE190" s="48"/>
      <c r="AFF190" s="48"/>
      <c r="AFG190" s="48"/>
      <c r="AFH190" s="48"/>
      <c r="AFI190" s="48"/>
      <c r="AFJ190" s="48"/>
      <c r="AFK190" s="48"/>
      <c r="AFL190" s="48"/>
      <c r="AFM190" s="48"/>
      <c r="AFN190" s="48"/>
      <c r="AFO190" s="48"/>
      <c r="AFP190" s="48"/>
      <c r="AFQ190" s="48"/>
      <c r="AFR190" s="48"/>
      <c r="AFS190" s="48"/>
      <c r="AFT190" s="48"/>
      <c r="AFU190" s="48"/>
      <c r="AFV190" s="48"/>
      <c r="AFW190" s="48"/>
      <c r="AFX190" s="48"/>
      <c r="AFY190" s="48"/>
      <c r="AFZ190" s="48"/>
      <c r="AGA190" s="48"/>
      <c r="AGB190" s="48"/>
      <c r="AGC190" s="48"/>
      <c r="AGD190" s="48"/>
      <c r="AGE190" s="48"/>
      <c r="AGF190" s="48"/>
      <c r="AGG190" s="48"/>
      <c r="AGH190" s="48"/>
      <c r="AGI190" s="48"/>
      <c r="AGJ190" s="48"/>
      <c r="AGK190" s="48"/>
      <c r="AGL190" s="48"/>
      <c r="AGM190" s="48"/>
      <c r="AGN190" s="48"/>
      <c r="AGO190" s="48"/>
      <c r="AGP190" s="48"/>
      <c r="AGQ190" s="48"/>
      <c r="AGR190" s="48"/>
      <c r="AGS190" s="48"/>
      <c r="AGT190" s="48"/>
      <c r="AGU190" s="48"/>
      <c r="AGV190" s="48"/>
      <c r="AGW190" s="48"/>
      <c r="AGX190" s="48"/>
      <c r="AGY190" s="48"/>
      <c r="AGZ190" s="48"/>
      <c r="AHA190" s="48"/>
      <c r="AHB190" s="48"/>
      <c r="AHC190" s="48"/>
      <c r="AHD190" s="48"/>
      <c r="AHE190" s="48"/>
      <c r="AHF190" s="48"/>
      <c r="AHG190" s="48"/>
      <c r="AHH190" s="48"/>
      <c r="AHI190" s="48"/>
      <c r="AHJ190" s="48"/>
      <c r="AHK190" s="48"/>
      <c r="AHL190" s="48"/>
      <c r="AHM190" s="48"/>
      <c r="AHN190" s="48"/>
      <c r="AHO190" s="48"/>
      <c r="AHP190" s="48"/>
      <c r="AHQ190" s="48"/>
      <c r="AHR190" s="48"/>
      <c r="AHS190" s="48"/>
      <c r="AHT190" s="48"/>
      <c r="AHU190" s="48"/>
      <c r="AHV190" s="48"/>
      <c r="AHW190" s="48"/>
      <c r="AHX190" s="48"/>
      <c r="AHY190" s="48"/>
      <c r="AHZ190" s="48"/>
      <c r="AIA190" s="48"/>
      <c r="AIB190" s="48"/>
      <c r="AIC190" s="48"/>
      <c r="AID190" s="48"/>
      <c r="AIE190" s="48"/>
      <c r="AIF190" s="48"/>
      <c r="AIG190" s="48"/>
      <c r="AIH190" s="48"/>
      <c r="AII190" s="48"/>
      <c r="AIJ190" s="48"/>
      <c r="AIK190" s="48"/>
      <c r="AIL190" s="48"/>
      <c r="AIM190" s="48"/>
      <c r="AIN190" s="48"/>
      <c r="AIO190" s="48"/>
      <c r="AIP190" s="48"/>
      <c r="AIQ190" s="48"/>
      <c r="AIR190" s="48"/>
      <c r="AIS190" s="48"/>
      <c r="AIT190" s="48"/>
      <c r="AIU190" s="48"/>
      <c r="AIV190" s="48"/>
      <c r="AIW190" s="48"/>
      <c r="AIX190" s="48"/>
      <c r="AIY190" s="48"/>
      <c r="AIZ190" s="48"/>
      <c r="AJA190" s="48"/>
      <c r="AJB190" s="48"/>
      <c r="AJC190" s="48"/>
      <c r="AJD190" s="48"/>
      <c r="AJE190" s="48"/>
      <c r="AJF190" s="48"/>
      <c r="AJG190" s="48"/>
      <c r="AJH190" s="48"/>
      <c r="AJI190" s="48"/>
      <c r="AJJ190" s="48"/>
      <c r="AJK190" s="48"/>
      <c r="AJL190" s="48"/>
      <c r="AJM190" s="48"/>
      <c r="AJN190" s="48"/>
      <c r="AJO190" s="48"/>
      <c r="AJP190" s="48"/>
      <c r="AJQ190" s="48"/>
      <c r="AJR190" s="48"/>
      <c r="AJS190" s="48"/>
      <c r="AJT190" s="48"/>
      <c r="AJU190" s="48"/>
      <c r="AJV190" s="48"/>
      <c r="AJW190" s="48"/>
      <c r="AJX190" s="48"/>
      <c r="AJY190" s="48"/>
      <c r="AJZ190" s="48"/>
      <c r="AKA190" s="48"/>
      <c r="AKB190" s="48"/>
      <c r="AKC190" s="48"/>
      <c r="AKD190" s="48"/>
      <c r="AKE190" s="48"/>
      <c r="AKF190" s="48"/>
      <c r="AKG190" s="48"/>
      <c r="AKH190" s="48"/>
      <c r="AKI190" s="48"/>
      <c r="AKJ190" s="48"/>
      <c r="AKK190" s="48"/>
      <c r="AKL190" s="48"/>
      <c r="AKM190" s="48"/>
      <c r="AKN190" s="48"/>
      <c r="AKO190" s="48"/>
      <c r="AKP190" s="48"/>
      <c r="AKQ190" s="48"/>
      <c r="AKR190" s="48"/>
      <c r="AKS190" s="48"/>
      <c r="AKT190" s="48"/>
      <c r="AKU190" s="48"/>
      <c r="AKV190" s="48"/>
      <c r="AKW190" s="48"/>
      <c r="AKX190" s="48"/>
      <c r="AKY190" s="48"/>
      <c r="AKZ190" s="48"/>
      <c r="ALA190" s="48"/>
      <c r="ALB190" s="48"/>
      <c r="ALC190" s="48"/>
      <c r="ALD190" s="48"/>
      <c r="ALE190" s="48"/>
      <c r="ALF190" s="48"/>
      <c r="ALG190" s="48"/>
      <c r="ALH190" s="48"/>
      <c r="ALI190" s="48"/>
      <c r="ALJ190" s="48"/>
      <c r="ALK190" s="48"/>
      <c r="ALL190" s="48"/>
      <c r="ALM190" s="48"/>
      <c r="ALN190" s="48"/>
      <c r="ALO190" s="48"/>
      <c r="ALP190" s="48"/>
      <c r="ALQ190" s="48"/>
      <c r="ALR190" s="48"/>
      <c r="ALS190" s="48"/>
      <c r="ALT190" s="48"/>
      <c r="ALU190" s="48"/>
      <c r="ALV190" s="48"/>
      <c r="ALW190" s="48"/>
      <c r="ALX190" s="48"/>
      <c r="ALY190" s="48"/>
      <c r="ALZ190" s="48"/>
      <c r="AMA190" s="48"/>
      <c r="AMB190" s="48"/>
      <c r="AMC190" s="48"/>
      <c r="AMD190" s="48"/>
      <c r="AME190" s="48"/>
      <c r="AMF190" s="48"/>
      <c r="AMG190" s="48"/>
      <c r="AMH190" s="48"/>
      <c r="AMI190" s="48"/>
      <c r="AMJ190" s="48"/>
    </row>
    <row r="191" s="243" customFormat="true" ht="16.5" hidden="false" customHeight="true" outlineLevel="0" collapsed="false">
      <c r="A191" s="240" t="n">
        <f aca="false">A190+1</f>
        <v>179</v>
      </c>
      <c r="B191" s="242" t="s">
        <v>569</v>
      </c>
      <c r="C191" s="242" t="s">
        <v>569</v>
      </c>
      <c r="D191" s="268" t="s">
        <v>570</v>
      </c>
      <c r="E191" s="242" t="s">
        <v>297</v>
      </c>
      <c r="F191" s="242" t="n">
        <v>0</v>
      </c>
      <c r="G191" s="242" t="s">
        <v>298</v>
      </c>
      <c r="H191" s="244" t="s">
        <v>294</v>
      </c>
      <c r="I191" s="242" t="n">
        <f aca="false">COUNTIF($C$13:$C$265,$C191)</f>
        <v>1</v>
      </c>
      <c r="J191" s="245" t="n">
        <f aca="false">COUNTIF($B$13:$B$265,$B191)</f>
        <v>1</v>
      </c>
      <c r="K191" s="244"/>
      <c r="L191" s="246" t="n">
        <v>1620</v>
      </c>
      <c r="M191" s="246" t="n">
        <v>557</v>
      </c>
      <c r="N191" s="246" t="n">
        <v>280</v>
      </c>
      <c r="O191" s="260" t="n">
        <f aca="false">L191*M191*N191/10^9</f>
        <v>0.2526552</v>
      </c>
      <c r="P191" s="248" t="n">
        <v>0.072551769</v>
      </c>
      <c r="Q191" s="249"/>
      <c r="R191" s="250"/>
      <c r="S191" s="251"/>
      <c r="T191" s="252"/>
      <c r="U191" s="253" t="n">
        <v>204.127</v>
      </c>
      <c r="V191" s="254"/>
      <c r="W191" s="255" t="n">
        <f aca="false">SUM(X191:WY191)</f>
        <v>30</v>
      </c>
      <c r="X191" s="243" t="n">
        <v>0</v>
      </c>
      <c r="Y191" s="243" t="n">
        <v>0</v>
      </c>
      <c r="Z191" s="243" t="n">
        <v>0</v>
      </c>
      <c r="AA191" s="243" t="n">
        <v>0</v>
      </c>
      <c r="AB191" s="243" t="n">
        <v>0</v>
      </c>
      <c r="AC191" s="243" t="n">
        <v>0</v>
      </c>
      <c r="AD191" s="243" t="n">
        <v>0</v>
      </c>
      <c r="AE191" s="243" t="n">
        <v>0</v>
      </c>
      <c r="AF191" s="243" t="n">
        <v>0</v>
      </c>
      <c r="AG191" s="243" t="n">
        <v>0</v>
      </c>
      <c r="AH191" s="243" t="n">
        <v>0</v>
      </c>
      <c r="AI191" s="243" t="n">
        <v>0</v>
      </c>
      <c r="AJ191" s="243" t="n">
        <v>0</v>
      </c>
      <c r="AK191" s="243" t="n">
        <v>0</v>
      </c>
      <c r="AL191" s="243" t="n">
        <v>0</v>
      </c>
      <c r="AM191" s="243" t="n">
        <v>0</v>
      </c>
      <c r="AP191" s="243" t="n">
        <v>0</v>
      </c>
      <c r="AQ191" s="243" t="n">
        <v>0</v>
      </c>
      <c r="AR191" s="243" t="n">
        <v>0</v>
      </c>
      <c r="AS191" s="243" t="n">
        <v>0</v>
      </c>
      <c r="AT191" s="243" t="n">
        <v>0</v>
      </c>
      <c r="AU191" s="243" t="n">
        <v>0</v>
      </c>
      <c r="AV191" s="243" t="n">
        <v>0</v>
      </c>
      <c r="AW191" s="243" t="n">
        <v>0</v>
      </c>
      <c r="AX191" s="243" t="n">
        <v>0</v>
      </c>
      <c r="AY191" s="243" t="n">
        <v>0</v>
      </c>
      <c r="AZ191" s="243" t="n">
        <v>0</v>
      </c>
      <c r="BA191" s="243" t="n">
        <v>0</v>
      </c>
      <c r="BB191" s="243" t="n">
        <v>0</v>
      </c>
      <c r="BC191" s="243" t="n">
        <v>0</v>
      </c>
      <c r="BD191" s="243" t="n">
        <v>0</v>
      </c>
      <c r="BE191" s="243" t="n">
        <v>0</v>
      </c>
      <c r="BF191" s="243" t="n">
        <v>0</v>
      </c>
      <c r="BG191" s="243" t="n">
        <v>0</v>
      </c>
      <c r="BH191" s="243" t="n">
        <v>0</v>
      </c>
      <c r="BI191" s="243" t="n">
        <v>0</v>
      </c>
      <c r="BJ191" s="243" t="n">
        <v>0</v>
      </c>
      <c r="BK191" s="243" t="n">
        <v>0</v>
      </c>
      <c r="BL191" s="243" t="n">
        <v>0</v>
      </c>
      <c r="BM191" s="243" t="n">
        <v>0</v>
      </c>
      <c r="BN191" s="243" t="n">
        <v>0</v>
      </c>
      <c r="BO191" s="243" t="n">
        <v>0</v>
      </c>
      <c r="BP191" s="243" t="n">
        <v>0</v>
      </c>
      <c r="BQ191" s="243" t="n">
        <v>0</v>
      </c>
      <c r="BR191" s="243" t="n">
        <v>0</v>
      </c>
      <c r="BS191" s="243" t="n">
        <v>30</v>
      </c>
      <c r="BT191" s="243" t="n">
        <v>0</v>
      </c>
      <c r="BU191" s="243" t="n">
        <v>0</v>
      </c>
      <c r="BV191" s="243" t="n">
        <v>0</v>
      </c>
      <c r="BW191" s="243" t="n">
        <v>0</v>
      </c>
      <c r="BX191" s="243" t="n">
        <v>0</v>
      </c>
      <c r="BY191" s="243" t="n">
        <v>0</v>
      </c>
      <c r="BZ191" s="243" t="n">
        <v>0</v>
      </c>
      <c r="CA191" s="243" t="n">
        <v>0</v>
      </c>
      <c r="CB191" s="243" t="n">
        <v>0</v>
      </c>
      <c r="CC191" s="243" t="n">
        <v>0</v>
      </c>
      <c r="CD191" s="243" t="n">
        <v>0</v>
      </c>
      <c r="CE191" s="243" t="n">
        <v>0</v>
      </c>
      <c r="CF191" s="243" t="n">
        <v>0</v>
      </c>
      <c r="CG191" s="243" t="n">
        <v>0</v>
      </c>
      <c r="CH191" s="243" t="n">
        <v>0</v>
      </c>
      <c r="CI191" s="243" t="n">
        <v>0</v>
      </c>
      <c r="CJ191" s="243" t="n">
        <v>0</v>
      </c>
      <c r="CK191" s="243" t="n">
        <v>0</v>
      </c>
      <c r="CL191" s="243" t="n">
        <v>0</v>
      </c>
      <c r="CM191" s="243" t="n">
        <v>0</v>
      </c>
      <c r="CN191" s="243" t="n">
        <v>0</v>
      </c>
      <c r="WY191" s="236" t="n">
        <v>0</v>
      </c>
      <c r="WZ191" s="108"/>
      <c r="XA191" s="237" t="n">
        <v>0</v>
      </c>
      <c r="XB191" s="61" t="n">
        <v>30</v>
      </c>
      <c r="XC191" s="200" t="n">
        <f aca="false">XB191-W191</f>
        <v>0</v>
      </c>
      <c r="XD191" s="256" t="n">
        <f aca="false">SUMIF('TRIEN KHAI SX'!$B$8:$B$262,$B191,'TRIEN KHAI SX'!$CM$8:$CM$262)-W191</f>
        <v>0</v>
      </c>
      <c r="XE191" s="257" t="n">
        <f aca="false">SUMIF('TRIEN KHAI SX'!$B$8:$B$262,$B191,'TRIEN KHAI SX'!$FG$8:$FG$262)</f>
        <v>0</v>
      </c>
      <c r="XF191" s="258"/>
      <c r="XG191" s="258"/>
      <c r="XH191" s="258"/>
      <c r="XI191" s="258"/>
      <c r="XJ191" s="258"/>
      <c r="XK191" s="45"/>
      <c r="XL191" s="45"/>
      <c r="XM191" s="48"/>
      <c r="XN191" s="48"/>
      <c r="XO191" s="48"/>
      <c r="XP191" s="48"/>
      <c r="XQ191" s="48"/>
      <c r="XR191" s="48"/>
      <c r="XS191" s="48"/>
      <c r="XT191" s="48"/>
      <c r="XU191" s="48"/>
      <c r="XV191" s="48"/>
      <c r="XW191" s="48"/>
      <c r="XX191" s="48"/>
      <c r="XY191" s="48"/>
      <c r="XZ191" s="48"/>
      <c r="YA191" s="48"/>
      <c r="YB191" s="48"/>
      <c r="YC191" s="48"/>
      <c r="YD191" s="48"/>
      <c r="YE191" s="48"/>
      <c r="YF191" s="48"/>
      <c r="YG191" s="48"/>
      <c r="YH191" s="48"/>
      <c r="YI191" s="48"/>
      <c r="YJ191" s="48"/>
      <c r="YK191" s="48"/>
      <c r="YL191" s="48"/>
      <c r="YM191" s="48"/>
      <c r="YN191" s="48"/>
      <c r="YO191" s="48"/>
      <c r="YP191" s="48"/>
      <c r="YQ191" s="48"/>
      <c r="YR191" s="48"/>
      <c r="YS191" s="48"/>
      <c r="YT191" s="48"/>
      <c r="YU191" s="48"/>
      <c r="YV191" s="48"/>
      <c r="YW191" s="48"/>
      <c r="YX191" s="48"/>
      <c r="YY191" s="48"/>
      <c r="YZ191" s="48"/>
      <c r="ZA191" s="48"/>
      <c r="ZB191" s="48"/>
      <c r="ZC191" s="48"/>
      <c r="ZD191" s="48"/>
      <c r="ZE191" s="48"/>
      <c r="ZF191" s="48"/>
      <c r="ZG191" s="48"/>
      <c r="ZH191" s="48"/>
      <c r="ZI191" s="48"/>
      <c r="ZJ191" s="48"/>
      <c r="ZK191" s="48"/>
      <c r="ZL191" s="48"/>
      <c r="ZM191" s="48"/>
      <c r="ZN191" s="48"/>
      <c r="ZO191" s="48"/>
      <c r="ZP191" s="48"/>
      <c r="ZQ191" s="48"/>
      <c r="ZR191" s="48"/>
      <c r="ZS191" s="48"/>
      <c r="ZT191" s="48"/>
      <c r="ZU191" s="48"/>
      <c r="ZV191" s="48"/>
      <c r="ZW191" s="48"/>
      <c r="ZX191" s="48"/>
      <c r="ZY191" s="48"/>
      <c r="ZZ191" s="48"/>
      <c r="AAA191" s="48"/>
      <c r="AAB191" s="48"/>
      <c r="AAC191" s="48"/>
      <c r="AAD191" s="48"/>
      <c r="AAE191" s="48"/>
      <c r="AAF191" s="48"/>
      <c r="AAG191" s="48"/>
      <c r="AAH191" s="48"/>
      <c r="AAI191" s="48"/>
      <c r="AAJ191" s="48"/>
      <c r="AAK191" s="48"/>
      <c r="AAL191" s="48"/>
      <c r="AAM191" s="48"/>
      <c r="AAN191" s="48"/>
      <c r="AAO191" s="48"/>
      <c r="AAP191" s="48"/>
      <c r="AAQ191" s="48"/>
      <c r="AAR191" s="48"/>
      <c r="AAS191" s="48"/>
      <c r="AAT191" s="48"/>
      <c r="AAU191" s="48"/>
      <c r="AAV191" s="48"/>
      <c r="AAW191" s="48"/>
      <c r="AAX191" s="48"/>
      <c r="AAY191" s="48"/>
      <c r="AAZ191" s="48"/>
      <c r="ABA191" s="48"/>
      <c r="ABB191" s="48"/>
      <c r="ABC191" s="48"/>
      <c r="ABD191" s="48"/>
      <c r="ABE191" s="48"/>
      <c r="ABF191" s="48"/>
      <c r="ABG191" s="48"/>
      <c r="ABH191" s="48"/>
      <c r="ABI191" s="48"/>
      <c r="ABJ191" s="48"/>
      <c r="ABK191" s="48"/>
      <c r="ABL191" s="48"/>
      <c r="ABM191" s="48"/>
      <c r="ABN191" s="48"/>
      <c r="ABO191" s="48"/>
      <c r="ABP191" s="48"/>
      <c r="ABQ191" s="48"/>
      <c r="ABR191" s="48"/>
      <c r="ABS191" s="48"/>
      <c r="ABT191" s="48"/>
      <c r="ABU191" s="48"/>
      <c r="ABV191" s="48"/>
      <c r="ABW191" s="48"/>
      <c r="ABX191" s="48"/>
      <c r="ABY191" s="48"/>
      <c r="ABZ191" s="48"/>
      <c r="ACA191" s="48"/>
      <c r="ACB191" s="48"/>
      <c r="ACC191" s="48"/>
      <c r="ACD191" s="48"/>
      <c r="ACE191" s="48"/>
      <c r="ACF191" s="48"/>
      <c r="ACG191" s="48"/>
      <c r="ACH191" s="48"/>
      <c r="ACI191" s="48"/>
      <c r="ACJ191" s="48"/>
      <c r="ACK191" s="48"/>
      <c r="ACL191" s="48"/>
      <c r="ACM191" s="48"/>
      <c r="ACN191" s="48"/>
      <c r="ACO191" s="48"/>
      <c r="ACP191" s="48"/>
      <c r="ACQ191" s="48"/>
      <c r="ACR191" s="48"/>
      <c r="ACS191" s="48"/>
      <c r="ACT191" s="48"/>
      <c r="ACU191" s="48"/>
      <c r="ACV191" s="48"/>
      <c r="ACW191" s="48"/>
      <c r="ACX191" s="48"/>
      <c r="ACY191" s="48"/>
      <c r="ACZ191" s="48"/>
      <c r="ADA191" s="48"/>
      <c r="ADB191" s="48"/>
      <c r="ADC191" s="48"/>
      <c r="ADD191" s="48"/>
      <c r="ADE191" s="48"/>
      <c r="ADF191" s="48"/>
      <c r="ADG191" s="48"/>
      <c r="ADH191" s="48"/>
      <c r="ADI191" s="48"/>
      <c r="ADJ191" s="48"/>
      <c r="ADK191" s="48"/>
      <c r="ADL191" s="48"/>
      <c r="ADM191" s="48"/>
      <c r="ADN191" s="48"/>
      <c r="ADO191" s="48"/>
      <c r="ADP191" s="48"/>
      <c r="ADQ191" s="48"/>
      <c r="ADR191" s="48"/>
      <c r="ADS191" s="48"/>
      <c r="ADT191" s="48"/>
      <c r="ADU191" s="48"/>
      <c r="ADV191" s="48"/>
      <c r="ADW191" s="48"/>
      <c r="ADX191" s="48"/>
      <c r="ADY191" s="48"/>
      <c r="ADZ191" s="48"/>
      <c r="AEA191" s="48"/>
      <c r="AEB191" s="48"/>
      <c r="AEC191" s="48"/>
      <c r="AED191" s="48"/>
      <c r="AEE191" s="48"/>
      <c r="AEF191" s="48"/>
      <c r="AEG191" s="48"/>
      <c r="AEH191" s="48"/>
      <c r="AEI191" s="48"/>
      <c r="AEJ191" s="48"/>
      <c r="AEK191" s="48"/>
      <c r="AEL191" s="48"/>
      <c r="AEM191" s="48"/>
      <c r="AEN191" s="48"/>
      <c r="AEO191" s="48"/>
      <c r="AEP191" s="48"/>
      <c r="AEQ191" s="48"/>
      <c r="AER191" s="48"/>
      <c r="AES191" s="48"/>
      <c r="AET191" s="48"/>
      <c r="AEU191" s="48"/>
      <c r="AEV191" s="48"/>
      <c r="AEW191" s="48"/>
      <c r="AEX191" s="48"/>
      <c r="AEY191" s="48"/>
      <c r="AEZ191" s="48"/>
      <c r="AFA191" s="48"/>
      <c r="AFB191" s="48"/>
      <c r="AFC191" s="48"/>
      <c r="AFD191" s="48"/>
      <c r="AFE191" s="48"/>
      <c r="AFF191" s="48"/>
      <c r="AFG191" s="48"/>
      <c r="AFH191" s="48"/>
      <c r="AFI191" s="48"/>
      <c r="AFJ191" s="48"/>
      <c r="AFK191" s="48"/>
      <c r="AFL191" s="48"/>
      <c r="AFM191" s="48"/>
      <c r="AFN191" s="48"/>
      <c r="AFO191" s="48"/>
      <c r="AFP191" s="48"/>
      <c r="AFQ191" s="48"/>
      <c r="AFR191" s="48"/>
      <c r="AFS191" s="48"/>
      <c r="AFT191" s="48"/>
      <c r="AFU191" s="48"/>
      <c r="AFV191" s="48"/>
      <c r="AFW191" s="48"/>
      <c r="AFX191" s="48"/>
      <c r="AFY191" s="48"/>
      <c r="AFZ191" s="48"/>
      <c r="AGA191" s="48"/>
      <c r="AGB191" s="48"/>
      <c r="AGC191" s="48"/>
      <c r="AGD191" s="48"/>
      <c r="AGE191" s="48"/>
      <c r="AGF191" s="48"/>
      <c r="AGG191" s="48"/>
      <c r="AGH191" s="48"/>
      <c r="AGI191" s="48"/>
      <c r="AGJ191" s="48"/>
      <c r="AGK191" s="48"/>
      <c r="AGL191" s="48"/>
      <c r="AGM191" s="48"/>
      <c r="AGN191" s="48"/>
      <c r="AGO191" s="48"/>
      <c r="AGP191" s="48"/>
      <c r="AGQ191" s="48"/>
      <c r="AGR191" s="48"/>
      <c r="AGS191" s="48"/>
      <c r="AGT191" s="48"/>
      <c r="AGU191" s="48"/>
      <c r="AGV191" s="48"/>
      <c r="AGW191" s="48"/>
      <c r="AGX191" s="48"/>
      <c r="AGY191" s="48"/>
      <c r="AGZ191" s="48"/>
      <c r="AHA191" s="48"/>
      <c r="AHB191" s="48"/>
      <c r="AHC191" s="48"/>
      <c r="AHD191" s="48"/>
      <c r="AHE191" s="48"/>
      <c r="AHF191" s="48"/>
      <c r="AHG191" s="48"/>
      <c r="AHH191" s="48"/>
      <c r="AHI191" s="48"/>
      <c r="AHJ191" s="48"/>
      <c r="AHK191" s="48"/>
      <c r="AHL191" s="48"/>
      <c r="AHM191" s="48"/>
      <c r="AHN191" s="48"/>
      <c r="AHO191" s="48"/>
      <c r="AHP191" s="48"/>
      <c r="AHQ191" s="48"/>
      <c r="AHR191" s="48"/>
      <c r="AHS191" s="48"/>
      <c r="AHT191" s="48"/>
      <c r="AHU191" s="48"/>
      <c r="AHV191" s="48"/>
      <c r="AHW191" s="48"/>
      <c r="AHX191" s="48"/>
      <c r="AHY191" s="48"/>
      <c r="AHZ191" s="48"/>
      <c r="AIA191" s="48"/>
      <c r="AIB191" s="48"/>
      <c r="AIC191" s="48"/>
      <c r="AID191" s="48"/>
      <c r="AIE191" s="48"/>
      <c r="AIF191" s="48"/>
      <c r="AIG191" s="48"/>
      <c r="AIH191" s="48"/>
      <c r="AII191" s="48"/>
      <c r="AIJ191" s="48"/>
      <c r="AIK191" s="48"/>
      <c r="AIL191" s="48"/>
      <c r="AIM191" s="48"/>
      <c r="AIN191" s="48"/>
      <c r="AIO191" s="48"/>
      <c r="AIP191" s="48"/>
      <c r="AIQ191" s="48"/>
      <c r="AIR191" s="48"/>
      <c r="AIS191" s="48"/>
      <c r="AIT191" s="48"/>
      <c r="AIU191" s="48"/>
      <c r="AIV191" s="48"/>
      <c r="AIW191" s="48"/>
      <c r="AIX191" s="48"/>
      <c r="AIY191" s="48"/>
      <c r="AIZ191" s="48"/>
      <c r="AJA191" s="48"/>
      <c r="AJB191" s="48"/>
      <c r="AJC191" s="48"/>
      <c r="AJD191" s="48"/>
      <c r="AJE191" s="48"/>
      <c r="AJF191" s="48"/>
      <c r="AJG191" s="48"/>
      <c r="AJH191" s="48"/>
      <c r="AJI191" s="48"/>
      <c r="AJJ191" s="48"/>
      <c r="AJK191" s="48"/>
      <c r="AJL191" s="48"/>
      <c r="AJM191" s="48"/>
      <c r="AJN191" s="48"/>
      <c r="AJO191" s="48"/>
      <c r="AJP191" s="48"/>
      <c r="AJQ191" s="48"/>
      <c r="AJR191" s="48"/>
      <c r="AJS191" s="48"/>
      <c r="AJT191" s="48"/>
      <c r="AJU191" s="48"/>
      <c r="AJV191" s="48"/>
      <c r="AJW191" s="48"/>
      <c r="AJX191" s="48"/>
      <c r="AJY191" s="48"/>
      <c r="AJZ191" s="48"/>
      <c r="AKA191" s="48"/>
      <c r="AKB191" s="48"/>
      <c r="AKC191" s="48"/>
      <c r="AKD191" s="48"/>
      <c r="AKE191" s="48"/>
      <c r="AKF191" s="48"/>
      <c r="AKG191" s="48"/>
      <c r="AKH191" s="48"/>
      <c r="AKI191" s="48"/>
      <c r="AKJ191" s="48"/>
      <c r="AKK191" s="48"/>
      <c r="AKL191" s="48"/>
      <c r="AKM191" s="48"/>
      <c r="AKN191" s="48"/>
      <c r="AKO191" s="48"/>
      <c r="AKP191" s="48"/>
      <c r="AKQ191" s="48"/>
      <c r="AKR191" s="48"/>
      <c r="AKS191" s="48"/>
      <c r="AKT191" s="48"/>
      <c r="AKU191" s="48"/>
      <c r="AKV191" s="48"/>
      <c r="AKW191" s="48"/>
      <c r="AKX191" s="48"/>
      <c r="AKY191" s="48"/>
      <c r="AKZ191" s="48"/>
      <c r="ALA191" s="48"/>
      <c r="ALB191" s="48"/>
      <c r="ALC191" s="48"/>
      <c r="ALD191" s="48"/>
      <c r="ALE191" s="48"/>
      <c r="ALF191" s="48"/>
      <c r="ALG191" s="48"/>
      <c r="ALH191" s="48"/>
      <c r="ALI191" s="48"/>
      <c r="ALJ191" s="48"/>
      <c r="ALK191" s="48"/>
      <c r="ALL191" s="48"/>
      <c r="ALM191" s="48"/>
      <c r="ALN191" s="48"/>
      <c r="ALO191" s="48"/>
      <c r="ALP191" s="48"/>
      <c r="ALQ191" s="48"/>
      <c r="ALR191" s="48"/>
      <c r="ALS191" s="48"/>
      <c r="ALT191" s="48"/>
      <c r="ALU191" s="48"/>
      <c r="ALV191" s="48"/>
      <c r="ALW191" s="48"/>
      <c r="ALX191" s="48"/>
      <c r="ALY191" s="48"/>
      <c r="ALZ191" s="48"/>
      <c r="AMA191" s="48"/>
      <c r="AMB191" s="48"/>
      <c r="AMC191" s="48"/>
      <c r="AMD191" s="48"/>
      <c r="AME191" s="48"/>
      <c r="AMF191" s="48"/>
      <c r="AMG191" s="48"/>
      <c r="AMH191" s="48"/>
      <c r="AMI191" s="48"/>
      <c r="AMJ191" s="48"/>
    </row>
    <row r="192" s="243" customFormat="true" ht="16.5" hidden="false" customHeight="true" outlineLevel="0" collapsed="false">
      <c r="A192" s="240" t="n">
        <f aca="false">A191+1</f>
        <v>180</v>
      </c>
      <c r="B192" s="242" t="s">
        <v>571</v>
      </c>
      <c r="C192" s="242" t="s">
        <v>571</v>
      </c>
      <c r="D192" s="242" t="s">
        <v>570</v>
      </c>
      <c r="E192" s="242" t="s">
        <v>304</v>
      </c>
      <c r="F192" s="242" t="n">
        <v>0</v>
      </c>
      <c r="G192" s="242" t="s">
        <v>305</v>
      </c>
      <c r="H192" s="244" t="s">
        <v>294</v>
      </c>
      <c r="I192" s="242" t="n">
        <f aca="false">COUNTIF($C$13:$C$265,$C192)</f>
        <v>1</v>
      </c>
      <c r="J192" s="245" t="n">
        <f aca="false">COUNTIF($B$13:$B$265,$B192)</f>
        <v>1</v>
      </c>
      <c r="K192" s="244"/>
      <c r="L192" s="246" t="n">
        <v>1620</v>
      </c>
      <c r="M192" s="246" t="n">
        <v>557</v>
      </c>
      <c r="N192" s="246" t="n">
        <v>280</v>
      </c>
      <c r="O192" s="260" t="n">
        <f aca="false">L192*M192*N192/10^9</f>
        <v>0.2526552</v>
      </c>
      <c r="P192" s="248" t="n">
        <v>0.072551769</v>
      </c>
      <c r="Q192" s="249"/>
      <c r="R192" s="250"/>
      <c r="S192" s="251"/>
      <c r="T192" s="252"/>
      <c r="U192" s="253" t="n">
        <v>204.127</v>
      </c>
      <c r="V192" s="254"/>
      <c r="W192" s="255" t="n">
        <f aca="false">SUM(X192:WY192)</f>
        <v>30</v>
      </c>
      <c r="X192" s="243" t="n">
        <v>0</v>
      </c>
      <c r="Y192" s="243" t="n">
        <v>0</v>
      </c>
      <c r="Z192" s="243" t="n">
        <v>0</v>
      </c>
      <c r="AA192" s="243" t="n">
        <v>0</v>
      </c>
      <c r="AB192" s="243" t="n">
        <v>0</v>
      </c>
      <c r="AC192" s="243" t="n">
        <v>0</v>
      </c>
      <c r="AD192" s="243" t="n">
        <v>0</v>
      </c>
      <c r="AE192" s="243" t="n">
        <v>0</v>
      </c>
      <c r="AF192" s="243" t="n">
        <v>0</v>
      </c>
      <c r="AG192" s="243" t="n">
        <v>0</v>
      </c>
      <c r="AH192" s="243" t="n">
        <v>0</v>
      </c>
      <c r="AI192" s="243" t="n">
        <v>0</v>
      </c>
      <c r="AJ192" s="243" t="n">
        <v>0</v>
      </c>
      <c r="AK192" s="243" t="n">
        <v>0</v>
      </c>
      <c r="AL192" s="243" t="n">
        <v>0</v>
      </c>
      <c r="AM192" s="243" t="n">
        <v>0</v>
      </c>
      <c r="AP192" s="243" t="n">
        <v>0</v>
      </c>
      <c r="AQ192" s="243" t="n">
        <v>0</v>
      </c>
      <c r="AR192" s="243" t="n">
        <v>0</v>
      </c>
      <c r="AS192" s="243" t="n">
        <v>0</v>
      </c>
      <c r="AT192" s="243" t="n">
        <v>0</v>
      </c>
      <c r="AU192" s="243" t="n">
        <v>0</v>
      </c>
      <c r="AV192" s="243" t="n">
        <v>0</v>
      </c>
      <c r="AW192" s="243" t="n">
        <v>0</v>
      </c>
      <c r="AX192" s="243" t="n">
        <v>0</v>
      </c>
      <c r="AY192" s="243" t="n">
        <v>0</v>
      </c>
      <c r="AZ192" s="243" t="n">
        <v>0</v>
      </c>
      <c r="BA192" s="243" t="n">
        <v>0</v>
      </c>
      <c r="BB192" s="243" t="n">
        <v>0</v>
      </c>
      <c r="BC192" s="243" t="n">
        <v>0</v>
      </c>
      <c r="BD192" s="243" t="n">
        <v>0</v>
      </c>
      <c r="BE192" s="243" t="n">
        <v>0</v>
      </c>
      <c r="BF192" s="243" t="n">
        <v>0</v>
      </c>
      <c r="BG192" s="243" t="n">
        <v>0</v>
      </c>
      <c r="BH192" s="243" t="n">
        <v>0</v>
      </c>
      <c r="BI192" s="243" t="n">
        <v>0</v>
      </c>
      <c r="BJ192" s="243" t="n">
        <v>0</v>
      </c>
      <c r="BK192" s="243" t="n">
        <v>0</v>
      </c>
      <c r="BL192" s="243" t="n">
        <v>0</v>
      </c>
      <c r="BM192" s="243" t="n">
        <v>0</v>
      </c>
      <c r="BN192" s="243" t="n">
        <v>0</v>
      </c>
      <c r="BO192" s="243" t="n">
        <v>0</v>
      </c>
      <c r="BP192" s="243" t="n">
        <v>0</v>
      </c>
      <c r="BQ192" s="243" t="n">
        <v>0</v>
      </c>
      <c r="BR192" s="243" t="n">
        <v>0</v>
      </c>
      <c r="BS192" s="243" t="n">
        <v>30</v>
      </c>
      <c r="BT192" s="243" t="n">
        <v>0</v>
      </c>
      <c r="BU192" s="243" t="n">
        <v>0</v>
      </c>
      <c r="BV192" s="243" t="n">
        <v>0</v>
      </c>
      <c r="BW192" s="243" t="n">
        <v>0</v>
      </c>
      <c r="BX192" s="243" t="n">
        <v>0</v>
      </c>
      <c r="BY192" s="243" t="n">
        <v>0</v>
      </c>
      <c r="BZ192" s="243" t="n">
        <v>0</v>
      </c>
      <c r="CA192" s="243" t="n">
        <v>0</v>
      </c>
      <c r="CB192" s="243" t="n">
        <v>0</v>
      </c>
      <c r="CC192" s="243" t="n">
        <v>0</v>
      </c>
      <c r="CD192" s="243" t="n">
        <v>0</v>
      </c>
      <c r="CE192" s="243" t="n">
        <v>0</v>
      </c>
      <c r="CF192" s="243" t="n">
        <v>0</v>
      </c>
      <c r="CG192" s="243" t="n">
        <v>0</v>
      </c>
      <c r="CH192" s="243" t="n">
        <v>0</v>
      </c>
      <c r="CI192" s="243" t="n">
        <v>0</v>
      </c>
      <c r="CJ192" s="243" t="n">
        <v>0</v>
      </c>
      <c r="CK192" s="243" t="n">
        <v>0</v>
      </c>
      <c r="CL192" s="243" t="n">
        <v>0</v>
      </c>
      <c r="CM192" s="243" t="n">
        <v>0</v>
      </c>
      <c r="CN192" s="243" t="n">
        <v>0</v>
      </c>
      <c r="WY192" s="236" t="n">
        <v>0</v>
      </c>
      <c r="WZ192" s="108"/>
      <c r="XA192" s="237" t="n">
        <v>0</v>
      </c>
      <c r="XB192" s="61" t="n">
        <v>30</v>
      </c>
      <c r="XC192" s="200" t="n">
        <f aca="false">XB192-W192</f>
        <v>0</v>
      </c>
      <c r="XD192" s="256" t="n">
        <f aca="false">SUMIF('TRIEN KHAI SX'!$B$8:$B$262,$B192,'TRIEN KHAI SX'!$CM$8:$CM$262)-W192</f>
        <v>0</v>
      </c>
      <c r="XE192" s="257" t="n">
        <f aca="false">SUMIF('TRIEN KHAI SX'!$B$8:$B$262,$B192,'TRIEN KHAI SX'!$FG$8:$FG$262)</f>
        <v>0</v>
      </c>
      <c r="XF192" s="258"/>
      <c r="XG192" s="258"/>
      <c r="XH192" s="258"/>
      <c r="XI192" s="258"/>
      <c r="XJ192" s="258"/>
      <c r="XK192" s="45"/>
      <c r="XL192" s="45"/>
      <c r="XM192" s="48"/>
      <c r="XN192" s="48"/>
      <c r="XO192" s="48"/>
      <c r="XP192" s="48"/>
      <c r="XQ192" s="48"/>
      <c r="XR192" s="48"/>
      <c r="XS192" s="48"/>
      <c r="XT192" s="48"/>
      <c r="XU192" s="48"/>
      <c r="XV192" s="48"/>
      <c r="XW192" s="48"/>
      <c r="XX192" s="48"/>
      <c r="XY192" s="48"/>
      <c r="XZ192" s="48"/>
      <c r="YA192" s="48"/>
      <c r="YB192" s="48"/>
      <c r="YC192" s="48"/>
      <c r="YD192" s="48"/>
      <c r="YE192" s="48"/>
      <c r="YF192" s="48"/>
      <c r="YG192" s="48"/>
      <c r="YH192" s="48"/>
      <c r="YI192" s="48"/>
      <c r="YJ192" s="48"/>
      <c r="YK192" s="48"/>
      <c r="YL192" s="48"/>
      <c r="YM192" s="48"/>
      <c r="YN192" s="48"/>
      <c r="YO192" s="48"/>
      <c r="YP192" s="48"/>
      <c r="YQ192" s="48"/>
      <c r="YR192" s="48"/>
      <c r="YS192" s="48"/>
      <c r="YT192" s="48"/>
      <c r="YU192" s="48"/>
      <c r="YV192" s="48"/>
      <c r="YW192" s="48"/>
      <c r="YX192" s="48"/>
      <c r="YY192" s="48"/>
      <c r="YZ192" s="48"/>
      <c r="ZA192" s="48"/>
      <c r="ZB192" s="48"/>
      <c r="ZC192" s="48"/>
      <c r="ZD192" s="48"/>
      <c r="ZE192" s="48"/>
      <c r="ZF192" s="48"/>
      <c r="ZG192" s="48"/>
      <c r="ZH192" s="48"/>
      <c r="ZI192" s="48"/>
      <c r="ZJ192" s="48"/>
      <c r="ZK192" s="48"/>
      <c r="ZL192" s="48"/>
      <c r="ZM192" s="48"/>
      <c r="ZN192" s="48"/>
      <c r="ZO192" s="48"/>
      <c r="ZP192" s="48"/>
      <c r="ZQ192" s="48"/>
      <c r="ZR192" s="48"/>
      <c r="ZS192" s="48"/>
      <c r="ZT192" s="48"/>
      <c r="ZU192" s="48"/>
      <c r="ZV192" s="48"/>
      <c r="ZW192" s="48"/>
      <c r="ZX192" s="48"/>
      <c r="ZY192" s="48"/>
      <c r="ZZ192" s="48"/>
      <c r="AAA192" s="48"/>
      <c r="AAB192" s="48"/>
      <c r="AAC192" s="48"/>
      <c r="AAD192" s="48"/>
      <c r="AAE192" s="48"/>
      <c r="AAF192" s="48"/>
      <c r="AAG192" s="48"/>
      <c r="AAH192" s="48"/>
      <c r="AAI192" s="48"/>
      <c r="AAJ192" s="48"/>
      <c r="AAK192" s="48"/>
      <c r="AAL192" s="48"/>
      <c r="AAM192" s="48"/>
      <c r="AAN192" s="48"/>
      <c r="AAO192" s="48"/>
      <c r="AAP192" s="48"/>
      <c r="AAQ192" s="48"/>
      <c r="AAR192" s="48"/>
      <c r="AAS192" s="48"/>
      <c r="AAT192" s="48"/>
      <c r="AAU192" s="48"/>
      <c r="AAV192" s="48"/>
      <c r="AAW192" s="48"/>
      <c r="AAX192" s="48"/>
      <c r="AAY192" s="48"/>
      <c r="AAZ192" s="48"/>
      <c r="ABA192" s="48"/>
      <c r="ABB192" s="48"/>
      <c r="ABC192" s="48"/>
      <c r="ABD192" s="48"/>
      <c r="ABE192" s="48"/>
      <c r="ABF192" s="48"/>
      <c r="ABG192" s="48"/>
      <c r="ABH192" s="48"/>
      <c r="ABI192" s="48"/>
      <c r="ABJ192" s="48"/>
      <c r="ABK192" s="48"/>
      <c r="ABL192" s="48"/>
      <c r="ABM192" s="48"/>
      <c r="ABN192" s="48"/>
      <c r="ABO192" s="48"/>
      <c r="ABP192" s="48"/>
      <c r="ABQ192" s="48"/>
      <c r="ABR192" s="48"/>
      <c r="ABS192" s="48"/>
      <c r="ABT192" s="48"/>
      <c r="ABU192" s="48"/>
      <c r="ABV192" s="48"/>
      <c r="ABW192" s="48"/>
      <c r="ABX192" s="48"/>
      <c r="ABY192" s="48"/>
      <c r="ABZ192" s="48"/>
      <c r="ACA192" s="48"/>
      <c r="ACB192" s="48"/>
      <c r="ACC192" s="48"/>
      <c r="ACD192" s="48"/>
      <c r="ACE192" s="48"/>
      <c r="ACF192" s="48"/>
      <c r="ACG192" s="48"/>
      <c r="ACH192" s="48"/>
      <c r="ACI192" s="48"/>
      <c r="ACJ192" s="48"/>
      <c r="ACK192" s="48"/>
      <c r="ACL192" s="48"/>
      <c r="ACM192" s="48"/>
      <c r="ACN192" s="48"/>
      <c r="ACO192" s="48"/>
      <c r="ACP192" s="48"/>
      <c r="ACQ192" s="48"/>
      <c r="ACR192" s="48"/>
      <c r="ACS192" s="48"/>
      <c r="ACT192" s="48"/>
      <c r="ACU192" s="48"/>
      <c r="ACV192" s="48"/>
      <c r="ACW192" s="48"/>
      <c r="ACX192" s="48"/>
      <c r="ACY192" s="48"/>
      <c r="ACZ192" s="48"/>
      <c r="ADA192" s="48"/>
      <c r="ADB192" s="48"/>
      <c r="ADC192" s="48"/>
      <c r="ADD192" s="48"/>
      <c r="ADE192" s="48"/>
      <c r="ADF192" s="48"/>
      <c r="ADG192" s="48"/>
      <c r="ADH192" s="48"/>
      <c r="ADI192" s="48"/>
      <c r="ADJ192" s="48"/>
      <c r="ADK192" s="48"/>
      <c r="ADL192" s="48"/>
      <c r="ADM192" s="48"/>
      <c r="ADN192" s="48"/>
      <c r="ADO192" s="48"/>
      <c r="ADP192" s="48"/>
      <c r="ADQ192" s="48"/>
      <c r="ADR192" s="48"/>
      <c r="ADS192" s="48"/>
      <c r="ADT192" s="48"/>
      <c r="ADU192" s="48"/>
      <c r="ADV192" s="48"/>
      <c r="ADW192" s="48"/>
      <c r="ADX192" s="48"/>
      <c r="ADY192" s="48"/>
      <c r="ADZ192" s="48"/>
      <c r="AEA192" s="48"/>
      <c r="AEB192" s="48"/>
      <c r="AEC192" s="48"/>
      <c r="AED192" s="48"/>
      <c r="AEE192" s="48"/>
      <c r="AEF192" s="48"/>
      <c r="AEG192" s="48"/>
      <c r="AEH192" s="48"/>
      <c r="AEI192" s="48"/>
      <c r="AEJ192" s="48"/>
      <c r="AEK192" s="48"/>
      <c r="AEL192" s="48"/>
      <c r="AEM192" s="48"/>
      <c r="AEN192" s="48"/>
      <c r="AEO192" s="48"/>
      <c r="AEP192" s="48"/>
      <c r="AEQ192" s="48"/>
      <c r="AER192" s="48"/>
      <c r="AES192" s="48"/>
      <c r="AET192" s="48"/>
      <c r="AEU192" s="48"/>
      <c r="AEV192" s="48"/>
      <c r="AEW192" s="48"/>
      <c r="AEX192" s="48"/>
      <c r="AEY192" s="48"/>
      <c r="AEZ192" s="48"/>
      <c r="AFA192" s="48"/>
      <c r="AFB192" s="48"/>
      <c r="AFC192" s="48"/>
      <c r="AFD192" s="48"/>
      <c r="AFE192" s="48"/>
      <c r="AFF192" s="48"/>
      <c r="AFG192" s="48"/>
      <c r="AFH192" s="48"/>
      <c r="AFI192" s="48"/>
      <c r="AFJ192" s="48"/>
      <c r="AFK192" s="48"/>
      <c r="AFL192" s="48"/>
      <c r="AFM192" s="48"/>
      <c r="AFN192" s="48"/>
      <c r="AFO192" s="48"/>
      <c r="AFP192" s="48"/>
      <c r="AFQ192" s="48"/>
      <c r="AFR192" s="48"/>
      <c r="AFS192" s="48"/>
      <c r="AFT192" s="48"/>
      <c r="AFU192" s="48"/>
      <c r="AFV192" s="48"/>
      <c r="AFW192" s="48"/>
      <c r="AFX192" s="48"/>
      <c r="AFY192" s="48"/>
      <c r="AFZ192" s="48"/>
      <c r="AGA192" s="48"/>
      <c r="AGB192" s="48"/>
      <c r="AGC192" s="48"/>
      <c r="AGD192" s="48"/>
      <c r="AGE192" s="48"/>
      <c r="AGF192" s="48"/>
      <c r="AGG192" s="48"/>
      <c r="AGH192" s="48"/>
      <c r="AGI192" s="48"/>
      <c r="AGJ192" s="48"/>
      <c r="AGK192" s="48"/>
      <c r="AGL192" s="48"/>
      <c r="AGM192" s="48"/>
      <c r="AGN192" s="48"/>
      <c r="AGO192" s="48"/>
      <c r="AGP192" s="48"/>
      <c r="AGQ192" s="48"/>
      <c r="AGR192" s="48"/>
      <c r="AGS192" s="48"/>
      <c r="AGT192" s="48"/>
      <c r="AGU192" s="48"/>
      <c r="AGV192" s="48"/>
      <c r="AGW192" s="48"/>
      <c r="AGX192" s="48"/>
      <c r="AGY192" s="48"/>
      <c r="AGZ192" s="48"/>
      <c r="AHA192" s="48"/>
      <c r="AHB192" s="48"/>
      <c r="AHC192" s="48"/>
      <c r="AHD192" s="48"/>
      <c r="AHE192" s="48"/>
      <c r="AHF192" s="48"/>
      <c r="AHG192" s="48"/>
      <c r="AHH192" s="48"/>
      <c r="AHI192" s="48"/>
      <c r="AHJ192" s="48"/>
      <c r="AHK192" s="48"/>
      <c r="AHL192" s="48"/>
      <c r="AHM192" s="48"/>
      <c r="AHN192" s="48"/>
      <c r="AHO192" s="48"/>
      <c r="AHP192" s="48"/>
      <c r="AHQ192" s="48"/>
      <c r="AHR192" s="48"/>
      <c r="AHS192" s="48"/>
      <c r="AHT192" s="48"/>
      <c r="AHU192" s="48"/>
      <c r="AHV192" s="48"/>
      <c r="AHW192" s="48"/>
      <c r="AHX192" s="48"/>
      <c r="AHY192" s="48"/>
      <c r="AHZ192" s="48"/>
      <c r="AIA192" s="48"/>
      <c r="AIB192" s="48"/>
      <c r="AIC192" s="48"/>
      <c r="AID192" s="48"/>
      <c r="AIE192" s="48"/>
      <c r="AIF192" s="48"/>
      <c r="AIG192" s="48"/>
      <c r="AIH192" s="48"/>
      <c r="AII192" s="48"/>
      <c r="AIJ192" s="48"/>
      <c r="AIK192" s="48"/>
      <c r="AIL192" s="48"/>
      <c r="AIM192" s="48"/>
      <c r="AIN192" s="48"/>
      <c r="AIO192" s="48"/>
      <c r="AIP192" s="48"/>
      <c r="AIQ192" s="48"/>
      <c r="AIR192" s="48"/>
      <c r="AIS192" s="48"/>
      <c r="AIT192" s="48"/>
      <c r="AIU192" s="48"/>
      <c r="AIV192" s="48"/>
      <c r="AIW192" s="48"/>
      <c r="AIX192" s="48"/>
      <c r="AIY192" s="48"/>
      <c r="AIZ192" s="48"/>
      <c r="AJA192" s="48"/>
      <c r="AJB192" s="48"/>
      <c r="AJC192" s="48"/>
      <c r="AJD192" s="48"/>
      <c r="AJE192" s="48"/>
      <c r="AJF192" s="48"/>
      <c r="AJG192" s="48"/>
      <c r="AJH192" s="48"/>
      <c r="AJI192" s="48"/>
      <c r="AJJ192" s="48"/>
      <c r="AJK192" s="48"/>
      <c r="AJL192" s="48"/>
      <c r="AJM192" s="48"/>
      <c r="AJN192" s="48"/>
      <c r="AJO192" s="48"/>
      <c r="AJP192" s="48"/>
      <c r="AJQ192" s="48"/>
      <c r="AJR192" s="48"/>
      <c r="AJS192" s="48"/>
      <c r="AJT192" s="48"/>
      <c r="AJU192" s="48"/>
      <c r="AJV192" s="48"/>
      <c r="AJW192" s="48"/>
      <c r="AJX192" s="48"/>
      <c r="AJY192" s="48"/>
      <c r="AJZ192" s="48"/>
      <c r="AKA192" s="48"/>
      <c r="AKB192" s="48"/>
      <c r="AKC192" s="48"/>
      <c r="AKD192" s="48"/>
      <c r="AKE192" s="48"/>
      <c r="AKF192" s="48"/>
      <c r="AKG192" s="48"/>
      <c r="AKH192" s="48"/>
      <c r="AKI192" s="48"/>
      <c r="AKJ192" s="48"/>
      <c r="AKK192" s="48"/>
      <c r="AKL192" s="48"/>
      <c r="AKM192" s="48"/>
      <c r="AKN192" s="48"/>
      <c r="AKO192" s="48"/>
      <c r="AKP192" s="48"/>
      <c r="AKQ192" s="48"/>
      <c r="AKR192" s="48"/>
      <c r="AKS192" s="48"/>
      <c r="AKT192" s="48"/>
      <c r="AKU192" s="48"/>
      <c r="AKV192" s="48"/>
      <c r="AKW192" s="48"/>
      <c r="AKX192" s="48"/>
      <c r="AKY192" s="48"/>
      <c r="AKZ192" s="48"/>
      <c r="ALA192" s="48"/>
      <c r="ALB192" s="48"/>
      <c r="ALC192" s="48"/>
      <c r="ALD192" s="48"/>
      <c r="ALE192" s="48"/>
      <c r="ALF192" s="48"/>
      <c r="ALG192" s="48"/>
      <c r="ALH192" s="48"/>
      <c r="ALI192" s="48"/>
      <c r="ALJ192" s="48"/>
      <c r="ALK192" s="48"/>
      <c r="ALL192" s="48"/>
      <c r="ALM192" s="48"/>
      <c r="ALN192" s="48"/>
      <c r="ALO192" s="48"/>
      <c r="ALP192" s="48"/>
      <c r="ALQ192" s="48"/>
      <c r="ALR192" s="48"/>
      <c r="ALS192" s="48"/>
      <c r="ALT192" s="48"/>
      <c r="ALU192" s="48"/>
      <c r="ALV192" s="48"/>
      <c r="ALW192" s="48"/>
      <c r="ALX192" s="48"/>
      <c r="ALY192" s="48"/>
      <c r="ALZ192" s="48"/>
      <c r="AMA192" s="48"/>
      <c r="AMB192" s="48"/>
      <c r="AMC192" s="48"/>
      <c r="AMD192" s="48"/>
      <c r="AME192" s="48"/>
      <c r="AMF192" s="48"/>
      <c r="AMG192" s="48"/>
      <c r="AMH192" s="48"/>
      <c r="AMI192" s="48"/>
      <c r="AMJ192" s="48"/>
    </row>
    <row r="193" s="243" customFormat="true" ht="16.5" hidden="false" customHeight="true" outlineLevel="0" collapsed="false">
      <c r="A193" s="240" t="n">
        <f aca="false">A192+1</f>
        <v>181</v>
      </c>
      <c r="B193" s="242" t="s">
        <v>572</v>
      </c>
      <c r="C193" s="242" t="s">
        <v>572</v>
      </c>
      <c r="D193" s="242" t="s">
        <v>570</v>
      </c>
      <c r="E193" s="242" t="s">
        <v>405</v>
      </c>
      <c r="F193" s="242" t="s">
        <v>369</v>
      </c>
      <c r="G193" s="242" t="s">
        <v>406</v>
      </c>
      <c r="H193" s="244" t="s">
        <v>294</v>
      </c>
      <c r="I193" s="242" t="n">
        <f aca="false">COUNTIF($C$13:$C$265,$C193)</f>
        <v>1</v>
      </c>
      <c r="J193" s="245" t="n">
        <f aca="false">COUNTIF($B$13:$B$265,$B193)</f>
        <v>1</v>
      </c>
      <c r="K193" s="244"/>
      <c r="L193" s="246" t="n">
        <v>1620</v>
      </c>
      <c r="M193" s="246" t="n">
        <v>557</v>
      </c>
      <c r="N193" s="246" t="n">
        <v>280</v>
      </c>
      <c r="O193" s="260" t="n">
        <f aca="false">L193*M193*N193/10^9</f>
        <v>0.2526552</v>
      </c>
      <c r="P193" s="248" t="n">
        <v>0.072551769</v>
      </c>
      <c r="Q193" s="249"/>
      <c r="R193" s="250"/>
      <c r="S193" s="251"/>
      <c r="T193" s="252"/>
      <c r="U193" s="253" t="n">
        <v>198.3553</v>
      </c>
      <c r="V193" s="254"/>
      <c r="W193" s="255" t="n">
        <f aca="false">SUM(X193:WY193)</f>
        <v>30</v>
      </c>
      <c r="X193" s="243" t="n">
        <v>0</v>
      </c>
      <c r="Y193" s="243" t="n">
        <v>0</v>
      </c>
      <c r="Z193" s="243" t="n">
        <v>0</v>
      </c>
      <c r="AA193" s="243" t="n">
        <v>0</v>
      </c>
      <c r="AB193" s="243" t="n">
        <v>0</v>
      </c>
      <c r="AC193" s="243" t="n">
        <v>0</v>
      </c>
      <c r="AD193" s="243" t="n">
        <v>0</v>
      </c>
      <c r="AE193" s="243" t="n">
        <v>0</v>
      </c>
      <c r="AF193" s="243" t="n">
        <v>0</v>
      </c>
      <c r="AG193" s="243" t="n">
        <v>0</v>
      </c>
      <c r="AH193" s="243" t="n">
        <v>0</v>
      </c>
      <c r="AI193" s="243" t="n">
        <v>0</v>
      </c>
      <c r="AJ193" s="243" t="n">
        <v>0</v>
      </c>
      <c r="AK193" s="243" t="n">
        <v>0</v>
      </c>
      <c r="AL193" s="243" t="n">
        <v>0</v>
      </c>
      <c r="AM193" s="243" t="n">
        <v>0</v>
      </c>
      <c r="AP193" s="243" t="n">
        <v>0</v>
      </c>
      <c r="AQ193" s="243" t="n">
        <v>0</v>
      </c>
      <c r="AR193" s="243" t="n">
        <v>0</v>
      </c>
      <c r="AS193" s="243" t="n">
        <v>0</v>
      </c>
      <c r="AT193" s="243" t="n">
        <v>0</v>
      </c>
      <c r="AU193" s="243" t="n">
        <v>0</v>
      </c>
      <c r="AV193" s="243" t="n">
        <v>0</v>
      </c>
      <c r="AW193" s="243" t="n">
        <v>0</v>
      </c>
      <c r="AX193" s="243" t="n">
        <v>0</v>
      </c>
      <c r="AY193" s="243" t="n">
        <v>0</v>
      </c>
      <c r="AZ193" s="243" t="n">
        <v>0</v>
      </c>
      <c r="BA193" s="243" t="n">
        <v>0</v>
      </c>
      <c r="BB193" s="243" t="n">
        <v>0</v>
      </c>
      <c r="BC193" s="243" t="n">
        <v>0</v>
      </c>
      <c r="BD193" s="243" t="n">
        <v>30</v>
      </c>
      <c r="BE193" s="243" t="n">
        <v>0</v>
      </c>
      <c r="BF193" s="243" t="n">
        <v>0</v>
      </c>
      <c r="BG193" s="243" t="n">
        <v>0</v>
      </c>
      <c r="BH193" s="243" t="n">
        <v>0</v>
      </c>
      <c r="BI193" s="243" t="n">
        <v>0</v>
      </c>
      <c r="BJ193" s="243" t="n">
        <v>0</v>
      </c>
      <c r="BK193" s="243" t="n">
        <v>0</v>
      </c>
      <c r="BL193" s="243" t="n">
        <v>0</v>
      </c>
      <c r="BM193" s="243" t="n">
        <v>0</v>
      </c>
      <c r="BN193" s="243" t="n">
        <v>0</v>
      </c>
      <c r="BO193" s="243" t="n">
        <v>0</v>
      </c>
      <c r="BP193" s="243" t="n">
        <v>0</v>
      </c>
      <c r="BQ193" s="243" t="n">
        <v>0</v>
      </c>
      <c r="BR193" s="243" t="n">
        <v>0</v>
      </c>
      <c r="BS193" s="243" t="n">
        <v>0</v>
      </c>
      <c r="BT193" s="243" t="n">
        <v>0</v>
      </c>
      <c r="BU193" s="243" t="n">
        <v>0</v>
      </c>
      <c r="BV193" s="243" t="n">
        <v>0</v>
      </c>
      <c r="BW193" s="243" t="n">
        <v>0</v>
      </c>
      <c r="BX193" s="243" t="n">
        <v>0</v>
      </c>
      <c r="BY193" s="243" t="n">
        <v>0</v>
      </c>
      <c r="BZ193" s="243" t="n">
        <v>0</v>
      </c>
      <c r="CA193" s="243" t="n">
        <v>0</v>
      </c>
      <c r="CB193" s="243" t="n">
        <v>0</v>
      </c>
      <c r="CC193" s="243" t="n">
        <v>0</v>
      </c>
      <c r="CD193" s="243" t="n">
        <v>0</v>
      </c>
      <c r="CE193" s="243" t="n">
        <v>0</v>
      </c>
      <c r="CF193" s="243" t="n">
        <v>0</v>
      </c>
      <c r="CG193" s="243" t="n">
        <v>0</v>
      </c>
      <c r="CH193" s="243" t="n">
        <v>0</v>
      </c>
      <c r="CI193" s="243" t="n">
        <v>0</v>
      </c>
      <c r="CJ193" s="243" t="n">
        <v>0</v>
      </c>
      <c r="CK193" s="243" t="n">
        <v>0</v>
      </c>
      <c r="CL193" s="243" t="n">
        <v>0</v>
      </c>
      <c r="CM193" s="243" t="n">
        <v>0</v>
      </c>
      <c r="CN193" s="243" t="n">
        <v>0</v>
      </c>
      <c r="WY193" s="236" t="n">
        <v>0</v>
      </c>
      <c r="WZ193" s="108"/>
      <c r="XA193" s="237" t="n">
        <v>0</v>
      </c>
      <c r="XB193" s="61" t="n">
        <v>30</v>
      </c>
      <c r="XC193" s="200" t="n">
        <f aca="false">XB193-W193</f>
        <v>0</v>
      </c>
      <c r="XD193" s="256" t="n">
        <f aca="false">SUMIF('TRIEN KHAI SX'!$B$8:$B$262,$B193,'TRIEN KHAI SX'!$CM$8:$CM$262)-W193</f>
        <v>0</v>
      </c>
      <c r="XE193" s="257" t="n">
        <f aca="false">SUMIF('TRIEN KHAI SX'!$B$8:$B$262,$B193,'TRIEN KHAI SX'!$FG$8:$FG$262)</f>
        <v>0</v>
      </c>
      <c r="XF193" s="258"/>
      <c r="XG193" s="258"/>
      <c r="XH193" s="258"/>
      <c r="XI193" s="258"/>
      <c r="XJ193" s="258"/>
      <c r="XK193" s="45"/>
      <c r="XL193" s="45"/>
      <c r="XM193" s="48"/>
      <c r="XN193" s="48"/>
      <c r="XO193" s="48"/>
      <c r="XP193" s="48"/>
      <c r="XQ193" s="48"/>
      <c r="XR193" s="48"/>
      <c r="XS193" s="48"/>
      <c r="XT193" s="48"/>
      <c r="XU193" s="48"/>
      <c r="XV193" s="48"/>
      <c r="XW193" s="48"/>
      <c r="XX193" s="48"/>
      <c r="XY193" s="48"/>
      <c r="XZ193" s="48"/>
      <c r="YA193" s="48"/>
      <c r="YB193" s="48"/>
      <c r="YC193" s="48"/>
      <c r="YD193" s="48"/>
      <c r="YE193" s="48"/>
      <c r="YF193" s="48"/>
      <c r="YG193" s="48"/>
      <c r="YH193" s="48"/>
      <c r="YI193" s="48"/>
      <c r="YJ193" s="48"/>
      <c r="YK193" s="48"/>
      <c r="YL193" s="48"/>
      <c r="YM193" s="48"/>
      <c r="YN193" s="48"/>
      <c r="YO193" s="48"/>
      <c r="YP193" s="48"/>
      <c r="YQ193" s="48"/>
      <c r="YR193" s="48"/>
      <c r="YS193" s="48"/>
      <c r="YT193" s="48"/>
      <c r="YU193" s="48"/>
      <c r="YV193" s="48"/>
      <c r="YW193" s="48"/>
      <c r="YX193" s="48"/>
      <c r="YY193" s="48"/>
      <c r="YZ193" s="48"/>
      <c r="ZA193" s="48"/>
      <c r="ZB193" s="48"/>
      <c r="ZC193" s="48"/>
      <c r="ZD193" s="48"/>
      <c r="ZE193" s="48"/>
      <c r="ZF193" s="48"/>
      <c r="ZG193" s="48"/>
      <c r="ZH193" s="48"/>
      <c r="ZI193" s="48"/>
      <c r="ZJ193" s="48"/>
      <c r="ZK193" s="48"/>
      <c r="ZL193" s="48"/>
      <c r="ZM193" s="48"/>
      <c r="ZN193" s="48"/>
      <c r="ZO193" s="48"/>
      <c r="ZP193" s="48"/>
      <c r="ZQ193" s="48"/>
      <c r="ZR193" s="48"/>
      <c r="ZS193" s="48"/>
      <c r="ZT193" s="48"/>
      <c r="ZU193" s="48"/>
      <c r="ZV193" s="48"/>
      <c r="ZW193" s="48"/>
      <c r="ZX193" s="48"/>
      <c r="ZY193" s="48"/>
      <c r="ZZ193" s="48"/>
      <c r="AAA193" s="48"/>
      <c r="AAB193" s="48"/>
      <c r="AAC193" s="48"/>
      <c r="AAD193" s="48"/>
      <c r="AAE193" s="48"/>
      <c r="AAF193" s="48"/>
      <c r="AAG193" s="48"/>
      <c r="AAH193" s="48"/>
      <c r="AAI193" s="48"/>
      <c r="AAJ193" s="48"/>
      <c r="AAK193" s="48"/>
      <c r="AAL193" s="48"/>
      <c r="AAM193" s="48"/>
      <c r="AAN193" s="48"/>
      <c r="AAO193" s="48"/>
      <c r="AAP193" s="48"/>
      <c r="AAQ193" s="48"/>
      <c r="AAR193" s="48"/>
      <c r="AAS193" s="48"/>
      <c r="AAT193" s="48"/>
      <c r="AAU193" s="48"/>
      <c r="AAV193" s="48"/>
      <c r="AAW193" s="48"/>
      <c r="AAX193" s="48"/>
      <c r="AAY193" s="48"/>
      <c r="AAZ193" s="48"/>
      <c r="ABA193" s="48"/>
      <c r="ABB193" s="48"/>
      <c r="ABC193" s="48"/>
      <c r="ABD193" s="48"/>
      <c r="ABE193" s="48"/>
      <c r="ABF193" s="48"/>
      <c r="ABG193" s="48"/>
      <c r="ABH193" s="48"/>
      <c r="ABI193" s="48"/>
      <c r="ABJ193" s="48"/>
      <c r="ABK193" s="48"/>
      <c r="ABL193" s="48"/>
      <c r="ABM193" s="48"/>
      <c r="ABN193" s="48"/>
      <c r="ABO193" s="48"/>
      <c r="ABP193" s="48"/>
      <c r="ABQ193" s="48"/>
      <c r="ABR193" s="48"/>
      <c r="ABS193" s="48"/>
      <c r="ABT193" s="48"/>
      <c r="ABU193" s="48"/>
      <c r="ABV193" s="48"/>
      <c r="ABW193" s="48"/>
      <c r="ABX193" s="48"/>
      <c r="ABY193" s="48"/>
      <c r="ABZ193" s="48"/>
      <c r="ACA193" s="48"/>
      <c r="ACB193" s="48"/>
      <c r="ACC193" s="48"/>
      <c r="ACD193" s="48"/>
      <c r="ACE193" s="48"/>
      <c r="ACF193" s="48"/>
      <c r="ACG193" s="48"/>
      <c r="ACH193" s="48"/>
      <c r="ACI193" s="48"/>
      <c r="ACJ193" s="48"/>
      <c r="ACK193" s="48"/>
      <c r="ACL193" s="48"/>
      <c r="ACM193" s="48"/>
      <c r="ACN193" s="48"/>
      <c r="ACO193" s="48"/>
      <c r="ACP193" s="48"/>
      <c r="ACQ193" s="48"/>
      <c r="ACR193" s="48"/>
      <c r="ACS193" s="48"/>
      <c r="ACT193" s="48"/>
      <c r="ACU193" s="48"/>
      <c r="ACV193" s="48"/>
      <c r="ACW193" s="48"/>
      <c r="ACX193" s="48"/>
      <c r="ACY193" s="48"/>
      <c r="ACZ193" s="48"/>
      <c r="ADA193" s="48"/>
      <c r="ADB193" s="48"/>
      <c r="ADC193" s="48"/>
      <c r="ADD193" s="48"/>
      <c r="ADE193" s="48"/>
      <c r="ADF193" s="48"/>
      <c r="ADG193" s="48"/>
      <c r="ADH193" s="48"/>
      <c r="ADI193" s="48"/>
      <c r="ADJ193" s="48"/>
      <c r="ADK193" s="48"/>
      <c r="ADL193" s="48"/>
      <c r="ADM193" s="48"/>
      <c r="ADN193" s="48"/>
      <c r="ADO193" s="48"/>
      <c r="ADP193" s="48"/>
      <c r="ADQ193" s="48"/>
      <c r="ADR193" s="48"/>
      <c r="ADS193" s="48"/>
      <c r="ADT193" s="48"/>
      <c r="ADU193" s="48"/>
      <c r="ADV193" s="48"/>
      <c r="ADW193" s="48"/>
      <c r="ADX193" s="48"/>
      <c r="ADY193" s="48"/>
      <c r="ADZ193" s="48"/>
      <c r="AEA193" s="48"/>
      <c r="AEB193" s="48"/>
      <c r="AEC193" s="48"/>
      <c r="AED193" s="48"/>
      <c r="AEE193" s="48"/>
      <c r="AEF193" s="48"/>
      <c r="AEG193" s="48"/>
      <c r="AEH193" s="48"/>
      <c r="AEI193" s="48"/>
      <c r="AEJ193" s="48"/>
      <c r="AEK193" s="48"/>
      <c r="AEL193" s="48"/>
      <c r="AEM193" s="48"/>
      <c r="AEN193" s="48"/>
      <c r="AEO193" s="48"/>
      <c r="AEP193" s="48"/>
      <c r="AEQ193" s="48"/>
      <c r="AER193" s="48"/>
      <c r="AES193" s="48"/>
      <c r="AET193" s="48"/>
      <c r="AEU193" s="48"/>
      <c r="AEV193" s="48"/>
      <c r="AEW193" s="48"/>
      <c r="AEX193" s="48"/>
      <c r="AEY193" s="48"/>
      <c r="AEZ193" s="48"/>
      <c r="AFA193" s="48"/>
      <c r="AFB193" s="48"/>
      <c r="AFC193" s="48"/>
      <c r="AFD193" s="48"/>
      <c r="AFE193" s="48"/>
      <c r="AFF193" s="48"/>
      <c r="AFG193" s="48"/>
      <c r="AFH193" s="48"/>
      <c r="AFI193" s="48"/>
      <c r="AFJ193" s="48"/>
      <c r="AFK193" s="48"/>
      <c r="AFL193" s="48"/>
      <c r="AFM193" s="48"/>
      <c r="AFN193" s="48"/>
      <c r="AFO193" s="48"/>
      <c r="AFP193" s="48"/>
      <c r="AFQ193" s="48"/>
      <c r="AFR193" s="48"/>
      <c r="AFS193" s="48"/>
      <c r="AFT193" s="48"/>
      <c r="AFU193" s="48"/>
      <c r="AFV193" s="48"/>
      <c r="AFW193" s="48"/>
      <c r="AFX193" s="48"/>
      <c r="AFY193" s="48"/>
      <c r="AFZ193" s="48"/>
      <c r="AGA193" s="48"/>
      <c r="AGB193" s="48"/>
      <c r="AGC193" s="48"/>
      <c r="AGD193" s="48"/>
      <c r="AGE193" s="48"/>
      <c r="AGF193" s="48"/>
      <c r="AGG193" s="48"/>
      <c r="AGH193" s="48"/>
      <c r="AGI193" s="48"/>
      <c r="AGJ193" s="48"/>
      <c r="AGK193" s="48"/>
      <c r="AGL193" s="48"/>
      <c r="AGM193" s="48"/>
      <c r="AGN193" s="48"/>
      <c r="AGO193" s="48"/>
      <c r="AGP193" s="48"/>
      <c r="AGQ193" s="48"/>
      <c r="AGR193" s="48"/>
      <c r="AGS193" s="48"/>
      <c r="AGT193" s="48"/>
      <c r="AGU193" s="48"/>
      <c r="AGV193" s="48"/>
      <c r="AGW193" s="48"/>
      <c r="AGX193" s="48"/>
      <c r="AGY193" s="48"/>
      <c r="AGZ193" s="48"/>
      <c r="AHA193" s="48"/>
      <c r="AHB193" s="48"/>
      <c r="AHC193" s="48"/>
      <c r="AHD193" s="48"/>
      <c r="AHE193" s="48"/>
      <c r="AHF193" s="48"/>
      <c r="AHG193" s="48"/>
      <c r="AHH193" s="48"/>
      <c r="AHI193" s="48"/>
      <c r="AHJ193" s="48"/>
      <c r="AHK193" s="48"/>
      <c r="AHL193" s="48"/>
      <c r="AHM193" s="48"/>
      <c r="AHN193" s="48"/>
      <c r="AHO193" s="48"/>
      <c r="AHP193" s="48"/>
      <c r="AHQ193" s="48"/>
      <c r="AHR193" s="48"/>
      <c r="AHS193" s="48"/>
      <c r="AHT193" s="48"/>
      <c r="AHU193" s="48"/>
      <c r="AHV193" s="48"/>
      <c r="AHW193" s="48"/>
      <c r="AHX193" s="48"/>
      <c r="AHY193" s="48"/>
      <c r="AHZ193" s="48"/>
      <c r="AIA193" s="48"/>
      <c r="AIB193" s="48"/>
      <c r="AIC193" s="48"/>
      <c r="AID193" s="48"/>
      <c r="AIE193" s="48"/>
      <c r="AIF193" s="48"/>
      <c r="AIG193" s="48"/>
      <c r="AIH193" s="48"/>
      <c r="AII193" s="48"/>
      <c r="AIJ193" s="48"/>
      <c r="AIK193" s="48"/>
      <c r="AIL193" s="48"/>
      <c r="AIM193" s="48"/>
      <c r="AIN193" s="48"/>
      <c r="AIO193" s="48"/>
      <c r="AIP193" s="48"/>
      <c r="AIQ193" s="48"/>
      <c r="AIR193" s="48"/>
      <c r="AIS193" s="48"/>
      <c r="AIT193" s="48"/>
      <c r="AIU193" s="48"/>
      <c r="AIV193" s="48"/>
      <c r="AIW193" s="48"/>
      <c r="AIX193" s="48"/>
      <c r="AIY193" s="48"/>
      <c r="AIZ193" s="48"/>
      <c r="AJA193" s="48"/>
      <c r="AJB193" s="48"/>
      <c r="AJC193" s="48"/>
      <c r="AJD193" s="48"/>
      <c r="AJE193" s="48"/>
      <c r="AJF193" s="48"/>
      <c r="AJG193" s="48"/>
      <c r="AJH193" s="48"/>
      <c r="AJI193" s="48"/>
      <c r="AJJ193" s="48"/>
      <c r="AJK193" s="48"/>
      <c r="AJL193" s="48"/>
      <c r="AJM193" s="48"/>
      <c r="AJN193" s="48"/>
      <c r="AJO193" s="48"/>
      <c r="AJP193" s="48"/>
      <c r="AJQ193" s="48"/>
      <c r="AJR193" s="48"/>
      <c r="AJS193" s="48"/>
      <c r="AJT193" s="48"/>
      <c r="AJU193" s="48"/>
      <c r="AJV193" s="48"/>
      <c r="AJW193" s="48"/>
      <c r="AJX193" s="48"/>
      <c r="AJY193" s="48"/>
      <c r="AJZ193" s="48"/>
      <c r="AKA193" s="48"/>
      <c r="AKB193" s="48"/>
      <c r="AKC193" s="48"/>
      <c r="AKD193" s="48"/>
      <c r="AKE193" s="48"/>
      <c r="AKF193" s="48"/>
      <c r="AKG193" s="48"/>
      <c r="AKH193" s="48"/>
      <c r="AKI193" s="48"/>
      <c r="AKJ193" s="48"/>
      <c r="AKK193" s="48"/>
      <c r="AKL193" s="48"/>
      <c r="AKM193" s="48"/>
      <c r="AKN193" s="48"/>
      <c r="AKO193" s="48"/>
      <c r="AKP193" s="48"/>
      <c r="AKQ193" s="48"/>
      <c r="AKR193" s="48"/>
      <c r="AKS193" s="48"/>
      <c r="AKT193" s="48"/>
      <c r="AKU193" s="48"/>
      <c r="AKV193" s="48"/>
      <c r="AKW193" s="48"/>
      <c r="AKX193" s="48"/>
      <c r="AKY193" s="48"/>
      <c r="AKZ193" s="48"/>
      <c r="ALA193" s="48"/>
      <c r="ALB193" s="48"/>
      <c r="ALC193" s="48"/>
      <c r="ALD193" s="48"/>
      <c r="ALE193" s="48"/>
      <c r="ALF193" s="48"/>
      <c r="ALG193" s="48"/>
      <c r="ALH193" s="48"/>
      <c r="ALI193" s="48"/>
      <c r="ALJ193" s="48"/>
      <c r="ALK193" s="48"/>
      <c r="ALL193" s="48"/>
      <c r="ALM193" s="48"/>
      <c r="ALN193" s="48"/>
      <c r="ALO193" s="48"/>
      <c r="ALP193" s="48"/>
      <c r="ALQ193" s="48"/>
      <c r="ALR193" s="48"/>
      <c r="ALS193" s="48"/>
      <c r="ALT193" s="48"/>
      <c r="ALU193" s="48"/>
      <c r="ALV193" s="48"/>
      <c r="ALW193" s="48"/>
      <c r="ALX193" s="48"/>
      <c r="ALY193" s="48"/>
      <c r="ALZ193" s="48"/>
      <c r="AMA193" s="48"/>
      <c r="AMB193" s="48"/>
      <c r="AMC193" s="48"/>
      <c r="AMD193" s="48"/>
      <c r="AME193" s="48"/>
      <c r="AMF193" s="48"/>
      <c r="AMG193" s="48"/>
      <c r="AMH193" s="48"/>
      <c r="AMI193" s="48"/>
      <c r="AMJ193" s="48"/>
    </row>
    <row r="194" s="243" customFormat="true" ht="16.5" hidden="false" customHeight="true" outlineLevel="0" collapsed="false">
      <c r="A194" s="240" t="n">
        <f aca="false">A193+1</f>
        <v>182</v>
      </c>
      <c r="B194" s="242" t="s">
        <v>573</v>
      </c>
      <c r="C194" s="242" t="s">
        <v>573</v>
      </c>
      <c r="D194" s="268" t="s">
        <v>574</v>
      </c>
      <c r="E194" s="242" t="s">
        <v>297</v>
      </c>
      <c r="F194" s="242" t="n">
        <v>0</v>
      </c>
      <c r="G194" s="242" t="s">
        <v>298</v>
      </c>
      <c r="H194" s="244" t="s">
        <v>294</v>
      </c>
      <c r="I194" s="242" t="n">
        <f aca="false">COUNTIF($C$13:$C$265,$C194)</f>
        <v>1</v>
      </c>
      <c r="J194" s="245" t="n">
        <f aca="false">COUNTIF($B$13:$B$265,$B194)</f>
        <v>1</v>
      </c>
      <c r="K194" s="244"/>
      <c r="L194" s="246" t="n">
        <v>1930</v>
      </c>
      <c r="M194" s="246" t="n">
        <v>555</v>
      </c>
      <c r="N194" s="246" t="n">
        <v>250</v>
      </c>
      <c r="O194" s="260" t="n">
        <f aca="false">L194*M194*N194/10^9</f>
        <v>0.2677875</v>
      </c>
      <c r="P194" s="248" t="n">
        <v>0.0862</v>
      </c>
      <c r="Q194" s="249"/>
      <c r="R194" s="250"/>
      <c r="S194" s="251"/>
      <c r="T194" s="252" t="n">
        <v>174.22</v>
      </c>
      <c r="U194" s="253" t="n">
        <v>213.2262</v>
      </c>
      <c r="V194" s="254"/>
      <c r="W194" s="255" t="n">
        <f aca="false">SUM(X194:WY194)</f>
        <v>60</v>
      </c>
      <c r="X194" s="243" t="n">
        <v>0</v>
      </c>
      <c r="Y194" s="243" t="n">
        <v>0</v>
      </c>
      <c r="Z194" s="243" t="n">
        <v>0</v>
      </c>
      <c r="AA194" s="243" t="n">
        <v>0</v>
      </c>
      <c r="AB194" s="243" t="n">
        <v>0</v>
      </c>
      <c r="AC194" s="243" t="n">
        <v>0</v>
      </c>
      <c r="AD194" s="243" t="n">
        <v>0</v>
      </c>
      <c r="AE194" s="243" t="n">
        <v>0</v>
      </c>
      <c r="AF194" s="243" t="n">
        <v>0</v>
      </c>
      <c r="AG194" s="243" t="n">
        <v>0</v>
      </c>
      <c r="AH194" s="243" t="n">
        <v>0</v>
      </c>
      <c r="AI194" s="243" t="n">
        <v>0</v>
      </c>
      <c r="AJ194" s="243" t="n">
        <v>0</v>
      </c>
      <c r="AK194" s="243" t="n">
        <v>0</v>
      </c>
      <c r="AL194" s="243" t="n">
        <v>0</v>
      </c>
      <c r="AM194" s="243" t="n">
        <v>30</v>
      </c>
      <c r="AP194" s="243" t="n">
        <v>0</v>
      </c>
      <c r="AQ194" s="243" t="n">
        <v>0</v>
      </c>
      <c r="AR194" s="243" t="n">
        <v>0</v>
      </c>
      <c r="AS194" s="243" t="n">
        <v>0</v>
      </c>
      <c r="AT194" s="243" t="n">
        <v>0</v>
      </c>
      <c r="AU194" s="243" t="n">
        <v>0</v>
      </c>
      <c r="AV194" s="243" t="n">
        <v>0</v>
      </c>
      <c r="AW194" s="243" t="n">
        <v>0</v>
      </c>
      <c r="AX194" s="243" t="n">
        <v>0</v>
      </c>
      <c r="AY194" s="243" t="n">
        <v>0</v>
      </c>
      <c r="AZ194" s="243" t="n">
        <v>0</v>
      </c>
      <c r="BA194" s="243" t="n">
        <v>0</v>
      </c>
      <c r="BB194" s="243" t="n">
        <v>0</v>
      </c>
      <c r="BC194" s="243" t="n">
        <v>0</v>
      </c>
      <c r="BD194" s="243" t="n">
        <v>0</v>
      </c>
      <c r="BE194" s="243" t="n">
        <v>0</v>
      </c>
      <c r="BF194" s="243" t="n">
        <v>0</v>
      </c>
      <c r="BG194" s="243" t="n">
        <v>0</v>
      </c>
      <c r="BH194" s="243" t="n">
        <v>0</v>
      </c>
      <c r="BI194" s="243" t="n">
        <v>0</v>
      </c>
      <c r="BJ194" s="243" t="n">
        <v>0</v>
      </c>
      <c r="BK194" s="243" t="n">
        <v>0</v>
      </c>
      <c r="BL194" s="243" t="n">
        <v>0</v>
      </c>
      <c r="BM194" s="243" t="n">
        <v>0</v>
      </c>
      <c r="BN194" s="243" t="n">
        <v>30</v>
      </c>
      <c r="BO194" s="243" t="n">
        <v>0</v>
      </c>
      <c r="BP194" s="243" t="n">
        <v>0</v>
      </c>
      <c r="BQ194" s="243" t="n">
        <v>0</v>
      </c>
      <c r="BR194" s="243" t="n">
        <v>0</v>
      </c>
      <c r="BS194" s="243" t="n">
        <v>0</v>
      </c>
      <c r="BT194" s="243" t="n">
        <v>0</v>
      </c>
      <c r="BU194" s="243" t="n">
        <v>0</v>
      </c>
      <c r="BV194" s="243" t="n">
        <v>0</v>
      </c>
      <c r="BW194" s="243" t="n">
        <v>0</v>
      </c>
      <c r="BX194" s="243" t="n">
        <v>0</v>
      </c>
      <c r="BY194" s="243" t="n">
        <v>0</v>
      </c>
      <c r="BZ194" s="243" t="n">
        <v>0</v>
      </c>
      <c r="CA194" s="243" t="n">
        <v>0</v>
      </c>
      <c r="CB194" s="243" t="n">
        <v>0</v>
      </c>
      <c r="CC194" s="243" t="n">
        <v>0</v>
      </c>
      <c r="CD194" s="243" t="n">
        <v>0</v>
      </c>
      <c r="CE194" s="243" t="n">
        <v>0</v>
      </c>
      <c r="CF194" s="243" t="n">
        <v>0</v>
      </c>
      <c r="CG194" s="243" t="n">
        <v>0</v>
      </c>
      <c r="CH194" s="243" t="n">
        <v>0</v>
      </c>
      <c r="CI194" s="243" t="n">
        <v>0</v>
      </c>
      <c r="CJ194" s="243" t="n">
        <v>0</v>
      </c>
      <c r="CK194" s="243" t="n">
        <v>0</v>
      </c>
      <c r="CL194" s="243" t="n">
        <v>0</v>
      </c>
      <c r="CM194" s="243" t="n">
        <v>0</v>
      </c>
      <c r="CN194" s="243" t="n">
        <v>0</v>
      </c>
      <c r="WY194" s="236" t="n">
        <v>0</v>
      </c>
      <c r="WZ194" s="108"/>
      <c r="XA194" s="237" t="n">
        <v>0</v>
      </c>
      <c r="XB194" s="61" t="n">
        <v>60</v>
      </c>
      <c r="XC194" s="200" t="n">
        <f aca="false">XB194-W194</f>
        <v>0</v>
      </c>
      <c r="XD194" s="256" t="n">
        <f aca="false">SUMIF('TRIEN KHAI SX'!$B$8:$B$262,$B194,'TRIEN KHAI SX'!$CM$8:$CM$262)-W194</f>
        <v>0</v>
      </c>
      <c r="XE194" s="257" t="n">
        <f aca="false">SUMIF('TRIEN KHAI SX'!$B$8:$B$262,$B194,'TRIEN KHAI SX'!$FG$8:$FG$262)</f>
        <v>0</v>
      </c>
      <c r="XF194" s="258"/>
      <c r="XG194" s="258"/>
      <c r="XH194" s="258"/>
      <c r="XI194" s="258"/>
      <c r="XJ194" s="258"/>
      <c r="XK194" s="45"/>
      <c r="XL194" s="45"/>
      <c r="XM194" s="48"/>
      <c r="XN194" s="48"/>
      <c r="XO194" s="48"/>
      <c r="XP194" s="48"/>
      <c r="XQ194" s="48"/>
      <c r="XR194" s="48"/>
      <c r="XS194" s="48"/>
      <c r="XT194" s="48"/>
      <c r="XU194" s="48"/>
      <c r="XV194" s="48"/>
      <c r="XW194" s="48"/>
      <c r="XX194" s="48"/>
      <c r="XY194" s="48"/>
      <c r="XZ194" s="48"/>
      <c r="YA194" s="48"/>
      <c r="YB194" s="48"/>
      <c r="YC194" s="48"/>
      <c r="YD194" s="48"/>
      <c r="YE194" s="48"/>
      <c r="YF194" s="48"/>
      <c r="YG194" s="48"/>
      <c r="YH194" s="48"/>
      <c r="YI194" s="48"/>
      <c r="YJ194" s="48"/>
      <c r="YK194" s="48"/>
      <c r="YL194" s="48"/>
      <c r="YM194" s="48"/>
      <c r="YN194" s="48"/>
      <c r="YO194" s="48"/>
      <c r="YP194" s="48"/>
      <c r="YQ194" s="48"/>
      <c r="YR194" s="48"/>
      <c r="YS194" s="48"/>
      <c r="YT194" s="48"/>
      <c r="YU194" s="48"/>
      <c r="YV194" s="48"/>
      <c r="YW194" s="48"/>
      <c r="YX194" s="48"/>
      <c r="YY194" s="48"/>
      <c r="YZ194" s="48"/>
      <c r="ZA194" s="48"/>
      <c r="ZB194" s="48"/>
      <c r="ZC194" s="48"/>
      <c r="ZD194" s="48"/>
      <c r="ZE194" s="48"/>
      <c r="ZF194" s="48"/>
      <c r="ZG194" s="48"/>
      <c r="ZH194" s="48"/>
      <c r="ZI194" s="48"/>
      <c r="ZJ194" s="48"/>
      <c r="ZK194" s="48"/>
      <c r="ZL194" s="48"/>
      <c r="ZM194" s="48"/>
      <c r="ZN194" s="48"/>
      <c r="ZO194" s="48"/>
      <c r="ZP194" s="48"/>
      <c r="ZQ194" s="48"/>
      <c r="ZR194" s="48"/>
      <c r="ZS194" s="48"/>
      <c r="ZT194" s="48"/>
      <c r="ZU194" s="48"/>
      <c r="ZV194" s="48"/>
      <c r="ZW194" s="48"/>
      <c r="ZX194" s="48"/>
      <c r="ZY194" s="48"/>
      <c r="ZZ194" s="48"/>
      <c r="AAA194" s="48"/>
      <c r="AAB194" s="48"/>
      <c r="AAC194" s="48"/>
      <c r="AAD194" s="48"/>
      <c r="AAE194" s="48"/>
      <c r="AAF194" s="48"/>
      <c r="AAG194" s="48"/>
      <c r="AAH194" s="48"/>
      <c r="AAI194" s="48"/>
      <c r="AAJ194" s="48"/>
      <c r="AAK194" s="48"/>
      <c r="AAL194" s="48"/>
      <c r="AAM194" s="48"/>
      <c r="AAN194" s="48"/>
      <c r="AAO194" s="48"/>
      <c r="AAP194" s="48"/>
      <c r="AAQ194" s="48"/>
      <c r="AAR194" s="48"/>
      <c r="AAS194" s="48"/>
      <c r="AAT194" s="48"/>
      <c r="AAU194" s="48"/>
      <c r="AAV194" s="48"/>
      <c r="AAW194" s="48"/>
      <c r="AAX194" s="48"/>
      <c r="AAY194" s="48"/>
      <c r="AAZ194" s="48"/>
      <c r="ABA194" s="48"/>
      <c r="ABB194" s="48"/>
      <c r="ABC194" s="48"/>
      <c r="ABD194" s="48"/>
      <c r="ABE194" s="48"/>
      <c r="ABF194" s="48"/>
      <c r="ABG194" s="48"/>
      <c r="ABH194" s="48"/>
      <c r="ABI194" s="48"/>
      <c r="ABJ194" s="48"/>
      <c r="ABK194" s="48"/>
      <c r="ABL194" s="48"/>
      <c r="ABM194" s="48"/>
      <c r="ABN194" s="48"/>
      <c r="ABO194" s="48"/>
      <c r="ABP194" s="48"/>
      <c r="ABQ194" s="48"/>
      <c r="ABR194" s="48"/>
      <c r="ABS194" s="48"/>
      <c r="ABT194" s="48"/>
      <c r="ABU194" s="48"/>
      <c r="ABV194" s="48"/>
      <c r="ABW194" s="48"/>
      <c r="ABX194" s="48"/>
      <c r="ABY194" s="48"/>
      <c r="ABZ194" s="48"/>
      <c r="ACA194" s="48"/>
      <c r="ACB194" s="48"/>
      <c r="ACC194" s="48"/>
      <c r="ACD194" s="48"/>
      <c r="ACE194" s="48"/>
      <c r="ACF194" s="48"/>
      <c r="ACG194" s="48"/>
      <c r="ACH194" s="48"/>
      <c r="ACI194" s="48"/>
      <c r="ACJ194" s="48"/>
      <c r="ACK194" s="48"/>
      <c r="ACL194" s="48"/>
      <c r="ACM194" s="48"/>
      <c r="ACN194" s="48"/>
      <c r="ACO194" s="48"/>
      <c r="ACP194" s="48"/>
      <c r="ACQ194" s="48"/>
      <c r="ACR194" s="48"/>
      <c r="ACS194" s="48"/>
      <c r="ACT194" s="48"/>
      <c r="ACU194" s="48"/>
      <c r="ACV194" s="48"/>
      <c r="ACW194" s="48"/>
      <c r="ACX194" s="48"/>
      <c r="ACY194" s="48"/>
      <c r="ACZ194" s="48"/>
      <c r="ADA194" s="48"/>
      <c r="ADB194" s="48"/>
      <c r="ADC194" s="48"/>
      <c r="ADD194" s="48"/>
      <c r="ADE194" s="48"/>
      <c r="ADF194" s="48"/>
      <c r="ADG194" s="48"/>
      <c r="ADH194" s="48"/>
      <c r="ADI194" s="48"/>
      <c r="ADJ194" s="48"/>
      <c r="ADK194" s="48"/>
      <c r="ADL194" s="48"/>
      <c r="ADM194" s="48"/>
      <c r="ADN194" s="48"/>
      <c r="ADO194" s="48"/>
      <c r="ADP194" s="48"/>
      <c r="ADQ194" s="48"/>
      <c r="ADR194" s="48"/>
      <c r="ADS194" s="48"/>
      <c r="ADT194" s="48"/>
      <c r="ADU194" s="48"/>
      <c r="ADV194" s="48"/>
      <c r="ADW194" s="48"/>
      <c r="ADX194" s="48"/>
      <c r="ADY194" s="48"/>
      <c r="ADZ194" s="48"/>
      <c r="AEA194" s="48"/>
      <c r="AEB194" s="48"/>
      <c r="AEC194" s="48"/>
      <c r="AED194" s="48"/>
      <c r="AEE194" s="48"/>
      <c r="AEF194" s="48"/>
      <c r="AEG194" s="48"/>
      <c r="AEH194" s="48"/>
      <c r="AEI194" s="48"/>
      <c r="AEJ194" s="48"/>
      <c r="AEK194" s="48"/>
      <c r="AEL194" s="48"/>
      <c r="AEM194" s="48"/>
      <c r="AEN194" s="48"/>
      <c r="AEO194" s="48"/>
      <c r="AEP194" s="48"/>
      <c r="AEQ194" s="48"/>
      <c r="AER194" s="48"/>
      <c r="AES194" s="48"/>
      <c r="AET194" s="48"/>
      <c r="AEU194" s="48"/>
      <c r="AEV194" s="48"/>
      <c r="AEW194" s="48"/>
      <c r="AEX194" s="48"/>
      <c r="AEY194" s="48"/>
      <c r="AEZ194" s="48"/>
      <c r="AFA194" s="48"/>
      <c r="AFB194" s="48"/>
      <c r="AFC194" s="48"/>
      <c r="AFD194" s="48"/>
      <c r="AFE194" s="48"/>
      <c r="AFF194" s="48"/>
      <c r="AFG194" s="48"/>
      <c r="AFH194" s="48"/>
      <c r="AFI194" s="48"/>
      <c r="AFJ194" s="48"/>
      <c r="AFK194" s="48"/>
      <c r="AFL194" s="48"/>
      <c r="AFM194" s="48"/>
      <c r="AFN194" s="48"/>
      <c r="AFO194" s="48"/>
      <c r="AFP194" s="48"/>
      <c r="AFQ194" s="48"/>
      <c r="AFR194" s="48"/>
      <c r="AFS194" s="48"/>
      <c r="AFT194" s="48"/>
      <c r="AFU194" s="48"/>
      <c r="AFV194" s="48"/>
      <c r="AFW194" s="48"/>
      <c r="AFX194" s="48"/>
      <c r="AFY194" s="48"/>
      <c r="AFZ194" s="48"/>
      <c r="AGA194" s="48"/>
      <c r="AGB194" s="48"/>
      <c r="AGC194" s="48"/>
      <c r="AGD194" s="48"/>
      <c r="AGE194" s="48"/>
      <c r="AGF194" s="48"/>
      <c r="AGG194" s="48"/>
      <c r="AGH194" s="48"/>
      <c r="AGI194" s="48"/>
      <c r="AGJ194" s="48"/>
      <c r="AGK194" s="48"/>
      <c r="AGL194" s="48"/>
      <c r="AGM194" s="48"/>
      <c r="AGN194" s="48"/>
      <c r="AGO194" s="48"/>
      <c r="AGP194" s="48"/>
      <c r="AGQ194" s="48"/>
      <c r="AGR194" s="48"/>
      <c r="AGS194" s="48"/>
      <c r="AGT194" s="48"/>
      <c r="AGU194" s="48"/>
      <c r="AGV194" s="48"/>
      <c r="AGW194" s="48"/>
      <c r="AGX194" s="48"/>
      <c r="AGY194" s="48"/>
      <c r="AGZ194" s="48"/>
      <c r="AHA194" s="48"/>
      <c r="AHB194" s="48"/>
      <c r="AHC194" s="48"/>
      <c r="AHD194" s="48"/>
      <c r="AHE194" s="48"/>
      <c r="AHF194" s="48"/>
      <c r="AHG194" s="48"/>
      <c r="AHH194" s="48"/>
      <c r="AHI194" s="48"/>
      <c r="AHJ194" s="48"/>
      <c r="AHK194" s="48"/>
      <c r="AHL194" s="48"/>
      <c r="AHM194" s="48"/>
      <c r="AHN194" s="48"/>
      <c r="AHO194" s="48"/>
      <c r="AHP194" s="48"/>
      <c r="AHQ194" s="48"/>
      <c r="AHR194" s="48"/>
      <c r="AHS194" s="48"/>
      <c r="AHT194" s="48"/>
      <c r="AHU194" s="48"/>
      <c r="AHV194" s="48"/>
      <c r="AHW194" s="48"/>
      <c r="AHX194" s="48"/>
      <c r="AHY194" s="48"/>
      <c r="AHZ194" s="48"/>
      <c r="AIA194" s="48"/>
      <c r="AIB194" s="48"/>
      <c r="AIC194" s="48"/>
      <c r="AID194" s="48"/>
      <c r="AIE194" s="48"/>
      <c r="AIF194" s="48"/>
      <c r="AIG194" s="48"/>
      <c r="AIH194" s="48"/>
      <c r="AII194" s="48"/>
      <c r="AIJ194" s="48"/>
      <c r="AIK194" s="48"/>
      <c r="AIL194" s="48"/>
      <c r="AIM194" s="48"/>
      <c r="AIN194" s="48"/>
      <c r="AIO194" s="48"/>
      <c r="AIP194" s="48"/>
      <c r="AIQ194" s="48"/>
      <c r="AIR194" s="48"/>
      <c r="AIS194" s="48"/>
      <c r="AIT194" s="48"/>
      <c r="AIU194" s="48"/>
      <c r="AIV194" s="48"/>
      <c r="AIW194" s="48"/>
      <c r="AIX194" s="48"/>
      <c r="AIY194" s="48"/>
      <c r="AIZ194" s="48"/>
      <c r="AJA194" s="48"/>
      <c r="AJB194" s="48"/>
      <c r="AJC194" s="48"/>
      <c r="AJD194" s="48"/>
      <c r="AJE194" s="48"/>
      <c r="AJF194" s="48"/>
      <c r="AJG194" s="48"/>
      <c r="AJH194" s="48"/>
      <c r="AJI194" s="48"/>
      <c r="AJJ194" s="48"/>
      <c r="AJK194" s="48"/>
      <c r="AJL194" s="48"/>
      <c r="AJM194" s="48"/>
      <c r="AJN194" s="48"/>
      <c r="AJO194" s="48"/>
      <c r="AJP194" s="48"/>
      <c r="AJQ194" s="48"/>
      <c r="AJR194" s="48"/>
      <c r="AJS194" s="48"/>
      <c r="AJT194" s="48"/>
      <c r="AJU194" s="48"/>
      <c r="AJV194" s="48"/>
      <c r="AJW194" s="48"/>
      <c r="AJX194" s="48"/>
      <c r="AJY194" s="48"/>
      <c r="AJZ194" s="48"/>
      <c r="AKA194" s="48"/>
      <c r="AKB194" s="48"/>
      <c r="AKC194" s="48"/>
      <c r="AKD194" s="48"/>
      <c r="AKE194" s="48"/>
      <c r="AKF194" s="48"/>
      <c r="AKG194" s="48"/>
      <c r="AKH194" s="48"/>
      <c r="AKI194" s="48"/>
      <c r="AKJ194" s="48"/>
      <c r="AKK194" s="48"/>
      <c r="AKL194" s="48"/>
      <c r="AKM194" s="48"/>
      <c r="AKN194" s="48"/>
      <c r="AKO194" s="48"/>
      <c r="AKP194" s="48"/>
      <c r="AKQ194" s="48"/>
      <c r="AKR194" s="48"/>
      <c r="AKS194" s="48"/>
      <c r="AKT194" s="48"/>
      <c r="AKU194" s="48"/>
      <c r="AKV194" s="48"/>
      <c r="AKW194" s="48"/>
      <c r="AKX194" s="48"/>
      <c r="AKY194" s="48"/>
      <c r="AKZ194" s="48"/>
      <c r="ALA194" s="48"/>
      <c r="ALB194" s="48"/>
      <c r="ALC194" s="48"/>
      <c r="ALD194" s="48"/>
      <c r="ALE194" s="48"/>
      <c r="ALF194" s="48"/>
      <c r="ALG194" s="48"/>
      <c r="ALH194" s="48"/>
      <c r="ALI194" s="48"/>
      <c r="ALJ194" s="48"/>
      <c r="ALK194" s="48"/>
      <c r="ALL194" s="48"/>
      <c r="ALM194" s="48"/>
      <c r="ALN194" s="48"/>
      <c r="ALO194" s="48"/>
      <c r="ALP194" s="48"/>
      <c r="ALQ194" s="48"/>
      <c r="ALR194" s="48"/>
      <c r="ALS194" s="48"/>
      <c r="ALT194" s="48"/>
      <c r="ALU194" s="48"/>
      <c r="ALV194" s="48"/>
      <c r="ALW194" s="48"/>
      <c r="ALX194" s="48"/>
      <c r="ALY194" s="48"/>
      <c r="ALZ194" s="48"/>
      <c r="AMA194" s="48"/>
      <c r="AMB194" s="48"/>
      <c r="AMC194" s="48"/>
      <c r="AMD194" s="48"/>
      <c r="AME194" s="48"/>
      <c r="AMF194" s="48"/>
      <c r="AMG194" s="48"/>
      <c r="AMH194" s="48"/>
      <c r="AMI194" s="48"/>
      <c r="AMJ194" s="48"/>
    </row>
    <row r="195" s="243" customFormat="true" ht="16.5" hidden="false" customHeight="true" outlineLevel="0" collapsed="false">
      <c r="A195" s="240" t="n">
        <f aca="false">A194+1</f>
        <v>183</v>
      </c>
      <c r="B195" s="242" t="s">
        <v>575</v>
      </c>
      <c r="C195" s="242" t="s">
        <v>575</v>
      </c>
      <c r="D195" s="268" t="s">
        <v>574</v>
      </c>
      <c r="E195" s="242" t="s">
        <v>301</v>
      </c>
      <c r="F195" s="261" t="s">
        <v>302</v>
      </c>
      <c r="G195" s="261" t="s">
        <v>303</v>
      </c>
      <c r="H195" s="244" t="s">
        <v>294</v>
      </c>
      <c r="I195" s="242" t="n">
        <f aca="false">COUNTIF($C$13:$C$265,$C195)</f>
        <v>1</v>
      </c>
      <c r="J195" s="245" t="n">
        <f aca="false">COUNTIF($B$13:$B$265,$B195)</f>
        <v>1</v>
      </c>
      <c r="K195" s="244"/>
      <c r="L195" s="246" t="n">
        <v>1930</v>
      </c>
      <c r="M195" s="246" t="n">
        <v>555</v>
      </c>
      <c r="N195" s="246" t="n">
        <v>250</v>
      </c>
      <c r="O195" s="260" t="n">
        <f aca="false">L195*M195*N195/10^9</f>
        <v>0.2677875</v>
      </c>
      <c r="P195" s="248" t="n">
        <v>0.0862</v>
      </c>
      <c r="Q195" s="249"/>
      <c r="R195" s="250" t="n">
        <v>179.32</v>
      </c>
      <c r="S195" s="251"/>
      <c r="T195" s="252" t="n">
        <v>170.84</v>
      </c>
      <c r="U195" s="253" t="n">
        <v>209.1364</v>
      </c>
      <c r="V195" s="254"/>
      <c r="W195" s="255" t="n">
        <f aca="false">SUM(X195:WY195)</f>
        <v>50</v>
      </c>
      <c r="X195" s="243" t="n">
        <v>50</v>
      </c>
      <c r="Y195" s="243" t="n">
        <v>0</v>
      </c>
      <c r="Z195" s="243" t="n">
        <v>0</v>
      </c>
      <c r="AA195" s="243" t="n">
        <v>0</v>
      </c>
      <c r="AB195" s="243" t="n">
        <v>0</v>
      </c>
      <c r="AC195" s="243" t="n">
        <v>0</v>
      </c>
      <c r="AD195" s="243" t="n">
        <v>0</v>
      </c>
      <c r="AE195" s="243" t="n">
        <v>0</v>
      </c>
      <c r="AF195" s="243" t="n">
        <v>0</v>
      </c>
      <c r="AG195" s="243" t="n">
        <v>0</v>
      </c>
      <c r="AH195" s="243" t="n">
        <v>0</v>
      </c>
      <c r="AI195" s="243" t="n">
        <v>0</v>
      </c>
      <c r="AJ195" s="243" t="n">
        <v>0</v>
      </c>
      <c r="AK195" s="243" t="n">
        <v>0</v>
      </c>
      <c r="AL195" s="243" t="n">
        <v>0</v>
      </c>
      <c r="AM195" s="243" t="n">
        <v>0</v>
      </c>
      <c r="AP195" s="243" t="n">
        <v>0</v>
      </c>
      <c r="AQ195" s="243" t="n">
        <v>0</v>
      </c>
      <c r="AR195" s="243" t="n">
        <v>0</v>
      </c>
      <c r="AS195" s="243" t="n">
        <v>0</v>
      </c>
      <c r="AT195" s="243" t="n">
        <v>0</v>
      </c>
      <c r="AU195" s="243" t="n">
        <v>0</v>
      </c>
      <c r="AV195" s="243" t="n">
        <v>0</v>
      </c>
      <c r="AW195" s="243" t="n">
        <v>0</v>
      </c>
      <c r="AX195" s="243" t="n">
        <v>0</v>
      </c>
      <c r="AY195" s="243" t="n">
        <v>0</v>
      </c>
      <c r="AZ195" s="243" t="n">
        <v>0</v>
      </c>
      <c r="BA195" s="243" t="n">
        <v>0</v>
      </c>
      <c r="BB195" s="243" t="n">
        <v>0</v>
      </c>
      <c r="BC195" s="243" t="n">
        <v>0</v>
      </c>
      <c r="BD195" s="243" t="n">
        <v>0</v>
      </c>
      <c r="BE195" s="243" t="n">
        <v>0</v>
      </c>
      <c r="BF195" s="243" t="n">
        <v>0</v>
      </c>
      <c r="BG195" s="243" t="n">
        <v>0</v>
      </c>
      <c r="BH195" s="243" t="n">
        <v>0</v>
      </c>
      <c r="BI195" s="243" t="n">
        <v>0</v>
      </c>
      <c r="BJ195" s="243" t="n">
        <v>0</v>
      </c>
      <c r="BK195" s="243" t="n">
        <v>0</v>
      </c>
      <c r="BL195" s="243" t="n">
        <v>0</v>
      </c>
      <c r="BM195" s="243" t="n">
        <v>0</v>
      </c>
      <c r="BN195" s="243" t="n">
        <v>0</v>
      </c>
      <c r="BO195" s="243" t="n">
        <v>0</v>
      </c>
      <c r="BP195" s="243" t="n">
        <v>0</v>
      </c>
      <c r="BQ195" s="243" t="n">
        <v>0</v>
      </c>
      <c r="BR195" s="243" t="n">
        <v>0</v>
      </c>
      <c r="BS195" s="243" t="n">
        <v>0</v>
      </c>
      <c r="BT195" s="243" t="n">
        <v>0</v>
      </c>
      <c r="BU195" s="243" t="n">
        <v>0</v>
      </c>
      <c r="BV195" s="243" t="n">
        <v>0</v>
      </c>
      <c r="BW195" s="243" t="n">
        <v>0</v>
      </c>
      <c r="BX195" s="243" t="n">
        <v>0</v>
      </c>
      <c r="BY195" s="243" t="n">
        <v>0</v>
      </c>
      <c r="BZ195" s="243" t="n">
        <v>0</v>
      </c>
      <c r="CA195" s="243" t="n">
        <v>0</v>
      </c>
      <c r="CB195" s="243" t="n">
        <v>0</v>
      </c>
      <c r="CC195" s="243" t="n">
        <v>0</v>
      </c>
      <c r="CD195" s="243" t="n">
        <v>0</v>
      </c>
      <c r="CE195" s="243" t="n">
        <v>0</v>
      </c>
      <c r="CF195" s="243" t="n">
        <v>0</v>
      </c>
      <c r="CG195" s="243" t="n">
        <v>0</v>
      </c>
      <c r="CH195" s="243" t="n">
        <v>0</v>
      </c>
      <c r="CI195" s="243" t="n">
        <v>0</v>
      </c>
      <c r="CJ195" s="243" t="n">
        <v>0</v>
      </c>
      <c r="CK195" s="243" t="n">
        <v>0</v>
      </c>
      <c r="CL195" s="243" t="n">
        <v>0</v>
      </c>
      <c r="CM195" s="243" t="n">
        <v>0</v>
      </c>
      <c r="CN195" s="243" t="n">
        <v>0</v>
      </c>
      <c r="WY195" s="236" t="n">
        <v>0</v>
      </c>
      <c r="WZ195" s="108"/>
      <c r="XA195" s="237" t="n">
        <v>0</v>
      </c>
      <c r="XB195" s="61" t="n">
        <v>50</v>
      </c>
      <c r="XC195" s="200" t="n">
        <f aca="false">XB195-W195</f>
        <v>0</v>
      </c>
      <c r="XD195" s="256" t="n">
        <f aca="false">SUMIF('TRIEN KHAI SX'!$B$8:$B$262,$B195,'TRIEN KHAI SX'!$CM$8:$CM$262)-W195</f>
        <v>0</v>
      </c>
      <c r="XE195" s="257" t="n">
        <f aca="false">SUMIF('TRIEN KHAI SX'!$B$8:$B$262,$B195,'TRIEN KHAI SX'!$FG$8:$FG$262)</f>
        <v>0</v>
      </c>
      <c r="XF195" s="258"/>
      <c r="XG195" s="258"/>
      <c r="XH195" s="258"/>
      <c r="XI195" s="258"/>
      <c r="XJ195" s="258"/>
      <c r="XK195" s="45"/>
      <c r="XL195" s="45"/>
      <c r="XM195" s="48"/>
      <c r="XN195" s="48"/>
      <c r="XO195" s="48"/>
      <c r="XP195" s="48"/>
      <c r="XQ195" s="48"/>
      <c r="XR195" s="48"/>
      <c r="XS195" s="48"/>
      <c r="XT195" s="48"/>
      <c r="XU195" s="48"/>
      <c r="XV195" s="48"/>
      <c r="XW195" s="48"/>
      <c r="XX195" s="48"/>
      <c r="XY195" s="48"/>
      <c r="XZ195" s="48"/>
      <c r="YA195" s="48"/>
      <c r="YB195" s="48"/>
      <c r="YC195" s="48"/>
      <c r="YD195" s="48"/>
      <c r="YE195" s="48"/>
      <c r="YF195" s="48"/>
      <c r="YG195" s="48"/>
      <c r="YH195" s="48"/>
      <c r="YI195" s="48"/>
      <c r="YJ195" s="48"/>
      <c r="YK195" s="48"/>
      <c r="YL195" s="48"/>
      <c r="YM195" s="48"/>
      <c r="YN195" s="48"/>
      <c r="YO195" s="48"/>
      <c r="YP195" s="48"/>
      <c r="YQ195" s="48"/>
      <c r="YR195" s="48"/>
      <c r="YS195" s="48"/>
      <c r="YT195" s="48"/>
      <c r="YU195" s="48"/>
      <c r="YV195" s="48"/>
      <c r="YW195" s="48"/>
      <c r="YX195" s="48"/>
      <c r="YY195" s="48"/>
      <c r="YZ195" s="48"/>
      <c r="ZA195" s="48"/>
      <c r="ZB195" s="48"/>
      <c r="ZC195" s="48"/>
      <c r="ZD195" s="48"/>
      <c r="ZE195" s="48"/>
      <c r="ZF195" s="48"/>
      <c r="ZG195" s="48"/>
      <c r="ZH195" s="48"/>
      <c r="ZI195" s="48"/>
      <c r="ZJ195" s="48"/>
      <c r="ZK195" s="48"/>
      <c r="ZL195" s="48"/>
      <c r="ZM195" s="48"/>
      <c r="ZN195" s="48"/>
      <c r="ZO195" s="48"/>
      <c r="ZP195" s="48"/>
      <c r="ZQ195" s="48"/>
      <c r="ZR195" s="48"/>
      <c r="ZS195" s="48"/>
      <c r="ZT195" s="48"/>
      <c r="ZU195" s="48"/>
      <c r="ZV195" s="48"/>
      <c r="ZW195" s="48"/>
      <c r="ZX195" s="48"/>
      <c r="ZY195" s="48"/>
      <c r="ZZ195" s="48"/>
      <c r="AAA195" s="48"/>
      <c r="AAB195" s="48"/>
      <c r="AAC195" s="48"/>
      <c r="AAD195" s="48"/>
      <c r="AAE195" s="48"/>
      <c r="AAF195" s="48"/>
      <c r="AAG195" s="48"/>
      <c r="AAH195" s="48"/>
      <c r="AAI195" s="48"/>
      <c r="AAJ195" s="48"/>
      <c r="AAK195" s="48"/>
      <c r="AAL195" s="48"/>
      <c r="AAM195" s="48"/>
      <c r="AAN195" s="48"/>
      <c r="AAO195" s="48"/>
      <c r="AAP195" s="48"/>
      <c r="AAQ195" s="48"/>
      <c r="AAR195" s="48"/>
      <c r="AAS195" s="48"/>
      <c r="AAT195" s="48"/>
      <c r="AAU195" s="48"/>
      <c r="AAV195" s="48"/>
      <c r="AAW195" s="48"/>
      <c r="AAX195" s="48"/>
      <c r="AAY195" s="48"/>
      <c r="AAZ195" s="48"/>
      <c r="ABA195" s="48"/>
      <c r="ABB195" s="48"/>
      <c r="ABC195" s="48"/>
      <c r="ABD195" s="48"/>
      <c r="ABE195" s="48"/>
      <c r="ABF195" s="48"/>
      <c r="ABG195" s="48"/>
      <c r="ABH195" s="48"/>
      <c r="ABI195" s="48"/>
      <c r="ABJ195" s="48"/>
      <c r="ABK195" s="48"/>
      <c r="ABL195" s="48"/>
      <c r="ABM195" s="48"/>
      <c r="ABN195" s="48"/>
      <c r="ABO195" s="48"/>
      <c r="ABP195" s="48"/>
      <c r="ABQ195" s="48"/>
      <c r="ABR195" s="48"/>
      <c r="ABS195" s="48"/>
      <c r="ABT195" s="48"/>
      <c r="ABU195" s="48"/>
      <c r="ABV195" s="48"/>
      <c r="ABW195" s="48"/>
      <c r="ABX195" s="48"/>
      <c r="ABY195" s="48"/>
      <c r="ABZ195" s="48"/>
      <c r="ACA195" s="48"/>
      <c r="ACB195" s="48"/>
      <c r="ACC195" s="48"/>
      <c r="ACD195" s="48"/>
      <c r="ACE195" s="48"/>
      <c r="ACF195" s="48"/>
      <c r="ACG195" s="48"/>
      <c r="ACH195" s="48"/>
      <c r="ACI195" s="48"/>
      <c r="ACJ195" s="48"/>
      <c r="ACK195" s="48"/>
      <c r="ACL195" s="48"/>
      <c r="ACM195" s="48"/>
      <c r="ACN195" s="48"/>
      <c r="ACO195" s="48"/>
      <c r="ACP195" s="48"/>
      <c r="ACQ195" s="48"/>
      <c r="ACR195" s="48"/>
      <c r="ACS195" s="48"/>
      <c r="ACT195" s="48"/>
      <c r="ACU195" s="48"/>
      <c r="ACV195" s="48"/>
      <c r="ACW195" s="48"/>
      <c r="ACX195" s="48"/>
      <c r="ACY195" s="48"/>
      <c r="ACZ195" s="48"/>
      <c r="ADA195" s="48"/>
      <c r="ADB195" s="48"/>
      <c r="ADC195" s="48"/>
      <c r="ADD195" s="48"/>
      <c r="ADE195" s="48"/>
      <c r="ADF195" s="48"/>
      <c r="ADG195" s="48"/>
      <c r="ADH195" s="48"/>
      <c r="ADI195" s="48"/>
      <c r="ADJ195" s="48"/>
      <c r="ADK195" s="48"/>
      <c r="ADL195" s="48"/>
      <c r="ADM195" s="48"/>
      <c r="ADN195" s="48"/>
      <c r="ADO195" s="48"/>
      <c r="ADP195" s="48"/>
      <c r="ADQ195" s="48"/>
      <c r="ADR195" s="48"/>
      <c r="ADS195" s="48"/>
      <c r="ADT195" s="48"/>
      <c r="ADU195" s="48"/>
      <c r="ADV195" s="48"/>
      <c r="ADW195" s="48"/>
      <c r="ADX195" s="48"/>
      <c r="ADY195" s="48"/>
      <c r="ADZ195" s="48"/>
      <c r="AEA195" s="48"/>
      <c r="AEB195" s="48"/>
      <c r="AEC195" s="48"/>
      <c r="AED195" s="48"/>
      <c r="AEE195" s="48"/>
      <c r="AEF195" s="48"/>
      <c r="AEG195" s="48"/>
      <c r="AEH195" s="48"/>
      <c r="AEI195" s="48"/>
      <c r="AEJ195" s="48"/>
      <c r="AEK195" s="48"/>
      <c r="AEL195" s="48"/>
      <c r="AEM195" s="48"/>
      <c r="AEN195" s="48"/>
      <c r="AEO195" s="48"/>
      <c r="AEP195" s="48"/>
      <c r="AEQ195" s="48"/>
      <c r="AER195" s="48"/>
      <c r="AES195" s="48"/>
      <c r="AET195" s="48"/>
      <c r="AEU195" s="48"/>
      <c r="AEV195" s="48"/>
      <c r="AEW195" s="48"/>
      <c r="AEX195" s="48"/>
      <c r="AEY195" s="48"/>
      <c r="AEZ195" s="48"/>
      <c r="AFA195" s="48"/>
      <c r="AFB195" s="48"/>
      <c r="AFC195" s="48"/>
      <c r="AFD195" s="48"/>
      <c r="AFE195" s="48"/>
      <c r="AFF195" s="48"/>
      <c r="AFG195" s="48"/>
      <c r="AFH195" s="48"/>
      <c r="AFI195" s="48"/>
      <c r="AFJ195" s="48"/>
      <c r="AFK195" s="48"/>
      <c r="AFL195" s="48"/>
      <c r="AFM195" s="48"/>
      <c r="AFN195" s="48"/>
      <c r="AFO195" s="48"/>
      <c r="AFP195" s="48"/>
      <c r="AFQ195" s="48"/>
      <c r="AFR195" s="48"/>
      <c r="AFS195" s="48"/>
      <c r="AFT195" s="48"/>
      <c r="AFU195" s="48"/>
      <c r="AFV195" s="48"/>
      <c r="AFW195" s="48"/>
      <c r="AFX195" s="48"/>
      <c r="AFY195" s="48"/>
      <c r="AFZ195" s="48"/>
      <c r="AGA195" s="48"/>
      <c r="AGB195" s="48"/>
      <c r="AGC195" s="48"/>
      <c r="AGD195" s="48"/>
      <c r="AGE195" s="48"/>
      <c r="AGF195" s="48"/>
      <c r="AGG195" s="48"/>
      <c r="AGH195" s="48"/>
      <c r="AGI195" s="48"/>
      <c r="AGJ195" s="48"/>
      <c r="AGK195" s="48"/>
      <c r="AGL195" s="48"/>
      <c r="AGM195" s="48"/>
      <c r="AGN195" s="48"/>
      <c r="AGO195" s="48"/>
      <c r="AGP195" s="48"/>
      <c r="AGQ195" s="48"/>
      <c r="AGR195" s="48"/>
      <c r="AGS195" s="48"/>
      <c r="AGT195" s="48"/>
      <c r="AGU195" s="48"/>
      <c r="AGV195" s="48"/>
      <c r="AGW195" s="48"/>
      <c r="AGX195" s="48"/>
      <c r="AGY195" s="48"/>
      <c r="AGZ195" s="48"/>
      <c r="AHA195" s="48"/>
      <c r="AHB195" s="48"/>
      <c r="AHC195" s="48"/>
      <c r="AHD195" s="48"/>
      <c r="AHE195" s="48"/>
      <c r="AHF195" s="48"/>
      <c r="AHG195" s="48"/>
      <c r="AHH195" s="48"/>
      <c r="AHI195" s="48"/>
      <c r="AHJ195" s="48"/>
      <c r="AHK195" s="48"/>
      <c r="AHL195" s="48"/>
      <c r="AHM195" s="48"/>
      <c r="AHN195" s="48"/>
      <c r="AHO195" s="48"/>
      <c r="AHP195" s="48"/>
      <c r="AHQ195" s="48"/>
      <c r="AHR195" s="48"/>
      <c r="AHS195" s="48"/>
      <c r="AHT195" s="48"/>
      <c r="AHU195" s="48"/>
      <c r="AHV195" s="48"/>
      <c r="AHW195" s="48"/>
      <c r="AHX195" s="48"/>
      <c r="AHY195" s="48"/>
      <c r="AHZ195" s="48"/>
      <c r="AIA195" s="48"/>
      <c r="AIB195" s="48"/>
      <c r="AIC195" s="48"/>
      <c r="AID195" s="48"/>
      <c r="AIE195" s="48"/>
      <c r="AIF195" s="48"/>
      <c r="AIG195" s="48"/>
      <c r="AIH195" s="48"/>
      <c r="AII195" s="48"/>
      <c r="AIJ195" s="48"/>
      <c r="AIK195" s="48"/>
      <c r="AIL195" s="48"/>
      <c r="AIM195" s="48"/>
      <c r="AIN195" s="48"/>
      <c r="AIO195" s="48"/>
      <c r="AIP195" s="48"/>
      <c r="AIQ195" s="48"/>
      <c r="AIR195" s="48"/>
      <c r="AIS195" s="48"/>
      <c r="AIT195" s="48"/>
      <c r="AIU195" s="48"/>
      <c r="AIV195" s="48"/>
      <c r="AIW195" s="48"/>
      <c r="AIX195" s="48"/>
      <c r="AIY195" s="48"/>
      <c r="AIZ195" s="48"/>
      <c r="AJA195" s="48"/>
      <c r="AJB195" s="48"/>
      <c r="AJC195" s="48"/>
      <c r="AJD195" s="48"/>
      <c r="AJE195" s="48"/>
      <c r="AJF195" s="48"/>
      <c r="AJG195" s="48"/>
      <c r="AJH195" s="48"/>
      <c r="AJI195" s="48"/>
      <c r="AJJ195" s="48"/>
      <c r="AJK195" s="48"/>
      <c r="AJL195" s="48"/>
      <c r="AJM195" s="48"/>
      <c r="AJN195" s="48"/>
      <c r="AJO195" s="48"/>
      <c r="AJP195" s="48"/>
      <c r="AJQ195" s="48"/>
      <c r="AJR195" s="48"/>
      <c r="AJS195" s="48"/>
      <c r="AJT195" s="48"/>
      <c r="AJU195" s="48"/>
      <c r="AJV195" s="48"/>
      <c r="AJW195" s="48"/>
      <c r="AJX195" s="48"/>
      <c r="AJY195" s="48"/>
      <c r="AJZ195" s="48"/>
      <c r="AKA195" s="48"/>
      <c r="AKB195" s="48"/>
      <c r="AKC195" s="48"/>
      <c r="AKD195" s="48"/>
      <c r="AKE195" s="48"/>
      <c r="AKF195" s="48"/>
      <c r="AKG195" s="48"/>
      <c r="AKH195" s="48"/>
      <c r="AKI195" s="48"/>
      <c r="AKJ195" s="48"/>
      <c r="AKK195" s="48"/>
      <c r="AKL195" s="48"/>
      <c r="AKM195" s="48"/>
      <c r="AKN195" s="48"/>
      <c r="AKO195" s="48"/>
      <c r="AKP195" s="48"/>
      <c r="AKQ195" s="48"/>
      <c r="AKR195" s="48"/>
      <c r="AKS195" s="48"/>
      <c r="AKT195" s="48"/>
      <c r="AKU195" s="48"/>
      <c r="AKV195" s="48"/>
      <c r="AKW195" s="48"/>
      <c r="AKX195" s="48"/>
      <c r="AKY195" s="48"/>
      <c r="AKZ195" s="48"/>
      <c r="ALA195" s="48"/>
      <c r="ALB195" s="48"/>
      <c r="ALC195" s="48"/>
      <c r="ALD195" s="48"/>
      <c r="ALE195" s="48"/>
      <c r="ALF195" s="48"/>
      <c r="ALG195" s="48"/>
      <c r="ALH195" s="48"/>
      <c r="ALI195" s="48"/>
      <c r="ALJ195" s="48"/>
      <c r="ALK195" s="48"/>
      <c r="ALL195" s="48"/>
      <c r="ALM195" s="48"/>
      <c r="ALN195" s="48"/>
      <c r="ALO195" s="48"/>
      <c r="ALP195" s="48"/>
      <c r="ALQ195" s="48"/>
      <c r="ALR195" s="48"/>
      <c r="ALS195" s="48"/>
      <c r="ALT195" s="48"/>
      <c r="ALU195" s="48"/>
      <c r="ALV195" s="48"/>
      <c r="ALW195" s="48"/>
      <c r="ALX195" s="48"/>
      <c r="ALY195" s="48"/>
      <c r="ALZ195" s="48"/>
      <c r="AMA195" s="48"/>
      <c r="AMB195" s="48"/>
      <c r="AMC195" s="48"/>
      <c r="AMD195" s="48"/>
      <c r="AME195" s="48"/>
      <c r="AMF195" s="48"/>
      <c r="AMG195" s="48"/>
      <c r="AMH195" s="48"/>
      <c r="AMI195" s="48"/>
      <c r="AMJ195" s="48"/>
    </row>
    <row r="196" s="243" customFormat="true" ht="16.5" hidden="false" customHeight="true" outlineLevel="0" collapsed="false">
      <c r="A196" s="240" t="n">
        <f aca="false">A195+1</f>
        <v>184</v>
      </c>
      <c r="B196" s="242" t="s">
        <v>576</v>
      </c>
      <c r="C196" s="242" t="s">
        <v>576</v>
      </c>
      <c r="D196" s="242" t="s">
        <v>574</v>
      </c>
      <c r="E196" s="242" t="s">
        <v>345</v>
      </c>
      <c r="F196" s="261" t="s">
        <v>302</v>
      </c>
      <c r="G196" s="261" t="s">
        <v>346</v>
      </c>
      <c r="H196" s="244" t="s">
        <v>294</v>
      </c>
      <c r="I196" s="242" t="n">
        <f aca="false">COUNTIF($C$13:$C$265,$C196)</f>
        <v>1</v>
      </c>
      <c r="J196" s="245" t="n">
        <f aca="false">COUNTIF($B$13:$B$265,$B196)</f>
        <v>1</v>
      </c>
      <c r="K196" s="244"/>
      <c r="L196" s="246" t="n">
        <v>1930</v>
      </c>
      <c r="M196" s="246" t="n">
        <v>555</v>
      </c>
      <c r="N196" s="246" t="n">
        <v>250</v>
      </c>
      <c r="O196" s="260" t="n">
        <f aca="false">L196*M196*N196/10^9</f>
        <v>0.2677875</v>
      </c>
      <c r="P196" s="248" t="n">
        <v>0.0862</v>
      </c>
      <c r="Q196" s="249"/>
      <c r="R196" s="250" t="n">
        <v>0</v>
      </c>
      <c r="S196" s="251" t="n">
        <v>170.55</v>
      </c>
      <c r="T196" s="252" t="n">
        <v>174.22</v>
      </c>
      <c r="U196" s="253" t="n">
        <v>213.2262</v>
      </c>
      <c r="V196" s="254"/>
      <c r="W196" s="255" t="n">
        <f aca="false">SUM(X196:WY196)</f>
        <v>215</v>
      </c>
      <c r="X196" s="243" t="n">
        <v>0</v>
      </c>
      <c r="Y196" s="243" t="n">
        <v>110</v>
      </c>
      <c r="Z196" s="243" t="n">
        <v>105</v>
      </c>
      <c r="AA196" s="243" t="n">
        <v>0</v>
      </c>
      <c r="AB196" s="243" t="n">
        <v>0</v>
      </c>
      <c r="AC196" s="243" t="n">
        <v>0</v>
      </c>
      <c r="AD196" s="243" t="n">
        <v>0</v>
      </c>
      <c r="AE196" s="243" t="n">
        <v>0</v>
      </c>
      <c r="AF196" s="243" t="n">
        <v>0</v>
      </c>
      <c r="AG196" s="243" t="n">
        <v>0</v>
      </c>
      <c r="AH196" s="243" t="n">
        <v>0</v>
      </c>
      <c r="AI196" s="243" t="n">
        <v>0</v>
      </c>
      <c r="AJ196" s="243" t="n">
        <v>0</v>
      </c>
      <c r="AK196" s="243" t="n">
        <v>0</v>
      </c>
      <c r="AL196" s="243" t="n">
        <v>0</v>
      </c>
      <c r="AM196" s="243" t="n">
        <v>0</v>
      </c>
      <c r="AP196" s="243" t="n">
        <v>0</v>
      </c>
      <c r="AQ196" s="243" t="n">
        <v>0</v>
      </c>
      <c r="AR196" s="243" t="n">
        <v>0</v>
      </c>
      <c r="AS196" s="243" t="n">
        <v>0</v>
      </c>
      <c r="AT196" s="243" t="n">
        <v>0</v>
      </c>
      <c r="AU196" s="243" t="n">
        <v>0</v>
      </c>
      <c r="AV196" s="243" t="n">
        <v>0</v>
      </c>
      <c r="AW196" s="243" t="n">
        <v>0</v>
      </c>
      <c r="AX196" s="243" t="n">
        <v>0</v>
      </c>
      <c r="AY196" s="243" t="n">
        <v>0</v>
      </c>
      <c r="AZ196" s="243" t="n">
        <v>0</v>
      </c>
      <c r="BA196" s="243" t="n">
        <v>0</v>
      </c>
      <c r="BB196" s="243" t="n">
        <v>0</v>
      </c>
      <c r="BC196" s="243" t="n">
        <v>0</v>
      </c>
      <c r="BD196" s="243" t="n">
        <v>0</v>
      </c>
      <c r="BE196" s="243" t="n">
        <v>0</v>
      </c>
      <c r="BF196" s="243" t="n">
        <v>0</v>
      </c>
      <c r="BG196" s="243" t="n">
        <v>0</v>
      </c>
      <c r="BH196" s="243" t="n">
        <v>0</v>
      </c>
      <c r="BI196" s="243" t="n">
        <v>0</v>
      </c>
      <c r="BJ196" s="243" t="n">
        <v>0</v>
      </c>
      <c r="BK196" s="243" t="n">
        <v>0</v>
      </c>
      <c r="BL196" s="243" t="n">
        <v>0</v>
      </c>
      <c r="BM196" s="243" t="n">
        <v>0</v>
      </c>
      <c r="BN196" s="243" t="n">
        <v>0</v>
      </c>
      <c r="BO196" s="243" t="n">
        <v>0</v>
      </c>
      <c r="BP196" s="243" t="n">
        <v>0</v>
      </c>
      <c r="BQ196" s="243" t="n">
        <v>0</v>
      </c>
      <c r="BR196" s="243" t="n">
        <v>0</v>
      </c>
      <c r="BS196" s="243" t="n">
        <v>0</v>
      </c>
      <c r="BT196" s="243" t="n">
        <v>0</v>
      </c>
      <c r="BU196" s="243" t="n">
        <v>0</v>
      </c>
      <c r="BV196" s="243" t="n">
        <v>0</v>
      </c>
      <c r="BW196" s="243" t="n">
        <v>0</v>
      </c>
      <c r="BX196" s="243" t="n">
        <v>0</v>
      </c>
      <c r="BY196" s="243" t="n">
        <v>0</v>
      </c>
      <c r="BZ196" s="243" t="n">
        <v>0</v>
      </c>
      <c r="CA196" s="243" t="n">
        <v>0</v>
      </c>
      <c r="CB196" s="243" t="n">
        <v>0</v>
      </c>
      <c r="CC196" s="243" t="n">
        <v>0</v>
      </c>
      <c r="CD196" s="243" t="n">
        <v>0</v>
      </c>
      <c r="CE196" s="243" t="n">
        <v>0</v>
      </c>
      <c r="CF196" s="243" t="n">
        <v>0</v>
      </c>
      <c r="CG196" s="243" t="n">
        <v>0</v>
      </c>
      <c r="CH196" s="243" t="n">
        <v>0</v>
      </c>
      <c r="CI196" s="243" t="n">
        <v>0</v>
      </c>
      <c r="CJ196" s="243" t="n">
        <v>0</v>
      </c>
      <c r="CK196" s="243" t="n">
        <v>0</v>
      </c>
      <c r="CL196" s="243" t="n">
        <v>0</v>
      </c>
      <c r="CM196" s="243" t="n">
        <v>0</v>
      </c>
      <c r="CN196" s="243" t="n">
        <v>0</v>
      </c>
      <c r="WY196" s="236" t="n">
        <v>0</v>
      </c>
      <c r="WZ196" s="108"/>
      <c r="XA196" s="237" t="n">
        <v>0</v>
      </c>
      <c r="XB196" s="61" t="n">
        <v>215</v>
      </c>
      <c r="XC196" s="200" t="n">
        <f aca="false">XB196-W196</f>
        <v>0</v>
      </c>
      <c r="XD196" s="256" t="n">
        <f aca="false">SUMIF('TRIEN KHAI SX'!$B$8:$B$262,$B196,'TRIEN KHAI SX'!$CM$8:$CM$262)-W196</f>
        <v>0</v>
      </c>
      <c r="XE196" s="257" t="n">
        <f aca="false">SUMIF('TRIEN KHAI SX'!$B$8:$B$262,$B196,'TRIEN KHAI SX'!$FG$8:$FG$262)</f>
        <v>0</v>
      </c>
      <c r="XF196" s="258"/>
      <c r="XG196" s="258"/>
      <c r="XH196" s="258"/>
      <c r="XI196" s="258"/>
      <c r="XJ196" s="258"/>
      <c r="XK196" s="45"/>
      <c r="XL196" s="45"/>
      <c r="XM196" s="48"/>
      <c r="XN196" s="48"/>
      <c r="XO196" s="48"/>
      <c r="XP196" s="48"/>
      <c r="XQ196" s="48"/>
      <c r="XR196" s="48"/>
      <c r="XS196" s="48"/>
      <c r="XT196" s="48"/>
      <c r="XU196" s="48"/>
      <c r="XV196" s="48"/>
      <c r="XW196" s="48"/>
      <c r="XX196" s="48"/>
      <c r="XY196" s="48"/>
      <c r="XZ196" s="48"/>
      <c r="YA196" s="48"/>
      <c r="YB196" s="48"/>
      <c r="YC196" s="48"/>
      <c r="YD196" s="48"/>
      <c r="YE196" s="48"/>
      <c r="YF196" s="48"/>
      <c r="YG196" s="48"/>
      <c r="YH196" s="48"/>
      <c r="YI196" s="48"/>
      <c r="YJ196" s="48"/>
      <c r="YK196" s="48"/>
      <c r="YL196" s="48"/>
      <c r="YM196" s="48"/>
      <c r="YN196" s="48"/>
      <c r="YO196" s="48"/>
      <c r="YP196" s="48"/>
      <c r="YQ196" s="48"/>
      <c r="YR196" s="48"/>
      <c r="YS196" s="48"/>
      <c r="YT196" s="48"/>
      <c r="YU196" s="48"/>
      <c r="YV196" s="48"/>
      <c r="YW196" s="48"/>
      <c r="YX196" s="48"/>
      <c r="YY196" s="48"/>
      <c r="YZ196" s="48"/>
      <c r="ZA196" s="48"/>
      <c r="ZB196" s="48"/>
      <c r="ZC196" s="48"/>
      <c r="ZD196" s="48"/>
      <c r="ZE196" s="48"/>
      <c r="ZF196" s="48"/>
      <c r="ZG196" s="48"/>
      <c r="ZH196" s="48"/>
      <c r="ZI196" s="48"/>
      <c r="ZJ196" s="48"/>
      <c r="ZK196" s="48"/>
      <c r="ZL196" s="48"/>
      <c r="ZM196" s="48"/>
      <c r="ZN196" s="48"/>
      <c r="ZO196" s="48"/>
      <c r="ZP196" s="48"/>
      <c r="ZQ196" s="48"/>
      <c r="ZR196" s="48"/>
      <c r="ZS196" s="48"/>
      <c r="ZT196" s="48"/>
      <c r="ZU196" s="48"/>
      <c r="ZV196" s="48"/>
      <c r="ZW196" s="48"/>
      <c r="ZX196" s="48"/>
      <c r="ZY196" s="48"/>
      <c r="ZZ196" s="48"/>
      <c r="AAA196" s="48"/>
      <c r="AAB196" s="48"/>
      <c r="AAC196" s="48"/>
      <c r="AAD196" s="48"/>
      <c r="AAE196" s="48"/>
      <c r="AAF196" s="48"/>
      <c r="AAG196" s="48"/>
      <c r="AAH196" s="48"/>
      <c r="AAI196" s="48"/>
      <c r="AAJ196" s="48"/>
      <c r="AAK196" s="48"/>
      <c r="AAL196" s="48"/>
      <c r="AAM196" s="48"/>
      <c r="AAN196" s="48"/>
      <c r="AAO196" s="48"/>
      <c r="AAP196" s="48"/>
      <c r="AAQ196" s="48"/>
      <c r="AAR196" s="48"/>
      <c r="AAS196" s="48"/>
      <c r="AAT196" s="48"/>
      <c r="AAU196" s="48"/>
      <c r="AAV196" s="48"/>
      <c r="AAW196" s="48"/>
      <c r="AAX196" s="48"/>
      <c r="AAY196" s="48"/>
      <c r="AAZ196" s="48"/>
      <c r="ABA196" s="48"/>
      <c r="ABB196" s="48"/>
      <c r="ABC196" s="48"/>
      <c r="ABD196" s="48"/>
      <c r="ABE196" s="48"/>
      <c r="ABF196" s="48"/>
      <c r="ABG196" s="48"/>
      <c r="ABH196" s="48"/>
      <c r="ABI196" s="48"/>
      <c r="ABJ196" s="48"/>
      <c r="ABK196" s="48"/>
      <c r="ABL196" s="48"/>
      <c r="ABM196" s="48"/>
      <c r="ABN196" s="48"/>
      <c r="ABO196" s="48"/>
      <c r="ABP196" s="48"/>
      <c r="ABQ196" s="48"/>
      <c r="ABR196" s="48"/>
      <c r="ABS196" s="48"/>
      <c r="ABT196" s="48"/>
      <c r="ABU196" s="48"/>
      <c r="ABV196" s="48"/>
      <c r="ABW196" s="48"/>
      <c r="ABX196" s="48"/>
      <c r="ABY196" s="48"/>
      <c r="ABZ196" s="48"/>
      <c r="ACA196" s="48"/>
      <c r="ACB196" s="48"/>
      <c r="ACC196" s="48"/>
      <c r="ACD196" s="48"/>
      <c r="ACE196" s="48"/>
      <c r="ACF196" s="48"/>
      <c r="ACG196" s="48"/>
      <c r="ACH196" s="48"/>
      <c r="ACI196" s="48"/>
      <c r="ACJ196" s="48"/>
      <c r="ACK196" s="48"/>
      <c r="ACL196" s="48"/>
      <c r="ACM196" s="48"/>
      <c r="ACN196" s="48"/>
      <c r="ACO196" s="48"/>
      <c r="ACP196" s="48"/>
      <c r="ACQ196" s="48"/>
      <c r="ACR196" s="48"/>
      <c r="ACS196" s="48"/>
      <c r="ACT196" s="48"/>
      <c r="ACU196" s="48"/>
      <c r="ACV196" s="48"/>
      <c r="ACW196" s="48"/>
      <c r="ACX196" s="48"/>
      <c r="ACY196" s="48"/>
      <c r="ACZ196" s="48"/>
      <c r="ADA196" s="48"/>
      <c r="ADB196" s="48"/>
      <c r="ADC196" s="48"/>
      <c r="ADD196" s="48"/>
      <c r="ADE196" s="48"/>
      <c r="ADF196" s="48"/>
      <c r="ADG196" s="48"/>
      <c r="ADH196" s="48"/>
      <c r="ADI196" s="48"/>
      <c r="ADJ196" s="48"/>
      <c r="ADK196" s="48"/>
      <c r="ADL196" s="48"/>
      <c r="ADM196" s="48"/>
      <c r="ADN196" s="48"/>
      <c r="ADO196" s="48"/>
      <c r="ADP196" s="48"/>
      <c r="ADQ196" s="48"/>
      <c r="ADR196" s="48"/>
      <c r="ADS196" s="48"/>
      <c r="ADT196" s="48"/>
      <c r="ADU196" s="48"/>
      <c r="ADV196" s="48"/>
      <c r="ADW196" s="48"/>
      <c r="ADX196" s="48"/>
      <c r="ADY196" s="48"/>
      <c r="ADZ196" s="48"/>
      <c r="AEA196" s="48"/>
      <c r="AEB196" s="48"/>
      <c r="AEC196" s="48"/>
      <c r="AED196" s="48"/>
      <c r="AEE196" s="48"/>
      <c r="AEF196" s="48"/>
      <c r="AEG196" s="48"/>
      <c r="AEH196" s="48"/>
      <c r="AEI196" s="48"/>
      <c r="AEJ196" s="48"/>
      <c r="AEK196" s="48"/>
      <c r="AEL196" s="48"/>
      <c r="AEM196" s="48"/>
      <c r="AEN196" s="48"/>
      <c r="AEO196" s="48"/>
      <c r="AEP196" s="48"/>
      <c r="AEQ196" s="48"/>
      <c r="AER196" s="48"/>
      <c r="AES196" s="48"/>
      <c r="AET196" s="48"/>
      <c r="AEU196" s="48"/>
      <c r="AEV196" s="48"/>
      <c r="AEW196" s="48"/>
      <c r="AEX196" s="48"/>
      <c r="AEY196" s="48"/>
      <c r="AEZ196" s="48"/>
      <c r="AFA196" s="48"/>
      <c r="AFB196" s="48"/>
      <c r="AFC196" s="48"/>
      <c r="AFD196" s="48"/>
      <c r="AFE196" s="48"/>
      <c r="AFF196" s="48"/>
      <c r="AFG196" s="48"/>
      <c r="AFH196" s="48"/>
      <c r="AFI196" s="48"/>
      <c r="AFJ196" s="48"/>
      <c r="AFK196" s="48"/>
      <c r="AFL196" s="48"/>
      <c r="AFM196" s="48"/>
      <c r="AFN196" s="48"/>
      <c r="AFO196" s="48"/>
      <c r="AFP196" s="48"/>
      <c r="AFQ196" s="48"/>
      <c r="AFR196" s="48"/>
      <c r="AFS196" s="48"/>
      <c r="AFT196" s="48"/>
      <c r="AFU196" s="48"/>
      <c r="AFV196" s="48"/>
      <c r="AFW196" s="48"/>
      <c r="AFX196" s="48"/>
      <c r="AFY196" s="48"/>
      <c r="AFZ196" s="48"/>
      <c r="AGA196" s="48"/>
      <c r="AGB196" s="48"/>
      <c r="AGC196" s="48"/>
      <c r="AGD196" s="48"/>
      <c r="AGE196" s="48"/>
      <c r="AGF196" s="48"/>
      <c r="AGG196" s="48"/>
      <c r="AGH196" s="48"/>
      <c r="AGI196" s="48"/>
      <c r="AGJ196" s="48"/>
      <c r="AGK196" s="48"/>
      <c r="AGL196" s="48"/>
      <c r="AGM196" s="48"/>
      <c r="AGN196" s="48"/>
      <c r="AGO196" s="48"/>
      <c r="AGP196" s="48"/>
      <c r="AGQ196" s="48"/>
      <c r="AGR196" s="48"/>
      <c r="AGS196" s="48"/>
      <c r="AGT196" s="48"/>
      <c r="AGU196" s="48"/>
      <c r="AGV196" s="48"/>
      <c r="AGW196" s="48"/>
      <c r="AGX196" s="48"/>
      <c r="AGY196" s="48"/>
      <c r="AGZ196" s="48"/>
      <c r="AHA196" s="48"/>
      <c r="AHB196" s="48"/>
      <c r="AHC196" s="48"/>
      <c r="AHD196" s="48"/>
      <c r="AHE196" s="48"/>
      <c r="AHF196" s="48"/>
      <c r="AHG196" s="48"/>
      <c r="AHH196" s="48"/>
      <c r="AHI196" s="48"/>
      <c r="AHJ196" s="48"/>
      <c r="AHK196" s="48"/>
      <c r="AHL196" s="48"/>
      <c r="AHM196" s="48"/>
      <c r="AHN196" s="48"/>
      <c r="AHO196" s="48"/>
      <c r="AHP196" s="48"/>
      <c r="AHQ196" s="48"/>
      <c r="AHR196" s="48"/>
      <c r="AHS196" s="48"/>
      <c r="AHT196" s="48"/>
      <c r="AHU196" s="48"/>
      <c r="AHV196" s="48"/>
      <c r="AHW196" s="48"/>
      <c r="AHX196" s="48"/>
      <c r="AHY196" s="48"/>
      <c r="AHZ196" s="48"/>
      <c r="AIA196" s="48"/>
      <c r="AIB196" s="48"/>
      <c r="AIC196" s="48"/>
      <c r="AID196" s="48"/>
      <c r="AIE196" s="48"/>
      <c r="AIF196" s="48"/>
      <c r="AIG196" s="48"/>
      <c r="AIH196" s="48"/>
      <c r="AII196" s="48"/>
      <c r="AIJ196" s="48"/>
      <c r="AIK196" s="48"/>
      <c r="AIL196" s="48"/>
      <c r="AIM196" s="48"/>
      <c r="AIN196" s="48"/>
      <c r="AIO196" s="48"/>
      <c r="AIP196" s="48"/>
      <c r="AIQ196" s="48"/>
      <c r="AIR196" s="48"/>
      <c r="AIS196" s="48"/>
      <c r="AIT196" s="48"/>
      <c r="AIU196" s="48"/>
      <c r="AIV196" s="48"/>
      <c r="AIW196" s="48"/>
      <c r="AIX196" s="48"/>
      <c r="AIY196" s="48"/>
      <c r="AIZ196" s="48"/>
      <c r="AJA196" s="48"/>
      <c r="AJB196" s="48"/>
      <c r="AJC196" s="48"/>
      <c r="AJD196" s="48"/>
      <c r="AJE196" s="48"/>
      <c r="AJF196" s="48"/>
      <c r="AJG196" s="48"/>
      <c r="AJH196" s="48"/>
      <c r="AJI196" s="48"/>
      <c r="AJJ196" s="48"/>
      <c r="AJK196" s="48"/>
      <c r="AJL196" s="48"/>
      <c r="AJM196" s="48"/>
      <c r="AJN196" s="48"/>
      <c r="AJO196" s="48"/>
      <c r="AJP196" s="48"/>
      <c r="AJQ196" s="48"/>
      <c r="AJR196" s="48"/>
      <c r="AJS196" s="48"/>
      <c r="AJT196" s="48"/>
      <c r="AJU196" s="48"/>
      <c r="AJV196" s="48"/>
      <c r="AJW196" s="48"/>
      <c r="AJX196" s="48"/>
      <c r="AJY196" s="48"/>
      <c r="AJZ196" s="48"/>
      <c r="AKA196" s="48"/>
      <c r="AKB196" s="48"/>
      <c r="AKC196" s="48"/>
      <c r="AKD196" s="48"/>
      <c r="AKE196" s="48"/>
      <c r="AKF196" s="48"/>
      <c r="AKG196" s="48"/>
      <c r="AKH196" s="48"/>
      <c r="AKI196" s="48"/>
      <c r="AKJ196" s="48"/>
      <c r="AKK196" s="48"/>
      <c r="AKL196" s="48"/>
      <c r="AKM196" s="48"/>
      <c r="AKN196" s="48"/>
      <c r="AKO196" s="48"/>
      <c r="AKP196" s="48"/>
      <c r="AKQ196" s="48"/>
      <c r="AKR196" s="48"/>
      <c r="AKS196" s="48"/>
      <c r="AKT196" s="48"/>
      <c r="AKU196" s="48"/>
      <c r="AKV196" s="48"/>
      <c r="AKW196" s="48"/>
      <c r="AKX196" s="48"/>
      <c r="AKY196" s="48"/>
      <c r="AKZ196" s="48"/>
      <c r="ALA196" s="48"/>
      <c r="ALB196" s="48"/>
      <c r="ALC196" s="48"/>
      <c r="ALD196" s="48"/>
      <c r="ALE196" s="48"/>
      <c r="ALF196" s="48"/>
      <c r="ALG196" s="48"/>
      <c r="ALH196" s="48"/>
      <c r="ALI196" s="48"/>
      <c r="ALJ196" s="48"/>
      <c r="ALK196" s="48"/>
      <c r="ALL196" s="48"/>
      <c r="ALM196" s="48"/>
      <c r="ALN196" s="48"/>
      <c r="ALO196" s="48"/>
      <c r="ALP196" s="48"/>
      <c r="ALQ196" s="48"/>
      <c r="ALR196" s="48"/>
      <c r="ALS196" s="48"/>
      <c r="ALT196" s="48"/>
      <c r="ALU196" s="48"/>
      <c r="ALV196" s="48"/>
      <c r="ALW196" s="48"/>
      <c r="ALX196" s="48"/>
      <c r="ALY196" s="48"/>
      <c r="ALZ196" s="48"/>
      <c r="AMA196" s="48"/>
      <c r="AMB196" s="48"/>
      <c r="AMC196" s="48"/>
      <c r="AMD196" s="48"/>
      <c r="AME196" s="48"/>
      <c r="AMF196" s="48"/>
      <c r="AMG196" s="48"/>
      <c r="AMH196" s="48"/>
      <c r="AMI196" s="48"/>
      <c r="AMJ196" s="48"/>
    </row>
    <row r="197" s="243" customFormat="true" ht="16.5" hidden="false" customHeight="true" outlineLevel="0" collapsed="false">
      <c r="A197" s="240" t="n">
        <f aca="false">A196+1</f>
        <v>185</v>
      </c>
      <c r="B197" s="242" t="s">
        <v>577</v>
      </c>
      <c r="C197" s="242" t="s">
        <v>577</v>
      </c>
      <c r="D197" s="242" t="s">
        <v>574</v>
      </c>
      <c r="E197" s="242" t="s">
        <v>417</v>
      </c>
      <c r="F197" s="261" t="s">
        <v>302</v>
      </c>
      <c r="G197" s="261" t="s">
        <v>418</v>
      </c>
      <c r="H197" s="244" t="s">
        <v>294</v>
      </c>
      <c r="I197" s="242" t="n">
        <f aca="false">COUNTIF($C$13:$C$265,$C197)</f>
        <v>1</v>
      </c>
      <c r="J197" s="245" t="n">
        <f aca="false">COUNTIF($B$13:$B$265,$B197)</f>
        <v>1</v>
      </c>
      <c r="K197" s="244"/>
      <c r="L197" s="246" t="n">
        <v>1930</v>
      </c>
      <c r="M197" s="246" t="n">
        <v>555</v>
      </c>
      <c r="N197" s="246" t="n">
        <v>250</v>
      </c>
      <c r="O197" s="260" t="n">
        <f aca="false">L197*M197*N197/10^9</f>
        <v>0.2677875</v>
      </c>
      <c r="P197" s="248" t="n">
        <v>0.0862</v>
      </c>
      <c r="Q197" s="249"/>
      <c r="R197" s="250"/>
      <c r="S197" s="251" t="n">
        <v>178.13</v>
      </c>
      <c r="T197" s="252" t="n">
        <v>170.84</v>
      </c>
      <c r="U197" s="253" t="n">
        <v>209.1364</v>
      </c>
      <c r="V197" s="254"/>
      <c r="W197" s="255" t="n">
        <f aca="false">SUM(X197:WY197)</f>
        <v>110</v>
      </c>
      <c r="X197" s="243" t="n">
        <v>0</v>
      </c>
      <c r="Y197" s="243" t="n">
        <v>0</v>
      </c>
      <c r="Z197" s="243" t="n">
        <v>0</v>
      </c>
      <c r="AA197" s="243" t="n">
        <v>0</v>
      </c>
      <c r="AB197" s="243" t="n">
        <v>0</v>
      </c>
      <c r="AC197" s="243" t="n">
        <v>0</v>
      </c>
      <c r="AD197" s="243" t="n">
        <v>0</v>
      </c>
      <c r="AE197" s="243" t="n">
        <v>0</v>
      </c>
      <c r="AF197" s="243" t="n">
        <v>35</v>
      </c>
      <c r="AG197" s="243" t="n">
        <v>0</v>
      </c>
      <c r="AH197" s="243" t="n">
        <v>0</v>
      </c>
      <c r="AI197" s="243" t="n">
        <v>0</v>
      </c>
      <c r="AJ197" s="243" t="n">
        <v>15</v>
      </c>
      <c r="AK197" s="243" t="n">
        <v>0</v>
      </c>
      <c r="AL197" s="243" t="n">
        <v>0</v>
      </c>
      <c r="AM197" s="243" t="n">
        <v>0</v>
      </c>
      <c r="AP197" s="243" t="n">
        <v>0</v>
      </c>
      <c r="AQ197" s="243" t="n">
        <v>0</v>
      </c>
      <c r="AR197" s="243" t="n">
        <v>0</v>
      </c>
      <c r="AS197" s="243" t="n">
        <v>30</v>
      </c>
      <c r="AT197" s="243" t="n">
        <v>0</v>
      </c>
      <c r="AU197" s="243" t="n">
        <v>0</v>
      </c>
      <c r="AV197" s="243" t="n">
        <v>0</v>
      </c>
      <c r="AW197" s="243" t="n">
        <v>0</v>
      </c>
      <c r="AX197" s="243" t="n">
        <v>0</v>
      </c>
      <c r="AY197" s="243" t="n">
        <v>0</v>
      </c>
      <c r="AZ197" s="243" t="n">
        <v>0</v>
      </c>
      <c r="BA197" s="243" t="n">
        <v>20</v>
      </c>
      <c r="BB197" s="243" t="n">
        <v>0</v>
      </c>
      <c r="BC197" s="243" t="n">
        <v>0</v>
      </c>
      <c r="BD197" s="243" t="n">
        <v>0</v>
      </c>
      <c r="BE197" s="243" t="n">
        <v>10</v>
      </c>
      <c r="BF197" s="243" t="n">
        <v>0</v>
      </c>
      <c r="BG197" s="243" t="n">
        <v>0</v>
      </c>
      <c r="BH197" s="243" t="n">
        <v>0</v>
      </c>
      <c r="BI197" s="243" t="n">
        <v>0</v>
      </c>
      <c r="BJ197" s="243" t="n">
        <v>0</v>
      </c>
      <c r="BK197" s="243" t="n">
        <v>0</v>
      </c>
      <c r="BL197" s="243" t="n">
        <v>0</v>
      </c>
      <c r="BM197" s="243" t="n">
        <v>0</v>
      </c>
      <c r="BN197" s="243" t="n">
        <v>0</v>
      </c>
      <c r="BO197" s="243" t="n">
        <v>0</v>
      </c>
      <c r="BP197" s="243" t="n">
        <v>0</v>
      </c>
      <c r="BQ197" s="243" t="n">
        <v>0</v>
      </c>
      <c r="BR197" s="243" t="n">
        <v>0</v>
      </c>
      <c r="BS197" s="243" t="n">
        <v>0</v>
      </c>
      <c r="BT197" s="243" t="n">
        <v>0</v>
      </c>
      <c r="BU197" s="243" t="n">
        <v>0</v>
      </c>
      <c r="BV197" s="243" t="n">
        <v>0</v>
      </c>
      <c r="BW197" s="243" t="n">
        <v>0</v>
      </c>
      <c r="BX197" s="243" t="n">
        <v>0</v>
      </c>
      <c r="BY197" s="243" t="n">
        <v>0</v>
      </c>
      <c r="BZ197" s="243" t="n">
        <v>0</v>
      </c>
      <c r="CA197" s="243" t="n">
        <v>0</v>
      </c>
      <c r="CB197" s="243" t="n">
        <v>0</v>
      </c>
      <c r="CC197" s="243" t="n">
        <v>0</v>
      </c>
      <c r="CD197" s="243" t="n">
        <v>0</v>
      </c>
      <c r="CE197" s="243" t="n">
        <v>0</v>
      </c>
      <c r="CF197" s="243" t="n">
        <v>0</v>
      </c>
      <c r="CG197" s="243" t="n">
        <v>0</v>
      </c>
      <c r="CH197" s="243" t="n">
        <v>0</v>
      </c>
      <c r="CI197" s="243" t="n">
        <v>0</v>
      </c>
      <c r="CJ197" s="243" t="n">
        <v>0</v>
      </c>
      <c r="CK197" s="243" t="n">
        <v>0</v>
      </c>
      <c r="CL197" s="243" t="n">
        <v>0</v>
      </c>
      <c r="CM197" s="243" t="n">
        <v>0</v>
      </c>
      <c r="CN197" s="243" t="n">
        <v>0</v>
      </c>
      <c r="WY197" s="236" t="n">
        <v>0</v>
      </c>
      <c r="WZ197" s="108"/>
      <c r="XA197" s="237" t="n">
        <v>0</v>
      </c>
      <c r="XB197" s="61" t="n">
        <v>110</v>
      </c>
      <c r="XC197" s="200" t="n">
        <f aca="false">XB197-W197</f>
        <v>0</v>
      </c>
      <c r="XD197" s="256" t="n">
        <f aca="false">SUMIF('TRIEN KHAI SX'!$B$8:$B$262,$B197,'TRIEN KHAI SX'!$CM$8:$CM$262)-W197</f>
        <v>0</v>
      </c>
      <c r="XE197" s="257" t="n">
        <f aca="false">SUMIF('TRIEN KHAI SX'!$B$8:$B$262,$B197,'TRIEN KHAI SX'!$FG$8:$FG$262)</f>
        <v>0</v>
      </c>
      <c r="XF197" s="258"/>
      <c r="XG197" s="258"/>
      <c r="XH197" s="258"/>
      <c r="XI197" s="258"/>
      <c r="XJ197" s="258"/>
      <c r="XK197" s="45"/>
      <c r="XL197" s="45"/>
      <c r="XM197" s="48"/>
      <c r="XN197" s="48"/>
      <c r="XO197" s="48"/>
      <c r="XP197" s="48"/>
      <c r="XQ197" s="48"/>
      <c r="XR197" s="48"/>
      <c r="XS197" s="48"/>
      <c r="XT197" s="48"/>
      <c r="XU197" s="48"/>
      <c r="XV197" s="48"/>
      <c r="XW197" s="48"/>
      <c r="XX197" s="48"/>
      <c r="XY197" s="48"/>
      <c r="XZ197" s="48"/>
      <c r="YA197" s="48"/>
      <c r="YB197" s="48"/>
      <c r="YC197" s="48"/>
      <c r="YD197" s="48"/>
      <c r="YE197" s="48"/>
      <c r="YF197" s="48"/>
      <c r="YG197" s="48"/>
      <c r="YH197" s="48"/>
      <c r="YI197" s="48"/>
      <c r="YJ197" s="48"/>
      <c r="YK197" s="48"/>
      <c r="YL197" s="48"/>
      <c r="YM197" s="48"/>
      <c r="YN197" s="48"/>
      <c r="YO197" s="48"/>
      <c r="YP197" s="48"/>
      <c r="YQ197" s="48"/>
      <c r="YR197" s="48"/>
      <c r="YS197" s="48"/>
      <c r="YT197" s="48"/>
      <c r="YU197" s="48"/>
      <c r="YV197" s="48"/>
      <c r="YW197" s="48"/>
      <c r="YX197" s="48"/>
      <c r="YY197" s="48"/>
      <c r="YZ197" s="48"/>
      <c r="ZA197" s="48"/>
      <c r="ZB197" s="48"/>
      <c r="ZC197" s="48"/>
      <c r="ZD197" s="48"/>
      <c r="ZE197" s="48"/>
      <c r="ZF197" s="48"/>
      <c r="ZG197" s="48"/>
      <c r="ZH197" s="48"/>
      <c r="ZI197" s="48"/>
      <c r="ZJ197" s="48"/>
      <c r="ZK197" s="48"/>
      <c r="ZL197" s="48"/>
      <c r="ZM197" s="48"/>
      <c r="ZN197" s="48"/>
      <c r="ZO197" s="48"/>
      <c r="ZP197" s="48"/>
      <c r="ZQ197" s="48"/>
      <c r="ZR197" s="48"/>
      <c r="ZS197" s="48"/>
      <c r="ZT197" s="48"/>
      <c r="ZU197" s="48"/>
      <c r="ZV197" s="48"/>
      <c r="ZW197" s="48"/>
      <c r="ZX197" s="48"/>
      <c r="ZY197" s="48"/>
      <c r="ZZ197" s="48"/>
      <c r="AAA197" s="48"/>
      <c r="AAB197" s="48"/>
      <c r="AAC197" s="48"/>
      <c r="AAD197" s="48"/>
      <c r="AAE197" s="48"/>
      <c r="AAF197" s="48"/>
      <c r="AAG197" s="48"/>
      <c r="AAH197" s="48"/>
      <c r="AAI197" s="48"/>
      <c r="AAJ197" s="48"/>
      <c r="AAK197" s="48"/>
      <c r="AAL197" s="48"/>
      <c r="AAM197" s="48"/>
      <c r="AAN197" s="48"/>
      <c r="AAO197" s="48"/>
      <c r="AAP197" s="48"/>
      <c r="AAQ197" s="48"/>
      <c r="AAR197" s="48"/>
      <c r="AAS197" s="48"/>
      <c r="AAT197" s="48"/>
      <c r="AAU197" s="48"/>
      <c r="AAV197" s="48"/>
      <c r="AAW197" s="48"/>
      <c r="AAX197" s="48"/>
      <c r="AAY197" s="48"/>
      <c r="AAZ197" s="48"/>
      <c r="ABA197" s="48"/>
      <c r="ABB197" s="48"/>
      <c r="ABC197" s="48"/>
      <c r="ABD197" s="48"/>
      <c r="ABE197" s="48"/>
      <c r="ABF197" s="48"/>
      <c r="ABG197" s="48"/>
      <c r="ABH197" s="48"/>
      <c r="ABI197" s="48"/>
      <c r="ABJ197" s="48"/>
      <c r="ABK197" s="48"/>
      <c r="ABL197" s="48"/>
      <c r="ABM197" s="48"/>
      <c r="ABN197" s="48"/>
      <c r="ABO197" s="48"/>
      <c r="ABP197" s="48"/>
      <c r="ABQ197" s="48"/>
      <c r="ABR197" s="48"/>
      <c r="ABS197" s="48"/>
      <c r="ABT197" s="48"/>
      <c r="ABU197" s="48"/>
      <c r="ABV197" s="48"/>
      <c r="ABW197" s="48"/>
      <c r="ABX197" s="48"/>
      <c r="ABY197" s="48"/>
      <c r="ABZ197" s="48"/>
      <c r="ACA197" s="48"/>
      <c r="ACB197" s="48"/>
      <c r="ACC197" s="48"/>
      <c r="ACD197" s="48"/>
      <c r="ACE197" s="48"/>
      <c r="ACF197" s="48"/>
      <c r="ACG197" s="48"/>
      <c r="ACH197" s="48"/>
      <c r="ACI197" s="48"/>
      <c r="ACJ197" s="48"/>
      <c r="ACK197" s="48"/>
      <c r="ACL197" s="48"/>
      <c r="ACM197" s="48"/>
      <c r="ACN197" s="48"/>
      <c r="ACO197" s="48"/>
      <c r="ACP197" s="48"/>
      <c r="ACQ197" s="48"/>
      <c r="ACR197" s="48"/>
      <c r="ACS197" s="48"/>
      <c r="ACT197" s="48"/>
      <c r="ACU197" s="48"/>
      <c r="ACV197" s="48"/>
      <c r="ACW197" s="48"/>
      <c r="ACX197" s="48"/>
      <c r="ACY197" s="48"/>
      <c r="ACZ197" s="48"/>
      <c r="ADA197" s="48"/>
      <c r="ADB197" s="48"/>
      <c r="ADC197" s="48"/>
      <c r="ADD197" s="48"/>
      <c r="ADE197" s="48"/>
      <c r="ADF197" s="48"/>
      <c r="ADG197" s="48"/>
      <c r="ADH197" s="48"/>
      <c r="ADI197" s="48"/>
      <c r="ADJ197" s="48"/>
      <c r="ADK197" s="48"/>
      <c r="ADL197" s="48"/>
      <c r="ADM197" s="48"/>
      <c r="ADN197" s="48"/>
      <c r="ADO197" s="48"/>
      <c r="ADP197" s="48"/>
      <c r="ADQ197" s="48"/>
      <c r="ADR197" s="48"/>
      <c r="ADS197" s="48"/>
      <c r="ADT197" s="48"/>
      <c r="ADU197" s="48"/>
      <c r="ADV197" s="48"/>
      <c r="ADW197" s="48"/>
      <c r="ADX197" s="48"/>
      <c r="ADY197" s="48"/>
      <c r="ADZ197" s="48"/>
      <c r="AEA197" s="48"/>
      <c r="AEB197" s="48"/>
      <c r="AEC197" s="48"/>
      <c r="AED197" s="48"/>
      <c r="AEE197" s="48"/>
      <c r="AEF197" s="48"/>
      <c r="AEG197" s="48"/>
      <c r="AEH197" s="48"/>
      <c r="AEI197" s="48"/>
      <c r="AEJ197" s="48"/>
      <c r="AEK197" s="48"/>
      <c r="AEL197" s="48"/>
      <c r="AEM197" s="48"/>
      <c r="AEN197" s="48"/>
      <c r="AEO197" s="48"/>
      <c r="AEP197" s="48"/>
      <c r="AEQ197" s="48"/>
      <c r="AER197" s="48"/>
      <c r="AES197" s="48"/>
      <c r="AET197" s="48"/>
      <c r="AEU197" s="48"/>
      <c r="AEV197" s="48"/>
      <c r="AEW197" s="48"/>
      <c r="AEX197" s="48"/>
      <c r="AEY197" s="48"/>
      <c r="AEZ197" s="48"/>
      <c r="AFA197" s="48"/>
      <c r="AFB197" s="48"/>
      <c r="AFC197" s="48"/>
      <c r="AFD197" s="48"/>
      <c r="AFE197" s="48"/>
      <c r="AFF197" s="48"/>
      <c r="AFG197" s="48"/>
      <c r="AFH197" s="48"/>
      <c r="AFI197" s="48"/>
      <c r="AFJ197" s="48"/>
      <c r="AFK197" s="48"/>
      <c r="AFL197" s="48"/>
      <c r="AFM197" s="48"/>
      <c r="AFN197" s="48"/>
      <c r="AFO197" s="48"/>
      <c r="AFP197" s="48"/>
      <c r="AFQ197" s="48"/>
      <c r="AFR197" s="48"/>
      <c r="AFS197" s="48"/>
      <c r="AFT197" s="48"/>
      <c r="AFU197" s="48"/>
      <c r="AFV197" s="48"/>
      <c r="AFW197" s="48"/>
      <c r="AFX197" s="48"/>
      <c r="AFY197" s="48"/>
      <c r="AFZ197" s="48"/>
      <c r="AGA197" s="48"/>
      <c r="AGB197" s="48"/>
      <c r="AGC197" s="48"/>
      <c r="AGD197" s="48"/>
      <c r="AGE197" s="48"/>
      <c r="AGF197" s="48"/>
      <c r="AGG197" s="48"/>
      <c r="AGH197" s="48"/>
      <c r="AGI197" s="48"/>
      <c r="AGJ197" s="48"/>
      <c r="AGK197" s="48"/>
      <c r="AGL197" s="48"/>
      <c r="AGM197" s="48"/>
      <c r="AGN197" s="48"/>
      <c r="AGO197" s="48"/>
      <c r="AGP197" s="48"/>
      <c r="AGQ197" s="48"/>
      <c r="AGR197" s="48"/>
      <c r="AGS197" s="48"/>
      <c r="AGT197" s="48"/>
      <c r="AGU197" s="48"/>
      <c r="AGV197" s="48"/>
      <c r="AGW197" s="48"/>
      <c r="AGX197" s="48"/>
      <c r="AGY197" s="48"/>
      <c r="AGZ197" s="48"/>
      <c r="AHA197" s="48"/>
      <c r="AHB197" s="48"/>
      <c r="AHC197" s="48"/>
      <c r="AHD197" s="48"/>
      <c r="AHE197" s="48"/>
      <c r="AHF197" s="48"/>
      <c r="AHG197" s="48"/>
      <c r="AHH197" s="48"/>
      <c r="AHI197" s="48"/>
      <c r="AHJ197" s="48"/>
      <c r="AHK197" s="48"/>
      <c r="AHL197" s="48"/>
      <c r="AHM197" s="48"/>
      <c r="AHN197" s="48"/>
      <c r="AHO197" s="48"/>
      <c r="AHP197" s="48"/>
      <c r="AHQ197" s="48"/>
      <c r="AHR197" s="48"/>
      <c r="AHS197" s="48"/>
      <c r="AHT197" s="48"/>
      <c r="AHU197" s="48"/>
      <c r="AHV197" s="48"/>
      <c r="AHW197" s="48"/>
      <c r="AHX197" s="48"/>
      <c r="AHY197" s="48"/>
      <c r="AHZ197" s="48"/>
      <c r="AIA197" s="48"/>
      <c r="AIB197" s="48"/>
      <c r="AIC197" s="48"/>
      <c r="AID197" s="48"/>
      <c r="AIE197" s="48"/>
      <c r="AIF197" s="48"/>
      <c r="AIG197" s="48"/>
      <c r="AIH197" s="48"/>
      <c r="AII197" s="48"/>
      <c r="AIJ197" s="48"/>
      <c r="AIK197" s="48"/>
      <c r="AIL197" s="48"/>
      <c r="AIM197" s="48"/>
      <c r="AIN197" s="48"/>
      <c r="AIO197" s="48"/>
      <c r="AIP197" s="48"/>
      <c r="AIQ197" s="48"/>
      <c r="AIR197" s="48"/>
      <c r="AIS197" s="48"/>
      <c r="AIT197" s="48"/>
      <c r="AIU197" s="48"/>
      <c r="AIV197" s="48"/>
      <c r="AIW197" s="48"/>
      <c r="AIX197" s="48"/>
      <c r="AIY197" s="48"/>
      <c r="AIZ197" s="48"/>
      <c r="AJA197" s="48"/>
      <c r="AJB197" s="48"/>
      <c r="AJC197" s="48"/>
      <c r="AJD197" s="48"/>
      <c r="AJE197" s="48"/>
      <c r="AJF197" s="48"/>
      <c r="AJG197" s="48"/>
      <c r="AJH197" s="48"/>
      <c r="AJI197" s="48"/>
      <c r="AJJ197" s="48"/>
      <c r="AJK197" s="48"/>
      <c r="AJL197" s="48"/>
      <c r="AJM197" s="48"/>
      <c r="AJN197" s="48"/>
      <c r="AJO197" s="48"/>
      <c r="AJP197" s="48"/>
      <c r="AJQ197" s="48"/>
      <c r="AJR197" s="48"/>
      <c r="AJS197" s="48"/>
      <c r="AJT197" s="48"/>
      <c r="AJU197" s="48"/>
      <c r="AJV197" s="48"/>
      <c r="AJW197" s="48"/>
      <c r="AJX197" s="48"/>
      <c r="AJY197" s="48"/>
      <c r="AJZ197" s="48"/>
      <c r="AKA197" s="48"/>
      <c r="AKB197" s="48"/>
      <c r="AKC197" s="48"/>
      <c r="AKD197" s="48"/>
      <c r="AKE197" s="48"/>
      <c r="AKF197" s="48"/>
      <c r="AKG197" s="48"/>
      <c r="AKH197" s="48"/>
      <c r="AKI197" s="48"/>
      <c r="AKJ197" s="48"/>
      <c r="AKK197" s="48"/>
      <c r="AKL197" s="48"/>
      <c r="AKM197" s="48"/>
      <c r="AKN197" s="48"/>
      <c r="AKO197" s="48"/>
      <c r="AKP197" s="48"/>
      <c r="AKQ197" s="48"/>
      <c r="AKR197" s="48"/>
      <c r="AKS197" s="48"/>
      <c r="AKT197" s="48"/>
      <c r="AKU197" s="48"/>
      <c r="AKV197" s="48"/>
      <c r="AKW197" s="48"/>
      <c r="AKX197" s="48"/>
      <c r="AKY197" s="48"/>
      <c r="AKZ197" s="48"/>
      <c r="ALA197" s="48"/>
      <c r="ALB197" s="48"/>
      <c r="ALC197" s="48"/>
      <c r="ALD197" s="48"/>
      <c r="ALE197" s="48"/>
      <c r="ALF197" s="48"/>
      <c r="ALG197" s="48"/>
      <c r="ALH197" s="48"/>
      <c r="ALI197" s="48"/>
      <c r="ALJ197" s="48"/>
      <c r="ALK197" s="48"/>
      <c r="ALL197" s="48"/>
      <c r="ALM197" s="48"/>
      <c r="ALN197" s="48"/>
      <c r="ALO197" s="48"/>
      <c r="ALP197" s="48"/>
      <c r="ALQ197" s="48"/>
      <c r="ALR197" s="48"/>
      <c r="ALS197" s="48"/>
      <c r="ALT197" s="48"/>
      <c r="ALU197" s="48"/>
      <c r="ALV197" s="48"/>
      <c r="ALW197" s="48"/>
      <c r="ALX197" s="48"/>
      <c r="ALY197" s="48"/>
      <c r="ALZ197" s="48"/>
      <c r="AMA197" s="48"/>
      <c r="AMB197" s="48"/>
      <c r="AMC197" s="48"/>
      <c r="AMD197" s="48"/>
      <c r="AME197" s="48"/>
      <c r="AMF197" s="48"/>
      <c r="AMG197" s="48"/>
      <c r="AMH197" s="48"/>
      <c r="AMI197" s="48"/>
      <c r="AMJ197" s="48"/>
    </row>
    <row r="198" s="243" customFormat="true" ht="16.5" hidden="false" customHeight="true" outlineLevel="0" collapsed="false">
      <c r="A198" s="240" t="n">
        <f aca="false">A197+1</f>
        <v>186</v>
      </c>
      <c r="B198" s="242" t="s">
        <v>578</v>
      </c>
      <c r="C198" s="242" t="s">
        <v>578</v>
      </c>
      <c r="D198" s="242" t="s">
        <v>574</v>
      </c>
      <c r="E198" s="242" t="s">
        <v>316</v>
      </c>
      <c r="F198" s="242"/>
      <c r="G198" s="242" t="s">
        <v>317</v>
      </c>
      <c r="H198" s="244" t="s">
        <v>294</v>
      </c>
      <c r="I198" s="242" t="n">
        <f aca="false">COUNTIF($C$13:$C$265,$C198)</f>
        <v>1</v>
      </c>
      <c r="J198" s="245" t="n">
        <f aca="false">COUNTIF($B$13:$B$265,$B198)</f>
        <v>1</v>
      </c>
      <c r="K198" s="244"/>
      <c r="L198" s="246" t="n">
        <v>1930</v>
      </c>
      <c r="M198" s="246" t="n">
        <v>555</v>
      </c>
      <c r="N198" s="246" t="n">
        <v>250</v>
      </c>
      <c r="O198" s="260" t="n">
        <f aca="false">L198*M198*N198/10^9</f>
        <v>0.2677875</v>
      </c>
      <c r="P198" s="248" t="n">
        <v>0.0862</v>
      </c>
      <c r="Q198" s="249"/>
      <c r="R198" s="250"/>
      <c r="S198" s="251"/>
      <c r="T198" s="252"/>
      <c r="U198" s="253" t="n">
        <v>201.7554</v>
      </c>
      <c r="V198" s="254"/>
      <c r="W198" s="255" t="n">
        <f aca="false">SUM(X198:WY198)</f>
        <v>30</v>
      </c>
      <c r="X198" s="243" t="n">
        <v>0</v>
      </c>
      <c r="Y198" s="243" t="n">
        <v>0</v>
      </c>
      <c r="Z198" s="243" t="n">
        <v>0</v>
      </c>
      <c r="AA198" s="243" t="n">
        <v>0</v>
      </c>
      <c r="AB198" s="243" t="n">
        <v>0</v>
      </c>
      <c r="AC198" s="243" t="n">
        <v>0</v>
      </c>
      <c r="AD198" s="243" t="n">
        <v>0</v>
      </c>
      <c r="AE198" s="243" t="n">
        <v>0</v>
      </c>
      <c r="AF198" s="243" t="n">
        <v>0</v>
      </c>
      <c r="AG198" s="243" t="n">
        <v>0</v>
      </c>
      <c r="AH198" s="243" t="n">
        <v>0</v>
      </c>
      <c r="AI198" s="243" t="n">
        <v>0</v>
      </c>
      <c r="AJ198" s="243" t="n">
        <v>0</v>
      </c>
      <c r="AK198" s="243" t="n">
        <v>0</v>
      </c>
      <c r="AL198" s="243" t="n">
        <v>0</v>
      </c>
      <c r="AM198" s="243" t="n">
        <v>0</v>
      </c>
      <c r="AP198" s="243" t="n">
        <v>0</v>
      </c>
      <c r="AQ198" s="243" t="n">
        <v>0</v>
      </c>
      <c r="AR198" s="243" t="n">
        <v>0</v>
      </c>
      <c r="AS198" s="243" t="n">
        <v>0</v>
      </c>
      <c r="AT198" s="243" t="n">
        <v>0</v>
      </c>
      <c r="AU198" s="243" t="n">
        <v>0</v>
      </c>
      <c r="AV198" s="243" t="n">
        <v>0</v>
      </c>
      <c r="AW198" s="243" t="n">
        <v>0</v>
      </c>
      <c r="AX198" s="243" t="n">
        <v>0</v>
      </c>
      <c r="AY198" s="243" t="n">
        <v>0</v>
      </c>
      <c r="AZ198" s="243" t="n">
        <v>0</v>
      </c>
      <c r="BA198" s="243" t="n">
        <v>0</v>
      </c>
      <c r="BB198" s="243" t="n">
        <v>0</v>
      </c>
      <c r="BC198" s="243" t="n">
        <v>0</v>
      </c>
      <c r="BD198" s="243" t="n">
        <v>0</v>
      </c>
      <c r="BE198" s="243" t="n">
        <v>0</v>
      </c>
      <c r="BF198" s="243" t="n">
        <v>0</v>
      </c>
      <c r="BG198" s="243" t="n">
        <v>0</v>
      </c>
      <c r="BH198" s="243" t="n">
        <v>0</v>
      </c>
      <c r="BI198" s="243" t="n">
        <v>0</v>
      </c>
      <c r="BJ198" s="243" t="n">
        <v>0</v>
      </c>
      <c r="BK198" s="243" t="n">
        <v>0</v>
      </c>
      <c r="BL198" s="243" t="n">
        <v>0</v>
      </c>
      <c r="BM198" s="243" t="n">
        <v>0</v>
      </c>
      <c r="BN198" s="243" t="n">
        <v>0</v>
      </c>
      <c r="BO198" s="243" t="n">
        <v>0</v>
      </c>
      <c r="BP198" s="243" t="n">
        <v>0</v>
      </c>
      <c r="BQ198" s="243" t="n">
        <v>0</v>
      </c>
      <c r="BR198" s="243" t="n">
        <v>0</v>
      </c>
      <c r="BS198" s="243" t="n">
        <v>0</v>
      </c>
      <c r="BT198" s="243" t="n">
        <v>0</v>
      </c>
      <c r="BU198" s="243" t="n">
        <v>0</v>
      </c>
      <c r="BV198" s="243" t="n">
        <v>0</v>
      </c>
      <c r="BW198" s="243" t="n">
        <v>0</v>
      </c>
      <c r="BX198" s="243" t="n">
        <v>0</v>
      </c>
      <c r="BY198" s="243" t="n">
        <v>0</v>
      </c>
      <c r="BZ198" s="243" t="n">
        <v>0</v>
      </c>
      <c r="CA198" s="243" t="n">
        <v>30</v>
      </c>
      <c r="CB198" s="243" t="n">
        <v>0</v>
      </c>
      <c r="CC198" s="243" t="n">
        <v>0</v>
      </c>
      <c r="CD198" s="243" t="n">
        <v>0</v>
      </c>
      <c r="CE198" s="243" t="n">
        <v>0</v>
      </c>
      <c r="CF198" s="243" t="n">
        <v>0</v>
      </c>
      <c r="CG198" s="243" t="n">
        <v>0</v>
      </c>
      <c r="CH198" s="243" t="n">
        <v>0</v>
      </c>
      <c r="CI198" s="243" t="n">
        <v>0</v>
      </c>
      <c r="CJ198" s="243" t="n">
        <v>0</v>
      </c>
      <c r="CK198" s="243" t="n">
        <v>0</v>
      </c>
      <c r="CL198" s="243" t="n">
        <v>0</v>
      </c>
      <c r="CM198" s="243" t="n">
        <v>0</v>
      </c>
      <c r="CN198" s="243" t="n">
        <v>0</v>
      </c>
      <c r="WY198" s="236" t="n">
        <v>0</v>
      </c>
      <c r="WZ198" s="108"/>
      <c r="XA198" s="237" t="n">
        <v>0</v>
      </c>
      <c r="XB198" s="61" t="n">
        <v>30</v>
      </c>
      <c r="XC198" s="200" t="n">
        <f aca="false">XB198-W198</f>
        <v>0</v>
      </c>
      <c r="XD198" s="256" t="n">
        <f aca="false">SUMIF('TRIEN KHAI SX'!$B$8:$B$262,$B198,'TRIEN KHAI SX'!$CM$8:$CM$262)-W198</f>
        <v>0</v>
      </c>
      <c r="XE198" s="257" t="n">
        <f aca="false">SUMIF('TRIEN KHAI SX'!$B$8:$B$262,$B198,'TRIEN KHAI SX'!$FG$8:$FG$262)</f>
        <v>0</v>
      </c>
      <c r="XF198" s="258"/>
      <c r="XG198" s="258"/>
      <c r="XH198" s="258"/>
      <c r="XI198" s="258"/>
      <c r="XJ198" s="258"/>
      <c r="XK198" s="45"/>
      <c r="XL198" s="45"/>
      <c r="XM198" s="48"/>
      <c r="XN198" s="48"/>
      <c r="XO198" s="48"/>
      <c r="XP198" s="48"/>
      <c r="XQ198" s="48"/>
      <c r="XR198" s="48"/>
      <c r="XS198" s="48"/>
      <c r="XT198" s="48"/>
      <c r="XU198" s="48"/>
      <c r="XV198" s="48"/>
      <c r="XW198" s="48"/>
      <c r="XX198" s="48"/>
      <c r="XY198" s="48"/>
      <c r="XZ198" s="48"/>
      <c r="YA198" s="48"/>
      <c r="YB198" s="48"/>
      <c r="YC198" s="48"/>
      <c r="YD198" s="48"/>
      <c r="YE198" s="48"/>
      <c r="YF198" s="48"/>
      <c r="YG198" s="48"/>
      <c r="YH198" s="48"/>
      <c r="YI198" s="48"/>
      <c r="YJ198" s="48"/>
      <c r="YK198" s="48"/>
      <c r="YL198" s="48"/>
      <c r="YM198" s="48"/>
      <c r="YN198" s="48"/>
      <c r="YO198" s="48"/>
      <c r="YP198" s="48"/>
      <c r="YQ198" s="48"/>
      <c r="YR198" s="48"/>
      <c r="YS198" s="48"/>
      <c r="YT198" s="48"/>
      <c r="YU198" s="48"/>
      <c r="YV198" s="48"/>
      <c r="YW198" s="48"/>
      <c r="YX198" s="48"/>
      <c r="YY198" s="48"/>
      <c r="YZ198" s="48"/>
      <c r="ZA198" s="48"/>
      <c r="ZB198" s="48"/>
      <c r="ZC198" s="48"/>
      <c r="ZD198" s="48"/>
      <c r="ZE198" s="48"/>
      <c r="ZF198" s="48"/>
      <c r="ZG198" s="48"/>
      <c r="ZH198" s="48"/>
      <c r="ZI198" s="48"/>
      <c r="ZJ198" s="48"/>
      <c r="ZK198" s="48"/>
      <c r="ZL198" s="48"/>
      <c r="ZM198" s="48"/>
      <c r="ZN198" s="48"/>
      <c r="ZO198" s="48"/>
      <c r="ZP198" s="48"/>
      <c r="ZQ198" s="48"/>
      <c r="ZR198" s="48"/>
      <c r="ZS198" s="48"/>
      <c r="ZT198" s="48"/>
      <c r="ZU198" s="48"/>
      <c r="ZV198" s="48"/>
      <c r="ZW198" s="48"/>
      <c r="ZX198" s="48"/>
      <c r="ZY198" s="48"/>
      <c r="ZZ198" s="48"/>
      <c r="AAA198" s="48"/>
      <c r="AAB198" s="48"/>
      <c r="AAC198" s="48"/>
      <c r="AAD198" s="48"/>
      <c r="AAE198" s="48"/>
      <c r="AAF198" s="48"/>
      <c r="AAG198" s="48"/>
      <c r="AAH198" s="48"/>
      <c r="AAI198" s="48"/>
      <c r="AAJ198" s="48"/>
      <c r="AAK198" s="48"/>
      <c r="AAL198" s="48"/>
      <c r="AAM198" s="48"/>
      <c r="AAN198" s="48"/>
      <c r="AAO198" s="48"/>
      <c r="AAP198" s="48"/>
      <c r="AAQ198" s="48"/>
      <c r="AAR198" s="48"/>
      <c r="AAS198" s="48"/>
      <c r="AAT198" s="48"/>
      <c r="AAU198" s="48"/>
      <c r="AAV198" s="48"/>
      <c r="AAW198" s="48"/>
      <c r="AAX198" s="48"/>
      <c r="AAY198" s="48"/>
      <c r="AAZ198" s="48"/>
      <c r="ABA198" s="48"/>
      <c r="ABB198" s="48"/>
      <c r="ABC198" s="48"/>
      <c r="ABD198" s="48"/>
      <c r="ABE198" s="48"/>
      <c r="ABF198" s="48"/>
      <c r="ABG198" s="48"/>
      <c r="ABH198" s="48"/>
      <c r="ABI198" s="48"/>
      <c r="ABJ198" s="48"/>
      <c r="ABK198" s="48"/>
      <c r="ABL198" s="48"/>
      <c r="ABM198" s="48"/>
      <c r="ABN198" s="48"/>
      <c r="ABO198" s="48"/>
      <c r="ABP198" s="48"/>
      <c r="ABQ198" s="48"/>
      <c r="ABR198" s="48"/>
      <c r="ABS198" s="48"/>
      <c r="ABT198" s="48"/>
      <c r="ABU198" s="48"/>
      <c r="ABV198" s="48"/>
      <c r="ABW198" s="48"/>
      <c r="ABX198" s="48"/>
      <c r="ABY198" s="48"/>
      <c r="ABZ198" s="48"/>
      <c r="ACA198" s="48"/>
      <c r="ACB198" s="48"/>
      <c r="ACC198" s="48"/>
      <c r="ACD198" s="48"/>
      <c r="ACE198" s="48"/>
      <c r="ACF198" s="48"/>
      <c r="ACG198" s="48"/>
      <c r="ACH198" s="48"/>
      <c r="ACI198" s="48"/>
      <c r="ACJ198" s="48"/>
      <c r="ACK198" s="48"/>
      <c r="ACL198" s="48"/>
      <c r="ACM198" s="48"/>
      <c r="ACN198" s="48"/>
      <c r="ACO198" s="48"/>
      <c r="ACP198" s="48"/>
      <c r="ACQ198" s="48"/>
      <c r="ACR198" s="48"/>
      <c r="ACS198" s="48"/>
      <c r="ACT198" s="48"/>
      <c r="ACU198" s="48"/>
      <c r="ACV198" s="48"/>
      <c r="ACW198" s="48"/>
      <c r="ACX198" s="48"/>
      <c r="ACY198" s="48"/>
      <c r="ACZ198" s="48"/>
      <c r="ADA198" s="48"/>
      <c r="ADB198" s="48"/>
      <c r="ADC198" s="48"/>
      <c r="ADD198" s="48"/>
      <c r="ADE198" s="48"/>
      <c r="ADF198" s="48"/>
      <c r="ADG198" s="48"/>
      <c r="ADH198" s="48"/>
      <c r="ADI198" s="48"/>
      <c r="ADJ198" s="48"/>
      <c r="ADK198" s="48"/>
      <c r="ADL198" s="48"/>
      <c r="ADM198" s="48"/>
      <c r="ADN198" s="48"/>
      <c r="ADO198" s="48"/>
      <c r="ADP198" s="48"/>
      <c r="ADQ198" s="48"/>
      <c r="ADR198" s="48"/>
      <c r="ADS198" s="48"/>
      <c r="ADT198" s="48"/>
      <c r="ADU198" s="48"/>
      <c r="ADV198" s="48"/>
      <c r="ADW198" s="48"/>
      <c r="ADX198" s="48"/>
      <c r="ADY198" s="48"/>
      <c r="ADZ198" s="48"/>
      <c r="AEA198" s="48"/>
      <c r="AEB198" s="48"/>
      <c r="AEC198" s="48"/>
      <c r="AED198" s="48"/>
      <c r="AEE198" s="48"/>
      <c r="AEF198" s="48"/>
      <c r="AEG198" s="48"/>
      <c r="AEH198" s="48"/>
      <c r="AEI198" s="48"/>
      <c r="AEJ198" s="48"/>
      <c r="AEK198" s="48"/>
      <c r="AEL198" s="48"/>
      <c r="AEM198" s="48"/>
      <c r="AEN198" s="48"/>
      <c r="AEO198" s="48"/>
      <c r="AEP198" s="48"/>
      <c r="AEQ198" s="48"/>
      <c r="AER198" s="48"/>
      <c r="AES198" s="48"/>
      <c r="AET198" s="48"/>
      <c r="AEU198" s="48"/>
      <c r="AEV198" s="48"/>
      <c r="AEW198" s="48"/>
      <c r="AEX198" s="48"/>
      <c r="AEY198" s="48"/>
      <c r="AEZ198" s="48"/>
      <c r="AFA198" s="48"/>
      <c r="AFB198" s="48"/>
      <c r="AFC198" s="48"/>
      <c r="AFD198" s="48"/>
      <c r="AFE198" s="48"/>
      <c r="AFF198" s="48"/>
      <c r="AFG198" s="48"/>
      <c r="AFH198" s="48"/>
      <c r="AFI198" s="48"/>
      <c r="AFJ198" s="48"/>
      <c r="AFK198" s="48"/>
      <c r="AFL198" s="48"/>
      <c r="AFM198" s="48"/>
      <c r="AFN198" s="48"/>
      <c r="AFO198" s="48"/>
      <c r="AFP198" s="48"/>
      <c r="AFQ198" s="48"/>
      <c r="AFR198" s="48"/>
      <c r="AFS198" s="48"/>
      <c r="AFT198" s="48"/>
      <c r="AFU198" s="48"/>
      <c r="AFV198" s="48"/>
      <c r="AFW198" s="48"/>
      <c r="AFX198" s="48"/>
      <c r="AFY198" s="48"/>
      <c r="AFZ198" s="48"/>
      <c r="AGA198" s="48"/>
      <c r="AGB198" s="48"/>
      <c r="AGC198" s="48"/>
      <c r="AGD198" s="48"/>
      <c r="AGE198" s="48"/>
      <c r="AGF198" s="48"/>
      <c r="AGG198" s="48"/>
      <c r="AGH198" s="48"/>
      <c r="AGI198" s="48"/>
      <c r="AGJ198" s="48"/>
      <c r="AGK198" s="48"/>
      <c r="AGL198" s="48"/>
      <c r="AGM198" s="48"/>
      <c r="AGN198" s="48"/>
      <c r="AGO198" s="48"/>
      <c r="AGP198" s="48"/>
      <c r="AGQ198" s="48"/>
      <c r="AGR198" s="48"/>
      <c r="AGS198" s="48"/>
      <c r="AGT198" s="48"/>
      <c r="AGU198" s="48"/>
      <c r="AGV198" s="48"/>
      <c r="AGW198" s="48"/>
      <c r="AGX198" s="48"/>
      <c r="AGY198" s="48"/>
      <c r="AGZ198" s="48"/>
      <c r="AHA198" s="48"/>
      <c r="AHB198" s="48"/>
      <c r="AHC198" s="48"/>
      <c r="AHD198" s="48"/>
      <c r="AHE198" s="48"/>
      <c r="AHF198" s="48"/>
      <c r="AHG198" s="48"/>
      <c r="AHH198" s="48"/>
      <c r="AHI198" s="48"/>
      <c r="AHJ198" s="48"/>
      <c r="AHK198" s="48"/>
      <c r="AHL198" s="48"/>
      <c r="AHM198" s="48"/>
      <c r="AHN198" s="48"/>
      <c r="AHO198" s="48"/>
      <c r="AHP198" s="48"/>
      <c r="AHQ198" s="48"/>
      <c r="AHR198" s="48"/>
      <c r="AHS198" s="48"/>
      <c r="AHT198" s="48"/>
      <c r="AHU198" s="48"/>
      <c r="AHV198" s="48"/>
      <c r="AHW198" s="48"/>
      <c r="AHX198" s="48"/>
      <c r="AHY198" s="48"/>
      <c r="AHZ198" s="48"/>
      <c r="AIA198" s="48"/>
      <c r="AIB198" s="48"/>
      <c r="AIC198" s="48"/>
      <c r="AID198" s="48"/>
      <c r="AIE198" s="48"/>
      <c r="AIF198" s="48"/>
      <c r="AIG198" s="48"/>
      <c r="AIH198" s="48"/>
      <c r="AII198" s="48"/>
      <c r="AIJ198" s="48"/>
      <c r="AIK198" s="48"/>
      <c r="AIL198" s="48"/>
      <c r="AIM198" s="48"/>
      <c r="AIN198" s="48"/>
      <c r="AIO198" s="48"/>
      <c r="AIP198" s="48"/>
      <c r="AIQ198" s="48"/>
      <c r="AIR198" s="48"/>
      <c r="AIS198" s="48"/>
      <c r="AIT198" s="48"/>
      <c r="AIU198" s="48"/>
      <c r="AIV198" s="48"/>
      <c r="AIW198" s="48"/>
      <c r="AIX198" s="48"/>
      <c r="AIY198" s="48"/>
      <c r="AIZ198" s="48"/>
      <c r="AJA198" s="48"/>
      <c r="AJB198" s="48"/>
      <c r="AJC198" s="48"/>
      <c r="AJD198" s="48"/>
      <c r="AJE198" s="48"/>
      <c r="AJF198" s="48"/>
      <c r="AJG198" s="48"/>
      <c r="AJH198" s="48"/>
      <c r="AJI198" s="48"/>
      <c r="AJJ198" s="48"/>
      <c r="AJK198" s="48"/>
      <c r="AJL198" s="48"/>
      <c r="AJM198" s="48"/>
      <c r="AJN198" s="48"/>
      <c r="AJO198" s="48"/>
      <c r="AJP198" s="48"/>
      <c r="AJQ198" s="48"/>
      <c r="AJR198" s="48"/>
      <c r="AJS198" s="48"/>
      <c r="AJT198" s="48"/>
      <c r="AJU198" s="48"/>
      <c r="AJV198" s="48"/>
      <c r="AJW198" s="48"/>
      <c r="AJX198" s="48"/>
      <c r="AJY198" s="48"/>
      <c r="AJZ198" s="48"/>
      <c r="AKA198" s="48"/>
      <c r="AKB198" s="48"/>
      <c r="AKC198" s="48"/>
      <c r="AKD198" s="48"/>
      <c r="AKE198" s="48"/>
      <c r="AKF198" s="48"/>
      <c r="AKG198" s="48"/>
      <c r="AKH198" s="48"/>
      <c r="AKI198" s="48"/>
      <c r="AKJ198" s="48"/>
      <c r="AKK198" s="48"/>
      <c r="AKL198" s="48"/>
      <c r="AKM198" s="48"/>
      <c r="AKN198" s="48"/>
      <c r="AKO198" s="48"/>
      <c r="AKP198" s="48"/>
      <c r="AKQ198" s="48"/>
      <c r="AKR198" s="48"/>
      <c r="AKS198" s="48"/>
      <c r="AKT198" s="48"/>
      <c r="AKU198" s="48"/>
      <c r="AKV198" s="48"/>
      <c r="AKW198" s="48"/>
      <c r="AKX198" s="48"/>
      <c r="AKY198" s="48"/>
      <c r="AKZ198" s="48"/>
      <c r="ALA198" s="48"/>
      <c r="ALB198" s="48"/>
      <c r="ALC198" s="48"/>
      <c r="ALD198" s="48"/>
      <c r="ALE198" s="48"/>
      <c r="ALF198" s="48"/>
      <c r="ALG198" s="48"/>
      <c r="ALH198" s="48"/>
      <c r="ALI198" s="48"/>
      <c r="ALJ198" s="48"/>
      <c r="ALK198" s="48"/>
      <c r="ALL198" s="48"/>
      <c r="ALM198" s="48"/>
      <c r="ALN198" s="48"/>
      <c r="ALO198" s="48"/>
      <c r="ALP198" s="48"/>
      <c r="ALQ198" s="48"/>
      <c r="ALR198" s="48"/>
      <c r="ALS198" s="48"/>
      <c r="ALT198" s="48"/>
      <c r="ALU198" s="48"/>
      <c r="ALV198" s="48"/>
      <c r="ALW198" s="48"/>
      <c r="ALX198" s="48"/>
      <c r="ALY198" s="48"/>
      <c r="ALZ198" s="48"/>
      <c r="AMA198" s="48"/>
      <c r="AMB198" s="48"/>
      <c r="AMC198" s="48"/>
      <c r="AMD198" s="48"/>
      <c r="AME198" s="48"/>
      <c r="AMF198" s="48"/>
      <c r="AMG198" s="48"/>
      <c r="AMH198" s="48"/>
      <c r="AMI198" s="48"/>
      <c r="AMJ198" s="48"/>
    </row>
    <row r="199" s="243" customFormat="true" ht="16.5" hidden="false" customHeight="true" outlineLevel="0" collapsed="false">
      <c r="A199" s="240" t="n">
        <f aca="false">A198+1</f>
        <v>187</v>
      </c>
      <c r="B199" s="242" t="s">
        <v>579</v>
      </c>
      <c r="C199" s="242" t="s">
        <v>579</v>
      </c>
      <c r="D199" s="242" t="s">
        <v>574</v>
      </c>
      <c r="E199" s="242" t="s">
        <v>580</v>
      </c>
      <c r="F199" s="242" t="n">
        <v>0</v>
      </c>
      <c r="G199" s="242" t="s">
        <v>581</v>
      </c>
      <c r="H199" s="244" t="s">
        <v>294</v>
      </c>
      <c r="I199" s="242" t="n">
        <f aca="false">COUNTIF($C$13:$C$265,$C199)</f>
        <v>1</v>
      </c>
      <c r="J199" s="245" t="n">
        <f aca="false">COUNTIF($B$13:$B$265,$B199)</f>
        <v>1</v>
      </c>
      <c r="K199" s="244"/>
      <c r="L199" s="246" t="n">
        <v>1930</v>
      </c>
      <c r="M199" s="246" t="n">
        <v>555</v>
      </c>
      <c r="N199" s="246" t="n">
        <v>250</v>
      </c>
      <c r="O199" s="260" t="n">
        <f aca="false">L199*M199*N199/10^9</f>
        <v>0.2677875</v>
      </c>
      <c r="P199" s="248" t="n">
        <v>0.0862</v>
      </c>
      <c r="Q199" s="249"/>
      <c r="R199" s="250" t="n">
        <v>166.83</v>
      </c>
      <c r="S199" s="251" t="n">
        <v>165.65</v>
      </c>
      <c r="T199" s="252" t="n">
        <v>164.74</v>
      </c>
      <c r="U199" s="253" t="n">
        <v>201.7554</v>
      </c>
      <c r="V199" s="254"/>
      <c r="W199" s="255" t="n">
        <f aca="false">SUM(X199:WY199)</f>
        <v>210</v>
      </c>
      <c r="X199" s="243" t="n">
        <v>0</v>
      </c>
      <c r="Y199" s="243" t="n">
        <v>0</v>
      </c>
      <c r="Z199" s="243" t="n">
        <v>0</v>
      </c>
      <c r="AA199" s="243" t="n">
        <v>53</v>
      </c>
      <c r="AB199" s="243" t="n">
        <v>9</v>
      </c>
      <c r="AC199" s="243" t="n">
        <v>8</v>
      </c>
      <c r="AD199" s="243" t="n">
        <v>0</v>
      </c>
      <c r="AE199" s="243" t="n">
        <v>0</v>
      </c>
      <c r="AF199" s="243" t="n">
        <v>0</v>
      </c>
      <c r="AG199" s="243" t="n">
        <v>0</v>
      </c>
      <c r="AH199" s="243" t="n">
        <v>0</v>
      </c>
      <c r="AI199" s="243" t="n">
        <v>0</v>
      </c>
      <c r="AJ199" s="243" t="n">
        <v>0</v>
      </c>
      <c r="AK199" s="243" t="n">
        <v>0</v>
      </c>
      <c r="AL199" s="243" t="n">
        <v>0</v>
      </c>
      <c r="AM199" s="243" t="n">
        <v>0</v>
      </c>
      <c r="AP199" s="243" t="n">
        <v>0</v>
      </c>
      <c r="AQ199" s="243" t="n">
        <v>0</v>
      </c>
      <c r="AR199" s="243" t="n">
        <v>0</v>
      </c>
      <c r="AS199" s="243" t="n">
        <v>0</v>
      </c>
      <c r="AT199" s="243" t="n">
        <v>30</v>
      </c>
      <c r="AU199" s="243" t="n">
        <v>0</v>
      </c>
      <c r="AV199" s="243" t="n">
        <v>0</v>
      </c>
      <c r="AW199" s="243" t="n">
        <v>20</v>
      </c>
      <c r="AX199" s="243" t="n">
        <v>0</v>
      </c>
      <c r="AY199" s="243" t="n">
        <v>0</v>
      </c>
      <c r="AZ199" s="243" t="n">
        <v>30</v>
      </c>
      <c r="BA199" s="243" t="n">
        <v>0</v>
      </c>
      <c r="BB199" s="243" t="n">
        <v>0</v>
      </c>
      <c r="BC199" s="243" t="n">
        <v>0</v>
      </c>
      <c r="BD199" s="243" t="n">
        <v>0</v>
      </c>
      <c r="BE199" s="243" t="n">
        <v>30</v>
      </c>
      <c r="BF199" s="243" t="n">
        <v>0</v>
      </c>
      <c r="BG199" s="243" t="n">
        <v>30</v>
      </c>
      <c r="BH199" s="243" t="n">
        <v>0</v>
      </c>
      <c r="BI199" s="243" t="n">
        <v>0</v>
      </c>
      <c r="BJ199" s="243" t="n">
        <v>0</v>
      </c>
      <c r="BK199" s="243" t="n">
        <v>0</v>
      </c>
      <c r="BL199" s="243" t="n">
        <v>0</v>
      </c>
      <c r="BM199" s="243" t="n">
        <v>0</v>
      </c>
      <c r="BN199" s="243" t="n">
        <v>0</v>
      </c>
      <c r="BO199" s="243" t="n">
        <v>0</v>
      </c>
      <c r="BP199" s="243" t="n">
        <v>0</v>
      </c>
      <c r="BQ199" s="243" t="n">
        <v>0</v>
      </c>
      <c r="BR199" s="243" t="n">
        <v>0</v>
      </c>
      <c r="BS199" s="243" t="n">
        <v>0</v>
      </c>
      <c r="BT199" s="243" t="n">
        <v>0</v>
      </c>
      <c r="BU199" s="243" t="n">
        <v>0</v>
      </c>
      <c r="BV199" s="243" t="n">
        <v>0</v>
      </c>
      <c r="BW199" s="243" t="n">
        <v>0</v>
      </c>
      <c r="BX199" s="243" t="n">
        <v>0</v>
      </c>
      <c r="BY199" s="243" t="n">
        <v>0</v>
      </c>
      <c r="BZ199" s="243" t="n">
        <v>0</v>
      </c>
      <c r="CA199" s="243" t="n">
        <v>0</v>
      </c>
      <c r="CB199" s="243" t="n">
        <v>0</v>
      </c>
      <c r="CC199" s="243" t="n">
        <v>0</v>
      </c>
      <c r="CD199" s="243" t="n">
        <v>0</v>
      </c>
      <c r="CE199" s="243" t="n">
        <v>0</v>
      </c>
      <c r="CF199" s="243" t="n">
        <v>0</v>
      </c>
      <c r="CG199" s="243" t="n">
        <v>0</v>
      </c>
      <c r="CH199" s="243" t="n">
        <v>0</v>
      </c>
      <c r="CI199" s="243" t="n">
        <v>0</v>
      </c>
      <c r="CJ199" s="243" t="n">
        <v>0</v>
      </c>
      <c r="CK199" s="243" t="n">
        <v>0</v>
      </c>
      <c r="CL199" s="243" t="n">
        <v>0</v>
      </c>
      <c r="CM199" s="243" t="n">
        <v>0</v>
      </c>
      <c r="CN199" s="243" t="n">
        <v>0</v>
      </c>
      <c r="WY199" s="236" t="n">
        <v>0</v>
      </c>
      <c r="WZ199" s="108"/>
      <c r="XA199" s="237" t="n">
        <v>0</v>
      </c>
      <c r="XB199" s="61" t="n">
        <v>210</v>
      </c>
      <c r="XC199" s="200" t="n">
        <f aca="false">XB199-W199</f>
        <v>0</v>
      </c>
      <c r="XD199" s="256" t="n">
        <f aca="false">SUMIF('TRIEN KHAI SX'!$B$8:$B$262,$B199,'TRIEN KHAI SX'!$CM$8:$CM$262)-W199</f>
        <v>0</v>
      </c>
      <c r="XE199" s="257" t="n">
        <f aca="false">SUMIF('TRIEN KHAI SX'!$B$8:$B$262,$B199,'TRIEN KHAI SX'!$FG$8:$FG$262)</f>
        <v>0</v>
      </c>
      <c r="XF199" s="258"/>
      <c r="XG199" s="258"/>
      <c r="XH199" s="258"/>
      <c r="XI199" s="258"/>
      <c r="XJ199" s="258"/>
      <c r="XK199" s="45"/>
      <c r="XL199" s="45"/>
      <c r="XM199" s="48"/>
      <c r="XN199" s="48"/>
      <c r="XO199" s="48"/>
      <c r="XP199" s="48"/>
      <c r="XQ199" s="48"/>
      <c r="XR199" s="48"/>
      <c r="XS199" s="48"/>
      <c r="XT199" s="48"/>
      <c r="XU199" s="48"/>
      <c r="XV199" s="48"/>
      <c r="XW199" s="48"/>
      <c r="XX199" s="48"/>
      <c r="XY199" s="48"/>
      <c r="XZ199" s="48"/>
      <c r="YA199" s="48"/>
      <c r="YB199" s="48"/>
      <c r="YC199" s="48"/>
      <c r="YD199" s="48"/>
      <c r="YE199" s="48"/>
      <c r="YF199" s="48"/>
      <c r="YG199" s="48"/>
      <c r="YH199" s="48"/>
      <c r="YI199" s="48"/>
      <c r="YJ199" s="48"/>
      <c r="YK199" s="48"/>
      <c r="YL199" s="48"/>
      <c r="YM199" s="48"/>
      <c r="YN199" s="48"/>
      <c r="YO199" s="48"/>
      <c r="YP199" s="48"/>
      <c r="YQ199" s="48"/>
      <c r="YR199" s="48"/>
      <c r="YS199" s="48"/>
      <c r="YT199" s="48"/>
      <c r="YU199" s="48"/>
      <c r="YV199" s="48"/>
      <c r="YW199" s="48"/>
      <c r="YX199" s="48"/>
      <c r="YY199" s="48"/>
      <c r="YZ199" s="48"/>
      <c r="ZA199" s="48"/>
      <c r="ZB199" s="48"/>
      <c r="ZC199" s="48"/>
      <c r="ZD199" s="48"/>
      <c r="ZE199" s="48"/>
      <c r="ZF199" s="48"/>
      <c r="ZG199" s="48"/>
      <c r="ZH199" s="48"/>
      <c r="ZI199" s="48"/>
      <c r="ZJ199" s="48"/>
      <c r="ZK199" s="48"/>
      <c r="ZL199" s="48"/>
      <c r="ZM199" s="48"/>
      <c r="ZN199" s="48"/>
      <c r="ZO199" s="48"/>
      <c r="ZP199" s="48"/>
      <c r="ZQ199" s="48"/>
      <c r="ZR199" s="48"/>
      <c r="ZS199" s="48"/>
      <c r="ZT199" s="48"/>
      <c r="ZU199" s="48"/>
      <c r="ZV199" s="48"/>
      <c r="ZW199" s="48"/>
      <c r="ZX199" s="48"/>
      <c r="ZY199" s="48"/>
      <c r="ZZ199" s="48"/>
      <c r="AAA199" s="48"/>
      <c r="AAB199" s="48"/>
      <c r="AAC199" s="48"/>
      <c r="AAD199" s="48"/>
      <c r="AAE199" s="48"/>
      <c r="AAF199" s="48"/>
      <c r="AAG199" s="48"/>
      <c r="AAH199" s="48"/>
      <c r="AAI199" s="48"/>
      <c r="AAJ199" s="48"/>
      <c r="AAK199" s="48"/>
      <c r="AAL199" s="48"/>
      <c r="AAM199" s="48"/>
      <c r="AAN199" s="48"/>
      <c r="AAO199" s="48"/>
      <c r="AAP199" s="48"/>
      <c r="AAQ199" s="48"/>
      <c r="AAR199" s="48"/>
      <c r="AAS199" s="48"/>
      <c r="AAT199" s="48"/>
      <c r="AAU199" s="48"/>
      <c r="AAV199" s="48"/>
      <c r="AAW199" s="48"/>
      <c r="AAX199" s="48"/>
      <c r="AAY199" s="48"/>
      <c r="AAZ199" s="48"/>
      <c r="ABA199" s="48"/>
      <c r="ABB199" s="48"/>
      <c r="ABC199" s="48"/>
      <c r="ABD199" s="48"/>
      <c r="ABE199" s="48"/>
      <c r="ABF199" s="48"/>
      <c r="ABG199" s="48"/>
      <c r="ABH199" s="48"/>
      <c r="ABI199" s="48"/>
      <c r="ABJ199" s="48"/>
      <c r="ABK199" s="48"/>
      <c r="ABL199" s="48"/>
      <c r="ABM199" s="48"/>
      <c r="ABN199" s="48"/>
      <c r="ABO199" s="48"/>
      <c r="ABP199" s="48"/>
      <c r="ABQ199" s="48"/>
      <c r="ABR199" s="48"/>
      <c r="ABS199" s="48"/>
      <c r="ABT199" s="48"/>
      <c r="ABU199" s="48"/>
      <c r="ABV199" s="48"/>
      <c r="ABW199" s="48"/>
      <c r="ABX199" s="48"/>
      <c r="ABY199" s="48"/>
      <c r="ABZ199" s="48"/>
      <c r="ACA199" s="48"/>
      <c r="ACB199" s="48"/>
      <c r="ACC199" s="48"/>
      <c r="ACD199" s="48"/>
      <c r="ACE199" s="48"/>
      <c r="ACF199" s="48"/>
      <c r="ACG199" s="48"/>
      <c r="ACH199" s="48"/>
      <c r="ACI199" s="48"/>
      <c r="ACJ199" s="48"/>
      <c r="ACK199" s="48"/>
      <c r="ACL199" s="48"/>
      <c r="ACM199" s="48"/>
      <c r="ACN199" s="48"/>
      <c r="ACO199" s="48"/>
      <c r="ACP199" s="48"/>
      <c r="ACQ199" s="48"/>
      <c r="ACR199" s="48"/>
      <c r="ACS199" s="48"/>
      <c r="ACT199" s="48"/>
      <c r="ACU199" s="48"/>
      <c r="ACV199" s="48"/>
      <c r="ACW199" s="48"/>
      <c r="ACX199" s="48"/>
      <c r="ACY199" s="48"/>
      <c r="ACZ199" s="48"/>
      <c r="ADA199" s="48"/>
      <c r="ADB199" s="48"/>
      <c r="ADC199" s="48"/>
      <c r="ADD199" s="48"/>
      <c r="ADE199" s="48"/>
      <c r="ADF199" s="48"/>
      <c r="ADG199" s="48"/>
      <c r="ADH199" s="48"/>
      <c r="ADI199" s="48"/>
      <c r="ADJ199" s="48"/>
      <c r="ADK199" s="48"/>
      <c r="ADL199" s="48"/>
      <c r="ADM199" s="48"/>
      <c r="ADN199" s="48"/>
      <c r="ADO199" s="48"/>
      <c r="ADP199" s="48"/>
      <c r="ADQ199" s="48"/>
      <c r="ADR199" s="48"/>
      <c r="ADS199" s="48"/>
      <c r="ADT199" s="48"/>
      <c r="ADU199" s="48"/>
      <c r="ADV199" s="48"/>
      <c r="ADW199" s="48"/>
      <c r="ADX199" s="48"/>
      <c r="ADY199" s="48"/>
      <c r="ADZ199" s="48"/>
      <c r="AEA199" s="48"/>
      <c r="AEB199" s="48"/>
      <c r="AEC199" s="48"/>
      <c r="AED199" s="48"/>
      <c r="AEE199" s="48"/>
      <c r="AEF199" s="48"/>
      <c r="AEG199" s="48"/>
      <c r="AEH199" s="48"/>
      <c r="AEI199" s="48"/>
      <c r="AEJ199" s="48"/>
      <c r="AEK199" s="48"/>
      <c r="AEL199" s="48"/>
      <c r="AEM199" s="48"/>
      <c r="AEN199" s="48"/>
      <c r="AEO199" s="48"/>
      <c r="AEP199" s="48"/>
      <c r="AEQ199" s="48"/>
      <c r="AER199" s="48"/>
      <c r="AES199" s="48"/>
      <c r="AET199" s="48"/>
      <c r="AEU199" s="48"/>
      <c r="AEV199" s="48"/>
      <c r="AEW199" s="48"/>
      <c r="AEX199" s="48"/>
      <c r="AEY199" s="48"/>
      <c r="AEZ199" s="48"/>
      <c r="AFA199" s="48"/>
      <c r="AFB199" s="48"/>
      <c r="AFC199" s="48"/>
      <c r="AFD199" s="48"/>
      <c r="AFE199" s="48"/>
      <c r="AFF199" s="48"/>
      <c r="AFG199" s="48"/>
      <c r="AFH199" s="48"/>
      <c r="AFI199" s="48"/>
      <c r="AFJ199" s="48"/>
      <c r="AFK199" s="48"/>
      <c r="AFL199" s="48"/>
      <c r="AFM199" s="48"/>
      <c r="AFN199" s="48"/>
      <c r="AFO199" s="48"/>
      <c r="AFP199" s="48"/>
      <c r="AFQ199" s="48"/>
      <c r="AFR199" s="48"/>
      <c r="AFS199" s="48"/>
      <c r="AFT199" s="48"/>
      <c r="AFU199" s="48"/>
      <c r="AFV199" s="48"/>
      <c r="AFW199" s="48"/>
      <c r="AFX199" s="48"/>
      <c r="AFY199" s="48"/>
      <c r="AFZ199" s="48"/>
      <c r="AGA199" s="48"/>
      <c r="AGB199" s="48"/>
      <c r="AGC199" s="48"/>
      <c r="AGD199" s="48"/>
      <c r="AGE199" s="48"/>
      <c r="AGF199" s="48"/>
      <c r="AGG199" s="48"/>
      <c r="AGH199" s="48"/>
      <c r="AGI199" s="48"/>
      <c r="AGJ199" s="48"/>
      <c r="AGK199" s="48"/>
      <c r="AGL199" s="48"/>
      <c r="AGM199" s="48"/>
      <c r="AGN199" s="48"/>
      <c r="AGO199" s="48"/>
      <c r="AGP199" s="48"/>
      <c r="AGQ199" s="48"/>
      <c r="AGR199" s="48"/>
      <c r="AGS199" s="48"/>
      <c r="AGT199" s="48"/>
      <c r="AGU199" s="48"/>
      <c r="AGV199" s="48"/>
      <c r="AGW199" s="48"/>
      <c r="AGX199" s="48"/>
      <c r="AGY199" s="48"/>
      <c r="AGZ199" s="48"/>
      <c r="AHA199" s="48"/>
      <c r="AHB199" s="48"/>
      <c r="AHC199" s="48"/>
      <c r="AHD199" s="48"/>
      <c r="AHE199" s="48"/>
      <c r="AHF199" s="48"/>
      <c r="AHG199" s="48"/>
      <c r="AHH199" s="48"/>
      <c r="AHI199" s="48"/>
      <c r="AHJ199" s="48"/>
      <c r="AHK199" s="48"/>
      <c r="AHL199" s="48"/>
      <c r="AHM199" s="48"/>
      <c r="AHN199" s="48"/>
      <c r="AHO199" s="48"/>
      <c r="AHP199" s="48"/>
      <c r="AHQ199" s="48"/>
      <c r="AHR199" s="48"/>
      <c r="AHS199" s="48"/>
      <c r="AHT199" s="48"/>
      <c r="AHU199" s="48"/>
      <c r="AHV199" s="48"/>
      <c r="AHW199" s="48"/>
      <c r="AHX199" s="48"/>
      <c r="AHY199" s="48"/>
      <c r="AHZ199" s="48"/>
      <c r="AIA199" s="48"/>
      <c r="AIB199" s="48"/>
      <c r="AIC199" s="48"/>
      <c r="AID199" s="48"/>
      <c r="AIE199" s="48"/>
      <c r="AIF199" s="48"/>
      <c r="AIG199" s="48"/>
      <c r="AIH199" s="48"/>
      <c r="AII199" s="48"/>
      <c r="AIJ199" s="48"/>
      <c r="AIK199" s="48"/>
      <c r="AIL199" s="48"/>
      <c r="AIM199" s="48"/>
      <c r="AIN199" s="48"/>
      <c r="AIO199" s="48"/>
      <c r="AIP199" s="48"/>
      <c r="AIQ199" s="48"/>
      <c r="AIR199" s="48"/>
      <c r="AIS199" s="48"/>
      <c r="AIT199" s="48"/>
      <c r="AIU199" s="48"/>
      <c r="AIV199" s="48"/>
      <c r="AIW199" s="48"/>
      <c r="AIX199" s="48"/>
      <c r="AIY199" s="48"/>
      <c r="AIZ199" s="48"/>
      <c r="AJA199" s="48"/>
      <c r="AJB199" s="48"/>
      <c r="AJC199" s="48"/>
      <c r="AJD199" s="48"/>
      <c r="AJE199" s="48"/>
      <c r="AJF199" s="48"/>
      <c r="AJG199" s="48"/>
      <c r="AJH199" s="48"/>
      <c r="AJI199" s="48"/>
      <c r="AJJ199" s="48"/>
      <c r="AJK199" s="48"/>
      <c r="AJL199" s="48"/>
      <c r="AJM199" s="48"/>
      <c r="AJN199" s="48"/>
      <c r="AJO199" s="48"/>
      <c r="AJP199" s="48"/>
      <c r="AJQ199" s="48"/>
      <c r="AJR199" s="48"/>
      <c r="AJS199" s="48"/>
      <c r="AJT199" s="48"/>
      <c r="AJU199" s="48"/>
      <c r="AJV199" s="48"/>
      <c r="AJW199" s="48"/>
      <c r="AJX199" s="48"/>
      <c r="AJY199" s="48"/>
      <c r="AJZ199" s="48"/>
      <c r="AKA199" s="48"/>
      <c r="AKB199" s="48"/>
      <c r="AKC199" s="48"/>
      <c r="AKD199" s="48"/>
      <c r="AKE199" s="48"/>
      <c r="AKF199" s="48"/>
      <c r="AKG199" s="48"/>
      <c r="AKH199" s="48"/>
      <c r="AKI199" s="48"/>
      <c r="AKJ199" s="48"/>
      <c r="AKK199" s="48"/>
      <c r="AKL199" s="48"/>
      <c r="AKM199" s="48"/>
      <c r="AKN199" s="48"/>
      <c r="AKO199" s="48"/>
      <c r="AKP199" s="48"/>
      <c r="AKQ199" s="48"/>
      <c r="AKR199" s="48"/>
      <c r="AKS199" s="48"/>
      <c r="AKT199" s="48"/>
      <c r="AKU199" s="48"/>
      <c r="AKV199" s="48"/>
      <c r="AKW199" s="48"/>
      <c r="AKX199" s="48"/>
      <c r="AKY199" s="48"/>
      <c r="AKZ199" s="48"/>
      <c r="ALA199" s="48"/>
      <c r="ALB199" s="48"/>
      <c r="ALC199" s="48"/>
      <c r="ALD199" s="48"/>
      <c r="ALE199" s="48"/>
      <c r="ALF199" s="48"/>
      <c r="ALG199" s="48"/>
      <c r="ALH199" s="48"/>
      <c r="ALI199" s="48"/>
      <c r="ALJ199" s="48"/>
      <c r="ALK199" s="48"/>
      <c r="ALL199" s="48"/>
      <c r="ALM199" s="48"/>
      <c r="ALN199" s="48"/>
      <c r="ALO199" s="48"/>
      <c r="ALP199" s="48"/>
      <c r="ALQ199" s="48"/>
      <c r="ALR199" s="48"/>
      <c r="ALS199" s="48"/>
      <c r="ALT199" s="48"/>
      <c r="ALU199" s="48"/>
      <c r="ALV199" s="48"/>
      <c r="ALW199" s="48"/>
      <c r="ALX199" s="48"/>
      <c r="ALY199" s="48"/>
      <c r="ALZ199" s="48"/>
      <c r="AMA199" s="48"/>
      <c r="AMB199" s="48"/>
      <c r="AMC199" s="48"/>
      <c r="AMD199" s="48"/>
      <c r="AME199" s="48"/>
      <c r="AMF199" s="48"/>
      <c r="AMG199" s="48"/>
      <c r="AMH199" s="48"/>
      <c r="AMI199" s="48"/>
      <c r="AMJ199" s="48"/>
    </row>
    <row r="200" s="243" customFormat="true" ht="16.5" hidden="false" customHeight="true" outlineLevel="0" collapsed="false">
      <c r="A200" s="240" t="n">
        <f aca="false">A199+1</f>
        <v>188</v>
      </c>
      <c r="B200" s="242" t="s">
        <v>582</v>
      </c>
      <c r="C200" s="242" t="s">
        <v>583</v>
      </c>
      <c r="D200" s="242" t="s">
        <v>574</v>
      </c>
      <c r="E200" s="242" t="s">
        <v>304</v>
      </c>
      <c r="F200" s="242" t="n">
        <v>0</v>
      </c>
      <c r="G200" s="242" t="s">
        <v>305</v>
      </c>
      <c r="H200" s="244" t="s">
        <v>294</v>
      </c>
      <c r="I200" s="242" t="n">
        <f aca="false">COUNTIF($C$13:$C$265,$C200)</f>
        <v>2</v>
      </c>
      <c r="J200" s="245" t="n">
        <f aca="false">COUNTIF($B$13:$B$265,$B200)</f>
        <v>1</v>
      </c>
      <c r="K200" s="244"/>
      <c r="L200" s="246" t="n">
        <v>1930</v>
      </c>
      <c r="M200" s="246" t="n">
        <v>555</v>
      </c>
      <c r="N200" s="246" t="n">
        <v>250</v>
      </c>
      <c r="O200" s="260" t="n">
        <f aca="false">L200*M200*N200/10^9</f>
        <v>0.2677875</v>
      </c>
      <c r="P200" s="248" t="n">
        <v>0.0862</v>
      </c>
      <c r="Q200" s="249"/>
      <c r="R200" s="250" t="n">
        <v>172.02</v>
      </c>
      <c r="S200" s="251"/>
      <c r="T200" s="252" t="n">
        <v>174.22</v>
      </c>
      <c r="U200" s="253" t="n">
        <v>213.2262</v>
      </c>
      <c r="V200" s="254"/>
      <c r="W200" s="255" t="n">
        <f aca="false">SUM(X200:WY200)</f>
        <v>50</v>
      </c>
      <c r="X200" s="243" t="n">
        <v>50</v>
      </c>
      <c r="Y200" s="243" t="n">
        <v>0</v>
      </c>
      <c r="Z200" s="243" t="n">
        <v>0</v>
      </c>
      <c r="AA200" s="243" t="n">
        <v>0</v>
      </c>
      <c r="AB200" s="243" t="n">
        <v>0</v>
      </c>
      <c r="AC200" s="243" t="n">
        <v>0</v>
      </c>
      <c r="AD200" s="243" t="n">
        <v>0</v>
      </c>
      <c r="AE200" s="243" t="n">
        <v>0</v>
      </c>
      <c r="AF200" s="243" t="n">
        <v>0</v>
      </c>
      <c r="AG200" s="243" t="n">
        <v>0</v>
      </c>
      <c r="AI200" s="243" t="n">
        <v>0</v>
      </c>
      <c r="AM200" s="243" t="n">
        <v>0</v>
      </c>
      <c r="AO200" s="243" t="n">
        <v>0</v>
      </c>
      <c r="AP200" s="243" t="n">
        <v>0</v>
      </c>
      <c r="AQ200" s="243" t="n">
        <v>0</v>
      </c>
      <c r="AR200" s="243" t="n">
        <v>0</v>
      </c>
      <c r="AS200" s="243" t="n">
        <v>0</v>
      </c>
      <c r="AT200" s="243" t="n">
        <v>0</v>
      </c>
      <c r="AU200" s="243" t="n">
        <v>0</v>
      </c>
      <c r="AV200" s="243" t="n">
        <v>0</v>
      </c>
      <c r="AW200" s="243" t="n">
        <v>0</v>
      </c>
      <c r="AX200" s="243" t="n">
        <v>0</v>
      </c>
      <c r="AY200" s="243" t="n">
        <v>0</v>
      </c>
      <c r="AZ200" s="243" t="n">
        <v>0</v>
      </c>
      <c r="BA200" s="243" t="n">
        <v>0</v>
      </c>
      <c r="BB200" s="243" t="n">
        <v>0</v>
      </c>
      <c r="BC200" s="243" t="n">
        <v>0</v>
      </c>
      <c r="BD200" s="243" t="n">
        <v>0</v>
      </c>
      <c r="BE200" s="243" t="n">
        <v>0</v>
      </c>
      <c r="BF200" s="243" t="n">
        <v>0</v>
      </c>
      <c r="BG200" s="243" t="n">
        <v>0</v>
      </c>
      <c r="BH200" s="243" t="n">
        <v>0</v>
      </c>
      <c r="BI200" s="243" t="n">
        <v>0</v>
      </c>
      <c r="BJ200" s="243" t="n">
        <v>0</v>
      </c>
      <c r="BK200" s="243" t="n">
        <v>0</v>
      </c>
      <c r="BL200" s="243" t="n">
        <v>0</v>
      </c>
      <c r="BM200" s="243" t="n">
        <v>0</v>
      </c>
      <c r="BN200" s="243" t="n">
        <v>0</v>
      </c>
      <c r="BO200" s="243" t="n">
        <v>0</v>
      </c>
      <c r="BP200" s="243" t="n">
        <v>0</v>
      </c>
      <c r="BQ200" s="243" t="n">
        <v>0</v>
      </c>
      <c r="BR200" s="243" t="n">
        <v>0</v>
      </c>
      <c r="BS200" s="243" t="n">
        <v>0</v>
      </c>
      <c r="BT200" s="243" t="n">
        <v>0</v>
      </c>
      <c r="BU200" s="243" t="n">
        <v>0</v>
      </c>
      <c r="BV200" s="243" t="n">
        <v>0</v>
      </c>
      <c r="BW200" s="243" t="n">
        <v>0</v>
      </c>
      <c r="BX200" s="243" t="n">
        <v>0</v>
      </c>
      <c r="BY200" s="243" t="n">
        <v>0</v>
      </c>
      <c r="BZ200" s="243" t="n">
        <v>0</v>
      </c>
      <c r="CA200" s="243" t="n">
        <v>0</v>
      </c>
      <c r="CB200" s="243" t="n">
        <v>0</v>
      </c>
      <c r="CC200" s="243" t="n">
        <v>0</v>
      </c>
      <c r="CD200" s="243" t="n">
        <v>0</v>
      </c>
      <c r="CE200" s="243" t="n">
        <v>0</v>
      </c>
      <c r="CF200" s="243" t="n">
        <v>0</v>
      </c>
      <c r="CG200" s="243" t="n">
        <v>0</v>
      </c>
      <c r="CH200" s="243" t="n">
        <v>0</v>
      </c>
      <c r="CI200" s="243" t="n">
        <v>0</v>
      </c>
      <c r="CJ200" s="243" t="n">
        <v>0</v>
      </c>
      <c r="CK200" s="243" t="n">
        <v>0</v>
      </c>
      <c r="CL200" s="243" t="n">
        <v>0</v>
      </c>
      <c r="CM200" s="243" t="n">
        <v>0</v>
      </c>
      <c r="CN200" s="243" t="n">
        <v>0</v>
      </c>
      <c r="WY200" s="236" t="n">
        <v>0</v>
      </c>
      <c r="WZ200" s="108"/>
      <c r="XA200" s="237" t="n">
        <v>0</v>
      </c>
      <c r="XB200" s="61" t="n">
        <v>50</v>
      </c>
      <c r="XC200" s="200" t="n">
        <f aca="false">XB200-W200</f>
        <v>0</v>
      </c>
      <c r="XD200" s="256" t="n">
        <f aca="false">SUMIF('TRIEN KHAI SX'!$B$8:$B$262,$B200,'TRIEN KHAI SX'!$CM$8:$CM$262)-W200</f>
        <v>0</v>
      </c>
      <c r="XE200" s="257" t="n">
        <f aca="false">SUMIF('TRIEN KHAI SX'!$B$8:$B$262,$B200,'TRIEN KHAI SX'!$FG$8:$FG$262)</f>
        <v>0</v>
      </c>
      <c r="XF200" s="258"/>
      <c r="XG200" s="258"/>
      <c r="XH200" s="258"/>
      <c r="XI200" s="258"/>
      <c r="XJ200" s="258"/>
      <c r="XK200" s="45"/>
      <c r="XL200" s="45"/>
      <c r="XM200" s="48"/>
      <c r="XN200" s="48"/>
      <c r="XO200" s="48"/>
      <c r="XP200" s="48"/>
      <c r="XQ200" s="48"/>
      <c r="XR200" s="48"/>
      <c r="XS200" s="48"/>
      <c r="XT200" s="48"/>
      <c r="XU200" s="48"/>
      <c r="XV200" s="48"/>
      <c r="XW200" s="48"/>
      <c r="XX200" s="48"/>
      <c r="XY200" s="48"/>
      <c r="XZ200" s="48"/>
      <c r="YA200" s="48"/>
      <c r="YB200" s="48"/>
      <c r="YC200" s="48"/>
      <c r="YD200" s="48"/>
      <c r="YE200" s="48"/>
      <c r="YF200" s="48"/>
      <c r="YG200" s="48"/>
      <c r="YH200" s="48"/>
      <c r="YI200" s="48"/>
      <c r="YJ200" s="48"/>
      <c r="YK200" s="48"/>
      <c r="YL200" s="48"/>
      <c r="YM200" s="48"/>
      <c r="YN200" s="48"/>
      <c r="YO200" s="48"/>
      <c r="YP200" s="48"/>
      <c r="YQ200" s="48"/>
      <c r="YR200" s="48"/>
      <c r="YS200" s="48"/>
      <c r="YT200" s="48"/>
      <c r="YU200" s="48"/>
      <c r="YV200" s="48"/>
      <c r="YW200" s="48"/>
      <c r="YX200" s="48"/>
      <c r="YY200" s="48"/>
      <c r="YZ200" s="48"/>
      <c r="ZA200" s="48"/>
      <c r="ZB200" s="48"/>
      <c r="ZC200" s="48"/>
      <c r="ZD200" s="48"/>
      <c r="ZE200" s="48"/>
      <c r="ZF200" s="48"/>
      <c r="ZG200" s="48"/>
      <c r="ZH200" s="48"/>
      <c r="ZI200" s="48"/>
      <c r="ZJ200" s="48"/>
      <c r="ZK200" s="48"/>
      <c r="ZL200" s="48"/>
      <c r="ZM200" s="48"/>
      <c r="ZN200" s="48"/>
      <c r="ZO200" s="48"/>
      <c r="ZP200" s="48"/>
      <c r="ZQ200" s="48"/>
      <c r="ZR200" s="48"/>
      <c r="ZS200" s="48"/>
      <c r="ZT200" s="48"/>
      <c r="ZU200" s="48"/>
      <c r="ZV200" s="48"/>
      <c r="ZW200" s="48"/>
      <c r="ZX200" s="48"/>
      <c r="ZY200" s="48"/>
      <c r="ZZ200" s="48"/>
      <c r="AAA200" s="48"/>
      <c r="AAB200" s="48"/>
      <c r="AAC200" s="48"/>
      <c r="AAD200" s="48"/>
      <c r="AAE200" s="48"/>
      <c r="AAF200" s="48"/>
      <c r="AAG200" s="48"/>
      <c r="AAH200" s="48"/>
      <c r="AAI200" s="48"/>
      <c r="AAJ200" s="48"/>
      <c r="AAK200" s="48"/>
      <c r="AAL200" s="48"/>
      <c r="AAM200" s="48"/>
      <c r="AAN200" s="48"/>
      <c r="AAO200" s="48"/>
      <c r="AAP200" s="48"/>
      <c r="AAQ200" s="48"/>
      <c r="AAR200" s="48"/>
      <c r="AAS200" s="48"/>
      <c r="AAT200" s="48"/>
      <c r="AAU200" s="48"/>
      <c r="AAV200" s="48"/>
      <c r="AAW200" s="48"/>
      <c r="AAX200" s="48"/>
      <c r="AAY200" s="48"/>
      <c r="AAZ200" s="48"/>
      <c r="ABA200" s="48"/>
      <c r="ABB200" s="48"/>
      <c r="ABC200" s="48"/>
      <c r="ABD200" s="48"/>
      <c r="ABE200" s="48"/>
      <c r="ABF200" s="48"/>
      <c r="ABG200" s="48"/>
      <c r="ABH200" s="48"/>
      <c r="ABI200" s="48"/>
      <c r="ABJ200" s="48"/>
      <c r="ABK200" s="48"/>
      <c r="ABL200" s="48"/>
      <c r="ABM200" s="48"/>
      <c r="ABN200" s="48"/>
      <c r="ABO200" s="48"/>
      <c r="ABP200" s="48"/>
      <c r="ABQ200" s="48"/>
      <c r="ABR200" s="48"/>
      <c r="ABS200" s="48"/>
      <c r="ABT200" s="48"/>
      <c r="ABU200" s="48"/>
      <c r="ABV200" s="48"/>
      <c r="ABW200" s="48"/>
      <c r="ABX200" s="48"/>
      <c r="ABY200" s="48"/>
      <c r="ABZ200" s="48"/>
      <c r="ACA200" s="48"/>
      <c r="ACB200" s="48"/>
      <c r="ACC200" s="48"/>
      <c r="ACD200" s="48"/>
      <c r="ACE200" s="48"/>
      <c r="ACF200" s="48"/>
      <c r="ACG200" s="48"/>
      <c r="ACH200" s="48"/>
      <c r="ACI200" s="48"/>
      <c r="ACJ200" s="48"/>
      <c r="ACK200" s="48"/>
      <c r="ACL200" s="48"/>
      <c r="ACM200" s="48"/>
      <c r="ACN200" s="48"/>
      <c r="ACO200" s="48"/>
      <c r="ACP200" s="48"/>
      <c r="ACQ200" s="48"/>
      <c r="ACR200" s="48"/>
      <c r="ACS200" s="48"/>
      <c r="ACT200" s="48"/>
      <c r="ACU200" s="48"/>
      <c r="ACV200" s="48"/>
      <c r="ACW200" s="48"/>
      <c r="ACX200" s="48"/>
      <c r="ACY200" s="48"/>
      <c r="ACZ200" s="48"/>
      <c r="ADA200" s="48"/>
      <c r="ADB200" s="48"/>
      <c r="ADC200" s="48"/>
      <c r="ADD200" s="48"/>
      <c r="ADE200" s="48"/>
      <c r="ADF200" s="48"/>
      <c r="ADG200" s="48"/>
      <c r="ADH200" s="48"/>
      <c r="ADI200" s="48"/>
      <c r="ADJ200" s="48"/>
      <c r="ADK200" s="48"/>
      <c r="ADL200" s="48"/>
      <c r="ADM200" s="48"/>
      <c r="ADN200" s="48"/>
      <c r="ADO200" s="48"/>
      <c r="ADP200" s="48"/>
      <c r="ADQ200" s="48"/>
      <c r="ADR200" s="48"/>
      <c r="ADS200" s="48"/>
      <c r="ADT200" s="48"/>
      <c r="ADU200" s="48"/>
      <c r="ADV200" s="48"/>
      <c r="ADW200" s="48"/>
      <c r="ADX200" s="48"/>
      <c r="ADY200" s="48"/>
      <c r="ADZ200" s="48"/>
      <c r="AEA200" s="48"/>
      <c r="AEB200" s="48"/>
      <c r="AEC200" s="48"/>
      <c r="AED200" s="48"/>
      <c r="AEE200" s="48"/>
      <c r="AEF200" s="48"/>
      <c r="AEG200" s="48"/>
      <c r="AEH200" s="48"/>
      <c r="AEI200" s="48"/>
      <c r="AEJ200" s="48"/>
      <c r="AEK200" s="48"/>
      <c r="AEL200" s="48"/>
      <c r="AEM200" s="48"/>
      <c r="AEN200" s="48"/>
      <c r="AEO200" s="48"/>
      <c r="AEP200" s="48"/>
      <c r="AEQ200" s="48"/>
      <c r="AER200" s="48"/>
      <c r="AES200" s="48"/>
      <c r="AET200" s="48"/>
      <c r="AEU200" s="48"/>
      <c r="AEV200" s="48"/>
      <c r="AEW200" s="48"/>
      <c r="AEX200" s="48"/>
      <c r="AEY200" s="48"/>
      <c r="AEZ200" s="48"/>
      <c r="AFA200" s="48"/>
      <c r="AFB200" s="48"/>
      <c r="AFC200" s="48"/>
      <c r="AFD200" s="48"/>
      <c r="AFE200" s="48"/>
      <c r="AFF200" s="48"/>
      <c r="AFG200" s="48"/>
      <c r="AFH200" s="48"/>
      <c r="AFI200" s="48"/>
      <c r="AFJ200" s="48"/>
      <c r="AFK200" s="48"/>
      <c r="AFL200" s="48"/>
      <c r="AFM200" s="48"/>
      <c r="AFN200" s="48"/>
      <c r="AFO200" s="48"/>
      <c r="AFP200" s="48"/>
      <c r="AFQ200" s="48"/>
      <c r="AFR200" s="48"/>
      <c r="AFS200" s="48"/>
      <c r="AFT200" s="48"/>
      <c r="AFU200" s="48"/>
      <c r="AFV200" s="48"/>
      <c r="AFW200" s="48"/>
      <c r="AFX200" s="48"/>
      <c r="AFY200" s="48"/>
      <c r="AFZ200" s="48"/>
      <c r="AGA200" s="48"/>
      <c r="AGB200" s="48"/>
      <c r="AGC200" s="48"/>
      <c r="AGD200" s="48"/>
      <c r="AGE200" s="48"/>
      <c r="AGF200" s="48"/>
      <c r="AGG200" s="48"/>
      <c r="AGH200" s="48"/>
      <c r="AGI200" s="48"/>
      <c r="AGJ200" s="48"/>
      <c r="AGK200" s="48"/>
      <c r="AGL200" s="48"/>
      <c r="AGM200" s="48"/>
      <c r="AGN200" s="48"/>
      <c r="AGO200" s="48"/>
      <c r="AGP200" s="48"/>
      <c r="AGQ200" s="48"/>
      <c r="AGR200" s="48"/>
      <c r="AGS200" s="48"/>
      <c r="AGT200" s="48"/>
      <c r="AGU200" s="48"/>
      <c r="AGV200" s="48"/>
      <c r="AGW200" s="48"/>
      <c r="AGX200" s="48"/>
      <c r="AGY200" s="48"/>
      <c r="AGZ200" s="48"/>
      <c r="AHA200" s="48"/>
      <c r="AHB200" s="48"/>
      <c r="AHC200" s="48"/>
      <c r="AHD200" s="48"/>
      <c r="AHE200" s="48"/>
      <c r="AHF200" s="48"/>
      <c r="AHG200" s="48"/>
      <c r="AHH200" s="48"/>
      <c r="AHI200" s="48"/>
      <c r="AHJ200" s="48"/>
      <c r="AHK200" s="48"/>
      <c r="AHL200" s="48"/>
      <c r="AHM200" s="48"/>
      <c r="AHN200" s="48"/>
      <c r="AHO200" s="48"/>
      <c r="AHP200" s="48"/>
      <c r="AHQ200" s="48"/>
      <c r="AHR200" s="48"/>
      <c r="AHS200" s="48"/>
      <c r="AHT200" s="48"/>
      <c r="AHU200" s="48"/>
      <c r="AHV200" s="48"/>
      <c r="AHW200" s="48"/>
      <c r="AHX200" s="48"/>
      <c r="AHY200" s="48"/>
      <c r="AHZ200" s="48"/>
      <c r="AIA200" s="48"/>
      <c r="AIB200" s="48"/>
      <c r="AIC200" s="48"/>
      <c r="AID200" s="48"/>
      <c r="AIE200" s="48"/>
      <c r="AIF200" s="48"/>
      <c r="AIG200" s="48"/>
      <c r="AIH200" s="48"/>
      <c r="AII200" s="48"/>
      <c r="AIJ200" s="48"/>
      <c r="AIK200" s="48"/>
      <c r="AIL200" s="48"/>
      <c r="AIM200" s="48"/>
      <c r="AIN200" s="48"/>
      <c r="AIO200" s="48"/>
      <c r="AIP200" s="48"/>
      <c r="AIQ200" s="48"/>
      <c r="AIR200" s="48"/>
      <c r="AIS200" s="48"/>
      <c r="AIT200" s="48"/>
      <c r="AIU200" s="48"/>
      <c r="AIV200" s="48"/>
      <c r="AIW200" s="48"/>
      <c r="AIX200" s="48"/>
      <c r="AIY200" s="48"/>
      <c r="AIZ200" s="48"/>
      <c r="AJA200" s="48"/>
      <c r="AJB200" s="48"/>
      <c r="AJC200" s="48"/>
      <c r="AJD200" s="48"/>
      <c r="AJE200" s="48"/>
      <c r="AJF200" s="48"/>
      <c r="AJG200" s="48"/>
      <c r="AJH200" s="48"/>
      <c r="AJI200" s="48"/>
      <c r="AJJ200" s="48"/>
      <c r="AJK200" s="48"/>
      <c r="AJL200" s="48"/>
      <c r="AJM200" s="48"/>
      <c r="AJN200" s="48"/>
      <c r="AJO200" s="48"/>
      <c r="AJP200" s="48"/>
      <c r="AJQ200" s="48"/>
      <c r="AJR200" s="48"/>
      <c r="AJS200" s="48"/>
      <c r="AJT200" s="48"/>
      <c r="AJU200" s="48"/>
      <c r="AJV200" s="48"/>
      <c r="AJW200" s="48"/>
      <c r="AJX200" s="48"/>
      <c r="AJY200" s="48"/>
      <c r="AJZ200" s="48"/>
      <c r="AKA200" s="48"/>
      <c r="AKB200" s="48"/>
      <c r="AKC200" s="48"/>
      <c r="AKD200" s="48"/>
      <c r="AKE200" s="48"/>
      <c r="AKF200" s="48"/>
      <c r="AKG200" s="48"/>
      <c r="AKH200" s="48"/>
      <c r="AKI200" s="48"/>
      <c r="AKJ200" s="48"/>
      <c r="AKK200" s="48"/>
      <c r="AKL200" s="48"/>
      <c r="AKM200" s="48"/>
      <c r="AKN200" s="48"/>
      <c r="AKO200" s="48"/>
      <c r="AKP200" s="48"/>
      <c r="AKQ200" s="48"/>
      <c r="AKR200" s="48"/>
      <c r="AKS200" s="48"/>
      <c r="AKT200" s="48"/>
      <c r="AKU200" s="48"/>
      <c r="AKV200" s="48"/>
      <c r="AKW200" s="48"/>
      <c r="AKX200" s="48"/>
      <c r="AKY200" s="48"/>
      <c r="AKZ200" s="48"/>
      <c r="ALA200" s="48"/>
      <c r="ALB200" s="48"/>
      <c r="ALC200" s="48"/>
      <c r="ALD200" s="48"/>
      <c r="ALE200" s="48"/>
      <c r="ALF200" s="48"/>
      <c r="ALG200" s="48"/>
      <c r="ALH200" s="48"/>
      <c r="ALI200" s="48"/>
      <c r="ALJ200" s="48"/>
      <c r="ALK200" s="48"/>
      <c r="ALL200" s="48"/>
      <c r="ALM200" s="48"/>
      <c r="ALN200" s="48"/>
      <c r="ALO200" s="48"/>
      <c r="ALP200" s="48"/>
      <c r="ALQ200" s="48"/>
      <c r="ALR200" s="48"/>
      <c r="ALS200" s="48"/>
      <c r="ALT200" s="48"/>
      <c r="ALU200" s="48"/>
      <c r="ALV200" s="48"/>
      <c r="ALW200" s="48"/>
      <c r="ALX200" s="48"/>
      <c r="ALY200" s="48"/>
      <c r="ALZ200" s="48"/>
      <c r="AMA200" s="48"/>
      <c r="AMB200" s="48"/>
      <c r="AMC200" s="48"/>
      <c r="AMD200" s="48"/>
      <c r="AME200" s="48"/>
      <c r="AMF200" s="48"/>
      <c r="AMG200" s="48"/>
      <c r="AMH200" s="48"/>
      <c r="AMI200" s="48"/>
      <c r="AMJ200" s="48"/>
    </row>
    <row r="201" s="243" customFormat="true" ht="16.5" hidden="false" customHeight="true" outlineLevel="0" collapsed="false">
      <c r="A201" s="240" t="n">
        <f aca="false">A200+1</f>
        <v>189</v>
      </c>
      <c r="B201" s="242" t="s">
        <v>584</v>
      </c>
      <c r="C201" s="242" t="s">
        <v>583</v>
      </c>
      <c r="D201" s="242" t="s">
        <v>574</v>
      </c>
      <c r="E201" s="242" t="s">
        <v>304</v>
      </c>
      <c r="F201" s="242" t="n">
        <v>0</v>
      </c>
      <c r="G201" s="242" t="s">
        <v>305</v>
      </c>
      <c r="H201" s="244" t="s">
        <v>294</v>
      </c>
      <c r="I201" s="242" t="n">
        <f aca="false">COUNTIF($C$13:$C$265,$C201)</f>
        <v>2</v>
      </c>
      <c r="J201" s="245" t="n">
        <f aca="false">COUNTIF($B$13:$B$265,$B201)</f>
        <v>1</v>
      </c>
      <c r="K201" s="244"/>
      <c r="L201" s="246" t="n">
        <v>1930</v>
      </c>
      <c r="M201" s="246" t="n">
        <v>555</v>
      </c>
      <c r="N201" s="246" t="n">
        <v>250</v>
      </c>
      <c r="O201" s="260" t="n">
        <f aca="false">L201*M201*N201/10^9</f>
        <v>0.2677875</v>
      </c>
      <c r="P201" s="248" t="n">
        <v>0.0862</v>
      </c>
      <c r="Q201" s="249"/>
      <c r="R201" s="250"/>
      <c r="S201" s="251" t="n">
        <v>176.43</v>
      </c>
      <c r="T201" s="252" t="n">
        <v>174.22</v>
      </c>
      <c r="U201" s="253" t="n">
        <v>213.2262</v>
      </c>
      <c r="V201" s="254"/>
      <c r="W201" s="255" t="n">
        <f aca="false">SUM(X201:WY201)</f>
        <v>260</v>
      </c>
      <c r="AD201" s="243" t="n">
        <v>0</v>
      </c>
      <c r="AH201" s="243" t="n">
        <v>0</v>
      </c>
      <c r="AI201" s="243" t="n">
        <v>0</v>
      </c>
      <c r="AJ201" s="243" t="n">
        <v>0</v>
      </c>
      <c r="AK201" s="243" t="n">
        <v>0</v>
      </c>
      <c r="AL201" s="243" t="n">
        <v>30</v>
      </c>
      <c r="AM201" s="243" t="n">
        <v>0</v>
      </c>
      <c r="AN201" s="243" t="n">
        <v>30</v>
      </c>
      <c r="AO201" s="243" t="n">
        <v>0</v>
      </c>
      <c r="AP201" s="243" t="n">
        <v>30</v>
      </c>
      <c r="AQ201" s="243" t="n">
        <v>0</v>
      </c>
      <c r="AR201" s="243" t="n">
        <v>30</v>
      </c>
      <c r="AS201" s="243" t="n">
        <v>0</v>
      </c>
      <c r="AT201" s="243" t="n">
        <v>0</v>
      </c>
      <c r="AU201" s="243" t="n">
        <v>0</v>
      </c>
      <c r="AV201" s="243" t="n">
        <v>0</v>
      </c>
      <c r="AW201" s="243" t="n">
        <v>30</v>
      </c>
      <c r="AX201" s="243" t="n">
        <v>40</v>
      </c>
      <c r="AY201" s="243" t="n">
        <v>0</v>
      </c>
      <c r="AZ201" s="243" t="n">
        <v>0</v>
      </c>
      <c r="BA201" s="243" t="n">
        <v>0</v>
      </c>
      <c r="BB201" s="243" t="n">
        <v>40</v>
      </c>
      <c r="BC201" s="243" t="n">
        <v>0</v>
      </c>
      <c r="BD201" s="243" t="n">
        <v>0</v>
      </c>
      <c r="BE201" s="243" t="n">
        <v>0</v>
      </c>
      <c r="BF201" s="243" t="n">
        <v>30</v>
      </c>
      <c r="BG201" s="243" t="n">
        <v>0</v>
      </c>
      <c r="BH201" s="243" t="n">
        <v>0</v>
      </c>
      <c r="BI201" s="243" t="n">
        <v>0</v>
      </c>
      <c r="BJ201" s="243" t="n">
        <v>0</v>
      </c>
      <c r="BK201" s="243" t="n">
        <v>0</v>
      </c>
      <c r="BL201" s="243" t="n">
        <v>0</v>
      </c>
      <c r="BM201" s="243" t="n">
        <v>0</v>
      </c>
      <c r="BN201" s="243" t="n">
        <v>0</v>
      </c>
      <c r="BO201" s="243" t="n">
        <v>0</v>
      </c>
      <c r="BP201" s="243" t="n">
        <v>0</v>
      </c>
      <c r="BQ201" s="243" t="n">
        <v>0</v>
      </c>
      <c r="BR201" s="243" t="n">
        <v>0</v>
      </c>
      <c r="BS201" s="243" t="n">
        <v>0</v>
      </c>
      <c r="BT201" s="243" t="n">
        <v>0</v>
      </c>
      <c r="BU201" s="243" t="n">
        <v>0</v>
      </c>
      <c r="BV201" s="243" t="n">
        <v>0</v>
      </c>
      <c r="BW201" s="243" t="n">
        <v>0</v>
      </c>
      <c r="BX201" s="243" t="n">
        <v>0</v>
      </c>
      <c r="BY201" s="243" t="n">
        <v>0</v>
      </c>
      <c r="BZ201" s="243" t="n">
        <v>0</v>
      </c>
      <c r="CA201" s="243" t="n">
        <v>0</v>
      </c>
      <c r="CB201" s="243" t="n">
        <v>0</v>
      </c>
      <c r="CC201" s="243" t="n">
        <v>0</v>
      </c>
      <c r="CD201" s="243" t="n">
        <v>0</v>
      </c>
      <c r="CE201" s="243" t="n">
        <v>0</v>
      </c>
      <c r="CF201" s="243" t="n">
        <v>0</v>
      </c>
      <c r="CG201" s="243" t="n">
        <v>0</v>
      </c>
      <c r="CH201" s="243" t="n">
        <v>0</v>
      </c>
      <c r="CI201" s="243" t="n">
        <v>0</v>
      </c>
      <c r="CJ201" s="243" t="n">
        <v>0</v>
      </c>
      <c r="CK201" s="243" t="n">
        <v>0</v>
      </c>
      <c r="CL201" s="243" t="n">
        <v>0</v>
      </c>
      <c r="CM201" s="243" t="n">
        <v>0</v>
      </c>
      <c r="CN201" s="243" t="n">
        <v>0</v>
      </c>
      <c r="WY201" s="236" t="n">
        <v>0</v>
      </c>
      <c r="WZ201" s="108"/>
      <c r="XA201" s="237" t="n">
        <v>0</v>
      </c>
      <c r="XB201" s="61" t="n">
        <v>260</v>
      </c>
      <c r="XC201" s="200" t="n">
        <f aca="false">XB201-W201</f>
        <v>0</v>
      </c>
      <c r="XD201" s="256" t="n">
        <f aca="false">SUMIF('TRIEN KHAI SX'!$B$8:$B$262,$B201,'TRIEN KHAI SX'!$CM$8:$CM$262)-W201</f>
        <v>0</v>
      </c>
      <c r="XE201" s="257" t="n">
        <f aca="false">SUMIF('TRIEN KHAI SX'!$B$8:$B$262,$B201,'TRIEN KHAI SX'!$FG$8:$FG$262)</f>
        <v>0</v>
      </c>
      <c r="XF201" s="258"/>
      <c r="XG201" s="258"/>
      <c r="XH201" s="258"/>
      <c r="XI201" s="258"/>
      <c r="XJ201" s="258"/>
      <c r="XK201" s="45"/>
      <c r="XL201" s="45"/>
      <c r="XM201" s="48"/>
      <c r="XN201" s="48"/>
      <c r="XO201" s="48"/>
      <c r="XP201" s="48"/>
      <c r="XQ201" s="48"/>
      <c r="XR201" s="48"/>
      <c r="XS201" s="48"/>
      <c r="XT201" s="48"/>
      <c r="XU201" s="48"/>
      <c r="XV201" s="48"/>
      <c r="XW201" s="48"/>
      <c r="XX201" s="48"/>
      <c r="XY201" s="48"/>
      <c r="XZ201" s="48"/>
      <c r="YA201" s="48"/>
      <c r="YB201" s="48"/>
      <c r="YC201" s="48"/>
      <c r="YD201" s="48"/>
      <c r="YE201" s="48"/>
      <c r="YF201" s="48"/>
      <c r="YG201" s="48"/>
      <c r="YH201" s="48"/>
      <c r="YI201" s="48"/>
      <c r="YJ201" s="48"/>
      <c r="YK201" s="48"/>
      <c r="YL201" s="48"/>
      <c r="YM201" s="48"/>
      <c r="YN201" s="48"/>
      <c r="YO201" s="48"/>
      <c r="YP201" s="48"/>
      <c r="YQ201" s="48"/>
      <c r="YR201" s="48"/>
      <c r="YS201" s="48"/>
      <c r="YT201" s="48"/>
      <c r="YU201" s="48"/>
      <c r="YV201" s="48"/>
      <c r="YW201" s="48"/>
      <c r="YX201" s="48"/>
      <c r="YY201" s="48"/>
      <c r="YZ201" s="48"/>
      <c r="ZA201" s="48"/>
      <c r="ZB201" s="48"/>
      <c r="ZC201" s="48"/>
      <c r="ZD201" s="48"/>
      <c r="ZE201" s="48"/>
      <c r="ZF201" s="48"/>
      <c r="ZG201" s="48"/>
      <c r="ZH201" s="48"/>
      <c r="ZI201" s="48"/>
      <c r="ZJ201" s="48"/>
      <c r="ZK201" s="48"/>
      <c r="ZL201" s="48"/>
      <c r="ZM201" s="48"/>
      <c r="ZN201" s="48"/>
      <c r="ZO201" s="48"/>
      <c r="ZP201" s="48"/>
      <c r="ZQ201" s="48"/>
      <c r="ZR201" s="48"/>
      <c r="ZS201" s="48"/>
      <c r="ZT201" s="48"/>
      <c r="ZU201" s="48"/>
      <c r="ZV201" s="48"/>
      <c r="ZW201" s="48"/>
      <c r="ZX201" s="48"/>
      <c r="ZY201" s="48"/>
      <c r="ZZ201" s="48"/>
      <c r="AAA201" s="48"/>
      <c r="AAB201" s="48"/>
      <c r="AAC201" s="48"/>
      <c r="AAD201" s="48"/>
      <c r="AAE201" s="48"/>
      <c r="AAF201" s="48"/>
      <c r="AAG201" s="48"/>
      <c r="AAH201" s="48"/>
      <c r="AAI201" s="48"/>
      <c r="AAJ201" s="48"/>
      <c r="AAK201" s="48"/>
      <c r="AAL201" s="48"/>
      <c r="AAM201" s="48"/>
      <c r="AAN201" s="48"/>
      <c r="AAO201" s="48"/>
      <c r="AAP201" s="48"/>
      <c r="AAQ201" s="48"/>
      <c r="AAR201" s="48"/>
      <c r="AAS201" s="48"/>
      <c r="AAT201" s="48"/>
      <c r="AAU201" s="48"/>
      <c r="AAV201" s="48"/>
      <c r="AAW201" s="48"/>
      <c r="AAX201" s="48"/>
      <c r="AAY201" s="48"/>
      <c r="AAZ201" s="48"/>
      <c r="ABA201" s="48"/>
      <c r="ABB201" s="48"/>
      <c r="ABC201" s="48"/>
      <c r="ABD201" s="48"/>
      <c r="ABE201" s="48"/>
      <c r="ABF201" s="48"/>
      <c r="ABG201" s="48"/>
      <c r="ABH201" s="48"/>
      <c r="ABI201" s="48"/>
      <c r="ABJ201" s="48"/>
      <c r="ABK201" s="48"/>
      <c r="ABL201" s="48"/>
      <c r="ABM201" s="48"/>
      <c r="ABN201" s="48"/>
      <c r="ABO201" s="48"/>
      <c r="ABP201" s="48"/>
      <c r="ABQ201" s="48"/>
      <c r="ABR201" s="48"/>
      <c r="ABS201" s="48"/>
      <c r="ABT201" s="48"/>
      <c r="ABU201" s="48"/>
      <c r="ABV201" s="48"/>
      <c r="ABW201" s="48"/>
      <c r="ABX201" s="48"/>
      <c r="ABY201" s="48"/>
      <c r="ABZ201" s="48"/>
      <c r="ACA201" s="48"/>
      <c r="ACB201" s="48"/>
      <c r="ACC201" s="48"/>
      <c r="ACD201" s="48"/>
      <c r="ACE201" s="48"/>
      <c r="ACF201" s="48"/>
      <c r="ACG201" s="48"/>
      <c r="ACH201" s="48"/>
      <c r="ACI201" s="48"/>
      <c r="ACJ201" s="48"/>
      <c r="ACK201" s="48"/>
      <c r="ACL201" s="48"/>
      <c r="ACM201" s="48"/>
      <c r="ACN201" s="48"/>
      <c r="ACO201" s="48"/>
      <c r="ACP201" s="48"/>
      <c r="ACQ201" s="48"/>
      <c r="ACR201" s="48"/>
      <c r="ACS201" s="48"/>
      <c r="ACT201" s="48"/>
      <c r="ACU201" s="48"/>
      <c r="ACV201" s="48"/>
      <c r="ACW201" s="48"/>
      <c r="ACX201" s="48"/>
      <c r="ACY201" s="48"/>
      <c r="ACZ201" s="48"/>
      <c r="ADA201" s="48"/>
      <c r="ADB201" s="48"/>
      <c r="ADC201" s="48"/>
      <c r="ADD201" s="48"/>
      <c r="ADE201" s="48"/>
      <c r="ADF201" s="48"/>
      <c r="ADG201" s="48"/>
      <c r="ADH201" s="48"/>
      <c r="ADI201" s="48"/>
      <c r="ADJ201" s="48"/>
      <c r="ADK201" s="48"/>
      <c r="ADL201" s="48"/>
      <c r="ADM201" s="48"/>
      <c r="ADN201" s="48"/>
      <c r="ADO201" s="48"/>
      <c r="ADP201" s="48"/>
      <c r="ADQ201" s="48"/>
      <c r="ADR201" s="48"/>
      <c r="ADS201" s="48"/>
      <c r="ADT201" s="48"/>
      <c r="ADU201" s="48"/>
      <c r="ADV201" s="48"/>
      <c r="ADW201" s="48"/>
      <c r="ADX201" s="48"/>
      <c r="ADY201" s="48"/>
      <c r="ADZ201" s="48"/>
      <c r="AEA201" s="48"/>
      <c r="AEB201" s="48"/>
      <c r="AEC201" s="48"/>
      <c r="AED201" s="48"/>
      <c r="AEE201" s="48"/>
      <c r="AEF201" s="48"/>
      <c r="AEG201" s="48"/>
      <c r="AEH201" s="48"/>
      <c r="AEI201" s="48"/>
      <c r="AEJ201" s="48"/>
      <c r="AEK201" s="48"/>
      <c r="AEL201" s="48"/>
      <c r="AEM201" s="48"/>
      <c r="AEN201" s="48"/>
      <c r="AEO201" s="48"/>
      <c r="AEP201" s="48"/>
      <c r="AEQ201" s="48"/>
      <c r="AER201" s="48"/>
      <c r="AES201" s="48"/>
      <c r="AET201" s="48"/>
      <c r="AEU201" s="48"/>
      <c r="AEV201" s="48"/>
      <c r="AEW201" s="48"/>
      <c r="AEX201" s="48"/>
      <c r="AEY201" s="48"/>
      <c r="AEZ201" s="48"/>
      <c r="AFA201" s="48"/>
      <c r="AFB201" s="48"/>
      <c r="AFC201" s="48"/>
      <c r="AFD201" s="48"/>
      <c r="AFE201" s="48"/>
      <c r="AFF201" s="48"/>
      <c r="AFG201" s="48"/>
      <c r="AFH201" s="48"/>
      <c r="AFI201" s="48"/>
      <c r="AFJ201" s="48"/>
      <c r="AFK201" s="48"/>
      <c r="AFL201" s="48"/>
      <c r="AFM201" s="48"/>
      <c r="AFN201" s="48"/>
      <c r="AFO201" s="48"/>
      <c r="AFP201" s="48"/>
      <c r="AFQ201" s="48"/>
      <c r="AFR201" s="48"/>
      <c r="AFS201" s="48"/>
      <c r="AFT201" s="48"/>
      <c r="AFU201" s="48"/>
      <c r="AFV201" s="48"/>
      <c r="AFW201" s="48"/>
      <c r="AFX201" s="48"/>
      <c r="AFY201" s="48"/>
      <c r="AFZ201" s="48"/>
      <c r="AGA201" s="48"/>
      <c r="AGB201" s="48"/>
      <c r="AGC201" s="48"/>
      <c r="AGD201" s="48"/>
      <c r="AGE201" s="48"/>
      <c r="AGF201" s="48"/>
      <c r="AGG201" s="48"/>
      <c r="AGH201" s="48"/>
      <c r="AGI201" s="48"/>
      <c r="AGJ201" s="48"/>
      <c r="AGK201" s="48"/>
      <c r="AGL201" s="48"/>
      <c r="AGM201" s="48"/>
      <c r="AGN201" s="48"/>
      <c r="AGO201" s="48"/>
      <c r="AGP201" s="48"/>
      <c r="AGQ201" s="48"/>
      <c r="AGR201" s="48"/>
      <c r="AGS201" s="48"/>
      <c r="AGT201" s="48"/>
      <c r="AGU201" s="48"/>
      <c r="AGV201" s="48"/>
      <c r="AGW201" s="48"/>
      <c r="AGX201" s="48"/>
      <c r="AGY201" s="48"/>
      <c r="AGZ201" s="48"/>
      <c r="AHA201" s="48"/>
      <c r="AHB201" s="48"/>
      <c r="AHC201" s="48"/>
      <c r="AHD201" s="48"/>
      <c r="AHE201" s="48"/>
      <c r="AHF201" s="48"/>
      <c r="AHG201" s="48"/>
      <c r="AHH201" s="48"/>
      <c r="AHI201" s="48"/>
      <c r="AHJ201" s="48"/>
      <c r="AHK201" s="48"/>
      <c r="AHL201" s="48"/>
      <c r="AHM201" s="48"/>
      <c r="AHN201" s="48"/>
      <c r="AHO201" s="48"/>
      <c r="AHP201" s="48"/>
      <c r="AHQ201" s="48"/>
      <c r="AHR201" s="48"/>
      <c r="AHS201" s="48"/>
      <c r="AHT201" s="48"/>
      <c r="AHU201" s="48"/>
      <c r="AHV201" s="48"/>
      <c r="AHW201" s="48"/>
      <c r="AHX201" s="48"/>
      <c r="AHY201" s="48"/>
      <c r="AHZ201" s="48"/>
      <c r="AIA201" s="48"/>
      <c r="AIB201" s="48"/>
      <c r="AIC201" s="48"/>
      <c r="AID201" s="48"/>
      <c r="AIE201" s="48"/>
      <c r="AIF201" s="48"/>
      <c r="AIG201" s="48"/>
      <c r="AIH201" s="48"/>
      <c r="AII201" s="48"/>
      <c r="AIJ201" s="48"/>
      <c r="AIK201" s="48"/>
      <c r="AIL201" s="48"/>
      <c r="AIM201" s="48"/>
      <c r="AIN201" s="48"/>
      <c r="AIO201" s="48"/>
      <c r="AIP201" s="48"/>
      <c r="AIQ201" s="48"/>
      <c r="AIR201" s="48"/>
      <c r="AIS201" s="48"/>
      <c r="AIT201" s="48"/>
      <c r="AIU201" s="48"/>
      <c r="AIV201" s="48"/>
      <c r="AIW201" s="48"/>
      <c r="AIX201" s="48"/>
      <c r="AIY201" s="48"/>
      <c r="AIZ201" s="48"/>
      <c r="AJA201" s="48"/>
      <c r="AJB201" s="48"/>
      <c r="AJC201" s="48"/>
      <c r="AJD201" s="48"/>
      <c r="AJE201" s="48"/>
      <c r="AJF201" s="48"/>
      <c r="AJG201" s="48"/>
      <c r="AJH201" s="48"/>
      <c r="AJI201" s="48"/>
      <c r="AJJ201" s="48"/>
      <c r="AJK201" s="48"/>
      <c r="AJL201" s="48"/>
      <c r="AJM201" s="48"/>
      <c r="AJN201" s="48"/>
      <c r="AJO201" s="48"/>
      <c r="AJP201" s="48"/>
      <c r="AJQ201" s="48"/>
      <c r="AJR201" s="48"/>
      <c r="AJS201" s="48"/>
      <c r="AJT201" s="48"/>
      <c r="AJU201" s="48"/>
      <c r="AJV201" s="48"/>
      <c r="AJW201" s="48"/>
      <c r="AJX201" s="48"/>
      <c r="AJY201" s="48"/>
      <c r="AJZ201" s="48"/>
      <c r="AKA201" s="48"/>
      <c r="AKB201" s="48"/>
      <c r="AKC201" s="48"/>
      <c r="AKD201" s="48"/>
      <c r="AKE201" s="48"/>
      <c r="AKF201" s="48"/>
      <c r="AKG201" s="48"/>
      <c r="AKH201" s="48"/>
      <c r="AKI201" s="48"/>
      <c r="AKJ201" s="48"/>
      <c r="AKK201" s="48"/>
      <c r="AKL201" s="48"/>
      <c r="AKM201" s="48"/>
      <c r="AKN201" s="48"/>
      <c r="AKO201" s="48"/>
      <c r="AKP201" s="48"/>
      <c r="AKQ201" s="48"/>
      <c r="AKR201" s="48"/>
      <c r="AKS201" s="48"/>
      <c r="AKT201" s="48"/>
      <c r="AKU201" s="48"/>
      <c r="AKV201" s="48"/>
      <c r="AKW201" s="48"/>
      <c r="AKX201" s="48"/>
      <c r="AKY201" s="48"/>
      <c r="AKZ201" s="48"/>
      <c r="ALA201" s="48"/>
      <c r="ALB201" s="48"/>
      <c r="ALC201" s="48"/>
      <c r="ALD201" s="48"/>
      <c r="ALE201" s="48"/>
      <c r="ALF201" s="48"/>
      <c r="ALG201" s="48"/>
      <c r="ALH201" s="48"/>
      <c r="ALI201" s="48"/>
      <c r="ALJ201" s="48"/>
      <c r="ALK201" s="48"/>
      <c r="ALL201" s="48"/>
      <c r="ALM201" s="48"/>
      <c r="ALN201" s="48"/>
      <c r="ALO201" s="48"/>
      <c r="ALP201" s="48"/>
      <c r="ALQ201" s="48"/>
      <c r="ALR201" s="48"/>
      <c r="ALS201" s="48"/>
      <c r="ALT201" s="48"/>
      <c r="ALU201" s="48"/>
      <c r="ALV201" s="48"/>
      <c r="ALW201" s="48"/>
      <c r="ALX201" s="48"/>
      <c r="ALY201" s="48"/>
      <c r="ALZ201" s="48"/>
      <c r="AMA201" s="48"/>
      <c r="AMB201" s="48"/>
      <c r="AMC201" s="48"/>
      <c r="AMD201" s="48"/>
      <c r="AME201" s="48"/>
      <c r="AMF201" s="48"/>
      <c r="AMG201" s="48"/>
      <c r="AMH201" s="48"/>
      <c r="AMI201" s="48"/>
      <c r="AMJ201" s="48"/>
    </row>
    <row r="202" s="243" customFormat="true" ht="16.5" hidden="false" customHeight="true" outlineLevel="0" collapsed="false">
      <c r="A202" s="240" t="n">
        <f aca="false">A201+1</f>
        <v>190</v>
      </c>
      <c r="B202" s="242" t="s">
        <v>585</v>
      </c>
      <c r="C202" s="242" t="s">
        <v>585</v>
      </c>
      <c r="D202" s="242" t="s">
        <v>586</v>
      </c>
      <c r="E202" s="242" t="s">
        <v>580</v>
      </c>
      <c r="F202" s="242" t="n">
        <v>0</v>
      </c>
      <c r="G202" s="242" t="s">
        <v>581</v>
      </c>
      <c r="H202" s="244" t="s">
        <v>294</v>
      </c>
      <c r="I202" s="242" t="n">
        <f aca="false">COUNTIF($C$13:$C$265,$C202)</f>
        <v>1</v>
      </c>
      <c r="J202" s="245" t="n">
        <f aca="false">COUNTIF($B$13:$B$265,$B202)</f>
        <v>1</v>
      </c>
      <c r="K202" s="244"/>
      <c r="L202" s="246" t="n">
        <v>1165</v>
      </c>
      <c r="M202" s="246" t="n">
        <v>610</v>
      </c>
      <c r="N202" s="246" t="n">
        <v>225</v>
      </c>
      <c r="O202" s="260" t="n">
        <f aca="false">L202*M202*N202/10^9</f>
        <v>0.15989625</v>
      </c>
      <c r="P202" s="248" t="n">
        <v>0.03021</v>
      </c>
      <c r="Q202" s="249"/>
      <c r="R202" s="250"/>
      <c r="S202" s="251"/>
      <c r="T202" s="252" t="n">
        <v>59.15</v>
      </c>
      <c r="U202" s="253" t="n">
        <v>72.7815</v>
      </c>
      <c r="V202" s="254"/>
      <c r="W202" s="255" t="n">
        <f aca="false">SUM(X202:WY202)</f>
        <v>90</v>
      </c>
      <c r="X202" s="243" t="n">
        <v>0</v>
      </c>
      <c r="Y202" s="243" t="n">
        <v>0</v>
      </c>
      <c r="Z202" s="243" t="n">
        <v>0</v>
      </c>
      <c r="AA202" s="243" t="n">
        <v>0</v>
      </c>
      <c r="AB202" s="243" t="n">
        <v>0</v>
      </c>
      <c r="AC202" s="243" t="n">
        <v>0</v>
      </c>
      <c r="AD202" s="243" t="n">
        <v>0</v>
      </c>
      <c r="AE202" s="243" t="n">
        <v>0</v>
      </c>
      <c r="AF202" s="243" t="n">
        <v>0</v>
      </c>
      <c r="AG202" s="243" t="n">
        <v>0</v>
      </c>
      <c r="AH202" s="243" t="n">
        <v>0</v>
      </c>
      <c r="AI202" s="243" t="n">
        <v>0</v>
      </c>
      <c r="AJ202" s="243" t="n">
        <v>0</v>
      </c>
      <c r="AK202" s="243" t="n">
        <v>0</v>
      </c>
      <c r="AL202" s="243" t="n">
        <v>0</v>
      </c>
      <c r="AM202" s="243" t="n">
        <v>0</v>
      </c>
      <c r="AN202" s="243" t="n">
        <v>0</v>
      </c>
      <c r="AO202" s="243" t="n">
        <v>30</v>
      </c>
      <c r="AP202" s="243" t="n">
        <v>0</v>
      </c>
      <c r="AQ202" s="243" t="n">
        <v>0</v>
      </c>
      <c r="AR202" s="243" t="n">
        <v>0</v>
      </c>
      <c r="AS202" s="243" t="n">
        <v>0</v>
      </c>
      <c r="AT202" s="243" t="n">
        <v>0</v>
      </c>
      <c r="AU202" s="243" t="n">
        <v>0</v>
      </c>
      <c r="AV202" s="243" t="n">
        <v>0</v>
      </c>
      <c r="AW202" s="243" t="n">
        <v>30</v>
      </c>
      <c r="AX202" s="243" t="n">
        <v>0</v>
      </c>
      <c r="AY202" s="243" t="n">
        <v>0</v>
      </c>
      <c r="AZ202" s="243" t="n">
        <v>0</v>
      </c>
      <c r="BA202" s="243" t="n">
        <v>0</v>
      </c>
      <c r="BB202" s="243" t="n">
        <v>0</v>
      </c>
      <c r="BC202" s="243" t="n">
        <v>0</v>
      </c>
      <c r="BD202" s="243" t="n">
        <v>0</v>
      </c>
      <c r="BE202" s="243" t="n">
        <v>0</v>
      </c>
      <c r="BF202" s="243" t="n">
        <v>0</v>
      </c>
      <c r="BG202" s="243" t="n">
        <v>30</v>
      </c>
      <c r="BH202" s="243" t="n">
        <v>0</v>
      </c>
      <c r="BI202" s="243" t="n">
        <v>0</v>
      </c>
      <c r="BJ202" s="243" t="n">
        <v>0</v>
      </c>
      <c r="BK202" s="243" t="n">
        <v>0</v>
      </c>
      <c r="BL202" s="243" t="n">
        <v>0</v>
      </c>
      <c r="BM202" s="243" t="n">
        <v>0</v>
      </c>
      <c r="BN202" s="243" t="n">
        <v>0</v>
      </c>
      <c r="BO202" s="243" t="n">
        <v>0</v>
      </c>
      <c r="BP202" s="243" t="n">
        <v>0</v>
      </c>
      <c r="BQ202" s="243" t="n">
        <v>0</v>
      </c>
      <c r="BR202" s="243" t="n">
        <v>0</v>
      </c>
      <c r="BS202" s="243" t="n">
        <v>0</v>
      </c>
      <c r="BT202" s="243" t="n">
        <v>0</v>
      </c>
      <c r="BU202" s="243" t="n">
        <v>0</v>
      </c>
      <c r="BV202" s="243" t="n">
        <v>0</v>
      </c>
      <c r="BW202" s="243" t="n">
        <v>0</v>
      </c>
      <c r="BX202" s="243" t="n">
        <v>0</v>
      </c>
      <c r="BY202" s="243" t="n">
        <v>0</v>
      </c>
      <c r="BZ202" s="243" t="n">
        <v>0</v>
      </c>
      <c r="CA202" s="243" t="n">
        <v>0</v>
      </c>
      <c r="CB202" s="243" t="n">
        <v>0</v>
      </c>
      <c r="CC202" s="243" t="n">
        <v>0</v>
      </c>
      <c r="CD202" s="243" t="n">
        <v>0</v>
      </c>
      <c r="CE202" s="243" t="n">
        <v>0</v>
      </c>
      <c r="CF202" s="243" t="n">
        <v>0</v>
      </c>
      <c r="CG202" s="243" t="n">
        <v>0</v>
      </c>
      <c r="CH202" s="243" t="n">
        <v>0</v>
      </c>
      <c r="CI202" s="243" t="n">
        <v>0</v>
      </c>
      <c r="CJ202" s="243" t="n">
        <v>0</v>
      </c>
      <c r="CK202" s="243" t="n">
        <v>0</v>
      </c>
      <c r="CL202" s="243" t="n">
        <v>0</v>
      </c>
      <c r="CM202" s="243" t="n">
        <v>0</v>
      </c>
      <c r="CN202" s="243" t="n">
        <v>0</v>
      </c>
      <c r="WY202" s="236" t="n">
        <v>0</v>
      </c>
      <c r="WZ202" s="108"/>
      <c r="XA202" s="237" t="n">
        <v>0</v>
      </c>
      <c r="XB202" s="61" t="n">
        <v>90</v>
      </c>
      <c r="XC202" s="200" t="n">
        <f aca="false">XB202-W202</f>
        <v>0</v>
      </c>
      <c r="XD202" s="256" t="n">
        <f aca="false">SUMIF('TRIEN KHAI SX'!$B$8:$B$262,$B202,'TRIEN KHAI SX'!$CM$8:$CM$262)-W202</f>
        <v>0</v>
      </c>
      <c r="XE202" s="257" t="n">
        <f aca="false">SUMIF('TRIEN KHAI SX'!$B$8:$B$262,$B202,'TRIEN KHAI SX'!$FG$8:$FG$262)</f>
        <v>0</v>
      </c>
      <c r="XF202" s="258"/>
      <c r="XG202" s="258"/>
      <c r="XH202" s="258"/>
      <c r="XI202" s="258"/>
      <c r="XJ202" s="258"/>
      <c r="XK202" s="45"/>
      <c r="XL202" s="45"/>
      <c r="XM202" s="48"/>
      <c r="XN202" s="48"/>
      <c r="XO202" s="48"/>
      <c r="XP202" s="48"/>
      <c r="XQ202" s="48"/>
      <c r="XR202" s="48"/>
      <c r="XS202" s="48"/>
      <c r="XT202" s="48"/>
      <c r="XU202" s="48"/>
      <c r="XV202" s="48"/>
      <c r="XW202" s="48"/>
      <c r="XX202" s="48"/>
      <c r="XY202" s="48"/>
      <c r="XZ202" s="48"/>
      <c r="YA202" s="48"/>
      <c r="YB202" s="48"/>
      <c r="YC202" s="48"/>
      <c r="YD202" s="48"/>
      <c r="YE202" s="48"/>
      <c r="YF202" s="48"/>
      <c r="YG202" s="48"/>
      <c r="YH202" s="48"/>
      <c r="YI202" s="48"/>
      <c r="YJ202" s="48"/>
      <c r="YK202" s="48"/>
      <c r="YL202" s="48"/>
      <c r="YM202" s="48"/>
      <c r="YN202" s="48"/>
      <c r="YO202" s="48"/>
      <c r="YP202" s="48"/>
      <c r="YQ202" s="48"/>
      <c r="YR202" s="48"/>
      <c r="YS202" s="48"/>
      <c r="YT202" s="48"/>
      <c r="YU202" s="48"/>
      <c r="YV202" s="48"/>
      <c r="YW202" s="48"/>
      <c r="YX202" s="48"/>
      <c r="YY202" s="48"/>
      <c r="YZ202" s="48"/>
      <c r="ZA202" s="48"/>
      <c r="ZB202" s="48"/>
      <c r="ZC202" s="48"/>
      <c r="ZD202" s="48"/>
      <c r="ZE202" s="48"/>
      <c r="ZF202" s="48"/>
      <c r="ZG202" s="48"/>
      <c r="ZH202" s="48"/>
      <c r="ZI202" s="48"/>
      <c r="ZJ202" s="48"/>
      <c r="ZK202" s="48"/>
      <c r="ZL202" s="48"/>
      <c r="ZM202" s="48"/>
      <c r="ZN202" s="48"/>
      <c r="ZO202" s="48"/>
      <c r="ZP202" s="48"/>
      <c r="ZQ202" s="48"/>
      <c r="ZR202" s="48"/>
      <c r="ZS202" s="48"/>
      <c r="ZT202" s="48"/>
      <c r="ZU202" s="48"/>
      <c r="ZV202" s="48"/>
      <c r="ZW202" s="48"/>
      <c r="ZX202" s="48"/>
      <c r="ZY202" s="48"/>
      <c r="ZZ202" s="48"/>
      <c r="AAA202" s="48"/>
      <c r="AAB202" s="48"/>
      <c r="AAC202" s="48"/>
      <c r="AAD202" s="48"/>
      <c r="AAE202" s="48"/>
      <c r="AAF202" s="48"/>
      <c r="AAG202" s="48"/>
      <c r="AAH202" s="48"/>
      <c r="AAI202" s="48"/>
      <c r="AAJ202" s="48"/>
      <c r="AAK202" s="48"/>
      <c r="AAL202" s="48"/>
      <c r="AAM202" s="48"/>
      <c r="AAN202" s="48"/>
      <c r="AAO202" s="48"/>
      <c r="AAP202" s="48"/>
      <c r="AAQ202" s="48"/>
      <c r="AAR202" s="48"/>
      <c r="AAS202" s="48"/>
      <c r="AAT202" s="48"/>
      <c r="AAU202" s="48"/>
      <c r="AAV202" s="48"/>
      <c r="AAW202" s="48"/>
      <c r="AAX202" s="48"/>
      <c r="AAY202" s="48"/>
      <c r="AAZ202" s="48"/>
      <c r="ABA202" s="48"/>
      <c r="ABB202" s="48"/>
      <c r="ABC202" s="48"/>
      <c r="ABD202" s="48"/>
      <c r="ABE202" s="48"/>
      <c r="ABF202" s="48"/>
      <c r="ABG202" s="48"/>
      <c r="ABH202" s="48"/>
      <c r="ABI202" s="48"/>
      <c r="ABJ202" s="48"/>
      <c r="ABK202" s="48"/>
      <c r="ABL202" s="48"/>
      <c r="ABM202" s="48"/>
      <c r="ABN202" s="48"/>
      <c r="ABO202" s="48"/>
      <c r="ABP202" s="48"/>
      <c r="ABQ202" s="48"/>
      <c r="ABR202" s="48"/>
      <c r="ABS202" s="48"/>
      <c r="ABT202" s="48"/>
      <c r="ABU202" s="48"/>
      <c r="ABV202" s="48"/>
      <c r="ABW202" s="48"/>
      <c r="ABX202" s="48"/>
      <c r="ABY202" s="48"/>
      <c r="ABZ202" s="48"/>
      <c r="ACA202" s="48"/>
      <c r="ACB202" s="48"/>
      <c r="ACC202" s="48"/>
      <c r="ACD202" s="48"/>
      <c r="ACE202" s="48"/>
      <c r="ACF202" s="48"/>
      <c r="ACG202" s="48"/>
      <c r="ACH202" s="48"/>
      <c r="ACI202" s="48"/>
      <c r="ACJ202" s="48"/>
      <c r="ACK202" s="48"/>
      <c r="ACL202" s="48"/>
      <c r="ACM202" s="48"/>
      <c r="ACN202" s="48"/>
      <c r="ACO202" s="48"/>
      <c r="ACP202" s="48"/>
      <c r="ACQ202" s="48"/>
      <c r="ACR202" s="48"/>
      <c r="ACS202" s="48"/>
      <c r="ACT202" s="48"/>
      <c r="ACU202" s="48"/>
      <c r="ACV202" s="48"/>
      <c r="ACW202" s="48"/>
      <c r="ACX202" s="48"/>
      <c r="ACY202" s="48"/>
      <c r="ACZ202" s="48"/>
      <c r="ADA202" s="48"/>
      <c r="ADB202" s="48"/>
      <c r="ADC202" s="48"/>
      <c r="ADD202" s="48"/>
      <c r="ADE202" s="48"/>
      <c r="ADF202" s="48"/>
      <c r="ADG202" s="48"/>
      <c r="ADH202" s="48"/>
      <c r="ADI202" s="48"/>
      <c r="ADJ202" s="48"/>
      <c r="ADK202" s="48"/>
      <c r="ADL202" s="48"/>
      <c r="ADM202" s="48"/>
      <c r="ADN202" s="48"/>
      <c r="ADO202" s="48"/>
      <c r="ADP202" s="48"/>
      <c r="ADQ202" s="48"/>
      <c r="ADR202" s="48"/>
      <c r="ADS202" s="48"/>
      <c r="ADT202" s="48"/>
      <c r="ADU202" s="48"/>
      <c r="ADV202" s="48"/>
      <c r="ADW202" s="48"/>
      <c r="ADX202" s="48"/>
      <c r="ADY202" s="48"/>
      <c r="ADZ202" s="48"/>
      <c r="AEA202" s="48"/>
      <c r="AEB202" s="48"/>
      <c r="AEC202" s="48"/>
      <c r="AED202" s="48"/>
      <c r="AEE202" s="48"/>
      <c r="AEF202" s="48"/>
      <c r="AEG202" s="48"/>
      <c r="AEH202" s="48"/>
      <c r="AEI202" s="48"/>
      <c r="AEJ202" s="48"/>
      <c r="AEK202" s="48"/>
      <c r="AEL202" s="48"/>
      <c r="AEM202" s="48"/>
      <c r="AEN202" s="48"/>
      <c r="AEO202" s="48"/>
      <c r="AEP202" s="48"/>
      <c r="AEQ202" s="48"/>
      <c r="AER202" s="48"/>
      <c r="AES202" s="48"/>
      <c r="AET202" s="48"/>
      <c r="AEU202" s="48"/>
      <c r="AEV202" s="48"/>
      <c r="AEW202" s="48"/>
      <c r="AEX202" s="48"/>
      <c r="AEY202" s="48"/>
      <c r="AEZ202" s="48"/>
      <c r="AFA202" s="48"/>
      <c r="AFB202" s="48"/>
      <c r="AFC202" s="48"/>
      <c r="AFD202" s="48"/>
      <c r="AFE202" s="48"/>
      <c r="AFF202" s="48"/>
      <c r="AFG202" s="48"/>
      <c r="AFH202" s="48"/>
      <c r="AFI202" s="48"/>
      <c r="AFJ202" s="48"/>
      <c r="AFK202" s="48"/>
      <c r="AFL202" s="48"/>
      <c r="AFM202" s="48"/>
      <c r="AFN202" s="48"/>
      <c r="AFO202" s="48"/>
      <c r="AFP202" s="48"/>
      <c r="AFQ202" s="48"/>
      <c r="AFR202" s="48"/>
      <c r="AFS202" s="48"/>
      <c r="AFT202" s="48"/>
      <c r="AFU202" s="48"/>
      <c r="AFV202" s="48"/>
      <c r="AFW202" s="48"/>
      <c r="AFX202" s="48"/>
      <c r="AFY202" s="48"/>
      <c r="AFZ202" s="48"/>
      <c r="AGA202" s="48"/>
      <c r="AGB202" s="48"/>
      <c r="AGC202" s="48"/>
      <c r="AGD202" s="48"/>
      <c r="AGE202" s="48"/>
      <c r="AGF202" s="48"/>
      <c r="AGG202" s="48"/>
      <c r="AGH202" s="48"/>
      <c r="AGI202" s="48"/>
      <c r="AGJ202" s="48"/>
      <c r="AGK202" s="48"/>
      <c r="AGL202" s="48"/>
      <c r="AGM202" s="48"/>
      <c r="AGN202" s="48"/>
      <c r="AGO202" s="48"/>
      <c r="AGP202" s="48"/>
      <c r="AGQ202" s="48"/>
      <c r="AGR202" s="48"/>
      <c r="AGS202" s="48"/>
      <c r="AGT202" s="48"/>
      <c r="AGU202" s="48"/>
      <c r="AGV202" s="48"/>
      <c r="AGW202" s="48"/>
      <c r="AGX202" s="48"/>
      <c r="AGY202" s="48"/>
      <c r="AGZ202" s="48"/>
      <c r="AHA202" s="48"/>
      <c r="AHB202" s="48"/>
      <c r="AHC202" s="48"/>
      <c r="AHD202" s="48"/>
      <c r="AHE202" s="48"/>
      <c r="AHF202" s="48"/>
      <c r="AHG202" s="48"/>
      <c r="AHH202" s="48"/>
      <c r="AHI202" s="48"/>
      <c r="AHJ202" s="48"/>
      <c r="AHK202" s="48"/>
      <c r="AHL202" s="48"/>
      <c r="AHM202" s="48"/>
      <c r="AHN202" s="48"/>
      <c r="AHO202" s="48"/>
      <c r="AHP202" s="48"/>
      <c r="AHQ202" s="48"/>
      <c r="AHR202" s="48"/>
      <c r="AHS202" s="48"/>
      <c r="AHT202" s="48"/>
      <c r="AHU202" s="48"/>
      <c r="AHV202" s="48"/>
      <c r="AHW202" s="48"/>
      <c r="AHX202" s="48"/>
      <c r="AHY202" s="48"/>
      <c r="AHZ202" s="48"/>
      <c r="AIA202" s="48"/>
      <c r="AIB202" s="48"/>
      <c r="AIC202" s="48"/>
      <c r="AID202" s="48"/>
      <c r="AIE202" s="48"/>
      <c r="AIF202" s="48"/>
      <c r="AIG202" s="48"/>
      <c r="AIH202" s="48"/>
      <c r="AII202" s="48"/>
      <c r="AIJ202" s="48"/>
      <c r="AIK202" s="48"/>
      <c r="AIL202" s="48"/>
      <c r="AIM202" s="48"/>
      <c r="AIN202" s="48"/>
      <c r="AIO202" s="48"/>
      <c r="AIP202" s="48"/>
      <c r="AIQ202" s="48"/>
      <c r="AIR202" s="48"/>
      <c r="AIS202" s="48"/>
      <c r="AIT202" s="48"/>
      <c r="AIU202" s="48"/>
      <c r="AIV202" s="48"/>
      <c r="AIW202" s="48"/>
      <c r="AIX202" s="48"/>
      <c r="AIY202" s="48"/>
      <c r="AIZ202" s="48"/>
      <c r="AJA202" s="48"/>
      <c r="AJB202" s="48"/>
      <c r="AJC202" s="48"/>
      <c r="AJD202" s="48"/>
      <c r="AJE202" s="48"/>
      <c r="AJF202" s="48"/>
      <c r="AJG202" s="48"/>
      <c r="AJH202" s="48"/>
      <c r="AJI202" s="48"/>
      <c r="AJJ202" s="48"/>
      <c r="AJK202" s="48"/>
      <c r="AJL202" s="48"/>
      <c r="AJM202" s="48"/>
      <c r="AJN202" s="48"/>
      <c r="AJO202" s="48"/>
      <c r="AJP202" s="48"/>
      <c r="AJQ202" s="48"/>
      <c r="AJR202" s="48"/>
      <c r="AJS202" s="48"/>
      <c r="AJT202" s="48"/>
      <c r="AJU202" s="48"/>
      <c r="AJV202" s="48"/>
      <c r="AJW202" s="48"/>
      <c r="AJX202" s="48"/>
      <c r="AJY202" s="48"/>
      <c r="AJZ202" s="48"/>
      <c r="AKA202" s="48"/>
      <c r="AKB202" s="48"/>
      <c r="AKC202" s="48"/>
      <c r="AKD202" s="48"/>
      <c r="AKE202" s="48"/>
      <c r="AKF202" s="48"/>
      <c r="AKG202" s="48"/>
      <c r="AKH202" s="48"/>
      <c r="AKI202" s="48"/>
      <c r="AKJ202" s="48"/>
      <c r="AKK202" s="48"/>
      <c r="AKL202" s="48"/>
      <c r="AKM202" s="48"/>
      <c r="AKN202" s="48"/>
      <c r="AKO202" s="48"/>
      <c r="AKP202" s="48"/>
      <c r="AKQ202" s="48"/>
      <c r="AKR202" s="48"/>
      <c r="AKS202" s="48"/>
      <c r="AKT202" s="48"/>
      <c r="AKU202" s="48"/>
      <c r="AKV202" s="48"/>
      <c r="AKW202" s="48"/>
      <c r="AKX202" s="48"/>
      <c r="AKY202" s="48"/>
      <c r="AKZ202" s="48"/>
      <c r="ALA202" s="48"/>
      <c r="ALB202" s="48"/>
      <c r="ALC202" s="48"/>
      <c r="ALD202" s="48"/>
      <c r="ALE202" s="48"/>
      <c r="ALF202" s="48"/>
      <c r="ALG202" s="48"/>
      <c r="ALH202" s="48"/>
      <c r="ALI202" s="48"/>
      <c r="ALJ202" s="48"/>
      <c r="ALK202" s="48"/>
      <c r="ALL202" s="48"/>
      <c r="ALM202" s="48"/>
      <c r="ALN202" s="48"/>
      <c r="ALO202" s="48"/>
      <c r="ALP202" s="48"/>
      <c r="ALQ202" s="48"/>
      <c r="ALR202" s="48"/>
      <c r="ALS202" s="48"/>
      <c r="ALT202" s="48"/>
      <c r="ALU202" s="48"/>
      <c r="ALV202" s="48"/>
      <c r="ALW202" s="48"/>
      <c r="ALX202" s="48"/>
      <c r="ALY202" s="48"/>
      <c r="ALZ202" s="48"/>
      <c r="AMA202" s="48"/>
      <c r="AMB202" s="48"/>
      <c r="AMC202" s="48"/>
      <c r="AMD202" s="48"/>
      <c r="AME202" s="48"/>
      <c r="AMF202" s="48"/>
      <c r="AMG202" s="48"/>
      <c r="AMH202" s="48"/>
      <c r="AMI202" s="48"/>
      <c r="AMJ202" s="48"/>
    </row>
    <row r="203" s="243" customFormat="true" ht="16.5" hidden="false" customHeight="true" outlineLevel="0" collapsed="false">
      <c r="A203" s="240" t="n">
        <f aca="false">A202+1</f>
        <v>191</v>
      </c>
      <c r="B203" s="242" t="s">
        <v>587</v>
      </c>
      <c r="C203" s="242" t="s">
        <v>587</v>
      </c>
      <c r="D203" s="242" t="s">
        <v>588</v>
      </c>
      <c r="E203" s="242" t="s">
        <v>580</v>
      </c>
      <c r="F203" s="242" t="n">
        <v>0</v>
      </c>
      <c r="G203" s="242" t="s">
        <v>581</v>
      </c>
      <c r="H203" s="244" t="s">
        <v>294</v>
      </c>
      <c r="I203" s="242" t="n">
        <f aca="false">COUNTIF($C$13:$C$265,$C203)</f>
        <v>1</v>
      </c>
      <c r="J203" s="245" t="n">
        <f aca="false">COUNTIF($B$13:$B$265,$B203)</f>
        <v>1</v>
      </c>
      <c r="K203" s="244"/>
      <c r="L203" s="246" t="n">
        <v>1065</v>
      </c>
      <c r="M203" s="246" t="n">
        <v>585</v>
      </c>
      <c r="N203" s="246" t="n">
        <v>220</v>
      </c>
      <c r="O203" s="260" t="n">
        <f aca="false">L203*M203*N203/10^9</f>
        <v>0.1370655</v>
      </c>
      <c r="P203" s="248" t="n">
        <v>0.02673</v>
      </c>
      <c r="Q203" s="249"/>
      <c r="R203" s="250" t="n">
        <v>0</v>
      </c>
      <c r="S203" s="251" t="n">
        <v>49.73</v>
      </c>
      <c r="T203" s="252" t="n">
        <v>50.86</v>
      </c>
      <c r="U203" s="253" t="n">
        <v>62.7506</v>
      </c>
      <c r="V203" s="254"/>
      <c r="W203" s="255" t="n">
        <f aca="false">SUM(X203:WY203)</f>
        <v>220</v>
      </c>
      <c r="X203" s="243" t="n">
        <v>0</v>
      </c>
      <c r="Y203" s="243" t="n">
        <v>0</v>
      </c>
      <c r="Z203" s="243" t="n">
        <v>50</v>
      </c>
      <c r="AA203" s="243" t="n">
        <v>0</v>
      </c>
      <c r="AB203" s="243" t="n">
        <v>0</v>
      </c>
      <c r="AC203" s="243" t="n">
        <v>0</v>
      </c>
      <c r="AD203" s="243" t="n">
        <v>0</v>
      </c>
      <c r="AE203" s="243" t="n">
        <v>0</v>
      </c>
      <c r="AF203" s="243" t="n">
        <v>0</v>
      </c>
      <c r="AG203" s="243" t="n">
        <v>0</v>
      </c>
      <c r="AH203" s="243" t="n">
        <v>0</v>
      </c>
      <c r="AI203" s="243" t="n">
        <v>0</v>
      </c>
      <c r="AJ203" s="243" t="n">
        <v>0</v>
      </c>
      <c r="AK203" s="243" t="n">
        <v>0</v>
      </c>
      <c r="AL203" s="243" t="n">
        <v>0</v>
      </c>
      <c r="AM203" s="243" t="n">
        <v>0</v>
      </c>
      <c r="AP203" s="243" t="n">
        <v>0</v>
      </c>
      <c r="AQ203" s="243" t="n">
        <v>0</v>
      </c>
      <c r="AR203" s="243" t="n">
        <v>0</v>
      </c>
      <c r="AS203" s="243" t="n">
        <v>0</v>
      </c>
      <c r="AT203" s="243" t="n">
        <v>0</v>
      </c>
      <c r="AU203" s="243" t="n">
        <v>30</v>
      </c>
      <c r="AV203" s="243" t="n">
        <v>0</v>
      </c>
      <c r="AW203" s="243" t="n">
        <v>0</v>
      </c>
      <c r="AX203" s="243" t="n">
        <v>40</v>
      </c>
      <c r="AY203" s="243" t="n">
        <v>0</v>
      </c>
      <c r="AZ203" s="243" t="n">
        <v>0</v>
      </c>
      <c r="BA203" s="243" t="n">
        <v>0</v>
      </c>
      <c r="BB203" s="243" t="n">
        <v>30</v>
      </c>
      <c r="BC203" s="243" t="n">
        <v>40</v>
      </c>
      <c r="BD203" s="243" t="n">
        <v>0</v>
      </c>
      <c r="BE203" s="243" t="n">
        <v>0</v>
      </c>
      <c r="BF203" s="243" t="n">
        <v>0</v>
      </c>
      <c r="BG203" s="243" t="n">
        <v>0</v>
      </c>
      <c r="BH203" s="243" t="n">
        <v>0</v>
      </c>
      <c r="BI203" s="243" t="n">
        <v>0</v>
      </c>
      <c r="BJ203" s="243" t="n">
        <v>0</v>
      </c>
      <c r="BK203" s="243" t="n">
        <v>0</v>
      </c>
      <c r="BL203" s="243" t="n">
        <v>0</v>
      </c>
      <c r="BM203" s="243" t="n">
        <v>0</v>
      </c>
      <c r="BN203" s="243" t="n">
        <v>0</v>
      </c>
      <c r="BO203" s="243" t="n">
        <v>0</v>
      </c>
      <c r="BP203" s="243" t="n">
        <v>0</v>
      </c>
      <c r="BQ203" s="243" t="n">
        <v>0</v>
      </c>
      <c r="BR203" s="243" t="n">
        <v>0</v>
      </c>
      <c r="BS203" s="243" t="n">
        <v>0</v>
      </c>
      <c r="BT203" s="243" t="n">
        <v>0</v>
      </c>
      <c r="BU203" s="243" t="n">
        <v>0</v>
      </c>
      <c r="BV203" s="243" t="n">
        <v>0</v>
      </c>
      <c r="BW203" s="243" t="n">
        <v>0</v>
      </c>
      <c r="BX203" s="243" t="n">
        <v>0</v>
      </c>
      <c r="BY203" s="243" t="n">
        <v>0</v>
      </c>
      <c r="BZ203" s="243" t="n">
        <v>0</v>
      </c>
      <c r="CA203" s="243" t="n">
        <v>0</v>
      </c>
      <c r="CB203" s="243" t="n">
        <v>0</v>
      </c>
      <c r="CC203" s="243" t="n">
        <v>0</v>
      </c>
      <c r="CD203" s="243" t="n">
        <v>0</v>
      </c>
      <c r="CE203" s="243" t="n">
        <v>0</v>
      </c>
      <c r="CF203" s="243" t="n">
        <v>0</v>
      </c>
      <c r="CG203" s="243" t="n">
        <v>0</v>
      </c>
      <c r="CH203" s="243" t="n">
        <v>0</v>
      </c>
      <c r="CI203" s="243" t="n">
        <v>0</v>
      </c>
      <c r="CJ203" s="243" t="n">
        <v>0</v>
      </c>
      <c r="CK203" s="243" t="n">
        <v>0</v>
      </c>
      <c r="CL203" s="243" t="n">
        <v>0</v>
      </c>
      <c r="CM203" s="243" t="n">
        <v>30</v>
      </c>
      <c r="CN203" s="243" t="n">
        <v>0</v>
      </c>
      <c r="WY203" s="236" t="n">
        <v>0</v>
      </c>
      <c r="WZ203" s="108"/>
      <c r="XA203" s="237" t="n">
        <v>0</v>
      </c>
      <c r="XB203" s="61" t="n">
        <v>220</v>
      </c>
      <c r="XC203" s="200" t="n">
        <f aca="false">XB203-W203</f>
        <v>0</v>
      </c>
      <c r="XD203" s="256" t="n">
        <f aca="false">SUMIF('TRIEN KHAI SX'!$B$8:$B$262,$B203,'TRIEN KHAI SX'!$CM$8:$CM$262)-W203</f>
        <v>-30</v>
      </c>
      <c r="XE203" s="257" t="n">
        <f aca="false">SUMIF('TRIEN KHAI SX'!$B$8:$B$262,$B203,'TRIEN KHAI SX'!$FG$8:$FG$262)</f>
        <v>-30</v>
      </c>
      <c r="XF203" s="258"/>
      <c r="XG203" s="258"/>
      <c r="XH203" s="258"/>
      <c r="XI203" s="258"/>
      <c r="XJ203" s="258"/>
      <c r="XK203" s="45"/>
      <c r="XL203" s="45"/>
      <c r="XM203" s="48"/>
      <c r="XN203" s="48"/>
      <c r="XO203" s="48"/>
      <c r="XP203" s="48"/>
      <c r="XQ203" s="48"/>
      <c r="XR203" s="48"/>
      <c r="XS203" s="48"/>
      <c r="XT203" s="48"/>
      <c r="XU203" s="48"/>
      <c r="XV203" s="48"/>
      <c r="XW203" s="48"/>
      <c r="XX203" s="48"/>
      <c r="XY203" s="48"/>
      <c r="XZ203" s="48"/>
      <c r="YA203" s="48"/>
      <c r="YB203" s="48"/>
      <c r="YC203" s="48"/>
      <c r="YD203" s="48"/>
      <c r="YE203" s="48"/>
      <c r="YF203" s="48"/>
      <c r="YG203" s="48"/>
      <c r="YH203" s="48"/>
      <c r="YI203" s="48"/>
      <c r="YJ203" s="48"/>
      <c r="YK203" s="48"/>
      <c r="YL203" s="48"/>
      <c r="YM203" s="48"/>
      <c r="YN203" s="48"/>
      <c r="YO203" s="48"/>
      <c r="YP203" s="48"/>
      <c r="YQ203" s="48"/>
      <c r="YR203" s="48"/>
      <c r="YS203" s="48"/>
      <c r="YT203" s="48"/>
      <c r="YU203" s="48"/>
      <c r="YV203" s="48"/>
      <c r="YW203" s="48"/>
      <c r="YX203" s="48"/>
      <c r="YY203" s="48"/>
      <c r="YZ203" s="48"/>
      <c r="ZA203" s="48"/>
      <c r="ZB203" s="48"/>
      <c r="ZC203" s="48"/>
      <c r="ZD203" s="48"/>
      <c r="ZE203" s="48"/>
      <c r="ZF203" s="48"/>
      <c r="ZG203" s="48"/>
      <c r="ZH203" s="48"/>
      <c r="ZI203" s="48"/>
      <c r="ZJ203" s="48"/>
      <c r="ZK203" s="48"/>
      <c r="ZL203" s="48"/>
      <c r="ZM203" s="48"/>
      <c r="ZN203" s="48"/>
      <c r="ZO203" s="48"/>
      <c r="ZP203" s="48"/>
      <c r="ZQ203" s="48"/>
      <c r="ZR203" s="48"/>
      <c r="ZS203" s="48"/>
      <c r="ZT203" s="48"/>
      <c r="ZU203" s="48"/>
      <c r="ZV203" s="48"/>
      <c r="ZW203" s="48"/>
      <c r="ZX203" s="48"/>
      <c r="ZY203" s="48"/>
      <c r="ZZ203" s="48"/>
      <c r="AAA203" s="48"/>
      <c r="AAB203" s="48"/>
      <c r="AAC203" s="48"/>
      <c r="AAD203" s="48"/>
      <c r="AAE203" s="48"/>
      <c r="AAF203" s="48"/>
      <c r="AAG203" s="48"/>
      <c r="AAH203" s="48"/>
      <c r="AAI203" s="48"/>
      <c r="AAJ203" s="48"/>
      <c r="AAK203" s="48"/>
      <c r="AAL203" s="48"/>
      <c r="AAM203" s="48"/>
      <c r="AAN203" s="48"/>
      <c r="AAO203" s="48"/>
      <c r="AAP203" s="48"/>
      <c r="AAQ203" s="48"/>
      <c r="AAR203" s="48"/>
      <c r="AAS203" s="48"/>
      <c r="AAT203" s="48"/>
      <c r="AAU203" s="48"/>
      <c r="AAV203" s="48"/>
      <c r="AAW203" s="48"/>
      <c r="AAX203" s="48"/>
      <c r="AAY203" s="48"/>
      <c r="AAZ203" s="48"/>
      <c r="ABA203" s="48"/>
      <c r="ABB203" s="48"/>
      <c r="ABC203" s="48"/>
      <c r="ABD203" s="48"/>
      <c r="ABE203" s="48"/>
      <c r="ABF203" s="48"/>
      <c r="ABG203" s="48"/>
      <c r="ABH203" s="48"/>
      <c r="ABI203" s="48"/>
      <c r="ABJ203" s="48"/>
      <c r="ABK203" s="48"/>
      <c r="ABL203" s="48"/>
      <c r="ABM203" s="48"/>
      <c r="ABN203" s="48"/>
      <c r="ABO203" s="48"/>
      <c r="ABP203" s="48"/>
      <c r="ABQ203" s="48"/>
      <c r="ABR203" s="48"/>
      <c r="ABS203" s="48"/>
      <c r="ABT203" s="48"/>
      <c r="ABU203" s="48"/>
      <c r="ABV203" s="48"/>
      <c r="ABW203" s="48"/>
      <c r="ABX203" s="48"/>
      <c r="ABY203" s="48"/>
      <c r="ABZ203" s="48"/>
      <c r="ACA203" s="48"/>
      <c r="ACB203" s="48"/>
      <c r="ACC203" s="48"/>
      <c r="ACD203" s="48"/>
      <c r="ACE203" s="48"/>
      <c r="ACF203" s="48"/>
      <c r="ACG203" s="48"/>
      <c r="ACH203" s="48"/>
      <c r="ACI203" s="48"/>
      <c r="ACJ203" s="48"/>
      <c r="ACK203" s="48"/>
      <c r="ACL203" s="48"/>
      <c r="ACM203" s="48"/>
      <c r="ACN203" s="48"/>
      <c r="ACO203" s="48"/>
      <c r="ACP203" s="48"/>
      <c r="ACQ203" s="48"/>
      <c r="ACR203" s="48"/>
      <c r="ACS203" s="48"/>
      <c r="ACT203" s="48"/>
      <c r="ACU203" s="48"/>
      <c r="ACV203" s="48"/>
      <c r="ACW203" s="48"/>
      <c r="ACX203" s="48"/>
      <c r="ACY203" s="48"/>
      <c r="ACZ203" s="48"/>
      <c r="ADA203" s="48"/>
      <c r="ADB203" s="48"/>
      <c r="ADC203" s="48"/>
      <c r="ADD203" s="48"/>
      <c r="ADE203" s="48"/>
      <c r="ADF203" s="48"/>
      <c r="ADG203" s="48"/>
      <c r="ADH203" s="48"/>
      <c r="ADI203" s="48"/>
      <c r="ADJ203" s="48"/>
      <c r="ADK203" s="48"/>
      <c r="ADL203" s="48"/>
      <c r="ADM203" s="48"/>
      <c r="ADN203" s="48"/>
      <c r="ADO203" s="48"/>
      <c r="ADP203" s="48"/>
      <c r="ADQ203" s="48"/>
      <c r="ADR203" s="48"/>
      <c r="ADS203" s="48"/>
      <c r="ADT203" s="48"/>
      <c r="ADU203" s="48"/>
      <c r="ADV203" s="48"/>
      <c r="ADW203" s="48"/>
      <c r="ADX203" s="48"/>
      <c r="ADY203" s="48"/>
      <c r="ADZ203" s="48"/>
      <c r="AEA203" s="48"/>
      <c r="AEB203" s="48"/>
      <c r="AEC203" s="48"/>
      <c r="AED203" s="48"/>
      <c r="AEE203" s="48"/>
      <c r="AEF203" s="48"/>
      <c r="AEG203" s="48"/>
      <c r="AEH203" s="48"/>
      <c r="AEI203" s="48"/>
      <c r="AEJ203" s="48"/>
      <c r="AEK203" s="48"/>
      <c r="AEL203" s="48"/>
      <c r="AEM203" s="48"/>
      <c r="AEN203" s="48"/>
      <c r="AEO203" s="48"/>
      <c r="AEP203" s="48"/>
      <c r="AEQ203" s="48"/>
      <c r="AER203" s="48"/>
      <c r="AES203" s="48"/>
      <c r="AET203" s="48"/>
      <c r="AEU203" s="48"/>
      <c r="AEV203" s="48"/>
      <c r="AEW203" s="48"/>
      <c r="AEX203" s="48"/>
      <c r="AEY203" s="48"/>
      <c r="AEZ203" s="48"/>
      <c r="AFA203" s="48"/>
      <c r="AFB203" s="48"/>
      <c r="AFC203" s="48"/>
      <c r="AFD203" s="48"/>
      <c r="AFE203" s="48"/>
      <c r="AFF203" s="48"/>
      <c r="AFG203" s="48"/>
      <c r="AFH203" s="48"/>
      <c r="AFI203" s="48"/>
      <c r="AFJ203" s="48"/>
      <c r="AFK203" s="48"/>
      <c r="AFL203" s="48"/>
      <c r="AFM203" s="48"/>
      <c r="AFN203" s="48"/>
      <c r="AFO203" s="48"/>
      <c r="AFP203" s="48"/>
      <c r="AFQ203" s="48"/>
      <c r="AFR203" s="48"/>
      <c r="AFS203" s="48"/>
      <c r="AFT203" s="48"/>
      <c r="AFU203" s="48"/>
      <c r="AFV203" s="48"/>
      <c r="AFW203" s="48"/>
      <c r="AFX203" s="48"/>
      <c r="AFY203" s="48"/>
      <c r="AFZ203" s="48"/>
      <c r="AGA203" s="48"/>
      <c r="AGB203" s="48"/>
      <c r="AGC203" s="48"/>
      <c r="AGD203" s="48"/>
      <c r="AGE203" s="48"/>
      <c r="AGF203" s="48"/>
      <c r="AGG203" s="48"/>
      <c r="AGH203" s="48"/>
      <c r="AGI203" s="48"/>
      <c r="AGJ203" s="48"/>
      <c r="AGK203" s="48"/>
      <c r="AGL203" s="48"/>
      <c r="AGM203" s="48"/>
      <c r="AGN203" s="48"/>
      <c r="AGO203" s="48"/>
      <c r="AGP203" s="48"/>
      <c r="AGQ203" s="48"/>
      <c r="AGR203" s="48"/>
      <c r="AGS203" s="48"/>
      <c r="AGT203" s="48"/>
      <c r="AGU203" s="48"/>
      <c r="AGV203" s="48"/>
      <c r="AGW203" s="48"/>
      <c r="AGX203" s="48"/>
      <c r="AGY203" s="48"/>
      <c r="AGZ203" s="48"/>
      <c r="AHA203" s="48"/>
      <c r="AHB203" s="48"/>
      <c r="AHC203" s="48"/>
      <c r="AHD203" s="48"/>
      <c r="AHE203" s="48"/>
      <c r="AHF203" s="48"/>
      <c r="AHG203" s="48"/>
      <c r="AHH203" s="48"/>
      <c r="AHI203" s="48"/>
      <c r="AHJ203" s="48"/>
      <c r="AHK203" s="48"/>
      <c r="AHL203" s="48"/>
      <c r="AHM203" s="48"/>
      <c r="AHN203" s="48"/>
      <c r="AHO203" s="48"/>
      <c r="AHP203" s="48"/>
      <c r="AHQ203" s="48"/>
      <c r="AHR203" s="48"/>
      <c r="AHS203" s="48"/>
      <c r="AHT203" s="48"/>
      <c r="AHU203" s="48"/>
      <c r="AHV203" s="48"/>
      <c r="AHW203" s="48"/>
      <c r="AHX203" s="48"/>
      <c r="AHY203" s="48"/>
      <c r="AHZ203" s="48"/>
      <c r="AIA203" s="48"/>
      <c r="AIB203" s="48"/>
      <c r="AIC203" s="48"/>
      <c r="AID203" s="48"/>
      <c r="AIE203" s="48"/>
      <c r="AIF203" s="48"/>
      <c r="AIG203" s="48"/>
      <c r="AIH203" s="48"/>
      <c r="AII203" s="48"/>
      <c r="AIJ203" s="48"/>
      <c r="AIK203" s="48"/>
      <c r="AIL203" s="48"/>
      <c r="AIM203" s="48"/>
      <c r="AIN203" s="48"/>
      <c r="AIO203" s="48"/>
      <c r="AIP203" s="48"/>
      <c r="AIQ203" s="48"/>
      <c r="AIR203" s="48"/>
      <c r="AIS203" s="48"/>
      <c r="AIT203" s="48"/>
      <c r="AIU203" s="48"/>
      <c r="AIV203" s="48"/>
      <c r="AIW203" s="48"/>
      <c r="AIX203" s="48"/>
      <c r="AIY203" s="48"/>
      <c r="AIZ203" s="48"/>
      <c r="AJA203" s="48"/>
      <c r="AJB203" s="48"/>
      <c r="AJC203" s="48"/>
      <c r="AJD203" s="48"/>
      <c r="AJE203" s="48"/>
      <c r="AJF203" s="48"/>
      <c r="AJG203" s="48"/>
      <c r="AJH203" s="48"/>
      <c r="AJI203" s="48"/>
      <c r="AJJ203" s="48"/>
      <c r="AJK203" s="48"/>
      <c r="AJL203" s="48"/>
      <c r="AJM203" s="48"/>
      <c r="AJN203" s="48"/>
      <c r="AJO203" s="48"/>
      <c r="AJP203" s="48"/>
      <c r="AJQ203" s="48"/>
      <c r="AJR203" s="48"/>
      <c r="AJS203" s="48"/>
      <c r="AJT203" s="48"/>
      <c r="AJU203" s="48"/>
      <c r="AJV203" s="48"/>
      <c r="AJW203" s="48"/>
      <c r="AJX203" s="48"/>
      <c r="AJY203" s="48"/>
      <c r="AJZ203" s="48"/>
      <c r="AKA203" s="48"/>
      <c r="AKB203" s="48"/>
      <c r="AKC203" s="48"/>
      <c r="AKD203" s="48"/>
      <c r="AKE203" s="48"/>
      <c r="AKF203" s="48"/>
      <c r="AKG203" s="48"/>
      <c r="AKH203" s="48"/>
      <c r="AKI203" s="48"/>
      <c r="AKJ203" s="48"/>
      <c r="AKK203" s="48"/>
      <c r="AKL203" s="48"/>
      <c r="AKM203" s="48"/>
      <c r="AKN203" s="48"/>
      <c r="AKO203" s="48"/>
      <c r="AKP203" s="48"/>
      <c r="AKQ203" s="48"/>
      <c r="AKR203" s="48"/>
      <c r="AKS203" s="48"/>
      <c r="AKT203" s="48"/>
      <c r="AKU203" s="48"/>
      <c r="AKV203" s="48"/>
      <c r="AKW203" s="48"/>
      <c r="AKX203" s="48"/>
      <c r="AKY203" s="48"/>
      <c r="AKZ203" s="48"/>
      <c r="ALA203" s="48"/>
      <c r="ALB203" s="48"/>
      <c r="ALC203" s="48"/>
      <c r="ALD203" s="48"/>
      <c r="ALE203" s="48"/>
      <c r="ALF203" s="48"/>
      <c r="ALG203" s="48"/>
      <c r="ALH203" s="48"/>
      <c r="ALI203" s="48"/>
      <c r="ALJ203" s="48"/>
      <c r="ALK203" s="48"/>
      <c r="ALL203" s="48"/>
      <c r="ALM203" s="48"/>
      <c r="ALN203" s="48"/>
      <c r="ALO203" s="48"/>
      <c r="ALP203" s="48"/>
      <c r="ALQ203" s="48"/>
      <c r="ALR203" s="48"/>
      <c r="ALS203" s="48"/>
      <c r="ALT203" s="48"/>
      <c r="ALU203" s="48"/>
      <c r="ALV203" s="48"/>
      <c r="ALW203" s="48"/>
      <c r="ALX203" s="48"/>
      <c r="ALY203" s="48"/>
      <c r="ALZ203" s="48"/>
      <c r="AMA203" s="48"/>
      <c r="AMB203" s="48"/>
      <c r="AMC203" s="48"/>
      <c r="AMD203" s="48"/>
      <c r="AME203" s="48"/>
      <c r="AMF203" s="48"/>
      <c r="AMG203" s="48"/>
      <c r="AMH203" s="48"/>
      <c r="AMI203" s="48"/>
      <c r="AMJ203" s="48"/>
    </row>
    <row r="204" s="243" customFormat="true" ht="16.5" hidden="false" customHeight="true" outlineLevel="0" collapsed="false">
      <c r="A204" s="240" t="n">
        <f aca="false">A203+1</f>
        <v>192</v>
      </c>
      <c r="B204" s="242" t="s">
        <v>589</v>
      </c>
      <c r="C204" s="242" t="s">
        <v>589</v>
      </c>
      <c r="D204" s="242" t="s">
        <v>590</v>
      </c>
      <c r="E204" s="242" t="s">
        <v>580</v>
      </c>
      <c r="F204" s="242" t="n">
        <v>0</v>
      </c>
      <c r="G204" s="242" t="s">
        <v>581</v>
      </c>
      <c r="H204" s="244" t="s">
        <v>294</v>
      </c>
      <c r="I204" s="242" t="n">
        <f aca="false">COUNTIF($C$13:$C$265,$C204)</f>
        <v>1</v>
      </c>
      <c r="J204" s="245" t="n">
        <f aca="false">COUNTIF($B$13:$B$265,$B204)</f>
        <v>1</v>
      </c>
      <c r="K204" s="244"/>
      <c r="L204" s="246" t="n">
        <v>645</v>
      </c>
      <c r="M204" s="246" t="n">
        <v>595</v>
      </c>
      <c r="N204" s="246" t="n">
        <v>220</v>
      </c>
      <c r="O204" s="260" t="n">
        <f aca="false">L204*M204*N204/10^9</f>
        <v>0.0844305</v>
      </c>
      <c r="P204" s="248" t="n">
        <v>0.01598</v>
      </c>
      <c r="Q204" s="249"/>
      <c r="R204" s="250" t="n">
        <v>0</v>
      </c>
      <c r="S204" s="251" t="n">
        <v>30.92</v>
      </c>
      <c r="T204" s="252" t="n">
        <v>31.89</v>
      </c>
      <c r="U204" s="253" t="n">
        <v>39.7969</v>
      </c>
      <c r="V204" s="254"/>
      <c r="W204" s="255" t="n">
        <f aca="false">SUM(X204:WY204)</f>
        <v>150</v>
      </c>
      <c r="X204" s="243" t="n">
        <v>0</v>
      </c>
      <c r="Y204" s="243" t="n">
        <v>0</v>
      </c>
      <c r="Z204" s="243" t="n">
        <v>100</v>
      </c>
      <c r="AA204" s="243" t="n">
        <v>50</v>
      </c>
      <c r="AB204" s="243" t="n">
        <v>0</v>
      </c>
      <c r="AC204" s="243" t="n">
        <v>0</v>
      </c>
      <c r="AD204" s="243" t="n">
        <v>0</v>
      </c>
      <c r="AE204" s="243" t="n">
        <v>0</v>
      </c>
      <c r="AF204" s="243" t="n">
        <v>0</v>
      </c>
      <c r="AG204" s="243" t="n">
        <v>0</v>
      </c>
      <c r="AH204" s="243" t="n">
        <v>0</v>
      </c>
      <c r="AI204" s="243" t="n">
        <v>0</v>
      </c>
      <c r="AJ204" s="243" t="n">
        <v>0</v>
      </c>
      <c r="AK204" s="243" t="n">
        <v>0</v>
      </c>
      <c r="AL204" s="243" t="n">
        <v>0</v>
      </c>
      <c r="AM204" s="243" t="n">
        <v>0</v>
      </c>
      <c r="AP204" s="243" t="n">
        <v>0</v>
      </c>
      <c r="AQ204" s="243" t="n">
        <v>0</v>
      </c>
      <c r="AR204" s="243" t="n">
        <v>0</v>
      </c>
      <c r="AS204" s="243" t="n">
        <v>0</v>
      </c>
      <c r="AT204" s="243" t="n">
        <v>0</v>
      </c>
      <c r="AU204" s="243" t="n">
        <v>0</v>
      </c>
      <c r="AV204" s="243" t="n">
        <v>0</v>
      </c>
      <c r="AW204" s="243" t="n">
        <v>0</v>
      </c>
      <c r="AX204" s="243" t="n">
        <v>0</v>
      </c>
      <c r="AY204" s="243" t="n">
        <v>0</v>
      </c>
      <c r="AZ204" s="243" t="n">
        <v>0</v>
      </c>
      <c r="BA204" s="243" t="n">
        <v>0</v>
      </c>
      <c r="BB204" s="243" t="n">
        <v>0</v>
      </c>
      <c r="BC204" s="243" t="n">
        <v>0</v>
      </c>
      <c r="BD204" s="243" t="n">
        <v>0</v>
      </c>
      <c r="BE204" s="243" t="n">
        <v>0</v>
      </c>
      <c r="BF204" s="243" t="n">
        <v>0</v>
      </c>
      <c r="BG204" s="243" t="n">
        <v>0</v>
      </c>
      <c r="BH204" s="243" t="n">
        <v>0</v>
      </c>
      <c r="BI204" s="243" t="n">
        <v>0</v>
      </c>
      <c r="BJ204" s="243" t="n">
        <v>0</v>
      </c>
      <c r="BK204" s="243" t="n">
        <v>0</v>
      </c>
      <c r="BL204" s="243" t="n">
        <v>0</v>
      </c>
      <c r="BM204" s="243" t="n">
        <v>0</v>
      </c>
      <c r="BN204" s="243" t="n">
        <v>0</v>
      </c>
      <c r="BO204" s="243" t="n">
        <v>0</v>
      </c>
      <c r="BP204" s="243" t="n">
        <v>0</v>
      </c>
      <c r="BQ204" s="243" t="n">
        <v>0</v>
      </c>
      <c r="BR204" s="243" t="n">
        <v>0</v>
      </c>
      <c r="BS204" s="243" t="n">
        <v>0</v>
      </c>
      <c r="BT204" s="243" t="n">
        <v>0</v>
      </c>
      <c r="BU204" s="243" t="n">
        <v>0</v>
      </c>
      <c r="BV204" s="243" t="n">
        <v>0</v>
      </c>
      <c r="BW204" s="243" t="n">
        <v>0</v>
      </c>
      <c r="BX204" s="243" t="n">
        <v>0</v>
      </c>
      <c r="BY204" s="243" t="n">
        <v>0</v>
      </c>
      <c r="BZ204" s="243" t="n">
        <v>0</v>
      </c>
      <c r="CA204" s="243" t="n">
        <v>0</v>
      </c>
      <c r="CB204" s="243" t="n">
        <v>0</v>
      </c>
      <c r="CC204" s="243" t="n">
        <v>0</v>
      </c>
      <c r="CD204" s="243" t="n">
        <v>0</v>
      </c>
      <c r="CE204" s="243" t="n">
        <v>0</v>
      </c>
      <c r="CF204" s="243" t="n">
        <v>0</v>
      </c>
      <c r="CG204" s="243" t="n">
        <v>0</v>
      </c>
      <c r="CH204" s="243" t="n">
        <v>0</v>
      </c>
      <c r="CI204" s="243" t="n">
        <v>0</v>
      </c>
      <c r="CJ204" s="243" t="n">
        <v>0</v>
      </c>
      <c r="CK204" s="243" t="n">
        <v>0</v>
      </c>
      <c r="CL204" s="243" t="n">
        <v>0</v>
      </c>
      <c r="CM204" s="243" t="n">
        <v>0</v>
      </c>
      <c r="CN204" s="243" t="n">
        <v>0</v>
      </c>
      <c r="WY204" s="236" t="n">
        <v>0</v>
      </c>
      <c r="WZ204" s="108"/>
      <c r="XA204" s="237" t="n">
        <v>0</v>
      </c>
      <c r="XB204" s="61" t="n">
        <v>150</v>
      </c>
      <c r="XC204" s="200" t="n">
        <f aca="false">XB204-W204</f>
        <v>0</v>
      </c>
      <c r="XD204" s="256" t="n">
        <f aca="false">SUMIF('TRIEN KHAI SX'!$B$8:$B$262,$B204,'TRIEN KHAI SX'!$CM$8:$CM$262)-W204</f>
        <v>0</v>
      </c>
      <c r="XE204" s="257" t="n">
        <f aca="false">SUMIF('TRIEN KHAI SX'!$B$8:$B$262,$B204,'TRIEN KHAI SX'!$FG$8:$FG$262)</f>
        <v>0</v>
      </c>
      <c r="XF204" s="258"/>
      <c r="XG204" s="258"/>
      <c r="XH204" s="258"/>
      <c r="XI204" s="258"/>
      <c r="XJ204" s="258"/>
      <c r="XK204" s="45"/>
      <c r="XL204" s="45"/>
      <c r="XM204" s="48"/>
      <c r="XN204" s="48"/>
      <c r="XO204" s="48"/>
      <c r="XP204" s="48"/>
      <c r="XQ204" s="48"/>
      <c r="XR204" s="48"/>
      <c r="XS204" s="48"/>
      <c r="XT204" s="48"/>
      <c r="XU204" s="48"/>
      <c r="XV204" s="48"/>
      <c r="XW204" s="48"/>
      <c r="XX204" s="48"/>
      <c r="XY204" s="48"/>
      <c r="XZ204" s="48"/>
      <c r="YA204" s="48"/>
      <c r="YB204" s="48"/>
      <c r="YC204" s="48"/>
      <c r="YD204" s="48"/>
      <c r="YE204" s="48"/>
      <c r="YF204" s="48"/>
      <c r="YG204" s="48"/>
      <c r="YH204" s="48"/>
      <c r="YI204" s="48"/>
      <c r="YJ204" s="48"/>
      <c r="YK204" s="48"/>
      <c r="YL204" s="48"/>
      <c r="YM204" s="48"/>
      <c r="YN204" s="48"/>
      <c r="YO204" s="48"/>
      <c r="YP204" s="48"/>
      <c r="YQ204" s="48"/>
      <c r="YR204" s="48"/>
      <c r="YS204" s="48"/>
      <c r="YT204" s="48"/>
      <c r="YU204" s="48"/>
      <c r="YV204" s="48"/>
      <c r="YW204" s="48"/>
      <c r="YX204" s="48"/>
      <c r="YY204" s="48"/>
      <c r="YZ204" s="48"/>
      <c r="ZA204" s="48"/>
      <c r="ZB204" s="48"/>
      <c r="ZC204" s="48"/>
      <c r="ZD204" s="48"/>
      <c r="ZE204" s="48"/>
      <c r="ZF204" s="48"/>
      <c r="ZG204" s="48"/>
      <c r="ZH204" s="48"/>
      <c r="ZI204" s="48"/>
      <c r="ZJ204" s="48"/>
      <c r="ZK204" s="48"/>
      <c r="ZL204" s="48"/>
      <c r="ZM204" s="48"/>
      <c r="ZN204" s="48"/>
      <c r="ZO204" s="48"/>
      <c r="ZP204" s="48"/>
      <c r="ZQ204" s="48"/>
      <c r="ZR204" s="48"/>
      <c r="ZS204" s="48"/>
      <c r="ZT204" s="48"/>
      <c r="ZU204" s="48"/>
      <c r="ZV204" s="48"/>
      <c r="ZW204" s="48"/>
      <c r="ZX204" s="48"/>
      <c r="ZY204" s="48"/>
      <c r="ZZ204" s="48"/>
      <c r="AAA204" s="48"/>
      <c r="AAB204" s="48"/>
      <c r="AAC204" s="48"/>
      <c r="AAD204" s="48"/>
      <c r="AAE204" s="48"/>
      <c r="AAF204" s="48"/>
      <c r="AAG204" s="48"/>
      <c r="AAH204" s="48"/>
      <c r="AAI204" s="48"/>
      <c r="AAJ204" s="48"/>
      <c r="AAK204" s="48"/>
      <c r="AAL204" s="48"/>
      <c r="AAM204" s="48"/>
      <c r="AAN204" s="48"/>
      <c r="AAO204" s="48"/>
      <c r="AAP204" s="48"/>
      <c r="AAQ204" s="48"/>
      <c r="AAR204" s="48"/>
      <c r="AAS204" s="48"/>
      <c r="AAT204" s="48"/>
      <c r="AAU204" s="48"/>
      <c r="AAV204" s="48"/>
      <c r="AAW204" s="48"/>
      <c r="AAX204" s="48"/>
      <c r="AAY204" s="48"/>
      <c r="AAZ204" s="48"/>
      <c r="ABA204" s="48"/>
      <c r="ABB204" s="48"/>
      <c r="ABC204" s="48"/>
      <c r="ABD204" s="48"/>
      <c r="ABE204" s="48"/>
      <c r="ABF204" s="48"/>
      <c r="ABG204" s="48"/>
      <c r="ABH204" s="48"/>
      <c r="ABI204" s="48"/>
      <c r="ABJ204" s="48"/>
      <c r="ABK204" s="48"/>
      <c r="ABL204" s="48"/>
      <c r="ABM204" s="48"/>
      <c r="ABN204" s="48"/>
      <c r="ABO204" s="48"/>
      <c r="ABP204" s="48"/>
      <c r="ABQ204" s="48"/>
      <c r="ABR204" s="48"/>
      <c r="ABS204" s="48"/>
      <c r="ABT204" s="48"/>
      <c r="ABU204" s="48"/>
      <c r="ABV204" s="48"/>
      <c r="ABW204" s="48"/>
      <c r="ABX204" s="48"/>
      <c r="ABY204" s="48"/>
      <c r="ABZ204" s="48"/>
      <c r="ACA204" s="48"/>
      <c r="ACB204" s="48"/>
      <c r="ACC204" s="48"/>
      <c r="ACD204" s="48"/>
      <c r="ACE204" s="48"/>
      <c r="ACF204" s="48"/>
      <c r="ACG204" s="48"/>
      <c r="ACH204" s="48"/>
      <c r="ACI204" s="48"/>
      <c r="ACJ204" s="48"/>
      <c r="ACK204" s="48"/>
      <c r="ACL204" s="48"/>
      <c r="ACM204" s="48"/>
      <c r="ACN204" s="48"/>
      <c r="ACO204" s="48"/>
      <c r="ACP204" s="48"/>
      <c r="ACQ204" s="48"/>
      <c r="ACR204" s="48"/>
      <c r="ACS204" s="48"/>
      <c r="ACT204" s="48"/>
      <c r="ACU204" s="48"/>
      <c r="ACV204" s="48"/>
      <c r="ACW204" s="48"/>
      <c r="ACX204" s="48"/>
      <c r="ACY204" s="48"/>
      <c r="ACZ204" s="48"/>
      <c r="ADA204" s="48"/>
      <c r="ADB204" s="48"/>
      <c r="ADC204" s="48"/>
      <c r="ADD204" s="48"/>
      <c r="ADE204" s="48"/>
      <c r="ADF204" s="48"/>
      <c r="ADG204" s="48"/>
      <c r="ADH204" s="48"/>
      <c r="ADI204" s="48"/>
      <c r="ADJ204" s="48"/>
      <c r="ADK204" s="48"/>
      <c r="ADL204" s="48"/>
      <c r="ADM204" s="48"/>
      <c r="ADN204" s="48"/>
      <c r="ADO204" s="48"/>
      <c r="ADP204" s="48"/>
      <c r="ADQ204" s="48"/>
      <c r="ADR204" s="48"/>
      <c r="ADS204" s="48"/>
      <c r="ADT204" s="48"/>
      <c r="ADU204" s="48"/>
      <c r="ADV204" s="48"/>
      <c r="ADW204" s="48"/>
      <c r="ADX204" s="48"/>
      <c r="ADY204" s="48"/>
      <c r="ADZ204" s="48"/>
      <c r="AEA204" s="48"/>
      <c r="AEB204" s="48"/>
      <c r="AEC204" s="48"/>
      <c r="AED204" s="48"/>
      <c r="AEE204" s="48"/>
      <c r="AEF204" s="48"/>
      <c r="AEG204" s="48"/>
      <c r="AEH204" s="48"/>
      <c r="AEI204" s="48"/>
      <c r="AEJ204" s="48"/>
      <c r="AEK204" s="48"/>
      <c r="AEL204" s="48"/>
      <c r="AEM204" s="48"/>
      <c r="AEN204" s="48"/>
      <c r="AEO204" s="48"/>
      <c r="AEP204" s="48"/>
      <c r="AEQ204" s="48"/>
      <c r="AER204" s="48"/>
      <c r="AES204" s="48"/>
      <c r="AET204" s="48"/>
      <c r="AEU204" s="48"/>
      <c r="AEV204" s="48"/>
      <c r="AEW204" s="48"/>
      <c r="AEX204" s="48"/>
      <c r="AEY204" s="48"/>
      <c r="AEZ204" s="48"/>
      <c r="AFA204" s="48"/>
      <c r="AFB204" s="48"/>
      <c r="AFC204" s="48"/>
      <c r="AFD204" s="48"/>
      <c r="AFE204" s="48"/>
      <c r="AFF204" s="48"/>
      <c r="AFG204" s="48"/>
      <c r="AFH204" s="48"/>
      <c r="AFI204" s="48"/>
      <c r="AFJ204" s="48"/>
      <c r="AFK204" s="48"/>
      <c r="AFL204" s="48"/>
      <c r="AFM204" s="48"/>
      <c r="AFN204" s="48"/>
      <c r="AFO204" s="48"/>
      <c r="AFP204" s="48"/>
      <c r="AFQ204" s="48"/>
      <c r="AFR204" s="48"/>
      <c r="AFS204" s="48"/>
      <c r="AFT204" s="48"/>
      <c r="AFU204" s="48"/>
      <c r="AFV204" s="48"/>
      <c r="AFW204" s="48"/>
      <c r="AFX204" s="48"/>
      <c r="AFY204" s="48"/>
      <c r="AFZ204" s="48"/>
      <c r="AGA204" s="48"/>
      <c r="AGB204" s="48"/>
      <c r="AGC204" s="48"/>
      <c r="AGD204" s="48"/>
      <c r="AGE204" s="48"/>
      <c r="AGF204" s="48"/>
      <c r="AGG204" s="48"/>
      <c r="AGH204" s="48"/>
      <c r="AGI204" s="48"/>
      <c r="AGJ204" s="48"/>
      <c r="AGK204" s="48"/>
      <c r="AGL204" s="48"/>
      <c r="AGM204" s="48"/>
      <c r="AGN204" s="48"/>
      <c r="AGO204" s="48"/>
      <c r="AGP204" s="48"/>
      <c r="AGQ204" s="48"/>
      <c r="AGR204" s="48"/>
      <c r="AGS204" s="48"/>
      <c r="AGT204" s="48"/>
      <c r="AGU204" s="48"/>
      <c r="AGV204" s="48"/>
      <c r="AGW204" s="48"/>
      <c r="AGX204" s="48"/>
      <c r="AGY204" s="48"/>
      <c r="AGZ204" s="48"/>
      <c r="AHA204" s="48"/>
      <c r="AHB204" s="48"/>
      <c r="AHC204" s="48"/>
      <c r="AHD204" s="48"/>
      <c r="AHE204" s="48"/>
      <c r="AHF204" s="48"/>
      <c r="AHG204" s="48"/>
      <c r="AHH204" s="48"/>
      <c r="AHI204" s="48"/>
      <c r="AHJ204" s="48"/>
      <c r="AHK204" s="48"/>
      <c r="AHL204" s="48"/>
      <c r="AHM204" s="48"/>
      <c r="AHN204" s="48"/>
      <c r="AHO204" s="48"/>
      <c r="AHP204" s="48"/>
      <c r="AHQ204" s="48"/>
      <c r="AHR204" s="48"/>
      <c r="AHS204" s="48"/>
      <c r="AHT204" s="48"/>
      <c r="AHU204" s="48"/>
      <c r="AHV204" s="48"/>
      <c r="AHW204" s="48"/>
      <c r="AHX204" s="48"/>
      <c r="AHY204" s="48"/>
      <c r="AHZ204" s="48"/>
      <c r="AIA204" s="48"/>
      <c r="AIB204" s="48"/>
      <c r="AIC204" s="48"/>
      <c r="AID204" s="48"/>
      <c r="AIE204" s="48"/>
      <c r="AIF204" s="48"/>
      <c r="AIG204" s="48"/>
      <c r="AIH204" s="48"/>
      <c r="AII204" s="48"/>
      <c r="AIJ204" s="48"/>
      <c r="AIK204" s="48"/>
      <c r="AIL204" s="48"/>
      <c r="AIM204" s="48"/>
      <c r="AIN204" s="48"/>
      <c r="AIO204" s="48"/>
      <c r="AIP204" s="48"/>
      <c r="AIQ204" s="48"/>
      <c r="AIR204" s="48"/>
      <c r="AIS204" s="48"/>
      <c r="AIT204" s="48"/>
      <c r="AIU204" s="48"/>
      <c r="AIV204" s="48"/>
      <c r="AIW204" s="48"/>
      <c r="AIX204" s="48"/>
      <c r="AIY204" s="48"/>
      <c r="AIZ204" s="48"/>
      <c r="AJA204" s="48"/>
      <c r="AJB204" s="48"/>
      <c r="AJC204" s="48"/>
      <c r="AJD204" s="48"/>
      <c r="AJE204" s="48"/>
      <c r="AJF204" s="48"/>
      <c r="AJG204" s="48"/>
      <c r="AJH204" s="48"/>
      <c r="AJI204" s="48"/>
      <c r="AJJ204" s="48"/>
      <c r="AJK204" s="48"/>
      <c r="AJL204" s="48"/>
      <c r="AJM204" s="48"/>
      <c r="AJN204" s="48"/>
      <c r="AJO204" s="48"/>
      <c r="AJP204" s="48"/>
      <c r="AJQ204" s="48"/>
      <c r="AJR204" s="48"/>
      <c r="AJS204" s="48"/>
      <c r="AJT204" s="48"/>
      <c r="AJU204" s="48"/>
      <c r="AJV204" s="48"/>
      <c r="AJW204" s="48"/>
      <c r="AJX204" s="48"/>
      <c r="AJY204" s="48"/>
      <c r="AJZ204" s="48"/>
      <c r="AKA204" s="48"/>
      <c r="AKB204" s="48"/>
      <c r="AKC204" s="48"/>
      <c r="AKD204" s="48"/>
      <c r="AKE204" s="48"/>
      <c r="AKF204" s="48"/>
      <c r="AKG204" s="48"/>
      <c r="AKH204" s="48"/>
      <c r="AKI204" s="48"/>
      <c r="AKJ204" s="48"/>
      <c r="AKK204" s="48"/>
      <c r="AKL204" s="48"/>
      <c r="AKM204" s="48"/>
      <c r="AKN204" s="48"/>
      <c r="AKO204" s="48"/>
      <c r="AKP204" s="48"/>
      <c r="AKQ204" s="48"/>
      <c r="AKR204" s="48"/>
      <c r="AKS204" s="48"/>
      <c r="AKT204" s="48"/>
      <c r="AKU204" s="48"/>
      <c r="AKV204" s="48"/>
      <c r="AKW204" s="48"/>
      <c r="AKX204" s="48"/>
      <c r="AKY204" s="48"/>
      <c r="AKZ204" s="48"/>
      <c r="ALA204" s="48"/>
      <c r="ALB204" s="48"/>
      <c r="ALC204" s="48"/>
      <c r="ALD204" s="48"/>
      <c r="ALE204" s="48"/>
      <c r="ALF204" s="48"/>
      <c r="ALG204" s="48"/>
      <c r="ALH204" s="48"/>
      <c r="ALI204" s="48"/>
      <c r="ALJ204" s="48"/>
      <c r="ALK204" s="48"/>
      <c r="ALL204" s="48"/>
      <c r="ALM204" s="48"/>
      <c r="ALN204" s="48"/>
      <c r="ALO204" s="48"/>
      <c r="ALP204" s="48"/>
      <c r="ALQ204" s="48"/>
      <c r="ALR204" s="48"/>
      <c r="ALS204" s="48"/>
      <c r="ALT204" s="48"/>
      <c r="ALU204" s="48"/>
      <c r="ALV204" s="48"/>
      <c r="ALW204" s="48"/>
      <c r="ALX204" s="48"/>
      <c r="ALY204" s="48"/>
      <c r="ALZ204" s="48"/>
      <c r="AMA204" s="48"/>
      <c r="AMB204" s="48"/>
      <c r="AMC204" s="48"/>
      <c r="AMD204" s="48"/>
      <c r="AME204" s="48"/>
      <c r="AMF204" s="48"/>
      <c r="AMG204" s="48"/>
      <c r="AMH204" s="48"/>
      <c r="AMI204" s="48"/>
      <c r="AMJ204" s="48"/>
    </row>
    <row r="205" s="243" customFormat="true" ht="16.5" hidden="false" customHeight="true" outlineLevel="0" collapsed="false">
      <c r="A205" s="240" t="n">
        <f aca="false">A204+1</f>
        <v>193</v>
      </c>
      <c r="B205" s="242" t="s">
        <v>591</v>
      </c>
      <c r="C205" s="242" t="s">
        <v>591</v>
      </c>
      <c r="D205" s="242" t="s">
        <v>592</v>
      </c>
      <c r="E205" s="242" t="s">
        <v>304</v>
      </c>
      <c r="F205" s="242" t="n">
        <v>0</v>
      </c>
      <c r="G205" s="242" t="s">
        <v>305</v>
      </c>
      <c r="H205" s="244" t="s">
        <v>294</v>
      </c>
      <c r="I205" s="242" t="n">
        <f aca="false">COUNTIF($C$13:$C$265,$C205)</f>
        <v>1</v>
      </c>
      <c r="J205" s="245" t="n">
        <f aca="false">COUNTIF($B$13:$B$265,$B205)</f>
        <v>1</v>
      </c>
      <c r="K205" s="244"/>
      <c r="L205" s="246" t="n">
        <v>900</v>
      </c>
      <c r="M205" s="246" t="n">
        <v>455</v>
      </c>
      <c r="N205" s="246" t="n">
        <v>290</v>
      </c>
      <c r="O205" s="260" t="n">
        <f aca="false">L205*M205*N205/10^9</f>
        <v>0.118755</v>
      </c>
      <c r="P205" s="248" t="n">
        <v>0.03705</v>
      </c>
      <c r="Q205" s="249"/>
      <c r="R205" s="250"/>
      <c r="S205" s="251"/>
      <c r="T205" s="252" t="n">
        <v>75.94</v>
      </c>
      <c r="U205" s="253" t="n">
        <v>94.3074</v>
      </c>
      <c r="V205" s="254"/>
      <c r="W205" s="255" t="n">
        <f aca="false">SUM(X205:WY205)</f>
        <v>60</v>
      </c>
      <c r="X205" s="243" t="n">
        <v>0</v>
      </c>
      <c r="Y205" s="243" t="n">
        <v>0</v>
      </c>
      <c r="Z205" s="243" t="n">
        <v>0</v>
      </c>
      <c r="AA205" s="243" t="n">
        <v>0</v>
      </c>
      <c r="AB205" s="243" t="n">
        <v>0</v>
      </c>
      <c r="AC205" s="243" t="n">
        <v>0</v>
      </c>
      <c r="AD205" s="243" t="n">
        <v>0</v>
      </c>
      <c r="AE205" s="243" t="n">
        <v>0</v>
      </c>
      <c r="AF205" s="243" t="n">
        <v>0</v>
      </c>
      <c r="AG205" s="243" t="n">
        <v>0</v>
      </c>
      <c r="AH205" s="243" t="n">
        <v>0</v>
      </c>
      <c r="AI205" s="243" t="n">
        <v>0</v>
      </c>
      <c r="AJ205" s="243" t="n">
        <v>0</v>
      </c>
      <c r="AK205" s="243" t="n">
        <v>0</v>
      </c>
      <c r="AL205" s="243" t="n">
        <v>0</v>
      </c>
      <c r="AM205" s="243" t="n">
        <v>0</v>
      </c>
      <c r="AP205" s="243" t="n">
        <v>30</v>
      </c>
      <c r="AQ205" s="243" t="n">
        <v>0</v>
      </c>
      <c r="AR205" s="243" t="n">
        <v>0</v>
      </c>
      <c r="AS205" s="243" t="n">
        <v>0</v>
      </c>
      <c r="AT205" s="243" t="n">
        <v>0</v>
      </c>
      <c r="AU205" s="243" t="n">
        <v>0</v>
      </c>
      <c r="AV205" s="243" t="n">
        <v>0</v>
      </c>
      <c r="AW205" s="243" t="n">
        <v>0</v>
      </c>
      <c r="AX205" s="243" t="n">
        <v>0</v>
      </c>
      <c r="AY205" s="243" t="n">
        <v>30</v>
      </c>
      <c r="AZ205" s="243" t="n">
        <v>0</v>
      </c>
      <c r="BA205" s="243" t="n">
        <v>0</v>
      </c>
      <c r="BB205" s="243" t="n">
        <v>0</v>
      </c>
      <c r="BC205" s="243" t="n">
        <v>0</v>
      </c>
      <c r="BD205" s="243" t="n">
        <v>0</v>
      </c>
      <c r="BE205" s="243" t="n">
        <v>0</v>
      </c>
      <c r="BF205" s="243" t="n">
        <v>0</v>
      </c>
      <c r="BG205" s="243" t="n">
        <v>0</v>
      </c>
      <c r="BH205" s="243" t="n">
        <v>0</v>
      </c>
      <c r="BI205" s="243" t="n">
        <v>0</v>
      </c>
      <c r="BJ205" s="243" t="n">
        <v>0</v>
      </c>
      <c r="BK205" s="243" t="n">
        <v>0</v>
      </c>
      <c r="BL205" s="243" t="n">
        <v>0</v>
      </c>
      <c r="BM205" s="243" t="n">
        <v>0</v>
      </c>
      <c r="BN205" s="243" t="n">
        <v>0</v>
      </c>
      <c r="BO205" s="243" t="n">
        <v>0</v>
      </c>
      <c r="BP205" s="243" t="n">
        <v>0</v>
      </c>
      <c r="BQ205" s="243" t="n">
        <v>0</v>
      </c>
      <c r="BR205" s="243" t="n">
        <v>0</v>
      </c>
      <c r="BS205" s="243" t="n">
        <v>0</v>
      </c>
      <c r="BT205" s="243" t="n">
        <v>0</v>
      </c>
      <c r="BU205" s="243" t="n">
        <v>0</v>
      </c>
      <c r="BV205" s="243" t="n">
        <v>0</v>
      </c>
      <c r="BW205" s="243" t="n">
        <v>0</v>
      </c>
      <c r="BX205" s="243" t="n">
        <v>0</v>
      </c>
      <c r="BY205" s="243" t="n">
        <v>0</v>
      </c>
      <c r="BZ205" s="243" t="n">
        <v>0</v>
      </c>
      <c r="CA205" s="243" t="n">
        <v>0</v>
      </c>
      <c r="CB205" s="243" t="n">
        <v>0</v>
      </c>
      <c r="CC205" s="243" t="n">
        <v>0</v>
      </c>
      <c r="CD205" s="243" t="n">
        <v>0</v>
      </c>
      <c r="CE205" s="243" t="n">
        <v>0</v>
      </c>
      <c r="CF205" s="243" t="n">
        <v>0</v>
      </c>
      <c r="CG205" s="243" t="n">
        <v>0</v>
      </c>
      <c r="CH205" s="243" t="n">
        <v>0</v>
      </c>
      <c r="CI205" s="243" t="n">
        <v>0</v>
      </c>
      <c r="CJ205" s="243" t="n">
        <v>0</v>
      </c>
      <c r="CK205" s="243" t="n">
        <v>0</v>
      </c>
      <c r="CL205" s="243" t="n">
        <v>0</v>
      </c>
      <c r="CM205" s="243" t="n">
        <v>0</v>
      </c>
      <c r="CN205" s="243" t="n">
        <v>0</v>
      </c>
      <c r="WY205" s="236" t="n">
        <v>0</v>
      </c>
      <c r="WZ205" s="108"/>
      <c r="XA205" s="237" t="n">
        <v>0</v>
      </c>
      <c r="XB205" s="61" t="n">
        <v>60</v>
      </c>
      <c r="XC205" s="200" t="n">
        <f aca="false">XB205-W205</f>
        <v>0</v>
      </c>
      <c r="XD205" s="256" t="n">
        <f aca="false">SUMIF('TRIEN KHAI SX'!$B$8:$B$262,$B205,'TRIEN KHAI SX'!$CM$8:$CM$262)-W205</f>
        <v>0</v>
      </c>
      <c r="XE205" s="257" t="n">
        <f aca="false">SUMIF('TRIEN KHAI SX'!$B$8:$B$262,$B205,'TRIEN KHAI SX'!$FG$8:$FG$262)</f>
        <v>0</v>
      </c>
      <c r="XF205" s="258"/>
      <c r="XG205" s="258"/>
      <c r="XH205" s="258"/>
      <c r="XI205" s="258"/>
      <c r="XJ205" s="258"/>
      <c r="XK205" s="45"/>
      <c r="XL205" s="45"/>
      <c r="XM205" s="48"/>
      <c r="XN205" s="48"/>
      <c r="XO205" s="48"/>
      <c r="XP205" s="48"/>
      <c r="XQ205" s="48"/>
      <c r="XR205" s="48"/>
      <c r="XS205" s="48"/>
      <c r="XT205" s="48"/>
      <c r="XU205" s="48"/>
      <c r="XV205" s="48"/>
      <c r="XW205" s="48"/>
      <c r="XX205" s="48"/>
      <c r="XY205" s="48"/>
      <c r="XZ205" s="48"/>
      <c r="YA205" s="48"/>
      <c r="YB205" s="48"/>
      <c r="YC205" s="48"/>
      <c r="YD205" s="48"/>
      <c r="YE205" s="48"/>
      <c r="YF205" s="48"/>
      <c r="YG205" s="48"/>
      <c r="YH205" s="48"/>
      <c r="YI205" s="48"/>
      <c r="YJ205" s="48"/>
      <c r="YK205" s="48"/>
      <c r="YL205" s="48"/>
      <c r="YM205" s="48"/>
      <c r="YN205" s="48"/>
      <c r="YO205" s="48"/>
      <c r="YP205" s="48"/>
      <c r="YQ205" s="48"/>
      <c r="YR205" s="48"/>
      <c r="YS205" s="48"/>
      <c r="YT205" s="48"/>
      <c r="YU205" s="48"/>
      <c r="YV205" s="48"/>
      <c r="YW205" s="48"/>
      <c r="YX205" s="48"/>
      <c r="YY205" s="48"/>
      <c r="YZ205" s="48"/>
      <c r="ZA205" s="48"/>
      <c r="ZB205" s="48"/>
      <c r="ZC205" s="48"/>
      <c r="ZD205" s="48"/>
      <c r="ZE205" s="48"/>
      <c r="ZF205" s="48"/>
      <c r="ZG205" s="48"/>
      <c r="ZH205" s="48"/>
      <c r="ZI205" s="48"/>
      <c r="ZJ205" s="48"/>
      <c r="ZK205" s="48"/>
      <c r="ZL205" s="48"/>
      <c r="ZM205" s="48"/>
      <c r="ZN205" s="48"/>
      <c r="ZO205" s="48"/>
      <c r="ZP205" s="48"/>
      <c r="ZQ205" s="48"/>
      <c r="ZR205" s="48"/>
      <c r="ZS205" s="48"/>
      <c r="ZT205" s="48"/>
      <c r="ZU205" s="48"/>
      <c r="ZV205" s="48"/>
      <c r="ZW205" s="48"/>
      <c r="ZX205" s="48"/>
      <c r="ZY205" s="48"/>
      <c r="ZZ205" s="48"/>
      <c r="AAA205" s="48"/>
      <c r="AAB205" s="48"/>
      <c r="AAC205" s="48"/>
      <c r="AAD205" s="48"/>
      <c r="AAE205" s="48"/>
      <c r="AAF205" s="48"/>
      <c r="AAG205" s="48"/>
      <c r="AAH205" s="48"/>
      <c r="AAI205" s="48"/>
      <c r="AAJ205" s="48"/>
      <c r="AAK205" s="48"/>
      <c r="AAL205" s="48"/>
      <c r="AAM205" s="48"/>
      <c r="AAN205" s="48"/>
      <c r="AAO205" s="48"/>
      <c r="AAP205" s="48"/>
      <c r="AAQ205" s="48"/>
      <c r="AAR205" s="48"/>
      <c r="AAS205" s="48"/>
      <c r="AAT205" s="48"/>
      <c r="AAU205" s="48"/>
      <c r="AAV205" s="48"/>
      <c r="AAW205" s="48"/>
      <c r="AAX205" s="48"/>
      <c r="AAY205" s="48"/>
      <c r="AAZ205" s="48"/>
      <c r="ABA205" s="48"/>
      <c r="ABB205" s="48"/>
      <c r="ABC205" s="48"/>
      <c r="ABD205" s="48"/>
      <c r="ABE205" s="48"/>
      <c r="ABF205" s="48"/>
      <c r="ABG205" s="48"/>
      <c r="ABH205" s="48"/>
      <c r="ABI205" s="48"/>
      <c r="ABJ205" s="48"/>
      <c r="ABK205" s="48"/>
      <c r="ABL205" s="48"/>
      <c r="ABM205" s="48"/>
      <c r="ABN205" s="48"/>
      <c r="ABO205" s="48"/>
      <c r="ABP205" s="48"/>
      <c r="ABQ205" s="48"/>
      <c r="ABR205" s="48"/>
      <c r="ABS205" s="48"/>
      <c r="ABT205" s="48"/>
      <c r="ABU205" s="48"/>
      <c r="ABV205" s="48"/>
      <c r="ABW205" s="48"/>
      <c r="ABX205" s="48"/>
      <c r="ABY205" s="48"/>
      <c r="ABZ205" s="48"/>
      <c r="ACA205" s="48"/>
      <c r="ACB205" s="48"/>
      <c r="ACC205" s="48"/>
      <c r="ACD205" s="48"/>
      <c r="ACE205" s="48"/>
      <c r="ACF205" s="48"/>
      <c r="ACG205" s="48"/>
      <c r="ACH205" s="48"/>
      <c r="ACI205" s="48"/>
      <c r="ACJ205" s="48"/>
      <c r="ACK205" s="48"/>
      <c r="ACL205" s="48"/>
      <c r="ACM205" s="48"/>
      <c r="ACN205" s="48"/>
      <c r="ACO205" s="48"/>
      <c r="ACP205" s="48"/>
      <c r="ACQ205" s="48"/>
      <c r="ACR205" s="48"/>
      <c r="ACS205" s="48"/>
      <c r="ACT205" s="48"/>
      <c r="ACU205" s="48"/>
      <c r="ACV205" s="48"/>
      <c r="ACW205" s="48"/>
      <c r="ACX205" s="48"/>
      <c r="ACY205" s="48"/>
      <c r="ACZ205" s="48"/>
      <c r="ADA205" s="48"/>
      <c r="ADB205" s="48"/>
      <c r="ADC205" s="48"/>
      <c r="ADD205" s="48"/>
      <c r="ADE205" s="48"/>
      <c r="ADF205" s="48"/>
      <c r="ADG205" s="48"/>
      <c r="ADH205" s="48"/>
      <c r="ADI205" s="48"/>
      <c r="ADJ205" s="48"/>
      <c r="ADK205" s="48"/>
      <c r="ADL205" s="48"/>
      <c r="ADM205" s="48"/>
      <c r="ADN205" s="48"/>
      <c r="ADO205" s="48"/>
      <c r="ADP205" s="48"/>
      <c r="ADQ205" s="48"/>
      <c r="ADR205" s="48"/>
      <c r="ADS205" s="48"/>
      <c r="ADT205" s="48"/>
      <c r="ADU205" s="48"/>
      <c r="ADV205" s="48"/>
      <c r="ADW205" s="48"/>
      <c r="ADX205" s="48"/>
      <c r="ADY205" s="48"/>
      <c r="ADZ205" s="48"/>
      <c r="AEA205" s="48"/>
      <c r="AEB205" s="48"/>
      <c r="AEC205" s="48"/>
      <c r="AED205" s="48"/>
      <c r="AEE205" s="48"/>
      <c r="AEF205" s="48"/>
      <c r="AEG205" s="48"/>
      <c r="AEH205" s="48"/>
      <c r="AEI205" s="48"/>
      <c r="AEJ205" s="48"/>
      <c r="AEK205" s="48"/>
      <c r="AEL205" s="48"/>
      <c r="AEM205" s="48"/>
      <c r="AEN205" s="48"/>
      <c r="AEO205" s="48"/>
      <c r="AEP205" s="48"/>
      <c r="AEQ205" s="48"/>
      <c r="AER205" s="48"/>
      <c r="AES205" s="48"/>
      <c r="AET205" s="48"/>
      <c r="AEU205" s="48"/>
      <c r="AEV205" s="48"/>
      <c r="AEW205" s="48"/>
      <c r="AEX205" s="48"/>
      <c r="AEY205" s="48"/>
      <c r="AEZ205" s="48"/>
      <c r="AFA205" s="48"/>
      <c r="AFB205" s="48"/>
      <c r="AFC205" s="48"/>
      <c r="AFD205" s="48"/>
      <c r="AFE205" s="48"/>
      <c r="AFF205" s="48"/>
      <c r="AFG205" s="48"/>
      <c r="AFH205" s="48"/>
      <c r="AFI205" s="48"/>
      <c r="AFJ205" s="48"/>
      <c r="AFK205" s="48"/>
      <c r="AFL205" s="48"/>
      <c r="AFM205" s="48"/>
      <c r="AFN205" s="48"/>
      <c r="AFO205" s="48"/>
      <c r="AFP205" s="48"/>
      <c r="AFQ205" s="48"/>
      <c r="AFR205" s="48"/>
      <c r="AFS205" s="48"/>
      <c r="AFT205" s="48"/>
      <c r="AFU205" s="48"/>
      <c r="AFV205" s="48"/>
      <c r="AFW205" s="48"/>
      <c r="AFX205" s="48"/>
      <c r="AFY205" s="48"/>
      <c r="AFZ205" s="48"/>
      <c r="AGA205" s="48"/>
      <c r="AGB205" s="48"/>
      <c r="AGC205" s="48"/>
      <c r="AGD205" s="48"/>
      <c r="AGE205" s="48"/>
      <c r="AGF205" s="48"/>
      <c r="AGG205" s="48"/>
      <c r="AGH205" s="48"/>
      <c r="AGI205" s="48"/>
      <c r="AGJ205" s="48"/>
      <c r="AGK205" s="48"/>
      <c r="AGL205" s="48"/>
      <c r="AGM205" s="48"/>
      <c r="AGN205" s="48"/>
      <c r="AGO205" s="48"/>
      <c r="AGP205" s="48"/>
      <c r="AGQ205" s="48"/>
      <c r="AGR205" s="48"/>
      <c r="AGS205" s="48"/>
      <c r="AGT205" s="48"/>
      <c r="AGU205" s="48"/>
      <c r="AGV205" s="48"/>
      <c r="AGW205" s="48"/>
      <c r="AGX205" s="48"/>
      <c r="AGY205" s="48"/>
      <c r="AGZ205" s="48"/>
      <c r="AHA205" s="48"/>
      <c r="AHB205" s="48"/>
      <c r="AHC205" s="48"/>
      <c r="AHD205" s="48"/>
      <c r="AHE205" s="48"/>
      <c r="AHF205" s="48"/>
      <c r="AHG205" s="48"/>
      <c r="AHH205" s="48"/>
      <c r="AHI205" s="48"/>
      <c r="AHJ205" s="48"/>
      <c r="AHK205" s="48"/>
      <c r="AHL205" s="48"/>
      <c r="AHM205" s="48"/>
      <c r="AHN205" s="48"/>
      <c r="AHO205" s="48"/>
      <c r="AHP205" s="48"/>
      <c r="AHQ205" s="48"/>
      <c r="AHR205" s="48"/>
      <c r="AHS205" s="48"/>
      <c r="AHT205" s="48"/>
      <c r="AHU205" s="48"/>
      <c r="AHV205" s="48"/>
      <c r="AHW205" s="48"/>
      <c r="AHX205" s="48"/>
      <c r="AHY205" s="48"/>
      <c r="AHZ205" s="48"/>
      <c r="AIA205" s="48"/>
      <c r="AIB205" s="48"/>
      <c r="AIC205" s="48"/>
      <c r="AID205" s="48"/>
      <c r="AIE205" s="48"/>
      <c r="AIF205" s="48"/>
      <c r="AIG205" s="48"/>
      <c r="AIH205" s="48"/>
      <c r="AII205" s="48"/>
      <c r="AIJ205" s="48"/>
      <c r="AIK205" s="48"/>
      <c r="AIL205" s="48"/>
      <c r="AIM205" s="48"/>
      <c r="AIN205" s="48"/>
      <c r="AIO205" s="48"/>
      <c r="AIP205" s="48"/>
      <c r="AIQ205" s="48"/>
      <c r="AIR205" s="48"/>
      <c r="AIS205" s="48"/>
      <c r="AIT205" s="48"/>
      <c r="AIU205" s="48"/>
      <c r="AIV205" s="48"/>
      <c r="AIW205" s="48"/>
      <c r="AIX205" s="48"/>
      <c r="AIY205" s="48"/>
      <c r="AIZ205" s="48"/>
      <c r="AJA205" s="48"/>
      <c r="AJB205" s="48"/>
      <c r="AJC205" s="48"/>
      <c r="AJD205" s="48"/>
      <c r="AJE205" s="48"/>
      <c r="AJF205" s="48"/>
      <c r="AJG205" s="48"/>
      <c r="AJH205" s="48"/>
      <c r="AJI205" s="48"/>
      <c r="AJJ205" s="48"/>
      <c r="AJK205" s="48"/>
      <c r="AJL205" s="48"/>
      <c r="AJM205" s="48"/>
      <c r="AJN205" s="48"/>
      <c r="AJO205" s="48"/>
      <c r="AJP205" s="48"/>
      <c r="AJQ205" s="48"/>
      <c r="AJR205" s="48"/>
      <c r="AJS205" s="48"/>
      <c r="AJT205" s="48"/>
      <c r="AJU205" s="48"/>
      <c r="AJV205" s="48"/>
      <c r="AJW205" s="48"/>
      <c r="AJX205" s="48"/>
      <c r="AJY205" s="48"/>
      <c r="AJZ205" s="48"/>
      <c r="AKA205" s="48"/>
      <c r="AKB205" s="48"/>
      <c r="AKC205" s="48"/>
      <c r="AKD205" s="48"/>
      <c r="AKE205" s="48"/>
      <c r="AKF205" s="48"/>
      <c r="AKG205" s="48"/>
      <c r="AKH205" s="48"/>
      <c r="AKI205" s="48"/>
      <c r="AKJ205" s="48"/>
      <c r="AKK205" s="48"/>
      <c r="AKL205" s="48"/>
      <c r="AKM205" s="48"/>
      <c r="AKN205" s="48"/>
      <c r="AKO205" s="48"/>
      <c r="AKP205" s="48"/>
      <c r="AKQ205" s="48"/>
      <c r="AKR205" s="48"/>
      <c r="AKS205" s="48"/>
      <c r="AKT205" s="48"/>
      <c r="AKU205" s="48"/>
      <c r="AKV205" s="48"/>
      <c r="AKW205" s="48"/>
      <c r="AKX205" s="48"/>
      <c r="AKY205" s="48"/>
      <c r="AKZ205" s="48"/>
      <c r="ALA205" s="48"/>
      <c r="ALB205" s="48"/>
      <c r="ALC205" s="48"/>
      <c r="ALD205" s="48"/>
      <c r="ALE205" s="48"/>
      <c r="ALF205" s="48"/>
      <c r="ALG205" s="48"/>
      <c r="ALH205" s="48"/>
      <c r="ALI205" s="48"/>
      <c r="ALJ205" s="48"/>
      <c r="ALK205" s="48"/>
      <c r="ALL205" s="48"/>
      <c r="ALM205" s="48"/>
      <c r="ALN205" s="48"/>
      <c r="ALO205" s="48"/>
      <c r="ALP205" s="48"/>
      <c r="ALQ205" s="48"/>
      <c r="ALR205" s="48"/>
      <c r="ALS205" s="48"/>
      <c r="ALT205" s="48"/>
      <c r="ALU205" s="48"/>
      <c r="ALV205" s="48"/>
      <c r="ALW205" s="48"/>
      <c r="ALX205" s="48"/>
      <c r="ALY205" s="48"/>
      <c r="ALZ205" s="48"/>
      <c r="AMA205" s="48"/>
      <c r="AMB205" s="48"/>
      <c r="AMC205" s="48"/>
      <c r="AMD205" s="48"/>
      <c r="AME205" s="48"/>
      <c r="AMF205" s="48"/>
      <c r="AMG205" s="48"/>
      <c r="AMH205" s="48"/>
      <c r="AMI205" s="48"/>
      <c r="AMJ205" s="48"/>
    </row>
    <row r="206" s="243" customFormat="true" ht="16.5" hidden="false" customHeight="true" outlineLevel="0" collapsed="false">
      <c r="A206" s="240" t="n">
        <f aca="false">A205+1</f>
        <v>194</v>
      </c>
      <c r="B206" s="242" t="s">
        <v>593</v>
      </c>
      <c r="C206" s="242" t="s">
        <v>18</v>
      </c>
      <c r="D206" s="242" t="s">
        <v>594</v>
      </c>
      <c r="E206" s="242" t="s">
        <v>580</v>
      </c>
      <c r="F206" s="242" t="n">
        <v>0</v>
      </c>
      <c r="G206" s="242" t="s">
        <v>581</v>
      </c>
      <c r="H206" s="244" t="s">
        <v>294</v>
      </c>
      <c r="I206" s="242" t="n">
        <f aca="false">COUNTIF($C$13:$C$265,$C206)</f>
        <v>2</v>
      </c>
      <c r="J206" s="245" t="n">
        <f aca="false">COUNTIF($B$13:$B$265,$B206)</f>
        <v>1</v>
      </c>
      <c r="K206" s="244"/>
      <c r="L206" s="246" t="n">
        <v>1165</v>
      </c>
      <c r="M206" s="246" t="n">
        <v>535</v>
      </c>
      <c r="N206" s="246" t="n">
        <v>295</v>
      </c>
      <c r="O206" s="260" t="n">
        <f aca="false">L206*M206*N206/10^9</f>
        <v>0.183866125</v>
      </c>
      <c r="P206" s="248" t="n">
        <v>0.05687</v>
      </c>
      <c r="Q206" s="249"/>
      <c r="R206" s="250" t="n">
        <v>0</v>
      </c>
      <c r="S206" s="251" t="n">
        <v>104.54</v>
      </c>
      <c r="T206" s="252" t="n">
        <v>107.83</v>
      </c>
      <c r="U206" s="253" t="n">
        <v>132.8943</v>
      </c>
      <c r="V206" s="254"/>
      <c r="W206" s="255" t="n">
        <f aca="false">SUM(X206:WY206)</f>
        <v>30</v>
      </c>
      <c r="X206" s="243" t="n">
        <v>0</v>
      </c>
      <c r="Y206" s="243" t="n">
        <v>30</v>
      </c>
      <c r="Z206" s="243" t="n">
        <v>0</v>
      </c>
      <c r="AA206" s="243" t="n">
        <v>0</v>
      </c>
      <c r="AB206" s="243" t="n">
        <v>0</v>
      </c>
      <c r="AC206" s="243" t="n">
        <v>0</v>
      </c>
      <c r="AD206" s="243" t="n">
        <v>0</v>
      </c>
      <c r="AE206" s="243" t="n">
        <v>0</v>
      </c>
      <c r="AF206" s="243" t="n">
        <v>0</v>
      </c>
      <c r="AG206" s="243" t="n">
        <v>0</v>
      </c>
      <c r="AI206" s="243" t="n">
        <v>0</v>
      </c>
      <c r="AM206" s="243" t="n">
        <v>0</v>
      </c>
      <c r="AP206" s="243" t="n">
        <v>0</v>
      </c>
      <c r="AQ206" s="243" t="n">
        <v>0</v>
      </c>
      <c r="AR206" s="243" t="n">
        <v>0</v>
      </c>
      <c r="AS206" s="243" t="n">
        <v>0</v>
      </c>
      <c r="AT206" s="243" t="n">
        <v>0</v>
      </c>
      <c r="AU206" s="243" t="n">
        <v>0</v>
      </c>
      <c r="AV206" s="243" t="n">
        <v>0</v>
      </c>
      <c r="AW206" s="243" t="n">
        <v>0</v>
      </c>
      <c r="AX206" s="243" t="n">
        <v>0</v>
      </c>
      <c r="AY206" s="243" t="n">
        <v>0</v>
      </c>
      <c r="AZ206" s="243" t="n">
        <v>0</v>
      </c>
      <c r="BA206" s="243" t="n">
        <v>0</v>
      </c>
      <c r="BB206" s="243" t="n">
        <v>0</v>
      </c>
      <c r="BC206" s="243" t="n">
        <v>0</v>
      </c>
      <c r="BD206" s="243" t="n">
        <v>0</v>
      </c>
      <c r="BE206" s="243" t="n">
        <v>0</v>
      </c>
      <c r="BF206" s="243" t="n">
        <v>0</v>
      </c>
      <c r="BG206" s="243" t="n">
        <v>0</v>
      </c>
      <c r="BH206" s="243" t="n">
        <v>0</v>
      </c>
      <c r="BI206" s="243" t="n">
        <v>0</v>
      </c>
      <c r="BJ206" s="243" t="n">
        <v>0</v>
      </c>
      <c r="BK206" s="243" t="n">
        <v>0</v>
      </c>
      <c r="BL206" s="243" t="n">
        <v>0</v>
      </c>
      <c r="BM206" s="243" t="n">
        <v>0</v>
      </c>
      <c r="BN206" s="243" t="n">
        <v>0</v>
      </c>
      <c r="BO206" s="243" t="n">
        <v>0</v>
      </c>
      <c r="BP206" s="243" t="n">
        <v>0</v>
      </c>
      <c r="BQ206" s="243" t="n">
        <v>0</v>
      </c>
      <c r="BR206" s="243" t="n">
        <v>0</v>
      </c>
      <c r="BS206" s="243" t="n">
        <v>0</v>
      </c>
      <c r="BT206" s="243" t="n">
        <v>0</v>
      </c>
      <c r="BU206" s="243" t="n">
        <v>0</v>
      </c>
      <c r="BV206" s="243" t="n">
        <v>0</v>
      </c>
      <c r="BW206" s="243" t="n">
        <v>0</v>
      </c>
      <c r="BX206" s="243" t="n">
        <v>0</v>
      </c>
      <c r="BY206" s="243" t="n">
        <v>0</v>
      </c>
      <c r="BZ206" s="243" t="n">
        <v>0</v>
      </c>
      <c r="CA206" s="243" t="n">
        <v>0</v>
      </c>
      <c r="CB206" s="243" t="n">
        <v>0</v>
      </c>
      <c r="CC206" s="243" t="n">
        <v>0</v>
      </c>
      <c r="CD206" s="243" t="n">
        <v>0</v>
      </c>
      <c r="CE206" s="243" t="n">
        <v>0</v>
      </c>
      <c r="CF206" s="243" t="n">
        <v>0</v>
      </c>
      <c r="CG206" s="243" t="n">
        <v>0</v>
      </c>
      <c r="CH206" s="243" t="n">
        <v>0</v>
      </c>
      <c r="CI206" s="243" t="n">
        <v>0</v>
      </c>
      <c r="CJ206" s="243" t="n">
        <v>0</v>
      </c>
      <c r="CK206" s="243" t="n">
        <v>0</v>
      </c>
      <c r="CL206" s="243" t="n">
        <v>0</v>
      </c>
      <c r="CM206" s="243" t="n">
        <v>0</v>
      </c>
      <c r="CN206" s="243" t="n">
        <v>0</v>
      </c>
      <c r="WY206" s="236" t="n">
        <v>0</v>
      </c>
      <c r="WZ206" s="108"/>
      <c r="XA206" s="237" t="n">
        <v>0</v>
      </c>
      <c r="XB206" s="61" t="n">
        <v>30</v>
      </c>
      <c r="XC206" s="200" t="n">
        <f aca="false">XB206-W206</f>
        <v>0</v>
      </c>
      <c r="XD206" s="256" t="n">
        <f aca="false">SUMIF('TRIEN KHAI SX'!$B$8:$B$262,$B206,'TRIEN KHAI SX'!$CM$8:$CM$262)-W206</f>
        <v>0</v>
      </c>
      <c r="XE206" s="257" t="n">
        <f aca="false">SUMIF('TRIEN KHAI SX'!$B$8:$B$262,$B206,'TRIEN KHAI SX'!$FG$8:$FG$262)</f>
        <v>0</v>
      </c>
      <c r="XF206" s="258"/>
      <c r="XG206" s="258"/>
      <c r="XH206" s="258"/>
      <c r="XI206" s="258"/>
      <c r="XJ206" s="258"/>
      <c r="XK206" s="45"/>
      <c r="XL206" s="45"/>
      <c r="XM206" s="48"/>
      <c r="XN206" s="48"/>
      <c r="XO206" s="48"/>
      <c r="XP206" s="48"/>
      <c r="XQ206" s="48"/>
      <c r="XR206" s="48"/>
      <c r="XS206" s="48"/>
      <c r="XT206" s="48"/>
      <c r="XU206" s="48"/>
      <c r="XV206" s="48"/>
      <c r="XW206" s="48"/>
      <c r="XX206" s="48"/>
      <c r="XY206" s="48"/>
      <c r="XZ206" s="48"/>
      <c r="YA206" s="48"/>
      <c r="YB206" s="48"/>
      <c r="YC206" s="48"/>
      <c r="YD206" s="48"/>
      <c r="YE206" s="48"/>
      <c r="YF206" s="48"/>
      <c r="YG206" s="48"/>
      <c r="YH206" s="48"/>
      <c r="YI206" s="48"/>
      <c r="YJ206" s="48"/>
      <c r="YK206" s="48"/>
      <c r="YL206" s="48"/>
      <c r="YM206" s="48"/>
      <c r="YN206" s="48"/>
      <c r="YO206" s="48"/>
      <c r="YP206" s="48"/>
      <c r="YQ206" s="48"/>
      <c r="YR206" s="48"/>
      <c r="YS206" s="48"/>
      <c r="YT206" s="48"/>
      <c r="YU206" s="48"/>
      <c r="YV206" s="48"/>
      <c r="YW206" s="48"/>
      <c r="YX206" s="48"/>
      <c r="YY206" s="48"/>
      <c r="YZ206" s="48"/>
      <c r="ZA206" s="48"/>
      <c r="ZB206" s="48"/>
      <c r="ZC206" s="48"/>
      <c r="ZD206" s="48"/>
      <c r="ZE206" s="48"/>
      <c r="ZF206" s="48"/>
      <c r="ZG206" s="48"/>
      <c r="ZH206" s="48"/>
      <c r="ZI206" s="48"/>
      <c r="ZJ206" s="48"/>
      <c r="ZK206" s="48"/>
      <c r="ZL206" s="48"/>
      <c r="ZM206" s="48"/>
      <c r="ZN206" s="48"/>
      <c r="ZO206" s="48"/>
      <c r="ZP206" s="48"/>
      <c r="ZQ206" s="48"/>
      <c r="ZR206" s="48"/>
      <c r="ZS206" s="48"/>
      <c r="ZT206" s="48"/>
      <c r="ZU206" s="48"/>
      <c r="ZV206" s="48"/>
      <c r="ZW206" s="48"/>
      <c r="ZX206" s="48"/>
      <c r="ZY206" s="48"/>
      <c r="ZZ206" s="48"/>
      <c r="AAA206" s="48"/>
      <c r="AAB206" s="48"/>
      <c r="AAC206" s="48"/>
      <c r="AAD206" s="48"/>
      <c r="AAE206" s="48"/>
      <c r="AAF206" s="48"/>
      <c r="AAG206" s="48"/>
      <c r="AAH206" s="48"/>
      <c r="AAI206" s="48"/>
      <c r="AAJ206" s="48"/>
      <c r="AAK206" s="48"/>
      <c r="AAL206" s="48"/>
      <c r="AAM206" s="48"/>
      <c r="AAN206" s="48"/>
      <c r="AAO206" s="48"/>
      <c r="AAP206" s="48"/>
      <c r="AAQ206" s="48"/>
      <c r="AAR206" s="48"/>
      <c r="AAS206" s="48"/>
      <c r="AAT206" s="48"/>
      <c r="AAU206" s="48"/>
      <c r="AAV206" s="48"/>
      <c r="AAW206" s="48"/>
      <c r="AAX206" s="48"/>
      <c r="AAY206" s="48"/>
      <c r="AAZ206" s="48"/>
      <c r="ABA206" s="48"/>
      <c r="ABB206" s="48"/>
      <c r="ABC206" s="48"/>
      <c r="ABD206" s="48"/>
      <c r="ABE206" s="48"/>
      <c r="ABF206" s="48"/>
      <c r="ABG206" s="48"/>
      <c r="ABH206" s="48"/>
      <c r="ABI206" s="48"/>
      <c r="ABJ206" s="48"/>
      <c r="ABK206" s="48"/>
      <c r="ABL206" s="48"/>
      <c r="ABM206" s="48"/>
      <c r="ABN206" s="48"/>
      <c r="ABO206" s="48"/>
      <c r="ABP206" s="48"/>
      <c r="ABQ206" s="48"/>
      <c r="ABR206" s="48"/>
      <c r="ABS206" s="48"/>
      <c r="ABT206" s="48"/>
      <c r="ABU206" s="48"/>
      <c r="ABV206" s="48"/>
      <c r="ABW206" s="48"/>
      <c r="ABX206" s="48"/>
      <c r="ABY206" s="48"/>
      <c r="ABZ206" s="48"/>
      <c r="ACA206" s="48"/>
      <c r="ACB206" s="48"/>
      <c r="ACC206" s="48"/>
      <c r="ACD206" s="48"/>
      <c r="ACE206" s="48"/>
      <c r="ACF206" s="48"/>
      <c r="ACG206" s="48"/>
      <c r="ACH206" s="48"/>
      <c r="ACI206" s="48"/>
      <c r="ACJ206" s="48"/>
      <c r="ACK206" s="48"/>
      <c r="ACL206" s="48"/>
      <c r="ACM206" s="48"/>
      <c r="ACN206" s="48"/>
      <c r="ACO206" s="48"/>
      <c r="ACP206" s="48"/>
      <c r="ACQ206" s="48"/>
      <c r="ACR206" s="48"/>
      <c r="ACS206" s="48"/>
      <c r="ACT206" s="48"/>
      <c r="ACU206" s="48"/>
      <c r="ACV206" s="48"/>
      <c r="ACW206" s="48"/>
      <c r="ACX206" s="48"/>
      <c r="ACY206" s="48"/>
      <c r="ACZ206" s="48"/>
      <c r="ADA206" s="48"/>
      <c r="ADB206" s="48"/>
      <c r="ADC206" s="48"/>
      <c r="ADD206" s="48"/>
      <c r="ADE206" s="48"/>
      <c r="ADF206" s="48"/>
      <c r="ADG206" s="48"/>
      <c r="ADH206" s="48"/>
      <c r="ADI206" s="48"/>
      <c r="ADJ206" s="48"/>
      <c r="ADK206" s="48"/>
      <c r="ADL206" s="48"/>
      <c r="ADM206" s="48"/>
      <c r="ADN206" s="48"/>
      <c r="ADO206" s="48"/>
      <c r="ADP206" s="48"/>
      <c r="ADQ206" s="48"/>
      <c r="ADR206" s="48"/>
      <c r="ADS206" s="48"/>
      <c r="ADT206" s="48"/>
      <c r="ADU206" s="48"/>
      <c r="ADV206" s="48"/>
      <c r="ADW206" s="48"/>
      <c r="ADX206" s="48"/>
      <c r="ADY206" s="48"/>
      <c r="ADZ206" s="48"/>
      <c r="AEA206" s="48"/>
      <c r="AEB206" s="48"/>
      <c r="AEC206" s="48"/>
      <c r="AED206" s="48"/>
      <c r="AEE206" s="48"/>
      <c r="AEF206" s="48"/>
      <c r="AEG206" s="48"/>
      <c r="AEH206" s="48"/>
      <c r="AEI206" s="48"/>
      <c r="AEJ206" s="48"/>
      <c r="AEK206" s="48"/>
      <c r="AEL206" s="48"/>
      <c r="AEM206" s="48"/>
      <c r="AEN206" s="48"/>
      <c r="AEO206" s="48"/>
      <c r="AEP206" s="48"/>
      <c r="AEQ206" s="48"/>
      <c r="AER206" s="48"/>
      <c r="AES206" s="48"/>
      <c r="AET206" s="48"/>
      <c r="AEU206" s="48"/>
      <c r="AEV206" s="48"/>
      <c r="AEW206" s="48"/>
      <c r="AEX206" s="48"/>
      <c r="AEY206" s="48"/>
      <c r="AEZ206" s="48"/>
      <c r="AFA206" s="48"/>
      <c r="AFB206" s="48"/>
      <c r="AFC206" s="48"/>
      <c r="AFD206" s="48"/>
      <c r="AFE206" s="48"/>
      <c r="AFF206" s="48"/>
      <c r="AFG206" s="48"/>
      <c r="AFH206" s="48"/>
      <c r="AFI206" s="48"/>
      <c r="AFJ206" s="48"/>
      <c r="AFK206" s="48"/>
      <c r="AFL206" s="48"/>
      <c r="AFM206" s="48"/>
      <c r="AFN206" s="48"/>
      <c r="AFO206" s="48"/>
      <c r="AFP206" s="48"/>
      <c r="AFQ206" s="48"/>
      <c r="AFR206" s="48"/>
      <c r="AFS206" s="48"/>
      <c r="AFT206" s="48"/>
      <c r="AFU206" s="48"/>
      <c r="AFV206" s="48"/>
      <c r="AFW206" s="48"/>
      <c r="AFX206" s="48"/>
      <c r="AFY206" s="48"/>
      <c r="AFZ206" s="48"/>
      <c r="AGA206" s="48"/>
      <c r="AGB206" s="48"/>
      <c r="AGC206" s="48"/>
      <c r="AGD206" s="48"/>
      <c r="AGE206" s="48"/>
      <c r="AGF206" s="48"/>
      <c r="AGG206" s="48"/>
      <c r="AGH206" s="48"/>
      <c r="AGI206" s="48"/>
      <c r="AGJ206" s="48"/>
      <c r="AGK206" s="48"/>
      <c r="AGL206" s="48"/>
      <c r="AGM206" s="48"/>
      <c r="AGN206" s="48"/>
      <c r="AGO206" s="48"/>
      <c r="AGP206" s="48"/>
      <c r="AGQ206" s="48"/>
      <c r="AGR206" s="48"/>
      <c r="AGS206" s="48"/>
      <c r="AGT206" s="48"/>
      <c r="AGU206" s="48"/>
      <c r="AGV206" s="48"/>
      <c r="AGW206" s="48"/>
      <c r="AGX206" s="48"/>
      <c r="AGY206" s="48"/>
      <c r="AGZ206" s="48"/>
      <c r="AHA206" s="48"/>
      <c r="AHB206" s="48"/>
      <c r="AHC206" s="48"/>
      <c r="AHD206" s="48"/>
      <c r="AHE206" s="48"/>
      <c r="AHF206" s="48"/>
      <c r="AHG206" s="48"/>
      <c r="AHH206" s="48"/>
      <c r="AHI206" s="48"/>
      <c r="AHJ206" s="48"/>
      <c r="AHK206" s="48"/>
      <c r="AHL206" s="48"/>
      <c r="AHM206" s="48"/>
      <c r="AHN206" s="48"/>
      <c r="AHO206" s="48"/>
      <c r="AHP206" s="48"/>
      <c r="AHQ206" s="48"/>
      <c r="AHR206" s="48"/>
      <c r="AHS206" s="48"/>
      <c r="AHT206" s="48"/>
      <c r="AHU206" s="48"/>
      <c r="AHV206" s="48"/>
      <c r="AHW206" s="48"/>
      <c r="AHX206" s="48"/>
      <c r="AHY206" s="48"/>
      <c r="AHZ206" s="48"/>
      <c r="AIA206" s="48"/>
      <c r="AIB206" s="48"/>
      <c r="AIC206" s="48"/>
      <c r="AID206" s="48"/>
      <c r="AIE206" s="48"/>
      <c r="AIF206" s="48"/>
      <c r="AIG206" s="48"/>
      <c r="AIH206" s="48"/>
      <c r="AII206" s="48"/>
      <c r="AIJ206" s="48"/>
      <c r="AIK206" s="48"/>
      <c r="AIL206" s="48"/>
      <c r="AIM206" s="48"/>
      <c r="AIN206" s="48"/>
      <c r="AIO206" s="48"/>
      <c r="AIP206" s="48"/>
      <c r="AIQ206" s="48"/>
      <c r="AIR206" s="48"/>
      <c r="AIS206" s="48"/>
      <c r="AIT206" s="48"/>
      <c r="AIU206" s="48"/>
      <c r="AIV206" s="48"/>
      <c r="AIW206" s="48"/>
      <c r="AIX206" s="48"/>
      <c r="AIY206" s="48"/>
      <c r="AIZ206" s="48"/>
      <c r="AJA206" s="48"/>
      <c r="AJB206" s="48"/>
      <c r="AJC206" s="48"/>
      <c r="AJD206" s="48"/>
      <c r="AJE206" s="48"/>
      <c r="AJF206" s="48"/>
      <c r="AJG206" s="48"/>
      <c r="AJH206" s="48"/>
      <c r="AJI206" s="48"/>
      <c r="AJJ206" s="48"/>
      <c r="AJK206" s="48"/>
      <c r="AJL206" s="48"/>
      <c r="AJM206" s="48"/>
      <c r="AJN206" s="48"/>
      <c r="AJO206" s="48"/>
      <c r="AJP206" s="48"/>
      <c r="AJQ206" s="48"/>
      <c r="AJR206" s="48"/>
      <c r="AJS206" s="48"/>
      <c r="AJT206" s="48"/>
      <c r="AJU206" s="48"/>
      <c r="AJV206" s="48"/>
      <c r="AJW206" s="48"/>
      <c r="AJX206" s="48"/>
      <c r="AJY206" s="48"/>
      <c r="AJZ206" s="48"/>
      <c r="AKA206" s="48"/>
      <c r="AKB206" s="48"/>
      <c r="AKC206" s="48"/>
      <c r="AKD206" s="48"/>
      <c r="AKE206" s="48"/>
      <c r="AKF206" s="48"/>
      <c r="AKG206" s="48"/>
      <c r="AKH206" s="48"/>
      <c r="AKI206" s="48"/>
      <c r="AKJ206" s="48"/>
      <c r="AKK206" s="48"/>
      <c r="AKL206" s="48"/>
      <c r="AKM206" s="48"/>
      <c r="AKN206" s="48"/>
      <c r="AKO206" s="48"/>
      <c r="AKP206" s="48"/>
      <c r="AKQ206" s="48"/>
      <c r="AKR206" s="48"/>
      <c r="AKS206" s="48"/>
      <c r="AKT206" s="48"/>
      <c r="AKU206" s="48"/>
      <c r="AKV206" s="48"/>
      <c r="AKW206" s="48"/>
      <c r="AKX206" s="48"/>
      <c r="AKY206" s="48"/>
      <c r="AKZ206" s="48"/>
      <c r="ALA206" s="48"/>
      <c r="ALB206" s="48"/>
      <c r="ALC206" s="48"/>
      <c r="ALD206" s="48"/>
      <c r="ALE206" s="48"/>
      <c r="ALF206" s="48"/>
      <c r="ALG206" s="48"/>
      <c r="ALH206" s="48"/>
      <c r="ALI206" s="48"/>
      <c r="ALJ206" s="48"/>
      <c r="ALK206" s="48"/>
      <c r="ALL206" s="48"/>
      <c r="ALM206" s="48"/>
      <c r="ALN206" s="48"/>
      <c r="ALO206" s="48"/>
      <c r="ALP206" s="48"/>
      <c r="ALQ206" s="48"/>
      <c r="ALR206" s="48"/>
      <c r="ALS206" s="48"/>
      <c r="ALT206" s="48"/>
      <c r="ALU206" s="48"/>
      <c r="ALV206" s="48"/>
      <c r="ALW206" s="48"/>
      <c r="ALX206" s="48"/>
      <c r="ALY206" s="48"/>
      <c r="ALZ206" s="48"/>
      <c r="AMA206" s="48"/>
      <c r="AMB206" s="48"/>
      <c r="AMC206" s="48"/>
      <c r="AMD206" s="48"/>
      <c r="AME206" s="48"/>
      <c r="AMF206" s="48"/>
      <c r="AMG206" s="48"/>
      <c r="AMH206" s="48"/>
      <c r="AMI206" s="48"/>
      <c r="AMJ206" s="48"/>
    </row>
    <row r="207" s="243" customFormat="true" ht="16.5" hidden="false" customHeight="true" outlineLevel="0" collapsed="false">
      <c r="A207" s="240" t="n">
        <f aca="false">A206+1</f>
        <v>195</v>
      </c>
      <c r="B207" s="242" t="s">
        <v>595</v>
      </c>
      <c r="C207" s="242" t="s">
        <v>18</v>
      </c>
      <c r="D207" s="242" t="s">
        <v>594</v>
      </c>
      <c r="E207" s="242" t="s">
        <v>580</v>
      </c>
      <c r="F207" s="242" t="n">
        <v>0</v>
      </c>
      <c r="G207" s="242" t="s">
        <v>581</v>
      </c>
      <c r="H207" s="244" t="s">
        <v>294</v>
      </c>
      <c r="I207" s="242" t="n">
        <f aca="false">COUNTIF($C$13:$C$265,$C207)</f>
        <v>2</v>
      </c>
      <c r="J207" s="245" t="n">
        <f aca="false">COUNTIF($B$13:$B$265,$B207)</f>
        <v>1</v>
      </c>
      <c r="K207" s="244"/>
      <c r="L207" s="246" t="n">
        <v>1165</v>
      </c>
      <c r="M207" s="246" t="n">
        <v>535</v>
      </c>
      <c r="N207" s="246" t="n">
        <v>295</v>
      </c>
      <c r="O207" s="260" t="n">
        <f aca="false">L207*M207*N207/10^9</f>
        <v>0.183866125</v>
      </c>
      <c r="P207" s="248" t="n">
        <v>0.05687</v>
      </c>
      <c r="Q207" s="249"/>
      <c r="R207" s="250" t="n">
        <v>0</v>
      </c>
      <c r="S207" s="251" t="n">
        <v>109.19</v>
      </c>
      <c r="T207" s="252" t="n">
        <v>107.83</v>
      </c>
      <c r="U207" s="253" t="n">
        <v>132.8943</v>
      </c>
      <c r="V207" s="254"/>
      <c r="W207" s="255" t="n">
        <f aca="false">SUM(X207:WY207)</f>
        <v>120</v>
      </c>
      <c r="AD207" s="243" t="n">
        <v>0</v>
      </c>
      <c r="AH207" s="243" t="n">
        <v>0</v>
      </c>
      <c r="AI207" s="243" t="n">
        <v>0</v>
      </c>
      <c r="AJ207" s="243" t="n">
        <v>0</v>
      </c>
      <c r="AK207" s="243" t="n">
        <v>0</v>
      </c>
      <c r="AL207" s="243" t="n">
        <v>0</v>
      </c>
      <c r="AM207" s="265" t="n">
        <v>30</v>
      </c>
      <c r="AP207" s="243" t="n">
        <v>0</v>
      </c>
      <c r="AQ207" s="243" t="n">
        <v>0</v>
      </c>
      <c r="AR207" s="243" t="n">
        <v>0</v>
      </c>
      <c r="AS207" s="243" t="n">
        <v>0</v>
      </c>
      <c r="AT207" s="243" t="n">
        <v>0</v>
      </c>
      <c r="AU207" s="243" t="n">
        <v>0</v>
      </c>
      <c r="AV207" s="243" t="n">
        <v>30</v>
      </c>
      <c r="AW207" s="243" t="n">
        <v>0</v>
      </c>
      <c r="AX207" s="243" t="n">
        <v>0</v>
      </c>
      <c r="AY207" s="243" t="n">
        <v>0</v>
      </c>
      <c r="AZ207" s="243" t="n">
        <v>0</v>
      </c>
      <c r="BA207" s="243" t="n">
        <v>0</v>
      </c>
      <c r="BB207" s="243" t="n">
        <v>0</v>
      </c>
      <c r="BC207" s="243" t="n">
        <v>0</v>
      </c>
      <c r="BD207" s="243" t="n">
        <v>0</v>
      </c>
      <c r="BE207" s="243" t="n">
        <v>0</v>
      </c>
      <c r="BF207" s="243" t="n">
        <v>0</v>
      </c>
      <c r="BG207" s="243" t="n">
        <v>0</v>
      </c>
      <c r="BH207" s="243" t="n">
        <v>0</v>
      </c>
      <c r="BI207" s="243" t="n">
        <v>0</v>
      </c>
      <c r="BJ207" s="243" t="n">
        <v>0</v>
      </c>
      <c r="BK207" s="243" t="n">
        <v>0</v>
      </c>
      <c r="BL207" s="243" t="n">
        <v>0</v>
      </c>
      <c r="BM207" s="243" t="n">
        <v>0</v>
      </c>
      <c r="BN207" s="243" t="n">
        <v>0</v>
      </c>
      <c r="BO207" s="243" t="n">
        <v>0</v>
      </c>
      <c r="BP207" s="243" t="n">
        <v>0</v>
      </c>
      <c r="BQ207" s="243" t="n">
        <v>0</v>
      </c>
      <c r="BR207" s="243" t="n">
        <v>0</v>
      </c>
      <c r="BS207" s="243" t="n">
        <v>0</v>
      </c>
      <c r="BT207" s="243" t="n">
        <v>30</v>
      </c>
      <c r="BU207" s="243" t="n">
        <v>0</v>
      </c>
      <c r="BV207" s="243" t="n">
        <v>0</v>
      </c>
      <c r="BW207" s="243" t="n">
        <v>0</v>
      </c>
      <c r="BX207" s="243" t="n">
        <v>0</v>
      </c>
      <c r="BY207" s="243" t="n">
        <v>0</v>
      </c>
      <c r="BZ207" s="243" t="n">
        <v>0</v>
      </c>
      <c r="CA207" s="243" t="n">
        <v>0</v>
      </c>
      <c r="CB207" s="243" t="n">
        <v>0</v>
      </c>
      <c r="CC207" s="243" t="n">
        <v>0</v>
      </c>
      <c r="CD207" s="243" t="n">
        <v>0</v>
      </c>
      <c r="CE207" s="243" t="n">
        <v>0</v>
      </c>
      <c r="CF207" s="243" t="n">
        <v>0</v>
      </c>
      <c r="CG207" s="243" t="n">
        <v>0</v>
      </c>
      <c r="CH207" s="243" t="n">
        <v>0</v>
      </c>
      <c r="CI207" s="243" t="n">
        <v>0</v>
      </c>
      <c r="CJ207" s="243" t="n">
        <v>0</v>
      </c>
      <c r="CK207" s="243" t="n">
        <v>0</v>
      </c>
      <c r="CL207" s="243" t="n">
        <v>30</v>
      </c>
      <c r="CM207" s="243" t="n">
        <v>0</v>
      </c>
      <c r="CN207" s="243" t="n">
        <v>0</v>
      </c>
      <c r="WY207" s="236" t="n">
        <v>0</v>
      </c>
      <c r="WZ207" s="108"/>
      <c r="XA207" s="237" t="n">
        <v>30</v>
      </c>
      <c r="XB207" s="61" t="n">
        <v>120</v>
      </c>
      <c r="XC207" s="200" t="n">
        <f aca="false">XB207-W207</f>
        <v>0</v>
      </c>
      <c r="XD207" s="256" t="n">
        <f aca="false">SUMIF('TRIEN KHAI SX'!$B$8:$B$262,$B207,'TRIEN KHAI SX'!$CM$8:$CM$262)-W207</f>
        <v>-30</v>
      </c>
      <c r="XE207" s="257" t="n">
        <f aca="false">SUMIF('TRIEN KHAI SX'!$B$8:$B$262,$B207,'TRIEN KHAI SX'!$FG$8:$FG$262)</f>
        <v>-30</v>
      </c>
      <c r="XF207" s="258"/>
      <c r="XG207" s="258"/>
      <c r="XH207" s="258"/>
      <c r="XI207" s="258"/>
      <c r="XJ207" s="258"/>
      <c r="XK207" s="45"/>
      <c r="XL207" s="45"/>
      <c r="XM207" s="48"/>
      <c r="XN207" s="48"/>
      <c r="XO207" s="48"/>
      <c r="XP207" s="48"/>
      <c r="XQ207" s="48"/>
      <c r="XR207" s="48"/>
      <c r="XS207" s="48"/>
      <c r="XT207" s="48"/>
      <c r="XU207" s="48"/>
      <c r="XV207" s="48"/>
      <c r="XW207" s="48"/>
      <c r="XX207" s="48"/>
      <c r="XY207" s="48"/>
      <c r="XZ207" s="48"/>
      <c r="YA207" s="48"/>
      <c r="YB207" s="48"/>
      <c r="YC207" s="48"/>
      <c r="YD207" s="48"/>
      <c r="YE207" s="48"/>
      <c r="YF207" s="48"/>
      <c r="YG207" s="48"/>
      <c r="YH207" s="48"/>
      <c r="YI207" s="48"/>
      <c r="YJ207" s="48"/>
      <c r="YK207" s="48"/>
      <c r="YL207" s="48"/>
      <c r="YM207" s="48"/>
      <c r="YN207" s="48"/>
      <c r="YO207" s="48"/>
      <c r="YP207" s="48"/>
      <c r="YQ207" s="48"/>
      <c r="YR207" s="48"/>
      <c r="YS207" s="48"/>
      <c r="YT207" s="48"/>
      <c r="YU207" s="48"/>
      <c r="YV207" s="48"/>
      <c r="YW207" s="48"/>
      <c r="YX207" s="48"/>
      <c r="YY207" s="48"/>
      <c r="YZ207" s="48"/>
      <c r="ZA207" s="48"/>
      <c r="ZB207" s="48"/>
      <c r="ZC207" s="48"/>
      <c r="ZD207" s="48"/>
      <c r="ZE207" s="48"/>
      <c r="ZF207" s="48"/>
      <c r="ZG207" s="48"/>
      <c r="ZH207" s="48"/>
      <c r="ZI207" s="48"/>
      <c r="ZJ207" s="48"/>
      <c r="ZK207" s="48"/>
      <c r="ZL207" s="48"/>
      <c r="ZM207" s="48"/>
      <c r="ZN207" s="48"/>
      <c r="ZO207" s="48"/>
      <c r="ZP207" s="48"/>
      <c r="ZQ207" s="48"/>
      <c r="ZR207" s="48"/>
      <c r="ZS207" s="48"/>
      <c r="ZT207" s="48"/>
      <c r="ZU207" s="48"/>
      <c r="ZV207" s="48"/>
      <c r="ZW207" s="48"/>
      <c r="ZX207" s="48"/>
      <c r="ZY207" s="48"/>
      <c r="ZZ207" s="48"/>
      <c r="AAA207" s="48"/>
      <c r="AAB207" s="48"/>
      <c r="AAC207" s="48"/>
      <c r="AAD207" s="48"/>
      <c r="AAE207" s="48"/>
      <c r="AAF207" s="48"/>
      <c r="AAG207" s="48"/>
      <c r="AAH207" s="48"/>
      <c r="AAI207" s="48"/>
      <c r="AAJ207" s="48"/>
      <c r="AAK207" s="48"/>
      <c r="AAL207" s="48"/>
      <c r="AAM207" s="48"/>
      <c r="AAN207" s="48"/>
      <c r="AAO207" s="48"/>
      <c r="AAP207" s="48"/>
      <c r="AAQ207" s="48"/>
      <c r="AAR207" s="48"/>
      <c r="AAS207" s="48"/>
      <c r="AAT207" s="48"/>
      <c r="AAU207" s="48"/>
      <c r="AAV207" s="48"/>
      <c r="AAW207" s="48"/>
      <c r="AAX207" s="48"/>
      <c r="AAY207" s="48"/>
      <c r="AAZ207" s="48"/>
      <c r="ABA207" s="48"/>
      <c r="ABB207" s="48"/>
      <c r="ABC207" s="48"/>
      <c r="ABD207" s="48"/>
      <c r="ABE207" s="48"/>
      <c r="ABF207" s="48"/>
      <c r="ABG207" s="48"/>
      <c r="ABH207" s="48"/>
      <c r="ABI207" s="48"/>
      <c r="ABJ207" s="48"/>
      <c r="ABK207" s="48"/>
      <c r="ABL207" s="48"/>
      <c r="ABM207" s="48"/>
      <c r="ABN207" s="48"/>
      <c r="ABO207" s="48"/>
      <c r="ABP207" s="48"/>
      <c r="ABQ207" s="48"/>
      <c r="ABR207" s="48"/>
      <c r="ABS207" s="48"/>
      <c r="ABT207" s="48"/>
      <c r="ABU207" s="48"/>
      <c r="ABV207" s="48"/>
      <c r="ABW207" s="48"/>
      <c r="ABX207" s="48"/>
      <c r="ABY207" s="48"/>
      <c r="ABZ207" s="48"/>
      <c r="ACA207" s="48"/>
      <c r="ACB207" s="48"/>
      <c r="ACC207" s="48"/>
      <c r="ACD207" s="48"/>
      <c r="ACE207" s="48"/>
      <c r="ACF207" s="48"/>
      <c r="ACG207" s="48"/>
      <c r="ACH207" s="48"/>
      <c r="ACI207" s="48"/>
      <c r="ACJ207" s="48"/>
      <c r="ACK207" s="48"/>
      <c r="ACL207" s="48"/>
      <c r="ACM207" s="48"/>
      <c r="ACN207" s="48"/>
      <c r="ACO207" s="48"/>
      <c r="ACP207" s="48"/>
      <c r="ACQ207" s="48"/>
      <c r="ACR207" s="48"/>
      <c r="ACS207" s="48"/>
      <c r="ACT207" s="48"/>
      <c r="ACU207" s="48"/>
      <c r="ACV207" s="48"/>
      <c r="ACW207" s="48"/>
      <c r="ACX207" s="48"/>
      <c r="ACY207" s="48"/>
      <c r="ACZ207" s="48"/>
      <c r="ADA207" s="48"/>
      <c r="ADB207" s="48"/>
      <c r="ADC207" s="48"/>
      <c r="ADD207" s="48"/>
      <c r="ADE207" s="48"/>
      <c r="ADF207" s="48"/>
      <c r="ADG207" s="48"/>
      <c r="ADH207" s="48"/>
      <c r="ADI207" s="48"/>
      <c r="ADJ207" s="48"/>
      <c r="ADK207" s="48"/>
      <c r="ADL207" s="48"/>
      <c r="ADM207" s="48"/>
      <c r="ADN207" s="48"/>
      <c r="ADO207" s="48"/>
      <c r="ADP207" s="48"/>
      <c r="ADQ207" s="48"/>
      <c r="ADR207" s="48"/>
      <c r="ADS207" s="48"/>
      <c r="ADT207" s="48"/>
      <c r="ADU207" s="48"/>
      <c r="ADV207" s="48"/>
      <c r="ADW207" s="48"/>
      <c r="ADX207" s="48"/>
      <c r="ADY207" s="48"/>
      <c r="ADZ207" s="48"/>
      <c r="AEA207" s="48"/>
      <c r="AEB207" s="48"/>
      <c r="AEC207" s="48"/>
      <c r="AED207" s="48"/>
      <c r="AEE207" s="48"/>
      <c r="AEF207" s="48"/>
      <c r="AEG207" s="48"/>
      <c r="AEH207" s="48"/>
      <c r="AEI207" s="48"/>
      <c r="AEJ207" s="48"/>
      <c r="AEK207" s="48"/>
      <c r="AEL207" s="48"/>
      <c r="AEM207" s="48"/>
      <c r="AEN207" s="48"/>
      <c r="AEO207" s="48"/>
      <c r="AEP207" s="48"/>
      <c r="AEQ207" s="48"/>
      <c r="AER207" s="48"/>
      <c r="AES207" s="48"/>
      <c r="AET207" s="48"/>
      <c r="AEU207" s="48"/>
      <c r="AEV207" s="48"/>
      <c r="AEW207" s="48"/>
      <c r="AEX207" s="48"/>
      <c r="AEY207" s="48"/>
      <c r="AEZ207" s="48"/>
      <c r="AFA207" s="48"/>
      <c r="AFB207" s="48"/>
      <c r="AFC207" s="48"/>
      <c r="AFD207" s="48"/>
      <c r="AFE207" s="48"/>
      <c r="AFF207" s="48"/>
      <c r="AFG207" s="48"/>
      <c r="AFH207" s="48"/>
      <c r="AFI207" s="48"/>
      <c r="AFJ207" s="48"/>
      <c r="AFK207" s="48"/>
      <c r="AFL207" s="48"/>
      <c r="AFM207" s="48"/>
      <c r="AFN207" s="48"/>
      <c r="AFO207" s="48"/>
      <c r="AFP207" s="48"/>
      <c r="AFQ207" s="48"/>
      <c r="AFR207" s="48"/>
      <c r="AFS207" s="48"/>
      <c r="AFT207" s="48"/>
      <c r="AFU207" s="48"/>
      <c r="AFV207" s="48"/>
      <c r="AFW207" s="48"/>
      <c r="AFX207" s="48"/>
      <c r="AFY207" s="48"/>
      <c r="AFZ207" s="48"/>
      <c r="AGA207" s="48"/>
      <c r="AGB207" s="48"/>
      <c r="AGC207" s="48"/>
      <c r="AGD207" s="48"/>
      <c r="AGE207" s="48"/>
      <c r="AGF207" s="48"/>
      <c r="AGG207" s="48"/>
      <c r="AGH207" s="48"/>
      <c r="AGI207" s="48"/>
      <c r="AGJ207" s="48"/>
      <c r="AGK207" s="48"/>
      <c r="AGL207" s="48"/>
      <c r="AGM207" s="48"/>
      <c r="AGN207" s="48"/>
      <c r="AGO207" s="48"/>
      <c r="AGP207" s="48"/>
      <c r="AGQ207" s="48"/>
      <c r="AGR207" s="48"/>
      <c r="AGS207" s="48"/>
      <c r="AGT207" s="48"/>
      <c r="AGU207" s="48"/>
      <c r="AGV207" s="48"/>
      <c r="AGW207" s="48"/>
      <c r="AGX207" s="48"/>
      <c r="AGY207" s="48"/>
      <c r="AGZ207" s="48"/>
      <c r="AHA207" s="48"/>
      <c r="AHB207" s="48"/>
      <c r="AHC207" s="48"/>
      <c r="AHD207" s="48"/>
      <c r="AHE207" s="48"/>
      <c r="AHF207" s="48"/>
      <c r="AHG207" s="48"/>
      <c r="AHH207" s="48"/>
      <c r="AHI207" s="48"/>
      <c r="AHJ207" s="48"/>
      <c r="AHK207" s="48"/>
      <c r="AHL207" s="48"/>
      <c r="AHM207" s="48"/>
      <c r="AHN207" s="48"/>
      <c r="AHO207" s="48"/>
      <c r="AHP207" s="48"/>
      <c r="AHQ207" s="48"/>
      <c r="AHR207" s="48"/>
      <c r="AHS207" s="48"/>
      <c r="AHT207" s="48"/>
      <c r="AHU207" s="48"/>
      <c r="AHV207" s="48"/>
      <c r="AHW207" s="48"/>
      <c r="AHX207" s="48"/>
      <c r="AHY207" s="48"/>
      <c r="AHZ207" s="48"/>
      <c r="AIA207" s="48"/>
      <c r="AIB207" s="48"/>
      <c r="AIC207" s="48"/>
      <c r="AID207" s="48"/>
      <c r="AIE207" s="48"/>
      <c r="AIF207" s="48"/>
      <c r="AIG207" s="48"/>
      <c r="AIH207" s="48"/>
      <c r="AII207" s="48"/>
      <c r="AIJ207" s="48"/>
      <c r="AIK207" s="48"/>
      <c r="AIL207" s="48"/>
      <c r="AIM207" s="48"/>
      <c r="AIN207" s="48"/>
      <c r="AIO207" s="48"/>
      <c r="AIP207" s="48"/>
      <c r="AIQ207" s="48"/>
      <c r="AIR207" s="48"/>
      <c r="AIS207" s="48"/>
      <c r="AIT207" s="48"/>
      <c r="AIU207" s="48"/>
      <c r="AIV207" s="48"/>
      <c r="AIW207" s="48"/>
      <c r="AIX207" s="48"/>
      <c r="AIY207" s="48"/>
      <c r="AIZ207" s="48"/>
      <c r="AJA207" s="48"/>
      <c r="AJB207" s="48"/>
      <c r="AJC207" s="48"/>
      <c r="AJD207" s="48"/>
      <c r="AJE207" s="48"/>
      <c r="AJF207" s="48"/>
      <c r="AJG207" s="48"/>
      <c r="AJH207" s="48"/>
      <c r="AJI207" s="48"/>
      <c r="AJJ207" s="48"/>
      <c r="AJK207" s="48"/>
      <c r="AJL207" s="48"/>
      <c r="AJM207" s="48"/>
      <c r="AJN207" s="48"/>
      <c r="AJO207" s="48"/>
      <c r="AJP207" s="48"/>
      <c r="AJQ207" s="48"/>
      <c r="AJR207" s="48"/>
      <c r="AJS207" s="48"/>
      <c r="AJT207" s="48"/>
      <c r="AJU207" s="48"/>
      <c r="AJV207" s="48"/>
      <c r="AJW207" s="48"/>
      <c r="AJX207" s="48"/>
      <c r="AJY207" s="48"/>
      <c r="AJZ207" s="48"/>
      <c r="AKA207" s="48"/>
      <c r="AKB207" s="48"/>
      <c r="AKC207" s="48"/>
      <c r="AKD207" s="48"/>
      <c r="AKE207" s="48"/>
      <c r="AKF207" s="48"/>
      <c r="AKG207" s="48"/>
      <c r="AKH207" s="48"/>
      <c r="AKI207" s="48"/>
      <c r="AKJ207" s="48"/>
      <c r="AKK207" s="48"/>
      <c r="AKL207" s="48"/>
      <c r="AKM207" s="48"/>
      <c r="AKN207" s="48"/>
      <c r="AKO207" s="48"/>
      <c r="AKP207" s="48"/>
      <c r="AKQ207" s="48"/>
      <c r="AKR207" s="48"/>
      <c r="AKS207" s="48"/>
      <c r="AKT207" s="48"/>
      <c r="AKU207" s="48"/>
      <c r="AKV207" s="48"/>
      <c r="AKW207" s="48"/>
      <c r="AKX207" s="48"/>
      <c r="AKY207" s="48"/>
      <c r="AKZ207" s="48"/>
      <c r="ALA207" s="48"/>
      <c r="ALB207" s="48"/>
      <c r="ALC207" s="48"/>
      <c r="ALD207" s="48"/>
      <c r="ALE207" s="48"/>
      <c r="ALF207" s="48"/>
      <c r="ALG207" s="48"/>
      <c r="ALH207" s="48"/>
      <c r="ALI207" s="48"/>
      <c r="ALJ207" s="48"/>
      <c r="ALK207" s="48"/>
      <c r="ALL207" s="48"/>
      <c r="ALM207" s="48"/>
      <c r="ALN207" s="48"/>
      <c r="ALO207" s="48"/>
      <c r="ALP207" s="48"/>
      <c r="ALQ207" s="48"/>
      <c r="ALR207" s="48"/>
      <c r="ALS207" s="48"/>
      <c r="ALT207" s="48"/>
      <c r="ALU207" s="48"/>
      <c r="ALV207" s="48"/>
      <c r="ALW207" s="48"/>
      <c r="ALX207" s="48"/>
      <c r="ALY207" s="48"/>
      <c r="ALZ207" s="48"/>
      <c r="AMA207" s="48"/>
      <c r="AMB207" s="48"/>
      <c r="AMC207" s="48"/>
      <c r="AMD207" s="48"/>
      <c r="AME207" s="48"/>
      <c r="AMF207" s="48"/>
      <c r="AMG207" s="48"/>
      <c r="AMH207" s="48"/>
      <c r="AMI207" s="48"/>
      <c r="AMJ207" s="48"/>
    </row>
    <row r="208" s="243" customFormat="true" ht="16.5" hidden="false" customHeight="true" outlineLevel="0" collapsed="false">
      <c r="A208" s="240" t="n">
        <f aca="false">A207+1</f>
        <v>196</v>
      </c>
      <c r="B208" s="242" t="s">
        <v>596</v>
      </c>
      <c r="C208" s="242" t="s">
        <v>596</v>
      </c>
      <c r="D208" s="242" t="s">
        <v>597</v>
      </c>
      <c r="E208" s="242" t="s">
        <v>580</v>
      </c>
      <c r="F208" s="242" t="n">
        <v>0</v>
      </c>
      <c r="G208" s="242" t="s">
        <v>581</v>
      </c>
      <c r="H208" s="244" t="s">
        <v>294</v>
      </c>
      <c r="I208" s="242" t="n">
        <f aca="false">COUNTIF($C$13:$C$265,$C208)</f>
        <v>2</v>
      </c>
      <c r="J208" s="245" t="n">
        <f aca="false">COUNTIF($B$13:$B$265,$B208)</f>
        <v>1</v>
      </c>
      <c r="K208" s="244"/>
      <c r="L208" s="246" t="n">
        <v>710</v>
      </c>
      <c r="M208" s="246" t="n">
        <v>555</v>
      </c>
      <c r="N208" s="246" t="n">
        <v>220</v>
      </c>
      <c r="O208" s="260" t="n">
        <f aca="false">L208*M208*N208/10^9</f>
        <v>0.086691</v>
      </c>
      <c r="P208" s="248" t="n">
        <v>0.01676</v>
      </c>
      <c r="Q208" s="249"/>
      <c r="R208" s="250" t="n">
        <v>0</v>
      </c>
      <c r="S208" s="251" t="n">
        <v>33.81</v>
      </c>
      <c r="T208" s="252" t="n">
        <v>34.87</v>
      </c>
      <c r="U208" s="253" t="n">
        <v>43.4027</v>
      </c>
      <c r="V208" s="254"/>
      <c r="W208" s="255" t="n">
        <f aca="false">SUM(X208:WY208)</f>
        <v>80</v>
      </c>
      <c r="X208" s="243" t="n">
        <v>0</v>
      </c>
      <c r="Y208" s="243" t="n">
        <v>50</v>
      </c>
      <c r="Z208" s="243" t="n">
        <v>0</v>
      </c>
      <c r="AA208" s="243" t="n">
        <v>0</v>
      </c>
      <c r="AB208" s="243" t="n">
        <v>0</v>
      </c>
      <c r="AC208" s="243" t="n">
        <v>0</v>
      </c>
      <c r="AD208" s="243" t="n">
        <v>0</v>
      </c>
      <c r="AE208" s="243" t="n">
        <v>0</v>
      </c>
      <c r="AF208" s="243" t="n">
        <v>0</v>
      </c>
      <c r="AG208" s="243" t="n">
        <v>0</v>
      </c>
      <c r="AH208" s="243" t="n">
        <v>0</v>
      </c>
      <c r="AI208" s="243" t="n">
        <v>0</v>
      </c>
      <c r="AJ208" s="243" t="n">
        <v>0</v>
      </c>
      <c r="AK208" s="243" t="n">
        <v>0</v>
      </c>
      <c r="AL208" s="243" t="n">
        <v>0</v>
      </c>
      <c r="AM208" s="243" t="n">
        <v>0</v>
      </c>
      <c r="AP208" s="243" t="n">
        <v>0</v>
      </c>
      <c r="AQ208" s="243" t="n">
        <v>0</v>
      </c>
      <c r="AR208" s="243" t="n">
        <v>0</v>
      </c>
      <c r="AS208" s="243" t="n">
        <v>0</v>
      </c>
      <c r="AT208" s="243" t="n">
        <v>0</v>
      </c>
      <c r="AU208" s="243" t="n">
        <v>0</v>
      </c>
      <c r="AV208" s="243" t="n">
        <v>30</v>
      </c>
      <c r="AW208" s="243" t="n">
        <v>0</v>
      </c>
      <c r="AX208" s="243" t="n">
        <v>0</v>
      </c>
      <c r="AY208" s="243" t="n">
        <v>0</v>
      </c>
      <c r="AZ208" s="243" t="n">
        <v>0</v>
      </c>
      <c r="BA208" s="243" t="n">
        <v>0</v>
      </c>
      <c r="BB208" s="243" t="n">
        <v>0</v>
      </c>
      <c r="BC208" s="243" t="n">
        <v>0</v>
      </c>
      <c r="BD208" s="243" t="n">
        <v>0</v>
      </c>
      <c r="BE208" s="243" t="n">
        <v>0</v>
      </c>
      <c r="BF208" s="243" t="n">
        <v>0</v>
      </c>
      <c r="BG208" s="243" t="n">
        <v>0</v>
      </c>
      <c r="BH208" s="243" t="n">
        <v>0</v>
      </c>
      <c r="BI208" s="243" t="n">
        <v>0</v>
      </c>
      <c r="BJ208" s="243" t="n">
        <v>0</v>
      </c>
      <c r="BK208" s="243" t="n">
        <v>0</v>
      </c>
      <c r="BL208" s="243" t="n">
        <v>0</v>
      </c>
      <c r="BM208" s="243" t="n">
        <v>0</v>
      </c>
      <c r="BN208" s="243" t="n">
        <v>0</v>
      </c>
      <c r="BO208" s="243" t="n">
        <v>0</v>
      </c>
      <c r="BP208" s="243" t="n">
        <v>0</v>
      </c>
      <c r="BQ208" s="243" t="n">
        <v>0</v>
      </c>
      <c r="BR208" s="243" t="n">
        <v>0</v>
      </c>
      <c r="BS208" s="243" t="n">
        <v>0</v>
      </c>
      <c r="BT208" s="243" t="n">
        <v>0</v>
      </c>
      <c r="BU208" s="243" t="n">
        <v>0</v>
      </c>
      <c r="BV208" s="243" t="n">
        <v>0</v>
      </c>
      <c r="BW208" s="243" t="n">
        <v>0</v>
      </c>
      <c r="BX208" s="243" t="n">
        <v>0</v>
      </c>
      <c r="BY208" s="243" t="n">
        <v>0</v>
      </c>
      <c r="BZ208" s="243" t="n">
        <v>0</v>
      </c>
      <c r="CA208" s="243" t="n">
        <v>0</v>
      </c>
      <c r="CB208" s="243" t="n">
        <v>0</v>
      </c>
      <c r="CC208" s="243" t="n">
        <v>0</v>
      </c>
      <c r="CD208" s="243" t="n">
        <v>0</v>
      </c>
      <c r="CE208" s="243" t="n">
        <v>0</v>
      </c>
      <c r="CF208" s="243" t="n">
        <v>0</v>
      </c>
      <c r="CG208" s="243" t="n">
        <v>0</v>
      </c>
      <c r="CH208" s="243" t="n">
        <v>0</v>
      </c>
      <c r="CI208" s="243" t="n">
        <v>0</v>
      </c>
      <c r="CJ208" s="243" t="n">
        <v>0</v>
      </c>
      <c r="CK208" s="243" t="n">
        <v>0</v>
      </c>
      <c r="CL208" s="243" t="n">
        <v>0</v>
      </c>
      <c r="CM208" s="243" t="n">
        <v>0</v>
      </c>
      <c r="CN208" s="243" t="n">
        <v>0</v>
      </c>
      <c r="WY208" s="236" t="n">
        <v>0</v>
      </c>
      <c r="WZ208" s="108"/>
      <c r="XA208" s="237" t="n">
        <v>0</v>
      </c>
      <c r="XB208" s="61" t="n">
        <v>80</v>
      </c>
      <c r="XC208" s="200" t="n">
        <f aca="false">XB208-W208</f>
        <v>0</v>
      </c>
      <c r="XD208" s="256" t="n">
        <f aca="false">SUMIF('TRIEN KHAI SX'!$B$8:$B$262,$B208,'TRIEN KHAI SX'!$CM$8:$CM$262)-W208</f>
        <v>0</v>
      </c>
      <c r="XE208" s="257" t="n">
        <f aca="false">SUMIF('TRIEN KHAI SX'!$B$8:$B$262,$B208,'TRIEN KHAI SX'!$FG$8:$FG$262)</f>
        <v>0</v>
      </c>
      <c r="XF208" s="258"/>
      <c r="XG208" s="258"/>
      <c r="XH208" s="258"/>
      <c r="XI208" s="258"/>
      <c r="XJ208" s="258"/>
      <c r="XK208" s="45"/>
      <c r="XL208" s="45"/>
      <c r="XM208" s="48"/>
      <c r="XN208" s="48"/>
      <c r="XO208" s="48"/>
      <c r="XP208" s="48"/>
      <c r="XQ208" s="48"/>
      <c r="XR208" s="48"/>
      <c r="XS208" s="48"/>
      <c r="XT208" s="48"/>
      <c r="XU208" s="48"/>
      <c r="XV208" s="48"/>
      <c r="XW208" s="48"/>
      <c r="XX208" s="48"/>
      <c r="XY208" s="48"/>
      <c r="XZ208" s="48"/>
      <c r="YA208" s="48"/>
      <c r="YB208" s="48"/>
      <c r="YC208" s="48"/>
      <c r="YD208" s="48"/>
      <c r="YE208" s="48"/>
      <c r="YF208" s="48"/>
      <c r="YG208" s="48"/>
      <c r="YH208" s="48"/>
      <c r="YI208" s="48"/>
      <c r="YJ208" s="48"/>
      <c r="YK208" s="48"/>
      <c r="YL208" s="48"/>
      <c r="YM208" s="48"/>
      <c r="YN208" s="48"/>
      <c r="YO208" s="48"/>
      <c r="YP208" s="48"/>
      <c r="YQ208" s="48"/>
      <c r="YR208" s="48"/>
      <c r="YS208" s="48"/>
      <c r="YT208" s="48"/>
      <c r="YU208" s="48"/>
      <c r="YV208" s="48"/>
      <c r="YW208" s="48"/>
      <c r="YX208" s="48"/>
      <c r="YY208" s="48"/>
      <c r="YZ208" s="48"/>
      <c r="ZA208" s="48"/>
      <c r="ZB208" s="48"/>
      <c r="ZC208" s="48"/>
      <c r="ZD208" s="48"/>
      <c r="ZE208" s="48"/>
      <c r="ZF208" s="48"/>
      <c r="ZG208" s="48"/>
      <c r="ZH208" s="48"/>
      <c r="ZI208" s="48"/>
      <c r="ZJ208" s="48"/>
      <c r="ZK208" s="48"/>
      <c r="ZL208" s="48"/>
      <c r="ZM208" s="48"/>
      <c r="ZN208" s="48"/>
      <c r="ZO208" s="48"/>
      <c r="ZP208" s="48"/>
      <c r="ZQ208" s="48"/>
      <c r="ZR208" s="48"/>
      <c r="ZS208" s="48"/>
      <c r="ZT208" s="48"/>
      <c r="ZU208" s="48"/>
      <c r="ZV208" s="48"/>
      <c r="ZW208" s="48"/>
      <c r="ZX208" s="48"/>
      <c r="ZY208" s="48"/>
      <c r="ZZ208" s="48"/>
      <c r="AAA208" s="48"/>
      <c r="AAB208" s="48"/>
      <c r="AAC208" s="48"/>
      <c r="AAD208" s="48"/>
      <c r="AAE208" s="48"/>
      <c r="AAF208" s="48"/>
      <c r="AAG208" s="48"/>
      <c r="AAH208" s="48"/>
      <c r="AAI208" s="48"/>
      <c r="AAJ208" s="48"/>
      <c r="AAK208" s="48"/>
      <c r="AAL208" s="48"/>
      <c r="AAM208" s="48"/>
      <c r="AAN208" s="48"/>
      <c r="AAO208" s="48"/>
      <c r="AAP208" s="48"/>
      <c r="AAQ208" s="48"/>
      <c r="AAR208" s="48"/>
      <c r="AAS208" s="48"/>
      <c r="AAT208" s="48"/>
      <c r="AAU208" s="48"/>
      <c r="AAV208" s="48"/>
      <c r="AAW208" s="48"/>
      <c r="AAX208" s="48"/>
      <c r="AAY208" s="48"/>
      <c r="AAZ208" s="48"/>
      <c r="ABA208" s="48"/>
      <c r="ABB208" s="48"/>
      <c r="ABC208" s="48"/>
      <c r="ABD208" s="48"/>
      <c r="ABE208" s="48"/>
      <c r="ABF208" s="48"/>
      <c r="ABG208" s="48"/>
      <c r="ABH208" s="48"/>
      <c r="ABI208" s="48"/>
      <c r="ABJ208" s="48"/>
      <c r="ABK208" s="48"/>
      <c r="ABL208" s="48"/>
      <c r="ABM208" s="48"/>
      <c r="ABN208" s="48"/>
      <c r="ABO208" s="48"/>
      <c r="ABP208" s="48"/>
      <c r="ABQ208" s="48"/>
      <c r="ABR208" s="48"/>
      <c r="ABS208" s="48"/>
      <c r="ABT208" s="48"/>
      <c r="ABU208" s="48"/>
      <c r="ABV208" s="48"/>
      <c r="ABW208" s="48"/>
      <c r="ABX208" s="48"/>
      <c r="ABY208" s="48"/>
      <c r="ABZ208" s="48"/>
      <c r="ACA208" s="48"/>
      <c r="ACB208" s="48"/>
      <c r="ACC208" s="48"/>
      <c r="ACD208" s="48"/>
      <c r="ACE208" s="48"/>
      <c r="ACF208" s="48"/>
      <c r="ACG208" s="48"/>
      <c r="ACH208" s="48"/>
      <c r="ACI208" s="48"/>
      <c r="ACJ208" s="48"/>
      <c r="ACK208" s="48"/>
      <c r="ACL208" s="48"/>
      <c r="ACM208" s="48"/>
      <c r="ACN208" s="48"/>
      <c r="ACO208" s="48"/>
      <c r="ACP208" s="48"/>
      <c r="ACQ208" s="48"/>
      <c r="ACR208" s="48"/>
      <c r="ACS208" s="48"/>
      <c r="ACT208" s="48"/>
      <c r="ACU208" s="48"/>
      <c r="ACV208" s="48"/>
      <c r="ACW208" s="48"/>
      <c r="ACX208" s="48"/>
      <c r="ACY208" s="48"/>
      <c r="ACZ208" s="48"/>
      <c r="ADA208" s="48"/>
      <c r="ADB208" s="48"/>
      <c r="ADC208" s="48"/>
      <c r="ADD208" s="48"/>
      <c r="ADE208" s="48"/>
      <c r="ADF208" s="48"/>
      <c r="ADG208" s="48"/>
      <c r="ADH208" s="48"/>
      <c r="ADI208" s="48"/>
      <c r="ADJ208" s="48"/>
      <c r="ADK208" s="48"/>
      <c r="ADL208" s="48"/>
      <c r="ADM208" s="48"/>
      <c r="ADN208" s="48"/>
      <c r="ADO208" s="48"/>
      <c r="ADP208" s="48"/>
      <c r="ADQ208" s="48"/>
      <c r="ADR208" s="48"/>
      <c r="ADS208" s="48"/>
      <c r="ADT208" s="48"/>
      <c r="ADU208" s="48"/>
      <c r="ADV208" s="48"/>
      <c r="ADW208" s="48"/>
      <c r="ADX208" s="48"/>
      <c r="ADY208" s="48"/>
      <c r="ADZ208" s="48"/>
      <c r="AEA208" s="48"/>
      <c r="AEB208" s="48"/>
      <c r="AEC208" s="48"/>
      <c r="AED208" s="48"/>
      <c r="AEE208" s="48"/>
      <c r="AEF208" s="48"/>
      <c r="AEG208" s="48"/>
      <c r="AEH208" s="48"/>
      <c r="AEI208" s="48"/>
      <c r="AEJ208" s="48"/>
      <c r="AEK208" s="48"/>
      <c r="AEL208" s="48"/>
      <c r="AEM208" s="48"/>
      <c r="AEN208" s="48"/>
      <c r="AEO208" s="48"/>
      <c r="AEP208" s="48"/>
      <c r="AEQ208" s="48"/>
      <c r="AER208" s="48"/>
      <c r="AES208" s="48"/>
      <c r="AET208" s="48"/>
      <c r="AEU208" s="48"/>
      <c r="AEV208" s="48"/>
      <c r="AEW208" s="48"/>
      <c r="AEX208" s="48"/>
      <c r="AEY208" s="48"/>
      <c r="AEZ208" s="48"/>
      <c r="AFA208" s="48"/>
      <c r="AFB208" s="48"/>
      <c r="AFC208" s="48"/>
      <c r="AFD208" s="48"/>
      <c r="AFE208" s="48"/>
      <c r="AFF208" s="48"/>
      <c r="AFG208" s="48"/>
      <c r="AFH208" s="48"/>
      <c r="AFI208" s="48"/>
      <c r="AFJ208" s="48"/>
      <c r="AFK208" s="48"/>
      <c r="AFL208" s="48"/>
      <c r="AFM208" s="48"/>
      <c r="AFN208" s="48"/>
      <c r="AFO208" s="48"/>
      <c r="AFP208" s="48"/>
      <c r="AFQ208" s="48"/>
      <c r="AFR208" s="48"/>
      <c r="AFS208" s="48"/>
      <c r="AFT208" s="48"/>
      <c r="AFU208" s="48"/>
      <c r="AFV208" s="48"/>
      <c r="AFW208" s="48"/>
      <c r="AFX208" s="48"/>
      <c r="AFY208" s="48"/>
      <c r="AFZ208" s="48"/>
      <c r="AGA208" s="48"/>
      <c r="AGB208" s="48"/>
      <c r="AGC208" s="48"/>
      <c r="AGD208" s="48"/>
      <c r="AGE208" s="48"/>
      <c r="AGF208" s="48"/>
      <c r="AGG208" s="48"/>
      <c r="AGH208" s="48"/>
      <c r="AGI208" s="48"/>
      <c r="AGJ208" s="48"/>
      <c r="AGK208" s="48"/>
      <c r="AGL208" s="48"/>
      <c r="AGM208" s="48"/>
      <c r="AGN208" s="48"/>
      <c r="AGO208" s="48"/>
      <c r="AGP208" s="48"/>
      <c r="AGQ208" s="48"/>
      <c r="AGR208" s="48"/>
      <c r="AGS208" s="48"/>
      <c r="AGT208" s="48"/>
      <c r="AGU208" s="48"/>
      <c r="AGV208" s="48"/>
      <c r="AGW208" s="48"/>
      <c r="AGX208" s="48"/>
      <c r="AGY208" s="48"/>
      <c r="AGZ208" s="48"/>
      <c r="AHA208" s="48"/>
      <c r="AHB208" s="48"/>
      <c r="AHC208" s="48"/>
      <c r="AHD208" s="48"/>
      <c r="AHE208" s="48"/>
      <c r="AHF208" s="48"/>
      <c r="AHG208" s="48"/>
      <c r="AHH208" s="48"/>
      <c r="AHI208" s="48"/>
      <c r="AHJ208" s="48"/>
      <c r="AHK208" s="48"/>
      <c r="AHL208" s="48"/>
      <c r="AHM208" s="48"/>
      <c r="AHN208" s="48"/>
      <c r="AHO208" s="48"/>
      <c r="AHP208" s="48"/>
      <c r="AHQ208" s="48"/>
      <c r="AHR208" s="48"/>
      <c r="AHS208" s="48"/>
      <c r="AHT208" s="48"/>
      <c r="AHU208" s="48"/>
      <c r="AHV208" s="48"/>
      <c r="AHW208" s="48"/>
      <c r="AHX208" s="48"/>
      <c r="AHY208" s="48"/>
      <c r="AHZ208" s="48"/>
      <c r="AIA208" s="48"/>
      <c r="AIB208" s="48"/>
      <c r="AIC208" s="48"/>
      <c r="AID208" s="48"/>
      <c r="AIE208" s="48"/>
      <c r="AIF208" s="48"/>
      <c r="AIG208" s="48"/>
      <c r="AIH208" s="48"/>
      <c r="AII208" s="48"/>
      <c r="AIJ208" s="48"/>
      <c r="AIK208" s="48"/>
      <c r="AIL208" s="48"/>
      <c r="AIM208" s="48"/>
      <c r="AIN208" s="48"/>
      <c r="AIO208" s="48"/>
      <c r="AIP208" s="48"/>
      <c r="AIQ208" s="48"/>
      <c r="AIR208" s="48"/>
      <c r="AIS208" s="48"/>
      <c r="AIT208" s="48"/>
      <c r="AIU208" s="48"/>
      <c r="AIV208" s="48"/>
      <c r="AIW208" s="48"/>
      <c r="AIX208" s="48"/>
      <c r="AIY208" s="48"/>
      <c r="AIZ208" s="48"/>
      <c r="AJA208" s="48"/>
      <c r="AJB208" s="48"/>
      <c r="AJC208" s="48"/>
      <c r="AJD208" s="48"/>
      <c r="AJE208" s="48"/>
      <c r="AJF208" s="48"/>
      <c r="AJG208" s="48"/>
      <c r="AJH208" s="48"/>
      <c r="AJI208" s="48"/>
      <c r="AJJ208" s="48"/>
      <c r="AJK208" s="48"/>
      <c r="AJL208" s="48"/>
      <c r="AJM208" s="48"/>
      <c r="AJN208" s="48"/>
      <c r="AJO208" s="48"/>
      <c r="AJP208" s="48"/>
      <c r="AJQ208" s="48"/>
      <c r="AJR208" s="48"/>
      <c r="AJS208" s="48"/>
      <c r="AJT208" s="48"/>
      <c r="AJU208" s="48"/>
      <c r="AJV208" s="48"/>
      <c r="AJW208" s="48"/>
      <c r="AJX208" s="48"/>
      <c r="AJY208" s="48"/>
      <c r="AJZ208" s="48"/>
      <c r="AKA208" s="48"/>
      <c r="AKB208" s="48"/>
      <c r="AKC208" s="48"/>
      <c r="AKD208" s="48"/>
      <c r="AKE208" s="48"/>
      <c r="AKF208" s="48"/>
      <c r="AKG208" s="48"/>
      <c r="AKH208" s="48"/>
      <c r="AKI208" s="48"/>
      <c r="AKJ208" s="48"/>
      <c r="AKK208" s="48"/>
      <c r="AKL208" s="48"/>
      <c r="AKM208" s="48"/>
      <c r="AKN208" s="48"/>
      <c r="AKO208" s="48"/>
      <c r="AKP208" s="48"/>
      <c r="AKQ208" s="48"/>
      <c r="AKR208" s="48"/>
      <c r="AKS208" s="48"/>
      <c r="AKT208" s="48"/>
      <c r="AKU208" s="48"/>
      <c r="AKV208" s="48"/>
      <c r="AKW208" s="48"/>
      <c r="AKX208" s="48"/>
      <c r="AKY208" s="48"/>
      <c r="AKZ208" s="48"/>
      <c r="ALA208" s="48"/>
      <c r="ALB208" s="48"/>
      <c r="ALC208" s="48"/>
      <c r="ALD208" s="48"/>
      <c r="ALE208" s="48"/>
      <c r="ALF208" s="48"/>
      <c r="ALG208" s="48"/>
      <c r="ALH208" s="48"/>
      <c r="ALI208" s="48"/>
      <c r="ALJ208" s="48"/>
      <c r="ALK208" s="48"/>
      <c r="ALL208" s="48"/>
      <c r="ALM208" s="48"/>
      <c r="ALN208" s="48"/>
      <c r="ALO208" s="48"/>
      <c r="ALP208" s="48"/>
      <c r="ALQ208" s="48"/>
      <c r="ALR208" s="48"/>
      <c r="ALS208" s="48"/>
      <c r="ALT208" s="48"/>
      <c r="ALU208" s="48"/>
      <c r="ALV208" s="48"/>
      <c r="ALW208" s="48"/>
      <c r="ALX208" s="48"/>
      <c r="ALY208" s="48"/>
      <c r="ALZ208" s="48"/>
      <c r="AMA208" s="48"/>
      <c r="AMB208" s="48"/>
      <c r="AMC208" s="48"/>
      <c r="AMD208" s="48"/>
      <c r="AME208" s="48"/>
      <c r="AMF208" s="48"/>
      <c r="AMG208" s="48"/>
      <c r="AMH208" s="48"/>
      <c r="AMI208" s="48"/>
      <c r="AMJ208" s="48"/>
    </row>
    <row r="209" s="243" customFormat="true" ht="16.5" hidden="false" customHeight="true" outlineLevel="0" collapsed="false">
      <c r="A209" s="240" t="n">
        <f aca="false">A208+1</f>
        <v>197</v>
      </c>
      <c r="B209" s="242" t="s">
        <v>598</v>
      </c>
      <c r="C209" s="242" t="s">
        <v>596</v>
      </c>
      <c r="D209" s="242" t="s">
        <v>597</v>
      </c>
      <c r="E209" s="242" t="s">
        <v>580</v>
      </c>
      <c r="F209" s="242" t="n">
        <v>0</v>
      </c>
      <c r="G209" s="242" t="s">
        <v>581</v>
      </c>
      <c r="H209" s="244" t="s">
        <v>294</v>
      </c>
      <c r="I209" s="242" t="n">
        <f aca="false">COUNTIF($C$13:$C$265,$C209)</f>
        <v>2</v>
      </c>
      <c r="J209" s="245" t="n">
        <f aca="false">COUNTIF($B$13:$B$265,$B209)</f>
        <v>1</v>
      </c>
      <c r="K209" s="244"/>
      <c r="L209" s="246" t="n">
        <v>710</v>
      </c>
      <c r="M209" s="246" t="n">
        <v>555</v>
      </c>
      <c r="N209" s="246" t="n">
        <v>220</v>
      </c>
      <c r="O209" s="260" t="n">
        <f aca="false">L209*M209*N209/10^9</f>
        <v>0.086691</v>
      </c>
      <c r="P209" s="248" t="n">
        <v>0.01676</v>
      </c>
      <c r="Q209" s="249"/>
      <c r="R209" s="250"/>
      <c r="S209" s="251"/>
      <c r="T209" s="252"/>
      <c r="U209" s="253" t="n">
        <v>43.4027</v>
      </c>
      <c r="V209" s="254"/>
      <c r="W209" s="255" t="n">
        <f aca="false">SUM(X209:WY209)</f>
        <v>60</v>
      </c>
      <c r="X209" s="243" t="n">
        <v>0</v>
      </c>
      <c r="Y209" s="243" t="n">
        <v>0</v>
      </c>
      <c r="Z209" s="243" t="n">
        <v>0</v>
      </c>
      <c r="AA209" s="243" t="n">
        <v>0</v>
      </c>
      <c r="AB209" s="243" t="n">
        <v>0</v>
      </c>
      <c r="AC209" s="243" t="n">
        <v>0</v>
      </c>
      <c r="AD209" s="243" t="n">
        <v>0</v>
      </c>
      <c r="AE209" s="243" t="n">
        <v>0</v>
      </c>
      <c r="AF209" s="243" t="n">
        <v>0</v>
      </c>
      <c r="AG209" s="243" t="n">
        <v>0</v>
      </c>
      <c r="AH209" s="243" t="n">
        <v>0</v>
      </c>
      <c r="AI209" s="243" t="n">
        <v>0</v>
      </c>
      <c r="AJ209" s="243" t="n">
        <v>0</v>
      </c>
      <c r="AK209" s="243" t="n">
        <v>0</v>
      </c>
      <c r="AL209" s="243" t="n">
        <v>0</v>
      </c>
      <c r="AM209" s="243" t="n">
        <v>0</v>
      </c>
      <c r="AP209" s="243" t="n">
        <v>0</v>
      </c>
      <c r="AQ209" s="243" t="n">
        <v>0</v>
      </c>
      <c r="AR209" s="243" t="n">
        <v>0</v>
      </c>
      <c r="AS209" s="243" t="n">
        <v>0</v>
      </c>
      <c r="AT209" s="243" t="n">
        <v>0</v>
      </c>
      <c r="AU209" s="243" t="n">
        <v>0</v>
      </c>
      <c r="AV209" s="243" t="n">
        <v>0</v>
      </c>
      <c r="AW209" s="243" t="n">
        <v>0</v>
      </c>
      <c r="AX209" s="243" t="n">
        <v>0</v>
      </c>
      <c r="AY209" s="243" t="n">
        <v>0</v>
      </c>
      <c r="AZ209" s="243" t="n">
        <v>0</v>
      </c>
      <c r="BA209" s="243" t="n">
        <v>0</v>
      </c>
      <c r="BB209" s="243" t="n">
        <v>0</v>
      </c>
      <c r="BC209" s="243" t="n">
        <v>0</v>
      </c>
      <c r="BD209" s="243" t="n">
        <v>0</v>
      </c>
      <c r="BE209" s="243" t="n">
        <v>0</v>
      </c>
      <c r="BF209" s="243" t="n">
        <v>0</v>
      </c>
      <c r="BG209" s="243" t="n">
        <v>0</v>
      </c>
      <c r="BH209" s="243" t="n">
        <v>0</v>
      </c>
      <c r="BI209" s="243" t="n">
        <v>30</v>
      </c>
      <c r="BJ209" s="243" t="n">
        <v>0</v>
      </c>
      <c r="BK209" s="243" t="n">
        <v>0</v>
      </c>
      <c r="BL209" s="243" t="n">
        <v>0</v>
      </c>
      <c r="BM209" s="243" t="n">
        <v>0</v>
      </c>
      <c r="BN209" s="243" t="n">
        <v>0</v>
      </c>
      <c r="BO209" s="243" t="n">
        <v>0</v>
      </c>
      <c r="BP209" s="243" t="n">
        <v>0</v>
      </c>
      <c r="BQ209" s="243" t="n">
        <v>0</v>
      </c>
      <c r="BR209" s="243" t="n">
        <v>0</v>
      </c>
      <c r="BS209" s="243" t="n">
        <v>0</v>
      </c>
      <c r="BT209" s="243" t="n">
        <v>0</v>
      </c>
      <c r="BU209" s="243" t="n">
        <v>0</v>
      </c>
      <c r="BV209" s="243" t="n">
        <v>0</v>
      </c>
      <c r="BW209" s="243" t="n">
        <v>0</v>
      </c>
      <c r="BX209" s="243" t="n">
        <v>0</v>
      </c>
      <c r="BY209" s="243" t="n">
        <v>0</v>
      </c>
      <c r="BZ209" s="243" t="n">
        <v>0</v>
      </c>
      <c r="CA209" s="243" t="n">
        <v>0</v>
      </c>
      <c r="CB209" s="243" t="n">
        <v>0</v>
      </c>
      <c r="CC209" s="243" t="n">
        <v>0</v>
      </c>
      <c r="CD209" s="243" t="n">
        <v>0</v>
      </c>
      <c r="CE209" s="243" t="n">
        <v>0</v>
      </c>
      <c r="CF209" s="243" t="n">
        <v>30</v>
      </c>
      <c r="CG209" s="243" t="n">
        <v>0</v>
      </c>
      <c r="CH209" s="243" t="n">
        <v>0</v>
      </c>
      <c r="CI209" s="243" t="n">
        <v>0</v>
      </c>
      <c r="CJ209" s="243" t="n">
        <v>0</v>
      </c>
      <c r="CK209" s="243" t="n">
        <v>0</v>
      </c>
      <c r="CL209" s="243" t="n">
        <v>0</v>
      </c>
      <c r="CM209" s="243" t="n">
        <v>0</v>
      </c>
      <c r="CN209" s="243" t="n">
        <v>0</v>
      </c>
      <c r="WY209" s="236" t="n">
        <v>0</v>
      </c>
      <c r="WZ209" s="108"/>
      <c r="XA209" s="237" t="n">
        <v>0</v>
      </c>
      <c r="XB209" s="61" t="n">
        <v>60</v>
      </c>
      <c r="XC209" s="200" t="n">
        <f aca="false">XB209-W209</f>
        <v>0</v>
      </c>
      <c r="XD209" s="256" t="n">
        <f aca="false">SUMIF('TRIEN KHAI SX'!$B$8:$B$262,$B209,'TRIEN KHAI SX'!$CM$8:$CM$262)-W209</f>
        <v>0</v>
      </c>
      <c r="XE209" s="257" t="n">
        <f aca="false">SUMIF('TRIEN KHAI SX'!$B$8:$B$262,$B209,'TRIEN KHAI SX'!$FG$8:$FG$262)</f>
        <v>0</v>
      </c>
      <c r="XF209" s="258"/>
      <c r="XG209" s="258"/>
      <c r="XH209" s="258"/>
      <c r="XI209" s="258"/>
      <c r="XJ209" s="258"/>
      <c r="XK209" s="45"/>
      <c r="XL209" s="45"/>
      <c r="XM209" s="48"/>
      <c r="XN209" s="48"/>
      <c r="XO209" s="48"/>
      <c r="XP209" s="48"/>
      <c r="XQ209" s="48"/>
      <c r="XR209" s="48"/>
      <c r="XS209" s="48"/>
      <c r="XT209" s="48"/>
      <c r="XU209" s="48"/>
      <c r="XV209" s="48"/>
      <c r="XW209" s="48"/>
      <c r="XX209" s="48"/>
      <c r="XY209" s="48"/>
      <c r="XZ209" s="48"/>
      <c r="YA209" s="48"/>
      <c r="YB209" s="48"/>
      <c r="YC209" s="48"/>
      <c r="YD209" s="48"/>
      <c r="YE209" s="48"/>
      <c r="YF209" s="48"/>
      <c r="YG209" s="48"/>
      <c r="YH209" s="48"/>
      <c r="YI209" s="48"/>
      <c r="YJ209" s="48"/>
      <c r="YK209" s="48"/>
      <c r="YL209" s="48"/>
      <c r="YM209" s="48"/>
      <c r="YN209" s="48"/>
      <c r="YO209" s="48"/>
      <c r="YP209" s="48"/>
      <c r="YQ209" s="48"/>
      <c r="YR209" s="48"/>
      <c r="YS209" s="48"/>
      <c r="YT209" s="48"/>
      <c r="YU209" s="48"/>
      <c r="YV209" s="48"/>
      <c r="YW209" s="48"/>
      <c r="YX209" s="48"/>
      <c r="YY209" s="48"/>
      <c r="YZ209" s="48"/>
      <c r="ZA209" s="48"/>
      <c r="ZB209" s="48"/>
      <c r="ZC209" s="48"/>
      <c r="ZD209" s="48"/>
      <c r="ZE209" s="48"/>
      <c r="ZF209" s="48"/>
      <c r="ZG209" s="48"/>
      <c r="ZH209" s="48"/>
      <c r="ZI209" s="48"/>
      <c r="ZJ209" s="48"/>
      <c r="ZK209" s="48"/>
      <c r="ZL209" s="48"/>
      <c r="ZM209" s="48"/>
      <c r="ZN209" s="48"/>
      <c r="ZO209" s="48"/>
      <c r="ZP209" s="48"/>
      <c r="ZQ209" s="48"/>
      <c r="ZR209" s="48"/>
      <c r="ZS209" s="48"/>
      <c r="ZT209" s="48"/>
      <c r="ZU209" s="48"/>
      <c r="ZV209" s="48"/>
      <c r="ZW209" s="48"/>
      <c r="ZX209" s="48"/>
      <c r="ZY209" s="48"/>
      <c r="ZZ209" s="48"/>
      <c r="AAA209" s="48"/>
      <c r="AAB209" s="48"/>
      <c r="AAC209" s="48"/>
      <c r="AAD209" s="48"/>
      <c r="AAE209" s="48"/>
      <c r="AAF209" s="48"/>
      <c r="AAG209" s="48"/>
      <c r="AAH209" s="48"/>
      <c r="AAI209" s="48"/>
      <c r="AAJ209" s="48"/>
      <c r="AAK209" s="48"/>
      <c r="AAL209" s="48"/>
      <c r="AAM209" s="48"/>
      <c r="AAN209" s="48"/>
      <c r="AAO209" s="48"/>
      <c r="AAP209" s="48"/>
      <c r="AAQ209" s="48"/>
      <c r="AAR209" s="48"/>
      <c r="AAS209" s="48"/>
      <c r="AAT209" s="48"/>
      <c r="AAU209" s="48"/>
      <c r="AAV209" s="48"/>
      <c r="AAW209" s="48"/>
      <c r="AAX209" s="48"/>
      <c r="AAY209" s="48"/>
      <c r="AAZ209" s="48"/>
      <c r="ABA209" s="48"/>
      <c r="ABB209" s="48"/>
      <c r="ABC209" s="48"/>
      <c r="ABD209" s="48"/>
      <c r="ABE209" s="48"/>
      <c r="ABF209" s="48"/>
      <c r="ABG209" s="48"/>
      <c r="ABH209" s="48"/>
      <c r="ABI209" s="48"/>
      <c r="ABJ209" s="48"/>
      <c r="ABK209" s="48"/>
      <c r="ABL209" s="48"/>
      <c r="ABM209" s="48"/>
      <c r="ABN209" s="48"/>
      <c r="ABO209" s="48"/>
      <c r="ABP209" s="48"/>
      <c r="ABQ209" s="48"/>
      <c r="ABR209" s="48"/>
      <c r="ABS209" s="48"/>
      <c r="ABT209" s="48"/>
      <c r="ABU209" s="48"/>
      <c r="ABV209" s="48"/>
      <c r="ABW209" s="48"/>
      <c r="ABX209" s="48"/>
      <c r="ABY209" s="48"/>
      <c r="ABZ209" s="48"/>
      <c r="ACA209" s="48"/>
      <c r="ACB209" s="48"/>
      <c r="ACC209" s="48"/>
      <c r="ACD209" s="48"/>
      <c r="ACE209" s="48"/>
      <c r="ACF209" s="48"/>
      <c r="ACG209" s="48"/>
      <c r="ACH209" s="48"/>
      <c r="ACI209" s="48"/>
      <c r="ACJ209" s="48"/>
      <c r="ACK209" s="48"/>
      <c r="ACL209" s="48"/>
      <c r="ACM209" s="48"/>
      <c r="ACN209" s="48"/>
      <c r="ACO209" s="48"/>
      <c r="ACP209" s="48"/>
      <c r="ACQ209" s="48"/>
      <c r="ACR209" s="48"/>
      <c r="ACS209" s="48"/>
      <c r="ACT209" s="48"/>
      <c r="ACU209" s="48"/>
      <c r="ACV209" s="48"/>
      <c r="ACW209" s="48"/>
      <c r="ACX209" s="48"/>
      <c r="ACY209" s="48"/>
      <c r="ACZ209" s="48"/>
      <c r="ADA209" s="48"/>
      <c r="ADB209" s="48"/>
      <c r="ADC209" s="48"/>
      <c r="ADD209" s="48"/>
      <c r="ADE209" s="48"/>
      <c r="ADF209" s="48"/>
      <c r="ADG209" s="48"/>
      <c r="ADH209" s="48"/>
      <c r="ADI209" s="48"/>
      <c r="ADJ209" s="48"/>
      <c r="ADK209" s="48"/>
      <c r="ADL209" s="48"/>
      <c r="ADM209" s="48"/>
      <c r="ADN209" s="48"/>
      <c r="ADO209" s="48"/>
      <c r="ADP209" s="48"/>
      <c r="ADQ209" s="48"/>
      <c r="ADR209" s="48"/>
      <c r="ADS209" s="48"/>
      <c r="ADT209" s="48"/>
      <c r="ADU209" s="48"/>
      <c r="ADV209" s="48"/>
      <c r="ADW209" s="48"/>
      <c r="ADX209" s="48"/>
      <c r="ADY209" s="48"/>
      <c r="ADZ209" s="48"/>
      <c r="AEA209" s="48"/>
      <c r="AEB209" s="48"/>
      <c r="AEC209" s="48"/>
      <c r="AED209" s="48"/>
      <c r="AEE209" s="48"/>
      <c r="AEF209" s="48"/>
      <c r="AEG209" s="48"/>
      <c r="AEH209" s="48"/>
      <c r="AEI209" s="48"/>
      <c r="AEJ209" s="48"/>
      <c r="AEK209" s="48"/>
      <c r="AEL209" s="48"/>
      <c r="AEM209" s="48"/>
      <c r="AEN209" s="48"/>
      <c r="AEO209" s="48"/>
      <c r="AEP209" s="48"/>
      <c r="AEQ209" s="48"/>
      <c r="AER209" s="48"/>
      <c r="AES209" s="48"/>
      <c r="AET209" s="48"/>
      <c r="AEU209" s="48"/>
      <c r="AEV209" s="48"/>
      <c r="AEW209" s="48"/>
      <c r="AEX209" s="48"/>
      <c r="AEY209" s="48"/>
      <c r="AEZ209" s="48"/>
      <c r="AFA209" s="48"/>
      <c r="AFB209" s="48"/>
      <c r="AFC209" s="48"/>
      <c r="AFD209" s="48"/>
      <c r="AFE209" s="48"/>
      <c r="AFF209" s="48"/>
      <c r="AFG209" s="48"/>
      <c r="AFH209" s="48"/>
      <c r="AFI209" s="48"/>
      <c r="AFJ209" s="48"/>
      <c r="AFK209" s="48"/>
      <c r="AFL209" s="48"/>
      <c r="AFM209" s="48"/>
      <c r="AFN209" s="48"/>
      <c r="AFO209" s="48"/>
      <c r="AFP209" s="48"/>
      <c r="AFQ209" s="48"/>
      <c r="AFR209" s="48"/>
      <c r="AFS209" s="48"/>
      <c r="AFT209" s="48"/>
      <c r="AFU209" s="48"/>
      <c r="AFV209" s="48"/>
      <c r="AFW209" s="48"/>
      <c r="AFX209" s="48"/>
      <c r="AFY209" s="48"/>
      <c r="AFZ209" s="48"/>
      <c r="AGA209" s="48"/>
      <c r="AGB209" s="48"/>
      <c r="AGC209" s="48"/>
      <c r="AGD209" s="48"/>
      <c r="AGE209" s="48"/>
      <c r="AGF209" s="48"/>
      <c r="AGG209" s="48"/>
      <c r="AGH209" s="48"/>
      <c r="AGI209" s="48"/>
      <c r="AGJ209" s="48"/>
      <c r="AGK209" s="48"/>
      <c r="AGL209" s="48"/>
      <c r="AGM209" s="48"/>
      <c r="AGN209" s="48"/>
      <c r="AGO209" s="48"/>
      <c r="AGP209" s="48"/>
      <c r="AGQ209" s="48"/>
      <c r="AGR209" s="48"/>
      <c r="AGS209" s="48"/>
      <c r="AGT209" s="48"/>
      <c r="AGU209" s="48"/>
      <c r="AGV209" s="48"/>
      <c r="AGW209" s="48"/>
      <c r="AGX209" s="48"/>
      <c r="AGY209" s="48"/>
      <c r="AGZ209" s="48"/>
      <c r="AHA209" s="48"/>
      <c r="AHB209" s="48"/>
      <c r="AHC209" s="48"/>
      <c r="AHD209" s="48"/>
      <c r="AHE209" s="48"/>
      <c r="AHF209" s="48"/>
      <c r="AHG209" s="48"/>
      <c r="AHH209" s="48"/>
      <c r="AHI209" s="48"/>
      <c r="AHJ209" s="48"/>
      <c r="AHK209" s="48"/>
      <c r="AHL209" s="48"/>
      <c r="AHM209" s="48"/>
      <c r="AHN209" s="48"/>
      <c r="AHO209" s="48"/>
      <c r="AHP209" s="48"/>
      <c r="AHQ209" s="48"/>
      <c r="AHR209" s="48"/>
      <c r="AHS209" s="48"/>
      <c r="AHT209" s="48"/>
      <c r="AHU209" s="48"/>
      <c r="AHV209" s="48"/>
      <c r="AHW209" s="48"/>
      <c r="AHX209" s="48"/>
      <c r="AHY209" s="48"/>
      <c r="AHZ209" s="48"/>
      <c r="AIA209" s="48"/>
      <c r="AIB209" s="48"/>
      <c r="AIC209" s="48"/>
      <c r="AID209" s="48"/>
      <c r="AIE209" s="48"/>
      <c r="AIF209" s="48"/>
      <c r="AIG209" s="48"/>
      <c r="AIH209" s="48"/>
      <c r="AII209" s="48"/>
      <c r="AIJ209" s="48"/>
      <c r="AIK209" s="48"/>
      <c r="AIL209" s="48"/>
      <c r="AIM209" s="48"/>
      <c r="AIN209" s="48"/>
      <c r="AIO209" s="48"/>
      <c r="AIP209" s="48"/>
      <c r="AIQ209" s="48"/>
      <c r="AIR209" s="48"/>
      <c r="AIS209" s="48"/>
      <c r="AIT209" s="48"/>
      <c r="AIU209" s="48"/>
      <c r="AIV209" s="48"/>
      <c r="AIW209" s="48"/>
      <c r="AIX209" s="48"/>
      <c r="AIY209" s="48"/>
      <c r="AIZ209" s="48"/>
      <c r="AJA209" s="48"/>
      <c r="AJB209" s="48"/>
      <c r="AJC209" s="48"/>
      <c r="AJD209" s="48"/>
      <c r="AJE209" s="48"/>
      <c r="AJF209" s="48"/>
      <c r="AJG209" s="48"/>
      <c r="AJH209" s="48"/>
      <c r="AJI209" s="48"/>
      <c r="AJJ209" s="48"/>
      <c r="AJK209" s="48"/>
      <c r="AJL209" s="48"/>
      <c r="AJM209" s="48"/>
      <c r="AJN209" s="48"/>
      <c r="AJO209" s="48"/>
      <c r="AJP209" s="48"/>
      <c r="AJQ209" s="48"/>
      <c r="AJR209" s="48"/>
      <c r="AJS209" s="48"/>
      <c r="AJT209" s="48"/>
      <c r="AJU209" s="48"/>
      <c r="AJV209" s="48"/>
      <c r="AJW209" s="48"/>
      <c r="AJX209" s="48"/>
      <c r="AJY209" s="48"/>
      <c r="AJZ209" s="48"/>
      <c r="AKA209" s="48"/>
      <c r="AKB209" s="48"/>
      <c r="AKC209" s="48"/>
      <c r="AKD209" s="48"/>
      <c r="AKE209" s="48"/>
      <c r="AKF209" s="48"/>
      <c r="AKG209" s="48"/>
      <c r="AKH209" s="48"/>
      <c r="AKI209" s="48"/>
      <c r="AKJ209" s="48"/>
      <c r="AKK209" s="48"/>
      <c r="AKL209" s="48"/>
      <c r="AKM209" s="48"/>
      <c r="AKN209" s="48"/>
      <c r="AKO209" s="48"/>
      <c r="AKP209" s="48"/>
      <c r="AKQ209" s="48"/>
      <c r="AKR209" s="48"/>
      <c r="AKS209" s="48"/>
      <c r="AKT209" s="48"/>
      <c r="AKU209" s="48"/>
      <c r="AKV209" s="48"/>
      <c r="AKW209" s="48"/>
      <c r="AKX209" s="48"/>
      <c r="AKY209" s="48"/>
      <c r="AKZ209" s="48"/>
      <c r="ALA209" s="48"/>
      <c r="ALB209" s="48"/>
      <c r="ALC209" s="48"/>
      <c r="ALD209" s="48"/>
      <c r="ALE209" s="48"/>
      <c r="ALF209" s="48"/>
      <c r="ALG209" s="48"/>
      <c r="ALH209" s="48"/>
      <c r="ALI209" s="48"/>
      <c r="ALJ209" s="48"/>
      <c r="ALK209" s="48"/>
      <c r="ALL209" s="48"/>
      <c r="ALM209" s="48"/>
      <c r="ALN209" s="48"/>
      <c r="ALO209" s="48"/>
      <c r="ALP209" s="48"/>
      <c r="ALQ209" s="48"/>
      <c r="ALR209" s="48"/>
      <c r="ALS209" s="48"/>
      <c r="ALT209" s="48"/>
      <c r="ALU209" s="48"/>
      <c r="ALV209" s="48"/>
      <c r="ALW209" s="48"/>
      <c r="ALX209" s="48"/>
      <c r="ALY209" s="48"/>
      <c r="ALZ209" s="48"/>
      <c r="AMA209" s="48"/>
      <c r="AMB209" s="48"/>
      <c r="AMC209" s="48"/>
      <c r="AMD209" s="48"/>
      <c r="AME209" s="48"/>
      <c r="AMF209" s="48"/>
      <c r="AMG209" s="48"/>
      <c r="AMH209" s="48"/>
      <c r="AMI209" s="48"/>
      <c r="AMJ209" s="48"/>
    </row>
    <row r="210" s="243" customFormat="true" ht="16.5" hidden="false" customHeight="true" outlineLevel="0" collapsed="false">
      <c r="A210" s="240" t="n">
        <f aca="false">A209+1</f>
        <v>198</v>
      </c>
      <c r="B210" s="242" t="s">
        <v>599</v>
      </c>
      <c r="C210" s="242" t="s">
        <v>599</v>
      </c>
      <c r="D210" s="242" t="s">
        <v>600</v>
      </c>
      <c r="E210" s="242" t="s">
        <v>297</v>
      </c>
      <c r="F210" s="242" t="n">
        <v>0</v>
      </c>
      <c r="G210" s="242" t="s">
        <v>298</v>
      </c>
      <c r="H210" s="244" t="s">
        <v>294</v>
      </c>
      <c r="I210" s="242" t="n">
        <f aca="false">COUNTIF($C$13:$C$265,$C210)</f>
        <v>1</v>
      </c>
      <c r="J210" s="245" t="n">
        <f aca="false">COUNTIF($B$13:$B$265,$B210)</f>
        <v>1</v>
      </c>
      <c r="K210" s="244"/>
      <c r="L210" s="246" t="n">
        <v>1467</v>
      </c>
      <c r="M210" s="246" t="n">
        <v>539</v>
      </c>
      <c r="N210" s="246" t="n">
        <v>305</v>
      </c>
      <c r="O210" s="260" t="n">
        <f aca="false">L210*M210*N210/10^9</f>
        <v>0.241167465</v>
      </c>
      <c r="P210" s="248" t="n">
        <v>0.076720515</v>
      </c>
      <c r="Q210" s="249"/>
      <c r="R210" s="254" t="n">
        <v>176.7</v>
      </c>
      <c r="S210" s="251"/>
      <c r="T210" s="254" t="n">
        <v>168.35</v>
      </c>
      <c r="U210" s="253" t="n">
        <v>203.7035</v>
      </c>
      <c r="V210" s="254"/>
      <c r="W210" s="255" t="n">
        <f aca="false">SUM(X210:WY210)</f>
        <v>72</v>
      </c>
      <c r="X210" s="243" t="n">
        <v>0</v>
      </c>
      <c r="Y210" s="243" t="n">
        <v>0</v>
      </c>
      <c r="Z210" s="243" t="n">
        <v>0</v>
      </c>
      <c r="AA210" s="243" t="n">
        <v>0</v>
      </c>
      <c r="AB210" s="243" t="n">
        <v>0</v>
      </c>
      <c r="AC210" s="243" t="n">
        <v>42</v>
      </c>
      <c r="AD210" s="243" t="n">
        <v>0</v>
      </c>
      <c r="AE210" s="243" t="n">
        <v>0</v>
      </c>
      <c r="AF210" s="243" t="n">
        <v>0</v>
      </c>
      <c r="AG210" s="243" t="n">
        <v>0</v>
      </c>
      <c r="AH210" s="243" t="n">
        <v>0</v>
      </c>
      <c r="AI210" s="243" t="n">
        <v>0</v>
      </c>
      <c r="AJ210" s="243" t="n">
        <v>0</v>
      </c>
      <c r="AK210" s="243" t="n">
        <v>0</v>
      </c>
      <c r="AL210" s="243" t="n">
        <v>0</v>
      </c>
      <c r="AM210" s="243" t="n">
        <v>0</v>
      </c>
      <c r="AP210" s="243" t="n">
        <v>0</v>
      </c>
      <c r="AQ210" s="243" t="n">
        <v>0</v>
      </c>
      <c r="AR210" s="243" t="n">
        <v>0</v>
      </c>
      <c r="AS210" s="243" t="n">
        <v>0</v>
      </c>
      <c r="AT210" s="243" t="n">
        <v>0</v>
      </c>
      <c r="AU210" s="243" t="n">
        <v>0</v>
      </c>
      <c r="AV210" s="243" t="n">
        <v>0</v>
      </c>
      <c r="AW210" s="243" t="n">
        <v>0</v>
      </c>
      <c r="AX210" s="243" t="n">
        <v>0</v>
      </c>
      <c r="AY210" s="243" t="n">
        <v>0</v>
      </c>
      <c r="AZ210" s="243" t="n">
        <v>0</v>
      </c>
      <c r="BA210" s="243" t="n">
        <v>0</v>
      </c>
      <c r="BB210" s="243" t="n">
        <v>0</v>
      </c>
      <c r="BC210" s="243" t="n">
        <v>0</v>
      </c>
      <c r="BD210" s="243" t="n">
        <v>0</v>
      </c>
      <c r="BE210" s="243" t="n">
        <v>0</v>
      </c>
      <c r="BF210" s="243" t="n">
        <v>0</v>
      </c>
      <c r="BG210" s="243" t="n">
        <v>0</v>
      </c>
      <c r="BH210" s="243" t="n">
        <v>0</v>
      </c>
      <c r="BI210" s="243" t="n">
        <v>0</v>
      </c>
      <c r="BJ210" s="243" t="n">
        <v>0</v>
      </c>
      <c r="BK210" s="243" t="n">
        <v>0</v>
      </c>
      <c r="BL210" s="243" t="n">
        <v>0</v>
      </c>
      <c r="BM210" s="243" t="n">
        <v>0</v>
      </c>
      <c r="BN210" s="243" t="n">
        <v>0</v>
      </c>
      <c r="BO210" s="243" t="n">
        <v>0</v>
      </c>
      <c r="BP210" s="243" t="n">
        <v>0</v>
      </c>
      <c r="BQ210" s="243" t="n">
        <v>0</v>
      </c>
      <c r="BR210" s="243" t="n">
        <v>30</v>
      </c>
      <c r="BS210" s="243" t="n">
        <v>0</v>
      </c>
      <c r="BT210" s="243" t="n">
        <v>0</v>
      </c>
      <c r="BU210" s="243" t="n">
        <v>0</v>
      </c>
      <c r="BV210" s="243" t="n">
        <v>0</v>
      </c>
      <c r="BW210" s="243" t="n">
        <v>0</v>
      </c>
      <c r="BX210" s="243" t="n">
        <v>0</v>
      </c>
      <c r="BY210" s="243" t="n">
        <v>0</v>
      </c>
      <c r="BZ210" s="243" t="n">
        <v>0</v>
      </c>
      <c r="CA210" s="243" t="n">
        <v>0</v>
      </c>
      <c r="CB210" s="243" t="n">
        <v>0</v>
      </c>
      <c r="CC210" s="243" t="n">
        <v>0</v>
      </c>
      <c r="CD210" s="243" t="n">
        <v>0</v>
      </c>
      <c r="CE210" s="243" t="n">
        <v>0</v>
      </c>
      <c r="CF210" s="243" t="n">
        <v>0</v>
      </c>
      <c r="CG210" s="243" t="n">
        <v>0</v>
      </c>
      <c r="CH210" s="243" t="n">
        <v>0</v>
      </c>
      <c r="CI210" s="243" t="n">
        <v>0</v>
      </c>
      <c r="CJ210" s="243" t="n">
        <v>0</v>
      </c>
      <c r="CK210" s="243" t="n">
        <v>0</v>
      </c>
      <c r="CL210" s="243" t="n">
        <v>0</v>
      </c>
      <c r="CM210" s="243" t="n">
        <v>0</v>
      </c>
      <c r="CN210" s="243" t="n">
        <v>0</v>
      </c>
      <c r="WY210" s="236" t="n">
        <v>0</v>
      </c>
      <c r="WZ210" s="108"/>
      <c r="XA210" s="237" t="n">
        <v>0</v>
      </c>
      <c r="XB210" s="61" t="n">
        <v>72</v>
      </c>
      <c r="XC210" s="200" t="n">
        <f aca="false">XB210-W210</f>
        <v>0</v>
      </c>
      <c r="XD210" s="256" t="n">
        <f aca="false">SUMIF('TRIEN KHAI SX'!$B$8:$B$262,$B210,'TRIEN KHAI SX'!$CM$8:$CM$262)-W210</f>
        <v>0</v>
      </c>
      <c r="XE210" s="257" t="n">
        <f aca="false">SUMIF('TRIEN KHAI SX'!$B$8:$B$262,$B210,'TRIEN KHAI SX'!$FG$8:$FG$262)</f>
        <v>0</v>
      </c>
      <c r="XF210" s="258"/>
      <c r="XG210" s="258"/>
      <c r="XH210" s="258"/>
      <c r="XI210" s="258"/>
      <c r="XJ210" s="258"/>
      <c r="XK210" s="45"/>
      <c r="XL210" s="45"/>
      <c r="XM210" s="48"/>
      <c r="XN210" s="48"/>
      <c r="XO210" s="48"/>
      <c r="XP210" s="48"/>
      <c r="XQ210" s="48"/>
      <c r="XR210" s="48"/>
      <c r="XS210" s="48"/>
      <c r="XT210" s="48"/>
      <c r="XU210" s="48"/>
      <c r="XV210" s="48"/>
      <c r="XW210" s="48"/>
      <c r="XX210" s="48"/>
      <c r="XY210" s="48"/>
      <c r="XZ210" s="48"/>
      <c r="YA210" s="48"/>
      <c r="YB210" s="48"/>
      <c r="YC210" s="48"/>
      <c r="YD210" s="48"/>
      <c r="YE210" s="48"/>
      <c r="YF210" s="48"/>
      <c r="YG210" s="48"/>
      <c r="YH210" s="48"/>
      <c r="YI210" s="48"/>
      <c r="YJ210" s="48"/>
      <c r="YK210" s="48"/>
      <c r="YL210" s="48"/>
      <c r="YM210" s="48"/>
      <c r="YN210" s="48"/>
      <c r="YO210" s="48"/>
      <c r="YP210" s="48"/>
      <c r="YQ210" s="48"/>
      <c r="YR210" s="48"/>
      <c r="YS210" s="48"/>
      <c r="YT210" s="48"/>
      <c r="YU210" s="48"/>
      <c r="YV210" s="48"/>
      <c r="YW210" s="48"/>
      <c r="YX210" s="48"/>
      <c r="YY210" s="48"/>
      <c r="YZ210" s="48"/>
      <c r="ZA210" s="48"/>
      <c r="ZB210" s="48"/>
      <c r="ZC210" s="48"/>
      <c r="ZD210" s="48"/>
      <c r="ZE210" s="48"/>
      <c r="ZF210" s="48"/>
      <c r="ZG210" s="48"/>
      <c r="ZH210" s="48"/>
      <c r="ZI210" s="48"/>
      <c r="ZJ210" s="48"/>
      <c r="ZK210" s="48"/>
      <c r="ZL210" s="48"/>
      <c r="ZM210" s="48"/>
      <c r="ZN210" s="48"/>
      <c r="ZO210" s="48"/>
      <c r="ZP210" s="48"/>
      <c r="ZQ210" s="48"/>
      <c r="ZR210" s="48"/>
      <c r="ZS210" s="48"/>
      <c r="ZT210" s="48"/>
      <c r="ZU210" s="48"/>
      <c r="ZV210" s="48"/>
      <c r="ZW210" s="48"/>
      <c r="ZX210" s="48"/>
      <c r="ZY210" s="48"/>
      <c r="ZZ210" s="48"/>
      <c r="AAA210" s="48"/>
      <c r="AAB210" s="48"/>
      <c r="AAC210" s="48"/>
      <c r="AAD210" s="48"/>
      <c r="AAE210" s="48"/>
      <c r="AAF210" s="48"/>
      <c r="AAG210" s="48"/>
      <c r="AAH210" s="48"/>
      <c r="AAI210" s="48"/>
      <c r="AAJ210" s="48"/>
      <c r="AAK210" s="48"/>
      <c r="AAL210" s="48"/>
      <c r="AAM210" s="48"/>
      <c r="AAN210" s="48"/>
      <c r="AAO210" s="48"/>
      <c r="AAP210" s="48"/>
      <c r="AAQ210" s="48"/>
      <c r="AAR210" s="48"/>
      <c r="AAS210" s="48"/>
      <c r="AAT210" s="48"/>
      <c r="AAU210" s="48"/>
      <c r="AAV210" s="48"/>
      <c r="AAW210" s="48"/>
      <c r="AAX210" s="48"/>
      <c r="AAY210" s="48"/>
      <c r="AAZ210" s="48"/>
      <c r="ABA210" s="48"/>
      <c r="ABB210" s="48"/>
      <c r="ABC210" s="48"/>
      <c r="ABD210" s="48"/>
      <c r="ABE210" s="48"/>
      <c r="ABF210" s="48"/>
      <c r="ABG210" s="48"/>
      <c r="ABH210" s="48"/>
      <c r="ABI210" s="48"/>
      <c r="ABJ210" s="48"/>
      <c r="ABK210" s="48"/>
      <c r="ABL210" s="48"/>
      <c r="ABM210" s="48"/>
      <c r="ABN210" s="48"/>
      <c r="ABO210" s="48"/>
      <c r="ABP210" s="48"/>
      <c r="ABQ210" s="48"/>
      <c r="ABR210" s="48"/>
      <c r="ABS210" s="48"/>
      <c r="ABT210" s="48"/>
      <c r="ABU210" s="48"/>
      <c r="ABV210" s="48"/>
      <c r="ABW210" s="48"/>
      <c r="ABX210" s="48"/>
      <c r="ABY210" s="48"/>
      <c r="ABZ210" s="48"/>
      <c r="ACA210" s="48"/>
      <c r="ACB210" s="48"/>
      <c r="ACC210" s="48"/>
      <c r="ACD210" s="48"/>
      <c r="ACE210" s="48"/>
      <c r="ACF210" s="48"/>
      <c r="ACG210" s="48"/>
      <c r="ACH210" s="48"/>
      <c r="ACI210" s="48"/>
      <c r="ACJ210" s="48"/>
      <c r="ACK210" s="48"/>
      <c r="ACL210" s="48"/>
      <c r="ACM210" s="48"/>
      <c r="ACN210" s="48"/>
      <c r="ACO210" s="48"/>
      <c r="ACP210" s="48"/>
      <c r="ACQ210" s="48"/>
      <c r="ACR210" s="48"/>
      <c r="ACS210" s="48"/>
      <c r="ACT210" s="48"/>
      <c r="ACU210" s="48"/>
      <c r="ACV210" s="48"/>
      <c r="ACW210" s="48"/>
      <c r="ACX210" s="48"/>
      <c r="ACY210" s="48"/>
      <c r="ACZ210" s="48"/>
      <c r="ADA210" s="48"/>
      <c r="ADB210" s="48"/>
      <c r="ADC210" s="48"/>
      <c r="ADD210" s="48"/>
      <c r="ADE210" s="48"/>
      <c r="ADF210" s="48"/>
      <c r="ADG210" s="48"/>
      <c r="ADH210" s="48"/>
      <c r="ADI210" s="48"/>
      <c r="ADJ210" s="48"/>
      <c r="ADK210" s="48"/>
      <c r="ADL210" s="48"/>
      <c r="ADM210" s="48"/>
      <c r="ADN210" s="48"/>
      <c r="ADO210" s="48"/>
      <c r="ADP210" s="48"/>
      <c r="ADQ210" s="48"/>
      <c r="ADR210" s="48"/>
      <c r="ADS210" s="48"/>
      <c r="ADT210" s="48"/>
      <c r="ADU210" s="48"/>
      <c r="ADV210" s="48"/>
      <c r="ADW210" s="48"/>
      <c r="ADX210" s="48"/>
      <c r="ADY210" s="48"/>
      <c r="ADZ210" s="48"/>
      <c r="AEA210" s="48"/>
      <c r="AEB210" s="48"/>
      <c r="AEC210" s="48"/>
      <c r="AED210" s="48"/>
      <c r="AEE210" s="48"/>
      <c r="AEF210" s="48"/>
      <c r="AEG210" s="48"/>
      <c r="AEH210" s="48"/>
      <c r="AEI210" s="48"/>
      <c r="AEJ210" s="48"/>
      <c r="AEK210" s="48"/>
      <c r="AEL210" s="48"/>
      <c r="AEM210" s="48"/>
      <c r="AEN210" s="48"/>
      <c r="AEO210" s="48"/>
      <c r="AEP210" s="48"/>
      <c r="AEQ210" s="48"/>
      <c r="AER210" s="48"/>
      <c r="AES210" s="48"/>
      <c r="AET210" s="48"/>
      <c r="AEU210" s="48"/>
      <c r="AEV210" s="48"/>
      <c r="AEW210" s="48"/>
      <c r="AEX210" s="48"/>
      <c r="AEY210" s="48"/>
      <c r="AEZ210" s="48"/>
      <c r="AFA210" s="48"/>
      <c r="AFB210" s="48"/>
      <c r="AFC210" s="48"/>
      <c r="AFD210" s="48"/>
      <c r="AFE210" s="48"/>
      <c r="AFF210" s="48"/>
      <c r="AFG210" s="48"/>
      <c r="AFH210" s="48"/>
      <c r="AFI210" s="48"/>
      <c r="AFJ210" s="48"/>
      <c r="AFK210" s="48"/>
      <c r="AFL210" s="48"/>
      <c r="AFM210" s="48"/>
      <c r="AFN210" s="48"/>
      <c r="AFO210" s="48"/>
      <c r="AFP210" s="48"/>
      <c r="AFQ210" s="48"/>
      <c r="AFR210" s="48"/>
      <c r="AFS210" s="48"/>
      <c r="AFT210" s="48"/>
      <c r="AFU210" s="48"/>
      <c r="AFV210" s="48"/>
      <c r="AFW210" s="48"/>
      <c r="AFX210" s="48"/>
      <c r="AFY210" s="48"/>
      <c r="AFZ210" s="48"/>
      <c r="AGA210" s="48"/>
      <c r="AGB210" s="48"/>
      <c r="AGC210" s="48"/>
      <c r="AGD210" s="48"/>
      <c r="AGE210" s="48"/>
      <c r="AGF210" s="48"/>
      <c r="AGG210" s="48"/>
      <c r="AGH210" s="48"/>
      <c r="AGI210" s="48"/>
      <c r="AGJ210" s="48"/>
      <c r="AGK210" s="48"/>
      <c r="AGL210" s="48"/>
      <c r="AGM210" s="48"/>
      <c r="AGN210" s="48"/>
      <c r="AGO210" s="48"/>
      <c r="AGP210" s="48"/>
      <c r="AGQ210" s="48"/>
      <c r="AGR210" s="48"/>
      <c r="AGS210" s="48"/>
      <c r="AGT210" s="48"/>
      <c r="AGU210" s="48"/>
      <c r="AGV210" s="48"/>
      <c r="AGW210" s="48"/>
      <c r="AGX210" s="48"/>
      <c r="AGY210" s="48"/>
      <c r="AGZ210" s="48"/>
      <c r="AHA210" s="48"/>
      <c r="AHB210" s="48"/>
      <c r="AHC210" s="48"/>
      <c r="AHD210" s="48"/>
      <c r="AHE210" s="48"/>
      <c r="AHF210" s="48"/>
      <c r="AHG210" s="48"/>
      <c r="AHH210" s="48"/>
      <c r="AHI210" s="48"/>
      <c r="AHJ210" s="48"/>
      <c r="AHK210" s="48"/>
      <c r="AHL210" s="48"/>
      <c r="AHM210" s="48"/>
      <c r="AHN210" s="48"/>
      <c r="AHO210" s="48"/>
      <c r="AHP210" s="48"/>
      <c r="AHQ210" s="48"/>
      <c r="AHR210" s="48"/>
      <c r="AHS210" s="48"/>
      <c r="AHT210" s="48"/>
      <c r="AHU210" s="48"/>
      <c r="AHV210" s="48"/>
      <c r="AHW210" s="48"/>
      <c r="AHX210" s="48"/>
      <c r="AHY210" s="48"/>
      <c r="AHZ210" s="48"/>
      <c r="AIA210" s="48"/>
      <c r="AIB210" s="48"/>
      <c r="AIC210" s="48"/>
      <c r="AID210" s="48"/>
      <c r="AIE210" s="48"/>
      <c r="AIF210" s="48"/>
      <c r="AIG210" s="48"/>
      <c r="AIH210" s="48"/>
      <c r="AII210" s="48"/>
      <c r="AIJ210" s="48"/>
      <c r="AIK210" s="48"/>
      <c r="AIL210" s="48"/>
      <c r="AIM210" s="48"/>
      <c r="AIN210" s="48"/>
      <c r="AIO210" s="48"/>
      <c r="AIP210" s="48"/>
      <c r="AIQ210" s="48"/>
      <c r="AIR210" s="48"/>
      <c r="AIS210" s="48"/>
      <c r="AIT210" s="48"/>
      <c r="AIU210" s="48"/>
      <c r="AIV210" s="48"/>
      <c r="AIW210" s="48"/>
      <c r="AIX210" s="48"/>
      <c r="AIY210" s="48"/>
      <c r="AIZ210" s="48"/>
      <c r="AJA210" s="48"/>
      <c r="AJB210" s="48"/>
      <c r="AJC210" s="48"/>
      <c r="AJD210" s="48"/>
      <c r="AJE210" s="48"/>
      <c r="AJF210" s="48"/>
      <c r="AJG210" s="48"/>
      <c r="AJH210" s="48"/>
      <c r="AJI210" s="48"/>
      <c r="AJJ210" s="48"/>
      <c r="AJK210" s="48"/>
      <c r="AJL210" s="48"/>
      <c r="AJM210" s="48"/>
      <c r="AJN210" s="48"/>
      <c r="AJO210" s="48"/>
      <c r="AJP210" s="48"/>
      <c r="AJQ210" s="48"/>
      <c r="AJR210" s="48"/>
      <c r="AJS210" s="48"/>
      <c r="AJT210" s="48"/>
      <c r="AJU210" s="48"/>
      <c r="AJV210" s="48"/>
      <c r="AJW210" s="48"/>
      <c r="AJX210" s="48"/>
      <c r="AJY210" s="48"/>
      <c r="AJZ210" s="48"/>
      <c r="AKA210" s="48"/>
      <c r="AKB210" s="48"/>
      <c r="AKC210" s="48"/>
      <c r="AKD210" s="48"/>
      <c r="AKE210" s="48"/>
      <c r="AKF210" s="48"/>
      <c r="AKG210" s="48"/>
      <c r="AKH210" s="48"/>
      <c r="AKI210" s="48"/>
      <c r="AKJ210" s="48"/>
      <c r="AKK210" s="48"/>
      <c r="AKL210" s="48"/>
      <c r="AKM210" s="48"/>
      <c r="AKN210" s="48"/>
      <c r="AKO210" s="48"/>
      <c r="AKP210" s="48"/>
      <c r="AKQ210" s="48"/>
      <c r="AKR210" s="48"/>
      <c r="AKS210" s="48"/>
      <c r="AKT210" s="48"/>
      <c r="AKU210" s="48"/>
      <c r="AKV210" s="48"/>
      <c r="AKW210" s="48"/>
      <c r="AKX210" s="48"/>
      <c r="AKY210" s="48"/>
      <c r="AKZ210" s="48"/>
      <c r="ALA210" s="48"/>
      <c r="ALB210" s="48"/>
      <c r="ALC210" s="48"/>
      <c r="ALD210" s="48"/>
      <c r="ALE210" s="48"/>
      <c r="ALF210" s="48"/>
      <c r="ALG210" s="48"/>
      <c r="ALH210" s="48"/>
      <c r="ALI210" s="48"/>
      <c r="ALJ210" s="48"/>
      <c r="ALK210" s="48"/>
      <c r="ALL210" s="48"/>
      <c r="ALM210" s="48"/>
      <c r="ALN210" s="48"/>
      <c r="ALO210" s="48"/>
      <c r="ALP210" s="48"/>
      <c r="ALQ210" s="48"/>
      <c r="ALR210" s="48"/>
      <c r="ALS210" s="48"/>
      <c r="ALT210" s="48"/>
      <c r="ALU210" s="48"/>
      <c r="ALV210" s="48"/>
      <c r="ALW210" s="48"/>
      <c r="ALX210" s="48"/>
      <c r="ALY210" s="48"/>
      <c r="ALZ210" s="48"/>
      <c r="AMA210" s="48"/>
      <c r="AMB210" s="48"/>
      <c r="AMC210" s="48"/>
      <c r="AMD210" s="48"/>
      <c r="AME210" s="48"/>
      <c r="AMF210" s="48"/>
      <c r="AMG210" s="48"/>
      <c r="AMH210" s="48"/>
      <c r="AMI210" s="48"/>
      <c r="AMJ210" s="48"/>
    </row>
    <row r="211" s="243" customFormat="true" ht="16.5" hidden="false" customHeight="true" outlineLevel="0" collapsed="false">
      <c r="A211" s="240" t="n">
        <f aca="false">A210+1</f>
        <v>199</v>
      </c>
      <c r="B211" s="242" t="s">
        <v>601</v>
      </c>
      <c r="C211" s="242" t="s">
        <v>602</v>
      </c>
      <c r="D211" s="242" t="s">
        <v>600</v>
      </c>
      <c r="E211" s="242" t="s">
        <v>580</v>
      </c>
      <c r="F211" s="242" t="n">
        <v>0</v>
      </c>
      <c r="G211" s="242" t="s">
        <v>581</v>
      </c>
      <c r="H211" s="244" t="s">
        <v>294</v>
      </c>
      <c r="I211" s="242" t="n">
        <f aca="false">COUNTIF($C$13:$C$265,$C211)</f>
        <v>2</v>
      </c>
      <c r="J211" s="245" t="n">
        <f aca="false">COUNTIF($B$13:$B$265,$B211)</f>
        <v>1</v>
      </c>
      <c r="K211" s="244"/>
      <c r="L211" s="246" t="n">
        <v>1467</v>
      </c>
      <c r="M211" s="246" t="n">
        <v>539</v>
      </c>
      <c r="N211" s="246" t="n">
        <v>320</v>
      </c>
      <c r="O211" s="260" t="n">
        <f aca="false">L211*M211*N211/10^9</f>
        <v>0.25302816</v>
      </c>
      <c r="P211" s="248" t="n">
        <v>0.076720515</v>
      </c>
      <c r="Q211" s="249"/>
      <c r="R211" s="250"/>
      <c r="S211" s="251" t="n">
        <v>157.31</v>
      </c>
      <c r="T211" s="252" t="n">
        <v>153.85</v>
      </c>
      <c r="U211" s="253" t="n">
        <v>188.5785</v>
      </c>
      <c r="V211" s="254"/>
      <c r="W211" s="255" t="n">
        <f aca="false">SUM(X211:WY211)</f>
        <v>50</v>
      </c>
      <c r="X211" s="243" t="n">
        <v>0</v>
      </c>
      <c r="Y211" s="243" t="n">
        <v>0</v>
      </c>
      <c r="Z211" s="243" t="n">
        <v>0</v>
      </c>
      <c r="AA211" s="243" t="n">
        <v>0</v>
      </c>
      <c r="AB211" s="243" t="n">
        <v>0</v>
      </c>
      <c r="AC211" s="243" t="n">
        <v>0</v>
      </c>
      <c r="AD211" s="243" t="n">
        <v>0</v>
      </c>
      <c r="AE211" s="243" t="n">
        <v>50</v>
      </c>
      <c r="AF211" s="243" t="n">
        <v>0</v>
      </c>
      <c r="AG211" s="243" t="n">
        <v>0</v>
      </c>
      <c r="AI211" s="243" t="n">
        <v>0</v>
      </c>
      <c r="AM211" s="243" t="n">
        <v>0</v>
      </c>
      <c r="AP211" s="243" t="n">
        <v>0</v>
      </c>
      <c r="AQ211" s="243" t="n">
        <v>0</v>
      </c>
      <c r="AR211" s="243" t="n">
        <v>0</v>
      </c>
      <c r="AS211" s="243" t="n">
        <v>0</v>
      </c>
      <c r="AT211" s="243" t="n">
        <v>0</v>
      </c>
      <c r="AU211" s="243" t="n">
        <v>0</v>
      </c>
      <c r="AV211" s="243" t="n">
        <v>0</v>
      </c>
      <c r="AW211" s="243" t="n">
        <v>0</v>
      </c>
      <c r="AX211" s="243" t="n">
        <v>0</v>
      </c>
      <c r="AY211" s="243" t="n">
        <v>0</v>
      </c>
      <c r="AZ211" s="243" t="n">
        <v>0</v>
      </c>
      <c r="BA211" s="243" t="n">
        <v>0</v>
      </c>
      <c r="BB211" s="243" t="n">
        <v>0</v>
      </c>
      <c r="BC211" s="243" t="n">
        <v>0</v>
      </c>
      <c r="BD211" s="243" t="n">
        <v>0</v>
      </c>
      <c r="BE211" s="243" t="n">
        <v>0</v>
      </c>
      <c r="BF211" s="243" t="n">
        <v>0</v>
      </c>
      <c r="BG211" s="243" t="n">
        <v>0</v>
      </c>
      <c r="BH211" s="243" t="n">
        <v>0</v>
      </c>
      <c r="BI211" s="243" t="n">
        <v>0</v>
      </c>
      <c r="BJ211" s="243" t="n">
        <v>0</v>
      </c>
      <c r="BK211" s="243" t="n">
        <v>0</v>
      </c>
      <c r="BL211" s="243" t="n">
        <v>0</v>
      </c>
      <c r="BM211" s="243" t="n">
        <v>0</v>
      </c>
      <c r="BN211" s="243" t="n">
        <v>0</v>
      </c>
      <c r="BO211" s="243" t="n">
        <v>0</v>
      </c>
      <c r="BP211" s="243" t="n">
        <v>0</v>
      </c>
      <c r="BQ211" s="243" t="n">
        <v>0</v>
      </c>
      <c r="BR211" s="243" t="n">
        <v>0</v>
      </c>
      <c r="BS211" s="243" t="n">
        <v>0</v>
      </c>
      <c r="BT211" s="243" t="n">
        <v>0</v>
      </c>
      <c r="BU211" s="243" t="n">
        <v>0</v>
      </c>
      <c r="BV211" s="243" t="n">
        <v>0</v>
      </c>
      <c r="BW211" s="243" t="n">
        <v>0</v>
      </c>
      <c r="BX211" s="243" t="n">
        <v>0</v>
      </c>
      <c r="BY211" s="243" t="n">
        <v>0</v>
      </c>
      <c r="BZ211" s="243" t="n">
        <v>0</v>
      </c>
      <c r="CA211" s="243" t="n">
        <v>0</v>
      </c>
      <c r="CB211" s="243" t="n">
        <v>0</v>
      </c>
      <c r="CC211" s="243" t="n">
        <v>0</v>
      </c>
      <c r="CD211" s="243" t="n">
        <v>0</v>
      </c>
      <c r="CE211" s="243" t="n">
        <v>0</v>
      </c>
      <c r="CF211" s="243" t="n">
        <v>0</v>
      </c>
      <c r="CG211" s="243" t="n">
        <v>0</v>
      </c>
      <c r="CH211" s="243" t="n">
        <v>0</v>
      </c>
      <c r="CI211" s="243" t="n">
        <v>0</v>
      </c>
      <c r="CJ211" s="243" t="n">
        <v>0</v>
      </c>
      <c r="CK211" s="243" t="n">
        <v>0</v>
      </c>
      <c r="CL211" s="243" t="n">
        <v>0</v>
      </c>
      <c r="CM211" s="243" t="n">
        <v>0</v>
      </c>
      <c r="CN211" s="243" t="n">
        <v>0</v>
      </c>
      <c r="WY211" s="236" t="n">
        <v>0</v>
      </c>
      <c r="WZ211" s="108"/>
      <c r="XA211" s="237" t="n">
        <v>0</v>
      </c>
      <c r="XB211" s="61" t="n">
        <v>50</v>
      </c>
      <c r="XC211" s="200" t="n">
        <f aca="false">XB211-W211</f>
        <v>0</v>
      </c>
      <c r="XD211" s="256" t="n">
        <f aca="false">SUMIF('TRIEN KHAI SX'!$B$8:$B$262,$B211,'TRIEN KHAI SX'!$CM$8:$CM$262)-W211</f>
        <v>0</v>
      </c>
      <c r="XE211" s="257" t="n">
        <f aca="false">SUMIF('TRIEN KHAI SX'!$B$8:$B$262,$B211,'TRIEN KHAI SX'!$FG$8:$FG$262)</f>
        <v>0</v>
      </c>
      <c r="XF211" s="258"/>
      <c r="XG211" s="258"/>
      <c r="XH211" s="258"/>
      <c r="XI211" s="258"/>
      <c r="XJ211" s="258"/>
      <c r="XK211" s="45"/>
      <c r="XL211" s="45"/>
      <c r="XM211" s="48"/>
      <c r="XN211" s="48"/>
      <c r="XO211" s="48"/>
      <c r="XP211" s="48"/>
      <c r="XQ211" s="48"/>
      <c r="XR211" s="48"/>
      <c r="XS211" s="48"/>
      <c r="XT211" s="48"/>
      <c r="XU211" s="48"/>
      <c r="XV211" s="48"/>
      <c r="XW211" s="48"/>
      <c r="XX211" s="48"/>
      <c r="XY211" s="48"/>
      <c r="XZ211" s="48"/>
      <c r="YA211" s="48"/>
      <c r="YB211" s="48"/>
      <c r="YC211" s="48"/>
      <c r="YD211" s="48"/>
      <c r="YE211" s="48"/>
      <c r="YF211" s="48"/>
      <c r="YG211" s="48"/>
      <c r="YH211" s="48"/>
      <c r="YI211" s="48"/>
      <c r="YJ211" s="48"/>
      <c r="YK211" s="48"/>
      <c r="YL211" s="48"/>
      <c r="YM211" s="48"/>
      <c r="YN211" s="48"/>
      <c r="YO211" s="48"/>
      <c r="YP211" s="48"/>
      <c r="YQ211" s="48"/>
      <c r="YR211" s="48"/>
      <c r="YS211" s="48"/>
      <c r="YT211" s="48"/>
      <c r="YU211" s="48"/>
      <c r="YV211" s="48"/>
      <c r="YW211" s="48"/>
      <c r="YX211" s="48"/>
      <c r="YY211" s="48"/>
      <c r="YZ211" s="48"/>
      <c r="ZA211" s="48"/>
      <c r="ZB211" s="48"/>
      <c r="ZC211" s="48"/>
      <c r="ZD211" s="48"/>
      <c r="ZE211" s="48"/>
      <c r="ZF211" s="48"/>
      <c r="ZG211" s="48"/>
      <c r="ZH211" s="48"/>
      <c r="ZI211" s="48"/>
      <c r="ZJ211" s="48"/>
      <c r="ZK211" s="48"/>
      <c r="ZL211" s="48"/>
      <c r="ZM211" s="48"/>
      <c r="ZN211" s="48"/>
      <c r="ZO211" s="48"/>
      <c r="ZP211" s="48"/>
      <c r="ZQ211" s="48"/>
      <c r="ZR211" s="48"/>
      <c r="ZS211" s="48"/>
      <c r="ZT211" s="48"/>
      <c r="ZU211" s="48"/>
      <c r="ZV211" s="48"/>
      <c r="ZW211" s="48"/>
      <c r="ZX211" s="48"/>
      <c r="ZY211" s="48"/>
      <c r="ZZ211" s="48"/>
      <c r="AAA211" s="48"/>
      <c r="AAB211" s="48"/>
      <c r="AAC211" s="48"/>
      <c r="AAD211" s="48"/>
      <c r="AAE211" s="48"/>
      <c r="AAF211" s="48"/>
      <c r="AAG211" s="48"/>
      <c r="AAH211" s="48"/>
      <c r="AAI211" s="48"/>
      <c r="AAJ211" s="48"/>
      <c r="AAK211" s="48"/>
      <c r="AAL211" s="48"/>
      <c r="AAM211" s="48"/>
      <c r="AAN211" s="48"/>
      <c r="AAO211" s="48"/>
      <c r="AAP211" s="48"/>
      <c r="AAQ211" s="48"/>
      <c r="AAR211" s="48"/>
      <c r="AAS211" s="48"/>
      <c r="AAT211" s="48"/>
      <c r="AAU211" s="48"/>
      <c r="AAV211" s="48"/>
      <c r="AAW211" s="48"/>
      <c r="AAX211" s="48"/>
      <c r="AAY211" s="48"/>
      <c r="AAZ211" s="48"/>
      <c r="ABA211" s="48"/>
      <c r="ABB211" s="48"/>
      <c r="ABC211" s="48"/>
      <c r="ABD211" s="48"/>
      <c r="ABE211" s="48"/>
      <c r="ABF211" s="48"/>
      <c r="ABG211" s="48"/>
      <c r="ABH211" s="48"/>
      <c r="ABI211" s="48"/>
      <c r="ABJ211" s="48"/>
      <c r="ABK211" s="48"/>
      <c r="ABL211" s="48"/>
      <c r="ABM211" s="48"/>
      <c r="ABN211" s="48"/>
      <c r="ABO211" s="48"/>
      <c r="ABP211" s="48"/>
      <c r="ABQ211" s="48"/>
      <c r="ABR211" s="48"/>
      <c r="ABS211" s="48"/>
      <c r="ABT211" s="48"/>
      <c r="ABU211" s="48"/>
      <c r="ABV211" s="48"/>
      <c r="ABW211" s="48"/>
      <c r="ABX211" s="48"/>
      <c r="ABY211" s="48"/>
      <c r="ABZ211" s="48"/>
      <c r="ACA211" s="48"/>
      <c r="ACB211" s="48"/>
      <c r="ACC211" s="48"/>
      <c r="ACD211" s="48"/>
      <c r="ACE211" s="48"/>
      <c r="ACF211" s="48"/>
      <c r="ACG211" s="48"/>
      <c r="ACH211" s="48"/>
      <c r="ACI211" s="48"/>
      <c r="ACJ211" s="48"/>
      <c r="ACK211" s="48"/>
      <c r="ACL211" s="48"/>
      <c r="ACM211" s="48"/>
      <c r="ACN211" s="48"/>
      <c r="ACO211" s="48"/>
      <c r="ACP211" s="48"/>
      <c r="ACQ211" s="48"/>
      <c r="ACR211" s="48"/>
      <c r="ACS211" s="48"/>
      <c r="ACT211" s="48"/>
      <c r="ACU211" s="48"/>
      <c r="ACV211" s="48"/>
      <c r="ACW211" s="48"/>
      <c r="ACX211" s="48"/>
      <c r="ACY211" s="48"/>
      <c r="ACZ211" s="48"/>
      <c r="ADA211" s="48"/>
      <c r="ADB211" s="48"/>
      <c r="ADC211" s="48"/>
      <c r="ADD211" s="48"/>
      <c r="ADE211" s="48"/>
      <c r="ADF211" s="48"/>
      <c r="ADG211" s="48"/>
      <c r="ADH211" s="48"/>
      <c r="ADI211" s="48"/>
      <c r="ADJ211" s="48"/>
      <c r="ADK211" s="48"/>
      <c r="ADL211" s="48"/>
      <c r="ADM211" s="48"/>
      <c r="ADN211" s="48"/>
      <c r="ADO211" s="48"/>
      <c r="ADP211" s="48"/>
      <c r="ADQ211" s="48"/>
      <c r="ADR211" s="48"/>
      <c r="ADS211" s="48"/>
      <c r="ADT211" s="48"/>
      <c r="ADU211" s="48"/>
      <c r="ADV211" s="48"/>
      <c r="ADW211" s="48"/>
      <c r="ADX211" s="48"/>
      <c r="ADY211" s="48"/>
      <c r="ADZ211" s="48"/>
      <c r="AEA211" s="48"/>
      <c r="AEB211" s="48"/>
      <c r="AEC211" s="48"/>
      <c r="AED211" s="48"/>
      <c r="AEE211" s="48"/>
      <c r="AEF211" s="48"/>
      <c r="AEG211" s="48"/>
      <c r="AEH211" s="48"/>
      <c r="AEI211" s="48"/>
      <c r="AEJ211" s="48"/>
      <c r="AEK211" s="48"/>
      <c r="AEL211" s="48"/>
      <c r="AEM211" s="48"/>
      <c r="AEN211" s="48"/>
      <c r="AEO211" s="48"/>
      <c r="AEP211" s="48"/>
      <c r="AEQ211" s="48"/>
      <c r="AER211" s="48"/>
      <c r="AES211" s="48"/>
      <c r="AET211" s="48"/>
      <c r="AEU211" s="48"/>
      <c r="AEV211" s="48"/>
      <c r="AEW211" s="48"/>
      <c r="AEX211" s="48"/>
      <c r="AEY211" s="48"/>
      <c r="AEZ211" s="48"/>
      <c r="AFA211" s="48"/>
      <c r="AFB211" s="48"/>
      <c r="AFC211" s="48"/>
      <c r="AFD211" s="48"/>
      <c r="AFE211" s="48"/>
      <c r="AFF211" s="48"/>
      <c r="AFG211" s="48"/>
      <c r="AFH211" s="48"/>
      <c r="AFI211" s="48"/>
      <c r="AFJ211" s="48"/>
      <c r="AFK211" s="48"/>
      <c r="AFL211" s="48"/>
      <c r="AFM211" s="48"/>
      <c r="AFN211" s="48"/>
      <c r="AFO211" s="48"/>
      <c r="AFP211" s="48"/>
      <c r="AFQ211" s="48"/>
      <c r="AFR211" s="48"/>
      <c r="AFS211" s="48"/>
      <c r="AFT211" s="48"/>
      <c r="AFU211" s="48"/>
      <c r="AFV211" s="48"/>
      <c r="AFW211" s="48"/>
      <c r="AFX211" s="48"/>
      <c r="AFY211" s="48"/>
      <c r="AFZ211" s="48"/>
      <c r="AGA211" s="48"/>
      <c r="AGB211" s="48"/>
      <c r="AGC211" s="48"/>
      <c r="AGD211" s="48"/>
      <c r="AGE211" s="48"/>
      <c r="AGF211" s="48"/>
      <c r="AGG211" s="48"/>
      <c r="AGH211" s="48"/>
      <c r="AGI211" s="48"/>
      <c r="AGJ211" s="48"/>
      <c r="AGK211" s="48"/>
      <c r="AGL211" s="48"/>
      <c r="AGM211" s="48"/>
      <c r="AGN211" s="48"/>
      <c r="AGO211" s="48"/>
      <c r="AGP211" s="48"/>
      <c r="AGQ211" s="48"/>
      <c r="AGR211" s="48"/>
      <c r="AGS211" s="48"/>
      <c r="AGT211" s="48"/>
      <c r="AGU211" s="48"/>
      <c r="AGV211" s="48"/>
      <c r="AGW211" s="48"/>
      <c r="AGX211" s="48"/>
      <c r="AGY211" s="48"/>
      <c r="AGZ211" s="48"/>
      <c r="AHA211" s="48"/>
      <c r="AHB211" s="48"/>
      <c r="AHC211" s="48"/>
      <c r="AHD211" s="48"/>
      <c r="AHE211" s="48"/>
      <c r="AHF211" s="48"/>
      <c r="AHG211" s="48"/>
      <c r="AHH211" s="48"/>
      <c r="AHI211" s="48"/>
      <c r="AHJ211" s="48"/>
      <c r="AHK211" s="48"/>
      <c r="AHL211" s="48"/>
      <c r="AHM211" s="48"/>
      <c r="AHN211" s="48"/>
      <c r="AHO211" s="48"/>
      <c r="AHP211" s="48"/>
      <c r="AHQ211" s="48"/>
      <c r="AHR211" s="48"/>
      <c r="AHS211" s="48"/>
      <c r="AHT211" s="48"/>
      <c r="AHU211" s="48"/>
      <c r="AHV211" s="48"/>
      <c r="AHW211" s="48"/>
      <c r="AHX211" s="48"/>
      <c r="AHY211" s="48"/>
      <c r="AHZ211" s="48"/>
      <c r="AIA211" s="48"/>
      <c r="AIB211" s="48"/>
      <c r="AIC211" s="48"/>
      <c r="AID211" s="48"/>
      <c r="AIE211" s="48"/>
      <c r="AIF211" s="48"/>
      <c r="AIG211" s="48"/>
      <c r="AIH211" s="48"/>
      <c r="AII211" s="48"/>
      <c r="AIJ211" s="48"/>
      <c r="AIK211" s="48"/>
      <c r="AIL211" s="48"/>
      <c r="AIM211" s="48"/>
      <c r="AIN211" s="48"/>
      <c r="AIO211" s="48"/>
      <c r="AIP211" s="48"/>
      <c r="AIQ211" s="48"/>
      <c r="AIR211" s="48"/>
      <c r="AIS211" s="48"/>
      <c r="AIT211" s="48"/>
      <c r="AIU211" s="48"/>
      <c r="AIV211" s="48"/>
      <c r="AIW211" s="48"/>
      <c r="AIX211" s="48"/>
      <c r="AIY211" s="48"/>
      <c r="AIZ211" s="48"/>
      <c r="AJA211" s="48"/>
      <c r="AJB211" s="48"/>
      <c r="AJC211" s="48"/>
      <c r="AJD211" s="48"/>
      <c r="AJE211" s="48"/>
      <c r="AJF211" s="48"/>
      <c r="AJG211" s="48"/>
      <c r="AJH211" s="48"/>
      <c r="AJI211" s="48"/>
      <c r="AJJ211" s="48"/>
      <c r="AJK211" s="48"/>
      <c r="AJL211" s="48"/>
      <c r="AJM211" s="48"/>
      <c r="AJN211" s="48"/>
      <c r="AJO211" s="48"/>
      <c r="AJP211" s="48"/>
      <c r="AJQ211" s="48"/>
      <c r="AJR211" s="48"/>
      <c r="AJS211" s="48"/>
      <c r="AJT211" s="48"/>
      <c r="AJU211" s="48"/>
      <c r="AJV211" s="48"/>
      <c r="AJW211" s="48"/>
      <c r="AJX211" s="48"/>
      <c r="AJY211" s="48"/>
      <c r="AJZ211" s="48"/>
      <c r="AKA211" s="48"/>
      <c r="AKB211" s="48"/>
      <c r="AKC211" s="48"/>
      <c r="AKD211" s="48"/>
      <c r="AKE211" s="48"/>
      <c r="AKF211" s="48"/>
      <c r="AKG211" s="48"/>
      <c r="AKH211" s="48"/>
      <c r="AKI211" s="48"/>
      <c r="AKJ211" s="48"/>
      <c r="AKK211" s="48"/>
      <c r="AKL211" s="48"/>
      <c r="AKM211" s="48"/>
      <c r="AKN211" s="48"/>
      <c r="AKO211" s="48"/>
      <c r="AKP211" s="48"/>
      <c r="AKQ211" s="48"/>
      <c r="AKR211" s="48"/>
      <c r="AKS211" s="48"/>
      <c r="AKT211" s="48"/>
      <c r="AKU211" s="48"/>
      <c r="AKV211" s="48"/>
      <c r="AKW211" s="48"/>
      <c r="AKX211" s="48"/>
      <c r="AKY211" s="48"/>
      <c r="AKZ211" s="48"/>
      <c r="ALA211" s="48"/>
      <c r="ALB211" s="48"/>
      <c r="ALC211" s="48"/>
      <c r="ALD211" s="48"/>
      <c r="ALE211" s="48"/>
      <c r="ALF211" s="48"/>
      <c r="ALG211" s="48"/>
      <c r="ALH211" s="48"/>
      <c r="ALI211" s="48"/>
      <c r="ALJ211" s="48"/>
      <c r="ALK211" s="48"/>
      <c r="ALL211" s="48"/>
      <c r="ALM211" s="48"/>
      <c r="ALN211" s="48"/>
      <c r="ALO211" s="48"/>
      <c r="ALP211" s="48"/>
      <c r="ALQ211" s="48"/>
      <c r="ALR211" s="48"/>
      <c r="ALS211" s="48"/>
      <c r="ALT211" s="48"/>
      <c r="ALU211" s="48"/>
      <c r="ALV211" s="48"/>
      <c r="ALW211" s="48"/>
      <c r="ALX211" s="48"/>
      <c r="ALY211" s="48"/>
      <c r="ALZ211" s="48"/>
      <c r="AMA211" s="48"/>
      <c r="AMB211" s="48"/>
      <c r="AMC211" s="48"/>
      <c r="AMD211" s="48"/>
      <c r="AME211" s="48"/>
      <c r="AMF211" s="48"/>
      <c r="AMG211" s="48"/>
      <c r="AMH211" s="48"/>
      <c r="AMI211" s="48"/>
      <c r="AMJ211" s="48"/>
    </row>
    <row r="212" s="243" customFormat="true" ht="16.5" hidden="false" customHeight="true" outlineLevel="0" collapsed="false">
      <c r="A212" s="240" t="n">
        <f aca="false">A211+1</f>
        <v>200</v>
      </c>
      <c r="B212" s="242" t="s">
        <v>603</v>
      </c>
      <c r="C212" s="242" t="s">
        <v>602</v>
      </c>
      <c r="D212" s="242" t="s">
        <v>600</v>
      </c>
      <c r="E212" s="242" t="s">
        <v>580</v>
      </c>
      <c r="F212" s="242" t="n">
        <v>0</v>
      </c>
      <c r="G212" s="242" t="s">
        <v>581</v>
      </c>
      <c r="H212" s="244" t="s">
        <v>294</v>
      </c>
      <c r="I212" s="242" t="n">
        <f aca="false">COUNTIF($C$13:$C$265,$C212)</f>
        <v>2</v>
      </c>
      <c r="J212" s="245" t="n">
        <f aca="false">COUNTIF($B$13:$B$265,$B212)</f>
        <v>1</v>
      </c>
      <c r="K212" s="244"/>
      <c r="L212" s="246" t="n">
        <v>1467</v>
      </c>
      <c r="M212" s="246" t="n">
        <v>539</v>
      </c>
      <c r="N212" s="246" t="n">
        <v>320</v>
      </c>
      <c r="O212" s="260" t="n">
        <f aca="false">L212*M212*N212/10^9</f>
        <v>0.25302816</v>
      </c>
      <c r="P212" s="248" t="n">
        <v>0.076720515</v>
      </c>
      <c r="Q212" s="249"/>
      <c r="R212" s="250"/>
      <c r="S212" s="251" t="n">
        <v>155.8</v>
      </c>
      <c r="T212" s="252" t="n">
        <v>153.85</v>
      </c>
      <c r="U212" s="253" t="n">
        <v>188.5785</v>
      </c>
      <c r="V212" s="254"/>
      <c r="W212" s="255" t="n">
        <f aca="false">SUM(X212:WY212)</f>
        <v>120</v>
      </c>
      <c r="AD212" s="243" t="n">
        <v>0</v>
      </c>
      <c r="AH212" s="243" t="n">
        <v>0</v>
      </c>
      <c r="AI212" s="243" t="n">
        <v>0</v>
      </c>
      <c r="AJ212" s="243" t="n">
        <v>0</v>
      </c>
      <c r="AK212" s="243" t="n">
        <v>30</v>
      </c>
      <c r="AL212" s="243" t="n">
        <v>0</v>
      </c>
      <c r="AM212" s="243" t="n">
        <v>0</v>
      </c>
      <c r="AP212" s="243" t="n">
        <v>0</v>
      </c>
      <c r="AQ212" s="243" t="n">
        <v>0</v>
      </c>
      <c r="AR212" s="243" t="n">
        <v>0</v>
      </c>
      <c r="AS212" s="243" t="n">
        <v>0</v>
      </c>
      <c r="AT212" s="243" t="n">
        <v>0</v>
      </c>
      <c r="AU212" s="243" t="n">
        <v>30</v>
      </c>
      <c r="AV212" s="243" t="n">
        <v>0</v>
      </c>
      <c r="AW212" s="243" t="n">
        <v>0</v>
      </c>
      <c r="AX212" s="243" t="n">
        <v>0</v>
      </c>
      <c r="AY212" s="243" t="n">
        <v>0</v>
      </c>
      <c r="AZ212" s="243" t="n">
        <v>0</v>
      </c>
      <c r="BA212" s="243" t="n">
        <v>0</v>
      </c>
      <c r="BB212" s="243" t="n">
        <v>0</v>
      </c>
      <c r="BC212" s="243" t="n">
        <v>30</v>
      </c>
      <c r="BD212" s="243" t="n">
        <v>0</v>
      </c>
      <c r="BE212" s="243" t="n">
        <v>0</v>
      </c>
      <c r="BF212" s="243" t="n">
        <v>0</v>
      </c>
      <c r="BG212" s="243" t="n">
        <v>0</v>
      </c>
      <c r="BH212" s="243" t="n">
        <v>0</v>
      </c>
      <c r="BI212" s="243" t="n">
        <v>0</v>
      </c>
      <c r="BJ212" s="243" t="n">
        <v>0</v>
      </c>
      <c r="BK212" s="243" t="n">
        <v>0</v>
      </c>
      <c r="BL212" s="243" t="n">
        <v>0</v>
      </c>
      <c r="BM212" s="243" t="n">
        <v>0</v>
      </c>
      <c r="BN212" s="243" t="n">
        <v>0</v>
      </c>
      <c r="BO212" s="243" t="n">
        <v>0</v>
      </c>
      <c r="BP212" s="243" t="n">
        <v>0</v>
      </c>
      <c r="BQ212" s="243" t="n">
        <v>0</v>
      </c>
      <c r="BR212" s="243" t="n">
        <v>0</v>
      </c>
      <c r="BS212" s="243" t="n">
        <v>0</v>
      </c>
      <c r="BT212" s="243" t="n">
        <v>0</v>
      </c>
      <c r="BU212" s="243" t="n">
        <v>0</v>
      </c>
      <c r="BV212" s="243" t="n">
        <v>0</v>
      </c>
      <c r="BW212" s="243" t="n">
        <v>0</v>
      </c>
      <c r="BX212" s="243" t="n">
        <v>0</v>
      </c>
      <c r="BY212" s="243" t="n">
        <v>0</v>
      </c>
      <c r="BZ212" s="243" t="n">
        <v>0</v>
      </c>
      <c r="CA212" s="243" t="n">
        <v>0</v>
      </c>
      <c r="CB212" s="243" t="n">
        <v>0</v>
      </c>
      <c r="CC212" s="243" t="n">
        <v>0</v>
      </c>
      <c r="CD212" s="243" t="n">
        <v>0</v>
      </c>
      <c r="CE212" s="243" t="n">
        <v>0</v>
      </c>
      <c r="CF212" s="243" t="n">
        <v>0</v>
      </c>
      <c r="CG212" s="243" t="n">
        <v>0</v>
      </c>
      <c r="CH212" s="243" t="n">
        <v>0</v>
      </c>
      <c r="CI212" s="243" t="n">
        <v>0</v>
      </c>
      <c r="CJ212" s="243" t="n">
        <v>0</v>
      </c>
      <c r="CK212" s="243" t="n">
        <v>0</v>
      </c>
      <c r="CL212" s="243" t="n">
        <v>0</v>
      </c>
      <c r="CM212" s="243" t="n">
        <v>0</v>
      </c>
      <c r="CN212" s="243" t="n">
        <v>0</v>
      </c>
      <c r="WY212" s="236" t="n">
        <v>30</v>
      </c>
      <c r="WZ212" s="108"/>
      <c r="XA212" s="237" t="n">
        <v>0</v>
      </c>
      <c r="XB212" s="61" t="n">
        <v>120</v>
      </c>
      <c r="XC212" s="200" t="n">
        <f aca="false">XB212-W212</f>
        <v>0</v>
      </c>
      <c r="XD212" s="256" t="n">
        <f aca="false">SUMIF('TRIEN KHAI SX'!$B$8:$B$262,$B212,'TRIEN KHAI SX'!$CM$8:$CM$262)-W212</f>
        <v>0</v>
      </c>
      <c r="XE212" s="257" t="n">
        <f aca="false">SUMIF('TRIEN KHAI SX'!$B$8:$B$262,$B212,'TRIEN KHAI SX'!$FG$8:$FG$262)</f>
        <v>0</v>
      </c>
      <c r="XF212" s="258"/>
      <c r="XG212" s="258"/>
      <c r="XH212" s="258"/>
      <c r="XI212" s="258"/>
      <c r="XJ212" s="258"/>
      <c r="XK212" s="45"/>
      <c r="XL212" s="45"/>
      <c r="XM212" s="48"/>
      <c r="XN212" s="48"/>
      <c r="XO212" s="48"/>
      <c r="XP212" s="48"/>
      <c r="XQ212" s="48"/>
      <c r="XR212" s="48"/>
      <c r="XS212" s="48"/>
      <c r="XT212" s="48"/>
      <c r="XU212" s="48"/>
      <c r="XV212" s="48"/>
      <c r="XW212" s="48"/>
      <c r="XX212" s="48"/>
      <c r="XY212" s="48"/>
      <c r="XZ212" s="48"/>
      <c r="YA212" s="48"/>
      <c r="YB212" s="48"/>
      <c r="YC212" s="48"/>
      <c r="YD212" s="48"/>
      <c r="YE212" s="48"/>
      <c r="YF212" s="48"/>
      <c r="YG212" s="48"/>
      <c r="YH212" s="48"/>
      <c r="YI212" s="48"/>
      <c r="YJ212" s="48"/>
      <c r="YK212" s="48"/>
      <c r="YL212" s="48"/>
      <c r="YM212" s="48"/>
      <c r="YN212" s="48"/>
      <c r="YO212" s="48"/>
      <c r="YP212" s="48"/>
      <c r="YQ212" s="48"/>
      <c r="YR212" s="48"/>
      <c r="YS212" s="48"/>
      <c r="YT212" s="48"/>
      <c r="YU212" s="48"/>
      <c r="YV212" s="48"/>
      <c r="YW212" s="48"/>
      <c r="YX212" s="48"/>
      <c r="YY212" s="48"/>
      <c r="YZ212" s="48"/>
      <c r="ZA212" s="48"/>
      <c r="ZB212" s="48"/>
      <c r="ZC212" s="48"/>
      <c r="ZD212" s="48"/>
      <c r="ZE212" s="48"/>
      <c r="ZF212" s="48"/>
      <c r="ZG212" s="48"/>
      <c r="ZH212" s="48"/>
      <c r="ZI212" s="48"/>
      <c r="ZJ212" s="48"/>
      <c r="ZK212" s="48"/>
      <c r="ZL212" s="48"/>
      <c r="ZM212" s="48"/>
      <c r="ZN212" s="48"/>
      <c r="ZO212" s="48"/>
      <c r="ZP212" s="48"/>
      <c r="ZQ212" s="48"/>
      <c r="ZR212" s="48"/>
      <c r="ZS212" s="48"/>
      <c r="ZT212" s="48"/>
      <c r="ZU212" s="48"/>
      <c r="ZV212" s="48"/>
      <c r="ZW212" s="48"/>
      <c r="ZX212" s="48"/>
      <c r="ZY212" s="48"/>
      <c r="ZZ212" s="48"/>
      <c r="AAA212" s="48"/>
      <c r="AAB212" s="48"/>
      <c r="AAC212" s="48"/>
      <c r="AAD212" s="48"/>
      <c r="AAE212" s="48"/>
      <c r="AAF212" s="48"/>
      <c r="AAG212" s="48"/>
      <c r="AAH212" s="48"/>
      <c r="AAI212" s="48"/>
      <c r="AAJ212" s="48"/>
      <c r="AAK212" s="48"/>
      <c r="AAL212" s="48"/>
      <c r="AAM212" s="48"/>
      <c r="AAN212" s="48"/>
      <c r="AAO212" s="48"/>
      <c r="AAP212" s="48"/>
      <c r="AAQ212" s="48"/>
      <c r="AAR212" s="48"/>
      <c r="AAS212" s="48"/>
      <c r="AAT212" s="48"/>
      <c r="AAU212" s="48"/>
      <c r="AAV212" s="48"/>
      <c r="AAW212" s="48"/>
      <c r="AAX212" s="48"/>
      <c r="AAY212" s="48"/>
      <c r="AAZ212" s="48"/>
      <c r="ABA212" s="48"/>
      <c r="ABB212" s="48"/>
      <c r="ABC212" s="48"/>
      <c r="ABD212" s="48"/>
      <c r="ABE212" s="48"/>
      <c r="ABF212" s="48"/>
      <c r="ABG212" s="48"/>
      <c r="ABH212" s="48"/>
      <c r="ABI212" s="48"/>
      <c r="ABJ212" s="48"/>
      <c r="ABK212" s="48"/>
      <c r="ABL212" s="48"/>
      <c r="ABM212" s="48"/>
      <c r="ABN212" s="48"/>
      <c r="ABO212" s="48"/>
      <c r="ABP212" s="48"/>
      <c r="ABQ212" s="48"/>
      <c r="ABR212" s="48"/>
      <c r="ABS212" s="48"/>
      <c r="ABT212" s="48"/>
      <c r="ABU212" s="48"/>
      <c r="ABV212" s="48"/>
      <c r="ABW212" s="48"/>
      <c r="ABX212" s="48"/>
      <c r="ABY212" s="48"/>
      <c r="ABZ212" s="48"/>
      <c r="ACA212" s="48"/>
      <c r="ACB212" s="48"/>
      <c r="ACC212" s="48"/>
      <c r="ACD212" s="48"/>
      <c r="ACE212" s="48"/>
      <c r="ACF212" s="48"/>
      <c r="ACG212" s="48"/>
      <c r="ACH212" s="48"/>
      <c r="ACI212" s="48"/>
      <c r="ACJ212" s="48"/>
      <c r="ACK212" s="48"/>
      <c r="ACL212" s="48"/>
      <c r="ACM212" s="48"/>
      <c r="ACN212" s="48"/>
      <c r="ACO212" s="48"/>
      <c r="ACP212" s="48"/>
      <c r="ACQ212" s="48"/>
      <c r="ACR212" s="48"/>
      <c r="ACS212" s="48"/>
      <c r="ACT212" s="48"/>
      <c r="ACU212" s="48"/>
      <c r="ACV212" s="48"/>
      <c r="ACW212" s="48"/>
      <c r="ACX212" s="48"/>
      <c r="ACY212" s="48"/>
      <c r="ACZ212" s="48"/>
      <c r="ADA212" s="48"/>
      <c r="ADB212" s="48"/>
      <c r="ADC212" s="48"/>
      <c r="ADD212" s="48"/>
      <c r="ADE212" s="48"/>
      <c r="ADF212" s="48"/>
      <c r="ADG212" s="48"/>
      <c r="ADH212" s="48"/>
      <c r="ADI212" s="48"/>
      <c r="ADJ212" s="48"/>
      <c r="ADK212" s="48"/>
      <c r="ADL212" s="48"/>
      <c r="ADM212" s="48"/>
      <c r="ADN212" s="48"/>
      <c r="ADO212" s="48"/>
      <c r="ADP212" s="48"/>
      <c r="ADQ212" s="48"/>
      <c r="ADR212" s="48"/>
      <c r="ADS212" s="48"/>
      <c r="ADT212" s="48"/>
      <c r="ADU212" s="48"/>
      <c r="ADV212" s="48"/>
      <c r="ADW212" s="48"/>
      <c r="ADX212" s="48"/>
      <c r="ADY212" s="48"/>
      <c r="ADZ212" s="48"/>
      <c r="AEA212" s="48"/>
      <c r="AEB212" s="48"/>
      <c r="AEC212" s="48"/>
      <c r="AED212" s="48"/>
      <c r="AEE212" s="48"/>
      <c r="AEF212" s="48"/>
      <c r="AEG212" s="48"/>
      <c r="AEH212" s="48"/>
      <c r="AEI212" s="48"/>
      <c r="AEJ212" s="48"/>
      <c r="AEK212" s="48"/>
      <c r="AEL212" s="48"/>
      <c r="AEM212" s="48"/>
      <c r="AEN212" s="48"/>
      <c r="AEO212" s="48"/>
      <c r="AEP212" s="48"/>
      <c r="AEQ212" s="48"/>
      <c r="AER212" s="48"/>
      <c r="AES212" s="48"/>
      <c r="AET212" s="48"/>
      <c r="AEU212" s="48"/>
      <c r="AEV212" s="48"/>
      <c r="AEW212" s="48"/>
      <c r="AEX212" s="48"/>
      <c r="AEY212" s="48"/>
      <c r="AEZ212" s="48"/>
      <c r="AFA212" s="48"/>
      <c r="AFB212" s="48"/>
      <c r="AFC212" s="48"/>
      <c r="AFD212" s="48"/>
      <c r="AFE212" s="48"/>
      <c r="AFF212" s="48"/>
      <c r="AFG212" s="48"/>
      <c r="AFH212" s="48"/>
      <c r="AFI212" s="48"/>
      <c r="AFJ212" s="48"/>
      <c r="AFK212" s="48"/>
      <c r="AFL212" s="48"/>
      <c r="AFM212" s="48"/>
      <c r="AFN212" s="48"/>
      <c r="AFO212" s="48"/>
      <c r="AFP212" s="48"/>
      <c r="AFQ212" s="48"/>
      <c r="AFR212" s="48"/>
      <c r="AFS212" s="48"/>
      <c r="AFT212" s="48"/>
      <c r="AFU212" s="48"/>
      <c r="AFV212" s="48"/>
      <c r="AFW212" s="48"/>
      <c r="AFX212" s="48"/>
      <c r="AFY212" s="48"/>
      <c r="AFZ212" s="48"/>
      <c r="AGA212" s="48"/>
      <c r="AGB212" s="48"/>
      <c r="AGC212" s="48"/>
      <c r="AGD212" s="48"/>
      <c r="AGE212" s="48"/>
      <c r="AGF212" s="48"/>
      <c r="AGG212" s="48"/>
      <c r="AGH212" s="48"/>
      <c r="AGI212" s="48"/>
      <c r="AGJ212" s="48"/>
      <c r="AGK212" s="48"/>
      <c r="AGL212" s="48"/>
      <c r="AGM212" s="48"/>
      <c r="AGN212" s="48"/>
      <c r="AGO212" s="48"/>
      <c r="AGP212" s="48"/>
      <c r="AGQ212" s="48"/>
      <c r="AGR212" s="48"/>
      <c r="AGS212" s="48"/>
      <c r="AGT212" s="48"/>
      <c r="AGU212" s="48"/>
      <c r="AGV212" s="48"/>
      <c r="AGW212" s="48"/>
      <c r="AGX212" s="48"/>
      <c r="AGY212" s="48"/>
      <c r="AGZ212" s="48"/>
      <c r="AHA212" s="48"/>
      <c r="AHB212" s="48"/>
      <c r="AHC212" s="48"/>
      <c r="AHD212" s="48"/>
      <c r="AHE212" s="48"/>
      <c r="AHF212" s="48"/>
      <c r="AHG212" s="48"/>
      <c r="AHH212" s="48"/>
      <c r="AHI212" s="48"/>
      <c r="AHJ212" s="48"/>
      <c r="AHK212" s="48"/>
      <c r="AHL212" s="48"/>
      <c r="AHM212" s="48"/>
      <c r="AHN212" s="48"/>
      <c r="AHO212" s="48"/>
      <c r="AHP212" s="48"/>
      <c r="AHQ212" s="48"/>
      <c r="AHR212" s="48"/>
      <c r="AHS212" s="48"/>
      <c r="AHT212" s="48"/>
      <c r="AHU212" s="48"/>
      <c r="AHV212" s="48"/>
      <c r="AHW212" s="48"/>
      <c r="AHX212" s="48"/>
      <c r="AHY212" s="48"/>
      <c r="AHZ212" s="48"/>
      <c r="AIA212" s="48"/>
      <c r="AIB212" s="48"/>
      <c r="AIC212" s="48"/>
      <c r="AID212" s="48"/>
      <c r="AIE212" s="48"/>
      <c r="AIF212" s="48"/>
      <c r="AIG212" s="48"/>
      <c r="AIH212" s="48"/>
      <c r="AII212" s="48"/>
      <c r="AIJ212" s="48"/>
      <c r="AIK212" s="48"/>
      <c r="AIL212" s="48"/>
      <c r="AIM212" s="48"/>
      <c r="AIN212" s="48"/>
      <c r="AIO212" s="48"/>
      <c r="AIP212" s="48"/>
      <c r="AIQ212" s="48"/>
      <c r="AIR212" s="48"/>
      <c r="AIS212" s="48"/>
      <c r="AIT212" s="48"/>
      <c r="AIU212" s="48"/>
      <c r="AIV212" s="48"/>
      <c r="AIW212" s="48"/>
      <c r="AIX212" s="48"/>
      <c r="AIY212" s="48"/>
      <c r="AIZ212" s="48"/>
      <c r="AJA212" s="48"/>
      <c r="AJB212" s="48"/>
      <c r="AJC212" s="48"/>
      <c r="AJD212" s="48"/>
      <c r="AJE212" s="48"/>
      <c r="AJF212" s="48"/>
      <c r="AJG212" s="48"/>
      <c r="AJH212" s="48"/>
      <c r="AJI212" s="48"/>
      <c r="AJJ212" s="48"/>
      <c r="AJK212" s="48"/>
      <c r="AJL212" s="48"/>
      <c r="AJM212" s="48"/>
      <c r="AJN212" s="48"/>
      <c r="AJO212" s="48"/>
      <c r="AJP212" s="48"/>
      <c r="AJQ212" s="48"/>
      <c r="AJR212" s="48"/>
      <c r="AJS212" s="48"/>
      <c r="AJT212" s="48"/>
      <c r="AJU212" s="48"/>
      <c r="AJV212" s="48"/>
      <c r="AJW212" s="48"/>
      <c r="AJX212" s="48"/>
      <c r="AJY212" s="48"/>
      <c r="AJZ212" s="48"/>
      <c r="AKA212" s="48"/>
      <c r="AKB212" s="48"/>
      <c r="AKC212" s="48"/>
      <c r="AKD212" s="48"/>
      <c r="AKE212" s="48"/>
      <c r="AKF212" s="48"/>
      <c r="AKG212" s="48"/>
      <c r="AKH212" s="48"/>
      <c r="AKI212" s="48"/>
      <c r="AKJ212" s="48"/>
      <c r="AKK212" s="48"/>
      <c r="AKL212" s="48"/>
      <c r="AKM212" s="48"/>
      <c r="AKN212" s="48"/>
      <c r="AKO212" s="48"/>
      <c r="AKP212" s="48"/>
      <c r="AKQ212" s="48"/>
      <c r="AKR212" s="48"/>
      <c r="AKS212" s="48"/>
      <c r="AKT212" s="48"/>
      <c r="AKU212" s="48"/>
      <c r="AKV212" s="48"/>
      <c r="AKW212" s="48"/>
      <c r="AKX212" s="48"/>
      <c r="AKY212" s="48"/>
      <c r="AKZ212" s="48"/>
      <c r="ALA212" s="48"/>
      <c r="ALB212" s="48"/>
      <c r="ALC212" s="48"/>
      <c r="ALD212" s="48"/>
      <c r="ALE212" s="48"/>
      <c r="ALF212" s="48"/>
      <c r="ALG212" s="48"/>
      <c r="ALH212" s="48"/>
      <c r="ALI212" s="48"/>
      <c r="ALJ212" s="48"/>
      <c r="ALK212" s="48"/>
      <c r="ALL212" s="48"/>
      <c r="ALM212" s="48"/>
      <c r="ALN212" s="48"/>
      <c r="ALO212" s="48"/>
      <c r="ALP212" s="48"/>
      <c r="ALQ212" s="48"/>
      <c r="ALR212" s="48"/>
      <c r="ALS212" s="48"/>
      <c r="ALT212" s="48"/>
      <c r="ALU212" s="48"/>
      <c r="ALV212" s="48"/>
      <c r="ALW212" s="48"/>
      <c r="ALX212" s="48"/>
      <c r="ALY212" s="48"/>
      <c r="ALZ212" s="48"/>
      <c r="AMA212" s="48"/>
      <c r="AMB212" s="48"/>
      <c r="AMC212" s="48"/>
      <c r="AMD212" s="48"/>
      <c r="AME212" s="48"/>
      <c r="AMF212" s="48"/>
      <c r="AMG212" s="48"/>
      <c r="AMH212" s="48"/>
      <c r="AMI212" s="48"/>
      <c r="AMJ212" s="48"/>
    </row>
    <row r="213" s="243" customFormat="true" ht="16.5" hidden="false" customHeight="true" outlineLevel="0" collapsed="false">
      <c r="A213" s="240" t="n">
        <f aca="false">A212+1</f>
        <v>201</v>
      </c>
      <c r="B213" s="242" t="s">
        <v>604</v>
      </c>
      <c r="C213" s="242" t="s">
        <v>604</v>
      </c>
      <c r="D213" s="242" t="s">
        <v>600</v>
      </c>
      <c r="E213" s="242" t="s">
        <v>532</v>
      </c>
      <c r="F213" s="242" t="n">
        <v>0</v>
      </c>
      <c r="G213" s="242" t="s">
        <v>533</v>
      </c>
      <c r="H213" s="244" t="s">
        <v>294</v>
      </c>
      <c r="I213" s="242" t="n">
        <f aca="false">COUNTIF($C$13:$C$265,$C213)</f>
        <v>1</v>
      </c>
      <c r="J213" s="245" t="n">
        <f aca="false">COUNTIF($B$13:$B$265,$B213)</f>
        <v>1</v>
      </c>
      <c r="K213" s="244"/>
      <c r="L213" s="246" t="n">
        <v>1467</v>
      </c>
      <c r="M213" s="246" t="n">
        <v>539</v>
      </c>
      <c r="N213" s="246" t="n">
        <v>305</v>
      </c>
      <c r="O213" s="260" t="n">
        <f aca="false">L213*M213*N213/10^9</f>
        <v>0.241167465</v>
      </c>
      <c r="P213" s="248" t="n">
        <v>0.076720515</v>
      </c>
      <c r="Q213" s="249"/>
      <c r="R213" s="254" t="n">
        <v>176.7</v>
      </c>
      <c r="S213" s="251"/>
      <c r="T213" s="254" t="n">
        <v>169.9</v>
      </c>
      <c r="U213" s="253" t="n">
        <v>205.579</v>
      </c>
      <c r="V213" s="254"/>
      <c r="W213" s="255" t="n">
        <f aca="false">SUM(X213:WY213)</f>
        <v>102</v>
      </c>
      <c r="X213" s="243" t="n">
        <v>0</v>
      </c>
      <c r="Y213" s="243" t="n">
        <v>0</v>
      </c>
      <c r="Z213" s="243" t="n">
        <v>0</v>
      </c>
      <c r="AA213" s="243" t="n">
        <v>0</v>
      </c>
      <c r="AB213" s="243" t="n">
        <v>0</v>
      </c>
      <c r="AC213" s="243" t="n">
        <v>40</v>
      </c>
      <c r="AD213" s="243" t="n">
        <v>2</v>
      </c>
      <c r="AE213" s="243" t="n">
        <v>0</v>
      </c>
      <c r="AF213" s="243" t="n">
        <v>0</v>
      </c>
      <c r="AG213" s="243" t="n">
        <v>0</v>
      </c>
      <c r="AH213" s="243" t="n">
        <v>0</v>
      </c>
      <c r="AI213" s="243" t="n">
        <v>0</v>
      </c>
      <c r="AJ213" s="243" t="n">
        <v>0</v>
      </c>
      <c r="AK213" s="243" t="n">
        <v>0</v>
      </c>
      <c r="AL213" s="243" t="n">
        <v>0</v>
      </c>
      <c r="AM213" s="243" t="n">
        <v>0</v>
      </c>
      <c r="AP213" s="243" t="n">
        <v>0</v>
      </c>
      <c r="AQ213" s="243" t="n">
        <v>0</v>
      </c>
      <c r="AR213" s="243" t="n">
        <v>0</v>
      </c>
      <c r="AS213" s="243" t="n">
        <v>0</v>
      </c>
      <c r="AT213" s="243" t="n">
        <v>0</v>
      </c>
      <c r="AU213" s="243" t="n">
        <v>0</v>
      </c>
      <c r="AV213" s="243" t="n">
        <v>0</v>
      </c>
      <c r="AW213" s="243" t="n">
        <v>0</v>
      </c>
      <c r="AX213" s="243" t="n">
        <v>0</v>
      </c>
      <c r="AY213" s="243" t="n">
        <v>0</v>
      </c>
      <c r="AZ213" s="243" t="n">
        <v>0</v>
      </c>
      <c r="BA213" s="243" t="n">
        <v>0</v>
      </c>
      <c r="BB213" s="243" t="n">
        <v>0</v>
      </c>
      <c r="BC213" s="243" t="n">
        <v>0</v>
      </c>
      <c r="BD213" s="243" t="n">
        <v>0</v>
      </c>
      <c r="BE213" s="243" t="n">
        <v>0</v>
      </c>
      <c r="BF213" s="243" t="n">
        <v>0</v>
      </c>
      <c r="BG213" s="243" t="n">
        <v>0</v>
      </c>
      <c r="BH213" s="243" t="n">
        <v>0</v>
      </c>
      <c r="BI213" s="243" t="n">
        <v>0</v>
      </c>
      <c r="BJ213" s="243" t="n">
        <v>0</v>
      </c>
      <c r="BK213" s="243" t="n">
        <v>0</v>
      </c>
      <c r="BL213" s="243" t="n">
        <v>0</v>
      </c>
      <c r="BM213" s="243" t="n">
        <v>0</v>
      </c>
      <c r="BN213" s="243" t="n">
        <v>0</v>
      </c>
      <c r="BO213" s="243" t="n">
        <v>0</v>
      </c>
      <c r="BP213" s="243" t="n">
        <v>0</v>
      </c>
      <c r="BQ213" s="243" t="n">
        <v>0</v>
      </c>
      <c r="BR213" s="243" t="n">
        <v>30</v>
      </c>
      <c r="BS213" s="243" t="n">
        <v>0</v>
      </c>
      <c r="BT213" s="243" t="n">
        <v>0</v>
      </c>
      <c r="BU213" s="243" t="n">
        <v>0</v>
      </c>
      <c r="BV213" s="243" t="n">
        <v>0</v>
      </c>
      <c r="BW213" s="243" t="n">
        <v>0</v>
      </c>
      <c r="BX213" s="243" t="n">
        <v>0</v>
      </c>
      <c r="BY213" s="243" t="n">
        <v>30</v>
      </c>
      <c r="BZ213" s="243" t="n">
        <v>0</v>
      </c>
      <c r="CA213" s="243" t="n">
        <v>0</v>
      </c>
      <c r="CB213" s="243" t="n">
        <v>0</v>
      </c>
      <c r="CC213" s="243" t="n">
        <v>0</v>
      </c>
      <c r="CD213" s="243" t="n">
        <v>0</v>
      </c>
      <c r="CE213" s="243" t="n">
        <v>0</v>
      </c>
      <c r="CF213" s="243" t="n">
        <v>0</v>
      </c>
      <c r="CG213" s="243" t="n">
        <v>0</v>
      </c>
      <c r="CH213" s="243" t="n">
        <v>0</v>
      </c>
      <c r="CI213" s="243" t="n">
        <v>0</v>
      </c>
      <c r="CJ213" s="243" t="n">
        <v>0</v>
      </c>
      <c r="CK213" s="243" t="n">
        <v>0</v>
      </c>
      <c r="CL213" s="243" t="n">
        <v>0</v>
      </c>
      <c r="CM213" s="243" t="n">
        <v>0</v>
      </c>
      <c r="CN213" s="243" t="n">
        <v>0</v>
      </c>
      <c r="WY213" s="236" t="n">
        <v>0</v>
      </c>
      <c r="WZ213" s="108"/>
      <c r="XA213" s="237" t="n">
        <v>0</v>
      </c>
      <c r="XB213" s="61" t="n">
        <v>102</v>
      </c>
      <c r="XC213" s="200" t="n">
        <f aca="false">XB213-W213</f>
        <v>0</v>
      </c>
      <c r="XD213" s="256" t="n">
        <f aca="false">SUMIF('TRIEN KHAI SX'!$B$8:$B$262,$B213,'TRIEN KHAI SX'!$CM$8:$CM$262)-W213</f>
        <v>0</v>
      </c>
      <c r="XE213" s="257" t="n">
        <f aca="false">SUMIF('TRIEN KHAI SX'!$B$8:$B$262,$B213,'TRIEN KHAI SX'!$FG$8:$FG$262)</f>
        <v>0</v>
      </c>
      <c r="XF213" s="258"/>
      <c r="XG213" s="258"/>
      <c r="XH213" s="258"/>
      <c r="XI213" s="258"/>
      <c r="XJ213" s="258"/>
      <c r="XK213" s="45"/>
      <c r="XL213" s="45"/>
      <c r="XM213" s="48"/>
      <c r="XN213" s="48"/>
      <c r="XO213" s="48"/>
      <c r="XP213" s="48"/>
      <c r="XQ213" s="48"/>
      <c r="XR213" s="48"/>
      <c r="XS213" s="48"/>
      <c r="XT213" s="48"/>
      <c r="XU213" s="48"/>
      <c r="XV213" s="48"/>
      <c r="XW213" s="48"/>
      <c r="XX213" s="48"/>
      <c r="XY213" s="48"/>
      <c r="XZ213" s="48"/>
      <c r="YA213" s="48"/>
      <c r="YB213" s="48"/>
      <c r="YC213" s="48"/>
      <c r="YD213" s="48"/>
      <c r="YE213" s="48"/>
      <c r="YF213" s="48"/>
      <c r="YG213" s="48"/>
      <c r="YH213" s="48"/>
      <c r="YI213" s="48"/>
      <c r="YJ213" s="48"/>
      <c r="YK213" s="48"/>
      <c r="YL213" s="48"/>
      <c r="YM213" s="48"/>
      <c r="YN213" s="48"/>
      <c r="YO213" s="48"/>
      <c r="YP213" s="48"/>
      <c r="YQ213" s="48"/>
      <c r="YR213" s="48"/>
      <c r="YS213" s="48"/>
      <c r="YT213" s="48"/>
      <c r="YU213" s="48"/>
      <c r="YV213" s="48"/>
      <c r="YW213" s="48"/>
      <c r="YX213" s="48"/>
      <c r="YY213" s="48"/>
      <c r="YZ213" s="48"/>
      <c r="ZA213" s="48"/>
      <c r="ZB213" s="48"/>
      <c r="ZC213" s="48"/>
      <c r="ZD213" s="48"/>
      <c r="ZE213" s="48"/>
      <c r="ZF213" s="48"/>
      <c r="ZG213" s="48"/>
      <c r="ZH213" s="48"/>
      <c r="ZI213" s="48"/>
      <c r="ZJ213" s="48"/>
      <c r="ZK213" s="48"/>
      <c r="ZL213" s="48"/>
      <c r="ZM213" s="48"/>
      <c r="ZN213" s="48"/>
      <c r="ZO213" s="48"/>
      <c r="ZP213" s="48"/>
      <c r="ZQ213" s="48"/>
      <c r="ZR213" s="48"/>
      <c r="ZS213" s="48"/>
      <c r="ZT213" s="48"/>
      <c r="ZU213" s="48"/>
      <c r="ZV213" s="48"/>
      <c r="ZW213" s="48"/>
      <c r="ZX213" s="48"/>
      <c r="ZY213" s="48"/>
      <c r="ZZ213" s="48"/>
      <c r="AAA213" s="48"/>
      <c r="AAB213" s="48"/>
      <c r="AAC213" s="48"/>
      <c r="AAD213" s="48"/>
      <c r="AAE213" s="48"/>
      <c r="AAF213" s="48"/>
      <c r="AAG213" s="48"/>
      <c r="AAH213" s="48"/>
      <c r="AAI213" s="48"/>
      <c r="AAJ213" s="48"/>
      <c r="AAK213" s="48"/>
      <c r="AAL213" s="48"/>
      <c r="AAM213" s="48"/>
      <c r="AAN213" s="48"/>
      <c r="AAO213" s="48"/>
      <c r="AAP213" s="48"/>
      <c r="AAQ213" s="48"/>
      <c r="AAR213" s="48"/>
      <c r="AAS213" s="48"/>
      <c r="AAT213" s="48"/>
      <c r="AAU213" s="48"/>
      <c r="AAV213" s="48"/>
      <c r="AAW213" s="48"/>
      <c r="AAX213" s="48"/>
      <c r="AAY213" s="48"/>
      <c r="AAZ213" s="48"/>
      <c r="ABA213" s="48"/>
      <c r="ABB213" s="48"/>
      <c r="ABC213" s="48"/>
      <c r="ABD213" s="48"/>
      <c r="ABE213" s="48"/>
      <c r="ABF213" s="48"/>
      <c r="ABG213" s="48"/>
      <c r="ABH213" s="48"/>
      <c r="ABI213" s="48"/>
      <c r="ABJ213" s="48"/>
      <c r="ABK213" s="48"/>
      <c r="ABL213" s="48"/>
      <c r="ABM213" s="48"/>
      <c r="ABN213" s="48"/>
      <c r="ABO213" s="48"/>
      <c r="ABP213" s="48"/>
      <c r="ABQ213" s="48"/>
      <c r="ABR213" s="48"/>
      <c r="ABS213" s="48"/>
      <c r="ABT213" s="48"/>
      <c r="ABU213" s="48"/>
      <c r="ABV213" s="48"/>
      <c r="ABW213" s="48"/>
      <c r="ABX213" s="48"/>
      <c r="ABY213" s="48"/>
      <c r="ABZ213" s="48"/>
      <c r="ACA213" s="48"/>
      <c r="ACB213" s="48"/>
      <c r="ACC213" s="48"/>
      <c r="ACD213" s="48"/>
      <c r="ACE213" s="48"/>
      <c r="ACF213" s="48"/>
      <c r="ACG213" s="48"/>
      <c r="ACH213" s="48"/>
      <c r="ACI213" s="48"/>
      <c r="ACJ213" s="48"/>
      <c r="ACK213" s="48"/>
      <c r="ACL213" s="48"/>
      <c r="ACM213" s="48"/>
      <c r="ACN213" s="48"/>
      <c r="ACO213" s="48"/>
      <c r="ACP213" s="48"/>
      <c r="ACQ213" s="48"/>
      <c r="ACR213" s="48"/>
      <c r="ACS213" s="48"/>
      <c r="ACT213" s="48"/>
      <c r="ACU213" s="48"/>
      <c r="ACV213" s="48"/>
      <c r="ACW213" s="48"/>
      <c r="ACX213" s="48"/>
      <c r="ACY213" s="48"/>
      <c r="ACZ213" s="48"/>
      <c r="ADA213" s="48"/>
      <c r="ADB213" s="48"/>
      <c r="ADC213" s="48"/>
      <c r="ADD213" s="48"/>
      <c r="ADE213" s="48"/>
      <c r="ADF213" s="48"/>
      <c r="ADG213" s="48"/>
      <c r="ADH213" s="48"/>
      <c r="ADI213" s="48"/>
      <c r="ADJ213" s="48"/>
      <c r="ADK213" s="48"/>
      <c r="ADL213" s="48"/>
      <c r="ADM213" s="48"/>
      <c r="ADN213" s="48"/>
      <c r="ADO213" s="48"/>
      <c r="ADP213" s="48"/>
      <c r="ADQ213" s="48"/>
      <c r="ADR213" s="48"/>
      <c r="ADS213" s="48"/>
      <c r="ADT213" s="48"/>
      <c r="ADU213" s="48"/>
      <c r="ADV213" s="48"/>
      <c r="ADW213" s="48"/>
      <c r="ADX213" s="48"/>
      <c r="ADY213" s="48"/>
      <c r="ADZ213" s="48"/>
      <c r="AEA213" s="48"/>
      <c r="AEB213" s="48"/>
      <c r="AEC213" s="48"/>
      <c r="AED213" s="48"/>
      <c r="AEE213" s="48"/>
      <c r="AEF213" s="48"/>
      <c r="AEG213" s="48"/>
      <c r="AEH213" s="48"/>
      <c r="AEI213" s="48"/>
      <c r="AEJ213" s="48"/>
      <c r="AEK213" s="48"/>
      <c r="AEL213" s="48"/>
      <c r="AEM213" s="48"/>
      <c r="AEN213" s="48"/>
      <c r="AEO213" s="48"/>
      <c r="AEP213" s="48"/>
      <c r="AEQ213" s="48"/>
      <c r="AER213" s="48"/>
      <c r="AES213" s="48"/>
      <c r="AET213" s="48"/>
      <c r="AEU213" s="48"/>
      <c r="AEV213" s="48"/>
      <c r="AEW213" s="48"/>
      <c r="AEX213" s="48"/>
      <c r="AEY213" s="48"/>
      <c r="AEZ213" s="48"/>
      <c r="AFA213" s="48"/>
      <c r="AFB213" s="48"/>
      <c r="AFC213" s="48"/>
      <c r="AFD213" s="48"/>
      <c r="AFE213" s="48"/>
      <c r="AFF213" s="48"/>
      <c r="AFG213" s="48"/>
      <c r="AFH213" s="48"/>
      <c r="AFI213" s="48"/>
      <c r="AFJ213" s="48"/>
      <c r="AFK213" s="48"/>
      <c r="AFL213" s="48"/>
      <c r="AFM213" s="48"/>
      <c r="AFN213" s="48"/>
      <c r="AFO213" s="48"/>
      <c r="AFP213" s="48"/>
      <c r="AFQ213" s="48"/>
      <c r="AFR213" s="48"/>
      <c r="AFS213" s="48"/>
      <c r="AFT213" s="48"/>
      <c r="AFU213" s="48"/>
      <c r="AFV213" s="48"/>
      <c r="AFW213" s="48"/>
      <c r="AFX213" s="48"/>
      <c r="AFY213" s="48"/>
      <c r="AFZ213" s="48"/>
      <c r="AGA213" s="48"/>
      <c r="AGB213" s="48"/>
      <c r="AGC213" s="48"/>
      <c r="AGD213" s="48"/>
      <c r="AGE213" s="48"/>
      <c r="AGF213" s="48"/>
      <c r="AGG213" s="48"/>
      <c r="AGH213" s="48"/>
      <c r="AGI213" s="48"/>
      <c r="AGJ213" s="48"/>
      <c r="AGK213" s="48"/>
      <c r="AGL213" s="48"/>
      <c r="AGM213" s="48"/>
      <c r="AGN213" s="48"/>
      <c r="AGO213" s="48"/>
      <c r="AGP213" s="48"/>
      <c r="AGQ213" s="48"/>
      <c r="AGR213" s="48"/>
      <c r="AGS213" s="48"/>
      <c r="AGT213" s="48"/>
      <c r="AGU213" s="48"/>
      <c r="AGV213" s="48"/>
      <c r="AGW213" s="48"/>
      <c r="AGX213" s="48"/>
      <c r="AGY213" s="48"/>
      <c r="AGZ213" s="48"/>
      <c r="AHA213" s="48"/>
      <c r="AHB213" s="48"/>
      <c r="AHC213" s="48"/>
      <c r="AHD213" s="48"/>
      <c r="AHE213" s="48"/>
      <c r="AHF213" s="48"/>
      <c r="AHG213" s="48"/>
      <c r="AHH213" s="48"/>
      <c r="AHI213" s="48"/>
      <c r="AHJ213" s="48"/>
      <c r="AHK213" s="48"/>
      <c r="AHL213" s="48"/>
      <c r="AHM213" s="48"/>
      <c r="AHN213" s="48"/>
      <c r="AHO213" s="48"/>
      <c r="AHP213" s="48"/>
      <c r="AHQ213" s="48"/>
      <c r="AHR213" s="48"/>
      <c r="AHS213" s="48"/>
      <c r="AHT213" s="48"/>
      <c r="AHU213" s="48"/>
      <c r="AHV213" s="48"/>
      <c r="AHW213" s="48"/>
      <c r="AHX213" s="48"/>
      <c r="AHY213" s="48"/>
      <c r="AHZ213" s="48"/>
      <c r="AIA213" s="48"/>
      <c r="AIB213" s="48"/>
      <c r="AIC213" s="48"/>
      <c r="AID213" s="48"/>
      <c r="AIE213" s="48"/>
      <c r="AIF213" s="48"/>
      <c r="AIG213" s="48"/>
      <c r="AIH213" s="48"/>
      <c r="AII213" s="48"/>
      <c r="AIJ213" s="48"/>
      <c r="AIK213" s="48"/>
      <c r="AIL213" s="48"/>
      <c r="AIM213" s="48"/>
      <c r="AIN213" s="48"/>
      <c r="AIO213" s="48"/>
      <c r="AIP213" s="48"/>
      <c r="AIQ213" s="48"/>
      <c r="AIR213" s="48"/>
      <c r="AIS213" s="48"/>
      <c r="AIT213" s="48"/>
      <c r="AIU213" s="48"/>
      <c r="AIV213" s="48"/>
      <c r="AIW213" s="48"/>
      <c r="AIX213" s="48"/>
      <c r="AIY213" s="48"/>
      <c r="AIZ213" s="48"/>
      <c r="AJA213" s="48"/>
      <c r="AJB213" s="48"/>
      <c r="AJC213" s="48"/>
      <c r="AJD213" s="48"/>
      <c r="AJE213" s="48"/>
      <c r="AJF213" s="48"/>
      <c r="AJG213" s="48"/>
      <c r="AJH213" s="48"/>
      <c r="AJI213" s="48"/>
      <c r="AJJ213" s="48"/>
      <c r="AJK213" s="48"/>
      <c r="AJL213" s="48"/>
      <c r="AJM213" s="48"/>
      <c r="AJN213" s="48"/>
      <c r="AJO213" s="48"/>
      <c r="AJP213" s="48"/>
      <c r="AJQ213" s="48"/>
      <c r="AJR213" s="48"/>
      <c r="AJS213" s="48"/>
      <c r="AJT213" s="48"/>
      <c r="AJU213" s="48"/>
      <c r="AJV213" s="48"/>
      <c r="AJW213" s="48"/>
      <c r="AJX213" s="48"/>
      <c r="AJY213" s="48"/>
      <c r="AJZ213" s="48"/>
      <c r="AKA213" s="48"/>
      <c r="AKB213" s="48"/>
      <c r="AKC213" s="48"/>
      <c r="AKD213" s="48"/>
      <c r="AKE213" s="48"/>
      <c r="AKF213" s="48"/>
      <c r="AKG213" s="48"/>
      <c r="AKH213" s="48"/>
      <c r="AKI213" s="48"/>
      <c r="AKJ213" s="48"/>
      <c r="AKK213" s="48"/>
      <c r="AKL213" s="48"/>
      <c r="AKM213" s="48"/>
      <c r="AKN213" s="48"/>
      <c r="AKO213" s="48"/>
      <c r="AKP213" s="48"/>
      <c r="AKQ213" s="48"/>
      <c r="AKR213" s="48"/>
      <c r="AKS213" s="48"/>
      <c r="AKT213" s="48"/>
      <c r="AKU213" s="48"/>
      <c r="AKV213" s="48"/>
      <c r="AKW213" s="48"/>
      <c r="AKX213" s="48"/>
      <c r="AKY213" s="48"/>
      <c r="AKZ213" s="48"/>
      <c r="ALA213" s="48"/>
      <c r="ALB213" s="48"/>
      <c r="ALC213" s="48"/>
      <c r="ALD213" s="48"/>
      <c r="ALE213" s="48"/>
      <c r="ALF213" s="48"/>
      <c r="ALG213" s="48"/>
      <c r="ALH213" s="48"/>
      <c r="ALI213" s="48"/>
      <c r="ALJ213" s="48"/>
      <c r="ALK213" s="48"/>
      <c r="ALL213" s="48"/>
      <c r="ALM213" s="48"/>
      <c r="ALN213" s="48"/>
      <c r="ALO213" s="48"/>
      <c r="ALP213" s="48"/>
      <c r="ALQ213" s="48"/>
      <c r="ALR213" s="48"/>
      <c r="ALS213" s="48"/>
      <c r="ALT213" s="48"/>
      <c r="ALU213" s="48"/>
      <c r="ALV213" s="48"/>
      <c r="ALW213" s="48"/>
      <c r="ALX213" s="48"/>
      <c r="ALY213" s="48"/>
      <c r="ALZ213" s="48"/>
      <c r="AMA213" s="48"/>
      <c r="AMB213" s="48"/>
      <c r="AMC213" s="48"/>
      <c r="AMD213" s="48"/>
      <c r="AME213" s="48"/>
      <c r="AMF213" s="48"/>
      <c r="AMG213" s="48"/>
      <c r="AMH213" s="48"/>
      <c r="AMI213" s="48"/>
      <c r="AMJ213" s="48"/>
    </row>
    <row r="214" s="243" customFormat="true" ht="16.5" hidden="false" customHeight="true" outlineLevel="0" collapsed="false">
      <c r="A214" s="240" t="n">
        <f aca="false">A213+1</f>
        <v>202</v>
      </c>
      <c r="B214" s="242" t="s">
        <v>605</v>
      </c>
      <c r="C214" s="242" t="s">
        <v>605</v>
      </c>
      <c r="D214" s="242" t="s">
        <v>606</v>
      </c>
      <c r="E214" s="242" t="s">
        <v>345</v>
      </c>
      <c r="F214" s="261" t="s">
        <v>302</v>
      </c>
      <c r="G214" s="261" t="s">
        <v>346</v>
      </c>
      <c r="H214" s="244" t="s">
        <v>294</v>
      </c>
      <c r="I214" s="242" t="n">
        <f aca="false">COUNTIF($C$13:$C$265,$C214)</f>
        <v>1</v>
      </c>
      <c r="J214" s="245" t="n">
        <f aca="false">COUNTIF($B$13:$B$265,$B214)</f>
        <v>1</v>
      </c>
      <c r="K214" s="244"/>
      <c r="L214" s="246" t="n">
        <v>1320</v>
      </c>
      <c r="M214" s="246" t="n">
        <v>545</v>
      </c>
      <c r="N214" s="246" t="n">
        <v>250</v>
      </c>
      <c r="O214" s="260" t="n">
        <f aca="false">L214*M214*N214/10^9</f>
        <v>0.17985</v>
      </c>
      <c r="P214" s="248" t="n">
        <v>0.04913</v>
      </c>
      <c r="Q214" s="249"/>
      <c r="R214" s="250"/>
      <c r="S214" s="251"/>
      <c r="T214" s="252" t="n">
        <v>102.53</v>
      </c>
      <c r="U214" s="253" t="n">
        <v>126.4813</v>
      </c>
      <c r="V214" s="254"/>
      <c r="W214" s="255" t="n">
        <f aca="false">SUM(X214:WY214)</f>
        <v>30</v>
      </c>
      <c r="X214" s="243" t="n">
        <v>0</v>
      </c>
      <c r="Y214" s="243" t="n">
        <v>0</v>
      </c>
      <c r="Z214" s="243" t="n">
        <v>0</v>
      </c>
      <c r="AA214" s="243" t="n">
        <v>0</v>
      </c>
      <c r="AB214" s="243" t="n">
        <v>0</v>
      </c>
      <c r="AC214" s="243" t="n">
        <v>0</v>
      </c>
      <c r="AD214" s="243" t="n">
        <v>0</v>
      </c>
      <c r="AE214" s="243" t="n">
        <v>0</v>
      </c>
      <c r="AF214" s="243" t="n">
        <v>0</v>
      </c>
      <c r="AG214" s="243" t="n">
        <v>0</v>
      </c>
      <c r="AH214" s="243" t="n">
        <v>0</v>
      </c>
      <c r="AI214" s="243" t="n">
        <v>0</v>
      </c>
      <c r="AJ214" s="243" t="n">
        <v>0</v>
      </c>
      <c r="AK214" s="243" t="n">
        <v>0</v>
      </c>
      <c r="AL214" s="243" t="n">
        <v>0</v>
      </c>
      <c r="AM214" s="243" t="n">
        <v>0</v>
      </c>
      <c r="AN214" s="243" t="n">
        <v>30</v>
      </c>
      <c r="AO214" s="243" t="n">
        <v>0</v>
      </c>
      <c r="AP214" s="243" t="n">
        <v>0</v>
      </c>
      <c r="AQ214" s="243" t="n">
        <v>0</v>
      </c>
      <c r="AR214" s="243" t="n">
        <v>0</v>
      </c>
      <c r="AS214" s="243" t="n">
        <v>0</v>
      </c>
      <c r="AT214" s="243" t="n">
        <v>0</v>
      </c>
      <c r="AU214" s="243" t="n">
        <v>0</v>
      </c>
      <c r="AV214" s="243" t="n">
        <v>0</v>
      </c>
      <c r="AW214" s="243" t="n">
        <v>0</v>
      </c>
      <c r="AX214" s="243" t="n">
        <v>0</v>
      </c>
      <c r="AY214" s="243" t="n">
        <v>0</v>
      </c>
      <c r="AZ214" s="243" t="n">
        <v>0</v>
      </c>
      <c r="BA214" s="243" t="n">
        <v>0</v>
      </c>
      <c r="BB214" s="243" t="n">
        <v>0</v>
      </c>
      <c r="BC214" s="243" t="n">
        <v>0</v>
      </c>
      <c r="BD214" s="243" t="n">
        <v>0</v>
      </c>
      <c r="BE214" s="243" t="n">
        <v>0</v>
      </c>
      <c r="BF214" s="243" t="n">
        <v>0</v>
      </c>
      <c r="BG214" s="243" t="n">
        <v>0</v>
      </c>
      <c r="BH214" s="243" t="n">
        <v>0</v>
      </c>
      <c r="BI214" s="243" t="n">
        <v>0</v>
      </c>
      <c r="BJ214" s="243" t="n">
        <v>0</v>
      </c>
      <c r="BK214" s="243" t="n">
        <v>0</v>
      </c>
      <c r="BL214" s="243" t="n">
        <v>0</v>
      </c>
      <c r="BM214" s="243" t="n">
        <v>0</v>
      </c>
      <c r="BN214" s="243" t="n">
        <v>0</v>
      </c>
      <c r="BO214" s="243" t="n">
        <v>0</v>
      </c>
      <c r="BP214" s="243" t="n">
        <v>0</v>
      </c>
      <c r="BQ214" s="243" t="n">
        <v>0</v>
      </c>
      <c r="BR214" s="243" t="n">
        <v>0</v>
      </c>
      <c r="BS214" s="243" t="n">
        <v>0</v>
      </c>
      <c r="BT214" s="243" t="n">
        <v>0</v>
      </c>
      <c r="BU214" s="243" t="n">
        <v>0</v>
      </c>
      <c r="BV214" s="243" t="n">
        <v>0</v>
      </c>
      <c r="BW214" s="243" t="n">
        <v>0</v>
      </c>
      <c r="BX214" s="243" t="n">
        <v>0</v>
      </c>
      <c r="BY214" s="243" t="n">
        <v>0</v>
      </c>
      <c r="BZ214" s="243" t="n">
        <v>0</v>
      </c>
      <c r="CA214" s="243" t="n">
        <v>0</v>
      </c>
      <c r="CB214" s="243" t="n">
        <v>0</v>
      </c>
      <c r="CC214" s="243" t="n">
        <v>0</v>
      </c>
      <c r="CD214" s="243" t="n">
        <v>0</v>
      </c>
      <c r="CE214" s="243" t="n">
        <v>0</v>
      </c>
      <c r="CF214" s="243" t="n">
        <v>0</v>
      </c>
      <c r="CG214" s="243" t="n">
        <v>0</v>
      </c>
      <c r="CH214" s="243" t="n">
        <v>0</v>
      </c>
      <c r="CI214" s="243" t="n">
        <v>0</v>
      </c>
      <c r="CJ214" s="243" t="n">
        <v>0</v>
      </c>
      <c r="CK214" s="243" t="n">
        <v>0</v>
      </c>
      <c r="CL214" s="243" t="n">
        <v>0</v>
      </c>
      <c r="CM214" s="243" t="n">
        <v>0</v>
      </c>
      <c r="CN214" s="243" t="n">
        <v>0</v>
      </c>
      <c r="WY214" s="236" t="n">
        <v>0</v>
      </c>
      <c r="WZ214" s="108"/>
      <c r="XA214" s="237" t="n">
        <v>0</v>
      </c>
      <c r="XB214" s="61" t="n">
        <v>30</v>
      </c>
      <c r="XC214" s="200" t="n">
        <f aca="false">XB214-W214</f>
        <v>0</v>
      </c>
      <c r="XD214" s="256" t="n">
        <f aca="false">SUMIF('TRIEN KHAI SX'!$B$8:$B$262,$B214,'TRIEN KHAI SX'!$CM$8:$CM$262)-W214</f>
        <v>0</v>
      </c>
      <c r="XE214" s="257" t="n">
        <f aca="false">SUMIF('TRIEN KHAI SX'!$B$8:$B$262,$B214,'TRIEN KHAI SX'!$FG$8:$FG$262)</f>
        <v>0</v>
      </c>
      <c r="XF214" s="258"/>
      <c r="XG214" s="258"/>
      <c r="XH214" s="258"/>
      <c r="XI214" s="258"/>
      <c r="XJ214" s="258"/>
      <c r="XK214" s="45"/>
      <c r="XL214" s="45"/>
      <c r="XM214" s="48"/>
      <c r="XN214" s="48"/>
      <c r="XO214" s="48"/>
      <c r="XP214" s="48"/>
      <c r="XQ214" s="48"/>
      <c r="XR214" s="48"/>
      <c r="XS214" s="48"/>
      <c r="XT214" s="48"/>
      <c r="XU214" s="48"/>
      <c r="XV214" s="48"/>
      <c r="XW214" s="48"/>
      <c r="XX214" s="48"/>
      <c r="XY214" s="48"/>
      <c r="XZ214" s="48"/>
      <c r="YA214" s="48"/>
      <c r="YB214" s="48"/>
      <c r="YC214" s="48"/>
      <c r="YD214" s="48"/>
      <c r="YE214" s="48"/>
      <c r="YF214" s="48"/>
      <c r="YG214" s="48"/>
      <c r="YH214" s="48"/>
      <c r="YI214" s="48"/>
      <c r="YJ214" s="48"/>
      <c r="YK214" s="48"/>
      <c r="YL214" s="48"/>
      <c r="YM214" s="48"/>
      <c r="YN214" s="48"/>
      <c r="YO214" s="48"/>
      <c r="YP214" s="48"/>
      <c r="YQ214" s="48"/>
      <c r="YR214" s="48"/>
      <c r="YS214" s="48"/>
      <c r="YT214" s="48"/>
      <c r="YU214" s="48"/>
      <c r="YV214" s="48"/>
      <c r="YW214" s="48"/>
      <c r="YX214" s="48"/>
      <c r="YY214" s="48"/>
      <c r="YZ214" s="48"/>
      <c r="ZA214" s="48"/>
      <c r="ZB214" s="48"/>
      <c r="ZC214" s="48"/>
      <c r="ZD214" s="48"/>
      <c r="ZE214" s="48"/>
      <c r="ZF214" s="48"/>
      <c r="ZG214" s="48"/>
      <c r="ZH214" s="48"/>
      <c r="ZI214" s="48"/>
      <c r="ZJ214" s="48"/>
      <c r="ZK214" s="48"/>
      <c r="ZL214" s="48"/>
      <c r="ZM214" s="48"/>
      <c r="ZN214" s="48"/>
      <c r="ZO214" s="48"/>
      <c r="ZP214" s="48"/>
      <c r="ZQ214" s="48"/>
      <c r="ZR214" s="48"/>
      <c r="ZS214" s="48"/>
      <c r="ZT214" s="48"/>
      <c r="ZU214" s="48"/>
      <c r="ZV214" s="48"/>
      <c r="ZW214" s="48"/>
      <c r="ZX214" s="48"/>
      <c r="ZY214" s="48"/>
      <c r="ZZ214" s="48"/>
      <c r="AAA214" s="48"/>
      <c r="AAB214" s="48"/>
      <c r="AAC214" s="48"/>
      <c r="AAD214" s="48"/>
      <c r="AAE214" s="48"/>
      <c r="AAF214" s="48"/>
      <c r="AAG214" s="48"/>
      <c r="AAH214" s="48"/>
      <c r="AAI214" s="48"/>
      <c r="AAJ214" s="48"/>
      <c r="AAK214" s="48"/>
      <c r="AAL214" s="48"/>
      <c r="AAM214" s="48"/>
      <c r="AAN214" s="48"/>
      <c r="AAO214" s="48"/>
      <c r="AAP214" s="48"/>
      <c r="AAQ214" s="48"/>
      <c r="AAR214" s="48"/>
      <c r="AAS214" s="48"/>
      <c r="AAT214" s="48"/>
      <c r="AAU214" s="48"/>
      <c r="AAV214" s="48"/>
      <c r="AAW214" s="48"/>
      <c r="AAX214" s="48"/>
      <c r="AAY214" s="48"/>
      <c r="AAZ214" s="48"/>
      <c r="ABA214" s="48"/>
      <c r="ABB214" s="48"/>
      <c r="ABC214" s="48"/>
      <c r="ABD214" s="48"/>
      <c r="ABE214" s="48"/>
      <c r="ABF214" s="48"/>
      <c r="ABG214" s="48"/>
      <c r="ABH214" s="48"/>
      <c r="ABI214" s="48"/>
      <c r="ABJ214" s="48"/>
      <c r="ABK214" s="48"/>
      <c r="ABL214" s="48"/>
      <c r="ABM214" s="48"/>
      <c r="ABN214" s="48"/>
      <c r="ABO214" s="48"/>
      <c r="ABP214" s="48"/>
      <c r="ABQ214" s="48"/>
      <c r="ABR214" s="48"/>
      <c r="ABS214" s="48"/>
      <c r="ABT214" s="48"/>
      <c r="ABU214" s="48"/>
      <c r="ABV214" s="48"/>
      <c r="ABW214" s="48"/>
      <c r="ABX214" s="48"/>
      <c r="ABY214" s="48"/>
      <c r="ABZ214" s="48"/>
      <c r="ACA214" s="48"/>
      <c r="ACB214" s="48"/>
      <c r="ACC214" s="48"/>
      <c r="ACD214" s="48"/>
      <c r="ACE214" s="48"/>
      <c r="ACF214" s="48"/>
      <c r="ACG214" s="48"/>
      <c r="ACH214" s="48"/>
      <c r="ACI214" s="48"/>
      <c r="ACJ214" s="48"/>
      <c r="ACK214" s="48"/>
      <c r="ACL214" s="48"/>
      <c r="ACM214" s="48"/>
      <c r="ACN214" s="48"/>
      <c r="ACO214" s="48"/>
      <c r="ACP214" s="48"/>
      <c r="ACQ214" s="48"/>
      <c r="ACR214" s="48"/>
      <c r="ACS214" s="48"/>
      <c r="ACT214" s="48"/>
      <c r="ACU214" s="48"/>
      <c r="ACV214" s="48"/>
      <c r="ACW214" s="48"/>
      <c r="ACX214" s="48"/>
      <c r="ACY214" s="48"/>
      <c r="ACZ214" s="48"/>
      <c r="ADA214" s="48"/>
      <c r="ADB214" s="48"/>
      <c r="ADC214" s="48"/>
      <c r="ADD214" s="48"/>
      <c r="ADE214" s="48"/>
      <c r="ADF214" s="48"/>
      <c r="ADG214" s="48"/>
      <c r="ADH214" s="48"/>
      <c r="ADI214" s="48"/>
      <c r="ADJ214" s="48"/>
      <c r="ADK214" s="48"/>
      <c r="ADL214" s="48"/>
      <c r="ADM214" s="48"/>
      <c r="ADN214" s="48"/>
      <c r="ADO214" s="48"/>
      <c r="ADP214" s="48"/>
      <c r="ADQ214" s="48"/>
      <c r="ADR214" s="48"/>
      <c r="ADS214" s="48"/>
      <c r="ADT214" s="48"/>
      <c r="ADU214" s="48"/>
      <c r="ADV214" s="48"/>
      <c r="ADW214" s="48"/>
      <c r="ADX214" s="48"/>
      <c r="ADY214" s="48"/>
      <c r="ADZ214" s="48"/>
      <c r="AEA214" s="48"/>
      <c r="AEB214" s="48"/>
      <c r="AEC214" s="48"/>
      <c r="AED214" s="48"/>
      <c r="AEE214" s="48"/>
      <c r="AEF214" s="48"/>
      <c r="AEG214" s="48"/>
      <c r="AEH214" s="48"/>
      <c r="AEI214" s="48"/>
      <c r="AEJ214" s="48"/>
      <c r="AEK214" s="48"/>
      <c r="AEL214" s="48"/>
      <c r="AEM214" s="48"/>
      <c r="AEN214" s="48"/>
      <c r="AEO214" s="48"/>
      <c r="AEP214" s="48"/>
      <c r="AEQ214" s="48"/>
      <c r="AER214" s="48"/>
      <c r="AES214" s="48"/>
      <c r="AET214" s="48"/>
      <c r="AEU214" s="48"/>
      <c r="AEV214" s="48"/>
      <c r="AEW214" s="48"/>
      <c r="AEX214" s="48"/>
      <c r="AEY214" s="48"/>
      <c r="AEZ214" s="48"/>
      <c r="AFA214" s="48"/>
      <c r="AFB214" s="48"/>
      <c r="AFC214" s="48"/>
      <c r="AFD214" s="48"/>
      <c r="AFE214" s="48"/>
      <c r="AFF214" s="48"/>
      <c r="AFG214" s="48"/>
      <c r="AFH214" s="48"/>
      <c r="AFI214" s="48"/>
      <c r="AFJ214" s="48"/>
      <c r="AFK214" s="48"/>
      <c r="AFL214" s="48"/>
      <c r="AFM214" s="48"/>
      <c r="AFN214" s="48"/>
      <c r="AFO214" s="48"/>
      <c r="AFP214" s="48"/>
      <c r="AFQ214" s="48"/>
      <c r="AFR214" s="48"/>
      <c r="AFS214" s="48"/>
      <c r="AFT214" s="48"/>
      <c r="AFU214" s="48"/>
      <c r="AFV214" s="48"/>
      <c r="AFW214" s="48"/>
      <c r="AFX214" s="48"/>
      <c r="AFY214" s="48"/>
      <c r="AFZ214" s="48"/>
      <c r="AGA214" s="48"/>
      <c r="AGB214" s="48"/>
      <c r="AGC214" s="48"/>
      <c r="AGD214" s="48"/>
      <c r="AGE214" s="48"/>
      <c r="AGF214" s="48"/>
      <c r="AGG214" s="48"/>
      <c r="AGH214" s="48"/>
      <c r="AGI214" s="48"/>
      <c r="AGJ214" s="48"/>
      <c r="AGK214" s="48"/>
      <c r="AGL214" s="48"/>
      <c r="AGM214" s="48"/>
      <c r="AGN214" s="48"/>
      <c r="AGO214" s="48"/>
      <c r="AGP214" s="48"/>
      <c r="AGQ214" s="48"/>
      <c r="AGR214" s="48"/>
      <c r="AGS214" s="48"/>
      <c r="AGT214" s="48"/>
      <c r="AGU214" s="48"/>
      <c r="AGV214" s="48"/>
      <c r="AGW214" s="48"/>
      <c r="AGX214" s="48"/>
      <c r="AGY214" s="48"/>
      <c r="AGZ214" s="48"/>
      <c r="AHA214" s="48"/>
      <c r="AHB214" s="48"/>
      <c r="AHC214" s="48"/>
      <c r="AHD214" s="48"/>
      <c r="AHE214" s="48"/>
      <c r="AHF214" s="48"/>
      <c r="AHG214" s="48"/>
      <c r="AHH214" s="48"/>
      <c r="AHI214" s="48"/>
      <c r="AHJ214" s="48"/>
      <c r="AHK214" s="48"/>
      <c r="AHL214" s="48"/>
      <c r="AHM214" s="48"/>
      <c r="AHN214" s="48"/>
      <c r="AHO214" s="48"/>
      <c r="AHP214" s="48"/>
      <c r="AHQ214" s="48"/>
      <c r="AHR214" s="48"/>
      <c r="AHS214" s="48"/>
      <c r="AHT214" s="48"/>
      <c r="AHU214" s="48"/>
      <c r="AHV214" s="48"/>
      <c r="AHW214" s="48"/>
      <c r="AHX214" s="48"/>
      <c r="AHY214" s="48"/>
      <c r="AHZ214" s="48"/>
      <c r="AIA214" s="48"/>
      <c r="AIB214" s="48"/>
      <c r="AIC214" s="48"/>
      <c r="AID214" s="48"/>
      <c r="AIE214" s="48"/>
      <c r="AIF214" s="48"/>
      <c r="AIG214" s="48"/>
      <c r="AIH214" s="48"/>
      <c r="AII214" s="48"/>
      <c r="AIJ214" s="48"/>
      <c r="AIK214" s="48"/>
      <c r="AIL214" s="48"/>
      <c r="AIM214" s="48"/>
      <c r="AIN214" s="48"/>
      <c r="AIO214" s="48"/>
      <c r="AIP214" s="48"/>
      <c r="AIQ214" s="48"/>
      <c r="AIR214" s="48"/>
      <c r="AIS214" s="48"/>
      <c r="AIT214" s="48"/>
      <c r="AIU214" s="48"/>
      <c r="AIV214" s="48"/>
      <c r="AIW214" s="48"/>
      <c r="AIX214" s="48"/>
      <c r="AIY214" s="48"/>
      <c r="AIZ214" s="48"/>
      <c r="AJA214" s="48"/>
      <c r="AJB214" s="48"/>
      <c r="AJC214" s="48"/>
      <c r="AJD214" s="48"/>
      <c r="AJE214" s="48"/>
      <c r="AJF214" s="48"/>
      <c r="AJG214" s="48"/>
      <c r="AJH214" s="48"/>
      <c r="AJI214" s="48"/>
      <c r="AJJ214" s="48"/>
      <c r="AJK214" s="48"/>
      <c r="AJL214" s="48"/>
      <c r="AJM214" s="48"/>
      <c r="AJN214" s="48"/>
      <c r="AJO214" s="48"/>
      <c r="AJP214" s="48"/>
      <c r="AJQ214" s="48"/>
      <c r="AJR214" s="48"/>
      <c r="AJS214" s="48"/>
      <c r="AJT214" s="48"/>
      <c r="AJU214" s="48"/>
      <c r="AJV214" s="48"/>
      <c r="AJW214" s="48"/>
      <c r="AJX214" s="48"/>
      <c r="AJY214" s="48"/>
      <c r="AJZ214" s="48"/>
      <c r="AKA214" s="48"/>
      <c r="AKB214" s="48"/>
      <c r="AKC214" s="48"/>
      <c r="AKD214" s="48"/>
      <c r="AKE214" s="48"/>
      <c r="AKF214" s="48"/>
      <c r="AKG214" s="48"/>
      <c r="AKH214" s="48"/>
      <c r="AKI214" s="48"/>
      <c r="AKJ214" s="48"/>
      <c r="AKK214" s="48"/>
      <c r="AKL214" s="48"/>
      <c r="AKM214" s="48"/>
      <c r="AKN214" s="48"/>
      <c r="AKO214" s="48"/>
      <c r="AKP214" s="48"/>
      <c r="AKQ214" s="48"/>
      <c r="AKR214" s="48"/>
      <c r="AKS214" s="48"/>
      <c r="AKT214" s="48"/>
      <c r="AKU214" s="48"/>
      <c r="AKV214" s="48"/>
      <c r="AKW214" s="48"/>
      <c r="AKX214" s="48"/>
      <c r="AKY214" s="48"/>
      <c r="AKZ214" s="48"/>
      <c r="ALA214" s="48"/>
      <c r="ALB214" s="48"/>
      <c r="ALC214" s="48"/>
      <c r="ALD214" s="48"/>
      <c r="ALE214" s="48"/>
      <c r="ALF214" s="48"/>
      <c r="ALG214" s="48"/>
      <c r="ALH214" s="48"/>
      <c r="ALI214" s="48"/>
      <c r="ALJ214" s="48"/>
      <c r="ALK214" s="48"/>
      <c r="ALL214" s="48"/>
      <c r="ALM214" s="48"/>
      <c r="ALN214" s="48"/>
      <c r="ALO214" s="48"/>
      <c r="ALP214" s="48"/>
      <c r="ALQ214" s="48"/>
      <c r="ALR214" s="48"/>
      <c r="ALS214" s="48"/>
      <c r="ALT214" s="48"/>
      <c r="ALU214" s="48"/>
      <c r="ALV214" s="48"/>
      <c r="ALW214" s="48"/>
      <c r="ALX214" s="48"/>
      <c r="ALY214" s="48"/>
      <c r="ALZ214" s="48"/>
      <c r="AMA214" s="48"/>
      <c r="AMB214" s="48"/>
      <c r="AMC214" s="48"/>
      <c r="AMD214" s="48"/>
      <c r="AME214" s="48"/>
      <c r="AMF214" s="48"/>
      <c r="AMG214" s="48"/>
      <c r="AMH214" s="48"/>
      <c r="AMI214" s="48"/>
      <c r="AMJ214" s="48"/>
    </row>
    <row r="215" s="243" customFormat="true" ht="16.5" hidden="false" customHeight="true" outlineLevel="0" collapsed="false">
      <c r="A215" s="240" t="n">
        <f aca="false">A214+1</f>
        <v>203</v>
      </c>
      <c r="B215" s="242" t="s">
        <v>607</v>
      </c>
      <c r="C215" s="242" t="s">
        <v>608</v>
      </c>
      <c r="D215" s="242" t="s">
        <v>606</v>
      </c>
      <c r="E215" s="242" t="s">
        <v>580</v>
      </c>
      <c r="F215" s="242" t="n">
        <v>0</v>
      </c>
      <c r="G215" s="242" t="s">
        <v>581</v>
      </c>
      <c r="H215" s="244" t="s">
        <v>294</v>
      </c>
      <c r="I215" s="242" t="n">
        <f aca="false">COUNTIF($C$13:$C$265,$C215)</f>
        <v>3</v>
      </c>
      <c r="J215" s="245" t="n">
        <f aca="false">COUNTIF($B$13:$B$265,$B215)</f>
        <v>1</v>
      </c>
      <c r="K215" s="244"/>
      <c r="L215" s="246" t="n">
        <v>1320</v>
      </c>
      <c r="M215" s="246" t="n">
        <v>545</v>
      </c>
      <c r="N215" s="246" t="n">
        <v>250</v>
      </c>
      <c r="O215" s="260" t="n">
        <f aca="false">L215*M215*N215/10^9</f>
        <v>0.17985</v>
      </c>
      <c r="P215" s="248" t="n">
        <v>0.04913</v>
      </c>
      <c r="Q215" s="249"/>
      <c r="R215" s="250"/>
      <c r="S215" s="251" t="n">
        <v>98.8</v>
      </c>
      <c r="T215" s="252" t="n">
        <v>96.78</v>
      </c>
      <c r="U215" s="253" t="n">
        <v>119.5238</v>
      </c>
      <c r="V215" s="254"/>
      <c r="W215" s="255" t="n">
        <f aca="false">SUM(X215:WY215)</f>
        <v>40</v>
      </c>
      <c r="X215" s="243" t="n">
        <v>0</v>
      </c>
      <c r="Y215" s="243" t="n">
        <v>0</v>
      </c>
      <c r="Z215" s="243" t="n">
        <v>0</v>
      </c>
      <c r="AA215" s="243" t="n">
        <v>0</v>
      </c>
      <c r="AB215" s="243" t="n">
        <v>0</v>
      </c>
      <c r="AC215" s="243" t="n">
        <v>0</v>
      </c>
      <c r="AD215" s="243" t="n">
        <v>0</v>
      </c>
      <c r="AE215" s="243" t="n">
        <v>0</v>
      </c>
      <c r="AF215" s="243" t="n">
        <v>0</v>
      </c>
      <c r="AG215" s="243" t="n">
        <v>40</v>
      </c>
      <c r="AI215" s="243" t="n">
        <v>0</v>
      </c>
      <c r="AM215" s="243" t="n">
        <v>0</v>
      </c>
      <c r="AP215" s="243" t="n">
        <v>0</v>
      </c>
      <c r="AQ215" s="243" t="n">
        <v>0</v>
      </c>
      <c r="AR215" s="243" t="n">
        <v>0</v>
      </c>
      <c r="AS215" s="243" t="n">
        <v>0</v>
      </c>
      <c r="AT215" s="243" t="n">
        <v>0</v>
      </c>
      <c r="AU215" s="243" t="n">
        <v>0</v>
      </c>
      <c r="AV215" s="243" t="n">
        <v>0</v>
      </c>
      <c r="AW215" s="243" t="n">
        <v>0</v>
      </c>
      <c r="AX215" s="243" t="n">
        <v>0</v>
      </c>
      <c r="AY215" s="243" t="n">
        <v>0</v>
      </c>
      <c r="AZ215" s="243" t="n">
        <v>0</v>
      </c>
      <c r="BA215" s="243" t="n">
        <v>0</v>
      </c>
      <c r="BB215" s="243" t="n">
        <v>0</v>
      </c>
      <c r="BC215" s="243" t="n">
        <v>0</v>
      </c>
      <c r="BD215" s="243" t="n">
        <v>0</v>
      </c>
      <c r="BE215" s="243" t="n">
        <v>0</v>
      </c>
      <c r="BF215" s="243" t="n">
        <v>0</v>
      </c>
      <c r="BG215" s="243" t="n">
        <v>0</v>
      </c>
      <c r="BH215" s="243" t="n">
        <v>0</v>
      </c>
      <c r="BI215" s="243" t="n">
        <v>0</v>
      </c>
      <c r="BJ215" s="243" t="n">
        <v>0</v>
      </c>
      <c r="BK215" s="243" t="n">
        <v>0</v>
      </c>
      <c r="BL215" s="243" t="n">
        <v>0</v>
      </c>
      <c r="BM215" s="243" t="n">
        <v>0</v>
      </c>
      <c r="BN215" s="243" t="n">
        <v>0</v>
      </c>
      <c r="BO215" s="243" t="n">
        <v>0</v>
      </c>
      <c r="BP215" s="243" t="n">
        <v>0</v>
      </c>
      <c r="BQ215" s="243" t="n">
        <v>0</v>
      </c>
      <c r="BR215" s="243" t="n">
        <v>0</v>
      </c>
      <c r="BS215" s="243" t="n">
        <v>0</v>
      </c>
      <c r="BT215" s="243" t="n">
        <v>0</v>
      </c>
      <c r="BU215" s="243" t="n">
        <v>0</v>
      </c>
      <c r="BV215" s="243" t="n">
        <v>0</v>
      </c>
      <c r="BW215" s="243" t="n">
        <v>0</v>
      </c>
      <c r="BX215" s="243" t="n">
        <v>0</v>
      </c>
      <c r="BY215" s="243" t="n">
        <v>0</v>
      </c>
      <c r="BZ215" s="243" t="n">
        <v>0</v>
      </c>
      <c r="CA215" s="243" t="n">
        <v>0</v>
      </c>
      <c r="CB215" s="243" t="n">
        <v>0</v>
      </c>
      <c r="CC215" s="243" t="n">
        <v>0</v>
      </c>
      <c r="CD215" s="243" t="n">
        <v>0</v>
      </c>
      <c r="CE215" s="243" t="n">
        <v>0</v>
      </c>
      <c r="CF215" s="243" t="n">
        <v>0</v>
      </c>
      <c r="CG215" s="243" t="n">
        <v>0</v>
      </c>
      <c r="CH215" s="243" t="n">
        <v>0</v>
      </c>
      <c r="CI215" s="243" t="n">
        <v>0</v>
      </c>
      <c r="CJ215" s="243" t="n">
        <v>0</v>
      </c>
      <c r="CK215" s="243" t="n">
        <v>0</v>
      </c>
      <c r="CL215" s="243" t="n">
        <v>0</v>
      </c>
      <c r="CM215" s="243" t="n">
        <v>0</v>
      </c>
      <c r="CN215" s="243" t="n">
        <v>0</v>
      </c>
      <c r="WY215" s="236" t="n">
        <v>0</v>
      </c>
      <c r="WZ215" s="108"/>
      <c r="XA215" s="237" t="n">
        <v>0</v>
      </c>
      <c r="XB215" s="61" t="n">
        <v>40</v>
      </c>
      <c r="XC215" s="200" t="n">
        <f aca="false">XB215-W215</f>
        <v>0</v>
      </c>
      <c r="XD215" s="256" t="n">
        <f aca="false">SUMIF('TRIEN KHAI SX'!$B$8:$B$262,$B215,'TRIEN KHAI SX'!$CM$8:$CM$262)-W215</f>
        <v>0</v>
      </c>
      <c r="XE215" s="257" t="n">
        <f aca="false">SUMIF('TRIEN KHAI SX'!$B$8:$B$262,$B215,'TRIEN KHAI SX'!$FG$8:$FG$262)</f>
        <v>0</v>
      </c>
      <c r="XF215" s="258"/>
      <c r="XG215" s="258"/>
      <c r="XH215" s="258"/>
      <c r="XI215" s="258"/>
      <c r="XJ215" s="258"/>
      <c r="XK215" s="45"/>
      <c r="XL215" s="45"/>
      <c r="XM215" s="48"/>
      <c r="XN215" s="48"/>
      <c r="XO215" s="48"/>
      <c r="XP215" s="48"/>
      <c r="XQ215" s="48"/>
      <c r="XR215" s="48"/>
      <c r="XS215" s="48"/>
      <c r="XT215" s="48"/>
      <c r="XU215" s="48"/>
      <c r="XV215" s="48"/>
      <c r="XW215" s="48"/>
      <c r="XX215" s="48"/>
      <c r="XY215" s="48"/>
      <c r="XZ215" s="48"/>
      <c r="YA215" s="48"/>
      <c r="YB215" s="48"/>
      <c r="YC215" s="48"/>
      <c r="YD215" s="48"/>
      <c r="YE215" s="48"/>
      <c r="YF215" s="48"/>
      <c r="YG215" s="48"/>
      <c r="YH215" s="48"/>
      <c r="YI215" s="48"/>
      <c r="YJ215" s="48"/>
      <c r="YK215" s="48"/>
      <c r="YL215" s="48"/>
      <c r="YM215" s="48"/>
      <c r="YN215" s="48"/>
      <c r="YO215" s="48"/>
      <c r="YP215" s="48"/>
      <c r="YQ215" s="48"/>
      <c r="YR215" s="48"/>
      <c r="YS215" s="48"/>
      <c r="YT215" s="48"/>
      <c r="YU215" s="48"/>
      <c r="YV215" s="48"/>
      <c r="YW215" s="48"/>
      <c r="YX215" s="48"/>
      <c r="YY215" s="48"/>
      <c r="YZ215" s="48"/>
      <c r="ZA215" s="48"/>
      <c r="ZB215" s="48"/>
      <c r="ZC215" s="48"/>
      <c r="ZD215" s="48"/>
      <c r="ZE215" s="48"/>
      <c r="ZF215" s="48"/>
      <c r="ZG215" s="48"/>
      <c r="ZH215" s="48"/>
      <c r="ZI215" s="48"/>
      <c r="ZJ215" s="48"/>
      <c r="ZK215" s="48"/>
      <c r="ZL215" s="48"/>
      <c r="ZM215" s="48"/>
      <c r="ZN215" s="48"/>
      <c r="ZO215" s="48"/>
      <c r="ZP215" s="48"/>
      <c r="ZQ215" s="48"/>
      <c r="ZR215" s="48"/>
      <c r="ZS215" s="48"/>
      <c r="ZT215" s="48"/>
      <c r="ZU215" s="48"/>
      <c r="ZV215" s="48"/>
      <c r="ZW215" s="48"/>
      <c r="ZX215" s="48"/>
      <c r="ZY215" s="48"/>
      <c r="ZZ215" s="48"/>
      <c r="AAA215" s="48"/>
      <c r="AAB215" s="48"/>
      <c r="AAC215" s="48"/>
      <c r="AAD215" s="48"/>
      <c r="AAE215" s="48"/>
      <c r="AAF215" s="48"/>
      <c r="AAG215" s="48"/>
      <c r="AAH215" s="48"/>
      <c r="AAI215" s="48"/>
      <c r="AAJ215" s="48"/>
      <c r="AAK215" s="48"/>
      <c r="AAL215" s="48"/>
      <c r="AAM215" s="48"/>
      <c r="AAN215" s="48"/>
      <c r="AAO215" s="48"/>
      <c r="AAP215" s="48"/>
      <c r="AAQ215" s="48"/>
      <c r="AAR215" s="48"/>
      <c r="AAS215" s="48"/>
      <c r="AAT215" s="48"/>
      <c r="AAU215" s="48"/>
      <c r="AAV215" s="48"/>
      <c r="AAW215" s="48"/>
      <c r="AAX215" s="48"/>
      <c r="AAY215" s="48"/>
      <c r="AAZ215" s="48"/>
      <c r="ABA215" s="48"/>
      <c r="ABB215" s="48"/>
      <c r="ABC215" s="48"/>
      <c r="ABD215" s="48"/>
      <c r="ABE215" s="48"/>
      <c r="ABF215" s="48"/>
      <c r="ABG215" s="48"/>
      <c r="ABH215" s="48"/>
      <c r="ABI215" s="48"/>
      <c r="ABJ215" s="48"/>
      <c r="ABK215" s="48"/>
      <c r="ABL215" s="48"/>
      <c r="ABM215" s="48"/>
      <c r="ABN215" s="48"/>
      <c r="ABO215" s="48"/>
      <c r="ABP215" s="48"/>
      <c r="ABQ215" s="48"/>
      <c r="ABR215" s="48"/>
      <c r="ABS215" s="48"/>
      <c r="ABT215" s="48"/>
      <c r="ABU215" s="48"/>
      <c r="ABV215" s="48"/>
      <c r="ABW215" s="48"/>
      <c r="ABX215" s="48"/>
      <c r="ABY215" s="48"/>
      <c r="ABZ215" s="48"/>
      <c r="ACA215" s="48"/>
      <c r="ACB215" s="48"/>
      <c r="ACC215" s="48"/>
      <c r="ACD215" s="48"/>
      <c r="ACE215" s="48"/>
      <c r="ACF215" s="48"/>
      <c r="ACG215" s="48"/>
      <c r="ACH215" s="48"/>
      <c r="ACI215" s="48"/>
      <c r="ACJ215" s="48"/>
      <c r="ACK215" s="48"/>
      <c r="ACL215" s="48"/>
      <c r="ACM215" s="48"/>
      <c r="ACN215" s="48"/>
      <c r="ACO215" s="48"/>
      <c r="ACP215" s="48"/>
      <c r="ACQ215" s="48"/>
      <c r="ACR215" s="48"/>
      <c r="ACS215" s="48"/>
      <c r="ACT215" s="48"/>
      <c r="ACU215" s="48"/>
      <c r="ACV215" s="48"/>
      <c r="ACW215" s="48"/>
      <c r="ACX215" s="48"/>
      <c r="ACY215" s="48"/>
      <c r="ACZ215" s="48"/>
      <c r="ADA215" s="48"/>
      <c r="ADB215" s="48"/>
      <c r="ADC215" s="48"/>
      <c r="ADD215" s="48"/>
      <c r="ADE215" s="48"/>
      <c r="ADF215" s="48"/>
      <c r="ADG215" s="48"/>
      <c r="ADH215" s="48"/>
      <c r="ADI215" s="48"/>
      <c r="ADJ215" s="48"/>
      <c r="ADK215" s="48"/>
      <c r="ADL215" s="48"/>
      <c r="ADM215" s="48"/>
      <c r="ADN215" s="48"/>
      <c r="ADO215" s="48"/>
      <c r="ADP215" s="48"/>
      <c r="ADQ215" s="48"/>
      <c r="ADR215" s="48"/>
      <c r="ADS215" s="48"/>
      <c r="ADT215" s="48"/>
      <c r="ADU215" s="48"/>
      <c r="ADV215" s="48"/>
      <c r="ADW215" s="48"/>
      <c r="ADX215" s="48"/>
      <c r="ADY215" s="48"/>
      <c r="ADZ215" s="48"/>
      <c r="AEA215" s="48"/>
      <c r="AEB215" s="48"/>
      <c r="AEC215" s="48"/>
      <c r="AED215" s="48"/>
      <c r="AEE215" s="48"/>
      <c r="AEF215" s="48"/>
      <c r="AEG215" s="48"/>
      <c r="AEH215" s="48"/>
      <c r="AEI215" s="48"/>
      <c r="AEJ215" s="48"/>
      <c r="AEK215" s="48"/>
      <c r="AEL215" s="48"/>
      <c r="AEM215" s="48"/>
      <c r="AEN215" s="48"/>
      <c r="AEO215" s="48"/>
      <c r="AEP215" s="48"/>
      <c r="AEQ215" s="48"/>
      <c r="AER215" s="48"/>
      <c r="AES215" s="48"/>
      <c r="AET215" s="48"/>
      <c r="AEU215" s="48"/>
      <c r="AEV215" s="48"/>
      <c r="AEW215" s="48"/>
      <c r="AEX215" s="48"/>
      <c r="AEY215" s="48"/>
      <c r="AEZ215" s="48"/>
      <c r="AFA215" s="48"/>
      <c r="AFB215" s="48"/>
      <c r="AFC215" s="48"/>
      <c r="AFD215" s="48"/>
      <c r="AFE215" s="48"/>
      <c r="AFF215" s="48"/>
      <c r="AFG215" s="48"/>
      <c r="AFH215" s="48"/>
      <c r="AFI215" s="48"/>
      <c r="AFJ215" s="48"/>
      <c r="AFK215" s="48"/>
      <c r="AFL215" s="48"/>
      <c r="AFM215" s="48"/>
      <c r="AFN215" s="48"/>
      <c r="AFO215" s="48"/>
      <c r="AFP215" s="48"/>
      <c r="AFQ215" s="48"/>
      <c r="AFR215" s="48"/>
      <c r="AFS215" s="48"/>
      <c r="AFT215" s="48"/>
      <c r="AFU215" s="48"/>
      <c r="AFV215" s="48"/>
      <c r="AFW215" s="48"/>
      <c r="AFX215" s="48"/>
      <c r="AFY215" s="48"/>
      <c r="AFZ215" s="48"/>
      <c r="AGA215" s="48"/>
      <c r="AGB215" s="48"/>
      <c r="AGC215" s="48"/>
      <c r="AGD215" s="48"/>
      <c r="AGE215" s="48"/>
      <c r="AGF215" s="48"/>
      <c r="AGG215" s="48"/>
      <c r="AGH215" s="48"/>
      <c r="AGI215" s="48"/>
      <c r="AGJ215" s="48"/>
      <c r="AGK215" s="48"/>
      <c r="AGL215" s="48"/>
      <c r="AGM215" s="48"/>
      <c r="AGN215" s="48"/>
      <c r="AGO215" s="48"/>
      <c r="AGP215" s="48"/>
      <c r="AGQ215" s="48"/>
      <c r="AGR215" s="48"/>
      <c r="AGS215" s="48"/>
      <c r="AGT215" s="48"/>
      <c r="AGU215" s="48"/>
      <c r="AGV215" s="48"/>
      <c r="AGW215" s="48"/>
      <c r="AGX215" s="48"/>
      <c r="AGY215" s="48"/>
      <c r="AGZ215" s="48"/>
      <c r="AHA215" s="48"/>
      <c r="AHB215" s="48"/>
      <c r="AHC215" s="48"/>
      <c r="AHD215" s="48"/>
      <c r="AHE215" s="48"/>
      <c r="AHF215" s="48"/>
      <c r="AHG215" s="48"/>
      <c r="AHH215" s="48"/>
      <c r="AHI215" s="48"/>
      <c r="AHJ215" s="48"/>
      <c r="AHK215" s="48"/>
      <c r="AHL215" s="48"/>
      <c r="AHM215" s="48"/>
      <c r="AHN215" s="48"/>
      <c r="AHO215" s="48"/>
      <c r="AHP215" s="48"/>
      <c r="AHQ215" s="48"/>
      <c r="AHR215" s="48"/>
      <c r="AHS215" s="48"/>
      <c r="AHT215" s="48"/>
      <c r="AHU215" s="48"/>
      <c r="AHV215" s="48"/>
      <c r="AHW215" s="48"/>
      <c r="AHX215" s="48"/>
      <c r="AHY215" s="48"/>
      <c r="AHZ215" s="48"/>
      <c r="AIA215" s="48"/>
      <c r="AIB215" s="48"/>
      <c r="AIC215" s="48"/>
      <c r="AID215" s="48"/>
      <c r="AIE215" s="48"/>
      <c r="AIF215" s="48"/>
      <c r="AIG215" s="48"/>
      <c r="AIH215" s="48"/>
      <c r="AII215" s="48"/>
      <c r="AIJ215" s="48"/>
      <c r="AIK215" s="48"/>
      <c r="AIL215" s="48"/>
      <c r="AIM215" s="48"/>
      <c r="AIN215" s="48"/>
      <c r="AIO215" s="48"/>
      <c r="AIP215" s="48"/>
      <c r="AIQ215" s="48"/>
      <c r="AIR215" s="48"/>
      <c r="AIS215" s="48"/>
      <c r="AIT215" s="48"/>
      <c r="AIU215" s="48"/>
      <c r="AIV215" s="48"/>
      <c r="AIW215" s="48"/>
      <c r="AIX215" s="48"/>
      <c r="AIY215" s="48"/>
      <c r="AIZ215" s="48"/>
      <c r="AJA215" s="48"/>
      <c r="AJB215" s="48"/>
      <c r="AJC215" s="48"/>
      <c r="AJD215" s="48"/>
      <c r="AJE215" s="48"/>
      <c r="AJF215" s="48"/>
      <c r="AJG215" s="48"/>
      <c r="AJH215" s="48"/>
      <c r="AJI215" s="48"/>
      <c r="AJJ215" s="48"/>
      <c r="AJK215" s="48"/>
      <c r="AJL215" s="48"/>
      <c r="AJM215" s="48"/>
      <c r="AJN215" s="48"/>
      <c r="AJO215" s="48"/>
      <c r="AJP215" s="48"/>
      <c r="AJQ215" s="48"/>
      <c r="AJR215" s="48"/>
      <c r="AJS215" s="48"/>
      <c r="AJT215" s="48"/>
      <c r="AJU215" s="48"/>
      <c r="AJV215" s="48"/>
      <c r="AJW215" s="48"/>
      <c r="AJX215" s="48"/>
      <c r="AJY215" s="48"/>
      <c r="AJZ215" s="48"/>
      <c r="AKA215" s="48"/>
      <c r="AKB215" s="48"/>
      <c r="AKC215" s="48"/>
      <c r="AKD215" s="48"/>
      <c r="AKE215" s="48"/>
      <c r="AKF215" s="48"/>
      <c r="AKG215" s="48"/>
      <c r="AKH215" s="48"/>
      <c r="AKI215" s="48"/>
      <c r="AKJ215" s="48"/>
      <c r="AKK215" s="48"/>
      <c r="AKL215" s="48"/>
      <c r="AKM215" s="48"/>
      <c r="AKN215" s="48"/>
      <c r="AKO215" s="48"/>
      <c r="AKP215" s="48"/>
      <c r="AKQ215" s="48"/>
      <c r="AKR215" s="48"/>
      <c r="AKS215" s="48"/>
      <c r="AKT215" s="48"/>
      <c r="AKU215" s="48"/>
      <c r="AKV215" s="48"/>
      <c r="AKW215" s="48"/>
      <c r="AKX215" s="48"/>
      <c r="AKY215" s="48"/>
      <c r="AKZ215" s="48"/>
      <c r="ALA215" s="48"/>
      <c r="ALB215" s="48"/>
      <c r="ALC215" s="48"/>
      <c r="ALD215" s="48"/>
      <c r="ALE215" s="48"/>
      <c r="ALF215" s="48"/>
      <c r="ALG215" s="48"/>
      <c r="ALH215" s="48"/>
      <c r="ALI215" s="48"/>
      <c r="ALJ215" s="48"/>
      <c r="ALK215" s="48"/>
      <c r="ALL215" s="48"/>
      <c r="ALM215" s="48"/>
      <c r="ALN215" s="48"/>
      <c r="ALO215" s="48"/>
      <c r="ALP215" s="48"/>
      <c r="ALQ215" s="48"/>
      <c r="ALR215" s="48"/>
      <c r="ALS215" s="48"/>
      <c r="ALT215" s="48"/>
      <c r="ALU215" s="48"/>
      <c r="ALV215" s="48"/>
      <c r="ALW215" s="48"/>
      <c r="ALX215" s="48"/>
      <c r="ALY215" s="48"/>
      <c r="ALZ215" s="48"/>
      <c r="AMA215" s="48"/>
      <c r="AMB215" s="48"/>
      <c r="AMC215" s="48"/>
      <c r="AMD215" s="48"/>
      <c r="AME215" s="48"/>
      <c r="AMF215" s="48"/>
      <c r="AMG215" s="48"/>
      <c r="AMH215" s="48"/>
      <c r="AMI215" s="48"/>
      <c r="AMJ215" s="48"/>
    </row>
    <row r="216" s="243" customFormat="true" ht="16.5" hidden="false" customHeight="true" outlineLevel="0" collapsed="false">
      <c r="A216" s="240" t="n">
        <f aca="false">A215+1</f>
        <v>204</v>
      </c>
      <c r="B216" s="242" t="s">
        <v>609</v>
      </c>
      <c r="C216" s="242" t="s">
        <v>608</v>
      </c>
      <c r="D216" s="242" t="s">
        <v>606</v>
      </c>
      <c r="E216" s="242" t="s">
        <v>580</v>
      </c>
      <c r="F216" s="242" t="n">
        <v>0</v>
      </c>
      <c r="G216" s="242" t="s">
        <v>581</v>
      </c>
      <c r="H216" s="244" t="s">
        <v>294</v>
      </c>
      <c r="I216" s="242" t="n">
        <f aca="false">COUNTIF($C$13:$C$265,$C216)</f>
        <v>3</v>
      </c>
      <c r="J216" s="245" t="n">
        <f aca="false">COUNTIF($B$13:$B$265,$B216)</f>
        <v>1</v>
      </c>
      <c r="K216" s="244"/>
      <c r="L216" s="246" t="n">
        <v>1320</v>
      </c>
      <c r="M216" s="246" t="n">
        <v>545</v>
      </c>
      <c r="N216" s="246" t="n">
        <v>250</v>
      </c>
      <c r="O216" s="260" t="n">
        <f aca="false">L216*M216*N216/10^9</f>
        <v>0.17985</v>
      </c>
      <c r="P216" s="248" t="n">
        <v>0.04913</v>
      </c>
      <c r="Q216" s="249"/>
      <c r="R216" s="250"/>
      <c r="S216" s="251" t="n">
        <v>98</v>
      </c>
      <c r="T216" s="252" t="n">
        <v>96.78</v>
      </c>
      <c r="U216" s="253" t="n">
        <v>119.5238</v>
      </c>
      <c r="V216" s="254"/>
      <c r="W216" s="255" t="n">
        <f aca="false">SUM(X216:WY216)</f>
        <v>90</v>
      </c>
      <c r="AD216" s="243" t="n">
        <v>0</v>
      </c>
      <c r="AH216" s="243" t="n">
        <v>0</v>
      </c>
      <c r="AI216" s="243" t="n">
        <v>30</v>
      </c>
      <c r="AJ216" s="243" t="n">
        <v>0</v>
      </c>
      <c r="AK216" s="243" t="n">
        <v>0</v>
      </c>
      <c r="AL216" s="243" t="n">
        <v>0</v>
      </c>
      <c r="AM216" s="243" t="n">
        <v>0</v>
      </c>
      <c r="AP216" s="243" t="n">
        <v>0</v>
      </c>
      <c r="AQ216" s="243" t="n">
        <v>30</v>
      </c>
      <c r="AR216" s="243" t="n">
        <v>0</v>
      </c>
      <c r="AS216" s="243" t="n">
        <v>0</v>
      </c>
      <c r="AT216" s="243" t="n">
        <v>0</v>
      </c>
      <c r="AU216" s="243" t="n">
        <v>0</v>
      </c>
      <c r="AV216" s="243" t="n">
        <v>0</v>
      </c>
      <c r="AW216" s="243" t="n">
        <v>0</v>
      </c>
      <c r="AX216" s="243" t="n">
        <v>0</v>
      </c>
      <c r="AY216" s="243" t="n">
        <v>0</v>
      </c>
      <c r="AZ216" s="243" t="n">
        <v>0</v>
      </c>
      <c r="BA216" s="243" t="n">
        <v>0</v>
      </c>
      <c r="BB216" s="243" t="n">
        <v>0</v>
      </c>
      <c r="BC216" s="243" t="n">
        <v>0</v>
      </c>
      <c r="BD216" s="243" t="n">
        <v>0</v>
      </c>
      <c r="BE216" s="243" t="n">
        <v>0</v>
      </c>
      <c r="BF216" s="243" t="n">
        <v>0</v>
      </c>
      <c r="BG216" s="243" t="n">
        <v>30</v>
      </c>
      <c r="BH216" s="243" t="n">
        <v>0</v>
      </c>
      <c r="BI216" s="243" t="n">
        <v>0</v>
      </c>
      <c r="BJ216" s="243" t="n">
        <v>0</v>
      </c>
      <c r="BK216" s="243" t="n">
        <v>0</v>
      </c>
      <c r="BL216" s="243" t="n">
        <v>0</v>
      </c>
      <c r="BM216" s="243" t="n">
        <v>0</v>
      </c>
      <c r="BN216" s="243" t="n">
        <v>0</v>
      </c>
      <c r="BO216" s="243" t="n">
        <v>0</v>
      </c>
      <c r="BP216" s="243" t="n">
        <v>0</v>
      </c>
      <c r="BQ216" s="243" t="n">
        <v>0</v>
      </c>
      <c r="BR216" s="243" t="n">
        <v>0</v>
      </c>
      <c r="BS216" s="243" t="n">
        <v>0</v>
      </c>
      <c r="BT216" s="243" t="n">
        <v>0</v>
      </c>
      <c r="BU216" s="243" t="n">
        <v>0</v>
      </c>
      <c r="BV216" s="243" t="n">
        <v>0</v>
      </c>
      <c r="BW216" s="243" t="n">
        <v>0</v>
      </c>
      <c r="BX216" s="243" t="n">
        <v>0</v>
      </c>
      <c r="BY216" s="243" t="n">
        <v>0</v>
      </c>
      <c r="BZ216" s="243" t="n">
        <v>0</v>
      </c>
      <c r="CA216" s="243" t="n">
        <v>0</v>
      </c>
      <c r="CB216" s="243" t="n">
        <v>0</v>
      </c>
      <c r="CC216" s="243" t="n">
        <v>0</v>
      </c>
      <c r="CD216" s="243" t="n">
        <v>0</v>
      </c>
      <c r="CE216" s="243" t="n">
        <v>0</v>
      </c>
      <c r="CF216" s="243" t="n">
        <v>0</v>
      </c>
      <c r="CG216" s="243" t="n">
        <v>0</v>
      </c>
      <c r="CH216" s="243" t="n">
        <v>0</v>
      </c>
      <c r="CI216" s="243" t="n">
        <v>0</v>
      </c>
      <c r="CJ216" s="243" t="n">
        <v>0</v>
      </c>
      <c r="CK216" s="243" t="n">
        <v>0</v>
      </c>
      <c r="CL216" s="243" t="n">
        <v>0</v>
      </c>
      <c r="CM216" s="243" t="n">
        <v>0</v>
      </c>
      <c r="CN216" s="243" t="n">
        <v>0</v>
      </c>
      <c r="WY216" s="236" t="n">
        <v>0</v>
      </c>
      <c r="WZ216" s="108"/>
      <c r="XA216" s="237" t="n">
        <v>0</v>
      </c>
      <c r="XB216" s="61" t="n">
        <v>90</v>
      </c>
      <c r="XC216" s="200" t="n">
        <f aca="false">XB216-W216</f>
        <v>0</v>
      </c>
      <c r="XD216" s="256" t="n">
        <f aca="false">SUMIF('TRIEN KHAI SX'!$B$8:$B$262,$B216,'TRIEN KHAI SX'!$CM$8:$CM$262)-W216</f>
        <v>0</v>
      </c>
      <c r="XE216" s="257" t="n">
        <f aca="false">SUMIF('TRIEN KHAI SX'!$B$8:$B$262,$B216,'TRIEN KHAI SX'!$FG$8:$FG$262)</f>
        <v>0</v>
      </c>
      <c r="XF216" s="258"/>
      <c r="XG216" s="258"/>
      <c r="XH216" s="258"/>
      <c r="XI216" s="258"/>
      <c r="XJ216" s="258"/>
      <c r="XK216" s="45"/>
      <c r="XL216" s="45"/>
      <c r="XM216" s="48"/>
      <c r="XN216" s="48"/>
      <c r="XO216" s="48"/>
      <c r="XP216" s="48"/>
      <c r="XQ216" s="48"/>
      <c r="XR216" s="48"/>
      <c r="XS216" s="48"/>
      <c r="XT216" s="48"/>
      <c r="XU216" s="48"/>
      <c r="XV216" s="48"/>
      <c r="XW216" s="48"/>
      <c r="XX216" s="48"/>
      <c r="XY216" s="48"/>
      <c r="XZ216" s="48"/>
      <c r="YA216" s="48"/>
      <c r="YB216" s="48"/>
      <c r="YC216" s="48"/>
      <c r="YD216" s="48"/>
      <c r="YE216" s="48"/>
      <c r="YF216" s="48"/>
      <c r="YG216" s="48"/>
      <c r="YH216" s="48"/>
      <c r="YI216" s="48"/>
      <c r="YJ216" s="48"/>
      <c r="YK216" s="48"/>
      <c r="YL216" s="48"/>
      <c r="YM216" s="48"/>
      <c r="YN216" s="48"/>
      <c r="YO216" s="48"/>
      <c r="YP216" s="48"/>
      <c r="YQ216" s="48"/>
      <c r="YR216" s="48"/>
      <c r="YS216" s="48"/>
      <c r="YT216" s="48"/>
      <c r="YU216" s="48"/>
      <c r="YV216" s="48"/>
      <c r="YW216" s="48"/>
      <c r="YX216" s="48"/>
      <c r="YY216" s="48"/>
      <c r="YZ216" s="48"/>
      <c r="ZA216" s="48"/>
      <c r="ZB216" s="48"/>
      <c r="ZC216" s="48"/>
      <c r="ZD216" s="48"/>
      <c r="ZE216" s="48"/>
      <c r="ZF216" s="48"/>
      <c r="ZG216" s="48"/>
      <c r="ZH216" s="48"/>
      <c r="ZI216" s="48"/>
      <c r="ZJ216" s="48"/>
      <c r="ZK216" s="48"/>
      <c r="ZL216" s="48"/>
      <c r="ZM216" s="48"/>
      <c r="ZN216" s="48"/>
      <c r="ZO216" s="48"/>
      <c r="ZP216" s="48"/>
      <c r="ZQ216" s="48"/>
      <c r="ZR216" s="48"/>
      <c r="ZS216" s="48"/>
      <c r="ZT216" s="48"/>
      <c r="ZU216" s="48"/>
      <c r="ZV216" s="48"/>
      <c r="ZW216" s="48"/>
      <c r="ZX216" s="48"/>
      <c r="ZY216" s="48"/>
      <c r="ZZ216" s="48"/>
      <c r="AAA216" s="48"/>
      <c r="AAB216" s="48"/>
      <c r="AAC216" s="48"/>
      <c r="AAD216" s="48"/>
      <c r="AAE216" s="48"/>
      <c r="AAF216" s="48"/>
      <c r="AAG216" s="48"/>
      <c r="AAH216" s="48"/>
      <c r="AAI216" s="48"/>
      <c r="AAJ216" s="48"/>
      <c r="AAK216" s="48"/>
      <c r="AAL216" s="48"/>
      <c r="AAM216" s="48"/>
      <c r="AAN216" s="48"/>
      <c r="AAO216" s="48"/>
      <c r="AAP216" s="48"/>
      <c r="AAQ216" s="48"/>
      <c r="AAR216" s="48"/>
      <c r="AAS216" s="48"/>
      <c r="AAT216" s="48"/>
      <c r="AAU216" s="48"/>
      <c r="AAV216" s="48"/>
      <c r="AAW216" s="48"/>
      <c r="AAX216" s="48"/>
      <c r="AAY216" s="48"/>
      <c r="AAZ216" s="48"/>
      <c r="ABA216" s="48"/>
      <c r="ABB216" s="48"/>
      <c r="ABC216" s="48"/>
      <c r="ABD216" s="48"/>
      <c r="ABE216" s="48"/>
      <c r="ABF216" s="48"/>
      <c r="ABG216" s="48"/>
      <c r="ABH216" s="48"/>
      <c r="ABI216" s="48"/>
      <c r="ABJ216" s="48"/>
      <c r="ABK216" s="48"/>
      <c r="ABL216" s="48"/>
      <c r="ABM216" s="48"/>
      <c r="ABN216" s="48"/>
      <c r="ABO216" s="48"/>
      <c r="ABP216" s="48"/>
      <c r="ABQ216" s="48"/>
      <c r="ABR216" s="48"/>
      <c r="ABS216" s="48"/>
      <c r="ABT216" s="48"/>
      <c r="ABU216" s="48"/>
      <c r="ABV216" s="48"/>
      <c r="ABW216" s="48"/>
      <c r="ABX216" s="48"/>
      <c r="ABY216" s="48"/>
      <c r="ABZ216" s="48"/>
      <c r="ACA216" s="48"/>
      <c r="ACB216" s="48"/>
      <c r="ACC216" s="48"/>
      <c r="ACD216" s="48"/>
      <c r="ACE216" s="48"/>
      <c r="ACF216" s="48"/>
      <c r="ACG216" s="48"/>
      <c r="ACH216" s="48"/>
      <c r="ACI216" s="48"/>
      <c r="ACJ216" s="48"/>
      <c r="ACK216" s="48"/>
      <c r="ACL216" s="48"/>
      <c r="ACM216" s="48"/>
      <c r="ACN216" s="48"/>
      <c r="ACO216" s="48"/>
      <c r="ACP216" s="48"/>
      <c r="ACQ216" s="48"/>
      <c r="ACR216" s="48"/>
      <c r="ACS216" s="48"/>
      <c r="ACT216" s="48"/>
      <c r="ACU216" s="48"/>
      <c r="ACV216" s="48"/>
      <c r="ACW216" s="48"/>
      <c r="ACX216" s="48"/>
      <c r="ACY216" s="48"/>
      <c r="ACZ216" s="48"/>
      <c r="ADA216" s="48"/>
      <c r="ADB216" s="48"/>
      <c r="ADC216" s="48"/>
      <c r="ADD216" s="48"/>
      <c r="ADE216" s="48"/>
      <c r="ADF216" s="48"/>
      <c r="ADG216" s="48"/>
      <c r="ADH216" s="48"/>
      <c r="ADI216" s="48"/>
      <c r="ADJ216" s="48"/>
      <c r="ADK216" s="48"/>
      <c r="ADL216" s="48"/>
      <c r="ADM216" s="48"/>
      <c r="ADN216" s="48"/>
      <c r="ADO216" s="48"/>
      <c r="ADP216" s="48"/>
      <c r="ADQ216" s="48"/>
      <c r="ADR216" s="48"/>
      <c r="ADS216" s="48"/>
      <c r="ADT216" s="48"/>
      <c r="ADU216" s="48"/>
      <c r="ADV216" s="48"/>
      <c r="ADW216" s="48"/>
      <c r="ADX216" s="48"/>
      <c r="ADY216" s="48"/>
      <c r="ADZ216" s="48"/>
      <c r="AEA216" s="48"/>
      <c r="AEB216" s="48"/>
      <c r="AEC216" s="48"/>
      <c r="AED216" s="48"/>
      <c r="AEE216" s="48"/>
      <c r="AEF216" s="48"/>
      <c r="AEG216" s="48"/>
      <c r="AEH216" s="48"/>
      <c r="AEI216" s="48"/>
      <c r="AEJ216" s="48"/>
      <c r="AEK216" s="48"/>
      <c r="AEL216" s="48"/>
      <c r="AEM216" s="48"/>
      <c r="AEN216" s="48"/>
      <c r="AEO216" s="48"/>
      <c r="AEP216" s="48"/>
      <c r="AEQ216" s="48"/>
      <c r="AER216" s="48"/>
      <c r="AES216" s="48"/>
      <c r="AET216" s="48"/>
      <c r="AEU216" s="48"/>
      <c r="AEV216" s="48"/>
      <c r="AEW216" s="48"/>
      <c r="AEX216" s="48"/>
      <c r="AEY216" s="48"/>
      <c r="AEZ216" s="48"/>
      <c r="AFA216" s="48"/>
      <c r="AFB216" s="48"/>
      <c r="AFC216" s="48"/>
      <c r="AFD216" s="48"/>
      <c r="AFE216" s="48"/>
      <c r="AFF216" s="48"/>
      <c r="AFG216" s="48"/>
      <c r="AFH216" s="48"/>
      <c r="AFI216" s="48"/>
      <c r="AFJ216" s="48"/>
      <c r="AFK216" s="48"/>
      <c r="AFL216" s="48"/>
      <c r="AFM216" s="48"/>
      <c r="AFN216" s="48"/>
      <c r="AFO216" s="48"/>
      <c r="AFP216" s="48"/>
      <c r="AFQ216" s="48"/>
      <c r="AFR216" s="48"/>
      <c r="AFS216" s="48"/>
      <c r="AFT216" s="48"/>
      <c r="AFU216" s="48"/>
      <c r="AFV216" s="48"/>
      <c r="AFW216" s="48"/>
      <c r="AFX216" s="48"/>
      <c r="AFY216" s="48"/>
      <c r="AFZ216" s="48"/>
      <c r="AGA216" s="48"/>
      <c r="AGB216" s="48"/>
      <c r="AGC216" s="48"/>
      <c r="AGD216" s="48"/>
      <c r="AGE216" s="48"/>
      <c r="AGF216" s="48"/>
      <c r="AGG216" s="48"/>
      <c r="AGH216" s="48"/>
      <c r="AGI216" s="48"/>
      <c r="AGJ216" s="48"/>
      <c r="AGK216" s="48"/>
      <c r="AGL216" s="48"/>
      <c r="AGM216" s="48"/>
      <c r="AGN216" s="48"/>
      <c r="AGO216" s="48"/>
      <c r="AGP216" s="48"/>
      <c r="AGQ216" s="48"/>
      <c r="AGR216" s="48"/>
      <c r="AGS216" s="48"/>
      <c r="AGT216" s="48"/>
      <c r="AGU216" s="48"/>
      <c r="AGV216" s="48"/>
      <c r="AGW216" s="48"/>
      <c r="AGX216" s="48"/>
      <c r="AGY216" s="48"/>
      <c r="AGZ216" s="48"/>
      <c r="AHA216" s="48"/>
      <c r="AHB216" s="48"/>
      <c r="AHC216" s="48"/>
      <c r="AHD216" s="48"/>
      <c r="AHE216" s="48"/>
      <c r="AHF216" s="48"/>
      <c r="AHG216" s="48"/>
      <c r="AHH216" s="48"/>
      <c r="AHI216" s="48"/>
      <c r="AHJ216" s="48"/>
      <c r="AHK216" s="48"/>
      <c r="AHL216" s="48"/>
      <c r="AHM216" s="48"/>
      <c r="AHN216" s="48"/>
      <c r="AHO216" s="48"/>
      <c r="AHP216" s="48"/>
      <c r="AHQ216" s="48"/>
      <c r="AHR216" s="48"/>
      <c r="AHS216" s="48"/>
      <c r="AHT216" s="48"/>
      <c r="AHU216" s="48"/>
      <c r="AHV216" s="48"/>
      <c r="AHW216" s="48"/>
      <c r="AHX216" s="48"/>
      <c r="AHY216" s="48"/>
      <c r="AHZ216" s="48"/>
      <c r="AIA216" s="48"/>
      <c r="AIB216" s="48"/>
      <c r="AIC216" s="48"/>
      <c r="AID216" s="48"/>
      <c r="AIE216" s="48"/>
      <c r="AIF216" s="48"/>
      <c r="AIG216" s="48"/>
      <c r="AIH216" s="48"/>
      <c r="AII216" s="48"/>
      <c r="AIJ216" s="48"/>
      <c r="AIK216" s="48"/>
      <c r="AIL216" s="48"/>
      <c r="AIM216" s="48"/>
      <c r="AIN216" s="48"/>
      <c r="AIO216" s="48"/>
      <c r="AIP216" s="48"/>
      <c r="AIQ216" s="48"/>
      <c r="AIR216" s="48"/>
      <c r="AIS216" s="48"/>
      <c r="AIT216" s="48"/>
      <c r="AIU216" s="48"/>
      <c r="AIV216" s="48"/>
      <c r="AIW216" s="48"/>
      <c r="AIX216" s="48"/>
      <c r="AIY216" s="48"/>
      <c r="AIZ216" s="48"/>
      <c r="AJA216" s="48"/>
      <c r="AJB216" s="48"/>
      <c r="AJC216" s="48"/>
      <c r="AJD216" s="48"/>
      <c r="AJE216" s="48"/>
      <c r="AJF216" s="48"/>
      <c r="AJG216" s="48"/>
      <c r="AJH216" s="48"/>
      <c r="AJI216" s="48"/>
      <c r="AJJ216" s="48"/>
      <c r="AJK216" s="48"/>
      <c r="AJL216" s="48"/>
      <c r="AJM216" s="48"/>
      <c r="AJN216" s="48"/>
      <c r="AJO216" s="48"/>
      <c r="AJP216" s="48"/>
      <c r="AJQ216" s="48"/>
      <c r="AJR216" s="48"/>
      <c r="AJS216" s="48"/>
      <c r="AJT216" s="48"/>
      <c r="AJU216" s="48"/>
      <c r="AJV216" s="48"/>
      <c r="AJW216" s="48"/>
      <c r="AJX216" s="48"/>
      <c r="AJY216" s="48"/>
      <c r="AJZ216" s="48"/>
      <c r="AKA216" s="48"/>
      <c r="AKB216" s="48"/>
      <c r="AKC216" s="48"/>
      <c r="AKD216" s="48"/>
      <c r="AKE216" s="48"/>
      <c r="AKF216" s="48"/>
      <c r="AKG216" s="48"/>
      <c r="AKH216" s="48"/>
      <c r="AKI216" s="48"/>
      <c r="AKJ216" s="48"/>
      <c r="AKK216" s="48"/>
      <c r="AKL216" s="48"/>
      <c r="AKM216" s="48"/>
      <c r="AKN216" s="48"/>
      <c r="AKO216" s="48"/>
      <c r="AKP216" s="48"/>
      <c r="AKQ216" s="48"/>
      <c r="AKR216" s="48"/>
      <c r="AKS216" s="48"/>
      <c r="AKT216" s="48"/>
      <c r="AKU216" s="48"/>
      <c r="AKV216" s="48"/>
      <c r="AKW216" s="48"/>
      <c r="AKX216" s="48"/>
      <c r="AKY216" s="48"/>
      <c r="AKZ216" s="48"/>
      <c r="ALA216" s="48"/>
      <c r="ALB216" s="48"/>
      <c r="ALC216" s="48"/>
      <c r="ALD216" s="48"/>
      <c r="ALE216" s="48"/>
      <c r="ALF216" s="48"/>
      <c r="ALG216" s="48"/>
      <c r="ALH216" s="48"/>
      <c r="ALI216" s="48"/>
      <c r="ALJ216" s="48"/>
      <c r="ALK216" s="48"/>
      <c r="ALL216" s="48"/>
      <c r="ALM216" s="48"/>
      <c r="ALN216" s="48"/>
      <c r="ALO216" s="48"/>
      <c r="ALP216" s="48"/>
      <c r="ALQ216" s="48"/>
      <c r="ALR216" s="48"/>
      <c r="ALS216" s="48"/>
      <c r="ALT216" s="48"/>
      <c r="ALU216" s="48"/>
      <c r="ALV216" s="48"/>
      <c r="ALW216" s="48"/>
      <c r="ALX216" s="48"/>
      <c r="ALY216" s="48"/>
      <c r="ALZ216" s="48"/>
      <c r="AMA216" s="48"/>
      <c r="AMB216" s="48"/>
      <c r="AMC216" s="48"/>
      <c r="AMD216" s="48"/>
      <c r="AME216" s="48"/>
      <c r="AMF216" s="48"/>
      <c r="AMG216" s="48"/>
      <c r="AMH216" s="48"/>
      <c r="AMI216" s="48"/>
      <c r="AMJ216" s="48"/>
    </row>
    <row r="217" s="243" customFormat="true" ht="16.5" hidden="false" customHeight="true" outlineLevel="0" collapsed="false">
      <c r="A217" s="240" t="n">
        <f aca="false">A216+1</f>
        <v>205</v>
      </c>
      <c r="B217" s="242" t="s">
        <v>608</v>
      </c>
      <c r="C217" s="242" t="s">
        <v>608</v>
      </c>
      <c r="D217" s="242" t="s">
        <v>606</v>
      </c>
      <c r="E217" s="242" t="s">
        <v>580</v>
      </c>
      <c r="F217" s="242" t="n">
        <v>0</v>
      </c>
      <c r="G217" s="242" t="s">
        <v>581</v>
      </c>
      <c r="H217" s="244" t="s">
        <v>294</v>
      </c>
      <c r="I217" s="242" t="n">
        <f aca="false">COUNTIF($C$13:$C$265,$C217)</f>
        <v>3</v>
      </c>
      <c r="J217" s="245" t="n">
        <f aca="false">COUNTIF($B$13:$B$265,$B217)</f>
        <v>1</v>
      </c>
      <c r="K217" s="244"/>
      <c r="L217" s="246" t="n">
        <v>1320</v>
      </c>
      <c r="M217" s="246" t="n">
        <v>545</v>
      </c>
      <c r="N217" s="246" t="n">
        <v>250</v>
      </c>
      <c r="O217" s="260" t="n">
        <f aca="false">L217*M217*N217/10^9</f>
        <v>0.17985</v>
      </c>
      <c r="P217" s="248" t="n">
        <v>0.04913</v>
      </c>
      <c r="Q217" s="249"/>
      <c r="R217" s="250"/>
      <c r="S217" s="251"/>
      <c r="T217" s="252"/>
      <c r="U217" s="253" t="n">
        <v>119.5238</v>
      </c>
      <c r="V217" s="254"/>
      <c r="W217" s="255" t="n">
        <f aca="false">SUM(X217:WY217)</f>
        <v>30</v>
      </c>
      <c r="X217" s="243" t="n">
        <v>0</v>
      </c>
      <c r="Y217" s="243" t="n">
        <v>0</v>
      </c>
      <c r="Z217" s="243" t="n">
        <v>0</v>
      </c>
      <c r="AA217" s="243" t="n">
        <v>0</v>
      </c>
      <c r="AB217" s="243" t="n">
        <v>0</v>
      </c>
      <c r="AC217" s="243" t="n">
        <v>0</v>
      </c>
      <c r="AD217" s="243" t="n">
        <v>0</v>
      </c>
      <c r="AE217" s="243" t="n">
        <v>0</v>
      </c>
      <c r="AF217" s="243" t="n">
        <v>0</v>
      </c>
      <c r="AG217" s="243" t="n">
        <v>0</v>
      </c>
      <c r="AH217" s="243" t="n">
        <v>0</v>
      </c>
      <c r="AI217" s="243" t="n">
        <v>0</v>
      </c>
      <c r="AJ217" s="243" t="n">
        <v>0</v>
      </c>
      <c r="AK217" s="243" t="n">
        <v>0</v>
      </c>
      <c r="AL217" s="243" t="n">
        <v>0</v>
      </c>
      <c r="AM217" s="243" t="n">
        <v>0</v>
      </c>
      <c r="AP217" s="243" t="n">
        <v>0</v>
      </c>
      <c r="AQ217" s="243" t="n">
        <v>0</v>
      </c>
      <c r="AR217" s="243" t="n">
        <v>0</v>
      </c>
      <c r="AS217" s="243" t="n">
        <v>0</v>
      </c>
      <c r="AT217" s="243" t="n">
        <v>0</v>
      </c>
      <c r="AU217" s="243" t="n">
        <v>0</v>
      </c>
      <c r="AV217" s="243" t="n">
        <v>0</v>
      </c>
      <c r="AW217" s="243" t="n">
        <v>0</v>
      </c>
      <c r="AX217" s="243" t="n">
        <v>0</v>
      </c>
      <c r="AY217" s="243" t="n">
        <v>0</v>
      </c>
      <c r="AZ217" s="243" t="n">
        <v>0</v>
      </c>
      <c r="BA217" s="243" t="n">
        <v>0</v>
      </c>
      <c r="BB217" s="243" t="n">
        <v>0</v>
      </c>
      <c r="BC217" s="243" t="n">
        <v>0</v>
      </c>
      <c r="BD217" s="243" t="n">
        <v>0</v>
      </c>
      <c r="BE217" s="243" t="n">
        <v>0</v>
      </c>
      <c r="BF217" s="243" t="n">
        <v>0</v>
      </c>
      <c r="BG217" s="243" t="n">
        <v>0</v>
      </c>
      <c r="BH217" s="243" t="n">
        <v>0</v>
      </c>
      <c r="BI217" s="243" t="n">
        <v>30</v>
      </c>
      <c r="BJ217" s="243" t="n">
        <v>0</v>
      </c>
      <c r="BK217" s="243" t="n">
        <v>0</v>
      </c>
      <c r="BL217" s="243" t="n">
        <v>0</v>
      </c>
      <c r="BM217" s="243" t="n">
        <v>0</v>
      </c>
      <c r="BN217" s="243" t="n">
        <v>0</v>
      </c>
      <c r="BO217" s="243" t="n">
        <v>0</v>
      </c>
      <c r="BP217" s="243" t="n">
        <v>0</v>
      </c>
      <c r="BQ217" s="243" t="n">
        <v>0</v>
      </c>
      <c r="BR217" s="243" t="n">
        <v>0</v>
      </c>
      <c r="BS217" s="243" t="n">
        <v>0</v>
      </c>
      <c r="BT217" s="243" t="n">
        <v>0</v>
      </c>
      <c r="BU217" s="243" t="n">
        <v>0</v>
      </c>
      <c r="BV217" s="243" t="n">
        <v>0</v>
      </c>
      <c r="BW217" s="243" t="n">
        <v>0</v>
      </c>
      <c r="BX217" s="243" t="n">
        <v>0</v>
      </c>
      <c r="BY217" s="243" t="n">
        <v>0</v>
      </c>
      <c r="BZ217" s="243" t="n">
        <v>0</v>
      </c>
      <c r="CA217" s="243" t="n">
        <v>0</v>
      </c>
      <c r="CB217" s="243" t="n">
        <v>0</v>
      </c>
      <c r="CC217" s="243" t="n">
        <v>0</v>
      </c>
      <c r="CD217" s="243" t="n">
        <v>0</v>
      </c>
      <c r="CE217" s="243" t="n">
        <v>0</v>
      </c>
      <c r="CF217" s="243" t="n">
        <v>0</v>
      </c>
      <c r="CG217" s="243" t="n">
        <v>0</v>
      </c>
      <c r="CH217" s="243" t="n">
        <v>0</v>
      </c>
      <c r="CI217" s="243" t="n">
        <v>0</v>
      </c>
      <c r="CJ217" s="243" t="n">
        <v>0</v>
      </c>
      <c r="CK217" s="243" t="n">
        <v>0</v>
      </c>
      <c r="CL217" s="243" t="n">
        <v>0</v>
      </c>
      <c r="CM217" s="243" t="n">
        <v>0</v>
      </c>
      <c r="CN217" s="243" t="n">
        <v>0</v>
      </c>
      <c r="WY217" s="236" t="n">
        <v>0</v>
      </c>
      <c r="WZ217" s="108"/>
      <c r="XA217" s="237" t="n">
        <v>0</v>
      </c>
      <c r="XB217" s="61" t="n">
        <v>30</v>
      </c>
      <c r="XC217" s="200" t="n">
        <f aca="false">XB217-W217</f>
        <v>0</v>
      </c>
      <c r="XD217" s="256" t="n">
        <f aca="false">SUMIF('TRIEN KHAI SX'!$B$8:$B$262,$B217,'TRIEN KHAI SX'!$CM$8:$CM$262)-W217</f>
        <v>0</v>
      </c>
      <c r="XE217" s="257" t="n">
        <f aca="false">SUMIF('TRIEN KHAI SX'!$B$8:$B$262,$B217,'TRIEN KHAI SX'!$FG$8:$FG$262)</f>
        <v>0</v>
      </c>
      <c r="XF217" s="258"/>
      <c r="XG217" s="258"/>
      <c r="XH217" s="258"/>
      <c r="XI217" s="258"/>
      <c r="XJ217" s="258"/>
      <c r="XK217" s="45"/>
      <c r="XL217" s="45"/>
      <c r="XM217" s="48"/>
      <c r="XN217" s="48"/>
      <c r="XO217" s="48"/>
      <c r="XP217" s="48"/>
      <c r="XQ217" s="48"/>
      <c r="XR217" s="48"/>
      <c r="XS217" s="48"/>
      <c r="XT217" s="48"/>
      <c r="XU217" s="48"/>
      <c r="XV217" s="48"/>
      <c r="XW217" s="48"/>
      <c r="XX217" s="48"/>
      <c r="XY217" s="48"/>
      <c r="XZ217" s="48"/>
      <c r="YA217" s="48"/>
      <c r="YB217" s="48"/>
      <c r="YC217" s="48"/>
      <c r="YD217" s="48"/>
      <c r="YE217" s="48"/>
      <c r="YF217" s="48"/>
      <c r="YG217" s="48"/>
      <c r="YH217" s="48"/>
      <c r="YI217" s="48"/>
      <c r="YJ217" s="48"/>
      <c r="YK217" s="48"/>
      <c r="YL217" s="48"/>
      <c r="YM217" s="48"/>
      <c r="YN217" s="48"/>
      <c r="YO217" s="48"/>
      <c r="YP217" s="48"/>
      <c r="YQ217" s="48"/>
      <c r="YR217" s="48"/>
      <c r="YS217" s="48"/>
      <c r="YT217" s="48"/>
      <c r="YU217" s="48"/>
      <c r="YV217" s="48"/>
      <c r="YW217" s="48"/>
      <c r="YX217" s="48"/>
      <c r="YY217" s="48"/>
      <c r="YZ217" s="48"/>
      <c r="ZA217" s="48"/>
      <c r="ZB217" s="48"/>
      <c r="ZC217" s="48"/>
      <c r="ZD217" s="48"/>
      <c r="ZE217" s="48"/>
      <c r="ZF217" s="48"/>
      <c r="ZG217" s="48"/>
      <c r="ZH217" s="48"/>
      <c r="ZI217" s="48"/>
      <c r="ZJ217" s="48"/>
      <c r="ZK217" s="48"/>
      <c r="ZL217" s="48"/>
      <c r="ZM217" s="48"/>
      <c r="ZN217" s="48"/>
      <c r="ZO217" s="48"/>
      <c r="ZP217" s="48"/>
      <c r="ZQ217" s="48"/>
      <c r="ZR217" s="48"/>
      <c r="ZS217" s="48"/>
      <c r="ZT217" s="48"/>
      <c r="ZU217" s="48"/>
      <c r="ZV217" s="48"/>
      <c r="ZW217" s="48"/>
      <c r="ZX217" s="48"/>
      <c r="ZY217" s="48"/>
      <c r="ZZ217" s="48"/>
      <c r="AAA217" s="48"/>
      <c r="AAB217" s="48"/>
      <c r="AAC217" s="48"/>
      <c r="AAD217" s="48"/>
      <c r="AAE217" s="48"/>
      <c r="AAF217" s="48"/>
      <c r="AAG217" s="48"/>
      <c r="AAH217" s="48"/>
      <c r="AAI217" s="48"/>
      <c r="AAJ217" s="48"/>
      <c r="AAK217" s="48"/>
      <c r="AAL217" s="48"/>
      <c r="AAM217" s="48"/>
      <c r="AAN217" s="48"/>
      <c r="AAO217" s="48"/>
      <c r="AAP217" s="48"/>
      <c r="AAQ217" s="48"/>
      <c r="AAR217" s="48"/>
      <c r="AAS217" s="48"/>
      <c r="AAT217" s="48"/>
      <c r="AAU217" s="48"/>
      <c r="AAV217" s="48"/>
      <c r="AAW217" s="48"/>
      <c r="AAX217" s="48"/>
      <c r="AAY217" s="48"/>
      <c r="AAZ217" s="48"/>
      <c r="ABA217" s="48"/>
      <c r="ABB217" s="48"/>
      <c r="ABC217" s="48"/>
      <c r="ABD217" s="48"/>
      <c r="ABE217" s="48"/>
      <c r="ABF217" s="48"/>
      <c r="ABG217" s="48"/>
      <c r="ABH217" s="48"/>
      <c r="ABI217" s="48"/>
      <c r="ABJ217" s="48"/>
      <c r="ABK217" s="48"/>
      <c r="ABL217" s="48"/>
      <c r="ABM217" s="48"/>
      <c r="ABN217" s="48"/>
      <c r="ABO217" s="48"/>
      <c r="ABP217" s="48"/>
      <c r="ABQ217" s="48"/>
      <c r="ABR217" s="48"/>
      <c r="ABS217" s="48"/>
      <c r="ABT217" s="48"/>
      <c r="ABU217" s="48"/>
      <c r="ABV217" s="48"/>
      <c r="ABW217" s="48"/>
      <c r="ABX217" s="48"/>
      <c r="ABY217" s="48"/>
      <c r="ABZ217" s="48"/>
      <c r="ACA217" s="48"/>
      <c r="ACB217" s="48"/>
      <c r="ACC217" s="48"/>
      <c r="ACD217" s="48"/>
      <c r="ACE217" s="48"/>
      <c r="ACF217" s="48"/>
      <c r="ACG217" s="48"/>
      <c r="ACH217" s="48"/>
      <c r="ACI217" s="48"/>
      <c r="ACJ217" s="48"/>
      <c r="ACK217" s="48"/>
      <c r="ACL217" s="48"/>
      <c r="ACM217" s="48"/>
      <c r="ACN217" s="48"/>
      <c r="ACO217" s="48"/>
      <c r="ACP217" s="48"/>
      <c r="ACQ217" s="48"/>
      <c r="ACR217" s="48"/>
      <c r="ACS217" s="48"/>
      <c r="ACT217" s="48"/>
      <c r="ACU217" s="48"/>
      <c r="ACV217" s="48"/>
      <c r="ACW217" s="48"/>
      <c r="ACX217" s="48"/>
      <c r="ACY217" s="48"/>
      <c r="ACZ217" s="48"/>
      <c r="ADA217" s="48"/>
      <c r="ADB217" s="48"/>
      <c r="ADC217" s="48"/>
      <c r="ADD217" s="48"/>
      <c r="ADE217" s="48"/>
      <c r="ADF217" s="48"/>
      <c r="ADG217" s="48"/>
      <c r="ADH217" s="48"/>
      <c r="ADI217" s="48"/>
      <c r="ADJ217" s="48"/>
      <c r="ADK217" s="48"/>
      <c r="ADL217" s="48"/>
      <c r="ADM217" s="48"/>
      <c r="ADN217" s="48"/>
      <c r="ADO217" s="48"/>
      <c r="ADP217" s="48"/>
      <c r="ADQ217" s="48"/>
      <c r="ADR217" s="48"/>
      <c r="ADS217" s="48"/>
      <c r="ADT217" s="48"/>
      <c r="ADU217" s="48"/>
      <c r="ADV217" s="48"/>
      <c r="ADW217" s="48"/>
      <c r="ADX217" s="48"/>
      <c r="ADY217" s="48"/>
      <c r="ADZ217" s="48"/>
      <c r="AEA217" s="48"/>
      <c r="AEB217" s="48"/>
      <c r="AEC217" s="48"/>
      <c r="AED217" s="48"/>
      <c r="AEE217" s="48"/>
      <c r="AEF217" s="48"/>
      <c r="AEG217" s="48"/>
      <c r="AEH217" s="48"/>
      <c r="AEI217" s="48"/>
      <c r="AEJ217" s="48"/>
      <c r="AEK217" s="48"/>
      <c r="AEL217" s="48"/>
      <c r="AEM217" s="48"/>
      <c r="AEN217" s="48"/>
      <c r="AEO217" s="48"/>
      <c r="AEP217" s="48"/>
      <c r="AEQ217" s="48"/>
      <c r="AER217" s="48"/>
      <c r="AES217" s="48"/>
      <c r="AET217" s="48"/>
      <c r="AEU217" s="48"/>
      <c r="AEV217" s="48"/>
      <c r="AEW217" s="48"/>
      <c r="AEX217" s="48"/>
      <c r="AEY217" s="48"/>
      <c r="AEZ217" s="48"/>
      <c r="AFA217" s="48"/>
      <c r="AFB217" s="48"/>
      <c r="AFC217" s="48"/>
      <c r="AFD217" s="48"/>
      <c r="AFE217" s="48"/>
      <c r="AFF217" s="48"/>
      <c r="AFG217" s="48"/>
      <c r="AFH217" s="48"/>
      <c r="AFI217" s="48"/>
      <c r="AFJ217" s="48"/>
      <c r="AFK217" s="48"/>
      <c r="AFL217" s="48"/>
      <c r="AFM217" s="48"/>
      <c r="AFN217" s="48"/>
      <c r="AFO217" s="48"/>
      <c r="AFP217" s="48"/>
      <c r="AFQ217" s="48"/>
      <c r="AFR217" s="48"/>
      <c r="AFS217" s="48"/>
      <c r="AFT217" s="48"/>
      <c r="AFU217" s="48"/>
      <c r="AFV217" s="48"/>
      <c r="AFW217" s="48"/>
      <c r="AFX217" s="48"/>
      <c r="AFY217" s="48"/>
      <c r="AFZ217" s="48"/>
      <c r="AGA217" s="48"/>
      <c r="AGB217" s="48"/>
      <c r="AGC217" s="48"/>
      <c r="AGD217" s="48"/>
      <c r="AGE217" s="48"/>
      <c r="AGF217" s="48"/>
      <c r="AGG217" s="48"/>
      <c r="AGH217" s="48"/>
      <c r="AGI217" s="48"/>
      <c r="AGJ217" s="48"/>
      <c r="AGK217" s="48"/>
      <c r="AGL217" s="48"/>
      <c r="AGM217" s="48"/>
      <c r="AGN217" s="48"/>
      <c r="AGO217" s="48"/>
      <c r="AGP217" s="48"/>
      <c r="AGQ217" s="48"/>
      <c r="AGR217" s="48"/>
      <c r="AGS217" s="48"/>
      <c r="AGT217" s="48"/>
      <c r="AGU217" s="48"/>
      <c r="AGV217" s="48"/>
      <c r="AGW217" s="48"/>
      <c r="AGX217" s="48"/>
      <c r="AGY217" s="48"/>
      <c r="AGZ217" s="48"/>
      <c r="AHA217" s="48"/>
      <c r="AHB217" s="48"/>
      <c r="AHC217" s="48"/>
      <c r="AHD217" s="48"/>
      <c r="AHE217" s="48"/>
      <c r="AHF217" s="48"/>
      <c r="AHG217" s="48"/>
      <c r="AHH217" s="48"/>
      <c r="AHI217" s="48"/>
      <c r="AHJ217" s="48"/>
      <c r="AHK217" s="48"/>
      <c r="AHL217" s="48"/>
      <c r="AHM217" s="48"/>
      <c r="AHN217" s="48"/>
      <c r="AHO217" s="48"/>
      <c r="AHP217" s="48"/>
      <c r="AHQ217" s="48"/>
      <c r="AHR217" s="48"/>
      <c r="AHS217" s="48"/>
      <c r="AHT217" s="48"/>
      <c r="AHU217" s="48"/>
      <c r="AHV217" s="48"/>
      <c r="AHW217" s="48"/>
      <c r="AHX217" s="48"/>
      <c r="AHY217" s="48"/>
      <c r="AHZ217" s="48"/>
      <c r="AIA217" s="48"/>
      <c r="AIB217" s="48"/>
      <c r="AIC217" s="48"/>
      <c r="AID217" s="48"/>
      <c r="AIE217" s="48"/>
      <c r="AIF217" s="48"/>
      <c r="AIG217" s="48"/>
      <c r="AIH217" s="48"/>
      <c r="AII217" s="48"/>
      <c r="AIJ217" s="48"/>
      <c r="AIK217" s="48"/>
      <c r="AIL217" s="48"/>
      <c r="AIM217" s="48"/>
      <c r="AIN217" s="48"/>
      <c r="AIO217" s="48"/>
      <c r="AIP217" s="48"/>
      <c r="AIQ217" s="48"/>
      <c r="AIR217" s="48"/>
      <c r="AIS217" s="48"/>
      <c r="AIT217" s="48"/>
      <c r="AIU217" s="48"/>
      <c r="AIV217" s="48"/>
      <c r="AIW217" s="48"/>
      <c r="AIX217" s="48"/>
      <c r="AIY217" s="48"/>
      <c r="AIZ217" s="48"/>
      <c r="AJA217" s="48"/>
      <c r="AJB217" s="48"/>
      <c r="AJC217" s="48"/>
      <c r="AJD217" s="48"/>
      <c r="AJE217" s="48"/>
      <c r="AJF217" s="48"/>
      <c r="AJG217" s="48"/>
      <c r="AJH217" s="48"/>
      <c r="AJI217" s="48"/>
      <c r="AJJ217" s="48"/>
      <c r="AJK217" s="48"/>
      <c r="AJL217" s="48"/>
      <c r="AJM217" s="48"/>
      <c r="AJN217" s="48"/>
      <c r="AJO217" s="48"/>
      <c r="AJP217" s="48"/>
      <c r="AJQ217" s="48"/>
      <c r="AJR217" s="48"/>
      <c r="AJS217" s="48"/>
      <c r="AJT217" s="48"/>
      <c r="AJU217" s="48"/>
      <c r="AJV217" s="48"/>
      <c r="AJW217" s="48"/>
      <c r="AJX217" s="48"/>
      <c r="AJY217" s="48"/>
      <c r="AJZ217" s="48"/>
      <c r="AKA217" s="48"/>
      <c r="AKB217" s="48"/>
      <c r="AKC217" s="48"/>
      <c r="AKD217" s="48"/>
      <c r="AKE217" s="48"/>
      <c r="AKF217" s="48"/>
      <c r="AKG217" s="48"/>
      <c r="AKH217" s="48"/>
      <c r="AKI217" s="48"/>
      <c r="AKJ217" s="48"/>
      <c r="AKK217" s="48"/>
      <c r="AKL217" s="48"/>
      <c r="AKM217" s="48"/>
      <c r="AKN217" s="48"/>
      <c r="AKO217" s="48"/>
      <c r="AKP217" s="48"/>
      <c r="AKQ217" s="48"/>
      <c r="AKR217" s="48"/>
      <c r="AKS217" s="48"/>
      <c r="AKT217" s="48"/>
      <c r="AKU217" s="48"/>
      <c r="AKV217" s="48"/>
      <c r="AKW217" s="48"/>
      <c r="AKX217" s="48"/>
      <c r="AKY217" s="48"/>
      <c r="AKZ217" s="48"/>
      <c r="ALA217" s="48"/>
      <c r="ALB217" s="48"/>
      <c r="ALC217" s="48"/>
      <c r="ALD217" s="48"/>
      <c r="ALE217" s="48"/>
      <c r="ALF217" s="48"/>
      <c r="ALG217" s="48"/>
      <c r="ALH217" s="48"/>
      <c r="ALI217" s="48"/>
      <c r="ALJ217" s="48"/>
      <c r="ALK217" s="48"/>
      <c r="ALL217" s="48"/>
      <c r="ALM217" s="48"/>
      <c r="ALN217" s="48"/>
      <c r="ALO217" s="48"/>
      <c r="ALP217" s="48"/>
      <c r="ALQ217" s="48"/>
      <c r="ALR217" s="48"/>
      <c r="ALS217" s="48"/>
      <c r="ALT217" s="48"/>
      <c r="ALU217" s="48"/>
      <c r="ALV217" s="48"/>
      <c r="ALW217" s="48"/>
      <c r="ALX217" s="48"/>
      <c r="ALY217" s="48"/>
      <c r="ALZ217" s="48"/>
      <c r="AMA217" s="48"/>
      <c r="AMB217" s="48"/>
      <c r="AMC217" s="48"/>
      <c r="AMD217" s="48"/>
      <c r="AME217" s="48"/>
      <c r="AMF217" s="48"/>
      <c r="AMG217" s="48"/>
      <c r="AMH217" s="48"/>
      <c r="AMI217" s="48"/>
      <c r="AMJ217" s="48"/>
    </row>
    <row r="218" s="243" customFormat="true" ht="16.5" hidden="false" customHeight="true" outlineLevel="0" collapsed="false">
      <c r="A218" s="240" t="n">
        <f aca="false">A217+1</f>
        <v>206</v>
      </c>
      <c r="B218" s="242" t="s">
        <v>610</v>
      </c>
      <c r="C218" s="242" t="s">
        <v>611</v>
      </c>
      <c r="D218" s="242" t="s">
        <v>606</v>
      </c>
      <c r="E218" s="242" t="s">
        <v>304</v>
      </c>
      <c r="F218" s="242" t="n">
        <v>0</v>
      </c>
      <c r="G218" s="242" t="s">
        <v>305</v>
      </c>
      <c r="H218" s="244" t="s">
        <v>294</v>
      </c>
      <c r="I218" s="242" t="n">
        <f aca="false">COUNTIF($C$13:$C$265,$C218)</f>
        <v>4</v>
      </c>
      <c r="J218" s="245" t="n">
        <f aca="false">COUNTIF($B$13:$B$265,$B218)</f>
        <v>1</v>
      </c>
      <c r="K218" s="244"/>
      <c r="L218" s="246" t="n">
        <v>1320</v>
      </c>
      <c r="M218" s="246" t="n">
        <v>545</v>
      </c>
      <c r="N218" s="246" t="n">
        <v>250</v>
      </c>
      <c r="O218" s="260" t="n">
        <f aca="false">L218*M218*N218/10^9</f>
        <v>0.17985</v>
      </c>
      <c r="P218" s="248" t="n">
        <v>0.04913</v>
      </c>
      <c r="Q218" s="249"/>
      <c r="R218" s="250"/>
      <c r="S218" s="251" t="n">
        <v>99.83</v>
      </c>
      <c r="T218" s="252" t="n">
        <v>102.53</v>
      </c>
      <c r="U218" s="253" t="n">
        <v>126.4813</v>
      </c>
      <c r="V218" s="254"/>
      <c r="W218" s="255" t="n">
        <f aca="false">SUM(X218:WY218)</f>
        <v>50</v>
      </c>
      <c r="X218" s="243" t="n">
        <v>0</v>
      </c>
      <c r="Y218" s="243" t="n">
        <v>0</v>
      </c>
      <c r="Z218" s="243" t="n">
        <v>0</v>
      </c>
      <c r="AA218" s="243" t="n">
        <v>0</v>
      </c>
      <c r="AB218" s="243" t="n">
        <v>0</v>
      </c>
      <c r="AC218" s="243" t="n">
        <v>0</v>
      </c>
      <c r="AD218" s="243" t="n">
        <v>0</v>
      </c>
      <c r="AE218" s="243" t="n">
        <v>50</v>
      </c>
      <c r="AF218" s="243" t="n">
        <v>0</v>
      </c>
      <c r="AG218" s="243" t="n">
        <v>0</v>
      </c>
      <c r="AI218" s="243" t="n">
        <v>0</v>
      </c>
      <c r="AM218" s="243" t="n">
        <v>0</v>
      </c>
      <c r="AP218" s="243" t="n">
        <v>0</v>
      </c>
      <c r="AQ218" s="243" t="n">
        <v>0</v>
      </c>
      <c r="AR218" s="243" t="n">
        <v>0</v>
      </c>
      <c r="AS218" s="243" t="n">
        <v>0</v>
      </c>
      <c r="AT218" s="243" t="n">
        <v>0</v>
      </c>
      <c r="AU218" s="243" t="n">
        <v>0</v>
      </c>
      <c r="AV218" s="243" t="n">
        <v>0</v>
      </c>
      <c r="AW218" s="243" t="n">
        <v>0</v>
      </c>
      <c r="AX218" s="243" t="n">
        <v>0</v>
      </c>
      <c r="AY218" s="243" t="n">
        <v>0</v>
      </c>
      <c r="AZ218" s="243" t="n">
        <v>0</v>
      </c>
      <c r="BA218" s="243" t="n">
        <v>0</v>
      </c>
      <c r="BB218" s="243" t="n">
        <v>0</v>
      </c>
      <c r="BC218" s="243" t="n">
        <v>0</v>
      </c>
      <c r="BD218" s="243" t="n">
        <v>0</v>
      </c>
      <c r="BE218" s="243" t="n">
        <v>0</v>
      </c>
      <c r="BF218" s="243" t="n">
        <v>0</v>
      </c>
      <c r="BG218" s="243" t="n">
        <v>0</v>
      </c>
      <c r="BH218" s="243" t="n">
        <v>0</v>
      </c>
      <c r="BI218" s="243" t="n">
        <v>0</v>
      </c>
      <c r="BJ218" s="243" t="n">
        <v>0</v>
      </c>
      <c r="BK218" s="243" t="n">
        <v>0</v>
      </c>
      <c r="BL218" s="243" t="n">
        <v>0</v>
      </c>
      <c r="BM218" s="243" t="n">
        <v>0</v>
      </c>
      <c r="BN218" s="243" t="n">
        <v>0</v>
      </c>
      <c r="BO218" s="243" t="n">
        <v>0</v>
      </c>
      <c r="BP218" s="243" t="n">
        <v>0</v>
      </c>
      <c r="BQ218" s="243" t="n">
        <v>0</v>
      </c>
      <c r="BR218" s="243" t="n">
        <v>0</v>
      </c>
      <c r="BS218" s="243" t="n">
        <v>0</v>
      </c>
      <c r="BT218" s="243" t="n">
        <v>0</v>
      </c>
      <c r="BU218" s="243" t="n">
        <v>0</v>
      </c>
      <c r="BV218" s="243" t="n">
        <v>0</v>
      </c>
      <c r="BW218" s="243" t="n">
        <v>0</v>
      </c>
      <c r="BX218" s="243" t="n">
        <v>0</v>
      </c>
      <c r="BY218" s="243" t="n">
        <v>0</v>
      </c>
      <c r="BZ218" s="243" t="n">
        <v>0</v>
      </c>
      <c r="CA218" s="243" t="n">
        <v>0</v>
      </c>
      <c r="CB218" s="243" t="n">
        <v>0</v>
      </c>
      <c r="CC218" s="243" t="n">
        <v>0</v>
      </c>
      <c r="CD218" s="243" t="n">
        <v>0</v>
      </c>
      <c r="CE218" s="243" t="n">
        <v>0</v>
      </c>
      <c r="CF218" s="243" t="n">
        <v>0</v>
      </c>
      <c r="CG218" s="243" t="n">
        <v>0</v>
      </c>
      <c r="CH218" s="243" t="n">
        <v>0</v>
      </c>
      <c r="CI218" s="243" t="n">
        <v>0</v>
      </c>
      <c r="CJ218" s="243" t="n">
        <v>0</v>
      </c>
      <c r="CK218" s="243" t="n">
        <v>0</v>
      </c>
      <c r="CL218" s="243" t="n">
        <v>0</v>
      </c>
      <c r="CM218" s="243" t="n">
        <v>0</v>
      </c>
      <c r="CN218" s="243" t="n">
        <v>0</v>
      </c>
      <c r="WY218" s="236" t="n">
        <v>0</v>
      </c>
      <c r="WZ218" s="108"/>
      <c r="XA218" s="237" t="n">
        <v>0</v>
      </c>
      <c r="XB218" s="61" t="n">
        <v>50</v>
      </c>
      <c r="XC218" s="200" t="n">
        <f aca="false">XB218-W218</f>
        <v>0</v>
      </c>
      <c r="XD218" s="256" t="n">
        <f aca="false">SUMIF('TRIEN KHAI SX'!$B$8:$B$262,$B218,'TRIEN KHAI SX'!$CM$8:$CM$262)-W218</f>
        <v>0</v>
      </c>
      <c r="XE218" s="257" t="n">
        <f aca="false">SUMIF('TRIEN KHAI SX'!$B$8:$B$262,$B218,'TRIEN KHAI SX'!$FG$8:$FG$262)</f>
        <v>0</v>
      </c>
      <c r="XF218" s="258"/>
      <c r="XG218" s="258"/>
      <c r="XH218" s="258"/>
      <c r="XI218" s="258"/>
      <c r="XJ218" s="258"/>
      <c r="XK218" s="45"/>
      <c r="XL218" s="45"/>
      <c r="XM218" s="48"/>
      <c r="XN218" s="48"/>
      <c r="XO218" s="48"/>
      <c r="XP218" s="48"/>
      <c r="XQ218" s="48"/>
      <c r="XR218" s="48"/>
      <c r="XS218" s="48"/>
      <c r="XT218" s="48"/>
      <c r="XU218" s="48"/>
      <c r="XV218" s="48"/>
      <c r="XW218" s="48"/>
      <c r="XX218" s="48"/>
      <c r="XY218" s="48"/>
      <c r="XZ218" s="48"/>
      <c r="YA218" s="48"/>
      <c r="YB218" s="48"/>
      <c r="YC218" s="48"/>
      <c r="YD218" s="48"/>
      <c r="YE218" s="48"/>
      <c r="YF218" s="48"/>
      <c r="YG218" s="48"/>
      <c r="YH218" s="48"/>
      <c r="YI218" s="48"/>
      <c r="YJ218" s="48"/>
      <c r="YK218" s="48"/>
      <c r="YL218" s="48"/>
      <c r="YM218" s="48"/>
      <c r="YN218" s="48"/>
      <c r="YO218" s="48"/>
      <c r="YP218" s="48"/>
      <c r="YQ218" s="48"/>
      <c r="YR218" s="48"/>
      <c r="YS218" s="48"/>
      <c r="YT218" s="48"/>
      <c r="YU218" s="48"/>
      <c r="YV218" s="48"/>
      <c r="YW218" s="48"/>
      <c r="YX218" s="48"/>
      <c r="YY218" s="48"/>
      <c r="YZ218" s="48"/>
      <c r="ZA218" s="48"/>
      <c r="ZB218" s="48"/>
      <c r="ZC218" s="48"/>
      <c r="ZD218" s="48"/>
      <c r="ZE218" s="48"/>
      <c r="ZF218" s="48"/>
      <c r="ZG218" s="48"/>
      <c r="ZH218" s="48"/>
      <c r="ZI218" s="48"/>
      <c r="ZJ218" s="48"/>
      <c r="ZK218" s="48"/>
      <c r="ZL218" s="48"/>
      <c r="ZM218" s="48"/>
      <c r="ZN218" s="48"/>
      <c r="ZO218" s="48"/>
      <c r="ZP218" s="48"/>
      <c r="ZQ218" s="48"/>
      <c r="ZR218" s="48"/>
      <c r="ZS218" s="48"/>
      <c r="ZT218" s="48"/>
      <c r="ZU218" s="48"/>
      <c r="ZV218" s="48"/>
      <c r="ZW218" s="48"/>
      <c r="ZX218" s="48"/>
      <c r="ZY218" s="48"/>
      <c r="ZZ218" s="48"/>
      <c r="AAA218" s="48"/>
      <c r="AAB218" s="48"/>
      <c r="AAC218" s="48"/>
      <c r="AAD218" s="48"/>
      <c r="AAE218" s="48"/>
      <c r="AAF218" s="48"/>
      <c r="AAG218" s="48"/>
      <c r="AAH218" s="48"/>
      <c r="AAI218" s="48"/>
      <c r="AAJ218" s="48"/>
      <c r="AAK218" s="48"/>
      <c r="AAL218" s="48"/>
      <c r="AAM218" s="48"/>
      <c r="AAN218" s="48"/>
      <c r="AAO218" s="48"/>
      <c r="AAP218" s="48"/>
      <c r="AAQ218" s="48"/>
      <c r="AAR218" s="48"/>
      <c r="AAS218" s="48"/>
      <c r="AAT218" s="48"/>
      <c r="AAU218" s="48"/>
      <c r="AAV218" s="48"/>
      <c r="AAW218" s="48"/>
      <c r="AAX218" s="48"/>
      <c r="AAY218" s="48"/>
      <c r="AAZ218" s="48"/>
      <c r="ABA218" s="48"/>
      <c r="ABB218" s="48"/>
      <c r="ABC218" s="48"/>
      <c r="ABD218" s="48"/>
      <c r="ABE218" s="48"/>
      <c r="ABF218" s="48"/>
      <c r="ABG218" s="48"/>
      <c r="ABH218" s="48"/>
      <c r="ABI218" s="48"/>
      <c r="ABJ218" s="48"/>
      <c r="ABK218" s="48"/>
      <c r="ABL218" s="48"/>
      <c r="ABM218" s="48"/>
      <c r="ABN218" s="48"/>
      <c r="ABO218" s="48"/>
      <c r="ABP218" s="48"/>
      <c r="ABQ218" s="48"/>
      <c r="ABR218" s="48"/>
      <c r="ABS218" s="48"/>
      <c r="ABT218" s="48"/>
      <c r="ABU218" s="48"/>
      <c r="ABV218" s="48"/>
      <c r="ABW218" s="48"/>
      <c r="ABX218" s="48"/>
      <c r="ABY218" s="48"/>
      <c r="ABZ218" s="48"/>
      <c r="ACA218" s="48"/>
      <c r="ACB218" s="48"/>
      <c r="ACC218" s="48"/>
      <c r="ACD218" s="48"/>
      <c r="ACE218" s="48"/>
      <c r="ACF218" s="48"/>
      <c r="ACG218" s="48"/>
      <c r="ACH218" s="48"/>
      <c r="ACI218" s="48"/>
      <c r="ACJ218" s="48"/>
      <c r="ACK218" s="48"/>
      <c r="ACL218" s="48"/>
      <c r="ACM218" s="48"/>
      <c r="ACN218" s="48"/>
      <c r="ACO218" s="48"/>
      <c r="ACP218" s="48"/>
      <c r="ACQ218" s="48"/>
      <c r="ACR218" s="48"/>
      <c r="ACS218" s="48"/>
      <c r="ACT218" s="48"/>
      <c r="ACU218" s="48"/>
      <c r="ACV218" s="48"/>
      <c r="ACW218" s="48"/>
      <c r="ACX218" s="48"/>
      <c r="ACY218" s="48"/>
      <c r="ACZ218" s="48"/>
      <c r="ADA218" s="48"/>
      <c r="ADB218" s="48"/>
      <c r="ADC218" s="48"/>
      <c r="ADD218" s="48"/>
      <c r="ADE218" s="48"/>
      <c r="ADF218" s="48"/>
      <c r="ADG218" s="48"/>
      <c r="ADH218" s="48"/>
      <c r="ADI218" s="48"/>
      <c r="ADJ218" s="48"/>
      <c r="ADK218" s="48"/>
      <c r="ADL218" s="48"/>
      <c r="ADM218" s="48"/>
      <c r="ADN218" s="48"/>
      <c r="ADO218" s="48"/>
      <c r="ADP218" s="48"/>
      <c r="ADQ218" s="48"/>
      <c r="ADR218" s="48"/>
      <c r="ADS218" s="48"/>
      <c r="ADT218" s="48"/>
      <c r="ADU218" s="48"/>
      <c r="ADV218" s="48"/>
      <c r="ADW218" s="48"/>
      <c r="ADX218" s="48"/>
      <c r="ADY218" s="48"/>
      <c r="ADZ218" s="48"/>
      <c r="AEA218" s="48"/>
      <c r="AEB218" s="48"/>
      <c r="AEC218" s="48"/>
      <c r="AED218" s="48"/>
      <c r="AEE218" s="48"/>
      <c r="AEF218" s="48"/>
      <c r="AEG218" s="48"/>
      <c r="AEH218" s="48"/>
      <c r="AEI218" s="48"/>
      <c r="AEJ218" s="48"/>
      <c r="AEK218" s="48"/>
      <c r="AEL218" s="48"/>
      <c r="AEM218" s="48"/>
      <c r="AEN218" s="48"/>
      <c r="AEO218" s="48"/>
      <c r="AEP218" s="48"/>
      <c r="AEQ218" s="48"/>
      <c r="AER218" s="48"/>
      <c r="AES218" s="48"/>
      <c r="AET218" s="48"/>
      <c r="AEU218" s="48"/>
      <c r="AEV218" s="48"/>
      <c r="AEW218" s="48"/>
      <c r="AEX218" s="48"/>
      <c r="AEY218" s="48"/>
      <c r="AEZ218" s="48"/>
      <c r="AFA218" s="48"/>
      <c r="AFB218" s="48"/>
      <c r="AFC218" s="48"/>
      <c r="AFD218" s="48"/>
      <c r="AFE218" s="48"/>
      <c r="AFF218" s="48"/>
      <c r="AFG218" s="48"/>
      <c r="AFH218" s="48"/>
      <c r="AFI218" s="48"/>
      <c r="AFJ218" s="48"/>
      <c r="AFK218" s="48"/>
      <c r="AFL218" s="48"/>
      <c r="AFM218" s="48"/>
      <c r="AFN218" s="48"/>
      <c r="AFO218" s="48"/>
      <c r="AFP218" s="48"/>
      <c r="AFQ218" s="48"/>
      <c r="AFR218" s="48"/>
      <c r="AFS218" s="48"/>
      <c r="AFT218" s="48"/>
      <c r="AFU218" s="48"/>
      <c r="AFV218" s="48"/>
      <c r="AFW218" s="48"/>
      <c r="AFX218" s="48"/>
      <c r="AFY218" s="48"/>
      <c r="AFZ218" s="48"/>
      <c r="AGA218" s="48"/>
      <c r="AGB218" s="48"/>
      <c r="AGC218" s="48"/>
      <c r="AGD218" s="48"/>
      <c r="AGE218" s="48"/>
      <c r="AGF218" s="48"/>
      <c r="AGG218" s="48"/>
      <c r="AGH218" s="48"/>
      <c r="AGI218" s="48"/>
      <c r="AGJ218" s="48"/>
      <c r="AGK218" s="48"/>
      <c r="AGL218" s="48"/>
      <c r="AGM218" s="48"/>
      <c r="AGN218" s="48"/>
      <c r="AGO218" s="48"/>
      <c r="AGP218" s="48"/>
      <c r="AGQ218" s="48"/>
      <c r="AGR218" s="48"/>
      <c r="AGS218" s="48"/>
      <c r="AGT218" s="48"/>
      <c r="AGU218" s="48"/>
      <c r="AGV218" s="48"/>
      <c r="AGW218" s="48"/>
      <c r="AGX218" s="48"/>
      <c r="AGY218" s="48"/>
      <c r="AGZ218" s="48"/>
      <c r="AHA218" s="48"/>
      <c r="AHB218" s="48"/>
      <c r="AHC218" s="48"/>
      <c r="AHD218" s="48"/>
      <c r="AHE218" s="48"/>
      <c r="AHF218" s="48"/>
      <c r="AHG218" s="48"/>
      <c r="AHH218" s="48"/>
      <c r="AHI218" s="48"/>
      <c r="AHJ218" s="48"/>
      <c r="AHK218" s="48"/>
      <c r="AHL218" s="48"/>
      <c r="AHM218" s="48"/>
      <c r="AHN218" s="48"/>
      <c r="AHO218" s="48"/>
      <c r="AHP218" s="48"/>
      <c r="AHQ218" s="48"/>
      <c r="AHR218" s="48"/>
      <c r="AHS218" s="48"/>
      <c r="AHT218" s="48"/>
      <c r="AHU218" s="48"/>
      <c r="AHV218" s="48"/>
      <c r="AHW218" s="48"/>
      <c r="AHX218" s="48"/>
      <c r="AHY218" s="48"/>
      <c r="AHZ218" s="48"/>
      <c r="AIA218" s="48"/>
      <c r="AIB218" s="48"/>
      <c r="AIC218" s="48"/>
      <c r="AID218" s="48"/>
      <c r="AIE218" s="48"/>
      <c r="AIF218" s="48"/>
      <c r="AIG218" s="48"/>
      <c r="AIH218" s="48"/>
      <c r="AII218" s="48"/>
      <c r="AIJ218" s="48"/>
      <c r="AIK218" s="48"/>
      <c r="AIL218" s="48"/>
      <c r="AIM218" s="48"/>
      <c r="AIN218" s="48"/>
      <c r="AIO218" s="48"/>
      <c r="AIP218" s="48"/>
      <c r="AIQ218" s="48"/>
      <c r="AIR218" s="48"/>
      <c r="AIS218" s="48"/>
      <c r="AIT218" s="48"/>
      <c r="AIU218" s="48"/>
      <c r="AIV218" s="48"/>
      <c r="AIW218" s="48"/>
      <c r="AIX218" s="48"/>
      <c r="AIY218" s="48"/>
      <c r="AIZ218" s="48"/>
      <c r="AJA218" s="48"/>
      <c r="AJB218" s="48"/>
      <c r="AJC218" s="48"/>
      <c r="AJD218" s="48"/>
      <c r="AJE218" s="48"/>
      <c r="AJF218" s="48"/>
      <c r="AJG218" s="48"/>
      <c r="AJH218" s="48"/>
      <c r="AJI218" s="48"/>
      <c r="AJJ218" s="48"/>
      <c r="AJK218" s="48"/>
      <c r="AJL218" s="48"/>
      <c r="AJM218" s="48"/>
      <c r="AJN218" s="48"/>
      <c r="AJO218" s="48"/>
      <c r="AJP218" s="48"/>
      <c r="AJQ218" s="48"/>
      <c r="AJR218" s="48"/>
      <c r="AJS218" s="48"/>
      <c r="AJT218" s="48"/>
      <c r="AJU218" s="48"/>
      <c r="AJV218" s="48"/>
      <c r="AJW218" s="48"/>
      <c r="AJX218" s="48"/>
      <c r="AJY218" s="48"/>
      <c r="AJZ218" s="48"/>
      <c r="AKA218" s="48"/>
      <c r="AKB218" s="48"/>
      <c r="AKC218" s="48"/>
      <c r="AKD218" s="48"/>
      <c r="AKE218" s="48"/>
      <c r="AKF218" s="48"/>
      <c r="AKG218" s="48"/>
      <c r="AKH218" s="48"/>
      <c r="AKI218" s="48"/>
      <c r="AKJ218" s="48"/>
      <c r="AKK218" s="48"/>
      <c r="AKL218" s="48"/>
      <c r="AKM218" s="48"/>
      <c r="AKN218" s="48"/>
      <c r="AKO218" s="48"/>
      <c r="AKP218" s="48"/>
      <c r="AKQ218" s="48"/>
      <c r="AKR218" s="48"/>
      <c r="AKS218" s="48"/>
      <c r="AKT218" s="48"/>
      <c r="AKU218" s="48"/>
      <c r="AKV218" s="48"/>
      <c r="AKW218" s="48"/>
      <c r="AKX218" s="48"/>
      <c r="AKY218" s="48"/>
      <c r="AKZ218" s="48"/>
      <c r="ALA218" s="48"/>
      <c r="ALB218" s="48"/>
      <c r="ALC218" s="48"/>
      <c r="ALD218" s="48"/>
      <c r="ALE218" s="48"/>
      <c r="ALF218" s="48"/>
      <c r="ALG218" s="48"/>
      <c r="ALH218" s="48"/>
      <c r="ALI218" s="48"/>
      <c r="ALJ218" s="48"/>
      <c r="ALK218" s="48"/>
      <c r="ALL218" s="48"/>
      <c r="ALM218" s="48"/>
      <c r="ALN218" s="48"/>
      <c r="ALO218" s="48"/>
      <c r="ALP218" s="48"/>
      <c r="ALQ218" s="48"/>
      <c r="ALR218" s="48"/>
      <c r="ALS218" s="48"/>
      <c r="ALT218" s="48"/>
      <c r="ALU218" s="48"/>
      <c r="ALV218" s="48"/>
      <c r="ALW218" s="48"/>
      <c r="ALX218" s="48"/>
      <c r="ALY218" s="48"/>
      <c r="ALZ218" s="48"/>
      <c r="AMA218" s="48"/>
      <c r="AMB218" s="48"/>
      <c r="AMC218" s="48"/>
      <c r="AMD218" s="48"/>
      <c r="AME218" s="48"/>
      <c r="AMF218" s="48"/>
      <c r="AMG218" s="48"/>
      <c r="AMH218" s="48"/>
      <c r="AMI218" s="48"/>
      <c r="AMJ218" s="48"/>
    </row>
    <row r="219" s="243" customFormat="true" ht="16.5" hidden="false" customHeight="true" outlineLevel="0" collapsed="false">
      <c r="A219" s="240" t="n">
        <f aca="false">A218+1</f>
        <v>207</v>
      </c>
      <c r="B219" s="242" t="s">
        <v>612</v>
      </c>
      <c r="C219" s="242" t="s">
        <v>611</v>
      </c>
      <c r="D219" s="242" t="s">
        <v>606</v>
      </c>
      <c r="E219" s="242" t="s">
        <v>304</v>
      </c>
      <c r="F219" s="242" t="n">
        <v>0</v>
      </c>
      <c r="G219" s="242" t="s">
        <v>305</v>
      </c>
      <c r="H219" s="244" t="s">
        <v>294</v>
      </c>
      <c r="I219" s="242" t="n">
        <f aca="false">COUNTIF($C$13:$C$265,$C219)</f>
        <v>4</v>
      </c>
      <c r="J219" s="245" t="n">
        <f aca="false">COUNTIF($B$13:$B$265,$B219)</f>
        <v>1</v>
      </c>
      <c r="K219" s="244"/>
      <c r="L219" s="246" t="n">
        <v>1320</v>
      </c>
      <c r="M219" s="246" t="n">
        <v>545</v>
      </c>
      <c r="N219" s="246" t="n">
        <v>250</v>
      </c>
      <c r="O219" s="260" t="n">
        <f aca="false">L219*M219*N219/10^9</f>
        <v>0.17985</v>
      </c>
      <c r="P219" s="248" t="n">
        <v>0.04913</v>
      </c>
      <c r="Q219" s="249"/>
      <c r="R219" s="250"/>
      <c r="S219" s="251" t="n">
        <v>100.93</v>
      </c>
      <c r="T219" s="252" t="n">
        <v>102.53</v>
      </c>
      <c r="U219" s="253" t="n">
        <v>126.4813</v>
      </c>
      <c r="V219" s="254"/>
      <c r="W219" s="255" t="n">
        <f aca="false">SUM(X219:WY219)</f>
        <v>30</v>
      </c>
      <c r="X219" s="243" t="n">
        <v>0</v>
      </c>
      <c r="Y219" s="243" t="n">
        <v>0</v>
      </c>
      <c r="Z219" s="243" t="n">
        <v>0</v>
      </c>
      <c r="AA219" s="243" t="n">
        <v>0</v>
      </c>
      <c r="AB219" s="243" t="n">
        <v>0</v>
      </c>
      <c r="AC219" s="243" t="n">
        <v>0</v>
      </c>
      <c r="AD219" s="243" t="n">
        <v>0</v>
      </c>
      <c r="AE219" s="243" t="n">
        <v>0</v>
      </c>
      <c r="AF219" s="243" t="n">
        <v>0</v>
      </c>
      <c r="AG219" s="243" t="n">
        <v>30</v>
      </c>
      <c r="AI219" s="243" t="n">
        <v>0</v>
      </c>
      <c r="AM219" s="243" t="n">
        <v>0</v>
      </c>
      <c r="AP219" s="243" t="n">
        <v>0</v>
      </c>
      <c r="AQ219" s="243" t="n">
        <v>0</v>
      </c>
      <c r="AR219" s="243" t="n">
        <v>0</v>
      </c>
      <c r="AS219" s="243" t="n">
        <v>0</v>
      </c>
      <c r="AT219" s="243" t="n">
        <v>0</v>
      </c>
      <c r="AU219" s="243" t="n">
        <v>0</v>
      </c>
      <c r="AV219" s="243" t="n">
        <v>0</v>
      </c>
      <c r="AW219" s="243" t="n">
        <v>0</v>
      </c>
      <c r="AX219" s="243" t="n">
        <v>0</v>
      </c>
      <c r="AY219" s="243" t="n">
        <v>0</v>
      </c>
      <c r="AZ219" s="243" t="n">
        <v>0</v>
      </c>
      <c r="BA219" s="243" t="n">
        <v>0</v>
      </c>
      <c r="BB219" s="243" t="n">
        <v>0</v>
      </c>
      <c r="BC219" s="243" t="n">
        <v>0</v>
      </c>
      <c r="BD219" s="243" t="n">
        <v>0</v>
      </c>
      <c r="BE219" s="243" t="n">
        <v>0</v>
      </c>
      <c r="BF219" s="243" t="n">
        <v>0</v>
      </c>
      <c r="BG219" s="243" t="n">
        <v>0</v>
      </c>
      <c r="BH219" s="243" t="n">
        <v>0</v>
      </c>
      <c r="BI219" s="243" t="n">
        <v>0</v>
      </c>
      <c r="BJ219" s="243" t="n">
        <v>0</v>
      </c>
      <c r="BK219" s="243" t="n">
        <v>0</v>
      </c>
      <c r="BL219" s="243" t="n">
        <v>0</v>
      </c>
      <c r="BM219" s="243" t="n">
        <v>0</v>
      </c>
      <c r="BN219" s="243" t="n">
        <v>0</v>
      </c>
      <c r="BO219" s="243" t="n">
        <v>0</v>
      </c>
      <c r="BP219" s="243" t="n">
        <v>0</v>
      </c>
      <c r="BQ219" s="243" t="n">
        <v>0</v>
      </c>
      <c r="BR219" s="243" t="n">
        <v>0</v>
      </c>
      <c r="BS219" s="243" t="n">
        <v>0</v>
      </c>
      <c r="BT219" s="243" t="n">
        <v>0</v>
      </c>
      <c r="BU219" s="243" t="n">
        <v>0</v>
      </c>
      <c r="BV219" s="243" t="n">
        <v>0</v>
      </c>
      <c r="BW219" s="243" t="n">
        <v>0</v>
      </c>
      <c r="BX219" s="243" t="n">
        <v>0</v>
      </c>
      <c r="BY219" s="243" t="n">
        <v>0</v>
      </c>
      <c r="BZ219" s="243" t="n">
        <v>0</v>
      </c>
      <c r="CA219" s="243" t="n">
        <v>0</v>
      </c>
      <c r="CB219" s="243" t="n">
        <v>0</v>
      </c>
      <c r="CC219" s="243" t="n">
        <v>0</v>
      </c>
      <c r="CD219" s="243" t="n">
        <v>0</v>
      </c>
      <c r="CE219" s="243" t="n">
        <v>0</v>
      </c>
      <c r="CF219" s="243" t="n">
        <v>0</v>
      </c>
      <c r="CG219" s="243" t="n">
        <v>0</v>
      </c>
      <c r="CH219" s="243" t="n">
        <v>0</v>
      </c>
      <c r="CI219" s="243" t="n">
        <v>0</v>
      </c>
      <c r="CJ219" s="243" t="n">
        <v>0</v>
      </c>
      <c r="CK219" s="243" t="n">
        <v>0</v>
      </c>
      <c r="CL219" s="243" t="n">
        <v>0</v>
      </c>
      <c r="CM219" s="243" t="n">
        <v>0</v>
      </c>
      <c r="CN219" s="243" t="n">
        <v>0</v>
      </c>
      <c r="WY219" s="236" t="n">
        <v>0</v>
      </c>
      <c r="WZ219" s="108"/>
      <c r="XA219" s="237" t="n">
        <v>0</v>
      </c>
      <c r="XB219" s="61" t="n">
        <v>30</v>
      </c>
      <c r="XC219" s="200" t="n">
        <f aca="false">XB219-W219</f>
        <v>0</v>
      </c>
      <c r="XD219" s="256" t="n">
        <f aca="false">SUMIF('TRIEN KHAI SX'!$B$8:$B$262,$B219,'TRIEN KHAI SX'!$CM$8:$CM$262)-W219</f>
        <v>0</v>
      </c>
      <c r="XE219" s="257" t="n">
        <f aca="false">SUMIF('TRIEN KHAI SX'!$B$8:$B$262,$B219,'TRIEN KHAI SX'!$FG$8:$FG$262)</f>
        <v>0</v>
      </c>
      <c r="XF219" s="258"/>
      <c r="XG219" s="258"/>
      <c r="XH219" s="258"/>
      <c r="XI219" s="258"/>
      <c r="XJ219" s="258"/>
      <c r="XK219" s="45"/>
      <c r="XL219" s="45"/>
      <c r="XM219" s="48"/>
      <c r="XN219" s="48"/>
      <c r="XO219" s="48"/>
      <c r="XP219" s="48"/>
      <c r="XQ219" s="48"/>
      <c r="XR219" s="48"/>
      <c r="XS219" s="48"/>
      <c r="XT219" s="48"/>
      <c r="XU219" s="48"/>
      <c r="XV219" s="48"/>
      <c r="XW219" s="48"/>
      <c r="XX219" s="48"/>
      <c r="XY219" s="48"/>
      <c r="XZ219" s="48"/>
      <c r="YA219" s="48"/>
      <c r="YB219" s="48"/>
      <c r="YC219" s="48"/>
      <c r="YD219" s="48"/>
      <c r="YE219" s="48"/>
      <c r="YF219" s="48"/>
      <c r="YG219" s="48"/>
      <c r="YH219" s="48"/>
      <c r="YI219" s="48"/>
      <c r="YJ219" s="48"/>
      <c r="YK219" s="48"/>
      <c r="YL219" s="48"/>
      <c r="YM219" s="48"/>
      <c r="YN219" s="48"/>
      <c r="YO219" s="48"/>
      <c r="YP219" s="48"/>
      <c r="YQ219" s="48"/>
      <c r="YR219" s="48"/>
      <c r="YS219" s="48"/>
      <c r="YT219" s="48"/>
      <c r="YU219" s="48"/>
      <c r="YV219" s="48"/>
      <c r="YW219" s="48"/>
      <c r="YX219" s="48"/>
      <c r="YY219" s="48"/>
      <c r="YZ219" s="48"/>
      <c r="ZA219" s="48"/>
      <c r="ZB219" s="48"/>
      <c r="ZC219" s="48"/>
      <c r="ZD219" s="48"/>
      <c r="ZE219" s="48"/>
      <c r="ZF219" s="48"/>
      <c r="ZG219" s="48"/>
      <c r="ZH219" s="48"/>
      <c r="ZI219" s="48"/>
      <c r="ZJ219" s="48"/>
      <c r="ZK219" s="48"/>
      <c r="ZL219" s="48"/>
      <c r="ZM219" s="48"/>
      <c r="ZN219" s="48"/>
      <c r="ZO219" s="48"/>
      <c r="ZP219" s="48"/>
      <c r="ZQ219" s="48"/>
      <c r="ZR219" s="48"/>
      <c r="ZS219" s="48"/>
      <c r="ZT219" s="48"/>
      <c r="ZU219" s="48"/>
      <c r="ZV219" s="48"/>
      <c r="ZW219" s="48"/>
      <c r="ZX219" s="48"/>
      <c r="ZY219" s="48"/>
      <c r="ZZ219" s="48"/>
      <c r="AAA219" s="48"/>
      <c r="AAB219" s="48"/>
      <c r="AAC219" s="48"/>
      <c r="AAD219" s="48"/>
      <c r="AAE219" s="48"/>
      <c r="AAF219" s="48"/>
      <c r="AAG219" s="48"/>
      <c r="AAH219" s="48"/>
      <c r="AAI219" s="48"/>
      <c r="AAJ219" s="48"/>
      <c r="AAK219" s="48"/>
      <c r="AAL219" s="48"/>
      <c r="AAM219" s="48"/>
      <c r="AAN219" s="48"/>
      <c r="AAO219" s="48"/>
      <c r="AAP219" s="48"/>
      <c r="AAQ219" s="48"/>
      <c r="AAR219" s="48"/>
      <c r="AAS219" s="48"/>
      <c r="AAT219" s="48"/>
      <c r="AAU219" s="48"/>
      <c r="AAV219" s="48"/>
      <c r="AAW219" s="48"/>
      <c r="AAX219" s="48"/>
      <c r="AAY219" s="48"/>
      <c r="AAZ219" s="48"/>
      <c r="ABA219" s="48"/>
      <c r="ABB219" s="48"/>
      <c r="ABC219" s="48"/>
      <c r="ABD219" s="48"/>
      <c r="ABE219" s="48"/>
      <c r="ABF219" s="48"/>
      <c r="ABG219" s="48"/>
      <c r="ABH219" s="48"/>
      <c r="ABI219" s="48"/>
      <c r="ABJ219" s="48"/>
      <c r="ABK219" s="48"/>
      <c r="ABL219" s="48"/>
      <c r="ABM219" s="48"/>
      <c r="ABN219" s="48"/>
      <c r="ABO219" s="48"/>
      <c r="ABP219" s="48"/>
      <c r="ABQ219" s="48"/>
      <c r="ABR219" s="48"/>
      <c r="ABS219" s="48"/>
      <c r="ABT219" s="48"/>
      <c r="ABU219" s="48"/>
      <c r="ABV219" s="48"/>
      <c r="ABW219" s="48"/>
      <c r="ABX219" s="48"/>
      <c r="ABY219" s="48"/>
      <c r="ABZ219" s="48"/>
      <c r="ACA219" s="48"/>
      <c r="ACB219" s="48"/>
      <c r="ACC219" s="48"/>
      <c r="ACD219" s="48"/>
      <c r="ACE219" s="48"/>
      <c r="ACF219" s="48"/>
      <c r="ACG219" s="48"/>
      <c r="ACH219" s="48"/>
      <c r="ACI219" s="48"/>
      <c r="ACJ219" s="48"/>
      <c r="ACK219" s="48"/>
      <c r="ACL219" s="48"/>
      <c r="ACM219" s="48"/>
      <c r="ACN219" s="48"/>
      <c r="ACO219" s="48"/>
      <c r="ACP219" s="48"/>
      <c r="ACQ219" s="48"/>
      <c r="ACR219" s="48"/>
      <c r="ACS219" s="48"/>
      <c r="ACT219" s="48"/>
      <c r="ACU219" s="48"/>
      <c r="ACV219" s="48"/>
      <c r="ACW219" s="48"/>
      <c r="ACX219" s="48"/>
      <c r="ACY219" s="48"/>
      <c r="ACZ219" s="48"/>
      <c r="ADA219" s="48"/>
      <c r="ADB219" s="48"/>
      <c r="ADC219" s="48"/>
      <c r="ADD219" s="48"/>
      <c r="ADE219" s="48"/>
      <c r="ADF219" s="48"/>
      <c r="ADG219" s="48"/>
      <c r="ADH219" s="48"/>
      <c r="ADI219" s="48"/>
      <c r="ADJ219" s="48"/>
      <c r="ADK219" s="48"/>
      <c r="ADL219" s="48"/>
      <c r="ADM219" s="48"/>
      <c r="ADN219" s="48"/>
      <c r="ADO219" s="48"/>
      <c r="ADP219" s="48"/>
      <c r="ADQ219" s="48"/>
      <c r="ADR219" s="48"/>
      <c r="ADS219" s="48"/>
      <c r="ADT219" s="48"/>
      <c r="ADU219" s="48"/>
      <c r="ADV219" s="48"/>
      <c r="ADW219" s="48"/>
      <c r="ADX219" s="48"/>
      <c r="ADY219" s="48"/>
      <c r="ADZ219" s="48"/>
      <c r="AEA219" s="48"/>
      <c r="AEB219" s="48"/>
      <c r="AEC219" s="48"/>
      <c r="AED219" s="48"/>
      <c r="AEE219" s="48"/>
      <c r="AEF219" s="48"/>
      <c r="AEG219" s="48"/>
      <c r="AEH219" s="48"/>
      <c r="AEI219" s="48"/>
      <c r="AEJ219" s="48"/>
      <c r="AEK219" s="48"/>
      <c r="AEL219" s="48"/>
      <c r="AEM219" s="48"/>
      <c r="AEN219" s="48"/>
      <c r="AEO219" s="48"/>
      <c r="AEP219" s="48"/>
      <c r="AEQ219" s="48"/>
      <c r="AER219" s="48"/>
      <c r="AES219" s="48"/>
      <c r="AET219" s="48"/>
      <c r="AEU219" s="48"/>
      <c r="AEV219" s="48"/>
      <c r="AEW219" s="48"/>
      <c r="AEX219" s="48"/>
      <c r="AEY219" s="48"/>
      <c r="AEZ219" s="48"/>
      <c r="AFA219" s="48"/>
      <c r="AFB219" s="48"/>
      <c r="AFC219" s="48"/>
      <c r="AFD219" s="48"/>
      <c r="AFE219" s="48"/>
      <c r="AFF219" s="48"/>
      <c r="AFG219" s="48"/>
      <c r="AFH219" s="48"/>
      <c r="AFI219" s="48"/>
      <c r="AFJ219" s="48"/>
      <c r="AFK219" s="48"/>
      <c r="AFL219" s="48"/>
      <c r="AFM219" s="48"/>
      <c r="AFN219" s="48"/>
      <c r="AFO219" s="48"/>
      <c r="AFP219" s="48"/>
      <c r="AFQ219" s="48"/>
      <c r="AFR219" s="48"/>
      <c r="AFS219" s="48"/>
      <c r="AFT219" s="48"/>
      <c r="AFU219" s="48"/>
      <c r="AFV219" s="48"/>
      <c r="AFW219" s="48"/>
      <c r="AFX219" s="48"/>
      <c r="AFY219" s="48"/>
      <c r="AFZ219" s="48"/>
      <c r="AGA219" s="48"/>
      <c r="AGB219" s="48"/>
      <c r="AGC219" s="48"/>
      <c r="AGD219" s="48"/>
      <c r="AGE219" s="48"/>
      <c r="AGF219" s="48"/>
      <c r="AGG219" s="48"/>
      <c r="AGH219" s="48"/>
      <c r="AGI219" s="48"/>
      <c r="AGJ219" s="48"/>
      <c r="AGK219" s="48"/>
      <c r="AGL219" s="48"/>
      <c r="AGM219" s="48"/>
      <c r="AGN219" s="48"/>
      <c r="AGO219" s="48"/>
      <c r="AGP219" s="48"/>
      <c r="AGQ219" s="48"/>
      <c r="AGR219" s="48"/>
      <c r="AGS219" s="48"/>
      <c r="AGT219" s="48"/>
      <c r="AGU219" s="48"/>
      <c r="AGV219" s="48"/>
      <c r="AGW219" s="48"/>
      <c r="AGX219" s="48"/>
      <c r="AGY219" s="48"/>
      <c r="AGZ219" s="48"/>
      <c r="AHA219" s="48"/>
      <c r="AHB219" s="48"/>
      <c r="AHC219" s="48"/>
      <c r="AHD219" s="48"/>
      <c r="AHE219" s="48"/>
      <c r="AHF219" s="48"/>
      <c r="AHG219" s="48"/>
      <c r="AHH219" s="48"/>
      <c r="AHI219" s="48"/>
      <c r="AHJ219" s="48"/>
      <c r="AHK219" s="48"/>
      <c r="AHL219" s="48"/>
      <c r="AHM219" s="48"/>
      <c r="AHN219" s="48"/>
      <c r="AHO219" s="48"/>
      <c r="AHP219" s="48"/>
      <c r="AHQ219" s="48"/>
      <c r="AHR219" s="48"/>
      <c r="AHS219" s="48"/>
      <c r="AHT219" s="48"/>
      <c r="AHU219" s="48"/>
      <c r="AHV219" s="48"/>
      <c r="AHW219" s="48"/>
      <c r="AHX219" s="48"/>
      <c r="AHY219" s="48"/>
      <c r="AHZ219" s="48"/>
      <c r="AIA219" s="48"/>
      <c r="AIB219" s="48"/>
      <c r="AIC219" s="48"/>
      <c r="AID219" s="48"/>
      <c r="AIE219" s="48"/>
      <c r="AIF219" s="48"/>
      <c r="AIG219" s="48"/>
      <c r="AIH219" s="48"/>
      <c r="AII219" s="48"/>
      <c r="AIJ219" s="48"/>
      <c r="AIK219" s="48"/>
      <c r="AIL219" s="48"/>
      <c r="AIM219" s="48"/>
      <c r="AIN219" s="48"/>
      <c r="AIO219" s="48"/>
      <c r="AIP219" s="48"/>
      <c r="AIQ219" s="48"/>
      <c r="AIR219" s="48"/>
      <c r="AIS219" s="48"/>
      <c r="AIT219" s="48"/>
      <c r="AIU219" s="48"/>
      <c r="AIV219" s="48"/>
      <c r="AIW219" s="48"/>
      <c r="AIX219" s="48"/>
      <c r="AIY219" s="48"/>
      <c r="AIZ219" s="48"/>
      <c r="AJA219" s="48"/>
      <c r="AJB219" s="48"/>
      <c r="AJC219" s="48"/>
      <c r="AJD219" s="48"/>
      <c r="AJE219" s="48"/>
      <c r="AJF219" s="48"/>
      <c r="AJG219" s="48"/>
      <c r="AJH219" s="48"/>
      <c r="AJI219" s="48"/>
      <c r="AJJ219" s="48"/>
      <c r="AJK219" s="48"/>
      <c r="AJL219" s="48"/>
      <c r="AJM219" s="48"/>
      <c r="AJN219" s="48"/>
      <c r="AJO219" s="48"/>
      <c r="AJP219" s="48"/>
      <c r="AJQ219" s="48"/>
      <c r="AJR219" s="48"/>
      <c r="AJS219" s="48"/>
      <c r="AJT219" s="48"/>
      <c r="AJU219" s="48"/>
      <c r="AJV219" s="48"/>
      <c r="AJW219" s="48"/>
      <c r="AJX219" s="48"/>
      <c r="AJY219" s="48"/>
      <c r="AJZ219" s="48"/>
      <c r="AKA219" s="48"/>
      <c r="AKB219" s="48"/>
      <c r="AKC219" s="48"/>
      <c r="AKD219" s="48"/>
      <c r="AKE219" s="48"/>
      <c r="AKF219" s="48"/>
      <c r="AKG219" s="48"/>
      <c r="AKH219" s="48"/>
      <c r="AKI219" s="48"/>
      <c r="AKJ219" s="48"/>
      <c r="AKK219" s="48"/>
      <c r="AKL219" s="48"/>
      <c r="AKM219" s="48"/>
      <c r="AKN219" s="48"/>
      <c r="AKO219" s="48"/>
      <c r="AKP219" s="48"/>
      <c r="AKQ219" s="48"/>
      <c r="AKR219" s="48"/>
      <c r="AKS219" s="48"/>
      <c r="AKT219" s="48"/>
      <c r="AKU219" s="48"/>
      <c r="AKV219" s="48"/>
      <c r="AKW219" s="48"/>
      <c r="AKX219" s="48"/>
      <c r="AKY219" s="48"/>
      <c r="AKZ219" s="48"/>
      <c r="ALA219" s="48"/>
      <c r="ALB219" s="48"/>
      <c r="ALC219" s="48"/>
      <c r="ALD219" s="48"/>
      <c r="ALE219" s="48"/>
      <c r="ALF219" s="48"/>
      <c r="ALG219" s="48"/>
      <c r="ALH219" s="48"/>
      <c r="ALI219" s="48"/>
      <c r="ALJ219" s="48"/>
      <c r="ALK219" s="48"/>
      <c r="ALL219" s="48"/>
      <c r="ALM219" s="48"/>
      <c r="ALN219" s="48"/>
      <c r="ALO219" s="48"/>
      <c r="ALP219" s="48"/>
      <c r="ALQ219" s="48"/>
      <c r="ALR219" s="48"/>
      <c r="ALS219" s="48"/>
      <c r="ALT219" s="48"/>
      <c r="ALU219" s="48"/>
      <c r="ALV219" s="48"/>
      <c r="ALW219" s="48"/>
      <c r="ALX219" s="48"/>
      <c r="ALY219" s="48"/>
      <c r="ALZ219" s="48"/>
      <c r="AMA219" s="48"/>
      <c r="AMB219" s="48"/>
      <c r="AMC219" s="48"/>
      <c r="AMD219" s="48"/>
      <c r="AME219" s="48"/>
      <c r="AMF219" s="48"/>
      <c r="AMG219" s="48"/>
      <c r="AMH219" s="48"/>
      <c r="AMI219" s="48"/>
      <c r="AMJ219" s="48"/>
    </row>
    <row r="220" s="243" customFormat="true" ht="16.5" hidden="false" customHeight="true" outlineLevel="0" collapsed="false">
      <c r="A220" s="240" t="n">
        <f aca="false">A219+1</f>
        <v>208</v>
      </c>
      <c r="B220" s="242" t="s">
        <v>613</v>
      </c>
      <c r="C220" s="242" t="s">
        <v>611</v>
      </c>
      <c r="D220" s="242" t="s">
        <v>606</v>
      </c>
      <c r="E220" s="242" t="s">
        <v>304</v>
      </c>
      <c r="F220" s="242" t="n">
        <v>0</v>
      </c>
      <c r="G220" s="242" t="s">
        <v>305</v>
      </c>
      <c r="H220" s="244" t="s">
        <v>294</v>
      </c>
      <c r="I220" s="242" t="n">
        <f aca="false">COUNTIF($C$13:$C$265,$C220)</f>
        <v>4</v>
      </c>
      <c r="J220" s="245" t="n">
        <f aca="false">COUNTIF($B$13:$B$265,$B220)</f>
        <v>1</v>
      </c>
      <c r="K220" s="244"/>
      <c r="L220" s="246" t="n">
        <v>1320</v>
      </c>
      <c r="M220" s="246" t="n">
        <v>545</v>
      </c>
      <c r="N220" s="246" t="n">
        <v>250</v>
      </c>
      <c r="O220" s="260" t="n">
        <f aca="false">L220*M220*N220/10^9</f>
        <v>0.17985</v>
      </c>
      <c r="P220" s="248" t="n">
        <v>0.04913</v>
      </c>
      <c r="Q220" s="249"/>
      <c r="R220" s="250"/>
      <c r="S220" s="251" t="n">
        <v>103.83</v>
      </c>
      <c r="T220" s="252" t="n">
        <v>102.53</v>
      </c>
      <c r="U220" s="253" t="n">
        <v>126.4813</v>
      </c>
      <c r="V220" s="254"/>
      <c r="W220" s="255" t="n">
        <f aca="false">SUM(X220:WY220)</f>
        <v>150</v>
      </c>
      <c r="AD220" s="243" t="n">
        <v>0</v>
      </c>
      <c r="AH220" s="243" t="n">
        <v>20</v>
      </c>
      <c r="AI220" s="243" t="n">
        <v>0</v>
      </c>
      <c r="AJ220" s="243" t="n">
        <v>10</v>
      </c>
      <c r="AK220" s="243" t="n">
        <v>30</v>
      </c>
      <c r="AL220" s="243" t="n">
        <v>0</v>
      </c>
      <c r="AM220" s="243" t="n">
        <v>0</v>
      </c>
      <c r="AP220" s="243" t="n">
        <v>0</v>
      </c>
      <c r="AQ220" s="243" t="n">
        <v>0</v>
      </c>
      <c r="AR220" s="243" t="n">
        <v>0</v>
      </c>
      <c r="AS220" s="243" t="n">
        <v>0</v>
      </c>
      <c r="AT220" s="243" t="n">
        <v>0</v>
      </c>
      <c r="AU220" s="243" t="n">
        <v>30</v>
      </c>
      <c r="AV220" s="243" t="n">
        <v>0</v>
      </c>
      <c r="AW220" s="243" t="n">
        <v>0</v>
      </c>
      <c r="AX220" s="243" t="n">
        <v>0</v>
      </c>
      <c r="AY220" s="243" t="n">
        <v>0</v>
      </c>
      <c r="AZ220" s="243" t="n">
        <v>0</v>
      </c>
      <c r="BA220" s="243" t="n">
        <v>30</v>
      </c>
      <c r="BB220" s="243" t="n">
        <v>0</v>
      </c>
      <c r="BC220" s="243" t="n">
        <v>30</v>
      </c>
      <c r="BD220" s="243" t="n">
        <v>0</v>
      </c>
      <c r="BE220" s="243" t="n">
        <v>0</v>
      </c>
      <c r="BF220" s="243" t="n">
        <v>0</v>
      </c>
      <c r="BG220" s="243" t="n">
        <v>0</v>
      </c>
      <c r="BH220" s="243" t="n">
        <v>0</v>
      </c>
      <c r="BI220" s="243" t="n">
        <v>0</v>
      </c>
      <c r="BJ220" s="243" t="n">
        <v>0</v>
      </c>
      <c r="BK220" s="243" t="n">
        <v>0</v>
      </c>
      <c r="BL220" s="243" t="n">
        <v>0</v>
      </c>
      <c r="BM220" s="243" t="n">
        <v>0</v>
      </c>
      <c r="BN220" s="243" t="n">
        <v>0</v>
      </c>
      <c r="BO220" s="243" t="n">
        <v>0</v>
      </c>
      <c r="BP220" s="243" t="n">
        <v>0</v>
      </c>
      <c r="BQ220" s="243" t="n">
        <v>0</v>
      </c>
      <c r="BR220" s="243" t="n">
        <v>0</v>
      </c>
      <c r="BS220" s="243" t="n">
        <v>0</v>
      </c>
      <c r="BT220" s="243" t="n">
        <v>0</v>
      </c>
      <c r="BU220" s="243" t="n">
        <v>0</v>
      </c>
      <c r="BV220" s="243" t="n">
        <v>0</v>
      </c>
      <c r="BW220" s="243" t="n">
        <v>0</v>
      </c>
      <c r="BX220" s="243" t="n">
        <v>0</v>
      </c>
      <c r="BY220" s="243" t="n">
        <v>0</v>
      </c>
      <c r="BZ220" s="243" t="n">
        <v>0</v>
      </c>
      <c r="CA220" s="243" t="n">
        <v>0</v>
      </c>
      <c r="CB220" s="243" t="n">
        <v>0</v>
      </c>
      <c r="CC220" s="243" t="n">
        <v>0</v>
      </c>
      <c r="CD220" s="243" t="n">
        <v>0</v>
      </c>
      <c r="CE220" s="243" t="n">
        <v>0</v>
      </c>
      <c r="CF220" s="243" t="n">
        <v>0</v>
      </c>
      <c r="CG220" s="243" t="n">
        <v>0</v>
      </c>
      <c r="CH220" s="243" t="n">
        <v>0</v>
      </c>
      <c r="CI220" s="243" t="n">
        <v>0</v>
      </c>
      <c r="CJ220" s="243" t="n">
        <v>0</v>
      </c>
      <c r="CK220" s="243" t="n">
        <v>0</v>
      </c>
      <c r="CL220" s="243" t="n">
        <v>0</v>
      </c>
      <c r="CM220" s="243" t="n">
        <v>0</v>
      </c>
      <c r="CN220" s="243" t="n">
        <v>0</v>
      </c>
      <c r="WY220" s="236" t="n">
        <v>0</v>
      </c>
      <c r="WZ220" s="108"/>
      <c r="XA220" s="237" t="n">
        <v>0</v>
      </c>
      <c r="XB220" s="61" t="n">
        <v>150</v>
      </c>
      <c r="XC220" s="200" t="n">
        <f aca="false">XB220-W220</f>
        <v>0</v>
      </c>
      <c r="XD220" s="256" t="n">
        <f aca="false">SUMIF('TRIEN KHAI SX'!$B$8:$B$262,$B220,'TRIEN KHAI SX'!$CM$8:$CM$262)-W220</f>
        <v>0</v>
      </c>
      <c r="XE220" s="257" t="n">
        <f aca="false">SUMIF('TRIEN KHAI SX'!$B$8:$B$262,$B220,'TRIEN KHAI SX'!$FG$8:$FG$262)</f>
        <v>0</v>
      </c>
      <c r="XF220" s="258"/>
      <c r="XG220" s="258"/>
      <c r="XH220" s="258"/>
      <c r="XI220" s="258"/>
      <c r="XJ220" s="258"/>
      <c r="XK220" s="45"/>
      <c r="XL220" s="45"/>
      <c r="XM220" s="48"/>
      <c r="XN220" s="48"/>
      <c r="XO220" s="48"/>
      <c r="XP220" s="48"/>
      <c r="XQ220" s="48"/>
      <c r="XR220" s="48"/>
      <c r="XS220" s="48"/>
      <c r="XT220" s="48"/>
      <c r="XU220" s="48"/>
      <c r="XV220" s="48"/>
      <c r="XW220" s="48"/>
      <c r="XX220" s="48"/>
      <c r="XY220" s="48"/>
      <c r="XZ220" s="48"/>
      <c r="YA220" s="48"/>
      <c r="YB220" s="48"/>
      <c r="YC220" s="48"/>
      <c r="YD220" s="48"/>
      <c r="YE220" s="48"/>
      <c r="YF220" s="48"/>
      <c r="YG220" s="48"/>
      <c r="YH220" s="48"/>
      <c r="YI220" s="48"/>
      <c r="YJ220" s="48"/>
      <c r="YK220" s="48"/>
      <c r="YL220" s="48"/>
      <c r="YM220" s="48"/>
      <c r="YN220" s="48"/>
      <c r="YO220" s="48"/>
      <c r="YP220" s="48"/>
      <c r="YQ220" s="48"/>
      <c r="YR220" s="48"/>
      <c r="YS220" s="48"/>
      <c r="YT220" s="48"/>
      <c r="YU220" s="48"/>
      <c r="YV220" s="48"/>
      <c r="YW220" s="48"/>
      <c r="YX220" s="48"/>
      <c r="YY220" s="48"/>
      <c r="YZ220" s="48"/>
      <c r="ZA220" s="48"/>
      <c r="ZB220" s="48"/>
      <c r="ZC220" s="48"/>
      <c r="ZD220" s="48"/>
      <c r="ZE220" s="48"/>
      <c r="ZF220" s="48"/>
      <c r="ZG220" s="48"/>
      <c r="ZH220" s="48"/>
      <c r="ZI220" s="48"/>
      <c r="ZJ220" s="48"/>
      <c r="ZK220" s="48"/>
      <c r="ZL220" s="48"/>
      <c r="ZM220" s="48"/>
      <c r="ZN220" s="48"/>
      <c r="ZO220" s="48"/>
      <c r="ZP220" s="48"/>
      <c r="ZQ220" s="48"/>
      <c r="ZR220" s="48"/>
      <c r="ZS220" s="48"/>
      <c r="ZT220" s="48"/>
      <c r="ZU220" s="48"/>
      <c r="ZV220" s="48"/>
      <c r="ZW220" s="48"/>
      <c r="ZX220" s="48"/>
      <c r="ZY220" s="48"/>
      <c r="ZZ220" s="48"/>
      <c r="AAA220" s="48"/>
      <c r="AAB220" s="48"/>
      <c r="AAC220" s="48"/>
      <c r="AAD220" s="48"/>
      <c r="AAE220" s="48"/>
      <c r="AAF220" s="48"/>
      <c r="AAG220" s="48"/>
      <c r="AAH220" s="48"/>
      <c r="AAI220" s="48"/>
      <c r="AAJ220" s="48"/>
      <c r="AAK220" s="48"/>
      <c r="AAL220" s="48"/>
      <c r="AAM220" s="48"/>
      <c r="AAN220" s="48"/>
      <c r="AAO220" s="48"/>
      <c r="AAP220" s="48"/>
      <c r="AAQ220" s="48"/>
      <c r="AAR220" s="48"/>
      <c r="AAS220" s="48"/>
      <c r="AAT220" s="48"/>
      <c r="AAU220" s="48"/>
      <c r="AAV220" s="48"/>
      <c r="AAW220" s="48"/>
      <c r="AAX220" s="48"/>
      <c r="AAY220" s="48"/>
      <c r="AAZ220" s="48"/>
      <c r="ABA220" s="48"/>
      <c r="ABB220" s="48"/>
      <c r="ABC220" s="48"/>
      <c r="ABD220" s="48"/>
      <c r="ABE220" s="48"/>
      <c r="ABF220" s="48"/>
      <c r="ABG220" s="48"/>
      <c r="ABH220" s="48"/>
      <c r="ABI220" s="48"/>
      <c r="ABJ220" s="48"/>
      <c r="ABK220" s="48"/>
      <c r="ABL220" s="48"/>
      <c r="ABM220" s="48"/>
      <c r="ABN220" s="48"/>
      <c r="ABO220" s="48"/>
      <c r="ABP220" s="48"/>
      <c r="ABQ220" s="48"/>
      <c r="ABR220" s="48"/>
      <c r="ABS220" s="48"/>
      <c r="ABT220" s="48"/>
      <c r="ABU220" s="48"/>
      <c r="ABV220" s="48"/>
      <c r="ABW220" s="48"/>
      <c r="ABX220" s="48"/>
      <c r="ABY220" s="48"/>
      <c r="ABZ220" s="48"/>
      <c r="ACA220" s="48"/>
      <c r="ACB220" s="48"/>
      <c r="ACC220" s="48"/>
      <c r="ACD220" s="48"/>
      <c r="ACE220" s="48"/>
      <c r="ACF220" s="48"/>
      <c r="ACG220" s="48"/>
      <c r="ACH220" s="48"/>
      <c r="ACI220" s="48"/>
      <c r="ACJ220" s="48"/>
      <c r="ACK220" s="48"/>
      <c r="ACL220" s="48"/>
      <c r="ACM220" s="48"/>
      <c r="ACN220" s="48"/>
      <c r="ACO220" s="48"/>
      <c r="ACP220" s="48"/>
      <c r="ACQ220" s="48"/>
      <c r="ACR220" s="48"/>
      <c r="ACS220" s="48"/>
      <c r="ACT220" s="48"/>
      <c r="ACU220" s="48"/>
      <c r="ACV220" s="48"/>
      <c r="ACW220" s="48"/>
      <c r="ACX220" s="48"/>
      <c r="ACY220" s="48"/>
      <c r="ACZ220" s="48"/>
      <c r="ADA220" s="48"/>
      <c r="ADB220" s="48"/>
      <c r="ADC220" s="48"/>
      <c r="ADD220" s="48"/>
      <c r="ADE220" s="48"/>
      <c r="ADF220" s="48"/>
      <c r="ADG220" s="48"/>
      <c r="ADH220" s="48"/>
      <c r="ADI220" s="48"/>
      <c r="ADJ220" s="48"/>
      <c r="ADK220" s="48"/>
      <c r="ADL220" s="48"/>
      <c r="ADM220" s="48"/>
      <c r="ADN220" s="48"/>
      <c r="ADO220" s="48"/>
      <c r="ADP220" s="48"/>
      <c r="ADQ220" s="48"/>
      <c r="ADR220" s="48"/>
      <c r="ADS220" s="48"/>
      <c r="ADT220" s="48"/>
      <c r="ADU220" s="48"/>
      <c r="ADV220" s="48"/>
      <c r="ADW220" s="48"/>
      <c r="ADX220" s="48"/>
      <c r="ADY220" s="48"/>
      <c r="ADZ220" s="48"/>
      <c r="AEA220" s="48"/>
      <c r="AEB220" s="48"/>
      <c r="AEC220" s="48"/>
      <c r="AED220" s="48"/>
      <c r="AEE220" s="48"/>
      <c r="AEF220" s="48"/>
      <c r="AEG220" s="48"/>
      <c r="AEH220" s="48"/>
      <c r="AEI220" s="48"/>
      <c r="AEJ220" s="48"/>
      <c r="AEK220" s="48"/>
      <c r="AEL220" s="48"/>
      <c r="AEM220" s="48"/>
      <c r="AEN220" s="48"/>
      <c r="AEO220" s="48"/>
      <c r="AEP220" s="48"/>
      <c r="AEQ220" s="48"/>
      <c r="AER220" s="48"/>
      <c r="AES220" s="48"/>
      <c r="AET220" s="48"/>
      <c r="AEU220" s="48"/>
      <c r="AEV220" s="48"/>
      <c r="AEW220" s="48"/>
      <c r="AEX220" s="48"/>
      <c r="AEY220" s="48"/>
      <c r="AEZ220" s="48"/>
      <c r="AFA220" s="48"/>
      <c r="AFB220" s="48"/>
      <c r="AFC220" s="48"/>
      <c r="AFD220" s="48"/>
      <c r="AFE220" s="48"/>
      <c r="AFF220" s="48"/>
      <c r="AFG220" s="48"/>
      <c r="AFH220" s="48"/>
      <c r="AFI220" s="48"/>
      <c r="AFJ220" s="48"/>
      <c r="AFK220" s="48"/>
      <c r="AFL220" s="48"/>
      <c r="AFM220" s="48"/>
      <c r="AFN220" s="48"/>
      <c r="AFO220" s="48"/>
      <c r="AFP220" s="48"/>
      <c r="AFQ220" s="48"/>
      <c r="AFR220" s="48"/>
      <c r="AFS220" s="48"/>
      <c r="AFT220" s="48"/>
      <c r="AFU220" s="48"/>
      <c r="AFV220" s="48"/>
      <c r="AFW220" s="48"/>
      <c r="AFX220" s="48"/>
      <c r="AFY220" s="48"/>
      <c r="AFZ220" s="48"/>
      <c r="AGA220" s="48"/>
      <c r="AGB220" s="48"/>
      <c r="AGC220" s="48"/>
      <c r="AGD220" s="48"/>
      <c r="AGE220" s="48"/>
      <c r="AGF220" s="48"/>
      <c r="AGG220" s="48"/>
      <c r="AGH220" s="48"/>
      <c r="AGI220" s="48"/>
      <c r="AGJ220" s="48"/>
      <c r="AGK220" s="48"/>
      <c r="AGL220" s="48"/>
      <c r="AGM220" s="48"/>
      <c r="AGN220" s="48"/>
      <c r="AGO220" s="48"/>
      <c r="AGP220" s="48"/>
      <c r="AGQ220" s="48"/>
      <c r="AGR220" s="48"/>
      <c r="AGS220" s="48"/>
      <c r="AGT220" s="48"/>
      <c r="AGU220" s="48"/>
      <c r="AGV220" s="48"/>
      <c r="AGW220" s="48"/>
      <c r="AGX220" s="48"/>
      <c r="AGY220" s="48"/>
      <c r="AGZ220" s="48"/>
      <c r="AHA220" s="48"/>
      <c r="AHB220" s="48"/>
      <c r="AHC220" s="48"/>
      <c r="AHD220" s="48"/>
      <c r="AHE220" s="48"/>
      <c r="AHF220" s="48"/>
      <c r="AHG220" s="48"/>
      <c r="AHH220" s="48"/>
      <c r="AHI220" s="48"/>
      <c r="AHJ220" s="48"/>
      <c r="AHK220" s="48"/>
      <c r="AHL220" s="48"/>
      <c r="AHM220" s="48"/>
      <c r="AHN220" s="48"/>
      <c r="AHO220" s="48"/>
      <c r="AHP220" s="48"/>
      <c r="AHQ220" s="48"/>
      <c r="AHR220" s="48"/>
      <c r="AHS220" s="48"/>
      <c r="AHT220" s="48"/>
      <c r="AHU220" s="48"/>
      <c r="AHV220" s="48"/>
      <c r="AHW220" s="48"/>
      <c r="AHX220" s="48"/>
      <c r="AHY220" s="48"/>
      <c r="AHZ220" s="48"/>
      <c r="AIA220" s="48"/>
      <c r="AIB220" s="48"/>
      <c r="AIC220" s="48"/>
      <c r="AID220" s="48"/>
      <c r="AIE220" s="48"/>
      <c r="AIF220" s="48"/>
      <c r="AIG220" s="48"/>
      <c r="AIH220" s="48"/>
      <c r="AII220" s="48"/>
      <c r="AIJ220" s="48"/>
      <c r="AIK220" s="48"/>
      <c r="AIL220" s="48"/>
      <c r="AIM220" s="48"/>
      <c r="AIN220" s="48"/>
      <c r="AIO220" s="48"/>
      <c r="AIP220" s="48"/>
      <c r="AIQ220" s="48"/>
      <c r="AIR220" s="48"/>
      <c r="AIS220" s="48"/>
      <c r="AIT220" s="48"/>
      <c r="AIU220" s="48"/>
      <c r="AIV220" s="48"/>
      <c r="AIW220" s="48"/>
      <c r="AIX220" s="48"/>
      <c r="AIY220" s="48"/>
      <c r="AIZ220" s="48"/>
      <c r="AJA220" s="48"/>
      <c r="AJB220" s="48"/>
      <c r="AJC220" s="48"/>
      <c r="AJD220" s="48"/>
      <c r="AJE220" s="48"/>
      <c r="AJF220" s="48"/>
      <c r="AJG220" s="48"/>
      <c r="AJH220" s="48"/>
      <c r="AJI220" s="48"/>
      <c r="AJJ220" s="48"/>
      <c r="AJK220" s="48"/>
      <c r="AJL220" s="48"/>
      <c r="AJM220" s="48"/>
      <c r="AJN220" s="48"/>
      <c r="AJO220" s="48"/>
      <c r="AJP220" s="48"/>
      <c r="AJQ220" s="48"/>
      <c r="AJR220" s="48"/>
      <c r="AJS220" s="48"/>
      <c r="AJT220" s="48"/>
      <c r="AJU220" s="48"/>
      <c r="AJV220" s="48"/>
      <c r="AJW220" s="48"/>
      <c r="AJX220" s="48"/>
      <c r="AJY220" s="48"/>
      <c r="AJZ220" s="48"/>
      <c r="AKA220" s="48"/>
      <c r="AKB220" s="48"/>
      <c r="AKC220" s="48"/>
      <c r="AKD220" s="48"/>
      <c r="AKE220" s="48"/>
      <c r="AKF220" s="48"/>
      <c r="AKG220" s="48"/>
      <c r="AKH220" s="48"/>
      <c r="AKI220" s="48"/>
      <c r="AKJ220" s="48"/>
      <c r="AKK220" s="48"/>
      <c r="AKL220" s="48"/>
      <c r="AKM220" s="48"/>
      <c r="AKN220" s="48"/>
      <c r="AKO220" s="48"/>
      <c r="AKP220" s="48"/>
      <c r="AKQ220" s="48"/>
      <c r="AKR220" s="48"/>
      <c r="AKS220" s="48"/>
      <c r="AKT220" s="48"/>
      <c r="AKU220" s="48"/>
      <c r="AKV220" s="48"/>
      <c r="AKW220" s="48"/>
      <c r="AKX220" s="48"/>
      <c r="AKY220" s="48"/>
      <c r="AKZ220" s="48"/>
      <c r="ALA220" s="48"/>
      <c r="ALB220" s="48"/>
      <c r="ALC220" s="48"/>
      <c r="ALD220" s="48"/>
      <c r="ALE220" s="48"/>
      <c r="ALF220" s="48"/>
      <c r="ALG220" s="48"/>
      <c r="ALH220" s="48"/>
      <c r="ALI220" s="48"/>
      <c r="ALJ220" s="48"/>
      <c r="ALK220" s="48"/>
      <c r="ALL220" s="48"/>
      <c r="ALM220" s="48"/>
      <c r="ALN220" s="48"/>
      <c r="ALO220" s="48"/>
      <c r="ALP220" s="48"/>
      <c r="ALQ220" s="48"/>
      <c r="ALR220" s="48"/>
      <c r="ALS220" s="48"/>
      <c r="ALT220" s="48"/>
      <c r="ALU220" s="48"/>
      <c r="ALV220" s="48"/>
      <c r="ALW220" s="48"/>
      <c r="ALX220" s="48"/>
      <c r="ALY220" s="48"/>
      <c r="ALZ220" s="48"/>
      <c r="AMA220" s="48"/>
      <c r="AMB220" s="48"/>
      <c r="AMC220" s="48"/>
      <c r="AMD220" s="48"/>
      <c r="AME220" s="48"/>
      <c r="AMF220" s="48"/>
      <c r="AMG220" s="48"/>
      <c r="AMH220" s="48"/>
      <c r="AMI220" s="48"/>
      <c r="AMJ220" s="48"/>
    </row>
    <row r="221" s="243" customFormat="true" ht="16.5" hidden="false" customHeight="true" outlineLevel="0" collapsed="false">
      <c r="A221" s="240" t="n">
        <f aca="false">A220+1</f>
        <v>209</v>
      </c>
      <c r="B221" s="242" t="s">
        <v>611</v>
      </c>
      <c r="C221" s="242" t="s">
        <v>611</v>
      </c>
      <c r="D221" s="242" t="s">
        <v>606</v>
      </c>
      <c r="E221" s="242" t="s">
        <v>304</v>
      </c>
      <c r="F221" s="242" t="n">
        <v>0</v>
      </c>
      <c r="G221" s="242" t="s">
        <v>305</v>
      </c>
      <c r="H221" s="244" t="s">
        <v>294</v>
      </c>
      <c r="I221" s="242" t="n">
        <f aca="false">COUNTIF($C$13:$C$265,$C221)</f>
        <v>4</v>
      </c>
      <c r="J221" s="245" t="n">
        <f aca="false">COUNTIF($B$13:$B$265,$B221)</f>
        <v>1</v>
      </c>
      <c r="K221" s="244"/>
      <c r="L221" s="246" t="n">
        <v>1320</v>
      </c>
      <c r="M221" s="246" t="n">
        <v>545</v>
      </c>
      <c r="N221" s="246" t="n">
        <v>250</v>
      </c>
      <c r="O221" s="260" t="n">
        <f aca="false">L221*M221*N221/10^9</f>
        <v>0.17985</v>
      </c>
      <c r="P221" s="248" t="n">
        <v>0.04913</v>
      </c>
      <c r="Q221" s="249"/>
      <c r="R221" s="250"/>
      <c r="S221" s="251"/>
      <c r="T221" s="252"/>
      <c r="U221" s="253" t="n">
        <v>126.4813</v>
      </c>
      <c r="V221" s="254"/>
      <c r="W221" s="255" t="n">
        <f aca="false">SUM(X221:WY221)</f>
        <v>130</v>
      </c>
      <c r="X221" s="243" t="n">
        <v>0</v>
      </c>
      <c r="Y221" s="243" t="n">
        <v>0</v>
      </c>
      <c r="Z221" s="243" t="n">
        <v>0</v>
      </c>
      <c r="AA221" s="243" t="n">
        <v>0</v>
      </c>
      <c r="AB221" s="243" t="n">
        <v>0</v>
      </c>
      <c r="AC221" s="243" t="n">
        <v>0</v>
      </c>
      <c r="AD221" s="243" t="n">
        <v>0</v>
      </c>
      <c r="AE221" s="243" t="n">
        <v>0</v>
      </c>
      <c r="AF221" s="243" t="n">
        <v>0</v>
      </c>
      <c r="AG221" s="243" t="n">
        <v>0</v>
      </c>
      <c r="AH221" s="243" t="n">
        <v>0</v>
      </c>
      <c r="AI221" s="243" t="n">
        <v>0</v>
      </c>
      <c r="AJ221" s="243" t="n">
        <v>0</v>
      </c>
      <c r="AK221" s="243" t="n">
        <v>0</v>
      </c>
      <c r="AL221" s="243" t="n">
        <v>0</v>
      </c>
      <c r="AM221" s="243" t="n">
        <v>0</v>
      </c>
      <c r="AP221" s="243" t="n">
        <v>0</v>
      </c>
      <c r="AQ221" s="243" t="n">
        <v>0</v>
      </c>
      <c r="AR221" s="243" t="n">
        <v>0</v>
      </c>
      <c r="AS221" s="243" t="n">
        <v>0</v>
      </c>
      <c r="AT221" s="243" t="n">
        <v>0</v>
      </c>
      <c r="AU221" s="243" t="n">
        <v>0</v>
      </c>
      <c r="AV221" s="243" t="n">
        <v>0</v>
      </c>
      <c r="AW221" s="243" t="n">
        <v>0</v>
      </c>
      <c r="AX221" s="243" t="n">
        <v>0</v>
      </c>
      <c r="AY221" s="243" t="n">
        <v>0</v>
      </c>
      <c r="AZ221" s="243" t="n">
        <v>0</v>
      </c>
      <c r="BA221" s="243" t="n">
        <v>0</v>
      </c>
      <c r="BB221" s="243" t="n">
        <v>0</v>
      </c>
      <c r="BC221" s="243" t="n">
        <v>0</v>
      </c>
      <c r="BD221" s="243" t="n">
        <v>0</v>
      </c>
      <c r="BE221" s="243" t="n">
        <v>0</v>
      </c>
      <c r="BF221" s="243" t="n">
        <v>0</v>
      </c>
      <c r="BG221" s="243" t="n">
        <v>0</v>
      </c>
      <c r="BH221" s="243" t="n">
        <v>0</v>
      </c>
      <c r="BI221" s="243" t="n">
        <v>30</v>
      </c>
      <c r="BJ221" s="243" t="n">
        <v>0</v>
      </c>
      <c r="BK221" s="243" t="n">
        <v>0</v>
      </c>
      <c r="BL221" s="243" t="n">
        <v>0</v>
      </c>
      <c r="BM221" s="243" t="n">
        <v>0</v>
      </c>
      <c r="BN221" s="243" t="n">
        <v>0</v>
      </c>
      <c r="BO221" s="243" t="n">
        <v>0</v>
      </c>
      <c r="BP221" s="243" t="n">
        <v>0</v>
      </c>
      <c r="BQ221" s="243" t="n">
        <v>0</v>
      </c>
      <c r="BR221" s="243" t="n">
        <v>0</v>
      </c>
      <c r="BS221" s="243" t="n">
        <v>0</v>
      </c>
      <c r="BT221" s="243" t="n">
        <v>0</v>
      </c>
      <c r="BU221" s="243" t="n">
        <v>0</v>
      </c>
      <c r="BV221" s="243" t="n">
        <v>0</v>
      </c>
      <c r="BW221" s="243" t="n">
        <v>0</v>
      </c>
      <c r="BX221" s="243" t="n">
        <v>40</v>
      </c>
      <c r="BY221" s="243" t="n">
        <v>0</v>
      </c>
      <c r="BZ221" s="243" t="n">
        <v>0</v>
      </c>
      <c r="CA221" s="243" t="n">
        <v>0</v>
      </c>
      <c r="CB221" s="243" t="n">
        <v>0</v>
      </c>
      <c r="CC221" s="243" t="n">
        <v>0</v>
      </c>
      <c r="CD221" s="243" t="n">
        <v>0</v>
      </c>
      <c r="CE221" s="243" t="n">
        <v>0</v>
      </c>
      <c r="CF221" s="243" t="n">
        <v>0</v>
      </c>
      <c r="CG221" s="243" t="n">
        <v>30</v>
      </c>
      <c r="CH221" s="243" t="n">
        <v>0</v>
      </c>
      <c r="CI221" s="243" t="n">
        <v>0</v>
      </c>
      <c r="CJ221" s="243" t="n">
        <v>0</v>
      </c>
      <c r="CK221" s="243" t="n">
        <v>30</v>
      </c>
      <c r="CL221" s="243" t="n">
        <v>0</v>
      </c>
      <c r="CM221" s="243" t="n">
        <v>0</v>
      </c>
      <c r="CN221" s="243" t="n">
        <v>0</v>
      </c>
      <c r="WY221" s="236" t="n">
        <v>0</v>
      </c>
      <c r="WZ221" s="108"/>
      <c r="XA221" s="237" t="n">
        <v>0</v>
      </c>
      <c r="XB221" s="61" t="n">
        <v>130</v>
      </c>
      <c r="XC221" s="200" t="n">
        <f aca="false">XB221-W221</f>
        <v>0</v>
      </c>
      <c r="XD221" s="256" t="n">
        <f aca="false">SUMIF('TRIEN KHAI SX'!$B$8:$B$262,$B221,'TRIEN KHAI SX'!$CM$8:$CM$262)-W221</f>
        <v>-30</v>
      </c>
      <c r="XE221" s="257" t="n">
        <f aca="false">SUMIF('TRIEN KHAI SX'!$B$8:$B$262,$B221,'TRIEN KHAI SX'!$FG$8:$FG$262)</f>
        <v>-30</v>
      </c>
      <c r="XF221" s="258"/>
      <c r="XG221" s="258"/>
      <c r="XH221" s="258"/>
      <c r="XI221" s="258"/>
      <c r="XJ221" s="258"/>
      <c r="XK221" s="45"/>
      <c r="XL221" s="45"/>
      <c r="XM221" s="48"/>
      <c r="XN221" s="48"/>
      <c r="XO221" s="48"/>
      <c r="XP221" s="48"/>
      <c r="XQ221" s="48"/>
      <c r="XR221" s="48"/>
      <c r="XS221" s="48"/>
      <c r="XT221" s="48"/>
      <c r="XU221" s="48"/>
      <c r="XV221" s="48"/>
      <c r="XW221" s="48"/>
      <c r="XX221" s="48"/>
      <c r="XY221" s="48"/>
      <c r="XZ221" s="48"/>
      <c r="YA221" s="48"/>
      <c r="YB221" s="48"/>
      <c r="YC221" s="48"/>
      <c r="YD221" s="48"/>
      <c r="YE221" s="48"/>
      <c r="YF221" s="48"/>
      <c r="YG221" s="48"/>
      <c r="YH221" s="48"/>
      <c r="YI221" s="48"/>
      <c r="YJ221" s="48"/>
      <c r="YK221" s="48"/>
      <c r="YL221" s="48"/>
      <c r="YM221" s="48"/>
      <c r="YN221" s="48"/>
      <c r="YO221" s="48"/>
      <c r="YP221" s="48"/>
      <c r="YQ221" s="48"/>
      <c r="YR221" s="48"/>
      <c r="YS221" s="48"/>
      <c r="YT221" s="48"/>
      <c r="YU221" s="48"/>
      <c r="YV221" s="48"/>
      <c r="YW221" s="48"/>
      <c r="YX221" s="48"/>
      <c r="YY221" s="48"/>
      <c r="YZ221" s="48"/>
      <c r="ZA221" s="48"/>
      <c r="ZB221" s="48"/>
      <c r="ZC221" s="48"/>
      <c r="ZD221" s="48"/>
      <c r="ZE221" s="48"/>
      <c r="ZF221" s="48"/>
      <c r="ZG221" s="48"/>
      <c r="ZH221" s="48"/>
      <c r="ZI221" s="48"/>
      <c r="ZJ221" s="48"/>
      <c r="ZK221" s="48"/>
      <c r="ZL221" s="48"/>
      <c r="ZM221" s="48"/>
      <c r="ZN221" s="48"/>
      <c r="ZO221" s="48"/>
      <c r="ZP221" s="48"/>
      <c r="ZQ221" s="48"/>
      <c r="ZR221" s="48"/>
      <c r="ZS221" s="48"/>
      <c r="ZT221" s="48"/>
      <c r="ZU221" s="48"/>
      <c r="ZV221" s="48"/>
      <c r="ZW221" s="48"/>
      <c r="ZX221" s="48"/>
      <c r="ZY221" s="48"/>
      <c r="ZZ221" s="48"/>
      <c r="AAA221" s="48"/>
      <c r="AAB221" s="48"/>
      <c r="AAC221" s="48"/>
      <c r="AAD221" s="48"/>
      <c r="AAE221" s="48"/>
      <c r="AAF221" s="48"/>
      <c r="AAG221" s="48"/>
      <c r="AAH221" s="48"/>
      <c r="AAI221" s="48"/>
      <c r="AAJ221" s="48"/>
      <c r="AAK221" s="48"/>
      <c r="AAL221" s="48"/>
      <c r="AAM221" s="48"/>
      <c r="AAN221" s="48"/>
      <c r="AAO221" s="48"/>
      <c r="AAP221" s="48"/>
      <c r="AAQ221" s="48"/>
      <c r="AAR221" s="48"/>
      <c r="AAS221" s="48"/>
      <c r="AAT221" s="48"/>
      <c r="AAU221" s="48"/>
      <c r="AAV221" s="48"/>
      <c r="AAW221" s="48"/>
      <c r="AAX221" s="48"/>
      <c r="AAY221" s="48"/>
      <c r="AAZ221" s="48"/>
      <c r="ABA221" s="48"/>
      <c r="ABB221" s="48"/>
      <c r="ABC221" s="48"/>
      <c r="ABD221" s="48"/>
      <c r="ABE221" s="48"/>
      <c r="ABF221" s="48"/>
      <c r="ABG221" s="48"/>
      <c r="ABH221" s="48"/>
      <c r="ABI221" s="48"/>
      <c r="ABJ221" s="48"/>
      <c r="ABK221" s="48"/>
      <c r="ABL221" s="48"/>
      <c r="ABM221" s="48"/>
      <c r="ABN221" s="48"/>
      <c r="ABO221" s="48"/>
      <c r="ABP221" s="48"/>
      <c r="ABQ221" s="48"/>
      <c r="ABR221" s="48"/>
      <c r="ABS221" s="48"/>
      <c r="ABT221" s="48"/>
      <c r="ABU221" s="48"/>
      <c r="ABV221" s="48"/>
      <c r="ABW221" s="48"/>
      <c r="ABX221" s="48"/>
      <c r="ABY221" s="48"/>
      <c r="ABZ221" s="48"/>
      <c r="ACA221" s="48"/>
      <c r="ACB221" s="48"/>
      <c r="ACC221" s="48"/>
      <c r="ACD221" s="48"/>
      <c r="ACE221" s="48"/>
      <c r="ACF221" s="48"/>
      <c r="ACG221" s="48"/>
      <c r="ACH221" s="48"/>
      <c r="ACI221" s="48"/>
      <c r="ACJ221" s="48"/>
      <c r="ACK221" s="48"/>
      <c r="ACL221" s="48"/>
      <c r="ACM221" s="48"/>
      <c r="ACN221" s="48"/>
      <c r="ACO221" s="48"/>
      <c r="ACP221" s="48"/>
      <c r="ACQ221" s="48"/>
      <c r="ACR221" s="48"/>
      <c r="ACS221" s="48"/>
      <c r="ACT221" s="48"/>
      <c r="ACU221" s="48"/>
      <c r="ACV221" s="48"/>
      <c r="ACW221" s="48"/>
      <c r="ACX221" s="48"/>
      <c r="ACY221" s="48"/>
      <c r="ACZ221" s="48"/>
      <c r="ADA221" s="48"/>
      <c r="ADB221" s="48"/>
      <c r="ADC221" s="48"/>
      <c r="ADD221" s="48"/>
      <c r="ADE221" s="48"/>
      <c r="ADF221" s="48"/>
      <c r="ADG221" s="48"/>
      <c r="ADH221" s="48"/>
      <c r="ADI221" s="48"/>
      <c r="ADJ221" s="48"/>
      <c r="ADK221" s="48"/>
      <c r="ADL221" s="48"/>
      <c r="ADM221" s="48"/>
      <c r="ADN221" s="48"/>
      <c r="ADO221" s="48"/>
      <c r="ADP221" s="48"/>
      <c r="ADQ221" s="48"/>
      <c r="ADR221" s="48"/>
      <c r="ADS221" s="48"/>
      <c r="ADT221" s="48"/>
      <c r="ADU221" s="48"/>
      <c r="ADV221" s="48"/>
      <c r="ADW221" s="48"/>
      <c r="ADX221" s="48"/>
      <c r="ADY221" s="48"/>
      <c r="ADZ221" s="48"/>
      <c r="AEA221" s="48"/>
      <c r="AEB221" s="48"/>
      <c r="AEC221" s="48"/>
      <c r="AED221" s="48"/>
      <c r="AEE221" s="48"/>
      <c r="AEF221" s="48"/>
      <c r="AEG221" s="48"/>
      <c r="AEH221" s="48"/>
      <c r="AEI221" s="48"/>
      <c r="AEJ221" s="48"/>
      <c r="AEK221" s="48"/>
      <c r="AEL221" s="48"/>
      <c r="AEM221" s="48"/>
      <c r="AEN221" s="48"/>
      <c r="AEO221" s="48"/>
      <c r="AEP221" s="48"/>
      <c r="AEQ221" s="48"/>
      <c r="AER221" s="48"/>
      <c r="AES221" s="48"/>
      <c r="AET221" s="48"/>
      <c r="AEU221" s="48"/>
      <c r="AEV221" s="48"/>
      <c r="AEW221" s="48"/>
      <c r="AEX221" s="48"/>
      <c r="AEY221" s="48"/>
      <c r="AEZ221" s="48"/>
      <c r="AFA221" s="48"/>
      <c r="AFB221" s="48"/>
      <c r="AFC221" s="48"/>
      <c r="AFD221" s="48"/>
      <c r="AFE221" s="48"/>
      <c r="AFF221" s="48"/>
      <c r="AFG221" s="48"/>
      <c r="AFH221" s="48"/>
      <c r="AFI221" s="48"/>
      <c r="AFJ221" s="48"/>
      <c r="AFK221" s="48"/>
      <c r="AFL221" s="48"/>
      <c r="AFM221" s="48"/>
      <c r="AFN221" s="48"/>
      <c r="AFO221" s="48"/>
      <c r="AFP221" s="48"/>
      <c r="AFQ221" s="48"/>
      <c r="AFR221" s="48"/>
      <c r="AFS221" s="48"/>
      <c r="AFT221" s="48"/>
      <c r="AFU221" s="48"/>
      <c r="AFV221" s="48"/>
      <c r="AFW221" s="48"/>
      <c r="AFX221" s="48"/>
      <c r="AFY221" s="48"/>
      <c r="AFZ221" s="48"/>
      <c r="AGA221" s="48"/>
      <c r="AGB221" s="48"/>
      <c r="AGC221" s="48"/>
      <c r="AGD221" s="48"/>
      <c r="AGE221" s="48"/>
      <c r="AGF221" s="48"/>
      <c r="AGG221" s="48"/>
      <c r="AGH221" s="48"/>
      <c r="AGI221" s="48"/>
      <c r="AGJ221" s="48"/>
      <c r="AGK221" s="48"/>
      <c r="AGL221" s="48"/>
      <c r="AGM221" s="48"/>
      <c r="AGN221" s="48"/>
      <c r="AGO221" s="48"/>
      <c r="AGP221" s="48"/>
      <c r="AGQ221" s="48"/>
      <c r="AGR221" s="48"/>
      <c r="AGS221" s="48"/>
      <c r="AGT221" s="48"/>
      <c r="AGU221" s="48"/>
      <c r="AGV221" s="48"/>
      <c r="AGW221" s="48"/>
      <c r="AGX221" s="48"/>
      <c r="AGY221" s="48"/>
      <c r="AGZ221" s="48"/>
      <c r="AHA221" s="48"/>
      <c r="AHB221" s="48"/>
      <c r="AHC221" s="48"/>
      <c r="AHD221" s="48"/>
      <c r="AHE221" s="48"/>
      <c r="AHF221" s="48"/>
      <c r="AHG221" s="48"/>
      <c r="AHH221" s="48"/>
      <c r="AHI221" s="48"/>
      <c r="AHJ221" s="48"/>
      <c r="AHK221" s="48"/>
      <c r="AHL221" s="48"/>
      <c r="AHM221" s="48"/>
      <c r="AHN221" s="48"/>
      <c r="AHO221" s="48"/>
      <c r="AHP221" s="48"/>
      <c r="AHQ221" s="48"/>
      <c r="AHR221" s="48"/>
      <c r="AHS221" s="48"/>
      <c r="AHT221" s="48"/>
      <c r="AHU221" s="48"/>
      <c r="AHV221" s="48"/>
      <c r="AHW221" s="48"/>
      <c r="AHX221" s="48"/>
      <c r="AHY221" s="48"/>
      <c r="AHZ221" s="48"/>
      <c r="AIA221" s="48"/>
      <c r="AIB221" s="48"/>
      <c r="AIC221" s="48"/>
      <c r="AID221" s="48"/>
      <c r="AIE221" s="48"/>
      <c r="AIF221" s="48"/>
      <c r="AIG221" s="48"/>
      <c r="AIH221" s="48"/>
      <c r="AII221" s="48"/>
      <c r="AIJ221" s="48"/>
      <c r="AIK221" s="48"/>
      <c r="AIL221" s="48"/>
      <c r="AIM221" s="48"/>
      <c r="AIN221" s="48"/>
      <c r="AIO221" s="48"/>
      <c r="AIP221" s="48"/>
      <c r="AIQ221" s="48"/>
      <c r="AIR221" s="48"/>
      <c r="AIS221" s="48"/>
      <c r="AIT221" s="48"/>
      <c r="AIU221" s="48"/>
      <c r="AIV221" s="48"/>
      <c r="AIW221" s="48"/>
      <c r="AIX221" s="48"/>
      <c r="AIY221" s="48"/>
      <c r="AIZ221" s="48"/>
      <c r="AJA221" s="48"/>
      <c r="AJB221" s="48"/>
      <c r="AJC221" s="48"/>
      <c r="AJD221" s="48"/>
      <c r="AJE221" s="48"/>
      <c r="AJF221" s="48"/>
      <c r="AJG221" s="48"/>
      <c r="AJH221" s="48"/>
      <c r="AJI221" s="48"/>
      <c r="AJJ221" s="48"/>
      <c r="AJK221" s="48"/>
      <c r="AJL221" s="48"/>
      <c r="AJM221" s="48"/>
      <c r="AJN221" s="48"/>
      <c r="AJO221" s="48"/>
      <c r="AJP221" s="48"/>
      <c r="AJQ221" s="48"/>
      <c r="AJR221" s="48"/>
      <c r="AJS221" s="48"/>
      <c r="AJT221" s="48"/>
      <c r="AJU221" s="48"/>
      <c r="AJV221" s="48"/>
      <c r="AJW221" s="48"/>
      <c r="AJX221" s="48"/>
      <c r="AJY221" s="48"/>
      <c r="AJZ221" s="48"/>
      <c r="AKA221" s="48"/>
      <c r="AKB221" s="48"/>
      <c r="AKC221" s="48"/>
      <c r="AKD221" s="48"/>
      <c r="AKE221" s="48"/>
      <c r="AKF221" s="48"/>
      <c r="AKG221" s="48"/>
      <c r="AKH221" s="48"/>
      <c r="AKI221" s="48"/>
      <c r="AKJ221" s="48"/>
      <c r="AKK221" s="48"/>
      <c r="AKL221" s="48"/>
      <c r="AKM221" s="48"/>
      <c r="AKN221" s="48"/>
      <c r="AKO221" s="48"/>
      <c r="AKP221" s="48"/>
      <c r="AKQ221" s="48"/>
      <c r="AKR221" s="48"/>
      <c r="AKS221" s="48"/>
      <c r="AKT221" s="48"/>
      <c r="AKU221" s="48"/>
      <c r="AKV221" s="48"/>
      <c r="AKW221" s="48"/>
      <c r="AKX221" s="48"/>
      <c r="AKY221" s="48"/>
      <c r="AKZ221" s="48"/>
      <c r="ALA221" s="48"/>
      <c r="ALB221" s="48"/>
      <c r="ALC221" s="48"/>
      <c r="ALD221" s="48"/>
      <c r="ALE221" s="48"/>
      <c r="ALF221" s="48"/>
      <c r="ALG221" s="48"/>
      <c r="ALH221" s="48"/>
      <c r="ALI221" s="48"/>
      <c r="ALJ221" s="48"/>
      <c r="ALK221" s="48"/>
      <c r="ALL221" s="48"/>
      <c r="ALM221" s="48"/>
      <c r="ALN221" s="48"/>
      <c r="ALO221" s="48"/>
      <c r="ALP221" s="48"/>
      <c r="ALQ221" s="48"/>
      <c r="ALR221" s="48"/>
      <c r="ALS221" s="48"/>
      <c r="ALT221" s="48"/>
      <c r="ALU221" s="48"/>
      <c r="ALV221" s="48"/>
      <c r="ALW221" s="48"/>
      <c r="ALX221" s="48"/>
      <c r="ALY221" s="48"/>
      <c r="ALZ221" s="48"/>
      <c r="AMA221" s="48"/>
      <c r="AMB221" s="48"/>
      <c r="AMC221" s="48"/>
      <c r="AMD221" s="48"/>
      <c r="AME221" s="48"/>
      <c r="AMF221" s="48"/>
      <c r="AMG221" s="48"/>
      <c r="AMH221" s="48"/>
      <c r="AMI221" s="48"/>
      <c r="AMJ221" s="48"/>
    </row>
    <row r="222" s="243" customFormat="true" ht="16.5" hidden="false" customHeight="true" outlineLevel="0" collapsed="false">
      <c r="A222" s="240" t="n">
        <f aca="false">A221+1</f>
        <v>210</v>
      </c>
      <c r="B222" s="242" t="s">
        <v>614</v>
      </c>
      <c r="C222" s="242" t="s">
        <v>615</v>
      </c>
      <c r="D222" s="242" t="s">
        <v>616</v>
      </c>
      <c r="E222" s="242" t="s">
        <v>580</v>
      </c>
      <c r="F222" s="242" t="n">
        <v>0</v>
      </c>
      <c r="G222" s="242" t="s">
        <v>581</v>
      </c>
      <c r="H222" s="244" t="s">
        <v>294</v>
      </c>
      <c r="I222" s="242" t="n">
        <f aca="false">COUNTIF($C$13:$C$265,$C222)</f>
        <v>3</v>
      </c>
      <c r="J222" s="245" t="n">
        <f aca="false">COUNTIF($B$13:$B$265,$B222)</f>
        <v>1</v>
      </c>
      <c r="K222" s="244"/>
      <c r="L222" s="246" t="n">
        <v>1625</v>
      </c>
      <c r="M222" s="246" t="n">
        <v>535</v>
      </c>
      <c r="N222" s="246" t="n">
        <v>225</v>
      </c>
      <c r="O222" s="260" t="n">
        <f aca="false">L222*M222*N222/10^9</f>
        <v>0.195609375</v>
      </c>
      <c r="P222" s="248" t="n">
        <v>0.03856</v>
      </c>
      <c r="Q222" s="249"/>
      <c r="R222" s="250" t="n">
        <v>84.05</v>
      </c>
      <c r="S222" s="251" t="n">
        <v>85.02</v>
      </c>
      <c r="T222" s="252" t="n">
        <v>83</v>
      </c>
      <c r="U222" s="253" t="n">
        <v>101.64</v>
      </c>
      <c r="V222" s="254"/>
      <c r="W222" s="255" t="n">
        <f aca="false">SUM(X222:WY222)</f>
        <v>80</v>
      </c>
      <c r="X222" s="243" t="n">
        <v>30</v>
      </c>
      <c r="Y222" s="243" t="n">
        <v>0</v>
      </c>
      <c r="Z222" s="243" t="n">
        <v>0</v>
      </c>
      <c r="AA222" s="243" t="n">
        <v>0</v>
      </c>
      <c r="AB222" s="243" t="n">
        <v>0</v>
      </c>
      <c r="AC222" s="243" t="n">
        <v>0</v>
      </c>
      <c r="AD222" s="243" t="n">
        <v>0</v>
      </c>
      <c r="AE222" s="243" t="n">
        <v>0</v>
      </c>
      <c r="AF222" s="243" t="n">
        <v>50</v>
      </c>
      <c r="AG222" s="243" t="n">
        <v>0</v>
      </c>
      <c r="AI222" s="243" t="n">
        <v>0</v>
      </c>
      <c r="AM222" s="243" t="n">
        <v>0</v>
      </c>
      <c r="AP222" s="243" t="n">
        <v>0</v>
      </c>
      <c r="AQ222" s="243" t="n">
        <v>0</v>
      </c>
      <c r="AR222" s="243" t="n">
        <v>0</v>
      </c>
      <c r="AS222" s="243" t="n">
        <v>0</v>
      </c>
      <c r="AT222" s="243" t="n">
        <v>0</v>
      </c>
      <c r="AU222" s="243" t="n">
        <v>0</v>
      </c>
      <c r="AV222" s="243" t="n">
        <v>0</v>
      </c>
      <c r="AW222" s="243" t="n">
        <v>0</v>
      </c>
      <c r="AX222" s="243" t="n">
        <v>0</v>
      </c>
      <c r="AY222" s="243" t="n">
        <v>0</v>
      </c>
      <c r="AZ222" s="243" t="n">
        <v>0</v>
      </c>
      <c r="BA222" s="243" t="n">
        <v>0</v>
      </c>
      <c r="BB222" s="243" t="n">
        <v>0</v>
      </c>
      <c r="BC222" s="243" t="n">
        <v>0</v>
      </c>
      <c r="BD222" s="243" t="n">
        <v>0</v>
      </c>
      <c r="BE222" s="243" t="n">
        <v>0</v>
      </c>
      <c r="BF222" s="243" t="n">
        <v>0</v>
      </c>
      <c r="BG222" s="243" t="n">
        <v>0</v>
      </c>
      <c r="BH222" s="243" t="n">
        <v>0</v>
      </c>
      <c r="BI222" s="243" t="n">
        <v>0</v>
      </c>
      <c r="BJ222" s="243" t="n">
        <v>0</v>
      </c>
      <c r="BK222" s="243" t="n">
        <v>0</v>
      </c>
      <c r="BL222" s="243" t="n">
        <v>0</v>
      </c>
      <c r="BM222" s="243" t="n">
        <v>0</v>
      </c>
      <c r="BN222" s="243" t="n">
        <v>0</v>
      </c>
      <c r="BO222" s="243" t="n">
        <v>0</v>
      </c>
      <c r="BP222" s="243" t="n">
        <v>0</v>
      </c>
      <c r="BQ222" s="243" t="n">
        <v>0</v>
      </c>
      <c r="BR222" s="243" t="n">
        <v>0</v>
      </c>
      <c r="BS222" s="243" t="n">
        <v>0</v>
      </c>
      <c r="BT222" s="243" t="n">
        <v>0</v>
      </c>
      <c r="BU222" s="243" t="n">
        <v>0</v>
      </c>
      <c r="BV222" s="243" t="n">
        <v>0</v>
      </c>
      <c r="BW222" s="243" t="n">
        <v>0</v>
      </c>
      <c r="BX222" s="243" t="n">
        <v>0</v>
      </c>
      <c r="BY222" s="243" t="n">
        <v>0</v>
      </c>
      <c r="BZ222" s="243" t="n">
        <v>0</v>
      </c>
      <c r="CA222" s="243" t="n">
        <v>0</v>
      </c>
      <c r="CB222" s="243" t="n">
        <v>0</v>
      </c>
      <c r="CC222" s="243" t="n">
        <v>0</v>
      </c>
      <c r="CD222" s="243" t="n">
        <v>0</v>
      </c>
      <c r="CE222" s="243" t="n">
        <v>0</v>
      </c>
      <c r="CF222" s="243" t="n">
        <v>0</v>
      </c>
      <c r="CG222" s="243" t="n">
        <v>0</v>
      </c>
      <c r="CH222" s="243" t="n">
        <v>0</v>
      </c>
      <c r="CI222" s="243" t="n">
        <v>0</v>
      </c>
      <c r="CJ222" s="243" t="n">
        <v>0</v>
      </c>
      <c r="CK222" s="243" t="n">
        <v>0</v>
      </c>
      <c r="CL222" s="243" t="n">
        <v>0</v>
      </c>
      <c r="CM222" s="243" t="n">
        <v>0</v>
      </c>
      <c r="CN222" s="243" t="n">
        <v>0</v>
      </c>
      <c r="WY222" s="236" t="n">
        <v>0</v>
      </c>
      <c r="WZ222" s="108"/>
      <c r="XA222" s="237" t="n">
        <v>0</v>
      </c>
      <c r="XB222" s="61" t="n">
        <v>80</v>
      </c>
      <c r="XC222" s="200" t="n">
        <f aca="false">XB222-W222</f>
        <v>0</v>
      </c>
      <c r="XD222" s="256" t="n">
        <f aca="false">SUMIF('TRIEN KHAI SX'!$B$8:$B$262,$B222,'TRIEN KHAI SX'!$CM$8:$CM$262)-W222</f>
        <v>0</v>
      </c>
      <c r="XE222" s="257" t="n">
        <f aca="false">SUMIF('TRIEN KHAI SX'!$B$8:$B$262,$B222,'TRIEN KHAI SX'!$FG$8:$FG$262)</f>
        <v>0</v>
      </c>
      <c r="XF222" s="258"/>
      <c r="XG222" s="258"/>
      <c r="XH222" s="258"/>
      <c r="XI222" s="258"/>
      <c r="XJ222" s="258"/>
      <c r="XK222" s="45"/>
      <c r="XL222" s="45"/>
      <c r="XM222" s="48"/>
      <c r="XN222" s="48"/>
      <c r="XO222" s="48"/>
      <c r="XP222" s="48"/>
      <c r="XQ222" s="48"/>
      <c r="XR222" s="48"/>
      <c r="XS222" s="48"/>
      <c r="XT222" s="48"/>
      <c r="XU222" s="48"/>
      <c r="XV222" s="48"/>
      <c r="XW222" s="48"/>
      <c r="XX222" s="48"/>
      <c r="XY222" s="48"/>
      <c r="XZ222" s="48"/>
      <c r="YA222" s="48"/>
      <c r="YB222" s="48"/>
      <c r="YC222" s="48"/>
      <c r="YD222" s="48"/>
      <c r="YE222" s="48"/>
      <c r="YF222" s="48"/>
      <c r="YG222" s="48"/>
      <c r="YH222" s="48"/>
      <c r="YI222" s="48"/>
      <c r="YJ222" s="48"/>
      <c r="YK222" s="48"/>
      <c r="YL222" s="48"/>
      <c r="YM222" s="48"/>
      <c r="YN222" s="48"/>
      <c r="YO222" s="48"/>
      <c r="YP222" s="48"/>
      <c r="YQ222" s="48"/>
      <c r="YR222" s="48"/>
      <c r="YS222" s="48"/>
      <c r="YT222" s="48"/>
      <c r="YU222" s="48"/>
      <c r="YV222" s="48"/>
      <c r="YW222" s="48"/>
      <c r="YX222" s="48"/>
      <c r="YY222" s="48"/>
      <c r="YZ222" s="48"/>
      <c r="ZA222" s="48"/>
      <c r="ZB222" s="48"/>
      <c r="ZC222" s="48"/>
      <c r="ZD222" s="48"/>
      <c r="ZE222" s="48"/>
      <c r="ZF222" s="48"/>
      <c r="ZG222" s="48"/>
      <c r="ZH222" s="48"/>
      <c r="ZI222" s="48"/>
      <c r="ZJ222" s="48"/>
      <c r="ZK222" s="48"/>
      <c r="ZL222" s="48"/>
      <c r="ZM222" s="48"/>
      <c r="ZN222" s="48"/>
      <c r="ZO222" s="48"/>
      <c r="ZP222" s="48"/>
      <c r="ZQ222" s="48"/>
      <c r="ZR222" s="48"/>
      <c r="ZS222" s="48"/>
      <c r="ZT222" s="48"/>
      <c r="ZU222" s="48"/>
      <c r="ZV222" s="48"/>
      <c r="ZW222" s="48"/>
      <c r="ZX222" s="48"/>
      <c r="ZY222" s="48"/>
      <c r="ZZ222" s="48"/>
      <c r="AAA222" s="48"/>
      <c r="AAB222" s="48"/>
      <c r="AAC222" s="48"/>
      <c r="AAD222" s="48"/>
      <c r="AAE222" s="48"/>
      <c r="AAF222" s="48"/>
      <c r="AAG222" s="48"/>
      <c r="AAH222" s="48"/>
      <c r="AAI222" s="48"/>
      <c r="AAJ222" s="48"/>
      <c r="AAK222" s="48"/>
      <c r="AAL222" s="48"/>
      <c r="AAM222" s="48"/>
      <c r="AAN222" s="48"/>
      <c r="AAO222" s="48"/>
      <c r="AAP222" s="48"/>
      <c r="AAQ222" s="48"/>
      <c r="AAR222" s="48"/>
      <c r="AAS222" s="48"/>
      <c r="AAT222" s="48"/>
      <c r="AAU222" s="48"/>
      <c r="AAV222" s="48"/>
      <c r="AAW222" s="48"/>
      <c r="AAX222" s="48"/>
      <c r="AAY222" s="48"/>
      <c r="AAZ222" s="48"/>
      <c r="ABA222" s="48"/>
      <c r="ABB222" s="48"/>
      <c r="ABC222" s="48"/>
      <c r="ABD222" s="48"/>
      <c r="ABE222" s="48"/>
      <c r="ABF222" s="48"/>
      <c r="ABG222" s="48"/>
      <c r="ABH222" s="48"/>
      <c r="ABI222" s="48"/>
      <c r="ABJ222" s="48"/>
      <c r="ABK222" s="48"/>
      <c r="ABL222" s="48"/>
      <c r="ABM222" s="48"/>
      <c r="ABN222" s="48"/>
      <c r="ABO222" s="48"/>
      <c r="ABP222" s="48"/>
      <c r="ABQ222" s="48"/>
      <c r="ABR222" s="48"/>
      <c r="ABS222" s="48"/>
      <c r="ABT222" s="48"/>
      <c r="ABU222" s="48"/>
      <c r="ABV222" s="48"/>
      <c r="ABW222" s="48"/>
      <c r="ABX222" s="48"/>
      <c r="ABY222" s="48"/>
      <c r="ABZ222" s="48"/>
      <c r="ACA222" s="48"/>
      <c r="ACB222" s="48"/>
      <c r="ACC222" s="48"/>
      <c r="ACD222" s="48"/>
      <c r="ACE222" s="48"/>
      <c r="ACF222" s="48"/>
      <c r="ACG222" s="48"/>
      <c r="ACH222" s="48"/>
      <c r="ACI222" s="48"/>
      <c r="ACJ222" s="48"/>
      <c r="ACK222" s="48"/>
      <c r="ACL222" s="48"/>
      <c r="ACM222" s="48"/>
      <c r="ACN222" s="48"/>
      <c r="ACO222" s="48"/>
      <c r="ACP222" s="48"/>
      <c r="ACQ222" s="48"/>
      <c r="ACR222" s="48"/>
      <c r="ACS222" s="48"/>
      <c r="ACT222" s="48"/>
      <c r="ACU222" s="48"/>
      <c r="ACV222" s="48"/>
      <c r="ACW222" s="48"/>
      <c r="ACX222" s="48"/>
      <c r="ACY222" s="48"/>
      <c r="ACZ222" s="48"/>
      <c r="ADA222" s="48"/>
      <c r="ADB222" s="48"/>
      <c r="ADC222" s="48"/>
      <c r="ADD222" s="48"/>
      <c r="ADE222" s="48"/>
      <c r="ADF222" s="48"/>
      <c r="ADG222" s="48"/>
      <c r="ADH222" s="48"/>
      <c r="ADI222" s="48"/>
      <c r="ADJ222" s="48"/>
      <c r="ADK222" s="48"/>
      <c r="ADL222" s="48"/>
      <c r="ADM222" s="48"/>
      <c r="ADN222" s="48"/>
      <c r="ADO222" s="48"/>
      <c r="ADP222" s="48"/>
      <c r="ADQ222" s="48"/>
      <c r="ADR222" s="48"/>
      <c r="ADS222" s="48"/>
      <c r="ADT222" s="48"/>
      <c r="ADU222" s="48"/>
      <c r="ADV222" s="48"/>
      <c r="ADW222" s="48"/>
      <c r="ADX222" s="48"/>
      <c r="ADY222" s="48"/>
      <c r="ADZ222" s="48"/>
      <c r="AEA222" s="48"/>
      <c r="AEB222" s="48"/>
      <c r="AEC222" s="48"/>
      <c r="AED222" s="48"/>
      <c r="AEE222" s="48"/>
      <c r="AEF222" s="48"/>
      <c r="AEG222" s="48"/>
      <c r="AEH222" s="48"/>
      <c r="AEI222" s="48"/>
      <c r="AEJ222" s="48"/>
      <c r="AEK222" s="48"/>
      <c r="AEL222" s="48"/>
      <c r="AEM222" s="48"/>
      <c r="AEN222" s="48"/>
      <c r="AEO222" s="48"/>
      <c r="AEP222" s="48"/>
      <c r="AEQ222" s="48"/>
      <c r="AER222" s="48"/>
      <c r="AES222" s="48"/>
      <c r="AET222" s="48"/>
      <c r="AEU222" s="48"/>
      <c r="AEV222" s="48"/>
      <c r="AEW222" s="48"/>
      <c r="AEX222" s="48"/>
      <c r="AEY222" s="48"/>
      <c r="AEZ222" s="48"/>
      <c r="AFA222" s="48"/>
      <c r="AFB222" s="48"/>
      <c r="AFC222" s="48"/>
      <c r="AFD222" s="48"/>
      <c r="AFE222" s="48"/>
      <c r="AFF222" s="48"/>
      <c r="AFG222" s="48"/>
      <c r="AFH222" s="48"/>
      <c r="AFI222" s="48"/>
      <c r="AFJ222" s="48"/>
      <c r="AFK222" s="48"/>
      <c r="AFL222" s="48"/>
      <c r="AFM222" s="48"/>
      <c r="AFN222" s="48"/>
      <c r="AFO222" s="48"/>
      <c r="AFP222" s="48"/>
      <c r="AFQ222" s="48"/>
      <c r="AFR222" s="48"/>
      <c r="AFS222" s="48"/>
      <c r="AFT222" s="48"/>
      <c r="AFU222" s="48"/>
      <c r="AFV222" s="48"/>
      <c r="AFW222" s="48"/>
      <c r="AFX222" s="48"/>
      <c r="AFY222" s="48"/>
      <c r="AFZ222" s="48"/>
      <c r="AGA222" s="48"/>
      <c r="AGB222" s="48"/>
      <c r="AGC222" s="48"/>
      <c r="AGD222" s="48"/>
      <c r="AGE222" s="48"/>
      <c r="AGF222" s="48"/>
      <c r="AGG222" s="48"/>
      <c r="AGH222" s="48"/>
      <c r="AGI222" s="48"/>
      <c r="AGJ222" s="48"/>
      <c r="AGK222" s="48"/>
      <c r="AGL222" s="48"/>
      <c r="AGM222" s="48"/>
      <c r="AGN222" s="48"/>
      <c r="AGO222" s="48"/>
      <c r="AGP222" s="48"/>
      <c r="AGQ222" s="48"/>
      <c r="AGR222" s="48"/>
      <c r="AGS222" s="48"/>
      <c r="AGT222" s="48"/>
      <c r="AGU222" s="48"/>
      <c r="AGV222" s="48"/>
      <c r="AGW222" s="48"/>
      <c r="AGX222" s="48"/>
      <c r="AGY222" s="48"/>
      <c r="AGZ222" s="48"/>
      <c r="AHA222" s="48"/>
      <c r="AHB222" s="48"/>
      <c r="AHC222" s="48"/>
      <c r="AHD222" s="48"/>
      <c r="AHE222" s="48"/>
      <c r="AHF222" s="48"/>
      <c r="AHG222" s="48"/>
      <c r="AHH222" s="48"/>
      <c r="AHI222" s="48"/>
      <c r="AHJ222" s="48"/>
      <c r="AHK222" s="48"/>
      <c r="AHL222" s="48"/>
      <c r="AHM222" s="48"/>
      <c r="AHN222" s="48"/>
      <c r="AHO222" s="48"/>
      <c r="AHP222" s="48"/>
      <c r="AHQ222" s="48"/>
      <c r="AHR222" s="48"/>
      <c r="AHS222" s="48"/>
      <c r="AHT222" s="48"/>
      <c r="AHU222" s="48"/>
      <c r="AHV222" s="48"/>
      <c r="AHW222" s="48"/>
      <c r="AHX222" s="48"/>
      <c r="AHY222" s="48"/>
      <c r="AHZ222" s="48"/>
      <c r="AIA222" s="48"/>
      <c r="AIB222" s="48"/>
      <c r="AIC222" s="48"/>
      <c r="AID222" s="48"/>
      <c r="AIE222" s="48"/>
      <c r="AIF222" s="48"/>
      <c r="AIG222" s="48"/>
      <c r="AIH222" s="48"/>
      <c r="AII222" s="48"/>
      <c r="AIJ222" s="48"/>
      <c r="AIK222" s="48"/>
      <c r="AIL222" s="48"/>
      <c r="AIM222" s="48"/>
      <c r="AIN222" s="48"/>
      <c r="AIO222" s="48"/>
      <c r="AIP222" s="48"/>
      <c r="AIQ222" s="48"/>
      <c r="AIR222" s="48"/>
      <c r="AIS222" s="48"/>
      <c r="AIT222" s="48"/>
      <c r="AIU222" s="48"/>
      <c r="AIV222" s="48"/>
      <c r="AIW222" s="48"/>
      <c r="AIX222" s="48"/>
      <c r="AIY222" s="48"/>
      <c r="AIZ222" s="48"/>
      <c r="AJA222" s="48"/>
      <c r="AJB222" s="48"/>
      <c r="AJC222" s="48"/>
      <c r="AJD222" s="48"/>
      <c r="AJE222" s="48"/>
      <c r="AJF222" s="48"/>
      <c r="AJG222" s="48"/>
      <c r="AJH222" s="48"/>
      <c r="AJI222" s="48"/>
      <c r="AJJ222" s="48"/>
      <c r="AJK222" s="48"/>
      <c r="AJL222" s="48"/>
      <c r="AJM222" s="48"/>
      <c r="AJN222" s="48"/>
      <c r="AJO222" s="48"/>
      <c r="AJP222" s="48"/>
      <c r="AJQ222" s="48"/>
      <c r="AJR222" s="48"/>
      <c r="AJS222" s="48"/>
      <c r="AJT222" s="48"/>
      <c r="AJU222" s="48"/>
      <c r="AJV222" s="48"/>
      <c r="AJW222" s="48"/>
      <c r="AJX222" s="48"/>
      <c r="AJY222" s="48"/>
      <c r="AJZ222" s="48"/>
      <c r="AKA222" s="48"/>
      <c r="AKB222" s="48"/>
      <c r="AKC222" s="48"/>
      <c r="AKD222" s="48"/>
      <c r="AKE222" s="48"/>
      <c r="AKF222" s="48"/>
      <c r="AKG222" s="48"/>
      <c r="AKH222" s="48"/>
      <c r="AKI222" s="48"/>
      <c r="AKJ222" s="48"/>
      <c r="AKK222" s="48"/>
      <c r="AKL222" s="48"/>
      <c r="AKM222" s="48"/>
      <c r="AKN222" s="48"/>
      <c r="AKO222" s="48"/>
      <c r="AKP222" s="48"/>
      <c r="AKQ222" s="48"/>
      <c r="AKR222" s="48"/>
      <c r="AKS222" s="48"/>
      <c r="AKT222" s="48"/>
      <c r="AKU222" s="48"/>
      <c r="AKV222" s="48"/>
      <c r="AKW222" s="48"/>
      <c r="AKX222" s="48"/>
      <c r="AKY222" s="48"/>
      <c r="AKZ222" s="48"/>
      <c r="ALA222" s="48"/>
      <c r="ALB222" s="48"/>
      <c r="ALC222" s="48"/>
      <c r="ALD222" s="48"/>
      <c r="ALE222" s="48"/>
      <c r="ALF222" s="48"/>
      <c r="ALG222" s="48"/>
      <c r="ALH222" s="48"/>
      <c r="ALI222" s="48"/>
      <c r="ALJ222" s="48"/>
      <c r="ALK222" s="48"/>
      <c r="ALL222" s="48"/>
      <c r="ALM222" s="48"/>
      <c r="ALN222" s="48"/>
      <c r="ALO222" s="48"/>
      <c r="ALP222" s="48"/>
      <c r="ALQ222" s="48"/>
      <c r="ALR222" s="48"/>
      <c r="ALS222" s="48"/>
      <c r="ALT222" s="48"/>
      <c r="ALU222" s="48"/>
      <c r="ALV222" s="48"/>
      <c r="ALW222" s="48"/>
      <c r="ALX222" s="48"/>
      <c r="ALY222" s="48"/>
      <c r="ALZ222" s="48"/>
      <c r="AMA222" s="48"/>
      <c r="AMB222" s="48"/>
      <c r="AMC222" s="48"/>
      <c r="AMD222" s="48"/>
      <c r="AME222" s="48"/>
      <c r="AMF222" s="48"/>
      <c r="AMG222" s="48"/>
      <c r="AMH222" s="48"/>
      <c r="AMI222" s="48"/>
      <c r="AMJ222" s="48"/>
    </row>
    <row r="223" s="243" customFormat="true" ht="16.5" hidden="false" customHeight="true" outlineLevel="0" collapsed="false">
      <c r="A223" s="240" t="n">
        <f aca="false">A222+1</f>
        <v>211</v>
      </c>
      <c r="B223" s="242" t="s">
        <v>617</v>
      </c>
      <c r="C223" s="242" t="s">
        <v>615</v>
      </c>
      <c r="D223" s="242" t="s">
        <v>616</v>
      </c>
      <c r="E223" s="242" t="s">
        <v>580</v>
      </c>
      <c r="F223" s="242" t="n">
        <v>0</v>
      </c>
      <c r="G223" s="242" t="s">
        <v>581</v>
      </c>
      <c r="H223" s="244" t="s">
        <v>294</v>
      </c>
      <c r="I223" s="242" t="n">
        <f aca="false">COUNTIF($C$13:$C$265,$C223)</f>
        <v>3</v>
      </c>
      <c r="J223" s="245" t="n">
        <f aca="false">COUNTIF($B$13:$B$265,$B223)</f>
        <v>1</v>
      </c>
      <c r="K223" s="244"/>
      <c r="L223" s="246" t="n">
        <v>1625</v>
      </c>
      <c r="M223" s="246" t="n">
        <v>535</v>
      </c>
      <c r="N223" s="246" t="n">
        <v>225</v>
      </c>
      <c r="O223" s="260" t="n">
        <f aca="false">L223*M223*N223/10^9</f>
        <v>0.195609375</v>
      </c>
      <c r="P223" s="248" t="n">
        <v>0.03856</v>
      </c>
      <c r="Q223" s="249"/>
      <c r="R223" s="250"/>
      <c r="S223" s="251" t="n">
        <v>84.048</v>
      </c>
      <c r="T223" s="252" t="n">
        <v>83</v>
      </c>
      <c r="U223" s="253" t="n">
        <v>101.64</v>
      </c>
      <c r="V223" s="254"/>
      <c r="W223" s="255" t="n">
        <f aca="false">SUM(X223:WY223)</f>
        <v>95</v>
      </c>
      <c r="AD223" s="243" t="n">
        <v>0</v>
      </c>
      <c r="AH223" s="243" t="n">
        <v>0</v>
      </c>
      <c r="AI223" s="243" t="n">
        <v>0</v>
      </c>
      <c r="AJ223" s="243" t="n">
        <v>0</v>
      </c>
      <c r="AK223" s="243" t="n">
        <v>35</v>
      </c>
      <c r="AL223" s="243" t="n">
        <v>0</v>
      </c>
      <c r="AM223" s="243" t="n">
        <v>0</v>
      </c>
      <c r="AP223" s="243" t="n">
        <v>0</v>
      </c>
      <c r="AQ223" s="243" t="n">
        <v>0</v>
      </c>
      <c r="AR223" s="243" t="n">
        <v>0</v>
      </c>
      <c r="AS223" s="243" t="n">
        <v>0</v>
      </c>
      <c r="AT223" s="243" t="n">
        <v>0</v>
      </c>
      <c r="AU223" s="243" t="n">
        <v>30</v>
      </c>
      <c r="AV223" s="243" t="n">
        <v>0</v>
      </c>
      <c r="AW223" s="243" t="n">
        <v>0</v>
      </c>
      <c r="AX223" s="243" t="n">
        <v>0</v>
      </c>
      <c r="AY223" s="243" t="n">
        <v>0</v>
      </c>
      <c r="AZ223" s="243" t="n">
        <v>0</v>
      </c>
      <c r="BA223" s="243" t="n">
        <v>0</v>
      </c>
      <c r="BB223" s="243" t="n">
        <v>30</v>
      </c>
      <c r="BC223" s="243" t="n">
        <v>0</v>
      </c>
      <c r="BD223" s="243" t="n">
        <v>0</v>
      </c>
      <c r="BE223" s="243" t="n">
        <v>0</v>
      </c>
      <c r="BF223" s="243" t="n">
        <v>0</v>
      </c>
      <c r="BG223" s="243" t="n">
        <v>0</v>
      </c>
      <c r="BH223" s="243" t="n">
        <v>0</v>
      </c>
      <c r="BI223" s="243" t="n">
        <v>0</v>
      </c>
      <c r="BJ223" s="243" t="n">
        <v>0</v>
      </c>
      <c r="BK223" s="243" t="n">
        <v>0</v>
      </c>
      <c r="BL223" s="243" t="n">
        <v>0</v>
      </c>
      <c r="BM223" s="243" t="n">
        <v>0</v>
      </c>
      <c r="BN223" s="243" t="n">
        <v>0</v>
      </c>
      <c r="BO223" s="243" t="n">
        <v>0</v>
      </c>
      <c r="BP223" s="243" t="n">
        <v>0</v>
      </c>
      <c r="BQ223" s="243" t="n">
        <v>0</v>
      </c>
      <c r="BR223" s="243" t="n">
        <v>0</v>
      </c>
      <c r="BS223" s="243" t="n">
        <v>0</v>
      </c>
      <c r="BT223" s="243" t="n">
        <v>0</v>
      </c>
      <c r="BU223" s="243" t="n">
        <v>0</v>
      </c>
      <c r="BV223" s="243" t="n">
        <v>0</v>
      </c>
      <c r="BW223" s="243" t="n">
        <v>0</v>
      </c>
      <c r="BX223" s="243" t="n">
        <v>0</v>
      </c>
      <c r="BY223" s="243" t="n">
        <v>0</v>
      </c>
      <c r="BZ223" s="243" t="n">
        <v>0</v>
      </c>
      <c r="CA223" s="243" t="n">
        <v>0</v>
      </c>
      <c r="CB223" s="243" t="n">
        <v>0</v>
      </c>
      <c r="CC223" s="243" t="n">
        <v>0</v>
      </c>
      <c r="CD223" s="243" t="n">
        <v>0</v>
      </c>
      <c r="CE223" s="243" t="n">
        <v>0</v>
      </c>
      <c r="CF223" s="243" t="n">
        <v>0</v>
      </c>
      <c r="CG223" s="243" t="n">
        <v>0</v>
      </c>
      <c r="CH223" s="243" t="n">
        <v>0</v>
      </c>
      <c r="CI223" s="243" t="n">
        <v>0</v>
      </c>
      <c r="CJ223" s="243" t="n">
        <v>0</v>
      </c>
      <c r="CK223" s="243" t="n">
        <v>0</v>
      </c>
      <c r="CL223" s="243" t="n">
        <v>0</v>
      </c>
      <c r="CM223" s="243" t="n">
        <v>0</v>
      </c>
      <c r="CN223" s="243" t="n">
        <v>0</v>
      </c>
      <c r="WY223" s="236" t="n">
        <v>0</v>
      </c>
      <c r="WZ223" s="108"/>
      <c r="XA223" s="237" t="n">
        <v>0</v>
      </c>
      <c r="XB223" s="61" t="n">
        <v>95</v>
      </c>
      <c r="XC223" s="200" t="n">
        <f aca="false">XB223-W223</f>
        <v>0</v>
      </c>
      <c r="XD223" s="256" t="n">
        <f aca="false">SUMIF('TRIEN KHAI SX'!$B$8:$B$262,$B223,'TRIEN KHAI SX'!$CM$8:$CM$262)-W223</f>
        <v>0</v>
      </c>
      <c r="XE223" s="257" t="n">
        <f aca="false">SUMIF('TRIEN KHAI SX'!$B$8:$B$262,$B223,'TRIEN KHAI SX'!$FG$8:$FG$262)</f>
        <v>0</v>
      </c>
      <c r="XF223" s="258"/>
      <c r="XG223" s="258"/>
      <c r="XH223" s="258"/>
      <c r="XI223" s="258"/>
      <c r="XJ223" s="258"/>
      <c r="XK223" s="45"/>
      <c r="XL223" s="45"/>
      <c r="XM223" s="48"/>
      <c r="XN223" s="48"/>
      <c r="XO223" s="48"/>
      <c r="XP223" s="48"/>
      <c r="XQ223" s="48"/>
      <c r="XR223" s="48"/>
      <c r="XS223" s="48"/>
      <c r="XT223" s="48"/>
      <c r="XU223" s="48"/>
      <c r="XV223" s="48"/>
      <c r="XW223" s="48"/>
      <c r="XX223" s="48"/>
      <c r="XY223" s="48"/>
      <c r="XZ223" s="48"/>
      <c r="YA223" s="48"/>
      <c r="YB223" s="48"/>
      <c r="YC223" s="48"/>
      <c r="YD223" s="48"/>
      <c r="YE223" s="48"/>
      <c r="YF223" s="48"/>
      <c r="YG223" s="48"/>
      <c r="YH223" s="48"/>
      <c r="YI223" s="48"/>
      <c r="YJ223" s="48"/>
      <c r="YK223" s="48"/>
      <c r="YL223" s="48"/>
      <c r="YM223" s="48"/>
      <c r="YN223" s="48"/>
      <c r="YO223" s="48"/>
      <c r="YP223" s="48"/>
      <c r="YQ223" s="48"/>
      <c r="YR223" s="48"/>
      <c r="YS223" s="48"/>
      <c r="YT223" s="48"/>
      <c r="YU223" s="48"/>
      <c r="YV223" s="48"/>
      <c r="YW223" s="48"/>
      <c r="YX223" s="48"/>
      <c r="YY223" s="48"/>
      <c r="YZ223" s="48"/>
      <c r="ZA223" s="48"/>
      <c r="ZB223" s="48"/>
      <c r="ZC223" s="48"/>
      <c r="ZD223" s="48"/>
      <c r="ZE223" s="48"/>
      <c r="ZF223" s="48"/>
      <c r="ZG223" s="48"/>
      <c r="ZH223" s="48"/>
      <c r="ZI223" s="48"/>
      <c r="ZJ223" s="48"/>
      <c r="ZK223" s="48"/>
      <c r="ZL223" s="48"/>
      <c r="ZM223" s="48"/>
      <c r="ZN223" s="48"/>
      <c r="ZO223" s="48"/>
      <c r="ZP223" s="48"/>
      <c r="ZQ223" s="48"/>
      <c r="ZR223" s="48"/>
      <c r="ZS223" s="48"/>
      <c r="ZT223" s="48"/>
      <c r="ZU223" s="48"/>
      <c r="ZV223" s="48"/>
      <c r="ZW223" s="48"/>
      <c r="ZX223" s="48"/>
      <c r="ZY223" s="48"/>
      <c r="ZZ223" s="48"/>
      <c r="AAA223" s="48"/>
      <c r="AAB223" s="48"/>
      <c r="AAC223" s="48"/>
      <c r="AAD223" s="48"/>
      <c r="AAE223" s="48"/>
      <c r="AAF223" s="48"/>
      <c r="AAG223" s="48"/>
      <c r="AAH223" s="48"/>
      <c r="AAI223" s="48"/>
      <c r="AAJ223" s="48"/>
      <c r="AAK223" s="48"/>
      <c r="AAL223" s="48"/>
      <c r="AAM223" s="48"/>
      <c r="AAN223" s="48"/>
      <c r="AAO223" s="48"/>
      <c r="AAP223" s="48"/>
      <c r="AAQ223" s="48"/>
      <c r="AAR223" s="48"/>
      <c r="AAS223" s="48"/>
      <c r="AAT223" s="48"/>
      <c r="AAU223" s="48"/>
      <c r="AAV223" s="48"/>
      <c r="AAW223" s="48"/>
      <c r="AAX223" s="48"/>
      <c r="AAY223" s="48"/>
      <c r="AAZ223" s="48"/>
      <c r="ABA223" s="48"/>
      <c r="ABB223" s="48"/>
      <c r="ABC223" s="48"/>
      <c r="ABD223" s="48"/>
      <c r="ABE223" s="48"/>
      <c r="ABF223" s="48"/>
      <c r="ABG223" s="48"/>
      <c r="ABH223" s="48"/>
      <c r="ABI223" s="48"/>
      <c r="ABJ223" s="48"/>
      <c r="ABK223" s="48"/>
      <c r="ABL223" s="48"/>
      <c r="ABM223" s="48"/>
      <c r="ABN223" s="48"/>
      <c r="ABO223" s="48"/>
      <c r="ABP223" s="48"/>
      <c r="ABQ223" s="48"/>
      <c r="ABR223" s="48"/>
      <c r="ABS223" s="48"/>
      <c r="ABT223" s="48"/>
      <c r="ABU223" s="48"/>
      <c r="ABV223" s="48"/>
      <c r="ABW223" s="48"/>
      <c r="ABX223" s="48"/>
      <c r="ABY223" s="48"/>
      <c r="ABZ223" s="48"/>
      <c r="ACA223" s="48"/>
      <c r="ACB223" s="48"/>
      <c r="ACC223" s="48"/>
      <c r="ACD223" s="48"/>
      <c r="ACE223" s="48"/>
      <c r="ACF223" s="48"/>
      <c r="ACG223" s="48"/>
      <c r="ACH223" s="48"/>
      <c r="ACI223" s="48"/>
      <c r="ACJ223" s="48"/>
      <c r="ACK223" s="48"/>
      <c r="ACL223" s="48"/>
      <c r="ACM223" s="48"/>
      <c r="ACN223" s="48"/>
      <c r="ACO223" s="48"/>
      <c r="ACP223" s="48"/>
      <c r="ACQ223" s="48"/>
      <c r="ACR223" s="48"/>
      <c r="ACS223" s="48"/>
      <c r="ACT223" s="48"/>
      <c r="ACU223" s="48"/>
      <c r="ACV223" s="48"/>
      <c r="ACW223" s="48"/>
      <c r="ACX223" s="48"/>
      <c r="ACY223" s="48"/>
      <c r="ACZ223" s="48"/>
      <c r="ADA223" s="48"/>
      <c r="ADB223" s="48"/>
      <c r="ADC223" s="48"/>
      <c r="ADD223" s="48"/>
      <c r="ADE223" s="48"/>
      <c r="ADF223" s="48"/>
      <c r="ADG223" s="48"/>
      <c r="ADH223" s="48"/>
      <c r="ADI223" s="48"/>
      <c r="ADJ223" s="48"/>
      <c r="ADK223" s="48"/>
      <c r="ADL223" s="48"/>
      <c r="ADM223" s="48"/>
      <c r="ADN223" s="48"/>
      <c r="ADO223" s="48"/>
      <c r="ADP223" s="48"/>
      <c r="ADQ223" s="48"/>
      <c r="ADR223" s="48"/>
      <c r="ADS223" s="48"/>
      <c r="ADT223" s="48"/>
      <c r="ADU223" s="48"/>
      <c r="ADV223" s="48"/>
      <c r="ADW223" s="48"/>
      <c r="ADX223" s="48"/>
      <c r="ADY223" s="48"/>
      <c r="ADZ223" s="48"/>
      <c r="AEA223" s="48"/>
      <c r="AEB223" s="48"/>
      <c r="AEC223" s="48"/>
      <c r="AED223" s="48"/>
      <c r="AEE223" s="48"/>
      <c r="AEF223" s="48"/>
      <c r="AEG223" s="48"/>
      <c r="AEH223" s="48"/>
      <c r="AEI223" s="48"/>
      <c r="AEJ223" s="48"/>
      <c r="AEK223" s="48"/>
      <c r="AEL223" s="48"/>
      <c r="AEM223" s="48"/>
      <c r="AEN223" s="48"/>
      <c r="AEO223" s="48"/>
      <c r="AEP223" s="48"/>
      <c r="AEQ223" s="48"/>
      <c r="AER223" s="48"/>
      <c r="AES223" s="48"/>
      <c r="AET223" s="48"/>
      <c r="AEU223" s="48"/>
      <c r="AEV223" s="48"/>
      <c r="AEW223" s="48"/>
      <c r="AEX223" s="48"/>
      <c r="AEY223" s="48"/>
      <c r="AEZ223" s="48"/>
      <c r="AFA223" s="48"/>
      <c r="AFB223" s="48"/>
      <c r="AFC223" s="48"/>
      <c r="AFD223" s="48"/>
      <c r="AFE223" s="48"/>
      <c r="AFF223" s="48"/>
      <c r="AFG223" s="48"/>
      <c r="AFH223" s="48"/>
      <c r="AFI223" s="48"/>
      <c r="AFJ223" s="48"/>
      <c r="AFK223" s="48"/>
      <c r="AFL223" s="48"/>
      <c r="AFM223" s="48"/>
      <c r="AFN223" s="48"/>
      <c r="AFO223" s="48"/>
      <c r="AFP223" s="48"/>
      <c r="AFQ223" s="48"/>
      <c r="AFR223" s="48"/>
      <c r="AFS223" s="48"/>
      <c r="AFT223" s="48"/>
      <c r="AFU223" s="48"/>
      <c r="AFV223" s="48"/>
      <c r="AFW223" s="48"/>
      <c r="AFX223" s="48"/>
      <c r="AFY223" s="48"/>
      <c r="AFZ223" s="48"/>
      <c r="AGA223" s="48"/>
      <c r="AGB223" s="48"/>
      <c r="AGC223" s="48"/>
      <c r="AGD223" s="48"/>
      <c r="AGE223" s="48"/>
      <c r="AGF223" s="48"/>
      <c r="AGG223" s="48"/>
      <c r="AGH223" s="48"/>
      <c r="AGI223" s="48"/>
      <c r="AGJ223" s="48"/>
      <c r="AGK223" s="48"/>
      <c r="AGL223" s="48"/>
      <c r="AGM223" s="48"/>
      <c r="AGN223" s="48"/>
      <c r="AGO223" s="48"/>
      <c r="AGP223" s="48"/>
      <c r="AGQ223" s="48"/>
      <c r="AGR223" s="48"/>
      <c r="AGS223" s="48"/>
      <c r="AGT223" s="48"/>
      <c r="AGU223" s="48"/>
      <c r="AGV223" s="48"/>
      <c r="AGW223" s="48"/>
      <c r="AGX223" s="48"/>
      <c r="AGY223" s="48"/>
      <c r="AGZ223" s="48"/>
      <c r="AHA223" s="48"/>
      <c r="AHB223" s="48"/>
      <c r="AHC223" s="48"/>
      <c r="AHD223" s="48"/>
      <c r="AHE223" s="48"/>
      <c r="AHF223" s="48"/>
      <c r="AHG223" s="48"/>
      <c r="AHH223" s="48"/>
      <c r="AHI223" s="48"/>
      <c r="AHJ223" s="48"/>
      <c r="AHK223" s="48"/>
      <c r="AHL223" s="48"/>
      <c r="AHM223" s="48"/>
      <c r="AHN223" s="48"/>
      <c r="AHO223" s="48"/>
      <c r="AHP223" s="48"/>
      <c r="AHQ223" s="48"/>
      <c r="AHR223" s="48"/>
      <c r="AHS223" s="48"/>
      <c r="AHT223" s="48"/>
      <c r="AHU223" s="48"/>
      <c r="AHV223" s="48"/>
      <c r="AHW223" s="48"/>
      <c r="AHX223" s="48"/>
      <c r="AHY223" s="48"/>
      <c r="AHZ223" s="48"/>
      <c r="AIA223" s="48"/>
      <c r="AIB223" s="48"/>
      <c r="AIC223" s="48"/>
      <c r="AID223" s="48"/>
      <c r="AIE223" s="48"/>
      <c r="AIF223" s="48"/>
      <c r="AIG223" s="48"/>
      <c r="AIH223" s="48"/>
      <c r="AII223" s="48"/>
      <c r="AIJ223" s="48"/>
      <c r="AIK223" s="48"/>
      <c r="AIL223" s="48"/>
      <c r="AIM223" s="48"/>
      <c r="AIN223" s="48"/>
      <c r="AIO223" s="48"/>
      <c r="AIP223" s="48"/>
      <c r="AIQ223" s="48"/>
      <c r="AIR223" s="48"/>
      <c r="AIS223" s="48"/>
      <c r="AIT223" s="48"/>
      <c r="AIU223" s="48"/>
      <c r="AIV223" s="48"/>
      <c r="AIW223" s="48"/>
      <c r="AIX223" s="48"/>
      <c r="AIY223" s="48"/>
      <c r="AIZ223" s="48"/>
      <c r="AJA223" s="48"/>
      <c r="AJB223" s="48"/>
      <c r="AJC223" s="48"/>
      <c r="AJD223" s="48"/>
      <c r="AJE223" s="48"/>
      <c r="AJF223" s="48"/>
      <c r="AJG223" s="48"/>
      <c r="AJH223" s="48"/>
      <c r="AJI223" s="48"/>
      <c r="AJJ223" s="48"/>
      <c r="AJK223" s="48"/>
      <c r="AJL223" s="48"/>
      <c r="AJM223" s="48"/>
      <c r="AJN223" s="48"/>
      <c r="AJO223" s="48"/>
      <c r="AJP223" s="48"/>
      <c r="AJQ223" s="48"/>
      <c r="AJR223" s="48"/>
      <c r="AJS223" s="48"/>
      <c r="AJT223" s="48"/>
      <c r="AJU223" s="48"/>
      <c r="AJV223" s="48"/>
      <c r="AJW223" s="48"/>
      <c r="AJX223" s="48"/>
      <c r="AJY223" s="48"/>
      <c r="AJZ223" s="48"/>
      <c r="AKA223" s="48"/>
      <c r="AKB223" s="48"/>
      <c r="AKC223" s="48"/>
      <c r="AKD223" s="48"/>
      <c r="AKE223" s="48"/>
      <c r="AKF223" s="48"/>
      <c r="AKG223" s="48"/>
      <c r="AKH223" s="48"/>
      <c r="AKI223" s="48"/>
      <c r="AKJ223" s="48"/>
      <c r="AKK223" s="48"/>
      <c r="AKL223" s="48"/>
      <c r="AKM223" s="48"/>
      <c r="AKN223" s="48"/>
      <c r="AKO223" s="48"/>
      <c r="AKP223" s="48"/>
      <c r="AKQ223" s="48"/>
      <c r="AKR223" s="48"/>
      <c r="AKS223" s="48"/>
      <c r="AKT223" s="48"/>
      <c r="AKU223" s="48"/>
      <c r="AKV223" s="48"/>
      <c r="AKW223" s="48"/>
      <c r="AKX223" s="48"/>
      <c r="AKY223" s="48"/>
      <c r="AKZ223" s="48"/>
      <c r="ALA223" s="48"/>
      <c r="ALB223" s="48"/>
      <c r="ALC223" s="48"/>
      <c r="ALD223" s="48"/>
      <c r="ALE223" s="48"/>
      <c r="ALF223" s="48"/>
      <c r="ALG223" s="48"/>
      <c r="ALH223" s="48"/>
      <c r="ALI223" s="48"/>
      <c r="ALJ223" s="48"/>
      <c r="ALK223" s="48"/>
      <c r="ALL223" s="48"/>
      <c r="ALM223" s="48"/>
      <c r="ALN223" s="48"/>
      <c r="ALO223" s="48"/>
      <c r="ALP223" s="48"/>
      <c r="ALQ223" s="48"/>
      <c r="ALR223" s="48"/>
      <c r="ALS223" s="48"/>
      <c r="ALT223" s="48"/>
      <c r="ALU223" s="48"/>
      <c r="ALV223" s="48"/>
      <c r="ALW223" s="48"/>
      <c r="ALX223" s="48"/>
      <c r="ALY223" s="48"/>
      <c r="ALZ223" s="48"/>
      <c r="AMA223" s="48"/>
      <c r="AMB223" s="48"/>
      <c r="AMC223" s="48"/>
      <c r="AMD223" s="48"/>
      <c r="AME223" s="48"/>
      <c r="AMF223" s="48"/>
      <c r="AMG223" s="48"/>
      <c r="AMH223" s="48"/>
      <c r="AMI223" s="48"/>
      <c r="AMJ223" s="48"/>
    </row>
    <row r="224" s="243" customFormat="true" ht="16.5" hidden="false" customHeight="true" outlineLevel="0" collapsed="false">
      <c r="A224" s="240" t="n">
        <f aca="false">A223+1</f>
        <v>212</v>
      </c>
      <c r="B224" s="242" t="s">
        <v>615</v>
      </c>
      <c r="C224" s="242" t="s">
        <v>615</v>
      </c>
      <c r="D224" s="242" t="s">
        <v>616</v>
      </c>
      <c r="E224" s="242" t="s">
        <v>580</v>
      </c>
      <c r="F224" s="242" t="n">
        <v>0</v>
      </c>
      <c r="G224" s="242" t="s">
        <v>581</v>
      </c>
      <c r="H224" s="244" t="s">
        <v>294</v>
      </c>
      <c r="I224" s="242" t="n">
        <f aca="false">COUNTIF($C$13:$C$265,$C224)</f>
        <v>3</v>
      </c>
      <c r="J224" s="245" t="n">
        <f aca="false">COUNTIF($B$13:$B$265,$B224)</f>
        <v>1</v>
      </c>
      <c r="K224" s="244"/>
      <c r="L224" s="246" t="n">
        <v>1625</v>
      </c>
      <c r="M224" s="246" t="n">
        <v>535</v>
      </c>
      <c r="N224" s="246" t="n">
        <v>225</v>
      </c>
      <c r="O224" s="260" t="n">
        <f aca="false">L224*M224*N224/10^9</f>
        <v>0.195609375</v>
      </c>
      <c r="P224" s="248" t="n">
        <v>0.03856</v>
      </c>
      <c r="Q224" s="249"/>
      <c r="R224" s="250"/>
      <c r="S224" s="251"/>
      <c r="T224" s="252"/>
      <c r="U224" s="253" t="n">
        <v>101.64</v>
      </c>
      <c r="V224" s="254"/>
      <c r="W224" s="255" t="n">
        <f aca="false">SUM(X224:WY224)</f>
        <v>250</v>
      </c>
      <c r="X224" s="243" t="n">
        <v>0</v>
      </c>
      <c r="Y224" s="243" t="n">
        <v>0</v>
      </c>
      <c r="Z224" s="243" t="n">
        <v>0</v>
      </c>
      <c r="AA224" s="243" t="n">
        <v>0</v>
      </c>
      <c r="AB224" s="243" t="n">
        <v>0</v>
      </c>
      <c r="AC224" s="243" t="n">
        <v>0</v>
      </c>
      <c r="AD224" s="243" t="n">
        <v>0</v>
      </c>
      <c r="AE224" s="243" t="n">
        <v>0</v>
      </c>
      <c r="AF224" s="243" t="n">
        <v>0</v>
      </c>
      <c r="AG224" s="243" t="n">
        <v>0</v>
      </c>
      <c r="AH224" s="243" t="n">
        <v>0</v>
      </c>
      <c r="AI224" s="243" t="n">
        <v>0</v>
      </c>
      <c r="AJ224" s="243" t="n">
        <v>0</v>
      </c>
      <c r="AK224" s="243" t="n">
        <v>0</v>
      </c>
      <c r="AL224" s="243" t="n">
        <v>0</v>
      </c>
      <c r="AM224" s="243" t="n">
        <v>0</v>
      </c>
      <c r="AP224" s="243" t="n">
        <v>0</v>
      </c>
      <c r="AQ224" s="243" t="n">
        <v>0</v>
      </c>
      <c r="AR224" s="243" t="n">
        <v>0</v>
      </c>
      <c r="AS224" s="243" t="n">
        <v>0</v>
      </c>
      <c r="AT224" s="243" t="n">
        <v>0</v>
      </c>
      <c r="AU224" s="243" t="n">
        <v>0</v>
      </c>
      <c r="AV224" s="243" t="n">
        <v>0</v>
      </c>
      <c r="AW224" s="243" t="n">
        <v>0</v>
      </c>
      <c r="AX224" s="243" t="n">
        <v>0</v>
      </c>
      <c r="AY224" s="243" t="n">
        <v>0</v>
      </c>
      <c r="AZ224" s="243" t="n">
        <v>0</v>
      </c>
      <c r="BA224" s="243" t="n">
        <v>0</v>
      </c>
      <c r="BB224" s="243" t="n">
        <v>0</v>
      </c>
      <c r="BC224" s="243" t="n">
        <v>0</v>
      </c>
      <c r="BD224" s="243" t="n">
        <v>0</v>
      </c>
      <c r="BE224" s="243" t="n">
        <v>0</v>
      </c>
      <c r="BF224" s="243" t="n">
        <v>0</v>
      </c>
      <c r="BG224" s="243" t="n">
        <v>0</v>
      </c>
      <c r="BH224" s="243" t="n">
        <v>0</v>
      </c>
      <c r="BI224" s="243" t="n">
        <v>30</v>
      </c>
      <c r="BJ224" s="243" t="n">
        <v>0</v>
      </c>
      <c r="BK224" s="243" t="n">
        <v>0</v>
      </c>
      <c r="BL224" s="243" t="n">
        <v>30</v>
      </c>
      <c r="BM224" s="243" t="n">
        <v>0</v>
      </c>
      <c r="BN224" s="243" t="n">
        <v>0</v>
      </c>
      <c r="BO224" s="243" t="n">
        <v>0</v>
      </c>
      <c r="BP224" s="243" t="n">
        <v>30</v>
      </c>
      <c r="BQ224" s="243" t="n">
        <v>0</v>
      </c>
      <c r="BR224" s="243" t="n">
        <v>0</v>
      </c>
      <c r="BS224" s="243" t="n">
        <v>0</v>
      </c>
      <c r="BT224" s="243" t="n">
        <v>0</v>
      </c>
      <c r="BU224" s="243" t="n">
        <v>0</v>
      </c>
      <c r="BV224" s="243" t="n">
        <v>0</v>
      </c>
      <c r="BW224" s="243" t="n">
        <v>0</v>
      </c>
      <c r="BX224" s="243" t="n">
        <v>0</v>
      </c>
      <c r="BY224" s="243" t="n">
        <v>0</v>
      </c>
      <c r="BZ224" s="243" t="n">
        <v>0</v>
      </c>
      <c r="CA224" s="243" t="n">
        <v>0</v>
      </c>
      <c r="CB224" s="243" t="n">
        <v>80</v>
      </c>
      <c r="CC224" s="243" t="n">
        <v>0</v>
      </c>
      <c r="CD224" s="243" t="n">
        <v>40</v>
      </c>
      <c r="CE224" s="243" t="n">
        <v>0</v>
      </c>
      <c r="CF224" s="243" t="n">
        <v>0</v>
      </c>
      <c r="CG224" s="243" t="n">
        <v>0</v>
      </c>
      <c r="CH224" s="243" t="n">
        <v>30</v>
      </c>
      <c r="CI224" s="243" t="n">
        <v>0</v>
      </c>
      <c r="CJ224" s="243" t="n">
        <v>0</v>
      </c>
      <c r="CK224" s="243" t="n">
        <v>0</v>
      </c>
      <c r="CL224" s="243" t="n">
        <v>0</v>
      </c>
      <c r="CM224" s="243" t="n">
        <v>0</v>
      </c>
      <c r="CN224" s="243" t="n">
        <v>0</v>
      </c>
      <c r="WY224" s="236" t="n">
        <v>10</v>
      </c>
      <c r="WZ224" s="108"/>
      <c r="XA224" s="237" t="n">
        <v>0</v>
      </c>
      <c r="XB224" s="61" t="n">
        <v>250</v>
      </c>
      <c r="XC224" s="200" t="n">
        <f aca="false">XB224-W224</f>
        <v>0</v>
      </c>
      <c r="XD224" s="256" t="n">
        <f aca="false">SUMIF('TRIEN KHAI SX'!$B$8:$B$262,$B224,'TRIEN KHAI SX'!$CM$8:$CM$262)-W224</f>
        <v>0</v>
      </c>
      <c r="XE224" s="257" t="n">
        <f aca="false">SUMIF('TRIEN KHAI SX'!$B$8:$B$262,$B224,'TRIEN KHAI SX'!$FG$8:$FG$262)</f>
        <v>0</v>
      </c>
      <c r="XF224" s="258"/>
      <c r="XG224" s="258"/>
      <c r="XH224" s="258"/>
      <c r="XI224" s="258"/>
      <c r="XJ224" s="258"/>
      <c r="XK224" s="45"/>
      <c r="XL224" s="45"/>
      <c r="XM224" s="48"/>
      <c r="XN224" s="48"/>
      <c r="XO224" s="48"/>
      <c r="XP224" s="48"/>
      <c r="XQ224" s="48"/>
      <c r="XR224" s="48"/>
      <c r="XS224" s="48"/>
      <c r="XT224" s="48"/>
      <c r="XU224" s="48"/>
      <c r="XV224" s="48"/>
      <c r="XW224" s="48"/>
      <c r="XX224" s="48"/>
      <c r="XY224" s="48"/>
      <c r="XZ224" s="48"/>
      <c r="YA224" s="48"/>
      <c r="YB224" s="48"/>
      <c r="YC224" s="48"/>
      <c r="YD224" s="48"/>
      <c r="YE224" s="48"/>
      <c r="YF224" s="48"/>
      <c r="YG224" s="48"/>
      <c r="YH224" s="48"/>
      <c r="YI224" s="48"/>
      <c r="YJ224" s="48"/>
      <c r="YK224" s="48"/>
      <c r="YL224" s="48"/>
      <c r="YM224" s="48"/>
      <c r="YN224" s="48"/>
      <c r="YO224" s="48"/>
      <c r="YP224" s="48"/>
      <c r="YQ224" s="48"/>
      <c r="YR224" s="48"/>
      <c r="YS224" s="48"/>
      <c r="YT224" s="48"/>
      <c r="YU224" s="48"/>
      <c r="YV224" s="48"/>
      <c r="YW224" s="48"/>
      <c r="YX224" s="48"/>
      <c r="YY224" s="48"/>
      <c r="YZ224" s="48"/>
      <c r="ZA224" s="48"/>
      <c r="ZB224" s="48"/>
      <c r="ZC224" s="48"/>
      <c r="ZD224" s="48"/>
      <c r="ZE224" s="48"/>
      <c r="ZF224" s="48"/>
      <c r="ZG224" s="48"/>
      <c r="ZH224" s="48"/>
      <c r="ZI224" s="48"/>
      <c r="ZJ224" s="48"/>
      <c r="ZK224" s="48"/>
      <c r="ZL224" s="48"/>
      <c r="ZM224" s="48"/>
      <c r="ZN224" s="48"/>
      <c r="ZO224" s="48"/>
      <c r="ZP224" s="48"/>
      <c r="ZQ224" s="48"/>
      <c r="ZR224" s="48"/>
      <c r="ZS224" s="48"/>
      <c r="ZT224" s="48"/>
      <c r="ZU224" s="48"/>
      <c r="ZV224" s="48"/>
      <c r="ZW224" s="48"/>
      <c r="ZX224" s="48"/>
      <c r="ZY224" s="48"/>
      <c r="ZZ224" s="48"/>
      <c r="AAA224" s="48"/>
      <c r="AAB224" s="48"/>
      <c r="AAC224" s="48"/>
      <c r="AAD224" s="48"/>
      <c r="AAE224" s="48"/>
      <c r="AAF224" s="48"/>
      <c r="AAG224" s="48"/>
      <c r="AAH224" s="48"/>
      <c r="AAI224" s="48"/>
      <c r="AAJ224" s="48"/>
      <c r="AAK224" s="48"/>
      <c r="AAL224" s="48"/>
      <c r="AAM224" s="48"/>
      <c r="AAN224" s="48"/>
      <c r="AAO224" s="48"/>
      <c r="AAP224" s="48"/>
      <c r="AAQ224" s="48"/>
      <c r="AAR224" s="48"/>
      <c r="AAS224" s="48"/>
      <c r="AAT224" s="48"/>
      <c r="AAU224" s="48"/>
      <c r="AAV224" s="48"/>
      <c r="AAW224" s="48"/>
      <c r="AAX224" s="48"/>
      <c r="AAY224" s="48"/>
      <c r="AAZ224" s="48"/>
      <c r="ABA224" s="48"/>
      <c r="ABB224" s="48"/>
      <c r="ABC224" s="48"/>
      <c r="ABD224" s="48"/>
      <c r="ABE224" s="48"/>
      <c r="ABF224" s="48"/>
      <c r="ABG224" s="48"/>
      <c r="ABH224" s="48"/>
      <c r="ABI224" s="48"/>
      <c r="ABJ224" s="48"/>
      <c r="ABK224" s="48"/>
      <c r="ABL224" s="48"/>
      <c r="ABM224" s="48"/>
      <c r="ABN224" s="48"/>
      <c r="ABO224" s="48"/>
      <c r="ABP224" s="48"/>
      <c r="ABQ224" s="48"/>
      <c r="ABR224" s="48"/>
      <c r="ABS224" s="48"/>
      <c r="ABT224" s="48"/>
      <c r="ABU224" s="48"/>
      <c r="ABV224" s="48"/>
      <c r="ABW224" s="48"/>
      <c r="ABX224" s="48"/>
      <c r="ABY224" s="48"/>
      <c r="ABZ224" s="48"/>
      <c r="ACA224" s="48"/>
      <c r="ACB224" s="48"/>
      <c r="ACC224" s="48"/>
      <c r="ACD224" s="48"/>
      <c r="ACE224" s="48"/>
      <c r="ACF224" s="48"/>
      <c r="ACG224" s="48"/>
      <c r="ACH224" s="48"/>
      <c r="ACI224" s="48"/>
      <c r="ACJ224" s="48"/>
      <c r="ACK224" s="48"/>
      <c r="ACL224" s="48"/>
      <c r="ACM224" s="48"/>
      <c r="ACN224" s="48"/>
      <c r="ACO224" s="48"/>
      <c r="ACP224" s="48"/>
      <c r="ACQ224" s="48"/>
      <c r="ACR224" s="48"/>
      <c r="ACS224" s="48"/>
      <c r="ACT224" s="48"/>
      <c r="ACU224" s="48"/>
      <c r="ACV224" s="48"/>
      <c r="ACW224" s="48"/>
      <c r="ACX224" s="48"/>
      <c r="ACY224" s="48"/>
      <c r="ACZ224" s="48"/>
      <c r="ADA224" s="48"/>
      <c r="ADB224" s="48"/>
      <c r="ADC224" s="48"/>
      <c r="ADD224" s="48"/>
      <c r="ADE224" s="48"/>
      <c r="ADF224" s="48"/>
      <c r="ADG224" s="48"/>
      <c r="ADH224" s="48"/>
      <c r="ADI224" s="48"/>
      <c r="ADJ224" s="48"/>
      <c r="ADK224" s="48"/>
      <c r="ADL224" s="48"/>
      <c r="ADM224" s="48"/>
      <c r="ADN224" s="48"/>
      <c r="ADO224" s="48"/>
      <c r="ADP224" s="48"/>
      <c r="ADQ224" s="48"/>
      <c r="ADR224" s="48"/>
      <c r="ADS224" s="48"/>
      <c r="ADT224" s="48"/>
      <c r="ADU224" s="48"/>
      <c r="ADV224" s="48"/>
      <c r="ADW224" s="48"/>
      <c r="ADX224" s="48"/>
      <c r="ADY224" s="48"/>
      <c r="ADZ224" s="48"/>
      <c r="AEA224" s="48"/>
      <c r="AEB224" s="48"/>
      <c r="AEC224" s="48"/>
      <c r="AED224" s="48"/>
      <c r="AEE224" s="48"/>
      <c r="AEF224" s="48"/>
      <c r="AEG224" s="48"/>
      <c r="AEH224" s="48"/>
      <c r="AEI224" s="48"/>
      <c r="AEJ224" s="48"/>
      <c r="AEK224" s="48"/>
      <c r="AEL224" s="48"/>
      <c r="AEM224" s="48"/>
      <c r="AEN224" s="48"/>
      <c r="AEO224" s="48"/>
      <c r="AEP224" s="48"/>
      <c r="AEQ224" s="48"/>
      <c r="AER224" s="48"/>
      <c r="AES224" s="48"/>
      <c r="AET224" s="48"/>
      <c r="AEU224" s="48"/>
      <c r="AEV224" s="48"/>
      <c r="AEW224" s="48"/>
      <c r="AEX224" s="48"/>
      <c r="AEY224" s="48"/>
      <c r="AEZ224" s="48"/>
      <c r="AFA224" s="48"/>
      <c r="AFB224" s="48"/>
      <c r="AFC224" s="48"/>
      <c r="AFD224" s="48"/>
      <c r="AFE224" s="48"/>
      <c r="AFF224" s="48"/>
      <c r="AFG224" s="48"/>
      <c r="AFH224" s="48"/>
      <c r="AFI224" s="48"/>
      <c r="AFJ224" s="48"/>
      <c r="AFK224" s="48"/>
      <c r="AFL224" s="48"/>
      <c r="AFM224" s="48"/>
      <c r="AFN224" s="48"/>
      <c r="AFO224" s="48"/>
      <c r="AFP224" s="48"/>
      <c r="AFQ224" s="48"/>
      <c r="AFR224" s="48"/>
      <c r="AFS224" s="48"/>
      <c r="AFT224" s="48"/>
      <c r="AFU224" s="48"/>
      <c r="AFV224" s="48"/>
      <c r="AFW224" s="48"/>
      <c r="AFX224" s="48"/>
      <c r="AFY224" s="48"/>
      <c r="AFZ224" s="48"/>
      <c r="AGA224" s="48"/>
      <c r="AGB224" s="48"/>
      <c r="AGC224" s="48"/>
      <c r="AGD224" s="48"/>
      <c r="AGE224" s="48"/>
      <c r="AGF224" s="48"/>
      <c r="AGG224" s="48"/>
      <c r="AGH224" s="48"/>
      <c r="AGI224" s="48"/>
      <c r="AGJ224" s="48"/>
      <c r="AGK224" s="48"/>
      <c r="AGL224" s="48"/>
      <c r="AGM224" s="48"/>
      <c r="AGN224" s="48"/>
      <c r="AGO224" s="48"/>
      <c r="AGP224" s="48"/>
      <c r="AGQ224" s="48"/>
      <c r="AGR224" s="48"/>
      <c r="AGS224" s="48"/>
      <c r="AGT224" s="48"/>
      <c r="AGU224" s="48"/>
      <c r="AGV224" s="48"/>
      <c r="AGW224" s="48"/>
      <c r="AGX224" s="48"/>
      <c r="AGY224" s="48"/>
      <c r="AGZ224" s="48"/>
      <c r="AHA224" s="48"/>
      <c r="AHB224" s="48"/>
      <c r="AHC224" s="48"/>
      <c r="AHD224" s="48"/>
      <c r="AHE224" s="48"/>
      <c r="AHF224" s="48"/>
      <c r="AHG224" s="48"/>
      <c r="AHH224" s="48"/>
      <c r="AHI224" s="48"/>
      <c r="AHJ224" s="48"/>
      <c r="AHK224" s="48"/>
      <c r="AHL224" s="48"/>
      <c r="AHM224" s="48"/>
      <c r="AHN224" s="48"/>
      <c r="AHO224" s="48"/>
      <c r="AHP224" s="48"/>
      <c r="AHQ224" s="48"/>
      <c r="AHR224" s="48"/>
      <c r="AHS224" s="48"/>
      <c r="AHT224" s="48"/>
      <c r="AHU224" s="48"/>
      <c r="AHV224" s="48"/>
      <c r="AHW224" s="48"/>
      <c r="AHX224" s="48"/>
      <c r="AHY224" s="48"/>
      <c r="AHZ224" s="48"/>
      <c r="AIA224" s="48"/>
      <c r="AIB224" s="48"/>
      <c r="AIC224" s="48"/>
      <c r="AID224" s="48"/>
      <c r="AIE224" s="48"/>
      <c r="AIF224" s="48"/>
      <c r="AIG224" s="48"/>
      <c r="AIH224" s="48"/>
      <c r="AII224" s="48"/>
      <c r="AIJ224" s="48"/>
      <c r="AIK224" s="48"/>
      <c r="AIL224" s="48"/>
      <c r="AIM224" s="48"/>
      <c r="AIN224" s="48"/>
      <c r="AIO224" s="48"/>
      <c r="AIP224" s="48"/>
      <c r="AIQ224" s="48"/>
      <c r="AIR224" s="48"/>
      <c r="AIS224" s="48"/>
      <c r="AIT224" s="48"/>
      <c r="AIU224" s="48"/>
      <c r="AIV224" s="48"/>
      <c r="AIW224" s="48"/>
      <c r="AIX224" s="48"/>
      <c r="AIY224" s="48"/>
      <c r="AIZ224" s="48"/>
      <c r="AJA224" s="48"/>
      <c r="AJB224" s="48"/>
      <c r="AJC224" s="48"/>
      <c r="AJD224" s="48"/>
      <c r="AJE224" s="48"/>
      <c r="AJF224" s="48"/>
      <c r="AJG224" s="48"/>
      <c r="AJH224" s="48"/>
      <c r="AJI224" s="48"/>
      <c r="AJJ224" s="48"/>
      <c r="AJK224" s="48"/>
      <c r="AJL224" s="48"/>
      <c r="AJM224" s="48"/>
      <c r="AJN224" s="48"/>
      <c r="AJO224" s="48"/>
      <c r="AJP224" s="48"/>
      <c r="AJQ224" s="48"/>
      <c r="AJR224" s="48"/>
      <c r="AJS224" s="48"/>
      <c r="AJT224" s="48"/>
      <c r="AJU224" s="48"/>
      <c r="AJV224" s="48"/>
      <c r="AJW224" s="48"/>
      <c r="AJX224" s="48"/>
      <c r="AJY224" s="48"/>
      <c r="AJZ224" s="48"/>
      <c r="AKA224" s="48"/>
      <c r="AKB224" s="48"/>
      <c r="AKC224" s="48"/>
      <c r="AKD224" s="48"/>
      <c r="AKE224" s="48"/>
      <c r="AKF224" s="48"/>
      <c r="AKG224" s="48"/>
      <c r="AKH224" s="48"/>
      <c r="AKI224" s="48"/>
      <c r="AKJ224" s="48"/>
      <c r="AKK224" s="48"/>
      <c r="AKL224" s="48"/>
      <c r="AKM224" s="48"/>
      <c r="AKN224" s="48"/>
      <c r="AKO224" s="48"/>
      <c r="AKP224" s="48"/>
      <c r="AKQ224" s="48"/>
      <c r="AKR224" s="48"/>
      <c r="AKS224" s="48"/>
      <c r="AKT224" s="48"/>
      <c r="AKU224" s="48"/>
      <c r="AKV224" s="48"/>
      <c r="AKW224" s="48"/>
      <c r="AKX224" s="48"/>
      <c r="AKY224" s="48"/>
      <c r="AKZ224" s="48"/>
      <c r="ALA224" s="48"/>
      <c r="ALB224" s="48"/>
      <c r="ALC224" s="48"/>
      <c r="ALD224" s="48"/>
      <c r="ALE224" s="48"/>
      <c r="ALF224" s="48"/>
      <c r="ALG224" s="48"/>
      <c r="ALH224" s="48"/>
      <c r="ALI224" s="48"/>
      <c r="ALJ224" s="48"/>
      <c r="ALK224" s="48"/>
      <c r="ALL224" s="48"/>
      <c r="ALM224" s="48"/>
      <c r="ALN224" s="48"/>
      <c r="ALO224" s="48"/>
      <c r="ALP224" s="48"/>
      <c r="ALQ224" s="48"/>
      <c r="ALR224" s="48"/>
      <c r="ALS224" s="48"/>
      <c r="ALT224" s="48"/>
      <c r="ALU224" s="48"/>
      <c r="ALV224" s="48"/>
      <c r="ALW224" s="48"/>
      <c r="ALX224" s="48"/>
      <c r="ALY224" s="48"/>
      <c r="ALZ224" s="48"/>
      <c r="AMA224" s="48"/>
      <c r="AMB224" s="48"/>
      <c r="AMC224" s="48"/>
      <c r="AMD224" s="48"/>
      <c r="AME224" s="48"/>
      <c r="AMF224" s="48"/>
      <c r="AMG224" s="48"/>
      <c r="AMH224" s="48"/>
      <c r="AMI224" s="48"/>
      <c r="AMJ224" s="48"/>
    </row>
    <row r="225" s="243" customFormat="true" ht="16.5" hidden="false" customHeight="true" outlineLevel="0" collapsed="false">
      <c r="A225" s="240" t="n">
        <f aca="false">A224+1</f>
        <v>213</v>
      </c>
      <c r="B225" s="242" t="s">
        <v>618</v>
      </c>
      <c r="C225" s="242" t="s">
        <v>618</v>
      </c>
      <c r="D225" s="242" t="s">
        <v>619</v>
      </c>
      <c r="E225" s="242" t="s">
        <v>532</v>
      </c>
      <c r="F225" s="242" t="n">
        <v>0</v>
      </c>
      <c r="G225" s="242" t="s">
        <v>533</v>
      </c>
      <c r="H225" s="244" t="s">
        <v>294</v>
      </c>
      <c r="I225" s="242" t="n">
        <f aca="false">COUNTIF($C$13:$C$265,$C225)</f>
        <v>1</v>
      </c>
      <c r="J225" s="245" t="n">
        <f aca="false">COUNTIF($B$13:$B$265,$B225)</f>
        <v>1</v>
      </c>
      <c r="K225" s="244"/>
      <c r="L225" s="246" t="n">
        <v>1665</v>
      </c>
      <c r="M225" s="246" t="n">
        <v>782</v>
      </c>
      <c r="N225" s="246" t="n">
        <v>245</v>
      </c>
      <c r="O225" s="260" t="n">
        <f aca="false">L225*M225*N225/10^9</f>
        <v>0.31899735</v>
      </c>
      <c r="P225" s="248" t="n">
        <v>0.051154182</v>
      </c>
      <c r="Q225" s="249"/>
      <c r="R225" s="250"/>
      <c r="S225" s="251" t="n">
        <v>116.84</v>
      </c>
      <c r="T225" s="252" t="n">
        <v>115.38</v>
      </c>
      <c r="U225" s="253" t="n">
        <v>140.8198</v>
      </c>
      <c r="V225" s="254"/>
      <c r="W225" s="255" t="n">
        <f aca="false">SUM(X225:WY225)</f>
        <v>30</v>
      </c>
      <c r="X225" s="243" t="n">
        <v>0</v>
      </c>
      <c r="Y225" s="243" t="n">
        <v>0</v>
      </c>
      <c r="Z225" s="243" t="n">
        <v>0</v>
      </c>
      <c r="AA225" s="243" t="n">
        <v>0</v>
      </c>
      <c r="AB225" s="243" t="n">
        <v>0</v>
      </c>
      <c r="AC225" s="243" t="n">
        <v>0</v>
      </c>
      <c r="AD225" s="243" t="n">
        <v>0</v>
      </c>
      <c r="AE225" s="243" t="n">
        <v>0</v>
      </c>
      <c r="AF225" s="243" t="n">
        <v>0</v>
      </c>
      <c r="AG225" s="243" t="n">
        <v>0</v>
      </c>
      <c r="AH225" s="243" t="n">
        <v>0</v>
      </c>
      <c r="AI225" s="243" t="n">
        <v>20</v>
      </c>
      <c r="AJ225" s="243" t="n">
        <v>0</v>
      </c>
      <c r="AK225" s="243" t="n">
        <v>0</v>
      </c>
      <c r="AL225" s="243" t="n">
        <v>0</v>
      </c>
      <c r="AM225" s="265" t="n">
        <v>10</v>
      </c>
      <c r="AP225" s="243" t="n">
        <v>0</v>
      </c>
      <c r="AQ225" s="243" t="n">
        <v>0</v>
      </c>
      <c r="AR225" s="243" t="n">
        <v>0</v>
      </c>
      <c r="AS225" s="243" t="n">
        <v>0</v>
      </c>
      <c r="AT225" s="243" t="n">
        <v>0</v>
      </c>
      <c r="AU225" s="243" t="n">
        <v>0</v>
      </c>
      <c r="AV225" s="243" t="n">
        <v>0</v>
      </c>
      <c r="AW225" s="243" t="n">
        <v>0</v>
      </c>
      <c r="AX225" s="243" t="n">
        <v>0</v>
      </c>
      <c r="AY225" s="243" t="n">
        <v>0</v>
      </c>
      <c r="AZ225" s="243" t="n">
        <v>0</v>
      </c>
      <c r="BA225" s="243" t="n">
        <v>0</v>
      </c>
      <c r="BB225" s="243" t="n">
        <v>0</v>
      </c>
      <c r="BC225" s="243" t="n">
        <v>0</v>
      </c>
      <c r="BD225" s="243" t="n">
        <v>0</v>
      </c>
      <c r="BE225" s="243" t="n">
        <v>0</v>
      </c>
      <c r="BF225" s="243" t="n">
        <v>0</v>
      </c>
      <c r="BG225" s="243" t="n">
        <v>0</v>
      </c>
      <c r="BH225" s="243" t="n">
        <v>0</v>
      </c>
      <c r="BI225" s="243" t="n">
        <v>0</v>
      </c>
      <c r="BJ225" s="243" t="n">
        <v>0</v>
      </c>
      <c r="BK225" s="243" t="n">
        <v>0</v>
      </c>
      <c r="BL225" s="243" t="n">
        <v>0</v>
      </c>
      <c r="BM225" s="243" t="n">
        <v>0</v>
      </c>
      <c r="BN225" s="243" t="n">
        <v>0</v>
      </c>
      <c r="BO225" s="243" t="n">
        <v>0</v>
      </c>
      <c r="BP225" s="243" t="n">
        <v>0</v>
      </c>
      <c r="BQ225" s="243" t="n">
        <v>0</v>
      </c>
      <c r="BR225" s="243" t="n">
        <v>0</v>
      </c>
      <c r="BS225" s="243" t="n">
        <v>0</v>
      </c>
      <c r="BT225" s="243" t="n">
        <v>0</v>
      </c>
      <c r="BU225" s="243" t="n">
        <v>0</v>
      </c>
      <c r="BV225" s="243" t="n">
        <v>0</v>
      </c>
      <c r="BW225" s="243" t="n">
        <v>0</v>
      </c>
      <c r="BX225" s="243" t="n">
        <v>0</v>
      </c>
      <c r="BY225" s="243" t="n">
        <v>0</v>
      </c>
      <c r="BZ225" s="243" t="n">
        <v>0</v>
      </c>
      <c r="CA225" s="243" t="n">
        <v>0</v>
      </c>
      <c r="CB225" s="243" t="n">
        <v>0</v>
      </c>
      <c r="CC225" s="243" t="n">
        <v>0</v>
      </c>
      <c r="CD225" s="243" t="n">
        <v>0</v>
      </c>
      <c r="CE225" s="243" t="n">
        <v>0</v>
      </c>
      <c r="CF225" s="243" t="n">
        <v>0</v>
      </c>
      <c r="CG225" s="243" t="n">
        <v>0</v>
      </c>
      <c r="CH225" s="243" t="n">
        <v>0</v>
      </c>
      <c r="CI225" s="243" t="n">
        <v>0</v>
      </c>
      <c r="CJ225" s="243" t="n">
        <v>0</v>
      </c>
      <c r="CK225" s="243" t="n">
        <v>0</v>
      </c>
      <c r="CL225" s="243" t="n">
        <v>0</v>
      </c>
      <c r="CM225" s="243" t="n">
        <v>0</v>
      </c>
      <c r="CN225" s="243" t="n">
        <v>0</v>
      </c>
      <c r="WY225" s="236" t="n">
        <v>0</v>
      </c>
      <c r="WZ225" s="108"/>
      <c r="XA225" s="237" t="n">
        <v>0</v>
      </c>
      <c r="XB225" s="61" t="n">
        <v>30</v>
      </c>
      <c r="XC225" s="200" t="n">
        <f aca="false">XB225-W225</f>
        <v>0</v>
      </c>
      <c r="XD225" s="256" t="n">
        <f aca="false">SUMIF('TRIEN KHAI SX'!$B$8:$B$262,$B225,'TRIEN KHAI SX'!$CM$8:$CM$262)-W225</f>
        <v>0</v>
      </c>
      <c r="XE225" s="257" t="n">
        <f aca="false">SUMIF('TRIEN KHAI SX'!$B$8:$B$262,$B225,'TRIEN KHAI SX'!$FG$8:$FG$262)</f>
        <v>0</v>
      </c>
      <c r="XF225" s="258"/>
      <c r="XG225" s="258"/>
      <c r="XH225" s="258"/>
      <c r="XI225" s="258"/>
      <c r="XJ225" s="258"/>
      <c r="XK225" s="45"/>
      <c r="XL225" s="45"/>
      <c r="XM225" s="48"/>
      <c r="XN225" s="48"/>
      <c r="XO225" s="48"/>
      <c r="XP225" s="48"/>
      <c r="XQ225" s="48"/>
      <c r="XR225" s="48"/>
      <c r="XS225" s="48"/>
      <c r="XT225" s="48"/>
      <c r="XU225" s="48"/>
      <c r="XV225" s="48"/>
      <c r="XW225" s="48"/>
      <c r="XX225" s="48"/>
      <c r="XY225" s="48"/>
      <c r="XZ225" s="48"/>
      <c r="YA225" s="48"/>
      <c r="YB225" s="48"/>
      <c r="YC225" s="48"/>
      <c r="YD225" s="48"/>
      <c r="YE225" s="48"/>
      <c r="YF225" s="48"/>
      <c r="YG225" s="48"/>
      <c r="YH225" s="48"/>
      <c r="YI225" s="48"/>
      <c r="YJ225" s="48"/>
      <c r="YK225" s="48"/>
      <c r="YL225" s="48"/>
      <c r="YM225" s="48"/>
      <c r="YN225" s="48"/>
      <c r="YO225" s="48"/>
      <c r="YP225" s="48"/>
      <c r="YQ225" s="48"/>
      <c r="YR225" s="48"/>
      <c r="YS225" s="48"/>
      <c r="YT225" s="48"/>
      <c r="YU225" s="48"/>
      <c r="YV225" s="48"/>
      <c r="YW225" s="48"/>
      <c r="YX225" s="48"/>
      <c r="YY225" s="48"/>
      <c r="YZ225" s="48"/>
      <c r="ZA225" s="48"/>
      <c r="ZB225" s="48"/>
      <c r="ZC225" s="48"/>
      <c r="ZD225" s="48"/>
      <c r="ZE225" s="48"/>
      <c r="ZF225" s="48"/>
      <c r="ZG225" s="48"/>
      <c r="ZH225" s="48"/>
      <c r="ZI225" s="48"/>
      <c r="ZJ225" s="48"/>
      <c r="ZK225" s="48"/>
      <c r="ZL225" s="48"/>
      <c r="ZM225" s="48"/>
      <c r="ZN225" s="48"/>
      <c r="ZO225" s="48"/>
      <c r="ZP225" s="48"/>
      <c r="ZQ225" s="48"/>
      <c r="ZR225" s="48"/>
      <c r="ZS225" s="48"/>
      <c r="ZT225" s="48"/>
      <c r="ZU225" s="48"/>
      <c r="ZV225" s="48"/>
      <c r="ZW225" s="48"/>
      <c r="ZX225" s="48"/>
      <c r="ZY225" s="48"/>
      <c r="ZZ225" s="48"/>
      <c r="AAA225" s="48"/>
      <c r="AAB225" s="48"/>
      <c r="AAC225" s="48"/>
      <c r="AAD225" s="48"/>
      <c r="AAE225" s="48"/>
      <c r="AAF225" s="48"/>
      <c r="AAG225" s="48"/>
      <c r="AAH225" s="48"/>
      <c r="AAI225" s="48"/>
      <c r="AAJ225" s="48"/>
      <c r="AAK225" s="48"/>
      <c r="AAL225" s="48"/>
      <c r="AAM225" s="48"/>
      <c r="AAN225" s="48"/>
      <c r="AAO225" s="48"/>
      <c r="AAP225" s="48"/>
      <c r="AAQ225" s="48"/>
      <c r="AAR225" s="48"/>
      <c r="AAS225" s="48"/>
      <c r="AAT225" s="48"/>
      <c r="AAU225" s="48"/>
      <c r="AAV225" s="48"/>
      <c r="AAW225" s="48"/>
      <c r="AAX225" s="48"/>
      <c r="AAY225" s="48"/>
      <c r="AAZ225" s="48"/>
      <c r="ABA225" s="48"/>
      <c r="ABB225" s="48"/>
      <c r="ABC225" s="48"/>
      <c r="ABD225" s="48"/>
      <c r="ABE225" s="48"/>
      <c r="ABF225" s="48"/>
      <c r="ABG225" s="48"/>
      <c r="ABH225" s="48"/>
      <c r="ABI225" s="48"/>
      <c r="ABJ225" s="48"/>
      <c r="ABK225" s="48"/>
      <c r="ABL225" s="48"/>
      <c r="ABM225" s="48"/>
      <c r="ABN225" s="48"/>
      <c r="ABO225" s="48"/>
      <c r="ABP225" s="48"/>
      <c r="ABQ225" s="48"/>
      <c r="ABR225" s="48"/>
      <c r="ABS225" s="48"/>
      <c r="ABT225" s="48"/>
      <c r="ABU225" s="48"/>
      <c r="ABV225" s="48"/>
      <c r="ABW225" s="48"/>
      <c r="ABX225" s="48"/>
      <c r="ABY225" s="48"/>
      <c r="ABZ225" s="48"/>
      <c r="ACA225" s="48"/>
      <c r="ACB225" s="48"/>
      <c r="ACC225" s="48"/>
      <c r="ACD225" s="48"/>
      <c r="ACE225" s="48"/>
      <c r="ACF225" s="48"/>
      <c r="ACG225" s="48"/>
      <c r="ACH225" s="48"/>
      <c r="ACI225" s="48"/>
      <c r="ACJ225" s="48"/>
      <c r="ACK225" s="48"/>
      <c r="ACL225" s="48"/>
      <c r="ACM225" s="48"/>
      <c r="ACN225" s="48"/>
      <c r="ACO225" s="48"/>
      <c r="ACP225" s="48"/>
      <c r="ACQ225" s="48"/>
      <c r="ACR225" s="48"/>
      <c r="ACS225" s="48"/>
      <c r="ACT225" s="48"/>
      <c r="ACU225" s="48"/>
      <c r="ACV225" s="48"/>
      <c r="ACW225" s="48"/>
      <c r="ACX225" s="48"/>
      <c r="ACY225" s="48"/>
      <c r="ACZ225" s="48"/>
      <c r="ADA225" s="48"/>
      <c r="ADB225" s="48"/>
      <c r="ADC225" s="48"/>
      <c r="ADD225" s="48"/>
      <c r="ADE225" s="48"/>
      <c r="ADF225" s="48"/>
      <c r="ADG225" s="48"/>
      <c r="ADH225" s="48"/>
      <c r="ADI225" s="48"/>
      <c r="ADJ225" s="48"/>
      <c r="ADK225" s="48"/>
      <c r="ADL225" s="48"/>
      <c r="ADM225" s="48"/>
      <c r="ADN225" s="48"/>
      <c r="ADO225" s="48"/>
      <c r="ADP225" s="48"/>
      <c r="ADQ225" s="48"/>
      <c r="ADR225" s="48"/>
      <c r="ADS225" s="48"/>
      <c r="ADT225" s="48"/>
      <c r="ADU225" s="48"/>
      <c r="ADV225" s="48"/>
      <c r="ADW225" s="48"/>
      <c r="ADX225" s="48"/>
      <c r="ADY225" s="48"/>
      <c r="ADZ225" s="48"/>
      <c r="AEA225" s="48"/>
      <c r="AEB225" s="48"/>
      <c r="AEC225" s="48"/>
      <c r="AED225" s="48"/>
      <c r="AEE225" s="48"/>
      <c r="AEF225" s="48"/>
      <c r="AEG225" s="48"/>
      <c r="AEH225" s="48"/>
      <c r="AEI225" s="48"/>
      <c r="AEJ225" s="48"/>
      <c r="AEK225" s="48"/>
      <c r="AEL225" s="48"/>
      <c r="AEM225" s="48"/>
      <c r="AEN225" s="48"/>
      <c r="AEO225" s="48"/>
      <c r="AEP225" s="48"/>
      <c r="AEQ225" s="48"/>
      <c r="AER225" s="48"/>
      <c r="AES225" s="48"/>
      <c r="AET225" s="48"/>
      <c r="AEU225" s="48"/>
      <c r="AEV225" s="48"/>
      <c r="AEW225" s="48"/>
      <c r="AEX225" s="48"/>
      <c r="AEY225" s="48"/>
      <c r="AEZ225" s="48"/>
      <c r="AFA225" s="48"/>
      <c r="AFB225" s="48"/>
      <c r="AFC225" s="48"/>
      <c r="AFD225" s="48"/>
      <c r="AFE225" s="48"/>
      <c r="AFF225" s="48"/>
      <c r="AFG225" s="48"/>
      <c r="AFH225" s="48"/>
      <c r="AFI225" s="48"/>
      <c r="AFJ225" s="48"/>
      <c r="AFK225" s="48"/>
      <c r="AFL225" s="48"/>
      <c r="AFM225" s="48"/>
      <c r="AFN225" s="48"/>
      <c r="AFO225" s="48"/>
      <c r="AFP225" s="48"/>
      <c r="AFQ225" s="48"/>
      <c r="AFR225" s="48"/>
      <c r="AFS225" s="48"/>
      <c r="AFT225" s="48"/>
      <c r="AFU225" s="48"/>
      <c r="AFV225" s="48"/>
      <c r="AFW225" s="48"/>
      <c r="AFX225" s="48"/>
      <c r="AFY225" s="48"/>
      <c r="AFZ225" s="48"/>
      <c r="AGA225" s="48"/>
      <c r="AGB225" s="48"/>
      <c r="AGC225" s="48"/>
      <c r="AGD225" s="48"/>
      <c r="AGE225" s="48"/>
      <c r="AGF225" s="48"/>
      <c r="AGG225" s="48"/>
      <c r="AGH225" s="48"/>
      <c r="AGI225" s="48"/>
      <c r="AGJ225" s="48"/>
      <c r="AGK225" s="48"/>
      <c r="AGL225" s="48"/>
      <c r="AGM225" s="48"/>
      <c r="AGN225" s="48"/>
      <c r="AGO225" s="48"/>
      <c r="AGP225" s="48"/>
      <c r="AGQ225" s="48"/>
      <c r="AGR225" s="48"/>
      <c r="AGS225" s="48"/>
      <c r="AGT225" s="48"/>
      <c r="AGU225" s="48"/>
      <c r="AGV225" s="48"/>
      <c r="AGW225" s="48"/>
      <c r="AGX225" s="48"/>
      <c r="AGY225" s="48"/>
      <c r="AGZ225" s="48"/>
      <c r="AHA225" s="48"/>
      <c r="AHB225" s="48"/>
      <c r="AHC225" s="48"/>
      <c r="AHD225" s="48"/>
      <c r="AHE225" s="48"/>
      <c r="AHF225" s="48"/>
      <c r="AHG225" s="48"/>
      <c r="AHH225" s="48"/>
      <c r="AHI225" s="48"/>
      <c r="AHJ225" s="48"/>
      <c r="AHK225" s="48"/>
      <c r="AHL225" s="48"/>
      <c r="AHM225" s="48"/>
      <c r="AHN225" s="48"/>
      <c r="AHO225" s="48"/>
      <c r="AHP225" s="48"/>
      <c r="AHQ225" s="48"/>
      <c r="AHR225" s="48"/>
      <c r="AHS225" s="48"/>
      <c r="AHT225" s="48"/>
      <c r="AHU225" s="48"/>
      <c r="AHV225" s="48"/>
      <c r="AHW225" s="48"/>
      <c r="AHX225" s="48"/>
      <c r="AHY225" s="48"/>
      <c r="AHZ225" s="48"/>
      <c r="AIA225" s="48"/>
      <c r="AIB225" s="48"/>
      <c r="AIC225" s="48"/>
      <c r="AID225" s="48"/>
      <c r="AIE225" s="48"/>
      <c r="AIF225" s="48"/>
      <c r="AIG225" s="48"/>
      <c r="AIH225" s="48"/>
      <c r="AII225" s="48"/>
      <c r="AIJ225" s="48"/>
      <c r="AIK225" s="48"/>
      <c r="AIL225" s="48"/>
      <c r="AIM225" s="48"/>
      <c r="AIN225" s="48"/>
      <c r="AIO225" s="48"/>
      <c r="AIP225" s="48"/>
      <c r="AIQ225" s="48"/>
      <c r="AIR225" s="48"/>
      <c r="AIS225" s="48"/>
      <c r="AIT225" s="48"/>
      <c r="AIU225" s="48"/>
      <c r="AIV225" s="48"/>
      <c r="AIW225" s="48"/>
      <c r="AIX225" s="48"/>
      <c r="AIY225" s="48"/>
      <c r="AIZ225" s="48"/>
      <c r="AJA225" s="48"/>
      <c r="AJB225" s="48"/>
      <c r="AJC225" s="48"/>
      <c r="AJD225" s="48"/>
      <c r="AJE225" s="48"/>
      <c r="AJF225" s="48"/>
      <c r="AJG225" s="48"/>
      <c r="AJH225" s="48"/>
      <c r="AJI225" s="48"/>
      <c r="AJJ225" s="48"/>
      <c r="AJK225" s="48"/>
      <c r="AJL225" s="48"/>
      <c r="AJM225" s="48"/>
      <c r="AJN225" s="48"/>
      <c r="AJO225" s="48"/>
      <c r="AJP225" s="48"/>
      <c r="AJQ225" s="48"/>
      <c r="AJR225" s="48"/>
      <c r="AJS225" s="48"/>
      <c r="AJT225" s="48"/>
      <c r="AJU225" s="48"/>
      <c r="AJV225" s="48"/>
      <c r="AJW225" s="48"/>
      <c r="AJX225" s="48"/>
      <c r="AJY225" s="48"/>
      <c r="AJZ225" s="48"/>
      <c r="AKA225" s="48"/>
      <c r="AKB225" s="48"/>
      <c r="AKC225" s="48"/>
      <c r="AKD225" s="48"/>
      <c r="AKE225" s="48"/>
      <c r="AKF225" s="48"/>
      <c r="AKG225" s="48"/>
      <c r="AKH225" s="48"/>
      <c r="AKI225" s="48"/>
      <c r="AKJ225" s="48"/>
      <c r="AKK225" s="48"/>
      <c r="AKL225" s="48"/>
      <c r="AKM225" s="48"/>
      <c r="AKN225" s="48"/>
      <c r="AKO225" s="48"/>
      <c r="AKP225" s="48"/>
      <c r="AKQ225" s="48"/>
      <c r="AKR225" s="48"/>
      <c r="AKS225" s="48"/>
      <c r="AKT225" s="48"/>
      <c r="AKU225" s="48"/>
      <c r="AKV225" s="48"/>
      <c r="AKW225" s="48"/>
      <c r="AKX225" s="48"/>
      <c r="AKY225" s="48"/>
      <c r="AKZ225" s="48"/>
      <c r="ALA225" s="48"/>
      <c r="ALB225" s="48"/>
      <c r="ALC225" s="48"/>
      <c r="ALD225" s="48"/>
      <c r="ALE225" s="48"/>
      <c r="ALF225" s="48"/>
      <c r="ALG225" s="48"/>
      <c r="ALH225" s="48"/>
      <c r="ALI225" s="48"/>
      <c r="ALJ225" s="48"/>
      <c r="ALK225" s="48"/>
      <c r="ALL225" s="48"/>
      <c r="ALM225" s="48"/>
      <c r="ALN225" s="48"/>
      <c r="ALO225" s="48"/>
      <c r="ALP225" s="48"/>
      <c r="ALQ225" s="48"/>
      <c r="ALR225" s="48"/>
      <c r="ALS225" s="48"/>
      <c r="ALT225" s="48"/>
      <c r="ALU225" s="48"/>
      <c r="ALV225" s="48"/>
      <c r="ALW225" s="48"/>
      <c r="ALX225" s="48"/>
      <c r="ALY225" s="48"/>
      <c r="ALZ225" s="48"/>
      <c r="AMA225" s="48"/>
      <c r="AMB225" s="48"/>
      <c r="AMC225" s="48"/>
      <c r="AMD225" s="48"/>
      <c r="AME225" s="48"/>
      <c r="AMF225" s="48"/>
      <c r="AMG225" s="48"/>
      <c r="AMH225" s="48"/>
      <c r="AMI225" s="48"/>
      <c r="AMJ225" s="48"/>
    </row>
    <row r="226" s="243" customFormat="true" ht="16.5" hidden="false" customHeight="true" outlineLevel="0" collapsed="false">
      <c r="A226" s="240" t="n">
        <f aca="false">A225+1</f>
        <v>214</v>
      </c>
      <c r="B226" s="242" t="s">
        <v>620</v>
      </c>
      <c r="C226" s="242" t="s">
        <v>620</v>
      </c>
      <c r="D226" s="242" t="s">
        <v>619</v>
      </c>
      <c r="E226" s="242" t="s">
        <v>621</v>
      </c>
      <c r="F226" s="242" t="n">
        <v>0</v>
      </c>
      <c r="G226" s="242" t="s">
        <v>622</v>
      </c>
      <c r="H226" s="244" t="s">
        <v>294</v>
      </c>
      <c r="I226" s="242" t="n">
        <f aca="false">COUNTIF($C$13:$C$265,$C226)</f>
        <v>1</v>
      </c>
      <c r="J226" s="245" t="n">
        <f aca="false">COUNTIF($B$13:$B$265,$B226)</f>
        <v>1</v>
      </c>
      <c r="K226" s="244"/>
      <c r="L226" s="246" t="n">
        <v>1665</v>
      </c>
      <c r="M226" s="246" t="n">
        <v>782</v>
      </c>
      <c r="N226" s="246" t="n">
        <v>245</v>
      </c>
      <c r="O226" s="260" t="n">
        <f aca="false">L226*M226*N226/10^9</f>
        <v>0.31899735</v>
      </c>
      <c r="P226" s="248" t="n">
        <v>0.051154182</v>
      </c>
      <c r="Q226" s="249"/>
      <c r="R226" s="250" t="n">
        <v>108.26</v>
      </c>
      <c r="S226" s="251"/>
      <c r="T226" s="252" t="n">
        <v>108.85</v>
      </c>
      <c r="U226" s="253" t="n">
        <v>132.9185</v>
      </c>
      <c r="V226" s="254"/>
      <c r="W226" s="255" t="n">
        <f aca="false">SUM(X226:WY226)</f>
        <v>34</v>
      </c>
      <c r="X226" s="243" t="n">
        <v>34</v>
      </c>
      <c r="Y226" s="243" t="n">
        <v>0</v>
      </c>
      <c r="Z226" s="243" t="n">
        <v>0</v>
      </c>
      <c r="AA226" s="243" t="n">
        <v>0</v>
      </c>
      <c r="AB226" s="243" t="n">
        <v>0</v>
      </c>
      <c r="AC226" s="243" t="n">
        <v>0</v>
      </c>
      <c r="AD226" s="243" t="n">
        <v>0</v>
      </c>
      <c r="AE226" s="243" t="n">
        <v>0</v>
      </c>
      <c r="AF226" s="243" t="n">
        <v>0</v>
      </c>
      <c r="AG226" s="243" t="n">
        <v>0</v>
      </c>
      <c r="AH226" s="243" t="n">
        <v>0</v>
      </c>
      <c r="AI226" s="243" t="n">
        <v>0</v>
      </c>
      <c r="AJ226" s="243" t="n">
        <v>0</v>
      </c>
      <c r="AK226" s="243" t="n">
        <v>0</v>
      </c>
      <c r="AL226" s="243" t="n">
        <v>0</v>
      </c>
      <c r="AM226" s="243" t="n">
        <v>0</v>
      </c>
      <c r="AP226" s="243" t="n">
        <v>0</v>
      </c>
      <c r="AQ226" s="243" t="n">
        <v>0</v>
      </c>
      <c r="AR226" s="243" t="n">
        <v>0</v>
      </c>
      <c r="AS226" s="243" t="n">
        <v>0</v>
      </c>
      <c r="AT226" s="243" t="n">
        <v>0</v>
      </c>
      <c r="AU226" s="243" t="n">
        <v>0</v>
      </c>
      <c r="AV226" s="243" t="n">
        <v>0</v>
      </c>
      <c r="AW226" s="243" t="n">
        <v>0</v>
      </c>
      <c r="AX226" s="243" t="n">
        <v>0</v>
      </c>
      <c r="AY226" s="243" t="n">
        <v>0</v>
      </c>
      <c r="AZ226" s="243" t="n">
        <v>0</v>
      </c>
      <c r="BA226" s="243" t="n">
        <v>0</v>
      </c>
      <c r="BB226" s="243" t="n">
        <v>0</v>
      </c>
      <c r="BC226" s="243" t="n">
        <v>0</v>
      </c>
      <c r="BD226" s="243" t="n">
        <v>0</v>
      </c>
      <c r="BE226" s="243" t="n">
        <v>0</v>
      </c>
      <c r="BF226" s="243" t="n">
        <v>0</v>
      </c>
      <c r="BG226" s="243" t="n">
        <v>0</v>
      </c>
      <c r="BH226" s="243" t="n">
        <v>0</v>
      </c>
      <c r="BI226" s="243" t="n">
        <v>0</v>
      </c>
      <c r="BJ226" s="243" t="n">
        <v>0</v>
      </c>
      <c r="BK226" s="243" t="n">
        <v>0</v>
      </c>
      <c r="BL226" s="243" t="n">
        <v>0</v>
      </c>
      <c r="BM226" s="243" t="n">
        <v>0</v>
      </c>
      <c r="BN226" s="243" t="n">
        <v>0</v>
      </c>
      <c r="BO226" s="243" t="n">
        <v>0</v>
      </c>
      <c r="BP226" s="243" t="n">
        <v>0</v>
      </c>
      <c r="BQ226" s="243" t="n">
        <v>0</v>
      </c>
      <c r="BR226" s="243" t="n">
        <v>0</v>
      </c>
      <c r="BS226" s="243" t="n">
        <v>0</v>
      </c>
      <c r="BT226" s="243" t="n">
        <v>0</v>
      </c>
      <c r="BU226" s="243" t="n">
        <v>0</v>
      </c>
      <c r="BV226" s="243" t="n">
        <v>0</v>
      </c>
      <c r="BW226" s="243" t="n">
        <v>0</v>
      </c>
      <c r="BX226" s="243" t="n">
        <v>0</v>
      </c>
      <c r="BY226" s="243" t="n">
        <v>0</v>
      </c>
      <c r="BZ226" s="243" t="n">
        <v>0</v>
      </c>
      <c r="CA226" s="243" t="n">
        <v>0</v>
      </c>
      <c r="CB226" s="243" t="n">
        <v>0</v>
      </c>
      <c r="CC226" s="243" t="n">
        <v>0</v>
      </c>
      <c r="CD226" s="243" t="n">
        <v>0</v>
      </c>
      <c r="CE226" s="243" t="n">
        <v>0</v>
      </c>
      <c r="CF226" s="243" t="n">
        <v>0</v>
      </c>
      <c r="CG226" s="243" t="n">
        <v>0</v>
      </c>
      <c r="CH226" s="243" t="n">
        <v>0</v>
      </c>
      <c r="CI226" s="243" t="n">
        <v>0</v>
      </c>
      <c r="CJ226" s="243" t="n">
        <v>0</v>
      </c>
      <c r="CK226" s="243" t="n">
        <v>0</v>
      </c>
      <c r="CL226" s="243" t="n">
        <v>0</v>
      </c>
      <c r="CM226" s="243" t="n">
        <v>0</v>
      </c>
      <c r="CN226" s="243" t="n">
        <v>0</v>
      </c>
      <c r="WY226" s="236" t="n">
        <v>0</v>
      </c>
      <c r="WZ226" s="108"/>
      <c r="XA226" s="237" t="n">
        <v>0</v>
      </c>
      <c r="XB226" s="61" t="n">
        <v>34</v>
      </c>
      <c r="XC226" s="200" t="n">
        <f aca="false">XB226-W226</f>
        <v>0</v>
      </c>
      <c r="XD226" s="256" t="n">
        <f aca="false">SUMIF('TRIEN KHAI SX'!$B$8:$B$262,$B226,'TRIEN KHAI SX'!$CM$8:$CM$262)-W226</f>
        <v>0</v>
      </c>
      <c r="XE226" s="257" t="n">
        <f aca="false">SUMIF('TRIEN KHAI SX'!$B$8:$B$262,$B226,'TRIEN KHAI SX'!$FG$8:$FG$262)</f>
        <v>0</v>
      </c>
      <c r="XF226" s="258"/>
      <c r="XG226" s="258"/>
      <c r="XH226" s="258"/>
      <c r="XI226" s="258"/>
      <c r="XJ226" s="258"/>
      <c r="XK226" s="45"/>
      <c r="XL226" s="45"/>
      <c r="XM226" s="48"/>
      <c r="XN226" s="48"/>
      <c r="XO226" s="48"/>
      <c r="XP226" s="48"/>
      <c r="XQ226" s="48"/>
      <c r="XR226" s="48"/>
      <c r="XS226" s="48"/>
      <c r="XT226" s="48"/>
      <c r="XU226" s="48"/>
      <c r="XV226" s="48"/>
      <c r="XW226" s="48"/>
      <c r="XX226" s="48"/>
      <c r="XY226" s="48"/>
      <c r="XZ226" s="48"/>
      <c r="YA226" s="48"/>
      <c r="YB226" s="48"/>
      <c r="YC226" s="48"/>
      <c r="YD226" s="48"/>
      <c r="YE226" s="48"/>
      <c r="YF226" s="48"/>
      <c r="YG226" s="48"/>
      <c r="YH226" s="48"/>
      <c r="YI226" s="48"/>
      <c r="YJ226" s="48"/>
      <c r="YK226" s="48"/>
      <c r="YL226" s="48"/>
      <c r="YM226" s="48"/>
      <c r="YN226" s="48"/>
      <c r="YO226" s="48"/>
      <c r="YP226" s="48"/>
      <c r="YQ226" s="48"/>
      <c r="YR226" s="48"/>
      <c r="YS226" s="48"/>
      <c r="YT226" s="48"/>
      <c r="YU226" s="48"/>
      <c r="YV226" s="48"/>
      <c r="YW226" s="48"/>
      <c r="YX226" s="48"/>
      <c r="YY226" s="48"/>
      <c r="YZ226" s="48"/>
      <c r="ZA226" s="48"/>
      <c r="ZB226" s="48"/>
      <c r="ZC226" s="48"/>
      <c r="ZD226" s="48"/>
      <c r="ZE226" s="48"/>
      <c r="ZF226" s="48"/>
      <c r="ZG226" s="48"/>
      <c r="ZH226" s="48"/>
      <c r="ZI226" s="48"/>
      <c r="ZJ226" s="48"/>
      <c r="ZK226" s="48"/>
      <c r="ZL226" s="48"/>
      <c r="ZM226" s="48"/>
      <c r="ZN226" s="48"/>
      <c r="ZO226" s="48"/>
      <c r="ZP226" s="48"/>
      <c r="ZQ226" s="48"/>
      <c r="ZR226" s="48"/>
      <c r="ZS226" s="48"/>
      <c r="ZT226" s="48"/>
      <c r="ZU226" s="48"/>
      <c r="ZV226" s="48"/>
      <c r="ZW226" s="48"/>
      <c r="ZX226" s="48"/>
      <c r="ZY226" s="48"/>
      <c r="ZZ226" s="48"/>
      <c r="AAA226" s="48"/>
      <c r="AAB226" s="48"/>
      <c r="AAC226" s="48"/>
      <c r="AAD226" s="48"/>
      <c r="AAE226" s="48"/>
      <c r="AAF226" s="48"/>
      <c r="AAG226" s="48"/>
      <c r="AAH226" s="48"/>
      <c r="AAI226" s="48"/>
      <c r="AAJ226" s="48"/>
      <c r="AAK226" s="48"/>
      <c r="AAL226" s="48"/>
      <c r="AAM226" s="48"/>
      <c r="AAN226" s="48"/>
      <c r="AAO226" s="48"/>
      <c r="AAP226" s="48"/>
      <c r="AAQ226" s="48"/>
      <c r="AAR226" s="48"/>
      <c r="AAS226" s="48"/>
      <c r="AAT226" s="48"/>
      <c r="AAU226" s="48"/>
      <c r="AAV226" s="48"/>
      <c r="AAW226" s="48"/>
      <c r="AAX226" s="48"/>
      <c r="AAY226" s="48"/>
      <c r="AAZ226" s="48"/>
      <c r="ABA226" s="48"/>
      <c r="ABB226" s="48"/>
      <c r="ABC226" s="48"/>
      <c r="ABD226" s="48"/>
      <c r="ABE226" s="48"/>
      <c r="ABF226" s="48"/>
      <c r="ABG226" s="48"/>
      <c r="ABH226" s="48"/>
      <c r="ABI226" s="48"/>
      <c r="ABJ226" s="48"/>
      <c r="ABK226" s="48"/>
      <c r="ABL226" s="48"/>
      <c r="ABM226" s="48"/>
      <c r="ABN226" s="48"/>
      <c r="ABO226" s="48"/>
      <c r="ABP226" s="48"/>
      <c r="ABQ226" s="48"/>
      <c r="ABR226" s="48"/>
      <c r="ABS226" s="48"/>
      <c r="ABT226" s="48"/>
      <c r="ABU226" s="48"/>
      <c r="ABV226" s="48"/>
      <c r="ABW226" s="48"/>
      <c r="ABX226" s="48"/>
      <c r="ABY226" s="48"/>
      <c r="ABZ226" s="48"/>
      <c r="ACA226" s="48"/>
      <c r="ACB226" s="48"/>
      <c r="ACC226" s="48"/>
      <c r="ACD226" s="48"/>
      <c r="ACE226" s="48"/>
      <c r="ACF226" s="48"/>
      <c r="ACG226" s="48"/>
      <c r="ACH226" s="48"/>
      <c r="ACI226" s="48"/>
      <c r="ACJ226" s="48"/>
      <c r="ACK226" s="48"/>
      <c r="ACL226" s="48"/>
      <c r="ACM226" s="48"/>
      <c r="ACN226" s="48"/>
      <c r="ACO226" s="48"/>
      <c r="ACP226" s="48"/>
      <c r="ACQ226" s="48"/>
      <c r="ACR226" s="48"/>
      <c r="ACS226" s="48"/>
      <c r="ACT226" s="48"/>
      <c r="ACU226" s="48"/>
      <c r="ACV226" s="48"/>
      <c r="ACW226" s="48"/>
      <c r="ACX226" s="48"/>
      <c r="ACY226" s="48"/>
      <c r="ACZ226" s="48"/>
      <c r="ADA226" s="48"/>
      <c r="ADB226" s="48"/>
      <c r="ADC226" s="48"/>
      <c r="ADD226" s="48"/>
      <c r="ADE226" s="48"/>
      <c r="ADF226" s="48"/>
      <c r="ADG226" s="48"/>
      <c r="ADH226" s="48"/>
      <c r="ADI226" s="48"/>
      <c r="ADJ226" s="48"/>
      <c r="ADK226" s="48"/>
      <c r="ADL226" s="48"/>
      <c r="ADM226" s="48"/>
      <c r="ADN226" s="48"/>
      <c r="ADO226" s="48"/>
      <c r="ADP226" s="48"/>
      <c r="ADQ226" s="48"/>
      <c r="ADR226" s="48"/>
      <c r="ADS226" s="48"/>
      <c r="ADT226" s="48"/>
      <c r="ADU226" s="48"/>
      <c r="ADV226" s="48"/>
      <c r="ADW226" s="48"/>
      <c r="ADX226" s="48"/>
      <c r="ADY226" s="48"/>
      <c r="ADZ226" s="48"/>
      <c r="AEA226" s="48"/>
      <c r="AEB226" s="48"/>
      <c r="AEC226" s="48"/>
      <c r="AED226" s="48"/>
      <c r="AEE226" s="48"/>
      <c r="AEF226" s="48"/>
      <c r="AEG226" s="48"/>
      <c r="AEH226" s="48"/>
      <c r="AEI226" s="48"/>
      <c r="AEJ226" s="48"/>
      <c r="AEK226" s="48"/>
      <c r="AEL226" s="48"/>
      <c r="AEM226" s="48"/>
      <c r="AEN226" s="48"/>
      <c r="AEO226" s="48"/>
      <c r="AEP226" s="48"/>
      <c r="AEQ226" s="48"/>
      <c r="AER226" s="48"/>
      <c r="AES226" s="48"/>
      <c r="AET226" s="48"/>
      <c r="AEU226" s="48"/>
      <c r="AEV226" s="48"/>
      <c r="AEW226" s="48"/>
      <c r="AEX226" s="48"/>
      <c r="AEY226" s="48"/>
      <c r="AEZ226" s="48"/>
      <c r="AFA226" s="48"/>
      <c r="AFB226" s="48"/>
      <c r="AFC226" s="48"/>
      <c r="AFD226" s="48"/>
      <c r="AFE226" s="48"/>
      <c r="AFF226" s="48"/>
      <c r="AFG226" s="48"/>
      <c r="AFH226" s="48"/>
      <c r="AFI226" s="48"/>
      <c r="AFJ226" s="48"/>
      <c r="AFK226" s="48"/>
      <c r="AFL226" s="48"/>
      <c r="AFM226" s="48"/>
      <c r="AFN226" s="48"/>
      <c r="AFO226" s="48"/>
      <c r="AFP226" s="48"/>
      <c r="AFQ226" s="48"/>
      <c r="AFR226" s="48"/>
      <c r="AFS226" s="48"/>
      <c r="AFT226" s="48"/>
      <c r="AFU226" s="48"/>
      <c r="AFV226" s="48"/>
      <c r="AFW226" s="48"/>
      <c r="AFX226" s="48"/>
      <c r="AFY226" s="48"/>
      <c r="AFZ226" s="48"/>
      <c r="AGA226" s="48"/>
      <c r="AGB226" s="48"/>
      <c r="AGC226" s="48"/>
      <c r="AGD226" s="48"/>
      <c r="AGE226" s="48"/>
      <c r="AGF226" s="48"/>
      <c r="AGG226" s="48"/>
      <c r="AGH226" s="48"/>
      <c r="AGI226" s="48"/>
      <c r="AGJ226" s="48"/>
      <c r="AGK226" s="48"/>
      <c r="AGL226" s="48"/>
      <c r="AGM226" s="48"/>
      <c r="AGN226" s="48"/>
      <c r="AGO226" s="48"/>
      <c r="AGP226" s="48"/>
      <c r="AGQ226" s="48"/>
      <c r="AGR226" s="48"/>
      <c r="AGS226" s="48"/>
      <c r="AGT226" s="48"/>
      <c r="AGU226" s="48"/>
      <c r="AGV226" s="48"/>
      <c r="AGW226" s="48"/>
      <c r="AGX226" s="48"/>
      <c r="AGY226" s="48"/>
      <c r="AGZ226" s="48"/>
      <c r="AHA226" s="48"/>
      <c r="AHB226" s="48"/>
      <c r="AHC226" s="48"/>
      <c r="AHD226" s="48"/>
      <c r="AHE226" s="48"/>
      <c r="AHF226" s="48"/>
      <c r="AHG226" s="48"/>
      <c r="AHH226" s="48"/>
      <c r="AHI226" s="48"/>
      <c r="AHJ226" s="48"/>
      <c r="AHK226" s="48"/>
      <c r="AHL226" s="48"/>
      <c r="AHM226" s="48"/>
      <c r="AHN226" s="48"/>
      <c r="AHO226" s="48"/>
      <c r="AHP226" s="48"/>
      <c r="AHQ226" s="48"/>
      <c r="AHR226" s="48"/>
      <c r="AHS226" s="48"/>
      <c r="AHT226" s="48"/>
      <c r="AHU226" s="48"/>
      <c r="AHV226" s="48"/>
      <c r="AHW226" s="48"/>
      <c r="AHX226" s="48"/>
      <c r="AHY226" s="48"/>
      <c r="AHZ226" s="48"/>
      <c r="AIA226" s="48"/>
      <c r="AIB226" s="48"/>
      <c r="AIC226" s="48"/>
      <c r="AID226" s="48"/>
      <c r="AIE226" s="48"/>
      <c r="AIF226" s="48"/>
      <c r="AIG226" s="48"/>
      <c r="AIH226" s="48"/>
      <c r="AII226" s="48"/>
      <c r="AIJ226" s="48"/>
      <c r="AIK226" s="48"/>
      <c r="AIL226" s="48"/>
      <c r="AIM226" s="48"/>
      <c r="AIN226" s="48"/>
      <c r="AIO226" s="48"/>
      <c r="AIP226" s="48"/>
      <c r="AIQ226" s="48"/>
      <c r="AIR226" s="48"/>
      <c r="AIS226" s="48"/>
      <c r="AIT226" s="48"/>
      <c r="AIU226" s="48"/>
      <c r="AIV226" s="48"/>
      <c r="AIW226" s="48"/>
      <c r="AIX226" s="48"/>
      <c r="AIY226" s="48"/>
      <c r="AIZ226" s="48"/>
      <c r="AJA226" s="48"/>
      <c r="AJB226" s="48"/>
      <c r="AJC226" s="48"/>
      <c r="AJD226" s="48"/>
      <c r="AJE226" s="48"/>
      <c r="AJF226" s="48"/>
      <c r="AJG226" s="48"/>
      <c r="AJH226" s="48"/>
      <c r="AJI226" s="48"/>
      <c r="AJJ226" s="48"/>
      <c r="AJK226" s="48"/>
      <c r="AJL226" s="48"/>
      <c r="AJM226" s="48"/>
      <c r="AJN226" s="48"/>
      <c r="AJO226" s="48"/>
      <c r="AJP226" s="48"/>
      <c r="AJQ226" s="48"/>
      <c r="AJR226" s="48"/>
      <c r="AJS226" s="48"/>
      <c r="AJT226" s="48"/>
      <c r="AJU226" s="48"/>
      <c r="AJV226" s="48"/>
      <c r="AJW226" s="48"/>
      <c r="AJX226" s="48"/>
      <c r="AJY226" s="48"/>
      <c r="AJZ226" s="48"/>
      <c r="AKA226" s="48"/>
      <c r="AKB226" s="48"/>
      <c r="AKC226" s="48"/>
      <c r="AKD226" s="48"/>
      <c r="AKE226" s="48"/>
      <c r="AKF226" s="48"/>
      <c r="AKG226" s="48"/>
      <c r="AKH226" s="48"/>
      <c r="AKI226" s="48"/>
      <c r="AKJ226" s="48"/>
      <c r="AKK226" s="48"/>
      <c r="AKL226" s="48"/>
      <c r="AKM226" s="48"/>
      <c r="AKN226" s="48"/>
      <c r="AKO226" s="48"/>
      <c r="AKP226" s="48"/>
      <c r="AKQ226" s="48"/>
      <c r="AKR226" s="48"/>
      <c r="AKS226" s="48"/>
      <c r="AKT226" s="48"/>
      <c r="AKU226" s="48"/>
      <c r="AKV226" s="48"/>
      <c r="AKW226" s="48"/>
      <c r="AKX226" s="48"/>
      <c r="AKY226" s="48"/>
      <c r="AKZ226" s="48"/>
      <c r="ALA226" s="48"/>
      <c r="ALB226" s="48"/>
      <c r="ALC226" s="48"/>
      <c r="ALD226" s="48"/>
      <c r="ALE226" s="48"/>
      <c r="ALF226" s="48"/>
      <c r="ALG226" s="48"/>
      <c r="ALH226" s="48"/>
      <c r="ALI226" s="48"/>
      <c r="ALJ226" s="48"/>
      <c r="ALK226" s="48"/>
      <c r="ALL226" s="48"/>
      <c r="ALM226" s="48"/>
      <c r="ALN226" s="48"/>
      <c r="ALO226" s="48"/>
      <c r="ALP226" s="48"/>
      <c r="ALQ226" s="48"/>
      <c r="ALR226" s="48"/>
      <c r="ALS226" s="48"/>
      <c r="ALT226" s="48"/>
      <c r="ALU226" s="48"/>
      <c r="ALV226" s="48"/>
      <c r="ALW226" s="48"/>
      <c r="ALX226" s="48"/>
      <c r="ALY226" s="48"/>
      <c r="ALZ226" s="48"/>
      <c r="AMA226" s="48"/>
      <c r="AMB226" s="48"/>
      <c r="AMC226" s="48"/>
      <c r="AMD226" s="48"/>
      <c r="AME226" s="48"/>
      <c r="AMF226" s="48"/>
      <c r="AMG226" s="48"/>
      <c r="AMH226" s="48"/>
      <c r="AMI226" s="48"/>
      <c r="AMJ226" s="48"/>
    </row>
    <row r="227" s="243" customFormat="true" ht="16.5" hidden="false" customHeight="true" outlineLevel="0" collapsed="false">
      <c r="A227" s="240" t="n">
        <f aca="false">A226+1</f>
        <v>215</v>
      </c>
      <c r="B227" s="242" t="s">
        <v>623</v>
      </c>
      <c r="C227" s="242" t="s">
        <v>623</v>
      </c>
      <c r="D227" s="242" t="s">
        <v>624</v>
      </c>
      <c r="E227" s="242" t="s">
        <v>297</v>
      </c>
      <c r="F227" s="242" t="n">
        <v>0</v>
      </c>
      <c r="G227" s="242" t="s">
        <v>298</v>
      </c>
      <c r="H227" s="244" t="s">
        <v>294</v>
      </c>
      <c r="I227" s="242" t="n">
        <f aca="false">COUNTIF($C$13:$C$265,$C227)</f>
        <v>1</v>
      </c>
      <c r="J227" s="245" t="n">
        <f aca="false">COUNTIF($B$13:$B$265,$B227)</f>
        <v>1</v>
      </c>
      <c r="K227" s="244"/>
      <c r="L227" s="246" t="n">
        <v>1475</v>
      </c>
      <c r="M227" s="246" t="n">
        <v>585</v>
      </c>
      <c r="N227" s="246" t="n">
        <v>370</v>
      </c>
      <c r="O227" s="260" t="n">
        <f aca="false">L227*M227*N227/10^9</f>
        <v>0.31926375</v>
      </c>
      <c r="P227" s="248" t="n">
        <v>0.1055337</v>
      </c>
      <c r="Q227" s="249"/>
      <c r="R227" s="254" t="n">
        <v>221.5</v>
      </c>
      <c r="S227" s="251"/>
      <c r="T227" s="254" t="n">
        <v>215.28</v>
      </c>
      <c r="U227" s="253" t="n">
        <v>255.6125</v>
      </c>
      <c r="V227" s="254"/>
      <c r="W227" s="255" t="n">
        <f aca="false">SUM(X227:WY227)</f>
        <v>102</v>
      </c>
      <c r="X227" s="243" t="n">
        <v>0</v>
      </c>
      <c r="Y227" s="243" t="n">
        <v>0</v>
      </c>
      <c r="Z227" s="243" t="n">
        <v>0</v>
      </c>
      <c r="AA227" s="243" t="n">
        <v>0</v>
      </c>
      <c r="AB227" s="243" t="n">
        <v>40</v>
      </c>
      <c r="AC227" s="243" t="n">
        <v>0</v>
      </c>
      <c r="AD227" s="243" t="n">
        <v>2</v>
      </c>
      <c r="AE227" s="243" t="n">
        <v>0</v>
      </c>
      <c r="AF227" s="243" t="n">
        <v>0</v>
      </c>
      <c r="AG227" s="243" t="n">
        <v>0</v>
      </c>
      <c r="AH227" s="243" t="n">
        <v>0</v>
      </c>
      <c r="AI227" s="243" t="n">
        <v>0</v>
      </c>
      <c r="AJ227" s="243" t="n">
        <v>0</v>
      </c>
      <c r="AK227" s="243" t="n">
        <v>0</v>
      </c>
      <c r="AL227" s="243" t="n">
        <v>0</v>
      </c>
      <c r="AM227" s="243" t="n">
        <v>0</v>
      </c>
      <c r="AP227" s="243" t="n">
        <v>0</v>
      </c>
      <c r="AQ227" s="243" t="n">
        <v>0</v>
      </c>
      <c r="AR227" s="243" t="n">
        <v>0</v>
      </c>
      <c r="AS227" s="243" t="n">
        <v>0</v>
      </c>
      <c r="AT227" s="243" t="n">
        <v>0</v>
      </c>
      <c r="AU227" s="243" t="n">
        <v>0</v>
      </c>
      <c r="AV227" s="243" t="n">
        <v>0</v>
      </c>
      <c r="AW227" s="243" t="n">
        <v>0</v>
      </c>
      <c r="AX227" s="243" t="n">
        <v>0</v>
      </c>
      <c r="AY227" s="243" t="n">
        <v>0</v>
      </c>
      <c r="AZ227" s="243" t="n">
        <v>0</v>
      </c>
      <c r="BA227" s="243" t="n">
        <v>0</v>
      </c>
      <c r="BB227" s="243" t="n">
        <v>0</v>
      </c>
      <c r="BC227" s="243" t="n">
        <v>0</v>
      </c>
      <c r="BD227" s="243" t="n">
        <v>0</v>
      </c>
      <c r="BE227" s="243" t="n">
        <v>0</v>
      </c>
      <c r="BF227" s="243" t="n">
        <v>0</v>
      </c>
      <c r="BG227" s="243" t="n">
        <v>0</v>
      </c>
      <c r="BH227" s="243" t="n">
        <v>0</v>
      </c>
      <c r="BI227" s="243" t="n">
        <v>0</v>
      </c>
      <c r="BJ227" s="243" t="n">
        <v>0</v>
      </c>
      <c r="BK227" s="243" t="n">
        <v>30</v>
      </c>
      <c r="BL227" s="243" t="n">
        <v>0</v>
      </c>
      <c r="BM227" s="243" t="n">
        <v>0</v>
      </c>
      <c r="BN227" s="243" t="n">
        <v>0</v>
      </c>
      <c r="BO227" s="243" t="n">
        <v>0</v>
      </c>
      <c r="BP227" s="243" t="n">
        <v>0</v>
      </c>
      <c r="BQ227" s="243" t="n">
        <v>0</v>
      </c>
      <c r="BR227" s="243" t="n">
        <v>0</v>
      </c>
      <c r="BS227" s="243" t="n">
        <v>0</v>
      </c>
      <c r="BT227" s="243" t="n">
        <v>0</v>
      </c>
      <c r="BU227" s="243" t="n">
        <v>0</v>
      </c>
      <c r="BV227" s="243" t="n">
        <v>30</v>
      </c>
      <c r="BW227" s="243" t="n">
        <v>0</v>
      </c>
      <c r="BX227" s="243" t="n">
        <v>0</v>
      </c>
      <c r="BY227" s="243" t="n">
        <v>0</v>
      </c>
      <c r="BZ227" s="243" t="n">
        <v>0</v>
      </c>
      <c r="CA227" s="243" t="n">
        <v>0</v>
      </c>
      <c r="CB227" s="243" t="n">
        <v>0</v>
      </c>
      <c r="CC227" s="243" t="n">
        <v>0</v>
      </c>
      <c r="CD227" s="243" t="n">
        <v>0</v>
      </c>
      <c r="CE227" s="243" t="n">
        <v>0</v>
      </c>
      <c r="CF227" s="243" t="n">
        <v>0</v>
      </c>
      <c r="CG227" s="243" t="n">
        <v>0</v>
      </c>
      <c r="CH227" s="243" t="n">
        <v>0</v>
      </c>
      <c r="CI227" s="243" t="n">
        <v>0</v>
      </c>
      <c r="CJ227" s="243" t="n">
        <v>0</v>
      </c>
      <c r="CK227" s="243" t="n">
        <v>0</v>
      </c>
      <c r="CL227" s="243" t="n">
        <v>0</v>
      </c>
      <c r="CM227" s="243" t="n">
        <v>0</v>
      </c>
      <c r="CN227" s="243" t="n">
        <v>0</v>
      </c>
      <c r="WY227" s="236" t="n">
        <v>0</v>
      </c>
      <c r="WZ227" s="108"/>
      <c r="XA227" s="237" t="n">
        <v>0</v>
      </c>
      <c r="XB227" s="61" t="n">
        <v>102</v>
      </c>
      <c r="XC227" s="200" t="n">
        <f aca="false">XB227-W227</f>
        <v>0</v>
      </c>
      <c r="XD227" s="256" t="n">
        <f aca="false">SUMIF('TRIEN KHAI SX'!$B$8:$B$262,$B227,'TRIEN KHAI SX'!$CM$8:$CM$262)-W227</f>
        <v>0</v>
      </c>
      <c r="XE227" s="257" t="n">
        <f aca="false">SUMIF('TRIEN KHAI SX'!$B$8:$B$262,$B227,'TRIEN KHAI SX'!$FG$8:$FG$262)</f>
        <v>0</v>
      </c>
      <c r="XF227" s="258"/>
      <c r="XG227" s="258"/>
      <c r="XH227" s="258"/>
      <c r="XI227" s="258"/>
      <c r="XJ227" s="258"/>
      <c r="XK227" s="45"/>
      <c r="XL227" s="45"/>
      <c r="XM227" s="48"/>
      <c r="XN227" s="48"/>
      <c r="XO227" s="48"/>
      <c r="XP227" s="48"/>
      <c r="XQ227" s="48"/>
      <c r="XR227" s="48"/>
      <c r="XS227" s="48"/>
      <c r="XT227" s="48"/>
      <c r="XU227" s="48"/>
      <c r="XV227" s="48"/>
      <c r="XW227" s="48"/>
      <c r="XX227" s="48"/>
      <c r="XY227" s="48"/>
      <c r="XZ227" s="48"/>
      <c r="YA227" s="48"/>
      <c r="YB227" s="48"/>
      <c r="YC227" s="48"/>
      <c r="YD227" s="48"/>
      <c r="YE227" s="48"/>
      <c r="YF227" s="48"/>
      <c r="YG227" s="48"/>
      <c r="YH227" s="48"/>
      <c r="YI227" s="48"/>
      <c r="YJ227" s="48"/>
      <c r="YK227" s="48"/>
      <c r="YL227" s="48"/>
      <c r="YM227" s="48"/>
      <c r="YN227" s="48"/>
      <c r="YO227" s="48"/>
      <c r="YP227" s="48"/>
      <c r="YQ227" s="48"/>
      <c r="YR227" s="48"/>
      <c r="YS227" s="48"/>
      <c r="YT227" s="48"/>
      <c r="YU227" s="48"/>
      <c r="YV227" s="48"/>
      <c r="YW227" s="48"/>
      <c r="YX227" s="48"/>
      <c r="YY227" s="48"/>
      <c r="YZ227" s="48"/>
      <c r="ZA227" s="48"/>
      <c r="ZB227" s="48"/>
      <c r="ZC227" s="48"/>
      <c r="ZD227" s="48"/>
      <c r="ZE227" s="48"/>
      <c r="ZF227" s="48"/>
      <c r="ZG227" s="48"/>
      <c r="ZH227" s="48"/>
      <c r="ZI227" s="48"/>
      <c r="ZJ227" s="48"/>
      <c r="ZK227" s="48"/>
      <c r="ZL227" s="48"/>
      <c r="ZM227" s="48"/>
      <c r="ZN227" s="48"/>
      <c r="ZO227" s="48"/>
      <c r="ZP227" s="48"/>
      <c r="ZQ227" s="48"/>
      <c r="ZR227" s="48"/>
      <c r="ZS227" s="48"/>
      <c r="ZT227" s="48"/>
      <c r="ZU227" s="48"/>
      <c r="ZV227" s="48"/>
      <c r="ZW227" s="48"/>
      <c r="ZX227" s="48"/>
      <c r="ZY227" s="48"/>
      <c r="ZZ227" s="48"/>
      <c r="AAA227" s="48"/>
      <c r="AAB227" s="48"/>
      <c r="AAC227" s="48"/>
      <c r="AAD227" s="48"/>
      <c r="AAE227" s="48"/>
      <c r="AAF227" s="48"/>
      <c r="AAG227" s="48"/>
      <c r="AAH227" s="48"/>
      <c r="AAI227" s="48"/>
      <c r="AAJ227" s="48"/>
      <c r="AAK227" s="48"/>
      <c r="AAL227" s="48"/>
      <c r="AAM227" s="48"/>
      <c r="AAN227" s="48"/>
      <c r="AAO227" s="48"/>
      <c r="AAP227" s="48"/>
      <c r="AAQ227" s="48"/>
      <c r="AAR227" s="48"/>
      <c r="AAS227" s="48"/>
      <c r="AAT227" s="48"/>
      <c r="AAU227" s="48"/>
      <c r="AAV227" s="48"/>
      <c r="AAW227" s="48"/>
      <c r="AAX227" s="48"/>
      <c r="AAY227" s="48"/>
      <c r="AAZ227" s="48"/>
      <c r="ABA227" s="48"/>
      <c r="ABB227" s="48"/>
      <c r="ABC227" s="48"/>
      <c r="ABD227" s="48"/>
      <c r="ABE227" s="48"/>
      <c r="ABF227" s="48"/>
      <c r="ABG227" s="48"/>
      <c r="ABH227" s="48"/>
      <c r="ABI227" s="48"/>
      <c r="ABJ227" s="48"/>
      <c r="ABK227" s="48"/>
      <c r="ABL227" s="48"/>
      <c r="ABM227" s="48"/>
      <c r="ABN227" s="48"/>
      <c r="ABO227" s="48"/>
      <c r="ABP227" s="48"/>
      <c r="ABQ227" s="48"/>
      <c r="ABR227" s="48"/>
      <c r="ABS227" s="48"/>
      <c r="ABT227" s="48"/>
      <c r="ABU227" s="48"/>
      <c r="ABV227" s="48"/>
      <c r="ABW227" s="48"/>
      <c r="ABX227" s="48"/>
      <c r="ABY227" s="48"/>
      <c r="ABZ227" s="48"/>
      <c r="ACA227" s="48"/>
      <c r="ACB227" s="48"/>
      <c r="ACC227" s="48"/>
      <c r="ACD227" s="48"/>
      <c r="ACE227" s="48"/>
      <c r="ACF227" s="48"/>
      <c r="ACG227" s="48"/>
      <c r="ACH227" s="48"/>
      <c r="ACI227" s="48"/>
      <c r="ACJ227" s="48"/>
      <c r="ACK227" s="48"/>
      <c r="ACL227" s="48"/>
      <c r="ACM227" s="48"/>
      <c r="ACN227" s="48"/>
      <c r="ACO227" s="48"/>
      <c r="ACP227" s="48"/>
      <c r="ACQ227" s="48"/>
      <c r="ACR227" s="48"/>
      <c r="ACS227" s="48"/>
      <c r="ACT227" s="48"/>
      <c r="ACU227" s="48"/>
      <c r="ACV227" s="48"/>
      <c r="ACW227" s="48"/>
      <c r="ACX227" s="48"/>
      <c r="ACY227" s="48"/>
      <c r="ACZ227" s="48"/>
      <c r="ADA227" s="48"/>
      <c r="ADB227" s="48"/>
      <c r="ADC227" s="48"/>
      <c r="ADD227" s="48"/>
      <c r="ADE227" s="48"/>
      <c r="ADF227" s="48"/>
      <c r="ADG227" s="48"/>
      <c r="ADH227" s="48"/>
      <c r="ADI227" s="48"/>
      <c r="ADJ227" s="48"/>
      <c r="ADK227" s="48"/>
      <c r="ADL227" s="48"/>
      <c r="ADM227" s="48"/>
      <c r="ADN227" s="48"/>
      <c r="ADO227" s="48"/>
      <c r="ADP227" s="48"/>
      <c r="ADQ227" s="48"/>
      <c r="ADR227" s="48"/>
      <c r="ADS227" s="48"/>
      <c r="ADT227" s="48"/>
      <c r="ADU227" s="48"/>
      <c r="ADV227" s="48"/>
      <c r="ADW227" s="48"/>
      <c r="ADX227" s="48"/>
      <c r="ADY227" s="48"/>
      <c r="ADZ227" s="48"/>
      <c r="AEA227" s="48"/>
      <c r="AEB227" s="48"/>
      <c r="AEC227" s="48"/>
      <c r="AED227" s="48"/>
      <c r="AEE227" s="48"/>
      <c r="AEF227" s="48"/>
      <c r="AEG227" s="48"/>
      <c r="AEH227" s="48"/>
      <c r="AEI227" s="48"/>
      <c r="AEJ227" s="48"/>
      <c r="AEK227" s="48"/>
      <c r="AEL227" s="48"/>
      <c r="AEM227" s="48"/>
      <c r="AEN227" s="48"/>
      <c r="AEO227" s="48"/>
      <c r="AEP227" s="48"/>
      <c r="AEQ227" s="48"/>
      <c r="AER227" s="48"/>
      <c r="AES227" s="48"/>
      <c r="AET227" s="48"/>
      <c r="AEU227" s="48"/>
      <c r="AEV227" s="48"/>
      <c r="AEW227" s="48"/>
      <c r="AEX227" s="48"/>
      <c r="AEY227" s="48"/>
      <c r="AEZ227" s="48"/>
      <c r="AFA227" s="48"/>
      <c r="AFB227" s="48"/>
      <c r="AFC227" s="48"/>
      <c r="AFD227" s="48"/>
      <c r="AFE227" s="48"/>
      <c r="AFF227" s="48"/>
      <c r="AFG227" s="48"/>
      <c r="AFH227" s="48"/>
      <c r="AFI227" s="48"/>
      <c r="AFJ227" s="48"/>
      <c r="AFK227" s="48"/>
      <c r="AFL227" s="48"/>
      <c r="AFM227" s="48"/>
      <c r="AFN227" s="48"/>
      <c r="AFO227" s="48"/>
      <c r="AFP227" s="48"/>
      <c r="AFQ227" s="48"/>
      <c r="AFR227" s="48"/>
      <c r="AFS227" s="48"/>
      <c r="AFT227" s="48"/>
      <c r="AFU227" s="48"/>
      <c r="AFV227" s="48"/>
      <c r="AFW227" s="48"/>
      <c r="AFX227" s="48"/>
      <c r="AFY227" s="48"/>
      <c r="AFZ227" s="48"/>
      <c r="AGA227" s="48"/>
      <c r="AGB227" s="48"/>
      <c r="AGC227" s="48"/>
      <c r="AGD227" s="48"/>
      <c r="AGE227" s="48"/>
      <c r="AGF227" s="48"/>
      <c r="AGG227" s="48"/>
      <c r="AGH227" s="48"/>
      <c r="AGI227" s="48"/>
      <c r="AGJ227" s="48"/>
      <c r="AGK227" s="48"/>
      <c r="AGL227" s="48"/>
      <c r="AGM227" s="48"/>
      <c r="AGN227" s="48"/>
      <c r="AGO227" s="48"/>
      <c r="AGP227" s="48"/>
      <c r="AGQ227" s="48"/>
      <c r="AGR227" s="48"/>
      <c r="AGS227" s="48"/>
      <c r="AGT227" s="48"/>
      <c r="AGU227" s="48"/>
      <c r="AGV227" s="48"/>
      <c r="AGW227" s="48"/>
      <c r="AGX227" s="48"/>
      <c r="AGY227" s="48"/>
      <c r="AGZ227" s="48"/>
      <c r="AHA227" s="48"/>
      <c r="AHB227" s="48"/>
      <c r="AHC227" s="48"/>
      <c r="AHD227" s="48"/>
      <c r="AHE227" s="48"/>
      <c r="AHF227" s="48"/>
      <c r="AHG227" s="48"/>
      <c r="AHH227" s="48"/>
      <c r="AHI227" s="48"/>
      <c r="AHJ227" s="48"/>
      <c r="AHK227" s="48"/>
      <c r="AHL227" s="48"/>
      <c r="AHM227" s="48"/>
      <c r="AHN227" s="48"/>
      <c r="AHO227" s="48"/>
      <c r="AHP227" s="48"/>
      <c r="AHQ227" s="48"/>
      <c r="AHR227" s="48"/>
      <c r="AHS227" s="48"/>
      <c r="AHT227" s="48"/>
      <c r="AHU227" s="48"/>
      <c r="AHV227" s="48"/>
      <c r="AHW227" s="48"/>
      <c r="AHX227" s="48"/>
      <c r="AHY227" s="48"/>
      <c r="AHZ227" s="48"/>
      <c r="AIA227" s="48"/>
      <c r="AIB227" s="48"/>
      <c r="AIC227" s="48"/>
      <c r="AID227" s="48"/>
      <c r="AIE227" s="48"/>
      <c r="AIF227" s="48"/>
      <c r="AIG227" s="48"/>
      <c r="AIH227" s="48"/>
      <c r="AII227" s="48"/>
      <c r="AIJ227" s="48"/>
      <c r="AIK227" s="48"/>
      <c r="AIL227" s="48"/>
      <c r="AIM227" s="48"/>
      <c r="AIN227" s="48"/>
      <c r="AIO227" s="48"/>
      <c r="AIP227" s="48"/>
      <c r="AIQ227" s="48"/>
      <c r="AIR227" s="48"/>
      <c r="AIS227" s="48"/>
      <c r="AIT227" s="48"/>
      <c r="AIU227" s="48"/>
      <c r="AIV227" s="48"/>
      <c r="AIW227" s="48"/>
      <c r="AIX227" s="48"/>
      <c r="AIY227" s="48"/>
      <c r="AIZ227" s="48"/>
      <c r="AJA227" s="48"/>
      <c r="AJB227" s="48"/>
      <c r="AJC227" s="48"/>
      <c r="AJD227" s="48"/>
      <c r="AJE227" s="48"/>
      <c r="AJF227" s="48"/>
      <c r="AJG227" s="48"/>
      <c r="AJH227" s="48"/>
      <c r="AJI227" s="48"/>
      <c r="AJJ227" s="48"/>
      <c r="AJK227" s="48"/>
      <c r="AJL227" s="48"/>
      <c r="AJM227" s="48"/>
      <c r="AJN227" s="48"/>
      <c r="AJO227" s="48"/>
      <c r="AJP227" s="48"/>
      <c r="AJQ227" s="48"/>
      <c r="AJR227" s="48"/>
      <c r="AJS227" s="48"/>
      <c r="AJT227" s="48"/>
      <c r="AJU227" s="48"/>
      <c r="AJV227" s="48"/>
      <c r="AJW227" s="48"/>
      <c r="AJX227" s="48"/>
      <c r="AJY227" s="48"/>
      <c r="AJZ227" s="48"/>
      <c r="AKA227" s="48"/>
      <c r="AKB227" s="48"/>
      <c r="AKC227" s="48"/>
      <c r="AKD227" s="48"/>
      <c r="AKE227" s="48"/>
      <c r="AKF227" s="48"/>
      <c r="AKG227" s="48"/>
      <c r="AKH227" s="48"/>
      <c r="AKI227" s="48"/>
      <c r="AKJ227" s="48"/>
      <c r="AKK227" s="48"/>
      <c r="AKL227" s="48"/>
      <c r="AKM227" s="48"/>
      <c r="AKN227" s="48"/>
      <c r="AKO227" s="48"/>
      <c r="AKP227" s="48"/>
      <c r="AKQ227" s="48"/>
      <c r="AKR227" s="48"/>
      <c r="AKS227" s="48"/>
      <c r="AKT227" s="48"/>
      <c r="AKU227" s="48"/>
      <c r="AKV227" s="48"/>
      <c r="AKW227" s="48"/>
      <c r="AKX227" s="48"/>
      <c r="AKY227" s="48"/>
      <c r="AKZ227" s="48"/>
      <c r="ALA227" s="48"/>
      <c r="ALB227" s="48"/>
      <c r="ALC227" s="48"/>
      <c r="ALD227" s="48"/>
      <c r="ALE227" s="48"/>
      <c r="ALF227" s="48"/>
      <c r="ALG227" s="48"/>
      <c r="ALH227" s="48"/>
      <c r="ALI227" s="48"/>
      <c r="ALJ227" s="48"/>
      <c r="ALK227" s="48"/>
      <c r="ALL227" s="48"/>
      <c r="ALM227" s="48"/>
      <c r="ALN227" s="48"/>
      <c r="ALO227" s="48"/>
      <c r="ALP227" s="48"/>
      <c r="ALQ227" s="48"/>
      <c r="ALR227" s="48"/>
      <c r="ALS227" s="48"/>
      <c r="ALT227" s="48"/>
      <c r="ALU227" s="48"/>
      <c r="ALV227" s="48"/>
      <c r="ALW227" s="48"/>
      <c r="ALX227" s="48"/>
      <c r="ALY227" s="48"/>
      <c r="ALZ227" s="48"/>
      <c r="AMA227" s="48"/>
      <c r="AMB227" s="48"/>
      <c r="AMC227" s="48"/>
      <c r="AMD227" s="48"/>
      <c r="AME227" s="48"/>
      <c r="AMF227" s="48"/>
      <c r="AMG227" s="48"/>
      <c r="AMH227" s="48"/>
      <c r="AMI227" s="48"/>
      <c r="AMJ227" s="48"/>
    </row>
    <row r="228" s="243" customFormat="true" ht="16.5" hidden="false" customHeight="true" outlineLevel="0" collapsed="false">
      <c r="A228" s="240" t="n">
        <f aca="false">A227+1</f>
        <v>216</v>
      </c>
      <c r="B228" s="242" t="s">
        <v>625</v>
      </c>
      <c r="C228" s="242" t="s">
        <v>625</v>
      </c>
      <c r="D228" s="242" t="s">
        <v>624</v>
      </c>
      <c r="E228" s="242" t="s">
        <v>532</v>
      </c>
      <c r="F228" s="242" t="n">
        <v>0</v>
      </c>
      <c r="G228" s="242" t="s">
        <v>533</v>
      </c>
      <c r="H228" s="244" t="s">
        <v>294</v>
      </c>
      <c r="I228" s="242" t="n">
        <f aca="false">COUNTIF($C$13:$C$265,$C228)</f>
        <v>1</v>
      </c>
      <c r="J228" s="245" t="n">
        <f aca="false">COUNTIF($B$13:$B$265,$B228)</f>
        <v>1</v>
      </c>
      <c r="K228" s="244"/>
      <c r="L228" s="246" t="n">
        <v>1475</v>
      </c>
      <c r="M228" s="246" t="n">
        <v>585</v>
      </c>
      <c r="N228" s="246" t="n">
        <v>370</v>
      </c>
      <c r="O228" s="260" t="n">
        <f aca="false">L228*M228*N228/10^9</f>
        <v>0.31926375</v>
      </c>
      <c r="P228" s="248" t="n">
        <v>0.1055337</v>
      </c>
      <c r="Q228" s="249"/>
      <c r="R228" s="250"/>
      <c r="S228" s="251"/>
      <c r="T228" s="252"/>
      <c r="U228" s="253" t="n">
        <v>258.1293</v>
      </c>
      <c r="V228" s="254"/>
      <c r="W228" s="255" t="n">
        <f aca="false">SUM(X228:WY228)</f>
        <v>30</v>
      </c>
      <c r="X228" s="243" t="n">
        <v>0</v>
      </c>
      <c r="Y228" s="243" t="n">
        <v>0</v>
      </c>
      <c r="Z228" s="243" t="n">
        <v>0</v>
      </c>
      <c r="AA228" s="243" t="n">
        <v>0</v>
      </c>
      <c r="AB228" s="243" t="n">
        <v>0</v>
      </c>
      <c r="AC228" s="243" t="n">
        <v>0</v>
      </c>
      <c r="AD228" s="243" t="n">
        <v>0</v>
      </c>
      <c r="AE228" s="243" t="n">
        <v>0</v>
      </c>
      <c r="AF228" s="243" t="n">
        <v>0</v>
      </c>
      <c r="AG228" s="243" t="n">
        <v>0</v>
      </c>
      <c r="AH228" s="243" t="n">
        <v>0</v>
      </c>
      <c r="AI228" s="243" t="n">
        <v>0</v>
      </c>
      <c r="AJ228" s="243" t="n">
        <v>0</v>
      </c>
      <c r="AK228" s="243" t="n">
        <v>0</v>
      </c>
      <c r="AL228" s="243" t="n">
        <v>0</v>
      </c>
      <c r="AM228" s="243" t="n">
        <v>0</v>
      </c>
      <c r="AP228" s="243" t="n">
        <v>0</v>
      </c>
      <c r="AQ228" s="243" t="n">
        <v>0</v>
      </c>
      <c r="AR228" s="243" t="n">
        <v>0</v>
      </c>
      <c r="AS228" s="243" t="n">
        <v>0</v>
      </c>
      <c r="AT228" s="243" t="n">
        <v>0</v>
      </c>
      <c r="AU228" s="243" t="n">
        <v>0</v>
      </c>
      <c r="AV228" s="243" t="n">
        <v>0</v>
      </c>
      <c r="AW228" s="243" t="n">
        <v>0</v>
      </c>
      <c r="AX228" s="243" t="n">
        <v>0</v>
      </c>
      <c r="AY228" s="243" t="n">
        <v>0</v>
      </c>
      <c r="AZ228" s="243" t="n">
        <v>0</v>
      </c>
      <c r="BA228" s="243" t="n">
        <v>0</v>
      </c>
      <c r="BB228" s="243" t="n">
        <v>0</v>
      </c>
      <c r="BC228" s="243" t="n">
        <v>0</v>
      </c>
      <c r="BD228" s="243" t="n">
        <v>0</v>
      </c>
      <c r="BE228" s="243" t="n">
        <v>0</v>
      </c>
      <c r="BF228" s="243" t="n">
        <v>0</v>
      </c>
      <c r="BG228" s="243" t="n">
        <v>0</v>
      </c>
      <c r="BH228" s="243" t="n">
        <v>0</v>
      </c>
      <c r="BI228" s="243" t="n">
        <v>0</v>
      </c>
      <c r="BJ228" s="243" t="n">
        <v>0</v>
      </c>
      <c r="BK228" s="243" t="n">
        <v>0</v>
      </c>
      <c r="BL228" s="243" t="n">
        <v>0</v>
      </c>
      <c r="BM228" s="243" t="n">
        <v>0</v>
      </c>
      <c r="BN228" s="243" t="n">
        <v>0</v>
      </c>
      <c r="BO228" s="243" t="n">
        <v>30</v>
      </c>
      <c r="BP228" s="243" t="n">
        <v>0</v>
      </c>
      <c r="BQ228" s="243" t="n">
        <v>0</v>
      </c>
      <c r="BR228" s="243" t="n">
        <v>0</v>
      </c>
      <c r="BS228" s="243" t="n">
        <v>0</v>
      </c>
      <c r="BT228" s="243" t="n">
        <v>0</v>
      </c>
      <c r="BU228" s="243" t="n">
        <v>0</v>
      </c>
      <c r="BV228" s="243" t="n">
        <v>0</v>
      </c>
      <c r="BW228" s="243" t="n">
        <v>0</v>
      </c>
      <c r="BX228" s="243" t="n">
        <v>0</v>
      </c>
      <c r="BY228" s="243" t="n">
        <v>0</v>
      </c>
      <c r="BZ228" s="243" t="n">
        <v>0</v>
      </c>
      <c r="CA228" s="243" t="n">
        <v>0</v>
      </c>
      <c r="CB228" s="243" t="n">
        <v>0</v>
      </c>
      <c r="CC228" s="243" t="n">
        <v>0</v>
      </c>
      <c r="CD228" s="243" t="n">
        <v>0</v>
      </c>
      <c r="CE228" s="243" t="n">
        <v>0</v>
      </c>
      <c r="CF228" s="243" t="n">
        <v>0</v>
      </c>
      <c r="CG228" s="243" t="n">
        <v>0</v>
      </c>
      <c r="CH228" s="243" t="n">
        <v>0</v>
      </c>
      <c r="CI228" s="243" t="n">
        <v>0</v>
      </c>
      <c r="CJ228" s="243" t="n">
        <v>0</v>
      </c>
      <c r="CK228" s="243" t="n">
        <v>0</v>
      </c>
      <c r="CL228" s="243" t="n">
        <v>0</v>
      </c>
      <c r="CM228" s="243" t="n">
        <v>0</v>
      </c>
      <c r="CN228" s="243" t="n">
        <v>0</v>
      </c>
      <c r="WY228" s="236" t="n">
        <v>0</v>
      </c>
      <c r="WZ228" s="108"/>
      <c r="XA228" s="237" t="n">
        <v>0</v>
      </c>
      <c r="XB228" s="61" t="n">
        <v>30</v>
      </c>
      <c r="XC228" s="200" t="n">
        <f aca="false">XB228-W228</f>
        <v>0</v>
      </c>
      <c r="XD228" s="256" t="n">
        <f aca="false">SUMIF('TRIEN KHAI SX'!$B$8:$B$262,$B228,'TRIEN KHAI SX'!$CM$8:$CM$262)-W228</f>
        <v>0</v>
      </c>
      <c r="XE228" s="257" t="n">
        <f aca="false">SUMIF('TRIEN KHAI SX'!$B$8:$B$262,$B228,'TRIEN KHAI SX'!$FG$8:$FG$262)</f>
        <v>0</v>
      </c>
      <c r="XF228" s="258"/>
      <c r="XG228" s="258"/>
      <c r="XH228" s="258"/>
      <c r="XI228" s="258"/>
      <c r="XJ228" s="258"/>
      <c r="XK228" s="45"/>
      <c r="XL228" s="45"/>
      <c r="XM228" s="48"/>
      <c r="XN228" s="48"/>
      <c r="XO228" s="48"/>
      <c r="XP228" s="48"/>
      <c r="XQ228" s="48"/>
      <c r="XR228" s="48"/>
      <c r="XS228" s="48"/>
      <c r="XT228" s="48"/>
      <c r="XU228" s="48"/>
      <c r="XV228" s="48"/>
      <c r="XW228" s="48"/>
      <c r="XX228" s="48"/>
      <c r="XY228" s="48"/>
      <c r="XZ228" s="48"/>
      <c r="YA228" s="48"/>
      <c r="YB228" s="48"/>
      <c r="YC228" s="48"/>
      <c r="YD228" s="48"/>
      <c r="YE228" s="48"/>
      <c r="YF228" s="48"/>
      <c r="YG228" s="48"/>
      <c r="YH228" s="48"/>
      <c r="YI228" s="48"/>
      <c r="YJ228" s="48"/>
      <c r="YK228" s="48"/>
      <c r="YL228" s="48"/>
      <c r="YM228" s="48"/>
      <c r="YN228" s="48"/>
      <c r="YO228" s="48"/>
      <c r="YP228" s="48"/>
      <c r="YQ228" s="48"/>
      <c r="YR228" s="48"/>
      <c r="YS228" s="48"/>
      <c r="YT228" s="48"/>
      <c r="YU228" s="48"/>
      <c r="YV228" s="48"/>
      <c r="YW228" s="48"/>
      <c r="YX228" s="48"/>
      <c r="YY228" s="48"/>
      <c r="YZ228" s="48"/>
      <c r="ZA228" s="48"/>
      <c r="ZB228" s="48"/>
      <c r="ZC228" s="48"/>
      <c r="ZD228" s="48"/>
      <c r="ZE228" s="48"/>
      <c r="ZF228" s="48"/>
      <c r="ZG228" s="48"/>
      <c r="ZH228" s="48"/>
      <c r="ZI228" s="48"/>
      <c r="ZJ228" s="48"/>
      <c r="ZK228" s="48"/>
      <c r="ZL228" s="48"/>
      <c r="ZM228" s="48"/>
      <c r="ZN228" s="48"/>
      <c r="ZO228" s="48"/>
      <c r="ZP228" s="48"/>
      <c r="ZQ228" s="48"/>
      <c r="ZR228" s="48"/>
      <c r="ZS228" s="48"/>
      <c r="ZT228" s="48"/>
      <c r="ZU228" s="48"/>
      <c r="ZV228" s="48"/>
      <c r="ZW228" s="48"/>
      <c r="ZX228" s="48"/>
      <c r="ZY228" s="48"/>
      <c r="ZZ228" s="48"/>
      <c r="AAA228" s="48"/>
      <c r="AAB228" s="48"/>
      <c r="AAC228" s="48"/>
      <c r="AAD228" s="48"/>
      <c r="AAE228" s="48"/>
      <c r="AAF228" s="48"/>
      <c r="AAG228" s="48"/>
      <c r="AAH228" s="48"/>
      <c r="AAI228" s="48"/>
      <c r="AAJ228" s="48"/>
      <c r="AAK228" s="48"/>
      <c r="AAL228" s="48"/>
      <c r="AAM228" s="48"/>
      <c r="AAN228" s="48"/>
      <c r="AAO228" s="48"/>
      <c r="AAP228" s="48"/>
      <c r="AAQ228" s="48"/>
      <c r="AAR228" s="48"/>
      <c r="AAS228" s="48"/>
      <c r="AAT228" s="48"/>
      <c r="AAU228" s="48"/>
      <c r="AAV228" s="48"/>
      <c r="AAW228" s="48"/>
      <c r="AAX228" s="48"/>
      <c r="AAY228" s="48"/>
      <c r="AAZ228" s="48"/>
      <c r="ABA228" s="48"/>
      <c r="ABB228" s="48"/>
      <c r="ABC228" s="48"/>
      <c r="ABD228" s="48"/>
      <c r="ABE228" s="48"/>
      <c r="ABF228" s="48"/>
      <c r="ABG228" s="48"/>
      <c r="ABH228" s="48"/>
      <c r="ABI228" s="48"/>
      <c r="ABJ228" s="48"/>
      <c r="ABK228" s="48"/>
      <c r="ABL228" s="48"/>
      <c r="ABM228" s="48"/>
      <c r="ABN228" s="48"/>
      <c r="ABO228" s="48"/>
      <c r="ABP228" s="48"/>
      <c r="ABQ228" s="48"/>
      <c r="ABR228" s="48"/>
      <c r="ABS228" s="48"/>
      <c r="ABT228" s="48"/>
      <c r="ABU228" s="48"/>
      <c r="ABV228" s="48"/>
      <c r="ABW228" s="48"/>
      <c r="ABX228" s="48"/>
      <c r="ABY228" s="48"/>
      <c r="ABZ228" s="48"/>
      <c r="ACA228" s="48"/>
      <c r="ACB228" s="48"/>
      <c r="ACC228" s="48"/>
      <c r="ACD228" s="48"/>
      <c r="ACE228" s="48"/>
      <c r="ACF228" s="48"/>
      <c r="ACG228" s="48"/>
      <c r="ACH228" s="48"/>
      <c r="ACI228" s="48"/>
      <c r="ACJ228" s="48"/>
      <c r="ACK228" s="48"/>
      <c r="ACL228" s="48"/>
      <c r="ACM228" s="48"/>
      <c r="ACN228" s="48"/>
      <c r="ACO228" s="48"/>
      <c r="ACP228" s="48"/>
      <c r="ACQ228" s="48"/>
      <c r="ACR228" s="48"/>
      <c r="ACS228" s="48"/>
      <c r="ACT228" s="48"/>
      <c r="ACU228" s="48"/>
      <c r="ACV228" s="48"/>
      <c r="ACW228" s="48"/>
      <c r="ACX228" s="48"/>
      <c r="ACY228" s="48"/>
      <c r="ACZ228" s="48"/>
      <c r="ADA228" s="48"/>
      <c r="ADB228" s="48"/>
      <c r="ADC228" s="48"/>
      <c r="ADD228" s="48"/>
      <c r="ADE228" s="48"/>
      <c r="ADF228" s="48"/>
      <c r="ADG228" s="48"/>
      <c r="ADH228" s="48"/>
      <c r="ADI228" s="48"/>
      <c r="ADJ228" s="48"/>
      <c r="ADK228" s="48"/>
      <c r="ADL228" s="48"/>
      <c r="ADM228" s="48"/>
      <c r="ADN228" s="48"/>
      <c r="ADO228" s="48"/>
      <c r="ADP228" s="48"/>
      <c r="ADQ228" s="48"/>
      <c r="ADR228" s="48"/>
      <c r="ADS228" s="48"/>
      <c r="ADT228" s="48"/>
      <c r="ADU228" s="48"/>
      <c r="ADV228" s="48"/>
      <c r="ADW228" s="48"/>
      <c r="ADX228" s="48"/>
      <c r="ADY228" s="48"/>
      <c r="ADZ228" s="48"/>
      <c r="AEA228" s="48"/>
      <c r="AEB228" s="48"/>
      <c r="AEC228" s="48"/>
      <c r="AED228" s="48"/>
      <c r="AEE228" s="48"/>
      <c r="AEF228" s="48"/>
      <c r="AEG228" s="48"/>
      <c r="AEH228" s="48"/>
      <c r="AEI228" s="48"/>
      <c r="AEJ228" s="48"/>
      <c r="AEK228" s="48"/>
      <c r="AEL228" s="48"/>
      <c r="AEM228" s="48"/>
      <c r="AEN228" s="48"/>
      <c r="AEO228" s="48"/>
      <c r="AEP228" s="48"/>
      <c r="AEQ228" s="48"/>
      <c r="AER228" s="48"/>
      <c r="AES228" s="48"/>
      <c r="AET228" s="48"/>
      <c r="AEU228" s="48"/>
      <c r="AEV228" s="48"/>
      <c r="AEW228" s="48"/>
      <c r="AEX228" s="48"/>
      <c r="AEY228" s="48"/>
      <c r="AEZ228" s="48"/>
      <c r="AFA228" s="48"/>
      <c r="AFB228" s="48"/>
      <c r="AFC228" s="48"/>
      <c r="AFD228" s="48"/>
      <c r="AFE228" s="48"/>
      <c r="AFF228" s="48"/>
      <c r="AFG228" s="48"/>
      <c r="AFH228" s="48"/>
      <c r="AFI228" s="48"/>
      <c r="AFJ228" s="48"/>
      <c r="AFK228" s="48"/>
      <c r="AFL228" s="48"/>
      <c r="AFM228" s="48"/>
      <c r="AFN228" s="48"/>
      <c r="AFO228" s="48"/>
      <c r="AFP228" s="48"/>
      <c r="AFQ228" s="48"/>
      <c r="AFR228" s="48"/>
      <c r="AFS228" s="48"/>
      <c r="AFT228" s="48"/>
      <c r="AFU228" s="48"/>
      <c r="AFV228" s="48"/>
      <c r="AFW228" s="48"/>
      <c r="AFX228" s="48"/>
      <c r="AFY228" s="48"/>
      <c r="AFZ228" s="48"/>
      <c r="AGA228" s="48"/>
      <c r="AGB228" s="48"/>
      <c r="AGC228" s="48"/>
      <c r="AGD228" s="48"/>
      <c r="AGE228" s="48"/>
      <c r="AGF228" s="48"/>
      <c r="AGG228" s="48"/>
      <c r="AGH228" s="48"/>
      <c r="AGI228" s="48"/>
      <c r="AGJ228" s="48"/>
      <c r="AGK228" s="48"/>
      <c r="AGL228" s="48"/>
      <c r="AGM228" s="48"/>
      <c r="AGN228" s="48"/>
      <c r="AGO228" s="48"/>
      <c r="AGP228" s="48"/>
      <c r="AGQ228" s="48"/>
      <c r="AGR228" s="48"/>
      <c r="AGS228" s="48"/>
      <c r="AGT228" s="48"/>
      <c r="AGU228" s="48"/>
      <c r="AGV228" s="48"/>
      <c r="AGW228" s="48"/>
      <c r="AGX228" s="48"/>
      <c r="AGY228" s="48"/>
      <c r="AGZ228" s="48"/>
      <c r="AHA228" s="48"/>
      <c r="AHB228" s="48"/>
      <c r="AHC228" s="48"/>
      <c r="AHD228" s="48"/>
      <c r="AHE228" s="48"/>
      <c r="AHF228" s="48"/>
      <c r="AHG228" s="48"/>
      <c r="AHH228" s="48"/>
      <c r="AHI228" s="48"/>
      <c r="AHJ228" s="48"/>
      <c r="AHK228" s="48"/>
      <c r="AHL228" s="48"/>
      <c r="AHM228" s="48"/>
      <c r="AHN228" s="48"/>
      <c r="AHO228" s="48"/>
      <c r="AHP228" s="48"/>
      <c r="AHQ228" s="48"/>
      <c r="AHR228" s="48"/>
      <c r="AHS228" s="48"/>
      <c r="AHT228" s="48"/>
      <c r="AHU228" s="48"/>
      <c r="AHV228" s="48"/>
      <c r="AHW228" s="48"/>
      <c r="AHX228" s="48"/>
      <c r="AHY228" s="48"/>
      <c r="AHZ228" s="48"/>
      <c r="AIA228" s="48"/>
      <c r="AIB228" s="48"/>
      <c r="AIC228" s="48"/>
      <c r="AID228" s="48"/>
      <c r="AIE228" s="48"/>
      <c r="AIF228" s="48"/>
      <c r="AIG228" s="48"/>
      <c r="AIH228" s="48"/>
      <c r="AII228" s="48"/>
      <c r="AIJ228" s="48"/>
      <c r="AIK228" s="48"/>
      <c r="AIL228" s="48"/>
      <c r="AIM228" s="48"/>
      <c r="AIN228" s="48"/>
      <c r="AIO228" s="48"/>
      <c r="AIP228" s="48"/>
      <c r="AIQ228" s="48"/>
      <c r="AIR228" s="48"/>
      <c r="AIS228" s="48"/>
      <c r="AIT228" s="48"/>
      <c r="AIU228" s="48"/>
      <c r="AIV228" s="48"/>
      <c r="AIW228" s="48"/>
      <c r="AIX228" s="48"/>
      <c r="AIY228" s="48"/>
      <c r="AIZ228" s="48"/>
      <c r="AJA228" s="48"/>
      <c r="AJB228" s="48"/>
      <c r="AJC228" s="48"/>
      <c r="AJD228" s="48"/>
      <c r="AJE228" s="48"/>
      <c r="AJF228" s="48"/>
      <c r="AJG228" s="48"/>
      <c r="AJH228" s="48"/>
      <c r="AJI228" s="48"/>
      <c r="AJJ228" s="48"/>
      <c r="AJK228" s="48"/>
      <c r="AJL228" s="48"/>
      <c r="AJM228" s="48"/>
      <c r="AJN228" s="48"/>
      <c r="AJO228" s="48"/>
      <c r="AJP228" s="48"/>
      <c r="AJQ228" s="48"/>
      <c r="AJR228" s="48"/>
      <c r="AJS228" s="48"/>
      <c r="AJT228" s="48"/>
      <c r="AJU228" s="48"/>
      <c r="AJV228" s="48"/>
      <c r="AJW228" s="48"/>
      <c r="AJX228" s="48"/>
      <c r="AJY228" s="48"/>
      <c r="AJZ228" s="48"/>
      <c r="AKA228" s="48"/>
      <c r="AKB228" s="48"/>
      <c r="AKC228" s="48"/>
      <c r="AKD228" s="48"/>
      <c r="AKE228" s="48"/>
      <c r="AKF228" s="48"/>
      <c r="AKG228" s="48"/>
      <c r="AKH228" s="48"/>
      <c r="AKI228" s="48"/>
      <c r="AKJ228" s="48"/>
      <c r="AKK228" s="48"/>
      <c r="AKL228" s="48"/>
      <c r="AKM228" s="48"/>
      <c r="AKN228" s="48"/>
      <c r="AKO228" s="48"/>
      <c r="AKP228" s="48"/>
      <c r="AKQ228" s="48"/>
      <c r="AKR228" s="48"/>
      <c r="AKS228" s="48"/>
      <c r="AKT228" s="48"/>
      <c r="AKU228" s="48"/>
      <c r="AKV228" s="48"/>
      <c r="AKW228" s="48"/>
      <c r="AKX228" s="48"/>
      <c r="AKY228" s="48"/>
      <c r="AKZ228" s="48"/>
      <c r="ALA228" s="48"/>
      <c r="ALB228" s="48"/>
      <c r="ALC228" s="48"/>
      <c r="ALD228" s="48"/>
      <c r="ALE228" s="48"/>
      <c r="ALF228" s="48"/>
      <c r="ALG228" s="48"/>
      <c r="ALH228" s="48"/>
      <c r="ALI228" s="48"/>
      <c r="ALJ228" s="48"/>
      <c r="ALK228" s="48"/>
      <c r="ALL228" s="48"/>
      <c r="ALM228" s="48"/>
      <c r="ALN228" s="48"/>
      <c r="ALO228" s="48"/>
      <c r="ALP228" s="48"/>
      <c r="ALQ228" s="48"/>
      <c r="ALR228" s="48"/>
      <c r="ALS228" s="48"/>
      <c r="ALT228" s="48"/>
      <c r="ALU228" s="48"/>
      <c r="ALV228" s="48"/>
      <c r="ALW228" s="48"/>
      <c r="ALX228" s="48"/>
      <c r="ALY228" s="48"/>
      <c r="ALZ228" s="48"/>
      <c r="AMA228" s="48"/>
      <c r="AMB228" s="48"/>
      <c r="AMC228" s="48"/>
      <c r="AMD228" s="48"/>
      <c r="AME228" s="48"/>
      <c r="AMF228" s="48"/>
      <c r="AMG228" s="48"/>
      <c r="AMH228" s="48"/>
      <c r="AMI228" s="48"/>
      <c r="AMJ228" s="48"/>
    </row>
    <row r="229" s="243" customFormat="true" ht="16.5" hidden="false" customHeight="true" outlineLevel="0" collapsed="false">
      <c r="A229" s="240" t="n">
        <f aca="false">A228+1</f>
        <v>217</v>
      </c>
      <c r="B229" s="242" t="s">
        <v>626</v>
      </c>
      <c r="C229" s="242" t="s">
        <v>626</v>
      </c>
      <c r="D229" s="242" t="s">
        <v>624</v>
      </c>
      <c r="E229" s="242" t="s">
        <v>621</v>
      </c>
      <c r="F229" s="242" t="n">
        <v>0</v>
      </c>
      <c r="G229" s="242" t="s">
        <v>622</v>
      </c>
      <c r="H229" s="244" t="s">
        <v>294</v>
      </c>
      <c r="I229" s="242" t="n">
        <f aca="false">COUNTIF($C$13:$C$265,$C229)</f>
        <v>1</v>
      </c>
      <c r="J229" s="245" t="n">
        <f aca="false">COUNTIF($B$13:$B$265,$B229)</f>
        <v>1</v>
      </c>
      <c r="K229" s="244"/>
      <c r="L229" s="246" t="n">
        <v>1475</v>
      </c>
      <c r="M229" s="246" t="n">
        <v>585</v>
      </c>
      <c r="N229" s="246" t="n">
        <v>370</v>
      </c>
      <c r="O229" s="260" t="n">
        <f aca="false">L229*M229*N229/10^9</f>
        <v>0.31926375</v>
      </c>
      <c r="P229" s="248" t="n">
        <v>0.1055337</v>
      </c>
      <c r="Q229" s="249"/>
      <c r="R229" s="250"/>
      <c r="S229" s="251" t="n">
        <v>200</v>
      </c>
      <c r="T229" s="252" t="n">
        <v>197.5</v>
      </c>
      <c r="U229" s="253" t="n">
        <v>241.395</v>
      </c>
      <c r="V229" s="254"/>
      <c r="W229" s="255" t="n">
        <f aca="false">SUM(X229:WY229)</f>
        <v>215</v>
      </c>
      <c r="X229" s="243" t="n">
        <v>0</v>
      </c>
      <c r="Y229" s="243" t="n">
        <v>0</v>
      </c>
      <c r="Z229" s="243" t="n">
        <v>0</v>
      </c>
      <c r="AA229" s="243" t="n">
        <v>0</v>
      </c>
      <c r="AB229" s="243" t="n">
        <v>0</v>
      </c>
      <c r="AC229" s="243" t="n">
        <v>0</v>
      </c>
      <c r="AD229" s="243" t="n">
        <v>0</v>
      </c>
      <c r="AE229" s="243" t="n">
        <v>0</v>
      </c>
      <c r="AF229" s="243" t="n">
        <v>0</v>
      </c>
      <c r="AG229" s="243" t="n">
        <v>0</v>
      </c>
      <c r="AH229" s="243" t="n">
        <v>35</v>
      </c>
      <c r="AI229" s="243" t="n">
        <v>0</v>
      </c>
      <c r="AJ229" s="243" t="n">
        <v>0</v>
      </c>
      <c r="AK229" s="243" t="n">
        <v>0</v>
      </c>
      <c r="AL229" s="243" t="n">
        <v>30</v>
      </c>
      <c r="AM229" s="243" t="n">
        <v>0</v>
      </c>
      <c r="AP229" s="243" t="n">
        <v>30</v>
      </c>
      <c r="AQ229" s="243" t="n">
        <v>0</v>
      </c>
      <c r="AR229" s="243" t="n">
        <v>0</v>
      </c>
      <c r="AS229" s="243" t="n">
        <v>0</v>
      </c>
      <c r="AT229" s="243" t="n">
        <v>0</v>
      </c>
      <c r="AU229" s="243" t="n">
        <v>0</v>
      </c>
      <c r="AV229" s="243" t="n">
        <v>0</v>
      </c>
      <c r="AW229" s="243" t="n">
        <v>0</v>
      </c>
      <c r="AX229" s="243" t="n">
        <v>30</v>
      </c>
      <c r="AY229" s="243" t="n">
        <v>0</v>
      </c>
      <c r="AZ229" s="243" t="n">
        <v>0</v>
      </c>
      <c r="BA229" s="243" t="n">
        <v>0</v>
      </c>
      <c r="BB229" s="243" t="n">
        <v>0</v>
      </c>
      <c r="BC229" s="243" t="n">
        <v>0</v>
      </c>
      <c r="BD229" s="243" t="n">
        <v>0</v>
      </c>
      <c r="BE229" s="243" t="n">
        <v>0</v>
      </c>
      <c r="BF229" s="243" t="n">
        <v>30</v>
      </c>
      <c r="BG229" s="243" t="n">
        <v>0</v>
      </c>
      <c r="BH229" s="243" t="n">
        <v>0</v>
      </c>
      <c r="BI229" s="243" t="n">
        <v>0</v>
      </c>
      <c r="BJ229" s="243" t="n">
        <v>0</v>
      </c>
      <c r="BK229" s="243" t="n">
        <v>0</v>
      </c>
      <c r="BL229" s="243" t="n">
        <v>0</v>
      </c>
      <c r="BM229" s="243" t="n">
        <v>0</v>
      </c>
      <c r="BN229" s="243" t="n">
        <v>0</v>
      </c>
      <c r="BO229" s="243" t="n">
        <v>0</v>
      </c>
      <c r="BP229" s="243" t="n">
        <v>0</v>
      </c>
      <c r="BQ229" s="243" t="n">
        <v>0</v>
      </c>
      <c r="BR229" s="243" t="n">
        <v>0</v>
      </c>
      <c r="BS229" s="243" t="n">
        <v>0</v>
      </c>
      <c r="BT229" s="243" t="n">
        <v>0</v>
      </c>
      <c r="BU229" s="243" t="n">
        <v>0</v>
      </c>
      <c r="BV229" s="243" t="n">
        <v>0</v>
      </c>
      <c r="BW229" s="265" t="n">
        <v>28</v>
      </c>
      <c r="BX229" s="243" t="n">
        <v>0</v>
      </c>
      <c r="BY229" s="243" t="n">
        <v>0</v>
      </c>
      <c r="BZ229" s="243" t="n">
        <v>2</v>
      </c>
      <c r="CA229" s="243" t="n">
        <v>0</v>
      </c>
      <c r="CB229" s="243" t="n">
        <v>0</v>
      </c>
      <c r="CC229" s="243" t="n">
        <v>0</v>
      </c>
      <c r="CD229" s="243" t="n">
        <v>0</v>
      </c>
      <c r="CE229" s="243" t="n">
        <v>0</v>
      </c>
      <c r="CF229" s="243" t="n">
        <v>0</v>
      </c>
      <c r="CG229" s="243" t="n">
        <v>0</v>
      </c>
      <c r="CH229" s="243" t="n">
        <v>0</v>
      </c>
      <c r="CI229" s="243" t="n">
        <v>0</v>
      </c>
      <c r="CJ229" s="243" t="n">
        <v>30</v>
      </c>
      <c r="CK229" s="243" t="n">
        <v>0</v>
      </c>
      <c r="CL229" s="243" t="n">
        <v>0</v>
      </c>
      <c r="CM229" s="243" t="n">
        <v>0</v>
      </c>
      <c r="CN229" s="243" t="n">
        <v>0</v>
      </c>
      <c r="WY229" s="236" t="n">
        <v>0</v>
      </c>
      <c r="WZ229" s="108"/>
      <c r="XA229" s="237" t="n">
        <v>0</v>
      </c>
      <c r="XB229" s="61" t="n">
        <v>215</v>
      </c>
      <c r="XC229" s="200" t="n">
        <f aca="false">XB229-W229</f>
        <v>0</v>
      </c>
      <c r="XD229" s="256" t="n">
        <f aca="false">SUMIF('TRIEN KHAI SX'!$B$8:$B$262,$B229,'TRIEN KHAI SX'!$CM$8:$CM$262)-W229</f>
        <v>-30</v>
      </c>
      <c r="XE229" s="257" t="n">
        <f aca="false">SUMIF('TRIEN KHAI SX'!$B$8:$B$262,$B229,'TRIEN KHAI SX'!$FG$8:$FG$262)</f>
        <v>-30</v>
      </c>
      <c r="XF229" s="258"/>
      <c r="XG229" s="258"/>
      <c r="XH229" s="258"/>
      <c r="XI229" s="258"/>
      <c r="XJ229" s="258"/>
      <c r="XK229" s="45"/>
      <c r="XL229" s="45"/>
      <c r="XM229" s="48"/>
      <c r="XN229" s="48"/>
      <c r="XO229" s="48"/>
      <c r="XP229" s="48"/>
      <c r="XQ229" s="48"/>
      <c r="XR229" s="48"/>
      <c r="XS229" s="48"/>
      <c r="XT229" s="48"/>
      <c r="XU229" s="48"/>
      <c r="XV229" s="48"/>
      <c r="XW229" s="48"/>
      <c r="XX229" s="48"/>
      <c r="XY229" s="48"/>
      <c r="XZ229" s="48"/>
      <c r="YA229" s="48"/>
      <c r="YB229" s="48"/>
      <c r="YC229" s="48"/>
      <c r="YD229" s="48"/>
      <c r="YE229" s="48"/>
      <c r="YF229" s="48"/>
      <c r="YG229" s="48"/>
      <c r="YH229" s="48"/>
      <c r="YI229" s="48"/>
      <c r="YJ229" s="48"/>
      <c r="YK229" s="48"/>
      <c r="YL229" s="48"/>
      <c r="YM229" s="48"/>
      <c r="YN229" s="48"/>
      <c r="YO229" s="48"/>
      <c r="YP229" s="48"/>
      <c r="YQ229" s="48"/>
      <c r="YR229" s="48"/>
      <c r="YS229" s="48"/>
      <c r="YT229" s="48"/>
      <c r="YU229" s="48"/>
      <c r="YV229" s="48"/>
      <c r="YW229" s="48"/>
      <c r="YX229" s="48"/>
      <c r="YY229" s="48"/>
      <c r="YZ229" s="48"/>
      <c r="ZA229" s="48"/>
      <c r="ZB229" s="48"/>
      <c r="ZC229" s="48"/>
      <c r="ZD229" s="48"/>
      <c r="ZE229" s="48"/>
      <c r="ZF229" s="48"/>
      <c r="ZG229" s="48"/>
      <c r="ZH229" s="48"/>
      <c r="ZI229" s="48"/>
      <c r="ZJ229" s="48"/>
      <c r="ZK229" s="48"/>
      <c r="ZL229" s="48"/>
      <c r="ZM229" s="48"/>
      <c r="ZN229" s="48"/>
      <c r="ZO229" s="48"/>
      <c r="ZP229" s="48"/>
      <c r="ZQ229" s="48"/>
      <c r="ZR229" s="48"/>
      <c r="ZS229" s="48"/>
      <c r="ZT229" s="48"/>
      <c r="ZU229" s="48"/>
      <c r="ZV229" s="48"/>
      <c r="ZW229" s="48"/>
      <c r="ZX229" s="48"/>
      <c r="ZY229" s="48"/>
      <c r="ZZ229" s="48"/>
      <c r="AAA229" s="48"/>
      <c r="AAB229" s="48"/>
      <c r="AAC229" s="48"/>
      <c r="AAD229" s="48"/>
      <c r="AAE229" s="48"/>
      <c r="AAF229" s="48"/>
      <c r="AAG229" s="48"/>
      <c r="AAH229" s="48"/>
      <c r="AAI229" s="48"/>
      <c r="AAJ229" s="48"/>
      <c r="AAK229" s="48"/>
      <c r="AAL229" s="48"/>
      <c r="AAM229" s="48"/>
      <c r="AAN229" s="48"/>
      <c r="AAO229" s="48"/>
      <c r="AAP229" s="48"/>
      <c r="AAQ229" s="48"/>
      <c r="AAR229" s="48"/>
      <c r="AAS229" s="48"/>
      <c r="AAT229" s="48"/>
      <c r="AAU229" s="48"/>
      <c r="AAV229" s="48"/>
      <c r="AAW229" s="48"/>
      <c r="AAX229" s="48"/>
      <c r="AAY229" s="48"/>
      <c r="AAZ229" s="48"/>
      <c r="ABA229" s="48"/>
      <c r="ABB229" s="48"/>
      <c r="ABC229" s="48"/>
      <c r="ABD229" s="48"/>
      <c r="ABE229" s="48"/>
      <c r="ABF229" s="48"/>
      <c r="ABG229" s="48"/>
      <c r="ABH229" s="48"/>
      <c r="ABI229" s="48"/>
      <c r="ABJ229" s="48"/>
      <c r="ABK229" s="48"/>
      <c r="ABL229" s="48"/>
      <c r="ABM229" s="48"/>
      <c r="ABN229" s="48"/>
      <c r="ABO229" s="48"/>
      <c r="ABP229" s="48"/>
      <c r="ABQ229" s="48"/>
      <c r="ABR229" s="48"/>
      <c r="ABS229" s="48"/>
      <c r="ABT229" s="48"/>
      <c r="ABU229" s="48"/>
      <c r="ABV229" s="48"/>
      <c r="ABW229" s="48"/>
      <c r="ABX229" s="48"/>
      <c r="ABY229" s="48"/>
      <c r="ABZ229" s="48"/>
      <c r="ACA229" s="48"/>
      <c r="ACB229" s="48"/>
      <c r="ACC229" s="48"/>
      <c r="ACD229" s="48"/>
      <c r="ACE229" s="48"/>
      <c r="ACF229" s="48"/>
      <c r="ACG229" s="48"/>
      <c r="ACH229" s="48"/>
      <c r="ACI229" s="48"/>
      <c r="ACJ229" s="48"/>
      <c r="ACK229" s="48"/>
      <c r="ACL229" s="48"/>
      <c r="ACM229" s="48"/>
      <c r="ACN229" s="48"/>
      <c r="ACO229" s="48"/>
      <c r="ACP229" s="48"/>
      <c r="ACQ229" s="48"/>
      <c r="ACR229" s="48"/>
      <c r="ACS229" s="48"/>
      <c r="ACT229" s="48"/>
      <c r="ACU229" s="48"/>
      <c r="ACV229" s="48"/>
      <c r="ACW229" s="48"/>
      <c r="ACX229" s="48"/>
      <c r="ACY229" s="48"/>
      <c r="ACZ229" s="48"/>
      <c r="ADA229" s="48"/>
      <c r="ADB229" s="48"/>
      <c r="ADC229" s="48"/>
      <c r="ADD229" s="48"/>
      <c r="ADE229" s="48"/>
      <c r="ADF229" s="48"/>
      <c r="ADG229" s="48"/>
      <c r="ADH229" s="48"/>
      <c r="ADI229" s="48"/>
      <c r="ADJ229" s="48"/>
      <c r="ADK229" s="48"/>
      <c r="ADL229" s="48"/>
      <c r="ADM229" s="48"/>
      <c r="ADN229" s="48"/>
      <c r="ADO229" s="48"/>
      <c r="ADP229" s="48"/>
      <c r="ADQ229" s="48"/>
      <c r="ADR229" s="48"/>
      <c r="ADS229" s="48"/>
      <c r="ADT229" s="48"/>
      <c r="ADU229" s="48"/>
      <c r="ADV229" s="48"/>
      <c r="ADW229" s="48"/>
      <c r="ADX229" s="48"/>
      <c r="ADY229" s="48"/>
      <c r="ADZ229" s="48"/>
      <c r="AEA229" s="48"/>
      <c r="AEB229" s="48"/>
      <c r="AEC229" s="48"/>
      <c r="AED229" s="48"/>
      <c r="AEE229" s="48"/>
      <c r="AEF229" s="48"/>
      <c r="AEG229" s="48"/>
      <c r="AEH229" s="48"/>
      <c r="AEI229" s="48"/>
      <c r="AEJ229" s="48"/>
      <c r="AEK229" s="48"/>
      <c r="AEL229" s="48"/>
      <c r="AEM229" s="48"/>
      <c r="AEN229" s="48"/>
      <c r="AEO229" s="48"/>
      <c r="AEP229" s="48"/>
      <c r="AEQ229" s="48"/>
      <c r="AER229" s="48"/>
      <c r="AES229" s="48"/>
      <c r="AET229" s="48"/>
      <c r="AEU229" s="48"/>
      <c r="AEV229" s="48"/>
      <c r="AEW229" s="48"/>
      <c r="AEX229" s="48"/>
      <c r="AEY229" s="48"/>
      <c r="AEZ229" s="48"/>
      <c r="AFA229" s="48"/>
      <c r="AFB229" s="48"/>
      <c r="AFC229" s="48"/>
      <c r="AFD229" s="48"/>
      <c r="AFE229" s="48"/>
      <c r="AFF229" s="48"/>
      <c r="AFG229" s="48"/>
      <c r="AFH229" s="48"/>
      <c r="AFI229" s="48"/>
      <c r="AFJ229" s="48"/>
      <c r="AFK229" s="48"/>
      <c r="AFL229" s="48"/>
      <c r="AFM229" s="48"/>
      <c r="AFN229" s="48"/>
      <c r="AFO229" s="48"/>
      <c r="AFP229" s="48"/>
      <c r="AFQ229" s="48"/>
      <c r="AFR229" s="48"/>
      <c r="AFS229" s="48"/>
      <c r="AFT229" s="48"/>
      <c r="AFU229" s="48"/>
      <c r="AFV229" s="48"/>
      <c r="AFW229" s="48"/>
      <c r="AFX229" s="48"/>
      <c r="AFY229" s="48"/>
      <c r="AFZ229" s="48"/>
      <c r="AGA229" s="48"/>
      <c r="AGB229" s="48"/>
      <c r="AGC229" s="48"/>
      <c r="AGD229" s="48"/>
      <c r="AGE229" s="48"/>
      <c r="AGF229" s="48"/>
      <c r="AGG229" s="48"/>
      <c r="AGH229" s="48"/>
      <c r="AGI229" s="48"/>
      <c r="AGJ229" s="48"/>
      <c r="AGK229" s="48"/>
      <c r="AGL229" s="48"/>
      <c r="AGM229" s="48"/>
      <c r="AGN229" s="48"/>
      <c r="AGO229" s="48"/>
      <c r="AGP229" s="48"/>
      <c r="AGQ229" s="48"/>
      <c r="AGR229" s="48"/>
      <c r="AGS229" s="48"/>
      <c r="AGT229" s="48"/>
      <c r="AGU229" s="48"/>
      <c r="AGV229" s="48"/>
      <c r="AGW229" s="48"/>
      <c r="AGX229" s="48"/>
      <c r="AGY229" s="48"/>
      <c r="AGZ229" s="48"/>
      <c r="AHA229" s="48"/>
      <c r="AHB229" s="48"/>
      <c r="AHC229" s="48"/>
      <c r="AHD229" s="48"/>
      <c r="AHE229" s="48"/>
      <c r="AHF229" s="48"/>
      <c r="AHG229" s="48"/>
      <c r="AHH229" s="48"/>
      <c r="AHI229" s="48"/>
      <c r="AHJ229" s="48"/>
      <c r="AHK229" s="48"/>
      <c r="AHL229" s="48"/>
      <c r="AHM229" s="48"/>
      <c r="AHN229" s="48"/>
      <c r="AHO229" s="48"/>
      <c r="AHP229" s="48"/>
      <c r="AHQ229" s="48"/>
      <c r="AHR229" s="48"/>
      <c r="AHS229" s="48"/>
      <c r="AHT229" s="48"/>
      <c r="AHU229" s="48"/>
      <c r="AHV229" s="48"/>
      <c r="AHW229" s="48"/>
      <c r="AHX229" s="48"/>
      <c r="AHY229" s="48"/>
      <c r="AHZ229" s="48"/>
      <c r="AIA229" s="48"/>
      <c r="AIB229" s="48"/>
      <c r="AIC229" s="48"/>
      <c r="AID229" s="48"/>
      <c r="AIE229" s="48"/>
      <c r="AIF229" s="48"/>
      <c r="AIG229" s="48"/>
      <c r="AIH229" s="48"/>
      <c r="AII229" s="48"/>
      <c r="AIJ229" s="48"/>
      <c r="AIK229" s="48"/>
      <c r="AIL229" s="48"/>
      <c r="AIM229" s="48"/>
      <c r="AIN229" s="48"/>
      <c r="AIO229" s="48"/>
      <c r="AIP229" s="48"/>
      <c r="AIQ229" s="48"/>
      <c r="AIR229" s="48"/>
      <c r="AIS229" s="48"/>
      <c r="AIT229" s="48"/>
      <c r="AIU229" s="48"/>
      <c r="AIV229" s="48"/>
      <c r="AIW229" s="48"/>
      <c r="AIX229" s="48"/>
      <c r="AIY229" s="48"/>
      <c r="AIZ229" s="48"/>
      <c r="AJA229" s="48"/>
      <c r="AJB229" s="48"/>
      <c r="AJC229" s="48"/>
      <c r="AJD229" s="48"/>
      <c r="AJE229" s="48"/>
      <c r="AJF229" s="48"/>
      <c r="AJG229" s="48"/>
      <c r="AJH229" s="48"/>
      <c r="AJI229" s="48"/>
      <c r="AJJ229" s="48"/>
      <c r="AJK229" s="48"/>
      <c r="AJL229" s="48"/>
      <c r="AJM229" s="48"/>
      <c r="AJN229" s="48"/>
      <c r="AJO229" s="48"/>
      <c r="AJP229" s="48"/>
      <c r="AJQ229" s="48"/>
      <c r="AJR229" s="48"/>
      <c r="AJS229" s="48"/>
      <c r="AJT229" s="48"/>
      <c r="AJU229" s="48"/>
      <c r="AJV229" s="48"/>
      <c r="AJW229" s="48"/>
      <c r="AJX229" s="48"/>
      <c r="AJY229" s="48"/>
      <c r="AJZ229" s="48"/>
      <c r="AKA229" s="48"/>
      <c r="AKB229" s="48"/>
      <c r="AKC229" s="48"/>
      <c r="AKD229" s="48"/>
      <c r="AKE229" s="48"/>
      <c r="AKF229" s="48"/>
      <c r="AKG229" s="48"/>
      <c r="AKH229" s="48"/>
      <c r="AKI229" s="48"/>
      <c r="AKJ229" s="48"/>
      <c r="AKK229" s="48"/>
      <c r="AKL229" s="48"/>
      <c r="AKM229" s="48"/>
      <c r="AKN229" s="48"/>
      <c r="AKO229" s="48"/>
      <c r="AKP229" s="48"/>
      <c r="AKQ229" s="48"/>
      <c r="AKR229" s="48"/>
      <c r="AKS229" s="48"/>
      <c r="AKT229" s="48"/>
      <c r="AKU229" s="48"/>
      <c r="AKV229" s="48"/>
      <c r="AKW229" s="48"/>
      <c r="AKX229" s="48"/>
      <c r="AKY229" s="48"/>
      <c r="AKZ229" s="48"/>
      <c r="ALA229" s="48"/>
      <c r="ALB229" s="48"/>
      <c r="ALC229" s="48"/>
      <c r="ALD229" s="48"/>
      <c r="ALE229" s="48"/>
      <c r="ALF229" s="48"/>
      <c r="ALG229" s="48"/>
      <c r="ALH229" s="48"/>
      <c r="ALI229" s="48"/>
      <c r="ALJ229" s="48"/>
      <c r="ALK229" s="48"/>
      <c r="ALL229" s="48"/>
      <c r="ALM229" s="48"/>
      <c r="ALN229" s="48"/>
      <c r="ALO229" s="48"/>
      <c r="ALP229" s="48"/>
      <c r="ALQ229" s="48"/>
      <c r="ALR229" s="48"/>
      <c r="ALS229" s="48"/>
      <c r="ALT229" s="48"/>
      <c r="ALU229" s="48"/>
      <c r="ALV229" s="48"/>
      <c r="ALW229" s="48"/>
      <c r="ALX229" s="48"/>
      <c r="ALY229" s="48"/>
      <c r="ALZ229" s="48"/>
      <c r="AMA229" s="48"/>
      <c r="AMB229" s="48"/>
      <c r="AMC229" s="48"/>
      <c r="AMD229" s="48"/>
      <c r="AME229" s="48"/>
      <c r="AMF229" s="48"/>
      <c r="AMG229" s="48"/>
      <c r="AMH229" s="48"/>
      <c r="AMI229" s="48"/>
      <c r="AMJ229" s="48"/>
    </row>
    <row r="230" s="243" customFormat="true" ht="16.5" hidden="false" customHeight="true" outlineLevel="0" collapsed="false">
      <c r="A230" s="240" t="n">
        <f aca="false">A229+1</f>
        <v>218</v>
      </c>
      <c r="B230" s="242" t="s">
        <v>627</v>
      </c>
      <c r="C230" s="242" t="s">
        <v>627</v>
      </c>
      <c r="D230" s="242" t="s">
        <v>628</v>
      </c>
      <c r="E230" s="242" t="s">
        <v>621</v>
      </c>
      <c r="F230" s="242" t="n">
        <v>0</v>
      </c>
      <c r="G230" s="242" t="s">
        <v>622</v>
      </c>
      <c r="H230" s="244" t="s">
        <v>294</v>
      </c>
      <c r="I230" s="242" t="n">
        <f aca="false">COUNTIF($C$13:$C$265,$C230)</f>
        <v>2</v>
      </c>
      <c r="J230" s="245" t="n">
        <f aca="false">COUNTIF($B$13:$B$265,$B230)</f>
        <v>1</v>
      </c>
      <c r="K230" s="244"/>
      <c r="L230" s="246" t="n">
        <v>1645</v>
      </c>
      <c r="M230" s="246" t="n">
        <v>560</v>
      </c>
      <c r="N230" s="246" t="n">
        <v>280</v>
      </c>
      <c r="O230" s="260" t="n">
        <f aca="false">L230*M230*N230/10^9</f>
        <v>0.257936</v>
      </c>
      <c r="P230" s="248" t="n">
        <v>0.043857594</v>
      </c>
      <c r="Q230" s="249"/>
      <c r="R230" s="250"/>
      <c r="S230" s="251" t="n">
        <v>96.85</v>
      </c>
      <c r="T230" s="252" t="n">
        <v>95.64</v>
      </c>
      <c r="U230" s="253" t="n">
        <v>116.9344</v>
      </c>
      <c r="V230" s="254"/>
      <c r="W230" s="255" t="n">
        <f aca="false">SUM(X230:WY230)</f>
        <v>255</v>
      </c>
      <c r="X230" s="243" t="n">
        <v>0</v>
      </c>
      <c r="Y230" s="243" t="n">
        <v>0</v>
      </c>
      <c r="Z230" s="243" t="n">
        <v>0</v>
      </c>
      <c r="AA230" s="243" t="n">
        <v>0</v>
      </c>
      <c r="AB230" s="243" t="n">
        <v>0</v>
      </c>
      <c r="AC230" s="243" t="n">
        <v>0</v>
      </c>
      <c r="AD230" s="243" t="n">
        <v>0</v>
      </c>
      <c r="AE230" s="243" t="n">
        <v>70</v>
      </c>
      <c r="AF230" s="243" t="n">
        <v>0</v>
      </c>
      <c r="AG230" s="243" t="n">
        <v>30</v>
      </c>
      <c r="AH230" s="243" t="n">
        <v>0</v>
      </c>
      <c r="AI230" s="243" t="n">
        <v>0</v>
      </c>
      <c r="AJ230" s="243" t="n">
        <v>0</v>
      </c>
      <c r="AK230" s="243" t="n">
        <v>35</v>
      </c>
      <c r="AL230" s="243" t="n">
        <v>0</v>
      </c>
      <c r="AM230" s="243" t="n">
        <v>0</v>
      </c>
      <c r="AN230" s="243" t="n">
        <v>30</v>
      </c>
      <c r="AO230" s="243" t="n">
        <v>0</v>
      </c>
      <c r="AP230" s="243" t="n">
        <v>0</v>
      </c>
      <c r="AQ230" s="243" t="n">
        <v>0</v>
      </c>
      <c r="AR230" s="243" t="n">
        <v>30</v>
      </c>
      <c r="AS230" s="243" t="n">
        <v>0</v>
      </c>
      <c r="AT230" s="243" t="n">
        <v>0</v>
      </c>
      <c r="AU230" s="243" t="n">
        <v>0</v>
      </c>
      <c r="AV230" s="243" t="n">
        <v>30</v>
      </c>
      <c r="AW230" s="243" t="n">
        <v>0</v>
      </c>
      <c r="AX230" s="243" t="n">
        <v>0</v>
      </c>
      <c r="AY230" s="243" t="n">
        <v>0</v>
      </c>
      <c r="AZ230" s="243" t="n">
        <v>0</v>
      </c>
      <c r="BA230" s="243" t="n">
        <v>0</v>
      </c>
      <c r="BB230" s="243" t="n">
        <v>0</v>
      </c>
      <c r="BC230" s="243" t="n">
        <v>0</v>
      </c>
      <c r="BD230" s="243" t="n">
        <v>0</v>
      </c>
      <c r="BE230" s="243" t="n">
        <v>0</v>
      </c>
      <c r="BF230" s="243" t="n">
        <v>0</v>
      </c>
      <c r="BG230" s="243" t="n">
        <v>30</v>
      </c>
      <c r="BH230" s="243" t="n">
        <v>0</v>
      </c>
      <c r="BI230" s="243" t="n">
        <v>0</v>
      </c>
      <c r="BJ230" s="243" t="n">
        <v>0</v>
      </c>
      <c r="BK230" s="243" t="n">
        <v>0</v>
      </c>
      <c r="BL230" s="243" t="n">
        <v>0</v>
      </c>
      <c r="BM230" s="243" t="n">
        <v>0</v>
      </c>
      <c r="BN230" s="243" t="n">
        <v>0</v>
      </c>
      <c r="BO230" s="243" t="n">
        <v>0</v>
      </c>
      <c r="BP230" s="243" t="n">
        <v>0</v>
      </c>
      <c r="BQ230" s="243" t="n">
        <v>0</v>
      </c>
      <c r="BR230" s="243" t="n">
        <v>0</v>
      </c>
      <c r="BS230" s="243" t="n">
        <v>0</v>
      </c>
      <c r="BT230" s="243" t="n">
        <v>0</v>
      </c>
      <c r="BU230" s="243" t="n">
        <v>0</v>
      </c>
      <c r="BV230" s="243" t="n">
        <v>0</v>
      </c>
      <c r="BW230" s="243" t="n">
        <v>0</v>
      </c>
      <c r="BX230" s="243" t="n">
        <v>0</v>
      </c>
      <c r="BY230" s="243" t="n">
        <v>0</v>
      </c>
      <c r="BZ230" s="243" t="n">
        <v>0</v>
      </c>
      <c r="CA230" s="243" t="n">
        <v>0</v>
      </c>
      <c r="CB230" s="243" t="n">
        <v>0</v>
      </c>
      <c r="CC230" s="243" t="n">
        <v>0</v>
      </c>
      <c r="CD230" s="243" t="n">
        <v>0</v>
      </c>
      <c r="CE230" s="243" t="n">
        <v>0</v>
      </c>
      <c r="CF230" s="243" t="n">
        <v>0</v>
      </c>
      <c r="CG230" s="243" t="n">
        <v>0</v>
      </c>
      <c r="CH230" s="243" t="n">
        <v>0</v>
      </c>
      <c r="CI230" s="243" t="n">
        <v>0</v>
      </c>
      <c r="CJ230" s="243" t="n">
        <v>0</v>
      </c>
      <c r="CK230" s="243" t="n">
        <v>0</v>
      </c>
      <c r="CL230" s="243" t="n">
        <v>0</v>
      </c>
      <c r="CM230" s="243" t="n">
        <v>0</v>
      </c>
      <c r="CN230" s="243" t="n">
        <v>0</v>
      </c>
      <c r="WY230" s="236" t="n">
        <v>0</v>
      </c>
      <c r="WZ230" s="108"/>
      <c r="XA230" s="237" t="n">
        <v>0</v>
      </c>
      <c r="XB230" s="61" t="n">
        <v>255</v>
      </c>
      <c r="XC230" s="200" t="n">
        <f aca="false">XB230-W230</f>
        <v>0</v>
      </c>
      <c r="XD230" s="256" t="n">
        <f aca="false">SUMIF('TRIEN KHAI SX'!$B$8:$B$262,$B230,'TRIEN KHAI SX'!$CM$8:$CM$262)-W230</f>
        <v>0</v>
      </c>
      <c r="XE230" s="257" t="n">
        <f aca="false">SUMIF('TRIEN KHAI SX'!$B$8:$B$262,$B230,'TRIEN KHAI SX'!$FG$8:$FG$262)</f>
        <v>0</v>
      </c>
      <c r="XF230" s="258"/>
      <c r="XG230" s="258"/>
      <c r="XH230" s="258"/>
      <c r="XI230" s="258"/>
      <c r="XJ230" s="258"/>
      <c r="XK230" s="45"/>
      <c r="XL230" s="45"/>
      <c r="XM230" s="48"/>
      <c r="XN230" s="48"/>
      <c r="XO230" s="48"/>
      <c r="XP230" s="48"/>
      <c r="XQ230" s="48"/>
      <c r="XR230" s="48"/>
      <c r="XS230" s="48"/>
      <c r="XT230" s="48"/>
      <c r="XU230" s="48"/>
      <c r="XV230" s="48"/>
      <c r="XW230" s="48"/>
      <c r="XX230" s="48"/>
      <c r="XY230" s="48"/>
      <c r="XZ230" s="48"/>
      <c r="YA230" s="48"/>
      <c r="YB230" s="48"/>
      <c r="YC230" s="48"/>
      <c r="YD230" s="48"/>
      <c r="YE230" s="48"/>
      <c r="YF230" s="48"/>
      <c r="YG230" s="48"/>
      <c r="YH230" s="48"/>
      <c r="YI230" s="48"/>
      <c r="YJ230" s="48"/>
      <c r="YK230" s="48"/>
      <c r="YL230" s="48"/>
      <c r="YM230" s="48"/>
      <c r="YN230" s="48"/>
      <c r="YO230" s="48"/>
      <c r="YP230" s="48"/>
      <c r="YQ230" s="48"/>
      <c r="YR230" s="48"/>
      <c r="YS230" s="48"/>
      <c r="YT230" s="48"/>
      <c r="YU230" s="48"/>
      <c r="YV230" s="48"/>
      <c r="YW230" s="48"/>
      <c r="YX230" s="48"/>
      <c r="YY230" s="48"/>
      <c r="YZ230" s="48"/>
      <c r="ZA230" s="48"/>
      <c r="ZB230" s="48"/>
      <c r="ZC230" s="48"/>
      <c r="ZD230" s="48"/>
      <c r="ZE230" s="48"/>
      <c r="ZF230" s="48"/>
      <c r="ZG230" s="48"/>
      <c r="ZH230" s="48"/>
      <c r="ZI230" s="48"/>
      <c r="ZJ230" s="48"/>
      <c r="ZK230" s="48"/>
      <c r="ZL230" s="48"/>
      <c r="ZM230" s="48"/>
      <c r="ZN230" s="48"/>
      <c r="ZO230" s="48"/>
      <c r="ZP230" s="48"/>
      <c r="ZQ230" s="48"/>
      <c r="ZR230" s="48"/>
      <c r="ZS230" s="48"/>
      <c r="ZT230" s="48"/>
      <c r="ZU230" s="48"/>
      <c r="ZV230" s="48"/>
      <c r="ZW230" s="48"/>
      <c r="ZX230" s="48"/>
      <c r="ZY230" s="48"/>
      <c r="ZZ230" s="48"/>
      <c r="AAA230" s="48"/>
      <c r="AAB230" s="48"/>
      <c r="AAC230" s="48"/>
      <c r="AAD230" s="48"/>
      <c r="AAE230" s="48"/>
      <c r="AAF230" s="48"/>
      <c r="AAG230" s="48"/>
      <c r="AAH230" s="48"/>
      <c r="AAI230" s="48"/>
      <c r="AAJ230" s="48"/>
      <c r="AAK230" s="48"/>
      <c r="AAL230" s="48"/>
      <c r="AAM230" s="48"/>
      <c r="AAN230" s="48"/>
      <c r="AAO230" s="48"/>
      <c r="AAP230" s="48"/>
      <c r="AAQ230" s="48"/>
      <c r="AAR230" s="48"/>
      <c r="AAS230" s="48"/>
      <c r="AAT230" s="48"/>
      <c r="AAU230" s="48"/>
      <c r="AAV230" s="48"/>
      <c r="AAW230" s="48"/>
      <c r="AAX230" s="48"/>
      <c r="AAY230" s="48"/>
      <c r="AAZ230" s="48"/>
      <c r="ABA230" s="48"/>
      <c r="ABB230" s="48"/>
      <c r="ABC230" s="48"/>
      <c r="ABD230" s="48"/>
      <c r="ABE230" s="48"/>
      <c r="ABF230" s="48"/>
      <c r="ABG230" s="48"/>
      <c r="ABH230" s="48"/>
      <c r="ABI230" s="48"/>
      <c r="ABJ230" s="48"/>
      <c r="ABK230" s="48"/>
      <c r="ABL230" s="48"/>
      <c r="ABM230" s="48"/>
      <c r="ABN230" s="48"/>
      <c r="ABO230" s="48"/>
      <c r="ABP230" s="48"/>
      <c r="ABQ230" s="48"/>
      <c r="ABR230" s="48"/>
      <c r="ABS230" s="48"/>
      <c r="ABT230" s="48"/>
      <c r="ABU230" s="48"/>
      <c r="ABV230" s="48"/>
      <c r="ABW230" s="48"/>
      <c r="ABX230" s="48"/>
      <c r="ABY230" s="48"/>
      <c r="ABZ230" s="48"/>
      <c r="ACA230" s="48"/>
      <c r="ACB230" s="48"/>
      <c r="ACC230" s="48"/>
      <c r="ACD230" s="48"/>
      <c r="ACE230" s="48"/>
      <c r="ACF230" s="48"/>
      <c r="ACG230" s="48"/>
      <c r="ACH230" s="48"/>
      <c r="ACI230" s="48"/>
      <c r="ACJ230" s="48"/>
      <c r="ACK230" s="48"/>
      <c r="ACL230" s="48"/>
      <c r="ACM230" s="48"/>
      <c r="ACN230" s="48"/>
      <c r="ACO230" s="48"/>
      <c r="ACP230" s="48"/>
      <c r="ACQ230" s="48"/>
      <c r="ACR230" s="48"/>
      <c r="ACS230" s="48"/>
      <c r="ACT230" s="48"/>
      <c r="ACU230" s="48"/>
      <c r="ACV230" s="48"/>
      <c r="ACW230" s="48"/>
      <c r="ACX230" s="48"/>
      <c r="ACY230" s="48"/>
      <c r="ACZ230" s="48"/>
      <c r="ADA230" s="48"/>
      <c r="ADB230" s="48"/>
      <c r="ADC230" s="48"/>
      <c r="ADD230" s="48"/>
      <c r="ADE230" s="48"/>
      <c r="ADF230" s="48"/>
      <c r="ADG230" s="48"/>
      <c r="ADH230" s="48"/>
      <c r="ADI230" s="48"/>
      <c r="ADJ230" s="48"/>
      <c r="ADK230" s="48"/>
      <c r="ADL230" s="48"/>
      <c r="ADM230" s="48"/>
      <c r="ADN230" s="48"/>
      <c r="ADO230" s="48"/>
      <c r="ADP230" s="48"/>
      <c r="ADQ230" s="48"/>
      <c r="ADR230" s="48"/>
      <c r="ADS230" s="48"/>
      <c r="ADT230" s="48"/>
      <c r="ADU230" s="48"/>
      <c r="ADV230" s="48"/>
      <c r="ADW230" s="48"/>
      <c r="ADX230" s="48"/>
      <c r="ADY230" s="48"/>
      <c r="ADZ230" s="48"/>
      <c r="AEA230" s="48"/>
      <c r="AEB230" s="48"/>
      <c r="AEC230" s="48"/>
      <c r="AED230" s="48"/>
      <c r="AEE230" s="48"/>
      <c r="AEF230" s="48"/>
      <c r="AEG230" s="48"/>
      <c r="AEH230" s="48"/>
      <c r="AEI230" s="48"/>
      <c r="AEJ230" s="48"/>
      <c r="AEK230" s="48"/>
      <c r="AEL230" s="48"/>
      <c r="AEM230" s="48"/>
      <c r="AEN230" s="48"/>
      <c r="AEO230" s="48"/>
      <c r="AEP230" s="48"/>
      <c r="AEQ230" s="48"/>
      <c r="AER230" s="48"/>
      <c r="AES230" s="48"/>
      <c r="AET230" s="48"/>
      <c r="AEU230" s="48"/>
      <c r="AEV230" s="48"/>
      <c r="AEW230" s="48"/>
      <c r="AEX230" s="48"/>
      <c r="AEY230" s="48"/>
      <c r="AEZ230" s="48"/>
      <c r="AFA230" s="48"/>
      <c r="AFB230" s="48"/>
      <c r="AFC230" s="48"/>
      <c r="AFD230" s="48"/>
      <c r="AFE230" s="48"/>
      <c r="AFF230" s="48"/>
      <c r="AFG230" s="48"/>
      <c r="AFH230" s="48"/>
      <c r="AFI230" s="48"/>
      <c r="AFJ230" s="48"/>
      <c r="AFK230" s="48"/>
      <c r="AFL230" s="48"/>
      <c r="AFM230" s="48"/>
      <c r="AFN230" s="48"/>
      <c r="AFO230" s="48"/>
      <c r="AFP230" s="48"/>
      <c r="AFQ230" s="48"/>
      <c r="AFR230" s="48"/>
      <c r="AFS230" s="48"/>
      <c r="AFT230" s="48"/>
      <c r="AFU230" s="48"/>
      <c r="AFV230" s="48"/>
      <c r="AFW230" s="48"/>
      <c r="AFX230" s="48"/>
      <c r="AFY230" s="48"/>
      <c r="AFZ230" s="48"/>
      <c r="AGA230" s="48"/>
      <c r="AGB230" s="48"/>
      <c r="AGC230" s="48"/>
      <c r="AGD230" s="48"/>
      <c r="AGE230" s="48"/>
      <c r="AGF230" s="48"/>
      <c r="AGG230" s="48"/>
      <c r="AGH230" s="48"/>
      <c r="AGI230" s="48"/>
      <c r="AGJ230" s="48"/>
      <c r="AGK230" s="48"/>
      <c r="AGL230" s="48"/>
      <c r="AGM230" s="48"/>
      <c r="AGN230" s="48"/>
      <c r="AGO230" s="48"/>
      <c r="AGP230" s="48"/>
      <c r="AGQ230" s="48"/>
      <c r="AGR230" s="48"/>
      <c r="AGS230" s="48"/>
      <c r="AGT230" s="48"/>
      <c r="AGU230" s="48"/>
      <c r="AGV230" s="48"/>
      <c r="AGW230" s="48"/>
      <c r="AGX230" s="48"/>
      <c r="AGY230" s="48"/>
      <c r="AGZ230" s="48"/>
      <c r="AHA230" s="48"/>
      <c r="AHB230" s="48"/>
      <c r="AHC230" s="48"/>
      <c r="AHD230" s="48"/>
      <c r="AHE230" s="48"/>
      <c r="AHF230" s="48"/>
      <c r="AHG230" s="48"/>
      <c r="AHH230" s="48"/>
      <c r="AHI230" s="48"/>
      <c r="AHJ230" s="48"/>
      <c r="AHK230" s="48"/>
      <c r="AHL230" s="48"/>
      <c r="AHM230" s="48"/>
      <c r="AHN230" s="48"/>
      <c r="AHO230" s="48"/>
      <c r="AHP230" s="48"/>
      <c r="AHQ230" s="48"/>
      <c r="AHR230" s="48"/>
      <c r="AHS230" s="48"/>
      <c r="AHT230" s="48"/>
      <c r="AHU230" s="48"/>
      <c r="AHV230" s="48"/>
      <c r="AHW230" s="48"/>
      <c r="AHX230" s="48"/>
      <c r="AHY230" s="48"/>
      <c r="AHZ230" s="48"/>
      <c r="AIA230" s="48"/>
      <c r="AIB230" s="48"/>
      <c r="AIC230" s="48"/>
      <c r="AID230" s="48"/>
      <c r="AIE230" s="48"/>
      <c r="AIF230" s="48"/>
      <c r="AIG230" s="48"/>
      <c r="AIH230" s="48"/>
      <c r="AII230" s="48"/>
      <c r="AIJ230" s="48"/>
      <c r="AIK230" s="48"/>
      <c r="AIL230" s="48"/>
      <c r="AIM230" s="48"/>
      <c r="AIN230" s="48"/>
      <c r="AIO230" s="48"/>
      <c r="AIP230" s="48"/>
      <c r="AIQ230" s="48"/>
      <c r="AIR230" s="48"/>
      <c r="AIS230" s="48"/>
      <c r="AIT230" s="48"/>
      <c r="AIU230" s="48"/>
      <c r="AIV230" s="48"/>
      <c r="AIW230" s="48"/>
      <c r="AIX230" s="48"/>
      <c r="AIY230" s="48"/>
      <c r="AIZ230" s="48"/>
      <c r="AJA230" s="48"/>
      <c r="AJB230" s="48"/>
      <c r="AJC230" s="48"/>
      <c r="AJD230" s="48"/>
      <c r="AJE230" s="48"/>
      <c r="AJF230" s="48"/>
      <c r="AJG230" s="48"/>
      <c r="AJH230" s="48"/>
      <c r="AJI230" s="48"/>
      <c r="AJJ230" s="48"/>
      <c r="AJK230" s="48"/>
      <c r="AJL230" s="48"/>
      <c r="AJM230" s="48"/>
      <c r="AJN230" s="48"/>
      <c r="AJO230" s="48"/>
      <c r="AJP230" s="48"/>
      <c r="AJQ230" s="48"/>
      <c r="AJR230" s="48"/>
      <c r="AJS230" s="48"/>
      <c r="AJT230" s="48"/>
      <c r="AJU230" s="48"/>
      <c r="AJV230" s="48"/>
      <c r="AJW230" s="48"/>
      <c r="AJX230" s="48"/>
      <c r="AJY230" s="48"/>
      <c r="AJZ230" s="48"/>
      <c r="AKA230" s="48"/>
      <c r="AKB230" s="48"/>
      <c r="AKC230" s="48"/>
      <c r="AKD230" s="48"/>
      <c r="AKE230" s="48"/>
      <c r="AKF230" s="48"/>
      <c r="AKG230" s="48"/>
      <c r="AKH230" s="48"/>
      <c r="AKI230" s="48"/>
      <c r="AKJ230" s="48"/>
      <c r="AKK230" s="48"/>
      <c r="AKL230" s="48"/>
      <c r="AKM230" s="48"/>
      <c r="AKN230" s="48"/>
      <c r="AKO230" s="48"/>
      <c r="AKP230" s="48"/>
      <c r="AKQ230" s="48"/>
      <c r="AKR230" s="48"/>
      <c r="AKS230" s="48"/>
      <c r="AKT230" s="48"/>
      <c r="AKU230" s="48"/>
      <c r="AKV230" s="48"/>
      <c r="AKW230" s="48"/>
      <c r="AKX230" s="48"/>
      <c r="AKY230" s="48"/>
      <c r="AKZ230" s="48"/>
      <c r="ALA230" s="48"/>
      <c r="ALB230" s="48"/>
      <c r="ALC230" s="48"/>
      <c r="ALD230" s="48"/>
      <c r="ALE230" s="48"/>
      <c r="ALF230" s="48"/>
      <c r="ALG230" s="48"/>
      <c r="ALH230" s="48"/>
      <c r="ALI230" s="48"/>
      <c r="ALJ230" s="48"/>
      <c r="ALK230" s="48"/>
      <c r="ALL230" s="48"/>
      <c r="ALM230" s="48"/>
      <c r="ALN230" s="48"/>
      <c r="ALO230" s="48"/>
      <c r="ALP230" s="48"/>
      <c r="ALQ230" s="48"/>
      <c r="ALR230" s="48"/>
      <c r="ALS230" s="48"/>
      <c r="ALT230" s="48"/>
      <c r="ALU230" s="48"/>
      <c r="ALV230" s="48"/>
      <c r="ALW230" s="48"/>
      <c r="ALX230" s="48"/>
      <c r="ALY230" s="48"/>
      <c r="ALZ230" s="48"/>
      <c r="AMA230" s="48"/>
      <c r="AMB230" s="48"/>
      <c r="AMC230" s="48"/>
      <c r="AMD230" s="48"/>
      <c r="AME230" s="48"/>
      <c r="AMF230" s="48"/>
      <c r="AMG230" s="48"/>
      <c r="AMH230" s="48"/>
      <c r="AMI230" s="48"/>
      <c r="AMJ230" s="48"/>
    </row>
    <row r="231" s="243" customFormat="true" ht="16.5" hidden="false" customHeight="true" outlineLevel="0" collapsed="false">
      <c r="A231" s="240" t="n">
        <f aca="false">A230+1</f>
        <v>219</v>
      </c>
      <c r="B231" s="242" t="s">
        <v>629</v>
      </c>
      <c r="C231" s="242" t="s">
        <v>627</v>
      </c>
      <c r="D231" s="242" t="s">
        <v>628</v>
      </c>
      <c r="E231" s="242" t="s">
        <v>621</v>
      </c>
      <c r="F231" s="242" t="n">
        <v>0</v>
      </c>
      <c r="G231" s="242" t="s">
        <v>622</v>
      </c>
      <c r="H231" s="244" t="s">
        <v>294</v>
      </c>
      <c r="I231" s="242" t="n">
        <f aca="false">COUNTIF($C$13:$C$265,$C231)</f>
        <v>2</v>
      </c>
      <c r="J231" s="245" t="n">
        <f aca="false">COUNTIF($B$13:$B$265,$B231)</f>
        <v>1</v>
      </c>
      <c r="K231" s="244"/>
      <c r="L231" s="246" t="n">
        <v>1645</v>
      </c>
      <c r="M231" s="246" t="n">
        <v>560</v>
      </c>
      <c r="N231" s="246" t="n">
        <v>280</v>
      </c>
      <c r="O231" s="260" t="n">
        <f aca="false">L231*M231*N231/10^9</f>
        <v>0.257936</v>
      </c>
      <c r="P231" s="248" t="n">
        <v>0.043857594</v>
      </c>
      <c r="Q231" s="249"/>
      <c r="R231" s="250"/>
      <c r="S231" s="251"/>
      <c r="T231" s="252"/>
      <c r="U231" s="253" t="n">
        <v>116.9344</v>
      </c>
      <c r="V231" s="254"/>
      <c r="W231" s="255" t="n">
        <f aca="false">SUM(X231:WY231)</f>
        <v>265</v>
      </c>
      <c r="X231" s="243" t="n">
        <v>0</v>
      </c>
      <c r="Y231" s="243" t="n">
        <v>0</v>
      </c>
      <c r="Z231" s="243" t="n">
        <v>0</v>
      </c>
      <c r="AA231" s="243" t="n">
        <v>0</v>
      </c>
      <c r="AB231" s="243" t="n">
        <v>0</v>
      </c>
      <c r="AC231" s="243" t="n">
        <v>0</v>
      </c>
      <c r="AD231" s="243" t="n">
        <v>0</v>
      </c>
      <c r="AE231" s="243" t="n">
        <v>0</v>
      </c>
      <c r="AF231" s="243" t="n">
        <v>0</v>
      </c>
      <c r="AG231" s="243" t="n">
        <v>0</v>
      </c>
      <c r="AH231" s="243" t="n">
        <v>0</v>
      </c>
      <c r="AI231" s="243" t="n">
        <v>0</v>
      </c>
      <c r="AJ231" s="243" t="n">
        <v>0</v>
      </c>
      <c r="AK231" s="243" t="n">
        <v>0</v>
      </c>
      <c r="AL231" s="243" t="n">
        <v>0</v>
      </c>
      <c r="AM231" s="243" t="n">
        <v>0</v>
      </c>
      <c r="AP231" s="243" t="n">
        <v>0</v>
      </c>
      <c r="AQ231" s="243" t="n">
        <v>0</v>
      </c>
      <c r="AR231" s="243" t="n">
        <v>0</v>
      </c>
      <c r="AS231" s="243" t="n">
        <v>0</v>
      </c>
      <c r="AT231" s="243" t="n">
        <v>0</v>
      </c>
      <c r="AU231" s="243" t="n">
        <v>0</v>
      </c>
      <c r="AV231" s="243" t="n">
        <v>0</v>
      </c>
      <c r="AW231" s="243" t="n">
        <v>0</v>
      </c>
      <c r="AX231" s="243" t="n">
        <v>0</v>
      </c>
      <c r="AY231" s="243" t="n">
        <v>0</v>
      </c>
      <c r="AZ231" s="243" t="n">
        <v>0</v>
      </c>
      <c r="BA231" s="243" t="n">
        <v>0</v>
      </c>
      <c r="BB231" s="243" t="n">
        <v>0</v>
      </c>
      <c r="BC231" s="243" t="n">
        <v>0</v>
      </c>
      <c r="BD231" s="243" t="n">
        <v>0</v>
      </c>
      <c r="BE231" s="243" t="n">
        <v>0</v>
      </c>
      <c r="BF231" s="243" t="n">
        <v>0</v>
      </c>
      <c r="BG231" s="243" t="n">
        <v>0</v>
      </c>
      <c r="BH231" s="243" t="n">
        <v>0</v>
      </c>
      <c r="BI231" s="243" t="n">
        <v>30</v>
      </c>
      <c r="BJ231" s="243" t="n">
        <v>30</v>
      </c>
      <c r="BK231" s="243" t="n">
        <v>0</v>
      </c>
      <c r="BL231" s="243" t="n">
        <v>30</v>
      </c>
      <c r="BM231" s="243" t="n">
        <v>0</v>
      </c>
      <c r="BN231" s="243" t="n">
        <v>0</v>
      </c>
      <c r="BO231" s="243" t="n">
        <v>30</v>
      </c>
      <c r="BP231" s="243" t="n">
        <v>0</v>
      </c>
      <c r="BQ231" s="243" t="n">
        <v>0</v>
      </c>
      <c r="BR231" s="243" t="n">
        <v>0</v>
      </c>
      <c r="BS231" s="243" t="n">
        <v>0</v>
      </c>
      <c r="BT231" s="243" t="n">
        <v>0</v>
      </c>
      <c r="BU231" s="243" t="n">
        <v>0</v>
      </c>
      <c r="BV231" s="243" t="n">
        <v>0</v>
      </c>
      <c r="BW231" s="243" t="n">
        <v>30</v>
      </c>
      <c r="BX231" s="243" t="n">
        <v>44</v>
      </c>
      <c r="BY231" s="243" t="n">
        <v>0</v>
      </c>
      <c r="BZ231" s="243" t="n">
        <v>1</v>
      </c>
      <c r="CA231" s="243" t="n">
        <v>0</v>
      </c>
      <c r="CB231" s="243" t="n">
        <v>0</v>
      </c>
      <c r="CC231" s="243" t="n">
        <v>0</v>
      </c>
      <c r="CD231" s="243" t="n">
        <v>40</v>
      </c>
      <c r="CE231" s="243" t="n">
        <v>0</v>
      </c>
      <c r="CF231" s="243" t="n">
        <v>0</v>
      </c>
      <c r="CG231" s="243" t="n">
        <v>0</v>
      </c>
      <c r="CH231" s="243" t="n">
        <v>30</v>
      </c>
      <c r="CI231" s="243" t="n">
        <v>0</v>
      </c>
      <c r="CJ231" s="243" t="n">
        <v>0</v>
      </c>
      <c r="CK231" s="243" t="n">
        <v>0</v>
      </c>
      <c r="CL231" s="243" t="n">
        <v>0</v>
      </c>
      <c r="CM231" s="243" t="n">
        <v>0</v>
      </c>
      <c r="CN231" s="243" t="n">
        <v>0</v>
      </c>
      <c r="WY231" s="236" t="n">
        <v>0</v>
      </c>
      <c r="WZ231" s="108"/>
      <c r="XA231" s="237" t="n">
        <v>0</v>
      </c>
      <c r="XB231" s="61" t="n">
        <v>265</v>
      </c>
      <c r="XC231" s="200" t="n">
        <f aca="false">XB231-W231</f>
        <v>0</v>
      </c>
      <c r="XD231" s="256" t="n">
        <f aca="false">SUMIF('TRIEN KHAI SX'!$B$8:$B$262,$B231,'TRIEN KHAI SX'!$CM$8:$CM$262)-W231</f>
        <v>0</v>
      </c>
      <c r="XE231" s="257" t="n">
        <f aca="false">SUMIF('TRIEN KHAI SX'!$B$8:$B$262,$B231,'TRIEN KHAI SX'!$FG$8:$FG$262)</f>
        <v>0</v>
      </c>
      <c r="XF231" s="258"/>
      <c r="XG231" s="258"/>
      <c r="XH231" s="258"/>
      <c r="XI231" s="258"/>
      <c r="XJ231" s="258"/>
      <c r="XK231" s="45"/>
      <c r="XL231" s="45"/>
      <c r="XM231" s="48"/>
      <c r="XN231" s="48"/>
      <c r="XO231" s="48"/>
      <c r="XP231" s="48"/>
      <c r="XQ231" s="48"/>
      <c r="XR231" s="48"/>
      <c r="XS231" s="48"/>
      <c r="XT231" s="48"/>
      <c r="XU231" s="48"/>
      <c r="XV231" s="48"/>
      <c r="XW231" s="48"/>
      <c r="XX231" s="48"/>
      <c r="XY231" s="48"/>
      <c r="XZ231" s="48"/>
      <c r="YA231" s="48"/>
      <c r="YB231" s="48"/>
      <c r="YC231" s="48"/>
      <c r="YD231" s="48"/>
      <c r="YE231" s="48"/>
      <c r="YF231" s="48"/>
      <c r="YG231" s="48"/>
      <c r="YH231" s="48"/>
      <c r="YI231" s="48"/>
      <c r="YJ231" s="48"/>
      <c r="YK231" s="48"/>
      <c r="YL231" s="48"/>
      <c r="YM231" s="48"/>
      <c r="YN231" s="48"/>
      <c r="YO231" s="48"/>
      <c r="YP231" s="48"/>
      <c r="YQ231" s="48"/>
      <c r="YR231" s="48"/>
      <c r="YS231" s="48"/>
      <c r="YT231" s="48"/>
      <c r="YU231" s="48"/>
      <c r="YV231" s="48"/>
      <c r="YW231" s="48"/>
      <c r="YX231" s="48"/>
      <c r="YY231" s="48"/>
      <c r="YZ231" s="48"/>
      <c r="ZA231" s="48"/>
      <c r="ZB231" s="48"/>
      <c r="ZC231" s="48"/>
      <c r="ZD231" s="48"/>
      <c r="ZE231" s="48"/>
      <c r="ZF231" s="48"/>
      <c r="ZG231" s="48"/>
      <c r="ZH231" s="48"/>
      <c r="ZI231" s="48"/>
      <c r="ZJ231" s="48"/>
      <c r="ZK231" s="48"/>
      <c r="ZL231" s="48"/>
      <c r="ZM231" s="48"/>
      <c r="ZN231" s="48"/>
      <c r="ZO231" s="48"/>
      <c r="ZP231" s="48"/>
      <c r="ZQ231" s="48"/>
      <c r="ZR231" s="48"/>
      <c r="ZS231" s="48"/>
      <c r="ZT231" s="48"/>
      <c r="ZU231" s="48"/>
      <c r="ZV231" s="48"/>
      <c r="ZW231" s="48"/>
      <c r="ZX231" s="48"/>
      <c r="ZY231" s="48"/>
      <c r="ZZ231" s="48"/>
      <c r="AAA231" s="48"/>
      <c r="AAB231" s="48"/>
      <c r="AAC231" s="48"/>
      <c r="AAD231" s="48"/>
      <c r="AAE231" s="48"/>
      <c r="AAF231" s="48"/>
      <c r="AAG231" s="48"/>
      <c r="AAH231" s="48"/>
      <c r="AAI231" s="48"/>
      <c r="AAJ231" s="48"/>
      <c r="AAK231" s="48"/>
      <c r="AAL231" s="48"/>
      <c r="AAM231" s="48"/>
      <c r="AAN231" s="48"/>
      <c r="AAO231" s="48"/>
      <c r="AAP231" s="48"/>
      <c r="AAQ231" s="48"/>
      <c r="AAR231" s="48"/>
      <c r="AAS231" s="48"/>
      <c r="AAT231" s="48"/>
      <c r="AAU231" s="48"/>
      <c r="AAV231" s="48"/>
      <c r="AAW231" s="48"/>
      <c r="AAX231" s="48"/>
      <c r="AAY231" s="48"/>
      <c r="AAZ231" s="48"/>
      <c r="ABA231" s="48"/>
      <c r="ABB231" s="48"/>
      <c r="ABC231" s="48"/>
      <c r="ABD231" s="48"/>
      <c r="ABE231" s="48"/>
      <c r="ABF231" s="48"/>
      <c r="ABG231" s="48"/>
      <c r="ABH231" s="48"/>
      <c r="ABI231" s="48"/>
      <c r="ABJ231" s="48"/>
      <c r="ABK231" s="48"/>
      <c r="ABL231" s="48"/>
      <c r="ABM231" s="48"/>
      <c r="ABN231" s="48"/>
      <c r="ABO231" s="48"/>
      <c r="ABP231" s="48"/>
      <c r="ABQ231" s="48"/>
      <c r="ABR231" s="48"/>
      <c r="ABS231" s="48"/>
      <c r="ABT231" s="48"/>
      <c r="ABU231" s="48"/>
      <c r="ABV231" s="48"/>
      <c r="ABW231" s="48"/>
      <c r="ABX231" s="48"/>
      <c r="ABY231" s="48"/>
      <c r="ABZ231" s="48"/>
      <c r="ACA231" s="48"/>
      <c r="ACB231" s="48"/>
      <c r="ACC231" s="48"/>
      <c r="ACD231" s="48"/>
      <c r="ACE231" s="48"/>
      <c r="ACF231" s="48"/>
      <c r="ACG231" s="48"/>
      <c r="ACH231" s="48"/>
      <c r="ACI231" s="48"/>
      <c r="ACJ231" s="48"/>
      <c r="ACK231" s="48"/>
      <c r="ACL231" s="48"/>
      <c r="ACM231" s="48"/>
      <c r="ACN231" s="48"/>
      <c r="ACO231" s="48"/>
      <c r="ACP231" s="48"/>
      <c r="ACQ231" s="48"/>
      <c r="ACR231" s="48"/>
      <c r="ACS231" s="48"/>
      <c r="ACT231" s="48"/>
      <c r="ACU231" s="48"/>
      <c r="ACV231" s="48"/>
      <c r="ACW231" s="48"/>
      <c r="ACX231" s="48"/>
      <c r="ACY231" s="48"/>
      <c r="ACZ231" s="48"/>
      <c r="ADA231" s="48"/>
      <c r="ADB231" s="48"/>
      <c r="ADC231" s="48"/>
      <c r="ADD231" s="48"/>
      <c r="ADE231" s="48"/>
      <c r="ADF231" s="48"/>
      <c r="ADG231" s="48"/>
      <c r="ADH231" s="48"/>
      <c r="ADI231" s="48"/>
      <c r="ADJ231" s="48"/>
      <c r="ADK231" s="48"/>
      <c r="ADL231" s="48"/>
      <c r="ADM231" s="48"/>
      <c r="ADN231" s="48"/>
      <c r="ADO231" s="48"/>
      <c r="ADP231" s="48"/>
      <c r="ADQ231" s="48"/>
      <c r="ADR231" s="48"/>
      <c r="ADS231" s="48"/>
      <c r="ADT231" s="48"/>
      <c r="ADU231" s="48"/>
      <c r="ADV231" s="48"/>
      <c r="ADW231" s="48"/>
      <c r="ADX231" s="48"/>
      <c r="ADY231" s="48"/>
      <c r="ADZ231" s="48"/>
      <c r="AEA231" s="48"/>
      <c r="AEB231" s="48"/>
      <c r="AEC231" s="48"/>
      <c r="AED231" s="48"/>
      <c r="AEE231" s="48"/>
      <c r="AEF231" s="48"/>
      <c r="AEG231" s="48"/>
      <c r="AEH231" s="48"/>
      <c r="AEI231" s="48"/>
      <c r="AEJ231" s="48"/>
      <c r="AEK231" s="48"/>
      <c r="AEL231" s="48"/>
      <c r="AEM231" s="48"/>
      <c r="AEN231" s="48"/>
      <c r="AEO231" s="48"/>
      <c r="AEP231" s="48"/>
      <c r="AEQ231" s="48"/>
      <c r="AER231" s="48"/>
      <c r="AES231" s="48"/>
      <c r="AET231" s="48"/>
      <c r="AEU231" s="48"/>
      <c r="AEV231" s="48"/>
      <c r="AEW231" s="48"/>
      <c r="AEX231" s="48"/>
      <c r="AEY231" s="48"/>
      <c r="AEZ231" s="48"/>
      <c r="AFA231" s="48"/>
      <c r="AFB231" s="48"/>
      <c r="AFC231" s="48"/>
      <c r="AFD231" s="48"/>
      <c r="AFE231" s="48"/>
      <c r="AFF231" s="48"/>
      <c r="AFG231" s="48"/>
      <c r="AFH231" s="48"/>
      <c r="AFI231" s="48"/>
      <c r="AFJ231" s="48"/>
      <c r="AFK231" s="48"/>
      <c r="AFL231" s="48"/>
      <c r="AFM231" s="48"/>
      <c r="AFN231" s="48"/>
      <c r="AFO231" s="48"/>
      <c r="AFP231" s="48"/>
      <c r="AFQ231" s="48"/>
      <c r="AFR231" s="48"/>
      <c r="AFS231" s="48"/>
      <c r="AFT231" s="48"/>
      <c r="AFU231" s="48"/>
      <c r="AFV231" s="48"/>
      <c r="AFW231" s="48"/>
      <c r="AFX231" s="48"/>
      <c r="AFY231" s="48"/>
      <c r="AFZ231" s="48"/>
      <c r="AGA231" s="48"/>
      <c r="AGB231" s="48"/>
      <c r="AGC231" s="48"/>
      <c r="AGD231" s="48"/>
      <c r="AGE231" s="48"/>
      <c r="AGF231" s="48"/>
      <c r="AGG231" s="48"/>
      <c r="AGH231" s="48"/>
      <c r="AGI231" s="48"/>
      <c r="AGJ231" s="48"/>
      <c r="AGK231" s="48"/>
      <c r="AGL231" s="48"/>
      <c r="AGM231" s="48"/>
      <c r="AGN231" s="48"/>
      <c r="AGO231" s="48"/>
      <c r="AGP231" s="48"/>
      <c r="AGQ231" s="48"/>
      <c r="AGR231" s="48"/>
      <c r="AGS231" s="48"/>
      <c r="AGT231" s="48"/>
      <c r="AGU231" s="48"/>
      <c r="AGV231" s="48"/>
      <c r="AGW231" s="48"/>
      <c r="AGX231" s="48"/>
      <c r="AGY231" s="48"/>
      <c r="AGZ231" s="48"/>
      <c r="AHA231" s="48"/>
      <c r="AHB231" s="48"/>
      <c r="AHC231" s="48"/>
      <c r="AHD231" s="48"/>
      <c r="AHE231" s="48"/>
      <c r="AHF231" s="48"/>
      <c r="AHG231" s="48"/>
      <c r="AHH231" s="48"/>
      <c r="AHI231" s="48"/>
      <c r="AHJ231" s="48"/>
      <c r="AHK231" s="48"/>
      <c r="AHL231" s="48"/>
      <c r="AHM231" s="48"/>
      <c r="AHN231" s="48"/>
      <c r="AHO231" s="48"/>
      <c r="AHP231" s="48"/>
      <c r="AHQ231" s="48"/>
      <c r="AHR231" s="48"/>
      <c r="AHS231" s="48"/>
      <c r="AHT231" s="48"/>
      <c r="AHU231" s="48"/>
      <c r="AHV231" s="48"/>
      <c r="AHW231" s="48"/>
      <c r="AHX231" s="48"/>
      <c r="AHY231" s="48"/>
      <c r="AHZ231" s="48"/>
      <c r="AIA231" s="48"/>
      <c r="AIB231" s="48"/>
      <c r="AIC231" s="48"/>
      <c r="AID231" s="48"/>
      <c r="AIE231" s="48"/>
      <c r="AIF231" s="48"/>
      <c r="AIG231" s="48"/>
      <c r="AIH231" s="48"/>
      <c r="AII231" s="48"/>
      <c r="AIJ231" s="48"/>
      <c r="AIK231" s="48"/>
      <c r="AIL231" s="48"/>
      <c r="AIM231" s="48"/>
      <c r="AIN231" s="48"/>
      <c r="AIO231" s="48"/>
      <c r="AIP231" s="48"/>
      <c r="AIQ231" s="48"/>
      <c r="AIR231" s="48"/>
      <c r="AIS231" s="48"/>
      <c r="AIT231" s="48"/>
      <c r="AIU231" s="48"/>
      <c r="AIV231" s="48"/>
      <c r="AIW231" s="48"/>
      <c r="AIX231" s="48"/>
      <c r="AIY231" s="48"/>
      <c r="AIZ231" s="48"/>
      <c r="AJA231" s="48"/>
      <c r="AJB231" s="48"/>
      <c r="AJC231" s="48"/>
      <c r="AJD231" s="48"/>
      <c r="AJE231" s="48"/>
      <c r="AJF231" s="48"/>
      <c r="AJG231" s="48"/>
      <c r="AJH231" s="48"/>
      <c r="AJI231" s="48"/>
      <c r="AJJ231" s="48"/>
      <c r="AJK231" s="48"/>
      <c r="AJL231" s="48"/>
      <c r="AJM231" s="48"/>
      <c r="AJN231" s="48"/>
      <c r="AJO231" s="48"/>
      <c r="AJP231" s="48"/>
      <c r="AJQ231" s="48"/>
      <c r="AJR231" s="48"/>
      <c r="AJS231" s="48"/>
      <c r="AJT231" s="48"/>
      <c r="AJU231" s="48"/>
      <c r="AJV231" s="48"/>
      <c r="AJW231" s="48"/>
      <c r="AJX231" s="48"/>
      <c r="AJY231" s="48"/>
      <c r="AJZ231" s="48"/>
      <c r="AKA231" s="48"/>
      <c r="AKB231" s="48"/>
      <c r="AKC231" s="48"/>
      <c r="AKD231" s="48"/>
      <c r="AKE231" s="48"/>
      <c r="AKF231" s="48"/>
      <c r="AKG231" s="48"/>
      <c r="AKH231" s="48"/>
      <c r="AKI231" s="48"/>
      <c r="AKJ231" s="48"/>
      <c r="AKK231" s="48"/>
      <c r="AKL231" s="48"/>
      <c r="AKM231" s="48"/>
      <c r="AKN231" s="48"/>
      <c r="AKO231" s="48"/>
      <c r="AKP231" s="48"/>
      <c r="AKQ231" s="48"/>
      <c r="AKR231" s="48"/>
      <c r="AKS231" s="48"/>
      <c r="AKT231" s="48"/>
      <c r="AKU231" s="48"/>
      <c r="AKV231" s="48"/>
      <c r="AKW231" s="48"/>
      <c r="AKX231" s="48"/>
      <c r="AKY231" s="48"/>
      <c r="AKZ231" s="48"/>
      <c r="ALA231" s="48"/>
      <c r="ALB231" s="48"/>
      <c r="ALC231" s="48"/>
      <c r="ALD231" s="48"/>
      <c r="ALE231" s="48"/>
      <c r="ALF231" s="48"/>
      <c r="ALG231" s="48"/>
      <c r="ALH231" s="48"/>
      <c r="ALI231" s="48"/>
      <c r="ALJ231" s="48"/>
      <c r="ALK231" s="48"/>
      <c r="ALL231" s="48"/>
      <c r="ALM231" s="48"/>
      <c r="ALN231" s="48"/>
      <c r="ALO231" s="48"/>
      <c r="ALP231" s="48"/>
      <c r="ALQ231" s="48"/>
      <c r="ALR231" s="48"/>
      <c r="ALS231" s="48"/>
      <c r="ALT231" s="48"/>
      <c r="ALU231" s="48"/>
      <c r="ALV231" s="48"/>
      <c r="ALW231" s="48"/>
      <c r="ALX231" s="48"/>
      <c r="ALY231" s="48"/>
      <c r="ALZ231" s="48"/>
      <c r="AMA231" s="48"/>
      <c r="AMB231" s="48"/>
      <c r="AMC231" s="48"/>
      <c r="AMD231" s="48"/>
      <c r="AME231" s="48"/>
      <c r="AMF231" s="48"/>
      <c r="AMG231" s="48"/>
      <c r="AMH231" s="48"/>
      <c r="AMI231" s="48"/>
      <c r="AMJ231" s="48"/>
    </row>
    <row r="232" s="243" customFormat="true" ht="16.5" hidden="false" customHeight="true" outlineLevel="0" collapsed="false">
      <c r="A232" s="240" t="n">
        <f aca="false">A231+1</f>
        <v>220</v>
      </c>
      <c r="B232" s="242" t="s">
        <v>630</v>
      </c>
      <c r="C232" s="242" t="s">
        <v>630</v>
      </c>
      <c r="D232" s="242" t="s">
        <v>631</v>
      </c>
      <c r="E232" s="242" t="s">
        <v>423</v>
      </c>
      <c r="F232" s="242" t="n">
        <v>0</v>
      </c>
      <c r="G232" s="242" t="s">
        <v>471</v>
      </c>
      <c r="H232" s="244" t="s">
        <v>294</v>
      </c>
      <c r="I232" s="242" t="n">
        <f aca="false">COUNTIF($C$13:$C$265,$C232)</f>
        <v>1</v>
      </c>
      <c r="J232" s="245" t="n">
        <f aca="false">COUNTIF($B$13:$B$265,$B232)</f>
        <v>1</v>
      </c>
      <c r="K232" s="244"/>
      <c r="L232" s="246" t="n">
        <v>1635</v>
      </c>
      <c r="M232" s="246" t="n">
        <v>555</v>
      </c>
      <c r="N232" s="246" t="n">
        <v>235</v>
      </c>
      <c r="O232" s="260" t="n">
        <f aca="false">L232*M232*N232/10^9</f>
        <v>0.213244875</v>
      </c>
      <c r="P232" s="248" t="n">
        <v>0.063418055</v>
      </c>
      <c r="Q232" s="249"/>
      <c r="R232" s="250" t="n">
        <v>0</v>
      </c>
      <c r="S232" s="251" t="n">
        <v>118.46</v>
      </c>
      <c r="T232" s="252" t="n">
        <v>0</v>
      </c>
      <c r="U232" s="253" t="n">
        <v>0</v>
      </c>
      <c r="V232" s="254"/>
      <c r="W232" s="255" t="n">
        <f aca="false">SUM(X232:WY232)</f>
        <v>120</v>
      </c>
      <c r="X232" s="243" t="n">
        <v>0</v>
      </c>
      <c r="Y232" s="243" t="n">
        <v>0</v>
      </c>
      <c r="Z232" s="243" t="n">
        <v>90</v>
      </c>
      <c r="AA232" s="243" t="n">
        <v>30</v>
      </c>
      <c r="AB232" s="243" t="n">
        <v>0</v>
      </c>
      <c r="AC232" s="243" t="n">
        <v>0</v>
      </c>
      <c r="AD232" s="243" t="n">
        <v>0</v>
      </c>
      <c r="AE232" s="243" t="n">
        <v>0</v>
      </c>
      <c r="AF232" s="243" t="n">
        <v>0</v>
      </c>
      <c r="AG232" s="243" t="n">
        <v>0</v>
      </c>
      <c r="AH232" s="243" t="n">
        <v>0</v>
      </c>
      <c r="AI232" s="243" t="n">
        <v>0</v>
      </c>
      <c r="AJ232" s="243" t="n">
        <v>0</v>
      </c>
      <c r="AK232" s="243" t="n">
        <v>0</v>
      </c>
      <c r="AL232" s="243" t="n">
        <v>0</v>
      </c>
      <c r="AM232" s="243" t="n">
        <v>0</v>
      </c>
      <c r="AP232" s="243" t="n">
        <v>0</v>
      </c>
      <c r="AQ232" s="243" t="n">
        <v>0</v>
      </c>
      <c r="AR232" s="243" t="n">
        <v>0</v>
      </c>
      <c r="AS232" s="243" t="n">
        <v>0</v>
      </c>
      <c r="AT232" s="243" t="n">
        <v>0</v>
      </c>
      <c r="AU232" s="243" t="n">
        <v>0</v>
      </c>
      <c r="AV232" s="243" t="n">
        <v>0</v>
      </c>
      <c r="AW232" s="243" t="n">
        <v>0</v>
      </c>
      <c r="AX232" s="243" t="n">
        <v>0</v>
      </c>
      <c r="AY232" s="243" t="n">
        <v>0</v>
      </c>
      <c r="AZ232" s="243" t="n">
        <v>0</v>
      </c>
      <c r="BA232" s="243" t="n">
        <v>0</v>
      </c>
      <c r="BB232" s="243" t="n">
        <v>0</v>
      </c>
      <c r="BC232" s="243" t="n">
        <v>0</v>
      </c>
      <c r="BD232" s="243" t="n">
        <v>0</v>
      </c>
      <c r="BE232" s="243" t="n">
        <v>0</v>
      </c>
      <c r="BF232" s="243" t="n">
        <v>0</v>
      </c>
      <c r="BG232" s="243" t="n">
        <v>0</v>
      </c>
      <c r="BH232" s="243" t="n">
        <v>0</v>
      </c>
      <c r="BI232" s="243" t="n">
        <v>0</v>
      </c>
      <c r="BJ232" s="243" t="n">
        <v>0</v>
      </c>
      <c r="BK232" s="243" t="n">
        <v>0</v>
      </c>
      <c r="BL232" s="243" t="n">
        <v>0</v>
      </c>
      <c r="BM232" s="243" t="n">
        <v>0</v>
      </c>
      <c r="BN232" s="243" t="n">
        <v>0</v>
      </c>
      <c r="BO232" s="243" t="n">
        <v>0</v>
      </c>
      <c r="BP232" s="243" t="n">
        <v>0</v>
      </c>
      <c r="BQ232" s="243" t="n">
        <v>0</v>
      </c>
      <c r="BR232" s="243" t="n">
        <v>0</v>
      </c>
      <c r="BS232" s="243" t="n">
        <v>0</v>
      </c>
      <c r="BT232" s="243" t="n">
        <v>0</v>
      </c>
      <c r="BU232" s="243" t="n">
        <v>0</v>
      </c>
      <c r="BV232" s="243" t="n">
        <v>0</v>
      </c>
      <c r="BW232" s="243" t="n">
        <v>0</v>
      </c>
      <c r="BX232" s="243" t="n">
        <v>0</v>
      </c>
      <c r="BY232" s="243" t="n">
        <v>0</v>
      </c>
      <c r="BZ232" s="243" t="n">
        <v>0</v>
      </c>
      <c r="CA232" s="243" t="n">
        <v>0</v>
      </c>
      <c r="CB232" s="243" t="n">
        <v>0</v>
      </c>
      <c r="CC232" s="243" t="n">
        <v>0</v>
      </c>
      <c r="CD232" s="243" t="n">
        <v>0</v>
      </c>
      <c r="CE232" s="243" t="n">
        <v>0</v>
      </c>
      <c r="CF232" s="243" t="n">
        <v>0</v>
      </c>
      <c r="CG232" s="243" t="n">
        <v>0</v>
      </c>
      <c r="CH232" s="243" t="n">
        <v>0</v>
      </c>
      <c r="CI232" s="243" t="n">
        <v>0</v>
      </c>
      <c r="CJ232" s="243" t="n">
        <v>0</v>
      </c>
      <c r="CK232" s="243" t="n">
        <v>0</v>
      </c>
      <c r="CL232" s="243" t="n">
        <v>0</v>
      </c>
      <c r="CM232" s="243" t="n">
        <v>0</v>
      </c>
      <c r="CN232" s="243" t="n">
        <v>0</v>
      </c>
      <c r="WY232" s="236" t="n">
        <v>0</v>
      </c>
      <c r="WZ232" s="108"/>
      <c r="XA232" s="237" t="n">
        <v>0</v>
      </c>
      <c r="XB232" s="61" t="n">
        <v>120</v>
      </c>
      <c r="XC232" s="200" t="n">
        <f aca="false">XB232-W232</f>
        <v>0</v>
      </c>
      <c r="XD232" s="256" t="n">
        <f aca="false">SUMIF('TRIEN KHAI SX'!$B$8:$B$262,$B232,'TRIEN KHAI SX'!$CM$8:$CM$262)-W232</f>
        <v>0</v>
      </c>
      <c r="XE232" s="257" t="n">
        <f aca="false">SUMIF('TRIEN KHAI SX'!$B$8:$B$262,$B232,'TRIEN KHAI SX'!$FG$8:$FG$262)</f>
        <v>0</v>
      </c>
      <c r="XF232" s="258"/>
      <c r="XG232" s="258"/>
      <c r="XH232" s="258"/>
      <c r="XI232" s="258"/>
      <c r="XJ232" s="258"/>
      <c r="XK232" s="45"/>
      <c r="XL232" s="45"/>
      <c r="XM232" s="48"/>
      <c r="XN232" s="48"/>
      <c r="XO232" s="48"/>
      <c r="XP232" s="48"/>
      <c r="XQ232" s="48"/>
      <c r="XR232" s="48"/>
      <c r="XS232" s="48"/>
      <c r="XT232" s="48"/>
      <c r="XU232" s="48"/>
      <c r="XV232" s="48"/>
      <c r="XW232" s="48"/>
      <c r="XX232" s="48"/>
      <c r="XY232" s="48"/>
      <c r="XZ232" s="48"/>
      <c r="YA232" s="48"/>
      <c r="YB232" s="48"/>
      <c r="YC232" s="48"/>
      <c r="YD232" s="48"/>
      <c r="YE232" s="48"/>
      <c r="YF232" s="48"/>
      <c r="YG232" s="48"/>
      <c r="YH232" s="48"/>
      <c r="YI232" s="48"/>
      <c r="YJ232" s="48"/>
      <c r="YK232" s="48"/>
      <c r="YL232" s="48"/>
      <c r="YM232" s="48"/>
      <c r="YN232" s="48"/>
      <c r="YO232" s="48"/>
      <c r="YP232" s="48"/>
      <c r="YQ232" s="48"/>
      <c r="YR232" s="48"/>
      <c r="YS232" s="48"/>
      <c r="YT232" s="48"/>
      <c r="YU232" s="48"/>
      <c r="YV232" s="48"/>
      <c r="YW232" s="48"/>
      <c r="YX232" s="48"/>
      <c r="YY232" s="48"/>
      <c r="YZ232" s="48"/>
      <c r="ZA232" s="48"/>
      <c r="ZB232" s="48"/>
      <c r="ZC232" s="48"/>
      <c r="ZD232" s="48"/>
      <c r="ZE232" s="48"/>
      <c r="ZF232" s="48"/>
      <c r="ZG232" s="48"/>
      <c r="ZH232" s="48"/>
      <c r="ZI232" s="48"/>
      <c r="ZJ232" s="48"/>
      <c r="ZK232" s="48"/>
      <c r="ZL232" s="48"/>
      <c r="ZM232" s="48"/>
      <c r="ZN232" s="48"/>
      <c r="ZO232" s="48"/>
      <c r="ZP232" s="48"/>
      <c r="ZQ232" s="48"/>
      <c r="ZR232" s="48"/>
      <c r="ZS232" s="48"/>
      <c r="ZT232" s="48"/>
      <c r="ZU232" s="48"/>
      <c r="ZV232" s="48"/>
      <c r="ZW232" s="48"/>
      <c r="ZX232" s="48"/>
      <c r="ZY232" s="48"/>
      <c r="ZZ232" s="48"/>
      <c r="AAA232" s="48"/>
      <c r="AAB232" s="48"/>
      <c r="AAC232" s="48"/>
      <c r="AAD232" s="48"/>
      <c r="AAE232" s="48"/>
      <c r="AAF232" s="48"/>
      <c r="AAG232" s="48"/>
      <c r="AAH232" s="48"/>
      <c r="AAI232" s="48"/>
      <c r="AAJ232" s="48"/>
      <c r="AAK232" s="48"/>
      <c r="AAL232" s="48"/>
      <c r="AAM232" s="48"/>
      <c r="AAN232" s="48"/>
      <c r="AAO232" s="48"/>
      <c r="AAP232" s="48"/>
      <c r="AAQ232" s="48"/>
      <c r="AAR232" s="48"/>
      <c r="AAS232" s="48"/>
      <c r="AAT232" s="48"/>
      <c r="AAU232" s="48"/>
      <c r="AAV232" s="48"/>
      <c r="AAW232" s="48"/>
      <c r="AAX232" s="48"/>
      <c r="AAY232" s="48"/>
      <c r="AAZ232" s="48"/>
      <c r="ABA232" s="48"/>
      <c r="ABB232" s="48"/>
      <c r="ABC232" s="48"/>
      <c r="ABD232" s="48"/>
      <c r="ABE232" s="48"/>
      <c r="ABF232" s="48"/>
      <c r="ABG232" s="48"/>
      <c r="ABH232" s="48"/>
      <c r="ABI232" s="48"/>
      <c r="ABJ232" s="48"/>
      <c r="ABK232" s="48"/>
      <c r="ABL232" s="48"/>
      <c r="ABM232" s="48"/>
      <c r="ABN232" s="48"/>
      <c r="ABO232" s="48"/>
      <c r="ABP232" s="48"/>
      <c r="ABQ232" s="48"/>
      <c r="ABR232" s="48"/>
      <c r="ABS232" s="48"/>
      <c r="ABT232" s="48"/>
      <c r="ABU232" s="48"/>
      <c r="ABV232" s="48"/>
      <c r="ABW232" s="48"/>
      <c r="ABX232" s="48"/>
      <c r="ABY232" s="48"/>
      <c r="ABZ232" s="48"/>
      <c r="ACA232" s="48"/>
      <c r="ACB232" s="48"/>
      <c r="ACC232" s="48"/>
      <c r="ACD232" s="48"/>
      <c r="ACE232" s="48"/>
      <c r="ACF232" s="48"/>
      <c r="ACG232" s="48"/>
      <c r="ACH232" s="48"/>
      <c r="ACI232" s="48"/>
      <c r="ACJ232" s="48"/>
      <c r="ACK232" s="48"/>
      <c r="ACL232" s="48"/>
      <c r="ACM232" s="48"/>
      <c r="ACN232" s="48"/>
      <c r="ACO232" s="48"/>
      <c r="ACP232" s="48"/>
      <c r="ACQ232" s="48"/>
      <c r="ACR232" s="48"/>
      <c r="ACS232" s="48"/>
      <c r="ACT232" s="48"/>
      <c r="ACU232" s="48"/>
      <c r="ACV232" s="48"/>
      <c r="ACW232" s="48"/>
      <c r="ACX232" s="48"/>
      <c r="ACY232" s="48"/>
      <c r="ACZ232" s="48"/>
      <c r="ADA232" s="48"/>
      <c r="ADB232" s="48"/>
      <c r="ADC232" s="48"/>
      <c r="ADD232" s="48"/>
      <c r="ADE232" s="48"/>
      <c r="ADF232" s="48"/>
      <c r="ADG232" s="48"/>
      <c r="ADH232" s="48"/>
      <c r="ADI232" s="48"/>
      <c r="ADJ232" s="48"/>
      <c r="ADK232" s="48"/>
      <c r="ADL232" s="48"/>
      <c r="ADM232" s="48"/>
      <c r="ADN232" s="48"/>
      <c r="ADO232" s="48"/>
      <c r="ADP232" s="48"/>
      <c r="ADQ232" s="48"/>
      <c r="ADR232" s="48"/>
      <c r="ADS232" s="48"/>
      <c r="ADT232" s="48"/>
      <c r="ADU232" s="48"/>
      <c r="ADV232" s="48"/>
      <c r="ADW232" s="48"/>
      <c r="ADX232" s="48"/>
      <c r="ADY232" s="48"/>
      <c r="ADZ232" s="48"/>
      <c r="AEA232" s="48"/>
      <c r="AEB232" s="48"/>
      <c r="AEC232" s="48"/>
      <c r="AED232" s="48"/>
      <c r="AEE232" s="48"/>
      <c r="AEF232" s="48"/>
      <c r="AEG232" s="48"/>
      <c r="AEH232" s="48"/>
      <c r="AEI232" s="48"/>
      <c r="AEJ232" s="48"/>
      <c r="AEK232" s="48"/>
      <c r="AEL232" s="48"/>
      <c r="AEM232" s="48"/>
      <c r="AEN232" s="48"/>
      <c r="AEO232" s="48"/>
      <c r="AEP232" s="48"/>
      <c r="AEQ232" s="48"/>
      <c r="AER232" s="48"/>
      <c r="AES232" s="48"/>
      <c r="AET232" s="48"/>
      <c r="AEU232" s="48"/>
      <c r="AEV232" s="48"/>
      <c r="AEW232" s="48"/>
      <c r="AEX232" s="48"/>
      <c r="AEY232" s="48"/>
      <c r="AEZ232" s="48"/>
      <c r="AFA232" s="48"/>
      <c r="AFB232" s="48"/>
      <c r="AFC232" s="48"/>
      <c r="AFD232" s="48"/>
      <c r="AFE232" s="48"/>
      <c r="AFF232" s="48"/>
      <c r="AFG232" s="48"/>
      <c r="AFH232" s="48"/>
      <c r="AFI232" s="48"/>
      <c r="AFJ232" s="48"/>
      <c r="AFK232" s="48"/>
      <c r="AFL232" s="48"/>
      <c r="AFM232" s="48"/>
      <c r="AFN232" s="48"/>
      <c r="AFO232" s="48"/>
      <c r="AFP232" s="48"/>
      <c r="AFQ232" s="48"/>
      <c r="AFR232" s="48"/>
      <c r="AFS232" s="48"/>
      <c r="AFT232" s="48"/>
      <c r="AFU232" s="48"/>
      <c r="AFV232" s="48"/>
      <c r="AFW232" s="48"/>
      <c r="AFX232" s="48"/>
      <c r="AFY232" s="48"/>
      <c r="AFZ232" s="48"/>
      <c r="AGA232" s="48"/>
      <c r="AGB232" s="48"/>
      <c r="AGC232" s="48"/>
      <c r="AGD232" s="48"/>
      <c r="AGE232" s="48"/>
      <c r="AGF232" s="48"/>
      <c r="AGG232" s="48"/>
      <c r="AGH232" s="48"/>
      <c r="AGI232" s="48"/>
      <c r="AGJ232" s="48"/>
      <c r="AGK232" s="48"/>
      <c r="AGL232" s="48"/>
      <c r="AGM232" s="48"/>
      <c r="AGN232" s="48"/>
      <c r="AGO232" s="48"/>
      <c r="AGP232" s="48"/>
      <c r="AGQ232" s="48"/>
      <c r="AGR232" s="48"/>
      <c r="AGS232" s="48"/>
      <c r="AGT232" s="48"/>
      <c r="AGU232" s="48"/>
      <c r="AGV232" s="48"/>
      <c r="AGW232" s="48"/>
      <c r="AGX232" s="48"/>
      <c r="AGY232" s="48"/>
      <c r="AGZ232" s="48"/>
      <c r="AHA232" s="48"/>
      <c r="AHB232" s="48"/>
      <c r="AHC232" s="48"/>
      <c r="AHD232" s="48"/>
      <c r="AHE232" s="48"/>
      <c r="AHF232" s="48"/>
      <c r="AHG232" s="48"/>
      <c r="AHH232" s="48"/>
      <c r="AHI232" s="48"/>
      <c r="AHJ232" s="48"/>
      <c r="AHK232" s="48"/>
      <c r="AHL232" s="48"/>
      <c r="AHM232" s="48"/>
      <c r="AHN232" s="48"/>
      <c r="AHO232" s="48"/>
      <c r="AHP232" s="48"/>
      <c r="AHQ232" s="48"/>
      <c r="AHR232" s="48"/>
      <c r="AHS232" s="48"/>
      <c r="AHT232" s="48"/>
      <c r="AHU232" s="48"/>
      <c r="AHV232" s="48"/>
      <c r="AHW232" s="48"/>
      <c r="AHX232" s="48"/>
      <c r="AHY232" s="48"/>
      <c r="AHZ232" s="48"/>
      <c r="AIA232" s="48"/>
      <c r="AIB232" s="48"/>
      <c r="AIC232" s="48"/>
      <c r="AID232" s="48"/>
      <c r="AIE232" s="48"/>
      <c r="AIF232" s="48"/>
      <c r="AIG232" s="48"/>
      <c r="AIH232" s="48"/>
      <c r="AII232" s="48"/>
      <c r="AIJ232" s="48"/>
      <c r="AIK232" s="48"/>
      <c r="AIL232" s="48"/>
      <c r="AIM232" s="48"/>
      <c r="AIN232" s="48"/>
      <c r="AIO232" s="48"/>
      <c r="AIP232" s="48"/>
      <c r="AIQ232" s="48"/>
      <c r="AIR232" s="48"/>
      <c r="AIS232" s="48"/>
      <c r="AIT232" s="48"/>
      <c r="AIU232" s="48"/>
      <c r="AIV232" s="48"/>
      <c r="AIW232" s="48"/>
      <c r="AIX232" s="48"/>
      <c r="AIY232" s="48"/>
      <c r="AIZ232" s="48"/>
      <c r="AJA232" s="48"/>
      <c r="AJB232" s="48"/>
      <c r="AJC232" s="48"/>
      <c r="AJD232" s="48"/>
      <c r="AJE232" s="48"/>
      <c r="AJF232" s="48"/>
      <c r="AJG232" s="48"/>
      <c r="AJH232" s="48"/>
      <c r="AJI232" s="48"/>
      <c r="AJJ232" s="48"/>
      <c r="AJK232" s="48"/>
      <c r="AJL232" s="48"/>
      <c r="AJM232" s="48"/>
      <c r="AJN232" s="48"/>
      <c r="AJO232" s="48"/>
      <c r="AJP232" s="48"/>
      <c r="AJQ232" s="48"/>
      <c r="AJR232" s="48"/>
      <c r="AJS232" s="48"/>
      <c r="AJT232" s="48"/>
      <c r="AJU232" s="48"/>
      <c r="AJV232" s="48"/>
      <c r="AJW232" s="48"/>
      <c r="AJX232" s="48"/>
      <c r="AJY232" s="48"/>
      <c r="AJZ232" s="48"/>
      <c r="AKA232" s="48"/>
      <c r="AKB232" s="48"/>
      <c r="AKC232" s="48"/>
      <c r="AKD232" s="48"/>
      <c r="AKE232" s="48"/>
      <c r="AKF232" s="48"/>
      <c r="AKG232" s="48"/>
      <c r="AKH232" s="48"/>
      <c r="AKI232" s="48"/>
      <c r="AKJ232" s="48"/>
      <c r="AKK232" s="48"/>
      <c r="AKL232" s="48"/>
      <c r="AKM232" s="48"/>
      <c r="AKN232" s="48"/>
      <c r="AKO232" s="48"/>
      <c r="AKP232" s="48"/>
      <c r="AKQ232" s="48"/>
      <c r="AKR232" s="48"/>
      <c r="AKS232" s="48"/>
      <c r="AKT232" s="48"/>
      <c r="AKU232" s="48"/>
      <c r="AKV232" s="48"/>
      <c r="AKW232" s="48"/>
      <c r="AKX232" s="48"/>
      <c r="AKY232" s="48"/>
      <c r="AKZ232" s="48"/>
      <c r="ALA232" s="48"/>
      <c r="ALB232" s="48"/>
      <c r="ALC232" s="48"/>
      <c r="ALD232" s="48"/>
      <c r="ALE232" s="48"/>
      <c r="ALF232" s="48"/>
      <c r="ALG232" s="48"/>
      <c r="ALH232" s="48"/>
      <c r="ALI232" s="48"/>
      <c r="ALJ232" s="48"/>
      <c r="ALK232" s="48"/>
      <c r="ALL232" s="48"/>
      <c r="ALM232" s="48"/>
      <c r="ALN232" s="48"/>
      <c r="ALO232" s="48"/>
      <c r="ALP232" s="48"/>
      <c r="ALQ232" s="48"/>
      <c r="ALR232" s="48"/>
      <c r="ALS232" s="48"/>
      <c r="ALT232" s="48"/>
      <c r="ALU232" s="48"/>
      <c r="ALV232" s="48"/>
      <c r="ALW232" s="48"/>
      <c r="ALX232" s="48"/>
      <c r="ALY232" s="48"/>
      <c r="ALZ232" s="48"/>
      <c r="AMA232" s="48"/>
      <c r="AMB232" s="48"/>
      <c r="AMC232" s="48"/>
      <c r="AMD232" s="48"/>
      <c r="AME232" s="48"/>
      <c r="AMF232" s="48"/>
      <c r="AMG232" s="48"/>
      <c r="AMH232" s="48"/>
      <c r="AMI232" s="48"/>
      <c r="AMJ232" s="48"/>
    </row>
    <row r="233" s="243" customFormat="true" ht="16.5" hidden="false" customHeight="true" outlineLevel="0" collapsed="false">
      <c r="A233" s="240" t="n">
        <f aca="false">A232+1</f>
        <v>221</v>
      </c>
      <c r="B233" s="242" t="s">
        <v>632</v>
      </c>
      <c r="C233" s="242" t="s">
        <v>632</v>
      </c>
      <c r="D233" s="242" t="s">
        <v>633</v>
      </c>
      <c r="E233" s="242" t="s">
        <v>634</v>
      </c>
      <c r="F233" s="242" t="n">
        <v>0</v>
      </c>
      <c r="G233" s="242" t="s">
        <v>635</v>
      </c>
      <c r="H233" s="244" t="s">
        <v>294</v>
      </c>
      <c r="I233" s="242" t="n">
        <f aca="false">COUNTIF($C$13:$C$265,$C233)</f>
        <v>1</v>
      </c>
      <c r="J233" s="245" t="n">
        <f aca="false">COUNTIF($B$13:$B$265,$B233)</f>
        <v>1</v>
      </c>
      <c r="K233" s="244"/>
      <c r="L233" s="246" t="n">
        <v>1922</v>
      </c>
      <c r="M233" s="246" t="n">
        <v>478</v>
      </c>
      <c r="N233" s="246" t="n">
        <v>225</v>
      </c>
      <c r="O233" s="260" t="n">
        <f aca="false">L233*M233*N233/10^9</f>
        <v>0.2067111</v>
      </c>
      <c r="P233" s="248" t="n">
        <v>0.074403373</v>
      </c>
      <c r="Q233" s="249"/>
      <c r="R233" s="254" t="n">
        <v>172.6</v>
      </c>
      <c r="S233" s="251"/>
      <c r="T233" s="254" t="n">
        <v>170.44</v>
      </c>
      <c r="U233" s="253" t="n">
        <v>206.2324</v>
      </c>
      <c r="V233" s="254"/>
      <c r="W233" s="255" t="n">
        <f aca="false">SUM(X233:WY233)</f>
        <v>72</v>
      </c>
      <c r="X233" s="243" t="n">
        <v>0</v>
      </c>
      <c r="Y233" s="243" t="n">
        <v>0</v>
      </c>
      <c r="Z233" s="243" t="n">
        <v>0</v>
      </c>
      <c r="AA233" s="243" t="n">
        <v>0</v>
      </c>
      <c r="AB233" s="243" t="n">
        <v>0</v>
      </c>
      <c r="AC233" s="243" t="n">
        <v>40</v>
      </c>
      <c r="AD233" s="243" t="n">
        <v>2</v>
      </c>
      <c r="AE233" s="243" t="n">
        <v>0</v>
      </c>
      <c r="AF233" s="243" t="n">
        <v>0</v>
      </c>
      <c r="AG233" s="243" t="n">
        <v>0</v>
      </c>
      <c r="AH233" s="243" t="n">
        <v>0</v>
      </c>
      <c r="AI233" s="243" t="n">
        <v>0</v>
      </c>
      <c r="AJ233" s="243" t="n">
        <v>0</v>
      </c>
      <c r="AK233" s="243" t="n">
        <v>0</v>
      </c>
      <c r="AL233" s="243" t="n">
        <v>0</v>
      </c>
      <c r="AM233" s="243" t="n">
        <v>0</v>
      </c>
      <c r="AP233" s="243" t="n">
        <v>0</v>
      </c>
      <c r="AQ233" s="243" t="n">
        <v>0</v>
      </c>
      <c r="AR233" s="243" t="n">
        <v>0</v>
      </c>
      <c r="AS233" s="243" t="n">
        <v>0</v>
      </c>
      <c r="AT233" s="243" t="n">
        <v>0</v>
      </c>
      <c r="AU233" s="243" t="n">
        <v>0</v>
      </c>
      <c r="AV233" s="243" t="n">
        <v>0</v>
      </c>
      <c r="AW233" s="243" t="n">
        <v>0</v>
      </c>
      <c r="AX233" s="243" t="n">
        <v>0</v>
      </c>
      <c r="AY233" s="243" t="n">
        <v>0</v>
      </c>
      <c r="AZ233" s="243" t="n">
        <v>0</v>
      </c>
      <c r="BA233" s="243" t="n">
        <v>0</v>
      </c>
      <c r="BB233" s="243" t="n">
        <v>0</v>
      </c>
      <c r="BC233" s="243" t="n">
        <v>0</v>
      </c>
      <c r="BD233" s="243" t="n">
        <v>0</v>
      </c>
      <c r="BE233" s="243" t="n">
        <v>0</v>
      </c>
      <c r="BF233" s="243" t="n">
        <v>0</v>
      </c>
      <c r="BG233" s="243" t="n">
        <v>0</v>
      </c>
      <c r="BH233" s="243" t="n">
        <v>0</v>
      </c>
      <c r="BI233" s="243" t="n">
        <v>0</v>
      </c>
      <c r="BJ233" s="243" t="n">
        <v>0</v>
      </c>
      <c r="BK233" s="243" t="n">
        <v>0</v>
      </c>
      <c r="BL233" s="243" t="n">
        <v>0</v>
      </c>
      <c r="BM233" s="243" t="n">
        <v>0</v>
      </c>
      <c r="BN233" s="243" t="n">
        <v>0</v>
      </c>
      <c r="BO233" s="243" t="n">
        <v>0</v>
      </c>
      <c r="BP233" s="243" t="n">
        <v>0</v>
      </c>
      <c r="BQ233" s="243" t="n">
        <v>0</v>
      </c>
      <c r="BR233" s="243" t="n">
        <v>0</v>
      </c>
      <c r="BS233" s="243" t="n">
        <v>0</v>
      </c>
      <c r="BT233" s="243" t="n">
        <v>0</v>
      </c>
      <c r="BU233" s="243" t="n">
        <v>0</v>
      </c>
      <c r="BV233" s="243" t="n">
        <v>0</v>
      </c>
      <c r="BW233" s="243" t="n">
        <v>0</v>
      </c>
      <c r="BX233" s="243" t="n">
        <v>0</v>
      </c>
      <c r="BY233" s="243" t="n">
        <v>0</v>
      </c>
      <c r="BZ233" s="243" t="n">
        <v>0</v>
      </c>
      <c r="CA233" s="243" t="n">
        <v>0</v>
      </c>
      <c r="CB233" s="243" t="n">
        <v>0</v>
      </c>
      <c r="CC233" s="243" t="n">
        <v>0</v>
      </c>
      <c r="CD233" s="243" t="n">
        <v>0</v>
      </c>
      <c r="CE233" s="243" t="n">
        <v>0</v>
      </c>
      <c r="CF233" s="243" t="n">
        <v>0</v>
      </c>
      <c r="CG233" s="243" t="n">
        <v>0</v>
      </c>
      <c r="CH233" s="243" t="n">
        <v>0</v>
      </c>
      <c r="CI233" s="243" t="n">
        <v>0</v>
      </c>
      <c r="CJ233" s="243" t="n">
        <v>0</v>
      </c>
      <c r="CK233" s="243" t="n">
        <v>0</v>
      </c>
      <c r="CL233" s="243" t="n">
        <v>0</v>
      </c>
      <c r="CM233" s="243" t="n">
        <v>0</v>
      </c>
      <c r="CN233" s="243" t="n">
        <v>0</v>
      </c>
      <c r="WY233" s="236" t="n">
        <v>30</v>
      </c>
      <c r="WZ233" s="108"/>
      <c r="XA233" s="237" t="n">
        <v>0</v>
      </c>
      <c r="XB233" s="61" t="n">
        <v>72</v>
      </c>
      <c r="XC233" s="200" t="n">
        <f aca="false">XB233-W233</f>
        <v>0</v>
      </c>
      <c r="XD233" s="256" t="n">
        <f aca="false">SUMIF('TRIEN KHAI SX'!$B$8:$B$262,$B233,'TRIEN KHAI SX'!$CM$8:$CM$262)-W233</f>
        <v>0</v>
      </c>
      <c r="XE233" s="257" t="n">
        <f aca="false">SUMIF('TRIEN KHAI SX'!$B$8:$B$262,$B233,'TRIEN KHAI SX'!$FG$8:$FG$262)</f>
        <v>0</v>
      </c>
      <c r="XF233" s="258"/>
      <c r="XG233" s="258"/>
      <c r="XH233" s="258"/>
      <c r="XI233" s="258"/>
      <c r="XJ233" s="258"/>
      <c r="XK233" s="45"/>
      <c r="XL233" s="45"/>
      <c r="XM233" s="48"/>
      <c r="XN233" s="48"/>
      <c r="XO233" s="48"/>
      <c r="XP233" s="48"/>
      <c r="XQ233" s="48"/>
      <c r="XR233" s="48"/>
      <c r="XS233" s="48"/>
      <c r="XT233" s="48"/>
      <c r="XU233" s="48"/>
      <c r="XV233" s="48"/>
      <c r="XW233" s="48"/>
      <c r="XX233" s="48"/>
      <c r="XY233" s="48"/>
      <c r="XZ233" s="48"/>
      <c r="YA233" s="48"/>
      <c r="YB233" s="48"/>
      <c r="YC233" s="48"/>
      <c r="YD233" s="48"/>
      <c r="YE233" s="48"/>
      <c r="YF233" s="48"/>
      <c r="YG233" s="48"/>
      <c r="YH233" s="48"/>
      <c r="YI233" s="48"/>
      <c r="YJ233" s="48"/>
      <c r="YK233" s="48"/>
      <c r="YL233" s="48"/>
      <c r="YM233" s="48"/>
      <c r="YN233" s="48"/>
      <c r="YO233" s="48"/>
      <c r="YP233" s="48"/>
      <c r="YQ233" s="48"/>
      <c r="YR233" s="48"/>
      <c r="YS233" s="48"/>
      <c r="YT233" s="48"/>
      <c r="YU233" s="48"/>
      <c r="YV233" s="48"/>
      <c r="YW233" s="48"/>
      <c r="YX233" s="48"/>
      <c r="YY233" s="48"/>
      <c r="YZ233" s="48"/>
      <c r="ZA233" s="48"/>
      <c r="ZB233" s="48"/>
      <c r="ZC233" s="48"/>
      <c r="ZD233" s="48"/>
      <c r="ZE233" s="48"/>
      <c r="ZF233" s="48"/>
      <c r="ZG233" s="48"/>
      <c r="ZH233" s="48"/>
      <c r="ZI233" s="48"/>
      <c r="ZJ233" s="48"/>
      <c r="ZK233" s="48"/>
      <c r="ZL233" s="48"/>
      <c r="ZM233" s="48"/>
      <c r="ZN233" s="48"/>
      <c r="ZO233" s="48"/>
      <c r="ZP233" s="48"/>
      <c r="ZQ233" s="48"/>
      <c r="ZR233" s="48"/>
      <c r="ZS233" s="48"/>
      <c r="ZT233" s="48"/>
      <c r="ZU233" s="48"/>
      <c r="ZV233" s="48"/>
      <c r="ZW233" s="48"/>
      <c r="ZX233" s="48"/>
      <c r="ZY233" s="48"/>
      <c r="ZZ233" s="48"/>
      <c r="AAA233" s="48"/>
      <c r="AAB233" s="48"/>
      <c r="AAC233" s="48"/>
      <c r="AAD233" s="48"/>
      <c r="AAE233" s="48"/>
      <c r="AAF233" s="48"/>
      <c r="AAG233" s="48"/>
      <c r="AAH233" s="48"/>
      <c r="AAI233" s="48"/>
      <c r="AAJ233" s="48"/>
      <c r="AAK233" s="48"/>
      <c r="AAL233" s="48"/>
      <c r="AAM233" s="48"/>
      <c r="AAN233" s="48"/>
      <c r="AAO233" s="48"/>
      <c r="AAP233" s="48"/>
      <c r="AAQ233" s="48"/>
      <c r="AAR233" s="48"/>
      <c r="AAS233" s="48"/>
      <c r="AAT233" s="48"/>
      <c r="AAU233" s="48"/>
      <c r="AAV233" s="48"/>
      <c r="AAW233" s="48"/>
      <c r="AAX233" s="48"/>
      <c r="AAY233" s="48"/>
      <c r="AAZ233" s="48"/>
      <c r="ABA233" s="48"/>
      <c r="ABB233" s="48"/>
      <c r="ABC233" s="48"/>
      <c r="ABD233" s="48"/>
      <c r="ABE233" s="48"/>
      <c r="ABF233" s="48"/>
      <c r="ABG233" s="48"/>
      <c r="ABH233" s="48"/>
      <c r="ABI233" s="48"/>
      <c r="ABJ233" s="48"/>
      <c r="ABK233" s="48"/>
      <c r="ABL233" s="48"/>
      <c r="ABM233" s="48"/>
      <c r="ABN233" s="48"/>
      <c r="ABO233" s="48"/>
      <c r="ABP233" s="48"/>
      <c r="ABQ233" s="48"/>
      <c r="ABR233" s="48"/>
      <c r="ABS233" s="48"/>
      <c r="ABT233" s="48"/>
      <c r="ABU233" s="48"/>
      <c r="ABV233" s="48"/>
      <c r="ABW233" s="48"/>
      <c r="ABX233" s="48"/>
      <c r="ABY233" s="48"/>
      <c r="ABZ233" s="48"/>
      <c r="ACA233" s="48"/>
      <c r="ACB233" s="48"/>
      <c r="ACC233" s="48"/>
      <c r="ACD233" s="48"/>
      <c r="ACE233" s="48"/>
      <c r="ACF233" s="48"/>
      <c r="ACG233" s="48"/>
      <c r="ACH233" s="48"/>
      <c r="ACI233" s="48"/>
      <c r="ACJ233" s="48"/>
      <c r="ACK233" s="48"/>
      <c r="ACL233" s="48"/>
      <c r="ACM233" s="48"/>
      <c r="ACN233" s="48"/>
      <c r="ACO233" s="48"/>
      <c r="ACP233" s="48"/>
      <c r="ACQ233" s="48"/>
      <c r="ACR233" s="48"/>
      <c r="ACS233" s="48"/>
      <c r="ACT233" s="48"/>
      <c r="ACU233" s="48"/>
      <c r="ACV233" s="48"/>
      <c r="ACW233" s="48"/>
      <c r="ACX233" s="48"/>
      <c r="ACY233" s="48"/>
      <c r="ACZ233" s="48"/>
      <c r="ADA233" s="48"/>
      <c r="ADB233" s="48"/>
      <c r="ADC233" s="48"/>
      <c r="ADD233" s="48"/>
      <c r="ADE233" s="48"/>
      <c r="ADF233" s="48"/>
      <c r="ADG233" s="48"/>
      <c r="ADH233" s="48"/>
      <c r="ADI233" s="48"/>
      <c r="ADJ233" s="48"/>
      <c r="ADK233" s="48"/>
      <c r="ADL233" s="48"/>
      <c r="ADM233" s="48"/>
      <c r="ADN233" s="48"/>
      <c r="ADO233" s="48"/>
      <c r="ADP233" s="48"/>
      <c r="ADQ233" s="48"/>
      <c r="ADR233" s="48"/>
      <c r="ADS233" s="48"/>
      <c r="ADT233" s="48"/>
      <c r="ADU233" s="48"/>
      <c r="ADV233" s="48"/>
      <c r="ADW233" s="48"/>
      <c r="ADX233" s="48"/>
      <c r="ADY233" s="48"/>
      <c r="ADZ233" s="48"/>
      <c r="AEA233" s="48"/>
      <c r="AEB233" s="48"/>
      <c r="AEC233" s="48"/>
      <c r="AED233" s="48"/>
      <c r="AEE233" s="48"/>
      <c r="AEF233" s="48"/>
      <c r="AEG233" s="48"/>
      <c r="AEH233" s="48"/>
      <c r="AEI233" s="48"/>
      <c r="AEJ233" s="48"/>
      <c r="AEK233" s="48"/>
      <c r="AEL233" s="48"/>
      <c r="AEM233" s="48"/>
      <c r="AEN233" s="48"/>
      <c r="AEO233" s="48"/>
      <c r="AEP233" s="48"/>
      <c r="AEQ233" s="48"/>
      <c r="AER233" s="48"/>
      <c r="AES233" s="48"/>
      <c r="AET233" s="48"/>
      <c r="AEU233" s="48"/>
      <c r="AEV233" s="48"/>
      <c r="AEW233" s="48"/>
      <c r="AEX233" s="48"/>
      <c r="AEY233" s="48"/>
      <c r="AEZ233" s="48"/>
      <c r="AFA233" s="48"/>
      <c r="AFB233" s="48"/>
      <c r="AFC233" s="48"/>
      <c r="AFD233" s="48"/>
      <c r="AFE233" s="48"/>
      <c r="AFF233" s="48"/>
      <c r="AFG233" s="48"/>
      <c r="AFH233" s="48"/>
      <c r="AFI233" s="48"/>
      <c r="AFJ233" s="48"/>
      <c r="AFK233" s="48"/>
      <c r="AFL233" s="48"/>
      <c r="AFM233" s="48"/>
      <c r="AFN233" s="48"/>
      <c r="AFO233" s="48"/>
      <c r="AFP233" s="48"/>
      <c r="AFQ233" s="48"/>
      <c r="AFR233" s="48"/>
      <c r="AFS233" s="48"/>
      <c r="AFT233" s="48"/>
      <c r="AFU233" s="48"/>
      <c r="AFV233" s="48"/>
      <c r="AFW233" s="48"/>
      <c r="AFX233" s="48"/>
      <c r="AFY233" s="48"/>
      <c r="AFZ233" s="48"/>
      <c r="AGA233" s="48"/>
      <c r="AGB233" s="48"/>
      <c r="AGC233" s="48"/>
      <c r="AGD233" s="48"/>
      <c r="AGE233" s="48"/>
      <c r="AGF233" s="48"/>
      <c r="AGG233" s="48"/>
      <c r="AGH233" s="48"/>
      <c r="AGI233" s="48"/>
      <c r="AGJ233" s="48"/>
      <c r="AGK233" s="48"/>
      <c r="AGL233" s="48"/>
      <c r="AGM233" s="48"/>
      <c r="AGN233" s="48"/>
      <c r="AGO233" s="48"/>
      <c r="AGP233" s="48"/>
      <c r="AGQ233" s="48"/>
      <c r="AGR233" s="48"/>
      <c r="AGS233" s="48"/>
      <c r="AGT233" s="48"/>
      <c r="AGU233" s="48"/>
      <c r="AGV233" s="48"/>
      <c r="AGW233" s="48"/>
      <c r="AGX233" s="48"/>
      <c r="AGY233" s="48"/>
      <c r="AGZ233" s="48"/>
      <c r="AHA233" s="48"/>
      <c r="AHB233" s="48"/>
      <c r="AHC233" s="48"/>
      <c r="AHD233" s="48"/>
      <c r="AHE233" s="48"/>
      <c r="AHF233" s="48"/>
      <c r="AHG233" s="48"/>
      <c r="AHH233" s="48"/>
      <c r="AHI233" s="48"/>
      <c r="AHJ233" s="48"/>
      <c r="AHK233" s="48"/>
      <c r="AHL233" s="48"/>
      <c r="AHM233" s="48"/>
      <c r="AHN233" s="48"/>
      <c r="AHO233" s="48"/>
      <c r="AHP233" s="48"/>
      <c r="AHQ233" s="48"/>
      <c r="AHR233" s="48"/>
      <c r="AHS233" s="48"/>
      <c r="AHT233" s="48"/>
      <c r="AHU233" s="48"/>
      <c r="AHV233" s="48"/>
      <c r="AHW233" s="48"/>
      <c r="AHX233" s="48"/>
      <c r="AHY233" s="48"/>
      <c r="AHZ233" s="48"/>
      <c r="AIA233" s="48"/>
      <c r="AIB233" s="48"/>
      <c r="AIC233" s="48"/>
      <c r="AID233" s="48"/>
      <c r="AIE233" s="48"/>
      <c r="AIF233" s="48"/>
      <c r="AIG233" s="48"/>
      <c r="AIH233" s="48"/>
      <c r="AII233" s="48"/>
      <c r="AIJ233" s="48"/>
      <c r="AIK233" s="48"/>
      <c r="AIL233" s="48"/>
      <c r="AIM233" s="48"/>
      <c r="AIN233" s="48"/>
      <c r="AIO233" s="48"/>
      <c r="AIP233" s="48"/>
      <c r="AIQ233" s="48"/>
      <c r="AIR233" s="48"/>
      <c r="AIS233" s="48"/>
      <c r="AIT233" s="48"/>
      <c r="AIU233" s="48"/>
      <c r="AIV233" s="48"/>
      <c r="AIW233" s="48"/>
      <c r="AIX233" s="48"/>
      <c r="AIY233" s="48"/>
      <c r="AIZ233" s="48"/>
      <c r="AJA233" s="48"/>
      <c r="AJB233" s="48"/>
      <c r="AJC233" s="48"/>
      <c r="AJD233" s="48"/>
      <c r="AJE233" s="48"/>
      <c r="AJF233" s="48"/>
      <c r="AJG233" s="48"/>
      <c r="AJH233" s="48"/>
      <c r="AJI233" s="48"/>
      <c r="AJJ233" s="48"/>
      <c r="AJK233" s="48"/>
      <c r="AJL233" s="48"/>
      <c r="AJM233" s="48"/>
      <c r="AJN233" s="48"/>
      <c r="AJO233" s="48"/>
      <c r="AJP233" s="48"/>
      <c r="AJQ233" s="48"/>
      <c r="AJR233" s="48"/>
      <c r="AJS233" s="48"/>
      <c r="AJT233" s="48"/>
      <c r="AJU233" s="48"/>
      <c r="AJV233" s="48"/>
      <c r="AJW233" s="48"/>
      <c r="AJX233" s="48"/>
      <c r="AJY233" s="48"/>
      <c r="AJZ233" s="48"/>
      <c r="AKA233" s="48"/>
      <c r="AKB233" s="48"/>
      <c r="AKC233" s="48"/>
      <c r="AKD233" s="48"/>
      <c r="AKE233" s="48"/>
      <c r="AKF233" s="48"/>
      <c r="AKG233" s="48"/>
      <c r="AKH233" s="48"/>
      <c r="AKI233" s="48"/>
      <c r="AKJ233" s="48"/>
      <c r="AKK233" s="48"/>
      <c r="AKL233" s="48"/>
      <c r="AKM233" s="48"/>
      <c r="AKN233" s="48"/>
      <c r="AKO233" s="48"/>
      <c r="AKP233" s="48"/>
      <c r="AKQ233" s="48"/>
      <c r="AKR233" s="48"/>
      <c r="AKS233" s="48"/>
      <c r="AKT233" s="48"/>
      <c r="AKU233" s="48"/>
      <c r="AKV233" s="48"/>
      <c r="AKW233" s="48"/>
      <c r="AKX233" s="48"/>
      <c r="AKY233" s="48"/>
      <c r="AKZ233" s="48"/>
      <c r="ALA233" s="48"/>
      <c r="ALB233" s="48"/>
      <c r="ALC233" s="48"/>
      <c r="ALD233" s="48"/>
      <c r="ALE233" s="48"/>
      <c r="ALF233" s="48"/>
      <c r="ALG233" s="48"/>
      <c r="ALH233" s="48"/>
      <c r="ALI233" s="48"/>
      <c r="ALJ233" s="48"/>
      <c r="ALK233" s="48"/>
      <c r="ALL233" s="48"/>
      <c r="ALM233" s="48"/>
      <c r="ALN233" s="48"/>
      <c r="ALO233" s="48"/>
      <c r="ALP233" s="48"/>
      <c r="ALQ233" s="48"/>
      <c r="ALR233" s="48"/>
      <c r="ALS233" s="48"/>
      <c r="ALT233" s="48"/>
      <c r="ALU233" s="48"/>
      <c r="ALV233" s="48"/>
      <c r="ALW233" s="48"/>
      <c r="ALX233" s="48"/>
      <c r="ALY233" s="48"/>
      <c r="ALZ233" s="48"/>
      <c r="AMA233" s="48"/>
      <c r="AMB233" s="48"/>
      <c r="AMC233" s="48"/>
      <c r="AMD233" s="48"/>
      <c r="AME233" s="48"/>
      <c r="AMF233" s="48"/>
      <c r="AMG233" s="48"/>
      <c r="AMH233" s="48"/>
      <c r="AMI233" s="48"/>
      <c r="AMJ233" s="48"/>
    </row>
    <row r="234" s="243" customFormat="true" ht="16.5" hidden="false" customHeight="true" outlineLevel="0" collapsed="false">
      <c r="A234" s="240" t="n">
        <f aca="false">A233+1</f>
        <v>222</v>
      </c>
      <c r="B234" s="242" t="s">
        <v>636</v>
      </c>
      <c r="C234" s="242" t="s">
        <v>636</v>
      </c>
      <c r="D234" s="242" t="s">
        <v>637</v>
      </c>
      <c r="E234" s="242" t="s">
        <v>634</v>
      </c>
      <c r="F234" s="242" t="n">
        <v>0</v>
      </c>
      <c r="G234" s="242" t="s">
        <v>635</v>
      </c>
      <c r="H234" s="244" t="s">
        <v>294</v>
      </c>
      <c r="I234" s="242" t="n">
        <f aca="false">COUNTIF($C$13:$C$265,$C234)</f>
        <v>1</v>
      </c>
      <c r="J234" s="245" t="n">
        <f aca="false">COUNTIF($B$13:$B$265,$B234)</f>
        <v>1</v>
      </c>
      <c r="K234" s="244"/>
      <c r="L234" s="246" t="n">
        <v>737</v>
      </c>
      <c r="M234" s="246" t="n">
        <v>502</v>
      </c>
      <c r="N234" s="246" t="n">
        <v>275</v>
      </c>
      <c r="O234" s="260" t="n">
        <f aca="false">L234*M234*N234/10^9</f>
        <v>0.10174285</v>
      </c>
      <c r="P234" s="248" t="n">
        <v>0.027986454</v>
      </c>
      <c r="Q234" s="249"/>
      <c r="R234" s="254" t="n">
        <v>61.6</v>
      </c>
      <c r="S234" s="251"/>
      <c r="T234" s="254" t="n">
        <v>60.83</v>
      </c>
      <c r="U234" s="253" t="n">
        <v>73.6043</v>
      </c>
      <c r="V234" s="254"/>
      <c r="W234" s="255" t="n">
        <f aca="false">SUM(X234:WY234)</f>
        <v>72</v>
      </c>
      <c r="X234" s="243" t="n">
        <v>0</v>
      </c>
      <c r="Y234" s="243" t="n">
        <v>0</v>
      </c>
      <c r="Z234" s="243" t="n">
        <v>0</v>
      </c>
      <c r="AA234" s="243" t="n">
        <v>0</v>
      </c>
      <c r="AB234" s="243" t="n">
        <v>0</v>
      </c>
      <c r="AC234" s="243" t="n">
        <v>40</v>
      </c>
      <c r="AD234" s="243" t="n">
        <v>2</v>
      </c>
      <c r="AE234" s="243" t="n">
        <v>0</v>
      </c>
      <c r="AF234" s="243" t="n">
        <v>0</v>
      </c>
      <c r="AG234" s="243" t="n">
        <v>0</v>
      </c>
      <c r="AH234" s="243" t="n">
        <v>0</v>
      </c>
      <c r="AI234" s="243" t="n">
        <v>0</v>
      </c>
      <c r="AJ234" s="243" t="n">
        <v>0</v>
      </c>
      <c r="AK234" s="243" t="n">
        <v>0</v>
      </c>
      <c r="AL234" s="243" t="n">
        <v>0</v>
      </c>
      <c r="AM234" s="243" t="n">
        <v>0</v>
      </c>
      <c r="AP234" s="243" t="n">
        <v>0</v>
      </c>
      <c r="AQ234" s="243" t="n">
        <v>0</v>
      </c>
      <c r="AR234" s="243" t="n">
        <v>0</v>
      </c>
      <c r="AS234" s="243" t="n">
        <v>0</v>
      </c>
      <c r="AT234" s="243" t="n">
        <v>0</v>
      </c>
      <c r="AU234" s="243" t="n">
        <v>0</v>
      </c>
      <c r="AV234" s="243" t="n">
        <v>0</v>
      </c>
      <c r="AW234" s="243" t="n">
        <v>0</v>
      </c>
      <c r="AX234" s="243" t="n">
        <v>0</v>
      </c>
      <c r="AY234" s="243" t="n">
        <v>0</v>
      </c>
      <c r="AZ234" s="243" t="n">
        <v>0</v>
      </c>
      <c r="BA234" s="243" t="n">
        <v>0</v>
      </c>
      <c r="BB234" s="243" t="n">
        <v>0</v>
      </c>
      <c r="BC234" s="243" t="n">
        <v>0</v>
      </c>
      <c r="BD234" s="243" t="n">
        <v>0</v>
      </c>
      <c r="BE234" s="243" t="n">
        <v>0</v>
      </c>
      <c r="BF234" s="243" t="n">
        <v>0</v>
      </c>
      <c r="BG234" s="243" t="n">
        <v>0</v>
      </c>
      <c r="BH234" s="243" t="n">
        <v>0</v>
      </c>
      <c r="BI234" s="243" t="n">
        <v>0</v>
      </c>
      <c r="BJ234" s="243" t="n">
        <v>0</v>
      </c>
      <c r="BK234" s="243" t="n">
        <v>0</v>
      </c>
      <c r="BL234" s="243" t="n">
        <v>0</v>
      </c>
      <c r="BM234" s="243" t="n">
        <v>0</v>
      </c>
      <c r="BN234" s="243" t="n">
        <v>0</v>
      </c>
      <c r="BO234" s="243" t="n">
        <v>0</v>
      </c>
      <c r="BP234" s="243" t="n">
        <v>0</v>
      </c>
      <c r="BQ234" s="243" t="n">
        <v>30</v>
      </c>
      <c r="BR234" s="243" t="n">
        <v>0</v>
      </c>
      <c r="BS234" s="243" t="n">
        <v>0</v>
      </c>
      <c r="BT234" s="243" t="n">
        <v>0</v>
      </c>
      <c r="BU234" s="243" t="n">
        <v>0</v>
      </c>
      <c r="BV234" s="243" t="n">
        <v>0</v>
      </c>
      <c r="BW234" s="243" t="n">
        <v>0</v>
      </c>
      <c r="BX234" s="243" t="n">
        <v>0</v>
      </c>
      <c r="BY234" s="243" t="n">
        <v>0</v>
      </c>
      <c r="BZ234" s="243" t="n">
        <v>0</v>
      </c>
      <c r="CA234" s="243" t="n">
        <v>0</v>
      </c>
      <c r="CB234" s="243" t="n">
        <v>0</v>
      </c>
      <c r="CC234" s="243" t="n">
        <v>0</v>
      </c>
      <c r="CD234" s="243" t="n">
        <v>0</v>
      </c>
      <c r="CE234" s="243" t="n">
        <v>0</v>
      </c>
      <c r="CF234" s="243" t="n">
        <v>0</v>
      </c>
      <c r="CG234" s="243" t="n">
        <v>0</v>
      </c>
      <c r="CH234" s="243" t="n">
        <v>0</v>
      </c>
      <c r="CI234" s="243" t="n">
        <v>0</v>
      </c>
      <c r="CJ234" s="243" t="n">
        <v>0</v>
      </c>
      <c r="CK234" s="243" t="n">
        <v>0</v>
      </c>
      <c r="CL234" s="243" t="n">
        <v>0</v>
      </c>
      <c r="CM234" s="243" t="n">
        <v>0</v>
      </c>
      <c r="CN234" s="243" t="n">
        <v>0</v>
      </c>
      <c r="WY234" s="236" t="n">
        <v>0</v>
      </c>
      <c r="WZ234" s="108"/>
      <c r="XA234" s="237" t="n">
        <v>0</v>
      </c>
      <c r="XB234" s="61" t="n">
        <v>72</v>
      </c>
      <c r="XC234" s="200" t="n">
        <f aca="false">XB234-W234</f>
        <v>0</v>
      </c>
      <c r="XD234" s="256" t="n">
        <f aca="false">SUMIF('TRIEN KHAI SX'!$B$8:$B$262,$B234,'TRIEN KHAI SX'!$CM$8:$CM$262)-W234</f>
        <v>0</v>
      </c>
      <c r="XE234" s="257" t="n">
        <f aca="false">SUMIF('TRIEN KHAI SX'!$B$8:$B$262,$B234,'TRIEN KHAI SX'!$FG$8:$FG$262)</f>
        <v>0</v>
      </c>
      <c r="XF234" s="258"/>
      <c r="XG234" s="258"/>
      <c r="XH234" s="258"/>
      <c r="XI234" s="258"/>
      <c r="XJ234" s="258"/>
      <c r="XK234" s="45"/>
      <c r="XL234" s="45"/>
      <c r="XM234" s="48"/>
      <c r="XN234" s="48"/>
      <c r="XO234" s="48"/>
      <c r="XP234" s="48"/>
      <c r="XQ234" s="48"/>
      <c r="XR234" s="48"/>
      <c r="XS234" s="48"/>
      <c r="XT234" s="48"/>
      <c r="XU234" s="48"/>
      <c r="XV234" s="48"/>
      <c r="XW234" s="48"/>
      <c r="XX234" s="48"/>
      <c r="XY234" s="48"/>
      <c r="XZ234" s="48"/>
      <c r="YA234" s="48"/>
      <c r="YB234" s="48"/>
      <c r="YC234" s="48"/>
      <c r="YD234" s="48"/>
      <c r="YE234" s="48"/>
      <c r="YF234" s="48"/>
      <c r="YG234" s="48"/>
      <c r="YH234" s="48"/>
      <c r="YI234" s="48"/>
      <c r="YJ234" s="48"/>
      <c r="YK234" s="48"/>
      <c r="YL234" s="48"/>
      <c r="YM234" s="48"/>
      <c r="YN234" s="48"/>
      <c r="YO234" s="48"/>
      <c r="YP234" s="48"/>
      <c r="YQ234" s="48"/>
      <c r="YR234" s="48"/>
      <c r="YS234" s="48"/>
      <c r="YT234" s="48"/>
      <c r="YU234" s="48"/>
      <c r="YV234" s="48"/>
      <c r="YW234" s="48"/>
      <c r="YX234" s="48"/>
      <c r="YY234" s="48"/>
      <c r="YZ234" s="48"/>
      <c r="ZA234" s="48"/>
      <c r="ZB234" s="48"/>
      <c r="ZC234" s="48"/>
      <c r="ZD234" s="48"/>
      <c r="ZE234" s="48"/>
      <c r="ZF234" s="48"/>
      <c r="ZG234" s="48"/>
      <c r="ZH234" s="48"/>
      <c r="ZI234" s="48"/>
      <c r="ZJ234" s="48"/>
      <c r="ZK234" s="48"/>
      <c r="ZL234" s="48"/>
      <c r="ZM234" s="48"/>
      <c r="ZN234" s="48"/>
      <c r="ZO234" s="48"/>
      <c r="ZP234" s="48"/>
      <c r="ZQ234" s="48"/>
      <c r="ZR234" s="48"/>
      <c r="ZS234" s="48"/>
      <c r="ZT234" s="48"/>
      <c r="ZU234" s="48"/>
      <c r="ZV234" s="48"/>
      <c r="ZW234" s="48"/>
      <c r="ZX234" s="48"/>
      <c r="ZY234" s="48"/>
      <c r="ZZ234" s="48"/>
      <c r="AAA234" s="48"/>
      <c r="AAB234" s="48"/>
      <c r="AAC234" s="48"/>
      <c r="AAD234" s="48"/>
      <c r="AAE234" s="48"/>
      <c r="AAF234" s="48"/>
      <c r="AAG234" s="48"/>
      <c r="AAH234" s="48"/>
      <c r="AAI234" s="48"/>
      <c r="AAJ234" s="48"/>
      <c r="AAK234" s="48"/>
      <c r="AAL234" s="48"/>
      <c r="AAM234" s="48"/>
      <c r="AAN234" s="48"/>
      <c r="AAO234" s="48"/>
      <c r="AAP234" s="48"/>
      <c r="AAQ234" s="48"/>
      <c r="AAR234" s="48"/>
      <c r="AAS234" s="48"/>
      <c r="AAT234" s="48"/>
      <c r="AAU234" s="48"/>
      <c r="AAV234" s="48"/>
      <c r="AAW234" s="48"/>
      <c r="AAX234" s="48"/>
      <c r="AAY234" s="48"/>
      <c r="AAZ234" s="48"/>
      <c r="ABA234" s="48"/>
      <c r="ABB234" s="48"/>
      <c r="ABC234" s="48"/>
      <c r="ABD234" s="48"/>
      <c r="ABE234" s="48"/>
      <c r="ABF234" s="48"/>
      <c r="ABG234" s="48"/>
      <c r="ABH234" s="48"/>
      <c r="ABI234" s="48"/>
      <c r="ABJ234" s="48"/>
      <c r="ABK234" s="48"/>
      <c r="ABL234" s="48"/>
      <c r="ABM234" s="48"/>
      <c r="ABN234" s="48"/>
      <c r="ABO234" s="48"/>
      <c r="ABP234" s="48"/>
      <c r="ABQ234" s="48"/>
      <c r="ABR234" s="48"/>
      <c r="ABS234" s="48"/>
      <c r="ABT234" s="48"/>
      <c r="ABU234" s="48"/>
      <c r="ABV234" s="48"/>
      <c r="ABW234" s="48"/>
      <c r="ABX234" s="48"/>
      <c r="ABY234" s="48"/>
      <c r="ABZ234" s="48"/>
      <c r="ACA234" s="48"/>
      <c r="ACB234" s="48"/>
      <c r="ACC234" s="48"/>
      <c r="ACD234" s="48"/>
      <c r="ACE234" s="48"/>
      <c r="ACF234" s="48"/>
      <c r="ACG234" s="48"/>
      <c r="ACH234" s="48"/>
      <c r="ACI234" s="48"/>
      <c r="ACJ234" s="48"/>
      <c r="ACK234" s="48"/>
      <c r="ACL234" s="48"/>
      <c r="ACM234" s="48"/>
      <c r="ACN234" s="48"/>
      <c r="ACO234" s="48"/>
      <c r="ACP234" s="48"/>
      <c r="ACQ234" s="48"/>
      <c r="ACR234" s="48"/>
      <c r="ACS234" s="48"/>
      <c r="ACT234" s="48"/>
      <c r="ACU234" s="48"/>
      <c r="ACV234" s="48"/>
      <c r="ACW234" s="48"/>
      <c r="ACX234" s="48"/>
      <c r="ACY234" s="48"/>
      <c r="ACZ234" s="48"/>
      <c r="ADA234" s="48"/>
      <c r="ADB234" s="48"/>
      <c r="ADC234" s="48"/>
      <c r="ADD234" s="48"/>
      <c r="ADE234" s="48"/>
      <c r="ADF234" s="48"/>
      <c r="ADG234" s="48"/>
      <c r="ADH234" s="48"/>
      <c r="ADI234" s="48"/>
      <c r="ADJ234" s="48"/>
      <c r="ADK234" s="48"/>
      <c r="ADL234" s="48"/>
      <c r="ADM234" s="48"/>
      <c r="ADN234" s="48"/>
      <c r="ADO234" s="48"/>
      <c r="ADP234" s="48"/>
      <c r="ADQ234" s="48"/>
      <c r="ADR234" s="48"/>
      <c r="ADS234" s="48"/>
      <c r="ADT234" s="48"/>
      <c r="ADU234" s="48"/>
      <c r="ADV234" s="48"/>
      <c r="ADW234" s="48"/>
      <c r="ADX234" s="48"/>
      <c r="ADY234" s="48"/>
      <c r="ADZ234" s="48"/>
      <c r="AEA234" s="48"/>
      <c r="AEB234" s="48"/>
      <c r="AEC234" s="48"/>
      <c r="AED234" s="48"/>
      <c r="AEE234" s="48"/>
      <c r="AEF234" s="48"/>
      <c r="AEG234" s="48"/>
      <c r="AEH234" s="48"/>
      <c r="AEI234" s="48"/>
      <c r="AEJ234" s="48"/>
      <c r="AEK234" s="48"/>
      <c r="AEL234" s="48"/>
      <c r="AEM234" s="48"/>
      <c r="AEN234" s="48"/>
      <c r="AEO234" s="48"/>
      <c r="AEP234" s="48"/>
      <c r="AEQ234" s="48"/>
      <c r="AER234" s="48"/>
      <c r="AES234" s="48"/>
      <c r="AET234" s="48"/>
      <c r="AEU234" s="48"/>
      <c r="AEV234" s="48"/>
      <c r="AEW234" s="48"/>
      <c r="AEX234" s="48"/>
      <c r="AEY234" s="48"/>
      <c r="AEZ234" s="48"/>
      <c r="AFA234" s="48"/>
      <c r="AFB234" s="48"/>
      <c r="AFC234" s="48"/>
      <c r="AFD234" s="48"/>
      <c r="AFE234" s="48"/>
      <c r="AFF234" s="48"/>
      <c r="AFG234" s="48"/>
      <c r="AFH234" s="48"/>
      <c r="AFI234" s="48"/>
      <c r="AFJ234" s="48"/>
      <c r="AFK234" s="48"/>
      <c r="AFL234" s="48"/>
      <c r="AFM234" s="48"/>
      <c r="AFN234" s="48"/>
      <c r="AFO234" s="48"/>
      <c r="AFP234" s="48"/>
      <c r="AFQ234" s="48"/>
      <c r="AFR234" s="48"/>
      <c r="AFS234" s="48"/>
      <c r="AFT234" s="48"/>
      <c r="AFU234" s="48"/>
      <c r="AFV234" s="48"/>
      <c r="AFW234" s="48"/>
      <c r="AFX234" s="48"/>
      <c r="AFY234" s="48"/>
      <c r="AFZ234" s="48"/>
      <c r="AGA234" s="48"/>
      <c r="AGB234" s="48"/>
      <c r="AGC234" s="48"/>
      <c r="AGD234" s="48"/>
      <c r="AGE234" s="48"/>
      <c r="AGF234" s="48"/>
      <c r="AGG234" s="48"/>
      <c r="AGH234" s="48"/>
      <c r="AGI234" s="48"/>
      <c r="AGJ234" s="48"/>
      <c r="AGK234" s="48"/>
      <c r="AGL234" s="48"/>
      <c r="AGM234" s="48"/>
      <c r="AGN234" s="48"/>
      <c r="AGO234" s="48"/>
      <c r="AGP234" s="48"/>
      <c r="AGQ234" s="48"/>
      <c r="AGR234" s="48"/>
      <c r="AGS234" s="48"/>
      <c r="AGT234" s="48"/>
      <c r="AGU234" s="48"/>
      <c r="AGV234" s="48"/>
      <c r="AGW234" s="48"/>
      <c r="AGX234" s="48"/>
      <c r="AGY234" s="48"/>
      <c r="AGZ234" s="48"/>
      <c r="AHA234" s="48"/>
      <c r="AHB234" s="48"/>
      <c r="AHC234" s="48"/>
      <c r="AHD234" s="48"/>
      <c r="AHE234" s="48"/>
      <c r="AHF234" s="48"/>
      <c r="AHG234" s="48"/>
      <c r="AHH234" s="48"/>
      <c r="AHI234" s="48"/>
      <c r="AHJ234" s="48"/>
      <c r="AHK234" s="48"/>
      <c r="AHL234" s="48"/>
      <c r="AHM234" s="48"/>
      <c r="AHN234" s="48"/>
      <c r="AHO234" s="48"/>
      <c r="AHP234" s="48"/>
      <c r="AHQ234" s="48"/>
      <c r="AHR234" s="48"/>
      <c r="AHS234" s="48"/>
      <c r="AHT234" s="48"/>
      <c r="AHU234" s="48"/>
      <c r="AHV234" s="48"/>
      <c r="AHW234" s="48"/>
      <c r="AHX234" s="48"/>
      <c r="AHY234" s="48"/>
      <c r="AHZ234" s="48"/>
      <c r="AIA234" s="48"/>
      <c r="AIB234" s="48"/>
      <c r="AIC234" s="48"/>
      <c r="AID234" s="48"/>
      <c r="AIE234" s="48"/>
      <c r="AIF234" s="48"/>
      <c r="AIG234" s="48"/>
      <c r="AIH234" s="48"/>
      <c r="AII234" s="48"/>
      <c r="AIJ234" s="48"/>
      <c r="AIK234" s="48"/>
      <c r="AIL234" s="48"/>
      <c r="AIM234" s="48"/>
      <c r="AIN234" s="48"/>
      <c r="AIO234" s="48"/>
      <c r="AIP234" s="48"/>
      <c r="AIQ234" s="48"/>
      <c r="AIR234" s="48"/>
      <c r="AIS234" s="48"/>
      <c r="AIT234" s="48"/>
      <c r="AIU234" s="48"/>
      <c r="AIV234" s="48"/>
      <c r="AIW234" s="48"/>
      <c r="AIX234" s="48"/>
      <c r="AIY234" s="48"/>
      <c r="AIZ234" s="48"/>
      <c r="AJA234" s="48"/>
      <c r="AJB234" s="48"/>
      <c r="AJC234" s="48"/>
      <c r="AJD234" s="48"/>
      <c r="AJE234" s="48"/>
      <c r="AJF234" s="48"/>
      <c r="AJG234" s="48"/>
      <c r="AJH234" s="48"/>
      <c r="AJI234" s="48"/>
      <c r="AJJ234" s="48"/>
      <c r="AJK234" s="48"/>
      <c r="AJL234" s="48"/>
      <c r="AJM234" s="48"/>
      <c r="AJN234" s="48"/>
      <c r="AJO234" s="48"/>
      <c r="AJP234" s="48"/>
      <c r="AJQ234" s="48"/>
      <c r="AJR234" s="48"/>
      <c r="AJS234" s="48"/>
      <c r="AJT234" s="48"/>
      <c r="AJU234" s="48"/>
      <c r="AJV234" s="48"/>
      <c r="AJW234" s="48"/>
      <c r="AJX234" s="48"/>
      <c r="AJY234" s="48"/>
      <c r="AJZ234" s="48"/>
      <c r="AKA234" s="48"/>
      <c r="AKB234" s="48"/>
      <c r="AKC234" s="48"/>
      <c r="AKD234" s="48"/>
      <c r="AKE234" s="48"/>
      <c r="AKF234" s="48"/>
      <c r="AKG234" s="48"/>
      <c r="AKH234" s="48"/>
      <c r="AKI234" s="48"/>
      <c r="AKJ234" s="48"/>
      <c r="AKK234" s="48"/>
      <c r="AKL234" s="48"/>
      <c r="AKM234" s="48"/>
      <c r="AKN234" s="48"/>
      <c r="AKO234" s="48"/>
      <c r="AKP234" s="48"/>
      <c r="AKQ234" s="48"/>
      <c r="AKR234" s="48"/>
      <c r="AKS234" s="48"/>
      <c r="AKT234" s="48"/>
      <c r="AKU234" s="48"/>
      <c r="AKV234" s="48"/>
      <c r="AKW234" s="48"/>
      <c r="AKX234" s="48"/>
      <c r="AKY234" s="48"/>
      <c r="AKZ234" s="48"/>
      <c r="ALA234" s="48"/>
      <c r="ALB234" s="48"/>
      <c r="ALC234" s="48"/>
      <c r="ALD234" s="48"/>
      <c r="ALE234" s="48"/>
      <c r="ALF234" s="48"/>
      <c r="ALG234" s="48"/>
      <c r="ALH234" s="48"/>
      <c r="ALI234" s="48"/>
      <c r="ALJ234" s="48"/>
      <c r="ALK234" s="48"/>
      <c r="ALL234" s="48"/>
      <c r="ALM234" s="48"/>
      <c r="ALN234" s="48"/>
      <c r="ALO234" s="48"/>
      <c r="ALP234" s="48"/>
      <c r="ALQ234" s="48"/>
      <c r="ALR234" s="48"/>
      <c r="ALS234" s="48"/>
      <c r="ALT234" s="48"/>
      <c r="ALU234" s="48"/>
      <c r="ALV234" s="48"/>
      <c r="ALW234" s="48"/>
      <c r="ALX234" s="48"/>
      <c r="ALY234" s="48"/>
      <c r="ALZ234" s="48"/>
      <c r="AMA234" s="48"/>
      <c r="AMB234" s="48"/>
      <c r="AMC234" s="48"/>
      <c r="AMD234" s="48"/>
      <c r="AME234" s="48"/>
      <c r="AMF234" s="48"/>
      <c r="AMG234" s="48"/>
      <c r="AMH234" s="48"/>
      <c r="AMI234" s="48"/>
      <c r="AMJ234" s="48"/>
    </row>
    <row r="235" s="243" customFormat="true" ht="16.5" hidden="false" customHeight="true" outlineLevel="0" collapsed="false">
      <c r="A235" s="240" t="n">
        <f aca="false">A234+1</f>
        <v>223</v>
      </c>
      <c r="B235" s="242" t="s">
        <v>638</v>
      </c>
      <c r="C235" s="242" t="s">
        <v>638</v>
      </c>
      <c r="D235" s="242" t="s">
        <v>639</v>
      </c>
      <c r="E235" s="242" t="s">
        <v>634</v>
      </c>
      <c r="F235" s="242" t="n">
        <v>0</v>
      </c>
      <c r="G235" s="242" t="s">
        <v>635</v>
      </c>
      <c r="H235" s="244" t="s">
        <v>294</v>
      </c>
      <c r="I235" s="242" t="n">
        <f aca="false">COUNTIF($C$13:$C$265,$C235)</f>
        <v>1</v>
      </c>
      <c r="J235" s="245" t="n">
        <f aca="false">COUNTIF($B$13:$B$265,$B235)</f>
        <v>1</v>
      </c>
      <c r="K235" s="244"/>
      <c r="L235" s="246" t="n">
        <v>1912</v>
      </c>
      <c r="M235" s="246" t="n">
        <v>452</v>
      </c>
      <c r="N235" s="246" t="n">
        <v>260</v>
      </c>
      <c r="O235" s="260" t="n">
        <f aca="false">L235*M235*N235/10^9</f>
        <v>0.22469824</v>
      </c>
      <c r="P235" s="248" t="n">
        <v>0.06632465</v>
      </c>
      <c r="Q235" s="249"/>
      <c r="R235" s="254" t="n">
        <v>144.9</v>
      </c>
      <c r="S235" s="251"/>
      <c r="T235" s="254" t="n">
        <v>143.09</v>
      </c>
      <c r="U235" s="253" t="n">
        <v>173.1389</v>
      </c>
      <c r="V235" s="254"/>
      <c r="W235" s="255" t="n">
        <f aca="false">SUM(X235:WY235)</f>
        <v>72</v>
      </c>
      <c r="X235" s="243" t="n">
        <v>0</v>
      </c>
      <c r="Y235" s="243" t="n">
        <v>0</v>
      </c>
      <c r="Z235" s="243" t="n">
        <v>0</v>
      </c>
      <c r="AA235" s="243" t="n">
        <v>0</v>
      </c>
      <c r="AB235" s="243" t="n">
        <v>40</v>
      </c>
      <c r="AC235" s="243" t="n">
        <v>0</v>
      </c>
      <c r="AD235" s="243" t="n">
        <v>2</v>
      </c>
      <c r="AE235" s="243" t="n">
        <v>0</v>
      </c>
      <c r="AF235" s="243" t="n">
        <v>0</v>
      </c>
      <c r="AG235" s="243" t="n">
        <v>0</v>
      </c>
      <c r="AH235" s="243" t="n">
        <v>0</v>
      </c>
      <c r="AI235" s="243" t="n">
        <v>0</v>
      </c>
      <c r="AJ235" s="243" t="n">
        <v>0</v>
      </c>
      <c r="AK235" s="243" t="n">
        <v>0</v>
      </c>
      <c r="AL235" s="243" t="n">
        <v>0</v>
      </c>
      <c r="AM235" s="243" t="n">
        <v>0</v>
      </c>
      <c r="AP235" s="243" t="n">
        <v>0</v>
      </c>
      <c r="AQ235" s="243" t="n">
        <v>0</v>
      </c>
      <c r="AR235" s="243" t="n">
        <v>0</v>
      </c>
      <c r="AS235" s="243" t="n">
        <v>0</v>
      </c>
      <c r="AT235" s="243" t="n">
        <v>0</v>
      </c>
      <c r="AU235" s="243" t="n">
        <v>0</v>
      </c>
      <c r="AV235" s="243" t="n">
        <v>0</v>
      </c>
      <c r="AW235" s="243" t="n">
        <v>0</v>
      </c>
      <c r="AX235" s="243" t="n">
        <v>0</v>
      </c>
      <c r="AY235" s="243" t="n">
        <v>0</v>
      </c>
      <c r="AZ235" s="243" t="n">
        <v>0</v>
      </c>
      <c r="BA235" s="243" t="n">
        <v>0</v>
      </c>
      <c r="BB235" s="243" t="n">
        <v>0</v>
      </c>
      <c r="BC235" s="243" t="n">
        <v>0</v>
      </c>
      <c r="BD235" s="243" t="n">
        <v>0</v>
      </c>
      <c r="BE235" s="243" t="n">
        <v>0</v>
      </c>
      <c r="BF235" s="243" t="n">
        <v>0</v>
      </c>
      <c r="BG235" s="243" t="n">
        <v>0</v>
      </c>
      <c r="BH235" s="243" t="n">
        <v>0</v>
      </c>
      <c r="BI235" s="243" t="n">
        <v>0</v>
      </c>
      <c r="BJ235" s="243" t="n">
        <v>0</v>
      </c>
      <c r="BK235" s="243" t="n">
        <v>0</v>
      </c>
      <c r="BL235" s="243" t="n">
        <v>0</v>
      </c>
      <c r="BM235" s="243" t="n">
        <v>0</v>
      </c>
      <c r="BN235" s="243" t="n">
        <v>0</v>
      </c>
      <c r="BO235" s="243" t="n">
        <v>0</v>
      </c>
      <c r="BP235" s="243" t="n">
        <v>0</v>
      </c>
      <c r="BQ235" s="243" t="n">
        <v>0</v>
      </c>
      <c r="BR235" s="243" t="n">
        <v>30</v>
      </c>
      <c r="BS235" s="243" t="n">
        <v>0</v>
      </c>
      <c r="BT235" s="243" t="n">
        <v>0</v>
      </c>
      <c r="BU235" s="243" t="n">
        <v>0</v>
      </c>
      <c r="BV235" s="243" t="n">
        <v>0</v>
      </c>
      <c r="BW235" s="243" t="n">
        <v>0</v>
      </c>
      <c r="BX235" s="243" t="n">
        <v>0</v>
      </c>
      <c r="BY235" s="243" t="n">
        <v>0</v>
      </c>
      <c r="BZ235" s="243" t="n">
        <v>0</v>
      </c>
      <c r="CA235" s="243" t="n">
        <v>0</v>
      </c>
      <c r="CB235" s="243" t="n">
        <v>0</v>
      </c>
      <c r="CC235" s="243" t="n">
        <v>0</v>
      </c>
      <c r="CD235" s="243" t="n">
        <v>0</v>
      </c>
      <c r="CE235" s="243" t="n">
        <v>0</v>
      </c>
      <c r="CF235" s="243" t="n">
        <v>0</v>
      </c>
      <c r="CG235" s="243" t="n">
        <v>0</v>
      </c>
      <c r="CH235" s="243" t="n">
        <v>0</v>
      </c>
      <c r="CI235" s="243" t="n">
        <v>0</v>
      </c>
      <c r="CJ235" s="243" t="n">
        <v>0</v>
      </c>
      <c r="CK235" s="243" t="n">
        <v>0</v>
      </c>
      <c r="CL235" s="243" t="n">
        <v>0</v>
      </c>
      <c r="CM235" s="243" t="n">
        <v>0</v>
      </c>
      <c r="CN235" s="243" t="n">
        <v>0</v>
      </c>
      <c r="WY235" s="236" t="n">
        <v>0</v>
      </c>
      <c r="WZ235" s="108"/>
      <c r="XA235" s="237" t="n">
        <v>0</v>
      </c>
      <c r="XB235" s="61" t="n">
        <v>72</v>
      </c>
      <c r="XC235" s="200" t="n">
        <f aca="false">XB235-W235</f>
        <v>0</v>
      </c>
      <c r="XD235" s="256" t="n">
        <f aca="false">SUMIF('TRIEN KHAI SX'!$B$8:$B$262,$B235,'TRIEN KHAI SX'!$CM$8:$CM$262)-W235</f>
        <v>0</v>
      </c>
      <c r="XE235" s="257" t="n">
        <f aca="false">SUMIF('TRIEN KHAI SX'!$B$8:$B$262,$B235,'TRIEN KHAI SX'!$FG$8:$FG$262)</f>
        <v>0</v>
      </c>
      <c r="XF235" s="258"/>
      <c r="XG235" s="258"/>
      <c r="XH235" s="258"/>
      <c r="XI235" s="258"/>
      <c r="XJ235" s="258"/>
      <c r="XK235" s="45"/>
      <c r="XL235" s="45"/>
      <c r="XM235" s="48"/>
      <c r="XN235" s="48"/>
      <c r="XO235" s="48"/>
      <c r="XP235" s="48"/>
      <c r="XQ235" s="48"/>
      <c r="XR235" s="48"/>
      <c r="XS235" s="48"/>
      <c r="XT235" s="48"/>
      <c r="XU235" s="48"/>
      <c r="XV235" s="48"/>
      <c r="XW235" s="48"/>
      <c r="XX235" s="48"/>
      <c r="XY235" s="48"/>
      <c r="XZ235" s="48"/>
      <c r="YA235" s="48"/>
      <c r="YB235" s="48"/>
      <c r="YC235" s="48"/>
      <c r="YD235" s="48"/>
      <c r="YE235" s="48"/>
      <c r="YF235" s="48"/>
      <c r="YG235" s="48"/>
      <c r="YH235" s="48"/>
      <c r="YI235" s="48"/>
      <c r="YJ235" s="48"/>
      <c r="YK235" s="48"/>
      <c r="YL235" s="48"/>
      <c r="YM235" s="48"/>
      <c r="YN235" s="48"/>
      <c r="YO235" s="48"/>
      <c r="YP235" s="48"/>
      <c r="YQ235" s="48"/>
      <c r="YR235" s="48"/>
      <c r="YS235" s="48"/>
      <c r="YT235" s="48"/>
      <c r="YU235" s="48"/>
      <c r="YV235" s="48"/>
      <c r="YW235" s="48"/>
      <c r="YX235" s="48"/>
      <c r="YY235" s="48"/>
      <c r="YZ235" s="48"/>
      <c r="ZA235" s="48"/>
      <c r="ZB235" s="48"/>
      <c r="ZC235" s="48"/>
      <c r="ZD235" s="48"/>
      <c r="ZE235" s="48"/>
      <c r="ZF235" s="48"/>
      <c r="ZG235" s="48"/>
      <c r="ZH235" s="48"/>
      <c r="ZI235" s="48"/>
      <c r="ZJ235" s="48"/>
      <c r="ZK235" s="48"/>
      <c r="ZL235" s="48"/>
      <c r="ZM235" s="48"/>
      <c r="ZN235" s="48"/>
      <c r="ZO235" s="48"/>
      <c r="ZP235" s="48"/>
      <c r="ZQ235" s="48"/>
      <c r="ZR235" s="48"/>
      <c r="ZS235" s="48"/>
      <c r="ZT235" s="48"/>
      <c r="ZU235" s="48"/>
      <c r="ZV235" s="48"/>
      <c r="ZW235" s="48"/>
      <c r="ZX235" s="48"/>
      <c r="ZY235" s="48"/>
      <c r="ZZ235" s="48"/>
      <c r="AAA235" s="48"/>
      <c r="AAB235" s="48"/>
      <c r="AAC235" s="48"/>
      <c r="AAD235" s="48"/>
      <c r="AAE235" s="48"/>
      <c r="AAF235" s="48"/>
      <c r="AAG235" s="48"/>
      <c r="AAH235" s="48"/>
      <c r="AAI235" s="48"/>
      <c r="AAJ235" s="48"/>
      <c r="AAK235" s="48"/>
      <c r="AAL235" s="48"/>
      <c r="AAM235" s="48"/>
      <c r="AAN235" s="48"/>
      <c r="AAO235" s="48"/>
      <c r="AAP235" s="48"/>
      <c r="AAQ235" s="48"/>
      <c r="AAR235" s="48"/>
      <c r="AAS235" s="48"/>
      <c r="AAT235" s="48"/>
      <c r="AAU235" s="48"/>
      <c r="AAV235" s="48"/>
      <c r="AAW235" s="48"/>
      <c r="AAX235" s="48"/>
      <c r="AAY235" s="48"/>
      <c r="AAZ235" s="48"/>
      <c r="ABA235" s="48"/>
      <c r="ABB235" s="48"/>
      <c r="ABC235" s="48"/>
      <c r="ABD235" s="48"/>
      <c r="ABE235" s="48"/>
      <c r="ABF235" s="48"/>
      <c r="ABG235" s="48"/>
      <c r="ABH235" s="48"/>
      <c r="ABI235" s="48"/>
      <c r="ABJ235" s="48"/>
      <c r="ABK235" s="48"/>
      <c r="ABL235" s="48"/>
      <c r="ABM235" s="48"/>
      <c r="ABN235" s="48"/>
      <c r="ABO235" s="48"/>
      <c r="ABP235" s="48"/>
      <c r="ABQ235" s="48"/>
      <c r="ABR235" s="48"/>
      <c r="ABS235" s="48"/>
      <c r="ABT235" s="48"/>
      <c r="ABU235" s="48"/>
      <c r="ABV235" s="48"/>
      <c r="ABW235" s="48"/>
      <c r="ABX235" s="48"/>
      <c r="ABY235" s="48"/>
      <c r="ABZ235" s="48"/>
      <c r="ACA235" s="48"/>
      <c r="ACB235" s="48"/>
      <c r="ACC235" s="48"/>
      <c r="ACD235" s="48"/>
      <c r="ACE235" s="48"/>
      <c r="ACF235" s="48"/>
      <c r="ACG235" s="48"/>
      <c r="ACH235" s="48"/>
      <c r="ACI235" s="48"/>
      <c r="ACJ235" s="48"/>
      <c r="ACK235" s="48"/>
      <c r="ACL235" s="48"/>
      <c r="ACM235" s="48"/>
      <c r="ACN235" s="48"/>
      <c r="ACO235" s="48"/>
      <c r="ACP235" s="48"/>
      <c r="ACQ235" s="48"/>
      <c r="ACR235" s="48"/>
      <c r="ACS235" s="48"/>
      <c r="ACT235" s="48"/>
      <c r="ACU235" s="48"/>
      <c r="ACV235" s="48"/>
      <c r="ACW235" s="48"/>
      <c r="ACX235" s="48"/>
      <c r="ACY235" s="48"/>
      <c r="ACZ235" s="48"/>
      <c r="ADA235" s="48"/>
      <c r="ADB235" s="48"/>
      <c r="ADC235" s="48"/>
      <c r="ADD235" s="48"/>
      <c r="ADE235" s="48"/>
      <c r="ADF235" s="48"/>
      <c r="ADG235" s="48"/>
      <c r="ADH235" s="48"/>
      <c r="ADI235" s="48"/>
      <c r="ADJ235" s="48"/>
      <c r="ADK235" s="48"/>
      <c r="ADL235" s="48"/>
      <c r="ADM235" s="48"/>
      <c r="ADN235" s="48"/>
      <c r="ADO235" s="48"/>
      <c r="ADP235" s="48"/>
      <c r="ADQ235" s="48"/>
      <c r="ADR235" s="48"/>
      <c r="ADS235" s="48"/>
      <c r="ADT235" s="48"/>
      <c r="ADU235" s="48"/>
      <c r="ADV235" s="48"/>
      <c r="ADW235" s="48"/>
      <c r="ADX235" s="48"/>
      <c r="ADY235" s="48"/>
      <c r="ADZ235" s="48"/>
      <c r="AEA235" s="48"/>
      <c r="AEB235" s="48"/>
      <c r="AEC235" s="48"/>
      <c r="AED235" s="48"/>
      <c r="AEE235" s="48"/>
      <c r="AEF235" s="48"/>
      <c r="AEG235" s="48"/>
      <c r="AEH235" s="48"/>
      <c r="AEI235" s="48"/>
      <c r="AEJ235" s="48"/>
      <c r="AEK235" s="48"/>
      <c r="AEL235" s="48"/>
      <c r="AEM235" s="48"/>
      <c r="AEN235" s="48"/>
      <c r="AEO235" s="48"/>
      <c r="AEP235" s="48"/>
      <c r="AEQ235" s="48"/>
      <c r="AER235" s="48"/>
      <c r="AES235" s="48"/>
      <c r="AET235" s="48"/>
      <c r="AEU235" s="48"/>
      <c r="AEV235" s="48"/>
      <c r="AEW235" s="48"/>
      <c r="AEX235" s="48"/>
      <c r="AEY235" s="48"/>
      <c r="AEZ235" s="48"/>
      <c r="AFA235" s="48"/>
      <c r="AFB235" s="48"/>
      <c r="AFC235" s="48"/>
      <c r="AFD235" s="48"/>
      <c r="AFE235" s="48"/>
      <c r="AFF235" s="48"/>
      <c r="AFG235" s="48"/>
      <c r="AFH235" s="48"/>
      <c r="AFI235" s="48"/>
      <c r="AFJ235" s="48"/>
      <c r="AFK235" s="48"/>
      <c r="AFL235" s="48"/>
      <c r="AFM235" s="48"/>
      <c r="AFN235" s="48"/>
      <c r="AFO235" s="48"/>
      <c r="AFP235" s="48"/>
      <c r="AFQ235" s="48"/>
      <c r="AFR235" s="48"/>
      <c r="AFS235" s="48"/>
      <c r="AFT235" s="48"/>
      <c r="AFU235" s="48"/>
      <c r="AFV235" s="48"/>
      <c r="AFW235" s="48"/>
      <c r="AFX235" s="48"/>
      <c r="AFY235" s="48"/>
      <c r="AFZ235" s="48"/>
      <c r="AGA235" s="48"/>
      <c r="AGB235" s="48"/>
      <c r="AGC235" s="48"/>
      <c r="AGD235" s="48"/>
      <c r="AGE235" s="48"/>
      <c r="AGF235" s="48"/>
      <c r="AGG235" s="48"/>
      <c r="AGH235" s="48"/>
      <c r="AGI235" s="48"/>
      <c r="AGJ235" s="48"/>
      <c r="AGK235" s="48"/>
      <c r="AGL235" s="48"/>
      <c r="AGM235" s="48"/>
      <c r="AGN235" s="48"/>
      <c r="AGO235" s="48"/>
      <c r="AGP235" s="48"/>
      <c r="AGQ235" s="48"/>
      <c r="AGR235" s="48"/>
      <c r="AGS235" s="48"/>
      <c r="AGT235" s="48"/>
      <c r="AGU235" s="48"/>
      <c r="AGV235" s="48"/>
      <c r="AGW235" s="48"/>
      <c r="AGX235" s="48"/>
      <c r="AGY235" s="48"/>
      <c r="AGZ235" s="48"/>
      <c r="AHA235" s="48"/>
      <c r="AHB235" s="48"/>
      <c r="AHC235" s="48"/>
      <c r="AHD235" s="48"/>
      <c r="AHE235" s="48"/>
      <c r="AHF235" s="48"/>
      <c r="AHG235" s="48"/>
      <c r="AHH235" s="48"/>
      <c r="AHI235" s="48"/>
      <c r="AHJ235" s="48"/>
      <c r="AHK235" s="48"/>
      <c r="AHL235" s="48"/>
      <c r="AHM235" s="48"/>
      <c r="AHN235" s="48"/>
      <c r="AHO235" s="48"/>
      <c r="AHP235" s="48"/>
      <c r="AHQ235" s="48"/>
      <c r="AHR235" s="48"/>
      <c r="AHS235" s="48"/>
      <c r="AHT235" s="48"/>
      <c r="AHU235" s="48"/>
      <c r="AHV235" s="48"/>
      <c r="AHW235" s="48"/>
      <c r="AHX235" s="48"/>
      <c r="AHY235" s="48"/>
      <c r="AHZ235" s="48"/>
      <c r="AIA235" s="48"/>
      <c r="AIB235" s="48"/>
      <c r="AIC235" s="48"/>
      <c r="AID235" s="48"/>
      <c r="AIE235" s="48"/>
      <c r="AIF235" s="48"/>
      <c r="AIG235" s="48"/>
      <c r="AIH235" s="48"/>
      <c r="AII235" s="48"/>
      <c r="AIJ235" s="48"/>
      <c r="AIK235" s="48"/>
      <c r="AIL235" s="48"/>
      <c r="AIM235" s="48"/>
      <c r="AIN235" s="48"/>
      <c r="AIO235" s="48"/>
      <c r="AIP235" s="48"/>
      <c r="AIQ235" s="48"/>
      <c r="AIR235" s="48"/>
      <c r="AIS235" s="48"/>
      <c r="AIT235" s="48"/>
      <c r="AIU235" s="48"/>
      <c r="AIV235" s="48"/>
      <c r="AIW235" s="48"/>
      <c r="AIX235" s="48"/>
      <c r="AIY235" s="48"/>
      <c r="AIZ235" s="48"/>
      <c r="AJA235" s="48"/>
      <c r="AJB235" s="48"/>
      <c r="AJC235" s="48"/>
      <c r="AJD235" s="48"/>
      <c r="AJE235" s="48"/>
      <c r="AJF235" s="48"/>
      <c r="AJG235" s="48"/>
      <c r="AJH235" s="48"/>
      <c r="AJI235" s="48"/>
      <c r="AJJ235" s="48"/>
      <c r="AJK235" s="48"/>
      <c r="AJL235" s="48"/>
      <c r="AJM235" s="48"/>
      <c r="AJN235" s="48"/>
      <c r="AJO235" s="48"/>
      <c r="AJP235" s="48"/>
      <c r="AJQ235" s="48"/>
      <c r="AJR235" s="48"/>
      <c r="AJS235" s="48"/>
      <c r="AJT235" s="48"/>
      <c r="AJU235" s="48"/>
      <c r="AJV235" s="48"/>
      <c r="AJW235" s="48"/>
      <c r="AJX235" s="48"/>
      <c r="AJY235" s="48"/>
      <c r="AJZ235" s="48"/>
      <c r="AKA235" s="48"/>
      <c r="AKB235" s="48"/>
      <c r="AKC235" s="48"/>
      <c r="AKD235" s="48"/>
      <c r="AKE235" s="48"/>
      <c r="AKF235" s="48"/>
      <c r="AKG235" s="48"/>
      <c r="AKH235" s="48"/>
      <c r="AKI235" s="48"/>
      <c r="AKJ235" s="48"/>
      <c r="AKK235" s="48"/>
      <c r="AKL235" s="48"/>
      <c r="AKM235" s="48"/>
      <c r="AKN235" s="48"/>
      <c r="AKO235" s="48"/>
      <c r="AKP235" s="48"/>
      <c r="AKQ235" s="48"/>
      <c r="AKR235" s="48"/>
      <c r="AKS235" s="48"/>
      <c r="AKT235" s="48"/>
      <c r="AKU235" s="48"/>
      <c r="AKV235" s="48"/>
      <c r="AKW235" s="48"/>
      <c r="AKX235" s="48"/>
      <c r="AKY235" s="48"/>
      <c r="AKZ235" s="48"/>
      <c r="ALA235" s="48"/>
      <c r="ALB235" s="48"/>
      <c r="ALC235" s="48"/>
      <c r="ALD235" s="48"/>
      <c r="ALE235" s="48"/>
      <c r="ALF235" s="48"/>
      <c r="ALG235" s="48"/>
      <c r="ALH235" s="48"/>
      <c r="ALI235" s="48"/>
      <c r="ALJ235" s="48"/>
      <c r="ALK235" s="48"/>
      <c r="ALL235" s="48"/>
      <c r="ALM235" s="48"/>
      <c r="ALN235" s="48"/>
      <c r="ALO235" s="48"/>
      <c r="ALP235" s="48"/>
      <c r="ALQ235" s="48"/>
      <c r="ALR235" s="48"/>
      <c r="ALS235" s="48"/>
      <c r="ALT235" s="48"/>
      <c r="ALU235" s="48"/>
      <c r="ALV235" s="48"/>
      <c r="ALW235" s="48"/>
      <c r="ALX235" s="48"/>
      <c r="ALY235" s="48"/>
      <c r="ALZ235" s="48"/>
      <c r="AMA235" s="48"/>
      <c r="AMB235" s="48"/>
      <c r="AMC235" s="48"/>
      <c r="AMD235" s="48"/>
      <c r="AME235" s="48"/>
      <c r="AMF235" s="48"/>
      <c r="AMG235" s="48"/>
      <c r="AMH235" s="48"/>
      <c r="AMI235" s="48"/>
      <c r="AMJ235" s="48"/>
    </row>
    <row r="236" s="243" customFormat="true" ht="16.5" hidden="false" customHeight="true" outlineLevel="0" collapsed="false">
      <c r="A236" s="240" t="n">
        <f aca="false">A235+1</f>
        <v>224</v>
      </c>
      <c r="B236" s="242" t="s">
        <v>640</v>
      </c>
      <c r="C236" s="242" t="s">
        <v>640</v>
      </c>
      <c r="D236" s="242" t="s">
        <v>641</v>
      </c>
      <c r="E236" s="242" t="s">
        <v>634</v>
      </c>
      <c r="F236" s="242" t="n">
        <v>0</v>
      </c>
      <c r="G236" s="242" t="s">
        <v>635</v>
      </c>
      <c r="H236" s="244" t="s">
        <v>294</v>
      </c>
      <c r="I236" s="242" t="n">
        <f aca="false">COUNTIF($C$13:$C$265,$C236)</f>
        <v>1</v>
      </c>
      <c r="J236" s="245" t="n">
        <f aca="false">COUNTIF($B$13:$B$265,$B236)</f>
        <v>1</v>
      </c>
      <c r="K236" s="244"/>
      <c r="L236" s="246" t="n">
        <v>1309</v>
      </c>
      <c r="M236" s="246" t="n">
        <v>722</v>
      </c>
      <c r="N236" s="246" t="n">
        <v>253</v>
      </c>
      <c r="O236" s="260" t="n">
        <f aca="false">L236*M236*N236/10^9</f>
        <v>0.239109794</v>
      </c>
      <c r="P236" s="248" t="n">
        <v>0.062674082</v>
      </c>
      <c r="Q236" s="249"/>
      <c r="R236" s="254" t="n">
        <v>145.2</v>
      </c>
      <c r="S236" s="251"/>
      <c r="T236" s="254" t="n">
        <v>143.39</v>
      </c>
      <c r="U236" s="253" t="n">
        <v>173.5019</v>
      </c>
      <c r="V236" s="254"/>
      <c r="W236" s="255" t="n">
        <f aca="false">SUM(X236:WY236)</f>
        <v>102</v>
      </c>
      <c r="X236" s="243" t="n">
        <v>0</v>
      </c>
      <c r="Y236" s="243" t="n">
        <v>0</v>
      </c>
      <c r="Z236" s="243" t="n">
        <v>0</v>
      </c>
      <c r="AA236" s="243" t="n">
        <v>0</v>
      </c>
      <c r="AB236" s="243" t="n">
        <v>40</v>
      </c>
      <c r="AC236" s="243" t="n">
        <v>0</v>
      </c>
      <c r="AD236" s="243" t="n">
        <v>2</v>
      </c>
      <c r="AE236" s="243" t="n">
        <v>0</v>
      </c>
      <c r="AF236" s="243" t="n">
        <v>0</v>
      </c>
      <c r="AG236" s="243" t="n">
        <v>0</v>
      </c>
      <c r="AH236" s="243" t="n">
        <v>0</v>
      </c>
      <c r="AI236" s="243" t="n">
        <v>0</v>
      </c>
      <c r="AJ236" s="243" t="n">
        <v>0</v>
      </c>
      <c r="AK236" s="243" t="n">
        <v>0</v>
      </c>
      <c r="AL236" s="243" t="n">
        <v>0</v>
      </c>
      <c r="AM236" s="243" t="n">
        <v>0</v>
      </c>
      <c r="AP236" s="243" t="n">
        <v>0</v>
      </c>
      <c r="AQ236" s="243" t="n">
        <v>0</v>
      </c>
      <c r="AR236" s="243" t="n">
        <v>0</v>
      </c>
      <c r="AS236" s="243" t="n">
        <v>0</v>
      </c>
      <c r="AT236" s="243" t="n">
        <v>0</v>
      </c>
      <c r="AU236" s="243" t="n">
        <v>0</v>
      </c>
      <c r="AV236" s="243" t="n">
        <v>0</v>
      </c>
      <c r="AW236" s="243" t="n">
        <v>0</v>
      </c>
      <c r="AX236" s="243" t="n">
        <v>0</v>
      </c>
      <c r="AY236" s="243" t="n">
        <v>0</v>
      </c>
      <c r="AZ236" s="243" t="n">
        <v>0</v>
      </c>
      <c r="BA236" s="243" t="n">
        <v>0</v>
      </c>
      <c r="BB236" s="243" t="n">
        <v>0</v>
      </c>
      <c r="BC236" s="243" t="n">
        <v>0</v>
      </c>
      <c r="BD236" s="243" t="n">
        <v>0</v>
      </c>
      <c r="BE236" s="243" t="n">
        <v>0</v>
      </c>
      <c r="BF236" s="243" t="n">
        <v>0</v>
      </c>
      <c r="BG236" s="243" t="n">
        <v>0</v>
      </c>
      <c r="BH236" s="243" t="n">
        <v>0</v>
      </c>
      <c r="BI236" s="243" t="n">
        <v>0</v>
      </c>
      <c r="BJ236" s="243" t="n">
        <v>0</v>
      </c>
      <c r="BK236" s="243" t="n">
        <v>0</v>
      </c>
      <c r="BL236" s="243" t="n">
        <v>0</v>
      </c>
      <c r="BM236" s="243" t="n">
        <v>30</v>
      </c>
      <c r="BN236" s="243" t="n">
        <v>0</v>
      </c>
      <c r="BO236" s="243" t="n">
        <v>0</v>
      </c>
      <c r="BP236" s="243" t="n">
        <v>0</v>
      </c>
      <c r="BQ236" s="243" t="n">
        <v>0</v>
      </c>
      <c r="BR236" s="243" t="n">
        <v>0</v>
      </c>
      <c r="BS236" s="243" t="n">
        <v>0</v>
      </c>
      <c r="BT236" s="243" t="n">
        <v>0</v>
      </c>
      <c r="BU236" s="243" t="n">
        <v>0</v>
      </c>
      <c r="BV236" s="243" t="n">
        <v>0</v>
      </c>
      <c r="BW236" s="243" t="n">
        <v>0</v>
      </c>
      <c r="BX236" s="243" t="n">
        <v>0</v>
      </c>
      <c r="BY236" s="243" t="n">
        <v>30</v>
      </c>
      <c r="BZ236" s="243" t="n">
        <v>0</v>
      </c>
      <c r="CA236" s="243" t="n">
        <v>0</v>
      </c>
      <c r="CB236" s="243" t="n">
        <v>0</v>
      </c>
      <c r="CC236" s="243" t="n">
        <v>0</v>
      </c>
      <c r="CD236" s="243" t="n">
        <v>0</v>
      </c>
      <c r="CE236" s="243" t="n">
        <v>0</v>
      </c>
      <c r="CF236" s="243" t="n">
        <v>0</v>
      </c>
      <c r="CG236" s="243" t="n">
        <v>0</v>
      </c>
      <c r="CH236" s="243" t="n">
        <v>0</v>
      </c>
      <c r="CI236" s="243" t="n">
        <v>0</v>
      </c>
      <c r="CJ236" s="243" t="n">
        <v>0</v>
      </c>
      <c r="CK236" s="243" t="n">
        <v>0</v>
      </c>
      <c r="CL236" s="243" t="n">
        <v>0</v>
      </c>
      <c r="CM236" s="243" t="n">
        <v>0</v>
      </c>
      <c r="CN236" s="243" t="n">
        <v>0</v>
      </c>
      <c r="WY236" s="236" t="n">
        <v>0</v>
      </c>
      <c r="WZ236" s="108"/>
      <c r="XA236" s="237" t="n">
        <v>0</v>
      </c>
      <c r="XB236" s="61" t="n">
        <v>102</v>
      </c>
      <c r="XC236" s="200" t="n">
        <f aca="false">XB236-W236</f>
        <v>0</v>
      </c>
      <c r="XD236" s="256" t="n">
        <f aca="false">SUMIF('TRIEN KHAI SX'!$B$8:$B$262,$B236,'TRIEN KHAI SX'!$CM$8:$CM$262)-W236</f>
        <v>0</v>
      </c>
      <c r="XE236" s="257" t="n">
        <f aca="false">SUMIF('TRIEN KHAI SX'!$B$8:$B$262,$B236,'TRIEN KHAI SX'!$FG$8:$FG$262)</f>
        <v>0</v>
      </c>
      <c r="XF236" s="258"/>
      <c r="XG236" s="258"/>
      <c r="XH236" s="258"/>
      <c r="XI236" s="258"/>
      <c r="XJ236" s="258"/>
      <c r="XK236" s="45"/>
      <c r="XL236" s="45"/>
      <c r="XM236" s="48"/>
      <c r="XN236" s="48"/>
      <c r="XO236" s="48"/>
      <c r="XP236" s="48"/>
      <c r="XQ236" s="48"/>
      <c r="XR236" s="48"/>
      <c r="XS236" s="48"/>
      <c r="XT236" s="48"/>
      <c r="XU236" s="48"/>
      <c r="XV236" s="48"/>
      <c r="XW236" s="48"/>
      <c r="XX236" s="48"/>
      <c r="XY236" s="48"/>
      <c r="XZ236" s="48"/>
      <c r="YA236" s="48"/>
      <c r="YB236" s="48"/>
      <c r="YC236" s="48"/>
      <c r="YD236" s="48"/>
      <c r="YE236" s="48"/>
      <c r="YF236" s="48"/>
      <c r="YG236" s="48"/>
      <c r="YH236" s="48"/>
      <c r="YI236" s="48"/>
      <c r="YJ236" s="48"/>
      <c r="YK236" s="48"/>
      <c r="YL236" s="48"/>
      <c r="YM236" s="48"/>
      <c r="YN236" s="48"/>
      <c r="YO236" s="48"/>
      <c r="YP236" s="48"/>
      <c r="YQ236" s="48"/>
      <c r="YR236" s="48"/>
      <c r="YS236" s="48"/>
      <c r="YT236" s="48"/>
      <c r="YU236" s="48"/>
      <c r="YV236" s="48"/>
      <c r="YW236" s="48"/>
      <c r="YX236" s="48"/>
      <c r="YY236" s="48"/>
      <c r="YZ236" s="48"/>
      <c r="ZA236" s="48"/>
      <c r="ZB236" s="48"/>
      <c r="ZC236" s="48"/>
      <c r="ZD236" s="48"/>
      <c r="ZE236" s="48"/>
      <c r="ZF236" s="48"/>
      <c r="ZG236" s="48"/>
      <c r="ZH236" s="48"/>
      <c r="ZI236" s="48"/>
      <c r="ZJ236" s="48"/>
      <c r="ZK236" s="48"/>
      <c r="ZL236" s="48"/>
      <c r="ZM236" s="48"/>
      <c r="ZN236" s="48"/>
      <c r="ZO236" s="48"/>
      <c r="ZP236" s="48"/>
      <c r="ZQ236" s="48"/>
      <c r="ZR236" s="48"/>
      <c r="ZS236" s="48"/>
      <c r="ZT236" s="48"/>
      <c r="ZU236" s="48"/>
      <c r="ZV236" s="48"/>
      <c r="ZW236" s="48"/>
      <c r="ZX236" s="48"/>
      <c r="ZY236" s="48"/>
      <c r="ZZ236" s="48"/>
      <c r="AAA236" s="48"/>
      <c r="AAB236" s="48"/>
      <c r="AAC236" s="48"/>
      <c r="AAD236" s="48"/>
      <c r="AAE236" s="48"/>
      <c r="AAF236" s="48"/>
      <c r="AAG236" s="48"/>
      <c r="AAH236" s="48"/>
      <c r="AAI236" s="48"/>
      <c r="AAJ236" s="48"/>
      <c r="AAK236" s="48"/>
      <c r="AAL236" s="48"/>
      <c r="AAM236" s="48"/>
      <c r="AAN236" s="48"/>
      <c r="AAO236" s="48"/>
      <c r="AAP236" s="48"/>
      <c r="AAQ236" s="48"/>
      <c r="AAR236" s="48"/>
      <c r="AAS236" s="48"/>
      <c r="AAT236" s="48"/>
      <c r="AAU236" s="48"/>
      <c r="AAV236" s="48"/>
      <c r="AAW236" s="48"/>
      <c r="AAX236" s="48"/>
      <c r="AAY236" s="48"/>
      <c r="AAZ236" s="48"/>
      <c r="ABA236" s="48"/>
      <c r="ABB236" s="48"/>
      <c r="ABC236" s="48"/>
      <c r="ABD236" s="48"/>
      <c r="ABE236" s="48"/>
      <c r="ABF236" s="48"/>
      <c r="ABG236" s="48"/>
      <c r="ABH236" s="48"/>
      <c r="ABI236" s="48"/>
      <c r="ABJ236" s="48"/>
      <c r="ABK236" s="48"/>
      <c r="ABL236" s="48"/>
      <c r="ABM236" s="48"/>
      <c r="ABN236" s="48"/>
      <c r="ABO236" s="48"/>
      <c r="ABP236" s="48"/>
      <c r="ABQ236" s="48"/>
      <c r="ABR236" s="48"/>
      <c r="ABS236" s="48"/>
      <c r="ABT236" s="48"/>
      <c r="ABU236" s="48"/>
      <c r="ABV236" s="48"/>
      <c r="ABW236" s="48"/>
      <c r="ABX236" s="48"/>
      <c r="ABY236" s="48"/>
      <c r="ABZ236" s="48"/>
      <c r="ACA236" s="48"/>
      <c r="ACB236" s="48"/>
      <c r="ACC236" s="48"/>
      <c r="ACD236" s="48"/>
      <c r="ACE236" s="48"/>
      <c r="ACF236" s="48"/>
      <c r="ACG236" s="48"/>
      <c r="ACH236" s="48"/>
      <c r="ACI236" s="48"/>
      <c r="ACJ236" s="48"/>
      <c r="ACK236" s="48"/>
      <c r="ACL236" s="48"/>
      <c r="ACM236" s="48"/>
      <c r="ACN236" s="48"/>
      <c r="ACO236" s="48"/>
      <c r="ACP236" s="48"/>
      <c r="ACQ236" s="48"/>
      <c r="ACR236" s="48"/>
      <c r="ACS236" s="48"/>
      <c r="ACT236" s="48"/>
      <c r="ACU236" s="48"/>
      <c r="ACV236" s="48"/>
      <c r="ACW236" s="48"/>
      <c r="ACX236" s="48"/>
      <c r="ACY236" s="48"/>
      <c r="ACZ236" s="48"/>
      <c r="ADA236" s="48"/>
      <c r="ADB236" s="48"/>
      <c r="ADC236" s="48"/>
      <c r="ADD236" s="48"/>
      <c r="ADE236" s="48"/>
      <c r="ADF236" s="48"/>
      <c r="ADG236" s="48"/>
      <c r="ADH236" s="48"/>
      <c r="ADI236" s="48"/>
      <c r="ADJ236" s="48"/>
      <c r="ADK236" s="48"/>
      <c r="ADL236" s="48"/>
      <c r="ADM236" s="48"/>
      <c r="ADN236" s="48"/>
      <c r="ADO236" s="48"/>
      <c r="ADP236" s="48"/>
      <c r="ADQ236" s="48"/>
      <c r="ADR236" s="48"/>
      <c r="ADS236" s="48"/>
      <c r="ADT236" s="48"/>
      <c r="ADU236" s="48"/>
      <c r="ADV236" s="48"/>
      <c r="ADW236" s="48"/>
      <c r="ADX236" s="48"/>
      <c r="ADY236" s="48"/>
      <c r="ADZ236" s="48"/>
      <c r="AEA236" s="48"/>
      <c r="AEB236" s="48"/>
      <c r="AEC236" s="48"/>
      <c r="AED236" s="48"/>
      <c r="AEE236" s="48"/>
      <c r="AEF236" s="48"/>
      <c r="AEG236" s="48"/>
      <c r="AEH236" s="48"/>
      <c r="AEI236" s="48"/>
      <c r="AEJ236" s="48"/>
      <c r="AEK236" s="48"/>
      <c r="AEL236" s="48"/>
      <c r="AEM236" s="48"/>
      <c r="AEN236" s="48"/>
      <c r="AEO236" s="48"/>
      <c r="AEP236" s="48"/>
      <c r="AEQ236" s="48"/>
      <c r="AER236" s="48"/>
      <c r="AES236" s="48"/>
      <c r="AET236" s="48"/>
      <c r="AEU236" s="48"/>
      <c r="AEV236" s="48"/>
      <c r="AEW236" s="48"/>
      <c r="AEX236" s="48"/>
      <c r="AEY236" s="48"/>
      <c r="AEZ236" s="48"/>
      <c r="AFA236" s="48"/>
      <c r="AFB236" s="48"/>
      <c r="AFC236" s="48"/>
      <c r="AFD236" s="48"/>
      <c r="AFE236" s="48"/>
      <c r="AFF236" s="48"/>
      <c r="AFG236" s="48"/>
      <c r="AFH236" s="48"/>
      <c r="AFI236" s="48"/>
      <c r="AFJ236" s="48"/>
      <c r="AFK236" s="48"/>
      <c r="AFL236" s="48"/>
      <c r="AFM236" s="48"/>
      <c r="AFN236" s="48"/>
      <c r="AFO236" s="48"/>
      <c r="AFP236" s="48"/>
      <c r="AFQ236" s="48"/>
      <c r="AFR236" s="48"/>
      <c r="AFS236" s="48"/>
      <c r="AFT236" s="48"/>
      <c r="AFU236" s="48"/>
      <c r="AFV236" s="48"/>
      <c r="AFW236" s="48"/>
      <c r="AFX236" s="48"/>
      <c r="AFY236" s="48"/>
      <c r="AFZ236" s="48"/>
      <c r="AGA236" s="48"/>
      <c r="AGB236" s="48"/>
      <c r="AGC236" s="48"/>
      <c r="AGD236" s="48"/>
      <c r="AGE236" s="48"/>
      <c r="AGF236" s="48"/>
      <c r="AGG236" s="48"/>
      <c r="AGH236" s="48"/>
      <c r="AGI236" s="48"/>
      <c r="AGJ236" s="48"/>
      <c r="AGK236" s="48"/>
      <c r="AGL236" s="48"/>
      <c r="AGM236" s="48"/>
      <c r="AGN236" s="48"/>
      <c r="AGO236" s="48"/>
      <c r="AGP236" s="48"/>
      <c r="AGQ236" s="48"/>
      <c r="AGR236" s="48"/>
      <c r="AGS236" s="48"/>
      <c r="AGT236" s="48"/>
      <c r="AGU236" s="48"/>
      <c r="AGV236" s="48"/>
      <c r="AGW236" s="48"/>
      <c r="AGX236" s="48"/>
      <c r="AGY236" s="48"/>
      <c r="AGZ236" s="48"/>
      <c r="AHA236" s="48"/>
      <c r="AHB236" s="48"/>
      <c r="AHC236" s="48"/>
      <c r="AHD236" s="48"/>
      <c r="AHE236" s="48"/>
      <c r="AHF236" s="48"/>
      <c r="AHG236" s="48"/>
      <c r="AHH236" s="48"/>
      <c r="AHI236" s="48"/>
      <c r="AHJ236" s="48"/>
      <c r="AHK236" s="48"/>
      <c r="AHL236" s="48"/>
      <c r="AHM236" s="48"/>
      <c r="AHN236" s="48"/>
      <c r="AHO236" s="48"/>
      <c r="AHP236" s="48"/>
      <c r="AHQ236" s="48"/>
      <c r="AHR236" s="48"/>
      <c r="AHS236" s="48"/>
      <c r="AHT236" s="48"/>
      <c r="AHU236" s="48"/>
      <c r="AHV236" s="48"/>
      <c r="AHW236" s="48"/>
      <c r="AHX236" s="48"/>
      <c r="AHY236" s="48"/>
      <c r="AHZ236" s="48"/>
      <c r="AIA236" s="48"/>
      <c r="AIB236" s="48"/>
      <c r="AIC236" s="48"/>
      <c r="AID236" s="48"/>
      <c r="AIE236" s="48"/>
      <c r="AIF236" s="48"/>
      <c r="AIG236" s="48"/>
      <c r="AIH236" s="48"/>
      <c r="AII236" s="48"/>
      <c r="AIJ236" s="48"/>
      <c r="AIK236" s="48"/>
      <c r="AIL236" s="48"/>
      <c r="AIM236" s="48"/>
      <c r="AIN236" s="48"/>
      <c r="AIO236" s="48"/>
      <c r="AIP236" s="48"/>
      <c r="AIQ236" s="48"/>
      <c r="AIR236" s="48"/>
      <c r="AIS236" s="48"/>
      <c r="AIT236" s="48"/>
      <c r="AIU236" s="48"/>
      <c r="AIV236" s="48"/>
      <c r="AIW236" s="48"/>
      <c r="AIX236" s="48"/>
      <c r="AIY236" s="48"/>
      <c r="AIZ236" s="48"/>
      <c r="AJA236" s="48"/>
      <c r="AJB236" s="48"/>
      <c r="AJC236" s="48"/>
      <c r="AJD236" s="48"/>
      <c r="AJE236" s="48"/>
      <c r="AJF236" s="48"/>
      <c r="AJG236" s="48"/>
      <c r="AJH236" s="48"/>
      <c r="AJI236" s="48"/>
      <c r="AJJ236" s="48"/>
      <c r="AJK236" s="48"/>
      <c r="AJL236" s="48"/>
      <c r="AJM236" s="48"/>
      <c r="AJN236" s="48"/>
      <c r="AJO236" s="48"/>
      <c r="AJP236" s="48"/>
      <c r="AJQ236" s="48"/>
      <c r="AJR236" s="48"/>
      <c r="AJS236" s="48"/>
      <c r="AJT236" s="48"/>
      <c r="AJU236" s="48"/>
      <c r="AJV236" s="48"/>
      <c r="AJW236" s="48"/>
      <c r="AJX236" s="48"/>
      <c r="AJY236" s="48"/>
      <c r="AJZ236" s="48"/>
      <c r="AKA236" s="48"/>
      <c r="AKB236" s="48"/>
      <c r="AKC236" s="48"/>
      <c r="AKD236" s="48"/>
      <c r="AKE236" s="48"/>
      <c r="AKF236" s="48"/>
      <c r="AKG236" s="48"/>
      <c r="AKH236" s="48"/>
      <c r="AKI236" s="48"/>
      <c r="AKJ236" s="48"/>
      <c r="AKK236" s="48"/>
      <c r="AKL236" s="48"/>
      <c r="AKM236" s="48"/>
      <c r="AKN236" s="48"/>
      <c r="AKO236" s="48"/>
      <c r="AKP236" s="48"/>
      <c r="AKQ236" s="48"/>
      <c r="AKR236" s="48"/>
      <c r="AKS236" s="48"/>
      <c r="AKT236" s="48"/>
      <c r="AKU236" s="48"/>
      <c r="AKV236" s="48"/>
      <c r="AKW236" s="48"/>
      <c r="AKX236" s="48"/>
      <c r="AKY236" s="48"/>
      <c r="AKZ236" s="48"/>
      <c r="ALA236" s="48"/>
      <c r="ALB236" s="48"/>
      <c r="ALC236" s="48"/>
      <c r="ALD236" s="48"/>
      <c r="ALE236" s="48"/>
      <c r="ALF236" s="48"/>
      <c r="ALG236" s="48"/>
      <c r="ALH236" s="48"/>
      <c r="ALI236" s="48"/>
      <c r="ALJ236" s="48"/>
      <c r="ALK236" s="48"/>
      <c r="ALL236" s="48"/>
      <c r="ALM236" s="48"/>
      <c r="ALN236" s="48"/>
      <c r="ALO236" s="48"/>
      <c r="ALP236" s="48"/>
      <c r="ALQ236" s="48"/>
      <c r="ALR236" s="48"/>
      <c r="ALS236" s="48"/>
      <c r="ALT236" s="48"/>
      <c r="ALU236" s="48"/>
      <c r="ALV236" s="48"/>
      <c r="ALW236" s="48"/>
      <c r="ALX236" s="48"/>
      <c r="ALY236" s="48"/>
      <c r="ALZ236" s="48"/>
      <c r="AMA236" s="48"/>
      <c r="AMB236" s="48"/>
      <c r="AMC236" s="48"/>
      <c r="AMD236" s="48"/>
      <c r="AME236" s="48"/>
      <c r="AMF236" s="48"/>
      <c r="AMG236" s="48"/>
      <c r="AMH236" s="48"/>
      <c r="AMI236" s="48"/>
      <c r="AMJ236" s="48"/>
    </row>
    <row r="237" s="243" customFormat="true" ht="16.5" hidden="false" customHeight="true" outlineLevel="0" collapsed="false">
      <c r="A237" s="240" t="n">
        <f aca="false">A236+1</f>
        <v>225</v>
      </c>
      <c r="B237" s="242" t="s">
        <v>642</v>
      </c>
      <c r="C237" s="242" t="s">
        <v>642</v>
      </c>
      <c r="D237" s="242" t="s">
        <v>643</v>
      </c>
      <c r="E237" s="242" t="s">
        <v>634</v>
      </c>
      <c r="F237" s="242" t="n">
        <v>0</v>
      </c>
      <c r="G237" s="242" t="s">
        <v>635</v>
      </c>
      <c r="H237" s="244" t="s">
        <v>294</v>
      </c>
      <c r="I237" s="242" t="n">
        <f aca="false">COUNTIF($C$13:$C$265,$C237)</f>
        <v>1</v>
      </c>
      <c r="J237" s="245" t="n">
        <f aca="false">COUNTIF($B$13:$B$265,$B237)</f>
        <v>1</v>
      </c>
      <c r="K237" s="244"/>
      <c r="L237" s="246" t="n">
        <v>1314</v>
      </c>
      <c r="M237" s="246" t="n">
        <v>539</v>
      </c>
      <c r="N237" s="246" t="n">
        <v>245</v>
      </c>
      <c r="O237" s="260" t="n">
        <f aca="false">L237*M237*N237/10^9</f>
        <v>0.17352027</v>
      </c>
      <c r="P237" s="248" t="n">
        <v>0.052122456</v>
      </c>
      <c r="Q237" s="249"/>
      <c r="R237" s="254" t="n">
        <v>107.4</v>
      </c>
      <c r="S237" s="251"/>
      <c r="T237" s="254" t="n">
        <v>106.06</v>
      </c>
      <c r="U237" s="253" t="n">
        <v>128.3326</v>
      </c>
      <c r="V237" s="254"/>
      <c r="W237" s="255" t="n">
        <f aca="false">SUM(X237:WY237)</f>
        <v>42</v>
      </c>
      <c r="X237" s="243" t="n">
        <v>0</v>
      </c>
      <c r="Y237" s="243" t="n">
        <v>0</v>
      </c>
      <c r="Z237" s="243" t="n">
        <v>0</v>
      </c>
      <c r="AA237" s="243" t="n">
        <v>0</v>
      </c>
      <c r="AB237" s="243" t="n">
        <v>0</v>
      </c>
      <c r="AC237" s="243" t="n">
        <v>40</v>
      </c>
      <c r="AD237" s="243" t="n">
        <v>2</v>
      </c>
      <c r="AE237" s="243" t="n">
        <v>0</v>
      </c>
      <c r="AF237" s="243" t="n">
        <v>0</v>
      </c>
      <c r="AG237" s="243" t="n">
        <v>0</v>
      </c>
      <c r="AH237" s="243" t="n">
        <v>0</v>
      </c>
      <c r="AI237" s="243" t="n">
        <v>0</v>
      </c>
      <c r="AJ237" s="243" t="n">
        <v>0</v>
      </c>
      <c r="AK237" s="243" t="n">
        <v>0</v>
      </c>
      <c r="AL237" s="243" t="n">
        <v>0</v>
      </c>
      <c r="AM237" s="243" t="n">
        <v>0</v>
      </c>
      <c r="AP237" s="243" t="n">
        <v>0</v>
      </c>
      <c r="AQ237" s="243" t="n">
        <v>0</v>
      </c>
      <c r="AR237" s="243" t="n">
        <v>0</v>
      </c>
      <c r="AS237" s="243" t="n">
        <v>0</v>
      </c>
      <c r="AT237" s="243" t="n">
        <v>0</v>
      </c>
      <c r="AU237" s="243" t="n">
        <v>0</v>
      </c>
      <c r="AV237" s="243" t="n">
        <v>0</v>
      </c>
      <c r="AW237" s="243" t="n">
        <v>0</v>
      </c>
      <c r="AX237" s="243" t="n">
        <v>0</v>
      </c>
      <c r="AY237" s="243" t="n">
        <v>0</v>
      </c>
      <c r="AZ237" s="243" t="n">
        <v>0</v>
      </c>
      <c r="BA237" s="243" t="n">
        <v>0</v>
      </c>
      <c r="BB237" s="243" t="n">
        <v>0</v>
      </c>
      <c r="BC237" s="243" t="n">
        <v>0</v>
      </c>
      <c r="BD237" s="243" t="n">
        <v>0</v>
      </c>
      <c r="BE237" s="243" t="n">
        <v>0</v>
      </c>
      <c r="BF237" s="243" t="n">
        <v>0</v>
      </c>
      <c r="BG237" s="243" t="n">
        <v>0</v>
      </c>
      <c r="BH237" s="243" t="n">
        <v>0</v>
      </c>
      <c r="BI237" s="243" t="n">
        <v>0</v>
      </c>
      <c r="BJ237" s="243" t="n">
        <v>0</v>
      </c>
      <c r="BK237" s="243" t="n">
        <v>0</v>
      </c>
      <c r="BL237" s="243" t="n">
        <v>0</v>
      </c>
      <c r="BM237" s="243" t="n">
        <v>0</v>
      </c>
      <c r="BN237" s="243" t="n">
        <v>0</v>
      </c>
      <c r="BO237" s="243" t="n">
        <v>0</v>
      </c>
      <c r="BP237" s="243" t="n">
        <v>0</v>
      </c>
      <c r="BQ237" s="243" t="n">
        <v>0</v>
      </c>
      <c r="BR237" s="243" t="n">
        <v>0</v>
      </c>
      <c r="BS237" s="243" t="n">
        <v>0</v>
      </c>
      <c r="BT237" s="243" t="n">
        <v>0</v>
      </c>
      <c r="BU237" s="243" t="n">
        <v>0</v>
      </c>
      <c r="BV237" s="243" t="n">
        <v>0</v>
      </c>
      <c r="BW237" s="243" t="n">
        <v>0</v>
      </c>
      <c r="BX237" s="243" t="n">
        <v>0</v>
      </c>
      <c r="BY237" s="243" t="n">
        <v>0</v>
      </c>
      <c r="BZ237" s="243" t="n">
        <v>0</v>
      </c>
      <c r="CA237" s="243" t="n">
        <v>0</v>
      </c>
      <c r="CB237" s="243" t="n">
        <v>0</v>
      </c>
      <c r="CC237" s="243" t="n">
        <v>0</v>
      </c>
      <c r="CD237" s="243" t="n">
        <v>0</v>
      </c>
      <c r="CE237" s="243" t="n">
        <v>0</v>
      </c>
      <c r="CF237" s="243" t="n">
        <v>0</v>
      </c>
      <c r="CG237" s="243" t="n">
        <v>0</v>
      </c>
      <c r="CH237" s="243" t="n">
        <v>0</v>
      </c>
      <c r="CI237" s="243" t="n">
        <v>0</v>
      </c>
      <c r="CJ237" s="243" t="n">
        <v>0</v>
      </c>
      <c r="CK237" s="243" t="n">
        <v>0</v>
      </c>
      <c r="CL237" s="243" t="n">
        <v>0</v>
      </c>
      <c r="CM237" s="243" t="n">
        <v>0</v>
      </c>
      <c r="CN237" s="243" t="n">
        <v>0</v>
      </c>
      <c r="WY237" s="236" t="n">
        <v>0</v>
      </c>
      <c r="WZ237" s="108"/>
      <c r="XA237" s="237" t="n">
        <v>0</v>
      </c>
      <c r="XB237" s="61" t="n">
        <v>42</v>
      </c>
      <c r="XC237" s="200" t="n">
        <f aca="false">XB237-W237</f>
        <v>0</v>
      </c>
      <c r="XD237" s="256" t="n">
        <f aca="false">SUMIF('TRIEN KHAI SX'!$B$8:$B$262,$B237,'TRIEN KHAI SX'!$CM$8:$CM$262)-W237</f>
        <v>0</v>
      </c>
      <c r="XE237" s="257" t="n">
        <f aca="false">SUMIF('TRIEN KHAI SX'!$B$8:$B$262,$B237,'TRIEN KHAI SX'!$FG$8:$FG$262)</f>
        <v>0</v>
      </c>
      <c r="XF237" s="258"/>
      <c r="XG237" s="258"/>
      <c r="XH237" s="258"/>
      <c r="XI237" s="258"/>
      <c r="XJ237" s="258"/>
      <c r="XK237" s="45"/>
      <c r="XL237" s="45"/>
      <c r="XM237" s="48"/>
      <c r="XN237" s="48"/>
      <c r="XO237" s="48"/>
      <c r="XP237" s="48"/>
      <c r="XQ237" s="48"/>
      <c r="XR237" s="48"/>
      <c r="XS237" s="48"/>
      <c r="XT237" s="48"/>
      <c r="XU237" s="48"/>
      <c r="XV237" s="48"/>
      <c r="XW237" s="48"/>
      <c r="XX237" s="48"/>
      <c r="XY237" s="48"/>
      <c r="XZ237" s="48"/>
      <c r="YA237" s="48"/>
      <c r="YB237" s="48"/>
      <c r="YC237" s="48"/>
      <c r="YD237" s="48"/>
      <c r="YE237" s="48"/>
      <c r="YF237" s="48"/>
      <c r="YG237" s="48"/>
      <c r="YH237" s="48"/>
      <c r="YI237" s="48"/>
      <c r="YJ237" s="48"/>
      <c r="YK237" s="48"/>
      <c r="YL237" s="48"/>
      <c r="YM237" s="48"/>
      <c r="YN237" s="48"/>
      <c r="YO237" s="48"/>
      <c r="YP237" s="48"/>
      <c r="YQ237" s="48"/>
      <c r="YR237" s="48"/>
      <c r="YS237" s="48"/>
      <c r="YT237" s="48"/>
      <c r="YU237" s="48"/>
      <c r="YV237" s="48"/>
      <c r="YW237" s="48"/>
      <c r="YX237" s="48"/>
      <c r="YY237" s="48"/>
      <c r="YZ237" s="48"/>
      <c r="ZA237" s="48"/>
      <c r="ZB237" s="48"/>
      <c r="ZC237" s="48"/>
      <c r="ZD237" s="48"/>
      <c r="ZE237" s="48"/>
      <c r="ZF237" s="48"/>
      <c r="ZG237" s="48"/>
      <c r="ZH237" s="48"/>
      <c r="ZI237" s="48"/>
      <c r="ZJ237" s="48"/>
      <c r="ZK237" s="48"/>
      <c r="ZL237" s="48"/>
      <c r="ZM237" s="48"/>
      <c r="ZN237" s="48"/>
      <c r="ZO237" s="48"/>
      <c r="ZP237" s="48"/>
      <c r="ZQ237" s="48"/>
      <c r="ZR237" s="48"/>
      <c r="ZS237" s="48"/>
      <c r="ZT237" s="48"/>
      <c r="ZU237" s="48"/>
      <c r="ZV237" s="48"/>
      <c r="ZW237" s="48"/>
      <c r="ZX237" s="48"/>
      <c r="ZY237" s="48"/>
      <c r="ZZ237" s="48"/>
      <c r="AAA237" s="48"/>
      <c r="AAB237" s="48"/>
      <c r="AAC237" s="48"/>
      <c r="AAD237" s="48"/>
      <c r="AAE237" s="48"/>
      <c r="AAF237" s="48"/>
      <c r="AAG237" s="48"/>
      <c r="AAH237" s="48"/>
      <c r="AAI237" s="48"/>
      <c r="AAJ237" s="48"/>
      <c r="AAK237" s="48"/>
      <c r="AAL237" s="48"/>
      <c r="AAM237" s="48"/>
      <c r="AAN237" s="48"/>
      <c r="AAO237" s="48"/>
      <c r="AAP237" s="48"/>
      <c r="AAQ237" s="48"/>
      <c r="AAR237" s="48"/>
      <c r="AAS237" s="48"/>
      <c r="AAT237" s="48"/>
      <c r="AAU237" s="48"/>
      <c r="AAV237" s="48"/>
      <c r="AAW237" s="48"/>
      <c r="AAX237" s="48"/>
      <c r="AAY237" s="48"/>
      <c r="AAZ237" s="48"/>
      <c r="ABA237" s="48"/>
      <c r="ABB237" s="48"/>
      <c r="ABC237" s="48"/>
      <c r="ABD237" s="48"/>
      <c r="ABE237" s="48"/>
      <c r="ABF237" s="48"/>
      <c r="ABG237" s="48"/>
      <c r="ABH237" s="48"/>
      <c r="ABI237" s="48"/>
      <c r="ABJ237" s="48"/>
      <c r="ABK237" s="48"/>
      <c r="ABL237" s="48"/>
      <c r="ABM237" s="48"/>
      <c r="ABN237" s="48"/>
      <c r="ABO237" s="48"/>
      <c r="ABP237" s="48"/>
      <c r="ABQ237" s="48"/>
      <c r="ABR237" s="48"/>
      <c r="ABS237" s="48"/>
      <c r="ABT237" s="48"/>
      <c r="ABU237" s="48"/>
      <c r="ABV237" s="48"/>
      <c r="ABW237" s="48"/>
      <c r="ABX237" s="48"/>
      <c r="ABY237" s="48"/>
      <c r="ABZ237" s="48"/>
      <c r="ACA237" s="48"/>
      <c r="ACB237" s="48"/>
      <c r="ACC237" s="48"/>
      <c r="ACD237" s="48"/>
      <c r="ACE237" s="48"/>
      <c r="ACF237" s="48"/>
      <c r="ACG237" s="48"/>
      <c r="ACH237" s="48"/>
      <c r="ACI237" s="48"/>
      <c r="ACJ237" s="48"/>
      <c r="ACK237" s="48"/>
      <c r="ACL237" s="48"/>
      <c r="ACM237" s="48"/>
      <c r="ACN237" s="48"/>
      <c r="ACO237" s="48"/>
      <c r="ACP237" s="48"/>
      <c r="ACQ237" s="48"/>
      <c r="ACR237" s="48"/>
      <c r="ACS237" s="48"/>
      <c r="ACT237" s="48"/>
      <c r="ACU237" s="48"/>
      <c r="ACV237" s="48"/>
      <c r="ACW237" s="48"/>
      <c r="ACX237" s="48"/>
      <c r="ACY237" s="48"/>
      <c r="ACZ237" s="48"/>
      <c r="ADA237" s="48"/>
      <c r="ADB237" s="48"/>
      <c r="ADC237" s="48"/>
      <c r="ADD237" s="48"/>
      <c r="ADE237" s="48"/>
      <c r="ADF237" s="48"/>
      <c r="ADG237" s="48"/>
      <c r="ADH237" s="48"/>
      <c r="ADI237" s="48"/>
      <c r="ADJ237" s="48"/>
      <c r="ADK237" s="48"/>
      <c r="ADL237" s="48"/>
      <c r="ADM237" s="48"/>
      <c r="ADN237" s="48"/>
      <c r="ADO237" s="48"/>
      <c r="ADP237" s="48"/>
      <c r="ADQ237" s="48"/>
      <c r="ADR237" s="48"/>
      <c r="ADS237" s="48"/>
      <c r="ADT237" s="48"/>
      <c r="ADU237" s="48"/>
      <c r="ADV237" s="48"/>
      <c r="ADW237" s="48"/>
      <c r="ADX237" s="48"/>
      <c r="ADY237" s="48"/>
      <c r="ADZ237" s="48"/>
      <c r="AEA237" s="48"/>
      <c r="AEB237" s="48"/>
      <c r="AEC237" s="48"/>
      <c r="AED237" s="48"/>
      <c r="AEE237" s="48"/>
      <c r="AEF237" s="48"/>
      <c r="AEG237" s="48"/>
      <c r="AEH237" s="48"/>
      <c r="AEI237" s="48"/>
      <c r="AEJ237" s="48"/>
      <c r="AEK237" s="48"/>
      <c r="AEL237" s="48"/>
      <c r="AEM237" s="48"/>
      <c r="AEN237" s="48"/>
      <c r="AEO237" s="48"/>
      <c r="AEP237" s="48"/>
      <c r="AEQ237" s="48"/>
      <c r="AER237" s="48"/>
      <c r="AES237" s="48"/>
      <c r="AET237" s="48"/>
      <c r="AEU237" s="48"/>
      <c r="AEV237" s="48"/>
      <c r="AEW237" s="48"/>
      <c r="AEX237" s="48"/>
      <c r="AEY237" s="48"/>
      <c r="AEZ237" s="48"/>
      <c r="AFA237" s="48"/>
      <c r="AFB237" s="48"/>
      <c r="AFC237" s="48"/>
      <c r="AFD237" s="48"/>
      <c r="AFE237" s="48"/>
      <c r="AFF237" s="48"/>
      <c r="AFG237" s="48"/>
      <c r="AFH237" s="48"/>
      <c r="AFI237" s="48"/>
      <c r="AFJ237" s="48"/>
      <c r="AFK237" s="48"/>
      <c r="AFL237" s="48"/>
      <c r="AFM237" s="48"/>
      <c r="AFN237" s="48"/>
      <c r="AFO237" s="48"/>
      <c r="AFP237" s="48"/>
      <c r="AFQ237" s="48"/>
      <c r="AFR237" s="48"/>
      <c r="AFS237" s="48"/>
      <c r="AFT237" s="48"/>
      <c r="AFU237" s="48"/>
      <c r="AFV237" s="48"/>
      <c r="AFW237" s="48"/>
      <c r="AFX237" s="48"/>
      <c r="AFY237" s="48"/>
      <c r="AFZ237" s="48"/>
      <c r="AGA237" s="48"/>
      <c r="AGB237" s="48"/>
      <c r="AGC237" s="48"/>
      <c r="AGD237" s="48"/>
      <c r="AGE237" s="48"/>
      <c r="AGF237" s="48"/>
      <c r="AGG237" s="48"/>
      <c r="AGH237" s="48"/>
      <c r="AGI237" s="48"/>
      <c r="AGJ237" s="48"/>
      <c r="AGK237" s="48"/>
      <c r="AGL237" s="48"/>
      <c r="AGM237" s="48"/>
      <c r="AGN237" s="48"/>
      <c r="AGO237" s="48"/>
      <c r="AGP237" s="48"/>
      <c r="AGQ237" s="48"/>
      <c r="AGR237" s="48"/>
      <c r="AGS237" s="48"/>
      <c r="AGT237" s="48"/>
      <c r="AGU237" s="48"/>
      <c r="AGV237" s="48"/>
      <c r="AGW237" s="48"/>
      <c r="AGX237" s="48"/>
      <c r="AGY237" s="48"/>
      <c r="AGZ237" s="48"/>
      <c r="AHA237" s="48"/>
      <c r="AHB237" s="48"/>
      <c r="AHC237" s="48"/>
      <c r="AHD237" s="48"/>
      <c r="AHE237" s="48"/>
      <c r="AHF237" s="48"/>
      <c r="AHG237" s="48"/>
      <c r="AHH237" s="48"/>
      <c r="AHI237" s="48"/>
      <c r="AHJ237" s="48"/>
      <c r="AHK237" s="48"/>
      <c r="AHL237" s="48"/>
      <c r="AHM237" s="48"/>
      <c r="AHN237" s="48"/>
      <c r="AHO237" s="48"/>
      <c r="AHP237" s="48"/>
      <c r="AHQ237" s="48"/>
      <c r="AHR237" s="48"/>
      <c r="AHS237" s="48"/>
      <c r="AHT237" s="48"/>
      <c r="AHU237" s="48"/>
      <c r="AHV237" s="48"/>
      <c r="AHW237" s="48"/>
      <c r="AHX237" s="48"/>
      <c r="AHY237" s="48"/>
      <c r="AHZ237" s="48"/>
      <c r="AIA237" s="48"/>
      <c r="AIB237" s="48"/>
      <c r="AIC237" s="48"/>
      <c r="AID237" s="48"/>
      <c r="AIE237" s="48"/>
      <c r="AIF237" s="48"/>
      <c r="AIG237" s="48"/>
      <c r="AIH237" s="48"/>
      <c r="AII237" s="48"/>
      <c r="AIJ237" s="48"/>
      <c r="AIK237" s="48"/>
      <c r="AIL237" s="48"/>
      <c r="AIM237" s="48"/>
      <c r="AIN237" s="48"/>
      <c r="AIO237" s="48"/>
      <c r="AIP237" s="48"/>
      <c r="AIQ237" s="48"/>
      <c r="AIR237" s="48"/>
      <c r="AIS237" s="48"/>
      <c r="AIT237" s="48"/>
      <c r="AIU237" s="48"/>
      <c r="AIV237" s="48"/>
      <c r="AIW237" s="48"/>
      <c r="AIX237" s="48"/>
      <c r="AIY237" s="48"/>
      <c r="AIZ237" s="48"/>
      <c r="AJA237" s="48"/>
      <c r="AJB237" s="48"/>
      <c r="AJC237" s="48"/>
      <c r="AJD237" s="48"/>
      <c r="AJE237" s="48"/>
      <c r="AJF237" s="48"/>
      <c r="AJG237" s="48"/>
      <c r="AJH237" s="48"/>
      <c r="AJI237" s="48"/>
      <c r="AJJ237" s="48"/>
      <c r="AJK237" s="48"/>
      <c r="AJL237" s="48"/>
      <c r="AJM237" s="48"/>
      <c r="AJN237" s="48"/>
      <c r="AJO237" s="48"/>
      <c r="AJP237" s="48"/>
      <c r="AJQ237" s="48"/>
      <c r="AJR237" s="48"/>
      <c r="AJS237" s="48"/>
      <c r="AJT237" s="48"/>
      <c r="AJU237" s="48"/>
      <c r="AJV237" s="48"/>
      <c r="AJW237" s="48"/>
      <c r="AJX237" s="48"/>
      <c r="AJY237" s="48"/>
      <c r="AJZ237" s="48"/>
      <c r="AKA237" s="48"/>
      <c r="AKB237" s="48"/>
      <c r="AKC237" s="48"/>
      <c r="AKD237" s="48"/>
      <c r="AKE237" s="48"/>
      <c r="AKF237" s="48"/>
      <c r="AKG237" s="48"/>
      <c r="AKH237" s="48"/>
      <c r="AKI237" s="48"/>
      <c r="AKJ237" s="48"/>
      <c r="AKK237" s="48"/>
      <c r="AKL237" s="48"/>
      <c r="AKM237" s="48"/>
      <c r="AKN237" s="48"/>
      <c r="AKO237" s="48"/>
      <c r="AKP237" s="48"/>
      <c r="AKQ237" s="48"/>
      <c r="AKR237" s="48"/>
      <c r="AKS237" s="48"/>
      <c r="AKT237" s="48"/>
      <c r="AKU237" s="48"/>
      <c r="AKV237" s="48"/>
      <c r="AKW237" s="48"/>
      <c r="AKX237" s="48"/>
      <c r="AKY237" s="48"/>
      <c r="AKZ237" s="48"/>
      <c r="ALA237" s="48"/>
      <c r="ALB237" s="48"/>
      <c r="ALC237" s="48"/>
      <c r="ALD237" s="48"/>
      <c r="ALE237" s="48"/>
      <c r="ALF237" s="48"/>
      <c r="ALG237" s="48"/>
      <c r="ALH237" s="48"/>
      <c r="ALI237" s="48"/>
      <c r="ALJ237" s="48"/>
      <c r="ALK237" s="48"/>
      <c r="ALL237" s="48"/>
      <c r="ALM237" s="48"/>
      <c r="ALN237" s="48"/>
      <c r="ALO237" s="48"/>
      <c r="ALP237" s="48"/>
      <c r="ALQ237" s="48"/>
      <c r="ALR237" s="48"/>
      <c r="ALS237" s="48"/>
      <c r="ALT237" s="48"/>
      <c r="ALU237" s="48"/>
      <c r="ALV237" s="48"/>
      <c r="ALW237" s="48"/>
      <c r="ALX237" s="48"/>
      <c r="ALY237" s="48"/>
      <c r="ALZ237" s="48"/>
      <c r="AMA237" s="48"/>
      <c r="AMB237" s="48"/>
      <c r="AMC237" s="48"/>
      <c r="AMD237" s="48"/>
      <c r="AME237" s="48"/>
      <c r="AMF237" s="48"/>
      <c r="AMG237" s="48"/>
      <c r="AMH237" s="48"/>
      <c r="AMI237" s="48"/>
      <c r="AMJ237" s="48"/>
    </row>
    <row r="238" s="243" customFormat="true" ht="16.5" hidden="false" customHeight="true" outlineLevel="0" collapsed="false">
      <c r="A238" s="240" t="n">
        <f aca="false">A237+1</f>
        <v>226</v>
      </c>
      <c r="B238" s="242" t="s">
        <v>644</v>
      </c>
      <c r="C238" s="242" t="s">
        <v>644</v>
      </c>
      <c r="D238" s="242" t="s">
        <v>645</v>
      </c>
      <c r="E238" s="242" t="s">
        <v>634</v>
      </c>
      <c r="F238" s="242" t="n">
        <v>0</v>
      </c>
      <c r="G238" s="242" t="s">
        <v>635</v>
      </c>
      <c r="H238" s="244" t="s">
        <v>294</v>
      </c>
      <c r="I238" s="242" t="n">
        <f aca="false">COUNTIF($C$13:$C$265,$C238)</f>
        <v>1</v>
      </c>
      <c r="J238" s="245" t="n">
        <f aca="false">COUNTIF($B$13:$B$265,$B238)</f>
        <v>1</v>
      </c>
      <c r="K238" s="244"/>
      <c r="L238" s="246" t="n">
        <v>602</v>
      </c>
      <c r="M238" s="246" t="n">
        <v>557</v>
      </c>
      <c r="N238" s="246" t="n">
        <v>255</v>
      </c>
      <c r="O238" s="260" t="n">
        <f aca="false">L238*M238*N238/10^9</f>
        <v>0.08550507</v>
      </c>
      <c r="P238" s="248" t="n">
        <v>0.020182775</v>
      </c>
      <c r="Q238" s="249"/>
      <c r="R238" s="254" t="n">
        <v>47.5</v>
      </c>
      <c r="S238" s="251"/>
      <c r="T238" s="254" t="n">
        <v>46.91</v>
      </c>
      <c r="U238" s="253" t="n">
        <v>56.7611</v>
      </c>
      <c r="V238" s="254"/>
      <c r="W238" s="255" t="n">
        <f aca="false">SUM(X238:WY238)</f>
        <v>102</v>
      </c>
      <c r="X238" s="243" t="n">
        <v>0</v>
      </c>
      <c r="Y238" s="243" t="n">
        <v>0</v>
      </c>
      <c r="Z238" s="243" t="n">
        <v>0</v>
      </c>
      <c r="AA238" s="243" t="n">
        <v>0</v>
      </c>
      <c r="AB238" s="243" t="n">
        <v>0</v>
      </c>
      <c r="AC238" s="243" t="n">
        <v>40</v>
      </c>
      <c r="AD238" s="243" t="n">
        <v>2</v>
      </c>
      <c r="AE238" s="243" t="n">
        <v>0</v>
      </c>
      <c r="AF238" s="243" t="n">
        <v>0</v>
      </c>
      <c r="AG238" s="243" t="n">
        <v>0</v>
      </c>
      <c r="AH238" s="243" t="n">
        <v>0</v>
      </c>
      <c r="AI238" s="243" t="n">
        <v>0</v>
      </c>
      <c r="AJ238" s="243" t="n">
        <v>0</v>
      </c>
      <c r="AK238" s="243" t="n">
        <v>0</v>
      </c>
      <c r="AL238" s="243" t="n">
        <v>0</v>
      </c>
      <c r="AM238" s="243" t="n">
        <v>0</v>
      </c>
      <c r="AP238" s="243" t="n">
        <v>0</v>
      </c>
      <c r="AQ238" s="243" t="n">
        <v>0</v>
      </c>
      <c r="AR238" s="243" t="n">
        <v>0</v>
      </c>
      <c r="AS238" s="243" t="n">
        <v>0</v>
      </c>
      <c r="AT238" s="243" t="n">
        <v>0</v>
      </c>
      <c r="AU238" s="243" t="n">
        <v>0</v>
      </c>
      <c r="AV238" s="243" t="n">
        <v>0</v>
      </c>
      <c r="AW238" s="243" t="n">
        <v>0</v>
      </c>
      <c r="AX238" s="243" t="n">
        <v>0</v>
      </c>
      <c r="AY238" s="243" t="n">
        <v>0</v>
      </c>
      <c r="AZ238" s="243" t="n">
        <v>0</v>
      </c>
      <c r="BA238" s="243" t="n">
        <v>0</v>
      </c>
      <c r="BB238" s="243" t="n">
        <v>0</v>
      </c>
      <c r="BC238" s="243" t="n">
        <v>0</v>
      </c>
      <c r="BD238" s="243" t="n">
        <v>0</v>
      </c>
      <c r="BE238" s="243" t="n">
        <v>0</v>
      </c>
      <c r="BF238" s="243" t="n">
        <v>0</v>
      </c>
      <c r="BG238" s="243" t="n">
        <v>0</v>
      </c>
      <c r="BH238" s="243" t="n">
        <v>0</v>
      </c>
      <c r="BI238" s="243" t="n">
        <v>0</v>
      </c>
      <c r="BJ238" s="243" t="n">
        <v>0</v>
      </c>
      <c r="BK238" s="243" t="n">
        <v>0</v>
      </c>
      <c r="BL238" s="243" t="n">
        <v>0</v>
      </c>
      <c r="BM238" s="243" t="n">
        <v>0</v>
      </c>
      <c r="BN238" s="243" t="n">
        <v>0</v>
      </c>
      <c r="BO238" s="243" t="n">
        <v>30</v>
      </c>
      <c r="BP238" s="243" t="n">
        <v>0</v>
      </c>
      <c r="BQ238" s="243" t="n">
        <v>0</v>
      </c>
      <c r="BR238" s="243" t="n">
        <v>0</v>
      </c>
      <c r="BS238" s="243" t="n">
        <v>0</v>
      </c>
      <c r="BT238" s="243" t="n">
        <v>0</v>
      </c>
      <c r="BU238" s="243" t="n">
        <v>0</v>
      </c>
      <c r="BV238" s="243" t="n">
        <v>0</v>
      </c>
      <c r="BW238" s="243" t="n">
        <v>0</v>
      </c>
      <c r="BX238" s="243" t="n">
        <v>0</v>
      </c>
      <c r="BY238" s="243" t="n">
        <v>30</v>
      </c>
      <c r="BZ238" s="243" t="n">
        <v>0</v>
      </c>
      <c r="CA238" s="243" t="n">
        <v>0</v>
      </c>
      <c r="CB238" s="243" t="n">
        <v>0</v>
      </c>
      <c r="CC238" s="243" t="n">
        <v>0</v>
      </c>
      <c r="CD238" s="243" t="n">
        <v>0</v>
      </c>
      <c r="CE238" s="243" t="n">
        <v>0</v>
      </c>
      <c r="CF238" s="243" t="n">
        <v>0</v>
      </c>
      <c r="CG238" s="243" t="n">
        <v>0</v>
      </c>
      <c r="CH238" s="243" t="n">
        <v>0</v>
      </c>
      <c r="CI238" s="243" t="n">
        <v>0</v>
      </c>
      <c r="CJ238" s="243" t="n">
        <v>0</v>
      </c>
      <c r="CK238" s="243" t="n">
        <v>0</v>
      </c>
      <c r="CL238" s="243" t="n">
        <v>0</v>
      </c>
      <c r="CM238" s="243" t="n">
        <v>0</v>
      </c>
      <c r="CN238" s="243" t="n">
        <v>0</v>
      </c>
      <c r="WY238" s="236" t="n">
        <v>0</v>
      </c>
      <c r="WZ238" s="108"/>
      <c r="XA238" s="237" t="n">
        <v>0</v>
      </c>
      <c r="XB238" s="61" t="n">
        <v>102</v>
      </c>
      <c r="XC238" s="200" t="n">
        <f aca="false">XB238-W238</f>
        <v>0</v>
      </c>
      <c r="XD238" s="256" t="n">
        <f aca="false">SUMIF('TRIEN KHAI SX'!$B$8:$B$262,$B238,'TRIEN KHAI SX'!$CM$8:$CM$262)-W238</f>
        <v>0</v>
      </c>
      <c r="XE238" s="257" t="n">
        <f aca="false">SUMIF('TRIEN KHAI SX'!$B$8:$B$262,$B238,'TRIEN KHAI SX'!$FG$8:$FG$262)</f>
        <v>0</v>
      </c>
      <c r="XF238" s="258"/>
      <c r="XG238" s="258"/>
      <c r="XH238" s="258"/>
      <c r="XI238" s="258"/>
      <c r="XJ238" s="258"/>
      <c r="XK238" s="45"/>
      <c r="XL238" s="45"/>
      <c r="XM238" s="48"/>
      <c r="XN238" s="48"/>
      <c r="XO238" s="48"/>
      <c r="XP238" s="48"/>
      <c r="XQ238" s="48"/>
      <c r="XR238" s="48"/>
      <c r="XS238" s="48"/>
      <c r="XT238" s="48"/>
      <c r="XU238" s="48"/>
      <c r="XV238" s="48"/>
      <c r="XW238" s="48"/>
      <c r="XX238" s="48"/>
      <c r="XY238" s="48"/>
      <c r="XZ238" s="48"/>
      <c r="YA238" s="48"/>
      <c r="YB238" s="48"/>
      <c r="YC238" s="48"/>
      <c r="YD238" s="48"/>
      <c r="YE238" s="48"/>
      <c r="YF238" s="48"/>
      <c r="YG238" s="48"/>
      <c r="YH238" s="48"/>
      <c r="YI238" s="48"/>
      <c r="YJ238" s="48"/>
      <c r="YK238" s="48"/>
      <c r="YL238" s="48"/>
      <c r="YM238" s="48"/>
      <c r="YN238" s="48"/>
      <c r="YO238" s="48"/>
      <c r="YP238" s="48"/>
      <c r="YQ238" s="48"/>
      <c r="YR238" s="48"/>
      <c r="YS238" s="48"/>
      <c r="YT238" s="48"/>
      <c r="YU238" s="48"/>
      <c r="YV238" s="48"/>
      <c r="YW238" s="48"/>
      <c r="YX238" s="48"/>
      <c r="YY238" s="48"/>
      <c r="YZ238" s="48"/>
      <c r="ZA238" s="48"/>
      <c r="ZB238" s="48"/>
      <c r="ZC238" s="48"/>
      <c r="ZD238" s="48"/>
      <c r="ZE238" s="48"/>
      <c r="ZF238" s="48"/>
      <c r="ZG238" s="48"/>
      <c r="ZH238" s="48"/>
      <c r="ZI238" s="48"/>
      <c r="ZJ238" s="48"/>
      <c r="ZK238" s="48"/>
      <c r="ZL238" s="48"/>
      <c r="ZM238" s="48"/>
      <c r="ZN238" s="48"/>
      <c r="ZO238" s="48"/>
      <c r="ZP238" s="48"/>
      <c r="ZQ238" s="48"/>
      <c r="ZR238" s="48"/>
      <c r="ZS238" s="48"/>
      <c r="ZT238" s="48"/>
      <c r="ZU238" s="48"/>
      <c r="ZV238" s="48"/>
      <c r="ZW238" s="48"/>
      <c r="ZX238" s="48"/>
      <c r="ZY238" s="48"/>
      <c r="ZZ238" s="48"/>
      <c r="AAA238" s="48"/>
      <c r="AAB238" s="48"/>
      <c r="AAC238" s="48"/>
      <c r="AAD238" s="48"/>
      <c r="AAE238" s="48"/>
      <c r="AAF238" s="48"/>
      <c r="AAG238" s="48"/>
      <c r="AAH238" s="48"/>
      <c r="AAI238" s="48"/>
      <c r="AAJ238" s="48"/>
      <c r="AAK238" s="48"/>
      <c r="AAL238" s="48"/>
      <c r="AAM238" s="48"/>
      <c r="AAN238" s="48"/>
      <c r="AAO238" s="48"/>
      <c r="AAP238" s="48"/>
      <c r="AAQ238" s="48"/>
      <c r="AAR238" s="48"/>
      <c r="AAS238" s="48"/>
      <c r="AAT238" s="48"/>
      <c r="AAU238" s="48"/>
      <c r="AAV238" s="48"/>
      <c r="AAW238" s="48"/>
      <c r="AAX238" s="48"/>
      <c r="AAY238" s="48"/>
      <c r="AAZ238" s="48"/>
      <c r="ABA238" s="48"/>
      <c r="ABB238" s="48"/>
      <c r="ABC238" s="48"/>
      <c r="ABD238" s="48"/>
      <c r="ABE238" s="48"/>
      <c r="ABF238" s="48"/>
      <c r="ABG238" s="48"/>
      <c r="ABH238" s="48"/>
      <c r="ABI238" s="48"/>
      <c r="ABJ238" s="48"/>
      <c r="ABK238" s="48"/>
      <c r="ABL238" s="48"/>
      <c r="ABM238" s="48"/>
      <c r="ABN238" s="48"/>
      <c r="ABO238" s="48"/>
      <c r="ABP238" s="48"/>
      <c r="ABQ238" s="48"/>
      <c r="ABR238" s="48"/>
      <c r="ABS238" s="48"/>
      <c r="ABT238" s="48"/>
      <c r="ABU238" s="48"/>
      <c r="ABV238" s="48"/>
      <c r="ABW238" s="48"/>
      <c r="ABX238" s="48"/>
      <c r="ABY238" s="48"/>
      <c r="ABZ238" s="48"/>
      <c r="ACA238" s="48"/>
      <c r="ACB238" s="48"/>
      <c r="ACC238" s="48"/>
      <c r="ACD238" s="48"/>
      <c r="ACE238" s="48"/>
      <c r="ACF238" s="48"/>
      <c r="ACG238" s="48"/>
      <c r="ACH238" s="48"/>
      <c r="ACI238" s="48"/>
      <c r="ACJ238" s="48"/>
      <c r="ACK238" s="48"/>
      <c r="ACL238" s="48"/>
      <c r="ACM238" s="48"/>
      <c r="ACN238" s="48"/>
      <c r="ACO238" s="48"/>
      <c r="ACP238" s="48"/>
      <c r="ACQ238" s="48"/>
      <c r="ACR238" s="48"/>
      <c r="ACS238" s="48"/>
      <c r="ACT238" s="48"/>
      <c r="ACU238" s="48"/>
      <c r="ACV238" s="48"/>
      <c r="ACW238" s="48"/>
      <c r="ACX238" s="48"/>
      <c r="ACY238" s="48"/>
      <c r="ACZ238" s="48"/>
      <c r="ADA238" s="48"/>
      <c r="ADB238" s="48"/>
      <c r="ADC238" s="48"/>
      <c r="ADD238" s="48"/>
      <c r="ADE238" s="48"/>
      <c r="ADF238" s="48"/>
      <c r="ADG238" s="48"/>
      <c r="ADH238" s="48"/>
      <c r="ADI238" s="48"/>
      <c r="ADJ238" s="48"/>
      <c r="ADK238" s="48"/>
      <c r="ADL238" s="48"/>
      <c r="ADM238" s="48"/>
      <c r="ADN238" s="48"/>
      <c r="ADO238" s="48"/>
      <c r="ADP238" s="48"/>
      <c r="ADQ238" s="48"/>
      <c r="ADR238" s="48"/>
      <c r="ADS238" s="48"/>
      <c r="ADT238" s="48"/>
      <c r="ADU238" s="48"/>
      <c r="ADV238" s="48"/>
      <c r="ADW238" s="48"/>
      <c r="ADX238" s="48"/>
      <c r="ADY238" s="48"/>
      <c r="ADZ238" s="48"/>
      <c r="AEA238" s="48"/>
      <c r="AEB238" s="48"/>
      <c r="AEC238" s="48"/>
      <c r="AED238" s="48"/>
      <c r="AEE238" s="48"/>
      <c r="AEF238" s="48"/>
      <c r="AEG238" s="48"/>
      <c r="AEH238" s="48"/>
      <c r="AEI238" s="48"/>
      <c r="AEJ238" s="48"/>
      <c r="AEK238" s="48"/>
      <c r="AEL238" s="48"/>
      <c r="AEM238" s="48"/>
      <c r="AEN238" s="48"/>
      <c r="AEO238" s="48"/>
      <c r="AEP238" s="48"/>
      <c r="AEQ238" s="48"/>
      <c r="AER238" s="48"/>
      <c r="AES238" s="48"/>
      <c r="AET238" s="48"/>
      <c r="AEU238" s="48"/>
      <c r="AEV238" s="48"/>
      <c r="AEW238" s="48"/>
      <c r="AEX238" s="48"/>
      <c r="AEY238" s="48"/>
      <c r="AEZ238" s="48"/>
      <c r="AFA238" s="48"/>
      <c r="AFB238" s="48"/>
      <c r="AFC238" s="48"/>
      <c r="AFD238" s="48"/>
      <c r="AFE238" s="48"/>
      <c r="AFF238" s="48"/>
      <c r="AFG238" s="48"/>
      <c r="AFH238" s="48"/>
      <c r="AFI238" s="48"/>
      <c r="AFJ238" s="48"/>
      <c r="AFK238" s="48"/>
      <c r="AFL238" s="48"/>
      <c r="AFM238" s="48"/>
      <c r="AFN238" s="48"/>
      <c r="AFO238" s="48"/>
      <c r="AFP238" s="48"/>
      <c r="AFQ238" s="48"/>
      <c r="AFR238" s="48"/>
      <c r="AFS238" s="48"/>
      <c r="AFT238" s="48"/>
      <c r="AFU238" s="48"/>
      <c r="AFV238" s="48"/>
      <c r="AFW238" s="48"/>
      <c r="AFX238" s="48"/>
      <c r="AFY238" s="48"/>
      <c r="AFZ238" s="48"/>
      <c r="AGA238" s="48"/>
      <c r="AGB238" s="48"/>
      <c r="AGC238" s="48"/>
      <c r="AGD238" s="48"/>
      <c r="AGE238" s="48"/>
      <c r="AGF238" s="48"/>
      <c r="AGG238" s="48"/>
      <c r="AGH238" s="48"/>
      <c r="AGI238" s="48"/>
      <c r="AGJ238" s="48"/>
      <c r="AGK238" s="48"/>
      <c r="AGL238" s="48"/>
      <c r="AGM238" s="48"/>
      <c r="AGN238" s="48"/>
      <c r="AGO238" s="48"/>
      <c r="AGP238" s="48"/>
      <c r="AGQ238" s="48"/>
      <c r="AGR238" s="48"/>
      <c r="AGS238" s="48"/>
      <c r="AGT238" s="48"/>
      <c r="AGU238" s="48"/>
      <c r="AGV238" s="48"/>
      <c r="AGW238" s="48"/>
      <c r="AGX238" s="48"/>
      <c r="AGY238" s="48"/>
      <c r="AGZ238" s="48"/>
      <c r="AHA238" s="48"/>
      <c r="AHB238" s="48"/>
      <c r="AHC238" s="48"/>
      <c r="AHD238" s="48"/>
      <c r="AHE238" s="48"/>
      <c r="AHF238" s="48"/>
      <c r="AHG238" s="48"/>
      <c r="AHH238" s="48"/>
      <c r="AHI238" s="48"/>
      <c r="AHJ238" s="48"/>
      <c r="AHK238" s="48"/>
      <c r="AHL238" s="48"/>
      <c r="AHM238" s="48"/>
      <c r="AHN238" s="48"/>
      <c r="AHO238" s="48"/>
      <c r="AHP238" s="48"/>
      <c r="AHQ238" s="48"/>
      <c r="AHR238" s="48"/>
      <c r="AHS238" s="48"/>
      <c r="AHT238" s="48"/>
      <c r="AHU238" s="48"/>
      <c r="AHV238" s="48"/>
      <c r="AHW238" s="48"/>
      <c r="AHX238" s="48"/>
      <c r="AHY238" s="48"/>
      <c r="AHZ238" s="48"/>
      <c r="AIA238" s="48"/>
      <c r="AIB238" s="48"/>
      <c r="AIC238" s="48"/>
      <c r="AID238" s="48"/>
      <c r="AIE238" s="48"/>
      <c r="AIF238" s="48"/>
      <c r="AIG238" s="48"/>
      <c r="AIH238" s="48"/>
      <c r="AII238" s="48"/>
      <c r="AIJ238" s="48"/>
      <c r="AIK238" s="48"/>
      <c r="AIL238" s="48"/>
      <c r="AIM238" s="48"/>
      <c r="AIN238" s="48"/>
      <c r="AIO238" s="48"/>
      <c r="AIP238" s="48"/>
      <c r="AIQ238" s="48"/>
      <c r="AIR238" s="48"/>
      <c r="AIS238" s="48"/>
      <c r="AIT238" s="48"/>
      <c r="AIU238" s="48"/>
      <c r="AIV238" s="48"/>
      <c r="AIW238" s="48"/>
      <c r="AIX238" s="48"/>
      <c r="AIY238" s="48"/>
      <c r="AIZ238" s="48"/>
      <c r="AJA238" s="48"/>
      <c r="AJB238" s="48"/>
      <c r="AJC238" s="48"/>
      <c r="AJD238" s="48"/>
      <c r="AJE238" s="48"/>
      <c r="AJF238" s="48"/>
      <c r="AJG238" s="48"/>
      <c r="AJH238" s="48"/>
      <c r="AJI238" s="48"/>
      <c r="AJJ238" s="48"/>
      <c r="AJK238" s="48"/>
      <c r="AJL238" s="48"/>
      <c r="AJM238" s="48"/>
      <c r="AJN238" s="48"/>
      <c r="AJO238" s="48"/>
      <c r="AJP238" s="48"/>
      <c r="AJQ238" s="48"/>
      <c r="AJR238" s="48"/>
      <c r="AJS238" s="48"/>
      <c r="AJT238" s="48"/>
      <c r="AJU238" s="48"/>
      <c r="AJV238" s="48"/>
      <c r="AJW238" s="48"/>
      <c r="AJX238" s="48"/>
      <c r="AJY238" s="48"/>
      <c r="AJZ238" s="48"/>
      <c r="AKA238" s="48"/>
      <c r="AKB238" s="48"/>
      <c r="AKC238" s="48"/>
      <c r="AKD238" s="48"/>
      <c r="AKE238" s="48"/>
      <c r="AKF238" s="48"/>
      <c r="AKG238" s="48"/>
      <c r="AKH238" s="48"/>
      <c r="AKI238" s="48"/>
      <c r="AKJ238" s="48"/>
      <c r="AKK238" s="48"/>
      <c r="AKL238" s="48"/>
      <c r="AKM238" s="48"/>
      <c r="AKN238" s="48"/>
      <c r="AKO238" s="48"/>
      <c r="AKP238" s="48"/>
      <c r="AKQ238" s="48"/>
      <c r="AKR238" s="48"/>
      <c r="AKS238" s="48"/>
      <c r="AKT238" s="48"/>
      <c r="AKU238" s="48"/>
      <c r="AKV238" s="48"/>
      <c r="AKW238" s="48"/>
      <c r="AKX238" s="48"/>
      <c r="AKY238" s="48"/>
      <c r="AKZ238" s="48"/>
      <c r="ALA238" s="48"/>
      <c r="ALB238" s="48"/>
      <c r="ALC238" s="48"/>
      <c r="ALD238" s="48"/>
      <c r="ALE238" s="48"/>
      <c r="ALF238" s="48"/>
      <c r="ALG238" s="48"/>
      <c r="ALH238" s="48"/>
      <c r="ALI238" s="48"/>
      <c r="ALJ238" s="48"/>
      <c r="ALK238" s="48"/>
      <c r="ALL238" s="48"/>
      <c r="ALM238" s="48"/>
      <c r="ALN238" s="48"/>
      <c r="ALO238" s="48"/>
      <c r="ALP238" s="48"/>
      <c r="ALQ238" s="48"/>
      <c r="ALR238" s="48"/>
      <c r="ALS238" s="48"/>
      <c r="ALT238" s="48"/>
      <c r="ALU238" s="48"/>
      <c r="ALV238" s="48"/>
      <c r="ALW238" s="48"/>
      <c r="ALX238" s="48"/>
      <c r="ALY238" s="48"/>
      <c r="ALZ238" s="48"/>
      <c r="AMA238" s="48"/>
      <c r="AMB238" s="48"/>
      <c r="AMC238" s="48"/>
      <c r="AMD238" s="48"/>
      <c r="AME238" s="48"/>
      <c r="AMF238" s="48"/>
      <c r="AMG238" s="48"/>
      <c r="AMH238" s="48"/>
      <c r="AMI238" s="48"/>
      <c r="AMJ238" s="48"/>
    </row>
    <row r="239" s="243" customFormat="true" ht="16.5" hidden="false" customHeight="true" outlineLevel="0" collapsed="false">
      <c r="A239" s="240" t="n">
        <f aca="false">A238+1</f>
        <v>227</v>
      </c>
      <c r="B239" s="242" t="s">
        <v>646</v>
      </c>
      <c r="C239" s="242" t="s">
        <v>646</v>
      </c>
      <c r="D239" s="242" t="s">
        <v>647</v>
      </c>
      <c r="E239" s="242" t="s">
        <v>634</v>
      </c>
      <c r="F239" s="242" t="n">
        <v>0</v>
      </c>
      <c r="G239" s="242" t="s">
        <v>635</v>
      </c>
      <c r="H239" s="244" t="s">
        <v>294</v>
      </c>
      <c r="I239" s="242" t="n">
        <f aca="false">COUNTIF($C$13:$C$265,$C239)</f>
        <v>1</v>
      </c>
      <c r="J239" s="245" t="n">
        <f aca="false">COUNTIF($B$13:$B$265,$B239)</f>
        <v>1</v>
      </c>
      <c r="K239" s="244"/>
      <c r="L239" s="246" t="n">
        <v>1204</v>
      </c>
      <c r="M239" s="246" t="n">
        <v>552</v>
      </c>
      <c r="N239" s="246" t="n">
        <v>202</v>
      </c>
      <c r="O239" s="260" t="n">
        <f aca="false">L239*M239*N239/10^9</f>
        <v>0.134250816</v>
      </c>
      <c r="P239" s="248" t="n">
        <v>0.047298122</v>
      </c>
      <c r="Q239" s="249"/>
      <c r="R239" s="254" t="n">
        <v>98.6</v>
      </c>
      <c r="S239" s="251"/>
      <c r="T239" s="254" t="n">
        <v>97.37</v>
      </c>
      <c r="U239" s="253" t="n">
        <v>117.8177</v>
      </c>
      <c r="V239" s="254"/>
      <c r="W239" s="255" t="n">
        <f aca="false">SUM(X239:WY239)</f>
        <v>72</v>
      </c>
      <c r="X239" s="243" t="n">
        <v>0</v>
      </c>
      <c r="Y239" s="243" t="n">
        <v>0</v>
      </c>
      <c r="Z239" s="243" t="n">
        <v>0</v>
      </c>
      <c r="AA239" s="243" t="n">
        <v>0</v>
      </c>
      <c r="AB239" s="243" t="n">
        <v>40</v>
      </c>
      <c r="AC239" s="243" t="n">
        <v>0</v>
      </c>
      <c r="AD239" s="243" t="n">
        <v>2</v>
      </c>
      <c r="AE239" s="243" t="n">
        <v>0</v>
      </c>
      <c r="AF239" s="243" t="n">
        <v>0</v>
      </c>
      <c r="AG239" s="243" t="n">
        <v>0</v>
      </c>
      <c r="AH239" s="243" t="n">
        <v>0</v>
      </c>
      <c r="AI239" s="243" t="n">
        <v>0</v>
      </c>
      <c r="AJ239" s="243" t="n">
        <v>0</v>
      </c>
      <c r="AK239" s="243" t="n">
        <v>0</v>
      </c>
      <c r="AL239" s="243" t="n">
        <v>0</v>
      </c>
      <c r="AM239" s="243" t="n">
        <v>0</v>
      </c>
      <c r="AP239" s="243" t="n">
        <v>0</v>
      </c>
      <c r="AQ239" s="243" t="n">
        <v>0</v>
      </c>
      <c r="AR239" s="243" t="n">
        <v>0</v>
      </c>
      <c r="AS239" s="243" t="n">
        <v>0</v>
      </c>
      <c r="AT239" s="243" t="n">
        <v>0</v>
      </c>
      <c r="AU239" s="243" t="n">
        <v>0</v>
      </c>
      <c r="AV239" s="243" t="n">
        <v>0</v>
      </c>
      <c r="AW239" s="243" t="n">
        <v>0</v>
      </c>
      <c r="AX239" s="243" t="n">
        <v>0</v>
      </c>
      <c r="AY239" s="243" t="n">
        <v>0</v>
      </c>
      <c r="AZ239" s="243" t="n">
        <v>0</v>
      </c>
      <c r="BA239" s="243" t="n">
        <v>0</v>
      </c>
      <c r="BB239" s="243" t="n">
        <v>0</v>
      </c>
      <c r="BC239" s="243" t="n">
        <v>0</v>
      </c>
      <c r="BD239" s="243" t="n">
        <v>0</v>
      </c>
      <c r="BE239" s="243" t="n">
        <v>0</v>
      </c>
      <c r="BF239" s="243" t="n">
        <v>0</v>
      </c>
      <c r="BG239" s="243" t="n">
        <v>0</v>
      </c>
      <c r="BH239" s="243" t="n">
        <v>0</v>
      </c>
      <c r="BI239" s="243" t="n">
        <v>0</v>
      </c>
      <c r="BJ239" s="243" t="n">
        <v>0</v>
      </c>
      <c r="BK239" s="243" t="n">
        <v>0</v>
      </c>
      <c r="BL239" s="243" t="n">
        <v>0</v>
      </c>
      <c r="BM239" s="243" t="n">
        <v>0</v>
      </c>
      <c r="BN239" s="243" t="n">
        <v>0</v>
      </c>
      <c r="BO239" s="243" t="n">
        <v>0</v>
      </c>
      <c r="BP239" s="243" t="n">
        <v>0</v>
      </c>
      <c r="BQ239" s="243" t="n">
        <v>0</v>
      </c>
      <c r="BR239" s="243" t="n">
        <v>0</v>
      </c>
      <c r="BS239" s="243" t="n">
        <v>0</v>
      </c>
      <c r="BT239" s="243" t="n">
        <v>0</v>
      </c>
      <c r="BU239" s="243" t="n">
        <v>0</v>
      </c>
      <c r="BV239" s="243" t="n">
        <v>0</v>
      </c>
      <c r="BW239" s="243" t="n">
        <v>0</v>
      </c>
      <c r="BX239" s="243" t="n">
        <v>0</v>
      </c>
      <c r="BY239" s="243" t="n">
        <v>0</v>
      </c>
      <c r="BZ239" s="243" t="n">
        <v>0</v>
      </c>
      <c r="CA239" s="243" t="n">
        <v>0</v>
      </c>
      <c r="CB239" s="243" t="n">
        <v>0</v>
      </c>
      <c r="CC239" s="243" t="n">
        <v>0</v>
      </c>
      <c r="CD239" s="243" t="n">
        <v>0</v>
      </c>
      <c r="CE239" s="243" t="n">
        <v>0</v>
      </c>
      <c r="CF239" s="243" t="n">
        <v>0</v>
      </c>
      <c r="CG239" s="243" t="n">
        <v>0</v>
      </c>
      <c r="CH239" s="243" t="n">
        <v>0</v>
      </c>
      <c r="CI239" s="243" t="n">
        <v>0</v>
      </c>
      <c r="CJ239" s="243" t="n">
        <v>0</v>
      </c>
      <c r="CK239" s="243" t="n">
        <v>0</v>
      </c>
      <c r="CL239" s="243" t="n">
        <v>0</v>
      </c>
      <c r="CM239" s="243" t="n">
        <v>0</v>
      </c>
      <c r="CN239" s="243" t="n">
        <v>0</v>
      </c>
      <c r="WY239" s="236" t="n">
        <v>30</v>
      </c>
      <c r="WZ239" s="108"/>
      <c r="XA239" s="237" t="n">
        <v>0</v>
      </c>
      <c r="XB239" s="61" t="n">
        <v>72</v>
      </c>
      <c r="XC239" s="200" t="n">
        <f aca="false">XB239-W239</f>
        <v>0</v>
      </c>
      <c r="XD239" s="256" t="n">
        <f aca="false">SUMIF('TRIEN KHAI SX'!$B$8:$B$262,$B239,'TRIEN KHAI SX'!$CM$8:$CM$262)-W239</f>
        <v>0</v>
      </c>
      <c r="XE239" s="257" t="n">
        <f aca="false">SUMIF('TRIEN KHAI SX'!$B$8:$B$262,$B239,'TRIEN KHAI SX'!$FG$8:$FG$262)</f>
        <v>0</v>
      </c>
      <c r="XF239" s="258"/>
      <c r="XG239" s="258"/>
      <c r="XH239" s="258"/>
      <c r="XI239" s="258"/>
      <c r="XJ239" s="258"/>
      <c r="XK239" s="45"/>
      <c r="XL239" s="45"/>
      <c r="XM239" s="48"/>
      <c r="XN239" s="48"/>
      <c r="XO239" s="48"/>
      <c r="XP239" s="48"/>
      <c r="XQ239" s="48"/>
      <c r="XR239" s="48"/>
      <c r="XS239" s="48"/>
      <c r="XT239" s="48"/>
      <c r="XU239" s="48"/>
      <c r="XV239" s="48"/>
      <c r="XW239" s="48"/>
      <c r="XX239" s="48"/>
      <c r="XY239" s="48"/>
      <c r="XZ239" s="48"/>
      <c r="YA239" s="48"/>
      <c r="YB239" s="48"/>
      <c r="YC239" s="48"/>
      <c r="YD239" s="48"/>
      <c r="YE239" s="48"/>
      <c r="YF239" s="48"/>
      <c r="YG239" s="48"/>
      <c r="YH239" s="48"/>
      <c r="YI239" s="48"/>
      <c r="YJ239" s="48"/>
      <c r="YK239" s="48"/>
      <c r="YL239" s="48"/>
      <c r="YM239" s="48"/>
      <c r="YN239" s="48"/>
      <c r="YO239" s="48"/>
      <c r="YP239" s="48"/>
      <c r="YQ239" s="48"/>
      <c r="YR239" s="48"/>
      <c r="YS239" s="48"/>
      <c r="YT239" s="48"/>
      <c r="YU239" s="48"/>
      <c r="YV239" s="48"/>
      <c r="YW239" s="48"/>
      <c r="YX239" s="48"/>
      <c r="YY239" s="48"/>
      <c r="YZ239" s="48"/>
      <c r="ZA239" s="48"/>
      <c r="ZB239" s="48"/>
      <c r="ZC239" s="48"/>
      <c r="ZD239" s="48"/>
      <c r="ZE239" s="48"/>
      <c r="ZF239" s="48"/>
      <c r="ZG239" s="48"/>
      <c r="ZH239" s="48"/>
      <c r="ZI239" s="48"/>
      <c r="ZJ239" s="48"/>
      <c r="ZK239" s="48"/>
      <c r="ZL239" s="48"/>
      <c r="ZM239" s="48"/>
      <c r="ZN239" s="48"/>
      <c r="ZO239" s="48"/>
      <c r="ZP239" s="48"/>
      <c r="ZQ239" s="48"/>
      <c r="ZR239" s="48"/>
      <c r="ZS239" s="48"/>
      <c r="ZT239" s="48"/>
      <c r="ZU239" s="48"/>
      <c r="ZV239" s="48"/>
      <c r="ZW239" s="48"/>
      <c r="ZX239" s="48"/>
      <c r="ZY239" s="48"/>
      <c r="ZZ239" s="48"/>
      <c r="AAA239" s="48"/>
      <c r="AAB239" s="48"/>
      <c r="AAC239" s="48"/>
      <c r="AAD239" s="48"/>
      <c r="AAE239" s="48"/>
      <c r="AAF239" s="48"/>
      <c r="AAG239" s="48"/>
      <c r="AAH239" s="48"/>
      <c r="AAI239" s="48"/>
      <c r="AAJ239" s="48"/>
      <c r="AAK239" s="48"/>
      <c r="AAL239" s="48"/>
      <c r="AAM239" s="48"/>
      <c r="AAN239" s="48"/>
      <c r="AAO239" s="48"/>
      <c r="AAP239" s="48"/>
      <c r="AAQ239" s="48"/>
      <c r="AAR239" s="48"/>
      <c r="AAS239" s="48"/>
      <c r="AAT239" s="48"/>
      <c r="AAU239" s="48"/>
      <c r="AAV239" s="48"/>
      <c r="AAW239" s="48"/>
      <c r="AAX239" s="48"/>
      <c r="AAY239" s="48"/>
      <c r="AAZ239" s="48"/>
      <c r="ABA239" s="48"/>
      <c r="ABB239" s="48"/>
      <c r="ABC239" s="48"/>
      <c r="ABD239" s="48"/>
      <c r="ABE239" s="48"/>
      <c r="ABF239" s="48"/>
      <c r="ABG239" s="48"/>
      <c r="ABH239" s="48"/>
      <c r="ABI239" s="48"/>
      <c r="ABJ239" s="48"/>
      <c r="ABK239" s="48"/>
      <c r="ABL239" s="48"/>
      <c r="ABM239" s="48"/>
      <c r="ABN239" s="48"/>
      <c r="ABO239" s="48"/>
      <c r="ABP239" s="48"/>
      <c r="ABQ239" s="48"/>
      <c r="ABR239" s="48"/>
      <c r="ABS239" s="48"/>
      <c r="ABT239" s="48"/>
      <c r="ABU239" s="48"/>
      <c r="ABV239" s="48"/>
      <c r="ABW239" s="48"/>
      <c r="ABX239" s="48"/>
      <c r="ABY239" s="48"/>
      <c r="ABZ239" s="48"/>
      <c r="ACA239" s="48"/>
      <c r="ACB239" s="48"/>
      <c r="ACC239" s="48"/>
      <c r="ACD239" s="48"/>
      <c r="ACE239" s="48"/>
      <c r="ACF239" s="48"/>
      <c r="ACG239" s="48"/>
      <c r="ACH239" s="48"/>
      <c r="ACI239" s="48"/>
      <c r="ACJ239" s="48"/>
      <c r="ACK239" s="48"/>
      <c r="ACL239" s="48"/>
      <c r="ACM239" s="48"/>
      <c r="ACN239" s="48"/>
      <c r="ACO239" s="48"/>
      <c r="ACP239" s="48"/>
      <c r="ACQ239" s="48"/>
      <c r="ACR239" s="48"/>
      <c r="ACS239" s="48"/>
      <c r="ACT239" s="48"/>
      <c r="ACU239" s="48"/>
      <c r="ACV239" s="48"/>
      <c r="ACW239" s="48"/>
      <c r="ACX239" s="48"/>
      <c r="ACY239" s="48"/>
      <c r="ACZ239" s="48"/>
      <c r="ADA239" s="48"/>
      <c r="ADB239" s="48"/>
      <c r="ADC239" s="48"/>
      <c r="ADD239" s="48"/>
      <c r="ADE239" s="48"/>
      <c r="ADF239" s="48"/>
      <c r="ADG239" s="48"/>
      <c r="ADH239" s="48"/>
      <c r="ADI239" s="48"/>
      <c r="ADJ239" s="48"/>
      <c r="ADK239" s="48"/>
      <c r="ADL239" s="48"/>
      <c r="ADM239" s="48"/>
      <c r="ADN239" s="48"/>
      <c r="ADO239" s="48"/>
      <c r="ADP239" s="48"/>
      <c r="ADQ239" s="48"/>
      <c r="ADR239" s="48"/>
      <c r="ADS239" s="48"/>
      <c r="ADT239" s="48"/>
      <c r="ADU239" s="48"/>
      <c r="ADV239" s="48"/>
      <c r="ADW239" s="48"/>
      <c r="ADX239" s="48"/>
      <c r="ADY239" s="48"/>
      <c r="ADZ239" s="48"/>
      <c r="AEA239" s="48"/>
      <c r="AEB239" s="48"/>
      <c r="AEC239" s="48"/>
      <c r="AED239" s="48"/>
      <c r="AEE239" s="48"/>
      <c r="AEF239" s="48"/>
      <c r="AEG239" s="48"/>
      <c r="AEH239" s="48"/>
      <c r="AEI239" s="48"/>
      <c r="AEJ239" s="48"/>
      <c r="AEK239" s="48"/>
      <c r="AEL239" s="48"/>
      <c r="AEM239" s="48"/>
      <c r="AEN239" s="48"/>
      <c r="AEO239" s="48"/>
      <c r="AEP239" s="48"/>
      <c r="AEQ239" s="48"/>
      <c r="AER239" s="48"/>
      <c r="AES239" s="48"/>
      <c r="AET239" s="48"/>
      <c r="AEU239" s="48"/>
      <c r="AEV239" s="48"/>
      <c r="AEW239" s="48"/>
      <c r="AEX239" s="48"/>
      <c r="AEY239" s="48"/>
      <c r="AEZ239" s="48"/>
      <c r="AFA239" s="48"/>
      <c r="AFB239" s="48"/>
      <c r="AFC239" s="48"/>
      <c r="AFD239" s="48"/>
      <c r="AFE239" s="48"/>
      <c r="AFF239" s="48"/>
      <c r="AFG239" s="48"/>
      <c r="AFH239" s="48"/>
      <c r="AFI239" s="48"/>
      <c r="AFJ239" s="48"/>
      <c r="AFK239" s="48"/>
      <c r="AFL239" s="48"/>
      <c r="AFM239" s="48"/>
      <c r="AFN239" s="48"/>
      <c r="AFO239" s="48"/>
      <c r="AFP239" s="48"/>
      <c r="AFQ239" s="48"/>
      <c r="AFR239" s="48"/>
      <c r="AFS239" s="48"/>
      <c r="AFT239" s="48"/>
      <c r="AFU239" s="48"/>
      <c r="AFV239" s="48"/>
      <c r="AFW239" s="48"/>
      <c r="AFX239" s="48"/>
      <c r="AFY239" s="48"/>
      <c r="AFZ239" s="48"/>
      <c r="AGA239" s="48"/>
      <c r="AGB239" s="48"/>
      <c r="AGC239" s="48"/>
      <c r="AGD239" s="48"/>
      <c r="AGE239" s="48"/>
      <c r="AGF239" s="48"/>
      <c r="AGG239" s="48"/>
      <c r="AGH239" s="48"/>
      <c r="AGI239" s="48"/>
      <c r="AGJ239" s="48"/>
      <c r="AGK239" s="48"/>
      <c r="AGL239" s="48"/>
      <c r="AGM239" s="48"/>
      <c r="AGN239" s="48"/>
      <c r="AGO239" s="48"/>
      <c r="AGP239" s="48"/>
      <c r="AGQ239" s="48"/>
      <c r="AGR239" s="48"/>
      <c r="AGS239" s="48"/>
      <c r="AGT239" s="48"/>
      <c r="AGU239" s="48"/>
      <c r="AGV239" s="48"/>
      <c r="AGW239" s="48"/>
      <c r="AGX239" s="48"/>
      <c r="AGY239" s="48"/>
      <c r="AGZ239" s="48"/>
      <c r="AHA239" s="48"/>
      <c r="AHB239" s="48"/>
      <c r="AHC239" s="48"/>
      <c r="AHD239" s="48"/>
      <c r="AHE239" s="48"/>
      <c r="AHF239" s="48"/>
      <c r="AHG239" s="48"/>
      <c r="AHH239" s="48"/>
      <c r="AHI239" s="48"/>
      <c r="AHJ239" s="48"/>
      <c r="AHK239" s="48"/>
      <c r="AHL239" s="48"/>
      <c r="AHM239" s="48"/>
      <c r="AHN239" s="48"/>
      <c r="AHO239" s="48"/>
      <c r="AHP239" s="48"/>
      <c r="AHQ239" s="48"/>
      <c r="AHR239" s="48"/>
      <c r="AHS239" s="48"/>
      <c r="AHT239" s="48"/>
      <c r="AHU239" s="48"/>
      <c r="AHV239" s="48"/>
      <c r="AHW239" s="48"/>
      <c r="AHX239" s="48"/>
      <c r="AHY239" s="48"/>
      <c r="AHZ239" s="48"/>
      <c r="AIA239" s="48"/>
      <c r="AIB239" s="48"/>
      <c r="AIC239" s="48"/>
      <c r="AID239" s="48"/>
      <c r="AIE239" s="48"/>
      <c r="AIF239" s="48"/>
      <c r="AIG239" s="48"/>
      <c r="AIH239" s="48"/>
      <c r="AII239" s="48"/>
      <c r="AIJ239" s="48"/>
      <c r="AIK239" s="48"/>
      <c r="AIL239" s="48"/>
      <c r="AIM239" s="48"/>
      <c r="AIN239" s="48"/>
      <c r="AIO239" s="48"/>
      <c r="AIP239" s="48"/>
      <c r="AIQ239" s="48"/>
      <c r="AIR239" s="48"/>
      <c r="AIS239" s="48"/>
      <c r="AIT239" s="48"/>
      <c r="AIU239" s="48"/>
      <c r="AIV239" s="48"/>
      <c r="AIW239" s="48"/>
      <c r="AIX239" s="48"/>
      <c r="AIY239" s="48"/>
      <c r="AIZ239" s="48"/>
      <c r="AJA239" s="48"/>
      <c r="AJB239" s="48"/>
      <c r="AJC239" s="48"/>
      <c r="AJD239" s="48"/>
      <c r="AJE239" s="48"/>
      <c r="AJF239" s="48"/>
      <c r="AJG239" s="48"/>
      <c r="AJH239" s="48"/>
      <c r="AJI239" s="48"/>
      <c r="AJJ239" s="48"/>
      <c r="AJK239" s="48"/>
      <c r="AJL239" s="48"/>
      <c r="AJM239" s="48"/>
      <c r="AJN239" s="48"/>
      <c r="AJO239" s="48"/>
      <c r="AJP239" s="48"/>
      <c r="AJQ239" s="48"/>
      <c r="AJR239" s="48"/>
      <c r="AJS239" s="48"/>
      <c r="AJT239" s="48"/>
      <c r="AJU239" s="48"/>
      <c r="AJV239" s="48"/>
      <c r="AJW239" s="48"/>
      <c r="AJX239" s="48"/>
      <c r="AJY239" s="48"/>
      <c r="AJZ239" s="48"/>
      <c r="AKA239" s="48"/>
      <c r="AKB239" s="48"/>
      <c r="AKC239" s="48"/>
      <c r="AKD239" s="48"/>
      <c r="AKE239" s="48"/>
      <c r="AKF239" s="48"/>
      <c r="AKG239" s="48"/>
      <c r="AKH239" s="48"/>
      <c r="AKI239" s="48"/>
      <c r="AKJ239" s="48"/>
      <c r="AKK239" s="48"/>
      <c r="AKL239" s="48"/>
      <c r="AKM239" s="48"/>
      <c r="AKN239" s="48"/>
      <c r="AKO239" s="48"/>
      <c r="AKP239" s="48"/>
      <c r="AKQ239" s="48"/>
      <c r="AKR239" s="48"/>
      <c r="AKS239" s="48"/>
      <c r="AKT239" s="48"/>
      <c r="AKU239" s="48"/>
      <c r="AKV239" s="48"/>
      <c r="AKW239" s="48"/>
      <c r="AKX239" s="48"/>
      <c r="AKY239" s="48"/>
      <c r="AKZ239" s="48"/>
      <c r="ALA239" s="48"/>
      <c r="ALB239" s="48"/>
      <c r="ALC239" s="48"/>
      <c r="ALD239" s="48"/>
      <c r="ALE239" s="48"/>
      <c r="ALF239" s="48"/>
      <c r="ALG239" s="48"/>
      <c r="ALH239" s="48"/>
      <c r="ALI239" s="48"/>
      <c r="ALJ239" s="48"/>
      <c r="ALK239" s="48"/>
      <c r="ALL239" s="48"/>
      <c r="ALM239" s="48"/>
      <c r="ALN239" s="48"/>
      <c r="ALO239" s="48"/>
      <c r="ALP239" s="48"/>
      <c r="ALQ239" s="48"/>
      <c r="ALR239" s="48"/>
      <c r="ALS239" s="48"/>
      <c r="ALT239" s="48"/>
      <c r="ALU239" s="48"/>
      <c r="ALV239" s="48"/>
      <c r="ALW239" s="48"/>
      <c r="ALX239" s="48"/>
      <c r="ALY239" s="48"/>
      <c r="ALZ239" s="48"/>
      <c r="AMA239" s="48"/>
      <c r="AMB239" s="48"/>
      <c r="AMC239" s="48"/>
      <c r="AMD239" s="48"/>
      <c r="AME239" s="48"/>
      <c r="AMF239" s="48"/>
      <c r="AMG239" s="48"/>
      <c r="AMH239" s="48"/>
      <c r="AMI239" s="48"/>
      <c r="AMJ239" s="48"/>
    </row>
    <row r="240" s="243" customFormat="true" ht="16.5" hidden="false" customHeight="true" outlineLevel="0" collapsed="false">
      <c r="A240" s="240" t="n">
        <f aca="false">A239+1</f>
        <v>228</v>
      </c>
      <c r="B240" s="242" t="s">
        <v>648</v>
      </c>
      <c r="C240" s="242" t="s">
        <v>648</v>
      </c>
      <c r="D240" s="242" t="s">
        <v>649</v>
      </c>
      <c r="E240" s="242" t="s">
        <v>634</v>
      </c>
      <c r="F240" s="242" t="n">
        <v>0</v>
      </c>
      <c r="G240" s="242" t="s">
        <v>635</v>
      </c>
      <c r="H240" s="244" t="s">
        <v>294</v>
      </c>
      <c r="I240" s="242" t="n">
        <f aca="false">COUNTIF($C$13:$C$265,$C240)</f>
        <v>1</v>
      </c>
      <c r="J240" s="245" t="n">
        <f aca="false">COUNTIF($B$13:$B$265,$B240)</f>
        <v>1</v>
      </c>
      <c r="K240" s="244"/>
      <c r="L240" s="246" t="n">
        <v>904</v>
      </c>
      <c r="M240" s="246" t="n">
        <v>449</v>
      </c>
      <c r="N240" s="246" t="n">
        <v>300</v>
      </c>
      <c r="O240" s="260" t="n">
        <f aca="false">L240*M240*N240/10^9</f>
        <v>0.1217688</v>
      </c>
      <c r="P240" s="248" t="n">
        <v>0.037929844</v>
      </c>
      <c r="Q240" s="249"/>
      <c r="R240" s="254" t="n">
        <v>81.9</v>
      </c>
      <c r="S240" s="251"/>
      <c r="T240" s="254" t="n">
        <v>80.88</v>
      </c>
      <c r="U240" s="253" t="n">
        <v>97.8648</v>
      </c>
      <c r="V240" s="254"/>
      <c r="W240" s="255" t="n">
        <f aca="false">SUM(X240:WY240)</f>
        <v>102</v>
      </c>
      <c r="X240" s="243" t="n">
        <v>0</v>
      </c>
      <c r="Y240" s="243" t="n">
        <v>0</v>
      </c>
      <c r="Z240" s="243" t="n">
        <v>0</v>
      </c>
      <c r="AA240" s="243" t="n">
        <v>0</v>
      </c>
      <c r="AB240" s="243" t="n">
        <v>0</v>
      </c>
      <c r="AC240" s="243" t="n">
        <v>40</v>
      </c>
      <c r="AD240" s="243" t="n">
        <v>2</v>
      </c>
      <c r="AE240" s="243" t="n">
        <v>0</v>
      </c>
      <c r="AF240" s="243" t="n">
        <v>0</v>
      </c>
      <c r="AG240" s="243" t="n">
        <v>0</v>
      </c>
      <c r="AH240" s="243" t="n">
        <v>0</v>
      </c>
      <c r="AI240" s="243" t="n">
        <v>0</v>
      </c>
      <c r="AJ240" s="243" t="n">
        <v>0</v>
      </c>
      <c r="AK240" s="243" t="n">
        <v>0</v>
      </c>
      <c r="AL240" s="243" t="n">
        <v>0</v>
      </c>
      <c r="AM240" s="243" t="n">
        <v>0</v>
      </c>
      <c r="AP240" s="243" t="n">
        <v>0</v>
      </c>
      <c r="AQ240" s="243" t="n">
        <v>0</v>
      </c>
      <c r="AR240" s="243" t="n">
        <v>0</v>
      </c>
      <c r="AS240" s="243" t="n">
        <v>0</v>
      </c>
      <c r="AT240" s="243" t="n">
        <v>0</v>
      </c>
      <c r="AU240" s="243" t="n">
        <v>0</v>
      </c>
      <c r="AV240" s="243" t="n">
        <v>0</v>
      </c>
      <c r="AW240" s="243" t="n">
        <v>0</v>
      </c>
      <c r="AX240" s="243" t="n">
        <v>0</v>
      </c>
      <c r="AY240" s="243" t="n">
        <v>0</v>
      </c>
      <c r="AZ240" s="243" t="n">
        <v>0</v>
      </c>
      <c r="BA240" s="243" t="n">
        <v>0</v>
      </c>
      <c r="BB240" s="243" t="n">
        <v>0</v>
      </c>
      <c r="BC240" s="243" t="n">
        <v>0</v>
      </c>
      <c r="BD240" s="243" t="n">
        <v>0</v>
      </c>
      <c r="BE240" s="243" t="n">
        <v>0</v>
      </c>
      <c r="BF240" s="243" t="n">
        <v>0</v>
      </c>
      <c r="BG240" s="243" t="n">
        <v>0</v>
      </c>
      <c r="BH240" s="243" t="n">
        <v>0</v>
      </c>
      <c r="BI240" s="243" t="n">
        <v>0</v>
      </c>
      <c r="BJ240" s="243" t="n">
        <v>0</v>
      </c>
      <c r="BK240" s="243" t="n">
        <v>0</v>
      </c>
      <c r="BL240" s="243" t="n">
        <v>0</v>
      </c>
      <c r="BM240" s="243" t="n">
        <v>0</v>
      </c>
      <c r="BN240" s="243" t="n">
        <v>0</v>
      </c>
      <c r="BO240" s="243" t="n">
        <v>0</v>
      </c>
      <c r="BP240" s="243" t="n">
        <v>0</v>
      </c>
      <c r="BQ240" s="243" t="n">
        <v>30</v>
      </c>
      <c r="BR240" s="243" t="n">
        <v>0</v>
      </c>
      <c r="BS240" s="243" t="n">
        <v>0</v>
      </c>
      <c r="BT240" s="243" t="n">
        <v>0</v>
      </c>
      <c r="BU240" s="243" t="n">
        <v>0</v>
      </c>
      <c r="BV240" s="243" t="n">
        <v>0</v>
      </c>
      <c r="BW240" s="243" t="n">
        <v>0</v>
      </c>
      <c r="BX240" s="243" t="n">
        <v>0</v>
      </c>
      <c r="BY240" s="243" t="n">
        <v>0</v>
      </c>
      <c r="BZ240" s="243" t="n">
        <v>0</v>
      </c>
      <c r="CA240" s="243" t="n">
        <v>0</v>
      </c>
      <c r="CB240" s="243" t="n">
        <v>0</v>
      </c>
      <c r="CC240" s="243" t="n">
        <v>0</v>
      </c>
      <c r="CD240" s="243" t="n">
        <v>0</v>
      </c>
      <c r="CE240" s="243" t="n">
        <v>0</v>
      </c>
      <c r="CF240" s="243" t="n">
        <v>0</v>
      </c>
      <c r="CG240" s="243" t="n">
        <v>0</v>
      </c>
      <c r="CH240" s="243" t="n">
        <v>0</v>
      </c>
      <c r="CI240" s="243" t="n">
        <v>0</v>
      </c>
      <c r="CJ240" s="243" t="n">
        <v>0</v>
      </c>
      <c r="CK240" s="243" t="n">
        <v>0</v>
      </c>
      <c r="CL240" s="243" t="n">
        <v>0</v>
      </c>
      <c r="CM240" s="243" t="n">
        <v>0</v>
      </c>
      <c r="CN240" s="243" t="n">
        <v>0</v>
      </c>
      <c r="WY240" s="236" t="n">
        <v>30</v>
      </c>
      <c r="WZ240" s="108"/>
      <c r="XA240" s="237" t="n">
        <v>0</v>
      </c>
      <c r="XB240" s="61" t="n">
        <v>102</v>
      </c>
      <c r="XC240" s="200" t="n">
        <f aca="false">XB240-W240</f>
        <v>0</v>
      </c>
      <c r="XD240" s="256" t="n">
        <f aca="false">SUMIF('TRIEN KHAI SX'!$B$8:$B$262,$B240,'TRIEN KHAI SX'!$CM$8:$CM$262)-W240</f>
        <v>0</v>
      </c>
      <c r="XE240" s="257" t="n">
        <f aca="false">SUMIF('TRIEN KHAI SX'!$B$8:$B$262,$B240,'TRIEN KHAI SX'!$FG$8:$FG$262)</f>
        <v>0</v>
      </c>
      <c r="XF240" s="258"/>
      <c r="XG240" s="258"/>
      <c r="XH240" s="258"/>
      <c r="XI240" s="258"/>
      <c r="XJ240" s="258"/>
      <c r="XK240" s="45"/>
      <c r="XL240" s="45"/>
      <c r="XM240" s="48"/>
      <c r="XN240" s="48"/>
      <c r="XO240" s="48"/>
      <c r="XP240" s="48"/>
      <c r="XQ240" s="48"/>
      <c r="XR240" s="48"/>
      <c r="XS240" s="48"/>
      <c r="XT240" s="48"/>
      <c r="XU240" s="48"/>
      <c r="XV240" s="48"/>
      <c r="XW240" s="48"/>
      <c r="XX240" s="48"/>
      <c r="XY240" s="48"/>
      <c r="XZ240" s="48"/>
      <c r="YA240" s="48"/>
      <c r="YB240" s="48"/>
      <c r="YC240" s="48"/>
      <c r="YD240" s="48"/>
      <c r="YE240" s="48"/>
      <c r="YF240" s="48"/>
      <c r="YG240" s="48"/>
      <c r="YH240" s="48"/>
      <c r="YI240" s="48"/>
      <c r="YJ240" s="48"/>
      <c r="YK240" s="48"/>
      <c r="YL240" s="48"/>
      <c r="YM240" s="48"/>
      <c r="YN240" s="48"/>
      <c r="YO240" s="48"/>
      <c r="YP240" s="48"/>
      <c r="YQ240" s="48"/>
      <c r="YR240" s="48"/>
      <c r="YS240" s="48"/>
      <c r="YT240" s="48"/>
      <c r="YU240" s="48"/>
      <c r="YV240" s="48"/>
      <c r="YW240" s="48"/>
      <c r="YX240" s="48"/>
      <c r="YY240" s="48"/>
      <c r="YZ240" s="48"/>
      <c r="ZA240" s="48"/>
      <c r="ZB240" s="48"/>
      <c r="ZC240" s="48"/>
      <c r="ZD240" s="48"/>
      <c r="ZE240" s="48"/>
      <c r="ZF240" s="48"/>
      <c r="ZG240" s="48"/>
      <c r="ZH240" s="48"/>
      <c r="ZI240" s="48"/>
      <c r="ZJ240" s="48"/>
      <c r="ZK240" s="48"/>
      <c r="ZL240" s="48"/>
      <c r="ZM240" s="48"/>
      <c r="ZN240" s="48"/>
      <c r="ZO240" s="48"/>
      <c r="ZP240" s="48"/>
      <c r="ZQ240" s="48"/>
      <c r="ZR240" s="48"/>
      <c r="ZS240" s="48"/>
      <c r="ZT240" s="48"/>
      <c r="ZU240" s="48"/>
      <c r="ZV240" s="48"/>
      <c r="ZW240" s="48"/>
      <c r="ZX240" s="48"/>
      <c r="ZY240" s="48"/>
      <c r="ZZ240" s="48"/>
      <c r="AAA240" s="48"/>
      <c r="AAB240" s="48"/>
      <c r="AAC240" s="48"/>
      <c r="AAD240" s="48"/>
      <c r="AAE240" s="48"/>
      <c r="AAF240" s="48"/>
      <c r="AAG240" s="48"/>
      <c r="AAH240" s="48"/>
      <c r="AAI240" s="48"/>
      <c r="AAJ240" s="48"/>
      <c r="AAK240" s="48"/>
      <c r="AAL240" s="48"/>
      <c r="AAM240" s="48"/>
      <c r="AAN240" s="48"/>
      <c r="AAO240" s="48"/>
      <c r="AAP240" s="48"/>
      <c r="AAQ240" s="48"/>
      <c r="AAR240" s="48"/>
      <c r="AAS240" s="48"/>
      <c r="AAT240" s="48"/>
      <c r="AAU240" s="48"/>
      <c r="AAV240" s="48"/>
      <c r="AAW240" s="48"/>
      <c r="AAX240" s="48"/>
      <c r="AAY240" s="48"/>
      <c r="AAZ240" s="48"/>
      <c r="ABA240" s="48"/>
      <c r="ABB240" s="48"/>
      <c r="ABC240" s="48"/>
      <c r="ABD240" s="48"/>
      <c r="ABE240" s="48"/>
      <c r="ABF240" s="48"/>
      <c r="ABG240" s="48"/>
      <c r="ABH240" s="48"/>
      <c r="ABI240" s="48"/>
      <c r="ABJ240" s="48"/>
      <c r="ABK240" s="48"/>
      <c r="ABL240" s="48"/>
      <c r="ABM240" s="48"/>
      <c r="ABN240" s="48"/>
      <c r="ABO240" s="48"/>
      <c r="ABP240" s="48"/>
      <c r="ABQ240" s="48"/>
      <c r="ABR240" s="48"/>
      <c r="ABS240" s="48"/>
      <c r="ABT240" s="48"/>
      <c r="ABU240" s="48"/>
      <c r="ABV240" s="48"/>
      <c r="ABW240" s="48"/>
      <c r="ABX240" s="48"/>
      <c r="ABY240" s="48"/>
      <c r="ABZ240" s="48"/>
      <c r="ACA240" s="48"/>
      <c r="ACB240" s="48"/>
      <c r="ACC240" s="48"/>
      <c r="ACD240" s="48"/>
      <c r="ACE240" s="48"/>
      <c r="ACF240" s="48"/>
      <c r="ACG240" s="48"/>
      <c r="ACH240" s="48"/>
      <c r="ACI240" s="48"/>
      <c r="ACJ240" s="48"/>
      <c r="ACK240" s="48"/>
      <c r="ACL240" s="48"/>
      <c r="ACM240" s="48"/>
      <c r="ACN240" s="48"/>
      <c r="ACO240" s="48"/>
      <c r="ACP240" s="48"/>
      <c r="ACQ240" s="48"/>
      <c r="ACR240" s="48"/>
      <c r="ACS240" s="48"/>
      <c r="ACT240" s="48"/>
      <c r="ACU240" s="48"/>
      <c r="ACV240" s="48"/>
      <c r="ACW240" s="48"/>
      <c r="ACX240" s="48"/>
      <c r="ACY240" s="48"/>
      <c r="ACZ240" s="48"/>
      <c r="ADA240" s="48"/>
      <c r="ADB240" s="48"/>
      <c r="ADC240" s="48"/>
      <c r="ADD240" s="48"/>
      <c r="ADE240" s="48"/>
      <c r="ADF240" s="48"/>
      <c r="ADG240" s="48"/>
      <c r="ADH240" s="48"/>
      <c r="ADI240" s="48"/>
      <c r="ADJ240" s="48"/>
      <c r="ADK240" s="48"/>
      <c r="ADL240" s="48"/>
      <c r="ADM240" s="48"/>
      <c r="ADN240" s="48"/>
      <c r="ADO240" s="48"/>
      <c r="ADP240" s="48"/>
      <c r="ADQ240" s="48"/>
      <c r="ADR240" s="48"/>
      <c r="ADS240" s="48"/>
      <c r="ADT240" s="48"/>
      <c r="ADU240" s="48"/>
      <c r="ADV240" s="48"/>
      <c r="ADW240" s="48"/>
      <c r="ADX240" s="48"/>
      <c r="ADY240" s="48"/>
      <c r="ADZ240" s="48"/>
      <c r="AEA240" s="48"/>
      <c r="AEB240" s="48"/>
      <c r="AEC240" s="48"/>
      <c r="AED240" s="48"/>
      <c r="AEE240" s="48"/>
      <c r="AEF240" s="48"/>
      <c r="AEG240" s="48"/>
      <c r="AEH240" s="48"/>
      <c r="AEI240" s="48"/>
      <c r="AEJ240" s="48"/>
      <c r="AEK240" s="48"/>
      <c r="AEL240" s="48"/>
      <c r="AEM240" s="48"/>
      <c r="AEN240" s="48"/>
      <c r="AEO240" s="48"/>
      <c r="AEP240" s="48"/>
      <c r="AEQ240" s="48"/>
      <c r="AER240" s="48"/>
      <c r="AES240" s="48"/>
      <c r="AET240" s="48"/>
      <c r="AEU240" s="48"/>
      <c r="AEV240" s="48"/>
      <c r="AEW240" s="48"/>
      <c r="AEX240" s="48"/>
      <c r="AEY240" s="48"/>
      <c r="AEZ240" s="48"/>
      <c r="AFA240" s="48"/>
      <c r="AFB240" s="48"/>
      <c r="AFC240" s="48"/>
      <c r="AFD240" s="48"/>
      <c r="AFE240" s="48"/>
      <c r="AFF240" s="48"/>
      <c r="AFG240" s="48"/>
      <c r="AFH240" s="48"/>
      <c r="AFI240" s="48"/>
      <c r="AFJ240" s="48"/>
      <c r="AFK240" s="48"/>
      <c r="AFL240" s="48"/>
      <c r="AFM240" s="48"/>
      <c r="AFN240" s="48"/>
      <c r="AFO240" s="48"/>
      <c r="AFP240" s="48"/>
      <c r="AFQ240" s="48"/>
      <c r="AFR240" s="48"/>
      <c r="AFS240" s="48"/>
      <c r="AFT240" s="48"/>
      <c r="AFU240" s="48"/>
      <c r="AFV240" s="48"/>
      <c r="AFW240" s="48"/>
      <c r="AFX240" s="48"/>
      <c r="AFY240" s="48"/>
      <c r="AFZ240" s="48"/>
      <c r="AGA240" s="48"/>
      <c r="AGB240" s="48"/>
      <c r="AGC240" s="48"/>
      <c r="AGD240" s="48"/>
      <c r="AGE240" s="48"/>
      <c r="AGF240" s="48"/>
      <c r="AGG240" s="48"/>
      <c r="AGH240" s="48"/>
      <c r="AGI240" s="48"/>
      <c r="AGJ240" s="48"/>
      <c r="AGK240" s="48"/>
      <c r="AGL240" s="48"/>
      <c r="AGM240" s="48"/>
      <c r="AGN240" s="48"/>
      <c r="AGO240" s="48"/>
      <c r="AGP240" s="48"/>
      <c r="AGQ240" s="48"/>
      <c r="AGR240" s="48"/>
      <c r="AGS240" s="48"/>
      <c r="AGT240" s="48"/>
      <c r="AGU240" s="48"/>
      <c r="AGV240" s="48"/>
      <c r="AGW240" s="48"/>
      <c r="AGX240" s="48"/>
      <c r="AGY240" s="48"/>
      <c r="AGZ240" s="48"/>
      <c r="AHA240" s="48"/>
      <c r="AHB240" s="48"/>
      <c r="AHC240" s="48"/>
      <c r="AHD240" s="48"/>
      <c r="AHE240" s="48"/>
      <c r="AHF240" s="48"/>
      <c r="AHG240" s="48"/>
      <c r="AHH240" s="48"/>
      <c r="AHI240" s="48"/>
      <c r="AHJ240" s="48"/>
      <c r="AHK240" s="48"/>
      <c r="AHL240" s="48"/>
      <c r="AHM240" s="48"/>
      <c r="AHN240" s="48"/>
      <c r="AHO240" s="48"/>
      <c r="AHP240" s="48"/>
      <c r="AHQ240" s="48"/>
      <c r="AHR240" s="48"/>
      <c r="AHS240" s="48"/>
      <c r="AHT240" s="48"/>
      <c r="AHU240" s="48"/>
      <c r="AHV240" s="48"/>
      <c r="AHW240" s="48"/>
      <c r="AHX240" s="48"/>
      <c r="AHY240" s="48"/>
      <c r="AHZ240" s="48"/>
      <c r="AIA240" s="48"/>
      <c r="AIB240" s="48"/>
      <c r="AIC240" s="48"/>
      <c r="AID240" s="48"/>
      <c r="AIE240" s="48"/>
      <c r="AIF240" s="48"/>
      <c r="AIG240" s="48"/>
      <c r="AIH240" s="48"/>
      <c r="AII240" s="48"/>
      <c r="AIJ240" s="48"/>
      <c r="AIK240" s="48"/>
      <c r="AIL240" s="48"/>
      <c r="AIM240" s="48"/>
      <c r="AIN240" s="48"/>
      <c r="AIO240" s="48"/>
      <c r="AIP240" s="48"/>
      <c r="AIQ240" s="48"/>
      <c r="AIR240" s="48"/>
      <c r="AIS240" s="48"/>
      <c r="AIT240" s="48"/>
      <c r="AIU240" s="48"/>
      <c r="AIV240" s="48"/>
      <c r="AIW240" s="48"/>
      <c r="AIX240" s="48"/>
      <c r="AIY240" s="48"/>
      <c r="AIZ240" s="48"/>
      <c r="AJA240" s="48"/>
      <c r="AJB240" s="48"/>
      <c r="AJC240" s="48"/>
      <c r="AJD240" s="48"/>
      <c r="AJE240" s="48"/>
      <c r="AJF240" s="48"/>
      <c r="AJG240" s="48"/>
      <c r="AJH240" s="48"/>
      <c r="AJI240" s="48"/>
      <c r="AJJ240" s="48"/>
      <c r="AJK240" s="48"/>
      <c r="AJL240" s="48"/>
      <c r="AJM240" s="48"/>
      <c r="AJN240" s="48"/>
      <c r="AJO240" s="48"/>
      <c r="AJP240" s="48"/>
      <c r="AJQ240" s="48"/>
      <c r="AJR240" s="48"/>
      <c r="AJS240" s="48"/>
      <c r="AJT240" s="48"/>
      <c r="AJU240" s="48"/>
      <c r="AJV240" s="48"/>
      <c r="AJW240" s="48"/>
      <c r="AJX240" s="48"/>
      <c r="AJY240" s="48"/>
      <c r="AJZ240" s="48"/>
      <c r="AKA240" s="48"/>
      <c r="AKB240" s="48"/>
      <c r="AKC240" s="48"/>
      <c r="AKD240" s="48"/>
      <c r="AKE240" s="48"/>
      <c r="AKF240" s="48"/>
      <c r="AKG240" s="48"/>
      <c r="AKH240" s="48"/>
      <c r="AKI240" s="48"/>
      <c r="AKJ240" s="48"/>
      <c r="AKK240" s="48"/>
      <c r="AKL240" s="48"/>
      <c r="AKM240" s="48"/>
      <c r="AKN240" s="48"/>
      <c r="AKO240" s="48"/>
      <c r="AKP240" s="48"/>
      <c r="AKQ240" s="48"/>
      <c r="AKR240" s="48"/>
      <c r="AKS240" s="48"/>
      <c r="AKT240" s="48"/>
      <c r="AKU240" s="48"/>
      <c r="AKV240" s="48"/>
      <c r="AKW240" s="48"/>
      <c r="AKX240" s="48"/>
      <c r="AKY240" s="48"/>
      <c r="AKZ240" s="48"/>
      <c r="ALA240" s="48"/>
      <c r="ALB240" s="48"/>
      <c r="ALC240" s="48"/>
      <c r="ALD240" s="48"/>
      <c r="ALE240" s="48"/>
      <c r="ALF240" s="48"/>
      <c r="ALG240" s="48"/>
      <c r="ALH240" s="48"/>
      <c r="ALI240" s="48"/>
      <c r="ALJ240" s="48"/>
      <c r="ALK240" s="48"/>
      <c r="ALL240" s="48"/>
      <c r="ALM240" s="48"/>
      <c r="ALN240" s="48"/>
      <c r="ALO240" s="48"/>
      <c r="ALP240" s="48"/>
      <c r="ALQ240" s="48"/>
      <c r="ALR240" s="48"/>
      <c r="ALS240" s="48"/>
      <c r="ALT240" s="48"/>
      <c r="ALU240" s="48"/>
      <c r="ALV240" s="48"/>
      <c r="ALW240" s="48"/>
      <c r="ALX240" s="48"/>
      <c r="ALY240" s="48"/>
      <c r="ALZ240" s="48"/>
      <c r="AMA240" s="48"/>
      <c r="AMB240" s="48"/>
      <c r="AMC240" s="48"/>
      <c r="AMD240" s="48"/>
      <c r="AME240" s="48"/>
      <c r="AMF240" s="48"/>
      <c r="AMG240" s="48"/>
      <c r="AMH240" s="48"/>
      <c r="AMI240" s="48"/>
      <c r="AMJ240" s="48"/>
    </row>
    <row r="241" s="243" customFormat="true" ht="16.5" hidden="false" customHeight="true" outlineLevel="0" collapsed="false">
      <c r="A241" s="240" t="n">
        <f aca="false">A240+1</f>
        <v>229</v>
      </c>
      <c r="B241" s="242" t="s">
        <v>650</v>
      </c>
      <c r="C241" s="242" t="s">
        <v>650</v>
      </c>
      <c r="D241" s="242" t="s">
        <v>651</v>
      </c>
      <c r="E241" s="242" t="s">
        <v>634</v>
      </c>
      <c r="F241" s="242" t="n">
        <v>0</v>
      </c>
      <c r="G241" s="242" t="s">
        <v>635</v>
      </c>
      <c r="H241" s="244" t="s">
        <v>294</v>
      </c>
      <c r="I241" s="242" t="n">
        <f aca="false">COUNTIF($C$13:$C$265,$C241)</f>
        <v>1</v>
      </c>
      <c r="J241" s="245" t="n">
        <f aca="false">COUNTIF($B$13:$B$265,$B241)</f>
        <v>1</v>
      </c>
      <c r="K241" s="244"/>
      <c r="L241" s="246" t="n">
        <v>1364</v>
      </c>
      <c r="M241" s="246" t="n">
        <v>528</v>
      </c>
      <c r="N241" s="246" t="n">
        <v>229</v>
      </c>
      <c r="O241" s="260" t="n">
        <f aca="false">L241*M241*N241/10^9</f>
        <v>0.164923968</v>
      </c>
      <c r="P241" s="248" t="n">
        <v>0.045622645</v>
      </c>
      <c r="Q241" s="249"/>
      <c r="R241" s="254" t="n">
        <v>106.3</v>
      </c>
      <c r="S241" s="251"/>
      <c r="T241" s="254" t="n">
        <v>104.97</v>
      </c>
      <c r="U241" s="253" t="n">
        <v>127.0137</v>
      </c>
      <c r="V241" s="254"/>
      <c r="W241" s="255" t="n">
        <f aca="false">SUM(X241:WY241)</f>
        <v>72</v>
      </c>
      <c r="X241" s="243" t="n">
        <v>0</v>
      </c>
      <c r="Y241" s="243" t="n">
        <v>0</v>
      </c>
      <c r="Z241" s="243" t="n">
        <v>0</v>
      </c>
      <c r="AA241" s="243" t="n">
        <v>0</v>
      </c>
      <c r="AB241" s="243" t="n">
        <v>40</v>
      </c>
      <c r="AC241" s="243" t="n">
        <v>0</v>
      </c>
      <c r="AD241" s="243" t="n">
        <v>2</v>
      </c>
      <c r="AE241" s="243" t="n">
        <v>0</v>
      </c>
      <c r="AF241" s="243" t="n">
        <v>0</v>
      </c>
      <c r="AG241" s="243" t="n">
        <v>0</v>
      </c>
      <c r="AH241" s="243" t="n">
        <v>0</v>
      </c>
      <c r="AI241" s="243" t="n">
        <v>0</v>
      </c>
      <c r="AJ241" s="243" t="n">
        <v>0</v>
      </c>
      <c r="AK241" s="243" t="n">
        <v>0</v>
      </c>
      <c r="AL241" s="243" t="n">
        <v>0</v>
      </c>
      <c r="AM241" s="243" t="n">
        <v>0</v>
      </c>
      <c r="AP241" s="243" t="n">
        <v>0</v>
      </c>
      <c r="AQ241" s="243" t="n">
        <v>0</v>
      </c>
      <c r="AR241" s="243" t="n">
        <v>0</v>
      </c>
      <c r="AS241" s="243" t="n">
        <v>0</v>
      </c>
      <c r="AT241" s="243" t="n">
        <v>0</v>
      </c>
      <c r="AU241" s="243" t="n">
        <v>0</v>
      </c>
      <c r="AV241" s="243" t="n">
        <v>0</v>
      </c>
      <c r="AW241" s="243" t="n">
        <v>0</v>
      </c>
      <c r="AX241" s="243" t="n">
        <v>0</v>
      </c>
      <c r="AY241" s="243" t="n">
        <v>0</v>
      </c>
      <c r="AZ241" s="243" t="n">
        <v>0</v>
      </c>
      <c r="BA241" s="243" t="n">
        <v>0</v>
      </c>
      <c r="BB241" s="243" t="n">
        <v>0</v>
      </c>
      <c r="BC241" s="243" t="n">
        <v>0</v>
      </c>
      <c r="BD241" s="243" t="n">
        <v>0</v>
      </c>
      <c r="BE241" s="243" t="n">
        <v>0</v>
      </c>
      <c r="BF241" s="243" t="n">
        <v>0</v>
      </c>
      <c r="BG241" s="243" t="n">
        <v>0</v>
      </c>
      <c r="BH241" s="243" t="n">
        <v>0</v>
      </c>
      <c r="BI241" s="243" t="n">
        <v>0</v>
      </c>
      <c r="BJ241" s="243" t="n">
        <v>0</v>
      </c>
      <c r="BK241" s="243" t="n">
        <v>0</v>
      </c>
      <c r="BL241" s="243" t="n">
        <v>0</v>
      </c>
      <c r="BM241" s="243" t="n">
        <v>0</v>
      </c>
      <c r="BN241" s="243" t="n">
        <v>0</v>
      </c>
      <c r="BO241" s="243" t="n">
        <v>0</v>
      </c>
      <c r="BP241" s="243" t="n">
        <v>0</v>
      </c>
      <c r="BQ241" s="243" t="n">
        <v>0</v>
      </c>
      <c r="BR241" s="243" t="n">
        <v>0</v>
      </c>
      <c r="BS241" s="243" t="n">
        <v>0</v>
      </c>
      <c r="BT241" s="243" t="n">
        <v>0</v>
      </c>
      <c r="BU241" s="243" t="n">
        <v>0</v>
      </c>
      <c r="BV241" s="243" t="n">
        <v>0</v>
      </c>
      <c r="BW241" s="243" t="n">
        <v>0</v>
      </c>
      <c r="BX241" s="243" t="n">
        <v>0</v>
      </c>
      <c r="BY241" s="243" t="n">
        <v>0</v>
      </c>
      <c r="BZ241" s="243" t="n">
        <v>0</v>
      </c>
      <c r="CA241" s="243" t="n">
        <v>0</v>
      </c>
      <c r="CB241" s="243" t="n">
        <v>0</v>
      </c>
      <c r="CC241" s="243" t="n">
        <v>0</v>
      </c>
      <c r="CD241" s="243" t="n">
        <v>0</v>
      </c>
      <c r="CE241" s="243" t="n">
        <v>0</v>
      </c>
      <c r="CF241" s="243" t="n">
        <v>0</v>
      </c>
      <c r="CG241" s="243" t="n">
        <v>0</v>
      </c>
      <c r="CH241" s="243" t="n">
        <v>0</v>
      </c>
      <c r="CI241" s="243" t="n">
        <v>0</v>
      </c>
      <c r="CJ241" s="243" t="n">
        <v>0</v>
      </c>
      <c r="CK241" s="243" t="n">
        <v>0</v>
      </c>
      <c r="CL241" s="243" t="n">
        <v>0</v>
      </c>
      <c r="CM241" s="243" t="n">
        <v>0</v>
      </c>
      <c r="CN241" s="243" t="n">
        <v>0</v>
      </c>
      <c r="WY241" s="236" t="n">
        <v>30</v>
      </c>
      <c r="WZ241" s="108"/>
      <c r="XA241" s="237" t="n">
        <v>0</v>
      </c>
      <c r="XB241" s="61" t="n">
        <v>72</v>
      </c>
      <c r="XC241" s="200" t="n">
        <f aca="false">XB241-W241</f>
        <v>0</v>
      </c>
      <c r="XD241" s="256" t="n">
        <f aca="false">SUMIF('TRIEN KHAI SX'!$B$8:$B$262,$B241,'TRIEN KHAI SX'!$CM$8:$CM$262)-W241</f>
        <v>0</v>
      </c>
      <c r="XE241" s="257" t="n">
        <f aca="false">SUMIF('TRIEN KHAI SX'!$B$8:$B$262,$B241,'TRIEN KHAI SX'!$FG$8:$FG$262)</f>
        <v>0</v>
      </c>
      <c r="XF241" s="258"/>
      <c r="XG241" s="258"/>
      <c r="XH241" s="258"/>
      <c r="XI241" s="258"/>
      <c r="XJ241" s="258"/>
      <c r="XK241" s="45"/>
      <c r="XL241" s="45"/>
      <c r="XM241" s="48"/>
      <c r="XN241" s="48"/>
      <c r="XO241" s="48"/>
      <c r="XP241" s="48"/>
      <c r="XQ241" s="48"/>
      <c r="XR241" s="48"/>
      <c r="XS241" s="48"/>
      <c r="XT241" s="48"/>
      <c r="XU241" s="48"/>
      <c r="XV241" s="48"/>
      <c r="XW241" s="48"/>
      <c r="XX241" s="48"/>
      <c r="XY241" s="48"/>
      <c r="XZ241" s="48"/>
      <c r="YA241" s="48"/>
      <c r="YB241" s="48"/>
      <c r="YC241" s="48"/>
      <c r="YD241" s="48"/>
      <c r="YE241" s="48"/>
      <c r="YF241" s="48"/>
      <c r="YG241" s="48"/>
      <c r="YH241" s="48"/>
      <c r="YI241" s="48"/>
      <c r="YJ241" s="48"/>
      <c r="YK241" s="48"/>
      <c r="YL241" s="48"/>
      <c r="YM241" s="48"/>
      <c r="YN241" s="48"/>
      <c r="YO241" s="48"/>
      <c r="YP241" s="48"/>
      <c r="YQ241" s="48"/>
      <c r="YR241" s="48"/>
      <c r="YS241" s="48"/>
      <c r="YT241" s="48"/>
      <c r="YU241" s="48"/>
      <c r="YV241" s="48"/>
      <c r="YW241" s="48"/>
      <c r="YX241" s="48"/>
      <c r="YY241" s="48"/>
      <c r="YZ241" s="48"/>
      <c r="ZA241" s="48"/>
      <c r="ZB241" s="48"/>
      <c r="ZC241" s="48"/>
      <c r="ZD241" s="48"/>
      <c r="ZE241" s="48"/>
      <c r="ZF241" s="48"/>
      <c r="ZG241" s="48"/>
      <c r="ZH241" s="48"/>
      <c r="ZI241" s="48"/>
      <c r="ZJ241" s="48"/>
      <c r="ZK241" s="48"/>
      <c r="ZL241" s="48"/>
      <c r="ZM241" s="48"/>
      <c r="ZN241" s="48"/>
      <c r="ZO241" s="48"/>
      <c r="ZP241" s="48"/>
      <c r="ZQ241" s="48"/>
      <c r="ZR241" s="48"/>
      <c r="ZS241" s="48"/>
      <c r="ZT241" s="48"/>
      <c r="ZU241" s="48"/>
      <c r="ZV241" s="48"/>
      <c r="ZW241" s="48"/>
      <c r="ZX241" s="48"/>
      <c r="ZY241" s="48"/>
      <c r="ZZ241" s="48"/>
      <c r="AAA241" s="48"/>
      <c r="AAB241" s="48"/>
      <c r="AAC241" s="48"/>
      <c r="AAD241" s="48"/>
      <c r="AAE241" s="48"/>
      <c r="AAF241" s="48"/>
      <c r="AAG241" s="48"/>
      <c r="AAH241" s="48"/>
      <c r="AAI241" s="48"/>
      <c r="AAJ241" s="48"/>
      <c r="AAK241" s="48"/>
      <c r="AAL241" s="48"/>
      <c r="AAM241" s="48"/>
      <c r="AAN241" s="48"/>
      <c r="AAO241" s="48"/>
      <c r="AAP241" s="48"/>
      <c r="AAQ241" s="48"/>
      <c r="AAR241" s="48"/>
      <c r="AAS241" s="48"/>
      <c r="AAT241" s="48"/>
      <c r="AAU241" s="48"/>
      <c r="AAV241" s="48"/>
      <c r="AAW241" s="48"/>
      <c r="AAX241" s="48"/>
      <c r="AAY241" s="48"/>
      <c r="AAZ241" s="48"/>
      <c r="ABA241" s="48"/>
      <c r="ABB241" s="48"/>
      <c r="ABC241" s="48"/>
      <c r="ABD241" s="48"/>
      <c r="ABE241" s="48"/>
      <c r="ABF241" s="48"/>
      <c r="ABG241" s="48"/>
      <c r="ABH241" s="48"/>
      <c r="ABI241" s="48"/>
      <c r="ABJ241" s="48"/>
      <c r="ABK241" s="48"/>
      <c r="ABL241" s="48"/>
      <c r="ABM241" s="48"/>
      <c r="ABN241" s="48"/>
      <c r="ABO241" s="48"/>
      <c r="ABP241" s="48"/>
      <c r="ABQ241" s="48"/>
      <c r="ABR241" s="48"/>
      <c r="ABS241" s="48"/>
      <c r="ABT241" s="48"/>
      <c r="ABU241" s="48"/>
      <c r="ABV241" s="48"/>
      <c r="ABW241" s="48"/>
      <c r="ABX241" s="48"/>
      <c r="ABY241" s="48"/>
      <c r="ABZ241" s="48"/>
      <c r="ACA241" s="48"/>
      <c r="ACB241" s="48"/>
      <c r="ACC241" s="48"/>
      <c r="ACD241" s="48"/>
      <c r="ACE241" s="48"/>
      <c r="ACF241" s="48"/>
      <c r="ACG241" s="48"/>
      <c r="ACH241" s="48"/>
      <c r="ACI241" s="48"/>
      <c r="ACJ241" s="48"/>
      <c r="ACK241" s="48"/>
      <c r="ACL241" s="48"/>
      <c r="ACM241" s="48"/>
      <c r="ACN241" s="48"/>
      <c r="ACO241" s="48"/>
      <c r="ACP241" s="48"/>
      <c r="ACQ241" s="48"/>
      <c r="ACR241" s="48"/>
      <c r="ACS241" s="48"/>
      <c r="ACT241" s="48"/>
      <c r="ACU241" s="48"/>
      <c r="ACV241" s="48"/>
      <c r="ACW241" s="48"/>
      <c r="ACX241" s="48"/>
      <c r="ACY241" s="48"/>
      <c r="ACZ241" s="48"/>
      <c r="ADA241" s="48"/>
      <c r="ADB241" s="48"/>
      <c r="ADC241" s="48"/>
      <c r="ADD241" s="48"/>
      <c r="ADE241" s="48"/>
      <c r="ADF241" s="48"/>
      <c r="ADG241" s="48"/>
      <c r="ADH241" s="48"/>
      <c r="ADI241" s="48"/>
      <c r="ADJ241" s="48"/>
      <c r="ADK241" s="48"/>
      <c r="ADL241" s="48"/>
      <c r="ADM241" s="48"/>
      <c r="ADN241" s="48"/>
      <c r="ADO241" s="48"/>
      <c r="ADP241" s="48"/>
      <c r="ADQ241" s="48"/>
      <c r="ADR241" s="48"/>
      <c r="ADS241" s="48"/>
      <c r="ADT241" s="48"/>
      <c r="ADU241" s="48"/>
      <c r="ADV241" s="48"/>
      <c r="ADW241" s="48"/>
      <c r="ADX241" s="48"/>
      <c r="ADY241" s="48"/>
      <c r="ADZ241" s="48"/>
      <c r="AEA241" s="48"/>
      <c r="AEB241" s="48"/>
      <c r="AEC241" s="48"/>
      <c r="AED241" s="48"/>
      <c r="AEE241" s="48"/>
      <c r="AEF241" s="48"/>
      <c r="AEG241" s="48"/>
      <c r="AEH241" s="48"/>
      <c r="AEI241" s="48"/>
      <c r="AEJ241" s="48"/>
      <c r="AEK241" s="48"/>
      <c r="AEL241" s="48"/>
      <c r="AEM241" s="48"/>
      <c r="AEN241" s="48"/>
      <c r="AEO241" s="48"/>
      <c r="AEP241" s="48"/>
      <c r="AEQ241" s="48"/>
      <c r="AER241" s="48"/>
      <c r="AES241" s="48"/>
      <c r="AET241" s="48"/>
      <c r="AEU241" s="48"/>
      <c r="AEV241" s="48"/>
      <c r="AEW241" s="48"/>
      <c r="AEX241" s="48"/>
      <c r="AEY241" s="48"/>
      <c r="AEZ241" s="48"/>
      <c r="AFA241" s="48"/>
      <c r="AFB241" s="48"/>
      <c r="AFC241" s="48"/>
      <c r="AFD241" s="48"/>
      <c r="AFE241" s="48"/>
      <c r="AFF241" s="48"/>
      <c r="AFG241" s="48"/>
      <c r="AFH241" s="48"/>
      <c r="AFI241" s="48"/>
      <c r="AFJ241" s="48"/>
      <c r="AFK241" s="48"/>
      <c r="AFL241" s="48"/>
      <c r="AFM241" s="48"/>
      <c r="AFN241" s="48"/>
      <c r="AFO241" s="48"/>
      <c r="AFP241" s="48"/>
      <c r="AFQ241" s="48"/>
      <c r="AFR241" s="48"/>
      <c r="AFS241" s="48"/>
      <c r="AFT241" s="48"/>
      <c r="AFU241" s="48"/>
      <c r="AFV241" s="48"/>
      <c r="AFW241" s="48"/>
      <c r="AFX241" s="48"/>
      <c r="AFY241" s="48"/>
      <c r="AFZ241" s="48"/>
      <c r="AGA241" s="48"/>
      <c r="AGB241" s="48"/>
      <c r="AGC241" s="48"/>
      <c r="AGD241" s="48"/>
      <c r="AGE241" s="48"/>
      <c r="AGF241" s="48"/>
      <c r="AGG241" s="48"/>
      <c r="AGH241" s="48"/>
      <c r="AGI241" s="48"/>
      <c r="AGJ241" s="48"/>
      <c r="AGK241" s="48"/>
      <c r="AGL241" s="48"/>
      <c r="AGM241" s="48"/>
      <c r="AGN241" s="48"/>
      <c r="AGO241" s="48"/>
      <c r="AGP241" s="48"/>
      <c r="AGQ241" s="48"/>
      <c r="AGR241" s="48"/>
      <c r="AGS241" s="48"/>
      <c r="AGT241" s="48"/>
      <c r="AGU241" s="48"/>
      <c r="AGV241" s="48"/>
      <c r="AGW241" s="48"/>
      <c r="AGX241" s="48"/>
      <c r="AGY241" s="48"/>
      <c r="AGZ241" s="48"/>
      <c r="AHA241" s="48"/>
      <c r="AHB241" s="48"/>
      <c r="AHC241" s="48"/>
      <c r="AHD241" s="48"/>
      <c r="AHE241" s="48"/>
      <c r="AHF241" s="48"/>
      <c r="AHG241" s="48"/>
      <c r="AHH241" s="48"/>
      <c r="AHI241" s="48"/>
      <c r="AHJ241" s="48"/>
      <c r="AHK241" s="48"/>
      <c r="AHL241" s="48"/>
      <c r="AHM241" s="48"/>
      <c r="AHN241" s="48"/>
      <c r="AHO241" s="48"/>
      <c r="AHP241" s="48"/>
      <c r="AHQ241" s="48"/>
      <c r="AHR241" s="48"/>
      <c r="AHS241" s="48"/>
      <c r="AHT241" s="48"/>
      <c r="AHU241" s="48"/>
      <c r="AHV241" s="48"/>
      <c r="AHW241" s="48"/>
      <c r="AHX241" s="48"/>
      <c r="AHY241" s="48"/>
      <c r="AHZ241" s="48"/>
      <c r="AIA241" s="48"/>
      <c r="AIB241" s="48"/>
      <c r="AIC241" s="48"/>
      <c r="AID241" s="48"/>
      <c r="AIE241" s="48"/>
      <c r="AIF241" s="48"/>
      <c r="AIG241" s="48"/>
      <c r="AIH241" s="48"/>
      <c r="AII241" s="48"/>
      <c r="AIJ241" s="48"/>
      <c r="AIK241" s="48"/>
      <c r="AIL241" s="48"/>
      <c r="AIM241" s="48"/>
      <c r="AIN241" s="48"/>
      <c r="AIO241" s="48"/>
      <c r="AIP241" s="48"/>
      <c r="AIQ241" s="48"/>
      <c r="AIR241" s="48"/>
      <c r="AIS241" s="48"/>
      <c r="AIT241" s="48"/>
      <c r="AIU241" s="48"/>
      <c r="AIV241" s="48"/>
      <c r="AIW241" s="48"/>
      <c r="AIX241" s="48"/>
      <c r="AIY241" s="48"/>
      <c r="AIZ241" s="48"/>
      <c r="AJA241" s="48"/>
      <c r="AJB241" s="48"/>
      <c r="AJC241" s="48"/>
      <c r="AJD241" s="48"/>
      <c r="AJE241" s="48"/>
      <c r="AJF241" s="48"/>
      <c r="AJG241" s="48"/>
      <c r="AJH241" s="48"/>
      <c r="AJI241" s="48"/>
      <c r="AJJ241" s="48"/>
      <c r="AJK241" s="48"/>
      <c r="AJL241" s="48"/>
      <c r="AJM241" s="48"/>
      <c r="AJN241" s="48"/>
      <c r="AJO241" s="48"/>
      <c r="AJP241" s="48"/>
      <c r="AJQ241" s="48"/>
      <c r="AJR241" s="48"/>
      <c r="AJS241" s="48"/>
      <c r="AJT241" s="48"/>
      <c r="AJU241" s="48"/>
      <c r="AJV241" s="48"/>
      <c r="AJW241" s="48"/>
      <c r="AJX241" s="48"/>
      <c r="AJY241" s="48"/>
      <c r="AJZ241" s="48"/>
      <c r="AKA241" s="48"/>
      <c r="AKB241" s="48"/>
      <c r="AKC241" s="48"/>
      <c r="AKD241" s="48"/>
      <c r="AKE241" s="48"/>
      <c r="AKF241" s="48"/>
      <c r="AKG241" s="48"/>
      <c r="AKH241" s="48"/>
      <c r="AKI241" s="48"/>
      <c r="AKJ241" s="48"/>
      <c r="AKK241" s="48"/>
      <c r="AKL241" s="48"/>
      <c r="AKM241" s="48"/>
      <c r="AKN241" s="48"/>
      <c r="AKO241" s="48"/>
      <c r="AKP241" s="48"/>
      <c r="AKQ241" s="48"/>
      <c r="AKR241" s="48"/>
      <c r="AKS241" s="48"/>
      <c r="AKT241" s="48"/>
      <c r="AKU241" s="48"/>
      <c r="AKV241" s="48"/>
      <c r="AKW241" s="48"/>
      <c r="AKX241" s="48"/>
      <c r="AKY241" s="48"/>
      <c r="AKZ241" s="48"/>
      <c r="ALA241" s="48"/>
      <c r="ALB241" s="48"/>
      <c r="ALC241" s="48"/>
      <c r="ALD241" s="48"/>
      <c r="ALE241" s="48"/>
      <c r="ALF241" s="48"/>
      <c r="ALG241" s="48"/>
      <c r="ALH241" s="48"/>
      <c r="ALI241" s="48"/>
      <c r="ALJ241" s="48"/>
      <c r="ALK241" s="48"/>
      <c r="ALL241" s="48"/>
      <c r="ALM241" s="48"/>
      <c r="ALN241" s="48"/>
      <c r="ALO241" s="48"/>
      <c r="ALP241" s="48"/>
      <c r="ALQ241" s="48"/>
      <c r="ALR241" s="48"/>
      <c r="ALS241" s="48"/>
      <c r="ALT241" s="48"/>
      <c r="ALU241" s="48"/>
      <c r="ALV241" s="48"/>
      <c r="ALW241" s="48"/>
      <c r="ALX241" s="48"/>
      <c r="ALY241" s="48"/>
      <c r="ALZ241" s="48"/>
      <c r="AMA241" s="48"/>
      <c r="AMB241" s="48"/>
      <c r="AMC241" s="48"/>
      <c r="AMD241" s="48"/>
      <c r="AME241" s="48"/>
      <c r="AMF241" s="48"/>
      <c r="AMG241" s="48"/>
      <c r="AMH241" s="48"/>
      <c r="AMI241" s="48"/>
      <c r="AMJ241" s="48"/>
    </row>
    <row r="242" s="243" customFormat="true" ht="16.5" hidden="false" customHeight="true" outlineLevel="0" collapsed="false">
      <c r="A242" s="240" t="n">
        <f aca="false">A241+1</f>
        <v>230</v>
      </c>
      <c r="B242" s="242" t="s">
        <v>652</v>
      </c>
      <c r="C242" s="242" t="s">
        <v>652</v>
      </c>
      <c r="D242" s="242" t="s">
        <v>653</v>
      </c>
      <c r="E242" s="242" t="s">
        <v>634</v>
      </c>
      <c r="F242" s="242" t="n">
        <v>0</v>
      </c>
      <c r="G242" s="242" t="s">
        <v>635</v>
      </c>
      <c r="H242" s="244" t="s">
        <v>294</v>
      </c>
      <c r="I242" s="242" t="n">
        <f aca="false">COUNTIF($C$13:$C$265,$C242)</f>
        <v>1</v>
      </c>
      <c r="J242" s="245" t="n">
        <f aca="false">COUNTIF($B$13:$B$265,$B242)</f>
        <v>1</v>
      </c>
      <c r="K242" s="244"/>
      <c r="L242" s="246" t="n">
        <v>1440</v>
      </c>
      <c r="M242" s="246" t="n">
        <v>505</v>
      </c>
      <c r="N242" s="246" t="n">
        <v>260</v>
      </c>
      <c r="O242" s="260" t="n">
        <f aca="false">L242*M242*N242/10^9</f>
        <v>0.189072</v>
      </c>
      <c r="P242" s="248" t="n">
        <v>0.06236279</v>
      </c>
      <c r="Q242" s="249"/>
      <c r="R242" s="254" t="n">
        <v>132.6</v>
      </c>
      <c r="S242" s="251"/>
      <c r="T242" s="254" t="n">
        <v>130.94</v>
      </c>
      <c r="U242" s="253" t="n">
        <v>158.4374</v>
      </c>
      <c r="V242" s="254"/>
      <c r="W242" s="255" t="n">
        <f aca="false">SUM(X242:WY242)</f>
        <v>72</v>
      </c>
      <c r="X242" s="243" t="n">
        <v>0</v>
      </c>
      <c r="Y242" s="243" t="n">
        <v>0</v>
      </c>
      <c r="Z242" s="243" t="n">
        <v>0</v>
      </c>
      <c r="AA242" s="243" t="n">
        <v>0</v>
      </c>
      <c r="AB242" s="243" t="n">
        <v>0</v>
      </c>
      <c r="AC242" s="243" t="n">
        <v>40</v>
      </c>
      <c r="AD242" s="243" t="n">
        <v>2</v>
      </c>
      <c r="AE242" s="243" t="n">
        <v>0</v>
      </c>
      <c r="AF242" s="243" t="n">
        <v>0</v>
      </c>
      <c r="AG242" s="243" t="n">
        <v>0</v>
      </c>
      <c r="AH242" s="243" t="n">
        <v>0</v>
      </c>
      <c r="AI242" s="243" t="n">
        <v>0</v>
      </c>
      <c r="AJ242" s="243" t="n">
        <v>0</v>
      </c>
      <c r="AK242" s="243" t="n">
        <v>0</v>
      </c>
      <c r="AL242" s="243" t="n">
        <v>0</v>
      </c>
      <c r="AM242" s="243" t="n">
        <v>0</v>
      </c>
      <c r="AP242" s="243" t="n">
        <v>0</v>
      </c>
      <c r="AQ242" s="243" t="n">
        <v>0</v>
      </c>
      <c r="AR242" s="243" t="n">
        <v>0</v>
      </c>
      <c r="AS242" s="243" t="n">
        <v>0</v>
      </c>
      <c r="AT242" s="243" t="n">
        <v>0</v>
      </c>
      <c r="AU242" s="243" t="n">
        <v>0</v>
      </c>
      <c r="AV242" s="243" t="n">
        <v>0</v>
      </c>
      <c r="AW242" s="243" t="n">
        <v>0</v>
      </c>
      <c r="AX242" s="243" t="n">
        <v>0</v>
      </c>
      <c r="AY242" s="243" t="n">
        <v>0</v>
      </c>
      <c r="AZ242" s="243" t="n">
        <v>0</v>
      </c>
      <c r="BA242" s="243" t="n">
        <v>0</v>
      </c>
      <c r="BB242" s="243" t="n">
        <v>0</v>
      </c>
      <c r="BC242" s="243" t="n">
        <v>0</v>
      </c>
      <c r="BD242" s="243" t="n">
        <v>0</v>
      </c>
      <c r="BE242" s="243" t="n">
        <v>0</v>
      </c>
      <c r="BF242" s="243" t="n">
        <v>0</v>
      </c>
      <c r="BG242" s="243" t="n">
        <v>0</v>
      </c>
      <c r="BH242" s="243" t="n">
        <v>0</v>
      </c>
      <c r="BI242" s="243" t="n">
        <v>0</v>
      </c>
      <c r="BJ242" s="243" t="n">
        <v>0</v>
      </c>
      <c r="BK242" s="243" t="n">
        <v>0</v>
      </c>
      <c r="BL242" s="243" t="n">
        <v>0</v>
      </c>
      <c r="BM242" s="243" t="n">
        <v>0</v>
      </c>
      <c r="BN242" s="243" t="n">
        <v>0</v>
      </c>
      <c r="BO242" s="243" t="n">
        <v>0</v>
      </c>
      <c r="BP242" s="243" t="n">
        <v>0</v>
      </c>
      <c r="BQ242" s="243" t="n">
        <v>0</v>
      </c>
      <c r="BR242" s="243" t="n">
        <v>30</v>
      </c>
      <c r="BS242" s="243" t="n">
        <v>0</v>
      </c>
      <c r="BT242" s="243" t="n">
        <v>0</v>
      </c>
      <c r="BU242" s="243" t="n">
        <v>0</v>
      </c>
      <c r="BV242" s="243" t="n">
        <v>0</v>
      </c>
      <c r="BW242" s="243" t="n">
        <v>0</v>
      </c>
      <c r="BX242" s="243" t="n">
        <v>0</v>
      </c>
      <c r="BY242" s="243" t="n">
        <v>0</v>
      </c>
      <c r="BZ242" s="243" t="n">
        <v>0</v>
      </c>
      <c r="CA242" s="243" t="n">
        <v>0</v>
      </c>
      <c r="CB242" s="243" t="n">
        <v>0</v>
      </c>
      <c r="CC242" s="243" t="n">
        <v>0</v>
      </c>
      <c r="CD242" s="243" t="n">
        <v>0</v>
      </c>
      <c r="CE242" s="243" t="n">
        <v>0</v>
      </c>
      <c r="CF242" s="243" t="n">
        <v>0</v>
      </c>
      <c r="CG242" s="243" t="n">
        <v>0</v>
      </c>
      <c r="CH242" s="243" t="n">
        <v>0</v>
      </c>
      <c r="CI242" s="243" t="n">
        <v>0</v>
      </c>
      <c r="CJ242" s="243" t="n">
        <v>0</v>
      </c>
      <c r="CK242" s="243" t="n">
        <v>0</v>
      </c>
      <c r="CL242" s="243" t="n">
        <v>0</v>
      </c>
      <c r="CM242" s="243" t="n">
        <v>0</v>
      </c>
      <c r="CN242" s="243" t="n">
        <v>0</v>
      </c>
      <c r="WY242" s="236" t="n">
        <v>0</v>
      </c>
      <c r="WZ242" s="108"/>
      <c r="XA242" s="237" t="n">
        <v>0</v>
      </c>
      <c r="XB242" s="61" t="n">
        <v>72</v>
      </c>
      <c r="XC242" s="200" t="n">
        <f aca="false">XB242-W242</f>
        <v>0</v>
      </c>
      <c r="XD242" s="256" t="n">
        <f aca="false">SUMIF('TRIEN KHAI SX'!$B$8:$B$262,$B242,'TRIEN KHAI SX'!$CM$8:$CM$262)-W242</f>
        <v>0</v>
      </c>
      <c r="XE242" s="257" t="n">
        <f aca="false">SUMIF('TRIEN KHAI SX'!$B$8:$B$262,$B242,'TRIEN KHAI SX'!$FG$8:$FG$262)</f>
        <v>0</v>
      </c>
      <c r="XF242" s="258"/>
      <c r="XG242" s="258"/>
      <c r="XH242" s="258"/>
      <c r="XI242" s="258"/>
      <c r="XJ242" s="258"/>
      <c r="XK242" s="45"/>
      <c r="XL242" s="45"/>
      <c r="XM242" s="48"/>
      <c r="XN242" s="48"/>
      <c r="XO242" s="48"/>
      <c r="XP242" s="48"/>
      <c r="XQ242" s="48"/>
      <c r="XR242" s="48"/>
      <c r="XS242" s="48"/>
      <c r="XT242" s="48"/>
      <c r="XU242" s="48"/>
      <c r="XV242" s="48"/>
      <c r="XW242" s="48"/>
      <c r="XX242" s="48"/>
      <c r="XY242" s="48"/>
      <c r="XZ242" s="48"/>
      <c r="YA242" s="48"/>
      <c r="YB242" s="48"/>
      <c r="YC242" s="48"/>
      <c r="YD242" s="48"/>
      <c r="YE242" s="48"/>
      <c r="YF242" s="48"/>
      <c r="YG242" s="48"/>
      <c r="YH242" s="48"/>
      <c r="YI242" s="48"/>
      <c r="YJ242" s="48"/>
      <c r="YK242" s="48"/>
      <c r="YL242" s="48"/>
      <c r="YM242" s="48"/>
      <c r="YN242" s="48"/>
      <c r="YO242" s="48"/>
      <c r="YP242" s="48"/>
      <c r="YQ242" s="48"/>
      <c r="YR242" s="48"/>
      <c r="YS242" s="48"/>
      <c r="YT242" s="48"/>
      <c r="YU242" s="48"/>
      <c r="YV242" s="48"/>
      <c r="YW242" s="48"/>
      <c r="YX242" s="48"/>
      <c r="YY242" s="48"/>
      <c r="YZ242" s="48"/>
      <c r="ZA242" s="48"/>
      <c r="ZB242" s="48"/>
      <c r="ZC242" s="48"/>
      <c r="ZD242" s="48"/>
      <c r="ZE242" s="48"/>
      <c r="ZF242" s="48"/>
      <c r="ZG242" s="48"/>
      <c r="ZH242" s="48"/>
      <c r="ZI242" s="48"/>
      <c r="ZJ242" s="48"/>
      <c r="ZK242" s="48"/>
      <c r="ZL242" s="48"/>
      <c r="ZM242" s="48"/>
      <c r="ZN242" s="48"/>
      <c r="ZO242" s="48"/>
      <c r="ZP242" s="48"/>
      <c r="ZQ242" s="48"/>
      <c r="ZR242" s="48"/>
      <c r="ZS242" s="48"/>
      <c r="ZT242" s="48"/>
      <c r="ZU242" s="48"/>
      <c r="ZV242" s="48"/>
      <c r="ZW242" s="48"/>
      <c r="ZX242" s="48"/>
      <c r="ZY242" s="48"/>
      <c r="ZZ242" s="48"/>
      <c r="AAA242" s="48"/>
      <c r="AAB242" s="48"/>
      <c r="AAC242" s="48"/>
      <c r="AAD242" s="48"/>
      <c r="AAE242" s="48"/>
      <c r="AAF242" s="48"/>
      <c r="AAG242" s="48"/>
      <c r="AAH242" s="48"/>
      <c r="AAI242" s="48"/>
      <c r="AAJ242" s="48"/>
      <c r="AAK242" s="48"/>
      <c r="AAL242" s="48"/>
      <c r="AAM242" s="48"/>
      <c r="AAN242" s="48"/>
      <c r="AAO242" s="48"/>
      <c r="AAP242" s="48"/>
      <c r="AAQ242" s="48"/>
      <c r="AAR242" s="48"/>
      <c r="AAS242" s="48"/>
      <c r="AAT242" s="48"/>
      <c r="AAU242" s="48"/>
      <c r="AAV242" s="48"/>
      <c r="AAW242" s="48"/>
      <c r="AAX242" s="48"/>
      <c r="AAY242" s="48"/>
      <c r="AAZ242" s="48"/>
      <c r="ABA242" s="48"/>
      <c r="ABB242" s="48"/>
      <c r="ABC242" s="48"/>
      <c r="ABD242" s="48"/>
      <c r="ABE242" s="48"/>
      <c r="ABF242" s="48"/>
      <c r="ABG242" s="48"/>
      <c r="ABH242" s="48"/>
      <c r="ABI242" s="48"/>
      <c r="ABJ242" s="48"/>
      <c r="ABK242" s="48"/>
      <c r="ABL242" s="48"/>
      <c r="ABM242" s="48"/>
      <c r="ABN242" s="48"/>
      <c r="ABO242" s="48"/>
      <c r="ABP242" s="48"/>
      <c r="ABQ242" s="48"/>
      <c r="ABR242" s="48"/>
      <c r="ABS242" s="48"/>
      <c r="ABT242" s="48"/>
      <c r="ABU242" s="48"/>
      <c r="ABV242" s="48"/>
      <c r="ABW242" s="48"/>
      <c r="ABX242" s="48"/>
      <c r="ABY242" s="48"/>
      <c r="ABZ242" s="48"/>
      <c r="ACA242" s="48"/>
      <c r="ACB242" s="48"/>
      <c r="ACC242" s="48"/>
      <c r="ACD242" s="48"/>
      <c r="ACE242" s="48"/>
      <c r="ACF242" s="48"/>
      <c r="ACG242" s="48"/>
      <c r="ACH242" s="48"/>
      <c r="ACI242" s="48"/>
      <c r="ACJ242" s="48"/>
      <c r="ACK242" s="48"/>
      <c r="ACL242" s="48"/>
      <c r="ACM242" s="48"/>
      <c r="ACN242" s="48"/>
      <c r="ACO242" s="48"/>
      <c r="ACP242" s="48"/>
      <c r="ACQ242" s="48"/>
      <c r="ACR242" s="48"/>
      <c r="ACS242" s="48"/>
      <c r="ACT242" s="48"/>
      <c r="ACU242" s="48"/>
      <c r="ACV242" s="48"/>
      <c r="ACW242" s="48"/>
      <c r="ACX242" s="48"/>
      <c r="ACY242" s="48"/>
      <c r="ACZ242" s="48"/>
      <c r="ADA242" s="48"/>
      <c r="ADB242" s="48"/>
      <c r="ADC242" s="48"/>
      <c r="ADD242" s="48"/>
      <c r="ADE242" s="48"/>
      <c r="ADF242" s="48"/>
      <c r="ADG242" s="48"/>
      <c r="ADH242" s="48"/>
      <c r="ADI242" s="48"/>
      <c r="ADJ242" s="48"/>
      <c r="ADK242" s="48"/>
      <c r="ADL242" s="48"/>
      <c r="ADM242" s="48"/>
      <c r="ADN242" s="48"/>
      <c r="ADO242" s="48"/>
      <c r="ADP242" s="48"/>
      <c r="ADQ242" s="48"/>
      <c r="ADR242" s="48"/>
      <c r="ADS242" s="48"/>
      <c r="ADT242" s="48"/>
      <c r="ADU242" s="48"/>
      <c r="ADV242" s="48"/>
      <c r="ADW242" s="48"/>
      <c r="ADX242" s="48"/>
      <c r="ADY242" s="48"/>
      <c r="ADZ242" s="48"/>
      <c r="AEA242" s="48"/>
      <c r="AEB242" s="48"/>
      <c r="AEC242" s="48"/>
      <c r="AED242" s="48"/>
      <c r="AEE242" s="48"/>
      <c r="AEF242" s="48"/>
      <c r="AEG242" s="48"/>
      <c r="AEH242" s="48"/>
      <c r="AEI242" s="48"/>
      <c r="AEJ242" s="48"/>
      <c r="AEK242" s="48"/>
      <c r="AEL242" s="48"/>
      <c r="AEM242" s="48"/>
      <c r="AEN242" s="48"/>
      <c r="AEO242" s="48"/>
      <c r="AEP242" s="48"/>
      <c r="AEQ242" s="48"/>
      <c r="AER242" s="48"/>
      <c r="AES242" s="48"/>
      <c r="AET242" s="48"/>
      <c r="AEU242" s="48"/>
      <c r="AEV242" s="48"/>
      <c r="AEW242" s="48"/>
      <c r="AEX242" s="48"/>
      <c r="AEY242" s="48"/>
      <c r="AEZ242" s="48"/>
      <c r="AFA242" s="48"/>
      <c r="AFB242" s="48"/>
      <c r="AFC242" s="48"/>
      <c r="AFD242" s="48"/>
      <c r="AFE242" s="48"/>
      <c r="AFF242" s="48"/>
      <c r="AFG242" s="48"/>
      <c r="AFH242" s="48"/>
      <c r="AFI242" s="48"/>
      <c r="AFJ242" s="48"/>
      <c r="AFK242" s="48"/>
      <c r="AFL242" s="48"/>
      <c r="AFM242" s="48"/>
      <c r="AFN242" s="48"/>
      <c r="AFO242" s="48"/>
      <c r="AFP242" s="48"/>
      <c r="AFQ242" s="48"/>
      <c r="AFR242" s="48"/>
      <c r="AFS242" s="48"/>
      <c r="AFT242" s="48"/>
      <c r="AFU242" s="48"/>
      <c r="AFV242" s="48"/>
      <c r="AFW242" s="48"/>
      <c r="AFX242" s="48"/>
      <c r="AFY242" s="48"/>
      <c r="AFZ242" s="48"/>
      <c r="AGA242" s="48"/>
      <c r="AGB242" s="48"/>
      <c r="AGC242" s="48"/>
      <c r="AGD242" s="48"/>
      <c r="AGE242" s="48"/>
      <c r="AGF242" s="48"/>
      <c r="AGG242" s="48"/>
      <c r="AGH242" s="48"/>
      <c r="AGI242" s="48"/>
      <c r="AGJ242" s="48"/>
      <c r="AGK242" s="48"/>
      <c r="AGL242" s="48"/>
      <c r="AGM242" s="48"/>
      <c r="AGN242" s="48"/>
      <c r="AGO242" s="48"/>
      <c r="AGP242" s="48"/>
      <c r="AGQ242" s="48"/>
      <c r="AGR242" s="48"/>
      <c r="AGS242" s="48"/>
      <c r="AGT242" s="48"/>
      <c r="AGU242" s="48"/>
      <c r="AGV242" s="48"/>
      <c r="AGW242" s="48"/>
      <c r="AGX242" s="48"/>
      <c r="AGY242" s="48"/>
      <c r="AGZ242" s="48"/>
      <c r="AHA242" s="48"/>
      <c r="AHB242" s="48"/>
      <c r="AHC242" s="48"/>
      <c r="AHD242" s="48"/>
      <c r="AHE242" s="48"/>
      <c r="AHF242" s="48"/>
      <c r="AHG242" s="48"/>
      <c r="AHH242" s="48"/>
      <c r="AHI242" s="48"/>
      <c r="AHJ242" s="48"/>
      <c r="AHK242" s="48"/>
      <c r="AHL242" s="48"/>
      <c r="AHM242" s="48"/>
      <c r="AHN242" s="48"/>
      <c r="AHO242" s="48"/>
      <c r="AHP242" s="48"/>
      <c r="AHQ242" s="48"/>
      <c r="AHR242" s="48"/>
      <c r="AHS242" s="48"/>
      <c r="AHT242" s="48"/>
      <c r="AHU242" s="48"/>
      <c r="AHV242" s="48"/>
      <c r="AHW242" s="48"/>
      <c r="AHX242" s="48"/>
      <c r="AHY242" s="48"/>
      <c r="AHZ242" s="48"/>
      <c r="AIA242" s="48"/>
      <c r="AIB242" s="48"/>
      <c r="AIC242" s="48"/>
      <c r="AID242" s="48"/>
      <c r="AIE242" s="48"/>
      <c r="AIF242" s="48"/>
      <c r="AIG242" s="48"/>
      <c r="AIH242" s="48"/>
      <c r="AII242" s="48"/>
      <c r="AIJ242" s="48"/>
      <c r="AIK242" s="48"/>
      <c r="AIL242" s="48"/>
      <c r="AIM242" s="48"/>
      <c r="AIN242" s="48"/>
      <c r="AIO242" s="48"/>
      <c r="AIP242" s="48"/>
      <c r="AIQ242" s="48"/>
      <c r="AIR242" s="48"/>
      <c r="AIS242" s="48"/>
      <c r="AIT242" s="48"/>
      <c r="AIU242" s="48"/>
      <c r="AIV242" s="48"/>
      <c r="AIW242" s="48"/>
      <c r="AIX242" s="48"/>
      <c r="AIY242" s="48"/>
      <c r="AIZ242" s="48"/>
      <c r="AJA242" s="48"/>
      <c r="AJB242" s="48"/>
      <c r="AJC242" s="48"/>
      <c r="AJD242" s="48"/>
      <c r="AJE242" s="48"/>
      <c r="AJF242" s="48"/>
      <c r="AJG242" s="48"/>
      <c r="AJH242" s="48"/>
      <c r="AJI242" s="48"/>
      <c r="AJJ242" s="48"/>
      <c r="AJK242" s="48"/>
      <c r="AJL242" s="48"/>
      <c r="AJM242" s="48"/>
      <c r="AJN242" s="48"/>
      <c r="AJO242" s="48"/>
      <c r="AJP242" s="48"/>
      <c r="AJQ242" s="48"/>
      <c r="AJR242" s="48"/>
      <c r="AJS242" s="48"/>
      <c r="AJT242" s="48"/>
      <c r="AJU242" s="48"/>
      <c r="AJV242" s="48"/>
      <c r="AJW242" s="48"/>
      <c r="AJX242" s="48"/>
      <c r="AJY242" s="48"/>
      <c r="AJZ242" s="48"/>
      <c r="AKA242" s="48"/>
      <c r="AKB242" s="48"/>
      <c r="AKC242" s="48"/>
      <c r="AKD242" s="48"/>
      <c r="AKE242" s="48"/>
      <c r="AKF242" s="48"/>
      <c r="AKG242" s="48"/>
      <c r="AKH242" s="48"/>
      <c r="AKI242" s="48"/>
      <c r="AKJ242" s="48"/>
      <c r="AKK242" s="48"/>
      <c r="AKL242" s="48"/>
      <c r="AKM242" s="48"/>
      <c r="AKN242" s="48"/>
      <c r="AKO242" s="48"/>
      <c r="AKP242" s="48"/>
      <c r="AKQ242" s="48"/>
      <c r="AKR242" s="48"/>
      <c r="AKS242" s="48"/>
      <c r="AKT242" s="48"/>
      <c r="AKU242" s="48"/>
      <c r="AKV242" s="48"/>
      <c r="AKW242" s="48"/>
      <c r="AKX242" s="48"/>
      <c r="AKY242" s="48"/>
      <c r="AKZ242" s="48"/>
      <c r="ALA242" s="48"/>
      <c r="ALB242" s="48"/>
      <c r="ALC242" s="48"/>
      <c r="ALD242" s="48"/>
      <c r="ALE242" s="48"/>
      <c r="ALF242" s="48"/>
      <c r="ALG242" s="48"/>
      <c r="ALH242" s="48"/>
      <c r="ALI242" s="48"/>
      <c r="ALJ242" s="48"/>
      <c r="ALK242" s="48"/>
      <c r="ALL242" s="48"/>
      <c r="ALM242" s="48"/>
      <c r="ALN242" s="48"/>
      <c r="ALO242" s="48"/>
      <c r="ALP242" s="48"/>
      <c r="ALQ242" s="48"/>
      <c r="ALR242" s="48"/>
      <c r="ALS242" s="48"/>
      <c r="ALT242" s="48"/>
      <c r="ALU242" s="48"/>
      <c r="ALV242" s="48"/>
      <c r="ALW242" s="48"/>
      <c r="ALX242" s="48"/>
      <c r="ALY242" s="48"/>
      <c r="ALZ242" s="48"/>
      <c r="AMA242" s="48"/>
      <c r="AMB242" s="48"/>
      <c r="AMC242" s="48"/>
      <c r="AMD242" s="48"/>
      <c r="AME242" s="48"/>
      <c r="AMF242" s="48"/>
      <c r="AMG242" s="48"/>
      <c r="AMH242" s="48"/>
      <c r="AMI242" s="48"/>
      <c r="AMJ242" s="48"/>
    </row>
    <row r="243" s="243" customFormat="true" ht="16.5" hidden="false" customHeight="true" outlineLevel="0" collapsed="false">
      <c r="A243" s="240" t="n">
        <f aca="false">A242+1</f>
        <v>231</v>
      </c>
      <c r="B243" s="242" t="s">
        <v>654</v>
      </c>
      <c r="C243" s="242" t="s">
        <v>654</v>
      </c>
      <c r="D243" s="242" t="s">
        <v>655</v>
      </c>
      <c r="E243" s="242" t="s">
        <v>634</v>
      </c>
      <c r="F243" s="242" t="n">
        <v>0</v>
      </c>
      <c r="G243" s="242" t="s">
        <v>635</v>
      </c>
      <c r="H243" s="244" t="s">
        <v>294</v>
      </c>
      <c r="I243" s="242" t="n">
        <f aca="false">COUNTIF($C$13:$C$265,$C243)</f>
        <v>1</v>
      </c>
      <c r="J243" s="245" t="n">
        <f aca="false">COUNTIF($B$13:$B$265,$B243)</f>
        <v>1</v>
      </c>
      <c r="K243" s="244"/>
      <c r="L243" s="246" t="n">
        <v>1142</v>
      </c>
      <c r="M243" s="246" t="n">
        <v>537</v>
      </c>
      <c r="N243" s="246" t="n">
        <v>300</v>
      </c>
      <c r="O243" s="260" t="n">
        <f aca="false">L243*M243*N243/10^9</f>
        <v>0.1839762</v>
      </c>
      <c r="P243" s="248" t="n">
        <v>0.06228575</v>
      </c>
      <c r="Q243" s="249"/>
      <c r="R243" s="254" t="n">
        <v>129.1</v>
      </c>
      <c r="S243" s="251"/>
      <c r="T243" s="254" t="n">
        <v>127.49</v>
      </c>
      <c r="U243" s="253" t="n">
        <v>154.2629</v>
      </c>
      <c r="V243" s="254"/>
      <c r="W243" s="255" t="n">
        <f aca="false">SUM(X243:WY243)</f>
        <v>72</v>
      </c>
      <c r="X243" s="243" t="n">
        <v>0</v>
      </c>
      <c r="Y243" s="243" t="n">
        <v>0</v>
      </c>
      <c r="Z243" s="243" t="n">
        <v>0</v>
      </c>
      <c r="AA243" s="243" t="n">
        <v>0</v>
      </c>
      <c r="AB243" s="243" t="n">
        <v>40</v>
      </c>
      <c r="AC243" s="243" t="n">
        <v>0</v>
      </c>
      <c r="AD243" s="243" t="n">
        <v>2</v>
      </c>
      <c r="AE243" s="243" t="n">
        <v>0</v>
      </c>
      <c r="AF243" s="243" t="n">
        <v>0</v>
      </c>
      <c r="AG243" s="243" t="n">
        <v>0</v>
      </c>
      <c r="AH243" s="243" t="n">
        <v>0</v>
      </c>
      <c r="AI243" s="243" t="n">
        <v>0</v>
      </c>
      <c r="AJ243" s="243" t="n">
        <v>0</v>
      </c>
      <c r="AK243" s="243" t="n">
        <v>0</v>
      </c>
      <c r="AL243" s="243" t="n">
        <v>0</v>
      </c>
      <c r="AM243" s="243" t="n">
        <v>0</v>
      </c>
      <c r="AP243" s="243" t="n">
        <v>0</v>
      </c>
      <c r="AQ243" s="243" t="n">
        <v>0</v>
      </c>
      <c r="AR243" s="243" t="n">
        <v>0</v>
      </c>
      <c r="AS243" s="243" t="n">
        <v>0</v>
      </c>
      <c r="AT243" s="243" t="n">
        <v>0</v>
      </c>
      <c r="AU243" s="243" t="n">
        <v>0</v>
      </c>
      <c r="AV243" s="243" t="n">
        <v>0</v>
      </c>
      <c r="AW243" s="243" t="n">
        <v>0</v>
      </c>
      <c r="AX243" s="243" t="n">
        <v>0</v>
      </c>
      <c r="AY243" s="243" t="n">
        <v>0</v>
      </c>
      <c r="AZ243" s="243" t="n">
        <v>0</v>
      </c>
      <c r="BA243" s="243" t="n">
        <v>0</v>
      </c>
      <c r="BB243" s="243" t="n">
        <v>0</v>
      </c>
      <c r="BC243" s="243" t="n">
        <v>0</v>
      </c>
      <c r="BD243" s="243" t="n">
        <v>0</v>
      </c>
      <c r="BE243" s="243" t="n">
        <v>0</v>
      </c>
      <c r="BF243" s="243" t="n">
        <v>0</v>
      </c>
      <c r="BG243" s="243" t="n">
        <v>0</v>
      </c>
      <c r="BH243" s="243" t="n">
        <v>0</v>
      </c>
      <c r="BI243" s="243" t="n">
        <v>0</v>
      </c>
      <c r="BJ243" s="243" t="n">
        <v>0</v>
      </c>
      <c r="BK243" s="243" t="n">
        <v>0</v>
      </c>
      <c r="BL243" s="243" t="n">
        <v>0</v>
      </c>
      <c r="BM243" s="243" t="n">
        <v>0</v>
      </c>
      <c r="BN243" s="243" t="n">
        <v>0</v>
      </c>
      <c r="BO243" s="243" t="n">
        <v>0</v>
      </c>
      <c r="BP243" s="243" t="n">
        <v>0</v>
      </c>
      <c r="BQ243" s="243" t="n">
        <v>0</v>
      </c>
      <c r="BR243" s="243" t="n">
        <v>0</v>
      </c>
      <c r="BS243" s="243" t="n">
        <v>0</v>
      </c>
      <c r="BT243" s="243" t="n">
        <v>0</v>
      </c>
      <c r="BU243" s="243" t="n">
        <v>0</v>
      </c>
      <c r="BV243" s="243" t="n">
        <v>0</v>
      </c>
      <c r="BW243" s="243" t="n">
        <v>0</v>
      </c>
      <c r="BX243" s="243" t="n">
        <v>0</v>
      </c>
      <c r="BY243" s="243" t="n">
        <v>0</v>
      </c>
      <c r="BZ243" s="243" t="n">
        <v>0</v>
      </c>
      <c r="CA243" s="243" t="n">
        <v>30</v>
      </c>
      <c r="CB243" s="243" t="n">
        <v>0</v>
      </c>
      <c r="CC243" s="243" t="n">
        <v>0</v>
      </c>
      <c r="CD243" s="243" t="n">
        <v>0</v>
      </c>
      <c r="CE243" s="243" t="n">
        <v>0</v>
      </c>
      <c r="CF243" s="243" t="n">
        <v>0</v>
      </c>
      <c r="CG243" s="243" t="n">
        <v>0</v>
      </c>
      <c r="CH243" s="243" t="n">
        <v>0</v>
      </c>
      <c r="CI243" s="243" t="n">
        <v>0</v>
      </c>
      <c r="CJ243" s="243" t="n">
        <v>0</v>
      </c>
      <c r="CK243" s="243" t="n">
        <v>0</v>
      </c>
      <c r="CL243" s="243" t="n">
        <v>0</v>
      </c>
      <c r="CM243" s="243" t="n">
        <v>0</v>
      </c>
      <c r="CN243" s="243" t="n">
        <v>0</v>
      </c>
      <c r="WY243" s="236" t="n">
        <v>0</v>
      </c>
      <c r="WZ243" s="108"/>
      <c r="XA243" s="237" t="n">
        <v>0</v>
      </c>
      <c r="XB243" s="61" t="n">
        <v>72</v>
      </c>
      <c r="XC243" s="200" t="n">
        <f aca="false">XB243-W243</f>
        <v>0</v>
      </c>
      <c r="XD243" s="256" t="n">
        <f aca="false">SUMIF('TRIEN KHAI SX'!$B$8:$B$262,$B243,'TRIEN KHAI SX'!$CM$8:$CM$262)-W243</f>
        <v>0</v>
      </c>
      <c r="XE243" s="257" t="n">
        <f aca="false">SUMIF('TRIEN KHAI SX'!$B$8:$B$262,$B243,'TRIEN KHAI SX'!$FG$8:$FG$262)</f>
        <v>0</v>
      </c>
      <c r="XF243" s="258"/>
      <c r="XG243" s="258"/>
      <c r="XH243" s="258"/>
      <c r="XI243" s="258"/>
      <c r="XJ243" s="258"/>
      <c r="XK243" s="45"/>
      <c r="XL243" s="45"/>
      <c r="XM243" s="48"/>
      <c r="XN243" s="48"/>
      <c r="XO243" s="48"/>
      <c r="XP243" s="48"/>
      <c r="XQ243" s="48"/>
      <c r="XR243" s="48"/>
      <c r="XS243" s="48"/>
      <c r="XT243" s="48"/>
      <c r="XU243" s="48"/>
      <c r="XV243" s="48"/>
      <c r="XW243" s="48"/>
      <c r="XX243" s="48"/>
      <c r="XY243" s="48"/>
      <c r="XZ243" s="48"/>
      <c r="YA243" s="48"/>
      <c r="YB243" s="48"/>
      <c r="YC243" s="48"/>
      <c r="YD243" s="48"/>
      <c r="YE243" s="48"/>
      <c r="YF243" s="48"/>
      <c r="YG243" s="48"/>
      <c r="YH243" s="48"/>
      <c r="YI243" s="48"/>
      <c r="YJ243" s="48"/>
      <c r="YK243" s="48"/>
      <c r="YL243" s="48"/>
      <c r="YM243" s="48"/>
      <c r="YN243" s="48"/>
      <c r="YO243" s="48"/>
      <c r="YP243" s="48"/>
      <c r="YQ243" s="48"/>
      <c r="YR243" s="48"/>
      <c r="YS243" s="48"/>
      <c r="YT243" s="48"/>
      <c r="YU243" s="48"/>
      <c r="YV243" s="48"/>
      <c r="YW243" s="48"/>
      <c r="YX243" s="48"/>
      <c r="YY243" s="48"/>
      <c r="YZ243" s="48"/>
      <c r="ZA243" s="48"/>
      <c r="ZB243" s="48"/>
      <c r="ZC243" s="48"/>
      <c r="ZD243" s="48"/>
      <c r="ZE243" s="48"/>
      <c r="ZF243" s="48"/>
      <c r="ZG243" s="48"/>
      <c r="ZH243" s="48"/>
      <c r="ZI243" s="48"/>
      <c r="ZJ243" s="48"/>
      <c r="ZK243" s="48"/>
      <c r="ZL243" s="48"/>
      <c r="ZM243" s="48"/>
      <c r="ZN243" s="48"/>
      <c r="ZO243" s="48"/>
      <c r="ZP243" s="48"/>
      <c r="ZQ243" s="48"/>
      <c r="ZR243" s="48"/>
      <c r="ZS243" s="48"/>
      <c r="ZT243" s="48"/>
      <c r="ZU243" s="48"/>
      <c r="ZV243" s="48"/>
      <c r="ZW243" s="48"/>
      <c r="ZX243" s="48"/>
      <c r="ZY243" s="48"/>
      <c r="ZZ243" s="48"/>
      <c r="AAA243" s="48"/>
      <c r="AAB243" s="48"/>
      <c r="AAC243" s="48"/>
      <c r="AAD243" s="48"/>
      <c r="AAE243" s="48"/>
      <c r="AAF243" s="48"/>
      <c r="AAG243" s="48"/>
      <c r="AAH243" s="48"/>
      <c r="AAI243" s="48"/>
      <c r="AAJ243" s="48"/>
      <c r="AAK243" s="48"/>
      <c r="AAL243" s="48"/>
      <c r="AAM243" s="48"/>
      <c r="AAN243" s="48"/>
      <c r="AAO243" s="48"/>
      <c r="AAP243" s="48"/>
      <c r="AAQ243" s="48"/>
      <c r="AAR243" s="48"/>
      <c r="AAS243" s="48"/>
      <c r="AAT243" s="48"/>
      <c r="AAU243" s="48"/>
      <c r="AAV243" s="48"/>
      <c r="AAW243" s="48"/>
      <c r="AAX243" s="48"/>
      <c r="AAY243" s="48"/>
      <c r="AAZ243" s="48"/>
      <c r="ABA243" s="48"/>
      <c r="ABB243" s="48"/>
      <c r="ABC243" s="48"/>
      <c r="ABD243" s="48"/>
      <c r="ABE243" s="48"/>
      <c r="ABF243" s="48"/>
      <c r="ABG243" s="48"/>
      <c r="ABH243" s="48"/>
      <c r="ABI243" s="48"/>
      <c r="ABJ243" s="48"/>
      <c r="ABK243" s="48"/>
      <c r="ABL243" s="48"/>
      <c r="ABM243" s="48"/>
      <c r="ABN243" s="48"/>
      <c r="ABO243" s="48"/>
      <c r="ABP243" s="48"/>
      <c r="ABQ243" s="48"/>
      <c r="ABR243" s="48"/>
      <c r="ABS243" s="48"/>
      <c r="ABT243" s="48"/>
      <c r="ABU243" s="48"/>
      <c r="ABV243" s="48"/>
      <c r="ABW243" s="48"/>
      <c r="ABX243" s="48"/>
      <c r="ABY243" s="48"/>
      <c r="ABZ243" s="48"/>
      <c r="ACA243" s="48"/>
      <c r="ACB243" s="48"/>
      <c r="ACC243" s="48"/>
      <c r="ACD243" s="48"/>
      <c r="ACE243" s="48"/>
      <c r="ACF243" s="48"/>
      <c r="ACG243" s="48"/>
      <c r="ACH243" s="48"/>
      <c r="ACI243" s="48"/>
      <c r="ACJ243" s="48"/>
      <c r="ACK243" s="48"/>
      <c r="ACL243" s="48"/>
      <c r="ACM243" s="48"/>
      <c r="ACN243" s="48"/>
      <c r="ACO243" s="48"/>
      <c r="ACP243" s="48"/>
      <c r="ACQ243" s="48"/>
      <c r="ACR243" s="48"/>
      <c r="ACS243" s="48"/>
      <c r="ACT243" s="48"/>
      <c r="ACU243" s="48"/>
      <c r="ACV243" s="48"/>
      <c r="ACW243" s="48"/>
      <c r="ACX243" s="48"/>
      <c r="ACY243" s="48"/>
      <c r="ACZ243" s="48"/>
      <c r="ADA243" s="48"/>
      <c r="ADB243" s="48"/>
      <c r="ADC243" s="48"/>
      <c r="ADD243" s="48"/>
      <c r="ADE243" s="48"/>
      <c r="ADF243" s="48"/>
      <c r="ADG243" s="48"/>
      <c r="ADH243" s="48"/>
      <c r="ADI243" s="48"/>
      <c r="ADJ243" s="48"/>
      <c r="ADK243" s="48"/>
      <c r="ADL243" s="48"/>
      <c r="ADM243" s="48"/>
      <c r="ADN243" s="48"/>
      <c r="ADO243" s="48"/>
      <c r="ADP243" s="48"/>
      <c r="ADQ243" s="48"/>
      <c r="ADR243" s="48"/>
      <c r="ADS243" s="48"/>
      <c r="ADT243" s="48"/>
      <c r="ADU243" s="48"/>
      <c r="ADV243" s="48"/>
      <c r="ADW243" s="48"/>
      <c r="ADX243" s="48"/>
      <c r="ADY243" s="48"/>
      <c r="ADZ243" s="48"/>
      <c r="AEA243" s="48"/>
      <c r="AEB243" s="48"/>
      <c r="AEC243" s="48"/>
      <c r="AED243" s="48"/>
      <c r="AEE243" s="48"/>
      <c r="AEF243" s="48"/>
      <c r="AEG243" s="48"/>
      <c r="AEH243" s="48"/>
      <c r="AEI243" s="48"/>
      <c r="AEJ243" s="48"/>
      <c r="AEK243" s="48"/>
      <c r="AEL243" s="48"/>
      <c r="AEM243" s="48"/>
      <c r="AEN243" s="48"/>
      <c r="AEO243" s="48"/>
      <c r="AEP243" s="48"/>
      <c r="AEQ243" s="48"/>
      <c r="AER243" s="48"/>
      <c r="AES243" s="48"/>
      <c r="AET243" s="48"/>
      <c r="AEU243" s="48"/>
      <c r="AEV243" s="48"/>
      <c r="AEW243" s="48"/>
      <c r="AEX243" s="48"/>
      <c r="AEY243" s="48"/>
      <c r="AEZ243" s="48"/>
      <c r="AFA243" s="48"/>
      <c r="AFB243" s="48"/>
      <c r="AFC243" s="48"/>
      <c r="AFD243" s="48"/>
      <c r="AFE243" s="48"/>
      <c r="AFF243" s="48"/>
      <c r="AFG243" s="48"/>
      <c r="AFH243" s="48"/>
      <c r="AFI243" s="48"/>
      <c r="AFJ243" s="48"/>
      <c r="AFK243" s="48"/>
      <c r="AFL243" s="48"/>
      <c r="AFM243" s="48"/>
      <c r="AFN243" s="48"/>
      <c r="AFO243" s="48"/>
      <c r="AFP243" s="48"/>
      <c r="AFQ243" s="48"/>
      <c r="AFR243" s="48"/>
      <c r="AFS243" s="48"/>
      <c r="AFT243" s="48"/>
      <c r="AFU243" s="48"/>
      <c r="AFV243" s="48"/>
      <c r="AFW243" s="48"/>
      <c r="AFX243" s="48"/>
      <c r="AFY243" s="48"/>
      <c r="AFZ243" s="48"/>
      <c r="AGA243" s="48"/>
      <c r="AGB243" s="48"/>
      <c r="AGC243" s="48"/>
      <c r="AGD243" s="48"/>
      <c r="AGE243" s="48"/>
      <c r="AGF243" s="48"/>
      <c r="AGG243" s="48"/>
      <c r="AGH243" s="48"/>
      <c r="AGI243" s="48"/>
      <c r="AGJ243" s="48"/>
      <c r="AGK243" s="48"/>
      <c r="AGL243" s="48"/>
      <c r="AGM243" s="48"/>
      <c r="AGN243" s="48"/>
      <c r="AGO243" s="48"/>
      <c r="AGP243" s="48"/>
      <c r="AGQ243" s="48"/>
      <c r="AGR243" s="48"/>
      <c r="AGS243" s="48"/>
      <c r="AGT243" s="48"/>
      <c r="AGU243" s="48"/>
      <c r="AGV243" s="48"/>
      <c r="AGW243" s="48"/>
      <c r="AGX243" s="48"/>
      <c r="AGY243" s="48"/>
      <c r="AGZ243" s="48"/>
      <c r="AHA243" s="48"/>
      <c r="AHB243" s="48"/>
      <c r="AHC243" s="48"/>
      <c r="AHD243" s="48"/>
      <c r="AHE243" s="48"/>
      <c r="AHF243" s="48"/>
      <c r="AHG243" s="48"/>
      <c r="AHH243" s="48"/>
      <c r="AHI243" s="48"/>
      <c r="AHJ243" s="48"/>
      <c r="AHK243" s="48"/>
      <c r="AHL243" s="48"/>
      <c r="AHM243" s="48"/>
      <c r="AHN243" s="48"/>
      <c r="AHO243" s="48"/>
      <c r="AHP243" s="48"/>
      <c r="AHQ243" s="48"/>
      <c r="AHR243" s="48"/>
      <c r="AHS243" s="48"/>
      <c r="AHT243" s="48"/>
      <c r="AHU243" s="48"/>
      <c r="AHV243" s="48"/>
      <c r="AHW243" s="48"/>
      <c r="AHX243" s="48"/>
      <c r="AHY243" s="48"/>
      <c r="AHZ243" s="48"/>
      <c r="AIA243" s="48"/>
      <c r="AIB243" s="48"/>
      <c r="AIC243" s="48"/>
      <c r="AID243" s="48"/>
      <c r="AIE243" s="48"/>
      <c r="AIF243" s="48"/>
      <c r="AIG243" s="48"/>
      <c r="AIH243" s="48"/>
      <c r="AII243" s="48"/>
      <c r="AIJ243" s="48"/>
      <c r="AIK243" s="48"/>
      <c r="AIL243" s="48"/>
      <c r="AIM243" s="48"/>
      <c r="AIN243" s="48"/>
      <c r="AIO243" s="48"/>
      <c r="AIP243" s="48"/>
      <c r="AIQ243" s="48"/>
      <c r="AIR243" s="48"/>
      <c r="AIS243" s="48"/>
      <c r="AIT243" s="48"/>
      <c r="AIU243" s="48"/>
      <c r="AIV243" s="48"/>
      <c r="AIW243" s="48"/>
      <c r="AIX243" s="48"/>
      <c r="AIY243" s="48"/>
      <c r="AIZ243" s="48"/>
      <c r="AJA243" s="48"/>
      <c r="AJB243" s="48"/>
      <c r="AJC243" s="48"/>
      <c r="AJD243" s="48"/>
      <c r="AJE243" s="48"/>
      <c r="AJF243" s="48"/>
      <c r="AJG243" s="48"/>
      <c r="AJH243" s="48"/>
      <c r="AJI243" s="48"/>
      <c r="AJJ243" s="48"/>
      <c r="AJK243" s="48"/>
      <c r="AJL243" s="48"/>
      <c r="AJM243" s="48"/>
      <c r="AJN243" s="48"/>
      <c r="AJO243" s="48"/>
      <c r="AJP243" s="48"/>
      <c r="AJQ243" s="48"/>
      <c r="AJR243" s="48"/>
      <c r="AJS243" s="48"/>
      <c r="AJT243" s="48"/>
      <c r="AJU243" s="48"/>
      <c r="AJV243" s="48"/>
      <c r="AJW243" s="48"/>
      <c r="AJX243" s="48"/>
      <c r="AJY243" s="48"/>
      <c r="AJZ243" s="48"/>
      <c r="AKA243" s="48"/>
      <c r="AKB243" s="48"/>
      <c r="AKC243" s="48"/>
      <c r="AKD243" s="48"/>
      <c r="AKE243" s="48"/>
      <c r="AKF243" s="48"/>
      <c r="AKG243" s="48"/>
      <c r="AKH243" s="48"/>
      <c r="AKI243" s="48"/>
      <c r="AKJ243" s="48"/>
      <c r="AKK243" s="48"/>
      <c r="AKL243" s="48"/>
      <c r="AKM243" s="48"/>
      <c r="AKN243" s="48"/>
      <c r="AKO243" s="48"/>
      <c r="AKP243" s="48"/>
      <c r="AKQ243" s="48"/>
      <c r="AKR243" s="48"/>
      <c r="AKS243" s="48"/>
      <c r="AKT243" s="48"/>
      <c r="AKU243" s="48"/>
      <c r="AKV243" s="48"/>
      <c r="AKW243" s="48"/>
      <c r="AKX243" s="48"/>
      <c r="AKY243" s="48"/>
      <c r="AKZ243" s="48"/>
      <c r="ALA243" s="48"/>
      <c r="ALB243" s="48"/>
      <c r="ALC243" s="48"/>
      <c r="ALD243" s="48"/>
      <c r="ALE243" s="48"/>
      <c r="ALF243" s="48"/>
      <c r="ALG243" s="48"/>
      <c r="ALH243" s="48"/>
      <c r="ALI243" s="48"/>
      <c r="ALJ243" s="48"/>
      <c r="ALK243" s="48"/>
      <c r="ALL243" s="48"/>
      <c r="ALM243" s="48"/>
      <c r="ALN243" s="48"/>
      <c r="ALO243" s="48"/>
      <c r="ALP243" s="48"/>
      <c r="ALQ243" s="48"/>
      <c r="ALR243" s="48"/>
      <c r="ALS243" s="48"/>
      <c r="ALT243" s="48"/>
      <c r="ALU243" s="48"/>
      <c r="ALV243" s="48"/>
      <c r="ALW243" s="48"/>
      <c r="ALX243" s="48"/>
      <c r="ALY243" s="48"/>
      <c r="ALZ243" s="48"/>
      <c r="AMA243" s="48"/>
      <c r="AMB243" s="48"/>
      <c r="AMC243" s="48"/>
      <c r="AMD243" s="48"/>
      <c r="AME243" s="48"/>
      <c r="AMF243" s="48"/>
      <c r="AMG243" s="48"/>
      <c r="AMH243" s="48"/>
      <c r="AMI243" s="48"/>
      <c r="AMJ243" s="48"/>
    </row>
    <row r="244" s="243" customFormat="true" ht="16.5" hidden="false" customHeight="true" outlineLevel="0" collapsed="false">
      <c r="A244" s="240" t="n">
        <f aca="false">A243+1</f>
        <v>232</v>
      </c>
      <c r="B244" s="242" t="s">
        <v>656</v>
      </c>
      <c r="C244" s="242" t="s">
        <v>656</v>
      </c>
      <c r="D244" s="242" t="s">
        <v>657</v>
      </c>
      <c r="E244" s="242" t="s">
        <v>634</v>
      </c>
      <c r="F244" s="242" t="n">
        <v>0</v>
      </c>
      <c r="G244" s="242" t="s">
        <v>635</v>
      </c>
      <c r="H244" s="244" t="s">
        <v>294</v>
      </c>
      <c r="I244" s="242" t="n">
        <f aca="false">COUNTIF($C$13:$C$265,$C244)</f>
        <v>1</v>
      </c>
      <c r="J244" s="245" t="n">
        <f aca="false">COUNTIF($B$13:$B$265,$B244)</f>
        <v>1</v>
      </c>
      <c r="K244" s="244"/>
      <c r="L244" s="246" t="n">
        <v>648</v>
      </c>
      <c r="M244" s="246" t="n">
        <v>702</v>
      </c>
      <c r="N244" s="246" t="n">
        <v>192</v>
      </c>
      <c r="O244" s="260" t="n">
        <f aca="false">L244*M244*N244/10^9</f>
        <v>0.087340032</v>
      </c>
      <c r="P244" s="248" t="n">
        <v>0.018603853</v>
      </c>
      <c r="Q244" s="249"/>
      <c r="R244" s="254" t="n">
        <v>43.9</v>
      </c>
      <c r="S244" s="251"/>
      <c r="T244" s="254" t="n">
        <v>43.35</v>
      </c>
      <c r="U244" s="253" t="n">
        <v>52.4535</v>
      </c>
      <c r="V244" s="254"/>
      <c r="W244" s="255" t="n">
        <f aca="false">SUM(X244:WY244)</f>
        <v>132</v>
      </c>
      <c r="X244" s="243" t="n">
        <v>0</v>
      </c>
      <c r="Y244" s="243" t="n">
        <v>0</v>
      </c>
      <c r="Z244" s="243" t="n">
        <v>0</v>
      </c>
      <c r="AA244" s="243" t="n">
        <v>0</v>
      </c>
      <c r="AB244" s="243" t="n">
        <v>40</v>
      </c>
      <c r="AC244" s="243" t="n">
        <v>0</v>
      </c>
      <c r="AD244" s="243" t="n">
        <v>2</v>
      </c>
      <c r="AE244" s="243" t="n">
        <v>0</v>
      </c>
      <c r="AF244" s="243" t="n">
        <v>0</v>
      </c>
      <c r="AG244" s="243" t="n">
        <v>0</v>
      </c>
      <c r="AH244" s="243" t="n">
        <v>0</v>
      </c>
      <c r="AI244" s="243" t="n">
        <v>0</v>
      </c>
      <c r="AJ244" s="243" t="n">
        <v>0</v>
      </c>
      <c r="AK244" s="243" t="n">
        <v>0</v>
      </c>
      <c r="AL244" s="243" t="n">
        <v>0</v>
      </c>
      <c r="AM244" s="243" t="n">
        <v>0</v>
      </c>
      <c r="AP244" s="243" t="n">
        <v>0</v>
      </c>
      <c r="AQ244" s="243" t="n">
        <v>0</v>
      </c>
      <c r="AR244" s="243" t="n">
        <v>0</v>
      </c>
      <c r="AS244" s="243" t="n">
        <v>0</v>
      </c>
      <c r="AT244" s="243" t="n">
        <v>0</v>
      </c>
      <c r="AU244" s="243" t="n">
        <v>0</v>
      </c>
      <c r="AV244" s="243" t="n">
        <v>0</v>
      </c>
      <c r="AW244" s="243" t="n">
        <v>0</v>
      </c>
      <c r="AX244" s="243" t="n">
        <v>0</v>
      </c>
      <c r="AY244" s="243" t="n">
        <v>0</v>
      </c>
      <c r="AZ244" s="243" t="n">
        <v>0</v>
      </c>
      <c r="BA244" s="243" t="n">
        <v>0</v>
      </c>
      <c r="BB244" s="243" t="n">
        <v>0</v>
      </c>
      <c r="BC244" s="243" t="n">
        <v>0</v>
      </c>
      <c r="BD244" s="243" t="n">
        <v>0</v>
      </c>
      <c r="BE244" s="243" t="n">
        <v>0</v>
      </c>
      <c r="BF244" s="243" t="n">
        <v>0</v>
      </c>
      <c r="BG244" s="243" t="n">
        <v>0</v>
      </c>
      <c r="BH244" s="243" t="n">
        <v>0</v>
      </c>
      <c r="BI244" s="243" t="n">
        <v>0</v>
      </c>
      <c r="BJ244" s="243" t="n">
        <v>30</v>
      </c>
      <c r="BK244" s="243" t="n">
        <v>0</v>
      </c>
      <c r="BL244" s="243" t="n">
        <v>0</v>
      </c>
      <c r="BM244" s="243" t="n">
        <v>0</v>
      </c>
      <c r="BN244" s="243" t="n">
        <v>0</v>
      </c>
      <c r="BO244" s="243" t="n">
        <v>0</v>
      </c>
      <c r="BP244" s="243" t="n">
        <v>0</v>
      </c>
      <c r="BQ244" s="243" t="n">
        <v>0</v>
      </c>
      <c r="BR244" s="243" t="n">
        <v>30</v>
      </c>
      <c r="BS244" s="243" t="n">
        <v>0</v>
      </c>
      <c r="BT244" s="243" t="n">
        <v>0</v>
      </c>
      <c r="BU244" s="243" t="n">
        <v>0</v>
      </c>
      <c r="BV244" s="243" t="n">
        <v>0</v>
      </c>
      <c r="BW244" s="243" t="n">
        <v>0</v>
      </c>
      <c r="BX244" s="243" t="n">
        <v>0</v>
      </c>
      <c r="BY244" s="243" t="n">
        <v>0</v>
      </c>
      <c r="BZ244" s="243" t="n">
        <v>0</v>
      </c>
      <c r="CA244" s="243" t="n">
        <v>0</v>
      </c>
      <c r="CB244" s="243" t="n">
        <v>0</v>
      </c>
      <c r="CC244" s="243" t="n">
        <v>0</v>
      </c>
      <c r="CD244" s="243" t="n">
        <v>0</v>
      </c>
      <c r="CE244" s="243" t="n">
        <v>0</v>
      </c>
      <c r="CF244" s="243" t="n">
        <v>0</v>
      </c>
      <c r="CG244" s="243" t="n">
        <v>0</v>
      </c>
      <c r="CH244" s="243" t="n">
        <v>0</v>
      </c>
      <c r="CI244" s="243" t="n">
        <v>0</v>
      </c>
      <c r="CJ244" s="243" t="n">
        <v>0</v>
      </c>
      <c r="CK244" s="243" t="n">
        <v>0</v>
      </c>
      <c r="CL244" s="243" t="n">
        <v>0</v>
      </c>
      <c r="CM244" s="243" t="n">
        <v>0</v>
      </c>
      <c r="CN244" s="243" t="n">
        <v>0</v>
      </c>
      <c r="WY244" s="236" t="n">
        <v>30</v>
      </c>
      <c r="WZ244" s="108"/>
      <c r="XA244" s="237" t="n">
        <v>0</v>
      </c>
      <c r="XB244" s="61" t="n">
        <v>132</v>
      </c>
      <c r="XC244" s="200" t="n">
        <f aca="false">XB244-W244</f>
        <v>0</v>
      </c>
      <c r="XD244" s="256" t="n">
        <f aca="false">SUMIF('TRIEN KHAI SX'!$B$8:$B$262,$B244,'TRIEN KHAI SX'!$CM$8:$CM$262)-W244</f>
        <v>0</v>
      </c>
      <c r="XE244" s="257" t="n">
        <f aca="false">SUMIF('TRIEN KHAI SX'!$B$8:$B$262,$B244,'TRIEN KHAI SX'!$FG$8:$FG$262)</f>
        <v>0</v>
      </c>
      <c r="XF244" s="258"/>
      <c r="XG244" s="258"/>
      <c r="XH244" s="258"/>
      <c r="XI244" s="258"/>
      <c r="XJ244" s="258"/>
      <c r="XK244" s="45"/>
      <c r="XL244" s="45"/>
      <c r="XM244" s="48"/>
      <c r="XN244" s="48"/>
      <c r="XO244" s="48"/>
      <c r="XP244" s="48"/>
      <c r="XQ244" s="48"/>
      <c r="XR244" s="48"/>
      <c r="XS244" s="48"/>
      <c r="XT244" s="48"/>
      <c r="XU244" s="48"/>
      <c r="XV244" s="48"/>
      <c r="XW244" s="48"/>
      <c r="XX244" s="48"/>
      <c r="XY244" s="48"/>
      <c r="XZ244" s="48"/>
      <c r="YA244" s="48"/>
      <c r="YB244" s="48"/>
      <c r="YC244" s="48"/>
      <c r="YD244" s="48"/>
      <c r="YE244" s="48"/>
      <c r="YF244" s="48"/>
      <c r="YG244" s="48"/>
      <c r="YH244" s="48"/>
      <c r="YI244" s="48"/>
      <c r="YJ244" s="48"/>
      <c r="YK244" s="48"/>
      <c r="YL244" s="48"/>
      <c r="YM244" s="48"/>
      <c r="YN244" s="48"/>
      <c r="YO244" s="48"/>
      <c r="YP244" s="48"/>
      <c r="YQ244" s="48"/>
      <c r="YR244" s="48"/>
      <c r="YS244" s="48"/>
      <c r="YT244" s="48"/>
      <c r="YU244" s="48"/>
      <c r="YV244" s="48"/>
      <c r="YW244" s="48"/>
      <c r="YX244" s="48"/>
      <c r="YY244" s="48"/>
      <c r="YZ244" s="48"/>
      <c r="ZA244" s="48"/>
      <c r="ZB244" s="48"/>
      <c r="ZC244" s="48"/>
      <c r="ZD244" s="48"/>
      <c r="ZE244" s="48"/>
      <c r="ZF244" s="48"/>
      <c r="ZG244" s="48"/>
      <c r="ZH244" s="48"/>
      <c r="ZI244" s="48"/>
      <c r="ZJ244" s="48"/>
      <c r="ZK244" s="48"/>
      <c r="ZL244" s="48"/>
      <c r="ZM244" s="48"/>
      <c r="ZN244" s="48"/>
      <c r="ZO244" s="48"/>
      <c r="ZP244" s="48"/>
      <c r="ZQ244" s="48"/>
      <c r="ZR244" s="48"/>
      <c r="ZS244" s="48"/>
      <c r="ZT244" s="48"/>
      <c r="ZU244" s="48"/>
      <c r="ZV244" s="48"/>
      <c r="ZW244" s="48"/>
      <c r="ZX244" s="48"/>
      <c r="ZY244" s="48"/>
      <c r="ZZ244" s="48"/>
      <c r="AAA244" s="48"/>
      <c r="AAB244" s="48"/>
      <c r="AAC244" s="48"/>
      <c r="AAD244" s="48"/>
      <c r="AAE244" s="48"/>
      <c r="AAF244" s="48"/>
      <c r="AAG244" s="48"/>
      <c r="AAH244" s="48"/>
      <c r="AAI244" s="48"/>
      <c r="AAJ244" s="48"/>
      <c r="AAK244" s="48"/>
      <c r="AAL244" s="48"/>
      <c r="AAM244" s="48"/>
      <c r="AAN244" s="48"/>
      <c r="AAO244" s="48"/>
      <c r="AAP244" s="48"/>
      <c r="AAQ244" s="48"/>
      <c r="AAR244" s="48"/>
      <c r="AAS244" s="48"/>
      <c r="AAT244" s="48"/>
      <c r="AAU244" s="48"/>
      <c r="AAV244" s="48"/>
      <c r="AAW244" s="48"/>
      <c r="AAX244" s="48"/>
      <c r="AAY244" s="48"/>
      <c r="AAZ244" s="48"/>
      <c r="ABA244" s="48"/>
      <c r="ABB244" s="48"/>
      <c r="ABC244" s="48"/>
      <c r="ABD244" s="48"/>
      <c r="ABE244" s="48"/>
      <c r="ABF244" s="48"/>
      <c r="ABG244" s="48"/>
      <c r="ABH244" s="48"/>
      <c r="ABI244" s="48"/>
      <c r="ABJ244" s="48"/>
      <c r="ABK244" s="48"/>
      <c r="ABL244" s="48"/>
      <c r="ABM244" s="48"/>
      <c r="ABN244" s="48"/>
      <c r="ABO244" s="48"/>
      <c r="ABP244" s="48"/>
      <c r="ABQ244" s="48"/>
      <c r="ABR244" s="48"/>
      <c r="ABS244" s="48"/>
      <c r="ABT244" s="48"/>
      <c r="ABU244" s="48"/>
      <c r="ABV244" s="48"/>
      <c r="ABW244" s="48"/>
      <c r="ABX244" s="48"/>
      <c r="ABY244" s="48"/>
      <c r="ABZ244" s="48"/>
      <c r="ACA244" s="48"/>
      <c r="ACB244" s="48"/>
      <c r="ACC244" s="48"/>
      <c r="ACD244" s="48"/>
      <c r="ACE244" s="48"/>
      <c r="ACF244" s="48"/>
      <c r="ACG244" s="48"/>
      <c r="ACH244" s="48"/>
      <c r="ACI244" s="48"/>
      <c r="ACJ244" s="48"/>
      <c r="ACK244" s="48"/>
      <c r="ACL244" s="48"/>
      <c r="ACM244" s="48"/>
      <c r="ACN244" s="48"/>
      <c r="ACO244" s="48"/>
      <c r="ACP244" s="48"/>
      <c r="ACQ244" s="48"/>
      <c r="ACR244" s="48"/>
      <c r="ACS244" s="48"/>
      <c r="ACT244" s="48"/>
      <c r="ACU244" s="48"/>
      <c r="ACV244" s="48"/>
      <c r="ACW244" s="48"/>
      <c r="ACX244" s="48"/>
      <c r="ACY244" s="48"/>
      <c r="ACZ244" s="48"/>
      <c r="ADA244" s="48"/>
      <c r="ADB244" s="48"/>
      <c r="ADC244" s="48"/>
      <c r="ADD244" s="48"/>
      <c r="ADE244" s="48"/>
      <c r="ADF244" s="48"/>
      <c r="ADG244" s="48"/>
      <c r="ADH244" s="48"/>
      <c r="ADI244" s="48"/>
      <c r="ADJ244" s="48"/>
      <c r="ADK244" s="48"/>
      <c r="ADL244" s="48"/>
      <c r="ADM244" s="48"/>
      <c r="ADN244" s="48"/>
      <c r="ADO244" s="48"/>
      <c r="ADP244" s="48"/>
      <c r="ADQ244" s="48"/>
      <c r="ADR244" s="48"/>
      <c r="ADS244" s="48"/>
      <c r="ADT244" s="48"/>
      <c r="ADU244" s="48"/>
      <c r="ADV244" s="48"/>
      <c r="ADW244" s="48"/>
      <c r="ADX244" s="48"/>
      <c r="ADY244" s="48"/>
      <c r="ADZ244" s="48"/>
      <c r="AEA244" s="48"/>
      <c r="AEB244" s="48"/>
      <c r="AEC244" s="48"/>
      <c r="AED244" s="48"/>
      <c r="AEE244" s="48"/>
      <c r="AEF244" s="48"/>
      <c r="AEG244" s="48"/>
      <c r="AEH244" s="48"/>
      <c r="AEI244" s="48"/>
      <c r="AEJ244" s="48"/>
      <c r="AEK244" s="48"/>
      <c r="AEL244" s="48"/>
      <c r="AEM244" s="48"/>
      <c r="AEN244" s="48"/>
      <c r="AEO244" s="48"/>
      <c r="AEP244" s="48"/>
      <c r="AEQ244" s="48"/>
      <c r="AER244" s="48"/>
      <c r="AES244" s="48"/>
      <c r="AET244" s="48"/>
      <c r="AEU244" s="48"/>
      <c r="AEV244" s="48"/>
      <c r="AEW244" s="48"/>
      <c r="AEX244" s="48"/>
      <c r="AEY244" s="48"/>
      <c r="AEZ244" s="48"/>
      <c r="AFA244" s="48"/>
      <c r="AFB244" s="48"/>
      <c r="AFC244" s="48"/>
      <c r="AFD244" s="48"/>
      <c r="AFE244" s="48"/>
      <c r="AFF244" s="48"/>
      <c r="AFG244" s="48"/>
      <c r="AFH244" s="48"/>
      <c r="AFI244" s="48"/>
      <c r="AFJ244" s="48"/>
      <c r="AFK244" s="48"/>
      <c r="AFL244" s="48"/>
      <c r="AFM244" s="48"/>
      <c r="AFN244" s="48"/>
      <c r="AFO244" s="48"/>
      <c r="AFP244" s="48"/>
      <c r="AFQ244" s="48"/>
      <c r="AFR244" s="48"/>
      <c r="AFS244" s="48"/>
      <c r="AFT244" s="48"/>
      <c r="AFU244" s="48"/>
      <c r="AFV244" s="48"/>
      <c r="AFW244" s="48"/>
      <c r="AFX244" s="48"/>
      <c r="AFY244" s="48"/>
      <c r="AFZ244" s="48"/>
      <c r="AGA244" s="48"/>
      <c r="AGB244" s="48"/>
      <c r="AGC244" s="48"/>
      <c r="AGD244" s="48"/>
      <c r="AGE244" s="48"/>
      <c r="AGF244" s="48"/>
      <c r="AGG244" s="48"/>
      <c r="AGH244" s="48"/>
      <c r="AGI244" s="48"/>
      <c r="AGJ244" s="48"/>
      <c r="AGK244" s="48"/>
      <c r="AGL244" s="48"/>
      <c r="AGM244" s="48"/>
      <c r="AGN244" s="48"/>
      <c r="AGO244" s="48"/>
      <c r="AGP244" s="48"/>
      <c r="AGQ244" s="48"/>
      <c r="AGR244" s="48"/>
      <c r="AGS244" s="48"/>
      <c r="AGT244" s="48"/>
      <c r="AGU244" s="48"/>
      <c r="AGV244" s="48"/>
      <c r="AGW244" s="48"/>
      <c r="AGX244" s="48"/>
      <c r="AGY244" s="48"/>
      <c r="AGZ244" s="48"/>
      <c r="AHA244" s="48"/>
      <c r="AHB244" s="48"/>
      <c r="AHC244" s="48"/>
      <c r="AHD244" s="48"/>
      <c r="AHE244" s="48"/>
      <c r="AHF244" s="48"/>
      <c r="AHG244" s="48"/>
      <c r="AHH244" s="48"/>
      <c r="AHI244" s="48"/>
      <c r="AHJ244" s="48"/>
      <c r="AHK244" s="48"/>
      <c r="AHL244" s="48"/>
      <c r="AHM244" s="48"/>
      <c r="AHN244" s="48"/>
      <c r="AHO244" s="48"/>
      <c r="AHP244" s="48"/>
      <c r="AHQ244" s="48"/>
      <c r="AHR244" s="48"/>
      <c r="AHS244" s="48"/>
      <c r="AHT244" s="48"/>
      <c r="AHU244" s="48"/>
      <c r="AHV244" s="48"/>
      <c r="AHW244" s="48"/>
      <c r="AHX244" s="48"/>
      <c r="AHY244" s="48"/>
      <c r="AHZ244" s="48"/>
      <c r="AIA244" s="48"/>
      <c r="AIB244" s="48"/>
      <c r="AIC244" s="48"/>
      <c r="AID244" s="48"/>
      <c r="AIE244" s="48"/>
      <c r="AIF244" s="48"/>
      <c r="AIG244" s="48"/>
      <c r="AIH244" s="48"/>
      <c r="AII244" s="48"/>
      <c r="AIJ244" s="48"/>
      <c r="AIK244" s="48"/>
      <c r="AIL244" s="48"/>
      <c r="AIM244" s="48"/>
      <c r="AIN244" s="48"/>
      <c r="AIO244" s="48"/>
      <c r="AIP244" s="48"/>
      <c r="AIQ244" s="48"/>
      <c r="AIR244" s="48"/>
      <c r="AIS244" s="48"/>
      <c r="AIT244" s="48"/>
      <c r="AIU244" s="48"/>
      <c r="AIV244" s="48"/>
      <c r="AIW244" s="48"/>
      <c r="AIX244" s="48"/>
      <c r="AIY244" s="48"/>
      <c r="AIZ244" s="48"/>
      <c r="AJA244" s="48"/>
      <c r="AJB244" s="48"/>
      <c r="AJC244" s="48"/>
      <c r="AJD244" s="48"/>
      <c r="AJE244" s="48"/>
      <c r="AJF244" s="48"/>
      <c r="AJG244" s="48"/>
      <c r="AJH244" s="48"/>
      <c r="AJI244" s="48"/>
      <c r="AJJ244" s="48"/>
      <c r="AJK244" s="48"/>
      <c r="AJL244" s="48"/>
      <c r="AJM244" s="48"/>
      <c r="AJN244" s="48"/>
      <c r="AJO244" s="48"/>
      <c r="AJP244" s="48"/>
      <c r="AJQ244" s="48"/>
      <c r="AJR244" s="48"/>
      <c r="AJS244" s="48"/>
      <c r="AJT244" s="48"/>
      <c r="AJU244" s="48"/>
      <c r="AJV244" s="48"/>
      <c r="AJW244" s="48"/>
      <c r="AJX244" s="48"/>
      <c r="AJY244" s="48"/>
      <c r="AJZ244" s="48"/>
      <c r="AKA244" s="48"/>
      <c r="AKB244" s="48"/>
      <c r="AKC244" s="48"/>
      <c r="AKD244" s="48"/>
      <c r="AKE244" s="48"/>
      <c r="AKF244" s="48"/>
      <c r="AKG244" s="48"/>
      <c r="AKH244" s="48"/>
      <c r="AKI244" s="48"/>
      <c r="AKJ244" s="48"/>
      <c r="AKK244" s="48"/>
      <c r="AKL244" s="48"/>
      <c r="AKM244" s="48"/>
      <c r="AKN244" s="48"/>
      <c r="AKO244" s="48"/>
      <c r="AKP244" s="48"/>
      <c r="AKQ244" s="48"/>
      <c r="AKR244" s="48"/>
      <c r="AKS244" s="48"/>
      <c r="AKT244" s="48"/>
      <c r="AKU244" s="48"/>
      <c r="AKV244" s="48"/>
      <c r="AKW244" s="48"/>
      <c r="AKX244" s="48"/>
      <c r="AKY244" s="48"/>
      <c r="AKZ244" s="48"/>
      <c r="ALA244" s="48"/>
      <c r="ALB244" s="48"/>
      <c r="ALC244" s="48"/>
      <c r="ALD244" s="48"/>
      <c r="ALE244" s="48"/>
      <c r="ALF244" s="48"/>
      <c r="ALG244" s="48"/>
      <c r="ALH244" s="48"/>
      <c r="ALI244" s="48"/>
      <c r="ALJ244" s="48"/>
      <c r="ALK244" s="48"/>
      <c r="ALL244" s="48"/>
      <c r="ALM244" s="48"/>
      <c r="ALN244" s="48"/>
      <c r="ALO244" s="48"/>
      <c r="ALP244" s="48"/>
      <c r="ALQ244" s="48"/>
      <c r="ALR244" s="48"/>
      <c r="ALS244" s="48"/>
      <c r="ALT244" s="48"/>
      <c r="ALU244" s="48"/>
      <c r="ALV244" s="48"/>
      <c r="ALW244" s="48"/>
      <c r="ALX244" s="48"/>
      <c r="ALY244" s="48"/>
      <c r="ALZ244" s="48"/>
      <c r="AMA244" s="48"/>
      <c r="AMB244" s="48"/>
      <c r="AMC244" s="48"/>
      <c r="AMD244" s="48"/>
      <c r="AME244" s="48"/>
      <c r="AMF244" s="48"/>
      <c r="AMG244" s="48"/>
      <c r="AMH244" s="48"/>
      <c r="AMI244" s="48"/>
      <c r="AMJ244" s="48"/>
    </row>
    <row r="245" s="243" customFormat="true" ht="16.5" hidden="false" customHeight="true" outlineLevel="0" collapsed="false">
      <c r="A245" s="240" t="n">
        <f aca="false">A244+1</f>
        <v>233</v>
      </c>
      <c r="B245" s="242" t="s">
        <v>658</v>
      </c>
      <c r="C245" s="242" t="s">
        <v>658</v>
      </c>
      <c r="D245" s="242" t="s">
        <v>659</v>
      </c>
      <c r="E245" s="242" t="s">
        <v>634</v>
      </c>
      <c r="F245" s="242" t="n">
        <v>0</v>
      </c>
      <c r="G245" s="242" t="s">
        <v>635</v>
      </c>
      <c r="H245" s="244" t="s">
        <v>294</v>
      </c>
      <c r="I245" s="242" t="n">
        <f aca="false">COUNTIF($C$13:$C$265,$C245)</f>
        <v>1</v>
      </c>
      <c r="J245" s="245" t="n">
        <f aca="false">COUNTIF($B$13:$B$265,$B245)</f>
        <v>1</v>
      </c>
      <c r="K245" s="244"/>
      <c r="L245" s="246" t="n">
        <v>1619</v>
      </c>
      <c r="M245" s="246" t="n">
        <v>582</v>
      </c>
      <c r="N245" s="246" t="n">
        <v>245</v>
      </c>
      <c r="O245" s="260" t="n">
        <f aca="false">L245*M245*N245/10^9</f>
        <v>0.23085321</v>
      </c>
      <c r="P245" s="248" t="n">
        <v>0.076566742</v>
      </c>
      <c r="Q245" s="249"/>
      <c r="R245" s="254" t="n">
        <v>166</v>
      </c>
      <c r="S245" s="251"/>
      <c r="T245" s="254" t="n">
        <v>163.93</v>
      </c>
      <c r="U245" s="253" t="n">
        <v>198.3553</v>
      </c>
      <c r="V245" s="254"/>
      <c r="W245" s="255" t="n">
        <f aca="false">SUM(X245:WY245)</f>
        <v>132</v>
      </c>
      <c r="X245" s="243" t="n">
        <v>0</v>
      </c>
      <c r="Y245" s="243" t="n">
        <v>0</v>
      </c>
      <c r="Z245" s="243" t="n">
        <v>0</v>
      </c>
      <c r="AA245" s="243" t="n">
        <v>0</v>
      </c>
      <c r="AB245" s="243" t="n">
        <v>0</v>
      </c>
      <c r="AC245" s="243" t="n">
        <v>40</v>
      </c>
      <c r="AD245" s="243" t="n">
        <v>2</v>
      </c>
      <c r="AE245" s="243" t="n">
        <v>0</v>
      </c>
      <c r="AF245" s="243" t="n">
        <v>0</v>
      </c>
      <c r="AG245" s="243" t="n">
        <v>0</v>
      </c>
      <c r="AH245" s="243" t="n">
        <v>0</v>
      </c>
      <c r="AI245" s="243" t="n">
        <v>0</v>
      </c>
      <c r="AJ245" s="243" t="n">
        <v>0</v>
      </c>
      <c r="AK245" s="243" t="n">
        <v>0</v>
      </c>
      <c r="AL245" s="243" t="n">
        <v>0</v>
      </c>
      <c r="AM245" s="243" t="n">
        <v>0</v>
      </c>
      <c r="AP245" s="243" t="n">
        <v>0</v>
      </c>
      <c r="AQ245" s="243" t="n">
        <v>0</v>
      </c>
      <c r="AR245" s="243" t="n">
        <v>0</v>
      </c>
      <c r="AS245" s="243" t="n">
        <v>0</v>
      </c>
      <c r="AT245" s="243" t="n">
        <v>0</v>
      </c>
      <c r="AU245" s="243" t="n">
        <v>0</v>
      </c>
      <c r="AV245" s="243" t="n">
        <v>0</v>
      </c>
      <c r="AW245" s="243" t="n">
        <v>0</v>
      </c>
      <c r="AX245" s="243" t="n">
        <v>0</v>
      </c>
      <c r="AY245" s="243" t="n">
        <v>0</v>
      </c>
      <c r="AZ245" s="243" t="n">
        <v>0</v>
      </c>
      <c r="BA245" s="243" t="n">
        <v>0</v>
      </c>
      <c r="BB245" s="243" t="n">
        <v>0</v>
      </c>
      <c r="BC245" s="243" t="n">
        <v>0</v>
      </c>
      <c r="BD245" s="243" t="n">
        <v>0</v>
      </c>
      <c r="BE245" s="243" t="n">
        <v>0</v>
      </c>
      <c r="BF245" s="243" t="n">
        <v>0</v>
      </c>
      <c r="BG245" s="243" t="n">
        <v>0</v>
      </c>
      <c r="BH245" s="243" t="n">
        <v>0</v>
      </c>
      <c r="BI245" s="243" t="n">
        <v>0</v>
      </c>
      <c r="BJ245" s="243" t="n">
        <v>30</v>
      </c>
      <c r="BK245" s="243" t="n">
        <v>0</v>
      </c>
      <c r="BL245" s="243" t="n">
        <v>0</v>
      </c>
      <c r="BM245" s="243" t="n">
        <v>0</v>
      </c>
      <c r="BN245" s="243" t="n">
        <v>0</v>
      </c>
      <c r="BO245" s="243" t="n">
        <v>0</v>
      </c>
      <c r="BP245" s="243" t="n">
        <v>0</v>
      </c>
      <c r="BQ245" s="243" t="n">
        <v>0</v>
      </c>
      <c r="BR245" s="243" t="n">
        <v>30</v>
      </c>
      <c r="BS245" s="243" t="n">
        <v>0</v>
      </c>
      <c r="BT245" s="243" t="n">
        <v>0</v>
      </c>
      <c r="BU245" s="243" t="n">
        <v>0</v>
      </c>
      <c r="BV245" s="243" t="n">
        <v>0</v>
      </c>
      <c r="BW245" s="243" t="n">
        <v>0</v>
      </c>
      <c r="BX245" s="243" t="n">
        <v>0</v>
      </c>
      <c r="BY245" s="243" t="n">
        <v>0</v>
      </c>
      <c r="BZ245" s="243" t="n">
        <v>0</v>
      </c>
      <c r="CA245" s="243" t="n">
        <v>0</v>
      </c>
      <c r="CB245" s="243" t="n">
        <v>0</v>
      </c>
      <c r="CC245" s="243" t="n">
        <v>0</v>
      </c>
      <c r="CD245" s="243" t="n">
        <v>0</v>
      </c>
      <c r="CE245" s="243" t="n">
        <v>0</v>
      </c>
      <c r="CF245" s="243" t="n">
        <v>0</v>
      </c>
      <c r="CG245" s="243" t="n">
        <v>0</v>
      </c>
      <c r="CH245" s="243" t="n">
        <v>0</v>
      </c>
      <c r="CI245" s="243" t="n">
        <v>0</v>
      </c>
      <c r="CJ245" s="243" t="n">
        <v>0</v>
      </c>
      <c r="CK245" s="243" t="n">
        <v>0</v>
      </c>
      <c r="CL245" s="243" t="n">
        <v>0</v>
      </c>
      <c r="CM245" s="243" t="n">
        <v>0</v>
      </c>
      <c r="CN245" s="243" t="n">
        <v>0</v>
      </c>
      <c r="WY245" s="236" t="n">
        <v>30</v>
      </c>
      <c r="WZ245" s="108"/>
      <c r="XA245" s="237" t="n">
        <v>0</v>
      </c>
      <c r="XB245" s="61" t="n">
        <v>132</v>
      </c>
      <c r="XC245" s="200" t="n">
        <f aca="false">XB245-W245</f>
        <v>0</v>
      </c>
      <c r="XD245" s="256" t="n">
        <f aca="false">SUMIF('TRIEN KHAI SX'!$B$8:$B$262,$B245,'TRIEN KHAI SX'!$CM$8:$CM$262)-W245</f>
        <v>0</v>
      </c>
      <c r="XE245" s="257" t="n">
        <f aca="false">SUMIF('TRIEN KHAI SX'!$B$8:$B$262,$B245,'TRIEN KHAI SX'!$FG$8:$FG$262)</f>
        <v>0</v>
      </c>
      <c r="XF245" s="258"/>
      <c r="XG245" s="258"/>
      <c r="XH245" s="258"/>
      <c r="XI245" s="258"/>
      <c r="XJ245" s="258"/>
      <c r="XK245" s="45"/>
      <c r="XL245" s="45"/>
      <c r="XM245" s="48"/>
      <c r="XN245" s="48"/>
      <c r="XO245" s="48"/>
      <c r="XP245" s="48"/>
      <c r="XQ245" s="48"/>
      <c r="XR245" s="48"/>
      <c r="XS245" s="48"/>
      <c r="XT245" s="48"/>
      <c r="XU245" s="48"/>
      <c r="XV245" s="48"/>
      <c r="XW245" s="48"/>
      <c r="XX245" s="48"/>
      <c r="XY245" s="48"/>
      <c r="XZ245" s="48"/>
      <c r="YA245" s="48"/>
      <c r="YB245" s="48"/>
      <c r="YC245" s="48"/>
      <c r="YD245" s="48"/>
      <c r="YE245" s="48"/>
      <c r="YF245" s="48"/>
      <c r="YG245" s="48"/>
      <c r="YH245" s="48"/>
      <c r="YI245" s="48"/>
      <c r="YJ245" s="48"/>
      <c r="YK245" s="48"/>
      <c r="YL245" s="48"/>
      <c r="YM245" s="48"/>
      <c r="YN245" s="48"/>
      <c r="YO245" s="48"/>
      <c r="YP245" s="48"/>
      <c r="YQ245" s="48"/>
      <c r="YR245" s="48"/>
      <c r="YS245" s="48"/>
      <c r="YT245" s="48"/>
      <c r="YU245" s="48"/>
      <c r="YV245" s="48"/>
      <c r="YW245" s="48"/>
      <c r="YX245" s="48"/>
      <c r="YY245" s="48"/>
      <c r="YZ245" s="48"/>
      <c r="ZA245" s="48"/>
      <c r="ZB245" s="48"/>
      <c r="ZC245" s="48"/>
      <c r="ZD245" s="48"/>
      <c r="ZE245" s="48"/>
      <c r="ZF245" s="48"/>
      <c r="ZG245" s="48"/>
      <c r="ZH245" s="48"/>
      <c r="ZI245" s="48"/>
      <c r="ZJ245" s="48"/>
      <c r="ZK245" s="48"/>
      <c r="ZL245" s="48"/>
      <c r="ZM245" s="48"/>
      <c r="ZN245" s="48"/>
      <c r="ZO245" s="48"/>
      <c r="ZP245" s="48"/>
      <c r="ZQ245" s="48"/>
      <c r="ZR245" s="48"/>
      <c r="ZS245" s="48"/>
      <c r="ZT245" s="48"/>
      <c r="ZU245" s="48"/>
      <c r="ZV245" s="48"/>
      <c r="ZW245" s="48"/>
      <c r="ZX245" s="48"/>
      <c r="ZY245" s="48"/>
      <c r="ZZ245" s="48"/>
      <c r="AAA245" s="48"/>
      <c r="AAB245" s="48"/>
      <c r="AAC245" s="48"/>
      <c r="AAD245" s="48"/>
      <c r="AAE245" s="48"/>
      <c r="AAF245" s="48"/>
      <c r="AAG245" s="48"/>
      <c r="AAH245" s="48"/>
      <c r="AAI245" s="48"/>
      <c r="AAJ245" s="48"/>
      <c r="AAK245" s="48"/>
      <c r="AAL245" s="48"/>
      <c r="AAM245" s="48"/>
      <c r="AAN245" s="48"/>
      <c r="AAO245" s="48"/>
      <c r="AAP245" s="48"/>
      <c r="AAQ245" s="48"/>
      <c r="AAR245" s="48"/>
      <c r="AAS245" s="48"/>
      <c r="AAT245" s="48"/>
      <c r="AAU245" s="48"/>
      <c r="AAV245" s="48"/>
      <c r="AAW245" s="48"/>
      <c r="AAX245" s="48"/>
      <c r="AAY245" s="48"/>
      <c r="AAZ245" s="48"/>
      <c r="ABA245" s="48"/>
      <c r="ABB245" s="48"/>
      <c r="ABC245" s="48"/>
      <c r="ABD245" s="48"/>
      <c r="ABE245" s="48"/>
      <c r="ABF245" s="48"/>
      <c r="ABG245" s="48"/>
      <c r="ABH245" s="48"/>
      <c r="ABI245" s="48"/>
      <c r="ABJ245" s="48"/>
      <c r="ABK245" s="48"/>
      <c r="ABL245" s="48"/>
      <c r="ABM245" s="48"/>
      <c r="ABN245" s="48"/>
      <c r="ABO245" s="48"/>
      <c r="ABP245" s="48"/>
      <c r="ABQ245" s="48"/>
      <c r="ABR245" s="48"/>
      <c r="ABS245" s="48"/>
      <c r="ABT245" s="48"/>
      <c r="ABU245" s="48"/>
      <c r="ABV245" s="48"/>
      <c r="ABW245" s="48"/>
      <c r="ABX245" s="48"/>
      <c r="ABY245" s="48"/>
      <c r="ABZ245" s="48"/>
      <c r="ACA245" s="48"/>
      <c r="ACB245" s="48"/>
      <c r="ACC245" s="48"/>
      <c r="ACD245" s="48"/>
      <c r="ACE245" s="48"/>
      <c r="ACF245" s="48"/>
      <c r="ACG245" s="48"/>
      <c r="ACH245" s="48"/>
      <c r="ACI245" s="48"/>
      <c r="ACJ245" s="48"/>
      <c r="ACK245" s="48"/>
      <c r="ACL245" s="48"/>
      <c r="ACM245" s="48"/>
      <c r="ACN245" s="48"/>
      <c r="ACO245" s="48"/>
      <c r="ACP245" s="48"/>
      <c r="ACQ245" s="48"/>
      <c r="ACR245" s="48"/>
      <c r="ACS245" s="48"/>
      <c r="ACT245" s="48"/>
      <c r="ACU245" s="48"/>
      <c r="ACV245" s="48"/>
      <c r="ACW245" s="48"/>
      <c r="ACX245" s="48"/>
      <c r="ACY245" s="48"/>
      <c r="ACZ245" s="48"/>
      <c r="ADA245" s="48"/>
      <c r="ADB245" s="48"/>
      <c r="ADC245" s="48"/>
      <c r="ADD245" s="48"/>
      <c r="ADE245" s="48"/>
      <c r="ADF245" s="48"/>
      <c r="ADG245" s="48"/>
      <c r="ADH245" s="48"/>
      <c r="ADI245" s="48"/>
      <c r="ADJ245" s="48"/>
      <c r="ADK245" s="48"/>
      <c r="ADL245" s="48"/>
      <c r="ADM245" s="48"/>
      <c r="ADN245" s="48"/>
      <c r="ADO245" s="48"/>
      <c r="ADP245" s="48"/>
      <c r="ADQ245" s="48"/>
      <c r="ADR245" s="48"/>
      <c r="ADS245" s="48"/>
      <c r="ADT245" s="48"/>
      <c r="ADU245" s="48"/>
      <c r="ADV245" s="48"/>
      <c r="ADW245" s="48"/>
      <c r="ADX245" s="48"/>
      <c r="ADY245" s="48"/>
      <c r="ADZ245" s="48"/>
      <c r="AEA245" s="48"/>
      <c r="AEB245" s="48"/>
      <c r="AEC245" s="48"/>
      <c r="AED245" s="48"/>
      <c r="AEE245" s="48"/>
      <c r="AEF245" s="48"/>
      <c r="AEG245" s="48"/>
      <c r="AEH245" s="48"/>
      <c r="AEI245" s="48"/>
      <c r="AEJ245" s="48"/>
      <c r="AEK245" s="48"/>
      <c r="AEL245" s="48"/>
      <c r="AEM245" s="48"/>
      <c r="AEN245" s="48"/>
      <c r="AEO245" s="48"/>
      <c r="AEP245" s="48"/>
      <c r="AEQ245" s="48"/>
      <c r="AER245" s="48"/>
      <c r="AES245" s="48"/>
      <c r="AET245" s="48"/>
      <c r="AEU245" s="48"/>
      <c r="AEV245" s="48"/>
      <c r="AEW245" s="48"/>
      <c r="AEX245" s="48"/>
      <c r="AEY245" s="48"/>
      <c r="AEZ245" s="48"/>
      <c r="AFA245" s="48"/>
      <c r="AFB245" s="48"/>
      <c r="AFC245" s="48"/>
      <c r="AFD245" s="48"/>
      <c r="AFE245" s="48"/>
      <c r="AFF245" s="48"/>
      <c r="AFG245" s="48"/>
      <c r="AFH245" s="48"/>
      <c r="AFI245" s="48"/>
      <c r="AFJ245" s="48"/>
      <c r="AFK245" s="48"/>
      <c r="AFL245" s="48"/>
      <c r="AFM245" s="48"/>
      <c r="AFN245" s="48"/>
      <c r="AFO245" s="48"/>
      <c r="AFP245" s="48"/>
      <c r="AFQ245" s="48"/>
      <c r="AFR245" s="48"/>
      <c r="AFS245" s="48"/>
      <c r="AFT245" s="48"/>
      <c r="AFU245" s="48"/>
      <c r="AFV245" s="48"/>
      <c r="AFW245" s="48"/>
      <c r="AFX245" s="48"/>
      <c r="AFY245" s="48"/>
      <c r="AFZ245" s="48"/>
      <c r="AGA245" s="48"/>
      <c r="AGB245" s="48"/>
      <c r="AGC245" s="48"/>
      <c r="AGD245" s="48"/>
      <c r="AGE245" s="48"/>
      <c r="AGF245" s="48"/>
      <c r="AGG245" s="48"/>
      <c r="AGH245" s="48"/>
      <c r="AGI245" s="48"/>
      <c r="AGJ245" s="48"/>
      <c r="AGK245" s="48"/>
      <c r="AGL245" s="48"/>
      <c r="AGM245" s="48"/>
      <c r="AGN245" s="48"/>
      <c r="AGO245" s="48"/>
      <c r="AGP245" s="48"/>
      <c r="AGQ245" s="48"/>
      <c r="AGR245" s="48"/>
      <c r="AGS245" s="48"/>
      <c r="AGT245" s="48"/>
      <c r="AGU245" s="48"/>
      <c r="AGV245" s="48"/>
      <c r="AGW245" s="48"/>
      <c r="AGX245" s="48"/>
      <c r="AGY245" s="48"/>
      <c r="AGZ245" s="48"/>
      <c r="AHA245" s="48"/>
      <c r="AHB245" s="48"/>
      <c r="AHC245" s="48"/>
      <c r="AHD245" s="48"/>
      <c r="AHE245" s="48"/>
      <c r="AHF245" s="48"/>
      <c r="AHG245" s="48"/>
      <c r="AHH245" s="48"/>
      <c r="AHI245" s="48"/>
      <c r="AHJ245" s="48"/>
      <c r="AHK245" s="48"/>
      <c r="AHL245" s="48"/>
      <c r="AHM245" s="48"/>
      <c r="AHN245" s="48"/>
      <c r="AHO245" s="48"/>
      <c r="AHP245" s="48"/>
      <c r="AHQ245" s="48"/>
      <c r="AHR245" s="48"/>
      <c r="AHS245" s="48"/>
      <c r="AHT245" s="48"/>
      <c r="AHU245" s="48"/>
      <c r="AHV245" s="48"/>
      <c r="AHW245" s="48"/>
      <c r="AHX245" s="48"/>
      <c r="AHY245" s="48"/>
      <c r="AHZ245" s="48"/>
      <c r="AIA245" s="48"/>
      <c r="AIB245" s="48"/>
      <c r="AIC245" s="48"/>
      <c r="AID245" s="48"/>
      <c r="AIE245" s="48"/>
      <c r="AIF245" s="48"/>
      <c r="AIG245" s="48"/>
      <c r="AIH245" s="48"/>
      <c r="AII245" s="48"/>
      <c r="AIJ245" s="48"/>
      <c r="AIK245" s="48"/>
      <c r="AIL245" s="48"/>
      <c r="AIM245" s="48"/>
      <c r="AIN245" s="48"/>
      <c r="AIO245" s="48"/>
      <c r="AIP245" s="48"/>
      <c r="AIQ245" s="48"/>
      <c r="AIR245" s="48"/>
      <c r="AIS245" s="48"/>
      <c r="AIT245" s="48"/>
      <c r="AIU245" s="48"/>
      <c r="AIV245" s="48"/>
      <c r="AIW245" s="48"/>
      <c r="AIX245" s="48"/>
      <c r="AIY245" s="48"/>
      <c r="AIZ245" s="48"/>
      <c r="AJA245" s="48"/>
      <c r="AJB245" s="48"/>
      <c r="AJC245" s="48"/>
      <c r="AJD245" s="48"/>
      <c r="AJE245" s="48"/>
      <c r="AJF245" s="48"/>
      <c r="AJG245" s="48"/>
      <c r="AJH245" s="48"/>
      <c r="AJI245" s="48"/>
      <c r="AJJ245" s="48"/>
      <c r="AJK245" s="48"/>
      <c r="AJL245" s="48"/>
      <c r="AJM245" s="48"/>
      <c r="AJN245" s="48"/>
      <c r="AJO245" s="48"/>
      <c r="AJP245" s="48"/>
      <c r="AJQ245" s="48"/>
      <c r="AJR245" s="48"/>
      <c r="AJS245" s="48"/>
      <c r="AJT245" s="48"/>
      <c r="AJU245" s="48"/>
      <c r="AJV245" s="48"/>
      <c r="AJW245" s="48"/>
      <c r="AJX245" s="48"/>
      <c r="AJY245" s="48"/>
      <c r="AJZ245" s="48"/>
      <c r="AKA245" s="48"/>
      <c r="AKB245" s="48"/>
      <c r="AKC245" s="48"/>
      <c r="AKD245" s="48"/>
      <c r="AKE245" s="48"/>
      <c r="AKF245" s="48"/>
      <c r="AKG245" s="48"/>
      <c r="AKH245" s="48"/>
      <c r="AKI245" s="48"/>
      <c r="AKJ245" s="48"/>
      <c r="AKK245" s="48"/>
      <c r="AKL245" s="48"/>
      <c r="AKM245" s="48"/>
      <c r="AKN245" s="48"/>
      <c r="AKO245" s="48"/>
      <c r="AKP245" s="48"/>
      <c r="AKQ245" s="48"/>
      <c r="AKR245" s="48"/>
      <c r="AKS245" s="48"/>
      <c r="AKT245" s="48"/>
      <c r="AKU245" s="48"/>
      <c r="AKV245" s="48"/>
      <c r="AKW245" s="48"/>
      <c r="AKX245" s="48"/>
      <c r="AKY245" s="48"/>
      <c r="AKZ245" s="48"/>
      <c r="ALA245" s="48"/>
      <c r="ALB245" s="48"/>
      <c r="ALC245" s="48"/>
      <c r="ALD245" s="48"/>
      <c r="ALE245" s="48"/>
      <c r="ALF245" s="48"/>
      <c r="ALG245" s="48"/>
      <c r="ALH245" s="48"/>
      <c r="ALI245" s="48"/>
      <c r="ALJ245" s="48"/>
      <c r="ALK245" s="48"/>
      <c r="ALL245" s="48"/>
      <c r="ALM245" s="48"/>
      <c r="ALN245" s="48"/>
      <c r="ALO245" s="48"/>
      <c r="ALP245" s="48"/>
      <c r="ALQ245" s="48"/>
      <c r="ALR245" s="48"/>
      <c r="ALS245" s="48"/>
      <c r="ALT245" s="48"/>
      <c r="ALU245" s="48"/>
      <c r="ALV245" s="48"/>
      <c r="ALW245" s="48"/>
      <c r="ALX245" s="48"/>
      <c r="ALY245" s="48"/>
      <c r="ALZ245" s="48"/>
      <c r="AMA245" s="48"/>
      <c r="AMB245" s="48"/>
      <c r="AMC245" s="48"/>
      <c r="AMD245" s="48"/>
      <c r="AME245" s="48"/>
      <c r="AMF245" s="48"/>
      <c r="AMG245" s="48"/>
      <c r="AMH245" s="48"/>
      <c r="AMI245" s="48"/>
      <c r="AMJ245" s="48"/>
    </row>
    <row r="246" s="243" customFormat="true" ht="16.5" hidden="false" customHeight="true" outlineLevel="0" collapsed="false">
      <c r="A246" s="240" t="n">
        <f aca="false">A245+1</f>
        <v>234</v>
      </c>
      <c r="B246" s="242" t="s">
        <v>660</v>
      </c>
      <c r="C246" s="242" t="s">
        <v>660</v>
      </c>
      <c r="D246" s="242" t="s">
        <v>661</v>
      </c>
      <c r="E246" s="242" t="s">
        <v>330</v>
      </c>
      <c r="F246" s="242" t="s">
        <v>369</v>
      </c>
      <c r="G246" s="242" t="s">
        <v>331</v>
      </c>
      <c r="H246" s="244" t="s">
        <v>294</v>
      </c>
      <c r="I246" s="242" t="n">
        <f aca="false">COUNTIF($C$13:$C$265,$C246)</f>
        <v>1</v>
      </c>
      <c r="J246" s="245" t="n">
        <f aca="false">COUNTIF($B$13:$B$265,$B246)</f>
        <v>1</v>
      </c>
      <c r="K246" s="244"/>
      <c r="L246" s="246" t="n">
        <v>1635</v>
      </c>
      <c r="M246" s="246" t="n">
        <v>765</v>
      </c>
      <c r="N246" s="246" t="n">
        <v>225</v>
      </c>
      <c r="O246" s="260" t="n">
        <f aca="false">L246*M246*N246/10^9</f>
        <v>0.281424375</v>
      </c>
      <c r="P246" s="248" t="n">
        <v>0.05538278</v>
      </c>
      <c r="Q246" s="249"/>
      <c r="R246" s="250"/>
      <c r="S246" s="251"/>
      <c r="T246" s="252" t="n">
        <v>111.2</v>
      </c>
      <c r="U246" s="253" t="n">
        <v>135.762</v>
      </c>
      <c r="V246" s="254"/>
      <c r="W246" s="255" t="n">
        <f aca="false">SUM(X246:WY246)</f>
        <v>150</v>
      </c>
      <c r="X246" s="243" t="n">
        <v>0</v>
      </c>
      <c r="Y246" s="243" t="n">
        <v>0</v>
      </c>
      <c r="Z246" s="243" t="n">
        <v>0</v>
      </c>
      <c r="AA246" s="243" t="n">
        <v>0</v>
      </c>
      <c r="AB246" s="243" t="n">
        <v>0</v>
      </c>
      <c r="AC246" s="243" t="n">
        <v>0</v>
      </c>
      <c r="AD246" s="243" t="n">
        <v>0</v>
      </c>
      <c r="AE246" s="243" t="n">
        <v>0</v>
      </c>
      <c r="AF246" s="243" t="n">
        <v>0</v>
      </c>
      <c r="AG246" s="243" t="n">
        <v>0</v>
      </c>
      <c r="AH246" s="243" t="n">
        <v>0</v>
      </c>
      <c r="AI246" s="243" t="n">
        <v>0</v>
      </c>
      <c r="AJ246" s="243" t="n">
        <v>0</v>
      </c>
      <c r="AK246" s="243" t="n">
        <v>0</v>
      </c>
      <c r="AL246" s="243" t="n">
        <v>0</v>
      </c>
      <c r="AM246" s="243" t="n">
        <v>0</v>
      </c>
      <c r="AP246" s="243" t="n">
        <v>0</v>
      </c>
      <c r="AQ246" s="243" t="n">
        <v>30</v>
      </c>
      <c r="AR246" s="243" t="n">
        <v>0</v>
      </c>
      <c r="AS246" s="243" t="n">
        <v>0</v>
      </c>
      <c r="AT246" s="243" t="n">
        <v>0</v>
      </c>
      <c r="AU246" s="243" t="n">
        <v>0</v>
      </c>
      <c r="AV246" s="243" t="n">
        <v>0</v>
      </c>
      <c r="AW246" s="243" t="n">
        <v>0</v>
      </c>
      <c r="AX246" s="243" t="n">
        <v>0</v>
      </c>
      <c r="AY246" s="243" t="n">
        <v>0</v>
      </c>
      <c r="AZ246" s="243" t="n">
        <v>30</v>
      </c>
      <c r="BA246" s="243" t="n">
        <v>0</v>
      </c>
      <c r="BB246" s="243" t="n">
        <v>0</v>
      </c>
      <c r="BC246" s="243" t="n">
        <v>30</v>
      </c>
      <c r="BD246" s="243" t="n">
        <v>0</v>
      </c>
      <c r="BE246" s="243" t="n">
        <v>0</v>
      </c>
      <c r="BF246" s="243" t="n">
        <v>0</v>
      </c>
      <c r="BG246" s="243" t="n">
        <v>0</v>
      </c>
      <c r="BH246" s="243" t="n">
        <v>0</v>
      </c>
      <c r="BI246" s="243" t="n">
        <v>0</v>
      </c>
      <c r="BJ246" s="243" t="n">
        <v>0</v>
      </c>
      <c r="BK246" s="243" t="n">
        <v>0</v>
      </c>
      <c r="BL246" s="243" t="n">
        <v>0</v>
      </c>
      <c r="BM246" s="243" t="n">
        <v>0</v>
      </c>
      <c r="BN246" s="243" t="n">
        <v>0</v>
      </c>
      <c r="BO246" s="243" t="n">
        <v>0</v>
      </c>
      <c r="BP246" s="243" t="n">
        <v>0</v>
      </c>
      <c r="BQ246" s="243" t="n">
        <v>0</v>
      </c>
      <c r="BR246" s="243" t="n">
        <v>0</v>
      </c>
      <c r="BS246" s="243" t="n">
        <v>30</v>
      </c>
      <c r="BT246" s="243" t="n">
        <v>0</v>
      </c>
      <c r="BU246" s="243" t="n">
        <v>0</v>
      </c>
      <c r="BV246" s="243" t="n">
        <v>0</v>
      </c>
      <c r="BW246" s="243" t="n">
        <v>0</v>
      </c>
      <c r="BX246" s="243" t="n">
        <v>0</v>
      </c>
      <c r="BY246" s="243" t="n">
        <v>0</v>
      </c>
      <c r="BZ246" s="243" t="n">
        <v>0</v>
      </c>
      <c r="CA246" s="243" t="n">
        <v>0</v>
      </c>
      <c r="CB246" s="243" t="n">
        <v>0</v>
      </c>
      <c r="CC246" s="243" t="n">
        <v>0</v>
      </c>
      <c r="CD246" s="243" t="n">
        <v>0</v>
      </c>
      <c r="CE246" s="243" t="n">
        <v>0</v>
      </c>
      <c r="CF246" s="243" t="n">
        <v>0</v>
      </c>
      <c r="CG246" s="243" t="n">
        <v>30</v>
      </c>
      <c r="CH246" s="243" t="n">
        <v>0</v>
      </c>
      <c r="CI246" s="243" t="n">
        <v>0</v>
      </c>
      <c r="CJ246" s="243" t="n">
        <v>0</v>
      </c>
      <c r="CK246" s="243" t="n">
        <v>0</v>
      </c>
      <c r="CL246" s="243" t="n">
        <v>0</v>
      </c>
      <c r="CM246" s="243" t="n">
        <v>0</v>
      </c>
      <c r="CN246" s="243" t="n">
        <v>0</v>
      </c>
      <c r="WY246" s="236" t="n">
        <v>0</v>
      </c>
      <c r="WZ246" s="108"/>
      <c r="XA246" s="237" t="n">
        <v>0</v>
      </c>
      <c r="XB246" s="61" t="n">
        <v>150</v>
      </c>
      <c r="XC246" s="200" t="n">
        <f aca="false">XB246-W246</f>
        <v>0</v>
      </c>
      <c r="XD246" s="256" t="n">
        <f aca="false">SUMIF('TRIEN KHAI SX'!$B$8:$B$262,$B246,'TRIEN KHAI SX'!$CM$8:$CM$262)-W246</f>
        <v>0</v>
      </c>
      <c r="XE246" s="257" t="n">
        <f aca="false">SUMIF('TRIEN KHAI SX'!$B$8:$B$262,$B246,'TRIEN KHAI SX'!$FG$8:$FG$262)</f>
        <v>0</v>
      </c>
      <c r="XF246" s="258"/>
      <c r="XG246" s="258"/>
      <c r="XH246" s="258"/>
      <c r="XI246" s="258"/>
      <c r="XJ246" s="258"/>
      <c r="XK246" s="45"/>
      <c r="XL246" s="45"/>
      <c r="XM246" s="48"/>
      <c r="XN246" s="48"/>
      <c r="XO246" s="48"/>
      <c r="XP246" s="48"/>
      <c r="XQ246" s="48"/>
      <c r="XR246" s="48"/>
      <c r="XS246" s="48"/>
      <c r="XT246" s="48"/>
      <c r="XU246" s="48"/>
      <c r="XV246" s="48"/>
      <c r="XW246" s="48"/>
      <c r="XX246" s="48"/>
      <c r="XY246" s="48"/>
      <c r="XZ246" s="48"/>
      <c r="YA246" s="48"/>
      <c r="YB246" s="48"/>
      <c r="YC246" s="48"/>
      <c r="YD246" s="48"/>
      <c r="YE246" s="48"/>
      <c r="YF246" s="48"/>
      <c r="YG246" s="48"/>
      <c r="YH246" s="48"/>
      <c r="YI246" s="48"/>
      <c r="YJ246" s="48"/>
      <c r="YK246" s="48"/>
      <c r="YL246" s="48"/>
      <c r="YM246" s="48"/>
      <c r="YN246" s="48"/>
      <c r="YO246" s="48"/>
      <c r="YP246" s="48"/>
      <c r="YQ246" s="48"/>
      <c r="YR246" s="48"/>
      <c r="YS246" s="48"/>
      <c r="YT246" s="48"/>
      <c r="YU246" s="48"/>
      <c r="YV246" s="48"/>
      <c r="YW246" s="48"/>
      <c r="YX246" s="48"/>
      <c r="YY246" s="48"/>
      <c r="YZ246" s="48"/>
      <c r="ZA246" s="48"/>
      <c r="ZB246" s="48"/>
      <c r="ZC246" s="48"/>
      <c r="ZD246" s="48"/>
      <c r="ZE246" s="48"/>
      <c r="ZF246" s="48"/>
      <c r="ZG246" s="48"/>
      <c r="ZH246" s="48"/>
      <c r="ZI246" s="48"/>
      <c r="ZJ246" s="48"/>
      <c r="ZK246" s="48"/>
      <c r="ZL246" s="48"/>
      <c r="ZM246" s="48"/>
      <c r="ZN246" s="48"/>
      <c r="ZO246" s="48"/>
      <c r="ZP246" s="48"/>
      <c r="ZQ246" s="48"/>
      <c r="ZR246" s="48"/>
      <c r="ZS246" s="48"/>
      <c r="ZT246" s="48"/>
      <c r="ZU246" s="48"/>
      <c r="ZV246" s="48"/>
      <c r="ZW246" s="48"/>
      <c r="ZX246" s="48"/>
      <c r="ZY246" s="48"/>
      <c r="ZZ246" s="48"/>
      <c r="AAA246" s="48"/>
      <c r="AAB246" s="48"/>
      <c r="AAC246" s="48"/>
      <c r="AAD246" s="48"/>
      <c r="AAE246" s="48"/>
      <c r="AAF246" s="48"/>
      <c r="AAG246" s="48"/>
      <c r="AAH246" s="48"/>
      <c r="AAI246" s="48"/>
      <c r="AAJ246" s="48"/>
      <c r="AAK246" s="48"/>
      <c r="AAL246" s="48"/>
      <c r="AAM246" s="48"/>
      <c r="AAN246" s="48"/>
      <c r="AAO246" s="48"/>
      <c r="AAP246" s="48"/>
      <c r="AAQ246" s="48"/>
      <c r="AAR246" s="48"/>
      <c r="AAS246" s="48"/>
      <c r="AAT246" s="48"/>
      <c r="AAU246" s="48"/>
      <c r="AAV246" s="48"/>
      <c r="AAW246" s="48"/>
      <c r="AAX246" s="48"/>
      <c r="AAY246" s="48"/>
      <c r="AAZ246" s="48"/>
      <c r="ABA246" s="48"/>
      <c r="ABB246" s="48"/>
      <c r="ABC246" s="48"/>
      <c r="ABD246" s="48"/>
      <c r="ABE246" s="48"/>
      <c r="ABF246" s="48"/>
      <c r="ABG246" s="48"/>
      <c r="ABH246" s="48"/>
      <c r="ABI246" s="48"/>
      <c r="ABJ246" s="48"/>
      <c r="ABK246" s="48"/>
      <c r="ABL246" s="48"/>
      <c r="ABM246" s="48"/>
      <c r="ABN246" s="48"/>
      <c r="ABO246" s="48"/>
      <c r="ABP246" s="48"/>
      <c r="ABQ246" s="48"/>
      <c r="ABR246" s="48"/>
      <c r="ABS246" s="48"/>
      <c r="ABT246" s="48"/>
      <c r="ABU246" s="48"/>
      <c r="ABV246" s="48"/>
      <c r="ABW246" s="48"/>
      <c r="ABX246" s="48"/>
      <c r="ABY246" s="48"/>
      <c r="ABZ246" s="48"/>
      <c r="ACA246" s="48"/>
      <c r="ACB246" s="48"/>
      <c r="ACC246" s="48"/>
      <c r="ACD246" s="48"/>
      <c r="ACE246" s="48"/>
      <c r="ACF246" s="48"/>
      <c r="ACG246" s="48"/>
      <c r="ACH246" s="48"/>
      <c r="ACI246" s="48"/>
      <c r="ACJ246" s="48"/>
      <c r="ACK246" s="48"/>
      <c r="ACL246" s="48"/>
      <c r="ACM246" s="48"/>
      <c r="ACN246" s="48"/>
      <c r="ACO246" s="48"/>
      <c r="ACP246" s="48"/>
      <c r="ACQ246" s="48"/>
      <c r="ACR246" s="48"/>
      <c r="ACS246" s="48"/>
      <c r="ACT246" s="48"/>
      <c r="ACU246" s="48"/>
      <c r="ACV246" s="48"/>
      <c r="ACW246" s="48"/>
      <c r="ACX246" s="48"/>
      <c r="ACY246" s="48"/>
      <c r="ACZ246" s="48"/>
      <c r="ADA246" s="48"/>
      <c r="ADB246" s="48"/>
      <c r="ADC246" s="48"/>
      <c r="ADD246" s="48"/>
      <c r="ADE246" s="48"/>
      <c r="ADF246" s="48"/>
      <c r="ADG246" s="48"/>
      <c r="ADH246" s="48"/>
      <c r="ADI246" s="48"/>
      <c r="ADJ246" s="48"/>
      <c r="ADK246" s="48"/>
      <c r="ADL246" s="48"/>
      <c r="ADM246" s="48"/>
      <c r="ADN246" s="48"/>
      <c r="ADO246" s="48"/>
      <c r="ADP246" s="48"/>
      <c r="ADQ246" s="48"/>
      <c r="ADR246" s="48"/>
      <c r="ADS246" s="48"/>
      <c r="ADT246" s="48"/>
      <c r="ADU246" s="48"/>
      <c r="ADV246" s="48"/>
      <c r="ADW246" s="48"/>
      <c r="ADX246" s="48"/>
      <c r="ADY246" s="48"/>
      <c r="ADZ246" s="48"/>
      <c r="AEA246" s="48"/>
      <c r="AEB246" s="48"/>
      <c r="AEC246" s="48"/>
      <c r="AED246" s="48"/>
      <c r="AEE246" s="48"/>
      <c r="AEF246" s="48"/>
      <c r="AEG246" s="48"/>
      <c r="AEH246" s="48"/>
      <c r="AEI246" s="48"/>
      <c r="AEJ246" s="48"/>
      <c r="AEK246" s="48"/>
      <c r="AEL246" s="48"/>
      <c r="AEM246" s="48"/>
      <c r="AEN246" s="48"/>
      <c r="AEO246" s="48"/>
      <c r="AEP246" s="48"/>
      <c r="AEQ246" s="48"/>
      <c r="AER246" s="48"/>
      <c r="AES246" s="48"/>
      <c r="AET246" s="48"/>
      <c r="AEU246" s="48"/>
      <c r="AEV246" s="48"/>
      <c r="AEW246" s="48"/>
      <c r="AEX246" s="48"/>
      <c r="AEY246" s="48"/>
      <c r="AEZ246" s="48"/>
      <c r="AFA246" s="48"/>
      <c r="AFB246" s="48"/>
      <c r="AFC246" s="48"/>
      <c r="AFD246" s="48"/>
      <c r="AFE246" s="48"/>
      <c r="AFF246" s="48"/>
      <c r="AFG246" s="48"/>
      <c r="AFH246" s="48"/>
      <c r="AFI246" s="48"/>
      <c r="AFJ246" s="48"/>
      <c r="AFK246" s="48"/>
      <c r="AFL246" s="48"/>
      <c r="AFM246" s="48"/>
      <c r="AFN246" s="48"/>
      <c r="AFO246" s="48"/>
      <c r="AFP246" s="48"/>
      <c r="AFQ246" s="48"/>
      <c r="AFR246" s="48"/>
      <c r="AFS246" s="48"/>
      <c r="AFT246" s="48"/>
      <c r="AFU246" s="48"/>
      <c r="AFV246" s="48"/>
      <c r="AFW246" s="48"/>
      <c r="AFX246" s="48"/>
      <c r="AFY246" s="48"/>
      <c r="AFZ246" s="48"/>
      <c r="AGA246" s="48"/>
      <c r="AGB246" s="48"/>
      <c r="AGC246" s="48"/>
      <c r="AGD246" s="48"/>
      <c r="AGE246" s="48"/>
      <c r="AGF246" s="48"/>
      <c r="AGG246" s="48"/>
      <c r="AGH246" s="48"/>
      <c r="AGI246" s="48"/>
      <c r="AGJ246" s="48"/>
      <c r="AGK246" s="48"/>
      <c r="AGL246" s="48"/>
      <c r="AGM246" s="48"/>
      <c r="AGN246" s="48"/>
      <c r="AGO246" s="48"/>
      <c r="AGP246" s="48"/>
      <c r="AGQ246" s="48"/>
      <c r="AGR246" s="48"/>
      <c r="AGS246" s="48"/>
      <c r="AGT246" s="48"/>
      <c r="AGU246" s="48"/>
      <c r="AGV246" s="48"/>
      <c r="AGW246" s="48"/>
      <c r="AGX246" s="48"/>
      <c r="AGY246" s="48"/>
      <c r="AGZ246" s="48"/>
      <c r="AHA246" s="48"/>
      <c r="AHB246" s="48"/>
      <c r="AHC246" s="48"/>
      <c r="AHD246" s="48"/>
      <c r="AHE246" s="48"/>
      <c r="AHF246" s="48"/>
      <c r="AHG246" s="48"/>
      <c r="AHH246" s="48"/>
      <c r="AHI246" s="48"/>
      <c r="AHJ246" s="48"/>
      <c r="AHK246" s="48"/>
      <c r="AHL246" s="48"/>
      <c r="AHM246" s="48"/>
      <c r="AHN246" s="48"/>
      <c r="AHO246" s="48"/>
      <c r="AHP246" s="48"/>
      <c r="AHQ246" s="48"/>
      <c r="AHR246" s="48"/>
      <c r="AHS246" s="48"/>
      <c r="AHT246" s="48"/>
      <c r="AHU246" s="48"/>
      <c r="AHV246" s="48"/>
      <c r="AHW246" s="48"/>
      <c r="AHX246" s="48"/>
      <c r="AHY246" s="48"/>
      <c r="AHZ246" s="48"/>
      <c r="AIA246" s="48"/>
      <c r="AIB246" s="48"/>
      <c r="AIC246" s="48"/>
      <c r="AID246" s="48"/>
      <c r="AIE246" s="48"/>
      <c r="AIF246" s="48"/>
      <c r="AIG246" s="48"/>
      <c r="AIH246" s="48"/>
      <c r="AII246" s="48"/>
      <c r="AIJ246" s="48"/>
      <c r="AIK246" s="48"/>
      <c r="AIL246" s="48"/>
      <c r="AIM246" s="48"/>
      <c r="AIN246" s="48"/>
      <c r="AIO246" s="48"/>
      <c r="AIP246" s="48"/>
      <c r="AIQ246" s="48"/>
      <c r="AIR246" s="48"/>
      <c r="AIS246" s="48"/>
      <c r="AIT246" s="48"/>
      <c r="AIU246" s="48"/>
      <c r="AIV246" s="48"/>
      <c r="AIW246" s="48"/>
      <c r="AIX246" s="48"/>
      <c r="AIY246" s="48"/>
      <c r="AIZ246" s="48"/>
      <c r="AJA246" s="48"/>
      <c r="AJB246" s="48"/>
      <c r="AJC246" s="48"/>
      <c r="AJD246" s="48"/>
      <c r="AJE246" s="48"/>
      <c r="AJF246" s="48"/>
      <c r="AJG246" s="48"/>
      <c r="AJH246" s="48"/>
      <c r="AJI246" s="48"/>
      <c r="AJJ246" s="48"/>
      <c r="AJK246" s="48"/>
      <c r="AJL246" s="48"/>
      <c r="AJM246" s="48"/>
      <c r="AJN246" s="48"/>
      <c r="AJO246" s="48"/>
      <c r="AJP246" s="48"/>
      <c r="AJQ246" s="48"/>
      <c r="AJR246" s="48"/>
      <c r="AJS246" s="48"/>
      <c r="AJT246" s="48"/>
      <c r="AJU246" s="48"/>
      <c r="AJV246" s="48"/>
      <c r="AJW246" s="48"/>
      <c r="AJX246" s="48"/>
      <c r="AJY246" s="48"/>
      <c r="AJZ246" s="48"/>
      <c r="AKA246" s="48"/>
      <c r="AKB246" s="48"/>
      <c r="AKC246" s="48"/>
      <c r="AKD246" s="48"/>
      <c r="AKE246" s="48"/>
      <c r="AKF246" s="48"/>
      <c r="AKG246" s="48"/>
      <c r="AKH246" s="48"/>
      <c r="AKI246" s="48"/>
      <c r="AKJ246" s="48"/>
      <c r="AKK246" s="48"/>
      <c r="AKL246" s="48"/>
      <c r="AKM246" s="48"/>
      <c r="AKN246" s="48"/>
      <c r="AKO246" s="48"/>
      <c r="AKP246" s="48"/>
      <c r="AKQ246" s="48"/>
      <c r="AKR246" s="48"/>
      <c r="AKS246" s="48"/>
      <c r="AKT246" s="48"/>
      <c r="AKU246" s="48"/>
      <c r="AKV246" s="48"/>
      <c r="AKW246" s="48"/>
      <c r="AKX246" s="48"/>
      <c r="AKY246" s="48"/>
      <c r="AKZ246" s="48"/>
      <c r="ALA246" s="48"/>
      <c r="ALB246" s="48"/>
      <c r="ALC246" s="48"/>
      <c r="ALD246" s="48"/>
      <c r="ALE246" s="48"/>
      <c r="ALF246" s="48"/>
      <c r="ALG246" s="48"/>
      <c r="ALH246" s="48"/>
      <c r="ALI246" s="48"/>
      <c r="ALJ246" s="48"/>
      <c r="ALK246" s="48"/>
      <c r="ALL246" s="48"/>
      <c r="ALM246" s="48"/>
      <c r="ALN246" s="48"/>
      <c r="ALO246" s="48"/>
      <c r="ALP246" s="48"/>
      <c r="ALQ246" s="48"/>
      <c r="ALR246" s="48"/>
      <c r="ALS246" s="48"/>
      <c r="ALT246" s="48"/>
      <c r="ALU246" s="48"/>
      <c r="ALV246" s="48"/>
      <c r="ALW246" s="48"/>
      <c r="ALX246" s="48"/>
      <c r="ALY246" s="48"/>
      <c r="ALZ246" s="48"/>
      <c r="AMA246" s="48"/>
      <c r="AMB246" s="48"/>
      <c r="AMC246" s="48"/>
      <c r="AMD246" s="48"/>
      <c r="AME246" s="48"/>
      <c r="AMF246" s="48"/>
      <c r="AMG246" s="48"/>
      <c r="AMH246" s="48"/>
      <c r="AMI246" s="48"/>
      <c r="AMJ246" s="48"/>
    </row>
    <row r="247" s="243" customFormat="true" ht="16.5" hidden="false" customHeight="true" outlineLevel="0" collapsed="false">
      <c r="A247" s="240" t="n">
        <f aca="false">A246+1</f>
        <v>235</v>
      </c>
      <c r="B247" s="242" t="s">
        <v>662</v>
      </c>
      <c r="C247" s="242" t="s">
        <v>662</v>
      </c>
      <c r="D247" s="242" t="s">
        <v>663</v>
      </c>
      <c r="E247" s="242" t="s">
        <v>405</v>
      </c>
      <c r="F247" s="242" t="s">
        <v>369</v>
      </c>
      <c r="G247" s="242" t="s">
        <v>406</v>
      </c>
      <c r="H247" s="244" t="s">
        <v>294</v>
      </c>
      <c r="I247" s="242" t="n">
        <f aca="false">COUNTIF($C$13:$C$265,$C247)</f>
        <v>1</v>
      </c>
      <c r="J247" s="245" t="n">
        <f aca="false">COUNTIF($B$13:$B$265,$B247)</f>
        <v>1</v>
      </c>
      <c r="K247" s="244"/>
      <c r="L247" s="246" t="n">
        <v>1505</v>
      </c>
      <c r="M247" s="246" t="n">
        <v>515</v>
      </c>
      <c r="N247" s="246" t="n">
        <v>310</v>
      </c>
      <c r="O247" s="260" t="n">
        <f aca="false">L247*M247*N247/10^9</f>
        <v>0.24027325</v>
      </c>
      <c r="P247" s="248" t="n">
        <v>0.084343335</v>
      </c>
      <c r="Q247" s="249"/>
      <c r="R247" s="250"/>
      <c r="S247" s="251"/>
      <c r="T247" s="252" t="n">
        <v>175.1</v>
      </c>
      <c r="U247" s="253" t="n">
        <v>214.291</v>
      </c>
      <c r="V247" s="254"/>
      <c r="W247" s="255" t="n">
        <f aca="false">SUM(X247:WY247)</f>
        <v>30</v>
      </c>
      <c r="X247" s="243" t="n">
        <v>0</v>
      </c>
      <c r="Y247" s="243" t="n">
        <v>0</v>
      </c>
      <c r="Z247" s="243" t="n">
        <v>0</v>
      </c>
      <c r="AA247" s="243" t="n">
        <v>0</v>
      </c>
      <c r="AB247" s="243" t="n">
        <v>0</v>
      </c>
      <c r="AC247" s="243" t="n">
        <v>0</v>
      </c>
      <c r="AD247" s="243" t="n">
        <v>0</v>
      </c>
      <c r="AE247" s="243" t="n">
        <v>0</v>
      </c>
      <c r="AF247" s="243" t="n">
        <v>0</v>
      </c>
      <c r="AG247" s="243" t="n">
        <v>0</v>
      </c>
      <c r="AH247" s="243" t="n">
        <v>0</v>
      </c>
      <c r="AI247" s="243" t="n">
        <v>0</v>
      </c>
      <c r="AJ247" s="243" t="n">
        <v>0</v>
      </c>
      <c r="AK247" s="243" t="n">
        <v>0</v>
      </c>
      <c r="AL247" s="243" t="n">
        <v>0</v>
      </c>
      <c r="AM247" s="243" t="n">
        <v>0</v>
      </c>
      <c r="AP247" s="243" t="n">
        <v>0</v>
      </c>
      <c r="AQ247" s="243" t="n">
        <v>0</v>
      </c>
      <c r="AR247" s="243" t="n">
        <v>0</v>
      </c>
      <c r="AS247" s="243" t="n">
        <v>0</v>
      </c>
      <c r="AT247" s="243" t="n">
        <v>0</v>
      </c>
      <c r="AU247" s="243" t="n">
        <v>0</v>
      </c>
      <c r="AV247" s="243" t="n">
        <v>0</v>
      </c>
      <c r="AW247" s="243" t="n">
        <v>0</v>
      </c>
      <c r="AX247" s="243" t="n">
        <v>0</v>
      </c>
      <c r="AY247" s="243" t="n">
        <v>0</v>
      </c>
      <c r="AZ247" s="243" t="n">
        <v>0</v>
      </c>
      <c r="BA247" s="243" t="n">
        <v>0</v>
      </c>
      <c r="BB247" s="243" t="n">
        <v>0</v>
      </c>
      <c r="BC247" s="243" t="n">
        <v>0</v>
      </c>
      <c r="BD247" s="243" t="n">
        <v>0</v>
      </c>
      <c r="BE247" s="243" t="n">
        <v>30</v>
      </c>
      <c r="BF247" s="243" t="n">
        <v>0</v>
      </c>
      <c r="BG247" s="243" t="n">
        <v>0</v>
      </c>
      <c r="BH247" s="243" t="n">
        <v>0</v>
      </c>
      <c r="BI247" s="243" t="n">
        <v>0</v>
      </c>
      <c r="BJ247" s="243" t="n">
        <v>0</v>
      </c>
      <c r="BK247" s="243" t="n">
        <v>0</v>
      </c>
      <c r="BL247" s="243" t="n">
        <v>0</v>
      </c>
      <c r="BM247" s="243" t="n">
        <v>0</v>
      </c>
      <c r="BN247" s="243" t="n">
        <v>0</v>
      </c>
      <c r="BO247" s="243" t="n">
        <v>0</v>
      </c>
      <c r="BP247" s="243" t="n">
        <v>0</v>
      </c>
      <c r="BQ247" s="243" t="n">
        <v>0</v>
      </c>
      <c r="BR247" s="243" t="n">
        <v>0</v>
      </c>
      <c r="BS247" s="243" t="n">
        <v>0</v>
      </c>
      <c r="BT247" s="243" t="n">
        <v>0</v>
      </c>
      <c r="BU247" s="243" t="n">
        <v>0</v>
      </c>
      <c r="BV247" s="243" t="n">
        <v>0</v>
      </c>
      <c r="BW247" s="243" t="n">
        <v>0</v>
      </c>
      <c r="BX247" s="243" t="n">
        <v>0</v>
      </c>
      <c r="BY247" s="243" t="n">
        <v>0</v>
      </c>
      <c r="BZ247" s="243" t="n">
        <v>0</v>
      </c>
      <c r="CA247" s="243" t="n">
        <v>0</v>
      </c>
      <c r="CB247" s="243" t="n">
        <v>0</v>
      </c>
      <c r="CC247" s="243" t="n">
        <v>0</v>
      </c>
      <c r="CD247" s="243" t="n">
        <v>0</v>
      </c>
      <c r="CE247" s="243" t="n">
        <v>0</v>
      </c>
      <c r="CF247" s="243" t="n">
        <v>0</v>
      </c>
      <c r="CG247" s="243" t="n">
        <v>0</v>
      </c>
      <c r="CH247" s="243" t="n">
        <v>0</v>
      </c>
      <c r="CI247" s="243" t="n">
        <v>0</v>
      </c>
      <c r="CJ247" s="243" t="n">
        <v>0</v>
      </c>
      <c r="CK247" s="243" t="n">
        <v>0</v>
      </c>
      <c r="CL247" s="243" t="n">
        <v>0</v>
      </c>
      <c r="CM247" s="243" t="n">
        <v>0</v>
      </c>
      <c r="CN247" s="243" t="n">
        <v>0</v>
      </c>
      <c r="WY247" s="236" t="n">
        <v>0</v>
      </c>
      <c r="WZ247" s="108"/>
      <c r="XA247" s="237" t="n">
        <v>0</v>
      </c>
      <c r="XB247" s="61" t="n">
        <v>30</v>
      </c>
      <c r="XC247" s="200" t="n">
        <f aca="false">XB247-W247</f>
        <v>0</v>
      </c>
      <c r="XD247" s="256" t="n">
        <f aca="false">SUMIF('TRIEN KHAI SX'!$B$8:$B$262,$B247,'TRIEN KHAI SX'!$CM$8:$CM$262)-W247</f>
        <v>0</v>
      </c>
      <c r="XE247" s="257" t="n">
        <f aca="false">SUMIF('TRIEN KHAI SX'!$B$8:$B$262,$B247,'TRIEN KHAI SX'!$FG$8:$FG$262)</f>
        <v>0</v>
      </c>
      <c r="XF247" s="258"/>
      <c r="XG247" s="258"/>
      <c r="XH247" s="258"/>
      <c r="XI247" s="258"/>
      <c r="XJ247" s="258"/>
      <c r="XK247" s="45"/>
      <c r="XL247" s="45"/>
      <c r="XM247" s="48"/>
      <c r="XN247" s="48"/>
      <c r="XO247" s="48"/>
      <c r="XP247" s="48"/>
      <c r="XQ247" s="48"/>
      <c r="XR247" s="48"/>
      <c r="XS247" s="48"/>
      <c r="XT247" s="48"/>
      <c r="XU247" s="48"/>
      <c r="XV247" s="48"/>
      <c r="XW247" s="48"/>
      <c r="XX247" s="48"/>
      <c r="XY247" s="48"/>
      <c r="XZ247" s="48"/>
      <c r="YA247" s="48"/>
      <c r="YB247" s="48"/>
      <c r="YC247" s="48"/>
      <c r="YD247" s="48"/>
      <c r="YE247" s="48"/>
      <c r="YF247" s="48"/>
      <c r="YG247" s="48"/>
      <c r="YH247" s="48"/>
      <c r="YI247" s="48"/>
      <c r="YJ247" s="48"/>
      <c r="YK247" s="48"/>
      <c r="YL247" s="48"/>
      <c r="YM247" s="48"/>
      <c r="YN247" s="48"/>
      <c r="YO247" s="48"/>
      <c r="YP247" s="48"/>
      <c r="YQ247" s="48"/>
      <c r="YR247" s="48"/>
      <c r="YS247" s="48"/>
      <c r="YT247" s="48"/>
      <c r="YU247" s="48"/>
      <c r="YV247" s="48"/>
      <c r="YW247" s="48"/>
      <c r="YX247" s="48"/>
      <c r="YY247" s="48"/>
      <c r="YZ247" s="48"/>
      <c r="ZA247" s="48"/>
      <c r="ZB247" s="48"/>
      <c r="ZC247" s="48"/>
      <c r="ZD247" s="48"/>
      <c r="ZE247" s="48"/>
      <c r="ZF247" s="48"/>
      <c r="ZG247" s="48"/>
      <c r="ZH247" s="48"/>
      <c r="ZI247" s="48"/>
      <c r="ZJ247" s="48"/>
      <c r="ZK247" s="48"/>
      <c r="ZL247" s="48"/>
      <c r="ZM247" s="48"/>
      <c r="ZN247" s="48"/>
      <c r="ZO247" s="48"/>
      <c r="ZP247" s="48"/>
      <c r="ZQ247" s="48"/>
      <c r="ZR247" s="48"/>
      <c r="ZS247" s="48"/>
      <c r="ZT247" s="48"/>
      <c r="ZU247" s="48"/>
      <c r="ZV247" s="48"/>
      <c r="ZW247" s="48"/>
      <c r="ZX247" s="48"/>
      <c r="ZY247" s="48"/>
      <c r="ZZ247" s="48"/>
      <c r="AAA247" s="48"/>
      <c r="AAB247" s="48"/>
      <c r="AAC247" s="48"/>
      <c r="AAD247" s="48"/>
      <c r="AAE247" s="48"/>
      <c r="AAF247" s="48"/>
      <c r="AAG247" s="48"/>
      <c r="AAH247" s="48"/>
      <c r="AAI247" s="48"/>
      <c r="AAJ247" s="48"/>
      <c r="AAK247" s="48"/>
      <c r="AAL247" s="48"/>
      <c r="AAM247" s="48"/>
      <c r="AAN247" s="48"/>
      <c r="AAO247" s="48"/>
      <c r="AAP247" s="48"/>
      <c r="AAQ247" s="48"/>
      <c r="AAR247" s="48"/>
      <c r="AAS247" s="48"/>
      <c r="AAT247" s="48"/>
      <c r="AAU247" s="48"/>
      <c r="AAV247" s="48"/>
      <c r="AAW247" s="48"/>
      <c r="AAX247" s="48"/>
      <c r="AAY247" s="48"/>
      <c r="AAZ247" s="48"/>
      <c r="ABA247" s="48"/>
      <c r="ABB247" s="48"/>
      <c r="ABC247" s="48"/>
      <c r="ABD247" s="48"/>
      <c r="ABE247" s="48"/>
      <c r="ABF247" s="48"/>
      <c r="ABG247" s="48"/>
      <c r="ABH247" s="48"/>
      <c r="ABI247" s="48"/>
      <c r="ABJ247" s="48"/>
      <c r="ABK247" s="48"/>
      <c r="ABL247" s="48"/>
      <c r="ABM247" s="48"/>
      <c r="ABN247" s="48"/>
      <c r="ABO247" s="48"/>
      <c r="ABP247" s="48"/>
      <c r="ABQ247" s="48"/>
      <c r="ABR247" s="48"/>
      <c r="ABS247" s="48"/>
      <c r="ABT247" s="48"/>
      <c r="ABU247" s="48"/>
      <c r="ABV247" s="48"/>
      <c r="ABW247" s="48"/>
      <c r="ABX247" s="48"/>
      <c r="ABY247" s="48"/>
      <c r="ABZ247" s="48"/>
      <c r="ACA247" s="48"/>
      <c r="ACB247" s="48"/>
      <c r="ACC247" s="48"/>
      <c r="ACD247" s="48"/>
      <c r="ACE247" s="48"/>
      <c r="ACF247" s="48"/>
      <c r="ACG247" s="48"/>
      <c r="ACH247" s="48"/>
      <c r="ACI247" s="48"/>
      <c r="ACJ247" s="48"/>
      <c r="ACK247" s="48"/>
      <c r="ACL247" s="48"/>
      <c r="ACM247" s="48"/>
      <c r="ACN247" s="48"/>
      <c r="ACO247" s="48"/>
      <c r="ACP247" s="48"/>
      <c r="ACQ247" s="48"/>
      <c r="ACR247" s="48"/>
      <c r="ACS247" s="48"/>
      <c r="ACT247" s="48"/>
      <c r="ACU247" s="48"/>
      <c r="ACV247" s="48"/>
      <c r="ACW247" s="48"/>
      <c r="ACX247" s="48"/>
      <c r="ACY247" s="48"/>
      <c r="ACZ247" s="48"/>
      <c r="ADA247" s="48"/>
      <c r="ADB247" s="48"/>
      <c r="ADC247" s="48"/>
      <c r="ADD247" s="48"/>
      <c r="ADE247" s="48"/>
      <c r="ADF247" s="48"/>
      <c r="ADG247" s="48"/>
      <c r="ADH247" s="48"/>
      <c r="ADI247" s="48"/>
      <c r="ADJ247" s="48"/>
      <c r="ADK247" s="48"/>
      <c r="ADL247" s="48"/>
      <c r="ADM247" s="48"/>
      <c r="ADN247" s="48"/>
      <c r="ADO247" s="48"/>
      <c r="ADP247" s="48"/>
      <c r="ADQ247" s="48"/>
      <c r="ADR247" s="48"/>
      <c r="ADS247" s="48"/>
      <c r="ADT247" s="48"/>
      <c r="ADU247" s="48"/>
      <c r="ADV247" s="48"/>
      <c r="ADW247" s="48"/>
      <c r="ADX247" s="48"/>
      <c r="ADY247" s="48"/>
      <c r="ADZ247" s="48"/>
      <c r="AEA247" s="48"/>
      <c r="AEB247" s="48"/>
      <c r="AEC247" s="48"/>
      <c r="AED247" s="48"/>
      <c r="AEE247" s="48"/>
      <c r="AEF247" s="48"/>
      <c r="AEG247" s="48"/>
      <c r="AEH247" s="48"/>
      <c r="AEI247" s="48"/>
      <c r="AEJ247" s="48"/>
      <c r="AEK247" s="48"/>
      <c r="AEL247" s="48"/>
      <c r="AEM247" s="48"/>
      <c r="AEN247" s="48"/>
      <c r="AEO247" s="48"/>
      <c r="AEP247" s="48"/>
      <c r="AEQ247" s="48"/>
      <c r="AER247" s="48"/>
      <c r="AES247" s="48"/>
      <c r="AET247" s="48"/>
      <c r="AEU247" s="48"/>
      <c r="AEV247" s="48"/>
      <c r="AEW247" s="48"/>
      <c r="AEX247" s="48"/>
      <c r="AEY247" s="48"/>
      <c r="AEZ247" s="48"/>
      <c r="AFA247" s="48"/>
      <c r="AFB247" s="48"/>
      <c r="AFC247" s="48"/>
      <c r="AFD247" s="48"/>
      <c r="AFE247" s="48"/>
      <c r="AFF247" s="48"/>
      <c r="AFG247" s="48"/>
      <c r="AFH247" s="48"/>
      <c r="AFI247" s="48"/>
      <c r="AFJ247" s="48"/>
      <c r="AFK247" s="48"/>
      <c r="AFL247" s="48"/>
      <c r="AFM247" s="48"/>
      <c r="AFN247" s="48"/>
      <c r="AFO247" s="48"/>
      <c r="AFP247" s="48"/>
      <c r="AFQ247" s="48"/>
      <c r="AFR247" s="48"/>
      <c r="AFS247" s="48"/>
      <c r="AFT247" s="48"/>
      <c r="AFU247" s="48"/>
      <c r="AFV247" s="48"/>
      <c r="AFW247" s="48"/>
      <c r="AFX247" s="48"/>
      <c r="AFY247" s="48"/>
      <c r="AFZ247" s="48"/>
      <c r="AGA247" s="48"/>
      <c r="AGB247" s="48"/>
      <c r="AGC247" s="48"/>
      <c r="AGD247" s="48"/>
      <c r="AGE247" s="48"/>
      <c r="AGF247" s="48"/>
      <c r="AGG247" s="48"/>
      <c r="AGH247" s="48"/>
      <c r="AGI247" s="48"/>
      <c r="AGJ247" s="48"/>
      <c r="AGK247" s="48"/>
      <c r="AGL247" s="48"/>
      <c r="AGM247" s="48"/>
      <c r="AGN247" s="48"/>
      <c r="AGO247" s="48"/>
      <c r="AGP247" s="48"/>
      <c r="AGQ247" s="48"/>
      <c r="AGR247" s="48"/>
      <c r="AGS247" s="48"/>
      <c r="AGT247" s="48"/>
      <c r="AGU247" s="48"/>
      <c r="AGV247" s="48"/>
      <c r="AGW247" s="48"/>
      <c r="AGX247" s="48"/>
      <c r="AGY247" s="48"/>
      <c r="AGZ247" s="48"/>
      <c r="AHA247" s="48"/>
      <c r="AHB247" s="48"/>
      <c r="AHC247" s="48"/>
      <c r="AHD247" s="48"/>
      <c r="AHE247" s="48"/>
      <c r="AHF247" s="48"/>
      <c r="AHG247" s="48"/>
      <c r="AHH247" s="48"/>
      <c r="AHI247" s="48"/>
      <c r="AHJ247" s="48"/>
      <c r="AHK247" s="48"/>
      <c r="AHL247" s="48"/>
      <c r="AHM247" s="48"/>
      <c r="AHN247" s="48"/>
      <c r="AHO247" s="48"/>
      <c r="AHP247" s="48"/>
      <c r="AHQ247" s="48"/>
      <c r="AHR247" s="48"/>
      <c r="AHS247" s="48"/>
      <c r="AHT247" s="48"/>
      <c r="AHU247" s="48"/>
      <c r="AHV247" s="48"/>
      <c r="AHW247" s="48"/>
      <c r="AHX247" s="48"/>
      <c r="AHY247" s="48"/>
      <c r="AHZ247" s="48"/>
      <c r="AIA247" s="48"/>
      <c r="AIB247" s="48"/>
      <c r="AIC247" s="48"/>
      <c r="AID247" s="48"/>
      <c r="AIE247" s="48"/>
      <c r="AIF247" s="48"/>
      <c r="AIG247" s="48"/>
      <c r="AIH247" s="48"/>
      <c r="AII247" s="48"/>
      <c r="AIJ247" s="48"/>
      <c r="AIK247" s="48"/>
      <c r="AIL247" s="48"/>
      <c r="AIM247" s="48"/>
      <c r="AIN247" s="48"/>
      <c r="AIO247" s="48"/>
      <c r="AIP247" s="48"/>
      <c r="AIQ247" s="48"/>
      <c r="AIR247" s="48"/>
      <c r="AIS247" s="48"/>
      <c r="AIT247" s="48"/>
      <c r="AIU247" s="48"/>
      <c r="AIV247" s="48"/>
      <c r="AIW247" s="48"/>
      <c r="AIX247" s="48"/>
      <c r="AIY247" s="48"/>
      <c r="AIZ247" s="48"/>
      <c r="AJA247" s="48"/>
      <c r="AJB247" s="48"/>
      <c r="AJC247" s="48"/>
      <c r="AJD247" s="48"/>
      <c r="AJE247" s="48"/>
      <c r="AJF247" s="48"/>
      <c r="AJG247" s="48"/>
      <c r="AJH247" s="48"/>
      <c r="AJI247" s="48"/>
      <c r="AJJ247" s="48"/>
      <c r="AJK247" s="48"/>
      <c r="AJL247" s="48"/>
      <c r="AJM247" s="48"/>
      <c r="AJN247" s="48"/>
      <c r="AJO247" s="48"/>
      <c r="AJP247" s="48"/>
      <c r="AJQ247" s="48"/>
      <c r="AJR247" s="48"/>
      <c r="AJS247" s="48"/>
      <c r="AJT247" s="48"/>
      <c r="AJU247" s="48"/>
      <c r="AJV247" s="48"/>
      <c r="AJW247" s="48"/>
      <c r="AJX247" s="48"/>
      <c r="AJY247" s="48"/>
      <c r="AJZ247" s="48"/>
      <c r="AKA247" s="48"/>
      <c r="AKB247" s="48"/>
      <c r="AKC247" s="48"/>
      <c r="AKD247" s="48"/>
      <c r="AKE247" s="48"/>
      <c r="AKF247" s="48"/>
      <c r="AKG247" s="48"/>
      <c r="AKH247" s="48"/>
      <c r="AKI247" s="48"/>
      <c r="AKJ247" s="48"/>
      <c r="AKK247" s="48"/>
      <c r="AKL247" s="48"/>
      <c r="AKM247" s="48"/>
      <c r="AKN247" s="48"/>
      <c r="AKO247" s="48"/>
      <c r="AKP247" s="48"/>
      <c r="AKQ247" s="48"/>
      <c r="AKR247" s="48"/>
      <c r="AKS247" s="48"/>
      <c r="AKT247" s="48"/>
      <c r="AKU247" s="48"/>
      <c r="AKV247" s="48"/>
      <c r="AKW247" s="48"/>
      <c r="AKX247" s="48"/>
      <c r="AKY247" s="48"/>
      <c r="AKZ247" s="48"/>
      <c r="ALA247" s="48"/>
      <c r="ALB247" s="48"/>
      <c r="ALC247" s="48"/>
      <c r="ALD247" s="48"/>
      <c r="ALE247" s="48"/>
      <c r="ALF247" s="48"/>
      <c r="ALG247" s="48"/>
      <c r="ALH247" s="48"/>
      <c r="ALI247" s="48"/>
      <c r="ALJ247" s="48"/>
      <c r="ALK247" s="48"/>
      <c r="ALL247" s="48"/>
      <c r="ALM247" s="48"/>
      <c r="ALN247" s="48"/>
      <c r="ALO247" s="48"/>
      <c r="ALP247" s="48"/>
      <c r="ALQ247" s="48"/>
      <c r="ALR247" s="48"/>
      <c r="ALS247" s="48"/>
      <c r="ALT247" s="48"/>
      <c r="ALU247" s="48"/>
      <c r="ALV247" s="48"/>
      <c r="ALW247" s="48"/>
      <c r="ALX247" s="48"/>
      <c r="ALY247" s="48"/>
      <c r="ALZ247" s="48"/>
      <c r="AMA247" s="48"/>
      <c r="AMB247" s="48"/>
      <c r="AMC247" s="48"/>
      <c r="AMD247" s="48"/>
      <c r="AME247" s="48"/>
      <c r="AMF247" s="48"/>
      <c r="AMG247" s="48"/>
      <c r="AMH247" s="48"/>
      <c r="AMI247" s="48"/>
      <c r="AMJ247" s="48"/>
    </row>
    <row r="248" s="243" customFormat="true" ht="16.5" hidden="false" customHeight="true" outlineLevel="0" collapsed="false">
      <c r="A248" s="240" t="n">
        <f aca="false">A247+1</f>
        <v>236</v>
      </c>
      <c r="B248" s="242" t="s">
        <v>664</v>
      </c>
      <c r="C248" s="242" t="s">
        <v>664</v>
      </c>
      <c r="D248" s="242" t="s">
        <v>363</v>
      </c>
      <c r="E248" s="242" t="s">
        <v>316</v>
      </c>
      <c r="F248" s="242" t="n">
        <v>0</v>
      </c>
      <c r="G248" s="243" t="s">
        <v>376</v>
      </c>
      <c r="H248" s="244" t="s">
        <v>294</v>
      </c>
      <c r="I248" s="242" t="n">
        <f aca="false">COUNTIF($C$13:$C$265,$C248)</f>
        <v>1</v>
      </c>
      <c r="J248" s="245" t="n">
        <f aca="false">COUNTIF($B$13:$B$265,$B248)</f>
        <v>1</v>
      </c>
      <c r="K248" s="244"/>
      <c r="L248" s="246" t="n">
        <v>1545</v>
      </c>
      <c r="M248" s="246" t="n">
        <v>500</v>
      </c>
      <c r="N248" s="246" t="n">
        <v>300</v>
      </c>
      <c r="O248" s="260" t="n">
        <f aca="false">L248*M248*N248/10^9</f>
        <v>0.23175</v>
      </c>
      <c r="P248" s="248" t="n">
        <v>0.076553178</v>
      </c>
      <c r="Q248" s="249"/>
      <c r="R248" s="250"/>
      <c r="S248" s="251"/>
      <c r="T248" s="252"/>
      <c r="U248" s="253" t="n">
        <v>171.4812</v>
      </c>
      <c r="V248" s="254"/>
      <c r="W248" s="255" t="n">
        <f aca="false">SUM(X248:WY248)</f>
        <v>30</v>
      </c>
      <c r="X248" s="243" t="n">
        <v>0</v>
      </c>
      <c r="Y248" s="243" t="n">
        <v>0</v>
      </c>
      <c r="Z248" s="243" t="n">
        <v>0</v>
      </c>
      <c r="AA248" s="243" t="n">
        <v>0</v>
      </c>
      <c r="AB248" s="243" t="n">
        <v>0</v>
      </c>
      <c r="AC248" s="243" t="n">
        <v>0</v>
      </c>
      <c r="AD248" s="243" t="n">
        <v>0</v>
      </c>
      <c r="AE248" s="243" t="n">
        <v>0</v>
      </c>
      <c r="AF248" s="243" t="n">
        <v>0</v>
      </c>
      <c r="AG248" s="243" t="n">
        <v>0</v>
      </c>
      <c r="AH248" s="243" t="n">
        <v>0</v>
      </c>
      <c r="AI248" s="243" t="n">
        <v>0</v>
      </c>
      <c r="AJ248" s="243" t="n">
        <v>0</v>
      </c>
      <c r="AK248" s="243" t="n">
        <v>0</v>
      </c>
      <c r="AL248" s="243" t="n">
        <v>0</v>
      </c>
      <c r="AM248" s="243" t="n">
        <v>0</v>
      </c>
      <c r="AP248" s="243" t="n">
        <v>0</v>
      </c>
      <c r="AQ248" s="243" t="n">
        <v>0</v>
      </c>
      <c r="AR248" s="243" t="n">
        <v>0</v>
      </c>
      <c r="AS248" s="243" t="n">
        <v>0</v>
      </c>
      <c r="AT248" s="243" t="n">
        <v>0</v>
      </c>
      <c r="AU248" s="243" t="n">
        <v>0</v>
      </c>
      <c r="AV248" s="243" t="n">
        <v>0</v>
      </c>
      <c r="AW248" s="243" t="n">
        <v>0</v>
      </c>
      <c r="AX248" s="243" t="n">
        <v>0</v>
      </c>
      <c r="AY248" s="243" t="n">
        <v>0</v>
      </c>
      <c r="AZ248" s="243" t="n">
        <v>0</v>
      </c>
      <c r="BA248" s="243" t="n">
        <v>0</v>
      </c>
      <c r="BB248" s="243" t="n">
        <v>0</v>
      </c>
      <c r="BC248" s="243" t="n">
        <v>0</v>
      </c>
      <c r="BD248" s="243" t="n">
        <v>0</v>
      </c>
      <c r="BE248" s="243" t="n">
        <v>0</v>
      </c>
      <c r="BF248" s="243" t="n">
        <v>0</v>
      </c>
      <c r="BG248" s="243" t="n">
        <v>0</v>
      </c>
      <c r="BH248" s="243" t="n">
        <v>0</v>
      </c>
      <c r="BI248" s="243" t="n">
        <v>0</v>
      </c>
      <c r="BJ248" s="243" t="n">
        <v>0</v>
      </c>
      <c r="BK248" s="243" t="n">
        <v>0</v>
      </c>
      <c r="BL248" s="243" t="n">
        <v>0</v>
      </c>
      <c r="BM248" s="243" t="n">
        <v>0</v>
      </c>
      <c r="BN248" s="243" t="n">
        <v>0</v>
      </c>
      <c r="BO248" s="243" t="n">
        <v>0</v>
      </c>
      <c r="BP248" s="243" t="n">
        <v>0</v>
      </c>
      <c r="BQ248" s="243" t="n">
        <v>0</v>
      </c>
      <c r="BR248" s="243" t="n">
        <v>0</v>
      </c>
      <c r="BS248" s="243" t="n">
        <v>0</v>
      </c>
      <c r="BT248" s="243" t="n">
        <v>0</v>
      </c>
      <c r="BU248" s="243" t="n">
        <v>0</v>
      </c>
      <c r="BV248" s="243" t="n">
        <v>0</v>
      </c>
      <c r="BW248" s="243" t="n">
        <v>0</v>
      </c>
      <c r="BX248" s="243" t="n">
        <v>0</v>
      </c>
      <c r="BY248" s="243" t="n">
        <v>0</v>
      </c>
      <c r="BZ248" s="243" t="n">
        <v>0</v>
      </c>
      <c r="CA248" s="243" t="n">
        <v>0</v>
      </c>
      <c r="CB248" s="243" t="n">
        <v>0</v>
      </c>
      <c r="CC248" s="243" t="n">
        <v>0</v>
      </c>
      <c r="CD248" s="243" t="n">
        <v>0</v>
      </c>
      <c r="CE248" s="243" t="n">
        <v>0</v>
      </c>
      <c r="CF248" s="243" t="n">
        <v>0</v>
      </c>
      <c r="CG248" s="243" t="n">
        <v>0</v>
      </c>
      <c r="CH248" s="243" t="n">
        <v>0</v>
      </c>
      <c r="CI248" s="243" t="n">
        <v>0</v>
      </c>
      <c r="CJ248" s="243" t="n">
        <v>0</v>
      </c>
      <c r="CK248" s="243" t="n">
        <v>0</v>
      </c>
      <c r="CL248" s="243" t="n">
        <v>0</v>
      </c>
      <c r="CM248" s="243" t="n">
        <v>0</v>
      </c>
      <c r="CN248" s="243" t="n">
        <v>30</v>
      </c>
      <c r="WY248" s="236" t="n">
        <v>0</v>
      </c>
      <c r="WZ248" s="108"/>
      <c r="XA248" s="237" t="n">
        <v>0</v>
      </c>
      <c r="XB248" s="61" t="n">
        <v>30</v>
      </c>
      <c r="XC248" s="200" t="n">
        <f aca="false">XB248-W248</f>
        <v>0</v>
      </c>
      <c r="XD248" s="256" t="n">
        <f aca="false">SUMIF('TRIEN KHAI SX'!$B$8:$B$262,$B248,'TRIEN KHAI SX'!$CM$8:$CM$262)-W248</f>
        <v>-30</v>
      </c>
      <c r="XE248" s="257" t="n">
        <f aca="false">SUMIF('TRIEN KHAI SX'!$B$8:$B$262,$B248,'TRIEN KHAI SX'!$FG$8:$FG$262)</f>
        <v>-30</v>
      </c>
      <c r="XF248" s="258"/>
      <c r="XG248" s="258"/>
      <c r="XH248" s="258"/>
      <c r="XI248" s="258"/>
      <c r="XJ248" s="258"/>
      <c r="XK248" s="45"/>
      <c r="XL248" s="45"/>
      <c r="XM248" s="48"/>
      <c r="XN248" s="48"/>
      <c r="XO248" s="48"/>
      <c r="XP248" s="48"/>
      <c r="XQ248" s="48"/>
      <c r="XR248" s="48"/>
      <c r="XS248" s="48"/>
      <c r="XT248" s="48"/>
      <c r="XU248" s="48"/>
      <c r="XV248" s="48"/>
      <c r="XW248" s="48"/>
      <c r="XX248" s="48"/>
      <c r="XY248" s="48"/>
      <c r="XZ248" s="48"/>
      <c r="YA248" s="48"/>
      <c r="YB248" s="48"/>
      <c r="YC248" s="48"/>
      <c r="YD248" s="48"/>
      <c r="YE248" s="48"/>
      <c r="YF248" s="48"/>
      <c r="YG248" s="48"/>
      <c r="YH248" s="48"/>
      <c r="YI248" s="48"/>
      <c r="YJ248" s="48"/>
      <c r="YK248" s="48"/>
      <c r="YL248" s="48"/>
      <c r="YM248" s="48"/>
      <c r="YN248" s="48"/>
      <c r="YO248" s="48"/>
      <c r="YP248" s="48"/>
      <c r="YQ248" s="48"/>
      <c r="YR248" s="48"/>
      <c r="YS248" s="48"/>
      <c r="YT248" s="48"/>
      <c r="YU248" s="48"/>
      <c r="YV248" s="48"/>
      <c r="YW248" s="48"/>
      <c r="YX248" s="48"/>
      <c r="YY248" s="48"/>
      <c r="YZ248" s="48"/>
      <c r="ZA248" s="48"/>
      <c r="ZB248" s="48"/>
      <c r="ZC248" s="48"/>
      <c r="ZD248" s="48"/>
      <c r="ZE248" s="48"/>
      <c r="ZF248" s="48"/>
      <c r="ZG248" s="48"/>
      <c r="ZH248" s="48"/>
      <c r="ZI248" s="48"/>
      <c r="ZJ248" s="48"/>
      <c r="ZK248" s="48"/>
      <c r="ZL248" s="48"/>
      <c r="ZM248" s="48"/>
      <c r="ZN248" s="48"/>
      <c r="ZO248" s="48"/>
      <c r="ZP248" s="48"/>
      <c r="ZQ248" s="48"/>
      <c r="ZR248" s="48"/>
      <c r="ZS248" s="48"/>
      <c r="ZT248" s="48"/>
      <c r="ZU248" s="48"/>
      <c r="ZV248" s="48"/>
      <c r="ZW248" s="48"/>
      <c r="ZX248" s="48"/>
      <c r="ZY248" s="48"/>
      <c r="ZZ248" s="48"/>
      <c r="AAA248" s="48"/>
      <c r="AAB248" s="48"/>
      <c r="AAC248" s="48"/>
      <c r="AAD248" s="48"/>
      <c r="AAE248" s="48"/>
      <c r="AAF248" s="48"/>
      <c r="AAG248" s="48"/>
      <c r="AAH248" s="48"/>
      <c r="AAI248" s="48"/>
      <c r="AAJ248" s="48"/>
      <c r="AAK248" s="48"/>
      <c r="AAL248" s="48"/>
      <c r="AAM248" s="48"/>
      <c r="AAN248" s="48"/>
      <c r="AAO248" s="48"/>
      <c r="AAP248" s="48"/>
      <c r="AAQ248" s="48"/>
      <c r="AAR248" s="48"/>
      <c r="AAS248" s="48"/>
      <c r="AAT248" s="48"/>
      <c r="AAU248" s="48"/>
      <c r="AAV248" s="48"/>
      <c r="AAW248" s="48"/>
      <c r="AAX248" s="48"/>
      <c r="AAY248" s="48"/>
      <c r="AAZ248" s="48"/>
      <c r="ABA248" s="48"/>
      <c r="ABB248" s="48"/>
      <c r="ABC248" s="48"/>
      <c r="ABD248" s="48"/>
      <c r="ABE248" s="48"/>
      <c r="ABF248" s="48"/>
      <c r="ABG248" s="48"/>
      <c r="ABH248" s="48"/>
      <c r="ABI248" s="48"/>
      <c r="ABJ248" s="48"/>
      <c r="ABK248" s="48"/>
      <c r="ABL248" s="48"/>
      <c r="ABM248" s="48"/>
      <c r="ABN248" s="48"/>
      <c r="ABO248" s="48"/>
      <c r="ABP248" s="48"/>
      <c r="ABQ248" s="48"/>
      <c r="ABR248" s="48"/>
      <c r="ABS248" s="48"/>
      <c r="ABT248" s="48"/>
      <c r="ABU248" s="48"/>
      <c r="ABV248" s="48"/>
      <c r="ABW248" s="48"/>
      <c r="ABX248" s="48"/>
      <c r="ABY248" s="48"/>
      <c r="ABZ248" s="48"/>
      <c r="ACA248" s="48"/>
      <c r="ACB248" s="48"/>
      <c r="ACC248" s="48"/>
      <c r="ACD248" s="48"/>
      <c r="ACE248" s="48"/>
      <c r="ACF248" s="48"/>
      <c r="ACG248" s="48"/>
      <c r="ACH248" s="48"/>
      <c r="ACI248" s="48"/>
      <c r="ACJ248" s="48"/>
      <c r="ACK248" s="48"/>
      <c r="ACL248" s="48"/>
      <c r="ACM248" s="48"/>
      <c r="ACN248" s="48"/>
      <c r="ACO248" s="48"/>
      <c r="ACP248" s="48"/>
      <c r="ACQ248" s="48"/>
      <c r="ACR248" s="48"/>
      <c r="ACS248" s="48"/>
      <c r="ACT248" s="48"/>
      <c r="ACU248" s="48"/>
      <c r="ACV248" s="48"/>
      <c r="ACW248" s="48"/>
      <c r="ACX248" s="48"/>
      <c r="ACY248" s="48"/>
      <c r="ACZ248" s="48"/>
      <c r="ADA248" s="48"/>
      <c r="ADB248" s="48"/>
      <c r="ADC248" s="48"/>
      <c r="ADD248" s="48"/>
      <c r="ADE248" s="48"/>
      <c r="ADF248" s="48"/>
      <c r="ADG248" s="48"/>
      <c r="ADH248" s="48"/>
      <c r="ADI248" s="48"/>
      <c r="ADJ248" s="48"/>
      <c r="ADK248" s="48"/>
      <c r="ADL248" s="48"/>
      <c r="ADM248" s="48"/>
      <c r="ADN248" s="48"/>
      <c r="ADO248" s="48"/>
      <c r="ADP248" s="48"/>
      <c r="ADQ248" s="48"/>
      <c r="ADR248" s="48"/>
      <c r="ADS248" s="48"/>
      <c r="ADT248" s="48"/>
      <c r="ADU248" s="48"/>
      <c r="ADV248" s="48"/>
      <c r="ADW248" s="48"/>
      <c r="ADX248" s="48"/>
      <c r="ADY248" s="48"/>
      <c r="ADZ248" s="48"/>
      <c r="AEA248" s="48"/>
      <c r="AEB248" s="48"/>
      <c r="AEC248" s="48"/>
      <c r="AED248" s="48"/>
      <c r="AEE248" s="48"/>
      <c r="AEF248" s="48"/>
      <c r="AEG248" s="48"/>
      <c r="AEH248" s="48"/>
      <c r="AEI248" s="48"/>
      <c r="AEJ248" s="48"/>
      <c r="AEK248" s="48"/>
      <c r="AEL248" s="48"/>
      <c r="AEM248" s="48"/>
      <c r="AEN248" s="48"/>
      <c r="AEO248" s="48"/>
      <c r="AEP248" s="48"/>
      <c r="AEQ248" s="48"/>
      <c r="AER248" s="48"/>
      <c r="AES248" s="48"/>
      <c r="AET248" s="48"/>
      <c r="AEU248" s="48"/>
      <c r="AEV248" s="48"/>
      <c r="AEW248" s="48"/>
      <c r="AEX248" s="48"/>
      <c r="AEY248" s="48"/>
      <c r="AEZ248" s="48"/>
      <c r="AFA248" s="48"/>
      <c r="AFB248" s="48"/>
      <c r="AFC248" s="48"/>
      <c r="AFD248" s="48"/>
      <c r="AFE248" s="48"/>
      <c r="AFF248" s="48"/>
      <c r="AFG248" s="48"/>
      <c r="AFH248" s="48"/>
      <c r="AFI248" s="48"/>
      <c r="AFJ248" s="48"/>
      <c r="AFK248" s="48"/>
      <c r="AFL248" s="48"/>
      <c r="AFM248" s="48"/>
      <c r="AFN248" s="48"/>
      <c r="AFO248" s="48"/>
      <c r="AFP248" s="48"/>
      <c r="AFQ248" s="48"/>
      <c r="AFR248" s="48"/>
      <c r="AFS248" s="48"/>
      <c r="AFT248" s="48"/>
      <c r="AFU248" s="48"/>
      <c r="AFV248" s="48"/>
      <c r="AFW248" s="48"/>
      <c r="AFX248" s="48"/>
      <c r="AFY248" s="48"/>
      <c r="AFZ248" s="48"/>
      <c r="AGA248" s="48"/>
      <c r="AGB248" s="48"/>
      <c r="AGC248" s="48"/>
      <c r="AGD248" s="48"/>
      <c r="AGE248" s="48"/>
      <c r="AGF248" s="48"/>
      <c r="AGG248" s="48"/>
      <c r="AGH248" s="48"/>
      <c r="AGI248" s="48"/>
      <c r="AGJ248" s="48"/>
      <c r="AGK248" s="48"/>
      <c r="AGL248" s="48"/>
      <c r="AGM248" s="48"/>
      <c r="AGN248" s="48"/>
      <c r="AGO248" s="48"/>
      <c r="AGP248" s="48"/>
      <c r="AGQ248" s="48"/>
      <c r="AGR248" s="48"/>
      <c r="AGS248" s="48"/>
      <c r="AGT248" s="48"/>
      <c r="AGU248" s="48"/>
      <c r="AGV248" s="48"/>
      <c r="AGW248" s="48"/>
      <c r="AGX248" s="48"/>
      <c r="AGY248" s="48"/>
      <c r="AGZ248" s="48"/>
      <c r="AHA248" s="48"/>
      <c r="AHB248" s="48"/>
      <c r="AHC248" s="48"/>
      <c r="AHD248" s="48"/>
      <c r="AHE248" s="48"/>
      <c r="AHF248" s="48"/>
      <c r="AHG248" s="48"/>
      <c r="AHH248" s="48"/>
      <c r="AHI248" s="48"/>
      <c r="AHJ248" s="48"/>
      <c r="AHK248" s="48"/>
      <c r="AHL248" s="48"/>
      <c r="AHM248" s="48"/>
      <c r="AHN248" s="48"/>
      <c r="AHO248" s="48"/>
      <c r="AHP248" s="48"/>
      <c r="AHQ248" s="48"/>
      <c r="AHR248" s="48"/>
      <c r="AHS248" s="48"/>
      <c r="AHT248" s="48"/>
      <c r="AHU248" s="48"/>
      <c r="AHV248" s="48"/>
      <c r="AHW248" s="48"/>
      <c r="AHX248" s="48"/>
      <c r="AHY248" s="48"/>
      <c r="AHZ248" s="48"/>
      <c r="AIA248" s="48"/>
      <c r="AIB248" s="48"/>
      <c r="AIC248" s="48"/>
      <c r="AID248" s="48"/>
      <c r="AIE248" s="48"/>
      <c r="AIF248" s="48"/>
      <c r="AIG248" s="48"/>
      <c r="AIH248" s="48"/>
      <c r="AII248" s="48"/>
      <c r="AIJ248" s="48"/>
      <c r="AIK248" s="48"/>
      <c r="AIL248" s="48"/>
      <c r="AIM248" s="48"/>
      <c r="AIN248" s="48"/>
      <c r="AIO248" s="48"/>
      <c r="AIP248" s="48"/>
      <c r="AIQ248" s="48"/>
      <c r="AIR248" s="48"/>
      <c r="AIS248" s="48"/>
      <c r="AIT248" s="48"/>
      <c r="AIU248" s="48"/>
      <c r="AIV248" s="48"/>
      <c r="AIW248" s="48"/>
      <c r="AIX248" s="48"/>
      <c r="AIY248" s="48"/>
      <c r="AIZ248" s="48"/>
      <c r="AJA248" s="48"/>
      <c r="AJB248" s="48"/>
      <c r="AJC248" s="48"/>
      <c r="AJD248" s="48"/>
      <c r="AJE248" s="48"/>
      <c r="AJF248" s="48"/>
      <c r="AJG248" s="48"/>
      <c r="AJH248" s="48"/>
      <c r="AJI248" s="48"/>
      <c r="AJJ248" s="48"/>
      <c r="AJK248" s="48"/>
      <c r="AJL248" s="48"/>
      <c r="AJM248" s="48"/>
      <c r="AJN248" s="48"/>
      <c r="AJO248" s="48"/>
      <c r="AJP248" s="48"/>
      <c r="AJQ248" s="48"/>
      <c r="AJR248" s="48"/>
      <c r="AJS248" s="48"/>
      <c r="AJT248" s="48"/>
      <c r="AJU248" s="48"/>
      <c r="AJV248" s="48"/>
      <c r="AJW248" s="48"/>
      <c r="AJX248" s="48"/>
      <c r="AJY248" s="48"/>
      <c r="AJZ248" s="48"/>
      <c r="AKA248" s="48"/>
      <c r="AKB248" s="48"/>
      <c r="AKC248" s="48"/>
      <c r="AKD248" s="48"/>
      <c r="AKE248" s="48"/>
      <c r="AKF248" s="48"/>
      <c r="AKG248" s="48"/>
      <c r="AKH248" s="48"/>
      <c r="AKI248" s="48"/>
      <c r="AKJ248" s="48"/>
      <c r="AKK248" s="48"/>
      <c r="AKL248" s="48"/>
      <c r="AKM248" s="48"/>
      <c r="AKN248" s="48"/>
      <c r="AKO248" s="48"/>
      <c r="AKP248" s="48"/>
      <c r="AKQ248" s="48"/>
      <c r="AKR248" s="48"/>
      <c r="AKS248" s="48"/>
      <c r="AKT248" s="48"/>
      <c r="AKU248" s="48"/>
      <c r="AKV248" s="48"/>
      <c r="AKW248" s="48"/>
      <c r="AKX248" s="48"/>
      <c r="AKY248" s="48"/>
      <c r="AKZ248" s="48"/>
      <c r="ALA248" s="48"/>
      <c r="ALB248" s="48"/>
      <c r="ALC248" s="48"/>
      <c r="ALD248" s="48"/>
      <c r="ALE248" s="48"/>
      <c r="ALF248" s="48"/>
      <c r="ALG248" s="48"/>
      <c r="ALH248" s="48"/>
      <c r="ALI248" s="48"/>
      <c r="ALJ248" s="48"/>
      <c r="ALK248" s="48"/>
      <c r="ALL248" s="48"/>
      <c r="ALM248" s="48"/>
      <c r="ALN248" s="48"/>
      <c r="ALO248" s="48"/>
      <c r="ALP248" s="48"/>
      <c r="ALQ248" s="48"/>
      <c r="ALR248" s="48"/>
      <c r="ALS248" s="48"/>
      <c r="ALT248" s="48"/>
      <c r="ALU248" s="48"/>
      <c r="ALV248" s="48"/>
      <c r="ALW248" s="48"/>
      <c r="ALX248" s="48"/>
      <c r="ALY248" s="48"/>
      <c r="ALZ248" s="48"/>
      <c r="AMA248" s="48"/>
      <c r="AMB248" s="48"/>
      <c r="AMC248" s="48"/>
      <c r="AMD248" s="48"/>
      <c r="AME248" s="48"/>
      <c r="AMF248" s="48"/>
      <c r="AMG248" s="48"/>
      <c r="AMH248" s="48"/>
      <c r="AMI248" s="48"/>
      <c r="AMJ248" s="48"/>
    </row>
    <row r="249" s="243" customFormat="true" ht="16.5" hidden="false" customHeight="true" outlineLevel="0" collapsed="false">
      <c r="A249" s="240" t="n">
        <f aca="false">A248+1</f>
        <v>237</v>
      </c>
      <c r="B249" s="242" t="s">
        <v>665</v>
      </c>
      <c r="C249" s="242" t="s">
        <v>665</v>
      </c>
      <c r="D249" s="242" t="s">
        <v>373</v>
      </c>
      <c r="E249" s="242" t="s">
        <v>444</v>
      </c>
      <c r="F249" s="242" t="s">
        <v>369</v>
      </c>
      <c r="G249" s="243" t="s">
        <v>445</v>
      </c>
      <c r="H249" s="242" t="s">
        <v>374</v>
      </c>
      <c r="I249" s="242" t="n">
        <f aca="false">COUNTIF($C$13:$C$265,$C249)</f>
        <v>1</v>
      </c>
      <c r="J249" s="245" t="n">
        <f aca="false">COUNTIF($B$13:$B$265,$B249)</f>
        <v>1</v>
      </c>
      <c r="K249" s="244"/>
      <c r="L249" s="246" t="n">
        <v>1910</v>
      </c>
      <c r="M249" s="246" t="n">
        <v>500</v>
      </c>
      <c r="N249" s="246" t="n">
        <v>257</v>
      </c>
      <c r="O249" s="260" t="n">
        <f aca="false">L249*M249*N249/10^9</f>
        <v>0.245435</v>
      </c>
      <c r="P249" s="248" t="n">
        <v>0.087570926</v>
      </c>
      <c r="Q249" s="249"/>
      <c r="R249" s="250"/>
      <c r="S249" s="251"/>
      <c r="T249" s="252"/>
      <c r="U249" s="253" t="n">
        <v>192.027</v>
      </c>
      <c r="V249" s="254"/>
      <c r="W249" s="255" t="n">
        <f aca="false">SUM(X249:WY249)</f>
        <v>0</v>
      </c>
      <c r="X249" s="243" t="n">
        <v>0</v>
      </c>
      <c r="Y249" s="243" t="n">
        <v>0</v>
      </c>
      <c r="Z249" s="243" t="n">
        <v>0</v>
      </c>
      <c r="AA249" s="243" t="n">
        <v>0</v>
      </c>
      <c r="AB249" s="243" t="n">
        <v>0</v>
      </c>
      <c r="AC249" s="243" t="n">
        <v>0</v>
      </c>
      <c r="AD249" s="243" t="n">
        <v>0</v>
      </c>
      <c r="AE249" s="243" t="n">
        <v>0</v>
      </c>
      <c r="AF249" s="243" t="n">
        <v>0</v>
      </c>
      <c r="AG249" s="243" t="n">
        <v>0</v>
      </c>
      <c r="AH249" s="243" t="n">
        <v>0</v>
      </c>
      <c r="AI249" s="243" t="n">
        <v>0</v>
      </c>
      <c r="AJ249" s="243" t="n">
        <v>0</v>
      </c>
      <c r="AK249" s="243" t="n">
        <v>0</v>
      </c>
      <c r="AL249" s="243" t="n">
        <v>0</v>
      </c>
      <c r="AM249" s="243" t="n">
        <v>0</v>
      </c>
      <c r="AP249" s="243" t="n">
        <v>0</v>
      </c>
      <c r="AQ249" s="243" t="n">
        <v>0</v>
      </c>
      <c r="AR249" s="243" t="n">
        <v>0</v>
      </c>
      <c r="AS249" s="243" t="n">
        <v>0</v>
      </c>
      <c r="AT249" s="243" t="n">
        <v>0</v>
      </c>
      <c r="AU249" s="243" t="n">
        <v>0</v>
      </c>
      <c r="AV249" s="243" t="n">
        <v>0</v>
      </c>
      <c r="AW249" s="243" t="n">
        <v>0</v>
      </c>
      <c r="AX249" s="243" t="n">
        <v>0</v>
      </c>
      <c r="AY249" s="243" t="n">
        <v>0</v>
      </c>
      <c r="AZ249" s="243" t="n">
        <v>0</v>
      </c>
      <c r="BA249" s="243" t="n">
        <v>0</v>
      </c>
      <c r="BB249" s="243" t="n">
        <v>0</v>
      </c>
      <c r="BC249" s="243" t="n">
        <v>0</v>
      </c>
      <c r="BD249" s="243" t="n">
        <v>0</v>
      </c>
      <c r="BE249" s="243" t="n">
        <v>0</v>
      </c>
      <c r="BF249" s="243" t="n">
        <v>0</v>
      </c>
      <c r="BG249" s="243" t="n">
        <v>0</v>
      </c>
      <c r="BH249" s="243" t="n">
        <v>0</v>
      </c>
      <c r="BI249" s="243" t="n">
        <v>0</v>
      </c>
      <c r="BJ249" s="243" t="n">
        <v>0</v>
      </c>
      <c r="BK249" s="243" t="n">
        <v>0</v>
      </c>
      <c r="BL249" s="243" t="n">
        <v>0</v>
      </c>
      <c r="BM249" s="243" t="n">
        <v>0</v>
      </c>
      <c r="BN249" s="243" t="n">
        <v>0</v>
      </c>
      <c r="BO249" s="243" t="n">
        <v>0</v>
      </c>
      <c r="BP249" s="243" t="n">
        <v>0</v>
      </c>
      <c r="BQ249" s="243" t="n">
        <v>0</v>
      </c>
      <c r="BR249" s="243" t="n">
        <v>0</v>
      </c>
      <c r="BS249" s="243" t="n">
        <v>0</v>
      </c>
      <c r="BT249" s="243" t="n">
        <v>0</v>
      </c>
      <c r="BU249" s="243" t="n">
        <v>0</v>
      </c>
      <c r="BV249" s="243" t="n">
        <v>0</v>
      </c>
      <c r="BW249" s="243" t="n">
        <v>0</v>
      </c>
      <c r="BX249" s="243" t="n">
        <v>0</v>
      </c>
      <c r="BY249" s="243" t="n">
        <v>0</v>
      </c>
      <c r="BZ249" s="243" t="n">
        <v>0</v>
      </c>
      <c r="CA249" s="243" t="n">
        <v>0</v>
      </c>
      <c r="CB249" s="243" t="n">
        <v>0</v>
      </c>
      <c r="CC249" s="243" t="n">
        <v>0</v>
      </c>
      <c r="CD249" s="243" t="n">
        <v>0</v>
      </c>
      <c r="CE249" s="243" t="n">
        <v>0</v>
      </c>
      <c r="CF249" s="243" t="n">
        <v>0</v>
      </c>
      <c r="CG249" s="243" t="n">
        <v>0</v>
      </c>
      <c r="CH249" s="243" t="n">
        <v>0</v>
      </c>
      <c r="CI249" s="243" t="n">
        <v>0</v>
      </c>
      <c r="CJ249" s="243" t="n">
        <v>0</v>
      </c>
      <c r="CK249" s="243" t="n">
        <v>0</v>
      </c>
      <c r="CL249" s="243" t="n">
        <v>0</v>
      </c>
      <c r="CM249" s="243" t="n">
        <v>0</v>
      </c>
      <c r="CN249" s="243" t="n">
        <v>0</v>
      </c>
      <c r="WY249" s="236" t="n">
        <v>0</v>
      </c>
      <c r="WZ249" s="108"/>
      <c r="XA249" s="237" t="n">
        <v>0</v>
      </c>
      <c r="XB249" s="61" t="n">
        <v>0</v>
      </c>
      <c r="XC249" s="200" t="n">
        <f aca="false">XB249-W249</f>
        <v>0</v>
      </c>
      <c r="XD249" s="256" t="n">
        <f aca="false">SUMIF('TRIEN KHAI SX'!$B$8:$B$262,$B249,'TRIEN KHAI SX'!$CM$8:$CM$262)-W249</f>
        <v>0</v>
      </c>
      <c r="XE249" s="257" t="n">
        <f aca="false">SUMIF('TRIEN KHAI SX'!$B$8:$B$262,$B249,'TRIEN KHAI SX'!$FG$8:$FG$262)</f>
        <v>0</v>
      </c>
      <c r="XF249" s="258"/>
      <c r="XG249" s="258"/>
      <c r="XH249" s="258"/>
      <c r="XI249" s="258"/>
      <c r="XJ249" s="258"/>
      <c r="XK249" s="45"/>
      <c r="XL249" s="45"/>
      <c r="XM249" s="48"/>
      <c r="XN249" s="48"/>
      <c r="XO249" s="48"/>
      <c r="XP249" s="48"/>
      <c r="XQ249" s="48"/>
      <c r="XR249" s="48"/>
      <c r="XS249" s="48"/>
      <c r="XT249" s="48"/>
      <c r="XU249" s="48"/>
      <c r="XV249" s="48"/>
      <c r="XW249" s="48"/>
      <c r="XX249" s="48"/>
      <c r="XY249" s="48"/>
      <c r="XZ249" s="48"/>
      <c r="YA249" s="48"/>
      <c r="YB249" s="48"/>
      <c r="YC249" s="48"/>
      <c r="YD249" s="48"/>
      <c r="YE249" s="48"/>
      <c r="YF249" s="48"/>
      <c r="YG249" s="48"/>
      <c r="YH249" s="48"/>
      <c r="YI249" s="48"/>
      <c r="YJ249" s="48"/>
      <c r="YK249" s="48"/>
      <c r="YL249" s="48"/>
      <c r="YM249" s="48"/>
      <c r="YN249" s="48"/>
      <c r="YO249" s="48"/>
      <c r="YP249" s="48"/>
      <c r="YQ249" s="48"/>
      <c r="YR249" s="48"/>
      <c r="YS249" s="48"/>
      <c r="YT249" s="48"/>
      <c r="YU249" s="48"/>
      <c r="YV249" s="48"/>
      <c r="YW249" s="48"/>
      <c r="YX249" s="48"/>
      <c r="YY249" s="48"/>
      <c r="YZ249" s="48"/>
      <c r="ZA249" s="48"/>
      <c r="ZB249" s="48"/>
      <c r="ZC249" s="48"/>
      <c r="ZD249" s="48"/>
      <c r="ZE249" s="48"/>
      <c r="ZF249" s="48"/>
      <c r="ZG249" s="48"/>
      <c r="ZH249" s="48"/>
      <c r="ZI249" s="48"/>
      <c r="ZJ249" s="48"/>
      <c r="ZK249" s="48"/>
      <c r="ZL249" s="48"/>
      <c r="ZM249" s="48"/>
      <c r="ZN249" s="48"/>
      <c r="ZO249" s="48"/>
      <c r="ZP249" s="48"/>
      <c r="ZQ249" s="48"/>
      <c r="ZR249" s="48"/>
      <c r="ZS249" s="48"/>
      <c r="ZT249" s="48"/>
      <c r="ZU249" s="48"/>
      <c r="ZV249" s="48"/>
      <c r="ZW249" s="48"/>
      <c r="ZX249" s="48"/>
      <c r="ZY249" s="48"/>
      <c r="ZZ249" s="48"/>
      <c r="AAA249" s="48"/>
      <c r="AAB249" s="48"/>
      <c r="AAC249" s="48"/>
      <c r="AAD249" s="48"/>
      <c r="AAE249" s="48"/>
      <c r="AAF249" s="48"/>
      <c r="AAG249" s="48"/>
      <c r="AAH249" s="48"/>
      <c r="AAI249" s="48"/>
      <c r="AAJ249" s="48"/>
      <c r="AAK249" s="48"/>
      <c r="AAL249" s="48"/>
      <c r="AAM249" s="48"/>
      <c r="AAN249" s="48"/>
      <c r="AAO249" s="48"/>
      <c r="AAP249" s="48"/>
      <c r="AAQ249" s="48"/>
      <c r="AAR249" s="48"/>
      <c r="AAS249" s="48"/>
      <c r="AAT249" s="48"/>
      <c r="AAU249" s="48"/>
      <c r="AAV249" s="48"/>
      <c r="AAW249" s="48"/>
      <c r="AAX249" s="48"/>
      <c r="AAY249" s="48"/>
      <c r="AAZ249" s="48"/>
      <c r="ABA249" s="48"/>
      <c r="ABB249" s="48"/>
      <c r="ABC249" s="48"/>
      <c r="ABD249" s="48"/>
      <c r="ABE249" s="48"/>
      <c r="ABF249" s="48"/>
      <c r="ABG249" s="48"/>
      <c r="ABH249" s="48"/>
      <c r="ABI249" s="48"/>
      <c r="ABJ249" s="48"/>
      <c r="ABK249" s="48"/>
      <c r="ABL249" s="48"/>
      <c r="ABM249" s="48"/>
      <c r="ABN249" s="48"/>
      <c r="ABO249" s="48"/>
      <c r="ABP249" s="48"/>
      <c r="ABQ249" s="48"/>
      <c r="ABR249" s="48"/>
      <c r="ABS249" s="48"/>
      <c r="ABT249" s="48"/>
      <c r="ABU249" s="48"/>
      <c r="ABV249" s="48"/>
      <c r="ABW249" s="48"/>
      <c r="ABX249" s="48"/>
      <c r="ABY249" s="48"/>
      <c r="ABZ249" s="48"/>
      <c r="ACA249" s="48"/>
      <c r="ACB249" s="48"/>
      <c r="ACC249" s="48"/>
      <c r="ACD249" s="48"/>
      <c r="ACE249" s="48"/>
      <c r="ACF249" s="48"/>
      <c r="ACG249" s="48"/>
      <c r="ACH249" s="48"/>
      <c r="ACI249" s="48"/>
      <c r="ACJ249" s="48"/>
      <c r="ACK249" s="48"/>
      <c r="ACL249" s="48"/>
      <c r="ACM249" s="48"/>
      <c r="ACN249" s="48"/>
      <c r="ACO249" s="48"/>
      <c r="ACP249" s="48"/>
      <c r="ACQ249" s="48"/>
      <c r="ACR249" s="48"/>
      <c r="ACS249" s="48"/>
      <c r="ACT249" s="48"/>
      <c r="ACU249" s="48"/>
      <c r="ACV249" s="48"/>
      <c r="ACW249" s="48"/>
      <c r="ACX249" s="48"/>
      <c r="ACY249" s="48"/>
      <c r="ACZ249" s="48"/>
      <c r="ADA249" s="48"/>
      <c r="ADB249" s="48"/>
      <c r="ADC249" s="48"/>
      <c r="ADD249" s="48"/>
      <c r="ADE249" s="48"/>
      <c r="ADF249" s="48"/>
      <c r="ADG249" s="48"/>
      <c r="ADH249" s="48"/>
      <c r="ADI249" s="48"/>
      <c r="ADJ249" s="48"/>
      <c r="ADK249" s="48"/>
      <c r="ADL249" s="48"/>
      <c r="ADM249" s="48"/>
      <c r="ADN249" s="48"/>
      <c r="ADO249" s="48"/>
      <c r="ADP249" s="48"/>
      <c r="ADQ249" s="48"/>
      <c r="ADR249" s="48"/>
      <c r="ADS249" s="48"/>
      <c r="ADT249" s="48"/>
      <c r="ADU249" s="48"/>
      <c r="ADV249" s="48"/>
      <c r="ADW249" s="48"/>
      <c r="ADX249" s="48"/>
      <c r="ADY249" s="48"/>
      <c r="ADZ249" s="48"/>
      <c r="AEA249" s="48"/>
      <c r="AEB249" s="48"/>
      <c r="AEC249" s="48"/>
      <c r="AED249" s="48"/>
      <c r="AEE249" s="48"/>
      <c r="AEF249" s="48"/>
      <c r="AEG249" s="48"/>
      <c r="AEH249" s="48"/>
      <c r="AEI249" s="48"/>
      <c r="AEJ249" s="48"/>
      <c r="AEK249" s="48"/>
      <c r="AEL249" s="48"/>
      <c r="AEM249" s="48"/>
      <c r="AEN249" s="48"/>
      <c r="AEO249" s="48"/>
      <c r="AEP249" s="48"/>
      <c r="AEQ249" s="48"/>
      <c r="AER249" s="48"/>
      <c r="AES249" s="48"/>
      <c r="AET249" s="48"/>
      <c r="AEU249" s="48"/>
      <c r="AEV249" s="48"/>
      <c r="AEW249" s="48"/>
      <c r="AEX249" s="48"/>
      <c r="AEY249" s="48"/>
      <c r="AEZ249" s="48"/>
      <c r="AFA249" s="48"/>
      <c r="AFB249" s="48"/>
      <c r="AFC249" s="48"/>
      <c r="AFD249" s="48"/>
      <c r="AFE249" s="48"/>
      <c r="AFF249" s="48"/>
      <c r="AFG249" s="48"/>
      <c r="AFH249" s="48"/>
      <c r="AFI249" s="48"/>
      <c r="AFJ249" s="48"/>
      <c r="AFK249" s="48"/>
      <c r="AFL249" s="48"/>
      <c r="AFM249" s="48"/>
      <c r="AFN249" s="48"/>
      <c r="AFO249" s="48"/>
      <c r="AFP249" s="48"/>
      <c r="AFQ249" s="48"/>
      <c r="AFR249" s="48"/>
      <c r="AFS249" s="48"/>
      <c r="AFT249" s="48"/>
      <c r="AFU249" s="48"/>
      <c r="AFV249" s="48"/>
      <c r="AFW249" s="48"/>
      <c r="AFX249" s="48"/>
      <c r="AFY249" s="48"/>
      <c r="AFZ249" s="48"/>
      <c r="AGA249" s="48"/>
      <c r="AGB249" s="48"/>
      <c r="AGC249" s="48"/>
      <c r="AGD249" s="48"/>
      <c r="AGE249" s="48"/>
      <c r="AGF249" s="48"/>
      <c r="AGG249" s="48"/>
      <c r="AGH249" s="48"/>
      <c r="AGI249" s="48"/>
      <c r="AGJ249" s="48"/>
      <c r="AGK249" s="48"/>
      <c r="AGL249" s="48"/>
      <c r="AGM249" s="48"/>
      <c r="AGN249" s="48"/>
      <c r="AGO249" s="48"/>
      <c r="AGP249" s="48"/>
      <c r="AGQ249" s="48"/>
      <c r="AGR249" s="48"/>
      <c r="AGS249" s="48"/>
      <c r="AGT249" s="48"/>
      <c r="AGU249" s="48"/>
      <c r="AGV249" s="48"/>
      <c r="AGW249" s="48"/>
      <c r="AGX249" s="48"/>
      <c r="AGY249" s="48"/>
      <c r="AGZ249" s="48"/>
      <c r="AHA249" s="48"/>
      <c r="AHB249" s="48"/>
      <c r="AHC249" s="48"/>
      <c r="AHD249" s="48"/>
      <c r="AHE249" s="48"/>
      <c r="AHF249" s="48"/>
      <c r="AHG249" s="48"/>
      <c r="AHH249" s="48"/>
      <c r="AHI249" s="48"/>
      <c r="AHJ249" s="48"/>
      <c r="AHK249" s="48"/>
      <c r="AHL249" s="48"/>
      <c r="AHM249" s="48"/>
      <c r="AHN249" s="48"/>
      <c r="AHO249" s="48"/>
      <c r="AHP249" s="48"/>
      <c r="AHQ249" s="48"/>
      <c r="AHR249" s="48"/>
      <c r="AHS249" s="48"/>
      <c r="AHT249" s="48"/>
      <c r="AHU249" s="48"/>
      <c r="AHV249" s="48"/>
      <c r="AHW249" s="48"/>
      <c r="AHX249" s="48"/>
      <c r="AHY249" s="48"/>
      <c r="AHZ249" s="48"/>
      <c r="AIA249" s="48"/>
      <c r="AIB249" s="48"/>
      <c r="AIC249" s="48"/>
      <c r="AID249" s="48"/>
      <c r="AIE249" s="48"/>
      <c r="AIF249" s="48"/>
      <c r="AIG249" s="48"/>
      <c r="AIH249" s="48"/>
      <c r="AII249" s="48"/>
      <c r="AIJ249" s="48"/>
      <c r="AIK249" s="48"/>
      <c r="AIL249" s="48"/>
      <c r="AIM249" s="48"/>
      <c r="AIN249" s="48"/>
      <c r="AIO249" s="48"/>
      <c r="AIP249" s="48"/>
      <c r="AIQ249" s="48"/>
      <c r="AIR249" s="48"/>
      <c r="AIS249" s="48"/>
      <c r="AIT249" s="48"/>
      <c r="AIU249" s="48"/>
      <c r="AIV249" s="48"/>
      <c r="AIW249" s="48"/>
      <c r="AIX249" s="48"/>
      <c r="AIY249" s="48"/>
      <c r="AIZ249" s="48"/>
      <c r="AJA249" s="48"/>
      <c r="AJB249" s="48"/>
      <c r="AJC249" s="48"/>
      <c r="AJD249" s="48"/>
      <c r="AJE249" s="48"/>
      <c r="AJF249" s="48"/>
      <c r="AJG249" s="48"/>
      <c r="AJH249" s="48"/>
      <c r="AJI249" s="48"/>
      <c r="AJJ249" s="48"/>
      <c r="AJK249" s="48"/>
      <c r="AJL249" s="48"/>
      <c r="AJM249" s="48"/>
      <c r="AJN249" s="48"/>
      <c r="AJO249" s="48"/>
      <c r="AJP249" s="48"/>
      <c r="AJQ249" s="48"/>
      <c r="AJR249" s="48"/>
      <c r="AJS249" s="48"/>
      <c r="AJT249" s="48"/>
      <c r="AJU249" s="48"/>
      <c r="AJV249" s="48"/>
      <c r="AJW249" s="48"/>
      <c r="AJX249" s="48"/>
      <c r="AJY249" s="48"/>
      <c r="AJZ249" s="48"/>
      <c r="AKA249" s="48"/>
      <c r="AKB249" s="48"/>
      <c r="AKC249" s="48"/>
      <c r="AKD249" s="48"/>
      <c r="AKE249" s="48"/>
      <c r="AKF249" s="48"/>
      <c r="AKG249" s="48"/>
      <c r="AKH249" s="48"/>
      <c r="AKI249" s="48"/>
      <c r="AKJ249" s="48"/>
      <c r="AKK249" s="48"/>
      <c r="AKL249" s="48"/>
      <c r="AKM249" s="48"/>
      <c r="AKN249" s="48"/>
      <c r="AKO249" s="48"/>
      <c r="AKP249" s="48"/>
      <c r="AKQ249" s="48"/>
      <c r="AKR249" s="48"/>
      <c r="AKS249" s="48"/>
      <c r="AKT249" s="48"/>
      <c r="AKU249" s="48"/>
      <c r="AKV249" s="48"/>
      <c r="AKW249" s="48"/>
      <c r="AKX249" s="48"/>
      <c r="AKY249" s="48"/>
      <c r="AKZ249" s="48"/>
      <c r="ALA249" s="48"/>
      <c r="ALB249" s="48"/>
      <c r="ALC249" s="48"/>
      <c r="ALD249" s="48"/>
      <c r="ALE249" s="48"/>
      <c r="ALF249" s="48"/>
      <c r="ALG249" s="48"/>
      <c r="ALH249" s="48"/>
      <c r="ALI249" s="48"/>
      <c r="ALJ249" s="48"/>
      <c r="ALK249" s="48"/>
      <c r="ALL249" s="48"/>
      <c r="ALM249" s="48"/>
      <c r="ALN249" s="48"/>
      <c r="ALO249" s="48"/>
      <c r="ALP249" s="48"/>
      <c r="ALQ249" s="48"/>
      <c r="ALR249" s="48"/>
      <c r="ALS249" s="48"/>
      <c r="ALT249" s="48"/>
      <c r="ALU249" s="48"/>
      <c r="ALV249" s="48"/>
      <c r="ALW249" s="48"/>
      <c r="ALX249" s="48"/>
      <c r="ALY249" s="48"/>
      <c r="ALZ249" s="48"/>
      <c r="AMA249" s="48"/>
      <c r="AMB249" s="48"/>
      <c r="AMC249" s="48"/>
      <c r="AMD249" s="48"/>
      <c r="AME249" s="48"/>
      <c r="AMF249" s="48"/>
      <c r="AMG249" s="48"/>
      <c r="AMH249" s="48"/>
      <c r="AMI249" s="48"/>
      <c r="AMJ249" s="48"/>
    </row>
    <row r="250" s="243" customFormat="true" ht="16.5" hidden="false" customHeight="true" outlineLevel="0" collapsed="false">
      <c r="A250" s="240" t="n">
        <f aca="false">A249+1</f>
        <v>238</v>
      </c>
      <c r="B250" s="242" t="s">
        <v>27</v>
      </c>
      <c r="C250" s="242" t="s">
        <v>27</v>
      </c>
      <c r="D250" s="242" t="s">
        <v>440</v>
      </c>
      <c r="E250" s="242" t="s">
        <v>316</v>
      </c>
      <c r="F250" s="242" t="n">
        <v>0</v>
      </c>
      <c r="G250" s="243" t="s">
        <v>376</v>
      </c>
      <c r="H250" s="242" t="s">
        <v>374</v>
      </c>
      <c r="I250" s="242" t="n">
        <f aca="false">COUNTIF($C$13:$C$265,$C250)</f>
        <v>1</v>
      </c>
      <c r="J250" s="245" t="n">
        <f aca="false">COUNTIF($B$13:$B$265,$B250)</f>
        <v>1</v>
      </c>
      <c r="K250" s="244"/>
      <c r="L250" s="246" t="n">
        <v>1470</v>
      </c>
      <c r="M250" s="246" t="n">
        <v>505</v>
      </c>
      <c r="N250" s="246" t="n">
        <v>337</v>
      </c>
      <c r="O250" s="260" t="n">
        <f aca="false">L250*M250*N250/10^9</f>
        <v>0.25017195</v>
      </c>
      <c r="P250" s="248" t="n">
        <v>0.076064058</v>
      </c>
      <c r="Q250" s="249"/>
      <c r="R250" s="250"/>
      <c r="S250" s="251"/>
      <c r="T250" s="252"/>
      <c r="U250" s="253" t="n">
        <v>171.215</v>
      </c>
      <c r="V250" s="254"/>
      <c r="W250" s="255" t="n">
        <f aca="false">SUM(X250:WY250)</f>
        <v>30</v>
      </c>
      <c r="X250" s="243" t="n">
        <v>0</v>
      </c>
      <c r="Y250" s="243" t="n">
        <v>0</v>
      </c>
      <c r="Z250" s="243" t="n">
        <v>0</v>
      </c>
      <c r="AA250" s="243" t="n">
        <v>0</v>
      </c>
      <c r="AB250" s="243" t="n">
        <v>0</v>
      </c>
      <c r="AC250" s="243" t="n">
        <v>0</v>
      </c>
      <c r="AD250" s="243" t="n">
        <v>0</v>
      </c>
      <c r="AE250" s="243" t="n">
        <v>0</v>
      </c>
      <c r="AF250" s="243" t="n">
        <v>0</v>
      </c>
      <c r="AG250" s="243" t="n">
        <v>0</v>
      </c>
      <c r="AH250" s="243" t="n">
        <v>0</v>
      </c>
      <c r="AI250" s="243" t="n">
        <v>0</v>
      </c>
      <c r="AJ250" s="243" t="n">
        <v>0</v>
      </c>
      <c r="AK250" s="243" t="n">
        <v>0</v>
      </c>
      <c r="AL250" s="243" t="n">
        <v>0</v>
      </c>
      <c r="AM250" s="243" t="n">
        <v>0</v>
      </c>
      <c r="AP250" s="243" t="n">
        <v>0</v>
      </c>
      <c r="AQ250" s="243" t="n">
        <v>0</v>
      </c>
      <c r="AR250" s="243" t="n">
        <v>0</v>
      </c>
      <c r="AS250" s="243" t="n">
        <v>0</v>
      </c>
      <c r="AT250" s="243" t="n">
        <v>0</v>
      </c>
      <c r="AU250" s="243" t="n">
        <v>0</v>
      </c>
      <c r="AV250" s="243" t="n">
        <v>0</v>
      </c>
      <c r="AW250" s="243" t="n">
        <v>0</v>
      </c>
      <c r="AX250" s="243" t="n">
        <v>0</v>
      </c>
      <c r="AY250" s="243" t="n">
        <v>0</v>
      </c>
      <c r="AZ250" s="243" t="n">
        <v>0</v>
      </c>
      <c r="BA250" s="243" t="n">
        <v>0</v>
      </c>
      <c r="BB250" s="243" t="n">
        <v>0</v>
      </c>
      <c r="BC250" s="243" t="n">
        <v>0</v>
      </c>
      <c r="BD250" s="243" t="n">
        <v>0</v>
      </c>
      <c r="BE250" s="243" t="n">
        <v>0</v>
      </c>
      <c r="BF250" s="243" t="n">
        <v>0</v>
      </c>
      <c r="BG250" s="243" t="n">
        <v>0</v>
      </c>
      <c r="BH250" s="243" t="n">
        <v>0</v>
      </c>
      <c r="BI250" s="243" t="n">
        <v>0</v>
      </c>
      <c r="BJ250" s="243" t="n">
        <v>0</v>
      </c>
      <c r="BK250" s="243" t="n">
        <v>0</v>
      </c>
      <c r="BL250" s="243" t="n">
        <v>0</v>
      </c>
      <c r="BM250" s="243" t="n">
        <v>0</v>
      </c>
      <c r="BN250" s="243" t="n">
        <v>0</v>
      </c>
      <c r="BO250" s="243" t="n">
        <v>0</v>
      </c>
      <c r="BP250" s="243" t="n">
        <v>0</v>
      </c>
      <c r="BQ250" s="243" t="n">
        <v>0</v>
      </c>
      <c r="BR250" s="243" t="n">
        <v>0</v>
      </c>
      <c r="BS250" s="243" t="n">
        <v>0</v>
      </c>
      <c r="BT250" s="243" t="n">
        <v>0</v>
      </c>
      <c r="BU250" s="243" t="n">
        <v>0</v>
      </c>
      <c r="BV250" s="243" t="n">
        <v>0</v>
      </c>
      <c r="BW250" s="243" t="n">
        <v>0</v>
      </c>
      <c r="BX250" s="243" t="n">
        <v>0</v>
      </c>
      <c r="BY250" s="243" t="n">
        <v>0</v>
      </c>
      <c r="BZ250" s="243" t="n">
        <v>0</v>
      </c>
      <c r="CA250" s="243" t="n">
        <v>0</v>
      </c>
      <c r="CB250" s="243" t="n">
        <v>0</v>
      </c>
      <c r="CC250" s="243" t="n">
        <v>0</v>
      </c>
      <c r="CD250" s="243" t="n">
        <v>0</v>
      </c>
      <c r="CE250" s="243" t="n">
        <v>0</v>
      </c>
      <c r="CF250" s="243" t="n">
        <v>0</v>
      </c>
      <c r="CG250" s="243" t="n">
        <v>0</v>
      </c>
      <c r="CH250" s="243" t="n">
        <v>0</v>
      </c>
      <c r="CI250" s="243" t="n">
        <v>0</v>
      </c>
      <c r="CJ250" s="243" t="n">
        <v>0</v>
      </c>
      <c r="CK250" s="243" t="n">
        <v>0</v>
      </c>
      <c r="CL250" s="243" t="n">
        <v>30</v>
      </c>
      <c r="CM250" s="243" t="n">
        <v>0</v>
      </c>
      <c r="CN250" s="243" t="n">
        <v>0</v>
      </c>
      <c r="WY250" s="236" t="n">
        <v>0</v>
      </c>
      <c r="WZ250" s="108"/>
      <c r="XA250" s="237" t="n">
        <v>30</v>
      </c>
      <c r="XB250" s="61" t="n">
        <v>30</v>
      </c>
      <c r="XC250" s="200" t="n">
        <f aca="false">XB250-W250</f>
        <v>0</v>
      </c>
      <c r="XD250" s="256" t="n">
        <f aca="false">SUMIF('TRIEN KHAI SX'!$B$8:$B$262,$B250,'TRIEN KHAI SX'!$CM$8:$CM$262)-W250</f>
        <v>-30</v>
      </c>
      <c r="XE250" s="257" t="n">
        <f aca="false">SUMIF('TRIEN KHAI SX'!$B$8:$B$262,$B250,'TRIEN KHAI SX'!$FG$8:$FG$262)</f>
        <v>-30</v>
      </c>
      <c r="XF250" s="258"/>
      <c r="XG250" s="258"/>
      <c r="XH250" s="258"/>
      <c r="XI250" s="258"/>
      <c r="XJ250" s="258"/>
      <c r="XK250" s="45"/>
      <c r="XL250" s="45"/>
      <c r="XM250" s="48"/>
      <c r="XN250" s="48"/>
      <c r="XO250" s="48"/>
      <c r="XP250" s="48"/>
      <c r="XQ250" s="48"/>
      <c r="XR250" s="48"/>
      <c r="XS250" s="48"/>
      <c r="XT250" s="48"/>
      <c r="XU250" s="48"/>
      <c r="XV250" s="48"/>
      <c r="XW250" s="48"/>
      <c r="XX250" s="48"/>
      <c r="XY250" s="48"/>
      <c r="XZ250" s="48"/>
      <c r="YA250" s="48"/>
      <c r="YB250" s="48"/>
      <c r="YC250" s="48"/>
      <c r="YD250" s="48"/>
      <c r="YE250" s="48"/>
      <c r="YF250" s="48"/>
      <c r="YG250" s="48"/>
      <c r="YH250" s="48"/>
      <c r="YI250" s="48"/>
      <c r="YJ250" s="48"/>
      <c r="YK250" s="48"/>
      <c r="YL250" s="48"/>
      <c r="YM250" s="48"/>
      <c r="YN250" s="48"/>
      <c r="YO250" s="48"/>
      <c r="YP250" s="48"/>
      <c r="YQ250" s="48"/>
      <c r="YR250" s="48"/>
      <c r="YS250" s="48"/>
      <c r="YT250" s="48"/>
      <c r="YU250" s="48"/>
      <c r="YV250" s="48"/>
      <c r="YW250" s="48"/>
      <c r="YX250" s="48"/>
      <c r="YY250" s="48"/>
      <c r="YZ250" s="48"/>
      <c r="ZA250" s="48"/>
      <c r="ZB250" s="48"/>
      <c r="ZC250" s="48"/>
      <c r="ZD250" s="48"/>
      <c r="ZE250" s="48"/>
      <c r="ZF250" s="48"/>
      <c r="ZG250" s="48"/>
      <c r="ZH250" s="48"/>
      <c r="ZI250" s="48"/>
      <c r="ZJ250" s="48"/>
      <c r="ZK250" s="48"/>
      <c r="ZL250" s="48"/>
      <c r="ZM250" s="48"/>
      <c r="ZN250" s="48"/>
      <c r="ZO250" s="48"/>
      <c r="ZP250" s="48"/>
      <c r="ZQ250" s="48"/>
      <c r="ZR250" s="48"/>
      <c r="ZS250" s="48"/>
      <c r="ZT250" s="48"/>
      <c r="ZU250" s="48"/>
      <c r="ZV250" s="48"/>
      <c r="ZW250" s="48"/>
      <c r="ZX250" s="48"/>
      <c r="ZY250" s="48"/>
      <c r="ZZ250" s="48"/>
      <c r="AAA250" s="48"/>
      <c r="AAB250" s="48"/>
      <c r="AAC250" s="48"/>
      <c r="AAD250" s="48"/>
      <c r="AAE250" s="48"/>
      <c r="AAF250" s="48"/>
      <c r="AAG250" s="48"/>
      <c r="AAH250" s="48"/>
      <c r="AAI250" s="48"/>
      <c r="AAJ250" s="48"/>
      <c r="AAK250" s="48"/>
      <c r="AAL250" s="48"/>
      <c r="AAM250" s="48"/>
      <c r="AAN250" s="48"/>
      <c r="AAO250" s="48"/>
      <c r="AAP250" s="48"/>
      <c r="AAQ250" s="48"/>
      <c r="AAR250" s="48"/>
      <c r="AAS250" s="48"/>
      <c r="AAT250" s="48"/>
      <c r="AAU250" s="48"/>
      <c r="AAV250" s="48"/>
      <c r="AAW250" s="48"/>
      <c r="AAX250" s="48"/>
      <c r="AAY250" s="48"/>
      <c r="AAZ250" s="48"/>
      <c r="ABA250" s="48"/>
      <c r="ABB250" s="48"/>
      <c r="ABC250" s="48"/>
      <c r="ABD250" s="48"/>
      <c r="ABE250" s="48"/>
      <c r="ABF250" s="48"/>
      <c r="ABG250" s="48"/>
      <c r="ABH250" s="48"/>
      <c r="ABI250" s="48"/>
      <c r="ABJ250" s="48"/>
      <c r="ABK250" s="48"/>
      <c r="ABL250" s="48"/>
      <c r="ABM250" s="48"/>
      <c r="ABN250" s="48"/>
      <c r="ABO250" s="48"/>
      <c r="ABP250" s="48"/>
      <c r="ABQ250" s="48"/>
      <c r="ABR250" s="48"/>
      <c r="ABS250" s="48"/>
      <c r="ABT250" s="48"/>
      <c r="ABU250" s="48"/>
      <c r="ABV250" s="48"/>
      <c r="ABW250" s="48"/>
      <c r="ABX250" s="48"/>
      <c r="ABY250" s="48"/>
      <c r="ABZ250" s="48"/>
      <c r="ACA250" s="48"/>
      <c r="ACB250" s="48"/>
      <c r="ACC250" s="48"/>
      <c r="ACD250" s="48"/>
      <c r="ACE250" s="48"/>
      <c r="ACF250" s="48"/>
      <c r="ACG250" s="48"/>
      <c r="ACH250" s="48"/>
      <c r="ACI250" s="48"/>
      <c r="ACJ250" s="48"/>
      <c r="ACK250" s="48"/>
      <c r="ACL250" s="48"/>
      <c r="ACM250" s="48"/>
      <c r="ACN250" s="48"/>
      <c r="ACO250" s="48"/>
      <c r="ACP250" s="48"/>
      <c r="ACQ250" s="48"/>
      <c r="ACR250" s="48"/>
      <c r="ACS250" s="48"/>
      <c r="ACT250" s="48"/>
      <c r="ACU250" s="48"/>
      <c r="ACV250" s="48"/>
      <c r="ACW250" s="48"/>
      <c r="ACX250" s="48"/>
      <c r="ACY250" s="48"/>
      <c r="ACZ250" s="48"/>
      <c r="ADA250" s="48"/>
      <c r="ADB250" s="48"/>
      <c r="ADC250" s="48"/>
      <c r="ADD250" s="48"/>
      <c r="ADE250" s="48"/>
      <c r="ADF250" s="48"/>
      <c r="ADG250" s="48"/>
      <c r="ADH250" s="48"/>
      <c r="ADI250" s="48"/>
      <c r="ADJ250" s="48"/>
      <c r="ADK250" s="48"/>
      <c r="ADL250" s="48"/>
      <c r="ADM250" s="48"/>
      <c r="ADN250" s="48"/>
      <c r="ADO250" s="48"/>
      <c r="ADP250" s="48"/>
      <c r="ADQ250" s="48"/>
      <c r="ADR250" s="48"/>
      <c r="ADS250" s="48"/>
      <c r="ADT250" s="48"/>
      <c r="ADU250" s="48"/>
      <c r="ADV250" s="48"/>
      <c r="ADW250" s="48"/>
      <c r="ADX250" s="48"/>
      <c r="ADY250" s="48"/>
      <c r="ADZ250" s="48"/>
      <c r="AEA250" s="48"/>
      <c r="AEB250" s="48"/>
      <c r="AEC250" s="48"/>
      <c r="AED250" s="48"/>
      <c r="AEE250" s="48"/>
      <c r="AEF250" s="48"/>
      <c r="AEG250" s="48"/>
      <c r="AEH250" s="48"/>
      <c r="AEI250" s="48"/>
      <c r="AEJ250" s="48"/>
      <c r="AEK250" s="48"/>
      <c r="AEL250" s="48"/>
      <c r="AEM250" s="48"/>
      <c r="AEN250" s="48"/>
      <c r="AEO250" s="48"/>
      <c r="AEP250" s="48"/>
      <c r="AEQ250" s="48"/>
      <c r="AER250" s="48"/>
      <c r="AES250" s="48"/>
      <c r="AET250" s="48"/>
      <c r="AEU250" s="48"/>
      <c r="AEV250" s="48"/>
      <c r="AEW250" s="48"/>
      <c r="AEX250" s="48"/>
      <c r="AEY250" s="48"/>
      <c r="AEZ250" s="48"/>
      <c r="AFA250" s="48"/>
      <c r="AFB250" s="48"/>
      <c r="AFC250" s="48"/>
      <c r="AFD250" s="48"/>
      <c r="AFE250" s="48"/>
      <c r="AFF250" s="48"/>
      <c r="AFG250" s="48"/>
      <c r="AFH250" s="48"/>
      <c r="AFI250" s="48"/>
      <c r="AFJ250" s="48"/>
      <c r="AFK250" s="48"/>
      <c r="AFL250" s="48"/>
      <c r="AFM250" s="48"/>
      <c r="AFN250" s="48"/>
      <c r="AFO250" s="48"/>
      <c r="AFP250" s="48"/>
      <c r="AFQ250" s="48"/>
      <c r="AFR250" s="48"/>
      <c r="AFS250" s="48"/>
      <c r="AFT250" s="48"/>
      <c r="AFU250" s="48"/>
      <c r="AFV250" s="48"/>
      <c r="AFW250" s="48"/>
      <c r="AFX250" s="48"/>
      <c r="AFY250" s="48"/>
      <c r="AFZ250" s="48"/>
      <c r="AGA250" s="48"/>
      <c r="AGB250" s="48"/>
      <c r="AGC250" s="48"/>
      <c r="AGD250" s="48"/>
      <c r="AGE250" s="48"/>
      <c r="AGF250" s="48"/>
      <c r="AGG250" s="48"/>
      <c r="AGH250" s="48"/>
      <c r="AGI250" s="48"/>
      <c r="AGJ250" s="48"/>
      <c r="AGK250" s="48"/>
      <c r="AGL250" s="48"/>
      <c r="AGM250" s="48"/>
      <c r="AGN250" s="48"/>
      <c r="AGO250" s="48"/>
      <c r="AGP250" s="48"/>
      <c r="AGQ250" s="48"/>
      <c r="AGR250" s="48"/>
      <c r="AGS250" s="48"/>
      <c r="AGT250" s="48"/>
      <c r="AGU250" s="48"/>
      <c r="AGV250" s="48"/>
      <c r="AGW250" s="48"/>
      <c r="AGX250" s="48"/>
      <c r="AGY250" s="48"/>
      <c r="AGZ250" s="48"/>
      <c r="AHA250" s="48"/>
      <c r="AHB250" s="48"/>
      <c r="AHC250" s="48"/>
      <c r="AHD250" s="48"/>
      <c r="AHE250" s="48"/>
      <c r="AHF250" s="48"/>
      <c r="AHG250" s="48"/>
      <c r="AHH250" s="48"/>
      <c r="AHI250" s="48"/>
      <c r="AHJ250" s="48"/>
      <c r="AHK250" s="48"/>
      <c r="AHL250" s="48"/>
      <c r="AHM250" s="48"/>
      <c r="AHN250" s="48"/>
      <c r="AHO250" s="48"/>
      <c r="AHP250" s="48"/>
      <c r="AHQ250" s="48"/>
      <c r="AHR250" s="48"/>
      <c r="AHS250" s="48"/>
      <c r="AHT250" s="48"/>
      <c r="AHU250" s="48"/>
      <c r="AHV250" s="48"/>
      <c r="AHW250" s="48"/>
      <c r="AHX250" s="48"/>
      <c r="AHY250" s="48"/>
      <c r="AHZ250" s="48"/>
      <c r="AIA250" s="48"/>
      <c r="AIB250" s="48"/>
      <c r="AIC250" s="48"/>
      <c r="AID250" s="48"/>
      <c r="AIE250" s="48"/>
      <c r="AIF250" s="48"/>
      <c r="AIG250" s="48"/>
      <c r="AIH250" s="48"/>
      <c r="AII250" s="48"/>
      <c r="AIJ250" s="48"/>
      <c r="AIK250" s="48"/>
      <c r="AIL250" s="48"/>
      <c r="AIM250" s="48"/>
      <c r="AIN250" s="48"/>
      <c r="AIO250" s="48"/>
      <c r="AIP250" s="48"/>
      <c r="AIQ250" s="48"/>
      <c r="AIR250" s="48"/>
      <c r="AIS250" s="48"/>
      <c r="AIT250" s="48"/>
      <c r="AIU250" s="48"/>
      <c r="AIV250" s="48"/>
      <c r="AIW250" s="48"/>
      <c r="AIX250" s="48"/>
      <c r="AIY250" s="48"/>
      <c r="AIZ250" s="48"/>
      <c r="AJA250" s="48"/>
      <c r="AJB250" s="48"/>
      <c r="AJC250" s="48"/>
      <c r="AJD250" s="48"/>
      <c r="AJE250" s="48"/>
      <c r="AJF250" s="48"/>
      <c r="AJG250" s="48"/>
      <c r="AJH250" s="48"/>
      <c r="AJI250" s="48"/>
      <c r="AJJ250" s="48"/>
      <c r="AJK250" s="48"/>
      <c r="AJL250" s="48"/>
      <c r="AJM250" s="48"/>
      <c r="AJN250" s="48"/>
      <c r="AJO250" s="48"/>
      <c r="AJP250" s="48"/>
      <c r="AJQ250" s="48"/>
      <c r="AJR250" s="48"/>
      <c r="AJS250" s="48"/>
      <c r="AJT250" s="48"/>
      <c r="AJU250" s="48"/>
      <c r="AJV250" s="48"/>
      <c r="AJW250" s="48"/>
      <c r="AJX250" s="48"/>
      <c r="AJY250" s="48"/>
      <c r="AJZ250" s="48"/>
      <c r="AKA250" s="48"/>
      <c r="AKB250" s="48"/>
      <c r="AKC250" s="48"/>
      <c r="AKD250" s="48"/>
      <c r="AKE250" s="48"/>
      <c r="AKF250" s="48"/>
      <c r="AKG250" s="48"/>
      <c r="AKH250" s="48"/>
      <c r="AKI250" s="48"/>
      <c r="AKJ250" s="48"/>
      <c r="AKK250" s="48"/>
      <c r="AKL250" s="48"/>
      <c r="AKM250" s="48"/>
      <c r="AKN250" s="48"/>
      <c r="AKO250" s="48"/>
      <c r="AKP250" s="48"/>
      <c r="AKQ250" s="48"/>
      <c r="AKR250" s="48"/>
      <c r="AKS250" s="48"/>
      <c r="AKT250" s="48"/>
      <c r="AKU250" s="48"/>
      <c r="AKV250" s="48"/>
      <c r="AKW250" s="48"/>
      <c r="AKX250" s="48"/>
      <c r="AKY250" s="48"/>
      <c r="AKZ250" s="48"/>
      <c r="ALA250" s="48"/>
      <c r="ALB250" s="48"/>
      <c r="ALC250" s="48"/>
      <c r="ALD250" s="48"/>
      <c r="ALE250" s="48"/>
      <c r="ALF250" s="48"/>
      <c r="ALG250" s="48"/>
      <c r="ALH250" s="48"/>
      <c r="ALI250" s="48"/>
      <c r="ALJ250" s="48"/>
      <c r="ALK250" s="48"/>
      <c r="ALL250" s="48"/>
      <c r="ALM250" s="48"/>
      <c r="ALN250" s="48"/>
      <c r="ALO250" s="48"/>
      <c r="ALP250" s="48"/>
      <c r="ALQ250" s="48"/>
      <c r="ALR250" s="48"/>
      <c r="ALS250" s="48"/>
      <c r="ALT250" s="48"/>
      <c r="ALU250" s="48"/>
      <c r="ALV250" s="48"/>
      <c r="ALW250" s="48"/>
      <c r="ALX250" s="48"/>
      <c r="ALY250" s="48"/>
      <c r="ALZ250" s="48"/>
      <c r="AMA250" s="48"/>
      <c r="AMB250" s="48"/>
      <c r="AMC250" s="48"/>
      <c r="AMD250" s="48"/>
      <c r="AME250" s="48"/>
      <c r="AMF250" s="48"/>
      <c r="AMG250" s="48"/>
      <c r="AMH250" s="48"/>
      <c r="AMI250" s="48"/>
      <c r="AMJ250" s="48"/>
    </row>
    <row r="251" s="243" customFormat="true" ht="16.5" hidden="false" customHeight="true" outlineLevel="0" collapsed="false">
      <c r="A251" s="240" t="n">
        <f aca="false">A250+1</f>
        <v>239</v>
      </c>
      <c r="B251" s="242" t="s">
        <v>666</v>
      </c>
      <c r="C251" s="242" t="s">
        <v>666</v>
      </c>
      <c r="D251" s="242" t="s">
        <v>329</v>
      </c>
      <c r="E251" s="242" t="s">
        <v>304</v>
      </c>
      <c r="F251" s="242" t="n">
        <v>0</v>
      </c>
      <c r="G251" s="243" t="s">
        <v>305</v>
      </c>
      <c r="H251" s="244" t="s">
        <v>294</v>
      </c>
      <c r="I251" s="242" t="n">
        <f aca="false">COUNTIF($C$13:$C$265,$C251)</f>
        <v>1</v>
      </c>
      <c r="J251" s="245" t="n">
        <f aca="false">COUNTIF($B$13:$B$265,$B251)</f>
        <v>1</v>
      </c>
      <c r="K251" s="244"/>
      <c r="L251" s="246"/>
      <c r="M251" s="246"/>
      <c r="N251" s="246"/>
      <c r="O251" s="247" t="n">
        <f aca="false">L251*M251*N251/10^9</f>
        <v>0</v>
      </c>
      <c r="P251" s="248" t="n">
        <v>0.04335858</v>
      </c>
      <c r="Q251" s="249"/>
      <c r="R251" s="250"/>
      <c r="S251" s="251"/>
      <c r="T251" s="252"/>
      <c r="U251" s="253" t="n">
        <v>122.21</v>
      </c>
      <c r="V251" s="254"/>
      <c r="W251" s="255" t="n">
        <f aca="false">SUM(X251:WY251)</f>
        <v>30</v>
      </c>
      <c r="X251" s="243" t="n">
        <v>0</v>
      </c>
      <c r="Y251" s="243" t="n">
        <v>0</v>
      </c>
      <c r="Z251" s="243" t="n">
        <v>0</v>
      </c>
      <c r="AA251" s="243" t="n">
        <v>0</v>
      </c>
      <c r="AB251" s="243" t="n">
        <v>0</v>
      </c>
      <c r="AC251" s="243" t="n">
        <v>0</v>
      </c>
      <c r="AD251" s="243" t="n">
        <v>0</v>
      </c>
      <c r="AE251" s="243" t="n">
        <v>0</v>
      </c>
      <c r="AF251" s="243" t="n">
        <v>0</v>
      </c>
      <c r="AG251" s="243" t="n">
        <v>0</v>
      </c>
      <c r="AH251" s="243" t="n">
        <v>0</v>
      </c>
      <c r="AI251" s="243" t="n">
        <v>0</v>
      </c>
      <c r="AJ251" s="243" t="n">
        <v>0</v>
      </c>
      <c r="AK251" s="243" t="n">
        <v>0</v>
      </c>
      <c r="AL251" s="243" t="n">
        <v>0</v>
      </c>
      <c r="AM251" s="243" t="n">
        <v>0</v>
      </c>
      <c r="AP251" s="243" t="n">
        <v>0</v>
      </c>
      <c r="AQ251" s="243" t="n">
        <v>0</v>
      </c>
      <c r="AR251" s="243" t="n">
        <v>0</v>
      </c>
      <c r="AS251" s="243" t="n">
        <v>0</v>
      </c>
      <c r="AT251" s="243" t="n">
        <v>0</v>
      </c>
      <c r="AU251" s="243" t="n">
        <v>0</v>
      </c>
      <c r="AV251" s="243" t="n">
        <v>0</v>
      </c>
      <c r="AW251" s="243" t="n">
        <v>0</v>
      </c>
      <c r="AX251" s="243" t="n">
        <v>0</v>
      </c>
      <c r="AY251" s="243" t="n">
        <v>0</v>
      </c>
      <c r="AZ251" s="243" t="n">
        <v>0</v>
      </c>
      <c r="BA251" s="243" t="n">
        <v>0</v>
      </c>
      <c r="BB251" s="243" t="n">
        <v>0</v>
      </c>
      <c r="BC251" s="243" t="n">
        <v>0</v>
      </c>
      <c r="BD251" s="243" t="n">
        <v>0</v>
      </c>
      <c r="BE251" s="243" t="n">
        <v>0</v>
      </c>
      <c r="BF251" s="243" t="n">
        <v>0</v>
      </c>
      <c r="BG251" s="243" t="n">
        <v>0</v>
      </c>
      <c r="BH251" s="243" t="n">
        <v>0</v>
      </c>
      <c r="BI251" s="243" t="n">
        <v>0</v>
      </c>
      <c r="BJ251" s="243" t="n">
        <v>0</v>
      </c>
      <c r="BK251" s="243" t="n">
        <v>0</v>
      </c>
      <c r="BL251" s="243" t="n">
        <v>0</v>
      </c>
      <c r="BM251" s="243" t="n">
        <v>0</v>
      </c>
      <c r="BN251" s="243" t="n">
        <v>0</v>
      </c>
      <c r="BO251" s="243" t="n">
        <v>0</v>
      </c>
      <c r="BP251" s="243" t="n">
        <v>0</v>
      </c>
      <c r="BQ251" s="243" t="n">
        <v>0</v>
      </c>
      <c r="BR251" s="243" t="n">
        <v>0</v>
      </c>
      <c r="BS251" s="243" t="n">
        <v>0</v>
      </c>
      <c r="BT251" s="243" t="n">
        <v>0</v>
      </c>
      <c r="BU251" s="243" t="n">
        <v>0</v>
      </c>
      <c r="BV251" s="243" t="n">
        <v>0</v>
      </c>
      <c r="BW251" s="243" t="n">
        <v>0</v>
      </c>
      <c r="BX251" s="243" t="n">
        <v>0</v>
      </c>
      <c r="BY251" s="243" t="n">
        <v>0</v>
      </c>
      <c r="BZ251" s="243" t="n">
        <v>0</v>
      </c>
      <c r="CA251" s="243" t="n">
        <v>0</v>
      </c>
      <c r="CB251" s="243" t="n">
        <v>0</v>
      </c>
      <c r="CC251" s="243" t="n">
        <v>0</v>
      </c>
      <c r="CD251" s="243" t="n">
        <v>0</v>
      </c>
      <c r="CE251" s="243" t="n">
        <v>0</v>
      </c>
      <c r="CF251" s="243" t="n">
        <v>0</v>
      </c>
      <c r="CG251" s="243" t="n">
        <v>0</v>
      </c>
      <c r="CH251" s="243" t="n">
        <v>0</v>
      </c>
      <c r="CI251" s="243" t="n">
        <v>0</v>
      </c>
      <c r="CJ251" s="243" t="n">
        <v>0</v>
      </c>
      <c r="CK251" s="243" t="n">
        <v>0</v>
      </c>
      <c r="CL251" s="243" t="n">
        <v>0</v>
      </c>
      <c r="CM251" s="243" t="n">
        <v>0</v>
      </c>
      <c r="CN251" s="243" t="n">
        <v>30</v>
      </c>
      <c r="WY251" s="236" t="n">
        <v>0</v>
      </c>
      <c r="WZ251" s="108"/>
      <c r="XA251" s="237" t="n">
        <v>0</v>
      </c>
      <c r="XB251" s="61" t="n">
        <v>30</v>
      </c>
      <c r="XC251" s="200" t="n">
        <f aca="false">XB251-W251</f>
        <v>0</v>
      </c>
      <c r="XD251" s="256" t="n">
        <f aca="false">SUMIF('TRIEN KHAI SX'!$B$8:$B$262,$B251,'TRIEN KHAI SX'!$CM$8:$CM$262)-W251</f>
        <v>-30</v>
      </c>
      <c r="XE251" s="257" t="n">
        <f aca="false">SUMIF('TRIEN KHAI SX'!$B$8:$B$262,$B251,'TRIEN KHAI SX'!$FG$8:$FG$262)</f>
        <v>-30</v>
      </c>
      <c r="XF251" s="258"/>
      <c r="XG251" s="258"/>
      <c r="XH251" s="258"/>
      <c r="XI251" s="258"/>
      <c r="XJ251" s="258"/>
      <c r="XK251" s="45"/>
      <c r="XL251" s="45"/>
      <c r="XM251" s="48"/>
      <c r="XN251" s="48"/>
      <c r="XO251" s="48"/>
      <c r="XP251" s="48"/>
      <c r="XQ251" s="48"/>
      <c r="XR251" s="48"/>
      <c r="XS251" s="48"/>
      <c r="XT251" s="48"/>
      <c r="XU251" s="48"/>
      <c r="XV251" s="48"/>
      <c r="XW251" s="48"/>
      <c r="XX251" s="48"/>
      <c r="XY251" s="48"/>
      <c r="XZ251" s="48"/>
      <c r="YA251" s="48"/>
      <c r="YB251" s="48"/>
      <c r="YC251" s="48"/>
      <c r="YD251" s="48"/>
      <c r="YE251" s="48"/>
      <c r="YF251" s="48"/>
      <c r="YG251" s="48"/>
      <c r="YH251" s="48"/>
      <c r="YI251" s="48"/>
      <c r="YJ251" s="48"/>
      <c r="YK251" s="48"/>
      <c r="YL251" s="48"/>
      <c r="YM251" s="48"/>
      <c r="YN251" s="48"/>
      <c r="YO251" s="48"/>
      <c r="YP251" s="48"/>
      <c r="YQ251" s="48"/>
      <c r="YR251" s="48"/>
      <c r="YS251" s="48"/>
      <c r="YT251" s="48"/>
      <c r="YU251" s="48"/>
      <c r="YV251" s="48"/>
      <c r="YW251" s="48"/>
      <c r="YX251" s="48"/>
      <c r="YY251" s="48"/>
      <c r="YZ251" s="48"/>
      <c r="ZA251" s="48"/>
      <c r="ZB251" s="48"/>
      <c r="ZC251" s="48"/>
      <c r="ZD251" s="48"/>
      <c r="ZE251" s="48"/>
      <c r="ZF251" s="48"/>
      <c r="ZG251" s="48"/>
      <c r="ZH251" s="48"/>
      <c r="ZI251" s="48"/>
      <c r="ZJ251" s="48"/>
      <c r="ZK251" s="48"/>
      <c r="ZL251" s="48"/>
      <c r="ZM251" s="48"/>
      <c r="ZN251" s="48"/>
      <c r="ZO251" s="48"/>
      <c r="ZP251" s="48"/>
      <c r="ZQ251" s="48"/>
      <c r="ZR251" s="48"/>
      <c r="ZS251" s="48"/>
      <c r="ZT251" s="48"/>
      <c r="ZU251" s="48"/>
      <c r="ZV251" s="48"/>
      <c r="ZW251" s="48"/>
      <c r="ZX251" s="48"/>
      <c r="ZY251" s="48"/>
      <c r="ZZ251" s="48"/>
      <c r="AAA251" s="48"/>
      <c r="AAB251" s="48"/>
      <c r="AAC251" s="48"/>
      <c r="AAD251" s="48"/>
      <c r="AAE251" s="48"/>
      <c r="AAF251" s="48"/>
      <c r="AAG251" s="48"/>
      <c r="AAH251" s="48"/>
      <c r="AAI251" s="48"/>
      <c r="AAJ251" s="48"/>
      <c r="AAK251" s="48"/>
      <c r="AAL251" s="48"/>
      <c r="AAM251" s="48"/>
      <c r="AAN251" s="48"/>
      <c r="AAO251" s="48"/>
      <c r="AAP251" s="48"/>
      <c r="AAQ251" s="48"/>
      <c r="AAR251" s="48"/>
      <c r="AAS251" s="48"/>
      <c r="AAT251" s="48"/>
      <c r="AAU251" s="48"/>
      <c r="AAV251" s="48"/>
      <c r="AAW251" s="48"/>
      <c r="AAX251" s="48"/>
      <c r="AAY251" s="48"/>
      <c r="AAZ251" s="48"/>
      <c r="ABA251" s="48"/>
      <c r="ABB251" s="48"/>
      <c r="ABC251" s="48"/>
      <c r="ABD251" s="48"/>
      <c r="ABE251" s="48"/>
      <c r="ABF251" s="48"/>
      <c r="ABG251" s="48"/>
      <c r="ABH251" s="48"/>
      <c r="ABI251" s="48"/>
      <c r="ABJ251" s="48"/>
      <c r="ABK251" s="48"/>
      <c r="ABL251" s="48"/>
      <c r="ABM251" s="48"/>
      <c r="ABN251" s="48"/>
      <c r="ABO251" s="48"/>
      <c r="ABP251" s="48"/>
      <c r="ABQ251" s="48"/>
      <c r="ABR251" s="48"/>
      <c r="ABS251" s="48"/>
      <c r="ABT251" s="48"/>
      <c r="ABU251" s="48"/>
      <c r="ABV251" s="48"/>
      <c r="ABW251" s="48"/>
      <c r="ABX251" s="48"/>
      <c r="ABY251" s="48"/>
      <c r="ABZ251" s="48"/>
      <c r="ACA251" s="48"/>
      <c r="ACB251" s="48"/>
      <c r="ACC251" s="48"/>
      <c r="ACD251" s="48"/>
      <c r="ACE251" s="48"/>
      <c r="ACF251" s="48"/>
      <c r="ACG251" s="48"/>
      <c r="ACH251" s="48"/>
      <c r="ACI251" s="48"/>
      <c r="ACJ251" s="48"/>
      <c r="ACK251" s="48"/>
      <c r="ACL251" s="48"/>
      <c r="ACM251" s="48"/>
      <c r="ACN251" s="48"/>
      <c r="ACO251" s="48"/>
      <c r="ACP251" s="48"/>
      <c r="ACQ251" s="48"/>
      <c r="ACR251" s="48"/>
      <c r="ACS251" s="48"/>
      <c r="ACT251" s="48"/>
      <c r="ACU251" s="48"/>
      <c r="ACV251" s="48"/>
      <c r="ACW251" s="48"/>
      <c r="ACX251" s="48"/>
      <c r="ACY251" s="48"/>
      <c r="ACZ251" s="48"/>
      <c r="ADA251" s="48"/>
      <c r="ADB251" s="48"/>
      <c r="ADC251" s="48"/>
      <c r="ADD251" s="48"/>
      <c r="ADE251" s="48"/>
      <c r="ADF251" s="48"/>
      <c r="ADG251" s="48"/>
      <c r="ADH251" s="48"/>
      <c r="ADI251" s="48"/>
      <c r="ADJ251" s="48"/>
      <c r="ADK251" s="48"/>
      <c r="ADL251" s="48"/>
      <c r="ADM251" s="48"/>
      <c r="ADN251" s="48"/>
      <c r="ADO251" s="48"/>
      <c r="ADP251" s="48"/>
      <c r="ADQ251" s="48"/>
      <c r="ADR251" s="48"/>
      <c r="ADS251" s="48"/>
      <c r="ADT251" s="48"/>
      <c r="ADU251" s="48"/>
      <c r="ADV251" s="48"/>
      <c r="ADW251" s="48"/>
      <c r="ADX251" s="48"/>
      <c r="ADY251" s="48"/>
      <c r="ADZ251" s="48"/>
      <c r="AEA251" s="48"/>
      <c r="AEB251" s="48"/>
      <c r="AEC251" s="48"/>
      <c r="AED251" s="48"/>
      <c r="AEE251" s="48"/>
      <c r="AEF251" s="48"/>
      <c r="AEG251" s="48"/>
      <c r="AEH251" s="48"/>
      <c r="AEI251" s="48"/>
      <c r="AEJ251" s="48"/>
      <c r="AEK251" s="48"/>
      <c r="AEL251" s="48"/>
      <c r="AEM251" s="48"/>
      <c r="AEN251" s="48"/>
      <c r="AEO251" s="48"/>
      <c r="AEP251" s="48"/>
      <c r="AEQ251" s="48"/>
      <c r="AER251" s="48"/>
      <c r="AES251" s="48"/>
      <c r="AET251" s="48"/>
      <c r="AEU251" s="48"/>
      <c r="AEV251" s="48"/>
      <c r="AEW251" s="48"/>
      <c r="AEX251" s="48"/>
      <c r="AEY251" s="48"/>
      <c r="AEZ251" s="48"/>
      <c r="AFA251" s="48"/>
      <c r="AFB251" s="48"/>
      <c r="AFC251" s="48"/>
      <c r="AFD251" s="48"/>
      <c r="AFE251" s="48"/>
      <c r="AFF251" s="48"/>
      <c r="AFG251" s="48"/>
      <c r="AFH251" s="48"/>
      <c r="AFI251" s="48"/>
      <c r="AFJ251" s="48"/>
      <c r="AFK251" s="48"/>
      <c r="AFL251" s="48"/>
      <c r="AFM251" s="48"/>
      <c r="AFN251" s="48"/>
      <c r="AFO251" s="48"/>
      <c r="AFP251" s="48"/>
      <c r="AFQ251" s="48"/>
      <c r="AFR251" s="48"/>
      <c r="AFS251" s="48"/>
      <c r="AFT251" s="48"/>
      <c r="AFU251" s="48"/>
      <c r="AFV251" s="48"/>
      <c r="AFW251" s="48"/>
      <c r="AFX251" s="48"/>
      <c r="AFY251" s="48"/>
      <c r="AFZ251" s="48"/>
      <c r="AGA251" s="48"/>
      <c r="AGB251" s="48"/>
      <c r="AGC251" s="48"/>
      <c r="AGD251" s="48"/>
      <c r="AGE251" s="48"/>
      <c r="AGF251" s="48"/>
      <c r="AGG251" s="48"/>
      <c r="AGH251" s="48"/>
      <c r="AGI251" s="48"/>
      <c r="AGJ251" s="48"/>
      <c r="AGK251" s="48"/>
      <c r="AGL251" s="48"/>
      <c r="AGM251" s="48"/>
      <c r="AGN251" s="48"/>
      <c r="AGO251" s="48"/>
      <c r="AGP251" s="48"/>
      <c r="AGQ251" s="48"/>
      <c r="AGR251" s="48"/>
      <c r="AGS251" s="48"/>
      <c r="AGT251" s="48"/>
      <c r="AGU251" s="48"/>
      <c r="AGV251" s="48"/>
      <c r="AGW251" s="48"/>
      <c r="AGX251" s="48"/>
      <c r="AGY251" s="48"/>
      <c r="AGZ251" s="48"/>
      <c r="AHA251" s="48"/>
      <c r="AHB251" s="48"/>
      <c r="AHC251" s="48"/>
      <c r="AHD251" s="48"/>
      <c r="AHE251" s="48"/>
      <c r="AHF251" s="48"/>
      <c r="AHG251" s="48"/>
      <c r="AHH251" s="48"/>
      <c r="AHI251" s="48"/>
      <c r="AHJ251" s="48"/>
      <c r="AHK251" s="48"/>
      <c r="AHL251" s="48"/>
      <c r="AHM251" s="48"/>
      <c r="AHN251" s="48"/>
      <c r="AHO251" s="48"/>
      <c r="AHP251" s="48"/>
      <c r="AHQ251" s="48"/>
      <c r="AHR251" s="48"/>
      <c r="AHS251" s="48"/>
      <c r="AHT251" s="48"/>
      <c r="AHU251" s="48"/>
      <c r="AHV251" s="48"/>
      <c r="AHW251" s="48"/>
      <c r="AHX251" s="48"/>
      <c r="AHY251" s="48"/>
      <c r="AHZ251" s="48"/>
      <c r="AIA251" s="48"/>
      <c r="AIB251" s="48"/>
      <c r="AIC251" s="48"/>
      <c r="AID251" s="48"/>
      <c r="AIE251" s="48"/>
      <c r="AIF251" s="48"/>
      <c r="AIG251" s="48"/>
      <c r="AIH251" s="48"/>
      <c r="AII251" s="48"/>
      <c r="AIJ251" s="48"/>
      <c r="AIK251" s="48"/>
      <c r="AIL251" s="48"/>
      <c r="AIM251" s="48"/>
      <c r="AIN251" s="48"/>
      <c r="AIO251" s="48"/>
      <c r="AIP251" s="48"/>
      <c r="AIQ251" s="48"/>
      <c r="AIR251" s="48"/>
      <c r="AIS251" s="48"/>
      <c r="AIT251" s="48"/>
      <c r="AIU251" s="48"/>
      <c r="AIV251" s="48"/>
      <c r="AIW251" s="48"/>
      <c r="AIX251" s="48"/>
      <c r="AIY251" s="48"/>
      <c r="AIZ251" s="48"/>
      <c r="AJA251" s="48"/>
      <c r="AJB251" s="48"/>
      <c r="AJC251" s="48"/>
      <c r="AJD251" s="48"/>
      <c r="AJE251" s="48"/>
      <c r="AJF251" s="48"/>
      <c r="AJG251" s="48"/>
      <c r="AJH251" s="48"/>
      <c r="AJI251" s="48"/>
      <c r="AJJ251" s="48"/>
      <c r="AJK251" s="48"/>
      <c r="AJL251" s="48"/>
      <c r="AJM251" s="48"/>
      <c r="AJN251" s="48"/>
      <c r="AJO251" s="48"/>
      <c r="AJP251" s="48"/>
      <c r="AJQ251" s="48"/>
      <c r="AJR251" s="48"/>
      <c r="AJS251" s="48"/>
      <c r="AJT251" s="48"/>
      <c r="AJU251" s="48"/>
      <c r="AJV251" s="48"/>
      <c r="AJW251" s="48"/>
      <c r="AJX251" s="48"/>
      <c r="AJY251" s="48"/>
      <c r="AJZ251" s="48"/>
      <c r="AKA251" s="48"/>
      <c r="AKB251" s="48"/>
      <c r="AKC251" s="48"/>
      <c r="AKD251" s="48"/>
      <c r="AKE251" s="48"/>
      <c r="AKF251" s="48"/>
      <c r="AKG251" s="48"/>
      <c r="AKH251" s="48"/>
      <c r="AKI251" s="48"/>
      <c r="AKJ251" s="48"/>
      <c r="AKK251" s="48"/>
      <c r="AKL251" s="48"/>
      <c r="AKM251" s="48"/>
      <c r="AKN251" s="48"/>
      <c r="AKO251" s="48"/>
      <c r="AKP251" s="48"/>
      <c r="AKQ251" s="48"/>
      <c r="AKR251" s="48"/>
      <c r="AKS251" s="48"/>
      <c r="AKT251" s="48"/>
      <c r="AKU251" s="48"/>
      <c r="AKV251" s="48"/>
      <c r="AKW251" s="48"/>
      <c r="AKX251" s="48"/>
      <c r="AKY251" s="48"/>
      <c r="AKZ251" s="48"/>
      <c r="ALA251" s="48"/>
      <c r="ALB251" s="48"/>
      <c r="ALC251" s="48"/>
      <c r="ALD251" s="48"/>
      <c r="ALE251" s="48"/>
      <c r="ALF251" s="48"/>
      <c r="ALG251" s="48"/>
      <c r="ALH251" s="48"/>
      <c r="ALI251" s="48"/>
      <c r="ALJ251" s="48"/>
      <c r="ALK251" s="48"/>
      <c r="ALL251" s="48"/>
      <c r="ALM251" s="48"/>
      <c r="ALN251" s="48"/>
      <c r="ALO251" s="48"/>
      <c r="ALP251" s="48"/>
      <c r="ALQ251" s="48"/>
      <c r="ALR251" s="48"/>
      <c r="ALS251" s="48"/>
      <c r="ALT251" s="48"/>
      <c r="ALU251" s="48"/>
      <c r="ALV251" s="48"/>
      <c r="ALW251" s="48"/>
      <c r="ALX251" s="48"/>
      <c r="ALY251" s="48"/>
      <c r="ALZ251" s="48"/>
      <c r="AMA251" s="48"/>
      <c r="AMB251" s="48"/>
      <c r="AMC251" s="48"/>
      <c r="AMD251" s="48"/>
      <c r="AME251" s="48"/>
      <c r="AMF251" s="48"/>
      <c r="AMG251" s="48"/>
      <c r="AMH251" s="48"/>
      <c r="AMI251" s="48"/>
      <c r="AMJ251" s="48"/>
    </row>
    <row r="252" s="243" customFormat="true" ht="16.5" hidden="false" customHeight="true" outlineLevel="0" collapsed="false">
      <c r="A252" s="240" t="n">
        <f aca="false">A251+1</f>
        <v>240</v>
      </c>
      <c r="B252" s="242" t="s">
        <v>667</v>
      </c>
      <c r="C252" s="242" t="s">
        <v>667</v>
      </c>
      <c r="D252" s="242" t="s">
        <v>668</v>
      </c>
      <c r="E252" s="242" t="s">
        <v>292</v>
      </c>
      <c r="F252" s="242" t="n">
        <v>0</v>
      </c>
      <c r="G252" s="243" t="s">
        <v>293</v>
      </c>
      <c r="H252" s="244" t="s">
        <v>294</v>
      </c>
      <c r="I252" s="242" t="n">
        <f aca="false">COUNTIF($C$13:$C$265,$C252)</f>
        <v>1</v>
      </c>
      <c r="J252" s="245" t="n">
        <f aca="false">COUNTIF($B$13:$B$265,$B252)</f>
        <v>1</v>
      </c>
      <c r="K252" s="244"/>
      <c r="L252" s="246"/>
      <c r="M252" s="246"/>
      <c r="N252" s="246"/>
      <c r="O252" s="247" t="n">
        <f aca="false">L252*M252*N252/10^9</f>
        <v>0</v>
      </c>
      <c r="P252" s="247"/>
      <c r="Q252" s="249"/>
      <c r="R252" s="250"/>
      <c r="S252" s="251"/>
      <c r="T252" s="252"/>
      <c r="U252" s="253" t="n">
        <v>127.05</v>
      </c>
      <c r="V252" s="254"/>
      <c r="W252" s="255" t="n">
        <f aca="false">SUM(X252:WY252)</f>
        <v>30</v>
      </c>
      <c r="X252" s="243" t="n">
        <v>0</v>
      </c>
      <c r="Y252" s="243" t="n">
        <v>0</v>
      </c>
      <c r="Z252" s="243" t="n">
        <v>0</v>
      </c>
      <c r="AA252" s="243" t="n">
        <v>0</v>
      </c>
      <c r="AB252" s="243" t="n">
        <v>0</v>
      </c>
      <c r="AC252" s="243" t="n">
        <v>0</v>
      </c>
      <c r="AD252" s="243" t="n">
        <v>0</v>
      </c>
      <c r="AE252" s="243" t="n">
        <v>0</v>
      </c>
      <c r="AF252" s="243" t="n">
        <v>0</v>
      </c>
      <c r="AG252" s="243" t="n">
        <v>0</v>
      </c>
      <c r="AH252" s="243" t="n">
        <v>0</v>
      </c>
      <c r="AI252" s="243" t="n">
        <v>0</v>
      </c>
      <c r="AJ252" s="243" t="n">
        <v>0</v>
      </c>
      <c r="AK252" s="243" t="n">
        <v>0</v>
      </c>
      <c r="AL252" s="243" t="n">
        <v>0</v>
      </c>
      <c r="AM252" s="243" t="n">
        <v>0</v>
      </c>
      <c r="AP252" s="243" t="n">
        <v>0</v>
      </c>
      <c r="AQ252" s="243" t="n">
        <v>0</v>
      </c>
      <c r="AR252" s="243" t="n">
        <v>0</v>
      </c>
      <c r="AS252" s="243" t="n">
        <v>0</v>
      </c>
      <c r="AT252" s="243" t="n">
        <v>0</v>
      </c>
      <c r="AU252" s="243" t="n">
        <v>0</v>
      </c>
      <c r="AV252" s="243" t="n">
        <v>0</v>
      </c>
      <c r="AW252" s="243" t="n">
        <v>0</v>
      </c>
      <c r="AX252" s="243" t="n">
        <v>0</v>
      </c>
      <c r="AY252" s="243" t="n">
        <v>0</v>
      </c>
      <c r="AZ252" s="243" t="n">
        <v>0</v>
      </c>
      <c r="BA252" s="243" t="n">
        <v>0</v>
      </c>
      <c r="BB252" s="243" t="n">
        <v>0</v>
      </c>
      <c r="BC252" s="243" t="n">
        <v>0</v>
      </c>
      <c r="BD252" s="243" t="n">
        <v>0</v>
      </c>
      <c r="BE252" s="243" t="n">
        <v>0</v>
      </c>
      <c r="BF252" s="243" t="n">
        <v>0</v>
      </c>
      <c r="BG252" s="243" t="n">
        <v>0</v>
      </c>
      <c r="BH252" s="243" t="n">
        <v>0</v>
      </c>
      <c r="BI252" s="243" t="n">
        <v>0</v>
      </c>
      <c r="BJ252" s="243" t="n">
        <v>0</v>
      </c>
      <c r="BK252" s="243" t="n">
        <v>0</v>
      </c>
      <c r="BL252" s="243" t="n">
        <v>0</v>
      </c>
      <c r="BM252" s="243" t="n">
        <v>0</v>
      </c>
      <c r="BN252" s="243" t="n">
        <v>0</v>
      </c>
      <c r="BO252" s="243" t="n">
        <v>0</v>
      </c>
      <c r="BP252" s="243" t="n">
        <v>0</v>
      </c>
      <c r="BQ252" s="243" t="n">
        <v>0</v>
      </c>
      <c r="BR252" s="243" t="n">
        <v>0</v>
      </c>
      <c r="BS252" s="243" t="n">
        <v>0</v>
      </c>
      <c r="BT252" s="243" t="n">
        <v>0</v>
      </c>
      <c r="BU252" s="243" t="n">
        <v>0</v>
      </c>
      <c r="BV252" s="243" t="n">
        <v>0</v>
      </c>
      <c r="BW252" s="243" t="n">
        <v>0</v>
      </c>
      <c r="BX252" s="243" t="n">
        <v>0</v>
      </c>
      <c r="BY252" s="243" t="n">
        <v>0</v>
      </c>
      <c r="BZ252" s="243" t="n">
        <v>0</v>
      </c>
      <c r="CA252" s="243" t="n">
        <v>0</v>
      </c>
      <c r="CB252" s="243" t="n">
        <v>0</v>
      </c>
      <c r="CC252" s="243" t="n">
        <v>0</v>
      </c>
      <c r="CD252" s="243" t="n">
        <v>0</v>
      </c>
      <c r="CE252" s="243" t="n">
        <v>0</v>
      </c>
      <c r="CF252" s="243" t="n">
        <v>0</v>
      </c>
      <c r="CG252" s="243" t="n">
        <v>0</v>
      </c>
      <c r="CH252" s="243" t="n">
        <v>0</v>
      </c>
      <c r="CI252" s="243" t="n">
        <v>0</v>
      </c>
      <c r="CJ252" s="243" t="n">
        <v>0</v>
      </c>
      <c r="CK252" s="243" t="n">
        <v>0</v>
      </c>
      <c r="CL252" s="243" t="n">
        <v>0</v>
      </c>
      <c r="CM252" s="243" t="n">
        <v>30</v>
      </c>
      <c r="CN252" s="243" t="n">
        <v>0</v>
      </c>
      <c r="WY252" s="236" t="n">
        <v>0</v>
      </c>
      <c r="WZ252" s="108"/>
      <c r="XA252" s="237" t="n">
        <v>0</v>
      </c>
      <c r="XB252" s="61" t="n">
        <v>30</v>
      </c>
      <c r="XC252" s="200" t="n">
        <f aca="false">XB252-W252</f>
        <v>0</v>
      </c>
      <c r="XD252" s="256" t="n">
        <f aca="false">SUMIF('TRIEN KHAI SX'!$B$8:$B$262,$B252,'TRIEN KHAI SX'!$CM$8:$CM$262)-W252</f>
        <v>-30</v>
      </c>
      <c r="XE252" s="257" t="n">
        <f aca="false">SUMIF('TRIEN KHAI SX'!$B$8:$B$262,$B252,'TRIEN KHAI SX'!$FG$8:$FG$262)</f>
        <v>-30</v>
      </c>
      <c r="XF252" s="258"/>
      <c r="XG252" s="258"/>
      <c r="XH252" s="258"/>
      <c r="XI252" s="258"/>
      <c r="XJ252" s="258"/>
      <c r="XK252" s="45"/>
      <c r="XL252" s="45"/>
      <c r="XM252" s="48"/>
      <c r="XN252" s="48"/>
      <c r="XO252" s="48"/>
      <c r="XP252" s="48"/>
      <c r="XQ252" s="48"/>
      <c r="XR252" s="48"/>
      <c r="XS252" s="48"/>
      <c r="XT252" s="48"/>
      <c r="XU252" s="48"/>
      <c r="XV252" s="48"/>
      <c r="XW252" s="48"/>
      <c r="XX252" s="48"/>
      <c r="XY252" s="48"/>
      <c r="XZ252" s="48"/>
      <c r="YA252" s="48"/>
      <c r="YB252" s="48"/>
      <c r="YC252" s="48"/>
      <c r="YD252" s="48"/>
      <c r="YE252" s="48"/>
      <c r="YF252" s="48"/>
      <c r="YG252" s="48"/>
      <c r="YH252" s="48"/>
      <c r="YI252" s="48"/>
      <c r="YJ252" s="48"/>
      <c r="YK252" s="48"/>
      <c r="YL252" s="48"/>
      <c r="YM252" s="48"/>
      <c r="YN252" s="48"/>
      <c r="YO252" s="48"/>
      <c r="YP252" s="48"/>
      <c r="YQ252" s="48"/>
      <c r="YR252" s="48"/>
      <c r="YS252" s="48"/>
      <c r="YT252" s="48"/>
      <c r="YU252" s="48"/>
      <c r="YV252" s="48"/>
      <c r="YW252" s="48"/>
      <c r="YX252" s="48"/>
      <c r="YY252" s="48"/>
      <c r="YZ252" s="48"/>
      <c r="ZA252" s="48"/>
      <c r="ZB252" s="48"/>
      <c r="ZC252" s="48"/>
      <c r="ZD252" s="48"/>
      <c r="ZE252" s="48"/>
      <c r="ZF252" s="48"/>
      <c r="ZG252" s="48"/>
      <c r="ZH252" s="48"/>
      <c r="ZI252" s="48"/>
      <c r="ZJ252" s="48"/>
      <c r="ZK252" s="48"/>
      <c r="ZL252" s="48"/>
      <c r="ZM252" s="48"/>
      <c r="ZN252" s="48"/>
      <c r="ZO252" s="48"/>
      <c r="ZP252" s="48"/>
      <c r="ZQ252" s="48"/>
      <c r="ZR252" s="48"/>
      <c r="ZS252" s="48"/>
      <c r="ZT252" s="48"/>
      <c r="ZU252" s="48"/>
      <c r="ZV252" s="48"/>
      <c r="ZW252" s="48"/>
      <c r="ZX252" s="48"/>
      <c r="ZY252" s="48"/>
      <c r="ZZ252" s="48"/>
      <c r="AAA252" s="48"/>
      <c r="AAB252" s="48"/>
      <c r="AAC252" s="48"/>
      <c r="AAD252" s="48"/>
      <c r="AAE252" s="48"/>
      <c r="AAF252" s="48"/>
      <c r="AAG252" s="48"/>
      <c r="AAH252" s="48"/>
      <c r="AAI252" s="48"/>
      <c r="AAJ252" s="48"/>
      <c r="AAK252" s="48"/>
      <c r="AAL252" s="48"/>
      <c r="AAM252" s="48"/>
      <c r="AAN252" s="48"/>
      <c r="AAO252" s="48"/>
      <c r="AAP252" s="48"/>
      <c r="AAQ252" s="48"/>
      <c r="AAR252" s="48"/>
      <c r="AAS252" s="48"/>
      <c r="AAT252" s="48"/>
      <c r="AAU252" s="48"/>
      <c r="AAV252" s="48"/>
      <c r="AAW252" s="48"/>
      <c r="AAX252" s="48"/>
      <c r="AAY252" s="48"/>
      <c r="AAZ252" s="48"/>
      <c r="ABA252" s="48"/>
      <c r="ABB252" s="48"/>
      <c r="ABC252" s="48"/>
      <c r="ABD252" s="48"/>
      <c r="ABE252" s="48"/>
      <c r="ABF252" s="48"/>
      <c r="ABG252" s="48"/>
      <c r="ABH252" s="48"/>
      <c r="ABI252" s="48"/>
      <c r="ABJ252" s="48"/>
      <c r="ABK252" s="48"/>
      <c r="ABL252" s="48"/>
      <c r="ABM252" s="48"/>
      <c r="ABN252" s="48"/>
      <c r="ABO252" s="48"/>
      <c r="ABP252" s="48"/>
      <c r="ABQ252" s="48"/>
      <c r="ABR252" s="48"/>
      <c r="ABS252" s="48"/>
      <c r="ABT252" s="48"/>
      <c r="ABU252" s="48"/>
      <c r="ABV252" s="48"/>
      <c r="ABW252" s="48"/>
      <c r="ABX252" s="48"/>
      <c r="ABY252" s="48"/>
      <c r="ABZ252" s="48"/>
      <c r="ACA252" s="48"/>
      <c r="ACB252" s="48"/>
      <c r="ACC252" s="48"/>
      <c r="ACD252" s="48"/>
      <c r="ACE252" s="48"/>
      <c r="ACF252" s="48"/>
      <c r="ACG252" s="48"/>
      <c r="ACH252" s="48"/>
      <c r="ACI252" s="48"/>
      <c r="ACJ252" s="48"/>
      <c r="ACK252" s="48"/>
      <c r="ACL252" s="48"/>
      <c r="ACM252" s="48"/>
      <c r="ACN252" s="48"/>
      <c r="ACO252" s="48"/>
      <c r="ACP252" s="48"/>
      <c r="ACQ252" s="48"/>
      <c r="ACR252" s="48"/>
      <c r="ACS252" s="48"/>
      <c r="ACT252" s="48"/>
      <c r="ACU252" s="48"/>
      <c r="ACV252" s="48"/>
      <c r="ACW252" s="48"/>
      <c r="ACX252" s="48"/>
      <c r="ACY252" s="48"/>
      <c r="ACZ252" s="48"/>
      <c r="ADA252" s="48"/>
      <c r="ADB252" s="48"/>
      <c r="ADC252" s="48"/>
      <c r="ADD252" s="48"/>
      <c r="ADE252" s="48"/>
      <c r="ADF252" s="48"/>
      <c r="ADG252" s="48"/>
      <c r="ADH252" s="48"/>
      <c r="ADI252" s="48"/>
      <c r="ADJ252" s="48"/>
      <c r="ADK252" s="48"/>
      <c r="ADL252" s="48"/>
      <c r="ADM252" s="48"/>
      <c r="ADN252" s="48"/>
      <c r="ADO252" s="48"/>
      <c r="ADP252" s="48"/>
      <c r="ADQ252" s="48"/>
      <c r="ADR252" s="48"/>
      <c r="ADS252" s="48"/>
      <c r="ADT252" s="48"/>
      <c r="ADU252" s="48"/>
      <c r="ADV252" s="48"/>
      <c r="ADW252" s="48"/>
      <c r="ADX252" s="48"/>
      <c r="ADY252" s="48"/>
      <c r="ADZ252" s="48"/>
      <c r="AEA252" s="48"/>
      <c r="AEB252" s="48"/>
      <c r="AEC252" s="48"/>
      <c r="AED252" s="48"/>
      <c r="AEE252" s="48"/>
      <c r="AEF252" s="48"/>
      <c r="AEG252" s="48"/>
      <c r="AEH252" s="48"/>
      <c r="AEI252" s="48"/>
      <c r="AEJ252" s="48"/>
      <c r="AEK252" s="48"/>
      <c r="AEL252" s="48"/>
      <c r="AEM252" s="48"/>
      <c r="AEN252" s="48"/>
      <c r="AEO252" s="48"/>
      <c r="AEP252" s="48"/>
      <c r="AEQ252" s="48"/>
      <c r="AER252" s="48"/>
      <c r="AES252" s="48"/>
      <c r="AET252" s="48"/>
      <c r="AEU252" s="48"/>
      <c r="AEV252" s="48"/>
      <c r="AEW252" s="48"/>
      <c r="AEX252" s="48"/>
      <c r="AEY252" s="48"/>
      <c r="AEZ252" s="48"/>
      <c r="AFA252" s="48"/>
      <c r="AFB252" s="48"/>
      <c r="AFC252" s="48"/>
      <c r="AFD252" s="48"/>
      <c r="AFE252" s="48"/>
      <c r="AFF252" s="48"/>
      <c r="AFG252" s="48"/>
      <c r="AFH252" s="48"/>
      <c r="AFI252" s="48"/>
      <c r="AFJ252" s="48"/>
      <c r="AFK252" s="48"/>
      <c r="AFL252" s="48"/>
      <c r="AFM252" s="48"/>
      <c r="AFN252" s="48"/>
      <c r="AFO252" s="48"/>
      <c r="AFP252" s="48"/>
      <c r="AFQ252" s="48"/>
      <c r="AFR252" s="48"/>
      <c r="AFS252" s="48"/>
      <c r="AFT252" s="48"/>
      <c r="AFU252" s="48"/>
      <c r="AFV252" s="48"/>
      <c r="AFW252" s="48"/>
      <c r="AFX252" s="48"/>
      <c r="AFY252" s="48"/>
      <c r="AFZ252" s="48"/>
      <c r="AGA252" s="48"/>
      <c r="AGB252" s="48"/>
      <c r="AGC252" s="48"/>
      <c r="AGD252" s="48"/>
      <c r="AGE252" s="48"/>
      <c r="AGF252" s="48"/>
      <c r="AGG252" s="48"/>
      <c r="AGH252" s="48"/>
      <c r="AGI252" s="48"/>
      <c r="AGJ252" s="48"/>
      <c r="AGK252" s="48"/>
      <c r="AGL252" s="48"/>
      <c r="AGM252" s="48"/>
      <c r="AGN252" s="48"/>
      <c r="AGO252" s="48"/>
      <c r="AGP252" s="48"/>
      <c r="AGQ252" s="48"/>
      <c r="AGR252" s="48"/>
      <c r="AGS252" s="48"/>
      <c r="AGT252" s="48"/>
      <c r="AGU252" s="48"/>
      <c r="AGV252" s="48"/>
      <c r="AGW252" s="48"/>
      <c r="AGX252" s="48"/>
      <c r="AGY252" s="48"/>
      <c r="AGZ252" s="48"/>
      <c r="AHA252" s="48"/>
      <c r="AHB252" s="48"/>
      <c r="AHC252" s="48"/>
      <c r="AHD252" s="48"/>
      <c r="AHE252" s="48"/>
      <c r="AHF252" s="48"/>
      <c r="AHG252" s="48"/>
      <c r="AHH252" s="48"/>
      <c r="AHI252" s="48"/>
      <c r="AHJ252" s="48"/>
      <c r="AHK252" s="48"/>
      <c r="AHL252" s="48"/>
      <c r="AHM252" s="48"/>
      <c r="AHN252" s="48"/>
      <c r="AHO252" s="48"/>
      <c r="AHP252" s="48"/>
      <c r="AHQ252" s="48"/>
      <c r="AHR252" s="48"/>
      <c r="AHS252" s="48"/>
      <c r="AHT252" s="48"/>
      <c r="AHU252" s="48"/>
      <c r="AHV252" s="48"/>
      <c r="AHW252" s="48"/>
      <c r="AHX252" s="48"/>
      <c r="AHY252" s="48"/>
      <c r="AHZ252" s="48"/>
      <c r="AIA252" s="48"/>
      <c r="AIB252" s="48"/>
      <c r="AIC252" s="48"/>
      <c r="AID252" s="48"/>
      <c r="AIE252" s="48"/>
      <c r="AIF252" s="48"/>
      <c r="AIG252" s="48"/>
      <c r="AIH252" s="48"/>
      <c r="AII252" s="48"/>
      <c r="AIJ252" s="48"/>
      <c r="AIK252" s="48"/>
      <c r="AIL252" s="48"/>
      <c r="AIM252" s="48"/>
      <c r="AIN252" s="48"/>
      <c r="AIO252" s="48"/>
      <c r="AIP252" s="48"/>
      <c r="AIQ252" s="48"/>
      <c r="AIR252" s="48"/>
      <c r="AIS252" s="48"/>
      <c r="AIT252" s="48"/>
      <c r="AIU252" s="48"/>
      <c r="AIV252" s="48"/>
      <c r="AIW252" s="48"/>
      <c r="AIX252" s="48"/>
      <c r="AIY252" s="48"/>
      <c r="AIZ252" s="48"/>
      <c r="AJA252" s="48"/>
      <c r="AJB252" s="48"/>
      <c r="AJC252" s="48"/>
      <c r="AJD252" s="48"/>
      <c r="AJE252" s="48"/>
      <c r="AJF252" s="48"/>
      <c r="AJG252" s="48"/>
      <c r="AJH252" s="48"/>
      <c r="AJI252" s="48"/>
      <c r="AJJ252" s="48"/>
      <c r="AJK252" s="48"/>
      <c r="AJL252" s="48"/>
      <c r="AJM252" s="48"/>
      <c r="AJN252" s="48"/>
      <c r="AJO252" s="48"/>
      <c r="AJP252" s="48"/>
      <c r="AJQ252" s="48"/>
      <c r="AJR252" s="48"/>
      <c r="AJS252" s="48"/>
      <c r="AJT252" s="48"/>
      <c r="AJU252" s="48"/>
      <c r="AJV252" s="48"/>
      <c r="AJW252" s="48"/>
      <c r="AJX252" s="48"/>
      <c r="AJY252" s="48"/>
      <c r="AJZ252" s="48"/>
      <c r="AKA252" s="48"/>
      <c r="AKB252" s="48"/>
      <c r="AKC252" s="48"/>
      <c r="AKD252" s="48"/>
      <c r="AKE252" s="48"/>
      <c r="AKF252" s="48"/>
      <c r="AKG252" s="48"/>
      <c r="AKH252" s="48"/>
      <c r="AKI252" s="48"/>
      <c r="AKJ252" s="48"/>
      <c r="AKK252" s="48"/>
      <c r="AKL252" s="48"/>
      <c r="AKM252" s="48"/>
      <c r="AKN252" s="48"/>
      <c r="AKO252" s="48"/>
      <c r="AKP252" s="48"/>
      <c r="AKQ252" s="48"/>
      <c r="AKR252" s="48"/>
      <c r="AKS252" s="48"/>
      <c r="AKT252" s="48"/>
      <c r="AKU252" s="48"/>
      <c r="AKV252" s="48"/>
      <c r="AKW252" s="48"/>
      <c r="AKX252" s="48"/>
      <c r="AKY252" s="48"/>
      <c r="AKZ252" s="48"/>
      <c r="ALA252" s="48"/>
      <c r="ALB252" s="48"/>
      <c r="ALC252" s="48"/>
      <c r="ALD252" s="48"/>
      <c r="ALE252" s="48"/>
      <c r="ALF252" s="48"/>
      <c r="ALG252" s="48"/>
      <c r="ALH252" s="48"/>
      <c r="ALI252" s="48"/>
      <c r="ALJ252" s="48"/>
      <c r="ALK252" s="48"/>
      <c r="ALL252" s="48"/>
      <c r="ALM252" s="48"/>
      <c r="ALN252" s="48"/>
      <c r="ALO252" s="48"/>
      <c r="ALP252" s="48"/>
      <c r="ALQ252" s="48"/>
      <c r="ALR252" s="48"/>
      <c r="ALS252" s="48"/>
      <c r="ALT252" s="48"/>
      <c r="ALU252" s="48"/>
      <c r="ALV252" s="48"/>
      <c r="ALW252" s="48"/>
      <c r="ALX252" s="48"/>
      <c r="ALY252" s="48"/>
      <c r="ALZ252" s="48"/>
      <c r="AMA252" s="48"/>
      <c r="AMB252" s="48"/>
      <c r="AMC252" s="48"/>
      <c r="AMD252" s="48"/>
      <c r="AME252" s="48"/>
      <c r="AMF252" s="48"/>
      <c r="AMG252" s="48"/>
      <c r="AMH252" s="48"/>
      <c r="AMI252" s="48"/>
      <c r="AMJ252" s="48"/>
    </row>
    <row r="253" s="243" customFormat="true" ht="16.5" hidden="false" customHeight="true" outlineLevel="0" collapsed="false">
      <c r="A253" s="240" t="n">
        <f aca="false">A252+1</f>
        <v>241</v>
      </c>
      <c r="B253" s="242" t="s">
        <v>669</v>
      </c>
      <c r="C253" s="242" t="s">
        <v>669</v>
      </c>
      <c r="D253" s="242" t="s">
        <v>307</v>
      </c>
      <c r="E253" s="242" t="s">
        <v>316</v>
      </c>
      <c r="F253" s="242" t="n">
        <v>0</v>
      </c>
      <c r="G253" s="243" t="s">
        <v>317</v>
      </c>
      <c r="H253" s="244" t="s">
        <v>294</v>
      </c>
      <c r="I253" s="242" t="n">
        <f aca="false">COUNTIF($C$13:$C$265,$C253)</f>
        <v>1</v>
      </c>
      <c r="J253" s="245" t="n">
        <f aca="false">COUNTIF($B$13:$B$265,$B253)</f>
        <v>1</v>
      </c>
      <c r="K253" s="244"/>
      <c r="L253" s="246"/>
      <c r="M253" s="246"/>
      <c r="N253" s="246"/>
      <c r="O253" s="247" t="n">
        <f aca="false">L253*M253*N253/10^9</f>
        <v>0</v>
      </c>
      <c r="P253" s="248" t="n">
        <v>0.057883019</v>
      </c>
      <c r="Q253" s="249"/>
      <c r="R253" s="250"/>
      <c r="S253" s="251"/>
      <c r="T253" s="252"/>
      <c r="U253" s="253" t="n">
        <v>131.89</v>
      </c>
      <c r="V253" s="254"/>
      <c r="W253" s="255" t="n">
        <f aca="false">SUM(X253:WY253)</f>
        <v>30</v>
      </c>
      <c r="X253" s="243" t="n">
        <v>0</v>
      </c>
      <c r="Y253" s="243" t="n">
        <v>0</v>
      </c>
      <c r="Z253" s="243" t="n">
        <v>0</v>
      </c>
      <c r="AA253" s="243" t="n">
        <v>0</v>
      </c>
      <c r="AB253" s="243" t="n">
        <v>0</v>
      </c>
      <c r="AC253" s="243" t="n">
        <v>0</v>
      </c>
      <c r="AD253" s="243" t="n">
        <v>0</v>
      </c>
      <c r="AE253" s="243" t="n">
        <v>0</v>
      </c>
      <c r="AF253" s="243" t="n">
        <v>0</v>
      </c>
      <c r="AG253" s="243" t="n">
        <v>0</v>
      </c>
      <c r="AH253" s="243" t="n">
        <v>0</v>
      </c>
      <c r="AI253" s="243" t="n">
        <v>0</v>
      </c>
      <c r="AJ253" s="243" t="n">
        <v>0</v>
      </c>
      <c r="AK253" s="243" t="n">
        <v>0</v>
      </c>
      <c r="AL253" s="243" t="n">
        <v>0</v>
      </c>
      <c r="AM253" s="243" t="n">
        <v>0</v>
      </c>
      <c r="AP253" s="243" t="n">
        <v>0</v>
      </c>
      <c r="AQ253" s="243" t="n">
        <v>0</v>
      </c>
      <c r="AR253" s="243" t="n">
        <v>0</v>
      </c>
      <c r="AS253" s="243" t="n">
        <v>0</v>
      </c>
      <c r="AT253" s="243" t="n">
        <v>0</v>
      </c>
      <c r="AU253" s="243" t="n">
        <v>0</v>
      </c>
      <c r="AV253" s="243" t="n">
        <v>0</v>
      </c>
      <c r="AW253" s="243" t="n">
        <v>0</v>
      </c>
      <c r="AX253" s="243" t="n">
        <v>0</v>
      </c>
      <c r="AY253" s="243" t="n">
        <v>0</v>
      </c>
      <c r="AZ253" s="243" t="n">
        <v>0</v>
      </c>
      <c r="BA253" s="243" t="n">
        <v>0</v>
      </c>
      <c r="BB253" s="243" t="n">
        <v>0</v>
      </c>
      <c r="BC253" s="243" t="n">
        <v>0</v>
      </c>
      <c r="BD253" s="243" t="n">
        <v>0</v>
      </c>
      <c r="BE253" s="243" t="n">
        <v>0</v>
      </c>
      <c r="BF253" s="243" t="n">
        <v>0</v>
      </c>
      <c r="BG253" s="243" t="n">
        <v>0</v>
      </c>
      <c r="BH253" s="243" t="n">
        <v>0</v>
      </c>
      <c r="BI253" s="243" t="n">
        <v>0</v>
      </c>
      <c r="BJ253" s="243" t="n">
        <v>0</v>
      </c>
      <c r="BK253" s="243" t="n">
        <v>0</v>
      </c>
      <c r="BL253" s="243" t="n">
        <v>0</v>
      </c>
      <c r="BM253" s="243" t="n">
        <v>0</v>
      </c>
      <c r="BN253" s="243" t="n">
        <v>0</v>
      </c>
      <c r="BO253" s="243" t="n">
        <v>0</v>
      </c>
      <c r="BP253" s="243" t="n">
        <v>0</v>
      </c>
      <c r="BQ253" s="243" t="n">
        <v>0</v>
      </c>
      <c r="BR253" s="243" t="n">
        <v>0</v>
      </c>
      <c r="BS253" s="243" t="n">
        <v>0</v>
      </c>
      <c r="BT253" s="243" t="n">
        <v>0</v>
      </c>
      <c r="BU253" s="243" t="n">
        <v>0</v>
      </c>
      <c r="BV253" s="243" t="n">
        <v>0</v>
      </c>
      <c r="BW253" s="243" t="n">
        <v>0</v>
      </c>
      <c r="BX253" s="243" t="n">
        <v>0</v>
      </c>
      <c r="BY253" s="243" t="n">
        <v>0</v>
      </c>
      <c r="BZ253" s="243" t="n">
        <v>0</v>
      </c>
      <c r="CA253" s="243" t="n">
        <v>0</v>
      </c>
      <c r="CB253" s="243" t="n">
        <v>0</v>
      </c>
      <c r="CC253" s="243" t="n">
        <v>0</v>
      </c>
      <c r="CD253" s="243" t="n">
        <v>0</v>
      </c>
      <c r="CE253" s="243" t="n">
        <v>0</v>
      </c>
      <c r="CF253" s="243" t="n">
        <v>0</v>
      </c>
      <c r="CG253" s="243" t="n">
        <v>0</v>
      </c>
      <c r="CH253" s="243" t="n">
        <v>0</v>
      </c>
      <c r="CI253" s="243" t="n">
        <v>0</v>
      </c>
      <c r="CJ253" s="243" t="n">
        <v>0</v>
      </c>
      <c r="CK253" s="243" t="n">
        <v>0</v>
      </c>
      <c r="CL253" s="243" t="n">
        <v>0</v>
      </c>
      <c r="CM253" s="243" t="n">
        <v>0</v>
      </c>
      <c r="CN253" s="243" t="n">
        <v>30</v>
      </c>
      <c r="WY253" s="236" t="n">
        <v>0</v>
      </c>
      <c r="WZ253" s="108"/>
      <c r="XA253" s="237" t="n">
        <v>0</v>
      </c>
      <c r="XB253" s="61" t="n">
        <v>30</v>
      </c>
      <c r="XC253" s="200" t="n">
        <f aca="false">XB253-W253</f>
        <v>0</v>
      </c>
      <c r="XD253" s="256" t="n">
        <f aca="false">SUMIF('TRIEN KHAI SX'!$B$8:$B$262,$B253,'TRIEN KHAI SX'!$CM$8:$CM$262)-W253</f>
        <v>-30</v>
      </c>
      <c r="XE253" s="257" t="n">
        <f aca="false">SUMIF('TRIEN KHAI SX'!$B$8:$B$262,$B253,'TRIEN KHAI SX'!$FG$8:$FG$262)</f>
        <v>-30</v>
      </c>
      <c r="XF253" s="258"/>
      <c r="XG253" s="258"/>
      <c r="XH253" s="258"/>
      <c r="XI253" s="258"/>
      <c r="XJ253" s="258"/>
      <c r="XK253" s="45"/>
      <c r="XL253" s="45"/>
      <c r="XM253" s="48"/>
      <c r="XN253" s="48"/>
      <c r="XO253" s="48"/>
      <c r="XP253" s="48"/>
      <c r="XQ253" s="48"/>
      <c r="XR253" s="48"/>
      <c r="XS253" s="48"/>
      <c r="XT253" s="48"/>
      <c r="XU253" s="48"/>
      <c r="XV253" s="48"/>
      <c r="XW253" s="48"/>
      <c r="XX253" s="48"/>
      <c r="XY253" s="48"/>
      <c r="XZ253" s="48"/>
      <c r="YA253" s="48"/>
      <c r="YB253" s="48"/>
      <c r="YC253" s="48"/>
      <c r="YD253" s="48"/>
      <c r="YE253" s="48"/>
      <c r="YF253" s="48"/>
      <c r="YG253" s="48"/>
      <c r="YH253" s="48"/>
      <c r="YI253" s="48"/>
      <c r="YJ253" s="48"/>
      <c r="YK253" s="48"/>
      <c r="YL253" s="48"/>
      <c r="YM253" s="48"/>
      <c r="YN253" s="48"/>
      <c r="YO253" s="48"/>
      <c r="YP253" s="48"/>
      <c r="YQ253" s="48"/>
      <c r="YR253" s="48"/>
      <c r="YS253" s="48"/>
      <c r="YT253" s="48"/>
      <c r="YU253" s="48"/>
      <c r="YV253" s="48"/>
      <c r="YW253" s="48"/>
      <c r="YX253" s="48"/>
      <c r="YY253" s="48"/>
      <c r="YZ253" s="48"/>
      <c r="ZA253" s="48"/>
      <c r="ZB253" s="48"/>
      <c r="ZC253" s="48"/>
      <c r="ZD253" s="48"/>
      <c r="ZE253" s="48"/>
      <c r="ZF253" s="48"/>
      <c r="ZG253" s="48"/>
      <c r="ZH253" s="48"/>
      <c r="ZI253" s="48"/>
      <c r="ZJ253" s="48"/>
      <c r="ZK253" s="48"/>
      <c r="ZL253" s="48"/>
      <c r="ZM253" s="48"/>
      <c r="ZN253" s="48"/>
      <c r="ZO253" s="48"/>
      <c r="ZP253" s="48"/>
      <c r="ZQ253" s="48"/>
      <c r="ZR253" s="48"/>
      <c r="ZS253" s="48"/>
      <c r="ZT253" s="48"/>
      <c r="ZU253" s="48"/>
      <c r="ZV253" s="48"/>
      <c r="ZW253" s="48"/>
      <c r="ZX253" s="48"/>
      <c r="ZY253" s="48"/>
      <c r="ZZ253" s="48"/>
      <c r="AAA253" s="48"/>
      <c r="AAB253" s="48"/>
      <c r="AAC253" s="48"/>
      <c r="AAD253" s="48"/>
      <c r="AAE253" s="48"/>
      <c r="AAF253" s="48"/>
      <c r="AAG253" s="48"/>
      <c r="AAH253" s="48"/>
      <c r="AAI253" s="48"/>
      <c r="AAJ253" s="48"/>
      <c r="AAK253" s="48"/>
      <c r="AAL253" s="48"/>
      <c r="AAM253" s="48"/>
      <c r="AAN253" s="48"/>
      <c r="AAO253" s="48"/>
      <c r="AAP253" s="48"/>
      <c r="AAQ253" s="48"/>
      <c r="AAR253" s="48"/>
      <c r="AAS253" s="48"/>
      <c r="AAT253" s="48"/>
      <c r="AAU253" s="48"/>
      <c r="AAV253" s="48"/>
      <c r="AAW253" s="48"/>
      <c r="AAX253" s="48"/>
      <c r="AAY253" s="48"/>
      <c r="AAZ253" s="48"/>
      <c r="ABA253" s="48"/>
      <c r="ABB253" s="48"/>
      <c r="ABC253" s="48"/>
      <c r="ABD253" s="48"/>
      <c r="ABE253" s="48"/>
      <c r="ABF253" s="48"/>
      <c r="ABG253" s="48"/>
      <c r="ABH253" s="48"/>
      <c r="ABI253" s="48"/>
      <c r="ABJ253" s="48"/>
      <c r="ABK253" s="48"/>
      <c r="ABL253" s="48"/>
      <c r="ABM253" s="48"/>
      <c r="ABN253" s="48"/>
      <c r="ABO253" s="48"/>
      <c r="ABP253" s="48"/>
      <c r="ABQ253" s="48"/>
      <c r="ABR253" s="48"/>
      <c r="ABS253" s="48"/>
      <c r="ABT253" s="48"/>
      <c r="ABU253" s="48"/>
      <c r="ABV253" s="48"/>
      <c r="ABW253" s="48"/>
      <c r="ABX253" s="48"/>
      <c r="ABY253" s="48"/>
      <c r="ABZ253" s="48"/>
      <c r="ACA253" s="48"/>
      <c r="ACB253" s="48"/>
      <c r="ACC253" s="48"/>
      <c r="ACD253" s="48"/>
      <c r="ACE253" s="48"/>
      <c r="ACF253" s="48"/>
      <c r="ACG253" s="48"/>
      <c r="ACH253" s="48"/>
      <c r="ACI253" s="48"/>
      <c r="ACJ253" s="48"/>
      <c r="ACK253" s="48"/>
      <c r="ACL253" s="48"/>
      <c r="ACM253" s="48"/>
      <c r="ACN253" s="48"/>
      <c r="ACO253" s="48"/>
      <c r="ACP253" s="48"/>
      <c r="ACQ253" s="48"/>
      <c r="ACR253" s="48"/>
      <c r="ACS253" s="48"/>
      <c r="ACT253" s="48"/>
      <c r="ACU253" s="48"/>
      <c r="ACV253" s="48"/>
      <c r="ACW253" s="48"/>
      <c r="ACX253" s="48"/>
      <c r="ACY253" s="48"/>
      <c r="ACZ253" s="48"/>
      <c r="ADA253" s="48"/>
      <c r="ADB253" s="48"/>
      <c r="ADC253" s="48"/>
      <c r="ADD253" s="48"/>
      <c r="ADE253" s="48"/>
      <c r="ADF253" s="48"/>
      <c r="ADG253" s="48"/>
      <c r="ADH253" s="48"/>
      <c r="ADI253" s="48"/>
      <c r="ADJ253" s="48"/>
      <c r="ADK253" s="48"/>
      <c r="ADL253" s="48"/>
      <c r="ADM253" s="48"/>
      <c r="ADN253" s="48"/>
      <c r="ADO253" s="48"/>
      <c r="ADP253" s="48"/>
      <c r="ADQ253" s="48"/>
      <c r="ADR253" s="48"/>
      <c r="ADS253" s="48"/>
      <c r="ADT253" s="48"/>
      <c r="ADU253" s="48"/>
      <c r="ADV253" s="48"/>
      <c r="ADW253" s="48"/>
      <c r="ADX253" s="48"/>
      <c r="ADY253" s="48"/>
      <c r="ADZ253" s="48"/>
      <c r="AEA253" s="48"/>
      <c r="AEB253" s="48"/>
      <c r="AEC253" s="48"/>
      <c r="AED253" s="48"/>
      <c r="AEE253" s="48"/>
      <c r="AEF253" s="48"/>
      <c r="AEG253" s="48"/>
      <c r="AEH253" s="48"/>
      <c r="AEI253" s="48"/>
      <c r="AEJ253" s="48"/>
      <c r="AEK253" s="48"/>
      <c r="AEL253" s="48"/>
      <c r="AEM253" s="48"/>
      <c r="AEN253" s="48"/>
      <c r="AEO253" s="48"/>
      <c r="AEP253" s="48"/>
      <c r="AEQ253" s="48"/>
      <c r="AER253" s="48"/>
      <c r="AES253" s="48"/>
      <c r="AET253" s="48"/>
      <c r="AEU253" s="48"/>
      <c r="AEV253" s="48"/>
      <c r="AEW253" s="48"/>
      <c r="AEX253" s="48"/>
      <c r="AEY253" s="48"/>
      <c r="AEZ253" s="48"/>
      <c r="AFA253" s="48"/>
      <c r="AFB253" s="48"/>
      <c r="AFC253" s="48"/>
      <c r="AFD253" s="48"/>
      <c r="AFE253" s="48"/>
      <c r="AFF253" s="48"/>
      <c r="AFG253" s="48"/>
      <c r="AFH253" s="48"/>
      <c r="AFI253" s="48"/>
      <c r="AFJ253" s="48"/>
      <c r="AFK253" s="48"/>
      <c r="AFL253" s="48"/>
      <c r="AFM253" s="48"/>
      <c r="AFN253" s="48"/>
      <c r="AFO253" s="48"/>
      <c r="AFP253" s="48"/>
      <c r="AFQ253" s="48"/>
      <c r="AFR253" s="48"/>
      <c r="AFS253" s="48"/>
      <c r="AFT253" s="48"/>
      <c r="AFU253" s="48"/>
      <c r="AFV253" s="48"/>
      <c r="AFW253" s="48"/>
      <c r="AFX253" s="48"/>
      <c r="AFY253" s="48"/>
      <c r="AFZ253" s="48"/>
      <c r="AGA253" s="48"/>
      <c r="AGB253" s="48"/>
      <c r="AGC253" s="48"/>
      <c r="AGD253" s="48"/>
      <c r="AGE253" s="48"/>
      <c r="AGF253" s="48"/>
      <c r="AGG253" s="48"/>
      <c r="AGH253" s="48"/>
      <c r="AGI253" s="48"/>
      <c r="AGJ253" s="48"/>
      <c r="AGK253" s="48"/>
      <c r="AGL253" s="48"/>
      <c r="AGM253" s="48"/>
      <c r="AGN253" s="48"/>
      <c r="AGO253" s="48"/>
      <c r="AGP253" s="48"/>
      <c r="AGQ253" s="48"/>
      <c r="AGR253" s="48"/>
      <c r="AGS253" s="48"/>
      <c r="AGT253" s="48"/>
      <c r="AGU253" s="48"/>
      <c r="AGV253" s="48"/>
      <c r="AGW253" s="48"/>
      <c r="AGX253" s="48"/>
      <c r="AGY253" s="48"/>
      <c r="AGZ253" s="48"/>
      <c r="AHA253" s="48"/>
      <c r="AHB253" s="48"/>
      <c r="AHC253" s="48"/>
      <c r="AHD253" s="48"/>
      <c r="AHE253" s="48"/>
      <c r="AHF253" s="48"/>
      <c r="AHG253" s="48"/>
      <c r="AHH253" s="48"/>
      <c r="AHI253" s="48"/>
      <c r="AHJ253" s="48"/>
      <c r="AHK253" s="48"/>
      <c r="AHL253" s="48"/>
      <c r="AHM253" s="48"/>
      <c r="AHN253" s="48"/>
      <c r="AHO253" s="48"/>
      <c r="AHP253" s="48"/>
      <c r="AHQ253" s="48"/>
      <c r="AHR253" s="48"/>
      <c r="AHS253" s="48"/>
      <c r="AHT253" s="48"/>
      <c r="AHU253" s="48"/>
      <c r="AHV253" s="48"/>
      <c r="AHW253" s="48"/>
      <c r="AHX253" s="48"/>
      <c r="AHY253" s="48"/>
      <c r="AHZ253" s="48"/>
      <c r="AIA253" s="48"/>
      <c r="AIB253" s="48"/>
      <c r="AIC253" s="48"/>
      <c r="AID253" s="48"/>
      <c r="AIE253" s="48"/>
      <c r="AIF253" s="48"/>
      <c r="AIG253" s="48"/>
      <c r="AIH253" s="48"/>
      <c r="AII253" s="48"/>
      <c r="AIJ253" s="48"/>
      <c r="AIK253" s="48"/>
      <c r="AIL253" s="48"/>
      <c r="AIM253" s="48"/>
      <c r="AIN253" s="48"/>
      <c r="AIO253" s="48"/>
      <c r="AIP253" s="48"/>
      <c r="AIQ253" s="48"/>
      <c r="AIR253" s="48"/>
      <c r="AIS253" s="48"/>
      <c r="AIT253" s="48"/>
      <c r="AIU253" s="48"/>
      <c r="AIV253" s="48"/>
      <c r="AIW253" s="48"/>
      <c r="AIX253" s="48"/>
      <c r="AIY253" s="48"/>
      <c r="AIZ253" s="48"/>
      <c r="AJA253" s="48"/>
      <c r="AJB253" s="48"/>
      <c r="AJC253" s="48"/>
      <c r="AJD253" s="48"/>
      <c r="AJE253" s="48"/>
      <c r="AJF253" s="48"/>
      <c r="AJG253" s="48"/>
      <c r="AJH253" s="48"/>
      <c r="AJI253" s="48"/>
      <c r="AJJ253" s="48"/>
      <c r="AJK253" s="48"/>
      <c r="AJL253" s="48"/>
      <c r="AJM253" s="48"/>
      <c r="AJN253" s="48"/>
      <c r="AJO253" s="48"/>
      <c r="AJP253" s="48"/>
      <c r="AJQ253" s="48"/>
      <c r="AJR253" s="48"/>
      <c r="AJS253" s="48"/>
      <c r="AJT253" s="48"/>
      <c r="AJU253" s="48"/>
      <c r="AJV253" s="48"/>
      <c r="AJW253" s="48"/>
      <c r="AJX253" s="48"/>
      <c r="AJY253" s="48"/>
      <c r="AJZ253" s="48"/>
      <c r="AKA253" s="48"/>
      <c r="AKB253" s="48"/>
      <c r="AKC253" s="48"/>
      <c r="AKD253" s="48"/>
      <c r="AKE253" s="48"/>
      <c r="AKF253" s="48"/>
      <c r="AKG253" s="48"/>
      <c r="AKH253" s="48"/>
      <c r="AKI253" s="48"/>
      <c r="AKJ253" s="48"/>
      <c r="AKK253" s="48"/>
      <c r="AKL253" s="48"/>
      <c r="AKM253" s="48"/>
      <c r="AKN253" s="48"/>
      <c r="AKO253" s="48"/>
      <c r="AKP253" s="48"/>
      <c r="AKQ253" s="48"/>
      <c r="AKR253" s="48"/>
      <c r="AKS253" s="48"/>
      <c r="AKT253" s="48"/>
      <c r="AKU253" s="48"/>
      <c r="AKV253" s="48"/>
      <c r="AKW253" s="48"/>
      <c r="AKX253" s="48"/>
      <c r="AKY253" s="48"/>
      <c r="AKZ253" s="48"/>
      <c r="ALA253" s="48"/>
      <c r="ALB253" s="48"/>
      <c r="ALC253" s="48"/>
      <c r="ALD253" s="48"/>
      <c r="ALE253" s="48"/>
      <c r="ALF253" s="48"/>
      <c r="ALG253" s="48"/>
      <c r="ALH253" s="48"/>
      <c r="ALI253" s="48"/>
      <c r="ALJ253" s="48"/>
      <c r="ALK253" s="48"/>
      <c r="ALL253" s="48"/>
      <c r="ALM253" s="48"/>
      <c r="ALN253" s="48"/>
      <c r="ALO253" s="48"/>
      <c r="ALP253" s="48"/>
      <c r="ALQ253" s="48"/>
      <c r="ALR253" s="48"/>
      <c r="ALS253" s="48"/>
      <c r="ALT253" s="48"/>
      <c r="ALU253" s="48"/>
      <c r="ALV253" s="48"/>
      <c r="ALW253" s="48"/>
      <c r="ALX253" s="48"/>
      <c r="ALY253" s="48"/>
      <c r="ALZ253" s="48"/>
      <c r="AMA253" s="48"/>
      <c r="AMB253" s="48"/>
      <c r="AMC253" s="48"/>
      <c r="AMD253" s="48"/>
      <c r="AME253" s="48"/>
      <c r="AMF253" s="48"/>
      <c r="AMG253" s="48"/>
      <c r="AMH253" s="48"/>
      <c r="AMI253" s="48"/>
      <c r="AMJ253" s="48"/>
    </row>
    <row r="254" s="243" customFormat="true" ht="16.5" hidden="false" customHeight="true" outlineLevel="0" collapsed="false">
      <c r="A254" s="240" t="n">
        <f aca="false">A253+1</f>
        <v>242</v>
      </c>
      <c r="B254" s="242" t="s">
        <v>670</v>
      </c>
      <c r="C254" s="242" t="s">
        <v>670</v>
      </c>
      <c r="D254" s="242" t="s">
        <v>291</v>
      </c>
      <c r="E254" s="242" t="s">
        <v>304</v>
      </c>
      <c r="F254" s="242" t="n">
        <v>0</v>
      </c>
      <c r="G254" s="243" t="s">
        <v>305</v>
      </c>
      <c r="H254" s="244" t="s">
        <v>294</v>
      </c>
      <c r="I254" s="242" t="n">
        <f aca="false">COUNTIF($C$13:$C$265,$C254)</f>
        <v>1</v>
      </c>
      <c r="J254" s="245" t="n">
        <f aca="false">COUNTIF($B$13:$B$265,$B254)</f>
        <v>1</v>
      </c>
      <c r="K254" s="244"/>
      <c r="L254" s="246"/>
      <c r="M254" s="246"/>
      <c r="N254" s="246"/>
      <c r="O254" s="247" t="n">
        <f aca="false">L254*M254*N254/10^9</f>
        <v>0</v>
      </c>
      <c r="P254" s="248" t="n">
        <v>0.074847168</v>
      </c>
      <c r="Q254" s="249"/>
      <c r="R254" s="250"/>
      <c r="S254" s="251"/>
      <c r="T254" s="252"/>
      <c r="U254" s="253" t="n">
        <v>169.521</v>
      </c>
      <c r="V254" s="254"/>
      <c r="W254" s="255" t="n">
        <f aca="false">SUM(X254:WY254)</f>
        <v>30</v>
      </c>
      <c r="X254" s="243" t="n">
        <v>0</v>
      </c>
      <c r="Y254" s="243" t="n">
        <v>0</v>
      </c>
      <c r="Z254" s="243" t="n">
        <v>0</v>
      </c>
      <c r="AA254" s="243" t="n">
        <v>0</v>
      </c>
      <c r="AB254" s="243" t="n">
        <v>0</v>
      </c>
      <c r="AC254" s="243" t="n">
        <v>0</v>
      </c>
      <c r="AD254" s="243" t="n">
        <v>0</v>
      </c>
      <c r="AE254" s="243" t="n">
        <v>0</v>
      </c>
      <c r="AF254" s="243" t="n">
        <v>0</v>
      </c>
      <c r="AG254" s="243" t="n">
        <v>0</v>
      </c>
      <c r="AH254" s="243" t="n">
        <v>0</v>
      </c>
      <c r="AI254" s="243" t="n">
        <v>0</v>
      </c>
      <c r="AJ254" s="243" t="n">
        <v>0</v>
      </c>
      <c r="AK254" s="243" t="n">
        <v>0</v>
      </c>
      <c r="AL254" s="243" t="n">
        <v>0</v>
      </c>
      <c r="AM254" s="243" t="n">
        <v>0</v>
      </c>
      <c r="AP254" s="243" t="n">
        <v>0</v>
      </c>
      <c r="AQ254" s="243" t="n">
        <v>0</v>
      </c>
      <c r="AR254" s="243" t="n">
        <v>0</v>
      </c>
      <c r="AS254" s="243" t="n">
        <v>0</v>
      </c>
      <c r="AT254" s="243" t="n">
        <v>0</v>
      </c>
      <c r="AU254" s="243" t="n">
        <v>0</v>
      </c>
      <c r="AV254" s="243" t="n">
        <v>0</v>
      </c>
      <c r="AW254" s="243" t="n">
        <v>0</v>
      </c>
      <c r="AX254" s="243" t="n">
        <v>0</v>
      </c>
      <c r="AY254" s="243" t="n">
        <v>0</v>
      </c>
      <c r="AZ254" s="243" t="n">
        <v>0</v>
      </c>
      <c r="BA254" s="243" t="n">
        <v>0</v>
      </c>
      <c r="BB254" s="243" t="n">
        <v>0</v>
      </c>
      <c r="BC254" s="243" t="n">
        <v>0</v>
      </c>
      <c r="BD254" s="243" t="n">
        <v>0</v>
      </c>
      <c r="BE254" s="243" t="n">
        <v>0</v>
      </c>
      <c r="BF254" s="243" t="n">
        <v>0</v>
      </c>
      <c r="BG254" s="243" t="n">
        <v>0</v>
      </c>
      <c r="BH254" s="243" t="n">
        <v>0</v>
      </c>
      <c r="BI254" s="243" t="n">
        <v>0</v>
      </c>
      <c r="BJ254" s="243" t="n">
        <v>0</v>
      </c>
      <c r="BK254" s="243" t="n">
        <v>0</v>
      </c>
      <c r="BL254" s="243" t="n">
        <v>0</v>
      </c>
      <c r="BM254" s="243" t="n">
        <v>0</v>
      </c>
      <c r="BN254" s="243" t="n">
        <v>0</v>
      </c>
      <c r="BO254" s="243" t="n">
        <v>0</v>
      </c>
      <c r="BP254" s="243" t="n">
        <v>0</v>
      </c>
      <c r="BQ254" s="243" t="n">
        <v>0</v>
      </c>
      <c r="BR254" s="243" t="n">
        <v>0</v>
      </c>
      <c r="BS254" s="243" t="n">
        <v>0</v>
      </c>
      <c r="BT254" s="243" t="n">
        <v>0</v>
      </c>
      <c r="BU254" s="243" t="n">
        <v>0</v>
      </c>
      <c r="BV254" s="243" t="n">
        <v>0</v>
      </c>
      <c r="BW254" s="243" t="n">
        <v>0</v>
      </c>
      <c r="BX254" s="243" t="n">
        <v>0</v>
      </c>
      <c r="BY254" s="243" t="n">
        <v>0</v>
      </c>
      <c r="BZ254" s="243" t="n">
        <v>0</v>
      </c>
      <c r="CA254" s="243" t="n">
        <v>0</v>
      </c>
      <c r="CB254" s="243" t="n">
        <v>0</v>
      </c>
      <c r="CC254" s="243" t="n">
        <v>0</v>
      </c>
      <c r="CD254" s="243" t="n">
        <v>0</v>
      </c>
      <c r="CE254" s="243" t="n">
        <v>0</v>
      </c>
      <c r="CF254" s="243" t="n">
        <v>0</v>
      </c>
      <c r="CG254" s="243" t="n">
        <v>0</v>
      </c>
      <c r="CH254" s="243" t="n">
        <v>0</v>
      </c>
      <c r="CI254" s="243" t="n">
        <v>0</v>
      </c>
      <c r="CJ254" s="243" t="n">
        <v>0</v>
      </c>
      <c r="CK254" s="243" t="n">
        <v>0</v>
      </c>
      <c r="CL254" s="243" t="n">
        <v>0</v>
      </c>
      <c r="CM254" s="243" t="n">
        <v>0</v>
      </c>
      <c r="CN254" s="243" t="n">
        <v>30</v>
      </c>
      <c r="WY254" s="236" t="n">
        <v>0</v>
      </c>
      <c r="WZ254" s="108"/>
      <c r="XA254" s="237" t="n">
        <v>0</v>
      </c>
      <c r="XB254" s="61" t="n">
        <v>30</v>
      </c>
      <c r="XC254" s="200" t="n">
        <f aca="false">XB254-W254</f>
        <v>0</v>
      </c>
      <c r="XD254" s="256" t="n">
        <f aca="false">SUMIF('TRIEN KHAI SX'!$B$8:$B$262,$B254,'TRIEN KHAI SX'!$CM$8:$CM$262)-W254</f>
        <v>-30</v>
      </c>
      <c r="XE254" s="257" t="n">
        <f aca="false">SUMIF('TRIEN KHAI SX'!$B$8:$B$262,$B254,'TRIEN KHAI SX'!$FG$8:$FG$262)</f>
        <v>-30</v>
      </c>
      <c r="XF254" s="258"/>
      <c r="XG254" s="258"/>
      <c r="XH254" s="258"/>
      <c r="XI254" s="258"/>
      <c r="XJ254" s="258"/>
      <c r="XK254" s="45"/>
      <c r="XL254" s="45"/>
      <c r="XM254" s="48"/>
      <c r="XN254" s="48"/>
      <c r="XO254" s="48"/>
      <c r="XP254" s="48"/>
      <c r="XQ254" s="48"/>
      <c r="XR254" s="48"/>
      <c r="XS254" s="48"/>
      <c r="XT254" s="48"/>
      <c r="XU254" s="48"/>
      <c r="XV254" s="48"/>
      <c r="XW254" s="48"/>
      <c r="XX254" s="48"/>
      <c r="XY254" s="48"/>
      <c r="XZ254" s="48"/>
      <c r="YA254" s="48"/>
      <c r="YB254" s="48"/>
      <c r="YC254" s="48"/>
      <c r="YD254" s="48"/>
      <c r="YE254" s="48"/>
      <c r="YF254" s="48"/>
      <c r="YG254" s="48"/>
      <c r="YH254" s="48"/>
      <c r="YI254" s="48"/>
      <c r="YJ254" s="48"/>
      <c r="YK254" s="48"/>
      <c r="YL254" s="48"/>
      <c r="YM254" s="48"/>
      <c r="YN254" s="48"/>
      <c r="YO254" s="48"/>
      <c r="YP254" s="48"/>
      <c r="YQ254" s="48"/>
      <c r="YR254" s="48"/>
      <c r="YS254" s="48"/>
      <c r="YT254" s="48"/>
      <c r="YU254" s="48"/>
      <c r="YV254" s="48"/>
      <c r="YW254" s="48"/>
      <c r="YX254" s="48"/>
      <c r="YY254" s="48"/>
      <c r="YZ254" s="48"/>
      <c r="ZA254" s="48"/>
      <c r="ZB254" s="48"/>
      <c r="ZC254" s="48"/>
      <c r="ZD254" s="48"/>
      <c r="ZE254" s="48"/>
      <c r="ZF254" s="48"/>
      <c r="ZG254" s="48"/>
      <c r="ZH254" s="48"/>
      <c r="ZI254" s="48"/>
      <c r="ZJ254" s="48"/>
      <c r="ZK254" s="48"/>
      <c r="ZL254" s="48"/>
      <c r="ZM254" s="48"/>
      <c r="ZN254" s="48"/>
      <c r="ZO254" s="48"/>
      <c r="ZP254" s="48"/>
      <c r="ZQ254" s="48"/>
      <c r="ZR254" s="48"/>
      <c r="ZS254" s="48"/>
      <c r="ZT254" s="48"/>
      <c r="ZU254" s="48"/>
      <c r="ZV254" s="48"/>
      <c r="ZW254" s="48"/>
      <c r="ZX254" s="48"/>
      <c r="ZY254" s="48"/>
      <c r="ZZ254" s="48"/>
      <c r="AAA254" s="48"/>
      <c r="AAB254" s="48"/>
      <c r="AAC254" s="48"/>
      <c r="AAD254" s="48"/>
      <c r="AAE254" s="48"/>
      <c r="AAF254" s="48"/>
      <c r="AAG254" s="48"/>
      <c r="AAH254" s="48"/>
      <c r="AAI254" s="48"/>
      <c r="AAJ254" s="48"/>
      <c r="AAK254" s="48"/>
      <c r="AAL254" s="48"/>
      <c r="AAM254" s="48"/>
      <c r="AAN254" s="48"/>
      <c r="AAO254" s="48"/>
      <c r="AAP254" s="48"/>
      <c r="AAQ254" s="48"/>
      <c r="AAR254" s="48"/>
      <c r="AAS254" s="48"/>
      <c r="AAT254" s="48"/>
      <c r="AAU254" s="48"/>
      <c r="AAV254" s="48"/>
      <c r="AAW254" s="48"/>
      <c r="AAX254" s="48"/>
      <c r="AAY254" s="48"/>
      <c r="AAZ254" s="48"/>
      <c r="ABA254" s="48"/>
      <c r="ABB254" s="48"/>
      <c r="ABC254" s="48"/>
      <c r="ABD254" s="48"/>
      <c r="ABE254" s="48"/>
      <c r="ABF254" s="48"/>
      <c r="ABG254" s="48"/>
      <c r="ABH254" s="48"/>
      <c r="ABI254" s="48"/>
      <c r="ABJ254" s="48"/>
      <c r="ABK254" s="48"/>
      <c r="ABL254" s="48"/>
      <c r="ABM254" s="48"/>
      <c r="ABN254" s="48"/>
      <c r="ABO254" s="48"/>
      <c r="ABP254" s="48"/>
      <c r="ABQ254" s="48"/>
      <c r="ABR254" s="48"/>
      <c r="ABS254" s="48"/>
      <c r="ABT254" s="48"/>
      <c r="ABU254" s="48"/>
      <c r="ABV254" s="48"/>
      <c r="ABW254" s="48"/>
      <c r="ABX254" s="48"/>
      <c r="ABY254" s="48"/>
      <c r="ABZ254" s="48"/>
      <c r="ACA254" s="48"/>
      <c r="ACB254" s="48"/>
      <c r="ACC254" s="48"/>
      <c r="ACD254" s="48"/>
      <c r="ACE254" s="48"/>
      <c r="ACF254" s="48"/>
      <c r="ACG254" s="48"/>
      <c r="ACH254" s="48"/>
      <c r="ACI254" s="48"/>
      <c r="ACJ254" s="48"/>
      <c r="ACK254" s="48"/>
      <c r="ACL254" s="48"/>
      <c r="ACM254" s="48"/>
      <c r="ACN254" s="48"/>
      <c r="ACO254" s="48"/>
      <c r="ACP254" s="48"/>
      <c r="ACQ254" s="48"/>
      <c r="ACR254" s="48"/>
      <c r="ACS254" s="48"/>
      <c r="ACT254" s="48"/>
      <c r="ACU254" s="48"/>
      <c r="ACV254" s="48"/>
      <c r="ACW254" s="48"/>
      <c r="ACX254" s="48"/>
      <c r="ACY254" s="48"/>
      <c r="ACZ254" s="48"/>
      <c r="ADA254" s="48"/>
      <c r="ADB254" s="48"/>
      <c r="ADC254" s="48"/>
      <c r="ADD254" s="48"/>
      <c r="ADE254" s="48"/>
      <c r="ADF254" s="48"/>
      <c r="ADG254" s="48"/>
      <c r="ADH254" s="48"/>
      <c r="ADI254" s="48"/>
      <c r="ADJ254" s="48"/>
      <c r="ADK254" s="48"/>
      <c r="ADL254" s="48"/>
      <c r="ADM254" s="48"/>
      <c r="ADN254" s="48"/>
      <c r="ADO254" s="48"/>
      <c r="ADP254" s="48"/>
      <c r="ADQ254" s="48"/>
      <c r="ADR254" s="48"/>
      <c r="ADS254" s="48"/>
      <c r="ADT254" s="48"/>
      <c r="ADU254" s="48"/>
      <c r="ADV254" s="48"/>
      <c r="ADW254" s="48"/>
      <c r="ADX254" s="48"/>
      <c r="ADY254" s="48"/>
      <c r="ADZ254" s="48"/>
      <c r="AEA254" s="48"/>
      <c r="AEB254" s="48"/>
      <c r="AEC254" s="48"/>
      <c r="AED254" s="48"/>
      <c r="AEE254" s="48"/>
      <c r="AEF254" s="48"/>
      <c r="AEG254" s="48"/>
      <c r="AEH254" s="48"/>
      <c r="AEI254" s="48"/>
      <c r="AEJ254" s="48"/>
      <c r="AEK254" s="48"/>
      <c r="AEL254" s="48"/>
      <c r="AEM254" s="48"/>
      <c r="AEN254" s="48"/>
      <c r="AEO254" s="48"/>
      <c r="AEP254" s="48"/>
      <c r="AEQ254" s="48"/>
      <c r="AER254" s="48"/>
      <c r="AES254" s="48"/>
      <c r="AET254" s="48"/>
      <c r="AEU254" s="48"/>
      <c r="AEV254" s="48"/>
      <c r="AEW254" s="48"/>
      <c r="AEX254" s="48"/>
      <c r="AEY254" s="48"/>
      <c r="AEZ254" s="48"/>
      <c r="AFA254" s="48"/>
      <c r="AFB254" s="48"/>
      <c r="AFC254" s="48"/>
      <c r="AFD254" s="48"/>
      <c r="AFE254" s="48"/>
      <c r="AFF254" s="48"/>
      <c r="AFG254" s="48"/>
      <c r="AFH254" s="48"/>
      <c r="AFI254" s="48"/>
      <c r="AFJ254" s="48"/>
      <c r="AFK254" s="48"/>
      <c r="AFL254" s="48"/>
      <c r="AFM254" s="48"/>
      <c r="AFN254" s="48"/>
      <c r="AFO254" s="48"/>
      <c r="AFP254" s="48"/>
      <c r="AFQ254" s="48"/>
      <c r="AFR254" s="48"/>
      <c r="AFS254" s="48"/>
      <c r="AFT254" s="48"/>
      <c r="AFU254" s="48"/>
      <c r="AFV254" s="48"/>
      <c r="AFW254" s="48"/>
      <c r="AFX254" s="48"/>
      <c r="AFY254" s="48"/>
      <c r="AFZ254" s="48"/>
      <c r="AGA254" s="48"/>
      <c r="AGB254" s="48"/>
      <c r="AGC254" s="48"/>
      <c r="AGD254" s="48"/>
      <c r="AGE254" s="48"/>
      <c r="AGF254" s="48"/>
      <c r="AGG254" s="48"/>
      <c r="AGH254" s="48"/>
      <c r="AGI254" s="48"/>
      <c r="AGJ254" s="48"/>
      <c r="AGK254" s="48"/>
      <c r="AGL254" s="48"/>
      <c r="AGM254" s="48"/>
      <c r="AGN254" s="48"/>
      <c r="AGO254" s="48"/>
      <c r="AGP254" s="48"/>
      <c r="AGQ254" s="48"/>
      <c r="AGR254" s="48"/>
      <c r="AGS254" s="48"/>
      <c r="AGT254" s="48"/>
      <c r="AGU254" s="48"/>
      <c r="AGV254" s="48"/>
      <c r="AGW254" s="48"/>
      <c r="AGX254" s="48"/>
      <c r="AGY254" s="48"/>
      <c r="AGZ254" s="48"/>
      <c r="AHA254" s="48"/>
      <c r="AHB254" s="48"/>
      <c r="AHC254" s="48"/>
      <c r="AHD254" s="48"/>
      <c r="AHE254" s="48"/>
      <c r="AHF254" s="48"/>
      <c r="AHG254" s="48"/>
      <c r="AHH254" s="48"/>
      <c r="AHI254" s="48"/>
      <c r="AHJ254" s="48"/>
      <c r="AHK254" s="48"/>
      <c r="AHL254" s="48"/>
      <c r="AHM254" s="48"/>
      <c r="AHN254" s="48"/>
      <c r="AHO254" s="48"/>
      <c r="AHP254" s="48"/>
      <c r="AHQ254" s="48"/>
      <c r="AHR254" s="48"/>
      <c r="AHS254" s="48"/>
      <c r="AHT254" s="48"/>
      <c r="AHU254" s="48"/>
      <c r="AHV254" s="48"/>
      <c r="AHW254" s="48"/>
      <c r="AHX254" s="48"/>
      <c r="AHY254" s="48"/>
      <c r="AHZ254" s="48"/>
      <c r="AIA254" s="48"/>
      <c r="AIB254" s="48"/>
      <c r="AIC254" s="48"/>
      <c r="AID254" s="48"/>
      <c r="AIE254" s="48"/>
      <c r="AIF254" s="48"/>
      <c r="AIG254" s="48"/>
      <c r="AIH254" s="48"/>
      <c r="AII254" s="48"/>
      <c r="AIJ254" s="48"/>
      <c r="AIK254" s="48"/>
      <c r="AIL254" s="48"/>
      <c r="AIM254" s="48"/>
      <c r="AIN254" s="48"/>
      <c r="AIO254" s="48"/>
      <c r="AIP254" s="48"/>
      <c r="AIQ254" s="48"/>
      <c r="AIR254" s="48"/>
      <c r="AIS254" s="48"/>
      <c r="AIT254" s="48"/>
      <c r="AIU254" s="48"/>
      <c r="AIV254" s="48"/>
      <c r="AIW254" s="48"/>
      <c r="AIX254" s="48"/>
      <c r="AIY254" s="48"/>
      <c r="AIZ254" s="48"/>
      <c r="AJA254" s="48"/>
      <c r="AJB254" s="48"/>
      <c r="AJC254" s="48"/>
      <c r="AJD254" s="48"/>
      <c r="AJE254" s="48"/>
      <c r="AJF254" s="48"/>
      <c r="AJG254" s="48"/>
      <c r="AJH254" s="48"/>
      <c r="AJI254" s="48"/>
      <c r="AJJ254" s="48"/>
      <c r="AJK254" s="48"/>
      <c r="AJL254" s="48"/>
      <c r="AJM254" s="48"/>
      <c r="AJN254" s="48"/>
      <c r="AJO254" s="48"/>
      <c r="AJP254" s="48"/>
      <c r="AJQ254" s="48"/>
      <c r="AJR254" s="48"/>
      <c r="AJS254" s="48"/>
      <c r="AJT254" s="48"/>
      <c r="AJU254" s="48"/>
      <c r="AJV254" s="48"/>
      <c r="AJW254" s="48"/>
      <c r="AJX254" s="48"/>
      <c r="AJY254" s="48"/>
      <c r="AJZ254" s="48"/>
      <c r="AKA254" s="48"/>
      <c r="AKB254" s="48"/>
      <c r="AKC254" s="48"/>
      <c r="AKD254" s="48"/>
      <c r="AKE254" s="48"/>
      <c r="AKF254" s="48"/>
      <c r="AKG254" s="48"/>
      <c r="AKH254" s="48"/>
      <c r="AKI254" s="48"/>
      <c r="AKJ254" s="48"/>
      <c r="AKK254" s="48"/>
      <c r="AKL254" s="48"/>
      <c r="AKM254" s="48"/>
      <c r="AKN254" s="48"/>
      <c r="AKO254" s="48"/>
      <c r="AKP254" s="48"/>
      <c r="AKQ254" s="48"/>
      <c r="AKR254" s="48"/>
      <c r="AKS254" s="48"/>
      <c r="AKT254" s="48"/>
      <c r="AKU254" s="48"/>
      <c r="AKV254" s="48"/>
      <c r="AKW254" s="48"/>
      <c r="AKX254" s="48"/>
      <c r="AKY254" s="48"/>
      <c r="AKZ254" s="48"/>
      <c r="ALA254" s="48"/>
      <c r="ALB254" s="48"/>
      <c r="ALC254" s="48"/>
      <c r="ALD254" s="48"/>
      <c r="ALE254" s="48"/>
      <c r="ALF254" s="48"/>
      <c r="ALG254" s="48"/>
      <c r="ALH254" s="48"/>
      <c r="ALI254" s="48"/>
      <c r="ALJ254" s="48"/>
      <c r="ALK254" s="48"/>
      <c r="ALL254" s="48"/>
      <c r="ALM254" s="48"/>
      <c r="ALN254" s="48"/>
      <c r="ALO254" s="48"/>
      <c r="ALP254" s="48"/>
      <c r="ALQ254" s="48"/>
      <c r="ALR254" s="48"/>
      <c r="ALS254" s="48"/>
      <c r="ALT254" s="48"/>
      <c r="ALU254" s="48"/>
      <c r="ALV254" s="48"/>
      <c r="ALW254" s="48"/>
      <c r="ALX254" s="48"/>
      <c r="ALY254" s="48"/>
      <c r="ALZ254" s="48"/>
      <c r="AMA254" s="48"/>
      <c r="AMB254" s="48"/>
      <c r="AMC254" s="48"/>
      <c r="AMD254" s="48"/>
      <c r="AME254" s="48"/>
      <c r="AMF254" s="48"/>
      <c r="AMG254" s="48"/>
      <c r="AMH254" s="48"/>
      <c r="AMI254" s="48"/>
      <c r="AMJ254" s="48"/>
    </row>
    <row r="255" s="243" customFormat="true" ht="16.5" hidden="false" customHeight="true" outlineLevel="0" collapsed="false">
      <c r="A255" s="240" t="n">
        <f aca="false">A254+1</f>
        <v>243</v>
      </c>
      <c r="B255" s="242" t="s">
        <v>671</v>
      </c>
      <c r="C255" s="242" t="s">
        <v>671</v>
      </c>
      <c r="D255" s="242" t="s">
        <v>336</v>
      </c>
      <c r="E255" s="242" t="s">
        <v>316</v>
      </c>
      <c r="F255" s="242" t="n">
        <v>0</v>
      </c>
      <c r="G255" s="243" t="s">
        <v>317</v>
      </c>
      <c r="H255" s="244" t="s">
        <v>294</v>
      </c>
      <c r="I255" s="242" t="n">
        <f aca="false">COUNTIF($C$13:$C$265,$C255)</f>
        <v>1</v>
      </c>
      <c r="J255" s="245" t="n">
        <f aca="false">COUNTIF($B$13:$B$265,$B255)</f>
        <v>1</v>
      </c>
      <c r="K255" s="244"/>
      <c r="L255" s="246"/>
      <c r="M255" s="246"/>
      <c r="N255" s="246"/>
      <c r="O255" s="247" t="n">
        <f aca="false">L255*M255*N255/10^9</f>
        <v>0</v>
      </c>
      <c r="P255" s="248" t="n">
        <v>0.03023776</v>
      </c>
      <c r="Q255" s="249"/>
      <c r="R255" s="250"/>
      <c r="S255" s="251"/>
      <c r="T255" s="252"/>
      <c r="U255" s="253" t="n">
        <v>73.689</v>
      </c>
      <c r="V255" s="254"/>
      <c r="W255" s="255" t="n">
        <f aca="false">SUM(X255:WY255)</f>
        <v>30</v>
      </c>
      <c r="X255" s="243" t="n">
        <v>0</v>
      </c>
      <c r="Y255" s="243" t="n">
        <v>0</v>
      </c>
      <c r="Z255" s="243" t="n">
        <v>0</v>
      </c>
      <c r="AA255" s="243" t="n">
        <v>0</v>
      </c>
      <c r="AB255" s="243" t="n">
        <v>0</v>
      </c>
      <c r="AC255" s="243" t="n">
        <v>0</v>
      </c>
      <c r="AD255" s="243" t="n">
        <v>0</v>
      </c>
      <c r="AE255" s="243" t="n">
        <v>0</v>
      </c>
      <c r="AF255" s="243" t="n">
        <v>0</v>
      </c>
      <c r="AG255" s="243" t="n">
        <v>0</v>
      </c>
      <c r="AH255" s="243" t="n">
        <v>0</v>
      </c>
      <c r="AI255" s="243" t="n">
        <v>0</v>
      </c>
      <c r="AJ255" s="243" t="n">
        <v>0</v>
      </c>
      <c r="AK255" s="243" t="n">
        <v>0</v>
      </c>
      <c r="AL255" s="243" t="n">
        <v>0</v>
      </c>
      <c r="AM255" s="243" t="n">
        <v>0</v>
      </c>
      <c r="AP255" s="243" t="n">
        <v>0</v>
      </c>
      <c r="AQ255" s="243" t="n">
        <v>0</v>
      </c>
      <c r="AR255" s="243" t="n">
        <v>0</v>
      </c>
      <c r="AS255" s="243" t="n">
        <v>0</v>
      </c>
      <c r="AT255" s="243" t="n">
        <v>0</v>
      </c>
      <c r="AU255" s="243" t="n">
        <v>0</v>
      </c>
      <c r="AV255" s="243" t="n">
        <v>0</v>
      </c>
      <c r="AW255" s="243" t="n">
        <v>0</v>
      </c>
      <c r="AX255" s="243" t="n">
        <v>0</v>
      </c>
      <c r="AY255" s="243" t="n">
        <v>0</v>
      </c>
      <c r="AZ255" s="243" t="n">
        <v>0</v>
      </c>
      <c r="BA255" s="243" t="n">
        <v>0</v>
      </c>
      <c r="BB255" s="243" t="n">
        <v>0</v>
      </c>
      <c r="BC255" s="243" t="n">
        <v>0</v>
      </c>
      <c r="BD255" s="243" t="n">
        <v>0</v>
      </c>
      <c r="BE255" s="243" t="n">
        <v>0</v>
      </c>
      <c r="BF255" s="243" t="n">
        <v>0</v>
      </c>
      <c r="BG255" s="243" t="n">
        <v>0</v>
      </c>
      <c r="BH255" s="243" t="n">
        <v>0</v>
      </c>
      <c r="BI255" s="243" t="n">
        <v>0</v>
      </c>
      <c r="BJ255" s="243" t="n">
        <v>0</v>
      </c>
      <c r="BK255" s="243" t="n">
        <v>0</v>
      </c>
      <c r="BL255" s="243" t="n">
        <v>0</v>
      </c>
      <c r="BM255" s="243" t="n">
        <v>0</v>
      </c>
      <c r="BN255" s="243" t="n">
        <v>0</v>
      </c>
      <c r="BO255" s="243" t="n">
        <v>0</v>
      </c>
      <c r="BP255" s="243" t="n">
        <v>0</v>
      </c>
      <c r="BQ255" s="243" t="n">
        <v>0</v>
      </c>
      <c r="BR255" s="243" t="n">
        <v>0</v>
      </c>
      <c r="BS255" s="243" t="n">
        <v>0</v>
      </c>
      <c r="BT255" s="243" t="n">
        <v>0</v>
      </c>
      <c r="BU255" s="243" t="n">
        <v>0</v>
      </c>
      <c r="BV255" s="243" t="n">
        <v>0</v>
      </c>
      <c r="BW255" s="243" t="n">
        <v>0</v>
      </c>
      <c r="BX255" s="243" t="n">
        <v>0</v>
      </c>
      <c r="BY255" s="243" t="n">
        <v>0</v>
      </c>
      <c r="BZ255" s="243" t="n">
        <v>0</v>
      </c>
      <c r="CA255" s="243" t="n">
        <v>0</v>
      </c>
      <c r="CB255" s="243" t="n">
        <v>0</v>
      </c>
      <c r="CC255" s="243" t="n">
        <v>0</v>
      </c>
      <c r="CD255" s="243" t="n">
        <v>0</v>
      </c>
      <c r="CE255" s="243" t="n">
        <v>0</v>
      </c>
      <c r="CF255" s="243" t="n">
        <v>0</v>
      </c>
      <c r="CG255" s="243" t="n">
        <v>0</v>
      </c>
      <c r="CH255" s="243" t="n">
        <v>0</v>
      </c>
      <c r="CI255" s="243" t="n">
        <v>0</v>
      </c>
      <c r="CJ255" s="243" t="n">
        <v>0</v>
      </c>
      <c r="CK255" s="243" t="n">
        <v>0</v>
      </c>
      <c r="CL255" s="243" t="n">
        <v>0</v>
      </c>
      <c r="CM255" s="243" t="n">
        <v>0</v>
      </c>
      <c r="CN255" s="243" t="n">
        <v>30</v>
      </c>
      <c r="WY255" s="236" t="n">
        <v>0</v>
      </c>
      <c r="WZ255" s="108"/>
      <c r="XA255" s="237" t="n">
        <v>0</v>
      </c>
      <c r="XB255" s="61" t="n">
        <v>30</v>
      </c>
      <c r="XC255" s="200" t="n">
        <f aca="false">XB255-W255</f>
        <v>0</v>
      </c>
      <c r="XD255" s="256" t="n">
        <f aca="false">SUMIF('TRIEN KHAI SX'!$B$8:$B$262,$B255,'TRIEN KHAI SX'!$CM$8:$CM$262)-W255</f>
        <v>-30</v>
      </c>
      <c r="XE255" s="257" t="n">
        <f aca="false">SUMIF('TRIEN KHAI SX'!$B$8:$B$262,$B255,'TRIEN KHAI SX'!$FG$8:$FG$262)</f>
        <v>-30</v>
      </c>
      <c r="XF255" s="258"/>
      <c r="XG255" s="258"/>
      <c r="XH255" s="258"/>
      <c r="XI255" s="258"/>
      <c r="XJ255" s="258"/>
      <c r="XK255" s="45"/>
      <c r="XL255" s="45"/>
      <c r="XM255" s="48"/>
      <c r="XN255" s="48"/>
      <c r="XO255" s="48"/>
      <c r="XP255" s="48"/>
      <c r="XQ255" s="48"/>
      <c r="XR255" s="48"/>
      <c r="XS255" s="48"/>
      <c r="XT255" s="48"/>
      <c r="XU255" s="48"/>
      <c r="XV255" s="48"/>
      <c r="XW255" s="48"/>
      <c r="XX255" s="48"/>
      <c r="XY255" s="48"/>
      <c r="XZ255" s="48"/>
      <c r="YA255" s="48"/>
      <c r="YB255" s="48"/>
      <c r="YC255" s="48"/>
      <c r="YD255" s="48"/>
      <c r="YE255" s="48"/>
      <c r="YF255" s="48"/>
      <c r="YG255" s="48"/>
      <c r="YH255" s="48"/>
      <c r="YI255" s="48"/>
      <c r="YJ255" s="48"/>
      <c r="YK255" s="48"/>
      <c r="YL255" s="48"/>
      <c r="YM255" s="48"/>
      <c r="YN255" s="48"/>
      <c r="YO255" s="48"/>
      <c r="YP255" s="48"/>
      <c r="YQ255" s="48"/>
      <c r="YR255" s="48"/>
      <c r="YS255" s="48"/>
      <c r="YT255" s="48"/>
      <c r="YU255" s="48"/>
      <c r="YV255" s="48"/>
      <c r="YW255" s="48"/>
      <c r="YX255" s="48"/>
      <c r="YY255" s="48"/>
      <c r="YZ255" s="48"/>
      <c r="ZA255" s="48"/>
      <c r="ZB255" s="48"/>
      <c r="ZC255" s="48"/>
      <c r="ZD255" s="48"/>
      <c r="ZE255" s="48"/>
      <c r="ZF255" s="48"/>
      <c r="ZG255" s="48"/>
      <c r="ZH255" s="48"/>
      <c r="ZI255" s="48"/>
      <c r="ZJ255" s="48"/>
      <c r="ZK255" s="48"/>
      <c r="ZL255" s="48"/>
      <c r="ZM255" s="48"/>
      <c r="ZN255" s="48"/>
      <c r="ZO255" s="48"/>
      <c r="ZP255" s="48"/>
      <c r="ZQ255" s="48"/>
      <c r="ZR255" s="48"/>
      <c r="ZS255" s="48"/>
      <c r="ZT255" s="48"/>
      <c r="ZU255" s="48"/>
      <c r="ZV255" s="48"/>
      <c r="ZW255" s="48"/>
      <c r="ZX255" s="48"/>
      <c r="ZY255" s="48"/>
      <c r="ZZ255" s="48"/>
      <c r="AAA255" s="48"/>
      <c r="AAB255" s="48"/>
      <c r="AAC255" s="48"/>
      <c r="AAD255" s="48"/>
      <c r="AAE255" s="48"/>
      <c r="AAF255" s="48"/>
      <c r="AAG255" s="48"/>
      <c r="AAH255" s="48"/>
      <c r="AAI255" s="48"/>
      <c r="AAJ255" s="48"/>
      <c r="AAK255" s="48"/>
      <c r="AAL255" s="48"/>
      <c r="AAM255" s="48"/>
      <c r="AAN255" s="48"/>
      <c r="AAO255" s="48"/>
      <c r="AAP255" s="48"/>
      <c r="AAQ255" s="48"/>
      <c r="AAR255" s="48"/>
      <c r="AAS255" s="48"/>
      <c r="AAT255" s="48"/>
      <c r="AAU255" s="48"/>
      <c r="AAV255" s="48"/>
      <c r="AAW255" s="48"/>
      <c r="AAX255" s="48"/>
      <c r="AAY255" s="48"/>
      <c r="AAZ255" s="48"/>
      <c r="ABA255" s="48"/>
      <c r="ABB255" s="48"/>
      <c r="ABC255" s="48"/>
      <c r="ABD255" s="48"/>
      <c r="ABE255" s="48"/>
      <c r="ABF255" s="48"/>
      <c r="ABG255" s="48"/>
      <c r="ABH255" s="48"/>
      <c r="ABI255" s="48"/>
      <c r="ABJ255" s="48"/>
      <c r="ABK255" s="48"/>
      <c r="ABL255" s="48"/>
      <c r="ABM255" s="48"/>
      <c r="ABN255" s="48"/>
      <c r="ABO255" s="48"/>
      <c r="ABP255" s="48"/>
      <c r="ABQ255" s="48"/>
      <c r="ABR255" s="48"/>
      <c r="ABS255" s="48"/>
      <c r="ABT255" s="48"/>
      <c r="ABU255" s="48"/>
      <c r="ABV255" s="48"/>
      <c r="ABW255" s="48"/>
      <c r="ABX255" s="48"/>
      <c r="ABY255" s="48"/>
      <c r="ABZ255" s="48"/>
      <c r="ACA255" s="48"/>
      <c r="ACB255" s="48"/>
      <c r="ACC255" s="48"/>
      <c r="ACD255" s="48"/>
      <c r="ACE255" s="48"/>
      <c r="ACF255" s="48"/>
      <c r="ACG255" s="48"/>
      <c r="ACH255" s="48"/>
      <c r="ACI255" s="48"/>
      <c r="ACJ255" s="48"/>
      <c r="ACK255" s="48"/>
      <c r="ACL255" s="48"/>
      <c r="ACM255" s="48"/>
      <c r="ACN255" s="48"/>
      <c r="ACO255" s="48"/>
      <c r="ACP255" s="48"/>
      <c r="ACQ255" s="48"/>
      <c r="ACR255" s="48"/>
      <c r="ACS255" s="48"/>
      <c r="ACT255" s="48"/>
      <c r="ACU255" s="48"/>
      <c r="ACV255" s="48"/>
      <c r="ACW255" s="48"/>
      <c r="ACX255" s="48"/>
      <c r="ACY255" s="48"/>
      <c r="ACZ255" s="48"/>
      <c r="ADA255" s="48"/>
      <c r="ADB255" s="48"/>
      <c r="ADC255" s="48"/>
      <c r="ADD255" s="48"/>
      <c r="ADE255" s="48"/>
      <c r="ADF255" s="48"/>
      <c r="ADG255" s="48"/>
      <c r="ADH255" s="48"/>
      <c r="ADI255" s="48"/>
      <c r="ADJ255" s="48"/>
      <c r="ADK255" s="48"/>
      <c r="ADL255" s="48"/>
      <c r="ADM255" s="48"/>
      <c r="ADN255" s="48"/>
      <c r="ADO255" s="48"/>
      <c r="ADP255" s="48"/>
      <c r="ADQ255" s="48"/>
      <c r="ADR255" s="48"/>
      <c r="ADS255" s="48"/>
      <c r="ADT255" s="48"/>
      <c r="ADU255" s="48"/>
      <c r="ADV255" s="48"/>
      <c r="ADW255" s="48"/>
      <c r="ADX255" s="48"/>
      <c r="ADY255" s="48"/>
      <c r="ADZ255" s="48"/>
      <c r="AEA255" s="48"/>
      <c r="AEB255" s="48"/>
      <c r="AEC255" s="48"/>
      <c r="AED255" s="48"/>
      <c r="AEE255" s="48"/>
      <c r="AEF255" s="48"/>
      <c r="AEG255" s="48"/>
      <c r="AEH255" s="48"/>
      <c r="AEI255" s="48"/>
      <c r="AEJ255" s="48"/>
      <c r="AEK255" s="48"/>
      <c r="AEL255" s="48"/>
      <c r="AEM255" s="48"/>
      <c r="AEN255" s="48"/>
      <c r="AEO255" s="48"/>
      <c r="AEP255" s="48"/>
      <c r="AEQ255" s="48"/>
      <c r="AER255" s="48"/>
      <c r="AES255" s="48"/>
      <c r="AET255" s="48"/>
      <c r="AEU255" s="48"/>
      <c r="AEV255" s="48"/>
      <c r="AEW255" s="48"/>
      <c r="AEX255" s="48"/>
      <c r="AEY255" s="48"/>
      <c r="AEZ255" s="48"/>
      <c r="AFA255" s="48"/>
      <c r="AFB255" s="48"/>
      <c r="AFC255" s="48"/>
      <c r="AFD255" s="48"/>
      <c r="AFE255" s="48"/>
      <c r="AFF255" s="48"/>
      <c r="AFG255" s="48"/>
      <c r="AFH255" s="48"/>
      <c r="AFI255" s="48"/>
      <c r="AFJ255" s="48"/>
      <c r="AFK255" s="48"/>
      <c r="AFL255" s="48"/>
      <c r="AFM255" s="48"/>
      <c r="AFN255" s="48"/>
      <c r="AFO255" s="48"/>
      <c r="AFP255" s="48"/>
      <c r="AFQ255" s="48"/>
      <c r="AFR255" s="48"/>
      <c r="AFS255" s="48"/>
      <c r="AFT255" s="48"/>
      <c r="AFU255" s="48"/>
      <c r="AFV255" s="48"/>
      <c r="AFW255" s="48"/>
      <c r="AFX255" s="48"/>
      <c r="AFY255" s="48"/>
      <c r="AFZ255" s="48"/>
      <c r="AGA255" s="48"/>
      <c r="AGB255" s="48"/>
      <c r="AGC255" s="48"/>
      <c r="AGD255" s="48"/>
      <c r="AGE255" s="48"/>
      <c r="AGF255" s="48"/>
      <c r="AGG255" s="48"/>
      <c r="AGH255" s="48"/>
      <c r="AGI255" s="48"/>
      <c r="AGJ255" s="48"/>
      <c r="AGK255" s="48"/>
      <c r="AGL255" s="48"/>
      <c r="AGM255" s="48"/>
      <c r="AGN255" s="48"/>
      <c r="AGO255" s="48"/>
      <c r="AGP255" s="48"/>
      <c r="AGQ255" s="48"/>
      <c r="AGR255" s="48"/>
      <c r="AGS255" s="48"/>
      <c r="AGT255" s="48"/>
      <c r="AGU255" s="48"/>
      <c r="AGV255" s="48"/>
      <c r="AGW255" s="48"/>
      <c r="AGX255" s="48"/>
      <c r="AGY255" s="48"/>
      <c r="AGZ255" s="48"/>
      <c r="AHA255" s="48"/>
      <c r="AHB255" s="48"/>
      <c r="AHC255" s="48"/>
      <c r="AHD255" s="48"/>
      <c r="AHE255" s="48"/>
      <c r="AHF255" s="48"/>
      <c r="AHG255" s="48"/>
      <c r="AHH255" s="48"/>
      <c r="AHI255" s="48"/>
      <c r="AHJ255" s="48"/>
      <c r="AHK255" s="48"/>
      <c r="AHL255" s="48"/>
      <c r="AHM255" s="48"/>
      <c r="AHN255" s="48"/>
      <c r="AHO255" s="48"/>
      <c r="AHP255" s="48"/>
      <c r="AHQ255" s="48"/>
      <c r="AHR255" s="48"/>
      <c r="AHS255" s="48"/>
      <c r="AHT255" s="48"/>
      <c r="AHU255" s="48"/>
      <c r="AHV255" s="48"/>
      <c r="AHW255" s="48"/>
      <c r="AHX255" s="48"/>
      <c r="AHY255" s="48"/>
      <c r="AHZ255" s="48"/>
      <c r="AIA255" s="48"/>
      <c r="AIB255" s="48"/>
      <c r="AIC255" s="48"/>
      <c r="AID255" s="48"/>
      <c r="AIE255" s="48"/>
      <c r="AIF255" s="48"/>
      <c r="AIG255" s="48"/>
      <c r="AIH255" s="48"/>
      <c r="AII255" s="48"/>
      <c r="AIJ255" s="48"/>
      <c r="AIK255" s="48"/>
      <c r="AIL255" s="48"/>
      <c r="AIM255" s="48"/>
      <c r="AIN255" s="48"/>
      <c r="AIO255" s="48"/>
      <c r="AIP255" s="48"/>
      <c r="AIQ255" s="48"/>
      <c r="AIR255" s="48"/>
      <c r="AIS255" s="48"/>
      <c r="AIT255" s="48"/>
      <c r="AIU255" s="48"/>
      <c r="AIV255" s="48"/>
      <c r="AIW255" s="48"/>
      <c r="AIX255" s="48"/>
      <c r="AIY255" s="48"/>
      <c r="AIZ255" s="48"/>
      <c r="AJA255" s="48"/>
      <c r="AJB255" s="48"/>
      <c r="AJC255" s="48"/>
      <c r="AJD255" s="48"/>
      <c r="AJE255" s="48"/>
      <c r="AJF255" s="48"/>
      <c r="AJG255" s="48"/>
      <c r="AJH255" s="48"/>
      <c r="AJI255" s="48"/>
      <c r="AJJ255" s="48"/>
      <c r="AJK255" s="48"/>
      <c r="AJL255" s="48"/>
      <c r="AJM255" s="48"/>
      <c r="AJN255" s="48"/>
      <c r="AJO255" s="48"/>
      <c r="AJP255" s="48"/>
      <c r="AJQ255" s="48"/>
      <c r="AJR255" s="48"/>
      <c r="AJS255" s="48"/>
      <c r="AJT255" s="48"/>
      <c r="AJU255" s="48"/>
      <c r="AJV255" s="48"/>
      <c r="AJW255" s="48"/>
      <c r="AJX255" s="48"/>
      <c r="AJY255" s="48"/>
      <c r="AJZ255" s="48"/>
      <c r="AKA255" s="48"/>
      <c r="AKB255" s="48"/>
      <c r="AKC255" s="48"/>
      <c r="AKD255" s="48"/>
      <c r="AKE255" s="48"/>
      <c r="AKF255" s="48"/>
      <c r="AKG255" s="48"/>
      <c r="AKH255" s="48"/>
      <c r="AKI255" s="48"/>
      <c r="AKJ255" s="48"/>
      <c r="AKK255" s="48"/>
      <c r="AKL255" s="48"/>
      <c r="AKM255" s="48"/>
      <c r="AKN255" s="48"/>
      <c r="AKO255" s="48"/>
      <c r="AKP255" s="48"/>
      <c r="AKQ255" s="48"/>
      <c r="AKR255" s="48"/>
      <c r="AKS255" s="48"/>
      <c r="AKT255" s="48"/>
      <c r="AKU255" s="48"/>
      <c r="AKV255" s="48"/>
      <c r="AKW255" s="48"/>
      <c r="AKX255" s="48"/>
      <c r="AKY255" s="48"/>
      <c r="AKZ255" s="48"/>
      <c r="ALA255" s="48"/>
      <c r="ALB255" s="48"/>
      <c r="ALC255" s="48"/>
      <c r="ALD255" s="48"/>
      <c r="ALE255" s="48"/>
      <c r="ALF255" s="48"/>
      <c r="ALG255" s="48"/>
      <c r="ALH255" s="48"/>
      <c r="ALI255" s="48"/>
      <c r="ALJ255" s="48"/>
      <c r="ALK255" s="48"/>
      <c r="ALL255" s="48"/>
      <c r="ALM255" s="48"/>
      <c r="ALN255" s="48"/>
      <c r="ALO255" s="48"/>
      <c r="ALP255" s="48"/>
      <c r="ALQ255" s="48"/>
      <c r="ALR255" s="48"/>
      <c r="ALS255" s="48"/>
      <c r="ALT255" s="48"/>
      <c r="ALU255" s="48"/>
      <c r="ALV255" s="48"/>
      <c r="ALW255" s="48"/>
      <c r="ALX255" s="48"/>
      <c r="ALY255" s="48"/>
      <c r="ALZ255" s="48"/>
      <c r="AMA255" s="48"/>
      <c r="AMB255" s="48"/>
      <c r="AMC255" s="48"/>
      <c r="AMD255" s="48"/>
      <c r="AME255" s="48"/>
      <c r="AMF255" s="48"/>
      <c r="AMG255" s="48"/>
      <c r="AMH255" s="48"/>
      <c r="AMI255" s="48"/>
      <c r="AMJ255" s="48"/>
    </row>
    <row r="256" s="243" customFormat="true" ht="16.5" hidden="false" customHeight="true" outlineLevel="0" collapsed="false">
      <c r="A256" s="240" t="n">
        <f aca="false">A255+1</f>
        <v>244</v>
      </c>
      <c r="B256" s="242" t="s">
        <v>36</v>
      </c>
      <c r="C256" s="242" t="s">
        <v>36</v>
      </c>
      <c r="D256" s="242" t="s">
        <v>340</v>
      </c>
      <c r="E256" s="242" t="s">
        <v>297</v>
      </c>
      <c r="F256" s="242" t="n">
        <v>0</v>
      </c>
      <c r="G256" s="243" t="s">
        <v>298</v>
      </c>
      <c r="H256" s="244" t="s">
        <v>294</v>
      </c>
      <c r="I256" s="242" t="n">
        <f aca="false">COUNTIF($C$13:$C$265,$C256)</f>
        <v>1</v>
      </c>
      <c r="J256" s="245" t="n">
        <f aca="false">COUNTIF($B$13:$B$265,$B256)</f>
        <v>1</v>
      </c>
      <c r="K256" s="244"/>
      <c r="L256" s="246" t="n">
        <v>1155</v>
      </c>
      <c r="M256" s="246" t="n">
        <v>530</v>
      </c>
      <c r="N256" s="246" t="n">
        <v>320</v>
      </c>
      <c r="O256" s="260" t="n">
        <f aca="false">L256*M256*N256/10^9</f>
        <v>0.195888</v>
      </c>
      <c r="P256" s="248" t="n">
        <v>0.056026212</v>
      </c>
      <c r="Q256" s="249"/>
      <c r="R256" s="250"/>
      <c r="S256" s="251"/>
      <c r="T256" s="252"/>
      <c r="U256" s="253" t="n">
        <v>137.1898</v>
      </c>
      <c r="V256" s="254"/>
      <c r="W256" s="255" t="n">
        <f aca="false">SUM(X256:WY256)</f>
        <v>30</v>
      </c>
      <c r="X256" s="243" t="n">
        <v>0</v>
      </c>
      <c r="Y256" s="243" t="n">
        <v>0</v>
      </c>
      <c r="Z256" s="243" t="n">
        <v>0</v>
      </c>
      <c r="AA256" s="243" t="n">
        <v>0</v>
      </c>
      <c r="AB256" s="243" t="n">
        <v>0</v>
      </c>
      <c r="AC256" s="243" t="n">
        <v>0</v>
      </c>
      <c r="AD256" s="243" t="n">
        <v>0</v>
      </c>
      <c r="AE256" s="243" t="n">
        <v>0</v>
      </c>
      <c r="AF256" s="243" t="n">
        <v>0</v>
      </c>
      <c r="AG256" s="243" t="n">
        <v>0</v>
      </c>
      <c r="AH256" s="243" t="n">
        <v>0</v>
      </c>
      <c r="AI256" s="243" t="n">
        <v>0</v>
      </c>
      <c r="AJ256" s="243" t="n">
        <v>0</v>
      </c>
      <c r="AK256" s="243" t="n">
        <v>0</v>
      </c>
      <c r="AL256" s="243" t="n">
        <v>0</v>
      </c>
      <c r="AM256" s="243" t="n">
        <v>0</v>
      </c>
      <c r="AP256" s="243" t="n">
        <v>0</v>
      </c>
      <c r="AQ256" s="243" t="n">
        <v>0</v>
      </c>
      <c r="AR256" s="243" t="n">
        <v>0</v>
      </c>
      <c r="AS256" s="243" t="n">
        <v>0</v>
      </c>
      <c r="AT256" s="243" t="n">
        <v>0</v>
      </c>
      <c r="AU256" s="243" t="n">
        <v>0</v>
      </c>
      <c r="AV256" s="243" t="n">
        <v>0</v>
      </c>
      <c r="AW256" s="243" t="n">
        <v>0</v>
      </c>
      <c r="AX256" s="243" t="n">
        <v>0</v>
      </c>
      <c r="AY256" s="243" t="n">
        <v>0</v>
      </c>
      <c r="AZ256" s="243" t="n">
        <v>0</v>
      </c>
      <c r="BA256" s="243" t="n">
        <v>0</v>
      </c>
      <c r="BB256" s="243" t="n">
        <v>0</v>
      </c>
      <c r="BC256" s="243" t="n">
        <v>0</v>
      </c>
      <c r="BD256" s="243" t="n">
        <v>0</v>
      </c>
      <c r="BE256" s="243" t="n">
        <v>0</v>
      </c>
      <c r="BF256" s="243" t="n">
        <v>0</v>
      </c>
      <c r="BG256" s="243" t="n">
        <v>0</v>
      </c>
      <c r="BH256" s="243" t="n">
        <v>0</v>
      </c>
      <c r="BI256" s="243" t="n">
        <v>0</v>
      </c>
      <c r="BJ256" s="243" t="n">
        <v>0</v>
      </c>
      <c r="BK256" s="243" t="n">
        <v>0</v>
      </c>
      <c r="BL256" s="243" t="n">
        <v>0</v>
      </c>
      <c r="BM256" s="243" t="n">
        <v>0</v>
      </c>
      <c r="BN256" s="243" t="n">
        <v>0</v>
      </c>
      <c r="BO256" s="243" t="n">
        <v>0</v>
      </c>
      <c r="BP256" s="243" t="n">
        <v>0</v>
      </c>
      <c r="BQ256" s="243" t="n">
        <v>0</v>
      </c>
      <c r="BR256" s="243" t="n">
        <v>0</v>
      </c>
      <c r="BS256" s="243" t="n">
        <v>0</v>
      </c>
      <c r="BT256" s="243" t="n">
        <v>0</v>
      </c>
      <c r="BU256" s="243" t="n">
        <v>0</v>
      </c>
      <c r="BV256" s="243" t="n">
        <v>0</v>
      </c>
      <c r="BW256" s="243" t="n">
        <v>0</v>
      </c>
      <c r="BX256" s="243" t="n">
        <v>0</v>
      </c>
      <c r="BY256" s="243" t="n">
        <v>0</v>
      </c>
      <c r="BZ256" s="243" t="n">
        <v>0</v>
      </c>
      <c r="CA256" s="243" t="n">
        <v>0</v>
      </c>
      <c r="CB256" s="243" t="n">
        <v>0</v>
      </c>
      <c r="CC256" s="243" t="n">
        <v>0</v>
      </c>
      <c r="CD256" s="243" t="n">
        <v>0</v>
      </c>
      <c r="CE256" s="243" t="n">
        <v>0</v>
      </c>
      <c r="CF256" s="243" t="n">
        <v>0</v>
      </c>
      <c r="CG256" s="243" t="n">
        <v>0</v>
      </c>
      <c r="CH256" s="243" t="n">
        <v>0</v>
      </c>
      <c r="CI256" s="243" t="n">
        <v>0</v>
      </c>
      <c r="CJ256" s="243" t="n">
        <v>0</v>
      </c>
      <c r="CK256" s="243" t="n">
        <v>0</v>
      </c>
      <c r="CL256" s="243" t="n">
        <v>25</v>
      </c>
      <c r="CM256" s="243" t="n">
        <v>5</v>
      </c>
      <c r="CN256" s="243" t="n">
        <v>0</v>
      </c>
      <c r="WY256" s="236" t="n">
        <v>0</v>
      </c>
      <c r="WZ256" s="108"/>
      <c r="XA256" s="237" t="n">
        <v>25</v>
      </c>
      <c r="XB256" s="61" t="n">
        <v>30</v>
      </c>
      <c r="XC256" s="200" t="n">
        <f aca="false">XB256-W256</f>
        <v>0</v>
      </c>
      <c r="XD256" s="256" t="n">
        <f aca="false">SUMIF('TRIEN KHAI SX'!$B$8:$B$262,$B256,'TRIEN KHAI SX'!$CM$8:$CM$262)-W256</f>
        <v>-30</v>
      </c>
      <c r="XE256" s="257" t="n">
        <f aca="false">SUMIF('TRIEN KHAI SX'!$B$8:$B$262,$B256,'TRIEN KHAI SX'!$FG$8:$FG$262)</f>
        <v>-30</v>
      </c>
      <c r="XF256" s="258"/>
      <c r="XG256" s="258"/>
      <c r="XH256" s="258"/>
      <c r="XI256" s="258"/>
      <c r="XJ256" s="258"/>
      <c r="XK256" s="45"/>
      <c r="XL256" s="45"/>
      <c r="XM256" s="48"/>
      <c r="XN256" s="48"/>
      <c r="XO256" s="48"/>
      <c r="XP256" s="48"/>
      <c r="XQ256" s="48"/>
      <c r="XR256" s="48"/>
      <c r="XS256" s="48"/>
      <c r="XT256" s="48"/>
      <c r="XU256" s="48"/>
      <c r="XV256" s="48"/>
      <c r="XW256" s="48"/>
      <c r="XX256" s="48"/>
      <c r="XY256" s="48"/>
      <c r="XZ256" s="48"/>
      <c r="YA256" s="48"/>
      <c r="YB256" s="48"/>
      <c r="YC256" s="48"/>
      <c r="YD256" s="48"/>
      <c r="YE256" s="48"/>
      <c r="YF256" s="48"/>
      <c r="YG256" s="48"/>
      <c r="YH256" s="48"/>
      <c r="YI256" s="48"/>
      <c r="YJ256" s="48"/>
      <c r="YK256" s="48"/>
      <c r="YL256" s="48"/>
      <c r="YM256" s="48"/>
      <c r="YN256" s="48"/>
      <c r="YO256" s="48"/>
      <c r="YP256" s="48"/>
      <c r="YQ256" s="48"/>
      <c r="YR256" s="48"/>
      <c r="YS256" s="48"/>
      <c r="YT256" s="48"/>
      <c r="YU256" s="48"/>
      <c r="YV256" s="48"/>
      <c r="YW256" s="48"/>
      <c r="YX256" s="48"/>
      <c r="YY256" s="48"/>
      <c r="YZ256" s="48"/>
      <c r="ZA256" s="48"/>
      <c r="ZB256" s="48"/>
      <c r="ZC256" s="48"/>
      <c r="ZD256" s="48"/>
      <c r="ZE256" s="48"/>
      <c r="ZF256" s="48"/>
      <c r="ZG256" s="48"/>
      <c r="ZH256" s="48"/>
      <c r="ZI256" s="48"/>
      <c r="ZJ256" s="48"/>
      <c r="ZK256" s="48"/>
      <c r="ZL256" s="48"/>
      <c r="ZM256" s="48"/>
      <c r="ZN256" s="48"/>
      <c r="ZO256" s="48"/>
      <c r="ZP256" s="48"/>
      <c r="ZQ256" s="48"/>
      <c r="ZR256" s="48"/>
      <c r="ZS256" s="48"/>
      <c r="ZT256" s="48"/>
      <c r="ZU256" s="48"/>
      <c r="ZV256" s="48"/>
      <c r="ZW256" s="48"/>
      <c r="ZX256" s="48"/>
      <c r="ZY256" s="48"/>
      <c r="ZZ256" s="48"/>
      <c r="AAA256" s="48"/>
      <c r="AAB256" s="48"/>
      <c r="AAC256" s="48"/>
      <c r="AAD256" s="48"/>
      <c r="AAE256" s="48"/>
      <c r="AAF256" s="48"/>
      <c r="AAG256" s="48"/>
      <c r="AAH256" s="48"/>
      <c r="AAI256" s="48"/>
      <c r="AAJ256" s="48"/>
      <c r="AAK256" s="48"/>
      <c r="AAL256" s="48"/>
      <c r="AAM256" s="48"/>
      <c r="AAN256" s="48"/>
      <c r="AAO256" s="48"/>
      <c r="AAP256" s="48"/>
      <c r="AAQ256" s="48"/>
      <c r="AAR256" s="48"/>
      <c r="AAS256" s="48"/>
      <c r="AAT256" s="48"/>
      <c r="AAU256" s="48"/>
      <c r="AAV256" s="48"/>
      <c r="AAW256" s="48"/>
      <c r="AAX256" s="48"/>
      <c r="AAY256" s="48"/>
      <c r="AAZ256" s="48"/>
      <c r="ABA256" s="48"/>
      <c r="ABB256" s="48"/>
      <c r="ABC256" s="48"/>
      <c r="ABD256" s="48"/>
      <c r="ABE256" s="48"/>
      <c r="ABF256" s="48"/>
      <c r="ABG256" s="48"/>
      <c r="ABH256" s="48"/>
      <c r="ABI256" s="48"/>
      <c r="ABJ256" s="48"/>
      <c r="ABK256" s="48"/>
      <c r="ABL256" s="48"/>
      <c r="ABM256" s="48"/>
      <c r="ABN256" s="48"/>
      <c r="ABO256" s="48"/>
      <c r="ABP256" s="48"/>
      <c r="ABQ256" s="48"/>
      <c r="ABR256" s="48"/>
      <c r="ABS256" s="48"/>
      <c r="ABT256" s="48"/>
      <c r="ABU256" s="48"/>
      <c r="ABV256" s="48"/>
      <c r="ABW256" s="48"/>
      <c r="ABX256" s="48"/>
      <c r="ABY256" s="48"/>
      <c r="ABZ256" s="48"/>
      <c r="ACA256" s="48"/>
      <c r="ACB256" s="48"/>
      <c r="ACC256" s="48"/>
      <c r="ACD256" s="48"/>
      <c r="ACE256" s="48"/>
      <c r="ACF256" s="48"/>
      <c r="ACG256" s="48"/>
      <c r="ACH256" s="48"/>
      <c r="ACI256" s="48"/>
      <c r="ACJ256" s="48"/>
      <c r="ACK256" s="48"/>
      <c r="ACL256" s="48"/>
      <c r="ACM256" s="48"/>
      <c r="ACN256" s="48"/>
      <c r="ACO256" s="48"/>
      <c r="ACP256" s="48"/>
      <c r="ACQ256" s="48"/>
      <c r="ACR256" s="48"/>
      <c r="ACS256" s="48"/>
      <c r="ACT256" s="48"/>
      <c r="ACU256" s="48"/>
      <c r="ACV256" s="48"/>
      <c r="ACW256" s="48"/>
      <c r="ACX256" s="48"/>
      <c r="ACY256" s="48"/>
      <c r="ACZ256" s="48"/>
      <c r="ADA256" s="48"/>
      <c r="ADB256" s="48"/>
      <c r="ADC256" s="48"/>
      <c r="ADD256" s="48"/>
      <c r="ADE256" s="48"/>
      <c r="ADF256" s="48"/>
      <c r="ADG256" s="48"/>
      <c r="ADH256" s="48"/>
      <c r="ADI256" s="48"/>
      <c r="ADJ256" s="48"/>
      <c r="ADK256" s="48"/>
      <c r="ADL256" s="48"/>
      <c r="ADM256" s="48"/>
      <c r="ADN256" s="48"/>
      <c r="ADO256" s="48"/>
      <c r="ADP256" s="48"/>
      <c r="ADQ256" s="48"/>
      <c r="ADR256" s="48"/>
      <c r="ADS256" s="48"/>
      <c r="ADT256" s="48"/>
      <c r="ADU256" s="48"/>
      <c r="ADV256" s="48"/>
      <c r="ADW256" s="48"/>
      <c r="ADX256" s="48"/>
      <c r="ADY256" s="48"/>
      <c r="ADZ256" s="48"/>
      <c r="AEA256" s="48"/>
      <c r="AEB256" s="48"/>
      <c r="AEC256" s="48"/>
      <c r="AED256" s="48"/>
      <c r="AEE256" s="48"/>
      <c r="AEF256" s="48"/>
      <c r="AEG256" s="48"/>
      <c r="AEH256" s="48"/>
      <c r="AEI256" s="48"/>
      <c r="AEJ256" s="48"/>
      <c r="AEK256" s="48"/>
      <c r="AEL256" s="48"/>
      <c r="AEM256" s="48"/>
      <c r="AEN256" s="48"/>
      <c r="AEO256" s="48"/>
      <c r="AEP256" s="48"/>
      <c r="AEQ256" s="48"/>
      <c r="AER256" s="48"/>
      <c r="AES256" s="48"/>
      <c r="AET256" s="48"/>
      <c r="AEU256" s="48"/>
      <c r="AEV256" s="48"/>
      <c r="AEW256" s="48"/>
      <c r="AEX256" s="48"/>
      <c r="AEY256" s="48"/>
      <c r="AEZ256" s="48"/>
      <c r="AFA256" s="48"/>
      <c r="AFB256" s="48"/>
      <c r="AFC256" s="48"/>
      <c r="AFD256" s="48"/>
      <c r="AFE256" s="48"/>
      <c r="AFF256" s="48"/>
      <c r="AFG256" s="48"/>
      <c r="AFH256" s="48"/>
      <c r="AFI256" s="48"/>
      <c r="AFJ256" s="48"/>
      <c r="AFK256" s="48"/>
      <c r="AFL256" s="48"/>
      <c r="AFM256" s="48"/>
      <c r="AFN256" s="48"/>
      <c r="AFO256" s="48"/>
      <c r="AFP256" s="48"/>
      <c r="AFQ256" s="48"/>
      <c r="AFR256" s="48"/>
      <c r="AFS256" s="48"/>
      <c r="AFT256" s="48"/>
      <c r="AFU256" s="48"/>
      <c r="AFV256" s="48"/>
      <c r="AFW256" s="48"/>
      <c r="AFX256" s="48"/>
      <c r="AFY256" s="48"/>
      <c r="AFZ256" s="48"/>
      <c r="AGA256" s="48"/>
      <c r="AGB256" s="48"/>
      <c r="AGC256" s="48"/>
      <c r="AGD256" s="48"/>
      <c r="AGE256" s="48"/>
      <c r="AGF256" s="48"/>
      <c r="AGG256" s="48"/>
      <c r="AGH256" s="48"/>
      <c r="AGI256" s="48"/>
      <c r="AGJ256" s="48"/>
      <c r="AGK256" s="48"/>
      <c r="AGL256" s="48"/>
      <c r="AGM256" s="48"/>
      <c r="AGN256" s="48"/>
      <c r="AGO256" s="48"/>
      <c r="AGP256" s="48"/>
      <c r="AGQ256" s="48"/>
      <c r="AGR256" s="48"/>
      <c r="AGS256" s="48"/>
      <c r="AGT256" s="48"/>
      <c r="AGU256" s="48"/>
      <c r="AGV256" s="48"/>
      <c r="AGW256" s="48"/>
      <c r="AGX256" s="48"/>
      <c r="AGY256" s="48"/>
      <c r="AGZ256" s="48"/>
      <c r="AHA256" s="48"/>
      <c r="AHB256" s="48"/>
      <c r="AHC256" s="48"/>
      <c r="AHD256" s="48"/>
      <c r="AHE256" s="48"/>
      <c r="AHF256" s="48"/>
      <c r="AHG256" s="48"/>
      <c r="AHH256" s="48"/>
      <c r="AHI256" s="48"/>
      <c r="AHJ256" s="48"/>
      <c r="AHK256" s="48"/>
      <c r="AHL256" s="48"/>
      <c r="AHM256" s="48"/>
      <c r="AHN256" s="48"/>
      <c r="AHO256" s="48"/>
      <c r="AHP256" s="48"/>
      <c r="AHQ256" s="48"/>
      <c r="AHR256" s="48"/>
      <c r="AHS256" s="48"/>
      <c r="AHT256" s="48"/>
      <c r="AHU256" s="48"/>
      <c r="AHV256" s="48"/>
      <c r="AHW256" s="48"/>
      <c r="AHX256" s="48"/>
      <c r="AHY256" s="48"/>
      <c r="AHZ256" s="48"/>
      <c r="AIA256" s="48"/>
      <c r="AIB256" s="48"/>
      <c r="AIC256" s="48"/>
      <c r="AID256" s="48"/>
      <c r="AIE256" s="48"/>
      <c r="AIF256" s="48"/>
      <c r="AIG256" s="48"/>
      <c r="AIH256" s="48"/>
      <c r="AII256" s="48"/>
      <c r="AIJ256" s="48"/>
      <c r="AIK256" s="48"/>
      <c r="AIL256" s="48"/>
      <c r="AIM256" s="48"/>
      <c r="AIN256" s="48"/>
      <c r="AIO256" s="48"/>
      <c r="AIP256" s="48"/>
      <c r="AIQ256" s="48"/>
      <c r="AIR256" s="48"/>
      <c r="AIS256" s="48"/>
      <c r="AIT256" s="48"/>
      <c r="AIU256" s="48"/>
      <c r="AIV256" s="48"/>
      <c r="AIW256" s="48"/>
      <c r="AIX256" s="48"/>
      <c r="AIY256" s="48"/>
      <c r="AIZ256" s="48"/>
      <c r="AJA256" s="48"/>
      <c r="AJB256" s="48"/>
      <c r="AJC256" s="48"/>
      <c r="AJD256" s="48"/>
      <c r="AJE256" s="48"/>
      <c r="AJF256" s="48"/>
      <c r="AJG256" s="48"/>
      <c r="AJH256" s="48"/>
      <c r="AJI256" s="48"/>
      <c r="AJJ256" s="48"/>
      <c r="AJK256" s="48"/>
      <c r="AJL256" s="48"/>
      <c r="AJM256" s="48"/>
      <c r="AJN256" s="48"/>
      <c r="AJO256" s="48"/>
      <c r="AJP256" s="48"/>
      <c r="AJQ256" s="48"/>
      <c r="AJR256" s="48"/>
      <c r="AJS256" s="48"/>
      <c r="AJT256" s="48"/>
      <c r="AJU256" s="48"/>
      <c r="AJV256" s="48"/>
      <c r="AJW256" s="48"/>
      <c r="AJX256" s="48"/>
      <c r="AJY256" s="48"/>
      <c r="AJZ256" s="48"/>
      <c r="AKA256" s="48"/>
      <c r="AKB256" s="48"/>
      <c r="AKC256" s="48"/>
      <c r="AKD256" s="48"/>
      <c r="AKE256" s="48"/>
      <c r="AKF256" s="48"/>
      <c r="AKG256" s="48"/>
      <c r="AKH256" s="48"/>
      <c r="AKI256" s="48"/>
      <c r="AKJ256" s="48"/>
      <c r="AKK256" s="48"/>
      <c r="AKL256" s="48"/>
      <c r="AKM256" s="48"/>
      <c r="AKN256" s="48"/>
      <c r="AKO256" s="48"/>
      <c r="AKP256" s="48"/>
      <c r="AKQ256" s="48"/>
      <c r="AKR256" s="48"/>
      <c r="AKS256" s="48"/>
      <c r="AKT256" s="48"/>
      <c r="AKU256" s="48"/>
      <c r="AKV256" s="48"/>
      <c r="AKW256" s="48"/>
      <c r="AKX256" s="48"/>
      <c r="AKY256" s="48"/>
      <c r="AKZ256" s="48"/>
      <c r="ALA256" s="48"/>
      <c r="ALB256" s="48"/>
      <c r="ALC256" s="48"/>
      <c r="ALD256" s="48"/>
      <c r="ALE256" s="48"/>
      <c r="ALF256" s="48"/>
      <c r="ALG256" s="48"/>
      <c r="ALH256" s="48"/>
      <c r="ALI256" s="48"/>
      <c r="ALJ256" s="48"/>
      <c r="ALK256" s="48"/>
      <c r="ALL256" s="48"/>
      <c r="ALM256" s="48"/>
      <c r="ALN256" s="48"/>
      <c r="ALO256" s="48"/>
      <c r="ALP256" s="48"/>
      <c r="ALQ256" s="48"/>
      <c r="ALR256" s="48"/>
      <c r="ALS256" s="48"/>
      <c r="ALT256" s="48"/>
      <c r="ALU256" s="48"/>
      <c r="ALV256" s="48"/>
      <c r="ALW256" s="48"/>
      <c r="ALX256" s="48"/>
      <c r="ALY256" s="48"/>
      <c r="ALZ256" s="48"/>
      <c r="AMA256" s="48"/>
      <c r="AMB256" s="48"/>
      <c r="AMC256" s="48"/>
      <c r="AMD256" s="48"/>
      <c r="AME256" s="48"/>
      <c r="AMF256" s="48"/>
      <c r="AMG256" s="48"/>
      <c r="AMH256" s="48"/>
      <c r="AMI256" s="48"/>
      <c r="AMJ256" s="48"/>
    </row>
    <row r="257" s="243" customFormat="true" ht="16.5" hidden="false" customHeight="true" outlineLevel="0" collapsed="false">
      <c r="A257" s="240" t="n">
        <f aca="false">A256+1</f>
        <v>245</v>
      </c>
      <c r="B257" s="242" t="s">
        <v>672</v>
      </c>
      <c r="C257" s="242" t="s">
        <v>672</v>
      </c>
      <c r="D257" s="242" t="s">
        <v>360</v>
      </c>
      <c r="E257" s="242" t="s">
        <v>297</v>
      </c>
      <c r="F257" s="242" t="n">
        <v>0</v>
      </c>
      <c r="G257" s="243" t="s">
        <v>298</v>
      </c>
      <c r="H257" s="244" t="s">
        <v>294</v>
      </c>
      <c r="I257" s="242" t="n">
        <f aca="false">COUNTIF($C$13:$C$265,$C257)</f>
        <v>1</v>
      </c>
      <c r="J257" s="245" t="n">
        <f aca="false">COUNTIF($B$13:$B$265,$B257)</f>
        <v>1</v>
      </c>
      <c r="K257" s="244"/>
      <c r="L257" s="246"/>
      <c r="M257" s="246"/>
      <c r="N257" s="246"/>
      <c r="O257" s="247" t="n">
        <f aca="false">L257*M257*N257/10^9</f>
        <v>0</v>
      </c>
      <c r="P257" s="248" t="n">
        <v>0.071294106</v>
      </c>
      <c r="Q257" s="249"/>
      <c r="R257" s="250"/>
      <c r="S257" s="251"/>
      <c r="T257" s="252"/>
      <c r="U257" s="253" t="n">
        <v>200.134</v>
      </c>
      <c r="V257" s="254"/>
      <c r="W257" s="255" t="n">
        <f aca="false">SUM(X257:WY257)</f>
        <v>30</v>
      </c>
      <c r="X257" s="243" t="n">
        <v>0</v>
      </c>
      <c r="Y257" s="243" t="n">
        <v>0</v>
      </c>
      <c r="Z257" s="243" t="n">
        <v>0</v>
      </c>
      <c r="AA257" s="243" t="n">
        <v>0</v>
      </c>
      <c r="AB257" s="243" t="n">
        <v>0</v>
      </c>
      <c r="AC257" s="243" t="n">
        <v>0</v>
      </c>
      <c r="AD257" s="243" t="n">
        <v>0</v>
      </c>
      <c r="AE257" s="243" t="n">
        <v>0</v>
      </c>
      <c r="AF257" s="243" t="n">
        <v>0</v>
      </c>
      <c r="AG257" s="243" t="n">
        <v>0</v>
      </c>
      <c r="AH257" s="243" t="n">
        <v>0</v>
      </c>
      <c r="AI257" s="243" t="n">
        <v>0</v>
      </c>
      <c r="AJ257" s="243" t="n">
        <v>0</v>
      </c>
      <c r="AK257" s="243" t="n">
        <v>0</v>
      </c>
      <c r="AL257" s="243" t="n">
        <v>0</v>
      </c>
      <c r="AM257" s="243" t="n">
        <v>0</v>
      </c>
      <c r="AP257" s="243" t="n">
        <v>0</v>
      </c>
      <c r="AQ257" s="243" t="n">
        <v>0</v>
      </c>
      <c r="AR257" s="243" t="n">
        <v>0</v>
      </c>
      <c r="AS257" s="243" t="n">
        <v>0</v>
      </c>
      <c r="AT257" s="243" t="n">
        <v>0</v>
      </c>
      <c r="AU257" s="243" t="n">
        <v>0</v>
      </c>
      <c r="AV257" s="243" t="n">
        <v>0</v>
      </c>
      <c r="AW257" s="243" t="n">
        <v>0</v>
      </c>
      <c r="AX257" s="243" t="n">
        <v>0</v>
      </c>
      <c r="AY257" s="243" t="n">
        <v>0</v>
      </c>
      <c r="AZ257" s="243" t="n">
        <v>0</v>
      </c>
      <c r="BA257" s="243" t="n">
        <v>0</v>
      </c>
      <c r="BB257" s="243" t="n">
        <v>0</v>
      </c>
      <c r="BC257" s="243" t="n">
        <v>0</v>
      </c>
      <c r="BD257" s="243" t="n">
        <v>0</v>
      </c>
      <c r="BE257" s="243" t="n">
        <v>0</v>
      </c>
      <c r="BF257" s="243" t="n">
        <v>0</v>
      </c>
      <c r="BG257" s="243" t="n">
        <v>0</v>
      </c>
      <c r="BH257" s="243" t="n">
        <v>0</v>
      </c>
      <c r="BI257" s="243" t="n">
        <v>0</v>
      </c>
      <c r="BJ257" s="243" t="n">
        <v>0</v>
      </c>
      <c r="BK257" s="243" t="n">
        <v>0</v>
      </c>
      <c r="BL257" s="243" t="n">
        <v>0</v>
      </c>
      <c r="BM257" s="243" t="n">
        <v>0</v>
      </c>
      <c r="BN257" s="243" t="n">
        <v>0</v>
      </c>
      <c r="BO257" s="243" t="n">
        <v>0</v>
      </c>
      <c r="BP257" s="243" t="n">
        <v>0</v>
      </c>
      <c r="BQ257" s="243" t="n">
        <v>0</v>
      </c>
      <c r="BR257" s="243" t="n">
        <v>0</v>
      </c>
      <c r="BS257" s="243" t="n">
        <v>0</v>
      </c>
      <c r="BT257" s="243" t="n">
        <v>0</v>
      </c>
      <c r="BU257" s="243" t="n">
        <v>0</v>
      </c>
      <c r="BV257" s="243" t="n">
        <v>0</v>
      </c>
      <c r="BW257" s="243" t="n">
        <v>0</v>
      </c>
      <c r="BX257" s="243" t="n">
        <v>0</v>
      </c>
      <c r="BY257" s="243" t="n">
        <v>0</v>
      </c>
      <c r="BZ257" s="243" t="n">
        <v>0</v>
      </c>
      <c r="CA257" s="243" t="n">
        <v>0</v>
      </c>
      <c r="CB257" s="243" t="n">
        <v>0</v>
      </c>
      <c r="CC257" s="243" t="n">
        <v>0</v>
      </c>
      <c r="CD257" s="243" t="n">
        <v>0</v>
      </c>
      <c r="CE257" s="243" t="n">
        <v>0</v>
      </c>
      <c r="CF257" s="243" t="n">
        <v>0</v>
      </c>
      <c r="CG257" s="243" t="n">
        <v>0</v>
      </c>
      <c r="CH257" s="243" t="n">
        <v>0</v>
      </c>
      <c r="CI257" s="243" t="n">
        <v>0</v>
      </c>
      <c r="CJ257" s="243" t="n">
        <v>0</v>
      </c>
      <c r="CK257" s="243" t="n">
        <v>0</v>
      </c>
      <c r="CL257" s="243" t="n">
        <v>0</v>
      </c>
      <c r="CM257" s="243" t="n">
        <v>0</v>
      </c>
      <c r="CN257" s="243" t="n">
        <v>30</v>
      </c>
      <c r="WY257" s="236" t="n">
        <v>0</v>
      </c>
      <c r="WZ257" s="108"/>
      <c r="XA257" s="237" t="n">
        <v>0</v>
      </c>
      <c r="XB257" s="61" t="n">
        <v>30</v>
      </c>
      <c r="XC257" s="200" t="n">
        <f aca="false">XB257-W257</f>
        <v>0</v>
      </c>
      <c r="XD257" s="256" t="n">
        <f aca="false">SUMIF('TRIEN KHAI SX'!$B$8:$B$262,$B257,'TRIEN KHAI SX'!$CM$8:$CM$262)-W257</f>
        <v>-30</v>
      </c>
      <c r="XE257" s="257" t="n">
        <f aca="false">SUMIF('TRIEN KHAI SX'!$B$8:$B$262,$B257,'TRIEN KHAI SX'!$FG$8:$FG$262)</f>
        <v>-30</v>
      </c>
      <c r="XF257" s="258"/>
      <c r="XG257" s="258"/>
      <c r="XH257" s="258"/>
      <c r="XI257" s="258"/>
      <c r="XJ257" s="258"/>
      <c r="XK257" s="45"/>
      <c r="XL257" s="45"/>
      <c r="XM257" s="48"/>
      <c r="XN257" s="48"/>
      <c r="XO257" s="48"/>
      <c r="XP257" s="48"/>
      <c r="XQ257" s="48"/>
      <c r="XR257" s="48"/>
      <c r="XS257" s="48"/>
      <c r="XT257" s="48"/>
      <c r="XU257" s="48"/>
      <c r="XV257" s="48"/>
      <c r="XW257" s="48"/>
      <c r="XX257" s="48"/>
      <c r="XY257" s="48"/>
      <c r="XZ257" s="48"/>
      <c r="YA257" s="48"/>
      <c r="YB257" s="48"/>
      <c r="YC257" s="48"/>
      <c r="YD257" s="48"/>
      <c r="YE257" s="48"/>
      <c r="YF257" s="48"/>
      <c r="YG257" s="48"/>
      <c r="YH257" s="48"/>
      <c r="YI257" s="48"/>
      <c r="YJ257" s="48"/>
      <c r="YK257" s="48"/>
      <c r="YL257" s="48"/>
      <c r="YM257" s="48"/>
      <c r="YN257" s="48"/>
      <c r="YO257" s="48"/>
      <c r="YP257" s="48"/>
      <c r="YQ257" s="48"/>
      <c r="YR257" s="48"/>
      <c r="YS257" s="48"/>
      <c r="YT257" s="48"/>
      <c r="YU257" s="48"/>
      <c r="YV257" s="48"/>
      <c r="YW257" s="48"/>
      <c r="YX257" s="48"/>
      <c r="YY257" s="48"/>
      <c r="YZ257" s="48"/>
      <c r="ZA257" s="48"/>
      <c r="ZB257" s="48"/>
      <c r="ZC257" s="48"/>
      <c r="ZD257" s="48"/>
      <c r="ZE257" s="48"/>
      <c r="ZF257" s="48"/>
      <c r="ZG257" s="48"/>
      <c r="ZH257" s="48"/>
      <c r="ZI257" s="48"/>
      <c r="ZJ257" s="48"/>
      <c r="ZK257" s="48"/>
      <c r="ZL257" s="48"/>
      <c r="ZM257" s="48"/>
      <c r="ZN257" s="48"/>
      <c r="ZO257" s="48"/>
      <c r="ZP257" s="48"/>
      <c r="ZQ257" s="48"/>
      <c r="ZR257" s="48"/>
      <c r="ZS257" s="48"/>
      <c r="ZT257" s="48"/>
      <c r="ZU257" s="48"/>
      <c r="ZV257" s="48"/>
      <c r="ZW257" s="48"/>
      <c r="ZX257" s="48"/>
      <c r="ZY257" s="48"/>
      <c r="ZZ257" s="48"/>
      <c r="AAA257" s="48"/>
      <c r="AAB257" s="48"/>
      <c r="AAC257" s="48"/>
      <c r="AAD257" s="48"/>
      <c r="AAE257" s="48"/>
      <c r="AAF257" s="48"/>
      <c r="AAG257" s="48"/>
      <c r="AAH257" s="48"/>
      <c r="AAI257" s="48"/>
      <c r="AAJ257" s="48"/>
      <c r="AAK257" s="48"/>
      <c r="AAL257" s="48"/>
      <c r="AAM257" s="48"/>
      <c r="AAN257" s="48"/>
      <c r="AAO257" s="48"/>
      <c r="AAP257" s="48"/>
      <c r="AAQ257" s="48"/>
      <c r="AAR257" s="48"/>
      <c r="AAS257" s="48"/>
      <c r="AAT257" s="48"/>
      <c r="AAU257" s="48"/>
      <c r="AAV257" s="48"/>
      <c r="AAW257" s="48"/>
      <c r="AAX257" s="48"/>
      <c r="AAY257" s="48"/>
      <c r="AAZ257" s="48"/>
      <c r="ABA257" s="48"/>
      <c r="ABB257" s="48"/>
      <c r="ABC257" s="48"/>
      <c r="ABD257" s="48"/>
      <c r="ABE257" s="48"/>
      <c r="ABF257" s="48"/>
      <c r="ABG257" s="48"/>
      <c r="ABH257" s="48"/>
      <c r="ABI257" s="48"/>
      <c r="ABJ257" s="48"/>
      <c r="ABK257" s="48"/>
      <c r="ABL257" s="48"/>
      <c r="ABM257" s="48"/>
      <c r="ABN257" s="48"/>
      <c r="ABO257" s="48"/>
      <c r="ABP257" s="48"/>
      <c r="ABQ257" s="48"/>
      <c r="ABR257" s="48"/>
      <c r="ABS257" s="48"/>
      <c r="ABT257" s="48"/>
      <c r="ABU257" s="48"/>
      <c r="ABV257" s="48"/>
      <c r="ABW257" s="48"/>
      <c r="ABX257" s="48"/>
      <c r="ABY257" s="48"/>
      <c r="ABZ257" s="48"/>
      <c r="ACA257" s="48"/>
      <c r="ACB257" s="48"/>
      <c r="ACC257" s="48"/>
      <c r="ACD257" s="48"/>
      <c r="ACE257" s="48"/>
      <c r="ACF257" s="48"/>
      <c r="ACG257" s="48"/>
      <c r="ACH257" s="48"/>
      <c r="ACI257" s="48"/>
      <c r="ACJ257" s="48"/>
      <c r="ACK257" s="48"/>
      <c r="ACL257" s="48"/>
      <c r="ACM257" s="48"/>
      <c r="ACN257" s="48"/>
      <c r="ACO257" s="48"/>
      <c r="ACP257" s="48"/>
      <c r="ACQ257" s="48"/>
      <c r="ACR257" s="48"/>
      <c r="ACS257" s="48"/>
      <c r="ACT257" s="48"/>
      <c r="ACU257" s="48"/>
      <c r="ACV257" s="48"/>
      <c r="ACW257" s="48"/>
      <c r="ACX257" s="48"/>
      <c r="ACY257" s="48"/>
      <c r="ACZ257" s="48"/>
      <c r="ADA257" s="48"/>
      <c r="ADB257" s="48"/>
      <c r="ADC257" s="48"/>
      <c r="ADD257" s="48"/>
      <c r="ADE257" s="48"/>
      <c r="ADF257" s="48"/>
      <c r="ADG257" s="48"/>
      <c r="ADH257" s="48"/>
      <c r="ADI257" s="48"/>
      <c r="ADJ257" s="48"/>
      <c r="ADK257" s="48"/>
      <c r="ADL257" s="48"/>
      <c r="ADM257" s="48"/>
      <c r="ADN257" s="48"/>
      <c r="ADO257" s="48"/>
      <c r="ADP257" s="48"/>
      <c r="ADQ257" s="48"/>
      <c r="ADR257" s="48"/>
      <c r="ADS257" s="48"/>
      <c r="ADT257" s="48"/>
      <c r="ADU257" s="48"/>
      <c r="ADV257" s="48"/>
      <c r="ADW257" s="48"/>
      <c r="ADX257" s="48"/>
      <c r="ADY257" s="48"/>
      <c r="ADZ257" s="48"/>
      <c r="AEA257" s="48"/>
      <c r="AEB257" s="48"/>
      <c r="AEC257" s="48"/>
      <c r="AED257" s="48"/>
      <c r="AEE257" s="48"/>
      <c r="AEF257" s="48"/>
      <c r="AEG257" s="48"/>
      <c r="AEH257" s="48"/>
      <c r="AEI257" s="48"/>
      <c r="AEJ257" s="48"/>
      <c r="AEK257" s="48"/>
      <c r="AEL257" s="48"/>
      <c r="AEM257" s="48"/>
      <c r="AEN257" s="48"/>
      <c r="AEO257" s="48"/>
      <c r="AEP257" s="48"/>
      <c r="AEQ257" s="48"/>
      <c r="AER257" s="48"/>
      <c r="AES257" s="48"/>
      <c r="AET257" s="48"/>
      <c r="AEU257" s="48"/>
      <c r="AEV257" s="48"/>
      <c r="AEW257" s="48"/>
      <c r="AEX257" s="48"/>
      <c r="AEY257" s="48"/>
      <c r="AEZ257" s="48"/>
      <c r="AFA257" s="48"/>
      <c r="AFB257" s="48"/>
      <c r="AFC257" s="48"/>
      <c r="AFD257" s="48"/>
      <c r="AFE257" s="48"/>
      <c r="AFF257" s="48"/>
      <c r="AFG257" s="48"/>
      <c r="AFH257" s="48"/>
      <c r="AFI257" s="48"/>
      <c r="AFJ257" s="48"/>
      <c r="AFK257" s="48"/>
      <c r="AFL257" s="48"/>
      <c r="AFM257" s="48"/>
      <c r="AFN257" s="48"/>
      <c r="AFO257" s="48"/>
      <c r="AFP257" s="48"/>
      <c r="AFQ257" s="48"/>
      <c r="AFR257" s="48"/>
      <c r="AFS257" s="48"/>
      <c r="AFT257" s="48"/>
      <c r="AFU257" s="48"/>
      <c r="AFV257" s="48"/>
      <c r="AFW257" s="48"/>
      <c r="AFX257" s="48"/>
      <c r="AFY257" s="48"/>
      <c r="AFZ257" s="48"/>
      <c r="AGA257" s="48"/>
      <c r="AGB257" s="48"/>
      <c r="AGC257" s="48"/>
      <c r="AGD257" s="48"/>
      <c r="AGE257" s="48"/>
      <c r="AGF257" s="48"/>
      <c r="AGG257" s="48"/>
      <c r="AGH257" s="48"/>
      <c r="AGI257" s="48"/>
      <c r="AGJ257" s="48"/>
      <c r="AGK257" s="48"/>
      <c r="AGL257" s="48"/>
      <c r="AGM257" s="48"/>
      <c r="AGN257" s="48"/>
      <c r="AGO257" s="48"/>
      <c r="AGP257" s="48"/>
      <c r="AGQ257" s="48"/>
      <c r="AGR257" s="48"/>
      <c r="AGS257" s="48"/>
      <c r="AGT257" s="48"/>
      <c r="AGU257" s="48"/>
      <c r="AGV257" s="48"/>
      <c r="AGW257" s="48"/>
      <c r="AGX257" s="48"/>
      <c r="AGY257" s="48"/>
      <c r="AGZ257" s="48"/>
      <c r="AHA257" s="48"/>
      <c r="AHB257" s="48"/>
      <c r="AHC257" s="48"/>
      <c r="AHD257" s="48"/>
      <c r="AHE257" s="48"/>
      <c r="AHF257" s="48"/>
      <c r="AHG257" s="48"/>
      <c r="AHH257" s="48"/>
      <c r="AHI257" s="48"/>
      <c r="AHJ257" s="48"/>
      <c r="AHK257" s="48"/>
      <c r="AHL257" s="48"/>
      <c r="AHM257" s="48"/>
      <c r="AHN257" s="48"/>
      <c r="AHO257" s="48"/>
      <c r="AHP257" s="48"/>
      <c r="AHQ257" s="48"/>
      <c r="AHR257" s="48"/>
      <c r="AHS257" s="48"/>
      <c r="AHT257" s="48"/>
      <c r="AHU257" s="48"/>
      <c r="AHV257" s="48"/>
      <c r="AHW257" s="48"/>
      <c r="AHX257" s="48"/>
      <c r="AHY257" s="48"/>
      <c r="AHZ257" s="48"/>
      <c r="AIA257" s="48"/>
      <c r="AIB257" s="48"/>
      <c r="AIC257" s="48"/>
      <c r="AID257" s="48"/>
      <c r="AIE257" s="48"/>
      <c r="AIF257" s="48"/>
      <c r="AIG257" s="48"/>
      <c r="AIH257" s="48"/>
      <c r="AII257" s="48"/>
      <c r="AIJ257" s="48"/>
      <c r="AIK257" s="48"/>
      <c r="AIL257" s="48"/>
      <c r="AIM257" s="48"/>
      <c r="AIN257" s="48"/>
      <c r="AIO257" s="48"/>
      <c r="AIP257" s="48"/>
      <c r="AIQ257" s="48"/>
      <c r="AIR257" s="48"/>
      <c r="AIS257" s="48"/>
      <c r="AIT257" s="48"/>
      <c r="AIU257" s="48"/>
      <c r="AIV257" s="48"/>
      <c r="AIW257" s="48"/>
      <c r="AIX257" s="48"/>
      <c r="AIY257" s="48"/>
      <c r="AIZ257" s="48"/>
      <c r="AJA257" s="48"/>
      <c r="AJB257" s="48"/>
      <c r="AJC257" s="48"/>
      <c r="AJD257" s="48"/>
      <c r="AJE257" s="48"/>
      <c r="AJF257" s="48"/>
      <c r="AJG257" s="48"/>
      <c r="AJH257" s="48"/>
      <c r="AJI257" s="48"/>
      <c r="AJJ257" s="48"/>
      <c r="AJK257" s="48"/>
      <c r="AJL257" s="48"/>
      <c r="AJM257" s="48"/>
      <c r="AJN257" s="48"/>
      <c r="AJO257" s="48"/>
      <c r="AJP257" s="48"/>
      <c r="AJQ257" s="48"/>
      <c r="AJR257" s="48"/>
      <c r="AJS257" s="48"/>
      <c r="AJT257" s="48"/>
      <c r="AJU257" s="48"/>
      <c r="AJV257" s="48"/>
      <c r="AJW257" s="48"/>
      <c r="AJX257" s="48"/>
      <c r="AJY257" s="48"/>
      <c r="AJZ257" s="48"/>
      <c r="AKA257" s="48"/>
      <c r="AKB257" s="48"/>
      <c r="AKC257" s="48"/>
      <c r="AKD257" s="48"/>
      <c r="AKE257" s="48"/>
      <c r="AKF257" s="48"/>
      <c r="AKG257" s="48"/>
      <c r="AKH257" s="48"/>
      <c r="AKI257" s="48"/>
      <c r="AKJ257" s="48"/>
      <c r="AKK257" s="48"/>
      <c r="AKL257" s="48"/>
      <c r="AKM257" s="48"/>
      <c r="AKN257" s="48"/>
      <c r="AKO257" s="48"/>
      <c r="AKP257" s="48"/>
      <c r="AKQ257" s="48"/>
      <c r="AKR257" s="48"/>
      <c r="AKS257" s="48"/>
      <c r="AKT257" s="48"/>
      <c r="AKU257" s="48"/>
      <c r="AKV257" s="48"/>
      <c r="AKW257" s="48"/>
      <c r="AKX257" s="48"/>
      <c r="AKY257" s="48"/>
      <c r="AKZ257" s="48"/>
      <c r="ALA257" s="48"/>
      <c r="ALB257" s="48"/>
      <c r="ALC257" s="48"/>
      <c r="ALD257" s="48"/>
      <c r="ALE257" s="48"/>
      <c r="ALF257" s="48"/>
      <c r="ALG257" s="48"/>
      <c r="ALH257" s="48"/>
      <c r="ALI257" s="48"/>
      <c r="ALJ257" s="48"/>
      <c r="ALK257" s="48"/>
      <c r="ALL257" s="48"/>
      <c r="ALM257" s="48"/>
      <c r="ALN257" s="48"/>
      <c r="ALO257" s="48"/>
      <c r="ALP257" s="48"/>
      <c r="ALQ257" s="48"/>
      <c r="ALR257" s="48"/>
      <c r="ALS257" s="48"/>
      <c r="ALT257" s="48"/>
      <c r="ALU257" s="48"/>
      <c r="ALV257" s="48"/>
      <c r="ALW257" s="48"/>
      <c r="ALX257" s="48"/>
      <c r="ALY257" s="48"/>
      <c r="ALZ257" s="48"/>
      <c r="AMA257" s="48"/>
      <c r="AMB257" s="48"/>
      <c r="AMC257" s="48"/>
      <c r="AMD257" s="48"/>
      <c r="AME257" s="48"/>
      <c r="AMF257" s="48"/>
      <c r="AMG257" s="48"/>
      <c r="AMH257" s="48"/>
      <c r="AMI257" s="48"/>
      <c r="AMJ257" s="48"/>
    </row>
    <row r="258" s="243" customFormat="true" ht="16.5" hidden="false" customHeight="true" outlineLevel="0" collapsed="false">
      <c r="A258" s="240" t="n">
        <f aca="false">A257+1</f>
        <v>246</v>
      </c>
      <c r="B258" s="242" t="s">
        <v>24</v>
      </c>
      <c r="C258" s="242" t="s">
        <v>24</v>
      </c>
      <c r="D258" s="242" t="s">
        <v>340</v>
      </c>
      <c r="E258" s="242" t="s">
        <v>330</v>
      </c>
      <c r="F258" s="242" t="s">
        <v>321</v>
      </c>
      <c r="G258" s="243" t="s">
        <v>331</v>
      </c>
      <c r="H258" s="244" t="s">
        <v>294</v>
      </c>
      <c r="I258" s="242" t="n">
        <f aca="false">COUNTIF($C$13:$C$265,$C258)</f>
        <v>1</v>
      </c>
      <c r="J258" s="245" t="n">
        <f aca="false">COUNTIF($B$13:$B$265,$B258)</f>
        <v>1</v>
      </c>
      <c r="K258" s="244"/>
      <c r="L258" s="246" t="n">
        <v>1155</v>
      </c>
      <c r="M258" s="246" t="n">
        <v>530</v>
      </c>
      <c r="N258" s="246" t="n">
        <v>320</v>
      </c>
      <c r="O258" s="260" t="n">
        <f aca="false">L258*M258*N258/10^9</f>
        <v>0.195888</v>
      </c>
      <c r="P258" s="248" t="n">
        <v>0.056026212</v>
      </c>
      <c r="Q258" s="249"/>
      <c r="R258" s="250"/>
      <c r="S258" s="251"/>
      <c r="T258" s="252"/>
      <c r="U258" s="253" t="n">
        <v>131.4302</v>
      </c>
      <c r="V258" s="254"/>
      <c r="W258" s="255" t="n">
        <f aca="false">SUM(X258:WY258)</f>
        <v>30</v>
      </c>
      <c r="X258" s="243" t="n">
        <v>0</v>
      </c>
      <c r="Y258" s="243" t="n">
        <v>0</v>
      </c>
      <c r="Z258" s="243" t="n">
        <v>0</v>
      </c>
      <c r="AA258" s="243" t="n">
        <v>0</v>
      </c>
      <c r="AB258" s="243" t="n">
        <v>0</v>
      </c>
      <c r="AC258" s="243" t="n">
        <v>0</v>
      </c>
      <c r="AD258" s="243" t="n">
        <v>0</v>
      </c>
      <c r="AE258" s="243" t="n">
        <v>0</v>
      </c>
      <c r="AF258" s="243" t="n">
        <v>0</v>
      </c>
      <c r="AG258" s="243" t="n">
        <v>0</v>
      </c>
      <c r="AH258" s="243" t="n">
        <v>0</v>
      </c>
      <c r="AI258" s="243" t="n">
        <v>0</v>
      </c>
      <c r="AJ258" s="243" t="n">
        <v>0</v>
      </c>
      <c r="AK258" s="243" t="n">
        <v>0</v>
      </c>
      <c r="AL258" s="243" t="n">
        <v>0</v>
      </c>
      <c r="AM258" s="243" t="n">
        <v>0</v>
      </c>
      <c r="AP258" s="243" t="n">
        <v>0</v>
      </c>
      <c r="AQ258" s="243" t="n">
        <v>0</v>
      </c>
      <c r="AR258" s="243" t="n">
        <v>0</v>
      </c>
      <c r="AS258" s="243" t="n">
        <v>0</v>
      </c>
      <c r="AT258" s="243" t="n">
        <v>0</v>
      </c>
      <c r="AU258" s="243" t="n">
        <v>0</v>
      </c>
      <c r="AV258" s="243" t="n">
        <v>0</v>
      </c>
      <c r="AW258" s="243" t="n">
        <v>0</v>
      </c>
      <c r="AX258" s="243" t="n">
        <v>0</v>
      </c>
      <c r="AY258" s="243" t="n">
        <v>0</v>
      </c>
      <c r="AZ258" s="243" t="n">
        <v>0</v>
      </c>
      <c r="BA258" s="243" t="n">
        <v>0</v>
      </c>
      <c r="BB258" s="243" t="n">
        <v>0</v>
      </c>
      <c r="BC258" s="243" t="n">
        <v>0</v>
      </c>
      <c r="BD258" s="243" t="n">
        <v>0</v>
      </c>
      <c r="BE258" s="243" t="n">
        <v>0</v>
      </c>
      <c r="BF258" s="243" t="n">
        <v>0</v>
      </c>
      <c r="BG258" s="243" t="n">
        <v>0</v>
      </c>
      <c r="BH258" s="243" t="n">
        <v>0</v>
      </c>
      <c r="BI258" s="243" t="n">
        <v>0</v>
      </c>
      <c r="BJ258" s="243" t="n">
        <v>0</v>
      </c>
      <c r="BK258" s="243" t="n">
        <v>0</v>
      </c>
      <c r="BL258" s="243" t="n">
        <v>0</v>
      </c>
      <c r="BM258" s="243" t="n">
        <v>0</v>
      </c>
      <c r="BN258" s="243" t="n">
        <v>0</v>
      </c>
      <c r="BO258" s="243" t="n">
        <v>0</v>
      </c>
      <c r="BP258" s="243" t="n">
        <v>0</v>
      </c>
      <c r="BQ258" s="243" t="n">
        <v>0</v>
      </c>
      <c r="BR258" s="243" t="n">
        <v>0</v>
      </c>
      <c r="BS258" s="243" t="n">
        <v>0</v>
      </c>
      <c r="BT258" s="243" t="n">
        <v>0</v>
      </c>
      <c r="BU258" s="243" t="n">
        <v>0</v>
      </c>
      <c r="BV258" s="243" t="n">
        <v>0</v>
      </c>
      <c r="BW258" s="243" t="n">
        <v>0</v>
      </c>
      <c r="BX258" s="243" t="n">
        <v>0</v>
      </c>
      <c r="BY258" s="243" t="n">
        <v>0</v>
      </c>
      <c r="BZ258" s="243" t="n">
        <v>0</v>
      </c>
      <c r="CA258" s="243" t="n">
        <v>0</v>
      </c>
      <c r="CB258" s="243" t="n">
        <v>0</v>
      </c>
      <c r="CC258" s="243" t="n">
        <v>0</v>
      </c>
      <c r="CD258" s="243" t="n">
        <v>0</v>
      </c>
      <c r="CE258" s="243" t="n">
        <v>0</v>
      </c>
      <c r="CF258" s="243" t="n">
        <v>0</v>
      </c>
      <c r="CG258" s="243" t="n">
        <v>0</v>
      </c>
      <c r="CH258" s="243" t="n">
        <v>0</v>
      </c>
      <c r="CI258" s="243" t="n">
        <v>0</v>
      </c>
      <c r="CJ258" s="243" t="n">
        <v>0</v>
      </c>
      <c r="CK258" s="243" t="n">
        <v>0</v>
      </c>
      <c r="CL258" s="243" t="n">
        <v>30</v>
      </c>
      <c r="CM258" s="243" t="n">
        <v>0</v>
      </c>
      <c r="CN258" s="243" t="n">
        <v>0</v>
      </c>
      <c r="WY258" s="236" t="n">
        <v>0</v>
      </c>
      <c r="WZ258" s="108"/>
      <c r="XA258" s="237" t="n">
        <v>30</v>
      </c>
      <c r="XB258" s="61" t="n">
        <v>30</v>
      </c>
      <c r="XC258" s="200" t="n">
        <f aca="false">XB258-W258</f>
        <v>0</v>
      </c>
      <c r="XD258" s="256" t="n">
        <f aca="false">SUMIF('TRIEN KHAI SX'!$B$8:$B$262,$B258,'TRIEN KHAI SX'!$CM$8:$CM$262)-W258</f>
        <v>-30</v>
      </c>
      <c r="XE258" s="257" t="n">
        <f aca="false">SUMIF('TRIEN KHAI SX'!$B$8:$B$262,$B258,'TRIEN KHAI SX'!$FG$8:$FG$262)</f>
        <v>-30</v>
      </c>
      <c r="XF258" s="258"/>
      <c r="XG258" s="258"/>
      <c r="XH258" s="258"/>
      <c r="XI258" s="258"/>
      <c r="XJ258" s="258"/>
      <c r="XK258" s="45"/>
      <c r="XL258" s="45"/>
      <c r="XM258" s="48"/>
      <c r="XN258" s="48"/>
      <c r="XO258" s="48"/>
      <c r="XP258" s="48"/>
      <c r="XQ258" s="48"/>
      <c r="XR258" s="48"/>
      <c r="XS258" s="48"/>
      <c r="XT258" s="48"/>
      <c r="XU258" s="48"/>
      <c r="XV258" s="48"/>
      <c r="XW258" s="48"/>
      <c r="XX258" s="48"/>
      <c r="XY258" s="48"/>
      <c r="XZ258" s="48"/>
      <c r="YA258" s="48"/>
      <c r="YB258" s="48"/>
      <c r="YC258" s="48"/>
      <c r="YD258" s="48"/>
      <c r="YE258" s="48"/>
      <c r="YF258" s="48"/>
      <c r="YG258" s="48"/>
      <c r="YH258" s="48"/>
      <c r="YI258" s="48"/>
      <c r="YJ258" s="48"/>
      <c r="YK258" s="48"/>
      <c r="YL258" s="48"/>
      <c r="YM258" s="48"/>
      <c r="YN258" s="48"/>
      <c r="YO258" s="48"/>
      <c r="YP258" s="48"/>
      <c r="YQ258" s="48"/>
      <c r="YR258" s="48"/>
      <c r="YS258" s="48"/>
      <c r="YT258" s="48"/>
      <c r="YU258" s="48"/>
      <c r="YV258" s="48"/>
      <c r="YW258" s="48"/>
      <c r="YX258" s="48"/>
      <c r="YY258" s="48"/>
      <c r="YZ258" s="48"/>
      <c r="ZA258" s="48"/>
      <c r="ZB258" s="48"/>
      <c r="ZC258" s="48"/>
      <c r="ZD258" s="48"/>
      <c r="ZE258" s="48"/>
      <c r="ZF258" s="48"/>
      <c r="ZG258" s="48"/>
      <c r="ZH258" s="48"/>
      <c r="ZI258" s="48"/>
      <c r="ZJ258" s="48"/>
      <c r="ZK258" s="48"/>
      <c r="ZL258" s="48"/>
      <c r="ZM258" s="48"/>
      <c r="ZN258" s="48"/>
      <c r="ZO258" s="48"/>
      <c r="ZP258" s="48"/>
      <c r="ZQ258" s="48"/>
      <c r="ZR258" s="48"/>
      <c r="ZS258" s="48"/>
      <c r="ZT258" s="48"/>
      <c r="ZU258" s="48"/>
      <c r="ZV258" s="48"/>
      <c r="ZW258" s="48"/>
      <c r="ZX258" s="48"/>
      <c r="ZY258" s="48"/>
      <c r="ZZ258" s="48"/>
      <c r="AAA258" s="48"/>
      <c r="AAB258" s="48"/>
      <c r="AAC258" s="48"/>
      <c r="AAD258" s="48"/>
      <c r="AAE258" s="48"/>
      <c r="AAF258" s="48"/>
      <c r="AAG258" s="48"/>
      <c r="AAH258" s="48"/>
      <c r="AAI258" s="48"/>
      <c r="AAJ258" s="48"/>
      <c r="AAK258" s="48"/>
      <c r="AAL258" s="48"/>
      <c r="AAM258" s="48"/>
      <c r="AAN258" s="48"/>
      <c r="AAO258" s="48"/>
      <c r="AAP258" s="48"/>
      <c r="AAQ258" s="48"/>
      <c r="AAR258" s="48"/>
      <c r="AAS258" s="48"/>
      <c r="AAT258" s="48"/>
      <c r="AAU258" s="48"/>
      <c r="AAV258" s="48"/>
      <c r="AAW258" s="48"/>
      <c r="AAX258" s="48"/>
      <c r="AAY258" s="48"/>
      <c r="AAZ258" s="48"/>
      <c r="ABA258" s="48"/>
      <c r="ABB258" s="48"/>
      <c r="ABC258" s="48"/>
      <c r="ABD258" s="48"/>
      <c r="ABE258" s="48"/>
      <c r="ABF258" s="48"/>
      <c r="ABG258" s="48"/>
      <c r="ABH258" s="48"/>
      <c r="ABI258" s="48"/>
      <c r="ABJ258" s="48"/>
      <c r="ABK258" s="48"/>
      <c r="ABL258" s="48"/>
      <c r="ABM258" s="48"/>
      <c r="ABN258" s="48"/>
      <c r="ABO258" s="48"/>
      <c r="ABP258" s="48"/>
      <c r="ABQ258" s="48"/>
      <c r="ABR258" s="48"/>
      <c r="ABS258" s="48"/>
      <c r="ABT258" s="48"/>
      <c r="ABU258" s="48"/>
      <c r="ABV258" s="48"/>
      <c r="ABW258" s="48"/>
      <c r="ABX258" s="48"/>
      <c r="ABY258" s="48"/>
      <c r="ABZ258" s="48"/>
      <c r="ACA258" s="48"/>
      <c r="ACB258" s="48"/>
      <c r="ACC258" s="48"/>
      <c r="ACD258" s="48"/>
      <c r="ACE258" s="48"/>
      <c r="ACF258" s="48"/>
      <c r="ACG258" s="48"/>
      <c r="ACH258" s="48"/>
      <c r="ACI258" s="48"/>
      <c r="ACJ258" s="48"/>
      <c r="ACK258" s="48"/>
      <c r="ACL258" s="48"/>
      <c r="ACM258" s="48"/>
      <c r="ACN258" s="48"/>
      <c r="ACO258" s="48"/>
      <c r="ACP258" s="48"/>
      <c r="ACQ258" s="48"/>
      <c r="ACR258" s="48"/>
      <c r="ACS258" s="48"/>
      <c r="ACT258" s="48"/>
      <c r="ACU258" s="48"/>
      <c r="ACV258" s="48"/>
      <c r="ACW258" s="48"/>
      <c r="ACX258" s="48"/>
      <c r="ACY258" s="48"/>
      <c r="ACZ258" s="48"/>
      <c r="ADA258" s="48"/>
      <c r="ADB258" s="48"/>
      <c r="ADC258" s="48"/>
      <c r="ADD258" s="48"/>
      <c r="ADE258" s="48"/>
      <c r="ADF258" s="48"/>
      <c r="ADG258" s="48"/>
      <c r="ADH258" s="48"/>
      <c r="ADI258" s="48"/>
      <c r="ADJ258" s="48"/>
      <c r="ADK258" s="48"/>
      <c r="ADL258" s="48"/>
      <c r="ADM258" s="48"/>
      <c r="ADN258" s="48"/>
      <c r="ADO258" s="48"/>
      <c r="ADP258" s="48"/>
      <c r="ADQ258" s="48"/>
      <c r="ADR258" s="48"/>
      <c r="ADS258" s="48"/>
      <c r="ADT258" s="48"/>
      <c r="ADU258" s="48"/>
      <c r="ADV258" s="48"/>
      <c r="ADW258" s="48"/>
      <c r="ADX258" s="48"/>
      <c r="ADY258" s="48"/>
      <c r="ADZ258" s="48"/>
      <c r="AEA258" s="48"/>
      <c r="AEB258" s="48"/>
      <c r="AEC258" s="48"/>
      <c r="AED258" s="48"/>
      <c r="AEE258" s="48"/>
      <c r="AEF258" s="48"/>
      <c r="AEG258" s="48"/>
      <c r="AEH258" s="48"/>
      <c r="AEI258" s="48"/>
      <c r="AEJ258" s="48"/>
      <c r="AEK258" s="48"/>
      <c r="AEL258" s="48"/>
      <c r="AEM258" s="48"/>
      <c r="AEN258" s="48"/>
      <c r="AEO258" s="48"/>
      <c r="AEP258" s="48"/>
      <c r="AEQ258" s="48"/>
      <c r="AER258" s="48"/>
      <c r="AES258" s="48"/>
      <c r="AET258" s="48"/>
      <c r="AEU258" s="48"/>
      <c r="AEV258" s="48"/>
      <c r="AEW258" s="48"/>
      <c r="AEX258" s="48"/>
      <c r="AEY258" s="48"/>
      <c r="AEZ258" s="48"/>
      <c r="AFA258" s="48"/>
      <c r="AFB258" s="48"/>
      <c r="AFC258" s="48"/>
      <c r="AFD258" s="48"/>
      <c r="AFE258" s="48"/>
      <c r="AFF258" s="48"/>
      <c r="AFG258" s="48"/>
      <c r="AFH258" s="48"/>
      <c r="AFI258" s="48"/>
      <c r="AFJ258" s="48"/>
      <c r="AFK258" s="48"/>
      <c r="AFL258" s="48"/>
      <c r="AFM258" s="48"/>
      <c r="AFN258" s="48"/>
      <c r="AFO258" s="48"/>
      <c r="AFP258" s="48"/>
      <c r="AFQ258" s="48"/>
      <c r="AFR258" s="48"/>
      <c r="AFS258" s="48"/>
      <c r="AFT258" s="48"/>
      <c r="AFU258" s="48"/>
      <c r="AFV258" s="48"/>
      <c r="AFW258" s="48"/>
      <c r="AFX258" s="48"/>
      <c r="AFY258" s="48"/>
      <c r="AFZ258" s="48"/>
      <c r="AGA258" s="48"/>
      <c r="AGB258" s="48"/>
      <c r="AGC258" s="48"/>
      <c r="AGD258" s="48"/>
      <c r="AGE258" s="48"/>
      <c r="AGF258" s="48"/>
      <c r="AGG258" s="48"/>
      <c r="AGH258" s="48"/>
      <c r="AGI258" s="48"/>
      <c r="AGJ258" s="48"/>
      <c r="AGK258" s="48"/>
      <c r="AGL258" s="48"/>
      <c r="AGM258" s="48"/>
      <c r="AGN258" s="48"/>
      <c r="AGO258" s="48"/>
      <c r="AGP258" s="48"/>
      <c r="AGQ258" s="48"/>
      <c r="AGR258" s="48"/>
      <c r="AGS258" s="48"/>
      <c r="AGT258" s="48"/>
      <c r="AGU258" s="48"/>
      <c r="AGV258" s="48"/>
      <c r="AGW258" s="48"/>
      <c r="AGX258" s="48"/>
      <c r="AGY258" s="48"/>
      <c r="AGZ258" s="48"/>
      <c r="AHA258" s="48"/>
      <c r="AHB258" s="48"/>
      <c r="AHC258" s="48"/>
      <c r="AHD258" s="48"/>
      <c r="AHE258" s="48"/>
      <c r="AHF258" s="48"/>
      <c r="AHG258" s="48"/>
      <c r="AHH258" s="48"/>
      <c r="AHI258" s="48"/>
      <c r="AHJ258" s="48"/>
      <c r="AHK258" s="48"/>
      <c r="AHL258" s="48"/>
      <c r="AHM258" s="48"/>
      <c r="AHN258" s="48"/>
      <c r="AHO258" s="48"/>
      <c r="AHP258" s="48"/>
      <c r="AHQ258" s="48"/>
      <c r="AHR258" s="48"/>
      <c r="AHS258" s="48"/>
      <c r="AHT258" s="48"/>
      <c r="AHU258" s="48"/>
      <c r="AHV258" s="48"/>
      <c r="AHW258" s="48"/>
      <c r="AHX258" s="48"/>
      <c r="AHY258" s="48"/>
      <c r="AHZ258" s="48"/>
      <c r="AIA258" s="48"/>
      <c r="AIB258" s="48"/>
      <c r="AIC258" s="48"/>
      <c r="AID258" s="48"/>
      <c r="AIE258" s="48"/>
      <c r="AIF258" s="48"/>
      <c r="AIG258" s="48"/>
      <c r="AIH258" s="48"/>
      <c r="AII258" s="48"/>
      <c r="AIJ258" s="48"/>
      <c r="AIK258" s="48"/>
      <c r="AIL258" s="48"/>
      <c r="AIM258" s="48"/>
      <c r="AIN258" s="48"/>
      <c r="AIO258" s="48"/>
      <c r="AIP258" s="48"/>
      <c r="AIQ258" s="48"/>
      <c r="AIR258" s="48"/>
      <c r="AIS258" s="48"/>
      <c r="AIT258" s="48"/>
      <c r="AIU258" s="48"/>
      <c r="AIV258" s="48"/>
      <c r="AIW258" s="48"/>
      <c r="AIX258" s="48"/>
      <c r="AIY258" s="48"/>
      <c r="AIZ258" s="48"/>
      <c r="AJA258" s="48"/>
      <c r="AJB258" s="48"/>
      <c r="AJC258" s="48"/>
      <c r="AJD258" s="48"/>
      <c r="AJE258" s="48"/>
      <c r="AJF258" s="48"/>
      <c r="AJG258" s="48"/>
      <c r="AJH258" s="48"/>
      <c r="AJI258" s="48"/>
      <c r="AJJ258" s="48"/>
      <c r="AJK258" s="48"/>
      <c r="AJL258" s="48"/>
      <c r="AJM258" s="48"/>
      <c r="AJN258" s="48"/>
      <c r="AJO258" s="48"/>
      <c r="AJP258" s="48"/>
      <c r="AJQ258" s="48"/>
      <c r="AJR258" s="48"/>
      <c r="AJS258" s="48"/>
      <c r="AJT258" s="48"/>
      <c r="AJU258" s="48"/>
      <c r="AJV258" s="48"/>
      <c r="AJW258" s="48"/>
      <c r="AJX258" s="48"/>
      <c r="AJY258" s="48"/>
      <c r="AJZ258" s="48"/>
      <c r="AKA258" s="48"/>
      <c r="AKB258" s="48"/>
      <c r="AKC258" s="48"/>
      <c r="AKD258" s="48"/>
      <c r="AKE258" s="48"/>
      <c r="AKF258" s="48"/>
      <c r="AKG258" s="48"/>
      <c r="AKH258" s="48"/>
      <c r="AKI258" s="48"/>
      <c r="AKJ258" s="48"/>
      <c r="AKK258" s="48"/>
      <c r="AKL258" s="48"/>
      <c r="AKM258" s="48"/>
      <c r="AKN258" s="48"/>
      <c r="AKO258" s="48"/>
      <c r="AKP258" s="48"/>
      <c r="AKQ258" s="48"/>
      <c r="AKR258" s="48"/>
      <c r="AKS258" s="48"/>
      <c r="AKT258" s="48"/>
      <c r="AKU258" s="48"/>
      <c r="AKV258" s="48"/>
      <c r="AKW258" s="48"/>
      <c r="AKX258" s="48"/>
      <c r="AKY258" s="48"/>
      <c r="AKZ258" s="48"/>
      <c r="ALA258" s="48"/>
      <c r="ALB258" s="48"/>
      <c r="ALC258" s="48"/>
      <c r="ALD258" s="48"/>
      <c r="ALE258" s="48"/>
      <c r="ALF258" s="48"/>
      <c r="ALG258" s="48"/>
      <c r="ALH258" s="48"/>
      <c r="ALI258" s="48"/>
      <c r="ALJ258" s="48"/>
      <c r="ALK258" s="48"/>
      <c r="ALL258" s="48"/>
      <c r="ALM258" s="48"/>
      <c r="ALN258" s="48"/>
      <c r="ALO258" s="48"/>
      <c r="ALP258" s="48"/>
      <c r="ALQ258" s="48"/>
      <c r="ALR258" s="48"/>
      <c r="ALS258" s="48"/>
      <c r="ALT258" s="48"/>
      <c r="ALU258" s="48"/>
      <c r="ALV258" s="48"/>
      <c r="ALW258" s="48"/>
      <c r="ALX258" s="48"/>
      <c r="ALY258" s="48"/>
      <c r="ALZ258" s="48"/>
      <c r="AMA258" s="48"/>
      <c r="AMB258" s="48"/>
      <c r="AMC258" s="48"/>
      <c r="AMD258" s="48"/>
      <c r="AME258" s="48"/>
      <c r="AMF258" s="48"/>
      <c r="AMG258" s="48"/>
      <c r="AMH258" s="48"/>
      <c r="AMI258" s="48"/>
      <c r="AMJ258" s="48"/>
    </row>
    <row r="259" s="243" customFormat="true" ht="16.5" hidden="false" customHeight="true" outlineLevel="0" collapsed="false">
      <c r="A259" s="240" t="n">
        <f aca="false">A258+1</f>
        <v>247</v>
      </c>
      <c r="B259" s="242" t="s">
        <v>673</v>
      </c>
      <c r="C259" s="242" t="s">
        <v>673</v>
      </c>
      <c r="D259" s="242" t="s">
        <v>668</v>
      </c>
      <c r="E259" s="242" t="s">
        <v>316</v>
      </c>
      <c r="F259" s="242"/>
      <c r="G259" s="243" t="s">
        <v>317</v>
      </c>
      <c r="H259" s="242"/>
      <c r="I259" s="242" t="n">
        <f aca="false">COUNTIF($C$13:$C$265,$C259)</f>
        <v>1</v>
      </c>
      <c r="J259" s="245" t="n">
        <f aca="false">COUNTIF($B$13:$B$265,$B259)</f>
        <v>1</v>
      </c>
      <c r="K259" s="244"/>
      <c r="L259" s="246"/>
      <c r="M259" s="246"/>
      <c r="N259" s="246"/>
      <c r="O259" s="247" t="n">
        <f aca="false">L259*M259*N259/10^9</f>
        <v>0</v>
      </c>
      <c r="P259" s="247"/>
      <c r="Q259" s="249"/>
      <c r="R259" s="250"/>
      <c r="S259" s="251"/>
      <c r="T259" s="252"/>
      <c r="U259" s="253" t="n">
        <v>127.05</v>
      </c>
      <c r="V259" s="254"/>
      <c r="W259" s="255" t="n">
        <f aca="false">SUM(X259:WY259)</f>
        <v>30</v>
      </c>
      <c r="X259" s="243" t="n">
        <v>0</v>
      </c>
      <c r="Y259" s="243" t="n">
        <v>0</v>
      </c>
      <c r="Z259" s="243" t="n">
        <v>0</v>
      </c>
      <c r="AA259" s="243" t="n">
        <v>0</v>
      </c>
      <c r="AB259" s="243" t="n">
        <v>0</v>
      </c>
      <c r="AC259" s="243" t="n">
        <v>0</v>
      </c>
      <c r="AD259" s="243" t="n">
        <v>0</v>
      </c>
      <c r="AE259" s="243" t="n">
        <v>0</v>
      </c>
      <c r="AF259" s="243" t="n">
        <v>0</v>
      </c>
      <c r="AG259" s="243" t="n">
        <v>0</v>
      </c>
      <c r="AH259" s="243" t="n">
        <v>0</v>
      </c>
      <c r="AI259" s="243" t="n">
        <v>0</v>
      </c>
      <c r="AJ259" s="243" t="n">
        <v>0</v>
      </c>
      <c r="AK259" s="243" t="n">
        <v>0</v>
      </c>
      <c r="AL259" s="243" t="n">
        <v>0</v>
      </c>
      <c r="AM259" s="243" t="n">
        <v>0</v>
      </c>
      <c r="AP259" s="243" t="n">
        <v>0</v>
      </c>
      <c r="AQ259" s="243" t="n">
        <v>0</v>
      </c>
      <c r="AR259" s="243" t="n">
        <v>0</v>
      </c>
      <c r="AS259" s="243" t="n">
        <v>0</v>
      </c>
      <c r="AT259" s="243" t="n">
        <v>0</v>
      </c>
      <c r="AU259" s="243" t="n">
        <v>0</v>
      </c>
      <c r="AV259" s="243" t="n">
        <v>0</v>
      </c>
      <c r="AW259" s="243" t="n">
        <v>0</v>
      </c>
      <c r="AX259" s="243" t="n">
        <v>0</v>
      </c>
      <c r="AY259" s="243" t="n">
        <v>0</v>
      </c>
      <c r="AZ259" s="243" t="n">
        <v>0</v>
      </c>
      <c r="BA259" s="243" t="n">
        <v>0</v>
      </c>
      <c r="BB259" s="243" t="n">
        <v>0</v>
      </c>
      <c r="BC259" s="243" t="n">
        <v>0</v>
      </c>
      <c r="BD259" s="243" t="n">
        <v>0</v>
      </c>
      <c r="BE259" s="243" t="n">
        <v>0</v>
      </c>
      <c r="BF259" s="243" t="n">
        <v>0</v>
      </c>
      <c r="BG259" s="243" t="n">
        <v>0</v>
      </c>
      <c r="BH259" s="243" t="n">
        <v>0</v>
      </c>
      <c r="BI259" s="243" t="n">
        <v>0</v>
      </c>
      <c r="BJ259" s="243" t="n">
        <v>0</v>
      </c>
      <c r="BK259" s="243" t="n">
        <v>0</v>
      </c>
      <c r="BL259" s="243" t="n">
        <v>0</v>
      </c>
      <c r="BM259" s="243" t="n">
        <v>0</v>
      </c>
      <c r="BN259" s="243" t="n">
        <v>0</v>
      </c>
      <c r="BO259" s="243" t="n">
        <v>0</v>
      </c>
      <c r="BP259" s="243" t="n">
        <v>0</v>
      </c>
      <c r="BQ259" s="243" t="n">
        <v>0</v>
      </c>
      <c r="BR259" s="243" t="n">
        <v>0</v>
      </c>
      <c r="BS259" s="243" t="n">
        <v>0</v>
      </c>
      <c r="BT259" s="243" t="n">
        <v>0</v>
      </c>
      <c r="BU259" s="243" t="n">
        <v>0</v>
      </c>
      <c r="BV259" s="243" t="n">
        <v>0</v>
      </c>
      <c r="BW259" s="243" t="n">
        <v>0</v>
      </c>
      <c r="BX259" s="243" t="n">
        <v>0</v>
      </c>
      <c r="BY259" s="243" t="n">
        <v>0</v>
      </c>
      <c r="BZ259" s="243" t="n">
        <v>0</v>
      </c>
      <c r="CA259" s="243" t="n">
        <v>0</v>
      </c>
      <c r="CB259" s="243" t="n">
        <v>0</v>
      </c>
      <c r="CC259" s="243" t="n">
        <v>0</v>
      </c>
      <c r="CD259" s="243" t="n">
        <v>0</v>
      </c>
      <c r="CE259" s="243" t="n">
        <v>0</v>
      </c>
      <c r="CF259" s="243" t="n">
        <v>0</v>
      </c>
      <c r="CG259" s="243" t="n">
        <v>0</v>
      </c>
      <c r="CH259" s="243" t="n">
        <v>0</v>
      </c>
      <c r="CI259" s="243" t="n">
        <v>0</v>
      </c>
      <c r="CJ259" s="243" t="n">
        <v>0</v>
      </c>
      <c r="CK259" s="243" t="n">
        <v>0</v>
      </c>
      <c r="CL259" s="243" t="n">
        <v>0</v>
      </c>
      <c r="CM259" s="243" t="n">
        <v>0</v>
      </c>
      <c r="CN259" s="243" t="n">
        <v>30</v>
      </c>
      <c r="WY259" s="236" t="n">
        <v>0</v>
      </c>
      <c r="WZ259" s="108"/>
      <c r="XA259" s="237" t="n">
        <v>0</v>
      </c>
      <c r="XB259" s="61" t="n">
        <v>30</v>
      </c>
      <c r="XC259" s="200" t="n">
        <f aca="false">XB259-W259</f>
        <v>0</v>
      </c>
      <c r="XD259" s="256" t="n">
        <f aca="false">SUMIF('TRIEN KHAI SX'!$B$8:$B$262,$B259,'TRIEN KHAI SX'!$CM$8:$CM$262)-W259</f>
        <v>-30</v>
      </c>
      <c r="XE259" s="257" t="n">
        <f aca="false">SUMIF('TRIEN KHAI SX'!$B$8:$B$262,$B259,'TRIEN KHAI SX'!$FG$8:$FG$262)</f>
        <v>-30</v>
      </c>
      <c r="XF259" s="258"/>
      <c r="XG259" s="258"/>
      <c r="XH259" s="258"/>
      <c r="XI259" s="258"/>
      <c r="XJ259" s="258"/>
      <c r="XK259" s="45"/>
      <c r="XL259" s="45"/>
      <c r="XM259" s="48"/>
      <c r="XN259" s="48"/>
      <c r="XO259" s="48"/>
      <c r="XP259" s="48"/>
      <c r="XQ259" s="48"/>
      <c r="XR259" s="48"/>
      <c r="XS259" s="48"/>
      <c r="XT259" s="48"/>
      <c r="XU259" s="48"/>
      <c r="XV259" s="48"/>
      <c r="XW259" s="48"/>
      <c r="XX259" s="48"/>
      <c r="XY259" s="48"/>
      <c r="XZ259" s="48"/>
      <c r="YA259" s="48"/>
      <c r="YB259" s="48"/>
      <c r="YC259" s="48"/>
      <c r="YD259" s="48"/>
      <c r="YE259" s="48"/>
      <c r="YF259" s="48"/>
      <c r="YG259" s="48"/>
      <c r="YH259" s="48"/>
      <c r="YI259" s="48"/>
      <c r="YJ259" s="48"/>
      <c r="YK259" s="48"/>
      <c r="YL259" s="48"/>
      <c r="YM259" s="48"/>
      <c r="YN259" s="48"/>
      <c r="YO259" s="48"/>
      <c r="YP259" s="48"/>
      <c r="YQ259" s="48"/>
      <c r="YR259" s="48"/>
      <c r="YS259" s="48"/>
      <c r="YT259" s="48"/>
      <c r="YU259" s="48"/>
      <c r="YV259" s="48"/>
      <c r="YW259" s="48"/>
      <c r="YX259" s="48"/>
      <c r="YY259" s="48"/>
      <c r="YZ259" s="48"/>
      <c r="ZA259" s="48"/>
      <c r="ZB259" s="48"/>
      <c r="ZC259" s="48"/>
      <c r="ZD259" s="48"/>
      <c r="ZE259" s="48"/>
      <c r="ZF259" s="48"/>
      <c r="ZG259" s="48"/>
      <c r="ZH259" s="48"/>
      <c r="ZI259" s="48"/>
      <c r="ZJ259" s="48"/>
      <c r="ZK259" s="48"/>
      <c r="ZL259" s="48"/>
      <c r="ZM259" s="48"/>
      <c r="ZN259" s="48"/>
      <c r="ZO259" s="48"/>
      <c r="ZP259" s="48"/>
      <c r="ZQ259" s="48"/>
      <c r="ZR259" s="48"/>
      <c r="ZS259" s="48"/>
      <c r="ZT259" s="48"/>
      <c r="ZU259" s="48"/>
      <c r="ZV259" s="48"/>
      <c r="ZW259" s="48"/>
      <c r="ZX259" s="48"/>
      <c r="ZY259" s="48"/>
      <c r="ZZ259" s="48"/>
      <c r="AAA259" s="48"/>
      <c r="AAB259" s="48"/>
      <c r="AAC259" s="48"/>
      <c r="AAD259" s="48"/>
      <c r="AAE259" s="48"/>
      <c r="AAF259" s="48"/>
      <c r="AAG259" s="48"/>
      <c r="AAH259" s="48"/>
      <c r="AAI259" s="48"/>
      <c r="AAJ259" s="48"/>
      <c r="AAK259" s="48"/>
      <c r="AAL259" s="48"/>
      <c r="AAM259" s="48"/>
      <c r="AAN259" s="48"/>
      <c r="AAO259" s="48"/>
      <c r="AAP259" s="48"/>
      <c r="AAQ259" s="48"/>
      <c r="AAR259" s="48"/>
      <c r="AAS259" s="48"/>
      <c r="AAT259" s="48"/>
      <c r="AAU259" s="48"/>
      <c r="AAV259" s="48"/>
      <c r="AAW259" s="48"/>
      <c r="AAX259" s="48"/>
      <c r="AAY259" s="48"/>
      <c r="AAZ259" s="48"/>
      <c r="ABA259" s="48"/>
      <c r="ABB259" s="48"/>
      <c r="ABC259" s="48"/>
      <c r="ABD259" s="48"/>
      <c r="ABE259" s="48"/>
      <c r="ABF259" s="48"/>
      <c r="ABG259" s="48"/>
      <c r="ABH259" s="48"/>
      <c r="ABI259" s="48"/>
      <c r="ABJ259" s="48"/>
      <c r="ABK259" s="48"/>
      <c r="ABL259" s="48"/>
      <c r="ABM259" s="48"/>
      <c r="ABN259" s="48"/>
      <c r="ABO259" s="48"/>
      <c r="ABP259" s="48"/>
      <c r="ABQ259" s="48"/>
      <c r="ABR259" s="48"/>
      <c r="ABS259" s="48"/>
      <c r="ABT259" s="48"/>
      <c r="ABU259" s="48"/>
      <c r="ABV259" s="48"/>
      <c r="ABW259" s="48"/>
      <c r="ABX259" s="48"/>
      <c r="ABY259" s="48"/>
      <c r="ABZ259" s="48"/>
      <c r="ACA259" s="48"/>
      <c r="ACB259" s="48"/>
      <c r="ACC259" s="48"/>
      <c r="ACD259" s="48"/>
      <c r="ACE259" s="48"/>
      <c r="ACF259" s="48"/>
      <c r="ACG259" s="48"/>
      <c r="ACH259" s="48"/>
      <c r="ACI259" s="48"/>
      <c r="ACJ259" s="48"/>
      <c r="ACK259" s="48"/>
      <c r="ACL259" s="48"/>
      <c r="ACM259" s="48"/>
      <c r="ACN259" s="48"/>
      <c r="ACO259" s="48"/>
      <c r="ACP259" s="48"/>
      <c r="ACQ259" s="48"/>
      <c r="ACR259" s="48"/>
      <c r="ACS259" s="48"/>
      <c r="ACT259" s="48"/>
      <c r="ACU259" s="48"/>
      <c r="ACV259" s="48"/>
      <c r="ACW259" s="48"/>
      <c r="ACX259" s="48"/>
      <c r="ACY259" s="48"/>
      <c r="ACZ259" s="48"/>
      <c r="ADA259" s="48"/>
      <c r="ADB259" s="48"/>
      <c r="ADC259" s="48"/>
      <c r="ADD259" s="48"/>
      <c r="ADE259" s="48"/>
      <c r="ADF259" s="48"/>
      <c r="ADG259" s="48"/>
      <c r="ADH259" s="48"/>
      <c r="ADI259" s="48"/>
      <c r="ADJ259" s="48"/>
      <c r="ADK259" s="48"/>
      <c r="ADL259" s="48"/>
      <c r="ADM259" s="48"/>
      <c r="ADN259" s="48"/>
      <c r="ADO259" s="48"/>
      <c r="ADP259" s="48"/>
      <c r="ADQ259" s="48"/>
      <c r="ADR259" s="48"/>
      <c r="ADS259" s="48"/>
      <c r="ADT259" s="48"/>
      <c r="ADU259" s="48"/>
      <c r="ADV259" s="48"/>
      <c r="ADW259" s="48"/>
      <c r="ADX259" s="48"/>
      <c r="ADY259" s="48"/>
      <c r="ADZ259" s="48"/>
      <c r="AEA259" s="48"/>
      <c r="AEB259" s="48"/>
      <c r="AEC259" s="48"/>
      <c r="AED259" s="48"/>
      <c r="AEE259" s="48"/>
      <c r="AEF259" s="48"/>
      <c r="AEG259" s="48"/>
      <c r="AEH259" s="48"/>
      <c r="AEI259" s="48"/>
      <c r="AEJ259" s="48"/>
      <c r="AEK259" s="48"/>
      <c r="AEL259" s="48"/>
      <c r="AEM259" s="48"/>
      <c r="AEN259" s="48"/>
      <c r="AEO259" s="48"/>
      <c r="AEP259" s="48"/>
      <c r="AEQ259" s="48"/>
      <c r="AER259" s="48"/>
      <c r="AES259" s="48"/>
      <c r="AET259" s="48"/>
      <c r="AEU259" s="48"/>
      <c r="AEV259" s="48"/>
      <c r="AEW259" s="48"/>
      <c r="AEX259" s="48"/>
      <c r="AEY259" s="48"/>
      <c r="AEZ259" s="48"/>
      <c r="AFA259" s="48"/>
      <c r="AFB259" s="48"/>
      <c r="AFC259" s="48"/>
      <c r="AFD259" s="48"/>
      <c r="AFE259" s="48"/>
      <c r="AFF259" s="48"/>
      <c r="AFG259" s="48"/>
      <c r="AFH259" s="48"/>
      <c r="AFI259" s="48"/>
      <c r="AFJ259" s="48"/>
      <c r="AFK259" s="48"/>
      <c r="AFL259" s="48"/>
      <c r="AFM259" s="48"/>
      <c r="AFN259" s="48"/>
      <c r="AFO259" s="48"/>
      <c r="AFP259" s="48"/>
      <c r="AFQ259" s="48"/>
      <c r="AFR259" s="48"/>
      <c r="AFS259" s="48"/>
      <c r="AFT259" s="48"/>
      <c r="AFU259" s="48"/>
      <c r="AFV259" s="48"/>
      <c r="AFW259" s="48"/>
      <c r="AFX259" s="48"/>
      <c r="AFY259" s="48"/>
      <c r="AFZ259" s="48"/>
      <c r="AGA259" s="48"/>
      <c r="AGB259" s="48"/>
      <c r="AGC259" s="48"/>
      <c r="AGD259" s="48"/>
      <c r="AGE259" s="48"/>
      <c r="AGF259" s="48"/>
      <c r="AGG259" s="48"/>
      <c r="AGH259" s="48"/>
      <c r="AGI259" s="48"/>
      <c r="AGJ259" s="48"/>
      <c r="AGK259" s="48"/>
      <c r="AGL259" s="48"/>
      <c r="AGM259" s="48"/>
      <c r="AGN259" s="48"/>
      <c r="AGO259" s="48"/>
      <c r="AGP259" s="48"/>
      <c r="AGQ259" s="48"/>
      <c r="AGR259" s="48"/>
      <c r="AGS259" s="48"/>
      <c r="AGT259" s="48"/>
      <c r="AGU259" s="48"/>
      <c r="AGV259" s="48"/>
      <c r="AGW259" s="48"/>
      <c r="AGX259" s="48"/>
      <c r="AGY259" s="48"/>
      <c r="AGZ259" s="48"/>
      <c r="AHA259" s="48"/>
      <c r="AHB259" s="48"/>
      <c r="AHC259" s="48"/>
      <c r="AHD259" s="48"/>
      <c r="AHE259" s="48"/>
      <c r="AHF259" s="48"/>
      <c r="AHG259" s="48"/>
      <c r="AHH259" s="48"/>
      <c r="AHI259" s="48"/>
      <c r="AHJ259" s="48"/>
      <c r="AHK259" s="48"/>
      <c r="AHL259" s="48"/>
      <c r="AHM259" s="48"/>
      <c r="AHN259" s="48"/>
      <c r="AHO259" s="48"/>
      <c r="AHP259" s="48"/>
      <c r="AHQ259" s="48"/>
      <c r="AHR259" s="48"/>
      <c r="AHS259" s="48"/>
      <c r="AHT259" s="48"/>
      <c r="AHU259" s="48"/>
      <c r="AHV259" s="48"/>
      <c r="AHW259" s="48"/>
      <c r="AHX259" s="48"/>
      <c r="AHY259" s="48"/>
      <c r="AHZ259" s="48"/>
      <c r="AIA259" s="48"/>
      <c r="AIB259" s="48"/>
      <c r="AIC259" s="48"/>
      <c r="AID259" s="48"/>
      <c r="AIE259" s="48"/>
      <c r="AIF259" s="48"/>
      <c r="AIG259" s="48"/>
      <c r="AIH259" s="48"/>
      <c r="AII259" s="48"/>
      <c r="AIJ259" s="48"/>
      <c r="AIK259" s="48"/>
      <c r="AIL259" s="48"/>
      <c r="AIM259" s="48"/>
      <c r="AIN259" s="48"/>
      <c r="AIO259" s="48"/>
      <c r="AIP259" s="48"/>
      <c r="AIQ259" s="48"/>
      <c r="AIR259" s="48"/>
      <c r="AIS259" s="48"/>
      <c r="AIT259" s="48"/>
      <c r="AIU259" s="48"/>
      <c r="AIV259" s="48"/>
      <c r="AIW259" s="48"/>
      <c r="AIX259" s="48"/>
      <c r="AIY259" s="48"/>
      <c r="AIZ259" s="48"/>
      <c r="AJA259" s="48"/>
      <c r="AJB259" s="48"/>
      <c r="AJC259" s="48"/>
      <c r="AJD259" s="48"/>
      <c r="AJE259" s="48"/>
      <c r="AJF259" s="48"/>
      <c r="AJG259" s="48"/>
      <c r="AJH259" s="48"/>
      <c r="AJI259" s="48"/>
      <c r="AJJ259" s="48"/>
      <c r="AJK259" s="48"/>
      <c r="AJL259" s="48"/>
      <c r="AJM259" s="48"/>
      <c r="AJN259" s="48"/>
      <c r="AJO259" s="48"/>
      <c r="AJP259" s="48"/>
      <c r="AJQ259" s="48"/>
      <c r="AJR259" s="48"/>
      <c r="AJS259" s="48"/>
      <c r="AJT259" s="48"/>
      <c r="AJU259" s="48"/>
      <c r="AJV259" s="48"/>
      <c r="AJW259" s="48"/>
      <c r="AJX259" s="48"/>
      <c r="AJY259" s="48"/>
      <c r="AJZ259" s="48"/>
      <c r="AKA259" s="48"/>
      <c r="AKB259" s="48"/>
      <c r="AKC259" s="48"/>
      <c r="AKD259" s="48"/>
      <c r="AKE259" s="48"/>
      <c r="AKF259" s="48"/>
      <c r="AKG259" s="48"/>
      <c r="AKH259" s="48"/>
      <c r="AKI259" s="48"/>
      <c r="AKJ259" s="48"/>
      <c r="AKK259" s="48"/>
      <c r="AKL259" s="48"/>
      <c r="AKM259" s="48"/>
      <c r="AKN259" s="48"/>
      <c r="AKO259" s="48"/>
      <c r="AKP259" s="48"/>
      <c r="AKQ259" s="48"/>
      <c r="AKR259" s="48"/>
      <c r="AKS259" s="48"/>
      <c r="AKT259" s="48"/>
      <c r="AKU259" s="48"/>
      <c r="AKV259" s="48"/>
      <c r="AKW259" s="48"/>
      <c r="AKX259" s="48"/>
      <c r="AKY259" s="48"/>
      <c r="AKZ259" s="48"/>
      <c r="ALA259" s="48"/>
      <c r="ALB259" s="48"/>
      <c r="ALC259" s="48"/>
      <c r="ALD259" s="48"/>
      <c r="ALE259" s="48"/>
      <c r="ALF259" s="48"/>
      <c r="ALG259" s="48"/>
      <c r="ALH259" s="48"/>
      <c r="ALI259" s="48"/>
      <c r="ALJ259" s="48"/>
      <c r="ALK259" s="48"/>
      <c r="ALL259" s="48"/>
      <c r="ALM259" s="48"/>
      <c r="ALN259" s="48"/>
      <c r="ALO259" s="48"/>
      <c r="ALP259" s="48"/>
      <c r="ALQ259" s="48"/>
      <c r="ALR259" s="48"/>
      <c r="ALS259" s="48"/>
      <c r="ALT259" s="48"/>
      <c r="ALU259" s="48"/>
      <c r="ALV259" s="48"/>
      <c r="ALW259" s="48"/>
      <c r="ALX259" s="48"/>
      <c r="ALY259" s="48"/>
      <c r="ALZ259" s="48"/>
      <c r="AMA259" s="48"/>
      <c r="AMB259" s="48"/>
      <c r="AMC259" s="48"/>
      <c r="AMD259" s="48"/>
      <c r="AME259" s="48"/>
      <c r="AMF259" s="48"/>
      <c r="AMG259" s="48"/>
      <c r="AMH259" s="48"/>
      <c r="AMI259" s="48"/>
      <c r="AMJ259" s="48"/>
    </row>
    <row r="260" s="243" customFormat="true" ht="16.5" hidden="false" customHeight="true" outlineLevel="0" collapsed="false">
      <c r="A260" s="240" t="n">
        <f aca="false">A259+1</f>
        <v>248</v>
      </c>
      <c r="B260" s="241"/>
      <c r="C260" s="242"/>
      <c r="D260" s="242"/>
      <c r="E260" s="242"/>
      <c r="F260" s="242"/>
      <c r="H260" s="242"/>
      <c r="I260" s="242" t="n">
        <f aca="false">COUNTIF($C$13:$C$265,$C260)</f>
        <v>0</v>
      </c>
      <c r="J260" s="245" t="n">
        <f aca="false">COUNTIF($B$13:$B$265,$B260)</f>
        <v>0</v>
      </c>
      <c r="K260" s="244"/>
      <c r="L260" s="246"/>
      <c r="M260" s="246"/>
      <c r="N260" s="246"/>
      <c r="O260" s="260" t="n">
        <f aca="false">L260*M260*N260/10^9</f>
        <v>0</v>
      </c>
      <c r="P260" s="248"/>
      <c r="Q260" s="249"/>
      <c r="R260" s="250"/>
      <c r="S260" s="251"/>
      <c r="T260" s="252"/>
      <c r="U260" s="253" t="n">
        <v>0</v>
      </c>
      <c r="V260" s="254"/>
      <c r="W260" s="255" t="n">
        <f aca="false">SUM(X260:WY260)</f>
        <v>0</v>
      </c>
      <c r="X260" s="243" t="n">
        <v>0</v>
      </c>
      <c r="Y260" s="243" t="n">
        <v>0</v>
      </c>
      <c r="Z260" s="243" t="n">
        <v>0</v>
      </c>
      <c r="AA260" s="243" t="n">
        <v>0</v>
      </c>
      <c r="AB260" s="243" t="n">
        <v>0</v>
      </c>
      <c r="AC260" s="243" t="n">
        <v>0</v>
      </c>
      <c r="AD260" s="243" t="n">
        <v>0</v>
      </c>
      <c r="AE260" s="243" t="n">
        <v>0</v>
      </c>
      <c r="AF260" s="243" t="n">
        <v>0</v>
      </c>
      <c r="AG260" s="243" t="n">
        <v>0</v>
      </c>
      <c r="AH260" s="243" t="n">
        <v>0</v>
      </c>
      <c r="AI260" s="243" t="n">
        <v>0</v>
      </c>
      <c r="AJ260" s="243" t="n">
        <v>0</v>
      </c>
      <c r="AK260" s="243" t="n">
        <v>0</v>
      </c>
      <c r="AL260" s="243" t="n">
        <v>0</v>
      </c>
      <c r="AM260" s="243" t="n">
        <v>0</v>
      </c>
      <c r="AP260" s="243" t="n">
        <v>0</v>
      </c>
      <c r="AQ260" s="243" t="n">
        <v>0</v>
      </c>
      <c r="AR260" s="243" t="n">
        <v>0</v>
      </c>
      <c r="AS260" s="243" t="n">
        <v>0</v>
      </c>
      <c r="AT260" s="243" t="n">
        <v>0</v>
      </c>
      <c r="AU260" s="243" t="n">
        <v>0</v>
      </c>
      <c r="AV260" s="243" t="n">
        <v>0</v>
      </c>
      <c r="AW260" s="243" t="n">
        <v>0</v>
      </c>
      <c r="AX260" s="243" t="n">
        <v>0</v>
      </c>
      <c r="AY260" s="243" t="n">
        <v>0</v>
      </c>
      <c r="AZ260" s="243" t="n">
        <v>0</v>
      </c>
      <c r="BA260" s="243" t="n">
        <v>0</v>
      </c>
      <c r="BB260" s="243" t="n">
        <v>0</v>
      </c>
      <c r="BC260" s="243" t="n">
        <v>0</v>
      </c>
      <c r="BD260" s="243" t="n">
        <v>0</v>
      </c>
      <c r="BE260" s="243" t="n">
        <v>0</v>
      </c>
      <c r="BF260" s="243" t="n">
        <v>0</v>
      </c>
      <c r="BG260" s="243" t="n">
        <v>0</v>
      </c>
      <c r="BH260" s="243" t="n">
        <v>0</v>
      </c>
      <c r="BI260" s="243" t="n">
        <v>0</v>
      </c>
      <c r="BJ260" s="243" t="n">
        <v>0</v>
      </c>
      <c r="BK260" s="243" t="n">
        <v>0</v>
      </c>
      <c r="BL260" s="243" t="n">
        <v>0</v>
      </c>
      <c r="BM260" s="243" t="n">
        <v>0</v>
      </c>
      <c r="BN260" s="243" t="n">
        <v>0</v>
      </c>
      <c r="BO260" s="243" t="n">
        <v>0</v>
      </c>
      <c r="BP260" s="243" t="n">
        <v>0</v>
      </c>
      <c r="BQ260" s="243" t="n">
        <v>0</v>
      </c>
      <c r="BR260" s="243" t="n">
        <v>0</v>
      </c>
      <c r="BS260" s="243" t="n">
        <v>0</v>
      </c>
      <c r="BT260" s="243" t="n">
        <v>0</v>
      </c>
      <c r="BU260" s="243" t="n">
        <v>0</v>
      </c>
      <c r="BV260" s="243" t="n">
        <v>0</v>
      </c>
      <c r="BW260" s="243" t="n">
        <v>0</v>
      </c>
      <c r="BX260" s="243" t="n">
        <v>0</v>
      </c>
      <c r="BY260" s="243" t="n">
        <v>0</v>
      </c>
      <c r="BZ260" s="243" t="n">
        <v>0</v>
      </c>
      <c r="CA260" s="243" t="n">
        <v>0</v>
      </c>
      <c r="CB260" s="243" t="n">
        <v>0</v>
      </c>
      <c r="CC260" s="243" t="n">
        <v>0</v>
      </c>
      <c r="CD260" s="243" t="n">
        <v>0</v>
      </c>
      <c r="CE260" s="243" t="n">
        <v>0</v>
      </c>
      <c r="CF260" s="243" t="n">
        <v>0</v>
      </c>
      <c r="CG260" s="243" t="n">
        <v>0</v>
      </c>
      <c r="CH260" s="243" t="n">
        <v>0</v>
      </c>
      <c r="CI260" s="243" t="n">
        <v>0</v>
      </c>
      <c r="CJ260" s="243" t="n">
        <v>0</v>
      </c>
      <c r="CK260" s="243" t="n">
        <v>0</v>
      </c>
      <c r="CL260" s="243" t="n">
        <v>0</v>
      </c>
      <c r="CM260" s="243" t="n">
        <v>0</v>
      </c>
      <c r="CN260" s="243" t="n">
        <v>0</v>
      </c>
      <c r="WY260" s="236" t="n">
        <v>0</v>
      </c>
      <c r="WZ260" s="108"/>
      <c r="XA260" s="237" t="n">
        <v>0</v>
      </c>
      <c r="XB260" s="61" t="n">
        <v>0</v>
      </c>
      <c r="XC260" s="200" t="n">
        <f aca="false">XB260-W260</f>
        <v>0</v>
      </c>
      <c r="XD260" s="256" t="n">
        <f aca="false">SUMIF('TRIEN KHAI SX'!$B$8:$B$262,$B260,'TRIEN KHAI SX'!$CM$8:$CM$262)-W260</f>
        <v>0</v>
      </c>
      <c r="XE260" s="257" t="n">
        <f aca="false">SUMIF('TRIEN KHAI SX'!$B$8:$B$262,$B260,'TRIEN KHAI SX'!$FG$8:$FG$262)</f>
        <v>0</v>
      </c>
      <c r="XF260" s="258"/>
      <c r="XG260" s="258"/>
      <c r="XH260" s="258"/>
      <c r="XI260" s="258"/>
      <c r="XJ260" s="258"/>
      <c r="XK260" s="45"/>
      <c r="XL260" s="45"/>
      <c r="XM260" s="48"/>
      <c r="XN260" s="48"/>
      <c r="XO260" s="48"/>
      <c r="XP260" s="48"/>
      <c r="XQ260" s="48"/>
      <c r="XR260" s="48"/>
      <c r="XS260" s="48"/>
      <c r="XT260" s="48"/>
      <c r="XU260" s="48"/>
      <c r="XV260" s="48"/>
      <c r="XW260" s="48"/>
      <c r="XX260" s="48"/>
      <c r="XY260" s="48"/>
      <c r="XZ260" s="48"/>
      <c r="YA260" s="48"/>
      <c r="YB260" s="48"/>
      <c r="YC260" s="48"/>
      <c r="YD260" s="48"/>
      <c r="YE260" s="48"/>
      <c r="YF260" s="48"/>
      <c r="YG260" s="48"/>
      <c r="YH260" s="48"/>
      <c r="YI260" s="48"/>
      <c r="YJ260" s="48"/>
      <c r="YK260" s="48"/>
      <c r="YL260" s="48"/>
      <c r="YM260" s="48"/>
      <c r="YN260" s="48"/>
      <c r="YO260" s="48"/>
      <c r="YP260" s="48"/>
      <c r="YQ260" s="48"/>
      <c r="YR260" s="48"/>
      <c r="YS260" s="48"/>
      <c r="YT260" s="48"/>
      <c r="YU260" s="48"/>
      <c r="YV260" s="48"/>
      <c r="YW260" s="48"/>
      <c r="YX260" s="48"/>
      <c r="YY260" s="48"/>
      <c r="YZ260" s="48"/>
      <c r="ZA260" s="48"/>
      <c r="ZB260" s="48"/>
      <c r="ZC260" s="48"/>
      <c r="ZD260" s="48"/>
      <c r="ZE260" s="48"/>
      <c r="ZF260" s="48"/>
      <c r="ZG260" s="48"/>
      <c r="ZH260" s="48"/>
      <c r="ZI260" s="48"/>
      <c r="ZJ260" s="48"/>
      <c r="ZK260" s="48"/>
      <c r="ZL260" s="48"/>
      <c r="ZM260" s="48"/>
      <c r="ZN260" s="48"/>
      <c r="ZO260" s="48"/>
      <c r="ZP260" s="48"/>
      <c r="ZQ260" s="48"/>
      <c r="ZR260" s="48"/>
      <c r="ZS260" s="48"/>
      <c r="ZT260" s="48"/>
      <c r="ZU260" s="48"/>
      <c r="ZV260" s="48"/>
      <c r="ZW260" s="48"/>
      <c r="ZX260" s="48"/>
      <c r="ZY260" s="48"/>
      <c r="ZZ260" s="48"/>
      <c r="AAA260" s="48"/>
      <c r="AAB260" s="48"/>
      <c r="AAC260" s="48"/>
      <c r="AAD260" s="48"/>
      <c r="AAE260" s="48"/>
      <c r="AAF260" s="48"/>
      <c r="AAG260" s="48"/>
      <c r="AAH260" s="48"/>
      <c r="AAI260" s="48"/>
      <c r="AAJ260" s="48"/>
      <c r="AAK260" s="48"/>
      <c r="AAL260" s="48"/>
      <c r="AAM260" s="48"/>
      <c r="AAN260" s="48"/>
      <c r="AAO260" s="48"/>
      <c r="AAP260" s="48"/>
      <c r="AAQ260" s="48"/>
      <c r="AAR260" s="48"/>
      <c r="AAS260" s="48"/>
      <c r="AAT260" s="48"/>
      <c r="AAU260" s="48"/>
      <c r="AAV260" s="48"/>
      <c r="AAW260" s="48"/>
      <c r="AAX260" s="48"/>
      <c r="AAY260" s="48"/>
      <c r="AAZ260" s="48"/>
      <c r="ABA260" s="48"/>
      <c r="ABB260" s="48"/>
      <c r="ABC260" s="48"/>
      <c r="ABD260" s="48"/>
      <c r="ABE260" s="48"/>
      <c r="ABF260" s="48"/>
      <c r="ABG260" s="48"/>
      <c r="ABH260" s="48"/>
      <c r="ABI260" s="48"/>
      <c r="ABJ260" s="48"/>
      <c r="ABK260" s="48"/>
      <c r="ABL260" s="48"/>
      <c r="ABM260" s="48"/>
      <c r="ABN260" s="48"/>
      <c r="ABO260" s="48"/>
      <c r="ABP260" s="48"/>
      <c r="ABQ260" s="48"/>
      <c r="ABR260" s="48"/>
      <c r="ABS260" s="48"/>
      <c r="ABT260" s="48"/>
      <c r="ABU260" s="48"/>
      <c r="ABV260" s="48"/>
      <c r="ABW260" s="48"/>
      <c r="ABX260" s="48"/>
      <c r="ABY260" s="48"/>
      <c r="ABZ260" s="48"/>
      <c r="ACA260" s="48"/>
      <c r="ACB260" s="48"/>
      <c r="ACC260" s="48"/>
      <c r="ACD260" s="48"/>
      <c r="ACE260" s="48"/>
      <c r="ACF260" s="48"/>
      <c r="ACG260" s="48"/>
      <c r="ACH260" s="48"/>
      <c r="ACI260" s="48"/>
      <c r="ACJ260" s="48"/>
      <c r="ACK260" s="48"/>
      <c r="ACL260" s="48"/>
      <c r="ACM260" s="48"/>
      <c r="ACN260" s="48"/>
      <c r="ACO260" s="48"/>
      <c r="ACP260" s="48"/>
      <c r="ACQ260" s="48"/>
      <c r="ACR260" s="48"/>
      <c r="ACS260" s="48"/>
      <c r="ACT260" s="48"/>
      <c r="ACU260" s="48"/>
      <c r="ACV260" s="48"/>
      <c r="ACW260" s="48"/>
      <c r="ACX260" s="48"/>
      <c r="ACY260" s="48"/>
      <c r="ACZ260" s="48"/>
      <c r="ADA260" s="48"/>
      <c r="ADB260" s="48"/>
      <c r="ADC260" s="48"/>
      <c r="ADD260" s="48"/>
      <c r="ADE260" s="48"/>
      <c r="ADF260" s="48"/>
      <c r="ADG260" s="48"/>
      <c r="ADH260" s="48"/>
      <c r="ADI260" s="48"/>
      <c r="ADJ260" s="48"/>
      <c r="ADK260" s="48"/>
      <c r="ADL260" s="48"/>
      <c r="ADM260" s="48"/>
      <c r="ADN260" s="48"/>
      <c r="ADO260" s="48"/>
      <c r="ADP260" s="48"/>
      <c r="ADQ260" s="48"/>
      <c r="ADR260" s="48"/>
      <c r="ADS260" s="48"/>
      <c r="ADT260" s="48"/>
      <c r="ADU260" s="48"/>
      <c r="ADV260" s="48"/>
      <c r="ADW260" s="48"/>
      <c r="ADX260" s="48"/>
      <c r="ADY260" s="48"/>
      <c r="ADZ260" s="48"/>
      <c r="AEA260" s="48"/>
      <c r="AEB260" s="48"/>
      <c r="AEC260" s="48"/>
      <c r="AED260" s="48"/>
      <c r="AEE260" s="48"/>
      <c r="AEF260" s="48"/>
      <c r="AEG260" s="48"/>
      <c r="AEH260" s="48"/>
      <c r="AEI260" s="48"/>
      <c r="AEJ260" s="48"/>
      <c r="AEK260" s="48"/>
      <c r="AEL260" s="48"/>
      <c r="AEM260" s="48"/>
      <c r="AEN260" s="48"/>
      <c r="AEO260" s="48"/>
      <c r="AEP260" s="48"/>
      <c r="AEQ260" s="48"/>
      <c r="AER260" s="48"/>
      <c r="AES260" s="48"/>
      <c r="AET260" s="48"/>
      <c r="AEU260" s="48"/>
      <c r="AEV260" s="48"/>
      <c r="AEW260" s="48"/>
      <c r="AEX260" s="48"/>
      <c r="AEY260" s="48"/>
      <c r="AEZ260" s="48"/>
      <c r="AFA260" s="48"/>
      <c r="AFB260" s="48"/>
      <c r="AFC260" s="48"/>
      <c r="AFD260" s="48"/>
      <c r="AFE260" s="48"/>
      <c r="AFF260" s="48"/>
      <c r="AFG260" s="48"/>
      <c r="AFH260" s="48"/>
      <c r="AFI260" s="48"/>
      <c r="AFJ260" s="48"/>
      <c r="AFK260" s="48"/>
      <c r="AFL260" s="48"/>
      <c r="AFM260" s="48"/>
      <c r="AFN260" s="48"/>
      <c r="AFO260" s="48"/>
      <c r="AFP260" s="48"/>
      <c r="AFQ260" s="48"/>
      <c r="AFR260" s="48"/>
      <c r="AFS260" s="48"/>
      <c r="AFT260" s="48"/>
      <c r="AFU260" s="48"/>
      <c r="AFV260" s="48"/>
      <c r="AFW260" s="48"/>
      <c r="AFX260" s="48"/>
      <c r="AFY260" s="48"/>
      <c r="AFZ260" s="48"/>
      <c r="AGA260" s="48"/>
      <c r="AGB260" s="48"/>
      <c r="AGC260" s="48"/>
      <c r="AGD260" s="48"/>
      <c r="AGE260" s="48"/>
      <c r="AGF260" s="48"/>
      <c r="AGG260" s="48"/>
      <c r="AGH260" s="48"/>
      <c r="AGI260" s="48"/>
      <c r="AGJ260" s="48"/>
      <c r="AGK260" s="48"/>
      <c r="AGL260" s="48"/>
      <c r="AGM260" s="48"/>
      <c r="AGN260" s="48"/>
      <c r="AGO260" s="48"/>
      <c r="AGP260" s="48"/>
      <c r="AGQ260" s="48"/>
      <c r="AGR260" s="48"/>
      <c r="AGS260" s="48"/>
      <c r="AGT260" s="48"/>
      <c r="AGU260" s="48"/>
      <c r="AGV260" s="48"/>
      <c r="AGW260" s="48"/>
      <c r="AGX260" s="48"/>
      <c r="AGY260" s="48"/>
      <c r="AGZ260" s="48"/>
      <c r="AHA260" s="48"/>
      <c r="AHB260" s="48"/>
      <c r="AHC260" s="48"/>
      <c r="AHD260" s="48"/>
      <c r="AHE260" s="48"/>
      <c r="AHF260" s="48"/>
      <c r="AHG260" s="48"/>
      <c r="AHH260" s="48"/>
      <c r="AHI260" s="48"/>
      <c r="AHJ260" s="48"/>
      <c r="AHK260" s="48"/>
      <c r="AHL260" s="48"/>
      <c r="AHM260" s="48"/>
      <c r="AHN260" s="48"/>
      <c r="AHO260" s="48"/>
      <c r="AHP260" s="48"/>
      <c r="AHQ260" s="48"/>
      <c r="AHR260" s="48"/>
      <c r="AHS260" s="48"/>
      <c r="AHT260" s="48"/>
      <c r="AHU260" s="48"/>
      <c r="AHV260" s="48"/>
      <c r="AHW260" s="48"/>
      <c r="AHX260" s="48"/>
      <c r="AHY260" s="48"/>
      <c r="AHZ260" s="48"/>
      <c r="AIA260" s="48"/>
      <c r="AIB260" s="48"/>
      <c r="AIC260" s="48"/>
      <c r="AID260" s="48"/>
      <c r="AIE260" s="48"/>
      <c r="AIF260" s="48"/>
      <c r="AIG260" s="48"/>
      <c r="AIH260" s="48"/>
      <c r="AII260" s="48"/>
      <c r="AIJ260" s="48"/>
      <c r="AIK260" s="48"/>
      <c r="AIL260" s="48"/>
      <c r="AIM260" s="48"/>
      <c r="AIN260" s="48"/>
      <c r="AIO260" s="48"/>
      <c r="AIP260" s="48"/>
      <c r="AIQ260" s="48"/>
      <c r="AIR260" s="48"/>
      <c r="AIS260" s="48"/>
      <c r="AIT260" s="48"/>
      <c r="AIU260" s="48"/>
      <c r="AIV260" s="48"/>
      <c r="AIW260" s="48"/>
      <c r="AIX260" s="48"/>
      <c r="AIY260" s="48"/>
      <c r="AIZ260" s="48"/>
      <c r="AJA260" s="48"/>
      <c r="AJB260" s="48"/>
      <c r="AJC260" s="48"/>
      <c r="AJD260" s="48"/>
      <c r="AJE260" s="48"/>
      <c r="AJF260" s="48"/>
      <c r="AJG260" s="48"/>
      <c r="AJH260" s="48"/>
      <c r="AJI260" s="48"/>
      <c r="AJJ260" s="48"/>
      <c r="AJK260" s="48"/>
      <c r="AJL260" s="48"/>
      <c r="AJM260" s="48"/>
      <c r="AJN260" s="48"/>
      <c r="AJO260" s="48"/>
      <c r="AJP260" s="48"/>
      <c r="AJQ260" s="48"/>
      <c r="AJR260" s="48"/>
      <c r="AJS260" s="48"/>
      <c r="AJT260" s="48"/>
      <c r="AJU260" s="48"/>
      <c r="AJV260" s="48"/>
      <c r="AJW260" s="48"/>
      <c r="AJX260" s="48"/>
      <c r="AJY260" s="48"/>
      <c r="AJZ260" s="48"/>
      <c r="AKA260" s="48"/>
      <c r="AKB260" s="48"/>
      <c r="AKC260" s="48"/>
      <c r="AKD260" s="48"/>
      <c r="AKE260" s="48"/>
      <c r="AKF260" s="48"/>
      <c r="AKG260" s="48"/>
      <c r="AKH260" s="48"/>
      <c r="AKI260" s="48"/>
      <c r="AKJ260" s="48"/>
      <c r="AKK260" s="48"/>
      <c r="AKL260" s="48"/>
      <c r="AKM260" s="48"/>
      <c r="AKN260" s="48"/>
      <c r="AKO260" s="48"/>
      <c r="AKP260" s="48"/>
      <c r="AKQ260" s="48"/>
      <c r="AKR260" s="48"/>
      <c r="AKS260" s="48"/>
      <c r="AKT260" s="48"/>
      <c r="AKU260" s="48"/>
      <c r="AKV260" s="48"/>
      <c r="AKW260" s="48"/>
      <c r="AKX260" s="48"/>
      <c r="AKY260" s="48"/>
      <c r="AKZ260" s="48"/>
      <c r="ALA260" s="48"/>
      <c r="ALB260" s="48"/>
      <c r="ALC260" s="48"/>
      <c r="ALD260" s="48"/>
      <c r="ALE260" s="48"/>
      <c r="ALF260" s="48"/>
      <c r="ALG260" s="48"/>
      <c r="ALH260" s="48"/>
      <c r="ALI260" s="48"/>
      <c r="ALJ260" s="48"/>
      <c r="ALK260" s="48"/>
      <c r="ALL260" s="48"/>
      <c r="ALM260" s="48"/>
      <c r="ALN260" s="48"/>
      <c r="ALO260" s="48"/>
      <c r="ALP260" s="48"/>
      <c r="ALQ260" s="48"/>
      <c r="ALR260" s="48"/>
      <c r="ALS260" s="48"/>
      <c r="ALT260" s="48"/>
      <c r="ALU260" s="48"/>
      <c r="ALV260" s="48"/>
      <c r="ALW260" s="48"/>
      <c r="ALX260" s="48"/>
      <c r="ALY260" s="48"/>
      <c r="ALZ260" s="48"/>
      <c r="AMA260" s="48"/>
      <c r="AMB260" s="48"/>
      <c r="AMC260" s="48"/>
      <c r="AMD260" s="48"/>
      <c r="AME260" s="48"/>
      <c r="AMF260" s="48"/>
      <c r="AMG260" s="48"/>
      <c r="AMH260" s="48"/>
      <c r="AMI260" s="48"/>
      <c r="AMJ260" s="48"/>
    </row>
    <row r="261" s="243" customFormat="true" ht="16.5" hidden="false" customHeight="true" outlineLevel="0" collapsed="false">
      <c r="A261" s="240" t="n">
        <f aca="false">A260+1</f>
        <v>249</v>
      </c>
      <c r="B261" s="241"/>
      <c r="C261" s="242"/>
      <c r="D261" s="242"/>
      <c r="E261" s="242"/>
      <c r="F261" s="242"/>
      <c r="H261" s="242"/>
      <c r="I261" s="242" t="n">
        <f aca="false">COUNTIF($C$13:$C$265,$C261)</f>
        <v>0</v>
      </c>
      <c r="J261" s="245" t="n">
        <f aca="false">COUNTIF($B$13:$B$265,$B261)</f>
        <v>0</v>
      </c>
      <c r="K261" s="244"/>
      <c r="L261" s="246"/>
      <c r="M261" s="246"/>
      <c r="N261" s="246"/>
      <c r="O261" s="260" t="n">
        <f aca="false">L261*M261*N261/10^9</f>
        <v>0</v>
      </c>
      <c r="P261" s="248"/>
      <c r="Q261" s="249"/>
      <c r="R261" s="250"/>
      <c r="S261" s="251"/>
      <c r="T261" s="252"/>
      <c r="U261" s="253" t="n">
        <v>0</v>
      </c>
      <c r="V261" s="254"/>
      <c r="W261" s="255" t="n">
        <f aca="false">SUM(X261:WY261)</f>
        <v>0</v>
      </c>
      <c r="X261" s="243" t="n">
        <v>0</v>
      </c>
      <c r="Y261" s="243" t="n">
        <v>0</v>
      </c>
      <c r="Z261" s="243" t="n">
        <v>0</v>
      </c>
      <c r="AA261" s="243" t="n">
        <v>0</v>
      </c>
      <c r="AB261" s="243" t="n">
        <v>0</v>
      </c>
      <c r="AC261" s="243" t="n">
        <v>0</v>
      </c>
      <c r="AD261" s="243" t="n">
        <v>0</v>
      </c>
      <c r="AE261" s="243" t="n">
        <v>0</v>
      </c>
      <c r="AF261" s="243" t="n">
        <v>0</v>
      </c>
      <c r="AG261" s="243" t="n">
        <v>0</v>
      </c>
      <c r="AH261" s="243" t="n">
        <v>0</v>
      </c>
      <c r="AI261" s="243" t="n">
        <v>0</v>
      </c>
      <c r="AJ261" s="243" t="n">
        <v>0</v>
      </c>
      <c r="AK261" s="243" t="n">
        <v>0</v>
      </c>
      <c r="AL261" s="243" t="n">
        <v>0</v>
      </c>
      <c r="AM261" s="243" t="n">
        <v>0</v>
      </c>
      <c r="AP261" s="243" t="n">
        <v>0</v>
      </c>
      <c r="AQ261" s="243" t="n">
        <v>0</v>
      </c>
      <c r="AR261" s="243" t="n">
        <v>0</v>
      </c>
      <c r="AS261" s="243" t="n">
        <v>0</v>
      </c>
      <c r="AT261" s="243" t="n">
        <v>0</v>
      </c>
      <c r="AU261" s="243" t="n">
        <v>0</v>
      </c>
      <c r="AV261" s="243" t="n">
        <v>0</v>
      </c>
      <c r="AW261" s="243" t="n">
        <v>0</v>
      </c>
      <c r="AX261" s="243" t="n">
        <v>0</v>
      </c>
      <c r="AY261" s="243" t="n">
        <v>0</v>
      </c>
      <c r="AZ261" s="243" t="n">
        <v>0</v>
      </c>
      <c r="BA261" s="243" t="n">
        <v>0</v>
      </c>
      <c r="BB261" s="243" t="n">
        <v>0</v>
      </c>
      <c r="BC261" s="243" t="n">
        <v>0</v>
      </c>
      <c r="BD261" s="243" t="n">
        <v>0</v>
      </c>
      <c r="BE261" s="243" t="n">
        <v>0</v>
      </c>
      <c r="BF261" s="243" t="n">
        <v>0</v>
      </c>
      <c r="BG261" s="243" t="n">
        <v>0</v>
      </c>
      <c r="BH261" s="243" t="n">
        <v>0</v>
      </c>
      <c r="BI261" s="243" t="n">
        <v>0</v>
      </c>
      <c r="BJ261" s="243" t="n">
        <v>0</v>
      </c>
      <c r="BK261" s="243" t="n">
        <v>0</v>
      </c>
      <c r="BL261" s="243" t="n">
        <v>0</v>
      </c>
      <c r="BM261" s="243" t="n">
        <v>0</v>
      </c>
      <c r="BN261" s="243" t="n">
        <v>0</v>
      </c>
      <c r="BO261" s="243" t="n">
        <v>0</v>
      </c>
      <c r="BP261" s="243" t="n">
        <v>0</v>
      </c>
      <c r="BQ261" s="243" t="n">
        <v>0</v>
      </c>
      <c r="BR261" s="243" t="n">
        <v>0</v>
      </c>
      <c r="BS261" s="243" t="n">
        <v>0</v>
      </c>
      <c r="BT261" s="243" t="n">
        <v>0</v>
      </c>
      <c r="BU261" s="243" t="n">
        <v>0</v>
      </c>
      <c r="BV261" s="243" t="n">
        <v>0</v>
      </c>
      <c r="BW261" s="243" t="n">
        <v>0</v>
      </c>
      <c r="BX261" s="243" t="n">
        <v>0</v>
      </c>
      <c r="BY261" s="243" t="n">
        <v>0</v>
      </c>
      <c r="BZ261" s="243" t="n">
        <v>0</v>
      </c>
      <c r="CA261" s="243" t="n">
        <v>0</v>
      </c>
      <c r="CB261" s="243" t="n">
        <v>0</v>
      </c>
      <c r="CC261" s="243" t="n">
        <v>0</v>
      </c>
      <c r="CD261" s="243" t="n">
        <v>0</v>
      </c>
      <c r="CE261" s="243" t="n">
        <v>0</v>
      </c>
      <c r="CF261" s="243" t="n">
        <v>0</v>
      </c>
      <c r="CG261" s="243" t="n">
        <v>0</v>
      </c>
      <c r="CH261" s="243" t="n">
        <v>0</v>
      </c>
      <c r="CI261" s="243" t="n">
        <v>0</v>
      </c>
      <c r="CJ261" s="243" t="n">
        <v>0</v>
      </c>
      <c r="CK261" s="243" t="n">
        <v>0</v>
      </c>
      <c r="CL261" s="243" t="n">
        <v>0</v>
      </c>
      <c r="CM261" s="243" t="n">
        <v>0</v>
      </c>
      <c r="CN261" s="243" t="n">
        <v>0</v>
      </c>
      <c r="WY261" s="236" t="n">
        <v>0</v>
      </c>
      <c r="WZ261" s="108"/>
      <c r="XA261" s="237" t="n">
        <v>0</v>
      </c>
      <c r="XB261" s="61" t="n">
        <v>0</v>
      </c>
      <c r="XC261" s="200" t="n">
        <f aca="false">XB261-W261</f>
        <v>0</v>
      </c>
      <c r="XD261" s="256" t="n">
        <f aca="false">SUMIF('TRIEN KHAI SX'!$B$8:$B$262,$B261,'TRIEN KHAI SX'!$CM$8:$CM$262)-W261</f>
        <v>0</v>
      </c>
      <c r="XE261" s="257" t="n">
        <f aca="false">SUMIF('TRIEN KHAI SX'!$B$8:$B$262,$B261,'TRIEN KHAI SX'!$FG$8:$FG$262)</f>
        <v>0</v>
      </c>
      <c r="XF261" s="258"/>
      <c r="XG261" s="258"/>
      <c r="XH261" s="258"/>
      <c r="XI261" s="258"/>
      <c r="XJ261" s="258"/>
      <c r="XK261" s="45"/>
      <c r="XL261" s="45"/>
      <c r="XM261" s="48"/>
      <c r="XN261" s="48"/>
      <c r="XO261" s="48"/>
      <c r="XP261" s="48"/>
      <c r="XQ261" s="48"/>
      <c r="XR261" s="48"/>
      <c r="XS261" s="48"/>
      <c r="XT261" s="48"/>
      <c r="XU261" s="48"/>
      <c r="XV261" s="48"/>
      <c r="XW261" s="48"/>
      <c r="XX261" s="48"/>
      <c r="XY261" s="48"/>
      <c r="XZ261" s="48"/>
      <c r="YA261" s="48"/>
      <c r="YB261" s="48"/>
      <c r="YC261" s="48"/>
      <c r="YD261" s="48"/>
      <c r="YE261" s="48"/>
      <c r="YF261" s="48"/>
      <c r="YG261" s="48"/>
      <c r="YH261" s="48"/>
      <c r="YI261" s="48"/>
      <c r="YJ261" s="48"/>
      <c r="YK261" s="48"/>
      <c r="YL261" s="48"/>
      <c r="YM261" s="48"/>
      <c r="YN261" s="48"/>
      <c r="YO261" s="48"/>
      <c r="YP261" s="48"/>
      <c r="YQ261" s="48"/>
      <c r="YR261" s="48"/>
      <c r="YS261" s="48"/>
      <c r="YT261" s="48"/>
      <c r="YU261" s="48"/>
      <c r="YV261" s="48"/>
      <c r="YW261" s="48"/>
      <c r="YX261" s="48"/>
      <c r="YY261" s="48"/>
      <c r="YZ261" s="48"/>
      <c r="ZA261" s="48"/>
      <c r="ZB261" s="48"/>
      <c r="ZC261" s="48"/>
      <c r="ZD261" s="48"/>
      <c r="ZE261" s="48"/>
      <c r="ZF261" s="48"/>
      <c r="ZG261" s="48"/>
      <c r="ZH261" s="48"/>
      <c r="ZI261" s="48"/>
      <c r="ZJ261" s="48"/>
      <c r="ZK261" s="48"/>
      <c r="ZL261" s="48"/>
      <c r="ZM261" s="48"/>
      <c r="ZN261" s="48"/>
      <c r="ZO261" s="48"/>
      <c r="ZP261" s="48"/>
      <c r="ZQ261" s="48"/>
      <c r="ZR261" s="48"/>
      <c r="ZS261" s="48"/>
      <c r="ZT261" s="48"/>
      <c r="ZU261" s="48"/>
      <c r="ZV261" s="48"/>
      <c r="ZW261" s="48"/>
      <c r="ZX261" s="48"/>
      <c r="ZY261" s="48"/>
      <c r="ZZ261" s="48"/>
      <c r="AAA261" s="48"/>
      <c r="AAB261" s="48"/>
      <c r="AAC261" s="48"/>
      <c r="AAD261" s="48"/>
      <c r="AAE261" s="48"/>
      <c r="AAF261" s="48"/>
      <c r="AAG261" s="48"/>
      <c r="AAH261" s="48"/>
      <c r="AAI261" s="48"/>
      <c r="AAJ261" s="48"/>
      <c r="AAK261" s="48"/>
      <c r="AAL261" s="48"/>
      <c r="AAM261" s="48"/>
      <c r="AAN261" s="48"/>
      <c r="AAO261" s="48"/>
      <c r="AAP261" s="48"/>
      <c r="AAQ261" s="48"/>
      <c r="AAR261" s="48"/>
      <c r="AAS261" s="48"/>
      <c r="AAT261" s="48"/>
      <c r="AAU261" s="48"/>
      <c r="AAV261" s="48"/>
      <c r="AAW261" s="48"/>
      <c r="AAX261" s="48"/>
      <c r="AAY261" s="48"/>
      <c r="AAZ261" s="48"/>
      <c r="ABA261" s="48"/>
      <c r="ABB261" s="48"/>
      <c r="ABC261" s="48"/>
      <c r="ABD261" s="48"/>
      <c r="ABE261" s="48"/>
      <c r="ABF261" s="48"/>
      <c r="ABG261" s="48"/>
      <c r="ABH261" s="48"/>
      <c r="ABI261" s="48"/>
      <c r="ABJ261" s="48"/>
      <c r="ABK261" s="48"/>
      <c r="ABL261" s="48"/>
      <c r="ABM261" s="48"/>
      <c r="ABN261" s="48"/>
      <c r="ABO261" s="48"/>
      <c r="ABP261" s="48"/>
      <c r="ABQ261" s="48"/>
      <c r="ABR261" s="48"/>
      <c r="ABS261" s="48"/>
      <c r="ABT261" s="48"/>
      <c r="ABU261" s="48"/>
      <c r="ABV261" s="48"/>
      <c r="ABW261" s="48"/>
      <c r="ABX261" s="48"/>
      <c r="ABY261" s="48"/>
      <c r="ABZ261" s="48"/>
      <c r="ACA261" s="48"/>
      <c r="ACB261" s="48"/>
      <c r="ACC261" s="48"/>
      <c r="ACD261" s="48"/>
      <c r="ACE261" s="48"/>
      <c r="ACF261" s="48"/>
      <c r="ACG261" s="48"/>
      <c r="ACH261" s="48"/>
      <c r="ACI261" s="48"/>
      <c r="ACJ261" s="48"/>
      <c r="ACK261" s="48"/>
      <c r="ACL261" s="48"/>
      <c r="ACM261" s="48"/>
      <c r="ACN261" s="48"/>
      <c r="ACO261" s="48"/>
      <c r="ACP261" s="48"/>
      <c r="ACQ261" s="48"/>
      <c r="ACR261" s="48"/>
      <c r="ACS261" s="48"/>
      <c r="ACT261" s="48"/>
      <c r="ACU261" s="48"/>
      <c r="ACV261" s="48"/>
      <c r="ACW261" s="48"/>
      <c r="ACX261" s="48"/>
      <c r="ACY261" s="48"/>
      <c r="ACZ261" s="48"/>
      <c r="ADA261" s="48"/>
      <c r="ADB261" s="48"/>
      <c r="ADC261" s="48"/>
      <c r="ADD261" s="48"/>
      <c r="ADE261" s="48"/>
      <c r="ADF261" s="48"/>
      <c r="ADG261" s="48"/>
      <c r="ADH261" s="48"/>
      <c r="ADI261" s="48"/>
      <c r="ADJ261" s="48"/>
      <c r="ADK261" s="48"/>
      <c r="ADL261" s="48"/>
      <c r="ADM261" s="48"/>
      <c r="ADN261" s="48"/>
      <c r="ADO261" s="48"/>
      <c r="ADP261" s="48"/>
      <c r="ADQ261" s="48"/>
      <c r="ADR261" s="48"/>
      <c r="ADS261" s="48"/>
      <c r="ADT261" s="48"/>
      <c r="ADU261" s="48"/>
      <c r="ADV261" s="48"/>
      <c r="ADW261" s="48"/>
      <c r="ADX261" s="48"/>
      <c r="ADY261" s="48"/>
      <c r="ADZ261" s="48"/>
      <c r="AEA261" s="48"/>
      <c r="AEB261" s="48"/>
      <c r="AEC261" s="48"/>
      <c r="AED261" s="48"/>
      <c r="AEE261" s="48"/>
      <c r="AEF261" s="48"/>
      <c r="AEG261" s="48"/>
      <c r="AEH261" s="48"/>
      <c r="AEI261" s="48"/>
      <c r="AEJ261" s="48"/>
      <c r="AEK261" s="48"/>
      <c r="AEL261" s="48"/>
      <c r="AEM261" s="48"/>
      <c r="AEN261" s="48"/>
      <c r="AEO261" s="48"/>
      <c r="AEP261" s="48"/>
      <c r="AEQ261" s="48"/>
      <c r="AER261" s="48"/>
      <c r="AES261" s="48"/>
      <c r="AET261" s="48"/>
      <c r="AEU261" s="48"/>
      <c r="AEV261" s="48"/>
      <c r="AEW261" s="48"/>
      <c r="AEX261" s="48"/>
      <c r="AEY261" s="48"/>
      <c r="AEZ261" s="48"/>
      <c r="AFA261" s="48"/>
      <c r="AFB261" s="48"/>
      <c r="AFC261" s="48"/>
      <c r="AFD261" s="48"/>
      <c r="AFE261" s="48"/>
      <c r="AFF261" s="48"/>
      <c r="AFG261" s="48"/>
      <c r="AFH261" s="48"/>
      <c r="AFI261" s="48"/>
      <c r="AFJ261" s="48"/>
      <c r="AFK261" s="48"/>
      <c r="AFL261" s="48"/>
      <c r="AFM261" s="48"/>
      <c r="AFN261" s="48"/>
      <c r="AFO261" s="48"/>
      <c r="AFP261" s="48"/>
      <c r="AFQ261" s="48"/>
      <c r="AFR261" s="48"/>
      <c r="AFS261" s="48"/>
      <c r="AFT261" s="48"/>
      <c r="AFU261" s="48"/>
      <c r="AFV261" s="48"/>
      <c r="AFW261" s="48"/>
      <c r="AFX261" s="48"/>
      <c r="AFY261" s="48"/>
      <c r="AFZ261" s="48"/>
      <c r="AGA261" s="48"/>
      <c r="AGB261" s="48"/>
      <c r="AGC261" s="48"/>
      <c r="AGD261" s="48"/>
      <c r="AGE261" s="48"/>
      <c r="AGF261" s="48"/>
      <c r="AGG261" s="48"/>
      <c r="AGH261" s="48"/>
      <c r="AGI261" s="48"/>
      <c r="AGJ261" s="48"/>
      <c r="AGK261" s="48"/>
      <c r="AGL261" s="48"/>
      <c r="AGM261" s="48"/>
      <c r="AGN261" s="48"/>
      <c r="AGO261" s="48"/>
      <c r="AGP261" s="48"/>
      <c r="AGQ261" s="48"/>
      <c r="AGR261" s="48"/>
      <c r="AGS261" s="48"/>
      <c r="AGT261" s="48"/>
      <c r="AGU261" s="48"/>
      <c r="AGV261" s="48"/>
      <c r="AGW261" s="48"/>
      <c r="AGX261" s="48"/>
      <c r="AGY261" s="48"/>
      <c r="AGZ261" s="48"/>
      <c r="AHA261" s="48"/>
      <c r="AHB261" s="48"/>
      <c r="AHC261" s="48"/>
      <c r="AHD261" s="48"/>
      <c r="AHE261" s="48"/>
      <c r="AHF261" s="48"/>
      <c r="AHG261" s="48"/>
      <c r="AHH261" s="48"/>
      <c r="AHI261" s="48"/>
      <c r="AHJ261" s="48"/>
      <c r="AHK261" s="48"/>
      <c r="AHL261" s="48"/>
      <c r="AHM261" s="48"/>
      <c r="AHN261" s="48"/>
      <c r="AHO261" s="48"/>
      <c r="AHP261" s="48"/>
      <c r="AHQ261" s="48"/>
      <c r="AHR261" s="48"/>
      <c r="AHS261" s="48"/>
      <c r="AHT261" s="48"/>
      <c r="AHU261" s="48"/>
      <c r="AHV261" s="48"/>
      <c r="AHW261" s="48"/>
      <c r="AHX261" s="48"/>
      <c r="AHY261" s="48"/>
      <c r="AHZ261" s="48"/>
      <c r="AIA261" s="48"/>
      <c r="AIB261" s="48"/>
      <c r="AIC261" s="48"/>
      <c r="AID261" s="48"/>
      <c r="AIE261" s="48"/>
      <c r="AIF261" s="48"/>
      <c r="AIG261" s="48"/>
      <c r="AIH261" s="48"/>
      <c r="AII261" s="48"/>
      <c r="AIJ261" s="48"/>
      <c r="AIK261" s="48"/>
      <c r="AIL261" s="48"/>
      <c r="AIM261" s="48"/>
      <c r="AIN261" s="48"/>
      <c r="AIO261" s="48"/>
      <c r="AIP261" s="48"/>
      <c r="AIQ261" s="48"/>
      <c r="AIR261" s="48"/>
      <c r="AIS261" s="48"/>
      <c r="AIT261" s="48"/>
      <c r="AIU261" s="48"/>
      <c r="AIV261" s="48"/>
      <c r="AIW261" s="48"/>
      <c r="AIX261" s="48"/>
      <c r="AIY261" s="48"/>
      <c r="AIZ261" s="48"/>
      <c r="AJA261" s="48"/>
      <c r="AJB261" s="48"/>
      <c r="AJC261" s="48"/>
      <c r="AJD261" s="48"/>
      <c r="AJE261" s="48"/>
      <c r="AJF261" s="48"/>
      <c r="AJG261" s="48"/>
      <c r="AJH261" s="48"/>
      <c r="AJI261" s="48"/>
      <c r="AJJ261" s="48"/>
      <c r="AJK261" s="48"/>
      <c r="AJL261" s="48"/>
      <c r="AJM261" s="48"/>
      <c r="AJN261" s="48"/>
      <c r="AJO261" s="48"/>
      <c r="AJP261" s="48"/>
      <c r="AJQ261" s="48"/>
      <c r="AJR261" s="48"/>
      <c r="AJS261" s="48"/>
      <c r="AJT261" s="48"/>
      <c r="AJU261" s="48"/>
      <c r="AJV261" s="48"/>
      <c r="AJW261" s="48"/>
      <c r="AJX261" s="48"/>
      <c r="AJY261" s="48"/>
      <c r="AJZ261" s="48"/>
      <c r="AKA261" s="48"/>
      <c r="AKB261" s="48"/>
      <c r="AKC261" s="48"/>
      <c r="AKD261" s="48"/>
      <c r="AKE261" s="48"/>
      <c r="AKF261" s="48"/>
      <c r="AKG261" s="48"/>
      <c r="AKH261" s="48"/>
      <c r="AKI261" s="48"/>
      <c r="AKJ261" s="48"/>
      <c r="AKK261" s="48"/>
      <c r="AKL261" s="48"/>
      <c r="AKM261" s="48"/>
      <c r="AKN261" s="48"/>
      <c r="AKO261" s="48"/>
      <c r="AKP261" s="48"/>
      <c r="AKQ261" s="48"/>
      <c r="AKR261" s="48"/>
      <c r="AKS261" s="48"/>
      <c r="AKT261" s="48"/>
      <c r="AKU261" s="48"/>
      <c r="AKV261" s="48"/>
      <c r="AKW261" s="48"/>
      <c r="AKX261" s="48"/>
      <c r="AKY261" s="48"/>
      <c r="AKZ261" s="48"/>
      <c r="ALA261" s="48"/>
      <c r="ALB261" s="48"/>
      <c r="ALC261" s="48"/>
      <c r="ALD261" s="48"/>
      <c r="ALE261" s="48"/>
      <c r="ALF261" s="48"/>
      <c r="ALG261" s="48"/>
      <c r="ALH261" s="48"/>
      <c r="ALI261" s="48"/>
      <c r="ALJ261" s="48"/>
      <c r="ALK261" s="48"/>
      <c r="ALL261" s="48"/>
      <c r="ALM261" s="48"/>
      <c r="ALN261" s="48"/>
      <c r="ALO261" s="48"/>
      <c r="ALP261" s="48"/>
      <c r="ALQ261" s="48"/>
      <c r="ALR261" s="48"/>
      <c r="ALS261" s="48"/>
      <c r="ALT261" s="48"/>
      <c r="ALU261" s="48"/>
      <c r="ALV261" s="48"/>
      <c r="ALW261" s="48"/>
      <c r="ALX261" s="48"/>
      <c r="ALY261" s="48"/>
      <c r="ALZ261" s="48"/>
      <c r="AMA261" s="48"/>
      <c r="AMB261" s="48"/>
      <c r="AMC261" s="48"/>
      <c r="AMD261" s="48"/>
      <c r="AME261" s="48"/>
      <c r="AMF261" s="48"/>
      <c r="AMG261" s="48"/>
      <c r="AMH261" s="48"/>
      <c r="AMI261" s="48"/>
      <c r="AMJ261" s="48"/>
    </row>
    <row r="262" s="243" customFormat="true" ht="16.5" hidden="false" customHeight="true" outlineLevel="0" collapsed="false">
      <c r="A262" s="240" t="n">
        <f aca="false">A261+1</f>
        <v>250</v>
      </c>
      <c r="B262" s="241"/>
      <c r="C262" s="242"/>
      <c r="D262" s="242"/>
      <c r="E262" s="242"/>
      <c r="F262" s="242"/>
      <c r="H262" s="242"/>
      <c r="I262" s="242" t="n">
        <f aca="false">COUNTIF($C$13:$C$265,$C262)</f>
        <v>0</v>
      </c>
      <c r="J262" s="245" t="n">
        <f aca="false">COUNTIF($B$13:$B$265,$B262)</f>
        <v>0</v>
      </c>
      <c r="K262" s="244"/>
      <c r="L262" s="246"/>
      <c r="M262" s="246"/>
      <c r="N262" s="246"/>
      <c r="O262" s="260" t="n">
        <f aca="false">L262*M262*N262/10^9</f>
        <v>0</v>
      </c>
      <c r="P262" s="248"/>
      <c r="Q262" s="249"/>
      <c r="R262" s="250"/>
      <c r="S262" s="251"/>
      <c r="T262" s="252"/>
      <c r="U262" s="253" t="n">
        <v>0</v>
      </c>
      <c r="V262" s="254"/>
      <c r="W262" s="255" t="n">
        <f aca="false">SUM(X262:WY262)</f>
        <v>0</v>
      </c>
      <c r="X262" s="243" t="n">
        <v>0</v>
      </c>
      <c r="Y262" s="243" t="n">
        <v>0</v>
      </c>
      <c r="Z262" s="243" t="n">
        <v>0</v>
      </c>
      <c r="AA262" s="243" t="n">
        <v>0</v>
      </c>
      <c r="AB262" s="243" t="n">
        <v>0</v>
      </c>
      <c r="AC262" s="243" t="n">
        <v>0</v>
      </c>
      <c r="AD262" s="243" t="n">
        <v>0</v>
      </c>
      <c r="AE262" s="243" t="n">
        <v>0</v>
      </c>
      <c r="AF262" s="243" t="n">
        <v>0</v>
      </c>
      <c r="AG262" s="243" t="n">
        <v>0</v>
      </c>
      <c r="AH262" s="243" t="n">
        <v>0</v>
      </c>
      <c r="AI262" s="243" t="n">
        <v>0</v>
      </c>
      <c r="AJ262" s="243" t="n">
        <v>0</v>
      </c>
      <c r="AK262" s="243" t="n">
        <v>0</v>
      </c>
      <c r="AL262" s="243" t="n">
        <v>0</v>
      </c>
      <c r="AM262" s="243" t="n">
        <v>0</v>
      </c>
      <c r="AP262" s="243" t="n">
        <v>0</v>
      </c>
      <c r="AQ262" s="243" t="n">
        <v>0</v>
      </c>
      <c r="AR262" s="243" t="n">
        <v>0</v>
      </c>
      <c r="AS262" s="243" t="n">
        <v>0</v>
      </c>
      <c r="AT262" s="243" t="n">
        <v>0</v>
      </c>
      <c r="AU262" s="243" t="n">
        <v>0</v>
      </c>
      <c r="AV262" s="243" t="n">
        <v>0</v>
      </c>
      <c r="AW262" s="243" t="n">
        <v>0</v>
      </c>
      <c r="AX262" s="243" t="n">
        <v>0</v>
      </c>
      <c r="AY262" s="243" t="n">
        <v>0</v>
      </c>
      <c r="AZ262" s="243" t="n">
        <v>0</v>
      </c>
      <c r="BA262" s="243" t="n">
        <v>0</v>
      </c>
      <c r="BB262" s="243" t="n">
        <v>0</v>
      </c>
      <c r="BC262" s="243" t="n">
        <v>0</v>
      </c>
      <c r="BD262" s="243" t="n">
        <v>0</v>
      </c>
      <c r="BE262" s="243" t="n">
        <v>0</v>
      </c>
      <c r="BF262" s="243" t="n">
        <v>0</v>
      </c>
      <c r="BG262" s="243" t="n">
        <v>0</v>
      </c>
      <c r="BH262" s="243" t="n">
        <v>0</v>
      </c>
      <c r="BI262" s="243" t="n">
        <v>0</v>
      </c>
      <c r="BJ262" s="243" t="n">
        <v>0</v>
      </c>
      <c r="BK262" s="243" t="n">
        <v>0</v>
      </c>
      <c r="BL262" s="243" t="n">
        <v>0</v>
      </c>
      <c r="BM262" s="243" t="n">
        <v>0</v>
      </c>
      <c r="BN262" s="243" t="n">
        <v>0</v>
      </c>
      <c r="BO262" s="243" t="n">
        <v>0</v>
      </c>
      <c r="BP262" s="243" t="n">
        <v>0</v>
      </c>
      <c r="BQ262" s="243" t="n">
        <v>0</v>
      </c>
      <c r="BR262" s="243" t="n">
        <v>0</v>
      </c>
      <c r="BS262" s="243" t="n">
        <v>0</v>
      </c>
      <c r="BT262" s="243" t="n">
        <v>0</v>
      </c>
      <c r="BU262" s="243" t="n">
        <v>0</v>
      </c>
      <c r="BV262" s="243" t="n">
        <v>0</v>
      </c>
      <c r="BW262" s="243" t="n">
        <v>0</v>
      </c>
      <c r="BX262" s="243" t="n">
        <v>0</v>
      </c>
      <c r="BY262" s="243" t="n">
        <v>0</v>
      </c>
      <c r="BZ262" s="243" t="n">
        <v>0</v>
      </c>
      <c r="CA262" s="243" t="n">
        <v>0</v>
      </c>
      <c r="CB262" s="243" t="n">
        <v>0</v>
      </c>
      <c r="CC262" s="243" t="n">
        <v>0</v>
      </c>
      <c r="CD262" s="243" t="n">
        <v>0</v>
      </c>
      <c r="CE262" s="243" t="n">
        <v>0</v>
      </c>
      <c r="CF262" s="243" t="n">
        <v>0</v>
      </c>
      <c r="CG262" s="243" t="n">
        <v>0</v>
      </c>
      <c r="CH262" s="243" t="n">
        <v>0</v>
      </c>
      <c r="CI262" s="243" t="n">
        <v>0</v>
      </c>
      <c r="CJ262" s="243" t="n">
        <v>0</v>
      </c>
      <c r="CK262" s="243" t="n">
        <v>0</v>
      </c>
      <c r="CL262" s="243" t="n">
        <v>0</v>
      </c>
      <c r="CM262" s="243" t="n">
        <v>0</v>
      </c>
      <c r="CN262" s="243" t="n">
        <v>0</v>
      </c>
      <c r="WY262" s="236" t="n">
        <v>0</v>
      </c>
      <c r="WZ262" s="108"/>
      <c r="XA262" s="237" t="n">
        <v>0</v>
      </c>
      <c r="XB262" s="61" t="n">
        <v>0</v>
      </c>
      <c r="XC262" s="200" t="n">
        <f aca="false">XB262-W262</f>
        <v>0</v>
      </c>
      <c r="XD262" s="256" t="n">
        <f aca="false">SUMIF('TRIEN KHAI SX'!$B$8:$B$262,$B262,'TRIEN KHAI SX'!$CM$8:$CM$262)-W262</f>
        <v>0</v>
      </c>
      <c r="XE262" s="257" t="n">
        <f aca="false">SUMIF('TRIEN KHAI SX'!$B$8:$B$262,$B262,'TRIEN KHAI SX'!$FG$8:$FG$262)</f>
        <v>0</v>
      </c>
      <c r="XF262" s="258"/>
      <c r="XG262" s="258"/>
      <c r="XH262" s="258"/>
      <c r="XI262" s="258"/>
      <c r="XJ262" s="258"/>
      <c r="XK262" s="45"/>
      <c r="XL262" s="45"/>
      <c r="XM262" s="48"/>
      <c r="XN262" s="48"/>
      <c r="XO262" s="48"/>
      <c r="XP262" s="48"/>
      <c r="XQ262" s="48"/>
      <c r="XR262" s="48"/>
      <c r="XS262" s="48"/>
      <c r="XT262" s="48"/>
      <c r="XU262" s="48"/>
      <c r="XV262" s="48"/>
      <c r="XW262" s="48"/>
      <c r="XX262" s="48"/>
      <c r="XY262" s="48"/>
      <c r="XZ262" s="48"/>
      <c r="YA262" s="48"/>
      <c r="YB262" s="48"/>
      <c r="YC262" s="48"/>
      <c r="YD262" s="48"/>
      <c r="YE262" s="48"/>
      <c r="YF262" s="48"/>
      <c r="YG262" s="48"/>
      <c r="YH262" s="48"/>
      <c r="YI262" s="48"/>
      <c r="YJ262" s="48"/>
      <c r="YK262" s="48"/>
      <c r="YL262" s="48"/>
      <c r="YM262" s="48"/>
      <c r="YN262" s="48"/>
      <c r="YO262" s="48"/>
      <c r="YP262" s="48"/>
      <c r="YQ262" s="48"/>
      <c r="YR262" s="48"/>
      <c r="YS262" s="48"/>
      <c r="YT262" s="48"/>
      <c r="YU262" s="48"/>
      <c r="YV262" s="48"/>
      <c r="YW262" s="48"/>
      <c r="YX262" s="48"/>
      <c r="YY262" s="48"/>
      <c r="YZ262" s="48"/>
      <c r="ZA262" s="48"/>
      <c r="ZB262" s="48"/>
      <c r="ZC262" s="48"/>
      <c r="ZD262" s="48"/>
      <c r="ZE262" s="48"/>
      <c r="ZF262" s="48"/>
      <c r="ZG262" s="48"/>
      <c r="ZH262" s="48"/>
      <c r="ZI262" s="48"/>
      <c r="ZJ262" s="48"/>
      <c r="ZK262" s="48"/>
      <c r="ZL262" s="48"/>
      <c r="ZM262" s="48"/>
      <c r="ZN262" s="48"/>
      <c r="ZO262" s="48"/>
      <c r="ZP262" s="48"/>
      <c r="ZQ262" s="48"/>
      <c r="ZR262" s="48"/>
      <c r="ZS262" s="48"/>
      <c r="ZT262" s="48"/>
      <c r="ZU262" s="48"/>
      <c r="ZV262" s="48"/>
      <c r="ZW262" s="48"/>
      <c r="ZX262" s="48"/>
      <c r="ZY262" s="48"/>
      <c r="ZZ262" s="48"/>
      <c r="AAA262" s="48"/>
      <c r="AAB262" s="48"/>
      <c r="AAC262" s="48"/>
      <c r="AAD262" s="48"/>
      <c r="AAE262" s="48"/>
      <c r="AAF262" s="48"/>
      <c r="AAG262" s="48"/>
      <c r="AAH262" s="48"/>
      <c r="AAI262" s="48"/>
      <c r="AAJ262" s="48"/>
      <c r="AAK262" s="48"/>
      <c r="AAL262" s="48"/>
      <c r="AAM262" s="48"/>
      <c r="AAN262" s="48"/>
      <c r="AAO262" s="48"/>
      <c r="AAP262" s="48"/>
      <c r="AAQ262" s="48"/>
      <c r="AAR262" s="48"/>
      <c r="AAS262" s="48"/>
      <c r="AAT262" s="48"/>
      <c r="AAU262" s="48"/>
      <c r="AAV262" s="48"/>
      <c r="AAW262" s="48"/>
      <c r="AAX262" s="48"/>
      <c r="AAY262" s="48"/>
      <c r="AAZ262" s="48"/>
      <c r="ABA262" s="48"/>
      <c r="ABB262" s="48"/>
      <c r="ABC262" s="48"/>
      <c r="ABD262" s="48"/>
      <c r="ABE262" s="48"/>
      <c r="ABF262" s="48"/>
      <c r="ABG262" s="48"/>
      <c r="ABH262" s="48"/>
      <c r="ABI262" s="48"/>
      <c r="ABJ262" s="48"/>
      <c r="ABK262" s="48"/>
      <c r="ABL262" s="48"/>
      <c r="ABM262" s="48"/>
      <c r="ABN262" s="48"/>
      <c r="ABO262" s="48"/>
      <c r="ABP262" s="48"/>
      <c r="ABQ262" s="48"/>
      <c r="ABR262" s="48"/>
      <c r="ABS262" s="48"/>
      <c r="ABT262" s="48"/>
      <c r="ABU262" s="48"/>
      <c r="ABV262" s="48"/>
      <c r="ABW262" s="48"/>
      <c r="ABX262" s="48"/>
      <c r="ABY262" s="48"/>
      <c r="ABZ262" s="48"/>
      <c r="ACA262" s="48"/>
      <c r="ACB262" s="48"/>
      <c r="ACC262" s="48"/>
      <c r="ACD262" s="48"/>
      <c r="ACE262" s="48"/>
      <c r="ACF262" s="48"/>
      <c r="ACG262" s="48"/>
      <c r="ACH262" s="48"/>
      <c r="ACI262" s="48"/>
      <c r="ACJ262" s="48"/>
      <c r="ACK262" s="48"/>
      <c r="ACL262" s="48"/>
      <c r="ACM262" s="48"/>
      <c r="ACN262" s="48"/>
      <c r="ACO262" s="48"/>
      <c r="ACP262" s="48"/>
      <c r="ACQ262" s="48"/>
      <c r="ACR262" s="48"/>
      <c r="ACS262" s="48"/>
      <c r="ACT262" s="48"/>
      <c r="ACU262" s="48"/>
      <c r="ACV262" s="48"/>
      <c r="ACW262" s="48"/>
      <c r="ACX262" s="48"/>
      <c r="ACY262" s="48"/>
      <c r="ACZ262" s="48"/>
      <c r="ADA262" s="48"/>
      <c r="ADB262" s="48"/>
      <c r="ADC262" s="48"/>
      <c r="ADD262" s="48"/>
      <c r="ADE262" s="48"/>
      <c r="ADF262" s="48"/>
      <c r="ADG262" s="48"/>
      <c r="ADH262" s="48"/>
      <c r="ADI262" s="48"/>
      <c r="ADJ262" s="48"/>
      <c r="ADK262" s="48"/>
      <c r="ADL262" s="48"/>
      <c r="ADM262" s="48"/>
      <c r="ADN262" s="48"/>
      <c r="ADO262" s="48"/>
      <c r="ADP262" s="48"/>
      <c r="ADQ262" s="48"/>
      <c r="ADR262" s="48"/>
      <c r="ADS262" s="48"/>
      <c r="ADT262" s="48"/>
      <c r="ADU262" s="48"/>
      <c r="ADV262" s="48"/>
      <c r="ADW262" s="48"/>
      <c r="ADX262" s="48"/>
      <c r="ADY262" s="48"/>
      <c r="ADZ262" s="48"/>
      <c r="AEA262" s="48"/>
      <c r="AEB262" s="48"/>
      <c r="AEC262" s="48"/>
      <c r="AED262" s="48"/>
      <c r="AEE262" s="48"/>
      <c r="AEF262" s="48"/>
      <c r="AEG262" s="48"/>
      <c r="AEH262" s="48"/>
      <c r="AEI262" s="48"/>
      <c r="AEJ262" s="48"/>
      <c r="AEK262" s="48"/>
      <c r="AEL262" s="48"/>
      <c r="AEM262" s="48"/>
      <c r="AEN262" s="48"/>
      <c r="AEO262" s="48"/>
      <c r="AEP262" s="48"/>
      <c r="AEQ262" s="48"/>
      <c r="AER262" s="48"/>
      <c r="AES262" s="48"/>
      <c r="AET262" s="48"/>
      <c r="AEU262" s="48"/>
      <c r="AEV262" s="48"/>
      <c r="AEW262" s="48"/>
      <c r="AEX262" s="48"/>
      <c r="AEY262" s="48"/>
      <c r="AEZ262" s="48"/>
      <c r="AFA262" s="48"/>
      <c r="AFB262" s="48"/>
      <c r="AFC262" s="48"/>
      <c r="AFD262" s="48"/>
      <c r="AFE262" s="48"/>
      <c r="AFF262" s="48"/>
      <c r="AFG262" s="48"/>
      <c r="AFH262" s="48"/>
      <c r="AFI262" s="48"/>
      <c r="AFJ262" s="48"/>
      <c r="AFK262" s="48"/>
      <c r="AFL262" s="48"/>
      <c r="AFM262" s="48"/>
      <c r="AFN262" s="48"/>
      <c r="AFO262" s="48"/>
      <c r="AFP262" s="48"/>
      <c r="AFQ262" s="48"/>
      <c r="AFR262" s="48"/>
      <c r="AFS262" s="48"/>
      <c r="AFT262" s="48"/>
      <c r="AFU262" s="48"/>
      <c r="AFV262" s="48"/>
      <c r="AFW262" s="48"/>
      <c r="AFX262" s="48"/>
      <c r="AFY262" s="48"/>
      <c r="AFZ262" s="48"/>
      <c r="AGA262" s="48"/>
      <c r="AGB262" s="48"/>
      <c r="AGC262" s="48"/>
      <c r="AGD262" s="48"/>
      <c r="AGE262" s="48"/>
      <c r="AGF262" s="48"/>
      <c r="AGG262" s="48"/>
      <c r="AGH262" s="48"/>
      <c r="AGI262" s="48"/>
      <c r="AGJ262" s="48"/>
      <c r="AGK262" s="48"/>
      <c r="AGL262" s="48"/>
      <c r="AGM262" s="48"/>
      <c r="AGN262" s="48"/>
      <c r="AGO262" s="48"/>
      <c r="AGP262" s="48"/>
      <c r="AGQ262" s="48"/>
      <c r="AGR262" s="48"/>
      <c r="AGS262" s="48"/>
      <c r="AGT262" s="48"/>
      <c r="AGU262" s="48"/>
      <c r="AGV262" s="48"/>
      <c r="AGW262" s="48"/>
      <c r="AGX262" s="48"/>
      <c r="AGY262" s="48"/>
      <c r="AGZ262" s="48"/>
      <c r="AHA262" s="48"/>
      <c r="AHB262" s="48"/>
      <c r="AHC262" s="48"/>
      <c r="AHD262" s="48"/>
      <c r="AHE262" s="48"/>
      <c r="AHF262" s="48"/>
      <c r="AHG262" s="48"/>
      <c r="AHH262" s="48"/>
      <c r="AHI262" s="48"/>
      <c r="AHJ262" s="48"/>
      <c r="AHK262" s="48"/>
      <c r="AHL262" s="48"/>
      <c r="AHM262" s="48"/>
      <c r="AHN262" s="48"/>
      <c r="AHO262" s="48"/>
      <c r="AHP262" s="48"/>
      <c r="AHQ262" s="48"/>
      <c r="AHR262" s="48"/>
      <c r="AHS262" s="48"/>
      <c r="AHT262" s="48"/>
      <c r="AHU262" s="48"/>
      <c r="AHV262" s="48"/>
      <c r="AHW262" s="48"/>
      <c r="AHX262" s="48"/>
      <c r="AHY262" s="48"/>
      <c r="AHZ262" s="48"/>
      <c r="AIA262" s="48"/>
      <c r="AIB262" s="48"/>
      <c r="AIC262" s="48"/>
      <c r="AID262" s="48"/>
      <c r="AIE262" s="48"/>
      <c r="AIF262" s="48"/>
      <c r="AIG262" s="48"/>
      <c r="AIH262" s="48"/>
      <c r="AII262" s="48"/>
      <c r="AIJ262" s="48"/>
      <c r="AIK262" s="48"/>
      <c r="AIL262" s="48"/>
      <c r="AIM262" s="48"/>
      <c r="AIN262" s="48"/>
      <c r="AIO262" s="48"/>
      <c r="AIP262" s="48"/>
      <c r="AIQ262" s="48"/>
      <c r="AIR262" s="48"/>
      <c r="AIS262" s="48"/>
      <c r="AIT262" s="48"/>
      <c r="AIU262" s="48"/>
      <c r="AIV262" s="48"/>
      <c r="AIW262" s="48"/>
      <c r="AIX262" s="48"/>
      <c r="AIY262" s="48"/>
      <c r="AIZ262" s="48"/>
      <c r="AJA262" s="48"/>
      <c r="AJB262" s="48"/>
      <c r="AJC262" s="48"/>
      <c r="AJD262" s="48"/>
      <c r="AJE262" s="48"/>
      <c r="AJF262" s="48"/>
      <c r="AJG262" s="48"/>
      <c r="AJH262" s="48"/>
      <c r="AJI262" s="48"/>
      <c r="AJJ262" s="48"/>
      <c r="AJK262" s="48"/>
      <c r="AJL262" s="48"/>
      <c r="AJM262" s="48"/>
      <c r="AJN262" s="48"/>
      <c r="AJO262" s="48"/>
      <c r="AJP262" s="48"/>
      <c r="AJQ262" s="48"/>
      <c r="AJR262" s="48"/>
      <c r="AJS262" s="48"/>
      <c r="AJT262" s="48"/>
      <c r="AJU262" s="48"/>
      <c r="AJV262" s="48"/>
      <c r="AJW262" s="48"/>
      <c r="AJX262" s="48"/>
      <c r="AJY262" s="48"/>
      <c r="AJZ262" s="48"/>
      <c r="AKA262" s="48"/>
      <c r="AKB262" s="48"/>
      <c r="AKC262" s="48"/>
      <c r="AKD262" s="48"/>
      <c r="AKE262" s="48"/>
      <c r="AKF262" s="48"/>
      <c r="AKG262" s="48"/>
      <c r="AKH262" s="48"/>
      <c r="AKI262" s="48"/>
      <c r="AKJ262" s="48"/>
      <c r="AKK262" s="48"/>
      <c r="AKL262" s="48"/>
      <c r="AKM262" s="48"/>
      <c r="AKN262" s="48"/>
      <c r="AKO262" s="48"/>
      <c r="AKP262" s="48"/>
      <c r="AKQ262" s="48"/>
      <c r="AKR262" s="48"/>
      <c r="AKS262" s="48"/>
      <c r="AKT262" s="48"/>
      <c r="AKU262" s="48"/>
      <c r="AKV262" s="48"/>
      <c r="AKW262" s="48"/>
      <c r="AKX262" s="48"/>
      <c r="AKY262" s="48"/>
      <c r="AKZ262" s="48"/>
      <c r="ALA262" s="48"/>
      <c r="ALB262" s="48"/>
      <c r="ALC262" s="48"/>
      <c r="ALD262" s="48"/>
      <c r="ALE262" s="48"/>
      <c r="ALF262" s="48"/>
      <c r="ALG262" s="48"/>
      <c r="ALH262" s="48"/>
      <c r="ALI262" s="48"/>
      <c r="ALJ262" s="48"/>
      <c r="ALK262" s="48"/>
      <c r="ALL262" s="48"/>
      <c r="ALM262" s="48"/>
      <c r="ALN262" s="48"/>
      <c r="ALO262" s="48"/>
      <c r="ALP262" s="48"/>
      <c r="ALQ262" s="48"/>
      <c r="ALR262" s="48"/>
      <c r="ALS262" s="48"/>
      <c r="ALT262" s="48"/>
      <c r="ALU262" s="48"/>
      <c r="ALV262" s="48"/>
      <c r="ALW262" s="48"/>
      <c r="ALX262" s="48"/>
      <c r="ALY262" s="48"/>
      <c r="ALZ262" s="48"/>
      <c r="AMA262" s="48"/>
      <c r="AMB262" s="48"/>
      <c r="AMC262" s="48"/>
      <c r="AMD262" s="48"/>
      <c r="AME262" s="48"/>
      <c r="AMF262" s="48"/>
      <c r="AMG262" s="48"/>
      <c r="AMH262" s="48"/>
      <c r="AMI262" s="48"/>
      <c r="AMJ262" s="48"/>
    </row>
    <row r="263" s="243" customFormat="true" ht="16.5" hidden="false" customHeight="true" outlineLevel="0" collapsed="false">
      <c r="A263" s="240" t="n">
        <f aca="false">A262+1</f>
        <v>251</v>
      </c>
      <c r="B263" s="241"/>
      <c r="C263" s="242"/>
      <c r="D263" s="242"/>
      <c r="E263" s="242"/>
      <c r="F263" s="242"/>
      <c r="H263" s="242"/>
      <c r="I263" s="242" t="n">
        <f aca="false">COUNTIF($C$13:$C$265,$C263)</f>
        <v>0</v>
      </c>
      <c r="J263" s="245" t="n">
        <f aca="false">COUNTIF($B$13:$B$265,$B263)</f>
        <v>0</v>
      </c>
      <c r="K263" s="244"/>
      <c r="L263" s="246"/>
      <c r="M263" s="246"/>
      <c r="N263" s="246"/>
      <c r="O263" s="260" t="n">
        <f aca="false">L263*M263*N263/10^9</f>
        <v>0</v>
      </c>
      <c r="P263" s="248"/>
      <c r="Q263" s="249"/>
      <c r="R263" s="250"/>
      <c r="S263" s="251"/>
      <c r="T263" s="252"/>
      <c r="U263" s="253" t="n">
        <v>0</v>
      </c>
      <c r="V263" s="254"/>
      <c r="W263" s="255" t="n">
        <f aca="false">SUM(X263:WY263)</f>
        <v>0</v>
      </c>
      <c r="X263" s="243" t="n">
        <v>0</v>
      </c>
      <c r="Y263" s="243" t="n">
        <v>0</v>
      </c>
      <c r="Z263" s="243" t="n">
        <v>0</v>
      </c>
      <c r="AA263" s="243" t="n">
        <v>0</v>
      </c>
      <c r="AB263" s="243" t="n">
        <v>0</v>
      </c>
      <c r="AC263" s="243" t="n">
        <v>0</v>
      </c>
      <c r="AD263" s="243" t="n">
        <v>0</v>
      </c>
      <c r="AE263" s="243" t="n">
        <v>0</v>
      </c>
      <c r="AF263" s="243" t="n">
        <v>0</v>
      </c>
      <c r="AG263" s="243" t="n">
        <v>0</v>
      </c>
      <c r="AH263" s="243" t="n">
        <v>0</v>
      </c>
      <c r="AI263" s="243" t="n">
        <v>0</v>
      </c>
      <c r="AJ263" s="243" t="n">
        <v>0</v>
      </c>
      <c r="AK263" s="243" t="n">
        <v>0</v>
      </c>
      <c r="AL263" s="243" t="n">
        <v>0</v>
      </c>
      <c r="AM263" s="243" t="n">
        <v>0</v>
      </c>
      <c r="AP263" s="243" t="n">
        <v>0</v>
      </c>
      <c r="AQ263" s="243" t="n">
        <v>0</v>
      </c>
      <c r="AR263" s="243" t="n">
        <v>0</v>
      </c>
      <c r="AS263" s="243" t="n">
        <v>0</v>
      </c>
      <c r="AT263" s="243" t="n">
        <v>0</v>
      </c>
      <c r="AU263" s="243" t="n">
        <v>0</v>
      </c>
      <c r="AV263" s="243" t="n">
        <v>0</v>
      </c>
      <c r="AW263" s="243" t="n">
        <v>0</v>
      </c>
      <c r="AX263" s="243" t="n">
        <v>0</v>
      </c>
      <c r="AY263" s="243" t="n">
        <v>0</v>
      </c>
      <c r="AZ263" s="243" t="n">
        <v>0</v>
      </c>
      <c r="BA263" s="243" t="n">
        <v>0</v>
      </c>
      <c r="BB263" s="243" t="n">
        <v>0</v>
      </c>
      <c r="BC263" s="243" t="n">
        <v>0</v>
      </c>
      <c r="BD263" s="243" t="n">
        <v>0</v>
      </c>
      <c r="BE263" s="243" t="n">
        <v>0</v>
      </c>
      <c r="BF263" s="243" t="n">
        <v>0</v>
      </c>
      <c r="BG263" s="243" t="n">
        <v>0</v>
      </c>
      <c r="BH263" s="243" t="n">
        <v>0</v>
      </c>
      <c r="BI263" s="243" t="n">
        <v>0</v>
      </c>
      <c r="BJ263" s="243" t="n">
        <v>0</v>
      </c>
      <c r="BK263" s="243" t="n">
        <v>0</v>
      </c>
      <c r="BL263" s="243" t="n">
        <v>0</v>
      </c>
      <c r="BM263" s="243" t="n">
        <v>0</v>
      </c>
      <c r="BN263" s="243" t="n">
        <v>0</v>
      </c>
      <c r="BO263" s="243" t="n">
        <v>0</v>
      </c>
      <c r="BP263" s="243" t="n">
        <v>0</v>
      </c>
      <c r="BQ263" s="243" t="n">
        <v>0</v>
      </c>
      <c r="BR263" s="243" t="n">
        <v>0</v>
      </c>
      <c r="BS263" s="243" t="n">
        <v>0</v>
      </c>
      <c r="BT263" s="243" t="n">
        <v>0</v>
      </c>
      <c r="BU263" s="243" t="n">
        <v>0</v>
      </c>
      <c r="BV263" s="243" t="n">
        <v>0</v>
      </c>
      <c r="BW263" s="243" t="n">
        <v>0</v>
      </c>
      <c r="BX263" s="243" t="n">
        <v>0</v>
      </c>
      <c r="BY263" s="243" t="n">
        <v>0</v>
      </c>
      <c r="BZ263" s="243" t="n">
        <v>0</v>
      </c>
      <c r="CA263" s="243" t="n">
        <v>0</v>
      </c>
      <c r="CB263" s="243" t="n">
        <v>0</v>
      </c>
      <c r="CC263" s="243" t="n">
        <v>0</v>
      </c>
      <c r="CD263" s="243" t="n">
        <v>0</v>
      </c>
      <c r="CE263" s="243" t="n">
        <v>0</v>
      </c>
      <c r="CF263" s="243" t="n">
        <v>0</v>
      </c>
      <c r="CG263" s="243" t="n">
        <v>0</v>
      </c>
      <c r="CH263" s="243" t="n">
        <v>0</v>
      </c>
      <c r="CI263" s="243" t="n">
        <v>0</v>
      </c>
      <c r="CJ263" s="243" t="n">
        <v>0</v>
      </c>
      <c r="CK263" s="243" t="n">
        <v>0</v>
      </c>
      <c r="CL263" s="243" t="n">
        <v>0</v>
      </c>
      <c r="CM263" s="243" t="n">
        <v>0</v>
      </c>
      <c r="CN263" s="243" t="n">
        <v>0</v>
      </c>
      <c r="WY263" s="236" t="n">
        <v>0</v>
      </c>
      <c r="WZ263" s="108"/>
      <c r="XA263" s="237" t="n">
        <v>0</v>
      </c>
      <c r="XB263" s="61" t="n">
        <v>0</v>
      </c>
      <c r="XC263" s="200" t="n">
        <f aca="false">XB263-W263</f>
        <v>0</v>
      </c>
      <c r="XD263" s="256" t="n">
        <f aca="false">SUMIF('TRIEN KHAI SX'!$B$8:$B$262,$B263,'TRIEN KHAI SX'!$CM$8:$CM$262)-W263</f>
        <v>0</v>
      </c>
      <c r="XE263" s="257" t="n">
        <f aca="false">SUMIF('TRIEN KHAI SX'!$B$8:$B$262,$B263,'TRIEN KHAI SX'!$FG$8:$FG$262)</f>
        <v>0</v>
      </c>
      <c r="XF263" s="258"/>
      <c r="XG263" s="258"/>
      <c r="XH263" s="258"/>
      <c r="XI263" s="258"/>
      <c r="XJ263" s="258"/>
      <c r="XK263" s="45"/>
      <c r="XL263" s="45"/>
      <c r="XM263" s="48"/>
      <c r="XN263" s="48"/>
      <c r="XO263" s="48"/>
      <c r="XP263" s="48"/>
      <c r="XQ263" s="48"/>
      <c r="XR263" s="48"/>
      <c r="XS263" s="48"/>
      <c r="XT263" s="48"/>
      <c r="XU263" s="48"/>
      <c r="XV263" s="48"/>
      <c r="XW263" s="48"/>
      <c r="XX263" s="48"/>
      <c r="XY263" s="48"/>
      <c r="XZ263" s="48"/>
      <c r="YA263" s="48"/>
      <c r="YB263" s="48"/>
      <c r="YC263" s="48"/>
      <c r="YD263" s="48"/>
      <c r="YE263" s="48"/>
      <c r="YF263" s="48"/>
      <c r="YG263" s="48"/>
      <c r="YH263" s="48"/>
      <c r="YI263" s="48"/>
      <c r="YJ263" s="48"/>
      <c r="YK263" s="48"/>
      <c r="YL263" s="48"/>
      <c r="YM263" s="48"/>
      <c r="YN263" s="48"/>
      <c r="YO263" s="48"/>
      <c r="YP263" s="48"/>
      <c r="YQ263" s="48"/>
      <c r="YR263" s="48"/>
      <c r="YS263" s="48"/>
      <c r="YT263" s="48"/>
      <c r="YU263" s="48"/>
      <c r="YV263" s="48"/>
      <c r="YW263" s="48"/>
      <c r="YX263" s="48"/>
      <c r="YY263" s="48"/>
      <c r="YZ263" s="48"/>
      <c r="ZA263" s="48"/>
      <c r="ZB263" s="48"/>
      <c r="ZC263" s="48"/>
      <c r="ZD263" s="48"/>
      <c r="ZE263" s="48"/>
      <c r="ZF263" s="48"/>
      <c r="ZG263" s="48"/>
      <c r="ZH263" s="48"/>
      <c r="ZI263" s="48"/>
      <c r="ZJ263" s="48"/>
      <c r="ZK263" s="48"/>
      <c r="ZL263" s="48"/>
      <c r="ZM263" s="48"/>
      <c r="ZN263" s="48"/>
      <c r="ZO263" s="48"/>
      <c r="ZP263" s="48"/>
      <c r="ZQ263" s="48"/>
      <c r="ZR263" s="48"/>
      <c r="ZS263" s="48"/>
      <c r="ZT263" s="48"/>
      <c r="ZU263" s="48"/>
      <c r="ZV263" s="48"/>
      <c r="ZW263" s="48"/>
      <c r="ZX263" s="48"/>
      <c r="ZY263" s="48"/>
      <c r="ZZ263" s="48"/>
      <c r="AAA263" s="48"/>
      <c r="AAB263" s="48"/>
      <c r="AAC263" s="48"/>
      <c r="AAD263" s="48"/>
      <c r="AAE263" s="48"/>
      <c r="AAF263" s="48"/>
      <c r="AAG263" s="48"/>
      <c r="AAH263" s="48"/>
      <c r="AAI263" s="48"/>
      <c r="AAJ263" s="48"/>
      <c r="AAK263" s="48"/>
      <c r="AAL263" s="48"/>
      <c r="AAM263" s="48"/>
      <c r="AAN263" s="48"/>
      <c r="AAO263" s="48"/>
      <c r="AAP263" s="48"/>
      <c r="AAQ263" s="48"/>
      <c r="AAR263" s="48"/>
      <c r="AAS263" s="48"/>
      <c r="AAT263" s="48"/>
      <c r="AAU263" s="48"/>
      <c r="AAV263" s="48"/>
      <c r="AAW263" s="48"/>
      <c r="AAX263" s="48"/>
      <c r="AAY263" s="48"/>
      <c r="AAZ263" s="48"/>
      <c r="ABA263" s="48"/>
      <c r="ABB263" s="48"/>
      <c r="ABC263" s="48"/>
      <c r="ABD263" s="48"/>
      <c r="ABE263" s="48"/>
      <c r="ABF263" s="48"/>
      <c r="ABG263" s="48"/>
      <c r="ABH263" s="48"/>
      <c r="ABI263" s="48"/>
      <c r="ABJ263" s="48"/>
      <c r="ABK263" s="48"/>
      <c r="ABL263" s="48"/>
      <c r="ABM263" s="48"/>
      <c r="ABN263" s="48"/>
      <c r="ABO263" s="48"/>
      <c r="ABP263" s="48"/>
      <c r="ABQ263" s="48"/>
      <c r="ABR263" s="48"/>
      <c r="ABS263" s="48"/>
      <c r="ABT263" s="48"/>
      <c r="ABU263" s="48"/>
      <c r="ABV263" s="48"/>
      <c r="ABW263" s="48"/>
      <c r="ABX263" s="48"/>
      <c r="ABY263" s="48"/>
      <c r="ABZ263" s="48"/>
      <c r="ACA263" s="48"/>
      <c r="ACB263" s="48"/>
      <c r="ACC263" s="48"/>
      <c r="ACD263" s="48"/>
      <c r="ACE263" s="48"/>
      <c r="ACF263" s="48"/>
      <c r="ACG263" s="48"/>
      <c r="ACH263" s="48"/>
      <c r="ACI263" s="48"/>
      <c r="ACJ263" s="48"/>
      <c r="ACK263" s="48"/>
      <c r="ACL263" s="48"/>
      <c r="ACM263" s="48"/>
      <c r="ACN263" s="48"/>
      <c r="ACO263" s="48"/>
      <c r="ACP263" s="48"/>
      <c r="ACQ263" s="48"/>
      <c r="ACR263" s="48"/>
      <c r="ACS263" s="48"/>
      <c r="ACT263" s="48"/>
      <c r="ACU263" s="48"/>
      <c r="ACV263" s="48"/>
      <c r="ACW263" s="48"/>
      <c r="ACX263" s="48"/>
      <c r="ACY263" s="48"/>
      <c r="ACZ263" s="48"/>
      <c r="ADA263" s="48"/>
      <c r="ADB263" s="48"/>
      <c r="ADC263" s="48"/>
      <c r="ADD263" s="48"/>
      <c r="ADE263" s="48"/>
      <c r="ADF263" s="48"/>
      <c r="ADG263" s="48"/>
      <c r="ADH263" s="48"/>
      <c r="ADI263" s="48"/>
      <c r="ADJ263" s="48"/>
      <c r="ADK263" s="48"/>
      <c r="ADL263" s="48"/>
      <c r="ADM263" s="48"/>
      <c r="ADN263" s="48"/>
      <c r="ADO263" s="48"/>
      <c r="ADP263" s="48"/>
      <c r="ADQ263" s="48"/>
      <c r="ADR263" s="48"/>
      <c r="ADS263" s="48"/>
      <c r="ADT263" s="48"/>
      <c r="ADU263" s="48"/>
      <c r="ADV263" s="48"/>
      <c r="ADW263" s="48"/>
      <c r="ADX263" s="48"/>
      <c r="ADY263" s="48"/>
      <c r="ADZ263" s="48"/>
      <c r="AEA263" s="48"/>
      <c r="AEB263" s="48"/>
      <c r="AEC263" s="48"/>
      <c r="AED263" s="48"/>
      <c r="AEE263" s="48"/>
      <c r="AEF263" s="48"/>
      <c r="AEG263" s="48"/>
      <c r="AEH263" s="48"/>
      <c r="AEI263" s="48"/>
      <c r="AEJ263" s="48"/>
      <c r="AEK263" s="48"/>
      <c r="AEL263" s="48"/>
      <c r="AEM263" s="48"/>
      <c r="AEN263" s="48"/>
      <c r="AEO263" s="48"/>
      <c r="AEP263" s="48"/>
      <c r="AEQ263" s="48"/>
      <c r="AER263" s="48"/>
      <c r="AES263" s="48"/>
      <c r="AET263" s="48"/>
      <c r="AEU263" s="48"/>
      <c r="AEV263" s="48"/>
      <c r="AEW263" s="48"/>
      <c r="AEX263" s="48"/>
      <c r="AEY263" s="48"/>
      <c r="AEZ263" s="48"/>
      <c r="AFA263" s="48"/>
      <c r="AFB263" s="48"/>
      <c r="AFC263" s="48"/>
      <c r="AFD263" s="48"/>
      <c r="AFE263" s="48"/>
      <c r="AFF263" s="48"/>
      <c r="AFG263" s="48"/>
      <c r="AFH263" s="48"/>
      <c r="AFI263" s="48"/>
      <c r="AFJ263" s="48"/>
      <c r="AFK263" s="48"/>
      <c r="AFL263" s="48"/>
      <c r="AFM263" s="48"/>
      <c r="AFN263" s="48"/>
      <c r="AFO263" s="48"/>
      <c r="AFP263" s="48"/>
      <c r="AFQ263" s="48"/>
      <c r="AFR263" s="48"/>
      <c r="AFS263" s="48"/>
      <c r="AFT263" s="48"/>
      <c r="AFU263" s="48"/>
      <c r="AFV263" s="48"/>
      <c r="AFW263" s="48"/>
      <c r="AFX263" s="48"/>
      <c r="AFY263" s="48"/>
      <c r="AFZ263" s="48"/>
      <c r="AGA263" s="48"/>
      <c r="AGB263" s="48"/>
      <c r="AGC263" s="48"/>
      <c r="AGD263" s="48"/>
      <c r="AGE263" s="48"/>
      <c r="AGF263" s="48"/>
      <c r="AGG263" s="48"/>
      <c r="AGH263" s="48"/>
      <c r="AGI263" s="48"/>
      <c r="AGJ263" s="48"/>
      <c r="AGK263" s="48"/>
      <c r="AGL263" s="48"/>
      <c r="AGM263" s="48"/>
      <c r="AGN263" s="48"/>
      <c r="AGO263" s="48"/>
      <c r="AGP263" s="48"/>
      <c r="AGQ263" s="48"/>
      <c r="AGR263" s="48"/>
      <c r="AGS263" s="48"/>
      <c r="AGT263" s="48"/>
      <c r="AGU263" s="48"/>
      <c r="AGV263" s="48"/>
      <c r="AGW263" s="48"/>
      <c r="AGX263" s="48"/>
      <c r="AGY263" s="48"/>
      <c r="AGZ263" s="48"/>
      <c r="AHA263" s="48"/>
      <c r="AHB263" s="48"/>
      <c r="AHC263" s="48"/>
      <c r="AHD263" s="48"/>
      <c r="AHE263" s="48"/>
      <c r="AHF263" s="48"/>
      <c r="AHG263" s="48"/>
      <c r="AHH263" s="48"/>
      <c r="AHI263" s="48"/>
      <c r="AHJ263" s="48"/>
      <c r="AHK263" s="48"/>
      <c r="AHL263" s="48"/>
      <c r="AHM263" s="48"/>
      <c r="AHN263" s="48"/>
      <c r="AHO263" s="48"/>
      <c r="AHP263" s="48"/>
      <c r="AHQ263" s="48"/>
      <c r="AHR263" s="48"/>
      <c r="AHS263" s="48"/>
      <c r="AHT263" s="48"/>
      <c r="AHU263" s="48"/>
      <c r="AHV263" s="48"/>
      <c r="AHW263" s="48"/>
      <c r="AHX263" s="48"/>
      <c r="AHY263" s="48"/>
      <c r="AHZ263" s="48"/>
      <c r="AIA263" s="48"/>
      <c r="AIB263" s="48"/>
      <c r="AIC263" s="48"/>
      <c r="AID263" s="48"/>
      <c r="AIE263" s="48"/>
      <c r="AIF263" s="48"/>
      <c r="AIG263" s="48"/>
      <c r="AIH263" s="48"/>
      <c r="AII263" s="48"/>
      <c r="AIJ263" s="48"/>
      <c r="AIK263" s="48"/>
      <c r="AIL263" s="48"/>
      <c r="AIM263" s="48"/>
      <c r="AIN263" s="48"/>
      <c r="AIO263" s="48"/>
      <c r="AIP263" s="48"/>
      <c r="AIQ263" s="48"/>
      <c r="AIR263" s="48"/>
      <c r="AIS263" s="48"/>
      <c r="AIT263" s="48"/>
      <c r="AIU263" s="48"/>
      <c r="AIV263" s="48"/>
      <c r="AIW263" s="48"/>
      <c r="AIX263" s="48"/>
      <c r="AIY263" s="48"/>
      <c r="AIZ263" s="48"/>
      <c r="AJA263" s="48"/>
      <c r="AJB263" s="48"/>
      <c r="AJC263" s="48"/>
      <c r="AJD263" s="48"/>
      <c r="AJE263" s="48"/>
      <c r="AJF263" s="48"/>
      <c r="AJG263" s="48"/>
      <c r="AJH263" s="48"/>
      <c r="AJI263" s="48"/>
      <c r="AJJ263" s="48"/>
      <c r="AJK263" s="48"/>
      <c r="AJL263" s="48"/>
      <c r="AJM263" s="48"/>
      <c r="AJN263" s="48"/>
      <c r="AJO263" s="48"/>
      <c r="AJP263" s="48"/>
      <c r="AJQ263" s="48"/>
      <c r="AJR263" s="48"/>
      <c r="AJS263" s="48"/>
      <c r="AJT263" s="48"/>
      <c r="AJU263" s="48"/>
      <c r="AJV263" s="48"/>
      <c r="AJW263" s="48"/>
      <c r="AJX263" s="48"/>
      <c r="AJY263" s="48"/>
      <c r="AJZ263" s="48"/>
      <c r="AKA263" s="48"/>
      <c r="AKB263" s="48"/>
      <c r="AKC263" s="48"/>
      <c r="AKD263" s="48"/>
      <c r="AKE263" s="48"/>
      <c r="AKF263" s="48"/>
      <c r="AKG263" s="48"/>
      <c r="AKH263" s="48"/>
      <c r="AKI263" s="48"/>
      <c r="AKJ263" s="48"/>
      <c r="AKK263" s="48"/>
      <c r="AKL263" s="48"/>
      <c r="AKM263" s="48"/>
      <c r="AKN263" s="48"/>
      <c r="AKO263" s="48"/>
      <c r="AKP263" s="48"/>
      <c r="AKQ263" s="48"/>
      <c r="AKR263" s="48"/>
      <c r="AKS263" s="48"/>
      <c r="AKT263" s="48"/>
      <c r="AKU263" s="48"/>
      <c r="AKV263" s="48"/>
      <c r="AKW263" s="48"/>
      <c r="AKX263" s="48"/>
      <c r="AKY263" s="48"/>
      <c r="AKZ263" s="48"/>
      <c r="ALA263" s="48"/>
      <c r="ALB263" s="48"/>
      <c r="ALC263" s="48"/>
      <c r="ALD263" s="48"/>
      <c r="ALE263" s="48"/>
      <c r="ALF263" s="48"/>
      <c r="ALG263" s="48"/>
      <c r="ALH263" s="48"/>
      <c r="ALI263" s="48"/>
      <c r="ALJ263" s="48"/>
      <c r="ALK263" s="48"/>
      <c r="ALL263" s="48"/>
      <c r="ALM263" s="48"/>
      <c r="ALN263" s="48"/>
      <c r="ALO263" s="48"/>
      <c r="ALP263" s="48"/>
      <c r="ALQ263" s="48"/>
      <c r="ALR263" s="48"/>
      <c r="ALS263" s="48"/>
      <c r="ALT263" s="48"/>
      <c r="ALU263" s="48"/>
      <c r="ALV263" s="48"/>
      <c r="ALW263" s="48"/>
      <c r="ALX263" s="48"/>
      <c r="ALY263" s="48"/>
      <c r="ALZ263" s="48"/>
      <c r="AMA263" s="48"/>
      <c r="AMB263" s="48"/>
      <c r="AMC263" s="48"/>
      <c r="AMD263" s="48"/>
      <c r="AME263" s="48"/>
      <c r="AMF263" s="48"/>
      <c r="AMG263" s="48"/>
      <c r="AMH263" s="48"/>
      <c r="AMI263" s="48"/>
      <c r="AMJ263" s="48"/>
    </row>
    <row r="264" s="243" customFormat="true" ht="16.5" hidden="false" customHeight="true" outlineLevel="0" collapsed="false">
      <c r="A264" s="240" t="n">
        <f aca="false">A263+1</f>
        <v>252</v>
      </c>
      <c r="B264" s="241"/>
      <c r="C264" s="242"/>
      <c r="D264" s="242"/>
      <c r="E264" s="242"/>
      <c r="F264" s="242"/>
      <c r="H264" s="242"/>
      <c r="I264" s="242" t="n">
        <f aca="false">COUNTIF($C$13:$C$265,$C264)</f>
        <v>0</v>
      </c>
      <c r="J264" s="245" t="n">
        <f aca="false">COUNTIF($B$13:$B$265,$B264)</f>
        <v>0</v>
      </c>
      <c r="K264" s="244"/>
      <c r="L264" s="246"/>
      <c r="M264" s="246"/>
      <c r="N264" s="246"/>
      <c r="O264" s="260" t="n">
        <f aca="false">L264*M264*N264/10^9</f>
        <v>0</v>
      </c>
      <c r="P264" s="248"/>
      <c r="Q264" s="249"/>
      <c r="R264" s="250"/>
      <c r="S264" s="251"/>
      <c r="T264" s="252"/>
      <c r="U264" s="253" t="n">
        <v>0</v>
      </c>
      <c r="V264" s="254"/>
      <c r="W264" s="255" t="n">
        <f aca="false">SUM(X264:WY264)</f>
        <v>0</v>
      </c>
      <c r="X264" s="243" t="n">
        <v>0</v>
      </c>
      <c r="Y264" s="243" t="n">
        <v>0</v>
      </c>
      <c r="Z264" s="243" t="n">
        <v>0</v>
      </c>
      <c r="AA264" s="243" t="n">
        <v>0</v>
      </c>
      <c r="AB264" s="243" t="n">
        <v>0</v>
      </c>
      <c r="AC264" s="243" t="n">
        <v>0</v>
      </c>
      <c r="AD264" s="243" t="n">
        <v>0</v>
      </c>
      <c r="AE264" s="243" t="n">
        <v>0</v>
      </c>
      <c r="AF264" s="243" t="n">
        <v>0</v>
      </c>
      <c r="AG264" s="243" t="n">
        <v>0</v>
      </c>
      <c r="AH264" s="243" t="n">
        <v>0</v>
      </c>
      <c r="AI264" s="243" t="n">
        <v>0</v>
      </c>
      <c r="AJ264" s="243" t="n">
        <v>0</v>
      </c>
      <c r="AK264" s="243" t="n">
        <v>0</v>
      </c>
      <c r="AL264" s="243" t="n">
        <v>0</v>
      </c>
      <c r="AM264" s="243" t="n">
        <v>0</v>
      </c>
      <c r="AP264" s="243" t="n">
        <v>0</v>
      </c>
      <c r="AQ264" s="243" t="n">
        <v>0</v>
      </c>
      <c r="AR264" s="243" t="n">
        <v>0</v>
      </c>
      <c r="AS264" s="243" t="n">
        <v>0</v>
      </c>
      <c r="AT264" s="243" t="n">
        <v>0</v>
      </c>
      <c r="AU264" s="243" t="n">
        <v>0</v>
      </c>
      <c r="AV264" s="243" t="n">
        <v>0</v>
      </c>
      <c r="AW264" s="243" t="n">
        <v>0</v>
      </c>
      <c r="AX264" s="243" t="n">
        <v>0</v>
      </c>
      <c r="AY264" s="243" t="n">
        <v>0</v>
      </c>
      <c r="AZ264" s="243" t="n">
        <v>0</v>
      </c>
      <c r="BA264" s="243" t="n">
        <v>0</v>
      </c>
      <c r="BB264" s="243" t="n">
        <v>0</v>
      </c>
      <c r="BC264" s="243" t="n">
        <v>0</v>
      </c>
      <c r="BD264" s="243" t="n">
        <v>0</v>
      </c>
      <c r="BE264" s="243" t="n">
        <v>0</v>
      </c>
      <c r="BF264" s="243" t="n">
        <v>0</v>
      </c>
      <c r="BG264" s="243" t="n">
        <v>0</v>
      </c>
      <c r="BH264" s="243" t="n">
        <v>0</v>
      </c>
      <c r="BI264" s="243" t="n">
        <v>0</v>
      </c>
      <c r="BJ264" s="243" t="n">
        <v>0</v>
      </c>
      <c r="BK264" s="243" t="n">
        <v>0</v>
      </c>
      <c r="BL264" s="243" t="n">
        <v>0</v>
      </c>
      <c r="BM264" s="243" t="n">
        <v>0</v>
      </c>
      <c r="BN264" s="243" t="n">
        <v>0</v>
      </c>
      <c r="BO264" s="243" t="n">
        <v>0</v>
      </c>
      <c r="BP264" s="243" t="n">
        <v>0</v>
      </c>
      <c r="BQ264" s="243" t="n">
        <v>0</v>
      </c>
      <c r="BR264" s="243" t="n">
        <v>0</v>
      </c>
      <c r="BS264" s="243" t="n">
        <v>0</v>
      </c>
      <c r="BT264" s="243" t="n">
        <v>0</v>
      </c>
      <c r="BU264" s="243" t="n">
        <v>0</v>
      </c>
      <c r="BV264" s="243" t="n">
        <v>0</v>
      </c>
      <c r="BW264" s="243" t="n">
        <v>0</v>
      </c>
      <c r="BX264" s="243" t="n">
        <v>0</v>
      </c>
      <c r="BY264" s="243" t="n">
        <v>0</v>
      </c>
      <c r="BZ264" s="243" t="n">
        <v>0</v>
      </c>
      <c r="CA264" s="243" t="n">
        <v>0</v>
      </c>
      <c r="CB264" s="243" t="n">
        <v>0</v>
      </c>
      <c r="CC264" s="243" t="n">
        <v>0</v>
      </c>
      <c r="CD264" s="243" t="n">
        <v>0</v>
      </c>
      <c r="CE264" s="243" t="n">
        <v>0</v>
      </c>
      <c r="CF264" s="243" t="n">
        <v>0</v>
      </c>
      <c r="CG264" s="243" t="n">
        <v>0</v>
      </c>
      <c r="CH264" s="243" t="n">
        <v>0</v>
      </c>
      <c r="CI264" s="243" t="n">
        <v>0</v>
      </c>
      <c r="CJ264" s="243" t="n">
        <v>0</v>
      </c>
      <c r="CK264" s="243" t="n">
        <v>0</v>
      </c>
      <c r="CL264" s="243" t="n">
        <v>0</v>
      </c>
      <c r="CM264" s="243" t="n">
        <v>0</v>
      </c>
      <c r="CN264" s="243" t="n">
        <v>0</v>
      </c>
      <c r="WY264" s="236" t="n">
        <v>0</v>
      </c>
      <c r="WZ264" s="108"/>
      <c r="XA264" s="237" t="n">
        <v>0</v>
      </c>
      <c r="XB264" s="61" t="n">
        <v>0</v>
      </c>
      <c r="XC264" s="200" t="n">
        <f aca="false">XB264-W264</f>
        <v>0</v>
      </c>
      <c r="XD264" s="256" t="n">
        <f aca="false">SUMIF('TRIEN KHAI SX'!$B$8:$B$262,$B264,'TRIEN KHAI SX'!$CM$8:$CM$262)-W264</f>
        <v>0</v>
      </c>
      <c r="XE264" s="257" t="n">
        <f aca="false">SUMIF('TRIEN KHAI SX'!$B$8:$B$262,$B264,'TRIEN KHAI SX'!$FG$8:$FG$262)</f>
        <v>0</v>
      </c>
      <c r="XF264" s="258"/>
      <c r="XG264" s="258"/>
      <c r="XH264" s="258"/>
      <c r="XI264" s="258"/>
      <c r="XJ264" s="258"/>
      <c r="XK264" s="45"/>
      <c r="XL264" s="45"/>
      <c r="XM264" s="48"/>
      <c r="XN264" s="48"/>
      <c r="XO264" s="48"/>
      <c r="XP264" s="48"/>
      <c r="XQ264" s="48"/>
      <c r="XR264" s="48"/>
      <c r="XS264" s="48"/>
      <c r="XT264" s="48"/>
      <c r="XU264" s="48"/>
      <c r="XV264" s="48"/>
      <c r="XW264" s="48"/>
      <c r="XX264" s="48"/>
      <c r="XY264" s="48"/>
      <c r="XZ264" s="48"/>
      <c r="YA264" s="48"/>
      <c r="YB264" s="48"/>
      <c r="YC264" s="48"/>
      <c r="YD264" s="48"/>
      <c r="YE264" s="48"/>
      <c r="YF264" s="48"/>
      <c r="YG264" s="48"/>
      <c r="YH264" s="48"/>
      <c r="YI264" s="48"/>
      <c r="YJ264" s="48"/>
      <c r="YK264" s="48"/>
      <c r="YL264" s="48"/>
      <c r="YM264" s="48"/>
      <c r="YN264" s="48"/>
      <c r="YO264" s="48"/>
      <c r="YP264" s="48"/>
      <c r="YQ264" s="48"/>
      <c r="YR264" s="48"/>
      <c r="YS264" s="48"/>
      <c r="YT264" s="48"/>
      <c r="YU264" s="48"/>
      <c r="YV264" s="48"/>
      <c r="YW264" s="48"/>
      <c r="YX264" s="48"/>
      <c r="YY264" s="48"/>
      <c r="YZ264" s="48"/>
      <c r="ZA264" s="48"/>
      <c r="ZB264" s="48"/>
      <c r="ZC264" s="48"/>
      <c r="ZD264" s="48"/>
      <c r="ZE264" s="48"/>
      <c r="ZF264" s="48"/>
      <c r="ZG264" s="48"/>
      <c r="ZH264" s="48"/>
      <c r="ZI264" s="48"/>
      <c r="ZJ264" s="48"/>
      <c r="ZK264" s="48"/>
      <c r="ZL264" s="48"/>
      <c r="ZM264" s="48"/>
      <c r="ZN264" s="48"/>
      <c r="ZO264" s="48"/>
      <c r="ZP264" s="48"/>
      <c r="ZQ264" s="48"/>
      <c r="ZR264" s="48"/>
      <c r="ZS264" s="48"/>
      <c r="ZT264" s="48"/>
      <c r="ZU264" s="48"/>
      <c r="ZV264" s="48"/>
      <c r="ZW264" s="48"/>
      <c r="ZX264" s="48"/>
      <c r="ZY264" s="48"/>
      <c r="ZZ264" s="48"/>
      <c r="AAA264" s="48"/>
      <c r="AAB264" s="48"/>
      <c r="AAC264" s="48"/>
      <c r="AAD264" s="48"/>
      <c r="AAE264" s="48"/>
      <c r="AAF264" s="48"/>
      <c r="AAG264" s="48"/>
      <c r="AAH264" s="48"/>
      <c r="AAI264" s="48"/>
      <c r="AAJ264" s="48"/>
      <c r="AAK264" s="48"/>
      <c r="AAL264" s="48"/>
      <c r="AAM264" s="48"/>
      <c r="AAN264" s="48"/>
      <c r="AAO264" s="48"/>
      <c r="AAP264" s="48"/>
      <c r="AAQ264" s="48"/>
      <c r="AAR264" s="48"/>
      <c r="AAS264" s="48"/>
      <c r="AAT264" s="48"/>
      <c r="AAU264" s="48"/>
      <c r="AAV264" s="48"/>
      <c r="AAW264" s="48"/>
      <c r="AAX264" s="48"/>
      <c r="AAY264" s="48"/>
      <c r="AAZ264" s="48"/>
      <c r="ABA264" s="48"/>
      <c r="ABB264" s="48"/>
      <c r="ABC264" s="48"/>
      <c r="ABD264" s="48"/>
      <c r="ABE264" s="48"/>
      <c r="ABF264" s="48"/>
      <c r="ABG264" s="48"/>
      <c r="ABH264" s="48"/>
      <c r="ABI264" s="48"/>
      <c r="ABJ264" s="48"/>
      <c r="ABK264" s="48"/>
      <c r="ABL264" s="48"/>
      <c r="ABM264" s="48"/>
      <c r="ABN264" s="48"/>
      <c r="ABO264" s="48"/>
      <c r="ABP264" s="48"/>
      <c r="ABQ264" s="48"/>
      <c r="ABR264" s="48"/>
      <c r="ABS264" s="48"/>
      <c r="ABT264" s="48"/>
      <c r="ABU264" s="48"/>
      <c r="ABV264" s="48"/>
      <c r="ABW264" s="48"/>
      <c r="ABX264" s="48"/>
      <c r="ABY264" s="48"/>
      <c r="ABZ264" s="48"/>
      <c r="ACA264" s="48"/>
      <c r="ACB264" s="48"/>
      <c r="ACC264" s="48"/>
      <c r="ACD264" s="48"/>
      <c r="ACE264" s="48"/>
      <c r="ACF264" s="48"/>
      <c r="ACG264" s="48"/>
      <c r="ACH264" s="48"/>
      <c r="ACI264" s="48"/>
      <c r="ACJ264" s="48"/>
      <c r="ACK264" s="48"/>
      <c r="ACL264" s="48"/>
      <c r="ACM264" s="48"/>
      <c r="ACN264" s="48"/>
      <c r="ACO264" s="48"/>
      <c r="ACP264" s="48"/>
      <c r="ACQ264" s="48"/>
      <c r="ACR264" s="48"/>
      <c r="ACS264" s="48"/>
      <c r="ACT264" s="48"/>
      <c r="ACU264" s="48"/>
      <c r="ACV264" s="48"/>
      <c r="ACW264" s="48"/>
      <c r="ACX264" s="48"/>
      <c r="ACY264" s="48"/>
      <c r="ACZ264" s="48"/>
      <c r="ADA264" s="48"/>
      <c r="ADB264" s="48"/>
      <c r="ADC264" s="48"/>
      <c r="ADD264" s="48"/>
      <c r="ADE264" s="48"/>
      <c r="ADF264" s="48"/>
      <c r="ADG264" s="48"/>
      <c r="ADH264" s="48"/>
      <c r="ADI264" s="48"/>
      <c r="ADJ264" s="48"/>
      <c r="ADK264" s="48"/>
      <c r="ADL264" s="48"/>
      <c r="ADM264" s="48"/>
      <c r="ADN264" s="48"/>
      <c r="ADO264" s="48"/>
      <c r="ADP264" s="48"/>
      <c r="ADQ264" s="48"/>
      <c r="ADR264" s="48"/>
      <c r="ADS264" s="48"/>
      <c r="ADT264" s="48"/>
      <c r="ADU264" s="48"/>
      <c r="ADV264" s="48"/>
      <c r="ADW264" s="48"/>
      <c r="ADX264" s="48"/>
      <c r="ADY264" s="48"/>
      <c r="ADZ264" s="48"/>
      <c r="AEA264" s="48"/>
      <c r="AEB264" s="48"/>
      <c r="AEC264" s="48"/>
      <c r="AED264" s="48"/>
      <c r="AEE264" s="48"/>
      <c r="AEF264" s="48"/>
      <c r="AEG264" s="48"/>
      <c r="AEH264" s="48"/>
      <c r="AEI264" s="48"/>
      <c r="AEJ264" s="48"/>
      <c r="AEK264" s="48"/>
      <c r="AEL264" s="48"/>
      <c r="AEM264" s="48"/>
      <c r="AEN264" s="48"/>
      <c r="AEO264" s="48"/>
      <c r="AEP264" s="48"/>
      <c r="AEQ264" s="48"/>
      <c r="AER264" s="48"/>
      <c r="AES264" s="48"/>
      <c r="AET264" s="48"/>
      <c r="AEU264" s="48"/>
      <c r="AEV264" s="48"/>
      <c r="AEW264" s="48"/>
      <c r="AEX264" s="48"/>
      <c r="AEY264" s="48"/>
      <c r="AEZ264" s="48"/>
      <c r="AFA264" s="48"/>
      <c r="AFB264" s="48"/>
      <c r="AFC264" s="48"/>
      <c r="AFD264" s="48"/>
      <c r="AFE264" s="48"/>
      <c r="AFF264" s="48"/>
      <c r="AFG264" s="48"/>
      <c r="AFH264" s="48"/>
      <c r="AFI264" s="48"/>
      <c r="AFJ264" s="48"/>
      <c r="AFK264" s="48"/>
      <c r="AFL264" s="48"/>
      <c r="AFM264" s="48"/>
      <c r="AFN264" s="48"/>
      <c r="AFO264" s="48"/>
      <c r="AFP264" s="48"/>
      <c r="AFQ264" s="48"/>
      <c r="AFR264" s="48"/>
      <c r="AFS264" s="48"/>
      <c r="AFT264" s="48"/>
      <c r="AFU264" s="48"/>
      <c r="AFV264" s="48"/>
      <c r="AFW264" s="48"/>
      <c r="AFX264" s="48"/>
      <c r="AFY264" s="48"/>
      <c r="AFZ264" s="48"/>
      <c r="AGA264" s="48"/>
      <c r="AGB264" s="48"/>
      <c r="AGC264" s="48"/>
      <c r="AGD264" s="48"/>
      <c r="AGE264" s="48"/>
      <c r="AGF264" s="48"/>
      <c r="AGG264" s="48"/>
      <c r="AGH264" s="48"/>
      <c r="AGI264" s="48"/>
      <c r="AGJ264" s="48"/>
      <c r="AGK264" s="48"/>
      <c r="AGL264" s="48"/>
      <c r="AGM264" s="48"/>
      <c r="AGN264" s="48"/>
      <c r="AGO264" s="48"/>
      <c r="AGP264" s="48"/>
      <c r="AGQ264" s="48"/>
      <c r="AGR264" s="48"/>
      <c r="AGS264" s="48"/>
      <c r="AGT264" s="48"/>
      <c r="AGU264" s="48"/>
      <c r="AGV264" s="48"/>
      <c r="AGW264" s="48"/>
      <c r="AGX264" s="48"/>
      <c r="AGY264" s="48"/>
      <c r="AGZ264" s="48"/>
      <c r="AHA264" s="48"/>
      <c r="AHB264" s="48"/>
      <c r="AHC264" s="48"/>
      <c r="AHD264" s="48"/>
      <c r="AHE264" s="48"/>
      <c r="AHF264" s="48"/>
      <c r="AHG264" s="48"/>
      <c r="AHH264" s="48"/>
      <c r="AHI264" s="48"/>
      <c r="AHJ264" s="48"/>
      <c r="AHK264" s="48"/>
      <c r="AHL264" s="48"/>
      <c r="AHM264" s="48"/>
      <c r="AHN264" s="48"/>
      <c r="AHO264" s="48"/>
      <c r="AHP264" s="48"/>
      <c r="AHQ264" s="48"/>
      <c r="AHR264" s="48"/>
      <c r="AHS264" s="48"/>
      <c r="AHT264" s="48"/>
      <c r="AHU264" s="48"/>
      <c r="AHV264" s="48"/>
      <c r="AHW264" s="48"/>
      <c r="AHX264" s="48"/>
      <c r="AHY264" s="48"/>
      <c r="AHZ264" s="48"/>
      <c r="AIA264" s="48"/>
      <c r="AIB264" s="48"/>
      <c r="AIC264" s="48"/>
      <c r="AID264" s="48"/>
      <c r="AIE264" s="48"/>
      <c r="AIF264" s="48"/>
      <c r="AIG264" s="48"/>
      <c r="AIH264" s="48"/>
      <c r="AII264" s="48"/>
      <c r="AIJ264" s="48"/>
      <c r="AIK264" s="48"/>
      <c r="AIL264" s="48"/>
      <c r="AIM264" s="48"/>
      <c r="AIN264" s="48"/>
      <c r="AIO264" s="48"/>
      <c r="AIP264" s="48"/>
      <c r="AIQ264" s="48"/>
      <c r="AIR264" s="48"/>
      <c r="AIS264" s="48"/>
      <c r="AIT264" s="48"/>
      <c r="AIU264" s="48"/>
      <c r="AIV264" s="48"/>
      <c r="AIW264" s="48"/>
      <c r="AIX264" s="48"/>
      <c r="AIY264" s="48"/>
      <c r="AIZ264" s="48"/>
      <c r="AJA264" s="48"/>
      <c r="AJB264" s="48"/>
      <c r="AJC264" s="48"/>
      <c r="AJD264" s="48"/>
      <c r="AJE264" s="48"/>
      <c r="AJF264" s="48"/>
      <c r="AJG264" s="48"/>
      <c r="AJH264" s="48"/>
      <c r="AJI264" s="48"/>
      <c r="AJJ264" s="48"/>
      <c r="AJK264" s="48"/>
      <c r="AJL264" s="48"/>
      <c r="AJM264" s="48"/>
      <c r="AJN264" s="48"/>
      <c r="AJO264" s="48"/>
      <c r="AJP264" s="48"/>
      <c r="AJQ264" s="48"/>
      <c r="AJR264" s="48"/>
      <c r="AJS264" s="48"/>
      <c r="AJT264" s="48"/>
      <c r="AJU264" s="48"/>
      <c r="AJV264" s="48"/>
      <c r="AJW264" s="48"/>
      <c r="AJX264" s="48"/>
      <c r="AJY264" s="48"/>
      <c r="AJZ264" s="48"/>
      <c r="AKA264" s="48"/>
      <c r="AKB264" s="48"/>
      <c r="AKC264" s="48"/>
      <c r="AKD264" s="48"/>
      <c r="AKE264" s="48"/>
      <c r="AKF264" s="48"/>
      <c r="AKG264" s="48"/>
      <c r="AKH264" s="48"/>
      <c r="AKI264" s="48"/>
      <c r="AKJ264" s="48"/>
      <c r="AKK264" s="48"/>
      <c r="AKL264" s="48"/>
      <c r="AKM264" s="48"/>
      <c r="AKN264" s="48"/>
      <c r="AKO264" s="48"/>
      <c r="AKP264" s="48"/>
      <c r="AKQ264" s="48"/>
      <c r="AKR264" s="48"/>
      <c r="AKS264" s="48"/>
      <c r="AKT264" s="48"/>
      <c r="AKU264" s="48"/>
      <c r="AKV264" s="48"/>
      <c r="AKW264" s="48"/>
      <c r="AKX264" s="48"/>
      <c r="AKY264" s="48"/>
      <c r="AKZ264" s="48"/>
      <c r="ALA264" s="48"/>
      <c r="ALB264" s="48"/>
      <c r="ALC264" s="48"/>
      <c r="ALD264" s="48"/>
      <c r="ALE264" s="48"/>
      <c r="ALF264" s="48"/>
      <c r="ALG264" s="48"/>
      <c r="ALH264" s="48"/>
      <c r="ALI264" s="48"/>
      <c r="ALJ264" s="48"/>
      <c r="ALK264" s="48"/>
      <c r="ALL264" s="48"/>
      <c r="ALM264" s="48"/>
      <c r="ALN264" s="48"/>
      <c r="ALO264" s="48"/>
      <c r="ALP264" s="48"/>
      <c r="ALQ264" s="48"/>
      <c r="ALR264" s="48"/>
      <c r="ALS264" s="48"/>
      <c r="ALT264" s="48"/>
      <c r="ALU264" s="48"/>
      <c r="ALV264" s="48"/>
      <c r="ALW264" s="48"/>
      <c r="ALX264" s="48"/>
      <c r="ALY264" s="48"/>
      <c r="ALZ264" s="48"/>
      <c r="AMA264" s="48"/>
      <c r="AMB264" s="48"/>
      <c r="AMC264" s="48"/>
      <c r="AMD264" s="48"/>
      <c r="AME264" s="48"/>
      <c r="AMF264" s="48"/>
      <c r="AMG264" s="48"/>
      <c r="AMH264" s="48"/>
      <c r="AMI264" s="48"/>
      <c r="AMJ264" s="48"/>
    </row>
    <row r="265" s="46" customFormat="true" ht="16.5" hidden="false" customHeight="true" outlineLevel="0" collapsed="false">
      <c r="A265" s="269"/>
      <c r="B265" s="270"/>
      <c r="C265" s="224"/>
      <c r="D265" s="271"/>
      <c r="E265" s="271"/>
      <c r="F265" s="271"/>
      <c r="G265" s="271"/>
      <c r="H265" s="271"/>
      <c r="I265" s="271"/>
      <c r="J265" s="271"/>
      <c r="K265" s="271"/>
      <c r="L265" s="272"/>
      <c r="M265" s="272"/>
      <c r="N265" s="272"/>
      <c r="O265" s="272"/>
      <c r="P265" s="273"/>
      <c r="Q265" s="274"/>
      <c r="R265" s="273"/>
      <c r="S265" s="273"/>
      <c r="T265" s="275"/>
      <c r="U265" s="276"/>
      <c r="V265" s="275"/>
      <c r="W265" s="277" t="n">
        <f aca="false">SUM(W13:W264)</f>
        <v>23491</v>
      </c>
      <c r="X265" s="278" t="n">
        <f aca="false">SUM(X13:X264)</f>
        <v>294</v>
      </c>
      <c r="Y265" s="278" t="n">
        <f aca="false">SUM(Y13:Y264)</f>
        <v>330</v>
      </c>
      <c r="Z265" s="278" t="n">
        <f aca="false">SUM(Z13:Z264)</f>
        <v>388</v>
      </c>
      <c r="AA265" s="278" t="n">
        <f aca="false">SUM(AA13:AA264)</f>
        <v>143</v>
      </c>
      <c r="AB265" s="278" t="n">
        <f aca="false">SUM(AB13:AB264)</f>
        <v>329</v>
      </c>
      <c r="AC265" s="278" t="n">
        <f aca="false">SUM(AC13:AC264)</f>
        <v>370</v>
      </c>
      <c r="AD265" s="278" t="n">
        <f aca="false">SUM(AD13:AD264)</f>
        <v>32</v>
      </c>
      <c r="AE265" s="278" t="n">
        <f aca="false">SUM(AE13:AE264)</f>
        <v>314</v>
      </c>
      <c r="AF265" s="278" t="n">
        <f aca="false">SUM(AF13:AF264)</f>
        <v>331</v>
      </c>
      <c r="AG265" s="278" t="n">
        <f aca="false">SUM(AG13:AG264)</f>
        <v>339</v>
      </c>
      <c r="AH265" s="278" t="n">
        <f aca="false">SUM(AH13:AH264)</f>
        <v>315</v>
      </c>
      <c r="AI265" s="278" t="n">
        <f aca="false">SUM(AI13:AI264)</f>
        <v>326</v>
      </c>
      <c r="AJ265" s="278" t="n">
        <f aca="false">SUM(AJ13:AJ264)</f>
        <v>316</v>
      </c>
      <c r="AK265" s="278" t="n">
        <f aca="false">SUM(AK13:AK264)</f>
        <v>309</v>
      </c>
      <c r="AL265" s="278" t="n">
        <f aca="false">SUM(AL13:AL264)</f>
        <v>290</v>
      </c>
      <c r="AM265" s="278" t="n">
        <f aca="false">SUM(AM13:AM264)</f>
        <v>330</v>
      </c>
      <c r="AN265" s="278" t="n">
        <f aca="false">SUM(AN13:AN264)</f>
        <v>310</v>
      </c>
      <c r="AO265" s="278" t="n">
        <f aca="false">SUM(AO13:AO264)</f>
        <v>315</v>
      </c>
      <c r="AP265" s="278" t="n">
        <f aca="false">SUM(AP13:AP264)</f>
        <v>330</v>
      </c>
      <c r="AQ265" s="278" t="n">
        <f aca="false">SUM(AQ13:AQ264)</f>
        <v>319</v>
      </c>
      <c r="AR265" s="278" t="n">
        <f aca="false">SUM(AR13:AR264)</f>
        <v>300</v>
      </c>
      <c r="AS265" s="278" t="n">
        <f aca="false">SUM(AS13:AS264)</f>
        <v>311</v>
      </c>
      <c r="AT265" s="278" t="n">
        <f aca="false">SUM(AT13:AT264)</f>
        <v>305</v>
      </c>
      <c r="AU265" s="278" t="n">
        <f aca="false">SUM(AU13:AU264)</f>
        <v>365</v>
      </c>
      <c r="AV265" s="278" t="n">
        <f aca="false">SUM(AV13:AV264)</f>
        <v>350</v>
      </c>
      <c r="AW265" s="278" t="n">
        <f aca="false">SUM(AW13:AW264)</f>
        <v>305</v>
      </c>
      <c r="AX265" s="278" t="n">
        <f aca="false">SUM(AX13:AX264)</f>
        <v>340</v>
      </c>
      <c r="AY265" s="278" t="n">
        <f aca="false">SUM(AY13:AY264)</f>
        <v>370</v>
      </c>
      <c r="AZ265" s="278" t="n">
        <f aca="false">SUM(AZ13:AZ264)</f>
        <v>280</v>
      </c>
      <c r="BA265" s="278" t="n">
        <f aca="false">SUM(BA13:BA264)</f>
        <v>370</v>
      </c>
      <c r="BB265" s="278" t="n">
        <f aca="false">SUM(BB13:BB264)</f>
        <v>310</v>
      </c>
      <c r="BC265" s="278" t="n">
        <f aca="false">SUM(BC13:BC264)</f>
        <v>360</v>
      </c>
      <c r="BD265" s="278" t="n">
        <f aca="false">SUM(BD13:BD264)</f>
        <v>270</v>
      </c>
      <c r="BE265" s="278" t="n">
        <f aca="false">SUM(BE13:BE264)</f>
        <v>310</v>
      </c>
      <c r="BF265" s="278" t="n">
        <f aca="false">SUM(BF13:BF264)</f>
        <v>300</v>
      </c>
      <c r="BG265" s="278" t="n">
        <f aca="false">SUM(BG13:BG264)</f>
        <v>310</v>
      </c>
      <c r="BH265" s="278" t="n">
        <f aca="false">SUM(BH13:BH264)</f>
        <v>330</v>
      </c>
      <c r="BI265" s="278" t="n">
        <f aca="false">SUM(BI13:BI264)</f>
        <v>360</v>
      </c>
      <c r="BJ265" s="278" t="n">
        <f aca="false">SUM(BJ13:BJ264)</f>
        <v>350</v>
      </c>
      <c r="BK265" s="278" t="n">
        <f aca="false">SUM(BK13:BK264)</f>
        <v>310</v>
      </c>
      <c r="BL265" s="278" t="n">
        <f aca="false">SUM(BL13:BL264)</f>
        <v>320</v>
      </c>
      <c r="BM265" s="278" t="n">
        <f aca="false">SUM(BM13:BM264)</f>
        <v>375</v>
      </c>
      <c r="BN265" s="278" t="n">
        <f aca="false">SUM(BN13:BN264)</f>
        <v>315</v>
      </c>
      <c r="BO265" s="278" t="n">
        <f aca="false">SUM(BO13:BO264)</f>
        <v>310</v>
      </c>
      <c r="BP265" s="278" t="n">
        <f aca="false">SUM(BP13:BP264)</f>
        <v>330</v>
      </c>
      <c r="BQ265" s="278" t="n">
        <f aca="false">SUM(BQ13:BQ264)</f>
        <v>390</v>
      </c>
      <c r="BR265" s="278" t="n">
        <f aca="false">SUM(BR13:BR264)</f>
        <v>310</v>
      </c>
      <c r="BS265" s="278" t="n">
        <f aca="false">SUM(BS13:BS264)</f>
        <v>310</v>
      </c>
      <c r="BT265" s="278" t="n">
        <f aca="false">SUM(BT13:BT264)</f>
        <v>330</v>
      </c>
      <c r="BU265" s="278" t="n">
        <f aca="false">SUM(BU13:BU264)</f>
        <v>320</v>
      </c>
      <c r="BV265" s="278" t="n">
        <f aca="false">SUM(BV13:BV264)</f>
        <v>340</v>
      </c>
      <c r="BW265" s="278" t="n">
        <f aca="false">SUM(BW13:BW264)</f>
        <v>318</v>
      </c>
      <c r="BX265" s="278" t="n">
        <f aca="false">SUM(BX13:BX264)</f>
        <v>359</v>
      </c>
      <c r="BY265" s="278" t="n">
        <f aca="false">SUM(BY13:BY264)</f>
        <v>330</v>
      </c>
      <c r="BZ265" s="278" t="n">
        <f aca="false">SUM(BZ13:BZ264)</f>
        <v>8</v>
      </c>
      <c r="CA265" s="278" t="n">
        <f aca="false">SUM(CA13:CA264)</f>
        <v>395</v>
      </c>
      <c r="CB265" s="278" t="n">
        <f aca="false">SUM(CB13:CB264)</f>
        <v>350</v>
      </c>
      <c r="CC265" s="278" t="n">
        <f aca="false">SUM(CC13:CC264)</f>
        <v>345</v>
      </c>
      <c r="CD265" s="278" t="n">
        <f aca="false">SUM(CD13:CD264)</f>
        <v>445</v>
      </c>
      <c r="CE265" s="278" t="n">
        <f aca="false">SUM(CE13:CE264)</f>
        <v>360</v>
      </c>
      <c r="CF265" s="278" t="n">
        <f aca="false">SUM(CF13:CF264)</f>
        <v>430</v>
      </c>
      <c r="CG265" s="278" t="n">
        <f aca="false">SUM(CG13:CG264)</f>
        <v>315</v>
      </c>
      <c r="CH265" s="278" t="n">
        <f aca="false">SUM(CH13:CH264)</f>
        <v>410</v>
      </c>
      <c r="CI265" s="278" t="n">
        <f aca="false">SUM(CI13:CI264)</f>
        <v>360</v>
      </c>
      <c r="CJ265" s="278" t="n">
        <f aca="false">SUM(CJ13:CJ264)</f>
        <v>360</v>
      </c>
      <c r="CK265" s="278" t="n">
        <f aca="false">SUM(CK13:CK264)</f>
        <v>460</v>
      </c>
      <c r="CL265" s="278" t="n">
        <f aca="false">SUM(CL13:CL264)</f>
        <v>345</v>
      </c>
      <c r="CM265" s="278" t="n">
        <f aca="false">SUM(CM13:CM264)</f>
        <v>305</v>
      </c>
      <c r="CN265" s="278" t="n">
        <f aca="false">SUM(CN13:CN264)</f>
        <v>330</v>
      </c>
      <c r="CO265" s="278" t="n">
        <f aca="false">SUM(CO13:CO264)</f>
        <v>0</v>
      </c>
      <c r="CP265" s="278" t="n">
        <f aca="false">SUM(CP13:CP264)</f>
        <v>0</v>
      </c>
      <c r="CQ265" s="278" t="n">
        <f aca="false">SUM(CQ13:CQ264)</f>
        <v>0</v>
      </c>
      <c r="CR265" s="278" t="n">
        <f aca="false">SUM(CR13:CR264)</f>
        <v>0</v>
      </c>
      <c r="CS265" s="278" t="n">
        <f aca="false">SUM(CS13:CS264)</f>
        <v>0</v>
      </c>
      <c r="CT265" s="278" t="n">
        <f aca="false">SUM(CT13:CT264)</f>
        <v>0</v>
      </c>
      <c r="CU265" s="278" t="n">
        <f aca="false">SUM(CU13:CU264)</f>
        <v>0</v>
      </c>
      <c r="CV265" s="278" t="n">
        <f aca="false">SUM(CV13:CV264)</f>
        <v>0</v>
      </c>
      <c r="CW265" s="278" t="n">
        <f aca="false">SUM(CW13:CW264)</f>
        <v>0</v>
      </c>
      <c r="CX265" s="278" t="n">
        <f aca="false">SUM(CX13:CX264)</f>
        <v>0</v>
      </c>
      <c r="CY265" s="278" t="n">
        <f aca="false">SUM(CY13:CY264)</f>
        <v>0</v>
      </c>
      <c r="CZ265" s="278" t="n">
        <f aca="false">SUM(CZ13:CZ264)</f>
        <v>0</v>
      </c>
      <c r="DA265" s="278" t="n">
        <f aca="false">SUM(DA13:DA264)</f>
        <v>0</v>
      </c>
      <c r="DB265" s="278" t="n">
        <f aca="false">SUM(DB13:DB264)</f>
        <v>0</v>
      </c>
      <c r="DC265" s="278" t="n">
        <f aca="false">SUM(DC13:DC264)</f>
        <v>0</v>
      </c>
      <c r="DD265" s="278" t="n">
        <f aca="false">SUM(DD13:DD264)</f>
        <v>0</v>
      </c>
      <c r="DE265" s="278" t="n">
        <f aca="false">SUM(DE13:DE264)</f>
        <v>0</v>
      </c>
      <c r="DF265" s="278" t="n">
        <f aca="false">SUM(DF13:DF264)</f>
        <v>0</v>
      </c>
      <c r="DG265" s="278" t="n">
        <f aca="false">SUM(DG13:DG264)</f>
        <v>0</v>
      </c>
      <c r="DH265" s="278" t="n">
        <f aca="false">SUM(DH13:DH264)</f>
        <v>0</v>
      </c>
      <c r="DI265" s="278" t="n">
        <f aca="false">SUM(DI13:DI264)</f>
        <v>0</v>
      </c>
      <c r="DJ265" s="278" t="n">
        <f aca="false">SUM(DJ13:DJ264)</f>
        <v>0</v>
      </c>
      <c r="DK265" s="278" t="n">
        <f aca="false">SUM(DK13:DK264)</f>
        <v>0</v>
      </c>
      <c r="DL265" s="278" t="n">
        <f aca="false">SUM(DL13:DL264)</f>
        <v>0</v>
      </c>
      <c r="DM265" s="278" t="n">
        <f aca="false">SUM(DM13:DM264)</f>
        <v>0</v>
      </c>
      <c r="DN265" s="278" t="n">
        <f aca="false">SUM(DN13:DN264)</f>
        <v>0</v>
      </c>
      <c r="DO265" s="278" t="n">
        <f aca="false">SUM(DO13:DO264)</f>
        <v>0</v>
      </c>
      <c r="DP265" s="278" t="n">
        <f aca="false">SUM(DP13:DP264)</f>
        <v>0</v>
      </c>
      <c r="DQ265" s="278" t="n">
        <f aca="false">SUM(DQ13:DQ264)</f>
        <v>0</v>
      </c>
      <c r="DR265" s="278" t="n">
        <f aca="false">SUM(DR13:DR264)</f>
        <v>0</v>
      </c>
      <c r="DS265" s="278" t="n">
        <f aca="false">SUM(DS13:DS264)</f>
        <v>0</v>
      </c>
      <c r="DT265" s="278" t="n">
        <f aca="false">SUM(DT13:DT264)</f>
        <v>0</v>
      </c>
      <c r="DU265" s="278" t="n">
        <f aca="false">SUM(DU13:DU264)</f>
        <v>0</v>
      </c>
      <c r="DV265" s="278" t="n">
        <f aca="false">SUM(DV13:DV264)</f>
        <v>0</v>
      </c>
      <c r="DW265" s="278" t="n">
        <f aca="false">SUM(DW13:DW264)</f>
        <v>0</v>
      </c>
      <c r="DX265" s="278" t="n">
        <f aca="false">SUM(DX13:DX264)</f>
        <v>0</v>
      </c>
      <c r="DY265" s="278" t="n">
        <f aca="false">SUM(DY13:DY264)</f>
        <v>0</v>
      </c>
      <c r="DZ265" s="278" t="n">
        <f aca="false">SUM(DZ13:DZ264)</f>
        <v>0</v>
      </c>
      <c r="EA265" s="278" t="n">
        <f aca="false">SUM(EA13:EA264)</f>
        <v>0</v>
      </c>
      <c r="EB265" s="278" t="n">
        <f aca="false">SUM(EB13:EB264)</f>
        <v>0</v>
      </c>
      <c r="EC265" s="278" t="n">
        <f aca="false">SUM(EC13:EC264)</f>
        <v>0</v>
      </c>
      <c r="ED265" s="278" t="n">
        <f aca="false">SUM(ED13:ED264)</f>
        <v>0</v>
      </c>
      <c r="EE265" s="278" t="n">
        <f aca="false">SUM(EE13:EE264)</f>
        <v>0</v>
      </c>
      <c r="EF265" s="278" t="n">
        <f aca="false">SUM(EF13:EF264)</f>
        <v>0</v>
      </c>
      <c r="EG265" s="278" t="n">
        <f aca="false">SUM(EG13:EG264)</f>
        <v>0</v>
      </c>
      <c r="EH265" s="278" t="n">
        <f aca="false">SUM(EH13:EH264)</f>
        <v>0</v>
      </c>
      <c r="EI265" s="278" t="n">
        <f aca="false">SUM(EI13:EI264)</f>
        <v>0</v>
      </c>
      <c r="EJ265" s="278" t="n">
        <f aca="false">SUM(EJ13:EJ264)</f>
        <v>0</v>
      </c>
      <c r="EK265" s="278" t="n">
        <f aca="false">SUM(EK13:EK264)</f>
        <v>0</v>
      </c>
      <c r="EL265" s="278" t="n">
        <f aca="false">SUM(EL13:EL264)</f>
        <v>0</v>
      </c>
      <c r="EM265" s="278" t="n">
        <f aca="false">SUM(EM13:EM264)</f>
        <v>0</v>
      </c>
      <c r="EN265" s="278" t="n">
        <f aca="false">SUM(EN13:EN264)</f>
        <v>0</v>
      </c>
      <c r="EO265" s="278" t="n">
        <f aca="false">SUM(EO13:EO264)</f>
        <v>0</v>
      </c>
      <c r="EP265" s="278" t="n">
        <f aca="false">SUM(EP13:EP264)</f>
        <v>0</v>
      </c>
      <c r="EQ265" s="278" t="n">
        <f aca="false">SUM(EQ13:EQ264)</f>
        <v>0</v>
      </c>
      <c r="ER265" s="278" t="n">
        <f aca="false">SUM(ER13:ER264)</f>
        <v>0</v>
      </c>
      <c r="ES265" s="278" t="n">
        <f aca="false">SUM(ES13:ES264)</f>
        <v>0</v>
      </c>
      <c r="ET265" s="278" t="n">
        <f aca="false">SUM(ET13:ET264)</f>
        <v>0</v>
      </c>
      <c r="EU265" s="278" t="n">
        <f aca="false">SUM(EU13:EU264)</f>
        <v>0</v>
      </c>
      <c r="EV265" s="278" t="n">
        <f aca="false">SUM(EV13:EV264)</f>
        <v>0</v>
      </c>
      <c r="EW265" s="278" t="n">
        <f aca="false">SUM(EW13:EW264)</f>
        <v>0</v>
      </c>
      <c r="EX265" s="278" t="n">
        <f aca="false">SUM(EX13:EX264)</f>
        <v>0</v>
      </c>
      <c r="EY265" s="278" t="n">
        <f aca="false">SUM(EY13:EY264)</f>
        <v>0</v>
      </c>
      <c r="EZ265" s="278" t="n">
        <f aca="false">SUM(EZ13:EZ264)</f>
        <v>0</v>
      </c>
      <c r="FA265" s="278" t="n">
        <f aca="false">SUM(FA13:FA264)</f>
        <v>0</v>
      </c>
      <c r="FB265" s="278" t="n">
        <f aca="false">SUM(FB13:FB264)</f>
        <v>0</v>
      </c>
      <c r="FC265" s="278" t="n">
        <f aca="false">SUM(FC13:FC264)</f>
        <v>0</v>
      </c>
      <c r="FD265" s="278" t="n">
        <f aca="false">SUM(FD13:FD264)</f>
        <v>0</v>
      </c>
      <c r="FE265" s="278" t="n">
        <f aca="false">SUM(FE13:FE264)</f>
        <v>0</v>
      </c>
      <c r="FF265" s="278" t="n">
        <f aca="false">SUM(FF13:FF264)</f>
        <v>0</v>
      </c>
      <c r="FG265" s="278" t="n">
        <f aca="false">SUM(FG13:FG264)</f>
        <v>0</v>
      </c>
      <c r="FH265" s="278" t="n">
        <f aca="false">SUM(FH13:FH264)</f>
        <v>0</v>
      </c>
      <c r="FI265" s="278" t="n">
        <f aca="false">SUM(FI13:FI264)</f>
        <v>0</v>
      </c>
      <c r="FJ265" s="278" t="n">
        <f aca="false">SUM(FJ13:FJ264)</f>
        <v>0</v>
      </c>
      <c r="FK265" s="278" t="n">
        <f aca="false">SUM(FK13:FK264)</f>
        <v>0</v>
      </c>
      <c r="FL265" s="278" t="n">
        <f aca="false">SUM(FL13:FL264)</f>
        <v>0</v>
      </c>
      <c r="FM265" s="278" t="n">
        <f aca="false">SUM(FM13:FM264)</f>
        <v>0</v>
      </c>
      <c r="FN265" s="278" t="n">
        <f aca="false">SUM(FN13:FN264)</f>
        <v>0</v>
      </c>
      <c r="FO265" s="278" t="n">
        <f aca="false">SUM(FO13:FO264)</f>
        <v>0</v>
      </c>
      <c r="FP265" s="278" t="n">
        <f aca="false">SUM(FP13:FP264)</f>
        <v>0</v>
      </c>
      <c r="FQ265" s="278" t="n">
        <f aca="false">SUM(FQ13:FQ264)</f>
        <v>0</v>
      </c>
      <c r="FR265" s="278" t="n">
        <f aca="false">SUM(FR13:FR264)</f>
        <v>0</v>
      </c>
      <c r="FS265" s="278" t="n">
        <f aca="false">SUM(FS13:FS264)</f>
        <v>0</v>
      </c>
      <c r="FT265" s="278" t="n">
        <f aca="false">SUM(FT13:FT264)</f>
        <v>0</v>
      </c>
      <c r="FU265" s="278" t="n">
        <f aca="false">SUM(FU13:FU264)</f>
        <v>0</v>
      </c>
      <c r="FV265" s="278" t="n">
        <f aca="false">SUM(FV13:FV264)</f>
        <v>0</v>
      </c>
      <c r="FW265" s="278" t="n">
        <f aca="false">SUM(FW13:FW264)</f>
        <v>0</v>
      </c>
      <c r="FX265" s="278" t="n">
        <f aca="false">SUM(FX13:FX264)</f>
        <v>0</v>
      </c>
      <c r="FY265" s="278" t="n">
        <f aca="false">SUM(FY13:FY264)</f>
        <v>0</v>
      </c>
      <c r="FZ265" s="278" t="n">
        <f aca="false">SUM(FZ13:FZ264)</f>
        <v>0</v>
      </c>
      <c r="GA265" s="278" t="n">
        <f aca="false">SUM(GA13:GA264)</f>
        <v>0</v>
      </c>
      <c r="GB265" s="278" t="n">
        <f aca="false">SUM(GB13:GB264)</f>
        <v>0</v>
      </c>
      <c r="GC265" s="278" t="n">
        <f aca="false">SUM(GC13:GC264)</f>
        <v>0</v>
      </c>
      <c r="GD265" s="278" t="n">
        <f aca="false">SUM(GD13:GD264)</f>
        <v>0</v>
      </c>
      <c r="GE265" s="278" t="n">
        <f aca="false">SUM(GE13:GE264)</f>
        <v>0</v>
      </c>
      <c r="GF265" s="278" t="n">
        <f aca="false">SUM(GF13:GF264)</f>
        <v>0</v>
      </c>
      <c r="GG265" s="278" t="n">
        <f aca="false">SUM(GG13:GG264)</f>
        <v>0</v>
      </c>
      <c r="GH265" s="278" t="n">
        <f aca="false">SUM(GH13:GH264)</f>
        <v>0</v>
      </c>
      <c r="GI265" s="278" t="n">
        <f aca="false">SUM(GI13:GI264)</f>
        <v>0</v>
      </c>
      <c r="GJ265" s="278" t="n">
        <f aca="false">SUM(GJ13:GJ264)</f>
        <v>0</v>
      </c>
      <c r="GK265" s="278" t="n">
        <f aca="false">SUM(GK13:GK264)</f>
        <v>0</v>
      </c>
      <c r="GL265" s="278" t="n">
        <f aca="false">SUM(GL13:GL264)</f>
        <v>0</v>
      </c>
      <c r="GM265" s="278" t="n">
        <f aca="false">SUM(GM13:GM264)</f>
        <v>0</v>
      </c>
      <c r="GN265" s="278" t="n">
        <f aca="false">SUM(GN13:GN264)</f>
        <v>0</v>
      </c>
      <c r="GO265" s="278" t="n">
        <f aca="false">SUM(GO13:GO264)</f>
        <v>0</v>
      </c>
      <c r="GP265" s="278" t="n">
        <f aca="false">SUM(GP13:GP264)</f>
        <v>0</v>
      </c>
      <c r="GQ265" s="278" t="n">
        <f aca="false">SUM(GQ13:GQ264)</f>
        <v>0</v>
      </c>
      <c r="GR265" s="278" t="n">
        <f aca="false">SUM(GR13:GR264)</f>
        <v>0</v>
      </c>
      <c r="GS265" s="278" t="n">
        <f aca="false">SUM(GS13:GS264)</f>
        <v>0</v>
      </c>
      <c r="GT265" s="278" t="n">
        <f aca="false">SUM(GT13:GT264)</f>
        <v>0</v>
      </c>
      <c r="GU265" s="278" t="n">
        <f aca="false">SUM(GU13:GU264)</f>
        <v>0</v>
      </c>
      <c r="GV265" s="278" t="n">
        <f aca="false">SUM(GV13:GV264)</f>
        <v>0</v>
      </c>
      <c r="GW265" s="278" t="n">
        <f aca="false">SUM(GW13:GW264)</f>
        <v>0</v>
      </c>
      <c r="GX265" s="278" t="n">
        <f aca="false">SUM(GX13:GX264)</f>
        <v>0</v>
      </c>
      <c r="GY265" s="278" t="n">
        <f aca="false">SUM(GY13:GY264)</f>
        <v>0</v>
      </c>
      <c r="GZ265" s="278" t="n">
        <f aca="false">SUM(GZ13:GZ264)</f>
        <v>0</v>
      </c>
      <c r="HA265" s="278" t="n">
        <f aca="false">SUM(HA13:HA264)</f>
        <v>0</v>
      </c>
      <c r="HB265" s="278" t="n">
        <f aca="false">SUM(HB13:HB264)</f>
        <v>0</v>
      </c>
      <c r="HC265" s="278" t="n">
        <f aca="false">SUM(HC13:HC264)</f>
        <v>0</v>
      </c>
      <c r="HD265" s="278" t="n">
        <f aca="false">SUM(HD13:HD264)</f>
        <v>0</v>
      </c>
      <c r="HE265" s="278" t="n">
        <f aca="false">SUM(HE13:HE264)</f>
        <v>0</v>
      </c>
      <c r="HF265" s="278" t="n">
        <f aca="false">SUM(HF13:HF264)</f>
        <v>0</v>
      </c>
      <c r="HG265" s="278" t="n">
        <f aca="false">SUM(HG13:HG264)</f>
        <v>0</v>
      </c>
      <c r="HH265" s="278" t="n">
        <f aca="false">SUM(HH13:HH264)</f>
        <v>0</v>
      </c>
      <c r="HI265" s="278" t="n">
        <f aca="false">SUM(HI13:HI264)</f>
        <v>0</v>
      </c>
      <c r="HJ265" s="278" t="n">
        <f aca="false">SUM(HJ13:HJ264)</f>
        <v>0</v>
      </c>
      <c r="HK265" s="278" t="n">
        <f aca="false">SUM(HK13:HK264)</f>
        <v>0</v>
      </c>
      <c r="HL265" s="278" t="n">
        <f aca="false">SUM(HL13:HL264)</f>
        <v>0</v>
      </c>
      <c r="HM265" s="278" t="n">
        <f aca="false">SUM(HM13:HM264)</f>
        <v>0</v>
      </c>
      <c r="HN265" s="278" t="n">
        <f aca="false">SUM(HN13:HN264)</f>
        <v>0</v>
      </c>
      <c r="HO265" s="278" t="n">
        <f aca="false">SUM(HO13:HO264)</f>
        <v>0</v>
      </c>
      <c r="HP265" s="278" t="n">
        <f aca="false">SUM(HP13:HP264)</f>
        <v>0</v>
      </c>
      <c r="HQ265" s="278" t="n">
        <f aca="false">SUM(HQ13:HQ264)</f>
        <v>0</v>
      </c>
      <c r="HR265" s="278" t="n">
        <f aca="false">SUM(HR13:HR264)</f>
        <v>0</v>
      </c>
      <c r="HS265" s="278" t="n">
        <f aca="false">SUM(HS13:HS264)</f>
        <v>0</v>
      </c>
      <c r="HT265" s="278" t="n">
        <f aca="false">SUM(HT13:HT264)</f>
        <v>0</v>
      </c>
      <c r="HU265" s="278" t="n">
        <f aca="false">SUM(HU13:HU264)</f>
        <v>0</v>
      </c>
      <c r="HV265" s="278" t="n">
        <f aca="false">SUM(HV13:HV264)</f>
        <v>0</v>
      </c>
      <c r="HW265" s="278" t="n">
        <f aca="false">SUM(HW13:HW264)</f>
        <v>0</v>
      </c>
      <c r="HX265" s="278" t="n">
        <f aca="false">SUM(HX13:HX264)</f>
        <v>0</v>
      </c>
      <c r="HY265" s="278" t="n">
        <f aca="false">SUM(HY13:HY264)</f>
        <v>0</v>
      </c>
      <c r="HZ265" s="278" t="n">
        <f aca="false">SUM(HZ13:HZ264)</f>
        <v>0</v>
      </c>
      <c r="IA265" s="278" t="n">
        <f aca="false">SUM(IA13:IA264)</f>
        <v>0</v>
      </c>
      <c r="IB265" s="278" t="n">
        <f aca="false">SUM(IB13:IB264)</f>
        <v>0</v>
      </c>
      <c r="IC265" s="278" t="n">
        <f aca="false">SUM(IC13:IC264)</f>
        <v>0</v>
      </c>
      <c r="ID265" s="278" t="n">
        <f aca="false">SUM(ID13:ID264)</f>
        <v>0</v>
      </c>
      <c r="IE265" s="278" t="n">
        <f aca="false">SUM(IE13:IE264)</f>
        <v>0</v>
      </c>
      <c r="IF265" s="278" t="n">
        <f aca="false">SUM(IF13:IF264)</f>
        <v>0</v>
      </c>
      <c r="IG265" s="278" t="n">
        <f aca="false">SUM(IG13:IG264)</f>
        <v>0</v>
      </c>
      <c r="IH265" s="278" t="n">
        <f aca="false">SUM(IH13:IH264)</f>
        <v>0</v>
      </c>
      <c r="II265" s="278" t="n">
        <f aca="false">SUM(II13:II264)</f>
        <v>0</v>
      </c>
      <c r="IJ265" s="278" t="n">
        <f aca="false">SUM(IJ13:IJ264)</f>
        <v>0</v>
      </c>
      <c r="IK265" s="278" t="n">
        <f aca="false">SUM(IK13:IK264)</f>
        <v>0</v>
      </c>
      <c r="IL265" s="278" t="n">
        <f aca="false">SUM(IL13:IL264)</f>
        <v>0</v>
      </c>
      <c r="IM265" s="278" t="n">
        <f aca="false">SUM(IM13:IM264)</f>
        <v>0</v>
      </c>
      <c r="IN265" s="278" t="n">
        <f aca="false">SUM(IN13:IN264)</f>
        <v>0</v>
      </c>
      <c r="IO265" s="278" t="n">
        <f aca="false">SUM(IO13:IO264)</f>
        <v>0</v>
      </c>
      <c r="IP265" s="278" t="n">
        <f aca="false">SUM(IP13:IP264)</f>
        <v>0</v>
      </c>
      <c r="IQ265" s="278" t="n">
        <f aca="false">SUM(IQ13:IQ264)</f>
        <v>0</v>
      </c>
      <c r="IR265" s="278" t="n">
        <f aca="false">SUM(IR13:IR264)</f>
        <v>0</v>
      </c>
      <c r="IS265" s="278" t="n">
        <f aca="false">SUM(IS13:IS264)</f>
        <v>0</v>
      </c>
      <c r="IT265" s="278" t="n">
        <f aca="false">SUM(IT13:IT264)</f>
        <v>0</v>
      </c>
      <c r="IU265" s="278" t="n">
        <f aca="false">SUM(IU13:IU264)</f>
        <v>0</v>
      </c>
      <c r="IV265" s="278" t="n">
        <f aca="false">SUM(IV13:IV264)</f>
        <v>0</v>
      </c>
      <c r="IW265" s="278" t="n">
        <f aca="false">SUM(IW13:IW264)</f>
        <v>0</v>
      </c>
      <c r="IX265" s="278" t="n">
        <f aca="false">SUM(IX13:IX264)</f>
        <v>0</v>
      </c>
      <c r="IY265" s="278" t="n">
        <f aca="false">SUM(IY13:IY264)</f>
        <v>0</v>
      </c>
      <c r="IZ265" s="278" t="n">
        <f aca="false">SUM(IZ13:IZ264)</f>
        <v>0</v>
      </c>
      <c r="JA265" s="278" t="n">
        <f aca="false">SUM(JA13:JA264)</f>
        <v>0</v>
      </c>
      <c r="JB265" s="278" t="n">
        <f aca="false">SUM(JB13:JB264)</f>
        <v>0</v>
      </c>
      <c r="JC265" s="278" t="n">
        <f aca="false">SUM(JC13:JC264)</f>
        <v>0</v>
      </c>
      <c r="JD265" s="278" t="n">
        <f aca="false">SUM(JD13:JD264)</f>
        <v>0</v>
      </c>
      <c r="JE265" s="278" t="n">
        <f aca="false">SUM(JE13:JE264)</f>
        <v>0</v>
      </c>
      <c r="JF265" s="278" t="n">
        <f aca="false">SUM(JF13:JF264)</f>
        <v>0</v>
      </c>
      <c r="JG265" s="278" t="n">
        <f aca="false">SUM(JG13:JG264)</f>
        <v>0</v>
      </c>
      <c r="JH265" s="278" t="n">
        <f aca="false">SUM(JH13:JH264)</f>
        <v>0</v>
      </c>
      <c r="JI265" s="278" t="n">
        <f aca="false">SUM(JI13:JI264)</f>
        <v>0</v>
      </c>
      <c r="JJ265" s="278" t="n">
        <f aca="false">SUM(JJ13:JJ264)</f>
        <v>0</v>
      </c>
      <c r="JK265" s="278" t="n">
        <f aca="false">SUM(JK13:JK264)</f>
        <v>0</v>
      </c>
      <c r="JL265" s="278" t="n">
        <f aca="false">SUM(JL13:JL264)</f>
        <v>0</v>
      </c>
      <c r="JM265" s="278" t="n">
        <f aca="false">SUM(JM13:JM264)</f>
        <v>0</v>
      </c>
      <c r="JN265" s="278" t="n">
        <f aca="false">SUM(JN13:JN264)</f>
        <v>0</v>
      </c>
      <c r="JO265" s="278" t="n">
        <f aca="false">SUM(JO13:JO264)</f>
        <v>0</v>
      </c>
      <c r="JP265" s="278" t="n">
        <f aca="false">SUM(JP13:JP264)</f>
        <v>0</v>
      </c>
      <c r="JQ265" s="278" t="n">
        <f aca="false">SUM(JQ13:JQ264)</f>
        <v>0</v>
      </c>
      <c r="JR265" s="278" t="n">
        <f aca="false">SUM(JR13:JR264)</f>
        <v>0</v>
      </c>
      <c r="JS265" s="278" t="n">
        <f aca="false">SUM(JS13:JS264)</f>
        <v>0</v>
      </c>
      <c r="JT265" s="278" t="n">
        <f aca="false">SUM(JT13:JT264)</f>
        <v>0</v>
      </c>
      <c r="JU265" s="278" t="n">
        <f aca="false">SUM(JU13:JU264)</f>
        <v>0</v>
      </c>
      <c r="JV265" s="278" t="n">
        <f aca="false">SUM(JV13:JV264)</f>
        <v>0</v>
      </c>
      <c r="JW265" s="278" t="n">
        <f aca="false">SUM(JW13:JW264)</f>
        <v>0</v>
      </c>
      <c r="JX265" s="278" t="n">
        <f aca="false">SUM(JX13:JX264)</f>
        <v>0</v>
      </c>
      <c r="JY265" s="278" t="n">
        <f aca="false">SUM(JY13:JY264)</f>
        <v>0</v>
      </c>
      <c r="JZ265" s="278" t="n">
        <f aca="false">SUM(JZ13:JZ264)</f>
        <v>0</v>
      </c>
      <c r="KA265" s="278" t="n">
        <f aca="false">SUM(KA13:KA264)</f>
        <v>0</v>
      </c>
      <c r="KB265" s="278" t="n">
        <f aca="false">SUM(KB13:KB264)</f>
        <v>0</v>
      </c>
      <c r="KC265" s="278" t="n">
        <f aca="false">SUM(KC13:KC264)</f>
        <v>0</v>
      </c>
      <c r="KD265" s="278" t="n">
        <f aca="false">SUM(KD13:KD264)</f>
        <v>0</v>
      </c>
      <c r="KE265" s="278" t="n">
        <f aca="false">SUM(KE13:KE264)</f>
        <v>0</v>
      </c>
      <c r="KF265" s="278" t="n">
        <f aca="false">SUM(KF13:KF264)</f>
        <v>0</v>
      </c>
      <c r="KG265" s="278" t="n">
        <f aca="false">SUM(KG13:KG264)</f>
        <v>0</v>
      </c>
      <c r="KH265" s="278" t="n">
        <f aca="false">SUM(KH13:KH264)</f>
        <v>0</v>
      </c>
      <c r="KI265" s="278" t="n">
        <f aca="false">SUM(KI13:KI264)</f>
        <v>0</v>
      </c>
      <c r="KJ265" s="278" t="n">
        <f aca="false">SUM(KJ13:KJ264)</f>
        <v>0</v>
      </c>
      <c r="KK265" s="278" t="n">
        <f aca="false">SUM(KK13:KK264)</f>
        <v>0</v>
      </c>
      <c r="KL265" s="278" t="n">
        <f aca="false">SUM(KL13:KL264)</f>
        <v>0</v>
      </c>
      <c r="KM265" s="278" t="n">
        <f aca="false">SUM(KM13:KM264)</f>
        <v>0</v>
      </c>
      <c r="KN265" s="278" t="n">
        <f aca="false">SUM(KN13:KN264)</f>
        <v>0</v>
      </c>
      <c r="KO265" s="278" t="n">
        <f aca="false">SUM(KO13:KO264)</f>
        <v>0</v>
      </c>
      <c r="KP265" s="278" t="n">
        <f aca="false">SUM(KP13:KP264)</f>
        <v>0</v>
      </c>
      <c r="KQ265" s="278" t="n">
        <f aca="false">SUM(KQ13:KQ264)</f>
        <v>0</v>
      </c>
      <c r="KR265" s="278" t="n">
        <f aca="false">SUM(KR13:KR264)</f>
        <v>0</v>
      </c>
      <c r="KS265" s="278" t="n">
        <f aca="false">SUM(KS13:KS264)</f>
        <v>0</v>
      </c>
      <c r="KT265" s="278" t="n">
        <f aca="false">SUM(KT13:KT264)</f>
        <v>0</v>
      </c>
      <c r="KU265" s="278" t="n">
        <f aca="false">SUM(KU13:KU264)</f>
        <v>0</v>
      </c>
      <c r="KV265" s="278" t="n">
        <f aca="false">SUM(KV13:KV264)</f>
        <v>0</v>
      </c>
      <c r="KW265" s="278" t="n">
        <f aca="false">SUM(KW13:KW264)</f>
        <v>0</v>
      </c>
      <c r="KX265" s="278" t="n">
        <f aca="false">SUM(KX13:KX264)</f>
        <v>0</v>
      </c>
      <c r="KY265" s="278" t="n">
        <f aca="false">SUM(KY13:KY264)</f>
        <v>0</v>
      </c>
      <c r="KZ265" s="278" t="n">
        <f aca="false">SUM(KZ13:KZ264)</f>
        <v>0</v>
      </c>
      <c r="LA265" s="278" t="n">
        <f aca="false">SUM(LA13:LA264)</f>
        <v>0</v>
      </c>
      <c r="LB265" s="278" t="n">
        <f aca="false">SUM(LB13:LB264)</f>
        <v>0</v>
      </c>
      <c r="LC265" s="278" t="n">
        <f aca="false">SUM(LC13:LC264)</f>
        <v>0</v>
      </c>
      <c r="LD265" s="278" t="n">
        <f aca="false">SUM(LD13:LD264)</f>
        <v>0</v>
      </c>
      <c r="LE265" s="278" t="n">
        <f aca="false">SUM(LE13:LE264)</f>
        <v>0</v>
      </c>
      <c r="LF265" s="278" t="n">
        <f aca="false">SUM(LF13:LF264)</f>
        <v>0</v>
      </c>
      <c r="LG265" s="278" t="n">
        <f aca="false">SUM(LG13:LG264)</f>
        <v>0</v>
      </c>
      <c r="LH265" s="278" t="n">
        <f aca="false">SUM(LH13:LH264)</f>
        <v>0</v>
      </c>
      <c r="LI265" s="278" t="n">
        <f aca="false">SUM(LI13:LI264)</f>
        <v>0</v>
      </c>
      <c r="LJ265" s="278" t="n">
        <f aca="false">SUM(LJ13:LJ264)</f>
        <v>0</v>
      </c>
      <c r="LK265" s="278" t="n">
        <f aca="false">SUM(LK13:LK264)</f>
        <v>0</v>
      </c>
      <c r="LL265" s="278" t="n">
        <f aca="false">SUM(LL13:LL264)</f>
        <v>0</v>
      </c>
      <c r="LM265" s="278" t="n">
        <f aca="false">SUM(LM13:LM264)</f>
        <v>0</v>
      </c>
      <c r="LN265" s="278" t="n">
        <f aca="false">SUM(LN13:LN264)</f>
        <v>0</v>
      </c>
      <c r="LO265" s="278" t="n">
        <f aca="false">SUM(LO13:LO264)</f>
        <v>0</v>
      </c>
      <c r="LP265" s="278" t="n">
        <f aca="false">SUM(LP13:LP264)</f>
        <v>0</v>
      </c>
      <c r="LQ265" s="278" t="n">
        <f aca="false">SUM(LQ13:LQ264)</f>
        <v>0</v>
      </c>
      <c r="LR265" s="278" t="n">
        <f aca="false">SUM(LR13:LR264)</f>
        <v>0</v>
      </c>
      <c r="LS265" s="278" t="n">
        <f aca="false">SUM(LS13:LS264)</f>
        <v>0</v>
      </c>
      <c r="LT265" s="278" t="n">
        <f aca="false">SUM(LT13:LT264)</f>
        <v>0</v>
      </c>
      <c r="LU265" s="278" t="n">
        <f aca="false">SUM(LU13:LU264)</f>
        <v>0</v>
      </c>
      <c r="LV265" s="278" t="n">
        <f aca="false">SUM(LV13:LV264)</f>
        <v>0</v>
      </c>
      <c r="LW265" s="278" t="n">
        <f aca="false">SUM(LW13:LW264)</f>
        <v>0</v>
      </c>
      <c r="LX265" s="278" t="n">
        <f aca="false">SUM(LX13:LX264)</f>
        <v>0</v>
      </c>
      <c r="LY265" s="278" t="n">
        <f aca="false">SUM(LY13:LY264)</f>
        <v>0</v>
      </c>
      <c r="LZ265" s="278" t="n">
        <f aca="false">SUM(LZ13:LZ264)</f>
        <v>0</v>
      </c>
      <c r="MA265" s="278" t="n">
        <f aca="false">SUM(MA13:MA264)</f>
        <v>0</v>
      </c>
      <c r="MB265" s="278" t="n">
        <f aca="false">SUM(MB13:MB264)</f>
        <v>0</v>
      </c>
      <c r="MC265" s="278" t="n">
        <f aca="false">SUM(MC13:MC264)</f>
        <v>0</v>
      </c>
      <c r="MD265" s="278" t="n">
        <f aca="false">SUM(MD13:MD264)</f>
        <v>0</v>
      </c>
      <c r="ME265" s="278" t="n">
        <f aca="false">SUM(ME13:ME264)</f>
        <v>0</v>
      </c>
      <c r="MF265" s="278" t="n">
        <f aca="false">SUM(MF13:MF264)</f>
        <v>0</v>
      </c>
      <c r="MG265" s="278" t="n">
        <f aca="false">SUM(MG13:MG264)</f>
        <v>0</v>
      </c>
      <c r="MH265" s="278" t="n">
        <f aca="false">SUM(MH13:MH264)</f>
        <v>0</v>
      </c>
      <c r="MI265" s="278" t="n">
        <f aca="false">SUM(MI13:MI264)</f>
        <v>0</v>
      </c>
      <c r="MJ265" s="278" t="n">
        <f aca="false">SUM(MJ13:MJ264)</f>
        <v>0</v>
      </c>
      <c r="MK265" s="278" t="n">
        <f aca="false">SUM(MK13:MK264)</f>
        <v>0</v>
      </c>
      <c r="ML265" s="278" t="n">
        <f aca="false">SUM(ML13:ML264)</f>
        <v>0</v>
      </c>
      <c r="MM265" s="278" t="n">
        <f aca="false">SUM(MM13:MM264)</f>
        <v>0</v>
      </c>
      <c r="MN265" s="278" t="n">
        <f aca="false">SUM(MN13:MN264)</f>
        <v>0</v>
      </c>
      <c r="MO265" s="278" t="n">
        <f aca="false">SUM(MO13:MO264)</f>
        <v>0</v>
      </c>
      <c r="MP265" s="278" t="n">
        <f aca="false">SUM(MP13:MP264)</f>
        <v>0</v>
      </c>
      <c r="MQ265" s="278" t="n">
        <f aca="false">SUM(MQ13:MQ264)</f>
        <v>0</v>
      </c>
      <c r="MR265" s="278" t="n">
        <f aca="false">SUM(MR13:MR264)</f>
        <v>0</v>
      </c>
      <c r="MS265" s="278" t="n">
        <f aca="false">SUM(MS13:MS264)</f>
        <v>0</v>
      </c>
      <c r="MT265" s="278" t="n">
        <f aca="false">SUM(MT13:MT264)</f>
        <v>0</v>
      </c>
      <c r="MU265" s="278" t="n">
        <f aca="false">SUM(MU13:MU264)</f>
        <v>0</v>
      </c>
      <c r="MV265" s="278" t="n">
        <f aca="false">SUM(MV13:MV264)</f>
        <v>0</v>
      </c>
      <c r="MW265" s="278" t="n">
        <f aca="false">SUM(MW13:MW264)</f>
        <v>0</v>
      </c>
      <c r="MX265" s="278" t="n">
        <f aca="false">SUM(MX13:MX264)</f>
        <v>0</v>
      </c>
      <c r="MY265" s="278" t="n">
        <f aca="false">SUM(MY13:MY264)</f>
        <v>0</v>
      </c>
      <c r="MZ265" s="278" t="n">
        <f aca="false">SUM(MZ13:MZ264)</f>
        <v>0</v>
      </c>
      <c r="NA265" s="278" t="n">
        <f aca="false">SUM(NA13:NA264)</f>
        <v>0</v>
      </c>
      <c r="NB265" s="278" t="n">
        <f aca="false">SUM(NB13:NB264)</f>
        <v>0</v>
      </c>
      <c r="NC265" s="278" t="n">
        <f aca="false">SUM(NC13:NC264)</f>
        <v>0</v>
      </c>
      <c r="ND265" s="278" t="n">
        <f aca="false">SUM(ND13:ND264)</f>
        <v>0</v>
      </c>
      <c r="NE265" s="278" t="n">
        <f aca="false">SUM(NE13:NE264)</f>
        <v>0</v>
      </c>
      <c r="NF265" s="278" t="n">
        <f aca="false">SUM(NF13:NF264)</f>
        <v>0</v>
      </c>
      <c r="NG265" s="278" t="n">
        <f aca="false">SUM(NG13:NG264)</f>
        <v>0</v>
      </c>
      <c r="NH265" s="278" t="n">
        <f aca="false">SUM(NH13:NH264)</f>
        <v>0</v>
      </c>
      <c r="NI265" s="278" t="n">
        <f aca="false">SUM(NI13:NI264)</f>
        <v>0</v>
      </c>
      <c r="NJ265" s="278" t="n">
        <f aca="false">SUM(NJ13:NJ264)</f>
        <v>0</v>
      </c>
      <c r="NK265" s="278" t="n">
        <f aca="false">SUM(NK13:NK264)</f>
        <v>0</v>
      </c>
      <c r="NL265" s="278" t="n">
        <f aca="false">SUM(NL13:NL264)</f>
        <v>0</v>
      </c>
      <c r="NM265" s="278" t="n">
        <f aca="false">SUM(NM13:NM264)</f>
        <v>0</v>
      </c>
      <c r="NN265" s="278" t="n">
        <f aca="false">SUM(NN13:NN264)</f>
        <v>0</v>
      </c>
      <c r="NO265" s="278" t="n">
        <f aca="false">SUM(NO13:NO264)</f>
        <v>0</v>
      </c>
      <c r="NP265" s="278" t="n">
        <f aca="false">SUM(NP13:NP264)</f>
        <v>0</v>
      </c>
      <c r="NQ265" s="278" t="n">
        <f aca="false">SUM(NQ13:NQ264)</f>
        <v>0</v>
      </c>
      <c r="NR265" s="278" t="n">
        <f aca="false">SUM(NR13:NR264)</f>
        <v>0</v>
      </c>
      <c r="NS265" s="278" t="n">
        <f aca="false">SUM(NS13:NS264)</f>
        <v>0</v>
      </c>
      <c r="NT265" s="278" t="n">
        <f aca="false">SUM(NT13:NT264)</f>
        <v>0</v>
      </c>
      <c r="NU265" s="278" t="n">
        <f aca="false">SUM(NU13:NU264)</f>
        <v>0</v>
      </c>
      <c r="NV265" s="278" t="n">
        <f aca="false">SUM(NV13:NV264)</f>
        <v>0</v>
      </c>
      <c r="NW265" s="278" t="n">
        <f aca="false">SUM(NW13:NW264)</f>
        <v>0</v>
      </c>
      <c r="NX265" s="278" t="n">
        <f aca="false">SUM(NX13:NX264)</f>
        <v>0</v>
      </c>
      <c r="NY265" s="278" t="n">
        <f aca="false">SUM(NY13:NY264)</f>
        <v>0</v>
      </c>
      <c r="NZ265" s="278" t="n">
        <f aca="false">SUM(NZ13:NZ264)</f>
        <v>0</v>
      </c>
      <c r="OA265" s="278" t="n">
        <f aca="false">SUM(OA13:OA264)</f>
        <v>0</v>
      </c>
      <c r="OB265" s="278" t="n">
        <f aca="false">SUM(OB13:OB264)</f>
        <v>0</v>
      </c>
      <c r="OC265" s="278" t="n">
        <f aca="false">SUM(OC13:OC264)</f>
        <v>0</v>
      </c>
      <c r="OD265" s="278" t="n">
        <f aca="false">SUM(OD13:OD264)</f>
        <v>0</v>
      </c>
      <c r="OE265" s="278" t="n">
        <f aca="false">SUM(OE13:OE264)</f>
        <v>0</v>
      </c>
      <c r="OF265" s="278" t="n">
        <f aca="false">SUM(OF13:OF264)</f>
        <v>0</v>
      </c>
      <c r="OG265" s="278" t="n">
        <f aca="false">SUM(OG13:OG264)</f>
        <v>0</v>
      </c>
      <c r="OH265" s="278" t="n">
        <f aca="false">SUM(OH13:OH264)</f>
        <v>0</v>
      </c>
      <c r="OI265" s="278" t="n">
        <f aca="false">SUM(OI13:OI264)</f>
        <v>0</v>
      </c>
      <c r="OJ265" s="278" t="n">
        <f aca="false">SUM(OJ13:OJ264)</f>
        <v>0</v>
      </c>
      <c r="OK265" s="278" t="n">
        <f aca="false">SUM(OK13:OK264)</f>
        <v>0</v>
      </c>
      <c r="OL265" s="278" t="n">
        <f aca="false">SUM(OL13:OL264)</f>
        <v>0</v>
      </c>
      <c r="OM265" s="278" t="n">
        <f aca="false">SUM(OM13:OM264)</f>
        <v>0</v>
      </c>
      <c r="ON265" s="278" t="n">
        <f aca="false">SUM(ON13:ON264)</f>
        <v>0</v>
      </c>
      <c r="OO265" s="278" t="n">
        <f aca="false">SUM(OO13:OO264)</f>
        <v>0</v>
      </c>
      <c r="OP265" s="278" t="n">
        <f aca="false">SUM(OP13:OP264)</f>
        <v>0</v>
      </c>
      <c r="OQ265" s="278" t="n">
        <f aca="false">SUM(OQ13:OQ264)</f>
        <v>0</v>
      </c>
      <c r="OR265" s="278" t="n">
        <f aca="false">SUM(OR13:OR264)</f>
        <v>0</v>
      </c>
      <c r="OS265" s="278" t="n">
        <f aca="false">SUM(OS13:OS264)</f>
        <v>0</v>
      </c>
      <c r="OT265" s="278" t="n">
        <f aca="false">SUM(OT13:OT264)</f>
        <v>0</v>
      </c>
      <c r="OU265" s="278" t="n">
        <f aca="false">SUM(OU13:OU264)</f>
        <v>0</v>
      </c>
      <c r="OV265" s="278" t="n">
        <f aca="false">SUM(OV13:OV264)</f>
        <v>0</v>
      </c>
      <c r="OW265" s="278" t="n">
        <f aca="false">SUM(OW13:OW264)</f>
        <v>0</v>
      </c>
      <c r="OX265" s="278" t="n">
        <f aca="false">SUM(OX13:OX264)</f>
        <v>0</v>
      </c>
      <c r="OY265" s="278" t="n">
        <f aca="false">SUM(OY13:OY264)</f>
        <v>0</v>
      </c>
      <c r="OZ265" s="278" t="n">
        <f aca="false">SUM(OZ13:OZ264)</f>
        <v>0</v>
      </c>
      <c r="PA265" s="278" t="n">
        <f aca="false">SUM(PA13:PA264)</f>
        <v>0</v>
      </c>
      <c r="PB265" s="278" t="n">
        <f aca="false">SUM(PB13:PB264)</f>
        <v>0</v>
      </c>
      <c r="PC265" s="278" t="n">
        <f aca="false">SUM(PC13:PC264)</f>
        <v>0</v>
      </c>
      <c r="PD265" s="278" t="n">
        <f aca="false">SUM(PD13:PD264)</f>
        <v>0</v>
      </c>
      <c r="PE265" s="278" t="n">
        <f aca="false">SUM(PE13:PE264)</f>
        <v>0</v>
      </c>
      <c r="PF265" s="278" t="n">
        <f aca="false">SUM(PF13:PF264)</f>
        <v>0</v>
      </c>
      <c r="PG265" s="278" t="n">
        <f aca="false">SUM(PG13:PG264)</f>
        <v>0</v>
      </c>
      <c r="PH265" s="278" t="n">
        <f aca="false">SUM(PH13:PH264)</f>
        <v>0</v>
      </c>
      <c r="PI265" s="278" t="n">
        <f aca="false">SUM(PI13:PI264)</f>
        <v>0</v>
      </c>
      <c r="PJ265" s="278" t="n">
        <f aca="false">SUM(PJ13:PJ264)</f>
        <v>0</v>
      </c>
      <c r="PK265" s="278" t="n">
        <f aca="false">SUM(PK13:PK264)</f>
        <v>0</v>
      </c>
      <c r="PL265" s="278" t="n">
        <f aca="false">SUM(PL13:PL264)</f>
        <v>0</v>
      </c>
      <c r="PM265" s="278" t="n">
        <f aca="false">SUM(PM13:PM264)</f>
        <v>0</v>
      </c>
      <c r="PN265" s="278" t="n">
        <f aca="false">SUM(PN13:PN264)</f>
        <v>0</v>
      </c>
      <c r="PO265" s="278" t="n">
        <f aca="false">SUM(PO13:PO264)</f>
        <v>0</v>
      </c>
      <c r="PP265" s="278" t="n">
        <f aca="false">SUM(PP13:PP264)</f>
        <v>0</v>
      </c>
      <c r="PQ265" s="278" t="n">
        <f aca="false">SUM(PQ13:PQ264)</f>
        <v>0</v>
      </c>
      <c r="PR265" s="278" t="n">
        <f aca="false">SUM(PR13:PR264)</f>
        <v>0</v>
      </c>
      <c r="PS265" s="278" t="n">
        <f aca="false">SUM(PS13:PS264)</f>
        <v>0</v>
      </c>
      <c r="PT265" s="278" t="n">
        <f aca="false">SUM(PT13:PT264)</f>
        <v>0</v>
      </c>
      <c r="PU265" s="278" t="n">
        <f aca="false">SUM(PU13:PU264)</f>
        <v>0</v>
      </c>
      <c r="PV265" s="278" t="n">
        <f aca="false">SUM(PV13:PV264)</f>
        <v>0</v>
      </c>
      <c r="PW265" s="278" t="n">
        <f aca="false">SUM(PW13:PW264)</f>
        <v>0</v>
      </c>
      <c r="PX265" s="278" t="n">
        <f aca="false">SUM(PX13:PX264)</f>
        <v>0</v>
      </c>
      <c r="PY265" s="278" t="n">
        <f aca="false">SUM(PY13:PY264)</f>
        <v>0</v>
      </c>
      <c r="PZ265" s="278" t="n">
        <f aca="false">SUM(PZ13:PZ264)</f>
        <v>0</v>
      </c>
      <c r="QA265" s="278" t="n">
        <f aca="false">SUM(QA13:QA264)</f>
        <v>0</v>
      </c>
      <c r="QB265" s="278" t="n">
        <f aca="false">SUM(QB13:QB264)</f>
        <v>0</v>
      </c>
      <c r="QC265" s="278" t="n">
        <f aca="false">SUM(QC13:QC264)</f>
        <v>0</v>
      </c>
      <c r="QD265" s="278" t="n">
        <f aca="false">SUM(QD13:QD264)</f>
        <v>0</v>
      </c>
      <c r="QE265" s="278" t="n">
        <f aca="false">SUM(QE13:QE264)</f>
        <v>0</v>
      </c>
      <c r="QF265" s="278" t="n">
        <f aca="false">SUM(QF13:QF264)</f>
        <v>0</v>
      </c>
      <c r="QG265" s="278" t="n">
        <f aca="false">SUM(QG13:QG264)</f>
        <v>0</v>
      </c>
      <c r="QH265" s="278" t="n">
        <f aca="false">SUM(QH13:QH264)</f>
        <v>0</v>
      </c>
      <c r="QI265" s="278" t="n">
        <f aca="false">SUM(QI13:QI264)</f>
        <v>0</v>
      </c>
      <c r="QJ265" s="278" t="n">
        <f aca="false">SUM(QJ13:QJ264)</f>
        <v>0</v>
      </c>
      <c r="QK265" s="278" t="n">
        <f aca="false">SUM(QK13:QK264)</f>
        <v>0</v>
      </c>
      <c r="QL265" s="278" t="n">
        <f aca="false">SUM(QL13:QL264)</f>
        <v>0</v>
      </c>
      <c r="QM265" s="278" t="n">
        <f aca="false">SUM(QM13:QM264)</f>
        <v>0</v>
      </c>
      <c r="QN265" s="278" t="n">
        <f aca="false">SUM(QN13:QN264)</f>
        <v>0</v>
      </c>
      <c r="QO265" s="278" t="n">
        <f aca="false">SUM(QO13:QO264)</f>
        <v>0</v>
      </c>
      <c r="QP265" s="278" t="n">
        <f aca="false">SUM(QP13:QP264)</f>
        <v>0</v>
      </c>
      <c r="QQ265" s="278" t="n">
        <f aca="false">SUM(QQ13:QQ264)</f>
        <v>0</v>
      </c>
      <c r="QR265" s="278" t="n">
        <f aca="false">SUM(QR13:QR264)</f>
        <v>0</v>
      </c>
      <c r="QS265" s="278" t="n">
        <f aca="false">SUM(QS13:QS264)</f>
        <v>0</v>
      </c>
      <c r="QT265" s="278" t="n">
        <f aca="false">SUM(QT13:QT264)</f>
        <v>0</v>
      </c>
      <c r="QU265" s="278" t="n">
        <f aca="false">SUM(QU13:QU264)</f>
        <v>0</v>
      </c>
      <c r="QV265" s="278" t="n">
        <f aca="false">SUM(QV13:QV264)</f>
        <v>0</v>
      </c>
      <c r="QW265" s="278" t="n">
        <f aca="false">SUM(QW13:QW264)</f>
        <v>0</v>
      </c>
      <c r="QX265" s="278" t="n">
        <f aca="false">SUM(QX13:QX264)</f>
        <v>0</v>
      </c>
      <c r="QY265" s="278" t="n">
        <f aca="false">SUM(QY13:QY264)</f>
        <v>0</v>
      </c>
      <c r="QZ265" s="278" t="n">
        <f aca="false">SUM(QZ13:QZ264)</f>
        <v>0</v>
      </c>
      <c r="RA265" s="278" t="n">
        <f aca="false">SUM(RA13:RA264)</f>
        <v>0</v>
      </c>
      <c r="RB265" s="278" t="n">
        <f aca="false">SUM(RB13:RB264)</f>
        <v>0</v>
      </c>
      <c r="RC265" s="278" t="n">
        <f aca="false">SUM(RC13:RC264)</f>
        <v>0</v>
      </c>
      <c r="RD265" s="278" t="n">
        <f aca="false">SUM(RD13:RD264)</f>
        <v>0</v>
      </c>
      <c r="RE265" s="278" t="n">
        <f aca="false">SUM(RE13:RE264)</f>
        <v>0</v>
      </c>
      <c r="RF265" s="278" t="n">
        <f aca="false">SUM(RF13:RF264)</f>
        <v>0</v>
      </c>
      <c r="RG265" s="278" t="n">
        <f aca="false">SUM(RG13:RG264)</f>
        <v>0</v>
      </c>
      <c r="RH265" s="278" t="n">
        <f aca="false">SUM(RH13:RH264)</f>
        <v>0</v>
      </c>
      <c r="RI265" s="278" t="n">
        <f aca="false">SUM(RI13:RI264)</f>
        <v>0</v>
      </c>
      <c r="RJ265" s="278" t="n">
        <f aca="false">SUM(RJ13:RJ264)</f>
        <v>0</v>
      </c>
      <c r="RK265" s="278" t="n">
        <f aca="false">SUM(RK13:RK264)</f>
        <v>0</v>
      </c>
      <c r="RL265" s="278" t="n">
        <f aca="false">SUM(RL13:RL264)</f>
        <v>0</v>
      </c>
      <c r="RM265" s="278" t="n">
        <f aca="false">SUM(RM13:RM264)</f>
        <v>0</v>
      </c>
      <c r="RN265" s="278" t="n">
        <f aca="false">SUM(RN13:RN264)</f>
        <v>0</v>
      </c>
      <c r="RO265" s="278" t="n">
        <f aca="false">SUM(RO13:RO264)</f>
        <v>0</v>
      </c>
      <c r="RP265" s="278" t="n">
        <f aca="false">SUM(RP13:RP264)</f>
        <v>0</v>
      </c>
      <c r="RQ265" s="278" t="n">
        <f aca="false">SUM(RQ13:RQ264)</f>
        <v>0</v>
      </c>
      <c r="RR265" s="278" t="n">
        <f aca="false">SUM(RR13:RR264)</f>
        <v>0</v>
      </c>
      <c r="RS265" s="278" t="n">
        <f aca="false">SUM(RS13:RS264)</f>
        <v>0</v>
      </c>
      <c r="RT265" s="278" t="n">
        <f aca="false">SUM(RT13:RT264)</f>
        <v>0</v>
      </c>
      <c r="RU265" s="278" t="n">
        <f aca="false">SUM(RU13:RU264)</f>
        <v>0</v>
      </c>
      <c r="RV265" s="278" t="n">
        <f aca="false">SUM(RV13:RV264)</f>
        <v>0</v>
      </c>
      <c r="RW265" s="278" t="n">
        <f aca="false">SUM(RW13:RW264)</f>
        <v>0</v>
      </c>
      <c r="RX265" s="278" t="n">
        <f aca="false">SUM(RX13:RX264)</f>
        <v>0</v>
      </c>
      <c r="RY265" s="278" t="n">
        <f aca="false">SUM(RY13:RY264)</f>
        <v>0</v>
      </c>
      <c r="RZ265" s="278" t="n">
        <f aca="false">SUM(RZ13:RZ264)</f>
        <v>0</v>
      </c>
      <c r="SA265" s="278" t="n">
        <f aca="false">SUM(SA13:SA264)</f>
        <v>0</v>
      </c>
      <c r="SB265" s="278" t="n">
        <f aca="false">SUM(SB13:SB264)</f>
        <v>0</v>
      </c>
      <c r="SC265" s="278" t="n">
        <f aca="false">SUM(SC13:SC264)</f>
        <v>0</v>
      </c>
      <c r="SD265" s="278" t="n">
        <f aca="false">SUM(SD13:SD264)</f>
        <v>0</v>
      </c>
      <c r="SE265" s="278" t="n">
        <f aca="false">SUM(SE13:SE264)</f>
        <v>0</v>
      </c>
      <c r="SF265" s="278" t="n">
        <f aca="false">SUM(SF13:SF264)</f>
        <v>0</v>
      </c>
      <c r="SG265" s="278" t="n">
        <f aca="false">SUM(SG13:SG264)</f>
        <v>0</v>
      </c>
      <c r="SH265" s="278" t="n">
        <f aca="false">SUM(SH13:SH264)</f>
        <v>0</v>
      </c>
      <c r="SI265" s="278" t="n">
        <f aca="false">SUM(SI13:SI264)</f>
        <v>0</v>
      </c>
      <c r="SJ265" s="278" t="n">
        <f aca="false">SUM(SJ13:SJ264)</f>
        <v>0</v>
      </c>
      <c r="SK265" s="278" t="n">
        <f aca="false">SUM(SK13:SK264)</f>
        <v>0</v>
      </c>
      <c r="SL265" s="278" t="n">
        <f aca="false">SUM(SL13:SL264)</f>
        <v>0</v>
      </c>
      <c r="SM265" s="278" t="n">
        <f aca="false">SUM(SM13:SM264)</f>
        <v>0</v>
      </c>
      <c r="SN265" s="278" t="n">
        <f aca="false">SUM(SN13:SN264)</f>
        <v>0</v>
      </c>
      <c r="SO265" s="278" t="n">
        <f aca="false">SUM(SO13:SO264)</f>
        <v>0</v>
      </c>
      <c r="SP265" s="278" t="n">
        <f aca="false">SUM(SP13:SP264)</f>
        <v>0</v>
      </c>
      <c r="SQ265" s="278" t="n">
        <f aca="false">SUM(SQ13:SQ264)</f>
        <v>0</v>
      </c>
      <c r="SR265" s="278" t="n">
        <f aca="false">SUM(SR13:SR264)</f>
        <v>0</v>
      </c>
      <c r="SS265" s="278" t="n">
        <f aca="false">SUM(SS13:SS264)</f>
        <v>0</v>
      </c>
      <c r="ST265" s="278" t="n">
        <f aca="false">SUM(ST13:ST264)</f>
        <v>0</v>
      </c>
      <c r="SU265" s="278" t="n">
        <f aca="false">SUM(SU13:SU264)</f>
        <v>0</v>
      </c>
      <c r="SV265" s="278" t="n">
        <f aca="false">SUM(SV13:SV264)</f>
        <v>0</v>
      </c>
      <c r="SW265" s="278" t="n">
        <f aca="false">SUM(SW13:SW264)</f>
        <v>0</v>
      </c>
      <c r="SX265" s="278" t="n">
        <f aca="false">SUM(SX13:SX264)</f>
        <v>0</v>
      </c>
      <c r="SY265" s="278" t="n">
        <f aca="false">SUM(SY13:SY264)</f>
        <v>0</v>
      </c>
      <c r="SZ265" s="278" t="n">
        <f aca="false">SUM(SZ13:SZ264)</f>
        <v>0</v>
      </c>
      <c r="TA265" s="278" t="n">
        <f aca="false">SUM(TA13:TA264)</f>
        <v>0</v>
      </c>
      <c r="TB265" s="278" t="n">
        <f aca="false">SUM(TB13:TB264)</f>
        <v>0</v>
      </c>
      <c r="TC265" s="278" t="n">
        <f aca="false">SUM(TC13:TC264)</f>
        <v>0</v>
      </c>
      <c r="TD265" s="278" t="n">
        <f aca="false">SUM(TD13:TD264)</f>
        <v>0</v>
      </c>
      <c r="TE265" s="278" t="n">
        <f aca="false">SUM(TE13:TE264)</f>
        <v>0</v>
      </c>
      <c r="TF265" s="278" t="n">
        <f aca="false">SUM(TF13:TF264)</f>
        <v>0</v>
      </c>
      <c r="TG265" s="278" t="n">
        <f aca="false">SUM(TG13:TG264)</f>
        <v>0</v>
      </c>
      <c r="TH265" s="278" t="n">
        <f aca="false">SUM(TH13:TH264)</f>
        <v>0</v>
      </c>
      <c r="TI265" s="278" t="n">
        <f aca="false">SUM(TI13:TI264)</f>
        <v>0</v>
      </c>
      <c r="TJ265" s="278" t="n">
        <f aca="false">SUM(TJ13:TJ264)</f>
        <v>0</v>
      </c>
      <c r="TK265" s="278" t="n">
        <f aca="false">SUM(TK13:TK264)</f>
        <v>0</v>
      </c>
      <c r="TL265" s="278" t="n">
        <f aca="false">SUM(TL13:TL264)</f>
        <v>0</v>
      </c>
      <c r="TM265" s="278" t="n">
        <f aca="false">SUM(TM13:TM264)</f>
        <v>0</v>
      </c>
      <c r="TN265" s="278" t="n">
        <f aca="false">SUM(TN13:TN264)</f>
        <v>0</v>
      </c>
      <c r="TO265" s="278" t="n">
        <f aca="false">SUM(TO13:TO264)</f>
        <v>0</v>
      </c>
      <c r="TP265" s="278" t="n">
        <f aca="false">SUM(TP13:TP264)</f>
        <v>0</v>
      </c>
      <c r="TQ265" s="278" t="n">
        <f aca="false">SUM(TQ13:TQ264)</f>
        <v>0</v>
      </c>
      <c r="TR265" s="278" t="n">
        <f aca="false">SUM(TR13:TR264)</f>
        <v>0</v>
      </c>
      <c r="TS265" s="278" t="n">
        <f aca="false">SUM(TS13:TS264)</f>
        <v>0</v>
      </c>
      <c r="TT265" s="278" t="n">
        <f aca="false">SUM(TT13:TT264)</f>
        <v>0</v>
      </c>
      <c r="TU265" s="278" t="n">
        <f aca="false">SUM(TU13:TU264)</f>
        <v>0</v>
      </c>
      <c r="TV265" s="278" t="n">
        <f aca="false">SUM(TV13:TV264)</f>
        <v>0</v>
      </c>
      <c r="TW265" s="278" t="n">
        <f aca="false">SUM(TW13:TW264)</f>
        <v>0</v>
      </c>
      <c r="TX265" s="278" t="n">
        <f aca="false">SUM(TX13:TX264)</f>
        <v>0</v>
      </c>
      <c r="TY265" s="278" t="n">
        <f aca="false">SUM(TY13:TY264)</f>
        <v>0</v>
      </c>
      <c r="TZ265" s="278" t="n">
        <f aca="false">SUM(TZ13:TZ264)</f>
        <v>0</v>
      </c>
      <c r="UA265" s="278" t="n">
        <f aca="false">SUM(UA13:UA264)</f>
        <v>0</v>
      </c>
      <c r="UB265" s="278" t="n">
        <f aca="false">SUM(UB13:UB264)</f>
        <v>0</v>
      </c>
      <c r="UC265" s="278" t="n">
        <f aca="false">SUM(UC13:UC264)</f>
        <v>0</v>
      </c>
      <c r="UD265" s="278" t="n">
        <f aca="false">SUM(UD13:UD264)</f>
        <v>0</v>
      </c>
      <c r="UE265" s="278" t="n">
        <f aca="false">SUM(UE13:UE264)</f>
        <v>0</v>
      </c>
      <c r="UF265" s="278" t="n">
        <f aca="false">SUM(UF13:UF264)</f>
        <v>0</v>
      </c>
      <c r="UG265" s="278" t="n">
        <f aca="false">SUM(UG13:UG264)</f>
        <v>0</v>
      </c>
      <c r="UH265" s="278" t="n">
        <f aca="false">SUM(UH13:UH264)</f>
        <v>0</v>
      </c>
      <c r="UI265" s="278" t="n">
        <f aca="false">SUM(UI13:UI264)</f>
        <v>0</v>
      </c>
      <c r="UJ265" s="278" t="n">
        <f aca="false">SUM(UJ13:UJ264)</f>
        <v>0</v>
      </c>
      <c r="UK265" s="278" t="n">
        <f aca="false">SUM(UK13:UK264)</f>
        <v>0</v>
      </c>
      <c r="UL265" s="278" t="n">
        <f aca="false">SUM(UL13:UL264)</f>
        <v>0</v>
      </c>
      <c r="UM265" s="278" t="n">
        <f aca="false">SUM(UM13:UM264)</f>
        <v>0</v>
      </c>
      <c r="UN265" s="278" t="n">
        <f aca="false">SUM(UN13:UN264)</f>
        <v>0</v>
      </c>
      <c r="UO265" s="278" t="n">
        <f aca="false">SUM(UO13:UO264)</f>
        <v>0</v>
      </c>
      <c r="UP265" s="278" t="n">
        <f aca="false">SUM(UP13:UP264)</f>
        <v>0</v>
      </c>
      <c r="UQ265" s="278" t="n">
        <f aca="false">SUM(UQ13:UQ264)</f>
        <v>0</v>
      </c>
      <c r="UR265" s="278" t="n">
        <f aca="false">SUM(UR13:UR264)</f>
        <v>0</v>
      </c>
      <c r="US265" s="278" t="n">
        <f aca="false">SUM(US13:US264)</f>
        <v>0</v>
      </c>
      <c r="UT265" s="278" t="n">
        <f aca="false">SUM(UT13:UT264)</f>
        <v>0</v>
      </c>
      <c r="UU265" s="278" t="n">
        <f aca="false">SUM(UU13:UU264)</f>
        <v>0</v>
      </c>
      <c r="UV265" s="278" t="n">
        <f aca="false">SUM(UV13:UV264)</f>
        <v>0</v>
      </c>
      <c r="UW265" s="278" t="n">
        <f aca="false">SUM(UW13:UW264)</f>
        <v>0</v>
      </c>
      <c r="UX265" s="278" t="n">
        <f aca="false">SUM(UX13:UX264)</f>
        <v>0</v>
      </c>
      <c r="UY265" s="278" t="n">
        <f aca="false">SUM(UY13:UY264)</f>
        <v>0</v>
      </c>
      <c r="UZ265" s="278" t="n">
        <f aca="false">SUM(UZ13:UZ264)</f>
        <v>0</v>
      </c>
      <c r="VA265" s="278" t="n">
        <f aca="false">SUM(VA13:VA264)</f>
        <v>0</v>
      </c>
      <c r="VB265" s="278" t="n">
        <f aca="false">SUM(VB13:VB264)</f>
        <v>0</v>
      </c>
      <c r="VC265" s="278" t="n">
        <f aca="false">SUM(VC13:VC264)</f>
        <v>0</v>
      </c>
      <c r="VD265" s="278" t="n">
        <f aca="false">SUM(VD13:VD264)</f>
        <v>0</v>
      </c>
      <c r="VE265" s="278" t="n">
        <f aca="false">SUM(VE13:VE264)</f>
        <v>0</v>
      </c>
      <c r="VF265" s="278" t="n">
        <f aca="false">SUM(VF13:VF264)</f>
        <v>0</v>
      </c>
      <c r="VG265" s="278" t="n">
        <f aca="false">SUM(VG13:VG264)</f>
        <v>0</v>
      </c>
      <c r="VH265" s="278" t="n">
        <f aca="false">SUM(VH13:VH264)</f>
        <v>0</v>
      </c>
      <c r="VI265" s="278" t="n">
        <f aca="false">SUM(VI13:VI264)</f>
        <v>0</v>
      </c>
      <c r="VJ265" s="278" t="n">
        <f aca="false">SUM(VJ13:VJ264)</f>
        <v>0</v>
      </c>
      <c r="VK265" s="278" t="n">
        <f aca="false">SUM(VK13:VK264)</f>
        <v>0</v>
      </c>
      <c r="VL265" s="278" t="n">
        <f aca="false">SUM(VL13:VL264)</f>
        <v>0</v>
      </c>
      <c r="VM265" s="278" t="n">
        <f aca="false">SUM(VM13:VM264)</f>
        <v>0</v>
      </c>
      <c r="VN265" s="278" t="n">
        <f aca="false">SUM(VN13:VN264)</f>
        <v>0</v>
      </c>
      <c r="VO265" s="278" t="n">
        <f aca="false">SUM(VO13:VO264)</f>
        <v>0</v>
      </c>
      <c r="VP265" s="278" t="n">
        <f aca="false">SUM(VP13:VP264)</f>
        <v>0</v>
      </c>
      <c r="VQ265" s="278" t="n">
        <f aca="false">SUM(VQ13:VQ264)</f>
        <v>0</v>
      </c>
      <c r="VR265" s="278" t="n">
        <f aca="false">SUM(VR13:VR264)</f>
        <v>0</v>
      </c>
      <c r="VS265" s="278" t="n">
        <f aca="false">SUM(VS13:VS264)</f>
        <v>0</v>
      </c>
      <c r="VT265" s="278" t="n">
        <f aca="false">SUM(VT13:VT264)</f>
        <v>0</v>
      </c>
      <c r="VU265" s="278" t="n">
        <f aca="false">SUM(VU13:VU264)</f>
        <v>0</v>
      </c>
      <c r="VV265" s="278" t="n">
        <f aca="false">SUM(VV13:VV264)</f>
        <v>0</v>
      </c>
      <c r="VW265" s="278" t="n">
        <f aca="false">SUM(VW13:VW264)</f>
        <v>0</v>
      </c>
      <c r="VX265" s="278" t="n">
        <f aca="false">SUM(VX13:VX264)</f>
        <v>0</v>
      </c>
      <c r="VY265" s="278" t="n">
        <f aca="false">SUM(VY13:VY264)</f>
        <v>0</v>
      </c>
      <c r="VZ265" s="278" t="n">
        <f aca="false">SUM(VZ13:VZ264)</f>
        <v>0</v>
      </c>
      <c r="WA265" s="278" t="n">
        <f aca="false">SUM(WA13:WA264)</f>
        <v>0</v>
      </c>
      <c r="WB265" s="278" t="n">
        <f aca="false">SUM(WB13:WB264)</f>
        <v>0</v>
      </c>
      <c r="WC265" s="278" t="n">
        <f aca="false">SUM(WC13:WC264)</f>
        <v>0</v>
      </c>
      <c r="WD265" s="278" t="n">
        <f aca="false">SUM(WD13:WD264)</f>
        <v>0</v>
      </c>
      <c r="WE265" s="278" t="n">
        <f aca="false">SUM(WE13:WE264)</f>
        <v>0</v>
      </c>
      <c r="WF265" s="278" t="n">
        <f aca="false">SUM(WF13:WF264)</f>
        <v>0</v>
      </c>
      <c r="WG265" s="278" t="n">
        <f aca="false">SUM(WG13:WG264)</f>
        <v>0</v>
      </c>
      <c r="WH265" s="278" t="n">
        <f aca="false">SUM(WH13:WH264)</f>
        <v>0</v>
      </c>
      <c r="WI265" s="278" t="n">
        <f aca="false">SUM(WI13:WI264)</f>
        <v>0</v>
      </c>
      <c r="WJ265" s="278" t="n">
        <f aca="false">SUM(WJ13:WJ264)</f>
        <v>0</v>
      </c>
      <c r="WK265" s="278" t="n">
        <f aca="false">SUM(WK13:WK264)</f>
        <v>0</v>
      </c>
      <c r="WL265" s="278" t="n">
        <f aca="false">SUM(WL13:WL264)</f>
        <v>0</v>
      </c>
      <c r="WM265" s="278" t="n">
        <f aca="false">SUM(WM13:WM264)</f>
        <v>0</v>
      </c>
      <c r="WN265" s="278" t="n">
        <f aca="false">SUM(WN13:WN264)</f>
        <v>0</v>
      </c>
      <c r="WO265" s="278" t="n">
        <f aca="false">SUM(WO13:WO264)</f>
        <v>0</v>
      </c>
      <c r="WP265" s="278" t="n">
        <f aca="false">SUM(WP13:WP264)</f>
        <v>0</v>
      </c>
      <c r="WQ265" s="278" t="n">
        <f aca="false">SUM(WQ13:WQ264)</f>
        <v>0</v>
      </c>
      <c r="WR265" s="278" t="n">
        <f aca="false">SUM(WR13:WR264)</f>
        <v>0</v>
      </c>
      <c r="WS265" s="278" t="n">
        <f aca="false">SUM(WS13:WS264)</f>
        <v>0</v>
      </c>
      <c r="WT265" s="278" t="n">
        <f aca="false">SUM(WT13:WT264)</f>
        <v>0</v>
      </c>
      <c r="WU265" s="278" t="n">
        <f aca="false">SUM(WU13:WU264)</f>
        <v>0</v>
      </c>
      <c r="WV265" s="278" t="n">
        <f aca="false">SUM(WV13:WV264)</f>
        <v>0</v>
      </c>
      <c r="WW265" s="278" t="n">
        <f aca="false">SUM(WW13:WW264)</f>
        <v>0</v>
      </c>
      <c r="WX265" s="278" t="n">
        <f aca="false">SUM(WX13:WX264)</f>
        <v>0</v>
      </c>
      <c r="WY265" s="279" t="n">
        <f aca="false">SUM(WY13:WY264)</f>
        <v>1080</v>
      </c>
      <c r="WZ265" s="108"/>
      <c r="XA265" s="279" t="n">
        <f aca="false">SUM(XA13:XA264)</f>
        <v>345</v>
      </c>
      <c r="XB265" s="52" t="n">
        <f aca="false">SUM(XB13:XB264)</f>
        <v>23491</v>
      </c>
      <c r="XC265" s="52" t="n">
        <f aca="false">SUM(XC13:XC264)</f>
        <v>0</v>
      </c>
      <c r="XD265" s="280" t="n">
        <f aca="false">SUM(XD13:XD264)</f>
        <v>-2020</v>
      </c>
      <c r="XE265" s="281" t="n">
        <f aca="false">SUM(XE13:XE264)</f>
        <v>-2020</v>
      </c>
      <c r="XF265" s="45"/>
      <c r="XG265" s="45"/>
      <c r="XH265" s="45"/>
      <c r="XI265" s="45"/>
      <c r="XJ265" s="45"/>
      <c r="XK265" s="45"/>
      <c r="XL265" s="45"/>
      <c r="XM265" s="38"/>
      <c r="XN265" s="38"/>
      <c r="XO265" s="38"/>
    </row>
    <row r="266" s="293" customFormat="true" ht="16.5" hidden="false" customHeight="true" outlineLevel="0" collapsed="false">
      <c r="A266" s="282"/>
      <c r="B266" s="283"/>
      <c r="C266" s="284" t="s">
        <v>220</v>
      </c>
      <c r="D266" s="284"/>
      <c r="E266" s="284"/>
      <c r="F266" s="284"/>
      <c r="G266" s="284"/>
      <c r="H266" s="284"/>
      <c r="I266" s="284"/>
      <c r="J266" s="284"/>
      <c r="K266" s="284"/>
      <c r="L266" s="285"/>
      <c r="M266" s="285"/>
      <c r="N266" s="285"/>
      <c r="O266" s="285"/>
      <c r="P266" s="283"/>
      <c r="Q266" s="286"/>
      <c r="R266" s="283"/>
      <c r="S266" s="283"/>
      <c r="T266" s="287"/>
      <c r="U266" s="288"/>
      <c r="V266" s="287"/>
      <c r="W266" s="289" t="n">
        <f aca="false">SUM(X266:WY266)</f>
        <v>1308.336064301</v>
      </c>
      <c r="X266" s="290" t="n">
        <f aca="false">SUMPRODUCT($P$12:$P$265,X12:X265)</f>
        <v>18.808903728</v>
      </c>
      <c r="Y266" s="290" t="n">
        <f aca="false">SUMPRODUCT($P$12:$P$265,Y12:Y265)</f>
        <v>18.8171793</v>
      </c>
      <c r="Z266" s="290" t="n">
        <f aca="false">SUMPRODUCT($P$12:$P$265,Z12:Z265)</f>
        <v>19.08741495</v>
      </c>
      <c r="AA266" s="290" t="n">
        <f aca="false">SUMPRODUCT($P$12:$P$265,AA12:AA265)</f>
        <v>7.77444165</v>
      </c>
      <c r="AB266" s="290" t="n">
        <f aca="false">SUMPRODUCT($P$12:$P$265,AB12:AB265)</f>
        <v>20.2894724</v>
      </c>
      <c r="AC266" s="290" t="n">
        <f aca="false">SUMPRODUCT($P$12:$P$265,AC12:AC265)</f>
        <v>21.04285959</v>
      </c>
      <c r="AD266" s="290" t="n">
        <f aca="false">SUMPRODUCT($P$12:$P$265,AD12:AD265)</f>
        <v>1.832233518</v>
      </c>
      <c r="AE266" s="290" t="n">
        <f aca="false">SUMPRODUCT($P$12:$P$265,AE12:AE265)</f>
        <v>18.07167733</v>
      </c>
      <c r="AF266" s="290" t="n">
        <f aca="false">SUMPRODUCT($P$12:$P$265,AF12:AF265)</f>
        <v>19.25354154</v>
      </c>
      <c r="AG266" s="290" t="n">
        <f aca="false">SUMPRODUCT($P$12:$P$265,AG12:AG265)</f>
        <v>17.71523106</v>
      </c>
      <c r="AH266" s="290" t="n">
        <f aca="false">SUMPRODUCT($P$12:$P$265,AH12:AH265)</f>
        <v>20.070052475</v>
      </c>
      <c r="AI266" s="290" t="n">
        <f aca="false">SUMPRODUCT($P$12:$P$265,AI12:AI265)</f>
        <v>18.14563824</v>
      </c>
      <c r="AJ266" s="290" t="n">
        <f aca="false">SUMPRODUCT($P$12:$P$265,AJ12:AJ265)</f>
        <v>20.55940196</v>
      </c>
      <c r="AK266" s="290" t="n">
        <f aca="false">SUMPRODUCT($P$12:$P$265,AK12:AK265)</f>
        <v>18.05662148</v>
      </c>
      <c r="AL266" s="290" t="n">
        <f aca="false">SUMPRODUCT($P$12:$P$265,AL12:AL265)</f>
        <v>19.47395148</v>
      </c>
      <c r="AM266" s="290" t="n">
        <f aca="false">SUMPRODUCT($P$12:$P$265,AM12:AM265)</f>
        <v>19.24816692</v>
      </c>
      <c r="AN266" s="290" t="n">
        <f aca="false">SUMPRODUCT($P$12:$P$265,AN12:AN265)</f>
        <v>18.88587739</v>
      </c>
      <c r="AO266" s="290" t="n">
        <f aca="false">SUMPRODUCT($P$12:$P$265,AO12:AO265)</f>
        <v>19.23461698</v>
      </c>
      <c r="AP266" s="290" t="n">
        <f aca="false">SUMPRODUCT($P$12:$P$265,AP12:AP265)</f>
        <v>20.15572275</v>
      </c>
      <c r="AQ266" s="290" t="n">
        <f aca="false">SUMPRODUCT($P$12:$P$265,AQ12:AQ265)</f>
        <v>18.84318944</v>
      </c>
      <c r="AR266" s="290" t="n">
        <f aca="false">SUMPRODUCT($P$12:$P$265,AR12:AR265)</f>
        <v>18.32480766</v>
      </c>
      <c r="AS266" s="290" t="n">
        <f aca="false">SUMPRODUCT($P$12:$P$265,AS12:AS265)</f>
        <v>20.35134255</v>
      </c>
      <c r="AT266" s="290" t="n">
        <f aca="false">SUMPRODUCT($P$12:$P$265,AT12:AT265)</f>
        <v>20.00659716</v>
      </c>
      <c r="AU266" s="290" t="n">
        <f aca="false">SUMPRODUCT($P$12:$P$265,AU12:AU265)</f>
        <v>17.73841829</v>
      </c>
      <c r="AV266" s="290" t="n">
        <f aca="false">SUMPRODUCT($P$12:$P$265,AV12:AV265)</f>
        <v>18.69037266</v>
      </c>
      <c r="AW266" s="290" t="n">
        <f aca="false">SUMPRODUCT($P$12:$P$265,AW12:AW265)</f>
        <v>18.17344514</v>
      </c>
      <c r="AX266" s="290" t="n">
        <f aca="false">SUMPRODUCT($P$12:$P$265,AX12:AX265)</f>
        <v>19.69600332</v>
      </c>
      <c r="AY266" s="290" t="n">
        <f aca="false">SUMPRODUCT($P$12:$P$265,AY12:AY265)</f>
        <v>19.78571104</v>
      </c>
      <c r="AZ266" s="290" t="n">
        <f aca="false">SUMPRODUCT($P$12:$P$265,AZ12:AZ265)</f>
        <v>19.32744372</v>
      </c>
      <c r="BA266" s="290" t="n">
        <f aca="false">SUMPRODUCT($P$12:$P$265,BA12:BA265)</f>
        <v>19.43707461</v>
      </c>
      <c r="BB266" s="290" t="n">
        <f aca="false">SUMPRODUCT($P$12:$P$265,BB12:BB265)</f>
        <v>18.72378199</v>
      </c>
      <c r="BC266" s="290" t="n">
        <f aca="false">SUMPRODUCT($P$12:$P$265,BC12:BC265)</f>
        <v>18.15903246</v>
      </c>
      <c r="BD266" s="290" t="n">
        <f aca="false">SUMPRODUCT($P$12:$P$265,BD12:BD265)</f>
        <v>16.8533985</v>
      </c>
      <c r="BE266" s="290" t="n">
        <f aca="false">SUMPRODUCT($P$12:$P$265,BE12:BE265)</f>
        <v>19.45541947</v>
      </c>
      <c r="BF266" s="290" t="n">
        <f aca="false">SUMPRODUCT($P$12:$P$265,BF12:BF265)</f>
        <v>20.66515584</v>
      </c>
      <c r="BG266" s="290" t="n">
        <f aca="false">SUMPRODUCT($P$12:$P$265,BG12:BG265)</f>
        <v>17.89319037</v>
      </c>
      <c r="BH266" s="290" t="n">
        <f aca="false">SUMPRODUCT($P$12:$P$265,BH12:BH265)</f>
        <v>19.25416476</v>
      </c>
      <c r="BI266" s="290" t="n">
        <f aca="false">SUMPRODUCT($P$12:$P$265,BI12:BI265)</f>
        <v>17.61970242</v>
      </c>
      <c r="BJ266" s="290" t="n">
        <f aca="false">SUMPRODUCT($P$12:$P$265,BJ12:BJ265)</f>
        <v>18.56721627</v>
      </c>
      <c r="BK266" s="290" t="n">
        <f aca="false">SUMPRODUCT($P$12:$P$265,BK12:BK265)</f>
        <v>19.17669084</v>
      </c>
      <c r="BL266" s="290" t="n">
        <f aca="false">SUMPRODUCT($P$12:$P$265,BL12:BL265)</f>
        <v>17.66419836</v>
      </c>
      <c r="BM266" s="290" t="n">
        <f aca="false">SUMPRODUCT($P$12:$P$265,BM12:BM265)</f>
        <v>18.87916191</v>
      </c>
      <c r="BN266" s="290" t="n">
        <f aca="false">SUMPRODUCT($P$12:$P$265,BN12:BN265)</f>
        <v>19.65493929</v>
      </c>
      <c r="BO266" s="290" t="n">
        <f aca="false">SUMPRODUCT($P$12:$P$265,BO12:BO265)</f>
        <v>17.96879415</v>
      </c>
      <c r="BP266" s="290" t="n">
        <f aca="false">SUMPRODUCT($P$12:$P$265,BP12:BP265)</f>
        <v>17.0971095</v>
      </c>
      <c r="BQ266" s="290" t="n">
        <f aca="false">SUMPRODUCT($P$12:$P$265,BQ12:BQ265)</f>
        <v>19.99231603</v>
      </c>
      <c r="BR266" s="290" t="n">
        <f aca="false">SUMPRODUCT($P$12:$P$265,BR12:BR265)</f>
        <v>20.81749887</v>
      </c>
      <c r="BS266" s="290" t="n">
        <f aca="false">SUMPRODUCT($P$12:$P$265,BS12:BS265)</f>
        <v>18.70166217</v>
      </c>
      <c r="BT266" s="290" t="n">
        <f aca="false">SUMPRODUCT($P$12:$P$265,BT12:BT265)</f>
        <v>19.79776311</v>
      </c>
      <c r="BU266" s="290" t="n">
        <f aca="false">SUMPRODUCT($P$12:$P$265,BU12:BU265)</f>
        <v>18.9775801</v>
      </c>
      <c r="BV266" s="290" t="n">
        <f aca="false">SUMPRODUCT($P$12:$P$265,BV12:BV265)</f>
        <v>19.86793007</v>
      </c>
      <c r="BW266" s="290" t="n">
        <f aca="false">SUMPRODUCT($P$12:$P$265,BW12:BW265)</f>
        <v>17.40785908</v>
      </c>
      <c r="BX266" s="290" t="n">
        <f aca="false">SUMPRODUCT($P$12:$P$265,BX12:BX265)</f>
        <v>17.189649408</v>
      </c>
      <c r="BY266" s="290" t="n">
        <f aca="false">SUMPRODUCT($P$12:$P$265,BY12:BY265)</f>
        <v>19.60740843</v>
      </c>
      <c r="BZ266" s="290" t="n">
        <f aca="false">SUMPRODUCT($P$12:$P$265,BZ12:BZ265)</f>
        <v>0.531289052</v>
      </c>
      <c r="CA266" s="290" t="n">
        <f aca="false">SUMPRODUCT($P$12:$P$265,CA12:CA265)</f>
        <v>19.36877045</v>
      </c>
      <c r="CB266" s="290" t="n">
        <f aca="false">SUMPRODUCT($P$12:$P$265,CB12:CB265)</f>
        <v>17.28804158</v>
      </c>
      <c r="CC266" s="290" t="n">
        <f aca="false">SUMPRODUCT($P$12:$P$265,CC12:CC265)</f>
        <v>17.91203848</v>
      </c>
      <c r="CD266" s="290" t="n">
        <f aca="false">SUMPRODUCT($P$12:$P$265,CD12:CD265)</f>
        <v>15.15449153</v>
      </c>
      <c r="CE266" s="290" t="n">
        <f aca="false">SUMPRODUCT($P$12:$P$265,CE12:CE265)</f>
        <v>19.25024695</v>
      </c>
      <c r="CF266" s="290" t="n">
        <f aca="false">SUMPRODUCT($P$12:$P$265,CF12:CF265)</f>
        <v>18.07138198</v>
      </c>
      <c r="CG266" s="290" t="n">
        <f aca="false">SUMPRODUCT($P$12:$P$265,CG12:CG265)</f>
        <v>18.49428296</v>
      </c>
      <c r="CH266" s="290" t="n">
        <f aca="false">SUMPRODUCT($P$12:$P$265,CH12:CH265)</f>
        <v>15.9868757</v>
      </c>
      <c r="CI266" s="290" t="n">
        <f aca="false">SUMPRODUCT($P$12:$P$265,CI12:CI265)</f>
        <v>19.6865666</v>
      </c>
      <c r="CJ266" s="290" t="n">
        <f aca="false">SUMPRODUCT($P$12:$P$265,CJ12:CJ265)</f>
        <v>19.46476586</v>
      </c>
      <c r="CK266" s="290" t="n">
        <f aca="false">SUMPRODUCT($P$12:$P$265,CK12:CK265)</f>
        <v>18.05436295</v>
      </c>
      <c r="CL266" s="290" t="n">
        <f aca="false">SUMPRODUCT($P$12:$P$265,CL12:CL265)</f>
        <v>18.78896687</v>
      </c>
      <c r="CM266" s="290" t="n">
        <f aca="false">SUMPRODUCT($P$12:$P$265,CM12:CM265)</f>
        <v>17.60346792</v>
      </c>
      <c r="CN266" s="290" t="n">
        <f aca="false">SUMPRODUCT($P$12:$P$265,CN12:CN265)</f>
        <v>16.87365951</v>
      </c>
      <c r="CO266" s="290" t="n">
        <f aca="false">SUMPRODUCT($P$12:$P$265,CO12:CO265)</f>
        <v>0</v>
      </c>
      <c r="CP266" s="290" t="n">
        <f aca="false">SUMPRODUCT($P$12:$P$265,CP12:CP265)</f>
        <v>0</v>
      </c>
      <c r="CQ266" s="290" t="n">
        <f aca="false">SUMPRODUCT($P$12:$P$265,CQ12:CQ265)</f>
        <v>0</v>
      </c>
      <c r="CR266" s="290" t="n">
        <f aca="false">SUMPRODUCT($P$12:$P$265,CR12:CR265)</f>
        <v>0</v>
      </c>
      <c r="CS266" s="290" t="n">
        <f aca="false">SUMPRODUCT($P$12:$P$265,CS12:CS265)</f>
        <v>0</v>
      </c>
      <c r="CT266" s="290" t="n">
        <f aca="false">SUMPRODUCT($P$12:$P$265,CT12:CT265)</f>
        <v>0</v>
      </c>
      <c r="CU266" s="290" t="n">
        <f aca="false">SUMPRODUCT($P$12:$P$265,CU12:CU265)</f>
        <v>0</v>
      </c>
      <c r="CV266" s="290" t="n">
        <f aca="false">SUMPRODUCT($P$12:$P$265,CV12:CV265)</f>
        <v>0</v>
      </c>
      <c r="CW266" s="290" t="n">
        <f aca="false">SUMPRODUCT($P$12:$P$265,CW12:CW265)</f>
        <v>0</v>
      </c>
      <c r="CX266" s="290" t="n">
        <f aca="false">SUMPRODUCT($P$12:$P$265,CX12:CX265)</f>
        <v>0</v>
      </c>
      <c r="CY266" s="290" t="n">
        <f aca="false">SUMPRODUCT($P$12:$P$265,CY12:CY265)</f>
        <v>0</v>
      </c>
      <c r="CZ266" s="290" t="n">
        <f aca="false">SUMPRODUCT($P$12:$P$265,CZ12:CZ265)</f>
        <v>0</v>
      </c>
      <c r="DA266" s="290" t="n">
        <f aca="false">SUMPRODUCT($P$12:$P$265,DA12:DA265)</f>
        <v>0</v>
      </c>
      <c r="DB266" s="290" t="n">
        <f aca="false">SUMPRODUCT($P$12:$P$265,DB12:DB265)</f>
        <v>0</v>
      </c>
      <c r="DC266" s="290" t="n">
        <f aca="false">SUMPRODUCT($P$12:$P$265,DC12:DC265)</f>
        <v>0</v>
      </c>
      <c r="DD266" s="290" t="n">
        <f aca="false">SUMPRODUCT($P$12:$P$265,DD12:DD265)</f>
        <v>0</v>
      </c>
      <c r="DE266" s="290" t="n">
        <f aca="false">SUMPRODUCT($P$12:$P$265,DE12:DE265)</f>
        <v>0</v>
      </c>
      <c r="DF266" s="290" t="n">
        <f aca="false">SUMPRODUCT($P$12:$P$265,DF12:DF265)</f>
        <v>0</v>
      </c>
      <c r="DG266" s="290" t="n">
        <f aca="false">SUMPRODUCT($P$12:$P$265,DG12:DG265)</f>
        <v>0</v>
      </c>
      <c r="DH266" s="290" t="n">
        <f aca="false">SUMPRODUCT($P$12:$P$265,DH12:DH265)</f>
        <v>0</v>
      </c>
      <c r="DI266" s="290" t="n">
        <f aca="false">SUMPRODUCT($P$12:$P$265,DI12:DI265)</f>
        <v>0</v>
      </c>
      <c r="DJ266" s="290" t="n">
        <f aca="false">SUMPRODUCT($P$12:$P$265,DJ12:DJ265)</f>
        <v>0</v>
      </c>
      <c r="DK266" s="290" t="n">
        <f aca="false">SUMPRODUCT($P$12:$P$265,DK12:DK265)</f>
        <v>0</v>
      </c>
      <c r="DL266" s="290" t="n">
        <f aca="false">SUMPRODUCT($P$12:$P$265,DL12:DL265)</f>
        <v>0</v>
      </c>
      <c r="DM266" s="290" t="n">
        <f aca="false">SUMPRODUCT($P$12:$P$265,DM12:DM265)</f>
        <v>0</v>
      </c>
      <c r="DN266" s="290" t="n">
        <f aca="false">SUMPRODUCT($P$12:$P$265,DN12:DN265)</f>
        <v>0</v>
      </c>
      <c r="DO266" s="290" t="n">
        <f aca="false">SUMPRODUCT($P$12:$P$265,DO12:DO265)</f>
        <v>0</v>
      </c>
      <c r="DP266" s="290" t="n">
        <f aca="false">SUMPRODUCT($P$12:$P$265,DP12:DP265)</f>
        <v>0</v>
      </c>
      <c r="DQ266" s="290" t="n">
        <f aca="false">SUMPRODUCT($P$12:$P$265,DQ12:DQ265)</f>
        <v>0</v>
      </c>
      <c r="DR266" s="290" t="n">
        <f aca="false">SUMPRODUCT($P$12:$P$265,DR12:DR265)</f>
        <v>0</v>
      </c>
      <c r="DS266" s="290" t="n">
        <f aca="false">SUMPRODUCT($P$12:$P$265,DS12:DS265)</f>
        <v>0</v>
      </c>
      <c r="DT266" s="290" t="n">
        <f aca="false">SUMPRODUCT($P$12:$P$265,DT12:DT265)</f>
        <v>0</v>
      </c>
      <c r="DU266" s="290" t="n">
        <f aca="false">SUMPRODUCT($P$12:$P$265,DU12:DU265)</f>
        <v>0</v>
      </c>
      <c r="DV266" s="290" t="n">
        <f aca="false">SUMPRODUCT($P$12:$P$265,DV12:DV265)</f>
        <v>0</v>
      </c>
      <c r="DW266" s="290" t="n">
        <f aca="false">SUMPRODUCT($P$12:$P$265,DW12:DW265)</f>
        <v>0</v>
      </c>
      <c r="DX266" s="290" t="n">
        <f aca="false">SUMPRODUCT($P$12:$P$265,DX12:DX265)</f>
        <v>0</v>
      </c>
      <c r="DY266" s="290" t="n">
        <f aca="false">SUMPRODUCT($P$12:$P$265,DY12:DY265)</f>
        <v>0</v>
      </c>
      <c r="DZ266" s="290" t="n">
        <f aca="false">SUMPRODUCT($P$12:$P$265,DZ12:DZ265)</f>
        <v>0</v>
      </c>
      <c r="EA266" s="290" t="n">
        <f aca="false">SUMPRODUCT($P$12:$P$265,EA12:EA265)</f>
        <v>0</v>
      </c>
      <c r="EB266" s="290" t="n">
        <f aca="false">SUMPRODUCT($P$12:$P$265,EB12:EB265)</f>
        <v>0</v>
      </c>
      <c r="EC266" s="290" t="n">
        <f aca="false">SUMPRODUCT($P$12:$P$265,EC12:EC265)</f>
        <v>0</v>
      </c>
      <c r="ED266" s="290" t="n">
        <f aca="false">SUMPRODUCT($P$12:$P$265,ED12:ED265)</f>
        <v>0</v>
      </c>
      <c r="EE266" s="290" t="n">
        <f aca="false">SUMPRODUCT($P$12:$P$265,EE12:EE265)</f>
        <v>0</v>
      </c>
      <c r="EF266" s="290" t="n">
        <f aca="false">SUMPRODUCT($P$12:$P$265,EF12:EF265)</f>
        <v>0</v>
      </c>
      <c r="EG266" s="290" t="n">
        <f aca="false">SUMPRODUCT($P$12:$P$265,EG12:EG265)</f>
        <v>0</v>
      </c>
      <c r="EH266" s="290" t="n">
        <f aca="false">SUMPRODUCT($P$12:$P$265,EH12:EH265)</f>
        <v>0</v>
      </c>
      <c r="EI266" s="290" t="n">
        <f aca="false">SUMPRODUCT($P$12:$P$265,EI12:EI265)</f>
        <v>0</v>
      </c>
      <c r="EJ266" s="290" t="n">
        <f aca="false">SUMPRODUCT($P$12:$P$265,EJ12:EJ265)</f>
        <v>0</v>
      </c>
      <c r="EK266" s="290" t="n">
        <f aca="false">SUMPRODUCT($P$12:$P$265,EK12:EK265)</f>
        <v>0</v>
      </c>
      <c r="EL266" s="290" t="n">
        <f aca="false">SUMPRODUCT($P$12:$P$265,EL12:EL265)</f>
        <v>0</v>
      </c>
      <c r="EM266" s="290" t="n">
        <f aca="false">SUMPRODUCT($P$12:$P$265,EM12:EM265)</f>
        <v>0</v>
      </c>
      <c r="EN266" s="290" t="n">
        <f aca="false">SUMPRODUCT($P$12:$P$265,EN12:EN265)</f>
        <v>0</v>
      </c>
      <c r="EO266" s="290" t="n">
        <f aca="false">SUMPRODUCT($P$12:$P$265,EO12:EO265)</f>
        <v>0</v>
      </c>
      <c r="EP266" s="290" t="n">
        <f aca="false">SUMPRODUCT($P$12:$P$265,EP12:EP265)</f>
        <v>0</v>
      </c>
      <c r="EQ266" s="290" t="n">
        <f aca="false">SUMPRODUCT($P$12:$P$265,EQ12:EQ265)</f>
        <v>0</v>
      </c>
      <c r="ER266" s="290" t="n">
        <f aca="false">SUMPRODUCT($P$12:$P$265,ER12:ER265)</f>
        <v>0</v>
      </c>
      <c r="ES266" s="290" t="n">
        <f aca="false">SUMPRODUCT($P$12:$P$265,ES12:ES265)</f>
        <v>0</v>
      </c>
      <c r="ET266" s="290" t="n">
        <f aca="false">SUMPRODUCT($P$12:$P$265,ET12:ET265)</f>
        <v>0</v>
      </c>
      <c r="EU266" s="290" t="n">
        <f aca="false">SUMPRODUCT($P$12:$P$265,EU12:EU265)</f>
        <v>0</v>
      </c>
      <c r="EV266" s="290" t="n">
        <f aca="false">SUMPRODUCT($P$12:$P$265,EV12:EV265)</f>
        <v>0</v>
      </c>
      <c r="EW266" s="290" t="n">
        <f aca="false">SUMPRODUCT($P$12:$P$265,EW12:EW265)</f>
        <v>0</v>
      </c>
      <c r="EX266" s="290" t="n">
        <f aca="false">SUMPRODUCT($P$12:$P$265,EX12:EX265)</f>
        <v>0</v>
      </c>
      <c r="EY266" s="290" t="n">
        <f aca="false">SUMPRODUCT($P$12:$P$265,EY12:EY265)</f>
        <v>0</v>
      </c>
      <c r="EZ266" s="290" t="n">
        <f aca="false">SUMPRODUCT($P$12:$P$265,EZ12:EZ265)</f>
        <v>0</v>
      </c>
      <c r="FA266" s="290" t="n">
        <f aca="false">SUMPRODUCT($P$12:$P$265,FA12:FA265)</f>
        <v>0</v>
      </c>
      <c r="FB266" s="290" t="n">
        <f aca="false">SUMPRODUCT($P$12:$P$265,FB12:FB265)</f>
        <v>0</v>
      </c>
      <c r="FC266" s="290" t="n">
        <f aca="false">SUMPRODUCT($P$12:$P$265,FC12:FC265)</f>
        <v>0</v>
      </c>
      <c r="FD266" s="290" t="n">
        <f aca="false">SUMPRODUCT($P$12:$P$265,FD12:FD265)</f>
        <v>0</v>
      </c>
      <c r="FE266" s="290" t="n">
        <f aca="false">SUMPRODUCT($P$12:$P$265,FE12:FE265)</f>
        <v>0</v>
      </c>
      <c r="FF266" s="290" t="n">
        <f aca="false">SUMPRODUCT($P$12:$P$265,FF12:FF265)</f>
        <v>0</v>
      </c>
      <c r="FG266" s="290" t="n">
        <f aca="false">SUMPRODUCT($P$12:$P$265,FG12:FG265)</f>
        <v>0</v>
      </c>
      <c r="FH266" s="290" t="n">
        <f aca="false">SUMPRODUCT($P$12:$P$265,FH12:FH265)</f>
        <v>0</v>
      </c>
      <c r="FI266" s="290" t="n">
        <f aca="false">SUMPRODUCT($P$12:$P$265,FI12:FI265)</f>
        <v>0</v>
      </c>
      <c r="FJ266" s="290" t="n">
        <f aca="false">SUMPRODUCT($P$12:$P$265,FJ12:FJ265)</f>
        <v>0</v>
      </c>
      <c r="FK266" s="290" t="n">
        <f aca="false">SUMPRODUCT($P$12:$P$265,FK12:FK265)</f>
        <v>0</v>
      </c>
      <c r="FL266" s="290" t="n">
        <f aca="false">SUMPRODUCT($P$12:$P$265,FL12:FL265)</f>
        <v>0</v>
      </c>
      <c r="FM266" s="290" t="n">
        <f aca="false">SUMPRODUCT($P$12:$P$265,FM12:FM265)</f>
        <v>0</v>
      </c>
      <c r="FN266" s="290" t="n">
        <f aca="false">SUMPRODUCT($P$12:$P$265,FN12:FN265)</f>
        <v>0</v>
      </c>
      <c r="FO266" s="290" t="n">
        <f aca="false">SUMPRODUCT($P$12:$P$265,FO12:FO265)</f>
        <v>0</v>
      </c>
      <c r="FP266" s="290" t="n">
        <f aca="false">SUMPRODUCT($P$12:$P$265,FP12:FP265)</f>
        <v>0</v>
      </c>
      <c r="FQ266" s="290" t="n">
        <f aca="false">SUMPRODUCT($P$12:$P$265,FQ12:FQ265)</f>
        <v>0</v>
      </c>
      <c r="FR266" s="290" t="n">
        <f aca="false">SUMPRODUCT($P$12:$P$265,FR12:FR265)</f>
        <v>0</v>
      </c>
      <c r="FS266" s="290" t="n">
        <f aca="false">SUMPRODUCT($P$12:$P$265,FS12:FS265)</f>
        <v>0</v>
      </c>
      <c r="FT266" s="290" t="n">
        <f aca="false">SUMPRODUCT($P$12:$P$265,FT12:FT265)</f>
        <v>0</v>
      </c>
      <c r="FU266" s="290" t="n">
        <f aca="false">SUMPRODUCT($P$12:$P$265,FU12:FU265)</f>
        <v>0</v>
      </c>
      <c r="FV266" s="290" t="n">
        <f aca="false">SUMPRODUCT($P$12:$P$265,FV12:FV265)</f>
        <v>0</v>
      </c>
      <c r="FW266" s="290" t="n">
        <f aca="false">SUMPRODUCT($P$12:$P$265,FW12:FW265)</f>
        <v>0</v>
      </c>
      <c r="FX266" s="290" t="n">
        <f aca="false">SUMPRODUCT($P$12:$P$265,FX12:FX265)</f>
        <v>0</v>
      </c>
      <c r="FY266" s="290" t="n">
        <f aca="false">SUMPRODUCT($P$12:$P$265,FY12:FY265)</f>
        <v>0</v>
      </c>
      <c r="FZ266" s="290" t="n">
        <f aca="false">SUMPRODUCT($P$12:$P$265,FZ12:FZ265)</f>
        <v>0</v>
      </c>
      <c r="GA266" s="290" t="n">
        <f aca="false">SUMPRODUCT($P$12:$P$265,GA12:GA265)</f>
        <v>0</v>
      </c>
      <c r="GB266" s="290" t="n">
        <f aca="false">SUMPRODUCT($P$12:$P$265,GB12:GB265)</f>
        <v>0</v>
      </c>
      <c r="GC266" s="290" t="n">
        <f aca="false">SUMPRODUCT($P$12:$P$265,GC12:GC265)</f>
        <v>0</v>
      </c>
      <c r="GD266" s="290" t="n">
        <f aca="false">SUMPRODUCT($P$12:$P$265,GD12:GD265)</f>
        <v>0</v>
      </c>
      <c r="GE266" s="290" t="n">
        <f aca="false">SUMPRODUCT($P$12:$P$265,GE12:GE265)</f>
        <v>0</v>
      </c>
      <c r="GF266" s="290" t="n">
        <f aca="false">SUMPRODUCT($P$12:$P$265,GF12:GF265)</f>
        <v>0</v>
      </c>
      <c r="GG266" s="290" t="n">
        <f aca="false">SUMPRODUCT($P$12:$P$265,GG12:GG265)</f>
        <v>0</v>
      </c>
      <c r="GH266" s="290" t="n">
        <f aca="false">SUMPRODUCT($P$12:$P$265,GH12:GH265)</f>
        <v>0</v>
      </c>
      <c r="GI266" s="290" t="n">
        <f aca="false">SUMPRODUCT($P$12:$P$265,GI12:GI265)</f>
        <v>0</v>
      </c>
      <c r="GJ266" s="290" t="n">
        <f aca="false">SUMPRODUCT($P$12:$P$265,GJ12:GJ265)</f>
        <v>0</v>
      </c>
      <c r="GK266" s="290" t="n">
        <f aca="false">SUMPRODUCT($P$12:$P$265,GK12:GK265)</f>
        <v>0</v>
      </c>
      <c r="GL266" s="290" t="n">
        <f aca="false">SUMPRODUCT($P$12:$P$265,GL12:GL265)</f>
        <v>0</v>
      </c>
      <c r="GM266" s="290" t="n">
        <f aca="false">SUMPRODUCT($P$12:$P$265,GM12:GM265)</f>
        <v>0</v>
      </c>
      <c r="GN266" s="290" t="n">
        <f aca="false">SUMPRODUCT($P$12:$P$265,GN12:GN265)</f>
        <v>0</v>
      </c>
      <c r="GO266" s="290" t="n">
        <f aca="false">SUMPRODUCT($P$12:$P$265,GO12:GO265)</f>
        <v>0</v>
      </c>
      <c r="GP266" s="290" t="n">
        <f aca="false">SUMPRODUCT($P$12:$P$265,GP12:GP265)</f>
        <v>0</v>
      </c>
      <c r="GQ266" s="290" t="n">
        <f aca="false">SUMPRODUCT($P$12:$P$265,GQ12:GQ265)</f>
        <v>0</v>
      </c>
      <c r="GR266" s="290" t="n">
        <f aca="false">SUMPRODUCT($P$12:$P$265,GR12:GR265)</f>
        <v>0</v>
      </c>
      <c r="GS266" s="290" t="n">
        <f aca="false">SUMPRODUCT($P$12:$P$265,GS12:GS265)</f>
        <v>0</v>
      </c>
      <c r="GT266" s="290" t="n">
        <f aca="false">SUMPRODUCT($P$12:$P$265,GT12:GT265)</f>
        <v>0</v>
      </c>
      <c r="GU266" s="290" t="n">
        <f aca="false">SUMPRODUCT($P$12:$P$265,GU12:GU265)</f>
        <v>0</v>
      </c>
      <c r="GV266" s="290" t="n">
        <f aca="false">SUMPRODUCT($P$12:$P$265,GV12:GV265)</f>
        <v>0</v>
      </c>
      <c r="GW266" s="290" t="n">
        <f aca="false">SUMPRODUCT($P$12:$P$265,GW12:GW265)</f>
        <v>0</v>
      </c>
      <c r="GX266" s="290" t="n">
        <f aca="false">SUMPRODUCT($P$12:$P$265,GX12:GX265)</f>
        <v>0</v>
      </c>
      <c r="GY266" s="290" t="n">
        <f aca="false">SUMPRODUCT($P$12:$P$265,GY12:GY265)</f>
        <v>0</v>
      </c>
      <c r="GZ266" s="290" t="n">
        <f aca="false">SUMPRODUCT($P$12:$P$265,GZ12:GZ265)</f>
        <v>0</v>
      </c>
      <c r="HA266" s="290" t="n">
        <f aca="false">SUMPRODUCT($P$12:$P$265,HA12:HA265)</f>
        <v>0</v>
      </c>
      <c r="HB266" s="290" t="n">
        <f aca="false">SUMPRODUCT($P$12:$P$265,HB12:HB265)</f>
        <v>0</v>
      </c>
      <c r="HC266" s="290" t="n">
        <f aca="false">SUMPRODUCT($P$12:$P$265,HC12:HC265)</f>
        <v>0</v>
      </c>
      <c r="HD266" s="290" t="n">
        <f aca="false">SUMPRODUCT($P$12:$P$265,HD12:HD265)</f>
        <v>0</v>
      </c>
      <c r="HE266" s="290" t="n">
        <f aca="false">SUMPRODUCT($P$12:$P$265,HE12:HE265)</f>
        <v>0</v>
      </c>
      <c r="HF266" s="290" t="n">
        <f aca="false">SUMPRODUCT($P$12:$P$265,HF12:HF265)</f>
        <v>0</v>
      </c>
      <c r="HG266" s="290" t="n">
        <f aca="false">SUMPRODUCT($P$12:$P$265,HG12:HG265)</f>
        <v>0</v>
      </c>
      <c r="HH266" s="290" t="n">
        <f aca="false">SUMPRODUCT($P$12:$P$265,HH12:HH265)</f>
        <v>0</v>
      </c>
      <c r="HI266" s="290" t="n">
        <f aca="false">SUMPRODUCT($P$12:$P$265,HI12:HI265)</f>
        <v>0</v>
      </c>
      <c r="HJ266" s="290" t="n">
        <f aca="false">SUMPRODUCT($P$12:$P$265,HJ12:HJ265)</f>
        <v>0</v>
      </c>
      <c r="HK266" s="290" t="n">
        <f aca="false">SUMPRODUCT($P$12:$P$265,HK12:HK265)</f>
        <v>0</v>
      </c>
      <c r="HL266" s="290" t="n">
        <f aca="false">SUMPRODUCT($P$12:$P$265,HL12:HL265)</f>
        <v>0</v>
      </c>
      <c r="HM266" s="290" t="n">
        <f aca="false">SUMPRODUCT($P$12:$P$265,HM12:HM265)</f>
        <v>0</v>
      </c>
      <c r="HN266" s="290" t="n">
        <f aca="false">SUMPRODUCT($P$12:$P$265,HN12:HN265)</f>
        <v>0</v>
      </c>
      <c r="HO266" s="290" t="n">
        <f aca="false">SUMPRODUCT($P$12:$P$265,HO12:HO265)</f>
        <v>0</v>
      </c>
      <c r="HP266" s="290" t="n">
        <f aca="false">SUMPRODUCT($P$12:$P$265,HP12:HP265)</f>
        <v>0</v>
      </c>
      <c r="HQ266" s="290" t="n">
        <f aca="false">SUMPRODUCT($P$12:$P$265,HQ12:HQ265)</f>
        <v>0</v>
      </c>
      <c r="HR266" s="290" t="n">
        <f aca="false">SUMPRODUCT($P$12:$P$265,HR12:HR265)</f>
        <v>0</v>
      </c>
      <c r="HS266" s="290" t="n">
        <f aca="false">SUMPRODUCT($P$12:$P$265,HS12:HS265)</f>
        <v>0</v>
      </c>
      <c r="HT266" s="290" t="n">
        <f aca="false">SUMPRODUCT($P$12:$P$265,HT12:HT265)</f>
        <v>0</v>
      </c>
      <c r="HU266" s="290" t="n">
        <f aca="false">SUMPRODUCT($P$12:$P$265,HU12:HU265)</f>
        <v>0</v>
      </c>
      <c r="HV266" s="290" t="n">
        <f aca="false">SUMPRODUCT($P$12:$P$265,HV12:HV265)</f>
        <v>0</v>
      </c>
      <c r="HW266" s="290" t="n">
        <f aca="false">SUMPRODUCT($P$12:$P$265,HW12:HW265)</f>
        <v>0</v>
      </c>
      <c r="HX266" s="290" t="n">
        <f aca="false">SUMPRODUCT($P$12:$P$265,HX12:HX265)</f>
        <v>0</v>
      </c>
      <c r="HY266" s="290" t="n">
        <f aca="false">SUMPRODUCT($P$12:$P$265,HY12:HY265)</f>
        <v>0</v>
      </c>
      <c r="HZ266" s="290" t="n">
        <f aca="false">SUMPRODUCT($P$12:$P$265,HZ12:HZ265)</f>
        <v>0</v>
      </c>
      <c r="IA266" s="290" t="n">
        <f aca="false">SUMPRODUCT($P$12:$P$265,IA12:IA265)</f>
        <v>0</v>
      </c>
      <c r="IB266" s="290" t="n">
        <f aca="false">SUMPRODUCT($P$12:$P$265,IB12:IB265)</f>
        <v>0</v>
      </c>
      <c r="IC266" s="290" t="n">
        <f aca="false">SUMPRODUCT($P$12:$P$265,IC12:IC265)</f>
        <v>0</v>
      </c>
      <c r="ID266" s="290" t="n">
        <f aca="false">SUMPRODUCT($P$12:$P$265,ID12:ID265)</f>
        <v>0</v>
      </c>
      <c r="IE266" s="290" t="n">
        <f aca="false">SUMPRODUCT($P$12:$P$265,IE12:IE265)</f>
        <v>0</v>
      </c>
      <c r="IF266" s="290" t="n">
        <f aca="false">SUMPRODUCT($P$12:$P$265,IF12:IF265)</f>
        <v>0</v>
      </c>
      <c r="IG266" s="290" t="n">
        <f aca="false">SUMPRODUCT($P$12:$P$265,IG12:IG265)</f>
        <v>0</v>
      </c>
      <c r="IH266" s="290" t="n">
        <f aca="false">SUMPRODUCT($P$12:$P$265,IH12:IH265)</f>
        <v>0</v>
      </c>
      <c r="II266" s="290" t="n">
        <f aca="false">SUMPRODUCT($P$12:$P$265,II12:II265)</f>
        <v>0</v>
      </c>
      <c r="IJ266" s="290" t="n">
        <f aca="false">SUMPRODUCT($P$12:$P$265,IJ12:IJ265)</f>
        <v>0</v>
      </c>
      <c r="IK266" s="290" t="n">
        <f aca="false">SUMPRODUCT($P$12:$P$265,IK12:IK265)</f>
        <v>0</v>
      </c>
      <c r="IL266" s="290" t="n">
        <f aca="false">SUMPRODUCT($P$12:$P$265,IL12:IL265)</f>
        <v>0</v>
      </c>
      <c r="IM266" s="290" t="n">
        <f aca="false">SUMPRODUCT($P$12:$P$265,IM12:IM265)</f>
        <v>0</v>
      </c>
      <c r="IN266" s="290" t="n">
        <f aca="false">SUMPRODUCT($P$12:$P$265,IN12:IN265)</f>
        <v>0</v>
      </c>
      <c r="IO266" s="290" t="n">
        <f aca="false">SUMPRODUCT($P$12:$P$265,IO12:IO265)</f>
        <v>0</v>
      </c>
      <c r="IP266" s="290" t="n">
        <f aca="false">SUMPRODUCT($P$12:$P$265,IP12:IP265)</f>
        <v>0</v>
      </c>
      <c r="IQ266" s="290" t="n">
        <f aca="false">SUMPRODUCT($P$12:$P$265,IQ12:IQ265)</f>
        <v>0</v>
      </c>
      <c r="IR266" s="290" t="n">
        <f aca="false">SUMPRODUCT($P$12:$P$265,IR12:IR265)</f>
        <v>0</v>
      </c>
      <c r="IS266" s="290" t="n">
        <f aca="false">SUMPRODUCT($P$12:$P$265,IS12:IS265)</f>
        <v>0</v>
      </c>
      <c r="IT266" s="290" t="n">
        <f aca="false">SUMPRODUCT($P$12:$P$265,IT12:IT265)</f>
        <v>0</v>
      </c>
      <c r="IU266" s="290" t="n">
        <f aca="false">SUMPRODUCT($P$12:$P$265,IU12:IU265)</f>
        <v>0</v>
      </c>
      <c r="IV266" s="290" t="n">
        <f aca="false">SUMPRODUCT($P$12:$P$265,IV12:IV265)</f>
        <v>0</v>
      </c>
      <c r="IW266" s="290" t="n">
        <f aca="false">SUMPRODUCT($P$12:$P$265,IW12:IW265)</f>
        <v>0</v>
      </c>
      <c r="IX266" s="290" t="n">
        <f aca="false">SUMPRODUCT($P$12:$P$265,IX12:IX265)</f>
        <v>0</v>
      </c>
      <c r="IY266" s="290" t="n">
        <f aca="false">SUMPRODUCT($P$12:$P$265,IY12:IY265)</f>
        <v>0</v>
      </c>
      <c r="IZ266" s="290" t="n">
        <f aca="false">SUMPRODUCT($P$12:$P$265,IZ12:IZ265)</f>
        <v>0</v>
      </c>
      <c r="JA266" s="290" t="n">
        <f aca="false">SUMPRODUCT($P$12:$P$265,JA12:JA265)</f>
        <v>0</v>
      </c>
      <c r="JB266" s="290" t="n">
        <f aca="false">SUMPRODUCT($P$12:$P$265,JB12:JB265)</f>
        <v>0</v>
      </c>
      <c r="JC266" s="290" t="n">
        <f aca="false">SUMPRODUCT($P$12:$P$265,JC12:JC265)</f>
        <v>0</v>
      </c>
      <c r="JD266" s="290" t="n">
        <f aca="false">SUMPRODUCT($P$12:$P$265,JD12:JD265)</f>
        <v>0</v>
      </c>
      <c r="JE266" s="290" t="n">
        <f aca="false">SUMPRODUCT($P$12:$P$265,JE12:JE265)</f>
        <v>0</v>
      </c>
      <c r="JF266" s="290" t="n">
        <f aca="false">SUMPRODUCT($P$12:$P$265,JF12:JF265)</f>
        <v>0</v>
      </c>
      <c r="JG266" s="290" t="n">
        <f aca="false">SUMPRODUCT($P$12:$P$265,JG12:JG265)</f>
        <v>0</v>
      </c>
      <c r="JH266" s="290" t="n">
        <f aca="false">SUMPRODUCT($P$12:$P$265,JH12:JH265)</f>
        <v>0</v>
      </c>
      <c r="JI266" s="290" t="n">
        <f aca="false">SUMPRODUCT($P$12:$P$265,JI12:JI265)</f>
        <v>0</v>
      </c>
      <c r="JJ266" s="290" t="n">
        <f aca="false">SUMPRODUCT($P$12:$P$265,JJ12:JJ265)</f>
        <v>0</v>
      </c>
      <c r="JK266" s="290" t="n">
        <f aca="false">SUMPRODUCT($P$12:$P$265,JK12:JK265)</f>
        <v>0</v>
      </c>
      <c r="JL266" s="290" t="n">
        <f aca="false">SUMPRODUCT($P$12:$P$265,JL12:JL265)</f>
        <v>0</v>
      </c>
      <c r="JM266" s="290" t="n">
        <f aca="false">SUMPRODUCT($P$12:$P$265,JM12:JM265)</f>
        <v>0</v>
      </c>
      <c r="JN266" s="290" t="n">
        <f aca="false">SUMPRODUCT($P$12:$P$265,JN12:JN265)</f>
        <v>0</v>
      </c>
      <c r="JO266" s="290" t="n">
        <f aca="false">SUMPRODUCT($P$12:$P$265,JO12:JO265)</f>
        <v>0</v>
      </c>
      <c r="JP266" s="290" t="n">
        <f aca="false">SUMPRODUCT($P$12:$P$265,JP12:JP265)</f>
        <v>0</v>
      </c>
      <c r="JQ266" s="290" t="n">
        <f aca="false">SUMPRODUCT($P$12:$P$265,JQ12:JQ265)</f>
        <v>0</v>
      </c>
      <c r="JR266" s="290" t="n">
        <f aca="false">SUMPRODUCT($P$12:$P$265,JR12:JR265)</f>
        <v>0</v>
      </c>
      <c r="JS266" s="290" t="n">
        <f aca="false">SUMPRODUCT($P$12:$P$265,JS12:JS265)</f>
        <v>0</v>
      </c>
      <c r="JT266" s="290" t="n">
        <f aca="false">SUMPRODUCT($P$12:$P$265,JT12:JT265)</f>
        <v>0</v>
      </c>
      <c r="JU266" s="290" t="n">
        <f aca="false">SUMPRODUCT($P$12:$P$265,JU12:JU265)</f>
        <v>0</v>
      </c>
      <c r="JV266" s="290" t="n">
        <f aca="false">SUMPRODUCT($P$12:$P$265,JV12:JV265)</f>
        <v>0</v>
      </c>
      <c r="JW266" s="290" t="n">
        <f aca="false">SUMPRODUCT($P$12:$P$265,JW12:JW265)</f>
        <v>0</v>
      </c>
      <c r="JX266" s="290" t="n">
        <f aca="false">SUMPRODUCT($P$12:$P$265,JX12:JX265)</f>
        <v>0</v>
      </c>
      <c r="JY266" s="290" t="n">
        <f aca="false">SUMPRODUCT($P$12:$P$265,JY12:JY265)</f>
        <v>0</v>
      </c>
      <c r="JZ266" s="290" t="n">
        <f aca="false">SUMPRODUCT($P$12:$P$265,JZ12:JZ265)</f>
        <v>0</v>
      </c>
      <c r="KA266" s="290" t="n">
        <f aca="false">SUMPRODUCT($P$12:$P$265,KA12:KA265)</f>
        <v>0</v>
      </c>
      <c r="KB266" s="290" t="n">
        <f aca="false">SUMPRODUCT($P$12:$P$265,KB12:KB265)</f>
        <v>0</v>
      </c>
      <c r="KC266" s="290" t="n">
        <f aca="false">SUMPRODUCT($P$12:$P$265,KC12:KC265)</f>
        <v>0</v>
      </c>
      <c r="KD266" s="290" t="n">
        <f aca="false">SUMPRODUCT($P$12:$P$265,KD12:KD265)</f>
        <v>0</v>
      </c>
      <c r="KE266" s="290" t="n">
        <f aca="false">SUMPRODUCT($P$12:$P$265,KE12:KE265)</f>
        <v>0</v>
      </c>
      <c r="KF266" s="290" t="n">
        <f aca="false">SUMPRODUCT($P$12:$P$265,KF12:KF265)</f>
        <v>0</v>
      </c>
      <c r="KG266" s="290" t="n">
        <f aca="false">SUMPRODUCT($P$12:$P$265,KG12:KG265)</f>
        <v>0</v>
      </c>
      <c r="KH266" s="290" t="n">
        <f aca="false">SUMPRODUCT($P$12:$P$265,KH12:KH265)</f>
        <v>0</v>
      </c>
      <c r="KI266" s="290" t="n">
        <f aca="false">SUMPRODUCT($P$12:$P$265,KI12:KI265)</f>
        <v>0</v>
      </c>
      <c r="KJ266" s="290" t="n">
        <f aca="false">SUMPRODUCT($P$12:$P$265,KJ12:KJ265)</f>
        <v>0</v>
      </c>
      <c r="KK266" s="290" t="n">
        <f aca="false">SUMPRODUCT($P$12:$P$265,KK12:KK265)</f>
        <v>0</v>
      </c>
      <c r="KL266" s="290" t="n">
        <f aca="false">SUMPRODUCT($P$12:$P$265,KL12:KL265)</f>
        <v>0</v>
      </c>
      <c r="KM266" s="290" t="n">
        <f aca="false">SUMPRODUCT($P$12:$P$265,KM12:KM265)</f>
        <v>0</v>
      </c>
      <c r="KN266" s="290" t="n">
        <f aca="false">SUMPRODUCT($P$12:$P$265,KN12:KN265)</f>
        <v>0</v>
      </c>
      <c r="KO266" s="290" t="n">
        <f aca="false">SUMPRODUCT($P$12:$P$265,KO12:KO265)</f>
        <v>0</v>
      </c>
      <c r="KP266" s="290" t="n">
        <f aca="false">SUMPRODUCT($P$12:$P$265,KP12:KP265)</f>
        <v>0</v>
      </c>
      <c r="KQ266" s="290" t="n">
        <f aca="false">SUMPRODUCT($P$12:$P$265,KQ12:KQ265)</f>
        <v>0</v>
      </c>
      <c r="KR266" s="290" t="n">
        <f aca="false">SUMPRODUCT($P$12:$P$265,KR12:KR265)</f>
        <v>0</v>
      </c>
      <c r="KS266" s="290" t="n">
        <f aca="false">SUMPRODUCT($P$12:$P$265,KS12:KS265)</f>
        <v>0</v>
      </c>
      <c r="KT266" s="290" t="n">
        <f aca="false">SUMPRODUCT($P$12:$P$265,KT12:KT265)</f>
        <v>0</v>
      </c>
      <c r="KU266" s="290" t="n">
        <f aca="false">SUMPRODUCT($P$12:$P$265,KU12:KU265)</f>
        <v>0</v>
      </c>
      <c r="KV266" s="290" t="n">
        <f aca="false">SUMPRODUCT($P$12:$P$265,KV12:KV265)</f>
        <v>0</v>
      </c>
      <c r="KW266" s="290" t="n">
        <f aca="false">SUMPRODUCT($P$12:$P$265,KW12:KW265)</f>
        <v>0</v>
      </c>
      <c r="KX266" s="290" t="n">
        <f aca="false">SUMPRODUCT($P$12:$P$265,KX12:KX265)</f>
        <v>0</v>
      </c>
      <c r="KY266" s="290" t="n">
        <f aca="false">SUMPRODUCT($P$12:$P$265,KY12:KY265)</f>
        <v>0</v>
      </c>
      <c r="KZ266" s="290" t="n">
        <f aca="false">SUMPRODUCT($P$12:$P$265,KZ12:KZ265)</f>
        <v>0</v>
      </c>
      <c r="LA266" s="290" t="n">
        <f aca="false">SUMPRODUCT($P$12:$P$265,LA12:LA265)</f>
        <v>0</v>
      </c>
      <c r="LB266" s="290" t="n">
        <f aca="false">SUMPRODUCT($P$12:$P$265,LB12:LB265)</f>
        <v>0</v>
      </c>
      <c r="LC266" s="290" t="n">
        <f aca="false">SUMPRODUCT($P$12:$P$265,LC12:LC265)</f>
        <v>0</v>
      </c>
      <c r="LD266" s="290" t="n">
        <f aca="false">SUMPRODUCT($P$12:$P$265,LD12:LD265)</f>
        <v>0</v>
      </c>
      <c r="LE266" s="290" t="n">
        <f aca="false">SUMPRODUCT($P$12:$P$265,LE12:LE265)</f>
        <v>0</v>
      </c>
      <c r="LF266" s="290" t="n">
        <f aca="false">SUMPRODUCT($P$12:$P$265,LF12:LF265)</f>
        <v>0</v>
      </c>
      <c r="LG266" s="290" t="n">
        <f aca="false">SUMPRODUCT($P$12:$P$265,LG12:LG265)</f>
        <v>0</v>
      </c>
      <c r="LH266" s="290" t="n">
        <f aca="false">SUMPRODUCT($P$12:$P$265,LH12:LH265)</f>
        <v>0</v>
      </c>
      <c r="LI266" s="290" t="n">
        <f aca="false">SUMPRODUCT($P$12:$P$265,LI12:LI265)</f>
        <v>0</v>
      </c>
      <c r="LJ266" s="290" t="n">
        <f aca="false">SUMPRODUCT($P$12:$P$265,LJ12:LJ265)</f>
        <v>0</v>
      </c>
      <c r="LK266" s="290" t="n">
        <f aca="false">SUMPRODUCT($P$12:$P$265,LK12:LK265)</f>
        <v>0</v>
      </c>
      <c r="LL266" s="290" t="n">
        <f aca="false">SUMPRODUCT($P$12:$P$265,LL12:LL265)</f>
        <v>0</v>
      </c>
      <c r="LM266" s="290" t="n">
        <f aca="false">SUMPRODUCT($P$12:$P$265,LM12:LM265)</f>
        <v>0</v>
      </c>
      <c r="LN266" s="290" t="n">
        <f aca="false">SUMPRODUCT($P$12:$P$265,LN12:LN265)</f>
        <v>0</v>
      </c>
      <c r="LO266" s="290" t="n">
        <f aca="false">SUMPRODUCT($P$12:$P$265,LO12:LO265)</f>
        <v>0</v>
      </c>
      <c r="LP266" s="290" t="n">
        <f aca="false">SUMPRODUCT($P$12:$P$265,LP12:LP265)</f>
        <v>0</v>
      </c>
      <c r="LQ266" s="290" t="n">
        <f aca="false">SUMPRODUCT($P$12:$P$265,LQ12:LQ265)</f>
        <v>0</v>
      </c>
      <c r="LR266" s="290" t="n">
        <f aca="false">SUMPRODUCT($P$12:$P$265,LR12:LR265)</f>
        <v>0</v>
      </c>
      <c r="LS266" s="290" t="n">
        <f aca="false">SUMPRODUCT($P$12:$P$265,LS12:LS265)</f>
        <v>0</v>
      </c>
      <c r="LT266" s="290" t="n">
        <f aca="false">SUMPRODUCT($P$12:$P$265,LT12:LT265)</f>
        <v>0</v>
      </c>
      <c r="LU266" s="290" t="n">
        <f aca="false">SUMPRODUCT($P$12:$P$265,LU12:LU265)</f>
        <v>0</v>
      </c>
      <c r="LV266" s="290" t="n">
        <f aca="false">SUMPRODUCT($P$12:$P$265,LV12:LV265)</f>
        <v>0</v>
      </c>
      <c r="LW266" s="290" t="n">
        <f aca="false">SUMPRODUCT($P$12:$P$265,LW12:LW265)</f>
        <v>0</v>
      </c>
      <c r="LX266" s="290" t="n">
        <f aca="false">SUMPRODUCT($P$12:$P$265,LX12:LX265)</f>
        <v>0</v>
      </c>
      <c r="LY266" s="290" t="n">
        <f aca="false">SUMPRODUCT($P$12:$P$265,LY12:LY265)</f>
        <v>0</v>
      </c>
      <c r="LZ266" s="290" t="n">
        <f aca="false">SUMPRODUCT($P$12:$P$265,LZ12:LZ265)</f>
        <v>0</v>
      </c>
      <c r="MA266" s="290" t="n">
        <f aca="false">SUMPRODUCT($P$12:$P$265,MA12:MA265)</f>
        <v>0</v>
      </c>
      <c r="MB266" s="290" t="n">
        <f aca="false">SUMPRODUCT($P$12:$P$265,MB12:MB265)</f>
        <v>0</v>
      </c>
      <c r="MC266" s="290" t="n">
        <f aca="false">SUMPRODUCT($P$12:$P$265,MC12:MC265)</f>
        <v>0</v>
      </c>
      <c r="MD266" s="290" t="n">
        <f aca="false">SUMPRODUCT($P$12:$P$265,MD12:MD265)</f>
        <v>0</v>
      </c>
      <c r="ME266" s="290" t="n">
        <f aca="false">SUMPRODUCT($P$12:$P$265,ME12:ME265)</f>
        <v>0</v>
      </c>
      <c r="MF266" s="290" t="n">
        <f aca="false">SUMPRODUCT($P$12:$P$265,MF12:MF265)</f>
        <v>0</v>
      </c>
      <c r="MG266" s="290" t="n">
        <f aca="false">SUMPRODUCT($P$12:$P$265,MG12:MG265)</f>
        <v>0</v>
      </c>
      <c r="MH266" s="290" t="n">
        <f aca="false">SUMPRODUCT($P$12:$P$265,MH12:MH265)</f>
        <v>0</v>
      </c>
      <c r="MI266" s="290" t="n">
        <f aca="false">SUMPRODUCT($P$12:$P$265,MI12:MI265)</f>
        <v>0</v>
      </c>
      <c r="MJ266" s="290" t="n">
        <f aca="false">SUMPRODUCT($P$12:$P$265,MJ12:MJ265)</f>
        <v>0</v>
      </c>
      <c r="MK266" s="290" t="n">
        <f aca="false">SUMPRODUCT($P$12:$P$265,MK12:MK265)</f>
        <v>0</v>
      </c>
      <c r="ML266" s="290" t="n">
        <f aca="false">SUMPRODUCT($P$12:$P$265,ML12:ML265)</f>
        <v>0</v>
      </c>
      <c r="MM266" s="290" t="n">
        <f aca="false">SUMPRODUCT($P$12:$P$265,MM12:MM265)</f>
        <v>0</v>
      </c>
      <c r="MN266" s="290" t="n">
        <f aca="false">SUMPRODUCT($P$12:$P$265,MN12:MN265)</f>
        <v>0</v>
      </c>
      <c r="MO266" s="290" t="n">
        <f aca="false">SUMPRODUCT($P$12:$P$265,MO12:MO265)</f>
        <v>0</v>
      </c>
      <c r="MP266" s="290" t="n">
        <f aca="false">SUMPRODUCT($P$12:$P$265,MP12:MP265)</f>
        <v>0</v>
      </c>
      <c r="MQ266" s="290" t="n">
        <f aca="false">SUMPRODUCT($P$12:$P$265,MQ12:MQ265)</f>
        <v>0</v>
      </c>
      <c r="MR266" s="290" t="n">
        <f aca="false">SUMPRODUCT($P$12:$P$265,MR12:MR265)</f>
        <v>0</v>
      </c>
      <c r="MS266" s="290" t="n">
        <f aca="false">SUMPRODUCT($P$12:$P$265,MS12:MS265)</f>
        <v>0</v>
      </c>
      <c r="MT266" s="290" t="n">
        <f aca="false">SUMPRODUCT($P$12:$P$265,MT12:MT265)</f>
        <v>0</v>
      </c>
      <c r="MU266" s="290" t="n">
        <f aca="false">SUMPRODUCT($P$12:$P$265,MU12:MU265)</f>
        <v>0</v>
      </c>
      <c r="MV266" s="290" t="n">
        <f aca="false">SUMPRODUCT($P$12:$P$265,MV12:MV265)</f>
        <v>0</v>
      </c>
      <c r="MW266" s="290" t="n">
        <f aca="false">SUMPRODUCT($P$12:$P$265,MW12:MW265)</f>
        <v>0</v>
      </c>
      <c r="MX266" s="290" t="n">
        <f aca="false">SUMPRODUCT($P$12:$P$265,MX12:MX265)</f>
        <v>0</v>
      </c>
      <c r="MY266" s="290" t="n">
        <f aca="false">SUMPRODUCT($P$12:$P$265,MY12:MY265)</f>
        <v>0</v>
      </c>
      <c r="MZ266" s="290" t="n">
        <f aca="false">SUMPRODUCT($P$12:$P$265,MZ12:MZ265)</f>
        <v>0</v>
      </c>
      <c r="NA266" s="290" t="n">
        <f aca="false">SUMPRODUCT($P$12:$P$265,NA12:NA265)</f>
        <v>0</v>
      </c>
      <c r="NB266" s="290" t="n">
        <f aca="false">SUMPRODUCT($P$12:$P$265,NB12:NB265)</f>
        <v>0</v>
      </c>
      <c r="NC266" s="290" t="n">
        <f aca="false">SUMPRODUCT($P$12:$P$265,NC12:NC265)</f>
        <v>0</v>
      </c>
      <c r="ND266" s="290" t="n">
        <f aca="false">SUMPRODUCT($P$12:$P$265,ND12:ND265)</f>
        <v>0</v>
      </c>
      <c r="NE266" s="290" t="n">
        <f aca="false">SUMPRODUCT($P$12:$P$265,NE12:NE265)</f>
        <v>0</v>
      </c>
      <c r="NF266" s="290" t="n">
        <f aca="false">SUMPRODUCT($P$12:$P$265,NF12:NF265)</f>
        <v>0</v>
      </c>
      <c r="NG266" s="290" t="n">
        <f aca="false">SUMPRODUCT($P$12:$P$265,NG12:NG265)</f>
        <v>0</v>
      </c>
      <c r="NH266" s="290" t="n">
        <f aca="false">SUMPRODUCT($P$12:$P$265,NH12:NH265)</f>
        <v>0</v>
      </c>
      <c r="NI266" s="290" t="n">
        <f aca="false">SUMPRODUCT($P$12:$P$265,NI12:NI265)</f>
        <v>0</v>
      </c>
      <c r="NJ266" s="290" t="n">
        <f aca="false">SUMPRODUCT($P$12:$P$265,NJ12:NJ265)</f>
        <v>0</v>
      </c>
      <c r="NK266" s="290" t="n">
        <f aca="false">SUMPRODUCT($P$12:$P$265,NK12:NK265)</f>
        <v>0</v>
      </c>
      <c r="NL266" s="290" t="n">
        <f aca="false">SUMPRODUCT($P$12:$P$265,NL12:NL265)</f>
        <v>0</v>
      </c>
      <c r="NM266" s="290" t="n">
        <f aca="false">SUMPRODUCT($P$12:$P$265,NM12:NM265)</f>
        <v>0</v>
      </c>
      <c r="NN266" s="290" t="n">
        <f aca="false">SUMPRODUCT($P$12:$P$265,NN12:NN265)</f>
        <v>0</v>
      </c>
      <c r="NO266" s="290" t="n">
        <f aca="false">SUMPRODUCT($P$12:$P$265,NO12:NO265)</f>
        <v>0</v>
      </c>
      <c r="NP266" s="290" t="n">
        <f aca="false">SUMPRODUCT($P$12:$P$265,NP12:NP265)</f>
        <v>0</v>
      </c>
      <c r="NQ266" s="290" t="n">
        <f aca="false">SUMPRODUCT($P$12:$P$265,NQ12:NQ265)</f>
        <v>0</v>
      </c>
      <c r="NR266" s="290" t="n">
        <f aca="false">SUMPRODUCT($P$12:$P$265,NR12:NR265)</f>
        <v>0</v>
      </c>
      <c r="NS266" s="290" t="n">
        <f aca="false">SUMPRODUCT($P$12:$P$265,NS12:NS265)</f>
        <v>0</v>
      </c>
      <c r="NT266" s="290" t="n">
        <f aca="false">SUMPRODUCT($P$12:$P$265,NT12:NT265)</f>
        <v>0</v>
      </c>
      <c r="NU266" s="290" t="n">
        <f aca="false">SUMPRODUCT($P$12:$P$265,NU12:NU265)</f>
        <v>0</v>
      </c>
      <c r="NV266" s="290" t="n">
        <f aca="false">SUMPRODUCT($P$12:$P$265,NV12:NV265)</f>
        <v>0</v>
      </c>
      <c r="NW266" s="290" t="n">
        <f aca="false">SUMPRODUCT($P$12:$P$265,NW12:NW265)</f>
        <v>0</v>
      </c>
      <c r="NX266" s="290" t="n">
        <f aca="false">SUMPRODUCT($P$12:$P$265,NX12:NX265)</f>
        <v>0</v>
      </c>
      <c r="NY266" s="290" t="n">
        <f aca="false">SUMPRODUCT($P$12:$P$265,NY12:NY265)</f>
        <v>0</v>
      </c>
      <c r="NZ266" s="290" t="n">
        <f aca="false">SUMPRODUCT($P$12:$P$265,NZ12:NZ265)</f>
        <v>0</v>
      </c>
      <c r="OA266" s="290" t="n">
        <f aca="false">SUMPRODUCT($P$12:$P$265,OA12:OA265)</f>
        <v>0</v>
      </c>
      <c r="OB266" s="290" t="n">
        <f aca="false">SUMPRODUCT($P$12:$P$265,OB12:OB265)</f>
        <v>0</v>
      </c>
      <c r="OC266" s="290" t="n">
        <f aca="false">SUMPRODUCT($P$12:$P$265,OC12:OC265)</f>
        <v>0</v>
      </c>
      <c r="OD266" s="290" t="n">
        <f aca="false">SUMPRODUCT($P$12:$P$265,OD12:OD265)</f>
        <v>0</v>
      </c>
      <c r="OE266" s="290" t="n">
        <f aca="false">SUMPRODUCT($P$12:$P$265,OE12:OE265)</f>
        <v>0</v>
      </c>
      <c r="OF266" s="290" t="n">
        <f aca="false">SUMPRODUCT($P$12:$P$265,OF12:OF265)</f>
        <v>0</v>
      </c>
      <c r="OG266" s="290" t="n">
        <f aca="false">SUMPRODUCT($P$12:$P$265,OG12:OG265)</f>
        <v>0</v>
      </c>
      <c r="OH266" s="290" t="n">
        <f aca="false">SUMPRODUCT($P$12:$P$265,OH12:OH265)</f>
        <v>0</v>
      </c>
      <c r="OI266" s="290" t="n">
        <f aca="false">SUMPRODUCT($P$12:$P$265,OI12:OI265)</f>
        <v>0</v>
      </c>
      <c r="OJ266" s="290" t="n">
        <f aca="false">SUMPRODUCT($P$12:$P$265,OJ12:OJ265)</f>
        <v>0</v>
      </c>
      <c r="OK266" s="290" t="n">
        <f aca="false">SUMPRODUCT($P$12:$P$265,OK12:OK265)</f>
        <v>0</v>
      </c>
      <c r="OL266" s="290" t="n">
        <f aca="false">SUMPRODUCT($P$12:$P$265,OL12:OL265)</f>
        <v>0</v>
      </c>
      <c r="OM266" s="290" t="n">
        <f aca="false">SUMPRODUCT($P$12:$P$265,OM12:OM265)</f>
        <v>0</v>
      </c>
      <c r="ON266" s="290" t="n">
        <f aca="false">SUMPRODUCT($P$12:$P$265,ON12:ON265)</f>
        <v>0</v>
      </c>
      <c r="OO266" s="290" t="n">
        <f aca="false">SUMPRODUCT($P$12:$P$265,OO12:OO265)</f>
        <v>0</v>
      </c>
      <c r="OP266" s="290" t="n">
        <f aca="false">SUMPRODUCT($P$12:$P$265,OP12:OP265)</f>
        <v>0</v>
      </c>
      <c r="OQ266" s="290" t="n">
        <f aca="false">SUMPRODUCT($P$12:$P$265,OQ12:OQ265)</f>
        <v>0</v>
      </c>
      <c r="OR266" s="290" t="n">
        <f aca="false">SUMPRODUCT($P$12:$P$265,OR12:OR265)</f>
        <v>0</v>
      </c>
      <c r="OS266" s="290" t="n">
        <f aca="false">SUMPRODUCT($P$12:$P$265,OS12:OS265)</f>
        <v>0</v>
      </c>
      <c r="OT266" s="290" t="n">
        <f aca="false">SUMPRODUCT($P$12:$P$265,OT12:OT265)</f>
        <v>0</v>
      </c>
      <c r="OU266" s="290" t="n">
        <f aca="false">SUMPRODUCT($P$12:$P$265,OU12:OU265)</f>
        <v>0</v>
      </c>
      <c r="OV266" s="290" t="n">
        <f aca="false">SUMPRODUCT($P$12:$P$265,OV12:OV265)</f>
        <v>0</v>
      </c>
      <c r="OW266" s="290" t="n">
        <f aca="false">SUMPRODUCT($P$12:$P$265,OW12:OW265)</f>
        <v>0</v>
      </c>
      <c r="OX266" s="290" t="n">
        <f aca="false">SUMPRODUCT($P$12:$P$265,OX12:OX265)</f>
        <v>0</v>
      </c>
      <c r="OY266" s="290" t="n">
        <f aca="false">SUMPRODUCT($P$12:$P$265,OY12:OY265)</f>
        <v>0</v>
      </c>
      <c r="OZ266" s="290" t="n">
        <f aca="false">SUMPRODUCT($P$12:$P$265,OZ12:OZ265)</f>
        <v>0</v>
      </c>
      <c r="PA266" s="290" t="n">
        <f aca="false">SUMPRODUCT($P$12:$P$265,PA12:PA265)</f>
        <v>0</v>
      </c>
      <c r="PB266" s="290" t="n">
        <f aca="false">SUMPRODUCT($P$12:$P$265,PB12:PB265)</f>
        <v>0</v>
      </c>
      <c r="PC266" s="290" t="n">
        <f aca="false">SUMPRODUCT($P$12:$P$265,PC12:PC265)</f>
        <v>0</v>
      </c>
      <c r="PD266" s="290" t="n">
        <f aca="false">SUMPRODUCT($P$12:$P$265,PD12:PD265)</f>
        <v>0</v>
      </c>
      <c r="PE266" s="290" t="n">
        <f aca="false">SUMPRODUCT($P$12:$P$265,PE12:PE265)</f>
        <v>0</v>
      </c>
      <c r="PF266" s="290" t="n">
        <f aca="false">SUMPRODUCT($P$12:$P$265,PF12:PF265)</f>
        <v>0</v>
      </c>
      <c r="PG266" s="290" t="n">
        <f aca="false">SUMPRODUCT($P$12:$P$265,PG12:PG265)</f>
        <v>0</v>
      </c>
      <c r="PH266" s="290" t="n">
        <f aca="false">SUMPRODUCT($P$12:$P$265,PH12:PH265)</f>
        <v>0</v>
      </c>
      <c r="PI266" s="290" t="n">
        <f aca="false">SUMPRODUCT($P$12:$P$265,PI12:PI265)</f>
        <v>0</v>
      </c>
      <c r="PJ266" s="290" t="n">
        <f aca="false">SUMPRODUCT($P$12:$P$265,PJ12:PJ265)</f>
        <v>0</v>
      </c>
      <c r="PK266" s="290" t="n">
        <f aca="false">SUMPRODUCT($P$12:$P$265,PK12:PK265)</f>
        <v>0</v>
      </c>
      <c r="PL266" s="290" t="n">
        <f aca="false">SUMPRODUCT($P$12:$P$265,PL12:PL265)</f>
        <v>0</v>
      </c>
      <c r="PM266" s="290" t="n">
        <f aca="false">SUMPRODUCT($P$12:$P$265,PM12:PM265)</f>
        <v>0</v>
      </c>
      <c r="PN266" s="290" t="n">
        <f aca="false">SUMPRODUCT($P$12:$P$265,PN12:PN265)</f>
        <v>0</v>
      </c>
      <c r="PO266" s="290" t="n">
        <f aca="false">SUMPRODUCT($P$12:$P$265,PO12:PO265)</f>
        <v>0</v>
      </c>
      <c r="PP266" s="290" t="n">
        <f aca="false">SUMPRODUCT($P$12:$P$265,PP12:PP265)</f>
        <v>0</v>
      </c>
      <c r="PQ266" s="290" t="n">
        <f aca="false">SUMPRODUCT($P$12:$P$265,PQ12:PQ265)</f>
        <v>0</v>
      </c>
      <c r="PR266" s="290" t="n">
        <f aca="false">SUMPRODUCT($P$12:$P$265,PR12:PR265)</f>
        <v>0</v>
      </c>
      <c r="PS266" s="290" t="n">
        <f aca="false">SUMPRODUCT($P$12:$P$265,PS12:PS265)</f>
        <v>0</v>
      </c>
      <c r="PT266" s="290" t="n">
        <f aca="false">SUMPRODUCT($P$12:$P$265,PT12:PT265)</f>
        <v>0</v>
      </c>
      <c r="PU266" s="290" t="n">
        <f aca="false">SUMPRODUCT($P$12:$P$265,PU12:PU265)</f>
        <v>0</v>
      </c>
      <c r="PV266" s="290" t="n">
        <f aca="false">SUMPRODUCT($P$12:$P$265,PV12:PV265)</f>
        <v>0</v>
      </c>
      <c r="PW266" s="290" t="n">
        <f aca="false">SUMPRODUCT($P$12:$P$265,PW12:PW265)</f>
        <v>0</v>
      </c>
      <c r="PX266" s="290" t="n">
        <f aca="false">SUMPRODUCT($P$12:$P$265,PX12:PX265)</f>
        <v>0</v>
      </c>
      <c r="PY266" s="290" t="n">
        <f aca="false">SUMPRODUCT($P$12:$P$265,PY12:PY265)</f>
        <v>0</v>
      </c>
      <c r="PZ266" s="290" t="n">
        <f aca="false">SUMPRODUCT($P$12:$P$265,PZ12:PZ265)</f>
        <v>0</v>
      </c>
      <c r="QA266" s="290" t="n">
        <f aca="false">SUMPRODUCT($P$12:$P$265,QA12:QA265)</f>
        <v>0</v>
      </c>
      <c r="QB266" s="290" t="n">
        <f aca="false">SUMPRODUCT($P$12:$P$265,QB12:QB265)</f>
        <v>0</v>
      </c>
      <c r="QC266" s="290" t="n">
        <f aca="false">SUMPRODUCT($P$12:$P$265,QC12:QC265)</f>
        <v>0</v>
      </c>
      <c r="QD266" s="290" t="n">
        <f aca="false">SUMPRODUCT($P$12:$P$265,QD12:QD265)</f>
        <v>0</v>
      </c>
      <c r="QE266" s="290" t="n">
        <f aca="false">SUMPRODUCT($P$12:$P$265,QE12:QE265)</f>
        <v>0</v>
      </c>
      <c r="QF266" s="290" t="n">
        <f aca="false">SUMPRODUCT($P$12:$P$265,QF12:QF265)</f>
        <v>0</v>
      </c>
      <c r="QG266" s="290" t="n">
        <f aca="false">SUMPRODUCT($P$12:$P$265,QG12:QG265)</f>
        <v>0</v>
      </c>
      <c r="QH266" s="290" t="n">
        <f aca="false">SUMPRODUCT($P$12:$P$265,QH12:QH265)</f>
        <v>0</v>
      </c>
      <c r="QI266" s="290" t="n">
        <f aca="false">SUMPRODUCT($P$12:$P$265,QI12:QI265)</f>
        <v>0</v>
      </c>
      <c r="QJ266" s="290" t="n">
        <f aca="false">SUMPRODUCT($P$12:$P$265,QJ12:QJ265)</f>
        <v>0</v>
      </c>
      <c r="QK266" s="290" t="n">
        <f aca="false">SUMPRODUCT($P$12:$P$265,QK12:QK265)</f>
        <v>0</v>
      </c>
      <c r="QL266" s="290" t="n">
        <f aca="false">SUMPRODUCT($P$12:$P$265,QL12:QL265)</f>
        <v>0</v>
      </c>
      <c r="QM266" s="290" t="n">
        <f aca="false">SUMPRODUCT($P$12:$P$265,QM12:QM265)</f>
        <v>0</v>
      </c>
      <c r="QN266" s="290" t="n">
        <f aca="false">SUMPRODUCT($P$12:$P$265,QN12:QN265)</f>
        <v>0</v>
      </c>
      <c r="QO266" s="290" t="n">
        <f aca="false">SUMPRODUCT($P$12:$P$265,QO12:QO265)</f>
        <v>0</v>
      </c>
      <c r="QP266" s="290" t="n">
        <f aca="false">SUMPRODUCT($P$12:$P$265,QP12:QP265)</f>
        <v>0</v>
      </c>
      <c r="QQ266" s="290" t="n">
        <f aca="false">SUMPRODUCT($P$12:$P$265,QQ12:QQ265)</f>
        <v>0</v>
      </c>
      <c r="QR266" s="290" t="n">
        <f aca="false">SUMPRODUCT($P$12:$P$265,QR12:QR265)</f>
        <v>0</v>
      </c>
      <c r="QS266" s="290" t="n">
        <f aca="false">SUMPRODUCT($P$12:$P$265,QS12:QS265)</f>
        <v>0</v>
      </c>
      <c r="QT266" s="290" t="n">
        <f aca="false">SUMPRODUCT($P$12:$P$265,QT12:QT265)</f>
        <v>0</v>
      </c>
      <c r="QU266" s="290" t="n">
        <f aca="false">SUMPRODUCT($P$12:$P$265,QU12:QU265)</f>
        <v>0</v>
      </c>
      <c r="QV266" s="290" t="n">
        <f aca="false">SUMPRODUCT($P$12:$P$265,QV12:QV265)</f>
        <v>0</v>
      </c>
      <c r="QW266" s="290" t="n">
        <f aca="false">SUMPRODUCT($P$12:$P$265,QW12:QW265)</f>
        <v>0</v>
      </c>
      <c r="QX266" s="290" t="n">
        <f aca="false">SUMPRODUCT($P$12:$P$265,QX12:QX265)</f>
        <v>0</v>
      </c>
      <c r="QY266" s="290" t="n">
        <f aca="false">SUMPRODUCT($P$12:$P$265,QY12:QY265)</f>
        <v>0</v>
      </c>
      <c r="QZ266" s="290" t="n">
        <f aca="false">SUMPRODUCT($P$12:$P$265,QZ12:QZ265)</f>
        <v>0</v>
      </c>
      <c r="RA266" s="290" t="n">
        <f aca="false">SUMPRODUCT($P$12:$P$265,RA12:RA265)</f>
        <v>0</v>
      </c>
      <c r="RB266" s="290" t="n">
        <f aca="false">SUMPRODUCT($P$12:$P$265,RB12:RB265)</f>
        <v>0</v>
      </c>
      <c r="RC266" s="290" t="n">
        <f aca="false">SUMPRODUCT($P$12:$P$265,RC12:RC265)</f>
        <v>0</v>
      </c>
      <c r="RD266" s="290" t="n">
        <f aca="false">SUMPRODUCT($P$12:$P$265,RD12:RD265)</f>
        <v>0</v>
      </c>
      <c r="RE266" s="290" t="n">
        <f aca="false">SUMPRODUCT($P$12:$P$265,RE12:RE265)</f>
        <v>0</v>
      </c>
      <c r="RF266" s="290" t="n">
        <f aca="false">SUMPRODUCT($P$12:$P$265,RF12:RF265)</f>
        <v>0</v>
      </c>
      <c r="RG266" s="290" t="n">
        <f aca="false">SUMPRODUCT($P$12:$P$265,RG12:RG265)</f>
        <v>0</v>
      </c>
      <c r="RH266" s="290" t="n">
        <f aca="false">SUMPRODUCT($P$12:$P$265,RH12:RH265)</f>
        <v>0</v>
      </c>
      <c r="RI266" s="290" t="n">
        <f aca="false">SUMPRODUCT($P$12:$P$265,RI12:RI265)</f>
        <v>0</v>
      </c>
      <c r="RJ266" s="290" t="n">
        <f aca="false">SUMPRODUCT($P$12:$P$265,RJ12:RJ265)</f>
        <v>0</v>
      </c>
      <c r="RK266" s="290" t="n">
        <f aca="false">SUMPRODUCT($P$12:$P$265,RK12:RK265)</f>
        <v>0</v>
      </c>
      <c r="RL266" s="290" t="n">
        <f aca="false">SUMPRODUCT($P$12:$P$265,RL12:RL265)</f>
        <v>0</v>
      </c>
      <c r="RM266" s="290" t="n">
        <f aca="false">SUMPRODUCT($P$12:$P$265,RM12:RM265)</f>
        <v>0</v>
      </c>
      <c r="RN266" s="290" t="n">
        <f aca="false">SUMPRODUCT($P$12:$P$265,RN12:RN265)</f>
        <v>0</v>
      </c>
      <c r="RO266" s="290" t="n">
        <f aca="false">SUMPRODUCT($P$12:$P$265,RO12:RO265)</f>
        <v>0</v>
      </c>
      <c r="RP266" s="290" t="n">
        <f aca="false">SUMPRODUCT($P$12:$P$265,RP12:RP265)</f>
        <v>0</v>
      </c>
      <c r="RQ266" s="290" t="n">
        <f aca="false">SUMPRODUCT($P$12:$P$265,RQ12:RQ265)</f>
        <v>0</v>
      </c>
      <c r="RR266" s="290" t="n">
        <f aca="false">SUMPRODUCT($P$12:$P$265,RR12:RR265)</f>
        <v>0</v>
      </c>
      <c r="RS266" s="290" t="n">
        <f aca="false">SUMPRODUCT($P$12:$P$265,RS12:RS265)</f>
        <v>0</v>
      </c>
      <c r="RT266" s="290" t="n">
        <f aca="false">SUMPRODUCT($P$12:$P$265,RT12:RT265)</f>
        <v>0</v>
      </c>
      <c r="RU266" s="290" t="n">
        <f aca="false">SUMPRODUCT($P$12:$P$265,RU12:RU265)</f>
        <v>0</v>
      </c>
      <c r="RV266" s="290" t="n">
        <f aca="false">SUMPRODUCT($P$12:$P$265,RV12:RV265)</f>
        <v>0</v>
      </c>
      <c r="RW266" s="290" t="n">
        <f aca="false">SUMPRODUCT($P$12:$P$265,RW12:RW265)</f>
        <v>0</v>
      </c>
      <c r="RX266" s="290" t="n">
        <f aca="false">SUMPRODUCT($P$12:$P$265,RX12:RX265)</f>
        <v>0</v>
      </c>
      <c r="RY266" s="290" t="n">
        <f aca="false">SUMPRODUCT($P$12:$P$265,RY12:RY265)</f>
        <v>0</v>
      </c>
      <c r="RZ266" s="290" t="n">
        <f aca="false">SUMPRODUCT($P$12:$P$265,RZ12:RZ265)</f>
        <v>0</v>
      </c>
      <c r="SA266" s="290" t="n">
        <f aca="false">SUMPRODUCT($P$12:$P$265,SA12:SA265)</f>
        <v>0</v>
      </c>
      <c r="SB266" s="290" t="n">
        <f aca="false">SUMPRODUCT($P$12:$P$265,SB12:SB265)</f>
        <v>0</v>
      </c>
      <c r="SC266" s="290" t="n">
        <f aca="false">SUMPRODUCT($P$12:$P$265,SC12:SC265)</f>
        <v>0</v>
      </c>
      <c r="SD266" s="290" t="n">
        <f aca="false">SUMPRODUCT($P$12:$P$265,SD12:SD265)</f>
        <v>0</v>
      </c>
      <c r="SE266" s="290" t="n">
        <f aca="false">SUMPRODUCT($P$12:$P$265,SE12:SE265)</f>
        <v>0</v>
      </c>
      <c r="SF266" s="290" t="n">
        <f aca="false">SUMPRODUCT($P$12:$P$265,SF12:SF265)</f>
        <v>0</v>
      </c>
      <c r="SG266" s="290" t="n">
        <f aca="false">SUMPRODUCT($P$12:$P$265,SG12:SG265)</f>
        <v>0</v>
      </c>
      <c r="SH266" s="290" t="n">
        <f aca="false">SUMPRODUCT($P$12:$P$265,SH12:SH265)</f>
        <v>0</v>
      </c>
      <c r="SI266" s="290" t="n">
        <f aca="false">SUMPRODUCT($P$12:$P$265,SI12:SI265)</f>
        <v>0</v>
      </c>
      <c r="SJ266" s="290" t="n">
        <f aca="false">SUMPRODUCT($P$12:$P$265,SJ12:SJ265)</f>
        <v>0</v>
      </c>
      <c r="SK266" s="290" t="n">
        <f aca="false">SUMPRODUCT($P$12:$P$265,SK12:SK265)</f>
        <v>0</v>
      </c>
      <c r="SL266" s="290" t="n">
        <f aca="false">SUMPRODUCT($P$12:$P$265,SL12:SL265)</f>
        <v>0</v>
      </c>
      <c r="SM266" s="290" t="n">
        <f aca="false">SUMPRODUCT($P$12:$P$265,SM12:SM265)</f>
        <v>0</v>
      </c>
      <c r="SN266" s="290" t="n">
        <f aca="false">SUMPRODUCT($P$12:$P$265,SN12:SN265)</f>
        <v>0</v>
      </c>
      <c r="SO266" s="290" t="n">
        <f aca="false">SUMPRODUCT($P$12:$P$265,SO12:SO265)</f>
        <v>0</v>
      </c>
      <c r="SP266" s="290" t="n">
        <f aca="false">SUMPRODUCT($P$12:$P$265,SP12:SP265)</f>
        <v>0</v>
      </c>
      <c r="SQ266" s="290" t="n">
        <f aca="false">SUMPRODUCT($P$12:$P$265,SQ12:SQ265)</f>
        <v>0</v>
      </c>
      <c r="SR266" s="290" t="n">
        <f aca="false">SUMPRODUCT($P$12:$P$265,SR12:SR265)</f>
        <v>0</v>
      </c>
      <c r="SS266" s="290" t="n">
        <f aca="false">SUMPRODUCT($P$12:$P$265,SS12:SS265)</f>
        <v>0</v>
      </c>
      <c r="ST266" s="290" t="n">
        <f aca="false">SUMPRODUCT($P$12:$P$265,ST12:ST265)</f>
        <v>0</v>
      </c>
      <c r="SU266" s="290" t="n">
        <f aca="false">SUMPRODUCT($P$12:$P$265,SU12:SU265)</f>
        <v>0</v>
      </c>
      <c r="SV266" s="290" t="n">
        <f aca="false">SUMPRODUCT($P$12:$P$265,SV12:SV265)</f>
        <v>0</v>
      </c>
      <c r="SW266" s="290" t="n">
        <f aca="false">SUMPRODUCT($P$12:$P$265,SW12:SW265)</f>
        <v>0</v>
      </c>
      <c r="SX266" s="290" t="n">
        <f aca="false">SUMPRODUCT($P$12:$P$265,SX12:SX265)</f>
        <v>0</v>
      </c>
      <c r="SY266" s="290" t="n">
        <f aca="false">SUMPRODUCT($P$12:$P$265,SY12:SY265)</f>
        <v>0</v>
      </c>
      <c r="SZ266" s="290" t="n">
        <f aca="false">SUMPRODUCT($P$12:$P$265,SZ12:SZ265)</f>
        <v>0</v>
      </c>
      <c r="TA266" s="290" t="n">
        <f aca="false">SUMPRODUCT($P$12:$P$265,TA12:TA265)</f>
        <v>0</v>
      </c>
      <c r="TB266" s="290" t="n">
        <f aca="false">SUMPRODUCT($P$12:$P$265,TB12:TB265)</f>
        <v>0</v>
      </c>
      <c r="TC266" s="290" t="n">
        <f aca="false">SUMPRODUCT($P$12:$P$265,TC12:TC265)</f>
        <v>0</v>
      </c>
      <c r="TD266" s="290" t="n">
        <f aca="false">SUMPRODUCT($P$12:$P$265,TD12:TD265)</f>
        <v>0</v>
      </c>
      <c r="TE266" s="290" t="n">
        <f aca="false">SUMPRODUCT($P$12:$P$265,TE12:TE265)</f>
        <v>0</v>
      </c>
      <c r="TF266" s="290" t="n">
        <f aca="false">SUMPRODUCT($P$12:$P$265,TF12:TF265)</f>
        <v>0</v>
      </c>
      <c r="TG266" s="290" t="n">
        <f aca="false">SUMPRODUCT($P$12:$P$265,TG12:TG265)</f>
        <v>0</v>
      </c>
      <c r="TH266" s="290" t="n">
        <f aca="false">SUMPRODUCT($P$12:$P$265,TH12:TH265)</f>
        <v>0</v>
      </c>
      <c r="TI266" s="290" t="n">
        <f aca="false">SUMPRODUCT($P$12:$P$265,TI12:TI265)</f>
        <v>0</v>
      </c>
      <c r="TJ266" s="290" t="n">
        <f aca="false">SUMPRODUCT($P$12:$P$265,TJ12:TJ265)</f>
        <v>0</v>
      </c>
      <c r="TK266" s="290" t="n">
        <f aca="false">SUMPRODUCT($P$12:$P$265,TK12:TK265)</f>
        <v>0</v>
      </c>
      <c r="TL266" s="290" t="n">
        <f aca="false">SUMPRODUCT($P$12:$P$265,TL12:TL265)</f>
        <v>0</v>
      </c>
      <c r="TM266" s="290" t="n">
        <f aca="false">SUMPRODUCT($P$12:$P$265,TM12:TM265)</f>
        <v>0</v>
      </c>
      <c r="TN266" s="290" t="n">
        <f aca="false">SUMPRODUCT($P$12:$P$265,TN12:TN265)</f>
        <v>0</v>
      </c>
      <c r="TO266" s="290" t="n">
        <f aca="false">SUMPRODUCT($P$12:$P$265,TO12:TO265)</f>
        <v>0</v>
      </c>
      <c r="TP266" s="290" t="n">
        <f aca="false">SUMPRODUCT($P$12:$P$265,TP12:TP265)</f>
        <v>0</v>
      </c>
      <c r="TQ266" s="290" t="n">
        <f aca="false">SUMPRODUCT($P$12:$P$265,TQ12:TQ265)</f>
        <v>0</v>
      </c>
      <c r="TR266" s="290" t="n">
        <f aca="false">SUMPRODUCT($P$12:$P$265,TR12:TR265)</f>
        <v>0</v>
      </c>
      <c r="TS266" s="290" t="n">
        <f aca="false">SUMPRODUCT($P$12:$P$265,TS12:TS265)</f>
        <v>0</v>
      </c>
      <c r="TT266" s="290" t="n">
        <f aca="false">SUMPRODUCT($P$12:$P$265,TT12:TT265)</f>
        <v>0</v>
      </c>
      <c r="TU266" s="290" t="n">
        <f aca="false">SUMPRODUCT($P$12:$P$265,TU12:TU265)</f>
        <v>0</v>
      </c>
      <c r="TV266" s="290" t="n">
        <f aca="false">SUMPRODUCT($P$12:$P$265,TV12:TV265)</f>
        <v>0</v>
      </c>
      <c r="TW266" s="290" t="n">
        <f aca="false">SUMPRODUCT($P$12:$P$265,TW12:TW265)</f>
        <v>0</v>
      </c>
      <c r="TX266" s="290" t="n">
        <f aca="false">SUMPRODUCT($P$12:$P$265,TX12:TX265)</f>
        <v>0</v>
      </c>
      <c r="TY266" s="290" t="n">
        <f aca="false">SUMPRODUCT($P$12:$P$265,TY12:TY265)</f>
        <v>0</v>
      </c>
      <c r="TZ266" s="290" t="n">
        <f aca="false">SUMPRODUCT($P$12:$P$265,TZ12:TZ265)</f>
        <v>0</v>
      </c>
      <c r="UA266" s="290" t="n">
        <f aca="false">SUMPRODUCT($P$12:$P$265,UA12:UA265)</f>
        <v>0</v>
      </c>
      <c r="UB266" s="290" t="n">
        <f aca="false">SUMPRODUCT($P$12:$P$265,UB12:UB265)</f>
        <v>0</v>
      </c>
      <c r="UC266" s="290" t="n">
        <f aca="false">SUMPRODUCT($P$12:$P$265,UC12:UC265)</f>
        <v>0</v>
      </c>
      <c r="UD266" s="290" t="n">
        <f aca="false">SUMPRODUCT($P$12:$P$265,UD12:UD265)</f>
        <v>0</v>
      </c>
      <c r="UE266" s="290" t="n">
        <f aca="false">SUMPRODUCT($P$12:$P$265,UE12:UE265)</f>
        <v>0</v>
      </c>
      <c r="UF266" s="290" t="n">
        <f aca="false">SUMPRODUCT($P$12:$P$265,UF12:UF265)</f>
        <v>0</v>
      </c>
      <c r="UG266" s="290" t="n">
        <f aca="false">SUMPRODUCT($P$12:$P$265,UG12:UG265)</f>
        <v>0</v>
      </c>
      <c r="UH266" s="290" t="n">
        <f aca="false">SUMPRODUCT($P$12:$P$265,UH12:UH265)</f>
        <v>0</v>
      </c>
      <c r="UI266" s="290" t="n">
        <f aca="false">SUMPRODUCT($P$12:$P$265,UI12:UI265)</f>
        <v>0</v>
      </c>
      <c r="UJ266" s="290" t="n">
        <f aca="false">SUMPRODUCT($P$12:$P$265,UJ12:UJ265)</f>
        <v>0</v>
      </c>
      <c r="UK266" s="290" t="n">
        <f aca="false">SUMPRODUCT($P$12:$P$265,UK12:UK265)</f>
        <v>0</v>
      </c>
      <c r="UL266" s="290" t="n">
        <f aca="false">SUMPRODUCT($P$12:$P$265,UL12:UL265)</f>
        <v>0</v>
      </c>
      <c r="UM266" s="290" t="n">
        <f aca="false">SUMPRODUCT($P$12:$P$265,UM12:UM265)</f>
        <v>0</v>
      </c>
      <c r="UN266" s="290" t="n">
        <f aca="false">SUMPRODUCT($P$12:$P$265,UN12:UN265)</f>
        <v>0</v>
      </c>
      <c r="UO266" s="290" t="n">
        <f aca="false">SUMPRODUCT($P$12:$P$265,UO12:UO265)</f>
        <v>0</v>
      </c>
      <c r="UP266" s="290" t="n">
        <f aca="false">SUMPRODUCT($P$12:$P$265,UP12:UP265)</f>
        <v>0</v>
      </c>
      <c r="UQ266" s="290" t="n">
        <f aca="false">SUMPRODUCT($P$12:$P$265,UQ12:UQ265)</f>
        <v>0</v>
      </c>
      <c r="UR266" s="290" t="n">
        <f aca="false">SUMPRODUCT($P$12:$P$265,UR12:UR265)</f>
        <v>0</v>
      </c>
      <c r="US266" s="290" t="n">
        <f aca="false">SUMPRODUCT($P$12:$P$265,US12:US265)</f>
        <v>0</v>
      </c>
      <c r="UT266" s="290" t="n">
        <f aca="false">SUMPRODUCT($P$12:$P$265,UT12:UT265)</f>
        <v>0</v>
      </c>
      <c r="UU266" s="290" t="n">
        <f aca="false">SUMPRODUCT($P$12:$P$265,UU12:UU265)</f>
        <v>0</v>
      </c>
      <c r="UV266" s="290" t="n">
        <f aca="false">SUMPRODUCT($P$12:$P$265,UV12:UV265)</f>
        <v>0</v>
      </c>
      <c r="UW266" s="290" t="n">
        <f aca="false">SUMPRODUCT($P$12:$P$265,UW12:UW265)</f>
        <v>0</v>
      </c>
      <c r="UX266" s="290" t="n">
        <f aca="false">SUMPRODUCT($P$12:$P$265,UX12:UX265)</f>
        <v>0</v>
      </c>
      <c r="UY266" s="290" t="n">
        <f aca="false">SUMPRODUCT($P$12:$P$265,UY12:UY265)</f>
        <v>0</v>
      </c>
      <c r="UZ266" s="290" t="n">
        <f aca="false">SUMPRODUCT($P$12:$P$265,UZ12:UZ265)</f>
        <v>0</v>
      </c>
      <c r="VA266" s="290" t="n">
        <f aca="false">SUMPRODUCT($P$12:$P$265,VA12:VA265)</f>
        <v>0</v>
      </c>
      <c r="VB266" s="290" t="n">
        <f aca="false">SUMPRODUCT($P$12:$P$265,VB12:VB265)</f>
        <v>0</v>
      </c>
      <c r="VC266" s="290" t="n">
        <f aca="false">SUMPRODUCT($P$12:$P$265,VC12:VC265)</f>
        <v>0</v>
      </c>
      <c r="VD266" s="290" t="n">
        <f aca="false">SUMPRODUCT($P$12:$P$265,VD12:VD265)</f>
        <v>0</v>
      </c>
      <c r="VE266" s="290" t="n">
        <f aca="false">SUMPRODUCT($P$12:$P$265,VE12:VE265)</f>
        <v>0</v>
      </c>
      <c r="VF266" s="290" t="n">
        <f aca="false">SUMPRODUCT($P$12:$P$265,VF12:VF265)</f>
        <v>0</v>
      </c>
      <c r="VG266" s="290" t="n">
        <f aca="false">SUMPRODUCT($P$12:$P$265,VG12:VG265)</f>
        <v>0</v>
      </c>
      <c r="VH266" s="290" t="n">
        <f aca="false">SUMPRODUCT($P$12:$P$265,VH12:VH265)</f>
        <v>0</v>
      </c>
      <c r="VI266" s="290" t="n">
        <f aca="false">SUMPRODUCT($P$12:$P$265,VI12:VI265)</f>
        <v>0</v>
      </c>
      <c r="VJ266" s="290" t="n">
        <f aca="false">SUMPRODUCT($P$12:$P$265,VJ12:VJ265)</f>
        <v>0</v>
      </c>
      <c r="VK266" s="290" t="n">
        <f aca="false">SUMPRODUCT($P$12:$P$265,VK12:VK265)</f>
        <v>0</v>
      </c>
      <c r="VL266" s="290" t="n">
        <f aca="false">SUMPRODUCT($P$12:$P$265,VL12:VL265)</f>
        <v>0</v>
      </c>
      <c r="VM266" s="290" t="n">
        <f aca="false">SUMPRODUCT($P$12:$P$265,VM12:VM265)</f>
        <v>0</v>
      </c>
      <c r="VN266" s="290" t="n">
        <f aca="false">SUMPRODUCT($P$12:$P$265,VN12:VN265)</f>
        <v>0</v>
      </c>
      <c r="VO266" s="290" t="n">
        <f aca="false">SUMPRODUCT($P$12:$P$265,VO12:VO265)</f>
        <v>0</v>
      </c>
      <c r="VP266" s="290" t="n">
        <f aca="false">SUMPRODUCT($P$12:$P$265,VP12:VP265)</f>
        <v>0</v>
      </c>
      <c r="VQ266" s="290" t="n">
        <f aca="false">SUMPRODUCT($P$12:$P$265,VQ12:VQ265)</f>
        <v>0</v>
      </c>
      <c r="VR266" s="290" t="n">
        <f aca="false">SUMPRODUCT($P$12:$P$265,VR12:VR265)</f>
        <v>0</v>
      </c>
      <c r="VS266" s="290" t="n">
        <f aca="false">SUMPRODUCT($P$12:$P$265,VS12:VS265)</f>
        <v>0</v>
      </c>
      <c r="VT266" s="290" t="n">
        <f aca="false">SUMPRODUCT($P$12:$P$265,VT12:VT265)</f>
        <v>0</v>
      </c>
      <c r="VU266" s="290" t="n">
        <f aca="false">SUMPRODUCT($P$12:$P$265,VU12:VU265)</f>
        <v>0</v>
      </c>
      <c r="VV266" s="290" t="n">
        <f aca="false">SUMPRODUCT($P$12:$P$265,VV12:VV265)</f>
        <v>0</v>
      </c>
      <c r="VW266" s="290" t="n">
        <f aca="false">SUMPRODUCT($P$12:$P$265,VW12:VW265)</f>
        <v>0</v>
      </c>
      <c r="VX266" s="290" t="n">
        <f aca="false">SUMPRODUCT($P$12:$P$265,VX12:VX265)</f>
        <v>0</v>
      </c>
      <c r="VY266" s="290" t="n">
        <f aca="false">SUMPRODUCT($P$12:$P$265,VY12:VY265)</f>
        <v>0</v>
      </c>
      <c r="VZ266" s="290" t="n">
        <f aca="false">SUMPRODUCT($P$12:$P$265,VZ12:VZ265)</f>
        <v>0</v>
      </c>
      <c r="WA266" s="290" t="n">
        <f aca="false">SUMPRODUCT($P$12:$P$265,WA12:WA265)</f>
        <v>0</v>
      </c>
      <c r="WB266" s="290" t="n">
        <f aca="false">SUMPRODUCT($P$12:$P$265,WB12:WB265)</f>
        <v>0</v>
      </c>
      <c r="WC266" s="290" t="n">
        <f aca="false">SUMPRODUCT($P$12:$P$265,WC12:WC265)</f>
        <v>0</v>
      </c>
      <c r="WD266" s="290" t="n">
        <f aca="false">SUMPRODUCT($P$12:$P$265,WD12:WD265)</f>
        <v>0</v>
      </c>
      <c r="WE266" s="290" t="n">
        <f aca="false">SUMPRODUCT($P$12:$P$265,WE12:WE265)</f>
        <v>0</v>
      </c>
      <c r="WF266" s="290" t="n">
        <f aca="false">SUMPRODUCT($P$12:$P$265,WF12:WF265)</f>
        <v>0</v>
      </c>
      <c r="WG266" s="290" t="n">
        <f aca="false">SUMPRODUCT($P$12:$P$265,WG12:WG265)</f>
        <v>0</v>
      </c>
      <c r="WH266" s="290" t="n">
        <f aca="false">SUMPRODUCT($P$12:$P$265,WH12:WH265)</f>
        <v>0</v>
      </c>
      <c r="WI266" s="290" t="n">
        <f aca="false">SUMPRODUCT($P$12:$P$265,WI12:WI265)</f>
        <v>0</v>
      </c>
      <c r="WJ266" s="290" t="n">
        <f aca="false">SUMPRODUCT($P$12:$P$265,WJ12:WJ265)</f>
        <v>0</v>
      </c>
      <c r="WK266" s="290" t="n">
        <f aca="false">SUMPRODUCT($P$12:$P$265,WK12:WK265)</f>
        <v>0</v>
      </c>
      <c r="WL266" s="290" t="n">
        <f aca="false">SUMPRODUCT($P$12:$P$265,WL12:WL265)</f>
        <v>0</v>
      </c>
      <c r="WM266" s="290" t="n">
        <f aca="false">SUMPRODUCT($P$12:$P$265,WM12:WM265)</f>
        <v>0</v>
      </c>
      <c r="WN266" s="290" t="n">
        <f aca="false">SUMPRODUCT($P$12:$P$265,WN12:WN265)</f>
        <v>0</v>
      </c>
      <c r="WO266" s="290" t="n">
        <f aca="false">SUMPRODUCT($P$12:$P$265,WO12:WO265)</f>
        <v>0</v>
      </c>
      <c r="WP266" s="290" t="n">
        <f aca="false">SUMPRODUCT($P$12:$P$265,WP12:WP265)</f>
        <v>0</v>
      </c>
      <c r="WQ266" s="290" t="n">
        <f aca="false">SUMPRODUCT($P$12:$P$265,WQ12:WQ265)</f>
        <v>0</v>
      </c>
      <c r="WR266" s="290" t="n">
        <f aca="false">SUMPRODUCT($P$12:$P$265,WR12:WR265)</f>
        <v>0</v>
      </c>
      <c r="WS266" s="290" t="n">
        <f aca="false">SUMPRODUCT($P$12:$P$265,WS12:WS265)</f>
        <v>0</v>
      </c>
      <c r="WT266" s="290" t="n">
        <f aca="false">SUMPRODUCT($P$12:$P$265,WT12:WT265)</f>
        <v>0</v>
      </c>
      <c r="WU266" s="290" t="n">
        <f aca="false">SUMPRODUCT($P$12:$P$265,WU12:WU265)</f>
        <v>0</v>
      </c>
      <c r="WV266" s="290" t="n">
        <f aca="false">SUMPRODUCT($P$12:$P$265,WV12:WV265)</f>
        <v>0</v>
      </c>
      <c r="WW266" s="290" t="n">
        <f aca="false">SUMPRODUCT($P$12:$P$265,WW12:WW265)</f>
        <v>0</v>
      </c>
      <c r="WX266" s="290" t="n">
        <f aca="false">SUMPRODUCT($P$12:$P$265,WX12:WX265)</f>
        <v>0</v>
      </c>
      <c r="WY266" s="291" t="n">
        <f aca="false">SUMPRODUCT($P$12:$P$265,WY12:WY265)</f>
        <v>58.91782218</v>
      </c>
      <c r="WZ266" s="99"/>
      <c r="XA266" s="237"/>
      <c r="XB266" s="52"/>
      <c r="XC266" s="292"/>
      <c r="XD266" s="60"/>
      <c r="XE266" s="88"/>
      <c r="XF266" s="45"/>
      <c r="XG266" s="45"/>
      <c r="XH266" s="45"/>
      <c r="XI266" s="45"/>
      <c r="XJ266" s="45"/>
      <c r="XK266" s="45"/>
      <c r="XL266" s="45"/>
      <c r="XM266" s="40"/>
      <c r="XN266" s="40"/>
      <c r="XO266" s="40"/>
    </row>
    <row r="267" s="293" customFormat="true" ht="16.5" hidden="false" customHeight="true" outlineLevel="0" collapsed="false">
      <c r="A267" s="282"/>
      <c r="B267" s="283"/>
      <c r="C267" s="294" t="s">
        <v>219</v>
      </c>
      <c r="D267" s="294"/>
      <c r="E267" s="294"/>
      <c r="F267" s="294"/>
      <c r="G267" s="294"/>
      <c r="H267" s="294"/>
      <c r="I267" s="294"/>
      <c r="J267" s="294"/>
      <c r="K267" s="294"/>
      <c r="L267" s="295"/>
      <c r="M267" s="295"/>
      <c r="N267" s="295"/>
      <c r="O267" s="295"/>
      <c r="P267" s="283"/>
      <c r="Q267" s="286"/>
      <c r="R267" s="283"/>
      <c r="S267" s="283"/>
      <c r="T267" s="287"/>
      <c r="U267" s="288"/>
      <c r="V267" s="287"/>
      <c r="W267" s="289" t="n">
        <f aca="false">SUM(X267:WY267)</f>
        <v>4527.11057687</v>
      </c>
      <c r="X267" s="290" t="n">
        <f aca="false">SUMPRODUCT($O$12:$O$265,X12:X265)</f>
        <v>68.57027115</v>
      </c>
      <c r="Y267" s="290" t="n">
        <f aca="false">SUMPRODUCT($O$12:$O$265,Y12:Y265)</f>
        <v>67.09984625</v>
      </c>
      <c r="Z267" s="290" t="n">
        <f aca="false">SUMPRODUCT($O$12:$O$265,Z12:Z265)</f>
        <v>67.806165625</v>
      </c>
      <c r="AA267" s="290" t="n">
        <f aca="false">SUMPRODUCT($O$12:$O$265,AA12:AA265)</f>
        <v>26.62069625</v>
      </c>
      <c r="AB267" s="290" t="n">
        <f aca="false">SUMPRODUCT($O$12:$O$265,AB12:AB265)</f>
        <v>67.1038395</v>
      </c>
      <c r="AC267" s="290" t="n">
        <f aca="false">SUMPRODUCT($O$12:$O$265,AC12:AC265)</f>
        <v>66.28496413</v>
      </c>
      <c r="AD267" s="290" t="n">
        <f aca="false">SUMPRODUCT($O$12:$O$265,AD12:AD265)</f>
        <v>5.93536913</v>
      </c>
      <c r="AE267" s="290" t="n">
        <f aca="false">SUMPRODUCT($O$12:$O$265,AE12:AE265)</f>
        <v>69.18602</v>
      </c>
      <c r="AF267" s="290" t="n">
        <f aca="false">SUMPRODUCT($O$12:$O$265,AF12:AF265)</f>
        <v>67.98344925</v>
      </c>
      <c r="AG267" s="290" t="n">
        <f aca="false">SUMPRODUCT($O$12:$O$265,AG12:AG265)</f>
        <v>67.280527</v>
      </c>
      <c r="AH267" s="290" t="n">
        <f aca="false">SUMPRODUCT($O$12:$O$265,AH12:AH265)</f>
        <v>67.37697375</v>
      </c>
      <c r="AI267" s="290" t="n">
        <f aca="false">SUMPRODUCT($O$12:$O$265,AI12:AI265)</f>
        <v>67.20811125</v>
      </c>
      <c r="AJ267" s="290" t="n">
        <f aca="false">SUMPRODUCT($O$12:$O$265,AJ12:AJ265)</f>
        <v>67.483143</v>
      </c>
      <c r="AK267" s="290" t="n">
        <f aca="false">SUMPRODUCT($O$12:$O$265,AK12:AK265)</f>
        <v>67.284294925</v>
      </c>
      <c r="AL267" s="290" t="n">
        <f aca="false">SUMPRODUCT($O$12:$O$265,AL12:AL265)</f>
        <v>65.148699375</v>
      </c>
      <c r="AM267" s="290" t="n">
        <f aca="false">SUMPRODUCT($O$12:$O$265,AM12:AM265)</f>
        <v>67.05846975</v>
      </c>
      <c r="AN267" s="290" t="n">
        <f aca="false">SUMPRODUCT($O$12:$O$265,AN12:AN265)</f>
        <v>67.2005563</v>
      </c>
      <c r="AO267" s="290" t="n">
        <f aca="false">SUMPRODUCT($O$12:$O$265,AO12:AO265)</f>
        <v>67.4237577</v>
      </c>
      <c r="AP267" s="290" t="n">
        <f aca="false">SUMPRODUCT($O$12:$O$265,AP12:AP265)</f>
        <v>67.07478375</v>
      </c>
      <c r="AQ267" s="290" t="n">
        <f aca="false">SUMPRODUCT($O$12:$O$265,AQ12:AQ265)</f>
        <v>66.628513875</v>
      </c>
      <c r="AR267" s="290" t="n">
        <f aca="false">SUMPRODUCT($O$12:$O$265,AR12:AR265)</f>
        <v>66.97819125</v>
      </c>
      <c r="AS267" s="290" t="n">
        <f aca="false">SUMPRODUCT($O$12:$O$265,AS12:AS265)</f>
        <v>67.59291675</v>
      </c>
      <c r="AT267" s="290" t="n">
        <f aca="false">SUMPRODUCT($O$12:$O$265,AT12:AT265)</f>
        <v>66.76408125</v>
      </c>
      <c r="AU267" s="290" t="n">
        <f aca="false">SUMPRODUCT($O$12:$O$265,AU12:AU265)</f>
        <v>67.36299105</v>
      </c>
      <c r="AV267" s="290" t="n">
        <f aca="false">SUMPRODUCT($O$12:$O$265,AV12:AV265)</f>
        <v>67.51854</v>
      </c>
      <c r="AW267" s="290" t="n">
        <f aca="false">SUMPRODUCT($O$12:$O$265,AW12:AW265)</f>
        <v>66.76324875</v>
      </c>
      <c r="AX267" s="290" t="n">
        <f aca="false">SUMPRODUCT($O$12:$O$265,AX12:AX265)</f>
        <v>66.9398625</v>
      </c>
      <c r="AY267" s="290" t="n">
        <f aca="false">SUMPRODUCT($O$12:$O$265,AY12:AY265)</f>
        <v>67.4785725</v>
      </c>
      <c r="AZ267" s="290" t="n">
        <f aca="false">SUMPRODUCT($O$12:$O$265,AZ12:AZ265)</f>
        <v>67.46271625</v>
      </c>
      <c r="BA267" s="290" t="n">
        <f aca="false">SUMPRODUCT($O$12:$O$265,BA12:BA265)</f>
        <v>68.347365</v>
      </c>
      <c r="BB267" s="290" t="n">
        <f aca="false">SUMPRODUCT($O$12:$O$265,BB12:BB265)</f>
        <v>66.29211375</v>
      </c>
      <c r="BC267" s="290" t="n">
        <f aca="false">SUMPRODUCT($O$12:$O$265,BC12:BC265)</f>
        <v>67.57831605</v>
      </c>
      <c r="BD267" s="290" t="n">
        <f aca="false">SUMPRODUCT($O$12:$O$265,BD12:BD265)</f>
        <v>60.861135</v>
      </c>
      <c r="BE267" s="290" t="n">
        <f aca="false">SUMPRODUCT($O$12:$O$265,BE12:BE265)</f>
        <v>65.9615925</v>
      </c>
      <c r="BF267" s="290" t="n">
        <f aca="false">SUMPRODUCT($O$12:$O$265,BF12:BF265)</f>
        <v>67.9402575</v>
      </c>
      <c r="BG267" s="290" t="n">
        <f aca="false">SUMPRODUCT($O$12:$O$265,BG12:BG265)</f>
        <v>66.09227625</v>
      </c>
      <c r="BH267" s="290" t="n">
        <f aca="false">SUMPRODUCT($O$12:$O$265,BH12:BH265)</f>
        <v>67.5978375</v>
      </c>
      <c r="BI267" s="290" t="n">
        <f aca="false">SUMPRODUCT($O$12:$O$265,BI12:BI265)</f>
        <v>67.273665</v>
      </c>
      <c r="BJ267" s="290" t="n">
        <f aca="false">SUMPRODUCT($O$12:$O$265,BJ12:BJ265)</f>
        <v>66.99426981</v>
      </c>
      <c r="BK267" s="290" t="n">
        <f aca="false">SUMPRODUCT($O$12:$O$265,BK12:BK265)</f>
        <v>66.8354025</v>
      </c>
      <c r="BL267" s="290" t="n">
        <f aca="false">SUMPRODUCT($O$12:$O$265,BL12:BL265)</f>
        <v>69.73497375</v>
      </c>
      <c r="BM267" s="290" t="n">
        <f aca="false">SUMPRODUCT($O$12:$O$265,BM12:BM265)</f>
        <v>66.84829407</v>
      </c>
      <c r="BN267" s="290" t="n">
        <f aca="false">SUMPRODUCT($O$12:$O$265,BN12:BN265)</f>
        <v>66.24781725</v>
      </c>
      <c r="BO267" s="290" t="n">
        <f aca="false">SUMPRODUCT($O$12:$O$265,BO12:BO265)</f>
        <v>61.6354206</v>
      </c>
      <c r="BP267" s="290" t="n">
        <f aca="false">SUMPRODUCT($O$12:$O$265,BP12:BP265)</f>
        <v>63.161457</v>
      </c>
      <c r="BQ267" s="290" t="n">
        <f aca="false">SUMPRODUCT($O$12:$O$265,BQ12:BQ265)</f>
        <v>68.49356335</v>
      </c>
      <c r="BR267" s="290" t="n">
        <f aca="false">SUMPRODUCT($O$12:$O$265,BR12:BR265)</f>
        <v>68.01311736</v>
      </c>
      <c r="BS267" s="290" t="n">
        <f aca="false">SUMPRODUCT($O$12:$O$265,BS12:BS265)</f>
        <v>66.58173975</v>
      </c>
      <c r="BT267" s="290" t="n">
        <f aca="false">SUMPRODUCT($O$12:$O$265,BT12:BT265)</f>
        <v>66.2394315</v>
      </c>
      <c r="BU267" s="290" t="n">
        <f aca="false">SUMPRODUCT($O$12:$O$265,BU12:BU265)</f>
        <v>67.42525903</v>
      </c>
      <c r="BV267" s="290" t="n">
        <f aca="false">SUMPRODUCT($O$12:$O$265,BV12:BV265)</f>
        <v>65.64639623</v>
      </c>
      <c r="BW267" s="290" t="n">
        <f aca="false">SUMPRODUCT($O$12:$O$265,BW12:BW265)</f>
        <v>65.07687875</v>
      </c>
      <c r="BX267" s="290" t="n">
        <f aca="false">SUMPRODUCT($O$12:$O$265,BX12:BX265)</f>
        <v>65.1930543</v>
      </c>
      <c r="BY267" s="290" t="n">
        <f aca="false">SUMPRODUCT($O$12:$O$265,BY12:BY265)</f>
        <v>66.94490607</v>
      </c>
      <c r="BZ267" s="290" t="n">
        <f aca="false">SUMPRODUCT($O$12:$O$265,BZ12:BZ265)</f>
        <v>1.80249035</v>
      </c>
      <c r="CA267" s="290" t="n">
        <f aca="false">SUMPRODUCT($O$12:$O$265,CA12:CA265)</f>
        <v>66.1700585</v>
      </c>
      <c r="CB267" s="290" t="n">
        <f aca="false">SUMPRODUCT($O$12:$O$265,CB12:CB265)</f>
        <v>67.39360995</v>
      </c>
      <c r="CC267" s="290" t="n">
        <f aca="false">SUMPRODUCT($O$12:$O$265,CC12:CC265)</f>
        <v>66.577845375</v>
      </c>
      <c r="CD267" s="290" t="n">
        <f aca="false">SUMPRODUCT($O$12:$O$265,CD12:CD265)</f>
        <v>65.943924625</v>
      </c>
      <c r="CE267" s="290" t="n">
        <f aca="false">SUMPRODUCT($O$12:$O$265,CE12:CE265)</f>
        <v>66.78365625</v>
      </c>
      <c r="CF267" s="290" t="n">
        <f aca="false">SUMPRODUCT($O$12:$O$265,CF12:CF265)</f>
        <v>67.1968834</v>
      </c>
      <c r="CG267" s="290" t="n">
        <f aca="false">SUMPRODUCT($O$12:$O$265,CG12:CG265)</f>
        <v>66.23948825</v>
      </c>
      <c r="CH267" s="290" t="n">
        <f aca="false">SUMPRODUCT($O$12:$O$265,CH12:CH265)</f>
        <v>66.7071575</v>
      </c>
      <c r="CI267" s="290" t="n">
        <f aca="false">SUMPRODUCT($O$12:$O$265,CI12:CI265)</f>
        <v>24.58652775</v>
      </c>
      <c r="CJ267" s="290" t="n">
        <f aca="false">SUMPRODUCT($O$12:$O$265,CJ12:CJ265)</f>
        <v>67.513435</v>
      </c>
      <c r="CK267" s="290" t="n">
        <f aca="false">SUMPRODUCT($O$12:$O$265,CK12:CK265)</f>
        <v>47.5733015</v>
      </c>
      <c r="CL267" s="290" t="n">
        <f aca="false">SUMPRODUCT($O$12:$O$265,CL12:CL265)</f>
        <v>67.28523225</v>
      </c>
      <c r="CM267" s="290" t="n">
        <f aca="false">SUMPRODUCT($O$12:$O$265,CM12:CM265)</f>
        <v>53.194668</v>
      </c>
      <c r="CN267" s="290" t="n">
        <f aca="false">SUMPRODUCT($O$12:$O$265,CN12:CN265)</f>
        <v>25.577013</v>
      </c>
      <c r="CO267" s="290" t="n">
        <f aca="false">SUMPRODUCT($O$12:$O$265,CO12:CO265)</f>
        <v>0</v>
      </c>
      <c r="CP267" s="290" t="n">
        <f aca="false">SUMPRODUCT($O$12:$O$265,CP12:CP265)</f>
        <v>0</v>
      </c>
      <c r="CQ267" s="290" t="n">
        <f aca="false">SUMPRODUCT($O$12:$O$265,CQ12:CQ265)</f>
        <v>0</v>
      </c>
      <c r="CR267" s="290" t="n">
        <f aca="false">SUMPRODUCT($O$12:$O$265,CR12:CR265)</f>
        <v>0</v>
      </c>
      <c r="CS267" s="290" t="n">
        <f aca="false">SUMPRODUCT($O$12:$O$265,CS12:CS265)</f>
        <v>0</v>
      </c>
      <c r="CT267" s="290" t="n">
        <f aca="false">SUMPRODUCT($O$12:$O$265,CT12:CT265)</f>
        <v>0</v>
      </c>
      <c r="CU267" s="290" t="n">
        <f aca="false">SUMPRODUCT($O$12:$O$265,CU12:CU265)</f>
        <v>0</v>
      </c>
      <c r="CV267" s="290" t="n">
        <f aca="false">SUMPRODUCT($O$12:$O$265,CV12:CV265)</f>
        <v>0</v>
      </c>
      <c r="CW267" s="290" t="n">
        <f aca="false">SUMPRODUCT($O$12:$O$265,CW12:CW265)</f>
        <v>0</v>
      </c>
      <c r="CX267" s="290" t="n">
        <f aca="false">SUMPRODUCT($O$12:$O$265,CX12:CX265)</f>
        <v>0</v>
      </c>
      <c r="CY267" s="290" t="n">
        <f aca="false">SUMPRODUCT($O$12:$O$265,CY12:CY265)</f>
        <v>0</v>
      </c>
      <c r="CZ267" s="290" t="n">
        <f aca="false">SUMPRODUCT($O$12:$O$265,CZ12:CZ265)</f>
        <v>0</v>
      </c>
      <c r="DA267" s="290" t="n">
        <f aca="false">SUMPRODUCT($O$12:$O$265,DA12:DA265)</f>
        <v>0</v>
      </c>
      <c r="DB267" s="290" t="n">
        <f aca="false">SUMPRODUCT($O$12:$O$265,DB12:DB265)</f>
        <v>0</v>
      </c>
      <c r="DC267" s="290" t="n">
        <f aca="false">SUMPRODUCT($O$12:$O$265,DC12:DC265)</f>
        <v>0</v>
      </c>
      <c r="DD267" s="290" t="n">
        <f aca="false">SUMPRODUCT($O$12:$O$265,DD12:DD265)</f>
        <v>0</v>
      </c>
      <c r="DE267" s="290" t="n">
        <f aca="false">SUMPRODUCT($O$12:$O$265,DE12:DE265)</f>
        <v>0</v>
      </c>
      <c r="DF267" s="290" t="n">
        <f aca="false">SUMPRODUCT($O$12:$O$265,DF12:DF265)</f>
        <v>0</v>
      </c>
      <c r="DG267" s="290" t="n">
        <f aca="false">SUMPRODUCT($O$12:$O$265,DG12:DG265)</f>
        <v>0</v>
      </c>
      <c r="DH267" s="290" t="n">
        <f aca="false">SUMPRODUCT($O$12:$O$265,DH12:DH265)</f>
        <v>0</v>
      </c>
      <c r="DI267" s="290" t="n">
        <f aca="false">SUMPRODUCT($O$12:$O$265,DI12:DI265)</f>
        <v>0</v>
      </c>
      <c r="DJ267" s="290" t="n">
        <f aca="false">SUMPRODUCT($O$12:$O$265,DJ12:DJ265)</f>
        <v>0</v>
      </c>
      <c r="DK267" s="290" t="n">
        <f aca="false">SUMPRODUCT($O$12:$O$265,DK12:DK265)</f>
        <v>0</v>
      </c>
      <c r="DL267" s="290" t="n">
        <f aca="false">SUMPRODUCT($O$12:$O$265,DL12:DL265)</f>
        <v>0</v>
      </c>
      <c r="DM267" s="290" t="n">
        <f aca="false">SUMPRODUCT($O$12:$O$265,DM12:DM265)</f>
        <v>0</v>
      </c>
      <c r="DN267" s="290" t="n">
        <f aca="false">SUMPRODUCT($O$12:$O$265,DN12:DN265)</f>
        <v>0</v>
      </c>
      <c r="DO267" s="290" t="n">
        <f aca="false">SUMPRODUCT($O$12:$O$265,DO12:DO265)</f>
        <v>0</v>
      </c>
      <c r="DP267" s="290" t="n">
        <f aca="false">SUMPRODUCT($O$12:$O$265,DP12:DP265)</f>
        <v>0</v>
      </c>
      <c r="DQ267" s="290" t="n">
        <f aca="false">SUMPRODUCT($O$12:$O$265,DQ12:DQ265)</f>
        <v>0</v>
      </c>
      <c r="DR267" s="290" t="n">
        <f aca="false">SUMPRODUCT($O$12:$O$265,DR12:DR265)</f>
        <v>0</v>
      </c>
      <c r="DS267" s="290" t="n">
        <f aca="false">SUMPRODUCT($O$12:$O$265,DS12:DS265)</f>
        <v>0</v>
      </c>
      <c r="DT267" s="290" t="n">
        <f aca="false">SUMPRODUCT($O$12:$O$265,DT12:DT265)</f>
        <v>0</v>
      </c>
      <c r="DU267" s="290" t="n">
        <f aca="false">SUMPRODUCT($O$12:$O$265,DU12:DU265)</f>
        <v>0</v>
      </c>
      <c r="DV267" s="290" t="n">
        <f aca="false">SUMPRODUCT($O$12:$O$265,DV12:DV265)</f>
        <v>0</v>
      </c>
      <c r="DW267" s="290" t="n">
        <f aca="false">SUMPRODUCT($O$12:$O$265,DW12:DW265)</f>
        <v>0</v>
      </c>
      <c r="DX267" s="290" t="n">
        <f aca="false">SUMPRODUCT($O$12:$O$265,DX12:DX265)</f>
        <v>0</v>
      </c>
      <c r="DY267" s="290" t="n">
        <f aca="false">SUMPRODUCT($O$12:$O$265,DY12:DY265)</f>
        <v>0</v>
      </c>
      <c r="DZ267" s="290" t="n">
        <f aca="false">SUMPRODUCT($O$12:$O$265,DZ12:DZ265)</f>
        <v>0</v>
      </c>
      <c r="EA267" s="290" t="n">
        <f aca="false">SUMPRODUCT($O$12:$O$265,EA12:EA265)</f>
        <v>0</v>
      </c>
      <c r="EB267" s="290" t="n">
        <f aca="false">SUMPRODUCT($O$12:$O$265,EB12:EB265)</f>
        <v>0</v>
      </c>
      <c r="EC267" s="290" t="n">
        <f aca="false">SUMPRODUCT($O$12:$O$265,EC12:EC265)</f>
        <v>0</v>
      </c>
      <c r="ED267" s="290" t="n">
        <f aca="false">SUMPRODUCT($O$12:$O$265,ED12:ED265)</f>
        <v>0</v>
      </c>
      <c r="EE267" s="290" t="n">
        <f aca="false">SUMPRODUCT($O$12:$O$265,EE12:EE265)</f>
        <v>0</v>
      </c>
      <c r="EF267" s="290" t="n">
        <f aca="false">SUMPRODUCT($O$12:$O$265,EF12:EF265)</f>
        <v>0</v>
      </c>
      <c r="EG267" s="290" t="n">
        <f aca="false">SUMPRODUCT($O$12:$O$265,EG12:EG265)</f>
        <v>0</v>
      </c>
      <c r="EH267" s="290" t="n">
        <f aca="false">SUMPRODUCT($O$12:$O$265,EH12:EH265)</f>
        <v>0</v>
      </c>
      <c r="EI267" s="290" t="n">
        <f aca="false">SUMPRODUCT($O$12:$O$265,EI12:EI265)</f>
        <v>0</v>
      </c>
      <c r="EJ267" s="290" t="n">
        <f aca="false">SUMPRODUCT($O$12:$O$265,EJ12:EJ265)</f>
        <v>0</v>
      </c>
      <c r="EK267" s="290" t="n">
        <f aca="false">SUMPRODUCT($O$12:$O$265,EK12:EK265)</f>
        <v>0</v>
      </c>
      <c r="EL267" s="290" t="n">
        <f aca="false">SUMPRODUCT($O$12:$O$265,EL12:EL265)</f>
        <v>0</v>
      </c>
      <c r="EM267" s="290" t="n">
        <f aca="false">SUMPRODUCT($O$12:$O$265,EM12:EM265)</f>
        <v>0</v>
      </c>
      <c r="EN267" s="290" t="n">
        <f aca="false">SUMPRODUCT($O$12:$O$265,EN12:EN265)</f>
        <v>0</v>
      </c>
      <c r="EO267" s="290" t="n">
        <f aca="false">SUMPRODUCT($O$12:$O$265,EO12:EO265)</f>
        <v>0</v>
      </c>
      <c r="EP267" s="290" t="n">
        <f aca="false">SUMPRODUCT($O$12:$O$265,EP12:EP265)</f>
        <v>0</v>
      </c>
      <c r="EQ267" s="290" t="n">
        <f aca="false">SUMPRODUCT($O$12:$O$265,EQ12:EQ265)</f>
        <v>0</v>
      </c>
      <c r="ER267" s="290" t="n">
        <f aca="false">SUMPRODUCT($O$12:$O$265,ER12:ER265)</f>
        <v>0</v>
      </c>
      <c r="ES267" s="290" t="n">
        <f aca="false">SUMPRODUCT($O$12:$O$265,ES12:ES265)</f>
        <v>0</v>
      </c>
      <c r="ET267" s="290" t="n">
        <f aca="false">SUMPRODUCT($O$12:$O$265,ET12:ET265)</f>
        <v>0</v>
      </c>
      <c r="EU267" s="290" t="n">
        <f aca="false">SUMPRODUCT($O$12:$O$265,EU12:EU265)</f>
        <v>0</v>
      </c>
      <c r="EV267" s="290" t="n">
        <f aca="false">SUMPRODUCT($O$12:$O$265,EV12:EV265)</f>
        <v>0</v>
      </c>
      <c r="EW267" s="290" t="n">
        <f aca="false">SUMPRODUCT($O$12:$O$265,EW12:EW265)</f>
        <v>0</v>
      </c>
      <c r="EX267" s="290" t="n">
        <f aca="false">SUMPRODUCT($O$12:$O$265,EX12:EX265)</f>
        <v>0</v>
      </c>
      <c r="EY267" s="290" t="n">
        <f aca="false">SUMPRODUCT($O$12:$O$265,EY12:EY265)</f>
        <v>0</v>
      </c>
      <c r="EZ267" s="290" t="n">
        <f aca="false">SUMPRODUCT($O$12:$O$265,EZ12:EZ265)</f>
        <v>0</v>
      </c>
      <c r="FA267" s="290" t="n">
        <f aca="false">SUMPRODUCT($O$12:$O$265,FA12:FA265)</f>
        <v>0</v>
      </c>
      <c r="FB267" s="290" t="n">
        <f aca="false">SUMPRODUCT($O$12:$O$265,FB12:FB265)</f>
        <v>0</v>
      </c>
      <c r="FC267" s="290" t="n">
        <f aca="false">SUMPRODUCT($O$12:$O$265,FC12:FC265)</f>
        <v>0</v>
      </c>
      <c r="FD267" s="290" t="n">
        <f aca="false">SUMPRODUCT($O$12:$O$265,FD12:FD265)</f>
        <v>0</v>
      </c>
      <c r="FE267" s="290" t="n">
        <f aca="false">SUMPRODUCT($O$12:$O$265,FE12:FE265)</f>
        <v>0</v>
      </c>
      <c r="FF267" s="290" t="n">
        <f aca="false">SUMPRODUCT($O$12:$O$265,FF12:FF265)</f>
        <v>0</v>
      </c>
      <c r="FG267" s="290" t="n">
        <f aca="false">SUMPRODUCT($O$12:$O$265,FG12:FG265)</f>
        <v>0</v>
      </c>
      <c r="FH267" s="290" t="n">
        <f aca="false">SUMPRODUCT($O$12:$O$265,FH12:FH265)</f>
        <v>0</v>
      </c>
      <c r="FI267" s="290" t="n">
        <f aca="false">SUMPRODUCT($O$12:$O$265,FI12:FI265)</f>
        <v>0</v>
      </c>
      <c r="FJ267" s="290" t="n">
        <f aca="false">SUMPRODUCT($O$12:$O$265,FJ12:FJ265)</f>
        <v>0</v>
      </c>
      <c r="FK267" s="290" t="n">
        <f aca="false">SUMPRODUCT($O$12:$O$265,FK12:FK265)</f>
        <v>0</v>
      </c>
      <c r="FL267" s="290" t="n">
        <f aca="false">SUMPRODUCT($O$12:$O$265,FL12:FL265)</f>
        <v>0</v>
      </c>
      <c r="FM267" s="290" t="n">
        <f aca="false">SUMPRODUCT($O$12:$O$265,FM12:FM265)</f>
        <v>0</v>
      </c>
      <c r="FN267" s="290" t="n">
        <f aca="false">SUMPRODUCT($O$12:$O$265,FN12:FN265)</f>
        <v>0</v>
      </c>
      <c r="FO267" s="290" t="n">
        <f aca="false">SUMPRODUCT($O$12:$O$265,FO12:FO265)</f>
        <v>0</v>
      </c>
      <c r="FP267" s="290" t="n">
        <f aca="false">SUMPRODUCT($O$12:$O$265,FP12:FP265)</f>
        <v>0</v>
      </c>
      <c r="FQ267" s="290" t="n">
        <f aca="false">SUMPRODUCT($O$12:$O$265,FQ12:FQ265)</f>
        <v>0</v>
      </c>
      <c r="FR267" s="290" t="n">
        <f aca="false">SUMPRODUCT($O$12:$O$265,FR12:FR265)</f>
        <v>0</v>
      </c>
      <c r="FS267" s="290" t="n">
        <f aca="false">SUMPRODUCT($O$12:$O$265,FS12:FS265)</f>
        <v>0</v>
      </c>
      <c r="FT267" s="290" t="n">
        <f aca="false">SUMPRODUCT($O$12:$O$265,FT12:FT265)</f>
        <v>0</v>
      </c>
      <c r="FU267" s="290" t="n">
        <f aca="false">SUMPRODUCT($O$12:$O$265,FU12:FU265)</f>
        <v>0</v>
      </c>
      <c r="FV267" s="290" t="n">
        <f aca="false">SUMPRODUCT($O$12:$O$265,FV12:FV265)</f>
        <v>0</v>
      </c>
      <c r="FW267" s="290" t="n">
        <f aca="false">SUMPRODUCT($O$12:$O$265,FW12:FW265)</f>
        <v>0</v>
      </c>
      <c r="FX267" s="290" t="n">
        <f aca="false">SUMPRODUCT($O$12:$O$265,FX12:FX265)</f>
        <v>0</v>
      </c>
      <c r="FY267" s="290" t="n">
        <f aca="false">SUMPRODUCT($O$12:$O$265,FY12:FY265)</f>
        <v>0</v>
      </c>
      <c r="FZ267" s="290" t="n">
        <f aca="false">SUMPRODUCT($O$12:$O$265,FZ12:FZ265)</f>
        <v>0</v>
      </c>
      <c r="GA267" s="290" t="n">
        <f aca="false">SUMPRODUCT($O$12:$O$265,GA12:GA265)</f>
        <v>0</v>
      </c>
      <c r="GB267" s="290" t="n">
        <f aca="false">SUMPRODUCT($O$12:$O$265,GB12:GB265)</f>
        <v>0</v>
      </c>
      <c r="GC267" s="290" t="n">
        <f aca="false">SUMPRODUCT($O$12:$O$265,GC12:GC265)</f>
        <v>0</v>
      </c>
      <c r="GD267" s="290" t="n">
        <f aca="false">SUMPRODUCT($O$12:$O$265,GD12:GD265)</f>
        <v>0</v>
      </c>
      <c r="GE267" s="290" t="n">
        <f aca="false">SUMPRODUCT($O$12:$O$265,GE12:GE265)</f>
        <v>0</v>
      </c>
      <c r="GF267" s="290" t="n">
        <f aca="false">SUMPRODUCT($O$12:$O$265,GF12:GF265)</f>
        <v>0</v>
      </c>
      <c r="GG267" s="290" t="n">
        <f aca="false">SUMPRODUCT($O$12:$O$265,GG12:GG265)</f>
        <v>0</v>
      </c>
      <c r="GH267" s="290" t="n">
        <f aca="false">SUMPRODUCT($O$12:$O$265,GH12:GH265)</f>
        <v>0</v>
      </c>
      <c r="GI267" s="290" t="n">
        <f aca="false">SUMPRODUCT($O$12:$O$265,GI12:GI265)</f>
        <v>0</v>
      </c>
      <c r="GJ267" s="290" t="n">
        <f aca="false">SUMPRODUCT($O$12:$O$265,GJ12:GJ265)</f>
        <v>0</v>
      </c>
      <c r="GK267" s="290" t="n">
        <f aca="false">SUMPRODUCT($O$12:$O$265,GK12:GK265)</f>
        <v>0</v>
      </c>
      <c r="GL267" s="290" t="n">
        <f aca="false">SUMPRODUCT($O$12:$O$265,GL12:GL265)</f>
        <v>0</v>
      </c>
      <c r="GM267" s="290" t="n">
        <f aca="false">SUMPRODUCT($O$12:$O$265,GM12:GM265)</f>
        <v>0</v>
      </c>
      <c r="GN267" s="290" t="n">
        <f aca="false">SUMPRODUCT($O$12:$O$265,GN12:GN265)</f>
        <v>0</v>
      </c>
      <c r="GO267" s="290" t="n">
        <f aca="false">SUMPRODUCT($O$12:$O$265,GO12:GO265)</f>
        <v>0</v>
      </c>
      <c r="GP267" s="290" t="n">
        <f aca="false">SUMPRODUCT($O$12:$O$265,GP12:GP265)</f>
        <v>0</v>
      </c>
      <c r="GQ267" s="290" t="n">
        <f aca="false">SUMPRODUCT($O$12:$O$265,GQ12:GQ265)</f>
        <v>0</v>
      </c>
      <c r="GR267" s="290" t="n">
        <f aca="false">SUMPRODUCT($O$12:$O$265,GR12:GR265)</f>
        <v>0</v>
      </c>
      <c r="GS267" s="290" t="n">
        <f aca="false">SUMPRODUCT($O$12:$O$265,GS12:GS265)</f>
        <v>0</v>
      </c>
      <c r="GT267" s="290" t="n">
        <f aca="false">SUMPRODUCT($O$12:$O$265,GT12:GT265)</f>
        <v>0</v>
      </c>
      <c r="GU267" s="290" t="n">
        <f aca="false">SUMPRODUCT($O$12:$O$265,GU12:GU265)</f>
        <v>0</v>
      </c>
      <c r="GV267" s="290" t="n">
        <f aca="false">SUMPRODUCT($O$12:$O$265,GV12:GV265)</f>
        <v>0</v>
      </c>
      <c r="GW267" s="290" t="n">
        <f aca="false">SUMPRODUCT($O$12:$O$265,GW12:GW265)</f>
        <v>0</v>
      </c>
      <c r="GX267" s="290" t="n">
        <f aca="false">SUMPRODUCT($O$12:$O$265,GX12:GX265)</f>
        <v>0</v>
      </c>
      <c r="GY267" s="290" t="n">
        <f aca="false">SUMPRODUCT($O$12:$O$265,GY12:GY265)</f>
        <v>0</v>
      </c>
      <c r="GZ267" s="290" t="n">
        <f aca="false">SUMPRODUCT($O$12:$O$265,GZ12:GZ265)</f>
        <v>0</v>
      </c>
      <c r="HA267" s="290" t="n">
        <f aca="false">SUMPRODUCT($O$12:$O$265,HA12:HA265)</f>
        <v>0</v>
      </c>
      <c r="HB267" s="290" t="n">
        <f aca="false">SUMPRODUCT($O$12:$O$265,HB12:HB265)</f>
        <v>0</v>
      </c>
      <c r="HC267" s="290" t="n">
        <f aca="false">SUMPRODUCT($O$12:$O$265,HC12:HC265)</f>
        <v>0</v>
      </c>
      <c r="HD267" s="290" t="n">
        <f aca="false">SUMPRODUCT($O$12:$O$265,HD12:HD265)</f>
        <v>0</v>
      </c>
      <c r="HE267" s="290" t="n">
        <f aca="false">SUMPRODUCT($O$12:$O$265,HE12:HE265)</f>
        <v>0</v>
      </c>
      <c r="HF267" s="290" t="n">
        <f aca="false">SUMPRODUCT($O$12:$O$265,HF12:HF265)</f>
        <v>0</v>
      </c>
      <c r="HG267" s="290" t="n">
        <f aca="false">SUMPRODUCT($O$12:$O$265,HG12:HG265)</f>
        <v>0</v>
      </c>
      <c r="HH267" s="290" t="n">
        <f aca="false">SUMPRODUCT($O$12:$O$265,HH12:HH265)</f>
        <v>0</v>
      </c>
      <c r="HI267" s="290" t="n">
        <f aca="false">SUMPRODUCT($O$12:$O$265,HI12:HI265)</f>
        <v>0</v>
      </c>
      <c r="HJ267" s="290" t="n">
        <f aca="false">SUMPRODUCT($O$12:$O$265,HJ12:HJ265)</f>
        <v>0</v>
      </c>
      <c r="HK267" s="290" t="n">
        <f aca="false">SUMPRODUCT($O$12:$O$265,HK12:HK265)</f>
        <v>0</v>
      </c>
      <c r="HL267" s="290" t="n">
        <f aca="false">SUMPRODUCT($O$12:$O$265,HL12:HL265)</f>
        <v>0</v>
      </c>
      <c r="HM267" s="290" t="n">
        <f aca="false">SUMPRODUCT($O$12:$O$265,HM12:HM265)</f>
        <v>0</v>
      </c>
      <c r="HN267" s="290" t="n">
        <f aca="false">SUMPRODUCT($O$12:$O$265,HN12:HN265)</f>
        <v>0</v>
      </c>
      <c r="HO267" s="290" t="n">
        <f aca="false">SUMPRODUCT($O$12:$O$265,HO12:HO265)</f>
        <v>0</v>
      </c>
      <c r="HP267" s="290" t="n">
        <f aca="false">SUMPRODUCT($O$12:$O$265,HP12:HP265)</f>
        <v>0</v>
      </c>
      <c r="HQ267" s="290" t="n">
        <f aca="false">SUMPRODUCT($O$12:$O$265,HQ12:HQ265)</f>
        <v>0</v>
      </c>
      <c r="HR267" s="290" t="n">
        <f aca="false">SUMPRODUCT($O$12:$O$265,HR12:HR265)</f>
        <v>0</v>
      </c>
      <c r="HS267" s="290" t="n">
        <f aca="false">SUMPRODUCT($O$12:$O$265,HS12:HS265)</f>
        <v>0</v>
      </c>
      <c r="HT267" s="290" t="n">
        <f aca="false">SUMPRODUCT($O$12:$O$265,HT12:HT265)</f>
        <v>0</v>
      </c>
      <c r="HU267" s="290" t="n">
        <f aca="false">SUMPRODUCT($O$12:$O$265,HU12:HU265)</f>
        <v>0</v>
      </c>
      <c r="HV267" s="290" t="n">
        <f aca="false">SUMPRODUCT($O$12:$O$265,HV12:HV265)</f>
        <v>0</v>
      </c>
      <c r="HW267" s="290" t="n">
        <f aca="false">SUMPRODUCT($O$12:$O$265,HW12:HW265)</f>
        <v>0</v>
      </c>
      <c r="HX267" s="290" t="n">
        <f aca="false">SUMPRODUCT($O$12:$O$265,HX12:HX265)</f>
        <v>0</v>
      </c>
      <c r="HY267" s="290" t="n">
        <f aca="false">SUMPRODUCT($O$12:$O$265,HY12:HY265)</f>
        <v>0</v>
      </c>
      <c r="HZ267" s="290" t="n">
        <f aca="false">SUMPRODUCT($O$12:$O$265,HZ12:HZ265)</f>
        <v>0</v>
      </c>
      <c r="IA267" s="290" t="n">
        <f aca="false">SUMPRODUCT($O$12:$O$265,IA12:IA265)</f>
        <v>0</v>
      </c>
      <c r="IB267" s="290" t="n">
        <f aca="false">SUMPRODUCT($O$12:$O$265,IB12:IB265)</f>
        <v>0</v>
      </c>
      <c r="IC267" s="290" t="n">
        <f aca="false">SUMPRODUCT($O$12:$O$265,IC12:IC265)</f>
        <v>0</v>
      </c>
      <c r="ID267" s="290" t="n">
        <f aca="false">SUMPRODUCT($O$12:$O$265,ID12:ID265)</f>
        <v>0</v>
      </c>
      <c r="IE267" s="290" t="n">
        <f aca="false">SUMPRODUCT($O$12:$O$265,IE12:IE265)</f>
        <v>0</v>
      </c>
      <c r="IF267" s="290" t="n">
        <f aca="false">SUMPRODUCT($O$12:$O$265,IF12:IF265)</f>
        <v>0</v>
      </c>
      <c r="IG267" s="290" t="n">
        <f aca="false">SUMPRODUCT($O$12:$O$265,IG12:IG265)</f>
        <v>0</v>
      </c>
      <c r="IH267" s="290" t="n">
        <f aca="false">SUMPRODUCT($O$12:$O$265,IH12:IH265)</f>
        <v>0</v>
      </c>
      <c r="II267" s="290" t="n">
        <f aca="false">SUMPRODUCT($O$12:$O$265,II12:II265)</f>
        <v>0</v>
      </c>
      <c r="IJ267" s="290" t="n">
        <f aca="false">SUMPRODUCT($O$12:$O$265,IJ12:IJ265)</f>
        <v>0</v>
      </c>
      <c r="IK267" s="290" t="n">
        <f aca="false">SUMPRODUCT($O$12:$O$265,IK12:IK265)</f>
        <v>0</v>
      </c>
      <c r="IL267" s="290" t="n">
        <f aca="false">SUMPRODUCT($O$12:$O$265,IL12:IL265)</f>
        <v>0</v>
      </c>
      <c r="IM267" s="290" t="n">
        <f aca="false">SUMPRODUCT($O$12:$O$265,IM12:IM265)</f>
        <v>0</v>
      </c>
      <c r="IN267" s="290" t="n">
        <f aca="false">SUMPRODUCT($O$12:$O$265,IN12:IN265)</f>
        <v>0</v>
      </c>
      <c r="IO267" s="290" t="n">
        <f aca="false">SUMPRODUCT($O$12:$O$265,IO12:IO265)</f>
        <v>0</v>
      </c>
      <c r="IP267" s="290" t="n">
        <f aca="false">SUMPRODUCT($O$12:$O$265,IP12:IP265)</f>
        <v>0</v>
      </c>
      <c r="IQ267" s="290" t="n">
        <f aca="false">SUMPRODUCT($O$12:$O$265,IQ12:IQ265)</f>
        <v>0</v>
      </c>
      <c r="IR267" s="290" t="n">
        <f aca="false">SUMPRODUCT($O$12:$O$265,IR12:IR265)</f>
        <v>0</v>
      </c>
      <c r="IS267" s="290" t="n">
        <f aca="false">SUMPRODUCT($O$12:$O$265,IS12:IS265)</f>
        <v>0</v>
      </c>
      <c r="IT267" s="290" t="n">
        <f aca="false">SUMPRODUCT($O$12:$O$265,IT12:IT265)</f>
        <v>0</v>
      </c>
      <c r="IU267" s="290" t="n">
        <f aca="false">SUMPRODUCT($O$12:$O$265,IU12:IU265)</f>
        <v>0</v>
      </c>
      <c r="IV267" s="290" t="n">
        <f aca="false">SUMPRODUCT($O$12:$O$265,IV12:IV265)</f>
        <v>0</v>
      </c>
      <c r="IW267" s="290" t="n">
        <f aca="false">SUMPRODUCT($O$12:$O$265,IW12:IW265)</f>
        <v>0</v>
      </c>
      <c r="IX267" s="290" t="n">
        <f aca="false">SUMPRODUCT($O$12:$O$265,IX12:IX265)</f>
        <v>0</v>
      </c>
      <c r="IY267" s="290" t="n">
        <f aca="false">SUMPRODUCT($O$12:$O$265,IY12:IY265)</f>
        <v>0</v>
      </c>
      <c r="IZ267" s="290" t="n">
        <f aca="false">SUMPRODUCT($O$12:$O$265,IZ12:IZ265)</f>
        <v>0</v>
      </c>
      <c r="JA267" s="290" t="n">
        <f aca="false">SUMPRODUCT($O$12:$O$265,JA12:JA265)</f>
        <v>0</v>
      </c>
      <c r="JB267" s="290" t="n">
        <f aca="false">SUMPRODUCT($O$12:$O$265,JB12:JB265)</f>
        <v>0</v>
      </c>
      <c r="JC267" s="290" t="n">
        <f aca="false">SUMPRODUCT($O$12:$O$265,JC12:JC265)</f>
        <v>0</v>
      </c>
      <c r="JD267" s="290" t="n">
        <f aca="false">SUMPRODUCT($O$12:$O$265,JD12:JD265)</f>
        <v>0</v>
      </c>
      <c r="JE267" s="290" t="n">
        <f aca="false">SUMPRODUCT($O$12:$O$265,JE12:JE265)</f>
        <v>0</v>
      </c>
      <c r="JF267" s="290" t="n">
        <f aca="false">SUMPRODUCT($O$12:$O$265,JF12:JF265)</f>
        <v>0</v>
      </c>
      <c r="JG267" s="290" t="n">
        <f aca="false">SUMPRODUCT($O$12:$O$265,JG12:JG265)</f>
        <v>0</v>
      </c>
      <c r="JH267" s="290" t="n">
        <f aca="false">SUMPRODUCT($O$12:$O$265,JH12:JH265)</f>
        <v>0</v>
      </c>
      <c r="JI267" s="290" t="n">
        <f aca="false">SUMPRODUCT($O$12:$O$265,JI12:JI265)</f>
        <v>0</v>
      </c>
      <c r="JJ267" s="290" t="n">
        <f aca="false">SUMPRODUCT($O$12:$O$265,JJ12:JJ265)</f>
        <v>0</v>
      </c>
      <c r="JK267" s="290" t="n">
        <f aca="false">SUMPRODUCT($O$12:$O$265,JK12:JK265)</f>
        <v>0</v>
      </c>
      <c r="JL267" s="290" t="n">
        <f aca="false">SUMPRODUCT($O$12:$O$265,JL12:JL265)</f>
        <v>0</v>
      </c>
      <c r="JM267" s="290" t="n">
        <f aca="false">SUMPRODUCT($O$12:$O$265,JM12:JM265)</f>
        <v>0</v>
      </c>
      <c r="JN267" s="290" t="n">
        <f aca="false">SUMPRODUCT($O$12:$O$265,JN12:JN265)</f>
        <v>0</v>
      </c>
      <c r="JO267" s="290" t="n">
        <f aca="false">SUMPRODUCT($O$12:$O$265,JO12:JO265)</f>
        <v>0</v>
      </c>
      <c r="JP267" s="290" t="n">
        <f aca="false">SUMPRODUCT($O$12:$O$265,JP12:JP265)</f>
        <v>0</v>
      </c>
      <c r="JQ267" s="290" t="n">
        <f aca="false">SUMPRODUCT($O$12:$O$265,JQ12:JQ265)</f>
        <v>0</v>
      </c>
      <c r="JR267" s="290" t="n">
        <f aca="false">SUMPRODUCT($O$12:$O$265,JR12:JR265)</f>
        <v>0</v>
      </c>
      <c r="JS267" s="290" t="n">
        <f aca="false">SUMPRODUCT($O$12:$O$265,JS12:JS265)</f>
        <v>0</v>
      </c>
      <c r="JT267" s="290" t="n">
        <f aca="false">SUMPRODUCT($O$12:$O$265,JT12:JT265)</f>
        <v>0</v>
      </c>
      <c r="JU267" s="290" t="n">
        <f aca="false">SUMPRODUCT($O$12:$O$265,JU12:JU265)</f>
        <v>0</v>
      </c>
      <c r="JV267" s="290" t="n">
        <f aca="false">SUMPRODUCT($O$12:$O$265,JV12:JV265)</f>
        <v>0</v>
      </c>
      <c r="JW267" s="290" t="n">
        <f aca="false">SUMPRODUCT($O$12:$O$265,JW12:JW265)</f>
        <v>0</v>
      </c>
      <c r="JX267" s="290" t="n">
        <f aca="false">SUMPRODUCT($O$12:$O$265,JX12:JX265)</f>
        <v>0</v>
      </c>
      <c r="JY267" s="290" t="n">
        <f aca="false">SUMPRODUCT($O$12:$O$265,JY12:JY265)</f>
        <v>0</v>
      </c>
      <c r="JZ267" s="290" t="n">
        <f aca="false">SUMPRODUCT($O$12:$O$265,JZ12:JZ265)</f>
        <v>0</v>
      </c>
      <c r="KA267" s="290" t="n">
        <f aca="false">SUMPRODUCT($O$12:$O$265,KA12:KA265)</f>
        <v>0</v>
      </c>
      <c r="KB267" s="290" t="n">
        <f aca="false">SUMPRODUCT($O$12:$O$265,KB12:KB265)</f>
        <v>0</v>
      </c>
      <c r="KC267" s="290" t="n">
        <f aca="false">SUMPRODUCT($O$12:$O$265,KC12:KC265)</f>
        <v>0</v>
      </c>
      <c r="KD267" s="290" t="n">
        <f aca="false">SUMPRODUCT($O$12:$O$265,KD12:KD265)</f>
        <v>0</v>
      </c>
      <c r="KE267" s="290" t="n">
        <f aca="false">SUMPRODUCT($O$12:$O$265,KE12:KE265)</f>
        <v>0</v>
      </c>
      <c r="KF267" s="290" t="n">
        <f aca="false">SUMPRODUCT($O$12:$O$265,KF12:KF265)</f>
        <v>0</v>
      </c>
      <c r="KG267" s="290" t="n">
        <f aca="false">SUMPRODUCT($O$12:$O$265,KG12:KG265)</f>
        <v>0</v>
      </c>
      <c r="KH267" s="290" t="n">
        <f aca="false">SUMPRODUCT($O$12:$O$265,KH12:KH265)</f>
        <v>0</v>
      </c>
      <c r="KI267" s="290" t="n">
        <f aca="false">SUMPRODUCT($O$12:$O$265,KI12:KI265)</f>
        <v>0</v>
      </c>
      <c r="KJ267" s="290" t="n">
        <f aca="false">SUMPRODUCT($O$12:$O$265,KJ12:KJ265)</f>
        <v>0</v>
      </c>
      <c r="KK267" s="290" t="n">
        <f aca="false">SUMPRODUCT($O$12:$O$265,KK12:KK265)</f>
        <v>0</v>
      </c>
      <c r="KL267" s="290" t="n">
        <f aca="false">SUMPRODUCT($O$12:$O$265,KL12:KL265)</f>
        <v>0</v>
      </c>
      <c r="KM267" s="290" t="n">
        <f aca="false">SUMPRODUCT($O$12:$O$265,KM12:KM265)</f>
        <v>0</v>
      </c>
      <c r="KN267" s="290" t="n">
        <f aca="false">SUMPRODUCT($O$12:$O$265,KN12:KN265)</f>
        <v>0</v>
      </c>
      <c r="KO267" s="290" t="n">
        <f aca="false">SUMPRODUCT($O$12:$O$265,KO12:KO265)</f>
        <v>0</v>
      </c>
      <c r="KP267" s="290" t="n">
        <f aca="false">SUMPRODUCT($O$12:$O$265,KP12:KP265)</f>
        <v>0</v>
      </c>
      <c r="KQ267" s="290" t="n">
        <f aca="false">SUMPRODUCT($O$12:$O$265,KQ12:KQ265)</f>
        <v>0</v>
      </c>
      <c r="KR267" s="290" t="n">
        <f aca="false">SUMPRODUCT($O$12:$O$265,KR12:KR265)</f>
        <v>0</v>
      </c>
      <c r="KS267" s="290" t="n">
        <f aca="false">SUMPRODUCT($O$12:$O$265,KS12:KS265)</f>
        <v>0</v>
      </c>
      <c r="KT267" s="290" t="n">
        <f aca="false">SUMPRODUCT($O$12:$O$265,KT12:KT265)</f>
        <v>0</v>
      </c>
      <c r="KU267" s="290" t="n">
        <f aca="false">SUMPRODUCT($O$12:$O$265,KU12:KU265)</f>
        <v>0</v>
      </c>
      <c r="KV267" s="290" t="n">
        <f aca="false">SUMPRODUCT($O$12:$O$265,KV12:KV265)</f>
        <v>0</v>
      </c>
      <c r="KW267" s="290" t="n">
        <f aca="false">SUMPRODUCT($O$12:$O$265,KW12:KW265)</f>
        <v>0</v>
      </c>
      <c r="KX267" s="290" t="n">
        <f aca="false">SUMPRODUCT($O$12:$O$265,KX12:KX265)</f>
        <v>0</v>
      </c>
      <c r="KY267" s="290" t="n">
        <f aca="false">SUMPRODUCT($O$12:$O$265,KY12:KY265)</f>
        <v>0</v>
      </c>
      <c r="KZ267" s="290" t="n">
        <f aca="false">SUMPRODUCT($O$12:$O$265,KZ12:KZ265)</f>
        <v>0</v>
      </c>
      <c r="LA267" s="290" t="n">
        <f aca="false">SUMPRODUCT($O$12:$O$265,LA12:LA265)</f>
        <v>0</v>
      </c>
      <c r="LB267" s="290" t="n">
        <f aca="false">SUMPRODUCT($O$12:$O$265,LB12:LB265)</f>
        <v>0</v>
      </c>
      <c r="LC267" s="290" t="n">
        <f aca="false">SUMPRODUCT($O$12:$O$265,LC12:LC265)</f>
        <v>0</v>
      </c>
      <c r="LD267" s="290" t="n">
        <f aca="false">SUMPRODUCT($O$12:$O$265,LD12:LD265)</f>
        <v>0</v>
      </c>
      <c r="LE267" s="290" t="n">
        <f aca="false">SUMPRODUCT($O$12:$O$265,LE12:LE265)</f>
        <v>0</v>
      </c>
      <c r="LF267" s="290" t="n">
        <f aca="false">SUMPRODUCT($O$12:$O$265,LF12:LF265)</f>
        <v>0</v>
      </c>
      <c r="LG267" s="290" t="n">
        <f aca="false">SUMPRODUCT($O$12:$O$265,LG12:LG265)</f>
        <v>0</v>
      </c>
      <c r="LH267" s="290" t="n">
        <f aca="false">SUMPRODUCT($O$12:$O$265,LH12:LH265)</f>
        <v>0</v>
      </c>
      <c r="LI267" s="290" t="n">
        <f aca="false">SUMPRODUCT($O$12:$O$265,LI12:LI265)</f>
        <v>0</v>
      </c>
      <c r="LJ267" s="290" t="n">
        <f aca="false">SUMPRODUCT($O$12:$O$265,LJ12:LJ265)</f>
        <v>0</v>
      </c>
      <c r="LK267" s="290" t="n">
        <f aca="false">SUMPRODUCT($O$12:$O$265,LK12:LK265)</f>
        <v>0</v>
      </c>
      <c r="LL267" s="290" t="n">
        <f aca="false">SUMPRODUCT($O$12:$O$265,LL12:LL265)</f>
        <v>0</v>
      </c>
      <c r="LM267" s="290" t="n">
        <f aca="false">SUMPRODUCT($O$12:$O$265,LM12:LM265)</f>
        <v>0</v>
      </c>
      <c r="LN267" s="290" t="n">
        <f aca="false">SUMPRODUCT($O$12:$O$265,LN12:LN265)</f>
        <v>0</v>
      </c>
      <c r="LO267" s="290" t="n">
        <f aca="false">SUMPRODUCT($O$12:$O$265,LO12:LO265)</f>
        <v>0</v>
      </c>
      <c r="LP267" s="290" t="n">
        <f aca="false">SUMPRODUCT($O$12:$O$265,LP12:LP265)</f>
        <v>0</v>
      </c>
      <c r="LQ267" s="290" t="n">
        <f aca="false">SUMPRODUCT($O$12:$O$265,LQ12:LQ265)</f>
        <v>0</v>
      </c>
      <c r="LR267" s="290" t="n">
        <f aca="false">SUMPRODUCT($O$12:$O$265,LR12:LR265)</f>
        <v>0</v>
      </c>
      <c r="LS267" s="290" t="n">
        <f aca="false">SUMPRODUCT($O$12:$O$265,LS12:LS265)</f>
        <v>0</v>
      </c>
      <c r="LT267" s="290" t="n">
        <f aca="false">SUMPRODUCT($O$12:$O$265,LT12:LT265)</f>
        <v>0</v>
      </c>
      <c r="LU267" s="290" t="n">
        <f aca="false">SUMPRODUCT($O$12:$O$265,LU12:LU265)</f>
        <v>0</v>
      </c>
      <c r="LV267" s="290" t="n">
        <f aca="false">SUMPRODUCT($O$12:$O$265,LV12:LV265)</f>
        <v>0</v>
      </c>
      <c r="LW267" s="290" t="n">
        <f aca="false">SUMPRODUCT($O$12:$O$265,LW12:LW265)</f>
        <v>0</v>
      </c>
      <c r="LX267" s="290" t="n">
        <f aca="false">SUMPRODUCT($O$12:$O$265,LX12:LX265)</f>
        <v>0</v>
      </c>
      <c r="LY267" s="290" t="n">
        <f aca="false">SUMPRODUCT($O$12:$O$265,LY12:LY265)</f>
        <v>0</v>
      </c>
      <c r="LZ267" s="290" t="n">
        <f aca="false">SUMPRODUCT($O$12:$O$265,LZ12:LZ265)</f>
        <v>0</v>
      </c>
      <c r="MA267" s="290" t="n">
        <f aca="false">SUMPRODUCT($O$12:$O$265,MA12:MA265)</f>
        <v>0</v>
      </c>
      <c r="MB267" s="290" t="n">
        <f aca="false">SUMPRODUCT($O$12:$O$265,MB12:MB265)</f>
        <v>0</v>
      </c>
      <c r="MC267" s="290" t="n">
        <f aca="false">SUMPRODUCT($O$12:$O$265,MC12:MC265)</f>
        <v>0</v>
      </c>
      <c r="MD267" s="290" t="n">
        <f aca="false">SUMPRODUCT($O$12:$O$265,MD12:MD265)</f>
        <v>0</v>
      </c>
      <c r="ME267" s="290" t="n">
        <f aca="false">SUMPRODUCT($O$12:$O$265,ME12:ME265)</f>
        <v>0</v>
      </c>
      <c r="MF267" s="290" t="n">
        <f aca="false">SUMPRODUCT($O$12:$O$265,MF12:MF265)</f>
        <v>0</v>
      </c>
      <c r="MG267" s="290" t="n">
        <f aca="false">SUMPRODUCT($O$12:$O$265,MG12:MG265)</f>
        <v>0</v>
      </c>
      <c r="MH267" s="290" t="n">
        <f aca="false">SUMPRODUCT($O$12:$O$265,MH12:MH265)</f>
        <v>0</v>
      </c>
      <c r="MI267" s="290" t="n">
        <f aca="false">SUMPRODUCT($O$12:$O$265,MI12:MI265)</f>
        <v>0</v>
      </c>
      <c r="MJ267" s="290" t="n">
        <f aca="false">SUMPRODUCT($O$12:$O$265,MJ12:MJ265)</f>
        <v>0</v>
      </c>
      <c r="MK267" s="290" t="n">
        <f aca="false">SUMPRODUCT($O$12:$O$265,MK12:MK265)</f>
        <v>0</v>
      </c>
      <c r="ML267" s="290" t="n">
        <f aca="false">SUMPRODUCT($O$12:$O$265,ML12:ML265)</f>
        <v>0</v>
      </c>
      <c r="MM267" s="290" t="n">
        <f aca="false">SUMPRODUCT($O$12:$O$265,MM12:MM265)</f>
        <v>0</v>
      </c>
      <c r="MN267" s="290" t="n">
        <f aca="false">SUMPRODUCT($O$12:$O$265,MN12:MN265)</f>
        <v>0</v>
      </c>
      <c r="MO267" s="290" t="n">
        <f aca="false">SUMPRODUCT($O$12:$O$265,MO12:MO265)</f>
        <v>0</v>
      </c>
      <c r="MP267" s="290" t="n">
        <f aca="false">SUMPRODUCT($O$12:$O$265,MP12:MP265)</f>
        <v>0</v>
      </c>
      <c r="MQ267" s="290" t="n">
        <f aca="false">SUMPRODUCT($O$12:$O$265,MQ12:MQ265)</f>
        <v>0</v>
      </c>
      <c r="MR267" s="290" t="n">
        <f aca="false">SUMPRODUCT($O$12:$O$265,MR12:MR265)</f>
        <v>0</v>
      </c>
      <c r="MS267" s="290" t="n">
        <f aca="false">SUMPRODUCT($O$12:$O$265,MS12:MS265)</f>
        <v>0</v>
      </c>
      <c r="MT267" s="290" t="n">
        <f aca="false">SUMPRODUCT($O$12:$O$265,MT12:MT265)</f>
        <v>0</v>
      </c>
      <c r="MU267" s="290" t="n">
        <f aca="false">SUMPRODUCT($O$12:$O$265,MU12:MU265)</f>
        <v>0</v>
      </c>
      <c r="MV267" s="290" t="n">
        <f aca="false">SUMPRODUCT($O$12:$O$265,MV12:MV265)</f>
        <v>0</v>
      </c>
      <c r="MW267" s="290" t="n">
        <f aca="false">SUMPRODUCT($O$12:$O$265,MW12:MW265)</f>
        <v>0</v>
      </c>
      <c r="MX267" s="290" t="n">
        <f aca="false">SUMPRODUCT($O$12:$O$265,MX12:MX265)</f>
        <v>0</v>
      </c>
      <c r="MY267" s="290" t="n">
        <f aca="false">SUMPRODUCT($O$12:$O$265,MY12:MY265)</f>
        <v>0</v>
      </c>
      <c r="MZ267" s="290" t="n">
        <f aca="false">SUMPRODUCT($O$12:$O$265,MZ12:MZ265)</f>
        <v>0</v>
      </c>
      <c r="NA267" s="290" t="n">
        <f aca="false">SUMPRODUCT($O$12:$O$265,NA12:NA265)</f>
        <v>0</v>
      </c>
      <c r="NB267" s="290" t="n">
        <f aca="false">SUMPRODUCT($O$12:$O$265,NB12:NB265)</f>
        <v>0</v>
      </c>
      <c r="NC267" s="290" t="n">
        <f aca="false">SUMPRODUCT($O$12:$O$265,NC12:NC265)</f>
        <v>0</v>
      </c>
      <c r="ND267" s="290" t="n">
        <f aca="false">SUMPRODUCT($O$12:$O$265,ND12:ND265)</f>
        <v>0</v>
      </c>
      <c r="NE267" s="290" t="n">
        <f aca="false">SUMPRODUCT($O$12:$O$265,NE12:NE265)</f>
        <v>0</v>
      </c>
      <c r="NF267" s="290" t="n">
        <f aca="false">SUMPRODUCT($O$12:$O$265,NF12:NF265)</f>
        <v>0</v>
      </c>
      <c r="NG267" s="290" t="n">
        <f aca="false">SUMPRODUCT($O$12:$O$265,NG12:NG265)</f>
        <v>0</v>
      </c>
      <c r="NH267" s="290" t="n">
        <f aca="false">SUMPRODUCT($O$12:$O$265,NH12:NH265)</f>
        <v>0</v>
      </c>
      <c r="NI267" s="290" t="n">
        <f aca="false">SUMPRODUCT($O$12:$O$265,NI12:NI265)</f>
        <v>0</v>
      </c>
      <c r="NJ267" s="290" t="n">
        <f aca="false">SUMPRODUCT($O$12:$O$265,NJ12:NJ265)</f>
        <v>0</v>
      </c>
      <c r="NK267" s="290" t="n">
        <f aca="false">SUMPRODUCT($O$12:$O$265,NK12:NK265)</f>
        <v>0</v>
      </c>
      <c r="NL267" s="290" t="n">
        <f aca="false">SUMPRODUCT($O$12:$O$265,NL12:NL265)</f>
        <v>0</v>
      </c>
      <c r="NM267" s="290" t="n">
        <f aca="false">SUMPRODUCT($O$12:$O$265,NM12:NM265)</f>
        <v>0</v>
      </c>
      <c r="NN267" s="290" t="n">
        <f aca="false">SUMPRODUCT($O$12:$O$265,NN12:NN265)</f>
        <v>0</v>
      </c>
      <c r="NO267" s="290" t="n">
        <f aca="false">SUMPRODUCT($O$12:$O$265,NO12:NO265)</f>
        <v>0</v>
      </c>
      <c r="NP267" s="290" t="n">
        <f aca="false">SUMPRODUCT($O$12:$O$265,NP12:NP265)</f>
        <v>0</v>
      </c>
      <c r="NQ267" s="290" t="n">
        <f aca="false">SUMPRODUCT($O$12:$O$265,NQ12:NQ265)</f>
        <v>0</v>
      </c>
      <c r="NR267" s="290" t="n">
        <f aca="false">SUMPRODUCT($O$12:$O$265,NR12:NR265)</f>
        <v>0</v>
      </c>
      <c r="NS267" s="290" t="n">
        <f aca="false">SUMPRODUCT($O$12:$O$265,NS12:NS265)</f>
        <v>0</v>
      </c>
      <c r="NT267" s="290" t="n">
        <f aca="false">SUMPRODUCT($O$12:$O$265,NT12:NT265)</f>
        <v>0</v>
      </c>
      <c r="NU267" s="290" t="n">
        <f aca="false">SUMPRODUCT($O$12:$O$265,NU12:NU265)</f>
        <v>0</v>
      </c>
      <c r="NV267" s="290" t="n">
        <f aca="false">SUMPRODUCT($O$12:$O$265,NV12:NV265)</f>
        <v>0</v>
      </c>
      <c r="NW267" s="290" t="n">
        <f aca="false">SUMPRODUCT($O$12:$O$265,NW12:NW265)</f>
        <v>0</v>
      </c>
      <c r="NX267" s="290" t="n">
        <f aca="false">SUMPRODUCT($O$12:$O$265,NX12:NX265)</f>
        <v>0</v>
      </c>
      <c r="NY267" s="290" t="n">
        <f aca="false">SUMPRODUCT($O$12:$O$265,NY12:NY265)</f>
        <v>0</v>
      </c>
      <c r="NZ267" s="290" t="n">
        <f aca="false">SUMPRODUCT($O$12:$O$265,NZ12:NZ265)</f>
        <v>0</v>
      </c>
      <c r="OA267" s="290" t="n">
        <f aca="false">SUMPRODUCT($O$12:$O$265,OA12:OA265)</f>
        <v>0</v>
      </c>
      <c r="OB267" s="290" t="n">
        <f aca="false">SUMPRODUCT($O$12:$O$265,OB12:OB265)</f>
        <v>0</v>
      </c>
      <c r="OC267" s="290" t="n">
        <f aca="false">SUMPRODUCT($O$12:$O$265,OC12:OC265)</f>
        <v>0</v>
      </c>
      <c r="OD267" s="290" t="n">
        <f aca="false">SUMPRODUCT($O$12:$O$265,OD12:OD265)</f>
        <v>0</v>
      </c>
      <c r="OE267" s="290" t="n">
        <f aca="false">SUMPRODUCT($O$12:$O$265,OE12:OE265)</f>
        <v>0</v>
      </c>
      <c r="OF267" s="290" t="n">
        <f aca="false">SUMPRODUCT($O$12:$O$265,OF12:OF265)</f>
        <v>0</v>
      </c>
      <c r="OG267" s="290" t="n">
        <f aca="false">SUMPRODUCT($O$12:$O$265,OG12:OG265)</f>
        <v>0</v>
      </c>
      <c r="OH267" s="290" t="n">
        <f aca="false">SUMPRODUCT($O$12:$O$265,OH12:OH265)</f>
        <v>0</v>
      </c>
      <c r="OI267" s="290" t="n">
        <f aca="false">SUMPRODUCT($O$12:$O$265,OI12:OI265)</f>
        <v>0</v>
      </c>
      <c r="OJ267" s="290" t="n">
        <f aca="false">SUMPRODUCT($O$12:$O$265,OJ12:OJ265)</f>
        <v>0</v>
      </c>
      <c r="OK267" s="290" t="n">
        <f aca="false">SUMPRODUCT($O$12:$O$265,OK12:OK265)</f>
        <v>0</v>
      </c>
      <c r="OL267" s="290" t="n">
        <f aca="false">SUMPRODUCT($O$12:$O$265,OL12:OL265)</f>
        <v>0</v>
      </c>
      <c r="OM267" s="290" t="n">
        <f aca="false">SUMPRODUCT($O$12:$O$265,OM12:OM265)</f>
        <v>0</v>
      </c>
      <c r="ON267" s="290" t="n">
        <f aca="false">SUMPRODUCT($O$12:$O$265,ON12:ON265)</f>
        <v>0</v>
      </c>
      <c r="OO267" s="290" t="n">
        <f aca="false">SUMPRODUCT($O$12:$O$265,OO12:OO265)</f>
        <v>0</v>
      </c>
      <c r="OP267" s="290" t="n">
        <f aca="false">SUMPRODUCT($O$12:$O$265,OP12:OP265)</f>
        <v>0</v>
      </c>
      <c r="OQ267" s="290" t="n">
        <f aca="false">SUMPRODUCT($O$12:$O$265,OQ12:OQ265)</f>
        <v>0</v>
      </c>
      <c r="OR267" s="290" t="n">
        <f aca="false">SUMPRODUCT($O$12:$O$265,OR12:OR265)</f>
        <v>0</v>
      </c>
      <c r="OS267" s="290" t="n">
        <f aca="false">SUMPRODUCT($O$12:$O$265,OS12:OS265)</f>
        <v>0</v>
      </c>
      <c r="OT267" s="290" t="n">
        <f aca="false">SUMPRODUCT($O$12:$O$265,OT12:OT265)</f>
        <v>0</v>
      </c>
      <c r="OU267" s="290" t="n">
        <f aca="false">SUMPRODUCT($O$12:$O$265,OU12:OU265)</f>
        <v>0</v>
      </c>
      <c r="OV267" s="290" t="n">
        <f aca="false">SUMPRODUCT($O$12:$O$265,OV12:OV265)</f>
        <v>0</v>
      </c>
      <c r="OW267" s="290" t="n">
        <f aca="false">SUMPRODUCT($O$12:$O$265,OW12:OW265)</f>
        <v>0</v>
      </c>
      <c r="OX267" s="290" t="n">
        <f aca="false">SUMPRODUCT($O$12:$O$265,OX12:OX265)</f>
        <v>0</v>
      </c>
      <c r="OY267" s="290" t="n">
        <f aca="false">SUMPRODUCT($O$12:$O$265,OY12:OY265)</f>
        <v>0</v>
      </c>
      <c r="OZ267" s="290" t="n">
        <f aca="false">SUMPRODUCT($O$12:$O$265,OZ12:OZ265)</f>
        <v>0</v>
      </c>
      <c r="PA267" s="290" t="n">
        <f aca="false">SUMPRODUCT($O$12:$O$265,PA12:PA265)</f>
        <v>0</v>
      </c>
      <c r="PB267" s="290" t="n">
        <f aca="false">SUMPRODUCT($O$12:$O$265,PB12:PB265)</f>
        <v>0</v>
      </c>
      <c r="PC267" s="290" t="n">
        <f aca="false">SUMPRODUCT($O$12:$O$265,PC12:PC265)</f>
        <v>0</v>
      </c>
      <c r="PD267" s="290" t="n">
        <f aca="false">SUMPRODUCT($O$12:$O$265,PD12:PD265)</f>
        <v>0</v>
      </c>
      <c r="PE267" s="290" t="n">
        <f aca="false">SUMPRODUCT($O$12:$O$265,PE12:PE265)</f>
        <v>0</v>
      </c>
      <c r="PF267" s="290" t="n">
        <f aca="false">SUMPRODUCT($O$12:$O$265,PF12:PF265)</f>
        <v>0</v>
      </c>
      <c r="PG267" s="290" t="n">
        <f aca="false">SUMPRODUCT($O$12:$O$265,PG12:PG265)</f>
        <v>0</v>
      </c>
      <c r="PH267" s="290" t="n">
        <f aca="false">SUMPRODUCT($O$12:$O$265,PH12:PH265)</f>
        <v>0</v>
      </c>
      <c r="PI267" s="290" t="n">
        <f aca="false">SUMPRODUCT($O$12:$O$265,PI12:PI265)</f>
        <v>0</v>
      </c>
      <c r="PJ267" s="290" t="n">
        <f aca="false">SUMPRODUCT($O$12:$O$265,PJ12:PJ265)</f>
        <v>0</v>
      </c>
      <c r="PK267" s="290" t="n">
        <f aca="false">SUMPRODUCT($O$12:$O$265,PK12:PK265)</f>
        <v>0</v>
      </c>
      <c r="PL267" s="290" t="n">
        <f aca="false">SUMPRODUCT($O$12:$O$265,PL12:PL265)</f>
        <v>0</v>
      </c>
      <c r="PM267" s="290" t="n">
        <f aca="false">SUMPRODUCT($O$12:$O$265,PM12:PM265)</f>
        <v>0</v>
      </c>
      <c r="PN267" s="290" t="n">
        <f aca="false">SUMPRODUCT($O$12:$O$265,PN12:PN265)</f>
        <v>0</v>
      </c>
      <c r="PO267" s="290" t="n">
        <f aca="false">SUMPRODUCT($O$12:$O$265,PO12:PO265)</f>
        <v>0</v>
      </c>
      <c r="PP267" s="290" t="n">
        <f aca="false">SUMPRODUCT($O$12:$O$265,PP12:PP265)</f>
        <v>0</v>
      </c>
      <c r="PQ267" s="290" t="n">
        <f aca="false">SUMPRODUCT($O$12:$O$265,PQ12:PQ265)</f>
        <v>0</v>
      </c>
      <c r="PR267" s="290" t="n">
        <f aca="false">SUMPRODUCT($O$12:$O$265,PR12:PR265)</f>
        <v>0</v>
      </c>
      <c r="PS267" s="290" t="n">
        <f aca="false">SUMPRODUCT($O$12:$O$265,PS12:PS265)</f>
        <v>0</v>
      </c>
      <c r="PT267" s="290" t="n">
        <f aca="false">SUMPRODUCT($O$12:$O$265,PT12:PT265)</f>
        <v>0</v>
      </c>
      <c r="PU267" s="290" t="n">
        <f aca="false">SUMPRODUCT($O$12:$O$265,PU12:PU265)</f>
        <v>0</v>
      </c>
      <c r="PV267" s="290" t="n">
        <f aca="false">SUMPRODUCT($O$12:$O$265,PV12:PV265)</f>
        <v>0</v>
      </c>
      <c r="PW267" s="290" t="n">
        <f aca="false">SUMPRODUCT($O$12:$O$265,PW12:PW265)</f>
        <v>0</v>
      </c>
      <c r="PX267" s="290" t="n">
        <f aca="false">SUMPRODUCT($O$12:$O$265,PX12:PX265)</f>
        <v>0</v>
      </c>
      <c r="PY267" s="290" t="n">
        <f aca="false">SUMPRODUCT($O$12:$O$265,PY12:PY265)</f>
        <v>0</v>
      </c>
      <c r="PZ267" s="290" t="n">
        <f aca="false">SUMPRODUCT($O$12:$O$265,PZ12:PZ265)</f>
        <v>0</v>
      </c>
      <c r="QA267" s="290" t="n">
        <f aca="false">SUMPRODUCT($O$12:$O$265,QA12:QA265)</f>
        <v>0</v>
      </c>
      <c r="QB267" s="290" t="n">
        <f aca="false">SUMPRODUCT($O$12:$O$265,QB12:QB265)</f>
        <v>0</v>
      </c>
      <c r="QC267" s="290" t="n">
        <f aca="false">SUMPRODUCT($O$12:$O$265,QC12:QC265)</f>
        <v>0</v>
      </c>
      <c r="QD267" s="290" t="n">
        <f aca="false">SUMPRODUCT($O$12:$O$265,QD12:QD265)</f>
        <v>0</v>
      </c>
      <c r="QE267" s="290" t="n">
        <f aca="false">SUMPRODUCT($O$12:$O$265,QE12:QE265)</f>
        <v>0</v>
      </c>
      <c r="QF267" s="290" t="n">
        <f aca="false">SUMPRODUCT($O$12:$O$265,QF12:QF265)</f>
        <v>0</v>
      </c>
      <c r="QG267" s="290" t="n">
        <f aca="false">SUMPRODUCT($O$12:$O$265,QG12:QG265)</f>
        <v>0</v>
      </c>
      <c r="QH267" s="290" t="n">
        <f aca="false">SUMPRODUCT($O$12:$O$265,QH12:QH265)</f>
        <v>0</v>
      </c>
      <c r="QI267" s="290" t="n">
        <f aca="false">SUMPRODUCT($O$12:$O$265,QI12:QI265)</f>
        <v>0</v>
      </c>
      <c r="QJ267" s="290" t="n">
        <f aca="false">SUMPRODUCT($O$12:$O$265,QJ12:QJ265)</f>
        <v>0</v>
      </c>
      <c r="QK267" s="290" t="n">
        <f aca="false">SUMPRODUCT($O$12:$O$265,QK12:QK265)</f>
        <v>0</v>
      </c>
      <c r="QL267" s="290" t="n">
        <f aca="false">SUMPRODUCT($O$12:$O$265,QL12:QL265)</f>
        <v>0</v>
      </c>
      <c r="QM267" s="290" t="n">
        <f aca="false">SUMPRODUCT($O$12:$O$265,QM12:QM265)</f>
        <v>0</v>
      </c>
      <c r="QN267" s="290" t="n">
        <f aca="false">SUMPRODUCT($O$12:$O$265,QN12:QN265)</f>
        <v>0</v>
      </c>
      <c r="QO267" s="290" t="n">
        <f aca="false">SUMPRODUCT($O$12:$O$265,QO12:QO265)</f>
        <v>0</v>
      </c>
      <c r="QP267" s="290" t="n">
        <f aca="false">SUMPRODUCT($O$12:$O$265,QP12:QP265)</f>
        <v>0</v>
      </c>
      <c r="QQ267" s="290" t="n">
        <f aca="false">SUMPRODUCT($O$12:$O$265,QQ12:QQ265)</f>
        <v>0</v>
      </c>
      <c r="QR267" s="290" t="n">
        <f aca="false">SUMPRODUCT($O$12:$O$265,QR12:QR265)</f>
        <v>0</v>
      </c>
      <c r="QS267" s="290" t="n">
        <f aca="false">SUMPRODUCT($O$12:$O$265,QS12:QS265)</f>
        <v>0</v>
      </c>
      <c r="QT267" s="290" t="n">
        <f aca="false">SUMPRODUCT($O$12:$O$265,QT12:QT265)</f>
        <v>0</v>
      </c>
      <c r="QU267" s="290" t="n">
        <f aca="false">SUMPRODUCT($O$12:$O$265,QU12:QU265)</f>
        <v>0</v>
      </c>
      <c r="QV267" s="290" t="n">
        <f aca="false">SUMPRODUCT($O$12:$O$265,QV12:QV265)</f>
        <v>0</v>
      </c>
      <c r="QW267" s="290" t="n">
        <f aca="false">SUMPRODUCT($O$12:$O$265,QW12:QW265)</f>
        <v>0</v>
      </c>
      <c r="QX267" s="290" t="n">
        <f aca="false">SUMPRODUCT($O$12:$O$265,QX12:QX265)</f>
        <v>0</v>
      </c>
      <c r="QY267" s="290" t="n">
        <f aca="false">SUMPRODUCT($O$12:$O$265,QY12:QY265)</f>
        <v>0</v>
      </c>
      <c r="QZ267" s="290" t="n">
        <f aca="false">SUMPRODUCT($O$12:$O$265,QZ12:QZ265)</f>
        <v>0</v>
      </c>
      <c r="RA267" s="290" t="n">
        <f aca="false">SUMPRODUCT($O$12:$O$265,RA12:RA265)</f>
        <v>0</v>
      </c>
      <c r="RB267" s="290" t="n">
        <f aca="false">SUMPRODUCT($O$12:$O$265,RB12:RB265)</f>
        <v>0</v>
      </c>
      <c r="RC267" s="290" t="n">
        <f aca="false">SUMPRODUCT($O$12:$O$265,RC12:RC265)</f>
        <v>0</v>
      </c>
      <c r="RD267" s="290" t="n">
        <f aca="false">SUMPRODUCT($O$12:$O$265,RD12:RD265)</f>
        <v>0</v>
      </c>
      <c r="RE267" s="290" t="n">
        <f aca="false">SUMPRODUCT($O$12:$O$265,RE12:RE265)</f>
        <v>0</v>
      </c>
      <c r="RF267" s="290" t="n">
        <f aca="false">SUMPRODUCT($O$12:$O$265,RF12:RF265)</f>
        <v>0</v>
      </c>
      <c r="RG267" s="290" t="n">
        <f aca="false">SUMPRODUCT($O$12:$O$265,RG12:RG265)</f>
        <v>0</v>
      </c>
      <c r="RH267" s="290" t="n">
        <f aca="false">SUMPRODUCT($O$12:$O$265,RH12:RH265)</f>
        <v>0</v>
      </c>
      <c r="RI267" s="290" t="n">
        <f aca="false">SUMPRODUCT($O$12:$O$265,RI12:RI265)</f>
        <v>0</v>
      </c>
      <c r="RJ267" s="290" t="n">
        <f aca="false">SUMPRODUCT($O$12:$O$265,RJ12:RJ265)</f>
        <v>0</v>
      </c>
      <c r="RK267" s="290" t="n">
        <f aca="false">SUMPRODUCT($O$12:$O$265,RK12:RK265)</f>
        <v>0</v>
      </c>
      <c r="RL267" s="290" t="n">
        <f aca="false">SUMPRODUCT($O$12:$O$265,RL12:RL265)</f>
        <v>0</v>
      </c>
      <c r="RM267" s="290" t="n">
        <f aca="false">SUMPRODUCT($O$12:$O$265,RM12:RM265)</f>
        <v>0</v>
      </c>
      <c r="RN267" s="290" t="n">
        <f aca="false">SUMPRODUCT($O$12:$O$265,RN12:RN265)</f>
        <v>0</v>
      </c>
      <c r="RO267" s="290" t="n">
        <f aca="false">SUMPRODUCT($O$12:$O$265,RO12:RO265)</f>
        <v>0</v>
      </c>
      <c r="RP267" s="290" t="n">
        <f aca="false">SUMPRODUCT($O$12:$O$265,RP12:RP265)</f>
        <v>0</v>
      </c>
      <c r="RQ267" s="290" t="n">
        <f aca="false">SUMPRODUCT($O$12:$O$265,RQ12:RQ265)</f>
        <v>0</v>
      </c>
      <c r="RR267" s="290" t="n">
        <f aca="false">SUMPRODUCT($O$12:$O$265,RR12:RR265)</f>
        <v>0</v>
      </c>
      <c r="RS267" s="290" t="n">
        <f aca="false">SUMPRODUCT($O$12:$O$265,RS12:RS265)</f>
        <v>0</v>
      </c>
      <c r="RT267" s="290" t="n">
        <f aca="false">SUMPRODUCT($O$12:$O$265,RT12:RT265)</f>
        <v>0</v>
      </c>
      <c r="RU267" s="290" t="n">
        <f aca="false">SUMPRODUCT($O$12:$O$265,RU12:RU265)</f>
        <v>0</v>
      </c>
      <c r="RV267" s="290" t="n">
        <f aca="false">SUMPRODUCT($O$12:$O$265,RV12:RV265)</f>
        <v>0</v>
      </c>
      <c r="RW267" s="290" t="n">
        <f aca="false">SUMPRODUCT($O$12:$O$265,RW12:RW265)</f>
        <v>0</v>
      </c>
      <c r="RX267" s="290" t="n">
        <f aca="false">SUMPRODUCT($O$12:$O$265,RX12:RX265)</f>
        <v>0</v>
      </c>
      <c r="RY267" s="290" t="n">
        <f aca="false">SUMPRODUCT($O$12:$O$265,RY12:RY265)</f>
        <v>0</v>
      </c>
      <c r="RZ267" s="290" t="n">
        <f aca="false">SUMPRODUCT($O$12:$O$265,RZ12:RZ265)</f>
        <v>0</v>
      </c>
      <c r="SA267" s="290" t="n">
        <f aca="false">SUMPRODUCT($O$12:$O$265,SA12:SA265)</f>
        <v>0</v>
      </c>
      <c r="SB267" s="290" t="n">
        <f aca="false">SUMPRODUCT($O$12:$O$265,SB12:SB265)</f>
        <v>0</v>
      </c>
      <c r="SC267" s="290" t="n">
        <f aca="false">SUMPRODUCT($O$12:$O$265,SC12:SC265)</f>
        <v>0</v>
      </c>
      <c r="SD267" s="290" t="n">
        <f aca="false">SUMPRODUCT($O$12:$O$265,SD12:SD265)</f>
        <v>0</v>
      </c>
      <c r="SE267" s="290" t="n">
        <f aca="false">SUMPRODUCT($O$12:$O$265,SE12:SE265)</f>
        <v>0</v>
      </c>
      <c r="SF267" s="290" t="n">
        <f aca="false">SUMPRODUCT($O$12:$O$265,SF12:SF265)</f>
        <v>0</v>
      </c>
      <c r="SG267" s="290" t="n">
        <f aca="false">SUMPRODUCT($O$12:$O$265,SG12:SG265)</f>
        <v>0</v>
      </c>
      <c r="SH267" s="290" t="n">
        <f aca="false">SUMPRODUCT($O$12:$O$265,SH12:SH265)</f>
        <v>0</v>
      </c>
      <c r="SI267" s="290" t="n">
        <f aca="false">SUMPRODUCT($O$12:$O$265,SI12:SI265)</f>
        <v>0</v>
      </c>
      <c r="SJ267" s="290" t="n">
        <f aca="false">SUMPRODUCT($O$12:$O$265,SJ12:SJ265)</f>
        <v>0</v>
      </c>
      <c r="SK267" s="290" t="n">
        <f aca="false">SUMPRODUCT($O$12:$O$265,SK12:SK265)</f>
        <v>0</v>
      </c>
      <c r="SL267" s="290" t="n">
        <f aca="false">SUMPRODUCT($O$12:$O$265,SL12:SL265)</f>
        <v>0</v>
      </c>
      <c r="SM267" s="290" t="n">
        <f aca="false">SUMPRODUCT($O$12:$O$265,SM12:SM265)</f>
        <v>0</v>
      </c>
      <c r="SN267" s="290" t="n">
        <f aca="false">SUMPRODUCT($O$12:$O$265,SN12:SN265)</f>
        <v>0</v>
      </c>
      <c r="SO267" s="290" t="n">
        <f aca="false">SUMPRODUCT($O$12:$O$265,SO12:SO265)</f>
        <v>0</v>
      </c>
      <c r="SP267" s="290" t="n">
        <f aca="false">SUMPRODUCT($O$12:$O$265,SP12:SP265)</f>
        <v>0</v>
      </c>
      <c r="SQ267" s="290" t="n">
        <f aca="false">SUMPRODUCT($O$12:$O$265,SQ12:SQ265)</f>
        <v>0</v>
      </c>
      <c r="SR267" s="290" t="n">
        <f aca="false">SUMPRODUCT($O$12:$O$265,SR12:SR265)</f>
        <v>0</v>
      </c>
      <c r="SS267" s="290" t="n">
        <f aca="false">SUMPRODUCT($O$12:$O$265,SS12:SS265)</f>
        <v>0</v>
      </c>
      <c r="ST267" s="290" t="n">
        <f aca="false">SUMPRODUCT($O$12:$O$265,ST12:ST265)</f>
        <v>0</v>
      </c>
      <c r="SU267" s="290" t="n">
        <f aca="false">SUMPRODUCT($O$12:$O$265,SU12:SU265)</f>
        <v>0</v>
      </c>
      <c r="SV267" s="290" t="n">
        <f aca="false">SUMPRODUCT($O$12:$O$265,SV12:SV265)</f>
        <v>0</v>
      </c>
      <c r="SW267" s="290" t="n">
        <f aca="false">SUMPRODUCT($O$12:$O$265,SW12:SW265)</f>
        <v>0</v>
      </c>
      <c r="SX267" s="290" t="n">
        <f aca="false">SUMPRODUCT($O$12:$O$265,SX12:SX265)</f>
        <v>0</v>
      </c>
      <c r="SY267" s="290" t="n">
        <f aca="false">SUMPRODUCT($O$12:$O$265,SY12:SY265)</f>
        <v>0</v>
      </c>
      <c r="SZ267" s="290" t="n">
        <f aca="false">SUMPRODUCT($O$12:$O$265,SZ12:SZ265)</f>
        <v>0</v>
      </c>
      <c r="TA267" s="290" t="n">
        <f aca="false">SUMPRODUCT($O$12:$O$265,TA12:TA265)</f>
        <v>0</v>
      </c>
      <c r="TB267" s="290" t="n">
        <f aca="false">SUMPRODUCT($O$12:$O$265,TB12:TB265)</f>
        <v>0</v>
      </c>
      <c r="TC267" s="290" t="n">
        <f aca="false">SUMPRODUCT($O$12:$O$265,TC12:TC265)</f>
        <v>0</v>
      </c>
      <c r="TD267" s="290" t="n">
        <f aca="false">SUMPRODUCT($O$12:$O$265,TD12:TD265)</f>
        <v>0</v>
      </c>
      <c r="TE267" s="290" t="n">
        <f aca="false">SUMPRODUCT($O$12:$O$265,TE12:TE265)</f>
        <v>0</v>
      </c>
      <c r="TF267" s="290" t="n">
        <f aca="false">SUMPRODUCT($O$12:$O$265,TF12:TF265)</f>
        <v>0</v>
      </c>
      <c r="TG267" s="290" t="n">
        <f aca="false">SUMPRODUCT($O$12:$O$265,TG12:TG265)</f>
        <v>0</v>
      </c>
      <c r="TH267" s="290" t="n">
        <f aca="false">SUMPRODUCT($O$12:$O$265,TH12:TH265)</f>
        <v>0</v>
      </c>
      <c r="TI267" s="290" t="n">
        <f aca="false">SUMPRODUCT($O$12:$O$265,TI12:TI265)</f>
        <v>0</v>
      </c>
      <c r="TJ267" s="290" t="n">
        <f aca="false">SUMPRODUCT($O$12:$O$265,TJ12:TJ265)</f>
        <v>0</v>
      </c>
      <c r="TK267" s="290" t="n">
        <f aca="false">SUMPRODUCT($O$12:$O$265,TK12:TK265)</f>
        <v>0</v>
      </c>
      <c r="TL267" s="290" t="n">
        <f aca="false">SUMPRODUCT($O$12:$O$265,TL12:TL265)</f>
        <v>0</v>
      </c>
      <c r="TM267" s="290" t="n">
        <f aca="false">SUMPRODUCT($O$12:$O$265,TM12:TM265)</f>
        <v>0</v>
      </c>
      <c r="TN267" s="290" t="n">
        <f aca="false">SUMPRODUCT($O$12:$O$265,TN12:TN265)</f>
        <v>0</v>
      </c>
      <c r="TO267" s="290" t="n">
        <f aca="false">SUMPRODUCT($O$12:$O$265,TO12:TO265)</f>
        <v>0</v>
      </c>
      <c r="TP267" s="290" t="n">
        <f aca="false">SUMPRODUCT($O$12:$O$265,TP12:TP265)</f>
        <v>0</v>
      </c>
      <c r="TQ267" s="290" t="n">
        <f aca="false">SUMPRODUCT($O$12:$O$265,TQ12:TQ265)</f>
        <v>0</v>
      </c>
      <c r="TR267" s="290" t="n">
        <f aca="false">SUMPRODUCT($O$12:$O$265,TR12:TR265)</f>
        <v>0</v>
      </c>
      <c r="TS267" s="290" t="n">
        <f aca="false">SUMPRODUCT($O$12:$O$265,TS12:TS265)</f>
        <v>0</v>
      </c>
      <c r="TT267" s="290" t="n">
        <f aca="false">SUMPRODUCT($O$12:$O$265,TT12:TT265)</f>
        <v>0</v>
      </c>
      <c r="TU267" s="290" t="n">
        <f aca="false">SUMPRODUCT($O$12:$O$265,TU12:TU265)</f>
        <v>0</v>
      </c>
      <c r="TV267" s="290" t="n">
        <f aca="false">SUMPRODUCT($O$12:$O$265,TV12:TV265)</f>
        <v>0</v>
      </c>
      <c r="TW267" s="290" t="n">
        <f aca="false">SUMPRODUCT($O$12:$O$265,TW12:TW265)</f>
        <v>0</v>
      </c>
      <c r="TX267" s="290" t="n">
        <f aca="false">SUMPRODUCT($O$12:$O$265,TX12:TX265)</f>
        <v>0</v>
      </c>
      <c r="TY267" s="290" t="n">
        <f aca="false">SUMPRODUCT($O$12:$O$265,TY12:TY265)</f>
        <v>0</v>
      </c>
      <c r="TZ267" s="290" t="n">
        <f aca="false">SUMPRODUCT($O$12:$O$265,TZ12:TZ265)</f>
        <v>0</v>
      </c>
      <c r="UA267" s="290" t="n">
        <f aca="false">SUMPRODUCT($O$12:$O$265,UA12:UA265)</f>
        <v>0</v>
      </c>
      <c r="UB267" s="290" t="n">
        <f aca="false">SUMPRODUCT($O$12:$O$265,UB12:UB265)</f>
        <v>0</v>
      </c>
      <c r="UC267" s="290" t="n">
        <f aca="false">SUMPRODUCT($O$12:$O$265,UC12:UC265)</f>
        <v>0</v>
      </c>
      <c r="UD267" s="290" t="n">
        <f aca="false">SUMPRODUCT($O$12:$O$265,UD12:UD265)</f>
        <v>0</v>
      </c>
      <c r="UE267" s="290" t="n">
        <f aca="false">SUMPRODUCT($O$12:$O$265,UE12:UE265)</f>
        <v>0</v>
      </c>
      <c r="UF267" s="290" t="n">
        <f aca="false">SUMPRODUCT($O$12:$O$265,UF12:UF265)</f>
        <v>0</v>
      </c>
      <c r="UG267" s="290" t="n">
        <f aca="false">SUMPRODUCT($O$12:$O$265,UG12:UG265)</f>
        <v>0</v>
      </c>
      <c r="UH267" s="290" t="n">
        <f aca="false">SUMPRODUCT($O$12:$O$265,UH12:UH265)</f>
        <v>0</v>
      </c>
      <c r="UI267" s="290" t="n">
        <f aca="false">SUMPRODUCT($O$12:$O$265,UI12:UI265)</f>
        <v>0</v>
      </c>
      <c r="UJ267" s="290" t="n">
        <f aca="false">SUMPRODUCT($O$12:$O$265,UJ12:UJ265)</f>
        <v>0</v>
      </c>
      <c r="UK267" s="290" t="n">
        <f aca="false">SUMPRODUCT($O$12:$O$265,UK12:UK265)</f>
        <v>0</v>
      </c>
      <c r="UL267" s="290" t="n">
        <f aca="false">SUMPRODUCT($O$12:$O$265,UL12:UL265)</f>
        <v>0</v>
      </c>
      <c r="UM267" s="290" t="n">
        <f aca="false">SUMPRODUCT($O$12:$O$265,UM12:UM265)</f>
        <v>0</v>
      </c>
      <c r="UN267" s="290" t="n">
        <f aca="false">SUMPRODUCT($O$12:$O$265,UN12:UN265)</f>
        <v>0</v>
      </c>
      <c r="UO267" s="290" t="n">
        <f aca="false">SUMPRODUCT($O$12:$O$265,UO12:UO265)</f>
        <v>0</v>
      </c>
      <c r="UP267" s="290" t="n">
        <f aca="false">SUMPRODUCT($O$12:$O$265,UP12:UP265)</f>
        <v>0</v>
      </c>
      <c r="UQ267" s="290" t="n">
        <f aca="false">SUMPRODUCT($O$12:$O$265,UQ12:UQ265)</f>
        <v>0</v>
      </c>
      <c r="UR267" s="290" t="n">
        <f aca="false">SUMPRODUCT($O$12:$O$265,UR12:UR265)</f>
        <v>0</v>
      </c>
      <c r="US267" s="290" t="n">
        <f aca="false">SUMPRODUCT($O$12:$O$265,US12:US265)</f>
        <v>0</v>
      </c>
      <c r="UT267" s="290" t="n">
        <f aca="false">SUMPRODUCT($O$12:$O$265,UT12:UT265)</f>
        <v>0</v>
      </c>
      <c r="UU267" s="290" t="n">
        <f aca="false">SUMPRODUCT($O$12:$O$265,UU12:UU265)</f>
        <v>0</v>
      </c>
      <c r="UV267" s="290" t="n">
        <f aca="false">SUMPRODUCT($O$12:$O$265,UV12:UV265)</f>
        <v>0</v>
      </c>
      <c r="UW267" s="290" t="n">
        <f aca="false">SUMPRODUCT($O$12:$O$265,UW12:UW265)</f>
        <v>0</v>
      </c>
      <c r="UX267" s="290" t="n">
        <f aca="false">SUMPRODUCT($O$12:$O$265,UX12:UX265)</f>
        <v>0</v>
      </c>
      <c r="UY267" s="290" t="n">
        <f aca="false">SUMPRODUCT($O$12:$O$265,UY12:UY265)</f>
        <v>0</v>
      </c>
      <c r="UZ267" s="290" t="n">
        <f aca="false">SUMPRODUCT($O$12:$O$265,UZ12:UZ265)</f>
        <v>0</v>
      </c>
      <c r="VA267" s="290" t="n">
        <f aca="false">SUMPRODUCT($O$12:$O$265,VA12:VA265)</f>
        <v>0</v>
      </c>
      <c r="VB267" s="290" t="n">
        <f aca="false">SUMPRODUCT($O$12:$O$265,VB12:VB265)</f>
        <v>0</v>
      </c>
      <c r="VC267" s="290" t="n">
        <f aca="false">SUMPRODUCT($O$12:$O$265,VC12:VC265)</f>
        <v>0</v>
      </c>
      <c r="VD267" s="290" t="n">
        <f aca="false">SUMPRODUCT($O$12:$O$265,VD12:VD265)</f>
        <v>0</v>
      </c>
      <c r="VE267" s="290" t="n">
        <f aca="false">SUMPRODUCT($O$12:$O$265,VE12:VE265)</f>
        <v>0</v>
      </c>
      <c r="VF267" s="290" t="n">
        <f aca="false">SUMPRODUCT($O$12:$O$265,VF12:VF265)</f>
        <v>0</v>
      </c>
      <c r="VG267" s="290" t="n">
        <f aca="false">SUMPRODUCT($O$12:$O$265,VG12:VG265)</f>
        <v>0</v>
      </c>
      <c r="VH267" s="290" t="n">
        <f aca="false">SUMPRODUCT($O$12:$O$265,VH12:VH265)</f>
        <v>0</v>
      </c>
      <c r="VI267" s="290" t="n">
        <f aca="false">SUMPRODUCT($O$12:$O$265,VI12:VI265)</f>
        <v>0</v>
      </c>
      <c r="VJ267" s="290" t="n">
        <f aca="false">SUMPRODUCT($O$12:$O$265,VJ12:VJ265)</f>
        <v>0</v>
      </c>
      <c r="VK267" s="290" t="n">
        <f aca="false">SUMPRODUCT($O$12:$O$265,VK12:VK265)</f>
        <v>0</v>
      </c>
      <c r="VL267" s="290" t="n">
        <f aca="false">SUMPRODUCT($O$12:$O$265,VL12:VL265)</f>
        <v>0</v>
      </c>
      <c r="VM267" s="290" t="n">
        <f aca="false">SUMPRODUCT($O$12:$O$265,VM12:VM265)</f>
        <v>0</v>
      </c>
      <c r="VN267" s="290" t="n">
        <f aca="false">SUMPRODUCT($O$12:$O$265,VN12:VN265)</f>
        <v>0</v>
      </c>
      <c r="VO267" s="290" t="n">
        <f aca="false">SUMPRODUCT($O$12:$O$265,VO12:VO265)</f>
        <v>0</v>
      </c>
      <c r="VP267" s="290" t="n">
        <f aca="false">SUMPRODUCT($O$12:$O$265,VP12:VP265)</f>
        <v>0</v>
      </c>
      <c r="VQ267" s="290" t="n">
        <f aca="false">SUMPRODUCT($O$12:$O$265,VQ12:VQ265)</f>
        <v>0</v>
      </c>
      <c r="VR267" s="290" t="n">
        <f aca="false">SUMPRODUCT($O$12:$O$265,VR12:VR265)</f>
        <v>0</v>
      </c>
      <c r="VS267" s="290" t="n">
        <f aca="false">SUMPRODUCT($O$12:$O$265,VS12:VS265)</f>
        <v>0</v>
      </c>
      <c r="VT267" s="290" t="n">
        <f aca="false">SUMPRODUCT($O$12:$O$265,VT12:VT265)</f>
        <v>0</v>
      </c>
      <c r="VU267" s="290" t="n">
        <f aca="false">SUMPRODUCT($O$12:$O$265,VU12:VU265)</f>
        <v>0</v>
      </c>
      <c r="VV267" s="290" t="n">
        <f aca="false">SUMPRODUCT($O$12:$O$265,VV12:VV265)</f>
        <v>0</v>
      </c>
      <c r="VW267" s="290" t="n">
        <f aca="false">SUMPRODUCT($O$12:$O$265,VW12:VW265)</f>
        <v>0</v>
      </c>
      <c r="VX267" s="290" t="n">
        <f aca="false">SUMPRODUCT($O$12:$O$265,VX12:VX265)</f>
        <v>0</v>
      </c>
      <c r="VY267" s="290" t="n">
        <f aca="false">SUMPRODUCT($O$12:$O$265,VY12:VY265)</f>
        <v>0</v>
      </c>
      <c r="VZ267" s="290" t="n">
        <f aca="false">SUMPRODUCT($O$12:$O$265,VZ12:VZ265)</f>
        <v>0</v>
      </c>
      <c r="WA267" s="290" t="n">
        <f aca="false">SUMPRODUCT($O$12:$O$265,WA12:WA265)</f>
        <v>0</v>
      </c>
      <c r="WB267" s="290" t="n">
        <f aca="false">SUMPRODUCT($O$12:$O$265,WB12:WB265)</f>
        <v>0</v>
      </c>
      <c r="WC267" s="290" t="n">
        <f aca="false">SUMPRODUCT($O$12:$O$265,WC12:WC265)</f>
        <v>0</v>
      </c>
      <c r="WD267" s="290" t="n">
        <f aca="false">SUMPRODUCT($O$12:$O$265,WD12:WD265)</f>
        <v>0</v>
      </c>
      <c r="WE267" s="290" t="n">
        <f aca="false">SUMPRODUCT($O$12:$O$265,WE12:WE265)</f>
        <v>0</v>
      </c>
      <c r="WF267" s="290" t="n">
        <f aca="false">SUMPRODUCT($O$12:$O$265,WF12:WF265)</f>
        <v>0</v>
      </c>
      <c r="WG267" s="290" t="n">
        <f aca="false">SUMPRODUCT($O$12:$O$265,WG12:WG265)</f>
        <v>0</v>
      </c>
      <c r="WH267" s="290" t="n">
        <f aca="false">SUMPRODUCT($O$12:$O$265,WH12:WH265)</f>
        <v>0</v>
      </c>
      <c r="WI267" s="290" t="n">
        <f aca="false">SUMPRODUCT($O$12:$O$265,WI12:WI265)</f>
        <v>0</v>
      </c>
      <c r="WJ267" s="290" t="n">
        <f aca="false">SUMPRODUCT($O$12:$O$265,WJ12:WJ265)</f>
        <v>0</v>
      </c>
      <c r="WK267" s="290" t="n">
        <f aca="false">SUMPRODUCT($O$12:$O$265,WK12:WK265)</f>
        <v>0</v>
      </c>
      <c r="WL267" s="290" t="n">
        <f aca="false">SUMPRODUCT($O$12:$O$265,WL12:WL265)</f>
        <v>0</v>
      </c>
      <c r="WM267" s="290" t="n">
        <f aca="false">SUMPRODUCT($O$12:$O$265,WM12:WM265)</f>
        <v>0</v>
      </c>
      <c r="WN267" s="290" t="n">
        <f aca="false">SUMPRODUCT($O$12:$O$265,WN12:WN265)</f>
        <v>0</v>
      </c>
      <c r="WO267" s="290" t="n">
        <f aca="false">SUMPRODUCT($O$12:$O$265,WO12:WO265)</f>
        <v>0</v>
      </c>
      <c r="WP267" s="290" t="n">
        <f aca="false">SUMPRODUCT($O$12:$O$265,WP12:WP265)</f>
        <v>0</v>
      </c>
      <c r="WQ267" s="290" t="n">
        <f aca="false">SUMPRODUCT($O$12:$O$265,WQ12:WQ265)</f>
        <v>0</v>
      </c>
      <c r="WR267" s="290" t="n">
        <f aca="false">SUMPRODUCT($O$12:$O$265,WR12:WR265)</f>
        <v>0</v>
      </c>
      <c r="WS267" s="290" t="n">
        <f aca="false">SUMPRODUCT($O$12:$O$265,WS12:WS265)</f>
        <v>0</v>
      </c>
      <c r="WT267" s="290" t="n">
        <f aca="false">SUMPRODUCT($O$12:$O$265,WT12:WT265)</f>
        <v>0</v>
      </c>
      <c r="WU267" s="290" t="n">
        <f aca="false">SUMPRODUCT($O$12:$O$265,WU12:WU265)</f>
        <v>0</v>
      </c>
      <c r="WV267" s="290" t="n">
        <f aca="false">SUMPRODUCT($O$12:$O$265,WV12:WV265)</f>
        <v>0</v>
      </c>
      <c r="WW267" s="290" t="n">
        <f aca="false">SUMPRODUCT($O$12:$O$265,WW12:WW265)</f>
        <v>0</v>
      </c>
      <c r="WX267" s="290" t="n">
        <f aca="false">SUMPRODUCT($O$12:$O$265,WX12:WX265)</f>
        <v>0</v>
      </c>
      <c r="WY267" s="291" t="n">
        <f aca="false">SUMPRODUCT($O$12:$O$265,WY12:WY265)</f>
        <v>198.92917304</v>
      </c>
      <c r="XA267" s="296"/>
      <c r="XB267" s="66"/>
      <c r="XC267" s="292"/>
      <c r="XD267" s="60"/>
      <c r="XE267" s="88"/>
      <c r="XF267" s="45"/>
      <c r="XG267" s="45"/>
      <c r="XH267" s="45"/>
      <c r="XI267" s="45"/>
      <c r="XJ267" s="45"/>
      <c r="XK267" s="40"/>
      <c r="XL267" s="40"/>
      <c r="XM267" s="40"/>
      <c r="XN267" s="40"/>
      <c r="XO267" s="40"/>
    </row>
    <row r="268" s="293" customFormat="true" ht="16.5" hidden="false" customHeight="true" outlineLevel="0" collapsed="false">
      <c r="A268" s="282"/>
      <c r="B268" s="283"/>
      <c r="C268" s="294" t="s">
        <v>222</v>
      </c>
      <c r="D268" s="294"/>
      <c r="E268" s="294"/>
      <c r="F268" s="294"/>
      <c r="G268" s="294"/>
      <c r="H268" s="294"/>
      <c r="I268" s="294"/>
      <c r="J268" s="294"/>
      <c r="K268" s="294"/>
      <c r="L268" s="295"/>
      <c r="M268" s="295"/>
      <c r="N268" s="295"/>
      <c r="O268" s="295"/>
      <c r="P268" s="283"/>
      <c r="Q268" s="286"/>
      <c r="R268" s="283"/>
      <c r="S268" s="283"/>
      <c r="T268" s="287"/>
      <c r="U268" s="288"/>
      <c r="V268" s="287"/>
      <c r="W268" s="289" t="n">
        <f aca="false">SUM(X268:WY268)</f>
        <v>340346.42</v>
      </c>
      <c r="X268" s="290" t="n">
        <f aca="false">SUMPRODUCT($R$12:$R$265,X12:X265)</f>
        <v>38616.24</v>
      </c>
      <c r="Y268" s="290" t="n">
        <f aca="false">SUMPRODUCT($R$12:$R$265,Y12:Y265)</f>
        <v>0</v>
      </c>
      <c r="Z268" s="290" t="n">
        <f aca="false">SUMPRODUCT($R$12:$R$265,Z12:Z265)</f>
        <v>0</v>
      </c>
      <c r="AA268" s="290" t="n">
        <f aca="false">SUMPRODUCT($R$12:$R$265,AA12:AA265)</f>
        <v>8841.99</v>
      </c>
      <c r="AB268" s="290" t="n">
        <f aca="false">SUMPRODUCT($R$12:$R$265,AB12:AB265)</f>
        <v>44373.47</v>
      </c>
      <c r="AC268" s="290" t="n">
        <f aca="false">SUMPRODUCT($R$12:$R$265,AC12:AC265)</f>
        <v>46608.04</v>
      </c>
      <c r="AD268" s="290" t="n">
        <f aca="false">SUMPRODUCT($R$12:$R$265,AD12:AD265)</f>
        <v>4036.2</v>
      </c>
      <c r="AE268" s="290" t="n">
        <f aca="false">SUMPRODUCT($R$12:$R$265,AE12:AE265)</f>
        <v>11543.28</v>
      </c>
      <c r="AF268" s="290" t="n">
        <f aca="false">SUMPRODUCT($R$12:$R$265,AF12:AF265)</f>
        <v>13495.92</v>
      </c>
      <c r="AG268" s="290" t="n">
        <f aca="false">SUMPRODUCT($R$12:$R$265,AG12:AG265)</f>
        <v>8638.98</v>
      </c>
      <c r="AH268" s="290" t="n">
        <f aca="false">SUMPRODUCT($R$12:$R$265,AH12:AH265)</f>
        <v>0</v>
      </c>
      <c r="AI268" s="290" t="n">
        <f aca="false">SUMPRODUCT($R$12:$R$265,AI12:AI265)</f>
        <v>0</v>
      </c>
      <c r="AJ268" s="290" t="n">
        <f aca="false">SUMPRODUCT($R$12:$R$265,AJ12:AJ265)</f>
        <v>2450.6</v>
      </c>
      <c r="AK268" s="290" t="n">
        <f aca="false">SUMPRODUCT($R$12:$R$265,AK12:AK265)</f>
        <v>0</v>
      </c>
      <c r="AL268" s="290" t="n">
        <f aca="false">SUMPRODUCT($R$12:$R$265,AL12:AL265)</f>
        <v>0</v>
      </c>
      <c r="AM268" s="290" t="n">
        <f aca="false">SUMPRODUCT($R$12:$R$265,AM12:AM265)</f>
        <v>3702</v>
      </c>
      <c r="AN268" s="290" t="n">
        <f aca="false">SUMPRODUCT($R$12:$R$265,AN12:AN265)</f>
        <v>0</v>
      </c>
      <c r="AO268" s="290" t="n">
        <f aca="false">SUMPRODUCT($R$12:$R$265,AO12:AO265)</f>
        <v>0</v>
      </c>
      <c r="AP268" s="290" t="n">
        <f aca="false">SUMPRODUCT($R$12:$R$265,AP12:AP265)</f>
        <v>5746.5</v>
      </c>
      <c r="AQ268" s="290" t="n">
        <f aca="false">SUMPRODUCT($R$12:$R$265,AQ12:AQ265)</f>
        <v>0</v>
      </c>
      <c r="AR268" s="290" t="n">
        <f aca="false">SUMPRODUCT($R$12:$R$265,AR12:AR265)</f>
        <v>3702</v>
      </c>
      <c r="AS268" s="290" t="n">
        <f aca="false">SUMPRODUCT($R$12:$R$265,AS12:AS265)</f>
        <v>0</v>
      </c>
      <c r="AT268" s="290" t="n">
        <f aca="false">SUMPRODUCT($R$12:$R$265,AT12:AT265)</f>
        <v>5004.9</v>
      </c>
      <c r="AU268" s="290" t="n">
        <f aca="false">SUMPRODUCT($R$12:$R$265,AU12:AU265)</f>
        <v>0</v>
      </c>
      <c r="AV268" s="290" t="n">
        <f aca="false">SUMPRODUCT($R$12:$R$265,AV12:AV265)</f>
        <v>0</v>
      </c>
      <c r="AW268" s="290" t="n">
        <f aca="false">SUMPRODUCT($R$12:$R$265,AW12:AW265)</f>
        <v>3336.6</v>
      </c>
      <c r="AX268" s="290" t="n">
        <f aca="false">SUMPRODUCT($R$12:$R$265,AX12:AX265)</f>
        <v>2044.5</v>
      </c>
      <c r="AY268" s="290" t="n">
        <f aca="false">SUMPRODUCT($R$12:$R$265,AY12:AY265)</f>
        <v>3702</v>
      </c>
      <c r="AZ268" s="290" t="n">
        <f aca="false">SUMPRODUCT($R$12:$R$265,AZ12:AZ265)</f>
        <v>5004.9</v>
      </c>
      <c r="BA268" s="290" t="n">
        <f aca="false">SUMPRODUCT($R$12:$R$265,BA12:BA265)</f>
        <v>5746.5</v>
      </c>
      <c r="BB268" s="290" t="n">
        <f aca="false">SUMPRODUCT($R$12:$R$265,BB12:BB265)</f>
        <v>0</v>
      </c>
      <c r="BC268" s="290" t="n">
        <f aca="false">SUMPRODUCT($R$12:$R$265,BC12:BC265)</f>
        <v>0</v>
      </c>
      <c r="BD268" s="290" t="n">
        <f aca="false">SUMPRODUCT($R$12:$R$265,BD12:BD265)</f>
        <v>0</v>
      </c>
      <c r="BE268" s="290" t="n">
        <f aca="false">SUMPRODUCT($R$12:$R$265,BE12:BE265)</f>
        <v>5004.9</v>
      </c>
      <c r="BF268" s="290" t="n">
        <f aca="false">SUMPRODUCT($R$12:$R$265,BF12:BF265)</f>
        <v>3702</v>
      </c>
      <c r="BG268" s="290" t="n">
        <f aca="false">SUMPRODUCT($R$12:$R$265,BG12:BG265)</f>
        <v>5004.9</v>
      </c>
      <c r="BH268" s="290" t="n">
        <f aca="false">SUMPRODUCT($R$12:$R$265,BH12:BH265)</f>
        <v>0</v>
      </c>
      <c r="BI268" s="290" t="n">
        <f aca="false">SUMPRODUCT($R$12:$R$265,BI12:BI265)</f>
        <v>0</v>
      </c>
      <c r="BJ268" s="290" t="n">
        <f aca="false">SUMPRODUCT($R$12:$R$265,BJ12:BJ265)</f>
        <v>6297</v>
      </c>
      <c r="BK268" s="290" t="n">
        <f aca="false">SUMPRODUCT($R$12:$R$265,BK12:BK265)</f>
        <v>12114</v>
      </c>
      <c r="BL268" s="290" t="n">
        <f aca="false">SUMPRODUCT($R$12:$R$265,BL12:BL265)</f>
        <v>0</v>
      </c>
      <c r="BM268" s="290" t="n">
        <f aca="false">SUMPRODUCT($R$12:$R$265,BM12:BM265)</f>
        <v>4356</v>
      </c>
      <c r="BN268" s="290" t="n">
        <f aca="false">SUMPRODUCT($R$12:$R$265,BN12:BN265)</f>
        <v>0</v>
      </c>
      <c r="BO268" s="290" t="n">
        <f aca="false">SUMPRODUCT($R$12:$R$265,BO12:BO265)</f>
        <v>1425</v>
      </c>
      <c r="BP268" s="290" t="n">
        <f aca="false">SUMPRODUCT($R$12:$R$265,BP12:BP265)</f>
        <v>0</v>
      </c>
      <c r="BQ268" s="290" t="n">
        <f aca="false">SUMPRODUCT($R$12:$R$265,BQ12:BQ265)</f>
        <v>4305</v>
      </c>
      <c r="BR268" s="290" t="n">
        <f aca="false">SUMPRODUCT($R$12:$R$265,BR12:BR265)</f>
        <v>25224</v>
      </c>
      <c r="BS268" s="290" t="n">
        <f aca="false">SUMPRODUCT($R$12:$R$265,BS12:BS265)</f>
        <v>0</v>
      </c>
      <c r="BT268" s="290" t="n">
        <f aca="false">SUMPRODUCT($R$12:$R$265,BT12:BT265)</f>
        <v>0</v>
      </c>
      <c r="BU268" s="290" t="n">
        <f aca="false">SUMPRODUCT($R$12:$R$265,BU12:BU265)</f>
        <v>0</v>
      </c>
      <c r="BV268" s="290" t="n">
        <f aca="false">SUMPRODUCT($R$12:$R$265,BV12:BV265)</f>
        <v>6645</v>
      </c>
      <c r="BW268" s="290" t="n">
        <f aca="false">SUMPRODUCT($R$12:$R$265,BW12:BW265)</f>
        <v>5469</v>
      </c>
      <c r="BX268" s="290" t="n">
        <f aca="false">SUMPRODUCT($R$12:$R$265,BX12:BX265)</f>
        <v>0</v>
      </c>
      <c r="BY268" s="290" t="n">
        <f aca="false">SUMPRODUCT($R$12:$R$265,BY12:BY265)</f>
        <v>11082</v>
      </c>
      <c r="BZ268" s="290" t="n">
        <f aca="false">SUMPRODUCT($R$12:$R$265,BZ12:BZ265)</f>
        <v>0</v>
      </c>
      <c r="CA268" s="290" t="n">
        <f aca="false">SUMPRODUCT($R$12:$R$265,CA12:CA265)</f>
        <v>3873</v>
      </c>
      <c r="CB268" s="290" t="n">
        <f aca="false">SUMPRODUCT($R$12:$R$265,CB12:CB265)</f>
        <v>0</v>
      </c>
      <c r="CC268" s="290" t="n">
        <f aca="false">SUMPRODUCT($R$12:$R$265,CC12:CC265)</f>
        <v>0</v>
      </c>
      <c r="CD268" s="290" t="n">
        <f aca="false">SUMPRODUCT($R$12:$R$265,CD12:CD265)</f>
        <v>0</v>
      </c>
      <c r="CE268" s="290" t="n">
        <f aca="false">SUMPRODUCT($R$12:$R$265,CE12:CE265)</f>
        <v>0</v>
      </c>
      <c r="CF268" s="290" t="n">
        <f aca="false">SUMPRODUCT($R$12:$R$265,CF12:CF265)</f>
        <v>0</v>
      </c>
      <c r="CG268" s="290" t="n">
        <f aca="false">SUMPRODUCT($R$12:$R$265,CG12:CG265)</f>
        <v>0</v>
      </c>
      <c r="CH268" s="290" t="n">
        <f aca="false">SUMPRODUCT($R$12:$R$265,CH12:CH265)</f>
        <v>0</v>
      </c>
      <c r="CI268" s="290" t="n">
        <f aca="false">SUMPRODUCT($R$12:$R$265,CI12:CI265)</f>
        <v>0</v>
      </c>
      <c r="CJ268" s="290" t="n">
        <f aca="false">SUMPRODUCT($R$12:$R$265,CJ12:CJ265)</f>
        <v>3702</v>
      </c>
      <c r="CK268" s="290" t="n">
        <f aca="false">SUMPRODUCT($R$12:$R$265,CK12:CK265)</f>
        <v>0</v>
      </c>
      <c r="CL268" s="290" t="n">
        <f aca="false">SUMPRODUCT($R$12:$R$265,CL12:CL265)</f>
        <v>0</v>
      </c>
      <c r="CM268" s="290" t="n">
        <f aca="false">SUMPRODUCT($R$12:$R$265,CM12:CM265)</f>
        <v>0</v>
      </c>
      <c r="CN268" s="290" t="n">
        <f aca="false">SUMPRODUCT($R$12:$R$265,CN12:CN265)</f>
        <v>0</v>
      </c>
      <c r="CO268" s="290" t="n">
        <f aca="false">SUMPRODUCT($R$12:$R$265,CO12:CO265)</f>
        <v>0</v>
      </c>
      <c r="CP268" s="290" t="n">
        <f aca="false">SUMPRODUCT($R$12:$R$265,CP12:CP265)</f>
        <v>0</v>
      </c>
      <c r="CQ268" s="290" t="n">
        <f aca="false">SUMPRODUCT($R$12:$R$265,CQ12:CQ265)</f>
        <v>0</v>
      </c>
      <c r="CR268" s="290" t="n">
        <f aca="false">SUMPRODUCT($R$12:$R$265,CR12:CR265)</f>
        <v>0</v>
      </c>
      <c r="CS268" s="290" t="n">
        <f aca="false">SUMPRODUCT($R$12:$R$265,CS12:CS265)</f>
        <v>0</v>
      </c>
      <c r="CT268" s="290" t="n">
        <f aca="false">SUMPRODUCT($R$12:$R$265,CT12:CT265)</f>
        <v>0</v>
      </c>
      <c r="CU268" s="290" t="n">
        <f aca="false">SUMPRODUCT($R$12:$R$265,CU12:CU265)</f>
        <v>0</v>
      </c>
      <c r="CV268" s="290" t="n">
        <f aca="false">SUMPRODUCT($R$12:$R$265,CV12:CV265)</f>
        <v>0</v>
      </c>
      <c r="CW268" s="290" t="n">
        <f aca="false">SUMPRODUCT($R$12:$R$265,CW12:CW265)</f>
        <v>0</v>
      </c>
      <c r="CX268" s="290" t="n">
        <f aca="false">SUMPRODUCT($R$12:$R$265,CX12:CX265)</f>
        <v>0</v>
      </c>
      <c r="CY268" s="290" t="n">
        <f aca="false">SUMPRODUCT($R$12:$R$265,CY12:CY265)</f>
        <v>0</v>
      </c>
      <c r="CZ268" s="290" t="n">
        <f aca="false">SUMPRODUCT($R$12:$R$265,CZ12:CZ265)</f>
        <v>0</v>
      </c>
      <c r="DA268" s="290" t="n">
        <f aca="false">SUMPRODUCT($R$12:$R$265,DA12:DA265)</f>
        <v>0</v>
      </c>
      <c r="DB268" s="290" t="n">
        <f aca="false">SUMPRODUCT($R$12:$R$265,DB12:DB265)</f>
        <v>0</v>
      </c>
      <c r="DC268" s="290" t="n">
        <f aca="false">SUMPRODUCT($R$12:$R$265,DC12:DC265)</f>
        <v>0</v>
      </c>
      <c r="DD268" s="290" t="n">
        <f aca="false">SUMPRODUCT($R$12:$R$265,DD12:DD265)</f>
        <v>0</v>
      </c>
      <c r="DE268" s="290" t="n">
        <f aca="false">SUMPRODUCT($R$12:$R$265,DE12:DE265)</f>
        <v>0</v>
      </c>
      <c r="DF268" s="290" t="n">
        <f aca="false">SUMPRODUCT($R$12:$R$265,DF12:DF265)</f>
        <v>0</v>
      </c>
      <c r="DG268" s="290" t="n">
        <f aca="false">SUMPRODUCT($R$12:$R$265,DG12:DG265)</f>
        <v>0</v>
      </c>
      <c r="DH268" s="290" t="n">
        <f aca="false">SUMPRODUCT($R$12:$R$265,DH12:DH265)</f>
        <v>0</v>
      </c>
      <c r="DI268" s="290" t="n">
        <f aca="false">SUMPRODUCT($R$12:$R$265,DI12:DI265)</f>
        <v>0</v>
      </c>
      <c r="DJ268" s="290" t="n">
        <f aca="false">SUMPRODUCT($R$12:$R$265,DJ12:DJ265)</f>
        <v>0</v>
      </c>
      <c r="DK268" s="290" t="n">
        <f aca="false">SUMPRODUCT($R$12:$R$265,DK12:DK265)</f>
        <v>0</v>
      </c>
      <c r="DL268" s="290" t="n">
        <f aca="false">SUMPRODUCT($R$12:$R$265,DL12:DL265)</f>
        <v>0</v>
      </c>
      <c r="DM268" s="290" t="n">
        <f aca="false">SUMPRODUCT($R$12:$R$265,DM12:DM265)</f>
        <v>0</v>
      </c>
      <c r="DN268" s="290" t="n">
        <f aca="false">SUMPRODUCT($R$12:$R$265,DN12:DN265)</f>
        <v>0</v>
      </c>
      <c r="DO268" s="290" t="n">
        <f aca="false">SUMPRODUCT($R$12:$R$265,DO12:DO265)</f>
        <v>0</v>
      </c>
      <c r="DP268" s="290" t="n">
        <f aca="false">SUMPRODUCT($R$12:$R$265,DP12:DP265)</f>
        <v>0</v>
      </c>
      <c r="DQ268" s="290" t="n">
        <f aca="false">SUMPRODUCT($R$12:$R$265,DQ12:DQ265)</f>
        <v>0</v>
      </c>
      <c r="DR268" s="290" t="n">
        <f aca="false">SUMPRODUCT($R$12:$R$265,DR12:DR265)</f>
        <v>0</v>
      </c>
      <c r="DS268" s="290" t="n">
        <f aca="false">SUMPRODUCT($R$12:$R$265,DS12:DS265)</f>
        <v>0</v>
      </c>
      <c r="DT268" s="290" t="n">
        <f aca="false">SUMPRODUCT($R$12:$R$265,DT12:DT265)</f>
        <v>0</v>
      </c>
      <c r="DU268" s="290" t="n">
        <f aca="false">SUMPRODUCT($R$12:$R$265,DU12:DU265)</f>
        <v>0</v>
      </c>
      <c r="DV268" s="290" t="n">
        <f aca="false">SUMPRODUCT($R$12:$R$265,DV12:DV265)</f>
        <v>0</v>
      </c>
      <c r="DW268" s="290" t="n">
        <f aca="false">SUMPRODUCT($R$12:$R$265,DW12:DW265)</f>
        <v>0</v>
      </c>
      <c r="DX268" s="290" t="n">
        <f aca="false">SUMPRODUCT($R$12:$R$265,DX12:DX265)</f>
        <v>0</v>
      </c>
      <c r="DY268" s="290" t="n">
        <f aca="false">SUMPRODUCT($R$12:$R$265,DY12:DY265)</f>
        <v>0</v>
      </c>
      <c r="DZ268" s="290" t="n">
        <f aca="false">SUMPRODUCT($R$12:$R$265,DZ12:DZ265)</f>
        <v>0</v>
      </c>
      <c r="EA268" s="290" t="n">
        <f aca="false">SUMPRODUCT($R$12:$R$265,EA12:EA265)</f>
        <v>0</v>
      </c>
      <c r="EB268" s="290" t="n">
        <f aca="false">SUMPRODUCT($R$12:$R$265,EB12:EB265)</f>
        <v>0</v>
      </c>
      <c r="EC268" s="290" t="n">
        <f aca="false">SUMPRODUCT($R$12:$R$265,EC12:EC265)</f>
        <v>0</v>
      </c>
      <c r="ED268" s="290" t="n">
        <f aca="false">SUMPRODUCT($R$12:$R$265,ED12:ED265)</f>
        <v>0</v>
      </c>
      <c r="EE268" s="290" t="n">
        <f aca="false">SUMPRODUCT($R$12:$R$265,EE12:EE265)</f>
        <v>0</v>
      </c>
      <c r="EF268" s="290" t="n">
        <f aca="false">SUMPRODUCT($R$12:$R$265,EF12:EF265)</f>
        <v>0</v>
      </c>
      <c r="EG268" s="290" t="n">
        <f aca="false">SUMPRODUCT($R$12:$R$265,EG12:EG265)</f>
        <v>0</v>
      </c>
      <c r="EH268" s="290" t="n">
        <f aca="false">SUMPRODUCT($R$12:$R$265,EH12:EH265)</f>
        <v>0</v>
      </c>
      <c r="EI268" s="290" t="n">
        <f aca="false">SUMPRODUCT($R$12:$R$265,EI12:EI265)</f>
        <v>0</v>
      </c>
      <c r="EJ268" s="290" t="n">
        <f aca="false">SUMPRODUCT($R$12:$R$265,EJ12:EJ265)</f>
        <v>0</v>
      </c>
      <c r="EK268" s="290" t="n">
        <f aca="false">SUMPRODUCT($R$12:$R$265,EK12:EK265)</f>
        <v>0</v>
      </c>
      <c r="EL268" s="290" t="n">
        <f aca="false">SUMPRODUCT($R$12:$R$265,EL12:EL265)</f>
        <v>0</v>
      </c>
      <c r="EM268" s="290" t="n">
        <f aca="false">SUMPRODUCT($R$12:$R$265,EM12:EM265)</f>
        <v>0</v>
      </c>
      <c r="EN268" s="290" t="n">
        <f aca="false">SUMPRODUCT($R$12:$R$265,EN12:EN265)</f>
        <v>0</v>
      </c>
      <c r="EO268" s="290" t="n">
        <f aca="false">SUMPRODUCT($R$12:$R$265,EO12:EO265)</f>
        <v>0</v>
      </c>
      <c r="EP268" s="290" t="n">
        <f aca="false">SUMPRODUCT($R$12:$R$265,EP12:EP265)</f>
        <v>0</v>
      </c>
      <c r="EQ268" s="290" t="n">
        <f aca="false">SUMPRODUCT($R$12:$R$265,EQ12:EQ265)</f>
        <v>0</v>
      </c>
      <c r="ER268" s="290" t="n">
        <f aca="false">SUMPRODUCT($R$12:$R$265,ER12:ER265)</f>
        <v>0</v>
      </c>
      <c r="ES268" s="290" t="n">
        <f aca="false">SUMPRODUCT($R$12:$R$265,ES12:ES265)</f>
        <v>0</v>
      </c>
      <c r="ET268" s="290" t="n">
        <f aca="false">SUMPRODUCT($R$12:$R$265,ET12:ET265)</f>
        <v>0</v>
      </c>
      <c r="EU268" s="290" t="n">
        <f aca="false">SUMPRODUCT($R$12:$R$265,EU12:EU265)</f>
        <v>0</v>
      </c>
      <c r="EV268" s="290" t="n">
        <f aca="false">SUMPRODUCT($R$12:$R$265,EV12:EV265)</f>
        <v>0</v>
      </c>
      <c r="EW268" s="290" t="n">
        <f aca="false">SUMPRODUCT($R$12:$R$265,EW12:EW265)</f>
        <v>0</v>
      </c>
      <c r="EX268" s="290" t="n">
        <f aca="false">SUMPRODUCT($R$12:$R$265,EX12:EX265)</f>
        <v>0</v>
      </c>
      <c r="EY268" s="290" t="n">
        <f aca="false">SUMPRODUCT($R$12:$R$265,EY12:EY265)</f>
        <v>0</v>
      </c>
      <c r="EZ268" s="290" t="n">
        <f aca="false">SUMPRODUCT($R$12:$R$265,EZ12:EZ265)</f>
        <v>0</v>
      </c>
      <c r="FA268" s="290" t="n">
        <f aca="false">SUMPRODUCT($R$12:$R$265,FA12:FA265)</f>
        <v>0</v>
      </c>
      <c r="FB268" s="290" t="n">
        <f aca="false">SUMPRODUCT($R$12:$R$265,FB12:FB265)</f>
        <v>0</v>
      </c>
      <c r="FC268" s="290" t="n">
        <f aca="false">SUMPRODUCT($R$12:$R$265,FC12:FC265)</f>
        <v>0</v>
      </c>
      <c r="FD268" s="290" t="n">
        <f aca="false">SUMPRODUCT($R$12:$R$265,FD12:FD265)</f>
        <v>0</v>
      </c>
      <c r="FE268" s="290" t="n">
        <f aca="false">SUMPRODUCT($R$12:$R$265,FE12:FE265)</f>
        <v>0</v>
      </c>
      <c r="FF268" s="290" t="n">
        <f aca="false">SUMPRODUCT($R$12:$R$265,FF12:FF265)</f>
        <v>0</v>
      </c>
      <c r="FG268" s="290" t="n">
        <f aca="false">SUMPRODUCT($R$12:$R$265,FG12:FG265)</f>
        <v>0</v>
      </c>
      <c r="FH268" s="290" t="n">
        <f aca="false">SUMPRODUCT($R$12:$R$265,FH12:FH265)</f>
        <v>0</v>
      </c>
      <c r="FI268" s="290" t="n">
        <f aca="false">SUMPRODUCT($R$12:$R$265,FI12:FI265)</f>
        <v>0</v>
      </c>
      <c r="FJ268" s="290" t="n">
        <f aca="false">SUMPRODUCT($R$12:$R$265,FJ12:FJ265)</f>
        <v>0</v>
      </c>
      <c r="FK268" s="290" t="n">
        <f aca="false">SUMPRODUCT($R$12:$R$265,FK12:FK265)</f>
        <v>0</v>
      </c>
      <c r="FL268" s="290" t="n">
        <f aca="false">SUMPRODUCT($R$12:$R$265,FL12:FL265)</f>
        <v>0</v>
      </c>
      <c r="FM268" s="290" t="n">
        <f aca="false">SUMPRODUCT($R$12:$R$265,FM12:FM265)</f>
        <v>0</v>
      </c>
      <c r="FN268" s="290" t="n">
        <f aca="false">SUMPRODUCT($R$12:$R$265,FN12:FN265)</f>
        <v>0</v>
      </c>
      <c r="FO268" s="290" t="n">
        <f aca="false">SUMPRODUCT($R$12:$R$265,FO12:FO265)</f>
        <v>0</v>
      </c>
      <c r="FP268" s="290" t="n">
        <f aca="false">SUMPRODUCT($R$12:$R$265,FP12:FP265)</f>
        <v>0</v>
      </c>
      <c r="FQ268" s="290" t="n">
        <f aca="false">SUMPRODUCT($R$12:$R$265,FQ12:FQ265)</f>
        <v>0</v>
      </c>
      <c r="FR268" s="290" t="n">
        <f aca="false">SUMPRODUCT($R$12:$R$265,FR12:FR265)</f>
        <v>0</v>
      </c>
      <c r="FS268" s="290" t="n">
        <f aca="false">SUMPRODUCT($R$12:$R$265,FS12:FS265)</f>
        <v>0</v>
      </c>
      <c r="FT268" s="290" t="n">
        <f aca="false">SUMPRODUCT($R$12:$R$265,FT12:FT265)</f>
        <v>0</v>
      </c>
      <c r="FU268" s="290" t="n">
        <f aca="false">SUMPRODUCT($R$12:$R$265,FU12:FU265)</f>
        <v>0</v>
      </c>
      <c r="FV268" s="290" t="n">
        <f aca="false">SUMPRODUCT($R$12:$R$265,FV12:FV265)</f>
        <v>0</v>
      </c>
      <c r="FW268" s="290" t="n">
        <f aca="false">SUMPRODUCT($R$12:$R$265,FW12:FW265)</f>
        <v>0</v>
      </c>
      <c r="FX268" s="290" t="n">
        <f aca="false">SUMPRODUCT($R$12:$R$265,FX12:FX265)</f>
        <v>0</v>
      </c>
      <c r="FY268" s="290" t="n">
        <f aca="false">SUMPRODUCT($R$12:$R$265,FY12:FY265)</f>
        <v>0</v>
      </c>
      <c r="FZ268" s="290" t="n">
        <f aca="false">SUMPRODUCT($R$12:$R$265,FZ12:FZ265)</f>
        <v>0</v>
      </c>
      <c r="GA268" s="290" t="n">
        <f aca="false">SUMPRODUCT($R$12:$R$265,GA12:GA265)</f>
        <v>0</v>
      </c>
      <c r="GB268" s="290" t="n">
        <f aca="false">SUMPRODUCT($R$12:$R$265,GB12:GB265)</f>
        <v>0</v>
      </c>
      <c r="GC268" s="290" t="n">
        <f aca="false">SUMPRODUCT($R$12:$R$265,GC12:GC265)</f>
        <v>0</v>
      </c>
      <c r="GD268" s="290" t="n">
        <f aca="false">SUMPRODUCT($R$12:$R$265,GD12:GD265)</f>
        <v>0</v>
      </c>
      <c r="GE268" s="290" t="n">
        <f aca="false">SUMPRODUCT($R$12:$R$265,GE12:GE265)</f>
        <v>0</v>
      </c>
      <c r="GF268" s="290" t="n">
        <f aca="false">SUMPRODUCT($R$12:$R$265,GF12:GF265)</f>
        <v>0</v>
      </c>
      <c r="GG268" s="290" t="n">
        <f aca="false">SUMPRODUCT($R$12:$R$265,GG12:GG265)</f>
        <v>0</v>
      </c>
      <c r="GH268" s="290" t="n">
        <f aca="false">SUMPRODUCT($R$12:$R$265,GH12:GH265)</f>
        <v>0</v>
      </c>
      <c r="GI268" s="290" t="n">
        <f aca="false">SUMPRODUCT($R$12:$R$265,GI12:GI265)</f>
        <v>0</v>
      </c>
      <c r="GJ268" s="290" t="n">
        <f aca="false">SUMPRODUCT($R$12:$R$265,GJ12:GJ265)</f>
        <v>0</v>
      </c>
      <c r="GK268" s="290" t="n">
        <f aca="false">SUMPRODUCT($R$12:$R$265,GK12:GK265)</f>
        <v>0</v>
      </c>
      <c r="GL268" s="290" t="n">
        <f aca="false">SUMPRODUCT($R$12:$R$265,GL12:GL265)</f>
        <v>0</v>
      </c>
      <c r="GM268" s="290" t="n">
        <f aca="false">SUMPRODUCT($R$12:$R$265,GM12:GM265)</f>
        <v>0</v>
      </c>
      <c r="GN268" s="290" t="n">
        <f aca="false">SUMPRODUCT($R$12:$R$265,GN12:GN265)</f>
        <v>0</v>
      </c>
      <c r="GO268" s="290" t="n">
        <f aca="false">SUMPRODUCT($R$12:$R$265,GO12:GO265)</f>
        <v>0</v>
      </c>
      <c r="GP268" s="290" t="n">
        <f aca="false">SUMPRODUCT($R$12:$R$265,GP12:GP265)</f>
        <v>0</v>
      </c>
      <c r="GQ268" s="290" t="n">
        <f aca="false">SUMPRODUCT($R$12:$R$265,GQ12:GQ265)</f>
        <v>0</v>
      </c>
      <c r="GR268" s="290" t="n">
        <f aca="false">SUMPRODUCT($R$12:$R$265,GR12:GR265)</f>
        <v>0</v>
      </c>
      <c r="GS268" s="290" t="n">
        <f aca="false">SUMPRODUCT($R$12:$R$265,GS12:GS265)</f>
        <v>0</v>
      </c>
      <c r="GT268" s="290" t="n">
        <f aca="false">SUMPRODUCT($R$12:$R$265,GT12:GT265)</f>
        <v>0</v>
      </c>
      <c r="GU268" s="290" t="n">
        <f aca="false">SUMPRODUCT($R$12:$R$265,GU12:GU265)</f>
        <v>0</v>
      </c>
      <c r="GV268" s="290" t="n">
        <f aca="false">SUMPRODUCT($R$12:$R$265,GV12:GV265)</f>
        <v>0</v>
      </c>
      <c r="GW268" s="290" t="n">
        <f aca="false">SUMPRODUCT($R$12:$R$265,GW12:GW265)</f>
        <v>0</v>
      </c>
      <c r="GX268" s="290" t="n">
        <f aca="false">SUMPRODUCT($R$12:$R$265,GX12:GX265)</f>
        <v>0</v>
      </c>
      <c r="GY268" s="290" t="n">
        <f aca="false">SUMPRODUCT($R$12:$R$265,GY12:GY265)</f>
        <v>0</v>
      </c>
      <c r="GZ268" s="290" t="n">
        <f aca="false">SUMPRODUCT($R$12:$R$265,GZ12:GZ265)</f>
        <v>0</v>
      </c>
      <c r="HA268" s="290" t="n">
        <f aca="false">SUMPRODUCT($R$12:$R$265,HA12:HA265)</f>
        <v>0</v>
      </c>
      <c r="HB268" s="290" t="n">
        <f aca="false">SUMPRODUCT($R$12:$R$265,HB12:HB265)</f>
        <v>0</v>
      </c>
      <c r="HC268" s="290" t="n">
        <f aca="false">SUMPRODUCT($R$12:$R$265,HC12:HC265)</f>
        <v>0</v>
      </c>
      <c r="HD268" s="290" t="n">
        <f aca="false">SUMPRODUCT($R$12:$R$265,HD12:HD265)</f>
        <v>0</v>
      </c>
      <c r="HE268" s="290" t="n">
        <f aca="false">SUMPRODUCT($R$12:$R$265,HE12:HE265)</f>
        <v>0</v>
      </c>
      <c r="HF268" s="290" t="n">
        <f aca="false">SUMPRODUCT($R$12:$R$265,HF12:HF265)</f>
        <v>0</v>
      </c>
      <c r="HG268" s="290" t="n">
        <f aca="false">SUMPRODUCT($R$12:$R$265,HG12:HG265)</f>
        <v>0</v>
      </c>
      <c r="HH268" s="290" t="n">
        <f aca="false">SUMPRODUCT($R$12:$R$265,HH12:HH265)</f>
        <v>0</v>
      </c>
      <c r="HI268" s="290" t="n">
        <f aca="false">SUMPRODUCT($R$12:$R$265,HI12:HI265)</f>
        <v>0</v>
      </c>
      <c r="HJ268" s="290" t="n">
        <f aca="false">SUMPRODUCT($R$12:$R$265,HJ12:HJ265)</f>
        <v>0</v>
      </c>
      <c r="HK268" s="290" t="n">
        <f aca="false">SUMPRODUCT($R$12:$R$265,HK12:HK265)</f>
        <v>0</v>
      </c>
      <c r="HL268" s="290" t="n">
        <f aca="false">SUMPRODUCT($R$12:$R$265,HL12:HL265)</f>
        <v>0</v>
      </c>
      <c r="HM268" s="290" t="n">
        <f aca="false">SUMPRODUCT($R$12:$R$265,HM12:HM265)</f>
        <v>0</v>
      </c>
      <c r="HN268" s="290" t="n">
        <f aca="false">SUMPRODUCT($R$12:$R$265,HN12:HN265)</f>
        <v>0</v>
      </c>
      <c r="HO268" s="290" t="n">
        <f aca="false">SUMPRODUCT($R$12:$R$265,HO12:HO265)</f>
        <v>0</v>
      </c>
      <c r="HP268" s="290" t="n">
        <f aca="false">SUMPRODUCT($R$12:$R$265,HP12:HP265)</f>
        <v>0</v>
      </c>
      <c r="HQ268" s="290" t="n">
        <f aca="false">SUMPRODUCT($R$12:$R$265,HQ12:HQ265)</f>
        <v>0</v>
      </c>
      <c r="HR268" s="290" t="n">
        <f aca="false">SUMPRODUCT($R$12:$R$265,HR12:HR265)</f>
        <v>0</v>
      </c>
      <c r="HS268" s="290" t="n">
        <f aca="false">SUMPRODUCT($R$12:$R$265,HS12:HS265)</f>
        <v>0</v>
      </c>
      <c r="HT268" s="290" t="n">
        <f aca="false">SUMPRODUCT($R$12:$R$265,HT12:HT265)</f>
        <v>0</v>
      </c>
      <c r="HU268" s="290" t="n">
        <f aca="false">SUMPRODUCT($R$12:$R$265,HU12:HU265)</f>
        <v>0</v>
      </c>
      <c r="HV268" s="290" t="n">
        <f aca="false">SUMPRODUCT($R$12:$R$265,HV12:HV265)</f>
        <v>0</v>
      </c>
      <c r="HW268" s="290" t="n">
        <f aca="false">SUMPRODUCT($R$12:$R$265,HW12:HW265)</f>
        <v>0</v>
      </c>
      <c r="HX268" s="290" t="n">
        <f aca="false">SUMPRODUCT($R$12:$R$265,HX12:HX265)</f>
        <v>0</v>
      </c>
      <c r="HY268" s="290" t="n">
        <f aca="false">SUMPRODUCT($R$12:$R$265,HY12:HY265)</f>
        <v>0</v>
      </c>
      <c r="HZ268" s="290" t="n">
        <f aca="false">SUMPRODUCT($R$12:$R$265,HZ12:HZ265)</f>
        <v>0</v>
      </c>
      <c r="IA268" s="290" t="n">
        <f aca="false">SUMPRODUCT($R$12:$R$265,IA12:IA265)</f>
        <v>0</v>
      </c>
      <c r="IB268" s="290" t="n">
        <f aca="false">SUMPRODUCT($R$12:$R$265,IB12:IB265)</f>
        <v>0</v>
      </c>
      <c r="IC268" s="290" t="n">
        <f aca="false">SUMPRODUCT($R$12:$R$265,IC12:IC265)</f>
        <v>0</v>
      </c>
      <c r="ID268" s="290" t="n">
        <f aca="false">SUMPRODUCT($R$12:$R$265,ID12:ID265)</f>
        <v>0</v>
      </c>
      <c r="IE268" s="290" t="n">
        <f aca="false">SUMPRODUCT($R$12:$R$265,IE12:IE265)</f>
        <v>0</v>
      </c>
      <c r="IF268" s="290" t="n">
        <f aca="false">SUMPRODUCT($R$12:$R$265,IF12:IF265)</f>
        <v>0</v>
      </c>
      <c r="IG268" s="290" t="n">
        <f aca="false">SUMPRODUCT($R$12:$R$265,IG12:IG265)</f>
        <v>0</v>
      </c>
      <c r="IH268" s="290" t="n">
        <f aca="false">SUMPRODUCT($R$12:$R$265,IH12:IH265)</f>
        <v>0</v>
      </c>
      <c r="II268" s="290" t="n">
        <f aca="false">SUMPRODUCT($R$12:$R$265,II12:II265)</f>
        <v>0</v>
      </c>
      <c r="IJ268" s="290" t="n">
        <f aca="false">SUMPRODUCT($R$12:$R$265,IJ12:IJ265)</f>
        <v>0</v>
      </c>
      <c r="IK268" s="290" t="n">
        <f aca="false">SUMPRODUCT($R$12:$R$265,IK12:IK265)</f>
        <v>0</v>
      </c>
      <c r="IL268" s="290" t="n">
        <f aca="false">SUMPRODUCT($R$12:$R$265,IL12:IL265)</f>
        <v>0</v>
      </c>
      <c r="IM268" s="290" t="n">
        <f aca="false">SUMPRODUCT($R$12:$R$265,IM12:IM265)</f>
        <v>0</v>
      </c>
      <c r="IN268" s="290" t="n">
        <f aca="false">SUMPRODUCT($R$12:$R$265,IN12:IN265)</f>
        <v>0</v>
      </c>
      <c r="IO268" s="290" t="n">
        <f aca="false">SUMPRODUCT($R$12:$R$265,IO12:IO265)</f>
        <v>0</v>
      </c>
      <c r="IP268" s="290" t="n">
        <f aca="false">SUMPRODUCT($R$12:$R$265,IP12:IP265)</f>
        <v>0</v>
      </c>
      <c r="IQ268" s="290" t="n">
        <f aca="false">SUMPRODUCT($R$12:$R$265,IQ12:IQ265)</f>
        <v>0</v>
      </c>
      <c r="IR268" s="290" t="n">
        <f aca="false">SUMPRODUCT($R$12:$R$265,IR12:IR265)</f>
        <v>0</v>
      </c>
      <c r="IS268" s="290" t="n">
        <f aca="false">SUMPRODUCT($R$12:$R$265,IS12:IS265)</f>
        <v>0</v>
      </c>
      <c r="IT268" s="290" t="n">
        <f aca="false">SUMPRODUCT($R$12:$R$265,IT12:IT265)</f>
        <v>0</v>
      </c>
      <c r="IU268" s="290" t="n">
        <f aca="false">SUMPRODUCT($R$12:$R$265,IU12:IU265)</f>
        <v>0</v>
      </c>
      <c r="IV268" s="290" t="n">
        <f aca="false">SUMPRODUCT($R$12:$R$265,IV12:IV265)</f>
        <v>0</v>
      </c>
      <c r="IW268" s="290" t="n">
        <f aca="false">SUMPRODUCT($R$12:$R$265,IW12:IW265)</f>
        <v>0</v>
      </c>
      <c r="IX268" s="290" t="n">
        <f aca="false">SUMPRODUCT($R$12:$R$265,IX12:IX265)</f>
        <v>0</v>
      </c>
      <c r="IY268" s="290" t="n">
        <f aca="false">SUMPRODUCT($R$12:$R$265,IY12:IY265)</f>
        <v>0</v>
      </c>
      <c r="IZ268" s="290" t="n">
        <f aca="false">SUMPRODUCT($R$12:$R$265,IZ12:IZ265)</f>
        <v>0</v>
      </c>
      <c r="JA268" s="290" t="n">
        <f aca="false">SUMPRODUCT($R$12:$R$265,JA12:JA265)</f>
        <v>0</v>
      </c>
      <c r="JB268" s="290" t="n">
        <f aca="false">SUMPRODUCT($R$12:$R$265,JB12:JB265)</f>
        <v>0</v>
      </c>
      <c r="JC268" s="290" t="n">
        <f aca="false">SUMPRODUCT($R$12:$R$265,JC12:JC265)</f>
        <v>0</v>
      </c>
      <c r="JD268" s="290" t="n">
        <f aca="false">SUMPRODUCT($R$12:$R$265,JD12:JD265)</f>
        <v>0</v>
      </c>
      <c r="JE268" s="290" t="n">
        <f aca="false">SUMPRODUCT($R$12:$R$265,JE12:JE265)</f>
        <v>0</v>
      </c>
      <c r="JF268" s="290" t="n">
        <f aca="false">SUMPRODUCT($R$12:$R$265,JF12:JF265)</f>
        <v>0</v>
      </c>
      <c r="JG268" s="290" t="n">
        <f aca="false">SUMPRODUCT($R$12:$R$265,JG12:JG265)</f>
        <v>0</v>
      </c>
      <c r="JH268" s="290" t="n">
        <f aca="false">SUMPRODUCT($R$12:$R$265,JH12:JH265)</f>
        <v>0</v>
      </c>
      <c r="JI268" s="290" t="n">
        <f aca="false">SUMPRODUCT($R$12:$R$265,JI12:JI265)</f>
        <v>0</v>
      </c>
      <c r="JJ268" s="290" t="n">
        <f aca="false">SUMPRODUCT($R$12:$R$265,JJ12:JJ265)</f>
        <v>0</v>
      </c>
      <c r="JK268" s="290" t="n">
        <f aca="false">SUMPRODUCT($R$12:$R$265,JK12:JK265)</f>
        <v>0</v>
      </c>
      <c r="JL268" s="290" t="n">
        <f aca="false">SUMPRODUCT($R$12:$R$265,JL12:JL265)</f>
        <v>0</v>
      </c>
      <c r="JM268" s="290" t="n">
        <f aca="false">SUMPRODUCT($R$12:$R$265,JM12:JM265)</f>
        <v>0</v>
      </c>
      <c r="JN268" s="290" t="n">
        <f aca="false">SUMPRODUCT($R$12:$R$265,JN12:JN265)</f>
        <v>0</v>
      </c>
      <c r="JO268" s="290" t="n">
        <f aca="false">SUMPRODUCT($R$12:$R$265,JO12:JO265)</f>
        <v>0</v>
      </c>
      <c r="JP268" s="290" t="n">
        <f aca="false">SUMPRODUCT($R$12:$R$265,JP12:JP265)</f>
        <v>0</v>
      </c>
      <c r="JQ268" s="290" t="n">
        <f aca="false">SUMPRODUCT($R$12:$R$265,JQ12:JQ265)</f>
        <v>0</v>
      </c>
      <c r="JR268" s="290" t="n">
        <f aca="false">SUMPRODUCT($R$12:$R$265,JR12:JR265)</f>
        <v>0</v>
      </c>
      <c r="JS268" s="290" t="n">
        <f aca="false">SUMPRODUCT($R$12:$R$265,JS12:JS265)</f>
        <v>0</v>
      </c>
      <c r="JT268" s="290" t="n">
        <f aca="false">SUMPRODUCT($R$12:$R$265,JT12:JT265)</f>
        <v>0</v>
      </c>
      <c r="JU268" s="290" t="n">
        <f aca="false">SUMPRODUCT($R$12:$R$265,JU12:JU265)</f>
        <v>0</v>
      </c>
      <c r="JV268" s="290" t="n">
        <f aca="false">SUMPRODUCT($R$12:$R$265,JV12:JV265)</f>
        <v>0</v>
      </c>
      <c r="JW268" s="290" t="n">
        <f aca="false">SUMPRODUCT($R$12:$R$265,JW12:JW265)</f>
        <v>0</v>
      </c>
      <c r="JX268" s="290" t="n">
        <f aca="false">SUMPRODUCT($R$12:$R$265,JX12:JX265)</f>
        <v>0</v>
      </c>
      <c r="JY268" s="290" t="n">
        <f aca="false">SUMPRODUCT($R$12:$R$265,JY12:JY265)</f>
        <v>0</v>
      </c>
      <c r="JZ268" s="290" t="n">
        <f aca="false">SUMPRODUCT($R$12:$R$265,JZ12:JZ265)</f>
        <v>0</v>
      </c>
      <c r="KA268" s="290" t="n">
        <f aca="false">SUMPRODUCT($R$12:$R$265,KA12:KA265)</f>
        <v>0</v>
      </c>
      <c r="KB268" s="290" t="n">
        <f aca="false">SUMPRODUCT($R$12:$R$265,KB12:KB265)</f>
        <v>0</v>
      </c>
      <c r="KC268" s="290" t="n">
        <f aca="false">SUMPRODUCT($R$12:$R$265,KC12:KC265)</f>
        <v>0</v>
      </c>
      <c r="KD268" s="290" t="n">
        <f aca="false">SUMPRODUCT($R$12:$R$265,KD12:KD265)</f>
        <v>0</v>
      </c>
      <c r="KE268" s="290" t="n">
        <f aca="false">SUMPRODUCT($R$12:$R$265,KE12:KE265)</f>
        <v>0</v>
      </c>
      <c r="KF268" s="290" t="n">
        <f aca="false">SUMPRODUCT($R$12:$R$265,KF12:KF265)</f>
        <v>0</v>
      </c>
      <c r="KG268" s="290" t="n">
        <f aca="false">SUMPRODUCT($R$12:$R$265,KG12:KG265)</f>
        <v>0</v>
      </c>
      <c r="KH268" s="290" t="n">
        <f aca="false">SUMPRODUCT($R$12:$R$265,KH12:KH265)</f>
        <v>0</v>
      </c>
      <c r="KI268" s="290" t="n">
        <f aca="false">SUMPRODUCT($R$12:$R$265,KI12:KI265)</f>
        <v>0</v>
      </c>
      <c r="KJ268" s="290" t="n">
        <f aca="false">SUMPRODUCT($R$12:$R$265,KJ12:KJ265)</f>
        <v>0</v>
      </c>
      <c r="KK268" s="290" t="n">
        <f aca="false">SUMPRODUCT($R$12:$R$265,KK12:KK265)</f>
        <v>0</v>
      </c>
      <c r="KL268" s="290" t="n">
        <f aca="false">SUMPRODUCT($R$12:$R$265,KL12:KL265)</f>
        <v>0</v>
      </c>
      <c r="KM268" s="290" t="n">
        <f aca="false">SUMPRODUCT($R$12:$R$265,KM12:KM265)</f>
        <v>0</v>
      </c>
      <c r="KN268" s="290" t="n">
        <f aca="false">SUMPRODUCT($R$12:$R$265,KN12:KN265)</f>
        <v>0</v>
      </c>
      <c r="KO268" s="290" t="n">
        <f aca="false">SUMPRODUCT($R$12:$R$265,KO12:KO265)</f>
        <v>0</v>
      </c>
      <c r="KP268" s="290" t="n">
        <f aca="false">SUMPRODUCT($R$12:$R$265,KP12:KP265)</f>
        <v>0</v>
      </c>
      <c r="KQ268" s="290" t="n">
        <f aca="false">SUMPRODUCT($R$12:$R$265,KQ12:KQ265)</f>
        <v>0</v>
      </c>
      <c r="KR268" s="290" t="n">
        <f aca="false">SUMPRODUCT($R$12:$R$265,KR12:KR265)</f>
        <v>0</v>
      </c>
      <c r="KS268" s="290" t="n">
        <f aca="false">SUMPRODUCT($R$12:$R$265,KS12:KS265)</f>
        <v>0</v>
      </c>
      <c r="KT268" s="290" t="n">
        <f aca="false">SUMPRODUCT($R$12:$R$265,KT12:KT265)</f>
        <v>0</v>
      </c>
      <c r="KU268" s="290" t="n">
        <f aca="false">SUMPRODUCT($R$12:$R$265,KU12:KU265)</f>
        <v>0</v>
      </c>
      <c r="KV268" s="290" t="n">
        <f aca="false">SUMPRODUCT($R$12:$R$265,KV12:KV265)</f>
        <v>0</v>
      </c>
      <c r="KW268" s="290" t="n">
        <f aca="false">SUMPRODUCT($R$12:$R$265,KW12:KW265)</f>
        <v>0</v>
      </c>
      <c r="KX268" s="290" t="n">
        <f aca="false">SUMPRODUCT($R$12:$R$265,KX12:KX265)</f>
        <v>0</v>
      </c>
      <c r="KY268" s="290" t="n">
        <f aca="false">SUMPRODUCT($R$12:$R$265,KY12:KY265)</f>
        <v>0</v>
      </c>
      <c r="KZ268" s="290" t="n">
        <f aca="false">SUMPRODUCT($R$12:$R$265,KZ12:KZ265)</f>
        <v>0</v>
      </c>
      <c r="LA268" s="290" t="n">
        <f aca="false">SUMPRODUCT($R$12:$R$265,LA12:LA265)</f>
        <v>0</v>
      </c>
      <c r="LB268" s="290" t="n">
        <f aca="false">SUMPRODUCT($R$12:$R$265,LB12:LB265)</f>
        <v>0</v>
      </c>
      <c r="LC268" s="290" t="n">
        <f aca="false">SUMPRODUCT($R$12:$R$265,LC12:LC265)</f>
        <v>0</v>
      </c>
      <c r="LD268" s="290" t="n">
        <f aca="false">SUMPRODUCT($R$12:$R$265,LD12:LD265)</f>
        <v>0</v>
      </c>
      <c r="LE268" s="290" t="n">
        <f aca="false">SUMPRODUCT($R$12:$R$265,LE12:LE265)</f>
        <v>0</v>
      </c>
      <c r="LF268" s="290" t="n">
        <f aca="false">SUMPRODUCT($R$12:$R$265,LF12:LF265)</f>
        <v>0</v>
      </c>
      <c r="LG268" s="290" t="n">
        <f aca="false">SUMPRODUCT($R$12:$R$265,LG12:LG265)</f>
        <v>0</v>
      </c>
      <c r="LH268" s="290" t="n">
        <f aca="false">SUMPRODUCT($R$12:$R$265,LH12:LH265)</f>
        <v>0</v>
      </c>
      <c r="LI268" s="290" t="n">
        <f aca="false">SUMPRODUCT($R$12:$R$265,LI12:LI265)</f>
        <v>0</v>
      </c>
      <c r="LJ268" s="290" t="n">
        <f aca="false">SUMPRODUCT($R$12:$R$265,LJ12:LJ265)</f>
        <v>0</v>
      </c>
      <c r="LK268" s="290" t="n">
        <f aca="false">SUMPRODUCT($R$12:$R$265,LK12:LK265)</f>
        <v>0</v>
      </c>
      <c r="LL268" s="290" t="n">
        <f aca="false">SUMPRODUCT($R$12:$R$265,LL12:LL265)</f>
        <v>0</v>
      </c>
      <c r="LM268" s="290" t="n">
        <f aca="false">SUMPRODUCT($R$12:$R$265,LM12:LM265)</f>
        <v>0</v>
      </c>
      <c r="LN268" s="290" t="n">
        <f aca="false">SUMPRODUCT($R$12:$R$265,LN12:LN265)</f>
        <v>0</v>
      </c>
      <c r="LO268" s="290" t="n">
        <f aca="false">SUMPRODUCT($R$12:$R$265,LO12:LO265)</f>
        <v>0</v>
      </c>
      <c r="LP268" s="290" t="n">
        <f aca="false">SUMPRODUCT($R$12:$R$265,LP12:LP265)</f>
        <v>0</v>
      </c>
      <c r="LQ268" s="290" t="n">
        <f aca="false">SUMPRODUCT($R$12:$R$265,LQ12:LQ265)</f>
        <v>0</v>
      </c>
      <c r="LR268" s="290" t="n">
        <f aca="false">SUMPRODUCT($R$12:$R$265,LR12:LR265)</f>
        <v>0</v>
      </c>
      <c r="LS268" s="290" t="n">
        <f aca="false">SUMPRODUCT($R$12:$R$265,LS12:LS265)</f>
        <v>0</v>
      </c>
      <c r="LT268" s="290" t="n">
        <f aca="false">SUMPRODUCT($R$12:$R$265,LT12:LT265)</f>
        <v>0</v>
      </c>
      <c r="LU268" s="290" t="n">
        <f aca="false">SUMPRODUCT($R$12:$R$265,LU12:LU265)</f>
        <v>0</v>
      </c>
      <c r="LV268" s="290" t="n">
        <f aca="false">SUMPRODUCT($R$12:$R$265,LV12:LV265)</f>
        <v>0</v>
      </c>
      <c r="LW268" s="290" t="n">
        <f aca="false">SUMPRODUCT($R$12:$R$265,LW12:LW265)</f>
        <v>0</v>
      </c>
      <c r="LX268" s="290" t="n">
        <f aca="false">SUMPRODUCT($R$12:$R$265,LX12:LX265)</f>
        <v>0</v>
      </c>
      <c r="LY268" s="290" t="n">
        <f aca="false">SUMPRODUCT($R$12:$R$265,LY12:LY265)</f>
        <v>0</v>
      </c>
      <c r="LZ268" s="290" t="n">
        <f aca="false">SUMPRODUCT($R$12:$R$265,LZ12:LZ265)</f>
        <v>0</v>
      </c>
      <c r="MA268" s="290" t="n">
        <f aca="false">SUMPRODUCT($R$12:$R$265,MA12:MA265)</f>
        <v>0</v>
      </c>
      <c r="MB268" s="290" t="n">
        <f aca="false">SUMPRODUCT($R$12:$R$265,MB12:MB265)</f>
        <v>0</v>
      </c>
      <c r="MC268" s="290" t="n">
        <f aca="false">SUMPRODUCT($R$12:$R$265,MC12:MC265)</f>
        <v>0</v>
      </c>
      <c r="MD268" s="290" t="n">
        <f aca="false">SUMPRODUCT($R$12:$R$265,MD12:MD265)</f>
        <v>0</v>
      </c>
      <c r="ME268" s="290" t="n">
        <f aca="false">SUMPRODUCT($R$12:$R$265,ME12:ME265)</f>
        <v>0</v>
      </c>
      <c r="MF268" s="290" t="n">
        <f aca="false">SUMPRODUCT($R$12:$R$265,MF12:MF265)</f>
        <v>0</v>
      </c>
      <c r="MG268" s="290" t="n">
        <f aca="false">SUMPRODUCT($R$12:$R$265,MG12:MG265)</f>
        <v>0</v>
      </c>
      <c r="MH268" s="290" t="n">
        <f aca="false">SUMPRODUCT($R$12:$R$265,MH12:MH265)</f>
        <v>0</v>
      </c>
      <c r="MI268" s="290" t="n">
        <f aca="false">SUMPRODUCT($R$12:$R$265,MI12:MI265)</f>
        <v>0</v>
      </c>
      <c r="MJ268" s="290" t="n">
        <f aca="false">SUMPRODUCT($R$12:$R$265,MJ12:MJ265)</f>
        <v>0</v>
      </c>
      <c r="MK268" s="290" t="n">
        <f aca="false">SUMPRODUCT($R$12:$R$265,MK12:MK265)</f>
        <v>0</v>
      </c>
      <c r="ML268" s="290" t="n">
        <f aca="false">SUMPRODUCT($R$12:$R$265,ML12:ML265)</f>
        <v>0</v>
      </c>
      <c r="MM268" s="290" t="n">
        <f aca="false">SUMPRODUCT($R$12:$R$265,MM12:MM265)</f>
        <v>0</v>
      </c>
      <c r="MN268" s="290" t="n">
        <f aca="false">SUMPRODUCT($R$12:$R$265,MN12:MN265)</f>
        <v>0</v>
      </c>
      <c r="MO268" s="290" t="n">
        <f aca="false">SUMPRODUCT($R$12:$R$265,MO12:MO265)</f>
        <v>0</v>
      </c>
      <c r="MP268" s="290" t="n">
        <f aca="false">SUMPRODUCT($R$12:$R$265,MP12:MP265)</f>
        <v>0</v>
      </c>
      <c r="MQ268" s="290" t="n">
        <f aca="false">SUMPRODUCT($R$12:$R$265,MQ12:MQ265)</f>
        <v>0</v>
      </c>
      <c r="MR268" s="290" t="n">
        <f aca="false">SUMPRODUCT($R$12:$R$265,MR12:MR265)</f>
        <v>0</v>
      </c>
      <c r="MS268" s="290" t="n">
        <f aca="false">SUMPRODUCT($R$12:$R$265,MS12:MS265)</f>
        <v>0</v>
      </c>
      <c r="MT268" s="290" t="n">
        <f aca="false">SUMPRODUCT($R$12:$R$265,MT12:MT265)</f>
        <v>0</v>
      </c>
      <c r="MU268" s="290" t="n">
        <f aca="false">SUMPRODUCT($R$12:$R$265,MU12:MU265)</f>
        <v>0</v>
      </c>
      <c r="MV268" s="290" t="n">
        <f aca="false">SUMPRODUCT($R$12:$R$265,MV12:MV265)</f>
        <v>0</v>
      </c>
      <c r="MW268" s="290" t="n">
        <f aca="false">SUMPRODUCT($R$12:$R$265,MW12:MW265)</f>
        <v>0</v>
      </c>
      <c r="MX268" s="290" t="n">
        <f aca="false">SUMPRODUCT($R$12:$R$265,MX12:MX265)</f>
        <v>0</v>
      </c>
      <c r="MY268" s="290" t="n">
        <f aca="false">SUMPRODUCT($R$12:$R$265,MY12:MY265)</f>
        <v>0</v>
      </c>
      <c r="MZ268" s="290" t="n">
        <f aca="false">SUMPRODUCT($R$12:$R$265,MZ12:MZ265)</f>
        <v>0</v>
      </c>
      <c r="NA268" s="290" t="n">
        <f aca="false">SUMPRODUCT($R$12:$R$265,NA12:NA265)</f>
        <v>0</v>
      </c>
      <c r="NB268" s="290" t="n">
        <f aca="false">SUMPRODUCT($R$12:$R$265,NB12:NB265)</f>
        <v>0</v>
      </c>
      <c r="NC268" s="290" t="n">
        <f aca="false">SUMPRODUCT($R$12:$R$265,NC12:NC265)</f>
        <v>0</v>
      </c>
      <c r="ND268" s="290" t="n">
        <f aca="false">SUMPRODUCT($R$12:$R$265,ND12:ND265)</f>
        <v>0</v>
      </c>
      <c r="NE268" s="290" t="n">
        <f aca="false">SUMPRODUCT($R$12:$R$265,NE12:NE265)</f>
        <v>0</v>
      </c>
      <c r="NF268" s="290" t="n">
        <f aca="false">SUMPRODUCT($R$12:$R$265,NF12:NF265)</f>
        <v>0</v>
      </c>
      <c r="NG268" s="290" t="n">
        <f aca="false">SUMPRODUCT($R$12:$R$265,NG12:NG265)</f>
        <v>0</v>
      </c>
      <c r="NH268" s="290" t="n">
        <f aca="false">SUMPRODUCT($R$12:$R$265,NH12:NH265)</f>
        <v>0</v>
      </c>
      <c r="NI268" s="290" t="n">
        <f aca="false">SUMPRODUCT($R$12:$R$265,NI12:NI265)</f>
        <v>0</v>
      </c>
      <c r="NJ268" s="290" t="n">
        <f aca="false">SUMPRODUCT($R$12:$R$265,NJ12:NJ265)</f>
        <v>0</v>
      </c>
      <c r="NK268" s="290" t="n">
        <f aca="false">SUMPRODUCT($R$12:$R$265,NK12:NK265)</f>
        <v>0</v>
      </c>
      <c r="NL268" s="290" t="n">
        <f aca="false">SUMPRODUCT($R$12:$R$265,NL12:NL265)</f>
        <v>0</v>
      </c>
      <c r="NM268" s="290" t="n">
        <f aca="false">SUMPRODUCT($R$12:$R$265,NM12:NM265)</f>
        <v>0</v>
      </c>
      <c r="NN268" s="290" t="n">
        <f aca="false">SUMPRODUCT($R$12:$R$265,NN12:NN265)</f>
        <v>0</v>
      </c>
      <c r="NO268" s="290" t="n">
        <f aca="false">SUMPRODUCT($R$12:$R$265,NO12:NO265)</f>
        <v>0</v>
      </c>
      <c r="NP268" s="290" t="n">
        <f aca="false">SUMPRODUCT($R$12:$R$265,NP12:NP265)</f>
        <v>0</v>
      </c>
      <c r="NQ268" s="290" t="n">
        <f aca="false">SUMPRODUCT($R$12:$R$265,NQ12:NQ265)</f>
        <v>0</v>
      </c>
      <c r="NR268" s="290" t="n">
        <f aca="false">SUMPRODUCT($R$12:$R$265,NR12:NR265)</f>
        <v>0</v>
      </c>
      <c r="NS268" s="290" t="n">
        <f aca="false">SUMPRODUCT($R$12:$R$265,NS12:NS265)</f>
        <v>0</v>
      </c>
      <c r="NT268" s="290" t="n">
        <f aca="false">SUMPRODUCT($R$12:$R$265,NT12:NT265)</f>
        <v>0</v>
      </c>
      <c r="NU268" s="290" t="n">
        <f aca="false">SUMPRODUCT($R$12:$R$265,NU12:NU265)</f>
        <v>0</v>
      </c>
      <c r="NV268" s="290" t="n">
        <f aca="false">SUMPRODUCT($R$12:$R$265,NV12:NV265)</f>
        <v>0</v>
      </c>
      <c r="NW268" s="290" t="n">
        <f aca="false">SUMPRODUCT($R$12:$R$265,NW12:NW265)</f>
        <v>0</v>
      </c>
      <c r="NX268" s="290" t="n">
        <f aca="false">SUMPRODUCT($R$12:$R$265,NX12:NX265)</f>
        <v>0</v>
      </c>
      <c r="NY268" s="290" t="n">
        <f aca="false">SUMPRODUCT($R$12:$R$265,NY12:NY265)</f>
        <v>0</v>
      </c>
      <c r="NZ268" s="290" t="n">
        <f aca="false">SUMPRODUCT($R$12:$R$265,NZ12:NZ265)</f>
        <v>0</v>
      </c>
      <c r="OA268" s="290" t="n">
        <f aca="false">SUMPRODUCT($R$12:$R$265,OA12:OA265)</f>
        <v>0</v>
      </c>
      <c r="OB268" s="290" t="n">
        <f aca="false">SUMPRODUCT($R$12:$R$265,OB12:OB265)</f>
        <v>0</v>
      </c>
      <c r="OC268" s="290" t="n">
        <f aca="false">SUMPRODUCT($R$12:$R$265,OC12:OC265)</f>
        <v>0</v>
      </c>
      <c r="OD268" s="290" t="n">
        <f aca="false">SUMPRODUCT($R$12:$R$265,OD12:OD265)</f>
        <v>0</v>
      </c>
      <c r="OE268" s="290" t="n">
        <f aca="false">SUMPRODUCT($R$12:$R$265,OE12:OE265)</f>
        <v>0</v>
      </c>
      <c r="OF268" s="290" t="n">
        <f aca="false">SUMPRODUCT($R$12:$R$265,OF12:OF265)</f>
        <v>0</v>
      </c>
      <c r="OG268" s="290" t="n">
        <f aca="false">SUMPRODUCT($R$12:$R$265,OG12:OG265)</f>
        <v>0</v>
      </c>
      <c r="OH268" s="290" t="n">
        <f aca="false">SUMPRODUCT($R$12:$R$265,OH12:OH265)</f>
        <v>0</v>
      </c>
      <c r="OI268" s="290" t="n">
        <f aca="false">SUMPRODUCT($R$12:$R$265,OI12:OI265)</f>
        <v>0</v>
      </c>
      <c r="OJ268" s="290" t="n">
        <f aca="false">SUMPRODUCT($R$12:$R$265,OJ12:OJ265)</f>
        <v>0</v>
      </c>
      <c r="OK268" s="290" t="n">
        <f aca="false">SUMPRODUCT($R$12:$R$265,OK12:OK265)</f>
        <v>0</v>
      </c>
      <c r="OL268" s="290" t="n">
        <f aca="false">SUMPRODUCT($R$12:$R$265,OL12:OL265)</f>
        <v>0</v>
      </c>
      <c r="OM268" s="290" t="n">
        <f aca="false">SUMPRODUCT($R$12:$R$265,OM12:OM265)</f>
        <v>0</v>
      </c>
      <c r="ON268" s="290" t="n">
        <f aca="false">SUMPRODUCT($R$12:$R$265,ON12:ON265)</f>
        <v>0</v>
      </c>
      <c r="OO268" s="290" t="n">
        <f aca="false">SUMPRODUCT($R$12:$R$265,OO12:OO265)</f>
        <v>0</v>
      </c>
      <c r="OP268" s="290" t="n">
        <f aca="false">SUMPRODUCT($R$12:$R$265,OP12:OP265)</f>
        <v>0</v>
      </c>
      <c r="OQ268" s="290" t="n">
        <f aca="false">SUMPRODUCT($R$12:$R$265,OQ12:OQ265)</f>
        <v>0</v>
      </c>
      <c r="OR268" s="290" t="n">
        <f aca="false">SUMPRODUCT($R$12:$R$265,OR12:OR265)</f>
        <v>0</v>
      </c>
      <c r="OS268" s="290" t="n">
        <f aca="false">SUMPRODUCT($R$12:$R$265,OS12:OS265)</f>
        <v>0</v>
      </c>
      <c r="OT268" s="290" t="n">
        <f aca="false">SUMPRODUCT($R$12:$R$265,OT12:OT265)</f>
        <v>0</v>
      </c>
      <c r="OU268" s="290" t="n">
        <f aca="false">SUMPRODUCT($R$12:$R$265,OU12:OU265)</f>
        <v>0</v>
      </c>
      <c r="OV268" s="290" t="n">
        <f aca="false">SUMPRODUCT($R$12:$R$265,OV12:OV265)</f>
        <v>0</v>
      </c>
      <c r="OW268" s="290" t="n">
        <f aca="false">SUMPRODUCT($R$12:$R$265,OW12:OW265)</f>
        <v>0</v>
      </c>
      <c r="OX268" s="290" t="n">
        <f aca="false">SUMPRODUCT($R$12:$R$265,OX12:OX265)</f>
        <v>0</v>
      </c>
      <c r="OY268" s="290" t="n">
        <f aca="false">SUMPRODUCT($R$12:$R$265,OY12:OY265)</f>
        <v>0</v>
      </c>
      <c r="OZ268" s="290" t="n">
        <f aca="false">SUMPRODUCT($R$12:$R$265,OZ12:OZ265)</f>
        <v>0</v>
      </c>
      <c r="PA268" s="290" t="n">
        <f aca="false">SUMPRODUCT($R$12:$R$265,PA12:PA265)</f>
        <v>0</v>
      </c>
      <c r="PB268" s="290" t="n">
        <f aca="false">SUMPRODUCT($R$12:$R$265,PB12:PB265)</f>
        <v>0</v>
      </c>
      <c r="PC268" s="290" t="n">
        <f aca="false">SUMPRODUCT($R$12:$R$265,PC12:PC265)</f>
        <v>0</v>
      </c>
      <c r="PD268" s="290" t="n">
        <f aca="false">SUMPRODUCT($R$12:$R$265,PD12:PD265)</f>
        <v>0</v>
      </c>
      <c r="PE268" s="290" t="n">
        <f aca="false">SUMPRODUCT($R$12:$R$265,PE12:PE265)</f>
        <v>0</v>
      </c>
      <c r="PF268" s="290" t="n">
        <f aca="false">SUMPRODUCT($R$12:$R$265,PF12:PF265)</f>
        <v>0</v>
      </c>
      <c r="PG268" s="290" t="n">
        <f aca="false">SUMPRODUCT($R$12:$R$265,PG12:PG265)</f>
        <v>0</v>
      </c>
      <c r="PH268" s="290" t="n">
        <f aca="false">SUMPRODUCT($R$12:$R$265,PH12:PH265)</f>
        <v>0</v>
      </c>
      <c r="PI268" s="290" t="n">
        <f aca="false">SUMPRODUCT($R$12:$R$265,PI12:PI265)</f>
        <v>0</v>
      </c>
      <c r="PJ268" s="290" t="n">
        <f aca="false">SUMPRODUCT($R$12:$R$265,PJ12:PJ265)</f>
        <v>0</v>
      </c>
      <c r="PK268" s="290" t="n">
        <f aca="false">SUMPRODUCT($R$12:$R$265,PK12:PK265)</f>
        <v>0</v>
      </c>
      <c r="PL268" s="290" t="n">
        <f aca="false">SUMPRODUCT($R$12:$R$265,PL12:PL265)</f>
        <v>0</v>
      </c>
      <c r="PM268" s="290" t="n">
        <f aca="false">SUMPRODUCT($R$12:$R$265,PM12:PM265)</f>
        <v>0</v>
      </c>
      <c r="PN268" s="290" t="n">
        <f aca="false">SUMPRODUCT($R$12:$R$265,PN12:PN265)</f>
        <v>0</v>
      </c>
      <c r="PO268" s="290" t="n">
        <f aca="false">SUMPRODUCT($R$12:$R$265,PO12:PO265)</f>
        <v>0</v>
      </c>
      <c r="PP268" s="290" t="n">
        <f aca="false">SUMPRODUCT($R$12:$R$265,PP12:PP265)</f>
        <v>0</v>
      </c>
      <c r="PQ268" s="290" t="n">
        <f aca="false">SUMPRODUCT($R$12:$R$265,PQ12:PQ265)</f>
        <v>0</v>
      </c>
      <c r="PR268" s="290" t="n">
        <f aca="false">SUMPRODUCT($R$12:$R$265,PR12:PR265)</f>
        <v>0</v>
      </c>
      <c r="PS268" s="290" t="n">
        <f aca="false">SUMPRODUCT($R$12:$R$265,PS12:PS265)</f>
        <v>0</v>
      </c>
      <c r="PT268" s="290" t="n">
        <f aca="false">SUMPRODUCT($R$12:$R$265,PT12:PT265)</f>
        <v>0</v>
      </c>
      <c r="PU268" s="290" t="n">
        <f aca="false">SUMPRODUCT($R$12:$R$265,PU12:PU265)</f>
        <v>0</v>
      </c>
      <c r="PV268" s="290" t="n">
        <f aca="false">SUMPRODUCT($R$12:$R$265,PV12:PV265)</f>
        <v>0</v>
      </c>
      <c r="PW268" s="290" t="n">
        <f aca="false">SUMPRODUCT($R$12:$R$265,PW12:PW265)</f>
        <v>0</v>
      </c>
      <c r="PX268" s="290" t="n">
        <f aca="false">SUMPRODUCT($R$12:$R$265,PX12:PX265)</f>
        <v>0</v>
      </c>
      <c r="PY268" s="290" t="n">
        <f aca="false">SUMPRODUCT($R$12:$R$265,PY12:PY265)</f>
        <v>0</v>
      </c>
      <c r="PZ268" s="290" t="n">
        <f aca="false">SUMPRODUCT($R$12:$R$265,PZ12:PZ265)</f>
        <v>0</v>
      </c>
      <c r="QA268" s="290" t="n">
        <f aca="false">SUMPRODUCT($R$12:$R$265,QA12:QA265)</f>
        <v>0</v>
      </c>
      <c r="QB268" s="290" t="n">
        <f aca="false">SUMPRODUCT($R$12:$R$265,QB12:QB265)</f>
        <v>0</v>
      </c>
      <c r="QC268" s="290" t="n">
        <f aca="false">SUMPRODUCT($R$12:$R$265,QC12:QC265)</f>
        <v>0</v>
      </c>
      <c r="QD268" s="290" t="n">
        <f aca="false">SUMPRODUCT($R$12:$R$265,QD12:QD265)</f>
        <v>0</v>
      </c>
      <c r="QE268" s="290" t="n">
        <f aca="false">SUMPRODUCT($R$12:$R$265,QE12:QE265)</f>
        <v>0</v>
      </c>
      <c r="QF268" s="290" t="n">
        <f aca="false">SUMPRODUCT($R$12:$R$265,QF12:QF265)</f>
        <v>0</v>
      </c>
      <c r="QG268" s="290" t="n">
        <f aca="false">SUMPRODUCT($R$12:$R$265,QG12:QG265)</f>
        <v>0</v>
      </c>
      <c r="QH268" s="290" t="n">
        <f aca="false">SUMPRODUCT($R$12:$R$265,QH12:QH265)</f>
        <v>0</v>
      </c>
      <c r="QI268" s="290" t="n">
        <f aca="false">SUMPRODUCT($R$12:$R$265,QI12:QI265)</f>
        <v>0</v>
      </c>
      <c r="QJ268" s="290" t="n">
        <f aca="false">SUMPRODUCT($R$12:$R$265,QJ12:QJ265)</f>
        <v>0</v>
      </c>
      <c r="QK268" s="290" t="n">
        <f aca="false">SUMPRODUCT($R$12:$R$265,QK12:QK265)</f>
        <v>0</v>
      </c>
      <c r="QL268" s="290" t="n">
        <f aca="false">SUMPRODUCT($R$12:$R$265,QL12:QL265)</f>
        <v>0</v>
      </c>
      <c r="QM268" s="290" t="n">
        <f aca="false">SUMPRODUCT($R$12:$R$265,QM12:QM265)</f>
        <v>0</v>
      </c>
      <c r="QN268" s="290" t="n">
        <f aca="false">SUMPRODUCT($R$12:$R$265,QN12:QN265)</f>
        <v>0</v>
      </c>
      <c r="QO268" s="290" t="n">
        <f aca="false">SUMPRODUCT($R$12:$R$265,QO12:QO265)</f>
        <v>0</v>
      </c>
      <c r="QP268" s="290" t="n">
        <f aca="false">SUMPRODUCT($R$12:$R$265,QP12:QP265)</f>
        <v>0</v>
      </c>
      <c r="QQ268" s="290" t="n">
        <f aca="false">SUMPRODUCT($R$12:$R$265,QQ12:QQ265)</f>
        <v>0</v>
      </c>
      <c r="QR268" s="290" t="n">
        <f aca="false">SUMPRODUCT($R$12:$R$265,QR12:QR265)</f>
        <v>0</v>
      </c>
      <c r="QS268" s="290" t="n">
        <f aca="false">SUMPRODUCT($R$12:$R$265,QS12:QS265)</f>
        <v>0</v>
      </c>
      <c r="QT268" s="290" t="n">
        <f aca="false">SUMPRODUCT($R$12:$R$265,QT12:QT265)</f>
        <v>0</v>
      </c>
      <c r="QU268" s="290" t="n">
        <f aca="false">SUMPRODUCT($R$12:$R$265,QU12:QU265)</f>
        <v>0</v>
      </c>
      <c r="QV268" s="290" t="n">
        <f aca="false">SUMPRODUCT($R$12:$R$265,QV12:QV265)</f>
        <v>0</v>
      </c>
      <c r="QW268" s="290" t="n">
        <f aca="false">SUMPRODUCT($R$12:$R$265,QW12:QW265)</f>
        <v>0</v>
      </c>
      <c r="QX268" s="290" t="n">
        <f aca="false">SUMPRODUCT($R$12:$R$265,QX12:QX265)</f>
        <v>0</v>
      </c>
      <c r="QY268" s="290" t="n">
        <f aca="false">SUMPRODUCT($R$12:$R$265,QY12:QY265)</f>
        <v>0</v>
      </c>
      <c r="QZ268" s="290" t="n">
        <f aca="false">SUMPRODUCT($R$12:$R$265,QZ12:QZ265)</f>
        <v>0</v>
      </c>
      <c r="RA268" s="290" t="n">
        <f aca="false">SUMPRODUCT($R$12:$R$265,RA12:RA265)</f>
        <v>0</v>
      </c>
      <c r="RB268" s="290" t="n">
        <f aca="false">SUMPRODUCT($R$12:$R$265,RB12:RB265)</f>
        <v>0</v>
      </c>
      <c r="RC268" s="290" t="n">
        <f aca="false">SUMPRODUCT($R$12:$R$265,RC12:RC265)</f>
        <v>0</v>
      </c>
      <c r="RD268" s="290" t="n">
        <f aca="false">SUMPRODUCT($R$12:$R$265,RD12:RD265)</f>
        <v>0</v>
      </c>
      <c r="RE268" s="290" t="n">
        <f aca="false">SUMPRODUCT($R$12:$R$265,RE12:RE265)</f>
        <v>0</v>
      </c>
      <c r="RF268" s="290" t="n">
        <f aca="false">SUMPRODUCT($R$12:$R$265,RF12:RF265)</f>
        <v>0</v>
      </c>
      <c r="RG268" s="290" t="n">
        <f aca="false">SUMPRODUCT($R$12:$R$265,RG12:RG265)</f>
        <v>0</v>
      </c>
      <c r="RH268" s="290" t="n">
        <f aca="false">SUMPRODUCT($R$12:$R$265,RH12:RH265)</f>
        <v>0</v>
      </c>
      <c r="RI268" s="290" t="n">
        <f aca="false">SUMPRODUCT($R$12:$R$265,RI12:RI265)</f>
        <v>0</v>
      </c>
      <c r="RJ268" s="290" t="n">
        <f aca="false">SUMPRODUCT($R$12:$R$265,RJ12:RJ265)</f>
        <v>0</v>
      </c>
      <c r="RK268" s="290" t="n">
        <f aca="false">SUMPRODUCT($R$12:$R$265,RK12:RK265)</f>
        <v>0</v>
      </c>
      <c r="RL268" s="290" t="n">
        <f aca="false">SUMPRODUCT($R$12:$R$265,RL12:RL265)</f>
        <v>0</v>
      </c>
      <c r="RM268" s="290" t="n">
        <f aca="false">SUMPRODUCT($R$12:$R$265,RM12:RM265)</f>
        <v>0</v>
      </c>
      <c r="RN268" s="290" t="n">
        <f aca="false">SUMPRODUCT($R$12:$R$265,RN12:RN265)</f>
        <v>0</v>
      </c>
      <c r="RO268" s="290" t="n">
        <f aca="false">SUMPRODUCT($R$12:$R$265,RO12:RO265)</f>
        <v>0</v>
      </c>
      <c r="RP268" s="290" t="n">
        <f aca="false">SUMPRODUCT($R$12:$R$265,RP12:RP265)</f>
        <v>0</v>
      </c>
      <c r="RQ268" s="290" t="n">
        <f aca="false">SUMPRODUCT($R$12:$R$265,RQ12:RQ265)</f>
        <v>0</v>
      </c>
      <c r="RR268" s="290" t="n">
        <f aca="false">SUMPRODUCT($R$12:$R$265,RR12:RR265)</f>
        <v>0</v>
      </c>
      <c r="RS268" s="290" t="n">
        <f aca="false">SUMPRODUCT($R$12:$R$265,RS12:RS265)</f>
        <v>0</v>
      </c>
      <c r="RT268" s="290" t="n">
        <f aca="false">SUMPRODUCT($R$12:$R$265,RT12:RT265)</f>
        <v>0</v>
      </c>
      <c r="RU268" s="290" t="n">
        <f aca="false">SUMPRODUCT($R$12:$R$265,RU12:RU265)</f>
        <v>0</v>
      </c>
      <c r="RV268" s="290" t="n">
        <f aca="false">SUMPRODUCT($R$12:$R$265,RV12:RV265)</f>
        <v>0</v>
      </c>
      <c r="RW268" s="290" t="n">
        <f aca="false">SUMPRODUCT($R$12:$R$265,RW12:RW265)</f>
        <v>0</v>
      </c>
      <c r="RX268" s="290" t="n">
        <f aca="false">SUMPRODUCT($R$12:$R$265,RX12:RX265)</f>
        <v>0</v>
      </c>
      <c r="RY268" s="290" t="n">
        <f aca="false">SUMPRODUCT($R$12:$R$265,RY12:RY265)</f>
        <v>0</v>
      </c>
      <c r="RZ268" s="290" t="n">
        <f aca="false">SUMPRODUCT($R$12:$R$265,RZ12:RZ265)</f>
        <v>0</v>
      </c>
      <c r="SA268" s="290" t="n">
        <f aca="false">SUMPRODUCT($R$12:$R$265,SA12:SA265)</f>
        <v>0</v>
      </c>
      <c r="SB268" s="290" t="n">
        <f aca="false">SUMPRODUCT($R$12:$R$265,SB12:SB265)</f>
        <v>0</v>
      </c>
      <c r="SC268" s="290" t="n">
        <f aca="false">SUMPRODUCT($R$12:$R$265,SC12:SC265)</f>
        <v>0</v>
      </c>
      <c r="SD268" s="290" t="n">
        <f aca="false">SUMPRODUCT($R$12:$R$265,SD12:SD265)</f>
        <v>0</v>
      </c>
      <c r="SE268" s="290" t="n">
        <f aca="false">SUMPRODUCT($R$12:$R$265,SE12:SE265)</f>
        <v>0</v>
      </c>
      <c r="SF268" s="290" t="n">
        <f aca="false">SUMPRODUCT($R$12:$R$265,SF12:SF265)</f>
        <v>0</v>
      </c>
      <c r="SG268" s="290" t="n">
        <f aca="false">SUMPRODUCT($R$12:$R$265,SG12:SG265)</f>
        <v>0</v>
      </c>
      <c r="SH268" s="290" t="n">
        <f aca="false">SUMPRODUCT($R$12:$R$265,SH12:SH265)</f>
        <v>0</v>
      </c>
      <c r="SI268" s="290" t="n">
        <f aca="false">SUMPRODUCT($R$12:$R$265,SI12:SI265)</f>
        <v>0</v>
      </c>
      <c r="SJ268" s="290" t="n">
        <f aca="false">SUMPRODUCT($R$12:$R$265,SJ12:SJ265)</f>
        <v>0</v>
      </c>
      <c r="SK268" s="290" t="n">
        <f aca="false">SUMPRODUCT($R$12:$R$265,SK12:SK265)</f>
        <v>0</v>
      </c>
      <c r="SL268" s="290" t="n">
        <f aca="false">SUMPRODUCT($R$12:$R$265,SL12:SL265)</f>
        <v>0</v>
      </c>
      <c r="SM268" s="290" t="n">
        <f aca="false">SUMPRODUCT($R$12:$R$265,SM12:SM265)</f>
        <v>0</v>
      </c>
      <c r="SN268" s="290" t="n">
        <f aca="false">SUMPRODUCT($R$12:$R$265,SN12:SN265)</f>
        <v>0</v>
      </c>
      <c r="SO268" s="290" t="n">
        <f aca="false">SUMPRODUCT($R$12:$R$265,SO12:SO265)</f>
        <v>0</v>
      </c>
      <c r="SP268" s="290" t="n">
        <f aca="false">SUMPRODUCT($R$12:$R$265,SP12:SP265)</f>
        <v>0</v>
      </c>
      <c r="SQ268" s="290" t="n">
        <f aca="false">SUMPRODUCT($R$12:$R$265,SQ12:SQ265)</f>
        <v>0</v>
      </c>
      <c r="SR268" s="290" t="n">
        <f aca="false">SUMPRODUCT($R$12:$R$265,SR12:SR265)</f>
        <v>0</v>
      </c>
      <c r="SS268" s="290" t="n">
        <f aca="false">SUMPRODUCT($R$12:$R$265,SS12:SS265)</f>
        <v>0</v>
      </c>
      <c r="ST268" s="290" t="n">
        <f aca="false">SUMPRODUCT($R$12:$R$265,ST12:ST265)</f>
        <v>0</v>
      </c>
      <c r="SU268" s="290" t="n">
        <f aca="false">SUMPRODUCT($R$12:$R$265,SU12:SU265)</f>
        <v>0</v>
      </c>
      <c r="SV268" s="290" t="n">
        <f aca="false">SUMPRODUCT($R$12:$R$265,SV12:SV265)</f>
        <v>0</v>
      </c>
      <c r="SW268" s="290" t="n">
        <f aca="false">SUMPRODUCT($R$12:$R$265,SW12:SW265)</f>
        <v>0</v>
      </c>
      <c r="SX268" s="290" t="n">
        <f aca="false">SUMPRODUCT($R$12:$R$265,SX12:SX265)</f>
        <v>0</v>
      </c>
      <c r="SY268" s="290" t="n">
        <f aca="false">SUMPRODUCT($R$12:$R$265,SY12:SY265)</f>
        <v>0</v>
      </c>
      <c r="SZ268" s="290" t="n">
        <f aca="false">SUMPRODUCT($R$12:$R$265,SZ12:SZ265)</f>
        <v>0</v>
      </c>
      <c r="TA268" s="290" t="n">
        <f aca="false">SUMPRODUCT($R$12:$R$265,TA12:TA265)</f>
        <v>0</v>
      </c>
      <c r="TB268" s="290" t="n">
        <f aca="false">SUMPRODUCT($R$12:$R$265,TB12:TB265)</f>
        <v>0</v>
      </c>
      <c r="TC268" s="290" t="n">
        <f aca="false">SUMPRODUCT($R$12:$R$265,TC12:TC265)</f>
        <v>0</v>
      </c>
      <c r="TD268" s="290" t="n">
        <f aca="false">SUMPRODUCT($R$12:$R$265,TD12:TD265)</f>
        <v>0</v>
      </c>
      <c r="TE268" s="290" t="n">
        <f aca="false">SUMPRODUCT($R$12:$R$265,TE12:TE265)</f>
        <v>0</v>
      </c>
      <c r="TF268" s="290" t="n">
        <f aca="false">SUMPRODUCT($R$12:$R$265,TF12:TF265)</f>
        <v>0</v>
      </c>
      <c r="TG268" s="290" t="n">
        <f aca="false">SUMPRODUCT($R$12:$R$265,TG12:TG265)</f>
        <v>0</v>
      </c>
      <c r="TH268" s="290" t="n">
        <f aca="false">SUMPRODUCT($R$12:$R$265,TH12:TH265)</f>
        <v>0</v>
      </c>
      <c r="TI268" s="290" t="n">
        <f aca="false">SUMPRODUCT($R$12:$R$265,TI12:TI265)</f>
        <v>0</v>
      </c>
      <c r="TJ268" s="290" t="n">
        <f aca="false">SUMPRODUCT($R$12:$R$265,TJ12:TJ265)</f>
        <v>0</v>
      </c>
      <c r="TK268" s="290" t="n">
        <f aca="false">SUMPRODUCT($R$12:$R$265,TK12:TK265)</f>
        <v>0</v>
      </c>
      <c r="TL268" s="290" t="n">
        <f aca="false">SUMPRODUCT($R$12:$R$265,TL12:TL265)</f>
        <v>0</v>
      </c>
      <c r="TM268" s="290" t="n">
        <f aca="false">SUMPRODUCT($R$12:$R$265,TM12:TM265)</f>
        <v>0</v>
      </c>
      <c r="TN268" s="290" t="n">
        <f aca="false">SUMPRODUCT($R$12:$R$265,TN12:TN265)</f>
        <v>0</v>
      </c>
      <c r="TO268" s="290" t="n">
        <f aca="false">SUMPRODUCT($R$12:$R$265,TO12:TO265)</f>
        <v>0</v>
      </c>
      <c r="TP268" s="290" t="n">
        <f aca="false">SUMPRODUCT($R$12:$R$265,TP12:TP265)</f>
        <v>0</v>
      </c>
      <c r="TQ268" s="290" t="n">
        <f aca="false">SUMPRODUCT($R$12:$R$265,TQ12:TQ265)</f>
        <v>0</v>
      </c>
      <c r="TR268" s="290" t="n">
        <f aca="false">SUMPRODUCT($R$12:$R$265,TR12:TR265)</f>
        <v>0</v>
      </c>
      <c r="TS268" s="290" t="n">
        <f aca="false">SUMPRODUCT($R$12:$R$265,TS12:TS265)</f>
        <v>0</v>
      </c>
      <c r="TT268" s="290" t="n">
        <f aca="false">SUMPRODUCT($R$12:$R$265,TT12:TT265)</f>
        <v>0</v>
      </c>
      <c r="TU268" s="290" t="n">
        <f aca="false">SUMPRODUCT($R$12:$R$265,TU12:TU265)</f>
        <v>0</v>
      </c>
      <c r="TV268" s="290" t="n">
        <f aca="false">SUMPRODUCT($R$12:$R$265,TV12:TV265)</f>
        <v>0</v>
      </c>
      <c r="TW268" s="290" t="n">
        <f aca="false">SUMPRODUCT($R$12:$R$265,TW12:TW265)</f>
        <v>0</v>
      </c>
      <c r="TX268" s="290" t="n">
        <f aca="false">SUMPRODUCT($R$12:$R$265,TX12:TX265)</f>
        <v>0</v>
      </c>
      <c r="TY268" s="290" t="n">
        <f aca="false">SUMPRODUCT($R$12:$R$265,TY12:TY265)</f>
        <v>0</v>
      </c>
      <c r="TZ268" s="290" t="n">
        <f aca="false">SUMPRODUCT($R$12:$R$265,TZ12:TZ265)</f>
        <v>0</v>
      </c>
      <c r="UA268" s="290" t="n">
        <f aca="false">SUMPRODUCT($R$12:$R$265,UA12:UA265)</f>
        <v>0</v>
      </c>
      <c r="UB268" s="290" t="n">
        <f aca="false">SUMPRODUCT($R$12:$R$265,UB12:UB265)</f>
        <v>0</v>
      </c>
      <c r="UC268" s="290" t="n">
        <f aca="false">SUMPRODUCT($R$12:$R$265,UC12:UC265)</f>
        <v>0</v>
      </c>
      <c r="UD268" s="290" t="n">
        <f aca="false">SUMPRODUCT($R$12:$R$265,UD12:UD265)</f>
        <v>0</v>
      </c>
      <c r="UE268" s="290" t="n">
        <f aca="false">SUMPRODUCT($R$12:$R$265,UE12:UE265)</f>
        <v>0</v>
      </c>
      <c r="UF268" s="290" t="n">
        <f aca="false">SUMPRODUCT($R$12:$R$265,UF12:UF265)</f>
        <v>0</v>
      </c>
      <c r="UG268" s="290" t="n">
        <f aca="false">SUMPRODUCT($R$12:$R$265,UG12:UG265)</f>
        <v>0</v>
      </c>
      <c r="UH268" s="290" t="n">
        <f aca="false">SUMPRODUCT($R$12:$R$265,UH12:UH265)</f>
        <v>0</v>
      </c>
      <c r="UI268" s="290" t="n">
        <f aca="false">SUMPRODUCT($R$12:$R$265,UI12:UI265)</f>
        <v>0</v>
      </c>
      <c r="UJ268" s="290" t="n">
        <f aca="false">SUMPRODUCT($R$12:$R$265,UJ12:UJ265)</f>
        <v>0</v>
      </c>
      <c r="UK268" s="290" t="n">
        <f aca="false">SUMPRODUCT($R$12:$R$265,UK12:UK265)</f>
        <v>0</v>
      </c>
      <c r="UL268" s="290" t="n">
        <f aca="false">SUMPRODUCT($R$12:$R$265,UL12:UL265)</f>
        <v>0</v>
      </c>
      <c r="UM268" s="290" t="n">
        <f aca="false">SUMPRODUCT($R$12:$R$265,UM12:UM265)</f>
        <v>0</v>
      </c>
      <c r="UN268" s="290" t="n">
        <f aca="false">SUMPRODUCT($R$12:$R$265,UN12:UN265)</f>
        <v>0</v>
      </c>
      <c r="UO268" s="290" t="n">
        <f aca="false">SUMPRODUCT($R$12:$R$265,UO12:UO265)</f>
        <v>0</v>
      </c>
      <c r="UP268" s="290" t="n">
        <f aca="false">SUMPRODUCT($R$12:$R$265,UP12:UP265)</f>
        <v>0</v>
      </c>
      <c r="UQ268" s="290" t="n">
        <f aca="false">SUMPRODUCT($R$12:$R$265,UQ12:UQ265)</f>
        <v>0</v>
      </c>
      <c r="UR268" s="290" t="n">
        <f aca="false">SUMPRODUCT($R$12:$R$265,UR12:UR265)</f>
        <v>0</v>
      </c>
      <c r="US268" s="290" t="n">
        <f aca="false">SUMPRODUCT($R$12:$R$265,US12:US265)</f>
        <v>0</v>
      </c>
      <c r="UT268" s="290" t="n">
        <f aca="false">SUMPRODUCT($R$12:$R$265,UT12:UT265)</f>
        <v>0</v>
      </c>
      <c r="UU268" s="290" t="n">
        <f aca="false">SUMPRODUCT($R$12:$R$265,UU12:UU265)</f>
        <v>0</v>
      </c>
      <c r="UV268" s="290" t="n">
        <f aca="false">SUMPRODUCT($R$12:$R$265,UV12:UV265)</f>
        <v>0</v>
      </c>
      <c r="UW268" s="290" t="n">
        <f aca="false">SUMPRODUCT($R$12:$R$265,UW12:UW265)</f>
        <v>0</v>
      </c>
      <c r="UX268" s="290" t="n">
        <f aca="false">SUMPRODUCT($R$12:$R$265,UX12:UX265)</f>
        <v>0</v>
      </c>
      <c r="UY268" s="290" t="n">
        <f aca="false">SUMPRODUCT($R$12:$R$265,UY12:UY265)</f>
        <v>0</v>
      </c>
      <c r="UZ268" s="290" t="n">
        <f aca="false">SUMPRODUCT($R$12:$R$265,UZ12:UZ265)</f>
        <v>0</v>
      </c>
      <c r="VA268" s="290" t="n">
        <f aca="false">SUMPRODUCT($R$12:$R$265,VA12:VA265)</f>
        <v>0</v>
      </c>
      <c r="VB268" s="290" t="n">
        <f aca="false">SUMPRODUCT($R$12:$R$265,VB12:VB265)</f>
        <v>0</v>
      </c>
      <c r="VC268" s="290" t="n">
        <f aca="false">SUMPRODUCT($R$12:$R$265,VC12:VC265)</f>
        <v>0</v>
      </c>
      <c r="VD268" s="290" t="n">
        <f aca="false">SUMPRODUCT($R$12:$R$265,VD12:VD265)</f>
        <v>0</v>
      </c>
      <c r="VE268" s="290" t="n">
        <f aca="false">SUMPRODUCT($R$12:$R$265,VE12:VE265)</f>
        <v>0</v>
      </c>
      <c r="VF268" s="290" t="n">
        <f aca="false">SUMPRODUCT($R$12:$R$265,VF12:VF265)</f>
        <v>0</v>
      </c>
      <c r="VG268" s="290" t="n">
        <f aca="false">SUMPRODUCT($R$12:$R$265,VG12:VG265)</f>
        <v>0</v>
      </c>
      <c r="VH268" s="290" t="n">
        <f aca="false">SUMPRODUCT($R$12:$R$265,VH12:VH265)</f>
        <v>0</v>
      </c>
      <c r="VI268" s="290" t="n">
        <f aca="false">SUMPRODUCT($R$12:$R$265,VI12:VI265)</f>
        <v>0</v>
      </c>
      <c r="VJ268" s="290" t="n">
        <f aca="false">SUMPRODUCT($R$12:$R$265,VJ12:VJ265)</f>
        <v>0</v>
      </c>
      <c r="VK268" s="290" t="n">
        <f aca="false">SUMPRODUCT($R$12:$R$265,VK12:VK265)</f>
        <v>0</v>
      </c>
      <c r="VL268" s="290" t="n">
        <f aca="false">SUMPRODUCT($R$12:$R$265,VL12:VL265)</f>
        <v>0</v>
      </c>
      <c r="VM268" s="290" t="n">
        <f aca="false">SUMPRODUCT($R$12:$R$265,VM12:VM265)</f>
        <v>0</v>
      </c>
      <c r="VN268" s="290" t="n">
        <f aca="false">SUMPRODUCT($R$12:$R$265,VN12:VN265)</f>
        <v>0</v>
      </c>
      <c r="VO268" s="290" t="n">
        <f aca="false">SUMPRODUCT($R$12:$R$265,VO12:VO265)</f>
        <v>0</v>
      </c>
      <c r="VP268" s="290" t="n">
        <f aca="false">SUMPRODUCT($R$12:$R$265,VP12:VP265)</f>
        <v>0</v>
      </c>
      <c r="VQ268" s="290" t="n">
        <f aca="false">SUMPRODUCT($R$12:$R$265,VQ12:VQ265)</f>
        <v>0</v>
      </c>
      <c r="VR268" s="290" t="n">
        <f aca="false">SUMPRODUCT($R$12:$R$265,VR12:VR265)</f>
        <v>0</v>
      </c>
      <c r="VS268" s="290" t="n">
        <f aca="false">SUMPRODUCT($R$12:$R$265,VS12:VS265)</f>
        <v>0</v>
      </c>
      <c r="VT268" s="290" t="n">
        <f aca="false">SUMPRODUCT($R$12:$R$265,VT12:VT265)</f>
        <v>0</v>
      </c>
      <c r="VU268" s="290" t="n">
        <f aca="false">SUMPRODUCT($R$12:$R$265,VU12:VU265)</f>
        <v>0</v>
      </c>
      <c r="VV268" s="290" t="n">
        <f aca="false">SUMPRODUCT($R$12:$R$265,VV12:VV265)</f>
        <v>0</v>
      </c>
      <c r="VW268" s="290" t="n">
        <f aca="false">SUMPRODUCT($R$12:$R$265,VW12:VW265)</f>
        <v>0</v>
      </c>
      <c r="VX268" s="290" t="n">
        <f aca="false">SUMPRODUCT($R$12:$R$265,VX12:VX265)</f>
        <v>0</v>
      </c>
      <c r="VY268" s="290" t="n">
        <f aca="false">SUMPRODUCT($R$12:$R$265,VY12:VY265)</f>
        <v>0</v>
      </c>
      <c r="VZ268" s="290" t="n">
        <f aca="false">SUMPRODUCT($R$12:$R$265,VZ12:VZ265)</f>
        <v>0</v>
      </c>
      <c r="WA268" s="290" t="n">
        <f aca="false">SUMPRODUCT($R$12:$R$265,WA12:WA265)</f>
        <v>0</v>
      </c>
      <c r="WB268" s="290" t="n">
        <f aca="false">SUMPRODUCT($R$12:$R$265,WB12:WB265)</f>
        <v>0</v>
      </c>
      <c r="WC268" s="290" t="n">
        <f aca="false">SUMPRODUCT($R$12:$R$265,WC12:WC265)</f>
        <v>0</v>
      </c>
      <c r="WD268" s="290" t="n">
        <f aca="false">SUMPRODUCT($R$12:$R$265,WD12:WD265)</f>
        <v>0</v>
      </c>
      <c r="WE268" s="290" t="n">
        <f aca="false">SUMPRODUCT($R$12:$R$265,WE12:WE265)</f>
        <v>0</v>
      </c>
      <c r="WF268" s="290" t="n">
        <f aca="false">SUMPRODUCT($R$12:$R$265,WF12:WF265)</f>
        <v>0</v>
      </c>
      <c r="WG268" s="290" t="n">
        <f aca="false">SUMPRODUCT($R$12:$R$265,WG12:WG265)</f>
        <v>0</v>
      </c>
      <c r="WH268" s="290" t="n">
        <f aca="false">SUMPRODUCT($R$12:$R$265,WH12:WH265)</f>
        <v>0</v>
      </c>
      <c r="WI268" s="290" t="n">
        <f aca="false">SUMPRODUCT($R$12:$R$265,WI12:WI265)</f>
        <v>0</v>
      </c>
      <c r="WJ268" s="290" t="n">
        <f aca="false">SUMPRODUCT($R$12:$R$265,WJ12:WJ265)</f>
        <v>0</v>
      </c>
      <c r="WK268" s="290" t="n">
        <f aca="false">SUMPRODUCT($R$12:$R$265,WK12:WK265)</f>
        <v>0</v>
      </c>
      <c r="WL268" s="290" t="n">
        <f aca="false">SUMPRODUCT($R$12:$R$265,WL12:WL265)</f>
        <v>0</v>
      </c>
      <c r="WM268" s="290" t="n">
        <f aca="false">SUMPRODUCT($R$12:$R$265,WM12:WM265)</f>
        <v>0</v>
      </c>
      <c r="WN268" s="290" t="n">
        <f aca="false">SUMPRODUCT($R$12:$R$265,WN12:WN265)</f>
        <v>0</v>
      </c>
      <c r="WO268" s="290" t="n">
        <f aca="false">SUMPRODUCT($R$12:$R$265,WO12:WO265)</f>
        <v>0</v>
      </c>
      <c r="WP268" s="290" t="n">
        <f aca="false">SUMPRODUCT($R$12:$R$265,WP12:WP265)</f>
        <v>0</v>
      </c>
      <c r="WQ268" s="290" t="n">
        <f aca="false">SUMPRODUCT($R$12:$R$265,WQ12:WQ265)</f>
        <v>0</v>
      </c>
      <c r="WR268" s="290" t="n">
        <f aca="false">SUMPRODUCT($R$12:$R$265,WR12:WR265)</f>
        <v>0</v>
      </c>
      <c r="WS268" s="290" t="n">
        <f aca="false">SUMPRODUCT($R$12:$R$265,WS12:WS265)</f>
        <v>0</v>
      </c>
      <c r="WT268" s="290" t="n">
        <f aca="false">SUMPRODUCT($R$12:$R$265,WT12:WT265)</f>
        <v>0</v>
      </c>
      <c r="WU268" s="290" t="n">
        <f aca="false">SUMPRODUCT($R$12:$R$265,WU12:WU265)</f>
        <v>0</v>
      </c>
      <c r="WV268" s="290" t="n">
        <f aca="false">SUMPRODUCT($R$12:$R$265,WV12:WV265)</f>
        <v>0</v>
      </c>
      <c r="WW268" s="290" t="n">
        <f aca="false">SUMPRODUCT($R$12:$R$265,WW12:WW265)</f>
        <v>0</v>
      </c>
      <c r="WX268" s="290" t="n">
        <f aca="false">SUMPRODUCT($R$12:$R$265,WX12:WX265)</f>
        <v>0</v>
      </c>
      <c r="WY268" s="291" t="n">
        <f aca="false">SUMPRODUCT($R$12:$R$265,WY12:WY265)</f>
        <v>25548</v>
      </c>
      <c r="XA268" s="296"/>
      <c r="XB268" s="66"/>
      <c r="XD268" s="88"/>
      <c r="XE268" s="88"/>
      <c r="XF268" s="45"/>
      <c r="XG268" s="45"/>
      <c r="XH268" s="45"/>
      <c r="XI268" s="45"/>
      <c r="XJ268" s="45"/>
      <c r="XK268" s="40"/>
      <c r="XL268" s="40"/>
      <c r="XM268" s="40"/>
      <c r="XN268" s="40"/>
      <c r="XO268" s="40"/>
    </row>
    <row r="269" s="293" customFormat="true" ht="16.5" hidden="false" customHeight="true" outlineLevel="0" collapsed="false">
      <c r="A269" s="297"/>
      <c r="B269" s="298"/>
      <c r="C269" s="299" t="s">
        <v>223</v>
      </c>
      <c r="D269" s="299"/>
      <c r="E269" s="299"/>
      <c r="F269" s="299"/>
      <c r="G269" s="299"/>
      <c r="H269" s="299"/>
      <c r="I269" s="299"/>
      <c r="J269" s="299"/>
      <c r="K269" s="299"/>
      <c r="L269" s="299"/>
      <c r="M269" s="299"/>
      <c r="N269" s="299"/>
      <c r="O269" s="299"/>
      <c r="P269" s="298"/>
      <c r="Q269" s="300"/>
      <c r="R269" s="298"/>
      <c r="S269" s="298"/>
      <c r="T269" s="301"/>
      <c r="U269" s="301"/>
      <c r="V269" s="301"/>
      <c r="W269" s="302" t="n">
        <f aca="false">SUM(X269:WY269)</f>
        <v>1074775.69</v>
      </c>
      <c r="X269" s="298" t="n">
        <f aca="false">SUMPRODUCT($S$12:$S$265,X12:X265)</f>
        <v>17399.9</v>
      </c>
      <c r="Y269" s="298" t="n">
        <f aca="false">SUMPRODUCT($S$12:$S$265,Y12:Y265)</f>
        <v>36988.85</v>
      </c>
      <c r="Z269" s="298" t="n">
        <f aca="false">SUMPRODUCT($S$12:$S$265,Z12:Z265)</f>
        <v>36956.29</v>
      </c>
      <c r="AA269" s="298" t="n">
        <f aca="false">SUMPRODUCT($S$12:$S$265,AA12:AA265)</f>
        <v>14789.85</v>
      </c>
      <c r="AB269" s="298" t="n">
        <f aca="false">SUMPRODUCT($S$12:$S$265,AB12:AB265)</f>
        <v>1490.85</v>
      </c>
      <c r="AC269" s="298" t="n">
        <f aca="false">SUMPRODUCT($S$12:$S$265,AC12:AC265)</f>
        <v>1325.2</v>
      </c>
      <c r="AD269" s="298" t="n">
        <f aca="false">SUMPRODUCT($S$12:$S$265,AD12:AD265)</f>
        <v>0</v>
      </c>
      <c r="AE269" s="298" t="n">
        <f aca="false">SUMPRODUCT($S$12:$S$265,AE12:AE265)</f>
        <v>37424.28</v>
      </c>
      <c r="AF269" s="298" t="n">
        <f aca="false">SUMPRODUCT($S$12:$S$265,AF12:AF265)</f>
        <v>39053.27</v>
      </c>
      <c r="AG269" s="298" t="n">
        <f aca="false">SUMPRODUCT($S$12:$S$265,AG12:AG265)</f>
        <v>35981.38</v>
      </c>
      <c r="AH269" s="298" t="n">
        <f aca="false">SUMPRODUCT($S$12:$S$265,AH12:AH265)</f>
        <v>40020.1</v>
      </c>
      <c r="AI269" s="298" t="n">
        <f aca="false">SUMPRODUCT($S$12:$S$265,AI12:AI265)</f>
        <v>35993.8</v>
      </c>
      <c r="AJ269" s="298" t="n">
        <f aca="false">SUMPRODUCT($S$12:$S$265,AJ12:AJ265)</f>
        <v>41537.5</v>
      </c>
      <c r="AK269" s="298" t="n">
        <f aca="false">SUMPRODUCT($S$12:$S$265,AK12:AK265)</f>
        <v>36894.22</v>
      </c>
      <c r="AL269" s="298" t="n">
        <f aca="false">SUMPRODUCT($S$12:$S$265,AL12:AL265)</f>
        <v>39065.05</v>
      </c>
      <c r="AM269" s="298" t="n">
        <f aca="false">SUMPRODUCT($S$12:$S$265,AM12:AM265)</f>
        <v>31909.2</v>
      </c>
      <c r="AN269" s="298" t="n">
        <f aca="false">SUMPRODUCT($S$12:$S$265,AN12:AN265)</f>
        <v>31735.1</v>
      </c>
      <c r="AO269" s="298" t="n">
        <f aca="false">SUMPRODUCT($S$12:$S$265,AO12:AO265)</f>
        <v>16255.8</v>
      </c>
      <c r="AP269" s="298" t="n">
        <f aca="false">SUMPRODUCT($S$12:$S$265,AP12:AP265)</f>
        <v>31764.6</v>
      </c>
      <c r="AQ269" s="298" t="n">
        <f aca="false">SUMPRODUCT($S$12:$S$265,AQ12:AQ265)</f>
        <v>30934.55</v>
      </c>
      <c r="AR269" s="298" t="n">
        <f aca="false">SUMPRODUCT($S$12:$S$265,AR12:AR265)</f>
        <v>31923.9</v>
      </c>
      <c r="AS269" s="298" t="n">
        <f aca="false">SUMPRODUCT($S$12:$S$265,AS12:AS265)</f>
        <v>30760.9</v>
      </c>
      <c r="AT269" s="298" t="n">
        <f aca="false">SUMPRODUCT($S$12:$S$265,AT12:AT265)</f>
        <v>39826.24</v>
      </c>
      <c r="AU269" s="298" t="n">
        <f aca="false">SUMPRODUCT($S$12:$S$265,AU12:AU265)</f>
        <v>30218.34</v>
      </c>
      <c r="AV269" s="298" t="n">
        <f aca="false">SUMPRODUCT($S$12:$S$265,AV12:AV265)</f>
        <v>31143.64</v>
      </c>
      <c r="AW269" s="298" t="n">
        <f aca="false">SUMPRODUCT($S$12:$S$265,AW12:AW265)</f>
        <v>33984.4</v>
      </c>
      <c r="AX269" s="298" t="n">
        <f aca="false">SUMPRODUCT($S$12:$S$265,AX12:AX265)</f>
        <v>35043.5</v>
      </c>
      <c r="AY269" s="298" t="n">
        <f aca="false">SUMPRODUCT($S$12:$S$265,AY12:AY265)</f>
        <v>31290</v>
      </c>
      <c r="AZ269" s="298" t="n">
        <f aca="false">SUMPRODUCT($S$12:$S$265,AZ12:AZ265)</f>
        <v>28598.7</v>
      </c>
      <c r="BA269" s="298" t="n">
        <f aca="false">SUMPRODUCT($S$12:$S$265,BA12:BA265)</f>
        <v>26636.7</v>
      </c>
      <c r="BB269" s="298" t="n">
        <f aca="false">SUMPRODUCT($S$12:$S$265,BB12:BB265)</f>
        <v>24304.74</v>
      </c>
      <c r="BC269" s="298" t="n">
        <f aca="false">SUMPRODUCT($S$12:$S$265,BC12:BC265)</f>
        <v>31281.3</v>
      </c>
      <c r="BD269" s="298" t="n">
        <f aca="false">SUMPRODUCT($S$12:$S$265,BD12:BD265)</f>
        <v>0</v>
      </c>
      <c r="BE269" s="298" t="n">
        <f aca="false">SUMPRODUCT($S$12:$S$265,BE12:BE265)</f>
        <v>23569.7</v>
      </c>
      <c r="BF269" s="298" t="n">
        <f aca="false">SUMPRODUCT($S$12:$S$265,BF12:BF265)</f>
        <v>37953.3</v>
      </c>
      <c r="BG269" s="298" t="n">
        <f aca="false">SUMPRODUCT($S$12:$S$265,BG12:BG265)</f>
        <v>29370.5</v>
      </c>
      <c r="BH269" s="298" t="n">
        <f aca="false">SUMPRODUCT($S$12:$S$265,BH12:BH265)</f>
        <v>0</v>
      </c>
      <c r="BI269" s="298" t="n">
        <f aca="false">SUMPRODUCT($S$12:$S$265,BI12:BI265)</f>
        <v>0</v>
      </c>
      <c r="BJ269" s="298" t="n">
        <f aca="false">SUMPRODUCT($S$12:$S$265,BJ12:BJ265)</f>
        <v>0</v>
      </c>
      <c r="BK269" s="298" t="n">
        <f aca="false">SUMPRODUCT($S$12:$S$265,BK12:BK265)</f>
        <v>0</v>
      </c>
      <c r="BL269" s="298" t="n">
        <f aca="false">SUMPRODUCT($S$12:$S$265,BL12:BL265)</f>
        <v>2653.2</v>
      </c>
      <c r="BM269" s="298" t="n">
        <f aca="false">SUMPRODUCT($S$12:$S$265,BM12:BM265)</f>
        <v>0</v>
      </c>
      <c r="BN269" s="298" t="n">
        <f aca="false">SUMPRODUCT($S$12:$S$265,BN12:BN265)</f>
        <v>0</v>
      </c>
      <c r="BO269" s="298" t="n">
        <f aca="false">SUMPRODUCT($S$12:$S$265,BO12:BO265)</f>
        <v>0</v>
      </c>
      <c r="BP269" s="298" t="n">
        <f aca="false">SUMPRODUCT($S$12:$S$265,BP12:BP265)</f>
        <v>0</v>
      </c>
      <c r="BQ269" s="298" t="n">
        <f aca="false">SUMPRODUCT($S$12:$S$265,BQ12:BQ265)</f>
        <v>0</v>
      </c>
      <c r="BR269" s="298" t="n">
        <f aca="false">SUMPRODUCT($S$12:$S$265,BR12:BR265)</f>
        <v>4725.3</v>
      </c>
      <c r="BS269" s="298" t="n">
        <f aca="false">SUMPRODUCT($S$12:$S$265,BS12:BS265)</f>
        <v>0</v>
      </c>
      <c r="BT269" s="298" t="n">
        <f aca="false">SUMPRODUCT($S$12:$S$265,BT12:BT265)</f>
        <v>3275.7</v>
      </c>
      <c r="BU269" s="298" t="n">
        <f aca="false">SUMPRODUCT($S$12:$S$265,BU12:BU265)</f>
        <v>0</v>
      </c>
      <c r="BV269" s="298" t="n">
        <f aca="false">SUMPRODUCT($S$12:$S$265,BV12:BV265)</f>
        <v>0</v>
      </c>
      <c r="BW269" s="298" t="n">
        <f aca="false">SUMPRODUCT($S$12:$S$265,BW12:BW265)</f>
        <v>5600</v>
      </c>
      <c r="BX269" s="298" t="n">
        <f aca="false">SUMPRODUCT($S$12:$S$265,BX12:BX265)</f>
        <v>0</v>
      </c>
      <c r="BY269" s="298" t="n">
        <f aca="false">SUMPRODUCT($S$12:$S$265,BY12:BY265)</f>
        <v>0</v>
      </c>
      <c r="BZ269" s="298" t="n">
        <f aca="false">SUMPRODUCT($S$12:$S$265,BZ12:BZ265)</f>
        <v>400</v>
      </c>
      <c r="CA269" s="298" t="n">
        <f aca="false">SUMPRODUCT($S$12:$S$265,CA12:CA265)</f>
        <v>0</v>
      </c>
      <c r="CB269" s="298" t="n">
        <f aca="false">SUMPRODUCT($S$12:$S$265,CB12:CB265)</f>
        <v>0</v>
      </c>
      <c r="CC269" s="298" t="n">
        <f aca="false">SUMPRODUCT($S$12:$S$265,CC12:CC265)</f>
        <v>3634.8</v>
      </c>
      <c r="CD269" s="298" t="n">
        <f aca="false">SUMPRODUCT($S$12:$S$265,CD12:CD265)</f>
        <v>0</v>
      </c>
      <c r="CE269" s="298" t="n">
        <f aca="false">SUMPRODUCT($S$12:$S$265,CE12:CE265)</f>
        <v>0</v>
      </c>
      <c r="CF269" s="298" t="n">
        <f aca="false">SUMPRODUCT($S$12:$S$265,CF12:CF265)</f>
        <v>0</v>
      </c>
      <c r="CG269" s="298" t="n">
        <f aca="false">SUMPRODUCT($S$12:$S$265,CG12:CG265)</f>
        <v>0</v>
      </c>
      <c r="CH269" s="298" t="n">
        <f aca="false">SUMPRODUCT($S$12:$S$265,CH12:CH265)</f>
        <v>0</v>
      </c>
      <c r="CI269" s="298" t="n">
        <f aca="false">SUMPRODUCT($S$12:$S$265,CI12:CI265)</f>
        <v>0</v>
      </c>
      <c r="CJ269" s="298" t="n">
        <f aca="false">SUMPRODUCT($S$12:$S$265,CJ12:CJ265)</f>
        <v>16192.44</v>
      </c>
      <c r="CK269" s="298" t="n">
        <f aca="false">SUMPRODUCT($S$12:$S$265,CK12:CK265)</f>
        <v>0</v>
      </c>
      <c r="CL269" s="298" t="n">
        <f aca="false">SUMPRODUCT($S$12:$S$265,CL12:CL265)</f>
        <v>3275.7</v>
      </c>
      <c r="CM269" s="298" t="n">
        <f aca="false">SUMPRODUCT($S$12:$S$265,CM12:CM265)</f>
        <v>1491.9</v>
      </c>
      <c r="CN269" s="298" t="n">
        <f aca="false">SUMPRODUCT($S$12:$S$265,CN12:CN265)</f>
        <v>0</v>
      </c>
      <c r="CO269" s="298" t="n">
        <f aca="false">SUMPRODUCT($S$12:$S$265,CO12:CO265)</f>
        <v>0</v>
      </c>
      <c r="CP269" s="298" t="n">
        <f aca="false">SUMPRODUCT($S$12:$S$265,CP12:CP265)</f>
        <v>0</v>
      </c>
      <c r="CQ269" s="298" t="n">
        <f aca="false">SUMPRODUCT($S$12:$S$265,CQ12:CQ265)</f>
        <v>0</v>
      </c>
      <c r="CR269" s="298" t="n">
        <f aca="false">SUMPRODUCT($S$12:$S$265,CR12:CR265)</f>
        <v>0</v>
      </c>
      <c r="CS269" s="298" t="n">
        <f aca="false">SUMPRODUCT($S$12:$S$265,CS12:CS265)</f>
        <v>0</v>
      </c>
      <c r="CT269" s="298" t="n">
        <f aca="false">SUMPRODUCT($S$12:$S$265,CT12:CT265)</f>
        <v>0</v>
      </c>
      <c r="CU269" s="298" t="n">
        <f aca="false">SUMPRODUCT($S$12:$S$265,CU12:CU265)</f>
        <v>0</v>
      </c>
      <c r="CV269" s="298" t="n">
        <f aca="false">SUMPRODUCT($S$12:$S$265,CV12:CV265)</f>
        <v>0</v>
      </c>
      <c r="CW269" s="298" t="n">
        <f aca="false">SUMPRODUCT($S$12:$S$265,CW12:CW265)</f>
        <v>0</v>
      </c>
      <c r="CX269" s="298" t="n">
        <f aca="false">SUMPRODUCT($S$12:$S$265,CX12:CX265)</f>
        <v>0</v>
      </c>
      <c r="CY269" s="298" t="n">
        <f aca="false">SUMPRODUCT($S$12:$S$265,CY12:CY265)</f>
        <v>0</v>
      </c>
      <c r="CZ269" s="298" t="n">
        <f aca="false">SUMPRODUCT($S$12:$S$265,CZ12:CZ265)</f>
        <v>0</v>
      </c>
      <c r="DA269" s="298" t="n">
        <f aca="false">SUMPRODUCT($S$12:$S$265,DA12:DA265)</f>
        <v>0</v>
      </c>
      <c r="DB269" s="298" t="n">
        <f aca="false">SUMPRODUCT($S$12:$S$265,DB12:DB265)</f>
        <v>0</v>
      </c>
      <c r="DC269" s="298" t="n">
        <f aca="false">SUMPRODUCT($S$12:$S$265,DC12:DC265)</f>
        <v>0</v>
      </c>
      <c r="DD269" s="298" t="n">
        <f aca="false">SUMPRODUCT($S$12:$S$265,DD12:DD265)</f>
        <v>0</v>
      </c>
      <c r="DE269" s="298" t="n">
        <f aca="false">SUMPRODUCT($S$12:$S$265,DE12:DE265)</f>
        <v>0</v>
      </c>
      <c r="DF269" s="298" t="n">
        <f aca="false">SUMPRODUCT($S$12:$S$265,DF12:DF265)</f>
        <v>0</v>
      </c>
      <c r="DG269" s="298" t="n">
        <f aca="false">SUMPRODUCT($S$12:$S$265,DG12:DG265)</f>
        <v>0</v>
      </c>
      <c r="DH269" s="298" t="n">
        <f aca="false">SUMPRODUCT($S$12:$S$265,DH12:DH265)</f>
        <v>0</v>
      </c>
      <c r="DI269" s="298" t="n">
        <f aca="false">SUMPRODUCT($S$12:$S$265,DI12:DI265)</f>
        <v>0</v>
      </c>
      <c r="DJ269" s="298" t="n">
        <f aca="false">SUMPRODUCT($S$12:$S$265,DJ12:DJ265)</f>
        <v>0</v>
      </c>
      <c r="DK269" s="298" t="n">
        <f aca="false">SUMPRODUCT($S$12:$S$265,DK12:DK265)</f>
        <v>0</v>
      </c>
      <c r="DL269" s="298" t="n">
        <f aca="false">SUMPRODUCT($S$12:$S$265,DL12:DL265)</f>
        <v>0</v>
      </c>
      <c r="DM269" s="298" t="n">
        <f aca="false">SUMPRODUCT($S$12:$S$265,DM12:DM265)</f>
        <v>0</v>
      </c>
      <c r="DN269" s="298" t="n">
        <f aca="false">SUMPRODUCT($S$12:$S$265,DN12:DN265)</f>
        <v>0</v>
      </c>
      <c r="DO269" s="298" t="n">
        <f aca="false">SUMPRODUCT($S$12:$S$265,DO12:DO265)</f>
        <v>0</v>
      </c>
      <c r="DP269" s="298" t="n">
        <f aca="false">SUMPRODUCT($S$12:$S$265,DP12:DP265)</f>
        <v>0</v>
      </c>
      <c r="DQ269" s="298" t="n">
        <f aca="false">SUMPRODUCT($S$12:$S$265,DQ12:DQ265)</f>
        <v>0</v>
      </c>
      <c r="DR269" s="298" t="n">
        <f aca="false">SUMPRODUCT($S$12:$S$265,DR12:DR265)</f>
        <v>0</v>
      </c>
      <c r="DS269" s="298" t="n">
        <f aca="false">SUMPRODUCT($S$12:$S$265,DS12:DS265)</f>
        <v>0</v>
      </c>
      <c r="DT269" s="298" t="n">
        <f aca="false">SUMPRODUCT($S$12:$S$265,DT12:DT265)</f>
        <v>0</v>
      </c>
      <c r="DU269" s="298" t="n">
        <f aca="false">SUMPRODUCT($S$12:$S$265,DU12:DU265)</f>
        <v>0</v>
      </c>
      <c r="DV269" s="298" t="n">
        <f aca="false">SUMPRODUCT($S$12:$S$265,DV12:DV265)</f>
        <v>0</v>
      </c>
      <c r="DW269" s="298" t="n">
        <f aca="false">SUMPRODUCT($S$12:$S$265,DW12:DW265)</f>
        <v>0</v>
      </c>
      <c r="DX269" s="298" t="n">
        <f aca="false">SUMPRODUCT($S$12:$S$265,DX12:DX265)</f>
        <v>0</v>
      </c>
      <c r="DY269" s="298" t="n">
        <f aca="false">SUMPRODUCT($S$12:$S$265,DY12:DY265)</f>
        <v>0</v>
      </c>
      <c r="DZ269" s="298" t="n">
        <f aca="false">SUMPRODUCT($S$12:$S$265,DZ12:DZ265)</f>
        <v>0</v>
      </c>
      <c r="EA269" s="298" t="n">
        <f aca="false">SUMPRODUCT($S$12:$S$265,EA12:EA265)</f>
        <v>0</v>
      </c>
      <c r="EB269" s="298" t="n">
        <f aca="false">SUMPRODUCT($S$12:$S$265,EB12:EB265)</f>
        <v>0</v>
      </c>
      <c r="EC269" s="298" t="n">
        <f aca="false">SUMPRODUCT($S$12:$S$265,EC12:EC265)</f>
        <v>0</v>
      </c>
      <c r="ED269" s="298" t="n">
        <f aca="false">SUMPRODUCT($S$12:$S$265,ED12:ED265)</f>
        <v>0</v>
      </c>
      <c r="EE269" s="298" t="n">
        <f aca="false">SUMPRODUCT($S$12:$S$265,EE12:EE265)</f>
        <v>0</v>
      </c>
      <c r="EF269" s="298" t="n">
        <f aca="false">SUMPRODUCT($S$12:$S$265,EF12:EF265)</f>
        <v>0</v>
      </c>
      <c r="EG269" s="298" t="n">
        <f aca="false">SUMPRODUCT($S$12:$S$265,EG12:EG265)</f>
        <v>0</v>
      </c>
      <c r="EH269" s="298" t="n">
        <f aca="false">SUMPRODUCT($S$12:$S$265,EH12:EH265)</f>
        <v>0</v>
      </c>
      <c r="EI269" s="298" t="n">
        <f aca="false">SUMPRODUCT($S$12:$S$265,EI12:EI265)</f>
        <v>0</v>
      </c>
      <c r="EJ269" s="298" t="n">
        <f aca="false">SUMPRODUCT($S$12:$S$265,EJ12:EJ265)</f>
        <v>0</v>
      </c>
      <c r="EK269" s="298" t="n">
        <f aca="false">SUMPRODUCT($S$12:$S$265,EK12:EK265)</f>
        <v>0</v>
      </c>
      <c r="EL269" s="298" t="n">
        <f aca="false">SUMPRODUCT($S$12:$S$265,EL12:EL265)</f>
        <v>0</v>
      </c>
      <c r="EM269" s="298" t="n">
        <f aca="false">SUMPRODUCT($S$12:$S$265,EM12:EM265)</f>
        <v>0</v>
      </c>
      <c r="EN269" s="298" t="n">
        <f aca="false">SUMPRODUCT($S$12:$S$265,EN12:EN265)</f>
        <v>0</v>
      </c>
      <c r="EO269" s="298" t="n">
        <f aca="false">SUMPRODUCT($S$12:$S$265,EO12:EO265)</f>
        <v>0</v>
      </c>
      <c r="EP269" s="298" t="n">
        <f aca="false">SUMPRODUCT($S$12:$S$265,EP12:EP265)</f>
        <v>0</v>
      </c>
      <c r="EQ269" s="298" t="n">
        <f aca="false">SUMPRODUCT($S$12:$S$265,EQ12:EQ265)</f>
        <v>0</v>
      </c>
      <c r="ER269" s="298" t="n">
        <f aca="false">SUMPRODUCT($S$12:$S$265,ER12:ER265)</f>
        <v>0</v>
      </c>
      <c r="ES269" s="298" t="n">
        <f aca="false">SUMPRODUCT($S$12:$S$265,ES12:ES265)</f>
        <v>0</v>
      </c>
      <c r="ET269" s="298" t="n">
        <f aca="false">SUMPRODUCT($S$12:$S$265,ET12:ET265)</f>
        <v>0</v>
      </c>
      <c r="EU269" s="298" t="n">
        <f aca="false">SUMPRODUCT($S$12:$S$265,EU12:EU265)</f>
        <v>0</v>
      </c>
      <c r="EV269" s="298" t="n">
        <f aca="false">SUMPRODUCT($S$12:$S$265,EV12:EV265)</f>
        <v>0</v>
      </c>
      <c r="EW269" s="298" t="n">
        <f aca="false">SUMPRODUCT($S$12:$S$265,EW12:EW265)</f>
        <v>0</v>
      </c>
      <c r="EX269" s="298" t="n">
        <f aca="false">SUMPRODUCT($S$12:$S$265,EX12:EX265)</f>
        <v>0</v>
      </c>
      <c r="EY269" s="298" t="n">
        <f aca="false">SUMPRODUCT($S$12:$S$265,EY12:EY265)</f>
        <v>0</v>
      </c>
      <c r="EZ269" s="298" t="n">
        <f aca="false">SUMPRODUCT($S$12:$S$265,EZ12:EZ265)</f>
        <v>0</v>
      </c>
      <c r="FA269" s="298" t="n">
        <f aca="false">SUMPRODUCT($S$12:$S$265,FA12:FA265)</f>
        <v>0</v>
      </c>
      <c r="FB269" s="298" t="n">
        <f aca="false">SUMPRODUCT($S$12:$S$265,FB12:FB265)</f>
        <v>0</v>
      </c>
      <c r="FC269" s="298" t="n">
        <f aca="false">SUMPRODUCT($S$12:$S$265,FC12:FC265)</f>
        <v>0</v>
      </c>
      <c r="FD269" s="298" t="n">
        <f aca="false">SUMPRODUCT($S$12:$S$265,FD12:FD265)</f>
        <v>0</v>
      </c>
      <c r="FE269" s="298" t="n">
        <f aca="false">SUMPRODUCT($S$12:$S$265,FE12:FE265)</f>
        <v>0</v>
      </c>
      <c r="FF269" s="298" t="n">
        <f aca="false">SUMPRODUCT($S$12:$S$265,FF12:FF265)</f>
        <v>0</v>
      </c>
      <c r="FG269" s="298" t="n">
        <f aca="false">SUMPRODUCT($S$12:$S$265,FG12:FG265)</f>
        <v>0</v>
      </c>
      <c r="FH269" s="298" t="n">
        <f aca="false">SUMPRODUCT($S$12:$S$265,FH12:FH265)</f>
        <v>0</v>
      </c>
      <c r="FI269" s="298" t="n">
        <f aca="false">SUMPRODUCT($S$12:$S$265,FI12:FI265)</f>
        <v>0</v>
      </c>
      <c r="FJ269" s="298" t="n">
        <f aca="false">SUMPRODUCT($S$12:$S$265,FJ12:FJ265)</f>
        <v>0</v>
      </c>
      <c r="FK269" s="298" t="n">
        <f aca="false">SUMPRODUCT($S$12:$S$265,FK12:FK265)</f>
        <v>0</v>
      </c>
      <c r="FL269" s="298" t="n">
        <f aca="false">SUMPRODUCT($S$12:$S$265,FL12:FL265)</f>
        <v>0</v>
      </c>
      <c r="FM269" s="298" t="n">
        <f aca="false">SUMPRODUCT($S$12:$S$265,FM12:FM265)</f>
        <v>0</v>
      </c>
      <c r="FN269" s="298" t="n">
        <f aca="false">SUMPRODUCT($S$12:$S$265,FN12:FN265)</f>
        <v>0</v>
      </c>
      <c r="FO269" s="298" t="n">
        <f aca="false">SUMPRODUCT($S$12:$S$265,FO12:FO265)</f>
        <v>0</v>
      </c>
      <c r="FP269" s="298" t="n">
        <f aca="false">SUMPRODUCT($S$12:$S$265,FP12:FP265)</f>
        <v>0</v>
      </c>
      <c r="FQ269" s="298" t="n">
        <f aca="false">SUMPRODUCT($S$12:$S$265,FQ12:FQ265)</f>
        <v>0</v>
      </c>
      <c r="FR269" s="298" t="n">
        <f aca="false">SUMPRODUCT($S$12:$S$265,FR12:FR265)</f>
        <v>0</v>
      </c>
      <c r="FS269" s="298" t="n">
        <f aca="false">SUMPRODUCT($S$12:$S$265,FS12:FS265)</f>
        <v>0</v>
      </c>
      <c r="FT269" s="298" t="n">
        <f aca="false">SUMPRODUCT($S$12:$S$265,FT12:FT265)</f>
        <v>0</v>
      </c>
      <c r="FU269" s="298" t="n">
        <f aca="false">SUMPRODUCT($S$12:$S$265,FU12:FU265)</f>
        <v>0</v>
      </c>
      <c r="FV269" s="298" t="n">
        <f aca="false">SUMPRODUCT($S$12:$S$265,FV12:FV265)</f>
        <v>0</v>
      </c>
      <c r="FW269" s="298" t="n">
        <f aca="false">SUMPRODUCT($S$12:$S$265,FW12:FW265)</f>
        <v>0</v>
      </c>
      <c r="FX269" s="298" t="n">
        <f aca="false">SUMPRODUCT($S$12:$S$265,FX12:FX265)</f>
        <v>0</v>
      </c>
      <c r="FY269" s="298" t="n">
        <f aca="false">SUMPRODUCT($S$12:$S$265,FY12:FY265)</f>
        <v>0</v>
      </c>
      <c r="FZ269" s="298" t="n">
        <f aca="false">SUMPRODUCT($S$12:$S$265,FZ12:FZ265)</f>
        <v>0</v>
      </c>
      <c r="GA269" s="298" t="n">
        <f aca="false">SUMPRODUCT($S$12:$S$265,GA12:GA265)</f>
        <v>0</v>
      </c>
      <c r="GB269" s="298" t="n">
        <f aca="false">SUMPRODUCT($S$12:$S$265,GB12:GB265)</f>
        <v>0</v>
      </c>
      <c r="GC269" s="298" t="n">
        <f aca="false">SUMPRODUCT($S$12:$S$265,GC12:GC265)</f>
        <v>0</v>
      </c>
      <c r="GD269" s="298" t="n">
        <f aca="false">SUMPRODUCT($S$12:$S$265,GD12:GD265)</f>
        <v>0</v>
      </c>
      <c r="GE269" s="298" t="n">
        <f aca="false">SUMPRODUCT($S$12:$S$265,GE12:GE265)</f>
        <v>0</v>
      </c>
      <c r="GF269" s="298" t="n">
        <f aca="false">SUMPRODUCT($S$12:$S$265,GF12:GF265)</f>
        <v>0</v>
      </c>
      <c r="GG269" s="298" t="n">
        <f aca="false">SUMPRODUCT($S$12:$S$265,GG12:GG265)</f>
        <v>0</v>
      </c>
      <c r="GH269" s="298" t="n">
        <f aca="false">SUMPRODUCT($S$12:$S$265,GH12:GH265)</f>
        <v>0</v>
      </c>
      <c r="GI269" s="298" t="n">
        <f aca="false">SUMPRODUCT($S$12:$S$265,GI12:GI265)</f>
        <v>0</v>
      </c>
      <c r="GJ269" s="298" t="n">
        <f aca="false">SUMPRODUCT($S$12:$S$265,GJ12:GJ265)</f>
        <v>0</v>
      </c>
      <c r="GK269" s="298" t="n">
        <f aca="false">SUMPRODUCT($S$12:$S$265,GK12:GK265)</f>
        <v>0</v>
      </c>
      <c r="GL269" s="298" t="n">
        <f aca="false">SUMPRODUCT($S$12:$S$265,GL12:GL265)</f>
        <v>0</v>
      </c>
      <c r="GM269" s="298" t="n">
        <f aca="false">SUMPRODUCT($S$12:$S$265,GM12:GM265)</f>
        <v>0</v>
      </c>
      <c r="GN269" s="298" t="n">
        <f aca="false">SUMPRODUCT($S$12:$S$265,GN12:GN265)</f>
        <v>0</v>
      </c>
      <c r="GO269" s="298" t="n">
        <f aca="false">SUMPRODUCT($S$12:$S$265,GO12:GO265)</f>
        <v>0</v>
      </c>
      <c r="GP269" s="298" t="n">
        <f aca="false">SUMPRODUCT($S$12:$S$265,GP12:GP265)</f>
        <v>0</v>
      </c>
      <c r="GQ269" s="298" t="n">
        <f aca="false">SUMPRODUCT($S$12:$S$265,GQ12:GQ265)</f>
        <v>0</v>
      </c>
      <c r="GR269" s="298" t="n">
        <f aca="false">SUMPRODUCT($S$12:$S$265,GR12:GR265)</f>
        <v>0</v>
      </c>
      <c r="GS269" s="298" t="n">
        <f aca="false">SUMPRODUCT($S$12:$S$265,GS12:GS265)</f>
        <v>0</v>
      </c>
      <c r="GT269" s="298" t="n">
        <f aca="false">SUMPRODUCT($S$12:$S$265,GT12:GT265)</f>
        <v>0</v>
      </c>
      <c r="GU269" s="298" t="n">
        <f aca="false">SUMPRODUCT($S$12:$S$265,GU12:GU265)</f>
        <v>0</v>
      </c>
      <c r="GV269" s="298" t="n">
        <f aca="false">SUMPRODUCT($S$12:$S$265,GV12:GV265)</f>
        <v>0</v>
      </c>
      <c r="GW269" s="298" t="n">
        <f aca="false">SUMPRODUCT($S$12:$S$265,GW12:GW265)</f>
        <v>0</v>
      </c>
      <c r="GX269" s="298" t="n">
        <f aca="false">SUMPRODUCT($S$12:$S$265,GX12:GX265)</f>
        <v>0</v>
      </c>
      <c r="GY269" s="298" t="n">
        <f aca="false">SUMPRODUCT($S$12:$S$265,GY12:GY265)</f>
        <v>0</v>
      </c>
      <c r="GZ269" s="298" t="n">
        <f aca="false">SUMPRODUCT($S$12:$S$265,GZ12:GZ265)</f>
        <v>0</v>
      </c>
      <c r="HA269" s="298" t="n">
        <f aca="false">SUMPRODUCT($S$12:$S$265,HA12:HA265)</f>
        <v>0</v>
      </c>
      <c r="HB269" s="298" t="n">
        <f aca="false">SUMPRODUCT($S$12:$S$265,HB12:HB265)</f>
        <v>0</v>
      </c>
      <c r="HC269" s="298" t="n">
        <f aca="false">SUMPRODUCT($S$12:$S$265,HC12:HC265)</f>
        <v>0</v>
      </c>
      <c r="HD269" s="298" t="n">
        <f aca="false">SUMPRODUCT($S$12:$S$265,HD12:HD265)</f>
        <v>0</v>
      </c>
      <c r="HE269" s="298" t="n">
        <f aca="false">SUMPRODUCT($S$12:$S$265,HE12:HE265)</f>
        <v>0</v>
      </c>
      <c r="HF269" s="298" t="n">
        <f aca="false">SUMPRODUCT($S$12:$S$265,HF12:HF265)</f>
        <v>0</v>
      </c>
      <c r="HG269" s="298" t="n">
        <f aca="false">SUMPRODUCT($S$12:$S$265,HG12:HG265)</f>
        <v>0</v>
      </c>
      <c r="HH269" s="298" t="n">
        <f aca="false">SUMPRODUCT($S$12:$S$265,HH12:HH265)</f>
        <v>0</v>
      </c>
      <c r="HI269" s="298" t="n">
        <f aca="false">SUMPRODUCT($S$12:$S$265,HI12:HI265)</f>
        <v>0</v>
      </c>
      <c r="HJ269" s="298" t="n">
        <f aca="false">SUMPRODUCT($S$12:$S$265,HJ12:HJ265)</f>
        <v>0</v>
      </c>
      <c r="HK269" s="298" t="n">
        <f aca="false">SUMPRODUCT($S$12:$S$265,HK12:HK265)</f>
        <v>0</v>
      </c>
      <c r="HL269" s="298" t="n">
        <f aca="false">SUMPRODUCT($S$12:$S$265,HL12:HL265)</f>
        <v>0</v>
      </c>
      <c r="HM269" s="298" t="n">
        <f aca="false">SUMPRODUCT($S$12:$S$265,HM12:HM265)</f>
        <v>0</v>
      </c>
      <c r="HN269" s="298" t="n">
        <f aca="false">SUMPRODUCT($S$12:$S$265,HN12:HN265)</f>
        <v>0</v>
      </c>
      <c r="HO269" s="298" t="n">
        <f aca="false">SUMPRODUCT($S$12:$S$265,HO12:HO265)</f>
        <v>0</v>
      </c>
      <c r="HP269" s="298" t="n">
        <f aca="false">SUMPRODUCT($S$12:$S$265,HP12:HP265)</f>
        <v>0</v>
      </c>
      <c r="HQ269" s="298" t="n">
        <f aca="false">SUMPRODUCT($S$12:$S$265,HQ12:HQ265)</f>
        <v>0</v>
      </c>
      <c r="HR269" s="298" t="n">
        <f aca="false">SUMPRODUCT($S$12:$S$265,HR12:HR265)</f>
        <v>0</v>
      </c>
      <c r="HS269" s="298" t="n">
        <f aca="false">SUMPRODUCT($S$12:$S$265,HS12:HS265)</f>
        <v>0</v>
      </c>
      <c r="HT269" s="298" t="n">
        <f aca="false">SUMPRODUCT($S$12:$S$265,HT12:HT265)</f>
        <v>0</v>
      </c>
      <c r="HU269" s="298" t="n">
        <f aca="false">SUMPRODUCT($S$12:$S$265,HU12:HU265)</f>
        <v>0</v>
      </c>
      <c r="HV269" s="298" t="n">
        <f aca="false">SUMPRODUCT($S$12:$S$265,HV12:HV265)</f>
        <v>0</v>
      </c>
      <c r="HW269" s="298" t="n">
        <f aca="false">SUMPRODUCT($S$12:$S$265,HW12:HW265)</f>
        <v>0</v>
      </c>
      <c r="HX269" s="298" t="n">
        <f aca="false">SUMPRODUCT($S$12:$S$265,HX12:HX265)</f>
        <v>0</v>
      </c>
      <c r="HY269" s="298" t="n">
        <f aca="false">SUMPRODUCT($S$12:$S$265,HY12:HY265)</f>
        <v>0</v>
      </c>
      <c r="HZ269" s="298" t="n">
        <f aca="false">SUMPRODUCT($S$12:$S$265,HZ12:HZ265)</f>
        <v>0</v>
      </c>
      <c r="IA269" s="298" t="n">
        <f aca="false">SUMPRODUCT($S$12:$S$265,IA12:IA265)</f>
        <v>0</v>
      </c>
      <c r="IB269" s="298" t="n">
        <f aca="false">SUMPRODUCT($S$12:$S$265,IB12:IB265)</f>
        <v>0</v>
      </c>
      <c r="IC269" s="298" t="n">
        <f aca="false">SUMPRODUCT($S$12:$S$265,IC12:IC265)</f>
        <v>0</v>
      </c>
      <c r="ID269" s="298" t="n">
        <f aca="false">SUMPRODUCT($S$12:$S$265,ID12:ID265)</f>
        <v>0</v>
      </c>
      <c r="IE269" s="298" t="n">
        <f aca="false">SUMPRODUCT($S$12:$S$265,IE12:IE265)</f>
        <v>0</v>
      </c>
      <c r="IF269" s="298" t="n">
        <f aca="false">SUMPRODUCT($S$12:$S$265,IF12:IF265)</f>
        <v>0</v>
      </c>
      <c r="IG269" s="298" t="n">
        <f aca="false">SUMPRODUCT($S$12:$S$265,IG12:IG265)</f>
        <v>0</v>
      </c>
      <c r="IH269" s="298" t="n">
        <f aca="false">SUMPRODUCT($S$12:$S$265,IH12:IH265)</f>
        <v>0</v>
      </c>
      <c r="II269" s="298" t="n">
        <f aca="false">SUMPRODUCT($S$12:$S$265,II12:II265)</f>
        <v>0</v>
      </c>
      <c r="IJ269" s="298" t="n">
        <f aca="false">SUMPRODUCT($S$12:$S$265,IJ12:IJ265)</f>
        <v>0</v>
      </c>
      <c r="IK269" s="298" t="n">
        <f aca="false">SUMPRODUCT($S$12:$S$265,IK12:IK265)</f>
        <v>0</v>
      </c>
      <c r="IL269" s="298" t="n">
        <f aca="false">SUMPRODUCT($S$12:$S$265,IL12:IL265)</f>
        <v>0</v>
      </c>
      <c r="IM269" s="298" t="n">
        <f aca="false">SUMPRODUCT($S$12:$S$265,IM12:IM265)</f>
        <v>0</v>
      </c>
      <c r="IN269" s="298" t="n">
        <f aca="false">SUMPRODUCT($S$12:$S$265,IN12:IN265)</f>
        <v>0</v>
      </c>
      <c r="IO269" s="298" t="n">
        <f aca="false">SUMPRODUCT($S$12:$S$265,IO12:IO265)</f>
        <v>0</v>
      </c>
      <c r="IP269" s="298" t="n">
        <f aca="false">SUMPRODUCT($S$12:$S$265,IP12:IP265)</f>
        <v>0</v>
      </c>
      <c r="IQ269" s="298" t="n">
        <f aca="false">SUMPRODUCT($S$12:$S$265,IQ12:IQ265)</f>
        <v>0</v>
      </c>
      <c r="IR269" s="298" t="n">
        <f aca="false">SUMPRODUCT($S$12:$S$265,IR12:IR265)</f>
        <v>0</v>
      </c>
      <c r="IS269" s="298" t="n">
        <f aca="false">SUMPRODUCT($S$12:$S$265,IS12:IS265)</f>
        <v>0</v>
      </c>
      <c r="IT269" s="298" t="n">
        <f aca="false">SUMPRODUCT($S$12:$S$265,IT12:IT265)</f>
        <v>0</v>
      </c>
      <c r="IU269" s="298" t="n">
        <f aca="false">SUMPRODUCT($S$12:$S$265,IU12:IU265)</f>
        <v>0</v>
      </c>
      <c r="IV269" s="298" t="n">
        <f aca="false">SUMPRODUCT($S$12:$S$265,IV12:IV265)</f>
        <v>0</v>
      </c>
      <c r="IW269" s="298" t="n">
        <f aca="false">SUMPRODUCT($S$12:$S$265,IW12:IW265)</f>
        <v>0</v>
      </c>
      <c r="IX269" s="298" t="n">
        <f aca="false">SUMPRODUCT($S$12:$S$265,IX12:IX265)</f>
        <v>0</v>
      </c>
      <c r="IY269" s="298" t="n">
        <f aca="false">SUMPRODUCT($S$12:$S$265,IY12:IY265)</f>
        <v>0</v>
      </c>
      <c r="IZ269" s="298" t="n">
        <f aca="false">SUMPRODUCT($S$12:$S$265,IZ12:IZ265)</f>
        <v>0</v>
      </c>
      <c r="JA269" s="298" t="n">
        <f aca="false">SUMPRODUCT($S$12:$S$265,JA12:JA265)</f>
        <v>0</v>
      </c>
      <c r="JB269" s="298" t="n">
        <f aca="false">SUMPRODUCT($S$12:$S$265,JB12:JB265)</f>
        <v>0</v>
      </c>
      <c r="JC269" s="298" t="n">
        <f aca="false">SUMPRODUCT($S$12:$S$265,JC12:JC265)</f>
        <v>0</v>
      </c>
      <c r="JD269" s="298" t="n">
        <f aca="false">SUMPRODUCT($S$12:$S$265,JD12:JD265)</f>
        <v>0</v>
      </c>
      <c r="JE269" s="298" t="n">
        <f aca="false">SUMPRODUCT($S$12:$S$265,JE12:JE265)</f>
        <v>0</v>
      </c>
      <c r="JF269" s="298" t="n">
        <f aca="false">SUMPRODUCT($S$12:$S$265,JF12:JF265)</f>
        <v>0</v>
      </c>
      <c r="JG269" s="298" t="n">
        <f aca="false">SUMPRODUCT($S$12:$S$265,JG12:JG265)</f>
        <v>0</v>
      </c>
      <c r="JH269" s="298" t="n">
        <f aca="false">SUMPRODUCT($S$12:$S$265,JH12:JH265)</f>
        <v>0</v>
      </c>
      <c r="JI269" s="298" t="n">
        <f aca="false">SUMPRODUCT($S$12:$S$265,JI12:JI265)</f>
        <v>0</v>
      </c>
      <c r="JJ269" s="298" t="n">
        <f aca="false">SUMPRODUCT($S$12:$S$265,JJ12:JJ265)</f>
        <v>0</v>
      </c>
      <c r="JK269" s="298" t="n">
        <f aca="false">SUMPRODUCT($S$12:$S$265,JK12:JK265)</f>
        <v>0</v>
      </c>
      <c r="JL269" s="298" t="n">
        <f aca="false">SUMPRODUCT($S$12:$S$265,JL12:JL265)</f>
        <v>0</v>
      </c>
      <c r="JM269" s="298" t="n">
        <f aca="false">SUMPRODUCT($S$12:$S$265,JM12:JM265)</f>
        <v>0</v>
      </c>
      <c r="JN269" s="298" t="n">
        <f aca="false">SUMPRODUCT($S$12:$S$265,JN12:JN265)</f>
        <v>0</v>
      </c>
      <c r="JO269" s="298" t="n">
        <f aca="false">SUMPRODUCT($S$12:$S$265,JO12:JO265)</f>
        <v>0</v>
      </c>
      <c r="JP269" s="298" t="n">
        <f aca="false">SUMPRODUCT($S$12:$S$265,JP12:JP265)</f>
        <v>0</v>
      </c>
      <c r="JQ269" s="298" t="n">
        <f aca="false">SUMPRODUCT($S$12:$S$265,JQ12:JQ265)</f>
        <v>0</v>
      </c>
      <c r="JR269" s="298" t="n">
        <f aca="false">SUMPRODUCT($S$12:$S$265,JR12:JR265)</f>
        <v>0</v>
      </c>
      <c r="JS269" s="298" t="n">
        <f aca="false">SUMPRODUCT($S$12:$S$265,JS12:JS265)</f>
        <v>0</v>
      </c>
      <c r="JT269" s="298" t="n">
        <f aca="false">SUMPRODUCT($S$12:$S$265,JT12:JT265)</f>
        <v>0</v>
      </c>
      <c r="JU269" s="298" t="n">
        <f aca="false">SUMPRODUCT($S$12:$S$265,JU12:JU265)</f>
        <v>0</v>
      </c>
      <c r="JV269" s="298" t="n">
        <f aca="false">SUMPRODUCT($S$12:$S$265,JV12:JV265)</f>
        <v>0</v>
      </c>
      <c r="JW269" s="298" t="n">
        <f aca="false">SUMPRODUCT($S$12:$S$265,JW12:JW265)</f>
        <v>0</v>
      </c>
      <c r="JX269" s="298" t="n">
        <f aca="false">SUMPRODUCT($S$12:$S$265,JX12:JX265)</f>
        <v>0</v>
      </c>
      <c r="JY269" s="298" t="n">
        <f aca="false">SUMPRODUCT($S$12:$S$265,JY12:JY265)</f>
        <v>0</v>
      </c>
      <c r="JZ269" s="298" t="n">
        <f aca="false">SUMPRODUCT($S$12:$S$265,JZ12:JZ265)</f>
        <v>0</v>
      </c>
      <c r="KA269" s="298" t="n">
        <f aca="false">SUMPRODUCT($S$12:$S$265,KA12:KA265)</f>
        <v>0</v>
      </c>
      <c r="KB269" s="298" t="n">
        <f aca="false">SUMPRODUCT($S$12:$S$265,KB12:KB265)</f>
        <v>0</v>
      </c>
      <c r="KC269" s="298" t="n">
        <f aca="false">SUMPRODUCT($S$12:$S$265,KC12:KC265)</f>
        <v>0</v>
      </c>
      <c r="KD269" s="298" t="n">
        <f aca="false">SUMPRODUCT($S$12:$S$265,KD12:KD265)</f>
        <v>0</v>
      </c>
      <c r="KE269" s="298" t="n">
        <f aca="false">SUMPRODUCT($S$12:$S$265,KE12:KE265)</f>
        <v>0</v>
      </c>
      <c r="KF269" s="298" t="n">
        <f aca="false">SUMPRODUCT($S$12:$S$265,KF12:KF265)</f>
        <v>0</v>
      </c>
      <c r="KG269" s="298" t="n">
        <f aca="false">SUMPRODUCT($S$12:$S$265,KG12:KG265)</f>
        <v>0</v>
      </c>
      <c r="KH269" s="298" t="n">
        <f aca="false">SUMPRODUCT($S$12:$S$265,KH12:KH265)</f>
        <v>0</v>
      </c>
      <c r="KI269" s="298" t="n">
        <f aca="false">SUMPRODUCT($S$12:$S$265,KI12:KI265)</f>
        <v>0</v>
      </c>
      <c r="KJ269" s="298" t="n">
        <f aca="false">SUMPRODUCT($S$12:$S$265,KJ12:KJ265)</f>
        <v>0</v>
      </c>
      <c r="KK269" s="298" t="n">
        <f aca="false">SUMPRODUCT($S$12:$S$265,KK12:KK265)</f>
        <v>0</v>
      </c>
      <c r="KL269" s="298" t="n">
        <f aca="false">SUMPRODUCT($S$12:$S$265,KL12:KL265)</f>
        <v>0</v>
      </c>
      <c r="KM269" s="298" t="n">
        <f aca="false">SUMPRODUCT($S$12:$S$265,KM12:KM265)</f>
        <v>0</v>
      </c>
      <c r="KN269" s="298" t="n">
        <f aca="false">SUMPRODUCT($S$12:$S$265,KN12:KN265)</f>
        <v>0</v>
      </c>
      <c r="KO269" s="298" t="n">
        <f aca="false">SUMPRODUCT($S$12:$S$265,KO12:KO265)</f>
        <v>0</v>
      </c>
      <c r="KP269" s="298" t="n">
        <f aca="false">SUMPRODUCT($S$12:$S$265,KP12:KP265)</f>
        <v>0</v>
      </c>
      <c r="KQ269" s="298" t="n">
        <f aca="false">SUMPRODUCT($S$12:$S$265,KQ12:KQ265)</f>
        <v>0</v>
      </c>
      <c r="KR269" s="298" t="n">
        <f aca="false">SUMPRODUCT($S$12:$S$265,KR12:KR265)</f>
        <v>0</v>
      </c>
      <c r="KS269" s="298" t="n">
        <f aca="false">SUMPRODUCT($S$12:$S$265,KS12:KS265)</f>
        <v>0</v>
      </c>
      <c r="KT269" s="298" t="n">
        <f aca="false">SUMPRODUCT($S$12:$S$265,KT12:KT265)</f>
        <v>0</v>
      </c>
      <c r="KU269" s="298" t="n">
        <f aca="false">SUMPRODUCT($S$12:$S$265,KU12:KU265)</f>
        <v>0</v>
      </c>
      <c r="KV269" s="298" t="n">
        <f aca="false">SUMPRODUCT($S$12:$S$265,KV12:KV265)</f>
        <v>0</v>
      </c>
      <c r="KW269" s="298" t="n">
        <f aca="false">SUMPRODUCT($S$12:$S$265,KW12:KW265)</f>
        <v>0</v>
      </c>
      <c r="KX269" s="298" t="n">
        <f aca="false">SUMPRODUCT($S$12:$S$265,KX12:KX265)</f>
        <v>0</v>
      </c>
      <c r="KY269" s="298" t="n">
        <f aca="false">SUMPRODUCT($S$12:$S$265,KY12:KY265)</f>
        <v>0</v>
      </c>
      <c r="KZ269" s="298" t="n">
        <f aca="false">SUMPRODUCT($S$12:$S$265,KZ12:KZ265)</f>
        <v>0</v>
      </c>
      <c r="LA269" s="298" t="n">
        <f aca="false">SUMPRODUCT($S$12:$S$265,LA12:LA265)</f>
        <v>0</v>
      </c>
      <c r="LB269" s="298" t="n">
        <f aca="false">SUMPRODUCT($S$12:$S$265,LB12:LB265)</f>
        <v>0</v>
      </c>
      <c r="LC269" s="298" t="n">
        <f aca="false">SUMPRODUCT($S$12:$S$265,LC12:LC265)</f>
        <v>0</v>
      </c>
      <c r="LD269" s="298" t="n">
        <f aca="false">SUMPRODUCT($S$12:$S$265,LD12:LD265)</f>
        <v>0</v>
      </c>
      <c r="LE269" s="298" t="n">
        <f aca="false">SUMPRODUCT($S$12:$S$265,LE12:LE265)</f>
        <v>0</v>
      </c>
      <c r="LF269" s="298" t="n">
        <f aca="false">SUMPRODUCT($S$12:$S$265,LF12:LF265)</f>
        <v>0</v>
      </c>
      <c r="LG269" s="298" t="n">
        <f aca="false">SUMPRODUCT($S$12:$S$265,LG12:LG265)</f>
        <v>0</v>
      </c>
      <c r="LH269" s="298" t="n">
        <f aca="false">SUMPRODUCT($S$12:$S$265,LH12:LH265)</f>
        <v>0</v>
      </c>
      <c r="LI269" s="298" t="n">
        <f aca="false">SUMPRODUCT($S$12:$S$265,LI12:LI265)</f>
        <v>0</v>
      </c>
      <c r="LJ269" s="298" t="n">
        <f aca="false">SUMPRODUCT($S$12:$S$265,LJ12:LJ265)</f>
        <v>0</v>
      </c>
      <c r="LK269" s="298" t="n">
        <f aca="false">SUMPRODUCT($S$12:$S$265,LK12:LK265)</f>
        <v>0</v>
      </c>
      <c r="LL269" s="298" t="n">
        <f aca="false">SUMPRODUCT($S$12:$S$265,LL12:LL265)</f>
        <v>0</v>
      </c>
      <c r="LM269" s="298" t="n">
        <f aca="false">SUMPRODUCT($S$12:$S$265,LM12:LM265)</f>
        <v>0</v>
      </c>
      <c r="LN269" s="298" t="n">
        <f aca="false">SUMPRODUCT($S$12:$S$265,LN12:LN265)</f>
        <v>0</v>
      </c>
      <c r="LO269" s="298" t="n">
        <f aca="false">SUMPRODUCT($S$12:$S$265,LO12:LO265)</f>
        <v>0</v>
      </c>
      <c r="LP269" s="298" t="n">
        <f aca="false">SUMPRODUCT($S$12:$S$265,LP12:LP265)</f>
        <v>0</v>
      </c>
      <c r="LQ269" s="298" t="n">
        <f aca="false">SUMPRODUCT($S$12:$S$265,LQ12:LQ265)</f>
        <v>0</v>
      </c>
      <c r="LR269" s="298" t="n">
        <f aca="false">SUMPRODUCT($S$12:$S$265,LR12:LR265)</f>
        <v>0</v>
      </c>
      <c r="LS269" s="298" t="n">
        <f aca="false">SUMPRODUCT($S$12:$S$265,LS12:LS265)</f>
        <v>0</v>
      </c>
      <c r="LT269" s="298" t="n">
        <f aca="false">SUMPRODUCT($S$12:$S$265,LT12:LT265)</f>
        <v>0</v>
      </c>
      <c r="LU269" s="298" t="n">
        <f aca="false">SUMPRODUCT($S$12:$S$265,LU12:LU265)</f>
        <v>0</v>
      </c>
      <c r="LV269" s="298" t="n">
        <f aca="false">SUMPRODUCT($S$12:$S$265,LV12:LV265)</f>
        <v>0</v>
      </c>
      <c r="LW269" s="298" t="n">
        <f aca="false">SUMPRODUCT($S$12:$S$265,LW12:LW265)</f>
        <v>0</v>
      </c>
      <c r="LX269" s="298" t="n">
        <f aca="false">SUMPRODUCT($S$12:$S$265,LX12:LX265)</f>
        <v>0</v>
      </c>
      <c r="LY269" s="298" t="n">
        <f aca="false">SUMPRODUCT($S$12:$S$265,LY12:LY265)</f>
        <v>0</v>
      </c>
      <c r="LZ269" s="298" t="n">
        <f aca="false">SUMPRODUCT($S$12:$S$265,LZ12:LZ265)</f>
        <v>0</v>
      </c>
      <c r="MA269" s="298" t="n">
        <f aca="false">SUMPRODUCT($S$12:$S$265,MA12:MA265)</f>
        <v>0</v>
      </c>
      <c r="MB269" s="298" t="n">
        <f aca="false">SUMPRODUCT($S$12:$S$265,MB12:MB265)</f>
        <v>0</v>
      </c>
      <c r="MC269" s="298" t="n">
        <f aca="false">SUMPRODUCT($S$12:$S$265,MC12:MC265)</f>
        <v>0</v>
      </c>
      <c r="MD269" s="298" t="n">
        <f aca="false">SUMPRODUCT($S$12:$S$265,MD12:MD265)</f>
        <v>0</v>
      </c>
      <c r="ME269" s="298" t="n">
        <f aca="false">SUMPRODUCT($S$12:$S$265,ME12:ME265)</f>
        <v>0</v>
      </c>
      <c r="MF269" s="298" t="n">
        <f aca="false">SUMPRODUCT($S$12:$S$265,MF12:MF265)</f>
        <v>0</v>
      </c>
      <c r="MG269" s="298" t="n">
        <f aca="false">SUMPRODUCT($S$12:$S$265,MG12:MG265)</f>
        <v>0</v>
      </c>
      <c r="MH269" s="298" t="n">
        <f aca="false">SUMPRODUCT($S$12:$S$265,MH12:MH265)</f>
        <v>0</v>
      </c>
      <c r="MI269" s="298" t="n">
        <f aca="false">SUMPRODUCT($S$12:$S$265,MI12:MI265)</f>
        <v>0</v>
      </c>
      <c r="MJ269" s="298" t="n">
        <f aca="false">SUMPRODUCT($S$12:$S$265,MJ12:MJ265)</f>
        <v>0</v>
      </c>
      <c r="MK269" s="298" t="n">
        <f aca="false">SUMPRODUCT($S$12:$S$265,MK12:MK265)</f>
        <v>0</v>
      </c>
      <c r="ML269" s="298" t="n">
        <f aca="false">SUMPRODUCT($S$12:$S$265,ML12:ML265)</f>
        <v>0</v>
      </c>
      <c r="MM269" s="298" t="n">
        <f aca="false">SUMPRODUCT($S$12:$S$265,MM12:MM265)</f>
        <v>0</v>
      </c>
      <c r="MN269" s="298" t="n">
        <f aca="false">SUMPRODUCT($S$12:$S$265,MN12:MN265)</f>
        <v>0</v>
      </c>
      <c r="MO269" s="298" t="n">
        <f aca="false">SUMPRODUCT($S$12:$S$265,MO12:MO265)</f>
        <v>0</v>
      </c>
      <c r="MP269" s="298" t="n">
        <f aca="false">SUMPRODUCT($S$12:$S$265,MP12:MP265)</f>
        <v>0</v>
      </c>
      <c r="MQ269" s="298" t="n">
        <f aca="false">SUMPRODUCT($S$12:$S$265,MQ12:MQ265)</f>
        <v>0</v>
      </c>
      <c r="MR269" s="298" t="n">
        <f aca="false">SUMPRODUCT($S$12:$S$265,MR12:MR265)</f>
        <v>0</v>
      </c>
      <c r="MS269" s="298" t="n">
        <f aca="false">SUMPRODUCT($S$12:$S$265,MS12:MS265)</f>
        <v>0</v>
      </c>
      <c r="MT269" s="298" t="n">
        <f aca="false">SUMPRODUCT($S$12:$S$265,MT12:MT265)</f>
        <v>0</v>
      </c>
      <c r="MU269" s="298" t="n">
        <f aca="false">SUMPRODUCT($S$12:$S$265,MU12:MU265)</f>
        <v>0</v>
      </c>
      <c r="MV269" s="298" t="n">
        <f aca="false">SUMPRODUCT($S$12:$S$265,MV12:MV265)</f>
        <v>0</v>
      </c>
      <c r="MW269" s="298" t="n">
        <f aca="false">SUMPRODUCT($S$12:$S$265,MW12:MW265)</f>
        <v>0</v>
      </c>
      <c r="MX269" s="298" t="n">
        <f aca="false">SUMPRODUCT($S$12:$S$265,MX12:MX265)</f>
        <v>0</v>
      </c>
      <c r="MY269" s="298" t="n">
        <f aca="false">SUMPRODUCT($S$12:$S$265,MY12:MY265)</f>
        <v>0</v>
      </c>
      <c r="MZ269" s="298" t="n">
        <f aca="false">SUMPRODUCT($S$12:$S$265,MZ12:MZ265)</f>
        <v>0</v>
      </c>
      <c r="NA269" s="298" t="n">
        <f aca="false">SUMPRODUCT($S$12:$S$265,NA12:NA265)</f>
        <v>0</v>
      </c>
      <c r="NB269" s="298" t="n">
        <f aca="false">SUMPRODUCT($S$12:$S$265,NB12:NB265)</f>
        <v>0</v>
      </c>
      <c r="NC269" s="298" t="n">
        <f aca="false">SUMPRODUCT($S$12:$S$265,NC12:NC265)</f>
        <v>0</v>
      </c>
      <c r="ND269" s="298" t="n">
        <f aca="false">SUMPRODUCT($S$12:$S$265,ND12:ND265)</f>
        <v>0</v>
      </c>
      <c r="NE269" s="298" t="n">
        <f aca="false">SUMPRODUCT($S$12:$S$265,NE12:NE265)</f>
        <v>0</v>
      </c>
      <c r="NF269" s="298" t="n">
        <f aca="false">SUMPRODUCT($S$12:$S$265,NF12:NF265)</f>
        <v>0</v>
      </c>
      <c r="NG269" s="298" t="n">
        <f aca="false">SUMPRODUCT($S$12:$S$265,NG12:NG265)</f>
        <v>0</v>
      </c>
      <c r="NH269" s="298" t="n">
        <f aca="false">SUMPRODUCT($S$12:$S$265,NH12:NH265)</f>
        <v>0</v>
      </c>
      <c r="NI269" s="298" t="n">
        <f aca="false">SUMPRODUCT($S$12:$S$265,NI12:NI265)</f>
        <v>0</v>
      </c>
      <c r="NJ269" s="298" t="n">
        <f aca="false">SUMPRODUCT($S$12:$S$265,NJ12:NJ265)</f>
        <v>0</v>
      </c>
      <c r="NK269" s="298" t="n">
        <f aca="false">SUMPRODUCT($S$12:$S$265,NK12:NK265)</f>
        <v>0</v>
      </c>
      <c r="NL269" s="298" t="n">
        <f aca="false">SUMPRODUCT($S$12:$S$265,NL12:NL265)</f>
        <v>0</v>
      </c>
      <c r="NM269" s="298" t="n">
        <f aca="false">SUMPRODUCT($S$12:$S$265,NM12:NM265)</f>
        <v>0</v>
      </c>
      <c r="NN269" s="298" t="n">
        <f aca="false">SUMPRODUCT($S$12:$S$265,NN12:NN265)</f>
        <v>0</v>
      </c>
      <c r="NO269" s="298" t="n">
        <f aca="false">SUMPRODUCT($S$12:$S$265,NO12:NO265)</f>
        <v>0</v>
      </c>
      <c r="NP269" s="298" t="n">
        <f aca="false">SUMPRODUCT($S$12:$S$265,NP12:NP265)</f>
        <v>0</v>
      </c>
      <c r="NQ269" s="298" t="n">
        <f aca="false">SUMPRODUCT($S$12:$S$265,NQ12:NQ265)</f>
        <v>0</v>
      </c>
      <c r="NR269" s="298" t="n">
        <f aca="false">SUMPRODUCT($S$12:$S$265,NR12:NR265)</f>
        <v>0</v>
      </c>
      <c r="NS269" s="298" t="n">
        <f aca="false">SUMPRODUCT($S$12:$S$265,NS12:NS265)</f>
        <v>0</v>
      </c>
      <c r="NT269" s="298" t="n">
        <f aca="false">SUMPRODUCT($S$12:$S$265,NT12:NT265)</f>
        <v>0</v>
      </c>
      <c r="NU269" s="298" t="n">
        <f aca="false">SUMPRODUCT($S$12:$S$265,NU12:NU265)</f>
        <v>0</v>
      </c>
      <c r="NV269" s="298" t="n">
        <f aca="false">SUMPRODUCT($S$12:$S$265,NV12:NV265)</f>
        <v>0</v>
      </c>
      <c r="NW269" s="298" t="n">
        <f aca="false">SUMPRODUCT($S$12:$S$265,NW12:NW265)</f>
        <v>0</v>
      </c>
      <c r="NX269" s="298" t="n">
        <f aca="false">SUMPRODUCT($S$12:$S$265,NX12:NX265)</f>
        <v>0</v>
      </c>
      <c r="NY269" s="298" t="n">
        <f aca="false">SUMPRODUCT($S$12:$S$265,NY12:NY265)</f>
        <v>0</v>
      </c>
      <c r="NZ269" s="298" t="n">
        <f aca="false">SUMPRODUCT($S$12:$S$265,NZ12:NZ265)</f>
        <v>0</v>
      </c>
      <c r="OA269" s="298" t="n">
        <f aca="false">SUMPRODUCT($S$12:$S$265,OA12:OA265)</f>
        <v>0</v>
      </c>
      <c r="OB269" s="298" t="n">
        <f aca="false">SUMPRODUCT($S$12:$S$265,OB12:OB265)</f>
        <v>0</v>
      </c>
      <c r="OC269" s="298" t="n">
        <f aca="false">SUMPRODUCT($S$12:$S$265,OC12:OC265)</f>
        <v>0</v>
      </c>
      <c r="OD269" s="298" t="n">
        <f aca="false">SUMPRODUCT($S$12:$S$265,OD12:OD265)</f>
        <v>0</v>
      </c>
      <c r="OE269" s="298" t="n">
        <f aca="false">SUMPRODUCT($S$12:$S$265,OE12:OE265)</f>
        <v>0</v>
      </c>
      <c r="OF269" s="298" t="n">
        <f aca="false">SUMPRODUCT($S$12:$S$265,OF12:OF265)</f>
        <v>0</v>
      </c>
      <c r="OG269" s="298" t="n">
        <f aca="false">SUMPRODUCT($S$12:$S$265,OG12:OG265)</f>
        <v>0</v>
      </c>
      <c r="OH269" s="298" t="n">
        <f aca="false">SUMPRODUCT($S$12:$S$265,OH12:OH265)</f>
        <v>0</v>
      </c>
      <c r="OI269" s="298" t="n">
        <f aca="false">SUMPRODUCT($S$12:$S$265,OI12:OI265)</f>
        <v>0</v>
      </c>
      <c r="OJ269" s="298" t="n">
        <f aca="false">SUMPRODUCT($S$12:$S$265,OJ12:OJ265)</f>
        <v>0</v>
      </c>
      <c r="OK269" s="298" t="n">
        <f aca="false">SUMPRODUCT($S$12:$S$265,OK12:OK265)</f>
        <v>0</v>
      </c>
      <c r="OL269" s="298" t="n">
        <f aca="false">SUMPRODUCT($S$12:$S$265,OL12:OL265)</f>
        <v>0</v>
      </c>
      <c r="OM269" s="298" t="n">
        <f aca="false">SUMPRODUCT($S$12:$S$265,OM12:OM265)</f>
        <v>0</v>
      </c>
      <c r="ON269" s="298" t="n">
        <f aca="false">SUMPRODUCT($S$12:$S$265,ON12:ON265)</f>
        <v>0</v>
      </c>
      <c r="OO269" s="298" t="n">
        <f aca="false">SUMPRODUCT($S$12:$S$265,OO12:OO265)</f>
        <v>0</v>
      </c>
      <c r="OP269" s="298" t="n">
        <f aca="false">SUMPRODUCT($S$12:$S$265,OP12:OP265)</f>
        <v>0</v>
      </c>
      <c r="OQ269" s="298" t="n">
        <f aca="false">SUMPRODUCT($S$12:$S$265,OQ12:OQ265)</f>
        <v>0</v>
      </c>
      <c r="OR269" s="298" t="n">
        <f aca="false">SUMPRODUCT($S$12:$S$265,OR12:OR265)</f>
        <v>0</v>
      </c>
      <c r="OS269" s="298" t="n">
        <f aca="false">SUMPRODUCT($S$12:$S$265,OS12:OS265)</f>
        <v>0</v>
      </c>
      <c r="OT269" s="298" t="n">
        <f aca="false">SUMPRODUCT($S$12:$S$265,OT12:OT265)</f>
        <v>0</v>
      </c>
      <c r="OU269" s="298" t="n">
        <f aca="false">SUMPRODUCT($S$12:$S$265,OU12:OU265)</f>
        <v>0</v>
      </c>
      <c r="OV269" s="298" t="n">
        <f aca="false">SUMPRODUCT($S$12:$S$265,OV12:OV265)</f>
        <v>0</v>
      </c>
      <c r="OW269" s="298" t="n">
        <f aca="false">SUMPRODUCT($S$12:$S$265,OW12:OW265)</f>
        <v>0</v>
      </c>
      <c r="OX269" s="298" t="n">
        <f aca="false">SUMPRODUCT($S$12:$S$265,OX12:OX265)</f>
        <v>0</v>
      </c>
      <c r="OY269" s="298" t="n">
        <f aca="false">SUMPRODUCT($S$12:$S$265,OY12:OY265)</f>
        <v>0</v>
      </c>
      <c r="OZ269" s="298" t="n">
        <f aca="false">SUMPRODUCT($S$12:$S$265,OZ12:OZ265)</f>
        <v>0</v>
      </c>
      <c r="PA269" s="298" t="n">
        <f aca="false">SUMPRODUCT($S$12:$S$265,PA12:PA265)</f>
        <v>0</v>
      </c>
      <c r="PB269" s="298" t="n">
        <f aca="false">SUMPRODUCT($S$12:$S$265,PB12:PB265)</f>
        <v>0</v>
      </c>
      <c r="PC269" s="298" t="n">
        <f aca="false">SUMPRODUCT($S$12:$S$265,PC12:PC265)</f>
        <v>0</v>
      </c>
      <c r="PD269" s="298" t="n">
        <f aca="false">SUMPRODUCT($S$12:$S$265,PD12:PD265)</f>
        <v>0</v>
      </c>
      <c r="PE269" s="298" t="n">
        <f aca="false">SUMPRODUCT($S$12:$S$265,PE12:PE265)</f>
        <v>0</v>
      </c>
      <c r="PF269" s="298" t="n">
        <f aca="false">SUMPRODUCT($S$12:$S$265,PF12:PF265)</f>
        <v>0</v>
      </c>
      <c r="PG269" s="298" t="n">
        <f aca="false">SUMPRODUCT($S$12:$S$265,PG12:PG265)</f>
        <v>0</v>
      </c>
      <c r="PH269" s="298" t="n">
        <f aca="false">SUMPRODUCT($S$12:$S$265,PH12:PH265)</f>
        <v>0</v>
      </c>
      <c r="PI269" s="298" t="n">
        <f aca="false">SUMPRODUCT($S$12:$S$265,PI12:PI265)</f>
        <v>0</v>
      </c>
      <c r="PJ269" s="298" t="n">
        <f aca="false">SUMPRODUCT($S$12:$S$265,PJ12:PJ265)</f>
        <v>0</v>
      </c>
      <c r="PK269" s="298" t="n">
        <f aca="false">SUMPRODUCT($S$12:$S$265,PK12:PK265)</f>
        <v>0</v>
      </c>
      <c r="PL269" s="298" t="n">
        <f aca="false">SUMPRODUCT($S$12:$S$265,PL12:PL265)</f>
        <v>0</v>
      </c>
      <c r="PM269" s="298" t="n">
        <f aca="false">SUMPRODUCT($S$12:$S$265,PM12:PM265)</f>
        <v>0</v>
      </c>
      <c r="PN269" s="298" t="n">
        <f aca="false">SUMPRODUCT($S$12:$S$265,PN12:PN265)</f>
        <v>0</v>
      </c>
      <c r="PO269" s="298" t="n">
        <f aca="false">SUMPRODUCT($S$12:$S$265,PO12:PO265)</f>
        <v>0</v>
      </c>
      <c r="PP269" s="298" t="n">
        <f aca="false">SUMPRODUCT($S$12:$S$265,PP12:PP265)</f>
        <v>0</v>
      </c>
      <c r="PQ269" s="298" t="n">
        <f aca="false">SUMPRODUCT($S$12:$S$265,PQ12:PQ265)</f>
        <v>0</v>
      </c>
      <c r="PR269" s="298" t="n">
        <f aca="false">SUMPRODUCT($S$12:$S$265,PR12:PR265)</f>
        <v>0</v>
      </c>
      <c r="PS269" s="298" t="n">
        <f aca="false">SUMPRODUCT($S$12:$S$265,PS12:PS265)</f>
        <v>0</v>
      </c>
      <c r="PT269" s="298" t="n">
        <f aca="false">SUMPRODUCT($S$12:$S$265,PT12:PT265)</f>
        <v>0</v>
      </c>
      <c r="PU269" s="298" t="n">
        <f aca="false">SUMPRODUCT($S$12:$S$265,PU12:PU265)</f>
        <v>0</v>
      </c>
      <c r="PV269" s="298" t="n">
        <f aca="false">SUMPRODUCT($S$12:$S$265,PV12:PV265)</f>
        <v>0</v>
      </c>
      <c r="PW269" s="298" t="n">
        <f aca="false">SUMPRODUCT($S$12:$S$265,PW12:PW265)</f>
        <v>0</v>
      </c>
      <c r="PX269" s="298" t="n">
        <f aca="false">SUMPRODUCT($S$12:$S$265,PX12:PX265)</f>
        <v>0</v>
      </c>
      <c r="PY269" s="298" t="n">
        <f aca="false">SUMPRODUCT($S$12:$S$265,PY12:PY265)</f>
        <v>0</v>
      </c>
      <c r="PZ269" s="298" t="n">
        <f aca="false">SUMPRODUCT($S$12:$S$265,PZ12:PZ265)</f>
        <v>0</v>
      </c>
      <c r="QA269" s="298" t="n">
        <f aca="false">SUMPRODUCT($S$12:$S$265,QA12:QA265)</f>
        <v>0</v>
      </c>
      <c r="QB269" s="298" t="n">
        <f aca="false">SUMPRODUCT($S$12:$S$265,QB12:QB265)</f>
        <v>0</v>
      </c>
      <c r="QC269" s="298" t="n">
        <f aca="false">SUMPRODUCT($S$12:$S$265,QC12:QC265)</f>
        <v>0</v>
      </c>
      <c r="QD269" s="298" t="n">
        <f aca="false">SUMPRODUCT($S$12:$S$265,QD12:QD265)</f>
        <v>0</v>
      </c>
      <c r="QE269" s="298" t="n">
        <f aca="false">SUMPRODUCT($S$12:$S$265,QE12:QE265)</f>
        <v>0</v>
      </c>
      <c r="QF269" s="298" t="n">
        <f aca="false">SUMPRODUCT($S$12:$S$265,QF12:QF265)</f>
        <v>0</v>
      </c>
      <c r="QG269" s="298" t="n">
        <f aca="false">SUMPRODUCT($S$12:$S$265,QG12:QG265)</f>
        <v>0</v>
      </c>
      <c r="QH269" s="298" t="n">
        <f aca="false">SUMPRODUCT($S$12:$S$265,QH12:QH265)</f>
        <v>0</v>
      </c>
      <c r="QI269" s="298" t="n">
        <f aca="false">SUMPRODUCT($S$12:$S$265,QI12:QI265)</f>
        <v>0</v>
      </c>
      <c r="QJ269" s="298" t="n">
        <f aca="false">SUMPRODUCT($S$12:$S$265,QJ12:QJ265)</f>
        <v>0</v>
      </c>
      <c r="QK269" s="298" t="n">
        <f aca="false">SUMPRODUCT($S$12:$S$265,QK12:QK265)</f>
        <v>0</v>
      </c>
      <c r="QL269" s="298" t="n">
        <f aca="false">SUMPRODUCT($S$12:$S$265,QL12:QL265)</f>
        <v>0</v>
      </c>
      <c r="QM269" s="298" t="n">
        <f aca="false">SUMPRODUCT($S$12:$S$265,QM12:QM265)</f>
        <v>0</v>
      </c>
      <c r="QN269" s="298" t="n">
        <f aca="false">SUMPRODUCT($S$12:$S$265,QN12:QN265)</f>
        <v>0</v>
      </c>
      <c r="QO269" s="298" t="n">
        <f aca="false">SUMPRODUCT($S$12:$S$265,QO12:QO265)</f>
        <v>0</v>
      </c>
      <c r="QP269" s="298" t="n">
        <f aca="false">SUMPRODUCT($S$12:$S$265,QP12:QP265)</f>
        <v>0</v>
      </c>
      <c r="QQ269" s="298" t="n">
        <f aca="false">SUMPRODUCT($S$12:$S$265,QQ12:QQ265)</f>
        <v>0</v>
      </c>
      <c r="QR269" s="298" t="n">
        <f aca="false">SUMPRODUCT($S$12:$S$265,QR12:QR265)</f>
        <v>0</v>
      </c>
      <c r="QS269" s="298" t="n">
        <f aca="false">SUMPRODUCT($S$12:$S$265,QS12:QS265)</f>
        <v>0</v>
      </c>
      <c r="QT269" s="298" t="n">
        <f aca="false">SUMPRODUCT($S$12:$S$265,QT12:QT265)</f>
        <v>0</v>
      </c>
      <c r="QU269" s="298" t="n">
        <f aca="false">SUMPRODUCT($S$12:$S$265,QU12:QU265)</f>
        <v>0</v>
      </c>
      <c r="QV269" s="298" t="n">
        <f aca="false">SUMPRODUCT($S$12:$S$265,QV12:QV265)</f>
        <v>0</v>
      </c>
      <c r="QW269" s="298" t="n">
        <f aca="false">SUMPRODUCT($S$12:$S$265,QW12:QW265)</f>
        <v>0</v>
      </c>
      <c r="QX269" s="298" t="n">
        <f aca="false">SUMPRODUCT($S$12:$S$265,QX12:QX265)</f>
        <v>0</v>
      </c>
      <c r="QY269" s="298" t="n">
        <f aca="false">SUMPRODUCT($S$12:$S$265,QY12:QY265)</f>
        <v>0</v>
      </c>
      <c r="QZ269" s="298" t="n">
        <f aca="false">SUMPRODUCT($S$12:$S$265,QZ12:QZ265)</f>
        <v>0</v>
      </c>
      <c r="RA269" s="298" t="n">
        <f aca="false">SUMPRODUCT($S$12:$S$265,RA12:RA265)</f>
        <v>0</v>
      </c>
      <c r="RB269" s="298" t="n">
        <f aca="false">SUMPRODUCT($S$12:$S$265,RB12:RB265)</f>
        <v>0</v>
      </c>
      <c r="RC269" s="298" t="n">
        <f aca="false">SUMPRODUCT($S$12:$S$265,RC12:RC265)</f>
        <v>0</v>
      </c>
      <c r="RD269" s="298" t="n">
        <f aca="false">SUMPRODUCT($S$12:$S$265,RD12:RD265)</f>
        <v>0</v>
      </c>
      <c r="RE269" s="298" t="n">
        <f aca="false">SUMPRODUCT($S$12:$S$265,RE12:RE265)</f>
        <v>0</v>
      </c>
      <c r="RF269" s="298" t="n">
        <f aca="false">SUMPRODUCT($S$12:$S$265,RF12:RF265)</f>
        <v>0</v>
      </c>
      <c r="RG269" s="298" t="n">
        <f aca="false">SUMPRODUCT($S$12:$S$265,RG12:RG265)</f>
        <v>0</v>
      </c>
      <c r="RH269" s="298" t="n">
        <f aca="false">SUMPRODUCT($S$12:$S$265,RH12:RH265)</f>
        <v>0</v>
      </c>
      <c r="RI269" s="298" t="n">
        <f aca="false">SUMPRODUCT($S$12:$S$265,RI12:RI265)</f>
        <v>0</v>
      </c>
      <c r="RJ269" s="298" t="n">
        <f aca="false">SUMPRODUCT($S$12:$S$265,RJ12:RJ265)</f>
        <v>0</v>
      </c>
      <c r="RK269" s="298" t="n">
        <f aca="false">SUMPRODUCT($S$12:$S$265,RK12:RK265)</f>
        <v>0</v>
      </c>
      <c r="RL269" s="298" t="n">
        <f aca="false">SUMPRODUCT($S$12:$S$265,RL12:RL265)</f>
        <v>0</v>
      </c>
      <c r="RM269" s="298" t="n">
        <f aca="false">SUMPRODUCT($S$12:$S$265,RM12:RM265)</f>
        <v>0</v>
      </c>
      <c r="RN269" s="298" t="n">
        <f aca="false">SUMPRODUCT($S$12:$S$265,RN12:RN265)</f>
        <v>0</v>
      </c>
      <c r="RO269" s="298" t="n">
        <f aca="false">SUMPRODUCT($S$12:$S$265,RO12:RO265)</f>
        <v>0</v>
      </c>
      <c r="RP269" s="298" t="n">
        <f aca="false">SUMPRODUCT($S$12:$S$265,RP12:RP265)</f>
        <v>0</v>
      </c>
      <c r="RQ269" s="298" t="n">
        <f aca="false">SUMPRODUCT($S$12:$S$265,RQ12:RQ265)</f>
        <v>0</v>
      </c>
      <c r="RR269" s="298" t="n">
        <f aca="false">SUMPRODUCT($S$12:$S$265,RR12:RR265)</f>
        <v>0</v>
      </c>
      <c r="RS269" s="298" t="n">
        <f aca="false">SUMPRODUCT($S$12:$S$265,RS12:RS265)</f>
        <v>0</v>
      </c>
      <c r="RT269" s="298" t="n">
        <f aca="false">SUMPRODUCT($S$12:$S$265,RT12:RT265)</f>
        <v>0</v>
      </c>
      <c r="RU269" s="298" t="n">
        <f aca="false">SUMPRODUCT($S$12:$S$265,RU12:RU265)</f>
        <v>0</v>
      </c>
      <c r="RV269" s="298" t="n">
        <f aca="false">SUMPRODUCT($S$12:$S$265,RV12:RV265)</f>
        <v>0</v>
      </c>
      <c r="RW269" s="298" t="n">
        <f aca="false">SUMPRODUCT($S$12:$S$265,RW12:RW265)</f>
        <v>0</v>
      </c>
      <c r="RX269" s="298" t="n">
        <f aca="false">SUMPRODUCT($S$12:$S$265,RX12:RX265)</f>
        <v>0</v>
      </c>
      <c r="RY269" s="298" t="n">
        <f aca="false">SUMPRODUCT($S$12:$S$265,RY12:RY265)</f>
        <v>0</v>
      </c>
      <c r="RZ269" s="298" t="n">
        <f aca="false">SUMPRODUCT($S$12:$S$265,RZ12:RZ265)</f>
        <v>0</v>
      </c>
      <c r="SA269" s="298" t="n">
        <f aca="false">SUMPRODUCT($S$12:$S$265,SA12:SA265)</f>
        <v>0</v>
      </c>
      <c r="SB269" s="298" t="n">
        <f aca="false">SUMPRODUCT($S$12:$S$265,SB12:SB265)</f>
        <v>0</v>
      </c>
      <c r="SC269" s="298" t="n">
        <f aca="false">SUMPRODUCT($S$12:$S$265,SC12:SC265)</f>
        <v>0</v>
      </c>
      <c r="SD269" s="298" t="n">
        <f aca="false">SUMPRODUCT($S$12:$S$265,SD12:SD265)</f>
        <v>0</v>
      </c>
      <c r="SE269" s="298" t="n">
        <f aca="false">SUMPRODUCT($S$12:$S$265,SE12:SE265)</f>
        <v>0</v>
      </c>
      <c r="SF269" s="298" t="n">
        <f aca="false">SUMPRODUCT($S$12:$S$265,SF12:SF265)</f>
        <v>0</v>
      </c>
      <c r="SG269" s="298" t="n">
        <f aca="false">SUMPRODUCT($S$12:$S$265,SG12:SG265)</f>
        <v>0</v>
      </c>
      <c r="SH269" s="298" t="n">
        <f aca="false">SUMPRODUCT($S$12:$S$265,SH12:SH265)</f>
        <v>0</v>
      </c>
      <c r="SI269" s="298" t="n">
        <f aca="false">SUMPRODUCT($S$12:$S$265,SI12:SI265)</f>
        <v>0</v>
      </c>
      <c r="SJ269" s="298" t="n">
        <f aca="false">SUMPRODUCT($S$12:$S$265,SJ12:SJ265)</f>
        <v>0</v>
      </c>
      <c r="SK269" s="298" t="n">
        <f aca="false">SUMPRODUCT($S$12:$S$265,SK12:SK265)</f>
        <v>0</v>
      </c>
      <c r="SL269" s="298" t="n">
        <f aca="false">SUMPRODUCT($S$12:$S$265,SL12:SL265)</f>
        <v>0</v>
      </c>
      <c r="SM269" s="298" t="n">
        <f aca="false">SUMPRODUCT($S$12:$S$265,SM12:SM265)</f>
        <v>0</v>
      </c>
      <c r="SN269" s="298" t="n">
        <f aca="false">SUMPRODUCT($S$12:$S$265,SN12:SN265)</f>
        <v>0</v>
      </c>
      <c r="SO269" s="298" t="n">
        <f aca="false">SUMPRODUCT($S$12:$S$265,SO12:SO265)</f>
        <v>0</v>
      </c>
      <c r="SP269" s="298" t="n">
        <f aca="false">SUMPRODUCT($S$12:$S$265,SP12:SP265)</f>
        <v>0</v>
      </c>
      <c r="SQ269" s="298" t="n">
        <f aca="false">SUMPRODUCT($S$12:$S$265,SQ12:SQ265)</f>
        <v>0</v>
      </c>
      <c r="SR269" s="298" t="n">
        <f aca="false">SUMPRODUCT($S$12:$S$265,SR12:SR265)</f>
        <v>0</v>
      </c>
      <c r="SS269" s="298" t="n">
        <f aca="false">SUMPRODUCT($S$12:$S$265,SS12:SS265)</f>
        <v>0</v>
      </c>
      <c r="ST269" s="298" t="n">
        <f aca="false">SUMPRODUCT($S$12:$S$265,ST12:ST265)</f>
        <v>0</v>
      </c>
      <c r="SU269" s="298" t="n">
        <f aca="false">SUMPRODUCT($S$12:$S$265,SU12:SU265)</f>
        <v>0</v>
      </c>
      <c r="SV269" s="298" t="n">
        <f aca="false">SUMPRODUCT($S$12:$S$265,SV12:SV265)</f>
        <v>0</v>
      </c>
      <c r="SW269" s="298" t="n">
        <f aca="false">SUMPRODUCT($S$12:$S$265,SW12:SW265)</f>
        <v>0</v>
      </c>
      <c r="SX269" s="298" t="n">
        <f aca="false">SUMPRODUCT($S$12:$S$265,SX12:SX265)</f>
        <v>0</v>
      </c>
      <c r="SY269" s="298" t="n">
        <f aca="false">SUMPRODUCT($S$12:$S$265,SY12:SY265)</f>
        <v>0</v>
      </c>
      <c r="SZ269" s="298" t="n">
        <f aca="false">SUMPRODUCT($S$12:$S$265,SZ12:SZ265)</f>
        <v>0</v>
      </c>
      <c r="TA269" s="298" t="n">
        <f aca="false">SUMPRODUCT($S$12:$S$265,TA12:TA265)</f>
        <v>0</v>
      </c>
      <c r="TB269" s="298" t="n">
        <f aca="false">SUMPRODUCT($S$12:$S$265,TB12:TB265)</f>
        <v>0</v>
      </c>
      <c r="TC269" s="298" t="n">
        <f aca="false">SUMPRODUCT($S$12:$S$265,TC12:TC265)</f>
        <v>0</v>
      </c>
      <c r="TD269" s="298" t="n">
        <f aca="false">SUMPRODUCT($S$12:$S$265,TD12:TD265)</f>
        <v>0</v>
      </c>
      <c r="TE269" s="298" t="n">
        <f aca="false">SUMPRODUCT($S$12:$S$265,TE12:TE265)</f>
        <v>0</v>
      </c>
      <c r="TF269" s="298" t="n">
        <f aca="false">SUMPRODUCT($S$12:$S$265,TF12:TF265)</f>
        <v>0</v>
      </c>
      <c r="TG269" s="298" t="n">
        <f aca="false">SUMPRODUCT($S$12:$S$265,TG12:TG265)</f>
        <v>0</v>
      </c>
      <c r="TH269" s="298" t="n">
        <f aca="false">SUMPRODUCT($S$12:$S$265,TH12:TH265)</f>
        <v>0</v>
      </c>
      <c r="TI269" s="298" t="n">
        <f aca="false">SUMPRODUCT($S$12:$S$265,TI12:TI265)</f>
        <v>0</v>
      </c>
      <c r="TJ269" s="298" t="n">
        <f aca="false">SUMPRODUCT($S$12:$S$265,TJ12:TJ265)</f>
        <v>0</v>
      </c>
      <c r="TK269" s="298" t="n">
        <f aca="false">SUMPRODUCT($S$12:$S$265,TK12:TK265)</f>
        <v>0</v>
      </c>
      <c r="TL269" s="298" t="n">
        <f aca="false">SUMPRODUCT($S$12:$S$265,TL12:TL265)</f>
        <v>0</v>
      </c>
      <c r="TM269" s="298" t="n">
        <f aca="false">SUMPRODUCT($S$12:$S$265,TM12:TM265)</f>
        <v>0</v>
      </c>
      <c r="TN269" s="298" t="n">
        <f aca="false">SUMPRODUCT($S$12:$S$265,TN12:TN265)</f>
        <v>0</v>
      </c>
      <c r="TO269" s="298" t="n">
        <f aca="false">SUMPRODUCT($S$12:$S$265,TO12:TO265)</f>
        <v>0</v>
      </c>
      <c r="TP269" s="298" t="n">
        <f aca="false">SUMPRODUCT($S$12:$S$265,TP12:TP265)</f>
        <v>0</v>
      </c>
      <c r="TQ269" s="298" t="n">
        <f aca="false">SUMPRODUCT($S$12:$S$265,TQ12:TQ265)</f>
        <v>0</v>
      </c>
      <c r="TR269" s="298" t="n">
        <f aca="false">SUMPRODUCT($S$12:$S$265,TR12:TR265)</f>
        <v>0</v>
      </c>
      <c r="TS269" s="298" t="n">
        <f aca="false">SUMPRODUCT($S$12:$S$265,TS12:TS265)</f>
        <v>0</v>
      </c>
      <c r="TT269" s="298" t="n">
        <f aca="false">SUMPRODUCT($S$12:$S$265,TT12:TT265)</f>
        <v>0</v>
      </c>
      <c r="TU269" s="298" t="n">
        <f aca="false">SUMPRODUCT($S$12:$S$265,TU12:TU265)</f>
        <v>0</v>
      </c>
      <c r="TV269" s="298" t="n">
        <f aca="false">SUMPRODUCT($S$12:$S$265,TV12:TV265)</f>
        <v>0</v>
      </c>
      <c r="TW269" s="298" t="n">
        <f aca="false">SUMPRODUCT($S$12:$S$265,TW12:TW265)</f>
        <v>0</v>
      </c>
      <c r="TX269" s="298" t="n">
        <f aca="false">SUMPRODUCT($S$12:$S$265,TX12:TX265)</f>
        <v>0</v>
      </c>
      <c r="TY269" s="298" t="n">
        <f aca="false">SUMPRODUCT($S$12:$S$265,TY12:TY265)</f>
        <v>0</v>
      </c>
      <c r="TZ269" s="298" t="n">
        <f aca="false">SUMPRODUCT($S$12:$S$265,TZ12:TZ265)</f>
        <v>0</v>
      </c>
      <c r="UA269" s="298" t="n">
        <f aca="false">SUMPRODUCT($S$12:$S$265,UA12:UA265)</f>
        <v>0</v>
      </c>
      <c r="UB269" s="298" t="n">
        <f aca="false">SUMPRODUCT($S$12:$S$265,UB12:UB265)</f>
        <v>0</v>
      </c>
      <c r="UC269" s="298" t="n">
        <f aca="false">SUMPRODUCT($S$12:$S$265,UC12:UC265)</f>
        <v>0</v>
      </c>
      <c r="UD269" s="298" t="n">
        <f aca="false">SUMPRODUCT($S$12:$S$265,UD12:UD265)</f>
        <v>0</v>
      </c>
      <c r="UE269" s="298" t="n">
        <f aca="false">SUMPRODUCT($S$12:$S$265,UE12:UE265)</f>
        <v>0</v>
      </c>
      <c r="UF269" s="298" t="n">
        <f aca="false">SUMPRODUCT($S$12:$S$265,UF12:UF265)</f>
        <v>0</v>
      </c>
      <c r="UG269" s="298" t="n">
        <f aca="false">SUMPRODUCT($S$12:$S$265,UG12:UG265)</f>
        <v>0</v>
      </c>
      <c r="UH269" s="298" t="n">
        <f aca="false">SUMPRODUCT($S$12:$S$265,UH12:UH265)</f>
        <v>0</v>
      </c>
      <c r="UI269" s="298" t="n">
        <f aca="false">SUMPRODUCT($S$12:$S$265,UI12:UI265)</f>
        <v>0</v>
      </c>
      <c r="UJ269" s="298" t="n">
        <f aca="false">SUMPRODUCT($S$12:$S$265,UJ12:UJ265)</f>
        <v>0</v>
      </c>
      <c r="UK269" s="298" t="n">
        <f aca="false">SUMPRODUCT($S$12:$S$265,UK12:UK265)</f>
        <v>0</v>
      </c>
      <c r="UL269" s="298" t="n">
        <f aca="false">SUMPRODUCT($S$12:$S$265,UL12:UL265)</f>
        <v>0</v>
      </c>
      <c r="UM269" s="298" t="n">
        <f aca="false">SUMPRODUCT($S$12:$S$265,UM12:UM265)</f>
        <v>0</v>
      </c>
      <c r="UN269" s="298" t="n">
        <f aca="false">SUMPRODUCT($S$12:$S$265,UN12:UN265)</f>
        <v>0</v>
      </c>
      <c r="UO269" s="298" t="n">
        <f aca="false">SUMPRODUCT($S$12:$S$265,UO12:UO265)</f>
        <v>0</v>
      </c>
      <c r="UP269" s="298" t="n">
        <f aca="false">SUMPRODUCT($S$12:$S$265,UP12:UP265)</f>
        <v>0</v>
      </c>
      <c r="UQ269" s="298" t="n">
        <f aca="false">SUMPRODUCT($S$12:$S$265,UQ12:UQ265)</f>
        <v>0</v>
      </c>
      <c r="UR269" s="298" t="n">
        <f aca="false">SUMPRODUCT($S$12:$S$265,UR12:UR265)</f>
        <v>0</v>
      </c>
      <c r="US269" s="298" t="n">
        <f aca="false">SUMPRODUCT($S$12:$S$265,US12:US265)</f>
        <v>0</v>
      </c>
      <c r="UT269" s="298" t="n">
        <f aca="false">SUMPRODUCT($S$12:$S$265,UT12:UT265)</f>
        <v>0</v>
      </c>
      <c r="UU269" s="298" t="n">
        <f aca="false">SUMPRODUCT($S$12:$S$265,UU12:UU265)</f>
        <v>0</v>
      </c>
      <c r="UV269" s="298" t="n">
        <f aca="false">SUMPRODUCT($S$12:$S$265,UV12:UV265)</f>
        <v>0</v>
      </c>
      <c r="UW269" s="298" t="n">
        <f aca="false">SUMPRODUCT($S$12:$S$265,UW12:UW265)</f>
        <v>0</v>
      </c>
      <c r="UX269" s="298" t="n">
        <f aca="false">SUMPRODUCT($S$12:$S$265,UX12:UX265)</f>
        <v>0</v>
      </c>
      <c r="UY269" s="298" t="n">
        <f aca="false">SUMPRODUCT($S$12:$S$265,UY12:UY265)</f>
        <v>0</v>
      </c>
      <c r="UZ269" s="298" t="n">
        <f aca="false">SUMPRODUCT($S$12:$S$265,UZ12:UZ265)</f>
        <v>0</v>
      </c>
      <c r="VA269" s="298" t="n">
        <f aca="false">SUMPRODUCT($S$12:$S$265,VA12:VA265)</f>
        <v>0</v>
      </c>
      <c r="VB269" s="298" t="n">
        <f aca="false">SUMPRODUCT($S$12:$S$265,VB12:VB265)</f>
        <v>0</v>
      </c>
      <c r="VC269" s="298" t="n">
        <f aca="false">SUMPRODUCT($S$12:$S$265,VC12:VC265)</f>
        <v>0</v>
      </c>
      <c r="VD269" s="298" t="n">
        <f aca="false">SUMPRODUCT($S$12:$S$265,VD12:VD265)</f>
        <v>0</v>
      </c>
      <c r="VE269" s="298" t="n">
        <f aca="false">SUMPRODUCT($S$12:$S$265,VE12:VE265)</f>
        <v>0</v>
      </c>
      <c r="VF269" s="298" t="n">
        <f aca="false">SUMPRODUCT($S$12:$S$265,VF12:VF265)</f>
        <v>0</v>
      </c>
      <c r="VG269" s="298" t="n">
        <f aca="false">SUMPRODUCT($S$12:$S$265,VG12:VG265)</f>
        <v>0</v>
      </c>
      <c r="VH269" s="298" t="n">
        <f aca="false">SUMPRODUCT($S$12:$S$265,VH12:VH265)</f>
        <v>0</v>
      </c>
      <c r="VI269" s="298" t="n">
        <f aca="false">SUMPRODUCT($S$12:$S$265,VI12:VI265)</f>
        <v>0</v>
      </c>
      <c r="VJ269" s="298" t="n">
        <f aca="false">SUMPRODUCT($S$12:$S$265,VJ12:VJ265)</f>
        <v>0</v>
      </c>
      <c r="VK269" s="298" t="n">
        <f aca="false">SUMPRODUCT($S$12:$S$265,VK12:VK265)</f>
        <v>0</v>
      </c>
      <c r="VL269" s="298" t="n">
        <f aca="false">SUMPRODUCT($S$12:$S$265,VL12:VL265)</f>
        <v>0</v>
      </c>
      <c r="VM269" s="298" t="n">
        <f aca="false">SUMPRODUCT($S$12:$S$265,VM12:VM265)</f>
        <v>0</v>
      </c>
      <c r="VN269" s="298" t="n">
        <f aca="false">SUMPRODUCT($S$12:$S$265,VN12:VN265)</f>
        <v>0</v>
      </c>
      <c r="VO269" s="298" t="n">
        <f aca="false">SUMPRODUCT($S$12:$S$265,VO12:VO265)</f>
        <v>0</v>
      </c>
      <c r="VP269" s="298" t="n">
        <f aca="false">SUMPRODUCT($S$12:$S$265,VP12:VP265)</f>
        <v>0</v>
      </c>
      <c r="VQ269" s="298" t="n">
        <f aca="false">SUMPRODUCT($S$12:$S$265,VQ12:VQ265)</f>
        <v>0</v>
      </c>
      <c r="VR269" s="298" t="n">
        <f aca="false">SUMPRODUCT($S$12:$S$265,VR12:VR265)</f>
        <v>0</v>
      </c>
      <c r="VS269" s="298" t="n">
        <f aca="false">SUMPRODUCT($S$12:$S$265,VS12:VS265)</f>
        <v>0</v>
      </c>
      <c r="VT269" s="298" t="n">
        <f aca="false">SUMPRODUCT($S$12:$S$265,VT12:VT265)</f>
        <v>0</v>
      </c>
      <c r="VU269" s="298" t="n">
        <f aca="false">SUMPRODUCT($S$12:$S$265,VU12:VU265)</f>
        <v>0</v>
      </c>
      <c r="VV269" s="298" t="n">
        <f aca="false">SUMPRODUCT($S$12:$S$265,VV12:VV265)</f>
        <v>0</v>
      </c>
      <c r="VW269" s="298" t="n">
        <f aca="false">SUMPRODUCT($S$12:$S$265,VW12:VW265)</f>
        <v>0</v>
      </c>
      <c r="VX269" s="298" t="n">
        <f aca="false">SUMPRODUCT($S$12:$S$265,VX12:VX265)</f>
        <v>0</v>
      </c>
      <c r="VY269" s="298" t="n">
        <f aca="false">SUMPRODUCT($S$12:$S$265,VY12:VY265)</f>
        <v>0</v>
      </c>
      <c r="VZ269" s="298" t="n">
        <f aca="false">SUMPRODUCT($S$12:$S$265,VZ12:VZ265)</f>
        <v>0</v>
      </c>
      <c r="WA269" s="298" t="n">
        <f aca="false">SUMPRODUCT($S$12:$S$265,WA12:WA265)</f>
        <v>0</v>
      </c>
      <c r="WB269" s="298" t="n">
        <f aca="false">SUMPRODUCT($S$12:$S$265,WB12:WB265)</f>
        <v>0</v>
      </c>
      <c r="WC269" s="298" t="n">
        <f aca="false">SUMPRODUCT($S$12:$S$265,WC12:WC265)</f>
        <v>0</v>
      </c>
      <c r="WD269" s="298" t="n">
        <f aca="false">SUMPRODUCT($S$12:$S$265,WD12:WD265)</f>
        <v>0</v>
      </c>
      <c r="WE269" s="298" t="n">
        <f aca="false">SUMPRODUCT($S$12:$S$265,WE12:WE265)</f>
        <v>0</v>
      </c>
      <c r="WF269" s="298" t="n">
        <f aca="false">SUMPRODUCT($S$12:$S$265,WF12:WF265)</f>
        <v>0</v>
      </c>
      <c r="WG269" s="298" t="n">
        <f aca="false">SUMPRODUCT($S$12:$S$265,WG12:WG265)</f>
        <v>0</v>
      </c>
      <c r="WH269" s="298" t="n">
        <f aca="false">SUMPRODUCT($S$12:$S$265,WH12:WH265)</f>
        <v>0</v>
      </c>
      <c r="WI269" s="298" t="n">
        <f aca="false">SUMPRODUCT($S$12:$S$265,WI12:WI265)</f>
        <v>0</v>
      </c>
      <c r="WJ269" s="298" t="n">
        <f aca="false">SUMPRODUCT($S$12:$S$265,WJ12:WJ265)</f>
        <v>0</v>
      </c>
      <c r="WK269" s="298" t="n">
        <f aca="false">SUMPRODUCT($S$12:$S$265,WK12:WK265)</f>
        <v>0</v>
      </c>
      <c r="WL269" s="298" t="n">
        <f aca="false">SUMPRODUCT($S$12:$S$265,WL12:WL265)</f>
        <v>0</v>
      </c>
      <c r="WM269" s="298" t="n">
        <f aca="false">SUMPRODUCT($S$12:$S$265,WM12:WM265)</f>
        <v>0</v>
      </c>
      <c r="WN269" s="298" t="n">
        <f aca="false">SUMPRODUCT($S$12:$S$265,WN12:WN265)</f>
        <v>0</v>
      </c>
      <c r="WO269" s="298" t="n">
        <f aca="false">SUMPRODUCT($S$12:$S$265,WO12:WO265)</f>
        <v>0</v>
      </c>
      <c r="WP269" s="298" t="n">
        <f aca="false">SUMPRODUCT($S$12:$S$265,WP12:WP265)</f>
        <v>0</v>
      </c>
      <c r="WQ269" s="298" t="n">
        <f aca="false">SUMPRODUCT($S$12:$S$265,WQ12:WQ265)</f>
        <v>0</v>
      </c>
      <c r="WR269" s="298" t="n">
        <f aca="false">SUMPRODUCT($S$12:$S$265,WR12:WR265)</f>
        <v>0</v>
      </c>
      <c r="WS269" s="298" t="n">
        <f aca="false">SUMPRODUCT($S$12:$S$265,WS12:WS265)</f>
        <v>0</v>
      </c>
      <c r="WT269" s="298" t="n">
        <f aca="false">SUMPRODUCT($S$12:$S$265,WT12:WT265)</f>
        <v>0</v>
      </c>
      <c r="WU269" s="298" t="n">
        <f aca="false">SUMPRODUCT($S$12:$S$265,WU12:WU265)</f>
        <v>0</v>
      </c>
      <c r="WV269" s="298" t="n">
        <f aca="false">SUMPRODUCT($S$12:$S$265,WV12:WV265)</f>
        <v>0</v>
      </c>
      <c r="WW269" s="298" t="n">
        <f aca="false">SUMPRODUCT($S$12:$S$265,WW12:WW265)</f>
        <v>0</v>
      </c>
      <c r="WX269" s="298" t="n">
        <f aca="false">SUMPRODUCT($S$12:$S$265,WX12:WX265)</f>
        <v>0</v>
      </c>
      <c r="WY269" s="303" t="n">
        <f aca="false">SUMPRODUCT($S$12:$S$265,WY12:WY265)</f>
        <v>10101</v>
      </c>
      <c r="XA269" s="296"/>
      <c r="XB269" s="52"/>
      <c r="XC269" s="292"/>
      <c r="XD269" s="88"/>
      <c r="XE269" s="88"/>
      <c r="XF269" s="45"/>
      <c r="XG269" s="45"/>
      <c r="XH269" s="45"/>
      <c r="XI269" s="45"/>
      <c r="XJ269" s="45"/>
      <c r="XK269" s="40"/>
      <c r="XL269" s="40"/>
      <c r="XM269" s="40"/>
      <c r="XN269" s="40"/>
      <c r="XO269" s="40"/>
    </row>
    <row r="270" s="316" customFormat="true" ht="16.5" hidden="false" customHeight="true" outlineLevel="0" collapsed="false">
      <c r="A270" s="304"/>
      <c r="B270" s="305"/>
      <c r="C270" s="306" t="s">
        <v>224</v>
      </c>
      <c r="D270" s="307"/>
      <c r="E270" s="307"/>
      <c r="F270" s="307"/>
      <c r="G270" s="307"/>
      <c r="H270" s="307"/>
      <c r="I270" s="307"/>
      <c r="J270" s="307"/>
      <c r="K270" s="307"/>
      <c r="L270" s="307"/>
      <c r="M270" s="307"/>
      <c r="N270" s="307"/>
      <c r="O270" s="307"/>
      <c r="P270" s="308"/>
      <c r="Q270" s="309"/>
      <c r="R270" s="308"/>
      <c r="S270" s="308"/>
      <c r="T270" s="310"/>
      <c r="U270" s="310"/>
      <c r="V270" s="310"/>
      <c r="W270" s="311" t="n">
        <f aca="false">SUM(X270:WY270)</f>
        <v>1469828.42</v>
      </c>
      <c r="X270" s="312" t="n">
        <f aca="false">SUMPRODUCT($T$12:$T$265,X12:X265)</f>
        <v>37919.9</v>
      </c>
      <c r="Y270" s="312" t="n">
        <f aca="false">SUMPRODUCT($T$12:$T$265,Y12:Y265)</f>
        <v>37845.4</v>
      </c>
      <c r="Z270" s="312" t="n">
        <f aca="false">SUMPRODUCT($T$12:$T$265,Z12:Z265)</f>
        <v>26819.76</v>
      </c>
      <c r="AA270" s="312" t="n">
        <f aca="false">SUMPRODUCT($T$12:$T$265,AA12:AA265)</f>
        <v>11264.92</v>
      </c>
      <c r="AB270" s="312" t="n">
        <f aca="false">SUMPRODUCT($T$12:$T$265,AB12:AB265)</f>
        <v>43297.86</v>
      </c>
      <c r="AC270" s="312" t="n">
        <f aca="false">SUMPRODUCT($T$12:$T$265,AC12:AC265)</f>
        <v>45584.22</v>
      </c>
      <c r="AD270" s="312" t="n">
        <f aca="false">SUMPRODUCT($T$12:$T$265,AD12:AD265)</f>
        <v>3950.54</v>
      </c>
      <c r="AE270" s="312" t="n">
        <f aca="false">SUMPRODUCT($T$12:$T$265,AE12:AE265)</f>
        <v>36621.9</v>
      </c>
      <c r="AF270" s="312" t="n">
        <f aca="false">SUMPRODUCT($T$12:$T$265,AF12:AF265)</f>
        <v>38001.3</v>
      </c>
      <c r="AG270" s="312" t="n">
        <f aca="false">SUMPRODUCT($T$12:$T$265,AG12:AG265)</f>
        <v>35400.8</v>
      </c>
      <c r="AH270" s="312" t="n">
        <f aca="false">SUMPRODUCT($T$12:$T$265,AH12:AH265)</f>
        <v>39520.55</v>
      </c>
      <c r="AI270" s="312" t="n">
        <f aca="false">SUMPRODUCT($T$12:$T$265,AI12:AI265)</f>
        <v>35544.9</v>
      </c>
      <c r="AJ270" s="312" t="n">
        <f aca="false">SUMPRODUCT($T$12:$T$265,AJ12:AJ265)</f>
        <v>40915.72</v>
      </c>
      <c r="AK270" s="312" t="n">
        <f aca="false">SUMPRODUCT($T$12:$T$265,AK12:AK265)</f>
        <v>36367.45</v>
      </c>
      <c r="AL270" s="312" t="n">
        <f aca="false">SUMPRODUCT($T$12:$T$265,AL12:AL265)</f>
        <v>38576.8</v>
      </c>
      <c r="AM270" s="312" t="n">
        <f aca="false">SUMPRODUCT($T$12:$T$265,AM12:AM265)</f>
        <v>38600.3</v>
      </c>
      <c r="AN270" s="312" t="n">
        <f aca="false">SUMPRODUCT($T$12:$T$265,AN12:AN265)</f>
        <v>38472.9</v>
      </c>
      <c r="AO270" s="312" t="n">
        <f aca="false">SUMPRODUCT($T$12:$T$265,AO12:AO265)</f>
        <v>39298.75</v>
      </c>
      <c r="AP270" s="312" t="n">
        <f aca="false">SUMPRODUCT($T$12:$T$265,AP12:AP265)</f>
        <v>39730.4</v>
      </c>
      <c r="AQ270" s="312" t="n">
        <f aca="false">SUMPRODUCT($T$12:$T$265,AQ12:AQ265)</f>
        <v>37007.23</v>
      </c>
      <c r="AR270" s="312" t="n">
        <f aca="false">SUMPRODUCT($T$12:$T$265,AR12:AR265)</f>
        <v>36661.2</v>
      </c>
      <c r="AS270" s="312" t="n">
        <f aca="false">SUMPRODUCT($T$12:$T$265,AS12:AS265)</f>
        <v>40290.22</v>
      </c>
      <c r="AT270" s="312" t="n">
        <f aca="false">SUMPRODUCT($T$12:$T$265,AT12:AT265)</f>
        <v>39363.5</v>
      </c>
      <c r="AU270" s="312" t="n">
        <f aca="false">SUMPRODUCT($T$12:$T$265,AU12:AU265)</f>
        <v>35687.4</v>
      </c>
      <c r="AV270" s="312" t="n">
        <f aca="false">SUMPRODUCT($T$12:$T$265,AV12:AV265)</f>
        <v>36982.7</v>
      </c>
      <c r="AW270" s="312" t="n">
        <f aca="false">SUMPRODUCT($T$12:$T$265,AW12:AW265)</f>
        <v>35380.4</v>
      </c>
      <c r="AX270" s="312" t="n">
        <f aca="false">SUMPRODUCT($T$12:$T$265,AX12:AX265)</f>
        <v>38822.1</v>
      </c>
      <c r="AY270" s="312" t="n">
        <f aca="false">SUMPRODUCT($T$12:$T$265,AY12:AY265)</f>
        <v>38896.6</v>
      </c>
      <c r="AZ270" s="312" t="n">
        <f aca="false">SUMPRODUCT($T$12:$T$265,AZ12:AZ265)</f>
        <v>38202.8</v>
      </c>
      <c r="BA270" s="312" t="n">
        <f aca="false">SUMPRODUCT($T$12:$T$265,BA12:BA265)</f>
        <v>38997.8</v>
      </c>
      <c r="BB270" s="312" t="n">
        <f aca="false">SUMPRODUCT($T$12:$T$265,BB12:BB265)</f>
        <v>37376.2</v>
      </c>
      <c r="BC270" s="312" t="n">
        <f aca="false">SUMPRODUCT($T$12:$T$265,BC12:BC265)</f>
        <v>36408.6</v>
      </c>
      <c r="BD270" s="312" t="n">
        <f aca="false">SUMPRODUCT($T$12:$T$265,BD12:BD265)</f>
        <v>0</v>
      </c>
      <c r="BE270" s="312" t="n">
        <f aca="false">SUMPRODUCT($T$12:$T$265,BE12:BE265)</f>
        <v>38553.2</v>
      </c>
      <c r="BF270" s="312" t="n">
        <f aca="false">SUMPRODUCT($T$12:$T$265,BF12:BF265)</f>
        <v>40335</v>
      </c>
      <c r="BG270" s="312" t="n">
        <f aca="false">SUMPRODUCT($T$12:$T$265,BG12:BG265)</f>
        <v>35740</v>
      </c>
      <c r="BH270" s="312" t="n">
        <f aca="false">SUMPRODUCT($T$12:$T$265,BH12:BH265)</f>
        <v>0</v>
      </c>
      <c r="BI270" s="312" t="n">
        <f aca="false">SUMPRODUCT($T$12:$T$265,BI12:BI265)</f>
        <v>0</v>
      </c>
      <c r="BJ270" s="312" t="n">
        <f aca="false">SUMPRODUCT($T$12:$T$265,BJ12:BJ265)</f>
        <v>6218.4</v>
      </c>
      <c r="BK270" s="312" t="n">
        <f aca="false">SUMPRODUCT($T$12:$T$265,BK12:BK265)</f>
        <v>11571.6</v>
      </c>
      <c r="BL270" s="312" t="n">
        <f aca="false">SUMPRODUCT($T$12:$T$265,BL12:BL265)</f>
        <v>2691.9</v>
      </c>
      <c r="BM270" s="312" t="n">
        <f aca="false">SUMPRODUCT($T$12:$T$265,BM12:BM265)</f>
        <v>4301.7</v>
      </c>
      <c r="BN270" s="312" t="n">
        <f aca="false">SUMPRODUCT($T$12:$T$265,BN12:BN265)</f>
        <v>14884.2</v>
      </c>
      <c r="BO270" s="312" t="n">
        <f aca="false">SUMPRODUCT($T$12:$T$265,BO12:BO265)</f>
        <v>1407.3</v>
      </c>
      <c r="BP270" s="312" t="n">
        <f aca="false">SUMPRODUCT($T$12:$T$265,BP12:BP265)</f>
        <v>0</v>
      </c>
      <c r="BQ270" s="312" t="n">
        <f aca="false">SUMPRODUCT($T$12:$T$265,BQ12:BQ265)</f>
        <v>4251.3</v>
      </c>
      <c r="BR270" s="312" t="n">
        <f aca="false">SUMPRODUCT($T$12:$T$265,BR12:BR265)</f>
        <v>39068.4</v>
      </c>
      <c r="BS270" s="312" t="n">
        <f aca="false">SUMPRODUCT($T$12:$T$265,BS12:BS265)</f>
        <v>3336</v>
      </c>
      <c r="BT270" s="312" t="n">
        <f aca="false">SUMPRODUCT($T$12:$T$265,BT12:BT265)</f>
        <v>3234.9</v>
      </c>
      <c r="BU270" s="312" t="n">
        <f aca="false">SUMPRODUCT($T$12:$T$265,BU12:BU265)</f>
        <v>0</v>
      </c>
      <c r="BV270" s="312" t="n">
        <f aca="false">SUMPRODUCT($T$12:$T$265,BV12:BV265)</f>
        <v>6458.4</v>
      </c>
      <c r="BW270" s="312" t="n">
        <f aca="false">SUMPRODUCT($T$12:$T$265,BW12:BW265)</f>
        <v>10643.2</v>
      </c>
      <c r="BX270" s="312" t="n">
        <f aca="false">SUMPRODUCT($T$12:$T$265,BX12:BX265)</f>
        <v>2915.95</v>
      </c>
      <c r="BY270" s="312" t="n">
        <f aca="false">SUMPRODUCT($T$12:$T$265,BY12:BY265)</f>
        <v>15234.9</v>
      </c>
      <c r="BZ270" s="312" t="n">
        <f aca="false">SUMPRODUCT($T$12:$T$265,BZ12:BZ265)</f>
        <v>495.55</v>
      </c>
      <c r="CA270" s="312" t="n">
        <f aca="false">SUMPRODUCT($T$12:$T$265,CA12:CA265)</f>
        <v>3824.7</v>
      </c>
      <c r="CB270" s="312" t="n">
        <f aca="false">SUMPRODUCT($T$12:$T$265,CB12:CB265)</f>
        <v>2817.6</v>
      </c>
      <c r="CC270" s="312" t="n">
        <f aca="false">SUMPRODUCT($T$12:$T$265,CC12:CC265)</f>
        <v>3589.5</v>
      </c>
      <c r="CD270" s="312" t="n">
        <f aca="false">SUMPRODUCT($T$12:$T$265,CD12:CD265)</f>
        <v>0</v>
      </c>
      <c r="CE270" s="312" t="n">
        <f aca="false">SUMPRODUCT($T$12:$T$265,CE12:CE265)</f>
        <v>0</v>
      </c>
      <c r="CF270" s="312" t="n">
        <f aca="false">SUMPRODUCT($T$12:$T$265,CF12:CF265)</f>
        <v>0</v>
      </c>
      <c r="CG270" s="312" t="n">
        <f aca="false">SUMPRODUCT($T$12:$T$265,CG12:CG265)</f>
        <v>3336</v>
      </c>
      <c r="CH270" s="312" t="n">
        <f aca="false">SUMPRODUCT($T$12:$T$265,CH12:CH265)</f>
        <v>0</v>
      </c>
      <c r="CI270" s="312" t="n">
        <f aca="false">SUMPRODUCT($T$12:$T$265,CI12:CI265)</f>
        <v>0</v>
      </c>
      <c r="CJ270" s="312" t="n">
        <f aca="false">SUMPRODUCT($T$12:$T$265,CJ12:CJ265)</f>
        <v>17869.2</v>
      </c>
      <c r="CK270" s="312" t="n">
        <f aca="false">SUMPRODUCT($T$12:$T$265,CK12:CK265)</f>
        <v>1347</v>
      </c>
      <c r="CL270" s="312" t="n">
        <f aca="false">SUMPRODUCT($T$12:$T$265,CL12:CL265)</f>
        <v>5449.5</v>
      </c>
      <c r="CM270" s="312" t="n">
        <f aca="false">SUMPRODUCT($T$12:$T$265,CM12:CM265)</f>
        <v>1525.8</v>
      </c>
      <c r="CN270" s="312" t="n">
        <f aca="false">SUMPRODUCT($T$12:$T$265,CN12:CN265)</f>
        <v>0</v>
      </c>
      <c r="CO270" s="312" t="n">
        <f aca="false">SUMPRODUCT($T$12:$T$265,CO12:CO265)</f>
        <v>0</v>
      </c>
      <c r="CP270" s="312" t="n">
        <f aca="false">SUMPRODUCT($T$12:$T$265,CP12:CP265)</f>
        <v>0</v>
      </c>
      <c r="CQ270" s="312" t="n">
        <f aca="false">SUMPRODUCT($T$12:$T$265,CQ12:CQ265)</f>
        <v>0</v>
      </c>
      <c r="CR270" s="312" t="n">
        <f aca="false">SUMPRODUCT($T$12:$T$265,CR12:CR265)</f>
        <v>0</v>
      </c>
      <c r="CS270" s="312" t="n">
        <f aca="false">SUMPRODUCT($T$12:$T$265,CS12:CS265)</f>
        <v>0</v>
      </c>
      <c r="CT270" s="312" t="n">
        <f aca="false">SUMPRODUCT($T$12:$T$265,CT12:CT265)</f>
        <v>0</v>
      </c>
      <c r="CU270" s="312" t="n">
        <f aca="false">SUMPRODUCT($T$12:$T$265,CU12:CU265)</f>
        <v>0</v>
      </c>
      <c r="CV270" s="312" t="n">
        <f aca="false">SUMPRODUCT($T$12:$T$265,CV12:CV265)</f>
        <v>0</v>
      </c>
      <c r="CW270" s="312" t="n">
        <f aca="false">SUMPRODUCT($T$12:$T$265,CW12:CW265)</f>
        <v>0</v>
      </c>
      <c r="CX270" s="312" t="n">
        <f aca="false">SUMPRODUCT($T$12:$T$265,CX12:CX265)</f>
        <v>0</v>
      </c>
      <c r="CY270" s="312" t="n">
        <f aca="false">SUMPRODUCT($T$12:$T$265,CY12:CY265)</f>
        <v>0</v>
      </c>
      <c r="CZ270" s="312" t="n">
        <f aca="false">SUMPRODUCT($T$12:$T$265,CZ12:CZ265)</f>
        <v>0</v>
      </c>
      <c r="DA270" s="312" t="n">
        <f aca="false">SUMPRODUCT($T$12:$T$265,DA12:DA265)</f>
        <v>0</v>
      </c>
      <c r="DB270" s="312" t="n">
        <f aca="false">SUMPRODUCT($T$12:$T$265,DB12:DB265)</f>
        <v>0</v>
      </c>
      <c r="DC270" s="312" t="n">
        <f aca="false">SUMPRODUCT($T$12:$T$265,DC12:DC265)</f>
        <v>0</v>
      </c>
      <c r="DD270" s="312" t="n">
        <f aca="false">SUMPRODUCT($T$12:$T$265,DD12:DD265)</f>
        <v>0</v>
      </c>
      <c r="DE270" s="312" t="n">
        <f aca="false">SUMPRODUCT($T$12:$T$265,DE12:DE265)</f>
        <v>0</v>
      </c>
      <c r="DF270" s="312" t="n">
        <f aca="false">SUMPRODUCT($T$12:$T$265,DF12:DF265)</f>
        <v>0</v>
      </c>
      <c r="DG270" s="312" t="n">
        <f aca="false">SUMPRODUCT($T$12:$T$265,DG12:DG265)</f>
        <v>0</v>
      </c>
      <c r="DH270" s="312" t="n">
        <f aca="false">SUMPRODUCT($T$12:$T$265,DH12:DH265)</f>
        <v>0</v>
      </c>
      <c r="DI270" s="312" t="n">
        <f aca="false">SUMPRODUCT($T$12:$T$265,DI12:DI265)</f>
        <v>0</v>
      </c>
      <c r="DJ270" s="312" t="n">
        <f aca="false">SUMPRODUCT($T$12:$T$265,DJ12:DJ265)</f>
        <v>0</v>
      </c>
      <c r="DK270" s="312" t="n">
        <f aca="false">SUMPRODUCT($T$12:$T$265,DK12:DK265)</f>
        <v>0</v>
      </c>
      <c r="DL270" s="312" t="n">
        <f aca="false">SUMPRODUCT($T$12:$T$265,DL12:DL265)</f>
        <v>0</v>
      </c>
      <c r="DM270" s="312" t="n">
        <f aca="false">SUMPRODUCT($T$12:$T$265,DM12:DM265)</f>
        <v>0</v>
      </c>
      <c r="DN270" s="312" t="n">
        <f aca="false">SUMPRODUCT($T$12:$T$265,DN12:DN265)</f>
        <v>0</v>
      </c>
      <c r="DO270" s="312" t="n">
        <f aca="false">SUMPRODUCT($T$12:$T$265,DO12:DO265)</f>
        <v>0</v>
      </c>
      <c r="DP270" s="312" t="n">
        <f aca="false">SUMPRODUCT($T$12:$T$265,DP12:DP265)</f>
        <v>0</v>
      </c>
      <c r="DQ270" s="312" t="n">
        <f aca="false">SUMPRODUCT($T$12:$T$265,DQ12:DQ265)</f>
        <v>0</v>
      </c>
      <c r="DR270" s="312" t="n">
        <f aca="false">SUMPRODUCT($T$12:$T$265,DR12:DR265)</f>
        <v>0</v>
      </c>
      <c r="DS270" s="312" t="n">
        <f aca="false">SUMPRODUCT($T$12:$T$265,DS12:DS265)</f>
        <v>0</v>
      </c>
      <c r="DT270" s="312" t="n">
        <f aca="false">SUMPRODUCT($T$12:$T$265,DT12:DT265)</f>
        <v>0</v>
      </c>
      <c r="DU270" s="312" t="n">
        <f aca="false">SUMPRODUCT($T$12:$T$265,DU12:DU265)</f>
        <v>0</v>
      </c>
      <c r="DV270" s="312" t="n">
        <f aca="false">SUMPRODUCT($T$12:$T$265,DV12:DV265)</f>
        <v>0</v>
      </c>
      <c r="DW270" s="312" t="n">
        <f aca="false">SUMPRODUCT($T$12:$T$265,DW12:DW265)</f>
        <v>0</v>
      </c>
      <c r="DX270" s="312" t="n">
        <f aca="false">SUMPRODUCT($T$12:$T$265,DX12:DX265)</f>
        <v>0</v>
      </c>
      <c r="DY270" s="312" t="n">
        <f aca="false">SUMPRODUCT($T$12:$T$265,DY12:DY265)</f>
        <v>0</v>
      </c>
      <c r="DZ270" s="312" t="n">
        <f aca="false">SUMPRODUCT($T$12:$T$265,DZ12:DZ265)</f>
        <v>0</v>
      </c>
      <c r="EA270" s="312" t="n">
        <f aca="false">SUMPRODUCT($T$12:$T$265,EA12:EA265)</f>
        <v>0</v>
      </c>
      <c r="EB270" s="312" t="n">
        <f aca="false">SUMPRODUCT($T$12:$T$265,EB12:EB265)</f>
        <v>0</v>
      </c>
      <c r="EC270" s="312" t="n">
        <f aca="false">SUMPRODUCT($T$12:$T$265,EC12:EC265)</f>
        <v>0</v>
      </c>
      <c r="ED270" s="312" t="n">
        <f aca="false">SUMPRODUCT($T$12:$T$265,ED12:ED265)</f>
        <v>0</v>
      </c>
      <c r="EE270" s="312" t="n">
        <f aca="false">SUMPRODUCT($T$12:$T$265,EE12:EE265)</f>
        <v>0</v>
      </c>
      <c r="EF270" s="312" t="n">
        <f aca="false">SUMPRODUCT($T$12:$T$265,EF12:EF265)</f>
        <v>0</v>
      </c>
      <c r="EG270" s="312" t="n">
        <f aca="false">SUMPRODUCT($T$12:$T$265,EG12:EG265)</f>
        <v>0</v>
      </c>
      <c r="EH270" s="312" t="n">
        <f aca="false">SUMPRODUCT($T$12:$T$265,EH12:EH265)</f>
        <v>0</v>
      </c>
      <c r="EI270" s="312" t="n">
        <f aca="false">SUMPRODUCT($T$12:$T$265,EI12:EI265)</f>
        <v>0</v>
      </c>
      <c r="EJ270" s="312" t="n">
        <f aca="false">SUMPRODUCT($T$12:$T$265,EJ12:EJ265)</f>
        <v>0</v>
      </c>
      <c r="EK270" s="312" t="n">
        <f aca="false">SUMPRODUCT($T$12:$T$265,EK12:EK265)</f>
        <v>0</v>
      </c>
      <c r="EL270" s="312" t="n">
        <f aca="false">SUMPRODUCT($T$12:$T$265,EL12:EL265)</f>
        <v>0</v>
      </c>
      <c r="EM270" s="312" t="n">
        <f aca="false">SUMPRODUCT($T$12:$T$265,EM12:EM265)</f>
        <v>0</v>
      </c>
      <c r="EN270" s="312" t="n">
        <f aca="false">SUMPRODUCT($T$12:$T$265,EN12:EN265)</f>
        <v>0</v>
      </c>
      <c r="EO270" s="312" t="n">
        <f aca="false">SUMPRODUCT($T$12:$T$265,EO12:EO265)</f>
        <v>0</v>
      </c>
      <c r="EP270" s="312" t="n">
        <f aca="false">SUMPRODUCT($T$12:$T$265,EP12:EP265)</f>
        <v>0</v>
      </c>
      <c r="EQ270" s="312" t="n">
        <f aca="false">SUMPRODUCT($T$12:$T$265,EQ12:EQ265)</f>
        <v>0</v>
      </c>
      <c r="ER270" s="312" t="n">
        <f aca="false">SUMPRODUCT($T$12:$T$265,ER12:ER265)</f>
        <v>0</v>
      </c>
      <c r="ES270" s="312" t="n">
        <f aca="false">SUMPRODUCT($T$12:$T$265,ES12:ES265)</f>
        <v>0</v>
      </c>
      <c r="ET270" s="312" t="n">
        <f aca="false">SUMPRODUCT($T$12:$T$265,ET12:ET265)</f>
        <v>0</v>
      </c>
      <c r="EU270" s="312" t="n">
        <f aca="false">SUMPRODUCT($T$12:$T$265,EU12:EU265)</f>
        <v>0</v>
      </c>
      <c r="EV270" s="312" t="n">
        <f aca="false">SUMPRODUCT($T$12:$T$265,EV12:EV265)</f>
        <v>0</v>
      </c>
      <c r="EW270" s="312" t="n">
        <f aca="false">SUMPRODUCT($T$12:$T$265,EW12:EW265)</f>
        <v>0</v>
      </c>
      <c r="EX270" s="312" t="n">
        <f aca="false">SUMPRODUCT($T$12:$T$265,EX12:EX265)</f>
        <v>0</v>
      </c>
      <c r="EY270" s="312" t="n">
        <f aca="false">SUMPRODUCT($T$12:$T$265,EY12:EY265)</f>
        <v>0</v>
      </c>
      <c r="EZ270" s="312" t="n">
        <f aca="false">SUMPRODUCT($T$12:$T$265,EZ12:EZ265)</f>
        <v>0</v>
      </c>
      <c r="FA270" s="312" t="n">
        <f aca="false">SUMPRODUCT($T$12:$T$265,FA12:FA265)</f>
        <v>0</v>
      </c>
      <c r="FB270" s="312" t="n">
        <f aca="false">SUMPRODUCT($T$12:$T$265,FB12:FB265)</f>
        <v>0</v>
      </c>
      <c r="FC270" s="312" t="n">
        <f aca="false">SUMPRODUCT($T$12:$T$265,FC12:FC265)</f>
        <v>0</v>
      </c>
      <c r="FD270" s="312" t="n">
        <f aca="false">SUMPRODUCT($T$12:$T$265,FD12:FD265)</f>
        <v>0</v>
      </c>
      <c r="FE270" s="312" t="n">
        <f aca="false">SUMPRODUCT($T$12:$T$265,FE12:FE265)</f>
        <v>0</v>
      </c>
      <c r="FF270" s="312" t="n">
        <f aca="false">SUMPRODUCT($T$12:$T$265,FF12:FF265)</f>
        <v>0</v>
      </c>
      <c r="FG270" s="312" t="n">
        <f aca="false">SUMPRODUCT($T$12:$T$265,FG12:FG265)</f>
        <v>0</v>
      </c>
      <c r="FH270" s="312" t="n">
        <f aca="false">SUMPRODUCT($T$12:$T$265,FH12:FH265)</f>
        <v>0</v>
      </c>
      <c r="FI270" s="312" t="n">
        <f aca="false">SUMPRODUCT($T$12:$T$265,FI12:FI265)</f>
        <v>0</v>
      </c>
      <c r="FJ270" s="312" t="n">
        <f aca="false">SUMPRODUCT($T$12:$T$265,FJ12:FJ265)</f>
        <v>0</v>
      </c>
      <c r="FK270" s="312" t="n">
        <f aca="false">SUMPRODUCT($T$12:$T$265,FK12:FK265)</f>
        <v>0</v>
      </c>
      <c r="FL270" s="312" t="n">
        <f aca="false">SUMPRODUCT($T$12:$T$265,FL12:FL265)</f>
        <v>0</v>
      </c>
      <c r="FM270" s="312" t="n">
        <f aca="false">SUMPRODUCT($T$12:$T$265,FM12:FM265)</f>
        <v>0</v>
      </c>
      <c r="FN270" s="312" t="n">
        <f aca="false">SUMPRODUCT($T$12:$T$265,FN12:FN265)</f>
        <v>0</v>
      </c>
      <c r="FO270" s="312" t="n">
        <f aca="false">SUMPRODUCT($T$12:$T$265,FO12:FO265)</f>
        <v>0</v>
      </c>
      <c r="FP270" s="312" t="n">
        <f aca="false">SUMPRODUCT($T$12:$T$265,FP12:FP265)</f>
        <v>0</v>
      </c>
      <c r="FQ270" s="312" t="n">
        <f aca="false">SUMPRODUCT($T$12:$T$265,FQ12:FQ265)</f>
        <v>0</v>
      </c>
      <c r="FR270" s="312" t="n">
        <f aca="false">SUMPRODUCT($T$12:$T$265,FR12:FR265)</f>
        <v>0</v>
      </c>
      <c r="FS270" s="312" t="n">
        <f aca="false">SUMPRODUCT($T$12:$T$265,FS12:FS265)</f>
        <v>0</v>
      </c>
      <c r="FT270" s="312" t="n">
        <f aca="false">SUMPRODUCT($T$12:$T$265,FT12:FT265)</f>
        <v>0</v>
      </c>
      <c r="FU270" s="312" t="n">
        <f aca="false">SUMPRODUCT($T$12:$T$265,FU12:FU265)</f>
        <v>0</v>
      </c>
      <c r="FV270" s="312" t="n">
        <f aca="false">SUMPRODUCT($T$12:$T$265,FV12:FV265)</f>
        <v>0</v>
      </c>
      <c r="FW270" s="312" t="n">
        <f aca="false">SUMPRODUCT($T$12:$T$265,FW12:FW265)</f>
        <v>0</v>
      </c>
      <c r="FX270" s="312" t="n">
        <f aca="false">SUMPRODUCT($T$12:$T$265,FX12:FX265)</f>
        <v>0</v>
      </c>
      <c r="FY270" s="312" t="n">
        <f aca="false">SUMPRODUCT($T$12:$T$265,FY12:FY265)</f>
        <v>0</v>
      </c>
      <c r="FZ270" s="312" t="n">
        <f aca="false">SUMPRODUCT($T$12:$T$265,FZ12:FZ265)</f>
        <v>0</v>
      </c>
      <c r="GA270" s="312" t="n">
        <f aca="false">SUMPRODUCT($T$12:$T$265,GA12:GA265)</f>
        <v>0</v>
      </c>
      <c r="GB270" s="312" t="n">
        <f aca="false">SUMPRODUCT($T$12:$T$265,GB12:GB265)</f>
        <v>0</v>
      </c>
      <c r="GC270" s="312" t="n">
        <f aca="false">SUMPRODUCT($T$12:$T$265,GC12:GC265)</f>
        <v>0</v>
      </c>
      <c r="GD270" s="312" t="n">
        <f aca="false">SUMPRODUCT($T$12:$T$265,GD12:GD265)</f>
        <v>0</v>
      </c>
      <c r="GE270" s="312" t="n">
        <f aca="false">SUMPRODUCT($T$12:$T$265,GE12:GE265)</f>
        <v>0</v>
      </c>
      <c r="GF270" s="312" t="n">
        <f aca="false">SUMPRODUCT($T$12:$T$265,GF12:GF265)</f>
        <v>0</v>
      </c>
      <c r="GG270" s="312" t="n">
        <f aca="false">SUMPRODUCT($T$12:$T$265,GG12:GG265)</f>
        <v>0</v>
      </c>
      <c r="GH270" s="312" t="n">
        <f aca="false">SUMPRODUCT($T$12:$T$265,GH12:GH265)</f>
        <v>0</v>
      </c>
      <c r="GI270" s="312" t="n">
        <f aca="false">SUMPRODUCT($T$12:$T$265,GI12:GI265)</f>
        <v>0</v>
      </c>
      <c r="GJ270" s="312" t="n">
        <f aca="false">SUMPRODUCT($T$12:$T$265,GJ12:GJ265)</f>
        <v>0</v>
      </c>
      <c r="GK270" s="312" t="n">
        <f aca="false">SUMPRODUCT($T$12:$T$265,GK12:GK265)</f>
        <v>0</v>
      </c>
      <c r="GL270" s="312" t="n">
        <f aca="false">SUMPRODUCT($T$12:$T$265,GL12:GL265)</f>
        <v>0</v>
      </c>
      <c r="GM270" s="312" t="n">
        <f aca="false">SUMPRODUCT($T$12:$T$265,GM12:GM265)</f>
        <v>0</v>
      </c>
      <c r="GN270" s="312" t="n">
        <f aca="false">SUMPRODUCT($T$12:$T$265,GN12:GN265)</f>
        <v>0</v>
      </c>
      <c r="GO270" s="312" t="n">
        <f aca="false">SUMPRODUCT($T$12:$T$265,GO12:GO265)</f>
        <v>0</v>
      </c>
      <c r="GP270" s="312" t="n">
        <f aca="false">SUMPRODUCT($T$12:$T$265,GP12:GP265)</f>
        <v>0</v>
      </c>
      <c r="GQ270" s="312" t="n">
        <f aca="false">SUMPRODUCT($T$12:$T$265,GQ12:GQ265)</f>
        <v>0</v>
      </c>
      <c r="GR270" s="312" t="n">
        <f aca="false">SUMPRODUCT($T$12:$T$265,GR12:GR265)</f>
        <v>0</v>
      </c>
      <c r="GS270" s="312" t="n">
        <f aca="false">SUMPRODUCT($T$12:$T$265,GS12:GS265)</f>
        <v>0</v>
      </c>
      <c r="GT270" s="312" t="n">
        <f aca="false">SUMPRODUCT($T$12:$T$265,GT12:GT265)</f>
        <v>0</v>
      </c>
      <c r="GU270" s="312" t="n">
        <f aca="false">SUMPRODUCT($T$12:$T$265,GU12:GU265)</f>
        <v>0</v>
      </c>
      <c r="GV270" s="312" t="n">
        <f aca="false">SUMPRODUCT($T$12:$T$265,GV12:GV265)</f>
        <v>0</v>
      </c>
      <c r="GW270" s="312" t="n">
        <f aca="false">SUMPRODUCT($T$12:$T$265,GW12:GW265)</f>
        <v>0</v>
      </c>
      <c r="GX270" s="312" t="n">
        <f aca="false">SUMPRODUCT($T$12:$T$265,GX12:GX265)</f>
        <v>0</v>
      </c>
      <c r="GY270" s="312" t="n">
        <f aca="false">SUMPRODUCT($T$12:$T$265,GY12:GY265)</f>
        <v>0</v>
      </c>
      <c r="GZ270" s="312" t="n">
        <f aca="false">SUMPRODUCT($T$12:$T$265,GZ12:GZ265)</f>
        <v>0</v>
      </c>
      <c r="HA270" s="312" t="n">
        <f aca="false">SUMPRODUCT($T$12:$T$265,HA12:HA265)</f>
        <v>0</v>
      </c>
      <c r="HB270" s="312" t="n">
        <f aca="false">SUMPRODUCT($T$12:$T$265,HB12:HB265)</f>
        <v>0</v>
      </c>
      <c r="HC270" s="312" t="n">
        <f aca="false">SUMPRODUCT($T$12:$T$265,HC12:HC265)</f>
        <v>0</v>
      </c>
      <c r="HD270" s="312" t="n">
        <f aca="false">SUMPRODUCT($T$12:$T$265,HD12:HD265)</f>
        <v>0</v>
      </c>
      <c r="HE270" s="312" t="n">
        <f aca="false">SUMPRODUCT($T$12:$T$265,HE12:HE265)</f>
        <v>0</v>
      </c>
      <c r="HF270" s="312" t="n">
        <f aca="false">SUMPRODUCT($T$12:$T$265,HF12:HF265)</f>
        <v>0</v>
      </c>
      <c r="HG270" s="312" t="n">
        <f aca="false">SUMPRODUCT($T$12:$T$265,HG12:HG265)</f>
        <v>0</v>
      </c>
      <c r="HH270" s="312" t="n">
        <f aca="false">SUMPRODUCT($T$12:$T$265,HH12:HH265)</f>
        <v>0</v>
      </c>
      <c r="HI270" s="312" t="n">
        <f aca="false">SUMPRODUCT($T$12:$T$265,HI12:HI265)</f>
        <v>0</v>
      </c>
      <c r="HJ270" s="312" t="n">
        <f aca="false">SUMPRODUCT($T$12:$T$265,HJ12:HJ265)</f>
        <v>0</v>
      </c>
      <c r="HK270" s="312" t="n">
        <f aca="false">SUMPRODUCT($T$12:$T$265,HK12:HK265)</f>
        <v>0</v>
      </c>
      <c r="HL270" s="312" t="n">
        <f aca="false">SUMPRODUCT($T$12:$T$265,HL12:HL265)</f>
        <v>0</v>
      </c>
      <c r="HM270" s="312" t="n">
        <f aca="false">SUMPRODUCT($T$12:$T$265,HM12:HM265)</f>
        <v>0</v>
      </c>
      <c r="HN270" s="312" t="n">
        <f aca="false">SUMPRODUCT($T$12:$T$265,HN12:HN265)</f>
        <v>0</v>
      </c>
      <c r="HO270" s="312" t="n">
        <f aca="false">SUMPRODUCT($T$12:$T$265,HO12:HO265)</f>
        <v>0</v>
      </c>
      <c r="HP270" s="312" t="n">
        <f aca="false">SUMPRODUCT($T$12:$T$265,HP12:HP265)</f>
        <v>0</v>
      </c>
      <c r="HQ270" s="312" t="n">
        <f aca="false">SUMPRODUCT($T$12:$T$265,HQ12:HQ265)</f>
        <v>0</v>
      </c>
      <c r="HR270" s="312" t="n">
        <f aca="false">SUMPRODUCT($T$12:$T$265,HR12:HR265)</f>
        <v>0</v>
      </c>
      <c r="HS270" s="312" t="n">
        <f aca="false">SUMPRODUCT($T$12:$T$265,HS12:HS265)</f>
        <v>0</v>
      </c>
      <c r="HT270" s="312" t="n">
        <f aca="false">SUMPRODUCT($T$12:$T$265,HT12:HT265)</f>
        <v>0</v>
      </c>
      <c r="HU270" s="312" t="n">
        <f aca="false">SUMPRODUCT($T$12:$T$265,HU12:HU265)</f>
        <v>0</v>
      </c>
      <c r="HV270" s="312" t="n">
        <f aca="false">SUMPRODUCT($T$12:$T$265,HV12:HV265)</f>
        <v>0</v>
      </c>
      <c r="HW270" s="312" t="n">
        <f aca="false">SUMPRODUCT($T$12:$T$265,HW12:HW265)</f>
        <v>0</v>
      </c>
      <c r="HX270" s="312" t="n">
        <f aca="false">SUMPRODUCT($T$12:$T$265,HX12:HX265)</f>
        <v>0</v>
      </c>
      <c r="HY270" s="312" t="n">
        <f aca="false">SUMPRODUCT($T$12:$T$265,HY12:HY265)</f>
        <v>0</v>
      </c>
      <c r="HZ270" s="312" t="n">
        <f aca="false">SUMPRODUCT($T$12:$T$265,HZ12:HZ265)</f>
        <v>0</v>
      </c>
      <c r="IA270" s="312" t="n">
        <f aca="false">SUMPRODUCT($T$12:$T$265,IA12:IA265)</f>
        <v>0</v>
      </c>
      <c r="IB270" s="312" t="n">
        <f aca="false">SUMPRODUCT($T$12:$T$265,IB12:IB265)</f>
        <v>0</v>
      </c>
      <c r="IC270" s="312" t="n">
        <f aca="false">SUMPRODUCT($T$12:$T$265,IC12:IC265)</f>
        <v>0</v>
      </c>
      <c r="ID270" s="312" t="n">
        <f aca="false">SUMPRODUCT($T$12:$T$265,ID12:ID265)</f>
        <v>0</v>
      </c>
      <c r="IE270" s="312" t="n">
        <f aca="false">SUMPRODUCT($T$12:$T$265,IE12:IE265)</f>
        <v>0</v>
      </c>
      <c r="IF270" s="312" t="n">
        <f aca="false">SUMPRODUCT($T$12:$T$265,IF12:IF265)</f>
        <v>0</v>
      </c>
      <c r="IG270" s="312" t="n">
        <f aca="false">SUMPRODUCT($T$12:$T$265,IG12:IG265)</f>
        <v>0</v>
      </c>
      <c r="IH270" s="312" t="n">
        <f aca="false">SUMPRODUCT($T$12:$T$265,IH12:IH265)</f>
        <v>0</v>
      </c>
      <c r="II270" s="312" t="n">
        <f aca="false">SUMPRODUCT($T$12:$T$265,II12:II265)</f>
        <v>0</v>
      </c>
      <c r="IJ270" s="312" t="n">
        <f aca="false">SUMPRODUCT($T$12:$T$265,IJ12:IJ265)</f>
        <v>0</v>
      </c>
      <c r="IK270" s="312" t="n">
        <f aca="false">SUMPRODUCT($T$12:$T$265,IK12:IK265)</f>
        <v>0</v>
      </c>
      <c r="IL270" s="312" t="n">
        <f aca="false">SUMPRODUCT($T$12:$T$265,IL12:IL265)</f>
        <v>0</v>
      </c>
      <c r="IM270" s="312" t="n">
        <f aca="false">SUMPRODUCT($T$12:$T$265,IM12:IM265)</f>
        <v>0</v>
      </c>
      <c r="IN270" s="312" t="n">
        <f aca="false">SUMPRODUCT($T$12:$T$265,IN12:IN265)</f>
        <v>0</v>
      </c>
      <c r="IO270" s="312" t="n">
        <f aca="false">SUMPRODUCT($T$12:$T$265,IO12:IO265)</f>
        <v>0</v>
      </c>
      <c r="IP270" s="312" t="n">
        <f aca="false">SUMPRODUCT($T$12:$T$265,IP12:IP265)</f>
        <v>0</v>
      </c>
      <c r="IQ270" s="312" t="n">
        <f aca="false">SUMPRODUCT($T$12:$T$265,IQ12:IQ265)</f>
        <v>0</v>
      </c>
      <c r="IR270" s="312" t="n">
        <f aca="false">SUMPRODUCT($T$12:$T$265,IR12:IR265)</f>
        <v>0</v>
      </c>
      <c r="IS270" s="312" t="n">
        <f aca="false">SUMPRODUCT($T$12:$T$265,IS12:IS265)</f>
        <v>0</v>
      </c>
      <c r="IT270" s="312" t="n">
        <f aca="false">SUMPRODUCT($T$12:$T$265,IT12:IT265)</f>
        <v>0</v>
      </c>
      <c r="IU270" s="312" t="n">
        <f aca="false">SUMPRODUCT($T$12:$T$265,IU12:IU265)</f>
        <v>0</v>
      </c>
      <c r="IV270" s="312" t="n">
        <f aca="false">SUMPRODUCT($T$12:$T$265,IV12:IV265)</f>
        <v>0</v>
      </c>
      <c r="IW270" s="312" t="n">
        <f aca="false">SUMPRODUCT($T$12:$T$265,IW12:IW265)</f>
        <v>0</v>
      </c>
      <c r="IX270" s="312" t="n">
        <f aca="false">SUMPRODUCT($T$12:$T$265,IX12:IX265)</f>
        <v>0</v>
      </c>
      <c r="IY270" s="312" t="n">
        <f aca="false">SUMPRODUCT($T$12:$T$265,IY12:IY265)</f>
        <v>0</v>
      </c>
      <c r="IZ270" s="312" t="n">
        <f aca="false">SUMPRODUCT($T$12:$T$265,IZ12:IZ265)</f>
        <v>0</v>
      </c>
      <c r="JA270" s="312" t="n">
        <f aca="false">SUMPRODUCT($T$12:$T$265,JA12:JA265)</f>
        <v>0</v>
      </c>
      <c r="JB270" s="312" t="n">
        <f aca="false">SUMPRODUCT($T$12:$T$265,JB12:JB265)</f>
        <v>0</v>
      </c>
      <c r="JC270" s="312" t="n">
        <f aca="false">SUMPRODUCT($T$12:$T$265,JC12:JC265)</f>
        <v>0</v>
      </c>
      <c r="JD270" s="312" t="n">
        <f aca="false">SUMPRODUCT($T$12:$T$265,JD12:JD265)</f>
        <v>0</v>
      </c>
      <c r="JE270" s="312" t="n">
        <f aca="false">SUMPRODUCT($T$12:$T$265,JE12:JE265)</f>
        <v>0</v>
      </c>
      <c r="JF270" s="312" t="n">
        <f aca="false">SUMPRODUCT($T$12:$T$265,JF12:JF265)</f>
        <v>0</v>
      </c>
      <c r="JG270" s="312" t="n">
        <f aca="false">SUMPRODUCT($T$12:$T$265,JG12:JG265)</f>
        <v>0</v>
      </c>
      <c r="JH270" s="312" t="n">
        <f aca="false">SUMPRODUCT($T$12:$T$265,JH12:JH265)</f>
        <v>0</v>
      </c>
      <c r="JI270" s="312" t="n">
        <f aca="false">SUMPRODUCT($T$12:$T$265,JI12:JI265)</f>
        <v>0</v>
      </c>
      <c r="JJ270" s="312" t="n">
        <f aca="false">SUMPRODUCT($T$12:$T$265,JJ12:JJ265)</f>
        <v>0</v>
      </c>
      <c r="JK270" s="312" t="n">
        <f aca="false">SUMPRODUCT($T$12:$T$265,JK12:JK265)</f>
        <v>0</v>
      </c>
      <c r="JL270" s="312" t="n">
        <f aca="false">SUMPRODUCT($T$12:$T$265,JL12:JL265)</f>
        <v>0</v>
      </c>
      <c r="JM270" s="312" t="n">
        <f aca="false">SUMPRODUCT($T$12:$T$265,JM12:JM265)</f>
        <v>0</v>
      </c>
      <c r="JN270" s="312" t="n">
        <f aca="false">SUMPRODUCT($T$12:$T$265,JN12:JN265)</f>
        <v>0</v>
      </c>
      <c r="JO270" s="312" t="n">
        <f aca="false">SUMPRODUCT($T$12:$T$265,JO12:JO265)</f>
        <v>0</v>
      </c>
      <c r="JP270" s="312" t="n">
        <f aca="false">SUMPRODUCT($T$12:$T$265,JP12:JP265)</f>
        <v>0</v>
      </c>
      <c r="JQ270" s="312" t="n">
        <f aca="false">SUMPRODUCT($T$12:$T$265,JQ12:JQ265)</f>
        <v>0</v>
      </c>
      <c r="JR270" s="312" t="n">
        <f aca="false">SUMPRODUCT($T$12:$T$265,JR12:JR265)</f>
        <v>0</v>
      </c>
      <c r="JS270" s="312" t="n">
        <f aca="false">SUMPRODUCT($T$12:$T$265,JS12:JS265)</f>
        <v>0</v>
      </c>
      <c r="JT270" s="312" t="n">
        <f aca="false">SUMPRODUCT($T$12:$T$265,JT12:JT265)</f>
        <v>0</v>
      </c>
      <c r="JU270" s="312" t="n">
        <f aca="false">SUMPRODUCT($T$12:$T$265,JU12:JU265)</f>
        <v>0</v>
      </c>
      <c r="JV270" s="312" t="n">
        <f aca="false">SUMPRODUCT($T$12:$T$265,JV12:JV265)</f>
        <v>0</v>
      </c>
      <c r="JW270" s="312" t="n">
        <f aca="false">SUMPRODUCT($T$12:$T$265,JW12:JW265)</f>
        <v>0</v>
      </c>
      <c r="JX270" s="312" t="n">
        <f aca="false">SUMPRODUCT($T$12:$T$265,JX12:JX265)</f>
        <v>0</v>
      </c>
      <c r="JY270" s="312" t="n">
        <f aca="false">SUMPRODUCT($T$12:$T$265,JY12:JY265)</f>
        <v>0</v>
      </c>
      <c r="JZ270" s="312" t="n">
        <f aca="false">SUMPRODUCT($T$12:$T$265,JZ12:JZ265)</f>
        <v>0</v>
      </c>
      <c r="KA270" s="312" t="n">
        <f aca="false">SUMPRODUCT($T$12:$T$265,KA12:KA265)</f>
        <v>0</v>
      </c>
      <c r="KB270" s="312" t="n">
        <f aca="false">SUMPRODUCT($T$12:$T$265,KB12:KB265)</f>
        <v>0</v>
      </c>
      <c r="KC270" s="312" t="n">
        <f aca="false">SUMPRODUCT($T$12:$T$265,KC12:KC265)</f>
        <v>0</v>
      </c>
      <c r="KD270" s="312" t="n">
        <f aca="false">SUMPRODUCT($T$12:$T$265,KD12:KD265)</f>
        <v>0</v>
      </c>
      <c r="KE270" s="312" t="n">
        <f aca="false">SUMPRODUCT($T$12:$T$265,KE12:KE265)</f>
        <v>0</v>
      </c>
      <c r="KF270" s="312" t="n">
        <f aca="false">SUMPRODUCT($T$12:$T$265,KF12:KF265)</f>
        <v>0</v>
      </c>
      <c r="KG270" s="312" t="n">
        <f aca="false">SUMPRODUCT($T$12:$T$265,KG12:KG265)</f>
        <v>0</v>
      </c>
      <c r="KH270" s="312" t="n">
        <f aca="false">SUMPRODUCT($T$12:$T$265,KH12:KH265)</f>
        <v>0</v>
      </c>
      <c r="KI270" s="312" t="n">
        <f aca="false">SUMPRODUCT($T$12:$T$265,KI12:KI265)</f>
        <v>0</v>
      </c>
      <c r="KJ270" s="312" t="n">
        <f aca="false">SUMPRODUCT($T$12:$T$265,KJ12:KJ265)</f>
        <v>0</v>
      </c>
      <c r="KK270" s="312" t="n">
        <f aca="false">SUMPRODUCT($T$12:$T$265,KK12:KK265)</f>
        <v>0</v>
      </c>
      <c r="KL270" s="312" t="n">
        <f aca="false">SUMPRODUCT($T$12:$T$265,KL12:KL265)</f>
        <v>0</v>
      </c>
      <c r="KM270" s="312" t="n">
        <f aca="false">SUMPRODUCT($T$12:$T$265,KM12:KM265)</f>
        <v>0</v>
      </c>
      <c r="KN270" s="312" t="n">
        <f aca="false">SUMPRODUCT($T$12:$T$265,KN12:KN265)</f>
        <v>0</v>
      </c>
      <c r="KO270" s="312" t="n">
        <f aca="false">SUMPRODUCT($T$12:$T$265,KO12:KO265)</f>
        <v>0</v>
      </c>
      <c r="KP270" s="312" t="n">
        <f aca="false">SUMPRODUCT($T$12:$T$265,KP12:KP265)</f>
        <v>0</v>
      </c>
      <c r="KQ270" s="312" t="n">
        <f aca="false">SUMPRODUCT($T$12:$T$265,KQ12:KQ265)</f>
        <v>0</v>
      </c>
      <c r="KR270" s="312" t="n">
        <f aca="false">SUMPRODUCT($T$12:$T$265,KR12:KR265)</f>
        <v>0</v>
      </c>
      <c r="KS270" s="312" t="n">
        <f aca="false">SUMPRODUCT($T$12:$T$265,KS12:KS265)</f>
        <v>0</v>
      </c>
      <c r="KT270" s="312" t="n">
        <f aca="false">SUMPRODUCT($T$12:$T$265,KT12:KT265)</f>
        <v>0</v>
      </c>
      <c r="KU270" s="312" t="n">
        <f aca="false">SUMPRODUCT($T$12:$T$265,KU12:KU265)</f>
        <v>0</v>
      </c>
      <c r="KV270" s="312" t="n">
        <f aca="false">SUMPRODUCT($T$12:$T$265,KV12:KV265)</f>
        <v>0</v>
      </c>
      <c r="KW270" s="312" t="n">
        <f aca="false">SUMPRODUCT($T$12:$T$265,KW12:KW265)</f>
        <v>0</v>
      </c>
      <c r="KX270" s="312" t="n">
        <f aca="false">SUMPRODUCT($T$12:$T$265,KX12:KX265)</f>
        <v>0</v>
      </c>
      <c r="KY270" s="312" t="n">
        <f aca="false">SUMPRODUCT($T$12:$T$265,KY12:KY265)</f>
        <v>0</v>
      </c>
      <c r="KZ270" s="312" t="n">
        <f aca="false">SUMPRODUCT($T$12:$T$265,KZ12:KZ265)</f>
        <v>0</v>
      </c>
      <c r="LA270" s="312" t="n">
        <f aca="false">SUMPRODUCT($T$12:$T$265,LA12:LA265)</f>
        <v>0</v>
      </c>
      <c r="LB270" s="312" t="n">
        <f aca="false">SUMPRODUCT($T$12:$T$265,LB12:LB265)</f>
        <v>0</v>
      </c>
      <c r="LC270" s="312" t="n">
        <f aca="false">SUMPRODUCT($T$12:$T$265,LC12:LC265)</f>
        <v>0</v>
      </c>
      <c r="LD270" s="312" t="n">
        <f aca="false">SUMPRODUCT($T$12:$T$265,LD12:LD265)</f>
        <v>0</v>
      </c>
      <c r="LE270" s="312" t="n">
        <f aca="false">SUMPRODUCT($T$12:$T$265,LE12:LE265)</f>
        <v>0</v>
      </c>
      <c r="LF270" s="312" t="n">
        <f aca="false">SUMPRODUCT($T$12:$T$265,LF12:LF265)</f>
        <v>0</v>
      </c>
      <c r="LG270" s="312" t="n">
        <f aca="false">SUMPRODUCT($T$12:$T$265,LG12:LG265)</f>
        <v>0</v>
      </c>
      <c r="LH270" s="312" t="n">
        <f aca="false">SUMPRODUCT($T$12:$T$265,LH12:LH265)</f>
        <v>0</v>
      </c>
      <c r="LI270" s="312" t="n">
        <f aca="false">SUMPRODUCT($T$12:$T$265,LI12:LI265)</f>
        <v>0</v>
      </c>
      <c r="LJ270" s="312" t="n">
        <f aca="false">SUMPRODUCT($T$12:$T$265,LJ12:LJ265)</f>
        <v>0</v>
      </c>
      <c r="LK270" s="312" t="n">
        <f aca="false">SUMPRODUCT($T$12:$T$265,LK12:LK265)</f>
        <v>0</v>
      </c>
      <c r="LL270" s="312" t="n">
        <f aca="false">SUMPRODUCT($T$12:$T$265,LL12:LL265)</f>
        <v>0</v>
      </c>
      <c r="LM270" s="312" t="n">
        <f aca="false">SUMPRODUCT($T$12:$T$265,LM12:LM265)</f>
        <v>0</v>
      </c>
      <c r="LN270" s="312" t="n">
        <f aca="false">SUMPRODUCT($T$12:$T$265,LN12:LN265)</f>
        <v>0</v>
      </c>
      <c r="LO270" s="312" t="n">
        <f aca="false">SUMPRODUCT($T$12:$T$265,LO12:LO265)</f>
        <v>0</v>
      </c>
      <c r="LP270" s="312" t="n">
        <f aca="false">SUMPRODUCT($T$12:$T$265,LP12:LP265)</f>
        <v>0</v>
      </c>
      <c r="LQ270" s="312" t="n">
        <f aca="false">SUMPRODUCT($T$12:$T$265,LQ12:LQ265)</f>
        <v>0</v>
      </c>
      <c r="LR270" s="312" t="n">
        <f aca="false">SUMPRODUCT($T$12:$T$265,LR12:LR265)</f>
        <v>0</v>
      </c>
      <c r="LS270" s="312" t="n">
        <f aca="false">SUMPRODUCT($T$12:$T$265,LS12:LS265)</f>
        <v>0</v>
      </c>
      <c r="LT270" s="312" t="n">
        <f aca="false">SUMPRODUCT($T$12:$T$265,LT12:LT265)</f>
        <v>0</v>
      </c>
      <c r="LU270" s="312" t="n">
        <f aca="false">SUMPRODUCT($T$12:$T$265,LU12:LU265)</f>
        <v>0</v>
      </c>
      <c r="LV270" s="312" t="n">
        <f aca="false">SUMPRODUCT($T$12:$T$265,LV12:LV265)</f>
        <v>0</v>
      </c>
      <c r="LW270" s="312" t="n">
        <f aca="false">SUMPRODUCT($T$12:$T$265,LW12:LW265)</f>
        <v>0</v>
      </c>
      <c r="LX270" s="312" t="n">
        <f aca="false">SUMPRODUCT($T$12:$T$265,LX12:LX265)</f>
        <v>0</v>
      </c>
      <c r="LY270" s="312" t="n">
        <f aca="false">SUMPRODUCT($T$12:$T$265,LY12:LY265)</f>
        <v>0</v>
      </c>
      <c r="LZ270" s="312" t="n">
        <f aca="false">SUMPRODUCT($T$12:$T$265,LZ12:LZ265)</f>
        <v>0</v>
      </c>
      <c r="MA270" s="312" t="n">
        <f aca="false">SUMPRODUCT($T$12:$T$265,MA12:MA265)</f>
        <v>0</v>
      </c>
      <c r="MB270" s="312" t="n">
        <f aca="false">SUMPRODUCT($T$12:$T$265,MB12:MB265)</f>
        <v>0</v>
      </c>
      <c r="MC270" s="312" t="n">
        <f aca="false">SUMPRODUCT($T$12:$T$265,MC12:MC265)</f>
        <v>0</v>
      </c>
      <c r="MD270" s="312" t="n">
        <f aca="false">SUMPRODUCT($T$12:$T$265,MD12:MD265)</f>
        <v>0</v>
      </c>
      <c r="ME270" s="312" t="n">
        <f aca="false">SUMPRODUCT($T$12:$T$265,ME12:ME265)</f>
        <v>0</v>
      </c>
      <c r="MF270" s="312" t="n">
        <f aca="false">SUMPRODUCT($T$12:$T$265,MF12:MF265)</f>
        <v>0</v>
      </c>
      <c r="MG270" s="312" t="n">
        <f aca="false">SUMPRODUCT($T$12:$T$265,MG12:MG265)</f>
        <v>0</v>
      </c>
      <c r="MH270" s="312" t="n">
        <f aca="false">SUMPRODUCT($T$12:$T$265,MH12:MH265)</f>
        <v>0</v>
      </c>
      <c r="MI270" s="312" t="n">
        <f aca="false">SUMPRODUCT($T$12:$T$265,MI12:MI265)</f>
        <v>0</v>
      </c>
      <c r="MJ270" s="312" t="n">
        <f aca="false">SUMPRODUCT($T$12:$T$265,MJ12:MJ265)</f>
        <v>0</v>
      </c>
      <c r="MK270" s="312" t="n">
        <f aca="false">SUMPRODUCT($T$12:$T$265,MK12:MK265)</f>
        <v>0</v>
      </c>
      <c r="ML270" s="312" t="n">
        <f aca="false">SUMPRODUCT($T$12:$T$265,ML12:ML265)</f>
        <v>0</v>
      </c>
      <c r="MM270" s="312" t="n">
        <f aca="false">SUMPRODUCT($T$12:$T$265,MM12:MM265)</f>
        <v>0</v>
      </c>
      <c r="MN270" s="312" t="n">
        <f aca="false">SUMPRODUCT($T$12:$T$265,MN12:MN265)</f>
        <v>0</v>
      </c>
      <c r="MO270" s="312" t="n">
        <f aca="false">SUMPRODUCT($T$12:$T$265,MO12:MO265)</f>
        <v>0</v>
      </c>
      <c r="MP270" s="312" t="n">
        <f aca="false">SUMPRODUCT($T$12:$T$265,MP12:MP265)</f>
        <v>0</v>
      </c>
      <c r="MQ270" s="312" t="n">
        <f aca="false">SUMPRODUCT($T$12:$T$265,MQ12:MQ265)</f>
        <v>0</v>
      </c>
      <c r="MR270" s="312" t="n">
        <f aca="false">SUMPRODUCT($T$12:$T$265,MR12:MR265)</f>
        <v>0</v>
      </c>
      <c r="MS270" s="312" t="n">
        <f aca="false">SUMPRODUCT($T$12:$T$265,MS12:MS265)</f>
        <v>0</v>
      </c>
      <c r="MT270" s="312" t="n">
        <f aca="false">SUMPRODUCT($T$12:$T$265,MT12:MT265)</f>
        <v>0</v>
      </c>
      <c r="MU270" s="312" t="n">
        <f aca="false">SUMPRODUCT($T$12:$T$265,MU12:MU265)</f>
        <v>0</v>
      </c>
      <c r="MV270" s="312" t="n">
        <f aca="false">SUMPRODUCT($T$12:$T$265,MV12:MV265)</f>
        <v>0</v>
      </c>
      <c r="MW270" s="312" t="n">
        <f aca="false">SUMPRODUCT($T$12:$T$265,MW12:MW265)</f>
        <v>0</v>
      </c>
      <c r="MX270" s="312" t="n">
        <f aca="false">SUMPRODUCT($T$12:$T$265,MX12:MX265)</f>
        <v>0</v>
      </c>
      <c r="MY270" s="312" t="n">
        <f aca="false">SUMPRODUCT($T$12:$T$265,MY12:MY265)</f>
        <v>0</v>
      </c>
      <c r="MZ270" s="312" t="n">
        <f aca="false">SUMPRODUCT($T$12:$T$265,MZ12:MZ265)</f>
        <v>0</v>
      </c>
      <c r="NA270" s="312" t="n">
        <f aca="false">SUMPRODUCT($T$12:$T$265,NA12:NA265)</f>
        <v>0</v>
      </c>
      <c r="NB270" s="312" t="n">
        <f aca="false">SUMPRODUCT($T$12:$T$265,NB12:NB265)</f>
        <v>0</v>
      </c>
      <c r="NC270" s="312" t="n">
        <f aca="false">SUMPRODUCT($T$12:$T$265,NC12:NC265)</f>
        <v>0</v>
      </c>
      <c r="ND270" s="312" t="n">
        <f aca="false">SUMPRODUCT($T$12:$T$265,ND12:ND265)</f>
        <v>0</v>
      </c>
      <c r="NE270" s="312" t="n">
        <f aca="false">SUMPRODUCT($T$12:$T$265,NE12:NE265)</f>
        <v>0</v>
      </c>
      <c r="NF270" s="312" t="n">
        <f aca="false">SUMPRODUCT($T$12:$T$265,NF12:NF265)</f>
        <v>0</v>
      </c>
      <c r="NG270" s="312" t="n">
        <f aca="false">SUMPRODUCT($T$12:$T$265,NG12:NG265)</f>
        <v>0</v>
      </c>
      <c r="NH270" s="312" t="n">
        <f aca="false">SUMPRODUCT($T$12:$T$265,NH12:NH265)</f>
        <v>0</v>
      </c>
      <c r="NI270" s="312" t="n">
        <f aca="false">SUMPRODUCT($T$12:$T$265,NI12:NI265)</f>
        <v>0</v>
      </c>
      <c r="NJ270" s="312" t="n">
        <f aca="false">SUMPRODUCT($T$12:$T$265,NJ12:NJ265)</f>
        <v>0</v>
      </c>
      <c r="NK270" s="312" t="n">
        <f aca="false">SUMPRODUCT($T$12:$T$265,NK12:NK265)</f>
        <v>0</v>
      </c>
      <c r="NL270" s="312" t="n">
        <f aca="false">SUMPRODUCT($T$12:$T$265,NL12:NL265)</f>
        <v>0</v>
      </c>
      <c r="NM270" s="312" t="n">
        <f aca="false">SUMPRODUCT($T$12:$T$265,NM12:NM265)</f>
        <v>0</v>
      </c>
      <c r="NN270" s="312" t="n">
        <f aca="false">SUMPRODUCT($T$12:$T$265,NN12:NN265)</f>
        <v>0</v>
      </c>
      <c r="NO270" s="312" t="n">
        <f aca="false">SUMPRODUCT($T$12:$T$265,NO12:NO265)</f>
        <v>0</v>
      </c>
      <c r="NP270" s="312" t="n">
        <f aca="false">SUMPRODUCT($T$12:$T$265,NP12:NP265)</f>
        <v>0</v>
      </c>
      <c r="NQ270" s="312" t="n">
        <f aca="false">SUMPRODUCT($T$12:$T$265,NQ12:NQ265)</f>
        <v>0</v>
      </c>
      <c r="NR270" s="312" t="n">
        <f aca="false">SUMPRODUCT($T$12:$T$265,NR12:NR265)</f>
        <v>0</v>
      </c>
      <c r="NS270" s="312" t="n">
        <f aca="false">SUMPRODUCT($T$12:$T$265,NS12:NS265)</f>
        <v>0</v>
      </c>
      <c r="NT270" s="312" t="n">
        <f aca="false">SUMPRODUCT($T$12:$T$265,NT12:NT265)</f>
        <v>0</v>
      </c>
      <c r="NU270" s="312" t="n">
        <f aca="false">SUMPRODUCT($T$12:$T$265,NU12:NU265)</f>
        <v>0</v>
      </c>
      <c r="NV270" s="312" t="n">
        <f aca="false">SUMPRODUCT($T$12:$T$265,NV12:NV265)</f>
        <v>0</v>
      </c>
      <c r="NW270" s="312" t="n">
        <f aca="false">SUMPRODUCT($T$12:$T$265,NW12:NW265)</f>
        <v>0</v>
      </c>
      <c r="NX270" s="312" t="n">
        <f aca="false">SUMPRODUCT($T$12:$T$265,NX12:NX265)</f>
        <v>0</v>
      </c>
      <c r="NY270" s="312" t="n">
        <f aca="false">SUMPRODUCT($T$12:$T$265,NY12:NY265)</f>
        <v>0</v>
      </c>
      <c r="NZ270" s="312" t="n">
        <f aca="false">SUMPRODUCT($T$12:$T$265,NZ12:NZ265)</f>
        <v>0</v>
      </c>
      <c r="OA270" s="312" t="n">
        <f aca="false">SUMPRODUCT($T$12:$T$265,OA12:OA265)</f>
        <v>0</v>
      </c>
      <c r="OB270" s="312" t="n">
        <f aca="false">SUMPRODUCT($T$12:$T$265,OB12:OB265)</f>
        <v>0</v>
      </c>
      <c r="OC270" s="312" t="n">
        <f aca="false">SUMPRODUCT($T$12:$T$265,OC12:OC265)</f>
        <v>0</v>
      </c>
      <c r="OD270" s="312" t="n">
        <f aca="false">SUMPRODUCT($T$12:$T$265,OD12:OD265)</f>
        <v>0</v>
      </c>
      <c r="OE270" s="312" t="n">
        <f aca="false">SUMPRODUCT($T$12:$T$265,OE12:OE265)</f>
        <v>0</v>
      </c>
      <c r="OF270" s="312" t="n">
        <f aca="false">SUMPRODUCT($T$12:$T$265,OF12:OF265)</f>
        <v>0</v>
      </c>
      <c r="OG270" s="312" t="n">
        <f aca="false">SUMPRODUCT($T$12:$T$265,OG12:OG265)</f>
        <v>0</v>
      </c>
      <c r="OH270" s="312" t="n">
        <f aca="false">SUMPRODUCT($T$12:$T$265,OH12:OH265)</f>
        <v>0</v>
      </c>
      <c r="OI270" s="312" t="n">
        <f aca="false">SUMPRODUCT($T$12:$T$265,OI12:OI265)</f>
        <v>0</v>
      </c>
      <c r="OJ270" s="312" t="n">
        <f aca="false">SUMPRODUCT($T$12:$T$265,OJ12:OJ265)</f>
        <v>0</v>
      </c>
      <c r="OK270" s="312" t="n">
        <f aca="false">SUMPRODUCT($T$12:$T$265,OK12:OK265)</f>
        <v>0</v>
      </c>
      <c r="OL270" s="312" t="n">
        <f aca="false">SUMPRODUCT($T$12:$T$265,OL12:OL265)</f>
        <v>0</v>
      </c>
      <c r="OM270" s="312" t="n">
        <f aca="false">SUMPRODUCT($T$12:$T$265,OM12:OM265)</f>
        <v>0</v>
      </c>
      <c r="ON270" s="312" t="n">
        <f aca="false">SUMPRODUCT($T$12:$T$265,ON12:ON265)</f>
        <v>0</v>
      </c>
      <c r="OO270" s="312" t="n">
        <f aca="false">SUMPRODUCT($T$12:$T$265,OO12:OO265)</f>
        <v>0</v>
      </c>
      <c r="OP270" s="312" t="n">
        <f aca="false">SUMPRODUCT($T$12:$T$265,OP12:OP265)</f>
        <v>0</v>
      </c>
      <c r="OQ270" s="312" t="n">
        <f aca="false">SUMPRODUCT($T$12:$T$265,OQ12:OQ265)</f>
        <v>0</v>
      </c>
      <c r="OR270" s="312" t="n">
        <f aca="false">SUMPRODUCT($T$12:$T$265,OR12:OR265)</f>
        <v>0</v>
      </c>
      <c r="OS270" s="312" t="n">
        <f aca="false">SUMPRODUCT($T$12:$T$265,OS12:OS265)</f>
        <v>0</v>
      </c>
      <c r="OT270" s="312" t="n">
        <f aca="false">SUMPRODUCT($T$12:$T$265,OT12:OT265)</f>
        <v>0</v>
      </c>
      <c r="OU270" s="312" t="n">
        <f aca="false">SUMPRODUCT($T$12:$T$265,OU12:OU265)</f>
        <v>0</v>
      </c>
      <c r="OV270" s="312" t="n">
        <f aca="false">SUMPRODUCT($T$12:$T$265,OV12:OV265)</f>
        <v>0</v>
      </c>
      <c r="OW270" s="312" t="n">
        <f aca="false">SUMPRODUCT($T$12:$T$265,OW12:OW265)</f>
        <v>0</v>
      </c>
      <c r="OX270" s="312" t="n">
        <f aca="false">SUMPRODUCT($T$12:$T$265,OX12:OX265)</f>
        <v>0</v>
      </c>
      <c r="OY270" s="312" t="n">
        <f aca="false">SUMPRODUCT($T$12:$T$265,OY12:OY265)</f>
        <v>0</v>
      </c>
      <c r="OZ270" s="312" t="n">
        <f aca="false">SUMPRODUCT($T$12:$T$265,OZ12:OZ265)</f>
        <v>0</v>
      </c>
      <c r="PA270" s="312" t="n">
        <f aca="false">SUMPRODUCT($T$12:$T$265,PA12:PA265)</f>
        <v>0</v>
      </c>
      <c r="PB270" s="312" t="n">
        <f aca="false">SUMPRODUCT($T$12:$T$265,PB12:PB265)</f>
        <v>0</v>
      </c>
      <c r="PC270" s="312" t="n">
        <f aca="false">SUMPRODUCT($T$12:$T$265,PC12:PC265)</f>
        <v>0</v>
      </c>
      <c r="PD270" s="312" t="n">
        <f aca="false">SUMPRODUCT($T$12:$T$265,PD12:PD265)</f>
        <v>0</v>
      </c>
      <c r="PE270" s="312" t="n">
        <f aca="false">SUMPRODUCT($T$12:$T$265,PE12:PE265)</f>
        <v>0</v>
      </c>
      <c r="PF270" s="312" t="n">
        <f aca="false">SUMPRODUCT($T$12:$T$265,PF12:PF265)</f>
        <v>0</v>
      </c>
      <c r="PG270" s="312" t="n">
        <f aca="false">SUMPRODUCT($T$12:$T$265,PG12:PG265)</f>
        <v>0</v>
      </c>
      <c r="PH270" s="312" t="n">
        <f aca="false">SUMPRODUCT($T$12:$T$265,PH12:PH265)</f>
        <v>0</v>
      </c>
      <c r="PI270" s="312" t="n">
        <f aca="false">SUMPRODUCT($T$12:$T$265,PI12:PI265)</f>
        <v>0</v>
      </c>
      <c r="PJ270" s="312" t="n">
        <f aca="false">SUMPRODUCT($T$12:$T$265,PJ12:PJ265)</f>
        <v>0</v>
      </c>
      <c r="PK270" s="312" t="n">
        <f aca="false">SUMPRODUCT($T$12:$T$265,PK12:PK265)</f>
        <v>0</v>
      </c>
      <c r="PL270" s="312" t="n">
        <f aca="false">SUMPRODUCT($T$12:$T$265,PL12:PL265)</f>
        <v>0</v>
      </c>
      <c r="PM270" s="312" t="n">
        <f aca="false">SUMPRODUCT($T$12:$T$265,PM12:PM265)</f>
        <v>0</v>
      </c>
      <c r="PN270" s="312" t="n">
        <f aca="false">SUMPRODUCT($T$12:$T$265,PN12:PN265)</f>
        <v>0</v>
      </c>
      <c r="PO270" s="312" t="n">
        <f aca="false">SUMPRODUCT($T$12:$T$265,PO12:PO265)</f>
        <v>0</v>
      </c>
      <c r="PP270" s="312" t="n">
        <f aca="false">SUMPRODUCT($T$12:$T$265,PP12:PP265)</f>
        <v>0</v>
      </c>
      <c r="PQ270" s="312" t="n">
        <f aca="false">SUMPRODUCT($T$12:$T$265,PQ12:PQ265)</f>
        <v>0</v>
      </c>
      <c r="PR270" s="312" t="n">
        <f aca="false">SUMPRODUCT($T$12:$T$265,PR12:PR265)</f>
        <v>0</v>
      </c>
      <c r="PS270" s="312" t="n">
        <f aca="false">SUMPRODUCT($T$12:$T$265,PS12:PS265)</f>
        <v>0</v>
      </c>
      <c r="PT270" s="312" t="n">
        <f aca="false">SUMPRODUCT($T$12:$T$265,PT12:PT265)</f>
        <v>0</v>
      </c>
      <c r="PU270" s="312" t="n">
        <f aca="false">SUMPRODUCT($T$12:$T$265,PU12:PU265)</f>
        <v>0</v>
      </c>
      <c r="PV270" s="312" t="n">
        <f aca="false">SUMPRODUCT($T$12:$T$265,PV12:PV265)</f>
        <v>0</v>
      </c>
      <c r="PW270" s="312" t="n">
        <f aca="false">SUMPRODUCT($T$12:$T$265,PW12:PW265)</f>
        <v>0</v>
      </c>
      <c r="PX270" s="312" t="n">
        <f aca="false">SUMPRODUCT($T$12:$T$265,PX12:PX265)</f>
        <v>0</v>
      </c>
      <c r="PY270" s="312" t="n">
        <f aca="false">SUMPRODUCT($T$12:$T$265,PY12:PY265)</f>
        <v>0</v>
      </c>
      <c r="PZ270" s="312" t="n">
        <f aca="false">SUMPRODUCT($T$12:$T$265,PZ12:PZ265)</f>
        <v>0</v>
      </c>
      <c r="QA270" s="312" t="n">
        <f aca="false">SUMPRODUCT($T$12:$T$265,QA12:QA265)</f>
        <v>0</v>
      </c>
      <c r="QB270" s="312" t="n">
        <f aca="false">SUMPRODUCT($T$12:$T$265,QB12:QB265)</f>
        <v>0</v>
      </c>
      <c r="QC270" s="312" t="n">
        <f aca="false">SUMPRODUCT($T$12:$T$265,QC12:QC265)</f>
        <v>0</v>
      </c>
      <c r="QD270" s="312" t="n">
        <f aca="false">SUMPRODUCT($T$12:$T$265,QD12:QD265)</f>
        <v>0</v>
      </c>
      <c r="QE270" s="312" t="n">
        <f aca="false">SUMPRODUCT($T$12:$T$265,QE12:QE265)</f>
        <v>0</v>
      </c>
      <c r="QF270" s="312" t="n">
        <f aca="false">SUMPRODUCT($T$12:$T$265,QF12:QF265)</f>
        <v>0</v>
      </c>
      <c r="QG270" s="312" t="n">
        <f aca="false">SUMPRODUCT($T$12:$T$265,QG12:QG265)</f>
        <v>0</v>
      </c>
      <c r="QH270" s="312" t="n">
        <f aca="false">SUMPRODUCT($T$12:$T$265,QH12:QH265)</f>
        <v>0</v>
      </c>
      <c r="QI270" s="312" t="n">
        <f aca="false">SUMPRODUCT($T$12:$T$265,QI12:QI265)</f>
        <v>0</v>
      </c>
      <c r="QJ270" s="312" t="n">
        <f aca="false">SUMPRODUCT($T$12:$T$265,QJ12:QJ265)</f>
        <v>0</v>
      </c>
      <c r="QK270" s="312" t="n">
        <f aca="false">SUMPRODUCT($T$12:$T$265,QK12:QK265)</f>
        <v>0</v>
      </c>
      <c r="QL270" s="312" t="n">
        <f aca="false">SUMPRODUCT($T$12:$T$265,QL12:QL265)</f>
        <v>0</v>
      </c>
      <c r="QM270" s="312" t="n">
        <f aca="false">SUMPRODUCT($T$12:$T$265,QM12:QM265)</f>
        <v>0</v>
      </c>
      <c r="QN270" s="312" t="n">
        <f aca="false">SUMPRODUCT($T$12:$T$265,QN12:QN265)</f>
        <v>0</v>
      </c>
      <c r="QO270" s="312" t="n">
        <f aca="false">SUMPRODUCT($T$12:$T$265,QO12:QO265)</f>
        <v>0</v>
      </c>
      <c r="QP270" s="312" t="n">
        <f aca="false">SUMPRODUCT($T$12:$T$265,QP12:QP265)</f>
        <v>0</v>
      </c>
      <c r="QQ270" s="312" t="n">
        <f aca="false">SUMPRODUCT($T$12:$T$265,QQ12:QQ265)</f>
        <v>0</v>
      </c>
      <c r="QR270" s="312" t="n">
        <f aca="false">SUMPRODUCT($T$12:$T$265,QR12:QR265)</f>
        <v>0</v>
      </c>
      <c r="QS270" s="312" t="n">
        <f aca="false">SUMPRODUCT($T$12:$T$265,QS12:QS265)</f>
        <v>0</v>
      </c>
      <c r="QT270" s="312" t="n">
        <f aca="false">SUMPRODUCT($T$12:$T$265,QT12:QT265)</f>
        <v>0</v>
      </c>
      <c r="QU270" s="312" t="n">
        <f aca="false">SUMPRODUCT($T$12:$T$265,QU12:QU265)</f>
        <v>0</v>
      </c>
      <c r="QV270" s="312" t="n">
        <f aca="false">SUMPRODUCT($T$12:$T$265,QV12:QV265)</f>
        <v>0</v>
      </c>
      <c r="QW270" s="312" t="n">
        <f aca="false">SUMPRODUCT($T$12:$T$265,QW12:QW265)</f>
        <v>0</v>
      </c>
      <c r="QX270" s="312" t="n">
        <f aca="false">SUMPRODUCT($T$12:$T$265,QX12:QX265)</f>
        <v>0</v>
      </c>
      <c r="QY270" s="312" t="n">
        <f aca="false">SUMPRODUCT($T$12:$T$265,QY12:QY265)</f>
        <v>0</v>
      </c>
      <c r="QZ270" s="312" t="n">
        <f aca="false">SUMPRODUCT($T$12:$T$265,QZ12:QZ265)</f>
        <v>0</v>
      </c>
      <c r="RA270" s="312" t="n">
        <f aca="false">SUMPRODUCT($T$12:$T$265,RA12:RA265)</f>
        <v>0</v>
      </c>
      <c r="RB270" s="312" t="n">
        <f aca="false">SUMPRODUCT($T$12:$T$265,RB12:RB265)</f>
        <v>0</v>
      </c>
      <c r="RC270" s="312" t="n">
        <f aca="false">SUMPRODUCT($T$12:$T$265,RC12:RC265)</f>
        <v>0</v>
      </c>
      <c r="RD270" s="312" t="n">
        <f aca="false">SUMPRODUCT($T$12:$T$265,RD12:RD265)</f>
        <v>0</v>
      </c>
      <c r="RE270" s="312" t="n">
        <f aca="false">SUMPRODUCT($T$12:$T$265,RE12:RE265)</f>
        <v>0</v>
      </c>
      <c r="RF270" s="312" t="n">
        <f aca="false">SUMPRODUCT($T$12:$T$265,RF12:RF265)</f>
        <v>0</v>
      </c>
      <c r="RG270" s="312" t="n">
        <f aca="false">SUMPRODUCT($T$12:$T$265,RG12:RG265)</f>
        <v>0</v>
      </c>
      <c r="RH270" s="312" t="n">
        <f aca="false">SUMPRODUCT($T$12:$T$265,RH12:RH265)</f>
        <v>0</v>
      </c>
      <c r="RI270" s="312" t="n">
        <f aca="false">SUMPRODUCT($T$12:$T$265,RI12:RI265)</f>
        <v>0</v>
      </c>
      <c r="RJ270" s="312" t="n">
        <f aca="false">SUMPRODUCT($T$12:$T$265,RJ12:RJ265)</f>
        <v>0</v>
      </c>
      <c r="RK270" s="312" t="n">
        <f aca="false">SUMPRODUCT($T$12:$T$265,RK12:RK265)</f>
        <v>0</v>
      </c>
      <c r="RL270" s="312" t="n">
        <f aca="false">SUMPRODUCT($T$12:$T$265,RL12:RL265)</f>
        <v>0</v>
      </c>
      <c r="RM270" s="312" t="n">
        <f aca="false">SUMPRODUCT($T$12:$T$265,RM12:RM265)</f>
        <v>0</v>
      </c>
      <c r="RN270" s="312" t="n">
        <f aca="false">SUMPRODUCT($T$12:$T$265,RN12:RN265)</f>
        <v>0</v>
      </c>
      <c r="RO270" s="312" t="n">
        <f aca="false">SUMPRODUCT($T$12:$T$265,RO12:RO265)</f>
        <v>0</v>
      </c>
      <c r="RP270" s="312" t="n">
        <f aca="false">SUMPRODUCT($T$12:$T$265,RP12:RP265)</f>
        <v>0</v>
      </c>
      <c r="RQ270" s="312" t="n">
        <f aca="false">SUMPRODUCT($T$12:$T$265,RQ12:RQ265)</f>
        <v>0</v>
      </c>
      <c r="RR270" s="312" t="n">
        <f aca="false">SUMPRODUCT($T$12:$T$265,RR12:RR265)</f>
        <v>0</v>
      </c>
      <c r="RS270" s="312" t="n">
        <f aca="false">SUMPRODUCT($T$12:$T$265,RS12:RS265)</f>
        <v>0</v>
      </c>
      <c r="RT270" s="312" t="n">
        <f aca="false">SUMPRODUCT($T$12:$T$265,RT12:RT265)</f>
        <v>0</v>
      </c>
      <c r="RU270" s="312" t="n">
        <f aca="false">SUMPRODUCT($T$12:$T$265,RU12:RU265)</f>
        <v>0</v>
      </c>
      <c r="RV270" s="312" t="n">
        <f aca="false">SUMPRODUCT($T$12:$T$265,RV12:RV265)</f>
        <v>0</v>
      </c>
      <c r="RW270" s="312" t="n">
        <f aca="false">SUMPRODUCT($T$12:$T$265,RW12:RW265)</f>
        <v>0</v>
      </c>
      <c r="RX270" s="312" t="n">
        <f aca="false">SUMPRODUCT($T$12:$T$265,RX12:RX265)</f>
        <v>0</v>
      </c>
      <c r="RY270" s="312" t="n">
        <f aca="false">SUMPRODUCT($T$12:$T$265,RY12:RY265)</f>
        <v>0</v>
      </c>
      <c r="RZ270" s="312" t="n">
        <f aca="false">SUMPRODUCT($T$12:$T$265,RZ12:RZ265)</f>
        <v>0</v>
      </c>
      <c r="SA270" s="312" t="n">
        <f aca="false">SUMPRODUCT($T$12:$T$265,SA12:SA265)</f>
        <v>0</v>
      </c>
      <c r="SB270" s="312" t="n">
        <f aca="false">SUMPRODUCT($T$12:$T$265,SB12:SB265)</f>
        <v>0</v>
      </c>
      <c r="SC270" s="312" t="n">
        <f aca="false">SUMPRODUCT($T$12:$T$265,SC12:SC265)</f>
        <v>0</v>
      </c>
      <c r="SD270" s="312" t="n">
        <f aca="false">SUMPRODUCT($T$12:$T$265,SD12:SD265)</f>
        <v>0</v>
      </c>
      <c r="SE270" s="312" t="n">
        <f aca="false">SUMPRODUCT($T$12:$T$265,SE12:SE265)</f>
        <v>0</v>
      </c>
      <c r="SF270" s="312" t="n">
        <f aca="false">SUMPRODUCT($T$12:$T$265,SF12:SF265)</f>
        <v>0</v>
      </c>
      <c r="SG270" s="312" t="n">
        <f aca="false">SUMPRODUCT($T$12:$T$265,SG12:SG265)</f>
        <v>0</v>
      </c>
      <c r="SH270" s="312" t="n">
        <f aca="false">SUMPRODUCT($T$12:$T$265,SH12:SH265)</f>
        <v>0</v>
      </c>
      <c r="SI270" s="312" t="n">
        <f aca="false">SUMPRODUCT($T$12:$T$265,SI12:SI265)</f>
        <v>0</v>
      </c>
      <c r="SJ270" s="312" t="n">
        <f aca="false">SUMPRODUCT($T$12:$T$265,SJ12:SJ265)</f>
        <v>0</v>
      </c>
      <c r="SK270" s="312" t="n">
        <f aca="false">SUMPRODUCT($T$12:$T$265,SK12:SK265)</f>
        <v>0</v>
      </c>
      <c r="SL270" s="312" t="n">
        <f aca="false">SUMPRODUCT($T$12:$T$265,SL12:SL265)</f>
        <v>0</v>
      </c>
      <c r="SM270" s="312" t="n">
        <f aca="false">SUMPRODUCT($T$12:$T$265,SM12:SM265)</f>
        <v>0</v>
      </c>
      <c r="SN270" s="312" t="n">
        <f aca="false">SUMPRODUCT($T$12:$T$265,SN12:SN265)</f>
        <v>0</v>
      </c>
      <c r="SO270" s="312" t="n">
        <f aca="false">SUMPRODUCT($T$12:$T$265,SO12:SO265)</f>
        <v>0</v>
      </c>
      <c r="SP270" s="312" t="n">
        <f aca="false">SUMPRODUCT($T$12:$T$265,SP12:SP265)</f>
        <v>0</v>
      </c>
      <c r="SQ270" s="312" t="n">
        <f aca="false">SUMPRODUCT($T$12:$T$265,SQ12:SQ265)</f>
        <v>0</v>
      </c>
      <c r="SR270" s="312" t="n">
        <f aca="false">SUMPRODUCT($T$12:$T$265,SR12:SR265)</f>
        <v>0</v>
      </c>
      <c r="SS270" s="312" t="n">
        <f aca="false">SUMPRODUCT($T$12:$T$265,SS12:SS265)</f>
        <v>0</v>
      </c>
      <c r="ST270" s="312" t="n">
        <f aca="false">SUMPRODUCT($T$12:$T$265,ST12:ST265)</f>
        <v>0</v>
      </c>
      <c r="SU270" s="312" t="n">
        <f aca="false">SUMPRODUCT($T$12:$T$265,SU12:SU265)</f>
        <v>0</v>
      </c>
      <c r="SV270" s="312" t="n">
        <f aca="false">SUMPRODUCT($T$12:$T$265,SV12:SV265)</f>
        <v>0</v>
      </c>
      <c r="SW270" s="312" t="n">
        <f aca="false">SUMPRODUCT($T$12:$T$265,SW12:SW265)</f>
        <v>0</v>
      </c>
      <c r="SX270" s="312" t="n">
        <f aca="false">SUMPRODUCT($T$12:$T$265,SX12:SX265)</f>
        <v>0</v>
      </c>
      <c r="SY270" s="312" t="n">
        <f aca="false">SUMPRODUCT($T$12:$T$265,SY12:SY265)</f>
        <v>0</v>
      </c>
      <c r="SZ270" s="312" t="n">
        <f aca="false">SUMPRODUCT($T$12:$T$265,SZ12:SZ265)</f>
        <v>0</v>
      </c>
      <c r="TA270" s="312" t="n">
        <f aca="false">SUMPRODUCT($T$12:$T$265,TA12:TA265)</f>
        <v>0</v>
      </c>
      <c r="TB270" s="312" t="n">
        <f aca="false">SUMPRODUCT($T$12:$T$265,TB12:TB265)</f>
        <v>0</v>
      </c>
      <c r="TC270" s="312" t="n">
        <f aca="false">SUMPRODUCT($T$12:$T$265,TC12:TC265)</f>
        <v>0</v>
      </c>
      <c r="TD270" s="312" t="n">
        <f aca="false">SUMPRODUCT($T$12:$T$265,TD12:TD265)</f>
        <v>0</v>
      </c>
      <c r="TE270" s="312" t="n">
        <f aca="false">SUMPRODUCT($T$12:$T$265,TE12:TE265)</f>
        <v>0</v>
      </c>
      <c r="TF270" s="312" t="n">
        <f aca="false">SUMPRODUCT($T$12:$T$265,TF12:TF265)</f>
        <v>0</v>
      </c>
      <c r="TG270" s="312" t="n">
        <f aca="false">SUMPRODUCT($T$12:$T$265,TG12:TG265)</f>
        <v>0</v>
      </c>
      <c r="TH270" s="312" t="n">
        <f aca="false">SUMPRODUCT($T$12:$T$265,TH12:TH265)</f>
        <v>0</v>
      </c>
      <c r="TI270" s="312" t="n">
        <f aca="false">SUMPRODUCT($T$12:$T$265,TI12:TI265)</f>
        <v>0</v>
      </c>
      <c r="TJ270" s="312" t="n">
        <f aca="false">SUMPRODUCT($T$12:$T$265,TJ12:TJ265)</f>
        <v>0</v>
      </c>
      <c r="TK270" s="312" t="n">
        <f aca="false">SUMPRODUCT($T$12:$T$265,TK12:TK265)</f>
        <v>0</v>
      </c>
      <c r="TL270" s="312" t="n">
        <f aca="false">SUMPRODUCT($T$12:$T$265,TL12:TL265)</f>
        <v>0</v>
      </c>
      <c r="TM270" s="312" t="n">
        <f aca="false">SUMPRODUCT($T$12:$T$265,TM12:TM265)</f>
        <v>0</v>
      </c>
      <c r="TN270" s="312" t="n">
        <f aca="false">SUMPRODUCT($T$12:$T$265,TN12:TN265)</f>
        <v>0</v>
      </c>
      <c r="TO270" s="312" t="n">
        <f aca="false">SUMPRODUCT($T$12:$T$265,TO12:TO265)</f>
        <v>0</v>
      </c>
      <c r="TP270" s="312" t="n">
        <f aca="false">SUMPRODUCT($T$12:$T$265,TP12:TP265)</f>
        <v>0</v>
      </c>
      <c r="TQ270" s="312" t="n">
        <f aca="false">SUMPRODUCT($T$12:$T$265,TQ12:TQ265)</f>
        <v>0</v>
      </c>
      <c r="TR270" s="312" t="n">
        <f aca="false">SUMPRODUCT($T$12:$T$265,TR12:TR265)</f>
        <v>0</v>
      </c>
      <c r="TS270" s="312" t="n">
        <f aca="false">SUMPRODUCT($T$12:$T$265,TS12:TS265)</f>
        <v>0</v>
      </c>
      <c r="TT270" s="312" t="n">
        <f aca="false">SUMPRODUCT($T$12:$T$265,TT12:TT265)</f>
        <v>0</v>
      </c>
      <c r="TU270" s="312" t="n">
        <f aca="false">SUMPRODUCT($T$12:$T$265,TU12:TU265)</f>
        <v>0</v>
      </c>
      <c r="TV270" s="312" t="n">
        <f aca="false">SUMPRODUCT($T$12:$T$265,TV12:TV265)</f>
        <v>0</v>
      </c>
      <c r="TW270" s="312" t="n">
        <f aca="false">SUMPRODUCT($T$12:$T$265,TW12:TW265)</f>
        <v>0</v>
      </c>
      <c r="TX270" s="312" t="n">
        <f aca="false">SUMPRODUCT($T$12:$T$265,TX12:TX265)</f>
        <v>0</v>
      </c>
      <c r="TY270" s="312" t="n">
        <f aca="false">SUMPRODUCT($T$12:$T$265,TY12:TY265)</f>
        <v>0</v>
      </c>
      <c r="TZ270" s="312" t="n">
        <f aca="false">SUMPRODUCT($T$12:$T$265,TZ12:TZ265)</f>
        <v>0</v>
      </c>
      <c r="UA270" s="312" t="n">
        <f aca="false">SUMPRODUCT($T$12:$T$265,UA12:UA265)</f>
        <v>0</v>
      </c>
      <c r="UB270" s="312" t="n">
        <f aca="false">SUMPRODUCT($T$12:$T$265,UB12:UB265)</f>
        <v>0</v>
      </c>
      <c r="UC270" s="312" t="n">
        <f aca="false">SUMPRODUCT($T$12:$T$265,UC12:UC265)</f>
        <v>0</v>
      </c>
      <c r="UD270" s="312" t="n">
        <f aca="false">SUMPRODUCT($T$12:$T$265,UD12:UD265)</f>
        <v>0</v>
      </c>
      <c r="UE270" s="312" t="n">
        <f aca="false">SUMPRODUCT($T$12:$T$265,UE12:UE265)</f>
        <v>0</v>
      </c>
      <c r="UF270" s="312" t="n">
        <f aca="false">SUMPRODUCT($T$12:$T$265,UF12:UF265)</f>
        <v>0</v>
      </c>
      <c r="UG270" s="312" t="n">
        <f aca="false">SUMPRODUCT($T$12:$T$265,UG12:UG265)</f>
        <v>0</v>
      </c>
      <c r="UH270" s="312" t="n">
        <f aca="false">SUMPRODUCT($T$12:$T$265,UH12:UH265)</f>
        <v>0</v>
      </c>
      <c r="UI270" s="312" t="n">
        <f aca="false">SUMPRODUCT($T$12:$T$265,UI12:UI265)</f>
        <v>0</v>
      </c>
      <c r="UJ270" s="312" t="n">
        <f aca="false">SUMPRODUCT($T$12:$T$265,UJ12:UJ265)</f>
        <v>0</v>
      </c>
      <c r="UK270" s="312" t="n">
        <f aca="false">SUMPRODUCT($T$12:$T$265,UK12:UK265)</f>
        <v>0</v>
      </c>
      <c r="UL270" s="312" t="n">
        <f aca="false">SUMPRODUCT($T$12:$T$265,UL12:UL265)</f>
        <v>0</v>
      </c>
      <c r="UM270" s="312" t="n">
        <f aca="false">SUMPRODUCT($T$12:$T$265,UM12:UM265)</f>
        <v>0</v>
      </c>
      <c r="UN270" s="312" t="n">
        <f aca="false">SUMPRODUCT($T$12:$T$265,UN12:UN265)</f>
        <v>0</v>
      </c>
      <c r="UO270" s="312" t="n">
        <f aca="false">SUMPRODUCT($T$12:$T$265,UO12:UO265)</f>
        <v>0</v>
      </c>
      <c r="UP270" s="312" t="n">
        <f aca="false">SUMPRODUCT($T$12:$T$265,UP12:UP265)</f>
        <v>0</v>
      </c>
      <c r="UQ270" s="312" t="n">
        <f aca="false">SUMPRODUCT($T$12:$T$265,UQ12:UQ265)</f>
        <v>0</v>
      </c>
      <c r="UR270" s="312" t="n">
        <f aca="false">SUMPRODUCT($T$12:$T$265,UR12:UR265)</f>
        <v>0</v>
      </c>
      <c r="US270" s="312" t="n">
        <f aca="false">SUMPRODUCT($T$12:$T$265,US12:US265)</f>
        <v>0</v>
      </c>
      <c r="UT270" s="312" t="n">
        <f aca="false">SUMPRODUCT($T$12:$T$265,UT12:UT265)</f>
        <v>0</v>
      </c>
      <c r="UU270" s="312" t="n">
        <f aca="false">SUMPRODUCT($T$12:$T$265,UU12:UU265)</f>
        <v>0</v>
      </c>
      <c r="UV270" s="312" t="n">
        <f aca="false">SUMPRODUCT($T$12:$T$265,UV12:UV265)</f>
        <v>0</v>
      </c>
      <c r="UW270" s="312" t="n">
        <f aca="false">SUMPRODUCT($T$12:$T$265,UW12:UW265)</f>
        <v>0</v>
      </c>
      <c r="UX270" s="312" t="n">
        <f aca="false">SUMPRODUCT($T$12:$T$265,UX12:UX265)</f>
        <v>0</v>
      </c>
      <c r="UY270" s="312" t="n">
        <f aca="false">SUMPRODUCT($T$12:$T$265,UY12:UY265)</f>
        <v>0</v>
      </c>
      <c r="UZ270" s="312" t="n">
        <f aca="false">SUMPRODUCT($T$12:$T$265,UZ12:UZ265)</f>
        <v>0</v>
      </c>
      <c r="VA270" s="312" t="n">
        <f aca="false">SUMPRODUCT($T$12:$T$265,VA12:VA265)</f>
        <v>0</v>
      </c>
      <c r="VB270" s="312" t="n">
        <f aca="false">SUMPRODUCT($T$12:$T$265,VB12:VB265)</f>
        <v>0</v>
      </c>
      <c r="VC270" s="312" t="n">
        <f aca="false">SUMPRODUCT($T$12:$T$265,VC12:VC265)</f>
        <v>0</v>
      </c>
      <c r="VD270" s="312" t="n">
        <f aca="false">SUMPRODUCT($T$12:$T$265,VD12:VD265)</f>
        <v>0</v>
      </c>
      <c r="VE270" s="312" t="n">
        <f aca="false">SUMPRODUCT($T$12:$T$265,VE12:VE265)</f>
        <v>0</v>
      </c>
      <c r="VF270" s="312" t="n">
        <f aca="false">SUMPRODUCT($T$12:$T$265,VF12:VF265)</f>
        <v>0</v>
      </c>
      <c r="VG270" s="312" t="n">
        <f aca="false">SUMPRODUCT($T$12:$T$265,VG12:VG265)</f>
        <v>0</v>
      </c>
      <c r="VH270" s="312" t="n">
        <f aca="false">SUMPRODUCT($T$12:$T$265,VH12:VH265)</f>
        <v>0</v>
      </c>
      <c r="VI270" s="312" t="n">
        <f aca="false">SUMPRODUCT($T$12:$T$265,VI12:VI265)</f>
        <v>0</v>
      </c>
      <c r="VJ270" s="312" t="n">
        <f aca="false">SUMPRODUCT($T$12:$T$265,VJ12:VJ265)</f>
        <v>0</v>
      </c>
      <c r="VK270" s="312" t="n">
        <f aca="false">SUMPRODUCT($T$12:$T$265,VK12:VK265)</f>
        <v>0</v>
      </c>
      <c r="VL270" s="312" t="n">
        <f aca="false">SUMPRODUCT($T$12:$T$265,VL12:VL265)</f>
        <v>0</v>
      </c>
      <c r="VM270" s="312" t="n">
        <f aca="false">SUMPRODUCT($T$12:$T$265,VM12:VM265)</f>
        <v>0</v>
      </c>
      <c r="VN270" s="312" t="n">
        <f aca="false">SUMPRODUCT($T$12:$T$265,VN12:VN265)</f>
        <v>0</v>
      </c>
      <c r="VO270" s="312" t="n">
        <f aca="false">SUMPRODUCT($T$12:$T$265,VO12:VO265)</f>
        <v>0</v>
      </c>
      <c r="VP270" s="312" t="n">
        <f aca="false">SUMPRODUCT($T$12:$T$265,VP12:VP265)</f>
        <v>0</v>
      </c>
      <c r="VQ270" s="312" t="n">
        <f aca="false">SUMPRODUCT($T$12:$T$265,VQ12:VQ265)</f>
        <v>0</v>
      </c>
      <c r="VR270" s="312" t="n">
        <f aca="false">SUMPRODUCT($T$12:$T$265,VR12:VR265)</f>
        <v>0</v>
      </c>
      <c r="VS270" s="312" t="n">
        <f aca="false">SUMPRODUCT($T$12:$T$265,VS12:VS265)</f>
        <v>0</v>
      </c>
      <c r="VT270" s="312" t="n">
        <f aca="false">SUMPRODUCT($T$12:$T$265,VT12:VT265)</f>
        <v>0</v>
      </c>
      <c r="VU270" s="312" t="n">
        <f aca="false">SUMPRODUCT($T$12:$T$265,VU12:VU265)</f>
        <v>0</v>
      </c>
      <c r="VV270" s="312" t="n">
        <f aca="false">SUMPRODUCT($T$12:$T$265,VV12:VV265)</f>
        <v>0</v>
      </c>
      <c r="VW270" s="312" t="n">
        <f aca="false">SUMPRODUCT($T$12:$T$265,VW12:VW265)</f>
        <v>0</v>
      </c>
      <c r="VX270" s="312" t="n">
        <f aca="false">SUMPRODUCT($T$12:$T$265,VX12:VX265)</f>
        <v>0</v>
      </c>
      <c r="VY270" s="312" t="n">
        <f aca="false">SUMPRODUCT($T$12:$T$265,VY12:VY265)</f>
        <v>0</v>
      </c>
      <c r="VZ270" s="312" t="n">
        <f aca="false">SUMPRODUCT($T$12:$T$265,VZ12:VZ265)</f>
        <v>0</v>
      </c>
      <c r="WA270" s="312" t="n">
        <f aca="false">SUMPRODUCT($T$12:$T$265,WA12:WA265)</f>
        <v>0</v>
      </c>
      <c r="WB270" s="312" t="n">
        <f aca="false">SUMPRODUCT($T$12:$T$265,WB12:WB265)</f>
        <v>0</v>
      </c>
      <c r="WC270" s="312" t="n">
        <f aca="false">SUMPRODUCT($T$12:$T$265,WC12:WC265)</f>
        <v>0</v>
      </c>
      <c r="WD270" s="312" t="n">
        <f aca="false">SUMPRODUCT($T$12:$T$265,WD12:WD265)</f>
        <v>0</v>
      </c>
      <c r="WE270" s="312" t="n">
        <f aca="false">SUMPRODUCT($T$12:$T$265,WE12:WE265)</f>
        <v>0</v>
      </c>
      <c r="WF270" s="312" t="n">
        <f aca="false">SUMPRODUCT($T$12:$T$265,WF12:WF265)</f>
        <v>0</v>
      </c>
      <c r="WG270" s="312" t="n">
        <f aca="false">SUMPRODUCT($T$12:$T$265,WG12:WG265)</f>
        <v>0</v>
      </c>
      <c r="WH270" s="312" t="n">
        <f aca="false">SUMPRODUCT($T$12:$T$265,WH12:WH265)</f>
        <v>0</v>
      </c>
      <c r="WI270" s="312" t="n">
        <f aca="false">SUMPRODUCT($T$12:$T$265,WI12:WI265)</f>
        <v>0</v>
      </c>
      <c r="WJ270" s="312" t="n">
        <f aca="false">SUMPRODUCT($T$12:$T$265,WJ12:WJ265)</f>
        <v>0</v>
      </c>
      <c r="WK270" s="312" t="n">
        <f aca="false">SUMPRODUCT($T$12:$T$265,WK12:WK265)</f>
        <v>0</v>
      </c>
      <c r="WL270" s="312" t="n">
        <f aca="false">SUMPRODUCT($T$12:$T$265,WL12:WL265)</f>
        <v>0</v>
      </c>
      <c r="WM270" s="312" t="n">
        <f aca="false">SUMPRODUCT($T$12:$T$265,WM12:WM265)</f>
        <v>0</v>
      </c>
      <c r="WN270" s="312" t="n">
        <f aca="false">SUMPRODUCT($T$12:$T$265,WN12:WN265)</f>
        <v>0</v>
      </c>
      <c r="WO270" s="312" t="n">
        <f aca="false">SUMPRODUCT($T$12:$T$265,WO12:WO265)</f>
        <v>0</v>
      </c>
      <c r="WP270" s="312" t="n">
        <f aca="false">SUMPRODUCT($T$12:$T$265,WP12:WP265)</f>
        <v>0</v>
      </c>
      <c r="WQ270" s="312" t="n">
        <f aca="false">SUMPRODUCT($T$12:$T$265,WQ12:WQ265)</f>
        <v>0</v>
      </c>
      <c r="WR270" s="312" t="n">
        <f aca="false">SUMPRODUCT($T$12:$T$265,WR12:WR265)</f>
        <v>0</v>
      </c>
      <c r="WS270" s="312" t="n">
        <f aca="false">SUMPRODUCT($T$12:$T$265,WS12:WS265)</f>
        <v>0</v>
      </c>
      <c r="WT270" s="312" t="n">
        <f aca="false">SUMPRODUCT($T$12:$T$265,WT12:WT265)</f>
        <v>0</v>
      </c>
      <c r="WU270" s="312" t="n">
        <f aca="false">SUMPRODUCT($T$12:$T$265,WU12:WU265)</f>
        <v>0</v>
      </c>
      <c r="WV270" s="312" t="n">
        <f aca="false">SUMPRODUCT($T$12:$T$265,WV12:WV265)</f>
        <v>0</v>
      </c>
      <c r="WW270" s="312" t="n">
        <f aca="false">SUMPRODUCT($T$12:$T$265,WW12:WW265)</f>
        <v>0</v>
      </c>
      <c r="WX270" s="312" t="n">
        <f aca="false">SUMPRODUCT($T$12:$T$265,WX12:WX265)</f>
        <v>0</v>
      </c>
      <c r="WY270" s="313" t="n">
        <f aca="false">SUMPRODUCT($T$12:$T$265,WY12:WY265)</f>
        <v>34916.1</v>
      </c>
      <c r="WZ270" s="314"/>
      <c r="XA270" s="85"/>
      <c r="XB270" s="108"/>
      <c r="XC270" s="315"/>
      <c r="XD270" s="102"/>
      <c r="XE270" s="40"/>
      <c r="XF270" s="40"/>
      <c r="XG270" s="40"/>
      <c r="XH270" s="40"/>
      <c r="XI270" s="40"/>
      <c r="XJ270" s="40"/>
      <c r="XK270" s="38"/>
      <c r="XL270" s="38"/>
      <c r="XM270" s="38"/>
      <c r="XN270" s="38"/>
      <c r="XO270" s="38"/>
    </row>
    <row r="271" s="316" customFormat="true" ht="16.5" hidden="false" customHeight="true" outlineLevel="0" collapsed="false">
      <c r="A271" s="317"/>
      <c r="B271" s="318"/>
      <c r="C271" s="319" t="s">
        <v>225</v>
      </c>
      <c r="D271" s="320"/>
      <c r="E271" s="320"/>
      <c r="F271" s="320"/>
      <c r="G271" s="320"/>
      <c r="H271" s="320"/>
      <c r="I271" s="320"/>
      <c r="J271" s="320"/>
      <c r="K271" s="320"/>
      <c r="L271" s="320"/>
      <c r="M271" s="320"/>
      <c r="N271" s="320"/>
      <c r="O271" s="320"/>
      <c r="P271" s="321"/>
      <c r="Q271" s="322"/>
      <c r="R271" s="321"/>
      <c r="S271" s="321"/>
      <c r="T271" s="323"/>
      <c r="U271" s="324"/>
      <c r="V271" s="323"/>
      <c r="W271" s="325" t="n">
        <f aca="false">SUM(X271:WY271)</f>
        <v>3232233.917</v>
      </c>
      <c r="X271" s="326" t="n">
        <f aca="false">SUMPRODUCT($U$12:$U$265,X12:X265)</f>
        <v>46517.119</v>
      </c>
      <c r="Y271" s="326" t="n">
        <f aca="false">SUMPRODUCT($U$12:$U$265,Y12:Y265)</f>
        <v>46452.384</v>
      </c>
      <c r="Z271" s="326" t="n">
        <f aca="false">SUMPRODUCT($U$12:$U$265,Z12:Z265)</f>
        <v>32939.5396</v>
      </c>
      <c r="AA271" s="326" t="n">
        <f aca="false">SUMPRODUCT($U$12:$U$265,AA12:AA265)</f>
        <v>13831.4132</v>
      </c>
      <c r="AB271" s="326" t="n">
        <f aca="false">SUMPRODUCT($U$12:$U$265,AB12:AB265)</f>
        <v>52041.4466</v>
      </c>
      <c r="AC271" s="326" t="n">
        <f aca="false">SUMPRODUCT($U$12:$U$265,AC12:AC265)</f>
        <v>55176.2662</v>
      </c>
      <c r="AD271" s="326" t="n">
        <f aca="false">SUMPRODUCT($U$12:$U$265,AD12:AD265)</f>
        <v>4761.6162</v>
      </c>
      <c r="AE271" s="326" t="n">
        <f aca="false">SUMPRODUCT($U$12:$U$265,AE12:AE265)</f>
        <v>44987.679</v>
      </c>
      <c r="AF271" s="326" t="n">
        <f aca="false">SUMPRODUCT($U$12:$U$265,AF12:AF265)</f>
        <v>46722.093</v>
      </c>
      <c r="AG271" s="326" t="n">
        <f aca="false">SUMPRODUCT($U$12:$U$265,AG12:AG265)</f>
        <v>43619.048</v>
      </c>
      <c r="AH271" s="326" t="n">
        <f aca="false">SUMPRODUCT($U$12:$U$265,AH12:AH265)</f>
        <v>48582.1655</v>
      </c>
      <c r="AI271" s="326" t="n">
        <f aca="false">SUMPRODUCT($U$12:$U$265,AI12:AI265)</f>
        <v>43701.449</v>
      </c>
      <c r="AJ271" s="326" t="n">
        <f aca="false">SUMPRODUCT($U$12:$U$265,AJ12:AJ265)</f>
        <v>50188.0412</v>
      </c>
      <c r="AK271" s="326" t="n">
        <f aca="false">SUMPRODUCT($U$12:$U$265,AK12:AK265)</f>
        <v>44667.6945</v>
      </c>
      <c r="AL271" s="326" t="n">
        <f aca="false">SUMPRODUCT($U$12:$U$265,AL12:AL265)</f>
        <v>47301.078</v>
      </c>
      <c r="AM271" s="326" t="n">
        <f aca="false">SUMPRODUCT($U$12:$U$265,AM12:AM265)</f>
        <v>47420.263</v>
      </c>
      <c r="AN271" s="326" t="n">
        <f aca="false">SUMPRODUCT($U$12:$U$265,AN12:AN265)</f>
        <v>47193.509</v>
      </c>
      <c r="AO271" s="326" t="n">
        <f aca="false">SUMPRODUCT($U$12:$U$265,AO12:AO265)</f>
        <v>47752.2265</v>
      </c>
      <c r="AP271" s="326" t="n">
        <f aca="false">SUMPRODUCT($U$12:$U$265,AP12:AP265)</f>
        <v>48811.884</v>
      </c>
      <c r="AQ271" s="326" t="n">
        <f aca="false">SUMPRODUCT($U$12:$U$265,AQ12:AQ265)</f>
        <v>45484.1783</v>
      </c>
      <c r="AR271" s="326" t="n">
        <f aca="false">SUMPRODUCT($U$12:$U$265,AR12:AR265)</f>
        <v>44977.152</v>
      </c>
      <c r="AS271" s="326" t="n">
        <f aca="false">SUMPRODUCT($U$12:$U$265,AS12:AS265)</f>
        <v>49443.2862</v>
      </c>
      <c r="AT271" s="326" t="n">
        <f aca="false">SUMPRODUCT($U$12:$U$265,AT12:AT265)</f>
        <v>48295.335</v>
      </c>
      <c r="AU271" s="326" t="n">
        <f aca="false">SUMPRODUCT($U$12:$U$265,AU12:AU265)</f>
        <v>43956.154</v>
      </c>
      <c r="AV271" s="326" t="n">
        <f aca="false">SUMPRODUCT($U$12:$U$265,AV12:AV265)</f>
        <v>45450.867</v>
      </c>
      <c r="AW271" s="326" t="n">
        <f aca="false">SUMPRODUCT($U$12:$U$265,AW12:AW265)</f>
        <v>43403.184</v>
      </c>
      <c r="AX271" s="326" t="n">
        <f aca="false">SUMPRODUCT($U$12:$U$265,AX12:AX265)</f>
        <v>47749.141</v>
      </c>
      <c r="AY271" s="326" t="n">
        <f aca="false">SUMPRODUCT($U$12:$U$265,AY12:AY265)</f>
        <v>47839.286</v>
      </c>
      <c r="AZ271" s="326" t="n">
        <f aca="false">SUMPRODUCT($U$12:$U$265,AZ12:AZ265)</f>
        <v>46866.688</v>
      </c>
      <c r="BA271" s="326" t="n">
        <f aca="false">SUMPRODUCT($U$12:$U$265,BA12:BA265)</f>
        <v>48082.738</v>
      </c>
      <c r="BB271" s="326" t="n">
        <f aca="false">SUMPRODUCT($U$12:$U$265,BB12:BB265)</f>
        <v>45902.802</v>
      </c>
      <c r="BC271" s="326" t="n">
        <f aca="false">SUMPRODUCT($U$12:$U$265,BC12:BC265)</f>
        <v>44840.906</v>
      </c>
      <c r="BD271" s="326" t="n">
        <f aca="false">SUMPRODUCT($U$12:$U$265,BD12:BD265)</f>
        <v>46983.816</v>
      </c>
      <c r="BE271" s="326" t="n">
        <f aca="false">SUMPRODUCT($U$12:$U$265,BE12:BE265)</f>
        <v>47326.972</v>
      </c>
      <c r="BF271" s="326" t="n">
        <f aca="false">SUMPRODUCT($U$12:$U$265,BF12:BF265)</f>
        <v>49531.35</v>
      </c>
      <c r="BG271" s="326" t="n">
        <f aca="false">SUMPRODUCT($U$12:$U$265,BG12:BG265)</f>
        <v>43886.7</v>
      </c>
      <c r="BH271" s="326" t="n">
        <f aca="false">SUMPRODUCT($U$12:$U$265,BH12:BH265)</f>
        <v>46075.59</v>
      </c>
      <c r="BI271" s="326" t="n">
        <f aca="false">SUMPRODUCT($U$12:$U$265,BI12:BI265)</f>
        <v>43105.161</v>
      </c>
      <c r="BJ271" s="326" t="n">
        <f aca="false">SUMPRODUCT($U$12:$U$265,BJ12:BJ265)</f>
        <v>46816.473</v>
      </c>
      <c r="BK271" s="326" t="n">
        <f aca="false">SUMPRODUCT($U$12:$U$265,BK12:BK265)</f>
        <v>46604.481</v>
      </c>
      <c r="BL271" s="326" t="n">
        <f aca="false">SUMPRODUCT($U$12:$U$265,BL12:BL265)</f>
        <v>42802.056</v>
      </c>
      <c r="BM271" s="326" t="n">
        <f aca="false">SUMPRODUCT($U$12:$U$265,BM12:BM265)</f>
        <v>45301.674</v>
      </c>
      <c r="BN271" s="326" t="n">
        <f aca="false">SUMPRODUCT($U$12:$U$265,BN12:BN265)</f>
        <v>48857.985</v>
      </c>
      <c r="BO271" s="326" t="n">
        <f aca="false">SUMPRODUCT($U$12:$U$265,BO12:BO265)</f>
        <v>44714.34</v>
      </c>
      <c r="BP271" s="326" t="n">
        <f aca="false">SUMPRODUCT($U$12:$U$265,BP12:BP265)</f>
        <v>42273.528</v>
      </c>
      <c r="BQ271" s="326" t="n">
        <f aca="false">SUMPRODUCT($U$12:$U$265,BQ12:BQ265)</f>
        <v>49510.78</v>
      </c>
      <c r="BR271" s="326" t="n">
        <f aca="false">SUMPRODUCT($U$12:$U$265,BR12:BR265)</f>
        <v>53008.89</v>
      </c>
      <c r="BS271" s="326" t="n">
        <f aca="false">SUMPRODUCT($U$12:$U$265,BS12:BS265)</f>
        <v>46354.374</v>
      </c>
      <c r="BT271" s="326" t="n">
        <f aca="false">SUMPRODUCT($U$12:$U$265,BT12:BT265)</f>
        <v>49107.971</v>
      </c>
      <c r="BU271" s="326" t="n">
        <f aca="false">SUMPRODUCT($U$12:$U$265,BU12:BU265)</f>
        <v>51191.47</v>
      </c>
      <c r="BV271" s="326" t="n">
        <f aca="false">SUMPRODUCT($U$12:$U$265,BV12:BV265)</f>
        <v>48899.851</v>
      </c>
      <c r="BW271" s="326" t="n">
        <f aca="false">SUMPRODUCT($U$12:$U$265,BW12:BW265)</f>
        <v>43945.385</v>
      </c>
      <c r="BX271" s="326" t="n">
        <f aca="false">SUMPRODUCT($U$12:$U$265,BX12:BX265)</f>
        <v>42485.4595</v>
      </c>
      <c r="BY271" s="326" t="n">
        <f aca="false">SUMPRODUCT($U$12:$U$265,BY12:BY265)</f>
        <v>52409.577</v>
      </c>
      <c r="BZ271" s="326" t="n">
        <f aca="false">SUMPRODUCT($U$12:$U$265,BZ12:BZ265)</f>
        <v>1245.7555</v>
      </c>
      <c r="CA271" s="326" t="n">
        <f aca="false">SUMPRODUCT($U$12:$U$265,CA12:CA265)</f>
        <v>46105.7795</v>
      </c>
      <c r="CB271" s="326" t="n">
        <f aca="false">SUMPRODUCT($U$12:$U$265,CB12:CB265)</f>
        <v>43690.68</v>
      </c>
      <c r="CC271" s="326" t="n">
        <f aca="false">SUMPRODUCT($U$12:$U$265,CC12:CC265)</f>
        <v>43301.2415</v>
      </c>
      <c r="CD271" s="326" t="n">
        <f aca="false">SUMPRODUCT($U$12:$U$265,CD12:CD265)</f>
        <v>38536.8665</v>
      </c>
      <c r="CE271" s="326" t="n">
        <f aca="false">SUMPRODUCT($U$12:$U$265,CE12:CE265)</f>
        <v>47618.582</v>
      </c>
      <c r="CF271" s="326" t="n">
        <f aca="false">SUMPRODUCT($U$12:$U$265,CF12:CF265)</f>
        <v>44509.124</v>
      </c>
      <c r="CG271" s="326" t="n">
        <f aca="false">SUMPRODUCT($U$12:$U$265,CG12:CG265)</f>
        <v>44766.0675</v>
      </c>
      <c r="CH271" s="326" t="n">
        <f aca="false">SUMPRODUCT($U$12:$U$265,CH12:CH265)</f>
        <v>39935.566</v>
      </c>
      <c r="CI271" s="326" t="n">
        <f aca="false">SUMPRODUCT($U$12:$U$265,CI12:CI265)</f>
        <v>48156.79</v>
      </c>
      <c r="CJ271" s="326" t="n">
        <f aca="false">SUMPRODUCT($U$12:$U$265,CJ12:CJ265)</f>
        <v>47466.001</v>
      </c>
      <c r="CK271" s="326" t="n">
        <f aca="false">SUMPRODUCT($U$12:$U$265,CK12:CK265)</f>
        <v>44791.054</v>
      </c>
      <c r="CL271" s="326" t="n">
        <f aca="false">SUMPRODUCT($U$12:$U$265,CL12:CL265)</f>
        <v>47850.297</v>
      </c>
      <c r="CM271" s="326" t="n">
        <f aca="false">SUMPRODUCT($U$12:$U$265,CM12:CM265)</f>
        <v>49382.036</v>
      </c>
      <c r="CN271" s="326" t="n">
        <f aca="false">SUMPRODUCT($U$12:$U$265,CN12:CN265)</f>
        <v>45545.61</v>
      </c>
      <c r="CO271" s="326" t="n">
        <f aca="false">SUMPRODUCT($U$12:$U$265,CO12:CO265)</f>
        <v>0</v>
      </c>
      <c r="CP271" s="326" t="n">
        <f aca="false">SUMPRODUCT($U$12:$U$265,CP12:CP265)</f>
        <v>0</v>
      </c>
      <c r="CQ271" s="326" t="n">
        <f aca="false">SUMPRODUCT($U$12:$U$265,CQ12:CQ265)</f>
        <v>0</v>
      </c>
      <c r="CR271" s="326" t="n">
        <f aca="false">SUMPRODUCT($U$12:$U$265,CR12:CR265)</f>
        <v>0</v>
      </c>
      <c r="CS271" s="326" t="n">
        <f aca="false">SUMPRODUCT($U$12:$U$265,CS12:CS265)</f>
        <v>0</v>
      </c>
      <c r="CT271" s="326" t="n">
        <f aca="false">SUMPRODUCT($U$12:$U$265,CT12:CT265)</f>
        <v>0</v>
      </c>
      <c r="CU271" s="326" t="n">
        <f aca="false">SUMPRODUCT($U$12:$U$265,CU12:CU265)</f>
        <v>0</v>
      </c>
      <c r="CV271" s="326" t="n">
        <f aca="false">SUMPRODUCT($U$12:$U$265,CV12:CV265)</f>
        <v>0</v>
      </c>
      <c r="CW271" s="326" t="n">
        <f aca="false">SUMPRODUCT($U$12:$U$265,CW12:CW265)</f>
        <v>0</v>
      </c>
      <c r="CX271" s="326" t="n">
        <f aca="false">SUMPRODUCT($U$12:$U$265,CX12:CX265)</f>
        <v>0</v>
      </c>
      <c r="CY271" s="326" t="n">
        <f aca="false">SUMPRODUCT($U$12:$U$265,CY12:CY265)</f>
        <v>0</v>
      </c>
      <c r="CZ271" s="326" t="n">
        <f aca="false">SUMPRODUCT($U$12:$U$265,CZ12:CZ265)</f>
        <v>0</v>
      </c>
      <c r="DA271" s="326" t="n">
        <f aca="false">SUMPRODUCT($U$12:$U$265,DA12:DA265)</f>
        <v>0</v>
      </c>
      <c r="DB271" s="326" t="n">
        <f aca="false">SUMPRODUCT($U$12:$U$265,DB12:DB265)</f>
        <v>0</v>
      </c>
      <c r="DC271" s="326" t="n">
        <f aca="false">SUMPRODUCT($U$12:$U$265,DC12:DC265)</f>
        <v>0</v>
      </c>
      <c r="DD271" s="326" t="n">
        <f aca="false">SUMPRODUCT($U$12:$U$265,DD12:DD265)</f>
        <v>0</v>
      </c>
      <c r="DE271" s="326" t="n">
        <f aca="false">SUMPRODUCT($U$12:$U$265,DE12:DE265)</f>
        <v>0</v>
      </c>
      <c r="DF271" s="326" t="n">
        <f aca="false">SUMPRODUCT($U$12:$U$265,DF12:DF265)</f>
        <v>0</v>
      </c>
      <c r="DG271" s="326" t="n">
        <f aca="false">SUMPRODUCT($U$12:$U$265,DG12:DG265)</f>
        <v>0</v>
      </c>
      <c r="DH271" s="326" t="n">
        <f aca="false">SUMPRODUCT($U$12:$U$265,DH12:DH265)</f>
        <v>0</v>
      </c>
      <c r="DI271" s="326" t="n">
        <f aca="false">SUMPRODUCT($U$12:$U$265,DI12:DI265)</f>
        <v>0</v>
      </c>
      <c r="DJ271" s="326" t="n">
        <f aca="false">SUMPRODUCT($U$12:$U$265,DJ12:DJ265)</f>
        <v>0</v>
      </c>
      <c r="DK271" s="326" t="n">
        <f aca="false">SUMPRODUCT($U$12:$U$265,DK12:DK265)</f>
        <v>0</v>
      </c>
      <c r="DL271" s="326" t="n">
        <f aca="false">SUMPRODUCT($U$12:$U$265,DL12:DL265)</f>
        <v>0</v>
      </c>
      <c r="DM271" s="326" t="n">
        <f aca="false">SUMPRODUCT($U$12:$U$265,DM12:DM265)</f>
        <v>0</v>
      </c>
      <c r="DN271" s="326" t="n">
        <f aca="false">SUMPRODUCT($U$12:$U$265,DN12:DN265)</f>
        <v>0</v>
      </c>
      <c r="DO271" s="326" t="n">
        <f aca="false">SUMPRODUCT($U$12:$U$265,DO12:DO265)</f>
        <v>0</v>
      </c>
      <c r="DP271" s="326" t="n">
        <f aca="false">SUMPRODUCT($U$12:$U$265,DP12:DP265)</f>
        <v>0</v>
      </c>
      <c r="DQ271" s="326" t="n">
        <f aca="false">SUMPRODUCT($U$12:$U$265,DQ12:DQ265)</f>
        <v>0</v>
      </c>
      <c r="DR271" s="326" t="n">
        <f aca="false">SUMPRODUCT($U$12:$U$265,DR12:DR265)</f>
        <v>0</v>
      </c>
      <c r="DS271" s="326" t="n">
        <f aca="false">SUMPRODUCT($U$12:$U$265,DS12:DS265)</f>
        <v>0</v>
      </c>
      <c r="DT271" s="326" t="n">
        <f aca="false">SUMPRODUCT($U$12:$U$265,DT12:DT265)</f>
        <v>0</v>
      </c>
      <c r="DU271" s="326" t="n">
        <f aca="false">SUMPRODUCT($U$12:$U$265,DU12:DU265)</f>
        <v>0</v>
      </c>
      <c r="DV271" s="326" t="n">
        <f aca="false">SUMPRODUCT($U$12:$U$265,DV12:DV265)</f>
        <v>0</v>
      </c>
      <c r="DW271" s="326" t="n">
        <f aca="false">SUMPRODUCT($U$12:$U$265,DW12:DW265)</f>
        <v>0</v>
      </c>
      <c r="DX271" s="326" t="n">
        <f aca="false">SUMPRODUCT($U$12:$U$265,DX12:DX265)</f>
        <v>0</v>
      </c>
      <c r="DY271" s="326" t="n">
        <f aca="false">SUMPRODUCT($U$12:$U$265,DY12:DY265)</f>
        <v>0</v>
      </c>
      <c r="DZ271" s="326" t="n">
        <f aca="false">SUMPRODUCT($U$12:$U$265,DZ12:DZ265)</f>
        <v>0</v>
      </c>
      <c r="EA271" s="326" t="n">
        <f aca="false">SUMPRODUCT($U$12:$U$265,EA12:EA265)</f>
        <v>0</v>
      </c>
      <c r="EB271" s="326" t="n">
        <f aca="false">SUMPRODUCT($U$12:$U$265,EB12:EB265)</f>
        <v>0</v>
      </c>
      <c r="EC271" s="326" t="n">
        <f aca="false">SUMPRODUCT($U$12:$U$265,EC12:EC265)</f>
        <v>0</v>
      </c>
      <c r="ED271" s="326" t="n">
        <f aca="false">SUMPRODUCT($U$12:$U$265,ED12:ED265)</f>
        <v>0</v>
      </c>
      <c r="EE271" s="326" t="n">
        <f aca="false">SUMPRODUCT($U$12:$U$265,EE12:EE265)</f>
        <v>0</v>
      </c>
      <c r="EF271" s="326" t="n">
        <f aca="false">SUMPRODUCT($U$12:$U$265,EF12:EF265)</f>
        <v>0</v>
      </c>
      <c r="EG271" s="326" t="n">
        <f aca="false">SUMPRODUCT($U$12:$U$265,EG12:EG265)</f>
        <v>0</v>
      </c>
      <c r="EH271" s="326" t="n">
        <f aca="false">SUMPRODUCT($U$12:$U$265,EH12:EH265)</f>
        <v>0</v>
      </c>
      <c r="EI271" s="326" t="n">
        <f aca="false">SUMPRODUCT($U$12:$U$265,EI12:EI265)</f>
        <v>0</v>
      </c>
      <c r="EJ271" s="326" t="n">
        <f aca="false">SUMPRODUCT($U$12:$U$265,EJ12:EJ265)</f>
        <v>0</v>
      </c>
      <c r="EK271" s="326" t="n">
        <f aca="false">SUMPRODUCT($U$12:$U$265,EK12:EK265)</f>
        <v>0</v>
      </c>
      <c r="EL271" s="326" t="n">
        <f aca="false">SUMPRODUCT($U$12:$U$265,EL12:EL265)</f>
        <v>0</v>
      </c>
      <c r="EM271" s="326" t="n">
        <f aca="false">SUMPRODUCT($U$12:$U$265,EM12:EM265)</f>
        <v>0</v>
      </c>
      <c r="EN271" s="326" t="n">
        <f aca="false">SUMPRODUCT($U$12:$U$265,EN12:EN265)</f>
        <v>0</v>
      </c>
      <c r="EO271" s="326" t="n">
        <f aca="false">SUMPRODUCT($U$12:$U$265,EO12:EO265)</f>
        <v>0</v>
      </c>
      <c r="EP271" s="326" t="n">
        <f aca="false">SUMPRODUCT($U$12:$U$265,EP12:EP265)</f>
        <v>0</v>
      </c>
      <c r="EQ271" s="326" t="n">
        <f aca="false">SUMPRODUCT($U$12:$U$265,EQ12:EQ265)</f>
        <v>0</v>
      </c>
      <c r="ER271" s="326" t="n">
        <f aca="false">SUMPRODUCT($U$12:$U$265,ER12:ER265)</f>
        <v>0</v>
      </c>
      <c r="ES271" s="326" t="n">
        <f aca="false">SUMPRODUCT($U$12:$U$265,ES12:ES265)</f>
        <v>0</v>
      </c>
      <c r="ET271" s="326" t="n">
        <f aca="false">SUMPRODUCT($U$12:$U$265,ET12:ET265)</f>
        <v>0</v>
      </c>
      <c r="EU271" s="326" t="n">
        <f aca="false">SUMPRODUCT($U$12:$U$265,EU12:EU265)</f>
        <v>0</v>
      </c>
      <c r="EV271" s="326" t="n">
        <f aca="false">SUMPRODUCT($U$12:$U$265,EV12:EV265)</f>
        <v>0</v>
      </c>
      <c r="EW271" s="326" t="n">
        <f aca="false">SUMPRODUCT($U$12:$U$265,EW12:EW265)</f>
        <v>0</v>
      </c>
      <c r="EX271" s="326" t="n">
        <f aca="false">SUMPRODUCT($U$12:$U$265,EX12:EX265)</f>
        <v>0</v>
      </c>
      <c r="EY271" s="326" t="n">
        <f aca="false">SUMPRODUCT($U$12:$U$265,EY12:EY265)</f>
        <v>0</v>
      </c>
      <c r="EZ271" s="326" t="n">
        <f aca="false">SUMPRODUCT($U$12:$U$265,EZ12:EZ265)</f>
        <v>0</v>
      </c>
      <c r="FA271" s="326" t="n">
        <f aca="false">SUMPRODUCT($U$12:$U$265,FA12:FA265)</f>
        <v>0</v>
      </c>
      <c r="FB271" s="326" t="n">
        <f aca="false">SUMPRODUCT($U$12:$U$265,FB12:FB265)</f>
        <v>0</v>
      </c>
      <c r="FC271" s="326" t="n">
        <f aca="false">SUMPRODUCT($U$12:$U$265,FC12:FC265)</f>
        <v>0</v>
      </c>
      <c r="FD271" s="326" t="n">
        <f aca="false">SUMPRODUCT($U$12:$U$265,FD12:FD265)</f>
        <v>0</v>
      </c>
      <c r="FE271" s="326" t="n">
        <f aca="false">SUMPRODUCT($U$12:$U$265,FE12:FE265)</f>
        <v>0</v>
      </c>
      <c r="FF271" s="326" t="n">
        <f aca="false">SUMPRODUCT($U$12:$U$265,FF12:FF265)</f>
        <v>0</v>
      </c>
      <c r="FG271" s="326" t="n">
        <f aca="false">SUMPRODUCT($U$12:$U$265,FG12:FG265)</f>
        <v>0</v>
      </c>
      <c r="FH271" s="326" t="n">
        <f aca="false">SUMPRODUCT($U$12:$U$265,FH12:FH265)</f>
        <v>0</v>
      </c>
      <c r="FI271" s="326" t="n">
        <f aca="false">SUMPRODUCT($U$12:$U$265,FI12:FI265)</f>
        <v>0</v>
      </c>
      <c r="FJ271" s="326" t="n">
        <f aca="false">SUMPRODUCT($U$12:$U$265,FJ12:FJ265)</f>
        <v>0</v>
      </c>
      <c r="FK271" s="326" t="n">
        <f aca="false">SUMPRODUCT($U$12:$U$265,FK12:FK265)</f>
        <v>0</v>
      </c>
      <c r="FL271" s="326" t="n">
        <f aca="false">SUMPRODUCT($U$12:$U$265,FL12:FL265)</f>
        <v>0</v>
      </c>
      <c r="FM271" s="326" t="n">
        <f aca="false">SUMPRODUCT($U$12:$U$265,FM12:FM265)</f>
        <v>0</v>
      </c>
      <c r="FN271" s="326" t="n">
        <f aca="false">SUMPRODUCT($U$12:$U$265,FN12:FN265)</f>
        <v>0</v>
      </c>
      <c r="FO271" s="326" t="n">
        <f aca="false">SUMPRODUCT($U$12:$U$265,FO12:FO265)</f>
        <v>0</v>
      </c>
      <c r="FP271" s="326" t="n">
        <f aca="false">SUMPRODUCT($U$12:$U$265,FP12:FP265)</f>
        <v>0</v>
      </c>
      <c r="FQ271" s="326" t="n">
        <f aca="false">SUMPRODUCT($U$12:$U$265,FQ12:FQ265)</f>
        <v>0</v>
      </c>
      <c r="FR271" s="326" t="n">
        <f aca="false">SUMPRODUCT($U$12:$U$265,FR12:FR265)</f>
        <v>0</v>
      </c>
      <c r="FS271" s="326" t="n">
        <f aca="false">SUMPRODUCT($U$12:$U$265,FS12:FS265)</f>
        <v>0</v>
      </c>
      <c r="FT271" s="326" t="n">
        <f aca="false">SUMPRODUCT($U$12:$U$265,FT12:FT265)</f>
        <v>0</v>
      </c>
      <c r="FU271" s="326" t="n">
        <f aca="false">SUMPRODUCT($U$12:$U$265,FU12:FU265)</f>
        <v>0</v>
      </c>
      <c r="FV271" s="326" t="n">
        <f aca="false">SUMPRODUCT($U$12:$U$265,FV12:FV265)</f>
        <v>0</v>
      </c>
      <c r="FW271" s="326" t="n">
        <f aca="false">SUMPRODUCT($U$12:$U$265,FW12:FW265)</f>
        <v>0</v>
      </c>
      <c r="FX271" s="326" t="n">
        <f aca="false">SUMPRODUCT($U$12:$U$265,FX12:FX265)</f>
        <v>0</v>
      </c>
      <c r="FY271" s="326" t="n">
        <f aca="false">SUMPRODUCT($U$12:$U$265,FY12:FY265)</f>
        <v>0</v>
      </c>
      <c r="FZ271" s="326" t="n">
        <f aca="false">SUMPRODUCT($U$12:$U$265,FZ12:FZ265)</f>
        <v>0</v>
      </c>
      <c r="GA271" s="326" t="n">
        <f aca="false">SUMPRODUCT($U$12:$U$265,GA12:GA265)</f>
        <v>0</v>
      </c>
      <c r="GB271" s="326" t="n">
        <f aca="false">SUMPRODUCT($U$12:$U$265,GB12:GB265)</f>
        <v>0</v>
      </c>
      <c r="GC271" s="326" t="n">
        <f aca="false">SUMPRODUCT($U$12:$U$265,GC12:GC265)</f>
        <v>0</v>
      </c>
      <c r="GD271" s="326" t="n">
        <f aca="false">SUMPRODUCT($U$12:$U$265,GD12:GD265)</f>
        <v>0</v>
      </c>
      <c r="GE271" s="326" t="n">
        <f aca="false">SUMPRODUCT($U$12:$U$265,GE12:GE265)</f>
        <v>0</v>
      </c>
      <c r="GF271" s="326" t="n">
        <f aca="false">SUMPRODUCT($U$12:$U$265,GF12:GF265)</f>
        <v>0</v>
      </c>
      <c r="GG271" s="326" t="n">
        <f aca="false">SUMPRODUCT($U$12:$U$265,GG12:GG265)</f>
        <v>0</v>
      </c>
      <c r="GH271" s="326" t="n">
        <f aca="false">SUMPRODUCT($U$12:$U$265,GH12:GH265)</f>
        <v>0</v>
      </c>
      <c r="GI271" s="326" t="n">
        <f aca="false">SUMPRODUCT($U$12:$U$265,GI12:GI265)</f>
        <v>0</v>
      </c>
      <c r="GJ271" s="326" t="n">
        <f aca="false">SUMPRODUCT($U$12:$U$265,GJ12:GJ265)</f>
        <v>0</v>
      </c>
      <c r="GK271" s="326" t="n">
        <f aca="false">SUMPRODUCT($U$12:$U$265,GK12:GK265)</f>
        <v>0</v>
      </c>
      <c r="GL271" s="326" t="n">
        <f aca="false">SUMPRODUCT($U$12:$U$265,GL12:GL265)</f>
        <v>0</v>
      </c>
      <c r="GM271" s="326" t="n">
        <f aca="false">SUMPRODUCT($U$12:$U$265,GM12:GM265)</f>
        <v>0</v>
      </c>
      <c r="GN271" s="326" t="n">
        <f aca="false">SUMPRODUCT($U$12:$U$265,GN12:GN265)</f>
        <v>0</v>
      </c>
      <c r="GO271" s="326" t="n">
        <f aca="false">SUMPRODUCT($U$12:$U$265,GO12:GO265)</f>
        <v>0</v>
      </c>
      <c r="GP271" s="326" t="n">
        <f aca="false">SUMPRODUCT($U$12:$U$265,GP12:GP265)</f>
        <v>0</v>
      </c>
      <c r="GQ271" s="326" t="n">
        <f aca="false">SUMPRODUCT($U$12:$U$265,GQ12:GQ265)</f>
        <v>0</v>
      </c>
      <c r="GR271" s="326" t="n">
        <f aca="false">SUMPRODUCT($U$12:$U$265,GR12:GR265)</f>
        <v>0</v>
      </c>
      <c r="GS271" s="326" t="n">
        <f aca="false">SUMPRODUCT($U$12:$U$265,GS12:GS265)</f>
        <v>0</v>
      </c>
      <c r="GT271" s="326" t="n">
        <f aca="false">SUMPRODUCT($U$12:$U$265,GT12:GT265)</f>
        <v>0</v>
      </c>
      <c r="GU271" s="326" t="n">
        <f aca="false">SUMPRODUCT($U$12:$U$265,GU12:GU265)</f>
        <v>0</v>
      </c>
      <c r="GV271" s="326" t="n">
        <f aca="false">SUMPRODUCT($U$12:$U$265,GV12:GV265)</f>
        <v>0</v>
      </c>
      <c r="GW271" s="326" t="n">
        <f aca="false">SUMPRODUCT($U$12:$U$265,GW12:GW265)</f>
        <v>0</v>
      </c>
      <c r="GX271" s="326" t="n">
        <f aca="false">SUMPRODUCT($U$12:$U$265,GX12:GX265)</f>
        <v>0</v>
      </c>
      <c r="GY271" s="326" t="n">
        <f aca="false">SUMPRODUCT($U$12:$U$265,GY12:GY265)</f>
        <v>0</v>
      </c>
      <c r="GZ271" s="326" t="n">
        <f aca="false">SUMPRODUCT($U$12:$U$265,GZ12:GZ265)</f>
        <v>0</v>
      </c>
      <c r="HA271" s="326" t="n">
        <f aca="false">SUMPRODUCT($U$12:$U$265,HA12:HA265)</f>
        <v>0</v>
      </c>
      <c r="HB271" s="326" t="n">
        <f aca="false">SUMPRODUCT($U$12:$U$265,HB12:HB265)</f>
        <v>0</v>
      </c>
      <c r="HC271" s="326" t="n">
        <f aca="false">SUMPRODUCT($U$12:$U$265,HC12:HC265)</f>
        <v>0</v>
      </c>
      <c r="HD271" s="326" t="n">
        <f aca="false">SUMPRODUCT($U$12:$U$265,HD12:HD265)</f>
        <v>0</v>
      </c>
      <c r="HE271" s="326" t="n">
        <f aca="false">SUMPRODUCT($U$12:$U$265,HE12:HE265)</f>
        <v>0</v>
      </c>
      <c r="HF271" s="326" t="n">
        <f aca="false">SUMPRODUCT($U$12:$U$265,HF12:HF265)</f>
        <v>0</v>
      </c>
      <c r="HG271" s="326" t="n">
        <f aca="false">SUMPRODUCT($U$12:$U$265,HG12:HG265)</f>
        <v>0</v>
      </c>
      <c r="HH271" s="326" t="n">
        <f aca="false">SUMPRODUCT($U$12:$U$265,HH12:HH265)</f>
        <v>0</v>
      </c>
      <c r="HI271" s="326" t="n">
        <f aca="false">SUMPRODUCT($U$12:$U$265,HI12:HI265)</f>
        <v>0</v>
      </c>
      <c r="HJ271" s="326" t="n">
        <f aca="false">SUMPRODUCT($U$12:$U$265,HJ12:HJ265)</f>
        <v>0</v>
      </c>
      <c r="HK271" s="326" t="n">
        <f aca="false">SUMPRODUCT($U$12:$U$265,HK12:HK265)</f>
        <v>0</v>
      </c>
      <c r="HL271" s="326" t="n">
        <f aca="false">SUMPRODUCT($U$12:$U$265,HL12:HL265)</f>
        <v>0</v>
      </c>
      <c r="HM271" s="326" t="n">
        <f aca="false">SUMPRODUCT($U$12:$U$265,HM12:HM265)</f>
        <v>0</v>
      </c>
      <c r="HN271" s="326" t="n">
        <f aca="false">SUMPRODUCT($U$12:$U$265,HN12:HN265)</f>
        <v>0</v>
      </c>
      <c r="HO271" s="326" t="n">
        <f aca="false">SUMPRODUCT($U$12:$U$265,HO12:HO265)</f>
        <v>0</v>
      </c>
      <c r="HP271" s="326" t="n">
        <f aca="false">SUMPRODUCT($U$12:$U$265,HP12:HP265)</f>
        <v>0</v>
      </c>
      <c r="HQ271" s="326" t="n">
        <f aca="false">SUMPRODUCT($U$12:$U$265,HQ12:HQ265)</f>
        <v>0</v>
      </c>
      <c r="HR271" s="326" t="n">
        <f aca="false">SUMPRODUCT($U$12:$U$265,HR12:HR265)</f>
        <v>0</v>
      </c>
      <c r="HS271" s="326" t="n">
        <f aca="false">SUMPRODUCT($U$12:$U$265,HS12:HS265)</f>
        <v>0</v>
      </c>
      <c r="HT271" s="326" t="n">
        <f aca="false">SUMPRODUCT($U$12:$U$265,HT12:HT265)</f>
        <v>0</v>
      </c>
      <c r="HU271" s="326" t="n">
        <f aca="false">SUMPRODUCT($U$12:$U$265,HU12:HU265)</f>
        <v>0</v>
      </c>
      <c r="HV271" s="326" t="n">
        <f aca="false">SUMPRODUCT($U$12:$U$265,HV12:HV265)</f>
        <v>0</v>
      </c>
      <c r="HW271" s="326" t="n">
        <f aca="false">SUMPRODUCT($U$12:$U$265,HW12:HW265)</f>
        <v>0</v>
      </c>
      <c r="HX271" s="326" t="n">
        <f aca="false">SUMPRODUCT($U$12:$U$265,HX12:HX265)</f>
        <v>0</v>
      </c>
      <c r="HY271" s="326" t="n">
        <f aca="false">SUMPRODUCT($U$12:$U$265,HY12:HY265)</f>
        <v>0</v>
      </c>
      <c r="HZ271" s="326" t="n">
        <f aca="false">SUMPRODUCT($U$12:$U$265,HZ12:HZ265)</f>
        <v>0</v>
      </c>
      <c r="IA271" s="326" t="n">
        <f aca="false">SUMPRODUCT($U$12:$U$265,IA12:IA265)</f>
        <v>0</v>
      </c>
      <c r="IB271" s="326" t="n">
        <f aca="false">SUMPRODUCT($U$12:$U$265,IB12:IB265)</f>
        <v>0</v>
      </c>
      <c r="IC271" s="326" t="n">
        <f aca="false">SUMPRODUCT($U$12:$U$265,IC12:IC265)</f>
        <v>0</v>
      </c>
      <c r="ID271" s="326" t="n">
        <f aca="false">SUMPRODUCT($U$12:$U$265,ID12:ID265)</f>
        <v>0</v>
      </c>
      <c r="IE271" s="326" t="n">
        <f aca="false">SUMPRODUCT($U$12:$U$265,IE12:IE265)</f>
        <v>0</v>
      </c>
      <c r="IF271" s="326" t="n">
        <f aca="false">SUMPRODUCT($U$12:$U$265,IF12:IF265)</f>
        <v>0</v>
      </c>
      <c r="IG271" s="326" t="n">
        <f aca="false">SUMPRODUCT($U$12:$U$265,IG12:IG265)</f>
        <v>0</v>
      </c>
      <c r="IH271" s="326" t="n">
        <f aca="false">SUMPRODUCT($U$12:$U$265,IH12:IH265)</f>
        <v>0</v>
      </c>
      <c r="II271" s="326" t="n">
        <f aca="false">SUMPRODUCT($U$12:$U$265,II12:II265)</f>
        <v>0</v>
      </c>
      <c r="IJ271" s="326" t="n">
        <f aca="false">SUMPRODUCT($U$12:$U$265,IJ12:IJ265)</f>
        <v>0</v>
      </c>
      <c r="IK271" s="326" t="n">
        <f aca="false">SUMPRODUCT($U$12:$U$265,IK12:IK265)</f>
        <v>0</v>
      </c>
      <c r="IL271" s="326" t="n">
        <f aca="false">SUMPRODUCT($U$12:$U$265,IL12:IL265)</f>
        <v>0</v>
      </c>
      <c r="IM271" s="326" t="n">
        <f aca="false">SUMPRODUCT($U$12:$U$265,IM12:IM265)</f>
        <v>0</v>
      </c>
      <c r="IN271" s="326" t="n">
        <f aca="false">SUMPRODUCT($U$12:$U$265,IN12:IN265)</f>
        <v>0</v>
      </c>
      <c r="IO271" s="326" t="n">
        <f aca="false">SUMPRODUCT($U$12:$U$265,IO12:IO265)</f>
        <v>0</v>
      </c>
      <c r="IP271" s="326" t="n">
        <f aca="false">SUMPRODUCT($U$12:$U$265,IP12:IP265)</f>
        <v>0</v>
      </c>
      <c r="IQ271" s="326" t="n">
        <f aca="false">SUMPRODUCT($U$12:$U$265,IQ12:IQ265)</f>
        <v>0</v>
      </c>
      <c r="IR271" s="326" t="n">
        <f aca="false">SUMPRODUCT($U$12:$U$265,IR12:IR265)</f>
        <v>0</v>
      </c>
      <c r="IS271" s="326" t="n">
        <f aca="false">SUMPRODUCT($U$12:$U$265,IS12:IS265)</f>
        <v>0</v>
      </c>
      <c r="IT271" s="326" t="n">
        <f aca="false">SUMPRODUCT($U$12:$U$265,IT12:IT265)</f>
        <v>0</v>
      </c>
      <c r="IU271" s="326" t="n">
        <f aca="false">SUMPRODUCT($U$12:$U$265,IU12:IU265)</f>
        <v>0</v>
      </c>
      <c r="IV271" s="326" t="n">
        <f aca="false">SUMPRODUCT($U$12:$U$265,IV12:IV265)</f>
        <v>0</v>
      </c>
      <c r="IW271" s="326" t="n">
        <f aca="false">SUMPRODUCT($U$12:$U$265,IW12:IW265)</f>
        <v>0</v>
      </c>
      <c r="IX271" s="326" t="n">
        <f aca="false">SUMPRODUCT($U$12:$U$265,IX12:IX265)</f>
        <v>0</v>
      </c>
      <c r="IY271" s="326" t="n">
        <f aca="false">SUMPRODUCT($U$12:$U$265,IY12:IY265)</f>
        <v>0</v>
      </c>
      <c r="IZ271" s="326" t="n">
        <f aca="false">SUMPRODUCT($U$12:$U$265,IZ12:IZ265)</f>
        <v>0</v>
      </c>
      <c r="JA271" s="326" t="n">
        <f aca="false">SUMPRODUCT($U$12:$U$265,JA12:JA265)</f>
        <v>0</v>
      </c>
      <c r="JB271" s="326" t="n">
        <f aca="false">SUMPRODUCT($U$12:$U$265,JB12:JB265)</f>
        <v>0</v>
      </c>
      <c r="JC271" s="326" t="n">
        <f aca="false">SUMPRODUCT($U$12:$U$265,JC12:JC265)</f>
        <v>0</v>
      </c>
      <c r="JD271" s="326" t="n">
        <f aca="false">SUMPRODUCT($U$12:$U$265,JD12:JD265)</f>
        <v>0</v>
      </c>
      <c r="JE271" s="326" t="n">
        <f aca="false">SUMPRODUCT($U$12:$U$265,JE12:JE265)</f>
        <v>0</v>
      </c>
      <c r="JF271" s="326" t="n">
        <f aca="false">SUMPRODUCT($U$12:$U$265,JF12:JF265)</f>
        <v>0</v>
      </c>
      <c r="JG271" s="326" t="n">
        <f aca="false">SUMPRODUCT($U$12:$U$265,JG12:JG265)</f>
        <v>0</v>
      </c>
      <c r="JH271" s="326" t="n">
        <f aca="false">SUMPRODUCT($U$12:$U$265,JH12:JH265)</f>
        <v>0</v>
      </c>
      <c r="JI271" s="326" t="n">
        <f aca="false">SUMPRODUCT($U$12:$U$265,JI12:JI265)</f>
        <v>0</v>
      </c>
      <c r="JJ271" s="326" t="n">
        <f aca="false">SUMPRODUCT($U$12:$U$265,JJ12:JJ265)</f>
        <v>0</v>
      </c>
      <c r="JK271" s="326" t="n">
        <f aca="false">SUMPRODUCT($U$12:$U$265,JK12:JK265)</f>
        <v>0</v>
      </c>
      <c r="JL271" s="326" t="n">
        <f aca="false">SUMPRODUCT($U$12:$U$265,JL12:JL265)</f>
        <v>0</v>
      </c>
      <c r="JM271" s="326" t="n">
        <f aca="false">SUMPRODUCT($U$12:$U$265,JM12:JM265)</f>
        <v>0</v>
      </c>
      <c r="JN271" s="326" t="n">
        <f aca="false">SUMPRODUCT($U$12:$U$265,JN12:JN265)</f>
        <v>0</v>
      </c>
      <c r="JO271" s="326" t="n">
        <f aca="false">SUMPRODUCT($U$12:$U$265,JO12:JO265)</f>
        <v>0</v>
      </c>
      <c r="JP271" s="326" t="n">
        <f aca="false">SUMPRODUCT($U$12:$U$265,JP12:JP265)</f>
        <v>0</v>
      </c>
      <c r="JQ271" s="326" t="n">
        <f aca="false">SUMPRODUCT($U$12:$U$265,JQ12:JQ265)</f>
        <v>0</v>
      </c>
      <c r="JR271" s="326" t="n">
        <f aca="false">SUMPRODUCT($U$12:$U$265,JR12:JR265)</f>
        <v>0</v>
      </c>
      <c r="JS271" s="326" t="n">
        <f aca="false">SUMPRODUCT($U$12:$U$265,JS12:JS265)</f>
        <v>0</v>
      </c>
      <c r="JT271" s="326" t="n">
        <f aca="false">SUMPRODUCT($U$12:$U$265,JT12:JT265)</f>
        <v>0</v>
      </c>
      <c r="JU271" s="326" t="n">
        <f aca="false">SUMPRODUCT($U$12:$U$265,JU12:JU265)</f>
        <v>0</v>
      </c>
      <c r="JV271" s="326" t="n">
        <f aca="false">SUMPRODUCT($U$12:$U$265,JV12:JV265)</f>
        <v>0</v>
      </c>
      <c r="JW271" s="326" t="n">
        <f aca="false">SUMPRODUCT($U$12:$U$265,JW12:JW265)</f>
        <v>0</v>
      </c>
      <c r="JX271" s="326" t="n">
        <f aca="false">SUMPRODUCT($U$12:$U$265,JX12:JX265)</f>
        <v>0</v>
      </c>
      <c r="JY271" s="326" t="n">
        <f aca="false">SUMPRODUCT($U$12:$U$265,JY12:JY265)</f>
        <v>0</v>
      </c>
      <c r="JZ271" s="326" t="n">
        <f aca="false">SUMPRODUCT($U$12:$U$265,JZ12:JZ265)</f>
        <v>0</v>
      </c>
      <c r="KA271" s="326" t="n">
        <f aca="false">SUMPRODUCT($U$12:$U$265,KA12:KA265)</f>
        <v>0</v>
      </c>
      <c r="KB271" s="326" t="n">
        <f aca="false">SUMPRODUCT($U$12:$U$265,KB12:KB265)</f>
        <v>0</v>
      </c>
      <c r="KC271" s="326" t="n">
        <f aca="false">SUMPRODUCT($U$12:$U$265,KC12:KC265)</f>
        <v>0</v>
      </c>
      <c r="KD271" s="326" t="n">
        <f aca="false">SUMPRODUCT($U$12:$U$265,KD12:KD265)</f>
        <v>0</v>
      </c>
      <c r="KE271" s="326" t="n">
        <f aca="false">SUMPRODUCT($U$12:$U$265,KE12:KE265)</f>
        <v>0</v>
      </c>
      <c r="KF271" s="326" t="n">
        <f aca="false">SUMPRODUCT($U$12:$U$265,KF12:KF265)</f>
        <v>0</v>
      </c>
      <c r="KG271" s="326" t="n">
        <f aca="false">SUMPRODUCT($U$12:$U$265,KG12:KG265)</f>
        <v>0</v>
      </c>
      <c r="KH271" s="326" t="n">
        <f aca="false">SUMPRODUCT($U$12:$U$265,KH12:KH265)</f>
        <v>0</v>
      </c>
      <c r="KI271" s="326" t="n">
        <f aca="false">SUMPRODUCT($U$12:$U$265,KI12:KI265)</f>
        <v>0</v>
      </c>
      <c r="KJ271" s="326" t="n">
        <f aca="false">SUMPRODUCT($U$12:$U$265,KJ12:KJ265)</f>
        <v>0</v>
      </c>
      <c r="KK271" s="326" t="n">
        <f aca="false">SUMPRODUCT($U$12:$U$265,KK12:KK265)</f>
        <v>0</v>
      </c>
      <c r="KL271" s="326" t="n">
        <f aca="false">SUMPRODUCT($U$12:$U$265,KL12:KL265)</f>
        <v>0</v>
      </c>
      <c r="KM271" s="326" t="n">
        <f aca="false">SUMPRODUCT($U$12:$U$265,KM12:KM265)</f>
        <v>0</v>
      </c>
      <c r="KN271" s="326" t="n">
        <f aca="false">SUMPRODUCT($U$12:$U$265,KN12:KN265)</f>
        <v>0</v>
      </c>
      <c r="KO271" s="326" t="n">
        <f aca="false">SUMPRODUCT($U$12:$U$265,KO12:KO265)</f>
        <v>0</v>
      </c>
      <c r="KP271" s="326" t="n">
        <f aca="false">SUMPRODUCT($U$12:$U$265,KP12:KP265)</f>
        <v>0</v>
      </c>
      <c r="KQ271" s="326" t="n">
        <f aca="false">SUMPRODUCT($U$12:$U$265,KQ12:KQ265)</f>
        <v>0</v>
      </c>
      <c r="KR271" s="326" t="n">
        <f aca="false">SUMPRODUCT($U$12:$U$265,KR12:KR265)</f>
        <v>0</v>
      </c>
      <c r="KS271" s="326" t="n">
        <f aca="false">SUMPRODUCT($U$12:$U$265,KS12:KS265)</f>
        <v>0</v>
      </c>
      <c r="KT271" s="326" t="n">
        <f aca="false">SUMPRODUCT($U$12:$U$265,KT12:KT265)</f>
        <v>0</v>
      </c>
      <c r="KU271" s="326" t="n">
        <f aca="false">SUMPRODUCT($U$12:$U$265,KU12:KU265)</f>
        <v>0</v>
      </c>
      <c r="KV271" s="326" t="n">
        <f aca="false">SUMPRODUCT($U$12:$U$265,KV12:KV265)</f>
        <v>0</v>
      </c>
      <c r="KW271" s="326" t="n">
        <f aca="false">SUMPRODUCT($U$12:$U$265,KW12:KW265)</f>
        <v>0</v>
      </c>
      <c r="KX271" s="326" t="n">
        <f aca="false">SUMPRODUCT($U$12:$U$265,KX12:KX265)</f>
        <v>0</v>
      </c>
      <c r="KY271" s="326" t="n">
        <f aca="false">SUMPRODUCT($U$12:$U$265,KY12:KY265)</f>
        <v>0</v>
      </c>
      <c r="KZ271" s="326" t="n">
        <f aca="false">SUMPRODUCT($U$12:$U$265,KZ12:KZ265)</f>
        <v>0</v>
      </c>
      <c r="LA271" s="326" t="n">
        <f aca="false">SUMPRODUCT($U$12:$U$265,LA12:LA265)</f>
        <v>0</v>
      </c>
      <c r="LB271" s="326" t="n">
        <f aca="false">SUMPRODUCT($U$12:$U$265,LB12:LB265)</f>
        <v>0</v>
      </c>
      <c r="LC271" s="326" t="n">
        <f aca="false">SUMPRODUCT($U$12:$U$265,LC12:LC265)</f>
        <v>0</v>
      </c>
      <c r="LD271" s="326" t="n">
        <f aca="false">SUMPRODUCT($U$12:$U$265,LD12:LD265)</f>
        <v>0</v>
      </c>
      <c r="LE271" s="326" t="n">
        <f aca="false">SUMPRODUCT($U$12:$U$265,LE12:LE265)</f>
        <v>0</v>
      </c>
      <c r="LF271" s="326" t="n">
        <f aca="false">SUMPRODUCT($U$12:$U$265,LF12:LF265)</f>
        <v>0</v>
      </c>
      <c r="LG271" s="326" t="n">
        <f aca="false">SUMPRODUCT($U$12:$U$265,LG12:LG265)</f>
        <v>0</v>
      </c>
      <c r="LH271" s="326" t="n">
        <f aca="false">SUMPRODUCT($U$12:$U$265,LH12:LH265)</f>
        <v>0</v>
      </c>
      <c r="LI271" s="326" t="n">
        <f aca="false">SUMPRODUCT($U$12:$U$265,LI12:LI265)</f>
        <v>0</v>
      </c>
      <c r="LJ271" s="326" t="n">
        <f aca="false">SUMPRODUCT($U$12:$U$265,LJ12:LJ265)</f>
        <v>0</v>
      </c>
      <c r="LK271" s="326" t="n">
        <f aca="false">SUMPRODUCT($U$12:$U$265,LK12:LK265)</f>
        <v>0</v>
      </c>
      <c r="LL271" s="326" t="n">
        <f aca="false">SUMPRODUCT($U$12:$U$265,LL12:LL265)</f>
        <v>0</v>
      </c>
      <c r="LM271" s="326" t="n">
        <f aca="false">SUMPRODUCT($U$12:$U$265,LM12:LM265)</f>
        <v>0</v>
      </c>
      <c r="LN271" s="326" t="n">
        <f aca="false">SUMPRODUCT($U$12:$U$265,LN12:LN265)</f>
        <v>0</v>
      </c>
      <c r="LO271" s="326" t="n">
        <f aca="false">SUMPRODUCT($U$12:$U$265,LO12:LO265)</f>
        <v>0</v>
      </c>
      <c r="LP271" s="326" t="n">
        <f aca="false">SUMPRODUCT($U$12:$U$265,LP12:LP265)</f>
        <v>0</v>
      </c>
      <c r="LQ271" s="326" t="n">
        <f aca="false">SUMPRODUCT($U$12:$U$265,LQ12:LQ265)</f>
        <v>0</v>
      </c>
      <c r="LR271" s="326" t="n">
        <f aca="false">SUMPRODUCT($U$12:$U$265,LR12:LR265)</f>
        <v>0</v>
      </c>
      <c r="LS271" s="326" t="n">
        <f aca="false">SUMPRODUCT($U$12:$U$265,LS12:LS265)</f>
        <v>0</v>
      </c>
      <c r="LT271" s="326" t="n">
        <f aca="false">SUMPRODUCT($U$12:$U$265,LT12:LT265)</f>
        <v>0</v>
      </c>
      <c r="LU271" s="326" t="n">
        <f aca="false">SUMPRODUCT($U$12:$U$265,LU12:LU265)</f>
        <v>0</v>
      </c>
      <c r="LV271" s="326" t="n">
        <f aca="false">SUMPRODUCT($U$12:$U$265,LV12:LV265)</f>
        <v>0</v>
      </c>
      <c r="LW271" s="326" t="n">
        <f aca="false">SUMPRODUCT($U$12:$U$265,LW12:LW265)</f>
        <v>0</v>
      </c>
      <c r="LX271" s="326" t="n">
        <f aca="false">SUMPRODUCT($U$12:$U$265,LX12:LX265)</f>
        <v>0</v>
      </c>
      <c r="LY271" s="326" t="n">
        <f aca="false">SUMPRODUCT($U$12:$U$265,LY12:LY265)</f>
        <v>0</v>
      </c>
      <c r="LZ271" s="326" t="n">
        <f aca="false">SUMPRODUCT($U$12:$U$265,LZ12:LZ265)</f>
        <v>0</v>
      </c>
      <c r="MA271" s="326" t="n">
        <f aca="false">SUMPRODUCT($U$12:$U$265,MA12:MA265)</f>
        <v>0</v>
      </c>
      <c r="MB271" s="326" t="n">
        <f aca="false">SUMPRODUCT($U$12:$U$265,MB12:MB265)</f>
        <v>0</v>
      </c>
      <c r="MC271" s="326" t="n">
        <f aca="false">SUMPRODUCT($U$12:$U$265,MC12:MC265)</f>
        <v>0</v>
      </c>
      <c r="MD271" s="326" t="n">
        <f aca="false">SUMPRODUCT($U$12:$U$265,MD12:MD265)</f>
        <v>0</v>
      </c>
      <c r="ME271" s="326" t="n">
        <f aca="false">SUMPRODUCT($U$12:$U$265,ME12:ME265)</f>
        <v>0</v>
      </c>
      <c r="MF271" s="326" t="n">
        <f aca="false">SUMPRODUCT($U$12:$U$265,MF12:MF265)</f>
        <v>0</v>
      </c>
      <c r="MG271" s="326" t="n">
        <f aca="false">SUMPRODUCT($U$12:$U$265,MG12:MG265)</f>
        <v>0</v>
      </c>
      <c r="MH271" s="326" t="n">
        <f aca="false">SUMPRODUCT($U$12:$U$265,MH12:MH265)</f>
        <v>0</v>
      </c>
      <c r="MI271" s="326" t="n">
        <f aca="false">SUMPRODUCT($U$12:$U$265,MI12:MI265)</f>
        <v>0</v>
      </c>
      <c r="MJ271" s="326" t="n">
        <f aca="false">SUMPRODUCT($U$12:$U$265,MJ12:MJ265)</f>
        <v>0</v>
      </c>
      <c r="MK271" s="326" t="n">
        <f aca="false">SUMPRODUCT($U$12:$U$265,MK12:MK265)</f>
        <v>0</v>
      </c>
      <c r="ML271" s="326" t="n">
        <f aca="false">SUMPRODUCT($U$12:$U$265,ML12:ML265)</f>
        <v>0</v>
      </c>
      <c r="MM271" s="326" t="n">
        <f aca="false">SUMPRODUCT($U$12:$U$265,MM12:MM265)</f>
        <v>0</v>
      </c>
      <c r="MN271" s="326" t="n">
        <f aca="false">SUMPRODUCT($U$12:$U$265,MN12:MN265)</f>
        <v>0</v>
      </c>
      <c r="MO271" s="326" t="n">
        <f aca="false">SUMPRODUCT($U$12:$U$265,MO12:MO265)</f>
        <v>0</v>
      </c>
      <c r="MP271" s="326" t="n">
        <f aca="false">SUMPRODUCT($U$12:$U$265,MP12:MP265)</f>
        <v>0</v>
      </c>
      <c r="MQ271" s="326" t="n">
        <f aca="false">SUMPRODUCT($U$12:$U$265,MQ12:MQ265)</f>
        <v>0</v>
      </c>
      <c r="MR271" s="326" t="n">
        <f aca="false">SUMPRODUCT($U$12:$U$265,MR12:MR265)</f>
        <v>0</v>
      </c>
      <c r="MS271" s="326" t="n">
        <f aca="false">SUMPRODUCT($U$12:$U$265,MS12:MS265)</f>
        <v>0</v>
      </c>
      <c r="MT271" s="326" t="n">
        <f aca="false">SUMPRODUCT($U$12:$U$265,MT12:MT265)</f>
        <v>0</v>
      </c>
      <c r="MU271" s="326" t="n">
        <f aca="false">SUMPRODUCT($U$12:$U$265,MU12:MU265)</f>
        <v>0</v>
      </c>
      <c r="MV271" s="326" t="n">
        <f aca="false">SUMPRODUCT($U$12:$U$265,MV12:MV265)</f>
        <v>0</v>
      </c>
      <c r="MW271" s="326" t="n">
        <f aca="false">SUMPRODUCT($U$12:$U$265,MW12:MW265)</f>
        <v>0</v>
      </c>
      <c r="MX271" s="326" t="n">
        <f aca="false">SUMPRODUCT($U$12:$U$265,MX12:MX265)</f>
        <v>0</v>
      </c>
      <c r="MY271" s="326" t="n">
        <f aca="false">SUMPRODUCT($U$12:$U$265,MY12:MY265)</f>
        <v>0</v>
      </c>
      <c r="MZ271" s="326" t="n">
        <f aca="false">SUMPRODUCT($U$12:$U$265,MZ12:MZ265)</f>
        <v>0</v>
      </c>
      <c r="NA271" s="326" t="n">
        <f aca="false">SUMPRODUCT($U$12:$U$265,NA12:NA265)</f>
        <v>0</v>
      </c>
      <c r="NB271" s="326" t="n">
        <f aca="false">SUMPRODUCT($U$12:$U$265,NB12:NB265)</f>
        <v>0</v>
      </c>
      <c r="NC271" s="326" t="n">
        <f aca="false">SUMPRODUCT($U$12:$U$265,NC12:NC265)</f>
        <v>0</v>
      </c>
      <c r="ND271" s="326" t="n">
        <f aca="false">SUMPRODUCT($U$12:$U$265,ND12:ND265)</f>
        <v>0</v>
      </c>
      <c r="NE271" s="326" t="n">
        <f aca="false">SUMPRODUCT($U$12:$U$265,NE12:NE265)</f>
        <v>0</v>
      </c>
      <c r="NF271" s="326" t="n">
        <f aca="false">SUMPRODUCT($U$12:$U$265,NF12:NF265)</f>
        <v>0</v>
      </c>
      <c r="NG271" s="326" t="n">
        <f aca="false">SUMPRODUCT($U$12:$U$265,NG12:NG265)</f>
        <v>0</v>
      </c>
      <c r="NH271" s="326" t="n">
        <f aca="false">SUMPRODUCT($U$12:$U$265,NH12:NH265)</f>
        <v>0</v>
      </c>
      <c r="NI271" s="326" t="n">
        <f aca="false">SUMPRODUCT($U$12:$U$265,NI12:NI265)</f>
        <v>0</v>
      </c>
      <c r="NJ271" s="326" t="n">
        <f aca="false">SUMPRODUCT($U$12:$U$265,NJ12:NJ265)</f>
        <v>0</v>
      </c>
      <c r="NK271" s="326" t="n">
        <f aca="false">SUMPRODUCT($U$12:$U$265,NK12:NK265)</f>
        <v>0</v>
      </c>
      <c r="NL271" s="326" t="n">
        <f aca="false">SUMPRODUCT($U$12:$U$265,NL12:NL265)</f>
        <v>0</v>
      </c>
      <c r="NM271" s="326" t="n">
        <f aca="false">SUMPRODUCT($U$12:$U$265,NM12:NM265)</f>
        <v>0</v>
      </c>
      <c r="NN271" s="326" t="n">
        <f aca="false">SUMPRODUCT($U$12:$U$265,NN12:NN265)</f>
        <v>0</v>
      </c>
      <c r="NO271" s="326" t="n">
        <f aca="false">SUMPRODUCT($U$12:$U$265,NO12:NO265)</f>
        <v>0</v>
      </c>
      <c r="NP271" s="326" t="n">
        <f aca="false">SUMPRODUCT($U$12:$U$265,NP12:NP265)</f>
        <v>0</v>
      </c>
      <c r="NQ271" s="326" t="n">
        <f aca="false">SUMPRODUCT($U$12:$U$265,NQ12:NQ265)</f>
        <v>0</v>
      </c>
      <c r="NR271" s="326" t="n">
        <f aca="false">SUMPRODUCT($U$12:$U$265,NR12:NR265)</f>
        <v>0</v>
      </c>
      <c r="NS271" s="326" t="n">
        <f aca="false">SUMPRODUCT($U$12:$U$265,NS12:NS265)</f>
        <v>0</v>
      </c>
      <c r="NT271" s="326" t="n">
        <f aca="false">SUMPRODUCT($U$12:$U$265,NT12:NT265)</f>
        <v>0</v>
      </c>
      <c r="NU271" s="326" t="n">
        <f aca="false">SUMPRODUCT($U$12:$U$265,NU12:NU265)</f>
        <v>0</v>
      </c>
      <c r="NV271" s="326" t="n">
        <f aca="false">SUMPRODUCT($U$12:$U$265,NV12:NV265)</f>
        <v>0</v>
      </c>
      <c r="NW271" s="326" t="n">
        <f aca="false">SUMPRODUCT($U$12:$U$265,NW12:NW265)</f>
        <v>0</v>
      </c>
      <c r="NX271" s="326" t="n">
        <f aca="false">SUMPRODUCT($U$12:$U$265,NX12:NX265)</f>
        <v>0</v>
      </c>
      <c r="NY271" s="326" t="n">
        <f aca="false">SUMPRODUCT($U$12:$U$265,NY12:NY265)</f>
        <v>0</v>
      </c>
      <c r="NZ271" s="326" t="n">
        <f aca="false">SUMPRODUCT($U$12:$U$265,NZ12:NZ265)</f>
        <v>0</v>
      </c>
      <c r="OA271" s="326" t="n">
        <f aca="false">SUMPRODUCT($U$12:$U$265,OA12:OA265)</f>
        <v>0</v>
      </c>
      <c r="OB271" s="326" t="n">
        <f aca="false">SUMPRODUCT($U$12:$U$265,OB12:OB265)</f>
        <v>0</v>
      </c>
      <c r="OC271" s="326" t="n">
        <f aca="false">SUMPRODUCT($U$12:$U$265,OC12:OC265)</f>
        <v>0</v>
      </c>
      <c r="OD271" s="326" t="n">
        <f aca="false">SUMPRODUCT($U$12:$U$265,OD12:OD265)</f>
        <v>0</v>
      </c>
      <c r="OE271" s="326" t="n">
        <f aca="false">SUMPRODUCT($U$12:$U$265,OE12:OE265)</f>
        <v>0</v>
      </c>
      <c r="OF271" s="326" t="n">
        <f aca="false">SUMPRODUCT($U$12:$U$265,OF12:OF265)</f>
        <v>0</v>
      </c>
      <c r="OG271" s="326" t="n">
        <f aca="false">SUMPRODUCT($U$12:$U$265,OG12:OG265)</f>
        <v>0</v>
      </c>
      <c r="OH271" s="326" t="n">
        <f aca="false">SUMPRODUCT($U$12:$U$265,OH12:OH265)</f>
        <v>0</v>
      </c>
      <c r="OI271" s="326" t="n">
        <f aca="false">SUMPRODUCT($U$12:$U$265,OI12:OI265)</f>
        <v>0</v>
      </c>
      <c r="OJ271" s="326" t="n">
        <f aca="false">SUMPRODUCT($U$12:$U$265,OJ12:OJ265)</f>
        <v>0</v>
      </c>
      <c r="OK271" s="326" t="n">
        <f aca="false">SUMPRODUCT($U$12:$U$265,OK12:OK265)</f>
        <v>0</v>
      </c>
      <c r="OL271" s="326" t="n">
        <f aca="false">SUMPRODUCT($U$12:$U$265,OL12:OL265)</f>
        <v>0</v>
      </c>
      <c r="OM271" s="326" t="n">
        <f aca="false">SUMPRODUCT($U$12:$U$265,OM12:OM265)</f>
        <v>0</v>
      </c>
      <c r="ON271" s="326" t="n">
        <f aca="false">SUMPRODUCT($U$12:$U$265,ON12:ON265)</f>
        <v>0</v>
      </c>
      <c r="OO271" s="326" t="n">
        <f aca="false">SUMPRODUCT($U$12:$U$265,OO12:OO265)</f>
        <v>0</v>
      </c>
      <c r="OP271" s="326" t="n">
        <f aca="false">SUMPRODUCT($U$12:$U$265,OP12:OP265)</f>
        <v>0</v>
      </c>
      <c r="OQ271" s="326" t="n">
        <f aca="false">SUMPRODUCT($U$12:$U$265,OQ12:OQ265)</f>
        <v>0</v>
      </c>
      <c r="OR271" s="326" t="n">
        <f aca="false">SUMPRODUCT($U$12:$U$265,OR12:OR265)</f>
        <v>0</v>
      </c>
      <c r="OS271" s="326" t="n">
        <f aca="false">SUMPRODUCT($U$12:$U$265,OS12:OS265)</f>
        <v>0</v>
      </c>
      <c r="OT271" s="326" t="n">
        <f aca="false">SUMPRODUCT($U$12:$U$265,OT12:OT265)</f>
        <v>0</v>
      </c>
      <c r="OU271" s="326" t="n">
        <f aca="false">SUMPRODUCT($U$12:$U$265,OU12:OU265)</f>
        <v>0</v>
      </c>
      <c r="OV271" s="326" t="n">
        <f aca="false">SUMPRODUCT($U$12:$U$265,OV12:OV265)</f>
        <v>0</v>
      </c>
      <c r="OW271" s="326" t="n">
        <f aca="false">SUMPRODUCT($U$12:$U$265,OW12:OW265)</f>
        <v>0</v>
      </c>
      <c r="OX271" s="326" t="n">
        <f aca="false">SUMPRODUCT($U$12:$U$265,OX12:OX265)</f>
        <v>0</v>
      </c>
      <c r="OY271" s="326" t="n">
        <f aca="false">SUMPRODUCT($U$12:$U$265,OY12:OY265)</f>
        <v>0</v>
      </c>
      <c r="OZ271" s="326" t="n">
        <f aca="false">SUMPRODUCT($U$12:$U$265,OZ12:OZ265)</f>
        <v>0</v>
      </c>
      <c r="PA271" s="326" t="n">
        <f aca="false">SUMPRODUCT($U$12:$U$265,PA12:PA265)</f>
        <v>0</v>
      </c>
      <c r="PB271" s="326" t="n">
        <f aca="false">SUMPRODUCT($U$12:$U$265,PB12:PB265)</f>
        <v>0</v>
      </c>
      <c r="PC271" s="326" t="n">
        <f aca="false">SUMPRODUCT($U$12:$U$265,PC12:PC265)</f>
        <v>0</v>
      </c>
      <c r="PD271" s="326" t="n">
        <f aca="false">SUMPRODUCT($U$12:$U$265,PD12:PD265)</f>
        <v>0</v>
      </c>
      <c r="PE271" s="326" t="n">
        <f aca="false">SUMPRODUCT($U$12:$U$265,PE12:PE265)</f>
        <v>0</v>
      </c>
      <c r="PF271" s="326" t="n">
        <f aca="false">SUMPRODUCT($U$12:$U$265,PF12:PF265)</f>
        <v>0</v>
      </c>
      <c r="PG271" s="326" t="n">
        <f aca="false">SUMPRODUCT($U$12:$U$265,PG12:PG265)</f>
        <v>0</v>
      </c>
      <c r="PH271" s="326" t="n">
        <f aca="false">SUMPRODUCT($U$12:$U$265,PH12:PH265)</f>
        <v>0</v>
      </c>
      <c r="PI271" s="326" t="n">
        <f aca="false">SUMPRODUCT($U$12:$U$265,PI12:PI265)</f>
        <v>0</v>
      </c>
      <c r="PJ271" s="326" t="n">
        <f aca="false">SUMPRODUCT($U$12:$U$265,PJ12:PJ265)</f>
        <v>0</v>
      </c>
      <c r="PK271" s="326" t="n">
        <f aca="false">SUMPRODUCT($U$12:$U$265,PK12:PK265)</f>
        <v>0</v>
      </c>
      <c r="PL271" s="326" t="n">
        <f aca="false">SUMPRODUCT($U$12:$U$265,PL12:PL265)</f>
        <v>0</v>
      </c>
      <c r="PM271" s="326" t="n">
        <f aca="false">SUMPRODUCT($U$12:$U$265,PM12:PM265)</f>
        <v>0</v>
      </c>
      <c r="PN271" s="326" t="n">
        <f aca="false">SUMPRODUCT($U$12:$U$265,PN12:PN265)</f>
        <v>0</v>
      </c>
      <c r="PO271" s="326" t="n">
        <f aca="false">SUMPRODUCT($U$12:$U$265,PO12:PO265)</f>
        <v>0</v>
      </c>
      <c r="PP271" s="326" t="n">
        <f aca="false">SUMPRODUCT($U$12:$U$265,PP12:PP265)</f>
        <v>0</v>
      </c>
      <c r="PQ271" s="326" t="n">
        <f aca="false">SUMPRODUCT($U$12:$U$265,PQ12:PQ265)</f>
        <v>0</v>
      </c>
      <c r="PR271" s="326" t="n">
        <f aca="false">SUMPRODUCT($U$12:$U$265,PR12:PR265)</f>
        <v>0</v>
      </c>
      <c r="PS271" s="326" t="n">
        <f aca="false">SUMPRODUCT($U$12:$U$265,PS12:PS265)</f>
        <v>0</v>
      </c>
      <c r="PT271" s="326" t="n">
        <f aca="false">SUMPRODUCT($U$12:$U$265,PT12:PT265)</f>
        <v>0</v>
      </c>
      <c r="PU271" s="326" t="n">
        <f aca="false">SUMPRODUCT($U$12:$U$265,PU12:PU265)</f>
        <v>0</v>
      </c>
      <c r="PV271" s="326" t="n">
        <f aca="false">SUMPRODUCT($U$12:$U$265,PV12:PV265)</f>
        <v>0</v>
      </c>
      <c r="PW271" s="326" t="n">
        <f aca="false">SUMPRODUCT($U$12:$U$265,PW12:PW265)</f>
        <v>0</v>
      </c>
      <c r="PX271" s="326" t="n">
        <f aca="false">SUMPRODUCT($U$12:$U$265,PX12:PX265)</f>
        <v>0</v>
      </c>
      <c r="PY271" s="326" t="n">
        <f aca="false">SUMPRODUCT($U$12:$U$265,PY12:PY265)</f>
        <v>0</v>
      </c>
      <c r="PZ271" s="326" t="n">
        <f aca="false">SUMPRODUCT($U$12:$U$265,PZ12:PZ265)</f>
        <v>0</v>
      </c>
      <c r="QA271" s="326" t="n">
        <f aca="false">SUMPRODUCT($U$12:$U$265,QA12:QA265)</f>
        <v>0</v>
      </c>
      <c r="QB271" s="326" t="n">
        <f aca="false">SUMPRODUCT($U$12:$U$265,QB12:QB265)</f>
        <v>0</v>
      </c>
      <c r="QC271" s="326" t="n">
        <f aca="false">SUMPRODUCT($U$12:$U$265,QC12:QC265)</f>
        <v>0</v>
      </c>
      <c r="QD271" s="326" t="n">
        <f aca="false">SUMPRODUCT($U$12:$U$265,QD12:QD265)</f>
        <v>0</v>
      </c>
      <c r="QE271" s="326" t="n">
        <f aca="false">SUMPRODUCT($U$12:$U$265,QE12:QE265)</f>
        <v>0</v>
      </c>
      <c r="QF271" s="326" t="n">
        <f aca="false">SUMPRODUCT($U$12:$U$265,QF12:QF265)</f>
        <v>0</v>
      </c>
      <c r="QG271" s="326" t="n">
        <f aca="false">SUMPRODUCT($U$12:$U$265,QG12:QG265)</f>
        <v>0</v>
      </c>
      <c r="QH271" s="326" t="n">
        <f aca="false">SUMPRODUCT($U$12:$U$265,QH12:QH265)</f>
        <v>0</v>
      </c>
      <c r="QI271" s="326" t="n">
        <f aca="false">SUMPRODUCT($U$12:$U$265,QI12:QI265)</f>
        <v>0</v>
      </c>
      <c r="QJ271" s="326" t="n">
        <f aca="false">SUMPRODUCT($U$12:$U$265,QJ12:QJ265)</f>
        <v>0</v>
      </c>
      <c r="QK271" s="326" t="n">
        <f aca="false">SUMPRODUCT($U$12:$U$265,QK12:QK265)</f>
        <v>0</v>
      </c>
      <c r="QL271" s="326" t="n">
        <f aca="false">SUMPRODUCT($U$12:$U$265,QL12:QL265)</f>
        <v>0</v>
      </c>
      <c r="QM271" s="326" t="n">
        <f aca="false">SUMPRODUCT($U$12:$U$265,QM12:QM265)</f>
        <v>0</v>
      </c>
      <c r="QN271" s="326" t="n">
        <f aca="false">SUMPRODUCT($U$12:$U$265,QN12:QN265)</f>
        <v>0</v>
      </c>
      <c r="QO271" s="326" t="n">
        <f aca="false">SUMPRODUCT($U$12:$U$265,QO12:QO265)</f>
        <v>0</v>
      </c>
      <c r="QP271" s="326" t="n">
        <f aca="false">SUMPRODUCT($U$12:$U$265,QP12:QP265)</f>
        <v>0</v>
      </c>
      <c r="QQ271" s="326" t="n">
        <f aca="false">SUMPRODUCT($U$12:$U$265,QQ12:QQ265)</f>
        <v>0</v>
      </c>
      <c r="QR271" s="326" t="n">
        <f aca="false">SUMPRODUCT($U$12:$U$265,QR12:QR265)</f>
        <v>0</v>
      </c>
      <c r="QS271" s="326" t="n">
        <f aca="false">SUMPRODUCT($U$12:$U$265,QS12:QS265)</f>
        <v>0</v>
      </c>
      <c r="QT271" s="326" t="n">
        <f aca="false">SUMPRODUCT($U$12:$U$265,QT12:QT265)</f>
        <v>0</v>
      </c>
      <c r="QU271" s="326" t="n">
        <f aca="false">SUMPRODUCT($U$12:$U$265,QU12:QU265)</f>
        <v>0</v>
      </c>
      <c r="QV271" s="326" t="n">
        <f aca="false">SUMPRODUCT($U$12:$U$265,QV12:QV265)</f>
        <v>0</v>
      </c>
      <c r="QW271" s="326" t="n">
        <f aca="false">SUMPRODUCT($U$12:$U$265,QW12:QW265)</f>
        <v>0</v>
      </c>
      <c r="QX271" s="326" t="n">
        <f aca="false">SUMPRODUCT($U$12:$U$265,QX12:QX265)</f>
        <v>0</v>
      </c>
      <c r="QY271" s="326" t="n">
        <f aca="false">SUMPRODUCT($U$12:$U$265,QY12:QY265)</f>
        <v>0</v>
      </c>
      <c r="QZ271" s="326" t="n">
        <f aca="false">SUMPRODUCT($U$12:$U$265,QZ12:QZ265)</f>
        <v>0</v>
      </c>
      <c r="RA271" s="326" t="n">
        <f aca="false">SUMPRODUCT($U$12:$U$265,RA12:RA265)</f>
        <v>0</v>
      </c>
      <c r="RB271" s="326" t="n">
        <f aca="false">SUMPRODUCT($U$12:$U$265,RB12:RB265)</f>
        <v>0</v>
      </c>
      <c r="RC271" s="326" t="n">
        <f aca="false">SUMPRODUCT($U$12:$U$265,RC12:RC265)</f>
        <v>0</v>
      </c>
      <c r="RD271" s="326" t="n">
        <f aca="false">SUMPRODUCT($U$12:$U$265,RD12:RD265)</f>
        <v>0</v>
      </c>
      <c r="RE271" s="326" t="n">
        <f aca="false">SUMPRODUCT($U$12:$U$265,RE12:RE265)</f>
        <v>0</v>
      </c>
      <c r="RF271" s="326" t="n">
        <f aca="false">SUMPRODUCT($U$12:$U$265,RF12:RF265)</f>
        <v>0</v>
      </c>
      <c r="RG271" s="326" t="n">
        <f aca="false">SUMPRODUCT($U$12:$U$265,RG12:RG265)</f>
        <v>0</v>
      </c>
      <c r="RH271" s="326" t="n">
        <f aca="false">SUMPRODUCT($U$12:$U$265,RH12:RH265)</f>
        <v>0</v>
      </c>
      <c r="RI271" s="326" t="n">
        <f aca="false">SUMPRODUCT($U$12:$U$265,RI12:RI265)</f>
        <v>0</v>
      </c>
      <c r="RJ271" s="326" t="n">
        <f aca="false">SUMPRODUCT($U$12:$U$265,RJ12:RJ265)</f>
        <v>0</v>
      </c>
      <c r="RK271" s="326" t="n">
        <f aca="false">SUMPRODUCT($U$12:$U$265,RK12:RK265)</f>
        <v>0</v>
      </c>
      <c r="RL271" s="326" t="n">
        <f aca="false">SUMPRODUCT($U$12:$U$265,RL12:RL265)</f>
        <v>0</v>
      </c>
      <c r="RM271" s="326" t="n">
        <f aca="false">SUMPRODUCT($U$12:$U$265,RM12:RM265)</f>
        <v>0</v>
      </c>
      <c r="RN271" s="326" t="n">
        <f aca="false">SUMPRODUCT($U$12:$U$265,RN12:RN265)</f>
        <v>0</v>
      </c>
      <c r="RO271" s="326" t="n">
        <f aca="false">SUMPRODUCT($U$12:$U$265,RO12:RO265)</f>
        <v>0</v>
      </c>
      <c r="RP271" s="326" t="n">
        <f aca="false">SUMPRODUCT($U$12:$U$265,RP12:RP265)</f>
        <v>0</v>
      </c>
      <c r="RQ271" s="326" t="n">
        <f aca="false">SUMPRODUCT($U$12:$U$265,RQ12:RQ265)</f>
        <v>0</v>
      </c>
      <c r="RR271" s="326" t="n">
        <f aca="false">SUMPRODUCT($U$12:$U$265,RR12:RR265)</f>
        <v>0</v>
      </c>
      <c r="RS271" s="326" t="n">
        <f aca="false">SUMPRODUCT($U$12:$U$265,RS12:RS265)</f>
        <v>0</v>
      </c>
      <c r="RT271" s="326" t="n">
        <f aca="false">SUMPRODUCT($U$12:$U$265,RT12:RT265)</f>
        <v>0</v>
      </c>
      <c r="RU271" s="326" t="n">
        <f aca="false">SUMPRODUCT($U$12:$U$265,RU12:RU265)</f>
        <v>0</v>
      </c>
      <c r="RV271" s="326" t="n">
        <f aca="false">SUMPRODUCT($U$12:$U$265,RV12:RV265)</f>
        <v>0</v>
      </c>
      <c r="RW271" s="326" t="n">
        <f aca="false">SUMPRODUCT($U$12:$U$265,RW12:RW265)</f>
        <v>0</v>
      </c>
      <c r="RX271" s="326" t="n">
        <f aca="false">SUMPRODUCT($U$12:$U$265,RX12:RX265)</f>
        <v>0</v>
      </c>
      <c r="RY271" s="326" t="n">
        <f aca="false">SUMPRODUCT($U$12:$U$265,RY12:RY265)</f>
        <v>0</v>
      </c>
      <c r="RZ271" s="326" t="n">
        <f aca="false">SUMPRODUCT($U$12:$U$265,RZ12:RZ265)</f>
        <v>0</v>
      </c>
      <c r="SA271" s="326" t="n">
        <f aca="false">SUMPRODUCT($U$12:$U$265,SA12:SA265)</f>
        <v>0</v>
      </c>
      <c r="SB271" s="326" t="n">
        <f aca="false">SUMPRODUCT($U$12:$U$265,SB12:SB265)</f>
        <v>0</v>
      </c>
      <c r="SC271" s="326" t="n">
        <f aca="false">SUMPRODUCT($U$12:$U$265,SC12:SC265)</f>
        <v>0</v>
      </c>
      <c r="SD271" s="326" t="n">
        <f aca="false">SUMPRODUCT($U$12:$U$265,SD12:SD265)</f>
        <v>0</v>
      </c>
      <c r="SE271" s="326" t="n">
        <f aca="false">SUMPRODUCT($U$12:$U$265,SE12:SE265)</f>
        <v>0</v>
      </c>
      <c r="SF271" s="326" t="n">
        <f aca="false">SUMPRODUCT($U$12:$U$265,SF12:SF265)</f>
        <v>0</v>
      </c>
      <c r="SG271" s="326" t="n">
        <f aca="false">SUMPRODUCT($U$12:$U$265,SG12:SG265)</f>
        <v>0</v>
      </c>
      <c r="SH271" s="326" t="n">
        <f aca="false">SUMPRODUCT($U$12:$U$265,SH12:SH265)</f>
        <v>0</v>
      </c>
      <c r="SI271" s="326" t="n">
        <f aca="false">SUMPRODUCT($U$12:$U$265,SI12:SI265)</f>
        <v>0</v>
      </c>
      <c r="SJ271" s="326" t="n">
        <f aca="false">SUMPRODUCT($U$12:$U$265,SJ12:SJ265)</f>
        <v>0</v>
      </c>
      <c r="SK271" s="326" t="n">
        <f aca="false">SUMPRODUCT($U$12:$U$265,SK12:SK265)</f>
        <v>0</v>
      </c>
      <c r="SL271" s="326" t="n">
        <f aca="false">SUMPRODUCT($U$12:$U$265,SL12:SL265)</f>
        <v>0</v>
      </c>
      <c r="SM271" s="326" t="n">
        <f aca="false">SUMPRODUCT($U$12:$U$265,SM12:SM265)</f>
        <v>0</v>
      </c>
      <c r="SN271" s="326" t="n">
        <f aca="false">SUMPRODUCT($U$12:$U$265,SN12:SN265)</f>
        <v>0</v>
      </c>
      <c r="SO271" s="326" t="n">
        <f aca="false">SUMPRODUCT($U$12:$U$265,SO12:SO265)</f>
        <v>0</v>
      </c>
      <c r="SP271" s="326" t="n">
        <f aca="false">SUMPRODUCT($U$12:$U$265,SP12:SP265)</f>
        <v>0</v>
      </c>
      <c r="SQ271" s="326" t="n">
        <f aca="false">SUMPRODUCT($U$12:$U$265,SQ12:SQ265)</f>
        <v>0</v>
      </c>
      <c r="SR271" s="326" t="n">
        <f aca="false">SUMPRODUCT($U$12:$U$265,SR12:SR265)</f>
        <v>0</v>
      </c>
      <c r="SS271" s="326" t="n">
        <f aca="false">SUMPRODUCT($U$12:$U$265,SS12:SS265)</f>
        <v>0</v>
      </c>
      <c r="ST271" s="326" t="n">
        <f aca="false">SUMPRODUCT($U$12:$U$265,ST12:ST265)</f>
        <v>0</v>
      </c>
      <c r="SU271" s="326" t="n">
        <f aca="false">SUMPRODUCT($U$12:$U$265,SU12:SU265)</f>
        <v>0</v>
      </c>
      <c r="SV271" s="326" t="n">
        <f aca="false">SUMPRODUCT($U$12:$U$265,SV12:SV265)</f>
        <v>0</v>
      </c>
      <c r="SW271" s="326" t="n">
        <f aca="false">SUMPRODUCT($U$12:$U$265,SW12:SW265)</f>
        <v>0</v>
      </c>
      <c r="SX271" s="326" t="n">
        <f aca="false">SUMPRODUCT($U$12:$U$265,SX12:SX265)</f>
        <v>0</v>
      </c>
      <c r="SY271" s="326" t="n">
        <f aca="false">SUMPRODUCT($U$12:$U$265,SY12:SY265)</f>
        <v>0</v>
      </c>
      <c r="SZ271" s="326" t="n">
        <f aca="false">SUMPRODUCT($U$12:$U$265,SZ12:SZ265)</f>
        <v>0</v>
      </c>
      <c r="TA271" s="326" t="n">
        <f aca="false">SUMPRODUCT($U$12:$U$265,TA12:TA265)</f>
        <v>0</v>
      </c>
      <c r="TB271" s="326" t="n">
        <f aca="false">SUMPRODUCT($U$12:$U$265,TB12:TB265)</f>
        <v>0</v>
      </c>
      <c r="TC271" s="326" t="n">
        <f aca="false">SUMPRODUCT($U$12:$U$265,TC12:TC265)</f>
        <v>0</v>
      </c>
      <c r="TD271" s="326" t="n">
        <f aca="false">SUMPRODUCT($U$12:$U$265,TD12:TD265)</f>
        <v>0</v>
      </c>
      <c r="TE271" s="326" t="n">
        <f aca="false">SUMPRODUCT($U$12:$U$265,TE12:TE265)</f>
        <v>0</v>
      </c>
      <c r="TF271" s="326" t="n">
        <f aca="false">SUMPRODUCT($U$12:$U$265,TF12:TF265)</f>
        <v>0</v>
      </c>
      <c r="TG271" s="326" t="n">
        <f aca="false">SUMPRODUCT($U$12:$U$265,TG12:TG265)</f>
        <v>0</v>
      </c>
      <c r="TH271" s="326" t="n">
        <f aca="false">SUMPRODUCT($U$12:$U$265,TH12:TH265)</f>
        <v>0</v>
      </c>
      <c r="TI271" s="326" t="n">
        <f aca="false">SUMPRODUCT($U$12:$U$265,TI12:TI265)</f>
        <v>0</v>
      </c>
      <c r="TJ271" s="326" t="n">
        <f aca="false">SUMPRODUCT($U$12:$U$265,TJ12:TJ265)</f>
        <v>0</v>
      </c>
      <c r="TK271" s="326" t="n">
        <f aca="false">SUMPRODUCT($U$12:$U$265,TK12:TK265)</f>
        <v>0</v>
      </c>
      <c r="TL271" s="326" t="n">
        <f aca="false">SUMPRODUCT($U$12:$U$265,TL12:TL265)</f>
        <v>0</v>
      </c>
      <c r="TM271" s="326" t="n">
        <f aca="false">SUMPRODUCT($U$12:$U$265,TM12:TM265)</f>
        <v>0</v>
      </c>
      <c r="TN271" s="326" t="n">
        <f aca="false">SUMPRODUCT($U$12:$U$265,TN12:TN265)</f>
        <v>0</v>
      </c>
      <c r="TO271" s="326" t="n">
        <f aca="false">SUMPRODUCT($U$12:$U$265,TO12:TO265)</f>
        <v>0</v>
      </c>
      <c r="TP271" s="326" t="n">
        <f aca="false">SUMPRODUCT($U$12:$U$265,TP12:TP265)</f>
        <v>0</v>
      </c>
      <c r="TQ271" s="326" t="n">
        <f aca="false">SUMPRODUCT($U$12:$U$265,TQ12:TQ265)</f>
        <v>0</v>
      </c>
      <c r="TR271" s="326" t="n">
        <f aca="false">SUMPRODUCT($U$12:$U$265,TR12:TR265)</f>
        <v>0</v>
      </c>
      <c r="TS271" s="326" t="n">
        <f aca="false">SUMPRODUCT($U$12:$U$265,TS12:TS265)</f>
        <v>0</v>
      </c>
      <c r="TT271" s="326" t="n">
        <f aca="false">SUMPRODUCT($U$12:$U$265,TT12:TT265)</f>
        <v>0</v>
      </c>
      <c r="TU271" s="326" t="n">
        <f aca="false">SUMPRODUCT($U$12:$U$265,TU12:TU265)</f>
        <v>0</v>
      </c>
      <c r="TV271" s="326" t="n">
        <f aca="false">SUMPRODUCT($U$12:$U$265,TV12:TV265)</f>
        <v>0</v>
      </c>
      <c r="TW271" s="326" t="n">
        <f aca="false">SUMPRODUCT($U$12:$U$265,TW12:TW265)</f>
        <v>0</v>
      </c>
      <c r="TX271" s="326" t="n">
        <f aca="false">SUMPRODUCT($U$12:$U$265,TX12:TX265)</f>
        <v>0</v>
      </c>
      <c r="TY271" s="326" t="n">
        <f aca="false">SUMPRODUCT($U$12:$U$265,TY12:TY265)</f>
        <v>0</v>
      </c>
      <c r="TZ271" s="326" t="n">
        <f aca="false">SUMPRODUCT($U$12:$U$265,TZ12:TZ265)</f>
        <v>0</v>
      </c>
      <c r="UA271" s="326" t="n">
        <f aca="false">SUMPRODUCT($U$12:$U$265,UA12:UA265)</f>
        <v>0</v>
      </c>
      <c r="UB271" s="326" t="n">
        <f aca="false">SUMPRODUCT($U$12:$U$265,UB12:UB265)</f>
        <v>0</v>
      </c>
      <c r="UC271" s="326" t="n">
        <f aca="false">SUMPRODUCT($U$12:$U$265,UC12:UC265)</f>
        <v>0</v>
      </c>
      <c r="UD271" s="326" t="n">
        <f aca="false">SUMPRODUCT($U$12:$U$265,UD12:UD265)</f>
        <v>0</v>
      </c>
      <c r="UE271" s="326" t="n">
        <f aca="false">SUMPRODUCT($U$12:$U$265,UE12:UE265)</f>
        <v>0</v>
      </c>
      <c r="UF271" s="326" t="n">
        <f aca="false">SUMPRODUCT($U$12:$U$265,UF12:UF265)</f>
        <v>0</v>
      </c>
      <c r="UG271" s="326" t="n">
        <f aca="false">SUMPRODUCT($U$12:$U$265,UG12:UG265)</f>
        <v>0</v>
      </c>
      <c r="UH271" s="326" t="n">
        <f aca="false">SUMPRODUCT($U$12:$U$265,UH12:UH265)</f>
        <v>0</v>
      </c>
      <c r="UI271" s="326" t="n">
        <f aca="false">SUMPRODUCT($U$12:$U$265,UI12:UI265)</f>
        <v>0</v>
      </c>
      <c r="UJ271" s="326" t="n">
        <f aca="false">SUMPRODUCT($U$12:$U$265,UJ12:UJ265)</f>
        <v>0</v>
      </c>
      <c r="UK271" s="326" t="n">
        <f aca="false">SUMPRODUCT($U$12:$U$265,UK12:UK265)</f>
        <v>0</v>
      </c>
      <c r="UL271" s="326" t="n">
        <f aca="false">SUMPRODUCT($U$12:$U$265,UL12:UL265)</f>
        <v>0</v>
      </c>
      <c r="UM271" s="326" t="n">
        <f aca="false">SUMPRODUCT($U$12:$U$265,UM12:UM265)</f>
        <v>0</v>
      </c>
      <c r="UN271" s="326" t="n">
        <f aca="false">SUMPRODUCT($U$12:$U$265,UN12:UN265)</f>
        <v>0</v>
      </c>
      <c r="UO271" s="326" t="n">
        <f aca="false">SUMPRODUCT($U$12:$U$265,UO12:UO265)</f>
        <v>0</v>
      </c>
      <c r="UP271" s="326" t="n">
        <f aca="false">SUMPRODUCT($U$12:$U$265,UP12:UP265)</f>
        <v>0</v>
      </c>
      <c r="UQ271" s="326" t="n">
        <f aca="false">SUMPRODUCT($U$12:$U$265,UQ12:UQ265)</f>
        <v>0</v>
      </c>
      <c r="UR271" s="326" t="n">
        <f aca="false">SUMPRODUCT($U$12:$U$265,UR12:UR265)</f>
        <v>0</v>
      </c>
      <c r="US271" s="326" t="n">
        <f aca="false">SUMPRODUCT($U$12:$U$265,US12:US265)</f>
        <v>0</v>
      </c>
      <c r="UT271" s="326" t="n">
        <f aca="false">SUMPRODUCT($U$12:$U$265,UT12:UT265)</f>
        <v>0</v>
      </c>
      <c r="UU271" s="326" t="n">
        <f aca="false">SUMPRODUCT($U$12:$U$265,UU12:UU265)</f>
        <v>0</v>
      </c>
      <c r="UV271" s="326" t="n">
        <f aca="false">SUMPRODUCT($U$12:$U$265,UV12:UV265)</f>
        <v>0</v>
      </c>
      <c r="UW271" s="326" t="n">
        <f aca="false">SUMPRODUCT($U$12:$U$265,UW12:UW265)</f>
        <v>0</v>
      </c>
      <c r="UX271" s="326" t="n">
        <f aca="false">SUMPRODUCT($U$12:$U$265,UX12:UX265)</f>
        <v>0</v>
      </c>
      <c r="UY271" s="326" t="n">
        <f aca="false">SUMPRODUCT($U$12:$U$265,UY12:UY265)</f>
        <v>0</v>
      </c>
      <c r="UZ271" s="326" t="n">
        <f aca="false">SUMPRODUCT($U$12:$U$265,UZ12:UZ265)</f>
        <v>0</v>
      </c>
      <c r="VA271" s="326" t="n">
        <f aca="false">SUMPRODUCT($U$12:$U$265,VA12:VA265)</f>
        <v>0</v>
      </c>
      <c r="VB271" s="326" t="n">
        <f aca="false">SUMPRODUCT($U$12:$U$265,VB12:VB265)</f>
        <v>0</v>
      </c>
      <c r="VC271" s="326" t="n">
        <f aca="false">SUMPRODUCT($U$12:$U$265,VC12:VC265)</f>
        <v>0</v>
      </c>
      <c r="VD271" s="326" t="n">
        <f aca="false">SUMPRODUCT($U$12:$U$265,VD12:VD265)</f>
        <v>0</v>
      </c>
      <c r="VE271" s="326" t="n">
        <f aca="false">SUMPRODUCT($U$12:$U$265,VE12:VE265)</f>
        <v>0</v>
      </c>
      <c r="VF271" s="326" t="n">
        <f aca="false">SUMPRODUCT($U$12:$U$265,VF12:VF265)</f>
        <v>0</v>
      </c>
      <c r="VG271" s="326" t="n">
        <f aca="false">SUMPRODUCT($U$12:$U$265,VG12:VG265)</f>
        <v>0</v>
      </c>
      <c r="VH271" s="326" t="n">
        <f aca="false">SUMPRODUCT($U$12:$U$265,VH12:VH265)</f>
        <v>0</v>
      </c>
      <c r="VI271" s="326" t="n">
        <f aca="false">SUMPRODUCT($U$12:$U$265,VI12:VI265)</f>
        <v>0</v>
      </c>
      <c r="VJ271" s="326" t="n">
        <f aca="false">SUMPRODUCT($U$12:$U$265,VJ12:VJ265)</f>
        <v>0</v>
      </c>
      <c r="VK271" s="326" t="n">
        <f aca="false">SUMPRODUCT($U$12:$U$265,VK12:VK265)</f>
        <v>0</v>
      </c>
      <c r="VL271" s="326" t="n">
        <f aca="false">SUMPRODUCT($U$12:$U$265,VL12:VL265)</f>
        <v>0</v>
      </c>
      <c r="VM271" s="326" t="n">
        <f aca="false">SUMPRODUCT($U$12:$U$265,VM12:VM265)</f>
        <v>0</v>
      </c>
      <c r="VN271" s="326" t="n">
        <f aca="false">SUMPRODUCT($U$12:$U$265,VN12:VN265)</f>
        <v>0</v>
      </c>
      <c r="VO271" s="326" t="n">
        <f aca="false">SUMPRODUCT($U$12:$U$265,VO12:VO265)</f>
        <v>0</v>
      </c>
      <c r="VP271" s="326" t="n">
        <f aca="false">SUMPRODUCT($U$12:$U$265,VP12:VP265)</f>
        <v>0</v>
      </c>
      <c r="VQ271" s="326" t="n">
        <f aca="false">SUMPRODUCT($U$12:$U$265,VQ12:VQ265)</f>
        <v>0</v>
      </c>
      <c r="VR271" s="326" t="n">
        <f aca="false">SUMPRODUCT($U$12:$U$265,VR12:VR265)</f>
        <v>0</v>
      </c>
      <c r="VS271" s="326" t="n">
        <f aca="false">SUMPRODUCT($U$12:$U$265,VS12:VS265)</f>
        <v>0</v>
      </c>
      <c r="VT271" s="326" t="n">
        <f aca="false">SUMPRODUCT($U$12:$U$265,VT12:VT265)</f>
        <v>0</v>
      </c>
      <c r="VU271" s="326" t="n">
        <f aca="false">SUMPRODUCT($U$12:$U$265,VU12:VU265)</f>
        <v>0</v>
      </c>
      <c r="VV271" s="326" t="n">
        <f aca="false">SUMPRODUCT($U$12:$U$265,VV12:VV265)</f>
        <v>0</v>
      </c>
      <c r="VW271" s="326" t="n">
        <f aca="false">SUMPRODUCT($U$12:$U$265,VW12:VW265)</f>
        <v>0</v>
      </c>
      <c r="VX271" s="326" t="n">
        <f aca="false">SUMPRODUCT($U$12:$U$265,VX12:VX265)</f>
        <v>0</v>
      </c>
      <c r="VY271" s="326" t="n">
        <f aca="false">SUMPRODUCT($U$12:$U$265,VY12:VY265)</f>
        <v>0</v>
      </c>
      <c r="VZ271" s="326" t="n">
        <f aca="false">SUMPRODUCT($U$12:$U$265,VZ12:VZ265)</f>
        <v>0</v>
      </c>
      <c r="WA271" s="326" t="n">
        <f aca="false">SUMPRODUCT($U$12:$U$265,WA12:WA265)</f>
        <v>0</v>
      </c>
      <c r="WB271" s="326" t="n">
        <f aca="false">SUMPRODUCT($U$12:$U$265,WB12:WB265)</f>
        <v>0</v>
      </c>
      <c r="WC271" s="326" t="n">
        <f aca="false">SUMPRODUCT($U$12:$U$265,WC12:WC265)</f>
        <v>0</v>
      </c>
      <c r="WD271" s="326" t="n">
        <f aca="false">SUMPRODUCT($U$12:$U$265,WD12:WD265)</f>
        <v>0</v>
      </c>
      <c r="WE271" s="326" t="n">
        <f aca="false">SUMPRODUCT($U$12:$U$265,WE12:WE265)</f>
        <v>0</v>
      </c>
      <c r="WF271" s="326" t="n">
        <f aca="false">SUMPRODUCT($U$12:$U$265,WF12:WF265)</f>
        <v>0</v>
      </c>
      <c r="WG271" s="326" t="n">
        <f aca="false">SUMPRODUCT($U$12:$U$265,WG12:WG265)</f>
        <v>0</v>
      </c>
      <c r="WH271" s="326" t="n">
        <f aca="false">SUMPRODUCT($U$12:$U$265,WH12:WH265)</f>
        <v>0</v>
      </c>
      <c r="WI271" s="326" t="n">
        <f aca="false">SUMPRODUCT($U$12:$U$265,WI12:WI265)</f>
        <v>0</v>
      </c>
      <c r="WJ271" s="326" t="n">
        <f aca="false">SUMPRODUCT($U$12:$U$265,WJ12:WJ265)</f>
        <v>0</v>
      </c>
      <c r="WK271" s="326" t="n">
        <f aca="false">SUMPRODUCT($U$12:$U$265,WK12:WK265)</f>
        <v>0</v>
      </c>
      <c r="WL271" s="326" t="n">
        <f aca="false">SUMPRODUCT($U$12:$U$265,WL12:WL265)</f>
        <v>0</v>
      </c>
      <c r="WM271" s="326" t="n">
        <f aca="false">SUMPRODUCT($U$12:$U$265,WM12:WM265)</f>
        <v>0</v>
      </c>
      <c r="WN271" s="326" t="n">
        <f aca="false">SUMPRODUCT($U$12:$U$265,WN12:WN265)</f>
        <v>0</v>
      </c>
      <c r="WO271" s="326" t="n">
        <f aca="false">SUMPRODUCT($U$12:$U$265,WO12:WO265)</f>
        <v>0</v>
      </c>
      <c r="WP271" s="326" t="n">
        <f aca="false">SUMPRODUCT($U$12:$U$265,WP12:WP265)</f>
        <v>0</v>
      </c>
      <c r="WQ271" s="326" t="n">
        <f aca="false">SUMPRODUCT($U$12:$U$265,WQ12:WQ265)</f>
        <v>0</v>
      </c>
      <c r="WR271" s="326" t="n">
        <f aca="false">SUMPRODUCT($U$12:$U$265,WR12:WR265)</f>
        <v>0</v>
      </c>
      <c r="WS271" s="326" t="n">
        <f aca="false">SUMPRODUCT($U$12:$U$265,WS12:WS265)</f>
        <v>0</v>
      </c>
      <c r="WT271" s="326" t="n">
        <f aca="false">SUMPRODUCT($U$12:$U$265,WT12:WT265)</f>
        <v>0</v>
      </c>
      <c r="WU271" s="326" t="n">
        <f aca="false">SUMPRODUCT($U$12:$U$265,WU12:WU265)</f>
        <v>0</v>
      </c>
      <c r="WV271" s="326" t="n">
        <f aca="false">SUMPRODUCT($U$12:$U$265,WV12:WV265)</f>
        <v>0</v>
      </c>
      <c r="WW271" s="326" t="n">
        <f aca="false">SUMPRODUCT($U$12:$U$265,WW12:WW265)</f>
        <v>0</v>
      </c>
      <c r="WX271" s="326" t="n">
        <f aca="false">SUMPRODUCT($U$12:$U$265,WX12:WX265)</f>
        <v>0</v>
      </c>
      <c r="WY271" s="327" t="n">
        <f aca="false">SUMPRODUCT($U$12:$U$265,WY12:WY265)</f>
        <v>153179.95</v>
      </c>
      <c r="WZ271" s="314"/>
      <c r="XA271" s="327" t="n">
        <f aca="false">SUMPRODUCT($U$12:$U$265,XA12:XA265)</f>
        <v>47850.297</v>
      </c>
      <c r="XB271" s="108"/>
      <c r="XC271" s="315"/>
      <c r="XD271" s="40"/>
      <c r="XE271" s="40"/>
      <c r="XF271" s="40"/>
      <c r="XG271" s="40"/>
      <c r="XH271" s="40"/>
      <c r="XI271" s="40"/>
      <c r="XJ271" s="40"/>
      <c r="XK271" s="38"/>
      <c r="XL271" s="38"/>
      <c r="XM271" s="38"/>
      <c r="XN271" s="38"/>
      <c r="XO271" s="38"/>
    </row>
    <row r="272" s="316" customFormat="true" ht="16.5" hidden="false" customHeight="true" outlineLevel="0" collapsed="false">
      <c r="A272" s="328"/>
      <c r="B272" s="329"/>
      <c r="C272" s="330" t="s">
        <v>226</v>
      </c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32"/>
      <c r="Q272" s="333"/>
      <c r="R272" s="332"/>
      <c r="S272" s="332"/>
      <c r="T272" s="334"/>
      <c r="U272" s="334"/>
      <c r="V272" s="334"/>
      <c r="W272" s="335" t="n">
        <f aca="false">SUM(X272:WY272)</f>
        <v>0</v>
      </c>
      <c r="X272" s="336" t="n">
        <f aca="false">SUMPRODUCT($V$12:$V$265,X12:X265)</f>
        <v>0</v>
      </c>
      <c r="Y272" s="336" t="n">
        <f aca="false">SUMPRODUCT($V$12:$V$265,Y12:Y265)</f>
        <v>0</v>
      </c>
      <c r="Z272" s="336" t="n">
        <f aca="false">SUMPRODUCT($V$12:$V$265,Z12:Z265)</f>
        <v>0</v>
      </c>
      <c r="AA272" s="336" t="n">
        <f aca="false">SUMPRODUCT($V$12:$V$265,AA12:AA265)</f>
        <v>0</v>
      </c>
      <c r="AB272" s="336" t="n">
        <f aca="false">SUMPRODUCT($V$12:$V$265,AB12:AB265)</f>
        <v>0</v>
      </c>
      <c r="AC272" s="336" t="n">
        <f aca="false">SUMPRODUCT($V$12:$V$265,AC12:AC265)</f>
        <v>0</v>
      </c>
      <c r="AD272" s="336" t="n">
        <f aca="false">SUMPRODUCT($V$12:$V$265,AD12:AD265)</f>
        <v>0</v>
      </c>
      <c r="AE272" s="336" t="n">
        <f aca="false">SUMPRODUCT($V$12:$V$265,AE12:AE265)</f>
        <v>0</v>
      </c>
      <c r="AF272" s="336" t="n">
        <f aca="false">SUMPRODUCT($V$12:$V$265,AF12:AF265)</f>
        <v>0</v>
      </c>
      <c r="AG272" s="336" t="n">
        <f aca="false">SUMPRODUCT($V$12:$V$265,AG12:AG265)</f>
        <v>0</v>
      </c>
      <c r="AH272" s="336" t="n">
        <f aca="false">SUMPRODUCT($V$12:$V$265,AH12:AH265)</f>
        <v>0</v>
      </c>
      <c r="AI272" s="336" t="n">
        <f aca="false">SUMPRODUCT($V$12:$V$265,AI12:AI265)</f>
        <v>0</v>
      </c>
      <c r="AJ272" s="336" t="n">
        <f aca="false">SUMPRODUCT($V$12:$V$265,AJ12:AJ265)</f>
        <v>0</v>
      </c>
      <c r="AK272" s="336" t="n">
        <f aca="false">SUMPRODUCT($V$12:$V$265,AK12:AK265)</f>
        <v>0</v>
      </c>
      <c r="AL272" s="336" t="n">
        <f aca="false">SUMPRODUCT($V$12:$V$265,AL12:AL265)</f>
        <v>0</v>
      </c>
      <c r="AM272" s="336" t="n">
        <f aca="false">SUMPRODUCT($V$12:$V$265,AM12:AM265)</f>
        <v>0</v>
      </c>
      <c r="AN272" s="336" t="n">
        <f aca="false">SUMPRODUCT($V$12:$V$265,AN12:AN265)</f>
        <v>0</v>
      </c>
      <c r="AO272" s="336" t="n">
        <f aca="false">SUMPRODUCT($V$12:$V$265,AO12:AO265)</f>
        <v>0</v>
      </c>
      <c r="AP272" s="336" t="n">
        <f aca="false">SUMPRODUCT($V$12:$V$265,AP12:AP265)</f>
        <v>0</v>
      </c>
      <c r="AQ272" s="336" t="n">
        <f aca="false">SUMPRODUCT($V$12:$V$265,AQ12:AQ265)</f>
        <v>0</v>
      </c>
      <c r="AR272" s="336" t="n">
        <f aca="false">SUMPRODUCT($V$12:$V$265,AR12:AR265)</f>
        <v>0</v>
      </c>
      <c r="AS272" s="336" t="n">
        <f aca="false">SUMPRODUCT($V$12:$V$265,AS12:AS265)</f>
        <v>0</v>
      </c>
      <c r="AT272" s="336" t="n">
        <f aca="false">SUMPRODUCT($V$12:$V$265,AT12:AT265)</f>
        <v>0</v>
      </c>
      <c r="AU272" s="336" t="n">
        <f aca="false">SUMPRODUCT($V$12:$V$265,AU12:AU265)</f>
        <v>0</v>
      </c>
      <c r="AV272" s="336" t="n">
        <f aca="false">SUMPRODUCT($V$12:$V$265,AV12:AV265)</f>
        <v>0</v>
      </c>
      <c r="AW272" s="336" t="n">
        <f aca="false">SUMPRODUCT($V$12:$V$265,AW12:AW265)</f>
        <v>0</v>
      </c>
      <c r="AX272" s="336" t="n">
        <f aca="false">SUMPRODUCT($V$12:$V$265,AX12:AX265)</f>
        <v>0</v>
      </c>
      <c r="AY272" s="336" t="n">
        <f aca="false">SUMPRODUCT($V$12:$V$265,AY12:AY265)</f>
        <v>0</v>
      </c>
      <c r="AZ272" s="336" t="n">
        <f aca="false">SUMPRODUCT($V$12:$V$265,AZ12:AZ265)</f>
        <v>0</v>
      </c>
      <c r="BA272" s="336" t="n">
        <f aca="false">SUMPRODUCT($V$12:$V$265,BA12:BA265)</f>
        <v>0</v>
      </c>
      <c r="BB272" s="336" t="n">
        <f aca="false">SUMPRODUCT($V$12:$V$265,BB12:BB265)</f>
        <v>0</v>
      </c>
      <c r="BC272" s="336" t="n">
        <f aca="false">SUMPRODUCT($V$12:$V$265,BC12:BC265)</f>
        <v>0</v>
      </c>
      <c r="BD272" s="336" t="n">
        <f aca="false">SUMPRODUCT($V$12:$V$265,BD12:BD265)</f>
        <v>0</v>
      </c>
      <c r="BE272" s="336" t="n">
        <f aca="false">SUMPRODUCT($V$12:$V$265,BE12:BE265)</f>
        <v>0</v>
      </c>
      <c r="BF272" s="336" t="n">
        <f aca="false">SUMPRODUCT($V$12:$V$265,BF12:BF265)</f>
        <v>0</v>
      </c>
      <c r="BG272" s="336" t="n">
        <f aca="false">SUMPRODUCT($V$12:$V$265,BG12:BG265)</f>
        <v>0</v>
      </c>
      <c r="BH272" s="336" t="n">
        <f aca="false">SUMPRODUCT($V$12:$V$265,BH12:BH265)</f>
        <v>0</v>
      </c>
      <c r="BI272" s="336" t="n">
        <f aca="false">SUMPRODUCT($V$12:$V$265,BI12:BI265)</f>
        <v>0</v>
      </c>
      <c r="BJ272" s="336" t="n">
        <f aca="false">SUMPRODUCT($V$12:$V$265,BJ12:BJ265)</f>
        <v>0</v>
      </c>
      <c r="BK272" s="336" t="n">
        <f aca="false">SUMPRODUCT($V$12:$V$265,BK12:BK265)</f>
        <v>0</v>
      </c>
      <c r="BL272" s="336" t="n">
        <f aca="false">SUMPRODUCT($V$12:$V$265,BL12:BL265)</f>
        <v>0</v>
      </c>
      <c r="BM272" s="336" t="n">
        <f aca="false">SUMPRODUCT($V$12:$V$265,BM12:BM265)</f>
        <v>0</v>
      </c>
      <c r="BN272" s="336" t="n">
        <f aca="false">SUMPRODUCT($V$12:$V$265,BN12:BN265)</f>
        <v>0</v>
      </c>
      <c r="BO272" s="336" t="n">
        <f aca="false">SUMPRODUCT($V$12:$V$265,BO12:BO265)</f>
        <v>0</v>
      </c>
      <c r="BP272" s="336" t="n">
        <f aca="false">SUMPRODUCT($V$12:$V$265,BP12:BP265)</f>
        <v>0</v>
      </c>
      <c r="BQ272" s="336" t="n">
        <f aca="false">SUMPRODUCT($V$12:$V$265,BQ12:BQ265)</f>
        <v>0</v>
      </c>
      <c r="BR272" s="336" t="n">
        <f aca="false">SUMPRODUCT($V$12:$V$265,BR12:BR265)</f>
        <v>0</v>
      </c>
      <c r="BS272" s="336" t="n">
        <f aca="false">SUMPRODUCT($V$12:$V$265,BS12:BS265)</f>
        <v>0</v>
      </c>
      <c r="BT272" s="336" t="n">
        <f aca="false">SUMPRODUCT($V$12:$V$265,BT12:BT265)</f>
        <v>0</v>
      </c>
      <c r="BU272" s="336" t="n">
        <f aca="false">SUMPRODUCT($V$12:$V$265,BU12:BU265)</f>
        <v>0</v>
      </c>
      <c r="BV272" s="336" t="n">
        <f aca="false">SUMPRODUCT($V$12:$V$265,BV12:BV265)</f>
        <v>0</v>
      </c>
      <c r="BW272" s="336" t="n">
        <f aca="false">SUMPRODUCT($V$12:$V$265,BW12:BW265)</f>
        <v>0</v>
      </c>
      <c r="BX272" s="336" t="n">
        <f aca="false">SUMPRODUCT($V$12:$V$265,BX12:BX265)</f>
        <v>0</v>
      </c>
      <c r="BY272" s="336" t="n">
        <f aca="false">SUMPRODUCT($V$12:$V$265,BY12:BY265)</f>
        <v>0</v>
      </c>
      <c r="BZ272" s="336" t="n">
        <f aca="false">SUMPRODUCT($V$12:$V$265,BZ12:BZ265)</f>
        <v>0</v>
      </c>
      <c r="CA272" s="336" t="n">
        <f aca="false">SUMPRODUCT($V$12:$V$265,CA12:CA265)</f>
        <v>0</v>
      </c>
      <c r="CB272" s="336" t="n">
        <f aca="false">SUMPRODUCT($V$12:$V$265,CB12:CB265)</f>
        <v>0</v>
      </c>
      <c r="CC272" s="336" t="n">
        <f aca="false">SUMPRODUCT($V$12:$V$265,CC12:CC265)</f>
        <v>0</v>
      </c>
      <c r="CD272" s="336" t="n">
        <f aca="false">SUMPRODUCT($V$12:$V$265,CD12:CD265)</f>
        <v>0</v>
      </c>
      <c r="CE272" s="336" t="n">
        <f aca="false">SUMPRODUCT($V$12:$V$265,CE12:CE265)</f>
        <v>0</v>
      </c>
      <c r="CF272" s="336" t="n">
        <f aca="false">SUMPRODUCT($V$12:$V$265,CF12:CF265)</f>
        <v>0</v>
      </c>
      <c r="CG272" s="336" t="n">
        <f aca="false">SUMPRODUCT($V$12:$V$265,CG12:CG265)</f>
        <v>0</v>
      </c>
      <c r="CH272" s="336" t="n">
        <f aca="false">SUMPRODUCT($V$12:$V$265,CH12:CH265)</f>
        <v>0</v>
      </c>
      <c r="CI272" s="336" t="n">
        <f aca="false">SUMPRODUCT($V$12:$V$265,CI12:CI265)</f>
        <v>0</v>
      </c>
      <c r="CJ272" s="336" t="n">
        <f aca="false">SUMPRODUCT($V$12:$V$265,CJ12:CJ265)</f>
        <v>0</v>
      </c>
      <c r="CK272" s="336" t="n">
        <f aca="false">SUMPRODUCT($V$12:$V$265,CK12:CK265)</f>
        <v>0</v>
      </c>
      <c r="CL272" s="336" t="n">
        <f aca="false">SUMPRODUCT($V$12:$V$265,CL12:CL265)</f>
        <v>0</v>
      </c>
      <c r="CM272" s="336" t="n">
        <f aca="false">SUMPRODUCT($V$12:$V$265,CM12:CM265)</f>
        <v>0</v>
      </c>
      <c r="CN272" s="336" t="n">
        <f aca="false">SUMPRODUCT($V$12:$V$265,CN12:CN265)</f>
        <v>0</v>
      </c>
      <c r="CO272" s="336" t="n">
        <f aca="false">SUMPRODUCT($V$12:$V$265,CO12:CO265)</f>
        <v>0</v>
      </c>
      <c r="CP272" s="336" t="n">
        <f aca="false">SUMPRODUCT($V$12:$V$265,CP12:CP265)</f>
        <v>0</v>
      </c>
      <c r="CQ272" s="336" t="n">
        <f aca="false">SUMPRODUCT($V$12:$V$265,CQ12:CQ265)</f>
        <v>0</v>
      </c>
      <c r="CR272" s="336" t="n">
        <f aca="false">SUMPRODUCT($V$12:$V$265,CR12:CR265)</f>
        <v>0</v>
      </c>
      <c r="CS272" s="336" t="n">
        <f aca="false">SUMPRODUCT($V$12:$V$265,CS12:CS265)</f>
        <v>0</v>
      </c>
      <c r="CT272" s="336" t="n">
        <f aca="false">SUMPRODUCT($V$12:$V$265,CT12:CT265)</f>
        <v>0</v>
      </c>
      <c r="CU272" s="336" t="n">
        <f aca="false">SUMPRODUCT($V$12:$V$265,CU12:CU265)</f>
        <v>0</v>
      </c>
      <c r="CV272" s="336" t="n">
        <f aca="false">SUMPRODUCT($V$12:$V$265,CV12:CV265)</f>
        <v>0</v>
      </c>
      <c r="CW272" s="336" t="n">
        <f aca="false">SUMPRODUCT($V$12:$V$265,CW12:CW265)</f>
        <v>0</v>
      </c>
      <c r="CX272" s="336" t="n">
        <f aca="false">SUMPRODUCT($V$12:$V$265,CX12:CX265)</f>
        <v>0</v>
      </c>
      <c r="CY272" s="336" t="n">
        <f aca="false">SUMPRODUCT($V$12:$V$265,CY12:CY265)</f>
        <v>0</v>
      </c>
      <c r="CZ272" s="336" t="n">
        <f aca="false">SUMPRODUCT($V$12:$V$265,CZ12:CZ265)</f>
        <v>0</v>
      </c>
      <c r="DA272" s="336" t="n">
        <f aca="false">SUMPRODUCT($V$12:$V$265,DA12:DA265)</f>
        <v>0</v>
      </c>
      <c r="DB272" s="336" t="n">
        <f aca="false">SUMPRODUCT($V$12:$V$265,DB12:DB265)</f>
        <v>0</v>
      </c>
      <c r="DC272" s="336" t="n">
        <f aca="false">SUMPRODUCT($V$12:$V$265,DC12:DC265)</f>
        <v>0</v>
      </c>
      <c r="DD272" s="336" t="n">
        <f aca="false">SUMPRODUCT($V$12:$V$265,DD12:DD265)</f>
        <v>0</v>
      </c>
      <c r="DE272" s="336" t="n">
        <f aca="false">SUMPRODUCT($V$12:$V$265,DE12:DE265)</f>
        <v>0</v>
      </c>
      <c r="DF272" s="336" t="n">
        <f aca="false">SUMPRODUCT($V$12:$V$265,DF12:DF265)</f>
        <v>0</v>
      </c>
      <c r="DG272" s="336" t="n">
        <f aca="false">SUMPRODUCT($V$12:$V$265,DG12:DG265)</f>
        <v>0</v>
      </c>
      <c r="DH272" s="336" t="n">
        <f aca="false">SUMPRODUCT($V$12:$V$265,DH12:DH265)</f>
        <v>0</v>
      </c>
      <c r="DI272" s="336" t="n">
        <f aca="false">SUMPRODUCT($V$12:$V$265,DI12:DI265)</f>
        <v>0</v>
      </c>
      <c r="DJ272" s="336" t="n">
        <f aca="false">SUMPRODUCT($V$12:$V$265,DJ12:DJ265)</f>
        <v>0</v>
      </c>
      <c r="DK272" s="336" t="n">
        <f aca="false">SUMPRODUCT($V$12:$V$265,DK12:DK265)</f>
        <v>0</v>
      </c>
      <c r="DL272" s="336" t="n">
        <f aca="false">SUMPRODUCT($V$12:$V$265,DL12:DL265)</f>
        <v>0</v>
      </c>
      <c r="DM272" s="336" t="n">
        <f aca="false">SUMPRODUCT($V$12:$V$265,DM12:DM265)</f>
        <v>0</v>
      </c>
      <c r="DN272" s="336" t="n">
        <f aca="false">SUMPRODUCT($V$12:$V$265,DN12:DN265)</f>
        <v>0</v>
      </c>
      <c r="DO272" s="336" t="n">
        <f aca="false">SUMPRODUCT($V$12:$V$265,DO12:DO265)</f>
        <v>0</v>
      </c>
      <c r="DP272" s="336" t="n">
        <f aca="false">SUMPRODUCT($V$12:$V$265,DP12:DP265)</f>
        <v>0</v>
      </c>
      <c r="DQ272" s="336" t="n">
        <f aca="false">SUMPRODUCT($V$12:$V$265,DQ12:DQ265)</f>
        <v>0</v>
      </c>
      <c r="DR272" s="336" t="n">
        <f aca="false">SUMPRODUCT($V$12:$V$265,DR12:DR265)</f>
        <v>0</v>
      </c>
      <c r="DS272" s="336" t="n">
        <f aca="false">SUMPRODUCT($V$12:$V$265,DS12:DS265)</f>
        <v>0</v>
      </c>
      <c r="DT272" s="336" t="n">
        <f aca="false">SUMPRODUCT($V$12:$V$265,DT12:DT265)</f>
        <v>0</v>
      </c>
      <c r="DU272" s="336" t="n">
        <f aca="false">SUMPRODUCT($V$12:$V$265,DU12:DU265)</f>
        <v>0</v>
      </c>
      <c r="DV272" s="336" t="n">
        <f aca="false">SUMPRODUCT($V$12:$V$265,DV12:DV265)</f>
        <v>0</v>
      </c>
      <c r="DW272" s="336" t="n">
        <f aca="false">SUMPRODUCT($V$12:$V$265,DW12:DW265)</f>
        <v>0</v>
      </c>
      <c r="DX272" s="336" t="n">
        <f aca="false">SUMPRODUCT($V$12:$V$265,DX12:DX265)</f>
        <v>0</v>
      </c>
      <c r="DY272" s="336" t="n">
        <f aca="false">SUMPRODUCT($V$12:$V$265,DY12:DY265)</f>
        <v>0</v>
      </c>
      <c r="DZ272" s="336" t="n">
        <f aca="false">SUMPRODUCT($V$12:$V$265,DZ12:DZ265)</f>
        <v>0</v>
      </c>
      <c r="EA272" s="336" t="n">
        <f aca="false">SUMPRODUCT($V$12:$V$265,EA12:EA265)</f>
        <v>0</v>
      </c>
      <c r="EB272" s="336" t="n">
        <f aca="false">SUMPRODUCT($V$12:$V$265,EB12:EB265)</f>
        <v>0</v>
      </c>
      <c r="EC272" s="336" t="n">
        <f aca="false">SUMPRODUCT($V$12:$V$265,EC12:EC265)</f>
        <v>0</v>
      </c>
      <c r="ED272" s="336" t="n">
        <f aca="false">SUMPRODUCT($V$12:$V$265,ED12:ED265)</f>
        <v>0</v>
      </c>
      <c r="EE272" s="336" t="n">
        <f aca="false">SUMPRODUCT($V$12:$V$265,EE12:EE265)</f>
        <v>0</v>
      </c>
      <c r="EF272" s="336" t="n">
        <f aca="false">SUMPRODUCT($V$12:$V$265,EF12:EF265)</f>
        <v>0</v>
      </c>
      <c r="EG272" s="336" t="n">
        <f aca="false">SUMPRODUCT($V$12:$V$265,EG12:EG265)</f>
        <v>0</v>
      </c>
      <c r="EH272" s="336" t="n">
        <f aca="false">SUMPRODUCT($V$12:$V$265,EH12:EH265)</f>
        <v>0</v>
      </c>
      <c r="EI272" s="336" t="n">
        <f aca="false">SUMPRODUCT($V$12:$V$265,EI12:EI265)</f>
        <v>0</v>
      </c>
      <c r="EJ272" s="336" t="n">
        <f aca="false">SUMPRODUCT($V$12:$V$265,EJ12:EJ265)</f>
        <v>0</v>
      </c>
      <c r="EK272" s="336" t="n">
        <f aca="false">SUMPRODUCT($V$12:$V$265,EK12:EK265)</f>
        <v>0</v>
      </c>
      <c r="EL272" s="336" t="n">
        <f aca="false">SUMPRODUCT($V$12:$V$265,EL12:EL265)</f>
        <v>0</v>
      </c>
      <c r="EM272" s="336" t="n">
        <f aca="false">SUMPRODUCT($V$12:$V$265,EM12:EM265)</f>
        <v>0</v>
      </c>
      <c r="EN272" s="336" t="n">
        <f aca="false">SUMPRODUCT($V$12:$V$265,EN12:EN265)</f>
        <v>0</v>
      </c>
      <c r="EO272" s="336" t="n">
        <f aca="false">SUMPRODUCT($V$12:$V$265,EO12:EO265)</f>
        <v>0</v>
      </c>
      <c r="EP272" s="336" t="n">
        <f aca="false">SUMPRODUCT($V$12:$V$265,EP12:EP265)</f>
        <v>0</v>
      </c>
      <c r="EQ272" s="336" t="n">
        <f aca="false">SUMPRODUCT($V$12:$V$265,EQ12:EQ265)</f>
        <v>0</v>
      </c>
      <c r="ER272" s="336" t="n">
        <f aca="false">SUMPRODUCT($V$12:$V$265,ER12:ER265)</f>
        <v>0</v>
      </c>
      <c r="ES272" s="336" t="n">
        <f aca="false">SUMPRODUCT($V$12:$V$265,ES12:ES265)</f>
        <v>0</v>
      </c>
      <c r="ET272" s="336" t="n">
        <f aca="false">SUMPRODUCT($V$12:$V$265,ET12:ET265)</f>
        <v>0</v>
      </c>
      <c r="EU272" s="336" t="n">
        <f aca="false">SUMPRODUCT($V$12:$V$265,EU12:EU265)</f>
        <v>0</v>
      </c>
      <c r="EV272" s="336" t="n">
        <f aca="false">SUMPRODUCT($V$12:$V$265,EV12:EV265)</f>
        <v>0</v>
      </c>
      <c r="EW272" s="336" t="n">
        <f aca="false">SUMPRODUCT($V$12:$V$265,EW12:EW265)</f>
        <v>0</v>
      </c>
      <c r="EX272" s="336" t="n">
        <f aca="false">SUMPRODUCT($V$12:$V$265,EX12:EX265)</f>
        <v>0</v>
      </c>
      <c r="EY272" s="336" t="n">
        <f aca="false">SUMPRODUCT($V$12:$V$265,EY12:EY265)</f>
        <v>0</v>
      </c>
      <c r="EZ272" s="336" t="n">
        <f aca="false">SUMPRODUCT($V$12:$V$265,EZ12:EZ265)</f>
        <v>0</v>
      </c>
      <c r="FA272" s="336" t="n">
        <f aca="false">SUMPRODUCT($V$12:$V$265,FA12:FA265)</f>
        <v>0</v>
      </c>
      <c r="FB272" s="336" t="n">
        <f aca="false">SUMPRODUCT($V$12:$V$265,FB12:FB265)</f>
        <v>0</v>
      </c>
      <c r="FC272" s="336" t="n">
        <f aca="false">SUMPRODUCT($V$12:$V$265,FC12:FC265)</f>
        <v>0</v>
      </c>
      <c r="FD272" s="336" t="n">
        <f aca="false">SUMPRODUCT($V$12:$V$265,FD12:FD265)</f>
        <v>0</v>
      </c>
      <c r="FE272" s="336" t="n">
        <f aca="false">SUMPRODUCT($V$12:$V$265,FE12:FE265)</f>
        <v>0</v>
      </c>
      <c r="FF272" s="336" t="n">
        <f aca="false">SUMPRODUCT($V$12:$V$265,FF12:FF265)</f>
        <v>0</v>
      </c>
      <c r="FG272" s="336" t="n">
        <f aca="false">SUMPRODUCT($V$12:$V$265,FG12:FG265)</f>
        <v>0</v>
      </c>
      <c r="FH272" s="336" t="n">
        <f aca="false">SUMPRODUCT($V$12:$V$265,FH12:FH265)</f>
        <v>0</v>
      </c>
      <c r="FI272" s="336" t="n">
        <f aca="false">SUMPRODUCT($V$12:$V$265,FI12:FI265)</f>
        <v>0</v>
      </c>
      <c r="FJ272" s="336" t="n">
        <f aca="false">SUMPRODUCT($V$12:$V$265,FJ12:FJ265)</f>
        <v>0</v>
      </c>
      <c r="FK272" s="336" t="n">
        <f aca="false">SUMPRODUCT($V$12:$V$265,FK12:FK265)</f>
        <v>0</v>
      </c>
      <c r="FL272" s="336" t="n">
        <f aca="false">SUMPRODUCT($V$12:$V$265,FL12:FL265)</f>
        <v>0</v>
      </c>
      <c r="FM272" s="336" t="n">
        <f aca="false">SUMPRODUCT($V$12:$V$265,FM12:FM265)</f>
        <v>0</v>
      </c>
      <c r="FN272" s="336" t="n">
        <f aca="false">SUMPRODUCT($V$12:$V$265,FN12:FN265)</f>
        <v>0</v>
      </c>
      <c r="FO272" s="336" t="n">
        <f aca="false">SUMPRODUCT($V$12:$V$265,FO12:FO265)</f>
        <v>0</v>
      </c>
      <c r="FP272" s="336" t="n">
        <f aca="false">SUMPRODUCT($V$12:$V$265,FP12:FP265)</f>
        <v>0</v>
      </c>
      <c r="FQ272" s="336" t="n">
        <f aca="false">SUMPRODUCT($V$12:$V$265,FQ12:FQ265)</f>
        <v>0</v>
      </c>
      <c r="FR272" s="336" t="n">
        <f aca="false">SUMPRODUCT($V$12:$V$265,FR12:FR265)</f>
        <v>0</v>
      </c>
      <c r="FS272" s="336" t="n">
        <f aca="false">SUMPRODUCT($V$12:$V$265,FS12:FS265)</f>
        <v>0</v>
      </c>
      <c r="FT272" s="336" t="n">
        <f aca="false">SUMPRODUCT($V$12:$V$265,FT12:FT265)</f>
        <v>0</v>
      </c>
      <c r="FU272" s="336" t="n">
        <f aca="false">SUMPRODUCT($V$12:$V$265,FU12:FU265)</f>
        <v>0</v>
      </c>
      <c r="FV272" s="336" t="n">
        <f aca="false">SUMPRODUCT($V$12:$V$265,FV12:FV265)</f>
        <v>0</v>
      </c>
      <c r="FW272" s="336" t="n">
        <f aca="false">SUMPRODUCT($V$12:$V$265,FW12:FW265)</f>
        <v>0</v>
      </c>
      <c r="FX272" s="336" t="n">
        <f aca="false">SUMPRODUCT($V$12:$V$265,FX12:FX265)</f>
        <v>0</v>
      </c>
      <c r="FY272" s="336" t="n">
        <f aca="false">SUMPRODUCT($V$12:$V$265,FY12:FY265)</f>
        <v>0</v>
      </c>
      <c r="FZ272" s="336" t="n">
        <f aca="false">SUMPRODUCT($V$12:$V$265,FZ12:FZ265)</f>
        <v>0</v>
      </c>
      <c r="GA272" s="336" t="n">
        <f aca="false">SUMPRODUCT($V$12:$V$265,GA12:GA265)</f>
        <v>0</v>
      </c>
      <c r="GB272" s="336" t="n">
        <f aca="false">SUMPRODUCT($V$12:$V$265,GB12:GB265)</f>
        <v>0</v>
      </c>
      <c r="GC272" s="336" t="n">
        <f aca="false">SUMPRODUCT($V$12:$V$265,GC12:GC265)</f>
        <v>0</v>
      </c>
      <c r="GD272" s="336" t="n">
        <f aca="false">SUMPRODUCT($V$12:$V$265,GD12:GD265)</f>
        <v>0</v>
      </c>
      <c r="GE272" s="336" t="n">
        <f aca="false">SUMPRODUCT($V$12:$V$265,GE12:GE265)</f>
        <v>0</v>
      </c>
      <c r="GF272" s="336" t="n">
        <f aca="false">SUMPRODUCT($V$12:$V$265,GF12:GF265)</f>
        <v>0</v>
      </c>
      <c r="GG272" s="336" t="n">
        <f aca="false">SUMPRODUCT($V$12:$V$265,GG12:GG265)</f>
        <v>0</v>
      </c>
      <c r="GH272" s="336" t="n">
        <f aca="false">SUMPRODUCT($V$12:$V$265,GH12:GH265)</f>
        <v>0</v>
      </c>
      <c r="GI272" s="336" t="n">
        <f aca="false">SUMPRODUCT($V$12:$V$265,GI12:GI265)</f>
        <v>0</v>
      </c>
      <c r="GJ272" s="336" t="n">
        <f aca="false">SUMPRODUCT($V$12:$V$265,GJ12:GJ265)</f>
        <v>0</v>
      </c>
      <c r="GK272" s="336" t="n">
        <f aca="false">SUMPRODUCT($V$12:$V$265,GK12:GK265)</f>
        <v>0</v>
      </c>
      <c r="GL272" s="336" t="n">
        <f aca="false">SUMPRODUCT($V$12:$V$265,GL12:GL265)</f>
        <v>0</v>
      </c>
      <c r="GM272" s="336" t="n">
        <f aca="false">SUMPRODUCT($V$12:$V$265,GM12:GM265)</f>
        <v>0</v>
      </c>
      <c r="GN272" s="336" t="n">
        <f aca="false">SUMPRODUCT($V$12:$V$265,GN12:GN265)</f>
        <v>0</v>
      </c>
      <c r="GO272" s="336" t="n">
        <f aca="false">SUMPRODUCT($V$12:$V$265,GO12:GO265)</f>
        <v>0</v>
      </c>
      <c r="GP272" s="336" t="n">
        <f aca="false">SUMPRODUCT($V$12:$V$265,GP12:GP265)</f>
        <v>0</v>
      </c>
      <c r="GQ272" s="336" t="n">
        <f aca="false">SUMPRODUCT($V$12:$V$265,GQ12:GQ265)</f>
        <v>0</v>
      </c>
      <c r="GR272" s="336" t="n">
        <f aca="false">SUMPRODUCT($V$12:$V$265,GR12:GR265)</f>
        <v>0</v>
      </c>
      <c r="GS272" s="336" t="n">
        <f aca="false">SUMPRODUCT($V$12:$V$265,GS12:GS265)</f>
        <v>0</v>
      </c>
      <c r="GT272" s="336" t="n">
        <f aca="false">SUMPRODUCT($V$12:$V$265,GT12:GT265)</f>
        <v>0</v>
      </c>
      <c r="GU272" s="336" t="n">
        <f aca="false">SUMPRODUCT($V$12:$V$265,GU12:GU265)</f>
        <v>0</v>
      </c>
      <c r="GV272" s="336" t="n">
        <f aca="false">SUMPRODUCT($V$12:$V$265,GV12:GV265)</f>
        <v>0</v>
      </c>
      <c r="GW272" s="336" t="n">
        <f aca="false">SUMPRODUCT($V$12:$V$265,GW12:GW265)</f>
        <v>0</v>
      </c>
      <c r="GX272" s="336" t="n">
        <f aca="false">SUMPRODUCT($V$12:$V$265,GX12:GX265)</f>
        <v>0</v>
      </c>
      <c r="GY272" s="336" t="n">
        <f aca="false">SUMPRODUCT($V$12:$V$265,GY12:GY265)</f>
        <v>0</v>
      </c>
      <c r="GZ272" s="336" t="n">
        <f aca="false">SUMPRODUCT($V$12:$V$265,GZ12:GZ265)</f>
        <v>0</v>
      </c>
      <c r="HA272" s="336" t="n">
        <f aca="false">SUMPRODUCT($V$12:$V$265,HA12:HA265)</f>
        <v>0</v>
      </c>
      <c r="HB272" s="336" t="n">
        <f aca="false">SUMPRODUCT($V$12:$V$265,HB12:HB265)</f>
        <v>0</v>
      </c>
      <c r="HC272" s="336" t="n">
        <f aca="false">SUMPRODUCT($V$12:$V$265,HC12:HC265)</f>
        <v>0</v>
      </c>
      <c r="HD272" s="336" t="n">
        <f aca="false">SUMPRODUCT($V$12:$V$265,HD12:HD265)</f>
        <v>0</v>
      </c>
      <c r="HE272" s="336" t="n">
        <f aca="false">SUMPRODUCT($V$12:$V$265,HE12:HE265)</f>
        <v>0</v>
      </c>
      <c r="HF272" s="336" t="n">
        <f aca="false">SUMPRODUCT($V$12:$V$265,HF12:HF265)</f>
        <v>0</v>
      </c>
      <c r="HG272" s="336" t="n">
        <f aca="false">SUMPRODUCT($V$12:$V$265,HG12:HG265)</f>
        <v>0</v>
      </c>
      <c r="HH272" s="336" t="n">
        <f aca="false">SUMPRODUCT($V$12:$V$265,HH12:HH265)</f>
        <v>0</v>
      </c>
      <c r="HI272" s="336" t="n">
        <f aca="false">SUMPRODUCT($V$12:$V$265,HI12:HI265)</f>
        <v>0</v>
      </c>
      <c r="HJ272" s="336" t="n">
        <f aca="false">SUMPRODUCT($V$12:$V$265,HJ12:HJ265)</f>
        <v>0</v>
      </c>
      <c r="HK272" s="336" t="n">
        <f aca="false">SUMPRODUCT($V$12:$V$265,HK12:HK265)</f>
        <v>0</v>
      </c>
      <c r="HL272" s="336" t="n">
        <f aca="false">SUMPRODUCT($V$12:$V$265,HL12:HL265)</f>
        <v>0</v>
      </c>
      <c r="HM272" s="336" t="n">
        <f aca="false">SUMPRODUCT($V$12:$V$265,HM12:HM265)</f>
        <v>0</v>
      </c>
      <c r="HN272" s="336" t="n">
        <f aca="false">SUMPRODUCT($V$12:$V$265,HN12:HN265)</f>
        <v>0</v>
      </c>
      <c r="HO272" s="336" t="n">
        <f aca="false">SUMPRODUCT($V$12:$V$265,HO12:HO265)</f>
        <v>0</v>
      </c>
      <c r="HP272" s="336" t="n">
        <f aca="false">SUMPRODUCT($V$12:$V$265,HP12:HP265)</f>
        <v>0</v>
      </c>
      <c r="HQ272" s="336" t="n">
        <f aca="false">SUMPRODUCT($V$12:$V$265,HQ12:HQ265)</f>
        <v>0</v>
      </c>
      <c r="HR272" s="336" t="n">
        <f aca="false">SUMPRODUCT($V$12:$V$265,HR12:HR265)</f>
        <v>0</v>
      </c>
      <c r="HS272" s="336" t="n">
        <f aca="false">SUMPRODUCT($V$12:$V$265,HS12:HS265)</f>
        <v>0</v>
      </c>
      <c r="HT272" s="336" t="n">
        <f aca="false">SUMPRODUCT($V$12:$V$265,HT12:HT265)</f>
        <v>0</v>
      </c>
      <c r="HU272" s="336" t="n">
        <f aca="false">SUMPRODUCT($V$12:$V$265,HU12:HU265)</f>
        <v>0</v>
      </c>
      <c r="HV272" s="336" t="n">
        <f aca="false">SUMPRODUCT($V$12:$V$265,HV12:HV265)</f>
        <v>0</v>
      </c>
      <c r="HW272" s="336" t="n">
        <f aca="false">SUMPRODUCT($V$12:$V$265,HW12:HW265)</f>
        <v>0</v>
      </c>
      <c r="HX272" s="336" t="n">
        <f aca="false">SUMPRODUCT($V$12:$V$265,HX12:HX265)</f>
        <v>0</v>
      </c>
      <c r="HY272" s="336" t="n">
        <f aca="false">SUMPRODUCT($V$12:$V$265,HY12:HY265)</f>
        <v>0</v>
      </c>
      <c r="HZ272" s="336" t="n">
        <f aca="false">SUMPRODUCT($V$12:$V$265,HZ12:HZ265)</f>
        <v>0</v>
      </c>
      <c r="IA272" s="336" t="n">
        <f aca="false">SUMPRODUCT($V$12:$V$265,IA12:IA265)</f>
        <v>0</v>
      </c>
      <c r="IB272" s="336" t="n">
        <f aca="false">SUMPRODUCT($V$12:$V$265,IB12:IB265)</f>
        <v>0</v>
      </c>
      <c r="IC272" s="336" t="n">
        <f aca="false">SUMPRODUCT($V$12:$V$265,IC12:IC265)</f>
        <v>0</v>
      </c>
      <c r="ID272" s="336" t="n">
        <f aca="false">SUMPRODUCT($V$12:$V$265,ID12:ID265)</f>
        <v>0</v>
      </c>
      <c r="IE272" s="336" t="n">
        <f aca="false">SUMPRODUCT($V$12:$V$265,IE12:IE265)</f>
        <v>0</v>
      </c>
      <c r="IF272" s="336" t="n">
        <f aca="false">SUMPRODUCT($V$12:$V$265,IF12:IF265)</f>
        <v>0</v>
      </c>
      <c r="IG272" s="336" t="n">
        <f aca="false">SUMPRODUCT($V$12:$V$265,IG12:IG265)</f>
        <v>0</v>
      </c>
      <c r="IH272" s="336" t="n">
        <f aca="false">SUMPRODUCT($V$12:$V$265,IH12:IH265)</f>
        <v>0</v>
      </c>
      <c r="II272" s="336" t="n">
        <f aca="false">SUMPRODUCT($V$12:$V$265,II12:II265)</f>
        <v>0</v>
      </c>
      <c r="IJ272" s="336" t="n">
        <f aca="false">SUMPRODUCT($V$12:$V$265,IJ12:IJ265)</f>
        <v>0</v>
      </c>
      <c r="IK272" s="336" t="n">
        <f aca="false">SUMPRODUCT($V$12:$V$265,IK12:IK265)</f>
        <v>0</v>
      </c>
      <c r="IL272" s="336" t="n">
        <f aca="false">SUMPRODUCT($V$12:$V$265,IL12:IL265)</f>
        <v>0</v>
      </c>
      <c r="IM272" s="336" t="n">
        <f aca="false">SUMPRODUCT($V$12:$V$265,IM12:IM265)</f>
        <v>0</v>
      </c>
      <c r="IN272" s="336" t="n">
        <f aca="false">SUMPRODUCT($V$12:$V$265,IN12:IN265)</f>
        <v>0</v>
      </c>
      <c r="IO272" s="336" t="n">
        <f aca="false">SUMPRODUCT($V$12:$V$265,IO12:IO265)</f>
        <v>0</v>
      </c>
      <c r="IP272" s="336" t="n">
        <f aca="false">SUMPRODUCT($V$12:$V$265,IP12:IP265)</f>
        <v>0</v>
      </c>
      <c r="IQ272" s="336" t="n">
        <f aca="false">SUMPRODUCT($V$12:$V$265,IQ12:IQ265)</f>
        <v>0</v>
      </c>
      <c r="IR272" s="336" t="n">
        <f aca="false">SUMPRODUCT($V$12:$V$265,IR12:IR265)</f>
        <v>0</v>
      </c>
      <c r="IS272" s="336" t="n">
        <f aca="false">SUMPRODUCT($V$12:$V$265,IS12:IS265)</f>
        <v>0</v>
      </c>
      <c r="IT272" s="336" t="n">
        <f aca="false">SUMPRODUCT($V$12:$V$265,IT12:IT265)</f>
        <v>0</v>
      </c>
      <c r="IU272" s="336" t="n">
        <f aca="false">SUMPRODUCT($V$12:$V$265,IU12:IU265)</f>
        <v>0</v>
      </c>
      <c r="IV272" s="336" t="n">
        <f aca="false">SUMPRODUCT($V$12:$V$265,IV12:IV265)</f>
        <v>0</v>
      </c>
      <c r="IW272" s="336" t="n">
        <f aca="false">SUMPRODUCT($V$12:$V$265,IW12:IW265)</f>
        <v>0</v>
      </c>
      <c r="IX272" s="336" t="n">
        <f aca="false">SUMPRODUCT($V$12:$V$265,IX12:IX265)</f>
        <v>0</v>
      </c>
      <c r="IY272" s="336" t="n">
        <f aca="false">SUMPRODUCT($V$12:$V$265,IY12:IY265)</f>
        <v>0</v>
      </c>
      <c r="IZ272" s="336" t="n">
        <f aca="false">SUMPRODUCT($V$12:$V$265,IZ12:IZ265)</f>
        <v>0</v>
      </c>
      <c r="JA272" s="336" t="n">
        <f aca="false">SUMPRODUCT($V$12:$V$265,JA12:JA265)</f>
        <v>0</v>
      </c>
      <c r="JB272" s="336" t="n">
        <f aca="false">SUMPRODUCT($V$12:$V$265,JB12:JB265)</f>
        <v>0</v>
      </c>
      <c r="JC272" s="336" t="n">
        <f aca="false">SUMPRODUCT($V$12:$V$265,JC12:JC265)</f>
        <v>0</v>
      </c>
      <c r="JD272" s="336" t="n">
        <f aca="false">SUMPRODUCT($V$12:$V$265,JD12:JD265)</f>
        <v>0</v>
      </c>
      <c r="JE272" s="336" t="n">
        <f aca="false">SUMPRODUCT($V$12:$V$265,JE12:JE265)</f>
        <v>0</v>
      </c>
      <c r="JF272" s="336" t="n">
        <f aca="false">SUMPRODUCT($V$12:$V$265,JF12:JF265)</f>
        <v>0</v>
      </c>
      <c r="JG272" s="336" t="n">
        <f aca="false">SUMPRODUCT($V$12:$V$265,JG12:JG265)</f>
        <v>0</v>
      </c>
      <c r="JH272" s="336" t="n">
        <f aca="false">SUMPRODUCT($V$12:$V$265,JH12:JH265)</f>
        <v>0</v>
      </c>
      <c r="JI272" s="336" t="n">
        <f aca="false">SUMPRODUCT($V$12:$V$265,JI12:JI265)</f>
        <v>0</v>
      </c>
      <c r="JJ272" s="336" t="n">
        <f aca="false">SUMPRODUCT($V$12:$V$265,JJ12:JJ265)</f>
        <v>0</v>
      </c>
      <c r="JK272" s="336" t="n">
        <f aca="false">SUMPRODUCT($V$12:$V$265,JK12:JK265)</f>
        <v>0</v>
      </c>
      <c r="JL272" s="336" t="n">
        <f aca="false">SUMPRODUCT($V$12:$V$265,JL12:JL265)</f>
        <v>0</v>
      </c>
      <c r="JM272" s="336" t="n">
        <f aca="false">SUMPRODUCT($V$12:$V$265,JM12:JM265)</f>
        <v>0</v>
      </c>
      <c r="JN272" s="336" t="n">
        <f aca="false">SUMPRODUCT($V$12:$V$265,JN12:JN265)</f>
        <v>0</v>
      </c>
      <c r="JO272" s="336" t="n">
        <f aca="false">SUMPRODUCT($V$12:$V$265,JO12:JO265)</f>
        <v>0</v>
      </c>
      <c r="JP272" s="336" t="n">
        <f aca="false">SUMPRODUCT($V$12:$V$265,JP12:JP265)</f>
        <v>0</v>
      </c>
      <c r="JQ272" s="336" t="n">
        <f aca="false">SUMPRODUCT($V$12:$V$265,JQ12:JQ265)</f>
        <v>0</v>
      </c>
      <c r="JR272" s="336" t="n">
        <f aca="false">SUMPRODUCT($V$12:$V$265,JR12:JR265)</f>
        <v>0</v>
      </c>
      <c r="JS272" s="336" t="n">
        <f aca="false">SUMPRODUCT($V$12:$V$265,JS12:JS265)</f>
        <v>0</v>
      </c>
      <c r="JT272" s="336" t="n">
        <f aca="false">SUMPRODUCT($V$12:$V$265,JT12:JT265)</f>
        <v>0</v>
      </c>
      <c r="JU272" s="336" t="n">
        <f aca="false">SUMPRODUCT($V$12:$V$265,JU12:JU265)</f>
        <v>0</v>
      </c>
      <c r="JV272" s="336" t="n">
        <f aca="false">SUMPRODUCT($V$12:$V$265,JV12:JV265)</f>
        <v>0</v>
      </c>
      <c r="JW272" s="336" t="n">
        <f aca="false">SUMPRODUCT($V$12:$V$265,JW12:JW265)</f>
        <v>0</v>
      </c>
      <c r="JX272" s="336" t="n">
        <f aca="false">SUMPRODUCT($V$12:$V$265,JX12:JX265)</f>
        <v>0</v>
      </c>
      <c r="JY272" s="336" t="n">
        <f aca="false">SUMPRODUCT($V$12:$V$265,JY12:JY265)</f>
        <v>0</v>
      </c>
      <c r="JZ272" s="336" t="n">
        <f aca="false">SUMPRODUCT($V$12:$V$265,JZ12:JZ265)</f>
        <v>0</v>
      </c>
      <c r="KA272" s="336" t="n">
        <f aca="false">SUMPRODUCT($V$12:$V$265,KA12:KA265)</f>
        <v>0</v>
      </c>
      <c r="KB272" s="336" t="n">
        <f aca="false">SUMPRODUCT($V$12:$V$265,KB12:KB265)</f>
        <v>0</v>
      </c>
      <c r="KC272" s="336" t="n">
        <f aca="false">SUMPRODUCT($V$12:$V$265,KC12:KC265)</f>
        <v>0</v>
      </c>
      <c r="KD272" s="336" t="n">
        <f aca="false">SUMPRODUCT($V$12:$V$265,KD12:KD265)</f>
        <v>0</v>
      </c>
      <c r="KE272" s="336" t="n">
        <f aca="false">SUMPRODUCT($V$12:$V$265,KE12:KE265)</f>
        <v>0</v>
      </c>
      <c r="KF272" s="336" t="n">
        <f aca="false">SUMPRODUCT($V$12:$V$265,KF12:KF265)</f>
        <v>0</v>
      </c>
      <c r="KG272" s="336" t="n">
        <f aca="false">SUMPRODUCT($V$12:$V$265,KG12:KG265)</f>
        <v>0</v>
      </c>
      <c r="KH272" s="336" t="n">
        <f aca="false">SUMPRODUCT($V$12:$V$265,KH12:KH265)</f>
        <v>0</v>
      </c>
      <c r="KI272" s="336" t="n">
        <f aca="false">SUMPRODUCT($V$12:$V$265,KI12:KI265)</f>
        <v>0</v>
      </c>
      <c r="KJ272" s="336" t="n">
        <f aca="false">SUMPRODUCT($V$12:$V$265,KJ12:KJ265)</f>
        <v>0</v>
      </c>
      <c r="KK272" s="336" t="n">
        <f aca="false">SUMPRODUCT($V$12:$V$265,KK12:KK265)</f>
        <v>0</v>
      </c>
      <c r="KL272" s="336" t="n">
        <f aca="false">SUMPRODUCT($V$12:$V$265,KL12:KL265)</f>
        <v>0</v>
      </c>
      <c r="KM272" s="336" t="n">
        <f aca="false">SUMPRODUCT($V$12:$V$265,KM12:KM265)</f>
        <v>0</v>
      </c>
      <c r="KN272" s="336" t="n">
        <f aca="false">SUMPRODUCT($V$12:$V$265,KN12:KN265)</f>
        <v>0</v>
      </c>
      <c r="KO272" s="336" t="n">
        <f aca="false">SUMPRODUCT($V$12:$V$265,KO12:KO265)</f>
        <v>0</v>
      </c>
      <c r="KP272" s="336" t="n">
        <f aca="false">SUMPRODUCT($V$12:$V$265,KP12:KP265)</f>
        <v>0</v>
      </c>
      <c r="KQ272" s="336" t="n">
        <f aca="false">SUMPRODUCT($V$12:$V$265,KQ12:KQ265)</f>
        <v>0</v>
      </c>
      <c r="KR272" s="336" t="n">
        <f aca="false">SUMPRODUCT($V$12:$V$265,KR12:KR265)</f>
        <v>0</v>
      </c>
      <c r="KS272" s="336" t="n">
        <f aca="false">SUMPRODUCT($V$12:$V$265,KS12:KS265)</f>
        <v>0</v>
      </c>
      <c r="KT272" s="336" t="n">
        <f aca="false">SUMPRODUCT($V$12:$V$265,KT12:KT265)</f>
        <v>0</v>
      </c>
      <c r="KU272" s="336" t="n">
        <f aca="false">SUMPRODUCT($V$12:$V$265,KU12:KU265)</f>
        <v>0</v>
      </c>
      <c r="KV272" s="336" t="n">
        <f aca="false">SUMPRODUCT($V$12:$V$265,KV12:KV265)</f>
        <v>0</v>
      </c>
      <c r="KW272" s="336" t="n">
        <f aca="false">SUMPRODUCT($V$12:$V$265,KW12:KW265)</f>
        <v>0</v>
      </c>
      <c r="KX272" s="336" t="n">
        <f aca="false">SUMPRODUCT($V$12:$V$265,KX12:KX265)</f>
        <v>0</v>
      </c>
      <c r="KY272" s="336" t="n">
        <f aca="false">SUMPRODUCT($V$12:$V$265,KY12:KY265)</f>
        <v>0</v>
      </c>
      <c r="KZ272" s="336" t="n">
        <f aca="false">SUMPRODUCT($V$12:$V$265,KZ12:KZ265)</f>
        <v>0</v>
      </c>
      <c r="LA272" s="336" t="n">
        <f aca="false">SUMPRODUCT($V$12:$V$265,LA12:LA265)</f>
        <v>0</v>
      </c>
      <c r="LB272" s="336" t="n">
        <f aca="false">SUMPRODUCT($V$12:$V$265,LB12:LB265)</f>
        <v>0</v>
      </c>
      <c r="LC272" s="336" t="n">
        <f aca="false">SUMPRODUCT($V$12:$V$265,LC12:LC265)</f>
        <v>0</v>
      </c>
      <c r="LD272" s="336" t="n">
        <f aca="false">SUMPRODUCT($V$12:$V$265,LD12:LD265)</f>
        <v>0</v>
      </c>
      <c r="LE272" s="336" t="n">
        <f aca="false">SUMPRODUCT($V$12:$V$265,LE12:LE265)</f>
        <v>0</v>
      </c>
      <c r="LF272" s="336" t="n">
        <f aca="false">SUMPRODUCT($V$12:$V$265,LF12:LF265)</f>
        <v>0</v>
      </c>
      <c r="LG272" s="336" t="n">
        <f aca="false">SUMPRODUCT($V$12:$V$265,LG12:LG265)</f>
        <v>0</v>
      </c>
      <c r="LH272" s="336" t="n">
        <f aca="false">SUMPRODUCT($V$12:$V$265,LH12:LH265)</f>
        <v>0</v>
      </c>
      <c r="LI272" s="336" t="n">
        <f aca="false">SUMPRODUCT($V$12:$V$265,LI12:LI265)</f>
        <v>0</v>
      </c>
      <c r="LJ272" s="336" t="n">
        <f aca="false">SUMPRODUCT($V$12:$V$265,LJ12:LJ265)</f>
        <v>0</v>
      </c>
      <c r="LK272" s="336" t="n">
        <f aca="false">SUMPRODUCT($V$12:$V$265,LK12:LK265)</f>
        <v>0</v>
      </c>
      <c r="LL272" s="336" t="n">
        <f aca="false">SUMPRODUCT($V$12:$V$265,LL12:LL265)</f>
        <v>0</v>
      </c>
      <c r="LM272" s="336" t="n">
        <f aca="false">SUMPRODUCT($V$12:$V$265,LM12:LM265)</f>
        <v>0</v>
      </c>
      <c r="LN272" s="336" t="n">
        <f aca="false">SUMPRODUCT($V$12:$V$265,LN12:LN265)</f>
        <v>0</v>
      </c>
      <c r="LO272" s="336" t="n">
        <f aca="false">SUMPRODUCT($V$12:$V$265,LO12:LO265)</f>
        <v>0</v>
      </c>
      <c r="LP272" s="336" t="n">
        <f aca="false">SUMPRODUCT($V$12:$V$265,LP12:LP265)</f>
        <v>0</v>
      </c>
      <c r="LQ272" s="336" t="n">
        <f aca="false">SUMPRODUCT($V$12:$V$265,LQ12:LQ265)</f>
        <v>0</v>
      </c>
      <c r="LR272" s="336" t="n">
        <f aca="false">SUMPRODUCT($V$12:$V$265,LR12:LR265)</f>
        <v>0</v>
      </c>
      <c r="LS272" s="336" t="n">
        <f aca="false">SUMPRODUCT($V$12:$V$265,LS12:LS265)</f>
        <v>0</v>
      </c>
      <c r="LT272" s="336" t="n">
        <f aca="false">SUMPRODUCT($V$12:$V$265,LT12:LT265)</f>
        <v>0</v>
      </c>
      <c r="LU272" s="336" t="n">
        <f aca="false">SUMPRODUCT($V$12:$V$265,LU12:LU265)</f>
        <v>0</v>
      </c>
      <c r="LV272" s="336" t="n">
        <f aca="false">SUMPRODUCT($V$12:$V$265,LV12:LV265)</f>
        <v>0</v>
      </c>
      <c r="LW272" s="336" t="n">
        <f aca="false">SUMPRODUCT($V$12:$V$265,LW12:LW265)</f>
        <v>0</v>
      </c>
      <c r="LX272" s="336" t="n">
        <f aca="false">SUMPRODUCT($V$12:$V$265,LX12:LX265)</f>
        <v>0</v>
      </c>
      <c r="LY272" s="336" t="n">
        <f aca="false">SUMPRODUCT($V$12:$V$265,LY12:LY265)</f>
        <v>0</v>
      </c>
      <c r="LZ272" s="336" t="n">
        <f aca="false">SUMPRODUCT($V$12:$V$265,LZ12:LZ265)</f>
        <v>0</v>
      </c>
      <c r="MA272" s="336" t="n">
        <f aca="false">SUMPRODUCT($V$12:$V$265,MA12:MA265)</f>
        <v>0</v>
      </c>
      <c r="MB272" s="336" t="n">
        <f aca="false">SUMPRODUCT($V$12:$V$265,MB12:MB265)</f>
        <v>0</v>
      </c>
      <c r="MC272" s="336" t="n">
        <f aca="false">SUMPRODUCT($V$12:$V$265,MC12:MC265)</f>
        <v>0</v>
      </c>
      <c r="MD272" s="336" t="n">
        <f aca="false">SUMPRODUCT($V$12:$V$265,MD12:MD265)</f>
        <v>0</v>
      </c>
      <c r="ME272" s="336" t="n">
        <f aca="false">SUMPRODUCT($V$12:$V$265,ME12:ME265)</f>
        <v>0</v>
      </c>
      <c r="MF272" s="336" t="n">
        <f aca="false">SUMPRODUCT($V$12:$V$265,MF12:MF265)</f>
        <v>0</v>
      </c>
      <c r="MG272" s="336" t="n">
        <f aca="false">SUMPRODUCT($V$12:$V$265,MG12:MG265)</f>
        <v>0</v>
      </c>
      <c r="MH272" s="336" t="n">
        <f aca="false">SUMPRODUCT($V$12:$V$265,MH12:MH265)</f>
        <v>0</v>
      </c>
      <c r="MI272" s="336" t="n">
        <f aca="false">SUMPRODUCT($V$12:$V$265,MI12:MI265)</f>
        <v>0</v>
      </c>
      <c r="MJ272" s="336" t="n">
        <f aca="false">SUMPRODUCT($V$12:$V$265,MJ12:MJ265)</f>
        <v>0</v>
      </c>
      <c r="MK272" s="336" t="n">
        <f aca="false">SUMPRODUCT($V$12:$V$265,MK12:MK265)</f>
        <v>0</v>
      </c>
      <c r="ML272" s="336" t="n">
        <f aca="false">SUMPRODUCT($V$12:$V$265,ML12:ML265)</f>
        <v>0</v>
      </c>
      <c r="MM272" s="336" t="n">
        <f aca="false">SUMPRODUCT($V$12:$V$265,MM12:MM265)</f>
        <v>0</v>
      </c>
      <c r="MN272" s="336" t="n">
        <f aca="false">SUMPRODUCT($V$12:$V$265,MN12:MN265)</f>
        <v>0</v>
      </c>
      <c r="MO272" s="336" t="n">
        <f aca="false">SUMPRODUCT($V$12:$V$265,MO12:MO265)</f>
        <v>0</v>
      </c>
      <c r="MP272" s="336" t="n">
        <f aca="false">SUMPRODUCT($V$12:$V$265,MP12:MP265)</f>
        <v>0</v>
      </c>
      <c r="MQ272" s="336" t="n">
        <f aca="false">SUMPRODUCT($V$12:$V$265,MQ12:MQ265)</f>
        <v>0</v>
      </c>
      <c r="MR272" s="336" t="n">
        <f aca="false">SUMPRODUCT($V$12:$V$265,MR12:MR265)</f>
        <v>0</v>
      </c>
      <c r="MS272" s="336" t="n">
        <f aca="false">SUMPRODUCT($V$12:$V$265,MS12:MS265)</f>
        <v>0</v>
      </c>
      <c r="MT272" s="336" t="n">
        <f aca="false">SUMPRODUCT($V$12:$V$265,MT12:MT265)</f>
        <v>0</v>
      </c>
      <c r="MU272" s="336" t="n">
        <f aca="false">SUMPRODUCT($V$12:$V$265,MU12:MU265)</f>
        <v>0</v>
      </c>
      <c r="MV272" s="336" t="n">
        <f aca="false">SUMPRODUCT($V$12:$V$265,MV12:MV265)</f>
        <v>0</v>
      </c>
      <c r="MW272" s="336" t="n">
        <f aca="false">SUMPRODUCT($V$12:$V$265,MW12:MW265)</f>
        <v>0</v>
      </c>
      <c r="MX272" s="336" t="n">
        <f aca="false">SUMPRODUCT($V$12:$V$265,MX12:MX265)</f>
        <v>0</v>
      </c>
      <c r="MY272" s="336" t="n">
        <f aca="false">SUMPRODUCT($V$12:$V$265,MY12:MY265)</f>
        <v>0</v>
      </c>
      <c r="MZ272" s="336" t="n">
        <f aca="false">SUMPRODUCT($V$12:$V$265,MZ12:MZ265)</f>
        <v>0</v>
      </c>
      <c r="NA272" s="336" t="n">
        <f aca="false">SUMPRODUCT($V$12:$V$265,NA12:NA265)</f>
        <v>0</v>
      </c>
      <c r="NB272" s="336" t="n">
        <f aca="false">SUMPRODUCT($V$12:$V$265,NB12:NB265)</f>
        <v>0</v>
      </c>
      <c r="NC272" s="336" t="n">
        <f aca="false">SUMPRODUCT($V$12:$V$265,NC12:NC265)</f>
        <v>0</v>
      </c>
      <c r="ND272" s="336" t="n">
        <f aca="false">SUMPRODUCT($V$12:$V$265,ND12:ND265)</f>
        <v>0</v>
      </c>
      <c r="NE272" s="336" t="n">
        <f aca="false">SUMPRODUCT($V$12:$V$265,NE12:NE265)</f>
        <v>0</v>
      </c>
      <c r="NF272" s="336" t="n">
        <f aca="false">SUMPRODUCT($V$12:$V$265,NF12:NF265)</f>
        <v>0</v>
      </c>
      <c r="NG272" s="336" t="n">
        <f aca="false">SUMPRODUCT($V$12:$V$265,NG12:NG265)</f>
        <v>0</v>
      </c>
      <c r="NH272" s="336" t="n">
        <f aca="false">SUMPRODUCT($V$12:$V$265,NH12:NH265)</f>
        <v>0</v>
      </c>
      <c r="NI272" s="336" t="n">
        <f aca="false">SUMPRODUCT($V$12:$V$265,NI12:NI265)</f>
        <v>0</v>
      </c>
      <c r="NJ272" s="336" t="n">
        <f aca="false">SUMPRODUCT($V$12:$V$265,NJ12:NJ265)</f>
        <v>0</v>
      </c>
      <c r="NK272" s="336" t="n">
        <f aca="false">SUMPRODUCT($V$12:$V$265,NK12:NK265)</f>
        <v>0</v>
      </c>
      <c r="NL272" s="336" t="n">
        <f aca="false">SUMPRODUCT($V$12:$V$265,NL12:NL265)</f>
        <v>0</v>
      </c>
      <c r="NM272" s="336" t="n">
        <f aca="false">SUMPRODUCT($V$12:$V$265,NM12:NM265)</f>
        <v>0</v>
      </c>
      <c r="NN272" s="336" t="n">
        <f aca="false">SUMPRODUCT($V$12:$V$265,NN12:NN265)</f>
        <v>0</v>
      </c>
      <c r="NO272" s="336" t="n">
        <f aca="false">SUMPRODUCT($V$12:$V$265,NO12:NO265)</f>
        <v>0</v>
      </c>
      <c r="NP272" s="336" t="n">
        <f aca="false">SUMPRODUCT($V$12:$V$265,NP12:NP265)</f>
        <v>0</v>
      </c>
      <c r="NQ272" s="336" t="n">
        <f aca="false">SUMPRODUCT($V$12:$V$265,NQ12:NQ265)</f>
        <v>0</v>
      </c>
      <c r="NR272" s="336" t="n">
        <f aca="false">SUMPRODUCT($V$12:$V$265,NR12:NR265)</f>
        <v>0</v>
      </c>
      <c r="NS272" s="336" t="n">
        <f aca="false">SUMPRODUCT($V$12:$V$265,NS12:NS265)</f>
        <v>0</v>
      </c>
      <c r="NT272" s="336" t="n">
        <f aca="false">SUMPRODUCT($V$12:$V$265,NT12:NT265)</f>
        <v>0</v>
      </c>
      <c r="NU272" s="336" t="n">
        <f aca="false">SUMPRODUCT($V$12:$V$265,NU12:NU265)</f>
        <v>0</v>
      </c>
      <c r="NV272" s="336" t="n">
        <f aca="false">SUMPRODUCT($V$12:$V$265,NV12:NV265)</f>
        <v>0</v>
      </c>
      <c r="NW272" s="336" t="n">
        <f aca="false">SUMPRODUCT($V$12:$V$265,NW12:NW265)</f>
        <v>0</v>
      </c>
      <c r="NX272" s="336" t="n">
        <f aca="false">SUMPRODUCT($V$12:$V$265,NX12:NX265)</f>
        <v>0</v>
      </c>
      <c r="NY272" s="336" t="n">
        <f aca="false">SUMPRODUCT($V$12:$V$265,NY12:NY265)</f>
        <v>0</v>
      </c>
      <c r="NZ272" s="336" t="n">
        <f aca="false">SUMPRODUCT($V$12:$V$265,NZ12:NZ265)</f>
        <v>0</v>
      </c>
      <c r="OA272" s="336" t="n">
        <f aca="false">SUMPRODUCT($V$12:$V$265,OA12:OA265)</f>
        <v>0</v>
      </c>
      <c r="OB272" s="336" t="n">
        <f aca="false">SUMPRODUCT($V$12:$V$265,OB12:OB265)</f>
        <v>0</v>
      </c>
      <c r="OC272" s="336" t="n">
        <f aca="false">SUMPRODUCT($V$12:$V$265,OC12:OC265)</f>
        <v>0</v>
      </c>
      <c r="OD272" s="336" t="n">
        <f aca="false">SUMPRODUCT($V$12:$V$265,OD12:OD265)</f>
        <v>0</v>
      </c>
      <c r="OE272" s="336" t="n">
        <f aca="false">SUMPRODUCT($V$12:$V$265,OE12:OE265)</f>
        <v>0</v>
      </c>
      <c r="OF272" s="336" t="n">
        <f aca="false">SUMPRODUCT($V$12:$V$265,OF12:OF265)</f>
        <v>0</v>
      </c>
      <c r="OG272" s="336" t="n">
        <f aca="false">SUMPRODUCT($V$12:$V$265,OG12:OG265)</f>
        <v>0</v>
      </c>
      <c r="OH272" s="336" t="n">
        <f aca="false">SUMPRODUCT($V$12:$V$265,OH12:OH265)</f>
        <v>0</v>
      </c>
      <c r="OI272" s="336" t="n">
        <f aca="false">SUMPRODUCT($V$12:$V$265,OI12:OI265)</f>
        <v>0</v>
      </c>
      <c r="OJ272" s="336" t="n">
        <f aca="false">SUMPRODUCT($V$12:$V$265,OJ12:OJ265)</f>
        <v>0</v>
      </c>
      <c r="OK272" s="336" t="n">
        <f aca="false">SUMPRODUCT($V$12:$V$265,OK12:OK265)</f>
        <v>0</v>
      </c>
      <c r="OL272" s="336" t="n">
        <f aca="false">SUMPRODUCT($V$12:$V$265,OL12:OL265)</f>
        <v>0</v>
      </c>
      <c r="OM272" s="336" t="n">
        <f aca="false">SUMPRODUCT($V$12:$V$265,OM12:OM265)</f>
        <v>0</v>
      </c>
      <c r="ON272" s="336" t="n">
        <f aca="false">SUMPRODUCT($V$12:$V$265,ON12:ON265)</f>
        <v>0</v>
      </c>
      <c r="OO272" s="336" t="n">
        <f aca="false">SUMPRODUCT($V$12:$V$265,OO12:OO265)</f>
        <v>0</v>
      </c>
      <c r="OP272" s="336" t="n">
        <f aca="false">SUMPRODUCT($V$12:$V$265,OP12:OP265)</f>
        <v>0</v>
      </c>
      <c r="OQ272" s="336" t="n">
        <f aca="false">SUMPRODUCT($V$12:$V$265,OQ12:OQ265)</f>
        <v>0</v>
      </c>
      <c r="OR272" s="336" t="n">
        <f aca="false">SUMPRODUCT($V$12:$V$265,OR12:OR265)</f>
        <v>0</v>
      </c>
      <c r="OS272" s="336" t="n">
        <f aca="false">SUMPRODUCT($V$12:$V$265,OS12:OS265)</f>
        <v>0</v>
      </c>
      <c r="OT272" s="336" t="n">
        <f aca="false">SUMPRODUCT($V$12:$V$265,OT12:OT265)</f>
        <v>0</v>
      </c>
      <c r="OU272" s="336" t="n">
        <f aca="false">SUMPRODUCT($V$12:$V$265,OU12:OU265)</f>
        <v>0</v>
      </c>
      <c r="OV272" s="336" t="n">
        <f aca="false">SUMPRODUCT($V$12:$V$265,OV12:OV265)</f>
        <v>0</v>
      </c>
      <c r="OW272" s="336" t="n">
        <f aca="false">SUMPRODUCT($V$12:$V$265,OW12:OW265)</f>
        <v>0</v>
      </c>
      <c r="OX272" s="336" t="n">
        <f aca="false">SUMPRODUCT($V$12:$V$265,OX12:OX265)</f>
        <v>0</v>
      </c>
      <c r="OY272" s="336" t="n">
        <f aca="false">SUMPRODUCT($V$12:$V$265,OY12:OY265)</f>
        <v>0</v>
      </c>
      <c r="OZ272" s="336" t="n">
        <f aca="false">SUMPRODUCT($V$12:$V$265,OZ12:OZ265)</f>
        <v>0</v>
      </c>
      <c r="PA272" s="336" t="n">
        <f aca="false">SUMPRODUCT($V$12:$V$265,PA12:PA265)</f>
        <v>0</v>
      </c>
      <c r="PB272" s="336" t="n">
        <f aca="false">SUMPRODUCT($V$12:$V$265,PB12:PB265)</f>
        <v>0</v>
      </c>
      <c r="PC272" s="336" t="n">
        <f aca="false">SUMPRODUCT($V$12:$V$265,PC12:PC265)</f>
        <v>0</v>
      </c>
      <c r="PD272" s="336" t="n">
        <f aca="false">SUMPRODUCT($V$12:$V$265,PD12:PD265)</f>
        <v>0</v>
      </c>
      <c r="PE272" s="336" t="n">
        <f aca="false">SUMPRODUCT($V$12:$V$265,PE12:PE265)</f>
        <v>0</v>
      </c>
      <c r="PF272" s="336" t="n">
        <f aca="false">SUMPRODUCT($V$12:$V$265,PF12:PF265)</f>
        <v>0</v>
      </c>
      <c r="PG272" s="336" t="n">
        <f aca="false">SUMPRODUCT($V$12:$V$265,PG12:PG265)</f>
        <v>0</v>
      </c>
      <c r="PH272" s="336" t="n">
        <f aca="false">SUMPRODUCT($V$12:$V$265,PH12:PH265)</f>
        <v>0</v>
      </c>
      <c r="PI272" s="336" t="n">
        <f aca="false">SUMPRODUCT($V$12:$V$265,PI12:PI265)</f>
        <v>0</v>
      </c>
      <c r="PJ272" s="336" t="n">
        <f aca="false">SUMPRODUCT($V$12:$V$265,PJ12:PJ265)</f>
        <v>0</v>
      </c>
      <c r="PK272" s="336" t="n">
        <f aca="false">SUMPRODUCT($V$12:$V$265,PK12:PK265)</f>
        <v>0</v>
      </c>
      <c r="PL272" s="336" t="n">
        <f aca="false">SUMPRODUCT($V$12:$V$265,PL12:PL265)</f>
        <v>0</v>
      </c>
      <c r="PM272" s="336" t="n">
        <f aca="false">SUMPRODUCT($V$12:$V$265,PM12:PM265)</f>
        <v>0</v>
      </c>
      <c r="PN272" s="336" t="n">
        <f aca="false">SUMPRODUCT($V$12:$V$265,PN12:PN265)</f>
        <v>0</v>
      </c>
      <c r="PO272" s="336" t="n">
        <f aca="false">SUMPRODUCT($V$12:$V$265,PO12:PO265)</f>
        <v>0</v>
      </c>
      <c r="PP272" s="336" t="n">
        <f aca="false">SUMPRODUCT($V$12:$V$265,PP12:PP265)</f>
        <v>0</v>
      </c>
      <c r="PQ272" s="336" t="n">
        <f aca="false">SUMPRODUCT($V$12:$V$265,PQ12:PQ265)</f>
        <v>0</v>
      </c>
      <c r="PR272" s="336" t="n">
        <f aca="false">SUMPRODUCT($V$12:$V$265,PR12:PR265)</f>
        <v>0</v>
      </c>
      <c r="PS272" s="336" t="n">
        <f aca="false">SUMPRODUCT($V$12:$V$265,PS12:PS265)</f>
        <v>0</v>
      </c>
      <c r="PT272" s="336" t="n">
        <f aca="false">SUMPRODUCT($V$12:$V$265,PT12:PT265)</f>
        <v>0</v>
      </c>
      <c r="PU272" s="336" t="n">
        <f aca="false">SUMPRODUCT($V$12:$V$265,PU12:PU265)</f>
        <v>0</v>
      </c>
      <c r="PV272" s="336" t="n">
        <f aca="false">SUMPRODUCT($V$12:$V$265,PV12:PV265)</f>
        <v>0</v>
      </c>
      <c r="PW272" s="336" t="n">
        <f aca="false">SUMPRODUCT($V$12:$V$265,PW12:PW265)</f>
        <v>0</v>
      </c>
      <c r="PX272" s="336" t="n">
        <f aca="false">SUMPRODUCT($V$12:$V$265,PX12:PX265)</f>
        <v>0</v>
      </c>
      <c r="PY272" s="336" t="n">
        <f aca="false">SUMPRODUCT($V$12:$V$265,PY12:PY265)</f>
        <v>0</v>
      </c>
      <c r="PZ272" s="336" t="n">
        <f aca="false">SUMPRODUCT($V$12:$V$265,PZ12:PZ265)</f>
        <v>0</v>
      </c>
      <c r="QA272" s="336" t="n">
        <f aca="false">SUMPRODUCT($V$12:$V$265,QA12:QA265)</f>
        <v>0</v>
      </c>
      <c r="QB272" s="336" t="n">
        <f aca="false">SUMPRODUCT($V$12:$V$265,QB12:QB265)</f>
        <v>0</v>
      </c>
      <c r="QC272" s="336" t="n">
        <f aca="false">SUMPRODUCT($V$12:$V$265,QC12:QC265)</f>
        <v>0</v>
      </c>
      <c r="QD272" s="336" t="n">
        <f aca="false">SUMPRODUCT($V$12:$V$265,QD12:QD265)</f>
        <v>0</v>
      </c>
      <c r="QE272" s="336" t="n">
        <f aca="false">SUMPRODUCT($V$12:$V$265,QE12:QE265)</f>
        <v>0</v>
      </c>
      <c r="QF272" s="336" t="n">
        <f aca="false">SUMPRODUCT($V$12:$V$265,QF12:QF265)</f>
        <v>0</v>
      </c>
      <c r="QG272" s="336" t="n">
        <f aca="false">SUMPRODUCT($V$12:$V$265,QG12:QG265)</f>
        <v>0</v>
      </c>
      <c r="QH272" s="336" t="n">
        <f aca="false">SUMPRODUCT($V$12:$V$265,QH12:QH265)</f>
        <v>0</v>
      </c>
      <c r="QI272" s="336" t="n">
        <f aca="false">SUMPRODUCT($V$12:$V$265,QI12:QI265)</f>
        <v>0</v>
      </c>
      <c r="QJ272" s="336" t="n">
        <f aca="false">SUMPRODUCT($V$12:$V$265,QJ12:QJ265)</f>
        <v>0</v>
      </c>
      <c r="QK272" s="336" t="n">
        <f aca="false">SUMPRODUCT($V$12:$V$265,QK12:QK265)</f>
        <v>0</v>
      </c>
      <c r="QL272" s="336" t="n">
        <f aca="false">SUMPRODUCT($V$12:$V$265,QL12:QL265)</f>
        <v>0</v>
      </c>
      <c r="QM272" s="336" t="n">
        <f aca="false">SUMPRODUCT($V$12:$V$265,QM12:QM265)</f>
        <v>0</v>
      </c>
      <c r="QN272" s="336" t="n">
        <f aca="false">SUMPRODUCT($V$12:$V$265,QN12:QN265)</f>
        <v>0</v>
      </c>
      <c r="QO272" s="336" t="n">
        <f aca="false">SUMPRODUCT($V$12:$V$265,QO12:QO265)</f>
        <v>0</v>
      </c>
      <c r="QP272" s="336" t="n">
        <f aca="false">SUMPRODUCT($V$12:$V$265,QP12:QP265)</f>
        <v>0</v>
      </c>
      <c r="QQ272" s="336" t="n">
        <f aca="false">SUMPRODUCT($V$12:$V$265,QQ12:QQ265)</f>
        <v>0</v>
      </c>
      <c r="QR272" s="336" t="n">
        <f aca="false">SUMPRODUCT($V$12:$V$265,QR12:QR265)</f>
        <v>0</v>
      </c>
      <c r="QS272" s="336" t="n">
        <f aca="false">SUMPRODUCT($V$12:$V$265,QS12:QS265)</f>
        <v>0</v>
      </c>
      <c r="QT272" s="336" t="n">
        <f aca="false">SUMPRODUCT($V$12:$V$265,QT12:QT265)</f>
        <v>0</v>
      </c>
      <c r="QU272" s="336" t="n">
        <f aca="false">SUMPRODUCT($V$12:$V$265,QU12:QU265)</f>
        <v>0</v>
      </c>
      <c r="QV272" s="336" t="n">
        <f aca="false">SUMPRODUCT($V$12:$V$265,QV12:QV265)</f>
        <v>0</v>
      </c>
      <c r="QW272" s="336" t="n">
        <f aca="false">SUMPRODUCT($V$12:$V$265,QW12:QW265)</f>
        <v>0</v>
      </c>
      <c r="QX272" s="336" t="n">
        <f aca="false">SUMPRODUCT($V$12:$V$265,QX12:QX265)</f>
        <v>0</v>
      </c>
      <c r="QY272" s="336" t="n">
        <f aca="false">SUMPRODUCT($V$12:$V$265,QY12:QY265)</f>
        <v>0</v>
      </c>
      <c r="QZ272" s="336" t="n">
        <f aca="false">SUMPRODUCT($V$12:$V$265,QZ12:QZ265)</f>
        <v>0</v>
      </c>
      <c r="RA272" s="336" t="n">
        <f aca="false">SUMPRODUCT($V$12:$V$265,RA12:RA265)</f>
        <v>0</v>
      </c>
      <c r="RB272" s="336" t="n">
        <f aca="false">SUMPRODUCT($V$12:$V$265,RB12:RB265)</f>
        <v>0</v>
      </c>
      <c r="RC272" s="336" t="n">
        <f aca="false">SUMPRODUCT($V$12:$V$265,RC12:RC265)</f>
        <v>0</v>
      </c>
      <c r="RD272" s="336" t="n">
        <f aca="false">SUMPRODUCT($V$12:$V$265,RD12:RD265)</f>
        <v>0</v>
      </c>
      <c r="RE272" s="336" t="n">
        <f aca="false">SUMPRODUCT($V$12:$V$265,RE12:RE265)</f>
        <v>0</v>
      </c>
      <c r="RF272" s="336" t="n">
        <f aca="false">SUMPRODUCT($V$12:$V$265,RF12:RF265)</f>
        <v>0</v>
      </c>
      <c r="RG272" s="336" t="n">
        <f aca="false">SUMPRODUCT($V$12:$V$265,RG12:RG265)</f>
        <v>0</v>
      </c>
      <c r="RH272" s="336" t="n">
        <f aca="false">SUMPRODUCT($V$12:$V$265,RH12:RH265)</f>
        <v>0</v>
      </c>
      <c r="RI272" s="336" t="n">
        <f aca="false">SUMPRODUCT($V$12:$V$265,RI12:RI265)</f>
        <v>0</v>
      </c>
      <c r="RJ272" s="336" t="n">
        <f aca="false">SUMPRODUCT($V$12:$V$265,RJ12:RJ265)</f>
        <v>0</v>
      </c>
      <c r="RK272" s="336" t="n">
        <f aca="false">SUMPRODUCT($V$12:$V$265,RK12:RK265)</f>
        <v>0</v>
      </c>
      <c r="RL272" s="336" t="n">
        <f aca="false">SUMPRODUCT($V$12:$V$265,RL12:RL265)</f>
        <v>0</v>
      </c>
      <c r="RM272" s="336" t="n">
        <f aca="false">SUMPRODUCT($V$12:$V$265,RM12:RM265)</f>
        <v>0</v>
      </c>
      <c r="RN272" s="336" t="n">
        <f aca="false">SUMPRODUCT($V$12:$V$265,RN12:RN265)</f>
        <v>0</v>
      </c>
      <c r="RO272" s="336" t="n">
        <f aca="false">SUMPRODUCT($V$12:$V$265,RO12:RO265)</f>
        <v>0</v>
      </c>
      <c r="RP272" s="336" t="n">
        <f aca="false">SUMPRODUCT($V$12:$V$265,RP12:RP265)</f>
        <v>0</v>
      </c>
      <c r="RQ272" s="336" t="n">
        <f aca="false">SUMPRODUCT($V$12:$V$265,RQ12:RQ265)</f>
        <v>0</v>
      </c>
      <c r="RR272" s="336" t="n">
        <f aca="false">SUMPRODUCT($V$12:$V$265,RR12:RR265)</f>
        <v>0</v>
      </c>
      <c r="RS272" s="336" t="n">
        <f aca="false">SUMPRODUCT($V$12:$V$265,RS12:RS265)</f>
        <v>0</v>
      </c>
      <c r="RT272" s="336" t="n">
        <f aca="false">SUMPRODUCT($V$12:$V$265,RT12:RT265)</f>
        <v>0</v>
      </c>
      <c r="RU272" s="336" t="n">
        <f aca="false">SUMPRODUCT($V$12:$V$265,RU12:RU265)</f>
        <v>0</v>
      </c>
      <c r="RV272" s="336" t="n">
        <f aca="false">SUMPRODUCT($V$12:$V$265,RV12:RV265)</f>
        <v>0</v>
      </c>
      <c r="RW272" s="336" t="n">
        <f aca="false">SUMPRODUCT($V$12:$V$265,RW12:RW265)</f>
        <v>0</v>
      </c>
      <c r="RX272" s="336" t="n">
        <f aca="false">SUMPRODUCT($V$12:$V$265,RX12:RX265)</f>
        <v>0</v>
      </c>
      <c r="RY272" s="336" t="n">
        <f aca="false">SUMPRODUCT($V$12:$V$265,RY12:RY265)</f>
        <v>0</v>
      </c>
      <c r="RZ272" s="336" t="n">
        <f aca="false">SUMPRODUCT($V$12:$V$265,RZ12:RZ265)</f>
        <v>0</v>
      </c>
      <c r="SA272" s="336" t="n">
        <f aca="false">SUMPRODUCT($V$12:$V$265,SA12:SA265)</f>
        <v>0</v>
      </c>
      <c r="SB272" s="336" t="n">
        <f aca="false">SUMPRODUCT($V$12:$V$265,SB12:SB265)</f>
        <v>0</v>
      </c>
      <c r="SC272" s="336" t="n">
        <f aca="false">SUMPRODUCT($V$12:$V$265,SC12:SC265)</f>
        <v>0</v>
      </c>
      <c r="SD272" s="336" t="n">
        <f aca="false">SUMPRODUCT($V$12:$V$265,SD12:SD265)</f>
        <v>0</v>
      </c>
      <c r="SE272" s="336" t="n">
        <f aca="false">SUMPRODUCT($V$12:$V$265,SE12:SE265)</f>
        <v>0</v>
      </c>
      <c r="SF272" s="336" t="n">
        <f aca="false">SUMPRODUCT($V$12:$V$265,SF12:SF265)</f>
        <v>0</v>
      </c>
      <c r="SG272" s="336" t="n">
        <f aca="false">SUMPRODUCT($V$12:$V$265,SG12:SG265)</f>
        <v>0</v>
      </c>
      <c r="SH272" s="336" t="n">
        <f aca="false">SUMPRODUCT($V$12:$V$265,SH12:SH265)</f>
        <v>0</v>
      </c>
      <c r="SI272" s="336" t="n">
        <f aca="false">SUMPRODUCT($V$12:$V$265,SI12:SI265)</f>
        <v>0</v>
      </c>
      <c r="SJ272" s="336" t="n">
        <f aca="false">SUMPRODUCT($V$12:$V$265,SJ12:SJ265)</f>
        <v>0</v>
      </c>
      <c r="SK272" s="336" t="n">
        <f aca="false">SUMPRODUCT($V$12:$V$265,SK12:SK265)</f>
        <v>0</v>
      </c>
      <c r="SL272" s="336" t="n">
        <f aca="false">SUMPRODUCT($V$12:$V$265,SL12:SL265)</f>
        <v>0</v>
      </c>
      <c r="SM272" s="336" t="n">
        <f aca="false">SUMPRODUCT($V$12:$V$265,SM12:SM265)</f>
        <v>0</v>
      </c>
      <c r="SN272" s="336" t="n">
        <f aca="false">SUMPRODUCT($V$12:$V$265,SN12:SN265)</f>
        <v>0</v>
      </c>
      <c r="SO272" s="336" t="n">
        <f aca="false">SUMPRODUCT($V$12:$V$265,SO12:SO265)</f>
        <v>0</v>
      </c>
      <c r="SP272" s="336" t="n">
        <f aca="false">SUMPRODUCT($V$12:$V$265,SP12:SP265)</f>
        <v>0</v>
      </c>
      <c r="SQ272" s="336" t="n">
        <f aca="false">SUMPRODUCT($V$12:$V$265,SQ12:SQ265)</f>
        <v>0</v>
      </c>
      <c r="SR272" s="336" t="n">
        <f aca="false">SUMPRODUCT($V$12:$V$265,SR12:SR265)</f>
        <v>0</v>
      </c>
      <c r="SS272" s="336" t="n">
        <f aca="false">SUMPRODUCT($V$12:$V$265,SS12:SS265)</f>
        <v>0</v>
      </c>
      <c r="ST272" s="336" t="n">
        <f aca="false">SUMPRODUCT($V$12:$V$265,ST12:ST265)</f>
        <v>0</v>
      </c>
      <c r="SU272" s="336" t="n">
        <f aca="false">SUMPRODUCT($V$12:$V$265,SU12:SU265)</f>
        <v>0</v>
      </c>
      <c r="SV272" s="336" t="n">
        <f aca="false">SUMPRODUCT($V$12:$V$265,SV12:SV265)</f>
        <v>0</v>
      </c>
      <c r="SW272" s="336" t="n">
        <f aca="false">SUMPRODUCT($V$12:$V$265,SW12:SW265)</f>
        <v>0</v>
      </c>
      <c r="SX272" s="336" t="n">
        <f aca="false">SUMPRODUCT($V$12:$V$265,SX12:SX265)</f>
        <v>0</v>
      </c>
      <c r="SY272" s="336" t="n">
        <f aca="false">SUMPRODUCT($V$12:$V$265,SY12:SY265)</f>
        <v>0</v>
      </c>
      <c r="SZ272" s="336" t="n">
        <f aca="false">SUMPRODUCT($V$12:$V$265,SZ12:SZ265)</f>
        <v>0</v>
      </c>
      <c r="TA272" s="336" t="n">
        <f aca="false">SUMPRODUCT($V$12:$V$265,TA12:TA265)</f>
        <v>0</v>
      </c>
      <c r="TB272" s="336" t="n">
        <f aca="false">SUMPRODUCT($V$12:$V$265,TB12:TB265)</f>
        <v>0</v>
      </c>
      <c r="TC272" s="336" t="n">
        <f aca="false">SUMPRODUCT($V$12:$V$265,TC12:TC265)</f>
        <v>0</v>
      </c>
      <c r="TD272" s="336" t="n">
        <f aca="false">SUMPRODUCT($V$12:$V$265,TD12:TD265)</f>
        <v>0</v>
      </c>
      <c r="TE272" s="336" t="n">
        <f aca="false">SUMPRODUCT($V$12:$V$265,TE12:TE265)</f>
        <v>0</v>
      </c>
      <c r="TF272" s="336" t="n">
        <f aca="false">SUMPRODUCT($V$12:$V$265,TF12:TF265)</f>
        <v>0</v>
      </c>
      <c r="TG272" s="336" t="n">
        <f aca="false">SUMPRODUCT($V$12:$V$265,TG12:TG265)</f>
        <v>0</v>
      </c>
      <c r="TH272" s="336" t="n">
        <f aca="false">SUMPRODUCT($V$12:$V$265,TH12:TH265)</f>
        <v>0</v>
      </c>
      <c r="TI272" s="336" t="n">
        <f aca="false">SUMPRODUCT($V$12:$V$265,TI12:TI265)</f>
        <v>0</v>
      </c>
      <c r="TJ272" s="336" t="n">
        <f aca="false">SUMPRODUCT($V$12:$V$265,TJ12:TJ265)</f>
        <v>0</v>
      </c>
      <c r="TK272" s="336" t="n">
        <f aca="false">SUMPRODUCT($V$12:$V$265,TK12:TK265)</f>
        <v>0</v>
      </c>
      <c r="TL272" s="336" t="n">
        <f aca="false">SUMPRODUCT($V$12:$V$265,TL12:TL265)</f>
        <v>0</v>
      </c>
      <c r="TM272" s="336" t="n">
        <f aca="false">SUMPRODUCT($V$12:$V$265,TM12:TM265)</f>
        <v>0</v>
      </c>
      <c r="TN272" s="336" t="n">
        <f aca="false">SUMPRODUCT($V$12:$V$265,TN12:TN265)</f>
        <v>0</v>
      </c>
      <c r="TO272" s="336" t="n">
        <f aca="false">SUMPRODUCT($V$12:$V$265,TO12:TO265)</f>
        <v>0</v>
      </c>
      <c r="TP272" s="336" t="n">
        <f aca="false">SUMPRODUCT($V$12:$V$265,TP12:TP265)</f>
        <v>0</v>
      </c>
      <c r="TQ272" s="336" t="n">
        <f aca="false">SUMPRODUCT($V$12:$V$265,TQ12:TQ265)</f>
        <v>0</v>
      </c>
      <c r="TR272" s="336" t="n">
        <f aca="false">SUMPRODUCT($V$12:$V$265,TR12:TR265)</f>
        <v>0</v>
      </c>
      <c r="TS272" s="336" t="n">
        <f aca="false">SUMPRODUCT($V$12:$V$265,TS12:TS265)</f>
        <v>0</v>
      </c>
      <c r="TT272" s="336" t="n">
        <f aca="false">SUMPRODUCT($V$12:$V$265,TT12:TT265)</f>
        <v>0</v>
      </c>
      <c r="TU272" s="336" t="n">
        <f aca="false">SUMPRODUCT($V$12:$V$265,TU12:TU265)</f>
        <v>0</v>
      </c>
      <c r="TV272" s="336" t="n">
        <f aca="false">SUMPRODUCT($V$12:$V$265,TV12:TV265)</f>
        <v>0</v>
      </c>
      <c r="TW272" s="336" t="n">
        <f aca="false">SUMPRODUCT($V$12:$V$265,TW12:TW265)</f>
        <v>0</v>
      </c>
      <c r="TX272" s="336" t="n">
        <f aca="false">SUMPRODUCT($V$12:$V$265,TX12:TX265)</f>
        <v>0</v>
      </c>
      <c r="TY272" s="336" t="n">
        <f aca="false">SUMPRODUCT($V$12:$V$265,TY12:TY265)</f>
        <v>0</v>
      </c>
      <c r="TZ272" s="336" t="n">
        <f aca="false">SUMPRODUCT($V$12:$V$265,TZ12:TZ265)</f>
        <v>0</v>
      </c>
      <c r="UA272" s="336" t="n">
        <f aca="false">SUMPRODUCT($V$12:$V$265,UA12:UA265)</f>
        <v>0</v>
      </c>
      <c r="UB272" s="336" t="n">
        <f aca="false">SUMPRODUCT($V$12:$V$265,UB12:UB265)</f>
        <v>0</v>
      </c>
      <c r="UC272" s="336" t="n">
        <f aca="false">SUMPRODUCT($V$12:$V$265,UC12:UC265)</f>
        <v>0</v>
      </c>
      <c r="UD272" s="336" t="n">
        <f aca="false">SUMPRODUCT($V$12:$V$265,UD12:UD265)</f>
        <v>0</v>
      </c>
      <c r="UE272" s="336" t="n">
        <f aca="false">SUMPRODUCT($V$12:$V$265,UE12:UE265)</f>
        <v>0</v>
      </c>
      <c r="UF272" s="336" t="n">
        <f aca="false">SUMPRODUCT($V$12:$V$265,UF12:UF265)</f>
        <v>0</v>
      </c>
      <c r="UG272" s="336" t="n">
        <f aca="false">SUMPRODUCT($V$12:$V$265,UG12:UG265)</f>
        <v>0</v>
      </c>
      <c r="UH272" s="336" t="n">
        <f aca="false">SUMPRODUCT($V$12:$V$265,UH12:UH265)</f>
        <v>0</v>
      </c>
      <c r="UI272" s="336" t="n">
        <f aca="false">SUMPRODUCT($V$12:$V$265,UI12:UI265)</f>
        <v>0</v>
      </c>
      <c r="UJ272" s="336" t="n">
        <f aca="false">SUMPRODUCT($V$12:$V$265,UJ12:UJ265)</f>
        <v>0</v>
      </c>
      <c r="UK272" s="336" t="n">
        <f aca="false">SUMPRODUCT($V$12:$V$265,UK12:UK265)</f>
        <v>0</v>
      </c>
      <c r="UL272" s="336" t="n">
        <f aca="false">SUMPRODUCT($V$12:$V$265,UL12:UL265)</f>
        <v>0</v>
      </c>
      <c r="UM272" s="336" t="n">
        <f aca="false">SUMPRODUCT($V$12:$V$265,UM12:UM265)</f>
        <v>0</v>
      </c>
      <c r="UN272" s="336" t="n">
        <f aca="false">SUMPRODUCT($V$12:$V$265,UN12:UN265)</f>
        <v>0</v>
      </c>
      <c r="UO272" s="336" t="n">
        <f aca="false">SUMPRODUCT($V$12:$V$265,UO12:UO265)</f>
        <v>0</v>
      </c>
      <c r="UP272" s="336" t="n">
        <f aca="false">SUMPRODUCT($V$12:$V$265,UP12:UP265)</f>
        <v>0</v>
      </c>
      <c r="UQ272" s="336" t="n">
        <f aca="false">SUMPRODUCT($V$12:$V$265,UQ12:UQ265)</f>
        <v>0</v>
      </c>
      <c r="UR272" s="336" t="n">
        <f aca="false">SUMPRODUCT($V$12:$V$265,UR12:UR265)</f>
        <v>0</v>
      </c>
      <c r="US272" s="336" t="n">
        <f aca="false">SUMPRODUCT($V$12:$V$265,US12:US265)</f>
        <v>0</v>
      </c>
      <c r="UT272" s="336" t="n">
        <f aca="false">SUMPRODUCT($V$12:$V$265,UT12:UT265)</f>
        <v>0</v>
      </c>
      <c r="UU272" s="336" t="n">
        <f aca="false">SUMPRODUCT($V$12:$V$265,UU12:UU265)</f>
        <v>0</v>
      </c>
      <c r="UV272" s="336" t="n">
        <f aca="false">SUMPRODUCT($V$12:$V$265,UV12:UV265)</f>
        <v>0</v>
      </c>
      <c r="UW272" s="336" t="n">
        <f aca="false">SUMPRODUCT($V$12:$V$265,UW12:UW265)</f>
        <v>0</v>
      </c>
      <c r="UX272" s="336" t="n">
        <f aca="false">SUMPRODUCT($V$12:$V$265,UX12:UX265)</f>
        <v>0</v>
      </c>
      <c r="UY272" s="336" t="n">
        <f aca="false">SUMPRODUCT($V$12:$V$265,UY12:UY265)</f>
        <v>0</v>
      </c>
      <c r="UZ272" s="336" t="n">
        <f aca="false">SUMPRODUCT($V$12:$V$265,UZ12:UZ265)</f>
        <v>0</v>
      </c>
      <c r="VA272" s="336" t="n">
        <f aca="false">SUMPRODUCT($V$12:$V$265,VA12:VA265)</f>
        <v>0</v>
      </c>
      <c r="VB272" s="336" t="n">
        <f aca="false">SUMPRODUCT($V$12:$V$265,VB12:VB265)</f>
        <v>0</v>
      </c>
      <c r="VC272" s="336" t="n">
        <f aca="false">SUMPRODUCT($V$12:$V$265,VC12:VC265)</f>
        <v>0</v>
      </c>
      <c r="VD272" s="336" t="n">
        <f aca="false">SUMPRODUCT($V$12:$V$265,VD12:VD265)</f>
        <v>0</v>
      </c>
      <c r="VE272" s="336" t="n">
        <f aca="false">SUMPRODUCT($V$12:$V$265,VE12:VE265)</f>
        <v>0</v>
      </c>
      <c r="VF272" s="336" t="n">
        <f aca="false">SUMPRODUCT($V$12:$V$265,VF12:VF265)</f>
        <v>0</v>
      </c>
      <c r="VG272" s="336" t="n">
        <f aca="false">SUMPRODUCT($V$12:$V$265,VG12:VG265)</f>
        <v>0</v>
      </c>
      <c r="VH272" s="336" t="n">
        <f aca="false">SUMPRODUCT($V$12:$V$265,VH12:VH265)</f>
        <v>0</v>
      </c>
      <c r="VI272" s="336" t="n">
        <f aca="false">SUMPRODUCT($V$12:$V$265,VI12:VI265)</f>
        <v>0</v>
      </c>
      <c r="VJ272" s="336" t="n">
        <f aca="false">SUMPRODUCT($V$12:$V$265,VJ12:VJ265)</f>
        <v>0</v>
      </c>
      <c r="VK272" s="336" t="n">
        <f aca="false">SUMPRODUCT($V$12:$V$265,VK12:VK265)</f>
        <v>0</v>
      </c>
      <c r="VL272" s="336" t="n">
        <f aca="false">SUMPRODUCT($V$12:$V$265,VL12:VL265)</f>
        <v>0</v>
      </c>
      <c r="VM272" s="336" t="n">
        <f aca="false">SUMPRODUCT($V$12:$V$265,VM12:VM265)</f>
        <v>0</v>
      </c>
      <c r="VN272" s="336" t="n">
        <f aca="false">SUMPRODUCT($V$12:$V$265,VN12:VN265)</f>
        <v>0</v>
      </c>
      <c r="VO272" s="336" t="n">
        <f aca="false">SUMPRODUCT($V$12:$V$265,VO12:VO265)</f>
        <v>0</v>
      </c>
      <c r="VP272" s="336" t="n">
        <f aca="false">SUMPRODUCT($V$12:$V$265,VP12:VP265)</f>
        <v>0</v>
      </c>
      <c r="VQ272" s="336" t="n">
        <f aca="false">SUMPRODUCT($V$12:$V$265,VQ12:VQ265)</f>
        <v>0</v>
      </c>
      <c r="VR272" s="336" t="n">
        <f aca="false">SUMPRODUCT($V$12:$V$265,VR12:VR265)</f>
        <v>0</v>
      </c>
      <c r="VS272" s="336" t="n">
        <f aca="false">SUMPRODUCT($V$12:$V$265,VS12:VS265)</f>
        <v>0</v>
      </c>
      <c r="VT272" s="336" t="n">
        <f aca="false">SUMPRODUCT($V$12:$V$265,VT12:VT265)</f>
        <v>0</v>
      </c>
      <c r="VU272" s="336" t="n">
        <f aca="false">SUMPRODUCT($V$12:$V$265,VU12:VU265)</f>
        <v>0</v>
      </c>
      <c r="VV272" s="336" t="n">
        <f aca="false">SUMPRODUCT($V$12:$V$265,VV12:VV265)</f>
        <v>0</v>
      </c>
      <c r="VW272" s="336" t="n">
        <f aca="false">SUMPRODUCT($V$12:$V$265,VW12:VW265)</f>
        <v>0</v>
      </c>
      <c r="VX272" s="336" t="n">
        <f aca="false">SUMPRODUCT($V$12:$V$265,VX12:VX265)</f>
        <v>0</v>
      </c>
      <c r="VY272" s="336" t="n">
        <f aca="false">SUMPRODUCT($V$12:$V$265,VY12:VY265)</f>
        <v>0</v>
      </c>
      <c r="VZ272" s="336" t="n">
        <f aca="false">SUMPRODUCT($V$12:$V$265,VZ12:VZ265)</f>
        <v>0</v>
      </c>
      <c r="WA272" s="336" t="n">
        <f aca="false">SUMPRODUCT($V$12:$V$265,WA12:WA265)</f>
        <v>0</v>
      </c>
      <c r="WB272" s="336" t="n">
        <f aca="false">SUMPRODUCT($V$12:$V$265,WB12:WB265)</f>
        <v>0</v>
      </c>
      <c r="WC272" s="336" t="n">
        <f aca="false">SUMPRODUCT($V$12:$V$265,WC12:WC265)</f>
        <v>0</v>
      </c>
      <c r="WD272" s="336" t="n">
        <f aca="false">SUMPRODUCT($V$12:$V$265,WD12:WD265)</f>
        <v>0</v>
      </c>
      <c r="WE272" s="336" t="n">
        <f aca="false">SUMPRODUCT($V$12:$V$265,WE12:WE265)</f>
        <v>0</v>
      </c>
      <c r="WF272" s="336" t="n">
        <f aca="false">SUMPRODUCT($V$12:$V$265,WF12:WF265)</f>
        <v>0</v>
      </c>
      <c r="WG272" s="336" t="n">
        <f aca="false">SUMPRODUCT($V$12:$V$265,WG12:WG265)</f>
        <v>0</v>
      </c>
      <c r="WH272" s="336" t="n">
        <f aca="false">SUMPRODUCT($V$12:$V$265,WH12:WH265)</f>
        <v>0</v>
      </c>
      <c r="WI272" s="336" t="n">
        <f aca="false">SUMPRODUCT($V$12:$V$265,WI12:WI265)</f>
        <v>0</v>
      </c>
      <c r="WJ272" s="336" t="n">
        <f aca="false">SUMPRODUCT($V$12:$V$265,WJ12:WJ265)</f>
        <v>0</v>
      </c>
      <c r="WK272" s="336" t="n">
        <f aca="false">SUMPRODUCT($V$12:$V$265,WK12:WK265)</f>
        <v>0</v>
      </c>
      <c r="WL272" s="336" t="n">
        <f aca="false">SUMPRODUCT($V$12:$V$265,WL12:WL265)</f>
        <v>0</v>
      </c>
      <c r="WM272" s="336" t="n">
        <f aca="false">SUMPRODUCT($V$12:$V$265,WM12:WM265)</f>
        <v>0</v>
      </c>
      <c r="WN272" s="336" t="n">
        <f aca="false">SUMPRODUCT($V$12:$V$265,WN12:WN265)</f>
        <v>0</v>
      </c>
      <c r="WO272" s="336" t="n">
        <f aca="false">SUMPRODUCT($V$12:$V$265,WO12:WO265)</f>
        <v>0</v>
      </c>
      <c r="WP272" s="336" t="n">
        <f aca="false">SUMPRODUCT($V$12:$V$265,WP12:WP265)</f>
        <v>0</v>
      </c>
      <c r="WQ272" s="336" t="n">
        <f aca="false">SUMPRODUCT($V$12:$V$265,WQ12:WQ265)</f>
        <v>0</v>
      </c>
      <c r="WR272" s="336" t="n">
        <f aca="false">SUMPRODUCT($V$12:$V$265,WR12:WR265)</f>
        <v>0</v>
      </c>
      <c r="WS272" s="336" t="n">
        <f aca="false">SUMPRODUCT($V$12:$V$265,WS12:WS265)</f>
        <v>0</v>
      </c>
      <c r="WT272" s="336" t="n">
        <f aca="false">SUMPRODUCT($V$12:$V$265,WT12:WT265)</f>
        <v>0</v>
      </c>
      <c r="WU272" s="336" t="n">
        <f aca="false">SUMPRODUCT($V$12:$V$265,WU12:WU265)</f>
        <v>0</v>
      </c>
      <c r="WV272" s="336" t="n">
        <f aca="false">SUMPRODUCT($V$12:$V$265,WV12:WV265)</f>
        <v>0</v>
      </c>
      <c r="WW272" s="336" t="n">
        <f aca="false">SUMPRODUCT($V$12:$V$265,WW12:WW265)</f>
        <v>0</v>
      </c>
      <c r="WX272" s="336" t="n">
        <f aca="false">SUMPRODUCT($V$12:$V$265,WX12:WX265)</f>
        <v>0</v>
      </c>
      <c r="WY272" s="337" t="n">
        <f aca="false">SUMPRODUCT($V$12:$V$265,WY12:WY265)</f>
        <v>0</v>
      </c>
      <c r="WZ272" s="314"/>
      <c r="XA272" s="85"/>
      <c r="XB272" s="108"/>
      <c r="XC272" s="315"/>
      <c r="XD272" s="40"/>
      <c r="XE272" s="40"/>
      <c r="XF272" s="40"/>
      <c r="XG272" s="40"/>
      <c r="XH272" s="40"/>
      <c r="XI272" s="40"/>
      <c r="XJ272" s="40"/>
      <c r="XK272" s="38"/>
      <c r="XL272" s="38"/>
      <c r="XM272" s="38"/>
      <c r="XN272" s="38"/>
      <c r="XO272" s="38"/>
    </row>
    <row r="273" s="345" customFormat="true" ht="16.5" hidden="false" customHeight="true" outlineLevel="0" collapsed="false">
      <c r="A273" s="338"/>
      <c r="B273" s="338"/>
      <c r="C273" s="339" t="s">
        <v>674</v>
      </c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293"/>
      <c r="Q273" s="293"/>
      <c r="R273" s="293"/>
      <c r="S273" s="293"/>
      <c r="T273" s="340"/>
      <c r="U273" s="340"/>
      <c r="V273" s="340"/>
      <c r="W273" s="339" t="s">
        <v>674</v>
      </c>
      <c r="X273" s="341" t="s">
        <v>222</v>
      </c>
      <c r="Y273" s="342" t="s">
        <v>223</v>
      </c>
      <c r="Z273" s="342" t="s">
        <v>223</v>
      </c>
      <c r="AA273" s="342" t="s">
        <v>223</v>
      </c>
      <c r="AB273" s="341" t="s">
        <v>222</v>
      </c>
      <c r="AC273" s="341" t="s">
        <v>222</v>
      </c>
      <c r="AD273" s="342" t="s">
        <v>223</v>
      </c>
      <c r="AE273" s="342" t="s">
        <v>223</v>
      </c>
      <c r="AF273" s="342" t="s">
        <v>223</v>
      </c>
      <c r="AG273" s="342" t="s">
        <v>223</v>
      </c>
      <c r="AH273" s="342" t="s">
        <v>223</v>
      </c>
      <c r="AI273" s="342" t="s">
        <v>223</v>
      </c>
      <c r="AJ273" s="342" t="s">
        <v>223</v>
      </c>
      <c r="AK273" s="342" t="s">
        <v>223</v>
      </c>
      <c r="AL273" s="342" t="s">
        <v>223</v>
      </c>
      <c r="AM273" s="343" t="s">
        <v>224</v>
      </c>
      <c r="AN273" s="343" t="s">
        <v>224</v>
      </c>
      <c r="AO273" s="343" t="s">
        <v>224</v>
      </c>
      <c r="AP273" s="343" t="s">
        <v>224</v>
      </c>
      <c r="AQ273" s="343" t="s">
        <v>224</v>
      </c>
      <c r="AR273" s="343" t="s">
        <v>224</v>
      </c>
      <c r="AS273" s="343" t="s">
        <v>224</v>
      </c>
      <c r="AT273" s="343" t="s">
        <v>224</v>
      </c>
      <c r="AU273" s="343" t="s">
        <v>224</v>
      </c>
      <c r="AV273" s="343" t="s">
        <v>224</v>
      </c>
      <c r="AW273" s="343" t="s">
        <v>224</v>
      </c>
      <c r="AX273" s="343" t="s">
        <v>224</v>
      </c>
      <c r="AY273" s="343" t="s">
        <v>224</v>
      </c>
      <c r="AZ273" s="343" t="s">
        <v>224</v>
      </c>
      <c r="BA273" s="343" t="s">
        <v>224</v>
      </c>
      <c r="BB273" s="343" t="s">
        <v>224</v>
      </c>
      <c r="BC273" s="343" t="s">
        <v>224</v>
      </c>
      <c r="BD273" s="344" t="s">
        <v>225</v>
      </c>
      <c r="BE273" s="343" t="s">
        <v>224</v>
      </c>
      <c r="BF273" s="343" t="s">
        <v>224</v>
      </c>
      <c r="BG273" s="343" t="s">
        <v>224</v>
      </c>
      <c r="BH273" s="344" t="s">
        <v>225</v>
      </c>
      <c r="BI273" s="344" t="s">
        <v>225</v>
      </c>
      <c r="BJ273" s="344" t="s">
        <v>225</v>
      </c>
      <c r="BK273" s="344" t="s">
        <v>225</v>
      </c>
      <c r="BL273" s="344" t="s">
        <v>225</v>
      </c>
      <c r="BM273" s="344" t="s">
        <v>225</v>
      </c>
      <c r="BN273" s="344" t="s">
        <v>225</v>
      </c>
      <c r="BO273" s="344" t="s">
        <v>225</v>
      </c>
      <c r="BP273" s="344" t="s">
        <v>225</v>
      </c>
      <c r="BQ273" s="344" t="s">
        <v>225</v>
      </c>
      <c r="BR273" s="344" t="s">
        <v>225</v>
      </c>
      <c r="BS273" s="344" t="s">
        <v>225</v>
      </c>
      <c r="BT273" s="344" t="s">
        <v>225</v>
      </c>
      <c r="BU273" s="344" t="s">
        <v>225</v>
      </c>
      <c r="BV273" s="344" t="s">
        <v>225</v>
      </c>
      <c r="BW273" s="344" t="s">
        <v>225</v>
      </c>
      <c r="BX273" s="344" t="s">
        <v>225</v>
      </c>
      <c r="BY273" s="344" t="s">
        <v>225</v>
      </c>
      <c r="BZ273" s="344" t="s">
        <v>225</v>
      </c>
      <c r="CA273" s="344" t="s">
        <v>225</v>
      </c>
      <c r="CB273" s="344" t="s">
        <v>225</v>
      </c>
      <c r="CC273" s="344" t="s">
        <v>225</v>
      </c>
      <c r="CD273" s="344" t="s">
        <v>225</v>
      </c>
      <c r="CE273" s="344" t="s">
        <v>225</v>
      </c>
      <c r="CF273" s="344" t="s">
        <v>225</v>
      </c>
      <c r="CG273" s="344" t="s">
        <v>225</v>
      </c>
      <c r="CH273" s="344" t="s">
        <v>225</v>
      </c>
      <c r="CI273" s="344" t="s">
        <v>225</v>
      </c>
      <c r="CJ273" s="344" t="s">
        <v>225</v>
      </c>
      <c r="CK273" s="344" t="s">
        <v>225</v>
      </c>
      <c r="CL273" s="344" t="s">
        <v>225</v>
      </c>
      <c r="CM273" s="344" t="s">
        <v>225</v>
      </c>
      <c r="CN273" s="344" t="s">
        <v>225</v>
      </c>
      <c r="WY273" s="344" t="s">
        <v>225</v>
      </c>
      <c r="WZ273" s="338"/>
      <c r="XA273" s="344" t="s">
        <v>225</v>
      </c>
      <c r="XB273" s="338"/>
      <c r="XC273" s="102"/>
      <c r="XD273" s="338"/>
      <c r="XE273" s="102"/>
      <c r="XF273" s="102"/>
      <c r="XG273" s="102"/>
      <c r="XH273" s="102"/>
      <c r="XI273" s="102"/>
      <c r="XJ273" s="102"/>
      <c r="XK273" s="338"/>
      <c r="XL273" s="338"/>
      <c r="XM273" s="338"/>
      <c r="XN273" s="338"/>
      <c r="XO273" s="338"/>
      <c r="XP273" s="338"/>
      <c r="XQ273" s="338"/>
      <c r="XR273" s="338"/>
      <c r="XS273" s="338"/>
      <c r="XT273" s="338"/>
      <c r="XU273" s="338"/>
      <c r="XV273" s="338"/>
      <c r="XW273" s="338"/>
      <c r="XX273" s="338"/>
      <c r="XY273" s="338"/>
      <c r="XZ273" s="338"/>
      <c r="YA273" s="338"/>
      <c r="YB273" s="338"/>
      <c r="YC273" s="338"/>
      <c r="YD273" s="338"/>
      <c r="YE273" s="338"/>
      <c r="YF273" s="338"/>
      <c r="YG273" s="338"/>
      <c r="YH273" s="338"/>
      <c r="YI273" s="338"/>
      <c r="YJ273" s="338"/>
      <c r="YK273" s="338"/>
      <c r="YL273" s="338"/>
      <c r="YM273" s="338"/>
      <c r="YN273" s="338"/>
      <c r="YO273" s="338"/>
      <c r="YP273" s="338"/>
      <c r="YQ273" s="338"/>
      <c r="YR273" s="338"/>
      <c r="YS273" s="338"/>
      <c r="YT273" s="338"/>
      <c r="YU273" s="338"/>
      <c r="YV273" s="338"/>
      <c r="YW273" s="338"/>
      <c r="YX273" s="338"/>
      <c r="YY273" s="338"/>
      <c r="YZ273" s="338"/>
      <c r="ZA273" s="338"/>
      <c r="ZB273" s="338"/>
      <c r="ZC273" s="338"/>
      <c r="ZD273" s="338"/>
      <c r="ZE273" s="338"/>
      <c r="ZF273" s="338"/>
      <c r="ZG273" s="338"/>
      <c r="ZH273" s="338"/>
      <c r="ZI273" s="338"/>
      <c r="ZJ273" s="338"/>
      <c r="ZK273" s="338"/>
      <c r="ZL273" s="338"/>
      <c r="ZM273" s="338"/>
      <c r="ZN273" s="338"/>
      <c r="ZO273" s="338"/>
      <c r="ZP273" s="338"/>
      <c r="ZQ273" s="338"/>
      <c r="ZR273" s="338"/>
      <c r="ZS273" s="338"/>
      <c r="ZT273" s="338"/>
      <c r="ZU273" s="338"/>
      <c r="ZV273" s="338"/>
      <c r="ZW273" s="338"/>
      <c r="ZX273" s="338"/>
      <c r="ZY273" s="338"/>
      <c r="ZZ273" s="338"/>
      <c r="AAA273" s="338"/>
      <c r="AAB273" s="338"/>
      <c r="AAC273" s="338"/>
      <c r="AAD273" s="338"/>
      <c r="AAE273" s="338"/>
      <c r="AAF273" s="338"/>
      <c r="AAG273" s="338"/>
      <c r="AAH273" s="338"/>
      <c r="AAI273" s="338"/>
      <c r="AAJ273" s="338"/>
      <c r="AAK273" s="338"/>
      <c r="AAL273" s="338"/>
      <c r="AAM273" s="338"/>
      <c r="AAN273" s="338"/>
      <c r="AAO273" s="338"/>
      <c r="AAP273" s="338"/>
      <c r="AAQ273" s="338"/>
      <c r="AAR273" s="338"/>
      <c r="AAS273" s="338"/>
      <c r="AAT273" s="338"/>
      <c r="AAU273" s="338"/>
      <c r="AAV273" s="338"/>
      <c r="AAW273" s="338"/>
      <c r="AAX273" s="338"/>
      <c r="AAY273" s="338"/>
      <c r="AAZ273" s="338"/>
      <c r="ABA273" s="338"/>
      <c r="ABB273" s="338"/>
      <c r="ABC273" s="338"/>
      <c r="ABD273" s="338"/>
      <c r="ABE273" s="338"/>
      <c r="ABF273" s="338"/>
      <c r="ABG273" s="338"/>
      <c r="ABH273" s="338"/>
      <c r="ABI273" s="338"/>
      <c r="ABJ273" s="338"/>
      <c r="ABK273" s="338"/>
      <c r="ABL273" s="338"/>
      <c r="ABM273" s="338"/>
      <c r="ABN273" s="338"/>
      <c r="ABO273" s="338"/>
      <c r="ABP273" s="338"/>
      <c r="ABQ273" s="338"/>
      <c r="ABR273" s="338"/>
      <c r="ABS273" s="338"/>
      <c r="ABT273" s="338"/>
      <c r="ABU273" s="338"/>
      <c r="ABV273" s="338"/>
      <c r="ABW273" s="338"/>
      <c r="ABX273" s="338"/>
      <c r="ABY273" s="338"/>
      <c r="ABZ273" s="338"/>
      <c r="ACA273" s="338"/>
      <c r="ACB273" s="338"/>
      <c r="ACC273" s="338"/>
      <c r="ACD273" s="338"/>
      <c r="ACE273" s="338"/>
      <c r="ACF273" s="338"/>
      <c r="ACG273" s="338"/>
      <c r="ACH273" s="338"/>
      <c r="ACI273" s="338"/>
      <c r="ACJ273" s="338"/>
      <c r="ACK273" s="338"/>
      <c r="ACL273" s="338"/>
      <c r="ACM273" s="338"/>
      <c r="ACN273" s="338"/>
      <c r="ACO273" s="338"/>
      <c r="ACP273" s="338"/>
      <c r="ACQ273" s="338"/>
      <c r="ACR273" s="338"/>
      <c r="ACS273" s="338"/>
      <c r="ACT273" s="338"/>
      <c r="ACU273" s="338"/>
      <c r="ACV273" s="338"/>
      <c r="ACW273" s="338"/>
      <c r="ACX273" s="338"/>
      <c r="ACY273" s="338"/>
      <c r="ACZ273" s="338"/>
      <c r="ADA273" s="338"/>
      <c r="ADB273" s="338"/>
      <c r="ADC273" s="338"/>
      <c r="ADD273" s="338"/>
      <c r="ADE273" s="338"/>
      <c r="ADF273" s="338"/>
      <c r="ADG273" s="338"/>
      <c r="ADH273" s="338"/>
      <c r="ADI273" s="338"/>
      <c r="ADJ273" s="338"/>
      <c r="ADK273" s="338"/>
      <c r="ADL273" s="338"/>
      <c r="ADM273" s="338"/>
      <c r="ADN273" s="338"/>
      <c r="ADO273" s="338"/>
      <c r="ADP273" s="338"/>
      <c r="ADQ273" s="338"/>
      <c r="ADR273" s="338"/>
      <c r="ADS273" s="338"/>
      <c r="ADT273" s="338"/>
      <c r="ADU273" s="338"/>
      <c r="ADV273" s="338"/>
      <c r="ADW273" s="338"/>
      <c r="ADX273" s="338"/>
      <c r="ADY273" s="338"/>
      <c r="ADZ273" s="338"/>
      <c r="AEA273" s="338"/>
      <c r="AEB273" s="338"/>
      <c r="AEC273" s="338"/>
      <c r="AED273" s="338"/>
      <c r="AEE273" s="338"/>
      <c r="AEF273" s="338"/>
      <c r="AEG273" s="338"/>
      <c r="AEH273" s="338"/>
      <c r="AEI273" s="338"/>
      <c r="AEJ273" s="338"/>
      <c r="AEK273" s="338"/>
      <c r="AEL273" s="338"/>
      <c r="AEM273" s="338"/>
      <c r="AEN273" s="338"/>
      <c r="AEO273" s="338"/>
      <c r="AEP273" s="338"/>
      <c r="AEQ273" s="338"/>
      <c r="AER273" s="338"/>
      <c r="AES273" s="338"/>
      <c r="AET273" s="338"/>
      <c r="AEU273" s="338"/>
      <c r="AEV273" s="338"/>
      <c r="AEW273" s="338"/>
      <c r="AEX273" s="338"/>
      <c r="AEY273" s="338"/>
      <c r="AEZ273" s="338"/>
      <c r="AFA273" s="338"/>
      <c r="AFB273" s="338"/>
      <c r="AFC273" s="338"/>
      <c r="AFD273" s="338"/>
      <c r="AFE273" s="338"/>
      <c r="AFF273" s="338"/>
      <c r="AFG273" s="338"/>
      <c r="AFH273" s="338"/>
      <c r="AFI273" s="338"/>
      <c r="AFJ273" s="338"/>
      <c r="AFK273" s="338"/>
      <c r="AFL273" s="338"/>
      <c r="AFM273" s="338"/>
      <c r="AFN273" s="338"/>
      <c r="AFO273" s="338"/>
      <c r="AFP273" s="338"/>
      <c r="AFQ273" s="338"/>
      <c r="AFR273" s="338"/>
      <c r="AFS273" s="338"/>
      <c r="AFT273" s="338"/>
      <c r="AFU273" s="338"/>
      <c r="AFV273" s="338"/>
      <c r="AFW273" s="338"/>
      <c r="AFX273" s="338"/>
      <c r="AFY273" s="338"/>
      <c r="AFZ273" s="338"/>
      <c r="AGA273" s="338"/>
      <c r="AGB273" s="338"/>
      <c r="AGC273" s="338"/>
      <c r="AGD273" s="338"/>
      <c r="AGE273" s="338"/>
      <c r="AGF273" s="338"/>
      <c r="AGG273" s="338"/>
      <c r="AGH273" s="338"/>
      <c r="AGI273" s="338"/>
      <c r="AGJ273" s="338"/>
      <c r="AGK273" s="338"/>
      <c r="AGL273" s="338"/>
      <c r="AGM273" s="338"/>
      <c r="AGN273" s="338"/>
      <c r="AGO273" s="338"/>
      <c r="AGP273" s="338"/>
      <c r="AGQ273" s="338"/>
      <c r="AGR273" s="338"/>
      <c r="AGS273" s="338"/>
      <c r="AGT273" s="338"/>
      <c r="AGU273" s="338"/>
      <c r="AGV273" s="338"/>
      <c r="AGW273" s="338"/>
      <c r="AGX273" s="338"/>
      <c r="AGY273" s="338"/>
      <c r="AGZ273" s="338"/>
      <c r="AHA273" s="338"/>
      <c r="AHB273" s="338"/>
      <c r="AHC273" s="338"/>
      <c r="AHD273" s="338"/>
      <c r="AHE273" s="338"/>
      <c r="AHF273" s="338"/>
      <c r="AHG273" s="338"/>
      <c r="AHH273" s="338"/>
      <c r="AHI273" s="338"/>
      <c r="AHJ273" s="338"/>
      <c r="AHK273" s="338"/>
      <c r="AHL273" s="338"/>
      <c r="AHM273" s="338"/>
      <c r="AHN273" s="338"/>
      <c r="AHO273" s="338"/>
      <c r="AHP273" s="338"/>
      <c r="AHQ273" s="338"/>
      <c r="AHR273" s="338"/>
      <c r="AHS273" s="338"/>
      <c r="AHT273" s="338"/>
      <c r="AHU273" s="338"/>
      <c r="AHV273" s="338"/>
      <c r="AHW273" s="338"/>
      <c r="AHX273" s="338"/>
      <c r="AHY273" s="338"/>
      <c r="AHZ273" s="338"/>
      <c r="AIA273" s="338"/>
      <c r="AIB273" s="338"/>
      <c r="AIC273" s="338"/>
      <c r="AID273" s="338"/>
      <c r="AIE273" s="338"/>
      <c r="AIF273" s="338"/>
      <c r="AIG273" s="338"/>
      <c r="AIH273" s="338"/>
      <c r="AII273" s="338"/>
      <c r="AIJ273" s="338"/>
      <c r="AIK273" s="338"/>
      <c r="AIL273" s="338"/>
      <c r="AIM273" s="338"/>
      <c r="AIN273" s="338"/>
      <c r="AIO273" s="338"/>
      <c r="AIP273" s="338"/>
      <c r="AIQ273" s="338"/>
      <c r="AIR273" s="338"/>
      <c r="AIS273" s="338"/>
      <c r="AIT273" s="338"/>
      <c r="AIU273" s="338"/>
      <c r="AIV273" s="338"/>
      <c r="AIW273" s="338"/>
      <c r="AIX273" s="338"/>
      <c r="AIY273" s="338"/>
      <c r="AIZ273" s="338"/>
      <c r="AJA273" s="338"/>
      <c r="AJB273" s="338"/>
      <c r="AJC273" s="338"/>
      <c r="AJD273" s="338"/>
      <c r="AJE273" s="338"/>
      <c r="AJF273" s="338"/>
      <c r="AJG273" s="338"/>
      <c r="AJH273" s="338"/>
      <c r="AJI273" s="338"/>
      <c r="AJJ273" s="338"/>
      <c r="AJK273" s="338"/>
      <c r="AJL273" s="338"/>
      <c r="AJM273" s="338"/>
      <c r="AJN273" s="338"/>
      <c r="AJO273" s="338"/>
      <c r="AJP273" s="338"/>
      <c r="AJQ273" s="338"/>
      <c r="AJR273" s="338"/>
      <c r="AJS273" s="338"/>
      <c r="AJT273" s="338"/>
      <c r="AJU273" s="338"/>
      <c r="AJV273" s="338"/>
      <c r="AJW273" s="338"/>
      <c r="AJX273" s="338"/>
      <c r="AJY273" s="338"/>
      <c r="AJZ273" s="338"/>
      <c r="AKA273" s="338"/>
      <c r="AKB273" s="338"/>
      <c r="AKC273" s="338"/>
      <c r="AKD273" s="338"/>
      <c r="AKE273" s="338"/>
      <c r="AKF273" s="338"/>
      <c r="AKG273" s="338"/>
      <c r="AKH273" s="338"/>
      <c r="AKI273" s="338"/>
      <c r="AKJ273" s="338"/>
      <c r="AKK273" s="338"/>
      <c r="AKL273" s="338"/>
      <c r="AKM273" s="338"/>
      <c r="AKN273" s="338"/>
      <c r="AKO273" s="338"/>
      <c r="AKP273" s="338"/>
      <c r="AKQ273" s="338"/>
      <c r="AKR273" s="338"/>
      <c r="AKS273" s="338"/>
      <c r="AKT273" s="338"/>
      <c r="AKU273" s="338"/>
      <c r="AKV273" s="338"/>
      <c r="AKW273" s="338"/>
      <c r="AKX273" s="338"/>
      <c r="AKY273" s="338"/>
      <c r="AKZ273" s="338"/>
      <c r="ALA273" s="338"/>
      <c r="ALB273" s="338"/>
      <c r="ALC273" s="338"/>
      <c r="ALD273" s="338"/>
      <c r="ALE273" s="338"/>
      <c r="ALF273" s="338"/>
      <c r="ALG273" s="338"/>
      <c r="ALH273" s="338"/>
      <c r="ALI273" s="338"/>
      <c r="ALJ273" s="338"/>
      <c r="ALK273" s="338"/>
      <c r="ALL273" s="338"/>
      <c r="ALM273" s="338"/>
      <c r="ALN273" s="338"/>
      <c r="ALO273" s="338"/>
      <c r="ALP273" s="338"/>
      <c r="ALQ273" s="338"/>
      <c r="ALR273" s="338"/>
      <c r="ALS273" s="338"/>
      <c r="ALT273" s="338"/>
      <c r="ALU273" s="338"/>
      <c r="ALV273" s="338"/>
      <c r="ALW273" s="338"/>
      <c r="ALX273" s="338"/>
      <c r="ALY273" s="338"/>
      <c r="ALZ273" s="338"/>
      <c r="AMA273" s="338"/>
      <c r="AMB273" s="338"/>
      <c r="AMC273" s="338"/>
      <c r="AMD273" s="338"/>
      <c r="AME273" s="338"/>
      <c r="AMF273" s="338"/>
      <c r="AMG273" s="338"/>
      <c r="AMH273" s="338"/>
      <c r="AMI273" s="338"/>
      <c r="AMJ273" s="338"/>
    </row>
    <row r="274" s="346" customFormat="true" ht="16.5" hidden="false" customHeight="true" outlineLevel="0" collapsed="false">
      <c r="C274" s="347" t="s">
        <v>675</v>
      </c>
      <c r="T274" s="348"/>
      <c r="U274" s="348"/>
      <c r="V274" s="348"/>
      <c r="W274" s="347" t="s">
        <v>675</v>
      </c>
      <c r="X274" s="349"/>
      <c r="Y274" s="349"/>
      <c r="Z274" s="349"/>
      <c r="AA274" s="349"/>
      <c r="AB274" s="349"/>
      <c r="AC274" s="349"/>
      <c r="AD274" s="349"/>
      <c r="AE274" s="349" t="s">
        <v>676</v>
      </c>
      <c r="AF274" s="349"/>
      <c r="AG274" s="349" t="s">
        <v>677</v>
      </c>
      <c r="AJ274" s="346" t="n">
        <v>678.04</v>
      </c>
      <c r="AM274" s="346" t="n">
        <v>106.46</v>
      </c>
      <c r="AO274" s="346" t="n">
        <v>489.09</v>
      </c>
      <c r="AU274" s="346" t="n">
        <v>43.72</v>
      </c>
      <c r="AZ274" s="346" t="n">
        <v>47.04</v>
      </c>
      <c r="BB274" s="346" t="s">
        <v>678</v>
      </c>
      <c r="BE274" s="346" t="s">
        <v>679</v>
      </c>
      <c r="BF274" s="346" t="s">
        <v>680</v>
      </c>
      <c r="BH274" s="350"/>
      <c r="BI274" s="350" t="n">
        <v>758.2</v>
      </c>
      <c r="BM274" s="346" t="n">
        <v>1268.63</v>
      </c>
      <c r="BP274" s="346" t="n">
        <v>136.16</v>
      </c>
      <c r="BT274" s="346" t="n">
        <v>167.16</v>
      </c>
      <c r="BV274" s="346" t="n">
        <v>50.16</v>
      </c>
      <c r="BX274" s="346" t="n">
        <v>259.97</v>
      </c>
      <c r="BY274" s="346" t="n">
        <v>98.94</v>
      </c>
      <c r="CB274" s="346" t="n">
        <v>167.76</v>
      </c>
      <c r="CD274" s="346" t="n">
        <v>1207.75</v>
      </c>
      <c r="WY274" s="351"/>
      <c r="WZ274" s="38"/>
      <c r="XA274" s="47"/>
      <c r="XB274" s="45"/>
      <c r="XC274" s="40"/>
      <c r="XD274" s="40"/>
      <c r="XE274" s="40"/>
      <c r="XF274" s="40"/>
      <c r="XG274" s="40"/>
      <c r="XH274" s="40"/>
      <c r="XI274" s="40"/>
      <c r="XJ274" s="40"/>
      <c r="XK274" s="38"/>
      <c r="XL274" s="38"/>
      <c r="XM274" s="38"/>
      <c r="XN274" s="38"/>
      <c r="XO274" s="38"/>
      <c r="XP274" s="38"/>
      <c r="XQ274" s="38"/>
      <c r="XR274" s="38"/>
      <c r="XS274" s="38"/>
      <c r="XT274" s="38"/>
      <c r="XU274" s="38"/>
      <c r="XV274" s="38"/>
      <c r="XW274" s="38"/>
      <c r="XX274" s="38"/>
      <c r="XY274" s="38"/>
      <c r="XZ274" s="38"/>
      <c r="YA274" s="38"/>
      <c r="YB274" s="38"/>
      <c r="YC274" s="38"/>
      <c r="YD274" s="38"/>
      <c r="YE274" s="38"/>
      <c r="YF274" s="38"/>
      <c r="YG274" s="38"/>
      <c r="YH274" s="38"/>
      <c r="YI274" s="38"/>
      <c r="YJ274" s="38"/>
      <c r="YK274" s="38"/>
      <c r="YL274" s="38"/>
      <c r="YM274" s="38"/>
      <c r="YN274" s="38"/>
      <c r="YO274" s="38"/>
      <c r="YP274" s="38"/>
      <c r="YQ274" s="38"/>
      <c r="YR274" s="38"/>
      <c r="YS274" s="38"/>
      <c r="YT274" s="38"/>
      <c r="YU274" s="38"/>
      <c r="YV274" s="38"/>
      <c r="YW274" s="38"/>
      <c r="YX274" s="38"/>
      <c r="YY274" s="38"/>
      <c r="YZ274" s="38"/>
      <c r="ZA274" s="38"/>
      <c r="ZB274" s="38"/>
      <c r="ZC274" s="38"/>
      <c r="ZD274" s="38"/>
      <c r="ZE274" s="38"/>
      <c r="ZF274" s="38"/>
      <c r="ZG274" s="38"/>
      <c r="ZH274" s="38"/>
      <c r="ZI274" s="38"/>
      <c r="ZJ274" s="38"/>
      <c r="ZK274" s="38"/>
      <c r="ZL274" s="38"/>
      <c r="ZM274" s="38"/>
      <c r="ZN274" s="38"/>
      <c r="ZO274" s="38"/>
      <c r="ZP274" s="38"/>
      <c r="ZQ274" s="38"/>
      <c r="ZR274" s="38"/>
      <c r="ZS274" s="38"/>
      <c r="ZT274" s="38"/>
      <c r="ZU274" s="38"/>
      <c r="ZV274" s="38"/>
      <c r="ZW274" s="38"/>
      <c r="ZX274" s="38"/>
      <c r="ZY274" s="38"/>
      <c r="ZZ274" s="38"/>
      <c r="AAA274" s="38"/>
      <c r="AAB274" s="38"/>
      <c r="AAC274" s="38"/>
      <c r="AAD274" s="38"/>
      <c r="AAE274" s="38"/>
      <c r="AAF274" s="38"/>
      <c r="AAG274" s="38"/>
      <c r="AAH274" s="38"/>
      <c r="AAI274" s="38"/>
      <c r="AAJ274" s="38"/>
      <c r="AAK274" s="38"/>
      <c r="AAL274" s="38"/>
      <c r="AAM274" s="38"/>
      <c r="AAN274" s="38"/>
      <c r="AAO274" s="38"/>
      <c r="AAP274" s="38"/>
      <c r="AAQ274" s="38"/>
      <c r="AAR274" s="38"/>
      <c r="AAS274" s="38"/>
      <c r="AAT274" s="38"/>
      <c r="AAU274" s="38"/>
      <c r="AAV274" s="38"/>
      <c r="AAW274" s="38"/>
      <c r="AAX274" s="38"/>
      <c r="AAY274" s="38"/>
      <c r="AAZ274" s="38"/>
      <c r="ABA274" s="38"/>
      <c r="ABB274" s="38"/>
      <c r="ABC274" s="38"/>
      <c r="ABD274" s="38"/>
      <c r="ABE274" s="38"/>
      <c r="ABF274" s="38"/>
      <c r="ABG274" s="38"/>
      <c r="ABH274" s="38"/>
      <c r="ABI274" s="38"/>
      <c r="ABJ274" s="38"/>
      <c r="ABK274" s="38"/>
      <c r="ABL274" s="38"/>
      <c r="ABM274" s="38"/>
      <c r="ABN274" s="38"/>
      <c r="ABO274" s="38"/>
      <c r="ABP274" s="38"/>
      <c r="ABQ274" s="38"/>
      <c r="ABR274" s="38"/>
      <c r="ABS274" s="38"/>
      <c r="ABT274" s="38"/>
      <c r="ABU274" s="38"/>
      <c r="ABV274" s="38"/>
      <c r="ABW274" s="38"/>
      <c r="ABX274" s="38"/>
      <c r="ABY274" s="38"/>
      <c r="ABZ274" s="38"/>
      <c r="ACA274" s="38"/>
      <c r="ACB274" s="38"/>
      <c r="ACC274" s="38"/>
      <c r="ACD274" s="38"/>
      <c r="ACE274" s="38"/>
      <c r="ACF274" s="38"/>
      <c r="ACG274" s="38"/>
      <c r="ACH274" s="38"/>
      <c r="ACI274" s="38"/>
      <c r="ACJ274" s="38"/>
      <c r="ACK274" s="38"/>
      <c r="ACL274" s="38"/>
      <c r="ACM274" s="38"/>
      <c r="ACN274" s="38"/>
      <c r="ACO274" s="38"/>
      <c r="ACP274" s="38"/>
      <c r="ACQ274" s="38"/>
      <c r="ACR274" s="38"/>
      <c r="ACS274" s="38"/>
      <c r="ACT274" s="38"/>
      <c r="ACU274" s="38"/>
      <c r="ACV274" s="38"/>
      <c r="ACW274" s="38"/>
      <c r="ACX274" s="38"/>
      <c r="ACY274" s="38"/>
      <c r="ACZ274" s="38"/>
      <c r="ADA274" s="38"/>
      <c r="ADB274" s="38"/>
      <c r="ADC274" s="38"/>
      <c r="ADD274" s="38"/>
      <c r="ADE274" s="38"/>
      <c r="ADF274" s="38"/>
      <c r="ADG274" s="38"/>
      <c r="ADH274" s="38"/>
      <c r="ADI274" s="38"/>
      <c r="ADJ274" s="38"/>
      <c r="ADK274" s="38"/>
      <c r="ADL274" s="38"/>
      <c r="ADM274" s="38"/>
      <c r="ADN274" s="38"/>
      <c r="ADO274" s="38"/>
      <c r="ADP274" s="38"/>
      <c r="ADQ274" s="38"/>
      <c r="ADR274" s="38"/>
      <c r="ADS274" s="38"/>
      <c r="ADT274" s="38"/>
      <c r="ADU274" s="38"/>
      <c r="ADV274" s="38"/>
      <c r="ADW274" s="38"/>
      <c r="ADX274" s="38"/>
      <c r="ADY274" s="38"/>
      <c r="ADZ274" s="38"/>
      <c r="AEA274" s="38"/>
      <c r="AEB274" s="38"/>
      <c r="AEC274" s="38"/>
      <c r="AED274" s="38"/>
      <c r="AEE274" s="38"/>
      <c r="AEF274" s="38"/>
      <c r="AEG274" s="38"/>
      <c r="AEH274" s="38"/>
      <c r="AEI274" s="38"/>
      <c r="AEJ274" s="38"/>
      <c r="AEK274" s="38"/>
      <c r="AEL274" s="38"/>
      <c r="AEM274" s="38"/>
      <c r="AEN274" s="38"/>
      <c r="AEO274" s="38"/>
      <c r="AEP274" s="38"/>
      <c r="AEQ274" s="38"/>
      <c r="AER274" s="38"/>
      <c r="AES274" s="38"/>
      <c r="AET274" s="38"/>
      <c r="AEU274" s="38"/>
      <c r="AEV274" s="38"/>
      <c r="AEW274" s="38"/>
      <c r="AEX274" s="38"/>
      <c r="AEY274" s="38"/>
      <c r="AEZ274" s="38"/>
      <c r="AFA274" s="38"/>
      <c r="AFB274" s="38"/>
      <c r="AFC274" s="38"/>
      <c r="AFD274" s="38"/>
      <c r="AFE274" s="38"/>
      <c r="AFF274" s="38"/>
      <c r="AFG274" s="38"/>
      <c r="AFH274" s="38"/>
      <c r="AFI274" s="38"/>
      <c r="AFJ274" s="38"/>
      <c r="AFK274" s="38"/>
      <c r="AFL274" s="38"/>
      <c r="AFM274" s="38"/>
      <c r="AFN274" s="38"/>
      <c r="AFO274" s="38"/>
      <c r="AFP274" s="38"/>
      <c r="AFQ274" s="38"/>
      <c r="AFR274" s="38"/>
      <c r="AFS274" s="38"/>
      <c r="AFT274" s="38"/>
      <c r="AFU274" s="38"/>
      <c r="AFV274" s="38"/>
      <c r="AFW274" s="38"/>
      <c r="AFX274" s="38"/>
      <c r="AFY274" s="38"/>
      <c r="AFZ274" s="38"/>
      <c r="AGA274" s="38"/>
      <c r="AGB274" s="38"/>
      <c r="AGC274" s="38"/>
      <c r="AGD274" s="38"/>
      <c r="AGE274" s="38"/>
      <c r="AGF274" s="38"/>
      <c r="AGG274" s="38"/>
      <c r="AGH274" s="38"/>
      <c r="AGI274" s="38"/>
      <c r="AGJ274" s="38"/>
      <c r="AGK274" s="38"/>
      <c r="AGL274" s="38"/>
      <c r="AGM274" s="38"/>
      <c r="AGN274" s="38"/>
      <c r="AGO274" s="38"/>
      <c r="AGP274" s="38"/>
      <c r="AGQ274" s="38"/>
      <c r="AGR274" s="38"/>
      <c r="AGS274" s="38"/>
      <c r="AGT274" s="38"/>
      <c r="AGU274" s="38"/>
      <c r="AGV274" s="38"/>
      <c r="AGW274" s="38"/>
      <c r="AGX274" s="38"/>
      <c r="AGY274" s="38"/>
      <c r="AGZ274" s="38"/>
      <c r="AHA274" s="38"/>
      <c r="AHB274" s="38"/>
      <c r="AHC274" s="38"/>
      <c r="AHD274" s="38"/>
      <c r="AHE274" s="38"/>
      <c r="AHF274" s="38"/>
      <c r="AHG274" s="38"/>
      <c r="AHH274" s="38"/>
      <c r="AHI274" s="38"/>
      <c r="AHJ274" s="38"/>
      <c r="AHK274" s="38"/>
      <c r="AHL274" s="38"/>
      <c r="AHM274" s="38"/>
      <c r="AHN274" s="38"/>
      <c r="AHO274" s="38"/>
      <c r="AHP274" s="38"/>
      <c r="AHQ274" s="38"/>
      <c r="AHR274" s="38"/>
      <c r="AHS274" s="38"/>
      <c r="AHT274" s="38"/>
      <c r="AHU274" s="38"/>
      <c r="AHV274" s="38"/>
      <c r="AHW274" s="38"/>
      <c r="AHX274" s="38"/>
      <c r="AHY274" s="38"/>
      <c r="AHZ274" s="38"/>
      <c r="AIA274" s="38"/>
      <c r="AIB274" s="38"/>
      <c r="AIC274" s="38"/>
      <c r="AID274" s="38"/>
      <c r="AIE274" s="38"/>
      <c r="AIF274" s="38"/>
      <c r="AIG274" s="38"/>
      <c r="AIH274" s="38"/>
      <c r="AII274" s="38"/>
      <c r="AIJ274" s="38"/>
      <c r="AIK274" s="38"/>
      <c r="AIL274" s="38"/>
      <c r="AIM274" s="38"/>
      <c r="AIN274" s="38"/>
      <c r="AIO274" s="38"/>
      <c r="AIP274" s="38"/>
      <c r="AIQ274" s="38"/>
      <c r="AIR274" s="38"/>
      <c r="AIS274" s="38"/>
      <c r="AIT274" s="38"/>
      <c r="AIU274" s="38"/>
      <c r="AIV274" s="38"/>
      <c r="AIW274" s="38"/>
      <c r="AIX274" s="38"/>
      <c r="AIY274" s="38"/>
      <c r="AIZ274" s="38"/>
      <c r="AJA274" s="38"/>
      <c r="AJB274" s="38"/>
      <c r="AJC274" s="38"/>
      <c r="AJD274" s="38"/>
      <c r="AJE274" s="38"/>
      <c r="AJF274" s="38"/>
      <c r="AJG274" s="38"/>
      <c r="AJH274" s="38"/>
      <c r="AJI274" s="38"/>
      <c r="AJJ274" s="38"/>
      <c r="AJK274" s="38"/>
      <c r="AJL274" s="38"/>
      <c r="AJM274" s="38"/>
      <c r="AJN274" s="38"/>
      <c r="AJO274" s="38"/>
      <c r="AJP274" s="38"/>
      <c r="AJQ274" s="38"/>
      <c r="AJR274" s="38"/>
      <c r="AJS274" s="38"/>
      <c r="AJT274" s="38"/>
      <c r="AJU274" s="38"/>
      <c r="AJV274" s="38"/>
      <c r="AJW274" s="38"/>
      <c r="AJX274" s="38"/>
      <c r="AJY274" s="38"/>
      <c r="AJZ274" s="38"/>
      <c r="AKA274" s="38"/>
      <c r="AKB274" s="38"/>
      <c r="AKC274" s="38"/>
      <c r="AKD274" s="38"/>
      <c r="AKE274" s="38"/>
      <c r="AKF274" s="38"/>
      <c r="AKG274" s="38"/>
      <c r="AKH274" s="38"/>
      <c r="AKI274" s="38"/>
      <c r="AKJ274" s="38"/>
      <c r="AKK274" s="38"/>
      <c r="AKL274" s="38"/>
      <c r="AKM274" s="38"/>
      <c r="AKN274" s="38"/>
      <c r="AKO274" s="38"/>
      <c r="AKP274" s="38"/>
      <c r="AKQ274" s="38"/>
      <c r="AKR274" s="38"/>
      <c r="AKS274" s="38"/>
      <c r="AKT274" s="38"/>
      <c r="AKU274" s="38"/>
      <c r="AKV274" s="38"/>
      <c r="AKW274" s="38"/>
      <c r="AKX274" s="38"/>
      <c r="AKY274" s="38"/>
      <c r="AKZ274" s="38"/>
      <c r="ALA274" s="38"/>
      <c r="ALB274" s="38"/>
      <c r="ALC274" s="38"/>
      <c r="ALD274" s="38"/>
      <c r="ALE274" s="38"/>
      <c r="ALF274" s="38"/>
      <c r="ALG274" s="38"/>
      <c r="ALH274" s="38"/>
      <c r="ALI274" s="38"/>
      <c r="ALJ274" s="38"/>
      <c r="ALK274" s="38"/>
      <c r="ALL274" s="38"/>
      <c r="ALM274" s="38"/>
      <c r="ALN274" s="38"/>
      <c r="ALO274" s="38"/>
      <c r="ALP274" s="38"/>
      <c r="ALQ274" s="38"/>
      <c r="ALR274" s="38"/>
      <c r="ALS274" s="38"/>
      <c r="ALT274" s="38"/>
      <c r="ALU274" s="38"/>
      <c r="ALV274" s="38"/>
      <c r="ALW274" s="38"/>
      <c r="ALX274" s="38"/>
      <c r="ALY274" s="38"/>
      <c r="ALZ274" s="38"/>
      <c r="AMA274" s="38"/>
      <c r="AMB274" s="38"/>
      <c r="AMC274" s="38"/>
      <c r="AMD274" s="38"/>
      <c r="AME274" s="38"/>
      <c r="AMF274" s="38"/>
      <c r="AMG274" s="38"/>
      <c r="AMH274" s="38"/>
      <c r="AMI274" s="38"/>
      <c r="AMJ274" s="38"/>
    </row>
    <row r="275" s="355" customFormat="true" ht="16.5" hidden="false" customHeight="true" outlineLevel="0" collapsed="false">
      <c r="A275" s="352"/>
      <c r="B275" s="352"/>
      <c r="C275" s="353" t="s">
        <v>681</v>
      </c>
      <c r="D275" s="354"/>
      <c r="E275" s="354"/>
      <c r="F275" s="354"/>
      <c r="G275" s="354"/>
      <c r="H275" s="354"/>
      <c r="I275" s="354"/>
      <c r="J275" s="354"/>
      <c r="K275" s="354"/>
      <c r="L275" s="354"/>
      <c r="M275" s="354"/>
      <c r="N275" s="354"/>
      <c r="O275" s="354"/>
      <c r="P275" s="354"/>
      <c r="Q275" s="354"/>
      <c r="R275" s="354"/>
      <c r="S275" s="354"/>
      <c r="T275" s="352"/>
      <c r="U275" s="352"/>
      <c r="V275" s="352"/>
      <c r="W275" s="353" t="s">
        <v>681</v>
      </c>
      <c r="X275" s="354" t="n">
        <f aca="false">IF(X$273="GIA 1",X$268,IF(X$273="GIA 2",X$269,IF(X$273="GIA 3",X$270,IF(X$273="GIA 4",X$271,X$272))))</f>
        <v>38616.24</v>
      </c>
      <c r="Y275" s="354" t="n">
        <f aca="false">IF(Y$273="GIA 1",Y$268,IF(Y$273="GIA 2",Y$269,IF(Y$273="GIA 3",Y$270,IF(Y$273="GIA 4",Y$271,Y$272))))</f>
        <v>36988.85</v>
      </c>
      <c r="Z275" s="354" t="n">
        <f aca="false">IF(Z$273="GIA 1",Z$268,IF(Z$273="GIA 2",Z$269,IF(Z$273="GIA 3",Z$270,IF(Z$273="GIA 4",Z$271,Z$272))))</f>
        <v>36956.29</v>
      </c>
      <c r="AA275" s="354" t="n">
        <f aca="false">IF(AA$273="GIA 1",AA$268,IF(AA$273="GIA 2",AA$269,IF(AA$273="GIA 3",AA$270,IF(AA$273="GIA 4",AA$271,AA$272))))</f>
        <v>14789.85</v>
      </c>
      <c r="AB275" s="354" t="n">
        <f aca="false">IF(AB$273="GIA 1",AB$268,IF(AB$273="GIA 2",AB$269,IF(AB$273="GIA 3",AB$270,IF(AB$273="GIA 4",AB$271,AB$272))))</f>
        <v>44373.47</v>
      </c>
      <c r="AC275" s="354" t="n">
        <f aca="false">IF(AC$273="GIA 1",AC$268,IF(AC$273="GIA 2",AC$269,IF(AC$273="GIA 3",AC$270,IF(AC$273="GIA 4",AC$271,AC$272))))</f>
        <v>46608.04</v>
      </c>
      <c r="AD275" s="354" t="n">
        <f aca="false">IF(AD$273="GIA 1",AD$268,IF(AD$273="GIA 2",AD$269,IF(AD$273="GIA 3",AD$270,IF(AD$273="GIA 4",AD$271,AD$272))))</f>
        <v>0</v>
      </c>
      <c r="AE275" s="354" t="n">
        <f aca="false">IF(AE$273="GIA 1",AE$268,IF(AE$273="GIA 2",AE$269,IF(AE$273="GIA 3",AE$270,IF(AE$273="GIA 4",AE$271,AE$272))))</f>
        <v>37424.28</v>
      </c>
      <c r="AF275" s="354" t="n">
        <f aca="false">IF(AF$273="GIA 1",AF$268,IF(AF$273="GIA 2",AF$269,IF(AF$273="GIA 3",AF$270,IF(AF$273="GIA 4",AF$271,AF$272))))</f>
        <v>39053.27</v>
      </c>
      <c r="AG275" s="354" t="n">
        <f aca="false">IF(AG$273="GIA 1",AG$268,IF(AG$273="GIA 2",AG$269,IF(AG$273="GIA 3",AG$270,IF(AG$273="GIA 4",AG$271,AG$272))))</f>
        <v>35981.38</v>
      </c>
      <c r="AH275" s="354" t="n">
        <f aca="false">IF(AH$273="GIA 1",AH$268,IF(AH$273="GIA 2",AH$269,IF(AH$273="GIA 3",AH$270,IF(AH$273="GIA 4",AH$271,AH$272))))</f>
        <v>40020.1</v>
      </c>
      <c r="AI275" s="354" t="n">
        <f aca="false">IF(AI$273="GIA 1",AI$268,IF(AI$273="GIA 2",AI$269,IF(AI$273="GIA 3",AI$270,IF(AI$273="GIA 4",AI$271,AI$272))))</f>
        <v>35993.8</v>
      </c>
      <c r="AJ275" s="354" t="n">
        <f aca="false">IF(AJ$273="GIA 1",AJ$268,IF(AJ$273="GIA 2",AJ$269,IF(AJ$273="GIA 3",AJ$270,IF(AJ$273="GIA 4",AJ$271,AJ$272))))</f>
        <v>41537.5</v>
      </c>
      <c r="AK275" s="354" t="n">
        <f aca="false">IF(AK$273="GIA 1",AK$268,IF(AK$273="GIA 2",AK$269,IF(AK$273="GIA 3",AK$270,IF(AK$273="GIA 4",AK$271,AK$272))))</f>
        <v>36894.22</v>
      </c>
      <c r="AL275" s="354" t="n">
        <f aca="false">IF(AL$273="GIA 1",AL$268,IF(AL$273="GIA 2",AL$269,IF(AL$273="GIA 3",AL$270,IF(AL$273="GIA 4",AL$271,AL$272))))</f>
        <v>39065.05</v>
      </c>
      <c r="AM275" s="354" t="n">
        <f aca="false">IF(AM$273="GIA 1",AM$268,IF(AM$273="GIA 2",AM$269,IF(AM$273="GIA 3",AM$270,IF(AM$273="GIA 4",AM$271,AM$272))))</f>
        <v>38600.3</v>
      </c>
      <c r="AN275" s="354" t="n">
        <f aca="false">IF(AN$273="GIA 1",AN$268,IF(AN$273="GIA 2",AN$269,IF(AN$273="GIA 3",AN$270,IF(AN$273="GIA 4",AN$271,AN$272))))</f>
        <v>38472.9</v>
      </c>
      <c r="AO275" s="354" t="n">
        <f aca="false">IF(AO$273="GIA 1",AO$268,IF(AO$273="GIA 2",AO$269,IF(AO$273="GIA 3",AO$270,IF(AO$273="GIA 4",AO$271,AO$272))))</f>
        <v>39298.75</v>
      </c>
      <c r="AP275" s="354" t="n">
        <f aca="false">IF(AP$273="GIA 1",AP$268,IF(AP$273="GIA 2",AP$269,IF(AP$273="GIA 3",AP$270,IF(AP$273="GIA 4",AP$271,AP$272))))</f>
        <v>39730.4</v>
      </c>
      <c r="AQ275" s="354" t="n">
        <f aca="false">IF(AQ$273="GIA 1",AQ$268,IF(AQ$273="GIA 2",AQ$269,IF(AQ$273="GIA 3",AQ$270,IF(AQ$273="GIA 4",AQ$271,AQ$272))))</f>
        <v>37007.23</v>
      </c>
      <c r="AR275" s="354" t="n">
        <f aca="false">IF(AR$273="GIA 1",AR$268,IF(AR$273="GIA 2",AR$269,IF(AR$273="GIA 3",AR$270,IF(AR$273="GIA 4",AR$271,AR$272))))</f>
        <v>36661.2</v>
      </c>
      <c r="AS275" s="354" t="n">
        <f aca="false">IF(AS$273="GIA 1",AS$268,IF(AS$273="GIA 2",AS$269,IF(AS$273="GIA 3",AS$270,IF(AS$273="GIA 4",AS$271,AS$272))))</f>
        <v>40290.22</v>
      </c>
      <c r="AT275" s="354" t="n">
        <f aca="false">IF(AT$273="GIA 1",AT$268,IF(AT$273="GIA 2",AT$269,IF(AT$273="GIA 3",AT$270,IF(AT$273="GIA 4",AT$271,AT$272))))</f>
        <v>39363.5</v>
      </c>
      <c r="AU275" s="354" t="n">
        <f aca="false">IF(AU$273="GIA 1",AU$268,IF(AU$273="GIA 2",AU$269,IF(AU$273="GIA 3",AU$270,IF(AU$273="GIA 4",AU$271,AU$272))))</f>
        <v>35687.4</v>
      </c>
      <c r="AV275" s="354" t="n">
        <f aca="false">IF(AV$273="GIA 1",AV$268,IF(AV$273="GIA 2",AV$269,IF(AV$273="GIA 3",AV$270,IF(AV$273="GIA 4",AV$271,AV$272))))</f>
        <v>36982.7</v>
      </c>
      <c r="AW275" s="354" t="n">
        <f aca="false">IF(AW$273="GIA 1",AW$268,IF(AW$273="GIA 2",AW$269,IF(AW$273="GIA 3",AW$270,IF(AW$273="GIA 4",AW$271,AW$272))))</f>
        <v>35380.4</v>
      </c>
      <c r="AX275" s="354" t="n">
        <f aca="false">IF(AX$273="GIA 1",AX$268,IF(AX$273="GIA 2",AX$269,IF(AX$273="GIA 3",AX$270,IF(AX$273="GIA 4",AX$271,AX$272))))</f>
        <v>38822.1</v>
      </c>
      <c r="AY275" s="354" t="n">
        <f aca="false">IF(AY$273="GIA 1",AY$268,IF(AY$273="GIA 2",AY$269,IF(AY$273="GIA 3",AY$270,IF(AY$273="GIA 4",AY$271,AY$272))))</f>
        <v>38896.6</v>
      </c>
      <c r="AZ275" s="354" t="n">
        <f aca="false">IF(AZ$273="GIA 1",AZ$268,IF(AZ$273="GIA 2",AZ$269,IF(AZ$273="GIA 3",AZ$270,IF(AZ$273="GIA 4",AZ$271,AZ$272))))</f>
        <v>38202.8</v>
      </c>
      <c r="BA275" s="354" t="n">
        <f aca="false">IF(BA$273="GIA 1",BA$268,IF(BA$273="GIA 2",BA$269,IF(BA$273="GIA 3",BA$270,IF(BA$273="GIA 4",BA$271,BA$272))))</f>
        <v>38997.8</v>
      </c>
      <c r="BB275" s="354" t="n">
        <f aca="false">IF(BB$273="GIA 1",BB$268,IF(BB$273="GIA 2",BB$269,IF(BB$273="GIA 3",BB$270,IF(BB$273="GIA 4",BB$271,BB$272))))</f>
        <v>37376.2</v>
      </c>
      <c r="BC275" s="354" t="n">
        <f aca="false">IF(BC$273="GIA 1",BC$268,IF(BC$273="GIA 2",BC$269,IF(BC$273="GIA 3",BC$270,IF(BC$273="GIA 4",BC$271,BC$272))))</f>
        <v>36408.6</v>
      </c>
      <c r="BD275" s="354" t="n">
        <f aca="false">IF(BD$273="GIA 1",BD$268,IF(BD$273="GIA 2",BD$269,IF(BD$273="GIA 3",BD$270,IF(BD$273="GIA 4",BD$271,BD$272))))</f>
        <v>46983.816</v>
      </c>
      <c r="BE275" s="354" t="n">
        <f aca="false">IF(BE$273="GIA 1",BE$268,IF(BE$273="GIA 2",BE$269,IF(BE$273="GIA 3",BE$270,IF(BE$273="GIA 4",BE$271,BE$272))))</f>
        <v>38553.2</v>
      </c>
      <c r="BF275" s="354" t="n">
        <f aca="false">IF(BF$273="GIA 1",BF$268,IF(BF$273="GIA 2",BF$269,IF(BF$273="GIA 3",BF$270,IF(BF$273="GIA 4",BF$271,BF$272))))</f>
        <v>40335</v>
      </c>
      <c r="BG275" s="354" t="n">
        <f aca="false">IF(BG$273="GIA 1",BG$268,IF(BG$273="GIA 2",BG$269,IF(BG$273="GIA 3",BG$270,IF(BG$273="GIA 4",BG$271,BG$272))))</f>
        <v>35740</v>
      </c>
      <c r="BH275" s="354" t="n">
        <f aca="false">IF(BH$273="GIA 1",BH$268,IF(BH$273="GIA 2",BH$269,IF(BH$273="GIA 3",BH$270,IF(BH$273="GIA 4",BH$271,BH$272))))</f>
        <v>46075.59</v>
      </c>
      <c r="BI275" s="354" t="n">
        <f aca="false">IF(BI$273="GIA 1",BI$268,IF(BI$273="GIA 2",BI$269,IF(BI$273="GIA 3",BI$270,IF(BI$273="GIA 4",BI$271,BI$272))))</f>
        <v>43105.161</v>
      </c>
      <c r="BJ275" s="354" t="n">
        <f aca="false">IF(BJ$273="GIA 1",BJ$268,IF(BJ$273="GIA 2",BJ$269,IF(BJ$273="GIA 3",BJ$270,IF(BJ$273="GIA 4",BJ$271,BJ$272))))</f>
        <v>46816.473</v>
      </c>
      <c r="BK275" s="354" t="n">
        <f aca="false">IF(BK$273="GIA 1",BK$268,IF(BK$273="GIA 2",BK$269,IF(BK$273="GIA 3",BK$270,IF(BK$273="GIA 4",BK$271,BK$272))))</f>
        <v>46604.481</v>
      </c>
      <c r="BL275" s="354" t="n">
        <f aca="false">IF(BL$273="GIA 1",BL$268,IF(BL$273="GIA 2",BL$269,IF(BL$273="GIA 3",BL$270,IF(BL$273="GIA 4",BL$271,BL$272))))</f>
        <v>42802.056</v>
      </c>
      <c r="BM275" s="354" t="n">
        <f aca="false">IF(BM$273="GIA 1",BM$268,IF(BM$273="GIA 2",BM$269,IF(BM$273="GIA 3",BM$270,IF(BM$273="GIA 4",BM$271,BM$272))))</f>
        <v>45301.674</v>
      </c>
      <c r="BN275" s="354" t="n">
        <f aca="false">IF(BN$273="GIA 1",BN$268,IF(BN$273="GIA 2",BN$269,IF(BN$273="GIA 3",BN$270,IF(BN$273="GIA 4",BN$271,BN$272))))</f>
        <v>48857.985</v>
      </c>
      <c r="BO275" s="354" t="n">
        <f aca="false">IF(BO$273="GIA 1",BO$268,IF(BO$273="GIA 2",BO$269,IF(BO$273="GIA 3",BO$270,IF(BO$273="GIA 4",BO$271,BO$272))))</f>
        <v>44714.34</v>
      </c>
      <c r="BP275" s="354" t="n">
        <f aca="false">IF(BP$273="GIA 1",BP$268,IF(BP$273="GIA 2",BP$269,IF(BP$273="GIA 3",BP$270,IF(BP$273="GIA 4",BP$271,BP$272))))</f>
        <v>42273.528</v>
      </c>
      <c r="BQ275" s="354" t="n">
        <f aca="false">IF(BQ$273="GIA 1",BQ$268,IF(BQ$273="GIA 2",BQ$269,IF(BQ$273="GIA 3",BQ$270,IF(BQ$273="GIA 4",BQ$271,BQ$272))))</f>
        <v>49510.78</v>
      </c>
      <c r="BR275" s="354" t="n">
        <f aca="false">IF(BR$273="GIA 1",BR$268,IF(BR$273="GIA 2",BR$269,IF(BR$273="GIA 3",BR$270,IF(BR$273="GIA 4",BR$271,BR$272))))</f>
        <v>53008.89</v>
      </c>
      <c r="BS275" s="354" t="n">
        <f aca="false">IF(BS$273="GIA 1",BS$268,IF(BS$273="GIA 2",BS$269,IF(BS$273="GIA 3",BS$270,IF(BS$273="GIA 4",BS$271,BS$272))))</f>
        <v>46354.374</v>
      </c>
      <c r="BT275" s="354" t="n">
        <f aca="false">IF(BT$273="GIA 1",BT$268,IF(BT$273="GIA 2",BT$269,IF(BT$273="GIA 3",BT$270,IF(BT$273="GIA 4",BT$271,BT$272))))</f>
        <v>49107.971</v>
      </c>
      <c r="BU275" s="354" t="n">
        <f aca="false">IF(BU$273="GIA 1",BU$268,IF(BU$273="GIA 2",BU$269,IF(BU$273="GIA 3",BU$270,IF(BU$273="GIA 4",BU$271,BU$272))))</f>
        <v>51191.47</v>
      </c>
      <c r="BV275" s="354" t="n">
        <f aca="false">IF(BV$273="GIA 1",BV$268,IF(BV$273="GIA 2",BV$269,IF(BV$273="GIA 3",BV$270,IF(BV$273="GIA 4",BV$271,BV$272))))</f>
        <v>48899.851</v>
      </c>
      <c r="BW275" s="354" t="n">
        <f aca="false">IF(BW$273="GIA 1",BW$268,IF(BW$273="GIA 2",BW$269,IF(BW$273="GIA 3",BW$270,IF(BW$273="GIA 4",BW$271,BW$272))))</f>
        <v>43945.385</v>
      </c>
      <c r="BX275" s="354" t="n">
        <f aca="false">IF(BX$273="GIA 1",BX$268,IF(BX$273="GIA 2",BX$269,IF(BX$273="GIA 3",BX$270,IF(BX$273="GIA 4",BX$271,BX$272))))</f>
        <v>42485.4595</v>
      </c>
      <c r="BY275" s="354" t="n">
        <f aca="false">IF(BY$273="GIA 1",BY$268,IF(BY$273="GIA 2",BY$269,IF(BY$273="GIA 3",BY$270,IF(BY$273="GIA 4",BY$271,BY$272))))</f>
        <v>52409.577</v>
      </c>
      <c r="BZ275" s="354" t="n">
        <f aca="false">IF(BZ$273="GIA 1",BZ$268,IF(BZ$273="GIA 2",BZ$269,IF(BZ$273="GIA 3",BZ$270,IF(BZ$273="GIA 4",BZ$271,BZ$272))))</f>
        <v>1245.7555</v>
      </c>
      <c r="CA275" s="354" t="n">
        <f aca="false">IF(CA$273="GIA 1",CA$268,IF(CA$273="GIA 2",CA$269,IF(CA$273="GIA 3",CA$270,IF(CA$273="GIA 4",CA$271,CA$272))))</f>
        <v>46105.7795</v>
      </c>
      <c r="CB275" s="354" t="n">
        <f aca="false">IF(CB$273="GIA 1",CB$268,IF(CB$273="GIA 2",CB$269,IF(CB$273="GIA 3",CB$270,IF(CB$273="GIA 4",CB$271,CB$272))))</f>
        <v>43690.68</v>
      </c>
      <c r="CC275" s="354" t="n">
        <f aca="false">IF(CC$273="GIA 1",CC$268,IF(CC$273="GIA 2",CC$269,IF(CC$273="GIA 3",CC$270,IF(CC$273="GIA 4",CC$271,CC$272))))</f>
        <v>43301.2415</v>
      </c>
      <c r="CD275" s="354" t="n">
        <f aca="false">IF(CD$273="GIA 1",CD$268,IF(CD$273="GIA 2",CD$269,IF(CD$273="GIA 3",CD$270,IF(CD$273="GIA 4",CD$271,CD$272))))</f>
        <v>38536.8665</v>
      </c>
      <c r="CE275" s="354" t="n">
        <f aca="false">IF(CE$273="GIA 1",CE$268,IF(CE$273="GIA 2",CE$269,IF(CE$273="GIA 3",CE$270,IF(CE$273="GIA 4",CE$271,CE$272))))</f>
        <v>47618.582</v>
      </c>
      <c r="CF275" s="354" t="n">
        <f aca="false">IF(CF$273="GIA 1",CF$268,IF(CF$273="GIA 2",CF$269,IF(CF$273="GIA 3",CF$270,IF(CF$273="GIA 4",CF$271,CF$272))))</f>
        <v>44509.124</v>
      </c>
      <c r="CG275" s="354" t="n">
        <f aca="false">IF(CG$273="GIA 1",CG$268,IF(CG$273="GIA 2",CG$269,IF(CG$273="GIA 3",CG$270,IF(CG$273="GIA 4",CG$271,CG$272))))</f>
        <v>44766.0675</v>
      </c>
      <c r="CH275" s="354" t="n">
        <f aca="false">IF(CH$273="GIA 1",CH$268,IF(CH$273="GIA 2",CH$269,IF(CH$273="GIA 3",CH$270,IF(CH$273="GIA 4",CH$271,CH$272))))</f>
        <v>39935.566</v>
      </c>
      <c r="CI275" s="354" t="n">
        <f aca="false">IF(CI$273="GIA 1",CI$268,IF(CI$273="GIA 2",CI$269,IF(CI$273="GIA 3",CI$270,IF(CI$273="GIA 4",CI$271,CI$272))))</f>
        <v>48156.79</v>
      </c>
      <c r="CJ275" s="354" t="n">
        <f aca="false">IF(CJ$273="GIA 1",CJ$268,IF(CJ$273="GIA 2",CJ$269,IF(CJ$273="GIA 3",CJ$270,IF(CJ$273="GIA 4",CJ$271,CJ$272))))</f>
        <v>47466.001</v>
      </c>
      <c r="CK275" s="354" t="n">
        <f aca="false">IF(CK$273="GIA 1",CK$268,IF(CK$273="GIA 2",CK$269,IF(CK$273="GIA 3",CK$270,IF(CK$273="GIA 4",CK$271,CK$272))))</f>
        <v>44791.054</v>
      </c>
      <c r="CL275" s="354" t="n">
        <f aca="false">IF(CL$273="GIA 1",CL$268,IF(CL$273="GIA 2",CL$269,IF(CL$273="GIA 3",CL$270,IF(CL$273="GIA 4",CL$271,CL$272))))</f>
        <v>47850.297</v>
      </c>
      <c r="CM275" s="354" t="n">
        <f aca="false">IF(CM$273="GIA 1",CM$268,IF(CM$273="GIA 2",CM$269,IF(CM$273="GIA 3",CM$270,IF(CM$273="GIA 4",CM$271,CM$272))))</f>
        <v>49382.036</v>
      </c>
      <c r="CN275" s="354" t="n">
        <f aca="false">IF(CN$273="GIA 1",CN$268,IF(CN$273="GIA 2",CN$269,IF(CN$273="GIA 3",CN$270,IF(CN$273="GIA 4",CN$271,CN$272))))</f>
        <v>45545.61</v>
      </c>
      <c r="CO275" s="354" t="n">
        <f aca="false">IF(CO$273="GIA 1",CO$268,IF(CO$273="GIA 2",CO$269,IF(CO$273="GIA 3",CO$270,IF(CO$273="GIA 4",CO$271,CO$272))))</f>
        <v>0</v>
      </c>
      <c r="CP275" s="354" t="n">
        <f aca="false">IF(CP$273="GIA 1",CP$268,IF(CP$273="GIA 2",CP$269,IF(CP$273="GIA 3",CP$270,IF(CP$273="GIA 4",CP$271,CP$272))))</f>
        <v>0</v>
      </c>
      <c r="CQ275" s="354" t="n">
        <f aca="false">IF(CQ$273="GIA 1",CQ$268,IF(CQ$273="GIA 2",CQ$269,IF(CQ$273="GIA 3",CQ$270,IF(CQ$273="GIA 4",CQ$271,CQ$272))))</f>
        <v>0</v>
      </c>
      <c r="CR275" s="354" t="n">
        <f aca="false">IF(CR$273="GIA 1",CR$268,IF(CR$273="GIA 2",CR$269,IF(CR$273="GIA 3",CR$270,IF(CR$273="GIA 4",CR$271,CR$272))))</f>
        <v>0</v>
      </c>
      <c r="CS275" s="354" t="n">
        <f aca="false">IF(CS$273="GIA 1",CS$268,IF(CS$273="GIA 2",CS$269,IF(CS$273="GIA 3",CS$270,IF(CS$273="GIA 4",CS$271,CS$272))))</f>
        <v>0</v>
      </c>
      <c r="CT275" s="354" t="n">
        <f aca="false">IF(CT$273="GIA 1",CT$268,IF(CT$273="GIA 2",CT$269,IF(CT$273="GIA 3",CT$270,IF(CT$273="GIA 4",CT$271,CT$272))))</f>
        <v>0</v>
      </c>
      <c r="CU275" s="354" t="n">
        <f aca="false">IF(CU$273="GIA 1",CU$268,IF(CU$273="GIA 2",CU$269,IF(CU$273="GIA 3",CU$270,IF(CU$273="GIA 4",CU$271,CU$272))))</f>
        <v>0</v>
      </c>
      <c r="CV275" s="354" t="n">
        <f aca="false">IF(CV$273="GIA 1",CV$268,IF(CV$273="GIA 2",CV$269,IF(CV$273="GIA 3",CV$270,IF(CV$273="GIA 4",CV$271,CV$272))))</f>
        <v>0</v>
      </c>
      <c r="CW275" s="354" t="n">
        <f aca="false">IF(CW$273="GIA 1",CW$268,IF(CW$273="GIA 2",CW$269,IF(CW$273="GIA 3",CW$270,IF(CW$273="GIA 4",CW$271,CW$272))))</f>
        <v>0</v>
      </c>
      <c r="CX275" s="354" t="n">
        <f aca="false">IF(CX$273="GIA 1",CX$268,IF(CX$273="GIA 2",CX$269,IF(CX$273="GIA 3",CX$270,IF(CX$273="GIA 4",CX$271,CX$272))))</f>
        <v>0</v>
      </c>
      <c r="CY275" s="354" t="n">
        <f aca="false">IF(CY$273="GIA 1",CY$268,IF(CY$273="GIA 2",CY$269,IF(CY$273="GIA 3",CY$270,IF(CY$273="GIA 4",CY$271,CY$272))))</f>
        <v>0</v>
      </c>
      <c r="CZ275" s="354" t="n">
        <f aca="false">IF(CZ$273="GIA 1",CZ$268,IF(CZ$273="GIA 2",CZ$269,IF(CZ$273="GIA 3",CZ$270,IF(CZ$273="GIA 4",CZ$271,CZ$272))))</f>
        <v>0</v>
      </c>
      <c r="DA275" s="354" t="n">
        <f aca="false">IF(DA$273="GIA 1",DA$268,IF(DA$273="GIA 2",DA$269,IF(DA$273="GIA 3",DA$270,IF(DA$273="GIA 4",DA$271,DA$272))))</f>
        <v>0</v>
      </c>
      <c r="DB275" s="354" t="n">
        <f aca="false">IF(DB$273="GIA 1",DB$268,IF(DB$273="GIA 2",DB$269,IF(DB$273="GIA 3",DB$270,IF(DB$273="GIA 4",DB$271,DB$272))))</f>
        <v>0</v>
      </c>
      <c r="DC275" s="354" t="n">
        <f aca="false">IF(DC$273="GIA 1",DC$268,IF(DC$273="GIA 2",DC$269,IF(DC$273="GIA 3",DC$270,IF(DC$273="GIA 4",DC$271,DC$272))))</f>
        <v>0</v>
      </c>
      <c r="DD275" s="354" t="n">
        <f aca="false">IF(DD$273="GIA 1",DD$268,IF(DD$273="GIA 2",DD$269,IF(DD$273="GIA 3",DD$270,IF(DD$273="GIA 4",DD$271,DD$272))))</f>
        <v>0</v>
      </c>
      <c r="DE275" s="354" t="n">
        <f aca="false">IF(DE$273="GIA 1",DE$268,IF(DE$273="GIA 2",DE$269,IF(DE$273="GIA 3",DE$270,IF(DE$273="GIA 4",DE$271,DE$272))))</f>
        <v>0</v>
      </c>
      <c r="DF275" s="354" t="n">
        <f aca="false">IF(DF$273="GIA 1",DF$268,IF(DF$273="GIA 2",DF$269,IF(DF$273="GIA 3",DF$270,IF(DF$273="GIA 4",DF$271,DF$272))))</f>
        <v>0</v>
      </c>
      <c r="DG275" s="354" t="n">
        <f aca="false">IF(DG$273="GIA 1",DG$268,IF(DG$273="GIA 2",DG$269,IF(DG$273="GIA 3",DG$270,IF(DG$273="GIA 4",DG$271,DG$272))))</f>
        <v>0</v>
      </c>
      <c r="DH275" s="354" t="n">
        <f aca="false">IF(DH$273="GIA 1",DH$268,IF(DH$273="GIA 2",DH$269,IF(DH$273="GIA 3",DH$270,IF(DH$273="GIA 4",DH$271,DH$272))))</f>
        <v>0</v>
      </c>
      <c r="DI275" s="354" t="n">
        <f aca="false">IF(DI$273="GIA 1",DI$268,IF(DI$273="GIA 2",DI$269,IF(DI$273="GIA 3",DI$270,IF(DI$273="GIA 4",DI$271,DI$272))))</f>
        <v>0</v>
      </c>
      <c r="DJ275" s="354" t="n">
        <f aca="false">IF(DJ$273="GIA 1",DJ$268,IF(DJ$273="GIA 2",DJ$269,IF(DJ$273="GIA 3",DJ$270,IF(DJ$273="GIA 4",DJ$271,DJ$272))))</f>
        <v>0</v>
      </c>
      <c r="DK275" s="354" t="n">
        <f aca="false">IF(DK$273="GIA 1",DK$268,IF(DK$273="GIA 2",DK$269,IF(DK$273="GIA 3",DK$270,IF(DK$273="GIA 4",DK$271,DK$272))))</f>
        <v>0</v>
      </c>
      <c r="DL275" s="354" t="n">
        <f aca="false">IF(DL$273="GIA 1",DL$268,IF(DL$273="GIA 2",DL$269,IF(DL$273="GIA 3",DL$270,IF(DL$273="GIA 4",DL$271,DL$272))))</f>
        <v>0</v>
      </c>
      <c r="DM275" s="354" t="n">
        <f aca="false">IF(DM$273="GIA 1",DM$268,IF(DM$273="GIA 2",DM$269,IF(DM$273="GIA 3",DM$270,IF(DM$273="GIA 4",DM$271,DM$272))))</f>
        <v>0</v>
      </c>
      <c r="DN275" s="354" t="n">
        <f aca="false">IF(DN$273="GIA 1",DN$268,IF(DN$273="GIA 2",DN$269,IF(DN$273="GIA 3",DN$270,IF(DN$273="GIA 4",DN$271,DN$272))))</f>
        <v>0</v>
      </c>
      <c r="DO275" s="354" t="n">
        <f aca="false">IF(DO$273="GIA 1",DO$268,IF(DO$273="GIA 2",DO$269,IF(DO$273="GIA 3",DO$270,IF(DO$273="GIA 4",DO$271,DO$272))))</f>
        <v>0</v>
      </c>
      <c r="DP275" s="354" t="n">
        <f aca="false">IF(DP$273="GIA 1",DP$268,IF(DP$273="GIA 2",DP$269,IF(DP$273="GIA 3",DP$270,IF(DP$273="GIA 4",DP$271,DP$272))))</f>
        <v>0</v>
      </c>
      <c r="DQ275" s="354" t="n">
        <f aca="false">IF(DQ$273="GIA 1",DQ$268,IF(DQ$273="GIA 2",DQ$269,IF(DQ$273="GIA 3",DQ$270,IF(DQ$273="GIA 4",DQ$271,DQ$272))))</f>
        <v>0</v>
      </c>
      <c r="DR275" s="354" t="n">
        <f aca="false">IF(DR$273="GIA 1",DR$268,IF(DR$273="GIA 2",DR$269,IF(DR$273="GIA 3",DR$270,IF(DR$273="GIA 4",DR$271,DR$272))))</f>
        <v>0</v>
      </c>
      <c r="DS275" s="354" t="n">
        <f aca="false">IF(DS$273="GIA 1",DS$268,IF(DS$273="GIA 2",DS$269,IF(DS$273="GIA 3",DS$270,IF(DS$273="GIA 4",DS$271,DS$272))))</f>
        <v>0</v>
      </c>
      <c r="DT275" s="354" t="n">
        <f aca="false">IF(DT$273="GIA 1",DT$268,IF(DT$273="GIA 2",DT$269,IF(DT$273="GIA 3",DT$270,IF(DT$273="GIA 4",DT$271,DT$272))))</f>
        <v>0</v>
      </c>
      <c r="DU275" s="354" t="n">
        <f aca="false">IF(DU$273="GIA 1",DU$268,IF(DU$273="GIA 2",DU$269,IF(DU$273="GIA 3",DU$270,IF(DU$273="GIA 4",DU$271,DU$272))))</f>
        <v>0</v>
      </c>
      <c r="DV275" s="354" t="n">
        <f aca="false">IF(DV$273="GIA 1",DV$268,IF(DV$273="GIA 2",DV$269,IF(DV$273="GIA 3",DV$270,IF(DV$273="GIA 4",DV$271,DV$272))))</f>
        <v>0</v>
      </c>
      <c r="DW275" s="354" t="n">
        <f aca="false">IF(DW$273="GIA 1",DW$268,IF(DW$273="GIA 2",DW$269,IF(DW$273="GIA 3",DW$270,IF(DW$273="GIA 4",DW$271,DW$272))))</f>
        <v>0</v>
      </c>
      <c r="DX275" s="354" t="n">
        <f aca="false">IF(DX$273="GIA 1",DX$268,IF(DX$273="GIA 2",DX$269,IF(DX$273="GIA 3",DX$270,IF(DX$273="GIA 4",DX$271,DX$272))))</f>
        <v>0</v>
      </c>
      <c r="DY275" s="354" t="n">
        <f aca="false">IF(DY$273="GIA 1",DY$268,IF(DY$273="GIA 2",DY$269,IF(DY$273="GIA 3",DY$270,IF(DY$273="GIA 4",DY$271,DY$272))))</f>
        <v>0</v>
      </c>
      <c r="DZ275" s="354" t="n">
        <f aca="false">IF(DZ$273="GIA 1",DZ$268,IF(DZ$273="GIA 2",DZ$269,IF(DZ$273="GIA 3",DZ$270,IF(DZ$273="GIA 4",DZ$271,DZ$272))))</f>
        <v>0</v>
      </c>
      <c r="EA275" s="354" t="n">
        <f aca="false">IF(EA$273="GIA 1",EA$268,IF(EA$273="GIA 2",EA$269,IF(EA$273="GIA 3",EA$270,IF(EA$273="GIA 4",EA$271,EA$272))))</f>
        <v>0</v>
      </c>
      <c r="EB275" s="354" t="n">
        <f aca="false">IF(EB$273="GIA 1",EB$268,IF(EB$273="GIA 2",EB$269,IF(EB$273="GIA 3",EB$270,IF(EB$273="GIA 4",EB$271,EB$272))))</f>
        <v>0</v>
      </c>
      <c r="EC275" s="354" t="n">
        <f aca="false">IF(EC$273="GIA 1",EC$268,IF(EC$273="GIA 2",EC$269,IF(EC$273="GIA 3",EC$270,IF(EC$273="GIA 4",EC$271,EC$272))))</f>
        <v>0</v>
      </c>
      <c r="ED275" s="354" t="n">
        <f aca="false">IF(ED$273="GIA 1",ED$268,IF(ED$273="GIA 2",ED$269,IF(ED$273="GIA 3",ED$270,IF(ED$273="GIA 4",ED$271,ED$272))))</f>
        <v>0</v>
      </c>
      <c r="EE275" s="354" t="n">
        <f aca="false">IF(EE$273="GIA 1",EE$268,IF(EE$273="GIA 2",EE$269,IF(EE$273="GIA 3",EE$270,IF(EE$273="GIA 4",EE$271,EE$272))))</f>
        <v>0</v>
      </c>
      <c r="EF275" s="354" t="n">
        <f aca="false">IF(EF$273="GIA 1",EF$268,IF(EF$273="GIA 2",EF$269,IF(EF$273="GIA 3",EF$270,IF(EF$273="GIA 4",EF$271,EF$272))))</f>
        <v>0</v>
      </c>
      <c r="EG275" s="354" t="n">
        <f aca="false">IF(EG$273="GIA 1",EG$268,IF(EG$273="GIA 2",EG$269,IF(EG$273="GIA 3",EG$270,IF(EG$273="GIA 4",EG$271,EG$272))))</f>
        <v>0</v>
      </c>
      <c r="EH275" s="354" t="n">
        <f aca="false">IF(EH$273="GIA 1",EH$268,IF(EH$273="GIA 2",EH$269,IF(EH$273="GIA 3",EH$270,IF(EH$273="GIA 4",EH$271,EH$272))))</f>
        <v>0</v>
      </c>
      <c r="EI275" s="354" t="n">
        <f aca="false">IF(EI$273="GIA 1",EI$268,IF(EI$273="GIA 2",EI$269,IF(EI$273="GIA 3",EI$270,IF(EI$273="GIA 4",EI$271,EI$272))))</f>
        <v>0</v>
      </c>
      <c r="EJ275" s="354" t="n">
        <f aca="false">IF(EJ$273="GIA 1",EJ$268,IF(EJ$273="GIA 2",EJ$269,IF(EJ$273="GIA 3",EJ$270,IF(EJ$273="GIA 4",EJ$271,EJ$272))))</f>
        <v>0</v>
      </c>
      <c r="EK275" s="354" t="n">
        <f aca="false">IF(EK$273="GIA 1",EK$268,IF(EK$273="GIA 2",EK$269,IF(EK$273="GIA 3",EK$270,IF(EK$273="GIA 4",EK$271,EK$272))))</f>
        <v>0</v>
      </c>
      <c r="EL275" s="354" t="n">
        <f aca="false">IF(EL$273="GIA 1",EL$268,IF(EL$273="GIA 2",EL$269,IF(EL$273="GIA 3",EL$270,IF(EL$273="GIA 4",EL$271,EL$272))))</f>
        <v>0</v>
      </c>
      <c r="EM275" s="354" t="n">
        <f aca="false">IF(EM$273="GIA 1",EM$268,IF(EM$273="GIA 2",EM$269,IF(EM$273="GIA 3",EM$270,IF(EM$273="GIA 4",EM$271,EM$272))))</f>
        <v>0</v>
      </c>
      <c r="EN275" s="354" t="n">
        <f aca="false">IF(EN$273="GIA 1",EN$268,IF(EN$273="GIA 2",EN$269,IF(EN$273="GIA 3",EN$270,IF(EN$273="GIA 4",EN$271,EN$272))))</f>
        <v>0</v>
      </c>
      <c r="EO275" s="354" t="n">
        <f aca="false">IF(EO$273="GIA 1",EO$268,IF(EO$273="GIA 2",EO$269,IF(EO$273="GIA 3",EO$270,IF(EO$273="GIA 4",EO$271,EO$272))))</f>
        <v>0</v>
      </c>
      <c r="EP275" s="354" t="n">
        <f aca="false">IF(EP$273="GIA 1",EP$268,IF(EP$273="GIA 2",EP$269,IF(EP$273="GIA 3",EP$270,IF(EP$273="GIA 4",EP$271,EP$272))))</f>
        <v>0</v>
      </c>
      <c r="EQ275" s="354" t="n">
        <f aca="false">IF(EQ$273="GIA 1",EQ$268,IF(EQ$273="GIA 2",EQ$269,IF(EQ$273="GIA 3",EQ$270,IF(EQ$273="GIA 4",EQ$271,EQ$272))))</f>
        <v>0</v>
      </c>
      <c r="ER275" s="354" t="n">
        <f aca="false">IF(ER$273="GIA 1",ER$268,IF(ER$273="GIA 2",ER$269,IF(ER$273="GIA 3",ER$270,IF(ER$273="GIA 4",ER$271,ER$272))))</f>
        <v>0</v>
      </c>
      <c r="ES275" s="354" t="n">
        <f aca="false">IF(ES$273="GIA 1",ES$268,IF(ES$273="GIA 2",ES$269,IF(ES$273="GIA 3",ES$270,IF(ES$273="GIA 4",ES$271,ES$272))))</f>
        <v>0</v>
      </c>
      <c r="ET275" s="354" t="n">
        <f aca="false">IF(ET$273="GIA 1",ET$268,IF(ET$273="GIA 2",ET$269,IF(ET$273="GIA 3",ET$270,IF(ET$273="GIA 4",ET$271,ET$272))))</f>
        <v>0</v>
      </c>
      <c r="EU275" s="354" t="n">
        <f aca="false">IF(EU$273="GIA 1",EU$268,IF(EU$273="GIA 2",EU$269,IF(EU$273="GIA 3",EU$270,IF(EU$273="GIA 4",EU$271,EU$272))))</f>
        <v>0</v>
      </c>
      <c r="EV275" s="354" t="n">
        <f aca="false">IF(EV$273="GIA 1",EV$268,IF(EV$273="GIA 2",EV$269,IF(EV$273="GIA 3",EV$270,IF(EV$273="GIA 4",EV$271,EV$272))))</f>
        <v>0</v>
      </c>
      <c r="EW275" s="354" t="n">
        <f aca="false">IF(EW$273="GIA 1",EW$268,IF(EW$273="GIA 2",EW$269,IF(EW$273="GIA 3",EW$270,IF(EW$273="GIA 4",EW$271,EW$272))))</f>
        <v>0</v>
      </c>
      <c r="EX275" s="354" t="n">
        <f aca="false">IF(EX$273="GIA 1",EX$268,IF(EX$273="GIA 2",EX$269,IF(EX$273="GIA 3",EX$270,IF(EX$273="GIA 4",EX$271,EX$272))))</f>
        <v>0</v>
      </c>
      <c r="EY275" s="354" t="n">
        <f aca="false">IF(EY$273="GIA 1",EY$268,IF(EY$273="GIA 2",EY$269,IF(EY$273="GIA 3",EY$270,IF(EY$273="GIA 4",EY$271,EY$272))))</f>
        <v>0</v>
      </c>
      <c r="EZ275" s="354" t="n">
        <f aca="false">IF(EZ$273="GIA 1",EZ$268,IF(EZ$273="GIA 2",EZ$269,IF(EZ$273="GIA 3",EZ$270,IF(EZ$273="GIA 4",EZ$271,EZ$272))))</f>
        <v>0</v>
      </c>
      <c r="FA275" s="354" t="n">
        <f aca="false">IF(FA$273="GIA 1",FA$268,IF(FA$273="GIA 2",FA$269,IF(FA$273="GIA 3",FA$270,IF(FA$273="GIA 4",FA$271,FA$272))))</f>
        <v>0</v>
      </c>
      <c r="FB275" s="354" t="n">
        <f aca="false">IF(FB$273="GIA 1",FB$268,IF(FB$273="GIA 2",FB$269,IF(FB$273="GIA 3",FB$270,IF(FB$273="GIA 4",FB$271,FB$272))))</f>
        <v>0</v>
      </c>
      <c r="FC275" s="354" t="n">
        <f aca="false">IF(FC$273="GIA 1",FC$268,IF(FC$273="GIA 2",FC$269,IF(FC$273="GIA 3",FC$270,IF(FC$273="GIA 4",FC$271,FC$272))))</f>
        <v>0</v>
      </c>
      <c r="FD275" s="354" t="n">
        <f aca="false">IF(FD$273="GIA 1",FD$268,IF(FD$273="GIA 2",FD$269,IF(FD$273="GIA 3",FD$270,IF(FD$273="GIA 4",FD$271,FD$272))))</f>
        <v>0</v>
      </c>
      <c r="FE275" s="354" t="n">
        <f aca="false">IF(FE$273="GIA 1",FE$268,IF(FE$273="GIA 2",FE$269,IF(FE$273="GIA 3",FE$270,IF(FE$273="GIA 4",FE$271,FE$272))))</f>
        <v>0</v>
      </c>
      <c r="FF275" s="354" t="n">
        <f aca="false">IF(FF$273="GIA 1",FF$268,IF(FF$273="GIA 2",FF$269,IF(FF$273="GIA 3",FF$270,IF(FF$273="GIA 4",FF$271,FF$272))))</f>
        <v>0</v>
      </c>
      <c r="FG275" s="354" t="n">
        <f aca="false">IF(FG$273="GIA 1",FG$268,IF(FG$273="GIA 2",FG$269,IF(FG$273="GIA 3",FG$270,IF(FG$273="GIA 4",FG$271,FG$272))))</f>
        <v>0</v>
      </c>
      <c r="FH275" s="354" t="n">
        <f aca="false">IF(FH$273="GIA 1",FH$268,IF(FH$273="GIA 2",FH$269,IF(FH$273="GIA 3",FH$270,IF(FH$273="GIA 4",FH$271,FH$272))))</f>
        <v>0</v>
      </c>
      <c r="FI275" s="354" t="n">
        <f aca="false">IF(FI$273="GIA 1",FI$268,IF(FI$273="GIA 2",FI$269,IF(FI$273="GIA 3",FI$270,IF(FI$273="GIA 4",FI$271,FI$272))))</f>
        <v>0</v>
      </c>
      <c r="FJ275" s="354" t="n">
        <f aca="false">IF(FJ$273="GIA 1",FJ$268,IF(FJ$273="GIA 2",FJ$269,IF(FJ$273="GIA 3",FJ$270,IF(FJ$273="GIA 4",FJ$271,FJ$272))))</f>
        <v>0</v>
      </c>
      <c r="FK275" s="354" t="n">
        <f aca="false">IF(FK$273="GIA 1",FK$268,IF(FK$273="GIA 2",FK$269,IF(FK$273="GIA 3",FK$270,IF(FK$273="GIA 4",FK$271,FK$272))))</f>
        <v>0</v>
      </c>
      <c r="FL275" s="354" t="n">
        <f aca="false">IF(FL$273="GIA 1",FL$268,IF(FL$273="GIA 2",FL$269,IF(FL$273="GIA 3",FL$270,IF(FL$273="GIA 4",FL$271,FL$272))))</f>
        <v>0</v>
      </c>
      <c r="FM275" s="354" t="n">
        <f aca="false">IF(FM$273="GIA 1",FM$268,IF(FM$273="GIA 2",FM$269,IF(FM$273="GIA 3",FM$270,IF(FM$273="GIA 4",FM$271,FM$272))))</f>
        <v>0</v>
      </c>
      <c r="FN275" s="354" t="n">
        <f aca="false">IF(FN$273="GIA 1",FN$268,IF(FN$273="GIA 2",FN$269,IF(FN$273="GIA 3",FN$270,IF(FN$273="GIA 4",FN$271,FN$272))))</f>
        <v>0</v>
      </c>
      <c r="FO275" s="354" t="n">
        <f aca="false">IF(FO$273="GIA 1",FO$268,IF(FO$273="GIA 2",FO$269,IF(FO$273="GIA 3",FO$270,IF(FO$273="GIA 4",FO$271,FO$272))))</f>
        <v>0</v>
      </c>
      <c r="FP275" s="354" t="n">
        <f aca="false">IF(FP$273="GIA 1",FP$268,IF(FP$273="GIA 2",FP$269,IF(FP$273="GIA 3",FP$270,IF(FP$273="GIA 4",FP$271,FP$272))))</f>
        <v>0</v>
      </c>
      <c r="FQ275" s="354" t="n">
        <f aca="false">IF(FQ$273="GIA 1",FQ$268,IF(FQ$273="GIA 2",FQ$269,IF(FQ$273="GIA 3",FQ$270,IF(FQ$273="GIA 4",FQ$271,FQ$272))))</f>
        <v>0</v>
      </c>
      <c r="FR275" s="354" t="n">
        <f aca="false">IF(FR$273="GIA 1",FR$268,IF(FR$273="GIA 2",FR$269,IF(FR$273="GIA 3",FR$270,IF(FR$273="GIA 4",FR$271,FR$272))))</f>
        <v>0</v>
      </c>
      <c r="FS275" s="354" t="n">
        <f aca="false">IF(FS$273="GIA 1",FS$268,IF(FS$273="GIA 2",FS$269,IF(FS$273="GIA 3",FS$270,IF(FS$273="GIA 4",FS$271,FS$272))))</f>
        <v>0</v>
      </c>
      <c r="FT275" s="354" t="n">
        <f aca="false">IF(FT$273="GIA 1",FT$268,IF(FT$273="GIA 2",FT$269,IF(FT$273="GIA 3",FT$270,IF(FT$273="GIA 4",FT$271,FT$272))))</f>
        <v>0</v>
      </c>
      <c r="FU275" s="354" t="n">
        <f aca="false">IF(FU$273="GIA 1",FU$268,IF(FU$273="GIA 2",FU$269,IF(FU$273="GIA 3",FU$270,IF(FU$273="GIA 4",FU$271,FU$272))))</f>
        <v>0</v>
      </c>
      <c r="FV275" s="354" t="n">
        <f aca="false">IF(FV$273="GIA 1",FV$268,IF(FV$273="GIA 2",FV$269,IF(FV$273="GIA 3",FV$270,IF(FV$273="GIA 4",FV$271,FV$272))))</f>
        <v>0</v>
      </c>
      <c r="FW275" s="354" t="n">
        <f aca="false">IF(FW$273="GIA 1",FW$268,IF(FW$273="GIA 2",FW$269,IF(FW$273="GIA 3",FW$270,IF(FW$273="GIA 4",FW$271,FW$272))))</f>
        <v>0</v>
      </c>
      <c r="FX275" s="354" t="n">
        <f aca="false">IF(FX$273="GIA 1",FX$268,IF(FX$273="GIA 2",FX$269,IF(FX$273="GIA 3",FX$270,IF(FX$273="GIA 4",FX$271,FX$272))))</f>
        <v>0</v>
      </c>
      <c r="FY275" s="354" t="n">
        <f aca="false">IF(FY$273="GIA 1",FY$268,IF(FY$273="GIA 2",FY$269,IF(FY$273="GIA 3",FY$270,IF(FY$273="GIA 4",FY$271,FY$272))))</f>
        <v>0</v>
      </c>
      <c r="FZ275" s="354" t="n">
        <f aca="false">IF(FZ$273="GIA 1",FZ$268,IF(FZ$273="GIA 2",FZ$269,IF(FZ$273="GIA 3",FZ$270,IF(FZ$273="GIA 4",FZ$271,FZ$272))))</f>
        <v>0</v>
      </c>
      <c r="GA275" s="354" t="n">
        <f aca="false">IF(GA$273="GIA 1",GA$268,IF(GA$273="GIA 2",GA$269,IF(GA$273="GIA 3",GA$270,IF(GA$273="GIA 4",GA$271,GA$272))))</f>
        <v>0</v>
      </c>
      <c r="GB275" s="354" t="n">
        <f aca="false">IF(GB$273="GIA 1",GB$268,IF(GB$273="GIA 2",GB$269,IF(GB$273="GIA 3",GB$270,IF(GB$273="GIA 4",GB$271,GB$272))))</f>
        <v>0</v>
      </c>
      <c r="GC275" s="354" t="n">
        <f aca="false">IF(GC$273="GIA 1",GC$268,IF(GC$273="GIA 2",GC$269,IF(GC$273="GIA 3",GC$270,IF(GC$273="GIA 4",GC$271,GC$272))))</f>
        <v>0</v>
      </c>
      <c r="GD275" s="354" t="n">
        <f aca="false">IF(GD$273="GIA 1",GD$268,IF(GD$273="GIA 2",GD$269,IF(GD$273="GIA 3",GD$270,IF(GD$273="GIA 4",GD$271,GD$272))))</f>
        <v>0</v>
      </c>
      <c r="GE275" s="354" t="n">
        <f aca="false">IF(GE$273="GIA 1",GE$268,IF(GE$273="GIA 2",GE$269,IF(GE$273="GIA 3",GE$270,IF(GE$273="GIA 4",GE$271,GE$272))))</f>
        <v>0</v>
      </c>
      <c r="GF275" s="354" t="n">
        <f aca="false">IF(GF$273="GIA 1",GF$268,IF(GF$273="GIA 2",GF$269,IF(GF$273="GIA 3",GF$270,IF(GF$273="GIA 4",GF$271,GF$272))))</f>
        <v>0</v>
      </c>
      <c r="GG275" s="354" t="n">
        <f aca="false">IF(GG$273="GIA 1",GG$268,IF(GG$273="GIA 2",GG$269,IF(GG$273="GIA 3",GG$270,IF(GG$273="GIA 4",GG$271,GG$272))))</f>
        <v>0</v>
      </c>
      <c r="GH275" s="354" t="n">
        <f aca="false">IF(GH$273="GIA 1",GH$268,IF(GH$273="GIA 2",GH$269,IF(GH$273="GIA 3",GH$270,IF(GH$273="GIA 4",GH$271,GH$272))))</f>
        <v>0</v>
      </c>
      <c r="GI275" s="354" t="n">
        <f aca="false">IF(GI$273="GIA 1",GI$268,IF(GI$273="GIA 2",GI$269,IF(GI$273="GIA 3",GI$270,IF(GI$273="GIA 4",GI$271,GI$272))))</f>
        <v>0</v>
      </c>
      <c r="GJ275" s="354" t="n">
        <f aca="false">IF(GJ$273="GIA 1",GJ$268,IF(GJ$273="GIA 2",GJ$269,IF(GJ$273="GIA 3",GJ$270,IF(GJ$273="GIA 4",GJ$271,GJ$272))))</f>
        <v>0</v>
      </c>
      <c r="GK275" s="354" t="n">
        <f aca="false">IF(GK$273="GIA 1",GK$268,IF(GK$273="GIA 2",GK$269,IF(GK$273="GIA 3",GK$270,IF(GK$273="GIA 4",GK$271,GK$272))))</f>
        <v>0</v>
      </c>
      <c r="GL275" s="354" t="n">
        <f aca="false">IF(GL$273="GIA 1",GL$268,IF(GL$273="GIA 2",GL$269,IF(GL$273="GIA 3",GL$270,IF(GL$273="GIA 4",GL$271,GL$272))))</f>
        <v>0</v>
      </c>
      <c r="GM275" s="354" t="n">
        <f aca="false">IF(GM$273="GIA 1",GM$268,IF(GM$273="GIA 2",GM$269,IF(GM$273="GIA 3",GM$270,IF(GM$273="GIA 4",GM$271,GM$272))))</f>
        <v>0</v>
      </c>
      <c r="GN275" s="354" t="n">
        <f aca="false">IF(GN$273="GIA 1",GN$268,IF(GN$273="GIA 2",GN$269,IF(GN$273="GIA 3",GN$270,IF(GN$273="GIA 4",GN$271,GN$272))))</f>
        <v>0</v>
      </c>
      <c r="GO275" s="354" t="n">
        <f aca="false">IF(GO$273="GIA 1",GO$268,IF(GO$273="GIA 2",GO$269,IF(GO$273="GIA 3",GO$270,IF(GO$273="GIA 4",GO$271,GO$272))))</f>
        <v>0</v>
      </c>
      <c r="GP275" s="354" t="n">
        <f aca="false">IF(GP$273="GIA 1",GP$268,IF(GP$273="GIA 2",GP$269,IF(GP$273="GIA 3",GP$270,IF(GP$273="GIA 4",GP$271,GP$272))))</f>
        <v>0</v>
      </c>
      <c r="GQ275" s="354" t="n">
        <f aca="false">IF(GQ$273="GIA 1",GQ$268,IF(GQ$273="GIA 2",GQ$269,IF(GQ$273="GIA 3",GQ$270,IF(GQ$273="GIA 4",GQ$271,GQ$272))))</f>
        <v>0</v>
      </c>
      <c r="GR275" s="354" t="n">
        <f aca="false">IF(GR$273="GIA 1",GR$268,IF(GR$273="GIA 2",GR$269,IF(GR$273="GIA 3",GR$270,IF(GR$273="GIA 4",GR$271,GR$272))))</f>
        <v>0</v>
      </c>
      <c r="GS275" s="354" t="n">
        <f aca="false">IF(GS$273="GIA 1",GS$268,IF(GS$273="GIA 2",GS$269,IF(GS$273="GIA 3",GS$270,IF(GS$273="GIA 4",GS$271,GS$272))))</f>
        <v>0</v>
      </c>
      <c r="GT275" s="354" t="n">
        <f aca="false">IF(GT$273="GIA 1",GT$268,IF(GT$273="GIA 2",GT$269,IF(GT$273="GIA 3",GT$270,IF(GT$273="GIA 4",GT$271,GT$272))))</f>
        <v>0</v>
      </c>
      <c r="GU275" s="354" t="n">
        <f aca="false">IF(GU$273="GIA 1",GU$268,IF(GU$273="GIA 2",GU$269,IF(GU$273="GIA 3",GU$270,IF(GU$273="GIA 4",GU$271,GU$272))))</f>
        <v>0</v>
      </c>
      <c r="GV275" s="354" t="n">
        <f aca="false">IF(GV$273="GIA 1",GV$268,IF(GV$273="GIA 2",GV$269,IF(GV$273="GIA 3",GV$270,IF(GV$273="GIA 4",GV$271,GV$272))))</f>
        <v>0</v>
      </c>
      <c r="GW275" s="354" t="n">
        <f aca="false">IF(GW$273="GIA 1",GW$268,IF(GW$273="GIA 2",GW$269,IF(GW$273="GIA 3",GW$270,IF(GW$273="GIA 4",GW$271,GW$272))))</f>
        <v>0</v>
      </c>
      <c r="GX275" s="354" t="n">
        <f aca="false">IF(GX$273="GIA 1",GX$268,IF(GX$273="GIA 2",GX$269,IF(GX$273="GIA 3",GX$270,IF(GX$273="GIA 4",GX$271,GX$272))))</f>
        <v>0</v>
      </c>
      <c r="GY275" s="354" t="n">
        <f aca="false">IF(GY$273="GIA 1",GY$268,IF(GY$273="GIA 2",GY$269,IF(GY$273="GIA 3",GY$270,IF(GY$273="GIA 4",GY$271,GY$272))))</f>
        <v>0</v>
      </c>
      <c r="GZ275" s="354" t="n">
        <f aca="false">IF(GZ$273="GIA 1",GZ$268,IF(GZ$273="GIA 2",GZ$269,IF(GZ$273="GIA 3",GZ$270,IF(GZ$273="GIA 4",GZ$271,GZ$272))))</f>
        <v>0</v>
      </c>
      <c r="HA275" s="354" t="n">
        <f aca="false">IF(HA$273="GIA 1",HA$268,IF(HA$273="GIA 2",HA$269,IF(HA$273="GIA 3",HA$270,IF(HA$273="GIA 4",HA$271,HA$272))))</f>
        <v>0</v>
      </c>
      <c r="HB275" s="354" t="n">
        <f aca="false">IF(HB$273="GIA 1",HB$268,IF(HB$273="GIA 2",HB$269,IF(HB$273="GIA 3",HB$270,IF(HB$273="GIA 4",HB$271,HB$272))))</f>
        <v>0</v>
      </c>
      <c r="HC275" s="354" t="n">
        <f aca="false">IF(HC$273="GIA 1",HC$268,IF(HC$273="GIA 2",HC$269,IF(HC$273="GIA 3",HC$270,IF(HC$273="GIA 4",HC$271,HC$272))))</f>
        <v>0</v>
      </c>
      <c r="HD275" s="354" t="n">
        <f aca="false">IF(HD$273="GIA 1",HD$268,IF(HD$273="GIA 2",HD$269,IF(HD$273="GIA 3",HD$270,IF(HD$273="GIA 4",HD$271,HD$272))))</f>
        <v>0</v>
      </c>
      <c r="HE275" s="354" t="n">
        <f aca="false">IF(HE$273="GIA 1",HE$268,IF(HE$273="GIA 2",HE$269,IF(HE$273="GIA 3",HE$270,IF(HE$273="GIA 4",HE$271,HE$272))))</f>
        <v>0</v>
      </c>
      <c r="HF275" s="354" t="n">
        <f aca="false">IF(HF$273="GIA 1",HF$268,IF(HF$273="GIA 2",HF$269,IF(HF$273="GIA 3",HF$270,IF(HF$273="GIA 4",HF$271,HF$272))))</f>
        <v>0</v>
      </c>
      <c r="HG275" s="354" t="n">
        <f aca="false">IF(HG$273="GIA 1",HG$268,IF(HG$273="GIA 2",HG$269,IF(HG$273="GIA 3",HG$270,IF(HG$273="GIA 4",HG$271,HG$272))))</f>
        <v>0</v>
      </c>
      <c r="HH275" s="354" t="n">
        <f aca="false">IF(HH$273="GIA 1",HH$268,IF(HH$273="GIA 2",HH$269,IF(HH$273="GIA 3",HH$270,IF(HH$273="GIA 4",HH$271,HH$272))))</f>
        <v>0</v>
      </c>
      <c r="HI275" s="354" t="n">
        <f aca="false">IF(HI$273="GIA 1",HI$268,IF(HI$273="GIA 2",HI$269,IF(HI$273="GIA 3",HI$270,IF(HI$273="GIA 4",HI$271,HI$272))))</f>
        <v>0</v>
      </c>
      <c r="HJ275" s="354" t="n">
        <f aca="false">IF(HJ$273="GIA 1",HJ$268,IF(HJ$273="GIA 2",HJ$269,IF(HJ$273="GIA 3",HJ$270,IF(HJ$273="GIA 4",HJ$271,HJ$272))))</f>
        <v>0</v>
      </c>
      <c r="HK275" s="354" t="n">
        <f aca="false">IF(HK$273="GIA 1",HK$268,IF(HK$273="GIA 2",HK$269,IF(HK$273="GIA 3",HK$270,IF(HK$273="GIA 4",HK$271,HK$272))))</f>
        <v>0</v>
      </c>
      <c r="HL275" s="354" t="n">
        <f aca="false">IF(HL$273="GIA 1",HL$268,IF(HL$273="GIA 2",HL$269,IF(HL$273="GIA 3",HL$270,IF(HL$273="GIA 4",HL$271,HL$272))))</f>
        <v>0</v>
      </c>
      <c r="HM275" s="354" t="n">
        <f aca="false">IF(HM$273="GIA 1",HM$268,IF(HM$273="GIA 2",HM$269,IF(HM$273="GIA 3",HM$270,IF(HM$273="GIA 4",HM$271,HM$272))))</f>
        <v>0</v>
      </c>
      <c r="HN275" s="354" t="n">
        <f aca="false">IF(HN$273="GIA 1",HN$268,IF(HN$273="GIA 2",HN$269,IF(HN$273="GIA 3",HN$270,IF(HN$273="GIA 4",HN$271,HN$272))))</f>
        <v>0</v>
      </c>
      <c r="HO275" s="354" t="n">
        <f aca="false">IF(HO$273="GIA 1",HO$268,IF(HO$273="GIA 2",HO$269,IF(HO$273="GIA 3",HO$270,IF(HO$273="GIA 4",HO$271,HO$272))))</f>
        <v>0</v>
      </c>
      <c r="HP275" s="354" t="n">
        <f aca="false">IF(HP$273="GIA 1",HP$268,IF(HP$273="GIA 2",HP$269,IF(HP$273="GIA 3",HP$270,IF(HP$273="GIA 4",HP$271,HP$272))))</f>
        <v>0</v>
      </c>
      <c r="HQ275" s="354" t="n">
        <f aca="false">IF(HQ$273="GIA 1",HQ$268,IF(HQ$273="GIA 2",HQ$269,IF(HQ$273="GIA 3",HQ$270,IF(HQ$273="GIA 4",HQ$271,HQ$272))))</f>
        <v>0</v>
      </c>
      <c r="HR275" s="354" t="n">
        <f aca="false">IF(HR$273="GIA 1",HR$268,IF(HR$273="GIA 2",HR$269,IF(HR$273="GIA 3",HR$270,IF(HR$273="GIA 4",HR$271,HR$272))))</f>
        <v>0</v>
      </c>
      <c r="HS275" s="354" t="n">
        <f aca="false">IF(HS$273="GIA 1",HS$268,IF(HS$273="GIA 2",HS$269,IF(HS$273="GIA 3",HS$270,IF(HS$273="GIA 4",HS$271,HS$272))))</f>
        <v>0</v>
      </c>
      <c r="HT275" s="354" t="n">
        <f aca="false">IF(HT$273="GIA 1",HT$268,IF(HT$273="GIA 2",HT$269,IF(HT$273="GIA 3",HT$270,IF(HT$273="GIA 4",HT$271,HT$272))))</f>
        <v>0</v>
      </c>
      <c r="HU275" s="354" t="n">
        <f aca="false">IF(HU$273="GIA 1",HU$268,IF(HU$273="GIA 2",HU$269,IF(HU$273="GIA 3",HU$270,IF(HU$273="GIA 4",HU$271,HU$272))))</f>
        <v>0</v>
      </c>
      <c r="HV275" s="354" t="n">
        <f aca="false">IF(HV$273="GIA 1",HV$268,IF(HV$273="GIA 2",HV$269,IF(HV$273="GIA 3",HV$270,IF(HV$273="GIA 4",HV$271,HV$272))))</f>
        <v>0</v>
      </c>
      <c r="HW275" s="354" t="n">
        <f aca="false">IF(HW$273="GIA 1",HW$268,IF(HW$273="GIA 2",HW$269,IF(HW$273="GIA 3",HW$270,IF(HW$273="GIA 4",HW$271,HW$272))))</f>
        <v>0</v>
      </c>
      <c r="HX275" s="354" t="n">
        <f aca="false">IF(HX$273="GIA 1",HX$268,IF(HX$273="GIA 2",HX$269,IF(HX$273="GIA 3",HX$270,IF(HX$273="GIA 4",HX$271,HX$272))))</f>
        <v>0</v>
      </c>
      <c r="HY275" s="354" t="n">
        <f aca="false">IF(HY$273="GIA 1",HY$268,IF(HY$273="GIA 2",HY$269,IF(HY$273="GIA 3",HY$270,IF(HY$273="GIA 4",HY$271,HY$272))))</f>
        <v>0</v>
      </c>
      <c r="HZ275" s="354" t="n">
        <f aca="false">IF(HZ$273="GIA 1",HZ$268,IF(HZ$273="GIA 2",HZ$269,IF(HZ$273="GIA 3",HZ$270,IF(HZ$273="GIA 4",HZ$271,HZ$272))))</f>
        <v>0</v>
      </c>
      <c r="IA275" s="354" t="n">
        <f aca="false">IF(IA$273="GIA 1",IA$268,IF(IA$273="GIA 2",IA$269,IF(IA$273="GIA 3",IA$270,IF(IA$273="GIA 4",IA$271,IA$272))))</f>
        <v>0</v>
      </c>
      <c r="IB275" s="354" t="n">
        <f aca="false">IF(IB$273="GIA 1",IB$268,IF(IB$273="GIA 2",IB$269,IF(IB$273="GIA 3",IB$270,IF(IB$273="GIA 4",IB$271,IB$272))))</f>
        <v>0</v>
      </c>
      <c r="IC275" s="354" t="n">
        <f aca="false">IF(IC$273="GIA 1",IC$268,IF(IC$273="GIA 2",IC$269,IF(IC$273="GIA 3",IC$270,IF(IC$273="GIA 4",IC$271,IC$272))))</f>
        <v>0</v>
      </c>
      <c r="ID275" s="354" t="n">
        <f aca="false">IF(ID$273="GIA 1",ID$268,IF(ID$273="GIA 2",ID$269,IF(ID$273="GIA 3",ID$270,IF(ID$273="GIA 4",ID$271,ID$272))))</f>
        <v>0</v>
      </c>
      <c r="IE275" s="354" t="n">
        <f aca="false">IF(IE$273="GIA 1",IE$268,IF(IE$273="GIA 2",IE$269,IF(IE$273="GIA 3",IE$270,IF(IE$273="GIA 4",IE$271,IE$272))))</f>
        <v>0</v>
      </c>
      <c r="IF275" s="354" t="n">
        <f aca="false">IF(IF$273="GIA 1",IF$268,IF(IF$273="GIA 2",IF$269,IF(IF$273="GIA 3",IF$270,IF(IF$273="GIA 4",IF$271,IF$272))))</f>
        <v>0</v>
      </c>
      <c r="IG275" s="354" t="n">
        <f aca="false">IF(IG$273="GIA 1",IG$268,IF(IG$273="GIA 2",IG$269,IF(IG$273="GIA 3",IG$270,IF(IG$273="GIA 4",IG$271,IG$272))))</f>
        <v>0</v>
      </c>
      <c r="IH275" s="354" t="n">
        <f aca="false">IF(IH$273="GIA 1",IH$268,IF(IH$273="GIA 2",IH$269,IF(IH$273="GIA 3",IH$270,IF(IH$273="GIA 4",IH$271,IH$272))))</f>
        <v>0</v>
      </c>
      <c r="II275" s="354" t="n">
        <f aca="false">IF(II$273="GIA 1",II$268,IF(II$273="GIA 2",II$269,IF(II$273="GIA 3",II$270,IF(II$273="GIA 4",II$271,II$272))))</f>
        <v>0</v>
      </c>
      <c r="IJ275" s="354" t="n">
        <f aca="false">IF(IJ$273="GIA 1",IJ$268,IF(IJ$273="GIA 2",IJ$269,IF(IJ$273="GIA 3",IJ$270,IF(IJ$273="GIA 4",IJ$271,IJ$272))))</f>
        <v>0</v>
      </c>
      <c r="IK275" s="354" t="n">
        <f aca="false">IF(IK$273="GIA 1",IK$268,IF(IK$273="GIA 2",IK$269,IF(IK$273="GIA 3",IK$270,IF(IK$273="GIA 4",IK$271,IK$272))))</f>
        <v>0</v>
      </c>
      <c r="IL275" s="354" t="n">
        <f aca="false">IF(IL$273="GIA 1",IL$268,IF(IL$273="GIA 2",IL$269,IF(IL$273="GIA 3",IL$270,IF(IL$273="GIA 4",IL$271,IL$272))))</f>
        <v>0</v>
      </c>
      <c r="IM275" s="354" t="n">
        <f aca="false">IF(IM$273="GIA 1",IM$268,IF(IM$273="GIA 2",IM$269,IF(IM$273="GIA 3",IM$270,IF(IM$273="GIA 4",IM$271,IM$272))))</f>
        <v>0</v>
      </c>
      <c r="IN275" s="354" t="n">
        <f aca="false">IF(IN$273="GIA 1",IN$268,IF(IN$273="GIA 2",IN$269,IF(IN$273="GIA 3",IN$270,IF(IN$273="GIA 4",IN$271,IN$272))))</f>
        <v>0</v>
      </c>
      <c r="IO275" s="354" t="n">
        <f aca="false">IF(IO$273="GIA 1",IO$268,IF(IO$273="GIA 2",IO$269,IF(IO$273="GIA 3",IO$270,IF(IO$273="GIA 4",IO$271,IO$272))))</f>
        <v>0</v>
      </c>
      <c r="IP275" s="354" t="n">
        <f aca="false">IF(IP$273="GIA 1",IP$268,IF(IP$273="GIA 2",IP$269,IF(IP$273="GIA 3",IP$270,IF(IP$273="GIA 4",IP$271,IP$272))))</f>
        <v>0</v>
      </c>
      <c r="IQ275" s="354" t="n">
        <f aca="false">IF(IQ$273="GIA 1",IQ$268,IF(IQ$273="GIA 2",IQ$269,IF(IQ$273="GIA 3",IQ$270,IF(IQ$273="GIA 4",IQ$271,IQ$272))))</f>
        <v>0</v>
      </c>
      <c r="IR275" s="354" t="n">
        <f aca="false">IF(IR$273="GIA 1",IR$268,IF(IR$273="GIA 2",IR$269,IF(IR$273="GIA 3",IR$270,IF(IR$273="GIA 4",IR$271,IR$272))))</f>
        <v>0</v>
      </c>
      <c r="IS275" s="354" t="n">
        <f aca="false">IF(IS$273="GIA 1",IS$268,IF(IS$273="GIA 2",IS$269,IF(IS$273="GIA 3",IS$270,IF(IS$273="GIA 4",IS$271,IS$272))))</f>
        <v>0</v>
      </c>
      <c r="IT275" s="354" t="n">
        <f aca="false">IF(IT$273="GIA 1",IT$268,IF(IT$273="GIA 2",IT$269,IF(IT$273="GIA 3",IT$270,IF(IT$273="GIA 4",IT$271,IT$272))))</f>
        <v>0</v>
      </c>
      <c r="IU275" s="354" t="n">
        <f aca="false">IF(IU$273="GIA 1",IU$268,IF(IU$273="GIA 2",IU$269,IF(IU$273="GIA 3",IU$270,IF(IU$273="GIA 4",IU$271,IU$272))))</f>
        <v>0</v>
      </c>
      <c r="IV275" s="354" t="n">
        <f aca="false">IF(IV$273="GIA 1",IV$268,IF(IV$273="GIA 2",IV$269,IF(IV$273="GIA 3",IV$270,IF(IV$273="GIA 4",IV$271,IV$272))))</f>
        <v>0</v>
      </c>
      <c r="IW275" s="354" t="n">
        <f aca="false">IF(IW$273="GIA 1",IW$268,IF(IW$273="GIA 2",IW$269,IF(IW$273="GIA 3",IW$270,IF(IW$273="GIA 4",IW$271,IW$272))))</f>
        <v>0</v>
      </c>
      <c r="IX275" s="354" t="n">
        <f aca="false">IF(IX$273="GIA 1",IX$268,IF(IX$273="GIA 2",IX$269,IF(IX$273="GIA 3",IX$270,IF(IX$273="GIA 4",IX$271,IX$272))))</f>
        <v>0</v>
      </c>
      <c r="IY275" s="354" t="n">
        <f aca="false">IF(IY$273="GIA 1",IY$268,IF(IY$273="GIA 2",IY$269,IF(IY$273="GIA 3",IY$270,IF(IY$273="GIA 4",IY$271,IY$272))))</f>
        <v>0</v>
      </c>
      <c r="IZ275" s="354" t="n">
        <f aca="false">IF(IZ$273="GIA 1",IZ$268,IF(IZ$273="GIA 2",IZ$269,IF(IZ$273="GIA 3",IZ$270,IF(IZ$273="GIA 4",IZ$271,IZ$272))))</f>
        <v>0</v>
      </c>
      <c r="JA275" s="354" t="n">
        <f aca="false">IF(JA$273="GIA 1",JA$268,IF(JA$273="GIA 2",JA$269,IF(JA$273="GIA 3",JA$270,IF(JA$273="GIA 4",JA$271,JA$272))))</f>
        <v>0</v>
      </c>
      <c r="JB275" s="354" t="n">
        <f aca="false">IF(JB$273="GIA 1",JB$268,IF(JB$273="GIA 2",JB$269,IF(JB$273="GIA 3",JB$270,IF(JB$273="GIA 4",JB$271,JB$272))))</f>
        <v>0</v>
      </c>
      <c r="JC275" s="354" t="n">
        <f aca="false">IF(JC$273="GIA 1",JC$268,IF(JC$273="GIA 2",JC$269,IF(JC$273="GIA 3",JC$270,IF(JC$273="GIA 4",JC$271,JC$272))))</f>
        <v>0</v>
      </c>
      <c r="JD275" s="354" t="n">
        <f aca="false">IF(JD$273="GIA 1",JD$268,IF(JD$273="GIA 2",JD$269,IF(JD$273="GIA 3",JD$270,IF(JD$273="GIA 4",JD$271,JD$272))))</f>
        <v>0</v>
      </c>
      <c r="JE275" s="354" t="n">
        <f aca="false">IF(JE$273="GIA 1",JE$268,IF(JE$273="GIA 2",JE$269,IF(JE$273="GIA 3",JE$270,IF(JE$273="GIA 4",JE$271,JE$272))))</f>
        <v>0</v>
      </c>
      <c r="JF275" s="354" t="n">
        <f aca="false">IF(JF$273="GIA 1",JF$268,IF(JF$273="GIA 2",JF$269,IF(JF$273="GIA 3",JF$270,IF(JF$273="GIA 4",JF$271,JF$272))))</f>
        <v>0</v>
      </c>
      <c r="JG275" s="354" t="n">
        <f aca="false">IF(JG$273="GIA 1",JG$268,IF(JG$273="GIA 2",JG$269,IF(JG$273="GIA 3",JG$270,IF(JG$273="GIA 4",JG$271,JG$272))))</f>
        <v>0</v>
      </c>
      <c r="JH275" s="354" t="n">
        <f aca="false">IF(JH$273="GIA 1",JH$268,IF(JH$273="GIA 2",JH$269,IF(JH$273="GIA 3",JH$270,IF(JH$273="GIA 4",JH$271,JH$272))))</f>
        <v>0</v>
      </c>
      <c r="JI275" s="354" t="n">
        <f aca="false">IF(JI$273="GIA 1",JI$268,IF(JI$273="GIA 2",JI$269,IF(JI$273="GIA 3",JI$270,IF(JI$273="GIA 4",JI$271,JI$272))))</f>
        <v>0</v>
      </c>
      <c r="JJ275" s="354" t="n">
        <f aca="false">IF(JJ$273="GIA 1",JJ$268,IF(JJ$273="GIA 2",JJ$269,IF(JJ$273="GIA 3",JJ$270,IF(JJ$273="GIA 4",JJ$271,JJ$272))))</f>
        <v>0</v>
      </c>
      <c r="JK275" s="354" t="n">
        <f aca="false">IF(JK$273="GIA 1",JK$268,IF(JK$273="GIA 2",JK$269,IF(JK$273="GIA 3",JK$270,IF(JK$273="GIA 4",JK$271,JK$272))))</f>
        <v>0</v>
      </c>
      <c r="JL275" s="354" t="n">
        <f aca="false">IF(JL$273="GIA 1",JL$268,IF(JL$273="GIA 2",JL$269,IF(JL$273="GIA 3",JL$270,IF(JL$273="GIA 4",JL$271,JL$272))))</f>
        <v>0</v>
      </c>
      <c r="JM275" s="354" t="n">
        <f aca="false">IF(JM$273="GIA 1",JM$268,IF(JM$273="GIA 2",JM$269,IF(JM$273="GIA 3",JM$270,IF(JM$273="GIA 4",JM$271,JM$272))))</f>
        <v>0</v>
      </c>
      <c r="JN275" s="354" t="n">
        <f aca="false">IF(JN$273="GIA 1",JN$268,IF(JN$273="GIA 2",JN$269,IF(JN$273="GIA 3",JN$270,IF(JN$273="GIA 4",JN$271,JN$272))))</f>
        <v>0</v>
      </c>
      <c r="JO275" s="354" t="n">
        <f aca="false">IF(JO$273="GIA 1",JO$268,IF(JO$273="GIA 2",JO$269,IF(JO$273="GIA 3",JO$270,IF(JO$273="GIA 4",JO$271,JO$272))))</f>
        <v>0</v>
      </c>
      <c r="JP275" s="354" t="n">
        <f aca="false">IF(JP$273="GIA 1",JP$268,IF(JP$273="GIA 2",JP$269,IF(JP$273="GIA 3",JP$270,IF(JP$273="GIA 4",JP$271,JP$272))))</f>
        <v>0</v>
      </c>
      <c r="JQ275" s="354" t="n">
        <f aca="false">IF(JQ$273="GIA 1",JQ$268,IF(JQ$273="GIA 2",JQ$269,IF(JQ$273="GIA 3",JQ$270,IF(JQ$273="GIA 4",JQ$271,JQ$272))))</f>
        <v>0</v>
      </c>
      <c r="JR275" s="354" t="n">
        <f aca="false">IF(JR$273="GIA 1",JR$268,IF(JR$273="GIA 2",JR$269,IF(JR$273="GIA 3",JR$270,IF(JR$273="GIA 4",JR$271,JR$272))))</f>
        <v>0</v>
      </c>
      <c r="JS275" s="354" t="n">
        <f aca="false">IF(JS$273="GIA 1",JS$268,IF(JS$273="GIA 2",JS$269,IF(JS$273="GIA 3",JS$270,IF(JS$273="GIA 4",JS$271,JS$272))))</f>
        <v>0</v>
      </c>
      <c r="JT275" s="354" t="n">
        <f aca="false">IF(JT$273="GIA 1",JT$268,IF(JT$273="GIA 2",JT$269,IF(JT$273="GIA 3",JT$270,IF(JT$273="GIA 4",JT$271,JT$272))))</f>
        <v>0</v>
      </c>
      <c r="JU275" s="354" t="n">
        <f aca="false">IF(JU$273="GIA 1",JU$268,IF(JU$273="GIA 2",JU$269,IF(JU$273="GIA 3",JU$270,IF(JU$273="GIA 4",JU$271,JU$272))))</f>
        <v>0</v>
      </c>
      <c r="JV275" s="354" t="n">
        <f aca="false">IF(JV$273="GIA 1",JV$268,IF(JV$273="GIA 2",JV$269,IF(JV$273="GIA 3",JV$270,IF(JV$273="GIA 4",JV$271,JV$272))))</f>
        <v>0</v>
      </c>
      <c r="JW275" s="354" t="n">
        <f aca="false">IF(JW$273="GIA 1",JW$268,IF(JW$273="GIA 2",JW$269,IF(JW$273="GIA 3",JW$270,IF(JW$273="GIA 4",JW$271,JW$272))))</f>
        <v>0</v>
      </c>
      <c r="JX275" s="354" t="n">
        <f aca="false">IF(JX$273="GIA 1",JX$268,IF(JX$273="GIA 2",JX$269,IF(JX$273="GIA 3",JX$270,IF(JX$273="GIA 4",JX$271,JX$272))))</f>
        <v>0</v>
      </c>
      <c r="JY275" s="354" t="n">
        <f aca="false">IF(JY$273="GIA 1",JY$268,IF(JY$273="GIA 2",JY$269,IF(JY$273="GIA 3",JY$270,IF(JY$273="GIA 4",JY$271,JY$272))))</f>
        <v>0</v>
      </c>
      <c r="JZ275" s="354" t="n">
        <f aca="false">IF(JZ$273="GIA 1",JZ$268,IF(JZ$273="GIA 2",JZ$269,IF(JZ$273="GIA 3",JZ$270,IF(JZ$273="GIA 4",JZ$271,JZ$272))))</f>
        <v>0</v>
      </c>
      <c r="KA275" s="354" t="n">
        <f aca="false">IF(KA$273="GIA 1",KA$268,IF(KA$273="GIA 2",KA$269,IF(KA$273="GIA 3",KA$270,IF(KA$273="GIA 4",KA$271,KA$272))))</f>
        <v>0</v>
      </c>
      <c r="KB275" s="354" t="n">
        <f aca="false">IF(KB$273="GIA 1",KB$268,IF(KB$273="GIA 2",KB$269,IF(KB$273="GIA 3",KB$270,IF(KB$273="GIA 4",KB$271,KB$272))))</f>
        <v>0</v>
      </c>
      <c r="KC275" s="354" t="n">
        <f aca="false">IF(KC$273="GIA 1",KC$268,IF(KC$273="GIA 2",KC$269,IF(KC$273="GIA 3",KC$270,IF(KC$273="GIA 4",KC$271,KC$272))))</f>
        <v>0</v>
      </c>
      <c r="KD275" s="354" t="n">
        <f aca="false">IF(KD$273="GIA 1",KD$268,IF(KD$273="GIA 2",KD$269,IF(KD$273="GIA 3",KD$270,IF(KD$273="GIA 4",KD$271,KD$272))))</f>
        <v>0</v>
      </c>
      <c r="KE275" s="354" t="n">
        <f aca="false">IF(KE$273="GIA 1",KE$268,IF(KE$273="GIA 2",KE$269,IF(KE$273="GIA 3",KE$270,IF(KE$273="GIA 4",KE$271,KE$272))))</f>
        <v>0</v>
      </c>
      <c r="KF275" s="354" t="n">
        <f aca="false">IF(KF$273="GIA 1",KF$268,IF(KF$273="GIA 2",KF$269,IF(KF$273="GIA 3",KF$270,IF(KF$273="GIA 4",KF$271,KF$272))))</f>
        <v>0</v>
      </c>
      <c r="KG275" s="354" t="n">
        <f aca="false">IF(KG$273="GIA 1",KG$268,IF(KG$273="GIA 2",KG$269,IF(KG$273="GIA 3",KG$270,IF(KG$273="GIA 4",KG$271,KG$272))))</f>
        <v>0</v>
      </c>
      <c r="KH275" s="354" t="n">
        <f aca="false">IF(KH$273="GIA 1",KH$268,IF(KH$273="GIA 2",KH$269,IF(KH$273="GIA 3",KH$270,IF(KH$273="GIA 4",KH$271,KH$272))))</f>
        <v>0</v>
      </c>
      <c r="KI275" s="354" t="n">
        <f aca="false">IF(KI$273="GIA 1",KI$268,IF(KI$273="GIA 2",KI$269,IF(KI$273="GIA 3",KI$270,IF(KI$273="GIA 4",KI$271,KI$272))))</f>
        <v>0</v>
      </c>
      <c r="KJ275" s="354" t="n">
        <f aca="false">IF(KJ$273="GIA 1",KJ$268,IF(KJ$273="GIA 2",KJ$269,IF(KJ$273="GIA 3",KJ$270,IF(KJ$273="GIA 4",KJ$271,KJ$272))))</f>
        <v>0</v>
      </c>
      <c r="KK275" s="354" t="n">
        <f aca="false">IF(KK$273="GIA 1",KK$268,IF(KK$273="GIA 2",KK$269,IF(KK$273="GIA 3",KK$270,IF(KK$273="GIA 4",KK$271,KK$272))))</f>
        <v>0</v>
      </c>
      <c r="KL275" s="354" t="n">
        <f aca="false">IF(KL$273="GIA 1",KL$268,IF(KL$273="GIA 2",KL$269,IF(KL$273="GIA 3",KL$270,IF(KL$273="GIA 4",KL$271,KL$272))))</f>
        <v>0</v>
      </c>
      <c r="KM275" s="354" t="n">
        <f aca="false">IF(KM$273="GIA 1",KM$268,IF(KM$273="GIA 2",KM$269,IF(KM$273="GIA 3",KM$270,IF(KM$273="GIA 4",KM$271,KM$272))))</f>
        <v>0</v>
      </c>
      <c r="KN275" s="354" t="n">
        <f aca="false">IF(KN$273="GIA 1",KN$268,IF(KN$273="GIA 2",KN$269,IF(KN$273="GIA 3",KN$270,IF(KN$273="GIA 4",KN$271,KN$272))))</f>
        <v>0</v>
      </c>
      <c r="KO275" s="354" t="n">
        <f aca="false">IF(KO$273="GIA 1",KO$268,IF(KO$273="GIA 2",KO$269,IF(KO$273="GIA 3",KO$270,IF(KO$273="GIA 4",KO$271,KO$272))))</f>
        <v>0</v>
      </c>
      <c r="KP275" s="354" t="n">
        <f aca="false">IF(KP$273="GIA 1",KP$268,IF(KP$273="GIA 2",KP$269,IF(KP$273="GIA 3",KP$270,IF(KP$273="GIA 4",KP$271,KP$272))))</f>
        <v>0</v>
      </c>
      <c r="KQ275" s="354" t="n">
        <f aca="false">IF(KQ$273="GIA 1",KQ$268,IF(KQ$273="GIA 2",KQ$269,IF(KQ$273="GIA 3",KQ$270,IF(KQ$273="GIA 4",KQ$271,KQ$272))))</f>
        <v>0</v>
      </c>
      <c r="KR275" s="354" t="n">
        <f aca="false">IF(KR$273="GIA 1",KR$268,IF(KR$273="GIA 2",KR$269,IF(KR$273="GIA 3",KR$270,IF(KR$273="GIA 4",KR$271,KR$272))))</f>
        <v>0</v>
      </c>
      <c r="KS275" s="354" t="n">
        <f aca="false">IF(KS$273="GIA 1",KS$268,IF(KS$273="GIA 2",KS$269,IF(KS$273="GIA 3",KS$270,IF(KS$273="GIA 4",KS$271,KS$272))))</f>
        <v>0</v>
      </c>
      <c r="KT275" s="354" t="n">
        <f aca="false">IF(KT$273="GIA 1",KT$268,IF(KT$273="GIA 2",KT$269,IF(KT$273="GIA 3",KT$270,IF(KT$273="GIA 4",KT$271,KT$272))))</f>
        <v>0</v>
      </c>
      <c r="KU275" s="354" t="n">
        <f aca="false">IF(KU$273="GIA 1",KU$268,IF(KU$273="GIA 2",KU$269,IF(KU$273="GIA 3",KU$270,IF(KU$273="GIA 4",KU$271,KU$272))))</f>
        <v>0</v>
      </c>
      <c r="KV275" s="354" t="n">
        <f aca="false">IF(KV$273="GIA 1",KV$268,IF(KV$273="GIA 2",KV$269,IF(KV$273="GIA 3",KV$270,IF(KV$273="GIA 4",KV$271,KV$272))))</f>
        <v>0</v>
      </c>
      <c r="KW275" s="354" t="n">
        <f aca="false">IF(KW$273="GIA 1",KW$268,IF(KW$273="GIA 2",KW$269,IF(KW$273="GIA 3",KW$270,IF(KW$273="GIA 4",KW$271,KW$272))))</f>
        <v>0</v>
      </c>
      <c r="KX275" s="354" t="n">
        <f aca="false">IF(KX$273="GIA 1",KX$268,IF(KX$273="GIA 2",KX$269,IF(KX$273="GIA 3",KX$270,IF(KX$273="GIA 4",KX$271,KX$272))))</f>
        <v>0</v>
      </c>
      <c r="KY275" s="354" t="n">
        <f aca="false">IF(KY$273="GIA 1",KY$268,IF(KY$273="GIA 2",KY$269,IF(KY$273="GIA 3",KY$270,IF(KY$273="GIA 4",KY$271,KY$272))))</f>
        <v>0</v>
      </c>
      <c r="KZ275" s="354" t="n">
        <f aca="false">IF(KZ$273="GIA 1",KZ$268,IF(KZ$273="GIA 2",KZ$269,IF(KZ$273="GIA 3",KZ$270,IF(KZ$273="GIA 4",KZ$271,KZ$272))))</f>
        <v>0</v>
      </c>
      <c r="LA275" s="354" t="n">
        <f aca="false">IF(LA$273="GIA 1",LA$268,IF(LA$273="GIA 2",LA$269,IF(LA$273="GIA 3",LA$270,IF(LA$273="GIA 4",LA$271,LA$272))))</f>
        <v>0</v>
      </c>
      <c r="LB275" s="354" t="n">
        <f aca="false">IF(LB$273="GIA 1",LB$268,IF(LB$273="GIA 2",LB$269,IF(LB$273="GIA 3",LB$270,IF(LB$273="GIA 4",LB$271,LB$272))))</f>
        <v>0</v>
      </c>
      <c r="LC275" s="354" t="n">
        <f aca="false">IF(LC$273="GIA 1",LC$268,IF(LC$273="GIA 2",LC$269,IF(LC$273="GIA 3",LC$270,IF(LC$273="GIA 4",LC$271,LC$272))))</f>
        <v>0</v>
      </c>
      <c r="LD275" s="354" t="n">
        <f aca="false">IF(LD$273="GIA 1",LD$268,IF(LD$273="GIA 2",LD$269,IF(LD$273="GIA 3",LD$270,IF(LD$273="GIA 4",LD$271,LD$272))))</f>
        <v>0</v>
      </c>
      <c r="LE275" s="354" t="n">
        <f aca="false">IF(LE$273="GIA 1",LE$268,IF(LE$273="GIA 2",LE$269,IF(LE$273="GIA 3",LE$270,IF(LE$273="GIA 4",LE$271,LE$272))))</f>
        <v>0</v>
      </c>
      <c r="LF275" s="354" t="n">
        <f aca="false">IF(LF$273="GIA 1",LF$268,IF(LF$273="GIA 2",LF$269,IF(LF$273="GIA 3",LF$270,IF(LF$273="GIA 4",LF$271,LF$272))))</f>
        <v>0</v>
      </c>
      <c r="LG275" s="354" t="n">
        <f aca="false">IF(LG$273="GIA 1",LG$268,IF(LG$273="GIA 2",LG$269,IF(LG$273="GIA 3",LG$270,IF(LG$273="GIA 4",LG$271,LG$272))))</f>
        <v>0</v>
      </c>
      <c r="LH275" s="354" t="n">
        <f aca="false">IF(LH$273="GIA 1",LH$268,IF(LH$273="GIA 2",LH$269,IF(LH$273="GIA 3",LH$270,IF(LH$273="GIA 4",LH$271,LH$272))))</f>
        <v>0</v>
      </c>
      <c r="LI275" s="354" t="n">
        <f aca="false">IF(LI$273="GIA 1",LI$268,IF(LI$273="GIA 2",LI$269,IF(LI$273="GIA 3",LI$270,IF(LI$273="GIA 4",LI$271,LI$272))))</f>
        <v>0</v>
      </c>
      <c r="LJ275" s="354" t="n">
        <f aca="false">IF(LJ$273="GIA 1",LJ$268,IF(LJ$273="GIA 2",LJ$269,IF(LJ$273="GIA 3",LJ$270,IF(LJ$273="GIA 4",LJ$271,LJ$272))))</f>
        <v>0</v>
      </c>
      <c r="LK275" s="354" t="n">
        <f aca="false">IF(LK$273="GIA 1",LK$268,IF(LK$273="GIA 2",LK$269,IF(LK$273="GIA 3",LK$270,IF(LK$273="GIA 4",LK$271,LK$272))))</f>
        <v>0</v>
      </c>
      <c r="LL275" s="354" t="n">
        <f aca="false">IF(LL$273="GIA 1",LL$268,IF(LL$273="GIA 2",LL$269,IF(LL$273="GIA 3",LL$270,IF(LL$273="GIA 4",LL$271,LL$272))))</f>
        <v>0</v>
      </c>
      <c r="LM275" s="354" t="n">
        <f aca="false">IF(LM$273="GIA 1",LM$268,IF(LM$273="GIA 2",LM$269,IF(LM$273="GIA 3",LM$270,IF(LM$273="GIA 4",LM$271,LM$272))))</f>
        <v>0</v>
      </c>
      <c r="LN275" s="354" t="n">
        <f aca="false">IF(LN$273="GIA 1",LN$268,IF(LN$273="GIA 2",LN$269,IF(LN$273="GIA 3",LN$270,IF(LN$273="GIA 4",LN$271,LN$272))))</f>
        <v>0</v>
      </c>
      <c r="LO275" s="354" t="n">
        <f aca="false">IF(LO$273="GIA 1",LO$268,IF(LO$273="GIA 2",LO$269,IF(LO$273="GIA 3",LO$270,IF(LO$273="GIA 4",LO$271,LO$272))))</f>
        <v>0</v>
      </c>
      <c r="LP275" s="354" t="n">
        <f aca="false">IF(LP$273="GIA 1",LP$268,IF(LP$273="GIA 2",LP$269,IF(LP$273="GIA 3",LP$270,IF(LP$273="GIA 4",LP$271,LP$272))))</f>
        <v>0</v>
      </c>
      <c r="LQ275" s="354" t="n">
        <f aca="false">IF(LQ$273="GIA 1",LQ$268,IF(LQ$273="GIA 2",LQ$269,IF(LQ$273="GIA 3",LQ$270,IF(LQ$273="GIA 4",LQ$271,LQ$272))))</f>
        <v>0</v>
      </c>
      <c r="LR275" s="354" t="n">
        <f aca="false">IF(LR$273="GIA 1",LR$268,IF(LR$273="GIA 2",LR$269,IF(LR$273="GIA 3",LR$270,IF(LR$273="GIA 4",LR$271,LR$272))))</f>
        <v>0</v>
      </c>
      <c r="LS275" s="354" t="n">
        <f aca="false">IF(LS$273="GIA 1",LS$268,IF(LS$273="GIA 2",LS$269,IF(LS$273="GIA 3",LS$270,IF(LS$273="GIA 4",LS$271,LS$272))))</f>
        <v>0</v>
      </c>
      <c r="LT275" s="354" t="n">
        <f aca="false">IF(LT$273="GIA 1",LT$268,IF(LT$273="GIA 2",LT$269,IF(LT$273="GIA 3",LT$270,IF(LT$273="GIA 4",LT$271,LT$272))))</f>
        <v>0</v>
      </c>
      <c r="LU275" s="354" t="n">
        <f aca="false">IF(LU$273="GIA 1",LU$268,IF(LU$273="GIA 2",LU$269,IF(LU$273="GIA 3",LU$270,IF(LU$273="GIA 4",LU$271,LU$272))))</f>
        <v>0</v>
      </c>
      <c r="LV275" s="354" t="n">
        <f aca="false">IF(LV$273="GIA 1",LV$268,IF(LV$273="GIA 2",LV$269,IF(LV$273="GIA 3",LV$270,IF(LV$273="GIA 4",LV$271,LV$272))))</f>
        <v>0</v>
      </c>
      <c r="LW275" s="354" t="n">
        <f aca="false">IF(LW$273="GIA 1",LW$268,IF(LW$273="GIA 2",LW$269,IF(LW$273="GIA 3",LW$270,IF(LW$273="GIA 4",LW$271,LW$272))))</f>
        <v>0</v>
      </c>
      <c r="LX275" s="354" t="n">
        <f aca="false">IF(LX$273="GIA 1",LX$268,IF(LX$273="GIA 2",LX$269,IF(LX$273="GIA 3",LX$270,IF(LX$273="GIA 4",LX$271,LX$272))))</f>
        <v>0</v>
      </c>
      <c r="LY275" s="354" t="n">
        <f aca="false">IF(LY$273="GIA 1",LY$268,IF(LY$273="GIA 2",LY$269,IF(LY$273="GIA 3",LY$270,IF(LY$273="GIA 4",LY$271,LY$272))))</f>
        <v>0</v>
      </c>
      <c r="LZ275" s="354" t="n">
        <f aca="false">IF(LZ$273="GIA 1",LZ$268,IF(LZ$273="GIA 2",LZ$269,IF(LZ$273="GIA 3",LZ$270,IF(LZ$273="GIA 4",LZ$271,LZ$272))))</f>
        <v>0</v>
      </c>
      <c r="MA275" s="354" t="n">
        <f aca="false">IF(MA$273="GIA 1",MA$268,IF(MA$273="GIA 2",MA$269,IF(MA$273="GIA 3",MA$270,IF(MA$273="GIA 4",MA$271,MA$272))))</f>
        <v>0</v>
      </c>
      <c r="MB275" s="354" t="n">
        <f aca="false">IF(MB$273="GIA 1",MB$268,IF(MB$273="GIA 2",MB$269,IF(MB$273="GIA 3",MB$270,IF(MB$273="GIA 4",MB$271,MB$272))))</f>
        <v>0</v>
      </c>
      <c r="MC275" s="354" t="n">
        <f aca="false">IF(MC$273="GIA 1",MC$268,IF(MC$273="GIA 2",MC$269,IF(MC$273="GIA 3",MC$270,IF(MC$273="GIA 4",MC$271,MC$272))))</f>
        <v>0</v>
      </c>
      <c r="MD275" s="354" t="n">
        <f aca="false">IF(MD$273="GIA 1",MD$268,IF(MD$273="GIA 2",MD$269,IF(MD$273="GIA 3",MD$270,IF(MD$273="GIA 4",MD$271,MD$272))))</f>
        <v>0</v>
      </c>
      <c r="ME275" s="354" t="n">
        <f aca="false">IF(ME$273="GIA 1",ME$268,IF(ME$273="GIA 2",ME$269,IF(ME$273="GIA 3",ME$270,IF(ME$273="GIA 4",ME$271,ME$272))))</f>
        <v>0</v>
      </c>
      <c r="MF275" s="354" t="n">
        <f aca="false">IF(MF$273="GIA 1",MF$268,IF(MF$273="GIA 2",MF$269,IF(MF$273="GIA 3",MF$270,IF(MF$273="GIA 4",MF$271,MF$272))))</f>
        <v>0</v>
      </c>
      <c r="MG275" s="354" t="n">
        <f aca="false">IF(MG$273="GIA 1",MG$268,IF(MG$273="GIA 2",MG$269,IF(MG$273="GIA 3",MG$270,IF(MG$273="GIA 4",MG$271,MG$272))))</f>
        <v>0</v>
      </c>
      <c r="MH275" s="354" t="n">
        <f aca="false">IF(MH$273="GIA 1",MH$268,IF(MH$273="GIA 2",MH$269,IF(MH$273="GIA 3",MH$270,IF(MH$273="GIA 4",MH$271,MH$272))))</f>
        <v>0</v>
      </c>
      <c r="MI275" s="354" t="n">
        <f aca="false">IF(MI$273="GIA 1",MI$268,IF(MI$273="GIA 2",MI$269,IF(MI$273="GIA 3",MI$270,IF(MI$273="GIA 4",MI$271,MI$272))))</f>
        <v>0</v>
      </c>
      <c r="MJ275" s="354" t="n">
        <f aca="false">IF(MJ$273="GIA 1",MJ$268,IF(MJ$273="GIA 2",MJ$269,IF(MJ$273="GIA 3",MJ$270,IF(MJ$273="GIA 4",MJ$271,MJ$272))))</f>
        <v>0</v>
      </c>
      <c r="MK275" s="354" t="n">
        <f aca="false">IF(MK$273="GIA 1",MK$268,IF(MK$273="GIA 2",MK$269,IF(MK$273="GIA 3",MK$270,IF(MK$273="GIA 4",MK$271,MK$272))))</f>
        <v>0</v>
      </c>
      <c r="ML275" s="354" t="n">
        <f aca="false">IF(ML$273="GIA 1",ML$268,IF(ML$273="GIA 2",ML$269,IF(ML$273="GIA 3",ML$270,IF(ML$273="GIA 4",ML$271,ML$272))))</f>
        <v>0</v>
      </c>
      <c r="MM275" s="354" t="n">
        <f aca="false">IF(MM$273="GIA 1",MM$268,IF(MM$273="GIA 2",MM$269,IF(MM$273="GIA 3",MM$270,IF(MM$273="GIA 4",MM$271,MM$272))))</f>
        <v>0</v>
      </c>
      <c r="MN275" s="354" t="n">
        <f aca="false">IF(MN$273="GIA 1",MN$268,IF(MN$273="GIA 2",MN$269,IF(MN$273="GIA 3",MN$270,IF(MN$273="GIA 4",MN$271,MN$272))))</f>
        <v>0</v>
      </c>
      <c r="MO275" s="354" t="n">
        <f aca="false">IF(MO$273="GIA 1",MO$268,IF(MO$273="GIA 2",MO$269,IF(MO$273="GIA 3",MO$270,IF(MO$273="GIA 4",MO$271,MO$272))))</f>
        <v>0</v>
      </c>
      <c r="MP275" s="354" t="n">
        <f aca="false">IF(MP$273="GIA 1",MP$268,IF(MP$273="GIA 2",MP$269,IF(MP$273="GIA 3",MP$270,IF(MP$273="GIA 4",MP$271,MP$272))))</f>
        <v>0</v>
      </c>
      <c r="MQ275" s="354" t="n">
        <f aca="false">IF(MQ$273="GIA 1",MQ$268,IF(MQ$273="GIA 2",MQ$269,IF(MQ$273="GIA 3",MQ$270,IF(MQ$273="GIA 4",MQ$271,MQ$272))))</f>
        <v>0</v>
      </c>
      <c r="MR275" s="354" t="n">
        <f aca="false">IF(MR$273="GIA 1",MR$268,IF(MR$273="GIA 2",MR$269,IF(MR$273="GIA 3",MR$270,IF(MR$273="GIA 4",MR$271,MR$272))))</f>
        <v>0</v>
      </c>
      <c r="MS275" s="354" t="n">
        <f aca="false">IF(MS$273="GIA 1",MS$268,IF(MS$273="GIA 2",MS$269,IF(MS$273="GIA 3",MS$270,IF(MS$273="GIA 4",MS$271,MS$272))))</f>
        <v>0</v>
      </c>
      <c r="MT275" s="354" t="n">
        <f aca="false">IF(MT$273="GIA 1",MT$268,IF(MT$273="GIA 2",MT$269,IF(MT$273="GIA 3",MT$270,IF(MT$273="GIA 4",MT$271,MT$272))))</f>
        <v>0</v>
      </c>
      <c r="MU275" s="354" t="n">
        <f aca="false">IF(MU$273="GIA 1",MU$268,IF(MU$273="GIA 2",MU$269,IF(MU$273="GIA 3",MU$270,IF(MU$273="GIA 4",MU$271,MU$272))))</f>
        <v>0</v>
      </c>
      <c r="MV275" s="354" t="n">
        <f aca="false">IF(MV$273="GIA 1",MV$268,IF(MV$273="GIA 2",MV$269,IF(MV$273="GIA 3",MV$270,IF(MV$273="GIA 4",MV$271,MV$272))))</f>
        <v>0</v>
      </c>
      <c r="MW275" s="354" t="n">
        <f aca="false">IF(MW$273="GIA 1",MW$268,IF(MW$273="GIA 2",MW$269,IF(MW$273="GIA 3",MW$270,IF(MW$273="GIA 4",MW$271,MW$272))))</f>
        <v>0</v>
      </c>
      <c r="MX275" s="354" t="n">
        <f aca="false">IF(MX$273="GIA 1",MX$268,IF(MX$273="GIA 2",MX$269,IF(MX$273="GIA 3",MX$270,IF(MX$273="GIA 4",MX$271,MX$272))))</f>
        <v>0</v>
      </c>
      <c r="MY275" s="354" t="n">
        <f aca="false">IF(MY$273="GIA 1",MY$268,IF(MY$273="GIA 2",MY$269,IF(MY$273="GIA 3",MY$270,IF(MY$273="GIA 4",MY$271,MY$272))))</f>
        <v>0</v>
      </c>
      <c r="MZ275" s="354" t="n">
        <f aca="false">IF(MZ$273="GIA 1",MZ$268,IF(MZ$273="GIA 2",MZ$269,IF(MZ$273="GIA 3",MZ$270,IF(MZ$273="GIA 4",MZ$271,MZ$272))))</f>
        <v>0</v>
      </c>
      <c r="NA275" s="354" t="n">
        <f aca="false">IF(NA$273="GIA 1",NA$268,IF(NA$273="GIA 2",NA$269,IF(NA$273="GIA 3",NA$270,IF(NA$273="GIA 4",NA$271,NA$272))))</f>
        <v>0</v>
      </c>
      <c r="NB275" s="354" t="n">
        <f aca="false">IF(NB$273="GIA 1",NB$268,IF(NB$273="GIA 2",NB$269,IF(NB$273="GIA 3",NB$270,IF(NB$273="GIA 4",NB$271,NB$272))))</f>
        <v>0</v>
      </c>
      <c r="NC275" s="354" t="n">
        <f aca="false">IF(NC$273="GIA 1",NC$268,IF(NC$273="GIA 2",NC$269,IF(NC$273="GIA 3",NC$270,IF(NC$273="GIA 4",NC$271,NC$272))))</f>
        <v>0</v>
      </c>
      <c r="ND275" s="354" t="n">
        <f aca="false">IF(ND$273="GIA 1",ND$268,IF(ND$273="GIA 2",ND$269,IF(ND$273="GIA 3",ND$270,IF(ND$273="GIA 4",ND$271,ND$272))))</f>
        <v>0</v>
      </c>
      <c r="NE275" s="354" t="n">
        <f aca="false">IF(NE$273="GIA 1",NE$268,IF(NE$273="GIA 2",NE$269,IF(NE$273="GIA 3",NE$270,IF(NE$273="GIA 4",NE$271,NE$272))))</f>
        <v>0</v>
      </c>
      <c r="NF275" s="354" t="n">
        <f aca="false">IF(NF$273="GIA 1",NF$268,IF(NF$273="GIA 2",NF$269,IF(NF$273="GIA 3",NF$270,IF(NF$273="GIA 4",NF$271,NF$272))))</f>
        <v>0</v>
      </c>
      <c r="NG275" s="354" t="n">
        <f aca="false">IF(NG$273="GIA 1",NG$268,IF(NG$273="GIA 2",NG$269,IF(NG$273="GIA 3",NG$270,IF(NG$273="GIA 4",NG$271,NG$272))))</f>
        <v>0</v>
      </c>
      <c r="NH275" s="354" t="n">
        <f aca="false">IF(NH$273="GIA 1",NH$268,IF(NH$273="GIA 2",NH$269,IF(NH$273="GIA 3",NH$270,IF(NH$273="GIA 4",NH$271,NH$272))))</f>
        <v>0</v>
      </c>
      <c r="NI275" s="354" t="n">
        <f aca="false">IF(NI$273="GIA 1",NI$268,IF(NI$273="GIA 2",NI$269,IF(NI$273="GIA 3",NI$270,IF(NI$273="GIA 4",NI$271,NI$272))))</f>
        <v>0</v>
      </c>
      <c r="NJ275" s="354" t="n">
        <f aca="false">IF(NJ$273="GIA 1",NJ$268,IF(NJ$273="GIA 2",NJ$269,IF(NJ$273="GIA 3",NJ$270,IF(NJ$273="GIA 4",NJ$271,NJ$272))))</f>
        <v>0</v>
      </c>
      <c r="NK275" s="354" t="n">
        <f aca="false">IF(NK$273="GIA 1",NK$268,IF(NK$273="GIA 2",NK$269,IF(NK$273="GIA 3",NK$270,IF(NK$273="GIA 4",NK$271,NK$272))))</f>
        <v>0</v>
      </c>
      <c r="NL275" s="354" t="n">
        <f aca="false">IF(NL$273="GIA 1",NL$268,IF(NL$273="GIA 2",NL$269,IF(NL$273="GIA 3",NL$270,IF(NL$273="GIA 4",NL$271,NL$272))))</f>
        <v>0</v>
      </c>
      <c r="NM275" s="354" t="n">
        <f aca="false">IF(NM$273="GIA 1",NM$268,IF(NM$273="GIA 2",NM$269,IF(NM$273="GIA 3",NM$270,IF(NM$273="GIA 4",NM$271,NM$272))))</f>
        <v>0</v>
      </c>
      <c r="NN275" s="354" t="n">
        <f aca="false">IF(NN$273="GIA 1",NN$268,IF(NN$273="GIA 2",NN$269,IF(NN$273="GIA 3",NN$270,IF(NN$273="GIA 4",NN$271,NN$272))))</f>
        <v>0</v>
      </c>
      <c r="NO275" s="354" t="n">
        <f aca="false">IF(NO$273="GIA 1",NO$268,IF(NO$273="GIA 2",NO$269,IF(NO$273="GIA 3",NO$270,IF(NO$273="GIA 4",NO$271,NO$272))))</f>
        <v>0</v>
      </c>
      <c r="NP275" s="354" t="n">
        <f aca="false">IF(NP$273="GIA 1",NP$268,IF(NP$273="GIA 2",NP$269,IF(NP$273="GIA 3",NP$270,IF(NP$273="GIA 4",NP$271,NP$272))))</f>
        <v>0</v>
      </c>
      <c r="NQ275" s="354" t="n">
        <f aca="false">IF(NQ$273="GIA 1",NQ$268,IF(NQ$273="GIA 2",NQ$269,IF(NQ$273="GIA 3",NQ$270,IF(NQ$273="GIA 4",NQ$271,NQ$272))))</f>
        <v>0</v>
      </c>
      <c r="NR275" s="354" t="n">
        <f aca="false">IF(NR$273="GIA 1",NR$268,IF(NR$273="GIA 2",NR$269,IF(NR$273="GIA 3",NR$270,IF(NR$273="GIA 4",NR$271,NR$272))))</f>
        <v>0</v>
      </c>
      <c r="NS275" s="354" t="n">
        <f aca="false">IF(NS$273="GIA 1",NS$268,IF(NS$273="GIA 2",NS$269,IF(NS$273="GIA 3",NS$270,IF(NS$273="GIA 4",NS$271,NS$272))))</f>
        <v>0</v>
      </c>
      <c r="NT275" s="354" t="n">
        <f aca="false">IF(NT$273="GIA 1",NT$268,IF(NT$273="GIA 2",NT$269,IF(NT$273="GIA 3",NT$270,IF(NT$273="GIA 4",NT$271,NT$272))))</f>
        <v>0</v>
      </c>
      <c r="NU275" s="354" t="n">
        <f aca="false">IF(NU$273="GIA 1",NU$268,IF(NU$273="GIA 2",NU$269,IF(NU$273="GIA 3",NU$270,IF(NU$273="GIA 4",NU$271,NU$272))))</f>
        <v>0</v>
      </c>
      <c r="NV275" s="354" t="n">
        <f aca="false">IF(NV$273="GIA 1",NV$268,IF(NV$273="GIA 2",NV$269,IF(NV$273="GIA 3",NV$270,IF(NV$273="GIA 4",NV$271,NV$272))))</f>
        <v>0</v>
      </c>
      <c r="NW275" s="354" t="n">
        <f aca="false">IF(NW$273="GIA 1",NW$268,IF(NW$273="GIA 2",NW$269,IF(NW$273="GIA 3",NW$270,IF(NW$273="GIA 4",NW$271,NW$272))))</f>
        <v>0</v>
      </c>
      <c r="NX275" s="354" t="n">
        <f aca="false">IF(NX$273="GIA 1",NX$268,IF(NX$273="GIA 2",NX$269,IF(NX$273="GIA 3",NX$270,IF(NX$273="GIA 4",NX$271,NX$272))))</f>
        <v>0</v>
      </c>
      <c r="NY275" s="354" t="n">
        <f aca="false">IF(NY$273="GIA 1",NY$268,IF(NY$273="GIA 2",NY$269,IF(NY$273="GIA 3",NY$270,IF(NY$273="GIA 4",NY$271,NY$272))))</f>
        <v>0</v>
      </c>
      <c r="NZ275" s="354" t="n">
        <f aca="false">IF(NZ$273="GIA 1",NZ$268,IF(NZ$273="GIA 2",NZ$269,IF(NZ$273="GIA 3",NZ$270,IF(NZ$273="GIA 4",NZ$271,NZ$272))))</f>
        <v>0</v>
      </c>
      <c r="OA275" s="354" t="n">
        <f aca="false">IF(OA$273="GIA 1",OA$268,IF(OA$273="GIA 2",OA$269,IF(OA$273="GIA 3",OA$270,IF(OA$273="GIA 4",OA$271,OA$272))))</f>
        <v>0</v>
      </c>
      <c r="OB275" s="354" t="n">
        <f aca="false">IF(OB$273="GIA 1",OB$268,IF(OB$273="GIA 2",OB$269,IF(OB$273="GIA 3",OB$270,IF(OB$273="GIA 4",OB$271,OB$272))))</f>
        <v>0</v>
      </c>
      <c r="OC275" s="354" t="n">
        <f aca="false">IF(OC$273="GIA 1",OC$268,IF(OC$273="GIA 2",OC$269,IF(OC$273="GIA 3",OC$270,IF(OC$273="GIA 4",OC$271,OC$272))))</f>
        <v>0</v>
      </c>
      <c r="OD275" s="354" t="n">
        <f aca="false">IF(OD$273="GIA 1",OD$268,IF(OD$273="GIA 2",OD$269,IF(OD$273="GIA 3",OD$270,IF(OD$273="GIA 4",OD$271,OD$272))))</f>
        <v>0</v>
      </c>
      <c r="OE275" s="354" t="n">
        <f aca="false">IF(OE$273="GIA 1",OE$268,IF(OE$273="GIA 2",OE$269,IF(OE$273="GIA 3",OE$270,IF(OE$273="GIA 4",OE$271,OE$272))))</f>
        <v>0</v>
      </c>
      <c r="OF275" s="354" t="n">
        <f aca="false">IF(OF$273="GIA 1",OF$268,IF(OF$273="GIA 2",OF$269,IF(OF$273="GIA 3",OF$270,IF(OF$273="GIA 4",OF$271,OF$272))))</f>
        <v>0</v>
      </c>
      <c r="OG275" s="354" t="n">
        <f aca="false">IF(OG$273="GIA 1",OG$268,IF(OG$273="GIA 2",OG$269,IF(OG$273="GIA 3",OG$270,IF(OG$273="GIA 4",OG$271,OG$272))))</f>
        <v>0</v>
      </c>
      <c r="OH275" s="354" t="n">
        <f aca="false">IF(OH$273="GIA 1",OH$268,IF(OH$273="GIA 2",OH$269,IF(OH$273="GIA 3",OH$270,IF(OH$273="GIA 4",OH$271,OH$272))))</f>
        <v>0</v>
      </c>
      <c r="OI275" s="354" t="n">
        <f aca="false">IF(OI$273="GIA 1",OI$268,IF(OI$273="GIA 2",OI$269,IF(OI$273="GIA 3",OI$270,IF(OI$273="GIA 4",OI$271,OI$272))))</f>
        <v>0</v>
      </c>
      <c r="OJ275" s="354" t="n">
        <f aca="false">IF(OJ$273="GIA 1",OJ$268,IF(OJ$273="GIA 2",OJ$269,IF(OJ$273="GIA 3",OJ$270,IF(OJ$273="GIA 4",OJ$271,OJ$272))))</f>
        <v>0</v>
      </c>
      <c r="OK275" s="354" t="n">
        <f aca="false">IF(OK$273="GIA 1",OK$268,IF(OK$273="GIA 2",OK$269,IF(OK$273="GIA 3",OK$270,IF(OK$273="GIA 4",OK$271,OK$272))))</f>
        <v>0</v>
      </c>
      <c r="OL275" s="354" t="n">
        <f aca="false">IF(OL$273="GIA 1",OL$268,IF(OL$273="GIA 2",OL$269,IF(OL$273="GIA 3",OL$270,IF(OL$273="GIA 4",OL$271,OL$272))))</f>
        <v>0</v>
      </c>
      <c r="OM275" s="354" t="n">
        <f aca="false">IF(OM$273="GIA 1",OM$268,IF(OM$273="GIA 2",OM$269,IF(OM$273="GIA 3",OM$270,IF(OM$273="GIA 4",OM$271,OM$272))))</f>
        <v>0</v>
      </c>
      <c r="ON275" s="354" t="n">
        <f aca="false">IF(ON$273="GIA 1",ON$268,IF(ON$273="GIA 2",ON$269,IF(ON$273="GIA 3",ON$270,IF(ON$273="GIA 4",ON$271,ON$272))))</f>
        <v>0</v>
      </c>
      <c r="OO275" s="354" t="n">
        <f aca="false">IF(OO$273="GIA 1",OO$268,IF(OO$273="GIA 2",OO$269,IF(OO$273="GIA 3",OO$270,IF(OO$273="GIA 4",OO$271,OO$272))))</f>
        <v>0</v>
      </c>
      <c r="OP275" s="354" t="n">
        <f aca="false">IF(OP$273="GIA 1",OP$268,IF(OP$273="GIA 2",OP$269,IF(OP$273="GIA 3",OP$270,IF(OP$273="GIA 4",OP$271,OP$272))))</f>
        <v>0</v>
      </c>
      <c r="OQ275" s="354" t="n">
        <f aca="false">IF(OQ$273="GIA 1",OQ$268,IF(OQ$273="GIA 2",OQ$269,IF(OQ$273="GIA 3",OQ$270,IF(OQ$273="GIA 4",OQ$271,OQ$272))))</f>
        <v>0</v>
      </c>
      <c r="OR275" s="354" t="n">
        <f aca="false">IF(OR$273="GIA 1",OR$268,IF(OR$273="GIA 2",OR$269,IF(OR$273="GIA 3",OR$270,IF(OR$273="GIA 4",OR$271,OR$272))))</f>
        <v>0</v>
      </c>
      <c r="OS275" s="354" t="n">
        <f aca="false">IF(OS$273="GIA 1",OS$268,IF(OS$273="GIA 2",OS$269,IF(OS$273="GIA 3",OS$270,IF(OS$273="GIA 4",OS$271,OS$272))))</f>
        <v>0</v>
      </c>
      <c r="OT275" s="354" t="n">
        <f aca="false">IF(OT$273="GIA 1",OT$268,IF(OT$273="GIA 2",OT$269,IF(OT$273="GIA 3",OT$270,IF(OT$273="GIA 4",OT$271,OT$272))))</f>
        <v>0</v>
      </c>
      <c r="OU275" s="354" t="n">
        <f aca="false">IF(OU$273="GIA 1",OU$268,IF(OU$273="GIA 2",OU$269,IF(OU$273="GIA 3",OU$270,IF(OU$273="GIA 4",OU$271,OU$272))))</f>
        <v>0</v>
      </c>
      <c r="OV275" s="354" t="n">
        <f aca="false">IF(OV$273="GIA 1",OV$268,IF(OV$273="GIA 2",OV$269,IF(OV$273="GIA 3",OV$270,IF(OV$273="GIA 4",OV$271,OV$272))))</f>
        <v>0</v>
      </c>
      <c r="OW275" s="354" t="n">
        <f aca="false">IF(OW$273="GIA 1",OW$268,IF(OW$273="GIA 2",OW$269,IF(OW$273="GIA 3",OW$270,IF(OW$273="GIA 4",OW$271,OW$272))))</f>
        <v>0</v>
      </c>
      <c r="OX275" s="354" t="n">
        <f aca="false">IF(OX$273="GIA 1",OX$268,IF(OX$273="GIA 2",OX$269,IF(OX$273="GIA 3",OX$270,IF(OX$273="GIA 4",OX$271,OX$272))))</f>
        <v>0</v>
      </c>
      <c r="OY275" s="354" t="n">
        <f aca="false">IF(OY$273="GIA 1",OY$268,IF(OY$273="GIA 2",OY$269,IF(OY$273="GIA 3",OY$270,IF(OY$273="GIA 4",OY$271,OY$272))))</f>
        <v>0</v>
      </c>
      <c r="OZ275" s="354" t="n">
        <f aca="false">IF(OZ$273="GIA 1",OZ$268,IF(OZ$273="GIA 2",OZ$269,IF(OZ$273="GIA 3",OZ$270,IF(OZ$273="GIA 4",OZ$271,OZ$272))))</f>
        <v>0</v>
      </c>
      <c r="PA275" s="354" t="n">
        <f aca="false">IF(PA$273="GIA 1",PA$268,IF(PA$273="GIA 2",PA$269,IF(PA$273="GIA 3",PA$270,IF(PA$273="GIA 4",PA$271,PA$272))))</f>
        <v>0</v>
      </c>
      <c r="PB275" s="354" t="n">
        <f aca="false">IF(PB$273="GIA 1",PB$268,IF(PB$273="GIA 2",PB$269,IF(PB$273="GIA 3",PB$270,IF(PB$273="GIA 4",PB$271,PB$272))))</f>
        <v>0</v>
      </c>
      <c r="PC275" s="354" t="n">
        <f aca="false">IF(PC$273="GIA 1",PC$268,IF(PC$273="GIA 2",PC$269,IF(PC$273="GIA 3",PC$270,IF(PC$273="GIA 4",PC$271,PC$272))))</f>
        <v>0</v>
      </c>
      <c r="PD275" s="354" t="n">
        <f aca="false">IF(PD$273="GIA 1",PD$268,IF(PD$273="GIA 2",PD$269,IF(PD$273="GIA 3",PD$270,IF(PD$273="GIA 4",PD$271,PD$272))))</f>
        <v>0</v>
      </c>
      <c r="PE275" s="354" t="n">
        <f aca="false">IF(PE$273="GIA 1",PE$268,IF(PE$273="GIA 2",PE$269,IF(PE$273="GIA 3",PE$270,IF(PE$273="GIA 4",PE$271,PE$272))))</f>
        <v>0</v>
      </c>
      <c r="PF275" s="354" t="n">
        <f aca="false">IF(PF$273="GIA 1",PF$268,IF(PF$273="GIA 2",PF$269,IF(PF$273="GIA 3",PF$270,IF(PF$273="GIA 4",PF$271,PF$272))))</f>
        <v>0</v>
      </c>
      <c r="PG275" s="354" t="n">
        <f aca="false">IF(PG$273="GIA 1",PG$268,IF(PG$273="GIA 2",PG$269,IF(PG$273="GIA 3",PG$270,IF(PG$273="GIA 4",PG$271,PG$272))))</f>
        <v>0</v>
      </c>
      <c r="PH275" s="354" t="n">
        <f aca="false">IF(PH$273="GIA 1",PH$268,IF(PH$273="GIA 2",PH$269,IF(PH$273="GIA 3",PH$270,IF(PH$273="GIA 4",PH$271,PH$272))))</f>
        <v>0</v>
      </c>
      <c r="PI275" s="354" t="n">
        <f aca="false">IF(PI$273="GIA 1",PI$268,IF(PI$273="GIA 2",PI$269,IF(PI$273="GIA 3",PI$270,IF(PI$273="GIA 4",PI$271,PI$272))))</f>
        <v>0</v>
      </c>
      <c r="PJ275" s="354" t="n">
        <f aca="false">IF(PJ$273="GIA 1",PJ$268,IF(PJ$273="GIA 2",PJ$269,IF(PJ$273="GIA 3",PJ$270,IF(PJ$273="GIA 4",PJ$271,PJ$272))))</f>
        <v>0</v>
      </c>
      <c r="PK275" s="354" t="n">
        <f aca="false">IF(PK$273="GIA 1",PK$268,IF(PK$273="GIA 2",PK$269,IF(PK$273="GIA 3",PK$270,IF(PK$273="GIA 4",PK$271,PK$272))))</f>
        <v>0</v>
      </c>
      <c r="PL275" s="354" t="n">
        <f aca="false">IF(PL$273="GIA 1",PL$268,IF(PL$273="GIA 2",PL$269,IF(PL$273="GIA 3",PL$270,IF(PL$273="GIA 4",PL$271,PL$272))))</f>
        <v>0</v>
      </c>
      <c r="PM275" s="354" t="n">
        <f aca="false">IF(PM$273="GIA 1",PM$268,IF(PM$273="GIA 2",PM$269,IF(PM$273="GIA 3",PM$270,IF(PM$273="GIA 4",PM$271,PM$272))))</f>
        <v>0</v>
      </c>
      <c r="PN275" s="354" t="n">
        <f aca="false">IF(PN$273="GIA 1",PN$268,IF(PN$273="GIA 2",PN$269,IF(PN$273="GIA 3",PN$270,IF(PN$273="GIA 4",PN$271,PN$272))))</f>
        <v>0</v>
      </c>
      <c r="PO275" s="354" t="n">
        <f aca="false">IF(PO$273="GIA 1",PO$268,IF(PO$273="GIA 2",PO$269,IF(PO$273="GIA 3",PO$270,IF(PO$273="GIA 4",PO$271,PO$272))))</f>
        <v>0</v>
      </c>
      <c r="PP275" s="354" t="n">
        <f aca="false">IF(PP$273="GIA 1",PP$268,IF(PP$273="GIA 2",PP$269,IF(PP$273="GIA 3",PP$270,IF(PP$273="GIA 4",PP$271,PP$272))))</f>
        <v>0</v>
      </c>
      <c r="PQ275" s="354" t="n">
        <f aca="false">IF(PQ$273="GIA 1",PQ$268,IF(PQ$273="GIA 2",PQ$269,IF(PQ$273="GIA 3",PQ$270,IF(PQ$273="GIA 4",PQ$271,PQ$272))))</f>
        <v>0</v>
      </c>
      <c r="PR275" s="354" t="n">
        <f aca="false">IF(PR$273="GIA 1",PR$268,IF(PR$273="GIA 2",PR$269,IF(PR$273="GIA 3",PR$270,IF(PR$273="GIA 4",PR$271,PR$272))))</f>
        <v>0</v>
      </c>
      <c r="PS275" s="354" t="n">
        <f aca="false">IF(PS$273="GIA 1",PS$268,IF(PS$273="GIA 2",PS$269,IF(PS$273="GIA 3",PS$270,IF(PS$273="GIA 4",PS$271,PS$272))))</f>
        <v>0</v>
      </c>
      <c r="PT275" s="354" t="n">
        <f aca="false">IF(PT$273="GIA 1",PT$268,IF(PT$273="GIA 2",PT$269,IF(PT$273="GIA 3",PT$270,IF(PT$273="GIA 4",PT$271,PT$272))))</f>
        <v>0</v>
      </c>
      <c r="PU275" s="354" t="n">
        <f aca="false">IF(PU$273="GIA 1",PU$268,IF(PU$273="GIA 2",PU$269,IF(PU$273="GIA 3",PU$270,IF(PU$273="GIA 4",PU$271,PU$272))))</f>
        <v>0</v>
      </c>
      <c r="PV275" s="354" t="n">
        <f aca="false">IF(PV$273="GIA 1",PV$268,IF(PV$273="GIA 2",PV$269,IF(PV$273="GIA 3",PV$270,IF(PV$273="GIA 4",PV$271,PV$272))))</f>
        <v>0</v>
      </c>
      <c r="PW275" s="354" t="n">
        <f aca="false">IF(PW$273="GIA 1",PW$268,IF(PW$273="GIA 2",PW$269,IF(PW$273="GIA 3",PW$270,IF(PW$273="GIA 4",PW$271,PW$272))))</f>
        <v>0</v>
      </c>
      <c r="PX275" s="354" t="n">
        <f aca="false">IF(PX$273="GIA 1",PX$268,IF(PX$273="GIA 2",PX$269,IF(PX$273="GIA 3",PX$270,IF(PX$273="GIA 4",PX$271,PX$272))))</f>
        <v>0</v>
      </c>
      <c r="PY275" s="354" t="n">
        <f aca="false">IF(PY$273="GIA 1",PY$268,IF(PY$273="GIA 2",PY$269,IF(PY$273="GIA 3",PY$270,IF(PY$273="GIA 4",PY$271,PY$272))))</f>
        <v>0</v>
      </c>
      <c r="PZ275" s="354" t="n">
        <f aca="false">IF(PZ$273="GIA 1",PZ$268,IF(PZ$273="GIA 2",PZ$269,IF(PZ$273="GIA 3",PZ$270,IF(PZ$273="GIA 4",PZ$271,PZ$272))))</f>
        <v>0</v>
      </c>
      <c r="QA275" s="354" t="n">
        <f aca="false">IF(QA$273="GIA 1",QA$268,IF(QA$273="GIA 2",QA$269,IF(QA$273="GIA 3",QA$270,IF(QA$273="GIA 4",QA$271,QA$272))))</f>
        <v>0</v>
      </c>
      <c r="QB275" s="354" t="n">
        <f aca="false">IF(QB$273="GIA 1",QB$268,IF(QB$273="GIA 2",QB$269,IF(QB$273="GIA 3",QB$270,IF(QB$273="GIA 4",QB$271,QB$272))))</f>
        <v>0</v>
      </c>
      <c r="QC275" s="354" t="n">
        <f aca="false">IF(QC$273="GIA 1",QC$268,IF(QC$273="GIA 2",QC$269,IF(QC$273="GIA 3",QC$270,IF(QC$273="GIA 4",QC$271,QC$272))))</f>
        <v>0</v>
      </c>
      <c r="QD275" s="354" t="n">
        <f aca="false">IF(QD$273="GIA 1",QD$268,IF(QD$273="GIA 2",QD$269,IF(QD$273="GIA 3",QD$270,IF(QD$273="GIA 4",QD$271,QD$272))))</f>
        <v>0</v>
      </c>
      <c r="QE275" s="354" t="n">
        <f aca="false">IF(QE$273="GIA 1",QE$268,IF(QE$273="GIA 2",QE$269,IF(QE$273="GIA 3",QE$270,IF(QE$273="GIA 4",QE$271,QE$272))))</f>
        <v>0</v>
      </c>
      <c r="QF275" s="354" t="n">
        <f aca="false">IF(QF$273="GIA 1",QF$268,IF(QF$273="GIA 2",QF$269,IF(QF$273="GIA 3",QF$270,IF(QF$273="GIA 4",QF$271,QF$272))))</f>
        <v>0</v>
      </c>
      <c r="QG275" s="354" t="n">
        <f aca="false">IF(QG$273="GIA 1",QG$268,IF(QG$273="GIA 2",QG$269,IF(QG$273="GIA 3",QG$270,IF(QG$273="GIA 4",QG$271,QG$272))))</f>
        <v>0</v>
      </c>
      <c r="QH275" s="354" t="n">
        <f aca="false">IF(QH$273="GIA 1",QH$268,IF(QH$273="GIA 2",QH$269,IF(QH$273="GIA 3",QH$270,IF(QH$273="GIA 4",QH$271,QH$272))))</f>
        <v>0</v>
      </c>
      <c r="QI275" s="354" t="n">
        <f aca="false">IF(QI$273="GIA 1",QI$268,IF(QI$273="GIA 2",QI$269,IF(QI$273="GIA 3",QI$270,IF(QI$273="GIA 4",QI$271,QI$272))))</f>
        <v>0</v>
      </c>
      <c r="QJ275" s="354" t="n">
        <f aca="false">IF(QJ$273="GIA 1",QJ$268,IF(QJ$273="GIA 2",QJ$269,IF(QJ$273="GIA 3",QJ$270,IF(QJ$273="GIA 4",QJ$271,QJ$272))))</f>
        <v>0</v>
      </c>
      <c r="QK275" s="354" t="n">
        <f aca="false">IF(QK$273="GIA 1",QK$268,IF(QK$273="GIA 2",QK$269,IF(QK$273="GIA 3",QK$270,IF(QK$273="GIA 4",QK$271,QK$272))))</f>
        <v>0</v>
      </c>
      <c r="QL275" s="354" t="n">
        <f aca="false">IF(QL$273="GIA 1",QL$268,IF(QL$273="GIA 2",QL$269,IF(QL$273="GIA 3",QL$270,IF(QL$273="GIA 4",QL$271,QL$272))))</f>
        <v>0</v>
      </c>
      <c r="QM275" s="354" t="n">
        <f aca="false">IF(QM$273="GIA 1",QM$268,IF(QM$273="GIA 2",QM$269,IF(QM$273="GIA 3",QM$270,IF(QM$273="GIA 4",QM$271,QM$272))))</f>
        <v>0</v>
      </c>
      <c r="QN275" s="354" t="n">
        <f aca="false">IF(QN$273="GIA 1",QN$268,IF(QN$273="GIA 2",QN$269,IF(QN$273="GIA 3",QN$270,IF(QN$273="GIA 4",QN$271,QN$272))))</f>
        <v>0</v>
      </c>
      <c r="QO275" s="354" t="n">
        <f aca="false">IF(QO$273="GIA 1",QO$268,IF(QO$273="GIA 2",QO$269,IF(QO$273="GIA 3",QO$270,IF(QO$273="GIA 4",QO$271,QO$272))))</f>
        <v>0</v>
      </c>
      <c r="QP275" s="354" t="n">
        <f aca="false">IF(QP$273="GIA 1",QP$268,IF(QP$273="GIA 2",QP$269,IF(QP$273="GIA 3",QP$270,IF(QP$273="GIA 4",QP$271,QP$272))))</f>
        <v>0</v>
      </c>
      <c r="QQ275" s="354" t="n">
        <f aca="false">IF(QQ$273="GIA 1",QQ$268,IF(QQ$273="GIA 2",QQ$269,IF(QQ$273="GIA 3",QQ$270,IF(QQ$273="GIA 4",QQ$271,QQ$272))))</f>
        <v>0</v>
      </c>
      <c r="QR275" s="354" t="n">
        <f aca="false">IF(QR$273="GIA 1",QR$268,IF(QR$273="GIA 2",QR$269,IF(QR$273="GIA 3",QR$270,IF(QR$273="GIA 4",QR$271,QR$272))))</f>
        <v>0</v>
      </c>
      <c r="QS275" s="354" t="n">
        <f aca="false">IF(QS$273="GIA 1",QS$268,IF(QS$273="GIA 2",QS$269,IF(QS$273="GIA 3",QS$270,IF(QS$273="GIA 4",QS$271,QS$272))))</f>
        <v>0</v>
      </c>
      <c r="QT275" s="354" t="n">
        <f aca="false">IF(QT$273="GIA 1",QT$268,IF(QT$273="GIA 2",QT$269,IF(QT$273="GIA 3",QT$270,IF(QT$273="GIA 4",QT$271,QT$272))))</f>
        <v>0</v>
      </c>
      <c r="QU275" s="354" t="n">
        <f aca="false">IF(QU$273="GIA 1",QU$268,IF(QU$273="GIA 2",QU$269,IF(QU$273="GIA 3",QU$270,IF(QU$273="GIA 4",QU$271,QU$272))))</f>
        <v>0</v>
      </c>
      <c r="QV275" s="354" t="n">
        <f aca="false">IF(QV$273="GIA 1",QV$268,IF(QV$273="GIA 2",QV$269,IF(QV$273="GIA 3",QV$270,IF(QV$273="GIA 4",QV$271,QV$272))))</f>
        <v>0</v>
      </c>
      <c r="QW275" s="354" t="n">
        <f aca="false">IF(QW$273="GIA 1",QW$268,IF(QW$273="GIA 2",QW$269,IF(QW$273="GIA 3",QW$270,IF(QW$273="GIA 4",QW$271,QW$272))))</f>
        <v>0</v>
      </c>
      <c r="QX275" s="354" t="n">
        <f aca="false">IF(QX$273="GIA 1",QX$268,IF(QX$273="GIA 2",QX$269,IF(QX$273="GIA 3",QX$270,IF(QX$273="GIA 4",QX$271,QX$272))))</f>
        <v>0</v>
      </c>
      <c r="QY275" s="354" t="n">
        <f aca="false">IF(QY$273="GIA 1",QY$268,IF(QY$273="GIA 2",QY$269,IF(QY$273="GIA 3",QY$270,IF(QY$273="GIA 4",QY$271,QY$272))))</f>
        <v>0</v>
      </c>
      <c r="QZ275" s="354" t="n">
        <f aca="false">IF(QZ$273="GIA 1",QZ$268,IF(QZ$273="GIA 2",QZ$269,IF(QZ$273="GIA 3",QZ$270,IF(QZ$273="GIA 4",QZ$271,QZ$272))))</f>
        <v>0</v>
      </c>
      <c r="RA275" s="354" t="n">
        <f aca="false">IF(RA$273="GIA 1",RA$268,IF(RA$273="GIA 2",RA$269,IF(RA$273="GIA 3",RA$270,IF(RA$273="GIA 4",RA$271,RA$272))))</f>
        <v>0</v>
      </c>
      <c r="RB275" s="354" t="n">
        <f aca="false">IF(RB$273="GIA 1",RB$268,IF(RB$273="GIA 2",RB$269,IF(RB$273="GIA 3",RB$270,IF(RB$273="GIA 4",RB$271,RB$272))))</f>
        <v>0</v>
      </c>
      <c r="RC275" s="354" t="n">
        <f aca="false">IF(RC$273="GIA 1",RC$268,IF(RC$273="GIA 2",RC$269,IF(RC$273="GIA 3",RC$270,IF(RC$273="GIA 4",RC$271,RC$272))))</f>
        <v>0</v>
      </c>
      <c r="RD275" s="354" t="n">
        <f aca="false">IF(RD$273="GIA 1",RD$268,IF(RD$273="GIA 2",RD$269,IF(RD$273="GIA 3",RD$270,IF(RD$273="GIA 4",RD$271,RD$272))))</f>
        <v>0</v>
      </c>
      <c r="RE275" s="354" t="n">
        <f aca="false">IF(RE$273="GIA 1",RE$268,IF(RE$273="GIA 2",RE$269,IF(RE$273="GIA 3",RE$270,IF(RE$273="GIA 4",RE$271,RE$272))))</f>
        <v>0</v>
      </c>
      <c r="RF275" s="354" t="n">
        <f aca="false">IF(RF$273="GIA 1",RF$268,IF(RF$273="GIA 2",RF$269,IF(RF$273="GIA 3",RF$270,IF(RF$273="GIA 4",RF$271,RF$272))))</f>
        <v>0</v>
      </c>
      <c r="RG275" s="354" t="n">
        <f aca="false">IF(RG$273="GIA 1",RG$268,IF(RG$273="GIA 2",RG$269,IF(RG$273="GIA 3",RG$270,IF(RG$273="GIA 4",RG$271,RG$272))))</f>
        <v>0</v>
      </c>
      <c r="RH275" s="354" t="n">
        <f aca="false">IF(RH$273="GIA 1",RH$268,IF(RH$273="GIA 2",RH$269,IF(RH$273="GIA 3",RH$270,IF(RH$273="GIA 4",RH$271,RH$272))))</f>
        <v>0</v>
      </c>
      <c r="RI275" s="354" t="n">
        <f aca="false">IF(RI$273="GIA 1",RI$268,IF(RI$273="GIA 2",RI$269,IF(RI$273="GIA 3",RI$270,IF(RI$273="GIA 4",RI$271,RI$272))))</f>
        <v>0</v>
      </c>
      <c r="RJ275" s="354" t="n">
        <f aca="false">IF(RJ$273="GIA 1",RJ$268,IF(RJ$273="GIA 2",RJ$269,IF(RJ$273="GIA 3",RJ$270,IF(RJ$273="GIA 4",RJ$271,RJ$272))))</f>
        <v>0</v>
      </c>
      <c r="RK275" s="354" t="n">
        <f aca="false">IF(RK$273="GIA 1",RK$268,IF(RK$273="GIA 2",RK$269,IF(RK$273="GIA 3",RK$270,IF(RK$273="GIA 4",RK$271,RK$272))))</f>
        <v>0</v>
      </c>
      <c r="RL275" s="354" t="n">
        <f aca="false">IF(RL$273="GIA 1",RL$268,IF(RL$273="GIA 2",RL$269,IF(RL$273="GIA 3",RL$270,IF(RL$273="GIA 4",RL$271,RL$272))))</f>
        <v>0</v>
      </c>
      <c r="RM275" s="354" t="n">
        <f aca="false">IF(RM$273="GIA 1",RM$268,IF(RM$273="GIA 2",RM$269,IF(RM$273="GIA 3",RM$270,IF(RM$273="GIA 4",RM$271,RM$272))))</f>
        <v>0</v>
      </c>
      <c r="RN275" s="354" t="n">
        <f aca="false">IF(RN$273="GIA 1",RN$268,IF(RN$273="GIA 2",RN$269,IF(RN$273="GIA 3",RN$270,IF(RN$273="GIA 4",RN$271,RN$272))))</f>
        <v>0</v>
      </c>
      <c r="RO275" s="354" t="n">
        <f aca="false">IF(RO$273="GIA 1",RO$268,IF(RO$273="GIA 2",RO$269,IF(RO$273="GIA 3",RO$270,IF(RO$273="GIA 4",RO$271,RO$272))))</f>
        <v>0</v>
      </c>
      <c r="RP275" s="354" t="n">
        <f aca="false">IF(RP$273="GIA 1",RP$268,IF(RP$273="GIA 2",RP$269,IF(RP$273="GIA 3",RP$270,IF(RP$273="GIA 4",RP$271,RP$272))))</f>
        <v>0</v>
      </c>
      <c r="RQ275" s="354" t="n">
        <f aca="false">IF(RQ$273="GIA 1",RQ$268,IF(RQ$273="GIA 2",RQ$269,IF(RQ$273="GIA 3",RQ$270,IF(RQ$273="GIA 4",RQ$271,RQ$272))))</f>
        <v>0</v>
      </c>
      <c r="RR275" s="354" t="n">
        <f aca="false">IF(RR$273="GIA 1",RR$268,IF(RR$273="GIA 2",RR$269,IF(RR$273="GIA 3",RR$270,IF(RR$273="GIA 4",RR$271,RR$272))))</f>
        <v>0</v>
      </c>
      <c r="RS275" s="354" t="n">
        <f aca="false">IF(RS$273="GIA 1",RS$268,IF(RS$273="GIA 2",RS$269,IF(RS$273="GIA 3",RS$270,IF(RS$273="GIA 4",RS$271,RS$272))))</f>
        <v>0</v>
      </c>
      <c r="RT275" s="354" t="n">
        <f aca="false">IF(RT$273="GIA 1",RT$268,IF(RT$273="GIA 2",RT$269,IF(RT$273="GIA 3",RT$270,IF(RT$273="GIA 4",RT$271,RT$272))))</f>
        <v>0</v>
      </c>
      <c r="RU275" s="354" t="n">
        <f aca="false">IF(RU$273="GIA 1",RU$268,IF(RU$273="GIA 2",RU$269,IF(RU$273="GIA 3",RU$270,IF(RU$273="GIA 4",RU$271,RU$272))))</f>
        <v>0</v>
      </c>
      <c r="RV275" s="354" t="n">
        <f aca="false">IF(RV$273="GIA 1",RV$268,IF(RV$273="GIA 2",RV$269,IF(RV$273="GIA 3",RV$270,IF(RV$273="GIA 4",RV$271,RV$272))))</f>
        <v>0</v>
      </c>
      <c r="RW275" s="354" t="n">
        <f aca="false">IF(RW$273="GIA 1",RW$268,IF(RW$273="GIA 2",RW$269,IF(RW$273="GIA 3",RW$270,IF(RW$273="GIA 4",RW$271,RW$272))))</f>
        <v>0</v>
      </c>
      <c r="RX275" s="354" t="n">
        <f aca="false">IF(RX$273="GIA 1",RX$268,IF(RX$273="GIA 2",RX$269,IF(RX$273="GIA 3",RX$270,IF(RX$273="GIA 4",RX$271,RX$272))))</f>
        <v>0</v>
      </c>
      <c r="RY275" s="354" t="n">
        <f aca="false">IF(RY$273="GIA 1",RY$268,IF(RY$273="GIA 2",RY$269,IF(RY$273="GIA 3",RY$270,IF(RY$273="GIA 4",RY$271,RY$272))))</f>
        <v>0</v>
      </c>
      <c r="RZ275" s="354" t="n">
        <f aca="false">IF(RZ$273="GIA 1",RZ$268,IF(RZ$273="GIA 2",RZ$269,IF(RZ$273="GIA 3",RZ$270,IF(RZ$273="GIA 4",RZ$271,RZ$272))))</f>
        <v>0</v>
      </c>
      <c r="SA275" s="354" t="n">
        <f aca="false">IF(SA$273="GIA 1",SA$268,IF(SA$273="GIA 2",SA$269,IF(SA$273="GIA 3",SA$270,IF(SA$273="GIA 4",SA$271,SA$272))))</f>
        <v>0</v>
      </c>
      <c r="SB275" s="354" t="n">
        <f aca="false">IF(SB$273="GIA 1",SB$268,IF(SB$273="GIA 2",SB$269,IF(SB$273="GIA 3",SB$270,IF(SB$273="GIA 4",SB$271,SB$272))))</f>
        <v>0</v>
      </c>
      <c r="SC275" s="354" t="n">
        <f aca="false">IF(SC$273="GIA 1",SC$268,IF(SC$273="GIA 2",SC$269,IF(SC$273="GIA 3",SC$270,IF(SC$273="GIA 4",SC$271,SC$272))))</f>
        <v>0</v>
      </c>
      <c r="SD275" s="354" t="n">
        <f aca="false">IF(SD$273="GIA 1",SD$268,IF(SD$273="GIA 2",SD$269,IF(SD$273="GIA 3",SD$270,IF(SD$273="GIA 4",SD$271,SD$272))))</f>
        <v>0</v>
      </c>
      <c r="SE275" s="354" t="n">
        <f aca="false">IF(SE$273="GIA 1",SE$268,IF(SE$273="GIA 2",SE$269,IF(SE$273="GIA 3",SE$270,IF(SE$273="GIA 4",SE$271,SE$272))))</f>
        <v>0</v>
      </c>
      <c r="SF275" s="354" t="n">
        <f aca="false">IF(SF$273="GIA 1",SF$268,IF(SF$273="GIA 2",SF$269,IF(SF$273="GIA 3",SF$270,IF(SF$273="GIA 4",SF$271,SF$272))))</f>
        <v>0</v>
      </c>
      <c r="SG275" s="354" t="n">
        <f aca="false">IF(SG$273="GIA 1",SG$268,IF(SG$273="GIA 2",SG$269,IF(SG$273="GIA 3",SG$270,IF(SG$273="GIA 4",SG$271,SG$272))))</f>
        <v>0</v>
      </c>
      <c r="SH275" s="354" t="n">
        <f aca="false">IF(SH$273="GIA 1",SH$268,IF(SH$273="GIA 2",SH$269,IF(SH$273="GIA 3",SH$270,IF(SH$273="GIA 4",SH$271,SH$272))))</f>
        <v>0</v>
      </c>
      <c r="SI275" s="354" t="n">
        <f aca="false">IF(SI$273="GIA 1",SI$268,IF(SI$273="GIA 2",SI$269,IF(SI$273="GIA 3",SI$270,IF(SI$273="GIA 4",SI$271,SI$272))))</f>
        <v>0</v>
      </c>
      <c r="SJ275" s="354" t="n">
        <f aca="false">IF(SJ$273="GIA 1",SJ$268,IF(SJ$273="GIA 2",SJ$269,IF(SJ$273="GIA 3",SJ$270,IF(SJ$273="GIA 4",SJ$271,SJ$272))))</f>
        <v>0</v>
      </c>
      <c r="SK275" s="354" t="n">
        <f aca="false">IF(SK$273="GIA 1",SK$268,IF(SK$273="GIA 2",SK$269,IF(SK$273="GIA 3",SK$270,IF(SK$273="GIA 4",SK$271,SK$272))))</f>
        <v>0</v>
      </c>
      <c r="SL275" s="354" t="n">
        <f aca="false">IF(SL$273="GIA 1",SL$268,IF(SL$273="GIA 2",SL$269,IF(SL$273="GIA 3",SL$270,IF(SL$273="GIA 4",SL$271,SL$272))))</f>
        <v>0</v>
      </c>
      <c r="SM275" s="354" t="n">
        <f aca="false">IF(SM$273="GIA 1",SM$268,IF(SM$273="GIA 2",SM$269,IF(SM$273="GIA 3",SM$270,IF(SM$273="GIA 4",SM$271,SM$272))))</f>
        <v>0</v>
      </c>
      <c r="SN275" s="354" t="n">
        <f aca="false">IF(SN$273="GIA 1",SN$268,IF(SN$273="GIA 2",SN$269,IF(SN$273="GIA 3",SN$270,IF(SN$273="GIA 4",SN$271,SN$272))))</f>
        <v>0</v>
      </c>
      <c r="SO275" s="354" t="n">
        <f aca="false">IF(SO$273="GIA 1",SO$268,IF(SO$273="GIA 2",SO$269,IF(SO$273="GIA 3",SO$270,IF(SO$273="GIA 4",SO$271,SO$272))))</f>
        <v>0</v>
      </c>
      <c r="SP275" s="354" t="n">
        <f aca="false">IF(SP$273="GIA 1",SP$268,IF(SP$273="GIA 2",SP$269,IF(SP$273="GIA 3",SP$270,IF(SP$273="GIA 4",SP$271,SP$272))))</f>
        <v>0</v>
      </c>
      <c r="SQ275" s="354" t="n">
        <f aca="false">IF(SQ$273="GIA 1",SQ$268,IF(SQ$273="GIA 2",SQ$269,IF(SQ$273="GIA 3",SQ$270,IF(SQ$273="GIA 4",SQ$271,SQ$272))))</f>
        <v>0</v>
      </c>
      <c r="SR275" s="354" t="n">
        <f aca="false">IF(SR$273="GIA 1",SR$268,IF(SR$273="GIA 2",SR$269,IF(SR$273="GIA 3",SR$270,IF(SR$273="GIA 4",SR$271,SR$272))))</f>
        <v>0</v>
      </c>
      <c r="SS275" s="354" t="n">
        <f aca="false">IF(SS$273="GIA 1",SS$268,IF(SS$273="GIA 2",SS$269,IF(SS$273="GIA 3",SS$270,IF(SS$273="GIA 4",SS$271,SS$272))))</f>
        <v>0</v>
      </c>
      <c r="ST275" s="354" t="n">
        <f aca="false">IF(ST$273="GIA 1",ST$268,IF(ST$273="GIA 2",ST$269,IF(ST$273="GIA 3",ST$270,IF(ST$273="GIA 4",ST$271,ST$272))))</f>
        <v>0</v>
      </c>
      <c r="SU275" s="354" t="n">
        <f aca="false">IF(SU$273="GIA 1",SU$268,IF(SU$273="GIA 2",SU$269,IF(SU$273="GIA 3",SU$270,IF(SU$273="GIA 4",SU$271,SU$272))))</f>
        <v>0</v>
      </c>
      <c r="SV275" s="354" t="n">
        <f aca="false">IF(SV$273="GIA 1",SV$268,IF(SV$273="GIA 2",SV$269,IF(SV$273="GIA 3",SV$270,IF(SV$273="GIA 4",SV$271,SV$272))))</f>
        <v>0</v>
      </c>
      <c r="SW275" s="354" t="n">
        <f aca="false">IF(SW$273="GIA 1",SW$268,IF(SW$273="GIA 2",SW$269,IF(SW$273="GIA 3",SW$270,IF(SW$273="GIA 4",SW$271,SW$272))))</f>
        <v>0</v>
      </c>
      <c r="SX275" s="354" t="n">
        <f aca="false">IF(SX$273="GIA 1",SX$268,IF(SX$273="GIA 2",SX$269,IF(SX$273="GIA 3",SX$270,IF(SX$273="GIA 4",SX$271,SX$272))))</f>
        <v>0</v>
      </c>
      <c r="SY275" s="354" t="n">
        <f aca="false">IF(SY$273="GIA 1",SY$268,IF(SY$273="GIA 2",SY$269,IF(SY$273="GIA 3",SY$270,IF(SY$273="GIA 4",SY$271,SY$272))))</f>
        <v>0</v>
      </c>
      <c r="SZ275" s="354" t="n">
        <f aca="false">IF(SZ$273="GIA 1",SZ$268,IF(SZ$273="GIA 2",SZ$269,IF(SZ$273="GIA 3",SZ$270,IF(SZ$273="GIA 4",SZ$271,SZ$272))))</f>
        <v>0</v>
      </c>
      <c r="TA275" s="354" t="n">
        <f aca="false">IF(TA$273="GIA 1",TA$268,IF(TA$273="GIA 2",TA$269,IF(TA$273="GIA 3",TA$270,IF(TA$273="GIA 4",TA$271,TA$272))))</f>
        <v>0</v>
      </c>
      <c r="TB275" s="354" t="n">
        <f aca="false">IF(TB$273="GIA 1",TB$268,IF(TB$273="GIA 2",TB$269,IF(TB$273="GIA 3",TB$270,IF(TB$273="GIA 4",TB$271,TB$272))))</f>
        <v>0</v>
      </c>
      <c r="TC275" s="354" t="n">
        <f aca="false">IF(TC$273="GIA 1",TC$268,IF(TC$273="GIA 2",TC$269,IF(TC$273="GIA 3",TC$270,IF(TC$273="GIA 4",TC$271,TC$272))))</f>
        <v>0</v>
      </c>
      <c r="TD275" s="354" t="n">
        <f aca="false">IF(TD$273="GIA 1",TD$268,IF(TD$273="GIA 2",TD$269,IF(TD$273="GIA 3",TD$270,IF(TD$273="GIA 4",TD$271,TD$272))))</f>
        <v>0</v>
      </c>
      <c r="TE275" s="354" t="n">
        <f aca="false">IF(TE$273="GIA 1",TE$268,IF(TE$273="GIA 2",TE$269,IF(TE$273="GIA 3",TE$270,IF(TE$273="GIA 4",TE$271,TE$272))))</f>
        <v>0</v>
      </c>
      <c r="TF275" s="354" t="n">
        <f aca="false">IF(TF$273="GIA 1",TF$268,IF(TF$273="GIA 2",TF$269,IF(TF$273="GIA 3",TF$270,IF(TF$273="GIA 4",TF$271,TF$272))))</f>
        <v>0</v>
      </c>
      <c r="TG275" s="354" t="n">
        <f aca="false">IF(TG$273="GIA 1",TG$268,IF(TG$273="GIA 2",TG$269,IF(TG$273="GIA 3",TG$270,IF(TG$273="GIA 4",TG$271,TG$272))))</f>
        <v>0</v>
      </c>
      <c r="TH275" s="354" t="n">
        <f aca="false">IF(TH$273="GIA 1",TH$268,IF(TH$273="GIA 2",TH$269,IF(TH$273="GIA 3",TH$270,IF(TH$273="GIA 4",TH$271,TH$272))))</f>
        <v>0</v>
      </c>
      <c r="TI275" s="354" t="n">
        <f aca="false">IF(TI$273="GIA 1",TI$268,IF(TI$273="GIA 2",TI$269,IF(TI$273="GIA 3",TI$270,IF(TI$273="GIA 4",TI$271,TI$272))))</f>
        <v>0</v>
      </c>
      <c r="TJ275" s="354" t="n">
        <f aca="false">IF(TJ$273="GIA 1",TJ$268,IF(TJ$273="GIA 2",TJ$269,IF(TJ$273="GIA 3",TJ$270,IF(TJ$273="GIA 4",TJ$271,TJ$272))))</f>
        <v>0</v>
      </c>
      <c r="TK275" s="354" t="n">
        <f aca="false">IF(TK$273="GIA 1",TK$268,IF(TK$273="GIA 2",TK$269,IF(TK$273="GIA 3",TK$270,IF(TK$273="GIA 4",TK$271,TK$272))))</f>
        <v>0</v>
      </c>
      <c r="TL275" s="354" t="n">
        <f aca="false">IF(TL$273="GIA 1",TL$268,IF(TL$273="GIA 2",TL$269,IF(TL$273="GIA 3",TL$270,IF(TL$273="GIA 4",TL$271,TL$272))))</f>
        <v>0</v>
      </c>
      <c r="TM275" s="354" t="n">
        <f aca="false">IF(TM$273="GIA 1",TM$268,IF(TM$273="GIA 2",TM$269,IF(TM$273="GIA 3",TM$270,IF(TM$273="GIA 4",TM$271,TM$272))))</f>
        <v>0</v>
      </c>
      <c r="TN275" s="354" t="n">
        <f aca="false">IF(TN$273="GIA 1",TN$268,IF(TN$273="GIA 2",TN$269,IF(TN$273="GIA 3",TN$270,IF(TN$273="GIA 4",TN$271,TN$272))))</f>
        <v>0</v>
      </c>
      <c r="TO275" s="354" t="n">
        <f aca="false">IF(TO$273="GIA 1",TO$268,IF(TO$273="GIA 2",TO$269,IF(TO$273="GIA 3",TO$270,IF(TO$273="GIA 4",TO$271,TO$272))))</f>
        <v>0</v>
      </c>
      <c r="TP275" s="354" t="n">
        <f aca="false">IF(TP$273="GIA 1",TP$268,IF(TP$273="GIA 2",TP$269,IF(TP$273="GIA 3",TP$270,IF(TP$273="GIA 4",TP$271,TP$272))))</f>
        <v>0</v>
      </c>
      <c r="TQ275" s="354" t="n">
        <f aca="false">IF(TQ$273="GIA 1",TQ$268,IF(TQ$273="GIA 2",TQ$269,IF(TQ$273="GIA 3",TQ$270,IF(TQ$273="GIA 4",TQ$271,TQ$272))))</f>
        <v>0</v>
      </c>
      <c r="TR275" s="354" t="n">
        <f aca="false">IF(TR$273="GIA 1",TR$268,IF(TR$273="GIA 2",TR$269,IF(TR$273="GIA 3",TR$270,IF(TR$273="GIA 4",TR$271,TR$272))))</f>
        <v>0</v>
      </c>
      <c r="TS275" s="354" t="n">
        <f aca="false">IF(TS$273="GIA 1",TS$268,IF(TS$273="GIA 2",TS$269,IF(TS$273="GIA 3",TS$270,IF(TS$273="GIA 4",TS$271,TS$272))))</f>
        <v>0</v>
      </c>
      <c r="TT275" s="354" t="n">
        <f aca="false">IF(TT$273="GIA 1",TT$268,IF(TT$273="GIA 2",TT$269,IF(TT$273="GIA 3",TT$270,IF(TT$273="GIA 4",TT$271,TT$272))))</f>
        <v>0</v>
      </c>
      <c r="TU275" s="354" t="n">
        <f aca="false">IF(TU$273="GIA 1",TU$268,IF(TU$273="GIA 2",TU$269,IF(TU$273="GIA 3",TU$270,IF(TU$273="GIA 4",TU$271,TU$272))))</f>
        <v>0</v>
      </c>
      <c r="TV275" s="354" t="n">
        <f aca="false">IF(TV$273="GIA 1",TV$268,IF(TV$273="GIA 2",TV$269,IF(TV$273="GIA 3",TV$270,IF(TV$273="GIA 4",TV$271,TV$272))))</f>
        <v>0</v>
      </c>
      <c r="TW275" s="354" t="n">
        <f aca="false">IF(TW$273="GIA 1",TW$268,IF(TW$273="GIA 2",TW$269,IF(TW$273="GIA 3",TW$270,IF(TW$273="GIA 4",TW$271,TW$272))))</f>
        <v>0</v>
      </c>
      <c r="TX275" s="354" t="n">
        <f aca="false">IF(TX$273="GIA 1",TX$268,IF(TX$273="GIA 2",TX$269,IF(TX$273="GIA 3",TX$270,IF(TX$273="GIA 4",TX$271,TX$272))))</f>
        <v>0</v>
      </c>
      <c r="TY275" s="354" t="n">
        <f aca="false">IF(TY$273="GIA 1",TY$268,IF(TY$273="GIA 2",TY$269,IF(TY$273="GIA 3",TY$270,IF(TY$273="GIA 4",TY$271,TY$272))))</f>
        <v>0</v>
      </c>
      <c r="TZ275" s="354" t="n">
        <f aca="false">IF(TZ$273="GIA 1",TZ$268,IF(TZ$273="GIA 2",TZ$269,IF(TZ$273="GIA 3",TZ$270,IF(TZ$273="GIA 4",TZ$271,TZ$272))))</f>
        <v>0</v>
      </c>
      <c r="UA275" s="354" t="n">
        <f aca="false">IF(UA$273="GIA 1",UA$268,IF(UA$273="GIA 2",UA$269,IF(UA$273="GIA 3",UA$270,IF(UA$273="GIA 4",UA$271,UA$272))))</f>
        <v>0</v>
      </c>
      <c r="UB275" s="354" t="n">
        <f aca="false">IF(UB$273="GIA 1",UB$268,IF(UB$273="GIA 2",UB$269,IF(UB$273="GIA 3",UB$270,IF(UB$273="GIA 4",UB$271,UB$272))))</f>
        <v>0</v>
      </c>
      <c r="UC275" s="354" t="n">
        <f aca="false">IF(UC$273="GIA 1",UC$268,IF(UC$273="GIA 2",UC$269,IF(UC$273="GIA 3",UC$270,IF(UC$273="GIA 4",UC$271,UC$272))))</f>
        <v>0</v>
      </c>
      <c r="UD275" s="354" t="n">
        <f aca="false">IF(UD$273="GIA 1",UD$268,IF(UD$273="GIA 2",UD$269,IF(UD$273="GIA 3",UD$270,IF(UD$273="GIA 4",UD$271,UD$272))))</f>
        <v>0</v>
      </c>
      <c r="UE275" s="354" t="n">
        <f aca="false">IF(UE$273="GIA 1",UE$268,IF(UE$273="GIA 2",UE$269,IF(UE$273="GIA 3",UE$270,IF(UE$273="GIA 4",UE$271,UE$272))))</f>
        <v>0</v>
      </c>
      <c r="UF275" s="354" t="n">
        <f aca="false">IF(UF$273="GIA 1",UF$268,IF(UF$273="GIA 2",UF$269,IF(UF$273="GIA 3",UF$270,IF(UF$273="GIA 4",UF$271,UF$272))))</f>
        <v>0</v>
      </c>
      <c r="UG275" s="354" t="n">
        <f aca="false">IF(UG$273="GIA 1",UG$268,IF(UG$273="GIA 2",UG$269,IF(UG$273="GIA 3",UG$270,IF(UG$273="GIA 4",UG$271,UG$272))))</f>
        <v>0</v>
      </c>
      <c r="UH275" s="354" t="n">
        <f aca="false">IF(UH$273="GIA 1",UH$268,IF(UH$273="GIA 2",UH$269,IF(UH$273="GIA 3",UH$270,IF(UH$273="GIA 4",UH$271,UH$272))))</f>
        <v>0</v>
      </c>
      <c r="UI275" s="354" t="n">
        <f aca="false">IF(UI$273="GIA 1",UI$268,IF(UI$273="GIA 2",UI$269,IF(UI$273="GIA 3",UI$270,IF(UI$273="GIA 4",UI$271,UI$272))))</f>
        <v>0</v>
      </c>
      <c r="UJ275" s="354" t="n">
        <f aca="false">IF(UJ$273="GIA 1",UJ$268,IF(UJ$273="GIA 2",UJ$269,IF(UJ$273="GIA 3",UJ$270,IF(UJ$273="GIA 4",UJ$271,UJ$272))))</f>
        <v>0</v>
      </c>
      <c r="UK275" s="354" t="n">
        <f aca="false">IF(UK$273="GIA 1",UK$268,IF(UK$273="GIA 2",UK$269,IF(UK$273="GIA 3",UK$270,IF(UK$273="GIA 4",UK$271,UK$272))))</f>
        <v>0</v>
      </c>
      <c r="UL275" s="354" t="n">
        <f aca="false">IF(UL$273="GIA 1",UL$268,IF(UL$273="GIA 2",UL$269,IF(UL$273="GIA 3",UL$270,IF(UL$273="GIA 4",UL$271,UL$272))))</f>
        <v>0</v>
      </c>
      <c r="UM275" s="354" t="n">
        <f aca="false">IF(UM$273="GIA 1",UM$268,IF(UM$273="GIA 2",UM$269,IF(UM$273="GIA 3",UM$270,IF(UM$273="GIA 4",UM$271,UM$272))))</f>
        <v>0</v>
      </c>
      <c r="UN275" s="354" t="n">
        <f aca="false">IF(UN$273="GIA 1",UN$268,IF(UN$273="GIA 2",UN$269,IF(UN$273="GIA 3",UN$270,IF(UN$273="GIA 4",UN$271,UN$272))))</f>
        <v>0</v>
      </c>
      <c r="UO275" s="354" t="n">
        <f aca="false">IF(UO$273="GIA 1",UO$268,IF(UO$273="GIA 2",UO$269,IF(UO$273="GIA 3",UO$270,IF(UO$273="GIA 4",UO$271,UO$272))))</f>
        <v>0</v>
      </c>
      <c r="UP275" s="354" t="n">
        <f aca="false">IF(UP$273="GIA 1",UP$268,IF(UP$273="GIA 2",UP$269,IF(UP$273="GIA 3",UP$270,IF(UP$273="GIA 4",UP$271,UP$272))))</f>
        <v>0</v>
      </c>
      <c r="UQ275" s="354" t="n">
        <f aca="false">IF(UQ$273="GIA 1",UQ$268,IF(UQ$273="GIA 2",UQ$269,IF(UQ$273="GIA 3",UQ$270,IF(UQ$273="GIA 4",UQ$271,UQ$272))))</f>
        <v>0</v>
      </c>
      <c r="UR275" s="354" t="n">
        <f aca="false">IF(UR$273="GIA 1",UR$268,IF(UR$273="GIA 2",UR$269,IF(UR$273="GIA 3",UR$270,IF(UR$273="GIA 4",UR$271,UR$272))))</f>
        <v>0</v>
      </c>
      <c r="US275" s="354" t="n">
        <f aca="false">IF(US$273="GIA 1",US$268,IF(US$273="GIA 2",US$269,IF(US$273="GIA 3",US$270,IF(US$273="GIA 4",US$271,US$272))))</f>
        <v>0</v>
      </c>
      <c r="UT275" s="354" t="n">
        <f aca="false">IF(UT$273="GIA 1",UT$268,IF(UT$273="GIA 2",UT$269,IF(UT$273="GIA 3",UT$270,IF(UT$273="GIA 4",UT$271,UT$272))))</f>
        <v>0</v>
      </c>
      <c r="UU275" s="354" t="n">
        <f aca="false">IF(UU$273="GIA 1",UU$268,IF(UU$273="GIA 2",UU$269,IF(UU$273="GIA 3",UU$270,IF(UU$273="GIA 4",UU$271,UU$272))))</f>
        <v>0</v>
      </c>
      <c r="UV275" s="354" t="n">
        <f aca="false">IF(UV$273="GIA 1",UV$268,IF(UV$273="GIA 2",UV$269,IF(UV$273="GIA 3",UV$270,IF(UV$273="GIA 4",UV$271,UV$272))))</f>
        <v>0</v>
      </c>
      <c r="UW275" s="354" t="n">
        <f aca="false">IF(UW$273="GIA 1",UW$268,IF(UW$273="GIA 2",UW$269,IF(UW$273="GIA 3",UW$270,IF(UW$273="GIA 4",UW$271,UW$272))))</f>
        <v>0</v>
      </c>
      <c r="UX275" s="354" t="n">
        <f aca="false">IF(UX$273="GIA 1",UX$268,IF(UX$273="GIA 2",UX$269,IF(UX$273="GIA 3",UX$270,IF(UX$273="GIA 4",UX$271,UX$272))))</f>
        <v>0</v>
      </c>
      <c r="UY275" s="354" t="n">
        <f aca="false">IF(UY$273="GIA 1",UY$268,IF(UY$273="GIA 2",UY$269,IF(UY$273="GIA 3",UY$270,IF(UY$273="GIA 4",UY$271,UY$272))))</f>
        <v>0</v>
      </c>
      <c r="UZ275" s="354" t="n">
        <f aca="false">IF(UZ$273="GIA 1",UZ$268,IF(UZ$273="GIA 2",UZ$269,IF(UZ$273="GIA 3",UZ$270,IF(UZ$273="GIA 4",UZ$271,UZ$272))))</f>
        <v>0</v>
      </c>
      <c r="VA275" s="354" t="n">
        <f aca="false">IF(VA$273="GIA 1",VA$268,IF(VA$273="GIA 2",VA$269,IF(VA$273="GIA 3",VA$270,IF(VA$273="GIA 4",VA$271,VA$272))))</f>
        <v>0</v>
      </c>
      <c r="VB275" s="354" t="n">
        <f aca="false">IF(VB$273="GIA 1",VB$268,IF(VB$273="GIA 2",VB$269,IF(VB$273="GIA 3",VB$270,IF(VB$273="GIA 4",VB$271,VB$272))))</f>
        <v>0</v>
      </c>
      <c r="VC275" s="354" t="n">
        <f aca="false">IF(VC$273="GIA 1",VC$268,IF(VC$273="GIA 2",VC$269,IF(VC$273="GIA 3",VC$270,IF(VC$273="GIA 4",VC$271,VC$272))))</f>
        <v>0</v>
      </c>
      <c r="VD275" s="354" t="n">
        <f aca="false">IF(VD$273="GIA 1",VD$268,IF(VD$273="GIA 2",VD$269,IF(VD$273="GIA 3",VD$270,IF(VD$273="GIA 4",VD$271,VD$272))))</f>
        <v>0</v>
      </c>
      <c r="VE275" s="354" t="n">
        <f aca="false">IF(VE$273="GIA 1",VE$268,IF(VE$273="GIA 2",VE$269,IF(VE$273="GIA 3",VE$270,IF(VE$273="GIA 4",VE$271,VE$272))))</f>
        <v>0</v>
      </c>
      <c r="VF275" s="354" t="n">
        <f aca="false">IF(VF$273="GIA 1",VF$268,IF(VF$273="GIA 2",VF$269,IF(VF$273="GIA 3",VF$270,IF(VF$273="GIA 4",VF$271,VF$272))))</f>
        <v>0</v>
      </c>
      <c r="VG275" s="354" t="n">
        <f aca="false">IF(VG$273="GIA 1",VG$268,IF(VG$273="GIA 2",VG$269,IF(VG$273="GIA 3",VG$270,IF(VG$273="GIA 4",VG$271,VG$272))))</f>
        <v>0</v>
      </c>
      <c r="VH275" s="354" t="n">
        <f aca="false">IF(VH$273="GIA 1",VH$268,IF(VH$273="GIA 2",VH$269,IF(VH$273="GIA 3",VH$270,IF(VH$273="GIA 4",VH$271,VH$272))))</f>
        <v>0</v>
      </c>
      <c r="VI275" s="354" t="n">
        <f aca="false">IF(VI$273="GIA 1",VI$268,IF(VI$273="GIA 2",VI$269,IF(VI$273="GIA 3",VI$270,IF(VI$273="GIA 4",VI$271,VI$272))))</f>
        <v>0</v>
      </c>
      <c r="VJ275" s="354" t="n">
        <f aca="false">IF(VJ$273="GIA 1",VJ$268,IF(VJ$273="GIA 2",VJ$269,IF(VJ$273="GIA 3",VJ$270,IF(VJ$273="GIA 4",VJ$271,VJ$272))))</f>
        <v>0</v>
      </c>
      <c r="VK275" s="354" t="n">
        <f aca="false">IF(VK$273="GIA 1",VK$268,IF(VK$273="GIA 2",VK$269,IF(VK$273="GIA 3",VK$270,IF(VK$273="GIA 4",VK$271,VK$272))))</f>
        <v>0</v>
      </c>
      <c r="VL275" s="354" t="n">
        <f aca="false">IF(VL$273="GIA 1",VL$268,IF(VL$273="GIA 2",VL$269,IF(VL$273="GIA 3",VL$270,IF(VL$273="GIA 4",VL$271,VL$272))))</f>
        <v>0</v>
      </c>
      <c r="VM275" s="354" t="n">
        <f aca="false">IF(VM$273="GIA 1",VM$268,IF(VM$273="GIA 2",VM$269,IF(VM$273="GIA 3",VM$270,IF(VM$273="GIA 4",VM$271,VM$272))))</f>
        <v>0</v>
      </c>
      <c r="VN275" s="354" t="n">
        <f aca="false">IF(VN$273="GIA 1",VN$268,IF(VN$273="GIA 2",VN$269,IF(VN$273="GIA 3",VN$270,IF(VN$273="GIA 4",VN$271,VN$272))))</f>
        <v>0</v>
      </c>
      <c r="VO275" s="354" t="n">
        <f aca="false">IF(VO$273="GIA 1",VO$268,IF(VO$273="GIA 2",VO$269,IF(VO$273="GIA 3",VO$270,IF(VO$273="GIA 4",VO$271,VO$272))))</f>
        <v>0</v>
      </c>
      <c r="VP275" s="354" t="n">
        <f aca="false">IF(VP$273="GIA 1",VP$268,IF(VP$273="GIA 2",VP$269,IF(VP$273="GIA 3",VP$270,IF(VP$273="GIA 4",VP$271,VP$272))))</f>
        <v>0</v>
      </c>
      <c r="VQ275" s="354" t="n">
        <f aca="false">IF(VQ$273="GIA 1",VQ$268,IF(VQ$273="GIA 2",VQ$269,IF(VQ$273="GIA 3",VQ$270,IF(VQ$273="GIA 4",VQ$271,VQ$272))))</f>
        <v>0</v>
      </c>
      <c r="VR275" s="354" t="n">
        <f aca="false">IF(VR$273="GIA 1",VR$268,IF(VR$273="GIA 2",VR$269,IF(VR$273="GIA 3",VR$270,IF(VR$273="GIA 4",VR$271,VR$272))))</f>
        <v>0</v>
      </c>
      <c r="VS275" s="354" t="n">
        <f aca="false">IF(VS$273="GIA 1",VS$268,IF(VS$273="GIA 2",VS$269,IF(VS$273="GIA 3",VS$270,IF(VS$273="GIA 4",VS$271,VS$272))))</f>
        <v>0</v>
      </c>
      <c r="VT275" s="354" t="n">
        <f aca="false">IF(VT$273="GIA 1",VT$268,IF(VT$273="GIA 2",VT$269,IF(VT$273="GIA 3",VT$270,IF(VT$273="GIA 4",VT$271,VT$272))))</f>
        <v>0</v>
      </c>
      <c r="VU275" s="354" t="n">
        <f aca="false">IF(VU$273="GIA 1",VU$268,IF(VU$273="GIA 2",VU$269,IF(VU$273="GIA 3",VU$270,IF(VU$273="GIA 4",VU$271,VU$272))))</f>
        <v>0</v>
      </c>
      <c r="VV275" s="354" t="n">
        <f aca="false">IF(VV$273="GIA 1",VV$268,IF(VV$273="GIA 2",VV$269,IF(VV$273="GIA 3",VV$270,IF(VV$273="GIA 4",VV$271,VV$272))))</f>
        <v>0</v>
      </c>
      <c r="VW275" s="354" t="n">
        <f aca="false">IF(VW$273="GIA 1",VW$268,IF(VW$273="GIA 2",VW$269,IF(VW$273="GIA 3",VW$270,IF(VW$273="GIA 4",VW$271,VW$272))))</f>
        <v>0</v>
      </c>
      <c r="VX275" s="354" t="n">
        <f aca="false">IF(VX$273="GIA 1",VX$268,IF(VX$273="GIA 2",VX$269,IF(VX$273="GIA 3",VX$270,IF(VX$273="GIA 4",VX$271,VX$272))))</f>
        <v>0</v>
      </c>
      <c r="VY275" s="354" t="n">
        <f aca="false">IF(VY$273="GIA 1",VY$268,IF(VY$273="GIA 2",VY$269,IF(VY$273="GIA 3",VY$270,IF(VY$273="GIA 4",VY$271,VY$272))))</f>
        <v>0</v>
      </c>
      <c r="VZ275" s="354" t="n">
        <f aca="false">IF(VZ$273="GIA 1",VZ$268,IF(VZ$273="GIA 2",VZ$269,IF(VZ$273="GIA 3",VZ$270,IF(VZ$273="GIA 4",VZ$271,VZ$272))))</f>
        <v>0</v>
      </c>
      <c r="WA275" s="354" t="n">
        <f aca="false">IF(WA$273="GIA 1",WA$268,IF(WA$273="GIA 2",WA$269,IF(WA$273="GIA 3",WA$270,IF(WA$273="GIA 4",WA$271,WA$272))))</f>
        <v>0</v>
      </c>
      <c r="WB275" s="354" t="n">
        <f aca="false">IF(WB$273="GIA 1",WB$268,IF(WB$273="GIA 2",WB$269,IF(WB$273="GIA 3",WB$270,IF(WB$273="GIA 4",WB$271,WB$272))))</f>
        <v>0</v>
      </c>
      <c r="WC275" s="354" t="n">
        <f aca="false">IF(WC$273="GIA 1",WC$268,IF(WC$273="GIA 2",WC$269,IF(WC$273="GIA 3",WC$270,IF(WC$273="GIA 4",WC$271,WC$272))))</f>
        <v>0</v>
      </c>
      <c r="WD275" s="354" t="n">
        <f aca="false">IF(WD$273="GIA 1",WD$268,IF(WD$273="GIA 2",WD$269,IF(WD$273="GIA 3",WD$270,IF(WD$273="GIA 4",WD$271,WD$272))))</f>
        <v>0</v>
      </c>
      <c r="WE275" s="354" t="n">
        <f aca="false">IF(WE$273="GIA 1",WE$268,IF(WE$273="GIA 2",WE$269,IF(WE$273="GIA 3",WE$270,IF(WE$273="GIA 4",WE$271,WE$272))))</f>
        <v>0</v>
      </c>
      <c r="WF275" s="354" t="n">
        <f aca="false">IF(WF$273="GIA 1",WF$268,IF(WF$273="GIA 2",WF$269,IF(WF$273="GIA 3",WF$270,IF(WF$273="GIA 4",WF$271,WF$272))))</f>
        <v>0</v>
      </c>
      <c r="WG275" s="354" t="n">
        <f aca="false">IF(WG$273="GIA 1",WG$268,IF(WG$273="GIA 2",WG$269,IF(WG$273="GIA 3",WG$270,IF(WG$273="GIA 4",WG$271,WG$272))))</f>
        <v>0</v>
      </c>
      <c r="WH275" s="354" t="n">
        <f aca="false">IF(WH$273="GIA 1",WH$268,IF(WH$273="GIA 2",WH$269,IF(WH$273="GIA 3",WH$270,IF(WH$273="GIA 4",WH$271,WH$272))))</f>
        <v>0</v>
      </c>
      <c r="WI275" s="354" t="n">
        <f aca="false">IF(WI$273="GIA 1",WI$268,IF(WI$273="GIA 2",WI$269,IF(WI$273="GIA 3",WI$270,IF(WI$273="GIA 4",WI$271,WI$272))))</f>
        <v>0</v>
      </c>
      <c r="WJ275" s="354" t="n">
        <f aca="false">IF(WJ$273="GIA 1",WJ$268,IF(WJ$273="GIA 2",WJ$269,IF(WJ$273="GIA 3",WJ$270,IF(WJ$273="GIA 4",WJ$271,WJ$272))))</f>
        <v>0</v>
      </c>
      <c r="WK275" s="354" t="n">
        <f aca="false">IF(WK$273="GIA 1",WK$268,IF(WK$273="GIA 2",WK$269,IF(WK$273="GIA 3",WK$270,IF(WK$273="GIA 4",WK$271,WK$272))))</f>
        <v>0</v>
      </c>
      <c r="WL275" s="354" t="n">
        <f aca="false">IF(WL$273="GIA 1",WL$268,IF(WL$273="GIA 2",WL$269,IF(WL$273="GIA 3",WL$270,IF(WL$273="GIA 4",WL$271,WL$272))))</f>
        <v>0</v>
      </c>
      <c r="WM275" s="354" t="n">
        <f aca="false">IF(WM$273="GIA 1",WM$268,IF(WM$273="GIA 2",WM$269,IF(WM$273="GIA 3",WM$270,IF(WM$273="GIA 4",WM$271,WM$272))))</f>
        <v>0</v>
      </c>
      <c r="WN275" s="354" t="n">
        <f aca="false">IF(WN$273="GIA 1",WN$268,IF(WN$273="GIA 2",WN$269,IF(WN$273="GIA 3",WN$270,IF(WN$273="GIA 4",WN$271,WN$272))))</f>
        <v>0</v>
      </c>
      <c r="WO275" s="354" t="n">
        <f aca="false">IF(WO$273="GIA 1",WO$268,IF(WO$273="GIA 2",WO$269,IF(WO$273="GIA 3",WO$270,IF(WO$273="GIA 4",WO$271,WO$272))))</f>
        <v>0</v>
      </c>
      <c r="WP275" s="354" t="n">
        <f aca="false">IF(WP$273="GIA 1",WP$268,IF(WP$273="GIA 2",WP$269,IF(WP$273="GIA 3",WP$270,IF(WP$273="GIA 4",WP$271,WP$272))))</f>
        <v>0</v>
      </c>
      <c r="WQ275" s="354" t="n">
        <f aca="false">IF(WQ$273="GIA 1",WQ$268,IF(WQ$273="GIA 2",WQ$269,IF(WQ$273="GIA 3",WQ$270,IF(WQ$273="GIA 4",WQ$271,WQ$272))))</f>
        <v>0</v>
      </c>
      <c r="WR275" s="354" t="n">
        <f aca="false">IF(WR$273="GIA 1",WR$268,IF(WR$273="GIA 2",WR$269,IF(WR$273="GIA 3",WR$270,IF(WR$273="GIA 4",WR$271,WR$272))))</f>
        <v>0</v>
      </c>
      <c r="WS275" s="354" t="n">
        <f aca="false">IF(WS$273="GIA 1",WS$268,IF(WS$273="GIA 2",WS$269,IF(WS$273="GIA 3",WS$270,IF(WS$273="GIA 4",WS$271,WS$272))))</f>
        <v>0</v>
      </c>
      <c r="WT275" s="354" t="n">
        <f aca="false">IF(WT$273="GIA 1",WT$268,IF(WT$273="GIA 2",WT$269,IF(WT$273="GIA 3",WT$270,IF(WT$273="GIA 4",WT$271,WT$272))))</f>
        <v>0</v>
      </c>
      <c r="WU275" s="354" t="n">
        <f aca="false">IF(WU$273="GIA 1",WU$268,IF(WU$273="GIA 2",WU$269,IF(WU$273="GIA 3",WU$270,IF(WU$273="GIA 4",WU$271,WU$272))))</f>
        <v>0</v>
      </c>
      <c r="WV275" s="354" t="n">
        <f aca="false">IF(WV$273="GIA 1",WV$268,IF(WV$273="GIA 2",WV$269,IF(WV$273="GIA 3",WV$270,IF(WV$273="GIA 4",WV$271,WV$272))))</f>
        <v>0</v>
      </c>
      <c r="WW275" s="354" t="n">
        <f aca="false">IF(WW$273="GIA 1",WW$268,IF(WW$273="GIA 2",WW$269,IF(WW$273="GIA 3",WW$270,IF(WW$273="GIA 4",WW$271,WW$272))))</f>
        <v>0</v>
      </c>
      <c r="WX275" s="354" t="n">
        <f aca="false">IF(WX$273="GIA 1",WX$268,IF(WX$273="GIA 2",WX$269,IF(WX$273="GIA 3",WX$270,IF(WX$273="GIA 4",WX$271,WX$272))))</f>
        <v>0</v>
      </c>
      <c r="WY275" s="354" t="n">
        <f aca="false">IF(WY$273="GIA 1",WY$268,IF(WY$273="GIA 2",WY$269,IF(WY$273="GIA 3",WY$270,IF(WY$273="GIA 4",WY$271,WY$272))))</f>
        <v>153179.95</v>
      </c>
      <c r="XA275" s="354" t="n">
        <f aca="false">IF(XA$273="GIA 1",XA$268,IF(XA$273="GIA 2",XA$269,IF(XA$273="GIA 3",XA$270,IF(XA$273="GIA 4",XA$271,XA$272))))</f>
        <v>47850.297</v>
      </c>
    </row>
    <row r="276" s="40" customFormat="true" ht="16.5" hidden="false" customHeight="true" outlineLevel="0" collapsed="false">
      <c r="A276" s="356"/>
      <c r="B276" s="356"/>
      <c r="C276" s="357" t="s">
        <v>682</v>
      </c>
      <c r="D276" s="356"/>
      <c r="E276" s="356"/>
      <c r="F276" s="356"/>
      <c r="G276" s="356"/>
      <c r="H276" s="356"/>
      <c r="I276" s="356"/>
      <c r="J276" s="356"/>
      <c r="K276" s="356"/>
      <c r="L276" s="356"/>
      <c r="M276" s="356"/>
      <c r="N276" s="356"/>
      <c r="O276" s="356"/>
      <c r="P276" s="356"/>
      <c r="Q276" s="356"/>
      <c r="R276" s="356"/>
      <c r="S276" s="356"/>
      <c r="T276" s="356"/>
      <c r="U276" s="356"/>
      <c r="V276" s="356"/>
      <c r="W276" s="357" t="s">
        <v>682</v>
      </c>
      <c r="X276" s="356" t="n">
        <f aca="false">IF(X273="GIA 3",0,IF(X273="GIA 4",0,IF(X273="GIA 5",0,X275*1.25%)))</f>
        <v>482.703</v>
      </c>
      <c r="Y276" s="356" t="n">
        <f aca="false">IF(Y273="GIA 3",0,IF(Y273="GIA 4",0,IF(Y273="GIA 5",0,Y275*1.25%)))</f>
        <v>462.360625</v>
      </c>
      <c r="Z276" s="356" t="n">
        <f aca="false">IF(Z273="GIA 3",0,IF(Z273="GIA 4",0,IF(Z273="GIA 5",0,Z275*1.25%)))</f>
        <v>461.953625</v>
      </c>
      <c r="AA276" s="356" t="n">
        <f aca="false">IF(AA273="GIA 3",0,IF(AA273="GIA 4",0,IF(AA273="GIA 5",0,AA275*1.25%)))</f>
        <v>184.873125</v>
      </c>
      <c r="AB276" s="356" t="n">
        <f aca="false">IF(AB273="GIA 3",0,IF(AB273="GIA 4",0,IF(AB273="GIA 5",0,AB275*1.25%)))</f>
        <v>554.668375</v>
      </c>
      <c r="AC276" s="356" t="n">
        <f aca="false">IF(AC273="GIA 3",0,IF(AC273="GIA 4",0,IF(AC273="GIA 5",0,AC275*1.25%)))</f>
        <v>582.6005</v>
      </c>
      <c r="AD276" s="356" t="n">
        <f aca="false">IF(AD273="GIA 3",0,IF(AD273="GIA 4",0,IF(AD273="GIA 5",0,AD275*1.25%)))</f>
        <v>0</v>
      </c>
      <c r="AE276" s="356" t="n">
        <f aca="false">IF(AE273="GIA 3",0,IF(AE273="GIA 4",0,IF(AE273="GIA 5",0,AE275*1.25%)))</f>
        <v>467.8035</v>
      </c>
      <c r="AF276" s="356" t="n">
        <f aca="false">IF(AF273="GIA 3",0,IF(AF273="GIA 4",0,IF(AF273="GIA 5",0,AF275*1.25%)))</f>
        <v>488.165875</v>
      </c>
      <c r="AG276" s="356" t="n">
        <f aca="false">IF(AG273="GIA 3",0,IF(AG273="GIA 4",0,IF(AG273="GIA 5",0,AG275*1.25%)))</f>
        <v>449.76725</v>
      </c>
      <c r="AH276" s="356" t="n">
        <f aca="false">IF(AH273="GIA 3",0,IF(AH273="GIA 4",0,IF(AH273="GIA 5",0,AH275*1.25%)))</f>
        <v>500.25125</v>
      </c>
      <c r="AI276" s="356" t="n">
        <f aca="false">IF(AI273="GIA 3",0,IF(AI273="GIA 4",0,IF(AI273="GIA 5",0,AI275*1.25%)))</f>
        <v>449.9225</v>
      </c>
      <c r="AJ276" s="356" t="n">
        <f aca="false">IF(AJ273="GIA 3",0,IF(AJ273="GIA 4",0,IF(AJ273="GIA 5",0,AJ275*1.25%)))</f>
        <v>519.21875</v>
      </c>
      <c r="AK276" s="356" t="n">
        <f aca="false">IF(AK273="GIA 3",0,IF(AK273="GIA 4",0,IF(AK273="GIA 5",0,AK275*1.25%)))</f>
        <v>461.17775</v>
      </c>
      <c r="AL276" s="356" t="n">
        <f aca="false">IF(AL273="GIA 3",0,IF(AL273="GIA 4",0,IF(AL273="GIA 5",0,AL275*1.25%)))</f>
        <v>488.313125</v>
      </c>
      <c r="AM276" s="356" t="n">
        <f aca="false">IF(AM273="GIA 3",0,IF(AM273="GIA 4",0,IF(AM273="GIA 5",0,AM275*1.25%)))</f>
        <v>0</v>
      </c>
      <c r="AN276" s="356" t="n">
        <f aca="false">IF(AN273="GIA 3",0,IF(AN273="GIA 4",0,IF(AN273="GIA 5",0,AN275*1.25%)))</f>
        <v>0</v>
      </c>
      <c r="AO276" s="356" t="n">
        <f aca="false">IF(AO273="GIA 3",0,IF(AO273="GIA 4",0,IF(AO273="GIA 5",0,AO275*1.25%)))</f>
        <v>0</v>
      </c>
      <c r="AP276" s="356" t="n">
        <f aca="false">IF(AP273="GIA 3",0,IF(AP273="GIA 4",0,IF(AP273="GIA 5",0,AP275*1.25%)))</f>
        <v>0</v>
      </c>
      <c r="AQ276" s="356" t="n">
        <f aca="false">IF(AQ273="GIA 3",0,IF(AQ273="GIA 4",0,IF(AQ273="GIA 5",0,AQ275*1.25%)))</f>
        <v>0</v>
      </c>
      <c r="AR276" s="356" t="n">
        <f aca="false">IF(AR273="GIA 3",0,IF(AR273="GIA 4",0,IF(AR273="GIA 5",0,AR275*1.25%)))</f>
        <v>0</v>
      </c>
      <c r="AS276" s="356" t="n">
        <f aca="false">IF(AS273="GIA 3",0,IF(AS273="GIA 4",0,IF(AS273="GIA 5",0,AS275*1.25%)))</f>
        <v>0</v>
      </c>
      <c r="AT276" s="356" t="n">
        <f aca="false">IF(AT273="GIA 3",0,IF(AT273="GIA 4",0,IF(AT273="GIA 5",0,AT275*1.25%)))</f>
        <v>0</v>
      </c>
      <c r="AU276" s="356" t="n">
        <f aca="false">IF(AU273="GIA 3",0,IF(AU273="GIA 4",0,IF(AU273="GIA 5",0,AU275*1.25%)))</f>
        <v>0</v>
      </c>
      <c r="AV276" s="356" t="n">
        <f aca="false">IF(AV273="GIA 3",0,IF(AV273="GIA 4",0,IF(AV273="GIA 5",0,AV275*1.25%)))</f>
        <v>0</v>
      </c>
      <c r="AW276" s="356" t="n">
        <f aca="false">IF(AW273="GIA 3",0,IF(AW273="GIA 4",0,IF(AW273="GIA 5",0,AW275*1.25%)))</f>
        <v>0</v>
      </c>
      <c r="AX276" s="356" t="n">
        <f aca="false">IF(AX273="GIA 3",0,IF(AX273="GIA 4",0,IF(AX273="GIA 5",0,AX275*1.25%)))</f>
        <v>0</v>
      </c>
      <c r="AY276" s="356" t="n">
        <f aca="false">IF(AY273="GIA 3",0,IF(AY273="GIA 4",0,IF(AY273="GIA 5",0,AY275*1.25%)))</f>
        <v>0</v>
      </c>
      <c r="AZ276" s="356" t="n">
        <f aca="false">IF(AZ273="GIA 3",0,IF(AZ273="GIA 4",0,IF(AZ273="GIA 5",0,AZ275*1.25%)))</f>
        <v>0</v>
      </c>
      <c r="BA276" s="356" t="n">
        <f aca="false">IF(BA273="GIA 3",0,IF(BA273="GIA 4",0,IF(BA273="GIA 5",0,BA275*1.25%)))</f>
        <v>0</v>
      </c>
      <c r="BB276" s="356" t="n">
        <f aca="false">IF(BB273="GIA 3",0,IF(BB273="GIA 4",0,IF(BB273="GIA 5",0,BB275*1.25%)))</f>
        <v>0</v>
      </c>
      <c r="BC276" s="356" t="n">
        <f aca="false">IF(BC273="GIA 3",0,IF(BC273="GIA 4",0,IF(BC273="GIA 5",0,BC275*1.25%)))</f>
        <v>0</v>
      </c>
      <c r="BD276" s="356" t="n">
        <f aca="false">IF(BD273="GIA 3",0,IF(BD273="GIA 4",0,IF(BD273="GIA 5",0,BD275*1.25%)))</f>
        <v>0</v>
      </c>
      <c r="BE276" s="356" t="n">
        <f aca="false">IF(BE273="GIA 3",0,IF(BE273="GIA 4",0,IF(BE273="GIA 5",0,BE275*1.25%)))</f>
        <v>0</v>
      </c>
      <c r="BF276" s="356" t="n">
        <f aca="false">IF(BF273="GIA 3",0,IF(BF273="GIA 4",0,IF(BF273="GIA 5",0,BF275*1.25%)))</f>
        <v>0</v>
      </c>
      <c r="BG276" s="356" t="n">
        <f aca="false">IF(BG273="GIA 3",0,IF(BG273="GIA 4",0,IF(BG273="GIA 5",0,BG275*1.25%)))</f>
        <v>0</v>
      </c>
      <c r="BH276" s="356" t="n">
        <f aca="false">IF(BH273="GIA 3",0,IF(BH273="GIA 4",0,IF(BH273="GIA 5",0,BH275*1.25%)))</f>
        <v>0</v>
      </c>
      <c r="BI276" s="356" t="n">
        <f aca="false">IF(BI273="GIA 3",0,IF(BI273="GIA 4",0,IF(BI273="GIA 5",0,BI275*1.25%)))</f>
        <v>0</v>
      </c>
      <c r="BJ276" s="356" t="n">
        <f aca="false">IF(BJ273="GIA 3",0,IF(BJ273="GIA 4",0,IF(BJ273="GIA 5",0,BJ275*1.25%)))</f>
        <v>0</v>
      </c>
      <c r="BK276" s="356" t="n">
        <f aca="false">IF(BK273="GIA 3",0,IF(BK273="GIA 4",0,IF(BK273="GIA 5",0,BK275*1.25%)))</f>
        <v>0</v>
      </c>
      <c r="BL276" s="356" t="n">
        <f aca="false">IF(BL273="GIA 3",0,IF(BL273="GIA 4",0,IF(BL273="GIA 5",0,BL275*1.25%)))</f>
        <v>0</v>
      </c>
      <c r="BM276" s="356" t="n">
        <f aca="false">IF(BM273="GIA 3",0,IF(BM273="GIA 4",0,IF(BM273="GIA 5",0,BM275*1.25%)))</f>
        <v>0</v>
      </c>
      <c r="BN276" s="356" t="n">
        <f aca="false">IF(BN273="GIA 3",0,IF(BN273="GIA 4",0,IF(BN273="GIA 5",0,BN275*1.25%)))</f>
        <v>0</v>
      </c>
      <c r="BO276" s="356" t="n">
        <f aca="false">IF(BO273="GIA 3",0,IF(BO273="GIA 4",0,IF(BO273="GIA 5",0,BO275*1.25%)))</f>
        <v>0</v>
      </c>
      <c r="BP276" s="356" t="n">
        <f aca="false">IF(BP273="GIA 3",0,IF(BP273="GIA 4",0,IF(BP273="GIA 5",0,BP275*1.25%)))</f>
        <v>0</v>
      </c>
      <c r="BQ276" s="356" t="n">
        <f aca="false">IF(BQ273="GIA 3",0,IF(BQ273="GIA 4",0,IF(BQ273="GIA 5",0,BQ275*1.25%)))</f>
        <v>0</v>
      </c>
      <c r="BR276" s="356" t="n">
        <f aca="false">IF(BR273="GIA 3",0,IF(BR273="GIA 4",0,IF(BR273="GIA 5",0,BR275*1.25%)))</f>
        <v>0</v>
      </c>
      <c r="BS276" s="356" t="n">
        <f aca="false">IF(BS273="GIA 3",0,IF(BS273="GIA 4",0,IF(BS273="GIA 5",0,BS275*1.25%)))</f>
        <v>0</v>
      </c>
      <c r="BT276" s="356" t="n">
        <f aca="false">IF(BT273="GIA 3",0,IF(BT273="GIA 4",0,IF(BT273="GIA 5",0,BT275*1.25%)))</f>
        <v>0</v>
      </c>
      <c r="BU276" s="356" t="n">
        <f aca="false">IF(BU273="GIA 3",0,IF(BU273="GIA 4",0,IF(BU273="GIA 5",0,BU275*1.25%)))</f>
        <v>0</v>
      </c>
      <c r="BV276" s="356" t="n">
        <f aca="false">IF(BV273="GIA 3",0,IF(BV273="GIA 4",0,IF(BV273="GIA 5",0,BV275*1.25%)))</f>
        <v>0</v>
      </c>
      <c r="BW276" s="356" t="n">
        <f aca="false">IF(BW273="GIA 3",0,IF(BW273="GIA 4",0,IF(BW273="GIA 5",0,BW275*1.25%)))</f>
        <v>0</v>
      </c>
      <c r="BX276" s="356" t="n">
        <f aca="false">IF(BX273="GIA 3",0,IF(BX273="GIA 4",0,IF(BX273="GIA 5",0,BX275*1.25%)))</f>
        <v>0</v>
      </c>
      <c r="BY276" s="356" t="n">
        <f aca="false">IF(BY273="GIA 3",0,IF(BY273="GIA 4",0,IF(BY273="GIA 5",0,BY275*1.25%)))</f>
        <v>0</v>
      </c>
      <c r="BZ276" s="356" t="n">
        <f aca="false">IF(BZ273="GIA 3",0,IF(BZ273="GIA 4",0,IF(BZ273="GIA 5",0,BZ275*1.25%)))</f>
        <v>0</v>
      </c>
      <c r="CA276" s="356" t="n">
        <f aca="false">IF(CA273="GIA 3",0,IF(CA273="GIA 4",0,IF(CA273="GIA 5",0,CA275*1.25%)))</f>
        <v>0</v>
      </c>
      <c r="CB276" s="356" t="n">
        <f aca="false">IF(CB273="GIA 3",0,IF(CB273="GIA 4",0,IF(CB273="GIA 5",0,CB275*1.25%)))</f>
        <v>0</v>
      </c>
      <c r="CC276" s="356" t="n">
        <f aca="false">IF(CC273="GIA 3",0,IF(CC273="GIA 4",0,IF(CC273="GIA 5",0,CC275*1.25%)))</f>
        <v>0</v>
      </c>
      <c r="CD276" s="356" t="n">
        <f aca="false">IF(CD273="GIA 3",0,IF(CD273="GIA 4",0,IF(CD273="GIA 5",0,CD275*1.25%)))</f>
        <v>0</v>
      </c>
      <c r="CE276" s="356" t="n">
        <f aca="false">IF(CE273="GIA 3",0,IF(CE273="GIA 4",0,IF(CE273="GIA 5",0,CE275*1.25%)))</f>
        <v>0</v>
      </c>
      <c r="CF276" s="356" t="n">
        <f aca="false">IF(CF273="GIA 3",0,IF(CF273="GIA 4",0,IF(CF273="GIA 5",0,CF275*1.25%)))</f>
        <v>0</v>
      </c>
      <c r="CG276" s="356" t="n">
        <f aca="false">IF(CG273="GIA 3",0,IF(CG273="GIA 4",0,IF(CG273="GIA 5",0,CG275*1.25%)))</f>
        <v>0</v>
      </c>
      <c r="CH276" s="356" t="n">
        <f aca="false">IF(CH273="GIA 3",0,IF(CH273="GIA 4",0,IF(CH273="GIA 5",0,CH275*1.25%)))</f>
        <v>0</v>
      </c>
      <c r="CI276" s="356" t="n">
        <f aca="false">IF(CI273="GIA 3",0,IF(CI273="GIA 4",0,IF(CI273="GIA 5",0,CI275*1.25%)))</f>
        <v>0</v>
      </c>
      <c r="CJ276" s="356" t="n">
        <f aca="false">IF(CJ273="GIA 3",0,IF(CJ273="GIA 4",0,IF(CJ273="GIA 5",0,CJ275*1.25%)))</f>
        <v>0</v>
      </c>
      <c r="CK276" s="356" t="n">
        <f aca="false">IF(CK273="GIA 3",0,IF(CK273="GIA 4",0,IF(CK273="GIA 5",0,CK275*1.25%)))</f>
        <v>0</v>
      </c>
      <c r="CL276" s="356" t="n">
        <f aca="false">IF(CL273="GIA 3",0,IF(CL273="GIA 4",0,IF(CL273="GIA 5",0,CL275*1.25%)))</f>
        <v>0</v>
      </c>
      <c r="CM276" s="356" t="n">
        <f aca="false">IF(CM273="GIA 3",0,IF(CM273="GIA 4",0,IF(CM273="GIA 5",0,CM275*1.25%)))</f>
        <v>0</v>
      </c>
      <c r="CN276" s="356" t="n">
        <f aca="false">IF(CN273="GIA 3",0,IF(CN273="GIA 4",0,IF(CN273="GIA 5",0,CN275*1.25%)))</f>
        <v>0</v>
      </c>
      <c r="CO276" s="356" t="n">
        <f aca="false">IF(CO273="GIA 3",0,IF(CO273="GIA 4",0,IF(CO273="GIA 5",0,CO275*1.25%)))</f>
        <v>0</v>
      </c>
      <c r="CP276" s="356" t="n">
        <f aca="false">IF(CP273="GIA 3",0,IF(CP273="GIA 4",0,IF(CP273="GIA 5",0,CP275*1.25%)))</f>
        <v>0</v>
      </c>
      <c r="CQ276" s="356" t="n">
        <f aca="false">IF(CQ273="GIA 3",0,IF(CQ273="GIA 4",0,IF(CQ273="GIA 5",0,CQ275*1.25%)))</f>
        <v>0</v>
      </c>
      <c r="CR276" s="356" t="n">
        <f aca="false">IF(CR273="GIA 3",0,IF(CR273="GIA 4",0,IF(CR273="GIA 5",0,CR275*1.25%)))</f>
        <v>0</v>
      </c>
      <c r="CS276" s="356" t="n">
        <f aca="false">IF(CS273="GIA 3",0,IF(CS273="GIA 4",0,IF(CS273="GIA 5",0,CS275*1.25%)))</f>
        <v>0</v>
      </c>
      <c r="CT276" s="356" t="n">
        <f aca="false">IF(CT273="GIA 3",0,IF(CT273="GIA 4",0,IF(CT273="GIA 5",0,CT275*1.25%)))</f>
        <v>0</v>
      </c>
      <c r="CU276" s="356" t="n">
        <f aca="false">IF(CU273="GIA 3",0,IF(CU273="GIA 4",0,IF(CU273="GIA 5",0,CU275*1.25%)))</f>
        <v>0</v>
      </c>
      <c r="CV276" s="356" t="n">
        <f aca="false">IF(CV273="GIA 3",0,IF(CV273="GIA 4",0,IF(CV273="GIA 5",0,CV275*1.25%)))</f>
        <v>0</v>
      </c>
      <c r="CW276" s="356" t="n">
        <f aca="false">IF(CW273="GIA 3",0,IF(CW273="GIA 4",0,IF(CW273="GIA 5",0,CW275*1.25%)))</f>
        <v>0</v>
      </c>
      <c r="CX276" s="356" t="n">
        <f aca="false">IF(CX273="GIA 3",0,IF(CX273="GIA 4",0,IF(CX273="GIA 5",0,CX275*1.25%)))</f>
        <v>0</v>
      </c>
      <c r="CY276" s="356" t="n">
        <f aca="false">IF(CY273="GIA 3",0,IF(CY273="GIA 4",0,IF(CY273="GIA 5",0,CY275*1.25%)))</f>
        <v>0</v>
      </c>
      <c r="CZ276" s="356" t="n">
        <f aca="false">IF(CZ273="GIA 3",0,IF(CZ273="GIA 4",0,IF(CZ273="GIA 5",0,CZ275*1.25%)))</f>
        <v>0</v>
      </c>
      <c r="DA276" s="356" t="n">
        <f aca="false">IF(DA273="GIA 3",0,IF(DA273="GIA 4",0,IF(DA273="GIA 5",0,DA275*1.25%)))</f>
        <v>0</v>
      </c>
      <c r="DB276" s="356" t="n">
        <f aca="false">IF(DB273="GIA 3",0,IF(DB273="GIA 4",0,IF(DB273="GIA 5",0,DB275*1.25%)))</f>
        <v>0</v>
      </c>
      <c r="DC276" s="356" t="n">
        <f aca="false">IF(DC273="GIA 3",0,IF(DC273="GIA 4",0,IF(DC273="GIA 5",0,DC275*1.25%)))</f>
        <v>0</v>
      </c>
      <c r="DD276" s="356" t="n">
        <f aca="false">IF(DD273="GIA 3",0,IF(DD273="GIA 4",0,IF(DD273="GIA 5",0,DD275*1.25%)))</f>
        <v>0</v>
      </c>
      <c r="DE276" s="356" t="n">
        <f aca="false">IF(DE273="GIA 3",0,IF(DE273="GIA 4",0,IF(DE273="GIA 5",0,DE275*1.25%)))</f>
        <v>0</v>
      </c>
      <c r="DF276" s="356" t="n">
        <f aca="false">IF(DF273="GIA 3",0,IF(DF273="GIA 4",0,IF(DF273="GIA 5",0,DF275*1.25%)))</f>
        <v>0</v>
      </c>
      <c r="DG276" s="356" t="n">
        <f aca="false">IF(DG273="GIA 3",0,IF(DG273="GIA 4",0,IF(DG273="GIA 5",0,DG275*1.25%)))</f>
        <v>0</v>
      </c>
      <c r="DH276" s="356" t="n">
        <f aca="false">IF(DH273="GIA 3",0,IF(DH273="GIA 4",0,IF(DH273="GIA 5",0,DH275*1.25%)))</f>
        <v>0</v>
      </c>
      <c r="DI276" s="356" t="n">
        <f aca="false">IF(DI273="GIA 3",0,IF(DI273="GIA 4",0,IF(DI273="GIA 5",0,DI275*1.25%)))</f>
        <v>0</v>
      </c>
      <c r="DJ276" s="356" t="n">
        <f aca="false">IF(DJ273="GIA 3",0,IF(DJ273="GIA 4",0,IF(DJ273="GIA 5",0,DJ275*1.25%)))</f>
        <v>0</v>
      </c>
      <c r="DK276" s="356" t="n">
        <f aca="false">IF(DK273="GIA 3",0,IF(DK273="GIA 4",0,IF(DK273="GIA 5",0,DK275*1.25%)))</f>
        <v>0</v>
      </c>
      <c r="DL276" s="356" t="n">
        <f aca="false">IF(DL273="GIA 3",0,IF(DL273="GIA 4",0,IF(DL273="GIA 5",0,DL275*1.25%)))</f>
        <v>0</v>
      </c>
      <c r="DM276" s="356" t="n">
        <f aca="false">IF(DM273="GIA 3",0,IF(DM273="GIA 4",0,IF(DM273="GIA 5",0,DM275*1.25%)))</f>
        <v>0</v>
      </c>
      <c r="DN276" s="356" t="n">
        <f aca="false">IF(DN273="GIA 3",0,IF(DN273="GIA 4",0,IF(DN273="GIA 5",0,DN275*1.25%)))</f>
        <v>0</v>
      </c>
      <c r="DO276" s="356" t="n">
        <f aca="false">IF(DO273="GIA 3",0,IF(DO273="GIA 4",0,IF(DO273="GIA 5",0,DO275*1.25%)))</f>
        <v>0</v>
      </c>
      <c r="DP276" s="356" t="n">
        <f aca="false">IF(DP273="GIA 3",0,IF(DP273="GIA 4",0,IF(DP273="GIA 5",0,DP275*1.25%)))</f>
        <v>0</v>
      </c>
      <c r="DQ276" s="356" t="n">
        <f aca="false">IF(DQ273="GIA 3",0,IF(DQ273="GIA 4",0,IF(DQ273="GIA 5",0,DQ275*1.25%)))</f>
        <v>0</v>
      </c>
      <c r="DR276" s="356" t="n">
        <f aca="false">IF(DR273="GIA 3",0,IF(DR273="GIA 4",0,IF(DR273="GIA 5",0,DR275*1.25%)))</f>
        <v>0</v>
      </c>
      <c r="DS276" s="356" t="n">
        <f aca="false">IF(DS273="GIA 3",0,IF(DS273="GIA 4",0,IF(DS273="GIA 5",0,DS275*1.25%)))</f>
        <v>0</v>
      </c>
      <c r="DT276" s="356" t="n">
        <f aca="false">IF(DT273="GIA 3",0,IF(DT273="GIA 4",0,IF(DT273="GIA 5",0,DT275*1.25%)))</f>
        <v>0</v>
      </c>
      <c r="DU276" s="356" t="n">
        <f aca="false">IF(DU273="GIA 3",0,IF(DU273="GIA 4",0,IF(DU273="GIA 5",0,DU275*1.25%)))</f>
        <v>0</v>
      </c>
      <c r="DV276" s="356" t="n">
        <f aca="false">IF(DV273="GIA 3",0,IF(DV273="GIA 4",0,IF(DV273="GIA 5",0,DV275*1.25%)))</f>
        <v>0</v>
      </c>
      <c r="DW276" s="356" t="n">
        <f aca="false">IF(DW273="GIA 3",0,IF(DW273="GIA 4",0,IF(DW273="GIA 5",0,DW275*1.25%)))</f>
        <v>0</v>
      </c>
      <c r="DX276" s="356" t="n">
        <f aca="false">IF(DX273="GIA 3",0,IF(DX273="GIA 4",0,IF(DX273="GIA 5",0,DX275*1.25%)))</f>
        <v>0</v>
      </c>
      <c r="DY276" s="356" t="n">
        <f aca="false">IF(DY273="GIA 3",0,IF(DY273="GIA 4",0,IF(DY273="GIA 5",0,DY275*1.25%)))</f>
        <v>0</v>
      </c>
      <c r="DZ276" s="356" t="n">
        <f aca="false">IF(DZ273="GIA 3",0,IF(DZ273="GIA 4",0,IF(DZ273="GIA 5",0,DZ275*1.25%)))</f>
        <v>0</v>
      </c>
      <c r="EA276" s="356" t="n">
        <f aca="false">IF(EA273="GIA 3",0,IF(EA273="GIA 4",0,IF(EA273="GIA 5",0,EA275*1.25%)))</f>
        <v>0</v>
      </c>
      <c r="EB276" s="356" t="n">
        <f aca="false">IF(EB273="GIA 3",0,IF(EB273="GIA 4",0,IF(EB273="GIA 5",0,EB275*1.25%)))</f>
        <v>0</v>
      </c>
      <c r="EC276" s="356" t="n">
        <f aca="false">IF(EC273="GIA 3",0,IF(EC273="GIA 4",0,IF(EC273="GIA 5",0,EC275*1.25%)))</f>
        <v>0</v>
      </c>
      <c r="ED276" s="356" t="n">
        <f aca="false">IF(ED273="GIA 3",0,IF(ED273="GIA 4",0,IF(ED273="GIA 5",0,ED275*1.25%)))</f>
        <v>0</v>
      </c>
      <c r="EE276" s="356" t="n">
        <f aca="false">IF(EE273="GIA 3",0,IF(EE273="GIA 4",0,IF(EE273="GIA 5",0,EE275*1.25%)))</f>
        <v>0</v>
      </c>
      <c r="EF276" s="356" t="n">
        <f aca="false">IF(EF273="GIA 3",0,IF(EF273="GIA 4",0,IF(EF273="GIA 5",0,EF275*1.25%)))</f>
        <v>0</v>
      </c>
      <c r="EG276" s="356" t="n">
        <f aca="false">IF(EG273="GIA 3",0,IF(EG273="GIA 4",0,IF(EG273="GIA 5",0,EG275*1.25%)))</f>
        <v>0</v>
      </c>
      <c r="EH276" s="356" t="n">
        <f aca="false">IF(EH273="GIA 3",0,IF(EH273="GIA 4",0,IF(EH273="GIA 5",0,EH275*1.25%)))</f>
        <v>0</v>
      </c>
      <c r="EI276" s="356" t="n">
        <f aca="false">IF(EI273="GIA 3",0,IF(EI273="GIA 4",0,IF(EI273="GIA 5",0,EI275*1.25%)))</f>
        <v>0</v>
      </c>
      <c r="EJ276" s="356" t="n">
        <f aca="false">IF(EJ273="GIA 3",0,IF(EJ273="GIA 4",0,IF(EJ273="GIA 5",0,EJ275*1.25%)))</f>
        <v>0</v>
      </c>
      <c r="EK276" s="356" t="n">
        <f aca="false">IF(EK273="GIA 3",0,IF(EK273="GIA 4",0,IF(EK273="GIA 5",0,EK275*1.25%)))</f>
        <v>0</v>
      </c>
      <c r="EL276" s="356" t="n">
        <f aca="false">IF(EL273="GIA 3",0,IF(EL273="GIA 4",0,IF(EL273="GIA 5",0,EL275*1.25%)))</f>
        <v>0</v>
      </c>
      <c r="EM276" s="356" t="n">
        <f aca="false">IF(EM273="GIA 3",0,IF(EM273="GIA 4",0,IF(EM273="GIA 5",0,EM275*1.25%)))</f>
        <v>0</v>
      </c>
      <c r="EN276" s="356" t="n">
        <f aca="false">IF(EN273="GIA 3",0,IF(EN273="GIA 4",0,IF(EN273="GIA 5",0,EN275*1.25%)))</f>
        <v>0</v>
      </c>
      <c r="EO276" s="356" t="n">
        <f aca="false">IF(EO273="GIA 3",0,IF(EO273="GIA 4",0,IF(EO273="GIA 5",0,EO275*1.25%)))</f>
        <v>0</v>
      </c>
      <c r="EP276" s="356" t="n">
        <f aca="false">IF(EP273="GIA 3",0,IF(EP273="GIA 4",0,IF(EP273="GIA 5",0,EP275*1.25%)))</f>
        <v>0</v>
      </c>
      <c r="EQ276" s="356" t="n">
        <f aca="false">IF(EQ273="GIA 3",0,IF(EQ273="GIA 4",0,IF(EQ273="GIA 5",0,EQ275*1.25%)))</f>
        <v>0</v>
      </c>
      <c r="ER276" s="356" t="n">
        <f aca="false">IF(ER273="GIA 3",0,IF(ER273="GIA 4",0,IF(ER273="GIA 5",0,ER275*1.25%)))</f>
        <v>0</v>
      </c>
      <c r="ES276" s="356" t="n">
        <f aca="false">IF(ES273="GIA 3",0,IF(ES273="GIA 4",0,IF(ES273="GIA 5",0,ES275*1.25%)))</f>
        <v>0</v>
      </c>
      <c r="ET276" s="356" t="n">
        <f aca="false">IF(ET273="GIA 3",0,IF(ET273="GIA 4",0,IF(ET273="GIA 5",0,ET275*1.25%)))</f>
        <v>0</v>
      </c>
      <c r="EU276" s="356" t="n">
        <f aca="false">IF(EU273="GIA 3",0,IF(EU273="GIA 4",0,IF(EU273="GIA 5",0,EU275*1.25%)))</f>
        <v>0</v>
      </c>
      <c r="EV276" s="356" t="n">
        <f aca="false">IF(EV273="GIA 3",0,IF(EV273="GIA 4",0,IF(EV273="GIA 5",0,EV275*1.25%)))</f>
        <v>0</v>
      </c>
      <c r="EW276" s="356" t="n">
        <f aca="false">IF(EW273="GIA 3",0,IF(EW273="GIA 4",0,IF(EW273="GIA 5",0,EW275*1.25%)))</f>
        <v>0</v>
      </c>
      <c r="EX276" s="356" t="n">
        <f aca="false">IF(EX273="GIA 3",0,IF(EX273="GIA 4",0,IF(EX273="GIA 5",0,EX275*1.25%)))</f>
        <v>0</v>
      </c>
      <c r="EY276" s="356" t="n">
        <f aca="false">IF(EY273="GIA 3",0,IF(EY273="GIA 4",0,IF(EY273="GIA 5",0,EY275*1.25%)))</f>
        <v>0</v>
      </c>
      <c r="EZ276" s="356" t="n">
        <f aca="false">IF(EZ273="GIA 3",0,IF(EZ273="GIA 4",0,IF(EZ273="GIA 5",0,EZ275*1.25%)))</f>
        <v>0</v>
      </c>
      <c r="FA276" s="356" t="n">
        <f aca="false">IF(FA273="GIA 3",0,IF(FA273="GIA 4",0,IF(FA273="GIA 5",0,FA275*1.25%)))</f>
        <v>0</v>
      </c>
      <c r="FB276" s="356" t="n">
        <f aca="false">IF(FB273="GIA 3",0,IF(FB273="GIA 4",0,IF(FB273="GIA 5",0,FB275*1.25%)))</f>
        <v>0</v>
      </c>
      <c r="FC276" s="356" t="n">
        <f aca="false">IF(FC273="GIA 3",0,IF(FC273="GIA 4",0,IF(FC273="GIA 5",0,FC275*1.25%)))</f>
        <v>0</v>
      </c>
      <c r="FD276" s="356" t="n">
        <f aca="false">IF(FD273="GIA 3",0,IF(FD273="GIA 4",0,IF(FD273="GIA 5",0,FD275*1.25%)))</f>
        <v>0</v>
      </c>
      <c r="FE276" s="356" t="n">
        <f aca="false">IF(FE273="GIA 3",0,IF(FE273="GIA 4",0,IF(FE273="GIA 5",0,FE275*1.25%)))</f>
        <v>0</v>
      </c>
      <c r="FF276" s="356" t="n">
        <f aca="false">IF(FF273="GIA 3",0,IF(FF273="GIA 4",0,IF(FF273="GIA 5",0,FF275*1.25%)))</f>
        <v>0</v>
      </c>
      <c r="FG276" s="356" t="n">
        <f aca="false">IF(FG273="GIA 3",0,IF(FG273="GIA 4",0,IF(FG273="GIA 5",0,FG275*1.25%)))</f>
        <v>0</v>
      </c>
      <c r="FH276" s="356" t="n">
        <f aca="false">IF(FH273="GIA 3",0,IF(FH273="GIA 4",0,IF(FH273="GIA 5",0,FH275*1.25%)))</f>
        <v>0</v>
      </c>
      <c r="FI276" s="356" t="n">
        <f aca="false">IF(FI273="GIA 3",0,IF(FI273="GIA 4",0,IF(FI273="GIA 5",0,FI275*1.25%)))</f>
        <v>0</v>
      </c>
      <c r="FJ276" s="356" t="n">
        <f aca="false">IF(FJ273="GIA 3",0,IF(FJ273="GIA 4",0,IF(FJ273="GIA 5",0,FJ275*1.25%)))</f>
        <v>0</v>
      </c>
      <c r="FK276" s="356" t="n">
        <f aca="false">IF(FK273="GIA 3",0,IF(FK273="GIA 4",0,IF(FK273="GIA 5",0,FK275*1.25%)))</f>
        <v>0</v>
      </c>
      <c r="FL276" s="356" t="n">
        <f aca="false">IF(FL273="GIA 3",0,IF(FL273="GIA 4",0,IF(FL273="GIA 5",0,FL275*1.25%)))</f>
        <v>0</v>
      </c>
      <c r="FM276" s="356" t="n">
        <f aca="false">IF(FM273="GIA 3",0,IF(FM273="GIA 4",0,IF(FM273="GIA 5",0,FM275*1.25%)))</f>
        <v>0</v>
      </c>
      <c r="FN276" s="356" t="n">
        <f aca="false">IF(FN273="GIA 3",0,IF(FN273="GIA 4",0,IF(FN273="GIA 5",0,FN275*1.25%)))</f>
        <v>0</v>
      </c>
      <c r="FO276" s="356" t="n">
        <f aca="false">IF(FO273="GIA 3",0,IF(FO273="GIA 4",0,IF(FO273="GIA 5",0,FO275*1.25%)))</f>
        <v>0</v>
      </c>
      <c r="FP276" s="356" t="n">
        <f aca="false">IF(FP273="GIA 3",0,IF(FP273="GIA 4",0,IF(FP273="GIA 5",0,FP275*1.25%)))</f>
        <v>0</v>
      </c>
      <c r="FQ276" s="356" t="n">
        <f aca="false">IF(FQ273="GIA 3",0,IF(FQ273="GIA 4",0,IF(FQ273="GIA 5",0,FQ275*1.25%)))</f>
        <v>0</v>
      </c>
      <c r="FR276" s="356" t="n">
        <f aca="false">IF(FR273="GIA 3",0,IF(FR273="GIA 4",0,IF(FR273="GIA 5",0,FR275*1.25%)))</f>
        <v>0</v>
      </c>
      <c r="FS276" s="356" t="n">
        <f aca="false">IF(FS273="GIA 3",0,IF(FS273="GIA 4",0,IF(FS273="GIA 5",0,FS275*1.25%)))</f>
        <v>0</v>
      </c>
      <c r="FT276" s="356" t="n">
        <f aca="false">IF(FT273="GIA 3",0,IF(FT273="GIA 4",0,IF(FT273="GIA 5",0,FT275*1.25%)))</f>
        <v>0</v>
      </c>
      <c r="FU276" s="356" t="n">
        <f aca="false">IF(FU273="GIA 3",0,IF(FU273="GIA 4",0,IF(FU273="GIA 5",0,FU275*1.25%)))</f>
        <v>0</v>
      </c>
      <c r="FV276" s="356" t="n">
        <f aca="false">IF(FV273="GIA 3",0,IF(FV273="GIA 4",0,IF(FV273="GIA 5",0,FV275*1.25%)))</f>
        <v>0</v>
      </c>
      <c r="FW276" s="356" t="n">
        <f aca="false">IF(FW273="GIA 3",0,IF(FW273="GIA 4",0,IF(FW273="GIA 5",0,FW275*1.25%)))</f>
        <v>0</v>
      </c>
      <c r="FX276" s="356" t="n">
        <f aca="false">IF(FX273="GIA 3",0,IF(FX273="GIA 4",0,IF(FX273="GIA 5",0,FX275*1.25%)))</f>
        <v>0</v>
      </c>
      <c r="FY276" s="356" t="n">
        <f aca="false">IF(FY273="GIA 3",0,IF(FY273="GIA 4",0,IF(FY273="GIA 5",0,FY275*1.25%)))</f>
        <v>0</v>
      </c>
      <c r="FZ276" s="356" t="n">
        <f aca="false">IF(FZ273="GIA 3",0,IF(FZ273="GIA 4",0,IF(FZ273="GIA 5",0,FZ275*1.25%)))</f>
        <v>0</v>
      </c>
      <c r="GA276" s="356" t="n">
        <f aca="false">IF(GA273="GIA 3",0,IF(GA273="GIA 4",0,IF(GA273="GIA 5",0,GA275*1.25%)))</f>
        <v>0</v>
      </c>
      <c r="GB276" s="356" t="n">
        <f aca="false">IF(GB273="GIA 3",0,IF(GB273="GIA 4",0,IF(GB273="GIA 5",0,GB275*1.25%)))</f>
        <v>0</v>
      </c>
      <c r="GC276" s="356" t="n">
        <f aca="false">IF(GC273="GIA 3",0,IF(GC273="GIA 4",0,IF(GC273="GIA 5",0,GC275*1.25%)))</f>
        <v>0</v>
      </c>
      <c r="GD276" s="356" t="n">
        <f aca="false">IF(GD273="GIA 3",0,IF(GD273="GIA 4",0,IF(GD273="GIA 5",0,GD275*1.25%)))</f>
        <v>0</v>
      </c>
      <c r="GE276" s="356" t="n">
        <f aca="false">IF(GE273="GIA 3",0,IF(GE273="GIA 4",0,IF(GE273="GIA 5",0,GE275*1.25%)))</f>
        <v>0</v>
      </c>
      <c r="GF276" s="356" t="n">
        <f aca="false">IF(GF273="GIA 3",0,IF(GF273="GIA 4",0,IF(GF273="GIA 5",0,GF275*1.25%)))</f>
        <v>0</v>
      </c>
      <c r="GG276" s="356" t="n">
        <f aca="false">IF(GG273="GIA 3",0,IF(GG273="GIA 4",0,IF(GG273="GIA 5",0,GG275*1.25%)))</f>
        <v>0</v>
      </c>
      <c r="GH276" s="356" t="n">
        <f aca="false">IF(GH273="GIA 3",0,IF(GH273="GIA 4",0,IF(GH273="GIA 5",0,GH275*1.25%)))</f>
        <v>0</v>
      </c>
      <c r="GI276" s="356" t="n">
        <f aca="false">IF(GI273="GIA 3",0,IF(GI273="GIA 4",0,IF(GI273="GIA 5",0,GI275*1.25%)))</f>
        <v>0</v>
      </c>
      <c r="GJ276" s="356" t="n">
        <f aca="false">IF(GJ273="GIA 3",0,IF(GJ273="GIA 4",0,IF(GJ273="GIA 5",0,GJ275*1.25%)))</f>
        <v>0</v>
      </c>
      <c r="GK276" s="356" t="n">
        <f aca="false">IF(GK273="GIA 3",0,IF(GK273="GIA 4",0,IF(GK273="GIA 5",0,GK275*1.25%)))</f>
        <v>0</v>
      </c>
      <c r="GL276" s="356" t="n">
        <f aca="false">IF(GL273="GIA 3",0,IF(GL273="GIA 4",0,IF(GL273="GIA 5",0,GL275*1.25%)))</f>
        <v>0</v>
      </c>
      <c r="GM276" s="356" t="n">
        <f aca="false">IF(GM273="GIA 3",0,IF(GM273="GIA 4",0,IF(GM273="GIA 5",0,GM275*1.25%)))</f>
        <v>0</v>
      </c>
      <c r="GN276" s="356" t="n">
        <f aca="false">IF(GN273="GIA 3",0,IF(GN273="GIA 4",0,IF(GN273="GIA 5",0,GN275*1.25%)))</f>
        <v>0</v>
      </c>
      <c r="GO276" s="356" t="n">
        <f aca="false">IF(GO273="GIA 3",0,IF(GO273="GIA 4",0,IF(GO273="GIA 5",0,GO275*1.25%)))</f>
        <v>0</v>
      </c>
      <c r="GP276" s="356" t="n">
        <f aca="false">IF(GP273="GIA 3",0,IF(GP273="GIA 4",0,IF(GP273="GIA 5",0,GP275*1.25%)))</f>
        <v>0</v>
      </c>
      <c r="GQ276" s="356" t="n">
        <f aca="false">IF(GQ273="GIA 3",0,IF(GQ273="GIA 4",0,IF(GQ273="GIA 5",0,GQ275*1.25%)))</f>
        <v>0</v>
      </c>
      <c r="GR276" s="356" t="n">
        <f aca="false">IF(GR273="GIA 3",0,IF(GR273="GIA 4",0,IF(GR273="GIA 5",0,GR275*1.25%)))</f>
        <v>0</v>
      </c>
      <c r="GS276" s="356" t="n">
        <f aca="false">IF(GS273="GIA 3",0,IF(GS273="GIA 4",0,IF(GS273="GIA 5",0,GS275*1.25%)))</f>
        <v>0</v>
      </c>
      <c r="GT276" s="356" t="n">
        <f aca="false">IF(GT273="GIA 3",0,IF(GT273="GIA 4",0,IF(GT273="GIA 5",0,GT275*1.25%)))</f>
        <v>0</v>
      </c>
      <c r="GU276" s="356" t="n">
        <f aca="false">IF(GU273="GIA 3",0,IF(GU273="GIA 4",0,IF(GU273="GIA 5",0,GU275*1.25%)))</f>
        <v>0</v>
      </c>
      <c r="GV276" s="356" t="n">
        <f aca="false">IF(GV273="GIA 3",0,IF(GV273="GIA 4",0,IF(GV273="GIA 5",0,GV275*1.25%)))</f>
        <v>0</v>
      </c>
      <c r="GW276" s="356" t="n">
        <f aca="false">IF(GW273="GIA 3",0,IF(GW273="GIA 4",0,IF(GW273="GIA 5",0,GW275*1.25%)))</f>
        <v>0</v>
      </c>
      <c r="GX276" s="356" t="n">
        <f aca="false">IF(GX273="GIA 3",0,IF(GX273="GIA 4",0,IF(GX273="GIA 5",0,GX275*1.25%)))</f>
        <v>0</v>
      </c>
      <c r="GY276" s="356" t="n">
        <f aca="false">IF(GY273="GIA 3",0,IF(GY273="GIA 4",0,IF(GY273="GIA 5",0,GY275*1.25%)))</f>
        <v>0</v>
      </c>
      <c r="GZ276" s="356" t="n">
        <f aca="false">IF(GZ273="GIA 3",0,IF(GZ273="GIA 4",0,IF(GZ273="GIA 5",0,GZ275*1.25%)))</f>
        <v>0</v>
      </c>
      <c r="HA276" s="356" t="n">
        <f aca="false">IF(HA273="GIA 3",0,IF(HA273="GIA 4",0,IF(HA273="GIA 5",0,HA275*1.25%)))</f>
        <v>0</v>
      </c>
      <c r="HB276" s="356" t="n">
        <f aca="false">IF(HB273="GIA 3",0,IF(HB273="GIA 4",0,IF(HB273="GIA 5",0,HB275*1.25%)))</f>
        <v>0</v>
      </c>
      <c r="HC276" s="356" t="n">
        <f aca="false">IF(HC273="GIA 3",0,IF(HC273="GIA 4",0,IF(HC273="GIA 5",0,HC275*1.25%)))</f>
        <v>0</v>
      </c>
      <c r="HD276" s="356" t="n">
        <f aca="false">IF(HD273="GIA 3",0,IF(HD273="GIA 4",0,IF(HD273="GIA 5",0,HD275*1.25%)))</f>
        <v>0</v>
      </c>
      <c r="HE276" s="356" t="n">
        <f aca="false">IF(HE273="GIA 3",0,IF(HE273="GIA 4",0,IF(HE273="GIA 5",0,HE275*1.25%)))</f>
        <v>0</v>
      </c>
      <c r="HF276" s="356" t="n">
        <f aca="false">IF(HF273="GIA 3",0,IF(HF273="GIA 4",0,IF(HF273="GIA 5",0,HF275*1.25%)))</f>
        <v>0</v>
      </c>
      <c r="HG276" s="356" t="n">
        <f aca="false">IF(HG273="GIA 3",0,IF(HG273="GIA 4",0,IF(HG273="GIA 5",0,HG275*1.25%)))</f>
        <v>0</v>
      </c>
      <c r="HH276" s="356" t="n">
        <f aca="false">IF(HH273="GIA 3",0,IF(HH273="GIA 4",0,IF(HH273="GIA 5",0,HH275*1.25%)))</f>
        <v>0</v>
      </c>
      <c r="HI276" s="356" t="n">
        <f aca="false">IF(HI273="GIA 3",0,IF(HI273="GIA 4",0,IF(HI273="GIA 5",0,HI275*1.25%)))</f>
        <v>0</v>
      </c>
      <c r="HJ276" s="356" t="n">
        <f aca="false">IF(HJ273="GIA 3",0,IF(HJ273="GIA 4",0,IF(HJ273="GIA 5",0,HJ275*1.25%)))</f>
        <v>0</v>
      </c>
      <c r="HK276" s="356" t="n">
        <f aca="false">IF(HK273="GIA 3",0,IF(HK273="GIA 4",0,IF(HK273="GIA 5",0,HK275*1.25%)))</f>
        <v>0</v>
      </c>
      <c r="HL276" s="356" t="n">
        <f aca="false">IF(HL273="GIA 3",0,IF(HL273="GIA 4",0,IF(HL273="GIA 5",0,HL275*1.25%)))</f>
        <v>0</v>
      </c>
      <c r="HM276" s="356" t="n">
        <f aca="false">IF(HM273="GIA 3",0,IF(HM273="GIA 4",0,IF(HM273="GIA 5",0,HM275*1.25%)))</f>
        <v>0</v>
      </c>
      <c r="HN276" s="356" t="n">
        <f aca="false">IF(HN273="GIA 3",0,IF(HN273="GIA 4",0,IF(HN273="GIA 5",0,HN275*1.25%)))</f>
        <v>0</v>
      </c>
      <c r="HO276" s="356" t="n">
        <f aca="false">IF(HO273="GIA 3",0,IF(HO273="GIA 4",0,IF(HO273="GIA 5",0,HO275*1.25%)))</f>
        <v>0</v>
      </c>
      <c r="HP276" s="356" t="n">
        <f aca="false">IF(HP273="GIA 3",0,IF(HP273="GIA 4",0,IF(HP273="GIA 5",0,HP275*1.25%)))</f>
        <v>0</v>
      </c>
      <c r="HQ276" s="356" t="n">
        <f aca="false">IF(HQ273="GIA 3",0,IF(HQ273="GIA 4",0,IF(HQ273="GIA 5",0,HQ275*1.25%)))</f>
        <v>0</v>
      </c>
      <c r="HR276" s="356" t="n">
        <f aca="false">IF(HR273="GIA 3",0,IF(HR273="GIA 4",0,IF(HR273="GIA 5",0,HR275*1.25%)))</f>
        <v>0</v>
      </c>
      <c r="HS276" s="356" t="n">
        <f aca="false">IF(HS273="GIA 3",0,IF(HS273="GIA 4",0,IF(HS273="GIA 5",0,HS275*1.25%)))</f>
        <v>0</v>
      </c>
      <c r="HT276" s="356" t="n">
        <f aca="false">IF(HT273="GIA 3",0,IF(HT273="GIA 4",0,IF(HT273="GIA 5",0,HT275*1.25%)))</f>
        <v>0</v>
      </c>
      <c r="HU276" s="356" t="n">
        <f aca="false">IF(HU273="GIA 3",0,IF(HU273="GIA 4",0,IF(HU273="GIA 5",0,HU275*1.25%)))</f>
        <v>0</v>
      </c>
      <c r="HV276" s="356" t="n">
        <f aca="false">IF(HV273="GIA 3",0,IF(HV273="GIA 4",0,IF(HV273="GIA 5",0,HV275*1.25%)))</f>
        <v>0</v>
      </c>
      <c r="HW276" s="356" t="n">
        <f aca="false">IF(HW273="GIA 3",0,IF(HW273="GIA 4",0,IF(HW273="GIA 5",0,HW275*1.25%)))</f>
        <v>0</v>
      </c>
      <c r="HX276" s="356" t="n">
        <f aca="false">IF(HX273="GIA 3",0,IF(HX273="GIA 4",0,IF(HX273="GIA 5",0,HX275*1.25%)))</f>
        <v>0</v>
      </c>
      <c r="HY276" s="356" t="n">
        <f aca="false">IF(HY273="GIA 3",0,IF(HY273="GIA 4",0,IF(HY273="GIA 5",0,HY275*1.25%)))</f>
        <v>0</v>
      </c>
      <c r="HZ276" s="356" t="n">
        <f aca="false">IF(HZ273="GIA 3",0,IF(HZ273="GIA 4",0,IF(HZ273="GIA 5",0,HZ275*1.25%)))</f>
        <v>0</v>
      </c>
      <c r="IA276" s="356" t="n">
        <f aca="false">IF(IA273="GIA 3",0,IF(IA273="GIA 4",0,IF(IA273="GIA 5",0,IA275*1.25%)))</f>
        <v>0</v>
      </c>
      <c r="IB276" s="356" t="n">
        <f aca="false">IF(IB273="GIA 3",0,IF(IB273="GIA 4",0,IF(IB273="GIA 5",0,IB275*1.25%)))</f>
        <v>0</v>
      </c>
      <c r="IC276" s="356" t="n">
        <f aca="false">IF(IC273="GIA 3",0,IF(IC273="GIA 4",0,IF(IC273="GIA 5",0,IC275*1.25%)))</f>
        <v>0</v>
      </c>
      <c r="ID276" s="356" t="n">
        <f aca="false">IF(ID273="GIA 3",0,IF(ID273="GIA 4",0,IF(ID273="GIA 5",0,ID275*1.25%)))</f>
        <v>0</v>
      </c>
      <c r="IE276" s="356" t="n">
        <f aca="false">IF(IE273="GIA 3",0,IF(IE273="GIA 4",0,IF(IE273="GIA 5",0,IE275*1.25%)))</f>
        <v>0</v>
      </c>
      <c r="IF276" s="356" t="n">
        <f aca="false">IF(IF273="GIA 3",0,IF(IF273="GIA 4",0,IF(IF273="GIA 5",0,IF275*1.25%)))</f>
        <v>0</v>
      </c>
      <c r="IG276" s="356" t="n">
        <f aca="false">IF(IG273="GIA 3",0,IF(IG273="GIA 4",0,IF(IG273="GIA 5",0,IG275*1.25%)))</f>
        <v>0</v>
      </c>
      <c r="IH276" s="356" t="n">
        <f aca="false">IF(IH273="GIA 3",0,IF(IH273="GIA 4",0,IF(IH273="GIA 5",0,IH275*1.25%)))</f>
        <v>0</v>
      </c>
      <c r="II276" s="356" t="n">
        <f aca="false">IF(II273="GIA 3",0,IF(II273="GIA 4",0,IF(II273="GIA 5",0,II275*1.25%)))</f>
        <v>0</v>
      </c>
      <c r="IJ276" s="356" t="n">
        <f aca="false">IF(IJ273="GIA 3",0,IF(IJ273="GIA 4",0,IF(IJ273="GIA 5",0,IJ275*1.25%)))</f>
        <v>0</v>
      </c>
      <c r="IK276" s="356" t="n">
        <f aca="false">IF(IK273="GIA 3",0,IF(IK273="GIA 4",0,IF(IK273="GIA 5",0,IK275*1.25%)))</f>
        <v>0</v>
      </c>
      <c r="IL276" s="356" t="n">
        <f aca="false">IF(IL273="GIA 3",0,IF(IL273="GIA 4",0,IF(IL273="GIA 5",0,IL275*1.25%)))</f>
        <v>0</v>
      </c>
      <c r="IM276" s="356" t="n">
        <f aca="false">IF(IM273="GIA 3",0,IF(IM273="GIA 4",0,IF(IM273="GIA 5",0,IM275*1.25%)))</f>
        <v>0</v>
      </c>
      <c r="IN276" s="356" t="n">
        <f aca="false">IF(IN273="GIA 3",0,IF(IN273="GIA 4",0,IF(IN273="GIA 5",0,IN275*1.25%)))</f>
        <v>0</v>
      </c>
      <c r="IO276" s="356" t="n">
        <f aca="false">IF(IO273="GIA 3",0,IF(IO273="GIA 4",0,IF(IO273="GIA 5",0,IO275*1.25%)))</f>
        <v>0</v>
      </c>
      <c r="IP276" s="356" t="n">
        <f aca="false">IF(IP273="GIA 3",0,IF(IP273="GIA 4",0,IF(IP273="GIA 5",0,IP275*1.25%)))</f>
        <v>0</v>
      </c>
      <c r="IQ276" s="356" t="n">
        <f aca="false">IF(IQ273="GIA 3",0,IF(IQ273="GIA 4",0,IF(IQ273="GIA 5",0,IQ275*1.25%)))</f>
        <v>0</v>
      </c>
      <c r="IR276" s="356" t="n">
        <f aca="false">IF(IR273="GIA 3",0,IF(IR273="GIA 4",0,IF(IR273="GIA 5",0,IR275*1.25%)))</f>
        <v>0</v>
      </c>
      <c r="IS276" s="356" t="n">
        <f aca="false">IF(IS273="GIA 3",0,IF(IS273="GIA 4",0,IF(IS273="GIA 5",0,IS275*1.25%)))</f>
        <v>0</v>
      </c>
      <c r="IT276" s="356" t="n">
        <f aca="false">IF(IT273="GIA 3",0,IF(IT273="GIA 4",0,IF(IT273="GIA 5",0,IT275*1.25%)))</f>
        <v>0</v>
      </c>
      <c r="IU276" s="356" t="n">
        <f aca="false">IF(IU273="GIA 3",0,IF(IU273="GIA 4",0,IF(IU273="GIA 5",0,IU275*1.25%)))</f>
        <v>0</v>
      </c>
      <c r="IV276" s="356" t="n">
        <f aca="false">IF(IV273="GIA 3",0,IF(IV273="GIA 4",0,IF(IV273="GIA 5",0,IV275*1.25%)))</f>
        <v>0</v>
      </c>
      <c r="IW276" s="356" t="n">
        <f aca="false">IF(IW273="GIA 3",0,IF(IW273="GIA 4",0,IF(IW273="GIA 5",0,IW275*1.25%)))</f>
        <v>0</v>
      </c>
      <c r="IX276" s="356" t="n">
        <f aca="false">IF(IX273="GIA 3",0,IF(IX273="GIA 4",0,IF(IX273="GIA 5",0,IX275*1.25%)))</f>
        <v>0</v>
      </c>
      <c r="IY276" s="356" t="n">
        <f aca="false">IF(IY273="GIA 3",0,IF(IY273="GIA 4",0,IF(IY273="GIA 5",0,IY275*1.25%)))</f>
        <v>0</v>
      </c>
      <c r="IZ276" s="356" t="n">
        <f aca="false">IF(IZ273="GIA 3",0,IF(IZ273="GIA 4",0,IF(IZ273="GIA 5",0,IZ275*1.25%)))</f>
        <v>0</v>
      </c>
      <c r="JA276" s="356" t="n">
        <f aca="false">IF(JA273="GIA 3",0,IF(JA273="GIA 4",0,IF(JA273="GIA 5",0,JA275*1.25%)))</f>
        <v>0</v>
      </c>
      <c r="JB276" s="356" t="n">
        <f aca="false">IF(JB273="GIA 3",0,IF(JB273="GIA 4",0,IF(JB273="GIA 5",0,JB275*1.25%)))</f>
        <v>0</v>
      </c>
      <c r="JC276" s="356" t="n">
        <f aca="false">IF(JC273="GIA 3",0,IF(JC273="GIA 4",0,IF(JC273="GIA 5",0,JC275*1.25%)))</f>
        <v>0</v>
      </c>
      <c r="JD276" s="356" t="n">
        <f aca="false">IF(JD273="GIA 3",0,IF(JD273="GIA 4",0,IF(JD273="GIA 5",0,JD275*1.25%)))</f>
        <v>0</v>
      </c>
      <c r="JE276" s="356" t="n">
        <f aca="false">IF(JE273="GIA 3",0,IF(JE273="GIA 4",0,IF(JE273="GIA 5",0,JE275*1.25%)))</f>
        <v>0</v>
      </c>
      <c r="JF276" s="356" t="n">
        <f aca="false">IF(JF273="GIA 3",0,IF(JF273="GIA 4",0,IF(JF273="GIA 5",0,JF275*1.25%)))</f>
        <v>0</v>
      </c>
      <c r="JG276" s="356" t="n">
        <f aca="false">IF(JG273="GIA 3",0,IF(JG273="GIA 4",0,IF(JG273="GIA 5",0,JG275*1.25%)))</f>
        <v>0</v>
      </c>
      <c r="JH276" s="356" t="n">
        <f aca="false">IF(JH273="GIA 3",0,IF(JH273="GIA 4",0,IF(JH273="GIA 5",0,JH275*1.25%)))</f>
        <v>0</v>
      </c>
      <c r="JI276" s="356" t="n">
        <f aca="false">IF(JI273="GIA 3",0,IF(JI273="GIA 4",0,IF(JI273="GIA 5",0,JI275*1.25%)))</f>
        <v>0</v>
      </c>
      <c r="JJ276" s="356" t="n">
        <f aca="false">IF(JJ273="GIA 3",0,IF(JJ273="GIA 4",0,IF(JJ273="GIA 5",0,JJ275*1.25%)))</f>
        <v>0</v>
      </c>
      <c r="JK276" s="356" t="n">
        <f aca="false">IF(JK273="GIA 3",0,IF(JK273="GIA 4",0,IF(JK273="GIA 5",0,JK275*1.25%)))</f>
        <v>0</v>
      </c>
      <c r="JL276" s="356" t="n">
        <f aca="false">IF(JL273="GIA 3",0,IF(JL273="GIA 4",0,IF(JL273="GIA 5",0,JL275*1.25%)))</f>
        <v>0</v>
      </c>
      <c r="JM276" s="356" t="n">
        <f aca="false">IF(JM273="GIA 3",0,IF(JM273="GIA 4",0,IF(JM273="GIA 5",0,JM275*1.25%)))</f>
        <v>0</v>
      </c>
      <c r="JN276" s="356" t="n">
        <f aca="false">IF(JN273="GIA 3",0,IF(JN273="GIA 4",0,IF(JN273="GIA 5",0,JN275*1.25%)))</f>
        <v>0</v>
      </c>
      <c r="JO276" s="356" t="n">
        <f aca="false">IF(JO273="GIA 3",0,IF(JO273="GIA 4",0,IF(JO273="GIA 5",0,JO275*1.25%)))</f>
        <v>0</v>
      </c>
      <c r="JP276" s="356" t="n">
        <f aca="false">IF(JP273="GIA 3",0,IF(JP273="GIA 4",0,IF(JP273="GIA 5",0,JP275*1.25%)))</f>
        <v>0</v>
      </c>
      <c r="JQ276" s="356" t="n">
        <f aca="false">IF(JQ273="GIA 3",0,IF(JQ273="GIA 4",0,IF(JQ273="GIA 5",0,JQ275*1.25%)))</f>
        <v>0</v>
      </c>
      <c r="JR276" s="356" t="n">
        <f aca="false">IF(JR273="GIA 3",0,IF(JR273="GIA 4",0,IF(JR273="GIA 5",0,JR275*1.25%)))</f>
        <v>0</v>
      </c>
      <c r="JS276" s="356" t="n">
        <f aca="false">IF(JS273="GIA 3",0,IF(JS273="GIA 4",0,IF(JS273="GIA 5",0,JS275*1.25%)))</f>
        <v>0</v>
      </c>
      <c r="JT276" s="356" t="n">
        <f aca="false">IF(JT273="GIA 3",0,IF(JT273="GIA 4",0,IF(JT273="GIA 5",0,JT275*1.25%)))</f>
        <v>0</v>
      </c>
      <c r="JU276" s="356" t="n">
        <f aca="false">IF(JU273="GIA 3",0,IF(JU273="GIA 4",0,IF(JU273="GIA 5",0,JU275*1.25%)))</f>
        <v>0</v>
      </c>
      <c r="JV276" s="356" t="n">
        <f aca="false">IF(JV273="GIA 3",0,IF(JV273="GIA 4",0,IF(JV273="GIA 5",0,JV275*1.25%)))</f>
        <v>0</v>
      </c>
      <c r="JW276" s="356" t="n">
        <f aca="false">IF(JW273="GIA 3",0,IF(JW273="GIA 4",0,IF(JW273="GIA 5",0,JW275*1.25%)))</f>
        <v>0</v>
      </c>
      <c r="JX276" s="356" t="n">
        <f aca="false">IF(JX273="GIA 3",0,IF(JX273="GIA 4",0,IF(JX273="GIA 5",0,JX275*1.25%)))</f>
        <v>0</v>
      </c>
      <c r="JY276" s="356" t="n">
        <f aca="false">IF(JY273="GIA 3",0,IF(JY273="GIA 4",0,IF(JY273="GIA 5",0,JY275*1.25%)))</f>
        <v>0</v>
      </c>
      <c r="JZ276" s="356" t="n">
        <f aca="false">IF(JZ273="GIA 3",0,IF(JZ273="GIA 4",0,IF(JZ273="GIA 5",0,JZ275*1.25%)))</f>
        <v>0</v>
      </c>
      <c r="KA276" s="356" t="n">
        <f aca="false">IF(KA273="GIA 3",0,IF(KA273="GIA 4",0,IF(KA273="GIA 5",0,KA275*1.25%)))</f>
        <v>0</v>
      </c>
      <c r="KB276" s="356" t="n">
        <f aca="false">IF(KB273="GIA 3",0,IF(KB273="GIA 4",0,IF(KB273="GIA 5",0,KB275*1.25%)))</f>
        <v>0</v>
      </c>
      <c r="KC276" s="356" t="n">
        <f aca="false">IF(KC273="GIA 3",0,IF(KC273="GIA 4",0,IF(KC273="GIA 5",0,KC275*1.25%)))</f>
        <v>0</v>
      </c>
      <c r="KD276" s="356" t="n">
        <f aca="false">IF(KD273="GIA 3",0,IF(KD273="GIA 4",0,IF(KD273="GIA 5",0,KD275*1.25%)))</f>
        <v>0</v>
      </c>
      <c r="KE276" s="356" t="n">
        <f aca="false">IF(KE273="GIA 3",0,IF(KE273="GIA 4",0,IF(KE273="GIA 5",0,KE275*1.25%)))</f>
        <v>0</v>
      </c>
      <c r="KF276" s="356" t="n">
        <f aca="false">IF(KF273="GIA 3",0,IF(KF273="GIA 4",0,IF(KF273="GIA 5",0,KF275*1.25%)))</f>
        <v>0</v>
      </c>
      <c r="KG276" s="356" t="n">
        <f aca="false">IF(KG273="GIA 3",0,IF(KG273="GIA 4",0,IF(KG273="GIA 5",0,KG275*1.25%)))</f>
        <v>0</v>
      </c>
      <c r="KH276" s="356" t="n">
        <f aca="false">IF(KH273="GIA 3",0,IF(KH273="GIA 4",0,IF(KH273="GIA 5",0,KH275*1.25%)))</f>
        <v>0</v>
      </c>
      <c r="KI276" s="356" t="n">
        <f aca="false">IF(KI273="GIA 3",0,IF(KI273="GIA 4",0,IF(KI273="GIA 5",0,KI275*1.25%)))</f>
        <v>0</v>
      </c>
      <c r="KJ276" s="356" t="n">
        <f aca="false">IF(KJ273="GIA 3",0,IF(KJ273="GIA 4",0,IF(KJ273="GIA 5",0,KJ275*1.25%)))</f>
        <v>0</v>
      </c>
      <c r="KK276" s="356" t="n">
        <f aca="false">IF(KK273="GIA 3",0,IF(KK273="GIA 4",0,IF(KK273="GIA 5",0,KK275*1.25%)))</f>
        <v>0</v>
      </c>
      <c r="KL276" s="356" t="n">
        <f aca="false">IF(KL273="GIA 3",0,IF(KL273="GIA 4",0,IF(KL273="GIA 5",0,KL275*1.25%)))</f>
        <v>0</v>
      </c>
      <c r="KM276" s="356" t="n">
        <f aca="false">IF(KM273="GIA 3",0,IF(KM273="GIA 4",0,IF(KM273="GIA 5",0,KM275*1.25%)))</f>
        <v>0</v>
      </c>
      <c r="KN276" s="356" t="n">
        <f aca="false">IF(KN273="GIA 3",0,IF(KN273="GIA 4",0,IF(KN273="GIA 5",0,KN275*1.25%)))</f>
        <v>0</v>
      </c>
      <c r="KO276" s="356" t="n">
        <f aca="false">IF(KO273="GIA 3",0,IF(KO273="GIA 4",0,IF(KO273="GIA 5",0,KO275*1.25%)))</f>
        <v>0</v>
      </c>
      <c r="KP276" s="356" t="n">
        <f aca="false">IF(KP273="GIA 3",0,IF(KP273="GIA 4",0,IF(KP273="GIA 5",0,KP275*1.25%)))</f>
        <v>0</v>
      </c>
      <c r="KQ276" s="356" t="n">
        <f aca="false">IF(KQ273="GIA 3",0,IF(KQ273="GIA 4",0,IF(KQ273="GIA 5",0,KQ275*1.25%)))</f>
        <v>0</v>
      </c>
      <c r="KR276" s="356" t="n">
        <f aca="false">IF(KR273="GIA 3",0,IF(KR273="GIA 4",0,IF(KR273="GIA 5",0,KR275*1.25%)))</f>
        <v>0</v>
      </c>
      <c r="KS276" s="356" t="n">
        <f aca="false">IF(KS273="GIA 3",0,IF(KS273="GIA 4",0,IF(KS273="GIA 5",0,KS275*1.25%)))</f>
        <v>0</v>
      </c>
      <c r="KT276" s="356" t="n">
        <f aca="false">IF(KT273="GIA 3",0,IF(KT273="GIA 4",0,IF(KT273="GIA 5",0,KT275*1.25%)))</f>
        <v>0</v>
      </c>
      <c r="KU276" s="356" t="n">
        <f aca="false">IF(KU273="GIA 3",0,IF(KU273="GIA 4",0,IF(KU273="GIA 5",0,KU275*1.25%)))</f>
        <v>0</v>
      </c>
      <c r="KV276" s="356" t="n">
        <f aca="false">IF(KV273="GIA 3",0,IF(KV273="GIA 4",0,IF(KV273="GIA 5",0,KV275*1.25%)))</f>
        <v>0</v>
      </c>
      <c r="KW276" s="356" t="n">
        <f aca="false">IF(KW273="GIA 3",0,IF(KW273="GIA 4",0,IF(KW273="GIA 5",0,KW275*1.25%)))</f>
        <v>0</v>
      </c>
      <c r="KX276" s="356" t="n">
        <f aca="false">IF(KX273="GIA 3",0,IF(KX273="GIA 4",0,IF(KX273="GIA 5",0,KX275*1.25%)))</f>
        <v>0</v>
      </c>
      <c r="KY276" s="356" t="n">
        <f aca="false">IF(KY273="GIA 3",0,IF(KY273="GIA 4",0,IF(KY273="GIA 5",0,KY275*1.25%)))</f>
        <v>0</v>
      </c>
      <c r="KZ276" s="356" t="n">
        <f aca="false">IF(KZ273="GIA 3",0,IF(KZ273="GIA 4",0,IF(KZ273="GIA 5",0,KZ275*1.25%)))</f>
        <v>0</v>
      </c>
      <c r="LA276" s="356" t="n">
        <f aca="false">IF(LA273="GIA 3",0,IF(LA273="GIA 4",0,IF(LA273="GIA 5",0,LA275*1.25%)))</f>
        <v>0</v>
      </c>
      <c r="LB276" s="356" t="n">
        <f aca="false">IF(LB273="GIA 3",0,IF(LB273="GIA 4",0,IF(LB273="GIA 5",0,LB275*1.25%)))</f>
        <v>0</v>
      </c>
      <c r="LC276" s="356" t="n">
        <f aca="false">IF(LC273="GIA 3",0,IF(LC273="GIA 4",0,IF(LC273="GIA 5",0,LC275*1.25%)))</f>
        <v>0</v>
      </c>
      <c r="LD276" s="356" t="n">
        <f aca="false">IF(LD273="GIA 3",0,IF(LD273="GIA 4",0,IF(LD273="GIA 5",0,LD275*1.25%)))</f>
        <v>0</v>
      </c>
      <c r="LE276" s="356" t="n">
        <f aca="false">IF(LE273="GIA 3",0,IF(LE273="GIA 4",0,IF(LE273="GIA 5",0,LE275*1.25%)))</f>
        <v>0</v>
      </c>
      <c r="LF276" s="356" t="n">
        <f aca="false">IF(LF273="GIA 3",0,IF(LF273="GIA 4",0,IF(LF273="GIA 5",0,LF275*1.25%)))</f>
        <v>0</v>
      </c>
      <c r="LG276" s="356" t="n">
        <f aca="false">IF(LG273="GIA 3",0,IF(LG273="GIA 4",0,IF(LG273="GIA 5",0,LG275*1.25%)))</f>
        <v>0</v>
      </c>
      <c r="LH276" s="356" t="n">
        <f aca="false">IF(LH273="GIA 3",0,IF(LH273="GIA 4",0,IF(LH273="GIA 5",0,LH275*1.25%)))</f>
        <v>0</v>
      </c>
      <c r="LI276" s="356" t="n">
        <f aca="false">IF(LI273="GIA 3",0,IF(LI273="GIA 4",0,IF(LI273="GIA 5",0,LI275*1.25%)))</f>
        <v>0</v>
      </c>
      <c r="LJ276" s="356" t="n">
        <f aca="false">IF(LJ273="GIA 3",0,IF(LJ273="GIA 4",0,IF(LJ273="GIA 5",0,LJ275*1.25%)))</f>
        <v>0</v>
      </c>
      <c r="LK276" s="356" t="n">
        <f aca="false">IF(LK273="GIA 3",0,IF(LK273="GIA 4",0,IF(LK273="GIA 5",0,LK275*1.25%)))</f>
        <v>0</v>
      </c>
      <c r="LL276" s="356" t="n">
        <f aca="false">IF(LL273="GIA 3",0,IF(LL273="GIA 4",0,IF(LL273="GIA 5",0,LL275*1.25%)))</f>
        <v>0</v>
      </c>
      <c r="LM276" s="356" t="n">
        <f aca="false">IF(LM273="GIA 3",0,IF(LM273="GIA 4",0,IF(LM273="GIA 5",0,LM275*1.25%)))</f>
        <v>0</v>
      </c>
      <c r="LN276" s="356" t="n">
        <f aca="false">IF(LN273="GIA 3",0,IF(LN273="GIA 4",0,IF(LN273="GIA 5",0,LN275*1.25%)))</f>
        <v>0</v>
      </c>
      <c r="LO276" s="356" t="n">
        <f aca="false">IF(LO273="GIA 3",0,IF(LO273="GIA 4",0,IF(LO273="GIA 5",0,LO275*1.25%)))</f>
        <v>0</v>
      </c>
      <c r="LP276" s="356" t="n">
        <f aca="false">IF(LP273="GIA 3",0,IF(LP273="GIA 4",0,IF(LP273="GIA 5",0,LP275*1.25%)))</f>
        <v>0</v>
      </c>
      <c r="LQ276" s="356" t="n">
        <f aca="false">IF(LQ273="GIA 3",0,IF(LQ273="GIA 4",0,IF(LQ273="GIA 5",0,LQ275*1.25%)))</f>
        <v>0</v>
      </c>
      <c r="LR276" s="356" t="n">
        <f aca="false">IF(LR273="GIA 3",0,IF(LR273="GIA 4",0,IF(LR273="GIA 5",0,LR275*1.25%)))</f>
        <v>0</v>
      </c>
      <c r="LS276" s="356" t="n">
        <f aca="false">IF(LS273="GIA 3",0,IF(LS273="GIA 4",0,IF(LS273="GIA 5",0,LS275*1.25%)))</f>
        <v>0</v>
      </c>
      <c r="LT276" s="356" t="n">
        <f aca="false">IF(LT273="GIA 3",0,IF(LT273="GIA 4",0,IF(LT273="GIA 5",0,LT275*1.25%)))</f>
        <v>0</v>
      </c>
      <c r="LU276" s="356" t="n">
        <f aca="false">IF(LU273="GIA 3",0,IF(LU273="GIA 4",0,IF(LU273="GIA 5",0,LU275*1.25%)))</f>
        <v>0</v>
      </c>
      <c r="LV276" s="356" t="n">
        <f aca="false">IF(LV273="GIA 3",0,IF(LV273="GIA 4",0,IF(LV273="GIA 5",0,LV275*1.25%)))</f>
        <v>0</v>
      </c>
      <c r="LW276" s="356" t="n">
        <f aca="false">IF(LW273="GIA 3",0,IF(LW273="GIA 4",0,IF(LW273="GIA 5",0,LW275*1.25%)))</f>
        <v>0</v>
      </c>
      <c r="LX276" s="356" t="n">
        <f aca="false">IF(LX273="GIA 3",0,IF(LX273="GIA 4",0,IF(LX273="GIA 5",0,LX275*1.25%)))</f>
        <v>0</v>
      </c>
      <c r="LY276" s="356" t="n">
        <f aca="false">IF(LY273="GIA 3",0,IF(LY273="GIA 4",0,IF(LY273="GIA 5",0,LY275*1.25%)))</f>
        <v>0</v>
      </c>
      <c r="LZ276" s="356" t="n">
        <f aca="false">IF(LZ273="GIA 3",0,IF(LZ273="GIA 4",0,IF(LZ273="GIA 5",0,LZ275*1.25%)))</f>
        <v>0</v>
      </c>
      <c r="MA276" s="356" t="n">
        <f aca="false">IF(MA273="GIA 3",0,IF(MA273="GIA 4",0,IF(MA273="GIA 5",0,MA275*1.25%)))</f>
        <v>0</v>
      </c>
      <c r="MB276" s="356" t="n">
        <f aca="false">IF(MB273="GIA 3",0,IF(MB273="GIA 4",0,IF(MB273="GIA 5",0,MB275*1.25%)))</f>
        <v>0</v>
      </c>
      <c r="MC276" s="356" t="n">
        <f aca="false">IF(MC273="GIA 3",0,IF(MC273="GIA 4",0,IF(MC273="GIA 5",0,MC275*1.25%)))</f>
        <v>0</v>
      </c>
      <c r="MD276" s="356" t="n">
        <f aca="false">IF(MD273="GIA 3",0,IF(MD273="GIA 4",0,IF(MD273="GIA 5",0,MD275*1.25%)))</f>
        <v>0</v>
      </c>
      <c r="ME276" s="356" t="n">
        <f aca="false">IF(ME273="GIA 3",0,IF(ME273="GIA 4",0,IF(ME273="GIA 5",0,ME275*1.25%)))</f>
        <v>0</v>
      </c>
      <c r="MF276" s="356" t="n">
        <f aca="false">IF(MF273="GIA 3",0,IF(MF273="GIA 4",0,IF(MF273="GIA 5",0,MF275*1.25%)))</f>
        <v>0</v>
      </c>
      <c r="MG276" s="356" t="n">
        <f aca="false">IF(MG273="GIA 3",0,IF(MG273="GIA 4",0,IF(MG273="GIA 5",0,MG275*1.25%)))</f>
        <v>0</v>
      </c>
      <c r="MH276" s="356" t="n">
        <f aca="false">IF(MH273="GIA 3",0,IF(MH273="GIA 4",0,IF(MH273="GIA 5",0,MH275*1.25%)))</f>
        <v>0</v>
      </c>
      <c r="MI276" s="356" t="n">
        <f aca="false">IF(MI273="GIA 3",0,IF(MI273="GIA 4",0,IF(MI273="GIA 5",0,MI275*1.25%)))</f>
        <v>0</v>
      </c>
      <c r="MJ276" s="356" t="n">
        <f aca="false">IF(MJ273="GIA 3",0,IF(MJ273="GIA 4",0,IF(MJ273="GIA 5",0,MJ275*1.25%)))</f>
        <v>0</v>
      </c>
      <c r="MK276" s="356" t="n">
        <f aca="false">IF(MK273="GIA 3",0,IF(MK273="GIA 4",0,IF(MK273="GIA 5",0,MK275*1.25%)))</f>
        <v>0</v>
      </c>
      <c r="ML276" s="356" t="n">
        <f aca="false">IF(ML273="GIA 3",0,IF(ML273="GIA 4",0,IF(ML273="GIA 5",0,ML275*1.25%)))</f>
        <v>0</v>
      </c>
      <c r="MM276" s="356" t="n">
        <f aca="false">IF(MM273="GIA 3",0,IF(MM273="GIA 4",0,IF(MM273="GIA 5",0,MM275*1.25%)))</f>
        <v>0</v>
      </c>
      <c r="MN276" s="356" t="n">
        <f aca="false">IF(MN273="GIA 3",0,IF(MN273="GIA 4",0,IF(MN273="GIA 5",0,MN275*1.25%)))</f>
        <v>0</v>
      </c>
      <c r="MO276" s="356" t="n">
        <f aca="false">IF(MO273="GIA 3",0,IF(MO273="GIA 4",0,IF(MO273="GIA 5",0,MO275*1.25%)))</f>
        <v>0</v>
      </c>
      <c r="MP276" s="356" t="n">
        <f aca="false">IF(MP273="GIA 3",0,IF(MP273="GIA 4",0,IF(MP273="GIA 5",0,MP275*1.25%)))</f>
        <v>0</v>
      </c>
      <c r="MQ276" s="356" t="n">
        <f aca="false">IF(MQ273="GIA 3",0,IF(MQ273="GIA 4",0,IF(MQ273="GIA 5",0,MQ275*1.25%)))</f>
        <v>0</v>
      </c>
      <c r="MR276" s="356" t="n">
        <f aca="false">IF(MR273="GIA 3",0,IF(MR273="GIA 4",0,IF(MR273="GIA 5",0,MR275*1.25%)))</f>
        <v>0</v>
      </c>
      <c r="MS276" s="356" t="n">
        <f aca="false">IF(MS273="GIA 3",0,IF(MS273="GIA 4",0,IF(MS273="GIA 5",0,MS275*1.25%)))</f>
        <v>0</v>
      </c>
      <c r="MT276" s="356" t="n">
        <f aca="false">IF(MT273="GIA 3",0,IF(MT273="GIA 4",0,IF(MT273="GIA 5",0,MT275*1.25%)))</f>
        <v>0</v>
      </c>
      <c r="MU276" s="356" t="n">
        <f aca="false">IF(MU273="GIA 3",0,IF(MU273="GIA 4",0,IF(MU273="GIA 5",0,MU275*1.25%)))</f>
        <v>0</v>
      </c>
      <c r="MV276" s="356" t="n">
        <f aca="false">IF(MV273="GIA 3",0,IF(MV273="GIA 4",0,IF(MV273="GIA 5",0,MV275*1.25%)))</f>
        <v>0</v>
      </c>
      <c r="MW276" s="356" t="n">
        <f aca="false">IF(MW273="GIA 3",0,IF(MW273="GIA 4",0,IF(MW273="GIA 5",0,MW275*1.25%)))</f>
        <v>0</v>
      </c>
      <c r="MX276" s="356" t="n">
        <f aca="false">IF(MX273="GIA 3",0,IF(MX273="GIA 4",0,IF(MX273="GIA 5",0,MX275*1.25%)))</f>
        <v>0</v>
      </c>
      <c r="MY276" s="356" t="n">
        <f aca="false">IF(MY273="GIA 3",0,IF(MY273="GIA 4",0,IF(MY273="GIA 5",0,MY275*1.25%)))</f>
        <v>0</v>
      </c>
      <c r="MZ276" s="356" t="n">
        <f aca="false">IF(MZ273="GIA 3",0,IF(MZ273="GIA 4",0,IF(MZ273="GIA 5",0,MZ275*1.25%)))</f>
        <v>0</v>
      </c>
      <c r="NA276" s="356" t="n">
        <f aca="false">IF(NA273="GIA 3",0,IF(NA273="GIA 4",0,IF(NA273="GIA 5",0,NA275*1.25%)))</f>
        <v>0</v>
      </c>
      <c r="NB276" s="356" t="n">
        <f aca="false">IF(NB273="GIA 3",0,IF(NB273="GIA 4",0,IF(NB273="GIA 5",0,NB275*1.25%)))</f>
        <v>0</v>
      </c>
      <c r="NC276" s="356" t="n">
        <f aca="false">IF(NC273="GIA 3",0,IF(NC273="GIA 4",0,IF(NC273="GIA 5",0,NC275*1.25%)))</f>
        <v>0</v>
      </c>
      <c r="ND276" s="356" t="n">
        <f aca="false">IF(ND273="GIA 3",0,IF(ND273="GIA 4",0,IF(ND273="GIA 5",0,ND275*1.25%)))</f>
        <v>0</v>
      </c>
      <c r="NE276" s="356" t="n">
        <f aca="false">IF(NE273="GIA 3",0,IF(NE273="GIA 4",0,IF(NE273="GIA 5",0,NE275*1.25%)))</f>
        <v>0</v>
      </c>
      <c r="NF276" s="356" t="n">
        <f aca="false">IF(NF273="GIA 3",0,IF(NF273="GIA 4",0,IF(NF273="GIA 5",0,NF275*1.25%)))</f>
        <v>0</v>
      </c>
      <c r="NG276" s="356" t="n">
        <f aca="false">IF(NG273="GIA 3",0,IF(NG273="GIA 4",0,IF(NG273="GIA 5",0,NG275*1.25%)))</f>
        <v>0</v>
      </c>
      <c r="NH276" s="356" t="n">
        <f aca="false">IF(NH273="GIA 3",0,IF(NH273="GIA 4",0,IF(NH273="GIA 5",0,NH275*1.25%)))</f>
        <v>0</v>
      </c>
      <c r="NI276" s="356" t="n">
        <f aca="false">IF(NI273="GIA 3",0,IF(NI273="GIA 4",0,IF(NI273="GIA 5",0,NI275*1.25%)))</f>
        <v>0</v>
      </c>
      <c r="NJ276" s="356" t="n">
        <f aca="false">IF(NJ273="GIA 3",0,IF(NJ273="GIA 4",0,IF(NJ273="GIA 5",0,NJ275*1.25%)))</f>
        <v>0</v>
      </c>
      <c r="NK276" s="356" t="n">
        <f aca="false">IF(NK273="GIA 3",0,IF(NK273="GIA 4",0,IF(NK273="GIA 5",0,NK275*1.25%)))</f>
        <v>0</v>
      </c>
      <c r="NL276" s="356" t="n">
        <f aca="false">IF(NL273="GIA 3",0,IF(NL273="GIA 4",0,IF(NL273="GIA 5",0,NL275*1.25%)))</f>
        <v>0</v>
      </c>
      <c r="NM276" s="356" t="n">
        <f aca="false">IF(NM273="GIA 3",0,IF(NM273="GIA 4",0,IF(NM273="GIA 5",0,NM275*1.25%)))</f>
        <v>0</v>
      </c>
      <c r="NN276" s="356" t="n">
        <f aca="false">IF(NN273="GIA 3",0,IF(NN273="GIA 4",0,IF(NN273="GIA 5",0,NN275*1.25%)))</f>
        <v>0</v>
      </c>
      <c r="NO276" s="356" t="n">
        <f aca="false">IF(NO273="GIA 3",0,IF(NO273="GIA 4",0,IF(NO273="GIA 5",0,NO275*1.25%)))</f>
        <v>0</v>
      </c>
      <c r="NP276" s="356" t="n">
        <f aca="false">IF(NP273="GIA 3",0,IF(NP273="GIA 4",0,IF(NP273="GIA 5",0,NP275*1.25%)))</f>
        <v>0</v>
      </c>
      <c r="NQ276" s="356" t="n">
        <f aca="false">IF(NQ273="GIA 3",0,IF(NQ273="GIA 4",0,IF(NQ273="GIA 5",0,NQ275*1.25%)))</f>
        <v>0</v>
      </c>
      <c r="NR276" s="356" t="n">
        <f aca="false">IF(NR273="GIA 3",0,IF(NR273="GIA 4",0,IF(NR273="GIA 5",0,NR275*1.25%)))</f>
        <v>0</v>
      </c>
      <c r="NS276" s="356" t="n">
        <f aca="false">IF(NS273="GIA 3",0,IF(NS273="GIA 4",0,IF(NS273="GIA 5",0,NS275*1.25%)))</f>
        <v>0</v>
      </c>
      <c r="NT276" s="356" t="n">
        <f aca="false">IF(NT273="GIA 3",0,IF(NT273="GIA 4",0,IF(NT273="GIA 5",0,NT275*1.25%)))</f>
        <v>0</v>
      </c>
      <c r="NU276" s="356" t="n">
        <f aca="false">IF(NU273="GIA 3",0,IF(NU273="GIA 4",0,IF(NU273="GIA 5",0,NU275*1.25%)))</f>
        <v>0</v>
      </c>
      <c r="NV276" s="356" t="n">
        <f aca="false">IF(NV273="GIA 3",0,IF(NV273="GIA 4",0,IF(NV273="GIA 5",0,NV275*1.25%)))</f>
        <v>0</v>
      </c>
      <c r="NW276" s="356" t="n">
        <f aca="false">IF(NW273="GIA 3",0,IF(NW273="GIA 4",0,IF(NW273="GIA 5",0,NW275*1.25%)))</f>
        <v>0</v>
      </c>
      <c r="NX276" s="356" t="n">
        <f aca="false">IF(NX273="GIA 3",0,IF(NX273="GIA 4",0,IF(NX273="GIA 5",0,NX275*1.25%)))</f>
        <v>0</v>
      </c>
      <c r="NY276" s="356" t="n">
        <f aca="false">IF(NY273="GIA 3",0,IF(NY273="GIA 4",0,IF(NY273="GIA 5",0,NY275*1.25%)))</f>
        <v>0</v>
      </c>
      <c r="NZ276" s="356" t="n">
        <f aca="false">IF(NZ273="GIA 3",0,IF(NZ273="GIA 4",0,IF(NZ273="GIA 5",0,NZ275*1.25%)))</f>
        <v>0</v>
      </c>
      <c r="OA276" s="356" t="n">
        <f aca="false">IF(OA273="GIA 3",0,IF(OA273="GIA 4",0,IF(OA273="GIA 5",0,OA275*1.25%)))</f>
        <v>0</v>
      </c>
      <c r="OB276" s="356" t="n">
        <f aca="false">IF(OB273="GIA 3",0,IF(OB273="GIA 4",0,IF(OB273="GIA 5",0,OB275*1.25%)))</f>
        <v>0</v>
      </c>
      <c r="OC276" s="356" t="n">
        <f aca="false">IF(OC273="GIA 3",0,IF(OC273="GIA 4",0,IF(OC273="GIA 5",0,OC275*1.25%)))</f>
        <v>0</v>
      </c>
      <c r="OD276" s="356" t="n">
        <f aca="false">IF(OD273="GIA 3",0,IF(OD273="GIA 4",0,IF(OD273="GIA 5",0,OD275*1.25%)))</f>
        <v>0</v>
      </c>
      <c r="OE276" s="356" t="n">
        <f aca="false">IF(OE273="GIA 3",0,IF(OE273="GIA 4",0,IF(OE273="GIA 5",0,OE275*1.25%)))</f>
        <v>0</v>
      </c>
      <c r="OF276" s="356" t="n">
        <f aca="false">IF(OF273="GIA 3",0,IF(OF273="GIA 4",0,IF(OF273="GIA 5",0,OF275*1.25%)))</f>
        <v>0</v>
      </c>
      <c r="OG276" s="356" t="n">
        <f aca="false">IF(OG273="GIA 3",0,IF(OG273="GIA 4",0,IF(OG273="GIA 5",0,OG275*1.25%)))</f>
        <v>0</v>
      </c>
      <c r="OH276" s="356" t="n">
        <f aca="false">IF(OH273="GIA 3",0,IF(OH273="GIA 4",0,IF(OH273="GIA 5",0,OH275*1.25%)))</f>
        <v>0</v>
      </c>
      <c r="OI276" s="356" t="n">
        <f aca="false">IF(OI273="GIA 3",0,IF(OI273="GIA 4",0,IF(OI273="GIA 5",0,OI275*1.25%)))</f>
        <v>0</v>
      </c>
      <c r="OJ276" s="356" t="n">
        <f aca="false">IF(OJ273="GIA 3",0,IF(OJ273="GIA 4",0,IF(OJ273="GIA 5",0,OJ275*1.25%)))</f>
        <v>0</v>
      </c>
      <c r="OK276" s="356" t="n">
        <f aca="false">IF(OK273="GIA 3",0,IF(OK273="GIA 4",0,IF(OK273="GIA 5",0,OK275*1.25%)))</f>
        <v>0</v>
      </c>
      <c r="OL276" s="356" t="n">
        <f aca="false">IF(OL273="GIA 3",0,IF(OL273="GIA 4",0,IF(OL273="GIA 5",0,OL275*1.25%)))</f>
        <v>0</v>
      </c>
      <c r="OM276" s="356" t="n">
        <f aca="false">IF(OM273="GIA 3",0,IF(OM273="GIA 4",0,IF(OM273="GIA 5",0,OM275*1.25%)))</f>
        <v>0</v>
      </c>
      <c r="ON276" s="356" t="n">
        <f aca="false">IF(ON273="GIA 3",0,IF(ON273="GIA 4",0,IF(ON273="GIA 5",0,ON275*1.25%)))</f>
        <v>0</v>
      </c>
      <c r="OO276" s="356" t="n">
        <f aca="false">IF(OO273="GIA 3",0,IF(OO273="GIA 4",0,IF(OO273="GIA 5",0,OO275*1.25%)))</f>
        <v>0</v>
      </c>
      <c r="OP276" s="356" t="n">
        <f aca="false">IF(OP273="GIA 3",0,IF(OP273="GIA 4",0,IF(OP273="GIA 5",0,OP275*1.25%)))</f>
        <v>0</v>
      </c>
      <c r="OQ276" s="356" t="n">
        <f aca="false">IF(OQ273="GIA 3",0,IF(OQ273="GIA 4",0,IF(OQ273="GIA 5",0,OQ275*1.25%)))</f>
        <v>0</v>
      </c>
      <c r="OR276" s="356" t="n">
        <f aca="false">IF(OR273="GIA 3",0,IF(OR273="GIA 4",0,IF(OR273="GIA 5",0,OR275*1.25%)))</f>
        <v>0</v>
      </c>
      <c r="OS276" s="356" t="n">
        <f aca="false">IF(OS273="GIA 3",0,IF(OS273="GIA 4",0,IF(OS273="GIA 5",0,OS275*1.25%)))</f>
        <v>0</v>
      </c>
      <c r="OT276" s="356" t="n">
        <f aca="false">IF(OT273="GIA 3",0,IF(OT273="GIA 4",0,IF(OT273="GIA 5",0,OT275*1.25%)))</f>
        <v>0</v>
      </c>
      <c r="OU276" s="356" t="n">
        <f aca="false">IF(OU273="GIA 3",0,IF(OU273="GIA 4",0,IF(OU273="GIA 5",0,OU275*1.25%)))</f>
        <v>0</v>
      </c>
      <c r="OV276" s="356" t="n">
        <f aca="false">IF(OV273="GIA 3",0,IF(OV273="GIA 4",0,IF(OV273="GIA 5",0,OV275*1.25%)))</f>
        <v>0</v>
      </c>
      <c r="OW276" s="356" t="n">
        <f aca="false">IF(OW273="GIA 3",0,IF(OW273="GIA 4",0,IF(OW273="GIA 5",0,OW275*1.25%)))</f>
        <v>0</v>
      </c>
      <c r="OX276" s="356" t="n">
        <f aca="false">IF(OX273="GIA 3",0,IF(OX273="GIA 4",0,IF(OX273="GIA 5",0,OX275*1.25%)))</f>
        <v>0</v>
      </c>
      <c r="OY276" s="356" t="n">
        <f aca="false">IF(OY273="GIA 3",0,IF(OY273="GIA 4",0,IF(OY273="GIA 5",0,OY275*1.25%)))</f>
        <v>0</v>
      </c>
      <c r="OZ276" s="356" t="n">
        <f aca="false">IF(OZ273="GIA 3",0,IF(OZ273="GIA 4",0,IF(OZ273="GIA 5",0,OZ275*1.25%)))</f>
        <v>0</v>
      </c>
      <c r="PA276" s="356" t="n">
        <f aca="false">IF(PA273="GIA 3",0,IF(PA273="GIA 4",0,IF(PA273="GIA 5",0,PA275*1.25%)))</f>
        <v>0</v>
      </c>
      <c r="PB276" s="356" t="n">
        <f aca="false">IF(PB273="GIA 3",0,IF(PB273="GIA 4",0,IF(PB273="GIA 5",0,PB275*1.25%)))</f>
        <v>0</v>
      </c>
      <c r="PC276" s="356" t="n">
        <f aca="false">IF(PC273="GIA 3",0,IF(PC273="GIA 4",0,IF(PC273="GIA 5",0,PC275*1.25%)))</f>
        <v>0</v>
      </c>
      <c r="PD276" s="356" t="n">
        <f aca="false">IF(PD273="GIA 3",0,IF(PD273="GIA 4",0,IF(PD273="GIA 5",0,PD275*1.25%)))</f>
        <v>0</v>
      </c>
      <c r="PE276" s="356" t="n">
        <f aca="false">IF(PE273="GIA 3",0,IF(PE273="GIA 4",0,IF(PE273="GIA 5",0,PE275*1.25%)))</f>
        <v>0</v>
      </c>
      <c r="PF276" s="356" t="n">
        <f aca="false">IF(PF273="GIA 3",0,IF(PF273="GIA 4",0,IF(PF273="GIA 5",0,PF275*1.25%)))</f>
        <v>0</v>
      </c>
      <c r="PG276" s="356" t="n">
        <f aca="false">IF(PG273="GIA 3",0,IF(PG273="GIA 4",0,IF(PG273="GIA 5",0,PG275*1.25%)))</f>
        <v>0</v>
      </c>
      <c r="PH276" s="356" t="n">
        <f aca="false">IF(PH273="GIA 3",0,IF(PH273="GIA 4",0,IF(PH273="GIA 5",0,PH275*1.25%)))</f>
        <v>0</v>
      </c>
      <c r="PI276" s="356" t="n">
        <f aca="false">IF(PI273="GIA 3",0,IF(PI273="GIA 4",0,IF(PI273="GIA 5",0,PI275*1.25%)))</f>
        <v>0</v>
      </c>
      <c r="PJ276" s="356" t="n">
        <f aca="false">IF(PJ273="GIA 3",0,IF(PJ273="GIA 4",0,IF(PJ273="GIA 5",0,PJ275*1.25%)))</f>
        <v>0</v>
      </c>
      <c r="PK276" s="356" t="n">
        <f aca="false">IF(PK273="GIA 3",0,IF(PK273="GIA 4",0,IF(PK273="GIA 5",0,PK275*1.25%)))</f>
        <v>0</v>
      </c>
      <c r="PL276" s="356" t="n">
        <f aca="false">IF(PL273="GIA 3",0,IF(PL273="GIA 4",0,IF(PL273="GIA 5",0,PL275*1.25%)))</f>
        <v>0</v>
      </c>
      <c r="PM276" s="356" t="n">
        <f aca="false">IF(PM273="GIA 3",0,IF(PM273="GIA 4",0,IF(PM273="GIA 5",0,PM275*1.25%)))</f>
        <v>0</v>
      </c>
      <c r="PN276" s="356" t="n">
        <f aca="false">IF(PN273="GIA 3",0,IF(PN273="GIA 4",0,IF(PN273="GIA 5",0,PN275*1.25%)))</f>
        <v>0</v>
      </c>
      <c r="PO276" s="356" t="n">
        <f aca="false">IF(PO273="GIA 3",0,IF(PO273="GIA 4",0,IF(PO273="GIA 5",0,PO275*1.25%)))</f>
        <v>0</v>
      </c>
      <c r="PP276" s="356" t="n">
        <f aca="false">IF(PP273="GIA 3",0,IF(PP273="GIA 4",0,IF(PP273="GIA 5",0,PP275*1.25%)))</f>
        <v>0</v>
      </c>
      <c r="PQ276" s="356" t="n">
        <f aca="false">IF(PQ273="GIA 3",0,IF(PQ273="GIA 4",0,IF(PQ273="GIA 5",0,PQ275*1.25%)))</f>
        <v>0</v>
      </c>
      <c r="PR276" s="356" t="n">
        <f aca="false">IF(PR273="GIA 3",0,IF(PR273="GIA 4",0,IF(PR273="GIA 5",0,PR275*1.25%)))</f>
        <v>0</v>
      </c>
      <c r="PS276" s="356" t="n">
        <f aca="false">IF(PS273="GIA 3",0,IF(PS273="GIA 4",0,IF(PS273="GIA 5",0,PS275*1.25%)))</f>
        <v>0</v>
      </c>
      <c r="PT276" s="356" t="n">
        <f aca="false">IF(PT273="GIA 3",0,IF(PT273="GIA 4",0,IF(PT273="GIA 5",0,PT275*1.25%)))</f>
        <v>0</v>
      </c>
      <c r="PU276" s="356" t="n">
        <f aca="false">IF(PU273="GIA 3",0,IF(PU273="GIA 4",0,IF(PU273="GIA 5",0,PU275*1.25%)))</f>
        <v>0</v>
      </c>
      <c r="PV276" s="356" t="n">
        <f aca="false">IF(PV273="GIA 3",0,IF(PV273="GIA 4",0,IF(PV273="GIA 5",0,PV275*1.25%)))</f>
        <v>0</v>
      </c>
      <c r="PW276" s="356" t="n">
        <f aca="false">IF(PW273="GIA 3",0,IF(PW273="GIA 4",0,IF(PW273="GIA 5",0,PW275*1.25%)))</f>
        <v>0</v>
      </c>
      <c r="PX276" s="356" t="n">
        <f aca="false">IF(PX273="GIA 3",0,IF(PX273="GIA 4",0,IF(PX273="GIA 5",0,PX275*1.25%)))</f>
        <v>0</v>
      </c>
      <c r="PY276" s="356" t="n">
        <f aca="false">IF(PY273="GIA 3",0,IF(PY273="GIA 4",0,IF(PY273="GIA 5",0,PY275*1.25%)))</f>
        <v>0</v>
      </c>
      <c r="PZ276" s="356" t="n">
        <f aca="false">IF(PZ273="GIA 3",0,IF(PZ273="GIA 4",0,IF(PZ273="GIA 5",0,PZ275*1.25%)))</f>
        <v>0</v>
      </c>
      <c r="QA276" s="356" t="n">
        <f aca="false">IF(QA273="GIA 3",0,IF(QA273="GIA 4",0,IF(QA273="GIA 5",0,QA275*1.25%)))</f>
        <v>0</v>
      </c>
      <c r="QB276" s="356" t="n">
        <f aca="false">IF(QB273="GIA 3",0,IF(QB273="GIA 4",0,IF(QB273="GIA 5",0,QB275*1.25%)))</f>
        <v>0</v>
      </c>
      <c r="QC276" s="356" t="n">
        <f aca="false">IF(QC273="GIA 3",0,IF(QC273="GIA 4",0,IF(QC273="GIA 5",0,QC275*1.25%)))</f>
        <v>0</v>
      </c>
      <c r="QD276" s="356" t="n">
        <f aca="false">IF(QD273="GIA 3",0,IF(QD273="GIA 4",0,IF(QD273="GIA 5",0,QD275*1.25%)))</f>
        <v>0</v>
      </c>
      <c r="QE276" s="356" t="n">
        <f aca="false">IF(QE273="GIA 3",0,IF(QE273="GIA 4",0,IF(QE273="GIA 5",0,QE275*1.25%)))</f>
        <v>0</v>
      </c>
      <c r="QF276" s="356" t="n">
        <f aca="false">IF(QF273="GIA 3",0,IF(QF273="GIA 4",0,IF(QF273="GIA 5",0,QF275*1.25%)))</f>
        <v>0</v>
      </c>
      <c r="QG276" s="356" t="n">
        <f aca="false">IF(QG273="GIA 3",0,IF(QG273="GIA 4",0,IF(QG273="GIA 5",0,QG275*1.25%)))</f>
        <v>0</v>
      </c>
      <c r="QH276" s="356" t="n">
        <f aca="false">IF(QH273="GIA 3",0,IF(QH273="GIA 4",0,IF(QH273="GIA 5",0,QH275*1.25%)))</f>
        <v>0</v>
      </c>
      <c r="QI276" s="356" t="n">
        <f aca="false">IF(QI273="GIA 3",0,IF(QI273="GIA 4",0,IF(QI273="GIA 5",0,QI275*1.25%)))</f>
        <v>0</v>
      </c>
      <c r="QJ276" s="356" t="n">
        <f aca="false">IF(QJ273="GIA 3",0,IF(QJ273="GIA 4",0,IF(QJ273="GIA 5",0,QJ275*1.25%)))</f>
        <v>0</v>
      </c>
      <c r="QK276" s="356" t="n">
        <f aca="false">IF(QK273="GIA 3",0,IF(QK273="GIA 4",0,IF(QK273="GIA 5",0,QK275*1.25%)))</f>
        <v>0</v>
      </c>
      <c r="QL276" s="356" t="n">
        <f aca="false">IF(QL273="GIA 3",0,IF(QL273="GIA 4",0,IF(QL273="GIA 5",0,QL275*1.25%)))</f>
        <v>0</v>
      </c>
      <c r="QM276" s="356" t="n">
        <f aca="false">IF(QM273="GIA 3",0,IF(QM273="GIA 4",0,IF(QM273="GIA 5",0,QM275*1.25%)))</f>
        <v>0</v>
      </c>
      <c r="QN276" s="356" t="n">
        <f aca="false">IF(QN273="GIA 3",0,IF(QN273="GIA 4",0,IF(QN273="GIA 5",0,QN275*1.25%)))</f>
        <v>0</v>
      </c>
      <c r="QO276" s="356" t="n">
        <f aca="false">IF(QO273="GIA 3",0,IF(QO273="GIA 4",0,IF(QO273="GIA 5",0,QO275*1.25%)))</f>
        <v>0</v>
      </c>
      <c r="QP276" s="356" t="n">
        <f aca="false">IF(QP273="GIA 3",0,IF(QP273="GIA 4",0,IF(QP273="GIA 5",0,QP275*1.25%)))</f>
        <v>0</v>
      </c>
      <c r="QQ276" s="356" t="n">
        <f aca="false">IF(QQ273="GIA 3",0,IF(QQ273="GIA 4",0,IF(QQ273="GIA 5",0,QQ275*1.25%)))</f>
        <v>0</v>
      </c>
      <c r="QR276" s="356" t="n">
        <f aca="false">IF(QR273="GIA 3",0,IF(QR273="GIA 4",0,IF(QR273="GIA 5",0,QR275*1.25%)))</f>
        <v>0</v>
      </c>
      <c r="QS276" s="356" t="n">
        <f aca="false">IF(QS273="GIA 3",0,IF(QS273="GIA 4",0,IF(QS273="GIA 5",0,QS275*1.25%)))</f>
        <v>0</v>
      </c>
      <c r="QT276" s="356" t="n">
        <f aca="false">IF(QT273="GIA 3",0,IF(QT273="GIA 4",0,IF(QT273="GIA 5",0,QT275*1.25%)))</f>
        <v>0</v>
      </c>
      <c r="QU276" s="356" t="n">
        <f aca="false">IF(QU273="GIA 3",0,IF(QU273="GIA 4",0,IF(QU273="GIA 5",0,QU275*1.25%)))</f>
        <v>0</v>
      </c>
      <c r="QV276" s="356" t="n">
        <f aca="false">IF(QV273="GIA 3",0,IF(QV273="GIA 4",0,IF(QV273="GIA 5",0,QV275*1.25%)))</f>
        <v>0</v>
      </c>
      <c r="QW276" s="356" t="n">
        <f aca="false">IF(QW273="GIA 3",0,IF(QW273="GIA 4",0,IF(QW273="GIA 5",0,QW275*1.25%)))</f>
        <v>0</v>
      </c>
      <c r="QX276" s="356" t="n">
        <f aca="false">IF(QX273="GIA 3",0,IF(QX273="GIA 4",0,IF(QX273="GIA 5",0,QX275*1.25%)))</f>
        <v>0</v>
      </c>
      <c r="QY276" s="356" t="n">
        <f aca="false">IF(QY273="GIA 3",0,IF(QY273="GIA 4",0,IF(QY273="GIA 5",0,QY275*1.25%)))</f>
        <v>0</v>
      </c>
      <c r="QZ276" s="356" t="n">
        <f aca="false">IF(QZ273="GIA 3",0,IF(QZ273="GIA 4",0,IF(QZ273="GIA 5",0,QZ275*1.25%)))</f>
        <v>0</v>
      </c>
      <c r="RA276" s="356" t="n">
        <f aca="false">IF(RA273="GIA 3",0,IF(RA273="GIA 4",0,IF(RA273="GIA 5",0,RA275*1.25%)))</f>
        <v>0</v>
      </c>
      <c r="RB276" s="356" t="n">
        <f aca="false">IF(RB273="GIA 3",0,IF(RB273="GIA 4",0,IF(RB273="GIA 5",0,RB275*1.25%)))</f>
        <v>0</v>
      </c>
      <c r="RC276" s="356" t="n">
        <f aca="false">IF(RC273="GIA 3",0,IF(RC273="GIA 4",0,IF(RC273="GIA 5",0,RC275*1.25%)))</f>
        <v>0</v>
      </c>
      <c r="RD276" s="356" t="n">
        <f aca="false">IF(RD273="GIA 3",0,IF(RD273="GIA 4",0,IF(RD273="GIA 5",0,RD275*1.25%)))</f>
        <v>0</v>
      </c>
      <c r="RE276" s="356" t="n">
        <f aca="false">IF(RE273="GIA 3",0,IF(RE273="GIA 4",0,IF(RE273="GIA 5",0,RE275*1.25%)))</f>
        <v>0</v>
      </c>
      <c r="RF276" s="356" t="n">
        <f aca="false">IF(RF273="GIA 3",0,IF(RF273="GIA 4",0,IF(RF273="GIA 5",0,RF275*1.25%)))</f>
        <v>0</v>
      </c>
      <c r="RG276" s="356" t="n">
        <f aca="false">IF(RG273="GIA 3",0,IF(RG273="GIA 4",0,IF(RG273="GIA 5",0,RG275*1.25%)))</f>
        <v>0</v>
      </c>
      <c r="RH276" s="356" t="n">
        <f aca="false">IF(RH273="GIA 3",0,IF(RH273="GIA 4",0,IF(RH273="GIA 5",0,RH275*1.25%)))</f>
        <v>0</v>
      </c>
      <c r="RI276" s="356" t="n">
        <f aca="false">IF(RI273="GIA 3",0,IF(RI273="GIA 4",0,IF(RI273="GIA 5",0,RI275*1.25%)))</f>
        <v>0</v>
      </c>
      <c r="RJ276" s="356" t="n">
        <f aca="false">IF(RJ273="GIA 3",0,IF(RJ273="GIA 4",0,IF(RJ273="GIA 5",0,RJ275*1.25%)))</f>
        <v>0</v>
      </c>
      <c r="RK276" s="356" t="n">
        <f aca="false">IF(RK273="GIA 3",0,IF(RK273="GIA 4",0,IF(RK273="GIA 5",0,RK275*1.25%)))</f>
        <v>0</v>
      </c>
      <c r="RL276" s="356" t="n">
        <f aca="false">IF(RL273="GIA 3",0,IF(RL273="GIA 4",0,IF(RL273="GIA 5",0,RL275*1.25%)))</f>
        <v>0</v>
      </c>
      <c r="RM276" s="356" t="n">
        <f aca="false">IF(RM273="GIA 3",0,IF(RM273="GIA 4",0,IF(RM273="GIA 5",0,RM275*1.25%)))</f>
        <v>0</v>
      </c>
      <c r="RN276" s="356" t="n">
        <f aca="false">IF(RN273="GIA 3",0,IF(RN273="GIA 4",0,IF(RN273="GIA 5",0,RN275*1.25%)))</f>
        <v>0</v>
      </c>
      <c r="RO276" s="356" t="n">
        <f aca="false">IF(RO273="GIA 3",0,IF(RO273="GIA 4",0,IF(RO273="GIA 5",0,RO275*1.25%)))</f>
        <v>0</v>
      </c>
      <c r="RP276" s="356" t="n">
        <f aca="false">IF(RP273="GIA 3",0,IF(RP273="GIA 4",0,IF(RP273="GIA 5",0,RP275*1.25%)))</f>
        <v>0</v>
      </c>
      <c r="RQ276" s="356" t="n">
        <f aca="false">IF(RQ273="GIA 3",0,IF(RQ273="GIA 4",0,IF(RQ273="GIA 5",0,RQ275*1.25%)))</f>
        <v>0</v>
      </c>
      <c r="RR276" s="356" t="n">
        <f aca="false">IF(RR273="GIA 3",0,IF(RR273="GIA 4",0,IF(RR273="GIA 5",0,RR275*1.25%)))</f>
        <v>0</v>
      </c>
      <c r="RS276" s="356" t="n">
        <f aca="false">IF(RS273="GIA 3",0,IF(RS273="GIA 4",0,IF(RS273="GIA 5",0,RS275*1.25%)))</f>
        <v>0</v>
      </c>
      <c r="RT276" s="356" t="n">
        <f aca="false">IF(RT273="GIA 3",0,IF(RT273="GIA 4",0,IF(RT273="GIA 5",0,RT275*1.25%)))</f>
        <v>0</v>
      </c>
      <c r="RU276" s="356" t="n">
        <f aca="false">IF(RU273="GIA 3",0,IF(RU273="GIA 4",0,IF(RU273="GIA 5",0,RU275*1.25%)))</f>
        <v>0</v>
      </c>
      <c r="RV276" s="356" t="n">
        <f aca="false">IF(RV273="GIA 3",0,IF(RV273="GIA 4",0,IF(RV273="GIA 5",0,RV275*1.25%)))</f>
        <v>0</v>
      </c>
      <c r="RW276" s="356" t="n">
        <f aca="false">IF(RW273="GIA 3",0,IF(RW273="GIA 4",0,IF(RW273="GIA 5",0,RW275*1.25%)))</f>
        <v>0</v>
      </c>
      <c r="RX276" s="356" t="n">
        <f aca="false">IF(RX273="GIA 3",0,IF(RX273="GIA 4",0,IF(RX273="GIA 5",0,RX275*1.25%)))</f>
        <v>0</v>
      </c>
      <c r="RY276" s="356" t="n">
        <f aca="false">IF(RY273="GIA 3",0,IF(RY273="GIA 4",0,IF(RY273="GIA 5",0,RY275*1.25%)))</f>
        <v>0</v>
      </c>
      <c r="RZ276" s="356" t="n">
        <f aca="false">IF(RZ273="GIA 3",0,IF(RZ273="GIA 4",0,IF(RZ273="GIA 5",0,RZ275*1.25%)))</f>
        <v>0</v>
      </c>
      <c r="SA276" s="356" t="n">
        <f aca="false">IF(SA273="GIA 3",0,IF(SA273="GIA 4",0,IF(SA273="GIA 5",0,SA275*1.25%)))</f>
        <v>0</v>
      </c>
      <c r="SB276" s="356" t="n">
        <f aca="false">IF(SB273="GIA 3",0,IF(SB273="GIA 4",0,IF(SB273="GIA 5",0,SB275*1.25%)))</f>
        <v>0</v>
      </c>
      <c r="SC276" s="356" t="n">
        <f aca="false">IF(SC273="GIA 3",0,IF(SC273="GIA 4",0,IF(SC273="GIA 5",0,SC275*1.25%)))</f>
        <v>0</v>
      </c>
      <c r="SD276" s="356" t="n">
        <f aca="false">IF(SD273="GIA 3",0,IF(SD273="GIA 4",0,IF(SD273="GIA 5",0,SD275*1.25%)))</f>
        <v>0</v>
      </c>
      <c r="SE276" s="356" t="n">
        <f aca="false">IF(SE273="GIA 3",0,IF(SE273="GIA 4",0,IF(SE273="GIA 5",0,SE275*1.25%)))</f>
        <v>0</v>
      </c>
      <c r="SF276" s="356" t="n">
        <f aca="false">IF(SF273="GIA 3",0,IF(SF273="GIA 4",0,IF(SF273="GIA 5",0,SF275*1.25%)))</f>
        <v>0</v>
      </c>
      <c r="SG276" s="356" t="n">
        <f aca="false">IF(SG273="GIA 3",0,IF(SG273="GIA 4",0,IF(SG273="GIA 5",0,SG275*1.25%)))</f>
        <v>0</v>
      </c>
      <c r="SH276" s="356" t="n">
        <f aca="false">IF(SH273="GIA 3",0,IF(SH273="GIA 4",0,IF(SH273="GIA 5",0,SH275*1.25%)))</f>
        <v>0</v>
      </c>
      <c r="SI276" s="356" t="n">
        <f aca="false">IF(SI273="GIA 3",0,IF(SI273="GIA 4",0,IF(SI273="GIA 5",0,SI275*1.25%)))</f>
        <v>0</v>
      </c>
      <c r="SJ276" s="356" t="n">
        <f aca="false">IF(SJ273="GIA 3",0,IF(SJ273="GIA 4",0,IF(SJ273="GIA 5",0,SJ275*1.25%)))</f>
        <v>0</v>
      </c>
      <c r="SK276" s="356" t="n">
        <f aca="false">IF(SK273="GIA 3",0,IF(SK273="GIA 4",0,IF(SK273="GIA 5",0,SK275*1.25%)))</f>
        <v>0</v>
      </c>
      <c r="SL276" s="356" t="n">
        <f aca="false">IF(SL273="GIA 3",0,IF(SL273="GIA 4",0,IF(SL273="GIA 5",0,SL275*1.25%)))</f>
        <v>0</v>
      </c>
      <c r="SM276" s="356" t="n">
        <f aca="false">IF(SM273="GIA 3",0,IF(SM273="GIA 4",0,IF(SM273="GIA 5",0,SM275*1.25%)))</f>
        <v>0</v>
      </c>
      <c r="SN276" s="356" t="n">
        <f aca="false">IF(SN273="GIA 3",0,IF(SN273="GIA 4",0,IF(SN273="GIA 5",0,SN275*1.25%)))</f>
        <v>0</v>
      </c>
      <c r="SO276" s="356" t="n">
        <f aca="false">IF(SO273="GIA 3",0,IF(SO273="GIA 4",0,IF(SO273="GIA 5",0,SO275*1.25%)))</f>
        <v>0</v>
      </c>
      <c r="SP276" s="356" t="n">
        <f aca="false">IF(SP273="GIA 3",0,IF(SP273="GIA 4",0,IF(SP273="GIA 5",0,SP275*1.25%)))</f>
        <v>0</v>
      </c>
      <c r="SQ276" s="356" t="n">
        <f aca="false">IF(SQ273="GIA 3",0,IF(SQ273="GIA 4",0,IF(SQ273="GIA 5",0,SQ275*1.25%)))</f>
        <v>0</v>
      </c>
      <c r="SR276" s="356" t="n">
        <f aca="false">IF(SR273="GIA 3",0,IF(SR273="GIA 4",0,IF(SR273="GIA 5",0,SR275*1.25%)))</f>
        <v>0</v>
      </c>
      <c r="SS276" s="356" t="n">
        <f aca="false">IF(SS273="GIA 3",0,IF(SS273="GIA 4",0,IF(SS273="GIA 5",0,SS275*1.25%)))</f>
        <v>0</v>
      </c>
      <c r="ST276" s="356" t="n">
        <f aca="false">IF(ST273="GIA 3",0,IF(ST273="GIA 4",0,IF(ST273="GIA 5",0,ST275*1.25%)))</f>
        <v>0</v>
      </c>
      <c r="SU276" s="356" t="n">
        <f aca="false">IF(SU273="GIA 3",0,IF(SU273="GIA 4",0,IF(SU273="GIA 5",0,SU275*1.25%)))</f>
        <v>0</v>
      </c>
      <c r="SV276" s="356" t="n">
        <f aca="false">IF(SV273="GIA 3",0,IF(SV273="GIA 4",0,IF(SV273="GIA 5",0,SV275*1.25%)))</f>
        <v>0</v>
      </c>
      <c r="SW276" s="356" t="n">
        <f aca="false">IF(SW273="GIA 3",0,IF(SW273="GIA 4",0,IF(SW273="GIA 5",0,SW275*1.25%)))</f>
        <v>0</v>
      </c>
      <c r="SX276" s="356" t="n">
        <f aca="false">IF(SX273="GIA 3",0,IF(SX273="GIA 4",0,IF(SX273="GIA 5",0,SX275*1.25%)))</f>
        <v>0</v>
      </c>
      <c r="SY276" s="356" t="n">
        <f aca="false">IF(SY273="GIA 3",0,IF(SY273="GIA 4",0,IF(SY273="GIA 5",0,SY275*1.25%)))</f>
        <v>0</v>
      </c>
      <c r="SZ276" s="356" t="n">
        <f aca="false">IF(SZ273="GIA 3",0,IF(SZ273="GIA 4",0,IF(SZ273="GIA 5",0,SZ275*1.25%)))</f>
        <v>0</v>
      </c>
      <c r="TA276" s="356" t="n">
        <f aca="false">IF(TA273="GIA 3",0,IF(TA273="GIA 4",0,IF(TA273="GIA 5",0,TA275*1.25%)))</f>
        <v>0</v>
      </c>
      <c r="TB276" s="356" t="n">
        <f aca="false">IF(TB273="GIA 3",0,IF(TB273="GIA 4",0,IF(TB273="GIA 5",0,TB275*1.25%)))</f>
        <v>0</v>
      </c>
      <c r="TC276" s="356" t="n">
        <f aca="false">IF(TC273="GIA 3",0,IF(TC273="GIA 4",0,IF(TC273="GIA 5",0,TC275*1.25%)))</f>
        <v>0</v>
      </c>
      <c r="TD276" s="356" t="n">
        <f aca="false">IF(TD273="GIA 3",0,IF(TD273="GIA 4",0,IF(TD273="GIA 5",0,TD275*1.25%)))</f>
        <v>0</v>
      </c>
      <c r="TE276" s="356" t="n">
        <f aca="false">IF(TE273="GIA 3",0,IF(TE273="GIA 4",0,IF(TE273="GIA 5",0,TE275*1.25%)))</f>
        <v>0</v>
      </c>
      <c r="TF276" s="356" t="n">
        <f aca="false">IF(TF273="GIA 3",0,IF(TF273="GIA 4",0,IF(TF273="GIA 5",0,TF275*1.25%)))</f>
        <v>0</v>
      </c>
      <c r="TG276" s="356" t="n">
        <f aca="false">IF(TG273="GIA 3",0,IF(TG273="GIA 4",0,IF(TG273="GIA 5",0,TG275*1.25%)))</f>
        <v>0</v>
      </c>
      <c r="TH276" s="356" t="n">
        <f aca="false">IF(TH273="GIA 3",0,IF(TH273="GIA 4",0,IF(TH273="GIA 5",0,TH275*1.25%)))</f>
        <v>0</v>
      </c>
      <c r="TI276" s="356" t="n">
        <f aca="false">IF(TI273="GIA 3",0,IF(TI273="GIA 4",0,IF(TI273="GIA 5",0,TI275*1.25%)))</f>
        <v>0</v>
      </c>
      <c r="TJ276" s="356" t="n">
        <f aca="false">IF(TJ273="GIA 3",0,IF(TJ273="GIA 4",0,IF(TJ273="GIA 5",0,TJ275*1.25%)))</f>
        <v>0</v>
      </c>
      <c r="TK276" s="356" t="n">
        <f aca="false">IF(TK273="GIA 3",0,IF(TK273="GIA 4",0,IF(TK273="GIA 5",0,TK275*1.25%)))</f>
        <v>0</v>
      </c>
      <c r="TL276" s="356" t="n">
        <f aca="false">IF(TL273="GIA 3",0,IF(TL273="GIA 4",0,IF(TL273="GIA 5",0,TL275*1.25%)))</f>
        <v>0</v>
      </c>
      <c r="TM276" s="356" t="n">
        <f aca="false">IF(TM273="GIA 3",0,IF(TM273="GIA 4",0,IF(TM273="GIA 5",0,TM275*1.25%)))</f>
        <v>0</v>
      </c>
      <c r="TN276" s="356" t="n">
        <f aca="false">IF(TN273="GIA 3",0,IF(TN273="GIA 4",0,IF(TN273="GIA 5",0,TN275*1.25%)))</f>
        <v>0</v>
      </c>
      <c r="TO276" s="356" t="n">
        <f aca="false">IF(TO273="GIA 3",0,IF(TO273="GIA 4",0,IF(TO273="GIA 5",0,TO275*1.25%)))</f>
        <v>0</v>
      </c>
      <c r="TP276" s="356" t="n">
        <f aca="false">IF(TP273="GIA 3",0,IF(TP273="GIA 4",0,IF(TP273="GIA 5",0,TP275*1.25%)))</f>
        <v>0</v>
      </c>
      <c r="TQ276" s="356" t="n">
        <f aca="false">IF(TQ273="GIA 3",0,IF(TQ273="GIA 4",0,IF(TQ273="GIA 5",0,TQ275*1.25%)))</f>
        <v>0</v>
      </c>
      <c r="TR276" s="356" t="n">
        <f aca="false">IF(TR273="GIA 3",0,IF(TR273="GIA 4",0,IF(TR273="GIA 5",0,TR275*1.25%)))</f>
        <v>0</v>
      </c>
      <c r="TS276" s="356" t="n">
        <f aca="false">IF(TS273="GIA 3",0,IF(TS273="GIA 4",0,IF(TS273="GIA 5",0,TS275*1.25%)))</f>
        <v>0</v>
      </c>
      <c r="TT276" s="356" t="n">
        <f aca="false">IF(TT273="GIA 3",0,IF(TT273="GIA 4",0,IF(TT273="GIA 5",0,TT275*1.25%)))</f>
        <v>0</v>
      </c>
      <c r="TU276" s="356" t="n">
        <f aca="false">IF(TU273="GIA 3",0,IF(TU273="GIA 4",0,IF(TU273="GIA 5",0,TU275*1.25%)))</f>
        <v>0</v>
      </c>
      <c r="TV276" s="356" t="n">
        <f aca="false">IF(TV273="GIA 3",0,IF(TV273="GIA 4",0,IF(TV273="GIA 5",0,TV275*1.25%)))</f>
        <v>0</v>
      </c>
      <c r="TW276" s="356" t="n">
        <f aca="false">IF(TW273="GIA 3",0,IF(TW273="GIA 4",0,IF(TW273="GIA 5",0,TW275*1.25%)))</f>
        <v>0</v>
      </c>
      <c r="TX276" s="356" t="n">
        <f aca="false">IF(TX273="GIA 3",0,IF(TX273="GIA 4",0,IF(TX273="GIA 5",0,TX275*1.25%)))</f>
        <v>0</v>
      </c>
      <c r="TY276" s="356" t="n">
        <f aca="false">IF(TY273="GIA 3",0,IF(TY273="GIA 4",0,IF(TY273="GIA 5",0,TY275*1.25%)))</f>
        <v>0</v>
      </c>
      <c r="TZ276" s="356" t="n">
        <f aca="false">IF(TZ273="GIA 3",0,IF(TZ273="GIA 4",0,IF(TZ273="GIA 5",0,TZ275*1.25%)))</f>
        <v>0</v>
      </c>
      <c r="UA276" s="356" t="n">
        <f aca="false">IF(UA273="GIA 3",0,IF(UA273="GIA 4",0,IF(UA273="GIA 5",0,UA275*1.25%)))</f>
        <v>0</v>
      </c>
      <c r="UB276" s="356" t="n">
        <f aca="false">IF(UB273="GIA 3",0,IF(UB273="GIA 4",0,IF(UB273="GIA 5",0,UB275*1.25%)))</f>
        <v>0</v>
      </c>
      <c r="UC276" s="356" t="n">
        <f aca="false">IF(UC273="GIA 3",0,IF(UC273="GIA 4",0,IF(UC273="GIA 5",0,UC275*1.25%)))</f>
        <v>0</v>
      </c>
      <c r="UD276" s="356" t="n">
        <f aca="false">IF(UD273="GIA 3",0,IF(UD273="GIA 4",0,IF(UD273="GIA 5",0,UD275*1.25%)))</f>
        <v>0</v>
      </c>
      <c r="UE276" s="356" t="n">
        <f aca="false">IF(UE273="GIA 3",0,IF(UE273="GIA 4",0,IF(UE273="GIA 5",0,UE275*1.25%)))</f>
        <v>0</v>
      </c>
      <c r="UF276" s="356" t="n">
        <f aca="false">IF(UF273="GIA 3",0,IF(UF273="GIA 4",0,IF(UF273="GIA 5",0,UF275*1.25%)))</f>
        <v>0</v>
      </c>
      <c r="UG276" s="356" t="n">
        <f aca="false">IF(UG273="GIA 3",0,IF(UG273="GIA 4",0,IF(UG273="GIA 5",0,UG275*1.25%)))</f>
        <v>0</v>
      </c>
      <c r="UH276" s="356" t="n">
        <f aca="false">IF(UH273="GIA 3",0,IF(UH273="GIA 4",0,IF(UH273="GIA 5",0,UH275*1.25%)))</f>
        <v>0</v>
      </c>
      <c r="UI276" s="356" t="n">
        <f aca="false">IF(UI273="GIA 3",0,IF(UI273="GIA 4",0,IF(UI273="GIA 5",0,UI275*1.25%)))</f>
        <v>0</v>
      </c>
      <c r="UJ276" s="356" t="n">
        <f aca="false">IF(UJ273="GIA 3",0,IF(UJ273="GIA 4",0,IF(UJ273="GIA 5",0,UJ275*1.25%)))</f>
        <v>0</v>
      </c>
      <c r="UK276" s="356" t="n">
        <f aca="false">IF(UK273="GIA 3",0,IF(UK273="GIA 4",0,IF(UK273="GIA 5",0,UK275*1.25%)))</f>
        <v>0</v>
      </c>
      <c r="UL276" s="356" t="n">
        <f aca="false">IF(UL273="GIA 3",0,IF(UL273="GIA 4",0,IF(UL273="GIA 5",0,UL275*1.25%)))</f>
        <v>0</v>
      </c>
      <c r="UM276" s="356" t="n">
        <f aca="false">IF(UM273="GIA 3",0,IF(UM273="GIA 4",0,IF(UM273="GIA 5",0,UM275*1.25%)))</f>
        <v>0</v>
      </c>
      <c r="UN276" s="356" t="n">
        <f aca="false">IF(UN273="GIA 3",0,IF(UN273="GIA 4",0,IF(UN273="GIA 5",0,UN275*1.25%)))</f>
        <v>0</v>
      </c>
      <c r="UO276" s="356" t="n">
        <f aca="false">IF(UO273="GIA 3",0,IF(UO273="GIA 4",0,IF(UO273="GIA 5",0,UO275*1.25%)))</f>
        <v>0</v>
      </c>
      <c r="UP276" s="356" t="n">
        <f aca="false">IF(UP273="GIA 3",0,IF(UP273="GIA 4",0,IF(UP273="GIA 5",0,UP275*1.25%)))</f>
        <v>0</v>
      </c>
      <c r="UQ276" s="356" t="n">
        <f aca="false">IF(UQ273="GIA 3",0,IF(UQ273="GIA 4",0,IF(UQ273="GIA 5",0,UQ275*1.25%)))</f>
        <v>0</v>
      </c>
      <c r="UR276" s="356" t="n">
        <f aca="false">IF(UR273="GIA 3",0,IF(UR273="GIA 4",0,IF(UR273="GIA 5",0,UR275*1.25%)))</f>
        <v>0</v>
      </c>
      <c r="US276" s="356" t="n">
        <f aca="false">IF(US273="GIA 3",0,IF(US273="GIA 4",0,IF(US273="GIA 5",0,US275*1.25%)))</f>
        <v>0</v>
      </c>
      <c r="UT276" s="356" t="n">
        <f aca="false">IF(UT273="GIA 3",0,IF(UT273="GIA 4",0,IF(UT273="GIA 5",0,UT275*1.25%)))</f>
        <v>0</v>
      </c>
      <c r="UU276" s="356" t="n">
        <f aca="false">IF(UU273="GIA 3",0,IF(UU273="GIA 4",0,IF(UU273="GIA 5",0,UU275*1.25%)))</f>
        <v>0</v>
      </c>
      <c r="UV276" s="356" t="n">
        <f aca="false">IF(UV273="GIA 3",0,IF(UV273="GIA 4",0,IF(UV273="GIA 5",0,UV275*1.25%)))</f>
        <v>0</v>
      </c>
      <c r="UW276" s="356" t="n">
        <f aca="false">IF(UW273="GIA 3",0,IF(UW273="GIA 4",0,IF(UW273="GIA 5",0,UW275*1.25%)))</f>
        <v>0</v>
      </c>
      <c r="UX276" s="356" t="n">
        <f aca="false">IF(UX273="GIA 3",0,IF(UX273="GIA 4",0,IF(UX273="GIA 5",0,UX275*1.25%)))</f>
        <v>0</v>
      </c>
      <c r="UY276" s="356" t="n">
        <f aca="false">IF(UY273="GIA 3",0,IF(UY273="GIA 4",0,IF(UY273="GIA 5",0,UY275*1.25%)))</f>
        <v>0</v>
      </c>
      <c r="UZ276" s="356" t="n">
        <f aca="false">IF(UZ273="GIA 3",0,IF(UZ273="GIA 4",0,IF(UZ273="GIA 5",0,UZ275*1.25%)))</f>
        <v>0</v>
      </c>
      <c r="VA276" s="356" t="n">
        <f aca="false">IF(VA273="GIA 3",0,IF(VA273="GIA 4",0,IF(VA273="GIA 5",0,VA275*1.25%)))</f>
        <v>0</v>
      </c>
      <c r="VB276" s="356" t="n">
        <f aca="false">IF(VB273="GIA 3",0,IF(VB273="GIA 4",0,IF(VB273="GIA 5",0,VB275*1.25%)))</f>
        <v>0</v>
      </c>
      <c r="VC276" s="356" t="n">
        <f aca="false">IF(VC273="GIA 3",0,IF(VC273="GIA 4",0,IF(VC273="GIA 5",0,VC275*1.25%)))</f>
        <v>0</v>
      </c>
      <c r="VD276" s="356" t="n">
        <f aca="false">IF(VD273="GIA 3",0,IF(VD273="GIA 4",0,IF(VD273="GIA 5",0,VD275*1.25%)))</f>
        <v>0</v>
      </c>
      <c r="VE276" s="356" t="n">
        <f aca="false">IF(VE273="GIA 3",0,IF(VE273="GIA 4",0,IF(VE273="GIA 5",0,VE275*1.25%)))</f>
        <v>0</v>
      </c>
      <c r="VF276" s="356" t="n">
        <f aca="false">IF(VF273="GIA 3",0,IF(VF273="GIA 4",0,IF(VF273="GIA 5",0,VF275*1.25%)))</f>
        <v>0</v>
      </c>
      <c r="VG276" s="356" t="n">
        <f aca="false">IF(VG273="GIA 3",0,IF(VG273="GIA 4",0,IF(VG273="GIA 5",0,VG275*1.25%)))</f>
        <v>0</v>
      </c>
      <c r="VH276" s="356" t="n">
        <f aca="false">IF(VH273="GIA 3",0,IF(VH273="GIA 4",0,IF(VH273="GIA 5",0,VH275*1.25%)))</f>
        <v>0</v>
      </c>
      <c r="VI276" s="356" t="n">
        <f aca="false">IF(VI273="GIA 3",0,IF(VI273="GIA 4",0,IF(VI273="GIA 5",0,VI275*1.25%)))</f>
        <v>0</v>
      </c>
      <c r="VJ276" s="356" t="n">
        <f aca="false">IF(VJ273="GIA 3",0,IF(VJ273="GIA 4",0,IF(VJ273="GIA 5",0,VJ275*1.25%)))</f>
        <v>0</v>
      </c>
      <c r="VK276" s="356" t="n">
        <f aca="false">IF(VK273="GIA 3",0,IF(VK273="GIA 4",0,IF(VK273="GIA 5",0,VK275*1.25%)))</f>
        <v>0</v>
      </c>
      <c r="VL276" s="356" t="n">
        <f aca="false">IF(VL273="GIA 3",0,IF(VL273="GIA 4",0,IF(VL273="GIA 5",0,VL275*1.25%)))</f>
        <v>0</v>
      </c>
      <c r="VM276" s="356" t="n">
        <f aca="false">IF(VM273="GIA 3",0,IF(VM273="GIA 4",0,IF(VM273="GIA 5",0,VM275*1.25%)))</f>
        <v>0</v>
      </c>
      <c r="VN276" s="356" t="n">
        <f aca="false">IF(VN273="GIA 3",0,IF(VN273="GIA 4",0,IF(VN273="GIA 5",0,VN275*1.25%)))</f>
        <v>0</v>
      </c>
      <c r="VO276" s="356" t="n">
        <f aca="false">IF(VO273="GIA 3",0,IF(VO273="GIA 4",0,IF(VO273="GIA 5",0,VO275*1.25%)))</f>
        <v>0</v>
      </c>
      <c r="VP276" s="356" t="n">
        <f aca="false">IF(VP273="GIA 3",0,IF(VP273="GIA 4",0,IF(VP273="GIA 5",0,VP275*1.25%)))</f>
        <v>0</v>
      </c>
      <c r="VQ276" s="356" t="n">
        <f aca="false">IF(VQ273="GIA 3",0,IF(VQ273="GIA 4",0,IF(VQ273="GIA 5",0,VQ275*1.25%)))</f>
        <v>0</v>
      </c>
      <c r="VR276" s="356" t="n">
        <f aca="false">IF(VR273="GIA 3",0,IF(VR273="GIA 4",0,IF(VR273="GIA 5",0,VR275*1.25%)))</f>
        <v>0</v>
      </c>
      <c r="VS276" s="356" t="n">
        <f aca="false">IF(VS273="GIA 3",0,IF(VS273="GIA 4",0,IF(VS273="GIA 5",0,VS275*1.25%)))</f>
        <v>0</v>
      </c>
      <c r="VT276" s="356" t="n">
        <f aca="false">IF(VT273="GIA 3",0,IF(VT273="GIA 4",0,IF(VT273="GIA 5",0,VT275*1.25%)))</f>
        <v>0</v>
      </c>
      <c r="VU276" s="356" t="n">
        <f aca="false">IF(VU273="GIA 3",0,IF(VU273="GIA 4",0,IF(VU273="GIA 5",0,VU275*1.25%)))</f>
        <v>0</v>
      </c>
      <c r="VV276" s="356" t="n">
        <f aca="false">IF(VV273="GIA 3",0,IF(VV273="GIA 4",0,IF(VV273="GIA 5",0,VV275*1.25%)))</f>
        <v>0</v>
      </c>
      <c r="VW276" s="356" t="n">
        <f aca="false">IF(VW273="GIA 3",0,IF(VW273="GIA 4",0,IF(VW273="GIA 5",0,VW275*1.25%)))</f>
        <v>0</v>
      </c>
      <c r="VX276" s="356" t="n">
        <f aca="false">IF(VX273="GIA 3",0,IF(VX273="GIA 4",0,IF(VX273="GIA 5",0,VX275*1.25%)))</f>
        <v>0</v>
      </c>
      <c r="VY276" s="356" t="n">
        <f aca="false">IF(VY273="GIA 3",0,IF(VY273="GIA 4",0,IF(VY273="GIA 5",0,VY275*1.25%)))</f>
        <v>0</v>
      </c>
      <c r="VZ276" s="356" t="n">
        <f aca="false">IF(VZ273="GIA 3",0,IF(VZ273="GIA 4",0,IF(VZ273="GIA 5",0,VZ275*1.25%)))</f>
        <v>0</v>
      </c>
      <c r="WA276" s="356" t="n">
        <f aca="false">IF(WA273="GIA 3",0,IF(WA273="GIA 4",0,IF(WA273="GIA 5",0,WA275*1.25%)))</f>
        <v>0</v>
      </c>
      <c r="WB276" s="356" t="n">
        <f aca="false">IF(WB273="GIA 3",0,IF(WB273="GIA 4",0,IF(WB273="GIA 5",0,WB275*1.25%)))</f>
        <v>0</v>
      </c>
      <c r="WC276" s="356" t="n">
        <f aca="false">IF(WC273="GIA 3",0,IF(WC273="GIA 4",0,IF(WC273="GIA 5",0,WC275*1.25%)))</f>
        <v>0</v>
      </c>
      <c r="WD276" s="356" t="n">
        <f aca="false">IF(WD273="GIA 3",0,IF(WD273="GIA 4",0,IF(WD273="GIA 5",0,WD275*1.25%)))</f>
        <v>0</v>
      </c>
      <c r="WE276" s="356" t="n">
        <f aca="false">IF(WE273="GIA 3",0,IF(WE273="GIA 4",0,IF(WE273="GIA 5",0,WE275*1.25%)))</f>
        <v>0</v>
      </c>
      <c r="WF276" s="356" t="n">
        <f aca="false">IF(WF273="GIA 3",0,IF(WF273="GIA 4",0,IF(WF273="GIA 5",0,WF275*1.25%)))</f>
        <v>0</v>
      </c>
      <c r="WG276" s="356" t="n">
        <f aca="false">IF(WG273="GIA 3",0,IF(WG273="GIA 4",0,IF(WG273="GIA 5",0,WG275*1.25%)))</f>
        <v>0</v>
      </c>
      <c r="WH276" s="356" t="n">
        <f aca="false">IF(WH273="GIA 3",0,IF(WH273="GIA 4",0,IF(WH273="GIA 5",0,WH275*1.25%)))</f>
        <v>0</v>
      </c>
      <c r="WI276" s="356" t="n">
        <f aca="false">IF(WI273="GIA 3",0,IF(WI273="GIA 4",0,IF(WI273="GIA 5",0,WI275*1.25%)))</f>
        <v>0</v>
      </c>
      <c r="WJ276" s="356" t="n">
        <f aca="false">IF(WJ273="GIA 3",0,IF(WJ273="GIA 4",0,IF(WJ273="GIA 5",0,WJ275*1.25%)))</f>
        <v>0</v>
      </c>
      <c r="WK276" s="356" t="n">
        <f aca="false">IF(WK273="GIA 3",0,IF(WK273="GIA 4",0,IF(WK273="GIA 5",0,WK275*1.25%)))</f>
        <v>0</v>
      </c>
      <c r="WL276" s="356" t="n">
        <f aca="false">IF(WL273="GIA 3",0,IF(WL273="GIA 4",0,IF(WL273="GIA 5",0,WL275*1.25%)))</f>
        <v>0</v>
      </c>
      <c r="WM276" s="356" t="n">
        <f aca="false">IF(WM273="GIA 3",0,IF(WM273="GIA 4",0,IF(WM273="GIA 5",0,WM275*1.25%)))</f>
        <v>0</v>
      </c>
      <c r="WN276" s="356" t="n">
        <f aca="false">IF(WN273="GIA 3",0,IF(WN273="GIA 4",0,IF(WN273="GIA 5",0,WN275*1.25%)))</f>
        <v>0</v>
      </c>
      <c r="WO276" s="356" t="n">
        <f aca="false">IF(WO273="GIA 3",0,IF(WO273="GIA 4",0,IF(WO273="GIA 5",0,WO275*1.25%)))</f>
        <v>0</v>
      </c>
      <c r="WP276" s="356" t="n">
        <f aca="false">IF(WP273="GIA 3",0,IF(WP273="GIA 4",0,IF(WP273="GIA 5",0,WP275*1.25%)))</f>
        <v>0</v>
      </c>
      <c r="WQ276" s="356" t="n">
        <f aca="false">IF(WQ273="GIA 3",0,IF(WQ273="GIA 4",0,IF(WQ273="GIA 5",0,WQ275*1.25%)))</f>
        <v>0</v>
      </c>
      <c r="WR276" s="356" t="n">
        <f aca="false">IF(WR273="GIA 3",0,IF(WR273="GIA 4",0,IF(WR273="GIA 5",0,WR275*1.25%)))</f>
        <v>0</v>
      </c>
      <c r="WS276" s="356" t="n">
        <f aca="false">IF(WS273="GIA 3",0,IF(WS273="GIA 4",0,IF(WS273="GIA 5",0,WS275*1.25%)))</f>
        <v>0</v>
      </c>
      <c r="WT276" s="356" t="n">
        <f aca="false">IF(WT273="GIA 3",0,IF(WT273="GIA 4",0,IF(WT273="GIA 5",0,WT275*1.25%)))</f>
        <v>0</v>
      </c>
      <c r="WU276" s="356" t="n">
        <f aca="false">IF(WU273="GIA 3",0,IF(WU273="GIA 4",0,IF(WU273="GIA 5",0,WU275*1.25%)))</f>
        <v>0</v>
      </c>
      <c r="WV276" s="356" t="n">
        <f aca="false">IF(WV273="GIA 3",0,IF(WV273="GIA 4",0,IF(WV273="GIA 5",0,WV275*1.25%)))</f>
        <v>0</v>
      </c>
      <c r="WW276" s="356" t="n">
        <f aca="false">IF(WW273="GIA 3",0,IF(WW273="GIA 4",0,IF(WW273="GIA 5",0,WW275*1.25%)))</f>
        <v>0</v>
      </c>
      <c r="WX276" s="356" t="n">
        <f aca="false">IF(WX273="GIA 3",0,IF(WX273="GIA 4",0,IF(WX273="GIA 5",0,WX275*1.25%)))</f>
        <v>0</v>
      </c>
      <c r="WY276" s="356" t="n">
        <f aca="false">IF(WY273="GIA 3",0,IF(WY273="GIA 4",0,IF(WY273="GIA 5",0,WY275*1.25%)))</f>
        <v>0</v>
      </c>
      <c r="XA276" s="356" t="n">
        <f aca="false">IF(XA273="GIA 3",0,IF(XA273="GIA 4",0,IF(XA273="GIA 5",0,XA275*1.25%)))</f>
        <v>0</v>
      </c>
      <c r="XB276" s="355"/>
    </row>
    <row r="277" s="40" customFormat="true" ht="14.25" hidden="false" customHeight="false" outlineLevel="0" collapsed="false">
      <c r="A277" s="358"/>
      <c r="B277" s="358"/>
      <c r="C277" s="359" t="s">
        <v>683</v>
      </c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9" t="s">
        <v>683</v>
      </c>
      <c r="X277" s="358" t="n">
        <f aca="false">ROUND(X275-X276,2)</f>
        <v>38133.54</v>
      </c>
      <c r="Y277" s="358" t="n">
        <f aca="false">ROUND(Y275-Y276,2)</f>
        <v>36526.49</v>
      </c>
      <c r="Z277" s="358" t="n">
        <f aca="false">ROUND(Z275-Z276,2)</f>
        <v>36494.34</v>
      </c>
      <c r="AA277" s="358" t="n">
        <f aca="false">ROUND(AA275-AA276,2)</f>
        <v>14604.98</v>
      </c>
      <c r="AB277" s="358" t="n">
        <f aca="false">ROUND(AB275-AB276,2)</f>
        <v>43818.8</v>
      </c>
      <c r="AC277" s="358" t="n">
        <f aca="false">ROUND(AC275-AC276,2)</f>
        <v>46025.44</v>
      </c>
      <c r="AD277" s="358" t="n">
        <f aca="false">ROUND(AD275-AD276,2)</f>
        <v>0</v>
      </c>
      <c r="AE277" s="358" t="n">
        <f aca="false">ROUND(AE275-AE276,2)</f>
        <v>36956.48</v>
      </c>
      <c r="AF277" s="358" t="n">
        <f aca="false">ROUND(AF275-AF276,2)</f>
        <v>38565.1</v>
      </c>
      <c r="AG277" s="358" t="n">
        <f aca="false">ROUND(AG275-AG276,2)</f>
        <v>35531.61</v>
      </c>
      <c r="AH277" s="358" t="n">
        <f aca="false">ROUND(AH275-AH276,2)</f>
        <v>39519.85</v>
      </c>
      <c r="AI277" s="358" t="n">
        <f aca="false">ROUND(AI275-AI276,2)</f>
        <v>35543.88</v>
      </c>
      <c r="AJ277" s="358" t="n">
        <f aca="false">ROUND(AJ275-AJ276,2)</f>
        <v>41018.28</v>
      </c>
      <c r="AK277" s="358" t="n">
        <f aca="false">ROUND(AK275-AK276,2)</f>
        <v>36433.04</v>
      </c>
      <c r="AL277" s="358" t="n">
        <f aca="false">ROUND(AL275-AL276,2)</f>
        <v>38576.74</v>
      </c>
      <c r="AM277" s="358" t="n">
        <f aca="false">ROUND(AM275-AM276,2)</f>
        <v>38600.3</v>
      </c>
      <c r="AN277" s="358" t="n">
        <f aca="false">ROUND(AN275-AN276,2)</f>
        <v>38472.9</v>
      </c>
      <c r="AO277" s="358" t="n">
        <f aca="false">ROUND(AO275-AO276,2)</f>
        <v>39298.75</v>
      </c>
      <c r="AP277" s="358" t="n">
        <f aca="false">ROUND(AP275-AP276,2)</f>
        <v>39730.4</v>
      </c>
      <c r="AQ277" s="358" t="n">
        <f aca="false">ROUND(AQ275-AQ276,2)</f>
        <v>37007.23</v>
      </c>
      <c r="AR277" s="358" t="n">
        <f aca="false">ROUND(AR275-AR276,2)</f>
        <v>36661.2</v>
      </c>
      <c r="AS277" s="358" t="n">
        <f aca="false">ROUND(AS275-AS276,2)</f>
        <v>40290.22</v>
      </c>
      <c r="AT277" s="358" t="n">
        <f aca="false">ROUND(AT275-AT276,2)</f>
        <v>39363.5</v>
      </c>
      <c r="AU277" s="358" t="n">
        <f aca="false">ROUND(AU275-AU276,2)</f>
        <v>35687.4</v>
      </c>
      <c r="AV277" s="358" t="n">
        <f aca="false">ROUND(AV275-AV276,2)</f>
        <v>36982.7</v>
      </c>
      <c r="AW277" s="358" t="n">
        <f aca="false">ROUND(AW275-AW276,2)</f>
        <v>35380.4</v>
      </c>
      <c r="AX277" s="358" t="n">
        <f aca="false">ROUND(AX275-AX276,2)</f>
        <v>38822.1</v>
      </c>
      <c r="AY277" s="358" t="n">
        <f aca="false">ROUND(AY275-AY276,2)</f>
        <v>38896.6</v>
      </c>
      <c r="AZ277" s="358" t="n">
        <f aca="false">ROUND(AZ275-AZ276,2)</f>
        <v>38202.8</v>
      </c>
      <c r="BA277" s="358" t="n">
        <f aca="false">ROUND(BA275-BA276,2)</f>
        <v>38997.8</v>
      </c>
      <c r="BB277" s="358" t="n">
        <f aca="false">ROUND(BB275-BB276,2)</f>
        <v>37376.2</v>
      </c>
      <c r="BC277" s="358" t="n">
        <f aca="false">ROUND(BC275-BC276,2)</f>
        <v>36408.6</v>
      </c>
      <c r="BD277" s="358" t="n">
        <f aca="false">ROUND(BD275-BD276,2)</f>
        <v>46983.82</v>
      </c>
      <c r="BE277" s="358" t="n">
        <f aca="false">ROUND(BE275-BE276,2)</f>
        <v>38553.2</v>
      </c>
      <c r="BF277" s="358" t="n">
        <f aca="false">ROUND(BF275-BF276,2)</f>
        <v>40335</v>
      </c>
      <c r="BG277" s="358" t="n">
        <f aca="false">ROUND(BG275-BG276,2)</f>
        <v>35740</v>
      </c>
      <c r="BH277" s="358" t="n">
        <f aca="false">ROUND(BH275-BH276,2)</f>
        <v>46075.59</v>
      </c>
      <c r="BI277" s="358" t="n">
        <f aca="false">ROUND(BI275-BI276,2)</f>
        <v>43105.16</v>
      </c>
      <c r="BJ277" s="358" t="n">
        <f aca="false">ROUND(BJ275-BJ276,2)</f>
        <v>46816.47</v>
      </c>
      <c r="BK277" s="358" t="n">
        <f aca="false">ROUND(BK275-BK276,2)</f>
        <v>46604.48</v>
      </c>
      <c r="BL277" s="358" t="n">
        <f aca="false">ROUND(BL275-BL276,2)</f>
        <v>42802.06</v>
      </c>
      <c r="BM277" s="358" t="n">
        <f aca="false">ROUND(BM275-BM276,2)</f>
        <v>45301.67</v>
      </c>
      <c r="BN277" s="358" t="n">
        <f aca="false">ROUND(BN275-BN276,2)</f>
        <v>48857.99</v>
      </c>
      <c r="BO277" s="358" t="n">
        <f aca="false">ROUND(BO275-BO276,2)</f>
        <v>44714.34</v>
      </c>
      <c r="BP277" s="358" t="n">
        <f aca="false">ROUND(BP275-BP276,2)</f>
        <v>42273.53</v>
      </c>
      <c r="BQ277" s="358" t="n">
        <f aca="false">ROUND(BQ275-BQ276,2)</f>
        <v>49510.78</v>
      </c>
      <c r="BR277" s="358" t="n">
        <f aca="false">ROUND(BR275-BR276,2)</f>
        <v>53008.89</v>
      </c>
      <c r="BS277" s="358" t="n">
        <f aca="false">ROUND(BS275-BS276,2)</f>
        <v>46354.37</v>
      </c>
      <c r="BT277" s="358" t="n">
        <f aca="false">ROUND(BT275-BT276,2)</f>
        <v>49107.97</v>
      </c>
      <c r="BU277" s="358" t="n">
        <f aca="false">ROUND(BU275-BU276,2)</f>
        <v>51191.47</v>
      </c>
      <c r="BV277" s="358" t="n">
        <f aca="false">ROUND(BV275-BV276,2)</f>
        <v>48899.85</v>
      </c>
      <c r="BW277" s="358" t="n">
        <f aca="false">ROUND(BW275-BW276,2)</f>
        <v>43945.39</v>
      </c>
      <c r="BX277" s="358" t="n">
        <f aca="false">ROUND(BX275-BX276,2)</f>
        <v>42485.46</v>
      </c>
      <c r="BY277" s="358" t="n">
        <f aca="false">ROUND(BY275-BY276,2)</f>
        <v>52409.58</v>
      </c>
      <c r="BZ277" s="358" t="n">
        <f aca="false">ROUND(BZ275-BZ276,2)</f>
        <v>1245.76</v>
      </c>
      <c r="CA277" s="358" t="n">
        <f aca="false">ROUND(CA275-CA276,2)</f>
        <v>46105.78</v>
      </c>
      <c r="CB277" s="358" t="n">
        <f aca="false">ROUND(CB275-CB276,2)</f>
        <v>43690.68</v>
      </c>
      <c r="CC277" s="358" t="n">
        <f aca="false">ROUND(CC275-CC276,2)</f>
        <v>43301.24</v>
      </c>
      <c r="CD277" s="358" t="n">
        <f aca="false">ROUND(CD275-CD276,2)</f>
        <v>38536.87</v>
      </c>
      <c r="CE277" s="358" t="n">
        <f aca="false">ROUND(CE275-CE276,2)</f>
        <v>47618.58</v>
      </c>
      <c r="CF277" s="358" t="n">
        <f aca="false">ROUND(CF275-CF276,2)</f>
        <v>44509.12</v>
      </c>
      <c r="CG277" s="358" t="n">
        <f aca="false">ROUND(CG275-CG276,2)</f>
        <v>44766.07</v>
      </c>
      <c r="CH277" s="358" t="n">
        <f aca="false">ROUND(CH275-CH276,2)</f>
        <v>39935.57</v>
      </c>
      <c r="CI277" s="358" t="n">
        <f aca="false">ROUND(CI275-CI276,2)</f>
        <v>48156.79</v>
      </c>
      <c r="CJ277" s="358" t="n">
        <f aca="false">ROUND(CJ275-CJ276,2)</f>
        <v>47466</v>
      </c>
      <c r="CK277" s="358" t="n">
        <f aca="false">ROUND(CK275-CK276,2)</f>
        <v>44791.05</v>
      </c>
      <c r="CL277" s="358" t="n">
        <f aca="false">ROUND(CL275-CL276,2)</f>
        <v>47850.3</v>
      </c>
      <c r="CM277" s="358" t="n">
        <f aca="false">ROUND(CM275-CM276,2)</f>
        <v>49382.04</v>
      </c>
      <c r="CN277" s="358" t="n">
        <f aca="false">ROUND(CN275-CN276,2)</f>
        <v>45545.61</v>
      </c>
      <c r="CO277" s="358" t="n">
        <f aca="false">ROUND(CO275-CO276,2)</f>
        <v>0</v>
      </c>
      <c r="CP277" s="358" t="n">
        <f aca="false">ROUND(CP275-CP276,2)</f>
        <v>0</v>
      </c>
      <c r="CQ277" s="358" t="n">
        <f aca="false">ROUND(CQ275-CQ276,2)</f>
        <v>0</v>
      </c>
      <c r="CR277" s="358" t="n">
        <f aca="false">ROUND(CR275-CR276,2)</f>
        <v>0</v>
      </c>
      <c r="CS277" s="358" t="n">
        <f aca="false">ROUND(CS275-CS276,2)</f>
        <v>0</v>
      </c>
      <c r="CT277" s="358" t="n">
        <f aca="false">ROUND(CT275-CT276,2)</f>
        <v>0</v>
      </c>
      <c r="CU277" s="358" t="n">
        <f aca="false">ROUND(CU275-CU276,2)</f>
        <v>0</v>
      </c>
      <c r="CV277" s="358" t="n">
        <f aca="false">ROUND(CV275-CV276,2)</f>
        <v>0</v>
      </c>
      <c r="CW277" s="358" t="n">
        <f aca="false">ROUND(CW275-CW276,2)</f>
        <v>0</v>
      </c>
      <c r="CX277" s="358" t="n">
        <f aca="false">ROUND(CX275-CX276,2)</f>
        <v>0</v>
      </c>
      <c r="CY277" s="358" t="n">
        <f aca="false">ROUND(CY275-CY276,2)</f>
        <v>0</v>
      </c>
      <c r="CZ277" s="358" t="n">
        <f aca="false">ROUND(CZ275-CZ276,2)</f>
        <v>0</v>
      </c>
      <c r="DA277" s="358" t="n">
        <f aca="false">ROUND(DA275-DA276,2)</f>
        <v>0</v>
      </c>
      <c r="DB277" s="358" t="n">
        <f aca="false">ROUND(DB275-DB276,2)</f>
        <v>0</v>
      </c>
      <c r="DC277" s="358" t="n">
        <f aca="false">ROUND(DC275-DC276,2)</f>
        <v>0</v>
      </c>
      <c r="DD277" s="358" t="n">
        <f aca="false">ROUND(DD275-DD276,2)</f>
        <v>0</v>
      </c>
      <c r="DE277" s="358" t="n">
        <f aca="false">ROUND(DE275-DE276,2)</f>
        <v>0</v>
      </c>
      <c r="DF277" s="358" t="n">
        <f aca="false">ROUND(DF275-DF276,2)</f>
        <v>0</v>
      </c>
      <c r="DG277" s="358" t="n">
        <f aca="false">ROUND(DG275-DG276,2)</f>
        <v>0</v>
      </c>
      <c r="DH277" s="358" t="n">
        <f aca="false">ROUND(DH275-DH276,2)</f>
        <v>0</v>
      </c>
      <c r="DI277" s="358" t="n">
        <f aca="false">ROUND(DI275-DI276,2)</f>
        <v>0</v>
      </c>
      <c r="DJ277" s="358" t="n">
        <f aca="false">ROUND(DJ275-DJ276,2)</f>
        <v>0</v>
      </c>
      <c r="DK277" s="358" t="n">
        <f aca="false">ROUND(DK275-DK276,2)</f>
        <v>0</v>
      </c>
      <c r="DL277" s="358" t="n">
        <f aca="false">ROUND(DL275-DL276,2)</f>
        <v>0</v>
      </c>
      <c r="DM277" s="358" t="n">
        <f aca="false">ROUND(DM275-DM276,2)</f>
        <v>0</v>
      </c>
      <c r="DN277" s="358" t="n">
        <f aca="false">ROUND(DN275-DN276,2)</f>
        <v>0</v>
      </c>
      <c r="DO277" s="358" t="n">
        <f aca="false">ROUND(DO275-DO276,2)</f>
        <v>0</v>
      </c>
      <c r="DP277" s="358" t="n">
        <f aca="false">ROUND(DP275-DP276,2)</f>
        <v>0</v>
      </c>
      <c r="DQ277" s="358" t="n">
        <f aca="false">ROUND(DQ275-DQ276,2)</f>
        <v>0</v>
      </c>
      <c r="DR277" s="358" t="n">
        <f aca="false">ROUND(DR275-DR276,2)</f>
        <v>0</v>
      </c>
      <c r="DS277" s="358" t="n">
        <f aca="false">ROUND(DS275-DS276,2)</f>
        <v>0</v>
      </c>
      <c r="DT277" s="358" t="n">
        <f aca="false">ROUND(DT275-DT276,2)</f>
        <v>0</v>
      </c>
      <c r="DU277" s="358" t="n">
        <f aca="false">ROUND(DU275-DU276,2)</f>
        <v>0</v>
      </c>
      <c r="DV277" s="358" t="n">
        <f aca="false">ROUND(DV275-DV276,2)</f>
        <v>0</v>
      </c>
      <c r="DW277" s="358" t="n">
        <f aca="false">ROUND(DW275-DW276,2)</f>
        <v>0</v>
      </c>
      <c r="DX277" s="358" t="n">
        <f aca="false">ROUND(DX275-DX276,2)</f>
        <v>0</v>
      </c>
      <c r="DY277" s="358" t="n">
        <f aca="false">ROUND(DY275-DY276,2)</f>
        <v>0</v>
      </c>
      <c r="DZ277" s="358" t="n">
        <f aca="false">ROUND(DZ275-DZ276,2)</f>
        <v>0</v>
      </c>
      <c r="EA277" s="358" t="n">
        <f aca="false">ROUND(EA275-EA276,2)</f>
        <v>0</v>
      </c>
      <c r="EB277" s="358" t="n">
        <f aca="false">ROUND(EB275-EB276,2)</f>
        <v>0</v>
      </c>
      <c r="EC277" s="358" t="n">
        <f aca="false">ROUND(EC275-EC276,2)</f>
        <v>0</v>
      </c>
      <c r="ED277" s="358" t="n">
        <f aca="false">ROUND(ED275-ED276,2)</f>
        <v>0</v>
      </c>
      <c r="EE277" s="358" t="n">
        <f aca="false">ROUND(EE275-EE276,2)</f>
        <v>0</v>
      </c>
      <c r="EF277" s="358" t="n">
        <f aca="false">ROUND(EF275-EF276,2)</f>
        <v>0</v>
      </c>
      <c r="EG277" s="358" t="n">
        <f aca="false">ROUND(EG275-EG276,2)</f>
        <v>0</v>
      </c>
      <c r="EH277" s="358" t="n">
        <f aca="false">ROUND(EH275-EH276,2)</f>
        <v>0</v>
      </c>
      <c r="EI277" s="358" t="n">
        <f aca="false">ROUND(EI275-EI276,2)</f>
        <v>0</v>
      </c>
      <c r="EJ277" s="358" t="n">
        <f aca="false">ROUND(EJ275-EJ276,2)</f>
        <v>0</v>
      </c>
      <c r="EK277" s="358" t="n">
        <f aca="false">ROUND(EK275-EK276,2)</f>
        <v>0</v>
      </c>
      <c r="EL277" s="358" t="n">
        <f aca="false">ROUND(EL275-EL276,2)</f>
        <v>0</v>
      </c>
      <c r="EM277" s="358" t="n">
        <f aca="false">ROUND(EM275-EM276,2)</f>
        <v>0</v>
      </c>
      <c r="EN277" s="358" t="n">
        <f aca="false">ROUND(EN275-EN276,2)</f>
        <v>0</v>
      </c>
      <c r="EO277" s="358" t="n">
        <f aca="false">ROUND(EO275-EO276,2)</f>
        <v>0</v>
      </c>
      <c r="EP277" s="358" t="n">
        <f aca="false">ROUND(EP275-EP276,2)</f>
        <v>0</v>
      </c>
      <c r="EQ277" s="358" t="n">
        <f aca="false">ROUND(EQ275-EQ276,2)</f>
        <v>0</v>
      </c>
      <c r="ER277" s="358" t="n">
        <f aca="false">ROUND(ER275-ER276,2)</f>
        <v>0</v>
      </c>
      <c r="ES277" s="358" t="n">
        <f aca="false">ROUND(ES275-ES276,2)</f>
        <v>0</v>
      </c>
      <c r="ET277" s="358" t="n">
        <f aca="false">ROUND(ET275-ET276,2)</f>
        <v>0</v>
      </c>
      <c r="EU277" s="358" t="n">
        <f aca="false">ROUND(EU275-EU276,2)</f>
        <v>0</v>
      </c>
      <c r="EV277" s="358" t="n">
        <f aca="false">ROUND(EV275-EV276,2)</f>
        <v>0</v>
      </c>
      <c r="EW277" s="358" t="n">
        <f aca="false">ROUND(EW275-EW276,2)</f>
        <v>0</v>
      </c>
      <c r="EX277" s="358" t="n">
        <f aca="false">ROUND(EX275-EX276,2)</f>
        <v>0</v>
      </c>
      <c r="EY277" s="358" t="n">
        <f aca="false">ROUND(EY275-EY276,2)</f>
        <v>0</v>
      </c>
      <c r="EZ277" s="358" t="n">
        <f aca="false">ROUND(EZ275-EZ276,2)</f>
        <v>0</v>
      </c>
      <c r="FA277" s="358" t="n">
        <f aca="false">ROUND(FA275-FA276,2)</f>
        <v>0</v>
      </c>
      <c r="FB277" s="358" t="n">
        <f aca="false">ROUND(FB275-FB276,2)</f>
        <v>0</v>
      </c>
      <c r="FC277" s="358" t="n">
        <f aca="false">ROUND(FC275-FC276,2)</f>
        <v>0</v>
      </c>
      <c r="FD277" s="358" t="n">
        <f aca="false">ROUND(FD275-FD276,2)</f>
        <v>0</v>
      </c>
      <c r="FE277" s="358" t="n">
        <f aca="false">ROUND(FE275-FE276,2)</f>
        <v>0</v>
      </c>
      <c r="FF277" s="358" t="n">
        <f aca="false">ROUND(FF275-FF276,2)</f>
        <v>0</v>
      </c>
      <c r="FG277" s="358" t="n">
        <f aca="false">ROUND(FG275-FG276,2)</f>
        <v>0</v>
      </c>
      <c r="FH277" s="358" t="n">
        <f aca="false">ROUND(FH275-FH276,2)</f>
        <v>0</v>
      </c>
      <c r="FI277" s="358" t="n">
        <f aca="false">ROUND(FI275-FI276,2)</f>
        <v>0</v>
      </c>
      <c r="FJ277" s="358" t="n">
        <f aca="false">ROUND(FJ275-FJ276,2)</f>
        <v>0</v>
      </c>
      <c r="FK277" s="358" t="n">
        <f aca="false">ROUND(FK275-FK276,2)</f>
        <v>0</v>
      </c>
      <c r="FL277" s="358" t="n">
        <f aca="false">ROUND(FL275-FL276,2)</f>
        <v>0</v>
      </c>
      <c r="FM277" s="358" t="n">
        <f aca="false">ROUND(FM275-FM276,2)</f>
        <v>0</v>
      </c>
      <c r="FN277" s="358" t="n">
        <f aca="false">ROUND(FN275-FN276,2)</f>
        <v>0</v>
      </c>
      <c r="FO277" s="358" t="n">
        <f aca="false">ROUND(FO275-FO276,2)</f>
        <v>0</v>
      </c>
      <c r="FP277" s="358" t="n">
        <f aca="false">ROUND(FP275-FP276,2)</f>
        <v>0</v>
      </c>
      <c r="FQ277" s="358" t="n">
        <f aca="false">ROUND(FQ275-FQ276,2)</f>
        <v>0</v>
      </c>
      <c r="FR277" s="358" t="n">
        <f aca="false">ROUND(FR275-FR276,2)</f>
        <v>0</v>
      </c>
      <c r="FS277" s="358" t="n">
        <f aca="false">ROUND(FS275-FS276,2)</f>
        <v>0</v>
      </c>
      <c r="FT277" s="358" t="n">
        <f aca="false">ROUND(FT275-FT276,2)</f>
        <v>0</v>
      </c>
      <c r="FU277" s="358" t="n">
        <f aca="false">ROUND(FU275-FU276,2)</f>
        <v>0</v>
      </c>
      <c r="FV277" s="358" t="n">
        <f aca="false">ROUND(FV275-FV276,2)</f>
        <v>0</v>
      </c>
      <c r="FW277" s="358" t="n">
        <f aca="false">ROUND(FW275-FW276,2)</f>
        <v>0</v>
      </c>
      <c r="FX277" s="358" t="n">
        <f aca="false">ROUND(FX275-FX276,2)</f>
        <v>0</v>
      </c>
      <c r="FY277" s="358" t="n">
        <f aca="false">ROUND(FY275-FY276,2)</f>
        <v>0</v>
      </c>
      <c r="FZ277" s="358" t="n">
        <f aca="false">ROUND(FZ275-FZ276,2)</f>
        <v>0</v>
      </c>
      <c r="GA277" s="358" t="n">
        <f aca="false">ROUND(GA275-GA276,2)</f>
        <v>0</v>
      </c>
      <c r="GB277" s="358" t="n">
        <f aca="false">ROUND(GB275-GB276,2)</f>
        <v>0</v>
      </c>
      <c r="GC277" s="358" t="n">
        <f aca="false">ROUND(GC275-GC276,2)</f>
        <v>0</v>
      </c>
      <c r="GD277" s="358" t="n">
        <f aca="false">ROUND(GD275-GD276,2)</f>
        <v>0</v>
      </c>
      <c r="GE277" s="358" t="n">
        <f aca="false">ROUND(GE275-GE276,2)</f>
        <v>0</v>
      </c>
      <c r="GF277" s="358" t="n">
        <f aca="false">ROUND(GF275-GF276,2)</f>
        <v>0</v>
      </c>
      <c r="GG277" s="358" t="n">
        <f aca="false">ROUND(GG275-GG276,2)</f>
        <v>0</v>
      </c>
      <c r="GH277" s="358" t="n">
        <f aca="false">ROUND(GH275-GH276,2)</f>
        <v>0</v>
      </c>
      <c r="GI277" s="358" t="n">
        <f aca="false">ROUND(GI275-GI276,2)</f>
        <v>0</v>
      </c>
      <c r="GJ277" s="358" t="n">
        <f aca="false">ROUND(GJ275-GJ276,2)</f>
        <v>0</v>
      </c>
      <c r="GK277" s="358" t="n">
        <f aca="false">ROUND(GK275-GK276,2)</f>
        <v>0</v>
      </c>
      <c r="GL277" s="358" t="n">
        <f aca="false">ROUND(GL275-GL276,2)</f>
        <v>0</v>
      </c>
      <c r="GM277" s="358" t="n">
        <f aca="false">ROUND(GM275-GM276,2)</f>
        <v>0</v>
      </c>
      <c r="GN277" s="358" t="n">
        <f aca="false">ROUND(GN275-GN276,2)</f>
        <v>0</v>
      </c>
      <c r="GO277" s="358" t="n">
        <f aca="false">ROUND(GO275-GO276,2)</f>
        <v>0</v>
      </c>
      <c r="GP277" s="358" t="n">
        <f aca="false">ROUND(GP275-GP276,2)</f>
        <v>0</v>
      </c>
      <c r="GQ277" s="358" t="n">
        <f aca="false">ROUND(GQ275-GQ276,2)</f>
        <v>0</v>
      </c>
      <c r="GR277" s="358" t="n">
        <f aca="false">ROUND(GR275-GR276,2)</f>
        <v>0</v>
      </c>
      <c r="GS277" s="358" t="n">
        <f aca="false">ROUND(GS275-GS276,2)</f>
        <v>0</v>
      </c>
      <c r="GT277" s="358" t="n">
        <f aca="false">ROUND(GT275-GT276,2)</f>
        <v>0</v>
      </c>
      <c r="GU277" s="358" t="n">
        <f aca="false">ROUND(GU275-GU276,2)</f>
        <v>0</v>
      </c>
      <c r="GV277" s="358" t="n">
        <f aca="false">ROUND(GV275-GV276,2)</f>
        <v>0</v>
      </c>
      <c r="GW277" s="358" t="n">
        <f aca="false">ROUND(GW275-GW276,2)</f>
        <v>0</v>
      </c>
      <c r="GX277" s="358" t="n">
        <f aca="false">ROUND(GX275-GX276,2)</f>
        <v>0</v>
      </c>
      <c r="GY277" s="358" t="n">
        <f aca="false">ROUND(GY275-GY276,2)</f>
        <v>0</v>
      </c>
      <c r="GZ277" s="358" t="n">
        <f aca="false">ROUND(GZ275-GZ276,2)</f>
        <v>0</v>
      </c>
      <c r="HA277" s="358" t="n">
        <f aca="false">ROUND(HA275-HA276,2)</f>
        <v>0</v>
      </c>
      <c r="HB277" s="358" t="n">
        <f aca="false">ROUND(HB275-HB276,2)</f>
        <v>0</v>
      </c>
      <c r="HC277" s="358" t="n">
        <f aca="false">ROUND(HC275-HC276,2)</f>
        <v>0</v>
      </c>
      <c r="HD277" s="358" t="n">
        <f aca="false">ROUND(HD275-HD276,2)</f>
        <v>0</v>
      </c>
      <c r="HE277" s="358" t="n">
        <f aca="false">ROUND(HE275-HE276,2)</f>
        <v>0</v>
      </c>
      <c r="HF277" s="358" t="n">
        <f aca="false">ROUND(HF275-HF276,2)</f>
        <v>0</v>
      </c>
      <c r="HG277" s="358" t="n">
        <f aca="false">ROUND(HG275-HG276,2)</f>
        <v>0</v>
      </c>
      <c r="HH277" s="358" t="n">
        <f aca="false">ROUND(HH275-HH276,2)</f>
        <v>0</v>
      </c>
      <c r="HI277" s="358" t="n">
        <f aca="false">ROUND(HI275-HI276,2)</f>
        <v>0</v>
      </c>
      <c r="HJ277" s="358" t="n">
        <f aca="false">ROUND(HJ275-HJ276,2)</f>
        <v>0</v>
      </c>
      <c r="HK277" s="358" t="n">
        <f aca="false">ROUND(HK275-HK276,2)</f>
        <v>0</v>
      </c>
      <c r="HL277" s="358" t="n">
        <f aca="false">ROUND(HL275-HL276,2)</f>
        <v>0</v>
      </c>
      <c r="HM277" s="358" t="n">
        <f aca="false">ROUND(HM275-HM276,2)</f>
        <v>0</v>
      </c>
      <c r="HN277" s="358" t="n">
        <f aca="false">ROUND(HN275-HN276,2)</f>
        <v>0</v>
      </c>
      <c r="HO277" s="358" t="n">
        <f aca="false">ROUND(HO275-HO276,2)</f>
        <v>0</v>
      </c>
      <c r="HP277" s="358" t="n">
        <f aca="false">ROUND(HP275-HP276,2)</f>
        <v>0</v>
      </c>
      <c r="HQ277" s="358" t="n">
        <f aca="false">ROUND(HQ275-HQ276,2)</f>
        <v>0</v>
      </c>
      <c r="HR277" s="358" t="n">
        <f aca="false">ROUND(HR275-HR276,2)</f>
        <v>0</v>
      </c>
      <c r="HS277" s="358" t="n">
        <f aca="false">ROUND(HS275-HS276,2)</f>
        <v>0</v>
      </c>
      <c r="HT277" s="358" t="n">
        <f aca="false">ROUND(HT275-HT276,2)</f>
        <v>0</v>
      </c>
      <c r="HU277" s="358" t="n">
        <f aca="false">ROUND(HU275-HU276,2)</f>
        <v>0</v>
      </c>
      <c r="HV277" s="358" t="n">
        <f aca="false">ROUND(HV275-HV276,2)</f>
        <v>0</v>
      </c>
      <c r="HW277" s="358" t="n">
        <f aca="false">ROUND(HW275-HW276,2)</f>
        <v>0</v>
      </c>
      <c r="HX277" s="358" t="n">
        <f aca="false">ROUND(HX275-HX276,2)</f>
        <v>0</v>
      </c>
      <c r="HY277" s="358" t="n">
        <f aca="false">ROUND(HY275-HY276,2)</f>
        <v>0</v>
      </c>
      <c r="HZ277" s="358" t="n">
        <f aca="false">ROUND(HZ275-HZ276,2)</f>
        <v>0</v>
      </c>
      <c r="IA277" s="358" t="n">
        <f aca="false">ROUND(IA275-IA276,2)</f>
        <v>0</v>
      </c>
      <c r="IB277" s="358" t="n">
        <f aca="false">ROUND(IB275-IB276,2)</f>
        <v>0</v>
      </c>
      <c r="IC277" s="358" t="n">
        <f aca="false">ROUND(IC275-IC276,2)</f>
        <v>0</v>
      </c>
      <c r="ID277" s="358" t="n">
        <f aca="false">ROUND(ID275-ID276,2)</f>
        <v>0</v>
      </c>
      <c r="IE277" s="358" t="n">
        <f aca="false">ROUND(IE275-IE276,2)</f>
        <v>0</v>
      </c>
      <c r="IF277" s="358" t="n">
        <f aca="false">ROUND(IF275-IF276,2)</f>
        <v>0</v>
      </c>
      <c r="IG277" s="358" t="n">
        <f aca="false">ROUND(IG275-IG276,2)</f>
        <v>0</v>
      </c>
      <c r="IH277" s="358" t="n">
        <f aca="false">ROUND(IH275-IH276,2)</f>
        <v>0</v>
      </c>
      <c r="II277" s="358" t="n">
        <f aca="false">ROUND(II275-II276,2)</f>
        <v>0</v>
      </c>
      <c r="IJ277" s="358" t="n">
        <f aca="false">ROUND(IJ275-IJ276,2)</f>
        <v>0</v>
      </c>
      <c r="IK277" s="358" t="n">
        <f aca="false">ROUND(IK275-IK276,2)</f>
        <v>0</v>
      </c>
      <c r="IL277" s="358" t="n">
        <f aca="false">ROUND(IL275-IL276,2)</f>
        <v>0</v>
      </c>
      <c r="IM277" s="358" t="n">
        <f aca="false">ROUND(IM275-IM276,2)</f>
        <v>0</v>
      </c>
      <c r="IN277" s="358" t="n">
        <f aca="false">ROUND(IN275-IN276,2)</f>
        <v>0</v>
      </c>
      <c r="IO277" s="358" t="n">
        <f aca="false">ROUND(IO275-IO276,2)</f>
        <v>0</v>
      </c>
      <c r="IP277" s="358" t="n">
        <f aca="false">ROUND(IP275-IP276,2)</f>
        <v>0</v>
      </c>
      <c r="IQ277" s="358" t="n">
        <f aca="false">ROUND(IQ275-IQ276,2)</f>
        <v>0</v>
      </c>
      <c r="IR277" s="358" t="n">
        <f aca="false">ROUND(IR275-IR276,2)</f>
        <v>0</v>
      </c>
      <c r="IS277" s="358" t="n">
        <f aca="false">ROUND(IS275-IS276,2)</f>
        <v>0</v>
      </c>
      <c r="IT277" s="358" t="n">
        <f aca="false">ROUND(IT275-IT276,2)</f>
        <v>0</v>
      </c>
      <c r="IU277" s="358" t="n">
        <f aca="false">ROUND(IU275-IU276,2)</f>
        <v>0</v>
      </c>
      <c r="IV277" s="358" t="n">
        <f aca="false">ROUND(IV275-IV276,2)</f>
        <v>0</v>
      </c>
      <c r="IW277" s="358" t="n">
        <f aca="false">ROUND(IW275-IW276,2)</f>
        <v>0</v>
      </c>
      <c r="IX277" s="358" t="n">
        <f aca="false">ROUND(IX275-IX276,2)</f>
        <v>0</v>
      </c>
      <c r="IY277" s="358" t="n">
        <f aca="false">ROUND(IY275-IY276,2)</f>
        <v>0</v>
      </c>
      <c r="IZ277" s="358" t="n">
        <f aca="false">ROUND(IZ275-IZ276,2)</f>
        <v>0</v>
      </c>
      <c r="JA277" s="358" t="n">
        <f aca="false">ROUND(JA275-JA276,2)</f>
        <v>0</v>
      </c>
      <c r="JB277" s="358" t="n">
        <f aca="false">ROUND(JB275-JB276,2)</f>
        <v>0</v>
      </c>
      <c r="JC277" s="358" t="n">
        <f aca="false">ROUND(JC275-JC276,2)</f>
        <v>0</v>
      </c>
      <c r="JD277" s="358" t="n">
        <f aca="false">ROUND(JD275-JD276,2)</f>
        <v>0</v>
      </c>
      <c r="JE277" s="358" t="n">
        <f aca="false">ROUND(JE275-JE276,2)</f>
        <v>0</v>
      </c>
      <c r="JF277" s="358" t="n">
        <f aca="false">ROUND(JF275-JF276,2)</f>
        <v>0</v>
      </c>
      <c r="JG277" s="358" t="n">
        <f aca="false">ROUND(JG275-JG276,2)</f>
        <v>0</v>
      </c>
      <c r="JH277" s="358" t="n">
        <f aca="false">ROUND(JH275-JH276,2)</f>
        <v>0</v>
      </c>
      <c r="JI277" s="358" t="n">
        <f aca="false">ROUND(JI275-JI276,2)</f>
        <v>0</v>
      </c>
      <c r="JJ277" s="358" t="n">
        <f aca="false">ROUND(JJ275-JJ276,2)</f>
        <v>0</v>
      </c>
      <c r="JK277" s="358" t="n">
        <f aca="false">ROUND(JK275-JK276,2)</f>
        <v>0</v>
      </c>
      <c r="JL277" s="358" t="n">
        <f aca="false">ROUND(JL275-JL276,2)</f>
        <v>0</v>
      </c>
      <c r="JM277" s="358" t="n">
        <f aca="false">ROUND(JM275-JM276,2)</f>
        <v>0</v>
      </c>
      <c r="JN277" s="358" t="n">
        <f aca="false">ROUND(JN275-JN276,2)</f>
        <v>0</v>
      </c>
      <c r="JO277" s="358" t="n">
        <f aca="false">ROUND(JO275-JO276,2)</f>
        <v>0</v>
      </c>
      <c r="JP277" s="358" t="n">
        <f aca="false">ROUND(JP275-JP276,2)</f>
        <v>0</v>
      </c>
      <c r="JQ277" s="358" t="n">
        <f aca="false">ROUND(JQ275-JQ276,2)</f>
        <v>0</v>
      </c>
      <c r="JR277" s="358" t="n">
        <f aca="false">ROUND(JR275-JR276,2)</f>
        <v>0</v>
      </c>
      <c r="JS277" s="358" t="n">
        <f aca="false">ROUND(JS275-JS276,2)</f>
        <v>0</v>
      </c>
      <c r="JT277" s="358" t="n">
        <f aca="false">ROUND(JT275-JT276,2)</f>
        <v>0</v>
      </c>
      <c r="JU277" s="358" t="n">
        <f aca="false">ROUND(JU275-JU276,2)</f>
        <v>0</v>
      </c>
      <c r="JV277" s="358" t="n">
        <f aca="false">ROUND(JV275-JV276,2)</f>
        <v>0</v>
      </c>
      <c r="JW277" s="358" t="n">
        <f aca="false">ROUND(JW275-JW276,2)</f>
        <v>0</v>
      </c>
      <c r="JX277" s="358" t="n">
        <f aca="false">ROUND(JX275-JX276,2)</f>
        <v>0</v>
      </c>
      <c r="JY277" s="358" t="n">
        <f aca="false">ROUND(JY275-JY276,2)</f>
        <v>0</v>
      </c>
      <c r="JZ277" s="358" t="n">
        <f aca="false">ROUND(JZ275-JZ276,2)</f>
        <v>0</v>
      </c>
      <c r="KA277" s="358" t="n">
        <f aca="false">ROUND(KA275-KA276,2)</f>
        <v>0</v>
      </c>
      <c r="KB277" s="358" t="n">
        <f aca="false">ROUND(KB275-KB276,2)</f>
        <v>0</v>
      </c>
      <c r="KC277" s="358" t="n">
        <f aca="false">ROUND(KC275-KC276,2)</f>
        <v>0</v>
      </c>
      <c r="KD277" s="358" t="n">
        <f aca="false">ROUND(KD275-KD276,2)</f>
        <v>0</v>
      </c>
      <c r="KE277" s="358" t="n">
        <f aca="false">ROUND(KE275-KE276,2)</f>
        <v>0</v>
      </c>
      <c r="KF277" s="358" t="n">
        <f aca="false">ROUND(KF275-KF276,2)</f>
        <v>0</v>
      </c>
      <c r="KG277" s="358" t="n">
        <f aca="false">ROUND(KG275-KG276,2)</f>
        <v>0</v>
      </c>
      <c r="KH277" s="358" t="n">
        <f aca="false">ROUND(KH275-KH276,2)</f>
        <v>0</v>
      </c>
      <c r="KI277" s="358" t="n">
        <f aca="false">ROUND(KI275-KI276,2)</f>
        <v>0</v>
      </c>
      <c r="KJ277" s="358" t="n">
        <f aca="false">ROUND(KJ275-KJ276,2)</f>
        <v>0</v>
      </c>
      <c r="KK277" s="358" t="n">
        <f aca="false">ROUND(KK275-KK276,2)</f>
        <v>0</v>
      </c>
      <c r="KL277" s="358" t="n">
        <f aca="false">ROUND(KL275-KL276,2)</f>
        <v>0</v>
      </c>
      <c r="KM277" s="358" t="n">
        <f aca="false">ROUND(KM275-KM276,2)</f>
        <v>0</v>
      </c>
      <c r="KN277" s="358" t="n">
        <f aca="false">ROUND(KN275-KN276,2)</f>
        <v>0</v>
      </c>
      <c r="KO277" s="358" t="n">
        <f aca="false">ROUND(KO275-KO276,2)</f>
        <v>0</v>
      </c>
      <c r="KP277" s="358" t="n">
        <f aca="false">ROUND(KP275-KP276,2)</f>
        <v>0</v>
      </c>
      <c r="KQ277" s="358" t="n">
        <f aca="false">ROUND(KQ275-KQ276,2)</f>
        <v>0</v>
      </c>
      <c r="KR277" s="358" t="n">
        <f aca="false">ROUND(KR275-KR276,2)</f>
        <v>0</v>
      </c>
      <c r="KS277" s="358" t="n">
        <f aca="false">ROUND(KS275-KS276,2)</f>
        <v>0</v>
      </c>
      <c r="KT277" s="358" t="n">
        <f aca="false">ROUND(KT275-KT276,2)</f>
        <v>0</v>
      </c>
      <c r="KU277" s="358" t="n">
        <f aca="false">ROUND(KU275-KU276,2)</f>
        <v>0</v>
      </c>
      <c r="KV277" s="358" t="n">
        <f aca="false">ROUND(KV275-KV276,2)</f>
        <v>0</v>
      </c>
      <c r="KW277" s="358" t="n">
        <f aca="false">ROUND(KW275-KW276,2)</f>
        <v>0</v>
      </c>
      <c r="KX277" s="358" t="n">
        <f aca="false">ROUND(KX275-KX276,2)</f>
        <v>0</v>
      </c>
      <c r="KY277" s="358" t="n">
        <f aca="false">ROUND(KY275-KY276,2)</f>
        <v>0</v>
      </c>
      <c r="KZ277" s="358" t="n">
        <f aca="false">ROUND(KZ275-KZ276,2)</f>
        <v>0</v>
      </c>
      <c r="LA277" s="358" t="n">
        <f aca="false">ROUND(LA275-LA276,2)</f>
        <v>0</v>
      </c>
      <c r="LB277" s="358" t="n">
        <f aca="false">ROUND(LB275-LB276,2)</f>
        <v>0</v>
      </c>
      <c r="LC277" s="358" t="n">
        <f aca="false">ROUND(LC275-LC276,2)</f>
        <v>0</v>
      </c>
      <c r="LD277" s="358" t="n">
        <f aca="false">ROUND(LD275-LD276,2)</f>
        <v>0</v>
      </c>
      <c r="LE277" s="358" t="n">
        <f aca="false">ROUND(LE275-LE276,2)</f>
        <v>0</v>
      </c>
      <c r="LF277" s="358" t="n">
        <f aca="false">ROUND(LF275-LF276,2)</f>
        <v>0</v>
      </c>
      <c r="LG277" s="358" t="n">
        <f aca="false">ROUND(LG275-LG276,2)</f>
        <v>0</v>
      </c>
      <c r="LH277" s="358" t="n">
        <f aca="false">ROUND(LH275-LH276,2)</f>
        <v>0</v>
      </c>
      <c r="LI277" s="358" t="n">
        <f aca="false">ROUND(LI275-LI276,2)</f>
        <v>0</v>
      </c>
      <c r="LJ277" s="358" t="n">
        <f aca="false">ROUND(LJ275-LJ276,2)</f>
        <v>0</v>
      </c>
      <c r="LK277" s="358" t="n">
        <f aca="false">ROUND(LK275-LK276,2)</f>
        <v>0</v>
      </c>
      <c r="LL277" s="358" t="n">
        <f aca="false">ROUND(LL275-LL276,2)</f>
        <v>0</v>
      </c>
      <c r="LM277" s="358" t="n">
        <f aca="false">ROUND(LM275-LM276,2)</f>
        <v>0</v>
      </c>
      <c r="LN277" s="358" t="n">
        <f aca="false">ROUND(LN275-LN276,2)</f>
        <v>0</v>
      </c>
      <c r="LO277" s="358" t="n">
        <f aca="false">ROUND(LO275-LO276,2)</f>
        <v>0</v>
      </c>
      <c r="LP277" s="358" t="n">
        <f aca="false">ROUND(LP275-LP276,2)</f>
        <v>0</v>
      </c>
      <c r="LQ277" s="358" t="n">
        <f aca="false">ROUND(LQ275-LQ276,2)</f>
        <v>0</v>
      </c>
      <c r="LR277" s="358" t="n">
        <f aca="false">ROUND(LR275-LR276,2)</f>
        <v>0</v>
      </c>
      <c r="LS277" s="358" t="n">
        <f aca="false">ROUND(LS275-LS276,2)</f>
        <v>0</v>
      </c>
      <c r="LT277" s="358" t="n">
        <f aca="false">ROUND(LT275-LT276,2)</f>
        <v>0</v>
      </c>
      <c r="LU277" s="358" t="n">
        <f aca="false">ROUND(LU275-LU276,2)</f>
        <v>0</v>
      </c>
      <c r="LV277" s="358" t="n">
        <f aca="false">ROUND(LV275-LV276,2)</f>
        <v>0</v>
      </c>
      <c r="LW277" s="358" t="n">
        <f aca="false">ROUND(LW275-LW276,2)</f>
        <v>0</v>
      </c>
      <c r="LX277" s="358" t="n">
        <f aca="false">ROUND(LX275-LX276,2)</f>
        <v>0</v>
      </c>
      <c r="LY277" s="358" t="n">
        <f aca="false">ROUND(LY275-LY276,2)</f>
        <v>0</v>
      </c>
      <c r="LZ277" s="358" t="n">
        <f aca="false">ROUND(LZ275-LZ276,2)</f>
        <v>0</v>
      </c>
      <c r="MA277" s="358" t="n">
        <f aca="false">ROUND(MA275-MA276,2)</f>
        <v>0</v>
      </c>
      <c r="MB277" s="358" t="n">
        <f aca="false">ROUND(MB275-MB276,2)</f>
        <v>0</v>
      </c>
      <c r="MC277" s="358" t="n">
        <f aca="false">ROUND(MC275-MC276,2)</f>
        <v>0</v>
      </c>
      <c r="MD277" s="358" t="n">
        <f aca="false">ROUND(MD275-MD276,2)</f>
        <v>0</v>
      </c>
      <c r="ME277" s="358" t="n">
        <f aca="false">ROUND(ME275-ME276,2)</f>
        <v>0</v>
      </c>
      <c r="MF277" s="358" t="n">
        <f aca="false">ROUND(MF275-MF276,2)</f>
        <v>0</v>
      </c>
      <c r="MG277" s="358" t="n">
        <f aca="false">ROUND(MG275-MG276,2)</f>
        <v>0</v>
      </c>
      <c r="MH277" s="358" t="n">
        <f aca="false">ROUND(MH275-MH276,2)</f>
        <v>0</v>
      </c>
      <c r="MI277" s="358" t="n">
        <f aca="false">ROUND(MI275-MI276,2)</f>
        <v>0</v>
      </c>
      <c r="MJ277" s="358" t="n">
        <f aca="false">ROUND(MJ275-MJ276,2)</f>
        <v>0</v>
      </c>
      <c r="MK277" s="358" t="n">
        <f aca="false">ROUND(MK275-MK276,2)</f>
        <v>0</v>
      </c>
      <c r="ML277" s="358" t="n">
        <f aca="false">ROUND(ML275-ML276,2)</f>
        <v>0</v>
      </c>
      <c r="MM277" s="358" t="n">
        <f aca="false">ROUND(MM275-MM276,2)</f>
        <v>0</v>
      </c>
      <c r="MN277" s="358" t="n">
        <f aca="false">ROUND(MN275-MN276,2)</f>
        <v>0</v>
      </c>
      <c r="MO277" s="358" t="n">
        <f aca="false">ROUND(MO275-MO276,2)</f>
        <v>0</v>
      </c>
      <c r="MP277" s="358" t="n">
        <f aca="false">ROUND(MP275-MP276,2)</f>
        <v>0</v>
      </c>
      <c r="MQ277" s="358" t="n">
        <f aca="false">ROUND(MQ275-MQ276,2)</f>
        <v>0</v>
      </c>
      <c r="MR277" s="358" t="n">
        <f aca="false">ROUND(MR275-MR276,2)</f>
        <v>0</v>
      </c>
      <c r="MS277" s="358" t="n">
        <f aca="false">ROUND(MS275-MS276,2)</f>
        <v>0</v>
      </c>
      <c r="MT277" s="358" t="n">
        <f aca="false">ROUND(MT275-MT276,2)</f>
        <v>0</v>
      </c>
      <c r="MU277" s="358" t="n">
        <f aca="false">ROUND(MU275-MU276,2)</f>
        <v>0</v>
      </c>
      <c r="MV277" s="358" t="n">
        <f aca="false">ROUND(MV275-MV276,2)</f>
        <v>0</v>
      </c>
      <c r="MW277" s="358" t="n">
        <f aca="false">ROUND(MW275-MW276,2)</f>
        <v>0</v>
      </c>
      <c r="MX277" s="358" t="n">
        <f aca="false">ROUND(MX275-MX276,2)</f>
        <v>0</v>
      </c>
      <c r="MY277" s="358" t="n">
        <f aca="false">ROUND(MY275-MY276,2)</f>
        <v>0</v>
      </c>
      <c r="MZ277" s="358" t="n">
        <f aca="false">ROUND(MZ275-MZ276,2)</f>
        <v>0</v>
      </c>
      <c r="NA277" s="358" t="n">
        <f aca="false">ROUND(NA275-NA276,2)</f>
        <v>0</v>
      </c>
      <c r="NB277" s="358" t="n">
        <f aca="false">ROUND(NB275-NB276,2)</f>
        <v>0</v>
      </c>
      <c r="NC277" s="358" t="n">
        <f aca="false">ROUND(NC275-NC276,2)</f>
        <v>0</v>
      </c>
      <c r="ND277" s="358" t="n">
        <f aca="false">ROUND(ND275-ND276,2)</f>
        <v>0</v>
      </c>
      <c r="NE277" s="358" t="n">
        <f aca="false">ROUND(NE275-NE276,2)</f>
        <v>0</v>
      </c>
      <c r="NF277" s="358" t="n">
        <f aca="false">ROUND(NF275-NF276,2)</f>
        <v>0</v>
      </c>
      <c r="NG277" s="358" t="n">
        <f aca="false">ROUND(NG275-NG276,2)</f>
        <v>0</v>
      </c>
      <c r="NH277" s="358" t="n">
        <f aca="false">ROUND(NH275-NH276,2)</f>
        <v>0</v>
      </c>
      <c r="NI277" s="358" t="n">
        <f aca="false">ROUND(NI275-NI276,2)</f>
        <v>0</v>
      </c>
      <c r="NJ277" s="358" t="n">
        <f aca="false">ROUND(NJ275-NJ276,2)</f>
        <v>0</v>
      </c>
      <c r="NK277" s="358" t="n">
        <f aca="false">ROUND(NK275-NK276,2)</f>
        <v>0</v>
      </c>
      <c r="NL277" s="358" t="n">
        <f aca="false">ROUND(NL275-NL276,2)</f>
        <v>0</v>
      </c>
      <c r="NM277" s="358" t="n">
        <f aca="false">ROUND(NM275-NM276,2)</f>
        <v>0</v>
      </c>
      <c r="NN277" s="358" t="n">
        <f aca="false">ROUND(NN275-NN276,2)</f>
        <v>0</v>
      </c>
      <c r="NO277" s="358" t="n">
        <f aca="false">ROUND(NO275-NO276,2)</f>
        <v>0</v>
      </c>
      <c r="NP277" s="358" t="n">
        <f aca="false">ROUND(NP275-NP276,2)</f>
        <v>0</v>
      </c>
      <c r="NQ277" s="358" t="n">
        <f aca="false">ROUND(NQ275-NQ276,2)</f>
        <v>0</v>
      </c>
      <c r="NR277" s="358" t="n">
        <f aca="false">ROUND(NR275-NR276,2)</f>
        <v>0</v>
      </c>
      <c r="NS277" s="358" t="n">
        <f aca="false">ROUND(NS275-NS276,2)</f>
        <v>0</v>
      </c>
      <c r="NT277" s="358" t="n">
        <f aca="false">ROUND(NT275-NT276,2)</f>
        <v>0</v>
      </c>
      <c r="NU277" s="358" t="n">
        <f aca="false">ROUND(NU275-NU276,2)</f>
        <v>0</v>
      </c>
      <c r="NV277" s="358" t="n">
        <f aca="false">ROUND(NV275-NV276,2)</f>
        <v>0</v>
      </c>
      <c r="NW277" s="358" t="n">
        <f aca="false">ROUND(NW275-NW276,2)</f>
        <v>0</v>
      </c>
      <c r="NX277" s="358" t="n">
        <f aca="false">ROUND(NX275-NX276,2)</f>
        <v>0</v>
      </c>
      <c r="NY277" s="358" t="n">
        <f aca="false">ROUND(NY275-NY276,2)</f>
        <v>0</v>
      </c>
      <c r="NZ277" s="358" t="n">
        <f aca="false">ROUND(NZ275-NZ276,2)</f>
        <v>0</v>
      </c>
      <c r="OA277" s="358" t="n">
        <f aca="false">ROUND(OA275-OA276,2)</f>
        <v>0</v>
      </c>
      <c r="OB277" s="358" t="n">
        <f aca="false">ROUND(OB275-OB276,2)</f>
        <v>0</v>
      </c>
      <c r="OC277" s="358" t="n">
        <f aca="false">ROUND(OC275-OC276,2)</f>
        <v>0</v>
      </c>
      <c r="OD277" s="358" t="n">
        <f aca="false">ROUND(OD275-OD276,2)</f>
        <v>0</v>
      </c>
      <c r="OE277" s="358" t="n">
        <f aca="false">ROUND(OE275-OE276,2)</f>
        <v>0</v>
      </c>
      <c r="OF277" s="358" t="n">
        <f aca="false">ROUND(OF275-OF276,2)</f>
        <v>0</v>
      </c>
      <c r="OG277" s="358" t="n">
        <f aca="false">ROUND(OG275-OG276,2)</f>
        <v>0</v>
      </c>
      <c r="OH277" s="358" t="n">
        <f aca="false">ROUND(OH275-OH276,2)</f>
        <v>0</v>
      </c>
      <c r="OI277" s="358" t="n">
        <f aca="false">ROUND(OI275-OI276,2)</f>
        <v>0</v>
      </c>
      <c r="OJ277" s="358" t="n">
        <f aca="false">ROUND(OJ275-OJ276,2)</f>
        <v>0</v>
      </c>
      <c r="OK277" s="358" t="n">
        <f aca="false">ROUND(OK275-OK276,2)</f>
        <v>0</v>
      </c>
      <c r="OL277" s="358" t="n">
        <f aca="false">ROUND(OL275-OL276,2)</f>
        <v>0</v>
      </c>
      <c r="OM277" s="358" t="n">
        <f aca="false">ROUND(OM275-OM276,2)</f>
        <v>0</v>
      </c>
      <c r="ON277" s="358" t="n">
        <f aca="false">ROUND(ON275-ON276,2)</f>
        <v>0</v>
      </c>
      <c r="OO277" s="358" t="n">
        <f aca="false">ROUND(OO275-OO276,2)</f>
        <v>0</v>
      </c>
      <c r="OP277" s="358" t="n">
        <f aca="false">ROUND(OP275-OP276,2)</f>
        <v>0</v>
      </c>
      <c r="OQ277" s="358" t="n">
        <f aca="false">ROUND(OQ275-OQ276,2)</f>
        <v>0</v>
      </c>
      <c r="OR277" s="358" t="n">
        <f aca="false">ROUND(OR275-OR276,2)</f>
        <v>0</v>
      </c>
      <c r="OS277" s="358" t="n">
        <f aca="false">ROUND(OS275-OS276,2)</f>
        <v>0</v>
      </c>
      <c r="OT277" s="358" t="n">
        <f aca="false">ROUND(OT275-OT276,2)</f>
        <v>0</v>
      </c>
      <c r="OU277" s="358" t="n">
        <f aca="false">ROUND(OU275-OU276,2)</f>
        <v>0</v>
      </c>
      <c r="OV277" s="358" t="n">
        <f aca="false">ROUND(OV275-OV276,2)</f>
        <v>0</v>
      </c>
      <c r="OW277" s="358" t="n">
        <f aca="false">ROUND(OW275-OW276,2)</f>
        <v>0</v>
      </c>
      <c r="OX277" s="358" t="n">
        <f aca="false">ROUND(OX275-OX276,2)</f>
        <v>0</v>
      </c>
      <c r="OY277" s="358" t="n">
        <f aca="false">ROUND(OY275-OY276,2)</f>
        <v>0</v>
      </c>
      <c r="OZ277" s="358" t="n">
        <f aca="false">ROUND(OZ275-OZ276,2)</f>
        <v>0</v>
      </c>
      <c r="PA277" s="358" t="n">
        <f aca="false">ROUND(PA275-PA276,2)</f>
        <v>0</v>
      </c>
      <c r="PB277" s="358" t="n">
        <f aca="false">ROUND(PB275-PB276,2)</f>
        <v>0</v>
      </c>
      <c r="PC277" s="358" t="n">
        <f aca="false">ROUND(PC275-PC276,2)</f>
        <v>0</v>
      </c>
      <c r="PD277" s="358" t="n">
        <f aca="false">ROUND(PD275-PD276,2)</f>
        <v>0</v>
      </c>
      <c r="PE277" s="358" t="n">
        <f aca="false">ROUND(PE275-PE276,2)</f>
        <v>0</v>
      </c>
      <c r="PF277" s="358" t="n">
        <f aca="false">ROUND(PF275-PF276,2)</f>
        <v>0</v>
      </c>
      <c r="PG277" s="358" t="n">
        <f aca="false">ROUND(PG275-PG276,2)</f>
        <v>0</v>
      </c>
      <c r="PH277" s="358" t="n">
        <f aca="false">ROUND(PH275-PH276,2)</f>
        <v>0</v>
      </c>
      <c r="PI277" s="358" t="n">
        <f aca="false">ROUND(PI275-PI276,2)</f>
        <v>0</v>
      </c>
      <c r="PJ277" s="358" t="n">
        <f aca="false">ROUND(PJ275-PJ276,2)</f>
        <v>0</v>
      </c>
      <c r="PK277" s="358" t="n">
        <f aca="false">ROUND(PK275-PK276,2)</f>
        <v>0</v>
      </c>
      <c r="PL277" s="358" t="n">
        <f aca="false">ROUND(PL275-PL276,2)</f>
        <v>0</v>
      </c>
      <c r="PM277" s="358" t="n">
        <f aca="false">ROUND(PM275-PM276,2)</f>
        <v>0</v>
      </c>
      <c r="PN277" s="358" t="n">
        <f aca="false">ROUND(PN275-PN276,2)</f>
        <v>0</v>
      </c>
      <c r="PO277" s="358" t="n">
        <f aca="false">ROUND(PO275-PO276,2)</f>
        <v>0</v>
      </c>
      <c r="PP277" s="358" t="n">
        <f aca="false">ROUND(PP275-PP276,2)</f>
        <v>0</v>
      </c>
      <c r="PQ277" s="358" t="n">
        <f aca="false">ROUND(PQ275-PQ276,2)</f>
        <v>0</v>
      </c>
      <c r="PR277" s="358" t="n">
        <f aca="false">ROUND(PR275-PR276,2)</f>
        <v>0</v>
      </c>
      <c r="PS277" s="358" t="n">
        <f aca="false">ROUND(PS275-PS276,2)</f>
        <v>0</v>
      </c>
      <c r="PT277" s="358" t="n">
        <f aca="false">ROUND(PT275-PT276,2)</f>
        <v>0</v>
      </c>
      <c r="PU277" s="358" t="n">
        <f aca="false">ROUND(PU275-PU276,2)</f>
        <v>0</v>
      </c>
      <c r="PV277" s="358" t="n">
        <f aca="false">ROUND(PV275-PV276,2)</f>
        <v>0</v>
      </c>
      <c r="PW277" s="358" t="n">
        <f aca="false">ROUND(PW275-PW276,2)</f>
        <v>0</v>
      </c>
      <c r="PX277" s="358" t="n">
        <f aca="false">ROUND(PX275-PX276,2)</f>
        <v>0</v>
      </c>
      <c r="PY277" s="358" t="n">
        <f aca="false">ROUND(PY275-PY276,2)</f>
        <v>0</v>
      </c>
      <c r="PZ277" s="358" t="n">
        <f aca="false">ROUND(PZ275-PZ276,2)</f>
        <v>0</v>
      </c>
      <c r="QA277" s="358" t="n">
        <f aca="false">ROUND(QA275-QA276,2)</f>
        <v>0</v>
      </c>
      <c r="QB277" s="358" t="n">
        <f aca="false">ROUND(QB275-QB276,2)</f>
        <v>0</v>
      </c>
      <c r="QC277" s="358" t="n">
        <f aca="false">ROUND(QC275-QC276,2)</f>
        <v>0</v>
      </c>
      <c r="QD277" s="358" t="n">
        <f aca="false">ROUND(QD275-QD276,2)</f>
        <v>0</v>
      </c>
      <c r="QE277" s="358" t="n">
        <f aca="false">ROUND(QE275-QE276,2)</f>
        <v>0</v>
      </c>
      <c r="QF277" s="358" t="n">
        <f aca="false">ROUND(QF275-QF276,2)</f>
        <v>0</v>
      </c>
      <c r="QG277" s="358" t="n">
        <f aca="false">ROUND(QG275-QG276,2)</f>
        <v>0</v>
      </c>
      <c r="QH277" s="358" t="n">
        <f aca="false">ROUND(QH275-QH276,2)</f>
        <v>0</v>
      </c>
      <c r="QI277" s="358" t="n">
        <f aca="false">ROUND(QI275-QI276,2)</f>
        <v>0</v>
      </c>
      <c r="QJ277" s="358" t="n">
        <f aca="false">ROUND(QJ275-QJ276,2)</f>
        <v>0</v>
      </c>
      <c r="QK277" s="358" t="n">
        <f aca="false">ROUND(QK275-QK276,2)</f>
        <v>0</v>
      </c>
      <c r="QL277" s="358" t="n">
        <f aca="false">ROUND(QL275-QL276,2)</f>
        <v>0</v>
      </c>
      <c r="QM277" s="358" t="n">
        <f aca="false">ROUND(QM275-QM276,2)</f>
        <v>0</v>
      </c>
      <c r="QN277" s="358" t="n">
        <f aca="false">ROUND(QN275-QN276,2)</f>
        <v>0</v>
      </c>
      <c r="QO277" s="358" t="n">
        <f aca="false">ROUND(QO275-QO276,2)</f>
        <v>0</v>
      </c>
      <c r="QP277" s="358" t="n">
        <f aca="false">ROUND(QP275-QP276,2)</f>
        <v>0</v>
      </c>
      <c r="QQ277" s="358" t="n">
        <f aca="false">ROUND(QQ275-QQ276,2)</f>
        <v>0</v>
      </c>
      <c r="QR277" s="358" t="n">
        <f aca="false">ROUND(QR275-QR276,2)</f>
        <v>0</v>
      </c>
      <c r="QS277" s="358" t="n">
        <f aca="false">ROUND(QS275-QS276,2)</f>
        <v>0</v>
      </c>
      <c r="QT277" s="358" t="n">
        <f aca="false">ROUND(QT275-QT276,2)</f>
        <v>0</v>
      </c>
      <c r="QU277" s="358" t="n">
        <f aca="false">ROUND(QU275-QU276,2)</f>
        <v>0</v>
      </c>
      <c r="QV277" s="358" t="n">
        <f aca="false">ROUND(QV275-QV276,2)</f>
        <v>0</v>
      </c>
      <c r="QW277" s="358" t="n">
        <f aca="false">ROUND(QW275-QW276,2)</f>
        <v>0</v>
      </c>
      <c r="QX277" s="358" t="n">
        <f aca="false">ROUND(QX275-QX276,2)</f>
        <v>0</v>
      </c>
      <c r="QY277" s="358" t="n">
        <f aca="false">ROUND(QY275-QY276,2)</f>
        <v>0</v>
      </c>
      <c r="QZ277" s="358" t="n">
        <f aca="false">ROUND(QZ275-QZ276,2)</f>
        <v>0</v>
      </c>
      <c r="RA277" s="358" t="n">
        <f aca="false">ROUND(RA275-RA276,2)</f>
        <v>0</v>
      </c>
      <c r="RB277" s="358" t="n">
        <f aca="false">ROUND(RB275-RB276,2)</f>
        <v>0</v>
      </c>
      <c r="RC277" s="358" t="n">
        <f aca="false">ROUND(RC275-RC276,2)</f>
        <v>0</v>
      </c>
      <c r="RD277" s="358" t="n">
        <f aca="false">ROUND(RD275-RD276,2)</f>
        <v>0</v>
      </c>
      <c r="RE277" s="358" t="n">
        <f aca="false">ROUND(RE275-RE276,2)</f>
        <v>0</v>
      </c>
      <c r="RF277" s="358" t="n">
        <f aca="false">ROUND(RF275-RF276,2)</f>
        <v>0</v>
      </c>
      <c r="RG277" s="358" t="n">
        <f aca="false">ROUND(RG275-RG276,2)</f>
        <v>0</v>
      </c>
      <c r="RH277" s="358" t="n">
        <f aca="false">ROUND(RH275-RH276,2)</f>
        <v>0</v>
      </c>
      <c r="RI277" s="358" t="n">
        <f aca="false">ROUND(RI275-RI276,2)</f>
        <v>0</v>
      </c>
      <c r="RJ277" s="358" t="n">
        <f aca="false">ROUND(RJ275-RJ276,2)</f>
        <v>0</v>
      </c>
      <c r="RK277" s="358" t="n">
        <f aca="false">ROUND(RK275-RK276,2)</f>
        <v>0</v>
      </c>
      <c r="RL277" s="358" t="n">
        <f aca="false">ROUND(RL275-RL276,2)</f>
        <v>0</v>
      </c>
      <c r="RM277" s="358" t="n">
        <f aca="false">ROUND(RM275-RM276,2)</f>
        <v>0</v>
      </c>
      <c r="RN277" s="358" t="n">
        <f aca="false">ROUND(RN275-RN276,2)</f>
        <v>0</v>
      </c>
      <c r="RO277" s="358" t="n">
        <f aca="false">ROUND(RO275-RO276,2)</f>
        <v>0</v>
      </c>
      <c r="RP277" s="358" t="n">
        <f aca="false">ROUND(RP275-RP276,2)</f>
        <v>0</v>
      </c>
      <c r="RQ277" s="358" t="n">
        <f aca="false">ROUND(RQ275-RQ276,2)</f>
        <v>0</v>
      </c>
      <c r="RR277" s="358" t="n">
        <f aca="false">ROUND(RR275-RR276,2)</f>
        <v>0</v>
      </c>
      <c r="RS277" s="358" t="n">
        <f aca="false">ROUND(RS275-RS276,2)</f>
        <v>0</v>
      </c>
      <c r="RT277" s="358" t="n">
        <f aca="false">ROUND(RT275-RT276,2)</f>
        <v>0</v>
      </c>
      <c r="RU277" s="358" t="n">
        <f aca="false">ROUND(RU275-RU276,2)</f>
        <v>0</v>
      </c>
      <c r="RV277" s="358" t="n">
        <f aca="false">ROUND(RV275-RV276,2)</f>
        <v>0</v>
      </c>
      <c r="RW277" s="358" t="n">
        <f aca="false">ROUND(RW275-RW276,2)</f>
        <v>0</v>
      </c>
      <c r="RX277" s="358" t="n">
        <f aca="false">ROUND(RX275-RX276,2)</f>
        <v>0</v>
      </c>
      <c r="RY277" s="358" t="n">
        <f aca="false">ROUND(RY275-RY276,2)</f>
        <v>0</v>
      </c>
      <c r="RZ277" s="358" t="n">
        <f aca="false">ROUND(RZ275-RZ276,2)</f>
        <v>0</v>
      </c>
      <c r="SA277" s="358" t="n">
        <f aca="false">ROUND(SA275-SA276,2)</f>
        <v>0</v>
      </c>
      <c r="SB277" s="358" t="n">
        <f aca="false">ROUND(SB275-SB276,2)</f>
        <v>0</v>
      </c>
      <c r="SC277" s="358" t="n">
        <f aca="false">ROUND(SC275-SC276,2)</f>
        <v>0</v>
      </c>
      <c r="SD277" s="358" t="n">
        <f aca="false">ROUND(SD275-SD276,2)</f>
        <v>0</v>
      </c>
      <c r="SE277" s="358" t="n">
        <f aca="false">ROUND(SE275-SE276,2)</f>
        <v>0</v>
      </c>
      <c r="SF277" s="358" t="n">
        <f aca="false">ROUND(SF275-SF276,2)</f>
        <v>0</v>
      </c>
      <c r="SG277" s="358" t="n">
        <f aca="false">ROUND(SG275-SG276,2)</f>
        <v>0</v>
      </c>
      <c r="SH277" s="358" t="n">
        <f aca="false">ROUND(SH275-SH276,2)</f>
        <v>0</v>
      </c>
      <c r="SI277" s="358" t="n">
        <f aca="false">ROUND(SI275-SI276,2)</f>
        <v>0</v>
      </c>
      <c r="SJ277" s="358" t="n">
        <f aca="false">ROUND(SJ275-SJ276,2)</f>
        <v>0</v>
      </c>
      <c r="SK277" s="358" t="n">
        <f aca="false">ROUND(SK275-SK276,2)</f>
        <v>0</v>
      </c>
      <c r="SL277" s="358" t="n">
        <f aca="false">ROUND(SL275-SL276,2)</f>
        <v>0</v>
      </c>
      <c r="SM277" s="358" t="n">
        <f aca="false">ROUND(SM275-SM276,2)</f>
        <v>0</v>
      </c>
      <c r="SN277" s="358" t="n">
        <f aca="false">ROUND(SN275-SN276,2)</f>
        <v>0</v>
      </c>
      <c r="SO277" s="358" t="n">
        <f aca="false">ROUND(SO275-SO276,2)</f>
        <v>0</v>
      </c>
      <c r="SP277" s="358" t="n">
        <f aca="false">ROUND(SP275-SP276,2)</f>
        <v>0</v>
      </c>
      <c r="SQ277" s="358" t="n">
        <f aca="false">ROUND(SQ275-SQ276,2)</f>
        <v>0</v>
      </c>
      <c r="SR277" s="358" t="n">
        <f aca="false">ROUND(SR275-SR276,2)</f>
        <v>0</v>
      </c>
      <c r="SS277" s="358" t="n">
        <f aca="false">ROUND(SS275-SS276,2)</f>
        <v>0</v>
      </c>
      <c r="ST277" s="358" t="n">
        <f aca="false">ROUND(ST275-ST276,2)</f>
        <v>0</v>
      </c>
      <c r="SU277" s="358" t="n">
        <f aca="false">ROUND(SU275-SU276,2)</f>
        <v>0</v>
      </c>
      <c r="SV277" s="358" t="n">
        <f aca="false">ROUND(SV275-SV276,2)</f>
        <v>0</v>
      </c>
      <c r="SW277" s="358" t="n">
        <f aca="false">ROUND(SW275-SW276,2)</f>
        <v>0</v>
      </c>
      <c r="SX277" s="358" t="n">
        <f aca="false">ROUND(SX275-SX276,2)</f>
        <v>0</v>
      </c>
      <c r="SY277" s="358" t="n">
        <f aca="false">ROUND(SY275-SY276,2)</f>
        <v>0</v>
      </c>
      <c r="SZ277" s="358" t="n">
        <f aca="false">ROUND(SZ275-SZ276,2)</f>
        <v>0</v>
      </c>
      <c r="TA277" s="358" t="n">
        <f aca="false">ROUND(TA275-TA276,2)</f>
        <v>0</v>
      </c>
      <c r="TB277" s="358" t="n">
        <f aca="false">ROUND(TB275-TB276,2)</f>
        <v>0</v>
      </c>
      <c r="TC277" s="358" t="n">
        <f aca="false">ROUND(TC275-TC276,2)</f>
        <v>0</v>
      </c>
      <c r="TD277" s="358" t="n">
        <f aca="false">ROUND(TD275-TD276,2)</f>
        <v>0</v>
      </c>
      <c r="TE277" s="358" t="n">
        <f aca="false">ROUND(TE275-TE276,2)</f>
        <v>0</v>
      </c>
      <c r="TF277" s="358" t="n">
        <f aca="false">ROUND(TF275-TF276,2)</f>
        <v>0</v>
      </c>
      <c r="TG277" s="358" t="n">
        <f aca="false">ROUND(TG275-TG276,2)</f>
        <v>0</v>
      </c>
      <c r="TH277" s="358" t="n">
        <f aca="false">ROUND(TH275-TH276,2)</f>
        <v>0</v>
      </c>
      <c r="TI277" s="358" t="n">
        <f aca="false">ROUND(TI275-TI276,2)</f>
        <v>0</v>
      </c>
      <c r="TJ277" s="358" t="n">
        <f aca="false">ROUND(TJ275-TJ276,2)</f>
        <v>0</v>
      </c>
      <c r="TK277" s="358" t="n">
        <f aca="false">ROUND(TK275-TK276,2)</f>
        <v>0</v>
      </c>
      <c r="TL277" s="358" t="n">
        <f aca="false">ROUND(TL275-TL276,2)</f>
        <v>0</v>
      </c>
      <c r="TM277" s="358" t="n">
        <f aca="false">ROUND(TM275-TM276,2)</f>
        <v>0</v>
      </c>
      <c r="TN277" s="358" t="n">
        <f aca="false">ROUND(TN275-TN276,2)</f>
        <v>0</v>
      </c>
      <c r="TO277" s="358" t="n">
        <f aca="false">ROUND(TO275-TO276,2)</f>
        <v>0</v>
      </c>
      <c r="TP277" s="358" t="n">
        <f aca="false">ROUND(TP275-TP276,2)</f>
        <v>0</v>
      </c>
      <c r="TQ277" s="358" t="n">
        <f aca="false">ROUND(TQ275-TQ276,2)</f>
        <v>0</v>
      </c>
      <c r="TR277" s="358" t="n">
        <f aca="false">ROUND(TR275-TR276,2)</f>
        <v>0</v>
      </c>
      <c r="TS277" s="358" t="n">
        <f aca="false">ROUND(TS275-TS276,2)</f>
        <v>0</v>
      </c>
      <c r="TT277" s="358" t="n">
        <f aca="false">ROUND(TT275-TT276,2)</f>
        <v>0</v>
      </c>
      <c r="TU277" s="358" t="n">
        <f aca="false">ROUND(TU275-TU276,2)</f>
        <v>0</v>
      </c>
      <c r="TV277" s="358" t="n">
        <f aca="false">ROUND(TV275-TV276,2)</f>
        <v>0</v>
      </c>
      <c r="TW277" s="358" t="n">
        <f aca="false">ROUND(TW275-TW276,2)</f>
        <v>0</v>
      </c>
      <c r="TX277" s="358" t="n">
        <f aca="false">ROUND(TX275-TX276,2)</f>
        <v>0</v>
      </c>
      <c r="TY277" s="358" t="n">
        <f aca="false">ROUND(TY275-TY276,2)</f>
        <v>0</v>
      </c>
      <c r="TZ277" s="358" t="n">
        <f aca="false">ROUND(TZ275-TZ276,2)</f>
        <v>0</v>
      </c>
      <c r="UA277" s="358" t="n">
        <f aca="false">ROUND(UA275-UA276,2)</f>
        <v>0</v>
      </c>
      <c r="UB277" s="358" t="n">
        <f aca="false">ROUND(UB275-UB276,2)</f>
        <v>0</v>
      </c>
      <c r="UC277" s="358" t="n">
        <f aca="false">ROUND(UC275-UC276,2)</f>
        <v>0</v>
      </c>
      <c r="UD277" s="358" t="n">
        <f aca="false">ROUND(UD275-UD276,2)</f>
        <v>0</v>
      </c>
      <c r="UE277" s="358" t="n">
        <f aca="false">ROUND(UE275-UE276,2)</f>
        <v>0</v>
      </c>
      <c r="UF277" s="358" t="n">
        <f aca="false">ROUND(UF275-UF276,2)</f>
        <v>0</v>
      </c>
      <c r="UG277" s="358" t="n">
        <f aca="false">ROUND(UG275-UG276,2)</f>
        <v>0</v>
      </c>
      <c r="UH277" s="358" t="n">
        <f aca="false">ROUND(UH275-UH276,2)</f>
        <v>0</v>
      </c>
      <c r="UI277" s="358" t="n">
        <f aca="false">ROUND(UI275-UI276,2)</f>
        <v>0</v>
      </c>
      <c r="UJ277" s="358" t="n">
        <f aca="false">ROUND(UJ275-UJ276,2)</f>
        <v>0</v>
      </c>
      <c r="UK277" s="358" t="n">
        <f aca="false">ROUND(UK275-UK276,2)</f>
        <v>0</v>
      </c>
      <c r="UL277" s="358" t="n">
        <f aca="false">ROUND(UL275-UL276,2)</f>
        <v>0</v>
      </c>
      <c r="UM277" s="358" t="n">
        <f aca="false">ROUND(UM275-UM276,2)</f>
        <v>0</v>
      </c>
      <c r="UN277" s="358" t="n">
        <f aca="false">ROUND(UN275-UN276,2)</f>
        <v>0</v>
      </c>
      <c r="UO277" s="358" t="n">
        <f aca="false">ROUND(UO275-UO276,2)</f>
        <v>0</v>
      </c>
      <c r="UP277" s="358" t="n">
        <f aca="false">ROUND(UP275-UP276,2)</f>
        <v>0</v>
      </c>
      <c r="UQ277" s="358" t="n">
        <f aca="false">ROUND(UQ275-UQ276,2)</f>
        <v>0</v>
      </c>
      <c r="UR277" s="358" t="n">
        <f aca="false">ROUND(UR275-UR276,2)</f>
        <v>0</v>
      </c>
      <c r="US277" s="358" t="n">
        <f aca="false">ROUND(US275-US276,2)</f>
        <v>0</v>
      </c>
      <c r="UT277" s="358" t="n">
        <f aca="false">ROUND(UT275-UT276,2)</f>
        <v>0</v>
      </c>
      <c r="UU277" s="358" t="n">
        <f aca="false">ROUND(UU275-UU276,2)</f>
        <v>0</v>
      </c>
      <c r="UV277" s="358" t="n">
        <f aca="false">ROUND(UV275-UV276,2)</f>
        <v>0</v>
      </c>
      <c r="UW277" s="358" t="n">
        <f aca="false">ROUND(UW275-UW276,2)</f>
        <v>0</v>
      </c>
      <c r="UX277" s="358" t="n">
        <f aca="false">ROUND(UX275-UX276,2)</f>
        <v>0</v>
      </c>
      <c r="UY277" s="358" t="n">
        <f aca="false">ROUND(UY275-UY276,2)</f>
        <v>0</v>
      </c>
      <c r="UZ277" s="358" t="n">
        <f aca="false">ROUND(UZ275-UZ276,2)</f>
        <v>0</v>
      </c>
      <c r="VA277" s="358" t="n">
        <f aca="false">ROUND(VA275-VA276,2)</f>
        <v>0</v>
      </c>
      <c r="VB277" s="358" t="n">
        <f aca="false">ROUND(VB275-VB276,2)</f>
        <v>0</v>
      </c>
      <c r="VC277" s="358" t="n">
        <f aca="false">ROUND(VC275-VC276,2)</f>
        <v>0</v>
      </c>
      <c r="VD277" s="358" t="n">
        <f aca="false">ROUND(VD275-VD276,2)</f>
        <v>0</v>
      </c>
      <c r="VE277" s="358" t="n">
        <f aca="false">ROUND(VE275-VE276,2)</f>
        <v>0</v>
      </c>
      <c r="VF277" s="358" t="n">
        <f aca="false">ROUND(VF275-VF276,2)</f>
        <v>0</v>
      </c>
      <c r="VG277" s="358" t="n">
        <f aca="false">ROUND(VG275-VG276,2)</f>
        <v>0</v>
      </c>
      <c r="VH277" s="358" t="n">
        <f aca="false">ROUND(VH275-VH276,2)</f>
        <v>0</v>
      </c>
      <c r="VI277" s="358" t="n">
        <f aca="false">ROUND(VI275-VI276,2)</f>
        <v>0</v>
      </c>
      <c r="VJ277" s="358" t="n">
        <f aca="false">ROUND(VJ275-VJ276,2)</f>
        <v>0</v>
      </c>
      <c r="VK277" s="358" t="n">
        <f aca="false">ROUND(VK275-VK276,2)</f>
        <v>0</v>
      </c>
      <c r="VL277" s="358" t="n">
        <f aca="false">ROUND(VL275-VL276,2)</f>
        <v>0</v>
      </c>
      <c r="VM277" s="358" t="n">
        <f aca="false">ROUND(VM275-VM276,2)</f>
        <v>0</v>
      </c>
      <c r="VN277" s="358" t="n">
        <f aca="false">ROUND(VN275-VN276,2)</f>
        <v>0</v>
      </c>
      <c r="VO277" s="358" t="n">
        <f aca="false">ROUND(VO275-VO276,2)</f>
        <v>0</v>
      </c>
      <c r="VP277" s="358" t="n">
        <f aca="false">ROUND(VP275-VP276,2)</f>
        <v>0</v>
      </c>
      <c r="VQ277" s="358" t="n">
        <f aca="false">ROUND(VQ275-VQ276,2)</f>
        <v>0</v>
      </c>
      <c r="VR277" s="358" t="n">
        <f aca="false">ROUND(VR275-VR276,2)</f>
        <v>0</v>
      </c>
      <c r="VS277" s="358" t="n">
        <f aca="false">ROUND(VS275-VS276,2)</f>
        <v>0</v>
      </c>
      <c r="VT277" s="358" t="n">
        <f aca="false">ROUND(VT275-VT276,2)</f>
        <v>0</v>
      </c>
      <c r="VU277" s="358" t="n">
        <f aca="false">ROUND(VU275-VU276,2)</f>
        <v>0</v>
      </c>
      <c r="VV277" s="358" t="n">
        <f aca="false">ROUND(VV275-VV276,2)</f>
        <v>0</v>
      </c>
      <c r="VW277" s="358" t="n">
        <f aca="false">ROUND(VW275-VW276,2)</f>
        <v>0</v>
      </c>
      <c r="VX277" s="358" t="n">
        <f aca="false">ROUND(VX275-VX276,2)</f>
        <v>0</v>
      </c>
      <c r="VY277" s="358" t="n">
        <f aca="false">ROUND(VY275-VY276,2)</f>
        <v>0</v>
      </c>
      <c r="VZ277" s="358" t="n">
        <f aca="false">ROUND(VZ275-VZ276,2)</f>
        <v>0</v>
      </c>
      <c r="WA277" s="358" t="n">
        <f aca="false">ROUND(WA275-WA276,2)</f>
        <v>0</v>
      </c>
      <c r="WB277" s="358" t="n">
        <f aca="false">ROUND(WB275-WB276,2)</f>
        <v>0</v>
      </c>
      <c r="WC277" s="358" t="n">
        <f aca="false">ROUND(WC275-WC276,2)</f>
        <v>0</v>
      </c>
      <c r="WD277" s="358" t="n">
        <f aca="false">ROUND(WD275-WD276,2)</f>
        <v>0</v>
      </c>
      <c r="WE277" s="358" t="n">
        <f aca="false">ROUND(WE275-WE276,2)</f>
        <v>0</v>
      </c>
      <c r="WF277" s="358" t="n">
        <f aca="false">ROUND(WF275-WF276,2)</f>
        <v>0</v>
      </c>
      <c r="WG277" s="358" t="n">
        <f aca="false">ROUND(WG275-WG276,2)</f>
        <v>0</v>
      </c>
      <c r="WH277" s="358" t="n">
        <f aca="false">ROUND(WH275-WH276,2)</f>
        <v>0</v>
      </c>
      <c r="WI277" s="358" t="n">
        <f aca="false">ROUND(WI275-WI276,2)</f>
        <v>0</v>
      </c>
      <c r="WJ277" s="358" t="n">
        <f aca="false">ROUND(WJ275-WJ276,2)</f>
        <v>0</v>
      </c>
      <c r="WK277" s="358" t="n">
        <f aca="false">ROUND(WK275-WK276,2)</f>
        <v>0</v>
      </c>
      <c r="WL277" s="358" t="n">
        <f aca="false">ROUND(WL275-WL276,2)</f>
        <v>0</v>
      </c>
      <c r="WM277" s="358" t="n">
        <f aca="false">ROUND(WM275-WM276,2)</f>
        <v>0</v>
      </c>
      <c r="WN277" s="358" t="n">
        <f aca="false">ROUND(WN275-WN276,2)</f>
        <v>0</v>
      </c>
      <c r="WO277" s="358" t="n">
        <f aca="false">ROUND(WO275-WO276,2)</f>
        <v>0</v>
      </c>
      <c r="WP277" s="358" t="n">
        <f aca="false">ROUND(WP275-WP276,2)</f>
        <v>0</v>
      </c>
      <c r="WQ277" s="358" t="n">
        <f aca="false">ROUND(WQ275-WQ276,2)</f>
        <v>0</v>
      </c>
      <c r="WR277" s="358" t="n">
        <f aca="false">ROUND(WR275-WR276,2)</f>
        <v>0</v>
      </c>
      <c r="WS277" s="358" t="n">
        <f aca="false">ROUND(WS275-WS276,2)</f>
        <v>0</v>
      </c>
      <c r="WT277" s="358" t="n">
        <f aca="false">ROUND(WT275-WT276,2)</f>
        <v>0</v>
      </c>
      <c r="WU277" s="358" t="n">
        <f aca="false">ROUND(WU275-WU276,2)</f>
        <v>0</v>
      </c>
      <c r="WV277" s="358" t="n">
        <f aca="false">ROUND(WV275-WV276,2)</f>
        <v>0</v>
      </c>
      <c r="WW277" s="358" t="n">
        <f aca="false">ROUND(WW275-WW276,2)</f>
        <v>0</v>
      </c>
      <c r="WX277" s="358" t="n">
        <f aca="false">ROUND(WX275-WX276,2)</f>
        <v>0</v>
      </c>
      <c r="WY277" s="358" t="n">
        <f aca="false">ROUND(WY275-WY276,2)</f>
        <v>153179.95</v>
      </c>
      <c r="XA277" s="358" t="n">
        <f aca="false">ROUND(XA275-XA276,2)</f>
        <v>47850.3</v>
      </c>
      <c r="XB277" s="355"/>
    </row>
    <row r="278" s="362" customFormat="true" ht="14.25" hidden="false" customHeight="false" outlineLevel="0" collapsed="false">
      <c r="A278" s="360"/>
      <c r="B278" s="360"/>
      <c r="C278" s="361" t="s">
        <v>684</v>
      </c>
      <c r="D278" s="360"/>
      <c r="E278" s="360"/>
      <c r="G278" s="38"/>
      <c r="T278" s="363"/>
      <c r="U278" s="364"/>
      <c r="V278" s="364"/>
      <c r="W278" s="361" t="s">
        <v>684</v>
      </c>
      <c r="X278" s="362" t="s">
        <v>685</v>
      </c>
      <c r="Y278" s="362" t="s">
        <v>685</v>
      </c>
      <c r="Z278" s="362" t="s">
        <v>685</v>
      </c>
      <c r="AA278" s="362" t="s">
        <v>685</v>
      </c>
      <c r="AB278" s="362" t="s">
        <v>685</v>
      </c>
      <c r="AC278" s="362" t="s">
        <v>685</v>
      </c>
      <c r="AD278" s="362" t="s">
        <v>685</v>
      </c>
      <c r="AE278" s="362" t="s">
        <v>685</v>
      </c>
      <c r="AF278" s="362" t="s">
        <v>685</v>
      </c>
      <c r="AG278" s="362" t="s">
        <v>685</v>
      </c>
      <c r="AH278" s="360" t="s">
        <v>685</v>
      </c>
      <c r="AI278" s="360" t="s">
        <v>685</v>
      </c>
      <c r="AJ278" s="360" t="s">
        <v>685</v>
      </c>
      <c r="AK278" s="360" t="s">
        <v>685</v>
      </c>
      <c r="AL278" s="360" t="s">
        <v>685</v>
      </c>
      <c r="AM278" s="360" t="s">
        <v>686</v>
      </c>
      <c r="AN278" s="360" t="s">
        <v>686</v>
      </c>
      <c r="AO278" s="360" t="s">
        <v>686</v>
      </c>
      <c r="AP278" s="360" t="s">
        <v>686</v>
      </c>
      <c r="AQ278" s="360" t="s">
        <v>686</v>
      </c>
      <c r="AR278" s="360" t="s">
        <v>686</v>
      </c>
      <c r="AS278" s="360" t="s">
        <v>686</v>
      </c>
      <c r="AT278" s="360" t="s">
        <v>686</v>
      </c>
      <c r="BX278" s="360"/>
      <c r="BY278" s="360"/>
      <c r="CX278" s="360"/>
      <c r="EH278" s="365"/>
      <c r="EJ278" s="366"/>
      <c r="EK278" s="366"/>
      <c r="EM278" s="366"/>
      <c r="FU278" s="367"/>
      <c r="HW278" s="365"/>
      <c r="HX278" s="365"/>
      <c r="HY278" s="365"/>
      <c r="HZ278" s="365"/>
      <c r="IA278" s="365"/>
      <c r="IB278" s="365"/>
      <c r="IC278" s="365"/>
      <c r="WY278" s="368"/>
      <c r="WZ278" s="45"/>
      <c r="XA278" s="368"/>
      <c r="XB278" s="45"/>
      <c r="XC278" s="45"/>
      <c r="XD278" s="45"/>
      <c r="XE278" s="45"/>
      <c r="XF278" s="45"/>
      <c r="XG278" s="45"/>
      <c r="XH278" s="45"/>
      <c r="XI278" s="45"/>
      <c r="XJ278" s="45"/>
      <c r="XK278" s="45"/>
      <c r="XL278" s="45"/>
      <c r="XM278" s="45"/>
      <c r="XN278" s="45"/>
      <c r="XO278" s="45"/>
      <c r="XP278" s="45"/>
      <c r="XQ278" s="45"/>
      <c r="XR278" s="45"/>
      <c r="XS278" s="45"/>
      <c r="XT278" s="45"/>
      <c r="XU278" s="45"/>
      <c r="XV278" s="45"/>
      <c r="XW278" s="45"/>
      <c r="XX278" s="45"/>
      <c r="XY278" s="45"/>
      <c r="XZ278" s="45"/>
      <c r="YA278" s="45"/>
      <c r="YB278" s="45"/>
      <c r="YC278" s="45"/>
      <c r="YD278" s="45"/>
      <c r="YE278" s="45"/>
      <c r="YF278" s="45"/>
      <c r="YG278" s="45"/>
      <c r="YH278" s="45"/>
      <c r="YI278" s="45"/>
      <c r="YJ278" s="45"/>
      <c r="YK278" s="45"/>
      <c r="YL278" s="45"/>
      <c r="YM278" s="45"/>
      <c r="YN278" s="45"/>
      <c r="YO278" s="45"/>
      <c r="YP278" s="45"/>
      <c r="YQ278" s="45"/>
      <c r="YR278" s="45"/>
      <c r="YS278" s="45"/>
      <c r="YT278" s="45"/>
      <c r="YU278" s="45"/>
      <c r="YV278" s="45"/>
      <c r="YW278" s="45"/>
      <c r="YX278" s="45"/>
      <c r="YY278" s="45"/>
      <c r="YZ278" s="45"/>
      <c r="ZA278" s="45"/>
      <c r="ZB278" s="45"/>
      <c r="ZC278" s="45"/>
      <c r="ZD278" s="45"/>
      <c r="ZE278" s="45"/>
      <c r="ZF278" s="45"/>
      <c r="ZG278" s="45"/>
      <c r="ZH278" s="45"/>
      <c r="ZI278" s="45"/>
      <c r="ZJ278" s="45"/>
      <c r="ZK278" s="45"/>
      <c r="ZL278" s="45"/>
      <c r="ZM278" s="45"/>
      <c r="ZN278" s="45"/>
      <c r="ZO278" s="45"/>
      <c r="ZP278" s="45"/>
      <c r="ZQ278" s="45"/>
      <c r="ZR278" s="45"/>
      <c r="ZS278" s="45"/>
      <c r="ZT278" s="45"/>
      <c r="ZU278" s="45"/>
      <c r="ZV278" s="45"/>
      <c r="ZW278" s="45"/>
      <c r="ZX278" s="45"/>
      <c r="ZY278" s="45"/>
      <c r="ZZ278" s="45"/>
      <c r="AAA278" s="45"/>
      <c r="AAB278" s="45"/>
      <c r="AAC278" s="45"/>
      <c r="AAD278" s="45"/>
      <c r="AAE278" s="45"/>
      <c r="AAF278" s="45"/>
      <c r="AAG278" s="45"/>
      <c r="AAH278" s="45"/>
      <c r="AAI278" s="45"/>
      <c r="AAJ278" s="45"/>
      <c r="AAK278" s="45"/>
      <c r="AAL278" s="45"/>
      <c r="AAM278" s="45"/>
      <c r="AAN278" s="45"/>
      <c r="AAO278" s="45"/>
      <c r="AAP278" s="45"/>
      <c r="AAQ278" s="45"/>
      <c r="AAR278" s="45"/>
      <c r="AAS278" s="45"/>
      <c r="AAT278" s="45"/>
      <c r="AAU278" s="45"/>
      <c r="AAV278" s="45"/>
      <c r="AAW278" s="45"/>
      <c r="AAX278" s="45"/>
      <c r="AAY278" s="45"/>
      <c r="AAZ278" s="45"/>
      <c r="ABA278" s="45"/>
      <c r="ABB278" s="45"/>
      <c r="ABC278" s="45"/>
      <c r="ABD278" s="45"/>
      <c r="ABE278" s="45"/>
      <c r="ABF278" s="45"/>
      <c r="ABG278" s="45"/>
      <c r="ABH278" s="45"/>
      <c r="ABI278" s="45"/>
      <c r="ABJ278" s="45"/>
      <c r="ABK278" s="45"/>
      <c r="ABL278" s="45"/>
      <c r="ABM278" s="45"/>
      <c r="ABN278" s="45"/>
      <c r="ABO278" s="45"/>
      <c r="ABP278" s="45"/>
      <c r="ABQ278" s="45"/>
      <c r="ABR278" s="45"/>
      <c r="ABS278" s="45"/>
      <c r="ABT278" s="45"/>
      <c r="ABU278" s="45"/>
      <c r="ABV278" s="45"/>
      <c r="ABW278" s="45"/>
      <c r="ABX278" s="45"/>
      <c r="ABY278" s="45"/>
      <c r="ABZ278" s="45"/>
      <c r="ACA278" s="45"/>
      <c r="ACB278" s="45"/>
      <c r="ACC278" s="45"/>
      <c r="ACD278" s="45"/>
      <c r="ACE278" s="45"/>
      <c r="ACF278" s="45"/>
      <c r="ACG278" s="45"/>
      <c r="ACH278" s="45"/>
      <c r="ACI278" s="45"/>
      <c r="ACJ278" s="45"/>
      <c r="ACK278" s="45"/>
      <c r="ACL278" s="45"/>
      <c r="ACM278" s="45"/>
      <c r="ACN278" s="45"/>
      <c r="ACO278" s="45"/>
      <c r="ACP278" s="45"/>
      <c r="ACQ278" s="45"/>
      <c r="ACR278" s="45"/>
      <c r="ACS278" s="45"/>
      <c r="ACT278" s="45"/>
      <c r="ACU278" s="45"/>
      <c r="ACV278" s="45"/>
      <c r="ACW278" s="45"/>
      <c r="ACX278" s="45"/>
      <c r="ACY278" s="45"/>
      <c r="ACZ278" s="45"/>
      <c r="ADA278" s="45"/>
      <c r="ADB278" s="45"/>
      <c r="ADC278" s="45"/>
      <c r="ADD278" s="45"/>
      <c r="ADE278" s="45"/>
      <c r="ADF278" s="45"/>
      <c r="ADG278" s="45"/>
      <c r="ADH278" s="45"/>
      <c r="ADI278" s="45"/>
      <c r="ADJ278" s="45"/>
      <c r="ADK278" s="45"/>
      <c r="ADL278" s="45"/>
      <c r="ADM278" s="45"/>
      <c r="ADN278" s="45"/>
      <c r="ADO278" s="45"/>
      <c r="ADP278" s="45"/>
      <c r="ADQ278" s="45"/>
      <c r="ADR278" s="45"/>
      <c r="ADS278" s="45"/>
      <c r="ADT278" s="45"/>
      <c r="ADU278" s="45"/>
      <c r="ADV278" s="45"/>
      <c r="ADW278" s="45"/>
      <c r="ADX278" s="45"/>
      <c r="ADY278" s="45"/>
      <c r="ADZ278" s="45"/>
      <c r="AEA278" s="45"/>
      <c r="AEB278" s="45"/>
      <c r="AEC278" s="45"/>
      <c r="AED278" s="45"/>
      <c r="AEE278" s="45"/>
      <c r="AEF278" s="45"/>
      <c r="AEG278" s="45"/>
      <c r="AEH278" s="45"/>
      <c r="AEI278" s="45"/>
      <c r="AEJ278" s="45"/>
      <c r="AEK278" s="45"/>
      <c r="AEL278" s="45"/>
      <c r="AEM278" s="45"/>
      <c r="AEN278" s="45"/>
      <c r="AEO278" s="45"/>
      <c r="AEP278" s="45"/>
      <c r="AEQ278" s="45"/>
      <c r="AER278" s="45"/>
      <c r="AES278" s="45"/>
      <c r="AET278" s="45"/>
      <c r="AEU278" s="45"/>
      <c r="AEV278" s="45"/>
      <c r="AEW278" s="45"/>
      <c r="AEX278" s="45"/>
      <c r="AEY278" s="45"/>
      <c r="AEZ278" s="45"/>
      <c r="AFA278" s="45"/>
      <c r="AFB278" s="45"/>
      <c r="AFC278" s="45"/>
      <c r="AFD278" s="45"/>
      <c r="AFE278" s="45"/>
      <c r="AFF278" s="45"/>
      <c r="AFG278" s="45"/>
      <c r="AFH278" s="45"/>
      <c r="AFI278" s="45"/>
      <c r="AFJ278" s="45"/>
      <c r="AFK278" s="45"/>
      <c r="AFL278" s="45"/>
      <c r="AFM278" s="45"/>
      <c r="AFN278" s="45"/>
      <c r="AFO278" s="45"/>
      <c r="AFP278" s="45"/>
      <c r="AFQ278" s="45"/>
      <c r="AFR278" s="45"/>
      <c r="AFS278" s="45"/>
      <c r="AFT278" s="45"/>
      <c r="AFU278" s="45"/>
      <c r="AFV278" s="45"/>
      <c r="AFW278" s="45"/>
      <c r="AFX278" s="45"/>
      <c r="AFY278" s="45"/>
      <c r="AFZ278" s="45"/>
      <c r="AGA278" s="45"/>
      <c r="AGB278" s="45"/>
      <c r="AGC278" s="45"/>
      <c r="AGD278" s="45"/>
      <c r="AGE278" s="45"/>
      <c r="AGF278" s="45"/>
      <c r="AGG278" s="45"/>
      <c r="AGH278" s="45"/>
      <c r="AGI278" s="45"/>
      <c r="AGJ278" s="45"/>
      <c r="AGK278" s="45"/>
      <c r="AGL278" s="45"/>
      <c r="AGM278" s="45"/>
      <c r="AGN278" s="45"/>
      <c r="AGO278" s="45"/>
      <c r="AGP278" s="45"/>
      <c r="AGQ278" s="45"/>
      <c r="AGR278" s="45"/>
      <c r="AGS278" s="45"/>
      <c r="AGT278" s="45"/>
      <c r="AGU278" s="45"/>
      <c r="AGV278" s="45"/>
      <c r="AGW278" s="45"/>
      <c r="AGX278" s="45"/>
      <c r="AGY278" s="45"/>
      <c r="AGZ278" s="45"/>
      <c r="AHA278" s="45"/>
      <c r="AHB278" s="45"/>
      <c r="AHC278" s="45"/>
      <c r="AHD278" s="45"/>
      <c r="AHE278" s="45"/>
      <c r="AHF278" s="45"/>
      <c r="AHG278" s="45"/>
      <c r="AHH278" s="45"/>
      <c r="AHI278" s="45"/>
      <c r="AHJ278" s="45"/>
      <c r="AHK278" s="45"/>
      <c r="AHL278" s="45"/>
      <c r="AHM278" s="45"/>
      <c r="AHN278" s="45"/>
      <c r="AHO278" s="45"/>
      <c r="AHP278" s="45"/>
      <c r="AHQ278" s="45"/>
      <c r="AHR278" s="45"/>
      <c r="AHS278" s="45"/>
      <c r="AHT278" s="45"/>
      <c r="AHU278" s="45"/>
      <c r="AHV278" s="45"/>
      <c r="AHW278" s="45"/>
      <c r="AHX278" s="45"/>
      <c r="AHY278" s="45"/>
      <c r="AHZ278" s="45"/>
      <c r="AIA278" s="45"/>
      <c r="AIB278" s="45"/>
      <c r="AIC278" s="45"/>
      <c r="AID278" s="45"/>
      <c r="AIE278" s="45"/>
      <c r="AIF278" s="45"/>
      <c r="AIG278" s="45"/>
      <c r="AIH278" s="45"/>
      <c r="AII278" s="45"/>
      <c r="AIJ278" s="45"/>
      <c r="AIK278" s="45"/>
      <c r="AIL278" s="45"/>
      <c r="AIM278" s="45"/>
      <c r="AIN278" s="45"/>
      <c r="AIO278" s="45"/>
      <c r="AIP278" s="45"/>
      <c r="AIQ278" s="45"/>
      <c r="AIR278" s="45"/>
      <c r="AIS278" s="45"/>
      <c r="AIT278" s="45"/>
      <c r="AIU278" s="45"/>
      <c r="AIV278" s="45"/>
      <c r="AIW278" s="45"/>
      <c r="AIX278" s="45"/>
      <c r="AIY278" s="45"/>
      <c r="AIZ278" s="45"/>
      <c r="AJA278" s="45"/>
      <c r="AJB278" s="45"/>
      <c r="AJC278" s="45"/>
      <c r="AJD278" s="45"/>
      <c r="AJE278" s="45"/>
      <c r="AJF278" s="45"/>
      <c r="AJG278" s="45"/>
      <c r="AJH278" s="45"/>
      <c r="AJI278" s="45"/>
      <c r="AJJ278" s="45"/>
      <c r="AJK278" s="45"/>
      <c r="AJL278" s="45"/>
      <c r="AJM278" s="45"/>
      <c r="AJN278" s="45"/>
      <c r="AJO278" s="45"/>
      <c r="AJP278" s="45"/>
      <c r="AJQ278" s="45"/>
      <c r="AJR278" s="45"/>
      <c r="AJS278" s="45"/>
      <c r="AJT278" s="45"/>
      <c r="AJU278" s="45"/>
      <c r="AJV278" s="45"/>
      <c r="AJW278" s="45"/>
      <c r="AJX278" s="45"/>
      <c r="AJY278" s="45"/>
      <c r="AJZ278" s="45"/>
      <c r="AKA278" s="45"/>
      <c r="AKB278" s="45"/>
      <c r="AKC278" s="45"/>
      <c r="AKD278" s="45"/>
      <c r="AKE278" s="45"/>
      <c r="AKF278" s="45"/>
      <c r="AKG278" s="45"/>
      <c r="AKH278" s="45"/>
      <c r="AKI278" s="45"/>
      <c r="AKJ278" s="45"/>
      <c r="AKK278" s="45"/>
      <c r="AKL278" s="45"/>
      <c r="AKM278" s="45"/>
      <c r="AKN278" s="45"/>
      <c r="AKO278" s="45"/>
      <c r="AKP278" s="45"/>
      <c r="AKQ278" s="45"/>
      <c r="AKR278" s="45"/>
      <c r="AKS278" s="45"/>
      <c r="AKT278" s="45"/>
      <c r="AKU278" s="45"/>
      <c r="AKV278" s="45"/>
      <c r="AKW278" s="45"/>
      <c r="AKX278" s="45"/>
      <c r="AKY278" s="45"/>
      <c r="AKZ278" s="45"/>
      <c r="ALA278" s="45"/>
      <c r="ALB278" s="45"/>
      <c r="ALC278" s="45"/>
      <c r="ALD278" s="45"/>
      <c r="ALE278" s="45"/>
      <c r="ALF278" s="45"/>
      <c r="ALG278" s="45"/>
      <c r="ALH278" s="45"/>
      <c r="ALI278" s="45"/>
      <c r="ALJ278" s="45"/>
      <c r="ALK278" s="45"/>
      <c r="ALL278" s="45"/>
      <c r="ALM278" s="45"/>
      <c r="ALN278" s="45"/>
      <c r="ALO278" s="45"/>
      <c r="ALP278" s="45"/>
      <c r="ALQ278" s="45"/>
      <c r="ALR278" s="45"/>
      <c r="ALS278" s="45"/>
      <c r="ALT278" s="45"/>
      <c r="ALU278" s="45"/>
      <c r="ALV278" s="45"/>
      <c r="ALW278" s="45"/>
      <c r="ALX278" s="45"/>
      <c r="ALY278" s="45"/>
      <c r="ALZ278" s="45"/>
      <c r="AMA278" s="45"/>
      <c r="AMB278" s="45"/>
      <c r="AMC278" s="45"/>
      <c r="AMD278" s="45"/>
      <c r="AME278" s="45"/>
      <c r="AMF278" s="45"/>
      <c r="AMG278" s="45"/>
      <c r="AMH278" s="45"/>
      <c r="AMI278" s="45"/>
      <c r="AMJ278" s="45"/>
    </row>
    <row r="279" s="38" customFormat="true" ht="14.25" hidden="false" customHeight="false" outlineLevel="0" collapsed="false">
      <c r="C279" s="48"/>
      <c r="T279" s="369"/>
      <c r="U279" s="369"/>
      <c r="V279" s="369"/>
      <c r="W279" s="370"/>
      <c r="AG279" s="371"/>
      <c r="BQ279" s="371"/>
      <c r="CB279" s="371" t="n">
        <f aca="false">CB274+CB277</f>
        <v>43858.44</v>
      </c>
      <c r="EH279" s="369"/>
      <c r="FU279" s="48"/>
      <c r="RP279" s="45"/>
      <c r="WY279" s="46"/>
      <c r="XA279" s="47"/>
      <c r="XB279" s="45"/>
    </row>
    <row r="280" s="38" customFormat="true" ht="14.25" hidden="false" customHeight="false" outlineLevel="0" collapsed="false">
      <c r="C280" s="40" t="n">
        <v>1</v>
      </c>
      <c r="D280" s="371" t="n">
        <f aca="false">C280+1</f>
        <v>2</v>
      </c>
      <c r="E280" s="371" t="n">
        <f aca="false">D280+1</f>
        <v>3</v>
      </c>
      <c r="F280" s="371" t="n">
        <f aca="false">E280+1</f>
        <v>4</v>
      </c>
      <c r="G280" s="371" t="n">
        <f aca="false">F280+1</f>
        <v>5</v>
      </c>
      <c r="H280" s="371" t="n">
        <f aca="false">G280+1</f>
        <v>6</v>
      </c>
      <c r="I280" s="371" t="n">
        <f aca="false">H280+1</f>
        <v>7</v>
      </c>
      <c r="J280" s="371" t="n">
        <f aca="false">I280+1</f>
        <v>8</v>
      </c>
      <c r="K280" s="371" t="n">
        <f aca="false">J280+1</f>
        <v>9</v>
      </c>
      <c r="L280" s="371" t="n">
        <f aca="false">K280+1</f>
        <v>10</v>
      </c>
      <c r="M280" s="371" t="n">
        <f aca="false">L280+1</f>
        <v>11</v>
      </c>
      <c r="N280" s="371" t="n">
        <f aca="false">M280+1</f>
        <v>12</v>
      </c>
      <c r="O280" s="371" t="n">
        <f aca="false">N280+1</f>
        <v>13</v>
      </c>
      <c r="P280" s="371" t="n">
        <f aca="false">O280+1</f>
        <v>14</v>
      </c>
      <c r="Q280" s="371" t="n">
        <f aca="false">P280+1</f>
        <v>15</v>
      </c>
      <c r="R280" s="371" t="n">
        <f aca="false">Q280+1</f>
        <v>16</v>
      </c>
      <c r="S280" s="371" t="n">
        <f aca="false">R280+1</f>
        <v>17</v>
      </c>
      <c r="T280" s="371" t="n">
        <f aca="false">S280+1</f>
        <v>18</v>
      </c>
      <c r="U280" s="371" t="n">
        <f aca="false">T280+1</f>
        <v>19</v>
      </c>
      <c r="V280" s="371" t="n">
        <f aca="false">U280+1</f>
        <v>20</v>
      </c>
      <c r="W280" s="370"/>
      <c r="AG280" s="371"/>
      <c r="AM280" s="371"/>
      <c r="AO280" s="371"/>
      <c r="AZ280" s="371"/>
      <c r="BB280" s="48"/>
      <c r="BC280" s="48"/>
      <c r="BD280" s="48"/>
      <c r="BE280" s="48"/>
      <c r="BF280" s="48"/>
      <c r="BG280" s="48"/>
      <c r="BH280" s="48"/>
      <c r="BI280" s="48"/>
      <c r="BJ280" s="48"/>
      <c r="BK280" s="48"/>
      <c r="BL280" s="48"/>
      <c r="BM280" s="48"/>
      <c r="BN280" s="48"/>
      <c r="BO280" s="48"/>
      <c r="BP280" s="48"/>
      <c r="BQ280" s="48"/>
      <c r="BR280" s="48"/>
      <c r="BS280" s="48"/>
      <c r="BT280" s="48"/>
      <c r="BU280" s="48"/>
      <c r="BV280" s="48"/>
      <c r="BW280" s="48"/>
      <c r="BX280" s="48"/>
      <c r="BY280" s="48"/>
      <c r="BZ280" s="48"/>
      <c r="CA280" s="48"/>
      <c r="CB280" s="48"/>
      <c r="CC280" s="48"/>
      <c r="CD280" s="40"/>
      <c r="CE280" s="48"/>
      <c r="CF280" s="48"/>
      <c r="CG280" s="48"/>
      <c r="CH280" s="48"/>
      <c r="CI280" s="48"/>
      <c r="CJ280" s="48"/>
      <c r="CK280" s="48"/>
      <c r="FU280" s="48"/>
      <c r="RP280" s="45"/>
      <c r="WY280" s="46"/>
      <c r="XA280" s="47"/>
      <c r="XB280" s="45"/>
    </row>
    <row r="281" s="40" customFormat="true" ht="14.25" hidden="false" customHeight="false" outlineLevel="0" collapsed="false">
      <c r="W281" s="372"/>
      <c r="BB281" s="48"/>
      <c r="BC281" s="48"/>
      <c r="RP281" s="355"/>
      <c r="WY281" s="293"/>
      <c r="XA281" s="373"/>
      <c r="XB281" s="355"/>
      <c r="XC281" s="40" t="n">
        <v>0</v>
      </c>
    </row>
    <row r="282" s="40" customFormat="true" ht="14.25" hidden="false" customHeight="false" outlineLevel="0" collapsed="false">
      <c r="P282" s="374"/>
      <c r="W282" s="372"/>
      <c r="RP282" s="355"/>
      <c r="WY282" s="293"/>
      <c r="XA282" s="373"/>
      <c r="XB282" s="355"/>
    </row>
    <row r="283" s="40" customFormat="true" ht="14.25" hidden="false" customHeight="false" outlineLevel="0" collapsed="false">
      <c r="Q283" s="355"/>
      <c r="W283" s="372"/>
      <c r="RP283" s="355"/>
      <c r="WY283" s="293"/>
      <c r="XA283" s="373"/>
      <c r="XB283" s="355"/>
    </row>
    <row r="284" s="40" customFormat="true" ht="14.25" hidden="false" customHeight="false" outlineLevel="0" collapsed="false">
      <c r="G284" s="375"/>
      <c r="Q284" s="355"/>
      <c r="W284" s="372"/>
      <c r="FS284" s="355"/>
      <c r="FT284" s="355"/>
      <c r="RP284" s="355"/>
      <c r="WY284" s="293"/>
      <c r="XA284" s="373"/>
      <c r="XB284" s="355"/>
    </row>
    <row r="285" s="40" customFormat="true" ht="14.25" hidden="false" customHeight="false" outlineLevel="0" collapsed="false">
      <c r="Q285" s="355"/>
      <c r="W285" s="372"/>
      <c r="FS285" s="355"/>
      <c r="FT285" s="355"/>
      <c r="RP285" s="355"/>
      <c r="WY285" s="293"/>
      <c r="XA285" s="373"/>
      <c r="XB285" s="355"/>
    </row>
    <row r="286" s="40" customFormat="true" ht="18" hidden="false" customHeight="true" outlineLevel="0" collapsed="false">
      <c r="Q286" s="355"/>
      <c r="W286" s="372"/>
      <c r="FS286" s="355"/>
      <c r="FT286" s="355"/>
      <c r="RP286" s="355"/>
      <c r="WY286" s="293"/>
      <c r="XA286" s="373"/>
      <c r="XB286" s="355"/>
    </row>
    <row r="287" s="40" customFormat="true" ht="14.25" hidden="false" customHeight="false" outlineLevel="0" collapsed="false">
      <c r="Q287" s="355"/>
      <c r="W287" s="372"/>
      <c r="FS287" s="355"/>
      <c r="FT287" s="355"/>
      <c r="RP287" s="355"/>
      <c r="WY287" s="293"/>
      <c r="XA287" s="373"/>
      <c r="XB287" s="355"/>
    </row>
    <row r="288" s="38" customFormat="true" ht="14.25" hidden="false" customHeight="false" outlineLevel="0" collapsed="false">
      <c r="H288" s="40"/>
      <c r="P288" s="40"/>
      <c r="Q288" s="45"/>
      <c r="T288" s="369"/>
      <c r="U288" s="369"/>
      <c r="V288" s="369"/>
      <c r="W288" s="370"/>
      <c r="FS288" s="45"/>
      <c r="FT288" s="45"/>
      <c r="RP288" s="45"/>
      <c r="WY288" s="46"/>
      <c r="XA288" s="47"/>
      <c r="XB288" s="45"/>
    </row>
    <row r="289" s="38" customFormat="true" ht="14.25" hidden="false" customHeight="false" outlineLevel="0" collapsed="false">
      <c r="D289" s="39"/>
      <c r="G289" s="39"/>
      <c r="P289" s="40"/>
      <c r="Q289" s="45"/>
      <c r="T289" s="369"/>
      <c r="U289" s="369"/>
      <c r="V289" s="369"/>
      <c r="W289" s="370"/>
      <c r="BA289" s="45"/>
      <c r="FS289" s="45"/>
      <c r="FT289" s="45"/>
      <c r="RP289" s="45"/>
      <c r="WY289" s="46"/>
      <c r="XA289" s="47"/>
      <c r="XB289" s="45"/>
    </row>
    <row r="290" s="38" customFormat="true" ht="14.25" hidden="false" customHeight="false" outlineLevel="0" collapsed="false">
      <c r="H290" s="39"/>
      <c r="P290" s="40"/>
      <c r="Q290" s="45"/>
      <c r="T290" s="369"/>
      <c r="U290" s="369"/>
      <c r="V290" s="369"/>
      <c r="W290" s="370"/>
      <c r="BA290" s="45"/>
      <c r="FS290" s="45"/>
      <c r="FT290" s="45"/>
      <c r="RP290" s="45"/>
      <c r="WY290" s="46"/>
      <c r="XA290" s="47"/>
      <c r="XB290" s="45"/>
    </row>
    <row r="291" s="38" customFormat="true" ht="14.25" hidden="false" customHeight="false" outlineLevel="0" collapsed="false">
      <c r="P291" s="40"/>
      <c r="Q291" s="45"/>
      <c r="T291" s="369"/>
      <c r="U291" s="369"/>
      <c r="V291" s="369"/>
      <c r="W291" s="370"/>
      <c r="BA291" s="45"/>
      <c r="FS291" s="45"/>
      <c r="FT291" s="45"/>
      <c r="RP291" s="45"/>
      <c r="WY291" s="46"/>
      <c r="XA291" s="47"/>
      <c r="XB291" s="45"/>
    </row>
    <row r="292" s="38" customFormat="true" ht="14.25" hidden="false" customHeight="false" outlineLevel="0" collapsed="false">
      <c r="P292" s="40"/>
      <c r="Q292" s="45"/>
      <c r="T292" s="369"/>
      <c r="U292" s="369"/>
      <c r="V292" s="369"/>
      <c r="W292" s="370"/>
      <c r="BA292" s="45"/>
      <c r="FS292" s="45"/>
      <c r="FT292" s="45"/>
      <c r="RP292" s="45"/>
      <c r="WY292" s="46"/>
      <c r="XA292" s="47"/>
      <c r="XB292" s="45"/>
    </row>
    <row r="293" s="38" customFormat="true" ht="14.25" hidden="false" customHeight="false" outlineLevel="0" collapsed="false">
      <c r="P293" s="40"/>
      <c r="Q293" s="45"/>
      <c r="T293" s="369"/>
      <c r="U293" s="369"/>
      <c r="V293" s="369"/>
      <c r="W293" s="370"/>
      <c r="BA293" s="45"/>
      <c r="FS293" s="45"/>
      <c r="FT293" s="45"/>
      <c r="IL293" s="48"/>
      <c r="IM293" s="48"/>
      <c r="IN293" s="48"/>
      <c r="IO293" s="48"/>
      <c r="RP293" s="45"/>
      <c r="WY293" s="46"/>
      <c r="XA293" s="47"/>
      <c r="XB293" s="45"/>
    </row>
    <row r="294" s="38" customFormat="true" ht="14.25" hidden="false" customHeight="false" outlineLevel="0" collapsed="false">
      <c r="D294" s="39"/>
      <c r="P294" s="40"/>
      <c r="Q294" s="45"/>
      <c r="T294" s="369"/>
      <c r="U294" s="369"/>
      <c r="V294" s="369"/>
      <c r="W294" s="370"/>
      <c r="BA294" s="45"/>
      <c r="FS294" s="45"/>
      <c r="FT294" s="45"/>
      <c r="IL294" s="48"/>
      <c r="IM294" s="48"/>
      <c r="IN294" s="48"/>
      <c r="IO294" s="48"/>
      <c r="RP294" s="45"/>
      <c r="WY294" s="46"/>
      <c r="XA294" s="47"/>
      <c r="XB294" s="45"/>
    </row>
    <row r="295" s="38" customFormat="true" ht="14.25" hidden="false" customHeight="false" outlineLevel="0" collapsed="false">
      <c r="P295" s="40"/>
      <c r="Q295" s="45"/>
      <c r="T295" s="369"/>
      <c r="U295" s="369"/>
      <c r="V295" s="369"/>
      <c r="W295" s="370"/>
      <c r="BA295" s="45"/>
      <c r="BW295" s="371"/>
      <c r="BX295" s="371"/>
      <c r="BY295" s="371"/>
      <c r="BZ295" s="371"/>
      <c r="CA295" s="371"/>
      <c r="CB295" s="371"/>
      <c r="CC295" s="371"/>
      <c r="CD295" s="371"/>
      <c r="CE295" s="371"/>
      <c r="CF295" s="371"/>
      <c r="CG295" s="371"/>
      <c r="CH295" s="371"/>
      <c r="CI295" s="371"/>
      <c r="CJ295" s="371"/>
      <c r="CK295" s="371"/>
      <c r="CL295" s="371"/>
      <c r="CM295" s="371"/>
      <c r="CN295" s="371"/>
      <c r="CO295" s="371"/>
      <c r="CP295" s="371"/>
      <c r="CQ295" s="371"/>
      <c r="CR295" s="371"/>
      <c r="CS295" s="371"/>
      <c r="CT295" s="371"/>
      <c r="CU295" s="371"/>
      <c r="CV295" s="371"/>
      <c r="CW295" s="371"/>
      <c r="CX295" s="371"/>
      <c r="FS295" s="45"/>
      <c r="FT295" s="45"/>
      <c r="IL295" s="48"/>
      <c r="IM295" s="48"/>
      <c r="IN295" s="48"/>
      <c r="IO295" s="48"/>
      <c r="RP295" s="45"/>
      <c r="WY295" s="46"/>
      <c r="XA295" s="47"/>
      <c r="XB295" s="45"/>
    </row>
    <row r="296" s="38" customFormat="true" ht="14.25" hidden="false" customHeight="false" outlineLevel="0" collapsed="false">
      <c r="P296" s="40"/>
      <c r="Q296" s="45"/>
      <c r="T296" s="369"/>
      <c r="U296" s="369"/>
      <c r="V296" s="369"/>
      <c r="W296" s="370"/>
      <c r="BA296" s="45"/>
      <c r="BW296" s="371"/>
      <c r="BX296" s="371"/>
      <c r="BY296" s="371"/>
      <c r="BZ296" s="371"/>
      <c r="CA296" s="371"/>
      <c r="CB296" s="371"/>
      <c r="CC296" s="371"/>
      <c r="CD296" s="371"/>
      <c r="CE296" s="371"/>
      <c r="CF296" s="371"/>
      <c r="CG296" s="371"/>
      <c r="CH296" s="371"/>
      <c r="CI296" s="371"/>
      <c r="CJ296" s="371"/>
      <c r="CK296" s="371"/>
      <c r="CL296" s="371"/>
      <c r="CM296" s="371"/>
      <c r="CN296" s="371"/>
      <c r="CO296" s="371"/>
      <c r="CP296" s="371"/>
      <c r="CQ296" s="371"/>
      <c r="CR296" s="371"/>
      <c r="CS296" s="371"/>
      <c r="CT296" s="371"/>
      <c r="CU296" s="371"/>
      <c r="CV296" s="371"/>
      <c r="CW296" s="371"/>
      <c r="CX296" s="371"/>
      <c r="FS296" s="45"/>
      <c r="FT296" s="45"/>
      <c r="IL296" s="48"/>
      <c r="IM296" s="48"/>
      <c r="IN296" s="48"/>
      <c r="IO296" s="48"/>
      <c r="RP296" s="45"/>
      <c r="WY296" s="46"/>
      <c r="XA296" s="47"/>
      <c r="XB296" s="45"/>
    </row>
    <row r="297" s="38" customFormat="true" ht="14.25" hidden="false" customHeight="false" outlineLevel="0" collapsed="false">
      <c r="P297" s="40"/>
      <c r="Q297" s="45"/>
      <c r="T297" s="369"/>
      <c r="U297" s="369"/>
      <c r="V297" s="369"/>
      <c r="W297" s="370"/>
      <c r="BA297" s="45"/>
      <c r="FS297" s="45"/>
      <c r="FT297" s="45"/>
      <c r="IL297" s="48"/>
      <c r="IM297" s="48"/>
      <c r="IN297" s="48"/>
      <c r="IO297" s="48"/>
      <c r="RP297" s="45"/>
      <c r="WY297" s="46"/>
      <c r="XA297" s="47"/>
      <c r="XB297" s="45"/>
    </row>
    <row r="298" s="38" customFormat="true" ht="14.25" hidden="false" customHeight="false" outlineLevel="0" collapsed="false">
      <c r="P298" s="40"/>
      <c r="Q298" s="45"/>
      <c r="T298" s="369"/>
      <c r="U298" s="369"/>
      <c r="V298" s="369"/>
      <c r="W298" s="370"/>
      <c r="BA298" s="45"/>
      <c r="FS298" s="45"/>
      <c r="FT298" s="45"/>
      <c r="IL298" s="48" t="n">
        <v>1080000</v>
      </c>
      <c r="IM298" s="48"/>
      <c r="IN298" s="48"/>
      <c r="IO298" s="48"/>
      <c r="RP298" s="45"/>
      <c r="WY298" s="46"/>
      <c r="XA298" s="47"/>
      <c r="XB298" s="45"/>
    </row>
    <row r="299" s="38" customFormat="true" ht="14.25" hidden="false" customHeight="false" outlineLevel="0" collapsed="false">
      <c r="P299" s="40"/>
      <c r="Q299" s="45"/>
      <c r="T299" s="369"/>
      <c r="U299" s="369"/>
      <c r="V299" s="369"/>
      <c r="W299" s="370"/>
      <c r="BA299" s="45"/>
      <c r="FS299" s="45"/>
      <c r="FT299" s="45"/>
      <c r="IL299" s="48" t="n">
        <v>360</v>
      </c>
      <c r="IM299" s="48" t="n">
        <v>12</v>
      </c>
      <c r="IN299" s="48"/>
      <c r="IO299" s="48"/>
      <c r="RP299" s="45"/>
      <c r="WY299" s="46"/>
      <c r="XA299" s="47"/>
      <c r="XB299" s="45"/>
    </row>
    <row r="300" s="38" customFormat="true" ht="14.25" hidden="false" customHeight="false" outlineLevel="0" collapsed="false">
      <c r="P300" s="40"/>
      <c r="Q300" s="45"/>
      <c r="T300" s="369"/>
      <c r="U300" s="369"/>
      <c r="V300" s="369"/>
      <c r="W300" s="370"/>
      <c r="BA300" s="45"/>
      <c r="FS300" s="45"/>
      <c r="FT300" s="45"/>
      <c r="GN300" s="48"/>
      <c r="GO300" s="48"/>
      <c r="IL300" s="48" t="n">
        <f aca="false">IL298/IL299</f>
        <v>3000</v>
      </c>
      <c r="IM300" s="48" t="n">
        <f aca="false">IL298/IM299</f>
        <v>90000</v>
      </c>
      <c r="IN300" s="48"/>
      <c r="IO300" s="48"/>
      <c r="RP300" s="45"/>
      <c r="WY300" s="46"/>
      <c r="XA300" s="47"/>
      <c r="XB300" s="45"/>
    </row>
    <row r="301" s="38" customFormat="true" ht="14.25" hidden="false" customHeight="false" outlineLevel="0" collapsed="false">
      <c r="P301" s="40"/>
      <c r="Q301" s="45"/>
      <c r="T301" s="369"/>
      <c r="U301" s="369"/>
      <c r="V301" s="369"/>
      <c r="W301" s="370"/>
      <c r="BA301" s="45"/>
      <c r="FS301" s="45"/>
      <c r="FT301" s="45"/>
      <c r="GG301" s="40"/>
      <c r="GN301" s="48"/>
      <c r="GO301" s="48"/>
      <c r="IL301" s="48"/>
      <c r="IM301" s="48"/>
      <c r="IN301" s="48"/>
      <c r="IO301" s="48"/>
      <c r="RP301" s="45"/>
      <c r="WY301" s="46"/>
      <c r="XA301" s="47"/>
      <c r="XB301" s="45"/>
    </row>
    <row r="302" s="38" customFormat="true" ht="14.25" hidden="false" customHeight="false" outlineLevel="0" collapsed="false">
      <c r="P302" s="40"/>
      <c r="Q302" s="45"/>
      <c r="T302" s="369"/>
      <c r="U302" s="369"/>
      <c r="V302" s="369"/>
      <c r="W302" s="370"/>
      <c r="BA302" s="45"/>
      <c r="FS302" s="45"/>
      <c r="FT302" s="45"/>
      <c r="GG302" s="48"/>
      <c r="GN302" s="48"/>
      <c r="GO302" s="48"/>
      <c r="RP302" s="45"/>
      <c r="WY302" s="46"/>
      <c r="XA302" s="47"/>
      <c r="XB302" s="45"/>
    </row>
    <row r="303" s="38" customFormat="true" ht="14.25" hidden="false" customHeight="false" outlineLevel="0" collapsed="false">
      <c r="P303" s="40"/>
      <c r="Q303" s="45"/>
      <c r="T303" s="369"/>
      <c r="U303" s="369"/>
      <c r="V303" s="369"/>
      <c r="W303" s="370"/>
      <c r="BA303" s="45"/>
      <c r="FS303" s="45"/>
      <c r="FT303" s="45"/>
      <c r="GG303" s="48"/>
      <c r="GN303" s="48"/>
      <c r="GO303" s="48"/>
      <c r="RP303" s="45"/>
      <c r="WY303" s="46"/>
      <c r="XA303" s="47"/>
      <c r="XB303" s="45"/>
    </row>
    <row r="304" s="38" customFormat="true" ht="14.25" hidden="false" customHeight="false" outlineLevel="0" collapsed="false">
      <c r="P304" s="40"/>
      <c r="Q304" s="45"/>
      <c r="T304" s="369"/>
      <c r="U304" s="369"/>
      <c r="V304" s="369"/>
      <c r="W304" s="370"/>
      <c r="BA304" s="45"/>
      <c r="FS304" s="45"/>
      <c r="FT304" s="45"/>
      <c r="GG304" s="371"/>
      <c r="GN304" s="48"/>
      <c r="GO304" s="48"/>
      <c r="RP304" s="45"/>
      <c r="WY304" s="46"/>
      <c r="XA304" s="47"/>
      <c r="XB304" s="45"/>
    </row>
    <row r="305" s="38" customFormat="true" ht="14.25" hidden="false" customHeight="false" outlineLevel="0" collapsed="false">
      <c r="P305" s="40"/>
      <c r="Q305" s="45"/>
      <c r="T305" s="369"/>
      <c r="U305" s="369"/>
      <c r="V305" s="369"/>
      <c r="W305" s="370"/>
      <c r="BA305" s="45"/>
      <c r="FS305" s="45"/>
      <c r="FT305" s="45"/>
      <c r="GN305" s="48"/>
      <c r="GO305" s="48"/>
      <c r="RP305" s="45"/>
      <c r="WY305" s="46"/>
      <c r="XA305" s="47"/>
      <c r="XB305" s="45"/>
    </row>
    <row r="306" s="38" customFormat="true" ht="14.25" hidden="false" customHeight="false" outlineLevel="0" collapsed="false">
      <c r="P306" s="40"/>
      <c r="Q306" s="45"/>
      <c r="T306" s="369"/>
      <c r="U306" s="369"/>
      <c r="V306" s="369"/>
      <c r="W306" s="370"/>
      <c r="BA306" s="45"/>
      <c r="FS306" s="45"/>
      <c r="FT306" s="45"/>
      <c r="GN306" s="48"/>
      <c r="GO306" s="48"/>
      <c r="RP306" s="45"/>
      <c r="WY306" s="46"/>
      <c r="XA306" s="47"/>
      <c r="XB306" s="45"/>
    </row>
    <row r="307" s="38" customFormat="true" ht="14.25" hidden="false" customHeight="false" outlineLevel="0" collapsed="false">
      <c r="P307" s="40"/>
      <c r="Q307" s="45"/>
      <c r="T307" s="369"/>
      <c r="U307" s="369"/>
      <c r="V307" s="369"/>
      <c r="W307" s="370"/>
      <c r="BA307" s="45"/>
      <c r="FS307" s="45"/>
      <c r="FT307" s="45"/>
      <c r="GN307" s="48"/>
      <c r="GO307" s="48"/>
      <c r="RP307" s="45"/>
      <c r="WY307" s="46"/>
      <c r="XA307" s="47"/>
      <c r="XB307" s="45"/>
    </row>
    <row r="308" s="38" customFormat="true" ht="14.25" hidden="false" customHeight="false" outlineLevel="0" collapsed="false">
      <c r="P308" s="40"/>
      <c r="Q308" s="45"/>
      <c r="T308" s="369"/>
      <c r="U308" s="369"/>
      <c r="V308" s="369"/>
      <c r="W308" s="370"/>
      <c r="BA308" s="45"/>
      <c r="FS308" s="45"/>
      <c r="FT308" s="45"/>
      <c r="GN308" s="48"/>
      <c r="GO308" s="48"/>
      <c r="RP308" s="45"/>
      <c r="WY308" s="46"/>
      <c r="XA308" s="47"/>
      <c r="XB308" s="45"/>
    </row>
    <row r="309" s="38" customFormat="true" ht="14.25" hidden="false" customHeight="false" outlineLevel="0" collapsed="false">
      <c r="P309" s="40"/>
      <c r="Q309" s="45"/>
      <c r="T309" s="369"/>
      <c r="U309" s="369"/>
      <c r="V309" s="369"/>
      <c r="W309" s="370"/>
      <c r="BA309" s="45"/>
      <c r="FS309" s="45"/>
      <c r="FT309" s="45"/>
      <c r="RP309" s="45"/>
      <c r="WY309" s="46"/>
      <c r="XA309" s="47"/>
      <c r="XB309" s="45"/>
    </row>
    <row r="310" s="38" customFormat="true" ht="14.25" hidden="false" customHeight="false" outlineLevel="0" collapsed="false">
      <c r="P310" s="40"/>
      <c r="Q310" s="45"/>
      <c r="T310" s="369"/>
      <c r="U310" s="369"/>
      <c r="V310" s="369"/>
      <c r="W310" s="370"/>
      <c r="BA310" s="45"/>
      <c r="FS310" s="45"/>
      <c r="FT310" s="45"/>
      <c r="RP310" s="45"/>
      <c r="WY310" s="46"/>
      <c r="XA310" s="47"/>
      <c r="XB310" s="45"/>
    </row>
    <row r="311" s="38" customFormat="true" ht="14.25" hidden="false" customHeight="false" outlineLevel="0" collapsed="false">
      <c r="P311" s="40"/>
      <c r="Q311" s="45"/>
      <c r="T311" s="369"/>
      <c r="U311" s="369"/>
      <c r="V311" s="369"/>
      <c r="W311" s="370"/>
      <c r="BA311" s="45"/>
      <c r="FS311" s="45"/>
      <c r="FT311" s="45"/>
      <c r="RP311" s="45"/>
      <c r="WY311" s="46"/>
      <c r="XA311" s="47"/>
      <c r="XB311" s="45"/>
    </row>
    <row r="312" s="38" customFormat="true" ht="14.25" hidden="false" customHeight="false" outlineLevel="0" collapsed="false">
      <c r="P312" s="40"/>
      <c r="Q312" s="45"/>
      <c r="T312" s="369"/>
      <c r="U312" s="369"/>
      <c r="V312" s="369"/>
      <c r="W312" s="370"/>
      <c r="BA312" s="45"/>
      <c r="FS312" s="45"/>
      <c r="FT312" s="45"/>
      <c r="RP312" s="45"/>
      <c r="WY312" s="46"/>
      <c r="XA312" s="47"/>
      <c r="XB312" s="45"/>
    </row>
    <row r="313" s="38" customFormat="true" ht="14.25" hidden="false" customHeight="false" outlineLevel="0" collapsed="false">
      <c r="P313" s="40"/>
      <c r="Q313" s="45"/>
      <c r="T313" s="369"/>
      <c r="U313" s="369"/>
      <c r="V313" s="369"/>
      <c r="W313" s="370"/>
      <c r="BA313" s="45"/>
      <c r="FS313" s="45"/>
      <c r="FT313" s="45"/>
      <c r="RP313" s="45"/>
      <c r="WY313" s="46"/>
      <c r="XA313" s="47"/>
      <c r="XB313" s="45"/>
    </row>
    <row r="314" s="38" customFormat="true" ht="14.25" hidden="false" customHeight="false" outlineLevel="0" collapsed="false">
      <c r="P314" s="40"/>
      <c r="Q314" s="45"/>
      <c r="T314" s="369"/>
      <c r="U314" s="369"/>
      <c r="V314" s="369"/>
      <c r="W314" s="370"/>
      <c r="BA314" s="45"/>
      <c r="FS314" s="45"/>
      <c r="FT314" s="45"/>
      <c r="RP314" s="45"/>
      <c r="WY314" s="46"/>
      <c r="XA314" s="47"/>
      <c r="XB314" s="45"/>
    </row>
    <row r="315" s="38" customFormat="true" ht="14.25" hidden="false" customHeight="false" outlineLevel="0" collapsed="false">
      <c r="P315" s="40"/>
      <c r="Q315" s="45"/>
      <c r="T315" s="369"/>
      <c r="U315" s="369"/>
      <c r="V315" s="369"/>
      <c r="W315" s="370"/>
      <c r="BA315" s="45"/>
      <c r="FS315" s="45"/>
      <c r="FT315" s="45"/>
      <c r="RP315" s="45"/>
      <c r="WY315" s="46"/>
      <c r="XA315" s="47"/>
      <c r="XB315" s="45"/>
    </row>
    <row r="316" s="38" customFormat="true" ht="14.25" hidden="false" customHeight="false" outlineLevel="0" collapsed="false">
      <c r="P316" s="40"/>
      <c r="Q316" s="45"/>
      <c r="T316" s="369"/>
      <c r="U316" s="369"/>
      <c r="V316" s="369"/>
      <c r="W316" s="370"/>
      <c r="BA316" s="45"/>
      <c r="FS316" s="45"/>
      <c r="FT316" s="45"/>
      <c r="RP316" s="45"/>
      <c r="WY316" s="46"/>
      <c r="XA316" s="47"/>
      <c r="XB316" s="45"/>
    </row>
    <row r="317" s="38" customFormat="true" ht="14.25" hidden="false" customHeight="false" outlineLevel="0" collapsed="false">
      <c r="P317" s="40"/>
      <c r="Q317" s="45"/>
      <c r="T317" s="369"/>
      <c r="U317" s="369"/>
      <c r="V317" s="369"/>
      <c r="W317" s="370"/>
      <c r="BA317" s="45"/>
      <c r="FS317" s="45"/>
      <c r="FT317" s="45"/>
      <c r="RP317" s="45"/>
      <c r="WY317" s="46"/>
      <c r="XA317" s="47"/>
      <c r="XB317" s="45"/>
    </row>
    <row r="318" s="38" customFormat="true" ht="14.25" hidden="false" customHeight="false" outlineLevel="0" collapsed="false">
      <c r="P318" s="40"/>
      <c r="Q318" s="45"/>
      <c r="T318" s="369"/>
      <c r="U318" s="369"/>
      <c r="V318" s="369"/>
      <c r="W318" s="370"/>
      <c r="BA318" s="45"/>
      <c r="FS318" s="45"/>
      <c r="FT318" s="45"/>
      <c r="RP318" s="45"/>
      <c r="WY318" s="46"/>
      <c r="XA318" s="47"/>
      <c r="XB318" s="45"/>
    </row>
    <row r="319" s="38" customFormat="true" ht="14.25" hidden="false" customHeight="false" outlineLevel="0" collapsed="false">
      <c r="P319" s="40"/>
      <c r="Q319" s="45"/>
      <c r="T319" s="369"/>
      <c r="U319" s="369"/>
      <c r="V319" s="369"/>
      <c r="W319" s="370"/>
      <c r="BA319" s="45"/>
      <c r="FS319" s="45"/>
      <c r="FT319" s="45"/>
      <c r="RP319" s="45"/>
      <c r="WY319" s="46"/>
      <c r="XA319" s="47"/>
      <c r="XB319" s="45"/>
    </row>
    <row r="320" s="38" customFormat="true" ht="14.25" hidden="false" customHeight="false" outlineLevel="0" collapsed="false">
      <c r="P320" s="40"/>
      <c r="Q320" s="45"/>
      <c r="T320" s="369"/>
      <c r="U320" s="369"/>
      <c r="V320" s="369"/>
      <c r="W320" s="370"/>
      <c r="BA320" s="45"/>
      <c r="FS320" s="45"/>
      <c r="FT320" s="45"/>
      <c r="RP320" s="45"/>
      <c r="WY320" s="46"/>
      <c r="XA320" s="47"/>
      <c r="XB320" s="45"/>
    </row>
    <row r="321" s="38" customFormat="true" ht="14.25" hidden="false" customHeight="false" outlineLevel="0" collapsed="false">
      <c r="P321" s="40"/>
      <c r="Q321" s="45"/>
      <c r="T321" s="369"/>
      <c r="U321" s="369"/>
      <c r="V321" s="369"/>
      <c r="W321" s="370"/>
      <c r="BA321" s="45"/>
      <c r="FS321" s="45"/>
      <c r="FT321" s="45"/>
      <c r="RP321" s="45"/>
      <c r="WY321" s="46"/>
      <c r="XA321" s="47"/>
      <c r="XB321" s="45"/>
    </row>
    <row r="322" s="38" customFormat="true" ht="14.25" hidden="false" customHeight="false" outlineLevel="0" collapsed="false">
      <c r="P322" s="40"/>
      <c r="Q322" s="45"/>
      <c r="T322" s="369"/>
      <c r="U322" s="369"/>
      <c r="V322" s="369"/>
      <c r="W322" s="370"/>
      <c r="BA322" s="45"/>
      <c r="FS322" s="45"/>
      <c r="FT322" s="45"/>
      <c r="RP322" s="45"/>
      <c r="WY322" s="46"/>
      <c r="XA322" s="47"/>
      <c r="XB322" s="45"/>
    </row>
    <row r="323" s="38" customFormat="true" ht="14.25" hidden="false" customHeight="false" outlineLevel="0" collapsed="false">
      <c r="P323" s="40"/>
      <c r="Q323" s="45"/>
      <c r="T323" s="369"/>
      <c r="U323" s="369"/>
      <c r="V323" s="369"/>
      <c r="W323" s="370"/>
      <c r="BA323" s="45"/>
      <c r="FS323" s="45"/>
      <c r="FT323" s="45"/>
      <c r="RP323" s="45"/>
      <c r="WY323" s="46"/>
      <c r="XA323" s="47"/>
      <c r="XB323" s="45"/>
    </row>
    <row r="324" s="38" customFormat="true" ht="14.25" hidden="false" customHeight="false" outlineLevel="0" collapsed="false">
      <c r="P324" s="40"/>
      <c r="Q324" s="45"/>
      <c r="T324" s="369"/>
      <c r="U324" s="369"/>
      <c r="V324" s="369"/>
      <c r="W324" s="370"/>
      <c r="BA324" s="45"/>
      <c r="FS324" s="45"/>
      <c r="FT324" s="45"/>
      <c r="RP324" s="45"/>
      <c r="WY324" s="46"/>
      <c r="XA324" s="47"/>
      <c r="XB324" s="45"/>
    </row>
    <row r="325" s="38" customFormat="true" ht="14.25" hidden="false" customHeight="false" outlineLevel="0" collapsed="false">
      <c r="P325" s="40"/>
      <c r="Q325" s="45"/>
      <c r="T325" s="369"/>
      <c r="U325" s="369"/>
      <c r="V325" s="369"/>
      <c r="W325" s="370"/>
      <c r="BA325" s="45"/>
      <c r="FS325" s="45"/>
      <c r="FT325" s="45"/>
      <c r="RP325" s="45"/>
      <c r="WY325" s="46"/>
      <c r="XA325" s="47"/>
      <c r="XB325" s="45"/>
    </row>
    <row r="326" s="38" customFormat="true" ht="14.25" hidden="false" customHeight="false" outlineLevel="0" collapsed="false">
      <c r="P326" s="40"/>
      <c r="Q326" s="45"/>
      <c r="T326" s="369"/>
      <c r="U326" s="369"/>
      <c r="V326" s="369"/>
      <c r="W326" s="370"/>
      <c r="BA326" s="45"/>
      <c r="FS326" s="45"/>
      <c r="FT326" s="45"/>
      <c r="RP326" s="45"/>
      <c r="WY326" s="46"/>
      <c r="XA326" s="47"/>
      <c r="XB326" s="45"/>
    </row>
    <row r="327" s="38" customFormat="true" ht="14.25" hidden="false" customHeight="false" outlineLevel="0" collapsed="false">
      <c r="P327" s="40"/>
      <c r="Q327" s="45"/>
      <c r="T327" s="369"/>
      <c r="U327" s="369"/>
      <c r="V327" s="369"/>
      <c r="W327" s="370"/>
      <c r="BA327" s="45"/>
      <c r="FS327" s="45"/>
      <c r="FT327" s="45"/>
      <c r="RP327" s="45"/>
      <c r="WY327" s="46"/>
      <c r="XA327" s="47"/>
      <c r="XB327" s="45"/>
    </row>
    <row r="328" s="38" customFormat="true" ht="14.25" hidden="false" customHeight="false" outlineLevel="0" collapsed="false">
      <c r="P328" s="40"/>
      <c r="Q328" s="45"/>
      <c r="T328" s="369"/>
      <c r="U328" s="369"/>
      <c r="V328" s="369"/>
      <c r="W328" s="370"/>
      <c r="BA328" s="45"/>
      <c r="FS328" s="45"/>
      <c r="FT328" s="45"/>
      <c r="RP328" s="45"/>
      <c r="WY328" s="46"/>
      <c r="XA328" s="47"/>
      <c r="XB328" s="45"/>
    </row>
    <row r="329" s="38" customFormat="true" ht="14.25" hidden="false" customHeight="false" outlineLevel="0" collapsed="false">
      <c r="P329" s="40"/>
      <c r="Q329" s="45"/>
      <c r="T329" s="369"/>
      <c r="U329" s="369"/>
      <c r="V329" s="369"/>
      <c r="W329" s="370"/>
      <c r="BA329" s="45"/>
      <c r="FS329" s="45"/>
      <c r="FT329" s="45"/>
      <c r="RP329" s="45"/>
      <c r="WY329" s="46"/>
      <c r="XA329" s="47"/>
      <c r="XB329" s="45"/>
    </row>
    <row r="330" s="38" customFormat="true" ht="14.25" hidden="false" customHeight="false" outlineLevel="0" collapsed="false">
      <c r="P330" s="40"/>
      <c r="Q330" s="45"/>
      <c r="T330" s="369"/>
      <c r="U330" s="369"/>
      <c r="V330" s="369"/>
      <c r="W330" s="370"/>
      <c r="BA330" s="45"/>
      <c r="FS330" s="45"/>
      <c r="FT330" s="45"/>
      <c r="RP330" s="45"/>
      <c r="WY330" s="46"/>
      <c r="XA330" s="47"/>
      <c r="XB330" s="45"/>
    </row>
    <row r="331" s="38" customFormat="true" ht="14.25" hidden="false" customHeight="false" outlineLevel="0" collapsed="false">
      <c r="P331" s="40"/>
      <c r="Q331" s="45"/>
      <c r="T331" s="369"/>
      <c r="U331" s="369"/>
      <c r="V331" s="369"/>
      <c r="W331" s="370"/>
      <c r="BA331" s="45"/>
      <c r="FS331" s="45"/>
      <c r="FT331" s="45"/>
      <c r="RP331" s="45"/>
      <c r="WY331" s="46"/>
      <c r="XA331" s="47"/>
      <c r="XB331" s="45"/>
    </row>
    <row r="332" s="38" customFormat="true" ht="14.25" hidden="false" customHeight="false" outlineLevel="0" collapsed="false">
      <c r="P332" s="40"/>
      <c r="Q332" s="45"/>
      <c r="T332" s="369"/>
      <c r="U332" s="369"/>
      <c r="V332" s="369"/>
      <c r="W332" s="370"/>
      <c r="BA332" s="45"/>
      <c r="FS332" s="45"/>
      <c r="FT332" s="45"/>
      <c r="RP332" s="45"/>
      <c r="WY332" s="46"/>
      <c r="XA332" s="47"/>
      <c r="XB332" s="45"/>
    </row>
    <row r="333" s="38" customFormat="true" ht="14.25" hidden="false" customHeight="false" outlineLevel="0" collapsed="false">
      <c r="P333" s="40"/>
      <c r="Q333" s="45"/>
      <c r="T333" s="369"/>
      <c r="U333" s="369"/>
      <c r="V333" s="369"/>
      <c r="W333" s="370"/>
      <c r="BA333" s="45"/>
      <c r="FS333" s="45"/>
      <c r="FT333" s="45"/>
      <c r="RP333" s="45"/>
      <c r="WY333" s="46"/>
      <c r="XA333" s="47"/>
      <c r="XB333" s="45"/>
    </row>
    <row r="334" s="38" customFormat="true" ht="14.25" hidden="false" customHeight="false" outlineLevel="0" collapsed="false">
      <c r="P334" s="40"/>
      <c r="Q334" s="45"/>
      <c r="T334" s="369"/>
      <c r="U334" s="369"/>
      <c r="V334" s="369"/>
      <c r="W334" s="370"/>
      <c r="BA334" s="45"/>
      <c r="FS334" s="45"/>
      <c r="FT334" s="45"/>
      <c r="RP334" s="45"/>
      <c r="WY334" s="46"/>
      <c r="XA334" s="47"/>
      <c r="XB334" s="45"/>
    </row>
    <row r="335" s="38" customFormat="true" ht="14.25" hidden="false" customHeight="false" outlineLevel="0" collapsed="false">
      <c r="P335" s="40"/>
      <c r="Q335" s="45"/>
      <c r="T335" s="369"/>
      <c r="U335" s="369"/>
      <c r="V335" s="369"/>
      <c r="W335" s="370"/>
      <c r="BA335" s="45"/>
      <c r="FS335" s="45"/>
      <c r="FT335" s="45"/>
      <c r="RP335" s="45"/>
      <c r="WY335" s="46"/>
      <c r="XA335" s="47"/>
      <c r="XB335" s="45"/>
    </row>
    <row r="336" s="38" customFormat="true" ht="14.25" hidden="false" customHeight="false" outlineLevel="0" collapsed="false">
      <c r="P336" s="40"/>
      <c r="Q336" s="45"/>
      <c r="T336" s="369"/>
      <c r="U336" s="369"/>
      <c r="V336" s="369"/>
      <c r="W336" s="370"/>
      <c r="BA336" s="45"/>
      <c r="FS336" s="45"/>
      <c r="FT336" s="45"/>
      <c r="RP336" s="45"/>
      <c r="WY336" s="46"/>
      <c r="XA336" s="47"/>
      <c r="XB336" s="45"/>
    </row>
    <row r="337" s="38" customFormat="true" ht="14.25" hidden="false" customHeight="false" outlineLevel="0" collapsed="false">
      <c r="P337" s="40"/>
      <c r="Q337" s="45"/>
      <c r="T337" s="369"/>
      <c r="U337" s="369"/>
      <c r="V337" s="369"/>
      <c r="W337" s="370"/>
      <c r="BA337" s="45"/>
      <c r="FS337" s="45"/>
      <c r="FT337" s="45"/>
      <c r="RP337" s="45"/>
      <c r="WY337" s="46"/>
      <c r="XA337" s="47"/>
      <c r="XB337" s="45"/>
    </row>
    <row r="338" s="38" customFormat="true" ht="14.25" hidden="false" customHeight="false" outlineLevel="0" collapsed="false">
      <c r="P338" s="40"/>
      <c r="Q338" s="45"/>
      <c r="T338" s="369"/>
      <c r="U338" s="369"/>
      <c r="V338" s="369"/>
      <c r="W338" s="370"/>
      <c r="BA338" s="45"/>
      <c r="FS338" s="45"/>
      <c r="FT338" s="45"/>
      <c r="RP338" s="45"/>
      <c r="WY338" s="46"/>
      <c r="XA338" s="47"/>
      <c r="XB338" s="45"/>
    </row>
    <row r="339" s="38" customFormat="true" ht="14.25" hidden="false" customHeight="false" outlineLevel="0" collapsed="false">
      <c r="P339" s="40"/>
      <c r="Q339" s="45"/>
      <c r="T339" s="369"/>
      <c r="U339" s="369"/>
      <c r="V339" s="369"/>
      <c r="W339" s="370"/>
      <c r="BA339" s="45"/>
      <c r="FS339" s="45"/>
      <c r="FT339" s="45"/>
      <c r="RP339" s="45"/>
      <c r="WY339" s="46"/>
      <c r="XA339" s="47"/>
      <c r="XB339" s="45"/>
    </row>
    <row r="340" s="38" customFormat="true" ht="14.25" hidden="false" customHeight="false" outlineLevel="0" collapsed="false">
      <c r="P340" s="40"/>
      <c r="Q340" s="45"/>
      <c r="T340" s="369"/>
      <c r="U340" s="369"/>
      <c r="V340" s="369"/>
      <c r="W340" s="370"/>
      <c r="BA340" s="45"/>
      <c r="FS340" s="45"/>
      <c r="FT340" s="45"/>
      <c r="RP340" s="45"/>
      <c r="WY340" s="46"/>
      <c r="XA340" s="47"/>
      <c r="XB340" s="45"/>
    </row>
    <row r="341" s="38" customFormat="true" ht="14.25" hidden="false" customHeight="false" outlineLevel="0" collapsed="false">
      <c r="P341" s="40"/>
      <c r="Q341" s="45"/>
      <c r="T341" s="369"/>
      <c r="U341" s="369"/>
      <c r="V341" s="369"/>
      <c r="W341" s="370"/>
      <c r="BA341" s="45"/>
      <c r="FS341" s="45"/>
      <c r="FT341" s="45"/>
      <c r="RP341" s="45"/>
      <c r="WY341" s="46"/>
      <c r="XA341" s="47"/>
      <c r="XB341" s="45"/>
    </row>
    <row r="342" s="38" customFormat="true" ht="14.25" hidden="false" customHeight="false" outlineLevel="0" collapsed="false">
      <c r="P342" s="40"/>
      <c r="Q342" s="45"/>
      <c r="T342" s="369"/>
      <c r="U342" s="369"/>
      <c r="V342" s="369"/>
      <c r="W342" s="370"/>
      <c r="BA342" s="45"/>
      <c r="FS342" s="45"/>
      <c r="FT342" s="45"/>
      <c r="RP342" s="45"/>
      <c r="WY342" s="46"/>
      <c r="XA342" s="47"/>
      <c r="XB342" s="45"/>
    </row>
    <row r="343" s="38" customFormat="true" ht="14.25" hidden="false" customHeight="false" outlineLevel="0" collapsed="false">
      <c r="P343" s="40"/>
      <c r="Q343" s="45"/>
      <c r="T343" s="369"/>
      <c r="U343" s="369"/>
      <c r="V343" s="369"/>
      <c r="W343" s="370"/>
      <c r="BA343" s="45"/>
      <c r="FS343" s="45"/>
      <c r="FT343" s="45"/>
      <c r="RP343" s="45"/>
      <c r="WY343" s="46"/>
      <c r="XA343" s="47"/>
      <c r="XB343" s="45"/>
    </row>
    <row r="344" s="38" customFormat="true" ht="14.25" hidden="false" customHeight="false" outlineLevel="0" collapsed="false">
      <c r="P344" s="40"/>
      <c r="Q344" s="45"/>
      <c r="T344" s="369"/>
      <c r="U344" s="369"/>
      <c r="V344" s="369"/>
      <c r="W344" s="370"/>
      <c r="BA344" s="45"/>
      <c r="FS344" s="45"/>
      <c r="FT344" s="45"/>
      <c r="RP344" s="45"/>
      <c r="WY344" s="46"/>
      <c r="XA344" s="47"/>
      <c r="XB344" s="45"/>
    </row>
    <row r="345" s="38" customFormat="true" ht="14.25" hidden="false" customHeight="false" outlineLevel="0" collapsed="false">
      <c r="P345" s="40"/>
      <c r="Q345" s="45"/>
      <c r="T345" s="369"/>
      <c r="U345" s="369"/>
      <c r="V345" s="369"/>
      <c r="W345" s="370"/>
      <c r="BA345" s="45"/>
      <c r="FS345" s="45"/>
      <c r="FT345" s="45"/>
      <c r="RP345" s="45"/>
      <c r="WY345" s="46"/>
      <c r="XA345" s="47"/>
      <c r="XB345" s="45"/>
    </row>
    <row r="346" s="38" customFormat="true" ht="14.25" hidden="false" customHeight="false" outlineLevel="0" collapsed="false">
      <c r="P346" s="40"/>
      <c r="Q346" s="45"/>
      <c r="T346" s="369"/>
      <c r="U346" s="369"/>
      <c r="V346" s="369"/>
      <c r="W346" s="370"/>
      <c r="BA346" s="45"/>
      <c r="FS346" s="45"/>
      <c r="FT346" s="45"/>
      <c r="RP346" s="45"/>
      <c r="WY346" s="46"/>
      <c r="XA346" s="47"/>
      <c r="XB346" s="45"/>
    </row>
    <row r="347" s="38" customFormat="true" ht="14.25" hidden="false" customHeight="false" outlineLevel="0" collapsed="false">
      <c r="P347" s="40"/>
      <c r="Q347" s="45"/>
      <c r="T347" s="369"/>
      <c r="U347" s="369"/>
      <c r="V347" s="369"/>
      <c r="W347" s="370"/>
      <c r="BA347" s="45"/>
      <c r="FS347" s="45"/>
      <c r="FT347" s="45"/>
      <c r="RP347" s="45"/>
      <c r="WY347" s="46"/>
      <c r="XA347" s="47"/>
      <c r="XB347" s="45"/>
    </row>
    <row r="348" s="38" customFormat="true" ht="14.25" hidden="false" customHeight="false" outlineLevel="0" collapsed="false">
      <c r="P348" s="40"/>
      <c r="Q348" s="45"/>
      <c r="T348" s="369"/>
      <c r="U348" s="369"/>
      <c r="V348" s="369"/>
      <c r="W348" s="370"/>
      <c r="BA348" s="45"/>
      <c r="FS348" s="45"/>
      <c r="FT348" s="45"/>
      <c r="RP348" s="45"/>
      <c r="WY348" s="46"/>
      <c r="XA348" s="47"/>
      <c r="XB348" s="45"/>
    </row>
    <row r="349" s="38" customFormat="true" ht="14.25" hidden="false" customHeight="false" outlineLevel="0" collapsed="false">
      <c r="P349" s="40"/>
      <c r="Q349" s="45"/>
      <c r="T349" s="369"/>
      <c r="U349" s="369"/>
      <c r="V349" s="369"/>
      <c r="W349" s="370"/>
      <c r="BA349" s="45"/>
      <c r="FS349" s="45"/>
      <c r="FT349" s="45"/>
      <c r="RP349" s="45"/>
      <c r="WY349" s="46"/>
      <c r="XA349" s="47"/>
      <c r="XB349" s="45"/>
    </row>
    <row r="350" s="38" customFormat="true" ht="14.25" hidden="false" customHeight="false" outlineLevel="0" collapsed="false">
      <c r="P350" s="40"/>
      <c r="Q350" s="45"/>
      <c r="T350" s="369"/>
      <c r="U350" s="369"/>
      <c r="V350" s="369"/>
      <c r="W350" s="370"/>
      <c r="BA350" s="45"/>
      <c r="FS350" s="45"/>
      <c r="FT350" s="45"/>
      <c r="RP350" s="45"/>
      <c r="WY350" s="46"/>
      <c r="XA350" s="47"/>
      <c r="XB350" s="45"/>
    </row>
    <row r="351" s="38" customFormat="true" ht="14.25" hidden="false" customHeight="false" outlineLevel="0" collapsed="false">
      <c r="P351" s="40"/>
      <c r="Q351" s="45"/>
      <c r="T351" s="369"/>
      <c r="U351" s="369"/>
      <c r="V351" s="369"/>
      <c r="W351" s="370"/>
      <c r="BA351" s="45"/>
      <c r="FS351" s="45"/>
      <c r="FT351" s="45"/>
      <c r="RP351" s="45"/>
      <c r="WY351" s="46"/>
      <c r="XA351" s="47"/>
      <c r="XB351" s="45"/>
    </row>
    <row r="352" s="38" customFormat="true" ht="14.25" hidden="false" customHeight="false" outlineLevel="0" collapsed="false">
      <c r="P352" s="40"/>
      <c r="Q352" s="45"/>
      <c r="T352" s="369"/>
      <c r="U352" s="369"/>
      <c r="V352" s="369"/>
      <c r="W352" s="370"/>
      <c r="BA352" s="45"/>
      <c r="FS352" s="45"/>
      <c r="FT352" s="45"/>
      <c r="RP352" s="45"/>
      <c r="WY352" s="46"/>
      <c r="XA352" s="47"/>
      <c r="XB352" s="45"/>
    </row>
    <row r="353" s="38" customFormat="true" ht="14.25" hidden="false" customHeight="false" outlineLevel="0" collapsed="false">
      <c r="P353" s="40"/>
      <c r="Q353" s="45"/>
      <c r="T353" s="369"/>
      <c r="U353" s="369"/>
      <c r="V353" s="369"/>
      <c r="W353" s="370"/>
      <c r="BA353" s="45"/>
      <c r="FS353" s="45"/>
      <c r="FT353" s="45"/>
      <c r="RP353" s="45"/>
      <c r="WY353" s="46"/>
      <c r="XA353" s="47"/>
      <c r="XB353" s="45"/>
    </row>
    <row r="354" s="38" customFormat="true" ht="14.25" hidden="false" customHeight="false" outlineLevel="0" collapsed="false">
      <c r="P354" s="40"/>
      <c r="Q354" s="45"/>
      <c r="T354" s="369"/>
      <c r="U354" s="369"/>
      <c r="V354" s="369"/>
      <c r="W354" s="370"/>
      <c r="BA354" s="45"/>
      <c r="FS354" s="45"/>
      <c r="FT354" s="45"/>
      <c r="RP354" s="45"/>
      <c r="WY354" s="46"/>
      <c r="XA354" s="47"/>
      <c r="XB354" s="45"/>
    </row>
    <row r="355" s="38" customFormat="true" ht="14.25" hidden="false" customHeight="false" outlineLevel="0" collapsed="false">
      <c r="P355" s="40"/>
      <c r="Q355" s="45"/>
      <c r="T355" s="369"/>
      <c r="U355" s="369"/>
      <c r="V355" s="369"/>
      <c r="W355" s="370"/>
      <c r="BA355" s="45"/>
      <c r="FS355" s="45"/>
      <c r="FT355" s="45"/>
      <c r="RP355" s="45"/>
      <c r="WY355" s="46"/>
      <c r="XA355" s="47"/>
      <c r="XB355" s="45"/>
    </row>
    <row r="356" s="38" customFormat="true" ht="14.25" hidden="false" customHeight="false" outlineLevel="0" collapsed="false">
      <c r="P356" s="40"/>
      <c r="Q356" s="45"/>
      <c r="T356" s="369"/>
      <c r="U356" s="369"/>
      <c r="V356" s="369"/>
      <c r="W356" s="370"/>
      <c r="BA356" s="45"/>
      <c r="FS356" s="45"/>
      <c r="FT356" s="45"/>
      <c r="RP356" s="45"/>
      <c r="WY356" s="46"/>
      <c r="XA356" s="47"/>
      <c r="XB356" s="45"/>
    </row>
    <row r="357" s="38" customFormat="true" ht="14.25" hidden="false" customHeight="false" outlineLevel="0" collapsed="false">
      <c r="P357" s="40"/>
      <c r="Q357" s="45"/>
      <c r="T357" s="369"/>
      <c r="U357" s="369"/>
      <c r="V357" s="369"/>
      <c r="W357" s="370"/>
      <c r="BA357" s="45"/>
      <c r="FS357" s="45"/>
      <c r="FT357" s="45"/>
      <c r="RP357" s="45"/>
      <c r="WY357" s="46"/>
      <c r="XA357" s="47"/>
      <c r="XB357" s="45"/>
    </row>
    <row r="358" s="38" customFormat="true" ht="14.25" hidden="false" customHeight="false" outlineLevel="0" collapsed="false">
      <c r="P358" s="40"/>
      <c r="Q358" s="45"/>
      <c r="T358" s="369"/>
      <c r="U358" s="369"/>
      <c r="V358" s="369"/>
      <c r="W358" s="370"/>
      <c r="BA358" s="45"/>
      <c r="FS358" s="45"/>
      <c r="FT358" s="45"/>
      <c r="RP358" s="45"/>
      <c r="WY358" s="46"/>
      <c r="XA358" s="47"/>
      <c r="XB358" s="45"/>
    </row>
    <row r="359" s="38" customFormat="true" ht="14.25" hidden="false" customHeight="false" outlineLevel="0" collapsed="false">
      <c r="P359" s="40"/>
      <c r="Q359" s="45"/>
      <c r="T359" s="369"/>
      <c r="U359" s="369"/>
      <c r="V359" s="369"/>
      <c r="W359" s="370"/>
      <c r="BA359" s="45"/>
      <c r="FS359" s="45"/>
      <c r="FT359" s="45"/>
      <c r="RP359" s="45"/>
      <c r="WY359" s="46"/>
      <c r="XA359" s="47"/>
      <c r="XB359" s="45"/>
    </row>
    <row r="360" s="38" customFormat="true" ht="14.25" hidden="false" customHeight="false" outlineLevel="0" collapsed="false">
      <c r="P360" s="40"/>
      <c r="Q360" s="45"/>
      <c r="T360" s="369"/>
      <c r="U360" s="369"/>
      <c r="V360" s="369"/>
      <c r="W360" s="370"/>
      <c r="BA360" s="45"/>
      <c r="FS360" s="45"/>
      <c r="FT360" s="45"/>
      <c r="RP360" s="45"/>
      <c r="WY360" s="46"/>
      <c r="XA360" s="47"/>
      <c r="XB360" s="45"/>
    </row>
    <row r="361" s="38" customFormat="true" ht="14.25" hidden="false" customHeight="false" outlineLevel="0" collapsed="false">
      <c r="P361" s="40"/>
      <c r="Q361" s="45"/>
      <c r="T361" s="369"/>
      <c r="U361" s="369"/>
      <c r="V361" s="369"/>
      <c r="W361" s="370"/>
      <c r="BA361" s="45"/>
      <c r="FS361" s="45"/>
      <c r="FT361" s="45"/>
      <c r="RP361" s="45"/>
      <c r="WY361" s="46"/>
      <c r="XA361" s="47"/>
      <c r="XB361" s="45"/>
    </row>
    <row r="362" s="38" customFormat="true" ht="14.25" hidden="false" customHeight="false" outlineLevel="0" collapsed="false">
      <c r="P362" s="40"/>
      <c r="Q362" s="45"/>
      <c r="T362" s="369"/>
      <c r="U362" s="369"/>
      <c r="V362" s="369"/>
      <c r="W362" s="370"/>
      <c r="BA362" s="45"/>
      <c r="FS362" s="45"/>
      <c r="FT362" s="45"/>
      <c r="RP362" s="45"/>
      <c r="WY362" s="46"/>
      <c r="XA362" s="47"/>
      <c r="XB362" s="45"/>
    </row>
    <row r="363" s="38" customFormat="true" ht="14.25" hidden="false" customHeight="false" outlineLevel="0" collapsed="false">
      <c r="P363" s="40"/>
      <c r="Q363" s="45"/>
      <c r="T363" s="369"/>
      <c r="U363" s="369"/>
      <c r="V363" s="369"/>
      <c r="W363" s="370"/>
      <c r="BA363" s="45"/>
      <c r="FS363" s="45"/>
      <c r="FT363" s="45"/>
      <c r="RP363" s="45"/>
      <c r="WY363" s="46"/>
      <c r="XA363" s="47"/>
      <c r="XB363" s="45"/>
    </row>
    <row r="364" s="38" customFormat="true" ht="14.25" hidden="false" customHeight="false" outlineLevel="0" collapsed="false">
      <c r="P364" s="40"/>
      <c r="Q364" s="45"/>
      <c r="T364" s="369"/>
      <c r="U364" s="369"/>
      <c r="V364" s="369"/>
      <c r="W364" s="370"/>
      <c r="BA364" s="45"/>
      <c r="FS364" s="45"/>
      <c r="FT364" s="45"/>
      <c r="RP364" s="45"/>
      <c r="WY364" s="46"/>
      <c r="XA364" s="47"/>
      <c r="XB364" s="45"/>
    </row>
    <row r="365" s="38" customFormat="true" ht="14.25" hidden="false" customHeight="false" outlineLevel="0" collapsed="false">
      <c r="P365" s="40"/>
      <c r="Q365" s="45"/>
      <c r="T365" s="369"/>
      <c r="U365" s="369"/>
      <c r="V365" s="369"/>
      <c r="W365" s="370"/>
      <c r="BA365" s="45"/>
      <c r="FS365" s="45"/>
      <c r="FT365" s="45"/>
      <c r="RP365" s="45"/>
      <c r="WY365" s="46"/>
      <c r="XA365" s="47"/>
      <c r="XB365" s="45"/>
    </row>
    <row r="366" s="38" customFormat="true" ht="14.25" hidden="false" customHeight="false" outlineLevel="0" collapsed="false">
      <c r="P366" s="40"/>
      <c r="Q366" s="45"/>
      <c r="T366" s="369"/>
      <c r="U366" s="369"/>
      <c r="V366" s="369"/>
      <c r="W366" s="370"/>
      <c r="BA366" s="45"/>
      <c r="FS366" s="45"/>
      <c r="FT366" s="45"/>
      <c r="RP366" s="45"/>
      <c r="WY366" s="46"/>
      <c r="XA366" s="47"/>
      <c r="XB366" s="45"/>
    </row>
    <row r="367" s="38" customFormat="true" ht="14.25" hidden="false" customHeight="false" outlineLevel="0" collapsed="false">
      <c r="P367" s="40"/>
      <c r="Q367" s="45"/>
      <c r="T367" s="369"/>
      <c r="U367" s="369"/>
      <c r="V367" s="369"/>
      <c r="W367" s="370"/>
      <c r="BA367" s="45"/>
      <c r="FS367" s="45"/>
      <c r="FT367" s="45"/>
      <c r="RP367" s="45"/>
      <c r="WY367" s="46"/>
      <c r="XA367" s="47"/>
      <c r="XB367" s="45"/>
    </row>
    <row r="368" s="38" customFormat="true" ht="14.25" hidden="false" customHeight="false" outlineLevel="0" collapsed="false">
      <c r="P368" s="40"/>
      <c r="Q368" s="45"/>
      <c r="T368" s="369"/>
      <c r="U368" s="369"/>
      <c r="V368" s="369"/>
      <c r="W368" s="370"/>
      <c r="BA368" s="45"/>
      <c r="FS368" s="45"/>
      <c r="FT368" s="45"/>
      <c r="RP368" s="45"/>
      <c r="WY368" s="46"/>
      <c r="XA368" s="47"/>
      <c r="XB368" s="45"/>
    </row>
    <row r="369" s="38" customFormat="true" ht="14.25" hidden="false" customHeight="false" outlineLevel="0" collapsed="false">
      <c r="P369" s="40"/>
      <c r="Q369" s="45"/>
      <c r="T369" s="369"/>
      <c r="U369" s="369"/>
      <c r="V369" s="369"/>
      <c r="W369" s="370"/>
      <c r="BA369" s="45"/>
      <c r="FS369" s="45"/>
      <c r="FT369" s="45"/>
      <c r="RP369" s="45"/>
      <c r="WY369" s="46"/>
      <c r="XA369" s="47"/>
      <c r="XB369" s="45"/>
    </row>
    <row r="370" s="38" customFormat="true" ht="14.25" hidden="false" customHeight="false" outlineLevel="0" collapsed="false">
      <c r="P370" s="40"/>
      <c r="Q370" s="45"/>
      <c r="T370" s="369"/>
      <c r="U370" s="369"/>
      <c r="V370" s="369"/>
      <c r="W370" s="370"/>
      <c r="BA370" s="45"/>
      <c r="FS370" s="45"/>
      <c r="FT370" s="45"/>
      <c r="RP370" s="45"/>
      <c r="WY370" s="46"/>
      <c r="XA370" s="47"/>
      <c r="XB370" s="45"/>
    </row>
    <row r="371" s="38" customFormat="true" ht="14.25" hidden="false" customHeight="false" outlineLevel="0" collapsed="false">
      <c r="P371" s="40"/>
      <c r="Q371" s="45"/>
      <c r="T371" s="369"/>
      <c r="U371" s="369"/>
      <c r="V371" s="369"/>
      <c r="W371" s="370"/>
      <c r="BA371" s="45"/>
      <c r="FS371" s="45"/>
      <c r="FT371" s="45"/>
      <c r="RP371" s="45"/>
      <c r="WY371" s="46"/>
      <c r="XA371" s="47"/>
      <c r="XB371" s="45"/>
    </row>
    <row r="372" s="38" customFormat="true" ht="14.25" hidden="false" customHeight="false" outlineLevel="0" collapsed="false">
      <c r="P372" s="40"/>
      <c r="Q372" s="45"/>
      <c r="T372" s="369"/>
      <c r="U372" s="369"/>
      <c r="V372" s="369"/>
      <c r="W372" s="370"/>
      <c r="BA372" s="45"/>
      <c r="FS372" s="45"/>
      <c r="FT372" s="45"/>
      <c r="RP372" s="45"/>
      <c r="WY372" s="46"/>
      <c r="XA372" s="47"/>
      <c r="XB372" s="45"/>
    </row>
    <row r="373" s="38" customFormat="true" ht="14.25" hidden="false" customHeight="false" outlineLevel="0" collapsed="false">
      <c r="P373" s="40"/>
      <c r="Q373" s="45"/>
      <c r="T373" s="369"/>
      <c r="U373" s="369"/>
      <c r="V373" s="369"/>
      <c r="W373" s="370"/>
      <c r="BA373" s="45"/>
      <c r="FS373" s="45"/>
      <c r="FT373" s="45"/>
      <c r="RP373" s="45"/>
      <c r="WY373" s="46"/>
      <c r="XA373" s="47"/>
      <c r="XB373" s="45"/>
    </row>
    <row r="374" s="38" customFormat="true" ht="14.25" hidden="false" customHeight="false" outlineLevel="0" collapsed="false">
      <c r="P374" s="40"/>
      <c r="Q374" s="45"/>
      <c r="T374" s="369"/>
      <c r="U374" s="369"/>
      <c r="V374" s="369"/>
      <c r="W374" s="370"/>
      <c r="BA374" s="45"/>
      <c r="FS374" s="45"/>
      <c r="FT374" s="45"/>
      <c r="RP374" s="45"/>
      <c r="WY374" s="46"/>
      <c r="XA374" s="47"/>
      <c r="XB374" s="45"/>
    </row>
    <row r="375" s="38" customFormat="true" ht="14.25" hidden="false" customHeight="false" outlineLevel="0" collapsed="false">
      <c r="P375" s="40"/>
      <c r="Q375" s="45"/>
      <c r="T375" s="369"/>
      <c r="U375" s="369"/>
      <c r="V375" s="369"/>
      <c r="W375" s="370"/>
      <c r="BA375" s="45"/>
      <c r="FS375" s="45"/>
      <c r="FT375" s="45"/>
      <c r="RP375" s="45"/>
      <c r="WY375" s="46"/>
      <c r="XA375" s="47"/>
      <c r="XB375" s="45"/>
    </row>
    <row r="376" s="38" customFormat="true" ht="14.25" hidden="false" customHeight="false" outlineLevel="0" collapsed="false">
      <c r="P376" s="40"/>
      <c r="Q376" s="45"/>
      <c r="T376" s="369"/>
      <c r="U376" s="369"/>
      <c r="V376" s="369"/>
      <c r="W376" s="370"/>
      <c r="BA376" s="45"/>
      <c r="FS376" s="45"/>
      <c r="FT376" s="45"/>
      <c r="RP376" s="45"/>
      <c r="WY376" s="46"/>
      <c r="XA376" s="47"/>
      <c r="XB376" s="45"/>
    </row>
    <row r="377" s="38" customFormat="true" ht="14.25" hidden="false" customHeight="false" outlineLevel="0" collapsed="false">
      <c r="P377" s="40"/>
      <c r="Q377" s="45"/>
      <c r="T377" s="369"/>
      <c r="U377" s="369"/>
      <c r="V377" s="369"/>
      <c r="W377" s="370"/>
      <c r="BA377" s="45"/>
      <c r="FS377" s="45"/>
      <c r="FT377" s="45"/>
      <c r="RP377" s="45"/>
      <c r="WY377" s="46"/>
      <c r="XA377" s="47"/>
      <c r="XB377" s="45"/>
    </row>
    <row r="378" s="38" customFormat="true" ht="14.25" hidden="false" customHeight="false" outlineLevel="0" collapsed="false">
      <c r="P378" s="40"/>
      <c r="Q378" s="45"/>
      <c r="T378" s="369"/>
      <c r="U378" s="369"/>
      <c r="V378" s="369"/>
      <c r="W378" s="370"/>
      <c r="BA378" s="45"/>
      <c r="FS378" s="45"/>
      <c r="FT378" s="45"/>
      <c r="RP378" s="45"/>
      <c r="WY378" s="46"/>
      <c r="XA378" s="47"/>
      <c r="XB378" s="45"/>
    </row>
    <row r="379" s="38" customFormat="true" ht="14.25" hidden="false" customHeight="false" outlineLevel="0" collapsed="false">
      <c r="P379" s="40"/>
      <c r="Q379" s="45"/>
      <c r="T379" s="369"/>
      <c r="U379" s="369"/>
      <c r="V379" s="369"/>
      <c r="W379" s="370"/>
      <c r="BA379" s="45"/>
      <c r="FS379" s="45"/>
      <c r="FT379" s="45"/>
      <c r="RP379" s="45"/>
      <c r="WY379" s="46"/>
      <c r="XA379" s="47"/>
      <c r="XB379" s="45"/>
    </row>
    <row r="380" s="38" customFormat="true" ht="14.25" hidden="false" customHeight="false" outlineLevel="0" collapsed="false">
      <c r="P380" s="40"/>
      <c r="Q380" s="45"/>
      <c r="T380" s="369"/>
      <c r="U380" s="369"/>
      <c r="V380" s="369"/>
      <c r="W380" s="370"/>
      <c r="BA380" s="45"/>
      <c r="FS380" s="45"/>
      <c r="FT380" s="45"/>
      <c r="RP380" s="45"/>
      <c r="WY380" s="46"/>
      <c r="XA380" s="47"/>
      <c r="XB380" s="45"/>
    </row>
    <row r="381" s="38" customFormat="true" ht="14.25" hidden="false" customHeight="false" outlineLevel="0" collapsed="false">
      <c r="P381" s="40"/>
      <c r="Q381" s="45"/>
      <c r="T381" s="369"/>
      <c r="U381" s="369"/>
      <c r="V381" s="369"/>
      <c r="W381" s="370"/>
      <c r="BA381" s="45"/>
      <c r="FS381" s="45"/>
      <c r="FT381" s="45"/>
      <c r="RP381" s="45"/>
      <c r="WY381" s="46"/>
      <c r="XA381" s="47"/>
      <c r="XB381" s="45"/>
    </row>
    <row r="382" s="38" customFormat="true" ht="14.25" hidden="false" customHeight="false" outlineLevel="0" collapsed="false">
      <c r="P382" s="40"/>
      <c r="Q382" s="45"/>
      <c r="T382" s="369"/>
      <c r="U382" s="369"/>
      <c r="V382" s="369"/>
      <c r="W382" s="370"/>
      <c r="BA382" s="45"/>
      <c r="FS382" s="45"/>
      <c r="FT382" s="45"/>
      <c r="RP382" s="45"/>
      <c r="WY382" s="46"/>
      <c r="XA382" s="47"/>
      <c r="XB382" s="45"/>
    </row>
    <row r="383" s="38" customFormat="true" ht="14.25" hidden="false" customHeight="false" outlineLevel="0" collapsed="false">
      <c r="P383" s="40"/>
      <c r="Q383" s="45"/>
      <c r="T383" s="369"/>
      <c r="U383" s="369"/>
      <c r="V383" s="369"/>
      <c r="W383" s="370"/>
      <c r="BA383" s="45"/>
      <c r="FS383" s="45"/>
      <c r="FT383" s="45"/>
      <c r="RP383" s="45"/>
      <c r="WY383" s="46"/>
      <c r="XA383" s="47"/>
      <c r="XB383" s="45"/>
    </row>
    <row r="384" s="38" customFormat="true" ht="14.25" hidden="false" customHeight="false" outlineLevel="0" collapsed="false">
      <c r="P384" s="40"/>
      <c r="Q384" s="45"/>
      <c r="T384" s="369"/>
      <c r="U384" s="369"/>
      <c r="V384" s="369"/>
      <c r="W384" s="370"/>
      <c r="BA384" s="45"/>
      <c r="FS384" s="45"/>
      <c r="FT384" s="45"/>
      <c r="RP384" s="45"/>
      <c r="WY384" s="46"/>
      <c r="XA384" s="47"/>
      <c r="XB384" s="45"/>
    </row>
    <row r="385" s="38" customFormat="true" ht="14.25" hidden="false" customHeight="false" outlineLevel="0" collapsed="false">
      <c r="P385" s="40"/>
      <c r="Q385" s="45"/>
      <c r="T385" s="369"/>
      <c r="U385" s="369"/>
      <c r="V385" s="369"/>
      <c r="W385" s="370"/>
      <c r="BA385" s="45"/>
      <c r="FS385" s="45"/>
      <c r="FT385" s="45"/>
      <c r="RP385" s="45"/>
      <c r="WY385" s="46"/>
      <c r="XA385" s="47"/>
      <c r="XB385" s="45"/>
    </row>
    <row r="386" s="38" customFormat="true" ht="14.25" hidden="false" customHeight="false" outlineLevel="0" collapsed="false">
      <c r="P386" s="40"/>
      <c r="Q386" s="45"/>
      <c r="T386" s="369"/>
      <c r="U386" s="369"/>
      <c r="V386" s="369"/>
      <c r="W386" s="370"/>
      <c r="BA386" s="45"/>
      <c r="FS386" s="45"/>
      <c r="FT386" s="45"/>
      <c r="RP386" s="45"/>
      <c r="WY386" s="46"/>
      <c r="XA386" s="47"/>
      <c r="XB386" s="45"/>
    </row>
    <row r="387" s="38" customFormat="true" ht="14.25" hidden="false" customHeight="false" outlineLevel="0" collapsed="false">
      <c r="P387" s="40"/>
      <c r="Q387" s="45"/>
      <c r="T387" s="369"/>
      <c r="U387" s="369"/>
      <c r="V387" s="369"/>
      <c r="W387" s="370"/>
      <c r="BA387" s="45"/>
      <c r="FS387" s="45"/>
      <c r="FT387" s="45"/>
      <c r="RP387" s="45"/>
      <c r="WY387" s="46"/>
      <c r="XA387" s="47"/>
      <c r="XB387" s="45"/>
    </row>
    <row r="388" s="38" customFormat="true" ht="14.25" hidden="false" customHeight="false" outlineLevel="0" collapsed="false">
      <c r="P388" s="40"/>
      <c r="Q388" s="45"/>
      <c r="T388" s="369"/>
      <c r="U388" s="369"/>
      <c r="V388" s="369"/>
      <c r="W388" s="370"/>
      <c r="BA388" s="45"/>
      <c r="FS388" s="45"/>
      <c r="FT388" s="45"/>
      <c r="RP388" s="45"/>
      <c r="WY388" s="46"/>
      <c r="XA388" s="47"/>
      <c r="XB388" s="45"/>
    </row>
    <row r="389" s="38" customFormat="true" ht="14.25" hidden="false" customHeight="false" outlineLevel="0" collapsed="false">
      <c r="P389" s="40"/>
      <c r="Q389" s="45"/>
      <c r="T389" s="369"/>
      <c r="U389" s="369"/>
      <c r="V389" s="369"/>
      <c r="W389" s="370"/>
      <c r="BA389" s="45"/>
      <c r="FS389" s="45"/>
      <c r="FT389" s="45"/>
      <c r="RP389" s="45"/>
      <c r="WY389" s="46"/>
      <c r="XA389" s="47"/>
      <c r="XB389" s="45"/>
    </row>
    <row r="390" s="38" customFormat="true" ht="14.25" hidden="false" customHeight="false" outlineLevel="0" collapsed="false">
      <c r="P390" s="40"/>
      <c r="Q390" s="45"/>
      <c r="T390" s="369"/>
      <c r="U390" s="369"/>
      <c r="V390" s="369"/>
      <c r="W390" s="370"/>
      <c r="BA390" s="45"/>
      <c r="FS390" s="45"/>
      <c r="FT390" s="45"/>
      <c r="RP390" s="45"/>
      <c r="WY390" s="46"/>
      <c r="XA390" s="47"/>
      <c r="XB390" s="45"/>
    </row>
    <row r="391" s="38" customFormat="true" ht="14.25" hidden="false" customHeight="false" outlineLevel="0" collapsed="false">
      <c r="P391" s="40"/>
      <c r="Q391" s="45"/>
      <c r="T391" s="369"/>
      <c r="U391" s="369"/>
      <c r="V391" s="369"/>
      <c r="W391" s="370"/>
      <c r="BA391" s="45"/>
      <c r="FS391" s="45"/>
      <c r="FT391" s="45"/>
      <c r="RP391" s="45"/>
      <c r="WY391" s="46"/>
      <c r="XA391" s="47"/>
      <c r="XB391" s="45"/>
    </row>
    <row r="392" s="38" customFormat="true" ht="14.25" hidden="false" customHeight="false" outlineLevel="0" collapsed="false">
      <c r="P392" s="40"/>
      <c r="Q392" s="45"/>
      <c r="T392" s="369"/>
      <c r="U392" s="369"/>
      <c r="V392" s="369"/>
      <c r="W392" s="370"/>
      <c r="BA392" s="45"/>
      <c r="FS392" s="45"/>
      <c r="FT392" s="45"/>
      <c r="RP392" s="45"/>
      <c r="WY392" s="46"/>
      <c r="XA392" s="47"/>
      <c r="XB392" s="45"/>
    </row>
    <row r="393" s="38" customFormat="true" ht="14.25" hidden="false" customHeight="false" outlineLevel="0" collapsed="false">
      <c r="P393" s="40"/>
      <c r="Q393" s="45"/>
      <c r="T393" s="369"/>
      <c r="U393" s="369"/>
      <c r="V393" s="369"/>
      <c r="W393" s="370"/>
      <c r="BA393" s="45"/>
      <c r="FS393" s="45"/>
      <c r="FT393" s="45"/>
      <c r="RP393" s="45"/>
      <c r="WY393" s="46"/>
      <c r="XA393" s="47"/>
      <c r="XB393" s="45"/>
    </row>
    <row r="394" s="38" customFormat="true" ht="14.25" hidden="false" customHeight="false" outlineLevel="0" collapsed="false">
      <c r="P394" s="40"/>
      <c r="Q394" s="45"/>
      <c r="T394" s="369"/>
      <c r="U394" s="369"/>
      <c r="V394" s="369"/>
      <c r="W394" s="370"/>
      <c r="BA394" s="45"/>
      <c r="FS394" s="45"/>
      <c r="FT394" s="45"/>
      <c r="RP394" s="45"/>
      <c r="WY394" s="46"/>
      <c r="XA394" s="47"/>
      <c r="XB394" s="45"/>
    </row>
    <row r="395" s="38" customFormat="true" ht="14.25" hidden="false" customHeight="false" outlineLevel="0" collapsed="false">
      <c r="P395" s="40"/>
      <c r="Q395" s="45"/>
      <c r="T395" s="369"/>
      <c r="U395" s="369"/>
      <c r="V395" s="369"/>
      <c r="W395" s="370"/>
      <c r="BA395" s="45"/>
      <c r="FS395" s="45"/>
      <c r="FT395" s="45"/>
      <c r="RP395" s="45"/>
      <c r="WY395" s="46"/>
      <c r="XA395" s="47"/>
      <c r="XB395" s="45"/>
    </row>
    <row r="396" s="38" customFormat="true" ht="14.25" hidden="false" customHeight="false" outlineLevel="0" collapsed="false">
      <c r="P396" s="40"/>
      <c r="Q396" s="45"/>
      <c r="T396" s="369"/>
      <c r="U396" s="369"/>
      <c r="V396" s="369"/>
      <c r="W396" s="370"/>
      <c r="BA396" s="45"/>
      <c r="FS396" s="45"/>
      <c r="FT396" s="45"/>
      <c r="RP396" s="45"/>
      <c r="WY396" s="46"/>
      <c r="XA396" s="47"/>
      <c r="XB396" s="45"/>
    </row>
    <row r="397" s="38" customFormat="true" ht="14.25" hidden="false" customHeight="false" outlineLevel="0" collapsed="false">
      <c r="P397" s="40"/>
      <c r="Q397" s="45"/>
      <c r="T397" s="369"/>
      <c r="U397" s="369"/>
      <c r="V397" s="369"/>
      <c r="W397" s="370"/>
      <c r="BA397" s="45"/>
      <c r="FS397" s="45"/>
      <c r="FT397" s="45"/>
      <c r="RP397" s="45"/>
      <c r="WY397" s="46"/>
      <c r="XA397" s="47"/>
      <c r="XB397" s="45"/>
    </row>
    <row r="398" s="38" customFormat="true" ht="14.25" hidden="false" customHeight="false" outlineLevel="0" collapsed="false">
      <c r="P398" s="40"/>
      <c r="Q398" s="45"/>
      <c r="T398" s="369"/>
      <c r="U398" s="369"/>
      <c r="V398" s="369"/>
      <c r="W398" s="370"/>
      <c r="BA398" s="45"/>
      <c r="FS398" s="45"/>
      <c r="FT398" s="45"/>
      <c r="RP398" s="45"/>
      <c r="WY398" s="46"/>
      <c r="XA398" s="47"/>
      <c r="XB398" s="45"/>
    </row>
    <row r="399" s="38" customFormat="true" ht="14.25" hidden="false" customHeight="false" outlineLevel="0" collapsed="false">
      <c r="P399" s="40"/>
      <c r="Q399" s="45"/>
      <c r="T399" s="369"/>
      <c r="U399" s="369"/>
      <c r="V399" s="369"/>
      <c r="W399" s="370"/>
      <c r="BA399" s="45"/>
      <c r="FS399" s="45"/>
      <c r="FT399" s="45"/>
      <c r="RP399" s="45"/>
      <c r="WY399" s="46"/>
      <c r="XA399" s="47"/>
      <c r="XB399" s="45"/>
    </row>
    <row r="400" s="38" customFormat="true" ht="14.25" hidden="false" customHeight="false" outlineLevel="0" collapsed="false">
      <c r="P400" s="40"/>
      <c r="Q400" s="45"/>
      <c r="T400" s="369"/>
      <c r="U400" s="369"/>
      <c r="V400" s="369"/>
      <c r="W400" s="370"/>
      <c r="BA400" s="45"/>
      <c r="FS400" s="45"/>
      <c r="FT400" s="45"/>
      <c r="RP400" s="45"/>
      <c r="WY400" s="46"/>
      <c r="XA400" s="47"/>
      <c r="XB400" s="45"/>
    </row>
    <row r="401" s="38" customFormat="true" ht="14.25" hidden="false" customHeight="false" outlineLevel="0" collapsed="false">
      <c r="P401" s="40"/>
      <c r="Q401" s="45"/>
      <c r="T401" s="369"/>
      <c r="U401" s="369"/>
      <c r="V401" s="369"/>
      <c r="W401" s="370"/>
      <c r="BA401" s="45"/>
      <c r="FS401" s="45"/>
      <c r="FT401" s="45"/>
      <c r="RP401" s="45"/>
      <c r="WY401" s="46"/>
      <c r="XA401" s="47"/>
      <c r="XB401" s="45"/>
    </row>
    <row r="402" s="38" customFormat="true" ht="14.25" hidden="false" customHeight="false" outlineLevel="0" collapsed="false">
      <c r="P402" s="40"/>
      <c r="Q402" s="45"/>
      <c r="T402" s="369"/>
      <c r="U402" s="369"/>
      <c r="V402" s="369"/>
      <c r="W402" s="370"/>
      <c r="BA402" s="45"/>
      <c r="FS402" s="45"/>
      <c r="FT402" s="45"/>
      <c r="RP402" s="45"/>
      <c r="WY402" s="46"/>
      <c r="XA402" s="47"/>
      <c r="XB402" s="45"/>
    </row>
    <row r="403" s="38" customFormat="true" ht="14.25" hidden="false" customHeight="false" outlineLevel="0" collapsed="false">
      <c r="P403" s="40"/>
      <c r="Q403" s="45"/>
      <c r="T403" s="369"/>
      <c r="U403" s="369"/>
      <c r="V403" s="369"/>
      <c r="W403" s="370"/>
      <c r="BA403" s="45"/>
      <c r="FS403" s="45"/>
      <c r="FT403" s="45"/>
      <c r="RP403" s="45"/>
      <c r="WY403" s="46"/>
      <c r="XA403" s="47"/>
      <c r="XB403" s="45"/>
    </row>
    <row r="404" s="38" customFormat="true" ht="14.25" hidden="false" customHeight="false" outlineLevel="0" collapsed="false">
      <c r="P404" s="40"/>
      <c r="Q404" s="45"/>
      <c r="T404" s="369"/>
      <c r="U404" s="369"/>
      <c r="V404" s="369"/>
      <c r="W404" s="370"/>
      <c r="BA404" s="45"/>
      <c r="FS404" s="45"/>
      <c r="FT404" s="45"/>
      <c r="RP404" s="45"/>
      <c r="WY404" s="46"/>
      <c r="XA404" s="47"/>
      <c r="XB404" s="45"/>
    </row>
    <row r="405" s="38" customFormat="true" ht="14.25" hidden="false" customHeight="false" outlineLevel="0" collapsed="false">
      <c r="P405" s="40"/>
      <c r="Q405" s="45"/>
      <c r="T405" s="369"/>
      <c r="U405" s="369"/>
      <c r="V405" s="369"/>
      <c r="W405" s="370"/>
      <c r="BA405" s="45"/>
      <c r="FS405" s="45"/>
      <c r="FT405" s="45"/>
      <c r="RP405" s="45"/>
      <c r="WY405" s="46"/>
      <c r="XA405" s="47"/>
      <c r="XB405" s="45"/>
    </row>
    <row r="406" s="38" customFormat="true" ht="14.25" hidden="false" customHeight="false" outlineLevel="0" collapsed="false">
      <c r="P406" s="40"/>
      <c r="Q406" s="45"/>
      <c r="T406" s="369"/>
      <c r="U406" s="369"/>
      <c r="V406" s="369"/>
      <c r="W406" s="370"/>
      <c r="BA406" s="45"/>
      <c r="FS406" s="45"/>
      <c r="FT406" s="45"/>
      <c r="RP406" s="45"/>
      <c r="WY406" s="46"/>
      <c r="XA406" s="47"/>
      <c r="XB406" s="45"/>
    </row>
    <row r="407" s="38" customFormat="true" ht="14.25" hidden="false" customHeight="false" outlineLevel="0" collapsed="false">
      <c r="P407" s="40"/>
      <c r="Q407" s="45"/>
      <c r="T407" s="369"/>
      <c r="U407" s="369"/>
      <c r="V407" s="369"/>
      <c r="W407" s="370"/>
      <c r="BA407" s="45"/>
      <c r="FS407" s="45"/>
      <c r="FT407" s="45"/>
      <c r="RP407" s="45"/>
      <c r="WY407" s="46"/>
      <c r="XA407" s="47"/>
      <c r="XB407" s="45"/>
    </row>
    <row r="408" s="38" customFormat="true" ht="14.25" hidden="false" customHeight="false" outlineLevel="0" collapsed="false">
      <c r="P408" s="40"/>
      <c r="Q408" s="45"/>
      <c r="T408" s="369"/>
      <c r="U408" s="369"/>
      <c r="V408" s="369"/>
      <c r="W408" s="370"/>
      <c r="BA408" s="45"/>
      <c r="FS408" s="45"/>
      <c r="FT408" s="45"/>
      <c r="RP408" s="45"/>
      <c r="WY408" s="46"/>
      <c r="XA408" s="47"/>
      <c r="XB408" s="45"/>
    </row>
    <row r="409" s="38" customFormat="true" ht="14.25" hidden="false" customHeight="false" outlineLevel="0" collapsed="false">
      <c r="P409" s="40"/>
      <c r="Q409" s="45"/>
      <c r="T409" s="369"/>
      <c r="U409" s="369"/>
      <c r="V409" s="369"/>
      <c r="W409" s="370"/>
      <c r="BA409" s="45"/>
      <c r="FS409" s="45"/>
      <c r="FT409" s="45"/>
      <c r="RP409" s="45"/>
      <c r="WY409" s="46"/>
      <c r="XA409" s="47"/>
      <c r="XB409" s="45"/>
    </row>
    <row r="410" s="38" customFormat="true" ht="14.25" hidden="false" customHeight="false" outlineLevel="0" collapsed="false">
      <c r="P410" s="40"/>
      <c r="Q410" s="45"/>
      <c r="T410" s="369"/>
      <c r="U410" s="369"/>
      <c r="V410" s="369"/>
      <c r="W410" s="370"/>
      <c r="BA410" s="45"/>
      <c r="FS410" s="45"/>
      <c r="FT410" s="45"/>
      <c r="RP410" s="45"/>
      <c r="WY410" s="46"/>
      <c r="XA410" s="47"/>
      <c r="XB410" s="45"/>
    </row>
    <row r="411" s="38" customFormat="true" ht="14.25" hidden="false" customHeight="false" outlineLevel="0" collapsed="false">
      <c r="P411" s="40"/>
      <c r="Q411" s="45"/>
      <c r="T411" s="369"/>
      <c r="U411" s="369"/>
      <c r="V411" s="369"/>
      <c r="W411" s="370"/>
      <c r="BA411" s="45"/>
      <c r="FS411" s="45"/>
      <c r="FT411" s="45"/>
      <c r="RP411" s="45"/>
      <c r="WY411" s="46"/>
      <c r="XA411" s="47"/>
      <c r="XB411" s="45"/>
    </row>
    <row r="412" s="38" customFormat="true" ht="14.25" hidden="false" customHeight="false" outlineLevel="0" collapsed="false">
      <c r="P412" s="40"/>
      <c r="Q412" s="45"/>
      <c r="T412" s="369"/>
      <c r="U412" s="369"/>
      <c r="V412" s="369"/>
      <c r="W412" s="370"/>
      <c r="BA412" s="45"/>
      <c r="FS412" s="45"/>
      <c r="FT412" s="45"/>
      <c r="RP412" s="45"/>
      <c r="WY412" s="46"/>
      <c r="XA412" s="47"/>
      <c r="XB412" s="45"/>
    </row>
    <row r="413" s="38" customFormat="true" ht="14.25" hidden="false" customHeight="false" outlineLevel="0" collapsed="false">
      <c r="P413" s="40"/>
      <c r="Q413" s="45"/>
      <c r="T413" s="369"/>
      <c r="U413" s="369"/>
      <c r="V413" s="369"/>
      <c r="W413" s="370"/>
      <c r="BA413" s="45"/>
      <c r="FS413" s="45"/>
      <c r="FT413" s="45"/>
      <c r="RP413" s="45"/>
      <c r="WY413" s="46"/>
      <c r="XA413" s="47"/>
      <c r="XB413" s="45"/>
    </row>
    <row r="414" s="38" customFormat="true" ht="14.25" hidden="false" customHeight="false" outlineLevel="0" collapsed="false">
      <c r="P414" s="40"/>
      <c r="Q414" s="45"/>
      <c r="T414" s="369"/>
      <c r="U414" s="369"/>
      <c r="V414" s="369"/>
      <c r="W414" s="370"/>
      <c r="BA414" s="45"/>
      <c r="FS414" s="45"/>
      <c r="FT414" s="45"/>
      <c r="RP414" s="45"/>
      <c r="WY414" s="46"/>
      <c r="XA414" s="47"/>
      <c r="XB414" s="45"/>
    </row>
    <row r="415" s="38" customFormat="true" ht="14.25" hidden="false" customHeight="false" outlineLevel="0" collapsed="false">
      <c r="P415" s="40"/>
      <c r="Q415" s="45"/>
      <c r="T415" s="369"/>
      <c r="U415" s="369"/>
      <c r="V415" s="369"/>
      <c r="W415" s="370"/>
      <c r="BA415" s="45"/>
      <c r="FS415" s="45"/>
      <c r="FT415" s="45"/>
      <c r="RP415" s="45"/>
      <c r="WY415" s="46"/>
      <c r="XA415" s="47"/>
      <c r="XB415" s="45"/>
    </row>
    <row r="416" s="38" customFormat="true" ht="14.25" hidden="false" customHeight="false" outlineLevel="0" collapsed="false">
      <c r="P416" s="40"/>
      <c r="Q416" s="45"/>
      <c r="T416" s="369"/>
      <c r="U416" s="369"/>
      <c r="V416" s="369"/>
      <c r="W416" s="370"/>
      <c r="BA416" s="45"/>
      <c r="FS416" s="45"/>
      <c r="FT416" s="45"/>
      <c r="RP416" s="45"/>
      <c r="WY416" s="46"/>
      <c r="XA416" s="47"/>
      <c r="XB416" s="45"/>
    </row>
    <row r="417" s="38" customFormat="true" ht="14.25" hidden="false" customHeight="false" outlineLevel="0" collapsed="false">
      <c r="P417" s="40"/>
      <c r="Q417" s="45"/>
      <c r="T417" s="369"/>
      <c r="U417" s="369"/>
      <c r="V417" s="369"/>
      <c r="W417" s="370"/>
      <c r="BA417" s="45"/>
      <c r="FS417" s="45"/>
      <c r="FT417" s="45"/>
      <c r="RP417" s="45"/>
      <c r="WY417" s="46"/>
      <c r="XA417" s="47"/>
      <c r="XB417" s="45"/>
    </row>
    <row r="418" s="38" customFormat="true" ht="14.25" hidden="false" customHeight="false" outlineLevel="0" collapsed="false">
      <c r="P418" s="40"/>
      <c r="Q418" s="45"/>
      <c r="T418" s="369"/>
      <c r="U418" s="369"/>
      <c r="V418" s="369"/>
      <c r="W418" s="370"/>
      <c r="BA418" s="45"/>
      <c r="FS418" s="45"/>
      <c r="FT418" s="45"/>
      <c r="RP418" s="45"/>
      <c r="WY418" s="46"/>
      <c r="XA418" s="47"/>
      <c r="XB418" s="45"/>
    </row>
    <row r="419" s="38" customFormat="true" ht="14.25" hidden="false" customHeight="false" outlineLevel="0" collapsed="false">
      <c r="P419" s="40"/>
      <c r="Q419" s="45"/>
      <c r="T419" s="369"/>
      <c r="U419" s="369"/>
      <c r="V419" s="369"/>
      <c r="W419" s="370"/>
      <c r="BA419" s="45"/>
      <c r="FS419" s="45"/>
      <c r="FT419" s="45"/>
      <c r="RP419" s="45"/>
      <c r="WY419" s="46"/>
      <c r="XA419" s="47"/>
      <c r="XB419" s="45"/>
    </row>
    <row r="420" s="38" customFormat="true" ht="14.25" hidden="false" customHeight="false" outlineLevel="0" collapsed="false">
      <c r="P420" s="40"/>
      <c r="Q420" s="45"/>
      <c r="T420" s="369"/>
      <c r="U420" s="369"/>
      <c r="V420" s="369"/>
      <c r="W420" s="370"/>
      <c r="BA420" s="45"/>
      <c r="FS420" s="45"/>
      <c r="FT420" s="45"/>
      <c r="RP420" s="45"/>
      <c r="WY420" s="46"/>
      <c r="XA420" s="47"/>
      <c r="XB420" s="45"/>
    </row>
    <row r="421" s="38" customFormat="true" ht="14.25" hidden="false" customHeight="false" outlineLevel="0" collapsed="false">
      <c r="P421" s="40"/>
      <c r="Q421" s="45"/>
      <c r="T421" s="369"/>
      <c r="U421" s="369"/>
      <c r="V421" s="369"/>
      <c r="W421" s="370"/>
      <c r="BA421" s="45"/>
      <c r="FS421" s="45"/>
      <c r="FT421" s="45"/>
      <c r="RP421" s="45"/>
      <c r="WY421" s="46"/>
      <c r="XA421" s="47"/>
      <c r="XB421" s="45"/>
    </row>
    <row r="422" s="38" customFormat="true" ht="14.25" hidden="false" customHeight="false" outlineLevel="0" collapsed="false">
      <c r="P422" s="40"/>
      <c r="Q422" s="45"/>
      <c r="T422" s="369"/>
      <c r="U422" s="369"/>
      <c r="V422" s="369"/>
      <c r="W422" s="370"/>
      <c r="BA422" s="45"/>
      <c r="FS422" s="45"/>
      <c r="FT422" s="45"/>
      <c r="RP422" s="45"/>
      <c r="WY422" s="46"/>
      <c r="XA422" s="47"/>
      <c r="XB422" s="45"/>
    </row>
    <row r="423" s="38" customFormat="true" ht="14.25" hidden="false" customHeight="false" outlineLevel="0" collapsed="false">
      <c r="P423" s="40"/>
      <c r="Q423" s="45"/>
      <c r="T423" s="369"/>
      <c r="U423" s="369"/>
      <c r="V423" s="369"/>
      <c r="W423" s="370"/>
      <c r="BA423" s="45"/>
      <c r="FS423" s="45"/>
      <c r="FT423" s="45"/>
      <c r="RP423" s="45"/>
      <c r="WY423" s="46"/>
      <c r="XA423" s="47"/>
      <c r="XB423" s="45"/>
    </row>
    <row r="424" s="38" customFormat="true" ht="14.25" hidden="false" customHeight="false" outlineLevel="0" collapsed="false">
      <c r="P424" s="40"/>
      <c r="Q424" s="45"/>
      <c r="T424" s="369"/>
      <c r="U424" s="369"/>
      <c r="V424" s="369"/>
      <c r="W424" s="370"/>
      <c r="BA424" s="45"/>
      <c r="FS424" s="45"/>
      <c r="FT424" s="45"/>
      <c r="RP424" s="45"/>
      <c r="WY424" s="46"/>
      <c r="XA424" s="47"/>
      <c r="XB424" s="45"/>
    </row>
    <row r="425" s="38" customFormat="true" ht="14.25" hidden="false" customHeight="false" outlineLevel="0" collapsed="false">
      <c r="P425" s="40"/>
      <c r="Q425" s="45"/>
      <c r="T425" s="369"/>
      <c r="U425" s="369"/>
      <c r="V425" s="369"/>
      <c r="W425" s="370"/>
      <c r="BA425" s="45"/>
      <c r="FS425" s="45"/>
      <c r="FT425" s="45"/>
      <c r="RP425" s="45"/>
      <c r="WY425" s="46"/>
      <c r="XA425" s="47"/>
      <c r="XB425" s="45"/>
    </row>
    <row r="426" s="38" customFormat="true" ht="14.25" hidden="false" customHeight="false" outlineLevel="0" collapsed="false">
      <c r="P426" s="40"/>
      <c r="Q426" s="45"/>
      <c r="T426" s="369"/>
      <c r="U426" s="369"/>
      <c r="V426" s="369"/>
      <c r="W426" s="370"/>
      <c r="BA426" s="45"/>
      <c r="FS426" s="45"/>
      <c r="FT426" s="45"/>
      <c r="RP426" s="45"/>
      <c r="WY426" s="46"/>
      <c r="XA426" s="47"/>
      <c r="XB426" s="45"/>
    </row>
    <row r="427" s="38" customFormat="true" ht="14.25" hidden="false" customHeight="false" outlineLevel="0" collapsed="false">
      <c r="P427" s="40"/>
      <c r="Q427" s="45"/>
      <c r="T427" s="369"/>
      <c r="U427" s="369"/>
      <c r="V427" s="369"/>
      <c r="W427" s="370"/>
      <c r="BA427" s="45"/>
      <c r="FS427" s="45"/>
      <c r="FT427" s="45"/>
      <c r="RP427" s="45"/>
      <c r="WY427" s="46"/>
      <c r="XA427" s="47"/>
      <c r="XB427" s="45"/>
    </row>
    <row r="428" s="38" customFormat="true" ht="14.25" hidden="false" customHeight="false" outlineLevel="0" collapsed="false">
      <c r="P428" s="40"/>
      <c r="Q428" s="45"/>
      <c r="T428" s="369"/>
      <c r="U428" s="369"/>
      <c r="V428" s="369"/>
      <c r="W428" s="370"/>
      <c r="BA428" s="45"/>
      <c r="FS428" s="45"/>
      <c r="FT428" s="45"/>
      <c r="RP428" s="45"/>
      <c r="WY428" s="46"/>
      <c r="XA428" s="47"/>
      <c r="XB428" s="45"/>
    </row>
    <row r="429" s="38" customFormat="true" ht="14.25" hidden="false" customHeight="false" outlineLevel="0" collapsed="false">
      <c r="P429" s="40"/>
      <c r="Q429" s="45"/>
      <c r="T429" s="369"/>
      <c r="U429" s="369"/>
      <c r="V429" s="369"/>
      <c r="W429" s="370"/>
      <c r="BA429" s="45"/>
      <c r="FS429" s="45"/>
      <c r="FT429" s="45"/>
      <c r="RP429" s="45"/>
      <c r="WY429" s="46"/>
      <c r="XA429" s="47"/>
      <c r="XB429" s="45"/>
    </row>
    <row r="430" s="38" customFormat="true" ht="14.25" hidden="false" customHeight="false" outlineLevel="0" collapsed="false">
      <c r="P430" s="40"/>
      <c r="Q430" s="45"/>
      <c r="T430" s="369"/>
      <c r="U430" s="369"/>
      <c r="V430" s="369"/>
      <c r="W430" s="370"/>
      <c r="BA430" s="45"/>
      <c r="FS430" s="45"/>
      <c r="FT430" s="45"/>
      <c r="RP430" s="45"/>
      <c r="WY430" s="46"/>
      <c r="XA430" s="47"/>
      <c r="XB430" s="45"/>
    </row>
    <row r="431" s="38" customFormat="true" ht="14.25" hidden="false" customHeight="false" outlineLevel="0" collapsed="false">
      <c r="P431" s="40"/>
      <c r="Q431" s="45"/>
      <c r="T431" s="369"/>
      <c r="U431" s="369"/>
      <c r="V431" s="369"/>
      <c r="W431" s="370"/>
      <c r="BA431" s="45"/>
      <c r="FS431" s="45"/>
      <c r="FT431" s="45"/>
      <c r="RP431" s="45"/>
      <c r="WY431" s="46"/>
      <c r="XA431" s="47"/>
      <c r="XB431" s="45"/>
    </row>
    <row r="432" s="38" customFormat="true" ht="14.25" hidden="false" customHeight="false" outlineLevel="0" collapsed="false">
      <c r="P432" s="40"/>
      <c r="Q432" s="45"/>
      <c r="T432" s="369"/>
      <c r="U432" s="369"/>
      <c r="V432" s="369"/>
      <c r="W432" s="370"/>
      <c r="BA432" s="45"/>
      <c r="FS432" s="45"/>
      <c r="FT432" s="45"/>
      <c r="RP432" s="45"/>
      <c r="WY432" s="46"/>
      <c r="XA432" s="47"/>
      <c r="XB432" s="45"/>
    </row>
    <row r="433" s="38" customFormat="true" ht="14.25" hidden="false" customHeight="false" outlineLevel="0" collapsed="false">
      <c r="P433" s="40"/>
      <c r="Q433" s="45"/>
      <c r="T433" s="369"/>
      <c r="U433" s="369"/>
      <c r="V433" s="369"/>
      <c r="W433" s="370"/>
      <c r="BA433" s="45"/>
      <c r="FS433" s="45"/>
      <c r="FT433" s="45"/>
      <c r="RP433" s="45"/>
      <c r="WY433" s="46"/>
      <c r="XA433" s="47"/>
      <c r="XB433" s="45"/>
    </row>
    <row r="434" s="38" customFormat="true" ht="14.25" hidden="false" customHeight="false" outlineLevel="0" collapsed="false">
      <c r="P434" s="40"/>
      <c r="Q434" s="45"/>
      <c r="T434" s="369"/>
      <c r="U434" s="369"/>
      <c r="V434" s="369"/>
      <c r="W434" s="370"/>
      <c r="BA434" s="45"/>
      <c r="FS434" s="45"/>
      <c r="FT434" s="45"/>
      <c r="RP434" s="45"/>
      <c r="WY434" s="46"/>
      <c r="XA434" s="47"/>
      <c r="XB434" s="45"/>
    </row>
    <row r="435" s="38" customFormat="true" ht="14.25" hidden="false" customHeight="false" outlineLevel="0" collapsed="false">
      <c r="P435" s="40"/>
      <c r="Q435" s="45"/>
      <c r="T435" s="369"/>
      <c r="U435" s="369"/>
      <c r="V435" s="369"/>
      <c r="W435" s="370"/>
      <c r="BA435" s="45"/>
      <c r="FS435" s="45"/>
      <c r="FT435" s="45"/>
      <c r="RP435" s="45"/>
      <c r="WY435" s="46"/>
      <c r="XA435" s="47"/>
      <c r="XB435" s="45"/>
    </row>
    <row r="436" s="38" customFormat="true" ht="14.25" hidden="false" customHeight="false" outlineLevel="0" collapsed="false">
      <c r="P436" s="40"/>
      <c r="Q436" s="45"/>
      <c r="T436" s="369"/>
      <c r="U436" s="369"/>
      <c r="V436" s="369"/>
      <c r="W436" s="370"/>
      <c r="BA436" s="45"/>
      <c r="FS436" s="45"/>
      <c r="FT436" s="45"/>
      <c r="RP436" s="45"/>
      <c r="WY436" s="46"/>
      <c r="XA436" s="47"/>
      <c r="XB436" s="45"/>
    </row>
    <row r="437" s="38" customFormat="true" ht="14.25" hidden="false" customHeight="false" outlineLevel="0" collapsed="false">
      <c r="P437" s="40"/>
      <c r="Q437" s="45"/>
      <c r="T437" s="369"/>
      <c r="U437" s="369"/>
      <c r="V437" s="369"/>
      <c r="W437" s="370"/>
      <c r="BA437" s="45"/>
      <c r="FS437" s="45"/>
      <c r="FT437" s="45"/>
      <c r="RP437" s="45"/>
      <c r="WY437" s="46"/>
      <c r="XA437" s="47"/>
      <c r="XB437" s="45"/>
    </row>
    <row r="438" s="38" customFormat="true" ht="14.25" hidden="false" customHeight="false" outlineLevel="0" collapsed="false">
      <c r="P438" s="40"/>
      <c r="Q438" s="45"/>
      <c r="T438" s="369"/>
      <c r="U438" s="369"/>
      <c r="V438" s="369"/>
      <c r="W438" s="370"/>
      <c r="BA438" s="45"/>
      <c r="FS438" s="45"/>
      <c r="FT438" s="45"/>
      <c r="RP438" s="45"/>
      <c r="WY438" s="46"/>
      <c r="XA438" s="47"/>
      <c r="XB438" s="45"/>
    </row>
    <row r="439" s="38" customFormat="true" ht="14.25" hidden="false" customHeight="false" outlineLevel="0" collapsed="false">
      <c r="P439" s="40"/>
      <c r="Q439" s="45"/>
      <c r="T439" s="369"/>
      <c r="U439" s="369"/>
      <c r="V439" s="369"/>
      <c r="W439" s="370"/>
      <c r="BA439" s="45"/>
      <c r="FS439" s="45"/>
      <c r="FT439" s="45"/>
      <c r="RP439" s="45"/>
      <c r="WY439" s="46"/>
      <c r="XA439" s="47"/>
      <c r="XB439" s="45"/>
    </row>
    <row r="440" s="38" customFormat="true" ht="14.25" hidden="false" customHeight="false" outlineLevel="0" collapsed="false">
      <c r="P440" s="40"/>
      <c r="Q440" s="45"/>
      <c r="T440" s="369"/>
      <c r="U440" s="369"/>
      <c r="V440" s="369"/>
      <c r="W440" s="370"/>
      <c r="BA440" s="45"/>
      <c r="FS440" s="45"/>
      <c r="FT440" s="45"/>
      <c r="RP440" s="45"/>
      <c r="WY440" s="46"/>
      <c r="XA440" s="47"/>
      <c r="XB440" s="45"/>
    </row>
    <row r="441" s="38" customFormat="true" ht="14.25" hidden="false" customHeight="false" outlineLevel="0" collapsed="false">
      <c r="P441" s="40"/>
      <c r="Q441" s="45"/>
      <c r="T441" s="369"/>
      <c r="U441" s="369"/>
      <c r="V441" s="369"/>
      <c r="W441" s="370"/>
      <c r="BA441" s="45"/>
      <c r="FS441" s="45"/>
      <c r="FT441" s="45"/>
      <c r="RP441" s="45"/>
      <c r="WY441" s="46"/>
      <c r="XA441" s="47"/>
      <c r="XB441" s="45"/>
    </row>
    <row r="442" s="38" customFormat="true" ht="14.25" hidden="false" customHeight="false" outlineLevel="0" collapsed="false">
      <c r="P442" s="40"/>
      <c r="Q442" s="45"/>
      <c r="T442" s="369"/>
      <c r="U442" s="369"/>
      <c r="V442" s="369"/>
      <c r="W442" s="370"/>
      <c r="BA442" s="45"/>
      <c r="FS442" s="45"/>
      <c r="FT442" s="45"/>
      <c r="RP442" s="45"/>
      <c r="WY442" s="46"/>
      <c r="XA442" s="47"/>
      <c r="XB442" s="45"/>
    </row>
    <row r="443" s="38" customFormat="true" ht="14.25" hidden="false" customHeight="false" outlineLevel="0" collapsed="false">
      <c r="P443" s="40"/>
      <c r="Q443" s="45"/>
      <c r="T443" s="369"/>
      <c r="U443" s="369"/>
      <c r="V443" s="369"/>
      <c r="W443" s="370"/>
      <c r="BA443" s="45"/>
      <c r="FS443" s="45"/>
      <c r="FT443" s="45"/>
      <c r="RP443" s="45"/>
      <c r="WY443" s="46"/>
      <c r="XA443" s="47"/>
      <c r="XB443" s="45"/>
    </row>
    <row r="444" s="38" customFormat="true" ht="14.25" hidden="false" customHeight="false" outlineLevel="0" collapsed="false">
      <c r="P444" s="40"/>
      <c r="Q444" s="45"/>
      <c r="T444" s="369"/>
      <c r="U444" s="369"/>
      <c r="V444" s="369"/>
      <c r="W444" s="370"/>
      <c r="BA444" s="45"/>
      <c r="FS444" s="45"/>
      <c r="FT444" s="45"/>
      <c r="RP444" s="45"/>
      <c r="WY444" s="46"/>
      <c r="XA444" s="47"/>
      <c r="XB444" s="45"/>
    </row>
    <row r="445" s="38" customFormat="true" ht="14.25" hidden="false" customHeight="false" outlineLevel="0" collapsed="false">
      <c r="P445" s="40"/>
      <c r="Q445" s="45"/>
      <c r="T445" s="369"/>
      <c r="U445" s="369"/>
      <c r="V445" s="369"/>
      <c r="W445" s="370"/>
      <c r="BA445" s="45"/>
      <c r="FS445" s="45"/>
      <c r="FT445" s="45"/>
      <c r="RP445" s="45"/>
      <c r="WY445" s="46"/>
      <c r="XA445" s="47"/>
      <c r="XB445" s="45"/>
    </row>
    <row r="446" s="38" customFormat="true" ht="14.25" hidden="false" customHeight="false" outlineLevel="0" collapsed="false">
      <c r="P446" s="40"/>
      <c r="Q446" s="45"/>
      <c r="T446" s="369"/>
      <c r="U446" s="369"/>
      <c r="V446" s="369"/>
      <c r="W446" s="370"/>
      <c r="BA446" s="45"/>
      <c r="FS446" s="45"/>
      <c r="FT446" s="45"/>
      <c r="RP446" s="45"/>
      <c r="WY446" s="46"/>
      <c r="XA446" s="47"/>
      <c r="XB446" s="45"/>
    </row>
    <row r="447" s="38" customFormat="true" ht="14.25" hidden="false" customHeight="false" outlineLevel="0" collapsed="false">
      <c r="P447" s="40"/>
      <c r="Q447" s="45"/>
      <c r="T447" s="369"/>
      <c r="U447" s="369"/>
      <c r="V447" s="369"/>
      <c r="W447" s="370"/>
      <c r="BA447" s="45"/>
      <c r="FS447" s="45"/>
      <c r="FT447" s="45"/>
      <c r="RP447" s="45"/>
      <c r="WY447" s="46"/>
      <c r="XA447" s="47"/>
      <c r="XB447" s="45"/>
    </row>
    <row r="448" s="38" customFormat="true" ht="14.25" hidden="false" customHeight="false" outlineLevel="0" collapsed="false">
      <c r="P448" s="40"/>
      <c r="Q448" s="45"/>
      <c r="T448" s="369"/>
      <c r="U448" s="369"/>
      <c r="V448" s="369"/>
      <c r="W448" s="370"/>
      <c r="BA448" s="45"/>
      <c r="FS448" s="45"/>
      <c r="FT448" s="45"/>
      <c r="RP448" s="45"/>
      <c r="WY448" s="46"/>
      <c r="XA448" s="47"/>
      <c r="XB448" s="45"/>
    </row>
    <row r="449" s="38" customFormat="true" ht="14.25" hidden="false" customHeight="false" outlineLevel="0" collapsed="false">
      <c r="P449" s="40"/>
      <c r="Q449" s="45"/>
      <c r="T449" s="369"/>
      <c r="U449" s="369"/>
      <c r="V449" s="369"/>
      <c r="W449" s="370"/>
      <c r="BA449" s="45"/>
      <c r="FS449" s="45"/>
      <c r="FT449" s="45"/>
      <c r="RP449" s="45"/>
      <c r="WY449" s="46"/>
      <c r="XA449" s="47"/>
      <c r="XB449" s="45"/>
    </row>
    <row r="450" s="38" customFormat="true" ht="14.25" hidden="false" customHeight="false" outlineLevel="0" collapsed="false">
      <c r="P450" s="40"/>
      <c r="Q450" s="45"/>
      <c r="T450" s="369"/>
      <c r="U450" s="369"/>
      <c r="V450" s="369"/>
      <c r="W450" s="370"/>
      <c r="BA450" s="45"/>
      <c r="FS450" s="45"/>
      <c r="FT450" s="45"/>
      <c r="RP450" s="45"/>
      <c r="WY450" s="46"/>
      <c r="XA450" s="47"/>
      <c r="XB450" s="45"/>
    </row>
    <row r="451" s="38" customFormat="true" ht="14.25" hidden="false" customHeight="false" outlineLevel="0" collapsed="false">
      <c r="P451" s="40"/>
      <c r="Q451" s="45"/>
      <c r="T451" s="369"/>
      <c r="U451" s="369"/>
      <c r="V451" s="369"/>
      <c r="W451" s="370"/>
      <c r="BA451" s="45"/>
      <c r="FS451" s="45"/>
      <c r="FT451" s="45"/>
      <c r="RP451" s="45"/>
      <c r="WY451" s="46"/>
      <c r="XA451" s="47"/>
      <c r="XB451" s="45"/>
    </row>
    <row r="452" s="38" customFormat="true" ht="14.25" hidden="false" customHeight="false" outlineLevel="0" collapsed="false">
      <c r="P452" s="40"/>
      <c r="Q452" s="45"/>
      <c r="T452" s="369"/>
      <c r="U452" s="369"/>
      <c r="V452" s="369"/>
      <c r="W452" s="370"/>
      <c r="BA452" s="45"/>
      <c r="FS452" s="45"/>
      <c r="FT452" s="45"/>
      <c r="RP452" s="45"/>
      <c r="WY452" s="46"/>
      <c r="XA452" s="47"/>
      <c r="XB452" s="45"/>
    </row>
    <row r="453" s="38" customFormat="true" ht="14.25" hidden="false" customHeight="false" outlineLevel="0" collapsed="false">
      <c r="P453" s="40"/>
      <c r="Q453" s="45"/>
      <c r="T453" s="369"/>
      <c r="U453" s="369"/>
      <c r="V453" s="369"/>
      <c r="W453" s="370"/>
      <c r="BA453" s="45"/>
      <c r="FS453" s="45"/>
      <c r="FT453" s="45"/>
      <c r="RP453" s="45"/>
      <c r="WY453" s="46"/>
      <c r="XA453" s="47"/>
      <c r="XB453" s="45"/>
    </row>
    <row r="454" s="38" customFormat="true" ht="14.25" hidden="false" customHeight="false" outlineLevel="0" collapsed="false">
      <c r="P454" s="40"/>
      <c r="Q454" s="45"/>
      <c r="T454" s="369"/>
      <c r="U454" s="369"/>
      <c r="V454" s="369"/>
      <c r="W454" s="370"/>
      <c r="BA454" s="45"/>
      <c r="FS454" s="45"/>
      <c r="FT454" s="45"/>
      <c r="RP454" s="45"/>
      <c r="WY454" s="46"/>
      <c r="XA454" s="47"/>
      <c r="XB454" s="45"/>
    </row>
    <row r="455" s="38" customFormat="true" ht="14.25" hidden="false" customHeight="false" outlineLevel="0" collapsed="false">
      <c r="P455" s="40"/>
      <c r="Q455" s="45"/>
      <c r="T455" s="369"/>
      <c r="U455" s="369"/>
      <c r="V455" s="369"/>
      <c r="W455" s="370"/>
      <c r="BA455" s="45"/>
      <c r="FS455" s="45"/>
      <c r="FT455" s="45"/>
      <c r="RP455" s="45"/>
      <c r="WY455" s="46"/>
      <c r="XA455" s="47"/>
      <c r="XB455" s="45"/>
    </row>
    <row r="456" s="38" customFormat="true" ht="14.25" hidden="false" customHeight="false" outlineLevel="0" collapsed="false">
      <c r="P456" s="40"/>
      <c r="Q456" s="45"/>
      <c r="T456" s="369"/>
      <c r="U456" s="369"/>
      <c r="V456" s="369"/>
      <c r="W456" s="370"/>
      <c r="BA456" s="45"/>
      <c r="FS456" s="45"/>
      <c r="FT456" s="45"/>
      <c r="RP456" s="45"/>
      <c r="WY456" s="46"/>
      <c r="XA456" s="47"/>
      <c r="XB456" s="45"/>
    </row>
    <row r="457" s="38" customFormat="true" ht="14.25" hidden="false" customHeight="false" outlineLevel="0" collapsed="false">
      <c r="P457" s="40"/>
      <c r="Q457" s="45"/>
      <c r="T457" s="369"/>
      <c r="U457" s="369"/>
      <c r="V457" s="369"/>
      <c r="W457" s="370"/>
      <c r="BA457" s="45"/>
      <c r="FS457" s="45"/>
      <c r="FT457" s="45"/>
      <c r="RP457" s="45"/>
      <c r="WY457" s="46"/>
      <c r="XA457" s="47"/>
      <c r="XB457" s="45"/>
    </row>
    <row r="458" s="38" customFormat="true" ht="14.25" hidden="false" customHeight="false" outlineLevel="0" collapsed="false">
      <c r="P458" s="40"/>
      <c r="Q458" s="45"/>
      <c r="T458" s="369"/>
      <c r="U458" s="369"/>
      <c r="V458" s="369"/>
      <c r="W458" s="370"/>
      <c r="BA458" s="45"/>
      <c r="FS458" s="45"/>
      <c r="FT458" s="45"/>
      <c r="RP458" s="45"/>
      <c r="WY458" s="46"/>
      <c r="XA458" s="47"/>
      <c r="XB458" s="45"/>
    </row>
    <row r="459" s="38" customFormat="true" ht="14.25" hidden="false" customHeight="false" outlineLevel="0" collapsed="false">
      <c r="P459" s="40"/>
      <c r="Q459" s="45"/>
      <c r="T459" s="369"/>
      <c r="U459" s="369"/>
      <c r="V459" s="369"/>
      <c r="W459" s="370"/>
      <c r="BA459" s="45"/>
      <c r="FS459" s="45"/>
      <c r="FT459" s="45"/>
      <c r="RP459" s="45"/>
      <c r="WY459" s="46"/>
      <c r="XA459" s="47"/>
      <c r="XB459" s="45"/>
    </row>
    <row r="460" s="38" customFormat="true" ht="14.25" hidden="false" customHeight="false" outlineLevel="0" collapsed="false">
      <c r="P460" s="40"/>
      <c r="Q460" s="45"/>
      <c r="T460" s="369"/>
      <c r="U460" s="369"/>
      <c r="V460" s="369"/>
      <c r="W460" s="370"/>
      <c r="BA460" s="45"/>
      <c r="FS460" s="45"/>
      <c r="FT460" s="45"/>
      <c r="RP460" s="45"/>
      <c r="WY460" s="46"/>
      <c r="XA460" s="47"/>
      <c r="XB460" s="45"/>
    </row>
    <row r="461" s="38" customFormat="true" ht="14.25" hidden="false" customHeight="false" outlineLevel="0" collapsed="false">
      <c r="P461" s="40"/>
      <c r="Q461" s="45"/>
      <c r="T461" s="369"/>
      <c r="U461" s="369"/>
      <c r="V461" s="369"/>
      <c r="W461" s="370"/>
      <c r="BA461" s="45"/>
      <c r="FS461" s="45"/>
      <c r="FT461" s="45"/>
      <c r="RP461" s="45"/>
      <c r="WY461" s="46"/>
      <c r="XA461" s="47"/>
      <c r="XB461" s="45"/>
    </row>
    <row r="462" s="38" customFormat="true" ht="14.25" hidden="false" customHeight="false" outlineLevel="0" collapsed="false">
      <c r="P462" s="40"/>
      <c r="Q462" s="45"/>
      <c r="T462" s="369"/>
      <c r="U462" s="369"/>
      <c r="V462" s="369"/>
      <c r="W462" s="370"/>
      <c r="BA462" s="45"/>
      <c r="FS462" s="45"/>
      <c r="FT462" s="45"/>
      <c r="RP462" s="45"/>
      <c r="WY462" s="46"/>
      <c r="XA462" s="47"/>
      <c r="XB462" s="45"/>
    </row>
    <row r="463" s="38" customFormat="true" ht="14.25" hidden="false" customHeight="false" outlineLevel="0" collapsed="false">
      <c r="P463" s="40"/>
      <c r="Q463" s="45"/>
      <c r="T463" s="369"/>
      <c r="U463" s="369"/>
      <c r="V463" s="369"/>
      <c r="W463" s="370"/>
      <c r="BA463" s="45"/>
      <c r="FS463" s="45"/>
      <c r="FT463" s="45"/>
      <c r="RP463" s="45"/>
      <c r="WY463" s="46"/>
      <c r="XA463" s="47"/>
      <c r="XB463" s="45"/>
    </row>
    <row r="464" s="38" customFormat="true" ht="14.25" hidden="false" customHeight="false" outlineLevel="0" collapsed="false">
      <c r="P464" s="40"/>
      <c r="Q464" s="45"/>
      <c r="T464" s="369"/>
      <c r="U464" s="369"/>
      <c r="V464" s="369"/>
      <c r="W464" s="370"/>
      <c r="BA464" s="45"/>
      <c r="FS464" s="45"/>
      <c r="FT464" s="45"/>
      <c r="RP464" s="45"/>
      <c r="WY464" s="46"/>
      <c r="XA464" s="47"/>
      <c r="XB464" s="45"/>
    </row>
    <row r="465" s="38" customFormat="true" ht="14.25" hidden="false" customHeight="false" outlineLevel="0" collapsed="false">
      <c r="P465" s="40"/>
      <c r="Q465" s="45"/>
      <c r="T465" s="369"/>
      <c r="U465" s="369"/>
      <c r="V465" s="369"/>
      <c r="W465" s="370"/>
      <c r="BA465" s="45"/>
      <c r="FS465" s="45"/>
      <c r="FT465" s="45"/>
      <c r="RP465" s="45"/>
      <c r="WY465" s="46"/>
      <c r="XA465" s="47"/>
      <c r="XB465" s="45"/>
    </row>
    <row r="466" s="38" customFormat="true" ht="14.25" hidden="false" customHeight="false" outlineLevel="0" collapsed="false">
      <c r="P466" s="40"/>
      <c r="Q466" s="45"/>
      <c r="T466" s="369"/>
      <c r="U466" s="369"/>
      <c r="V466" s="369"/>
      <c r="W466" s="370"/>
      <c r="BA466" s="45"/>
      <c r="FS466" s="45"/>
      <c r="FT466" s="45"/>
      <c r="RP466" s="45"/>
      <c r="WY466" s="46"/>
      <c r="XA466" s="47"/>
      <c r="XB466" s="45"/>
    </row>
    <row r="467" s="38" customFormat="true" ht="14.25" hidden="false" customHeight="false" outlineLevel="0" collapsed="false">
      <c r="P467" s="40"/>
      <c r="Q467" s="45"/>
      <c r="T467" s="369"/>
      <c r="U467" s="369"/>
      <c r="V467" s="369"/>
      <c r="W467" s="370"/>
      <c r="BA467" s="45"/>
      <c r="FS467" s="45"/>
      <c r="FT467" s="45"/>
      <c r="RP467" s="45"/>
      <c r="WY467" s="46"/>
      <c r="XA467" s="47"/>
      <c r="XB467" s="45"/>
    </row>
    <row r="468" s="38" customFormat="true" ht="14.25" hidden="false" customHeight="false" outlineLevel="0" collapsed="false">
      <c r="P468" s="40"/>
      <c r="Q468" s="45"/>
      <c r="T468" s="369"/>
      <c r="U468" s="369"/>
      <c r="V468" s="369"/>
      <c r="W468" s="370"/>
      <c r="BA468" s="45"/>
      <c r="FS468" s="45"/>
      <c r="FT468" s="45"/>
      <c r="RP468" s="45"/>
      <c r="WY468" s="46"/>
      <c r="XA468" s="47"/>
      <c r="XB468" s="45"/>
    </row>
    <row r="469" customFormat="false" ht="14.25" hidden="false" customHeight="false" outlineLevel="0" collapsed="false">
      <c r="XG469" s="38"/>
      <c r="XJ469" s="38"/>
    </row>
    <row r="470" customFormat="false" ht="14.25" hidden="false" customHeight="false" outlineLevel="0" collapsed="false">
      <c r="XG470" s="38"/>
      <c r="XJ470" s="38"/>
    </row>
    <row r="471" customFormat="false" ht="14.25" hidden="false" customHeight="false" outlineLevel="0" collapsed="false">
      <c r="XG471" s="38"/>
      <c r="XJ471" s="38"/>
    </row>
    <row r="472" customFormat="false" ht="14.25" hidden="false" customHeight="false" outlineLevel="0" collapsed="false">
      <c r="XG472" s="38"/>
      <c r="XJ472" s="38"/>
    </row>
    <row r="473" customFormat="false" ht="14.25" hidden="false" customHeight="false" outlineLevel="0" collapsed="false">
      <c r="XG473" s="38"/>
      <c r="XJ473" s="38"/>
    </row>
    <row r="474" customFormat="false" ht="14.25" hidden="false" customHeight="false" outlineLevel="0" collapsed="false">
      <c r="XG474" s="38"/>
      <c r="XJ474" s="38"/>
    </row>
    <row r="475" customFormat="false" ht="14.25" hidden="false" customHeight="false" outlineLevel="0" collapsed="false">
      <c r="XG475" s="38"/>
      <c r="XJ475" s="38"/>
    </row>
    <row r="476" customFormat="false" ht="14.25" hidden="false" customHeight="false" outlineLevel="0" collapsed="false">
      <c r="XG476" s="38"/>
      <c r="XJ476" s="38"/>
    </row>
    <row r="477" customFormat="false" ht="14.25" hidden="false" customHeight="false" outlineLevel="0" collapsed="false">
      <c r="XG477" s="38"/>
      <c r="XJ477" s="38"/>
    </row>
    <row r="478" customFormat="false" ht="14.25" hidden="false" customHeight="false" outlineLevel="0" collapsed="false">
      <c r="XG478" s="38"/>
      <c r="XJ478" s="38"/>
    </row>
    <row r="479" customFormat="false" ht="14.25" hidden="false" customHeight="false" outlineLevel="0" collapsed="false">
      <c r="XG479" s="38"/>
      <c r="XJ479" s="38"/>
    </row>
    <row r="480" customFormat="false" ht="14.25" hidden="false" customHeight="false" outlineLevel="0" collapsed="false">
      <c r="XG480" s="38"/>
      <c r="XJ480" s="38"/>
    </row>
    <row r="481" customFormat="false" ht="14.25" hidden="false" customHeight="false" outlineLevel="0" collapsed="false">
      <c r="XG481" s="38"/>
      <c r="XJ481" s="38"/>
    </row>
    <row r="482" customFormat="false" ht="14.25" hidden="false" customHeight="false" outlineLevel="0" collapsed="false">
      <c r="XG482" s="38"/>
      <c r="XJ482" s="38"/>
    </row>
    <row r="483" customFormat="false" ht="14.25" hidden="false" customHeight="false" outlineLevel="0" collapsed="false">
      <c r="XG483" s="38"/>
      <c r="XJ483" s="38"/>
    </row>
    <row r="484" customFormat="false" ht="14.25" hidden="false" customHeight="false" outlineLevel="0" collapsed="false">
      <c r="XG484" s="38"/>
      <c r="XJ484" s="38"/>
    </row>
    <row r="485" customFormat="false" ht="14.25" hidden="false" customHeight="false" outlineLevel="0" collapsed="false">
      <c r="XG485" s="38"/>
      <c r="XJ485" s="38"/>
    </row>
    <row r="486" customFormat="false" ht="14.25" hidden="false" customHeight="false" outlineLevel="0" collapsed="false">
      <c r="XG486" s="38"/>
      <c r="XJ486" s="38"/>
    </row>
    <row r="487" customFormat="false" ht="14.25" hidden="false" customHeight="false" outlineLevel="0" collapsed="false">
      <c r="XG487" s="38"/>
      <c r="XJ487" s="38"/>
    </row>
    <row r="488" customFormat="false" ht="14.25" hidden="false" customHeight="false" outlineLevel="0" collapsed="false">
      <c r="XG488" s="38"/>
      <c r="XJ488" s="38"/>
    </row>
    <row r="489" customFormat="false" ht="14.25" hidden="false" customHeight="false" outlineLevel="0" collapsed="false">
      <c r="XG489" s="38"/>
      <c r="XJ489" s="38"/>
    </row>
    <row r="490" customFormat="false" ht="14.25" hidden="false" customHeight="false" outlineLevel="0" collapsed="false">
      <c r="XG490" s="38"/>
      <c r="XJ490" s="38"/>
    </row>
    <row r="491" customFormat="false" ht="14.25" hidden="false" customHeight="false" outlineLevel="0" collapsed="false">
      <c r="XG491" s="38"/>
      <c r="XJ491" s="38"/>
    </row>
    <row r="492" customFormat="false" ht="14.25" hidden="false" customHeight="false" outlineLevel="0" collapsed="false">
      <c r="XG492" s="38"/>
      <c r="XJ492" s="38"/>
    </row>
    <row r="493" customFormat="false" ht="14.25" hidden="false" customHeight="false" outlineLevel="0" collapsed="false">
      <c r="XG493" s="38"/>
      <c r="XJ493" s="38"/>
    </row>
    <row r="494" customFormat="false" ht="14.25" hidden="false" customHeight="false" outlineLevel="0" collapsed="false">
      <c r="XG494" s="38"/>
      <c r="XJ494" s="38"/>
    </row>
    <row r="495" customFormat="false" ht="14.25" hidden="false" customHeight="false" outlineLevel="0" collapsed="false">
      <c r="XG495" s="38"/>
      <c r="XJ495" s="38"/>
    </row>
    <row r="496" customFormat="false" ht="14.25" hidden="false" customHeight="false" outlineLevel="0" collapsed="false">
      <c r="XG496" s="38"/>
      <c r="XJ496" s="38"/>
    </row>
    <row r="497" customFormat="false" ht="14.25" hidden="false" customHeight="false" outlineLevel="0" collapsed="false">
      <c r="XG497" s="38"/>
      <c r="XJ497" s="38"/>
    </row>
    <row r="498" customFormat="false" ht="14.25" hidden="false" customHeight="false" outlineLevel="0" collapsed="false">
      <c r="XG498" s="38"/>
      <c r="XJ498" s="38"/>
    </row>
    <row r="499" customFormat="false" ht="14.25" hidden="false" customHeight="false" outlineLevel="0" collapsed="false">
      <c r="XG499" s="38"/>
      <c r="XJ499" s="38"/>
    </row>
    <row r="500" customFormat="false" ht="14.25" hidden="false" customHeight="false" outlineLevel="0" collapsed="false">
      <c r="XG500" s="38"/>
      <c r="XJ500" s="38"/>
    </row>
    <row r="501" customFormat="false" ht="14.25" hidden="false" customHeight="false" outlineLevel="0" collapsed="false">
      <c r="XG501" s="38"/>
      <c r="XJ501" s="38"/>
    </row>
    <row r="502" customFormat="false" ht="14.25" hidden="false" customHeight="false" outlineLevel="0" collapsed="false">
      <c r="XG502" s="38"/>
      <c r="XJ502" s="38"/>
    </row>
    <row r="503" customFormat="false" ht="14.25" hidden="false" customHeight="false" outlineLevel="0" collapsed="false">
      <c r="XG503" s="38"/>
      <c r="XJ503" s="38"/>
    </row>
    <row r="504" customFormat="false" ht="14.25" hidden="false" customHeight="false" outlineLevel="0" collapsed="false">
      <c r="XG504" s="38"/>
      <c r="XJ504" s="38"/>
    </row>
    <row r="505" customFormat="false" ht="14.25" hidden="false" customHeight="false" outlineLevel="0" collapsed="false">
      <c r="XG505" s="38"/>
      <c r="XJ505" s="38"/>
    </row>
    <row r="506" customFormat="false" ht="14.25" hidden="false" customHeight="false" outlineLevel="0" collapsed="false">
      <c r="XG506" s="38"/>
      <c r="XJ506" s="38"/>
    </row>
    <row r="507" customFormat="false" ht="14.25" hidden="false" customHeight="false" outlineLevel="0" collapsed="false">
      <c r="XG507" s="38"/>
      <c r="XJ507" s="38"/>
    </row>
    <row r="508" customFormat="false" ht="14.25" hidden="false" customHeight="false" outlineLevel="0" collapsed="false">
      <c r="XG508" s="38"/>
      <c r="XJ508" s="38"/>
    </row>
    <row r="509" customFormat="false" ht="14.25" hidden="false" customHeight="false" outlineLevel="0" collapsed="false">
      <c r="XG509" s="38"/>
      <c r="XJ509" s="38"/>
    </row>
    <row r="510" customFormat="false" ht="14.25" hidden="false" customHeight="false" outlineLevel="0" collapsed="false">
      <c r="XG510" s="38"/>
      <c r="XJ510" s="38"/>
    </row>
    <row r="511" customFormat="false" ht="14.25" hidden="false" customHeight="false" outlineLevel="0" collapsed="false">
      <c r="XG511" s="38"/>
      <c r="XJ511" s="38"/>
    </row>
    <row r="512" customFormat="false" ht="14.25" hidden="false" customHeight="false" outlineLevel="0" collapsed="false">
      <c r="XG512" s="38"/>
      <c r="XJ512" s="38"/>
    </row>
    <row r="513" customFormat="false" ht="14.25" hidden="false" customHeight="false" outlineLevel="0" collapsed="false">
      <c r="XG513" s="38"/>
      <c r="XJ513" s="38"/>
    </row>
    <row r="514" customFormat="false" ht="14.25" hidden="false" customHeight="false" outlineLevel="0" collapsed="false">
      <c r="XG514" s="38"/>
      <c r="XJ514" s="38"/>
    </row>
    <row r="515" customFormat="false" ht="14.25" hidden="false" customHeight="false" outlineLevel="0" collapsed="false">
      <c r="XG515" s="38"/>
      <c r="XJ515" s="38"/>
    </row>
    <row r="516" customFormat="false" ht="14.25" hidden="false" customHeight="false" outlineLevel="0" collapsed="false">
      <c r="XG516" s="38"/>
      <c r="XJ516" s="38"/>
    </row>
    <row r="517" customFormat="false" ht="14.25" hidden="false" customHeight="false" outlineLevel="0" collapsed="false">
      <c r="XG517" s="38"/>
      <c r="XJ517" s="38"/>
    </row>
    <row r="518" customFormat="false" ht="14.25" hidden="false" customHeight="false" outlineLevel="0" collapsed="false">
      <c r="XG518" s="38"/>
      <c r="XJ518" s="38"/>
    </row>
    <row r="519" customFormat="false" ht="14.25" hidden="false" customHeight="false" outlineLevel="0" collapsed="false">
      <c r="XG519" s="38"/>
      <c r="XJ519" s="38"/>
    </row>
    <row r="520" customFormat="false" ht="14.25" hidden="false" customHeight="false" outlineLevel="0" collapsed="false">
      <c r="XG520" s="38"/>
      <c r="XJ520" s="38"/>
    </row>
    <row r="521" customFormat="false" ht="14.25" hidden="false" customHeight="false" outlineLevel="0" collapsed="false">
      <c r="XG521" s="38"/>
      <c r="XJ521" s="38"/>
    </row>
    <row r="522" customFormat="false" ht="14.25" hidden="false" customHeight="false" outlineLevel="0" collapsed="false">
      <c r="XG522" s="38"/>
      <c r="XJ522" s="38"/>
    </row>
    <row r="523" customFormat="false" ht="14.25" hidden="false" customHeight="false" outlineLevel="0" collapsed="false">
      <c r="XG523" s="38"/>
      <c r="XJ523" s="38"/>
    </row>
    <row r="524" customFormat="false" ht="14.25" hidden="false" customHeight="false" outlineLevel="0" collapsed="false">
      <c r="XG524" s="38"/>
      <c r="XJ524" s="38"/>
    </row>
    <row r="525" customFormat="false" ht="14.25" hidden="false" customHeight="false" outlineLevel="0" collapsed="false">
      <c r="XG525" s="38"/>
      <c r="XJ525" s="38"/>
    </row>
    <row r="526" customFormat="false" ht="14.25" hidden="false" customHeight="false" outlineLevel="0" collapsed="false">
      <c r="XG526" s="38"/>
      <c r="XJ526" s="38"/>
    </row>
    <row r="527" customFormat="false" ht="14.25" hidden="false" customHeight="false" outlineLevel="0" collapsed="false">
      <c r="XG527" s="38"/>
      <c r="XJ527" s="38"/>
    </row>
    <row r="528" customFormat="false" ht="14.25" hidden="false" customHeight="false" outlineLevel="0" collapsed="false">
      <c r="XG528" s="38"/>
      <c r="XJ528" s="38"/>
    </row>
    <row r="529" customFormat="false" ht="14.25" hidden="false" customHeight="false" outlineLevel="0" collapsed="false">
      <c r="XG529" s="38"/>
      <c r="XJ529" s="38"/>
    </row>
    <row r="530" customFormat="false" ht="14.25" hidden="false" customHeight="false" outlineLevel="0" collapsed="false">
      <c r="XG530" s="38"/>
      <c r="XJ530" s="38"/>
    </row>
    <row r="531" customFormat="false" ht="14.25" hidden="false" customHeight="false" outlineLevel="0" collapsed="false">
      <c r="XG531" s="38"/>
      <c r="XJ531" s="38"/>
    </row>
    <row r="532" customFormat="false" ht="14.25" hidden="false" customHeight="false" outlineLevel="0" collapsed="false">
      <c r="XG532" s="38"/>
      <c r="XJ532" s="38"/>
    </row>
    <row r="533" customFormat="false" ht="14.25" hidden="false" customHeight="false" outlineLevel="0" collapsed="false">
      <c r="XG533" s="38"/>
      <c r="XJ533" s="38"/>
    </row>
    <row r="534" customFormat="false" ht="14.25" hidden="false" customHeight="false" outlineLevel="0" collapsed="false">
      <c r="XG534" s="38"/>
      <c r="XJ534" s="38"/>
    </row>
    <row r="535" customFormat="false" ht="14.25" hidden="false" customHeight="false" outlineLevel="0" collapsed="false">
      <c r="XG535" s="38"/>
      <c r="XJ535" s="38"/>
    </row>
    <row r="536" customFormat="false" ht="14.25" hidden="false" customHeight="false" outlineLevel="0" collapsed="false">
      <c r="XG536" s="38"/>
      <c r="XJ536" s="38"/>
    </row>
    <row r="537" customFormat="false" ht="14.25" hidden="false" customHeight="false" outlineLevel="0" collapsed="false">
      <c r="XG537" s="38"/>
      <c r="XJ537" s="38"/>
    </row>
    <row r="538" customFormat="false" ht="14.25" hidden="false" customHeight="false" outlineLevel="0" collapsed="false">
      <c r="XG538" s="38"/>
      <c r="XJ538" s="38"/>
    </row>
    <row r="539" customFormat="false" ht="14.25" hidden="false" customHeight="false" outlineLevel="0" collapsed="false">
      <c r="XG539" s="38"/>
      <c r="XJ539" s="38"/>
    </row>
    <row r="540" customFormat="false" ht="14.25" hidden="false" customHeight="false" outlineLevel="0" collapsed="false">
      <c r="XG540" s="38"/>
      <c r="XJ540" s="38"/>
    </row>
    <row r="541" customFormat="false" ht="14.25" hidden="false" customHeight="false" outlineLevel="0" collapsed="false">
      <c r="XG541" s="38"/>
      <c r="XJ541" s="38"/>
    </row>
    <row r="542" customFormat="false" ht="14.25" hidden="false" customHeight="false" outlineLevel="0" collapsed="false">
      <c r="XG542" s="38"/>
      <c r="XJ542" s="38"/>
    </row>
    <row r="543" customFormat="false" ht="14.25" hidden="false" customHeight="false" outlineLevel="0" collapsed="false">
      <c r="XG543" s="38"/>
      <c r="XJ543" s="38"/>
    </row>
    <row r="544" customFormat="false" ht="14.25" hidden="false" customHeight="false" outlineLevel="0" collapsed="false">
      <c r="XG544" s="38"/>
      <c r="XJ544" s="38"/>
    </row>
    <row r="545" customFormat="false" ht="14.25" hidden="false" customHeight="false" outlineLevel="0" collapsed="false">
      <c r="XG545" s="38"/>
      <c r="XJ545" s="38"/>
    </row>
    <row r="546" customFormat="false" ht="14.25" hidden="false" customHeight="false" outlineLevel="0" collapsed="false">
      <c r="XG546" s="38"/>
      <c r="XJ546" s="38"/>
    </row>
    <row r="547" customFormat="false" ht="14.25" hidden="false" customHeight="false" outlineLevel="0" collapsed="false">
      <c r="XG547" s="38"/>
      <c r="XJ547" s="38"/>
    </row>
    <row r="548" customFormat="false" ht="14.25" hidden="false" customHeight="false" outlineLevel="0" collapsed="false">
      <c r="XG548" s="38"/>
      <c r="XJ548" s="38"/>
    </row>
    <row r="549" customFormat="false" ht="14.25" hidden="false" customHeight="false" outlineLevel="0" collapsed="false">
      <c r="XG549" s="38"/>
      <c r="XJ549" s="38"/>
    </row>
    <row r="550" customFormat="false" ht="14.25" hidden="false" customHeight="false" outlineLevel="0" collapsed="false">
      <c r="XG550" s="38"/>
      <c r="XJ550" s="38"/>
    </row>
    <row r="551" customFormat="false" ht="14.25" hidden="false" customHeight="false" outlineLevel="0" collapsed="false">
      <c r="XG551" s="38"/>
      <c r="XJ551" s="38"/>
    </row>
    <row r="552" customFormat="false" ht="14.25" hidden="false" customHeight="false" outlineLevel="0" collapsed="false">
      <c r="XG552" s="38"/>
      <c r="XJ552" s="38"/>
    </row>
    <row r="553" customFormat="false" ht="14.25" hidden="false" customHeight="false" outlineLevel="0" collapsed="false">
      <c r="XG553" s="38"/>
      <c r="XJ553" s="38"/>
    </row>
    <row r="554" customFormat="false" ht="14.25" hidden="false" customHeight="false" outlineLevel="0" collapsed="false">
      <c r="XG554" s="38"/>
      <c r="XJ554" s="38"/>
    </row>
    <row r="555" customFormat="false" ht="14.25" hidden="false" customHeight="false" outlineLevel="0" collapsed="false">
      <c r="XG555" s="38"/>
      <c r="XJ555" s="38"/>
    </row>
    <row r="556" customFormat="false" ht="14.25" hidden="false" customHeight="false" outlineLevel="0" collapsed="false">
      <c r="XG556" s="38"/>
      <c r="XJ556" s="38"/>
    </row>
    <row r="557" customFormat="false" ht="14.25" hidden="false" customHeight="false" outlineLevel="0" collapsed="false">
      <c r="XG557" s="38"/>
      <c r="XJ557" s="38"/>
    </row>
    <row r="558" customFormat="false" ht="14.25" hidden="false" customHeight="false" outlineLevel="0" collapsed="false">
      <c r="XG558" s="38"/>
      <c r="XJ558" s="38"/>
    </row>
    <row r="559" customFormat="false" ht="14.25" hidden="false" customHeight="false" outlineLevel="0" collapsed="false">
      <c r="XG559" s="38"/>
      <c r="XJ559" s="38"/>
    </row>
    <row r="560" customFormat="false" ht="14.25" hidden="false" customHeight="false" outlineLevel="0" collapsed="false">
      <c r="XG560" s="38"/>
      <c r="XJ560" s="38"/>
    </row>
    <row r="561" customFormat="false" ht="14.25" hidden="false" customHeight="false" outlineLevel="0" collapsed="false">
      <c r="XG561" s="38"/>
      <c r="XJ561" s="38"/>
    </row>
    <row r="562" customFormat="false" ht="14.25" hidden="false" customHeight="false" outlineLevel="0" collapsed="false">
      <c r="XG562" s="38"/>
      <c r="XJ562" s="38"/>
    </row>
    <row r="563" customFormat="false" ht="14.25" hidden="false" customHeight="false" outlineLevel="0" collapsed="false">
      <c r="XG563" s="38"/>
      <c r="XJ563" s="38"/>
    </row>
    <row r="564" customFormat="false" ht="14.25" hidden="false" customHeight="false" outlineLevel="0" collapsed="false">
      <c r="XG564" s="38"/>
      <c r="XJ564" s="38"/>
    </row>
    <row r="565" customFormat="false" ht="14.25" hidden="false" customHeight="false" outlineLevel="0" collapsed="false">
      <c r="XG565" s="38"/>
      <c r="XJ565" s="38"/>
    </row>
    <row r="566" customFormat="false" ht="14.25" hidden="false" customHeight="false" outlineLevel="0" collapsed="false">
      <c r="XG566" s="38"/>
      <c r="XJ566" s="38"/>
    </row>
    <row r="567" customFormat="false" ht="14.25" hidden="false" customHeight="false" outlineLevel="0" collapsed="false">
      <c r="XG567" s="38"/>
      <c r="XJ567" s="38"/>
    </row>
    <row r="568" customFormat="false" ht="14.25" hidden="false" customHeight="false" outlineLevel="0" collapsed="false">
      <c r="XG568" s="38"/>
      <c r="XJ568" s="38"/>
    </row>
    <row r="569" customFormat="false" ht="14.25" hidden="false" customHeight="false" outlineLevel="0" collapsed="false">
      <c r="XG569" s="38"/>
      <c r="XJ569" s="38"/>
    </row>
    <row r="570" customFormat="false" ht="14.25" hidden="false" customHeight="false" outlineLevel="0" collapsed="false">
      <c r="XG570" s="38"/>
      <c r="XJ570" s="38"/>
    </row>
    <row r="571" customFormat="false" ht="14.25" hidden="false" customHeight="false" outlineLevel="0" collapsed="false">
      <c r="XG571" s="38"/>
      <c r="XJ571" s="38"/>
    </row>
    <row r="572" customFormat="false" ht="14.25" hidden="false" customHeight="false" outlineLevel="0" collapsed="false">
      <c r="XG572" s="38"/>
      <c r="XJ572" s="38"/>
    </row>
    <row r="573" customFormat="false" ht="14.25" hidden="false" customHeight="false" outlineLevel="0" collapsed="false">
      <c r="XG573" s="38"/>
      <c r="XJ573" s="38"/>
    </row>
    <row r="574" customFormat="false" ht="14.25" hidden="false" customHeight="false" outlineLevel="0" collapsed="false">
      <c r="XG574" s="38"/>
      <c r="XJ574" s="38"/>
    </row>
    <row r="575" customFormat="false" ht="14.25" hidden="false" customHeight="false" outlineLevel="0" collapsed="false">
      <c r="XG575" s="38"/>
      <c r="XJ575" s="38"/>
    </row>
    <row r="576" customFormat="false" ht="14.25" hidden="false" customHeight="false" outlineLevel="0" collapsed="false">
      <c r="XG576" s="38"/>
      <c r="XJ576" s="38"/>
    </row>
    <row r="577" customFormat="false" ht="14.25" hidden="false" customHeight="false" outlineLevel="0" collapsed="false">
      <c r="XG577" s="38"/>
      <c r="XJ577" s="38"/>
    </row>
    <row r="578" customFormat="false" ht="14.25" hidden="false" customHeight="false" outlineLevel="0" collapsed="false">
      <c r="XG578" s="38"/>
      <c r="XJ578" s="38"/>
    </row>
    <row r="579" customFormat="false" ht="14.25" hidden="false" customHeight="false" outlineLevel="0" collapsed="false">
      <c r="XG579" s="38"/>
      <c r="XJ579" s="38"/>
    </row>
    <row r="580" customFormat="false" ht="14.25" hidden="false" customHeight="false" outlineLevel="0" collapsed="false">
      <c r="XG580" s="38"/>
      <c r="XJ580" s="38"/>
    </row>
    <row r="581" customFormat="false" ht="14.25" hidden="false" customHeight="false" outlineLevel="0" collapsed="false">
      <c r="XG581" s="38"/>
      <c r="XJ581" s="38"/>
    </row>
    <row r="582" customFormat="false" ht="14.25" hidden="false" customHeight="false" outlineLevel="0" collapsed="false">
      <c r="XG582" s="38"/>
      <c r="XJ582" s="38"/>
    </row>
    <row r="583" customFormat="false" ht="14.25" hidden="false" customHeight="false" outlineLevel="0" collapsed="false">
      <c r="XG583" s="38"/>
      <c r="XJ583" s="38"/>
    </row>
    <row r="584" customFormat="false" ht="14.25" hidden="false" customHeight="false" outlineLevel="0" collapsed="false">
      <c r="XG584" s="38"/>
      <c r="XJ584" s="38"/>
    </row>
    <row r="585" customFormat="false" ht="14.25" hidden="false" customHeight="false" outlineLevel="0" collapsed="false">
      <c r="XG585" s="38"/>
      <c r="XJ585" s="38"/>
    </row>
    <row r="586" customFormat="false" ht="14.25" hidden="false" customHeight="false" outlineLevel="0" collapsed="false">
      <c r="XG586" s="38"/>
      <c r="XJ586" s="38"/>
    </row>
    <row r="587" customFormat="false" ht="14.25" hidden="false" customHeight="false" outlineLevel="0" collapsed="false">
      <c r="XG587" s="38"/>
      <c r="XJ587" s="38"/>
    </row>
    <row r="588" customFormat="false" ht="14.25" hidden="false" customHeight="false" outlineLevel="0" collapsed="false">
      <c r="XG588" s="38"/>
      <c r="XJ588" s="38"/>
    </row>
    <row r="589" customFormat="false" ht="14.25" hidden="false" customHeight="false" outlineLevel="0" collapsed="false">
      <c r="XG589" s="38"/>
      <c r="XJ589" s="38"/>
    </row>
    <row r="590" customFormat="false" ht="14.25" hidden="false" customHeight="false" outlineLevel="0" collapsed="false">
      <c r="XG590" s="38"/>
      <c r="XJ590" s="38"/>
    </row>
    <row r="591" customFormat="false" ht="14.25" hidden="false" customHeight="false" outlineLevel="0" collapsed="false">
      <c r="XG591" s="38"/>
      <c r="XJ591" s="38"/>
    </row>
    <row r="592" customFormat="false" ht="14.25" hidden="false" customHeight="false" outlineLevel="0" collapsed="false">
      <c r="XG592" s="38"/>
      <c r="XJ592" s="38"/>
    </row>
    <row r="593" customFormat="false" ht="14.25" hidden="false" customHeight="false" outlineLevel="0" collapsed="false">
      <c r="XG593" s="38"/>
      <c r="XJ593" s="38"/>
    </row>
    <row r="594" customFormat="false" ht="14.25" hidden="false" customHeight="false" outlineLevel="0" collapsed="false">
      <c r="XG594" s="38"/>
      <c r="XJ594" s="38"/>
    </row>
    <row r="595" customFormat="false" ht="14.25" hidden="false" customHeight="false" outlineLevel="0" collapsed="false">
      <c r="XG595" s="38"/>
      <c r="XJ595" s="38"/>
    </row>
    <row r="596" customFormat="false" ht="14.25" hidden="false" customHeight="false" outlineLevel="0" collapsed="false">
      <c r="XG596" s="38"/>
      <c r="XJ596" s="38"/>
    </row>
    <row r="597" customFormat="false" ht="14.25" hidden="false" customHeight="false" outlineLevel="0" collapsed="false">
      <c r="XG597" s="38"/>
      <c r="XJ597" s="38"/>
    </row>
    <row r="598" customFormat="false" ht="14.25" hidden="false" customHeight="false" outlineLevel="0" collapsed="false">
      <c r="XG598" s="38"/>
      <c r="XJ598" s="38"/>
    </row>
    <row r="599" customFormat="false" ht="14.25" hidden="false" customHeight="false" outlineLevel="0" collapsed="false">
      <c r="XG599" s="38"/>
      <c r="XJ599" s="38"/>
    </row>
    <row r="600" customFormat="false" ht="14.25" hidden="false" customHeight="false" outlineLevel="0" collapsed="false">
      <c r="XG600" s="38"/>
      <c r="XJ600" s="38"/>
    </row>
    <row r="601" customFormat="false" ht="14.25" hidden="false" customHeight="false" outlineLevel="0" collapsed="false">
      <c r="XG601" s="38"/>
      <c r="XJ601" s="38"/>
    </row>
    <row r="602" customFormat="false" ht="14.25" hidden="false" customHeight="false" outlineLevel="0" collapsed="false">
      <c r="XG602" s="38"/>
      <c r="XJ602" s="38"/>
    </row>
    <row r="603" customFormat="false" ht="14.25" hidden="false" customHeight="false" outlineLevel="0" collapsed="false">
      <c r="XG603" s="38"/>
      <c r="XJ603" s="38"/>
    </row>
    <row r="604" customFormat="false" ht="14.25" hidden="false" customHeight="false" outlineLevel="0" collapsed="false">
      <c r="XG604" s="38"/>
      <c r="XJ604" s="38"/>
    </row>
    <row r="605" customFormat="false" ht="14.25" hidden="false" customHeight="false" outlineLevel="0" collapsed="false">
      <c r="XG605" s="38"/>
      <c r="XJ605" s="38"/>
    </row>
    <row r="606" customFormat="false" ht="14.25" hidden="false" customHeight="false" outlineLevel="0" collapsed="false">
      <c r="XG606" s="38"/>
      <c r="XJ606" s="38"/>
    </row>
    <row r="607" customFormat="false" ht="14.25" hidden="false" customHeight="false" outlineLevel="0" collapsed="false">
      <c r="XG607" s="38"/>
      <c r="XJ607" s="38"/>
    </row>
    <row r="608" customFormat="false" ht="14.25" hidden="false" customHeight="false" outlineLevel="0" collapsed="false">
      <c r="XG608" s="38"/>
      <c r="XJ608" s="38"/>
    </row>
    <row r="609" customFormat="false" ht="14.25" hidden="false" customHeight="false" outlineLevel="0" collapsed="false">
      <c r="XG609" s="38"/>
      <c r="XJ609" s="38"/>
    </row>
    <row r="610" customFormat="false" ht="14.25" hidden="false" customHeight="false" outlineLevel="0" collapsed="false">
      <c r="XG610" s="38"/>
      <c r="XJ610" s="38"/>
    </row>
    <row r="611" customFormat="false" ht="14.25" hidden="false" customHeight="false" outlineLevel="0" collapsed="false">
      <c r="XG611" s="38"/>
      <c r="XJ611" s="38"/>
    </row>
    <row r="612" customFormat="false" ht="14.25" hidden="false" customHeight="false" outlineLevel="0" collapsed="false">
      <c r="XG612" s="38"/>
      <c r="XJ612" s="38"/>
    </row>
    <row r="613" customFormat="false" ht="14.25" hidden="false" customHeight="false" outlineLevel="0" collapsed="false">
      <c r="XG613" s="38"/>
      <c r="XJ613" s="38"/>
    </row>
    <row r="614" customFormat="false" ht="14.25" hidden="false" customHeight="false" outlineLevel="0" collapsed="false">
      <c r="XG614" s="38"/>
      <c r="XJ614" s="38"/>
    </row>
    <row r="615" customFormat="false" ht="14.25" hidden="false" customHeight="false" outlineLevel="0" collapsed="false">
      <c r="XG615" s="38"/>
      <c r="XJ615" s="38"/>
    </row>
    <row r="616" customFormat="false" ht="14.25" hidden="false" customHeight="false" outlineLevel="0" collapsed="false">
      <c r="XG616" s="38"/>
      <c r="XJ616" s="38"/>
    </row>
    <row r="617" customFormat="false" ht="14.25" hidden="false" customHeight="false" outlineLevel="0" collapsed="false">
      <c r="XG617" s="38"/>
      <c r="XJ617" s="38"/>
    </row>
    <row r="618" customFormat="false" ht="14.25" hidden="false" customHeight="false" outlineLevel="0" collapsed="false">
      <c r="XG618" s="38"/>
      <c r="XJ618" s="38"/>
    </row>
    <row r="619" customFormat="false" ht="14.25" hidden="false" customHeight="false" outlineLevel="0" collapsed="false">
      <c r="XG619" s="38"/>
      <c r="XJ619" s="38"/>
    </row>
    <row r="620" customFormat="false" ht="14.25" hidden="false" customHeight="false" outlineLevel="0" collapsed="false">
      <c r="XG620" s="38"/>
      <c r="XJ620" s="38"/>
    </row>
    <row r="621" customFormat="false" ht="14.25" hidden="false" customHeight="false" outlineLevel="0" collapsed="false">
      <c r="XG621" s="38"/>
      <c r="XJ621" s="38"/>
    </row>
    <row r="622" customFormat="false" ht="14.25" hidden="false" customHeight="false" outlineLevel="0" collapsed="false">
      <c r="XG622" s="38"/>
      <c r="XJ622" s="38"/>
    </row>
    <row r="623" customFormat="false" ht="14.25" hidden="false" customHeight="false" outlineLevel="0" collapsed="false">
      <c r="XG623" s="38"/>
      <c r="XJ623" s="38"/>
    </row>
    <row r="624" customFormat="false" ht="14.25" hidden="false" customHeight="false" outlineLevel="0" collapsed="false">
      <c r="XG624" s="38"/>
      <c r="XJ624" s="38"/>
    </row>
    <row r="625" customFormat="false" ht="14.25" hidden="false" customHeight="false" outlineLevel="0" collapsed="false">
      <c r="XG625" s="38"/>
      <c r="XJ625" s="38"/>
    </row>
    <row r="626" customFormat="false" ht="14.25" hidden="false" customHeight="false" outlineLevel="0" collapsed="false">
      <c r="XG626" s="38"/>
      <c r="XJ626" s="38"/>
    </row>
    <row r="627" customFormat="false" ht="14.25" hidden="false" customHeight="false" outlineLevel="0" collapsed="false">
      <c r="XG627" s="38"/>
      <c r="XJ627" s="38"/>
    </row>
    <row r="628" customFormat="false" ht="14.25" hidden="false" customHeight="false" outlineLevel="0" collapsed="false">
      <c r="XG628" s="38"/>
      <c r="XJ628" s="38"/>
    </row>
    <row r="629" customFormat="false" ht="14.25" hidden="false" customHeight="false" outlineLevel="0" collapsed="false">
      <c r="XG629" s="38"/>
      <c r="XJ629" s="38"/>
    </row>
    <row r="630" customFormat="false" ht="14.25" hidden="false" customHeight="false" outlineLevel="0" collapsed="false">
      <c r="XG630" s="38"/>
      <c r="XJ630" s="38"/>
    </row>
    <row r="631" customFormat="false" ht="14.25" hidden="false" customHeight="false" outlineLevel="0" collapsed="false">
      <c r="XG631" s="38"/>
      <c r="XJ631" s="38"/>
    </row>
    <row r="632" customFormat="false" ht="14.25" hidden="false" customHeight="false" outlineLevel="0" collapsed="false">
      <c r="XG632" s="38"/>
      <c r="XJ632" s="38"/>
    </row>
    <row r="633" customFormat="false" ht="14.25" hidden="false" customHeight="false" outlineLevel="0" collapsed="false">
      <c r="XG633" s="38"/>
      <c r="XJ633" s="38"/>
    </row>
    <row r="634" customFormat="false" ht="14.25" hidden="false" customHeight="false" outlineLevel="0" collapsed="false">
      <c r="XG634" s="38"/>
      <c r="XJ634" s="38"/>
    </row>
    <row r="635" customFormat="false" ht="14.25" hidden="false" customHeight="false" outlineLevel="0" collapsed="false">
      <c r="XG635" s="38"/>
      <c r="XJ635" s="38"/>
    </row>
    <row r="636" customFormat="false" ht="14.25" hidden="false" customHeight="false" outlineLevel="0" collapsed="false">
      <c r="XG636" s="38"/>
      <c r="XJ636" s="38"/>
    </row>
    <row r="637" customFormat="false" ht="14.25" hidden="false" customHeight="false" outlineLevel="0" collapsed="false">
      <c r="XG637" s="38"/>
      <c r="XJ637" s="38"/>
    </row>
    <row r="638" customFormat="false" ht="14.25" hidden="false" customHeight="false" outlineLevel="0" collapsed="false">
      <c r="XG638" s="38"/>
      <c r="XJ638" s="38"/>
    </row>
    <row r="639" customFormat="false" ht="14.25" hidden="false" customHeight="false" outlineLevel="0" collapsed="false">
      <c r="XG639" s="38"/>
      <c r="XJ639" s="38"/>
    </row>
    <row r="640" customFormat="false" ht="14.25" hidden="false" customHeight="false" outlineLevel="0" collapsed="false">
      <c r="XG640" s="38"/>
      <c r="XJ640" s="38"/>
    </row>
    <row r="641" customFormat="false" ht="14.25" hidden="false" customHeight="false" outlineLevel="0" collapsed="false">
      <c r="XG641" s="38"/>
      <c r="XJ641" s="38"/>
    </row>
    <row r="642" customFormat="false" ht="14.25" hidden="false" customHeight="false" outlineLevel="0" collapsed="false">
      <c r="XG642" s="38"/>
      <c r="XJ642" s="38"/>
    </row>
    <row r="643" customFormat="false" ht="14.25" hidden="false" customHeight="false" outlineLevel="0" collapsed="false">
      <c r="XG643" s="38"/>
      <c r="XJ643" s="38"/>
    </row>
    <row r="644" customFormat="false" ht="14.25" hidden="false" customHeight="false" outlineLevel="0" collapsed="false">
      <c r="XG644" s="38"/>
      <c r="XJ644" s="38"/>
    </row>
    <row r="645" customFormat="false" ht="14.25" hidden="false" customHeight="false" outlineLevel="0" collapsed="false">
      <c r="XG645" s="38"/>
      <c r="XJ645" s="38"/>
    </row>
    <row r="646" customFormat="false" ht="14.25" hidden="false" customHeight="false" outlineLevel="0" collapsed="false">
      <c r="XG646" s="38"/>
      <c r="XJ646" s="38"/>
    </row>
    <row r="647" customFormat="false" ht="14.25" hidden="false" customHeight="false" outlineLevel="0" collapsed="false">
      <c r="XG647" s="38"/>
      <c r="XJ647" s="38"/>
    </row>
    <row r="648" customFormat="false" ht="14.25" hidden="false" customHeight="false" outlineLevel="0" collapsed="false">
      <c r="XG648" s="38"/>
      <c r="XJ648" s="38"/>
    </row>
    <row r="649" customFormat="false" ht="14.25" hidden="false" customHeight="false" outlineLevel="0" collapsed="false">
      <c r="XG649" s="38"/>
      <c r="XJ649" s="38"/>
    </row>
    <row r="650" customFormat="false" ht="14.25" hidden="false" customHeight="false" outlineLevel="0" collapsed="false">
      <c r="XG650" s="38"/>
      <c r="XJ650" s="38"/>
    </row>
    <row r="651" customFormat="false" ht="14.25" hidden="false" customHeight="false" outlineLevel="0" collapsed="false">
      <c r="XG651" s="38"/>
      <c r="XJ651" s="38"/>
    </row>
    <row r="652" customFormat="false" ht="14.25" hidden="false" customHeight="false" outlineLevel="0" collapsed="false">
      <c r="XG652" s="38"/>
      <c r="XJ652" s="38"/>
    </row>
    <row r="653" customFormat="false" ht="14.25" hidden="false" customHeight="false" outlineLevel="0" collapsed="false">
      <c r="XG653" s="38"/>
      <c r="XJ653" s="38"/>
    </row>
    <row r="654" customFormat="false" ht="14.25" hidden="false" customHeight="false" outlineLevel="0" collapsed="false">
      <c r="XG654" s="38"/>
      <c r="XJ654" s="38"/>
    </row>
    <row r="655" customFormat="false" ht="14.25" hidden="false" customHeight="false" outlineLevel="0" collapsed="false">
      <c r="XG655" s="38"/>
      <c r="XJ655" s="38"/>
    </row>
    <row r="656" customFormat="false" ht="14.25" hidden="false" customHeight="false" outlineLevel="0" collapsed="false">
      <c r="XG656" s="38"/>
      <c r="XJ656" s="38"/>
    </row>
    <row r="657" customFormat="false" ht="14.25" hidden="false" customHeight="false" outlineLevel="0" collapsed="false">
      <c r="XG657" s="38"/>
      <c r="XJ657" s="38"/>
    </row>
    <row r="658" customFormat="false" ht="14.25" hidden="false" customHeight="false" outlineLevel="0" collapsed="false">
      <c r="XG658" s="38"/>
      <c r="XJ658" s="38"/>
    </row>
    <row r="659" customFormat="false" ht="14.25" hidden="false" customHeight="false" outlineLevel="0" collapsed="false">
      <c r="XG659" s="38"/>
      <c r="XJ659" s="38"/>
    </row>
    <row r="660" customFormat="false" ht="14.25" hidden="false" customHeight="false" outlineLevel="0" collapsed="false">
      <c r="XG660" s="38"/>
      <c r="XJ660" s="38"/>
    </row>
    <row r="661" customFormat="false" ht="14.25" hidden="false" customHeight="false" outlineLevel="0" collapsed="false">
      <c r="XG661" s="38"/>
      <c r="XJ661" s="38"/>
    </row>
    <row r="662" customFormat="false" ht="14.25" hidden="false" customHeight="false" outlineLevel="0" collapsed="false">
      <c r="XG662" s="38"/>
      <c r="XJ662" s="38"/>
    </row>
    <row r="663" customFormat="false" ht="14.25" hidden="false" customHeight="false" outlineLevel="0" collapsed="false">
      <c r="XG663" s="38"/>
      <c r="XJ663" s="38"/>
    </row>
    <row r="664" customFormat="false" ht="14.25" hidden="false" customHeight="false" outlineLevel="0" collapsed="false">
      <c r="XG664" s="38"/>
      <c r="XJ664" s="38"/>
    </row>
    <row r="665" customFormat="false" ht="14.25" hidden="false" customHeight="false" outlineLevel="0" collapsed="false">
      <c r="XG665" s="38"/>
      <c r="XJ665" s="38"/>
    </row>
    <row r="666" customFormat="false" ht="14.25" hidden="false" customHeight="false" outlineLevel="0" collapsed="false">
      <c r="XG666" s="38"/>
      <c r="XJ666" s="38"/>
    </row>
    <row r="667" customFormat="false" ht="14.25" hidden="false" customHeight="false" outlineLevel="0" collapsed="false">
      <c r="XG667" s="38"/>
      <c r="XJ667" s="38"/>
    </row>
    <row r="668" customFormat="false" ht="14.25" hidden="false" customHeight="false" outlineLevel="0" collapsed="false">
      <c r="XG668" s="38"/>
      <c r="XJ668" s="38"/>
    </row>
    <row r="669" customFormat="false" ht="14.25" hidden="false" customHeight="false" outlineLevel="0" collapsed="false">
      <c r="XG669" s="38"/>
      <c r="XJ669" s="38"/>
    </row>
    <row r="670" customFormat="false" ht="14.25" hidden="false" customHeight="false" outlineLevel="0" collapsed="false">
      <c r="XG670" s="38"/>
      <c r="XJ670" s="38"/>
    </row>
    <row r="671" customFormat="false" ht="14.25" hidden="false" customHeight="false" outlineLevel="0" collapsed="false">
      <c r="XG671" s="38"/>
      <c r="XJ671" s="38"/>
    </row>
    <row r="672" customFormat="false" ht="14.25" hidden="false" customHeight="false" outlineLevel="0" collapsed="false">
      <c r="XG672" s="38"/>
      <c r="XJ672" s="38"/>
    </row>
    <row r="673" customFormat="false" ht="14.25" hidden="false" customHeight="false" outlineLevel="0" collapsed="false">
      <c r="XG673" s="38"/>
      <c r="XJ673" s="38"/>
    </row>
    <row r="674" customFormat="false" ht="14.25" hidden="false" customHeight="false" outlineLevel="0" collapsed="false">
      <c r="XG674" s="38"/>
      <c r="XJ674" s="38"/>
    </row>
    <row r="675" customFormat="false" ht="14.25" hidden="false" customHeight="false" outlineLevel="0" collapsed="false">
      <c r="XG675" s="38"/>
      <c r="XJ675" s="38"/>
    </row>
    <row r="676" customFormat="false" ht="14.25" hidden="false" customHeight="false" outlineLevel="0" collapsed="false">
      <c r="XG676" s="38"/>
      <c r="XJ676" s="38"/>
    </row>
    <row r="677" customFormat="false" ht="14.25" hidden="false" customHeight="false" outlineLevel="0" collapsed="false">
      <c r="XG677" s="38"/>
      <c r="XJ677" s="38"/>
    </row>
    <row r="678" customFormat="false" ht="14.25" hidden="false" customHeight="false" outlineLevel="0" collapsed="false">
      <c r="XG678" s="38"/>
      <c r="XJ678" s="38"/>
    </row>
    <row r="679" customFormat="false" ht="14.25" hidden="false" customHeight="false" outlineLevel="0" collapsed="false">
      <c r="XG679" s="38"/>
      <c r="XJ679" s="38"/>
    </row>
    <row r="680" customFormat="false" ht="14.25" hidden="false" customHeight="false" outlineLevel="0" collapsed="false">
      <c r="XG680" s="38"/>
      <c r="XJ680" s="38"/>
    </row>
    <row r="681" customFormat="false" ht="14.25" hidden="false" customHeight="false" outlineLevel="0" collapsed="false">
      <c r="XG681" s="38"/>
      <c r="XJ681" s="38"/>
    </row>
    <row r="682" customFormat="false" ht="14.25" hidden="false" customHeight="false" outlineLevel="0" collapsed="false">
      <c r="XG682" s="38"/>
      <c r="XJ682" s="38"/>
    </row>
    <row r="683" customFormat="false" ht="14.25" hidden="false" customHeight="false" outlineLevel="0" collapsed="false">
      <c r="XG683" s="38"/>
      <c r="XJ683" s="38"/>
    </row>
    <row r="684" customFormat="false" ht="14.25" hidden="false" customHeight="false" outlineLevel="0" collapsed="false">
      <c r="XG684" s="38"/>
      <c r="XJ684" s="38"/>
    </row>
    <row r="685" customFormat="false" ht="14.25" hidden="false" customHeight="false" outlineLevel="0" collapsed="false">
      <c r="XG685" s="38"/>
      <c r="XJ685" s="38"/>
    </row>
    <row r="686" customFormat="false" ht="14.25" hidden="false" customHeight="false" outlineLevel="0" collapsed="false">
      <c r="XG686" s="38"/>
      <c r="XJ686" s="38"/>
    </row>
    <row r="687" customFormat="false" ht="14.25" hidden="false" customHeight="false" outlineLevel="0" collapsed="false">
      <c r="XG687" s="38"/>
      <c r="XJ687" s="38"/>
    </row>
    <row r="688" customFormat="false" ht="14.25" hidden="false" customHeight="false" outlineLevel="0" collapsed="false">
      <c r="XG688" s="38"/>
      <c r="XJ688" s="38"/>
    </row>
    <row r="689" customFormat="false" ht="14.25" hidden="false" customHeight="false" outlineLevel="0" collapsed="false">
      <c r="XG689" s="38"/>
      <c r="XJ689" s="38"/>
    </row>
    <row r="690" customFormat="false" ht="14.25" hidden="false" customHeight="false" outlineLevel="0" collapsed="false">
      <c r="XG690" s="38"/>
      <c r="XJ690" s="38"/>
    </row>
    <row r="691" customFormat="false" ht="14.25" hidden="false" customHeight="false" outlineLevel="0" collapsed="false">
      <c r="XG691" s="38"/>
      <c r="XJ691" s="38"/>
    </row>
    <row r="692" customFormat="false" ht="14.25" hidden="false" customHeight="false" outlineLevel="0" collapsed="false">
      <c r="XG692" s="38"/>
      <c r="XJ692" s="38"/>
    </row>
    <row r="693" customFormat="false" ht="14.25" hidden="false" customHeight="false" outlineLevel="0" collapsed="false">
      <c r="XG693" s="38"/>
      <c r="XJ693" s="38"/>
    </row>
    <row r="694" customFormat="false" ht="14.25" hidden="false" customHeight="false" outlineLevel="0" collapsed="false">
      <c r="XG694" s="38"/>
      <c r="XJ694" s="38"/>
    </row>
    <row r="695" customFormat="false" ht="14.25" hidden="false" customHeight="false" outlineLevel="0" collapsed="false">
      <c r="XG695" s="38"/>
      <c r="XJ695" s="38"/>
    </row>
    <row r="696" customFormat="false" ht="14.25" hidden="false" customHeight="false" outlineLevel="0" collapsed="false">
      <c r="XG696" s="38"/>
      <c r="XJ696" s="38"/>
    </row>
    <row r="697" customFormat="false" ht="14.25" hidden="false" customHeight="false" outlineLevel="0" collapsed="false">
      <c r="XG697" s="38"/>
      <c r="XJ697" s="38"/>
    </row>
    <row r="698" customFormat="false" ht="14.25" hidden="false" customHeight="false" outlineLevel="0" collapsed="false">
      <c r="XG698" s="38"/>
      <c r="XJ698" s="38"/>
    </row>
    <row r="699" customFormat="false" ht="14.25" hidden="false" customHeight="false" outlineLevel="0" collapsed="false">
      <c r="XG699" s="38"/>
      <c r="XJ699" s="38"/>
    </row>
    <row r="700" customFormat="false" ht="14.25" hidden="false" customHeight="false" outlineLevel="0" collapsed="false">
      <c r="XG700" s="38"/>
      <c r="XJ700" s="38"/>
    </row>
    <row r="701" customFormat="false" ht="14.25" hidden="false" customHeight="false" outlineLevel="0" collapsed="false">
      <c r="XG701" s="38"/>
      <c r="XJ701" s="38"/>
    </row>
    <row r="702" customFormat="false" ht="14.25" hidden="false" customHeight="false" outlineLevel="0" collapsed="false">
      <c r="XG702" s="38"/>
      <c r="XJ702" s="38"/>
    </row>
    <row r="703" customFormat="false" ht="14.25" hidden="false" customHeight="false" outlineLevel="0" collapsed="false">
      <c r="XG703" s="38"/>
      <c r="XJ703" s="38"/>
    </row>
    <row r="704" customFormat="false" ht="14.25" hidden="false" customHeight="false" outlineLevel="0" collapsed="false">
      <c r="XG704" s="38"/>
      <c r="XJ704" s="38"/>
    </row>
    <row r="705" customFormat="false" ht="14.25" hidden="false" customHeight="false" outlineLevel="0" collapsed="false">
      <c r="XG705" s="38"/>
      <c r="XJ705" s="38"/>
    </row>
    <row r="706" customFormat="false" ht="14.25" hidden="false" customHeight="false" outlineLevel="0" collapsed="false">
      <c r="XG706" s="38"/>
      <c r="XJ706" s="38"/>
    </row>
    <row r="707" customFormat="false" ht="14.25" hidden="false" customHeight="false" outlineLevel="0" collapsed="false">
      <c r="XG707" s="38"/>
      <c r="XJ707" s="38"/>
    </row>
    <row r="708" customFormat="false" ht="14.25" hidden="false" customHeight="false" outlineLevel="0" collapsed="false">
      <c r="XG708" s="38"/>
      <c r="XJ708" s="38"/>
    </row>
    <row r="709" customFormat="false" ht="14.25" hidden="false" customHeight="false" outlineLevel="0" collapsed="false">
      <c r="XG709" s="38"/>
      <c r="XJ709" s="38"/>
    </row>
    <row r="710" customFormat="false" ht="14.25" hidden="false" customHeight="false" outlineLevel="0" collapsed="false">
      <c r="XG710" s="38"/>
      <c r="XJ710" s="38"/>
    </row>
    <row r="711" customFormat="false" ht="14.25" hidden="false" customHeight="false" outlineLevel="0" collapsed="false">
      <c r="XG711" s="38"/>
      <c r="XJ711" s="38"/>
    </row>
    <row r="712" customFormat="false" ht="14.25" hidden="false" customHeight="false" outlineLevel="0" collapsed="false">
      <c r="XG712" s="38"/>
      <c r="XJ712" s="38"/>
    </row>
    <row r="713" customFormat="false" ht="14.25" hidden="false" customHeight="false" outlineLevel="0" collapsed="false">
      <c r="XG713" s="38"/>
      <c r="XJ713" s="38"/>
    </row>
    <row r="714" customFormat="false" ht="14.25" hidden="false" customHeight="false" outlineLevel="0" collapsed="false">
      <c r="XG714" s="38"/>
      <c r="XJ714" s="38"/>
    </row>
    <row r="715" customFormat="false" ht="14.25" hidden="false" customHeight="false" outlineLevel="0" collapsed="false">
      <c r="XG715" s="38"/>
      <c r="XJ715" s="38"/>
    </row>
    <row r="716" customFormat="false" ht="14.25" hidden="false" customHeight="false" outlineLevel="0" collapsed="false">
      <c r="XG716" s="38"/>
      <c r="XJ716" s="38"/>
    </row>
    <row r="717" customFormat="false" ht="14.25" hidden="false" customHeight="false" outlineLevel="0" collapsed="false">
      <c r="XG717" s="38"/>
      <c r="XJ717" s="38"/>
    </row>
  </sheetData>
  <autoFilter ref="A12:XN272"/>
  <printOptions headings="false" gridLines="false" gridLinesSet="true" horizontalCentered="false" verticalCentered="false"/>
  <pageMargins left="0" right="0" top="0" bottom="0" header="0.511811023622047" footer="0.511811023622047"/>
  <pageSetup paperSize="9" scale="80" fitToWidth="1" fitToHeight="1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00B050"/>
    <pageSetUpPr fitToPage="false"/>
  </sheetPr>
  <dimension ref="A1:IM2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9" ySplit="9" topLeftCell="Y10" activePane="bottomRight" state="frozen"/>
      <selection pane="topLeft" activeCell="A1" activeCellId="0" sqref="A1"/>
      <selection pane="topRight" activeCell="Y1" activeCellId="0" sqref="Y1"/>
      <selection pane="bottomLeft" activeCell="A10" activeCellId="0" sqref="A10"/>
      <selection pane="bottomRight" activeCell="A1" activeCellId="0" sqref="A1"/>
    </sheetView>
  </sheetViews>
  <sheetFormatPr defaultColWidth="9.3671875" defaultRowHeight="14.25" zeroHeight="false" outlineLevelRow="0" outlineLevelCol="0"/>
  <cols>
    <col collapsed="false" customWidth="true" hidden="false" outlineLevel="0" max="1" min="1" style="38" width="7.33"/>
    <col collapsed="false" customWidth="true" hidden="true" outlineLevel="0" max="2" min="2" style="38" width="25"/>
    <col collapsed="false" customWidth="true" hidden="false" outlineLevel="0" max="3" min="3" style="38" width="19.66"/>
    <col collapsed="false" customWidth="true" hidden="false" outlineLevel="0" max="4" min="4" style="376" width="47"/>
    <col collapsed="false" customWidth="true" hidden="false" outlineLevel="0" max="5" min="5" style="377" width="17.16"/>
    <col collapsed="false" customWidth="true" hidden="false" outlineLevel="0" max="6" min="6" style="378" width="21.83"/>
    <col collapsed="false" customWidth="true" hidden="false" outlineLevel="0" max="8" min="7" style="377" width="11.5"/>
    <col collapsed="false" customWidth="true" hidden="false" outlineLevel="0" max="9" min="9" style="379" width="14.83"/>
    <col collapsed="false" customWidth="true" hidden="false" outlineLevel="0" max="13" min="10" style="377" width="14.17"/>
    <col collapsed="false" customWidth="true" hidden="false" outlineLevel="0" max="16" min="14" style="377" width="13.84"/>
    <col collapsed="false" customWidth="true" hidden="false" outlineLevel="0" max="19" min="17" style="377" width="14.5"/>
    <col collapsed="false" customWidth="true" hidden="false" outlineLevel="0" max="24" min="20" style="377" width="13.16"/>
    <col collapsed="false" customWidth="true" hidden="false" outlineLevel="0" max="25" min="25" style="377" width="12.83"/>
    <col collapsed="false" customWidth="true" hidden="false" outlineLevel="0" max="26" min="26" style="377" width="19.33"/>
    <col collapsed="false" customWidth="true" hidden="false" outlineLevel="0" max="51" min="27" style="377" width="14.67"/>
    <col collapsed="false" customWidth="true" hidden="false" outlineLevel="0" max="52" min="52" style="377" width="61.33"/>
    <col collapsed="false" customWidth="true" hidden="false" outlineLevel="0" max="57" min="53" style="377" width="14.67"/>
    <col collapsed="false" customWidth="true" hidden="false" outlineLevel="0" max="59" min="58" style="377" width="21.66"/>
    <col collapsed="false" customWidth="true" hidden="false" outlineLevel="0" max="65" min="60" style="377" width="14.67"/>
    <col collapsed="false" customWidth="true" hidden="false" outlineLevel="0" max="88" min="66" style="377" width="11.99"/>
    <col collapsed="false" customWidth="true" hidden="false" outlineLevel="0" max="89" min="89" style="377" width="4.16"/>
    <col collapsed="false" customWidth="true" hidden="false" outlineLevel="0" max="90" min="90" style="376" width="3.33"/>
    <col collapsed="false" customWidth="true" hidden="false" outlineLevel="0" max="91" min="91" style="87" width="13.51"/>
    <col collapsed="false" customWidth="true" hidden="true" outlineLevel="0" max="92" min="92" style="38" width="10.51"/>
    <col collapsed="false" customWidth="true" hidden="true" outlineLevel="0" max="96" min="93" style="38" width="14.17"/>
    <col collapsed="false" customWidth="true" hidden="true" outlineLevel="0" max="99" min="97" style="38" width="13.84"/>
    <col collapsed="false" customWidth="true" hidden="true" outlineLevel="0" max="106" min="100" style="38" width="9.16"/>
    <col collapsed="false" customWidth="true" hidden="true" outlineLevel="0" max="158" min="107" style="38" width="12.16"/>
    <col collapsed="false" customWidth="true" hidden="false" outlineLevel="0" max="160" min="159" style="38" width="12.16"/>
    <col collapsed="false" customWidth="true" hidden="false" outlineLevel="0" max="161" min="161" style="38" width="10.51"/>
    <col collapsed="false" customWidth="true" hidden="false" outlineLevel="0" max="162" min="162" style="376" width="5.16"/>
    <col collapsed="false" customWidth="true" hidden="false" outlineLevel="0" max="163" min="163" style="87" width="20.34"/>
    <col collapsed="false" customWidth="true" hidden="false" outlineLevel="0" max="164" min="164" style="376" width="4.16"/>
    <col collapsed="false" customWidth="true" hidden="true" outlineLevel="0" max="165" min="165" style="376" width="14.67"/>
    <col collapsed="false" customWidth="true" hidden="true" outlineLevel="0" max="166" min="166" style="376" width="25"/>
    <col collapsed="false" customWidth="true" hidden="true" outlineLevel="0" max="167" min="167" style="376" width="20.66"/>
    <col collapsed="false" customWidth="true" hidden="true" outlineLevel="0" max="180" min="168" style="376" width="19.33"/>
    <col collapsed="false" customWidth="true" hidden="true" outlineLevel="0" max="189" min="181" style="376" width="21.33"/>
    <col collapsed="false" customWidth="true" hidden="true" outlineLevel="0" max="190" min="190" style="376" width="19.33"/>
    <col collapsed="false" customWidth="true" hidden="true" outlineLevel="0" max="191" min="191" style="376" width="14.67"/>
    <col collapsed="false" customWidth="true" hidden="true" outlineLevel="0" max="192" min="192" style="376" width="20.66"/>
    <col collapsed="false" customWidth="true" hidden="true" outlineLevel="0" max="194" min="193" style="376" width="14.67"/>
    <col collapsed="false" customWidth="true" hidden="true" outlineLevel="0" max="195" min="195" style="376" width="24.01"/>
    <col collapsed="false" customWidth="true" hidden="true" outlineLevel="0" max="202" min="196" style="376" width="20.34"/>
    <col collapsed="false" customWidth="true" hidden="false" outlineLevel="0" max="203" min="203" style="376" width="20.34"/>
    <col collapsed="false" customWidth="false" hidden="false" outlineLevel="0" max="204" min="204" style="376" width="9.34"/>
    <col collapsed="false" customWidth="true" hidden="false" outlineLevel="0" max="205" min="205" style="380" width="23.5"/>
    <col collapsed="false" customWidth="true" hidden="false" outlineLevel="0" max="206" min="206" style="380" width="3.5"/>
    <col collapsed="false" customWidth="true" hidden="false" outlineLevel="0" max="207" min="207" style="381" width="19.66"/>
    <col collapsed="false" customWidth="true" hidden="false" outlineLevel="0" max="208" min="208" style="38" width="7.67"/>
    <col collapsed="false" customWidth="true" hidden="false" outlineLevel="0" max="209" min="209" style="382" width="33.5"/>
    <col collapsed="false" customWidth="true" hidden="false" outlineLevel="0" max="210" min="210" style="376" width="9.16"/>
    <col collapsed="false" customWidth="true" hidden="false" outlineLevel="0" max="211" min="211" style="383" width="15.16"/>
    <col collapsed="false" customWidth="true" hidden="false" outlineLevel="0" max="212" min="212" style="355" width="10.51"/>
    <col collapsed="false" customWidth="true" hidden="false" outlineLevel="0" max="213" min="213" style="40" width="9.16"/>
    <col collapsed="false" customWidth="true" hidden="false" outlineLevel="0" max="214" min="214" style="40" width="31.16"/>
    <col collapsed="false" customWidth="true" hidden="false" outlineLevel="0" max="215" min="215" style="40" width="9.16"/>
    <col collapsed="false" customWidth="true" hidden="false" outlineLevel="0" max="216" min="216" style="370" width="24.16"/>
    <col collapsed="false" customWidth="true" hidden="false" outlineLevel="0" max="217" min="217" style="45" width="20.5"/>
    <col collapsed="false" customWidth="true" hidden="false" outlineLevel="0" max="224" min="218" style="45" width="9.5"/>
    <col collapsed="false" customWidth="true" hidden="false" outlineLevel="0" max="225" min="225" style="45" width="20.5"/>
    <col collapsed="false" customWidth="true" hidden="false" outlineLevel="0" max="232" min="226" style="45" width="8.16"/>
    <col collapsed="false" customWidth="true" hidden="false" outlineLevel="0" max="241" min="233" style="45" width="20.5"/>
    <col collapsed="false" customWidth="true" hidden="false" outlineLevel="0" max="242" min="242" style="38" width="9.16"/>
    <col collapsed="false" customWidth="true" hidden="false" outlineLevel="0" max="247" min="243" style="40" width="14.17"/>
    <col collapsed="false" customWidth="true" hidden="false" outlineLevel="0" max="258" min="248" style="38" width="9.16"/>
    <col collapsed="false" customWidth="false" hidden="false" outlineLevel="0" max="1024" min="259" style="38" width="9.34"/>
  </cols>
  <sheetData>
    <row r="1" s="388" customFormat="true" ht="30" hidden="false" customHeight="true" outlineLevel="0" collapsed="false">
      <c r="A1" s="384" t="s">
        <v>687</v>
      </c>
      <c r="B1" s="384"/>
      <c r="C1" s="385"/>
      <c r="D1" s="386"/>
      <c r="E1" s="380"/>
      <c r="F1" s="387"/>
      <c r="G1" s="380"/>
      <c r="H1" s="65" t="s">
        <v>106</v>
      </c>
      <c r="J1" s="379"/>
      <c r="K1" s="379"/>
      <c r="L1" s="379"/>
      <c r="M1" s="379"/>
      <c r="N1" s="379"/>
      <c r="O1" s="379"/>
      <c r="P1" s="379"/>
      <c r="Q1" s="379"/>
      <c r="R1" s="379"/>
      <c r="S1" s="379"/>
      <c r="T1" s="379"/>
      <c r="U1" s="379"/>
      <c r="V1" s="379"/>
      <c r="W1" s="379"/>
      <c r="X1" s="379"/>
      <c r="Y1" s="71" t="s">
        <v>84</v>
      </c>
      <c r="Z1" s="71" t="s">
        <v>84</v>
      </c>
      <c r="AA1" s="83" t="s">
        <v>85</v>
      </c>
      <c r="AB1" s="78" t="s">
        <v>86</v>
      </c>
      <c r="AC1" s="78" t="s">
        <v>86</v>
      </c>
      <c r="AD1" s="80" t="s">
        <v>87</v>
      </c>
      <c r="AE1" s="80" t="s">
        <v>87</v>
      </c>
      <c r="AF1" s="80" t="s">
        <v>87</v>
      </c>
      <c r="AG1" s="80" t="s">
        <v>87</v>
      </c>
      <c r="AH1" s="75" t="s">
        <v>88</v>
      </c>
      <c r="AI1" s="75" t="s">
        <v>88</v>
      </c>
      <c r="AJ1" s="75" t="s">
        <v>88</v>
      </c>
      <c r="AK1" s="75" t="s">
        <v>88</v>
      </c>
      <c r="AL1" s="389" t="s">
        <v>89</v>
      </c>
      <c r="AM1" s="389" t="s">
        <v>89</v>
      </c>
      <c r="AN1" s="389" t="s">
        <v>89</v>
      </c>
      <c r="AO1" s="389" t="s">
        <v>89</v>
      </c>
      <c r="AP1" s="390" t="s">
        <v>90</v>
      </c>
      <c r="AQ1" s="390" t="s">
        <v>90</v>
      </c>
      <c r="AR1" s="390" t="s">
        <v>90</v>
      </c>
      <c r="AS1" s="71" t="s">
        <v>91</v>
      </c>
      <c r="AT1" s="71" t="s">
        <v>91</v>
      </c>
      <c r="AU1" s="71" t="s">
        <v>91</v>
      </c>
      <c r="AV1" s="71" t="s">
        <v>95</v>
      </c>
      <c r="AW1" s="71" t="s">
        <v>95</v>
      </c>
      <c r="AX1" s="71" t="s">
        <v>95</v>
      </c>
      <c r="AY1" s="391" t="s">
        <v>94</v>
      </c>
      <c r="AZ1" s="70" t="s">
        <v>96</v>
      </c>
      <c r="BA1" s="70" t="s">
        <v>96</v>
      </c>
      <c r="BB1" s="70" t="s">
        <v>96</v>
      </c>
      <c r="BC1" s="70" t="s">
        <v>96</v>
      </c>
      <c r="BD1" s="70" t="s">
        <v>96</v>
      </c>
      <c r="BE1" s="70" t="s">
        <v>96</v>
      </c>
      <c r="BF1" s="71" t="s">
        <v>97</v>
      </c>
      <c r="BG1" s="71" t="s">
        <v>97</v>
      </c>
      <c r="BH1" s="71" t="s">
        <v>97</v>
      </c>
      <c r="BI1" s="71" t="s">
        <v>97</v>
      </c>
      <c r="BJ1" s="71" t="s">
        <v>97</v>
      </c>
      <c r="BK1" s="79" t="s">
        <v>98</v>
      </c>
      <c r="BL1" s="79" t="s">
        <v>98</v>
      </c>
      <c r="BM1" s="79" t="s">
        <v>98</v>
      </c>
      <c r="BN1" s="80" t="s">
        <v>99</v>
      </c>
      <c r="BO1" s="80" t="s">
        <v>99</v>
      </c>
      <c r="BP1" s="80" t="s">
        <v>99</v>
      </c>
      <c r="BQ1" s="80" t="s">
        <v>99</v>
      </c>
      <c r="BR1" s="80" t="s">
        <v>99</v>
      </c>
      <c r="BS1" s="80" t="s">
        <v>99</v>
      </c>
      <c r="BT1" s="80" t="s">
        <v>99</v>
      </c>
      <c r="BU1" s="392" t="s">
        <v>100</v>
      </c>
      <c r="BV1" s="392" t="s">
        <v>100</v>
      </c>
      <c r="BW1" s="392" t="s">
        <v>100</v>
      </c>
      <c r="BX1" s="392" t="s">
        <v>100</v>
      </c>
      <c r="BY1" s="392" t="s">
        <v>100</v>
      </c>
      <c r="BZ1" s="392" t="s">
        <v>100</v>
      </c>
      <c r="CA1" s="392" t="s">
        <v>100</v>
      </c>
      <c r="CB1" s="392" t="s">
        <v>100</v>
      </c>
      <c r="CC1" s="379"/>
      <c r="CD1" s="379"/>
      <c r="CE1" s="379"/>
      <c r="CF1" s="379"/>
      <c r="CG1" s="379"/>
      <c r="CH1" s="379"/>
      <c r="CI1" s="379"/>
      <c r="CJ1" s="379"/>
      <c r="CK1" s="379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 t="s">
        <v>90</v>
      </c>
      <c r="DR1" s="46" t="s">
        <v>90</v>
      </c>
      <c r="DS1" s="46" t="s">
        <v>90</v>
      </c>
      <c r="DT1" s="71" t="s">
        <v>91</v>
      </c>
      <c r="DU1" s="71" t="s">
        <v>91</v>
      </c>
      <c r="DV1" s="71" t="s">
        <v>91</v>
      </c>
      <c r="DW1" s="71" t="s">
        <v>95</v>
      </c>
      <c r="DX1" s="71" t="s">
        <v>95</v>
      </c>
      <c r="DY1" s="71" t="s">
        <v>95</v>
      </c>
      <c r="DZ1" s="71" t="s">
        <v>94</v>
      </c>
      <c r="EA1" s="46" t="s">
        <v>96</v>
      </c>
      <c r="EB1" s="46" t="s">
        <v>96</v>
      </c>
      <c r="EC1" s="46" t="s">
        <v>96</v>
      </c>
      <c r="ED1" s="46" t="s">
        <v>96</v>
      </c>
      <c r="EE1" s="46" t="s">
        <v>96</v>
      </c>
      <c r="EF1" s="46" t="s">
        <v>96</v>
      </c>
      <c r="EG1" s="71" t="s">
        <v>97</v>
      </c>
      <c r="EH1" s="71" t="s">
        <v>97</v>
      </c>
      <c r="EI1" s="71" t="s">
        <v>97</v>
      </c>
      <c r="EJ1" s="71" t="s">
        <v>97</v>
      </c>
      <c r="EK1" s="71" t="s">
        <v>97</v>
      </c>
      <c r="EL1" s="79" t="s">
        <v>98</v>
      </c>
      <c r="EM1" s="79" t="s">
        <v>98</v>
      </c>
      <c r="EN1" s="79" t="s">
        <v>98</v>
      </c>
      <c r="EO1" s="80" t="s">
        <v>99</v>
      </c>
      <c r="EP1" s="80" t="s">
        <v>99</v>
      </c>
      <c r="EQ1" s="80" t="s">
        <v>99</v>
      </c>
      <c r="ER1" s="80" t="s">
        <v>99</v>
      </c>
      <c r="ES1" s="80" t="s">
        <v>99</v>
      </c>
      <c r="ET1" s="80" t="s">
        <v>99</v>
      </c>
      <c r="EU1" s="80" t="s">
        <v>99</v>
      </c>
      <c r="EV1" s="392" t="s">
        <v>100</v>
      </c>
      <c r="EW1" s="392" t="s">
        <v>100</v>
      </c>
      <c r="EX1" s="392" t="s">
        <v>100</v>
      </c>
      <c r="EY1" s="392" t="s">
        <v>100</v>
      </c>
      <c r="EZ1" s="392" t="s">
        <v>100</v>
      </c>
      <c r="FA1" s="392" t="s">
        <v>100</v>
      </c>
      <c r="FB1" s="392" t="s">
        <v>100</v>
      </c>
      <c r="FC1" s="392" t="s">
        <v>100</v>
      </c>
      <c r="FD1" s="46"/>
      <c r="FG1" s="393"/>
      <c r="FH1" s="394" t="s">
        <v>688</v>
      </c>
      <c r="FI1" s="379"/>
      <c r="FJ1" s="379"/>
      <c r="FK1" s="379"/>
      <c r="FL1" s="379"/>
      <c r="FM1" s="379"/>
      <c r="FN1" s="379"/>
      <c r="FO1" s="379"/>
      <c r="FP1" s="379"/>
      <c r="FQ1" s="379"/>
      <c r="FR1" s="379"/>
      <c r="FS1" s="379"/>
      <c r="FT1" s="379"/>
      <c r="FU1" s="379"/>
      <c r="FV1" s="379"/>
      <c r="FW1" s="379"/>
      <c r="FX1" s="379"/>
      <c r="FY1" s="379"/>
      <c r="FZ1" s="379"/>
      <c r="GA1" s="379"/>
      <c r="GB1" s="379"/>
      <c r="GC1" s="379"/>
      <c r="GD1" s="379"/>
      <c r="GE1" s="379"/>
      <c r="GF1" s="379"/>
      <c r="GH1" s="379" t="s">
        <v>689</v>
      </c>
      <c r="GI1" s="379"/>
      <c r="GJ1" s="379"/>
      <c r="GK1" s="379"/>
      <c r="GL1" s="379"/>
      <c r="GM1" s="379"/>
      <c r="GN1" s="379"/>
      <c r="GO1" s="379"/>
      <c r="GP1" s="379"/>
      <c r="GQ1" s="379"/>
      <c r="GR1" s="379"/>
      <c r="GS1" s="379"/>
      <c r="GT1" s="379"/>
      <c r="GU1" s="379"/>
      <c r="GV1" s="379"/>
      <c r="GW1" s="52"/>
      <c r="GX1" s="52"/>
      <c r="GY1" s="52"/>
      <c r="HA1" s="395"/>
      <c r="HC1" s="396"/>
      <c r="HD1" s="66"/>
      <c r="HE1" s="293"/>
      <c r="HF1" s="293"/>
      <c r="HG1" s="293"/>
      <c r="HH1" s="397"/>
      <c r="HI1" s="52"/>
      <c r="HJ1" s="52"/>
      <c r="HK1" s="52"/>
      <c r="HL1" s="52"/>
      <c r="HM1" s="52"/>
      <c r="HN1" s="52"/>
      <c r="HO1" s="52"/>
      <c r="HP1" s="52"/>
      <c r="HQ1" s="52"/>
      <c r="HR1" s="52"/>
      <c r="HS1" s="52"/>
      <c r="HT1" s="52"/>
      <c r="HU1" s="52"/>
      <c r="HV1" s="52"/>
      <c r="HW1" s="52"/>
      <c r="HX1" s="52"/>
      <c r="HY1" s="52"/>
      <c r="HZ1" s="52"/>
      <c r="IA1" s="52"/>
      <c r="IB1" s="52"/>
      <c r="IC1" s="52"/>
      <c r="ID1" s="52"/>
      <c r="IE1" s="52"/>
      <c r="IF1" s="52"/>
      <c r="IG1" s="52"/>
      <c r="II1" s="293"/>
      <c r="IJ1" s="293"/>
      <c r="IK1" s="293"/>
      <c r="IL1" s="293"/>
      <c r="IM1" s="293"/>
    </row>
    <row r="2" s="87" customFormat="true" ht="15" hidden="false" customHeight="true" outlineLevel="0" collapsed="false">
      <c r="A2" s="398"/>
      <c r="B2" s="398"/>
      <c r="C2" s="399"/>
      <c r="D2" s="380"/>
      <c r="E2" s="380"/>
      <c r="F2" s="387"/>
      <c r="G2" s="380"/>
      <c r="H2" s="65" t="s">
        <v>157</v>
      </c>
      <c r="I2" s="380"/>
      <c r="J2" s="380"/>
      <c r="K2" s="380"/>
      <c r="L2" s="380"/>
      <c r="M2" s="380"/>
      <c r="N2" s="380"/>
      <c r="O2" s="380"/>
      <c r="P2" s="380"/>
      <c r="Q2" s="380"/>
      <c r="R2" s="380"/>
      <c r="S2" s="380"/>
      <c r="T2" s="380"/>
      <c r="U2" s="380"/>
      <c r="V2" s="380"/>
      <c r="W2" s="380"/>
      <c r="X2" s="380"/>
      <c r="Y2" s="90" t="s">
        <v>690</v>
      </c>
      <c r="Z2" s="380"/>
      <c r="AA2" s="380"/>
      <c r="AB2" s="380"/>
      <c r="AC2" s="380"/>
      <c r="AD2" s="380"/>
      <c r="AE2" s="380"/>
      <c r="AF2" s="380"/>
      <c r="AG2" s="380"/>
      <c r="AH2" s="380"/>
      <c r="AI2" s="380"/>
      <c r="AJ2" s="380"/>
      <c r="AK2" s="380"/>
      <c r="AL2" s="380"/>
      <c r="AM2" s="380"/>
      <c r="AN2" s="380"/>
      <c r="AO2" s="380"/>
      <c r="AP2" s="380"/>
      <c r="AQ2" s="380"/>
      <c r="AR2" s="380"/>
      <c r="AS2" s="380"/>
      <c r="AT2" s="380"/>
      <c r="AU2" s="380"/>
      <c r="AV2" s="380"/>
      <c r="AW2" s="400"/>
      <c r="AX2" s="380"/>
      <c r="AY2" s="400"/>
      <c r="AZ2" s="380"/>
      <c r="BA2" s="380" t="s">
        <v>691</v>
      </c>
      <c r="BB2" s="380"/>
      <c r="BC2" s="380"/>
      <c r="BD2" s="380" t="s">
        <v>691</v>
      </c>
      <c r="BE2" s="380"/>
      <c r="BF2" s="66"/>
      <c r="BG2" s="66"/>
      <c r="BH2" s="380"/>
      <c r="BI2" s="380"/>
      <c r="BJ2" s="380"/>
      <c r="BK2" s="380"/>
      <c r="BL2" s="92" t="s">
        <v>692</v>
      </c>
      <c r="BM2" s="380"/>
      <c r="BN2" s="217"/>
      <c r="BO2" s="218" t="s">
        <v>693</v>
      </c>
      <c r="BP2" s="217"/>
      <c r="BQ2" s="217"/>
      <c r="BR2" s="218" t="s">
        <v>693</v>
      </c>
      <c r="BS2" s="217"/>
      <c r="BT2" s="218" t="s">
        <v>693</v>
      </c>
      <c r="BU2" s="392"/>
      <c r="BV2" s="218" t="s">
        <v>693</v>
      </c>
      <c r="BW2" s="218" t="s">
        <v>693</v>
      </c>
      <c r="BX2" s="218" t="s">
        <v>693</v>
      </c>
      <c r="BY2" s="218" t="s">
        <v>693</v>
      </c>
      <c r="BZ2" s="218" t="s">
        <v>693</v>
      </c>
      <c r="CA2" s="218" t="s">
        <v>693</v>
      </c>
      <c r="CB2" s="218" t="s">
        <v>693</v>
      </c>
      <c r="CC2" s="380"/>
      <c r="CD2" s="380"/>
      <c r="CE2" s="380"/>
      <c r="CF2" s="380"/>
      <c r="CG2" s="380"/>
      <c r="CH2" s="380"/>
      <c r="CI2" s="380"/>
      <c r="CJ2" s="380"/>
      <c r="CK2" s="380"/>
      <c r="CL2" s="380"/>
      <c r="CN2" s="380"/>
      <c r="CO2" s="380"/>
      <c r="CP2" s="380" t="s">
        <v>694</v>
      </c>
      <c r="CQ2" s="380" t="s">
        <v>694</v>
      </c>
      <c r="CR2" s="380" t="s">
        <v>694</v>
      </c>
      <c r="CS2" s="380" t="s">
        <v>694</v>
      </c>
      <c r="CT2" s="380" t="s">
        <v>694</v>
      </c>
      <c r="CU2" s="380" t="s">
        <v>694</v>
      </c>
      <c r="CV2" s="380" t="s">
        <v>694</v>
      </c>
      <c r="CW2" s="380" t="s">
        <v>694</v>
      </c>
      <c r="CX2" s="380" t="s">
        <v>694</v>
      </c>
      <c r="CY2" s="380" t="s">
        <v>694</v>
      </c>
      <c r="CZ2" s="380" t="s">
        <v>694</v>
      </c>
      <c r="DA2" s="380" t="s">
        <v>695</v>
      </c>
      <c r="DB2" s="380"/>
      <c r="DC2" s="380"/>
      <c r="DD2" s="380"/>
      <c r="DE2" s="380"/>
      <c r="DF2" s="380"/>
      <c r="DG2" s="380"/>
      <c r="DH2" s="380"/>
      <c r="DI2" s="380"/>
      <c r="DJ2" s="380"/>
      <c r="DK2" s="380"/>
      <c r="DL2" s="380"/>
      <c r="DM2" s="380"/>
      <c r="DN2" s="380"/>
      <c r="DO2" s="380"/>
      <c r="DP2" s="380"/>
      <c r="DQ2" s="380"/>
      <c r="DR2" s="380"/>
      <c r="DS2" s="380"/>
      <c r="DT2" s="380"/>
      <c r="DU2" s="380"/>
      <c r="DV2" s="380"/>
      <c r="DW2" s="380"/>
      <c r="DX2" s="380"/>
      <c r="DY2" s="380"/>
      <c r="DZ2" s="380"/>
      <c r="EA2" s="380"/>
      <c r="EB2" s="380"/>
      <c r="EC2" s="380"/>
      <c r="ED2" s="380"/>
      <c r="EE2" s="380"/>
      <c r="EF2" s="380"/>
      <c r="EG2" s="66"/>
      <c r="EH2" s="66"/>
      <c r="EI2" s="380"/>
      <c r="EJ2" s="380"/>
      <c r="EK2" s="380"/>
      <c r="EL2" s="380"/>
      <c r="EM2" s="380"/>
      <c r="EN2" s="380"/>
      <c r="EO2" s="217"/>
      <c r="EP2" s="218" t="s">
        <v>693</v>
      </c>
      <c r="EQ2" s="217"/>
      <c r="ER2" s="217"/>
      <c r="ES2" s="218" t="s">
        <v>693</v>
      </c>
      <c r="ET2" s="217"/>
      <c r="EU2" s="218" t="s">
        <v>693</v>
      </c>
      <c r="EV2" s="392"/>
      <c r="EW2" s="218" t="s">
        <v>693</v>
      </c>
      <c r="EX2" s="218" t="s">
        <v>693</v>
      </c>
      <c r="EY2" s="218" t="s">
        <v>693</v>
      </c>
      <c r="EZ2" s="218" t="s">
        <v>693</v>
      </c>
      <c r="FA2" s="218" t="s">
        <v>693</v>
      </c>
      <c r="FB2" s="218" t="s">
        <v>693</v>
      </c>
      <c r="FC2" s="218" t="s">
        <v>693</v>
      </c>
      <c r="FD2" s="380"/>
      <c r="FE2" s="380"/>
      <c r="FF2" s="380"/>
      <c r="FG2" s="393"/>
      <c r="FH2" s="401" t="s">
        <v>696</v>
      </c>
      <c r="FI2" s="380"/>
      <c r="FJ2" s="380"/>
      <c r="FK2" s="380"/>
      <c r="FL2" s="380"/>
      <c r="FM2" s="380"/>
      <c r="FN2" s="380"/>
      <c r="FO2" s="380"/>
      <c r="FP2" s="380"/>
      <c r="FQ2" s="380"/>
      <c r="FR2" s="380"/>
      <c r="FS2" s="380"/>
      <c r="FT2" s="380"/>
      <c r="FU2" s="380"/>
      <c r="FV2" s="380"/>
      <c r="FW2" s="380"/>
      <c r="FX2" s="380"/>
      <c r="FY2" s="380"/>
      <c r="FZ2" s="380"/>
      <c r="GA2" s="380"/>
      <c r="GB2" s="380"/>
      <c r="GC2" s="380"/>
      <c r="GD2" s="380"/>
      <c r="GE2" s="380"/>
      <c r="GF2" s="380"/>
      <c r="GG2" s="380"/>
      <c r="GH2" s="380"/>
      <c r="GI2" s="380"/>
      <c r="GJ2" s="380"/>
      <c r="GK2" s="380"/>
      <c r="GL2" s="380"/>
      <c r="GM2" s="380"/>
      <c r="GN2" s="380"/>
      <c r="GO2" s="380"/>
      <c r="GP2" s="380"/>
      <c r="GQ2" s="380"/>
      <c r="GR2" s="380"/>
      <c r="GS2" s="380"/>
      <c r="GT2" s="380"/>
      <c r="GU2" s="380"/>
      <c r="GV2" s="380"/>
      <c r="GW2" s="380"/>
      <c r="GX2" s="380"/>
      <c r="GY2" s="380"/>
      <c r="HA2" s="402"/>
      <c r="HB2" s="380"/>
      <c r="HC2" s="396" t="s">
        <v>215</v>
      </c>
      <c r="HD2" s="66"/>
      <c r="HE2" s="66"/>
      <c r="HF2" s="66"/>
      <c r="HG2" s="66"/>
      <c r="HH2" s="44"/>
      <c r="II2" s="66"/>
      <c r="IJ2" s="66"/>
      <c r="IK2" s="66"/>
      <c r="IL2" s="66"/>
      <c r="IM2" s="66"/>
    </row>
    <row r="3" s="393" customFormat="true" ht="15" hidden="false" customHeight="true" outlineLevel="0" collapsed="false">
      <c r="A3" s="403" t="s">
        <v>697</v>
      </c>
      <c r="B3" s="403"/>
      <c r="C3" s="404"/>
      <c r="D3" s="405"/>
      <c r="E3" s="92"/>
      <c r="F3" s="406"/>
      <c r="G3" s="92"/>
      <c r="H3" s="65" t="s">
        <v>198</v>
      </c>
      <c r="I3" s="407" t="s">
        <v>698</v>
      </c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2"/>
      <c r="W3" s="92"/>
      <c r="X3" s="92"/>
      <c r="Y3" s="90" t="s">
        <v>699</v>
      </c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405" t="s">
        <v>262</v>
      </c>
      <c r="AQ3" s="405" t="s">
        <v>262</v>
      </c>
      <c r="AR3" s="405" t="s">
        <v>262</v>
      </c>
      <c r="AS3" s="405" t="s">
        <v>262</v>
      </c>
      <c r="AT3" s="405" t="s">
        <v>262</v>
      </c>
      <c r="AU3" s="405" t="s">
        <v>262</v>
      </c>
      <c r="AV3" s="92"/>
      <c r="AW3" s="92"/>
      <c r="AX3" s="92"/>
      <c r="AY3" s="92"/>
      <c r="AZ3" s="408" t="s">
        <v>700</v>
      </c>
      <c r="BA3" s="92"/>
      <c r="BB3" s="92"/>
      <c r="BC3" s="92"/>
      <c r="BD3" s="92"/>
      <c r="BE3" s="92"/>
      <c r="BF3" s="92"/>
      <c r="BG3" s="92"/>
      <c r="BH3" s="92"/>
      <c r="BI3" s="92"/>
      <c r="BJ3" s="92"/>
      <c r="BK3" s="92"/>
      <c r="BL3" s="380"/>
      <c r="BM3" s="380"/>
      <c r="BN3" s="66"/>
      <c r="BO3" s="66"/>
      <c r="BP3" s="66"/>
      <c r="BQ3" s="66"/>
      <c r="BR3" s="66"/>
      <c r="BS3" s="66"/>
      <c r="BT3" s="66"/>
      <c r="BU3" s="380"/>
      <c r="BV3" s="380"/>
      <c r="BW3" s="380"/>
      <c r="BX3" s="380"/>
      <c r="BY3" s="380"/>
      <c r="BZ3" s="380"/>
      <c r="CA3" s="380"/>
      <c r="CB3" s="380"/>
      <c r="CC3" s="380"/>
      <c r="CD3" s="92"/>
      <c r="CE3" s="92"/>
      <c r="CF3" s="92"/>
      <c r="CG3" s="92"/>
      <c r="CH3" s="92"/>
      <c r="CI3" s="92"/>
      <c r="CJ3" s="92"/>
      <c r="CK3" s="92"/>
      <c r="CL3" s="92"/>
      <c r="CM3" s="50" t="s">
        <v>232</v>
      </c>
      <c r="CN3" s="92"/>
      <c r="CO3" s="92"/>
      <c r="CP3" s="92"/>
      <c r="CQ3" s="92"/>
      <c r="CR3" s="92"/>
      <c r="CS3" s="92"/>
      <c r="CT3" s="92"/>
      <c r="CU3" s="92"/>
      <c r="CV3" s="92"/>
      <c r="CW3" s="92"/>
      <c r="CX3" s="92"/>
      <c r="CY3" s="92"/>
      <c r="CZ3" s="92"/>
      <c r="DA3" s="92"/>
      <c r="DB3" s="92"/>
      <c r="DC3" s="92"/>
      <c r="DD3" s="92"/>
      <c r="DE3" s="92"/>
      <c r="DF3" s="92"/>
      <c r="DG3" s="92"/>
      <c r="DH3" s="92"/>
      <c r="DI3" s="92"/>
      <c r="DJ3" s="92"/>
      <c r="DK3" s="92"/>
      <c r="DL3" s="92"/>
      <c r="DM3" s="92"/>
      <c r="DN3" s="92"/>
      <c r="DO3" s="92"/>
      <c r="DP3" s="92"/>
      <c r="DQ3" s="405" t="s">
        <v>262</v>
      </c>
      <c r="DR3" s="405" t="s">
        <v>262</v>
      </c>
      <c r="DS3" s="405" t="s">
        <v>262</v>
      </c>
      <c r="DT3" s="92"/>
      <c r="DU3" s="92"/>
      <c r="DV3" s="92" t="s">
        <v>262</v>
      </c>
      <c r="DW3" s="92"/>
      <c r="DX3" s="92"/>
      <c r="DY3" s="92"/>
      <c r="DZ3" s="92"/>
      <c r="EA3" s="92"/>
      <c r="EB3" s="92"/>
      <c r="EC3" s="92"/>
      <c r="ED3" s="92"/>
      <c r="EE3" s="92"/>
      <c r="EF3" s="92"/>
      <c r="EG3" s="92"/>
      <c r="EH3" s="92"/>
      <c r="EI3" s="92"/>
      <c r="EJ3" s="92"/>
      <c r="EK3" s="92"/>
      <c r="EL3" s="92"/>
      <c r="EM3" s="92"/>
      <c r="EN3" s="92"/>
      <c r="EO3" s="66"/>
      <c r="EP3" s="66" t="s">
        <v>701</v>
      </c>
      <c r="EQ3" s="66"/>
      <c r="ER3" s="66"/>
      <c r="ES3" s="66"/>
      <c r="ET3" s="66"/>
      <c r="EU3" s="66"/>
      <c r="EV3" s="380"/>
      <c r="EW3" s="380"/>
      <c r="EX3" s="380"/>
      <c r="EY3" s="380"/>
      <c r="EZ3" s="380"/>
      <c r="FA3" s="380"/>
      <c r="FB3" s="380"/>
      <c r="FC3" s="380"/>
      <c r="FD3" s="92"/>
      <c r="FE3" s="92"/>
      <c r="FF3" s="92"/>
      <c r="FG3" s="87" t="s">
        <v>233</v>
      </c>
      <c r="FH3" s="92"/>
      <c r="FI3" s="56" t="n">
        <f aca="false">SUM(FI10:FI261)</f>
        <v>978</v>
      </c>
      <c r="FJ3" s="56" t="n">
        <f aca="false">SUM(FJ10:FJ261)</f>
        <v>244</v>
      </c>
      <c r="FK3" s="56" t="n">
        <f aca="false">SUM(FK10:FK261)</f>
        <v>714</v>
      </c>
      <c r="FL3" s="56" t="n">
        <f aca="false">SUM(FL10:FL261)</f>
        <v>890</v>
      </c>
      <c r="FM3" s="56" t="n">
        <f aca="false">SUM(FM10:FM261)</f>
        <v>219</v>
      </c>
      <c r="FN3" s="56" t="n">
        <f aca="false">SUM(FN10:FN261)</f>
        <v>355</v>
      </c>
      <c r="FO3" s="56" t="n">
        <f aca="false">SUM(FO10:FO261)</f>
        <v>567</v>
      </c>
      <c r="FP3" s="56" t="n">
        <f aca="false">SUM(FP10:FP261)</f>
        <v>579</v>
      </c>
      <c r="FQ3" s="56" t="n">
        <f aca="false">SUM(FQ10:FQ261)</f>
        <v>290</v>
      </c>
      <c r="FR3" s="56"/>
      <c r="FS3" s="56"/>
      <c r="FT3" s="56"/>
      <c r="FU3" s="56"/>
      <c r="FV3" s="56" t="n">
        <f aca="false">SUM(FV10:FV261)</f>
        <v>420</v>
      </c>
      <c r="FW3" s="405" t="s">
        <v>262</v>
      </c>
      <c r="FX3" s="405" t="s">
        <v>262</v>
      </c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 t="n">
        <f aca="false">SUM(GV10:GV261)</f>
        <v>0</v>
      </c>
      <c r="GW3" s="92"/>
      <c r="GX3" s="92"/>
      <c r="GY3" s="92"/>
      <c r="HA3" s="409"/>
      <c r="HB3" s="92"/>
      <c r="HC3" s="410"/>
      <c r="HD3" s="411"/>
      <c r="HE3" s="411"/>
      <c r="HF3" s="411"/>
      <c r="HG3" s="411"/>
      <c r="HH3" s="412"/>
      <c r="II3" s="411"/>
      <c r="IJ3" s="411"/>
      <c r="IK3" s="411"/>
      <c r="IL3" s="411"/>
      <c r="IM3" s="411"/>
    </row>
    <row r="4" s="393" customFormat="true" ht="15" hidden="false" customHeight="true" outlineLevel="0" collapsed="false">
      <c r="A4" s="403" t="s">
        <v>702</v>
      </c>
      <c r="B4" s="403"/>
      <c r="C4" s="404"/>
      <c r="D4" s="103" t="s">
        <v>703</v>
      </c>
      <c r="E4" s="92"/>
      <c r="F4" s="406"/>
      <c r="G4" s="92"/>
      <c r="H4" s="92"/>
      <c r="I4" s="92" t="s">
        <v>704</v>
      </c>
      <c r="J4" s="413" t="s">
        <v>705</v>
      </c>
      <c r="K4" s="413" t="s">
        <v>53</v>
      </c>
      <c r="L4" s="413" t="s">
        <v>54</v>
      </c>
      <c r="M4" s="413" t="s">
        <v>53</v>
      </c>
      <c r="N4" s="413" t="s">
        <v>706</v>
      </c>
      <c r="O4" s="413" t="s">
        <v>706</v>
      </c>
      <c r="P4" s="413" t="s">
        <v>706</v>
      </c>
      <c r="Q4" s="413" t="s">
        <v>707</v>
      </c>
      <c r="R4" s="413" t="s">
        <v>707</v>
      </c>
      <c r="S4" s="413" t="s">
        <v>707</v>
      </c>
      <c r="T4" s="414" t="s">
        <v>708</v>
      </c>
      <c r="U4" s="414" t="s">
        <v>708</v>
      </c>
      <c r="V4" s="414" t="s">
        <v>708</v>
      </c>
      <c r="W4" s="414" t="s">
        <v>708</v>
      </c>
      <c r="X4" s="414" t="s">
        <v>708</v>
      </c>
      <c r="Y4" s="90"/>
      <c r="Z4" s="414" t="s">
        <v>709</v>
      </c>
      <c r="AA4" s="414" t="s">
        <v>710</v>
      </c>
      <c r="AB4" s="414" t="s">
        <v>711</v>
      </c>
      <c r="AC4" s="414" t="s">
        <v>711</v>
      </c>
      <c r="AD4" s="415" t="s">
        <v>712</v>
      </c>
      <c r="AE4" s="415" t="s">
        <v>712</v>
      </c>
      <c r="AF4" s="415" t="s">
        <v>712</v>
      </c>
      <c r="AG4" s="415" t="s">
        <v>712</v>
      </c>
      <c r="AH4" s="416" t="s">
        <v>713</v>
      </c>
      <c r="AI4" s="416" t="s">
        <v>713</v>
      </c>
      <c r="AJ4" s="416" t="s">
        <v>713</v>
      </c>
      <c r="AK4" s="416" t="s">
        <v>713</v>
      </c>
      <c r="AL4" s="414" t="s">
        <v>714</v>
      </c>
      <c r="AM4" s="414" t="s">
        <v>714</v>
      </c>
      <c r="AN4" s="414" t="s">
        <v>714</v>
      </c>
      <c r="AO4" s="414" t="s">
        <v>714</v>
      </c>
      <c r="AP4" s="414" t="s">
        <v>715</v>
      </c>
      <c r="AQ4" s="414" t="s">
        <v>715</v>
      </c>
      <c r="AR4" s="414" t="s">
        <v>715</v>
      </c>
      <c r="AS4" s="414" t="s">
        <v>716</v>
      </c>
      <c r="AT4" s="414" t="s">
        <v>716</v>
      </c>
      <c r="AU4" s="414" t="s">
        <v>717</v>
      </c>
      <c r="AV4" s="417" t="s">
        <v>718</v>
      </c>
      <c r="AW4" s="417" t="s">
        <v>718</v>
      </c>
      <c r="AX4" s="417" t="s">
        <v>718</v>
      </c>
      <c r="AY4" s="418" t="s">
        <v>719</v>
      </c>
      <c r="AZ4" s="56" t="s">
        <v>68</v>
      </c>
      <c r="BA4" s="56" t="s">
        <v>68</v>
      </c>
      <c r="BB4" s="56" t="s">
        <v>68</v>
      </c>
      <c r="BC4" s="56" t="s">
        <v>68</v>
      </c>
      <c r="BD4" s="56" t="s">
        <v>69</v>
      </c>
      <c r="BE4" s="56" t="s">
        <v>70</v>
      </c>
      <c r="BF4" s="56" t="s">
        <v>71</v>
      </c>
      <c r="BG4" s="56" t="s">
        <v>71</v>
      </c>
      <c r="BH4" s="56" t="s">
        <v>71</v>
      </c>
      <c r="BI4" s="56" t="s">
        <v>720</v>
      </c>
      <c r="BJ4" s="56" t="s">
        <v>721</v>
      </c>
      <c r="BK4" s="56" t="s">
        <v>722</v>
      </c>
      <c r="BL4" s="56" t="s">
        <v>722</v>
      </c>
      <c r="BM4" s="56" t="s">
        <v>722</v>
      </c>
      <c r="BN4" s="56" t="s">
        <v>73</v>
      </c>
      <c r="BO4" s="56" t="s">
        <v>73</v>
      </c>
      <c r="BP4" s="56" t="s">
        <v>73</v>
      </c>
      <c r="BQ4" s="56" t="s">
        <v>73</v>
      </c>
      <c r="BR4" s="56" t="s">
        <v>73</v>
      </c>
      <c r="BS4" s="56" t="s">
        <v>73</v>
      </c>
      <c r="BT4" s="56" t="s">
        <v>73</v>
      </c>
      <c r="BU4" s="56" t="s">
        <v>723</v>
      </c>
      <c r="BV4" s="56" t="s">
        <v>723</v>
      </c>
      <c r="BW4" s="56" t="s">
        <v>723</v>
      </c>
      <c r="BX4" s="56" t="s">
        <v>723</v>
      </c>
      <c r="BY4" s="56" t="s">
        <v>723</v>
      </c>
      <c r="BZ4" s="56" t="s">
        <v>723</v>
      </c>
      <c r="CA4" s="56" t="s">
        <v>723</v>
      </c>
      <c r="CB4" s="56" t="s">
        <v>723</v>
      </c>
      <c r="CC4" s="92" t="s">
        <v>724</v>
      </c>
      <c r="CD4" s="92" t="s">
        <v>724</v>
      </c>
      <c r="CE4" s="92" t="s">
        <v>724</v>
      </c>
      <c r="CF4" s="92" t="s">
        <v>725</v>
      </c>
      <c r="CG4" s="92" t="s">
        <v>725</v>
      </c>
      <c r="CH4" s="92" t="s">
        <v>724</v>
      </c>
      <c r="CI4" s="92"/>
      <c r="CJ4" s="92"/>
      <c r="CK4" s="413"/>
      <c r="CL4" s="413"/>
      <c r="CM4" s="419"/>
      <c r="CN4" s="413"/>
      <c r="CO4" s="413" t="s">
        <v>705</v>
      </c>
      <c r="CP4" s="413" t="s">
        <v>706</v>
      </c>
      <c r="CQ4" s="413" t="s">
        <v>706</v>
      </c>
      <c r="CR4" s="413" t="s">
        <v>706</v>
      </c>
      <c r="CS4" s="413" t="s">
        <v>707</v>
      </c>
      <c r="CT4" s="413" t="s">
        <v>707</v>
      </c>
      <c r="CU4" s="413" t="s">
        <v>707</v>
      </c>
      <c r="CV4" s="414" t="s">
        <v>708</v>
      </c>
      <c r="CW4" s="414" t="s">
        <v>708</v>
      </c>
      <c r="CX4" s="414" t="s">
        <v>708</v>
      </c>
      <c r="CY4" s="414" t="s">
        <v>708</v>
      </c>
      <c r="CZ4" s="414" t="s">
        <v>708</v>
      </c>
      <c r="DA4" s="414" t="s">
        <v>709</v>
      </c>
      <c r="DB4" s="414" t="s">
        <v>710</v>
      </c>
      <c r="DC4" s="413" t="s">
        <v>711</v>
      </c>
      <c r="DD4" s="413" t="s">
        <v>711</v>
      </c>
      <c r="DE4" s="413" t="s">
        <v>712</v>
      </c>
      <c r="DF4" s="413" t="s">
        <v>712</v>
      </c>
      <c r="DG4" s="413" t="s">
        <v>712</v>
      </c>
      <c r="DH4" s="413" t="s">
        <v>712</v>
      </c>
      <c r="DI4" s="416" t="s">
        <v>713</v>
      </c>
      <c r="DJ4" s="416" t="s">
        <v>713</v>
      </c>
      <c r="DK4" s="416" t="s">
        <v>713</v>
      </c>
      <c r="DL4" s="416" t="s">
        <v>713</v>
      </c>
      <c r="DM4" s="414" t="s">
        <v>714</v>
      </c>
      <c r="DN4" s="414" t="s">
        <v>714</v>
      </c>
      <c r="DO4" s="414" t="s">
        <v>714</v>
      </c>
      <c r="DP4" s="414" t="s">
        <v>714</v>
      </c>
      <c r="DQ4" s="414" t="s">
        <v>715</v>
      </c>
      <c r="DR4" s="414" t="s">
        <v>715</v>
      </c>
      <c r="DS4" s="414" t="s">
        <v>715</v>
      </c>
      <c r="DT4" s="414" t="s">
        <v>716</v>
      </c>
      <c r="DU4" s="414" t="s">
        <v>716</v>
      </c>
      <c r="DV4" s="414" t="s">
        <v>717</v>
      </c>
      <c r="DW4" s="92"/>
      <c r="DX4" s="92"/>
      <c r="DY4" s="92"/>
      <c r="DZ4" s="414" t="s">
        <v>719</v>
      </c>
      <c r="EA4" s="413" t="s">
        <v>68</v>
      </c>
      <c r="EB4" s="413" t="s">
        <v>68</v>
      </c>
      <c r="EC4" s="413" t="s">
        <v>68</v>
      </c>
      <c r="ED4" s="413" t="s">
        <v>68</v>
      </c>
      <c r="EE4" s="413" t="s">
        <v>69</v>
      </c>
      <c r="EF4" s="56" t="s">
        <v>70</v>
      </c>
      <c r="EG4" s="56" t="s">
        <v>71</v>
      </c>
      <c r="EH4" s="56" t="s">
        <v>71</v>
      </c>
      <c r="EI4" s="56" t="s">
        <v>71</v>
      </c>
      <c r="EJ4" s="56" t="s">
        <v>720</v>
      </c>
      <c r="EK4" s="56" t="s">
        <v>721</v>
      </c>
      <c r="EL4" s="56" t="s">
        <v>722</v>
      </c>
      <c r="EM4" s="56" t="s">
        <v>722</v>
      </c>
      <c r="EN4" s="56" t="s">
        <v>722</v>
      </c>
      <c r="EO4" s="56" t="s">
        <v>73</v>
      </c>
      <c r="EP4" s="56" t="s">
        <v>73</v>
      </c>
      <c r="EQ4" s="56" t="s">
        <v>73</v>
      </c>
      <c r="ER4" s="56" t="s">
        <v>73</v>
      </c>
      <c r="ES4" s="56" t="s">
        <v>73</v>
      </c>
      <c r="ET4" s="56" t="s">
        <v>73</v>
      </c>
      <c r="EU4" s="56" t="s">
        <v>73</v>
      </c>
      <c r="EV4" s="56" t="s">
        <v>723</v>
      </c>
      <c r="EW4" s="56" t="s">
        <v>723</v>
      </c>
      <c r="EX4" s="56" t="s">
        <v>723</v>
      </c>
      <c r="EY4" s="56" t="s">
        <v>723</v>
      </c>
      <c r="EZ4" s="56" t="s">
        <v>723</v>
      </c>
      <c r="FA4" s="56" t="s">
        <v>723</v>
      </c>
      <c r="FB4" s="56" t="s">
        <v>723</v>
      </c>
      <c r="FC4" s="56" t="s">
        <v>723</v>
      </c>
      <c r="FD4" s="413"/>
      <c r="FE4" s="413"/>
      <c r="FF4" s="413"/>
      <c r="FG4" s="419"/>
      <c r="FH4" s="92"/>
      <c r="FI4" s="92"/>
      <c r="FJ4" s="92"/>
      <c r="FK4" s="92"/>
      <c r="FL4" s="92"/>
      <c r="FM4" s="92"/>
      <c r="FN4" s="92"/>
      <c r="FO4" s="92"/>
      <c r="FP4" s="92"/>
      <c r="FQ4" s="92"/>
      <c r="FR4" s="92"/>
      <c r="FS4" s="92"/>
      <c r="FT4" s="92"/>
      <c r="FU4" s="92"/>
      <c r="FV4" s="92"/>
      <c r="FW4" s="92"/>
      <c r="FX4" s="92"/>
      <c r="FY4" s="92"/>
      <c r="FZ4" s="92"/>
      <c r="GA4" s="92"/>
      <c r="GB4" s="92"/>
      <c r="GC4" s="92"/>
      <c r="GD4" s="92"/>
      <c r="GE4" s="92"/>
      <c r="GF4" s="92"/>
      <c r="GG4" s="92"/>
      <c r="GH4" s="56" t="s">
        <v>71</v>
      </c>
      <c r="GI4" s="56" t="s">
        <v>726</v>
      </c>
      <c r="GJ4" s="56" t="s">
        <v>726</v>
      </c>
      <c r="GK4" s="56" t="s">
        <v>726</v>
      </c>
      <c r="GL4" s="56" t="s">
        <v>726</v>
      </c>
      <c r="GM4" s="56" t="s">
        <v>726</v>
      </c>
      <c r="GN4" s="56" t="s">
        <v>727</v>
      </c>
      <c r="GO4" s="56" t="s">
        <v>727</v>
      </c>
      <c r="GP4" s="56" t="s">
        <v>723</v>
      </c>
      <c r="GQ4" s="56" t="s">
        <v>723</v>
      </c>
      <c r="GR4" s="56" t="s">
        <v>723</v>
      </c>
      <c r="GS4" s="56" t="s">
        <v>723</v>
      </c>
      <c r="GT4" s="56" t="s">
        <v>723</v>
      </c>
      <c r="GU4" s="56" t="s">
        <v>723</v>
      </c>
      <c r="GV4" s="92"/>
      <c r="GW4" s="92"/>
      <c r="GX4" s="92"/>
      <c r="GY4" s="92"/>
      <c r="HA4" s="409"/>
      <c r="HB4" s="92"/>
      <c r="HC4" s="420" t="s">
        <v>728</v>
      </c>
      <c r="HD4" s="421" t="s">
        <v>223</v>
      </c>
      <c r="HE4" s="422" t="s">
        <v>224</v>
      </c>
      <c r="HF4" s="423" t="s">
        <v>225</v>
      </c>
      <c r="HG4" s="423" t="s">
        <v>226</v>
      </c>
      <c r="HH4" s="412"/>
      <c r="II4" s="411"/>
      <c r="IJ4" s="411"/>
      <c r="IK4" s="411"/>
      <c r="IL4" s="411"/>
      <c r="IM4" s="411"/>
    </row>
    <row r="5" s="441" customFormat="true" ht="15" hidden="false" customHeight="true" outlineLevel="0" collapsed="false">
      <c r="A5" s="424"/>
      <c r="B5" s="126" t="s">
        <v>218</v>
      </c>
      <c r="C5" s="425"/>
      <c r="D5" s="425"/>
      <c r="E5" s="425"/>
      <c r="F5" s="426"/>
      <c r="G5" s="425" t="s">
        <v>729</v>
      </c>
      <c r="H5" s="427" t="s">
        <v>730</v>
      </c>
      <c r="I5" s="428" t="s">
        <v>0</v>
      </c>
      <c r="J5" s="429" t="n">
        <v>807632</v>
      </c>
      <c r="K5" s="429" t="n">
        <v>807101</v>
      </c>
      <c r="L5" s="429" t="n">
        <v>807271</v>
      </c>
      <c r="M5" s="429" t="n">
        <v>807039</v>
      </c>
      <c r="N5" s="429" t="n">
        <v>807658</v>
      </c>
      <c r="O5" s="429" t="n">
        <v>807659</v>
      </c>
      <c r="P5" s="430" t="s">
        <v>731</v>
      </c>
      <c r="Q5" s="429" t="n">
        <v>807772</v>
      </c>
      <c r="R5" s="429" t="n">
        <v>807773</v>
      </c>
      <c r="S5" s="429" t="n">
        <v>807774</v>
      </c>
      <c r="T5" s="429" t="n">
        <v>807840</v>
      </c>
      <c r="U5" s="429" t="n">
        <v>807841</v>
      </c>
      <c r="V5" s="429" t="n">
        <v>807842</v>
      </c>
      <c r="W5" s="429" t="n">
        <v>807843</v>
      </c>
      <c r="X5" s="429" t="n">
        <v>807844</v>
      </c>
      <c r="Y5" s="141" t="s">
        <v>732</v>
      </c>
      <c r="Z5" s="429"/>
      <c r="AA5" s="143" t="n">
        <v>807919</v>
      </c>
      <c r="AB5" s="143" t="n">
        <v>807992</v>
      </c>
      <c r="AC5" s="143" t="n">
        <v>807993</v>
      </c>
      <c r="AD5" s="143" t="n">
        <v>808064</v>
      </c>
      <c r="AE5" s="143" t="n">
        <v>808065</v>
      </c>
      <c r="AF5" s="143" t="n">
        <v>808066</v>
      </c>
      <c r="AG5" s="143" t="n">
        <v>808067</v>
      </c>
      <c r="AH5" s="143" t="n">
        <v>808216</v>
      </c>
      <c r="AI5" s="143" t="n">
        <v>808217</v>
      </c>
      <c r="AJ5" s="143" t="n">
        <v>808218</v>
      </c>
      <c r="AK5" s="143" t="n">
        <v>808219</v>
      </c>
      <c r="AL5" s="143" t="n">
        <v>808308</v>
      </c>
      <c r="AM5" s="143" t="n">
        <v>808309</v>
      </c>
      <c r="AN5" s="143" t="n">
        <v>808310</v>
      </c>
      <c r="AO5" s="143" t="n">
        <v>808311</v>
      </c>
      <c r="AP5" s="141" t="n">
        <v>808425</v>
      </c>
      <c r="AQ5" s="141" t="n">
        <v>808426</v>
      </c>
      <c r="AR5" s="141" t="n">
        <v>808427</v>
      </c>
      <c r="AS5" s="143" t="n">
        <v>808442</v>
      </c>
      <c r="AT5" s="143" t="n">
        <v>808443</v>
      </c>
      <c r="AU5" s="143" t="n">
        <v>808454</v>
      </c>
      <c r="AV5" s="143" t="n">
        <v>808579</v>
      </c>
      <c r="AW5" s="143" t="n">
        <v>808580</v>
      </c>
      <c r="AX5" s="143" t="n">
        <v>808581</v>
      </c>
      <c r="AY5" s="143" t="n">
        <v>808707</v>
      </c>
      <c r="AZ5" s="143" t="n">
        <v>808749</v>
      </c>
      <c r="BA5" s="143" t="n">
        <v>808750</v>
      </c>
      <c r="BB5" s="143" t="n">
        <v>808751</v>
      </c>
      <c r="BC5" s="143" t="n">
        <v>808768</v>
      </c>
      <c r="BD5" s="143" t="n">
        <v>808819</v>
      </c>
      <c r="BE5" s="143" t="n">
        <v>808842</v>
      </c>
      <c r="BF5" s="143" t="n">
        <v>808845</v>
      </c>
      <c r="BG5" s="143" t="n">
        <v>808846</v>
      </c>
      <c r="BH5" s="143" t="n">
        <v>808847</v>
      </c>
      <c r="BI5" s="143" t="n">
        <v>808945</v>
      </c>
      <c r="BJ5" s="143" t="n">
        <v>808946</v>
      </c>
      <c r="BK5" s="143" t="n">
        <v>809065</v>
      </c>
      <c r="BL5" s="143" t="n">
        <v>809066</v>
      </c>
      <c r="BM5" s="141" t="n">
        <v>809067</v>
      </c>
      <c r="BN5" s="143" t="n">
        <v>809095</v>
      </c>
      <c r="BO5" s="143" t="n">
        <v>808967</v>
      </c>
      <c r="BP5" s="143" t="n">
        <v>809096</v>
      </c>
      <c r="BQ5" s="143" t="n">
        <v>809097</v>
      </c>
      <c r="BR5" s="143" t="n">
        <v>809098</v>
      </c>
      <c r="BS5" s="143" t="n">
        <v>809099</v>
      </c>
      <c r="BT5" s="143" t="n">
        <v>809100</v>
      </c>
      <c r="BU5" s="143" t="n">
        <v>809233</v>
      </c>
      <c r="BV5" s="143" t="n">
        <v>809186</v>
      </c>
      <c r="BW5" s="143" t="n">
        <v>809187</v>
      </c>
      <c r="BX5" s="143" t="n">
        <v>809188</v>
      </c>
      <c r="BY5" s="143" t="n">
        <v>809189</v>
      </c>
      <c r="BZ5" s="143" t="n">
        <v>809190</v>
      </c>
      <c r="CA5" s="141" t="n">
        <v>809301</v>
      </c>
      <c r="CB5" s="143" t="n">
        <v>809302</v>
      </c>
      <c r="CC5" s="143" t="n">
        <v>809405</v>
      </c>
      <c r="CD5" s="143" t="n">
        <v>809406</v>
      </c>
      <c r="CE5" s="143" t="n">
        <v>809407</v>
      </c>
      <c r="CF5" s="143" t="n">
        <v>809433</v>
      </c>
      <c r="CG5" s="143" t="n">
        <v>809302</v>
      </c>
      <c r="CH5" s="143" t="n">
        <v>809434</v>
      </c>
      <c r="CI5" s="143"/>
      <c r="CJ5" s="143"/>
      <c r="CK5" s="431"/>
      <c r="CL5" s="432"/>
      <c r="CM5" s="433" t="s">
        <v>733</v>
      </c>
      <c r="CN5" s="434" t="s">
        <v>734</v>
      </c>
      <c r="CO5" s="429" t="n">
        <v>807632</v>
      </c>
      <c r="CP5" s="429" t="n">
        <v>807658</v>
      </c>
      <c r="CQ5" s="429" t="n">
        <v>807659</v>
      </c>
      <c r="CR5" s="430" t="s">
        <v>731</v>
      </c>
      <c r="CS5" s="429" t="n">
        <v>807772</v>
      </c>
      <c r="CT5" s="429" t="n">
        <v>807773</v>
      </c>
      <c r="CU5" s="429" t="n">
        <v>807774</v>
      </c>
      <c r="CV5" s="429" t="n">
        <v>807840</v>
      </c>
      <c r="CW5" s="429" t="n">
        <v>807841</v>
      </c>
      <c r="CX5" s="429" t="n">
        <v>807842</v>
      </c>
      <c r="CY5" s="429" t="n">
        <v>807843</v>
      </c>
      <c r="CZ5" s="429" t="n">
        <v>807844</v>
      </c>
      <c r="DA5" s="429"/>
      <c r="DB5" s="429"/>
      <c r="DC5" s="429" t="n">
        <v>807992</v>
      </c>
      <c r="DD5" s="429" t="n">
        <v>807993</v>
      </c>
      <c r="DE5" s="429" t="n">
        <v>808064</v>
      </c>
      <c r="DF5" s="429" t="n">
        <v>808065</v>
      </c>
      <c r="DG5" s="429" t="n">
        <v>808066</v>
      </c>
      <c r="DH5" s="429" t="n">
        <v>808067</v>
      </c>
      <c r="DI5" s="143" t="n">
        <v>808216</v>
      </c>
      <c r="DJ5" s="143" t="n">
        <v>808217</v>
      </c>
      <c r="DK5" s="143" t="n">
        <v>808218</v>
      </c>
      <c r="DL5" s="143" t="n">
        <v>808219</v>
      </c>
      <c r="DM5" s="143" t="n">
        <v>808308</v>
      </c>
      <c r="DN5" s="143" t="n">
        <v>808309</v>
      </c>
      <c r="DO5" s="143" t="n">
        <v>808310</v>
      </c>
      <c r="DP5" s="143" t="n">
        <v>808311</v>
      </c>
      <c r="DQ5" s="143" t="n">
        <v>808425</v>
      </c>
      <c r="DR5" s="143" t="n">
        <v>808426</v>
      </c>
      <c r="DS5" s="143" t="n">
        <v>808427</v>
      </c>
      <c r="DT5" s="143" t="n">
        <v>808442</v>
      </c>
      <c r="DU5" s="143" t="n">
        <v>808443</v>
      </c>
      <c r="DV5" s="143" t="n">
        <v>808454</v>
      </c>
      <c r="DW5" s="143" t="n">
        <v>808579</v>
      </c>
      <c r="DX5" s="143" t="n">
        <v>808580</v>
      </c>
      <c r="DY5" s="143" t="n">
        <v>808581</v>
      </c>
      <c r="DZ5" s="143" t="n">
        <v>808707</v>
      </c>
      <c r="EA5" s="429" t="n">
        <v>808749</v>
      </c>
      <c r="EB5" s="143" t="n">
        <v>808750</v>
      </c>
      <c r="EC5" s="143" t="n">
        <v>808751</v>
      </c>
      <c r="ED5" s="143" t="n">
        <v>808768</v>
      </c>
      <c r="EE5" s="143" t="n">
        <v>808819</v>
      </c>
      <c r="EF5" s="143" t="n">
        <v>808842</v>
      </c>
      <c r="EG5" s="143" t="n">
        <v>808845</v>
      </c>
      <c r="EH5" s="143" t="n">
        <v>808846</v>
      </c>
      <c r="EI5" s="143" t="n">
        <v>808847</v>
      </c>
      <c r="EJ5" s="143" t="n">
        <v>808945</v>
      </c>
      <c r="EK5" s="143" t="n">
        <v>808946</v>
      </c>
      <c r="EL5" s="143" t="n">
        <v>809065</v>
      </c>
      <c r="EM5" s="143" t="n">
        <v>809066</v>
      </c>
      <c r="EN5" s="141" t="n">
        <v>809067</v>
      </c>
      <c r="EO5" s="143" t="n">
        <v>809095</v>
      </c>
      <c r="EP5" s="143" t="n">
        <v>808967</v>
      </c>
      <c r="EQ5" s="143" t="n">
        <v>809096</v>
      </c>
      <c r="ER5" s="143" t="n">
        <v>809097</v>
      </c>
      <c r="ES5" s="143" t="n">
        <v>809098</v>
      </c>
      <c r="ET5" s="143" t="n">
        <v>809099</v>
      </c>
      <c r="EU5" s="143" t="n">
        <v>809100</v>
      </c>
      <c r="EV5" s="143" t="n">
        <v>809233</v>
      </c>
      <c r="EW5" s="143" t="n">
        <v>809186</v>
      </c>
      <c r="EX5" s="143" t="n">
        <v>809187</v>
      </c>
      <c r="EY5" s="143" t="n">
        <v>809188</v>
      </c>
      <c r="EZ5" s="143" t="n">
        <v>809189</v>
      </c>
      <c r="FA5" s="143" t="n">
        <v>809190</v>
      </c>
      <c r="FB5" s="141" t="n">
        <v>809301</v>
      </c>
      <c r="FC5" s="143" t="n">
        <v>809302</v>
      </c>
      <c r="FD5" s="143"/>
      <c r="FE5" s="435" t="s">
        <v>735</v>
      </c>
      <c r="FF5" s="432"/>
      <c r="FG5" s="436" t="s">
        <v>736</v>
      </c>
      <c r="FH5" s="432"/>
      <c r="FI5" s="437" t="s">
        <v>734</v>
      </c>
      <c r="FJ5" s="141" t="s">
        <v>737</v>
      </c>
      <c r="FK5" s="141" t="s">
        <v>737</v>
      </c>
      <c r="FL5" s="141" t="s">
        <v>738</v>
      </c>
      <c r="FM5" s="141" t="s">
        <v>739</v>
      </c>
      <c r="FN5" s="141" t="s">
        <v>739</v>
      </c>
      <c r="FO5" s="141" t="s">
        <v>740</v>
      </c>
      <c r="FP5" s="141" t="s">
        <v>740</v>
      </c>
      <c r="FQ5" s="141" t="s">
        <v>741</v>
      </c>
      <c r="FR5" s="141" t="s">
        <v>742</v>
      </c>
      <c r="FS5" s="141" t="s">
        <v>743</v>
      </c>
      <c r="FT5" s="141" t="s">
        <v>744</v>
      </c>
      <c r="FU5" s="141" t="s">
        <v>745</v>
      </c>
      <c r="FV5" s="141" t="s">
        <v>745</v>
      </c>
      <c r="FW5" s="141" t="s">
        <v>746</v>
      </c>
      <c r="FX5" s="141" t="s">
        <v>746</v>
      </c>
      <c r="FY5" s="141" t="s">
        <v>747</v>
      </c>
      <c r="FZ5" s="141" t="s">
        <v>747</v>
      </c>
      <c r="GA5" s="141" t="s">
        <v>748</v>
      </c>
      <c r="GB5" s="141" t="s">
        <v>749</v>
      </c>
      <c r="GC5" s="141" t="s">
        <v>750</v>
      </c>
      <c r="GD5" s="141" t="s">
        <v>751</v>
      </c>
      <c r="GE5" s="141" t="s">
        <v>751</v>
      </c>
      <c r="GF5" s="141" t="s">
        <v>751</v>
      </c>
      <c r="GG5" s="141" t="s">
        <v>752</v>
      </c>
      <c r="GH5" s="141" t="s">
        <v>752</v>
      </c>
      <c r="GI5" s="141" t="s">
        <v>753</v>
      </c>
      <c r="GJ5" s="141" t="s">
        <v>754</v>
      </c>
      <c r="GK5" s="141" t="s">
        <v>755</v>
      </c>
      <c r="GL5" s="141" t="s">
        <v>753</v>
      </c>
      <c r="GM5" s="141" t="s">
        <v>754</v>
      </c>
      <c r="GN5" s="141" t="s">
        <v>756</v>
      </c>
      <c r="GO5" s="141" t="s">
        <v>756</v>
      </c>
      <c r="GP5" s="141" t="s">
        <v>757</v>
      </c>
      <c r="GQ5" s="141" t="s">
        <v>756</v>
      </c>
      <c r="GR5" s="141" t="s">
        <v>758</v>
      </c>
      <c r="GS5" s="141" t="s">
        <v>758</v>
      </c>
      <c r="GT5" s="141" t="s">
        <v>758</v>
      </c>
      <c r="GU5" s="141" t="s">
        <v>758</v>
      </c>
      <c r="GV5" s="141"/>
      <c r="GW5" s="438" t="s">
        <v>759</v>
      </c>
      <c r="GX5" s="439"/>
      <c r="GY5" s="440" t="s">
        <v>760</v>
      </c>
      <c r="HA5" s="442" t="s">
        <v>761</v>
      </c>
      <c r="HB5" s="432"/>
      <c r="HD5" s="84"/>
      <c r="HE5" s="84"/>
      <c r="HF5" s="443" t="s">
        <v>236</v>
      </c>
      <c r="HG5" s="84"/>
      <c r="HH5" s="444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/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I5" s="42"/>
      <c r="IJ5" s="42"/>
      <c r="IK5" s="42"/>
      <c r="IL5" s="42"/>
      <c r="IM5" s="42"/>
    </row>
    <row r="6" s="464" customFormat="true" ht="15" hidden="false" customHeight="true" outlineLevel="0" collapsed="false">
      <c r="A6" s="445"/>
      <c r="B6" s="446" t="s">
        <v>234</v>
      </c>
      <c r="C6" s="447"/>
      <c r="D6" s="447"/>
      <c r="E6" s="447"/>
      <c r="F6" s="448"/>
      <c r="G6" s="447"/>
      <c r="H6" s="449" t="s">
        <v>762</v>
      </c>
      <c r="I6" s="450" t="s">
        <v>254</v>
      </c>
      <c r="J6" s="181" t="n">
        <v>44933</v>
      </c>
      <c r="K6" s="181" t="n">
        <v>44941</v>
      </c>
      <c r="L6" s="181" t="n">
        <v>44941</v>
      </c>
      <c r="M6" s="181" t="n">
        <v>44941</v>
      </c>
      <c r="N6" s="181" t="n">
        <v>44941</v>
      </c>
      <c r="O6" s="181" t="n">
        <v>44941</v>
      </c>
      <c r="P6" s="181" t="s">
        <v>255</v>
      </c>
      <c r="Q6" s="451" t="n">
        <v>44982</v>
      </c>
      <c r="R6" s="451" t="n">
        <v>44990</v>
      </c>
      <c r="S6" s="451" t="n">
        <v>45008</v>
      </c>
      <c r="T6" s="451" t="n">
        <v>45015</v>
      </c>
      <c r="U6" s="451" t="n">
        <v>45036</v>
      </c>
      <c r="V6" s="451" t="n">
        <v>45046</v>
      </c>
      <c r="W6" s="451" t="n">
        <v>45056</v>
      </c>
      <c r="X6" s="451" t="n">
        <v>45076</v>
      </c>
      <c r="Y6" s="161" t="s">
        <v>763</v>
      </c>
      <c r="Z6" s="451"/>
      <c r="AA6" s="452" t="n">
        <v>45102</v>
      </c>
      <c r="AB6" s="452" t="n">
        <v>45127</v>
      </c>
      <c r="AC6" s="452" t="n">
        <v>45134</v>
      </c>
      <c r="AD6" s="452" t="n">
        <v>45139</v>
      </c>
      <c r="AE6" s="452" t="n">
        <v>45153</v>
      </c>
      <c r="AF6" s="452" t="n">
        <v>45160</v>
      </c>
      <c r="AG6" s="452" t="n">
        <v>45168</v>
      </c>
      <c r="AH6" s="452" t="n">
        <v>45179</v>
      </c>
      <c r="AI6" s="452" t="n">
        <v>45184</v>
      </c>
      <c r="AJ6" s="452" t="n">
        <v>45188</v>
      </c>
      <c r="AK6" s="452" t="n">
        <v>45199</v>
      </c>
      <c r="AL6" s="452" t="n">
        <v>45214</v>
      </c>
      <c r="AM6" s="452" t="n">
        <v>45214</v>
      </c>
      <c r="AN6" s="452" t="n">
        <v>45224</v>
      </c>
      <c r="AO6" s="452" t="n">
        <v>45224</v>
      </c>
      <c r="AP6" s="452" t="n">
        <v>45240</v>
      </c>
      <c r="AQ6" s="452" t="n">
        <v>45245</v>
      </c>
      <c r="AR6" s="452" t="n">
        <v>45245</v>
      </c>
      <c r="AS6" s="452" t="n">
        <v>45270</v>
      </c>
      <c r="AT6" s="452" t="n">
        <v>45285</v>
      </c>
      <c r="AU6" s="452" t="n">
        <v>45285</v>
      </c>
      <c r="AV6" s="452" t="n">
        <v>45371</v>
      </c>
      <c r="AW6" s="452" t="n">
        <v>45374</v>
      </c>
      <c r="AX6" s="452" t="n">
        <v>45374</v>
      </c>
      <c r="AY6" s="452" t="n">
        <v>45402</v>
      </c>
      <c r="AZ6" s="452" t="n">
        <v>45417</v>
      </c>
      <c r="BA6" s="452" t="n">
        <v>45417</v>
      </c>
      <c r="BB6" s="452" t="n">
        <v>45427</v>
      </c>
      <c r="BC6" s="452" t="n">
        <v>45427</v>
      </c>
      <c r="BD6" s="452" t="n">
        <v>45417</v>
      </c>
      <c r="BE6" s="452" t="n">
        <v>45437</v>
      </c>
      <c r="BF6" s="452" t="n">
        <v>45448</v>
      </c>
      <c r="BG6" s="452" t="n">
        <v>45455</v>
      </c>
      <c r="BH6" s="452" t="n">
        <v>45465</v>
      </c>
      <c r="BI6" s="452" t="n">
        <v>45469</v>
      </c>
      <c r="BJ6" s="452" t="n">
        <v>45469</v>
      </c>
      <c r="BK6" s="452" t="n">
        <v>45488</v>
      </c>
      <c r="BL6" s="452" t="n">
        <v>45495</v>
      </c>
      <c r="BM6" s="452" t="n">
        <v>45503</v>
      </c>
      <c r="BN6" s="173" t="n">
        <v>45519</v>
      </c>
      <c r="BO6" s="173" t="n">
        <v>45519</v>
      </c>
      <c r="BP6" s="173" t="n">
        <v>45526</v>
      </c>
      <c r="BQ6" s="173" t="n">
        <v>45526</v>
      </c>
      <c r="BR6" s="173" t="n">
        <v>45533</v>
      </c>
      <c r="BS6" s="173" t="n">
        <v>45533</v>
      </c>
      <c r="BT6" s="173" t="n">
        <v>45534</v>
      </c>
      <c r="BU6" s="452" t="n">
        <v>45542</v>
      </c>
      <c r="BV6" s="452" t="n">
        <v>45550</v>
      </c>
      <c r="BW6" s="452" t="n">
        <v>45557</v>
      </c>
      <c r="BX6" s="452" t="n">
        <v>45557</v>
      </c>
      <c r="BY6" s="452" t="n">
        <v>45564</v>
      </c>
      <c r="BZ6" s="452" t="n">
        <v>45564</v>
      </c>
      <c r="CA6" s="452" t="n">
        <v>45557</v>
      </c>
      <c r="CB6" s="452" t="n">
        <v>45564</v>
      </c>
      <c r="CC6" s="173" t="n">
        <v>45636</v>
      </c>
      <c r="CD6" s="173" t="n">
        <v>45636</v>
      </c>
      <c r="CE6" s="173" t="n">
        <v>45642</v>
      </c>
      <c r="CF6" s="452" t="n">
        <v>45648</v>
      </c>
      <c r="CG6" s="452" t="n">
        <v>45656</v>
      </c>
      <c r="CH6" s="452" t="n">
        <v>45664</v>
      </c>
      <c r="CI6" s="452"/>
      <c r="CJ6" s="452"/>
      <c r="CK6" s="453"/>
      <c r="CL6" s="454"/>
      <c r="CM6" s="455"/>
      <c r="CN6" s="456" t="s">
        <v>764</v>
      </c>
      <c r="CO6" s="181" t="n">
        <v>44933</v>
      </c>
      <c r="CP6" s="181" t="n">
        <v>44941</v>
      </c>
      <c r="CQ6" s="181" t="n">
        <v>44941</v>
      </c>
      <c r="CR6" s="181" t="s">
        <v>255</v>
      </c>
      <c r="CS6" s="451" t="n">
        <v>44982</v>
      </c>
      <c r="CT6" s="451" t="n">
        <v>44990</v>
      </c>
      <c r="CU6" s="451" t="n">
        <v>45008</v>
      </c>
      <c r="CV6" s="451" t="n">
        <v>45015</v>
      </c>
      <c r="CW6" s="451" t="n">
        <v>45036</v>
      </c>
      <c r="CX6" s="451" t="n">
        <v>45046</v>
      </c>
      <c r="CY6" s="451" t="n">
        <v>45056</v>
      </c>
      <c r="CZ6" s="451" t="n">
        <v>45076</v>
      </c>
      <c r="DA6" s="451"/>
      <c r="DB6" s="451"/>
      <c r="DC6" s="451" t="n">
        <v>45127</v>
      </c>
      <c r="DD6" s="451" t="n">
        <v>45134</v>
      </c>
      <c r="DE6" s="451" t="n">
        <v>45139</v>
      </c>
      <c r="DF6" s="451" t="n">
        <v>45153</v>
      </c>
      <c r="DG6" s="451" t="n">
        <v>45160</v>
      </c>
      <c r="DH6" s="451" t="n">
        <v>45168</v>
      </c>
      <c r="DI6" s="452" t="n">
        <v>45179</v>
      </c>
      <c r="DJ6" s="452" t="n">
        <v>45184</v>
      </c>
      <c r="DK6" s="452" t="n">
        <v>45188</v>
      </c>
      <c r="DL6" s="452" t="n">
        <v>45199</v>
      </c>
      <c r="DM6" s="452" t="n">
        <v>45214</v>
      </c>
      <c r="DN6" s="452" t="n">
        <v>45214</v>
      </c>
      <c r="DO6" s="452" t="n">
        <v>45224</v>
      </c>
      <c r="DP6" s="452" t="n">
        <v>45224</v>
      </c>
      <c r="DQ6" s="452" t="n">
        <v>45240</v>
      </c>
      <c r="DR6" s="452" t="n">
        <v>45245</v>
      </c>
      <c r="DS6" s="452" t="n">
        <v>45245</v>
      </c>
      <c r="DT6" s="452" t="n">
        <v>45270</v>
      </c>
      <c r="DU6" s="452" t="n">
        <v>45285</v>
      </c>
      <c r="DV6" s="452" t="n">
        <v>45285</v>
      </c>
      <c r="DW6" s="452" t="n">
        <v>45371</v>
      </c>
      <c r="DX6" s="452" t="n">
        <v>45374</v>
      </c>
      <c r="DY6" s="452" t="n">
        <v>45374</v>
      </c>
      <c r="DZ6" s="452" t="n">
        <v>45402</v>
      </c>
      <c r="EA6" s="447" t="n">
        <v>45417</v>
      </c>
      <c r="EB6" s="457" t="n">
        <v>45417</v>
      </c>
      <c r="EC6" s="457" t="n">
        <v>45427</v>
      </c>
      <c r="ED6" s="457" t="n">
        <v>45427</v>
      </c>
      <c r="EE6" s="457" t="n">
        <v>45417</v>
      </c>
      <c r="EF6" s="452" t="n">
        <v>45437</v>
      </c>
      <c r="EG6" s="452" t="n">
        <v>45448</v>
      </c>
      <c r="EH6" s="452" t="n">
        <v>45455</v>
      </c>
      <c r="EI6" s="452" t="n">
        <v>45465</v>
      </c>
      <c r="EJ6" s="452" t="n">
        <v>45469</v>
      </c>
      <c r="EK6" s="452" t="n">
        <v>45469</v>
      </c>
      <c r="EL6" s="452" t="n">
        <v>45488</v>
      </c>
      <c r="EM6" s="452" t="n">
        <v>45495</v>
      </c>
      <c r="EN6" s="452" t="n">
        <v>45503</v>
      </c>
      <c r="EO6" s="173" t="n">
        <v>45519</v>
      </c>
      <c r="EP6" s="173" t="n">
        <v>45519</v>
      </c>
      <c r="EQ6" s="173" t="n">
        <v>45526</v>
      </c>
      <c r="ER6" s="173" t="n">
        <v>45526</v>
      </c>
      <c r="ES6" s="173" t="n">
        <v>45533</v>
      </c>
      <c r="ET6" s="173" t="n">
        <v>45533</v>
      </c>
      <c r="EU6" s="173" t="n">
        <v>45534</v>
      </c>
      <c r="EV6" s="452" t="n">
        <v>45542</v>
      </c>
      <c r="EW6" s="452" t="n">
        <v>45550</v>
      </c>
      <c r="EX6" s="452" t="n">
        <v>45557</v>
      </c>
      <c r="EY6" s="452" t="n">
        <v>45557</v>
      </c>
      <c r="EZ6" s="452" t="n">
        <v>45564</v>
      </c>
      <c r="FA6" s="452" t="n">
        <v>45564</v>
      </c>
      <c r="FB6" s="452" t="n">
        <v>45557</v>
      </c>
      <c r="FC6" s="452" t="n">
        <v>45564</v>
      </c>
      <c r="FD6" s="457"/>
      <c r="FE6" s="458"/>
      <c r="FF6" s="454"/>
      <c r="FG6" s="459"/>
      <c r="FH6" s="454"/>
      <c r="FI6" s="460" t="s">
        <v>764</v>
      </c>
      <c r="FJ6" s="456" t="s">
        <v>765</v>
      </c>
      <c r="FK6" s="456" t="s">
        <v>766</v>
      </c>
      <c r="FL6" s="456" t="s">
        <v>767</v>
      </c>
      <c r="FM6" s="456" t="s">
        <v>768</v>
      </c>
      <c r="FN6" s="456" t="s">
        <v>769</v>
      </c>
      <c r="FO6" s="456" t="s">
        <v>766</v>
      </c>
      <c r="FP6" s="456" t="s">
        <v>769</v>
      </c>
      <c r="FQ6" s="456" t="s">
        <v>769</v>
      </c>
      <c r="FR6" s="456" t="s">
        <v>770</v>
      </c>
      <c r="FS6" s="456" t="s">
        <v>768</v>
      </c>
      <c r="FT6" s="456" t="s">
        <v>771</v>
      </c>
      <c r="FU6" s="456" t="s">
        <v>768</v>
      </c>
      <c r="FV6" s="456" t="s">
        <v>772</v>
      </c>
      <c r="FW6" s="456" t="s">
        <v>768</v>
      </c>
      <c r="FX6" s="456" t="s">
        <v>773</v>
      </c>
      <c r="FY6" s="456" t="s">
        <v>766</v>
      </c>
      <c r="FZ6" s="456" t="s">
        <v>773</v>
      </c>
      <c r="GA6" s="456" t="s">
        <v>766</v>
      </c>
      <c r="GB6" s="456" t="s">
        <v>765</v>
      </c>
      <c r="GC6" s="456" t="s">
        <v>774</v>
      </c>
      <c r="GD6" s="456" t="s">
        <v>766</v>
      </c>
      <c r="GE6" s="456" t="s">
        <v>775</v>
      </c>
      <c r="GF6" s="456" t="s">
        <v>769</v>
      </c>
      <c r="GG6" s="456" t="s">
        <v>765</v>
      </c>
      <c r="GH6" s="456" t="s">
        <v>775</v>
      </c>
      <c r="GI6" s="449" t="s">
        <v>776</v>
      </c>
      <c r="GJ6" s="456" t="s">
        <v>777</v>
      </c>
      <c r="GK6" s="449" t="s">
        <v>778</v>
      </c>
      <c r="GL6" s="449" t="s">
        <v>779</v>
      </c>
      <c r="GM6" s="456" t="s">
        <v>780</v>
      </c>
      <c r="GN6" s="456" t="s">
        <v>781</v>
      </c>
      <c r="GO6" s="456" t="s">
        <v>782</v>
      </c>
      <c r="GP6" s="449" t="s">
        <v>776</v>
      </c>
      <c r="GQ6" s="456" t="s">
        <v>783</v>
      </c>
      <c r="GR6" s="456" t="s">
        <v>784</v>
      </c>
      <c r="GS6" s="456" t="s">
        <v>782</v>
      </c>
      <c r="GT6" s="456" t="s">
        <v>785</v>
      </c>
      <c r="GU6" s="456" t="s">
        <v>786</v>
      </c>
      <c r="GV6" s="447"/>
      <c r="GW6" s="461"/>
      <c r="GX6" s="462"/>
      <c r="GY6" s="463"/>
      <c r="HA6" s="465" t="s">
        <v>787</v>
      </c>
      <c r="HB6" s="454"/>
      <c r="HC6" s="462"/>
      <c r="HD6" s="84"/>
      <c r="HE6" s="42"/>
      <c r="HF6" s="443" t="s">
        <v>253</v>
      </c>
      <c r="HG6" s="42"/>
      <c r="HH6" s="466"/>
      <c r="HI6" s="467"/>
      <c r="HJ6" s="467"/>
      <c r="HK6" s="467"/>
      <c r="HL6" s="467"/>
      <c r="HM6" s="467"/>
      <c r="HN6" s="467"/>
      <c r="HO6" s="467"/>
      <c r="HP6" s="467"/>
      <c r="HQ6" s="467"/>
      <c r="HR6" s="467"/>
      <c r="HS6" s="467"/>
      <c r="HT6" s="467"/>
      <c r="HU6" s="467"/>
      <c r="HV6" s="467"/>
      <c r="HW6" s="467"/>
      <c r="HX6" s="467"/>
      <c r="HY6" s="467"/>
      <c r="HZ6" s="467"/>
      <c r="IA6" s="467"/>
      <c r="IB6" s="467"/>
      <c r="IC6" s="467"/>
      <c r="ID6" s="467"/>
      <c r="IE6" s="467"/>
      <c r="IF6" s="467"/>
      <c r="IG6" s="467"/>
      <c r="II6" s="42"/>
      <c r="IJ6" s="42"/>
      <c r="IK6" s="42"/>
      <c r="IL6" s="42"/>
      <c r="IM6" s="42"/>
    </row>
    <row r="7" s="441" customFormat="true" ht="15" hidden="false" customHeight="true" outlineLevel="0" collapsed="false">
      <c r="A7" s="468"/>
      <c r="B7" s="172" t="s">
        <v>249</v>
      </c>
      <c r="C7" s="469"/>
      <c r="D7" s="469"/>
      <c r="E7" s="469"/>
      <c r="F7" s="470"/>
      <c r="G7" s="471" t="n">
        <f aca="false">MAX($G$9:$G$262)</f>
        <v>4</v>
      </c>
      <c r="H7" s="471" t="n">
        <f aca="false">MAX($H$9:$H$262)</f>
        <v>1</v>
      </c>
      <c r="I7" s="472" t="s">
        <v>237</v>
      </c>
      <c r="J7" s="473"/>
      <c r="K7" s="473"/>
      <c r="L7" s="473"/>
      <c r="M7" s="473"/>
      <c r="N7" s="473"/>
      <c r="O7" s="473"/>
      <c r="P7" s="473" t="s">
        <v>217</v>
      </c>
      <c r="Q7" s="473"/>
      <c r="R7" s="473"/>
      <c r="S7" s="473"/>
      <c r="T7" s="473"/>
      <c r="U7" s="473"/>
      <c r="V7" s="473"/>
      <c r="W7" s="473"/>
      <c r="X7" s="473"/>
      <c r="Y7" s="182" t="n">
        <v>45000</v>
      </c>
      <c r="Z7" s="473"/>
      <c r="AA7" s="474"/>
      <c r="AB7" s="474"/>
      <c r="AC7" s="474"/>
      <c r="AD7" s="474"/>
      <c r="AE7" s="474"/>
      <c r="AF7" s="474"/>
      <c r="AG7" s="474"/>
      <c r="AH7" s="474"/>
      <c r="AI7" s="474"/>
      <c r="AJ7" s="474"/>
      <c r="AK7" s="474"/>
      <c r="AL7" s="474"/>
      <c r="AM7" s="474"/>
      <c r="AN7" s="474"/>
      <c r="AO7" s="474"/>
      <c r="AP7" s="173"/>
      <c r="AQ7" s="173"/>
      <c r="AR7" s="173"/>
      <c r="AS7" s="474"/>
      <c r="AT7" s="474"/>
      <c r="AU7" s="474"/>
      <c r="AV7" s="474"/>
      <c r="AW7" s="474"/>
      <c r="AX7" s="474"/>
      <c r="AY7" s="474"/>
      <c r="AZ7" s="474"/>
      <c r="BA7" s="474"/>
      <c r="BB7" s="474"/>
      <c r="BC7" s="474"/>
      <c r="BD7" s="474"/>
      <c r="BE7" s="474"/>
      <c r="BF7" s="474"/>
      <c r="BG7" s="474"/>
      <c r="BH7" s="474"/>
      <c r="BI7" s="474"/>
      <c r="BJ7" s="474"/>
      <c r="BK7" s="474"/>
      <c r="BL7" s="474"/>
      <c r="BM7" s="474"/>
      <c r="BN7" s="474"/>
      <c r="BO7" s="474"/>
      <c r="BP7" s="474"/>
      <c r="BQ7" s="474"/>
      <c r="BR7" s="474"/>
      <c r="BS7" s="474"/>
      <c r="BT7" s="474"/>
      <c r="BU7" s="474" t="s">
        <v>788</v>
      </c>
      <c r="BV7" s="474" t="s">
        <v>788</v>
      </c>
      <c r="BW7" s="474" t="s">
        <v>788</v>
      </c>
      <c r="BX7" s="474" t="s">
        <v>788</v>
      </c>
      <c r="BY7" s="474" t="s">
        <v>788</v>
      </c>
      <c r="BZ7" s="474" t="s">
        <v>788</v>
      </c>
      <c r="CA7" s="474" t="s">
        <v>788</v>
      </c>
      <c r="CB7" s="474" t="s">
        <v>788</v>
      </c>
      <c r="CC7" s="474"/>
      <c r="CD7" s="474"/>
      <c r="CE7" s="474"/>
      <c r="CF7" s="474"/>
      <c r="CG7" s="474"/>
      <c r="CH7" s="474"/>
      <c r="CI7" s="474"/>
      <c r="CJ7" s="474"/>
      <c r="CK7" s="475"/>
      <c r="CL7" s="432"/>
      <c r="CM7" s="476"/>
      <c r="CN7" s="469"/>
      <c r="CO7" s="469"/>
      <c r="CP7" s="469"/>
      <c r="CQ7" s="469"/>
      <c r="CR7" s="469"/>
      <c r="CS7" s="469"/>
      <c r="CT7" s="469"/>
      <c r="CU7" s="469"/>
      <c r="CV7" s="469"/>
      <c r="CW7" s="469"/>
      <c r="CX7" s="469"/>
      <c r="CY7" s="469"/>
      <c r="CZ7" s="469"/>
      <c r="DA7" s="469"/>
      <c r="DB7" s="469"/>
      <c r="DC7" s="469"/>
      <c r="DD7" s="469"/>
      <c r="DE7" s="469"/>
      <c r="DF7" s="469"/>
      <c r="DG7" s="469"/>
      <c r="DH7" s="469"/>
      <c r="DI7" s="469"/>
      <c r="DJ7" s="469"/>
      <c r="DK7" s="469"/>
      <c r="DL7" s="469"/>
      <c r="DM7" s="469"/>
      <c r="DN7" s="469"/>
      <c r="DO7" s="469"/>
      <c r="DP7" s="469"/>
      <c r="DQ7" s="469"/>
      <c r="DR7" s="469"/>
      <c r="DS7" s="469"/>
      <c r="DT7" s="474"/>
      <c r="DU7" s="474"/>
      <c r="DV7" s="474"/>
      <c r="DW7" s="474"/>
      <c r="DX7" s="474"/>
      <c r="DY7" s="474"/>
      <c r="DZ7" s="474"/>
      <c r="EA7" s="469"/>
      <c r="EB7" s="477"/>
      <c r="EC7" s="477"/>
      <c r="ED7" s="477"/>
      <c r="EE7" s="477"/>
      <c r="EF7" s="474"/>
      <c r="EG7" s="477"/>
      <c r="EH7" s="477"/>
      <c r="EI7" s="477"/>
      <c r="EJ7" s="477"/>
      <c r="EK7" s="477"/>
      <c r="EL7" s="477"/>
      <c r="EM7" s="477"/>
      <c r="EN7" s="477"/>
      <c r="EO7" s="477"/>
      <c r="EP7" s="477"/>
      <c r="EQ7" s="477"/>
      <c r="ER7" s="477"/>
      <c r="ES7" s="477"/>
      <c r="ET7" s="477"/>
      <c r="EU7" s="477"/>
      <c r="EV7" s="474"/>
      <c r="EW7" s="474"/>
      <c r="EX7" s="474"/>
      <c r="EY7" s="474"/>
      <c r="EZ7" s="474"/>
      <c r="FA7" s="474"/>
      <c r="FB7" s="474"/>
      <c r="FC7" s="474"/>
      <c r="FD7" s="477"/>
      <c r="FE7" s="478"/>
      <c r="FF7" s="432"/>
      <c r="FG7" s="479" t="s">
        <v>789</v>
      </c>
      <c r="FH7" s="432"/>
      <c r="FI7" s="480"/>
      <c r="FJ7" s="469" t="s">
        <v>790</v>
      </c>
      <c r="FK7" s="469"/>
      <c r="FL7" s="469"/>
      <c r="FM7" s="469"/>
      <c r="FN7" s="469"/>
      <c r="FO7" s="469"/>
      <c r="FP7" s="469"/>
      <c r="FQ7" s="447" t="n">
        <v>45044</v>
      </c>
      <c r="FR7" s="447" t="n">
        <v>45076</v>
      </c>
      <c r="FS7" s="447" t="n">
        <v>45096</v>
      </c>
      <c r="FT7" s="447" t="n">
        <v>45133</v>
      </c>
      <c r="FU7" s="447" t="n">
        <v>45139</v>
      </c>
      <c r="FV7" s="447"/>
      <c r="FW7" s="447"/>
      <c r="FX7" s="447"/>
      <c r="FY7" s="447"/>
      <c r="FZ7" s="447"/>
      <c r="GA7" s="447"/>
      <c r="GB7" s="447"/>
      <c r="GC7" s="447"/>
      <c r="GD7" s="447"/>
      <c r="GE7" s="447"/>
      <c r="GF7" s="447"/>
      <c r="GG7" s="447"/>
      <c r="GH7" s="447"/>
      <c r="GI7" s="447"/>
      <c r="GJ7" s="447"/>
      <c r="GK7" s="447"/>
      <c r="GL7" s="469"/>
      <c r="GM7" s="447"/>
      <c r="GN7" s="447"/>
      <c r="GO7" s="447"/>
      <c r="GP7" s="447"/>
      <c r="GQ7" s="447"/>
      <c r="GR7" s="447"/>
      <c r="GS7" s="447"/>
      <c r="GT7" s="447"/>
      <c r="GU7" s="447"/>
      <c r="GV7" s="469"/>
      <c r="GW7" s="481"/>
      <c r="GX7" s="439"/>
      <c r="GY7" s="482" t="s">
        <v>789</v>
      </c>
      <c r="HA7" s="483"/>
      <c r="HB7" s="432"/>
      <c r="HC7" s="484"/>
      <c r="HD7" s="84"/>
      <c r="HE7" s="42"/>
      <c r="HF7" s="42"/>
      <c r="HG7" s="42"/>
      <c r="HH7" s="444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I7" s="42"/>
      <c r="IJ7" s="42"/>
      <c r="IK7" s="42"/>
      <c r="IL7" s="42"/>
      <c r="IM7" s="42"/>
    </row>
    <row r="8" s="65" customFormat="true" ht="15" hidden="false" customHeight="true" outlineLevel="0" collapsed="false">
      <c r="A8" s="201" t="s">
        <v>278</v>
      </c>
      <c r="B8" s="202"/>
      <c r="C8" s="485" t="s">
        <v>5</v>
      </c>
      <c r="D8" s="485" t="s">
        <v>279</v>
      </c>
      <c r="E8" s="485" t="s">
        <v>280</v>
      </c>
      <c r="F8" s="486" t="s">
        <v>282</v>
      </c>
      <c r="G8" s="485" t="s">
        <v>791</v>
      </c>
      <c r="H8" s="485" t="s">
        <v>791</v>
      </c>
      <c r="I8" s="487" t="s">
        <v>792</v>
      </c>
      <c r="J8" s="485"/>
      <c r="K8" s="485"/>
      <c r="L8" s="485"/>
      <c r="M8" s="485"/>
      <c r="N8" s="485"/>
      <c r="O8" s="485"/>
      <c r="P8" s="485"/>
      <c r="Q8" s="485"/>
      <c r="R8" s="485"/>
      <c r="S8" s="485"/>
      <c r="T8" s="485"/>
      <c r="U8" s="485"/>
      <c r="V8" s="485"/>
      <c r="W8" s="485"/>
      <c r="X8" s="485"/>
      <c r="Y8" s="485"/>
      <c r="Z8" s="485"/>
      <c r="AA8" s="488"/>
      <c r="AB8" s="488"/>
      <c r="AC8" s="488"/>
      <c r="AD8" s="488"/>
      <c r="AE8" s="488"/>
      <c r="AF8" s="488"/>
      <c r="AG8" s="488"/>
      <c r="AH8" s="488"/>
      <c r="AI8" s="488"/>
      <c r="AJ8" s="488"/>
      <c r="AK8" s="488"/>
      <c r="AL8" s="488"/>
      <c r="AM8" s="488"/>
      <c r="AN8" s="488"/>
      <c r="AO8" s="488"/>
      <c r="AP8" s="488"/>
      <c r="AQ8" s="488"/>
      <c r="AR8" s="488"/>
      <c r="AS8" s="488"/>
      <c r="AT8" s="488"/>
      <c r="AU8" s="488"/>
      <c r="AV8" s="488"/>
      <c r="AW8" s="488"/>
      <c r="AX8" s="488"/>
      <c r="AY8" s="488"/>
      <c r="AZ8" s="488"/>
      <c r="BA8" s="488"/>
      <c r="BB8" s="488"/>
      <c r="BC8" s="488"/>
      <c r="BD8" s="488"/>
      <c r="BE8" s="488"/>
      <c r="BF8" s="488"/>
      <c r="BG8" s="488"/>
      <c r="BH8" s="488"/>
      <c r="BI8" s="488"/>
      <c r="BJ8" s="488"/>
      <c r="BK8" s="488"/>
      <c r="BL8" s="488"/>
      <c r="BM8" s="488"/>
      <c r="BN8" s="488"/>
      <c r="BO8" s="488"/>
      <c r="BP8" s="488"/>
      <c r="BQ8" s="488"/>
      <c r="BR8" s="488"/>
      <c r="BS8" s="488"/>
      <c r="BT8" s="488"/>
      <c r="BU8" s="488"/>
      <c r="BV8" s="488"/>
      <c r="BW8" s="488"/>
      <c r="BX8" s="488"/>
      <c r="BY8" s="488"/>
      <c r="BZ8" s="488"/>
      <c r="CA8" s="488"/>
      <c r="CB8" s="488"/>
      <c r="CC8" s="488"/>
      <c r="CD8" s="488"/>
      <c r="CE8" s="488"/>
      <c r="CF8" s="488"/>
      <c r="CG8" s="488"/>
      <c r="CH8" s="488"/>
      <c r="CI8" s="488"/>
      <c r="CJ8" s="488"/>
      <c r="CK8" s="489"/>
      <c r="CL8" s="439"/>
      <c r="CM8" s="490" t="s">
        <v>792</v>
      </c>
      <c r="CN8" s="485"/>
      <c r="CO8" s="485"/>
      <c r="CP8" s="485"/>
      <c r="CQ8" s="485"/>
      <c r="CR8" s="485"/>
      <c r="CS8" s="485"/>
      <c r="CT8" s="485"/>
      <c r="CU8" s="485"/>
      <c r="CV8" s="485"/>
      <c r="CW8" s="485"/>
      <c r="CX8" s="485"/>
      <c r="CY8" s="485"/>
      <c r="CZ8" s="485"/>
      <c r="DA8" s="485"/>
      <c r="DB8" s="485"/>
      <c r="DC8" s="485"/>
      <c r="DD8" s="485"/>
      <c r="DE8" s="485"/>
      <c r="DF8" s="485"/>
      <c r="DG8" s="485"/>
      <c r="DH8" s="485"/>
      <c r="DI8" s="485"/>
      <c r="DJ8" s="485"/>
      <c r="DK8" s="485"/>
      <c r="DL8" s="485"/>
      <c r="DM8" s="485"/>
      <c r="DN8" s="485"/>
      <c r="DO8" s="485"/>
      <c r="DP8" s="485"/>
      <c r="DQ8" s="485"/>
      <c r="DR8" s="485"/>
      <c r="DS8" s="485"/>
      <c r="DT8" s="488"/>
      <c r="DU8" s="488"/>
      <c r="DV8" s="488"/>
      <c r="DW8" s="488"/>
      <c r="DX8" s="488"/>
      <c r="DY8" s="488"/>
      <c r="DZ8" s="488"/>
      <c r="EA8" s="485"/>
      <c r="EB8" s="488"/>
      <c r="EC8" s="488"/>
      <c r="ED8" s="488"/>
      <c r="EE8" s="488"/>
      <c r="EF8" s="488"/>
      <c r="EG8" s="488"/>
      <c r="EH8" s="488"/>
      <c r="EI8" s="488"/>
      <c r="EJ8" s="488"/>
      <c r="EK8" s="488"/>
      <c r="EL8" s="488"/>
      <c r="EM8" s="488"/>
      <c r="EN8" s="488"/>
      <c r="EO8" s="488"/>
      <c r="EP8" s="488"/>
      <c r="EQ8" s="488"/>
      <c r="ER8" s="488"/>
      <c r="ES8" s="488"/>
      <c r="ET8" s="488"/>
      <c r="EU8" s="488"/>
      <c r="EV8" s="488"/>
      <c r="EW8" s="488"/>
      <c r="EX8" s="488"/>
      <c r="EY8" s="488"/>
      <c r="EZ8" s="488"/>
      <c r="FA8" s="488"/>
      <c r="FB8" s="488"/>
      <c r="FC8" s="488"/>
      <c r="FD8" s="488"/>
      <c r="FE8" s="491"/>
      <c r="FF8" s="439"/>
      <c r="FG8" s="492" t="s">
        <v>277</v>
      </c>
      <c r="FH8" s="439"/>
      <c r="FI8" s="493"/>
      <c r="FJ8" s="485"/>
      <c r="FK8" s="485"/>
      <c r="FL8" s="485"/>
      <c r="FM8" s="485"/>
      <c r="FN8" s="485"/>
      <c r="FO8" s="485"/>
      <c r="FP8" s="485"/>
      <c r="FQ8" s="485"/>
      <c r="FR8" s="485"/>
      <c r="FS8" s="485"/>
      <c r="FT8" s="485"/>
      <c r="FU8" s="485"/>
      <c r="FV8" s="485"/>
      <c r="FW8" s="485"/>
      <c r="FX8" s="485"/>
      <c r="FY8" s="485"/>
      <c r="FZ8" s="485"/>
      <c r="GA8" s="485"/>
      <c r="GB8" s="485"/>
      <c r="GC8" s="485"/>
      <c r="GD8" s="485"/>
      <c r="GE8" s="485"/>
      <c r="GF8" s="485"/>
      <c r="GG8" s="485"/>
      <c r="GH8" s="485"/>
      <c r="GI8" s="485"/>
      <c r="GJ8" s="485"/>
      <c r="GK8" s="485"/>
      <c r="GL8" s="485"/>
      <c r="GM8" s="485"/>
      <c r="GN8" s="485"/>
      <c r="GO8" s="485"/>
      <c r="GP8" s="485"/>
      <c r="GQ8" s="485"/>
      <c r="GR8" s="485"/>
      <c r="GS8" s="485"/>
      <c r="GT8" s="485"/>
      <c r="GU8" s="485"/>
      <c r="GV8" s="485"/>
      <c r="GW8" s="494" t="s">
        <v>792</v>
      </c>
      <c r="GX8" s="439"/>
      <c r="GY8" s="495" t="s">
        <v>792</v>
      </c>
      <c r="HA8" s="496" t="s">
        <v>792</v>
      </c>
      <c r="HB8" s="439"/>
      <c r="HC8" s="484"/>
      <c r="HD8" s="84"/>
      <c r="HE8" s="84"/>
      <c r="HF8" s="84"/>
      <c r="HG8" s="84"/>
      <c r="HH8" s="444"/>
      <c r="II8" s="84"/>
      <c r="IJ8" s="84"/>
      <c r="IK8" s="84"/>
      <c r="IL8" s="84"/>
      <c r="IM8" s="84"/>
    </row>
    <row r="9" customFormat="false" ht="15" hidden="false" customHeight="true" outlineLevel="0" collapsed="false">
      <c r="A9" s="222"/>
      <c r="B9" s="497"/>
      <c r="C9" s="224"/>
      <c r="D9" s="498"/>
      <c r="E9" s="498"/>
      <c r="F9" s="499"/>
      <c r="G9" s="498"/>
      <c r="H9" s="498"/>
      <c r="I9" s="500"/>
      <c r="J9" s="498"/>
      <c r="K9" s="498"/>
      <c r="L9" s="498"/>
      <c r="M9" s="498"/>
      <c r="N9" s="498"/>
      <c r="O9" s="498"/>
      <c r="P9" s="498"/>
      <c r="Q9" s="498"/>
      <c r="R9" s="498"/>
      <c r="S9" s="498"/>
      <c r="T9" s="498"/>
      <c r="U9" s="498"/>
      <c r="V9" s="498"/>
      <c r="W9" s="498"/>
      <c r="X9" s="498"/>
      <c r="Y9" s="498"/>
      <c r="Z9" s="498"/>
      <c r="AA9" s="501"/>
      <c r="AB9" s="501"/>
      <c r="AC9" s="501"/>
      <c r="AD9" s="501"/>
      <c r="AE9" s="501"/>
      <c r="AF9" s="501"/>
      <c r="AG9" s="501"/>
      <c r="AH9" s="501"/>
      <c r="AI9" s="501"/>
      <c r="AJ9" s="501"/>
      <c r="AK9" s="501"/>
      <c r="AL9" s="501"/>
      <c r="AM9" s="501"/>
      <c r="AN9" s="501"/>
      <c r="AO9" s="501"/>
      <c r="AP9" s="501"/>
      <c r="AQ9" s="501"/>
      <c r="AR9" s="501"/>
      <c r="AS9" s="501"/>
      <c r="AT9" s="501"/>
      <c r="AU9" s="501"/>
      <c r="AV9" s="501"/>
      <c r="AW9" s="501"/>
      <c r="AX9" s="501"/>
      <c r="AY9" s="501"/>
      <c r="AZ9" s="501"/>
      <c r="BA9" s="501"/>
      <c r="BB9" s="501"/>
      <c r="BC9" s="501"/>
      <c r="BD9" s="501"/>
      <c r="BE9" s="501"/>
      <c r="BF9" s="501"/>
      <c r="BG9" s="501"/>
      <c r="BH9" s="501"/>
      <c r="BI9" s="501"/>
      <c r="BJ9" s="501"/>
      <c r="BK9" s="501"/>
      <c r="BL9" s="501"/>
      <c r="BM9" s="501"/>
      <c r="BN9" s="501"/>
      <c r="BO9" s="501"/>
      <c r="BP9" s="501"/>
      <c r="BQ9" s="501"/>
      <c r="BR9" s="501"/>
      <c r="BS9" s="501"/>
      <c r="BT9" s="501"/>
      <c r="BU9" s="501"/>
      <c r="BV9" s="501"/>
      <c r="BW9" s="501"/>
      <c r="BX9" s="501"/>
      <c r="BY9" s="501"/>
      <c r="BZ9" s="501"/>
      <c r="CA9" s="501"/>
      <c r="CB9" s="501"/>
      <c r="CC9" s="501"/>
      <c r="CD9" s="501"/>
      <c r="CE9" s="501"/>
      <c r="CF9" s="501"/>
      <c r="CG9" s="501"/>
      <c r="CH9" s="501"/>
      <c r="CI9" s="501"/>
      <c r="CJ9" s="501"/>
      <c r="CK9" s="502"/>
      <c r="CM9" s="503"/>
      <c r="CN9" s="504"/>
      <c r="CO9" s="504"/>
      <c r="CP9" s="504"/>
      <c r="CQ9" s="504"/>
      <c r="CR9" s="504"/>
      <c r="CS9" s="504"/>
      <c r="CT9" s="504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4"/>
      <c r="DM9" s="504"/>
      <c r="DN9" s="504"/>
      <c r="DO9" s="504"/>
      <c r="DP9" s="504"/>
      <c r="DQ9" s="504"/>
      <c r="DR9" s="504"/>
      <c r="DS9" s="504"/>
      <c r="DT9" s="501"/>
      <c r="DU9" s="501"/>
      <c r="DV9" s="501"/>
      <c r="DW9" s="501"/>
      <c r="DX9" s="501"/>
      <c r="DY9" s="501"/>
      <c r="DZ9" s="501"/>
      <c r="EA9" s="504"/>
      <c r="EB9" s="505"/>
      <c r="EC9" s="505"/>
      <c r="ED9" s="505"/>
      <c r="EE9" s="505"/>
      <c r="EF9" s="501"/>
      <c r="EG9" s="505"/>
      <c r="EH9" s="505"/>
      <c r="EI9" s="505"/>
      <c r="EJ9" s="505"/>
      <c r="EK9" s="505"/>
      <c r="EL9" s="505"/>
      <c r="EM9" s="505"/>
      <c r="EN9" s="505"/>
      <c r="EO9" s="505"/>
      <c r="EP9" s="505"/>
      <c r="EQ9" s="505"/>
      <c r="ER9" s="505"/>
      <c r="ES9" s="505"/>
      <c r="ET9" s="505"/>
      <c r="EU9" s="505"/>
      <c r="EV9" s="505"/>
      <c r="EW9" s="505"/>
      <c r="EX9" s="505"/>
      <c r="EY9" s="505"/>
      <c r="EZ9" s="505"/>
      <c r="FA9" s="505"/>
      <c r="FB9" s="505"/>
      <c r="FC9" s="505"/>
      <c r="FD9" s="505"/>
      <c r="FE9" s="506"/>
      <c r="FG9" s="507"/>
      <c r="FI9" s="508"/>
      <c r="FJ9" s="504"/>
      <c r="FK9" s="504"/>
      <c r="FL9" s="504"/>
      <c r="FM9" s="504"/>
      <c r="FN9" s="504"/>
      <c r="FO9" s="504"/>
      <c r="FP9" s="504"/>
      <c r="FQ9" s="504"/>
      <c r="FR9" s="504"/>
      <c r="FS9" s="504"/>
      <c r="FT9" s="504"/>
      <c r="FU9" s="504"/>
      <c r="FV9" s="504"/>
      <c r="FW9" s="504"/>
      <c r="FX9" s="504"/>
      <c r="FY9" s="504"/>
      <c r="FZ9" s="504"/>
      <c r="GA9" s="504"/>
      <c r="GB9" s="504"/>
      <c r="GC9" s="504"/>
      <c r="GD9" s="504"/>
      <c r="GE9" s="504"/>
      <c r="GF9" s="504"/>
      <c r="GG9" s="504"/>
      <c r="GH9" s="504"/>
      <c r="GI9" s="504"/>
      <c r="GJ9" s="504"/>
      <c r="GK9" s="504"/>
      <c r="GL9" s="504"/>
      <c r="GM9" s="504"/>
      <c r="GN9" s="504"/>
      <c r="GO9" s="504"/>
      <c r="GP9" s="504"/>
      <c r="GQ9" s="504"/>
      <c r="GR9" s="504"/>
      <c r="GS9" s="504"/>
      <c r="GT9" s="504"/>
      <c r="GU9" s="504"/>
      <c r="GV9" s="504"/>
      <c r="GW9" s="509"/>
      <c r="GX9" s="439"/>
      <c r="GY9" s="510"/>
      <c r="HA9" s="511"/>
    </row>
    <row r="10" s="48" customFormat="true" ht="15" hidden="false" customHeight="true" outlineLevel="0" collapsed="false">
      <c r="A10" s="240" t="n">
        <v>1</v>
      </c>
      <c r="B10" s="241" t="s">
        <v>290</v>
      </c>
      <c r="C10" s="242" t="s">
        <v>290</v>
      </c>
      <c r="D10" s="243" t="s">
        <v>291</v>
      </c>
      <c r="E10" s="512" t="s">
        <v>292</v>
      </c>
      <c r="F10" s="512" t="s">
        <v>293</v>
      </c>
      <c r="G10" s="512" t="n">
        <f aca="false">COUNTIF($C$10:$C$262,$C10)</f>
        <v>1</v>
      </c>
      <c r="H10" s="512" t="n">
        <f aca="false">COUNTIF($B$10:$B$262,$B10)</f>
        <v>1</v>
      </c>
      <c r="I10" s="513" t="n">
        <f aca="false">SUM(J10:CK10)</f>
        <v>60</v>
      </c>
      <c r="J10" s="512" t="n">
        <v>0</v>
      </c>
      <c r="K10" s="512" t="n">
        <v>0</v>
      </c>
      <c r="L10" s="512" t="n">
        <v>0</v>
      </c>
      <c r="M10" s="512" t="n">
        <v>0</v>
      </c>
      <c r="N10" s="512" t="n">
        <v>0</v>
      </c>
      <c r="O10" s="512" t="n">
        <v>0</v>
      </c>
      <c r="P10" s="512" t="n">
        <v>0</v>
      </c>
      <c r="Q10" s="512" t="n">
        <v>0</v>
      </c>
      <c r="R10" s="512" t="n">
        <v>0</v>
      </c>
      <c r="S10" s="512" t="n">
        <v>0</v>
      </c>
      <c r="T10" s="512" t="n">
        <v>0</v>
      </c>
      <c r="U10" s="512" t="n">
        <v>0</v>
      </c>
      <c r="V10" s="512" t="n">
        <v>0</v>
      </c>
      <c r="W10" s="512" t="n">
        <v>0</v>
      </c>
      <c r="X10" s="512" t="n">
        <v>0</v>
      </c>
      <c r="Y10" s="512" t="n">
        <v>0</v>
      </c>
      <c r="Z10" s="512"/>
      <c r="AA10" s="514" t="n">
        <v>0</v>
      </c>
      <c r="AB10" s="514"/>
      <c r="AC10" s="514"/>
      <c r="AD10" s="514" t="n">
        <v>0</v>
      </c>
      <c r="AE10" s="514" t="n">
        <v>0</v>
      </c>
      <c r="AF10" s="514" t="n">
        <v>0</v>
      </c>
      <c r="AG10" s="514" t="n">
        <v>0</v>
      </c>
      <c r="AH10" s="514" t="n">
        <v>0</v>
      </c>
      <c r="AI10" s="514" t="n">
        <v>0</v>
      </c>
      <c r="AJ10" s="514" t="n">
        <v>0</v>
      </c>
      <c r="AK10" s="514" t="n">
        <v>0</v>
      </c>
      <c r="AL10" s="514" t="n">
        <v>0</v>
      </c>
      <c r="AM10" s="514" t="n">
        <v>0</v>
      </c>
      <c r="AN10" s="514" t="n">
        <v>0</v>
      </c>
      <c r="AO10" s="514" t="n">
        <v>0</v>
      </c>
      <c r="AP10" s="514" t="n">
        <v>0</v>
      </c>
      <c r="AQ10" s="514" t="n">
        <v>0</v>
      </c>
      <c r="AR10" s="514" t="n">
        <v>0</v>
      </c>
      <c r="AS10" s="514" t="n">
        <v>0</v>
      </c>
      <c r="AT10" s="514" t="n">
        <v>0</v>
      </c>
      <c r="AU10" s="514" t="n">
        <v>0</v>
      </c>
      <c r="AV10" s="514"/>
      <c r="AW10" s="514"/>
      <c r="AX10" s="514"/>
      <c r="AY10" s="514" t="n">
        <v>0</v>
      </c>
      <c r="AZ10" s="514" t="n">
        <v>0</v>
      </c>
      <c r="BA10" s="514" t="n">
        <v>0</v>
      </c>
      <c r="BB10" s="514" t="n">
        <v>0</v>
      </c>
      <c r="BC10" s="514" t="n">
        <v>0</v>
      </c>
      <c r="BD10" s="514" t="n">
        <v>0</v>
      </c>
      <c r="BE10" s="514" t="n">
        <v>0</v>
      </c>
      <c r="BF10" s="514" t="n">
        <v>0</v>
      </c>
      <c r="BG10" s="514" t="n">
        <v>0</v>
      </c>
      <c r="BH10" s="514" t="n">
        <v>0</v>
      </c>
      <c r="BI10" s="514" t="n">
        <v>0</v>
      </c>
      <c r="BJ10" s="514" t="n">
        <v>0</v>
      </c>
      <c r="BK10" s="514" t="n">
        <v>0</v>
      </c>
      <c r="BL10" s="514" t="n">
        <v>0</v>
      </c>
      <c r="BM10" s="514" t="n">
        <v>0</v>
      </c>
      <c r="BN10" s="514" t="n">
        <v>0</v>
      </c>
      <c r="BO10" s="514" t="n">
        <v>0</v>
      </c>
      <c r="BP10" s="514" t="n">
        <v>0</v>
      </c>
      <c r="BQ10" s="514" t="n">
        <v>0</v>
      </c>
      <c r="BR10" s="514" t="n">
        <v>0</v>
      </c>
      <c r="BS10" s="514" t="n">
        <v>0</v>
      </c>
      <c r="BT10" s="514" t="n">
        <v>0</v>
      </c>
      <c r="BU10" s="514" t="n">
        <v>0</v>
      </c>
      <c r="BV10" s="514" t="n">
        <v>0</v>
      </c>
      <c r="BW10" s="514" t="n">
        <v>0</v>
      </c>
      <c r="BX10" s="514" t="n">
        <v>0</v>
      </c>
      <c r="BY10" s="514" t="n">
        <v>0</v>
      </c>
      <c r="BZ10" s="514" t="n">
        <v>0</v>
      </c>
      <c r="CA10" s="514" t="n">
        <v>0</v>
      </c>
      <c r="CB10" s="514" t="n">
        <v>0</v>
      </c>
      <c r="CC10" s="514" t="n">
        <v>30</v>
      </c>
      <c r="CD10" s="514" t="n">
        <v>0</v>
      </c>
      <c r="CE10" s="514" t="n">
        <v>0</v>
      </c>
      <c r="CF10" s="514" t="n">
        <v>0</v>
      </c>
      <c r="CG10" s="514" t="n">
        <v>30</v>
      </c>
      <c r="CH10" s="514" t="n">
        <v>0</v>
      </c>
      <c r="CI10" s="514"/>
      <c r="CJ10" s="514"/>
      <c r="CK10" s="515"/>
      <c r="CL10" s="516"/>
      <c r="CM10" s="517" t="n">
        <f aca="false">SUM(CN10:FE10)</f>
        <v>0</v>
      </c>
      <c r="CN10" s="243"/>
      <c r="CO10" s="243"/>
      <c r="CP10" s="243" t="n">
        <v>0</v>
      </c>
      <c r="CQ10" s="243" t="n">
        <v>0</v>
      </c>
      <c r="CR10" s="243" t="n">
        <v>0</v>
      </c>
      <c r="CS10" s="243"/>
      <c r="CT10" s="243"/>
      <c r="CU10" s="243"/>
      <c r="CV10" s="243"/>
      <c r="CW10" s="243"/>
      <c r="CX10" s="243"/>
      <c r="CY10" s="243"/>
      <c r="CZ10" s="243"/>
      <c r="DA10" s="243"/>
      <c r="DB10" s="243" t="n">
        <v>0</v>
      </c>
      <c r="DC10" s="243"/>
      <c r="DD10" s="243"/>
      <c r="DE10" s="243" t="n">
        <v>0</v>
      </c>
      <c r="DF10" s="243" t="n">
        <v>0</v>
      </c>
      <c r="DG10" s="243" t="n">
        <v>0</v>
      </c>
      <c r="DH10" s="243" t="n">
        <v>0</v>
      </c>
      <c r="DI10" s="243"/>
      <c r="DJ10" s="243"/>
      <c r="DK10" s="243"/>
      <c r="DL10" s="243"/>
      <c r="DM10" s="243" t="n">
        <v>0</v>
      </c>
      <c r="DN10" s="243" t="n">
        <v>0</v>
      </c>
      <c r="DO10" s="243" t="n">
        <v>0</v>
      </c>
      <c r="DP10" s="243" t="n">
        <v>0</v>
      </c>
      <c r="DQ10" s="243" t="n">
        <v>0</v>
      </c>
      <c r="DR10" s="243" t="n">
        <v>0</v>
      </c>
      <c r="DS10" s="243" t="n">
        <v>0</v>
      </c>
      <c r="DT10" s="514" t="n">
        <v>0</v>
      </c>
      <c r="DU10" s="514" t="n">
        <v>0</v>
      </c>
      <c r="DV10" s="514"/>
      <c r="DW10" s="514"/>
      <c r="DX10" s="514"/>
      <c r="DY10" s="514"/>
      <c r="DZ10" s="514"/>
      <c r="EA10" s="243" t="n">
        <v>0</v>
      </c>
      <c r="EB10" s="518" t="n">
        <v>0</v>
      </c>
      <c r="EC10" s="518" t="n">
        <v>0</v>
      </c>
      <c r="ED10" s="518"/>
      <c r="EE10" s="518"/>
      <c r="EF10" s="514" t="n">
        <v>0</v>
      </c>
      <c r="EG10" s="518"/>
      <c r="EH10" s="518"/>
      <c r="EI10" s="518"/>
      <c r="EJ10" s="518"/>
      <c r="EK10" s="518"/>
      <c r="EL10" s="518"/>
      <c r="EM10" s="518"/>
      <c r="EN10" s="518"/>
      <c r="EO10" s="518"/>
      <c r="EP10" s="518"/>
      <c r="EQ10" s="518"/>
      <c r="ER10" s="518"/>
      <c r="ES10" s="518"/>
      <c r="ET10" s="518"/>
      <c r="EU10" s="518"/>
      <c r="EV10" s="518"/>
      <c r="EW10" s="518"/>
      <c r="EX10" s="518"/>
      <c r="EY10" s="518"/>
      <c r="EZ10" s="518"/>
      <c r="FA10" s="518"/>
      <c r="FB10" s="518"/>
      <c r="FC10" s="518"/>
      <c r="FD10" s="518"/>
      <c r="FE10" s="519"/>
      <c r="FG10" s="520" t="n">
        <f aca="false">CM10-I10</f>
        <v>-60</v>
      </c>
      <c r="FI10" s="521"/>
      <c r="FJ10" s="522" t="n">
        <v>0</v>
      </c>
      <c r="FK10" s="522" t="n">
        <v>0</v>
      </c>
      <c r="FL10" s="522" t="n">
        <v>0</v>
      </c>
      <c r="FM10" s="522" t="n">
        <v>0</v>
      </c>
      <c r="FN10" s="522" t="n">
        <v>0</v>
      </c>
      <c r="FO10" s="522" t="n">
        <v>0</v>
      </c>
      <c r="FP10" s="522" t="n">
        <v>0</v>
      </c>
      <c r="FQ10" s="522" t="n">
        <v>0</v>
      </c>
      <c r="FR10" s="522" t="n">
        <v>0</v>
      </c>
      <c r="FS10" s="522" t="n">
        <v>0</v>
      </c>
      <c r="FT10" s="522" t="n">
        <v>0</v>
      </c>
      <c r="FU10" s="522" t="n">
        <v>0</v>
      </c>
      <c r="FV10" s="522" t="n">
        <v>0</v>
      </c>
      <c r="FW10" s="522" t="n">
        <v>0</v>
      </c>
      <c r="FX10" s="522" t="n">
        <v>0</v>
      </c>
      <c r="FY10" s="522" t="n">
        <v>0</v>
      </c>
      <c r="FZ10" s="522"/>
      <c r="GA10" s="522" t="n">
        <v>0</v>
      </c>
      <c r="GB10" s="522"/>
      <c r="GC10" s="522" t="n">
        <v>0</v>
      </c>
      <c r="GD10" s="522" t="n">
        <v>0</v>
      </c>
      <c r="GE10" s="522" t="n">
        <v>0</v>
      </c>
      <c r="GF10" s="522" t="n">
        <v>0</v>
      </c>
      <c r="GG10" s="522" t="n">
        <v>0</v>
      </c>
      <c r="GH10" s="522" t="n">
        <v>0</v>
      </c>
      <c r="GI10" s="522" t="n">
        <v>0</v>
      </c>
      <c r="GJ10" s="522" t="n">
        <v>0</v>
      </c>
      <c r="GK10" s="522" t="n">
        <v>0</v>
      </c>
      <c r="GL10" s="522" t="n">
        <v>0</v>
      </c>
      <c r="GM10" s="522" t="n">
        <v>0</v>
      </c>
      <c r="GN10" s="522" t="n">
        <v>0</v>
      </c>
      <c r="GO10" s="522" t="n">
        <v>0</v>
      </c>
      <c r="GP10" s="522" t="n">
        <v>0</v>
      </c>
      <c r="GQ10" s="522"/>
      <c r="GR10" s="522" t="n">
        <v>0</v>
      </c>
      <c r="GS10" s="522" t="n">
        <v>0</v>
      </c>
      <c r="GT10" s="522" t="n">
        <v>0</v>
      </c>
      <c r="GU10" s="522" t="n">
        <v>0</v>
      </c>
      <c r="GV10" s="522"/>
      <c r="GW10" s="523" t="n">
        <f aca="false">SUM(FI10:GV10)</f>
        <v>0</v>
      </c>
      <c r="GX10" s="200"/>
      <c r="GY10" s="524" t="n">
        <f aca="false">GW10-I10</f>
        <v>-60</v>
      </c>
      <c r="HA10" s="525" t="n">
        <f aca="false">FG10-GY10</f>
        <v>0</v>
      </c>
      <c r="HC10" s="383" t="n">
        <f aca="false">IF($B10="",0,VLOOKUP($B10,'TH 2023'!$B$11:$V$265,15,0))</f>
        <v>0.074847168</v>
      </c>
      <c r="HD10" s="355" t="n">
        <f aca="false">((IF($B10="",0,VLOOKUP($B10,'TH 2023'!$B$11:$V$265,18,0)))*1.1)*1.1</f>
        <v>0</v>
      </c>
      <c r="HE10" s="355" t="n">
        <f aca="false">((IF($B10="",0,VLOOKUP($B10,'TH 2023'!$B$11:$V$265,19,0)))*1.1)*1.1</f>
        <v>0</v>
      </c>
      <c r="HF10" s="355" t="n">
        <f aca="false">((IF($B10="",0,VLOOKUP($B10,'TH 2023'!$B$11:$V$265,20,0)))*1.1)*1.1</f>
        <v>195.45735</v>
      </c>
      <c r="HG10" s="355" t="n">
        <f aca="false">((IF($B10="",0,VLOOKUP($B10,'TH 2023'!$B$11:$V$265,21,0)))*1.1)*1.1</f>
        <v>0</v>
      </c>
      <c r="HH10" s="526" t="str">
        <f aca="false">IF($B10="",0,VLOOKUP($B10,'TH 2023'!$B$11:$V$265,7,0))</f>
        <v>STANDARD HW</v>
      </c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I10" s="40"/>
      <c r="IJ10" s="40"/>
      <c r="IK10" s="40"/>
      <c r="IL10" s="40"/>
      <c r="IM10" s="40"/>
    </row>
    <row r="11" s="48" customFormat="true" ht="15" hidden="false" customHeight="true" outlineLevel="0" collapsed="false">
      <c r="A11" s="240" t="n">
        <f aca="false">A10+1</f>
        <v>2</v>
      </c>
      <c r="B11" s="241" t="s">
        <v>295</v>
      </c>
      <c r="C11" s="242" t="s">
        <v>295</v>
      </c>
      <c r="D11" s="243" t="s">
        <v>296</v>
      </c>
      <c r="E11" s="512" t="s">
        <v>297</v>
      </c>
      <c r="F11" s="512" t="s">
        <v>298</v>
      </c>
      <c r="G11" s="512" t="n">
        <f aca="false">COUNTIF($C$10:$C$262,$C11)</f>
        <v>1</v>
      </c>
      <c r="H11" s="512" t="n">
        <f aca="false">COUNTIF($B$10:$B$262,$B11)</f>
        <v>1</v>
      </c>
      <c r="I11" s="513" t="n">
        <f aca="false">SUM(J11:CK11)</f>
        <v>30</v>
      </c>
      <c r="J11" s="512" t="n">
        <v>0</v>
      </c>
      <c r="K11" s="512" t="n">
        <v>0</v>
      </c>
      <c r="L11" s="512" t="n">
        <v>0</v>
      </c>
      <c r="M11" s="512" t="n">
        <v>0</v>
      </c>
      <c r="N11" s="512" t="n">
        <v>0</v>
      </c>
      <c r="O11" s="512" t="n">
        <v>0</v>
      </c>
      <c r="P11" s="512" t="n">
        <v>0</v>
      </c>
      <c r="Q11" s="512" t="n">
        <v>0</v>
      </c>
      <c r="R11" s="512" t="n">
        <v>0</v>
      </c>
      <c r="S11" s="512" t="n">
        <v>0</v>
      </c>
      <c r="T11" s="512" t="n">
        <v>0</v>
      </c>
      <c r="U11" s="512" t="n">
        <v>0</v>
      </c>
      <c r="V11" s="512" t="n">
        <v>0</v>
      </c>
      <c r="W11" s="512" t="n">
        <v>0</v>
      </c>
      <c r="X11" s="512" t="n">
        <v>0</v>
      </c>
      <c r="Y11" s="512" t="n">
        <v>0</v>
      </c>
      <c r="Z11" s="512"/>
      <c r="AA11" s="514" t="n">
        <v>0</v>
      </c>
      <c r="AB11" s="514"/>
      <c r="AC11" s="514"/>
      <c r="AD11" s="514" t="n">
        <v>0</v>
      </c>
      <c r="AE11" s="514" t="n">
        <v>0</v>
      </c>
      <c r="AF11" s="514" t="n">
        <v>0</v>
      </c>
      <c r="AG11" s="514" t="n">
        <v>0</v>
      </c>
      <c r="AH11" s="514" t="n">
        <v>0</v>
      </c>
      <c r="AI11" s="514" t="n">
        <v>0</v>
      </c>
      <c r="AJ11" s="514" t="n">
        <v>0</v>
      </c>
      <c r="AK11" s="514" t="n">
        <v>0</v>
      </c>
      <c r="AL11" s="514" t="n">
        <v>0</v>
      </c>
      <c r="AM11" s="514" t="n">
        <v>0</v>
      </c>
      <c r="AN11" s="514" t="n">
        <v>0</v>
      </c>
      <c r="AO11" s="514" t="n">
        <v>0</v>
      </c>
      <c r="AP11" s="514" t="n">
        <v>0</v>
      </c>
      <c r="AQ11" s="514" t="n">
        <v>0</v>
      </c>
      <c r="AR11" s="514" t="n">
        <v>0</v>
      </c>
      <c r="AS11" s="514" t="n">
        <v>0</v>
      </c>
      <c r="AT11" s="514" t="n">
        <v>0</v>
      </c>
      <c r="AU11" s="514" t="n">
        <v>0</v>
      </c>
      <c r="AV11" s="514"/>
      <c r="AW11" s="514"/>
      <c r="AX11" s="514"/>
      <c r="AY11" s="514" t="n">
        <v>0</v>
      </c>
      <c r="AZ11" s="514" t="n">
        <v>0</v>
      </c>
      <c r="BA11" s="514" t="n">
        <v>0</v>
      </c>
      <c r="BB11" s="514" t="n">
        <v>0</v>
      </c>
      <c r="BC11" s="514" t="n">
        <v>0</v>
      </c>
      <c r="BD11" s="514" t="n">
        <v>0</v>
      </c>
      <c r="BE11" s="514" t="n">
        <v>0</v>
      </c>
      <c r="BF11" s="514" t="n">
        <v>0</v>
      </c>
      <c r="BG11" s="514" t="n">
        <v>0</v>
      </c>
      <c r="BH11" s="514" t="n">
        <v>0</v>
      </c>
      <c r="BI11" s="514" t="n">
        <v>0</v>
      </c>
      <c r="BJ11" s="514" t="n">
        <v>0</v>
      </c>
      <c r="BK11" s="514" t="n">
        <v>0</v>
      </c>
      <c r="BL11" s="514" t="n">
        <v>0</v>
      </c>
      <c r="BM11" s="514" t="n">
        <v>0</v>
      </c>
      <c r="BN11" s="514" t="n">
        <v>0</v>
      </c>
      <c r="BO11" s="514" t="n">
        <v>0</v>
      </c>
      <c r="BP11" s="514" t="n">
        <v>0</v>
      </c>
      <c r="BQ11" s="514" t="n">
        <v>0</v>
      </c>
      <c r="BR11" s="514" t="n">
        <v>0</v>
      </c>
      <c r="BS11" s="514" t="n">
        <v>0</v>
      </c>
      <c r="BT11" s="514" t="n">
        <v>0</v>
      </c>
      <c r="BU11" s="514" t="n">
        <v>0</v>
      </c>
      <c r="BV11" s="514" t="n">
        <v>0</v>
      </c>
      <c r="BW11" s="514" t="n">
        <v>0</v>
      </c>
      <c r="BX11" s="514" t="n">
        <v>0</v>
      </c>
      <c r="BY11" s="514" t="n">
        <v>30</v>
      </c>
      <c r="BZ11" s="514" t="n">
        <v>0</v>
      </c>
      <c r="CA11" s="514" t="n">
        <v>0</v>
      </c>
      <c r="CB11" s="514" t="n">
        <v>0</v>
      </c>
      <c r="CC11" s="514" t="n">
        <v>0</v>
      </c>
      <c r="CD11" s="514" t="n">
        <v>0</v>
      </c>
      <c r="CE11" s="514" t="n">
        <v>0</v>
      </c>
      <c r="CF11" s="514" t="n">
        <v>0</v>
      </c>
      <c r="CG11" s="514" t="n">
        <v>0</v>
      </c>
      <c r="CH11" s="514" t="n">
        <v>0</v>
      </c>
      <c r="CI11" s="514"/>
      <c r="CJ11" s="514"/>
      <c r="CK11" s="515"/>
      <c r="CL11" s="516"/>
      <c r="CM11" s="517" t="n">
        <f aca="false">SUM(CN11:FE11)</f>
        <v>30</v>
      </c>
      <c r="CN11" s="243"/>
      <c r="CO11" s="243"/>
      <c r="CP11" s="243" t="n">
        <v>0</v>
      </c>
      <c r="CQ11" s="243" t="n">
        <v>0</v>
      </c>
      <c r="CR11" s="243" t="n">
        <v>0</v>
      </c>
      <c r="CS11" s="243"/>
      <c r="CT11" s="243"/>
      <c r="CU11" s="243"/>
      <c r="CV11" s="243"/>
      <c r="CW11" s="243"/>
      <c r="CX11" s="243"/>
      <c r="CY11" s="243"/>
      <c r="CZ11" s="243"/>
      <c r="DA11" s="243"/>
      <c r="DB11" s="243" t="n">
        <v>0</v>
      </c>
      <c r="DC11" s="243"/>
      <c r="DD11" s="243"/>
      <c r="DE11" s="243" t="n">
        <v>0</v>
      </c>
      <c r="DF11" s="243" t="n">
        <v>0</v>
      </c>
      <c r="DG11" s="243" t="n">
        <v>0</v>
      </c>
      <c r="DH11" s="243" t="n">
        <v>0</v>
      </c>
      <c r="DI11" s="243"/>
      <c r="DJ11" s="243"/>
      <c r="DK11" s="243"/>
      <c r="DL11" s="243"/>
      <c r="DM11" s="243" t="n">
        <v>0</v>
      </c>
      <c r="DN11" s="243" t="n">
        <v>0</v>
      </c>
      <c r="DO11" s="243" t="n">
        <v>0</v>
      </c>
      <c r="DP11" s="243" t="n">
        <v>0</v>
      </c>
      <c r="DQ11" s="243" t="n">
        <v>0</v>
      </c>
      <c r="DR11" s="243" t="n">
        <v>0</v>
      </c>
      <c r="DS11" s="243" t="n">
        <v>0</v>
      </c>
      <c r="DT11" s="514" t="n">
        <v>0</v>
      </c>
      <c r="DU11" s="514" t="n">
        <v>0</v>
      </c>
      <c r="DV11" s="514"/>
      <c r="DW11" s="514"/>
      <c r="DX11" s="514"/>
      <c r="DY11" s="514"/>
      <c r="DZ11" s="514"/>
      <c r="EA11" s="243" t="n">
        <v>0</v>
      </c>
      <c r="EB11" s="518" t="n">
        <v>0</v>
      </c>
      <c r="EC11" s="518" t="n">
        <v>0</v>
      </c>
      <c r="ED11" s="518"/>
      <c r="EE11" s="518"/>
      <c r="EF11" s="514" t="n">
        <v>0</v>
      </c>
      <c r="EG11" s="518"/>
      <c r="EH11" s="518"/>
      <c r="EI11" s="518"/>
      <c r="EJ11" s="518"/>
      <c r="EK11" s="518"/>
      <c r="EL11" s="518"/>
      <c r="EM11" s="518"/>
      <c r="EN11" s="518"/>
      <c r="EO11" s="518"/>
      <c r="EP11" s="518"/>
      <c r="EQ11" s="518"/>
      <c r="ER11" s="518"/>
      <c r="ES11" s="518"/>
      <c r="ET11" s="518"/>
      <c r="EU11" s="518"/>
      <c r="EV11" s="518"/>
      <c r="EW11" s="518"/>
      <c r="EX11" s="518"/>
      <c r="EY11" s="518"/>
      <c r="EZ11" s="518" t="n">
        <v>30</v>
      </c>
      <c r="FA11" s="518"/>
      <c r="FB11" s="518"/>
      <c r="FC11" s="518"/>
      <c r="FD11" s="518"/>
      <c r="FE11" s="519"/>
      <c r="FG11" s="520" t="n">
        <f aca="false">CM11-I11</f>
        <v>0</v>
      </c>
      <c r="FI11" s="521"/>
      <c r="FJ11" s="522" t="n">
        <v>0</v>
      </c>
      <c r="FK11" s="522" t="n">
        <v>0</v>
      </c>
      <c r="FL11" s="522" t="n">
        <v>0</v>
      </c>
      <c r="FM11" s="522" t="n">
        <v>0</v>
      </c>
      <c r="FN11" s="522" t="n">
        <v>0</v>
      </c>
      <c r="FO11" s="522" t="n">
        <v>0</v>
      </c>
      <c r="FP11" s="522" t="n">
        <v>0</v>
      </c>
      <c r="FQ11" s="522" t="n">
        <v>0</v>
      </c>
      <c r="FR11" s="522" t="n">
        <v>0</v>
      </c>
      <c r="FS11" s="522" t="n">
        <v>0</v>
      </c>
      <c r="FT11" s="522" t="n">
        <v>0</v>
      </c>
      <c r="FU11" s="522" t="n">
        <v>0</v>
      </c>
      <c r="FV11" s="522" t="n">
        <v>0</v>
      </c>
      <c r="FW11" s="522" t="n">
        <v>0</v>
      </c>
      <c r="FX11" s="522" t="n">
        <v>0</v>
      </c>
      <c r="FY11" s="522" t="n">
        <v>0</v>
      </c>
      <c r="FZ11" s="522"/>
      <c r="GA11" s="522" t="n">
        <v>0</v>
      </c>
      <c r="GB11" s="522"/>
      <c r="GC11" s="522" t="n">
        <v>0</v>
      </c>
      <c r="GD11" s="522" t="n">
        <v>0</v>
      </c>
      <c r="GE11" s="522" t="n">
        <v>0</v>
      </c>
      <c r="GF11" s="522" t="n">
        <v>0</v>
      </c>
      <c r="GG11" s="522" t="n">
        <v>0</v>
      </c>
      <c r="GH11" s="522" t="n">
        <v>0</v>
      </c>
      <c r="GI11" s="522" t="n">
        <v>0</v>
      </c>
      <c r="GJ11" s="522" t="n">
        <v>0</v>
      </c>
      <c r="GK11" s="522" t="n">
        <v>0</v>
      </c>
      <c r="GL11" s="522" t="n">
        <v>0</v>
      </c>
      <c r="GM11" s="522" t="n">
        <v>0</v>
      </c>
      <c r="GN11" s="522" t="n">
        <v>0</v>
      </c>
      <c r="GO11" s="522" t="n">
        <v>0</v>
      </c>
      <c r="GP11" s="522" t="n">
        <v>30</v>
      </c>
      <c r="GQ11" s="522"/>
      <c r="GR11" s="522" t="n">
        <v>0</v>
      </c>
      <c r="GS11" s="522" t="n">
        <v>0</v>
      </c>
      <c r="GT11" s="522" t="n">
        <v>0</v>
      </c>
      <c r="GU11" s="522" t="n">
        <v>0</v>
      </c>
      <c r="GV11" s="522"/>
      <c r="GW11" s="523" t="n">
        <f aca="false">SUM(FI11:GV11)</f>
        <v>30</v>
      </c>
      <c r="GX11" s="200"/>
      <c r="GY11" s="524" t="n">
        <f aca="false">GW11-I11</f>
        <v>0</v>
      </c>
      <c r="HA11" s="525" t="n">
        <f aca="false">FG11-GY11</f>
        <v>0</v>
      </c>
      <c r="HC11" s="383" t="n">
        <f aca="false">IF($B11="",0,VLOOKUP($B11,'TH 2023'!$B$11:$V$265,15,0))</f>
        <v>0.060168718</v>
      </c>
      <c r="HD11" s="355" t="n">
        <f aca="false">((IF($B11="",0,VLOOKUP($B11,'TH 2023'!$B$11:$V$265,18,0)))*1.1)*1.1</f>
        <v>0</v>
      </c>
      <c r="HE11" s="355" t="n">
        <f aca="false">((IF($B11="",0,VLOOKUP($B11,'TH 2023'!$B$11:$V$265,19,0)))*1.1)*1.1</f>
        <v>0</v>
      </c>
      <c r="HF11" s="355" t="n">
        <f aca="false">((IF($B11="",0,VLOOKUP($B11,'TH 2023'!$B$11:$V$265,20,0)))*1.1)*1.1</f>
        <v>201.75298</v>
      </c>
      <c r="HG11" s="355" t="n">
        <f aca="false">((IF($B11="",0,VLOOKUP($B11,'TH 2023'!$B$11:$V$265,21,0)))*1.1)*1.1</f>
        <v>0</v>
      </c>
      <c r="HH11" s="526" t="str">
        <f aca="false">IF($B11="",0,VLOOKUP($B11,'TH 2023'!$B$11:$V$265,7,0))</f>
        <v>STANDARD HW</v>
      </c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I11" s="40"/>
      <c r="IJ11" s="40"/>
      <c r="IK11" s="40"/>
      <c r="IL11" s="40"/>
      <c r="IM11" s="40"/>
    </row>
    <row r="12" s="48" customFormat="true" ht="15" hidden="false" customHeight="true" outlineLevel="0" collapsed="false">
      <c r="A12" s="240" t="n">
        <f aca="false">A11+1</f>
        <v>3</v>
      </c>
      <c r="B12" s="241" t="s">
        <v>300</v>
      </c>
      <c r="C12" s="242" t="s">
        <v>300</v>
      </c>
      <c r="D12" s="243" t="s">
        <v>296</v>
      </c>
      <c r="E12" s="512" t="s">
        <v>301</v>
      </c>
      <c r="F12" s="512" t="s">
        <v>303</v>
      </c>
      <c r="G12" s="512" t="n">
        <f aca="false">COUNTIF($C$10:$C$262,$C12)</f>
        <v>1</v>
      </c>
      <c r="H12" s="512" t="n">
        <f aca="false">COUNTIF($B$10:$B$262,$B12)</f>
        <v>1</v>
      </c>
      <c r="I12" s="513" t="n">
        <f aca="false">SUM(J12:CK12)</f>
        <v>0</v>
      </c>
      <c r="J12" s="512" t="n">
        <v>0</v>
      </c>
      <c r="K12" s="512" t="n">
        <v>0</v>
      </c>
      <c r="L12" s="512" t="n">
        <v>0</v>
      </c>
      <c r="M12" s="512" t="n">
        <v>0</v>
      </c>
      <c r="N12" s="512" t="n">
        <v>0</v>
      </c>
      <c r="O12" s="512" t="n">
        <v>0</v>
      </c>
      <c r="P12" s="512" t="n">
        <v>0</v>
      </c>
      <c r="Q12" s="512" t="n">
        <v>0</v>
      </c>
      <c r="R12" s="512" t="n">
        <v>0</v>
      </c>
      <c r="S12" s="512" t="n">
        <v>0</v>
      </c>
      <c r="T12" s="512" t="n">
        <v>0</v>
      </c>
      <c r="U12" s="512" t="n">
        <v>0</v>
      </c>
      <c r="V12" s="512" t="n">
        <v>0</v>
      </c>
      <c r="W12" s="512" t="n">
        <v>0</v>
      </c>
      <c r="X12" s="512" t="n">
        <v>0</v>
      </c>
      <c r="Y12" s="512" t="n">
        <v>0</v>
      </c>
      <c r="Z12" s="512"/>
      <c r="AA12" s="514" t="n">
        <v>0</v>
      </c>
      <c r="AB12" s="514"/>
      <c r="AC12" s="514"/>
      <c r="AD12" s="514" t="n">
        <v>0</v>
      </c>
      <c r="AE12" s="514" t="n">
        <v>0</v>
      </c>
      <c r="AF12" s="514" t="n">
        <v>0</v>
      </c>
      <c r="AG12" s="514" t="n">
        <v>0</v>
      </c>
      <c r="AH12" s="514" t="n">
        <v>0</v>
      </c>
      <c r="AI12" s="514" t="n">
        <v>0</v>
      </c>
      <c r="AJ12" s="514" t="n">
        <v>0</v>
      </c>
      <c r="AK12" s="514" t="n">
        <v>0</v>
      </c>
      <c r="AL12" s="514" t="n">
        <v>0</v>
      </c>
      <c r="AM12" s="514" t="n">
        <v>0</v>
      </c>
      <c r="AN12" s="514" t="n">
        <v>0</v>
      </c>
      <c r="AO12" s="514" t="n">
        <v>0</v>
      </c>
      <c r="AP12" s="514" t="n">
        <v>0</v>
      </c>
      <c r="AQ12" s="514" t="n">
        <v>0</v>
      </c>
      <c r="AR12" s="514" t="n">
        <v>0</v>
      </c>
      <c r="AS12" s="514" t="n">
        <v>0</v>
      </c>
      <c r="AT12" s="514" t="n">
        <v>0</v>
      </c>
      <c r="AU12" s="514" t="n">
        <v>0</v>
      </c>
      <c r="AV12" s="514"/>
      <c r="AW12" s="514"/>
      <c r="AX12" s="514"/>
      <c r="AY12" s="514" t="n">
        <v>0</v>
      </c>
      <c r="AZ12" s="514" t="n">
        <v>0</v>
      </c>
      <c r="BA12" s="514" t="n">
        <v>0</v>
      </c>
      <c r="BB12" s="514" t="n">
        <v>0</v>
      </c>
      <c r="BC12" s="514" t="n">
        <v>0</v>
      </c>
      <c r="BD12" s="514" t="n">
        <v>0</v>
      </c>
      <c r="BE12" s="514" t="n">
        <v>0</v>
      </c>
      <c r="BF12" s="514" t="n">
        <v>0</v>
      </c>
      <c r="BG12" s="514" t="n">
        <v>0</v>
      </c>
      <c r="BH12" s="514" t="n">
        <v>0</v>
      </c>
      <c r="BI12" s="514" t="n">
        <v>0</v>
      </c>
      <c r="BJ12" s="514" t="n">
        <v>0</v>
      </c>
      <c r="BK12" s="514" t="n">
        <v>0</v>
      </c>
      <c r="BL12" s="514" t="n">
        <v>0</v>
      </c>
      <c r="BM12" s="514" t="n">
        <v>0</v>
      </c>
      <c r="BN12" s="514" t="n">
        <v>0</v>
      </c>
      <c r="BO12" s="514" t="n">
        <v>0</v>
      </c>
      <c r="BP12" s="514" t="n">
        <v>0</v>
      </c>
      <c r="BQ12" s="514" t="n">
        <v>0</v>
      </c>
      <c r="BR12" s="514" t="n">
        <v>0</v>
      </c>
      <c r="BS12" s="514" t="n">
        <v>0</v>
      </c>
      <c r="BT12" s="514" t="n">
        <v>0</v>
      </c>
      <c r="BU12" s="514" t="n">
        <v>0</v>
      </c>
      <c r="BV12" s="514" t="n">
        <v>0</v>
      </c>
      <c r="BW12" s="514" t="n">
        <v>0</v>
      </c>
      <c r="BX12" s="514" t="n">
        <v>0</v>
      </c>
      <c r="BY12" s="514" t="n">
        <v>0</v>
      </c>
      <c r="BZ12" s="514" t="n">
        <v>0</v>
      </c>
      <c r="CA12" s="514" t="n">
        <v>0</v>
      </c>
      <c r="CB12" s="514" t="n">
        <v>0</v>
      </c>
      <c r="CC12" s="514" t="n">
        <v>0</v>
      </c>
      <c r="CD12" s="514" t="n">
        <v>0</v>
      </c>
      <c r="CE12" s="514" t="n">
        <v>0</v>
      </c>
      <c r="CF12" s="514" t="n">
        <v>0</v>
      </c>
      <c r="CG12" s="514" t="n">
        <v>0</v>
      </c>
      <c r="CH12" s="514" t="n">
        <v>0</v>
      </c>
      <c r="CI12" s="514"/>
      <c r="CJ12" s="514"/>
      <c r="CK12" s="515"/>
      <c r="CL12" s="516"/>
      <c r="CM12" s="517" t="n">
        <f aca="false">SUM(CN12:FE12)</f>
        <v>0</v>
      </c>
      <c r="CN12" s="243"/>
      <c r="CO12" s="243"/>
      <c r="CP12" s="243" t="n">
        <v>0</v>
      </c>
      <c r="CQ12" s="243" t="n">
        <v>0</v>
      </c>
      <c r="CR12" s="243" t="n">
        <v>0</v>
      </c>
      <c r="CS12" s="243"/>
      <c r="CT12" s="243"/>
      <c r="CU12" s="243"/>
      <c r="CV12" s="243"/>
      <c r="CW12" s="243"/>
      <c r="CX12" s="243"/>
      <c r="CY12" s="243"/>
      <c r="CZ12" s="243"/>
      <c r="DA12" s="243"/>
      <c r="DB12" s="243" t="n">
        <v>0</v>
      </c>
      <c r="DC12" s="243"/>
      <c r="DD12" s="243"/>
      <c r="DE12" s="243" t="n">
        <v>0</v>
      </c>
      <c r="DF12" s="243" t="n">
        <v>0</v>
      </c>
      <c r="DG12" s="243" t="n">
        <v>0</v>
      </c>
      <c r="DH12" s="243" t="n">
        <v>0</v>
      </c>
      <c r="DI12" s="243"/>
      <c r="DJ12" s="243"/>
      <c r="DK12" s="243"/>
      <c r="DL12" s="243"/>
      <c r="DM12" s="243" t="n">
        <v>0</v>
      </c>
      <c r="DN12" s="243" t="n">
        <v>0</v>
      </c>
      <c r="DO12" s="243" t="n">
        <v>0</v>
      </c>
      <c r="DP12" s="243" t="n">
        <v>0</v>
      </c>
      <c r="DQ12" s="243" t="n">
        <v>0</v>
      </c>
      <c r="DR12" s="243" t="n">
        <v>0</v>
      </c>
      <c r="DS12" s="243" t="n">
        <v>0</v>
      </c>
      <c r="DT12" s="514" t="n">
        <v>0</v>
      </c>
      <c r="DU12" s="514" t="n">
        <v>0</v>
      </c>
      <c r="DV12" s="514"/>
      <c r="DW12" s="514"/>
      <c r="DX12" s="514"/>
      <c r="DY12" s="514"/>
      <c r="DZ12" s="514"/>
      <c r="EA12" s="243" t="n">
        <v>0</v>
      </c>
      <c r="EB12" s="518" t="n">
        <v>0</v>
      </c>
      <c r="EC12" s="518" t="n">
        <v>0</v>
      </c>
      <c r="ED12" s="518"/>
      <c r="EE12" s="518"/>
      <c r="EF12" s="514" t="n">
        <v>0</v>
      </c>
      <c r="EG12" s="518"/>
      <c r="EH12" s="518"/>
      <c r="EI12" s="518"/>
      <c r="EJ12" s="518"/>
      <c r="EK12" s="518"/>
      <c r="EL12" s="518"/>
      <c r="EM12" s="518"/>
      <c r="EN12" s="518"/>
      <c r="EO12" s="518"/>
      <c r="EP12" s="518"/>
      <c r="EQ12" s="518"/>
      <c r="ER12" s="518"/>
      <c r="ES12" s="518"/>
      <c r="ET12" s="518"/>
      <c r="EU12" s="518"/>
      <c r="EV12" s="518"/>
      <c r="EW12" s="518"/>
      <c r="EX12" s="518"/>
      <c r="EY12" s="518"/>
      <c r="EZ12" s="518"/>
      <c r="FA12" s="518"/>
      <c r="FB12" s="518"/>
      <c r="FC12" s="518" t="n">
        <v>0</v>
      </c>
      <c r="FD12" s="518"/>
      <c r="FE12" s="519"/>
      <c r="FG12" s="520" t="n">
        <f aca="false">CM12-I12</f>
        <v>0</v>
      </c>
      <c r="FI12" s="521"/>
      <c r="FJ12" s="522" t="n">
        <v>0</v>
      </c>
      <c r="FK12" s="522" t="n">
        <v>0</v>
      </c>
      <c r="FL12" s="522" t="n">
        <v>0</v>
      </c>
      <c r="FM12" s="522" t="n">
        <v>0</v>
      </c>
      <c r="FN12" s="522" t="n">
        <v>0</v>
      </c>
      <c r="FO12" s="522" t="n">
        <v>0</v>
      </c>
      <c r="FP12" s="522" t="n">
        <v>0</v>
      </c>
      <c r="FQ12" s="522" t="n">
        <v>0</v>
      </c>
      <c r="FR12" s="522" t="n">
        <v>0</v>
      </c>
      <c r="FS12" s="522" t="n">
        <v>0</v>
      </c>
      <c r="FT12" s="522" t="n">
        <v>0</v>
      </c>
      <c r="FU12" s="522" t="n">
        <v>0</v>
      </c>
      <c r="FV12" s="522" t="n">
        <v>0</v>
      </c>
      <c r="FW12" s="522" t="n">
        <v>0</v>
      </c>
      <c r="FX12" s="522" t="n">
        <v>0</v>
      </c>
      <c r="FY12" s="522" t="n">
        <v>0</v>
      </c>
      <c r="FZ12" s="522"/>
      <c r="GA12" s="522" t="n">
        <v>0</v>
      </c>
      <c r="GB12" s="522"/>
      <c r="GC12" s="522" t="n">
        <v>0</v>
      </c>
      <c r="GD12" s="522" t="n">
        <v>0</v>
      </c>
      <c r="GE12" s="522" t="n">
        <v>0</v>
      </c>
      <c r="GF12" s="522" t="n">
        <v>0</v>
      </c>
      <c r="GG12" s="522" t="n">
        <v>0</v>
      </c>
      <c r="GH12" s="522" t="n">
        <v>0</v>
      </c>
      <c r="GI12" s="522" t="n">
        <v>0</v>
      </c>
      <c r="GJ12" s="522" t="n">
        <v>0</v>
      </c>
      <c r="GK12" s="522" t="n">
        <v>0</v>
      </c>
      <c r="GL12" s="522" t="n">
        <v>0</v>
      </c>
      <c r="GM12" s="522" t="n">
        <v>0</v>
      </c>
      <c r="GN12" s="522" t="n">
        <v>0</v>
      </c>
      <c r="GO12" s="522" t="n">
        <v>0</v>
      </c>
      <c r="GP12" s="522" t="n">
        <v>0</v>
      </c>
      <c r="GQ12" s="522"/>
      <c r="GR12" s="522" t="n">
        <v>0</v>
      </c>
      <c r="GS12" s="522" t="n">
        <v>0</v>
      </c>
      <c r="GT12" s="522" t="n">
        <v>0</v>
      </c>
      <c r="GU12" s="522" t="n">
        <v>0</v>
      </c>
      <c r="GV12" s="522"/>
      <c r="GW12" s="523" t="n">
        <f aca="false">SUM(FI12:GV12)</f>
        <v>0</v>
      </c>
      <c r="GX12" s="200"/>
      <c r="GY12" s="524" t="n">
        <f aca="false">GW12-I12</f>
        <v>0</v>
      </c>
      <c r="HA12" s="525" t="n">
        <f aca="false">FG12-GY12</f>
        <v>0</v>
      </c>
      <c r="HC12" s="383" t="n">
        <f aca="false">IF($B12="",0,VLOOKUP($B12,'TH 2023'!$B$11:$V$265,15,0))</f>
        <v>0.060168718</v>
      </c>
      <c r="HD12" s="355" t="n">
        <f aca="false">((IF($B12="",0,VLOOKUP($B12,'TH 2023'!$B$11:$V$265,18,0)))*1.1)*1.1</f>
        <v>0</v>
      </c>
      <c r="HE12" s="355" t="n">
        <f aca="false">((IF($B12="",0,VLOOKUP($B12,'TH 2023'!$B$11:$V$265,19,0)))*1.1)*1.1</f>
        <v>0</v>
      </c>
      <c r="HF12" s="355" t="n">
        <f aca="false">((IF($B12="",0,VLOOKUP($B12,'TH 2023'!$B$11:$V$265,20,0)))*1.1)*1.1</f>
        <v>201.75298</v>
      </c>
      <c r="HG12" s="355" t="n">
        <f aca="false">((IF($B12="",0,VLOOKUP($B12,'TH 2023'!$B$11:$V$265,21,0)))*1.1)*1.1</f>
        <v>0</v>
      </c>
      <c r="HH12" s="526" t="str">
        <f aca="false">IF($B12="",0,VLOOKUP($B12,'TH 2023'!$B$11:$V$265,7,0))</f>
        <v>STANDARD HW</v>
      </c>
      <c r="HI12" s="61"/>
      <c r="HJ12" s="61"/>
      <c r="HK12" s="268" t="s">
        <v>793</v>
      </c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I12" s="40"/>
      <c r="IJ12" s="40"/>
      <c r="IK12" s="40"/>
      <c r="IL12" s="40"/>
      <c r="IM12" s="40"/>
    </row>
    <row r="13" s="48" customFormat="true" ht="15" hidden="false" customHeight="true" outlineLevel="0" collapsed="false">
      <c r="A13" s="240" t="n">
        <f aca="false">A12+1</f>
        <v>4</v>
      </c>
      <c r="B13" s="241" t="s">
        <v>33</v>
      </c>
      <c r="C13" s="242" t="s">
        <v>33</v>
      </c>
      <c r="D13" s="243" t="s">
        <v>296</v>
      </c>
      <c r="E13" s="512" t="s">
        <v>304</v>
      </c>
      <c r="F13" s="512" t="s">
        <v>305</v>
      </c>
      <c r="G13" s="512" t="n">
        <f aca="false">COUNTIF($C$10:$C$262,$C13)</f>
        <v>1</v>
      </c>
      <c r="H13" s="512" t="n">
        <f aca="false">COUNTIF($B$10:$B$262,$B13)</f>
        <v>1</v>
      </c>
      <c r="I13" s="513" t="n">
        <f aca="false">SUM(J13:CK13)</f>
        <v>60</v>
      </c>
      <c r="J13" s="512" t="n">
        <v>0</v>
      </c>
      <c r="K13" s="512" t="n">
        <v>0</v>
      </c>
      <c r="L13" s="512" t="n">
        <v>0</v>
      </c>
      <c r="M13" s="512" t="n">
        <v>0</v>
      </c>
      <c r="N13" s="512" t="n">
        <v>0</v>
      </c>
      <c r="O13" s="512" t="n">
        <v>0</v>
      </c>
      <c r="P13" s="512" t="n">
        <v>0</v>
      </c>
      <c r="Q13" s="512" t="n">
        <v>0</v>
      </c>
      <c r="R13" s="512" t="n">
        <v>0</v>
      </c>
      <c r="S13" s="512" t="n">
        <v>0</v>
      </c>
      <c r="T13" s="512" t="n">
        <v>0</v>
      </c>
      <c r="U13" s="512" t="n">
        <v>0</v>
      </c>
      <c r="V13" s="512" t="n">
        <v>0</v>
      </c>
      <c r="W13" s="512" t="n">
        <v>0</v>
      </c>
      <c r="X13" s="512" t="n">
        <v>0</v>
      </c>
      <c r="Y13" s="512" t="n">
        <v>0</v>
      </c>
      <c r="Z13" s="512"/>
      <c r="AA13" s="514" t="n">
        <v>0</v>
      </c>
      <c r="AB13" s="514"/>
      <c r="AC13" s="514"/>
      <c r="AD13" s="514" t="n">
        <v>0</v>
      </c>
      <c r="AE13" s="514" t="n">
        <v>0</v>
      </c>
      <c r="AF13" s="514" t="n">
        <v>0</v>
      </c>
      <c r="AG13" s="514" t="n">
        <v>0</v>
      </c>
      <c r="AH13" s="514" t="n">
        <v>0</v>
      </c>
      <c r="AI13" s="514" t="n">
        <v>0</v>
      </c>
      <c r="AJ13" s="514" t="n">
        <v>0</v>
      </c>
      <c r="AK13" s="514" t="n">
        <v>0</v>
      </c>
      <c r="AL13" s="514" t="n">
        <v>0</v>
      </c>
      <c r="AM13" s="514" t="n">
        <v>0</v>
      </c>
      <c r="AN13" s="514" t="n">
        <v>0</v>
      </c>
      <c r="AO13" s="514" t="n">
        <v>0</v>
      </c>
      <c r="AP13" s="514" t="n">
        <v>0</v>
      </c>
      <c r="AQ13" s="514" t="n">
        <v>0</v>
      </c>
      <c r="AR13" s="514" t="n">
        <v>0</v>
      </c>
      <c r="AS13" s="514" t="n">
        <v>0</v>
      </c>
      <c r="AT13" s="514" t="n">
        <v>0</v>
      </c>
      <c r="AU13" s="514" t="n">
        <v>0</v>
      </c>
      <c r="AV13" s="514"/>
      <c r="AW13" s="514"/>
      <c r="AX13" s="514"/>
      <c r="AY13" s="514" t="n">
        <v>0</v>
      </c>
      <c r="AZ13" s="514" t="n">
        <v>0</v>
      </c>
      <c r="BA13" s="514" t="n">
        <v>0</v>
      </c>
      <c r="BB13" s="514" t="n">
        <v>0</v>
      </c>
      <c r="BC13" s="514" t="n">
        <v>0</v>
      </c>
      <c r="BD13" s="514" t="n">
        <v>0</v>
      </c>
      <c r="BE13" s="514" t="n">
        <v>0</v>
      </c>
      <c r="BF13" s="514" t="n">
        <v>0</v>
      </c>
      <c r="BG13" s="514" t="n">
        <v>0</v>
      </c>
      <c r="BH13" s="514" t="n">
        <v>0</v>
      </c>
      <c r="BI13" s="514" t="n">
        <v>0</v>
      </c>
      <c r="BJ13" s="514" t="n">
        <v>0</v>
      </c>
      <c r="BK13" s="514" t="n">
        <v>0</v>
      </c>
      <c r="BL13" s="514" t="n">
        <v>0</v>
      </c>
      <c r="BM13" s="514" t="n">
        <v>0</v>
      </c>
      <c r="BN13" s="514" t="n">
        <v>0</v>
      </c>
      <c r="BO13" s="514" t="n">
        <v>0</v>
      </c>
      <c r="BP13" s="514" t="n">
        <v>0</v>
      </c>
      <c r="BQ13" s="514" t="n">
        <v>0</v>
      </c>
      <c r="BR13" s="514" t="n">
        <v>0</v>
      </c>
      <c r="BS13" s="514" t="n">
        <v>0</v>
      </c>
      <c r="BT13" s="514" t="n">
        <v>0</v>
      </c>
      <c r="BU13" s="514" t="n">
        <v>0</v>
      </c>
      <c r="BV13" s="514" t="n">
        <v>0</v>
      </c>
      <c r="BW13" s="514" t="n">
        <v>0</v>
      </c>
      <c r="BX13" s="514" t="n">
        <v>0</v>
      </c>
      <c r="BY13" s="514" t="n">
        <v>0</v>
      </c>
      <c r="BZ13" s="514" t="n">
        <v>30</v>
      </c>
      <c r="CA13" s="514" t="n">
        <v>0</v>
      </c>
      <c r="CB13" s="514" t="n">
        <v>30</v>
      </c>
      <c r="CC13" s="514" t="n">
        <v>0</v>
      </c>
      <c r="CD13" s="514" t="n">
        <v>0</v>
      </c>
      <c r="CE13" s="514" t="n">
        <v>0</v>
      </c>
      <c r="CF13" s="514" t="n">
        <v>0</v>
      </c>
      <c r="CG13" s="514" t="n">
        <v>0</v>
      </c>
      <c r="CH13" s="514" t="n">
        <v>0</v>
      </c>
      <c r="CI13" s="514"/>
      <c r="CJ13" s="514"/>
      <c r="CK13" s="515"/>
      <c r="CL13" s="516"/>
      <c r="CM13" s="517" t="n">
        <f aca="false">SUM(CN13:FE13)</f>
        <v>60</v>
      </c>
      <c r="CN13" s="243"/>
      <c r="CO13" s="243"/>
      <c r="CP13" s="243" t="n">
        <v>0</v>
      </c>
      <c r="CQ13" s="243" t="n">
        <v>0</v>
      </c>
      <c r="CR13" s="243" t="n">
        <v>0</v>
      </c>
      <c r="CS13" s="243"/>
      <c r="CT13" s="243"/>
      <c r="CU13" s="243"/>
      <c r="CV13" s="243"/>
      <c r="CW13" s="243"/>
      <c r="CX13" s="243"/>
      <c r="CY13" s="243"/>
      <c r="CZ13" s="243"/>
      <c r="DA13" s="243"/>
      <c r="DB13" s="243" t="n">
        <v>0</v>
      </c>
      <c r="DC13" s="243"/>
      <c r="DD13" s="243"/>
      <c r="DE13" s="243" t="n">
        <v>0</v>
      </c>
      <c r="DF13" s="243" t="n">
        <v>0</v>
      </c>
      <c r="DG13" s="243" t="n">
        <v>0</v>
      </c>
      <c r="DH13" s="243" t="n">
        <v>0</v>
      </c>
      <c r="DI13" s="243"/>
      <c r="DJ13" s="243"/>
      <c r="DK13" s="243"/>
      <c r="DL13" s="243"/>
      <c r="DM13" s="243" t="n">
        <v>0</v>
      </c>
      <c r="DN13" s="243" t="n">
        <v>0</v>
      </c>
      <c r="DO13" s="243" t="n">
        <v>0</v>
      </c>
      <c r="DP13" s="243" t="n">
        <v>0</v>
      </c>
      <c r="DQ13" s="243" t="n">
        <v>0</v>
      </c>
      <c r="DR13" s="243" t="n">
        <v>0</v>
      </c>
      <c r="DS13" s="243" t="n">
        <v>0</v>
      </c>
      <c r="DT13" s="514" t="n">
        <v>0</v>
      </c>
      <c r="DU13" s="514" t="n">
        <v>0</v>
      </c>
      <c r="DV13" s="514"/>
      <c r="DW13" s="514"/>
      <c r="DX13" s="514"/>
      <c r="DY13" s="514"/>
      <c r="DZ13" s="514"/>
      <c r="EA13" s="243" t="n">
        <v>0</v>
      </c>
      <c r="EB13" s="518" t="n">
        <v>0</v>
      </c>
      <c r="EC13" s="518" t="n">
        <v>0</v>
      </c>
      <c r="ED13" s="518"/>
      <c r="EE13" s="518"/>
      <c r="EF13" s="514" t="n">
        <v>0</v>
      </c>
      <c r="EG13" s="518"/>
      <c r="EH13" s="518"/>
      <c r="EI13" s="518"/>
      <c r="EJ13" s="518"/>
      <c r="EK13" s="518"/>
      <c r="EL13" s="518"/>
      <c r="EM13" s="518"/>
      <c r="EN13" s="518"/>
      <c r="EO13" s="518"/>
      <c r="EP13" s="518"/>
      <c r="EQ13" s="518"/>
      <c r="ER13" s="518"/>
      <c r="ES13" s="518"/>
      <c r="ET13" s="518"/>
      <c r="EU13" s="518"/>
      <c r="EV13" s="518"/>
      <c r="EW13" s="518"/>
      <c r="EX13" s="518"/>
      <c r="EY13" s="518"/>
      <c r="EZ13" s="518"/>
      <c r="FA13" s="518" t="n">
        <v>30</v>
      </c>
      <c r="FB13" s="518"/>
      <c r="FC13" s="518" t="n">
        <v>30</v>
      </c>
      <c r="FD13" s="518"/>
      <c r="FE13" s="519"/>
      <c r="FG13" s="520" t="n">
        <f aca="false">CM13-I13</f>
        <v>0</v>
      </c>
      <c r="FI13" s="521"/>
      <c r="FJ13" s="522" t="n">
        <v>0</v>
      </c>
      <c r="FK13" s="522" t="n">
        <v>0</v>
      </c>
      <c r="FL13" s="522" t="n">
        <v>0</v>
      </c>
      <c r="FM13" s="522" t="n">
        <v>0</v>
      </c>
      <c r="FN13" s="522" t="n">
        <v>0</v>
      </c>
      <c r="FO13" s="522" t="n">
        <v>0</v>
      </c>
      <c r="FP13" s="522" t="n">
        <v>0</v>
      </c>
      <c r="FQ13" s="522" t="n">
        <v>0</v>
      </c>
      <c r="FR13" s="522" t="n">
        <v>0</v>
      </c>
      <c r="FS13" s="522" t="n">
        <v>0</v>
      </c>
      <c r="FT13" s="522" t="n">
        <v>0</v>
      </c>
      <c r="FU13" s="522" t="n">
        <v>0</v>
      </c>
      <c r="FV13" s="522" t="n">
        <v>0</v>
      </c>
      <c r="FW13" s="522" t="n">
        <v>0</v>
      </c>
      <c r="FX13" s="522" t="n">
        <v>0</v>
      </c>
      <c r="FY13" s="522" t="n">
        <v>0</v>
      </c>
      <c r="FZ13" s="522"/>
      <c r="GA13" s="522" t="n">
        <v>0</v>
      </c>
      <c r="GB13" s="522"/>
      <c r="GC13" s="522" t="n">
        <v>0</v>
      </c>
      <c r="GD13" s="522" t="n">
        <v>0</v>
      </c>
      <c r="GE13" s="522" t="n">
        <v>0</v>
      </c>
      <c r="GF13" s="522" t="n">
        <v>0</v>
      </c>
      <c r="GG13" s="522" t="n">
        <v>0</v>
      </c>
      <c r="GH13" s="522" t="n">
        <v>0</v>
      </c>
      <c r="GI13" s="522" t="n">
        <v>0</v>
      </c>
      <c r="GJ13" s="522" t="n">
        <v>0</v>
      </c>
      <c r="GK13" s="522" t="n">
        <v>0</v>
      </c>
      <c r="GL13" s="522" t="n">
        <v>0</v>
      </c>
      <c r="GM13" s="522" t="n">
        <v>0</v>
      </c>
      <c r="GN13" s="522" t="n">
        <v>0</v>
      </c>
      <c r="GO13" s="522" t="n">
        <v>0</v>
      </c>
      <c r="GP13" s="522" t="n">
        <v>60</v>
      </c>
      <c r="GQ13" s="522"/>
      <c r="GR13" s="522" t="n">
        <v>0</v>
      </c>
      <c r="GS13" s="522" t="n">
        <v>0</v>
      </c>
      <c r="GT13" s="522" t="n">
        <v>0</v>
      </c>
      <c r="GU13" s="522" t="n">
        <v>0</v>
      </c>
      <c r="GV13" s="522"/>
      <c r="GW13" s="523" t="n">
        <f aca="false">SUM(FI13:GV13)</f>
        <v>60</v>
      </c>
      <c r="GX13" s="200"/>
      <c r="GY13" s="524" t="n">
        <f aca="false">GW13-I13</f>
        <v>0</v>
      </c>
      <c r="HA13" s="525" t="n">
        <f aca="false">FG13-GY13</f>
        <v>0</v>
      </c>
      <c r="HC13" s="383" t="n">
        <f aca="false">IF($B13="",0,VLOOKUP($B13,'TH 2023'!$B$11:$V$265,15,0))</f>
        <v>0.060168718</v>
      </c>
      <c r="HD13" s="355" t="n">
        <f aca="false">((IF($B13="",0,VLOOKUP($B13,'TH 2023'!$B$11:$V$265,18,0)))*1.1)*1.1</f>
        <v>0</v>
      </c>
      <c r="HE13" s="355" t="n">
        <f aca="false">((IF($B13="",0,VLOOKUP($B13,'TH 2023'!$B$11:$V$265,19,0)))*1.1)*1.1</f>
        <v>0</v>
      </c>
      <c r="HF13" s="355" t="n">
        <f aca="false">((IF($B13="",0,VLOOKUP($B13,'TH 2023'!$B$11:$V$265,20,0)))*1.1)*1.1</f>
        <v>201.75298</v>
      </c>
      <c r="HG13" s="355" t="n">
        <f aca="false">((IF($B13="",0,VLOOKUP($B13,'TH 2023'!$B$11:$V$265,21,0)))*1.1)*1.1</f>
        <v>0</v>
      </c>
      <c r="HH13" s="526" t="str">
        <f aca="false">IF($B13="",0,VLOOKUP($B13,'TH 2023'!$B$11:$V$265,7,0))</f>
        <v>STANDARD HW</v>
      </c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I13" s="40"/>
      <c r="IJ13" s="40"/>
      <c r="IK13" s="40"/>
      <c r="IL13" s="40"/>
      <c r="IM13" s="40"/>
    </row>
    <row r="14" s="48" customFormat="true" ht="15" hidden="false" customHeight="true" outlineLevel="0" collapsed="false">
      <c r="A14" s="240" t="n">
        <f aca="false">A13+1</f>
        <v>5</v>
      </c>
      <c r="B14" s="241" t="s">
        <v>306</v>
      </c>
      <c r="C14" s="242" t="s">
        <v>306</v>
      </c>
      <c r="D14" s="243" t="s">
        <v>307</v>
      </c>
      <c r="E14" s="512" t="s">
        <v>297</v>
      </c>
      <c r="F14" s="512" t="s">
        <v>298</v>
      </c>
      <c r="G14" s="512" t="n">
        <f aca="false">COUNTIF($C$10:$C$262,$C14)</f>
        <v>1</v>
      </c>
      <c r="H14" s="512" t="n">
        <f aca="false">COUNTIF($B$10:$B$262,$B14)</f>
        <v>1</v>
      </c>
      <c r="I14" s="513" t="n">
        <f aca="false">SUM(J14:CK14)</f>
        <v>40</v>
      </c>
      <c r="J14" s="512" t="n">
        <v>0</v>
      </c>
      <c r="K14" s="512" t="n">
        <v>0</v>
      </c>
      <c r="L14" s="512" t="n">
        <v>0</v>
      </c>
      <c r="M14" s="512" t="n">
        <v>0</v>
      </c>
      <c r="N14" s="512" t="n">
        <v>0</v>
      </c>
      <c r="O14" s="512" t="n">
        <v>0</v>
      </c>
      <c r="P14" s="512" t="n">
        <v>0</v>
      </c>
      <c r="Q14" s="512" t="n">
        <v>0</v>
      </c>
      <c r="R14" s="512" t="n">
        <v>0</v>
      </c>
      <c r="S14" s="512" t="n">
        <v>0</v>
      </c>
      <c r="T14" s="512" t="n">
        <v>0</v>
      </c>
      <c r="U14" s="512" t="n">
        <v>0</v>
      </c>
      <c r="V14" s="512" t="n">
        <v>0</v>
      </c>
      <c r="W14" s="512" t="n">
        <v>0</v>
      </c>
      <c r="X14" s="512" t="n">
        <v>0</v>
      </c>
      <c r="Y14" s="512" t="n">
        <v>0</v>
      </c>
      <c r="Z14" s="512"/>
      <c r="AA14" s="514" t="n">
        <v>0</v>
      </c>
      <c r="AB14" s="514"/>
      <c r="AC14" s="514"/>
      <c r="AD14" s="514" t="n">
        <v>0</v>
      </c>
      <c r="AE14" s="514" t="n">
        <v>0</v>
      </c>
      <c r="AF14" s="514" t="n">
        <v>0</v>
      </c>
      <c r="AG14" s="514" t="n">
        <v>0</v>
      </c>
      <c r="AH14" s="514" t="n">
        <v>0</v>
      </c>
      <c r="AI14" s="514" t="n">
        <v>0</v>
      </c>
      <c r="AJ14" s="514" t="n">
        <v>0</v>
      </c>
      <c r="AK14" s="514" t="n">
        <v>0</v>
      </c>
      <c r="AL14" s="514" t="n">
        <v>0</v>
      </c>
      <c r="AM14" s="514" t="n">
        <v>0</v>
      </c>
      <c r="AN14" s="514" t="n">
        <v>0</v>
      </c>
      <c r="AO14" s="514" t="n">
        <v>0</v>
      </c>
      <c r="AP14" s="514" t="n">
        <v>0</v>
      </c>
      <c r="AQ14" s="514" t="n">
        <v>0</v>
      </c>
      <c r="AR14" s="514" t="n">
        <v>0</v>
      </c>
      <c r="AS14" s="514" t="n">
        <v>0</v>
      </c>
      <c r="AT14" s="514" t="n">
        <v>0</v>
      </c>
      <c r="AU14" s="514" t="n">
        <v>0</v>
      </c>
      <c r="AV14" s="514"/>
      <c r="AW14" s="514"/>
      <c r="AX14" s="514"/>
      <c r="AY14" s="514" t="n">
        <v>0</v>
      </c>
      <c r="AZ14" s="514" t="n">
        <v>0</v>
      </c>
      <c r="BA14" s="514" t="n">
        <v>0</v>
      </c>
      <c r="BB14" s="514" t="n">
        <v>0</v>
      </c>
      <c r="BC14" s="514" t="n">
        <v>0</v>
      </c>
      <c r="BD14" s="514" t="n">
        <v>0</v>
      </c>
      <c r="BE14" s="514" t="n">
        <v>0</v>
      </c>
      <c r="BF14" s="514" t="n">
        <v>0</v>
      </c>
      <c r="BG14" s="514" t="n">
        <v>0</v>
      </c>
      <c r="BH14" s="514" t="n">
        <v>0</v>
      </c>
      <c r="BI14" s="514" t="n">
        <v>0</v>
      </c>
      <c r="BJ14" s="514" t="n">
        <v>0</v>
      </c>
      <c r="BK14" s="514" t="n">
        <v>0</v>
      </c>
      <c r="BL14" s="514" t="n">
        <v>0</v>
      </c>
      <c r="BM14" s="514" t="n">
        <v>0</v>
      </c>
      <c r="BN14" s="514" t="n">
        <v>0</v>
      </c>
      <c r="BO14" s="514" t="n">
        <v>0</v>
      </c>
      <c r="BP14" s="514" t="n">
        <v>0</v>
      </c>
      <c r="BQ14" s="514" t="n">
        <v>0</v>
      </c>
      <c r="BR14" s="514" t="n">
        <v>0</v>
      </c>
      <c r="BS14" s="514" t="n">
        <v>0</v>
      </c>
      <c r="BT14" s="514" t="n">
        <v>0</v>
      </c>
      <c r="BU14" s="514" t="n">
        <v>0</v>
      </c>
      <c r="BV14" s="514" t="n">
        <v>0</v>
      </c>
      <c r="BW14" s="514" t="n">
        <v>0</v>
      </c>
      <c r="BX14" s="514" t="n">
        <v>0</v>
      </c>
      <c r="BY14" s="514" t="n">
        <v>0</v>
      </c>
      <c r="BZ14" s="514" t="n">
        <v>0</v>
      </c>
      <c r="CA14" s="514" t="n">
        <v>0</v>
      </c>
      <c r="CB14" s="514" t="n">
        <v>0</v>
      </c>
      <c r="CC14" s="514" t="n">
        <v>0</v>
      </c>
      <c r="CD14" s="514" t="n">
        <v>0</v>
      </c>
      <c r="CE14" s="514" t="n">
        <v>40</v>
      </c>
      <c r="CF14" s="514" t="n">
        <v>0</v>
      </c>
      <c r="CG14" s="514" t="n">
        <v>0</v>
      </c>
      <c r="CH14" s="514" t="n">
        <v>0</v>
      </c>
      <c r="CI14" s="514"/>
      <c r="CJ14" s="514"/>
      <c r="CK14" s="515"/>
      <c r="CL14" s="516"/>
      <c r="CM14" s="517" t="n">
        <f aca="false">SUM(CN14:FE14)</f>
        <v>0</v>
      </c>
      <c r="CN14" s="243"/>
      <c r="CO14" s="243"/>
      <c r="CP14" s="243" t="n">
        <v>0</v>
      </c>
      <c r="CQ14" s="243" t="n">
        <v>0</v>
      </c>
      <c r="CR14" s="243" t="n">
        <v>0</v>
      </c>
      <c r="CS14" s="243"/>
      <c r="CT14" s="243"/>
      <c r="CU14" s="243"/>
      <c r="CV14" s="243"/>
      <c r="CW14" s="243"/>
      <c r="CX14" s="243"/>
      <c r="CY14" s="243"/>
      <c r="CZ14" s="243"/>
      <c r="DA14" s="243"/>
      <c r="DB14" s="243" t="n">
        <v>0</v>
      </c>
      <c r="DC14" s="243"/>
      <c r="DD14" s="243"/>
      <c r="DE14" s="243" t="n">
        <v>0</v>
      </c>
      <c r="DF14" s="243" t="n">
        <v>0</v>
      </c>
      <c r="DG14" s="243" t="n">
        <v>0</v>
      </c>
      <c r="DH14" s="243" t="n">
        <v>0</v>
      </c>
      <c r="DI14" s="243"/>
      <c r="DJ14" s="243"/>
      <c r="DK14" s="243"/>
      <c r="DL14" s="243"/>
      <c r="DM14" s="243" t="n">
        <v>0</v>
      </c>
      <c r="DN14" s="243" t="n">
        <v>0</v>
      </c>
      <c r="DO14" s="243" t="n">
        <v>0</v>
      </c>
      <c r="DP14" s="243" t="n">
        <v>0</v>
      </c>
      <c r="DQ14" s="243" t="n">
        <v>0</v>
      </c>
      <c r="DR14" s="243" t="n">
        <v>0</v>
      </c>
      <c r="DS14" s="243" t="n">
        <v>0</v>
      </c>
      <c r="DT14" s="514" t="n">
        <v>0</v>
      </c>
      <c r="DU14" s="514" t="n">
        <v>0</v>
      </c>
      <c r="DV14" s="514"/>
      <c r="DW14" s="514"/>
      <c r="DX14" s="514"/>
      <c r="DY14" s="514"/>
      <c r="DZ14" s="514"/>
      <c r="EA14" s="243" t="n">
        <v>0</v>
      </c>
      <c r="EB14" s="518" t="n">
        <v>0</v>
      </c>
      <c r="EC14" s="518" t="n">
        <v>0</v>
      </c>
      <c r="ED14" s="518"/>
      <c r="EE14" s="518"/>
      <c r="EF14" s="514" t="n">
        <v>0</v>
      </c>
      <c r="EG14" s="518"/>
      <c r="EH14" s="518"/>
      <c r="EI14" s="518"/>
      <c r="EJ14" s="518"/>
      <c r="EK14" s="518"/>
      <c r="EL14" s="518"/>
      <c r="EM14" s="518"/>
      <c r="EN14" s="518"/>
      <c r="EO14" s="518"/>
      <c r="EP14" s="518"/>
      <c r="EQ14" s="518"/>
      <c r="ER14" s="518"/>
      <c r="ES14" s="518"/>
      <c r="ET14" s="518"/>
      <c r="EU14" s="518"/>
      <c r="EV14" s="518"/>
      <c r="EW14" s="518"/>
      <c r="EX14" s="518"/>
      <c r="EY14" s="518"/>
      <c r="EZ14" s="518"/>
      <c r="FA14" s="518"/>
      <c r="FB14" s="518"/>
      <c r="FC14" s="518"/>
      <c r="FD14" s="518"/>
      <c r="FE14" s="519"/>
      <c r="FG14" s="520" t="n">
        <f aca="false">CM14-I14</f>
        <v>-40</v>
      </c>
      <c r="FI14" s="521"/>
      <c r="FJ14" s="522" t="n">
        <v>0</v>
      </c>
      <c r="FK14" s="522" t="n">
        <v>0</v>
      </c>
      <c r="FL14" s="522" t="n">
        <v>0</v>
      </c>
      <c r="FM14" s="522" t="n">
        <v>0</v>
      </c>
      <c r="FN14" s="522" t="n">
        <v>0</v>
      </c>
      <c r="FO14" s="522" t="n">
        <v>0</v>
      </c>
      <c r="FP14" s="522" t="n">
        <v>0</v>
      </c>
      <c r="FQ14" s="522" t="n">
        <v>0</v>
      </c>
      <c r="FR14" s="522" t="n">
        <v>0</v>
      </c>
      <c r="FS14" s="522" t="n">
        <v>0</v>
      </c>
      <c r="FT14" s="522" t="n">
        <v>0</v>
      </c>
      <c r="FU14" s="522" t="n">
        <v>0</v>
      </c>
      <c r="FV14" s="522" t="n">
        <v>0</v>
      </c>
      <c r="FW14" s="522" t="n">
        <v>0</v>
      </c>
      <c r="FX14" s="522" t="n">
        <v>0</v>
      </c>
      <c r="FY14" s="522" t="n">
        <v>0</v>
      </c>
      <c r="FZ14" s="522"/>
      <c r="GA14" s="522" t="n">
        <v>0</v>
      </c>
      <c r="GB14" s="522"/>
      <c r="GC14" s="522" t="n">
        <v>0</v>
      </c>
      <c r="GD14" s="522" t="n">
        <v>0</v>
      </c>
      <c r="GE14" s="522" t="n">
        <v>0</v>
      </c>
      <c r="GF14" s="522" t="n">
        <v>0</v>
      </c>
      <c r="GG14" s="522" t="n">
        <v>0</v>
      </c>
      <c r="GH14" s="522" t="n">
        <v>0</v>
      </c>
      <c r="GI14" s="522" t="n">
        <v>0</v>
      </c>
      <c r="GJ14" s="522" t="n">
        <v>0</v>
      </c>
      <c r="GK14" s="522" t="n">
        <v>0</v>
      </c>
      <c r="GL14" s="522" t="n">
        <v>0</v>
      </c>
      <c r="GM14" s="522" t="n">
        <v>0</v>
      </c>
      <c r="GN14" s="522" t="n">
        <v>0</v>
      </c>
      <c r="GO14" s="522" t="n">
        <v>0</v>
      </c>
      <c r="GP14" s="522" t="n">
        <v>0</v>
      </c>
      <c r="GQ14" s="522"/>
      <c r="GR14" s="522" t="n">
        <v>0</v>
      </c>
      <c r="GS14" s="522" t="n">
        <v>0</v>
      </c>
      <c r="GT14" s="522" t="n">
        <v>0</v>
      </c>
      <c r="GU14" s="522" t="n">
        <v>0</v>
      </c>
      <c r="GV14" s="522"/>
      <c r="GW14" s="523" t="n">
        <f aca="false">SUM(FI14:GV14)</f>
        <v>0</v>
      </c>
      <c r="GX14" s="200"/>
      <c r="GY14" s="524" t="n">
        <f aca="false">GW14-I14</f>
        <v>-40</v>
      </c>
      <c r="HA14" s="525" t="n">
        <f aca="false">FG14-GY14</f>
        <v>0</v>
      </c>
      <c r="HC14" s="383" t="n">
        <f aca="false">IF($B14="",0,VLOOKUP($B14,'TH 2023'!$B$11:$V$265,15,0))</f>
        <v>0.057883019</v>
      </c>
      <c r="HD14" s="355" t="n">
        <f aca="false">((IF($B14="",0,VLOOKUP($B14,'TH 2023'!$B$11:$V$265,18,0)))*1.1)*1.1</f>
        <v>0</v>
      </c>
      <c r="HE14" s="355" t="n">
        <f aca="false">((IF($B14="",0,VLOOKUP($B14,'TH 2023'!$B$11:$V$265,19,0)))*1.1)*1.1</f>
        <v>0</v>
      </c>
      <c r="HF14" s="355" t="n">
        <f aca="false">((IF($B14="",0,VLOOKUP($B14,'TH 2023'!$B$11:$V$265,20,0)))*1.1)*1.1</f>
        <v>166.9074</v>
      </c>
      <c r="HG14" s="355" t="n">
        <f aca="false">((IF($B14="",0,VLOOKUP($B14,'TH 2023'!$B$11:$V$265,21,0)))*1.1)*1.1</f>
        <v>0</v>
      </c>
      <c r="HH14" s="526" t="str">
        <f aca="false">IF($B14="",0,VLOOKUP($B14,'TH 2023'!$B$11:$V$265,7,0))</f>
        <v>STANDARD HW</v>
      </c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I14" s="40"/>
      <c r="IJ14" s="40"/>
      <c r="IK14" s="40"/>
      <c r="IL14" s="40"/>
      <c r="IM14" s="40"/>
    </row>
    <row r="15" s="48" customFormat="true" ht="15" hidden="false" customHeight="true" outlineLevel="0" collapsed="false">
      <c r="A15" s="240" t="n">
        <f aca="false">A14+1</f>
        <v>6</v>
      </c>
      <c r="B15" s="241" t="s">
        <v>308</v>
      </c>
      <c r="C15" s="242" t="s">
        <v>308</v>
      </c>
      <c r="D15" s="243" t="s">
        <v>307</v>
      </c>
      <c r="E15" s="512" t="s">
        <v>301</v>
      </c>
      <c r="F15" s="512" t="s">
        <v>303</v>
      </c>
      <c r="G15" s="512" t="n">
        <f aca="false">COUNTIF($C$10:$C$262,$C15)</f>
        <v>1</v>
      </c>
      <c r="H15" s="512" t="n">
        <f aca="false">COUNTIF($B$10:$B$262,$B15)</f>
        <v>1</v>
      </c>
      <c r="I15" s="513" t="n">
        <f aca="false">SUM(J15:CK15)</f>
        <v>30</v>
      </c>
      <c r="J15" s="512" t="n">
        <v>0</v>
      </c>
      <c r="K15" s="512" t="n">
        <v>0</v>
      </c>
      <c r="L15" s="512" t="n">
        <v>0</v>
      </c>
      <c r="M15" s="512" t="n">
        <v>0</v>
      </c>
      <c r="N15" s="512" t="n">
        <v>0</v>
      </c>
      <c r="O15" s="512" t="n">
        <v>0</v>
      </c>
      <c r="P15" s="512" t="n">
        <v>0</v>
      </c>
      <c r="Q15" s="512" t="n">
        <v>0</v>
      </c>
      <c r="R15" s="512" t="n">
        <v>0</v>
      </c>
      <c r="S15" s="512" t="n">
        <v>0</v>
      </c>
      <c r="T15" s="512" t="n">
        <v>0</v>
      </c>
      <c r="U15" s="512" t="n">
        <v>0</v>
      </c>
      <c r="V15" s="512" t="n">
        <v>0</v>
      </c>
      <c r="W15" s="512" t="n">
        <v>0</v>
      </c>
      <c r="X15" s="512" t="n">
        <v>0</v>
      </c>
      <c r="Y15" s="512" t="n">
        <v>0</v>
      </c>
      <c r="Z15" s="512"/>
      <c r="AA15" s="514" t="n">
        <v>0</v>
      </c>
      <c r="AB15" s="514"/>
      <c r="AC15" s="514"/>
      <c r="AD15" s="514" t="n">
        <v>0</v>
      </c>
      <c r="AE15" s="514" t="n">
        <v>0</v>
      </c>
      <c r="AF15" s="514" t="n">
        <v>0</v>
      </c>
      <c r="AG15" s="514" t="n">
        <v>0</v>
      </c>
      <c r="AH15" s="514" t="n">
        <v>0</v>
      </c>
      <c r="AI15" s="514" t="n">
        <v>0</v>
      </c>
      <c r="AJ15" s="514" t="n">
        <v>0</v>
      </c>
      <c r="AK15" s="514" t="n">
        <v>0</v>
      </c>
      <c r="AL15" s="514" t="n">
        <v>0</v>
      </c>
      <c r="AM15" s="514" t="n">
        <v>0</v>
      </c>
      <c r="AN15" s="514" t="n">
        <v>0</v>
      </c>
      <c r="AO15" s="514" t="n">
        <v>0</v>
      </c>
      <c r="AP15" s="514" t="n">
        <v>0</v>
      </c>
      <c r="AQ15" s="514" t="n">
        <v>0</v>
      </c>
      <c r="AR15" s="514" t="n">
        <v>0</v>
      </c>
      <c r="AS15" s="514" t="n">
        <v>0</v>
      </c>
      <c r="AT15" s="514" t="n">
        <v>0</v>
      </c>
      <c r="AU15" s="514" t="n">
        <v>0</v>
      </c>
      <c r="AV15" s="514"/>
      <c r="AW15" s="514"/>
      <c r="AX15" s="514"/>
      <c r="AY15" s="514" t="n">
        <v>0</v>
      </c>
      <c r="AZ15" s="514" t="n">
        <v>0</v>
      </c>
      <c r="BA15" s="514" t="n">
        <v>0</v>
      </c>
      <c r="BB15" s="514" t="n">
        <v>0</v>
      </c>
      <c r="BC15" s="514" t="n">
        <v>0</v>
      </c>
      <c r="BD15" s="514" t="n">
        <v>0</v>
      </c>
      <c r="BE15" s="514" t="n">
        <v>0</v>
      </c>
      <c r="BF15" s="514" t="n">
        <v>0</v>
      </c>
      <c r="BG15" s="514" t="n">
        <v>0</v>
      </c>
      <c r="BH15" s="514" t="n">
        <v>0</v>
      </c>
      <c r="BI15" s="514" t="n">
        <v>0</v>
      </c>
      <c r="BJ15" s="514" t="n">
        <v>0</v>
      </c>
      <c r="BK15" s="514" t="n">
        <v>0</v>
      </c>
      <c r="BL15" s="514" t="n">
        <v>0</v>
      </c>
      <c r="BM15" s="514" t="n">
        <v>0</v>
      </c>
      <c r="BN15" s="514" t="n">
        <v>0</v>
      </c>
      <c r="BO15" s="514" t="n">
        <v>0</v>
      </c>
      <c r="BP15" s="514" t="n">
        <v>0</v>
      </c>
      <c r="BQ15" s="514" t="n">
        <v>0</v>
      </c>
      <c r="BR15" s="514" t="n">
        <v>0</v>
      </c>
      <c r="BS15" s="514" t="n">
        <v>0</v>
      </c>
      <c r="BT15" s="514" t="n">
        <v>0</v>
      </c>
      <c r="BU15" s="514" t="n">
        <v>0</v>
      </c>
      <c r="BV15" s="514" t="n">
        <v>0</v>
      </c>
      <c r="BW15" s="514" t="n">
        <v>0</v>
      </c>
      <c r="BX15" s="514" t="n">
        <v>0</v>
      </c>
      <c r="BY15" s="514" t="n">
        <v>0</v>
      </c>
      <c r="BZ15" s="514" t="n">
        <v>0</v>
      </c>
      <c r="CA15" s="514" t="n">
        <v>0</v>
      </c>
      <c r="CB15" s="514" t="n">
        <v>0</v>
      </c>
      <c r="CC15" s="514" t="n">
        <v>30</v>
      </c>
      <c r="CD15" s="514" t="n">
        <v>0</v>
      </c>
      <c r="CE15" s="514" t="n">
        <v>0</v>
      </c>
      <c r="CF15" s="514" t="n">
        <v>0</v>
      </c>
      <c r="CG15" s="514" t="n">
        <v>0</v>
      </c>
      <c r="CH15" s="514" t="n">
        <v>0</v>
      </c>
      <c r="CI15" s="514"/>
      <c r="CJ15" s="514"/>
      <c r="CK15" s="515"/>
      <c r="CL15" s="516"/>
      <c r="CM15" s="517" t="n">
        <f aca="false">SUM(CN15:FE15)</f>
        <v>0</v>
      </c>
      <c r="CN15" s="243"/>
      <c r="CO15" s="243"/>
      <c r="CP15" s="243" t="n">
        <v>0</v>
      </c>
      <c r="CQ15" s="243" t="n">
        <v>0</v>
      </c>
      <c r="CR15" s="243" t="n">
        <v>0</v>
      </c>
      <c r="CS15" s="243"/>
      <c r="CT15" s="243"/>
      <c r="CU15" s="243"/>
      <c r="CV15" s="243"/>
      <c r="CW15" s="243"/>
      <c r="CX15" s="243"/>
      <c r="CY15" s="243"/>
      <c r="CZ15" s="243"/>
      <c r="DA15" s="243"/>
      <c r="DB15" s="243" t="n">
        <v>0</v>
      </c>
      <c r="DC15" s="243"/>
      <c r="DD15" s="243"/>
      <c r="DE15" s="243" t="n">
        <v>0</v>
      </c>
      <c r="DF15" s="243" t="n">
        <v>0</v>
      </c>
      <c r="DG15" s="243" t="n">
        <v>0</v>
      </c>
      <c r="DH15" s="243" t="n">
        <v>0</v>
      </c>
      <c r="DI15" s="243"/>
      <c r="DJ15" s="243"/>
      <c r="DK15" s="243"/>
      <c r="DL15" s="243"/>
      <c r="DM15" s="243" t="n">
        <v>0</v>
      </c>
      <c r="DN15" s="243" t="n">
        <v>0</v>
      </c>
      <c r="DO15" s="243" t="n">
        <v>0</v>
      </c>
      <c r="DP15" s="243" t="n">
        <v>0</v>
      </c>
      <c r="DQ15" s="243" t="n">
        <v>0</v>
      </c>
      <c r="DR15" s="243" t="n">
        <v>0</v>
      </c>
      <c r="DS15" s="243" t="n">
        <v>0</v>
      </c>
      <c r="DT15" s="514" t="n">
        <v>0</v>
      </c>
      <c r="DU15" s="514" t="n">
        <v>0</v>
      </c>
      <c r="DV15" s="514"/>
      <c r="DW15" s="514"/>
      <c r="DX15" s="514"/>
      <c r="DY15" s="514"/>
      <c r="DZ15" s="514"/>
      <c r="EA15" s="243" t="n">
        <v>0</v>
      </c>
      <c r="EB15" s="518" t="n">
        <v>0</v>
      </c>
      <c r="EC15" s="518" t="n">
        <v>0</v>
      </c>
      <c r="ED15" s="518"/>
      <c r="EE15" s="518"/>
      <c r="EF15" s="514" t="n">
        <v>0</v>
      </c>
      <c r="EG15" s="518"/>
      <c r="EH15" s="518"/>
      <c r="EI15" s="518"/>
      <c r="EJ15" s="518"/>
      <c r="EK15" s="518"/>
      <c r="EL15" s="518"/>
      <c r="EM15" s="518"/>
      <c r="EN15" s="518"/>
      <c r="EO15" s="518"/>
      <c r="EP15" s="518"/>
      <c r="EQ15" s="518"/>
      <c r="ER15" s="518"/>
      <c r="ES15" s="518"/>
      <c r="ET15" s="518"/>
      <c r="EU15" s="518"/>
      <c r="EV15" s="518"/>
      <c r="EW15" s="518"/>
      <c r="EX15" s="518"/>
      <c r="EY15" s="518"/>
      <c r="EZ15" s="518"/>
      <c r="FA15" s="518"/>
      <c r="FB15" s="518"/>
      <c r="FC15" s="518"/>
      <c r="FD15" s="518"/>
      <c r="FE15" s="519"/>
      <c r="FG15" s="520" t="n">
        <f aca="false">CM15-I15</f>
        <v>-30</v>
      </c>
      <c r="FI15" s="521"/>
      <c r="FJ15" s="522" t="n">
        <v>0</v>
      </c>
      <c r="FK15" s="522" t="n">
        <v>0</v>
      </c>
      <c r="FL15" s="522" t="n">
        <v>0</v>
      </c>
      <c r="FM15" s="522" t="n">
        <v>0</v>
      </c>
      <c r="FN15" s="522" t="n">
        <v>0</v>
      </c>
      <c r="FO15" s="522" t="n">
        <v>0</v>
      </c>
      <c r="FP15" s="522" t="n">
        <v>0</v>
      </c>
      <c r="FQ15" s="522" t="n">
        <v>0</v>
      </c>
      <c r="FR15" s="522" t="n">
        <v>0</v>
      </c>
      <c r="FS15" s="522" t="n">
        <v>0</v>
      </c>
      <c r="FT15" s="522" t="n">
        <v>0</v>
      </c>
      <c r="FU15" s="522" t="n">
        <v>0</v>
      </c>
      <c r="FV15" s="522" t="n">
        <v>0</v>
      </c>
      <c r="FW15" s="522" t="n">
        <v>0</v>
      </c>
      <c r="FX15" s="522" t="n">
        <v>0</v>
      </c>
      <c r="FY15" s="522" t="n">
        <v>0</v>
      </c>
      <c r="FZ15" s="522"/>
      <c r="GA15" s="522" t="n">
        <v>0</v>
      </c>
      <c r="GB15" s="522"/>
      <c r="GC15" s="522" t="n">
        <v>0</v>
      </c>
      <c r="GD15" s="522" t="n">
        <v>0</v>
      </c>
      <c r="GE15" s="522" t="n">
        <v>0</v>
      </c>
      <c r="GF15" s="522" t="n">
        <v>0</v>
      </c>
      <c r="GG15" s="522" t="n">
        <v>0</v>
      </c>
      <c r="GH15" s="522" t="n">
        <v>0</v>
      </c>
      <c r="GI15" s="522" t="n">
        <v>0</v>
      </c>
      <c r="GJ15" s="522" t="n">
        <v>0</v>
      </c>
      <c r="GK15" s="522" t="n">
        <v>0</v>
      </c>
      <c r="GL15" s="522" t="n">
        <v>0</v>
      </c>
      <c r="GM15" s="522" t="n">
        <v>0</v>
      </c>
      <c r="GN15" s="522" t="n">
        <v>0</v>
      </c>
      <c r="GO15" s="522" t="n">
        <v>0</v>
      </c>
      <c r="GP15" s="522" t="n">
        <v>0</v>
      </c>
      <c r="GQ15" s="522"/>
      <c r="GR15" s="522" t="n">
        <v>0</v>
      </c>
      <c r="GS15" s="522" t="n">
        <v>0</v>
      </c>
      <c r="GT15" s="522" t="n">
        <v>0</v>
      </c>
      <c r="GU15" s="522" t="n">
        <v>0</v>
      </c>
      <c r="GV15" s="522"/>
      <c r="GW15" s="523" t="n">
        <f aca="false">SUM(FI15:GV15)</f>
        <v>0</v>
      </c>
      <c r="GX15" s="200"/>
      <c r="GY15" s="524" t="n">
        <f aca="false">GW15-I15</f>
        <v>-30</v>
      </c>
      <c r="HA15" s="525" t="n">
        <f aca="false">FG15-GY15</f>
        <v>0</v>
      </c>
      <c r="HC15" s="383" t="n">
        <f aca="false">IF($B15="",0,VLOOKUP($B15,'TH 2023'!$B$11:$V$265,15,0))</f>
        <v>0.057883019</v>
      </c>
      <c r="HD15" s="355" t="n">
        <f aca="false">((IF($B15="",0,VLOOKUP($B15,'TH 2023'!$B$11:$V$265,18,0)))*1.1)*1.1</f>
        <v>0</v>
      </c>
      <c r="HE15" s="355" t="n">
        <f aca="false">((IF($B15="",0,VLOOKUP($B15,'TH 2023'!$B$11:$V$265,19,0)))*1.1)*1.1</f>
        <v>0</v>
      </c>
      <c r="HF15" s="355" t="n">
        <f aca="false">((IF($B15="",0,VLOOKUP($B15,'TH 2023'!$B$11:$V$265,20,0)))*1.1)*1.1</f>
        <v>166.9074</v>
      </c>
      <c r="HG15" s="355" t="n">
        <f aca="false">((IF($B15="",0,VLOOKUP($B15,'TH 2023'!$B$11:$V$265,21,0)))*1.1)*1.1</f>
        <v>0</v>
      </c>
      <c r="HH15" s="526" t="str">
        <f aca="false">IF($B15="",0,VLOOKUP($B15,'TH 2023'!$B$11:$V$265,7,0))</f>
        <v>canceled email Ms Ngan 1/8</v>
      </c>
      <c r="HI15" s="61"/>
      <c r="HJ15" s="61"/>
      <c r="HK15" s="268" t="s">
        <v>793</v>
      </c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I15" s="40"/>
      <c r="IJ15" s="40"/>
      <c r="IK15" s="40"/>
      <c r="IL15" s="40"/>
      <c r="IM15" s="40"/>
    </row>
    <row r="16" s="48" customFormat="true" ht="15" hidden="false" customHeight="true" outlineLevel="0" collapsed="false">
      <c r="A16" s="240" t="n">
        <f aca="false">A15+1</f>
        <v>7</v>
      </c>
      <c r="B16" s="241" t="s">
        <v>310</v>
      </c>
      <c r="C16" s="242" t="s">
        <v>310</v>
      </c>
      <c r="D16" s="243" t="s">
        <v>307</v>
      </c>
      <c r="E16" s="512" t="s">
        <v>292</v>
      </c>
      <c r="F16" s="512" t="s">
        <v>293</v>
      </c>
      <c r="G16" s="512" t="n">
        <f aca="false">COUNTIF($C$10:$C$262,$C16)</f>
        <v>1</v>
      </c>
      <c r="H16" s="512" t="n">
        <f aca="false">COUNTIF($B$10:$B$262,$B16)</f>
        <v>1</v>
      </c>
      <c r="I16" s="513" t="n">
        <f aca="false">SUM(J16:CK16)</f>
        <v>60</v>
      </c>
      <c r="J16" s="512" t="n">
        <v>0</v>
      </c>
      <c r="K16" s="512" t="n">
        <v>0</v>
      </c>
      <c r="L16" s="512" t="n">
        <v>0</v>
      </c>
      <c r="M16" s="512" t="n">
        <v>0</v>
      </c>
      <c r="N16" s="512" t="n">
        <v>0</v>
      </c>
      <c r="O16" s="512" t="n">
        <v>0</v>
      </c>
      <c r="P16" s="512" t="n">
        <v>0</v>
      </c>
      <c r="Q16" s="512" t="n">
        <v>0</v>
      </c>
      <c r="R16" s="512" t="n">
        <v>0</v>
      </c>
      <c r="S16" s="512" t="n">
        <v>0</v>
      </c>
      <c r="T16" s="512" t="n">
        <v>0</v>
      </c>
      <c r="U16" s="512" t="n">
        <v>0</v>
      </c>
      <c r="V16" s="512" t="n">
        <v>0</v>
      </c>
      <c r="W16" s="512" t="n">
        <v>0</v>
      </c>
      <c r="X16" s="512" t="n">
        <v>0</v>
      </c>
      <c r="Y16" s="512" t="n">
        <v>0</v>
      </c>
      <c r="Z16" s="512"/>
      <c r="AA16" s="514" t="n">
        <v>0</v>
      </c>
      <c r="AB16" s="514"/>
      <c r="AC16" s="514"/>
      <c r="AD16" s="514" t="n">
        <v>0</v>
      </c>
      <c r="AE16" s="514" t="n">
        <v>0</v>
      </c>
      <c r="AF16" s="514" t="n">
        <v>0</v>
      </c>
      <c r="AG16" s="514" t="n">
        <v>0</v>
      </c>
      <c r="AH16" s="514" t="n">
        <v>0</v>
      </c>
      <c r="AI16" s="514" t="n">
        <v>0</v>
      </c>
      <c r="AJ16" s="514" t="n">
        <v>0</v>
      </c>
      <c r="AK16" s="514" t="n">
        <v>0</v>
      </c>
      <c r="AL16" s="514" t="n">
        <v>0</v>
      </c>
      <c r="AM16" s="514" t="n">
        <v>0</v>
      </c>
      <c r="AN16" s="514" t="n">
        <v>0</v>
      </c>
      <c r="AO16" s="514" t="n">
        <v>0</v>
      </c>
      <c r="AP16" s="514" t="n">
        <v>0</v>
      </c>
      <c r="AQ16" s="514" t="n">
        <v>0</v>
      </c>
      <c r="AR16" s="514" t="n">
        <v>0</v>
      </c>
      <c r="AS16" s="514" t="n">
        <v>0</v>
      </c>
      <c r="AT16" s="514" t="n">
        <v>0</v>
      </c>
      <c r="AU16" s="514" t="n">
        <v>0</v>
      </c>
      <c r="AV16" s="514"/>
      <c r="AW16" s="514"/>
      <c r="AX16" s="514"/>
      <c r="AY16" s="514" t="n">
        <v>0</v>
      </c>
      <c r="AZ16" s="514" t="n">
        <v>0</v>
      </c>
      <c r="BA16" s="514" t="n">
        <v>0</v>
      </c>
      <c r="BB16" s="514" t="n">
        <v>0</v>
      </c>
      <c r="BC16" s="514" t="n">
        <v>0</v>
      </c>
      <c r="BD16" s="514" t="n">
        <v>0</v>
      </c>
      <c r="BE16" s="514" t="n">
        <v>0</v>
      </c>
      <c r="BF16" s="514" t="n">
        <v>0</v>
      </c>
      <c r="BG16" s="514" t="n">
        <v>0</v>
      </c>
      <c r="BH16" s="514" t="n">
        <v>0</v>
      </c>
      <c r="BI16" s="514" t="n">
        <v>0</v>
      </c>
      <c r="BJ16" s="514" t="n">
        <v>0</v>
      </c>
      <c r="BK16" s="514" t="n">
        <v>0</v>
      </c>
      <c r="BL16" s="514" t="n">
        <v>0</v>
      </c>
      <c r="BM16" s="514" t="n">
        <v>0</v>
      </c>
      <c r="BN16" s="514" t="n">
        <v>0</v>
      </c>
      <c r="BO16" s="514" t="n">
        <v>0</v>
      </c>
      <c r="BP16" s="514" t="n">
        <v>0</v>
      </c>
      <c r="BQ16" s="514" t="n">
        <v>0</v>
      </c>
      <c r="BR16" s="514" t="n">
        <v>0</v>
      </c>
      <c r="BS16" s="514" t="n">
        <v>0</v>
      </c>
      <c r="BT16" s="514" t="n">
        <v>0</v>
      </c>
      <c r="BU16" s="514" t="n">
        <v>0</v>
      </c>
      <c r="BV16" s="514" t="n">
        <v>0</v>
      </c>
      <c r="BW16" s="514" t="n">
        <v>0</v>
      </c>
      <c r="BX16" s="514" t="n">
        <v>0</v>
      </c>
      <c r="BY16" s="514" t="n">
        <v>0</v>
      </c>
      <c r="BZ16" s="514" t="n">
        <v>0</v>
      </c>
      <c r="CA16" s="514" t="n">
        <v>0</v>
      </c>
      <c r="CB16" s="514" t="n">
        <v>0</v>
      </c>
      <c r="CC16" s="514" t="n">
        <v>40</v>
      </c>
      <c r="CD16" s="514" t="n">
        <v>0</v>
      </c>
      <c r="CE16" s="514" t="n">
        <v>20</v>
      </c>
      <c r="CF16" s="514" t="n">
        <v>0</v>
      </c>
      <c r="CG16" s="514" t="n">
        <v>0</v>
      </c>
      <c r="CH16" s="514" t="n">
        <v>0</v>
      </c>
      <c r="CI16" s="514"/>
      <c r="CJ16" s="514"/>
      <c r="CK16" s="515"/>
      <c r="CL16" s="516"/>
      <c r="CM16" s="517" t="n">
        <f aca="false">SUM(CN16:FE16)</f>
        <v>0</v>
      </c>
      <c r="CN16" s="243"/>
      <c r="CO16" s="243"/>
      <c r="CP16" s="243" t="n">
        <v>0</v>
      </c>
      <c r="CQ16" s="243" t="n">
        <v>0</v>
      </c>
      <c r="CR16" s="243" t="n">
        <v>0</v>
      </c>
      <c r="CS16" s="243"/>
      <c r="CT16" s="243"/>
      <c r="CU16" s="243"/>
      <c r="CV16" s="243"/>
      <c r="CW16" s="243"/>
      <c r="CX16" s="243"/>
      <c r="CY16" s="243"/>
      <c r="CZ16" s="243"/>
      <c r="DA16" s="243"/>
      <c r="DB16" s="243" t="n">
        <v>0</v>
      </c>
      <c r="DC16" s="243"/>
      <c r="DD16" s="243"/>
      <c r="DE16" s="243" t="n">
        <v>0</v>
      </c>
      <c r="DF16" s="243" t="n">
        <v>0</v>
      </c>
      <c r="DG16" s="243" t="n">
        <v>0</v>
      </c>
      <c r="DH16" s="243" t="n">
        <v>0</v>
      </c>
      <c r="DI16" s="243"/>
      <c r="DJ16" s="243"/>
      <c r="DK16" s="243"/>
      <c r="DL16" s="243"/>
      <c r="DM16" s="243" t="n">
        <v>0</v>
      </c>
      <c r="DN16" s="243" t="n">
        <v>0</v>
      </c>
      <c r="DO16" s="243" t="n">
        <v>0</v>
      </c>
      <c r="DP16" s="243" t="n">
        <v>0</v>
      </c>
      <c r="DQ16" s="243" t="n">
        <v>0</v>
      </c>
      <c r="DR16" s="243" t="n">
        <v>0</v>
      </c>
      <c r="DS16" s="243" t="n">
        <v>0</v>
      </c>
      <c r="DT16" s="514" t="n">
        <v>0</v>
      </c>
      <c r="DU16" s="514" t="n">
        <v>0</v>
      </c>
      <c r="DV16" s="514"/>
      <c r="DW16" s="514"/>
      <c r="DX16" s="514"/>
      <c r="DY16" s="514"/>
      <c r="DZ16" s="514"/>
      <c r="EA16" s="243" t="n">
        <v>0</v>
      </c>
      <c r="EB16" s="518" t="n">
        <v>0</v>
      </c>
      <c r="EC16" s="518" t="n">
        <v>0</v>
      </c>
      <c r="ED16" s="518"/>
      <c r="EE16" s="518"/>
      <c r="EF16" s="514" t="n">
        <v>0</v>
      </c>
      <c r="EG16" s="518"/>
      <c r="EH16" s="518"/>
      <c r="EI16" s="518"/>
      <c r="EJ16" s="518"/>
      <c r="EK16" s="518"/>
      <c r="EL16" s="518"/>
      <c r="EM16" s="518"/>
      <c r="EN16" s="518"/>
      <c r="EO16" s="518"/>
      <c r="EP16" s="518"/>
      <c r="EQ16" s="518"/>
      <c r="ER16" s="518"/>
      <c r="ES16" s="518"/>
      <c r="ET16" s="518"/>
      <c r="EU16" s="518"/>
      <c r="EV16" s="518"/>
      <c r="EW16" s="518"/>
      <c r="EX16" s="518"/>
      <c r="EY16" s="518"/>
      <c r="EZ16" s="518"/>
      <c r="FA16" s="518"/>
      <c r="FB16" s="518"/>
      <c r="FC16" s="518"/>
      <c r="FD16" s="518"/>
      <c r="FE16" s="519"/>
      <c r="FG16" s="520" t="n">
        <f aca="false">CM16-I16</f>
        <v>-60</v>
      </c>
      <c r="FI16" s="521"/>
      <c r="FJ16" s="522" t="n">
        <v>0</v>
      </c>
      <c r="FK16" s="522" t="n">
        <v>0</v>
      </c>
      <c r="FL16" s="522" t="n">
        <v>0</v>
      </c>
      <c r="FM16" s="522" t="n">
        <v>0</v>
      </c>
      <c r="FN16" s="522" t="n">
        <v>0</v>
      </c>
      <c r="FO16" s="522" t="n">
        <v>0</v>
      </c>
      <c r="FP16" s="522" t="n">
        <v>0</v>
      </c>
      <c r="FQ16" s="522" t="n">
        <v>0</v>
      </c>
      <c r="FR16" s="522" t="n">
        <v>0</v>
      </c>
      <c r="FS16" s="522" t="n">
        <v>0</v>
      </c>
      <c r="FT16" s="522" t="n">
        <v>0</v>
      </c>
      <c r="FU16" s="522" t="n">
        <v>0</v>
      </c>
      <c r="FV16" s="522" t="n">
        <v>0</v>
      </c>
      <c r="FW16" s="522" t="n">
        <v>0</v>
      </c>
      <c r="FX16" s="522" t="n">
        <v>0</v>
      </c>
      <c r="FY16" s="522" t="n">
        <v>0</v>
      </c>
      <c r="FZ16" s="522"/>
      <c r="GA16" s="522" t="n">
        <v>0</v>
      </c>
      <c r="GB16" s="522"/>
      <c r="GC16" s="522" t="n">
        <v>0</v>
      </c>
      <c r="GD16" s="522" t="n">
        <v>0</v>
      </c>
      <c r="GE16" s="522" t="n">
        <v>0</v>
      </c>
      <c r="GF16" s="522" t="n">
        <v>0</v>
      </c>
      <c r="GG16" s="522" t="n">
        <v>0</v>
      </c>
      <c r="GH16" s="522" t="n">
        <v>0</v>
      </c>
      <c r="GI16" s="522" t="n">
        <v>0</v>
      </c>
      <c r="GJ16" s="522" t="n">
        <v>0</v>
      </c>
      <c r="GK16" s="522" t="n">
        <v>0</v>
      </c>
      <c r="GL16" s="522" t="n">
        <v>0</v>
      </c>
      <c r="GM16" s="522" t="n">
        <v>0</v>
      </c>
      <c r="GN16" s="522" t="n">
        <v>0</v>
      </c>
      <c r="GO16" s="522" t="n">
        <v>0</v>
      </c>
      <c r="GP16" s="522" t="n">
        <v>0</v>
      </c>
      <c r="GQ16" s="522"/>
      <c r="GR16" s="522" t="n">
        <v>0</v>
      </c>
      <c r="GS16" s="522" t="n">
        <v>0</v>
      </c>
      <c r="GT16" s="522" t="n">
        <v>0</v>
      </c>
      <c r="GU16" s="522" t="n">
        <v>0</v>
      </c>
      <c r="GV16" s="522"/>
      <c r="GW16" s="523" t="n">
        <f aca="false">SUM(FI16:GV16)</f>
        <v>0</v>
      </c>
      <c r="GX16" s="200"/>
      <c r="GY16" s="524" t="n">
        <f aca="false">GW16-I16</f>
        <v>-60</v>
      </c>
      <c r="HA16" s="525" t="n">
        <f aca="false">FG16-GY16</f>
        <v>0</v>
      </c>
      <c r="HC16" s="383" t="n">
        <f aca="false">IF($B16="",0,VLOOKUP($B16,'TH 2023'!$B$11:$V$265,15,0))</f>
        <v>0.057883019</v>
      </c>
      <c r="HD16" s="355" t="n">
        <f aca="false">((IF($B16="",0,VLOOKUP($B16,'TH 2023'!$B$11:$V$265,18,0)))*1.1)*1.1</f>
        <v>0</v>
      </c>
      <c r="HE16" s="355" t="n">
        <f aca="false">((IF($B16="",0,VLOOKUP($B16,'TH 2023'!$B$11:$V$265,19,0)))*1.1)*1.1</f>
        <v>0</v>
      </c>
      <c r="HF16" s="355" t="n">
        <f aca="false">((IF($B16="",0,VLOOKUP($B16,'TH 2023'!$B$11:$V$265,20,0)))*1.1)*1.1</f>
        <v>159.5869</v>
      </c>
      <c r="HG16" s="355" t="n">
        <f aca="false">((IF($B16="",0,VLOOKUP($B16,'TH 2023'!$B$11:$V$265,21,0)))*1.1)*1.1</f>
        <v>0</v>
      </c>
      <c r="HH16" s="526" t="str">
        <f aca="false">IF($B16="",0,VLOOKUP($B16,'TH 2023'!$B$11:$V$265,7,0))</f>
        <v>STANDARD HW</v>
      </c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I16" s="40"/>
      <c r="IJ16" s="40"/>
      <c r="IK16" s="40"/>
      <c r="IL16" s="40"/>
      <c r="IM16" s="40"/>
    </row>
    <row r="17" s="48" customFormat="true" ht="15" hidden="false" customHeight="true" outlineLevel="0" collapsed="false">
      <c r="A17" s="240" t="n">
        <f aca="false">A16+1</f>
        <v>8</v>
      </c>
      <c r="B17" s="241" t="s">
        <v>311</v>
      </c>
      <c r="C17" s="242" t="s">
        <v>311</v>
      </c>
      <c r="D17" s="243" t="s">
        <v>307</v>
      </c>
      <c r="E17" s="512" t="s">
        <v>304</v>
      </c>
      <c r="F17" s="512" t="s">
        <v>305</v>
      </c>
      <c r="G17" s="512" t="n">
        <f aca="false">COUNTIF($C$10:$C$262,$C17)</f>
        <v>1</v>
      </c>
      <c r="H17" s="512" t="n">
        <f aca="false">COUNTIF($B$10:$B$262,$B17)</f>
        <v>1</v>
      </c>
      <c r="I17" s="513" t="n">
        <f aca="false">SUM(J17:CK17)</f>
        <v>30</v>
      </c>
      <c r="J17" s="512" t="n">
        <v>0</v>
      </c>
      <c r="K17" s="512" t="n">
        <v>0</v>
      </c>
      <c r="L17" s="512" t="n">
        <v>0</v>
      </c>
      <c r="M17" s="512" t="n">
        <v>0</v>
      </c>
      <c r="N17" s="512" t="n">
        <v>0</v>
      </c>
      <c r="O17" s="512" t="n">
        <v>0</v>
      </c>
      <c r="P17" s="512" t="n">
        <v>0</v>
      </c>
      <c r="Q17" s="512" t="n">
        <v>0</v>
      </c>
      <c r="R17" s="512" t="n">
        <v>0</v>
      </c>
      <c r="S17" s="512" t="n">
        <v>0</v>
      </c>
      <c r="T17" s="512" t="n">
        <v>0</v>
      </c>
      <c r="U17" s="512" t="n">
        <v>0</v>
      </c>
      <c r="V17" s="512" t="n">
        <v>0</v>
      </c>
      <c r="W17" s="512" t="n">
        <v>0</v>
      </c>
      <c r="X17" s="512" t="n">
        <v>0</v>
      </c>
      <c r="Y17" s="512" t="n">
        <v>0</v>
      </c>
      <c r="Z17" s="512"/>
      <c r="AA17" s="514" t="n">
        <v>0</v>
      </c>
      <c r="AB17" s="514"/>
      <c r="AC17" s="514"/>
      <c r="AD17" s="514" t="n">
        <v>0</v>
      </c>
      <c r="AE17" s="514" t="n">
        <v>0</v>
      </c>
      <c r="AF17" s="514" t="n">
        <v>0</v>
      </c>
      <c r="AG17" s="514" t="n">
        <v>0</v>
      </c>
      <c r="AH17" s="514" t="n">
        <v>0</v>
      </c>
      <c r="AI17" s="514" t="n">
        <v>0</v>
      </c>
      <c r="AJ17" s="514" t="n">
        <v>0</v>
      </c>
      <c r="AK17" s="514" t="n">
        <v>0</v>
      </c>
      <c r="AL17" s="514" t="n">
        <v>0</v>
      </c>
      <c r="AM17" s="514" t="n">
        <v>0</v>
      </c>
      <c r="AN17" s="514" t="n">
        <v>0</v>
      </c>
      <c r="AO17" s="514" t="n">
        <v>0</v>
      </c>
      <c r="AP17" s="514" t="n">
        <v>0</v>
      </c>
      <c r="AQ17" s="514" t="n">
        <v>0</v>
      </c>
      <c r="AR17" s="514" t="n">
        <v>0</v>
      </c>
      <c r="AS17" s="514" t="n">
        <v>0</v>
      </c>
      <c r="AT17" s="514" t="n">
        <v>0</v>
      </c>
      <c r="AU17" s="514" t="n">
        <v>0</v>
      </c>
      <c r="AV17" s="514"/>
      <c r="AW17" s="514"/>
      <c r="AX17" s="514"/>
      <c r="AY17" s="514" t="n">
        <v>0</v>
      </c>
      <c r="AZ17" s="514" t="n">
        <v>0</v>
      </c>
      <c r="BA17" s="514" t="n">
        <v>0</v>
      </c>
      <c r="BB17" s="514" t="n">
        <v>0</v>
      </c>
      <c r="BC17" s="514" t="n">
        <v>0</v>
      </c>
      <c r="BD17" s="514" t="n">
        <v>0</v>
      </c>
      <c r="BE17" s="514" t="n">
        <v>0</v>
      </c>
      <c r="BF17" s="514" t="n">
        <v>0</v>
      </c>
      <c r="BG17" s="514" t="n">
        <v>0</v>
      </c>
      <c r="BH17" s="514" t="n">
        <v>0</v>
      </c>
      <c r="BI17" s="514" t="n">
        <v>0</v>
      </c>
      <c r="BJ17" s="514" t="n">
        <v>0</v>
      </c>
      <c r="BK17" s="514" t="n">
        <v>0</v>
      </c>
      <c r="BL17" s="514" t="n">
        <v>0</v>
      </c>
      <c r="BM17" s="514" t="n">
        <v>0</v>
      </c>
      <c r="BN17" s="514" t="n">
        <v>0</v>
      </c>
      <c r="BO17" s="514" t="n">
        <v>0</v>
      </c>
      <c r="BP17" s="514" t="n">
        <v>0</v>
      </c>
      <c r="BQ17" s="514" t="n">
        <v>0</v>
      </c>
      <c r="BR17" s="514" t="n">
        <v>0</v>
      </c>
      <c r="BS17" s="514" t="n">
        <v>0</v>
      </c>
      <c r="BT17" s="514" t="n">
        <v>0</v>
      </c>
      <c r="BU17" s="514" t="n">
        <v>0</v>
      </c>
      <c r="BV17" s="514" t="n">
        <v>0</v>
      </c>
      <c r="BW17" s="514" t="n">
        <v>0</v>
      </c>
      <c r="BX17" s="514" t="n">
        <v>0</v>
      </c>
      <c r="BY17" s="514" t="n">
        <v>0</v>
      </c>
      <c r="BZ17" s="514" t="n">
        <v>0</v>
      </c>
      <c r="CA17" s="514" t="n">
        <v>0</v>
      </c>
      <c r="CB17" s="514" t="n">
        <v>0</v>
      </c>
      <c r="CC17" s="514" t="n">
        <v>0</v>
      </c>
      <c r="CD17" s="514" t="n">
        <v>0</v>
      </c>
      <c r="CE17" s="514" t="n">
        <v>30</v>
      </c>
      <c r="CF17" s="514" t="n">
        <v>0</v>
      </c>
      <c r="CG17" s="514" t="n">
        <v>0</v>
      </c>
      <c r="CH17" s="514" t="n">
        <v>0</v>
      </c>
      <c r="CI17" s="514"/>
      <c r="CJ17" s="514"/>
      <c r="CK17" s="515"/>
      <c r="CL17" s="516"/>
      <c r="CM17" s="517" t="n">
        <f aca="false">SUM(CN17:FE17)</f>
        <v>0</v>
      </c>
      <c r="CN17" s="243"/>
      <c r="CO17" s="243"/>
      <c r="CP17" s="243" t="n">
        <v>0</v>
      </c>
      <c r="CQ17" s="243" t="n">
        <v>0</v>
      </c>
      <c r="CR17" s="243" t="n">
        <v>0</v>
      </c>
      <c r="CS17" s="243"/>
      <c r="CT17" s="243"/>
      <c r="CU17" s="243"/>
      <c r="CV17" s="243"/>
      <c r="CW17" s="243"/>
      <c r="CX17" s="243"/>
      <c r="CY17" s="243"/>
      <c r="CZ17" s="243"/>
      <c r="DA17" s="243"/>
      <c r="DB17" s="243" t="n">
        <v>0</v>
      </c>
      <c r="DC17" s="243"/>
      <c r="DD17" s="243"/>
      <c r="DE17" s="243" t="n">
        <v>0</v>
      </c>
      <c r="DF17" s="243" t="n">
        <v>0</v>
      </c>
      <c r="DG17" s="243" t="n">
        <v>0</v>
      </c>
      <c r="DH17" s="243" t="n">
        <v>0</v>
      </c>
      <c r="DI17" s="243"/>
      <c r="DJ17" s="243"/>
      <c r="DK17" s="243"/>
      <c r="DL17" s="243"/>
      <c r="DM17" s="243" t="n">
        <v>0</v>
      </c>
      <c r="DN17" s="243" t="n">
        <v>0</v>
      </c>
      <c r="DO17" s="243" t="n">
        <v>0</v>
      </c>
      <c r="DP17" s="243" t="n">
        <v>0</v>
      </c>
      <c r="DQ17" s="243" t="n">
        <v>0</v>
      </c>
      <c r="DR17" s="243" t="n">
        <v>0</v>
      </c>
      <c r="DS17" s="243" t="n">
        <v>0</v>
      </c>
      <c r="DT17" s="514" t="n">
        <v>0</v>
      </c>
      <c r="DU17" s="514" t="n">
        <v>0</v>
      </c>
      <c r="DV17" s="514"/>
      <c r="DW17" s="514"/>
      <c r="DX17" s="514"/>
      <c r="DY17" s="514"/>
      <c r="DZ17" s="514"/>
      <c r="EA17" s="243" t="n">
        <v>0</v>
      </c>
      <c r="EB17" s="518" t="n">
        <v>0</v>
      </c>
      <c r="EC17" s="518" t="n">
        <v>0</v>
      </c>
      <c r="ED17" s="518"/>
      <c r="EE17" s="518"/>
      <c r="EF17" s="514" t="n">
        <v>0</v>
      </c>
      <c r="EG17" s="518"/>
      <c r="EH17" s="518"/>
      <c r="EI17" s="518"/>
      <c r="EJ17" s="518"/>
      <c r="EK17" s="518"/>
      <c r="EL17" s="518"/>
      <c r="EM17" s="518"/>
      <c r="EN17" s="518"/>
      <c r="EO17" s="518"/>
      <c r="EP17" s="518"/>
      <c r="EQ17" s="518"/>
      <c r="ER17" s="518"/>
      <c r="ES17" s="518"/>
      <c r="ET17" s="518"/>
      <c r="EU17" s="518"/>
      <c r="EV17" s="518"/>
      <c r="EW17" s="518"/>
      <c r="EX17" s="518"/>
      <c r="EY17" s="518"/>
      <c r="EZ17" s="518"/>
      <c r="FA17" s="518"/>
      <c r="FB17" s="518"/>
      <c r="FC17" s="518"/>
      <c r="FD17" s="518"/>
      <c r="FE17" s="519"/>
      <c r="FG17" s="520" t="n">
        <f aca="false">CM17-I17</f>
        <v>-30</v>
      </c>
      <c r="FI17" s="521"/>
      <c r="FJ17" s="522" t="n">
        <v>0</v>
      </c>
      <c r="FK17" s="522" t="n">
        <v>0</v>
      </c>
      <c r="FL17" s="522" t="n">
        <v>0</v>
      </c>
      <c r="FM17" s="522" t="n">
        <v>0</v>
      </c>
      <c r="FN17" s="522" t="n">
        <v>0</v>
      </c>
      <c r="FO17" s="522" t="n">
        <v>0</v>
      </c>
      <c r="FP17" s="522" t="n">
        <v>0</v>
      </c>
      <c r="FQ17" s="522" t="n">
        <v>0</v>
      </c>
      <c r="FR17" s="522" t="n">
        <v>0</v>
      </c>
      <c r="FS17" s="522" t="n">
        <v>0</v>
      </c>
      <c r="FT17" s="522" t="n">
        <v>0</v>
      </c>
      <c r="FU17" s="522" t="n">
        <v>0</v>
      </c>
      <c r="FV17" s="522" t="n">
        <v>0</v>
      </c>
      <c r="FW17" s="522" t="n">
        <v>0</v>
      </c>
      <c r="FX17" s="522" t="n">
        <v>0</v>
      </c>
      <c r="FY17" s="522" t="n">
        <v>0</v>
      </c>
      <c r="FZ17" s="522"/>
      <c r="GA17" s="522" t="n">
        <v>0</v>
      </c>
      <c r="GB17" s="522"/>
      <c r="GC17" s="522" t="n">
        <v>0</v>
      </c>
      <c r="GD17" s="522" t="n">
        <v>0</v>
      </c>
      <c r="GE17" s="522" t="n">
        <v>0</v>
      </c>
      <c r="GF17" s="522" t="n">
        <v>0</v>
      </c>
      <c r="GG17" s="522" t="n">
        <v>0</v>
      </c>
      <c r="GH17" s="522" t="n">
        <v>0</v>
      </c>
      <c r="GI17" s="522" t="n">
        <v>0</v>
      </c>
      <c r="GJ17" s="522" t="n">
        <v>0</v>
      </c>
      <c r="GK17" s="522" t="n">
        <v>0</v>
      </c>
      <c r="GL17" s="522" t="n">
        <v>0</v>
      </c>
      <c r="GM17" s="522" t="n">
        <v>0</v>
      </c>
      <c r="GN17" s="522" t="n">
        <v>0</v>
      </c>
      <c r="GO17" s="522" t="n">
        <v>0</v>
      </c>
      <c r="GP17" s="522" t="n">
        <v>0</v>
      </c>
      <c r="GQ17" s="522"/>
      <c r="GR17" s="522" t="n">
        <v>0</v>
      </c>
      <c r="GS17" s="522" t="n">
        <v>0</v>
      </c>
      <c r="GT17" s="522" t="n">
        <v>0</v>
      </c>
      <c r="GU17" s="522" t="n">
        <v>0</v>
      </c>
      <c r="GV17" s="522"/>
      <c r="GW17" s="523" t="n">
        <f aca="false">SUM(FI17:GV17)</f>
        <v>0</v>
      </c>
      <c r="GX17" s="200"/>
      <c r="GY17" s="524" t="n">
        <f aca="false">GW17-I17</f>
        <v>-30</v>
      </c>
      <c r="HA17" s="525" t="n">
        <f aca="false">FG17-GY17</f>
        <v>0</v>
      </c>
      <c r="HC17" s="383" t="n">
        <f aca="false">IF($B17="",0,VLOOKUP($B17,'TH 2023'!$B$11:$V$265,15,0))</f>
        <v>0.057883019</v>
      </c>
      <c r="HD17" s="355" t="n">
        <f aca="false">((IF($B17="",0,VLOOKUP($B17,'TH 2023'!$B$11:$V$265,18,0)))*1.1)*1.1</f>
        <v>0</v>
      </c>
      <c r="HE17" s="355" t="n">
        <f aca="false">((IF($B17="",0,VLOOKUP($B17,'TH 2023'!$B$11:$V$265,19,0)))*1.1)*1.1</f>
        <v>0</v>
      </c>
      <c r="HF17" s="355" t="n">
        <f aca="false">((IF($B17="",0,VLOOKUP($B17,'TH 2023'!$B$11:$V$265,20,0)))*1.1)*1.1</f>
        <v>166.9074</v>
      </c>
      <c r="HG17" s="355" t="n">
        <f aca="false">((IF($B17="",0,VLOOKUP($B17,'TH 2023'!$B$11:$V$265,21,0)))*1.1)*1.1</f>
        <v>0</v>
      </c>
      <c r="HH17" s="526" t="str">
        <f aca="false">IF($B17="",0,VLOOKUP($B17,'TH 2023'!$B$11:$V$265,7,0))</f>
        <v>STANDARD HW</v>
      </c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I17" s="40"/>
      <c r="IJ17" s="40"/>
      <c r="IK17" s="40"/>
      <c r="IL17" s="40"/>
      <c r="IM17" s="40"/>
    </row>
    <row r="18" s="48" customFormat="true" ht="15" hidden="false" customHeight="true" outlineLevel="0" collapsed="false">
      <c r="A18" s="240" t="n">
        <f aca="false">A17+1</f>
        <v>9</v>
      </c>
      <c r="B18" s="241" t="s">
        <v>312</v>
      </c>
      <c r="C18" s="242" t="s">
        <v>312</v>
      </c>
      <c r="D18" s="243" t="s">
        <v>794</v>
      </c>
      <c r="E18" s="512" t="s">
        <v>304</v>
      </c>
      <c r="F18" s="512" t="s">
        <v>305</v>
      </c>
      <c r="G18" s="512" t="n">
        <f aca="false">COUNTIF($C$10:$C$262,$C18)</f>
        <v>1</v>
      </c>
      <c r="H18" s="512" t="n">
        <f aca="false">COUNTIF($B$10:$B$262,$B18)</f>
        <v>1</v>
      </c>
      <c r="I18" s="513" t="n">
        <f aca="false">SUM(J18:CK18)</f>
        <v>30</v>
      </c>
      <c r="J18" s="512" t="n">
        <v>0</v>
      </c>
      <c r="K18" s="512" t="n">
        <v>0</v>
      </c>
      <c r="L18" s="512" t="n">
        <v>0</v>
      </c>
      <c r="M18" s="512" t="n">
        <v>0</v>
      </c>
      <c r="N18" s="512" t="n">
        <v>0</v>
      </c>
      <c r="O18" s="512" t="n">
        <v>0</v>
      </c>
      <c r="P18" s="512" t="n">
        <v>0</v>
      </c>
      <c r="Q18" s="512" t="n">
        <v>0</v>
      </c>
      <c r="R18" s="512" t="n">
        <v>0</v>
      </c>
      <c r="S18" s="512" t="n">
        <v>0</v>
      </c>
      <c r="T18" s="512" t="n">
        <v>0</v>
      </c>
      <c r="U18" s="512" t="n">
        <v>0</v>
      </c>
      <c r="V18" s="512" t="n">
        <v>0</v>
      </c>
      <c r="W18" s="512" t="n">
        <v>0</v>
      </c>
      <c r="X18" s="512" t="n">
        <v>0</v>
      </c>
      <c r="Y18" s="512" t="n">
        <v>0</v>
      </c>
      <c r="Z18" s="512"/>
      <c r="AA18" s="514" t="n">
        <v>0</v>
      </c>
      <c r="AB18" s="514"/>
      <c r="AC18" s="514"/>
      <c r="AD18" s="514" t="n">
        <v>0</v>
      </c>
      <c r="AE18" s="514" t="n">
        <v>0</v>
      </c>
      <c r="AF18" s="514" t="n">
        <v>0</v>
      </c>
      <c r="AG18" s="514" t="n">
        <v>0</v>
      </c>
      <c r="AH18" s="514" t="n">
        <v>0</v>
      </c>
      <c r="AI18" s="514" t="n">
        <v>0</v>
      </c>
      <c r="AJ18" s="514" t="n">
        <v>0</v>
      </c>
      <c r="AK18" s="514" t="n">
        <v>0</v>
      </c>
      <c r="AL18" s="514" t="n">
        <v>0</v>
      </c>
      <c r="AM18" s="514" t="n">
        <v>0</v>
      </c>
      <c r="AN18" s="514" t="n">
        <v>0</v>
      </c>
      <c r="AO18" s="514" t="n">
        <v>0</v>
      </c>
      <c r="AP18" s="514" t="n">
        <v>0</v>
      </c>
      <c r="AQ18" s="514" t="n">
        <v>0</v>
      </c>
      <c r="AR18" s="514" t="n">
        <v>0</v>
      </c>
      <c r="AS18" s="514" t="n">
        <v>0</v>
      </c>
      <c r="AT18" s="514" t="n">
        <v>0</v>
      </c>
      <c r="AU18" s="514" t="n">
        <v>0</v>
      </c>
      <c r="AV18" s="514"/>
      <c r="AW18" s="514"/>
      <c r="AX18" s="514"/>
      <c r="AY18" s="514" t="n">
        <v>0</v>
      </c>
      <c r="AZ18" s="514" t="n">
        <v>0</v>
      </c>
      <c r="BA18" s="514" t="n">
        <v>0</v>
      </c>
      <c r="BB18" s="514" t="n">
        <v>0</v>
      </c>
      <c r="BC18" s="514" t="n">
        <v>0</v>
      </c>
      <c r="BD18" s="514" t="n">
        <v>0</v>
      </c>
      <c r="BE18" s="514" t="n">
        <v>0</v>
      </c>
      <c r="BF18" s="514" t="n">
        <v>0</v>
      </c>
      <c r="BG18" s="514" t="n">
        <v>0</v>
      </c>
      <c r="BH18" s="514" t="n">
        <v>0</v>
      </c>
      <c r="BI18" s="514" t="n">
        <v>0</v>
      </c>
      <c r="BJ18" s="514" t="n">
        <v>0</v>
      </c>
      <c r="BK18" s="514" t="n">
        <v>0</v>
      </c>
      <c r="BL18" s="514" t="n">
        <v>0</v>
      </c>
      <c r="BM18" s="514" t="n">
        <v>0</v>
      </c>
      <c r="BN18" s="514" t="n">
        <v>0</v>
      </c>
      <c r="BO18" s="514" t="n">
        <v>0</v>
      </c>
      <c r="BP18" s="514" t="n">
        <v>0</v>
      </c>
      <c r="BQ18" s="514" t="n">
        <v>0</v>
      </c>
      <c r="BR18" s="514" t="n">
        <v>0</v>
      </c>
      <c r="BS18" s="514" t="n">
        <v>0</v>
      </c>
      <c r="BT18" s="514" t="n">
        <v>0</v>
      </c>
      <c r="BU18" s="514" t="n">
        <v>0</v>
      </c>
      <c r="BV18" s="514" t="n">
        <v>0</v>
      </c>
      <c r="BW18" s="514" t="n">
        <v>30</v>
      </c>
      <c r="BX18" s="514" t="n">
        <v>0</v>
      </c>
      <c r="BY18" s="514" t="n">
        <v>0</v>
      </c>
      <c r="BZ18" s="514" t="n">
        <v>0</v>
      </c>
      <c r="CA18" s="514" t="n">
        <v>0</v>
      </c>
      <c r="CB18" s="514" t="n">
        <v>0</v>
      </c>
      <c r="CC18" s="514" t="n">
        <v>0</v>
      </c>
      <c r="CD18" s="514" t="n">
        <v>0</v>
      </c>
      <c r="CE18" s="514" t="n">
        <v>0</v>
      </c>
      <c r="CF18" s="514" t="n">
        <v>0</v>
      </c>
      <c r="CG18" s="514" t="n">
        <v>0</v>
      </c>
      <c r="CH18" s="514" t="n">
        <v>0</v>
      </c>
      <c r="CI18" s="514"/>
      <c r="CJ18" s="514"/>
      <c r="CK18" s="515"/>
      <c r="CL18" s="516"/>
      <c r="CM18" s="517" t="n">
        <f aca="false">SUM(CN18:FE18)</f>
        <v>30</v>
      </c>
      <c r="CN18" s="243"/>
      <c r="CO18" s="243"/>
      <c r="CP18" s="243" t="n">
        <v>0</v>
      </c>
      <c r="CQ18" s="243" t="n">
        <v>0</v>
      </c>
      <c r="CR18" s="243" t="n">
        <v>0</v>
      </c>
      <c r="CS18" s="243"/>
      <c r="CT18" s="243"/>
      <c r="CU18" s="243"/>
      <c r="CV18" s="243"/>
      <c r="CW18" s="243"/>
      <c r="CX18" s="243"/>
      <c r="CY18" s="243"/>
      <c r="CZ18" s="243"/>
      <c r="DA18" s="243"/>
      <c r="DB18" s="243" t="n">
        <v>0</v>
      </c>
      <c r="DC18" s="243"/>
      <c r="DD18" s="243"/>
      <c r="DE18" s="243" t="n">
        <v>0</v>
      </c>
      <c r="DF18" s="243" t="n">
        <v>0</v>
      </c>
      <c r="DG18" s="243" t="n">
        <v>0</v>
      </c>
      <c r="DH18" s="243" t="n">
        <v>0</v>
      </c>
      <c r="DI18" s="243"/>
      <c r="DJ18" s="243"/>
      <c r="DK18" s="243"/>
      <c r="DL18" s="243"/>
      <c r="DM18" s="243" t="n">
        <v>0</v>
      </c>
      <c r="DN18" s="243" t="n">
        <v>0</v>
      </c>
      <c r="DO18" s="243" t="n">
        <v>0</v>
      </c>
      <c r="DP18" s="243" t="n">
        <v>0</v>
      </c>
      <c r="DQ18" s="243" t="n">
        <v>0</v>
      </c>
      <c r="DR18" s="243" t="n">
        <v>0</v>
      </c>
      <c r="DS18" s="243" t="n">
        <v>0</v>
      </c>
      <c r="DT18" s="514" t="n">
        <v>0</v>
      </c>
      <c r="DU18" s="514" t="n">
        <v>0</v>
      </c>
      <c r="DV18" s="514"/>
      <c r="DW18" s="514"/>
      <c r="DX18" s="514"/>
      <c r="DY18" s="514"/>
      <c r="DZ18" s="514"/>
      <c r="EA18" s="243" t="n">
        <v>0</v>
      </c>
      <c r="EB18" s="518" t="n">
        <v>0</v>
      </c>
      <c r="EC18" s="518" t="n">
        <v>0</v>
      </c>
      <c r="ED18" s="518"/>
      <c r="EE18" s="518"/>
      <c r="EF18" s="514" t="n">
        <v>0</v>
      </c>
      <c r="EG18" s="518"/>
      <c r="EH18" s="518"/>
      <c r="EI18" s="518"/>
      <c r="EJ18" s="518"/>
      <c r="EK18" s="518"/>
      <c r="EL18" s="518"/>
      <c r="EM18" s="518"/>
      <c r="EN18" s="518"/>
      <c r="EO18" s="518"/>
      <c r="EP18" s="518"/>
      <c r="EQ18" s="518"/>
      <c r="ER18" s="518"/>
      <c r="ES18" s="518"/>
      <c r="ET18" s="518"/>
      <c r="EU18" s="518"/>
      <c r="EV18" s="518"/>
      <c r="EW18" s="518"/>
      <c r="EX18" s="518" t="n">
        <v>30</v>
      </c>
      <c r="EY18" s="518"/>
      <c r="EZ18" s="518"/>
      <c r="FA18" s="518"/>
      <c r="FB18" s="518"/>
      <c r="FC18" s="518"/>
      <c r="FD18" s="518"/>
      <c r="FE18" s="519"/>
      <c r="FG18" s="520" t="n">
        <f aca="false">CM18-I18</f>
        <v>0</v>
      </c>
      <c r="FI18" s="521"/>
      <c r="FJ18" s="522" t="n">
        <v>0</v>
      </c>
      <c r="FK18" s="522" t="n">
        <v>0</v>
      </c>
      <c r="FL18" s="522" t="n">
        <v>0</v>
      </c>
      <c r="FM18" s="522" t="n">
        <v>0</v>
      </c>
      <c r="FN18" s="522" t="n">
        <v>0</v>
      </c>
      <c r="FO18" s="522" t="n">
        <v>0</v>
      </c>
      <c r="FP18" s="522" t="n">
        <v>0</v>
      </c>
      <c r="FQ18" s="522" t="n">
        <v>0</v>
      </c>
      <c r="FR18" s="522" t="n">
        <v>0</v>
      </c>
      <c r="FS18" s="522" t="n">
        <v>0</v>
      </c>
      <c r="FT18" s="522" t="n">
        <v>0</v>
      </c>
      <c r="FU18" s="522" t="n">
        <v>0</v>
      </c>
      <c r="FV18" s="522" t="n">
        <v>0</v>
      </c>
      <c r="FW18" s="522" t="n">
        <v>0</v>
      </c>
      <c r="FX18" s="522" t="n">
        <v>0</v>
      </c>
      <c r="FY18" s="522" t="n">
        <v>0</v>
      </c>
      <c r="FZ18" s="522"/>
      <c r="GA18" s="522" t="n">
        <v>0</v>
      </c>
      <c r="GB18" s="522"/>
      <c r="GC18" s="522" t="n">
        <v>0</v>
      </c>
      <c r="GD18" s="522" t="n">
        <v>0</v>
      </c>
      <c r="GE18" s="522" t="n">
        <v>0</v>
      </c>
      <c r="GF18" s="522" t="n">
        <v>0</v>
      </c>
      <c r="GG18" s="522" t="n">
        <v>0</v>
      </c>
      <c r="GH18" s="522" t="n">
        <v>0</v>
      </c>
      <c r="GI18" s="522" t="n">
        <v>0</v>
      </c>
      <c r="GJ18" s="522" t="n">
        <v>0</v>
      </c>
      <c r="GK18" s="522" t="n">
        <v>0</v>
      </c>
      <c r="GL18" s="522" t="n">
        <v>0</v>
      </c>
      <c r="GM18" s="522" t="n">
        <v>0</v>
      </c>
      <c r="GN18" s="522" t="n">
        <v>0</v>
      </c>
      <c r="GO18" s="522" t="n">
        <v>0</v>
      </c>
      <c r="GP18" s="522" t="n">
        <v>30</v>
      </c>
      <c r="GQ18" s="522"/>
      <c r="GR18" s="522" t="n">
        <v>0</v>
      </c>
      <c r="GS18" s="522" t="n">
        <v>0</v>
      </c>
      <c r="GT18" s="522" t="n">
        <v>0</v>
      </c>
      <c r="GU18" s="522" t="n">
        <v>0</v>
      </c>
      <c r="GV18" s="522"/>
      <c r="GW18" s="523" t="n">
        <f aca="false">SUM(FI18:GV18)</f>
        <v>30</v>
      </c>
      <c r="GX18" s="200"/>
      <c r="GY18" s="524" t="n">
        <f aca="false">GW18-I18</f>
        <v>0</v>
      </c>
      <c r="HA18" s="525" t="n">
        <f aca="false">FG18-GY18</f>
        <v>0</v>
      </c>
      <c r="HC18" s="383" t="n">
        <f aca="false">IF($B18="",0,VLOOKUP($B18,'TH 2023'!$B$11:$V$265,15,0))</f>
        <v>0.022594477</v>
      </c>
      <c r="HD18" s="355" t="n">
        <f aca="false">((IF($B18="",0,VLOOKUP($B18,'TH 2023'!$B$11:$V$265,18,0)))*1.1)*1.1</f>
        <v>0</v>
      </c>
      <c r="HE18" s="355" t="n">
        <f aca="false">((IF($B18="",0,VLOOKUP($B18,'TH 2023'!$B$11:$V$265,19,0)))*1.1)*1.1</f>
        <v>0</v>
      </c>
      <c r="HF18" s="355" t="n">
        <f aca="false">((IF($B18="",0,VLOOKUP($B18,'TH 2023'!$B$11:$V$265,20,0)))*1.1)*1.1</f>
        <v>79.35422</v>
      </c>
      <c r="HG18" s="355" t="n">
        <f aca="false">((IF($B18="",0,VLOOKUP($B18,'TH 2023'!$B$11:$V$265,21,0)))*1.1)*1.1</f>
        <v>0</v>
      </c>
      <c r="HH18" s="526" t="str">
        <f aca="false">IF($B18="",0,VLOOKUP($B18,'TH 2023'!$B$11:$V$265,7,0))</f>
        <v>STANDARD HW</v>
      </c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I18" s="40"/>
      <c r="IJ18" s="40"/>
      <c r="IK18" s="40"/>
      <c r="IL18" s="40"/>
      <c r="IM18" s="40"/>
    </row>
    <row r="19" s="48" customFormat="true" ht="15" hidden="false" customHeight="true" outlineLevel="0" collapsed="false">
      <c r="A19" s="240" t="n">
        <f aca="false">A18+1</f>
        <v>10</v>
      </c>
      <c r="B19" s="241" t="s">
        <v>314</v>
      </c>
      <c r="C19" s="242" t="s">
        <v>314</v>
      </c>
      <c r="D19" s="243" t="s">
        <v>315</v>
      </c>
      <c r="E19" s="512" t="s">
        <v>316</v>
      </c>
      <c r="F19" s="512" t="s">
        <v>317</v>
      </c>
      <c r="G19" s="512" t="n">
        <f aca="false">COUNTIF($C$10:$C$262,$C19)</f>
        <v>1</v>
      </c>
      <c r="H19" s="512" t="n">
        <f aca="false">COUNTIF($B$10:$B$262,$B19)</f>
        <v>1</v>
      </c>
      <c r="I19" s="513" t="n">
        <f aca="false">SUM(J19:CK19)</f>
        <v>30</v>
      </c>
      <c r="J19" s="512" t="n">
        <v>0</v>
      </c>
      <c r="K19" s="512" t="n">
        <v>0</v>
      </c>
      <c r="L19" s="512" t="n">
        <v>0</v>
      </c>
      <c r="M19" s="512" t="n">
        <v>0</v>
      </c>
      <c r="N19" s="512" t="n">
        <v>0</v>
      </c>
      <c r="O19" s="512" t="n">
        <v>0</v>
      </c>
      <c r="P19" s="512" t="n">
        <v>0</v>
      </c>
      <c r="Q19" s="512" t="n">
        <v>0</v>
      </c>
      <c r="R19" s="512" t="n">
        <v>0</v>
      </c>
      <c r="S19" s="512" t="n">
        <v>0</v>
      </c>
      <c r="T19" s="512" t="n">
        <v>0</v>
      </c>
      <c r="U19" s="512" t="n">
        <v>0</v>
      </c>
      <c r="V19" s="512" t="n">
        <v>0</v>
      </c>
      <c r="W19" s="512" t="n">
        <v>0</v>
      </c>
      <c r="X19" s="512" t="n">
        <v>0</v>
      </c>
      <c r="Y19" s="512" t="n">
        <v>0</v>
      </c>
      <c r="Z19" s="512"/>
      <c r="AA19" s="514" t="n">
        <v>0</v>
      </c>
      <c r="AB19" s="514"/>
      <c r="AC19" s="514"/>
      <c r="AD19" s="514" t="n">
        <v>0</v>
      </c>
      <c r="AE19" s="514" t="n">
        <v>0</v>
      </c>
      <c r="AF19" s="514" t="n">
        <v>0</v>
      </c>
      <c r="AG19" s="514" t="n">
        <v>0</v>
      </c>
      <c r="AH19" s="514" t="n">
        <v>0</v>
      </c>
      <c r="AI19" s="514" t="n">
        <v>0</v>
      </c>
      <c r="AJ19" s="514" t="n">
        <v>0</v>
      </c>
      <c r="AK19" s="514" t="n">
        <v>0</v>
      </c>
      <c r="AL19" s="514" t="n">
        <v>0</v>
      </c>
      <c r="AM19" s="514" t="n">
        <v>0</v>
      </c>
      <c r="AN19" s="514" t="n">
        <v>0</v>
      </c>
      <c r="AO19" s="514" t="n">
        <v>0</v>
      </c>
      <c r="AP19" s="514" t="n">
        <v>0</v>
      </c>
      <c r="AQ19" s="514" t="n">
        <v>0</v>
      </c>
      <c r="AR19" s="514" t="n">
        <v>0</v>
      </c>
      <c r="AS19" s="514" t="n">
        <v>0</v>
      </c>
      <c r="AT19" s="514" t="n">
        <v>0</v>
      </c>
      <c r="AU19" s="514" t="n">
        <v>0</v>
      </c>
      <c r="AV19" s="514"/>
      <c r="AW19" s="514"/>
      <c r="AX19" s="514"/>
      <c r="AY19" s="514" t="n">
        <v>0</v>
      </c>
      <c r="AZ19" s="514" t="n">
        <v>0</v>
      </c>
      <c r="BA19" s="514" t="n">
        <v>0</v>
      </c>
      <c r="BB19" s="514" t="n">
        <v>0</v>
      </c>
      <c r="BC19" s="514" t="n">
        <v>0</v>
      </c>
      <c r="BD19" s="514" t="n">
        <v>0</v>
      </c>
      <c r="BE19" s="514" t="n">
        <v>0</v>
      </c>
      <c r="BF19" s="514" t="n">
        <v>0</v>
      </c>
      <c r="BG19" s="514" t="n">
        <v>0</v>
      </c>
      <c r="BH19" s="514" t="n">
        <v>0</v>
      </c>
      <c r="BI19" s="514" t="n">
        <v>0</v>
      </c>
      <c r="BJ19" s="514" t="n">
        <v>0</v>
      </c>
      <c r="BK19" s="514" t="n">
        <v>0</v>
      </c>
      <c r="BL19" s="514" t="n">
        <v>0</v>
      </c>
      <c r="BM19" s="514" t="n">
        <v>0</v>
      </c>
      <c r="BN19" s="514" t="n">
        <v>0</v>
      </c>
      <c r="BO19" s="514" t="n">
        <v>0</v>
      </c>
      <c r="BP19" s="514" t="n">
        <v>0</v>
      </c>
      <c r="BQ19" s="514" t="n">
        <v>0</v>
      </c>
      <c r="BR19" s="514" t="n">
        <v>0</v>
      </c>
      <c r="BS19" s="514" t="n">
        <v>0</v>
      </c>
      <c r="BT19" s="514" t="n">
        <v>0</v>
      </c>
      <c r="BU19" s="514" t="n">
        <v>0</v>
      </c>
      <c r="BV19" s="514" t="n">
        <v>0</v>
      </c>
      <c r="BW19" s="514" t="n">
        <v>0</v>
      </c>
      <c r="BX19" s="514" t="n">
        <v>0</v>
      </c>
      <c r="BY19" s="514" t="n">
        <v>0</v>
      </c>
      <c r="BZ19" s="514" t="n">
        <v>30</v>
      </c>
      <c r="CA19" s="514" t="n">
        <v>0</v>
      </c>
      <c r="CB19" s="514" t="n">
        <v>0</v>
      </c>
      <c r="CC19" s="514" t="n">
        <v>0</v>
      </c>
      <c r="CD19" s="514" t="n">
        <v>0</v>
      </c>
      <c r="CE19" s="514" t="n">
        <v>0</v>
      </c>
      <c r="CF19" s="514" t="n">
        <v>0</v>
      </c>
      <c r="CG19" s="514" t="n">
        <v>0</v>
      </c>
      <c r="CH19" s="514" t="n">
        <v>0</v>
      </c>
      <c r="CI19" s="514"/>
      <c r="CJ19" s="514"/>
      <c r="CK19" s="515"/>
      <c r="CL19" s="516"/>
      <c r="CM19" s="517" t="n">
        <f aca="false">SUM(CN19:FE19)</f>
        <v>30</v>
      </c>
      <c r="CN19" s="243"/>
      <c r="CO19" s="243"/>
      <c r="CP19" s="243" t="n">
        <v>0</v>
      </c>
      <c r="CQ19" s="243" t="n">
        <v>0</v>
      </c>
      <c r="CR19" s="243" t="n">
        <v>0</v>
      </c>
      <c r="CS19" s="243"/>
      <c r="CT19" s="243"/>
      <c r="CU19" s="243"/>
      <c r="CV19" s="243"/>
      <c r="CW19" s="243"/>
      <c r="CX19" s="243"/>
      <c r="CY19" s="243"/>
      <c r="CZ19" s="243"/>
      <c r="DA19" s="243"/>
      <c r="DB19" s="243" t="n">
        <v>0</v>
      </c>
      <c r="DC19" s="243"/>
      <c r="DD19" s="243"/>
      <c r="DE19" s="243" t="n">
        <v>0</v>
      </c>
      <c r="DF19" s="243" t="n">
        <v>0</v>
      </c>
      <c r="DG19" s="243" t="n">
        <v>0</v>
      </c>
      <c r="DH19" s="243" t="n">
        <v>0</v>
      </c>
      <c r="DI19" s="243"/>
      <c r="DJ19" s="243"/>
      <c r="DK19" s="243"/>
      <c r="DL19" s="243"/>
      <c r="DM19" s="243" t="n">
        <v>0</v>
      </c>
      <c r="DN19" s="243" t="n">
        <v>0</v>
      </c>
      <c r="DO19" s="243" t="n">
        <v>0</v>
      </c>
      <c r="DP19" s="243" t="n">
        <v>0</v>
      </c>
      <c r="DQ19" s="243" t="n">
        <v>0</v>
      </c>
      <c r="DR19" s="243" t="n">
        <v>0</v>
      </c>
      <c r="DS19" s="243" t="n">
        <v>0</v>
      </c>
      <c r="DT19" s="514" t="n">
        <v>0</v>
      </c>
      <c r="DU19" s="514" t="n">
        <v>0</v>
      </c>
      <c r="DV19" s="514"/>
      <c r="DW19" s="514"/>
      <c r="DX19" s="514"/>
      <c r="DY19" s="514"/>
      <c r="DZ19" s="514"/>
      <c r="EA19" s="243" t="n">
        <v>0</v>
      </c>
      <c r="EB19" s="518" t="n">
        <v>0</v>
      </c>
      <c r="EC19" s="518" t="n">
        <v>0</v>
      </c>
      <c r="ED19" s="518"/>
      <c r="EE19" s="518"/>
      <c r="EF19" s="514" t="n">
        <v>0</v>
      </c>
      <c r="EG19" s="518"/>
      <c r="EH19" s="518"/>
      <c r="EI19" s="518"/>
      <c r="EJ19" s="518"/>
      <c r="EK19" s="518"/>
      <c r="EL19" s="518"/>
      <c r="EM19" s="518"/>
      <c r="EN19" s="518"/>
      <c r="EO19" s="518"/>
      <c r="EP19" s="518"/>
      <c r="EQ19" s="518"/>
      <c r="ER19" s="518"/>
      <c r="ES19" s="518"/>
      <c r="ET19" s="518"/>
      <c r="EU19" s="518"/>
      <c r="EV19" s="518"/>
      <c r="EW19" s="518"/>
      <c r="EX19" s="518"/>
      <c r="EY19" s="518"/>
      <c r="EZ19" s="518"/>
      <c r="FA19" s="518" t="n">
        <v>30</v>
      </c>
      <c r="FB19" s="518"/>
      <c r="FC19" s="518"/>
      <c r="FD19" s="518"/>
      <c r="FE19" s="519"/>
      <c r="FG19" s="520" t="n">
        <f aca="false">CM19-I19</f>
        <v>0</v>
      </c>
      <c r="FI19" s="521"/>
      <c r="FJ19" s="522" t="n">
        <v>0</v>
      </c>
      <c r="FK19" s="522" t="n">
        <v>0</v>
      </c>
      <c r="FL19" s="522" t="n">
        <v>0</v>
      </c>
      <c r="FM19" s="522" t="n">
        <v>0</v>
      </c>
      <c r="FN19" s="522" t="n">
        <v>0</v>
      </c>
      <c r="FO19" s="522" t="n">
        <v>0</v>
      </c>
      <c r="FP19" s="522" t="n">
        <v>0</v>
      </c>
      <c r="FQ19" s="522" t="n">
        <v>0</v>
      </c>
      <c r="FR19" s="522" t="n">
        <v>0</v>
      </c>
      <c r="FS19" s="522" t="n">
        <v>0</v>
      </c>
      <c r="FT19" s="522" t="n">
        <v>0</v>
      </c>
      <c r="FU19" s="522" t="n">
        <v>0</v>
      </c>
      <c r="FV19" s="522" t="n">
        <v>0</v>
      </c>
      <c r="FW19" s="522" t="n">
        <v>0</v>
      </c>
      <c r="FX19" s="522" t="n">
        <v>0</v>
      </c>
      <c r="FY19" s="522" t="n">
        <v>0</v>
      </c>
      <c r="FZ19" s="522"/>
      <c r="GA19" s="522" t="n">
        <v>0</v>
      </c>
      <c r="GB19" s="522"/>
      <c r="GC19" s="522" t="n">
        <v>0</v>
      </c>
      <c r="GD19" s="522" t="n">
        <v>0</v>
      </c>
      <c r="GE19" s="522" t="n">
        <v>0</v>
      </c>
      <c r="GF19" s="522" t="n">
        <v>0</v>
      </c>
      <c r="GG19" s="522" t="n">
        <v>0</v>
      </c>
      <c r="GH19" s="522" t="n">
        <v>0</v>
      </c>
      <c r="GI19" s="522" t="n">
        <v>0</v>
      </c>
      <c r="GJ19" s="522" t="n">
        <v>0</v>
      </c>
      <c r="GK19" s="522" t="n">
        <v>0</v>
      </c>
      <c r="GL19" s="522" t="n">
        <v>0</v>
      </c>
      <c r="GM19" s="522" t="n">
        <v>0</v>
      </c>
      <c r="GN19" s="522" t="n">
        <v>0</v>
      </c>
      <c r="GO19" s="522" t="n">
        <v>0</v>
      </c>
      <c r="GP19" s="522" t="n">
        <v>30</v>
      </c>
      <c r="GQ19" s="522"/>
      <c r="GR19" s="522" t="n">
        <v>0</v>
      </c>
      <c r="GS19" s="522" t="n">
        <v>0</v>
      </c>
      <c r="GT19" s="522" t="n">
        <v>0</v>
      </c>
      <c r="GU19" s="522" t="n">
        <v>0</v>
      </c>
      <c r="GV19" s="522"/>
      <c r="GW19" s="523" t="n">
        <f aca="false">SUM(FI19:GV19)</f>
        <v>30</v>
      </c>
      <c r="GX19" s="200"/>
      <c r="GY19" s="524" t="n">
        <f aca="false">GW19-I19</f>
        <v>0</v>
      </c>
      <c r="HA19" s="525" t="n">
        <f aca="false">FG19-GY19</f>
        <v>0</v>
      </c>
      <c r="HC19" s="383" t="n">
        <f aca="false">IF($B19="",0,VLOOKUP($B19,'TH 2023'!$B$11:$V$265,15,0))</f>
        <v>0.01593819</v>
      </c>
      <c r="HD19" s="355" t="n">
        <f aca="false">((IF($B19="",0,VLOOKUP($B19,'TH 2023'!$B$11:$V$265,18,0)))*1.1)*1.1</f>
        <v>0</v>
      </c>
      <c r="HE19" s="355" t="n">
        <f aca="false">((IF($B19="",0,VLOOKUP($B19,'TH 2023'!$B$11:$V$265,19,0)))*1.1)*1.1</f>
        <v>0</v>
      </c>
      <c r="HF19" s="355" t="n">
        <f aca="false">((IF($B19="",0,VLOOKUP($B19,'TH 2023'!$B$11:$V$265,20,0)))*1.1)*1.1</f>
        <v>45.3871</v>
      </c>
      <c r="HG19" s="355" t="n">
        <f aca="false">((IF($B19="",0,VLOOKUP($B19,'TH 2023'!$B$11:$V$265,21,0)))*1.1)*1.1</f>
        <v>0</v>
      </c>
      <c r="HH19" s="526" t="str">
        <f aca="false">IF($B19="",0,VLOOKUP($B19,'TH 2023'!$B$11:$V$265,7,0))</f>
        <v>STANDARD HW</v>
      </c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I19" s="40"/>
      <c r="IJ19" s="40"/>
      <c r="IK19" s="40"/>
      <c r="IL19" s="40"/>
      <c r="IM19" s="40"/>
    </row>
    <row r="20" s="48" customFormat="true" ht="15" hidden="false" customHeight="true" outlineLevel="0" collapsed="false">
      <c r="A20" s="240" t="n">
        <f aca="false">A19+1</f>
        <v>11</v>
      </c>
      <c r="B20" s="241" t="s">
        <v>318</v>
      </c>
      <c r="C20" s="242" t="s">
        <v>318</v>
      </c>
      <c r="D20" s="243" t="s">
        <v>315</v>
      </c>
      <c r="E20" s="512" t="s">
        <v>304</v>
      </c>
      <c r="F20" s="512" t="s">
        <v>305</v>
      </c>
      <c r="G20" s="512" t="n">
        <f aca="false">COUNTIF($C$10:$C$262,$C20)</f>
        <v>1</v>
      </c>
      <c r="H20" s="512" t="n">
        <f aca="false">COUNTIF($B$10:$B$262,$B20)</f>
        <v>1</v>
      </c>
      <c r="I20" s="513" t="n">
        <f aca="false">SUM(J20:CK20)</f>
        <v>80</v>
      </c>
      <c r="J20" s="512" t="n">
        <v>0</v>
      </c>
      <c r="K20" s="512" t="n">
        <v>0</v>
      </c>
      <c r="L20" s="512" t="n">
        <v>0</v>
      </c>
      <c r="M20" s="512" t="n">
        <v>0</v>
      </c>
      <c r="N20" s="512" t="n">
        <v>0</v>
      </c>
      <c r="O20" s="512" t="n">
        <v>0</v>
      </c>
      <c r="P20" s="512" t="n">
        <v>0</v>
      </c>
      <c r="Q20" s="512" t="n">
        <v>0</v>
      </c>
      <c r="R20" s="512" t="n">
        <v>0</v>
      </c>
      <c r="S20" s="512" t="n">
        <v>0</v>
      </c>
      <c r="T20" s="512" t="n">
        <v>0</v>
      </c>
      <c r="U20" s="512" t="n">
        <v>0</v>
      </c>
      <c r="V20" s="512" t="n">
        <v>0</v>
      </c>
      <c r="W20" s="512" t="n">
        <v>0</v>
      </c>
      <c r="X20" s="512" t="n">
        <v>0</v>
      </c>
      <c r="Y20" s="512" t="n">
        <v>0</v>
      </c>
      <c r="Z20" s="512"/>
      <c r="AA20" s="514" t="n">
        <v>0</v>
      </c>
      <c r="AB20" s="514"/>
      <c r="AC20" s="514"/>
      <c r="AD20" s="514" t="n">
        <v>0</v>
      </c>
      <c r="AE20" s="514" t="n">
        <v>0</v>
      </c>
      <c r="AF20" s="514" t="n">
        <v>0</v>
      </c>
      <c r="AG20" s="514" t="n">
        <v>0</v>
      </c>
      <c r="AH20" s="514" t="n">
        <v>0</v>
      </c>
      <c r="AI20" s="514" t="n">
        <v>0</v>
      </c>
      <c r="AJ20" s="514" t="n">
        <v>0</v>
      </c>
      <c r="AK20" s="514" t="n">
        <v>0</v>
      </c>
      <c r="AL20" s="514" t="n">
        <v>0</v>
      </c>
      <c r="AM20" s="514" t="n">
        <v>0</v>
      </c>
      <c r="AN20" s="514" t="n">
        <v>0</v>
      </c>
      <c r="AO20" s="514" t="n">
        <v>0</v>
      </c>
      <c r="AP20" s="514" t="n">
        <v>0</v>
      </c>
      <c r="AQ20" s="514" t="n">
        <v>0</v>
      </c>
      <c r="AR20" s="514" t="n">
        <v>0</v>
      </c>
      <c r="AS20" s="514" t="n">
        <v>0</v>
      </c>
      <c r="AT20" s="514" t="n">
        <v>0</v>
      </c>
      <c r="AU20" s="514" t="n">
        <v>0</v>
      </c>
      <c r="AV20" s="514"/>
      <c r="AW20" s="514"/>
      <c r="AX20" s="514"/>
      <c r="AY20" s="514" t="n">
        <v>0</v>
      </c>
      <c r="AZ20" s="514" t="n">
        <v>0</v>
      </c>
      <c r="BA20" s="514" t="n">
        <v>0</v>
      </c>
      <c r="BB20" s="514" t="n">
        <v>0</v>
      </c>
      <c r="BC20" s="514" t="n">
        <v>0</v>
      </c>
      <c r="BD20" s="514" t="n">
        <v>0</v>
      </c>
      <c r="BE20" s="514" t="n">
        <v>0</v>
      </c>
      <c r="BF20" s="514" t="n">
        <v>0</v>
      </c>
      <c r="BG20" s="514" t="n">
        <v>0</v>
      </c>
      <c r="BH20" s="514" t="n">
        <v>0</v>
      </c>
      <c r="BI20" s="514" t="n">
        <v>0</v>
      </c>
      <c r="BJ20" s="514" t="n">
        <v>0</v>
      </c>
      <c r="BK20" s="514" t="n">
        <v>0</v>
      </c>
      <c r="BL20" s="514" t="n">
        <v>0</v>
      </c>
      <c r="BM20" s="514" t="n">
        <v>0</v>
      </c>
      <c r="BN20" s="514" t="n">
        <v>0</v>
      </c>
      <c r="BO20" s="514" t="n">
        <v>0</v>
      </c>
      <c r="BP20" s="514" t="n">
        <v>0</v>
      </c>
      <c r="BQ20" s="514" t="n">
        <v>0</v>
      </c>
      <c r="BR20" s="514" t="n">
        <v>0</v>
      </c>
      <c r="BS20" s="514" t="n">
        <v>0</v>
      </c>
      <c r="BT20" s="514" t="n">
        <v>0</v>
      </c>
      <c r="BU20" s="514" t="n">
        <v>0</v>
      </c>
      <c r="BV20" s="514" t="n">
        <v>0</v>
      </c>
      <c r="BW20" s="514" t="n">
        <v>0</v>
      </c>
      <c r="BX20" s="514" t="n">
        <v>0</v>
      </c>
      <c r="BY20" s="514" t="n">
        <v>30</v>
      </c>
      <c r="BZ20" s="514" t="n">
        <v>0</v>
      </c>
      <c r="CA20" s="514" t="n">
        <v>0</v>
      </c>
      <c r="CB20" s="514" t="n">
        <v>0</v>
      </c>
      <c r="CC20" s="514" t="n">
        <v>0</v>
      </c>
      <c r="CD20" s="514" t="n">
        <v>0</v>
      </c>
      <c r="CE20" s="514" t="n">
        <v>50</v>
      </c>
      <c r="CF20" s="514" t="n">
        <v>0</v>
      </c>
      <c r="CG20" s="514" t="n">
        <v>0</v>
      </c>
      <c r="CH20" s="514" t="n">
        <v>0</v>
      </c>
      <c r="CI20" s="514"/>
      <c r="CJ20" s="514"/>
      <c r="CK20" s="515"/>
      <c r="CL20" s="516"/>
      <c r="CM20" s="517" t="n">
        <f aca="false">SUM(CN20:FE20)</f>
        <v>30</v>
      </c>
      <c r="CN20" s="243"/>
      <c r="CO20" s="243"/>
      <c r="CP20" s="243" t="n">
        <v>0</v>
      </c>
      <c r="CQ20" s="243" t="n">
        <v>0</v>
      </c>
      <c r="CR20" s="243" t="n">
        <v>0</v>
      </c>
      <c r="CS20" s="243"/>
      <c r="CT20" s="243"/>
      <c r="CU20" s="243"/>
      <c r="CV20" s="243"/>
      <c r="CW20" s="243"/>
      <c r="CX20" s="243"/>
      <c r="CY20" s="243"/>
      <c r="CZ20" s="243"/>
      <c r="DA20" s="243"/>
      <c r="DB20" s="243" t="n">
        <v>0</v>
      </c>
      <c r="DC20" s="243"/>
      <c r="DD20" s="243"/>
      <c r="DE20" s="243" t="n">
        <v>0</v>
      </c>
      <c r="DF20" s="243" t="n">
        <v>0</v>
      </c>
      <c r="DG20" s="243" t="n">
        <v>0</v>
      </c>
      <c r="DH20" s="243" t="n">
        <v>0</v>
      </c>
      <c r="DI20" s="243"/>
      <c r="DJ20" s="243"/>
      <c r="DK20" s="243"/>
      <c r="DL20" s="243"/>
      <c r="DM20" s="243" t="n">
        <v>0</v>
      </c>
      <c r="DN20" s="243" t="n">
        <v>0</v>
      </c>
      <c r="DO20" s="243" t="n">
        <v>0</v>
      </c>
      <c r="DP20" s="243" t="n">
        <v>0</v>
      </c>
      <c r="DQ20" s="243" t="n">
        <v>0</v>
      </c>
      <c r="DR20" s="243" t="n">
        <v>0</v>
      </c>
      <c r="DS20" s="243" t="n">
        <v>0</v>
      </c>
      <c r="DT20" s="514" t="n">
        <v>0</v>
      </c>
      <c r="DU20" s="514" t="n">
        <v>0</v>
      </c>
      <c r="DV20" s="514"/>
      <c r="DW20" s="514"/>
      <c r="DX20" s="514"/>
      <c r="DY20" s="514"/>
      <c r="DZ20" s="514"/>
      <c r="EA20" s="243" t="n">
        <v>0</v>
      </c>
      <c r="EB20" s="518" t="n">
        <v>0</v>
      </c>
      <c r="EC20" s="518" t="n">
        <v>0</v>
      </c>
      <c r="ED20" s="518"/>
      <c r="EE20" s="518"/>
      <c r="EF20" s="514" t="n">
        <v>0</v>
      </c>
      <c r="EG20" s="518"/>
      <c r="EH20" s="518"/>
      <c r="EI20" s="518"/>
      <c r="EJ20" s="518"/>
      <c r="EK20" s="518"/>
      <c r="EL20" s="518"/>
      <c r="EM20" s="518"/>
      <c r="EN20" s="518"/>
      <c r="EO20" s="518"/>
      <c r="EP20" s="518"/>
      <c r="EQ20" s="518"/>
      <c r="ER20" s="518"/>
      <c r="ES20" s="518"/>
      <c r="ET20" s="518"/>
      <c r="EU20" s="518"/>
      <c r="EV20" s="518"/>
      <c r="EW20" s="518"/>
      <c r="EX20" s="518"/>
      <c r="EY20" s="518"/>
      <c r="EZ20" s="518" t="n">
        <v>30</v>
      </c>
      <c r="FA20" s="518"/>
      <c r="FB20" s="518"/>
      <c r="FC20" s="518"/>
      <c r="FD20" s="518"/>
      <c r="FE20" s="519"/>
      <c r="FG20" s="520" t="n">
        <f aca="false">CM20-I20</f>
        <v>-50</v>
      </c>
      <c r="FI20" s="521"/>
      <c r="FJ20" s="522" t="n">
        <v>0</v>
      </c>
      <c r="FK20" s="522" t="n">
        <v>0</v>
      </c>
      <c r="FL20" s="522" t="n">
        <v>0</v>
      </c>
      <c r="FM20" s="522" t="n">
        <v>0</v>
      </c>
      <c r="FN20" s="522" t="n">
        <v>0</v>
      </c>
      <c r="FO20" s="522" t="n">
        <v>0</v>
      </c>
      <c r="FP20" s="522" t="n">
        <v>0</v>
      </c>
      <c r="FQ20" s="522" t="n">
        <v>0</v>
      </c>
      <c r="FR20" s="522" t="n">
        <v>0</v>
      </c>
      <c r="FS20" s="522" t="n">
        <v>0</v>
      </c>
      <c r="FT20" s="522" t="n">
        <v>0</v>
      </c>
      <c r="FU20" s="522" t="n">
        <v>0</v>
      </c>
      <c r="FV20" s="522" t="n">
        <v>0</v>
      </c>
      <c r="FW20" s="522" t="n">
        <v>0</v>
      </c>
      <c r="FX20" s="522" t="n">
        <v>0</v>
      </c>
      <c r="FY20" s="522" t="n">
        <v>0</v>
      </c>
      <c r="FZ20" s="522"/>
      <c r="GA20" s="522" t="n">
        <v>0</v>
      </c>
      <c r="GB20" s="522"/>
      <c r="GC20" s="522" t="n">
        <v>0</v>
      </c>
      <c r="GD20" s="522" t="n">
        <v>0</v>
      </c>
      <c r="GE20" s="522" t="n">
        <v>0</v>
      </c>
      <c r="GF20" s="522" t="n">
        <v>0</v>
      </c>
      <c r="GG20" s="522" t="n">
        <v>0</v>
      </c>
      <c r="GH20" s="522" t="n">
        <v>0</v>
      </c>
      <c r="GI20" s="522" t="n">
        <v>0</v>
      </c>
      <c r="GJ20" s="522" t="n">
        <v>0</v>
      </c>
      <c r="GK20" s="522" t="n">
        <v>0</v>
      </c>
      <c r="GL20" s="522" t="n">
        <v>0</v>
      </c>
      <c r="GM20" s="522" t="n">
        <v>0</v>
      </c>
      <c r="GN20" s="522" t="n">
        <v>0</v>
      </c>
      <c r="GO20" s="522" t="n">
        <v>0</v>
      </c>
      <c r="GP20" s="522" t="n">
        <v>30</v>
      </c>
      <c r="GQ20" s="522"/>
      <c r="GR20" s="522" t="n">
        <v>0</v>
      </c>
      <c r="GS20" s="522" t="n">
        <v>0</v>
      </c>
      <c r="GT20" s="522" t="n">
        <v>0</v>
      </c>
      <c r="GU20" s="522" t="n">
        <v>0</v>
      </c>
      <c r="GV20" s="522"/>
      <c r="GW20" s="523" t="n">
        <f aca="false">SUM(FI20:GV20)</f>
        <v>30</v>
      </c>
      <c r="GX20" s="200"/>
      <c r="GY20" s="524" t="n">
        <f aca="false">GW20-I20</f>
        <v>-50</v>
      </c>
      <c r="HA20" s="525" t="n">
        <f aca="false">FG20-GY20</f>
        <v>0</v>
      </c>
      <c r="HC20" s="383" t="n">
        <f aca="false">IF($B20="",0,VLOOKUP($B20,'TH 2023'!$B$11:$V$265,15,0))</f>
        <v>0.01593819</v>
      </c>
      <c r="HD20" s="355" t="n">
        <f aca="false">((IF($B20="",0,VLOOKUP($B20,'TH 2023'!$B$11:$V$265,18,0)))*1.1)*1.1</f>
        <v>0</v>
      </c>
      <c r="HE20" s="355" t="n">
        <f aca="false">((IF($B20="",0,VLOOKUP($B20,'TH 2023'!$B$11:$V$265,19,0)))*1.1)*1.1</f>
        <v>0</v>
      </c>
      <c r="HF20" s="355" t="n">
        <f aca="false">((IF($B20="",0,VLOOKUP($B20,'TH 2023'!$B$11:$V$265,20,0)))*1.1)*1.1</f>
        <v>47.656455</v>
      </c>
      <c r="HG20" s="355" t="n">
        <f aca="false">((IF($B20="",0,VLOOKUP($B20,'TH 2023'!$B$11:$V$265,21,0)))*1.1)*1.1</f>
        <v>0</v>
      </c>
      <c r="HH20" s="526" t="str">
        <f aca="false">IF($B20="",0,VLOOKUP($B20,'TH 2023'!$B$11:$V$265,7,0))</f>
        <v>STANDARD HW</v>
      </c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I20" s="40"/>
      <c r="IJ20" s="40"/>
      <c r="IK20" s="40"/>
      <c r="IL20" s="40"/>
      <c r="IM20" s="40"/>
    </row>
    <row r="21" s="48" customFormat="true" ht="15" hidden="false" customHeight="true" outlineLevel="0" collapsed="false">
      <c r="A21" s="240" t="n">
        <f aca="false">A20+1</f>
        <v>12</v>
      </c>
      <c r="B21" s="241" t="s">
        <v>319</v>
      </c>
      <c r="C21" s="242" t="s">
        <v>319</v>
      </c>
      <c r="D21" s="243" t="s">
        <v>315</v>
      </c>
      <c r="E21" s="512" t="s">
        <v>320</v>
      </c>
      <c r="F21" s="512" t="s">
        <v>322</v>
      </c>
      <c r="G21" s="512" t="n">
        <f aca="false">COUNTIF($C$10:$C$262,$C21)</f>
        <v>1</v>
      </c>
      <c r="H21" s="512" t="n">
        <f aca="false">COUNTIF($B$10:$B$262,$B21)</f>
        <v>1</v>
      </c>
      <c r="I21" s="513" t="n">
        <f aca="false">SUM(J21:CK21)</f>
        <v>30</v>
      </c>
      <c r="J21" s="512" t="n">
        <v>0</v>
      </c>
      <c r="K21" s="512" t="n">
        <v>0</v>
      </c>
      <c r="L21" s="512" t="n">
        <v>0</v>
      </c>
      <c r="M21" s="512" t="n">
        <v>0</v>
      </c>
      <c r="N21" s="512" t="n">
        <v>0</v>
      </c>
      <c r="O21" s="512" t="n">
        <v>0</v>
      </c>
      <c r="P21" s="512" t="n">
        <v>0</v>
      </c>
      <c r="Q21" s="512" t="n">
        <v>0</v>
      </c>
      <c r="R21" s="512" t="n">
        <v>0</v>
      </c>
      <c r="S21" s="512" t="n">
        <v>0</v>
      </c>
      <c r="T21" s="512" t="n">
        <v>0</v>
      </c>
      <c r="U21" s="512" t="n">
        <v>0</v>
      </c>
      <c r="V21" s="512" t="n">
        <v>0</v>
      </c>
      <c r="W21" s="512" t="n">
        <v>0</v>
      </c>
      <c r="X21" s="512" t="n">
        <v>0</v>
      </c>
      <c r="Y21" s="512" t="n">
        <v>0</v>
      </c>
      <c r="Z21" s="512"/>
      <c r="AA21" s="514" t="n">
        <v>0</v>
      </c>
      <c r="AB21" s="514"/>
      <c r="AC21" s="514"/>
      <c r="AD21" s="514" t="n">
        <v>0</v>
      </c>
      <c r="AE21" s="514" t="n">
        <v>0</v>
      </c>
      <c r="AF21" s="514" t="n">
        <v>0</v>
      </c>
      <c r="AG21" s="514" t="n">
        <v>0</v>
      </c>
      <c r="AH21" s="514" t="n">
        <v>0</v>
      </c>
      <c r="AI21" s="514" t="n">
        <v>0</v>
      </c>
      <c r="AJ21" s="514" t="n">
        <v>0</v>
      </c>
      <c r="AK21" s="514" t="n">
        <v>0</v>
      </c>
      <c r="AL21" s="514" t="n">
        <v>0</v>
      </c>
      <c r="AM21" s="514" t="n">
        <v>0</v>
      </c>
      <c r="AN21" s="514" t="n">
        <v>0</v>
      </c>
      <c r="AO21" s="514" t="n">
        <v>0</v>
      </c>
      <c r="AP21" s="514" t="n">
        <v>0</v>
      </c>
      <c r="AQ21" s="514" t="n">
        <v>0</v>
      </c>
      <c r="AR21" s="514" t="n">
        <v>0</v>
      </c>
      <c r="AS21" s="514" t="n">
        <v>0</v>
      </c>
      <c r="AT21" s="514" t="n">
        <v>0</v>
      </c>
      <c r="AU21" s="514" t="n">
        <v>0</v>
      </c>
      <c r="AV21" s="514"/>
      <c r="AW21" s="514"/>
      <c r="AX21" s="514"/>
      <c r="AY21" s="514" t="n">
        <v>0</v>
      </c>
      <c r="AZ21" s="514" t="n">
        <v>0</v>
      </c>
      <c r="BA21" s="514" t="n">
        <v>0</v>
      </c>
      <c r="BB21" s="514" t="n">
        <v>0</v>
      </c>
      <c r="BC21" s="514" t="n">
        <v>0</v>
      </c>
      <c r="BD21" s="514" t="n">
        <v>0</v>
      </c>
      <c r="BE21" s="514" t="n">
        <v>0</v>
      </c>
      <c r="BF21" s="514" t="n">
        <v>0</v>
      </c>
      <c r="BG21" s="514" t="n">
        <v>0</v>
      </c>
      <c r="BH21" s="514" t="n">
        <v>0</v>
      </c>
      <c r="BI21" s="514" t="n">
        <v>0</v>
      </c>
      <c r="BJ21" s="514" t="n">
        <v>0</v>
      </c>
      <c r="BK21" s="514" t="n">
        <v>0</v>
      </c>
      <c r="BL21" s="514" t="n">
        <v>0</v>
      </c>
      <c r="BM21" s="514" t="n">
        <v>0</v>
      </c>
      <c r="BN21" s="514" t="n">
        <v>0</v>
      </c>
      <c r="BO21" s="514" t="n">
        <v>0</v>
      </c>
      <c r="BP21" s="514" t="n">
        <v>0</v>
      </c>
      <c r="BQ21" s="514" t="n">
        <v>0</v>
      </c>
      <c r="BR21" s="514" t="n">
        <v>0</v>
      </c>
      <c r="BS21" s="514" t="n">
        <v>0</v>
      </c>
      <c r="BT21" s="514" t="n">
        <v>0</v>
      </c>
      <c r="BU21" s="514" t="n">
        <v>0</v>
      </c>
      <c r="BV21" s="514" t="n">
        <v>0</v>
      </c>
      <c r="BW21" s="514" t="n">
        <v>0</v>
      </c>
      <c r="BX21" s="514" t="n">
        <v>0</v>
      </c>
      <c r="BY21" s="514" t="n">
        <v>0</v>
      </c>
      <c r="BZ21" s="514" t="n">
        <v>0</v>
      </c>
      <c r="CA21" s="514" t="n">
        <v>0</v>
      </c>
      <c r="CB21" s="514" t="n">
        <v>0</v>
      </c>
      <c r="CC21" s="514" t="n">
        <v>0</v>
      </c>
      <c r="CD21" s="514" t="n">
        <v>0</v>
      </c>
      <c r="CE21" s="514" t="n">
        <v>30</v>
      </c>
      <c r="CF21" s="514" t="n">
        <v>0</v>
      </c>
      <c r="CG21" s="514" t="n">
        <v>0</v>
      </c>
      <c r="CH21" s="514" t="n">
        <v>0</v>
      </c>
      <c r="CI21" s="514"/>
      <c r="CJ21" s="514"/>
      <c r="CK21" s="515"/>
      <c r="CL21" s="516"/>
      <c r="CM21" s="517" t="n">
        <f aca="false">SUM(CN21:FE21)</f>
        <v>0</v>
      </c>
      <c r="CN21" s="243"/>
      <c r="CO21" s="243"/>
      <c r="CP21" s="243" t="n">
        <v>0</v>
      </c>
      <c r="CQ21" s="243" t="n">
        <v>0</v>
      </c>
      <c r="CR21" s="243" t="n">
        <v>0</v>
      </c>
      <c r="CS21" s="243"/>
      <c r="CT21" s="243"/>
      <c r="CU21" s="243"/>
      <c r="CV21" s="243"/>
      <c r="CW21" s="243"/>
      <c r="CX21" s="243"/>
      <c r="CY21" s="243"/>
      <c r="CZ21" s="243"/>
      <c r="DA21" s="243"/>
      <c r="DB21" s="243" t="n">
        <v>0</v>
      </c>
      <c r="DC21" s="243"/>
      <c r="DD21" s="243"/>
      <c r="DE21" s="243" t="n">
        <v>0</v>
      </c>
      <c r="DF21" s="243" t="n">
        <v>0</v>
      </c>
      <c r="DG21" s="243" t="n">
        <v>0</v>
      </c>
      <c r="DH21" s="243" t="n">
        <v>0</v>
      </c>
      <c r="DI21" s="243"/>
      <c r="DJ21" s="243"/>
      <c r="DK21" s="243"/>
      <c r="DL21" s="243"/>
      <c r="DM21" s="243" t="n">
        <v>0</v>
      </c>
      <c r="DN21" s="243" t="n">
        <v>0</v>
      </c>
      <c r="DO21" s="243" t="n">
        <v>0</v>
      </c>
      <c r="DP21" s="243" t="n">
        <v>0</v>
      </c>
      <c r="DQ21" s="243" t="n">
        <v>0</v>
      </c>
      <c r="DR21" s="243" t="n">
        <v>0</v>
      </c>
      <c r="DS21" s="243" t="n">
        <v>0</v>
      </c>
      <c r="DT21" s="514" t="n">
        <v>0</v>
      </c>
      <c r="DU21" s="514" t="n">
        <v>0</v>
      </c>
      <c r="DV21" s="514"/>
      <c r="DW21" s="514"/>
      <c r="DX21" s="514"/>
      <c r="DY21" s="514"/>
      <c r="DZ21" s="514"/>
      <c r="EA21" s="243" t="n">
        <v>0</v>
      </c>
      <c r="EB21" s="518" t="n">
        <v>0</v>
      </c>
      <c r="EC21" s="518" t="n">
        <v>0</v>
      </c>
      <c r="ED21" s="518"/>
      <c r="EE21" s="518"/>
      <c r="EF21" s="514" t="n">
        <v>0</v>
      </c>
      <c r="EG21" s="518"/>
      <c r="EH21" s="518"/>
      <c r="EI21" s="518"/>
      <c r="EJ21" s="518"/>
      <c r="EK21" s="518"/>
      <c r="EL21" s="518"/>
      <c r="EM21" s="518"/>
      <c r="EN21" s="518"/>
      <c r="EO21" s="518"/>
      <c r="EP21" s="518"/>
      <c r="EQ21" s="518"/>
      <c r="ER21" s="518"/>
      <c r="ES21" s="518"/>
      <c r="ET21" s="518"/>
      <c r="EU21" s="518"/>
      <c r="EV21" s="518"/>
      <c r="EW21" s="518"/>
      <c r="EX21" s="518"/>
      <c r="EY21" s="518"/>
      <c r="EZ21" s="518"/>
      <c r="FA21" s="518"/>
      <c r="FB21" s="518"/>
      <c r="FC21" s="518"/>
      <c r="FD21" s="518"/>
      <c r="FE21" s="519"/>
      <c r="FG21" s="520" t="n">
        <f aca="false">CM21-I21</f>
        <v>-30</v>
      </c>
      <c r="FI21" s="521"/>
      <c r="FJ21" s="522" t="n">
        <v>0</v>
      </c>
      <c r="FK21" s="522" t="n">
        <v>0</v>
      </c>
      <c r="FL21" s="522" t="n">
        <v>0</v>
      </c>
      <c r="FM21" s="522" t="n">
        <v>0</v>
      </c>
      <c r="FN21" s="522" t="n">
        <v>0</v>
      </c>
      <c r="FO21" s="522" t="n">
        <v>0</v>
      </c>
      <c r="FP21" s="522" t="n">
        <v>0</v>
      </c>
      <c r="FQ21" s="522" t="n">
        <v>0</v>
      </c>
      <c r="FR21" s="522" t="n">
        <v>0</v>
      </c>
      <c r="FS21" s="522" t="n">
        <v>0</v>
      </c>
      <c r="FT21" s="522" t="n">
        <v>0</v>
      </c>
      <c r="FU21" s="522" t="n">
        <v>0</v>
      </c>
      <c r="FV21" s="522" t="n">
        <v>0</v>
      </c>
      <c r="FW21" s="522" t="n">
        <v>0</v>
      </c>
      <c r="FX21" s="522" t="n">
        <v>0</v>
      </c>
      <c r="FY21" s="522" t="n">
        <v>0</v>
      </c>
      <c r="FZ21" s="522"/>
      <c r="GA21" s="522" t="n">
        <v>0</v>
      </c>
      <c r="GB21" s="522"/>
      <c r="GC21" s="522" t="n">
        <v>0</v>
      </c>
      <c r="GD21" s="522" t="n">
        <v>0</v>
      </c>
      <c r="GE21" s="522" t="n">
        <v>0</v>
      </c>
      <c r="GF21" s="522" t="n">
        <v>0</v>
      </c>
      <c r="GG21" s="522" t="n">
        <v>0</v>
      </c>
      <c r="GH21" s="522" t="n">
        <v>0</v>
      </c>
      <c r="GI21" s="522" t="n">
        <v>0</v>
      </c>
      <c r="GJ21" s="522" t="n">
        <v>0</v>
      </c>
      <c r="GK21" s="522" t="n">
        <v>0</v>
      </c>
      <c r="GL21" s="522" t="n">
        <v>0</v>
      </c>
      <c r="GM21" s="522" t="n">
        <v>0</v>
      </c>
      <c r="GN21" s="522" t="n">
        <v>0</v>
      </c>
      <c r="GO21" s="522" t="n">
        <v>0</v>
      </c>
      <c r="GP21" s="522" t="n">
        <v>0</v>
      </c>
      <c r="GQ21" s="522"/>
      <c r="GR21" s="522" t="n">
        <v>0</v>
      </c>
      <c r="GS21" s="522" t="n">
        <v>0</v>
      </c>
      <c r="GT21" s="522" t="n">
        <v>0</v>
      </c>
      <c r="GU21" s="522" t="n">
        <v>0</v>
      </c>
      <c r="GV21" s="522"/>
      <c r="GW21" s="523" t="n">
        <f aca="false">SUM(FI21:GV21)</f>
        <v>0</v>
      </c>
      <c r="GX21" s="200"/>
      <c r="GY21" s="524" t="n">
        <f aca="false">GW21-I21</f>
        <v>-30</v>
      </c>
      <c r="HA21" s="525" t="n">
        <f aca="false">FG21-GY21</f>
        <v>0</v>
      </c>
      <c r="HC21" s="383" t="n">
        <f aca="false">IF($B21="",0,VLOOKUP($B21,'TH 2023'!$B$11:$V$265,15,0))</f>
        <v>0.01593819</v>
      </c>
      <c r="HD21" s="355" t="n">
        <f aca="false">((IF($B21="",0,VLOOKUP($B21,'TH 2023'!$B$11:$V$265,18,0)))*1.1)*1.1</f>
        <v>0</v>
      </c>
      <c r="HE21" s="355" t="n">
        <f aca="false">((IF($B21="",0,VLOOKUP($B21,'TH 2023'!$B$11:$V$265,19,0)))*1.1)*1.1</f>
        <v>0</v>
      </c>
      <c r="HF21" s="355" t="n">
        <f aca="false">((IF($B21="",0,VLOOKUP($B21,'TH 2023'!$B$11:$V$265,20,0)))*1.1)*1.1</f>
        <v>45.3871</v>
      </c>
      <c r="HG21" s="355" t="n">
        <f aca="false">((IF($B21="",0,VLOOKUP($B21,'TH 2023'!$B$11:$V$265,21,0)))*1.1)*1.1</f>
        <v>0</v>
      </c>
      <c r="HH21" s="526" t="str">
        <f aca="false">IF($B21="",0,VLOOKUP($B21,'TH 2023'!$B$11:$V$265,7,0))</f>
        <v>STANDARD HW</v>
      </c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I21" s="40"/>
      <c r="IJ21" s="40"/>
      <c r="IK21" s="40"/>
      <c r="IL21" s="40"/>
      <c r="IM21" s="40"/>
    </row>
    <row r="22" s="48" customFormat="true" ht="15" hidden="false" customHeight="true" outlineLevel="0" collapsed="false">
      <c r="A22" s="240" t="n">
        <f aca="false">A21+1</f>
        <v>13</v>
      </c>
      <c r="B22" s="241" t="s">
        <v>323</v>
      </c>
      <c r="C22" s="242" t="s">
        <v>323</v>
      </c>
      <c r="D22" s="243" t="s">
        <v>324</v>
      </c>
      <c r="E22" s="512" t="s">
        <v>304</v>
      </c>
      <c r="F22" s="512" t="s">
        <v>305</v>
      </c>
      <c r="G22" s="512" t="n">
        <f aca="false">COUNTIF($C$10:$C$262,$C22)</f>
        <v>1</v>
      </c>
      <c r="H22" s="512" t="n">
        <f aca="false">COUNTIF($B$10:$B$262,$B22)</f>
        <v>1</v>
      </c>
      <c r="I22" s="513" t="n">
        <f aca="false">SUM(J22:CK22)</f>
        <v>30</v>
      </c>
      <c r="J22" s="512" t="n">
        <v>0</v>
      </c>
      <c r="K22" s="512" t="n">
        <v>0</v>
      </c>
      <c r="L22" s="512" t="n">
        <v>0</v>
      </c>
      <c r="M22" s="512" t="n">
        <v>0</v>
      </c>
      <c r="N22" s="512" t="n">
        <v>0</v>
      </c>
      <c r="O22" s="512" t="n">
        <v>0</v>
      </c>
      <c r="P22" s="512" t="n">
        <v>0</v>
      </c>
      <c r="Q22" s="512" t="n">
        <v>0</v>
      </c>
      <c r="R22" s="512" t="n">
        <v>0</v>
      </c>
      <c r="S22" s="512" t="n">
        <v>0</v>
      </c>
      <c r="T22" s="512" t="n">
        <v>0</v>
      </c>
      <c r="U22" s="512" t="n">
        <v>0</v>
      </c>
      <c r="V22" s="512" t="n">
        <v>0</v>
      </c>
      <c r="W22" s="512" t="n">
        <v>0</v>
      </c>
      <c r="X22" s="512" t="n">
        <v>0</v>
      </c>
      <c r="Y22" s="512" t="n">
        <v>0</v>
      </c>
      <c r="Z22" s="512"/>
      <c r="AA22" s="514" t="n">
        <v>0</v>
      </c>
      <c r="AB22" s="514"/>
      <c r="AC22" s="514"/>
      <c r="AD22" s="514" t="n">
        <v>0</v>
      </c>
      <c r="AE22" s="514" t="n">
        <v>0</v>
      </c>
      <c r="AF22" s="514" t="n">
        <v>0</v>
      </c>
      <c r="AG22" s="514" t="n">
        <v>0</v>
      </c>
      <c r="AH22" s="514" t="n">
        <v>0</v>
      </c>
      <c r="AI22" s="514" t="n">
        <v>0</v>
      </c>
      <c r="AJ22" s="514" t="n">
        <v>0</v>
      </c>
      <c r="AK22" s="514" t="n">
        <v>0</v>
      </c>
      <c r="AL22" s="514" t="n">
        <v>0</v>
      </c>
      <c r="AM22" s="514" t="n">
        <v>0</v>
      </c>
      <c r="AN22" s="514" t="n">
        <v>0</v>
      </c>
      <c r="AO22" s="514" t="n">
        <v>0</v>
      </c>
      <c r="AP22" s="514" t="n">
        <v>0</v>
      </c>
      <c r="AQ22" s="514" t="n">
        <v>0</v>
      </c>
      <c r="AR22" s="514" t="n">
        <v>0</v>
      </c>
      <c r="AS22" s="514" t="n">
        <v>0</v>
      </c>
      <c r="AT22" s="514" t="n">
        <v>0</v>
      </c>
      <c r="AU22" s="514" t="n">
        <v>0</v>
      </c>
      <c r="AV22" s="514"/>
      <c r="AW22" s="514"/>
      <c r="AX22" s="514"/>
      <c r="AY22" s="514" t="n">
        <v>0</v>
      </c>
      <c r="AZ22" s="514" t="n">
        <v>0</v>
      </c>
      <c r="BA22" s="514" t="n">
        <v>0</v>
      </c>
      <c r="BB22" s="514" t="n">
        <v>0</v>
      </c>
      <c r="BC22" s="514" t="n">
        <v>0</v>
      </c>
      <c r="BD22" s="514" t="n">
        <v>0</v>
      </c>
      <c r="BE22" s="514" t="n">
        <v>0</v>
      </c>
      <c r="BF22" s="514" t="n">
        <v>0</v>
      </c>
      <c r="BG22" s="514" t="n">
        <v>0</v>
      </c>
      <c r="BH22" s="514" t="n">
        <v>0</v>
      </c>
      <c r="BI22" s="514" t="n">
        <v>0</v>
      </c>
      <c r="BJ22" s="514" t="n">
        <v>0</v>
      </c>
      <c r="BK22" s="514" t="n">
        <v>0</v>
      </c>
      <c r="BL22" s="514" t="n">
        <v>0</v>
      </c>
      <c r="BM22" s="514" t="n">
        <v>0</v>
      </c>
      <c r="BN22" s="514" t="n">
        <v>0</v>
      </c>
      <c r="BO22" s="514" t="n">
        <v>0</v>
      </c>
      <c r="BP22" s="514" t="n">
        <v>0</v>
      </c>
      <c r="BQ22" s="514" t="n">
        <v>0</v>
      </c>
      <c r="BR22" s="514" t="n">
        <v>0</v>
      </c>
      <c r="BS22" s="514" t="n">
        <v>0</v>
      </c>
      <c r="BT22" s="514" t="n">
        <v>0</v>
      </c>
      <c r="BU22" s="514" t="n">
        <v>0</v>
      </c>
      <c r="BV22" s="514" t="n">
        <v>0</v>
      </c>
      <c r="BW22" s="514" t="n">
        <v>0</v>
      </c>
      <c r="BX22" s="514" t="n">
        <v>0</v>
      </c>
      <c r="BY22" s="527" t="n">
        <v>30</v>
      </c>
      <c r="BZ22" s="514" t="n">
        <v>0</v>
      </c>
      <c r="CA22" s="514" t="n">
        <v>0</v>
      </c>
      <c r="CB22" s="514" t="n">
        <v>0</v>
      </c>
      <c r="CC22" s="514" t="n">
        <v>0</v>
      </c>
      <c r="CD22" s="514" t="n">
        <v>0</v>
      </c>
      <c r="CE22" s="514" t="n">
        <v>0</v>
      </c>
      <c r="CF22" s="514" t="n">
        <v>0</v>
      </c>
      <c r="CG22" s="514" t="n">
        <v>0</v>
      </c>
      <c r="CH22" s="514" t="n">
        <v>0</v>
      </c>
      <c r="CI22" s="514"/>
      <c r="CJ22" s="514"/>
      <c r="CK22" s="515"/>
      <c r="CL22" s="516"/>
      <c r="CM22" s="517" t="n">
        <f aca="false">SUM(CN22:FE22)</f>
        <v>30</v>
      </c>
      <c r="CN22" s="243"/>
      <c r="CO22" s="243"/>
      <c r="CP22" s="243" t="n">
        <v>0</v>
      </c>
      <c r="CQ22" s="243" t="n">
        <v>0</v>
      </c>
      <c r="CR22" s="243" t="n">
        <v>0</v>
      </c>
      <c r="CS22" s="243"/>
      <c r="CT22" s="243"/>
      <c r="CU22" s="243"/>
      <c r="CV22" s="243"/>
      <c r="CW22" s="243"/>
      <c r="CX22" s="243"/>
      <c r="CY22" s="243"/>
      <c r="CZ22" s="243"/>
      <c r="DA22" s="243"/>
      <c r="DB22" s="243" t="n">
        <v>0</v>
      </c>
      <c r="DC22" s="243"/>
      <c r="DD22" s="243"/>
      <c r="DE22" s="243" t="n">
        <v>0</v>
      </c>
      <c r="DF22" s="243" t="n">
        <v>0</v>
      </c>
      <c r="DG22" s="243" t="n">
        <v>0</v>
      </c>
      <c r="DH22" s="243" t="n">
        <v>0</v>
      </c>
      <c r="DI22" s="243"/>
      <c r="DJ22" s="243"/>
      <c r="DK22" s="243"/>
      <c r="DL22" s="243"/>
      <c r="DM22" s="243" t="n">
        <v>0</v>
      </c>
      <c r="DN22" s="243" t="n">
        <v>0</v>
      </c>
      <c r="DO22" s="243" t="n">
        <v>0</v>
      </c>
      <c r="DP22" s="243" t="n">
        <v>0</v>
      </c>
      <c r="DQ22" s="243" t="n">
        <v>0</v>
      </c>
      <c r="DR22" s="243" t="n">
        <v>0</v>
      </c>
      <c r="DS22" s="243" t="n">
        <v>0</v>
      </c>
      <c r="DT22" s="514" t="n">
        <v>0</v>
      </c>
      <c r="DU22" s="514" t="n">
        <v>0</v>
      </c>
      <c r="DV22" s="514"/>
      <c r="DW22" s="514"/>
      <c r="DX22" s="514"/>
      <c r="DY22" s="514"/>
      <c r="DZ22" s="514"/>
      <c r="EA22" s="243" t="n">
        <v>0</v>
      </c>
      <c r="EB22" s="518" t="n">
        <v>0</v>
      </c>
      <c r="EC22" s="518" t="n">
        <v>0</v>
      </c>
      <c r="ED22" s="518"/>
      <c r="EE22" s="518"/>
      <c r="EF22" s="514" t="n">
        <v>0</v>
      </c>
      <c r="EG22" s="518"/>
      <c r="EH22" s="518"/>
      <c r="EI22" s="518"/>
      <c r="EJ22" s="518"/>
      <c r="EK22" s="518"/>
      <c r="EL22" s="518"/>
      <c r="EM22" s="518"/>
      <c r="EN22" s="518"/>
      <c r="EO22" s="518"/>
      <c r="EP22" s="518"/>
      <c r="EQ22" s="518"/>
      <c r="ER22" s="518"/>
      <c r="ES22" s="518"/>
      <c r="ET22" s="518"/>
      <c r="EU22" s="518"/>
      <c r="EV22" s="518"/>
      <c r="EW22" s="518"/>
      <c r="EX22" s="518"/>
      <c r="EY22" s="518"/>
      <c r="EZ22" s="518" t="n">
        <v>30</v>
      </c>
      <c r="FA22" s="518"/>
      <c r="FB22" s="518"/>
      <c r="FC22" s="518"/>
      <c r="FD22" s="518"/>
      <c r="FE22" s="519"/>
      <c r="FG22" s="520" t="n">
        <f aca="false">CM22-I22</f>
        <v>0</v>
      </c>
      <c r="FI22" s="521"/>
      <c r="FJ22" s="522" t="n">
        <v>0</v>
      </c>
      <c r="FK22" s="522" t="n">
        <v>0</v>
      </c>
      <c r="FL22" s="522" t="n">
        <v>0</v>
      </c>
      <c r="FM22" s="522" t="n">
        <v>0</v>
      </c>
      <c r="FN22" s="522" t="n">
        <v>0</v>
      </c>
      <c r="FO22" s="522" t="n">
        <v>0</v>
      </c>
      <c r="FP22" s="522" t="n">
        <v>0</v>
      </c>
      <c r="FQ22" s="522" t="n">
        <v>0</v>
      </c>
      <c r="FR22" s="522" t="n">
        <v>0</v>
      </c>
      <c r="FS22" s="522" t="n">
        <v>0</v>
      </c>
      <c r="FT22" s="522" t="n">
        <v>0</v>
      </c>
      <c r="FU22" s="522" t="n">
        <v>0</v>
      </c>
      <c r="FV22" s="522" t="n">
        <v>0</v>
      </c>
      <c r="FW22" s="522" t="n">
        <v>0</v>
      </c>
      <c r="FX22" s="522" t="n">
        <v>0</v>
      </c>
      <c r="FY22" s="522" t="n">
        <v>0</v>
      </c>
      <c r="FZ22" s="522"/>
      <c r="GA22" s="522" t="n">
        <v>0</v>
      </c>
      <c r="GB22" s="522"/>
      <c r="GC22" s="522" t="n">
        <v>0</v>
      </c>
      <c r="GD22" s="522" t="n">
        <v>0</v>
      </c>
      <c r="GE22" s="522" t="n">
        <v>0</v>
      </c>
      <c r="GF22" s="522" t="n">
        <v>0</v>
      </c>
      <c r="GG22" s="522" t="n">
        <v>0</v>
      </c>
      <c r="GH22" s="522" t="n">
        <v>0</v>
      </c>
      <c r="GI22" s="522" t="n">
        <v>0</v>
      </c>
      <c r="GJ22" s="522" t="n">
        <v>0</v>
      </c>
      <c r="GK22" s="522" t="n">
        <v>0</v>
      </c>
      <c r="GL22" s="522" t="n">
        <v>0</v>
      </c>
      <c r="GM22" s="522" t="n">
        <v>0</v>
      </c>
      <c r="GN22" s="522" t="n">
        <v>0</v>
      </c>
      <c r="GO22" s="522" t="n">
        <v>0</v>
      </c>
      <c r="GP22" s="522" t="n">
        <v>30</v>
      </c>
      <c r="GQ22" s="522"/>
      <c r="GR22" s="522" t="n">
        <v>0</v>
      </c>
      <c r="GS22" s="522" t="n">
        <v>0</v>
      </c>
      <c r="GT22" s="522" t="n">
        <v>0</v>
      </c>
      <c r="GU22" s="522" t="n">
        <v>0</v>
      </c>
      <c r="GV22" s="522"/>
      <c r="GW22" s="523" t="n">
        <f aca="false">SUM(FI22:GV22)</f>
        <v>30</v>
      </c>
      <c r="GX22" s="200"/>
      <c r="GY22" s="524" t="n">
        <f aca="false">GW22-I22</f>
        <v>0</v>
      </c>
      <c r="HA22" s="525" t="n">
        <f aca="false">FG22-GY22</f>
        <v>0</v>
      </c>
      <c r="HC22" s="383" t="n">
        <f aca="false">IF($B22="",0,VLOOKUP($B22,'TH 2023'!$B$11:$V$265,15,0))</f>
        <v>0.018015486</v>
      </c>
      <c r="HD22" s="355" t="n">
        <f aca="false">((IF($B22="",0,VLOOKUP($B22,'TH 2023'!$B$11:$V$265,18,0)))*1.1)*1.1</f>
        <v>0</v>
      </c>
      <c r="HE22" s="355" t="n">
        <f aca="false">((IF($B22="",0,VLOOKUP($B22,'TH 2023'!$B$11:$V$265,19,0)))*1.1)*1.1</f>
        <v>0</v>
      </c>
      <c r="HF22" s="355" t="n">
        <f aca="false">((IF($B22="",0,VLOOKUP($B22,'TH 2023'!$B$11:$V$265,20,0)))*1.1)*1.1</f>
        <v>61.19938</v>
      </c>
      <c r="HG22" s="355" t="n">
        <f aca="false">((IF($B22="",0,VLOOKUP($B22,'TH 2023'!$B$11:$V$265,21,0)))*1.1)*1.1</f>
        <v>0</v>
      </c>
      <c r="HH22" s="526" t="str">
        <f aca="false">IF($B22="",0,VLOOKUP($B22,'TH 2023'!$B$11:$V$265,7,0))</f>
        <v>STANDARD HW</v>
      </c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I22" s="40"/>
      <c r="IJ22" s="40"/>
      <c r="IK22" s="40"/>
      <c r="IL22" s="40"/>
      <c r="IM22" s="40"/>
    </row>
    <row r="23" s="48" customFormat="true" ht="15" hidden="false" customHeight="true" outlineLevel="0" collapsed="false">
      <c r="A23" s="240" t="n">
        <f aca="false">A22+1</f>
        <v>14</v>
      </c>
      <c r="B23" s="241" t="s">
        <v>325</v>
      </c>
      <c r="C23" s="242" t="s">
        <v>325</v>
      </c>
      <c r="D23" s="243" t="s">
        <v>326</v>
      </c>
      <c r="E23" s="512" t="s">
        <v>301</v>
      </c>
      <c r="F23" s="512" t="s">
        <v>303</v>
      </c>
      <c r="G23" s="512" t="n">
        <f aca="false">COUNTIF($C$10:$C$262,$C23)</f>
        <v>1</v>
      </c>
      <c r="H23" s="512" t="n">
        <f aca="false">COUNTIF($B$10:$B$262,$B23)</f>
        <v>1</v>
      </c>
      <c r="I23" s="513" t="n">
        <f aca="false">SUM(J23:CK23)</f>
        <v>0</v>
      </c>
      <c r="J23" s="512" t="n">
        <v>0</v>
      </c>
      <c r="K23" s="512" t="n">
        <v>0</v>
      </c>
      <c r="L23" s="512" t="n">
        <v>0</v>
      </c>
      <c r="M23" s="512" t="n">
        <v>0</v>
      </c>
      <c r="N23" s="512" t="n">
        <v>0</v>
      </c>
      <c r="O23" s="512" t="n">
        <v>0</v>
      </c>
      <c r="P23" s="512" t="n">
        <v>0</v>
      </c>
      <c r="Q23" s="512" t="n">
        <v>0</v>
      </c>
      <c r="R23" s="512" t="n">
        <v>0</v>
      </c>
      <c r="S23" s="512" t="n">
        <v>0</v>
      </c>
      <c r="T23" s="512" t="n">
        <v>0</v>
      </c>
      <c r="U23" s="512" t="n">
        <v>0</v>
      </c>
      <c r="V23" s="512" t="n">
        <v>0</v>
      </c>
      <c r="W23" s="512" t="n">
        <v>0</v>
      </c>
      <c r="X23" s="512" t="n">
        <v>0</v>
      </c>
      <c r="Y23" s="512" t="n">
        <v>0</v>
      </c>
      <c r="Z23" s="512"/>
      <c r="AA23" s="514" t="n">
        <v>0</v>
      </c>
      <c r="AB23" s="514"/>
      <c r="AC23" s="514"/>
      <c r="AD23" s="514" t="n">
        <v>0</v>
      </c>
      <c r="AE23" s="514" t="n">
        <v>0</v>
      </c>
      <c r="AF23" s="514" t="n">
        <v>0</v>
      </c>
      <c r="AG23" s="514" t="n">
        <v>0</v>
      </c>
      <c r="AH23" s="514" t="n">
        <v>0</v>
      </c>
      <c r="AI23" s="514" t="n">
        <v>0</v>
      </c>
      <c r="AJ23" s="514" t="n">
        <v>0</v>
      </c>
      <c r="AK23" s="514" t="n">
        <v>0</v>
      </c>
      <c r="AL23" s="514" t="n">
        <v>0</v>
      </c>
      <c r="AM23" s="514" t="n">
        <v>0</v>
      </c>
      <c r="AN23" s="514" t="n">
        <v>0</v>
      </c>
      <c r="AO23" s="514" t="n">
        <v>0</v>
      </c>
      <c r="AP23" s="514" t="n">
        <v>0</v>
      </c>
      <c r="AQ23" s="514" t="n">
        <v>0</v>
      </c>
      <c r="AR23" s="514" t="n">
        <v>0</v>
      </c>
      <c r="AS23" s="514" t="n">
        <v>0</v>
      </c>
      <c r="AT23" s="514" t="n">
        <v>0</v>
      </c>
      <c r="AU23" s="514" t="n">
        <v>0</v>
      </c>
      <c r="AV23" s="514"/>
      <c r="AW23" s="514"/>
      <c r="AX23" s="514"/>
      <c r="AY23" s="514" t="n">
        <v>0</v>
      </c>
      <c r="AZ23" s="514" t="n">
        <v>0</v>
      </c>
      <c r="BA23" s="514" t="n">
        <v>0</v>
      </c>
      <c r="BB23" s="514" t="n">
        <v>0</v>
      </c>
      <c r="BC23" s="514" t="n">
        <v>0</v>
      </c>
      <c r="BD23" s="514" t="n">
        <v>0</v>
      </c>
      <c r="BE23" s="514" t="n">
        <v>0</v>
      </c>
      <c r="BF23" s="514" t="n">
        <v>0</v>
      </c>
      <c r="BG23" s="514" t="n">
        <v>0</v>
      </c>
      <c r="BH23" s="514" t="n">
        <v>0</v>
      </c>
      <c r="BI23" s="514" t="n">
        <v>0</v>
      </c>
      <c r="BJ23" s="514" t="n">
        <v>0</v>
      </c>
      <c r="BK23" s="514" t="n">
        <v>0</v>
      </c>
      <c r="BL23" s="514" t="n">
        <v>0</v>
      </c>
      <c r="BM23" s="514" t="n">
        <v>0</v>
      </c>
      <c r="BN23" s="514" t="n">
        <v>0</v>
      </c>
      <c r="BO23" s="514" t="n">
        <v>0</v>
      </c>
      <c r="BP23" s="514" t="n">
        <v>0</v>
      </c>
      <c r="BQ23" s="514" t="n">
        <v>0</v>
      </c>
      <c r="BR23" s="514" t="n">
        <v>0</v>
      </c>
      <c r="BS23" s="514" t="n">
        <v>0</v>
      </c>
      <c r="BT23" s="514" t="n">
        <v>0</v>
      </c>
      <c r="BU23" s="514" t="n">
        <v>0</v>
      </c>
      <c r="BV23" s="514" t="n">
        <v>0</v>
      </c>
      <c r="BW23" s="514" t="n">
        <v>0</v>
      </c>
      <c r="BX23" s="514" t="n">
        <v>0</v>
      </c>
      <c r="BY23" s="514" t="n">
        <v>0</v>
      </c>
      <c r="BZ23" s="514" t="n">
        <v>0</v>
      </c>
      <c r="CA23" s="514" t="n">
        <v>0</v>
      </c>
      <c r="CB23" s="514" t="n">
        <v>0</v>
      </c>
      <c r="CC23" s="514" t="n">
        <v>0</v>
      </c>
      <c r="CD23" s="514" t="n">
        <v>0</v>
      </c>
      <c r="CE23" s="514" t="n">
        <v>0</v>
      </c>
      <c r="CF23" s="514" t="n">
        <v>0</v>
      </c>
      <c r="CG23" s="514" t="n">
        <v>0</v>
      </c>
      <c r="CH23" s="514" t="n">
        <v>0</v>
      </c>
      <c r="CI23" s="514"/>
      <c r="CJ23" s="514"/>
      <c r="CK23" s="515"/>
      <c r="CL23" s="516"/>
      <c r="CM23" s="517" t="n">
        <f aca="false">SUM(CN23:FE23)</f>
        <v>0</v>
      </c>
      <c r="CN23" s="243"/>
      <c r="CO23" s="243"/>
      <c r="CP23" s="243" t="n">
        <v>0</v>
      </c>
      <c r="CQ23" s="243" t="n">
        <v>0</v>
      </c>
      <c r="CR23" s="243" t="n">
        <v>0</v>
      </c>
      <c r="CS23" s="243"/>
      <c r="CT23" s="243"/>
      <c r="CU23" s="243"/>
      <c r="CV23" s="243"/>
      <c r="CW23" s="243"/>
      <c r="CX23" s="243"/>
      <c r="CY23" s="243"/>
      <c r="CZ23" s="243"/>
      <c r="DA23" s="243"/>
      <c r="DB23" s="243" t="n">
        <v>0</v>
      </c>
      <c r="DC23" s="243"/>
      <c r="DD23" s="243"/>
      <c r="DE23" s="243" t="n">
        <v>0</v>
      </c>
      <c r="DF23" s="243" t="n">
        <v>0</v>
      </c>
      <c r="DG23" s="243" t="n">
        <v>0</v>
      </c>
      <c r="DH23" s="243" t="n">
        <v>0</v>
      </c>
      <c r="DI23" s="243"/>
      <c r="DJ23" s="243"/>
      <c r="DK23" s="243"/>
      <c r="DL23" s="243"/>
      <c r="DM23" s="243" t="n">
        <v>0</v>
      </c>
      <c r="DN23" s="243" t="n">
        <v>0</v>
      </c>
      <c r="DO23" s="243" t="n">
        <v>0</v>
      </c>
      <c r="DP23" s="243" t="n">
        <v>0</v>
      </c>
      <c r="DQ23" s="243" t="n">
        <v>0</v>
      </c>
      <c r="DR23" s="243" t="n">
        <v>0</v>
      </c>
      <c r="DS23" s="243" t="n">
        <v>0</v>
      </c>
      <c r="DT23" s="514" t="n">
        <v>0</v>
      </c>
      <c r="DU23" s="514" t="n">
        <v>0</v>
      </c>
      <c r="DV23" s="514"/>
      <c r="DW23" s="514"/>
      <c r="DX23" s="514"/>
      <c r="DY23" s="514"/>
      <c r="DZ23" s="514"/>
      <c r="EA23" s="243" t="n">
        <v>0</v>
      </c>
      <c r="EB23" s="518" t="n">
        <v>0</v>
      </c>
      <c r="EC23" s="518" t="n">
        <v>0</v>
      </c>
      <c r="ED23" s="518"/>
      <c r="EE23" s="518"/>
      <c r="EF23" s="514" t="n">
        <v>0</v>
      </c>
      <c r="EG23" s="518"/>
      <c r="EH23" s="518"/>
      <c r="EI23" s="518"/>
      <c r="EJ23" s="518"/>
      <c r="EK23" s="518"/>
      <c r="EL23" s="518"/>
      <c r="EM23" s="518"/>
      <c r="EN23" s="518"/>
      <c r="EO23" s="518"/>
      <c r="EP23" s="518"/>
      <c r="EQ23" s="518"/>
      <c r="ER23" s="518"/>
      <c r="ES23" s="518"/>
      <c r="ET23" s="518"/>
      <c r="EU23" s="518"/>
      <c r="EV23" s="518"/>
      <c r="EW23" s="518"/>
      <c r="EX23" s="518" t="n">
        <v>0</v>
      </c>
      <c r="EY23" s="518"/>
      <c r="EZ23" s="518"/>
      <c r="FA23" s="518"/>
      <c r="FB23" s="518"/>
      <c r="FC23" s="518"/>
      <c r="FD23" s="518"/>
      <c r="FE23" s="519"/>
      <c r="FG23" s="520" t="n">
        <f aca="false">CM23-I23</f>
        <v>0</v>
      </c>
      <c r="FI23" s="521"/>
      <c r="FJ23" s="522" t="n">
        <v>0</v>
      </c>
      <c r="FK23" s="522" t="n">
        <v>0</v>
      </c>
      <c r="FL23" s="522" t="n">
        <v>0</v>
      </c>
      <c r="FM23" s="522" t="n">
        <v>0</v>
      </c>
      <c r="FN23" s="522" t="n">
        <v>0</v>
      </c>
      <c r="FO23" s="522" t="n">
        <v>0</v>
      </c>
      <c r="FP23" s="522" t="n">
        <v>0</v>
      </c>
      <c r="FQ23" s="522" t="n">
        <v>0</v>
      </c>
      <c r="FR23" s="522" t="n">
        <v>0</v>
      </c>
      <c r="FS23" s="522" t="n">
        <v>0</v>
      </c>
      <c r="FT23" s="522" t="n">
        <v>0</v>
      </c>
      <c r="FU23" s="522" t="n">
        <v>0</v>
      </c>
      <c r="FV23" s="522" t="n">
        <v>0</v>
      </c>
      <c r="FW23" s="522" t="n">
        <v>0</v>
      </c>
      <c r="FX23" s="522" t="n">
        <v>0</v>
      </c>
      <c r="FY23" s="522" t="n">
        <v>0</v>
      </c>
      <c r="FZ23" s="522"/>
      <c r="GA23" s="522" t="n">
        <v>0</v>
      </c>
      <c r="GB23" s="522"/>
      <c r="GC23" s="522" t="n">
        <v>0</v>
      </c>
      <c r="GD23" s="522" t="n">
        <v>0</v>
      </c>
      <c r="GE23" s="522" t="n">
        <v>0</v>
      </c>
      <c r="GF23" s="522" t="n">
        <v>0</v>
      </c>
      <c r="GG23" s="522" t="n">
        <v>0</v>
      </c>
      <c r="GH23" s="522" t="n">
        <v>0</v>
      </c>
      <c r="GI23" s="522" t="n">
        <v>0</v>
      </c>
      <c r="GJ23" s="522" t="n">
        <v>0</v>
      </c>
      <c r="GK23" s="522" t="n">
        <v>0</v>
      </c>
      <c r="GL23" s="522" t="n">
        <v>0</v>
      </c>
      <c r="GM23" s="522" t="n">
        <v>0</v>
      </c>
      <c r="GN23" s="522" t="n">
        <v>0</v>
      </c>
      <c r="GO23" s="522" t="n">
        <v>0</v>
      </c>
      <c r="GP23" s="522" t="n">
        <v>0</v>
      </c>
      <c r="GQ23" s="522"/>
      <c r="GR23" s="522" t="n">
        <v>0</v>
      </c>
      <c r="GS23" s="522" t="n">
        <v>0</v>
      </c>
      <c r="GT23" s="522" t="n">
        <v>0</v>
      </c>
      <c r="GU23" s="522" t="n">
        <v>0</v>
      </c>
      <c r="GV23" s="522"/>
      <c r="GW23" s="523" t="n">
        <f aca="false">SUM(FI23:GV23)</f>
        <v>0</v>
      </c>
      <c r="GX23" s="200"/>
      <c r="GY23" s="524" t="n">
        <f aca="false">GW23-I23</f>
        <v>0</v>
      </c>
      <c r="HA23" s="525" t="n">
        <f aca="false">FG23-GY23</f>
        <v>0</v>
      </c>
      <c r="HC23" s="383" t="n">
        <f aca="false">IF($B23="",0,VLOOKUP($B23,'TH 2023'!$B$11:$V$265,15,0))</f>
        <v>0.033711044</v>
      </c>
      <c r="HD23" s="355" t="n">
        <f aca="false">((IF($B23="",0,VLOOKUP($B23,'TH 2023'!$B$11:$V$265,18,0)))*1.1)*1.1</f>
        <v>0</v>
      </c>
      <c r="HE23" s="355" t="n">
        <f aca="false">((IF($B23="",0,VLOOKUP($B23,'TH 2023'!$B$11:$V$265,19,0)))*1.1)*1.1</f>
        <v>0</v>
      </c>
      <c r="HF23" s="355" t="n">
        <f aca="false">((IF($B23="",0,VLOOKUP($B23,'TH 2023'!$B$11:$V$265,20,0)))*1.1)*1.1</f>
        <v>113.32134</v>
      </c>
      <c r="HG23" s="355" t="n">
        <f aca="false">((IF($B23="",0,VLOOKUP($B23,'TH 2023'!$B$11:$V$265,21,0)))*1.1)*1.1</f>
        <v>0</v>
      </c>
      <c r="HH23" s="526" t="str">
        <f aca="false">IF($B23="",0,VLOOKUP($B23,'TH 2023'!$B$11:$V$265,7,0))</f>
        <v>STANDARD HW</v>
      </c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I23" s="40"/>
      <c r="IJ23" s="40"/>
      <c r="IK23" s="40"/>
      <c r="IL23" s="40"/>
      <c r="IM23" s="40"/>
    </row>
    <row r="24" s="48" customFormat="true" ht="15" hidden="false" customHeight="true" outlineLevel="0" collapsed="false">
      <c r="A24" s="240" t="n">
        <f aca="false">A23+1</f>
        <v>15</v>
      </c>
      <c r="B24" s="241" t="s">
        <v>327</v>
      </c>
      <c r="C24" s="242" t="s">
        <v>327</v>
      </c>
      <c r="D24" s="243" t="s">
        <v>326</v>
      </c>
      <c r="E24" s="512" t="s">
        <v>304</v>
      </c>
      <c r="F24" s="512" t="s">
        <v>305</v>
      </c>
      <c r="G24" s="512" t="n">
        <f aca="false">COUNTIF($C$10:$C$262,$C24)</f>
        <v>1</v>
      </c>
      <c r="H24" s="512" t="n">
        <f aca="false">COUNTIF($B$10:$B$262,$B24)</f>
        <v>1</v>
      </c>
      <c r="I24" s="513" t="n">
        <f aca="false">SUM(J24:CK24)</f>
        <v>0</v>
      </c>
      <c r="J24" s="512" t="n">
        <v>0</v>
      </c>
      <c r="K24" s="512" t="n">
        <v>0</v>
      </c>
      <c r="L24" s="512" t="n">
        <v>0</v>
      </c>
      <c r="M24" s="512" t="n">
        <v>0</v>
      </c>
      <c r="N24" s="512" t="n">
        <v>0</v>
      </c>
      <c r="O24" s="512" t="n">
        <v>0</v>
      </c>
      <c r="P24" s="512" t="n">
        <v>0</v>
      </c>
      <c r="Q24" s="512" t="n">
        <v>0</v>
      </c>
      <c r="R24" s="512" t="n">
        <v>0</v>
      </c>
      <c r="S24" s="512" t="n">
        <v>0</v>
      </c>
      <c r="T24" s="512" t="n">
        <v>0</v>
      </c>
      <c r="U24" s="512" t="n">
        <v>0</v>
      </c>
      <c r="V24" s="512" t="n">
        <v>0</v>
      </c>
      <c r="W24" s="512" t="n">
        <v>0</v>
      </c>
      <c r="X24" s="512" t="n">
        <v>0</v>
      </c>
      <c r="Y24" s="512" t="n">
        <v>0</v>
      </c>
      <c r="Z24" s="512"/>
      <c r="AA24" s="514" t="n">
        <v>0</v>
      </c>
      <c r="AB24" s="514"/>
      <c r="AC24" s="514"/>
      <c r="AD24" s="514" t="n">
        <v>0</v>
      </c>
      <c r="AE24" s="514" t="n">
        <v>0</v>
      </c>
      <c r="AF24" s="514" t="n">
        <v>0</v>
      </c>
      <c r="AG24" s="514" t="n">
        <v>0</v>
      </c>
      <c r="AH24" s="514" t="n">
        <v>0</v>
      </c>
      <c r="AI24" s="514" t="n">
        <v>0</v>
      </c>
      <c r="AJ24" s="514" t="n">
        <v>0</v>
      </c>
      <c r="AK24" s="514" t="n">
        <v>0</v>
      </c>
      <c r="AL24" s="514" t="n">
        <v>0</v>
      </c>
      <c r="AM24" s="514" t="n">
        <v>0</v>
      </c>
      <c r="AN24" s="514" t="n">
        <v>0</v>
      </c>
      <c r="AO24" s="514" t="n">
        <v>0</v>
      </c>
      <c r="AP24" s="514" t="n">
        <v>0</v>
      </c>
      <c r="AQ24" s="514" t="n">
        <v>0</v>
      </c>
      <c r="AR24" s="514" t="n">
        <v>0</v>
      </c>
      <c r="AS24" s="514" t="n">
        <v>0</v>
      </c>
      <c r="AT24" s="514" t="n">
        <v>0</v>
      </c>
      <c r="AU24" s="514" t="n">
        <v>0</v>
      </c>
      <c r="AV24" s="514"/>
      <c r="AW24" s="514"/>
      <c r="AX24" s="514"/>
      <c r="AY24" s="514" t="n">
        <v>0</v>
      </c>
      <c r="AZ24" s="514" t="n">
        <v>0</v>
      </c>
      <c r="BA24" s="514" t="n">
        <v>0</v>
      </c>
      <c r="BB24" s="514" t="n">
        <v>0</v>
      </c>
      <c r="BC24" s="514" t="n">
        <v>0</v>
      </c>
      <c r="BD24" s="514" t="n">
        <v>0</v>
      </c>
      <c r="BE24" s="514" t="n">
        <v>0</v>
      </c>
      <c r="BF24" s="514" t="n">
        <v>0</v>
      </c>
      <c r="BG24" s="514" t="n">
        <v>0</v>
      </c>
      <c r="BH24" s="514" t="n">
        <v>0</v>
      </c>
      <c r="BI24" s="514" t="n">
        <v>0</v>
      </c>
      <c r="BJ24" s="514" t="n">
        <v>0</v>
      </c>
      <c r="BK24" s="514" t="n">
        <v>0</v>
      </c>
      <c r="BL24" s="514" t="n">
        <v>0</v>
      </c>
      <c r="BM24" s="514" t="n">
        <v>0</v>
      </c>
      <c r="BN24" s="514" t="n">
        <v>0</v>
      </c>
      <c r="BO24" s="514" t="n">
        <v>0</v>
      </c>
      <c r="BP24" s="514" t="n">
        <v>0</v>
      </c>
      <c r="BQ24" s="514" t="n">
        <v>0</v>
      </c>
      <c r="BR24" s="514" t="n">
        <v>0</v>
      </c>
      <c r="BS24" s="514" t="n">
        <v>0</v>
      </c>
      <c r="BT24" s="514" t="n">
        <v>0</v>
      </c>
      <c r="BU24" s="514" t="n">
        <v>0</v>
      </c>
      <c r="BV24" s="514" t="n">
        <v>0</v>
      </c>
      <c r="BW24" s="514" t="n">
        <v>0</v>
      </c>
      <c r="BX24" s="514" t="n">
        <v>0</v>
      </c>
      <c r="BY24" s="514" t="n">
        <v>0</v>
      </c>
      <c r="BZ24" s="514" t="n">
        <v>0</v>
      </c>
      <c r="CA24" s="514" t="n">
        <v>0</v>
      </c>
      <c r="CB24" s="514" t="n">
        <v>0</v>
      </c>
      <c r="CC24" s="514" t="n">
        <v>0</v>
      </c>
      <c r="CD24" s="514" t="n">
        <v>0</v>
      </c>
      <c r="CE24" s="514" t="n">
        <v>0</v>
      </c>
      <c r="CF24" s="514" t="n">
        <v>0</v>
      </c>
      <c r="CG24" s="514" t="n">
        <v>0</v>
      </c>
      <c r="CH24" s="514" t="n">
        <v>0</v>
      </c>
      <c r="CI24" s="514"/>
      <c r="CJ24" s="514"/>
      <c r="CK24" s="515"/>
      <c r="CL24" s="516"/>
      <c r="CM24" s="517" t="n">
        <f aca="false">SUM(CN24:FE24)</f>
        <v>0</v>
      </c>
      <c r="CN24" s="243"/>
      <c r="CO24" s="243"/>
      <c r="CP24" s="243" t="n">
        <v>0</v>
      </c>
      <c r="CQ24" s="243" t="n">
        <v>0</v>
      </c>
      <c r="CR24" s="243" t="n">
        <v>0</v>
      </c>
      <c r="CS24" s="243"/>
      <c r="CT24" s="243"/>
      <c r="CU24" s="243"/>
      <c r="CV24" s="243"/>
      <c r="CW24" s="243"/>
      <c r="CX24" s="243"/>
      <c r="CY24" s="243"/>
      <c r="CZ24" s="243"/>
      <c r="DA24" s="243"/>
      <c r="DB24" s="243" t="n">
        <v>0</v>
      </c>
      <c r="DC24" s="243"/>
      <c r="DD24" s="243"/>
      <c r="DE24" s="243" t="n">
        <v>0</v>
      </c>
      <c r="DF24" s="243" t="n">
        <v>0</v>
      </c>
      <c r="DG24" s="243" t="n">
        <v>0</v>
      </c>
      <c r="DH24" s="243" t="n">
        <v>0</v>
      </c>
      <c r="DI24" s="243"/>
      <c r="DJ24" s="243"/>
      <c r="DK24" s="243"/>
      <c r="DL24" s="243"/>
      <c r="DM24" s="243" t="n">
        <v>0</v>
      </c>
      <c r="DN24" s="243" t="n">
        <v>0</v>
      </c>
      <c r="DO24" s="243" t="n">
        <v>0</v>
      </c>
      <c r="DP24" s="243" t="n">
        <v>0</v>
      </c>
      <c r="DQ24" s="243" t="n">
        <v>0</v>
      </c>
      <c r="DR24" s="243" t="n">
        <v>0</v>
      </c>
      <c r="DS24" s="243" t="n">
        <v>0</v>
      </c>
      <c r="DT24" s="514" t="n">
        <v>0</v>
      </c>
      <c r="DU24" s="514" t="n">
        <v>0</v>
      </c>
      <c r="DV24" s="514"/>
      <c r="DW24" s="514"/>
      <c r="DX24" s="514"/>
      <c r="DY24" s="514"/>
      <c r="DZ24" s="514"/>
      <c r="EA24" s="243" t="n">
        <v>0</v>
      </c>
      <c r="EB24" s="518" t="n">
        <v>0</v>
      </c>
      <c r="EC24" s="518" t="n">
        <v>0</v>
      </c>
      <c r="ED24" s="518"/>
      <c r="EE24" s="518"/>
      <c r="EF24" s="514" t="n">
        <v>0</v>
      </c>
      <c r="EG24" s="518"/>
      <c r="EH24" s="518"/>
      <c r="EI24" s="518"/>
      <c r="EJ24" s="518"/>
      <c r="EK24" s="518"/>
      <c r="EL24" s="518"/>
      <c r="EM24" s="518"/>
      <c r="EN24" s="518"/>
      <c r="EO24" s="518"/>
      <c r="EP24" s="518"/>
      <c r="EQ24" s="518"/>
      <c r="ER24" s="518"/>
      <c r="ES24" s="518"/>
      <c r="ET24" s="518"/>
      <c r="EU24" s="518"/>
      <c r="EV24" s="518"/>
      <c r="EW24" s="518"/>
      <c r="EX24" s="518" t="n">
        <v>0</v>
      </c>
      <c r="EY24" s="518"/>
      <c r="EZ24" s="518"/>
      <c r="FA24" s="518"/>
      <c r="FB24" s="518"/>
      <c r="FC24" s="518"/>
      <c r="FD24" s="518"/>
      <c r="FE24" s="519"/>
      <c r="FG24" s="520" t="n">
        <f aca="false">CM24-I24</f>
        <v>0</v>
      </c>
      <c r="FI24" s="521"/>
      <c r="FJ24" s="522" t="n">
        <v>0</v>
      </c>
      <c r="FK24" s="522" t="n">
        <v>0</v>
      </c>
      <c r="FL24" s="522" t="n">
        <v>0</v>
      </c>
      <c r="FM24" s="522" t="n">
        <v>0</v>
      </c>
      <c r="FN24" s="522" t="n">
        <v>0</v>
      </c>
      <c r="FO24" s="522" t="n">
        <v>0</v>
      </c>
      <c r="FP24" s="522" t="n">
        <v>0</v>
      </c>
      <c r="FQ24" s="522" t="n">
        <v>0</v>
      </c>
      <c r="FR24" s="522" t="n">
        <v>0</v>
      </c>
      <c r="FS24" s="522" t="n">
        <v>0</v>
      </c>
      <c r="FT24" s="522" t="n">
        <v>0</v>
      </c>
      <c r="FU24" s="522" t="n">
        <v>0</v>
      </c>
      <c r="FV24" s="522" t="n">
        <v>0</v>
      </c>
      <c r="FW24" s="522" t="n">
        <v>0</v>
      </c>
      <c r="FX24" s="522" t="n">
        <v>0</v>
      </c>
      <c r="FY24" s="522" t="n">
        <v>0</v>
      </c>
      <c r="FZ24" s="522"/>
      <c r="GA24" s="522" t="n">
        <v>0</v>
      </c>
      <c r="GB24" s="522"/>
      <c r="GC24" s="522" t="n">
        <v>0</v>
      </c>
      <c r="GD24" s="522" t="n">
        <v>0</v>
      </c>
      <c r="GE24" s="522" t="n">
        <v>0</v>
      </c>
      <c r="GF24" s="522" t="n">
        <v>0</v>
      </c>
      <c r="GG24" s="522" t="n">
        <v>0</v>
      </c>
      <c r="GH24" s="522" t="n">
        <v>0</v>
      </c>
      <c r="GI24" s="522" t="n">
        <v>0</v>
      </c>
      <c r="GJ24" s="522" t="n">
        <v>0</v>
      </c>
      <c r="GK24" s="522" t="n">
        <v>0</v>
      </c>
      <c r="GL24" s="522" t="n">
        <v>0</v>
      </c>
      <c r="GM24" s="522" t="n">
        <v>0</v>
      </c>
      <c r="GN24" s="522" t="n">
        <v>0</v>
      </c>
      <c r="GO24" s="522" t="n">
        <v>0</v>
      </c>
      <c r="GP24" s="522" t="n">
        <v>0</v>
      </c>
      <c r="GQ24" s="522"/>
      <c r="GR24" s="522" t="n">
        <v>0</v>
      </c>
      <c r="GS24" s="522" t="n">
        <v>0</v>
      </c>
      <c r="GT24" s="522" t="n">
        <v>0</v>
      </c>
      <c r="GU24" s="522" t="n">
        <v>0</v>
      </c>
      <c r="GV24" s="522"/>
      <c r="GW24" s="523" t="n">
        <f aca="false">SUM(FI24:GV24)</f>
        <v>0</v>
      </c>
      <c r="GX24" s="200"/>
      <c r="GY24" s="524" t="n">
        <f aca="false">GW24-I24</f>
        <v>0</v>
      </c>
      <c r="HA24" s="525" t="n">
        <f aca="false">FG24-GY24</f>
        <v>0</v>
      </c>
      <c r="HC24" s="383" t="n">
        <f aca="false">IF($B24="",0,VLOOKUP($B24,'TH 2023'!$B$11:$V$265,15,0))</f>
        <v>0.033711044</v>
      </c>
      <c r="HD24" s="355" t="n">
        <f aca="false">((IF($B24="",0,VLOOKUP($B24,'TH 2023'!$B$11:$V$265,18,0)))*1.1)*1.1</f>
        <v>0</v>
      </c>
      <c r="HE24" s="355" t="n">
        <f aca="false">((IF($B24="",0,VLOOKUP($B24,'TH 2023'!$B$11:$V$265,19,0)))*1.1)*1.1</f>
        <v>0</v>
      </c>
      <c r="HF24" s="355" t="n">
        <f aca="false">((IF($B24="",0,VLOOKUP($B24,'TH 2023'!$B$11:$V$265,20,0)))*1.1)*1.1</f>
        <v>113.32134</v>
      </c>
      <c r="HG24" s="355" t="n">
        <f aca="false">((IF($B24="",0,VLOOKUP($B24,'TH 2023'!$B$11:$V$265,21,0)))*1.1)*1.1</f>
        <v>0</v>
      </c>
      <c r="HH24" s="526" t="str">
        <f aca="false">IF($B24="",0,VLOOKUP($B24,'TH 2023'!$B$11:$V$265,7,0))</f>
        <v>STANDARD HW</v>
      </c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I24" s="40"/>
      <c r="IJ24" s="40"/>
      <c r="IK24" s="40"/>
      <c r="IL24" s="40"/>
      <c r="IM24" s="40"/>
    </row>
    <row r="25" s="48" customFormat="true" ht="15" hidden="false" customHeight="true" outlineLevel="0" collapsed="false">
      <c r="A25" s="240" t="n">
        <f aca="false">A24+1</f>
        <v>16</v>
      </c>
      <c r="B25" s="241" t="s">
        <v>328</v>
      </c>
      <c r="C25" s="242" t="s">
        <v>328</v>
      </c>
      <c r="D25" s="243" t="s">
        <v>329</v>
      </c>
      <c r="E25" s="512" t="s">
        <v>330</v>
      </c>
      <c r="F25" s="512" t="s">
        <v>331</v>
      </c>
      <c r="G25" s="512" t="n">
        <f aca="false">COUNTIF($C$10:$C$262,$C25)</f>
        <v>1</v>
      </c>
      <c r="H25" s="512" t="n">
        <f aca="false">COUNTIF($B$10:$B$262,$B25)</f>
        <v>1</v>
      </c>
      <c r="I25" s="513" t="n">
        <f aca="false">SUM(J25:CK25)</f>
        <v>0</v>
      </c>
      <c r="J25" s="512" t="n">
        <v>0</v>
      </c>
      <c r="K25" s="512" t="n">
        <v>0</v>
      </c>
      <c r="L25" s="512" t="n">
        <v>0</v>
      </c>
      <c r="M25" s="512" t="n">
        <v>0</v>
      </c>
      <c r="N25" s="512" t="n">
        <v>0</v>
      </c>
      <c r="O25" s="512" t="n">
        <v>0</v>
      </c>
      <c r="P25" s="512" t="n">
        <v>0</v>
      </c>
      <c r="Q25" s="512" t="n">
        <v>0</v>
      </c>
      <c r="R25" s="512" t="n">
        <v>0</v>
      </c>
      <c r="S25" s="512" t="n">
        <v>0</v>
      </c>
      <c r="T25" s="512" t="n">
        <v>0</v>
      </c>
      <c r="U25" s="512" t="n">
        <v>0</v>
      </c>
      <c r="V25" s="512" t="n">
        <v>0</v>
      </c>
      <c r="W25" s="512" t="n">
        <v>0</v>
      </c>
      <c r="X25" s="512" t="n">
        <v>0</v>
      </c>
      <c r="Y25" s="512" t="n">
        <v>0</v>
      </c>
      <c r="Z25" s="512"/>
      <c r="AA25" s="514" t="n">
        <v>0</v>
      </c>
      <c r="AB25" s="514"/>
      <c r="AC25" s="514"/>
      <c r="AD25" s="514" t="n">
        <v>0</v>
      </c>
      <c r="AE25" s="514" t="n">
        <v>0</v>
      </c>
      <c r="AF25" s="514" t="n">
        <v>0</v>
      </c>
      <c r="AG25" s="514" t="n">
        <v>0</v>
      </c>
      <c r="AH25" s="514" t="n">
        <v>0</v>
      </c>
      <c r="AI25" s="514" t="n">
        <v>0</v>
      </c>
      <c r="AJ25" s="514" t="n">
        <v>0</v>
      </c>
      <c r="AK25" s="514" t="n">
        <v>0</v>
      </c>
      <c r="AL25" s="514" t="n">
        <v>0</v>
      </c>
      <c r="AM25" s="514" t="n">
        <v>0</v>
      </c>
      <c r="AN25" s="514" t="n">
        <v>0</v>
      </c>
      <c r="AO25" s="514" t="n">
        <v>0</v>
      </c>
      <c r="AP25" s="514" t="n">
        <v>0</v>
      </c>
      <c r="AQ25" s="514" t="n">
        <v>0</v>
      </c>
      <c r="AR25" s="514" t="n">
        <v>0</v>
      </c>
      <c r="AS25" s="514" t="n">
        <v>0</v>
      </c>
      <c r="AT25" s="514" t="n">
        <v>0</v>
      </c>
      <c r="AU25" s="514" t="n">
        <v>0</v>
      </c>
      <c r="AV25" s="514"/>
      <c r="AW25" s="514"/>
      <c r="AX25" s="514"/>
      <c r="AY25" s="514" t="n">
        <v>0</v>
      </c>
      <c r="AZ25" s="514" t="n">
        <v>0</v>
      </c>
      <c r="BA25" s="514" t="n">
        <v>0</v>
      </c>
      <c r="BB25" s="514" t="n">
        <v>0</v>
      </c>
      <c r="BC25" s="514" t="n">
        <v>0</v>
      </c>
      <c r="BD25" s="514" t="n">
        <v>0</v>
      </c>
      <c r="BE25" s="514" t="n">
        <v>0</v>
      </c>
      <c r="BF25" s="514" t="n">
        <v>0</v>
      </c>
      <c r="BG25" s="514" t="n">
        <v>0</v>
      </c>
      <c r="BH25" s="514" t="n">
        <v>0</v>
      </c>
      <c r="BI25" s="514" t="n">
        <v>0</v>
      </c>
      <c r="BJ25" s="514" t="n">
        <v>0</v>
      </c>
      <c r="BK25" s="514" t="n">
        <v>0</v>
      </c>
      <c r="BL25" s="514" t="n">
        <v>0</v>
      </c>
      <c r="BM25" s="514" t="n">
        <v>0</v>
      </c>
      <c r="BN25" s="514" t="n">
        <v>0</v>
      </c>
      <c r="BO25" s="514" t="n">
        <v>0</v>
      </c>
      <c r="BP25" s="514" t="n">
        <v>0</v>
      </c>
      <c r="BQ25" s="514" t="n">
        <v>0</v>
      </c>
      <c r="BR25" s="514" t="n">
        <v>0</v>
      </c>
      <c r="BS25" s="514" t="n">
        <v>0</v>
      </c>
      <c r="BT25" s="514" t="n">
        <v>0</v>
      </c>
      <c r="BU25" s="514" t="n">
        <v>0</v>
      </c>
      <c r="BV25" s="514" t="n">
        <v>0</v>
      </c>
      <c r="BW25" s="514" t="n">
        <v>0</v>
      </c>
      <c r="BX25" s="514" t="n">
        <v>0</v>
      </c>
      <c r="BY25" s="514" t="n">
        <v>0</v>
      </c>
      <c r="BZ25" s="514" t="n">
        <v>0</v>
      </c>
      <c r="CA25" s="514" t="n">
        <v>0</v>
      </c>
      <c r="CB25" s="514" t="n">
        <v>0</v>
      </c>
      <c r="CC25" s="514" t="n">
        <v>0</v>
      </c>
      <c r="CD25" s="514" t="n">
        <v>0</v>
      </c>
      <c r="CE25" s="514" t="n">
        <v>0</v>
      </c>
      <c r="CF25" s="514" t="n">
        <v>0</v>
      </c>
      <c r="CG25" s="514" t="n">
        <v>0</v>
      </c>
      <c r="CH25" s="514" t="n">
        <v>0</v>
      </c>
      <c r="CI25" s="514"/>
      <c r="CJ25" s="514"/>
      <c r="CK25" s="515"/>
      <c r="CL25" s="516"/>
      <c r="CM25" s="517" t="n">
        <f aca="false">SUM(CN25:FE25)</f>
        <v>0</v>
      </c>
      <c r="CN25" s="243"/>
      <c r="CO25" s="243"/>
      <c r="CP25" s="243" t="n">
        <v>0</v>
      </c>
      <c r="CQ25" s="243" t="n">
        <v>0</v>
      </c>
      <c r="CR25" s="243" t="n">
        <v>0</v>
      </c>
      <c r="CS25" s="243"/>
      <c r="CT25" s="243"/>
      <c r="CU25" s="243"/>
      <c r="CV25" s="243"/>
      <c r="CW25" s="243"/>
      <c r="CX25" s="243"/>
      <c r="CY25" s="243"/>
      <c r="CZ25" s="243"/>
      <c r="DA25" s="243"/>
      <c r="DB25" s="243" t="n">
        <v>0</v>
      </c>
      <c r="DC25" s="243"/>
      <c r="DD25" s="243"/>
      <c r="DE25" s="243" t="n">
        <v>0</v>
      </c>
      <c r="DF25" s="243" t="n">
        <v>0</v>
      </c>
      <c r="DG25" s="243" t="n">
        <v>0</v>
      </c>
      <c r="DH25" s="243" t="n">
        <v>0</v>
      </c>
      <c r="DI25" s="243"/>
      <c r="DJ25" s="243"/>
      <c r="DK25" s="243"/>
      <c r="DL25" s="243"/>
      <c r="DM25" s="243" t="n">
        <v>0</v>
      </c>
      <c r="DN25" s="243" t="n">
        <v>0</v>
      </c>
      <c r="DO25" s="243" t="n">
        <v>0</v>
      </c>
      <c r="DP25" s="243" t="n">
        <v>0</v>
      </c>
      <c r="DQ25" s="243" t="n">
        <v>0</v>
      </c>
      <c r="DR25" s="243" t="n">
        <v>0</v>
      </c>
      <c r="DS25" s="243" t="n">
        <v>0</v>
      </c>
      <c r="DT25" s="514" t="n">
        <v>0</v>
      </c>
      <c r="DU25" s="514" t="n">
        <v>0</v>
      </c>
      <c r="DV25" s="514"/>
      <c r="DW25" s="514"/>
      <c r="DX25" s="514"/>
      <c r="DY25" s="514"/>
      <c r="DZ25" s="514"/>
      <c r="EA25" s="243" t="n">
        <v>0</v>
      </c>
      <c r="EB25" s="518" t="n">
        <v>0</v>
      </c>
      <c r="EC25" s="518" t="n">
        <v>0</v>
      </c>
      <c r="ED25" s="518"/>
      <c r="EE25" s="518"/>
      <c r="EF25" s="514" t="n">
        <v>0</v>
      </c>
      <c r="EG25" s="518"/>
      <c r="EH25" s="518"/>
      <c r="EI25" s="518"/>
      <c r="EJ25" s="518"/>
      <c r="EK25" s="518"/>
      <c r="EL25" s="518"/>
      <c r="EM25" s="518"/>
      <c r="EN25" s="518"/>
      <c r="EO25" s="518"/>
      <c r="EP25" s="518"/>
      <c r="EQ25" s="518"/>
      <c r="ER25" s="518"/>
      <c r="ES25" s="518"/>
      <c r="ET25" s="518"/>
      <c r="EU25" s="518"/>
      <c r="EV25" s="518"/>
      <c r="EW25" s="518"/>
      <c r="EX25" s="518"/>
      <c r="EY25" s="518"/>
      <c r="EZ25" s="518"/>
      <c r="FA25" s="518"/>
      <c r="FB25" s="518"/>
      <c r="FC25" s="518"/>
      <c r="FD25" s="518"/>
      <c r="FE25" s="519"/>
      <c r="FG25" s="520" t="n">
        <f aca="false">CM25-I25</f>
        <v>0</v>
      </c>
      <c r="FI25" s="521"/>
      <c r="FJ25" s="522" t="n">
        <v>0</v>
      </c>
      <c r="FK25" s="522" t="n">
        <v>0</v>
      </c>
      <c r="FL25" s="522" t="n">
        <v>0</v>
      </c>
      <c r="FM25" s="522" t="n">
        <v>0</v>
      </c>
      <c r="FN25" s="522" t="n">
        <v>0</v>
      </c>
      <c r="FO25" s="522" t="n">
        <v>0</v>
      </c>
      <c r="FP25" s="522" t="n">
        <v>0</v>
      </c>
      <c r="FQ25" s="522" t="n">
        <v>0</v>
      </c>
      <c r="FR25" s="522" t="n">
        <v>0</v>
      </c>
      <c r="FS25" s="522" t="n">
        <v>0</v>
      </c>
      <c r="FT25" s="522" t="n">
        <v>0</v>
      </c>
      <c r="FU25" s="522" t="n">
        <v>0</v>
      </c>
      <c r="FV25" s="522" t="n">
        <v>0</v>
      </c>
      <c r="FW25" s="522" t="n">
        <v>0</v>
      </c>
      <c r="FX25" s="522" t="n">
        <v>0</v>
      </c>
      <c r="FY25" s="522" t="n">
        <v>0</v>
      </c>
      <c r="FZ25" s="522"/>
      <c r="GA25" s="522" t="n">
        <v>0</v>
      </c>
      <c r="GB25" s="522"/>
      <c r="GC25" s="522" t="n">
        <v>0</v>
      </c>
      <c r="GD25" s="522" t="n">
        <v>0</v>
      </c>
      <c r="GE25" s="522" t="n">
        <v>0</v>
      </c>
      <c r="GF25" s="522" t="n">
        <v>0</v>
      </c>
      <c r="GG25" s="522" t="n">
        <v>0</v>
      </c>
      <c r="GH25" s="522" t="n">
        <v>0</v>
      </c>
      <c r="GI25" s="522" t="n">
        <v>0</v>
      </c>
      <c r="GJ25" s="522" t="n">
        <v>0</v>
      </c>
      <c r="GK25" s="522" t="n">
        <v>0</v>
      </c>
      <c r="GL25" s="522" t="n">
        <v>0</v>
      </c>
      <c r="GM25" s="522" t="n">
        <v>0</v>
      </c>
      <c r="GN25" s="522" t="n">
        <v>0</v>
      </c>
      <c r="GO25" s="522" t="n">
        <v>0</v>
      </c>
      <c r="GP25" s="522" t="n">
        <v>0</v>
      </c>
      <c r="GQ25" s="522"/>
      <c r="GR25" s="522" t="n">
        <v>0</v>
      </c>
      <c r="GS25" s="522" t="n">
        <v>0</v>
      </c>
      <c r="GT25" s="522" t="n">
        <v>0</v>
      </c>
      <c r="GU25" s="522" t="n">
        <v>0</v>
      </c>
      <c r="GV25" s="522"/>
      <c r="GW25" s="523" t="n">
        <f aca="false">SUM(FI25:GV25)</f>
        <v>0</v>
      </c>
      <c r="GX25" s="200"/>
      <c r="GY25" s="524" t="n">
        <f aca="false">GW25-I25</f>
        <v>0</v>
      </c>
      <c r="HA25" s="525" t="n">
        <f aca="false">FG25-GY25</f>
        <v>0</v>
      </c>
      <c r="HC25" s="383" t="n">
        <f aca="false">IF($B25="",0,VLOOKUP($B25,'TH 2023'!$B$11:$V$265,15,0))</f>
        <v>0.04335858</v>
      </c>
      <c r="HD25" s="355" t="n">
        <f aca="false">((IF($B25="",0,VLOOKUP($B25,'TH 2023'!$B$11:$V$265,18,0)))*1.1)*1.1</f>
        <v>0</v>
      </c>
      <c r="HE25" s="355" t="n">
        <f aca="false">((IF($B25="",0,VLOOKUP($B25,'TH 2023'!$B$11:$V$265,19,0)))*1.1)*1.1</f>
        <v>0</v>
      </c>
      <c r="HF25" s="355" t="n">
        <f aca="false">((IF($B25="",0,VLOOKUP($B25,'TH 2023'!$B$11:$V$265,20,0)))*1.1)*1.1</f>
        <v>141.72488</v>
      </c>
      <c r="HG25" s="355" t="n">
        <f aca="false">((IF($B25="",0,VLOOKUP($B25,'TH 2023'!$B$11:$V$265,21,0)))*1.1)*1.1</f>
        <v>0</v>
      </c>
      <c r="HH25" s="526" t="str">
        <f aca="false">IF($B25="",0,VLOOKUP($B25,'TH 2023'!$B$11:$V$265,7,0))</f>
        <v>STANDARD HW</v>
      </c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I25" s="40"/>
      <c r="IJ25" s="40"/>
      <c r="IK25" s="40"/>
      <c r="IL25" s="40"/>
      <c r="IM25" s="40"/>
    </row>
    <row r="26" s="48" customFormat="true" ht="15" hidden="false" customHeight="true" outlineLevel="0" collapsed="false">
      <c r="A26" s="240" t="n">
        <f aca="false">A25+1</f>
        <v>17</v>
      </c>
      <c r="B26" s="241" t="s">
        <v>332</v>
      </c>
      <c r="C26" s="242" t="s">
        <v>332</v>
      </c>
      <c r="D26" s="243" t="s">
        <v>329</v>
      </c>
      <c r="E26" s="512" t="s">
        <v>301</v>
      </c>
      <c r="F26" s="512" t="s">
        <v>303</v>
      </c>
      <c r="G26" s="512" t="n">
        <f aca="false">COUNTIF($C$10:$C$262,$C26)</f>
        <v>1</v>
      </c>
      <c r="H26" s="512" t="n">
        <f aca="false">COUNTIF($B$10:$B$262,$B26)</f>
        <v>1</v>
      </c>
      <c r="I26" s="513" t="n">
        <f aca="false">SUM(J26:CK26)</f>
        <v>30</v>
      </c>
      <c r="J26" s="512" t="n">
        <v>0</v>
      </c>
      <c r="K26" s="512" t="n">
        <v>0</v>
      </c>
      <c r="L26" s="512" t="n">
        <v>0</v>
      </c>
      <c r="M26" s="512" t="n">
        <v>0</v>
      </c>
      <c r="N26" s="512" t="n">
        <v>0</v>
      </c>
      <c r="O26" s="512" t="n">
        <v>0</v>
      </c>
      <c r="P26" s="512" t="n">
        <v>0</v>
      </c>
      <c r="Q26" s="512" t="n">
        <v>0</v>
      </c>
      <c r="R26" s="512" t="n">
        <v>0</v>
      </c>
      <c r="S26" s="512" t="n">
        <v>0</v>
      </c>
      <c r="T26" s="512" t="n">
        <v>0</v>
      </c>
      <c r="U26" s="512" t="n">
        <v>0</v>
      </c>
      <c r="V26" s="512" t="n">
        <v>0</v>
      </c>
      <c r="W26" s="512" t="n">
        <v>0</v>
      </c>
      <c r="X26" s="512" t="n">
        <v>0</v>
      </c>
      <c r="Y26" s="512" t="n">
        <v>0</v>
      </c>
      <c r="Z26" s="512"/>
      <c r="AA26" s="514" t="n">
        <v>0</v>
      </c>
      <c r="AB26" s="514"/>
      <c r="AC26" s="514"/>
      <c r="AD26" s="514" t="n">
        <v>0</v>
      </c>
      <c r="AE26" s="514" t="n">
        <v>0</v>
      </c>
      <c r="AF26" s="514" t="n">
        <v>0</v>
      </c>
      <c r="AG26" s="514" t="n">
        <v>0</v>
      </c>
      <c r="AH26" s="514" t="n">
        <v>0</v>
      </c>
      <c r="AI26" s="514" t="n">
        <v>0</v>
      </c>
      <c r="AJ26" s="514" t="n">
        <v>0</v>
      </c>
      <c r="AK26" s="514" t="n">
        <v>0</v>
      </c>
      <c r="AL26" s="514" t="n">
        <v>0</v>
      </c>
      <c r="AM26" s="514" t="n">
        <v>0</v>
      </c>
      <c r="AN26" s="514" t="n">
        <v>0</v>
      </c>
      <c r="AO26" s="514" t="n">
        <v>0</v>
      </c>
      <c r="AP26" s="514" t="n">
        <v>0</v>
      </c>
      <c r="AQ26" s="514" t="n">
        <v>0</v>
      </c>
      <c r="AR26" s="514" t="n">
        <v>0</v>
      </c>
      <c r="AS26" s="514" t="n">
        <v>0</v>
      </c>
      <c r="AT26" s="514" t="n">
        <v>0</v>
      </c>
      <c r="AU26" s="514" t="n">
        <v>0</v>
      </c>
      <c r="AV26" s="514"/>
      <c r="AW26" s="514"/>
      <c r="AX26" s="514"/>
      <c r="AY26" s="514" t="n">
        <v>0</v>
      </c>
      <c r="AZ26" s="514" t="n">
        <v>0</v>
      </c>
      <c r="BA26" s="514" t="n">
        <v>0</v>
      </c>
      <c r="BB26" s="514" t="n">
        <v>0</v>
      </c>
      <c r="BC26" s="514" t="n">
        <v>0</v>
      </c>
      <c r="BD26" s="514" t="n">
        <v>0</v>
      </c>
      <c r="BE26" s="514" t="n">
        <v>0</v>
      </c>
      <c r="BF26" s="514" t="n">
        <v>0</v>
      </c>
      <c r="BG26" s="514" t="n">
        <v>0</v>
      </c>
      <c r="BH26" s="514" t="n">
        <v>0</v>
      </c>
      <c r="BI26" s="514" t="n">
        <v>0</v>
      </c>
      <c r="BJ26" s="514" t="n">
        <v>0</v>
      </c>
      <c r="BK26" s="514" t="n">
        <v>0</v>
      </c>
      <c r="BL26" s="514" t="n">
        <v>0</v>
      </c>
      <c r="BM26" s="514" t="n">
        <v>0</v>
      </c>
      <c r="BN26" s="514" t="n">
        <v>0</v>
      </c>
      <c r="BO26" s="514" t="n">
        <v>0</v>
      </c>
      <c r="BP26" s="514" t="n">
        <v>0</v>
      </c>
      <c r="BQ26" s="514" t="n">
        <v>0</v>
      </c>
      <c r="BR26" s="514" t="n">
        <v>0</v>
      </c>
      <c r="BS26" s="514" t="n">
        <v>0</v>
      </c>
      <c r="BT26" s="514" t="n">
        <v>0</v>
      </c>
      <c r="BU26" s="514" t="n">
        <v>0</v>
      </c>
      <c r="BV26" s="514" t="n">
        <v>0</v>
      </c>
      <c r="BW26" s="514" t="n">
        <v>0</v>
      </c>
      <c r="BX26" s="514" t="n">
        <v>0</v>
      </c>
      <c r="BY26" s="514" t="n">
        <v>0</v>
      </c>
      <c r="BZ26" s="514" t="n">
        <v>0</v>
      </c>
      <c r="CA26" s="514" t="n">
        <v>0</v>
      </c>
      <c r="CB26" s="514" t="n">
        <v>0</v>
      </c>
      <c r="CC26" s="514" t="n">
        <v>30</v>
      </c>
      <c r="CD26" s="514" t="n">
        <v>0</v>
      </c>
      <c r="CE26" s="514" t="n">
        <v>0</v>
      </c>
      <c r="CF26" s="514" t="n">
        <v>0</v>
      </c>
      <c r="CG26" s="514" t="n">
        <v>0</v>
      </c>
      <c r="CH26" s="514" t="n">
        <v>0</v>
      </c>
      <c r="CI26" s="514"/>
      <c r="CJ26" s="514"/>
      <c r="CK26" s="515"/>
      <c r="CL26" s="516"/>
      <c r="CM26" s="517" t="n">
        <f aca="false">SUM(CN26:FE26)</f>
        <v>0</v>
      </c>
      <c r="CN26" s="243"/>
      <c r="CO26" s="243"/>
      <c r="CP26" s="243" t="n">
        <v>0</v>
      </c>
      <c r="CQ26" s="243" t="n">
        <v>0</v>
      </c>
      <c r="CR26" s="243" t="n">
        <v>0</v>
      </c>
      <c r="CS26" s="243"/>
      <c r="CT26" s="243"/>
      <c r="CU26" s="243"/>
      <c r="CV26" s="243"/>
      <c r="CW26" s="243"/>
      <c r="CX26" s="243"/>
      <c r="CY26" s="243"/>
      <c r="CZ26" s="243"/>
      <c r="DA26" s="243"/>
      <c r="DB26" s="243" t="n">
        <v>0</v>
      </c>
      <c r="DC26" s="243"/>
      <c r="DD26" s="243"/>
      <c r="DE26" s="243" t="n">
        <v>0</v>
      </c>
      <c r="DF26" s="243" t="n">
        <v>0</v>
      </c>
      <c r="DG26" s="243" t="n">
        <v>0</v>
      </c>
      <c r="DH26" s="243" t="n">
        <v>0</v>
      </c>
      <c r="DI26" s="243"/>
      <c r="DJ26" s="243"/>
      <c r="DK26" s="243"/>
      <c r="DL26" s="243"/>
      <c r="DM26" s="243" t="n">
        <v>0</v>
      </c>
      <c r="DN26" s="243" t="n">
        <v>0</v>
      </c>
      <c r="DO26" s="243" t="n">
        <v>0</v>
      </c>
      <c r="DP26" s="243" t="n">
        <v>0</v>
      </c>
      <c r="DQ26" s="243" t="n">
        <v>0</v>
      </c>
      <c r="DR26" s="243" t="n">
        <v>0</v>
      </c>
      <c r="DS26" s="243" t="n">
        <v>0</v>
      </c>
      <c r="DT26" s="514" t="n">
        <v>0</v>
      </c>
      <c r="DU26" s="514" t="n">
        <v>0</v>
      </c>
      <c r="DV26" s="514"/>
      <c r="DW26" s="514"/>
      <c r="DX26" s="514"/>
      <c r="DY26" s="514"/>
      <c r="DZ26" s="514"/>
      <c r="EA26" s="243" t="n">
        <v>0</v>
      </c>
      <c r="EB26" s="518" t="n">
        <v>0</v>
      </c>
      <c r="EC26" s="518" t="n">
        <v>0</v>
      </c>
      <c r="ED26" s="518"/>
      <c r="EE26" s="518"/>
      <c r="EF26" s="514" t="n">
        <v>0</v>
      </c>
      <c r="EG26" s="518"/>
      <c r="EH26" s="518"/>
      <c r="EI26" s="518"/>
      <c r="EJ26" s="518"/>
      <c r="EK26" s="518"/>
      <c r="EL26" s="518"/>
      <c r="EM26" s="518"/>
      <c r="EN26" s="518"/>
      <c r="EO26" s="518"/>
      <c r="EP26" s="518"/>
      <c r="EQ26" s="518"/>
      <c r="ER26" s="518"/>
      <c r="ES26" s="518"/>
      <c r="ET26" s="518"/>
      <c r="EU26" s="518"/>
      <c r="EV26" s="518"/>
      <c r="EW26" s="518"/>
      <c r="EX26" s="518"/>
      <c r="EY26" s="518"/>
      <c r="EZ26" s="518"/>
      <c r="FA26" s="518"/>
      <c r="FB26" s="518"/>
      <c r="FC26" s="518"/>
      <c r="FD26" s="518"/>
      <c r="FE26" s="519"/>
      <c r="FG26" s="520" t="n">
        <f aca="false">CM26-I26</f>
        <v>-30</v>
      </c>
      <c r="FI26" s="521"/>
      <c r="FJ26" s="522" t="n">
        <v>0</v>
      </c>
      <c r="FK26" s="522" t="n">
        <v>0</v>
      </c>
      <c r="FL26" s="522" t="n">
        <v>0</v>
      </c>
      <c r="FM26" s="522" t="n">
        <v>0</v>
      </c>
      <c r="FN26" s="522" t="n">
        <v>0</v>
      </c>
      <c r="FO26" s="522" t="n">
        <v>0</v>
      </c>
      <c r="FP26" s="522" t="n">
        <v>0</v>
      </c>
      <c r="FQ26" s="522" t="n">
        <v>0</v>
      </c>
      <c r="FR26" s="522" t="n">
        <v>0</v>
      </c>
      <c r="FS26" s="522" t="n">
        <v>0</v>
      </c>
      <c r="FT26" s="522" t="n">
        <v>0</v>
      </c>
      <c r="FU26" s="522" t="n">
        <v>0</v>
      </c>
      <c r="FV26" s="522" t="n">
        <v>0</v>
      </c>
      <c r="FW26" s="522" t="n">
        <v>0</v>
      </c>
      <c r="FX26" s="522" t="n">
        <v>0</v>
      </c>
      <c r="FY26" s="522" t="n">
        <v>0</v>
      </c>
      <c r="FZ26" s="522"/>
      <c r="GA26" s="522" t="n">
        <v>0</v>
      </c>
      <c r="GB26" s="522"/>
      <c r="GC26" s="522" t="n">
        <v>0</v>
      </c>
      <c r="GD26" s="522" t="n">
        <v>0</v>
      </c>
      <c r="GE26" s="522" t="n">
        <v>0</v>
      </c>
      <c r="GF26" s="522" t="n">
        <v>0</v>
      </c>
      <c r="GG26" s="522" t="n">
        <v>0</v>
      </c>
      <c r="GH26" s="522" t="n">
        <v>0</v>
      </c>
      <c r="GI26" s="522" t="n">
        <v>0</v>
      </c>
      <c r="GJ26" s="522" t="n">
        <v>0</v>
      </c>
      <c r="GK26" s="522" t="n">
        <v>0</v>
      </c>
      <c r="GL26" s="522" t="n">
        <v>0</v>
      </c>
      <c r="GM26" s="522" t="n">
        <v>0</v>
      </c>
      <c r="GN26" s="522" t="n">
        <v>0</v>
      </c>
      <c r="GO26" s="522" t="n">
        <v>0</v>
      </c>
      <c r="GP26" s="522" t="n">
        <v>0</v>
      </c>
      <c r="GQ26" s="522"/>
      <c r="GR26" s="522" t="n">
        <v>0</v>
      </c>
      <c r="GS26" s="522" t="n">
        <v>0</v>
      </c>
      <c r="GT26" s="522" t="n">
        <v>0</v>
      </c>
      <c r="GU26" s="522" t="n">
        <v>0</v>
      </c>
      <c r="GV26" s="522"/>
      <c r="GW26" s="523" t="n">
        <f aca="false">SUM(FI26:GV26)</f>
        <v>0</v>
      </c>
      <c r="GX26" s="200"/>
      <c r="GY26" s="524" t="n">
        <f aca="false">GW26-I26</f>
        <v>-30</v>
      </c>
      <c r="HA26" s="525" t="n">
        <f aca="false">FG26-GY26</f>
        <v>0</v>
      </c>
      <c r="HC26" s="383" t="n">
        <f aca="false">IF($B26="",0,VLOOKUP($B26,'TH 2023'!$B$11:$V$265,15,0))</f>
        <v>0.04335858</v>
      </c>
      <c r="HD26" s="355" t="n">
        <f aca="false">((IF($B26="",0,VLOOKUP($B26,'TH 2023'!$B$11:$V$265,18,0)))*1.1)*1.1</f>
        <v>0</v>
      </c>
      <c r="HE26" s="355" t="n">
        <f aca="false">((IF($B26="",0,VLOOKUP($B26,'TH 2023'!$B$11:$V$265,19,0)))*1.1)*1.1</f>
        <v>0</v>
      </c>
      <c r="HF26" s="355" t="n">
        <f aca="false">((IF($B26="",0,VLOOKUP($B26,'TH 2023'!$B$11:$V$265,20,0)))*1.1)*1.1</f>
        <v>147.8741</v>
      </c>
      <c r="HG26" s="355" t="n">
        <f aca="false">((IF($B26="",0,VLOOKUP($B26,'TH 2023'!$B$11:$V$265,21,0)))*1.1)*1.1</f>
        <v>0</v>
      </c>
      <c r="HH26" s="526" t="str">
        <f aca="false">IF($B26="",0,VLOOKUP($B26,'TH 2023'!$B$11:$V$265,7,0))</f>
        <v>STANDARD HW</v>
      </c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I26" s="40"/>
      <c r="IJ26" s="40"/>
      <c r="IK26" s="40"/>
      <c r="IL26" s="40"/>
      <c r="IM26" s="40"/>
    </row>
    <row r="27" s="48" customFormat="true" ht="15" hidden="false" customHeight="true" outlineLevel="0" collapsed="false">
      <c r="A27" s="240" t="n">
        <f aca="false">A26+1</f>
        <v>18</v>
      </c>
      <c r="B27" s="241" t="s">
        <v>333</v>
      </c>
      <c r="C27" s="242" t="s">
        <v>333</v>
      </c>
      <c r="D27" s="243" t="s">
        <v>329</v>
      </c>
      <c r="E27" s="512" t="s">
        <v>292</v>
      </c>
      <c r="F27" s="512" t="s">
        <v>293</v>
      </c>
      <c r="G27" s="512" t="n">
        <f aca="false">COUNTIF($C$10:$C$262,$C27)</f>
        <v>1</v>
      </c>
      <c r="H27" s="512" t="n">
        <f aca="false">COUNTIF($B$10:$B$262,$B27)</f>
        <v>1</v>
      </c>
      <c r="I27" s="513" t="n">
        <f aca="false">SUM(J27:CK27)</f>
        <v>70</v>
      </c>
      <c r="J27" s="512" t="n">
        <v>0</v>
      </c>
      <c r="K27" s="512" t="n">
        <v>0</v>
      </c>
      <c r="L27" s="512" t="n">
        <v>0</v>
      </c>
      <c r="M27" s="512" t="n">
        <v>0</v>
      </c>
      <c r="N27" s="512" t="n">
        <v>0</v>
      </c>
      <c r="O27" s="512" t="n">
        <v>0</v>
      </c>
      <c r="P27" s="512" t="n">
        <v>0</v>
      </c>
      <c r="Q27" s="512" t="n">
        <v>0</v>
      </c>
      <c r="R27" s="512" t="n">
        <v>0</v>
      </c>
      <c r="S27" s="512" t="n">
        <v>0</v>
      </c>
      <c r="T27" s="512" t="n">
        <v>0</v>
      </c>
      <c r="U27" s="512" t="n">
        <v>0</v>
      </c>
      <c r="V27" s="512" t="n">
        <v>0</v>
      </c>
      <c r="W27" s="512" t="n">
        <v>0</v>
      </c>
      <c r="X27" s="512" t="n">
        <v>0</v>
      </c>
      <c r="Y27" s="512" t="n">
        <v>0</v>
      </c>
      <c r="Z27" s="512"/>
      <c r="AA27" s="514" t="n">
        <v>0</v>
      </c>
      <c r="AB27" s="514"/>
      <c r="AC27" s="514"/>
      <c r="AD27" s="514" t="n">
        <v>0</v>
      </c>
      <c r="AE27" s="514" t="n">
        <v>0</v>
      </c>
      <c r="AF27" s="514" t="n">
        <v>0</v>
      </c>
      <c r="AG27" s="514" t="n">
        <v>0</v>
      </c>
      <c r="AH27" s="514" t="n">
        <v>0</v>
      </c>
      <c r="AI27" s="514" t="n">
        <v>0</v>
      </c>
      <c r="AJ27" s="514" t="n">
        <v>0</v>
      </c>
      <c r="AK27" s="514" t="n">
        <v>0</v>
      </c>
      <c r="AL27" s="514" t="n">
        <v>0</v>
      </c>
      <c r="AM27" s="514" t="n">
        <v>0</v>
      </c>
      <c r="AN27" s="514" t="n">
        <v>0</v>
      </c>
      <c r="AO27" s="514" t="n">
        <v>0</v>
      </c>
      <c r="AP27" s="514" t="n">
        <v>0</v>
      </c>
      <c r="AQ27" s="514" t="n">
        <v>0</v>
      </c>
      <c r="AR27" s="514" t="n">
        <v>0</v>
      </c>
      <c r="AS27" s="514" t="n">
        <v>0</v>
      </c>
      <c r="AT27" s="514" t="n">
        <v>0</v>
      </c>
      <c r="AU27" s="514" t="n">
        <v>0</v>
      </c>
      <c r="AV27" s="514"/>
      <c r="AW27" s="514"/>
      <c r="AX27" s="514"/>
      <c r="AY27" s="514" t="n">
        <v>0</v>
      </c>
      <c r="AZ27" s="514" t="n">
        <v>0</v>
      </c>
      <c r="BA27" s="514" t="n">
        <v>0</v>
      </c>
      <c r="BB27" s="514" t="n">
        <v>0</v>
      </c>
      <c r="BC27" s="514" t="n">
        <v>0</v>
      </c>
      <c r="BD27" s="514" t="n">
        <v>0</v>
      </c>
      <c r="BE27" s="514" t="n">
        <v>0</v>
      </c>
      <c r="BF27" s="514" t="n">
        <v>0</v>
      </c>
      <c r="BG27" s="514" t="n">
        <v>0</v>
      </c>
      <c r="BH27" s="514" t="n">
        <v>0</v>
      </c>
      <c r="BI27" s="514" t="n">
        <v>0</v>
      </c>
      <c r="BJ27" s="514" t="n">
        <v>0</v>
      </c>
      <c r="BK27" s="514" t="n">
        <v>0</v>
      </c>
      <c r="BL27" s="514" t="n">
        <v>0</v>
      </c>
      <c r="BM27" s="514" t="n">
        <v>0</v>
      </c>
      <c r="BN27" s="514" t="n">
        <v>0</v>
      </c>
      <c r="BO27" s="514" t="n">
        <v>0</v>
      </c>
      <c r="BP27" s="514" t="n">
        <v>0</v>
      </c>
      <c r="BQ27" s="514" t="n">
        <v>0</v>
      </c>
      <c r="BR27" s="514" t="n">
        <v>0</v>
      </c>
      <c r="BS27" s="514" t="n">
        <v>0</v>
      </c>
      <c r="BT27" s="514" t="n">
        <v>0</v>
      </c>
      <c r="BU27" s="514" t="n">
        <v>0</v>
      </c>
      <c r="BV27" s="514" t="n">
        <v>0</v>
      </c>
      <c r="BW27" s="514" t="n">
        <v>0</v>
      </c>
      <c r="BX27" s="514" t="n">
        <v>0</v>
      </c>
      <c r="BY27" s="514" t="n">
        <v>0</v>
      </c>
      <c r="BZ27" s="514" t="n">
        <v>0</v>
      </c>
      <c r="CA27" s="514" t="n">
        <v>0</v>
      </c>
      <c r="CB27" s="514" t="n">
        <v>0</v>
      </c>
      <c r="CC27" s="514" t="n">
        <v>30</v>
      </c>
      <c r="CD27" s="514" t="n">
        <v>0</v>
      </c>
      <c r="CE27" s="514" t="n">
        <v>10</v>
      </c>
      <c r="CF27" s="514" t="n">
        <v>0</v>
      </c>
      <c r="CG27" s="514" t="n">
        <v>0</v>
      </c>
      <c r="CH27" s="514" t="n">
        <v>30</v>
      </c>
      <c r="CI27" s="514"/>
      <c r="CJ27" s="514"/>
      <c r="CK27" s="515"/>
      <c r="CL27" s="516"/>
      <c r="CM27" s="517" t="n">
        <f aca="false">SUM(CN27:FE27)</f>
        <v>0</v>
      </c>
      <c r="CN27" s="243"/>
      <c r="CO27" s="243"/>
      <c r="CP27" s="243" t="n">
        <v>0</v>
      </c>
      <c r="CQ27" s="243" t="n">
        <v>0</v>
      </c>
      <c r="CR27" s="243" t="n">
        <v>0</v>
      </c>
      <c r="CS27" s="243"/>
      <c r="CT27" s="243"/>
      <c r="CU27" s="243"/>
      <c r="CV27" s="243"/>
      <c r="CW27" s="243"/>
      <c r="CX27" s="243"/>
      <c r="CY27" s="243"/>
      <c r="CZ27" s="243"/>
      <c r="DA27" s="243"/>
      <c r="DB27" s="243" t="n">
        <v>0</v>
      </c>
      <c r="DC27" s="243"/>
      <c r="DD27" s="243"/>
      <c r="DE27" s="243" t="n">
        <v>0</v>
      </c>
      <c r="DF27" s="243" t="n">
        <v>0</v>
      </c>
      <c r="DG27" s="243" t="n">
        <v>0</v>
      </c>
      <c r="DH27" s="243" t="n">
        <v>0</v>
      </c>
      <c r="DI27" s="243"/>
      <c r="DJ27" s="243"/>
      <c r="DK27" s="243"/>
      <c r="DL27" s="243"/>
      <c r="DM27" s="243" t="n">
        <v>0</v>
      </c>
      <c r="DN27" s="243" t="n">
        <v>0</v>
      </c>
      <c r="DO27" s="243" t="n">
        <v>0</v>
      </c>
      <c r="DP27" s="243" t="n">
        <v>0</v>
      </c>
      <c r="DQ27" s="243" t="n">
        <v>0</v>
      </c>
      <c r="DR27" s="243" t="n">
        <v>0</v>
      </c>
      <c r="DS27" s="243" t="n">
        <v>0</v>
      </c>
      <c r="DT27" s="514" t="n">
        <v>0</v>
      </c>
      <c r="DU27" s="514" t="n">
        <v>0</v>
      </c>
      <c r="DV27" s="514"/>
      <c r="DW27" s="514"/>
      <c r="DX27" s="514"/>
      <c r="DY27" s="514"/>
      <c r="DZ27" s="514"/>
      <c r="EA27" s="243" t="n">
        <v>0</v>
      </c>
      <c r="EB27" s="518" t="n">
        <v>0</v>
      </c>
      <c r="EC27" s="518" t="n">
        <v>0</v>
      </c>
      <c r="ED27" s="518"/>
      <c r="EE27" s="518"/>
      <c r="EF27" s="514" t="n">
        <v>0</v>
      </c>
      <c r="EG27" s="518"/>
      <c r="EH27" s="518"/>
      <c r="EI27" s="518"/>
      <c r="EJ27" s="518"/>
      <c r="EK27" s="518"/>
      <c r="EL27" s="518"/>
      <c r="EM27" s="518"/>
      <c r="EN27" s="518"/>
      <c r="EO27" s="518"/>
      <c r="EP27" s="518"/>
      <c r="EQ27" s="518"/>
      <c r="ER27" s="518"/>
      <c r="ES27" s="518"/>
      <c r="ET27" s="518"/>
      <c r="EU27" s="518"/>
      <c r="EV27" s="518"/>
      <c r="EW27" s="518"/>
      <c r="EX27" s="518"/>
      <c r="EY27" s="518"/>
      <c r="EZ27" s="518"/>
      <c r="FA27" s="518"/>
      <c r="FB27" s="518"/>
      <c r="FC27" s="518"/>
      <c r="FD27" s="518"/>
      <c r="FE27" s="519"/>
      <c r="FG27" s="520" t="n">
        <f aca="false">CM27-I27</f>
        <v>-70</v>
      </c>
      <c r="FI27" s="521"/>
      <c r="FJ27" s="522" t="n">
        <v>0</v>
      </c>
      <c r="FK27" s="522" t="n">
        <v>0</v>
      </c>
      <c r="FL27" s="522" t="n">
        <v>0</v>
      </c>
      <c r="FM27" s="522" t="n">
        <v>0</v>
      </c>
      <c r="FN27" s="522" t="n">
        <v>0</v>
      </c>
      <c r="FO27" s="522" t="n">
        <v>0</v>
      </c>
      <c r="FP27" s="522" t="n">
        <v>0</v>
      </c>
      <c r="FQ27" s="522" t="n">
        <v>0</v>
      </c>
      <c r="FR27" s="522" t="n">
        <v>0</v>
      </c>
      <c r="FS27" s="522" t="n">
        <v>0</v>
      </c>
      <c r="FT27" s="522" t="n">
        <v>0</v>
      </c>
      <c r="FU27" s="522" t="n">
        <v>0</v>
      </c>
      <c r="FV27" s="522" t="n">
        <v>0</v>
      </c>
      <c r="FW27" s="522" t="n">
        <v>0</v>
      </c>
      <c r="FX27" s="522" t="n">
        <v>0</v>
      </c>
      <c r="FY27" s="522" t="n">
        <v>0</v>
      </c>
      <c r="FZ27" s="522"/>
      <c r="GA27" s="522" t="n">
        <v>0</v>
      </c>
      <c r="GB27" s="522"/>
      <c r="GC27" s="522" t="n">
        <v>0</v>
      </c>
      <c r="GD27" s="522" t="n">
        <v>0</v>
      </c>
      <c r="GE27" s="522" t="n">
        <v>0</v>
      </c>
      <c r="GF27" s="522" t="n">
        <v>0</v>
      </c>
      <c r="GG27" s="522" t="n">
        <v>0</v>
      </c>
      <c r="GH27" s="522" t="n">
        <v>0</v>
      </c>
      <c r="GI27" s="522" t="n">
        <v>0</v>
      </c>
      <c r="GJ27" s="522" t="n">
        <v>0</v>
      </c>
      <c r="GK27" s="522" t="n">
        <v>0</v>
      </c>
      <c r="GL27" s="522" t="n">
        <v>0</v>
      </c>
      <c r="GM27" s="522" t="n">
        <v>0</v>
      </c>
      <c r="GN27" s="522" t="n">
        <v>0</v>
      </c>
      <c r="GO27" s="522" t="n">
        <v>0</v>
      </c>
      <c r="GP27" s="522" t="n">
        <v>0</v>
      </c>
      <c r="GQ27" s="522"/>
      <c r="GR27" s="522" t="n">
        <v>0</v>
      </c>
      <c r="GS27" s="522" t="n">
        <v>0</v>
      </c>
      <c r="GT27" s="522" t="n">
        <v>0</v>
      </c>
      <c r="GU27" s="522" t="n">
        <v>0</v>
      </c>
      <c r="GV27" s="522"/>
      <c r="GW27" s="523" t="n">
        <f aca="false">SUM(FI27:GV27)</f>
        <v>0</v>
      </c>
      <c r="GX27" s="200"/>
      <c r="GY27" s="524" t="n">
        <f aca="false">GW27-I27</f>
        <v>-70</v>
      </c>
      <c r="HA27" s="525" t="n">
        <f aca="false">FG27-GY27</f>
        <v>0</v>
      </c>
      <c r="HC27" s="383" t="n">
        <f aca="false">IF($B27="",0,VLOOKUP($B27,'TH 2023'!$B$11:$V$265,15,0))</f>
        <v>0.04335858</v>
      </c>
      <c r="HD27" s="355" t="n">
        <f aca="false">((IF($B27="",0,VLOOKUP($B27,'TH 2023'!$B$11:$V$265,18,0)))*1.1)*1.1</f>
        <v>0</v>
      </c>
      <c r="HE27" s="355" t="n">
        <f aca="false">((IF($B27="",0,VLOOKUP($B27,'TH 2023'!$B$11:$V$265,19,0)))*1.1)*1.1</f>
        <v>0</v>
      </c>
      <c r="HF27" s="355" t="n">
        <f aca="false">((IF($B27="",0,VLOOKUP($B27,'TH 2023'!$B$11:$V$265,20,0)))*1.1)*1.1</f>
        <v>141.72488</v>
      </c>
      <c r="HG27" s="355" t="n">
        <f aca="false">((IF($B27="",0,VLOOKUP($B27,'TH 2023'!$B$11:$V$265,21,0)))*1.1)*1.1</f>
        <v>0</v>
      </c>
      <c r="HH27" s="526" t="str">
        <f aca="false">IF($B27="",0,VLOOKUP($B27,'TH 2023'!$B$11:$V$265,7,0))</f>
        <v>STANDARD HW</v>
      </c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I27" s="40"/>
      <c r="IJ27" s="40"/>
      <c r="IK27" s="40"/>
      <c r="IL27" s="40"/>
      <c r="IM27" s="40"/>
    </row>
    <row r="28" s="48" customFormat="true" ht="15" hidden="false" customHeight="true" outlineLevel="0" collapsed="false">
      <c r="A28" s="240" t="n">
        <f aca="false">A27+1</f>
        <v>19</v>
      </c>
      <c r="B28" s="241" t="s">
        <v>334</v>
      </c>
      <c r="C28" s="242" t="s">
        <v>334</v>
      </c>
      <c r="D28" s="243" t="s">
        <v>329</v>
      </c>
      <c r="E28" s="512" t="s">
        <v>316</v>
      </c>
      <c r="F28" s="512" t="s">
        <v>317</v>
      </c>
      <c r="G28" s="512" t="n">
        <f aca="false">COUNTIF($C$10:$C$262,$C28)</f>
        <v>1</v>
      </c>
      <c r="H28" s="512" t="n">
        <f aca="false">COUNTIF($B$10:$B$262,$B28)</f>
        <v>1</v>
      </c>
      <c r="I28" s="513" t="n">
        <f aca="false">SUM(J28:CK28)</f>
        <v>30</v>
      </c>
      <c r="J28" s="512" t="n">
        <v>0</v>
      </c>
      <c r="K28" s="512" t="n">
        <v>0</v>
      </c>
      <c r="L28" s="512" t="n">
        <v>0</v>
      </c>
      <c r="M28" s="512" t="n">
        <v>0</v>
      </c>
      <c r="N28" s="512" t="n">
        <v>0</v>
      </c>
      <c r="O28" s="512" t="n">
        <v>0</v>
      </c>
      <c r="P28" s="512" t="n">
        <v>0</v>
      </c>
      <c r="Q28" s="512" t="n">
        <v>0</v>
      </c>
      <c r="R28" s="512" t="n">
        <v>0</v>
      </c>
      <c r="S28" s="512" t="n">
        <v>0</v>
      </c>
      <c r="T28" s="512" t="n">
        <v>0</v>
      </c>
      <c r="U28" s="512" t="n">
        <v>0</v>
      </c>
      <c r="V28" s="512" t="n">
        <v>0</v>
      </c>
      <c r="W28" s="512" t="n">
        <v>0</v>
      </c>
      <c r="X28" s="512" t="n">
        <v>0</v>
      </c>
      <c r="Y28" s="512" t="n">
        <v>0</v>
      </c>
      <c r="Z28" s="512"/>
      <c r="AA28" s="514" t="n">
        <v>0</v>
      </c>
      <c r="AB28" s="514"/>
      <c r="AC28" s="514"/>
      <c r="AD28" s="514" t="n">
        <v>0</v>
      </c>
      <c r="AE28" s="514" t="n">
        <v>0</v>
      </c>
      <c r="AF28" s="514" t="n">
        <v>0</v>
      </c>
      <c r="AG28" s="514" t="n">
        <v>0</v>
      </c>
      <c r="AH28" s="514" t="n">
        <v>0</v>
      </c>
      <c r="AI28" s="514" t="n">
        <v>0</v>
      </c>
      <c r="AJ28" s="514" t="n">
        <v>0</v>
      </c>
      <c r="AK28" s="514" t="n">
        <v>0</v>
      </c>
      <c r="AL28" s="514" t="n">
        <v>0</v>
      </c>
      <c r="AM28" s="514" t="n">
        <v>0</v>
      </c>
      <c r="AN28" s="514" t="n">
        <v>0</v>
      </c>
      <c r="AO28" s="514" t="n">
        <v>0</v>
      </c>
      <c r="AP28" s="514" t="n">
        <v>0</v>
      </c>
      <c r="AQ28" s="514" t="n">
        <v>0</v>
      </c>
      <c r="AR28" s="514" t="n">
        <v>0</v>
      </c>
      <c r="AS28" s="514" t="n">
        <v>0</v>
      </c>
      <c r="AT28" s="514" t="n">
        <v>0</v>
      </c>
      <c r="AU28" s="514" t="n">
        <v>0</v>
      </c>
      <c r="AV28" s="514"/>
      <c r="AW28" s="514"/>
      <c r="AX28" s="514"/>
      <c r="AY28" s="514" t="n">
        <v>0</v>
      </c>
      <c r="AZ28" s="514" t="n">
        <v>0</v>
      </c>
      <c r="BA28" s="514" t="n">
        <v>0</v>
      </c>
      <c r="BB28" s="514" t="n">
        <v>0</v>
      </c>
      <c r="BC28" s="514" t="n">
        <v>0</v>
      </c>
      <c r="BD28" s="514" t="n">
        <v>0</v>
      </c>
      <c r="BE28" s="514" t="n">
        <v>0</v>
      </c>
      <c r="BF28" s="514" t="n">
        <v>0</v>
      </c>
      <c r="BG28" s="514" t="n">
        <v>0</v>
      </c>
      <c r="BH28" s="514" t="n">
        <v>0</v>
      </c>
      <c r="BI28" s="514" t="n">
        <v>0</v>
      </c>
      <c r="BJ28" s="514" t="n">
        <v>0</v>
      </c>
      <c r="BK28" s="514" t="n">
        <v>0</v>
      </c>
      <c r="BL28" s="514" t="n">
        <v>0</v>
      </c>
      <c r="BM28" s="514" t="n">
        <v>0</v>
      </c>
      <c r="BN28" s="514" t="n">
        <v>0</v>
      </c>
      <c r="BO28" s="514" t="n">
        <v>0</v>
      </c>
      <c r="BP28" s="514" t="n">
        <v>0</v>
      </c>
      <c r="BQ28" s="514" t="n">
        <v>0</v>
      </c>
      <c r="BR28" s="514" t="n">
        <v>0</v>
      </c>
      <c r="BS28" s="514" t="n">
        <v>0</v>
      </c>
      <c r="BT28" s="514" t="n">
        <v>0</v>
      </c>
      <c r="BU28" s="514" t="n">
        <v>0</v>
      </c>
      <c r="BV28" s="514" t="n">
        <v>0</v>
      </c>
      <c r="BW28" s="514" t="n">
        <v>0</v>
      </c>
      <c r="BX28" s="514" t="n">
        <v>0</v>
      </c>
      <c r="BY28" s="514" t="n">
        <v>0</v>
      </c>
      <c r="BZ28" s="514" t="n">
        <v>0</v>
      </c>
      <c r="CA28" s="514" t="n">
        <v>0</v>
      </c>
      <c r="CB28" s="514" t="n">
        <v>0</v>
      </c>
      <c r="CC28" s="514" t="n">
        <v>30</v>
      </c>
      <c r="CD28" s="514" t="n">
        <v>0</v>
      </c>
      <c r="CE28" s="514" t="n">
        <v>0</v>
      </c>
      <c r="CF28" s="514" t="n">
        <v>0</v>
      </c>
      <c r="CG28" s="514" t="n">
        <v>0</v>
      </c>
      <c r="CH28" s="514" t="n">
        <v>0</v>
      </c>
      <c r="CI28" s="514"/>
      <c r="CJ28" s="514"/>
      <c r="CK28" s="515"/>
      <c r="CL28" s="516"/>
      <c r="CM28" s="517" t="n">
        <f aca="false">SUM(CN28:FE28)</f>
        <v>0</v>
      </c>
      <c r="CN28" s="243"/>
      <c r="CO28" s="243"/>
      <c r="CP28" s="243" t="n">
        <v>0</v>
      </c>
      <c r="CQ28" s="243" t="n">
        <v>0</v>
      </c>
      <c r="CR28" s="243" t="n">
        <v>0</v>
      </c>
      <c r="CS28" s="243"/>
      <c r="CT28" s="243"/>
      <c r="CU28" s="243"/>
      <c r="CV28" s="243"/>
      <c r="CW28" s="243"/>
      <c r="CX28" s="243"/>
      <c r="CY28" s="243"/>
      <c r="CZ28" s="243"/>
      <c r="DA28" s="243"/>
      <c r="DB28" s="243" t="n">
        <v>0</v>
      </c>
      <c r="DC28" s="243"/>
      <c r="DD28" s="243"/>
      <c r="DE28" s="243" t="n">
        <v>0</v>
      </c>
      <c r="DF28" s="243" t="n">
        <v>0</v>
      </c>
      <c r="DG28" s="243" t="n">
        <v>0</v>
      </c>
      <c r="DH28" s="243" t="n">
        <v>0</v>
      </c>
      <c r="DI28" s="243"/>
      <c r="DJ28" s="243"/>
      <c r="DK28" s="243"/>
      <c r="DL28" s="243"/>
      <c r="DM28" s="243" t="n">
        <v>0</v>
      </c>
      <c r="DN28" s="243" t="n">
        <v>0</v>
      </c>
      <c r="DO28" s="243" t="n">
        <v>0</v>
      </c>
      <c r="DP28" s="243" t="n">
        <v>0</v>
      </c>
      <c r="DQ28" s="243" t="n">
        <v>0</v>
      </c>
      <c r="DR28" s="243" t="n">
        <v>0</v>
      </c>
      <c r="DS28" s="243" t="n">
        <v>0</v>
      </c>
      <c r="DT28" s="514" t="n">
        <v>0</v>
      </c>
      <c r="DU28" s="514" t="n">
        <v>0</v>
      </c>
      <c r="DV28" s="514"/>
      <c r="DW28" s="514"/>
      <c r="DX28" s="514"/>
      <c r="DY28" s="514"/>
      <c r="DZ28" s="514"/>
      <c r="EA28" s="243" t="n">
        <v>0</v>
      </c>
      <c r="EB28" s="518" t="n">
        <v>0</v>
      </c>
      <c r="EC28" s="518" t="n">
        <v>0</v>
      </c>
      <c r="ED28" s="518"/>
      <c r="EE28" s="518"/>
      <c r="EF28" s="514" t="n">
        <v>0</v>
      </c>
      <c r="EG28" s="518"/>
      <c r="EH28" s="518"/>
      <c r="EI28" s="518"/>
      <c r="EJ28" s="518"/>
      <c r="EK28" s="518"/>
      <c r="EL28" s="518"/>
      <c r="EM28" s="518"/>
      <c r="EN28" s="518"/>
      <c r="EO28" s="518"/>
      <c r="EP28" s="518"/>
      <c r="EQ28" s="518"/>
      <c r="ER28" s="518"/>
      <c r="ES28" s="518"/>
      <c r="ET28" s="518"/>
      <c r="EU28" s="518"/>
      <c r="EV28" s="518"/>
      <c r="EW28" s="518"/>
      <c r="EX28" s="518"/>
      <c r="EY28" s="518"/>
      <c r="EZ28" s="518"/>
      <c r="FA28" s="518"/>
      <c r="FB28" s="518"/>
      <c r="FC28" s="518"/>
      <c r="FD28" s="518"/>
      <c r="FE28" s="519"/>
      <c r="FG28" s="520" t="n">
        <f aca="false">CM28-I28</f>
        <v>-30</v>
      </c>
      <c r="FI28" s="521"/>
      <c r="FJ28" s="522" t="n">
        <v>0</v>
      </c>
      <c r="FK28" s="522" t="n">
        <v>0</v>
      </c>
      <c r="FL28" s="522" t="n">
        <v>0</v>
      </c>
      <c r="FM28" s="522" t="n">
        <v>0</v>
      </c>
      <c r="FN28" s="522" t="n">
        <v>0</v>
      </c>
      <c r="FO28" s="522" t="n">
        <v>0</v>
      </c>
      <c r="FP28" s="522" t="n">
        <v>0</v>
      </c>
      <c r="FQ28" s="522" t="n">
        <v>0</v>
      </c>
      <c r="FR28" s="522" t="n">
        <v>0</v>
      </c>
      <c r="FS28" s="522" t="n">
        <v>0</v>
      </c>
      <c r="FT28" s="522" t="n">
        <v>0</v>
      </c>
      <c r="FU28" s="522" t="n">
        <v>0</v>
      </c>
      <c r="FV28" s="522" t="n">
        <v>0</v>
      </c>
      <c r="FW28" s="522" t="n">
        <v>0</v>
      </c>
      <c r="FX28" s="522" t="n">
        <v>0</v>
      </c>
      <c r="FY28" s="522" t="n">
        <v>0</v>
      </c>
      <c r="FZ28" s="522"/>
      <c r="GA28" s="522" t="n">
        <v>0</v>
      </c>
      <c r="GB28" s="522"/>
      <c r="GC28" s="522" t="n">
        <v>0</v>
      </c>
      <c r="GD28" s="522" t="n">
        <v>0</v>
      </c>
      <c r="GE28" s="522" t="n">
        <v>0</v>
      </c>
      <c r="GF28" s="522" t="n">
        <v>0</v>
      </c>
      <c r="GG28" s="522" t="n">
        <v>0</v>
      </c>
      <c r="GH28" s="522" t="n">
        <v>0</v>
      </c>
      <c r="GI28" s="522" t="n">
        <v>0</v>
      </c>
      <c r="GJ28" s="522" t="n">
        <v>0</v>
      </c>
      <c r="GK28" s="522" t="n">
        <v>0</v>
      </c>
      <c r="GL28" s="522" t="n">
        <v>0</v>
      </c>
      <c r="GM28" s="522" t="n">
        <v>0</v>
      </c>
      <c r="GN28" s="522" t="n">
        <v>0</v>
      </c>
      <c r="GO28" s="522" t="n">
        <v>0</v>
      </c>
      <c r="GP28" s="522" t="n">
        <v>0</v>
      </c>
      <c r="GQ28" s="522"/>
      <c r="GR28" s="522" t="n">
        <v>0</v>
      </c>
      <c r="GS28" s="522" t="n">
        <v>0</v>
      </c>
      <c r="GT28" s="522" t="n">
        <v>0</v>
      </c>
      <c r="GU28" s="522" t="n">
        <v>0</v>
      </c>
      <c r="GV28" s="522"/>
      <c r="GW28" s="523" t="n">
        <f aca="false">SUM(FI28:GV28)</f>
        <v>0</v>
      </c>
      <c r="GX28" s="200"/>
      <c r="GY28" s="524" t="n">
        <f aca="false">GW28-I28</f>
        <v>-30</v>
      </c>
      <c r="HA28" s="525" t="n">
        <f aca="false">FG28-GY28</f>
        <v>0</v>
      </c>
      <c r="HC28" s="383" t="n">
        <f aca="false">IF($B28="",0,VLOOKUP($B28,'TH 2023'!$B$11:$V$265,15,0))</f>
        <v>0.04335858</v>
      </c>
      <c r="HD28" s="355" t="n">
        <f aca="false">((IF($B28="",0,VLOOKUP($B28,'TH 2023'!$B$11:$V$265,18,0)))*1.1)*1.1</f>
        <v>0</v>
      </c>
      <c r="HE28" s="355" t="n">
        <f aca="false">((IF($B28="",0,VLOOKUP($B28,'TH 2023'!$B$11:$V$265,19,0)))*1.1)*1.1</f>
        <v>0</v>
      </c>
      <c r="HF28" s="355" t="n">
        <f aca="false">((IF($B28="",0,VLOOKUP($B28,'TH 2023'!$B$11:$V$265,20,0)))*1.1)*1.1</f>
        <v>141.72488</v>
      </c>
      <c r="HG28" s="355" t="n">
        <f aca="false">((IF($B28="",0,VLOOKUP($B28,'TH 2023'!$B$11:$V$265,21,0)))*1.1)*1.1</f>
        <v>0</v>
      </c>
      <c r="HH28" s="526" t="str">
        <f aca="false">IF($B28="",0,VLOOKUP($B28,'TH 2023'!$B$11:$V$265,7,0))</f>
        <v>STANDARD HW</v>
      </c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I28" s="40"/>
      <c r="IJ28" s="40"/>
      <c r="IK28" s="40"/>
      <c r="IL28" s="40"/>
      <c r="IM28" s="40"/>
    </row>
    <row r="29" s="48" customFormat="true" ht="15" hidden="false" customHeight="true" outlineLevel="0" collapsed="false">
      <c r="A29" s="240" t="n">
        <f aca="false">A28+1</f>
        <v>20</v>
      </c>
      <c r="B29" s="241" t="s">
        <v>335</v>
      </c>
      <c r="C29" s="242" t="s">
        <v>335</v>
      </c>
      <c r="D29" s="243" t="s">
        <v>336</v>
      </c>
      <c r="E29" s="512" t="s">
        <v>297</v>
      </c>
      <c r="F29" s="512" t="s">
        <v>298</v>
      </c>
      <c r="G29" s="512" t="n">
        <f aca="false">COUNTIF($C$10:$C$262,$C29)</f>
        <v>1</v>
      </c>
      <c r="H29" s="512" t="n">
        <f aca="false">COUNTIF($B$10:$B$262,$B29)</f>
        <v>1</v>
      </c>
      <c r="I29" s="513" t="n">
        <f aca="false">SUM(J29:CK29)</f>
        <v>0</v>
      </c>
      <c r="J29" s="512" t="n">
        <v>0</v>
      </c>
      <c r="K29" s="512" t="n">
        <v>0</v>
      </c>
      <c r="L29" s="512" t="n">
        <v>0</v>
      </c>
      <c r="M29" s="512" t="n">
        <v>0</v>
      </c>
      <c r="N29" s="512" t="n">
        <v>0</v>
      </c>
      <c r="O29" s="512" t="n">
        <v>0</v>
      </c>
      <c r="P29" s="512" t="n">
        <v>0</v>
      </c>
      <c r="Q29" s="512" t="n">
        <v>0</v>
      </c>
      <c r="R29" s="512" t="n">
        <v>0</v>
      </c>
      <c r="S29" s="512" t="n">
        <v>0</v>
      </c>
      <c r="T29" s="512" t="n">
        <v>0</v>
      </c>
      <c r="U29" s="512" t="n">
        <v>0</v>
      </c>
      <c r="V29" s="512" t="n">
        <v>0</v>
      </c>
      <c r="W29" s="512" t="n">
        <v>0</v>
      </c>
      <c r="X29" s="512" t="n">
        <v>0</v>
      </c>
      <c r="Y29" s="512" t="n">
        <v>0</v>
      </c>
      <c r="Z29" s="512"/>
      <c r="AA29" s="514" t="n">
        <v>0</v>
      </c>
      <c r="AB29" s="514"/>
      <c r="AC29" s="514"/>
      <c r="AD29" s="514" t="n">
        <v>0</v>
      </c>
      <c r="AE29" s="514" t="n">
        <v>0</v>
      </c>
      <c r="AF29" s="514" t="n">
        <v>0</v>
      </c>
      <c r="AG29" s="514" t="n">
        <v>0</v>
      </c>
      <c r="AH29" s="514" t="n">
        <v>0</v>
      </c>
      <c r="AI29" s="514" t="n">
        <v>0</v>
      </c>
      <c r="AJ29" s="514" t="n">
        <v>0</v>
      </c>
      <c r="AK29" s="514" t="n">
        <v>0</v>
      </c>
      <c r="AL29" s="514" t="n">
        <v>0</v>
      </c>
      <c r="AM29" s="514" t="n">
        <v>0</v>
      </c>
      <c r="AN29" s="514" t="n">
        <v>0</v>
      </c>
      <c r="AO29" s="514" t="n">
        <v>0</v>
      </c>
      <c r="AP29" s="514" t="n">
        <v>0</v>
      </c>
      <c r="AQ29" s="514" t="n">
        <v>0</v>
      </c>
      <c r="AR29" s="514" t="n">
        <v>0</v>
      </c>
      <c r="AS29" s="514" t="n">
        <v>0</v>
      </c>
      <c r="AT29" s="514" t="n">
        <v>0</v>
      </c>
      <c r="AU29" s="514" t="n">
        <v>0</v>
      </c>
      <c r="AV29" s="514"/>
      <c r="AW29" s="514"/>
      <c r="AX29" s="514"/>
      <c r="AY29" s="514" t="n">
        <v>0</v>
      </c>
      <c r="AZ29" s="514" t="n">
        <v>0</v>
      </c>
      <c r="BA29" s="514" t="n">
        <v>0</v>
      </c>
      <c r="BB29" s="514" t="n">
        <v>0</v>
      </c>
      <c r="BC29" s="514" t="n">
        <v>0</v>
      </c>
      <c r="BD29" s="514" t="n">
        <v>0</v>
      </c>
      <c r="BE29" s="514" t="n">
        <v>0</v>
      </c>
      <c r="BF29" s="514" t="n">
        <v>0</v>
      </c>
      <c r="BG29" s="514" t="n">
        <v>0</v>
      </c>
      <c r="BH29" s="514" t="n">
        <v>0</v>
      </c>
      <c r="BI29" s="514" t="n">
        <v>0</v>
      </c>
      <c r="BJ29" s="514" t="n">
        <v>0</v>
      </c>
      <c r="BK29" s="514" t="n">
        <v>0</v>
      </c>
      <c r="BL29" s="514" t="n">
        <v>0</v>
      </c>
      <c r="BM29" s="514" t="n">
        <v>0</v>
      </c>
      <c r="BN29" s="514" t="n">
        <v>0</v>
      </c>
      <c r="BO29" s="514" t="n">
        <v>0</v>
      </c>
      <c r="BP29" s="514" t="n">
        <v>0</v>
      </c>
      <c r="BQ29" s="514" t="n">
        <v>0</v>
      </c>
      <c r="BR29" s="514" t="n">
        <v>0</v>
      </c>
      <c r="BS29" s="514" t="n">
        <v>0</v>
      </c>
      <c r="BT29" s="514" t="n">
        <v>0</v>
      </c>
      <c r="BU29" s="514" t="n">
        <v>0</v>
      </c>
      <c r="BV29" s="514" t="n">
        <v>0</v>
      </c>
      <c r="BW29" s="514" t="n">
        <v>0</v>
      </c>
      <c r="BX29" s="514" t="n">
        <v>0</v>
      </c>
      <c r="BY29" s="514" t="n">
        <v>0</v>
      </c>
      <c r="BZ29" s="514" t="n">
        <v>0</v>
      </c>
      <c r="CA29" s="514" t="n">
        <v>0</v>
      </c>
      <c r="CB29" s="514" t="n">
        <v>0</v>
      </c>
      <c r="CC29" s="514" t="n">
        <v>0</v>
      </c>
      <c r="CD29" s="514" t="n">
        <v>0</v>
      </c>
      <c r="CE29" s="514" t="n">
        <v>0</v>
      </c>
      <c r="CF29" s="514" t="n">
        <v>0</v>
      </c>
      <c r="CG29" s="514" t="n">
        <v>0</v>
      </c>
      <c r="CH29" s="514" t="n">
        <v>0</v>
      </c>
      <c r="CI29" s="514"/>
      <c r="CJ29" s="514"/>
      <c r="CK29" s="515"/>
      <c r="CL29" s="516"/>
      <c r="CM29" s="517" t="n">
        <f aca="false">SUM(CN29:FE29)</f>
        <v>0</v>
      </c>
      <c r="CN29" s="243"/>
      <c r="CO29" s="243"/>
      <c r="CP29" s="243" t="n">
        <v>0</v>
      </c>
      <c r="CQ29" s="243" t="n">
        <v>0</v>
      </c>
      <c r="CR29" s="243" t="n">
        <v>0</v>
      </c>
      <c r="CS29" s="243"/>
      <c r="CT29" s="243"/>
      <c r="CU29" s="243"/>
      <c r="CV29" s="243"/>
      <c r="CW29" s="243"/>
      <c r="CX29" s="243"/>
      <c r="CY29" s="243"/>
      <c r="CZ29" s="243"/>
      <c r="DA29" s="243"/>
      <c r="DB29" s="243" t="n">
        <v>0</v>
      </c>
      <c r="DC29" s="243"/>
      <c r="DD29" s="243"/>
      <c r="DE29" s="243" t="n">
        <v>0</v>
      </c>
      <c r="DF29" s="243" t="n">
        <v>0</v>
      </c>
      <c r="DG29" s="243" t="n">
        <v>0</v>
      </c>
      <c r="DH29" s="243" t="n">
        <v>0</v>
      </c>
      <c r="DI29" s="243"/>
      <c r="DJ29" s="243"/>
      <c r="DK29" s="243"/>
      <c r="DL29" s="243"/>
      <c r="DM29" s="243" t="n">
        <v>0</v>
      </c>
      <c r="DN29" s="243" t="n">
        <v>0</v>
      </c>
      <c r="DO29" s="243" t="n">
        <v>0</v>
      </c>
      <c r="DP29" s="243" t="n">
        <v>0</v>
      </c>
      <c r="DQ29" s="243" t="n">
        <v>0</v>
      </c>
      <c r="DR29" s="243" t="n">
        <v>0</v>
      </c>
      <c r="DS29" s="243" t="n">
        <v>0</v>
      </c>
      <c r="DT29" s="514" t="n">
        <v>0</v>
      </c>
      <c r="DU29" s="514" t="n">
        <v>0</v>
      </c>
      <c r="DV29" s="514"/>
      <c r="DW29" s="514"/>
      <c r="DX29" s="514"/>
      <c r="DY29" s="514"/>
      <c r="DZ29" s="514"/>
      <c r="EA29" s="243" t="n">
        <v>0</v>
      </c>
      <c r="EB29" s="518" t="n">
        <v>0</v>
      </c>
      <c r="EC29" s="518" t="n">
        <v>0</v>
      </c>
      <c r="ED29" s="518"/>
      <c r="EE29" s="518"/>
      <c r="EF29" s="514" t="n">
        <v>0</v>
      </c>
      <c r="EG29" s="518"/>
      <c r="EH29" s="518"/>
      <c r="EI29" s="518"/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9"/>
      <c r="FG29" s="520" t="n">
        <f aca="false">CM29-I29</f>
        <v>0</v>
      </c>
      <c r="FI29" s="521"/>
      <c r="FJ29" s="522" t="n">
        <v>0</v>
      </c>
      <c r="FK29" s="522" t="n">
        <v>0</v>
      </c>
      <c r="FL29" s="522" t="n">
        <v>0</v>
      </c>
      <c r="FM29" s="522" t="n">
        <v>0</v>
      </c>
      <c r="FN29" s="522" t="n">
        <v>0</v>
      </c>
      <c r="FO29" s="522" t="n">
        <v>0</v>
      </c>
      <c r="FP29" s="522" t="n">
        <v>0</v>
      </c>
      <c r="FQ29" s="522" t="n">
        <v>0</v>
      </c>
      <c r="FR29" s="522" t="n">
        <v>0</v>
      </c>
      <c r="FS29" s="522" t="n">
        <v>0</v>
      </c>
      <c r="FT29" s="522" t="n">
        <v>0</v>
      </c>
      <c r="FU29" s="522" t="n">
        <v>0</v>
      </c>
      <c r="FV29" s="522" t="n">
        <v>0</v>
      </c>
      <c r="FW29" s="522" t="n">
        <v>0</v>
      </c>
      <c r="FX29" s="522" t="n">
        <v>0</v>
      </c>
      <c r="FY29" s="522" t="n">
        <v>0</v>
      </c>
      <c r="FZ29" s="522"/>
      <c r="GA29" s="522" t="n">
        <v>0</v>
      </c>
      <c r="GB29" s="522"/>
      <c r="GC29" s="522" t="n">
        <v>0</v>
      </c>
      <c r="GD29" s="522" t="n">
        <v>0</v>
      </c>
      <c r="GE29" s="522" t="n">
        <v>0</v>
      </c>
      <c r="GF29" s="522" t="n">
        <v>0</v>
      </c>
      <c r="GG29" s="522" t="n">
        <v>0</v>
      </c>
      <c r="GH29" s="522" t="n">
        <v>0</v>
      </c>
      <c r="GI29" s="522" t="n">
        <v>0</v>
      </c>
      <c r="GJ29" s="522" t="n">
        <v>0</v>
      </c>
      <c r="GK29" s="522" t="n">
        <v>0</v>
      </c>
      <c r="GL29" s="522" t="n">
        <v>0</v>
      </c>
      <c r="GM29" s="522" t="n">
        <v>0</v>
      </c>
      <c r="GN29" s="522" t="n">
        <v>0</v>
      </c>
      <c r="GO29" s="522" t="n">
        <v>0</v>
      </c>
      <c r="GP29" s="522" t="n">
        <v>0</v>
      </c>
      <c r="GQ29" s="522"/>
      <c r="GR29" s="522" t="n">
        <v>0</v>
      </c>
      <c r="GS29" s="522" t="n">
        <v>0</v>
      </c>
      <c r="GT29" s="522" t="n">
        <v>0</v>
      </c>
      <c r="GU29" s="522" t="n">
        <v>0</v>
      </c>
      <c r="GV29" s="522"/>
      <c r="GW29" s="523" t="n">
        <f aca="false">SUM(FI29:GV29)</f>
        <v>0</v>
      </c>
      <c r="GX29" s="200"/>
      <c r="GY29" s="524" t="n">
        <f aca="false">GW29-I29</f>
        <v>0</v>
      </c>
      <c r="HA29" s="525" t="n">
        <f aca="false">FG29-GY29</f>
        <v>0</v>
      </c>
      <c r="HC29" s="383" t="n">
        <f aca="false">IF($B29="",0,VLOOKUP($B29,'TH 2023'!$B$11:$V$265,15,0))</f>
        <v>0.03023776</v>
      </c>
      <c r="HD29" s="355" t="n">
        <f aca="false">((IF($B29="",0,VLOOKUP($B29,'TH 2023'!$B$11:$V$265,18,0)))*1.1)*1.1</f>
        <v>0</v>
      </c>
      <c r="HE29" s="355" t="n">
        <f aca="false">((IF($B29="",0,VLOOKUP($B29,'TH 2023'!$B$11:$V$265,19,0)))*1.1)*1.1</f>
        <v>0</v>
      </c>
      <c r="HF29" s="355" t="n">
        <f aca="false">((IF($B29="",0,VLOOKUP($B29,'TH 2023'!$B$11:$V$265,20,0)))*1.1)*1.1</f>
        <v>93.11676</v>
      </c>
      <c r="HG29" s="355" t="n">
        <f aca="false">((IF($B29="",0,VLOOKUP($B29,'TH 2023'!$B$11:$V$265,21,0)))*1.1)*1.1</f>
        <v>0</v>
      </c>
      <c r="HH29" s="526" t="str">
        <f aca="false">IF($B29="",0,VLOOKUP($B29,'TH 2023'!$B$11:$V$265,7,0))</f>
        <v>canceled email Ms Ngan 1/8</v>
      </c>
      <c r="HI29" s="61"/>
      <c r="HJ29" s="61"/>
      <c r="HK29" s="268" t="s">
        <v>793</v>
      </c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I29" s="40"/>
      <c r="IJ29" s="40"/>
      <c r="IK29" s="40"/>
      <c r="IL29" s="40"/>
      <c r="IM29" s="40"/>
    </row>
    <row r="30" s="48" customFormat="true" ht="15" hidden="false" customHeight="true" outlineLevel="0" collapsed="false">
      <c r="A30" s="240" t="n">
        <f aca="false">A29+1</f>
        <v>21</v>
      </c>
      <c r="B30" s="241" t="s">
        <v>337</v>
      </c>
      <c r="C30" s="242" t="s">
        <v>337</v>
      </c>
      <c r="D30" s="243" t="s">
        <v>338</v>
      </c>
      <c r="E30" s="512" t="s">
        <v>292</v>
      </c>
      <c r="F30" s="512" t="s">
        <v>293</v>
      </c>
      <c r="G30" s="512" t="n">
        <f aca="false">COUNTIF($C$10:$C$262,$C30)</f>
        <v>1</v>
      </c>
      <c r="H30" s="512" t="n">
        <f aca="false">COUNTIF($B$10:$B$262,$B30)</f>
        <v>1</v>
      </c>
      <c r="I30" s="513" t="n">
        <f aca="false">SUM(J30:CK30)</f>
        <v>30</v>
      </c>
      <c r="J30" s="512" t="n">
        <v>0</v>
      </c>
      <c r="K30" s="512" t="n">
        <v>0</v>
      </c>
      <c r="L30" s="512" t="n">
        <v>0</v>
      </c>
      <c r="M30" s="512" t="n">
        <v>0</v>
      </c>
      <c r="N30" s="512" t="n">
        <v>0</v>
      </c>
      <c r="O30" s="512" t="n">
        <v>0</v>
      </c>
      <c r="P30" s="512" t="n">
        <v>0</v>
      </c>
      <c r="Q30" s="512" t="n">
        <v>0</v>
      </c>
      <c r="R30" s="512" t="n">
        <v>0</v>
      </c>
      <c r="S30" s="512" t="n">
        <v>0</v>
      </c>
      <c r="T30" s="512" t="n">
        <v>0</v>
      </c>
      <c r="U30" s="512" t="n">
        <v>0</v>
      </c>
      <c r="V30" s="512" t="n">
        <v>0</v>
      </c>
      <c r="W30" s="512" t="n">
        <v>0</v>
      </c>
      <c r="X30" s="512" t="n">
        <v>0</v>
      </c>
      <c r="Y30" s="512" t="n">
        <v>0</v>
      </c>
      <c r="Z30" s="512"/>
      <c r="AA30" s="514" t="n">
        <v>0</v>
      </c>
      <c r="AB30" s="514"/>
      <c r="AC30" s="514"/>
      <c r="AD30" s="514" t="n">
        <v>0</v>
      </c>
      <c r="AE30" s="514" t="n">
        <v>0</v>
      </c>
      <c r="AF30" s="514" t="n">
        <v>0</v>
      </c>
      <c r="AG30" s="514" t="n">
        <v>0</v>
      </c>
      <c r="AH30" s="514" t="n">
        <v>0</v>
      </c>
      <c r="AI30" s="514" t="n">
        <v>0</v>
      </c>
      <c r="AJ30" s="514" t="n">
        <v>0</v>
      </c>
      <c r="AK30" s="514" t="n">
        <v>0</v>
      </c>
      <c r="AL30" s="514" t="n">
        <v>0</v>
      </c>
      <c r="AM30" s="514" t="n">
        <v>0</v>
      </c>
      <c r="AN30" s="514" t="n">
        <v>0</v>
      </c>
      <c r="AO30" s="514" t="n">
        <v>0</v>
      </c>
      <c r="AP30" s="514" t="n">
        <v>0</v>
      </c>
      <c r="AQ30" s="514" t="n">
        <v>0</v>
      </c>
      <c r="AR30" s="514" t="n">
        <v>0</v>
      </c>
      <c r="AS30" s="514" t="n">
        <v>0</v>
      </c>
      <c r="AT30" s="514" t="n">
        <v>0</v>
      </c>
      <c r="AU30" s="514" t="n">
        <v>0</v>
      </c>
      <c r="AV30" s="514"/>
      <c r="AW30" s="514"/>
      <c r="AX30" s="514"/>
      <c r="AY30" s="514" t="n">
        <v>0</v>
      </c>
      <c r="AZ30" s="514" t="n">
        <v>0</v>
      </c>
      <c r="BA30" s="514" t="n">
        <v>0</v>
      </c>
      <c r="BB30" s="514" t="n">
        <v>0</v>
      </c>
      <c r="BC30" s="514" t="n">
        <v>0</v>
      </c>
      <c r="BD30" s="514" t="n">
        <v>0</v>
      </c>
      <c r="BE30" s="514" t="n">
        <v>0</v>
      </c>
      <c r="BF30" s="514" t="n">
        <v>0</v>
      </c>
      <c r="BG30" s="514" t="n">
        <v>0</v>
      </c>
      <c r="BH30" s="514" t="n">
        <v>0</v>
      </c>
      <c r="BI30" s="514" t="n">
        <v>0</v>
      </c>
      <c r="BJ30" s="514" t="n">
        <v>0</v>
      </c>
      <c r="BK30" s="514" t="n">
        <v>0</v>
      </c>
      <c r="BL30" s="514" t="n">
        <v>0</v>
      </c>
      <c r="BM30" s="514" t="n">
        <v>0</v>
      </c>
      <c r="BN30" s="514" t="n">
        <v>0</v>
      </c>
      <c r="BO30" s="514" t="n">
        <v>0</v>
      </c>
      <c r="BP30" s="514" t="n">
        <v>0</v>
      </c>
      <c r="BQ30" s="514" t="n">
        <v>0</v>
      </c>
      <c r="BR30" s="514" t="n">
        <v>0</v>
      </c>
      <c r="BS30" s="514" t="n">
        <v>0</v>
      </c>
      <c r="BT30" s="514" t="n">
        <v>0</v>
      </c>
      <c r="BU30" s="514" t="n">
        <v>0</v>
      </c>
      <c r="BV30" s="514" t="n">
        <v>0</v>
      </c>
      <c r="BW30" s="514" t="n">
        <v>0</v>
      </c>
      <c r="BX30" s="514" t="n">
        <v>0</v>
      </c>
      <c r="BY30" s="514" t="n">
        <v>30</v>
      </c>
      <c r="BZ30" s="514" t="n">
        <v>0</v>
      </c>
      <c r="CA30" s="514" t="n">
        <v>0</v>
      </c>
      <c r="CB30" s="514" t="n">
        <v>0</v>
      </c>
      <c r="CC30" s="514" t="n">
        <v>0</v>
      </c>
      <c r="CD30" s="514" t="n">
        <v>0</v>
      </c>
      <c r="CE30" s="514" t="n">
        <v>0</v>
      </c>
      <c r="CF30" s="514" t="n">
        <v>0</v>
      </c>
      <c r="CG30" s="514" t="n">
        <v>0</v>
      </c>
      <c r="CH30" s="514" t="n">
        <v>0</v>
      </c>
      <c r="CI30" s="514"/>
      <c r="CJ30" s="514"/>
      <c r="CK30" s="515"/>
      <c r="CL30" s="516"/>
      <c r="CM30" s="517" t="n">
        <f aca="false">SUM(CN30:FE30)</f>
        <v>30</v>
      </c>
      <c r="CN30" s="243"/>
      <c r="CO30" s="243"/>
      <c r="CP30" s="243" t="n">
        <v>0</v>
      </c>
      <c r="CQ30" s="243" t="n">
        <v>0</v>
      </c>
      <c r="CR30" s="243" t="n">
        <v>0</v>
      </c>
      <c r="CS30" s="243"/>
      <c r="CT30" s="243"/>
      <c r="CU30" s="243"/>
      <c r="CV30" s="243"/>
      <c r="CW30" s="243"/>
      <c r="CX30" s="243"/>
      <c r="CY30" s="243"/>
      <c r="CZ30" s="243"/>
      <c r="DA30" s="243"/>
      <c r="DB30" s="243" t="n">
        <v>0</v>
      </c>
      <c r="DC30" s="243"/>
      <c r="DD30" s="243"/>
      <c r="DE30" s="243" t="n">
        <v>0</v>
      </c>
      <c r="DF30" s="243" t="n">
        <v>0</v>
      </c>
      <c r="DG30" s="243" t="n">
        <v>0</v>
      </c>
      <c r="DH30" s="243" t="n">
        <v>0</v>
      </c>
      <c r="DI30" s="243"/>
      <c r="DJ30" s="243"/>
      <c r="DK30" s="243"/>
      <c r="DL30" s="243"/>
      <c r="DM30" s="243" t="n">
        <v>0</v>
      </c>
      <c r="DN30" s="243" t="n">
        <v>0</v>
      </c>
      <c r="DO30" s="243" t="n">
        <v>0</v>
      </c>
      <c r="DP30" s="243" t="n">
        <v>0</v>
      </c>
      <c r="DQ30" s="243" t="n">
        <v>0</v>
      </c>
      <c r="DR30" s="243" t="n">
        <v>0</v>
      </c>
      <c r="DS30" s="243" t="n">
        <v>0</v>
      </c>
      <c r="DT30" s="514" t="n">
        <v>0</v>
      </c>
      <c r="DU30" s="514" t="n">
        <v>0</v>
      </c>
      <c r="DV30" s="514"/>
      <c r="DW30" s="514"/>
      <c r="DX30" s="514"/>
      <c r="DY30" s="514"/>
      <c r="DZ30" s="514"/>
      <c r="EA30" s="243" t="n">
        <v>0</v>
      </c>
      <c r="EB30" s="518" t="n">
        <v>0</v>
      </c>
      <c r="EC30" s="518" t="n">
        <v>0</v>
      </c>
      <c r="ED30" s="518"/>
      <c r="EE30" s="518"/>
      <c r="EF30" s="514" t="n">
        <v>0</v>
      </c>
      <c r="EG30" s="518"/>
      <c r="EH30" s="518"/>
      <c r="EI30" s="518"/>
      <c r="EJ30" s="518"/>
      <c r="EK30" s="518"/>
      <c r="EL30" s="518"/>
      <c r="EM30" s="518"/>
      <c r="EN30" s="518"/>
      <c r="EO30" s="518"/>
      <c r="EP30" s="518"/>
      <c r="EQ30" s="518"/>
      <c r="ER30" s="518"/>
      <c r="ES30" s="518"/>
      <c r="ET30" s="518"/>
      <c r="EU30" s="518"/>
      <c r="EV30" s="518"/>
      <c r="EW30" s="518"/>
      <c r="EX30" s="518"/>
      <c r="EY30" s="518"/>
      <c r="EZ30" s="518" t="n">
        <v>30</v>
      </c>
      <c r="FA30" s="518"/>
      <c r="FB30" s="518"/>
      <c r="FC30" s="518"/>
      <c r="FD30" s="518"/>
      <c r="FE30" s="519"/>
      <c r="FG30" s="520" t="n">
        <f aca="false">CM30-I30</f>
        <v>0</v>
      </c>
      <c r="FI30" s="521"/>
      <c r="FJ30" s="522" t="n">
        <v>0</v>
      </c>
      <c r="FK30" s="522" t="n">
        <v>0</v>
      </c>
      <c r="FL30" s="522" t="n">
        <v>0</v>
      </c>
      <c r="FM30" s="522" t="n">
        <v>0</v>
      </c>
      <c r="FN30" s="522" t="n">
        <v>0</v>
      </c>
      <c r="FO30" s="522" t="n">
        <v>0</v>
      </c>
      <c r="FP30" s="522" t="n">
        <v>0</v>
      </c>
      <c r="FQ30" s="522" t="n">
        <v>0</v>
      </c>
      <c r="FR30" s="522" t="n">
        <v>0</v>
      </c>
      <c r="FS30" s="522" t="n">
        <v>0</v>
      </c>
      <c r="FT30" s="522" t="n">
        <v>0</v>
      </c>
      <c r="FU30" s="522" t="n">
        <v>0</v>
      </c>
      <c r="FV30" s="522" t="n">
        <v>0</v>
      </c>
      <c r="FW30" s="522" t="n">
        <v>0</v>
      </c>
      <c r="FX30" s="522" t="n">
        <v>0</v>
      </c>
      <c r="FY30" s="522" t="n">
        <v>0</v>
      </c>
      <c r="FZ30" s="522"/>
      <c r="GA30" s="522" t="n">
        <v>0</v>
      </c>
      <c r="GB30" s="522"/>
      <c r="GC30" s="522" t="n">
        <v>0</v>
      </c>
      <c r="GD30" s="522" t="n">
        <v>0</v>
      </c>
      <c r="GE30" s="522" t="n">
        <v>0</v>
      </c>
      <c r="GF30" s="522" t="n">
        <v>0</v>
      </c>
      <c r="GG30" s="522" t="n">
        <v>0</v>
      </c>
      <c r="GH30" s="522" t="n">
        <v>0</v>
      </c>
      <c r="GI30" s="522" t="n">
        <v>0</v>
      </c>
      <c r="GJ30" s="522" t="n">
        <v>0</v>
      </c>
      <c r="GK30" s="522" t="n">
        <v>0</v>
      </c>
      <c r="GL30" s="522" t="n">
        <v>0</v>
      </c>
      <c r="GM30" s="522" t="n">
        <v>0</v>
      </c>
      <c r="GN30" s="522" t="n">
        <v>0</v>
      </c>
      <c r="GO30" s="522" t="n">
        <v>0</v>
      </c>
      <c r="GP30" s="522" t="n">
        <v>0</v>
      </c>
      <c r="GQ30" s="522"/>
      <c r="GR30" s="522" t="n">
        <v>0</v>
      </c>
      <c r="GS30" s="522" t="n">
        <v>0</v>
      </c>
      <c r="GT30" s="522" t="n">
        <v>0</v>
      </c>
      <c r="GU30" s="522" t="n">
        <v>30</v>
      </c>
      <c r="GV30" s="522"/>
      <c r="GW30" s="523" t="n">
        <f aca="false">SUM(FI30:GV30)</f>
        <v>30</v>
      </c>
      <c r="GX30" s="200"/>
      <c r="GY30" s="524" t="n">
        <f aca="false">GW30-I30</f>
        <v>0</v>
      </c>
      <c r="HA30" s="525" t="n">
        <f aca="false">FG30-GY30</f>
        <v>0</v>
      </c>
      <c r="HC30" s="383" t="n">
        <f aca="false">IF($B30="",0,VLOOKUP($B30,'TH 2023'!$B$11:$V$265,15,0))</f>
        <v>0.082054248</v>
      </c>
      <c r="HD30" s="355" t="n">
        <f aca="false">((IF($B30="",0,VLOOKUP($B30,'TH 2023'!$B$11:$V$265,18,0)))*1.1)*1.1</f>
        <v>0</v>
      </c>
      <c r="HE30" s="355" t="n">
        <f aca="false">((IF($B30="",0,VLOOKUP($B30,'TH 2023'!$B$11:$V$265,19,0)))*1.1)*1.1</f>
        <v>0</v>
      </c>
      <c r="HF30" s="355" t="n">
        <f aca="false">((IF($B30="",0,VLOOKUP($B30,'TH 2023'!$B$11:$V$265,20,0)))*1.1)*1.1</f>
        <v>260.6098</v>
      </c>
      <c r="HG30" s="355" t="n">
        <f aca="false">((IF($B30="",0,VLOOKUP($B30,'TH 2023'!$B$11:$V$265,21,0)))*1.1)*1.1</f>
        <v>0</v>
      </c>
      <c r="HH30" s="526" t="str">
        <f aca="false">IF($B30="",0,VLOOKUP($B30,'TH 2023'!$B$11:$V$265,7,0))</f>
        <v>STANDARD HW</v>
      </c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I30" s="40"/>
      <c r="IJ30" s="40"/>
      <c r="IK30" s="40"/>
      <c r="IL30" s="40"/>
      <c r="IM30" s="40"/>
    </row>
    <row r="31" s="48" customFormat="true" ht="15" hidden="false" customHeight="true" outlineLevel="0" collapsed="false">
      <c r="A31" s="240" t="n">
        <f aca="false">A30+1</f>
        <v>22</v>
      </c>
      <c r="B31" s="241" t="s">
        <v>339</v>
      </c>
      <c r="C31" s="242" t="s">
        <v>339</v>
      </c>
      <c r="D31" s="243" t="s">
        <v>340</v>
      </c>
      <c r="E31" s="512" t="s">
        <v>301</v>
      </c>
      <c r="F31" s="512" t="s">
        <v>303</v>
      </c>
      <c r="G31" s="512" t="n">
        <f aca="false">COUNTIF($C$10:$C$262,$C31)</f>
        <v>1</v>
      </c>
      <c r="H31" s="512" t="n">
        <f aca="false">COUNTIF($B$10:$B$262,$B31)</f>
        <v>1</v>
      </c>
      <c r="I31" s="513" t="n">
        <f aca="false">SUM(J31:CK31)</f>
        <v>30</v>
      </c>
      <c r="J31" s="512" t="n">
        <v>0</v>
      </c>
      <c r="K31" s="512" t="n">
        <v>0</v>
      </c>
      <c r="L31" s="512" t="n">
        <v>0</v>
      </c>
      <c r="M31" s="512" t="n">
        <v>0</v>
      </c>
      <c r="N31" s="512" t="n">
        <v>0</v>
      </c>
      <c r="O31" s="512" t="n">
        <v>0</v>
      </c>
      <c r="P31" s="512" t="n">
        <v>0</v>
      </c>
      <c r="Q31" s="512" t="n">
        <v>0</v>
      </c>
      <c r="R31" s="512" t="n">
        <v>0</v>
      </c>
      <c r="S31" s="512" t="n">
        <v>0</v>
      </c>
      <c r="T31" s="512" t="n">
        <v>0</v>
      </c>
      <c r="U31" s="512" t="n">
        <v>0</v>
      </c>
      <c r="V31" s="512" t="n">
        <v>0</v>
      </c>
      <c r="W31" s="512" t="n">
        <v>0</v>
      </c>
      <c r="X31" s="512" t="n">
        <v>0</v>
      </c>
      <c r="Y31" s="512" t="n">
        <v>0</v>
      </c>
      <c r="Z31" s="512"/>
      <c r="AA31" s="514" t="n">
        <v>0</v>
      </c>
      <c r="AB31" s="514"/>
      <c r="AC31" s="514"/>
      <c r="AD31" s="514" t="n">
        <v>0</v>
      </c>
      <c r="AE31" s="514" t="n">
        <v>0</v>
      </c>
      <c r="AF31" s="514" t="n">
        <v>0</v>
      </c>
      <c r="AG31" s="514" t="n">
        <v>0</v>
      </c>
      <c r="AH31" s="514" t="n">
        <v>0</v>
      </c>
      <c r="AI31" s="514" t="n">
        <v>0</v>
      </c>
      <c r="AJ31" s="514" t="n">
        <v>0</v>
      </c>
      <c r="AK31" s="514" t="n">
        <v>0</v>
      </c>
      <c r="AL31" s="514" t="n">
        <v>0</v>
      </c>
      <c r="AM31" s="514" t="n">
        <v>0</v>
      </c>
      <c r="AN31" s="514" t="n">
        <v>0</v>
      </c>
      <c r="AO31" s="514" t="n">
        <v>0</v>
      </c>
      <c r="AP31" s="514" t="n">
        <v>0</v>
      </c>
      <c r="AQ31" s="514" t="n">
        <v>0</v>
      </c>
      <c r="AR31" s="514" t="n">
        <v>0</v>
      </c>
      <c r="AS31" s="514" t="n">
        <v>0</v>
      </c>
      <c r="AT31" s="514" t="n">
        <v>0</v>
      </c>
      <c r="AU31" s="514" t="n">
        <v>0</v>
      </c>
      <c r="AV31" s="514"/>
      <c r="AW31" s="514"/>
      <c r="AX31" s="514"/>
      <c r="AY31" s="514" t="n">
        <v>0</v>
      </c>
      <c r="AZ31" s="514" t="n">
        <v>0</v>
      </c>
      <c r="BA31" s="514" t="n">
        <v>0</v>
      </c>
      <c r="BB31" s="514" t="n">
        <v>0</v>
      </c>
      <c r="BC31" s="514" t="n">
        <v>0</v>
      </c>
      <c r="BD31" s="514" t="n">
        <v>0</v>
      </c>
      <c r="BE31" s="514" t="n">
        <v>0</v>
      </c>
      <c r="BF31" s="514" t="n">
        <v>0</v>
      </c>
      <c r="BG31" s="514" t="n">
        <v>0</v>
      </c>
      <c r="BH31" s="514" t="n">
        <v>0</v>
      </c>
      <c r="BI31" s="514" t="n">
        <v>0</v>
      </c>
      <c r="BJ31" s="514" t="n">
        <v>0</v>
      </c>
      <c r="BK31" s="514" t="n">
        <v>0</v>
      </c>
      <c r="BL31" s="514" t="n">
        <v>0</v>
      </c>
      <c r="BM31" s="514" t="n">
        <v>0</v>
      </c>
      <c r="BN31" s="514" t="n">
        <v>0</v>
      </c>
      <c r="BO31" s="514" t="n">
        <v>0</v>
      </c>
      <c r="BP31" s="514" t="n">
        <v>0</v>
      </c>
      <c r="BQ31" s="514" t="n">
        <v>0</v>
      </c>
      <c r="BR31" s="514" t="n">
        <v>0</v>
      </c>
      <c r="BS31" s="514" t="n">
        <v>0</v>
      </c>
      <c r="BT31" s="514" t="n">
        <v>0</v>
      </c>
      <c r="BU31" s="514" t="n">
        <v>0</v>
      </c>
      <c r="BV31" s="514" t="n">
        <v>0</v>
      </c>
      <c r="BW31" s="514" t="n">
        <v>0</v>
      </c>
      <c r="BX31" s="514" t="n">
        <v>0</v>
      </c>
      <c r="BY31" s="514" t="n">
        <v>0</v>
      </c>
      <c r="BZ31" s="514" t="n">
        <v>0</v>
      </c>
      <c r="CA31" s="514" t="n">
        <v>0</v>
      </c>
      <c r="CB31" s="514" t="n">
        <v>0</v>
      </c>
      <c r="CC31" s="514" t="n">
        <v>0</v>
      </c>
      <c r="CD31" s="514" t="n">
        <v>0</v>
      </c>
      <c r="CE31" s="514" t="n">
        <v>0</v>
      </c>
      <c r="CF31" s="514" t="n">
        <v>0</v>
      </c>
      <c r="CG31" s="514" t="n">
        <v>0</v>
      </c>
      <c r="CH31" s="514" t="n">
        <v>30</v>
      </c>
      <c r="CI31" s="514"/>
      <c r="CJ31" s="514"/>
      <c r="CK31" s="515"/>
      <c r="CL31" s="516"/>
      <c r="CM31" s="517" t="n">
        <f aca="false">SUM(CN31:FE31)</f>
        <v>0</v>
      </c>
      <c r="CN31" s="243"/>
      <c r="CO31" s="243"/>
      <c r="CP31" s="243" t="n">
        <v>0</v>
      </c>
      <c r="CQ31" s="243" t="n">
        <v>0</v>
      </c>
      <c r="CR31" s="243" t="n">
        <v>0</v>
      </c>
      <c r="CS31" s="243"/>
      <c r="CT31" s="243"/>
      <c r="CU31" s="243"/>
      <c r="CV31" s="243"/>
      <c r="CW31" s="243"/>
      <c r="CX31" s="243"/>
      <c r="CY31" s="243"/>
      <c r="CZ31" s="243"/>
      <c r="DA31" s="243"/>
      <c r="DB31" s="243" t="n">
        <v>0</v>
      </c>
      <c r="DC31" s="243"/>
      <c r="DD31" s="243"/>
      <c r="DE31" s="243" t="n">
        <v>0</v>
      </c>
      <c r="DF31" s="243" t="n">
        <v>0</v>
      </c>
      <c r="DG31" s="243" t="n">
        <v>0</v>
      </c>
      <c r="DH31" s="243" t="n">
        <v>0</v>
      </c>
      <c r="DI31" s="243"/>
      <c r="DJ31" s="243"/>
      <c r="DK31" s="243"/>
      <c r="DL31" s="243"/>
      <c r="DM31" s="243" t="n">
        <v>0</v>
      </c>
      <c r="DN31" s="243" t="n">
        <v>0</v>
      </c>
      <c r="DO31" s="243" t="n">
        <v>0</v>
      </c>
      <c r="DP31" s="243" t="n">
        <v>0</v>
      </c>
      <c r="DQ31" s="243" t="n">
        <v>0</v>
      </c>
      <c r="DR31" s="243" t="n">
        <v>0</v>
      </c>
      <c r="DS31" s="243" t="n">
        <v>0</v>
      </c>
      <c r="DT31" s="514" t="n">
        <v>0</v>
      </c>
      <c r="DU31" s="514" t="n">
        <v>0</v>
      </c>
      <c r="DV31" s="514"/>
      <c r="DW31" s="514"/>
      <c r="DX31" s="514"/>
      <c r="DY31" s="514"/>
      <c r="DZ31" s="514"/>
      <c r="EA31" s="243" t="n">
        <v>0</v>
      </c>
      <c r="EB31" s="518" t="n">
        <v>0</v>
      </c>
      <c r="EC31" s="518" t="n">
        <v>0</v>
      </c>
      <c r="ED31" s="518"/>
      <c r="EE31" s="518"/>
      <c r="EF31" s="514" t="n">
        <v>0</v>
      </c>
      <c r="EG31" s="518"/>
      <c r="EH31" s="518"/>
      <c r="EI31" s="518"/>
      <c r="EJ31" s="518"/>
      <c r="EK31" s="518"/>
      <c r="EL31" s="518"/>
      <c r="EM31" s="518"/>
      <c r="EN31" s="518"/>
      <c r="EO31" s="518"/>
      <c r="EP31" s="518"/>
      <c r="EQ31" s="518"/>
      <c r="ER31" s="518"/>
      <c r="ES31" s="518"/>
      <c r="ET31" s="518"/>
      <c r="EU31" s="518"/>
      <c r="EV31" s="518"/>
      <c r="EW31" s="518"/>
      <c r="EX31" s="518"/>
      <c r="EY31" s="518"/>
      <c r="EZ31" s="518"/>
      <c r="FA31" s="518"/>
      <c r="FB31" s="518"/>
      <c r="FC31" s="518" t="n">
        <v>0</v>
      </c>
      <c r="FD31" s="518"/>
      <c r="FE31" s="519"/>
      <c r="FG31" s="520" t="n">
        <f aca="false">CM31-I31</f>
        <v>-30</v>
      </c>
      <c r="FI31" s="521"/>
      <c r="FJ31" s="522" t="n">
        <v>0</v>
      </c>
      <c r="FK31" s="522" t="n">
        <v>0</v>
      </c>
      <c r="FL31" s="522" t="n">
        <v>0</v>
      </c>
      <c r="FM31" s="522" t="n">
        <v>0</v>
      </c>
      <c r="FN31" s="522" t="n">
        <v>0</v>
      </c>
      <c r="FO31" s="522" t="n">
        <v>0</v>
      </c>
      <c r="FP31" s="522" t="n">
        <v>0</v>
      </c>
      <c r="FQ31" s="522" t="n">
        <v>0</v>
      </c>
      <c r="FR31" s="522" t="n">
        <v>0</v>
      </c>
      <c r="FS31" s="522" t="n">
        <v>0</v>
      </c>
      <c r="FT31" s="522" t="n">
        <v>0</v>
      </c>
      <c r="FU31" s="522" t="n">
        <v>0</v>
      </c>
      <c r="FV31" s="522" t="n">
        <v>0</v>
      </c>
      <c r="FW31" s="522" t="n">
        <v>0</v>
      </c>
      <c r="FX31" s="522" t="n">
        <v>0</v>
      </c>
      <c r="FY31" s="522" t="n">
        <v>0</v>
      </c>
      <c r="FZ31" s="522"/>
      <c r="GA31" s="522" t="n">
        <v>0</v>
      </c>
      <c r="GB31" s="522"/>
      <c r="GC31" s="522" t="n">
        <v>0</v>
      </c>
      <c r="GD31" s="522" t="n">
        <v>0</v>
      </c>
      <c r="GE31" s="522" t="n">
        <v>0</v>
      </c>
      <c r="GF31" s="522" t="n">
        <v>0</v>
      </c>
      <c r="GG31" s="522" t="n">
        <v>0</v>
      </c>
      <c r="GH31" s="522" t="n">
        <v>0</v>
      </c>
      <c r="GI31" s="522" t="n">
        <v>0</v>
      </c>
      <c r="GJ31" s="522" t="n">
        <v>0</v>
      </c>
      <c r="GK31" s="522" t="n">
        <v>0</v>
      </c>
      <c r="GL31" s="522" t="n">
        <v>0</v>
      </c>
      <c r="GM31" s="522" t="n">
        <v>0</v>
      </c>
      <c r="GN31" s="522" t="n">
        <v>0</v>
      </c>
      <c r="GO31" s="522" t="n">
        <v>0</v>
      </c>
      <c r="GP31" s="522" t="n">
        <v>0</v>
      </c>
      <c r="GQ31" s="522"/>
      <c r="GR31" s="522" t="n">
        <v>0</v>
      </c>
      <c r="GS31" s="522" t="n">
        <v>0</v>
      </c>
      <c r="GT31" s="522" t="n">
        <v>0</v>
      </c>
      <c r="GU31" s="522" t="n">
        <v>0</v>
      </c>
      <c r="GV31" s="522"/>
      <c r="GW31" s="523" t="n">
        <f aca="false">SUM(FI31:GV31)</f>
        <v>0</v>
      </c>
      <c r="GX31" s="200"/>
      <c r="GY31" s="524" t="n">
        <f aca="false">GW31-I31</f>
        <v>-30</v>
      </c>
      <c r="HA31" s="525" t="n">
        <f aca="false">FG31-GY31</f>
        <v>0</v>
      </c>
      <c r="HC31" s="383" t="n">
        <f aca="false">IF($B31="",0,VLOOKUP($B31,'TH 2023'!$B$11:$V$265,15,0))</f>
        <v>0.056026212</v>
      </c>
      <c r="HD31" s="355" t="n">
        <f aca="false">((IF($B31="",0,VLOOKUP($B31,'TH 2023'!$B$11:$V$265,18,0)))*1.1)*1.1</f>
        <v>0</v>
      </c>
      <c r="HE31" s="355" t="n">
        <f aca="false">((IF($B31="",0,VLOOKUP($B31,'TH 2023'!$B$11:$V$265,19,0)))*1.1)*1.1</f>
        <v>0</v>
      </c>
      <c r="HF31" s="355" t="n">
        <f aca="false">((IF($B31="",0,VLOOKUP($B31,'TH 2023'!$B$11:$V$265,20,0)))*1.1)*1.1</f>
        <v>165.999658</v>
      </c>
      <c r="HG31" s="355" t="n">
        <f aca="false">((IF($B31="",0,VLOOKUP($B31,'TH 2023'!$B$11:$V$265,21,0)))*1.1)*1.1</f>
        <v>0</v>
      </c>
      <c r="HH31" s="526" t="str">
        <f aca="false">IF($B31="",0,VLOOKUP($B31,'TH 2023'!$B$11:$V$265,7,0))</f>
        <v>STANDARD HW</v>
      </c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I31" s="40"/>
      <c r="IJ31" s="40"/>
      <c r="IK31" s="40"/>
      <c r="IL31" s="40"/>
      <c r="IM31" s="40"/>
    </row>
    <row r="32" s="48" customFormat="true" ht="15" hidden="false" customHeight="true" outlineLevel="0" collapsed="false">
      <c r="A32" s="240" t="n">
        <f aca="false">A31+1</f>
        <v>23</v>
      </c>
      <c r="B32" s="241" t="s">
        <v>341</v>
      </c>
      <c r="C32" s="242" t="s">
        <v>341</v>
      </c>
      <c r="D32" s="243" t="s">
        <v>340</v>
      </c>
      <c r="E32" s="512" t="s">
        <v>304</v>
      </c>
      <c r="F32" s="512" t="s">
        <v>305</v>
      </c>
      <c r="G32" s="512" t="n">
        <f aca="false">COUNTIF($C$10:$C$262,$C32)</f>
        <v>1</v>
      </c>
      <c r="H32" s="512" t="n">
        <f aca="false">COUNTIF($B$10:$B$262,$B32)</f>
        <v>1</v>
      </c>
      <c r="I32" s="513" t="n">
        <f aca="false">SUM(J32:CK32)</f>
        <v>30</v>
      </c>
      <c r="J32" s="512" t="n">
        <v>0</v>
      </c>
      <c r="K32" s="512" t="n">
        <v>0</v>
      </c>
      <c r="L32" s="512" t="n">
        <v>0</v>
      </c>
      <c r="M32" s="512" t="n">
        <v>0</v>
      </c>
      <c r="N32" s="512" t="n">
        <v>0</v>
      </c>
      <c r="O32" s="512" t="n">
        <v>0</v>
      </c>
      <c r="P32" s="512" t="n">
        <v>0</v>
      </c>
      <c r="Q32" s="512" t="n">
        <v>0</v>
      </c>
      <c r="R32" s="512" t="n">
        <v>0</v>
      </c>
      <c r="S32" s="512" t="n">
        <v>0</v>
      </c>
      <c r="T32" s="512" t="n">
        <v>0</v>
      </c>
      <c r="U32" s="512" t="n">
        <v>0</v>
      </c>
      <c r="V32" s="512" t="n">
        <v>0</v>
      </c>
      <c r="W32" s="512" t="n">
        <v>0</v>
      </c>
      <c r="X32" s="512" t="n">
        <v>0</v>
      </c>
      <c r="Y32" s="512" t="n">
        <v>0</v>
      </c>
      <c r="Z32" s="512"/>
      <c r="AA32" s="514" t="n">
        <v>0</v>
      </c>
      <c r="AB32" s="514"/>
      <c r="AC32" s="514"/>
      <c r="AD32" s="514" t="n">
        <v>0</v>
      </c>
      <c r="AE32" s="514" t="n">
        <v>0</v>
      </c>
      <c r="AF32" s="514" t="n">
        <v>0</v>
      </c>
      <c r="AG32" s="514" t="n">
        <v>0</v>
      </c>
      <c r="AH32" s="514" t="n">
        <v>0</v>
      </c>
      <c r="AI32" s="514" t="n">
        <v>0</v>
      </c>
      <c r="AJ32" s="514" t="n">
        <v>0</v>
      </c>
      <c r="AK32" s="514" t="n">
        <v>0</v>
      </c>
      <c r="AL32" s="514" t="n">
        <v>0</v>
      </c>
      <c r="AM32" s="514" t="n">
        <v>0</v>
      </c>
      <c r="AN32" s="514" t="n">
        <v>0</v>
      </c>
      <c r="AO32" s="514" t="n">
        <v>0</v>
      </c>
      <c r="AP32" s="514" t="n">
        <v>0</v>
      </c>
      <c r="AQ32" s="514" t="n">
        <v>0</v>
      </c>
      <c r="AR32" s="514" t="n">
        <v>0</v>
      </c>
      <c r="AS32" s="514" t="n">
        <v>0</v>
      </c>
      <c r="AT32" s="514" t="n">
        <v>0</v>
      </c>
      <c r="AU32" s="514" t="n">
        <v>0</v>
      </c>
      <c r="AV32" s="514"/>
      <c r="AW32" s="514"/>
      <c r="AX32" s="514"/>
      <c r="AY32" s="514" t="n">
        <v>0</v>
      </c>
      <c r="AZ32" s="514" t="n">
        <v>0</v>
      </c>
      <c r="BA32" s="514" t="n">
        <v>0</v>
      </c>
      <c r="BB32" s="514" t="n">
        <v>0</v>
      </c>
      <c r="BC32" s="514" t="n">
        <v>0</v>
      </c>
      <c r="BD32" s="514" t="n">
        <v>0</v>
      </c>
      <c r="BE32" s="514" t="n">
        <v>0</v>
      </c>
      <c r="BF32" s="514" t="n">
        <v>0</v>
      </c>
      <c r="BG32" s="514" t="n">
        <v>0</v>
      </c>
      <c r="BH32" s="514" t="n">
        <v>0</v>
      </c>
      <c r="BI32" s="514" t="n">
        <v>0</v>
      </c>
      <c r="BJ32" s="514" t="n">
        <v>0</v>
      </c>
      <c r="BK32" s="514" t="n">
        <v>0</v>
      </c>
      <c r="BL32" s="514" t="n">
        <v>0</v>
      </c>
      <c r="BM32" s="514" t="n">
        <v>0</v>
      </c>
      <c r="BN32" s="514" t="n">
        <v>0</v>
      </c>
      <c r="BO32" s="514" t="n">
        <v>0</v>
      </c>
      <c r="BP32" s="514" t="n">
        <v>0</v>
      </c>
      <c r="BQ32" s="514" t="n">
        <v>0</v>
      </c>
      <c r="BR32" s="514" t="n">
        <v>0</v>
      </c>
      <c r="BS32" s="514" t="n">
        <v>0</v>
      </c>
      <c r="BT32" s="514" t="n">
        <v>0</v>
      </c>
      <c r="BU32" s="514" t="n">
        <v>0</v>
      </c>
      <c r="BV32" s="514" t="n">
        <v>0</v>
      </c>
      <c r="BW32" s="514" t="n">
        <v>0</v>
      </c>
      <c r="BX32" s="514" t="n">
        <v>30</v>
      </c>
      <c r="BY32" s="514" t="n">
        <v>0</v>
      </c>
      <c r="BZ32" s="514" t="n">
        <v>0</v>
      </c>
      <c r="CA32" s="514" t="n">
        <v>0</v>
      </c>
      <c r="CB32" s="514" t="n">
        <v>0</v>
      </c>
      <c r="CC32" s="514" t="n">
        <v>0</v>
      </c>
      <c r="CD32" s="514" t="n">
        <v>0</v>
      </c>
      <c r="CE32" s="514" t="n">
        <v>0</v>
      </c>
      <c r="CF32" s="514" t="n">
        <v>0</v>
      </c>
      <c r="CG32" s="514" t="n">
        <v>0</v>
      </c>
      <c r="CH32" s="514" t="n">
        <v>0</v>
      </c>
      <c r="CI32" s="514"/>
      <c r="CJ32" s="514"/>
      <c r="CK32" s="515"/>
      <c r="CL32" s="516"/>
      <c r="CM32" s="517" t="n">
        <f aca="false">SUM(CN32:FE32)</f>
        <v>30</v>
      </c>
      <c r="CN32" s="243"/>
      <c r="CO32" s="243"/>
      <c r="CP32" s="243" t="n">
        <v>0</v>
      </c>
      <c r="CQ32" s="243" t="n">
        <v>0</v>
      </c>
      <c r="CR32" s="243" t="n">
        <v>0</v>
      </c>
      <c r="CS32" s="243"/>
      <c r="CT32" s="243"/>
      <c r="CU32" s="243"/>
      <c r="CV32" s="243"/>
      <c r="CW32" s="243"/>
      <c r="CX32" s="243"/>
      <c r="CY32" s="243"/>
      <c r="CZ32" s="243"/>
      <c r="DA32" s="243"/>
      <c r="DB32" s="243" t="n">
        <v>0</v>
      </c>
      <c r="DC32" s="243"/>
      <c r="DD32" s="243"/>
      <c r="DE32" s="243" t="n">
        <v>0</v>
      </c>
      <c r="DF32" s="243" t="n">
        <v>0</v>
      </c>
      <c r="DG32" s="243" t="n">
        <v>0</v>
      </c>
      <c r="DH32" s="243" t="n">
        <v>0</v>
      </c>
      <c r="DI32" s="243"/>
      <c r="DJ32" s="243"/>
      <c r="DK32" s="243"/>
      <c r="DL32" s="243"/>
      <c r="DM32" s="243" t="n">
        <v>0</v>
      </c>
      <c r="DN32" s="243" t="n">
        <v>0</v>
      </c>
      <c r="DO32" s="243" t="n">
        <v>0</v>
      </c>
      <c r="DP32" s="243" t="n">
        <v>0</v>
      </c>
      <c r="DQ32" s="243" t="n">
        <v>0</v>
      </c>
      <c r="DR32" s="243" t="n">
        <v>0</v>
      </c>
      <c r="DS32" s="243" t="n">
        <v>0</v>
      </c>
      <c r="DT32" s="514" t="n">
        <v>0</v>
      </c>
      <c r="DU32" s="514" t="n">
        <v>0</v>
      </c>
      <c r="DV32" s="514"/>
      <c r="DW32" s="514"/>
      <c r="DX32" s="514"/>
      <c r="DY32" s="514"/>
      <c r="DZ32" s="514"/>
      <c r="EA32" s="243" t="n">
        <v>0</v>
      </c>
      <c r="EB32" s="518" t="n">
        <v>0</v>
      </c>
      <c r="EC32" s="518" t="n">
        <v>0</v>
      </c>
      <c r="ED32" s="518"/>
      <c r="EE32" s="518"/>
      <c r="EF32" s="514" t="n">
        <v>0</v>
      </c>
      <c r="EG32" s="518"/>
      <c r="EH32" s="518"/>
      <c r="EI32" s="518"/>
      <c r="EJ32" s="518"/>
      <c r="EK32" s="518"/>
      <c r="EL32" s="518"/>
      <c r="EM32" s="518"/>
      <c r="EN32" s="518"/>
      <c r="EO32" s="518"/>
      <c r="EP32" s="518"/>
      <c r="EQ32" s="518"/>
      <c r="ER32" s="518"/>
      <c r="ES32" s="518"/>
      <c r="ET32" s="518"/>
      <c r="EU32" s="518"/>
      <c r="EV32" s="518"/>
      <c r="EW32" s="518"/>
      <c r="EX32" s="518"/>
      <c r="EY32" s="518" t="n">
        <v>30</v>
      </c>
      <c r="EZ32" s="518"/>
      <c r="FA32" s="518"/>
      <c r="FB32" s="518"/>
      <c r="FC32" s="518"/>
      <c r="FD32" s="518"/>
      <c r="FE32" s="519"/>
      <c r="FG32" s="520" t="n">
        <f aca="false">CM32-I32</f>
        <v>0</v>
      </c>
      <c r="FI32" s="521"/>
      <c r="FJ32" s="522" t="n">
        <v>0</v>
      </c>
      <c r="FK32" s="522" t="n">
        <v>0</v>
      </c>
      <c r="FL32" s="522" t="n">
        <v>0</v>
      </c>
      <c r="FM32" s="522" t="n">
        <v>0</v>
      </c>
      <c r="FN32" s="522" t="n">
        <v>0</v>
      </c>
      <c r="FO32" s="522" t="n">
        <v>0</v>
      </c>
      <c r="FP32" s="522" t="n">
        <v>0</v>
      </c>
      <c r="FQ32" s="522" t="n">
        <v>0</v>
      </c>
      <c r="FR32" s="522" t="n">
        <v>0</v>
      </c>
      <c r="FS32" s="522" t="n">
        <v>0</v>
      </c>
      <c r="FT32" s="522" t="n">
        <v>0</v>
      </c>
      <c r="FU32" s="522" t="n">
        <v>0</v>
      </c>
      <c r="FV32" s="522" t="n">
        <v>0</v>
      </c>
      <c r="FW32" s="522" t="n">
        <v>0</v>
      </c>
      <c r="FX32" s="522" t="n">
        <v>0</v>
      </c>
      <c r="FY32" s="522" t="n">
        <v>0</v>
      </c>
      <c r="FZ32" s="522"/>
      <c r="GA32" s="522" t="n">
        <v>0</v>
      </c>
      <c r="GB32" s="522"/>
      <c r="GC32" s="522" t="n">
        <v>0</v>
      </c>
      <c r="GD32" s="522" t="n">
        <v>0</v>
      </c>
      <c r="GE32" s="522" t="n">
        <v>0</v>
      </c>
      <c r="GF32" s="522" t="n">
        <v>0</v>
      </c>
      <c r="GG32" s="522" t="n">
        <v>0</v>
      </c>
      <c r="GH32" s="522" t="n">
        <v>0</v>
      </c>
      <c r="GI32" s="522" t="n">
        <v>0</v>
      </c>
      <c r="GJ32" s="522" t="n">
        <v>0</v>
      </c>
      <c r="GK32" s="522" t="n">
        <v>0</v>
      </c>
      <c r="GL32" s="522" t="n">
        <v>0</v>
      </c>
      <c r="GM32" s="522" t="n">
        <v>0</v>
      </c>
      <c r="GN32" s="522" t="n">
        <v>0</v>
      </c>
      <c r="GO32" s="522" t="n">
        <v>0</v>
      </c>
      <c r="GP32" s="522" t="n">
        <v>0</v>
      </c>
      <c r="GQ32" s="522"/>
      <c r="GR32" s="522" t="n">
        <v>0</v>
      </c>
      <c r="GS32" s="522" t="n">
        <v>0</v>
      </c>
      <c r="GT32" s="522" t="n">
        <v>0</v>
      </c>
      <c r="GU32" s="522" t="n">
        <v>30</v>
      </c>
      <c r="GV32" s="522"/>
      <c r="GW32" s="523" t="n">
        <f aca="false">SUM(FI32:GV32)</f>
        <v>30</v>
      </c>
      <c r="GX32" s="200"/>
      <c r="GY32" s="524" t="n">
        <f aca="false">GW32-I32</f>
        <v>0</v>
      </c>
      <c r="HA32" s="525" t="n">
        <f aca="false">FG32-GY32</f>
        <v>0</v>
      </c>
      <c r="HC32" s="383" t="n">
        <f aca="false">IF($B32="",0,VLOOKUP($B32,'TH 2023'!$B$11:$V$265,15,0))</f>
        <v>0.056026212</v>
      </c>
      <c r="HD32" s="355" t="n">
        <f aca="false">((IF($B32="",0,VLOOKUP($B32,'TH 2023'!$B$11:$V$265,18,0)))*1.1)*1.1</f>
        <v>0</v>
      </c>
      <c r="HE32" s="355" t="n">
        <f aca="false">((IF($B32="",0,VLOOKUP($B32,'TH 2023'!$B$11:$V$265,19,0)))*1.1)*1.1</f>
        <v>0</v>
      </c>
      <c r="HF32" s="355" t="n">
        <f aca="false">((IF($B32="",0,VLOOKUP($B32,'TH 2023'!$B$11:$V$265,20,0)))*1.1)*1.1</f>
        <v>165.999658</v>
      </c>
      <c r="HG32" s="355" t="n">
        <f aca="false">((IF($B32="",0,VLOOKUP($B32,'TH 2023'!$B$11:$V$265,21,0)))*1.1)*1.1</f>
        <v>0</v>
      </c>
      <c r="HH32" s="526" t="str">
        <f aca="false">IF($B32="",0,VLOOKUP($B32,'TH 2023'!$B$11:$V$265,7,0))</f>
        <v>STANDARD HW</v>
      </c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I32" s="40"/>
      <c r="IJ32" s="40"/>
      <c r="IK32" s="40"/>
      <c r="IL32" s="40"/>
      <c r="IM32" s="40"/>
    </row>
    <row r="33" s="48" customFormat="true" ht="15" hidden="false" customHeight="true" outlineLevel="0" collapsed="false">
      <c r="A33" s="240" t="n">
        <f aca="false">A32+1</f>
        <v>24</v>
      </c>
      <c r="B33" s="241" t="s">
        <v>342</v>
      </c>
      <c r="C33" s="242" t="s">
        <v>342</v>
      </c>
      <c r="D33" s="243" t="s">
        <v>343</v>
      </c>
      <c r="E33" s="512" t="s">
        <v>301</v>
      </c>
      <c r="F33" s="512" t="s">
        <v>303</v>
      </c>
      <c r="G33" s="512" t="n">
        <f aca="false">COUNTIF($C$10:$C$262,$C33)</f>
        <v>1</v>
      </c>
      <c r="H33" s="512" t="n">
        <f aca="false">COUNTIF($B$10:$B$262,$B33)</f>
        <v>1</v>
      </c>
      <c r="I33" s="513" t="n">
        <f aca="false">SUM(J33:CK33)</f>
        <v>30</v>
      </c>
      <c r="J33" s="512" t="n">
        <v>0</v>
      </c>
      <c r="K33" s="512" t="n">
        <v>0</v>
      </c>
      <c r="L33" s="512" t="n">
        <v>0</v>
      </c>
      <c r="M33" s="512" t="n">
        <v>0</v>
      </c>
      <c r="N33" s="512" t="n">
        <v>0</v>
      </c>
      <c r="O33" s="512" t="n">
        <v>0</v>
      </c>
      <c r="P33" s="512" t="n">
        <v>0</v>
      </c>
      <c r="Q33" s="512" t="n">
        <v>0</v>
      </c>
      <c r="R33" s="512" t="n">
        <v>0</v>
      </c>
      <c r="S33" s="512" t="n">
        <v>0</v>
      </c>
      <c r="T33" s="512" t="n">
        <v>0</v>
      </c>
      <c r="U33" s="512" t="n">
        <v>0</v>
      </c>
      <c r="V33" s="512" t="n">
        <v>0</v>
      </c>
      <c r="W33" s="512" t="n">
        <v>0</v>
      </c>
      <c r="X33" s="512" t="n">
        <v>0</v>
      </c>
      <c r="Y33" s="512" t="n">
        <v>0</v>
      </c>
      <c r="Z33" s="512"/>
      <c r="AA33" s="514" t="n">
        <v>0</v>
      </c>
      <c r="AB33" s="514"/>
      <c r="AC33" s="514"/>
      <c r="AD33" s="514" t="n">
        <v>0</v>
      </c>
      <c r="AE33" s="514" t="n">
        <v>0</v>
      </c>
      <c r="AF33" s="514" t="n">
        <v>0</v>
      </c>
      <c r="AG33" s="514" t="n">
        <v>0</v>
      </c>
      <c r="AH33" s="514" t="n">
        <v>0</v>
      </c>
      <c r="AI33" s="514" t="n">
        <v>0</v>
      </c>
      <c r="AJ33" s="514" t="n">
        <v>0</v>
      </c>
      <c r="AK33" s="514" t="n">
        <v>0</v>
      </c>
      <c r="AL33" s="514" t="n">
        <v>0</v>
      </c>
      <c r="AM33" s="514" t="n">
        <v>0</v>
      </c>
      <c r="AN33" s="514" t="n">
        <v>0</v>
      </c>
      <c r="AO33" s="514" t="n">
        <v>0</v>
      </c>
      <c r="AP33" s="514" t="n">
        <v>0</v>
      </c>
      <c r="AQ33" s="514" t="n">
        <v>0</v>
      </c>
      <c r="AR33" s="514" t="n">
        <v>0</v>
      </c>
      <c r="AS33" s="514" t="n">
        <v>0</v>
      </c>
      <c r="AT33" s="514" t="n">
        <v>0</v>
      </c>
      <c r="AU33" s="514" t="n">
        <v>0</v>
      </c>
      <c r="AV33" s="514"/>
      <c r="AW33" s="514"/>
      <c r="AX33" s="514"/>
      <c r="AY33" s="514" t="n">
        <v>0</v>
      </c>
      <c r="AZ33" s="514" t="n">
        <v>0</v>
      </c>
      <c r="BA33" s="514" t="n">
        <v>0</v>
      </c>
      <c r="BB33" s="514" t="n">
        <v>0</v>
      </c>
      <c r="BC33" s="514" t="n">
        <v>0</v>
      </c>
      <c r="BD33" s="514" t="n">
        <v>0</v>
      </c>
      <c r="BE33" s="514" t="n">
        <v>0</v>
      </c>
      <c r="BF33" s="514" t="n">
        <v>0</v>
      </c>
      <c r="BG33" s="514" t="n">
        <v>0</v>
      </c>
      <c r="BH33" s="514" t="n">
        <v>0</v>
      </c>
      <c r="BI33" s="514" t="n">
        <v>0</v>
      </c>
      <c r="BJ33" s="514" t="n">
        <v>0</v>
      </c>
      <c r="BK33" s="514" t="n">
        <v>0</v>
      </c>
      <c r="BL33" s="514" t="n">
        <v>0</v>
      </c>
      <c r="BM33" s="514" t="n">
        <v>0</v>
      </c>
      <c r="BN33" s="514" t="n">
        <v>0</v>
      </c>
      <c r="BO33" s="514" t="n">
        <v>0</v>
      </c>
      <c r="BP33" s="514" t="n">
        <v>0</v>
      </c>
      <c r="BQ33" s="514" t="n">
        <v>0</v>
      </c>
      <c r="BR33" s="514" t="n">
        <v>0</v>
      </c>
      <c r="BS33" s="514" t="n">
        <v>0</v>
      </c>
      <c r="BT33" s="514" t="n">
        <v>0</v>
      </c>
      <c r="BU33" s="514" t="n">
        <v>0</v>
      </c>
      <c r="BV33" s="514" t="n">
        <v>0</v>
      </c>
      <c r="BW33" s="514" t="n">
        <v>30</v>
      </c>
      <c r="BX33" s="514" t="n">
        <v>0</v>
      </c>
      <c r="BY33" s="514" t="n">
        <v>0</v>
      </c>
      <c r="BZ33" s="514" t="n">
        <v>0</v>
      </c>
      <c r="CA33" s="514" t="n">
        <v>0</v>
      </c>
      <c r="CB33" s="514" t="n">
        <v>0</v>
      </c>
      <c r="CC33" s="514" t="n">
        <v>0</v>
      </c>
      <c r="CD33" s="514" t="n">
        <v>0</v>
      </c>
      <c r="CE33" s="514" t="n">
        <v>0</v>
      </c>
      <c r="CF33" s="514" t="n">
        <v>0</v>
      </c>
      <c r="CG33" s="514" t="n">
        <v>0</v>
      </c>
      <c r="CH33" s="514" t="n">
        <v>0</v>
      </c>
      <c r="CI33" s="514"/>
      <c r="CJ33" s="514"/>
      <c r="CK33" s="515"/>
      <c r="CL33" s="516"/>
      <c r="CM33" s="517" t="n">
        <f aca="false">SUM(CN33:FE33)</f>
        <v>30</v>
      </c>
      <c r="CN33" s="243"/>
      <c r="CO33" s="243"/>
      <c r="CP33" s="243" t="n">
        <v>0</v>
      </c>
      <c r="CQ33" s="243" t="n">
        <v>0</v>
      </c>
      <c r="CR33" s="243" t="n">
        <v>0</v>
      </c>
      <c r="CS33" s="243"/>
      <c r="CT33" s="243"/>
      <c r="CU33" s="243"/>
      <c r="CV33" s="243"/>
      <c r="CW33" s="243"/>
      <c r="CX33" s="243"/>
      <c r="CY33" s="243"/>
      <c r="CZ33" s="243"/>
      <c r="DA33" s="243"/>
      <c r="DB33" s="243" t="n">
        <v>0</v>
      </c>
      <c r="DC33" s="243"/>
      <c r="DD33" s="243"/>
      <c r="DE33" s="243" t="n">
        <v>0</v>
      </c>
      <c r="DF33" s="243" t="n">
        <v>0</v>
      </c>
      <c r="DG33" s="243" t="n">
        <v>0</v>
      </c>
      <c r="DH33" s="243" t="n">
        <v>0</v>
      </c>
      <c r="DI33" s="243"/>
      <c r="DJ33" s="243"/>
      <c r="DK33" s="243"/>
      <c r="DL33" s="243"/>
      <c r="DM33" s="243" t="n">
        <v>0</v>
      </c>
      <c r="DN33" s="243" t="n">
        <v>0</v>
      </c>
      <c r="DO33" s="243" t="n">
        <v>0</v>
      </c>
      <c r="DP33" s="243" t="n">
        <v>0</v>
      </c>
      <c r="DQ33" s="243" t="n">
        <v>0</v>
      </c>
      <c r="DR33" s="243" t="n">
        <v>0</v>
      </c>
      <c r="DS33" s="243" t="n">
        <v>0</v>
      </c>
      <c r="DT33" s="514" t="n">
        <v>0</v>
      </c>
      <c r="DU33" s="514" t="n">
        <v>0</v>
      </c>
      <c r="DV33" s="514"/>
      <c r="DW33" s="514"/>
      <c r="DX33" s="514"/>
      <c r="DY33" s="514"/>
      <c r="DZ33" s="514"/>
      <c r="EA33" s="243" t="n">
        <v>0</v>
      </c>
      <c r="EB33" s="518" t="n">
        <v>0</v>
      </c>
      <c r="EC33" s="518" t="n">
        <v>0</v>
      </c>
      <c r="ED33" s="518"/>
      <c r="EE33" s="518"/>
      <c r="EF33" s="514" t="n">
        <v>0</v>
      </c>
      <c r="EG33" s="518"/>
      <c r="EH33" s="518"/>
      <c r="EI33" s="518"/>
      <c r="EJ33" s="518"/>
      <c r="EK33" s="518"/>
      <c r="EL33" s="518"/>
      <c r="EM33" s="518"/>
      <c r="EN33" s="518"/>
      <c r="EO33" s="518"/>
      <c r="EP33" s="518"/>
      <c r="EQ33" s="518"/>
      <c r="ER33" s="518"/>
      <c r="ES33" s="518"/>
      <c r="ET33" s="518"/>
      <c r="EU33" s="518"/>
      <c r="EV33" s="518"/>
      <c r="EW33" s="518"/>
      <c r="EX33" s="518" t="n">
        <v>30</v>
      </c>
      <c r="EY33" s="518"/>
      <c r="EZ33" s="518"/>
      <c r="FA33" s="518"/>
      <c r="FB33" s="518"/>
      <c r="FC33" s="518"/>
      <c r="FD33" s="518"/>
      <c r="FE33" s="519"/>
      <c r="FG33" s="520" t="n">
        <f aca="false">CM33-I33</f>
        <v>0</v>
      </c>
      <c r="FI33" s="521"/>
      <c r="FJ33" s="522" t="n">
        <v>0</v>
      </c>
      <c r="FK33" s="522" t="n">
        <v>0</v>
      </c>
      <c r="FL33" s="522" t="n">
        <v>0</v>
      </c>
      <c r="FM33" s="522" t="n">
        <v>0</v>
      </c>
      <c r="FN33" s="522" t="n">
        <v>0</v>
      </c>
      <c r="FO33" s="522" t="n">
        <v>0</v>
      </c>
      <c r="FP33" s="522" t="n">
        <v>0</v>
      </c>
      <c r="FQ33" s="522" t="n">
        <v>0</v>
      </c>
      <c r="FR33" s="522" t="n">
        <v>0</v>
      </c>
      <c r="FS33" s="522" t="n">
        <v>0</v>
      </c>
      <c r="FT33" s="522" t="n">
        <v>0</v>
      </c>
      <c r="FU33" s="522" t="n">
        <v>0</v>
      </c>
      <c r="FV33" s="522" t="n">
        <v>0</v>
      </c>
      <c r="FW33" s="522" t="n">
        <v>0</v>
      </c>
      <c r="FX33" s="522" t="n">
        <v>0</v>
      </c>
      <c r="FY33" s="522" t="n">
        <v>0</v>
      </c>
      <c r="FZ33" s="522"/>
      <c r="GA33" s="522" t="n">
        <v>0</v>
      </c>
      <c r="GB33" s="522"/>
      <c r="GC33" s="522" t="n">
        <v>0</v>
      </c>
      <c r="GD33" s="522" t="n">
        <v>0</v>
      </c>
      <c r="GE33" s="522" t="n">
        <v>0</v>
      </c>
      <c r="GF33" s="522" t="n">
        <v>0</v>
      </c>
      <c r="GG33" s="522" t="n">
        <v>0</v>
      </c>
      <c r="GH33" s="522" t="n">
        <v>0</v>
      </c>
      <c r="GI33" s="522" t="n">
        <v>0</v>
      </c>
      <c r="GJ33" s="522" t="n">
        <v>0</v>
      </c>
      <c r="GK33" s="522" t="n">
        <v>0</v>
      </c>
      <c r="GL33" s="522" t="n">
        <v>0</v>
      </c>
      <c r="GM33" s="522" t="n">
        <v>0</v>
      </c>
      <c r="GN33" s="522" t="n">
        <v>0</v>
      </c>
      <c r="GO33" s="522" t="n">
        <v>0</v>
      </c>
      <c r="GP33" s="522" t="n">
        <v>30</v>
      </c>
      <c r="GQ33" s="522"/>
      <c r="GR33" s="522" t="n">
        <v>0</v>
      </c>
      <c r="GS33" s="522" t="n">
        <v>0</v>
      </c>
      <c r="GT33" s="522" t="n">
        <v>0</v>
      </c>
      <c r="GU33" s="522" t="n">
        <v>0</v>
      </c>
      <c r="GV33" s="522"/>
      <c r="GW33" s="523" t="n">
        <f aca="false">SUM(FI33:GV33)</f>
        <v>30</v>
      </c>
      <c r="GX33" s="200"/>
      <c r="GY33" s="524" t="n">
        <f aca="false">GW33-I33</f>
        <v>0</v>
      </c>
      <c r="HA33" s="525" t="n">
        <f aca="false">FG33-GY33</f>
        <v>0</v>
      </c>
      <c r="HC33" s="383" t="n">
        <f aca="false">IF($B33="",0,VLOOKUP($B33,'TH 2023'!$B$11:$V$265,15,0))</f>
        <v>0.01536093</v>
      </c>
      <c r="HD33" s="355" t="n">
        <f aca="false">((IF($B33="",0,VLOOKUP($B33,'TH 2023'!$B$11:$V$265,18,0)))*1.1)*1.1</f>
        <v>0</v>
      </c>
      <c r="HE33" s="355" t="n">
        <f aca="false">((IF($B33="",0,VLOOKUP($B33,'TH 2023'!$B$11:$V$265,19,0)))*1.1)*1.1</f>
        <v>0</v>
      </c>
      <c r="HF33" s="355" t="n">
        <f aca="false">((IF($B33="",0,VLOOKUP($B33,'TH 2023'!$B$11:$V$265,20,0)))*1.1)*1.1</f>
        <v>45.3871</v>
      </c>
      <c r="HG33" s="355" t="n">
        <f aca="false">((IF($B33="",0,VLOOKUP($B33,'TH 2023'!$B$11:$V$265,21,0)))*1.1)*1.1</f>
        <v>0</v>
      </c>
      <c r="HH33" s="526" t="str">
        <f aca="false">IF($B33="",0,VLOOKUP($B33,'TH 2023'!$B$11:$V$265,7,0))</f>
        <v>STANDARD HW</v>
      </c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I33" s="40"/>
      <c r="IJ33" s="40"/>
      <c r="IK33" s="40"/>
      <c r="IL33" s="40"/>
      <c r="IM33" s="40"/>
    </row>
    <row r="34" s="48" customFormat="true" ht="15" hidden="false" customHeight="true" outlineLevel="0" collapsed="false">
      <c r="A34" s="240" t="n">
        <f aca="false">A33+1</f>
        <v>25</v>
      </c>
      <c r="B34" s="241" t="s">
        <v>344</v>
      </c>
      <c r="C34" s="242" t="s">
        <v>344</v>
      </c>
      <c r="D34" s="243" t="s">
        <v>343</v>
      </c>
      <c r="E34" s="512" t="s">
        <v>345</v>
      </c>
      <c r="F34" s="512" t="s">
        <v>346</v>
      </c>
      <c r="G34" s="512" t="n">
        <f aca="false">COUNTIF($C$10:$C$262,$C34)</f>
        <v>1</v>
      </c>
      <c r="H34" s="512" t="n">
        <f aca="false">COUNTIF($B$10:$B$262,$B34)</f>
        <v>1</v>
      </c>
      <c r="I34" s="513" t="n">
        <f aca="false">SUM(J34:CK34)</f>
        <v>30</v>
      </c>
      <c r="J34" s="512" t="n">
        <v>0</v>
      </c>
      <c r="K34" s="512" t="n">
        <v>0</v>
      </c>
      <c r="L34" s="512" t="n">
        <v>0</v>
      </c>
      <c r="M34" s="512" t="n">
        <v>0</v>
      </c>
      <c r="N34" s="512" t="n">
        <v>0</v>
      </c>
      <c r="O34" s="512" t="n">
        <v>0</v>
      </c>
      <c r="P34" s="512" t="n">
        <v>0</v>
      </c>
      <c r="Q34" s="512" t="n">
        <v>0</v>
      </c>
      <c r="R34" s="512" t="n">
        <v>0</v>
      </c>
      <c r="S34" s="512" t="n">
        <v>0</v>
      </c>
      <c r="T34" s="512" t="n">
        <v>0</v>
      </c>
      <c r="U34" s="512" t="n">
        <v>0</v>
      </c>
      <c r="V34" s="512" t="n">
        <v>0</v>
      </c>
      <c r="W34" s="512" t="n">
        <v>0</v>
      </c>
      <c r="X34" s="512" t="n">
        <v>0</v>
      </c>
      <c r="Y34" s="512" t="n">
        <v>0</v>
      </c>
      <c r="Z34" s="512"/>
      <c r="AA34" s="514" t="n">
        <v>0</v>
      </c>
      <c r="AB34" s="514"/>
      <c r="AC34" s="514"/>
      <c r="AD34" s="514" t="n">
        <v>0</v>
      </c>
      <c r="AE34" s="514" t="n">
        <v>0</v>
      </c>
      <c r="AF34" s="514" t="n">
        <v>0</v>
      </c>
      <c r="AG34" s="514" t="n">
        <v>0</v>
      </c>
      <c r="AH34" s="514" t="n">
        <v>0</v>
      </c>
      <c r="AI34" s="514" t="n">
        <v>0</v>
      </c>
      <c r="AJ34" s="514" t="n">
        <v>0</v>
      </c>
      <c r="AK34" s="514" t="n">
        <v>0</v>
      </c>
      <c r="AL34" s="514" t="n">
        <v>0</v>
      </c>
      <c r="AM34" s="514" t="n">
        <v>0</v>
      </c>
      <c r="AN34" s="514" t="n">
        <v>0</v>
      </c>
      <c r="AO34" s="514" t="n">
        <v>0</v>
      </c>
      <c r="AP34" s="514" t="n">
        <v>0</v>
      </c>
      <c r="AQ34" s="514" t="n">
        <v>0</v>
      </c>
      <c r="AR34" s="514" t="n">
        <v>0</v>
      </c>
      <c r="AS34" s="514" t="n">
        <v>0</v>
      </c>
      <c r="AT34" s="514" t="n">
        <v>0</v>
      </c>
      <c r="AU34" s="514" t="n">
        <v>0</v>
      </c>
      <c r="AV34" s="514"/>
      <c r="AW34" s="514"/>
      <c r="AX34" s="514"/>
      <c r="AY34" s="514" t="n">
        <v>0</v>
      </c>
      <c r="AZ34" s="514" t="n">
        <v>0</v>
      </c>
      <c r="BA34" s="514" t="n">
        <v>0</v>
      </c>
      <c r="BB34" s="514" t="n">
        <v>0</v>
      </c>
      <c r="BC34" s="514" t="n">
        <v>0</v>
      </c>
      <c r="BD34" s="514" t="n">
        <v>0</v>
      </c>
      <c r="BE34" s="514" t="n">
        <v>0</v>
      </c>
      <c r="BF34" s="514" t="n">
        <v>0</v>
      </c>
      <c r="BG34" s="514" t="n">
        <v>0</v>
      </c>
      <c r="BH34" s="514" t="n">
        <v>0</v>
      </c>
      <c r="BI34" s="514" t="n">
        <v>0</v>
      </c>
      <c r="BJ34" s="514" t="n">
        <v>0</v>
      </c>
      <c r="BK34" s="514" t="n">
        <v>0</v>
      </c>
      <c r="BL34" s="514" t="n">
        <v>0</v>
      </c>
      <c r="BM34" s="514" t="n">
        <v>0</v>
      </c>
      <c r="BN34" s="514" t="n">
        <v>0</v>
      </c>
      <c r="BO34" s="514" t="n">
        <v>0</v>
      </c>
      <c r="BP34" s="514" t="n">
        <v>0</v>
      </c>
      <c r="BQ34" s="514" t="n">
        <v>0</v>
      </c>
      <c r="BR34" s="514" t="n">
        <v>0</v>
      </c>
      <c r="BS34" s="514" t="n">
        <v>0</v>
      </c>
      <c r="BT34" s="514" t="n">
        <v>0</v>
      </c>
      <c r="BU34" s="514" t="n">
        <v>0</v>
      </c>
      <c r="BV34" s="514" t="n">
        <v>30</v>
      </c>
      <c r="BW34" s="514" t="n">
        <v>0</v>
      </c>
      <c r="BX34" s="514" t="n">
        <v>0</v>
      </c>
      <c r="BY34" s="514" t="n">
        <v>0</v>
      </c>
      <c r="BZ34" s="514" t="n">
        <v>0</v>
      </c>
      <c r="CA34" s="514" t="n">
        <v>0</v>
      </c>
      <c r="CB34" s="514" t="n">
        <v>0</v>
      </c>
      <c r="CC34" s="514" t="n">
        <v>0</v>
      </c>
      <c r="CD34" s="514" t="n">
        <v>0</v>
      </c>
      <c r="CE34" s="514" t="n">
        <v>0</v>
      </c>
      <c r="CF34" s="514" t="n">
        <v>0</v>
      </c>
      <c r="CG34" s="514" t="n">
        <v>0</v>
      </c>
      <c r="CH34" s="514" t="n">
        <v>0</v>
      </c>
      <c r="CI34" s="514"/>
      <c r="CJ34" s="514"/>
      <c r="CK34" s="515"/>
      <c r="CL34" s="516"/>
      <c r="CM34" s="517" t="n">
        <f aca="false">SUM(CN34:FE34)</f>
        <v>30</v>
      </c>
      <c r="CN34" s="243"/>
      <c r="CO34" s="243"/>
      <c r="CP34" s="243" t="n">
        <v>0</v>
      </c>
      <c r="CQ34" s="243" t="n">
        <v>0</v>
      </c>
      <c r="CR34" s="243" t="n">
        <v>0</v>
      </c>
      <c r="CS34" s="243"/>
      <c r="CT34" s="243"/>
      <c r="CU34" s="243"/>
      <c r="CV34" s="243"/>
      <c r="CW34" s="243"/>
      <c r="CX34" s="243"/>
      <c r="CY34" s="243"/>
      <c r="CZ34" s="243"/>
      <c r="DA34" s="243"/>
      <c r="DB34" s="243" t="n">
        <v>0</v>
      </c>
      <c r="DC34" s="243"/>
      <c r="DD34" s="243"/>
      <c r="DE34" s="243" t="n">
        <v>0</v>
      </c>
      <c r="DF34" s="243" t="n">
        <v>0</v>
      </c>
      <c r="DG34" s="243" t="n">
        <v>0</v>
      </c>
      <c r="DH34" s="243" t="n">
        <v>0</v>
      </c>
      <c r="DI34" s="243"/>
      <c r="DJ34" s="243"/>
      <c r="DK34" s="243"/>
      <c r="DL34" s="243"/>
      <c r="DM34" s="243" t="n">
        <v>0</v>
      </c>
      <c r="DN34" s="243" t="n">
        <v>0</v>
      </c>
      <c r="DO34" s="243" t="n">
        <v>0</v>
      </c>
      <c r="DP34" s="243" t="n">
        <v>0</v>
      </c>
      <c r="DQ34" s="243" t="n">
        <v>0</v>
      </c>
      <c r="DR34" s="243" t="n">
        <v>0</v>
      </c>
      <c r="DS34" s="243" t="n">
        <v>0</v>
      </c>
      <c r="DT34" s="514" t="n">
        <v>0</v>
      </c>
      <c r="DU34" s="514" t="n">
        <v>0</v>
      </c>
      <c r="DV34" s="514"/>
      <c r="DW34" s="514"/>
      <c r="DX34" s="514"/>
      <c r="DY34" s="514"/>
      <c r="DZ34" s="514"/>
      <c r="EA34" s="243" t="n">
        <v>0</v>
      </c>
      <c r="EB34" s="518" t="n">
        <v>0</v>
      </c>
      <c r="EC34" s="518" t="n">
        <v>0</v>
      </c>
      <c r="ED34" s="518"/>
      <c r="EE34" s="518"/>
      <c r="EF34" s="514" t="n">
        <v>0</v>
      </c>
      <c r="EG34" s="518"/>
      <c r="EH34" s="518"/>
      <c r="EI34" s="518"/>
      <c r="EJ34" s="518"/>
      <c r="EK34" s="518"/>
      <c r="EL34" s="518"/>
      <c r="EM34" s="518"/>
      <c r="EN34" s="518"/>
      <c r="EO34" s="518"/>
      <c r="EP34" s="518"/>
      <c r="EQ34" s="518"/>
      <c r="ER34" s="518"/>
      <c r="ES34" s="518"/>
      <c r="ET34" s="518"/>
      <c r="EU34" s="518"/>
      <c r="EV34" s="518"/>
      <c r="EW34" s="518" t="n">
        <v>30</v>
      </c>
      <c r="EX34" s="518"/>
      <c r="EY34" s="518"/>
      <c r="EZ34" s="518"/>
      <c r="FA34" s="518"/>
      <c r="FB34" s="518"/>
      <c r="FC34" s="518"/>
      <c r="FD34" s="518"/>
      <c r="FE34" s="519"/>
      <c r="FG34" s="520" t="n">
        <f aca="false">CM34-I34</f>
        <v>0</v>
      </c>
      <c r="FI34" s="521"/>
      <c r="FJ34" s="522" t="n">
        <v>0</v>
      </c>
      <c r="FK34" s="522" t="n">
        <v>0</v>
      </c>
      <c r="FL34" s="522" t="n">
        <v>0</v>
      </c>
      <c r="FM34" s="522" t="n">
        <v>0</v>
      </c>
      <c r="FN34" s="522" t="n">
        <v>0</v>
      </c>
      <c r="FO34" s="522" t="n">
        <v>0</v>
      </c>
      <c r="FP34" s="522" t="n">
        <v>0</v>
      </c>
      <c r="FQ34" s="522" t="n">
        <v>0</v>
      </c>
      <c r="FR34" s="522" t="n">
        <v>0</v>
      </c>
      <c r="FS34" s="522" t="n">
        <v>0</v>
      </c>
      <c r="FT34" s="522" t="n">
        <v>0</v>
      </c>
      <c r="FU34" s="522" t="n">
        <v>0</v>
      </c>
      <c r="FV34" s="522" t="n">
        <v>0</v>
      </c>
      <c r="FW34" s="522" t="n">
        <v>0</v>
      </c>
      <c r="FX34" s="522" t="n">
        <v>0</v>
      </c>
      <c r="FY34" s="522" t="n">
        <v>0</v>
      </c>
      <c r="FZ34" s="522"/>
      <c r="GA34" s="522" t="n">
        <v>0</v>
      </c>
      <c r="GB34" s="522"/>
      <c r="GC34" s="522" t="n">
        <v>0</v>
      </c>
      <c r="GD34" s="522" t="n">
        <v>0</v>
      </c>
      <c r="GE34" s="522" t="n">
        <v>0</v>
      </c>
      <c r="GF34" s="522" t="n">
        <v>0</v>
      </c>
      <c r="GG34" s="522" t="n">
        <v>0</v>
      </c>
      <c r="GH34" s="522" t="n">
        <v>0</v>
      </c>
      <c r="GI34" s="522" t="n">
        <v>0</v>
      </c>
      <c r="GJ34" s="522" t="n">
        <v>0</v>
      </c>
      <c r="GK34" s="522" t="n">
        <v>0</v>
      </c>
      <c r="GL34" s="522" t="n">
        <v>0</v>
      </c>
      <c r="GM34" s="522" t="n">
        <v>0</v>
      </c>
      <c r="GN34" s="522" t="n">
        <v>0</v>
      </c>
      <c r="GO34" s="522" t="n">
        <v>0</v>
      </c>
      <c r="GP34" s="522" t="n">
        <v>30</v>
      </c>
      <c r="GQ34" s="522"/>
      <c r="GR34" s="522" t="n">
        <v>0</v>
      </c>
      <c r="GS34" s="522" t="n">
        <v>0</v>
      </c>
      <c r="GT34" s="522" t="n">
        <v>0</v>
      </c>
      <c r="GU34" s="522" t="n">
        <v>0</v>
      </c>
      <c r="GV34" s="522"/>
      <c r="GW34" s="523" t="n">
        <f aca="false">SUM(FI34:GV34)</f>
        <v>30</v>
      </c>
      <c r="GX34" s="200"/>
      <c r="GY34" s="524" t="n">
        <f aca="false">GW34-I34</f>
        <v>0</v>
      </c>
      <c r="HA34" s="525" t="n">
        <f aca="false">FG34-GY34</f>
        <v>0</v>
      </c>
      <c r="HC34" s="383" t="n">
        <f aca="false">IF($B34="",0,VLOOKUP($B34,'TH 2023'!$B$11:$V$265,15,0))</f>
        <v>0.01536093</v>
      </c>
      <c r="HD34" s="355" t="n">
        <f aca="false">((IF($B34="",0,VLOOKUP($B34,'TH 2023'!$B$11:$V$265,18,0)))*1.1)*1.1</f>
        <v>0</v>
      </c>
      <c r="HE34" s="355" t="n">
        <f aca="false">((IF($B34="",0,VLOOKUP($B34,'TH 2023'!$B$11:$V$265,19,0)))*1.1)*1.1</f>
        <v>0</v>
      </c>
      <c r="HF34" s="355" t="n">
        <f aca="false">((IF($B34="",0,VLOOKUP($B34,'TH 2023'!$B$11:$V$265,20,0)))*1.1)*1.1</f>
        <v>45.3871</v>
      </c>
      <c r="HG34" s="355" t="n">
        <f aca="false">((IF($B34="",0,VLOOKUP($B34,'TH 2023'!$B$11:$V$265,21,0)))*1.1)*1.1</f>
        <v>0</v>
      </c>
      <c r="HH34" s="526" t="str">
        <f aca="false">IF($B34="",0,VLOOKUP($B34,'TH 2023'!$B$11:$V$265,7,0))</f>
        <v>STANDARD HW</v>
      </c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I34" s="40"/>
      <c r="IJ34" s="40"/>
      <c r="IK34" s="40"/>
      <c r="IL34" s="40"/>
      <c r="IM34" s="40"/>
    </row>
    <row r="35" s="48" customFormat="true" ht="15" hidden="false" customHeight="true" outlineLevel="0" collapsed="false">
      <c r="A35" s="240" t="n">
        <f aca="false">A34+1</f>
        <v>26</v>
      </c>
      <c r="B35" s="241" t="s">
        <v>347</v>
      </c>
      <c r="C35" s="242" t="s">
        <v>347</v>
      </c>
      <c r="D35" s="243" t="s">
        <v>343</v>
      </c>
      <c r="E35" s="512" t="s">
        <v>316</v>
      </c>
      <c r="F35" s="512" t="s">
        <v>317</v>
      </c>
      <c r="G35" s="512" t="n">
        <f aca="false">COUNTIF($C$10:$C$262,$C35)</f>
        <v>1</v>
      </c>
      <c r="H35" s="512" t="n">
        <f aca="false">COUNTIF($B$10:$B$262,$B35)</f>
        <v>1</v>
      </c>
      <c r="I35" s="513" t="n">
        <f aca="false">SUM(J35:CK35)</f>
        <v>30</v>
      </c>
      <c r="J35" s="512" t="n">
        <v>0</v>
      </c>
      <c r="K35" s="512" t="n">
        <v>0</v>
      </c>
      <c r="L35" s="512" t="n">
        <v>0</v>
      </c>
      <c r="M35" s="512" t="n">
        <v>0</v>
      </c>
      <c r="N35" s="512" t="n">
        <v>0</v>
      </c>
      <c r="O35" s="512" t="n">
        <v>0</v>
      </c>
      <c r="P35" s="512" t="n">
        <v>0</v>
      </c>
      <c r="Q35" s="512" t="n">
        <v>0</v>
      </c>
      <c r="R35" s="512" t="n">
        <v>0</v>
      </c>
      <c r="S35" s="512" t="n">
        <v>0</v>
      </c>
      <c r="T35" s="512" t="n">
        <v>0</v>
      </c>
      <c r="U35" s="512" t="n">
        <v>0</v>
      </c>
      <c r="V35" s="512" t="n">
        <v>0</v>
      </c>
      <c r="W35" s="512" t="n">
        <v>0</v>
      </c>
      <c r="X35" s="512" t="n">
        <v>0</v>
      </c>
      <c r="Y35" s="512" t="n">
        <v>0</v>
      </c>
      <c r="Z35" s="512"/>
      <c r="AA35" s="514" t="n">
        <v>0</v>
      </c>
      <c r="AB35" s="514"/>
      <c r="AC35" s="514"/>
      <c r="AD35" s="514" t="n">
        <v>0</v>
      </c>
      <c r="AE35" s="514" t="n">
        <v>0</v>
      </c>
      <c r="AF35" s="514" t="n">
        <v>0</v>
      </c>
      <c r="AG35" s="514" t="n">
        <v>0</v>
      </c>
      <c r="AH35" s="514" t="n">
        <v>0</v>
      </c>
      <c r="AI35" s="514" t="n">
        <v>0</v>
      </c>
      <c r="AJ35" s="514" t="n">
        <v>0</v>
      </c>
      <c r="AK35" s="514" t="n">
        <v>0</v>
      </c>
      <c r="AL35" s="514" t="n">
        <v>0</v>
      </c>
      <c r="AM35" s="514" t="n">
        <v>0</v>
      </c>
      <c r="AN35" s="514" t="n">
        <v>0</v>
      </c>
      <c r="AO35" s="514" t="n">
        <v>0</v>
      </c>
      <c r="AP35" s="514" t="n">
        <v>0</v>
      </c>
      <c r="AQ35" s="514" t="n">
        <v>0</v>
      </c>
      <c r="AR35" s="514" t="n">
        <v>0</v>
      </c>
      <c r="AS35" s="514" t="n">
        <v>0</v>
      </c>
      <c r="AT35" s="514" t="n">
        <v>0</v>
      </c>
      <c r="AU35" s="514" t="n">
        <v>0</v>
      </c>
      <c r="AV35" s="514"/>
      <c r="AW35" s="514"/>
      <c r="AX35" s="514"/>
      <c r="AY35" s="514" t="n">
        <v>0</v>
      </c>
      <c r="AZ35" s="514" t="n">
        <v>0</v>
      </c>
      <c r="BA35" s="514" t="n">
        <v>0</v>
      </c>
      <c r="BB35" s="514" t="n">
        <v>0</v>
      </c>
      <c r="BC35" s="514" t="n">
        <v>0</v>
      </c>
      <c r="BD35" s="514" t="n">
        <v>0</v>
      </c>
      <c r="BE35" s="514" t="n">
        <v>0</v>
      </c>
      <c r="BF35" s="514" t="n">
        <v>0</v>
      </c>
      <c r="BG35" s="514" t="n">
        <v>0</v>
      </c>
      <c r="BH35" s="514" t="n">
        <v>0</v>
      </c>
      <c r="BI35" s="514" t="n">
        <v>0</v>
      </c>
      <c r="BJ35" s="514" t="n">
        <v>0</v>
      </c>
      <c r="BK35" s="514" t="n">
        <v>0</v>
      </c>
      <c r="BL35" s="514" t="n">
        <v>0</v>
      </c>
      <c r="BM35" s="514" t="n">
        <v>0</v>
      </c>
      <c r="BN35" s="514" t="n">
        <v>0</v>
      </c>
      <c r="BO35" s="514" t="n">
        <v>0</v>
      </c>
      <c r="BP35" s="514" t="n">
        <v>0</v>
      </c>
      <c r="BQ35" s="514" t="n">
        <v>0</v>
      </c>
      <c r="BR35" s="514" t="n">
        <v>0</v>
      </c>
      <c r="BS35" s="514" t="n">
        <v>0</v>
      </c>
      <c r="BT35" s="514" t="n">
        <v>0</v>
      </c>
      <c r="BU35" s="514" t="n">
        <v>0</v>
      </c>
      <c r="BV35" s="514" t="n">
        <v>0</v>
      </c>
      <c r="BW35" s="514" t="n">
        <v>0</v>
      </c>
      <c r="BX35" s="514" t="n">
        <v>0</v>
      </c>
      <c r="BY35" s="514" t="n">
        <v>0</v>
      </c>
      <c r="BZ35" s="514" t="n">
        <v>30</v>
      </c>
      <c r="CA35" s="514" t="n">
        <v>0</v>
      </c>
      <c r="CB35" s="514" t="n">
        <v>0</v>
      </c>
      <c r="CC35" s="514" t="n">
        <v>0</v>
      </c>
      <c r="CD35" s="514" t="n">
        <v>0</v>
      </c>
      <c r="CE35" s="514" t="n">
        <v>0</v>
      </c>
      <c r="CF35" s="514" t="n">
        <v>0</v>
      </c>
      <c r="CG35" s="514" t="n">
        <v>0</v>
      </c>
      <c r="CH35" s="514" t="n">
        <v>0</v>
      </c>
      <c r="CI35" s="514"/>
      <c r="CJ35" s="514"/>
      <c r="CK35" s="515"/>
      <c r="CL35" s="516"/>
      <c r="CM35" s="517" t="n">
        <f aca="false">SUM(CN35:FE35)</f>
        <v>30</v>
      </c>
      <c r="CN35" s="243"/>
      <c r="CO35" s="243"/>
      <c r="CP35" s="243" t="n">
        <v>0</v>
      </c>
      <c r="CQ35" s="243" t="n">
        <v>0</v>
      </c>
      <c r="CR35" s="243" t="n">
        <v>0</v>
      </c>
      <c r="CS35" s="243"/>
      <c r="CT35" s="243"/>
      <c r="CU35" s="243"/>
      <c r="CV35" s="243"/>
      <c r="CW35" s="243"/>
      <c r="CX35" s="243"/>
      <c r="CY35" s="243"/>
      <c r="CZ35" s="243"/>
      <c r="DA35" s="243"/>
      <c r="DB35" s="243" t="n">
        <v>0</v>
      </c>
      <c r="DC35" s="243"/>
      <c r="DD35" s="243"/>
      <c r="DE35" s="243" t="n">
        <v>0</v>
      </c>
      <c r="DF35" s="243" t="n">
        <v>0</v>
      </c>
      <c r="DG35" s="243" t="n">
        <v>0</v>
      </c>
      <c r="DH35" s="243" t="n">
        <v>0</v>
      </c>
      <c r="DI35" s="243"/>
      <c r="DJ35" s="243"/>
      <c r="DK35" s="243"/>
      <c r="DL35" s="243"/>
      <c r="DM35" s="243" t="n">
        <v>0</v>
      </c>
      <c r="DN35" s="243" t="n">
        <v>0</v>
      </c>
      <c r="DO35" s="243" t="n">
        <v>0</v>
      </c>
      <c r="DP35" s="243" t="n">
        <v>0</v>
      </c>
      <c r="DQ35" s="243" t="n">
        <v>0</v>
      </c>
      <c r="DR35" s="243" t="n">
        <v>0</v>
      </c>
      <c r="DS35" s="243" t="n">
        <v>0</v>
      </c>
      <c r="DT35" s="514" t="n">
        <v>0</v>
      </c>
      <c r="DU35" s="514" t="n">
        <v>0</v>
      </c>
      <c r="DV35" s="514"/>
      <c r="DW35" s="514"/>
      <c r="DX35" s="514"/>
      <c r="DY35" s="514"/>
      <c r="DZ35" s="514"/>
      <c r="EA35" s="243" t="n">
        <v>0</v>
      </c>
      <c r="EB35" s="518" t="n">
        <v>0</v>
      </c>
      <c r="EC35" s="518" t="n">
        <v>0</v>
      </c>
      <c r="ED35" s="518"/>
      <c r="EE35" s="518"/>
      <c r="EF35" s="514" t="n">
        <v>0</v>
      </c>
      <c r="EG35" s="518"/>
      <c r="EH35" s="518"/>
      <c r="EI35" s="518"/>
      <c r="EJ35" s="518"/>
      <c r="EK35" s="518"/>
      <c r="EL35" s="518"/>
      <c r="EM35" s="518"/>
      <c r="EN35" s="518"/>
      <c r="EO35" s="518"/>
      <c r="EP35" s="518"/>
      <c r="EQ35" s="518"/>
      <c r="ER35" s="518"/>
      <c r="ES35" s="518"/>
      <c r="ET35" s="518"/>
      <c r="EU35" s="518"/>
      <c r="EV35" s="518"/>
      <c r="EW35" s="518"/>
      <c r="EX35" s="518"/>
      <c r="EY35" s="518"/>
      <c r="EZ35" s="518"/>
      <c r="FA35" s="518" t="n">
        <v>30</v>
      </c>
      <c r="FB35" s="518"/>
      <c r="FC35" s="518"/>
      <c r="FD35" s="518"/>
      <c r="FE35" s="519"/>
      <c r="FG35" s="520" t="n">
        <f aca="false">CM35-I35</f>
        <v>0</v>
      </c>
      <c r="FI35" s="521"/>
      <c r="FJ35" s="522" t="n">
        <v>0</v>
      </c>
      <c r="FK35" s="522" t="n">
        <v>0</v>
      </c>
      <c r="FL35" s="522" t="n">
        <v>0</v>
      </c>
      <c r="FM35" s="522" t="n">
        <v>0</v>
      </c>
      <c r="FN35" s="522" t="n">
        <v>0</v>
      </c>
      <c r="FO35" s="522" t="n">
        <v>0</v>
      </c>
      <c r="FP35" s="522" t="n">
        <v>0</v>
      </c>
      <c r="FQ35" s="522" t="n">
        <v>0</v>
      </c>
      <c r="FR35" s="522" t="n">
        <v>0</v>
      </c>
      <c r="FS35" s="522" t="n">
        <v>0</v>
      </c>
      <c r="FT35" s="522" t="n">
        <v>0</v>
      </c>
      <c r="FU35" s="522" t="n">
        <v>0</v>
      </c>
      <c r="FV35" s="522" t="n">
        <v>0</v>
      </c>
      <c r="FW35" s="522" t="n">
        <v>0</v>
      </c>
      <c r="FX35" s="522" t="n">
        <v>0</v>
      </c>
      <c r="FY35" s="522" t="n">
        <v>0</v>
      </c>
      <c r="FZ35" s="522"/>
      <c r="GA35" s="522" t="n">
        <v>0</v>
      </c>
      <c r="GB35" s="522"/>
      <c r="GC35" s="522" t="n">
        <v>0</v>
      </c>
      <c r="GD35" s="522" t="n">
        <v>0</v>
      </c>
      <c r="GE35" s="522" t="n">
        <v>0</v>
      </c>
      <c r="GF35" s="522" t="n">
        <v>0</v>
      </c>
      <c r="GG35" s="522" t="n">
        <v>0</v>
      </c>
      <c r="GH35" s="522" t="n">
        <v>0</v>
      </c>
      <c r="GI35" s="522" t="n">
        <v>0</v>
      </c>
      <c r="GJ35" s="522" t="n">
        <v>0</v>
      </c>
      <c r="GK35" s="522" t="n">
        <v>0</v>
      </c>
      <c r="GL35" s="522" t="n">
        <v>0</v>
      </c>
      <c r="GM35" s="522" t="n">
        <v>0</v>
      </c>
      <c r="GN35" s="522" t="n">
        <v>0</v>
      </c>
      <c r="GO35" s="522" t="n">
        <v>0</v>
      </c>
      <c r="GP35" s="522" t="n">
        <v>30</v>
      </c>
      <c r="GQ35" s="522"/>
      <c r="GR35" s="522" t="n">
        <v>0</v>
      </c>
      <c r="GS35" s="522" t="n">
        <v>0</v>
      </c>
      <c r="GT35" s="522" t="n">
        <v>0</v>
      </c>
      <c r="GU35" s="522" t="n">
        <v>0</v>
      </c>
      <c r="GV35" s="522"/>
      <c r="GW35" s="523" t="n">
        <f aca="false">SUM(FI35:GV35)</f>
        <v>30</v>
      </c>
      <c r="GX35" s="200"/>
      <c r="GY35" s="524" t="n">
        <f aca="false">GW35-I35</f>
        <v>0</v>
      </c>
      <c r="HA35" s="525" t="n">
        <f aca="false">FG35-GY35</f>
        <v>0</v>
      </c>
      <c r="HC35" s="383" t="n">
        <f aca="false">IF($B35="",0,VLOOKUP($B35,'TH 2023'!$B$11:$V$265,15,0))</f>
        <v>0.01536093</v>
      </c>
      <c r="HD35" s="355" t="n">
        <f aca="false">((IF($B35="",0,VLOOKUP($B35,'TH 2023'!$B$11:$V$265,18,0)))*1.1)*1.1</f>
        <v>0</v>
      </c>
      <c r="HE35" s="355" t="n">
        <f aca="false">((IF($B35="",0,VLOOKUP($B35,'TH 2023'!$B$11:$V$265,19,0)))*1.1)*1.1</f>
        <v>0</v>
      </c>
      <c r="HF35" s="355" t="n">
        <f aca="false">((IF($B35="",0,VLOOKUP($B35,'TH 2023'!$B$11:$V$265,20,0)))*1.1)*1.1</f>
        <v>43.48377</v>
      </c>
      <c r="HG35" s="355" t="n">
        <f aca="false">((IF($B35="",0,VLOOKUP($B35,'TH 2023'!$B$11:$V$265,21,0)))*1.1)*1.1</f>
        <v>0</v>
      </c>
      <c r="HH35" s="526" t="str">
        <f aca="false">IF($B35="",0,VLOOKUP($B35,'TH 2023'!$B$11:$V$265,7,0))</f>
        <v>STANDARD HW</v>
      </c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I35" s="40"/>
      <c r="IJ35" s="40"/>
      <c r="IK35" s="40"/>
      <c r="IL35" s="40"/>
      <c r="IM35" s="40"/>
    </row>
    <row r="36" s="48" customFormat="true" ht="15" hidden="false" customHeight="true" outlineLevel="0" collapsed="false">
      <c r="A36" s="240" t="n">
        <f aca="false">A35+1</f>
        <v>27</v>
      </c>
      <c r="B36" s="241" t="s">
        <v>348</v>
      </c>
      <c r="C36" s="242" t="s">
        <v>348</v>
      </c>
      <c r="D36" s="243" t="s">
        <v>343</v>
      </c>
      <c r="E36" s="512" t="s">
        <v>304</v>
      </c>
      <c r="F36" s="512" t="s">
        <v>305</v>
      </c>
      <c r="G36" s="512" t="n">
        <f aca="false">COUNTIF($C$10:$C$262,$C36)</f>
        <v>1</v>
      </c>
      <c r="H36" s="512" t="n">
        <f aca="false">COUNTIF($B$10:$B$262,$B36)</f>
        <v>1</v>
      </c>
      <c r="I36" s="513" t="n">
        <f aca="false">SUM(J36:CK36)</f>
        <v>30</v>
      </c>
      <c r="J36" s="512" t="n">
        <v>0</v>
      </c>
      <c r="K36" s="512" t="n">
        <v>0</v>
      </c>
      <c r="L36" s="512" t="n">
        <v>0</v>
      </c>
      <c r="M36" s="512" t="n">
        <v>0</v>
      </c>
      <c r="N36" s="512" t="n">
        <v>0</v>
      </c>
      <c r="O36" s="512" t="n">
        <v>0</v>
      </c>
      <c r="P36" s="512" t="n">
        <v>0</v>
      </c>
      <c r="Q36" s="512" t="n">
        <v>0</v>
      </c>
      <c r="R36" s="512" t="n">
        <v>0</v>
      </c>
      <c r="S36" s="512" t="n">
        <v>0</v>
      </c>
      <c r="T36" s="512" t="n">
        <v>0</v>
      </c>
      <c r="U36" s="512" t="n">
        <v>0</v>
      </c>
      <c r="V36" s="512" t="n">
        <v>0</v>
      </c>
      <c r="W36" s="512" t="n">
        <v>0</v>
      </c>
      <c r="X36" s="512" t="n">
        <v>0</v>
      </c>
      <c r="Y36" s="512" t="n">
        <v>0</v>
      </c>
      <c r="Z36" s="512"/>
      <c r="AA36" s="514" t="n">
        <v>0</v>
      </c>
      <c r="AB36" s="514"/>
      <c r="AC36" s="514"/>
      <c r="AD36" s="514" t="n">
        <v>0</v>
      </c>
      <c r="AE36" s="514" t="n">
        <v>0</v>
      </c>
      <c r="AF36" s="514" t="n">
        <v>0</v>
      </c>
      <c r="AG36" s="514" t="n">
        <v>0</v>
      </c>
      <c r="AH36" s="514" t="n">
        <v>0</v>
      </c>
      <c r="AI36" s="514" t="n">
        <v>0</v>
      </c>
      <c r="AJ36" s="514" t="n">
        <v>0</v>
      </c>
      <c r="AK36" s="514" t="n">
        <v>0</v>
      </c>
      <c r="AL36" s="514" t="n">
        <v>0</v>
      </c>
      <c r="AM36" s="514" t="n">
        <v>0</v>
      </c>
      <c r="AN36" s="514" t="n">
        <v>0</v>
      </c>
      <c r="AO36" s="514" t="n">
        <v>0</v>
      </c>
      <c r="AP36" s="514" t="n">
        <v>0</v>
      </c>
      <c r="AQ36" s="514" t="n">
        <v>0</v>
      </c>
      <c r="AR36" s="514" t="n">
        <v>0</v>
      </c>
      <c r="AS36" s="514" t="n">
        <v>0</v>
      </c>
      <c r="AT36" s="514" t="n">
        <v>0</v>
      </c>
      <c r="AU36" s="514" t="n">
        <v>0</v>
      </c>
      <c r="AV36" s="514"/>
      <c r="AW36" s="514"/>
      <c r="AX36" s="514"/>
      <c r="AY36" s="514" t="n">
        <v>0</v>
      </c>
      <c r="AZ36" s="514" t="n">
        <v>0</v>
      </c>
      <c r="BA36" s="514" t="n">
        <v>0</v>
      </c>
      <c r="BB36" s="514" t="n">
        <v>0</v>
      </c>
      <c r="BC36" s="514" t="n">
        <v>0</v>
      </c>
      <c r="BD36" s="514" t="n">
        <v>0</v>
      </c>
      <c r="BE36" s="514" t="n">
        <v>0</v>
      </c>
      <c r="BF36" s="514" t="n">
        <v>0</v>
      </c>
      <c r="BG36" s="514" t="n">
        <v>0</v>
      </c>
      <c r="BH36" s="514" t="n">
        <v>0</v>
      </c>
      <c r="BI36" s="514" t="n">
        <v>0</v>
      </c>
      <c r="BJ36" s="514" t="n">
        <v>0</v>
      </c>
      <c r="BK36" s="514" t="n">
        <v>0</v>
      </c>
      <c r="BL36" s="514" t="n">
        <v>0</v>
      </c>
      <c r="BM36" s="514" t="n">
        <v>0</v>
      </c>
      <c r="BN36" s="514" t="n">
        <v>0</v>
      </c>
      <c r="BO36" s="514" t="n">
        <v>0</v>
      </c>
      <c r="BP36" s="514" t="n">
        <v>0</v>
      </c>
      <c r="BQ36" s="514" t="n">
        <v>0</v>
      </c>
      <c r="BR36" s="514" t="n">
        <v>0</v>
      </c>
      <c r="BS36" s="514" t="n">
        <v>0</v>
      </c>
      <c r="BT36" s="514" t="n">
        <v>0</v>
      </c>
      <c r="BU36" s="514" t="n">
        <v>0</v>
      </c>
      <c r="BV36" s="514" t="n">
        <v>0</v>
      </c>
      <c r="BW36" s="514" t="n">
        <v>0</v>
      </c>
      <c r="BX36" s="514" t="n">
        <v>0</v>
      </c>
      <c r="BY36" s="514" t="n">
        <v>30</v>
      </c>
      <c r="BZ36" s="514" t="n">
        <v>0</v>
      </c>
      <c r="CA36" s="514" t="n">
        <v>0</v>
      </c>
      <c r="CB36" s="514" t="n">
        <v>0</v>
      </c>
      <c r="CC36" s="514" t="n">
        <v>0</v>
      </c>
      <c r="CD36" s="514" t="n">
        <v>0</v>
      </c>
      <c r="CE36" s="514" t="n">
        <v>0</v>
      </c>
      <c r="CF36" s="514" t="n">
        <v>0</v>
      </c>
      <c r="CG36" s="514" t="n">
        <v>0</v>
      </c>
      <c r="CH36" s="514" t="n">
        <v>0</v>
      </c>
      <c r="CI36" s="514"/>
      <c r="CJ36" s="514"/>
      <c r="CK36" s="515"/>
      <c r="CL36" s="516"/>
      <c r="CM36" s="517" t="n">
        <f aca="false">SUM(CN36:FE36)</f>
        <v>30</v>
      </c>
      <c r="CN36" s="243"/>
      <c r="CO36" s="243"/>
      <c r="CP36" s="243" t="n">
        <v>0</v>
      </c>
      <c r="CQ36" s="243" t="n">
        <v>0</v>
      </c>
      <c r="CR36" s="243" t="n">
        <v>0</v>
      </c>
      <c r="CS36" s="243"/>
      <c r="CT36" s="243"/>
      <c r="CU36" s="243"/>
      <c r="CV36" s="243"/>
      <c r="CW36" s="243"/>
      <c r="CX36" s="243"/>
      <c r="CY36" s="243"/>
      <c r="CZ36" s="243"/>
      <c r="DA36" s="243"/>
      <c r="DB36" s="243" t="n">
        <v>0</v>
      </c>
      <c r="DC36" s="243"/>
      <c r="DD36" s="243"/>
      <c r="DE36" s="243" t="n">
        <v>0</v>
      </c>
      <c r="DF36" s="243" t="n">
        <v>0</v>
      </c>
      <c r="DG36" s="243" t="n">
        <v>0</v>
      </c>
      <c r="DH36" s="243" t="n">
        <v>0</v>
      </c>
      <c r="DI36" s="243"/>
      <c r="DJ36" s="243"/>
      <c r="DK36" s="243"/>
      <c r="DL36" s="243"/>
      <c r="DM36" s="243" t="n">
        <v>0</v>
      </c>
      <c r="DN36" s="243" t="n">
        <v>0</v>
      </c>
      <c r="DO36" s="243" t="n">
        <v>0</v>
      </c>
      <c r="DP36" s="243" t="n">
        <v>0</v>
      </c>
      <c r="DQ36" s="243" t="n">
        <v>0</v>
      </c>
      <c r="DR36" s="243" t="n">
        <v>0</v>
      </c>
      <c r="DS36" s="243" t="n">
        <v>0</v>
      </c>
      <c r="DT36" s="514" t="n">
        <v>0</v>
      </c>
      <c r="DU36" s="514" t="n">
        <v>0</v>
      </c>
      <c r="DV36" s="514"/>
      <c r="DW36" s="514"/>
      <c r="DX36" s="514"/>
      <c r="DY36" s="514"/>
      <c r="DZ36" s="514"/>
      <c r="EA36" s="243" t="n">
        <v>0</v>
      </c>
      <c r="EB36" s="518" t="n">
        <v>0</v>
      </c>
      <c r="EC36" s="518" t="n">
        <v>0</v>
      </c>
      <c r="ED36" s="518"/>
      <c r="EE36" s="518"/>
      <c r="EF36" s="514" t="n">
        <v>0</v>
      </c>
      <c r="EG36" s="518"/>
      <c r="EH36" s="518"/>
      <c r="EI36" s="518"/>
      <c r="EJ36" s="518"/>
      <c r="EK36" s="518"/>
      <c r="EL36" s="518"/>
      <c r="EM36" s="518"/>
      <c r="EN36" s="518"/>
      <c r="EO36" s="518"/>
      <c r="EP36" s="518"/>
      <c r="EQ36" s="518"/>
      <c r="ER36" s="518"/>
      <c r="ES36" s="518"/>
      <c r="ET36" s="518"/>
      <c r="EU36" s="518"/>
      <c r="EV36" s="518"/>
      <c r="EW36" s="518"/>
      <c r="EX36" s="518"/>
      <c r="EY36" s="518"/>
      <c r="EZ36" s="518" t="n">
        <v>30</v>
      </c>
      <c r="FA36" s="518"/>
      <c r="FB36" s="518"/>
      <c r="FC36" s="518"/>
      <c r="FD36" s="518"/>
      <c r="FE36" s="519"/>
      <c r="FG36" s="520" t="n">
        <f aca="false">CM36-I36</f>
        <v>0</v>
      </c>
      <c r="FI36" s="521"/>
      <c r="FJ36" s="522" t="n">
        <v>0</v>
      </c>
      <c r="FK36" s="522" t="n">
        <v>0</v>
      </c>
      <c r="FL36" s="522" t="n">
        <v>0</v>
      </c>
      <c r="FM36" s="522" t="n">
        <v>0</v>
      </c>
      <c r="FN36" s="522" t="n">
        <v>0</v>
      </c>
      <c r="FO36" s="522" t="n">
        <v>0</v>
      </c>
      <c r="FP36" s="522" t="n">
        <v>0</v>
      </c>
      <c r="FQ36" s="522" t="n">
        <v>0</v>
      </c>
      <c r="FR36" s="522" t="n">
        <v>0</v>
      </c>
      <c r="FS36" s="522" t="n">
        <v>0</v>
      </c>
      <c r="FT36" s="522" t="n">
        <v>0</v>
      </c>
      <c r="FU36" s="522" t="n">
        <v>0</v>
      </c>
      <c r="FV36" s="522" t="n">
        <v>0</v>
      </c>
      <c r="FW36" s="522" t="n">
        <v>0</v>
      </c>
      <c r="FX36" s="522" t="n">
        <v>0</v>
      </c>
      <c r="FY36" s="522" t="n">
        <v>0</v>
      </c>
      <c r="FZ36" s="522"/>
      <c r="GA36" s="522" t="n">
        <v>0</v>
      </c>
      <c r="GB36" s="522"/>
      <c r="GC36" s="522" t="n">
        <v>0</v>
      </c>
      <c r="GD36" s="522" t="n">
        <v>0</v>
      </c>
      <c r="GE36" s="522" t="n">
        <v>0</v>
      </c>
      <c r="GF36" s="522" t="n">
        <v>0</v>
      </c>
      <c r="GG36" s="522" t="n">
        <v>0</v>
      </c>
      <c r="GH36" s="522" t="n">
        <v>0</v>
      </c>
      <c r="GI36" s="522" t="n">
        <v>0</v>
      </c>
      <c r="GJ36" s="522" t="n">
        <v>0</v>
      </c>
      <c r="GK36" s="522" t="n">
        <v>0</v>
      </c>
      <c r="GL36" s="522" t="n">
        <v>0</v>
      </c>
      <c r="GM36" s="522" t="n">
        <v>0</v>
      </c>
      <c r="GN36" s="522" t="n">
        <v>0</v>
      </c>
      <c r="GO36" s="522" t="n">
        <v>0</v>
      </c>
      <c r="GP36" s="522" t="n">
        <v>30</v>
      </c>
      <c r="GQ36" s="522"/>
      <c r="GR36" s="522" t="n">
        <v>0</v>
      </c>
      <c r="GS36" s="522" t="n">
        <v>0</v>
      </c>
      <c r="GT36" s="522" t="n">
        <v>0</v>
      </c>
      <c r="GU36" s="522" t="n">
        <v>0</v>
      </c>
      <c r="GV36" s="522"/>
      <c r="GW36" s="523" t="n">
        <f aca="false">SUM(FI36:GV36)</f>
        <v>30</v>
      </c>
      <c r="GX36" s="200"/>
      <c r="GY36" s="524" t="n">
        <f aca="false">GW36-I36</f>
        <v>0</v>
      </c>
      <c r="HA36" s="525" t="n">
        <f aca="false">FG36-GY36</f>
        <v>0</v>
      </c>
      <c r="HC36" s="383" t="n">
        <f aca="false">IF($B36="",0,VLOOKUP($B36,'TH 2023'!$B$11:$V$265,15,0))</f>
        <v>0.01536093</v>
      </c>
      <c r="HD36" s="355" t="n">
        <f aca="false">((IF($B36="",0,VLOOKUP($B36,'TH 2023'!$B$11:$V$265,18,0)))*1.1)*1.1</f>
        <v>0</v>
      </c>
      <c r="HE36" s="355" t="n">
        <f aca="false">((IF($B36="",0,VLOOKUP($B36,'TH 2023'!$B$11:$V$265,19,0)))*1.1)*1.1</f>
        <v>0</v>
      </c>
      <c r="HF36" s="355" t="n">
        <f aca="false">((IF($B36="",0,VLOOKUP($B36,'TH 2023'!$B$11:$V$265,20,0)))*1.1)*1.1</f>
        <v>45.3871</v>
      </c>
      <c r="HG36" s="355" t="n">
        <f aca="false">((IF($B36="",0,VLOOKUP($B36,'TH 2023'!$B$11:$V$265,21,0)))*1.1)*1.1</f>
        <v>0</v>
      </c>
      <c r="HH36" s="526" t="str">
        <f aca="false">IF($B36="",0,VLOOKUP($B36,'TH 2023'!$B$11:$V$265,7,0))</f>
        <v>STANDARD HW</v>
      </c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I36" s="40"/>
      <c r="IJ36" s="40"/>
      <c r="IK36" s="40"/>
      <c r="IL36" s="40"/>
      <c r="IM36" s="40"/>
    </row>
    <row r="37" s="48" customFormat="true" ht="15" hidden="false" customHeight="true" outlineLevel="0" collapsed="false">
      <c r="A37" s="240" t="n">
        <f aca="false">A36+1</f>
        <v>28</v>
      </c>
      <c r="B37" s="241" t="s">
        <v>349</v>
      </c>
      <c r="C37" s="242" t="s">
        <v>349</v>
      </c>
      <c r="D37" s="243" t="s">
        <v>350</v>
      </c>
      <c r="E37" s="512" t="s">
        <v>316</v>
      </c>
      <c r="F37" s="512" t="s">
        <v>317</v>
      </c>
      <c r="G37" s="512" t="n">
        <f aca="false">COUNTIF($C$10:$C$262,$C37)</f>
        <v>1</v>
      </c>
      <c r="H37" s="512" t="n">
        <f aca="false">COUNTIF($B$10:$B$262,$B37)</f>
        <v>1</v>
      </c>
      <c r="I37" s="513" t="n">
        <f aca="false">SUM(J37:CK37)</f>
        <v>30</v>
      </c>
      <c r="J37" s="512" t="n">
        <v>0</v>
      </c>
      <c r="K37" s="512" t="n">
        <v>0</v>
      </c>
      <c r="L37" s="512" t="n">
        <v>0</v>
      </c>
      <c r="M37" s="512" t="n">
        <v>0</v>
      </c>
      <c r="N37" s="512" t="n">
        <v>0</v>
      </c>
      <c r="O37" s="512" t="n">
        <v>0</v>
      </c>
      <c r="P37" s="512" t="n">
        <v>0</v>
      </c>
      <c r="Q37" s="512" t="n">
        <v>0</v>
      </c>
      <c r="R37" s="512" t="n">
        <v>0</v>
      </c>
      <c r="S37" s="512" t="n">
        <v>0</v>
      </c>
      <c r="T37" s="512" t="n">
        <v>0</v>
      </c>
      <c r="U37" s="512" t="n">
        <v>0</v>
      </c>
      <c r="V37" s="512" t="n">
        <v>0</v>
      </c>
      <c r="W37" s="512" t="n">
        <v>0</v>
      </c>
      <c r="X37" s="512" t="n">
        <v>0</v>
      </c>
      <c r="Y37" s="512" t="n">
        <v>0</v>
      </c>
      <c r="Z37" s="512"/>
      <c r="AA37" s="514" t="n">
        <v>0</v>
      </c>
      <c r="AB37" s="514"/>
      <c r="AC37" s="514"/>
      <c r="AD37" s="514" t="n">
        <v>0</v>
      </c>
      <c r="AE37" s="514" t="n">
        <v>0</v>
      </c>
      <c r="AF37" s="514" t="n">
        <v>0</v>
      </c>
      <c r="AG37" s="514" t="n">
        <v>0</v>
      </c>
      <c r="AH37" s="514" t="n">
        <v>0</v>
      </c>
      <c r="AI37" s="514" t="n">
        <v>0</v>
      </c>
      <c r="AJ37" s="514" t="n">
        <v>0</v>
      </c>
      <c r="AK37" s="514" t="n">
        <v>0</v>
      </c>
      <c r="AL37" s="514" t="n">
        <v>0</v>
      </c>
      <c r="AM37" s="514" t="n">
        <v>0</v>
      </c>
      <c r="AN37" s="514" t="n">
        <v>0</v>
      </c>
      <c r="AO37" s="514" t="n">
        <v>0</v>
      </c>
      <c r="AP37" s="514" t="n">
        <v>0</v>
      </c>
      <c r="AQ37" s="514" t="n">
        <v>0</v>
      </c>
      <c r="AR37" s="514" t="n">
        <v>0</v>
      </c>
      <c r="AS37" s="514" t="n">
        <v>0</v>
      </c>
      <c r="AT37" s="514" t="n">
        <v>0</v>
      </c>
      <c r="AU37" s="514" t="n">
        <v>0</v>
      </c>
      <c r="AV37" s="514"/>
      <c r="AW37" s="514"/>
      <c r="AX37" s="514"/>
      <c r="AY37" s="514" t="n">
        <v>0</v>
      </c>
      <c r="AZ37" s="514" t="n">
        <v>0</v>
      </c>
      <c r="BA37" s="514" t="n">
        <v>0</v>
      </c>
      <c r="BB37" s="514" t="n">
        <v>0</v>
      </c>
      <c r="BC37" s="514" t="n">
        <v>0</v>
      </c>
      <c r="BD37" s="514" t="n">
        <v>0</v>
      </c>
      <c r="BE37" s="514" t="n">
        <v>0</v>
      </c>
      <c r="BF37" s="514" t="n">
        <v>0</v>
      </c>
      <c r="BG37" s="514" t="n">
        <v>0</v>
      </c>
      <c r="BH37" s="514" t="n">
        <v>0</v>
      </c>
      <c r="BI37" s="514" t="n">
        <v>0</v>
      </c>
      <c r="BJ37" s="514" t="n">
        <v>0</v>
      </c>
      <c r="BK37" s="514" t="n">
        <v>0</v>
      </c>
      <c r="BL37" s="514" t="n">
        <v>0</v>
      </c>
      <c r="BM37" s="514" t="n">
        <v>0</v>
      </c>
      <c r="BN37" s="514" t="n">
        <v>0</v>
      </c>
      <c r="BO37" s="514" t="n">
        <v>0</v>
      </c>
      <c r="BP37" s="514" t="n">
        <v>0</v>
      </c>
      <c r="BQ37" s="514" t="n">
        <v>0</v>
      </c>
      <c r="BR37" s="514" t="n">
        <v>0</v>
      </c>
      <c r="BS37" s="514" t="n">
        <v>0</v>
      </c>
      <c r="BT37" s="514" t="n">
        <v>30</v>
      </c>
      <c r="BU37" s="514" t="n">
        <v>0</v>
      </c>
      <c r="BV37" s="514" t="n">
        <v>0</v>
      </c>
      <c r="BW37" s="514" t="n">
        <v>0</v>
      </c>
      <c r="BX37" s="514" t="n">
        <v>0</v>
      </c>
      <c r="BY37" s="514" t="n">
        <v>0</v>
      </c>
      <c r="BZ37" s="514" t="n">
        <v>0</v>
      </c>
      <c r="CA37" s="514" t="n">
        <v>0</v>
      </c>
      <c r="CB37" s="514" t="n">
        <v>0</v>
      </c>
      <c r="CC37" s="514" t="n">
        <v>0</v>
      </c>
      <c r="CD37" s="514" t="n">
        <v>0</v>
      </c>
      <c r="CE37" s="514" t="n">
        <v>0</v>
      </c>
      <c r="CF37" s="514" t="n">
        <v>0</v>
      </c>
      <c r="CG37" s="514" t="n">
        <v>0</v>
      </c>
      <c r="CH37" s="514" t="n">
        <v>0</v>
      </c>
      <c r="CI37" s="514"/>
      <c r="CJ37" s="514"/>
      <c r="CK37" s="515"/>
      <c r="CL37" s="516"/>
      <c r="CM37" s="517" t="n">
        <f aca="false">SUM(CN37:FE37)</f>
        <v>30</v>
      </c>
      <c r="CN37" s="243"/>
      <c r="CO37" s="243"/>
      <c r="CP37" s="243" t="n">
        <v>0</v>
      </c>
      <c r="CQ37" s="243" t="n">
        <v>0</v>
      </c>
      <c r="CR37" s="243" t="n">
        <v>0</v>
      </c>
      <c r="CS37" s="243"/>
      <c r="CT37" s="243"/>
      <c r="CU37" s="243"/>
      <c r="CV37" s="243"/>
      <c r="CW37" s="243"/>
      <c r="CX37" s="243"/>
      <c r="CY37" s="243"/>
      <c r="CZ37" s="243"/>
      <c r="DA37" s="243"/>
      <c r="DB37" s="243" t="n">
        <v>0</v>
      </c>
      <c r="DC37" s="243"/>
      <c r="DD37" s="243"/>
      <c r="DE37" s="243" t="n">
        <v>0</v>
      </c>
      <c r="DF37" s="243" t="n">
        <v>0</v>
      </c>
      <c r="DG37" s="243" t="n">
        <v>0</v>
      </c>
      <c r="DH37" s="243" t="n">
        <v>0</v>
      </c>
      <c r="DI37" s="243"/>
      <c r="DJ37" s="243"/>
      <c r="DK37" s="243"/>
      <c r="DL37" s="243"/>
      <c r="DM37" s="243" t="n">
        <v>0</v>
      </c>
      <c r="DN37" s="243" t="n">
        <v>0</v>
      </c>
      <c r="DO37" s="243" t="n">
        <v>0</v>
      </c>
      <c r="DP37" s="243" t="n">
        <v>0</v>
      </c>
      <c r="DQ37" s="243" t="n">
        <v>0</v>
      </c>
      <c r="DR37" s="243" t="n">
        <v>0</v>
      </c>
      <c r="DS37" s="243" t="n">
        <v>0</v>
      </c>
      <c r="DT37" s="514" t="n">
        <v>0</v>
      </c>
      <c r="DU37" s="514" t="n">
        <v>0</v>
      </c>
      <c r="DV37" s="514"/>
      <c r="DW37" s="514"/>
      <c r="DX37" s="514"/>
      <c r="DY37" s="514"/>
      <c r="DZ37" s="514"/>
      <c r="EA37" s="243" t="n">
        <v>0</v>
      </c>
      <c r="EB37" s="518" t="n">
        <v>0</v>
      </c>
      <c r="EC37" s="518" t="n">
        <v>0</v>
      </c>
      <c r="ED37" s="518"/>
      <c r="EE37" s="518"/>
      <c r="EF37" s="514" t="n">
        <v>0</v>
      </c>
      <c r="EG37" s="518"/>
      <c r="EH37" s="518"/>
      <c r="EI37" s="518"/>
      <c r="EJ37" s="518"/>
      <c r="EK37" s="518"/>
      <c r="EL37" s="518"/>
      <c r="EM37" s="518"/>
      <c r="EN37" s="518"/>
      <c r="EO37" s="518"/>
      <c r="EP37" s="518"/>
      <c r="EQ37" s="518"/>
      <c r="ER37" s="518"/>
      <c r="ES37" s="518"/>
      <c r="ET37" s="518"/>
      <c r="EU37" s="518" t="n">
        <v>30</v>
      </c>
      <c r="EV37" s="518"/>
      <c r="EW37" s="518"/>
      <c r="EX37" s="518"/>
      <c r="EY37" s="518"/>
      <c r="EZ37" s="518"/>
      <c r="FA37" s="518"/>
      <c r="FB37" s="518"/>
      <c r="FC37" s="518"/>
      <c r="FD37" s="518"/>
      <c r="FE37" s="519"/>
      <c r="FG37" s="520" t="n">
        <f aca="false">CM37-I37</f>
        <v>0</v>
      </c>
      <c r="FI37" s="521"/>
      <c r="FJ37" s="522" t="n">
        <v>0</v>
      </c>
      <c r="FK37" s="522" t="n">
        <v>0</v>
      </c>
      <c r="FL37" s="522" t="n">
        <v>0</v>
      </c>
      <c r="FM37" s="522" t="n">
        <v>0</v>
      </c>
      <c r="FN37" s="522" t="n">
        <v>0</v>
      </c>
      <c r="FO37" s="522" t="n">
        <v>0</v>
      </c>
      <c r="FP37" s="522" t="n">
        <v>0</v>
      </c>
      <c r="FQ37" s="522" t="n">
        <v>0</v>
      </c>
      <c r="FR37" s="522" t="n">
        <v>0</v>
      </c>
      <c r="FS37" s="522" t="n">
        <v>0</v>
      </c>
      <c r="FT37" s="522" t="n">
        <v>0</v>
      </c>
      <c r="FU37" s="522" t="n">
        <v>0</v>
      </c>
      <c r="FV37" s="522" t="n">
        <v>0</v>
      </c>
      <c r="FW37" s="522" t="n">
        <v>0</v>
      </c>
      <c r="FX37" s="522" t="n">
        <v>0</v>
      </c>
      <c r="FY37" s="522" t="n">
        <v>0</v>
      </c>
      <c r="FZ37" s="522"/>
      <c r="GA37" s="522" t="n">
        <v>0</v>
      </c>
      <c r="GB37" s="522"/>
      <c r="GC37" s="522" t="n">
        <v>0</v>
      </c>
      <c r="GD37" s="522" t="n">
        <v>0</v>
      </c>
      <c r="GE37" s="522" t="n">
        <v>0</v>
      </c>
      <c r="GF37" s="522" t="n">
        <v>0</v>
      </c>
      <c r="GG37" s="522" t="n">
        <v>0</v>
      </c>
      <c r="GH37" s="522" t="n">
        <v>0</v>
      </c>
      <c r="GI37" s="522" t="n">
        <v>0</v>
      </c>
      <c r="GJ37" s="522" t="n">
        <v>0</v>
      </c>
      <c r="GK37" s="522" t="n">
        <v>0</v>
      </c>
      <c r="GL37" s="522" t="n">
        <v>0</v>
      </c>
      <c r="GM37" s="522" t="n">
        <v>0</v>
      </c>
      <c r="GN37" s="522" t="n">
        <v>0</v>
      </c>
      <c r="GO37" s="522" t="n">
        <v>30</v>
      </c>
      <c r="GP37" s="522" t="n">
        <v>0</v>
      </c>
      <c r="GQ37" s="522"/>
      <c r="GR37" s="522" t="n">
        <v>0</v>
      </c>
      <c r="GS37" s="522" t="n">
        <v>0</v>
      </c>
      <c r="GT37" s="522" t="n">
        <v>0</v>
      </c>
      <c r="GU37" s="522" t="n">
        <v>0</v>
      </c>
      <c r="GV37" s="522"/>
      <c r="GW37" s="523" t="n">
        <f aca="false">SUM(FI37:GV37)</f>
        <v>30</v>
      </c>
      <c r="GX37" s="200"/>
      <c r="GY37" s="524" t="n">
        <f aca="false">GW37-I37</f>
        <v>0</v>
      </c>
      <c r="HA37" s="525" t="n">
        <f aca="false">FG37-GY37</f>
        <v>0</v>
      </c>
      <c r="HC37" s="383" t="n">
        <f aca="false">IF($B37="",0,VLOOKUP($B37,'TH 2023'!$B$11:$V$265,15,0))</f>
        <v>0.018245904</v>
      </c>
      <c r="HD37" s="355" t="n">
        <f aca="false">((IF($B37="",0,VLOOKUP($B37,'TH 2023'!$B$11:$V$265,18,0)))*1.1)*1.1</f>
        <v>0</v>
      </c>
      <c r="HE37" s="355" t="n">
        <f aca="false">((IF($B37="",0,VLOOKUP($B37,'TH 2023'!$B$11:$V$265,19,0)))*1.1)*1.1</f>
        <v>0</v>
      </c>
      <c r="HF37" s="355" t="n">
        <f aca="false">((IF($B37="",0,VLOOKUP($B37,'TH 2023'!$B$11:$V$265,20,0)))*1.1)*1.1</f>
        <v>55.92862</v>
      </c>
      <c r="HG37" s="355" t="n">
        <f aca="false">((IF($B37="",0,VLOOKUP($B37,'TH 2023'!$B$11:$V$265,21,0)))*1.1)*1.1</f>
        <v>0</v>
      </c>
      <c r="HH37" s="526" t="str">
        <f aca="false">IF($B37="",0,VLOOKUP($B37,'TH 2023'!$B$11:$V$265,7,0))</f>
        <v>STANDARD HW</v>
      </c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I37" s="40"/>
      <c r="IJ37" s="40"/>
      <c r="IK37" s="40"/>
      <c r="IL37" s="40"/>
      <c r="IM37" s="40"/>
    </row>
    <row r="38" s="48" customFormat="true" ht="15" hidden="false" customHeight="true" outlineLevel="0" collapsed="false">
      <c r="A38" s="240" t="n">
        <f aca="false">A37+1</f>
        <v>29</v>
      </c>
      <c r="B38" s="241" t="s">
        <v>353</v>
      </c>
      <c r="C38" s="242" t="s">
        <v>353</v>
      </c>
      <c r="D38" s="243" t="s">
        <v>352</v>
      </c>
      <c r="E38" s="512" t="s">
        <v>292</v>
      </c>
      <c r="F38" s="512" t="s">
        <v>293</v>
      </c>
      <c r="G38" s="512" t="n">
        <f aca="false">COUNTIF($C$10:$C$262,$C38)</f>
        <v>1</v>
      </c>
      <c r="H38" s="512" t="n">
        <f aca="false">COUNTIF($B$10:$B$262,$B38)</f>
        <v>1</v>
      </c>
      <c r="I38" s="513" t="n">
        <f aca="false">SUM(J38:CK38)</f>
        <v>30</v>
      </c>
      <c r="J38" s="512" t="n">
        <v>0</v>
      </c>
      <c r="K38" s="512" t="n">
        <v>0</v>
      </c>
      <c r="L38" s="512" t="n">
        <v>0</v>
      </c>
      <c r="M38" s="512" t="n">
        <v>0</v>
      </c>
      <c r="N38" s="512" t="n">
        <v>0</v>
      </c>
      <c r="O38" s="512" t="n">
        <v>0</v>
      </c>
      <c r="P38" s="512" t="n">
        <v>0</v>
      </c>
      <c r="Q38" s="512" t="n">
        <v>0</v>
      </c>
      <c r="R38" s="512" t="n">
        <v>0</v>
      </c>
      <c r="S38" s="512" t="n">
        <v>0</v>
      </c>
      <c r="T38" s="512" t="n">
        <v>0</v>
      </c>
      <c r="U38" s="512" t="n">
        <v>0</v>
      </c>
      <c r="V38" s="512" t="n">
        <v>0</v>
      </c>
      <c r="W38" s="512" t="n">
        <v>0</v>
      </c>
      <c r="X38" s="512" t="n">
        <v>0</v>
      </c>
      <c r="Y38" s="512" t="n">
        <v>0</v>
      </c>
      <c r="Z38" s="512"/>
      <c r="AA38" s="514" t="n">
        <v>0</v>
      </c>
      <c r="AB38" s="514"/>
      <c r="AC38" s="514"/>
      <c r="AD38" s="514" t="n">
        <v>0</v>
      </c>
      <c r="AE38" s="514" t="n">
        <v>0</v>
      </c>
      <c r="AF38" s="514" t="n">
        <v>0</v>
      </c>
      <c r="AG38" s="514" t="n">
        <v>0</v>
      </c>
      <c r="AH38" s="514" t="n">
        <v>0</v>
      </c>
      <c r="AI38" s="514" t="n">
        <v>0</v>
      </c>
      <c r="AJ38" s="514" t="n">
        <v>0</v>
      </c>
      <c r="AK38" s="514" t="n">
        <v>0</v>
      </c>
      <c r="AL38" s="514" t="n">
        <v>0</v>
      </c>
      <c r="AM38" s="514" t="n">
        <v>0</v>
      </c>
      <c r="AN38" s="514" t="n">
        <v>0</v>
      </c>
      <c r="AO38" s="514" t="n">
        <v>0</v>
      </c>
      <c r="AP38" s="514" t="n">
        <v>0</v>
      </c>
      <c r="AQ38" s="514" t="n">
        <v>0</v>
      </c>
      <c r="AR38" s="514" t="n">
        <v>0</v>
      </c>
      <c r="AS38" s="514" t="n">
        <v>0</v>
      </c>
      <c r="AT38" s="514" t="n">
        <v>0</v>
      </c>
      <c r="AU38" s="514" t="n">
        <v>0</v>
      </c>
      <c r="AV38" s="514"/>
      <c r="AW38" s="514"/>
      <c r="AX38" s="514"/>
      <c r="AY38" s="514" t="n">
        <v>0</v>
      </c>
      <c r="AZ38" s="514" t="n">
        <v>0</v>
      </c>
      <c r="BA38" s="514" t="n">
        <v>0</v>
      </c>
      <c r="BB38" s="514" t="n">
        <v>0</v>
      </c>
      <c r="BC38" s="514" t="n">
        <v>0</v>
      </c>
      <c r="BD38" s="514" t="n">
        <v>0</v>
      </c>
      <c r="BE38" s="514" t="n">
        <v>0</v>
      </c>
      <c r="BF38" s="514" t="n">
        <v>0</v>
      </c>
      <c r="BG38" s="514" t="n">
        <v>0</v>
      </c>
      <c r="BH38" s="514" t="n">
        <v>0</v>
      </c>
      <c r="BI38" s="514" t="n">
        <v>0</v>
      </c>
      <c r="BJ38" s="514" t="n">
        <v>0</v>
      </c>
      <c r="BK38" s="514" t="n">
        <v>0</v>
      </c>
      <c r="BL38" s="514" t="n">
        <v>0</v>
      </c>
      <c r="BM38" s="514" t="n">
        <v>0</v>
      </c>
      <c r="BN38" s="514" t="n">
        <v>0</v>
      </c>
      <c r="BO38" s="514" t="n">
        <v>30</v>
      </c>
      <c r="BP38" s="514" t="n">
        <v>0</v>
      </c>
      <c r="BQ38" s="514" t="n">
        <v>0</v>
      </c>
      <c r="BR38" s="514" t="n">
        <v>0</v>
      </c>
      <c r="BS38" s="514" t="n">
        <v>0</v>
      </c>
      <c r="BT38" s="514" t="n">
        <v>0</v>
      </c>
      <c r="BU38" s="514" t="n">
        <v>0</v>
      </c>
      <c r="BV38" s="514" t="n">
        <v>0</v>
      </c>
      <c r="BW38" s="514" t="n">
        <v>0</v>
      </c>
      <c r="BX38" s="514" t="n">
        <v>0</v>
      </c>
      <c r="BY38" s="514" t="n">
        <v>0</v>
      </c>
      <c r="BZ38" s="514" t="n">
        <v>0</v>
      </c>
      <c r="CA38" s="514" t="n">
        <v>0</v>
      </c>
      <c r="CB38" s="514" t="n">
        <v>0</v>
      </c>
      <c r="CC38" s="514" t="n">
        <v>0</v>
      </c>
      <c r="CD38" s="514" t="n">
        <v>0</v>
      </c>
      <c r="CE38" s="514" t="n">
        <v>0</v>
      </c>
      <c r="CF38" s="514" t="n">
        <v>0</v>
      </c>
      <c r="CG38" s="514" t="n">
        <v>0</v>
      </c>
      <c r="CH38" s="514" t="n">
        <v>0</v>
      </c>
      <c r="CI38" s="514"/>
      <c r="CJ38" s="514"/>
      <c r="CK38" s="515"/>
      <c r="CL38" s="516"/>
      <c r="CM38" s="517" t="n">
        <f aca="false">SUM(CN38:FE38)</f>
        <v>30</v>
      </c>
      <c r="CN38" s="243"/>
      <c r="CO38" s="243"/>
      <c r="CP38" s="243" t="n">
        <v>0</v>
      </c>
      <c r="CQ38" s="243" t="n">
        <v>0</v>
      </c>
      <c r="CR38" s="243" t="n">
        <v>0</v>
      </c>
      <c r="CS38" s="243"/>
      <c r="CT38" s="243"/>
      <c r="CU38" s="243"/>
      <c r="CV38" s="243"/>
      <c r="CW38" s="243"/>
      <c r="CX38" s="243"/>
      <c r="CY38" s="243"/>
      <c r="CZ38" s="243"/>
      <c r="DA38" s="243"/>
      <c r="DB38" s="243" t="n">
        <v>0</v>
      </c>
      <c r="DC38" s="243"/>
      <c r="DD38" s="243"/>
      <c r="DE38" s="243" t="n">
        <v>0</v>
      </c>
      <c r="DF38" s="243" t="n">
        <v>0</v>
      </c>
      <c r="DG38" s="243" t="n">
        <v>0</v>
      </c>
      <c r="DH38" s="243" t="n">
        <v>0</v>
      </c>
      <c r="DI38" s="243"/>
      <c r="DJ38" s="243"/>
      <c r="DK38" s="243"/>
      <c r="DL38" s="243"/>
      <c r="DM38" s="243" t="n">
        <v>0</v>
      </c>
      <c r="DN38" s="243" t="n">
        <v>0</v>
      </c>
      <c r="DO38" s="243" t="n">
        <v>0</v>
      </c>
      <c r="DP38" s="243" t="n">
        <v>0</v>
      </c>
      <c r="DQ38" s="243" t="n">
        <v>0</v>
      </c>
      <c r="DR38" s="243" t="n">
        <v>0</v>
      </c>
      <c r="DS38" s="243" t="n">
        <v>0</v>
      </c>
      <c r="DT38" s="514" t="n">
        <v>0</v>
      </c>
      <c r="DU38" s="514" t="n">
        <v>0</v>
      </c>
      <c r="DV38" s="514"/>
      <c r="DW38" s="514"/>
      <c r="DX38" s="514"/>
      <c r="DY38" s="514"/>
      <c r="DZ38" s="514"/>
      <c r="EA38" s="243" t="n">
        <v>0</v>
      </c>
      <c r="EB38" s="518" t="n">
        <v>0</v>
      </c>
      <c r="EC38" s="518" t="n">
        <v>0</v>
      </c>
      <c r="ED38" s="518"/>
      <c r="EE38" s="518"/>
      <c r="EF38" s="514" t="n">
        <v>0</v>
      </c>
      <c r="EG38" s="518"/>
      <c r="EH38" s="518"/>
      <c r="EI38" s="518"/>
      <c r="EJ38" s="518"/>
      <c r="EK38" s="518"/>
      <c r="EL38" s="518"/>
      <c r="EM38" s="518"/>
      <c r="EN38" s="518"/>
      <c r="EO38" s="518"/>
      <c r="EP38" s="518" t="n">
        <v>30</v>
      </c>
      <c r="EQ38" s="518"/>
      <c r="ER38" s="518"/>
      <c r="ES38" s="518"/>
      <c r="ET38" s="518"/>
      <c r="EU38" s="518"/>
      <c r="EV38" s="518"/>
      <c r="EW38" s="518"/>
      <c r="EX38" s="518"/>
      <c r="EY38" s="518"/>
      <c r="EZ38" s="518"/>
      <c r="FA38" s="518"/>
      <c r="FB38" s="518"/>
      <c r="FC38" s="518"/>
      <c r="FD38" s="518"/>
      <c r="FE38" s="519"/>
      <c r="FG38" s="520" t="n">
        <f aca="false">CM38-I38</f>
        <v>0</v>
      </c>
      <c r="FI38" s="521"/>
      <c r="FJ38" s="522" t="n">
        <v>0</v>
      </c>
      <c r="FK38" s="522" t="n">
        <v>0</v>
      </c>
      <c r="FL38" s="522" t="n">
        <v>0</v>
      </c>
      <c r="FM38" s="522" t="n">
        <v>0</v>
      </c>
      <c r="FN38" s="522" t="n">
        <v>0</v>
      </c>
      <c r="FO38" s="522" t="n">
        <v>0</v>
      </c>
      <c r="FP38" s="522" t="n">
        <v>0</v>
      </c>
      <c r="FQ38" s="522" t="n">
        <v>0</v>
      </c>
      <c r="FR38" s="522" t="n">
        <v>0</v>
      </c>
      <c r="FS38" s="522" t="n">
        <v>0</v>
      </c>
      <c r="FT38" s="522" t="n">
        <v>0</v>
      </c>
      <c r="FU38" s="522" t="n">
        <v>0</v>
      </c>
      <c r="FV38" s="522" t="n">
        <v>0</v>
      </c>
      <c r="FW38" s="522" t="n">
        <v>0</v>
      </c>
      <c r="FX38" s="522" t="n">
        <v>0</v>
      </c>
      <c r="FY38" s="522" t="n">
        <v>0</v>
      </c>
      <c r="FZ38" s="522"/>
      <c r="GA38" s="522" t="n">
        <v>0</v>
      </c>
      <c r="GB38" s="522"/>
      <c r="GC38" s="522" t="n">
        <v>0</v>
      </c>
      <c r="GD38" s="522" t="n">
        <v>0</v>
      </c>
      <c r="GE38" s="522" t="n">
        <v>0</v>
      </c>
      <c r="GF38" s="522" t="n">
        <v>0</v>
      </c>
      <c r="GG38" s="522" t="n">
        <v>0</v>
      </c>
      <c r="GH38" s="522" t="n">
        <v>0</v>
      </c>
      <c r="GI38" s="522" t="n">
        <v>0</v>
      </c>
      <c r="GJ38" s="522" t="n">
        <v>0</v>
      </c>
      <c r="GK38" s="522" t="n">
        <v>0</v>
      </c>
      <c r="GL38" s="522" t="n">
        <v>0</v>
      </c>
      <c r="GM38" s="522" t="n">
        <v>0</v>
      </c>
      <c r="GN38" s="522" t="n">
        <v>30</v>
      </c>
      <c r="GO38" s="522" t="n">
        <v>0</v>
      </c>
      <c r="GP38" s="522" t="n">
        <v>0</v>
      </c>
      <c r="GQ38" s="522"/>
      <c r="GR38" s="522" t="n">
        <v>0</v>
      </c>
      <c r="GS38" s="522" t="n">
        <v>0</v>
      </c>
      <c r="GT38" s="522" t="n">
        <v>0</v>
      </c>
      <c r="GU38" s="522" t="n">
        <v>0</v>
      </c>
      <c r="GV38" s="522"/>
      <c r="GW38" s="523" t="n">
        <f aca="false">SUM(FI38:GV38)</f>
        <v>30</v>
      </c>
      <c r="GX38" s="200"/>
      <c r="GY38" s="524" t="n">
        <f aca="false">GW38-I38</f>
        <v>0</v>
      </c>
      <c r="HA38" s="525" t="n">
        <f aca="false">FG38-GY38</f>
        <v>0</v>
      </c>
      <c r="HC38" s="383" t="n">
        <f aca="false">IF($B38="",0,VLOOKUP($B38,'TH 2023'!$B$11:$V$265,15,0))</f>
        <v>0.027168366</v>
      </c>
      <c r="HD38" s="355" t="n">
        <f aca="false">((IF($B38="",0,VLOOKUP($B38,'TH 2023'!$B$11:$V$265,18,0)))*1.1)*1.1</f>
        <v>0</v>
      </c>
      <c r="HE38" s="355" t="n">
        <f aca="false">((IF($B38="",0,VLOOKUP($B38,'TH 2023'!$B$11:$V$265,19,0)))*1.1)*1.1</f>
        <v>0</v>
      </c>
      <c r="HF38" s="355" t="n">
        <f aca="false">((IF($B38="",0,VLOOKUP($B38,'TH 2023'!$B$11:$V$265,20,0)))*1.1)*1.1</f>
        <v>93.11676</v>
      </c>
      <c r="HG38" s="355" t="n">
        <f aca="false">((IF($B38="",0,VLOOKUP($B38,'TH 2023'!$B$11:$V$265,21,0)))*1.1)*1.1</f>
        <v>0</v>
      </c>
      <c r="HH38" s="526" t="str">
        <f aca="false">IF($B38="",0,VLOOKUP($B38,'TH 2023'!$B$11:$V$265,7,0))</f>
        <v>STANDARD HW</v>
      </c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I38" s="40"/>
      <c r="IJ38" s="40"/>
      <c r="IK38" s="40"/>
      <c r="IL38" s="40"/>
      <c r="IM38" s="40"/>
    </row>
    <row r="39" s="48" customFormat="true" ht="15" hidden="false" customHeight="true" outlineLevel="0" collapsed="false">
      <c r="A39" s="240" t="n">
        <f aca="false">A38+1</f>
        <v>30</v>
      </c>
      <c r="B39" s="241" t="s">
        <v>351</v>
      </c>
      <c r="C39" s="242" t="s">
        <v>351</v>
      </c>
      <c r="D39" s="243" t="s">
        <v>352</v>
      </c>
      <c r="E39" s="512" t="s">
        <v>297</v>
      </c>
      <c r="F39" s="512" t="s">
        <v>298</v>
      </c>
      <c r="G39" s="512" t="n">
        <f aca="false">COUNTIF($C$10:$C$262,$C39)</f>
        <v>1</v>
      </c>
      <c r="H39" s="512" t="n">
        <f aca="false">COUNTIF($B$10:$B$262,$B39)</f>
        <v>1</v>
      </c>
      <c r="I39" s="513" t="n">
        <f aca="false">SUM(J39:CK39)</f>
        <v>30</v>
      </c>
      <c r="J39" s="512" t="n">
        <v>0</v>
      </c>
      <c r="K39" s="512" t="n">
        <v>0</v>
      </c>
      <c r="L39" s="512" t="n">
        <v>0</v>
      </c>
      <c r="M39" s="512" t="n">
        <v>0</v>
      </c>
      <c r="N39" s="512" t="n">
        <v>0</v>
      </c>
      <c r="O39" s="512" t="n">
        <v>0</v>
      </c>
      <c r="P39" s="512" t="n">
        <v>0</v>
      </c>
      <c r="Q39" s="512" t="n">
        <v>0</v>
      </c>
      <c r="R39" s="512" t="n">
        <v>0</v>
      </c>
      <c r="S39" s="512" t="n">
        <v>0</v>
      </c>
      <c r="T39" s="512" t="n">
        <v>0</v>
      </c>
      <c r="U39" s="512" t="n">
        <v>0</v>
      </c>
      <c r="V39" s="512" t="n">
        <v>0</v>
      </c>
      <c r="W39" s="512" t="n">
        <v>0</v>
      </c>
      <c r="X39" s="512" t="n">
        <v>0</v>
      </c>
      <c r="Y39" s="512" t="n">
        <v>0</v>
      </c>
      <c r="Z39" s="512"/>
      <c r="AA39" s="514" t="n">
        <v>0</v>
      </c>
      <c r="AB39" s="514"/>
      <c r="AC39" s="514"/>
      <c r="AD39" s="514" t="n">
        <v>0</v>
      </c>
      <c r="AE39" s="514" t="n">
        <v>0</v>
      </c>
      <c r="AF39" s="514" t="n">
        <v>0</v>
      </c>
      <c r="AG39" s="514" t="n">
        <v>0</v>
      </c>
      <c r="AH39" s="514" t="n">
        <v>0</v>
      </c>
      <c r="AI39" s="514" t="n">
        <v>0</v>
      </c>
      <c r="AJ39" s="514" t="n">
        <v>0</v>
      </c>
      <c r="AK39" s="514" t="n">
        <v>0</v>
      </c>
      <c r="AL39" s="514" t="n">
        <v>0</v>
      </c>
      <c r="AM39" s="514" t="n">
        <v>0</v>
      </c>
      <c r="AN39" s="514" t="n">
        <v>0</v>
      </c>
      <c r="AO39" s="514" t="n">
        <v>0</v>
      </c>
      <c r="AP39" s="514" t="n">
        <v>0</v>
      </c>
      <c r="AQ39" s="514" t="n">
        <v>0</v>
      </c>
      <c r="AR39" s="514" t="n">
        <v>0</v>
      </c>
      <c r="AS39" s="514" t="n">
        <v>0</v>
      </c>
      <c r="AT39" s="514" t="n">
        <v>0</v>
      </c>
      <c r="AU39" s="514" t="n">
        <v>0</v>
      </c>
      <c r="AV39" s="514"/>
      <c r="AW39" s="514"/>
      <c r="AX39" s="514"/>
      <c r="AY39" s="514" t="n">
        <v>0</v>
      </c>
      <c r="AZ39" s="514" t="n">
        <v>0</v>
      </c>
      <c r="BA39" s="514" t="n">
        <v>0</v>
      </c>
      <c r="BB39" s="514" t="n">
        <v>0</v>
      </c>
      <c r="BC39" s="514" t="n">
        <v>0</v>
      </c>
      <c r="BD39" s="514" t="n">
        <v>0</v>
      </c>
      <c r="BE39" s="514" t="n">
        <v>0</v>
      </c>
      <c r="BF39" s="514" t="n">
        <v>0</v>
      </c>
      <c r="BG39" s="514" t="n">
        <v>0</v>
      </c>
      <c r="BH39" s="514" t="n">
        <v>0</v>
      </c>
      <c r="BI39" s="514" t="n">
        <v>0</v>
      </c>
      <c r="BJ39" s="514" t="n">
        <v>0</v>
      </c>
      <c r="BK39" s="514" t="n">
        <v>0</v>
      </c>
      <c r="BL39" s="514" t="n">
        <v>0</v>
      </c>
      <c r="BM39" s="514" t="n">
        <v>0</v>
      </c>
      <c r="BN39" s="514" t="n">
        <v>0</v>
      </c>
      <c r="BO39" s="514" t="n">
        <v>0</v>
      </c>
      <c r="BP39" s="514" t="n">
        <v>0</v>
      </c>
      <c r="BQ39" s="514" t="n">
        <v>0</v>
      </c>
      <c r="BR39" s="514" t="n">
        <v>0</v>
      </c>
      <c r="BS39" s="514" t="n">
        <v>0</v>
      </c>
      <c r="BT39" s="514" t="n">
        <v>30</v>
      </c>
      <c r="BU39" s="514" t="n">
        <v>0</v>
      </c>
      <c r="BV39" s="514" t="n">
        <v>0</v>
      </c>
      <c r="BW39" s="514" t="n">
        <v>0</v>
      </c>
      <c r="BX39" s="514" t="n">
        <v>0</v>
      </c>
      <c r="BY39" s="514" t="n">
        <v>0</v>
      </c>
      <c r="BZ39" s="514" t="n">
        <v>0</v>
      </c>
      <c r="CA39" s="514" t="n">
        <v>0</v>
      </c>
      <c r="CB39" s="514" t="n">
        <v>0</v>
      </c>
      <c r="CC39" s="514" t="n">
        <v>0</v>
      </c>
      <c r="CD39" s="514" t="n">
        <v>0</v>
      </c>
      <c r="CE39" s="514" t="n">
        <v>0</v>
      </c>
      <c r="CF39" s="514" t="n">
        <v>0</v>
      </c>
      <c r="CG39" s="514" t="n">
        <v>0</v>
      </c>
      <c r="CH39" s="514" t="n">
        <v>0</v>
      </c>
      <c r="CI39" s="514"/>
      <c r="CJ39" s="514"/>
      <c r="CK39" s="515"/>
      <c r="CL39" s="516"/>
      <c r="CM39" s="517" t="n">
        <f aca="false">SUM(CN39:FE39)</f>
        <v>30</v>
      </c>
      <c r="CN39" s="243"/>
      <c r="CO39" s="243"/>
      <c r="CP39" s="243" t="n">
        <v>0</v>
      </c>
      <c r="CQ39" s="243" t="n">
        <v>0</v>
      </c>
      <c r="CR39" s="243" t="n">
        <v>0</v>
      </c>
      <c r="CS39" s="243"/>
      <c r="CT39" s="243"/>
      <c r="CU39" s="243"/>
      <c r="CV39" s="243"/>
      <c r="CW39" s="243"/>
      <c r="CX39" s="243"/>
      <c r="CY39" s="243"/>
      <c r="CZ39" s="243"/>
      <c r="DA39" s="243"/>
      <c r="DB39" s="243" t="n">
        <v>0</v>
      </c>
      <c r="DC39" s="243"/>
      <c r="DD39" s="243"/>
      <c r="DE39" s="243" t="n">
        <v>0</v>
      </c>
      <c r="DF39" s="243" t="n">
        <v>0</v>
      </c>
      <c r="DG39" s="243" t="n">
        <v>0</v>
      </c>
      <c r="DH39" s="243" t="n">
        <v>0</v>
      </c>
      <c r="DI39" s="243"/>
      <c r="DJ39" s="243"/>
      <c r="DK39" s="243"/>
      <c r="DL39" s="243"/>
      <c r="DM39" s="243" t="n">
        <v>0</v>
      </c>
      <c r="DN39" s="243" t="n">
        <v>0</v>
      </c>
      <c r="DO39" s="243" t="n">
        <v>0</v>
      </c>
      <c r="DP39" s="243" t="n">
        <v>0</v>
      </c>
      <c r="DQ39" s="243" t="n">
        <v>0</v>
      </c>
      <c r="DR39" s="243" t="n">
        <v>0</v>
      </c>
      <c r="DS39" s="243" t="n">
        <v>0</v>
      </c>
      <c r="DT39" s="514" t="n">
        <v>0</v>
      </c>
      <c r="DU39" s="514" t="n">
        <v>0</v>
      </c>
      <c r="DV39" s="514"/>
      <c r="DW39" s="514"/>
      <c r="DX39" s="514"/>
      <c r="DY39" s="514"/>
      <c r="DZ39" s="514"/>
      <c r="EA39" s="243" t="n">
        <v>0</v>
      </c>
      <c r="EB39" s="518" t="n">
        <v>0</v>
      </c>
      <c r="EC39" s="518" t="n">
        <v>0</v>
      </c>
      <c r="ED39" s="518"/>
      <c r="EE39" s="518"/>
      <c r="EF39" s="514" t="n">
        <v>0</v>
      </c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  <c r="ER39" s="518"/>
      <c r="ES39" s="518"/>
      <c r="ET39" s="518"/>
      <c r="EU39" s="518" t="n">
        <v>30</v>
      </c>
      <c r="EV39" s="518"/>
      <c r="EW39" s="518"/>
      <c r="EX39" s="518"/>
      <c r="EY39" s="518"/>
      <c r="EZ39" s="518"/>
      <c r="FA39" s="518"/>
      <c r="FB39" s="518"/>
      <c r="FC39" s="518"/>
      <c r="FD39" s="518"/>
      <c r="FE39" s="519"/>
      <c r="FG39" s="520" t="n">
        <f aca="false">CM39-I39</f>
        <v>0</v>
      </c>
      <c r="FI39" s="521"/>
      <c r="FJ39" s="522" t="n">
        <v>0</v>
      </c>
      <c r="FK39" s="522" t="n">
        <v>0</v>
      </c>
      <c r="FL39" s="522" t="n">
        <v>0</v>
      </c>
      <c r="FM39" s="522" t="n">
        <v>0</v>
      </c>
      <c r="FN39" s="522" t="n">
        <v>0</v>
      </c>
      <c r="FO39" s="522" t="n">
        <v>0</v>
      </c>
      <c r="FP39" s="522" t="n">
        <v>0</v>
      </c>
      <c r="FQ39" s="522" t="n">
        <v>0</v>
      </c>
      <c r="FR39" s="522" t="n">
        <v>0</v>
      </c>
      <c r="FS39" s="522" t="n">
        <v>0</v>
      </c>
      <c r="FT39" s="522" t="n">
        <v>0</v>
      </c>
      <c r="FU39" s="522" t="n">
        <v>0</v>
      </c>
      <c r="FV39" s="522" t="n">
        <v>0</v>
      </c>
      <c r="FW39" s="522" t="n">
        <v>0</v>
      </c>
      <c r="FX39" s="522" t="n">
        <v>0</v>
      </c>
      <c r="FY39" s="522" t="n">
        <v>0</v>
      </c>
      <c r="FZ39" s="522"/>
      <c r="GA39" s="522" t="n">
        <v>0</v>
      </c>
      <c r="GB39" s="522"/>
      <c r="GC39" s="522" t="n">
        <v>0</v>
      </c>
      <c r="GD39" s="522" t="n">
        <v>0</v>
      </c>
      <c r="GE39" s="522" t="n">
        <v>0</v>
      </c>
      <c r="GF39" s="522" t="n">
        <v>0</v>
      </c>
      <c r="GG39" s="522" t="n">
        <v>0</v>
      </c>
      <c r="GH39" s="522" t="n">
        <v>0</v>
      </c>
      <c r="GI39" s="522" t="n">
        <v>0</v>
      </c>
      <c r="GJ39" s="522" t="n">
        <v>0</v>
      </c>
      <c r="GK39" s="522" t="n">
        <v>0</v>
      </c>
      <c r="GL39" s="522" t="n">
        <v>0</v>
      </c>
      <c r="GM39" s="522" t="n">
        <v>0</v>
      </c>
      <c r="GN39" s="522" t="n">
        <v>30</v>
      </c>
      <c r="GO39" s="522" t="n">
        <v>0</v>
      </c>
      <c r="GP39" s="522" t="n">
        <v>0</v>
      </c>
      <c r="GQ39" s="522"/>
      <c r="GR39" s="522" t="n">
        <v>0</v>
      </c>
      <c r="GS39" s="522" t="n">
        <v>0</v>
      </c>
      <c r="GT39" s="522" t="n">
        <v>0</v>
      </c>
      <c r="GU39" s="522" t="n">
        <v>0</v>
      </c>
      <c r="GV39" s="522"/>
      <c r="GW39" s="523" t="n">
        <f aca="false">SUM(FI39:GV39)</f>
        <v>30</v>
      </c>
      <c r="GX39" s="200"/>
      <c r="GY39" s="524" t="n">
        <f aca="false">GW39-I39</f>
        <v>0</v>
      </c>
      <c r="HA39" s="525" t="n">
        <f aca="false">FG39-GY39</f>
        <v>0</v>
      </c>
      <c r="HC39" s="383" t="n">
        <f aca="false">IF($B39="",0,VLOOKUP($B39,'TH 2023'!$B$11:$V$265,15,0))</f>
        <v>0.027168366</v>
      </c>
      <c r="HD39" s="355" t="n">
        <f aca="false">((IF($B39="",0,VLOOKUP($B39,'TH 2023'!$B$11:$V$265,18,0)))*1.1)*1.1</f>
        <v>0</v>
      </c>
      <c r="HE39" s="355" t="n">
        <f aca="false">((IF($B39="",0,VLOOKUP($B39,'TH 2023'!$B$11:$V$265,19,0)))*1.1)*1.1</f>
        <v>0</v>
      </c>
      <c r="HF39" s="355" t="n">
        <f aca="false">((IF($B39="",0,VLOOKUP($B39,'TH 2023'!$B$11:$V$265,20,0)))*1.1)*1.1</f>
        <v>100.29085</v>
      </c>
      <c r="HG39" s="355" t="n">
        <f aca="false">((IF($B39="",0,VLOOKUP($B39,'TH 2023'!$B$11:$V$265,21,0)))*1.1)*1.1</f>
        <v>0</v>
      </c>
      <c r="HH39" s="526" t="str">
        <f aca="false">IF($B39="",0,VLOOKUP($B39,'TH 2023'!$B$11:$V$265,7,0))</f>
        <v>STANDARD HW</v>
      </c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I39" s="40"/>
      <c r="IJ39" s="40"/>
      <c r="IK39" s="40"/>
      <c r="IL39" s="40"/>
      <c r="IM39" s="40"/>
    </row>
    <row r="40" s="48" customFormat="true" ht="15" hidden="false" customHeight="true" outlineLevel="0" collapsed="false">
      <c r="A40" s="240" t="n">
        <f aca="false">A39+1</f>
        <v>31</v>
      </c>
      <c r="B40" s="241" t="s">
        <v>354</v>
      </c>
      <c r="C40" s="242" t="s">
        <v>354</v>
      </c>
      <c r="D40" s="243" t="s">
        <v>352</v>
      </c>
      <c r="E40" s="512" t="s">
        <v>304</v>
      </c>
      <c r="F40" s="512" t="s">
        <v>305</v>
      </c>
      <c r="G40" s="512" t="n">
        <f aca="false">COUNTIF($C$10:$C$262,$C40)</f>
        <v>1</v>
      </c>
      <c r="H40" s="512" t="n">
        <f aca="false">COUNTIF($B$10:$B$262,$B40)</f>
        <v>1</v>
      </c>
      <c r="I40" s="513" t="n">
        <f aca="false">SUM(J40:CK40)</f>
        <v>30</v>
      </c>
      <c r="J40" s="512" t="n">
        <v>0</v>
      </c>
      <c r="K40" s="512" t="n">
        <v>0</v>
      </c>
      <c r="L40" s="512" t="n">
        <v>0</v>
      </c>
      <c r="M40" s="512" t="n">
        <v>0</v>
      </c>
      <c r="N40" s="512" t="n">
        <v>0</v>
      </c>
      <c r="O40" s="512" t="n">
        <v>0</v>
      </c>
      <c r="P40" s="512" t="n">
        <v>0</v>
      </c>
      <c r="Q40" s="512" t="n">
        <v>0</v>
      </c>
      <c r="R40" s="512" t="n">
        <v>0</v>
      </c>
      <c r="S40" s="512" t="n">
        <v>0</v>
      </c>
      <c r="T40" s="512" t="n">
        <v>0</v>
      </c>
      <c r="U40" s="512" t="n">
        <v>0</v>
      </c>
      <c r="V40" s="512" t="n">
        <v>0</v>
      </c>
      <c r="W40" s="512" t="n">
        <v>0</v>
      </c>
      <c r="X40" s="512" t="n">
        <v>0</v>
      </c>
      <c r="Y40" s="512" t="n">
        <v>0</v>
      </c>
      <c r="Z40" s="512"/>
      <c r="AA40" s="514" t="n">
        <v>0</v>
      </c>
      <c r="AB40" s="514"/>
      <c r="AC40" s="514"/>
      <c r="AD40" s="514" t="n">
        <v>0</v>
      </c>
      <c r="AE40" s="514" t="n">
        <v>0</v>
      </c>
      <c r="AF40" s="514" t="n">
        <v>0</v>
      </c>
      <c r="AG40" s="514" t="n">
        <v>0</v>
      </c>
      <c r="AH40" s="514" t="n">
        <v>0</v>
      </c>
      <c r="AI40" s="514" t="n">
        <v>0</v>
      </c>
      <c r="AJ40" s="514" t="n">
        <v>0</v>
      </c>
      <c r="AK40" s="514" t="n">
        <v>0</v>
      </c>
      <c r="AL40" s="514" t="n">
        <v>0</v>
      </c>
      <c r="AM40" s="514" t="n">
        <v>0</v>
      </c>
      <c r="AN40" s="514" t="n">
        <v>0</v>
      </c>
      <c r="AO40" s="514" t="n">
        <v>0</v>
      </c>
      <c r="AP40" s="514" t="n">
        <v>0</v>
      </c>
      <c r="AQ40" s="514" t="n">
        <v>0</v>
      </c>
      <c r="AR40" s="514" t="n">
        <v>0</v>
      </c>
      <c r="AS40" s="514" t="n">
        <v>0</v>
      </c>
      <c r="AT40" s="514" t="n">
        <v>0</v>
      </c>
      <c r="AU40" s="514" t="n">
        <v>0</v>
      </c>
      <c r="AV40" s="514"/>
      <c r="AW40" s="514"/>
      <c r="AX40" s="514"/>
      <c r="AY40" s="514" t="n">
        <v>0</v>
      </c>
      <c r="AZ40" s="514" t="n">
        <v>0</v>
      </c>
      <c r="BA40" s="514" t="n">
        <v>0</v>
      </c>
      <c r="BB40" s="514" t="n">
        <v>0</v>
      </c>
      <c r="BC40" s="514" t="n">
        <v>0</v>
      </c>
      <c r="BD40" s="514" t="n">
        <v>0</v>
      </c>
      <c r="BE40" s="514" t="n">
        <v>0</v>
      </c>
      <c r="BF40" s="514" t="n">
        <v>0</v>
      </c>
      <c r="BG40" s="514" t="n">
        <v>0</v>
      </c>
      <c r="BH40" s="514" t="n">
        <v>0</v>
      </c>
      <c r="BI40" s="514" t="n">
        <v>0</v>
      </c>
      <c r="BJ40" s="514" t="n">
        <v>0</v>
      </c>
      <c r="BK40" s="514" t="n">
        <v>0</v>
      </c>
      <c r="BL40" s="514" t="n">
        <v>0</v>
      </c>
      <c r="BM40" s="514" t="n">
        <v>0</v>
      </c>
      <c r="BN40" s="514" t="n">
        <v>0</v>
      </c>
      <c r="BO40" s="514" t="n">
        <v>0</v>
      </c>
      <c r="BP40" s="514" t="n">
        <v>0</v>
      </c>
      <c r="BQ40" s="514" t="n">
        <v>0</v>
      </c>
      <c r="BR40" s="514" t="n">
        <v>0</v>
      </c>
      <c r="BS40" s="514" t="n">
        <v>0</v>
      </c>
      <c r="BT40" s="514" t="n">
        <v>30</v>
      </c>
      <c r="BU40" s="514" t="n">
        <v>0</v>
      </c>
      <c r="BV40" s="514" t="n">
        <v>0</v>
      </c>
      <c r="BW40" s="514" t="n">
        <v>0</v>
      </c>
      <c r="BX40" s="514" t="n">
        <v>0</v>
      </c>
      <c r="BY40" s="514" t="n">
        <v>0</v>
      </c>
      <c r="BZ40" s="514" t="n">
        <v>0</v>
      </c>
      <c r="CA40" s="514" t="n">
        <v>0</v>
      </c>
      <c r="CB40" s="514" t="n">
        <v>0</v>
      </c>
      <c r="CC40" s="514" t="n">
        <v>0</v>
      </c>
      <c r="CD40" s="514" t="n">
        <v>0</v>
      </c>
      <c r="CE40" s="514" t="n">
        <v>0</v>
      </c>
      <c r="CF40" s="514" t="n">
        <v>0</v>
      </c>
      <c r="CG40" s="514" t="n">
        <v>0</v>
      </c>
      <c r="CH40" s="514" t="n">
        <v>0</v>
      </c>
      <c r="CI40" s="514"/>
      <c r="CJ40" s="514"/>
      <c r="CK40" s="515"/>
      <c r="CL40" s="516"/>
      <c r="CM40" s="517" t="n">
        <f aca="false">SUM(CN40:FE40)</f>
        <v>30</v>
      </c>
      <c r="CN40" s="243"/>
      <c r="CO40" s="243"/>
      <c r="CP40" s="243" t="n">
        <v>0</v>
      </c>
      <c r="CQ40" s="243" t="n">
        <v>0</v>
      </c>
      <c r="CR40" s="243" t="n">
        <v>0</v>
      </c>
      <c r="CS40" s="243"/>
      <c r="CT40" s="243"/>
      <c r="CU40" s="243"/>
      <c r="CV40" s="243"/>
      <c r="CW40" s="243"/>
      <c r="CX40" s="243"/>
      <c r="CY40" s="243"/>
      <c r="CZ40" s="243"/>
      <c r="DA40" s="243"/>
      <c r="DB40" s="243" t="n">
        <v>0</v>
      </c>
      <c r="DC40" s="243"/>
      <c r="DD40" s="243"/>
      <c r="DE40" s="243" t="n">
        <v>0</v>
      </c>
      <c r="DF40" s="243" t="n">
        <v>0</v>
      </c>
      <c r="DG40" s="243" t="n">
        <v>0</v>
      </c>
      <c r="DH40" s="243" t="n">
        <v>0</v>
      </c>
      <c r="DI40" s="243"/>
      <c r="DJ40" s="243"/>
      <c r="DK40" s="243"/>
      <c r="DL40" s="243"/>
      <c r="DM40" s="243" t="n">
        <v>0</v>
      </c>
      <c r="DN40" s="243" t="n">
        <v>0</v>
      </c>
      <c r="DO40" s="243" t="n">
        <v>0</v>
      </c>
      <c r="DP40" s="243" t="n">
        <v>0</v>
      </c>
      <c r="DQ40" s="243" t="n">
        <v>0</v>
      </c>
      <c r="DR40" s="243" t="n">
        <v>0</v>
      </c>
      <c r="DS40" s="243" t="n">
        <v>0</v>
      </c>
      <c r="DT40" s="514" t="n">
        <v>0</v>
      </c>
      <c r="DU40" s="514" t="n">
        <v>0</v>
      </c>
      <c r="DV40" s="514"/>
      <c r="DW40" s="514"/>
      <c r="DX40" s="514"/>
      <c r="DY40" s="514"/>
      <c r="DZ40" s="514"/>
      <c r="EA40" s="243" t="n">
        <v>0</v>
      </c>
      <c r="EB40" s="518" t="n">
        <v>0</v>
      </c>
      <c r="EC40" s="518" t="n">
        <v>0</v>
      </c>
      <c r="ED40" s="518"/>
      <c r="EE40" s="518"/>
      <c r="EF40" s="514" t="n">
        <v>0</v>
      </c>
      <c r="EG40" s="518"/>
      <c r="EH40" s="518"/>
      <c r="EI40" s="518"/>
      <c r="EJ40" s="518"/>
      <c r="EK40" s="518"/>
      <c r="EL40" s="518"/>
      <c r="EM40" s="518"/>
      <c r="EN40" s="518"/>
      <c r="EO40" s="518"/>
      <c r="EP40" s="518"/>
      <c r="EQ40" s="518"/>
      <c r="ER40" s="518"/>
      <c r="ES40" s="518"/>
      <c r="ET40" s="518"/>
      <c r="EU40" s="518" t="n">
        <v>30</v>
      </c>
      <c r="EV40" s="518"/>
      <c r="EW40" s="518"/>
      <c r="EX40" s="518"/>
      <c r="EY40" s="518"/>
      <c r="EZ40" s="518"/>
      <c r="FA40" s="518"/>
      <c r="FB40" s="518"/>
      <c r="FC40" s="518"/>
      <c r="FD40" s="518"/>
      <c r="FE40" s="519"/>
      <c r="FG40" s="520" t="n">
        <f aca="false">CM40-I40</f>
        <v>0</v>
      </c>
      <c r="FI40" s="521"/>
      <c r="FJ40" s="522" t="n">
        <v>0</v>
      </c>
      <c r="FK40" s="522" t="n">
        <v>0</v>
      </c>
      <c r="FL40" s="522" t="n">
        <v>0</v>
      </c>
      <c r="FM40" s="522" t="n">
        <v>0</v>
      </c>
      <c r="FN40" s="522" t="n">
        <v>0</v>
      </c>
      <c r="FO40" s="522" t="n">
        <v>0</v>
      </c>
      <c r="FP40" s="522" t="n">
        <v>0</v>
      </c>
      <c r="FQ40" s="522" t="n">
        <v>0</v>
      </c>
      <c r="FR40" s="522" t="n">
        <v>0</v>
      </c>
      <c r="FS40" s="522" t="n">
        <v>0</v>
      </c>
      <c r="FT40" s="522" t="n">
        <v>0</v>
      </c>
      <c r="FU40" s="522" t="n">
        <v>0</v>
      </c>
      <c r="FV40" s="522" t="n">
        <v>0</v>
      </c>
      <c r="FW40" s="522" t="n">
        <v>0</v>
      </c>
      <c r="FX40" s="522" t="n">
        <v>0</v>
      </c>
      <c r="FY40" s="522" t="n">
        <v>0</v>
      </c>
      <c r="FZ40" s="522"/>
      <c r="GA40" s="522" t="n">
        <v>0</v>
      </c>
      <c r="GB40" s="522"/>
      <c r="GC40" s="522" t="n">
        <v>0</v>
      </c>
      <c r="GD40" s="522" t="n">
        <v>0</v>
      </c>
      <c r="GE40" s="522" t="n">
        <v>0</v>
      </c>
      <c r="GF40" s="522" t="n">
        <v>0</v>
      </c>
      <c r="GG40" s="522" t="n">
        <v>0</v>
      </c>
      <c r="GH40" s="522" t="n">
        <v>0</v>
      </c>
      <c r="GI40" s="522" t="n">
        <v>0</v>
      </c>
      <c r="GJ40" s="522" t="n">
        <v>0</v>
      </c>
      <c r="GK40" s="522" t="n">
        <v>0</v>
      </c>
      <c r="GL40" s="522" t="n">
        <v>0</v>
      </c>
      <c r="GM40" s="522" t="n">
        <v>0</v>
      </c>
      <c r="GN40" s="522" t="n">
        <v>30</v>
      </c>
      <c r="GO40" s="522" t="n">
        <v>0</v>
      </c>
      <c r="GP40" s="522" t="n">
        <v>0</v>
      </c>
      <c r="GQ40" s="522"/>
      <c r="GR40" s="522" t="n">
        <v>0</v>
      </c>
      <c r="GS40" s="522" t="n">
        <v>0</v>
      </c>
      <c r="GT40" s="522" t="n">
        <v>0</v>
      </c>
      <c r="GU40" s="522" t="n">
        <v>0</v>
      </c>
      <c r="GV40" s="522"/>
      <c r="GW40" s="523" t="n">
        <f aca="false">SUM(FI40:GV40)</f>
        <v>30</v>
      </c>
      <c r="GX40" s="200"/>
      <c r="GY40" s="524" t="n">
        <f aca="false">GW40-I40</f>
        <v>0</v>
      </c>
      <c r="HA40" s="525" t="n">
        <f aca="false">FG40-GY40</f>
        <v>0</v>
      </c>
      <c r="HC40" s="383" t="n">
        <f aca="false">IF($B40="",0,VLOOKUP($B40,'TH 2023'!$B$11:$V$265,15,0))</f>
        <v>0.027168366</v>
      </c>
      <c r="HD40" s="355" t="n">
        <f aca="false">((IF($B40="",0,VLOOKUP($B40,'TH 2023'!$B$11:$V$265,18,0)))*1.1)*1.1</f>
        <v>0</v>
      </c>
      <c r="HE40" s="355" t="n">
        <f aca="false">((IF($B40="",0,VLOOKUP($B40,'TH 2023'!$B$11:$V$265,19,0)))*1.1)*1.1</f>
        <v>0</v>
      </c>
      <c r="HF40" s="355" t="n">
        <f aca="false">((IF($B40="",0,VLOOKUP($B40,'TH 2023'!$B$11:$V$265,20,0)))*1.1)*1.1</f>
        <v>100.29085</v>
      </c>
      <c r="HG40" s="355" t="n">
        <f aca="false">((IF($B40="",0,VLOOKUP($B40,'TH 2023'!$B$11:$V$265,21,0)))*1.1)*1.1</f>
        <v>0</v>
      </c>
      <c r="HH40" s="526" t="str">
        <f aca="false">IF($B40="",0,VLOOKUP($B40,'TH 2023'!$B$11:$V$265,7,0))</f>
        <v>STANDARD HW</v>
      </c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I40" s="40"/>
      <c r="IJ40" s="40"/>
      <c r="IK40" s="40"/>
      <c r="IL40" s="40"/>
      <c r="IM40" s="40"/>
    </row>
    <row r="41" s="48" customFormat="true" ht="15" hidden="false" customHeight="true" outlineLevel="0" collapsed="false">
      <c r="A41" s="240" t="n">
        <f aca="false">A40+1</f>
        <v>32</v>
      </c>
      <c r="B41" s="241" t="s">
        <v>355</v>
      </c>
      <c r="C41" s="242" t="s">
        <v>355</v>
      </c>
      <c r="D41" s="243" t="s">
        <v>356</v>
      </c>
      <c r="E41" s="512" t="s">
        <v>292</v>
      </c>
      <c r="F41" s="512" t="s">
        <v>293</v>
      </c>
      <c r="G41" s="512" t="n">
        <f aca="false">COUNTIF($C$10:$C$262,$C41)</f>
        <v>1</v>
      </c>
      <c r="H41" s="512" t="n">
        <f aca="false">COUNTIF($B$10:$B$262,$B41)</f>
        <v>1</v>
      </c>
      <c r="I41" s="513" t="n">
        <f aca="false">SUM(J41:CK41)</f>
        <v>0</v>
      </c>
      <c r="J41" s="512" t="n">
        <v>0</v>
      </c>
      <c r="K41" s="512" t="n">
        <v>0</v>
      </c>
      <c r="L41" s="512" t="n">
        <v>0</v>
      </c>
      <c r="M41" s="512" t="n">
        <v>0</v>
      </c>
      <c r="N41" s="512" t="n">
        <v>0</v>
      </c>
      <c r="O41" s="512" t="n">
        <v>0</v>
      </c>
      <c r="P41" s="512" t="n">
        <v>0</v>
      </c>
      <c r="Q41" s="512" t="n">
        <v>0</v>
      </c>
      <c r="R41" s="512" t="n">
        <v>0</v>
      </c>
      <c r="S41" s="512" t="n">
        <v>0</v>
      </c>
      <c r="T41" s="512" t="n">
        <v>0</v>
      </c>
      <c r="U41" s="512" t="n">
        <v>0</v>
      </c>
      <c r="V41" s="512" t="n">
        <v>0</v>
      </c>
      <c r="W41" s="512" t="n">
        <v>0</v>
      </c>
      <c r="X41" s="512" t="n">
        <v>0</v>
      </c>
      <c r="Y41" s="512" t="n">
        <v>0</v>
      </c>
      <c r="Z41" s="512"/>
      <c r="AA41" s="514" t="n">
        <v>0</v>
      </c>
      <c r="AB41" s="514"/>
      <c r="AC41" s="514"/>
      <c r="AD41" s="514" t="n">
        <v>0</v>
      </c>
      <c r="AE41" s="514" t="n">
        <v>0</v>
      </c>
      <c r="AF41" s="514" t="n">
        <v>0</v>
      </c>
      <c r="AG41" s="514" t="n">
        <v>0</v>
      </c>
      <c r="AH41" s="514" t="n">
        <v>0</v>
      </c>
      <c r="AI41" s="514" t="n">
        <v>0</v>
      </c>
      <c r="AJ41" s="514" t="n">
        <v>0</v>
      </c>
      <c r="AK41" s="514" t="n">
        <v>0</v>
      </c>
      <c r="AL41" s="514" t="n">
        <v>0</v>
      </c>
      <c r="AM41" s="514" t="n">
        <v>0</v>
      </c>
      <c r="AN41" s="514" t="n">
        <v>0</v>
      </c>
      <c r="AO41" s="514" t="n">
        <v>0</v>
      </c>
      <c r="AP41" s="514" t="n">
        <v>0</v>
      </c>
      <c r="AQ41" s="514" t="n">
        <v>0</v>
      </c>
      <c r="AR41" s="514" t="n">
        <v>0</v>
      </c>
      <c r="AS41" s="514" t="n">
        <v>0</v>
      </c>
      <c r="AT41" s="514" t="n">
        <v>0</v>
      </c>
      <c r="AU41" s="514" t="n">
        <v>0</v>
      </c>
      <c r="AV41" s="514"/>
      <c r="AW41" s="514"/>
      <c r="AX41" s="514"/>
      <c r="AY41" s="514" t="n">
        <v>0</v>
      </c>
      <c r="AZ41" s="514" t="n">
        <v>0</v>
      </c>
      <c r="BA41" s="514" t="n">
        <v>0</v>
      </c>
      <c r="BB41" s="514" t="n">
        <v>0</v>
      </c>
      <c r="BC41" s="514" t="n">
        <v>0</v>
      </c>
      <c r="BD41" s="514" t="n">
        <v>0</v>
      </c>
      <c r="BE41" s="514" t="n">
        <v>0</v>
      </c>
      <c r="BF41" s="514" t="n">
        <v>0</v>
      </c>
      <c r="BG41" s="514" t="n">
        <v>0</v>
      </c>
      <c r="BH41" s="514" t="n">
        <v>0</v>
      </c>
      <c r="BI41" s="514" t="n">
        <v>0</v>
      </c>
      <c r="BJ41" s="514" t="n">
        <v>0</v>
      </c>
      <c r="BK41" s="514" t="n">
        <v>0</v>
      </c>
      <c r="BL41" s="514" t="n">
        <v>0</v>
      </c>
      <c r="BM41" s="514" t="n">
        <v>0</v>
      </c>
      <c r="BN41" s="514" t="n">
        <v>0</v>
      </c>
      <c r="BO41" s="514" t="n">
        <v>0</v>
      </c>
      <c r="BP41" s="514" t="n">
        <v>0</v>
      </c>
      <c r="BQ41" s="514" t="n">
        <v>0</v>
      </c>
      <c r="BR41" s="514" t="n">
        <v>0</v>
      </c>
      <c r="BS41" s="514" t="n">
        <v>0</v>
      </c>
      <c r="BT41" s="514" t="n">
        <v>0</v>
      </c>
      <c r="BU41" s="514" t="n">
        <v>0</v>
      </c>
      <c r="BV41" s="514" t="n">
        <v>0</v>
      </c>
      <c r="BW41" s="514" t="n">
        <v>0</v>
      </c>
      <c r="BX41" s="514" t="n">
        <v>0</v>
      </c>
      <c r="BY41" s="514" t="n">
        <v>0</v>
      </c>
      <c r="BZ41" s="514" t="n">
        <v>0</v>
      </c>
      <c r="CA41" s="514" t="n">
        <v>0</v>
      </c>
      <c r="CB41" s="514" t="n">
        <v>0</v>
      </c>
      <c r="CC41" s="514" t="n">
        <v>0</v>
      </c>
      <c r="CD41" s="514" t="n">
        <v>0</v>
      </c>
      <c r="CE41" s="514" t="n">
        <v>0</v>
      </c>
      <c r="CF41" s="514" t="n">
        <v>0</v>
      </c>
      <c r="CG41" s="514" t="n">
        <v>0</v>
      </c>
      <c r="CH41" s="514" t="n">
        <v>0</v>
      </c>
      <c r="CI41" s="514"/>
      <c r="CJ41" s="514"/>
      <c r="CK41" s="515"/>
      <c r="CL41" s="516"/>
      <c r="CM41" s="517" t="n">
        <f aca="false">SUM(CN41:FE41)</f>
        <v>0</v>
      </c>
      <c r="CN41" s="243"/>
      <c r="CO41" s="243"/>
      <c r="CP41" s="243" t="n">
        <v>0</v>
      </c>
      <c r="CQ41" s="243" t="n">
        <v>0</v>
      </c>
      <c r="CR41" s="243" t="n">
        <v>0</v>
      </c>
      <c r="CS41" s="243"/>
      <c r="CT41" s="243"/>
      <c r="CU41" s="243"/>
      <c r="CV41" s="243"/>
      <c r="CW41" s="243"/>
      <c r="CX41" s="243"/>
      <c r="CY41" s="243"/>
      <c r="CZ41" s="243"/>
      <c r="DA41" s="243"/>
      <c r="DB41" s="243" t="n">
        <v>0</v>
      </c>
      <c r="DC41" s="243"/>
      <c r="DD41" s="243"/>
      <c r="DE41" s="243" t="n">
        <v>0</v>
      </c>
      <c r="DF41" s="243" t="n">
        <v>0</v>
      </c>
      <c r="DG41" s="243" t="n">
        <v>0</v>
      </c>
      <c r="DH41" s="243" t="n">
        <v>0</v>
      </c>
      <c r="DI41" s="243"/>
      <c r="DJ41" s="243"/>
      <c r="DK41" s="243"/>
      <c r="DL41" s="243"/>
      <c r="DM41" s="243" t="n">
        <v>0</v>
      </c>
      <c r="DN41" s="243" t="n">
        <v>0</v>
      </c>
      <c r="DO41" s="243" t="n">
        <v>0</v>
      </c>
      <c r="DP41" s="243" t="n">
        <v>0</v>
      </c>
      <c r="DQ41" s="243" t="n">
        <v>0</v>
      </c>
      <c r="DR41" s="243" t="n">
        <v>0</v>
      </c>
      <c r="DS41" s="243" t="n">
        <v>0</v>
      </c>
      <c r="DT41" s="514" t="n">
        <v>0</v>
      </c>
      <c r="DU41" s="514" t="n">
        <v>0</v>
      </c>
      <c r="DV41" s="514"/>
      <c r="DW41" s="514"/>
      <c r="DX41" s="514"/>
      <c r="DY41" s="514"/>
      <c r="DZ41" s="514"/>
      <c r="EA41" s="243" t="n">
        <v>0</v>
      </c>
      <c r="EB41" s="518" t="n">
        <v>0</v>
      </c>
      <c r="EC41" s="518" t="n">
        <v>0</v>
      </c>
      <c r="ED41" s="518"/>
      <c r="EE41" s="518"/>
      <c r="EF41" s="514" t="n">
        <v>0</v>
      </c>
      <c r="EG41" s="518"/>
      <c r="EH41" s="518"/>
      <c r="EI41" s="518"/>
      <c r="EJ41" s="518"/>
      <c r="EK41" s="518"/>
      <c r="EL41" s="518"/>
      <c r="EM41" s="518"/>
      <c r="EN41" s="518"/>
      <c r="EO41" s="518"/>
      <c r="EP41" s="518"/>
      <c r="EQ41" s="518"/>
      <c r="ER41" s="518"/>
      <c r="ES41" s="518"/>
      <c r="ET41" s="518"/>
      <c r="EU41" s="518"/>
      <c r="EV41" s="518"/>
      <c r="EW41" s="518"/>
      <c r="EX41" s="518"/>
      <c r="EY41" s="518"/>
      <c r="EZ41" s="518"/>
      <c r="FA41" s="518"/>
      <c r="FB41" s="518"/>
      <c r="FC41" s="518"/>
      <c r="FD41" s="518"/>
      <c r="FE41" s="519"/>
      <c r="FG41" s="520" t="n">
        <f aca="false">CM41-I41</f>
        <v>0</v>
      </c>
      <c r="FI41" s="521"/>
      <c r="FJ41" s="522" t="n">
        <v>0</v>
      </c>
      <c r="FK41" s="522" t="n">
        <v>0</v>
      </c>
      <c r="FL41" s="522" t="n">
        <v>0</v>
      </c>
      <c r="FM41" s="522" t="n">
        <v>0</v>
      </c>
      <c r="FN41" s="522" t="n">
        <v>0</v>
      </c>
      <c r="FO41" s="522" t="n">
        <v>0</v>
      </c>
      <c r="FP41" s="522" t="n">
        <v>0</v>
      </c>
      <c r="FQ41" s="522" t="n">
        <v>0</v>
      </c>
      <c r="FR41" s="522" t="n">
        <v>0</v>
      </c>
      <c r="FS41" s="522" t="n">
        <v>0</v>
      </c>
      <c r="FT41" s="522" t="n">
        <v>0</v>
      </c>
      <c r="FU41" s="522" t="n">
        <v>0</v>
      </c>
      <c r="FV41" s="522" t="n">
        <v>0</v>
      </c>
      <c r="FW41" s="522" t="n">
        <v>0</v>
      </c>
      <c r="FX41" s="522" t="n">
        <v>0</v>
      </c>
      <c r="FY41" s="522" t="n">
        <v>0</v>
      </c>
      <c r="FZ41" s="522"/>
      <c r="GA41" s="522" t="n">
        <v>0</v>
      </c>
      <c r="GB41" s="522"/>
      <c r="GC41" s="522" t="n">
        <v>0</v>
      </c>
      <c r="GD41" s="522" t="n">
        <v>0</v>
      </c>
      <c r="GE41" s="522" t="n">
        <v>0</v>
      </c>
      <c r="GF41" s="522" t="n">
        <v>0</v>
      </c>
      <c r="GG41" s="522" t="n">
        <v>0</v>
      </c>
      <c r="GH41" s="522" t="n">
        <v>0</v>
      </c>
      <c r="GI41" s="522" t="n">
        <v>0</v>
      </c>
      <c r="GJ41" s="522" t="n">
        <v>0</v>
      </c>
      <c r="GK41" s="522" t="n">
        <v>0</v>
      </c>
      <c r="GL41" s="522" t="n">
        <v>0</v>
      </c>
      <c r="GM41" s="522" t="n">
        <v>0</v>
      </c>
      <c r="GN41" s="522" t="n">
        <v>0</v>
      </c>
      <c r="GO41" s="522" t="n">
        <v>0</v>
      </c>
      <c r="GP41" s="522" t="n">
        <v>0</v>
      </c>
      <c r="GQ41" s="522"/>
      <c r="GR41" s="522" t="n">
        <v>0</v>
      </c>
      <c r="GS41" s="522" t="n">
        <v>0</v>
      </c>
      <c r="GT41" s="522" t="n">
        <v>0</v>
      </c>
      <c r="GU41" s="522" t="n">
        <v>0</v>
      </c>
      <c r="GV41" s="522"/>
      <c r="GW41" s="523" t="n">
        <f aca="false">SUM(FI41:GV41)</f>
        <v>0</v>
      </c>
      <c r="GX41" s="200"/>
      <c r="GY41" s="524" t="n">
        <f aca="false">GW41-I41</f>
        <v>0</v>
      </c>
      <c r="HA41" s="525" t="n">
        <f aca="false">FG41-GY41</f>
        <v>0</v>
      </c>
      <c r="HC41" s="383" t="n">
        <f aca="false">IF($B41="",0,VLOOKUP($B41,'TH 2023'!$B$11:$V$265,15,0))</f>
        <v>0.070834162</v>
      </c>
      <c r="HD41" s="355" t="n">
        <f aca="false">((IF($B41="",0,VLOOKUP($B41,'TH 2023'!$B$11:$V$265,18,0)))*1.1)*1.1</f>
        <v>0</v>
      </c>
      <c r="HE41" s="355" t="n">
        <f aca="false">((IF($B41="",0,VLOOKUP($B41,'TH 2023'!$B$11:$V$265,19,0)))*1.1)*1.1</f>
        <v>0</v>
      </c>
      <c r="HF41" s="355" t="n">
        <f aca="false">((IF($B41="",0,VLOOKUP($B41,'TH 2023'!$B$11:$V$265,20,0)))*1.1)*1.1</f>
        <v>227.22832</v>
      </c>
      <c r="HG41" s="355" t="n">
        <f aca="false">((IF($B41="",0,VLOOKUP($B41,'TH 2023'!$B$11:$V$265,21,0)))*1.1)*1.1</f>
        <v>0</v>
      </c>
      <c r="HH41" s="526" t="str">
        <f aca="false">IF($B41="",0,VLOOKUP($B41,'TH 2023'!$B$11:$V$265,7,0))</f>
        <v>canceled email Ms Ngan 1/8</v>
      </c>
      <c r="HI41" s="61"/>
      <c r="HJ41" s="61"/>
      <c r="HK41" s="268" t="s">
        <v>793</v>
      </c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I41" s="40"/>
      <c r="IJ41" s="40"/>
      <c r="IK41" s="40"/>
      <c r="IL41" s="40"/>
      <c r="IM41" s="40"/>
    </row>
    <row r="42" s="48" customFormat="true" ht="15" hidden="false" customHeight="true" outlineLevel="0" collapsed="false">
      <c r="A42" s="240" t="n">
        <f aca="false">A41+1</f>
        <v>33</v>
      </c>
      <c r="B42" s="241" t="s">
        <v>357</v>
      </c>
      <c r="C42" s="242" t="s">
        <v>357</v>
      </c>
      <c r="D42" s="243" t="s">
        <v>358</v>
      </c>
      <c r="E42" s="512" t="s">
        <v>292</v>
      </c>
      <c r="F42" s="512" t="s">
        <v>293</v>
      </c>
      <c r="G42" s="512" t="n">
        <f aca="false">COUNTIF($C$10:$C$262,$C42)</f>
        <v>1</v>
      </c>
      <c r="H42" s="512" t="n">
        <f aca="false">COUNTIF($B$10:$B$262,$B42)</f>
        <v>1</v>
      </c>
      <c r="I42" s="513" t="n">
        <f aca="false">SUM(J42:CK42)</f>
        <v>0</v>
      </c>
      <c r="J42" s="512" t="n">
        <v>0</v>
      </c>
      <c r="K42" s="512" t="n">
        <v>0</v>
      </c>
      <c r="L42" s="512" t="n">
        <v>0</v>
      </c>
      <c r="M42" s="512" t="n">
        <v>0</v>
      </c>
      <c r="N42" s="512" t="n">
        <v>0</v>
      </c>
      <c r="O42" s="512" t="n">
        <v>0</v>
      </c>
      <c r="P42" s="512" t="n">
        <v>0</v>
      </c>
      <c r="Q42" s="512" t="n">
        <v>0</v>
      </c>
      <c r="R42" s="512" t="n">
        <v>0</v>
      </c>
      <c r="S42" s="512" t="n">
        <v>0</v>
      </c>
      <c r="T42" s="512" t="n">
        <v>0</v>
      </c>
      <c r="U42" s="512" t="n">
        <v>0</v>
      </c>
      <c r="V42" s="512" t="n">
        <v>0</v>
      </c>
      <c r="W42" s="512" t="n">
        <v>0</v>
      </c>
      <c r="X42" s="512" t="n">
        <v>0</v>
      </c>
      <c r="Y42" s="512" t="n">
        <v>0</v>
      </c>
      <c r="Z42" s="512"/>
      <c r="AA42" s="514" t="n">
        <v>0</v>
      </c>
      <c r="AB42" s="514"/>
      <c r="AC42" s="514"/>
      <c r="AD42" s="514" t="n">
        <v>0</v>
      </c>
      <c r="AE42" s="514" t="n">
        <v>0</v>
      </c>
      <c r="AF42" s="514" t="n">
        <v>0</v>
      </c>
      <c r="AG42" s="514" t="n">
        <v>0</v>
      </c>
      <c r="AH42" s="514" t="n">
        <v>0</v>
      </c>
      <c r="AI42" s="514" t="n">
        <v>0</v>
      </c>
      <c r="AJ42" s="514" t="n">
        <v>0</v>
      </c>
      <c r="AK42" s="514" t="n">
        <v>0</v>
      </c>
      <c r="AL42" s="514" t="n">
        <v>0</v>
      </c>
      <c r="AM42" s="514" t="n">
        <v>0</v>
      </c>
      <c r="AN42" s="514" t="n">
        <v>0</v>
      </c>
      <c r="AO42" s="514" t="n">
        <v>0</v>
      </c>
      <c r="AP42" s="514" t="n">
        <v>0</v>
      </c>
      <c r="AQ42" s="514" t="n">
        <v>0</v>
      </c>
      <c r="AR42" s="514" t="n">
        <v>0</v>
      </c>
      <c r="AS42" s="514" t="n">
        <v>0</v>
      </c>
      <c r="AT42" s="514" t="n">
        <v>0</v>
      </c>
      <c r="AU42" s="514" t="n">
        <v>0</v>
      </c>
      <c r="AV42" s="514"/>
      <c r="AW42" s="514"/>
      <c r="AX42" s="514"/>
      <c r="AY42" s="514" t="n">
        <v>0</v>
      </c>
      <c r="AZ42" s="514" t="n">
        <v>0</v>
      </c>
      <c r="BA42" s="514" t="n">
        <v>0</v>
      </c>
      <c r="BB42" s="514" t="n">
        <v>0</v>
      </c>
      <c r="BC42" s="514" t="n">
        <v>0</v>
      </c>
      <c r="BD42" s="514" t="n">
        <v>0</v>
      </c>
      <c r="BE42" s="514" t="n">
        <v>0</v>
      </c>
      <c r="BF42" s="514" t="n">
        <v>0</v>
      </c>
      <c r="BG42" s="514" t="n">
        <v>0</v>
      </c>
      <c r="BH42" s="514" t="n">
        <v>0</v>
      </c>
      <c r="BI42" s="514" t="n">
        <v>0</v>
      </c>
      <c r="BJ42" s="514" t="n">
        <v>0</v>
      </c>
      <c r="BK42" s="514" t="n">
        <v>0</v>
      </c>
      <c r="BL42" s="514" t="n">
        <v>0</v>
      </c>
      <c r="BM42" s="514" t="n">
        <v>0</v>
      </c>
      <c r="BN42" s="514" t="n">
        <v>0</v>
      </c>
      <c r="BO42" s="514" t="n">
        <v>0</v>
      </c>
      <c r="BP42" s="514" t="n">
        <v>0</v>
      </c>
      <c r="BQ42" s="514" t="n">
        <v>0</v>
      </c>
      <c r="BR42" s="514" t="n">
        <v>0</v>
      </c>
      <c r="BS42" s="514" t="n">
        <v>0</v>
      </c>
      <c r="BT42" s="514" t="n">
        <v>0</v>
      </c>
      <c r="BU42" s="514" t="n">
        <v>0</v>
      </c>
      <c r="BV42" s="514" t="n">
        <v>0</v>
      </c>
      <c r="BW42" s="514" t="n">
        <v>0</v>
      </c>
      <c r="BX42" s="514" t="n">
        <v>0</v>
      </c>
      <c r="BY42" s="514" t="n">
        <v>0</v>
      </c>
      <c r="BZ42" s="514" t="n">
        <v>0</v>
      </c>
      <c r="CA42" s="514" t="n">
        <v>0</v>
      </c>
      <c r="CB42" s="514" t="n">
        <v>0</v>
      </c>
      <c r="CC42" s="514" t="n">
        <v>0</v>
      </c>
      <c r="CD42" s="514" t="n">
        <v>0</v>
      </c>
      <c r="CE42" s="514" t="n">
        <v>0</v>
      </c>
      <c r="CF42" s="514" t="n">
        <v>0</v>
      </c>
      <c r="CG42" s="514" t="n">
        <v>0</v>
      </c>
      <c r="CH42" s="514" t="n">
        <v>0</v>
      </c>
      <c r="CI42" s="514"/>
      <c r="CJ42" s="514"/>
      <c r="CK42" s="515"/>
      <c r="CL42" s="516"/>
      <c r="CM42" s="517" t="n">
        <f aca="false">SUM(CN42:FE42)</f>
        <v>0</v>
      </c>
      <c r="CN42" s="243"/>
      <c r="CO42" s="243"/>
      <c r="CP42" s="243" t="n">
        <v>0</v>
      </c>
      <c r="CQ42" s="243" t="n">
        <v>0</v>
      </c>
      <c r="CR42" s="243" t="n">
        <v>0</v>
      </c>
      <c r="CS42" s="243"/>
      <c r="CT42" s="243"/>
      <c r="CU42" s="243"/>
      <c r="CV42" s="243"/>
      <c r="CW42" s="243"/>
      <c r="CX42" s="243"/>
      <c r="CY42" s="243"/>
      <c r="CZ42" s="243"/>
      <c r="DA42" s="243"/>
      <c r="DB42" s="243" t="n">
        <v>0</v>
      </c>
      <c r="DC42" s="243"/>
      <c r="DD42" s="243"/>
      <c r="DE42" s="243" t="n">
        <v>0</v>
      </c>
      <c r="DF42" s="243" t="n">
        <v>0</v>
      </c>
      <c r="DG42" s="243" t="n">
        <v>0</v>
      </c>
      <c r="DH42" s="243" t="n">
        <v>0</v>
      </c>
      <c r="DI42" s="243"/>
      <c r="DJ42" s="243"/>
      <c r="DK42" s="243"/>
      <c r="DL42" s="243"/>
      <c r="DM42" s="243" t="n">
        <v>0</v>
      </c>
      <c r="DN42" s="243" t="n">
        <v>0</v>
      </c>
      <c r="DO42" s="243" t="n">
        <v>0</v>
      </c>
      <c r="DP42" s="243" t="n">
        <v>0</v>
      </c>
      <c r="DQ42" s="243" t="n">
        <v>0</v>
      </c>
      <c r="DR42" s="243" t="n">
        <v>0</v>
      </c>
      <c r="DS42" s="243" t="n">
        <v>0</v>
      </c>
      <c r="DT42" s="514" t="n">
        <v>0</v>
      </c>
      <c r="DU42" s="514" t="n">
        <v>0</v>
      </c>
      <c r="DV42" s="514"/>
      <c r="DW42" s="514"/>
      <c r="DX42" s="514"/>
      <c r="DY42" s="514"/>
      <c r="DZ42" s="514"/>
      <c r="EA42" s="243" t="n">
        <v>0</v>
      </c>
      <c r="EB42" s="518" t="n">
        <v>0</v>
      </c>
      <c r="EC42" s="518" t="n">
        <v>0</v>
      </c>
      <c r="ED42" s="518"/>
      <c r="EE42" s="518"/>
      <c r="EF42" s="514" t="n">
        <v>0</v>
      </c>
      <c r="EG42" s="518"/>
      <c r="EH42" s="518"/>
      <c r="EI42" s="518"/>
      <c r="EJ42" s="518"/>
      <c r="EK42" s="518"/>
      <c r="EL42" s="518"/>
      <c r="EM42" s="518"/>
      <c r="EN42" s="518"/>
      <c r="EO42" s="518"/>
      <c r="EP42" s="518"/>
      <c r="EQ42" s="518"/>
      <c r="ER42" s="518"/>
      <c r="ES42" s="518"/>
      <c r="ET42" s="518"/>
      <c r="EU42" s="518"/>
      <c r="EV42" s="518"/>
      <c r="EW42" s="518"/>
      <c r="EX42" s="518"/>
      <c r="EY42" s="518"/>
      <c r="EZ42" s="518"/>
      <c r="FA42" s="518"/>
      <c r="FB42" s="518"/>
      <c r="FC42" s="518"/>
      <c r="FD42" s="518"/>
      <c r="FE42" s="519"/>
      <c r="FG42" s="520" t="n">
        <f aca="false">CM42-I42</f>
        <v>0</v>
      </c>
      <c r="FI42" s="521"/>
      <c r="FJ42" s="522" t="n">
        <v>0</v>
      </c>
      <c r="FK42" s="522" t="n">
        <v>0</v>
      </c>
      <c r="FL42" s="522" t="n">
        <v>0</v>
      </c>
      <c r="FM42" s="522" t="n">
        <v>0</v>
      </c>
      <c r="FN42" s="522" t="n">
        <v>0</v>
      </c>
      <c r="FO42" s="522" t="n">
        <v>0</v>
      </c>
      <c r="FP42" s="522" t="n">
        <v>0</v>
      </c>
      <c r="FQ42" s="522" t="n">
        <v>0</v>
      </c>
      <c r="FR42" s="522" t="n">
        <v>0</v>
      </c>
      <c r="FS42" s="522" t="n">
        <v>0</v>
      </c>
      <c r="FT42" s="522" t="n">
        <v>0</v>
      </c>
      <c r="FU42" s="522" t="n">
        <v>0</v>
      </c>
      <c r="FV42" s="522" t="n">
        <v>0</v>
      </c>
      <c r="FW42" s="522" t="n">
        <v>0</v>
      </c>
      <c r="FX42" s="522" t="n">
        <v>0</v>
      </c>
      <c r="FY42" s="522" t="n">
        <v>0</v>
      </c>
      <c r="FZ42" s="522"/>
      <c r="GA42" s="522" t="n">
        <v>0</v>
      </c>
      <c r="GB42" s="522"/>
      <c r="GC42" s="522" t="n">
        <v>0</v>
      </c>
      <c r="GD42" s="522" t="n">
        <v>0</v>
      </c>
      <c r="GE42" s="522" t="n">
        <v>0</v>
      </c>
      <c r="GF42" s="522" t="n">
        <v>0</v>
      </c>
      <c r="GG42" s="522" t="n">
        <v>0</v>
      </c>
      <c r="GH42" s="522" t="n">
        <v>0</v>
      </c>
      <c r="GI42" s="522" t="n">
        <v>0</v>
      </c>
      <c r="GJ42" s="522" t="n">
        <v>0</v>
      </c>
      <c r="GK42" s="522" t="n">
        <v>0</v>
      </c>
      <c r="GL42" s="522" t="n">
        <v>0</v>
      </c>
      <c r="GM42" s="522" t="n">
        <v>0</v>
      </c>
      <c r="GN42" s="522" t="n">
        <v>0</v>
      </c>
      <c r="GO42" s="522" t="n">
        <v>0</v>
      </c>
      <c r="GP42" s="522" t="n">
        <v>0</v>
      </c>
      <c r="GQ42" s="522"/>
      <c r="GR42" s="522" t="n">
        <v>0</v>
      </c>
      <c r="GS42" s="522" t="n">
        <v>0</v>
      </c>
      <c r="GT42" s="522" t="n">
        <v>0</v>
      </c>
      <c r="GU42" s="522" t="n">
        <v>0</v>
      </c>
      <c r="GV42" s="522"/>
      <c r="GW42" s="523" t="n">
        <f aca="false">SUM(FI42:GV42)</f>
        <v>0</v>
      </c>
      <c r="GX42" s="200"/>
      <c r="GY42" s="524" t="n">
        <f aca="false">GW42-I42</f>
        <v>0</v>
      </c>
      <c r="HA42" s="525" t="n">
        <f aca="false">FG42-GY42</f>
        <v>0</v>
      </c>
      <c r="HC42" s="383" t="n">
        <f aca="false">IF($B42="",0,VLOOKUP($B42,'TH 2023'!$B$11:$V$265,15,0))</f>
        <v>0.042566088</v>
      </c>
      <c r="HD42" s="355" t="n">
        <f aca="false">((IF($B42="",0,VLOOKUP($B42,'TH 2023'!$B$11:$V$265,18,0)))*1.1)*1.1</f>
        <v>0</v>
      </c>
      <c r="HE42" s="355" t="n">
        <f aca="false">((IF($B42="",0,VLOOKUP($B42,'TH 2023'!$B$11:$V$265,19,0)))*1.1)*1.1</f>
        <v>0</v>
      </c>
      <c r="HF42" s="355" t="n">
        <f aca="false">((IF($B42="",0,VLOOKUP($B42,'TH 2023'!$B$11:$V$265,20,0)))*1.1)*1.1</f>
        <v>109.8075</v>
      </c>
      <c r="HG42" s="355" t="n">
        <f aca="false">((IF($B42="",0,VLOOKUP($B42,'TH 2023'!$B$11:$V$265,21,0)))*1.1)*1.1</f>
        <v>0</v>
      </c>
      <c r="HH42" s="526" t="str">
        <f aca="false">IF($B42="",0,VLOOKUP($B42,'TH 2023'!$B$11:$V$265,7,0))</f>
        <v>canceled email Ms Ngan 1/8</v>
      </c>
      <c r="HI42" s="61"/>
      <c r="HJ42" s="61"/>
      <c r="HK42" s="268" t="s">
        <v>793</v>
      </c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I42" s="40"/>
      <c r="IJ42" s="40"/>
      <c r="IK42" s="40"/>
      <c r="IL42" s="40"/>
      <c r="IM42" s="40"/>
    </row>
    <row r="43" s="48" customFormat="true" ht="15" hidden="false" customHeight="true" outlineLevel="0" collapsed="false">
      <c r="A43" s="240" t="n">
        <f aca="false">A42+1</f>
        <v>34</v>
      </c>
      <c r="B43" s="241" t="s">
        <v>359</v>
      </c>
      <c r="C43" s="242" t="s">
        <v>359</v>
      </c>
      <c r="D43" s="243" t="s">
        <v>360</v>
      </c>
      <c r="E43" s="512" t="s">
        <v>292</v>
      </c>
      <c r="F43" s="512" t="s">
        <v>293</v>
      </c>
      <c r="G43" s="512" t="n">
        <f aca="false">COUNTIF($C$10:$C$262,$C43)</f>
        <v>1</v>
      </c>
      <c r="H43" s="512" t="n">
        <f aca="false">COUNTIF($B$10:$B$262,$B43)</f>
        <v>1</v>
      </c>
      <c r="I43" s="513" t="n">
        <f aca="false">SUM(J43:CK43)</f>
        <v>30</v>
      </c>
      <c r="J43" s="512" t="n">
        <v>0</v>
      </c>
      <c r="K43" s="512" t="n">
        <v>0</v>
      </c>
      <c r="L43" s="512" t="n">
        <v>0</v>
      </c>
      <c r="M43" s="512" t="n">
        <v>0</v>
      </c>
      <c r="N43" s="512" t="n">
        <v>0</v>
      </c>
      <c r="O43" s="512" t="n">
        <v>0</v>
      </c>
      <c r="P43" s="512" t="n">
        <v>0</v>
      </c>
      <c r="Q43" s="512" t="n">
        <v>0</v>
      </c>
      <c r="R43" s="512" t="n">
        <v>0</v>
      </c>
      <c r="S43" s="512" t="n">
        <v>0</v>
      </c>
      <c r="T43" s="512" t="n">
        <v>0</v>
      </c>
      <c r="U43" s="512" t="n">
        <v>0</v>
      </c>
      <c r="V43" s="512" t="n">
        <v>0</v>
      </c>
      <c r="W43" s="512" t="n">
        <v>0</v>
      </c>
      <c r="X43" s="512" t="n">
        <v>0</v>
      </c>
      <c r="Y43" s="512" t="n">
        <v>0</v>
      </c>
      <c r="Z43" s="512"/>
      <c r="AA43" s="514" t="n">
        <v>0</v>
      </c>
      <c r="AB43" s="514"/>
      <c r="AC43" s="514"/>
      <c r="AD43" s="514" t="n">
        <v>0</v>
      </c>
      <c r="AE43" s="514" t="n">
        <v>0</v>
      </c>
      <c r="AF43" s="514" t="n">
        <v>0</v>
      </c>
      <c r="AG43" s="514" t="n">
        <v>0</v>
      </c>
      <c r="AH43" s="514" t="n">
        <v>0</v>
      </c>
      <c r="AI43" s="514" t="n">
        <v>0</v>
      </c>
      <c r="AJ43" s="514" t="n">
        <v>0</v>
      </c>
      <c r="AK43" s="514" t="n">
        <v>0</v>
      </c>
      <c r="AL43" s="514" t="n">
        <v>0</v>
      </c>
      <c r="AM43" s="514" t="n">
        <v>0</v>
      </c>
      <c r="AN43" s="514" t="n">
        <v>0</v>
      </c>
      <c r="AO43" s="514" t="n">
        <v>0</v>
      </c>
      <c r="AP43" s="514" t="n">
        <v>0</v>
      </c>
      <c r="AQ43" s="514" t="n">
        <v>0</v>
      </c>
      <c r="AR43" s="514" t="n">
        <v>0</v>
      </c>
      <c r="AS43" s="514" t="n">
        <v>0</v>
      </c>
      <c r="AT43" s="514" t="n">
        <v>0</v>
      </c>
      <c r="AU43" s="514" t="n">
        <v>0</v>
      </c>
      <c r="AV43" s="514"/>
      <c r="AW43" s="514"/>
      <c r="AX43" s="514"/>
      <c r="AY43" s="514" t="n">
        <v>0</v>
      </c>
      <c r="AZ43" s="514" t="n">
        <v>0</v>
      </c>
      <c r="BA43" s="514" t="n">
        <v>0</v>
      </c>
      <c r="BB43" s="514" t="n">
        <v>0</v>
      </c>
      <c r="BC43" s="514" t="n">
        <v>0</v>
      </c>
      <c r="BD43" s="514" t="n">
        <v>0</v>
      </c>
      <c r="BE43" s="514" t="n">
        <v>0</v>
      </c>
      <c r="BF43" s="514" t="n">
        <v>0</v>
      </c>
      <c r="BG43" s="514" t="n">
        <v>0</v>
      </c>
      <c r="BH43" s="514" t="n">
        <v>0</v>
      </c>
      <c r="BI43" s="514" t="n">
        <v>0</v>
      </c>
      <c r="BJ43" s="514" t="n">
        <v>0</v>
      </c>
      <c r="BK43" s="514" t="n">
        <v>0</v>
      </c>
      <c r="BL43" s="514" t="n">
        <v>0</v>
      </c>
      <c r="BM43" s="514" t="n">
        <v>0</v>
      </c>
      <c r="BN43" s="514" t="n">
        <v>0</v>
      </c>
      <c r="BO43" s="514" t="n">
        <v>0</v>
      </c>
      <c r="BP43" s="514" t="n">
        <v>0</v>
      </c>
      <c r="BQ43" s="514" t="n">
        <v>0</v>
      </c>
      <c r="BR43" s="514" t="n">
        <v>0</v>
      </c>
      <c r="BS43" s="514" t="n">
        <v>0</v>
      </c>
      <c r="BT43" s="514" t="n">
        <v>0</v>
      </c>
      <c r="BU43" s="514" t="n">
        <v>0</v>
      </c>
      <c r="BV43" s="514" t="n">
        <v>0</v>
      </c>
      <c r="BW43" s="514" t="n">
        <v>0</v>
      </c>
      <c r="BX43" s="514" t="n">
        <v>0</v>
      </c>
      <c r="BY43" s="514" t="n">
        <v>0</v>
      </c>
      <c r="BZ43" s="514" t="n">
        <v>0</v>
      </c>
      <c r="CA43" s="514" t="n">
        <v>0</v>
      </c>
      <c r="CB43" s="514" t="n">
        <v>0</v>
      </c>
      <c r="CC43" s="514" t="n">
        <v>30</v>
      </c>
      <c r="CD43" s="514" t="n">
        <v>0</v>
      </c>
      <c r="CE43" s="514" t="n">
        <v>0</v>
      </c>
      <c r="CF43" s="514" t="n">
        <v>0</v>
      </c>
      <c r="CG43" s="514" t="n">
        <v>0</v>
      </c>
      <c r="CH43" s="514" t="n">
        <v>0</v>
      </c>
      <c r="CI43" s="514"/>
      <c r="CJ43" s="514"/>
      <c r="CK43" s="515"/>
      <c r="CL43" s="516"/>
      <c r="CM43" s="517" t="n">
        <f aca="false">SUM(CN43:FE43)</f>
        <v>0</v>
      </c>
      <c r="CN43" s="243"/>
      <c r="CO43" s="243"/>
      <c r="CP43" s="243" t="n">
        <v>0</v>
      </c>
      <c r="CQ43" s="243" t="n">
        <v>0</v>
      </c>
      <c r="CR43" s="243" t="n">
        <v>0</v>
      </c>
      <c r="CS43" s="243"/>
      <c r="CT43" s="243"/>
      <c r="CU43" s="243"/>
      <c r="CV43" s="243"/>
      <c r="CW43" s="243"/>
      <c r="CX43" s="243"/>
      <c r="CY43" s="243"/>
      <c r="CZ43" s="243"/>
      <c r="DA43" s="243"/>
      <c r="DB43" s="243" t="n">
        <v>0</v>
      </c>
      <c r="DC43" s="243"/>
      <c r="DD43" s="243"/>
      <c r="DE43" s="243" t="n">
        <v>0</v>
      </c>
      <c r="DF43" s="243" t="n">
        <v>0</v>
      </c>
      <c r="DG43" s="243" t="n">
        <v>0</v>
      </c>
      <c r="DH43" s="243" t="n">
        <v>0</v>
      </c>
      <c r="DI43" s="243"/>
      <c r="DJ43" s="243"/>
      <c r="DK43" s="243"/>
      <c r="DL43" s="243"/>
      <c r="DM43" s="243" t="n">
        <v>0</v>
      </c>
      <c r="DN43" s="243" t="n">
        <v>0</v>
      </c>
      <c r="DO43" s="243" t="n">
        <v>0</v>
      </c>
      <c r="DP43" s="243" t="n">
        <v>0</v>
      </c>
      <c r="DQ43" s="243" t="n">
        <v>0</v>
      </c>
      <c r="DR43" s="243" t="n">
        <v>0</v>
      </c>
      <c r="DS43" s="243" t="n">
        <v>0</v>
      </c>
      <c r="DT43" s="514" t="n">
        <v>0</v>
      </c>
      <c r="DU43" s="514" t="n">
        <v>0</v>
      </c>
      <c r="DV43" s="514"/>
      <c r="DW43" s="514"/>
      <c r="DX43" s="514"/>
      <c r="DY43" s="514"/>
      <c r="DZ43" s="514"/>
      <c r="EA43" s="243" t="n">
        <v>0</v>
      </c>
      <c r="EB43" s="518" t="n">
        <v>0</v>
      </c>
      <c r="EC43" s="518" t="n">
        <v>0</v>
      </c>
      <c r="ED43" s="518"/>
      <c r="EE43" s="518"/>
      <c r="EF43" s="514" t="n">
        <v>0</v>
      </c>
      <c r="EG43" s="518"/>
      <c r="EH43" s="518"/>
      <c r="EI43" s="518"/>
      <c r="EJ43" s="518"/>
      <c r="EK43" s="518"/>
      <c r="EL43" s="518"/>
      <c r="EM43" s="518"/>
      <c r="EN43" s="518"/>
      <c r="EO43" s="518"/>
      <c r="EP43" s="518"/>
      <c r="EQ43" s="518"/>
      <c r="ER43" s="518"/>
      <c r="ES43" s="518"/>
      <c r="ET43" s="518"/>
      <c r="EU43" s="518"/>
      <c r="EV43" s="518"/>
      <c r="EW43" s="518"/>
      <c r="EX43" s="518"/>
      <c r="EY43" s="518"/>
      <c r="EZ43" s="518"/>
      <c r="FA43" s="518"/>
      <c r="FB43" s="518"/>
      <c r="FC43" s="518"/>
      <c r="FD43" s="518"/>
      <c r="FE43" s="519"/>
      <c r="FG43" s="520" t="n">
        <f aca="false">CM43-I43</f>
        <v>-30</v>
      </c>
      <c r="FI43" s="521"/>
      <c r="FJ43" s="522" t="n">
        <v>0</v>
      </c>
      <c r="FK43" s="522" t="n">
        <v>0</v>
      </c>
      <c r="FL43" s="522" t="n">
        <v>0</v>
      </c>
      <c r="FM43" s="522" t="n">
        <v>0</v>
      </c>
      <c r="FN43" s="522" t="n">
        <v>0</v>
      </c>
      <c r="FO43" s="522" t="n">
        <v>0</v>
      </c>
      <c r="FP43" s="522" t="n">
        <v>0</v>
      </c>
      <c r="FQ43" s="522" t="n">
        <v>0</v>
      </c>
      <c r="FR43" s="522" t="n">
        <v>0</v>
      </c>
      <c r="FS43" s="522" t="n">
        <v>0</v>
      </c>
      <c r="FT43" s="522" t="n">
        <v>0</v>
      </c>
      <c r="FU43" s="522" t="n">
        <v>0</v>
      </c>
      <c r="FV43" s="522" t="n">
        <v>0</v>
      </c>
      <c r="FW43" s="522" t="n">
        <v>0</v>
      </c>
      <c r="FX43" s="522" t="n">
        <v>0</v>
      </c>
      <c r="FY43" s="522" t="n">
        <v>0</v>
      </c>
      <c r="FZ43" s="522"/>
      <c r="GA43" s="522" t="n">
        <v>0</v>
      </c>
      <c r="GB43" s="522"/>
      <c r="GC43" s="522" t="n">
        <v>0</v>
      </c>
      <c r="GD43" s="522" t="n">
        <v>0</v>
      </c>
      <c r="GE43" s="522" t="n">
        <v>0</v>
      </c>
      <c r="GF43" s="522" t="n">
        <v>0</v>
      </c>
      <c r="GG43" s="522" t="n">
        <v>0</v>
      </c>
      <c r="GH43" s="522" t="n">
        <v>0</v>
      </c>
      <c r="GI43" s="522" t="n">
        <v>0</v>
      </c>
      <c r="GJ43" s="522" t="n">
        <v>0</v>
      </c>
      <c r="GK43" s="522" t="n">
        <v>0</v>
      </c>
      <c r="GL43" s="522" t="n">
        <v>0</v>
      </c>
      <c r="GM43" s="522" t="n">
        <v>0</v>
      </c>
      <c r="GN43" s="522" t="n">
        <v>0</v>
      </c>
      <c r="GO43" s="522" t="n">
        <v>0</v>
      </c>
      <c r="GP43" s="522" t="n">
        <v>0</v>
      </c>
      <c r="GQ43" s="522"/>
      <c r="GR43" s="522" t="n">
        <v>0</v>
      </c>
      <c r="GS43" s="522" t="n">
        <v>0</v>
      </c>
      <c r="GT43" s="522" t="n">
        <v>0</v>
      </c>
      <c r="GU43" s="522" t="n">
        <v>0</v>
      </c>
      <c r="GV43" s="522"/>
      <c r="GW43" s="523" t="n">
        <f aca="false">SUM(FI43:GV43)</f>
        <v>0</v>
      </c>
      <c r="GX43" s="200"/>
      <c r="GY43" s="524" t="n">
        <f aca="false">GW43-I43</f>
        <v>-30</v>
      </c>
      <c r="HA43" s="525" t="n">
        <f aca="false">FG43-GY43</f>
        <v>0</v>
      </c>
      <c r="HC43" s="383" t="n">
        <f aca="false">IF($B43="",0,VLOOKUP($B43,'TH 2023'!$B$11:$V$265,15,0))</f>
        <v>0.071294106</v>
      </c>
      <c r="HD43" s="355" t="n">
        <f aca="false">((IF($B43="",0,VLOOKUP($B43,'TH 2023'!$B$11:$V$265,18,0)))*1.1)*1.1</f>
        <v>0</v>
      </c>
      <c r="HE43" s="355" t="n">
        <f aca="false">((IF($B43="",0,VLOOKUP($B43,'TH 2023'!$B$11:$V$265,19,0)))*1.1)*1.1</f>
        <v>0</v>
      </c>
      <c r="HF43" s="355" t="n">
        <f aca="false">((IF($B43="",0,VLOOKUP($B43,'TH 2023'!$B$11:$V$265,20,0)))*1.1)*1.1</f>
        <v>230.59575</v>
      </c>
      <c r="HG43" s="355" t="n">
        <f aca="false">((IF($B43="",0,VLOOKUP($B43,'TH 2023'!$B$11:$V$265,21,0)))*1.1)*1.1</f>
        <v>0</v>
      </c>
      <c r="HH43" s="526" t="str">
        <f aca="false">IF($B43="",0,VLOOKUP($B43,'TH 2023'!$B$11:$V$265,7,0))</f>
        <v>STANDARD HW</v>
      </c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I43" s="40"/>
      <c r="IJ43" s="40"/>
      <c r="IK43" s="40"/>
      <c r="IL43" s="40"/>
      <c r="IM43" s="40"/>
    </row>
    <row r="44" s="48" customFormat="true" ht="15" hidden="false" customHeight="true" outlineLevel="0" collapsed="false">
      <c r="A44" s="240" t="n">
        <f aca="false">A43+1</f>
        <v>35</v>
      </c>
      <c r="B44" s="241" t="s">
        <v>361</v>
      </c>
      <c r="C44" s="242" t="s">
        <v>361</v>
      </c>
      <c r="D44" s="243" t="s">
        <v>360</v>
      </c>
      <c r="E44" s="512" t="s">
        <v>316</v>
      </c>
      <c r="F44" s="512" t="s">
        <v>317</v>
      </c>
      <c r="G44" s="512" t="n">
        <f aca="false">COUNTIF($C$10:$C$262,$C44)</f>
        <v>1</v>
      </c>
      <c r="H44" s="512" t="n">
        <f aca="false">COUNTIF($B$10:$B$262,$B44)</f>
        <v>1</v>
      </c>
      <c r="I44" s="513" t="n">
        <f aca="false">SUM(J44:CK44)</f>
        <v>0</v>
      </c>
      <c r="J44" s="512" t="n">
        <v>0</v>
      </c>
      <c r="K44" s="512" t="n">
        <v>0</v>
      </c>
      <c r="L44" s="512" t="n">
        <v>0</v>
      </c>
      <c r="M44" s="512" t="n">
        <v>0</v>
      </c>
      <c r="N44" s="512" t="n">
        <v>0</v>
      </c>
      <c r="O44" s="512" t="n">
        <v>0</v>
      </c>
      <c r="P44" s="512" t="n">
        <v>0</v>
      </c>
      <c r="Q44" s="512" t="n">
        <v>0</v>
      </c>
      <c r="R44" s="512" t="n">
        <v>0</v>
      </c>
      <c r="S44" s="512" t="n">
        <v>0</v>
      </c>
      <c r="T44" s="512" t="n">
        <v>0</v>
      </c>
      <c r="U44" s="512" t="n">
        <v>0</v>
      </c>
      <c r="V44" s="512" t="n">
        <v>0</v>
      </c>
      <c r="W44" s="512" t="n">
        <v>0</v>
      </c>
      <c r="X44" s="512" t="n">
        <v>0</v>
      </c>
      <c r="Y44" s="512" t="n">
        <v>0</v>
      </c>
      <c r="Z44" s="512"/>
      <c r="AA44" s="514" t="n">
        <v>0</v>
      </c>
      <c r="AB44" s="514"/>
      <c r="AC44" s="514"/>
      <c r="AD44" s="514" t="n">
        <v>0</v>
      </c>
      <c r="AE44" s="514" t="n">
        <v>0</v>
      </c>
      <c r="AF44" s="514" t="n">
        <v>0</v>
      </c>
      <c r="AG44" s="514" t="n">
        <v>0</v>
      </c>
      <c r="AH44" s="514" t="n">
        <v>0</v>
      </c>
      <c r="AI44" s="514" t="n">
        <v>0</v>
      </c>
      <c r="AJ44" s="514" t="n">
        <v>0</v>
      </c>
      <c r="AK44" s="514" t="n">
        <v>0</v>
      </c>
      <c r="AL44" s="514" t="n">
        <v>0</v>
      </c>
      <c r="AM44" s="514" t="n">
        <v>0</v>
      </c>
      <c r="AN44" s="514" t="n">
        <v>0</v>
      </c>
      <c r="AO44" s="514" t="n">
        <v>0</v>
      </c>
      <c r="AP44" s="514" t="n">
        <v>0</v>
      </c>
      <c r="AQ44" s="514" t="n">
        <v>0</v>
      </c>
      <c r="AR44" s="514" t="n">
        <v>0</v>
      </c>
      <c r="AS44" s="514" t="n">
        <v>0</v>
      </c>
      <c r="AT44" s="514" t="n">
        <v>0</v>
      </c>
      <c r="AU44" s="514" t="n">
        <v>0</v>
      </c>
      <c r="AV44" s="514"/>
      <c r="AW44" s="514"/>
      <c r="AX44" s="514"/>
      <c r="AY44" s="514" t="n">
        <v>0</v>
      </c>
      <c r="AZ44" s="514" t="n">
        <v>0</v>
      </c>
      <c r="BA44" s="514" t="n">
        <v>0</v>
      </c>
      <c r="BB44" s="514" t="n">
        <v>0</v>
      </c>
      <c r="BC44" s="514" t="n">
        <v>0</v>
      </c>
      <c r="BD44" s="514" t="n">
        <v>0</v>
      </c>
      <c r="BE44" s="514" t="n">
        <v>0</v>
      </c>
      <c r="BF44" s="514" t="n">
        <v>0</v>
      </c>
      <c r="BG44" s="514" t="n">
        <v>0</v>
      </c>
      <c r="BH44" s="514" t="n">
        <v>0</v>
      </c>
      <c r="BI44" s="514" t="n">
        <v>0</v>
      </c>
      <c r="BJ44" s="514" t="n">
        <v>0</v>
      </c>
      <c r="BK44" s="514" t="n">
        <v>0</v>
      </c>
      <c r="BL44" s="514" t="n">
        <v>0</v>
      </c>
      <c r="BM44" s="514" t="n">
        <v>0</v>
      </c>
      <c r="BN44" s="514" t="n">
        <v>0</v>
      </c>
      <c r="BO44" s="514" t="n">
        <v>0</v>
      </c>
      <c r="BP44" s="514" t="n">
        <v>0</v>
      </c>
      <c r="BQ44" s="514" t="n">
        <v>0</v>
      </c>
      <c r="BR44" s="514" t="n">
        <v>0</v>
      </c>
      <c r="BS44" s="514" t="n">
        <v>0</v>
      </c>
      <c r="BT44" s="514" t="n">
        <v>0</v>
      </c>
      <c r="BU44" s="514" t="n">
        <v>0</v>
      </c>
      <c r="BV44" s="514" t="n">
        <v>0</v>
      </c>
      <c r="BW44" s="514" t="n">
        <v>0</v>
      </c>
      <c r="BX44" s="514" t="n">
        <v>0</v>
      </c>
      <c r="BY44" s="514" t="n">
        <v>0</v>
      </c>
      <c r="BZ44" s="514" t="n">
        <v>0</v>
      </c>
      <c r="CA44" s="514" t="n">
        <v>0</v>
      </c>
      <c r="CB44" s="514" t="n">
        <v>0</v>
      </c>
      <c r="CC44" s="514" t="n">
        <v>0</v>
      </c>
      <c r="CD44" s="514" t="n">
        <v>0</v>
      </c>
      <c r="CE44" s="514" t="n">
        <v>0</v>
      </c>
      <c r="CF44" s="514" t="n">
        <v>0</v>
      </c>
      <c r="CG44" s="514" t="n">
        <v>0</v>
      </c>
      <c r="CH44" s="514" t="n">
        <v>0</v>
      </c>
      <c r="CI44" s="514"/>
      <c r="CJ44" s="514"/>
      <c r="CK44" s="515"/>
      <c r="CL44" s="516"/>
      <c r="CM44" s="517" t="n">
        <f aca="false">SUM(CN44:FE44)</f>
        <v>0</v>
      </c>
      <c r="CN44" s="243"/>
      <c r="CO44" s="243"/>
      <c r="CP44" s="243" t="n">
        <v>0</v>
      </c>
      <c r="CQ44" s="243" t="n">
        <v>0</v>
      </c>
      <c r="CR44" s="243" t="n">
        <v>0</v>
      </c>
      <c r="CS44" s="243"/>
      <c r="CT44" s="243"/>
      <c r="CU44" s="243"/>
      <c r="CV44" s="243"/>
      <c r="CW44" s="243"/>
      <c r="CX44" s="243"/>
      <c r="CY44" s="243"/>
      <c r="CZ44" s="243"/>
      <c r="DA44" s="243"/>
      <c r="DB44" s="243" t="n">
        <v>0</v>
      </c>
      <c r="DC44" s="243"/>
      <c r="DD44" s="243"/>
      <c r="DE44" s="243" t="n">
        <v>0</v>
      </c>
      <c r="DF44" s="243" t="n">
        <v>0</v>
      </c>
      <c r="DG44" s="243" t="n">
        <v>0</v>
      </c>
      <c r="DH44" s="243" t="n">
        <v>0</v>
      </c>
      <c r="DI44" s="243"/>
      <c r="DJ44" s="243"/>
      <c r="DK44" s="243"/>
      <c r="DL44" s="243"/>
      <c r="DM44" s="243" t="n">
        <v>0</v>
      </c>
      <c r="DN44" s="243" t="n">
        <v>0</v>
      </c>
      <c r="DO44" s="243" t="n">
        <v>0</v>
      </c>
      <c r="DP44" s="243" t="n">
        <v>0</v>
      </c>
      <c r="DQ44" s="243" t="n">
        <v>0</v>
      </c>
      <c r="DR44" s="243" t="n">
        <v>0</v>
      </c>
      <c r="DS44" s="243" t="n">
        <v>0</v>
      </c>
      <c r="DT44" s="514" t="n">
        <v>0</v>
      </c>
      <c r="DU44" s="514" t="n">
        <v>0</v>
      </c>
      <c r="DV44" s="514"/>
      <c r="DW44" s="514"/>
      <c r="DX44" s="514"/>
      <c r="DY44" s="514"/>
      <c r="DZ44" s="514"/>
      <c r="EA44" s="243" t="n">
        <v>0</v>
      </c>
      <c r="EB44" s="518" t="n">
        <v>0</v>
      </c>
      <c r="EC44" s="518" t="n">
        <v>0</v>
      </c>
      <c r="ED44" s="518"/>
      <c r="EE44" s="518"/>
      <c r="EF44" s="514" t="n">
        <v>0</v>
      </c>
      <c r="EG44" s="518"/>
      <c r="EH44" s="518"/>
      <c r="EI44" s="518"/>
      <c r="EJ44" s="518"/>
      <c r="EK44" s="518"/>
      <c r="EL44" s="518"/>
      <c r="EM44" s="518"/>
      <c r="EN44" s="518"/>
      <c r="EO44" s="518"/>
      <c r="EP44" s="518"/>
      <c r="EQ44" s="518"/>
      <c r="ER44" s="518"/>
      <c r="ES44" s="518"/>
      <c r="ET44" s="518"/>
      <c r="EU44" s="518"/>
      <c r="EV44" s="518"/>
      <c r="EW44" s="518"/>
      <c r="EX44" s="518"/>
      <c r="EY44" s="518"/>
      <c r="EZ44" s="518"/>
      <c r="FA44" s="518"/>
      <c r="FB44" s="518"/>
      <c r="FC44" s="518"/>
      <c r="FD44" s="518"/>
      <c r="FE44" s="519"/>
      <c r="FG44" s="520" t="n">
        <f aca="false">CM44-I44</f>
        <v>0</v>
      </c>
      <c r="FI44" s="521"/>
      <c r="FJ44" s="522" t="n">
        <v>0</v>
      </c>
      <c r="FK44" s="522" t="n">
        <v>0</v>
      </c>
      <c r="FL44" s="522" t="n">
        <v>0</v>
      </c>
      <c r="FM44" s="522" t="n">
        <v>0</v>
      </c>
      <c r="FN44" s="522" t="n">
        <v>0</v>
      </c>
      <c r="FO44" s="522" t="n">
        <v>0</v>
      </c>
      <c r="FP44" s="522" t="n">
        <v>0</v>
      </c>
      <c r="FQ44" s="522" t="n">
        <v>0</v>
      </c>
      <c r="FR44" s="522" t="n">
        <v>0</v>
      </c>
      <c r="FS44" s="522" t="n">
        <v>0</v>
      </c>
      <c r="FT44" s="522" t="n">
        <v>0</v>
      </c>
      <c r="FU44" s="522" t="n">
        <v>0</v>
      </c>
      <c r="FV44" s="522" t="n">
        <v>0</v>
      </c>
      <c r="FW44" s="522" t="n">
        <v>0</v>
      </c>
      <c r="FX44" s="522" t="n">
        <v>0</v>
      </c>
      <c r="FY44" s="522" t="n">
        <v>0</v>
      </c>
      <c r="FZ44" s="522"/>
      <c r="GA44" s="522" t="n">
        <v>0</v>
      </c>
      <c r="GB44" s="522"/>
      <c r="GC44" s="522" t="n">
        <v>0</v>
      </c>
      <c r="GD44" s="522" t="n">
        <v>0</v>
      </c>
      <c r="GE44" s="522" t="n">
        <v>0</v>
      </c>
      <c r="GF44" s="522" t="n">
        <v>0</v>
      </c>
      <c r="GG44" s="522" t="n">
        <v>0</v>
      </c>
      <c r="GH44" s="522" t="n">
        <v>0</v>
      </c>
      <c r="GI44" s="522" t="n">
        <v>0</v>
      </c>
      <c r="GJ44" s="522" t="n">
        <v>0</v>
      </c>
      <c r="GK44" s="522" t="n">
        <v>0</v>
      </c>
      <c r="GL44" s="522" t="n">
        <v>0</v>
      </c>
      <c r="GM44" s="522" t="n">
        <v>0</v>
      </c>
      <c r="GN44" s="522" t="n">
        <v>0</v>
      </c>
      <c r="GO44" s="522" t="n">
        <v>0</v>
      </c>
      <c r="GP44" s="522" t="n">
        <v>0</v>
      </c>
      <c r="GQ44" s="522"/>
      <c r="GR44" s="522" t="n">
        <v>0</v>
      </c>
      <c r="GS44" s="522" t="n">
        <v>0</v>
      </c>
      <c r="GT44" s="522" t="n">
        <v>0</v>
      </c>
      <c r="GU44" s="522" t="n">
        <v>0</v>
      </c>
      <c r="GV44" s="522"/>
      <c r="GW44" s="523" t="n">
        <f aca="false">SUM(FI44:GV44)</f>
        <v>0</v>
      </c>
      <c r="GX44" s="200"/>
      <c r="GY44" s="524" t="n">
        <f aca="false">GW44-I44</f>
        <v>0</v>
      </c>
      <c r="HA44" s="525" t="n">
        <f aca="false">FG44-GY44</f>
        <v>0</v>
      </c>
      <c r="HC44" s="383" t="n">
        <f aca="false">IF($B44="",0,VLOOKUP($B44,'TH 2023'!$B$11:$V$265,15,0))</f>
        <v>0.071294106</v>
      </c>
      <c r="HD44" s="355" t="n">
        <f aca="false">((IF($B44="",0,VLOOKUP($B44,'TH 2023'!$B$11:$V$265,18,0)))*1.1)*1.1</f>
        <v>0</v>
      </c>
      <c r="HE44" s="355" t="n">
        <f aca="false">((IF($B44="",0,VLOOKUP($B44,'TH 2023'!$B$11:$V$265,19,0)))*1.1)*1.1</f>
        <v>0</v>
      </c>
      <c r="HF44" s="355" t="n">
        <f aca="false">((IF($B44="",0,VLOOKUP($B44,'TH 2023'!$B$11:$V$265,20,0)))*1.1)*1.1</f>
        <v>230.59575</v>
      </c>
      <c r="HG44" s="355" t="n">
        <f aca="false">((IF($B44="",0,VLOOKUP($B44,'TH 2023'!$B$11:$V$265,21,0)))*1.1)*1.1</f>
        <v>0</v>
      </c>
      <c r="HH44" s="526" t="str">
        <f aca="false">IF($B44="",0,VLOOKUP($B44,'TH 2023'!$B$11:$V$265,7,0))</f>
        <v>canceled email Ms Ngan 1/8</v>
      </c>
      <c r="HI44" s="61"/>
      <c r="HJ44" s="61"/>
      <c r="HK44" s="268" t="s">
        <v>793</v>
      </c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I44" s="40"/>
      <c r="IJ44" s="40"/>
      <c r="IK44" s="40"/>
      <c r="IL44" s="40"/>
      <c r="IM44" s="40"/>
    </row>
    <row r="45" s="48" customFormat="true" ht="15" hidden="false" customHeight="true" outlineLevel="0" collapsed="false">
      <c r="A45" s="240" t="n">
        <f aca="false">A44+1</f>
        <v>36</v>
      </c>
      <c r="B45" s="241" t="s">
        <v>362</v>
      </c>
      <c r="C45" s="242" t="s">
        <v>362</v>
      </c>
      <c r="D45" s="243" t="s">
        <v>363</v>
      </c>
      <c r="E45" s="512" t="s">
        <v>297</v>
      </c>
      <c r="F45" s="512" t="s">
        <v>298</v>
      </c>
      <c r="G45" s="512" t="n">
        <f aca="false">COUNTIF($C$10:$C$262,$C45)</f>
        <v>1</v>
      </c>
      <c r="H45" s="512" t="n">
        <f aca="false">COUNTIF($B$10:$B$262,$B45)</f>
        <v>1</v>
      </c>
      <c r="I45" s="513" t="n">
        <f aca="false">SUM(J45:CK45)</f>
        <v>0</v>
      </c>
      <c r="J45" s="512" t="n">
        <v>0</v>
      </c>
      <c r="K45" s="512" t="n">
        <v>0</v>
      </c>
      <c r="L45" s="512" t="n">
        <v>0</v>
      </c>
      <c r="M45" s="512" t="n">
        <v>0</v>
      </c>
      <c r="N45" s="512" t="n">
        <v>0</v>
      </c>
      <c r="O45" s="512" t="n">
        <v>0</v>
      </c>
      <c r="P45" s="512" t="n">
        <v>0</v>
      </c>
      <c r="Q45" s="512" t="n">
        <v>0</v>
      </c>
      <c r="R45" s="512" t="n">
        <v>0</v>
      </c>
      <c r="S45" s="512" t="n">
        <v>0</v>
      </c>
      <c r="T45" s="512" t="n">
        <v>0</v>
      </c>
      <c r="U45" s="512" t="n">
        <v>0</v>
      </c>
      <c r="V45" s="512" t="n">
        <v>0</v>
      </c>
      <c r="W45" s="512" t="n">
        <v>0</v>
      </c>
      <c r="X45" s="512" t="n">
        <v>0</v>
      </c>
      <c r="Y45" s="512" t="n">
        <v>0</v>
      </c>
      <c r="Z45" s="512"/>
      <c r="AA45" s="514" t="n">
        <v>0</v>
      </c>
      <c r="AB45" s="514"/>
      <c r="AC45" s="514"/>
      <c r="AD45" s="514" t="n">
        <v>0</v>
      </c>
      <c r="AE45" s="514" t="n">
        <v>0</v>
      </c>
      <c r="AF45" s="514" t="n">
        <v>0</v>
      </c>
      <c r="AG45" s="514" t="n">
        <v>0</v>
      </c>
      <c r="AH45" s="514" t="n">
        <v>0</v>
      </c>
      <c r="AI45" s="514" t="n">
        <v>0</v>
      </c>
      <c r="AJ45" s="514" t="n">
        <v>0</v>
      </c>
      <c r="AK45" s="514" t="n">
        <v>0</v>
      </c>
      <c r="AL45" s="514" t="n">
        <v>0</v>
      </c>
      <c r="AM45" s="514" t="n">
        <v>0</v>
      </c>
      <c r="AN45" s="514" t="n">
        <v>0</v>
      </c>
      <c r="AO45" s="514" t="n">
        <v>0</v>
      </c>
      <c r="AP45" s="514" t="n">
        <v>0</v>
      </c>
      <c r="AQ45" s="514" t="n">
        <v>0</v>
      </c>
      <c r="AR45" s="514" t="n">
        <v>0</v>
      </c>
      <c r="AS45" s="514" t="n">
        <v>0</v>
      </c>
      <c r="AT45" s="514" t="n">
        <v>0</v>
      </c>
      <c r="AU45" s="514" t="n">
        <v>0</v>
      </c>
      <c r="AV45" s="514"/>
      <c r="AW45" s="514"/>
      <c r="AX45" s="514"/>
      <c r="AY45" s="514" t="n">
        <v>0</v>
      </c>
      <c r="AZ45" s="514" t="n">
        <v>0</v>
      </c>
      <c r="BA45" s="514" t="n">
        <v>0</v>
      </c>
      <c r="BB45" s="514" t="n">
        <v>0</v>
      </c>
      <c r="BC45" s="514" t="n">
        <v>0</v>
      </c>
      <c r="BD45" s="514" t="n">
        <v>0</v>
      </c>
      <c r="BE45" s="514" t="n">
        <v>0</v>
      </c>
      <c r="BF45" s="514" t="n">
        <v>0</v>
      </c>
      <c r="BG45" s="514" t="n">
        <v>0</v>
      </c>
      <c r="BH45" s="514" t="n">
        <v>0</v>
      </c>
      <c r="BI45" s="514" t="n">
        <v>0</v>
      </c>
      <c r="BJ45" s="514" t="n">
        <v>0</v>
      </c>
      <c r="BK45" s="514" t="n">
        <v>0</v>
      </c>
      <c r="BL45" s="514" t="n">
        <v>0</v>
      </c>
      <c r="BM45" s="514" t="n">
        <v>0</v>
      </c>
      <c r="BN45" s="514" t="n">
        <v>0</v>
      </c>
      <c r="BO45" s="514" t="n">
        <v>0</v>
      </c>
      <c r="BP45" s="514" t="n">
        <v>0</v>
      </c>
      <c r="BQ45" s="514" t="n">
        <v>0</v>
      </c>
      <c r="BR45" s="514" t="n">
        <v>0</v>
      </c>
      <c r="BS45" s="514" t="n">
        <v>0</v>
      </c>
      <c r="BT45" s="514" t="n">
        <v>0</v>
      </c>
      <c r="BU45" s="514" t="n">
        <v>0</v>
      </c>
      <c r="BV45" s="514" t="n">
        <v>0</v>
      </c>
      <c r="BW45" s="514" t="n">
        <v>0</v>
      </c>
      <c r="BX45" s="514" t="n">
        <v>0</v>
      </c>
      <c r="BY45" s="514" t="n">
        <v>0</v>
      </c>
      <c r="BZ45" s="514" t="n">
        <v>0</v>
      </c>
      <c r="CA45" s="514" t="n">
        <v>0</v>
      </c>
      <c r="CB45" s="514" t="n">
        <v>0</v>
      </c>
      <c r="CC45" s="514" t="n">
        <v>0</v>
      </c>
      <c r="CD45" s="514" t="n">
        <v>0</v>
      </c>
      <c r="CE45" s="514" t="n">
        <v>0</v>
      </c>
      <c r="CF45" s="514" t="n">
        <v>0</v>
      </c>
      <c r="CG45" s="514" t="n">
        <v>0</v>
      </c>
      <c r="CH45" s="514" t="n">
        <v>0</v>
      </c>
      <c r="CI45" s="514"/>
      <c r="CJ45" s="514"/>
      <c r="CK45" s="515"/>
      <c r="CL45" s="516"/>
      <c r="CM45" s="517" t="n">
        <f aca="false">SUM(CN45:FE45)</f>
        <v>0</v>
      </c>
      <c r="CN45" s="243"/>
      <c r="CO45" s="243"/>
      <c r="CP45" s="243" t="n">
        <v>0</v>
      </c>
      <c r="CQ45" s="243" t="n">
        <v>0</v>
      </c>
      <c r="CR45" s="243" t="n">
        <v>0</v>
      </c>
      <c r="CS45" s="243"/>
      <c r="CT45" s="243"/>
      <c r="CU45" s="243"/>
      <c r="CV45" s="243"/>
      <c r="CW45" s="243"/>
      <c r="CX45" s="243"/>
      <c r="CY45" s="243"/>
      <c r="CZ45" s="243"/>
      <c r="DA45" s="243"/>
      <c r="DB45" s="243" t="n">
        <v>0</v>
      </c>
      <c r="DC45" s="243"/>
      <c r="DD45" s="243"/>
      <c r="DE45" s="243" t="n">
        <v>0</v>
      </c>
      <c r="DF45" s="243" t="n">
        <v>0</v>
      </c>
      <c r="DG45" s="243" t="n">
        <v>0</v>
      </c>
      <c r="DH45" s="243" t="n">
        <v>0</v>
      </c>
      <c r="DI45" s="243"/>
      <c r="DJ45" s="243"/>
      <c r="DK45" s="243"/>
      <c r="DL45" s="243"/>
      <c r="DM45" s="243" t="n">
        <v>0</v>
      </c>
      <c r="DN45" s="243" t="n">
        <v>0</v>
      </c>
      <c r="DO45" s="243" t="n">
        <v>0</v>
      </c>
      <c r="DP45" s="243" t="n">
        <v>0</v>
      </c>
      <c r="DQ45" s="243" t="n">
        <v>0</v>
      </c>
      <c r="DR45" s="243" t="n">
        <v>0</v>
      </c>
      <c r="DS45" s="243" t="n">
        <v>0</v>
      </c>
      <c r="DT45" s="514" t="n">
        <v>0</v>
      </c>
      <c r="DU45" s="514" t="n">
        <v>0</v>
      </c>
      <c r="DV45" s="514"/>
      <c r="DW45" s="514"/>
      <c r="DX45" s="514"/>
      <c r="DY45" s="514"/>
      <c r="DZ45" s="514"/>
      <c r="EA45" s="243" t="n">
        <v>0</v>
      </c>
      <c r="EB45" s="518" t="n">
        <v>0</v>
      </c>
      <c r="EC45" s="518" t="n">
        <v>0</v>
      </c>
      <c r="ED45" s="518"/>
      <c r="EE45" s="518"/>
      <c r="EF45" s="514" t="n">
        <v>0</v>
      </c>
      <c r="EG45" s="518"/>
      <c r="EH45" s="518"/>
      <c r="EI45" s="518"/>
      <c r="EJ45" s="518"/>
      <c r="EK45" s="518"/>
      <c r="EL45" s="518"/>
      <c r="EM45" s="518"/>
      <c r="EN45" s="518"/>
      <c r="EO45" s="518"/>
      <c r="EP45" s="518"/>
      <c r="EQ45" s="518"/>
      <c r="ER45" s="518"/>
      <c r="ES45" s="518"/>
      <c r="ET45" s="518"/>
      <c r="EU45" s="518"/>
      <c r="EV45" s="518"/>
      <c r="EW45" s="518"/>
      <c r="EX45" s="518"/>
      <c r="EY45" s="518" t="n">
        <v>0</v>
      </c>
      <c r="EZ45" s="518"/>
      <c r="FA45" s="518"/>
      <c r="FB45" s="518"/>
      <c r="FC45" s="518"/>
      <c r="FD45" s="518"/>
      <c r="FE45" s="519"/>
      <c r="FG45" s="520" t="n">
        <f aca="false">CM45-I45</f>
        <v>0</v>
      </c>
      <c r="FI45" s="521"/>
      <c r="FJ45" s="522" t="n">
        <v>0</v>
      </c>
      <c r="FK45" s="522" t="n">
        <v>0</v>
      </c>
      <c r="FL45" s="522" t="n">
        <v>0</v>
      </c>
      <c r="FM45" s="522" t="n">
        <v>0</v>
      </c>
      <c r="FN45" s="522" t="n">
        <v>0</v>
      </c>
      <c r="FO45" s="522" t="n">
        <v>0</v>
      </c>
      <c r="FP45" s="522" t="n">
        <v>0</v>
      </c>
      <c r="FQ45" s="522" t="n">
        <v>0</v>
      </c>
      <c r="FR45" s="522" t="n">
        <v>0</v>
      </c>
      <c r="FS45" s="522" t="n">
        <v>0</v>
      </c>
      <c r="FT45" s="522" t="n">
        <v>0</v>
      </c>
      <c r="FU45" s="522" t="n">
        <v>0</v>
      </c>
      <c r="FV45" s="522" t="n">
        <v>0</v>
      </c>
      <c r="FW45" s="522" t="n">
        <v>0</v>
      </c>
      <c r="FX45" s="522" t="n">
        <v>0</v>
      </c>
      <c r="FY45" s="522" t="n">
        <v>0</v>
      </c>
      <c r="FZ45" s="522"/>
      <c r="GA45" s="522" t="n">
        <v>0</v>
      </c>
      <c r="GB45" s="522"/>
      <c r="GC45" s="522" t="n">
        <v>0</v>
      </c>
      <c r="GD45" s="522" t="n">
        <v>0</v>
      </c>
      <c r="GE45" s="522" t="n">
        <v>0</v>
      </c>
      <c r="GF45" s="522" t="n">
        <v>0</v>
      </c>
      <c r="GG45" s="522" t="n">
        <v>0</v>
      </c>
      <c r="GH45" s="522" t="n">
        <v>0</v>
      </c>
      <c r="GI45" s="522" t="n">
        <v>0</v>
      </c>
      <c r="GJ45" s="522" t="n">
        <v>0</v>
      </c>
      <c r="GK45" s="522" t="n">
        <v>0</v>
      </c>
      <c r="GL45" s="522" t="n">
        <v>0</v>
      </c>
      <c r="GM45" s="522" t="n">
        <v>0</v>
      </c>
      <c r="GN45" s="522" t="n">
        <v>0</v>
      </c>
      <c r="GO45" s="522" t="n">
        <v>0</v>
      </c>
      <c r="GP45" s="522" t="n">
        <v>0</v>
      </c>
      <c r="GQ45" s="522"/>
      <c r="GR45" s="522" t="n">
        <v>0</v>
      </c>
      <c r="GS45" s="522" t="n">
        <v>0</v>
      </c>
      <c r="GT45" s="522" t="n">
        <v>0</v>
      </c>
      <c r="GU45" s="522" t="n">
        <v>0</v>
      </c>
      <c r="GV45" s="522"/>
      <c r="GW45" s="523" t="n">
        <f aca="false">SUM(FI45:GV45)</f>
        <v>0</v>
      </c>
      <c r="GX45" s="200"/>
      <c r="GY45" s="524" t="n">
        <f aca="false">GW45-I45</f>
        <v>0</v>
      </c>
      <c r="HA45" s="525" t="n">
        <f aca="false">FG45-GY45</f>
        <v>0</v>
      </c>
      <c r="HC45" s="383" t="n">
        <f aca="false">IF($B45="",0,VLOOKUP($B45,'TH 2023'!$B$11:$V$265,15,0))</f>
        <v>0.076553178</v>
      </c>
      <c r="HD45" s="355" t="n">
        <f aca="false">((IF($B45="",0,VLOOKUP($B45,'TH 2023'!$B$11:$V$265,18,0)))*1.1)*1.1</f>
        <v>0</v>
      </c>
      <c r="HE45" s="355" t="n">
        <f aca="false">((IF($B45="",0,VLOOKUP($B45,'TH 2023'!$B$11:$V$265,19,0)))*1.1)*1.1</f>
        <v>0</v>
      </c>
      <c r="HF45" s="355" t="n">
        <f aca="false">((IF($B45="",0,VLOOKUP($B45,'TH 2023'!$B$11:$V$265,20,0)))*1.1)*1.1</f>
        <v>222.10397</v>
      </c>
      <c r="HG45" s="355" t="n">
        <f aca="false">((IF($B45="",0,VLOOKUP($B45,'TH 2023'!$B$11:$V$265,21,0)))*1.1)*1.1</f>
        <v>0</v>
      </c>
      <c r="HH45" s="526" t="str">
        <f aca="false">IF($B45="",0,VLOOKUP($B45,'TH 2023'!$B$11:$V$265,7,0))</f>
        <v>STANDARD HW</v>
      </c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I45" s="40"/>
      <c r="IJ45" s="40"/>
      <c r="IK45" s="40"/>
      <c r="IL45" s="40"/>
      <c r="IM45" s="40"/>
    </row>
    <row r="46" s="48" customFormat="true" ht="15" hidden="false" customHeight="true" outlineLevel="0" collapsed="false">
      <c r="A46" s="240" t="n">
        <f aca="false">A45+1</f>
        <v>37</v>
      </c>
      <c r="B46" s="241" t="s">
        <v>364</v>
      </c>
      <c r="C46" s="242" t="s">
        <v>364</v>
      </c>
      <c r="D46" s="243" t="s">
        <v>363</v>
      </c>
      <c r="E46" s="512" t="s">
        <v>304</v>
      </c>
      <c r="F46" s="512" t="s">
        <v>305</v>
      </c>
      <c r="G46" s="512" t="n">
        <f aca="false">COUNTIF($C$10:$C$262,$C46)</f>
        <v>1</v>
      </c>
      <c r="H46" s="512" t="n">
        <f aca="false">COUNTIF($B$10:$B$262,$B46)</f>
        <v>1</v>
      </c>
      <c r="I46" s="513" t="n">
        <f aca="false">SUM(J46:CK46)</f>
        <v>30</v>
      </c>
      <c r="J46" s="512" t="n">
        <v>0</v>
      </c>
      <c r="K46" s="512" t="n">
        <v>0</v>
      </c>
      <c r="L46" s="512" t="n">
        <v>0</v>
      </c>
      <c r="M46" s="512" t="n">
        <v>0</v>
      </c>
      <c r="N46" s="512" t="n">
        <v>0</v>
      </c>
      <c r="O46" s="512" t="n">
        <v>0</v>
      </c>
      <c r="P46" s="512" t="n">
        <v>0</v>
      </c>
      <c r="Q46" s="512" t="n">
        <v>0</v>
      </c>
      <c r="R46" s="512" t="n">
        <v>0</v>
      </c>
      <c r="S46" s="512" t="n">
        <v>0</v>
      </c>
      <c r="T46" s="512" t="n">
        <v>0</v>
      </c>
      <c r="U46" s="512" t="n">
        <v>0</v>
      </c>
      <c r="V46" s="512" t="n">
        <v>0</v>
      </c>
      <c r="W46" s="512" t="n">
        <v>0</v>
      </c>
      <c r="X46" s="512" t="n">
        <v>0</v>
      </c>
      <c r="Y46" s="512" t="n">
        <v>0</v>
      </c>
      <c r="Z46" s="512"/>
      <c r="AA46" s="514" t="n">
        <v>0</v>
      </c>
      <c r="AB46" s="514"/>
      <c r="AC46" s="514"/>
      <c r="AD46" s="514" t="n">
        <v>0</v>
      </c>
      <c r="AE46" s="514" t="n">
        <v>0</v>
      </c>
      <c r="AF46" s="514" t="n">
        <v>0</v>
      </c>
      <c r="AG46" s="514" t="n">
        <v>0</v>
      </c>
      <c r="AH46" s="514" t="n">
        <v>0</v>
      </c>
      <c r="AI46" s="514" t="n">
        <v>0</v>
      </c>
      <c r="AJ46" s="514" t="n">
        <v>0</v>
      </c>
      <c r="AK46" s="514" t="n">
        <v>0</v>
      </c>
      <c r="AL46" s="514" t="n">
        <v>0</v>
      </c>
      <c r="AM46" s="514" t="n">
        <v>0</v>
      </c>
      <c r="AN46" s="514" t="n">
        <v>0</v>
      </c>
      <c r="AO46" s="514" t="n">
        <v>0</v>
      </c>
      <c r="AP46" s="514" t="n">
        <v>0</v>
      </c>
      <c r="AQ46" s="514" t="n">
        <v>0</v>
      </c>
      <c r="AR46" s="514" t="n">
        <v>0</v>
      </c>
      <c r="AS46" s="514" t="n">
        <v>0</v>
      </c>
      <c r="AT46" s="514" t="n">
        <v>0</v>
      </c>
      <c r="AU46" s="514" t="n">
        <v>0</v>
      </c>
      <c r="AV46" s="514"/>
      <c r="AW46" s="514"/>
      <c r="AX46" s="514"/>
      <c r="AY46" s="514" t="n">
        <v>0</v>
      </c>
      <c r="AZ46" s="514" t="n">
        <v>0</v>
      </c>
      <c r="BA46" s="514" t="n">
        <v>0</v>
      </c>
      <c r="BB46" s="514" t="n">
        <v>0</v>
      </c>
      <c r="BC46" s="514" t="n">
        <v>0</v>
      </c>
      <c r="BD46" s="514" t="n">
        <v>0</v>
      </c>
      <c r="BE46" s="514" t="n">
        <v>0</v>
      </c>
      <c r="BF46" s="514" t="n">
        <v>0</v>
      </c>
      <c r="BG46" s="514" t="n">
        <v>0</v>
      </c>
      <c r="BH46" s="514" t="n">
        <v>0</v>
      </c>
      <c r="BI46" s="514" t="n">
        <v>0</v>
      </c>
      <c r="BJ46" s="514" t="n">
        <v>0</v>
      </c>
      <c r="BK46" s="514" t="n">
        <v>0</v>
      </c>
      <c r="BL46" s="514" t="n">
        <v>0</v>
      </c>
      <c r="BM46" s="514" t="n">
        <v>30</v>
      </c>
      <c r="BN46" s="514" t="n">
        <v>0</v>
      </c>
      <c r="BO46" s="514" t="n">
        <v>0</v>
      </c>
      <c r="BP46" s="514" t="n">
        <v>0</v>
      </c>
      <c r="BQ46" s="514" t="n">
        <v>0</v>
      </c>
      <c r="BR46" s="514" t="n">
        <v>0</v>
      </c>
      <c r="BS46" s="514" t="n">
        <v>0</v>
      </c>
      <c r="BT46" s="514" t="n">
        <v>0</v>
      </c>
      <c r="BU46" s="514" t="n">
        <v>0</v>
      </c>
      <c r="BV46" s="514" t="n">
        <v>0</v>
      </c>
      <c r="BW46" s="514" t="n">
        <v>0</v>
      </c>
      <c r="BX46" s="514" t="n">
        <v>0</v>
      </c>
      <c r="BY46" s="514" t="n">
        <v>0</v>
      </c>
      <c r="BZ46" s="514" t="n">
        <v>0</v>
      </c>
      <c r="CA46" s="514" t="n">
        <v>0</v>
      </c>
      <c r="CB46" s="514" t="n">
        <v>0</v>
      </c>
      <c r="CC46" s="514" t="n">
        <v>0</v>
      </c>
      <c r="CD46" s="514" t="n">
        <v>0</v>
      </c>
      <c r="CE46" s="514" t="n">
        <v>0</v>
      </c>
      <c r="CF46" s="514" t="n">
        <v>0</v>
      </c>
      <c r="CG46" s="514" t="n">
        <v>0</v>
      </c>
      <c r="CH46" s="514" t="n">
        <v>0</v>
      </c>
      <c r="CI46" s="514"/>
      <c r="CJ46" s="514"/>
      <c r="CK46" s="515"/>
      <c r="CL46" s="516"/>
      <c r="CM46" s="517" t="n">
        <f aca="false">SUM(CN46:FE46)</f>
        <v>30</v>
      </c>
      <c r="CN46" s="243"/>
      <c r="CO46" s="243"/>
      <c r="CP46" s="243" t="n">
        <v>0</v>
      </c>
      <c r="CQ46" s="243" t="n">
        <v>0</v>
      </c>
      <c r="CR46" s="243" t="n">
        <v>0</v>
      </c>
      <c r="CS46" s="243"/>
      <c r="CT46" s="243"/>
      <c r="CU46" s="243"/>
      <c r="CV46" s="243"/>
      <c r="CW46" s="243"/>
      <c r="CX46" s="243"/>
      <c r="CY46" s="243"/>
      <c r="CZ46" s="243"/>
      <c r="DA46" s="243"/>
      <c r="DB46" s="243" t="n">
        <v>0</v>
      </c>
      <c r="DC46" s="243"/>
      <c r="DD46" s="243"/>
      <c r="DE46" s="243" t="n">
        <v>0</v>
      </c>
      <c r="DF46" s="243" t="n">
        <v>0</v>
      </c>
      <c r="DG46" s="243" t="n">
        <v>0</v>
      </c>
      <c r="DH46" s="243" t="n">
        <v>0</v>
      </c>
      <c r="DI46" s="243"/>
      <c r="DJ46" s="243"/>
      <c r="DK46" s="243"/>
      <c r="DL46" s="243"/>
      <c r="DM46" s="243" t="n">
        <v>0</v>
      </c>
      <c r="DN46" s="243" t="n">
        <v>0</v>
      </c>
      <c r="DO46" s="243" t="n">
        <v>0</v>
      </c>
      <c r="DP46" s="243" t="n">
        <v>0</v>
      </c>
      <c r="DQ46" s="243" t="n">
        <v>0</v>
      </c>
      <c r="DR46" s="243" t="n">
        <v>0</v>
      </c>
      <c r="DS46" s="243" t="n">
        <v>0</v>
      </c>
      <c r="DT46" s="514" t="n">
        <v>0</v>
      </c>
      <c r="DU46" s="514" t="n">
        <v>0</v>
      </c>
      <c r="DV46" s="514"/>
      <c r="DW46" s="514"/>
      <c r="DX46" s="514"/>
      <c r="DY46" s="514"/>
      <c r="DZ46" s="514"/>
      <c r="EA46" s="243" t="n">
        <v>0</v>
      </c>
      <c r="EB46" s="518" t="n">
        <v>0</v>
      </c>
      <c r="EC46" s="518" t="n">
        <v>0</v>
      </c>
      <c r="ED46" s="518"/>
      <c r="EE46" s="518"/>
      <c r="EF46" s="514" t="n">
        <v>0</v>
      </c>
      <c r="EG46" s="518"/>
      <c r="EH46" s="518"/>
      <c r="EI46" s="518"/>
      <c r="EJ46" s="518"/>
      <c r="EK46" s="518"/>
      <c r="EL46" s="518"/>
      <c r="EM46" s="518"/>
      <c r="EN46" s="518" t="n">
        <v>30</v>
      </c>
      <c r="EO46" s="518"/>
      <c r="EP46" s="518"/>
      <c r="EQ46" s="518"/>
      <c r="ER46" s="518"/>
      <c r="ES46" s="518"/>
      <c r="ET46" s="518"/>
      <c r="EU46" s="518"/>
      <c r="EV46" s="518"/>
      <c r="EW46" s="518"/>
      <c r="EX46" s="518"/>
      <c r="EY46" s="518"/>
      <c r="EZ46" s="518"/>
      <c r="FA46" s="518"/>
      <c r="FB46" s="518"/>
      <c r="FC46" s="518"/>
      <c r="FD46" s="518"/>
      <c r="FE46" s="519"/>
      <c r="FG46" s="520" t="n">
        <f aca="false">CM46-I46</f>
        <v>0</v>
      </c>
      <c r="FI46" s="521"/>
      <c r="FJ46" s="522" t="n">
        <v>0</v>
      </c>
      <c r="FK46" s="522" t="n">
        <v>0</v>
      </c>
      <c r="FL46" s="522" t="n">
        <v>0</v>
      </c>
      <c r="FM46" s="522" t="n">
        <v>0</v>
      </c>
      <c r="FN46" s="522" t="n">
        <v>0</v>
      </c>
      <c r="FO46" s="522" t="n">
        <v>0</v>
      </c>
      <c r="FP46" s="522" t="n">
        <v>0</v>
      </c>
      <c r="FQ46" s="522" t="n">
        <v>0</v>
      </c>
      <c r="FR46" s="522" t="n">
        <v>0</v>
      </c>
      <c r="FS46" s="522" t="n">
        <v>0</v>
      </c>
      <c r="FT46" s="522" t="n">
        <v>0</v>
      </c>
      <c r="FU46" s="522" t="n">
        <v>0</v>
      </c>
      <c r="FV46" s="522" t="n">
        <v>0</v>
      </c>
      <c r="FW46" s="522" t="n">
        <v>0</v>
      </c>
      <c r="FX46" s="522" t="n">
        <v>0</v>
      </c>
      <c r="FY46" s="522" t="n">
        <v>0</v>
      </c>
      <c r="FZ46" s="522"/>
      <c r="GA46" s="522" t="n">
        <v>0</v>
      </c>
      <c r="GB46" s="522"/>
      <c r="GC46" s="522" t="n">
        <v>0</v>
      </c>
      <c r="GD46" s="522" t="n">
        <v>0</v>
      </c>
      <c r="GE46" s="522" t="n">
        <v>0</v>
      </c>
      <c r="GF46" s="522" t="n">
        <v>0</v>
      </c>
      <c r="GG46" s="522" t="n">
        <v>0</v>
      </c>
      <c r="GH46" s="522" t="n">
        <v>0</v>
      </c>
      <c r="GI46" s="522" t="n">
        <v>0</v>
      </c>
      <c r="GJ46" s="522" t="n">
        <v>0</v>
      </c>
      <c r="GK46" s="522" t="n">
        <v>0</v>
      </c>
      <c r="GL46" s="522" t="n">
        <v>30</v>
      </c>
      <c r="GM46" s="522" t="n">
        <v>0</v>
      </c>
      <c r="GN46" s="522" t="n">
        <v>0</v>
      </c>
      <c r="GO46" s="522" t="n">
        <v>0</v>
      </c>
      <c r="GP46" s="522" t="n">
        <v>0</v>
      </c>
      <c r="GQ46" s="522"/>
      <c r="GR46" s="522" t="n">
        <v>0</v>
      </c>
      <c r="GS46" s="522" t="n">
        <v>0</v>
      </c>
      <c r="GT46" s="522" t="n">
        <v>0</v>
      </c>
      <c r="GU46" s="522" t="n">
        <v>0</v>
      </c>
      <c r="GV46" s="522"/>
      <c r="GW46" s="523" t="n">
        <f aca="false">SUM(FI46:GV46)</f>
        <v>30</v>
      </c>
      <c r="GX46" s="200"/>
      <c r="GY46" s="524" t="n">
        <f aca="false">GW46-I46</f>
        <v>0</v>
      </c>
      <c r="HA46" s="525" t="n">
        <f aca="false">FG46-GY46</f>
        <v>0</v>
      </c>
      <c r="HC46" s="383" t="n">
        <f aca="false">IF($B46="",0,VLOOKUP($B46,'TH 2023'!$B$11:$V$265,15,0))</f>
        <v>0.076553178</v>
      </c>
      <c r="HD46" s="355" t="n">
        <f aca="false">((IF($B46="",0,VLOOKUP($B46,'TH 2023'!$B$11:$V$265,18,0)))*1.1)*1.1</f>
        <v>0</v>
      </c>
      <c r="HE46" s="355" t="n">
        <f aca="false">((IF($B46="",0,VLOOKUP($B46,'TH 2023'!$B$11:$V$265,19,0)))*1.1)*1.1</f>
        <v>0</v>
      </c>
      <c r="HF46" s="355" t="n">
        <f aca="false">((IF($B46="",0,VLOOKUP($B46,'TH 2023'!$B$11:$V$265,20,0)))*1.1)*1.1</f>
        <v>222.10397</v>
      </c>
      <c r="HG46" s="355" t="n">
        <f aca="false">((IF($B46="",0,VLOOKUP($B46,'TH 2023'!$B$11:$V$265,21,0)))*1.1)*1.1</f>
        <v>0</v>
      </c>
      <c r="HH46" s="526" t="str">
        <f aca="false">IF($B46="",0,VLOOKUP($B46,'TH 2023'!$B$11:$V$265,7,0))</f>
        <v>STANDARD HW</v>
      </c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I46" s="40"/>
      <c r="IJ46" s="40"/>
      <c r="IK46" s="40"/>
      <c r="IL46" s="40"/>
      <c r="IM46" s="40"/>
    </row>
    <row r="47" s="48" customFormat="true" ht="15" hidden="false" customHeight="true" outlineLevel="0" collapsed="false">
      <c r="A47" s="240" t="n">
        <f aca="false">A46+1</f>
        <v>38</v>
      </c>
      <c r="B47" s="241" t="s">
        <v>365</v>
      </c>
      <c r="C47" s="242" t="s">
        <v>365</v>
      </c>
      <c r="D47" s="243" t="s">
        <v>366</v>
      </c>
      <c r="E47" s="512" t="s">
        <v>297</v>
      </c>
      <c r="F47" s="512" t="s">
        <v>298</v>
      </c>
      <c r="G47" s="512" t="n">
        <f aca="false">COUNTIF($C$10:$C$262,$C47)</f>
        <v>1</v>
      </c>
      <c r="H47" s="512" t="n">
        <f aca="false">COUNTIF($B$10:$B$262,$B47)</f>
        <v>1</v>
      </c>
      <c r="I47" s="513" t="n">
        <f aca="false">SUM(J47:CK47)</f>
        <v>120</v>
      </c>
      <c r="J47" s="512" t="n">
        <v>0</v>
      </c>
      <c r="K47" s="512" t="n">
        <v>0</v>
      </c>
      <c r="L47" s="512" t="n">
        <v>0</v>
      </c>
      <c r="M47" s="512" t="n">
        <v>0</v>
      </c>
      <c r="N47" s="512" t="n">
        <v>0</v>
      </c>
      <c r="O47" s="512" t="n">
        <v>0</v>
      </c>
      <c r="P47" s="512" t="n">
        <v>0</v>
      </c>
      <c r="Q47" s="512" t="n">
        <v>0</v>
      </c>
      <c r="R47" s="512" t="n">
        <v>0</v>
      </c>
      <c r="S47" s="512" t="n">
        <v>0</v>
      </c>
      <c r="T47" s="512" t="n">
        <v>0</v>
      </c>
      <c r="U47" s="512" t="n">
        <v>0</v>
      </c>
      <c r="V47" s="512" t="n">
        <v>0</v>
      </c>
      <c r="W47" s="512" t="n">
        <v>0</v>
      </c>
      <c r="X47" s="512" t="n">
        <v>0</v>
      </c>
      <c r="Y47" s="512" t="n">
        <v>0</v>
      </c>
      <c r="Z47" s="512"/>
      <c r="AA47" s="514" t="n">
        <v>0</v>
      </c>
      <c r="AB47" s="514"/>
      <c r="AC47" s="514"/>
      <c r="AD47" s="514" t="n">
        <v>0</v>
      </c>
      <c r="AE47" s="514" t="n">
        <v>0</v>
      </c>
      <c r="AF47" s="514" t="n">
        <v>0</v>
      </c>
      <c r="AG47" s="514" t="n">
        <v>0</v>
      </c>
      <c r="AH47" s="514" t="n">
        <v>0</v>
      </c>
      <c r="AI47" s="514" t="n">
        <v>0</v>
      </c>
      <c r="AJ47" s="514" t="n">
        <v>0</v>
      </c>
      <c r="AK47" s="514" t="n">
        <v>0</v>
      </c>
      <c r="AL47" s="514" t="n">
        <v>0</v>
      </c>
      <c r="AM47" s="514" t="n">
        <v>0</v>
      </c>
      <c r="AN47" s="514" t="n">
        <v>0</v>
      </c>
      <c r="AO47" s="514" t="n">
        <v>0</v>
      </c>
      <c r="AP47" s="514" t="n">
        <v>0</v>
      </c>
      <c r="AQ47" s="514" t="n">
        <v>0</v>
      </c>
      <c r="AR47" s="514" t="n">
        <v>0</v>
      </c>
      <c r="AS47" s="514" t="n">
        <v>0</v>
      </c>
      <c r="AT47" s="514" t="n">
        <v>0</v>
      </c>
      <c r="AU47" s="514" t="n">
        <v>0</v>
      </c>
      <c r="AV47" s="514"/>
      <c r="AW47" s="514"/>
      <c r="AX47" s="514"/>
      <c r="AY47" s="514" t="n">
        <v>0</v>
      </c>
      <c r="AZ47" s="514" t="n">
        <v>0</v>
      </c>
      <c r="BA47" s="514" t="n">
        <v>30</v>
      </c>
      <c r="BB47" s="514" t="n">
        <v>0</v>
      </c>
      <c r="BC47" s="514" t="n">
        <v>0</v>
      </c>
      <c r="BD47" s="514" t="n">
        <v>0</v>
      </c>
      <c r="BE47" s="514" t="n">
        <v>0</v>
      </c>
      <c r="BF47" s="514" t="n">
        <v>0</v>
      </c>
      <c r="BG47" s="514" t="n">
        <v>0</v>
      </c>
      <c r="BH47" s="514" t="n">
        <v>0</v>
      </c>
      <c r="BI47" s="514" t="n">
        <v>30</v>
      </c>
      <c r="BJ47" s="514" t="n">
        <v>0</v>
      </c>
      <c r="BK47" s="514" t="n">
        <v>0</v>
      </c>
      <c r="BL47" s="514" t="n">
        <v>0</v>
      </c>
      <c r="BM47" s="514" t="n">
        <v>0</v>
      </c>
      <c r="BN47" s="514" t="n">
        <v>0</v>
      </c>
      <c r="BO47" s="514" t="n">
        <v>0</v>
      </c>
      <c r="BP47" s="514" t="n">
        <v>30</v>
      </c>
      <c r="BQ47" s="514" t="n">
        <v>0</v>
      </c>
      <c r="BR47" s="514" t="n">
        <v>0</v>
      </c>
      <c r="BS47" s="514" t="n">
        <v>0</v>
      </c>
      <c r="BT47" s="514" t="n">
        <v>0</v>
      </c>
      <c r="BU47" s="514" t="n">
        <v>0</v>
      </c>
      <c r="BV47" s="514" t="n">
        <v>0</v>
      </c>
      <c r="BW47" s="514" t="n">
        <v>0</v>
      </c>
      <c r="BX47" s="514" t="n">
        <v>0</v>
      </c>
      <c r="BY47" s="514" t="n">
        <v>0</v>
      </c>
      <c r="BZ47" s="514" t="n">
        <v>0</v>
      </c>
      <c r="CA47" s="514" t="n">
        <v>0</v>
      </c>
      <c r="CB47" s="514" t="n">
        <v>0</v>
      </c>
      <c r="CC47" s="514" t="n">
        <v>0</v>
      </c>
      <c r="CD47" s="514" t="n">
        <v>0</v>
      </c>
      <c r="CE47" s="514" t="n">
        <v>30</v>
      </c>
      <c r="CF47" s="514" t="n">
        <v>0</v>
      </c>
      <c r="CG47" s="514" t="n">
        <v>0</v>
      </c>
      <c r="CH47" s="514" t="n">
        <v>0</v>
      </c>
      <c r="CI47" s="514"/>
      <c r="CJ47" s="514"/>
      <c r="CK47" s="515"/>
      <c r="CL47" s="516"/>
      <c r="CM47" s="517" t="n">
        <f aca="false">SUM(CN47:FE47)</f>
        <v>90</v>
      </c>
      <c r="CN47" s="243"/>
      <c r="CO47" s="243"/>
      <c r="CP47" s="243" t="n">
        <v>0</v>
      </c>
      <c r="CQ47" s="243" t="n">
        <v>0</v>
      </c>
      <c r="CR47" s="243" t="n">
        <v>0</v>
      </c>
      <c r="CS47" s="243"/>
      <c r="CT47" s="243"/>
      <c r="CU47" s="243"/>
      <c r="CV47" s="243"/>
      <c r="CW47" s="243"/>
      <c r="CX47" s="243"/>
      <c r="CY47" s="243"/>
      <c r="CZ47" s="243"/>
      <c r="DA47" s="243"/>
      <c r="DB47" s="243" t="n">
        <v>0</v>
      </c>
      <c r="DC47" s="243"/>
      <c r="DD47" s="243"/>
      <c r="DE47" s="243" t="n">
        <v>0</v>
      </c>
      <c r="DF47" s="243" t="n">
        <v>0</v>
      </c>
      <c r="DG47" s="243" t="n">
        <v>0</v>
      </c>
      <c r="DH47" s="243" t="n">
        <v>0</v>
      </c>
      <c r="DI47" s="243"/>
      <c r="DJ47" s="243"/>
      <c r="DK47" s="243"/>
      <c r="DL47" s="243"/>
      <c r="DM47" s="243" t="n">
        <v>0</v>
      </c>
      <c r="DN47" s="243" t="n">
        <v>0</v>
      </c>
      <c r="DO47" s="243" t="n">
        <v>0</v>
      </c>
      <c r="DP47" s="243" t="n">
        <v>0</v>
      </c>
      <c r="DQ47" s="243" t="n">
        <v>0</v>
      </c>
      <c r="DR47" s="243" t="n">
        <v>0</v>
      </c>
      <c r="DS47" s="243" t="n">
        <v>0</v>
      </c>
      <c r="DT47" s="514" t="n">
        <v>0</v>
      </c>
      <c r="DU47" s="514" t="n">
        <v>0</v>
      </c>
      <c r="DV47" s="514"/>
      <c r="DW47" s="514"/>
      <c r="DX47" s="514"/>
      <c r="DY47" s="514"/>
      <c r="DZ47" s="514"/>
      <c r="EA47" s="243" t="n">
        <v>0</v>
      </c>
      <c r="EB47" s="518" t="n">
        <v>30</v>
      </c>
      <c r="EC47" s="518" t="n">
        <v>0</v>
      </c>
      <c r="ED47" s="518"/>
      <c r="EE47" s="518"/>
      <c r="EF47" s="514" t="n">
        <v>0</v>
      </c>
      <c r="EG47" s="518"/>
      <c r="EH47" s="518"/>
      <c r="EI47" s="518"/>
      <c r="EJ47" s="518" t="n">
        <v>30</v>
      </c>
      <c r="EK47" s="518"/>
      <c r="EL47" s="518"/>
      <c r="EM47" s="518"/>
      <c r="EN47" s="518"/>
      <c r="EO47" s="518"/>
      <c r="EP47" s="518"/>
      <c r="EQ47" s="518" t="n">
        <v>30</v>
      </c>
      <c r="ER47" s="518"/>
      <c r="ES47" s="518"/>
      <c r="ET47" s="518"/>
      <c r="EU47" s="518"/>
      <c r="EV47" s="518"/>
      <c r="EW47" s="518"/>
      <c r="EX47" s="518"/>
      <c r="EY47" s="518"/>
      <c r="EZ47" s="518"/>
      <c r="FA47" s="518" t="n">
        <v>0</v>
      </c>
      <c r="FB47" s="518"/>
      <c r="FC47" s="518"/>
      <c r="FD47" s="518"/>
      <c r="FE47" s="519"/>
      <c r="FG47" s="520" t="n">
        <f aca="false">CM47-I47</f>
        <v>-30</v>
      </c>
      <c r="FI47" s="521"/>
      <c r="FJ47" s="522" t="n">
        <v>0</v>
      </c>
      <c r="FK47" s="522" t="n">
        <v>0</v>
      </c>
      <c r="FL47" s="522" t="n">
        <v>0</v>
      </c>
      <c r="FM47" s="522" t="n">
        <v>0</v>
      </c>
      <c r="FN47" s="522" t="n">
        <v>0</v>
      </c>
      <c r="FO47" s="522" t="n">
        <v>0</v>
      </c>
      <c r="FP47" s="522" t="n">
        <v>0</v>
      </c>
      <c r="FQ47" s="522" t="n">
        <v>0</v>
      </c>
      <c r="FR47" s="522" t="n">
        <v>0</v>
      </c>
      <c r="FS47" s="522" t="n">
        <v>0</v>
      </c>
      <c r="FT47" s="522" t="n">
        <v>0</v>
      </c>
      <c r="FU47" s="522" t="n">
        <v>0</v>
      </c>
      <c r="FV47" s="522" t="n">
        <v>0</v>
      </c>
      <c r="FW47" s="522" t="n">
        <v>0</v>
      </c>
      <c r="FX47" s="522" t="n">
        <v>0</v>
      </c>
      <c r="FY47" s="522" t="n">
        <v>0</v>
      </c>
      <c r="FZ47" s="522"/>
      <c r="GA47" s="522" t="n">
        <v>0</v>
      </c>
      <c r="GB47" s="522"/>
      <c r="GC47" s="522" t="n">
        <v>30</v>
      </c>
      <c r="GD47" s="522" t="n">
        <v>0</v>
      </c>
      <c r="GE47" s="522" t="n">
        <v>0</v>
      </c>
      <c r="GF47" s="522" t="n">
        <v>0</v>
      </c>
      <c r="GG47" s="522" t="n">
        <v>0</v>
      </c>
      <c r="GH47" s="522" t="n">
        <v>30</v>
      </c>
      <c r="GI47" s="522" t="n">
        <v>0</v>
      </c>
      <c r="GJ47" s="522" t="n">
        <v>0</v>
      </c>
      <c r="GK47" s="522" t="n">
        <v>30</v>
      </c>
      <c r="GL47" s="522" t="n">
        <v>0</v>
      </c>
      <c r="GM47" s="522" t="n">
        <v>0</v>
      </c>
      <c r="GN47" s="522" t="n">
        <v>0</v>
      </c>
      <c r="GO47" s="522" t="n">
        <v>0</v>
      </c>
      <c r="GP47" s="522" t="n">
        <v>0</v>
      </c>
      <c r="GQ47" s="522"/>
      <c r="GR47" s="522" t="n">
        <v>0</v>
      </c>
      <c r="GS47" s="522" t="n">
        <v>0</v>
      </c>
      <c r="GT47" s="522" t="n">
        <v>0</v>
      </c>
      <c r="GU47" s="522" t="n">
        <v>0</v>
      </c>
      <c r="GV47" s="522"/>
      <c r="GW47" s="523" t="n">
        <f aca="false">SUM(FI47:GV47)</f>
        <v>90</v>
      </c>
      <c r="GX47" s="200"/>
      <c r="GY47" s="524" t="n">
        <f aca="false">GW47-I47</f>
        <v>-30</v>
      </c>
      <c r="HA47" s="525" t="n">
        <f aca="false">FG47-GY47</f>
        <v>0</v>
      </c>
      <c r="HC47" s="383" t="n">
        <f aca="false">IF($B47="",0,VLOOKUP($B47,'TH 2023'!$B$11:$V$265,15,0))</f>
        <v>0.048416714</v>
      </c>
      <c r="HD47" s="355" t="n">
        <f aca="false">((IF($B47="",0,VLOOKUP($B47,'TH 2023'!$B$11:$V$265,18,0)))*1.1)*1.1</f>
        <v>0</v>
      </c>
      <c r="HE47" s="355" t="n">
        <f aca="false">((IF($B47="",0,VLOOKUP($B47,'TH 2023'!$B$11:$V$265,19,0)))*1.1)*1.1</f>
        <v>0</v>
      </c>
      <c r="HF47" s="355" t="n">
        <f aca="false">((IF($B47="",0,VLOOKUP($B47,'TH 2023'!$B$11:$V$265,20,0)))*1.1)*1.1</f>
        <v>146.043975</v>
      </c>
      <c r="HG47" s="355" t="n">
        <f aca="false">((IF($B47="",0,VLOOKUP($B47,'TH 2023'!$B$11:$V$265,21,0)))*1.1)*1.1</f>
        <v>0</v>
      </c>
      <c r="HH47" s="526" t="str">
        <f aca="false">IF($B47="",0,VLOOKUP($B47,'TH 2023'!$B$11:$V$265,7,0))</f>
        <v>STANDARD HW</v>
      </c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I47" s="40"/>
      <c r="IJ47" s="40"/>
      <c r="IK47" s="40"/>
      <c r="IL47" s="40"/>
      <c r="IM47" s="40"/>
    </row>
    <row r="48" s="48" customFormat="true" ht="15" hidden="false" customHeight="true" outlineLevel="0" collapsed="false">
      <c r="A48" s="240" t="n">
        <f aca="false">A47+1</f>
        <v>39</v>
      </c>
      <c r="B48" s="241" t="s">
        <v>367</v>
      </c>
      <c r="C48" s="242" t="s">
        <v>367</v>
      </c>
      <c r="D48" s="243" t="s">
        <v>366</v>
      </c>
      <c r="E48" s="512" t="s">
        <v>368</v>
      </c>
      <c r="F48" s="512" t="s">
        <v>370</v>
      </c>
      <c r="G48" s="512" t="n">
        <f aca="false">COUNTIF($C$10:$C$262,$C48)</f>
        <v>1</v>
      </c>
      <c r="H48" s="512" t="n">
        <f aca="false">COUNTIF($B$10:$B$262,$B48)</f>
        <v>1</v>
      </c>
      <c r="I48" s="513" t="n">
        <f aca="false">SUM(J48:CK48)</f>
        <v>85</v>
      </c>
      <c r="J48" s="512" t="n">
        <v>0</v>
      </c>
      <c r="K48" s="512" t="n">
        <v>0</v>
      </c>
      <c r="L48" s="512" t="n">
        <v>0</v>
      </c>
      <c r="M48" s="512" t="n">
        <v>0</v>
      </c>
      <c r="N48" s="512" t="n">
        <v>0</v>
      </c>
      <c r="O48" s="512" t="n">
        <v>0</v>
      </c>
      <c r="P48" s="512" t="n">
        <v>0</v>
      </c>
      <c r="Q48" s="512" t="n">
        <v>0</v>
      </c>
      <c r="R48" s="512" t="n">
        <v>0</v>
      </c>
      <c r="S48" s="512" t="n">
        <v>0</v>
      </c>
      <c r="T48" s="512" t="n">
        <v>0</v>
      </c>
      <c r="U48" s="512" t="n">
        <v>0</v>
      </c>
      <c r="V48" s="512" t="n">
        <v>0</v>
      </c>
      <c r="W48" s="512" t="n">
        <v>0</v>
      </c>
      <c r="X48" s="512" t="n">
        <v>0</v>
      </c>
      <c r="Y48" s="512" t="n">
        <v>0</v>
      </c>
      <c r="Z48" s="512"/>
      <c r="AA48" s="514" t="n">
        <v>0</v>
      </c>
      <c r="AB48" s="514"/>
      <c r="AC48" s="514"/>
      <c r="AD48" s="514" t="n">
        <v>0</v>
      </c>
      <c r="AE48" s="514" t="n">
        <v>0</v>
      </c>
      <c r="AF48" s="514" t="n">
        <v>0</v>
      </c>
      <c r="AG48" s="514" t="n">
        <v>0</v>
      </c>
      <c r="AH48" s="514" t="n">
        <v>0</v>
      </c>
      <c r="AI48" s="514" t="n">
        <v>0</v>
      </c>
      <c r="AJ48" s="514" t="n">
        <v>0</v>
      </c>
      <c r="AK48" s="514" t="n">
        <v>0</v>
      </c>
      <c r="AL48" s="514" t="n">
        <v>0</v>
      </c>
      <c r="AM48" s="514" t="n">
        <v>0</v>
      </c>
      <c r="AN48" s="514" t="n">
        <v>0</v>
      </c>
      <c r="AO48" s="514" t="n">
        <v>0</v>
      </c>
      <c r="AP48" s="514" t="n">
        <v>0</v>
      </c>
      <c r="AQ48" s="514" t="n">
        <v>0</v>
      </c>
      <c r="AR48" s="514" t="n">
        <v>0</v>
      </c>
      <c r="AS48" s="514" t="n">
        <v>0</v>
      </c>
      <c r="AT48" s="514" t="n">
        <v>0</v>
      </c>
      <c r="AU48" s="514" t="n">
        <v>0</v>
      </c>
      <c r="AV48" s="514"/>
      <c r="AW48" s="514"/>
      <c r="AX48" s="514"/>
      <c r="AY48" s="514" t="n">
        <v>0</v>
      </c>
      <c r="AZ48" s="514" t="n">
        <v>0</v>
      </c>
      <c r="BA48" s="514" t="n">
        <v>0</v>
      </c>
      <c r="BB48" s="514" t="n">
        <v>0</v>
      </c>
      <c r="BC48" s="514" t="n">
        <v>0</v>
      </c>
      <c r="BD48" s="514" t="n">
        <v>0</v>
      </c>
      <c r="BE48" s="514" t="n">
        <v>30</v>
      </c>
      <c r="BF48" s="514" t="n">
        <v>0</v>
      </c>
      <c r="BG48" s="514" t="n">
        <v>0</v>
      </c>
      <c r="BH48" s="514" t="n">
        <v>0</v>
      </c>
      <c r="BI48" s="514" t="n">
        <v>0</v>
      </c>
      <c r="BJ48" s="514" t="n">
        <v>0</v>
      </c>
      <c r="BK48" s="514" t="n">
        <v>25</v>
      </c>
      <c r="BL48" s="514" t="n">
        <v>0</v>
      </c>
      <c r="BM48" s="514" t="n">
        <v>0</v>
      </c>
      <c r="BN48" s="514" t="n">
        <v>0</v>
      </c>
      <c r="BO48" s="514" t="n">
        <v>0</v>
      </c>
      <c r="BP48" s="514" t="n">
        <v>0</v>
      </c>
      <c r="BQ48" s="514" t="n">
        <v>30</v>
      </c>
      <c r="BR48" s="514" t="n">
        <v>0</v>
      </c>
      <c r="BS48" s="514" t="n">
        <v>0</v>
      </c>
      <c r="BT48" s="514" t="n">
        <v>0</v>
      </c>
      <c r="BU48" s="514" t="n">
        <v>0</v>
      </c>
      <c r="BV48" s="514" t="n">
        <v>0</v>
      </c>
      <c r="BW48" s="514" t="n">
        <v>0</v>
      </c>
      <c r="BX48" s="514" t="n">
        <v>0</v>
      </c>
      <c r="BY48" s="514" t="n">
        <v>0</v>
      </c>
      <c r="BZ48" s="514" t="n">
        <v>0</v>
      </c>
      <c r="CA48" s="514" t="n">
        <v>0</v>
      </c>
      <c r="CB48" s="514" t="n">
        <v>0</v>
      </c>
      <c r="CC48" s="514" t="n">
        <v>0</v>
      </c>
      <c r="CD48" s="514" t="n">
        <v>0</v>
      </c>
      <c r="CE48" s="514" t="n">
        <v>0</v>
      </c>
      <c r="CF48" s="514" t="n">
        <v>0</v>
      </c>
      <c r="CG48" s="514" t="n">
        <v>0</v>
      </c>
      <c r="CH48" s="514" t="n">
        <v>0</v>
      </c>
      <c r="CI48" s="514"/>
      <c r="CJ48" s="514"/>
      <c r="CK48" s="515"/>
      <c r="CL48" s="516"/>
      <c r="CM48" s="517" t="n">
        <f aca="false">SUM(CN48:FE48)</f>
        <v>85</v>
      </c>
      <c r="CN48" s="243"/>
      <c r="CO48" s="243"/>
      <c r="CP48" s="243" t="n">
        <v>0</v>
      </c>
      <c r="CQ48" s="243" t="n">
        <v>0</v>
      </c>
      <c r="CR48" s="243" t="n">
        <v>0</v>
      </c>
      <c r="CS48" s="243"/>
      <c r="CT48" s="243"/>
      <c r="CU48" s="243"/>
      <c r="CV48" s="243"/>
      <c r="CW48" s="243"/>
      <c r="CX48" s="243"/>
      <c r="CY48" s="243"/>
      <c r="CZ48" s="243"/>
      <c r="DA48" s="243"/>
      <c r="DB48" s="243" t="n">
        <v>0</v>
      </c>
      <c r="DC48" s="243"/>
      <c r="DD48" s="243"/>
      <c r="DE48" s="243" t="n">
        <v>0</v>
      </c>
      <c r="DF48" s="243" t="n">
        <v>0</v>
      </c>
      <c r="DG48" s="243" t="n">
        <v>0</v>
      </c>
      <c r="DH48" s="243" t="n">
        <v>0</v>
      </c>
      <c r="DI48" s="243"/>
      <c r="DJ48" s="243"/>
      <c r="DK48" s="243"/>
      <c r="DL48" s="243"/>
      <c r="DM48" s="243" t="n">
        <v>0</v>
      </c>
      <c r="DN48" s="243" t="n">
        <v>0</v>
      </c>
      <c r="DO48" s="243" t="n">
        <v>0</v>
      </c>
      <c r="DP48" s="243" t="n">
        <v>0</v>
      </c>
      <c r="DQ48" s="243" t="n">
        <v>0</v>
      </c>
      <c r="DR48" s="243" t="n">
        <v>0</v>
      </c>
      <c r="DS48" s="243" t="n">
        <v>0</v>
      </c>
      <c r="DT48" s="514" t="n">
        <v>0</v>
      </c>
      <c r="DU48" s="514" t="n">
        <v>0</v>
      </c>
      <c r="DV48" s="514"/>
      <c r="DW48" s="514"/>
      <c r="DX48" s="514"/>
      <c r="DY48" s="514"/>
      <c r="DZ48" s="514"/>
      <c r="EA48" s="243" t="n">
        <v>0</v>
      </c>
      <c r="EB48" s="518" t="n">
        <v>0</v>
      </c>
      <c r="EC48" s="518" t="n">
        <v>0</v>
      </c>
      <c r="ED48" s="518"/>
      <c r="EE48" s="518"/>
      <c r="EF48" s="514" t="n">
        <v>30</v>
      </c>
      <c r="EG48" s="518"/>
      <c r="EH48" s="518"/>
      <c r="EI48" s="518"/>
      <c r="EJ48" s="518"/>
      <c r="EK48" s="518"/>
      <c r="EL48" s="518" t="n">
        <v>25</v>
      </c>
      <c r="EM48" s="518"/>
      <c r="EN48" s="518"/>
      <c r="EO48" s="518"/>
      <c r="EP48" s="518"/>
      <c r="EQ48" s="518"/>
      <c r="ER48" s="518" t="n">
        <v>30</v>
      </c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9"/>
      <c r="FG48" s="520" t="n">
        <f aca="false">CM48-I48</f>
        <v>0</v>
      </c>
      <c r="FI48" s="521"/>
      <c r="FJ48" s="522" t="n">
        <v>0</v>
      </c>
      <c r="FK48" s="522" t="n">
        <v>0</v>
      </c>
      <c r="FL48" s="522" t="n">
        <v>0</v>
      </c>
      <c r="FM48" s="522" t="n">
        <v>0</v>
      </c>
      <c r="FN48" s="522" t="n">
        <v>0</v>
      </c>
      <c r="FO48" s="522" t="n">
        <v>0</v>
      </c>
      <c r="FP48" s="522" t="n">
        <v>0</v>
      </c>
      <c r="FQ48" s="522" t="n">
        <v>0</v>
      </c>
      <c r="FR48" s="522" t="n">
        <v>0</v>
      </c>
      <c r="FS48" s="522" t="n">
        <v>0</v>
      </c>
      <c r="FT48" s="522" t="n">
        <v>0</v>
      </c>
      <c r="FU48" s="522" t="n">
        <v>0</v>
      </c>
      <c r="FV48" s="522" t="n">
        <v>0</v>
      </c>
      <c r="FW48" s="522" t="n">
        <v>0</v>
      </c>
      <c r="FX48" s="522" t="n">
        <v>0</v>
      </c>
      <c r="FY48" s="522" t="n">
        <v>0</v>
      </c>
      <c r="FZ48" s="522"/>
      <c r="GA48" s="522" t="n">
        <v>0</v>
      </c>
      <c r="GB48" s="522"/>
      <c r="GC48" s="522" t="n">
        <v>0</v>
      </c>
      <c r="GD48" s="522" t="n">
        <v>0</v>
      </c>
      <c r="GE48" s="522" t="n">
        <v>0</v>
      </c>
      <c r="GF48" s="522" t="n">
        <v>30</v>
      </c>
      <c r="GG48" s="522" t="n">
        <v>0</v>
      </c>
      <c r="GH48" s="522" t="n">
        <v>0</v>
      </c>
      <c r="GI48" s="522" t="n">
        <v>0</v>
      </c>
      <c r="GJ48" s="522" t="n">
        <v>0</v>
      </c>
      <c r="GK48" s="522" t="n">
        <v>55</v>
      </c>
      <c r="GL48" s="522" t="n">
        <v>0</v>
      </c>
      <c r="GM48" s="522" t="n">
        <v>0</v>
      </c>
      <c r="GN48" s="522" t="n">
        <v>0</v>
      </c>
      <c r="GO48" s="522" t="n">
        <v>0</v>
      </c>
      <c r="GP48" s="522" t="n">
        <v>0</v>
      </c>
      <c r="GQ48" s="522"/>
      <c r="GR48" s="522" t="n">
        <v>0</v>
      </c>
      <c r="GS48" s="522" t="n">
        <v>0</v>
      </c>
      <c r="GT48" s="522" t="n">
        <v>0</v>
      </c>
      <c r="GU48" s="522" t="n">
        <v>0</v>
      </c>
      <c r="GV48" s="522"/>
      <c r="GW48" s="523" t="n">
        <f aca="false">SUM(FI48:GV48)</f>
        <v>85</v>
      </c>
      <c r="GX48" s="200"/>
      <c r="GY48" s="524" t="n">
        <f aca="false">GW48-I48</f>
        <v>0</v>
      </c>
      <c r="HA48" s="525" t="n">
        <f aca="false">FG48-GY48</f>
        <v>0</v>
      </c>
      <c r="HC48" s="383" t="n">
        <f aca="false">IF($B48="",0,VLOOKUP($B48,'TH 2023'!$B$11:$V$265,15,0))</f>
        <v>0.048416714</v>
      </c>
      <c r="HD48" s="355" t="n">
        <f aca="false">((IF($B48="",0,VLOOKUP($B48,'TH 2023'!$B$11:$V$265,18,0)))*1.1)*1.1</f>
        <v>0</v>
      </c>
      <c r="HE48" s="355" t="n">
        <f aca="false">((IF($B48="",0,VLOOKUP($B48,'TH 2023'!$B$11:$V$265,19,0)))*1.1)*1.1</f>
        <v>0</v>
      </c>
      <c r="HF48" s="355" t="n">
        <f aca="false">((IF($B48="",0,VLOOKUP($B48,'TH 2023'!$B$11:$V$265,20,0)))*1.1)*1.1</f>
        <v>142.208033</v>
      </c>
      <c r="HG48" s="355" t="n">
        <f aca="false">((IF($B48="",0,VLOOKUP($B48,'TH 2023'!$B$11:$V$265,21,0)))*1.1)*1.1</f>
        <v>0</v>
      </c>
      <c r="HH48" s="526" t="str">
        <f aca="false">IF($B48="",0,VLOOKUP($B48,'TH 2023'!$B$11:$V$265,7,0))</f>
        <v>STANDARD HW</v>
      </c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I48" s="40"/>
      <c r="IJ48" s="40"/>
      <c r="IK48" s="40"/>
      <c r="IL48" s="40"/>
      <c r="IM48" s="40"/>
    </row>
    <row r="49" s="48" customFormat="true" ht="15" hidden="false" customHeight="true" outlineLevel="0" collapsed="false">
      <c r="A49" s="240" t="n">
        <f aca="false">A48+1</f>
        <v>40</v>
      </c>
      <c r="B49" s="241" t="s">
        <v>371</v>
      </c>
      <c r="C49" s="242" t="s">
        <v>371</v>
      </c>
      <c r="D49" s="243" t="s">
        <v>366</v>
      </c>
      <c r="E49" s="512" t="s">
        <v>304</v>
      </c>
      <c r="F49" s="512" t="s">
        <v>305</v>
      </c>
      <c r="G49" s="512" t="n">
        <f aca="false">COUNTIF($C$10:$C$262,$C49)</f>
        <v>1</v>
      </c>
      <c r="H49" s="512" t="n">
        <f aca="false">COUNTIF($B$10:$B$262,$B49)</f>
        <v>1</v>
      </c>
      <c r="I49" s="513" t="n">
        <f aca="false">SUM(J49:CK49)</f>
        <v>115</v>
      </c>
      <c r="J49" s="512" t="n">
        <v>0</v>
      </c>
      <c r="K49" s="512" t="n">
        <v>0</v>
      </c>
      <c r="L49" s="512" t="n">
        <v>0</v>
      </c>
      <c r="M49" s="512" t="n">
        <v>0</v>
      </c>
      <c r="N49" s="512" t="n">
        <v>0</v>
      </c>
      <c r="O49" s="512" t="n">
        <v>0</v>
      </c>
      <c r="P49" s="512" t="n">
        <v>0</v>
      </c>
      <c r="Q49" s="512" t="n">
        <v>0</v>
      </c>
      <c r="R49" s="512" t="n">
        <v>0</v>
      </c>
      <c r="S49" s="512" t="n">
        <v>0</v>
      </c>
      <c r="T49" s="512" t="n">
        <v>0</v>
      </c>
      <c r="U49" s="512" t="n">
        <v>0</v>
      </c>
      <c r="V49" s="512" t="n">
        <v>0</v>
      </c>
      <c r="W49" s="512" t="n">
        <v>0</v>
      </c>
      <c r="X49" s="512" t="n">
        <v>0</v>
      </c>
      <c r="Y49" s="512" t="n">
        <v>0</v>
      </c>
      <c r="Z49" s="512"/>
      <c r="AA49" s="514" t="n">
        <v>0</v>
      </c>
      <c r="AB49" s="514"/>
      <c r="AC49" s="514"/>
      <c r="AD49" s="514" t="n">
        <v>0</v>
      </c>
      <c r="AE49" s="514" t="n">
        <v>0</v>
      </c>
      <c r="AF49" s="514" t="n">
        <v>0</v>
      </c>
      <c r="AG49" s="514" t="n">
        <v>0</v>
      </c>
      <c r="AH49" s="514" t="n">
        <v>0</v>
      </c>
      <c r="AI49" s="514" t="n">
        <v>0</v>
      </c>
      <c r="AJ49" s="514" t="n">
        <v>0</v>
      </c>
      <c r="AK49" s="514" t="n">
        <v>0</v>
      </c>
      <c r="AL49" s="514" t="n">
        <v>0</v>
      </c>
      <c r="AM49" s="514" t="n">
        <v>0</v>
      </c>
      <c r="AN49" s="514" t="n">
        <v>0</v>
      </c>
      <c r="AO49" s="514" t="n">
        <v>0</v>
      </c>
      <c r="AP49" s="514" t="n">
        <v>0</v>
      </c>
      <c r="AQ49" s="514" t="n">
        <v>0</v>
      </c>
      <c r="AR49" s="514" t="n">
        <v>0</v>
      </c>
      <c r="AS49" s="514" t="n">
        <v>0</v>
      </c>
      <c r="AT49" s="514" t="n">
        <v>0</v>
      </c>
      <c r="AU49" s="514" t="n">
        <v>0</v>
      </c>
      <c r="AV49" s="514"/>
      <c r="AW49" s="514"/>
      <c r="AX49" s="514"/>
      <c r="AY49" s="514" t="n">
        <v>0</v>
      </c>
      <c r="AZ49" s="514" t="n">
        <v>0</v>
      </c>
      <c r="BA49" s="514" t="n">
        <v>30</v>
      </c>
      <c r="BB49" s="514" t="n">
        <v>0</v>
      </c>
      <c r="BC49" s="514" t="n">
        <v>0</v>
      </c>
      <c r="BD49" s="514" t="n">
        <v>0</v>
      </c>
      <c r="BE49" s="514" t="n">
        <v>0</v>
      </c>
      <c r="BF49" s="514" t="n">
        <v>0</v>
      </c>
      <c r="BG49" s="514" t="n">
        <v>0</v>
      </c>
      <c r="BH49" s="514" t="n">
        <v>0</v>
      </c>
      <c r="BI49" s="514" t="n">
        <v>0</v>
      </c>
      <c r="BJ49" s="514" t="n">
        <v>0</v>
      </c>
      <c r="BK49" s="514" t="n">
        <v>25</v>
      </c>
      <c r="BL49" s="514" t="n">
        <v>0</v>
      </c>
      <c r="BM49" s="514" t="n">
        <v>0</v>
      </c>
      <c r="BN49" s="514" t="n">
        <v>0</v>
      </c>
      <c r="BO49" s="514" t="n">
        <v>15</v>
      </c>
      <c r="BP49" s="514" t="n">
        <v>0</v>
      </c>
      <c r="BQ49" s="514" t="n">
        <v>15</v>
      </c>
      <c r="BR49" s="514" t="n">
        <v>0</v>
      </c>
      <c r="BS49" s="514" t="n">
        <v>0</v>
      </c>
      <c r="BT49" s="514" t="n">
        <v>0</v>
      </c>
      <c r="BU49" s="514" t="n">
        <v>0</v>
      </c>
      <c r="BV49" s="514" t="n">
        <v>0</v>
      </c>
      <c r="BW49" s="514" t="n">
        <v>0</v>
      </c>
      <c r="BX49" s="514" t="n">
        <v>0</v>
      </c>
      <c r="BY49" s="514" t="n">
        <v>0</v>
      </c>
      <c r="BZ49" s="514" t="n">
        <v>0</v>
      </c>
      <c r="CA49" s="514" t="n">
        <v>0</v>
      </c>
      <c r="CB49" s="514" t="n">
        <v>0</v>
      </c>
      <c r="CC49" s="514" t="n">
        <v>0</v>
      </c>
      <c r="CD49" s="514" t="n">
        <v>0</v>
      </c>
      <c r="CE49" s="514" t="n">
        <v>0</v>
      </c>
      <c r="CF49" s="514" t="n">
        <v>0</v>
      </c>
      <c r="CG49" s="514" t="n">
        <v>0</v>
      </c>
      <c r="CH49" s="514" t="n">
        <v>30</v>
      </c>
      <c r="CI49" s="514"/>
      <c r="CJ49" s="514"/>
      <c r="CK49" s="515"/>
      <c r="CL49" s="516"/>
      <c r="CM49" s="517" t="n">
        <f aca="false">SUM(CN49:FE49)</f>
        <v>85</v>
      </c>
      <c r="CN49" s="243"/>
      <c r="CO49" s="243"/>
      <c r="CP49" s="243" t="n">
        <v>0</v>
      </c>
      <c r="CQ49" s="243" t="n">
        <v>0</v>
      </c>
      <c r="CR49" s="243" t="n">
        <v>0</v>
      </c>
      <c r="CS49" s="243"/>
      <c r="CT49" s="243"/>
      <c r="CU49" s="243"/>
      <c r="CV49" s="243"/>
      <c r="CW49" s="243"/>
      <c r="CX49" s="243"/>
      <c r="CY49" s="243"/>
      <c r="CZ49" s="243"/>
      <c r="DA49" s="243"/>
      <c r="DB49" s="243" t="n">
        <v>0</v>
      </c>
      <c r="DC49" s="243"/>
      <c r="DD49" s="243"/>
      <c r="DE49" s="243" t="n">
        <v>0</v>
      </c>
      <c r="DF49" s="243" t="n">
        <v>0</v>
      </c>
      <c r="DG49" s="243" t="n">
        <v>0</v>
      </c>
      <c r="DH49" s="243" t="n">
        <v>0</v>
      </c>
      <c r="DI49" s="243"/>
      <c r="DJ49" s="243"/>
      <c r="DK49" s="243"/>
      <c r="DL49" s="243"/>
      <c r="DM49" s="243" t="n">
        <v>0</v>
      </c>
      <c r="DN49" s="243" t="n">
        <v>0</v>
      </c>
      <c r="DO49" s="243" t="n">
        <v>0</v>
      </c>
      <c r="DP49" s="243" t="n">
        <v>0</v>
      </c>
      <c r="DQ49" s="243" t="n">
        <v>0</v>
      </c>
      <c r="DR49" s="243" t="n">
        <v>0</v>
      </c>
      <c r="DS49" s="243" t="n">
        <v>0</v>
      </c>
      <c r="DT49" s="514" t="n">
        <v>0</v>
      </c>
      <c r="DU49" s="514" t="n">
        <v>0</v>
      </c>
      <c r="DV49" s="514"/>
      <c r="DW49" s="514"/>
      <c r="DX49" s="514"/>
      <c r="DY49" s="514"/>
      <c r="DZ49" s="514"/>
      <c r="EA49" s="243" t="n">
        <v>0</v>
      </c>
      <c r="EB49" s="518" t="n">
        <v>30</v>
      </c>
      <c r="EC49" s="518" t="n">
        <v>0</v>
      </c>
      <c r="ED49" s="518"/>
      <c r="EE49" s="518"/>
      <c r="EF49" s="514" t="n">
        <v>0</v>
      </c>
      <c r="EG49" s="518"/>
      <c r="EH49" s="518"/>
      <c r="EI49" s="518"/>
      <c r="EJ49" s="518"/>
      <c r="EK49" s="518"/>
      <c r="EL49" s="518" t="n">
        <v>25</v>
      </c>
      <c r="EM49" s="518"/>
      <c r="EN49" s="518"/>
      <c r="EO49" s="518"/>
      <c r="EP49" s="518" t="n">
        <v>15</v>
      </c>
      <c r="EQ49" s="518"/>
      <c r="ER49" s="518" t="n">
        <v>15</v>
      </c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9"/>
      <c r="FG49" s="520" t="n">
        <f aca="false">CM49-I49</f>
        <v>-30</v>
      </c>
      <c r="FI49" s="521"/>
      <c r="FJ49" s="522" t="n">
        <v>0</v>
      </c>
      <c r="FK49" s="522" t="n">
        <v>0</v>
      </c>
      <c r="FL49" s="522" t="n">
        <v>0</v>
      </c>
      <c r="FM49" s="522" t="n">
        <v>0</v>
      </c>
      <c r="FN49" s="522" t="n">
        <v>0</v>
      </c>
      <c r="FO49" s="522" t="n">
        <v>0</v>
      </c>
      <c r="FP49" s="522" t="n">
        <v>0</v>
      </c>
      <c r="FQ49" s="522" t="n">
        <v>0</v>
      </c>
      <c r="FR49" s="522" t="n">
        <v>0</v>
      </c>
      <c r="FS49" s="522" t="n">
        <v>0</v>
      </c>
      <c r="FT49" s="522" t="n">
        <v>0</v>
      </c>
      <c r="FU49" s="522" t="n">
        <v>0</v>
      </c>
      <c r="FV49" s="522" t="n">
        <v>0</v>
      </c>
      <c r="FW49" s="522" t="n">
        <v>0</v>
      </c>
      <c r="FX49" s="522" t="n">
        <v>0</v>
      </c>
      <c r="FY49" s="522" t="n">
        <v>0</v>
      </c>
      <c r="FZ49" s="522"/>
      <c r="GA49" s="522" t="n">
        <v>0</v>
      </c>
      <c r="GB49" s="522"/>
      <c r="GC49" s="522" t="n">
        <v>30</v>
      </c>
      <c r="GD49" s="522" t="n">
        <v>0</v>
      </c>
      <c r="GE49" s="522" t="n">
        <v>0</v>
      </c>
      <c r="GF49" s="522" t="n">
        <v>0</v>
      </c>
      <c r="GG49" s="522" t="n">
        <v>0</v>
      </c>
      <c r="GH49" s="522" t="n">
        <v>0</v>
      </c>
      <c r="GI49" s="522" t="n">
        <v>0</v>
      </c>
      <c r="GJ49" s="522" t="n">
        <v>0</v>
      </c>
      <c r="GK49" s="522" t="n">
        <v>55</v>
      </c>
      <c r="GL49" s="522" t="n">
        <v>0</v>
      </c>
      <c r="GM49" s="522" t="n">
        <v>0</v>
      </c>
      <c r="GN49" s="522" t="n">
        <v>0</v>
      </c>
      <c r="GO49" s="522" t="n">
        <v>0</v>
      </c>
      <c r="GP49" s="522" t="n">
        <v>0</v>
      </c>
      <c r="GQ49" s="522"/>
      <c r="GR49" s="522" t="n">
        <v>0</v>
      </c>
      <c r="GS49" s="522" t="n">
        <v>0</v>
      </c>
      <c r="GT49" s="522" t="n">
        <v>0</v>
      </c>
      <c r="GU49" s="522" t="n">
        <v>0</v>
      </c>
      <c r="GV49" s="522"/>
      <c r="GW49" s="523" t="n">
        <f aca="false">SUM(FI49:GV49)</f>
        <v>85</v>
      </c>
      <c r="GX49" s="200"/>
      <c r="GY49" s="524" t="n">
        <f aca="false">GW49-I49</f>
        <v>-30</v>
      </c>
      <c r="HA49" s="525" t="n">
        <f aca="false">FG49-GY49</f>
        <v>0</v>
      </c>
      <c r="HC49" s="383" t="n">
        <f aca="false">IF($B49="",0,VLOOKUP($B49,'TH 2023'!$B$11:$V$265,15,0))</f>
        <v>0.048416714</v>
      </c>
      <c r="HD49" s="355" t="n">
        <f aca="false">((IF($B49="",0,VLOOKUP($B49,'TH 2023'!$B$11:$V$265,18,0)))*1.1)*1.1</f>
        <v>0</v>
      </c>
      <c r="HE49" s="355" t="n">
        <f aca="false">((IF($B49="",0,VLOOKUP($B49,'TH 2023'!$B$11:$V$265,19,0)))*1.1)*1.1</f>
        <v>0</v>
      </c>
      <c r="HF49" s="355" t="n">
        <f aca="false">((IF($B49="",0,VLOOKUP($B49,'TH 2023'!$B$11:$V$265,20,0)))*1.1)*1.1</f>
        <v>146.043975</v>
      </c>
      <c r="HG49" s="355" t="n">
        <f aca="false">((IF($B49="",0,VLOOKUP($B49,'TH 2023'!$B$11:$V$265,21,0)))*1.1)*1.1</f>
        <v>0</v>
      </c>
      <c r="HH49" s="526" t="str">
        <f aca="false">IF($B49="",0,VLOOKUP($B49,'TH 2023'!$B$11:$V$265,7,0))</f>
        <v>STANDARD HW</v>
      </c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I49" s="40"/>
      <c r="IJ49" s="40"/>
      <c r="IK49" s="40"/>
      <c r="IL49" s="40"/>
      <c r="IM49" s="40"/>
    </row>
    <row r="50" s="48" customFormat="true" ht="15" hidden="false" customHeight="true" outlineLevel="0" collapsed="false">
      <c r="A50" s="240" t="n">
        <f aca="false">A49+1</f>
        <v>41</v>
      </c>
      <c r="B50" s="241" t="s">
        <v>372</v>
      </c>
      <c r="C50" s="242" t="s">
        <v>372</v>
      </c>
      <c r="D50" s="243" t="s">
        <v>373</v>
      </c>
      <c r="E50" s="512" t="s">
        <v>368</v>
      </c>
      <c r="F50" s="512" t="s">
        <v>370</v>
      </c>
      <c r="G50" s="512" t="n">
        <f aca="false">COUNTIF($C$10:$C$262,$C50)</f>
        <v>1</v>
      </c>
      <c r="H50" s="512" t="n">
        <f aca="false">COUNTIF($B$10:$B$262,$B50)</f>
        <v>1</v>
      </c>
      <c r="I50" s="513" t="n">
        <f aca="false">SUM(J50:CK50)</f>
        <v>100</v>
      </c>
      <c r="J50" s="512" t="n">
        <v>0</v>
      </c>
      <c r="K50" s="512" t="n">
        <v>0</v>
      </c>
      <c r="L50" s="512" t="n">
        <v>0</v>
      </c>
      <c r="M50" s="512" t="n">
        <v>0</v>
      </c>
      <c r="N50" s="512" t="n">
        <v>0</v>
      </c>
      <c r="O50" s="512" t="n">
        <v>0</v>
      </c>
      <c r="P50" s="512" t="n">
        <v>0</v>
      </c>
      <c r="Q50" s="512" t="n">
        <v>0</v>
      </c>
      <c r="R50" s="512" t="n">
        <v>0</v>
      </c>
      <c r="S50" s="512" t="n">
        <v>0</v>
      </c>
      <c r="T50" s="512" t="n">
        <v>0</v>
      </c>
      <c r="U50" s="512" t="n">
        <v>0</v>
      </c>
      <c r="V50" s="512" t="n">
        <v>0</v>
      </c>
      <c r="W50" s="512" t="n">
        <v>0</v>
      </c>
      <c r="X50" s="512" t="n">
        <v>0</v>
      </c>
      <c r="Y50" s="512" t="n">
        <v>0</v>
      </c>
      <c r="Z50" s="512"/>
      <c r="AA50" s="514" t="n">
        <v>0</v>
      </c>
      <c r="AB50" s="514"/>
      <c r="AC50" s="514"/>
      <c r="AD50" s="514" t="n">
        <v>0</v>
      </c>
      <c r="AE50" s="514" t="n">
        <v>0</v>
      </c>
      <c r="AF50" s="514" t="n">
        <v>0</v>
      </c>
      <c r="AG50" s="514" t="n">
        <v>0</v>
      </c>
      <c r="AH50" s="514" t="n">
        <v>0</v>
      </c>
      <c r="AI50" s="514" t="n">
        <v>0</v>
      </c>
      <c r="AJ50" s="514" t="n">
        <v>0</v>
      </c>
      <c r="AK50" s="514" t="n">
        <v>0</v>
      </c>
      <c r="AL50" s="514" t="n">
        <v>0</v>
      </c>
      <c r="AM50" s="514" t="n">
        <v>0</v>
      </c>
      <c r="AN50" s="514" t="n">
        <v>0</v>
      </c>
      <c r="AO50" s="514" t="n">
        <v>0</v>
      </c>
      <c r="AP50" s="514" t="n">
        <v>0</v>
      </c>
      <c r="AQ50" s="514" t="n">
        <v>0</v>
      </c>
      <c r="AR50" s="514" t="n">
        <v>0</v>
      </c>
      <c r="AS50" s="514" t="n">
        <v>0</v>
      </c>
      <c r="AT50" s="514" t="n">
        <v>0</v>
      </c>
      <c r="AU50" s="514" t="n">
        <v>0</v>
      </c>
      <c r="AV50" s="514"/>
      <c r="AW50" s="514"/>
      <c r="AX50" s="514"/>
      <c r="AY50" s="514" t="n">
        <v>0</v>
      </c>
      <c r="AZ50" s="514" t="n">
        <v>0</v>
      </c>
      <c r="BA50" s="514" t="n">
        <v>0</v>
      </c>
      <c r="BB50" s="514" t="n">
        <v>0</v>
      </c>
      <c r="BC50" s="514" t="n">
        <v>0</v>
      </c>
      <c r="BD50" s="514" t="n">
        <v>0</v>
      </c>
      <c r="BE50" s="514" t="n">
        <v>0</v>
      </c>
      <c r="BF50" s="514" t="n">
        <v>0</v>
      </c>
      <c r="BG50" s="514" t="n">
        <v>30</v>
      </c>
      <c r="BH50" s="514" t="n">
        <v>0</v>
      </c>
      <c r="BI50" s="514" t="n">
        <v>0</v>
      </c>
      <c r="BJ50" s="514" t="n">
        <v>0</v>
      </c>
      <c r="BK50" s="514" t="n">
        <v>0</v>
      </c>
      <c r="BL50" s="514" t="n">
        <v>0</v>
      </c>
      <c r="BM50" s="514" t="n">
        <v>0</v>
      </c>
      <c r="BN50" s="514" t="n">
        <v>0</v>
      </c>
      <c r="BO50" s="514" t="n">
        <v>0</v>
      </c>
      <c r="BP50" s="514" t="n">
        <v>0</v>
      </c>
      <c r="BQ50" s="514" t="n">
        <v>0</v>
      </c>
      <c r="BR50" s="514" t="n">
        <v>0</v>
      </c>
      <c r="BS50" s="514" t="n">
        <v>0</v>
      </c>
      <c r="BT50" s="514" t="n">
        <v>0</v>
      </c>
      <c r="BU50" s="514" t="n">
        <v>30</v>
      </c>
      <c r="BV50" s="514" t="n">
        <v>0</v>
      </c>
      <c r="BW50" s="514" t="n">
        <v>40</v>
      </c>
      <c r="BX50" s="514" t="n">
        <v>0</v>
      </c>
      <c r="BY50" s="514" t="n">
        <v>0</v>
      </c>
      <c r="BZ50" s="514" t="n">
        <v>0</v>
      </c>
      <c r="CA50" s="514" t="n">
        <v>0</v>
      </c>
      <c r="CB50" s="514" t="n">
        <v>0</v>
      </c>
      <c r="CC50" s="514" t="n">
        <v>0</v>
      </c>
      <c r="CD50" s="514" t="n">
        <v>0</v>
      </c>
      <c r="CE50" s="514" t="n">
        <v>0</v>
      </c>
      <c r="CF50" s="514" t="n">
        <v>0</v>
      </c>
      <c r="CG50" s="514" t="n">
        <v>0</v>
      </c>
      <c r="CH50" s="514" t="n">
        <v>0</v>
      </c>
      <c r="CI50" s="514"/>
      <c r="CJ50" s="514"/>
      <c r="CK50" s="515"/>
      <c r="CL50" s="516"/>
      <c r="CM50" s="517" t="n">
        <f aca="false">SUM(CN50:FE50)</f>
        <v>100</v>
      </c>
      <c r="CN50" s="243"/>
      <c r="CO50" s="243"/>
      <c r="CP50" s="243" t="n">
        <v>0</v>
      </c>
      <c r="CQ50" s="243" t="n">
        <v>0</v>
      </c>
      <c r="CR50" s="243" t="n">
        <v>0</v>
      </c>
      <c r="CS50" s="243"/>
      <c r="CT50" s="243"/>
      <c r="CU50" s="243"/>
      <c r="CV50" s="243"/>
      <c r="CW50" s="243"/>
      <c r="CX50" s="243"/>
      <c r="CY50" s="243"/>
      <c r="CZ50" s="243"/>
      <c r="DA50" s="243"/>
      <c r="DB50" s="243" t="n">
        <v>0</v>
      </c>
      <c r="DC50" s="243"/>
      <c r="DD50" s="243"/>
      <c r="DE50" s="243" t="n">
        <v>0</v>
      </c>
      <c r="DF50" s="243" t="n">
        <v>0</v>
      </c>
      <c r="DG50" s="243" t="n">
        <v>0</v>
      </c>
      <c r="DH50" s="243" t="n">
        <v>0</v>
      </c>
      <c r="DI50" s="243"/>
      <c r="DJ50" s="243"/>
      <c r="DK50" s="243"/>
      <c r="DL50" s="243"/>
      <c r="DM50" s="243" t="n">
        <v>0</v>
      </c>
      <c r="DN50" s="243" t="n">
        <v>0</v>
      </c>
      <c r="DO50" s="243" t="n">
        <v>0</v>
      </c>
      <c r="DP50" s="243" t="n">
        <v>0</v>
      </c>
      <c r="DQ50" s="243" t="n">
        <v>0</v>
      </c>
      <c r="DR50" s="243" t="n">
        <v>0</v>
      </c>
      <c r="DS50" s="243" t="n">
        <v>0</v>
      </c>
      <c r="DT50" s="514" t="n">
        <v>0</v>
      </c>
      <c r="DU50" s="514" t="n">
        <v>0</v>
      </c>
      <c r="DV50" s="514"/>
      <c r="DW50" s="514"/>
      <c r="DX50" s="514"/>
      <c r="DY50" s="514"/>
      <c r="DZ50" s="514"/>
      <c r="EA50" s="243" t="n">
        <v>0</v>
      </c>
      <c r="EB50" s="518" t="n">
        <v>0</v>
      </c>
      <c r="EC50" s="518" t="n">
        <v>0</v>
      </c>
      <c r="ED50" s="518"/>
      <c r="EE50" s="518"/>
      <c r="EF50" s="514" t="n">
        <v>0</v>
      </c>
      <c r="EG50" s="518"/>
      <c r="EH50" s="514" t="n">
        <v>30</v>
      </c>
      <c r="EI50" s="518"/>
      <c r="EJ50" s="518"/>
      <c r="EK50" s="518"/>
      <c r="EL50" s="518"/>
      <c r="EM50" s="518"/>
      <c r="EN50" s="518"/>
      <c r="EO50" s="518"/>
      <c r="EP50" s="518"/>
      <c r="EQ50" s="518"/>
      <c r="ER50" s="518"/>
      <c r="ES50" s="518"/>
      <c r="ET50" s="518"/>
      <c r="EU50" s="518"/>
      <c r="EV50" s="518" t="n">
        <v>30</v>
      </c>
      <c r="EW50" s="518"/>
      <c r="EX50" s="518" t="n">
        <v>40</v>
      </c>
      <c r="EY50" s="518"/>
      <c r="EZ50" s="518"/>
      <c r="FA50" s="518"/>
      <c r="FB50" s="518"/>
      <c r="FC50" s="518"/>
      <c r="FD50" s="518"/>
      <c r="FE50" s="519"/>
      <c r="FG50" s="520" t="n">
        <f aca="false">CM50-I50</f>
        <v>0</v>
      </c>
      <c r="FI50" s="521"/>
      <c r="FJ50" s="522" t="n">
        <v>0</v>
      </c>
      <c r="FK50" s="522" t="n">
        <v>0</v>
      </c>
      <c r="FL50" s="522" t="n">
        <v>0</v>
      </c>
      <c r="FM50" s="522" t="n">
        <v>0</v>
      </c>
      <c r="FN50" s="522" t="n">
        <v>0</v>
      </c>
      <c r="FO50" s="522" t="n">
        <v>0</v>
      </c>
      <c r="FP50" s="522" t="n">
        <v>0</v>
      </c>
      <c r="FQ50" s="522" t="n">
        <v>0</v>
      </c>
      <c r="FR50" s="522" t="n">
        <v>0</v>
      </c>
      <c r="FS50" s="522" t="n">
        <v>0</v>
      </c>
      <c r="FT50" s="522" t="n">
        <v>0</v>
      </c>
      <c r="FU50" s="522" t="n">
        <v>0</v>
      </c>
      <c r="FV50" s="522" t="n">
        <v>0</v>
      </c>
      <c r="FW50" s="522" t="n">
        <v>0</v>
      </c>
      <c r="FX50" s="522" t="n">
        <v>0</v>
      </c>
      <c r="FY50" s="522" t="n">
        <v>0</v>
      </c>
      <c r="FZ50" s="522"/>
      <c r="GA50" s="522" t="n">
        <v>0</v>
      </c>
      <c r="GB50" s="522"/>
      <c r="GC50" s="522" t="n">
        <v>0</v>
      </c>
      <c r="GD50" s="522" t="n">
        <v>0</v>
      </c>
      <c r="GE50" s="522" t="n">
        <v>0</v>
      </c>
      <c r="GF50" s="522" t="n">
        <v>0</v>
      </c>
      <c r="GG50" s="522" t="n">
        <v>30</v>
      </c>
      <c r="GH50" s="522" t="n">
        <v>0</v>
      </c>
      <c r="GI50" s="522" t="n">
        <v>0</v>
      </c>
      <c r="GJ50" s="522" t="n">
        <v>0</v>
      </c>
      <c r="GK50" s="522" t="n">
        <v>0</v>
      </c>
      <c r="GL50" s="522" t="n">
        <v>0</v>
      </c>
      <c r="GM50" s="522" t="n">
        <v>0</v>
      </c>
      <c r="GN50" s="522" t="n">
        <v>0</v>
      </c>
      <c r="GO50" s="522" t="n">
        <v>0</v>
      </c>
      <c r="GP50" s="522" t="n">
        <v>0</v>
      </c>
      <c r="GQ50" s="522"/>
      <c r="GR50" s="522" t="n">
        <v>70</v>
      </c>
      <c r="GS50" s="522" t="n">
        <v>0</v>
      </c>
      <c r="GT50" s="522" t="n">
        <v>0</v>
      </c>
      <c r="GU50" s="522" t="n">
        <v>0</v>
      </c>
      <c r="GV50" s="522"/>
      <c r="GW50" s="523" t="n">
        <f aca="false">SUM(FI50:GV50)</f>
        <v>100</v>
      </c>
      <c r="GX50" s="200"/>
      <c r="GY50" s="524" t="n">
        <f aca="false">GW50-I50</f>
        <v>0</v>
      </c>
      <c r="HA50" s="525" t="n">
        <f aca="false">FG50-GY50</f>
        <v>0</v>
      </c>
      <c r="HC50" s="383" t="n">
        <f aca="false">IF($B50="",0,VLOOKUP($B50,'TH 2023'!$B$11:$V$265,15,0))</f>
        <v>0.087570926</v>
      </c>
      <c r="HD50" s="355" t="n">
        <f aca="false">((IF($B50="",0,VLOOKUP($B50,'TH 2023'!$B$11:$V$265,18,0)))*1.1)*1.1</f>
        <v>0</v>
      </c>
      <c r="HE50" s="355" t="n">
        <f aca="false">((IF($B50="",0,VLOOKUP($B50,'TH 2023'!$B$11:$V$265,19,0)))*1.1)*1.1</f>
        <v>0</v>
      </c>
      <c r="HF50" s="355" t="n">
        <f aca="false">((IF($B50="",0,VLOOKUP($B50,'TH 2023'!$B$11:$V$265,20,0)))*1.1)*1.1</f>
        <v>232.35267</v>
      </c>
      <c r="HG50" s="355" t="n">
        <f aca="false">((IF($B50="",0,VLOOKUP($B50,'TH 2023'!$B$11:$V$265,21,0)))*1.1)*1.1</f>
        <v>0</v>
      </c>
      <c r="HH50" s="526" t="str">
        <f aca="false">IF($B50="",0,VLOOKUP($B50,'TH 2023'!$B$11:$V$265,7,0))</f>
        <v>Upgrade HW</v>
      </c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I50" s="40"/>
      <c r="IJ50" s="40"/>
      <c r="IK50" s="40"/>
      <c r="IL50" s="40"/>
      <c r="IM50" s="40"/>
    </row>
    <row r="51" s="48" customFormat="true" ht="15" hidden="false" customHeight="true" outlineLevel="0" collapsed="false">
      <c r="A51" s="240" t="n">
        <f aca="false">A50+1</f>
        <v>42</v>
      </c>
      <c r="B51" s="241" t="s">
        <v>375</v>
      </c>
      <c r="C51" s="242" t="s">
        <v>375</v>
      </c>
      <c r="D51" s="243" t="s">
        <v>373</v>
      </c>
      <c r="E51" s="512" t="s">
        <v>316</v>
      </c>
      <c r="F51" s="512" t="s">
        <v>376</v>
      </c>
      <c r="G51" s="512" t="n">
        <f aca="false">COUNTIF($C$10:$C$262,$C51)</f>
        <v>1</v>
      </c>
      <c r="H51" s="512" t="n">
        <f aca="false">COUNTIF($B$10:$B$262,$B51)</f>
        <v>1</v>
      </c>
      <c r="I51" s="513" t="n">
        <f aca="false">SUM(J51:CK51)</f>
        <v>30</v>
      </c>
      <c r="J51" s="512" t="n">
        <v>0</v>
      </c>
      <c r="K51" s="512" t="n">
        <v>0</v>
      </c>
      <c r="L51" s="512" t="n">
        <v>0</v>
      </c>
      <c r="M51" s="512" t="n">
        <v>0</v>
      </c>
      <c r="N51" s="512" t="n">
        <v>0</v>
      </c>
      <c r="O51" s="512" t="n">
        <v>0</v>
      </c>
      <c r="P51" s="512" t="n">
        <v>0</v>
      </c>
      <c r="Q51" s="512" t="n">
        <v>0</v>
      </c>
      <c r="R51" s="512" t="n">
        <v>0</v>
      </c>
      <c r="S51" s="512" t="n">
        <v>0</v>
      </c>
      <c r="T51" s="512" t="n">
        <v>0</v>
      </c>
      <c r="U51" s="512" t="n">
        <v>0</v>
      </c>
      <c r="V51" s="512" t="n">
        <v>0</v>
      </c>
      <c r="W51" s="512" t="n">
        <v>0</v>
      </c>
      <c r="X51" s="512" t="n">
        <v>0</v>
      </c>
      <c r="Y51" s="512" t="n">
        <v>0</v>
      </c>
      <c r="Z51" s="512"/>
      <c r="AA51" s="514" t="n">
        <v>0</v>
      </c>
      <c r="AB51" s="514"/>
      <c r="AC51" s="514"/>
      <c r="AD51" s="514" t="n">
        <v>0</v>
      </c>
      <c r="AE51" s="514" t="n">
        <v>0</v>
      </c>
      <c r="AF51" s="514" t="n">
        <v>0</v>
      </c>
      <c r="AG51" s="514" t="n">
        <v>0</v>
      </c>
      <c r="AH51" s="514" t="n">
        <v>0</v>
      </c>
      <c r="AI51" s="514" t="n">
        <v>0</v>
      </c>
      <c r="AJ51" s="514" t="n">
        <v>0</v>
      </c>
      <c r="AK51" s="514" t="n">
        <v>0</v>
      </c>
      <c r="AL51" s="514" t="n">
        <v>0</v>
      </c>
      <c r="AM51" s="514" t="n">
        <v>0</v>
      </c>
      <c r="AN51" s="514" t="n">
        <v>0</v>
      </c>
      <c r="AO51" s="514" t="n">
        <v>0</v>
      </c>
      <c r="AP51" s="514" t="n">
        <v>0</v>
      </c>
      <c r="AQ51" s="514" t="n">
        <v>0</v>
      </c>
      <c r="AR51" s="514" t="n">
        <v>0</v>
      </c>
      <c r="AS51" s="514" t="n">
        <v>0</v>
      </c>
      <c r="AT51" s="514" t="n">
        <v>0</v>
      </c>
      <c r="AU51" s="514" t="n">
        <v>0</v>
      </c>
      <c r="AV51" s="514"/>
      <c r="AW51" s="514"/>
      <c r="AX51" s="514"/>
      <c r="AY51" s="514" t="n">
        <v>0</v>
      </c>
      <c r="AZ51" s="514" t="n">
        <v>0</v>
      </c>
      <c r="BA51" s="514" t="n">
        <v>0</v>
      </c>
      <c r="BB51" s="514" t="n">
        <v>0</v>
      </c>
      <c r="BC51" s="514" t="n">
        <v>30</v>
      </c>
      <c r="BD51" s="514" t="n">
        <v>0</v>
      </c>
      <c r="BE51" s="514" t="n">
        <v>0</v>
      </c>
      <c r="BF51" s="514" t="n">
        <v>0</v>
      </c>
      <c r="BG51" s="514" t="n">
        <v>0</v>
      </c>
      <c r="BH51" s="514" t="n">
        <v>0</v>
      </c>
      <c r="BI51" s="514" t="n">
        <v>0</v>
      </c>
      <c r="BJ51" s="514" t="n">
        <v>0</v>
      </c>
      <c r="BK51" s="514" t="n">
        <v>0</v>
      </c>
      <c r="BL51" s="514" t="n">
        <v>0</v>
      </c>
      <c r="BM51" s="514" t="n">
        <v>0</v>
      </c>
      <c r="BN51" s="514" t="n">
        <v>0</v>
      </c>
      <c r="BO51" s="514" t="n">
        <v>0</v>
      </c>
      <c r="BP51" s="514" t="n">
        <v>0</v>
      </c>
      <c r="BQ51" s="514" t="n">
        <v>0</v>
      </c>
      <c r="BR51" s="514" t="n">
        <v>0</v>
      </c>
      <c r="BS51" s="514" t="n">
        <v>0</v>
      </c>
      <c r="BT51" s="514" t="n">
        <v>0</v>
      </c>
      <c r="BU51" s="514" t="n">
        <v>0</v>
      </c>
      <c r="BV51" s="514" t="n">
        <v>0</v>
      </c>
      <c r="BW51" s="514" t="n">
        <v>0</v>
      </c>
      <c r="BX51" s="514" t="n">
        <v>0</v>
      </c>
      <c r="BY51" s="514" t="n">
        <v>0</v>
      </c>
      <c r="BZ51" s="514" t="n">
        <v>0</v>
      </c>
      <c r="CA51" s="514" t="n">
        <v>0</v>
      </c>
      <c r="CB51" s="514" t="n">
        <v>0</v>
      </c>
      <c r="CC51" s="514" t="n">
        <v>0</v>
      </c>
      <c r="CD51" s="514" t="n">
        <v>0</v>
      </c>
      <c r="CE51" s="514" t="n">
        <v>0</v>
      </c>
      <c r="CF51" s="514" t="n">
        <v>0</v>
      </c>
      <c r="CG51" s="514" t="n">
        <v>0</v>
      </c>
      <c r="CH51" s="514" t="n">
        <v>0</v>
      </c>
      <c r="CI51" s="514"/>
      <c r="CJ51" s="514"/>
      <c r="CK51" s="515"/>
      <c r="CL51" s="516"/>
      <c r="CM51" s="517" t="n">
        <f aca="false">SUM(CN51:FE51)</f>
        <v>30</v>
      </c>
      <c r="CN51" s="243"/>
      <c r="CO51" s="243"/>
      <c r="CP51" s="243" t="n">
        <v>0</v>
      </c>
      <c r="CQ51" s="243" t="n">
        <v>0</v>
      </c>
      <c r="CR51" s="243" t="n">
        <v>0</v>
      </c>
      <c r="CS51" s="243"/>
      <c r="CT51" s="243"/>
      <c r="CU51" s="243"/>
      <c r="CV51" s="243"/>
      <c r="CW51" s="243"/>
      <c r="CX51" s="243"/>
      <c r="CY51" s="243"/>
      <c r="CZ51" s="243"/>
      <c r="DA51" s="243"/>
      <c r="DB51" s="243" t="n">
        <v>0</v>
      </c>
      <c r="DC51" s="243"/>
      <c r="DD51" s="243"/>
      <c r="DE51" s="243" t="n">
        <v>0</v>
      </c>
      <c r="DF51" s="243" t="n">
        <v>0</v>
      </c>
      <c r="DG51" s="243" t="n">
        <v>0</v>
      </c>
      <c r="DH51" s="243" t="n">
        <v>0</v>
      </c>
      <c r="DI51" s="243"/>
      <c r="DJ51" s="243"/>
      <c r="DK51" s="243"/>
      <c r="DL51" s="243"/>
      <c r="DM51" s="243" t="n">
        <v>0</v>
      </c>
      <c r="DN51" s="243" t="n">
        <v>0</v>
      </c>
      <c r="DO51" s="243" t="n">
        <v>0</v>
      </c>
      <c r="DP51" s="243" t="n">
        <v>0</v>
      </c>
      <c r="DQ51" s="243" t="n">
        <v>0</v>
      </c>
      <c r="DR51" s="243" t="n">
        <v>0</v>
      </c>
      <c r="DS51" s="243" t="n">
        <v>0</v>
      </c>
      <c r="DT51" s="514" t="n">
        <v>0</v>
      </c>
      <c r="DU51" s="514" t="n">
        <v>0</v>
      </c>
      <c r="DV51" s="514"/>
      <c r="DW51" s="514"/>
      <c r="DX51" s="514"/>
      <c r="DY51" s="514"/>
      <c r="DZ51" s="514"/>
      <c r="EA51" s="243" t="n">
        <v>0</v>
      </c>
      <c r="EB51" s="518" t="n">
        <v>0</v>
      </c>
      <c r="EC51" s="518" t="n">
        <v>0</v>
      </c>
      <c r="ED51" s="518" t="n">
        <v>30</v>
      </c>
      <c r="EE51" s="518"/>
      <c r="EF51" s="514" t="n">
        <v>0</v>
      </c>
      <c r="EG51" s="518"/>
      <c r="EH51" s="518"/>
      <c r="EI51" s="518"/>
      <c r="EJ51" s="518"/>
      <c r="EK51" s="518"/>
      <c r="EL51" s="518"/>
      <c r="EM51" s="518"/>
      <c r="EN51" s="518"/>
      <c r="EO51" s="518"/>
      <c r="EP51" s="518"/>
      <c r="EQ51" s="518"/>
      <c r="ER51" s="518"/>
      <c r="ES51" s="518"/>
      <c r="ET51" s="518"/>
      <c r="EU51" s="518"/>
      <c r="EV51" s="518"/>
      <c r="EW51" s="518"/>
      <c r="EX51" s="518"/>
      <c r="EY51" s="518"/>
      <c r="EZ51" s="518"/>
      <c r="FA51" s="518"/>
      <c r="FB51" s="518"/>
      <c r="FC51" s="518"/>
      <c r="FD51" s="518"/>
      <c r="FE51" s="519"/>
      <c r="FG51" s="520" t="n">
        <f aca="false">CM51-I51</f>
        <v>0</v>
      </c>
      <c r="FI51" s="521"/>
      <c r="FJ51" s="522" t="n">
        <v>0</v>
      </c>
      <c r="FK51" s="522" t="n">
        <v>0</v>
      </c>
      <c r="FL51" s="522" t="n">
        <v>0</v>
      </c>
      <c r="FM51" s="522" t="n">
        <v>0</v>
      </c>
      <c r="FN51" s="522" t="n">
        <v>0</v>
      </c>
      <c r="FO51" s="522" t="n">
        <v>0</v>
      </c>
      <c r="FP51" s="522" t="n">
        <v>0</v>
      </c>
      <c r="FQ51" s="522" t="n">
        <v>0</v>
      </c>
      <c r="FR51" s="522" t="n">
        <v>0</v>
      </c>
      <c r="FS51" s="522" t="n">
        <v>0</v>
      </c>
      <c r="FT51" s="522" t="n">
        <v>0</v>
      </c>
      <c r="FU51" s="522" t="n">
        <v>0</v>
      </c>
      <c r="FV51" s="522" t="n">
        <v>0</v>
      </c>
      <c r="FW51" s="522" t="n">
        <v>0</v>
      </c>
      <c r="FX51" s="522" t="n">
        <v>0</v>
      </c>
      <c r="FY51" s="522" t="n">
        <v>0</v>
      </c>
      <c r="FZ51" s="522"/>
      <c r="GA51" s="522" t="n">
        <v>0</v>
      </c>
      <c r="GB51" s="522"/>
      <c r="GC51" s="522" t="n">
        <v>0</v>
      </c>
      <c r="GD51" s="522" t="n">
        <v>30</v>
      </c>
      <c r="GE51" s="522" t="n">
        <v>0</v>
      </c>
      <c r="GF51" s="522" t="n">
        <v>0</v>
      </c>
      <c r="GG51" s="522" t="n">
        <v>0</v>
      </c>
      <c r="GH51" s="522" t="n">
        <v>0</v>
      </c>
      <c r="GI51" s="522" t="n">
        <v>0</v>
      </c>
      <c r="GJ51" s="522" t="n">
        <v>0</v>
      </c>
      <c r="GK51" s="522" t="n">
        <v>0</v>
      </c>
      <c r="GL51" s="522" t="n">
        <v>0</v>
      </c>
      <c r="GM51" s="522" t="n">
        <v>0</v>
      </c>
      <c r="GN51" s="522" t="n">
        <v>0</v>
      </c>
      <c r="GO51" s="522" t="n">
        <v>0</v>
      </c>
      <c r="GP51" s="522" t="n">
        <v>0</v>
      </c>
      <c r="GQ51" s="522"/>
      <c r="GR51" s="522" t="n">
        <v>0</v>
      </c>
      <c r="GS51" s="522" t="n">
        <v>0</v>
      </c>
      <c r="GT51" s="522" t="n">
        <v>0</v>
      </c>
      <c r="GU51" s="522" t="n">
        <v>0</v>
      </c>
      <c r="GV51" s="522"/>
      <c r="GW51" s="523" t="n">
        <f aca="false">SUM(FI51:GV51)</f>
        <v>30</v>
      </c>
      <c r="GX51" s="200"/>
      <c r="GY51" s="524" t="n">
        <f aca="false">GW51-I51</f>
        <v>0</v>
      </c>
      <c r="HA51" s="525" t="n">
        <f aca="false">FG51-GY51</f>
        <v>0</v>
      </c>
      <c r="HC51" s="383" t="n">
        <f aca="false">IF($B51="",0,VLOOKUP($B51,'TH 2023'!$B$11:$V$265,15,0))</f>
        <v>0.087570926</v>
      </c>
      <c r="HD51" s="355" t="n">
        <f aca="false">((IF($B51="",0,VLOOKUP($B51,'TH 2023'!$B$11:$V$265,18,0)))*1.1)*1.1</f>
        <v>0</v>
      </c>
      <c r="HE51" s="355" t="n">
        <f aca="false">((IF($B51="",0,VLOOKUP($B51,'TH 2023'!$B$11:$V$265,19,0)))*1.1)*1.1</f>
        <v>0</v>
      </c>
      <c r="HF51" s="355" t="n">
        <f aca="false">((IF($B51="",0,VLOOKUP($B51,'TH 2023'!$B$11:$V$265,20,0)))*1.1)*1.1</f>
        <v>220.93269</v>
      </c>
      <c r="HG51" s="355" t="n">
        <f aca="false">((IF($B51="",0,VLOOKUP($B51,'TH 2023'!$B$11:$V$265,21,0)))*1.1)*1.1</f>
        <v>0</v>
      </c>
      <c r="HH51" s="526" t="str">
        <f aca="false">IF($B51="",0,VLOOKUP($B51,'TH 2023'!$B$11:$V$265,7,0))</f>
        <v>STANDARD HW</v>
      </c>
      <c r="HI51" s="61"/>
      <c r="HJ51" s="61"/>
      <c r="HK51" s="61"/>
      <c r="HL51" s="61"/>
      <c r="HM51" s="61"/>
      <c r="HN51" s="61"/>
      <c r="HO51" s="61"/>
      <c r="HP51" s="61"/>
      <c r="HQ51" s="61"/>
      <c r="HR51" s="61"/>
      <c r="HS51" s="61"/>
      <c r="HT51" s="61"/>
      <c r="HU51" s="61"/>
      <c r="HV51" s="61"/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I51" s="40"/>
      <c r="IJ51" s="40"/>
      <c r="IK51" s="40"/>
      <c r="IL51" s="40"/>
      <c r="IM51" s="40"/>
    </row>
    <row r="52" s="48" customFormat="true" ht="15" hidden="false" customHeight="true" outlineLevel="0" collapsed="false">
      <c r="A52" s="240" t="n">
        <f aca="false">A51+1</f>
        <v>43</v>
      </c>
      <c r="B52" s="241" t="s">
        <v>377</v>
      </c>
      <c r="C52" s="242" t="s">
        <v>377</v>
      </c>
      <c r="D52" s="243" t="s">
        <v>373</v>
      </c>
      <c r="E52" s="512" t="s">
        <v>320</v>
      </c>
      <c r="F52" s="512" t="s">
        <v>322</v>
      </c>
      <c r="G52" s="512" t="n">
        <f aca="false">COUNTIF($C$10:$C$262,$C52)</f>
        <v>1</v>
      </c>
      <c r="H52" s="512" t="n">
        <f aca="false">COUNTIF($B$10:$B$262,$B52)</f>
        <v>1</v>
      </c>
      <c r="I52" s="513" t="n">
        <f aca="false">SUM(J52:CK52)</f>
        <v>60</v>
      </c>
      <c r="J52" s="512" t="n">
        <v>0</v>
      </c>
      <c r="K52" s="512" t="n">
        <v>0</v>
      </c>
      <c r="L52" s="512" t="n">
        <v>0</v>
      </c>
      <c r="M52" s="512" t="n">
        <v>0</v>
      </c>
      <c r="N52" s="512" t="n">
        <v>0</v>
      </c>
      <c r="O52" s="512" t="n">
        <v>0</v>
      </c>
      <c r="P52" s="512" t="n">
        <v>0</v>
      </c>
      <c r="Q52" s="512" t="n">
        <v>0</v>
      </c>
      <c r="R52" s="512" t="n">
        <v>0</v>
      </c>
      <c r="S52" s="512" t="n">
        <v>0</v>
      </c>
      <c r="T52" s="512" t="n">
        <v>0</v>
      </c>
      <c r="U52" s="512" t="n">
        <v>0</v>
      </c>
      <c r="V52" s="512" t="n">
        <v>0</v>
      </c>
      <c r="W52" s="512" t="n">
        <v>0</v>
      </c>
      <c r="X52" s="512" t="n">
        <v>0</v>
      </c>
      <c r="Y52" s="512" t="n">
        <v>0</v>
      </c>
      <c r="Z52" s="512"/>
      <c r="AA52" s="514" t="n">
        <v>0</v>
      </c>
      <c r="AB52" s="514"/>
      <c r="AC52" s="514"/>
      <c r="AD52" s="514" t="n">
        <v>0</v>
      </c>
      <c r="AE52" s="514" t="n">
        <v>0</v>
      </c>
      <c r="AF52" s="514" t="n">
        <v>0</v>
      </c>
      <c r="AG52" s="514" t="n">
        <v>0</v>
      </c>
      <c r="AH52" s="514" t="n">
        <v>0</v>
      </c>
      <c r="AI52" s="514" t="n">
        <v>0</v>
      </c>
      <c r="AJ52" s="514" t="n">
        <v>0</v>
      </c>
      <c r="AK52" s="514" t="n">
        <v>0</v>
      </c>
      <c r="AL52" s="514" t="n">
        <v>0</v>
      </c>
      <c r="AM52" s="514" t="n">
        <v>0</v>
      </c>
      <c r="AN52" s="514" t="n">
        <v>0</v>
      </c>
      <c r="AO52" s="514" t="n">
        <v>0</v>
      </c>
      <c r="AP52" s="514" t="n">
        <v>0</v>
      </c>
      <c r="AQ52" s="514" t="n">
        <v>0</v>
      </c>
      <c r="AR52" s="514" t="n">
        <v>0</v>
      </c>
      <c r="AS52" s="514" t="n">
        <v>0</v>
      </c>
      <c r="AT52" s="514" t="n">
        <v>0</v>
      </c>
      <c r="AU52" s="514" t="n">
        <v>0</v>
      </c>
      <c r="AV52" s="514"/>
      <c r="AW52" s="514"/>
      <c r="AX52" s="514"/>
      <c r="AY52" s="514" t="n">
        <v>0</v>
      </c>
      <c r="AZ52" s="514" t="n">
        <v>0</v>
      </c>
      <c r="BA52" s="514" t="n">
        <v>30</v>
      </c>
      <c r="BB52" s="514" t="n">
        <v>0</v>
      </c>
      <c r="BC52" s="514" t="n">
        <v>0</v>
      </c>
      <c r="BD52" s="514" t="n">
        <v>0</v>
      </c>
      <c r="BE52" s="514" t="n">
        <v>0</v>
      </c>
      <c r="BF52" s="514" t="n">
        <v>0</v>
      </c>
      <c r="BG52" s="514" t="n">
        <v>0</v>
      </c>
      <c r="BH52" s="514" t="n">
        <v>0</v>
      </c>
      <c r="BI52" s="514" t="n">
        <v>0</v>
      </c>
      <c r="BJ52" s="514" t="n">
        <v>0</v>
      </c>
      <c r="BK52" s="514" t="n">
        <v>0</v>
      </c>
      <c r="BL52" s="514" t="n">
        <v>0</v>
      </c>
      <c r="BM52" s="514" t="n">
        <v>0</v>
      </c>
      <c r="BN52" s="514" t="n">
        <v>0</v>
      </c>
      <c r="BO52" s="514" t="n">
        <v>0</v>
      </c>
      <c r="BP52" s="514" t="n">
        <v>0</v>
      </c>
      <c r="BQ52" s="514" t="n">
        <v>0</v>
      </c>
      <c r="BR52" s="514" t="n">
        <v>0</v>
      </c>
      <c r="BS52" s="514" t="n">
        <v>0</v>
      </c>
      <c r="BT52" s="514" t="n">
        <v>0</v>
      </c>
      <c r="BU52" s="514" t="n">
        <v>0</v>
      </c>
      <c r="BV52" s="514" t="n">
        <v>0</v>
      </c>
      <c r="BW52" s="514" t="n">
        <v>0</v>
      </c>
      <c r="BX52" s="514" t="n">
        <v>0</v>
      </c>
      <c r="BY52" s="514" t="n">
        <v>0</v>
      </c>
      <c r="BZ52" s="514" t="n">
        <v>0</v>
      </c>
      <c r="CA52" s="514" t="n">
        <v>0</v>
      </c>
      <c r="CB52" s="514" t="n">
        <v>30</v>
      </c>
      <c r="CC52" s="514" t="n">
        <v>0</v>
      </c>
      <c r="CD52" s="514" t="n">
        <v>0</v>
      </c>
      <c r="CE52" s="514" t="n">
        <v>0</v>
      </c>
      <c r="CF52" s="514" t="n">
        <v>0</v>
      </c>
      <c r="CG52" s="514" t="n">
        <v>0</v>
      </c>
      <c r="CH52" s="514" t="n">
        <v>0</v>
      </c>
      <c r="CI52" s="514"/>
      <c r="CJ52" s="514"/>
      <c r="CK52" s="515"/>
      <c r="CL52" s="516"/>
      <c r="CM52" s="517" t="n">
        <f aca="false">SUM(CN52:FE52)</f>
        <v>60</v>
      </c>
      <c r="CN52" s="243"/>
      <c r="CO52" s="243"/>
      <c r="CP52" s="243" t="n">
        <v>0</v>
      </c>
      <c r="CQ52" s="243" t="n">
        <v>0</v>
      </c>
      <c r="CR52" s="243" t="n">
        <v>0</v>
      </c>
      <c r="CS52" s="243"/>
      <c r="CT52" s="243"/>
      <c r="CU52" s="243"/>
      <c r="CV52" s="243"/>
      <c r="CW52" s="243"/>
      <c r="CX52" s="243"/>
      <c r="CY52" s="243"/>
      <c r="CZ52" s="243"/>
      <c r="DA52" s="243"/>
      <c r="DB52" s="243" t="n">
        <v>0</v>
      </c>
      <c r="DC52" s="243"/>
      <c r="DD52" s="243"/>
      <c r="DE52" s="243" t="n">
        <v>0</v>
      </c>
      <c r="DF52" s="243" t="n">
        <v>0</v>
      </c>
      <c r="DG52" s="243" t="n">
        <v>0</v>
      </c>
      <c r="DH52" s="243" t="n">
        <v>0</v>
      </c>
      <c r="DI52" s="243"/>
      <c r="DJ52" s="243"/>
      <c r="DK52" s="243"/>
      <c r="DL52" s="243"/>
      <c r="DM52" s="243" t="n">
        <v>0</v>
      </c>
      <c r="DN52" s="243" t="n">
        <v>0</v>
      </c>
      <c r="DO52" s="243" t="n">
        <v>0</v>
      </c>
      <c r="DP52" s="243" t="n">
        <v>0</v>
      </c>
      <c r="DQ52" s="243" t="n">
        <v>0</v>
      </c>
      <c r="DR52" s="243" t="n">
        <v>0</v>
      </c>
      <c r="DS52" s="243" t="n">
        <v>0</v>
      </c>
      <c r="DT52" s="514" t="n">
        <v>0</v>
      </c>
      <c r="DU52" s="514" t="n">
        <v>0</v>
      </c>
      <c r="DV52" s="514"/>
      <c r="DW52" s="514"/>
      <c r="DX52" s="514"/>
      <c r="DY52" s="514"/>
      <c r="DZ52" s="514"/>
      <c r="EA52" s="243" t="n">
        <v>0</v>
      </c>
      <c r="EB52" s="518" t="n">
        <v>30</v>
      </c>
      <c r="EC52" s="518" t="n">
        <v>0</v>
      </c>
      <c r="ED52" s="518"/>
      <c r="EE52" s="518"/>
      <c r="EF52" s="514" t="n">
        <v>0</v>
      </c>
      <c r="EG52" s="518"/>
      <c r="EH52" s="518"/>
      <c r="EI52" s="518"/>
      <c r="EJ52" s="518"/>
      <c r="EK52" s="518"/>
      <c r="EL52" s="518"/>
      <c r="EM52" s="518"/>
      <c r="EN52" s="518"/>
      <c r="EO52" s="518"/>
      <c r="EP52" s="518"/>
      <c r="EQ52" s="518"/>
      <c r="ER52" s="518"/>
      <c r="ES52" s="518"/>
      <c r="ET52" s="518"/>
      <c r="EU52" s="518"/>
      <c r="EV52" s="518"/>
      <c r="EW52" s="518"/>
      <c r="EX52" s="518"/>
      <c r="EY52" s="518"/>
      <c r="EZ52" s="518"/>
      <c r="FA52" s="518"/>
      <c r="FB52" s="518"/>
      <c r="FC52" s="518" t="n">
        <v>30</v>
      </c>
      <c r="FD52" s="518"/>
      <c r="FE52" s="519"/>
      <c r="FG52" s="520" t="n">
        <f aca="false">CM52-I52</f>
        <v>0</v>
      </c>
      <c r="FI52" s="521"/>
      <c r="FJ52" s="522" t="n">
        <v>0</v>
      </c>
      <c r="FK52" s="522" t="n">
        <v>0</v>
      </c>
      <c r="FL52" s="522" t="n">
        <v>0</v>
      </c>
      <c r="FM52" s="522" t="n">
        <v>0</v>
      </c>
      <c r="FN52" s="522" t="n">
        <v>0</v>
      </c>
      <c r="FO52" s="522" t="n">
        <v>0</v>
      </c>
      <c r="FP52" s="522" t="n">
        <v>0</v>
      </c>
      <c r="FQ52" s="522" t="n">
        <v>0</v>
      </c>
      <c r="FR52" s="522" t="n">
        <v>0</v>
      </c>
      <c r="FS52" s="522" t="n">
        <v>0</v>
      </c>
      <c r="FT52" s="522" t="n">
        <v>0</v>
      </c>
      <c r="FU52" s="522" t="n">
        <v>0</v>
      </c>
      <c r="FV52" s="522" t="n">
        <v>0</v>
      </c>
      <c r="FW52" s="522" t="n">
        <v>0</v>
      </c>
      <c r="FX52" s="522" t="n">
        <v>0</v>
      </c>
      <c r="FY52" s="522" t="n">
        <v>0</v>
      </c>
      <c r="FZ52" s="522"/>
      <c r="GA52" s="522" t="n">
        <v>0</v>
      </c>
      <c r="GB52" s="522"/>
      <c r="GC52" s="522" t="n">
        <v>30</v>
      </c>
      <c r="GD52" s="522" t="n">
        <v>0</v>
      </c>
      <c r="GE52" s="522" t="n">
        <v>0</v>
      </c>
      <c r="GF52" s="522" t="n">
        <v>0</v>
      </c>
      <c r="GG52" s="522" t="n">
        <v>0</v>
      </c>
      <c r="GH52" s="522" t="n">
        <v>0</v>
      </c>
      <c r="GI52" s="522" t="n">
        <v>0</v>
      </c>
      <c r="GJ52" s="522" t="n">
        <v>0</v>
      </c>
      <c r="GK52" s="522" t="n">
        <v>0</v>
      </c>
      <c r="GL52" s="522" t="n">
        <v>0</v>
      </c>
      <c r="GM52" s="522" t="n">
        <v>0</v>
      </c>
      <c r="GN52" s="522" t="n">
        <v>0</v>
      </c>
      <c r="GO52" s="522" t="n">
        <v>0</v>
      </c>
      <c r="GP52" s="522" t="n">
        <v>0</v>
      </c>
      <c r="GQ52" s="522"/>
      <c r="GR52" s="522" t="n">
        <v>30</v>
      </c>
      <c r="GS52" s="522" t="n">
        <v>0</v>
      </c>
      <c r="GT52" s="522" t="n">
        <v>0</v>
      </c>
      <c r="GU52" s="522" t="n">
        <v>0</v>
      </c>
      <c r="GV52" s="522"/>
      <c r="GW52" s="523" t="n">
        <f aca="false">SUM(FI52:GV52)</f>
        <v>60</v>
      </c>
      <c r="GX52" s="200"/>
      <c r="GY52" s="524" t="n">
        <f aca="false">GW52-I52</f>
        <v>0</v>
      </c>
      <c r="HA52" s="525" t="n">
        <f aca="false">FG52-GY52</f>
        <v>0</v>
      </c>
      <c r="HC52" s="528" t="n">
        <f aca="false">IF($B52="",0,VLOOKUP($B52,'TH 2023'!$B$11:$V$265,15,0))</f>
        <v>0.087570926</v>
      </c>
      <c r="HD52" s="529" t="n">
        <f aca="false">((IF($B52="",0,VLOOKUP($B52,'TH 2023'!$B$11:$V$265,18,0)))*1.1)*1.1</f>
        <v>0</v>
      </c>
      <c r="HE52" s="529" t="n">
        <f aca="false">((IF($B52="",0,VLOOKUP($B52,'TH 2023'!$B$11:$V$265,19,0)))*1.1)*1.1</f>
        <v>0</v>
      </c>
      <c r="HF52" s="529" t="n">
        <f aca="false">((IF($B52="",0,VLOOKUP($B52,'TH 2023'!$B$11:$V$265,20,0)))*1.1)*1.1</f>
        <v>223.12884</v>
      </c>
      <c r="HG52" s="529" t="n">
        <f aca="false">((IF($B52="",0,VLOOKUP($B52,'TH 2023'!$B$11:$V$265,21,0)))*1.1)*1.1</f>
        <v>0</v>
      </c>
      <c r="HH52" s="530" t="str">
        <f aca="false">IF($B52="",0,VLOOKUP($B52,'TH 2023'!$B$11:$V$265,7,0))</f>
        <v>Upgrade HW</v>
      </c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I52" s="40"/>
      <c r="IJ52" s="40"/>
      <c r="IK52" s="40"/>
      <c r="IL52" s="40"/>
      <c r="IM52" s="40"/>
    </row>
    <row r="53" s="48" customFormat="true" ht="15" hidden="false" customHeight="true" outlineLevel="0" collapsed="false">
      <c r="A53" s="240" t="n">
        <f aca="false">A52+1</f>
        <v>44</v>
      </c>
      <c r="B53" s="241" t="s">
        <v>378</v>
      </c>
      <c r="C53" s="242" t="s">
        <v>378</v>
      </c>
      <c r="D53" s="243" t="s">
        <v>379</v>
      </c>
      <c r="E53" s="512" t="s">
        <v>297</v>
      </c>
      <c r="F53" s="512" t="s">
        <v>298</v>
      </c>
      <c r="G53" s="512" t="n">
        <f aca="false">COUNTIF($C$10:$C$262,$C53)</f>
        <v>1</v>
      </c>
      <c r="H53" s="512" t="n">
        <f aca="false">COUNTIF($B$10:$B$262,$B53)</f>
        <v>1</v>
      </c>
      <c r="I53" s="513" t="n">
        <f aca="false">SUM(J53:CK53)</f>
        <v>60</v>
      </c>
      <c r="J53" s="512" t="n">
        <v>0</v>
      </c>
      <c r="K53" s="512" t="n">
        <v>0</v>
      </c>
      <c r="L53" s="512" t="n">
        <v>0</v>
      </c>
      <c r="M53" s="512" t="n">
        <v>0</v>
      </c>
      <c r="N53" s="512" t="n">
        <v>0</v>
      </c>
      <c r="O53" s="512" t="n">
        <v>0</v>
      </c>
      <c r="P53" s="512" t="n">
        <v>0</v>
      </c>
      <c r="Q53" s="512" t="n">
        <v>0</v>
      </c>
      <c r="R53" s="512" t="n">
        <v>0</v>
      </c>
      <c r="S53" s="512" t="n">
        <v>0</v>
      </c>
      <c r="T53" s="512" t="n">
        <v>0</v>
      </c>
      <c r="U53" s="512" t="n">
        <v>0</v>
      </c>
      <c r="V53" s="512" t="n">
        <v>0</v>
      </c>
      <c r="W53" s="512" t="n">
        <v>0</v>
      </c>
      <c r="X53" s="512" t="n">
        <v>0</v>
      </c>
      <c r="Y53" s="512" t="n">
        <v>0</v>
      </c>
      <c r="Z53" s="512"/>
      <c r="AA53" s="514" t="n">
        <v>0</v>
      </c>
      <c r="AB53" s="514"/>
      <c r="AC53" s="514"/>
      <c r="AD53" s="514" t="n">
        <v>0</v>
      </c>
      <c r="AE53" s="514" t="n">
        <v>0</v>
      </c>
      <c r="AF53" s="514" t="n">
        <v>0</v>
      </c>
      <c r="AG53" s="514" t="n">
        <v>0</v>
      </c>
      <c r="AH53" s="514" t="n">
        <v>0</v>
      </c>
      <c r="AI53" s="514" t="n">
        <v>0</v>
      </c>
      <c r="AJ53" s="514" t="n">
        <v>0</v>
      </c>
      <c r="AK53" s="514" t="n">
        <v>0</v>
      </c>
      <c r="AL53" s="514" t="n">
        <v>0</v>
      </c>
      <c r="AM53" s="514" t="n">
        <v>0</v>
      </c>
      <c r="AN53" s="514" t="n">
        <v>0</v>
      </c>
      <c r="AO53" s="514" t="n">
        <v>0</v>
      </c>
      <c r="AP53" s="514" t="n">
        <v>0</v>
      </c>
      <c r="AQ53" s="514" t="n">
        <v>0</v>
      </c>
      <c r="AR53" s="514" t="n">
        <v>0</v>
      </c>
      <c r="AS53" s="514" t="n">
        <v>0</v>
      </c>
      <c r="AT53" s="514" t="n">
        <v>0</v>
      </c>
      <c r="AU53" s="514" t="n">
        <v>0</v>
      </c>
      <c r="AV53" s="514"/>
      <c r="AW53" s="514"/>
      <c r="AX53" s="514"/>
      <c r="AY53" s="514" t="n">
        <v>0</v>
      </c>
      <c r="AZ53" s="514" t="n">
        <v>0</v>
      </c>
      <c r="BA53" s="514" t="n">
        <v>30</v>
      </c>
      <c r="BB53" s="514" t="n">
        <v>0</v>
      </c>
      <c r="BC53" s="514" t="n">
        <v>0</v>
      </c>
      <c r="BD53" s="514" t="n">
        <v>0</v>
      </c>
      <c r="BE53" s="514" t="n">
        <v>0</v>
      </c>
      <c r="BF53" s="514" t="n">
        <v>0</v>
      </c>
      <c r="BG53" s="514" t="n">
        <v>0</v>
      </c>
      <c r="BH53" s="514" t="n">
        <v>0</v>
      </c>
      <c r="BI53" s="514" t="n">
        <v>0</v>
      </c>
      <c r="BJ53" s="514" t="n">
        <v>0</v>
      </c>
      <c r="BK53" s="514" t="n">
        <v>0</v>
      </c>
      <c r="BL53" s="514" t="n">
        <v>0</v>
      </c>
      <c r="BM53" s="514" t="n">
        <v>0</v>
      </c>
      <c r="BN53" s="514" t="n">
        <v>0</v>
      </c>
      <c r="BO53" s="514" t="n">
        <v>0</v>
      </c>
      <c r="BP53" s="514" t="n">
        <v>0</v>
      </c>
      <c r="BQ53" s="514" t="n">
        <v>0</v>
      </c>
      <c r="BR53" s="514" t="n">
        <v>0</v>
      </c>
      <c r="BS53" s="514" t="n">
        <v>0</v>
      </c>
      <c r="BT53" s="514" t="n">
        <v>0</v>
      </c>
      <c r="BU53" s="514" t="n">
        <v>0</v>
      </c>
      <c r="BV53" s="514" t="n">
        <v>0</v>
      </c>
      <c r="BW53" s="514" t="n">
        <v>0</v>
      </c>
      <c r="BX53" s="514" t="n">
        <v>0</v>
      </c>
      <c r="BY53" s="514" t="n">
        <v>0</v>
      </c>
      <c r="BZ53" s="514" t="n">
        <v>0</v>
      </c>
      <c r="CA53" s="514" t="n">
        <v>0</v>
      </c>
      <c r="CB53" s="514" t="n">
        <v>0</v>
      </c>
      <c r="CC53" s="514" t="n">
        <v>30</v>
      </c>
      <c r="CD53" s="514" t="n">
        <v>0</v>
      </c>
      <c r="CE53" s="514" t="n">
        <v>0</v>
      </c>
      <c r="CF53" s="514" t="n">
        <v>0</v>
      </c>
      <c r="CG53" s="514" t="n">
        <v>0</v>
      </c>
      <c r="CH53" s="514" t="n">
        <v>0</v>
      </c>
      <c r="CI53" s="514"/>
      <c r="CJ53" s="514"/>
      <c r="CK53" s="515"/>
      <c r="CL53" s="516"/>
      <c r="CM53" s="517" t="n">
        <f aca="false">SUM(CN53:FE53)</f>
        <v>30</v>
      </c>
      <c r="CN53" s="243"/>
      <c r="CO53" s="243"/>
      <c r="CP53" s="243" t="n">
        <v>0</v>
      </c>
      <c r="CQ53" s="243" t="n">
        <v>0</v>
      </c>
      <c r="CR53" s="243" t="n">
        <v>0</v>
      </c>
      <c r="CS53" s="243"/>
      <c r="CT53" s="243"/>
      <c r="CU53" s="243"/>
      <c r="CV53" s="243"/>
      <c r="CW53" s="243"/>
      <c r="CX53" s="243"/>
      <c r="CY53" s="243"/>
      <c r="CZ53" s="243"/>
      <c r="DA53" s="243"/>
      <c r="DB53" s="243" t="n">
        <v>0</v>
      </c>
      <c r="DC53" s="243"/>
      <c r="DD53" s="243"/>
      <c r="DE53" s="243" t="n">
        <v>0</v>
      </c>
      <c r="DF53" s="243" t="n">
        <v>0</v>
      </c>
      <c r="DG53" s="243" t="n">
        <v>0</v>
      </c>
      <c r="DH53" s="243" t="n">
        <v>0</v>
      </c>
      <c r="DI53" s="243"/>
      <c r="DJ53" s="243"/>
      <c r="DK53" s="243"/>
      <c r="DL53" s="243"/>
      <c r="DM53" s="243" t="n">
        <v>0</v>
      </c>
      <c r="DN53" s="243" t="n">
        <v>0</v>
      </c>
      <c r="DO53" s="243" t="n">
        <v>0</v>
      </c>
      <c r="DP53" s="243" t="n">
        <v>0</v>
      </c>
      <c r="DQ53" s="243" t="n">
        <v>0</v>
      </c>
      <c r="DR53" s="243" t="n">
        <v>0</v>
      </c>
      <c r="DS53" s="243" t="n">
        <v>0</v>
      </c>
      <c r="DT53" s="514" t="n">
        <v>0</v>
      </c>
      <c r="DU53" s="514" t="n">
        <v>0</v>
      </c>
      <c r="DV53" s="514"/>
      <c r="DW53" s="514"/>
      <c r="DX53" s="514"/>
      <c r="DY53" s="514"/>
      <c r="DZ53" s="514"/>
      <c r="EA53" s="243" t="n">
        <v>0</v>
      </c>
      <c r="EB53" s="518" t="n">
        <v>30</v>
      </c>
      <c r="EC53" s="518" t="n">
        <v>0</v>
      </c>
      <c r="ED53" s="518"/>
      <c r="EE53" s="518"/>
      <c r="EF53" s="514" t="n">
        <v>0</v>
      </c>
      <c r="EG53" s="518"/>
      <c r="EH53" s="518"/>
      <c r="EI53" s="518"/>
      <c r="EJ53" s="518"/>
      <c r="EK53" s="518"/>
      <c r="EL53" s="518"/>
      <c r="EM53" s="518"/>
      <c r="EN53" s="518"/>
      <c r="EO53" s="518"/>
      <c r="EP53" s="518"/>
      <c r="EQ53" s="518"/>
      <c r="ER53" s="518"/>
      <c r="ES53" s="518"/>
      <c r="ET53" s="518"/>
      <c r="EU53" s="518"/>
      <c r="EV53" s="518"/>
      <c r="EW53" s="518"/>
      <c r="EX53" s="518"/>
      <c r="EY53" s="518"/>
      <c r="EZ53" s="518"/>
      <c r="FA53" s="518"/>
      <c r="FB53" s="518"/>
      <c r="FC53" s="518"/>
      <c r="FD53" s="518"/>
      <c r="FE53" s="519"/>
      <c r="FG53" s="520" t="n">
        <f aca="false">CM53-I53</f>
        <v>-30</v>
      </c>
      <c r="FI53" s="521"/>
      <c r="FJ53" s="522" t="n">
        <v>0</v>
      </c>
      <c r="FK53" s="522" t="n">
        <v>0</v>
      </c>
      <c r="FL53" s="522" t="n">
        <v>0</v>
      </c>
      <c r="FM53" s="522" t="n">
        <v>0</v>
      </c>
      <c r="FN53" s="522" t="n">
        <v>0</v>
      </c>
      <c r="FO53" s="522" t="n">
        <v>0</v>
      </c>
      <c r="FP53" s="522" t="n">
        <v>0</v>
      </c>
      <c r="FQ53" s="522" t="n">
        <v>0</v>
      </c>
      <c r="FR53" s="522" t="n">
        <v>0</v>
      </c>
      <c r="FS53" s="522" t="n">
        <v>0</v>
      </c>
      <c r="FT53" s="522" t="n">
        <v>0</v>
      </c>
      <c r="FU53" s="522" t="n">
        <v>0</v>
      </c>
      <c r="FV53" s="522" t="n">
        <v>0</v>
      </c>
      <c r="FW53" s="522" t="n">
        <v>0</v>
      </c>
      <c r="FX53" s="522" t="n">
        <v>0</v>
      </c>
      <c r="FY53" s="522" t="n">
        <v>0</v>
      </c>
      <c r="FZ53" s="522"/>
      <c r="GA53" s="522" t="n">
        <v>0</v>
      </c>
      <c r="GB53" s="522"/>
      <c r="GC53" s="522" t="n">
        <v>30</v>
      </c>
      <c r="GD53" s="522" t="n">
        <v>0</v>
      </c>
      <c r="GE53" s="522" t="n">
        <v>0</v>
      </c>
      <c r="GF53" s="522" t="n">
        <v>0</v>
      </c>
      <c r="GG53" s="522" t="n">
        <v>0</v>
      </c>
      <c r="GH53" s="522" t="n">
        <v>0</v>
      </c>
      <c r="GI53" s="522" t="n">
        <v>0</v>
      </c>
      <c r="GJ53" s="522" t="n">
        <v>0</v>
      </c>
      <c r="GK53" s="522" t="n">
        <v>0</v>
      </c>
      <c r="GL53" s="522" t="n">
        <v>0</v>
      </c>
      <c r="GM53" s="522" t="n">
        <v>0</v>
      </c>
      <c r="GN53" s="522" t="n">
        <v>0</v>
      </c>
      <c r="GO53" s="522" t="n">
        <v>0</v>
      </c>
      <c r="GP53" s="522" t="n">
        <v>0</v>
      </c>
      <c r="GQ53" s="522"/>
      <c r="GR53" s="522" t="n">
        <v>0</v>
      </c>
      <c r="GS53" s="522" t="n">
        <v>0</v>
      </c>
      <c r="GT53" s="522" t="n">
        <v>0</v>
      </c>
      <c r="GU53" s="522" t="n">
        <v>0</v>
      </c>
      <c r="GV53" s="522"/>
      <c r="GW53" s="523" t="n">
        <f aca="false">SUM(FI53:GV53)</f>
        <v>30</v>
      </c>
      <c r="GX53" s="200"/>
      <c r="GY53" s="524" t="n">
        <f aca="false">GW53-I53</f>
        <v>-30</v>
      </c>
      <c r="HA53" s="525" t="n">
        <f aca="false">FG53-GY53</f>
        <v>0</v>
      </c>
      <c r="HC53" s="383" t="n">
        <f aca="false">IF($B53="",0,VLOOKUP($B53,'TH 2023'!$B$11:$V$265,15,0))</f>
        <v>0.052047437</v>
      </c>
      <c r="HD53" s="355" t="n">
        <f aca="false">((IF($B53="",0,VLOOKUP($B53,'TH 2023'!$B$11:$V$265,18,0)))*1.1)*1.1</f>
        <v>0</v>
      </c>
      <c r="HE53" s="355" t="n">
        <f aca="false">((IF($B53="",0,VLOOKUP($B53,'TH 2023'!$B$11:$V$265,19,0)))*1.1)*1.1</f>
        <v>0</v>
      </c>
      <c r="HF53" s="355" t="n">
        <f aca="false">((IF($B53="",0,VLOOKUP($B53,'TH 2023'!$B$11:$V$265,20,0)))*1.1)*1.1</f>
        <v>152.99845</v>
      </c>
      <c r="HG53" s="355" t="n">
        <f aca="false">((IF($B53="",0,VLOOKUP($B53,'TH 2023'!$B$11:$V$265,21,0)))*1.1)*1.1</f>
        <v>0</v>
      </c>
      <c r="HH53" s="526" t="str">
        <f aca="false">IF($B53="",0,VLOOKUP($B53,'TH 2023'!$B$11:$V$265,7,0))</f>
        <v>STANDARD HW</v>
      </c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I53" s="40"/>
      <c r="IJ53" s="40"/>
      <c r="IK53" s="40"/>
      <c r="IL53" s="40"/>
      <c r="IM53" s="40"/>
    </row>
    <row r="54" s="48" customFormat="true" ht="15" hidden="false" customHeight="true" outlineLevel="0" collapsed="false">
      <c r="A54" s="240" t="n">
        <f aca="false">A53+1</f>
        <v>45</v>
      </c>
      <c r="B54" s="241" t="s">
        <v>21</v>
      </c>
      <c r="C54" s="242" t="s">
        <v>21</v>
      </c>
      <c r="D54" s="243" t="s">
        <v>379</v>
      </c>
      <c r="E54" s="512" t="s">
        <v>368</v>
      </c>
      <c r="F54" s="512" t="s">
        <v>370</v>
      </c>
      <c r="G54" s="512" t="n">
        <f aca="false">COUNTIF($C$10:$C$262,$C54)</f>
        <v>1</v>
      </c>
      <c r="H54" s="512" t="n">
        <f aca="false">COUNTIF($B$10:$B$262,$B54)</f>
        <v>1</v>
      </c>
      <c r="I54" s="513" t="n">
        <f aca="false">SUM(J54:CK54)</f>
        <v>90</v>
      </c>
      <c r="J54" s="512" t="n">
        <v>0</v>
      </c>
      <c r="K54" s="512" t="n">
        <v>0</v>
      </c>
      <c r="L54" s="512" t="n">
        <v>0</v>
      </c>
      <c r="M54" s="512" t="n">
        <v>0</v>
      </c>
      <c r="N54" s="512" t="n">
        <v>0</v>
      </c>
      <c r="O54" s="512" t="n">
        <v>0</v>
      </c>
      <c r="P54" s="512" t="n">
        <v>0</v>
      </c>
      <c r="Q54" s="512" t="n">
        <v>0</v>
      </c>
      <c r="R54" s="512" t="n">
        <v>0</v>
      </c>
      <c r="S54" s="512" t="n">
        <v>0</v>
      </c>
      <c r="T54" s="512" t="n">
        <v>0</v>
      </c>
      <c r="U54" s="512" t="n">
        <v>0</v>
      </c>
      <c r="V54" s="512" t="n">
        <v>0</v>
      </c>
      <c r="W54" s="512" t="n">
        <v>0</v>
      </c>
      <c r="X54" s="512" t="n">
        <v>0</v>
      </c>
      <c r="Y54" s="512" t="n">
        <v>0</v>
      </c>
      <c r="Z54" s="512"/>
      <c r="AA54" s="514" t="n">
        <v>0</v>
      </c>
      <c r="AB54" s="514"/>
      <c r="AC54" s="514"/>
      <c r="AD54" s="514" t="n">
        <v>0</v>
      </c>
      <c r="AE54" s="514" t="n">
        <v>0</v>
      </c>
      <c r="AF54" s="514" t="n">
        <v>0</v>
      </c>
      <c r="AG54" s="514" t="n">
        <v>0</v>
      </c>
      <c r="AH54" s="514" t="n">
        <v>0</v>
      </c>
      <c r="AI54" s="514" t="n">
        <v>0</v>
      </c>
      <c r="AJ54" s="514" t="n">
        <v>0</v>
      </c>
      <c r="AK54" s="514" t="n">
        <v>0</v>
      </c>
      <c r="AL54" s="514" t="n">
        <v>0</v>
      </c>
      <c r="AM54" s="514" t="n">
        <v>0</v>
      </c>
      <c r="AN54" s="514" t="n">
        <v>0</v>
      </c>
      <c r="AO54" s="514" t="n">
        <v>0</v>
      </c>
      <c r="AP54" s="514" t="n">
        <v>0</v>
      </c>
      <c r="AQ54" s="514" t="n">
        <v>0</v>
      </c>
      <c r="AR54" s="514" t="n">
        <v>0</v>
      </c>
      <c r="AS54" s="514" t="n">
        <v>0</v>
      </c>
      <c r="AT54" s="514" t="n">
        <v>0</v>
      </c>
      <c r="AU54" s="514" t="n">
        <v>0</v>
      </c>
      <c r="AV54" s="514"/>
      <c r="AW54" s="514"/>
      <c r="AX54" s="514"/>
      <c r="AY54" s="514" t="n">
        <v>0</v>
      </c>
      <c r="AZ54" s="514" t="n">
        <v>0</v>
      </c>
      <c r="BA54" s="514" t="n">
        <v>30</v>
      </c>
      <c r="BB54" s="514" t="n">
        <v>0</v>
      </c>
      <c r="BC54" s="514" t="n">
        <v>0</v>
      </c>
      <c r="BD54" s="514" t="n">
        <v>0</v>
      </c>
      <c r="BE54" s="514" t="n">
        <v>0</v>
      </c>
      <c r="BF54" s="514" t="n">
        <v>0</v>
      </c>
      <c r="BG54" s="514" t="n">
        <v>30</v>
      </c>
      <c r="BH54" s="514" t="n">
        <v>0</v>
      </c>
      <c r="BI54" s="514" t="n">
        <v>0</v>
      </c>
      <c r="BJ54" s="514" t="n">
        <v>0</v>
      </c>
      <c r="BK54" s="514" t="n">
        <v>0</v>
      </c>
      <c r="BL54" s="514" t="n">
        <v>0</v>
      </c>
      <c r="BM54" s="514" t="n">
        <v>0</v>
      </c>
      <c r="BN54" s="514" t="n">
        <v>0</v>
      </c>
      <c r="BO54" s="514" t="n">
        <v>0</v>
      </c>
      <c r="BP54" s="514" t="n">
        <v>0</v>
      </c>
      <c r="BQ54" s="514" t="n">
        <v>0</v>
      </c>
      <c r="BR54" s="514" t="n">
        <v>0</v>
      </c>
      <c r="BS54" s="514" t="n">
        <v>0</v>
      </c>
      <c r="BT54" s="514" t="n">
        <v>0</v>
      </c>
      <c r="BU54" s="514" t="n">
        <v>0</v>
      </c>
      <c r="BV54" s="514" t="n">
        <v>0</v>
      </c>
      <c r="BW54" s="514" t="n">
        <v>0</v>
      </c>
      <c r="BX54" s="514" t="n">
        <v>0</v>
      </c>
      <c r="BY54" s="514" t="n">
        <v>0</v>
      </c>
      <c r="BZ54" s="514" t="n">
        <v>0</v>
      </c>
      <c r="CA54" s="514" t="n">
        <v>0</v>
      </c>
      <c r="CB54" s="514" t="n">
        <v>0</v>
      </c>
      <c r="CC54" s="514" t="n">
        <v>0</v>
      </c>
      <c r="CD54" s="514" t="n">
        <v>0</v>
      </c>
      <c r="CE54" s="514" t="n">
        <v>0</v>
      </c>
      <c r="CF54" s="514" t="n">
        <v>30</v>
      </c>
      <c r="CG54" s="514" t="n">
        <v>0</v>
      </c>
      <c r="CH54" s="514" t="n">
        <v>0</v>
      </c>
      <c r="CI54" s="514"/>
      <c r="CJ54" s="514"/>
      <c r="CK54" s="515"/>
      <c r="CL54" s="516"/>
      <c r="CM54" s="517" t="n">
        <f aca="false">SUM(CN54:FE54)</f>
        <v>60</v>
      </c>
      <c r="CN54" s="243"/>
      <c r="CO54" s="243"/>
      <c r="CP54" s="243" t="n">
        <v>0</v>
      </c>
      <c r="CQ54" s="243" t="n">
        <v>0</v>
      </c>
      <c r="CR54" s="243" t="n">
        <v>0</v>
      </c>
      <c r="CS54" s="243"/>
      <c r="CT54" s="243"/>
      <c r="CU54" s="243"/>
      <c r="CV54" s="243"/>
      <c r="CW54" s="243"/>
      <c r="CX54" s="243"/>
      <c r="CY54" s="243"/>
      <c r="CZ54" s="243"/>
      <c r="DA54" s="243"/>
      <c r="DB54" s="243" t="n">
        <v>0</v>
      </c>
      <c r="DC54" s="243"/>
      <c r="DD54" s="243"/>
      <c r="DE54" s="243" t="n">
        <v>0</v>
      </c>
      <c r="DF54" s="243" t="n">
        <v>0</v>
      </c>
      <c r="DG54" s="243" t="n">
        <v>0</v>
      </c>
      <c r="DH54" s="243" t="n">
        <v>0</v>
      </c>
      <c r="DI54" s="243"/>
      <c r="DJ54" s="243"/>
      <c r="DK54" s="243"/>
      <c r="DL54" s="243"/>
      <c r="DM54" s="243" t="n">
        <v>0</v>
      </c>
      <c r="DN54" s="243" t="n">
        <v>0</v>
      </c>
      <c r="DO54" s="243" t="n">
        <v>0</v>
      </c>
      <c r="DP54" s="243" t="n">
        <v>0</v>
      </c>
      <c r="DQ54" s="243" t="n">
        <v>0</v>
      </c>
      <c r="DR54" s="243" t="n">
        <v>0</v>
      </c>
      <c r="DS54" s="243" t="n">
        <v>0</v>
      </c>
      <c r="DT54" s="514" t="n">
        <v>0</v>
      </c>
      <c r="DU54" s="514" t="n">
        <v>0</v>
      </c>
      <c r="DV54" s="514"/>
      <c r="DW54" s="514"/>
      <c r="DX54" s="514"/>
      <c r="DY54" s="514"/>
      <c r="DZ54" s="514"/>
      <c r="EA54" s="243" t="n">
        <v>0</v>
      </c>
      <c r="EB54" s="518" t="n">
        <v>30</v>
      </c>
      <c r="EC54" s="518" t="n">
        <v>0</v>
      </c>
      <c r="ED54" s="518"/>
      <c r="EE54" s="518"/>
      <c r="EF54" s="514" t="n">
        <v>0</v>
      </c>
      <c r="EG54" s="518"/>
      <c r="EH54" s="514" t="n">
        <v>30</v>
      </c>
      <c r="EI54" s="518"/>
      <c r="EJ54" s="518"/>
      <c r="EK54" s="518"/>
      <c r="EL54" s="518"/>
      <c r="EM54" s="518"/>
      <c r="EN54" s="518"/>
      <c r="EO54" s="518"/>
      <c r="EP54" s="518"/>
      <c r="EQ54" s="518"/>
      <c r="ER54" s="518"/>
      <c r="ES54" s="518"/>
      <c r="ET54" s="518"/>
      <c r="EU54" s="518"/>
      <c r="EV54" s="518"/>
      <c r="EW54" s="518"/>
      <c r="EX54" s="518"/>
      <c r="EY54" s="518"/>
      <c r="EZ54" s="518"/>
      <c r="FA54" s="518"/>
      <c r="FB54" s="518"/>
      <c r="FC54" s="518"/>
      <c r="FD54" s="518"/>
      <c r="FE54" s="519"/>
      <c r="FG54" s="520" t="n">
        <f aca="false">CM54-I54</f>
        <v>-30</v>
      </c>
      <c r="FI54" s="521"/>
      <c r="FJ54" s="522" t="n">
        <v>0</v>
      </c>
      <c r="FK54" s="522" t="n">
        <v>0</v>
      </c>
      <c r="FL54" s="522" t="n">
        <v>0</v>
      </c>
      <c r="FM54" s="522" t="n">
        <v>0</v>
      </c>
      <c r="FN54" s="522" t="n">
        <v>0</v>
      </c>
      <c r="FO54" s="522" t="n">
        <v>0</v>
      </c>
      <c r="FP54" s="522" t="n">
        <v>0</v>
      </c>
      <c r="FQ54" s="522" t="n">
        <v>0</v>
      </c>
      <c r="FR54" s="522" t="n">
        <v>0</v>
      </c>
      <c r="FS54" s="522" t="n">
        <v>0</v>
      </c>
      <c r="FT54" s="522" t="n">
        <v>0</v>
      </c>
      <c r="FU54" s="522" t="n">
        <v>0</v>
      </c>
      <c r="FV54" s="522" t="n">
        <v>0</v>
      </c>
      <c r="FW54" s="522" t="n">
        <v>0</v>
      </c>
      <c r="FX54" s="522" t="n">
        <v>0</v>
      </c>
      <c r="FY54" s="522" t="n">
        <v>0</v>
      </c>
      <c r="FZ54" s="522"/>
      <c r="GA54" s="522" t="n">
        <v>0</v>
      </c>
      <c r="GB54" s="522"/>
      <c r="GC54" s="522" t="n">
        <v>30</v>
      </c>
      <c r="GD54" s="522" t="n">
        <v>0</v>
      </c>
      <c r="GE54" s="522" t="n">
        <v>0</v>
      </c>
      <c r="GF54" s="522" t="n">
        <v>0</v>
      </c>
      <c r="GG54" s="522" t="n">
        <v>30</v>
      </c>
      <c r="GH54" s="522" t="n">
        <v>0</v>
      </c>
      <c r="GI54" s="522" t="n">
        <v>0</v>
      </c>
      <c r="GJ54" s="522" t="n">
        <v>0</v>
      </c>
      <c r="GK54" s="522" t="n">
        <v>0</v>
      </c>
      <c r="GL54" s="522" t="n">
        <v>0</v>
      </c>
      <c r="GM54" s="522" t="n">
        <v>0</v>
      </c>
      <c r="GN54" s="522" t="n">
        <v>0</v>
      </c>
      <c r="GO54" s="522" t="n">
        <v>0</v>
      </c>
      <c r="GP54" s="522" t="n">
        <v>0</v>
      </c>
      <c r="GQ54" s="522"/>
      <c r="GR54" s="522" t="n">
        <v>0</v>
      </c>
      <c r="GS54" s="522" t="n">
        <v>0</v>
      </c>
      <c r="GT54" s="522" t="n">
        <v>0</v>
      </c>
      <c r="GU54" s="522" t="n">
        <v>0</v>
      </c>
      <c r="GV54" s="522"/>
      <c r="GW54" s="523" t="n">
        <f aca="false">SUM(FI54:GV54)</f>
        <v>60</v>
      </c>
      <c r="GX54" s="200"/>
      <c r="GY54" s="524" t="n">
        <f aca="false">GW54-I54</f>
        <v>-30</v>
      </c>
      <c r="HA54" s="525" t="n">
        <f aca="false">FG54-GY54</f>
        <v>0</v>
      </c>
      <c r="HC54" s="383" t="n">
        <f aca="false">IF($B54="",0,VLOOKUP($B54,'TH 2023'!$B$11:$V$265,15,0))</f>
        <v>0.052047437</v>
      </c>
      <c r="HD54" s="355" t="n">
        <f aca="false">((IF($B54="",0,VLOOKUP($B54,'TH 2023'!$B$11:$V$265,18,0)))*1.1)*1.1</f>
        <v>0</v>
      </c>
      <c r="HE54" s="355" t="n">
        <f aca="false">((IF($B54="",0,VLOOKUP($B54,'TH 2023'!$B$11:$V$265,19,0)))*1.1)*1.1</f>
        <v>0</v>
      </c>
      <c r="HF54" s="355" t="n">
        <f aca="false">((IF($B54="",0,VLOOKUP($B54,'TH 2023'!$B$11:$V$265,20,0)))*1.1)*1.1</f>
        <v>149.04538</v>
      </c>
      <c r="HG54" s="355" t="n">
        <f aca="false">((IF($B54="",0,VLOOKUP($B54,'TH 2023'!$B$11:$V$265,21,0)))*1.1)*1.1</f>
        <v>0</v>
      </c>
      <c r="HH54" s="526" t="str">
        <f aca="false">IF($B54="",0,VLOOKUP($B54,'TH 2023'!$B$11:$V$265,7,0))</f>
        <v>STANDARD HW</v>
      </c>
      <c r="HI54" s="61"/>
      <c r="HJ54" s="61"/>
      <c r="HK54" s="61"/>
      <c r="HL54" s="61"/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/>
      <c r="IB54" s="61"/>
      <c r="IC54" s="61"/>
      <c r="ID54" s="61"/>
      <c r="IE54" s="61"/>
      <c r="IF54" s="61"/>
      <c r="IG54" s="61"/>
      <c r="II54" s="40"/>
      <c r="IJ54" s="40"/>
      <c r="IK54" s="40"/>
      <c r="IL54" s="40"/>
      <c r="IM54" s="40"/>
    </row>
    <row r="55" s="48" customFormat="true" ht="15" hidden="false" customHeight="true" outlineLevel="0" collapsed="false">
      <c r="A55" s="240" t="n">
        <f aca="false">A54+1</f>
        <v>46</v>
      </c>
      <c r="B55" s="241" t="s">
        <v>380</v>
      </c>
      <c r="C55" s="242" t="s">
        <v>380</v>
      </c>
      <c r="D55" s="243" t="s">
        <v>379</v>
      </c>
      <c r="E55" s="512" t="s">
        <v>304</v>
      </c>
      <c r="F55" s="512" t="s">
        <v>305</v>
      </c>
      <c r="G55" s="512" t="n">
        <f aca="false">COUNTIF($C$10:$C$262,$C55)</f>
        <v>1</v>
      </c>
      <c r="H55" s="512" t="n">
        <f aca="false">COUNTIF($B$10:$B$262,$B55)</f>
        <v>1</v>
      </c>
      <c r="I55" s="513" t="n">
        <f aca="false">SUM(J55:CK55)</f>
        <v>30</v>
      </c>
      <c r="J55" s="512" t="n">
        <v>0</v>
      </c>
      <c r="K55" s="512" t="n">
        <v>0</v>
      </c>
      <c r="L55" s="512" t="n">
        <v>0</v>
      </c>
      <c r="M55" s="512" t="n">
        <v>0</v>
      </c>
      <c r="N55" s="512" t="n">
        <v>0</v>
      </c>
      <c r="O55" s="512" t="n">
        <v>0</v>
      </c>
      <c r="P55" s="512" t="n">
        <v>0</v>
      </c>
      <c r="Q55" s="512" t="n">
        <v>0</v>
      </c>
      <c r="R55" s="512" t="n">
        <v>0</v>
      </c>
      <c r="S55" s="512" t="n">
        <v>0</v>
      </c>
      <c r="T55" s="512" t="n">
        <v>0</v>
      </c>
      <c r="U55" s="512" t="n">
        <v>0</v>
      </c>
      <c r="V55" s="512" t="n">
        <v>0</v>
      </c>
      <c r="W55" s="512" t="n">
        <v>0</v>
      </c>
      <c r="X55" s="512" t="n">
        <v>0</v>
      </c>
      <c r="Y55" s="512" t="n">
        <v>0</v>
      </c>
      <c r="Z55" s="512"/>
      <c r="AA55" s="514" t="n">
        <v>0</v>
      </c>
      <c r="AB55" s="514"/>
      <c r="AC55" s="514"/>
      <c r="AD55" s="514" t="n">
        <v>0</v>
      </c>
      <c r="AE55" s="514" t="n">
        <v>0</v>
      </c>
      <c r="AF55" s="514" t="n">
        <v>0</v>
      </c>
      <c r="AG55" s="514" t="n">
        <v>0</v>
      </c>
      <c r="AH55" s="514" t="n">
        <v>0</v>
      </c>
      <c r="AI55" s="514" t="n">
        <v>0</v>
      </c>
      <c r="AJ55" s="514" t="n">
        <v>0</v>
      </c>
      <c r="AK55" s="514" t="n">
        <v>0</v>
      </c>
      <c r="AL55" s="514" t="n">
        <v>0</v>
      </c>
      <c r="AM55" s="514" t="n">
        <v>0</v>
      </c>
      <c r="AN55" s="514" t="n">
        <v>0</v>
      </c>
      <c r="AO55" s="514" t="n">
        <v>0</v>
      </c>
      <c r="AP55" s="514" t="n">
        <v>0</v>
      </c>
      <c r="AQ55" s="514" t="n">
        <v>0</v>
      </c>
      <c r="AR55" s="514" t="n">
        <v>0</v>
      </c>
      <c r="AS55" s="514" t="n">
        <v>0</v>
      </c>
      <c r="AT55" s="514" t="n">
        <v>0</v>
      </c>
      <c r="AU55" s="514" t="n">
        <v>0</v>
      </c>
      <c r="AV55" s="514"/>
      <c r="AW55" s="514"/>
      <c r="AX55" s="514"/>
      <c r="AY55" s="514" t="n">
        <v>0</v>
      </c>
      <c r="AZ55" s="514" t="n">
        <v>0</v>
      </c>
      <c r="BA55" s="514" t="n">
        <v>0</v>
      </c>
      <c r="BB55" s="514" t="n">
        <v>0</v>
      </c>
      <c r="BC55" s="514" t="n">
        <v>0</v>
      </c>
      <c r="BD55" s="514" t="n">
        <v>0</v>
      </c>
      <c r="BE55" s="514" t="n">
        <v>0</v>
      </c>
      <c r="BF55" s="514" t="n">
        <v>0</v>
      </c>
      <c r="BG55" s="514" t="n">
        <v>0</v>
      </c>
      <c r="BH55" s="514" t="n">
        <v>0</v>
      </c>
      <c r="BI55" s="514" t="n">
        <v>0</v>
      </c>
      <c r="BJ55" s="514" t="n">
        <v>30</v>
      </c>
      <c r="BK55" s="514" t="n">
        <v>0</v>
      </c>
      <c r="BL55" s="514" t="n">
        <v>0</v>
      </c>
      <c r="BM55" s="514" t="n">
        <v>0</v>
      </c>
      <c r="BN55" s="514" t="n">
        <v>0</v>
      </c>
      <c r="BO55" s="514" t="n">
        <v>0</v>
      </c>
      <c r="BP55" s="514" t="n">
        <v>0</v>
      </c>
      <c r="BQ55" s="514" t="n">
        <v>0</v>
      </c>
      <c r="BR55" s="514" t="n">
        <v>0</v>
      </c>
      <c r="BS55" s="514" t="n">
        <v>0</v>
      </c>
      <c r="BT55" s="514" t="n">
        <v>0</v>
      </c>
      <c r="BU55" s="514" t="n">
        <v>0</v>
      </c>
      <c r="BV55" s="514" t="n">
        <v>0</v>
      </c>
      <c r="BW55" s="514" t="n">
        <v>0</v>
      </c>
      <c r="BX55" s="514" t="n">
        <v>0</v>
      </c>
      <c r="BY55" s="514" t="n">
        <v>0</v>
      </c>
      <c r="BZ55" s="514" t="n">
        <v>0</v>
      </c>
      <c r="CA55" s="514" t="n">
        <v>0</v>
      </c>
      <c r="CB55" s="514" t="n">
        <v>0</v>
      </c>
      <c r="CC55" s="514" t="n">
        <v>0</v>
      </c>
      <c r="CD55" s="514" t="n">
        <v>0</v>
      </c>
      <c r="CE55" s="514" t="n">
        <v>0</v>
      </c>
      <c r="CF55" s="514" t="n">
        <v>0</v>
      </c>
      <c r="CG55" s="514" t="n">
        <v>0</v>
      </c>
      <c r="CH55" s="514" t="n">
        <v>0</v>
      </c>
      <c r="CI55" s="514"/>
      <c r="CJ55" s="514"/>
      <c r="CK55" s="515"/>
      <c r="CL55" s="516"/>
      <c r="CM55" s="517" t="n">
        <f aca="false">SUM(CN55:FE55)</f>
        <v>30</v>
      </c>
      <c r="CN55" s="243"/>
      <c r="CO55" s="243"/>
      <c r="CP55" s="243" t="n">
        <v>0</v>
      </c>
      <c r="CQ55" s="243" t="n">
        <v>0</v>
      </c>
      <c r="CR55" s="243" t="n">
        <v>0</v>
      </c>
      <c r="CS55" s="243"/>
      <c r="CT55" s="243"/>
      <c r="CU55" s="243"/>
      <c r="CV55" s="243"/>
      <c r="CW55" s="243"/>
      <c r="CX55" s="243"/>
      <c r="CY55" s="243"/>
      <c r="CZ55" s="243"/>
      <c r="DA55" s="243"/>
      <c r="DB55" s="243" t="n">
        <v>0</v>
      </c>
      <c r="DC55" s="243"/>
      <c r="DD55" s="243"/>
      <c r="DE55" s="243" t="n">
        <v>0</v>
      </c>
      <c r="DF55" s="243" t="n">
        <v>0</v>
      </c>
      <c r="DG55" s="243" t="n">
        <v>0</v>
      </c>
      <c r="DH55" s="243" t="n">
        <v>0</v>
      </c>
      <c r="DI55" s="243"/>
      <c r="DJ55" s="243"/>
      <c r="DK55" s="243"/>
      <c r="DL55" s="243"/>
      <c r="DM55" s="243" t="n">
        <v>0</v>
      </c>
      <c r="DN55" s="243" t="n">
        <v>0</v>
      </c>
      <c r="DO55" s="243" t="n">
        <v>0</v>
      </c>
      <c r="DP55" s="243" t="n">
        <v>0</v>
      </c>
      <c r="DQ55" s="243" t="n">
        <v>0</v>
      </c>
      <c r="DR55" s="243" t="n">
        <v>0</v>
      </c>
      <c r="DS55" s="243" t="n">
        <v>0</v>
      </c>
      <c r="DT55" s="514" t="n">
        <v>0</v>
      </c>
      <c r="DU55" s="514" t="n">
        <v>0</v>
      </c>
      <c r="DV55" s="514"/>
      <c r="DW55" s="514"/>
      <c r="DX55" s="514"/>
      <c r="DY55" s="514"/>
      <c r="DZ55" s="514"/>
      <c r="EA55" s="243" t="n">
        <v>0</v>
      </c>
      <c r="EB55" s="518" t="n">
        <v>0</v>
      </c>
      <c r="EC55" s="518" t="n">
        <v>0</v>
      </c>
      <c r="ED55" s="518"/>
      <c r="EE55" s="518"/>
      <c r="EF55" s="514" t="n">
        <v>0</v>
      </c>
      <c r="EG55" s="518"/>
      <c r="EH55" s="518"/>
      <c r="EI55" s="518"/>
      <c r="EJ55" s="518"/>
      <c r="EK55" s="518" t="n">
        <v>30</v>
      </c>
      <c r="EL55" s="518"/>
      <c r="EM55" s="518"/>
      <c r="EN55" s="518"/>
      <c r="EO55" s="518"/>
      <c r="EP55" s="518"/>
      <c r="EQ55" s="518"/>
      <c r="ER55" s="518"/>
      <c r="ES55" s="518"/>
      <c r="ET55" s="518"/>
      <c r="EU55" s="518"/>
      <c r="EV55" s="518"/>
      <c r="EW55" s="518"/>
      <c r="EX55" s="518"/>
      <c r="EY55" s="518"/>
      <c r="EZ55" s="518"/>
      <c r="FA55" s="518"/>
      <c r="FB55" s="518"/>
      <c r="FC55" s="518"/>
      <c r="FD55" s="518"/>
      <c r="FE55" s="519"/>
      <c r="FG55" s="520" t="n">
        <f aca="false">CM55-I55</f>
        <v>0</v>
      </c>
      <c r="FI55" s="521"/>
      <c r="FJ55" s="522" t="n">
        <v>0</v>
      </c>
      <c r="FK55" s="522" t="n">
        <v>0</v>
      </c>
      <c r="FL55" s="522" t="n">
        <v>0</v>
      </c>
      <c r="FM55" s="522" t="n">
        <v>0</v>
      </c>
      <c r="FN55" s="522" t="n">
        <v>0</v>
      </c>
      <c r="FO55" s="522" t="n">
        <v>0</v>
      </c>
      <c r="FP55" s="522" t="n">
        <v>0</v>
      </c>
      <c r="FQ55" s="522" t="n">
        <v>0</v>
      </c>
      <c r="FR55" s="522" t="n">
        <v>0</v>
      </c>
      <c r="FS55" s="522" t="n">
        <v>0</v>
      </c>
      <c r="FT55" s="522" t="n">
        <v>0</v>
      </c>
      <c r="FU55" s="522" t="n">
        <v>0</v>
      </c>
      <c r="FV55" s="522" t="n">
        <v>0</v>
      </c>
      <c r="FW55" s="522" t="n">
        <v>0</v>
      </c>
      <c r="FX55" s="522" t="n">
        <v>0</v>
      </c>
      <c r="FY55" s="522" t="n">
        <v>0</v>
      </c>
      <c r="FZ55" s="522"/>
      <c r="GA55" s="522" t="n">
        <v>0</v>
      </c>
      <c r="GB55" s="522"/>
      <c r="GC55" s="522" t="n">
        <v>0</v>
      </c>
      <c r="GD55" s="522" t="n">
        <v>0</v>
      </c>
      <c r="GE55" s="522" t="n">
        <v>0</v>
      </c>
      <c r="GF55" s="522" t="n">
        <v>0</v>
      </c>
      <c r="GG55" s="522" t="n">
        <v>0</v>
      </c>
      <c r="GH55" s="522" t="n">
        <v>30</v>
      </c>
      <c r="GI55" s="522" t="n">
        <v>0</v>
      </c>
      <c r="GJ55" s="522" t="n">
        <v>0</v>
      </c>
      <c r="GK55" s="522" t="n">
        <v>0</v>
      </c>
      <c r="GL55" s="522" t="n">
        <v>0</v>
      </c>
      <c r="GM55" s="522" t="n">
        <v>0</v>
      </c>
      <c r="GN55" s="522" t="n">
        <v>0</v>
      </c>
      <c r="GO55" s="522" t="n">
        <v>0</v>
      </c>
      <c r="GP55" s="522" t="n">
        <v>0</v>
      </c>
      <c r="GQ55" s="522"/>
      <c r="GR55" s="522" t="n">
        <v>0</v>
      </c>
      <c r="GS55" s="522" t="n">
        <v>0</v>
      </c>
      <c r="GT55" s="522" t="n">
        <v>0</v>
      </c>
      <c r="GU55" s="522" t="n">
        <v>0</v>
      </c>
      <c r="GV55" s="522"/>
      <c r="GW55" s="523" t="n">
        <f aca="false">SUM(FI55:GV55)</f>
        <v>30</v>
      </c>
      <c r="GX55" s="200"/>
      <c r="GY55" s="524" t="n">
        <f aca="false">GW55-I55</f>
        <v>0</v>
      </c>
      <c r="HA55" s="525" t="n">
        <f aca="false">FG55-GY55</f>
        <v>0</v>
      </c>
      <c r="HC55" s="383" t="n">
        <f aca="false">IF($B55="",0,VLOOKUP($B55,'TH 2023'!$B$11:$V$265,15,0))</f>
        <v>0.052047437</v>
      </c>
      <c r="HD55" s="355" t="n">
        <f aca="false">((IF($B55="",0,VLOOKUP($B55,'TH 2023'!$B$11:$V$265,18,0)))*1.1)*1.1</f>
        <v>0</v>
      </c>
      <c r="HE55" s="355" t="n">
        <f aca="false">((IF($B55="",0,VLOOKUP($B55,'TH 2023'!$B$11:$V$265,19,0)))*1.1)*1.1</f>
        <v>0</v>
      </c>
      <c r="HF55" s="355" t="n">
        <f aca="false">((IF($B55="",0,VLOOKUP($B55,'TH 2023'!$B$11:$V$265,20,0)))*1.1)*1.1</f>
        <v>152.99845</v>
      </c>
      <c r="HG55" s="355" t="n">
        <f aca="false">((IF($B55="",0,VLOOKUP($B55,'TH 2023'!$B$11:$V$265,21,0)))*1.1)*1.1</f>
        <v>0</v>
      </c>
      <c r="HH55" s="526" t="str">
        <f aca="false">IF($B55="",0,VLOOKUP($B55,'TH 2023'!$B$11:$V$265,7,0))</f>
        <v>STANDARD HW</v>
      </c>
      <c r="HI55" s="61"/>
      <c r="HJ55" s="61"/>
      <c r="HK55" s="61"/>
      <c r="HL55" s="61"/>
      <c r="HM55" s="61"/>
      <c r="HN55" s="61"/>
      <c r="HO55" s="61"/>
      <c r="HP55" s="61"/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I55" s="40"/>
      <c r="IJ55" s="40"/>
      <c r="IK55" s="40"/>
      <c r="IL55" s="40"/>
      <c r="IM55" s="40"/>
    </row>
    <row r="56" s="48" customFormat="true" ht="15" hidden="false" customHeight="true" outlineLevel="0" collapsed="false">
      <c r="A56" s="240" t="n">
        <f aca="false">A55+1</f>
        <v>47</v>
      </c>
      <c r="B56" s="241" t="s">
        <v>383</v>
      </c>
      <c r="C56" s="242" t="s">
        <v>383</v>
      </c>
      <c r="D56" s="243" t="s">
        <v>382</v>
      </c>
      <c r="E56" s="512" t="s">
        <v>301</v>
      </c>
      <c r="F56" s="512" t="s">
        <v>303</v>
      </c>
      <c r="G56" s="512" t="n">
        <f aca="false">COUNTIF($C$10:$C$262,$C56)</f>
        <v>1</v>
      </c>
      <c r="H56" s="512" t="n">
        <f aca="false">COUNTIF($B$10:$B$262,$B56)</f>
        <v>1</v>
      </c>
      <c r="I56" s="513" t="n">
        <f aca="false">SUM(J56:CK56)</f>
        <v>150</v>
      </c>
      <c r="J56" s="512" t="n">
        <v>0</v>
      </c>
      <c r="K56" s="512" t="n">
        <v>0</v>
      </c>
      <c r="L56" s="512" t="n">
        <v>0</v>
      </c>
      <c r="M56" s="512" t="n">
        <v>0</v>
      </c>
      <c r="N56" s="512" t="n">
        <v>0</v>
      </c>
      <c r="O56" s="512" t="n">
        <v>0</v>
      </c>
      <c r="P56" s="512" t="n">
        <v>0</v>
      </c>
      <c r="Q56" s="512" t="n">
        <v>0</v>
      </c>
      <c r="R56" s="512" t="n">
        <v>0</v>
      </c>
      <c r="S56" s="512" t="n">
        <v>0</v>
      </c>
      <c r="T56" s="512" t="n">
        <v>0</v>
      </c>
      <c r="U56" s="512" t="n">
        <v>0</v>
      </c>
      <c r="V56" s="512" t="n">
        <v>0</v>
      </c>
      <c r="W56" s="512" t="n">
        <v>0</v>
      </c>
      <c r="X56" s="512" t="n">
        <v>0</v>
      </c>
      <c r="Y56" s="512" t="n">
        <v>0</v>
      </c>
      <c r="Z56" s="512"/>
      <c r="AA56" s="514" t="n">
        <v>0</v>
      </c>
      <c r="AB56" s="514"/>
      <c r="AC56" s="514"/>
      <c r="AD56" s="514" t="n">
        <v>0</v>
      </c>
      <c r="AE56" s="514" t="n">
        <v>0</v>
      </c>
      <c r="AF56" s="514" t="n">
        <v>0</v>
      </c>
      <c r="AG56" s="514" t="n">
        <v>0</v>
      </c>
      <c r="AH56" s="514" t="n">
        <v>0</v>
      </c>
      <c r="AI56" s="514" t="n">
        <v>0</v>
      </c>
      <c r="AJ56" s="514" t="n">
        <v>0</v>
      </c>
      <c r="AK56" s="514" t="n">
        <v>0</v>
      </c>
      <c r="AL56" s="514" t="n">
        <v>0</v>
      </c>
      <c r="AM56" s="514" t="n">
        <v>0</v>
      </c>
      <c r="AN56" s="514" t="n">
        <v>0</v>
      </c>
      <c r="AO56" s="514" t="n">
        <v>0</v>
      </c>
      <c r="AP56" s="514" t="n">
        <v>0</v>
      </c>
      <c r="AQ56" s="514" t="n">
        <v>0</v>
      </c>
      <c r="AR56" s="514" t="n">
        <v>0</v>
      </c>
      <c r="AS56" s="514" t="n">
        <v>0</v>
      </c>
      <c r="AT56" s="514" t="n">
        <v>0</v>
      </c>
      <c r="AU56" s="514" t="n">
        <v>0</v>
      </c>
      <c r="AV56" s="514"/>
      <c r="AW56" s="514"/>
      <c r="AX56" s="514"/>
      <c r="AY56" s="514" t="n">
        <v>0</v>
      </c>
      <c r="AZ56" s="514" t="n">
        <v>0</v>
      </c>
      <c r="BA56" s="514" t="n">
        <v>0</v>
      </c>
      <c r="BB56" s="514" t="n">
        <v>0</v>
      </c>
      <c r="BC56" s="514" t="n">
        <v>0</v>
      </c>
      <c r="BD56" s="514" t="n">
        <v>0</v>
      </c>
      <c r="BE56" s="514" t="n">
        <v>0</v>
      </c>
      <c r="BF56" s="514" t="n">
        <v>0</v>
      </c>
      <c r="BG56" s="514" t="n">
        <v>0</v>
      </c>
      <c r="BH56" s="514" t="n">
        <v>0</v>
      </c>
      <c r="BI56" s="514" t="n">
        <v>0</v>
      </c>
      <c r="BJ56" s="514" t="n">
        <v>0</v>
      </c>
      <c r="BK56" s="514" t="n">
        <v>0</v>
      </c>
      <c r="BL56" s="514" t="n">
        <v>0</v>
      </c>
      <c r="BM56" s="514" t="n">
        <v>0</v>
      </c>
      <c r="BN56" s="514" t="n">
        <v>0</v>
      </c>
      <c r="BO56" s="514" t="n">
        <v>0</v>
      </c>
      <c r="BP56" s="514" t="n">
        <v>0</v>
      </c>
      <c r="BQ56" s="514" t="n">
        <v>0</v>
      </c>
      <c r="BR56" s="514" t="n">
        <v>0</v>
      </c>
      <c r="BS56" s="514" t="n">
        <v>60</v>
      </c>
      <c r="BT56" s="514" t="n">
        <v>0</v>
      </c>
      <c r="BU56" s="514" t="n">
        <v>30</v>
      </c>
      <c r="BV56" s="514" t="n">
        <v>0</v>
      </c>
      <c r="BW56" s="514" t="n">
        <v>0</v>
      </c>
      <c r="BX56" s="514" t="n">
        <v>60</v>
      </c>
      <c r="BY56" s="514" t="n">
        <v>0</v>
      </c>
      <c r="BZ56" s="514" t="n">
        <v>0</v>
      </c>
      <c r="CA56" s="514" t="n">
        <v>0</v>
      </c>
      <c r="CB56" s="514" t="n">
        <v>0</v>
      </c>
      <c r="CC56" s="514" t="n">
        <v>0</v>
      </c>
      <c r="CD56" s="514" t="n">
        <v>0</v>
      </c>
      <c r="CE56" s="514" t="n">
        <v>0</v>
      </c>
      <c r="CF56" s="514" t="n">
        <v>0</v>
      </c>
      <c r="CG56" s="514" t="n">
        <v>0</v>
      </c>
      <c r="CH56" s="514" t="n">
        <v>0</v>
      </c>
      <c r="CI56" s="514"/>
      <c r="CJ56" s="514"/>
      <c r="CK56" s="515"/>
      <c r="CL56" s="516"/>
      <c r="CM56" s="517" t="n">
        <f aca="false">SUM(CN56:FE56)</f>
        <v>150</v>
      </c>
      <c r="CN56" s="243"/>
      <c r="CO56" s="243"/>
      <c r="CP56" s="243" t="n">
        <v>0</v>
      </c>
      <c r="CQ56" s="243" t="n">
        <v>0</v>
      </c>
      <c r="CR56" s="243" t="n">
        <v>0</v>
      </c>
      <c r="CS56" s="243"/>
      <c r="CT56" s="243"/>
      <c r="CU56" s="243"/>
      <c r="CV56" s="243"/>
      <c r="CW56" s="243"/>
      <c r="CX56" s="243"/>
      <c r="CY56" s="243"/>
      <c r="CZ56" s="243"/>
      <c r="DA56" s="243"/>
      <c r="DB56" s="243" t="n">
        <v>0</v>
      </c>
      <c r="DC56" s="243"/>
      <c r="DD56" s="243"/>
      <c r="DE56" s="243" t="n">
        <v>0</v>
      </c>
      <c r="DF56" s="243" t="n">
        <v>0</v>
      </c>
      <c r="DG56" s="243" t="n">
        <v>0</v>
      </c>
      <c r="DH56" s="243" t="n">
        <v>0</v>
      </c>
      <c r="DI56" s="243"/>
      <c r="DJ56" s="243"/>
      <c r="DK56" s="243"/>
      <c r="DL56" s="243"/>
      <c r="DM56" s="243" t="n">
        <v>0</v>
      </c>
      <c r="DN56" s="243" t="n">
        <v>0</v>
      </c>
      <c r="DO56" s="243" t="n">
        <v>0</v>
      </c>
      <c r="DP56" s="243" t="n">
        <v>0</v>
      </c>
      <c r="DQ56" s="243" t="n">
        <v>0</v>
      </c>
      <c r="DR56" s="243" t="n">
        <v>0</v>
      </c>
      <c r="DS56" s="243" t="n">
        <v>0</v>
      </c>
      <c r="DT56" s="514" t="n">
        <v>0</v>
      </c>
      <c r="DU56" s="514" t="n">
        <v>0</v>
      </c>
      <c r="DV56" s="514"/>
      <c r="DW56" s="514"/>
      <c r="DX56" s="514"/>
      <c r="DY56" s="514"/>
      <c r="DZ56" s="514"/>
      <c r="EA56" s="243" t="n">
        <v>0</v>
      </c>
      <c r="EB56" s="518" t="n">
        <v>0</v>
      </c>
      <c r="EC56" s="518" t="n">
        <v>0</v>
      </c>
      <c r="ED56" s="518"/>
      <c r="EE56" s="518"/>
      <c r="EF56" s="514" t="n">
        <v>0</v>
      </c>
      <c r="EG56" s="518"/>
      <c r="EH56" s="518"/>
      <c r="EI56" s="518"/>
      <c r="EJ56" s="518"/>
      <c r="EK56" s="518"/>
      <c r="EL56" s="518"/>
      <c r="EM56" s="518"/>
      <c r="EN56" s="518"/>
      <c r="EO56" s="518"/>
      <c r="EP56" s="518"/>
      <c r="EQ56" s="518"/>
      <c r="ER56" s="518"/>
      <c r="ES56" s="518"/>
      <c r="ET56" s="518" t="n">
        <v>60</v>
      </c>
      <c r="EU56" s="518"/>
      <c r="EV56" s="518" t="n">
        <v>30</v>
      </c>
      <c r="EW56" s="518"/>
      <c r="EX56" s="518"/>
      <c r="EY56" s="518" t="n">
        <v>60</v>
      </c>
      <c r="EZ56" s="518"/>
      <c r="FA56" s="518"/>
      <c r="FB56" s="518"/>
      <c r="FC56" s="518"/>
      <c r="FD56" s="518"/>
      <c r="FE56" s="519"/>
      <c r="FG56" s="520" t="n">
        <f aca="false">CM56-I56</f>
        <v>0</v>
      </c>
      <c r="FI56" s="521"/>
      <c r="FJ56" s="522" t="n">
        <v>0</v>
      </c>
      <c r="FK56" s="522" t="n">
        <v>0</v>
      </c>
      <c r="FL56" s="522" t="n">
        <v>0</v>
      </c>
      <c r="FM56" s="522" t="n">
        <v>0</v>
      </c>
      <c r="FN56" s="522" t="n">
        <v>0</v>
      </c>
      <c r="FO56" s="522" t="n">
        <v>0</v>
      </c>
      <c r="FP56" s="522" t="n">
        <v>0</v>
      </c>
      <c r="FQ56" s="522" t="n">
        <v>0</v>
      </c>
      <c r="FR56" s="522" t="n">
        <v>0</v>
      </c>
      <c r="FS56" s="522" t="n">
        <v>0</v>
      </c>
      <c r="FT56" s="522" t="n">
        <v>0</v>
      </c>
      <c r="FU56" s="522" t="n">
        <v>0</v>
      </c>
      <c r="FV56" s="522" t="n">
        <v>0</v>
      </c>
      <c r="FW56" s="522" t="n">
        <v>0</v>
      </c>
      <c r="FX56" s="522" t="n">
        <v>0</v>
      </c>
      <c r="FY56" s="522" t="n">
        <v>0</v>
      </c>
      <c r="FZ56" s="522"/>
      <c r="GA56" s="522" t="n">
        <v>0</v>
      </c>
      <c r="GB56" s="522"/>
      <c r="GC56" s="522" t="n">
        <v>0</v>
      </c>
      <c r="GD56" s="522" t="n">
        <v>0</v>
      </c>
      <c r="GE56" s="522" t="n">
        <v>0</v>
      </c>
      <c r="GF56" s="522" t="n">
        <v>0</v>
      </c>
      <c r="GG56" s="522" t="n">
        <v>0</v>
      </c>
      <c r="GH56" s="522" t="n">
        <v>0</v>
      </c>
      <c r="GI56" s="522" t="n">
        <v>60</v>
      </c>
      <c r="GJ56" s="522" t="n">
        <v>0</v>
      </c>
      <c r="GK56" s="522" t="n">
        <v>0</v>
      </c>
      <c r="GL56" s="522" t="n">
        <v>0</v>
      </c>
      <c r="GM56" s="522" t="n">
        <v>0</v>
      </c>
      <c r="GN56" s="522" t="n">
        <v>0</v>
      </c>
      <c r="GO56" s="522" t="n">
        <v>0</v>
      </c>
      <c r="GP56" s="522" t="n">
        <v>90</v>
      </c>
      <c r="GQ56" s="522"/>
      <c r="GR56" s="522" t="n">
        <v>0</v>
      </c>
      <c r="GS56" s="522" t="n">
        <v>0</v>
      </c>
      <c r="GT56" s="522" t="n">
        <v>0</v>
      </c>
      <c r="GU56" s="522" t="n">
        <v>0</v>
      </c>
      <c r="GV56" s="522"/>
      <c r="GW56" s="523" t="n">
        <f aca="false">SUM(FI56:GV56)</f>
        <v>150</v>
      </c>
      <c r="GX56" s="200"/>
      <c r="GY56" s="524" t="n">
        <f aca="false">GW56-I56</f>
        <v>0</v>
      </c>
      <c r="HA56" s="525" t="n">
        <f aca="false">FG56-GY56</f>
        <v>0</v>
      </c>
      <c r="HC56" s="528" t="n">
        <f aca="false">IF($B56="",0,VLOOKUP($B56,'TH 2023'!$B$11:$V$265,15,0))</f>
        <v>0.027953029</v>
      </c>
      <c r="HD56" s="529" t="n">
        <f aca="false">((IF($B56="",0,VLOOKUP($B56,'TH 2023'!$B$11:$V$265,18,0)))*1.1)*1.1</f>
        <v>0</v>
      </c>
      <c r="HE56" s="529" t="n">
        <f aca="false">((IF($B56="",0,VLOOKUP($B56,'TH 2023'!$B$11:$V$265,19,0)))*1.1)*1.1</f>
        <v>0</v>
      </c>
      <c r="HF56" s="529" t="n">
        <f aca="false">((IF($B56="",0,VLOOKUP($B56,'TH 2023'!$B$11:$V$265,20,0)))*1.1)*1.1</f>
        <v>84.405365</v>
      </c>
      <c r="HG56" s="529" t="n">
        <f aca="false">((IF($B56="",0,VLOOKUP($B56,'TH 2023'!$B$11:$V$265,21,0)))*1.1)*1.1</f>
        <v>0</v>
      </c>
      <c r="HH56" s="530" t="str">
        <f aca="false">IF($B56="",0,VLOOKUP($B56,'TH 2023'!$B$11:$V$265,7,0))</f>
        <v>Upgrade HW</v>
      </c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/>
      <c r="II56" s="40"/>
      <c r="IJ56" s="40"/>
      <c r="IK56" s="40"/>
      <c r="IL56" s="40"/>
      <c r="IM56" s="40"/>
    </row>
    <row r="57" s="48" customFormat="true" ht="15" hidden="false" customHeight="true" outlineLevel="0" collapsed="false">
      <c r="A57" s="240" t="n">
        <f aca="false">A56+1</f>
        <v>48</v>
      </c>
      <c r="B57" s="241" t="s">
        <v>384</v>
      </c>
      <c r="C57" s="242" t="s">
        <v>384</v>
      </c>
      <c r="D57" s="243" t="s">
        <v>382</v>
      </c>
      <c r="E57" s="512" t="s">
        <v>368</v>
      </c>
      <c r="F57" s="512" t="s">
        <v>370</v>
      </c>
      <c r="G57" s="512" t="n">
        <f aca="false">COUNTIF($C$10:$C$262,$C57)</f>
        <v>1</v>
      </c>
      <c r="H57" s="512" t="n">
        <f aca="false">COUNTIF($B$10:$B$262,$B57)</f>
        <v>1</v>
      </c>
      <c r="I57" s="513" t="n">
        <f aca="false">SUM(J57:CK57)</f>
        <v>150</v>
      </c>
      <c r="J57" s="512" t="n">
        <v>0</v>
      </c>
      <c r="K57" s="512" t="n">
        <v>0</v>
      </c>
      <c r="L57" s="512" t="n">
        <v>0</v>
      </c>
      <c r="M57" s="512" t="n">
        <v>0</v>
      </c>
      <c r="N57" s="512" t="n">
        <v>0</v>
      </c>
      <c r="O57" s="512" t="n">
        <v>0</v>
      </c>
      <c r="P57" s="512" t="n">
        <v>0</v>
      </c>
      <c r="Q57" s="512" t="n">
        <v>0</v>
      </c>
      <c r="R57" s="512" t="n">
        <v>0</v>
      </c>
      <c r="S57" s="512" t="n">
        <v>0</v>
      </c>
      <c r="T57" s="512" t="n">
        <v>0</v>
      </c>
      <c r="U57" s="512" t="n">
        <v>0</v>
      </c>
      <c r="V57" s="512" t="n">
        <v>0</v>
      </c>
      <c r="W57" s="512" t="n">
        <v>0</v>
      </c>
      <c r="X57" s="512" t="n">
        <v>0</v>
      </c>
      <c r="Y57" s="512" t="n">
        <v>0</v>
      </c>
      <c r="Z57" s="512"/>
      <c r="AA57" s="514" t="n">
        <v>0</v>
      </c>
      <c r="AB57" s="514"/>
      <c r="AC57" s="514"/>
      <c r="AD57" s="514" t="n">
        <v>0</v>
      </c>
      <c r="AE57" s="514" t="n">
        <v>0</v>
      </c>
      <c r="AF57" s="514" t="n">
        <v>0</v>
      </c>
      <c r="AG57" s="514" t="n">
        <v>0</v>
      </c>
      <c r="AH57" s="514" t="n">
        <v>0</v>
      </c>
      <c r="AI57" s="514" t="n">
        <v>0</v>
      </c>
      <c r="AJ57" s="514" t="n">
        <v>0</v>
      </c>
      <c r="AK57" s="514" t="n">
        <v>0</v>
      </c>
      <c r="AL57" s="514" t="n">
        <v>0</v>
      </c>
      <c r="AM57" s="514" t="n">
        <v>0</v>
      </c>
      <c r="AN57" s="514" t="n">
        <v>0</v>
      </c>
      <c r="AO57" s="514" t="n">
        <v>0</v>
      </c>
      <c r="AP57" s="514" t="n">
        <v>0</v>
      </c>
      <c r="AQ57" s="514" t="n">
        <v>0</v>
      </c>
      <c r="AR57" s="514" t="n">
        <v>0</v>
      </c>
      <c r="AS57" s="514" t="n">
        <v>0</v>
      </c>
      <c r="AT57" s="514" t="n">
        <v>0</v>
      </c>
      <c r="AU57" s="514" t="n">
        <v>0</v>
      </c>
      <c r="AV57" s="514"/>
      <c r="AW57" s="514"/>
      <c r="AX57" s="514"/>
      <c r="AY57" s="514" t="n">
        <v>0</v>
      </c>
      <c r="AZ57" s="514" t="n">
        <v>0</v>
      </c>
      <c r="BA57" s="514" t="n">
        <v>30</v>
      </c>
      <c r="BB57" s="514" t="n">
        <v>0</v>
      </c>
      <c r="BC57" s="514" t="n">
        <v>0</v>
      </c>
      <c r="BD57" s="514" t="n">
        <v>0</v>
      </c>
      <c r="BE57" s="514" t="n">
        <v>0</v>
      </c>
      <c r="BF57" s="514" t="n">
        <v>0</v>
      </c>
      <c r="BG57" s="514" t="n">
        <v>0</v>
      </c>
      <c r="BH57" s="514" t="n">
        <v>0</v>
      </c>
      <c r="BI57" s="514" t="n">
        <v>0</v>
      </c>
      <c r="BJ57" s="514" t="n">
        <v>50</v>
      </c>
      <c r="BK57" s="514" t="n">
        <v>0</v>
      </c>
      <c r="BL57" s="514" t="n">
        <v>0</v>
      </c>
      <c r="BM57" s="514" t="n">
        <v>0</v>
      </c>
      <c r="BN57" s="514" t="n">
        <v>0</v>
      </c>
      <c r="BO57" s="514" t="n">
        <v>0</v>
      </c>
      <c r="BP57" s="514" t="n">
        <v>0</v>
      </c>
      <c r="BQ57" s="514" t="n">
        <v>0</v>
      </c>
      <c r="BR57" s="514" t="n">
        <v>0</v>
      </c>
      <c r="BS57" s="514" t="n">
        <v>20</v>
      </c>
      <c r="BT57" s="514" t="n">
        <v>0</v>
      </c>
      <c r="BU57" s="514" t="n">
        <v>0</v>
      </c>
      <c r="BV57" s="514" t="n">
        <v>0</v>
      </c>
      <c r="BW57" s="514" t="n">
        <v>0</v>
      </c>
      <c r="BX57" s="514" t="n">
        <v>50</v>
      </c>
      <c r="BY57" s="514" t="n">
        <v>0</v>
      </c>
      <c r="BZ57" s="514" t="n">
        <v>0</v>
      </c>
      <c r="CA57" s="514" t="n">
        <v>0</v>
      </c>
      <c r="CB57" s="514" t="n">
        <v>0</v>
      </c>
      <c r="CC57" s="514" t="n">
        <v>0</v>
      </c>
      <c r="CD57" s="514" t="n">
        <v>0</v>
      </c>
      <c r="CE57" s="514" t="n">
        <v>0</v>
      </c>
      <c r="CF57" s="514" t="n">
        <v>0</v>
      </c>
      <c r="CG57" s="514" t="n">
        <v>0</v>
      </c>
      <c r="CH57" s="514" t="n">
        <v>0</v>
      </c>
      <c r="CI57" s="514"/>
      <c r="CJ57" s="514"/>
      <c r="CK57" s="515"/>
      <c r="CL57" s="516"/>
      <c r="CM57" s="517" t="n">
        <f aca="false">SUM(CN57:FE57)</f>
        <v>150</v>
      </c>
      <c r="CN57" s="243"/>
      <c r="CO57" s="243"/>
      <c r="CP57" s="243" t="n">
        <v>0</v>
      </c>
      <c r="CQ57" s="243" t="n">
        <v>0</v>
      </c>
      <c r="CR57" s="243" t="n">
        <v>0</v>
      </c>
      <c r="CS57" s="243"/>
      <c r="CT57" s="243"/>
      <c r="CU57" s="243"/>
      <c r="CV57" s="243"/>
      <c r="CW57" s="243"/>
      <c r="CX57" s="243"/>
      <c r="CY57" s="243"/>
      <c r="CZ57" s="243"/>
      <c r="DA57" s="243"/>
      <c r="DB57" s="243" t="n">
        <v>0</v>
      </c>
      <c r="DC57" s="243"/>
      <c r="DD57" s="243"/>
      <c r="DE57" s="243" t="n">
        <v>0</v>
      </c>
      <c r="DF57" s="243" t="n">
        <v>0</v>
      </c>
      <c r="DG57" s="243" t="n">
        <v>0</v>
      </c>
      <c r="DH57" s="243" t="n">
        <v>0</v>
      </c>
      <c r="DI57" s="243"/>
      <c r="DJ57" s="243"/>
      <c r="DK57" s="243"/>
      <c r="DL57" s="243"/>
      <c r="DM57" s="243" t="n">
        <v>0</v>
      </c>
      <c r="DN57" s="243" t="n">
        <v>0</v>
      </c>
      <c r="DO57" s="243" t="n">
        <v>0</v>
      </c>
      <c r="DP57" s="243" t="n">
        <v>0</v>
      </c>
      <c r="DQ57" s="243" t="n">
        <v>0</v>
      </c>
      <c r="DR57" s="243" t="n">
        <v>0</v>
      </c>
      <c r="DS57" s="243" t="n">
        <v>0</v>
      </c>
      <c r="DT57" s="514" t="n">
        <v>0</v>
      </c>
      <c r="DU57" s="514" t="n">
        <v>0</v>
      </c>
      <c r="DV57" s="514"/>
      <c r="DW57" s="514"/>
      <c r="DX57" s="514"/>
      <c r="DY57" s="514"/>
      <c r="DZ57" s="514"/>
      <c r="EA57" s="243" t="n">
        <v>0</v>
      </c>
      <c r="EB57" s="518" t="n">
        <v>30</v>
      </c>
      <c r="EC57" s="518" t="n">
        <v>0</v>
      </c>
      <c r="ED57" s="518"/>
      <c r="EE57" s="518"/>
      <c r="EF57" s="514" t="n">
        <v>0</v>
      </c>
      <c r="EG57" s="518"/>
      <c r="EH57" s="518"/>
      <c r="EI57" s="518"/>
      <c r="EJ57" s="518"/>
      <c r="EK57" s="518" t="n">
        <v>50</v>
      </c>
      <c r="EL57" s="518"/>
      <c r="EM57" s="518"/>
      <c r="EN57" s="518"/>
      <c r="EO57" s="518"/>
      <c r="EP57" s="518"/>
      <c r="EQ57" s="518"/>
      <c r="ER57" s="518"/>
      <c r="ES57" s="518"/>
      <c r="ET57" s="518" t="n">
        <v>20</v>
      </c>
      <c r="EU57" s="518"/>
      <c r="EV57" s="518"/>
      <c r="EW57" s="518"/>
      <c r="EX57" s="518"/>
      <c r="EY57" s="518" t="n">
        <v>50</v>
      </c>
      <c r="EZ57" s="518"/>
      <c r="FA57" s="518"/>
      <c r="FB57" s="518"/>
      <c r="FC57" s="518"/>
      <c r="FD57" s="518"/>
      <c r="FE57" s="519"/>
      <c r="FG57" s="520" t="n">
        <f aca="false">CM57-I57</f>
        <v>0</v>
      </c>
      <c r="FI57" s="521"/>
      <c r="FJ57" s="522" t="n">
        <v>0</v>
      </c>
      <c r="FK57" s="522" t="n">
        <v>0</v>
      </c>
      <c r="FL57" s="522" t="n">
        <v>0</v>
      </c>
      <c r="FM57" s="522" t="n">
        <v>0</v>
      </c>
      <c r="FN57" s="522" t="n">
        <v>0</v>
      </c>
      <c r="FO57" s="522" t="n">
        <v>0</v>
      </c>
      <c r="FP57" s="522" t="n">
        <v>0</v>
      </c>
      <c r="FQ57" s="522" t="n">
        <v>0</v>
      </c>
      <c r="FR57" s="522" t="n">
        <v>0</v>
      </c>
      <c r="FS57" s="522" t="n">
        <v>0</v>
      </c>
      <c r="FT57" s="522" t="n">
        <v>0</v>
      </c>
      <c r="FU57" s="522" t="n">
        <v>0</v>
      </c>
      <c r="FV57" s="522" t="n">
        <v>0</v>
      </c>
      <c r="FW57" s="522" t="n">
        <v>0</v>
      </c>
      <c r="FX57" s="522" t="n">
        <v>0</v>
      </c>
      <c r="FY57" s="522" t="n">
        <v>0</v>
      </c>
      <c r="FZ57" s="522"/>
      <c r="GA57" s="522" t="n">
        <v>0</v>
      </c>
      <c r="GB57" s="522"/>
      <c r="GC57" s="522" t="n">
        <v>30</v>
      </c>
      <c r="GD57" s="522" t="n">
        <v>0</v>
      </c>
      <c r="GE57" s="522" t="n">
        <v>0</v>
      </c>
      <c r="GF57" s="522" t="n">
        <v>0</v>
      </c>
      <c r="GG57" s="522" t="n">
        <v>0</v>
      </c>
      <c r="GH57" s="522" t="n">
        <v>50</v>
      </c>
      <c r="GI57" s="522" t="n">
        <v>20</v>
      </c>
      <c r="GJ57" s="522" t="n">
        <v>0</v>
      </c>
      <c r="GK57" s="522" t="n">
        <v>0</v>
      </c>
      <c r="GL57" s="522" t="n">
        <v>0</v>
      </c>
      <c r="GM57" s="522" t="n">
        <v>0</v>
      </c>
      <c r="GN57" s="522" t="n">
        <v>0</v>
      </c>
      <c r="GO57" s="522" t="n">
        <v>0</v>
      </c>
      <c r="GP57" s="522" t="n">
        <v>50</v>
      </c>
      <c r="GQ57" s="522"/>
      <c r="GR57" s="522" t="n">
        <v>0</v>
      </c>
      <c r="GS57" s="522" t="n">
        <v>0</v>
      </c>
      <c r="GT57" s="522" t="n">
        <v>0</v>
      </c>
      <c r="GU57" s="522" t="n">
        <v>0</v>
      </c>
      <c r="GV57" s="522"/>
      <c r="GW57" s="523" t="n">
        <f aca="false">SUM(FI57:GV57)</f>
        <v>150</v>
      </c>
      <c r="GX57" s="200"/>
      <c r="GY57" s="524" t="n">
        <f aca="false">GW57-I57</f>
        <v>0</v>
      </c>
      <c r="HA57" s="525" t="n">
        <f aca="false">FG57-GY57</f>
        <v>0</v>
      </c>
      <c r="HC57" s="528" t="n">
        <f aca="false">IF($B57="",0,VLOOKUP($B57,'TH 2023'!$B$11:$V$265,15,0))</f>
        <v>0.027953029</v>
      </c>
      <c r="HD57" s="529" t="n">
        <f aca="false">((IF($B57="",0,VLOOKUP($B57,'TH 2023'!$B$11:$V$265,18,0)))*1.1)*1.1</f>
        <v>0</v>
      </c>
      <c r="HE57" s="529" t="n">
        <f aca="false">((IF($B57="",0,VLOOKUP($B57,'TH 2023'!$B$11:$V$265,19,0)))*1.1)*1.1</f>
        <v>0</v>
      </c>
      <c r="HF57" s="529" t="n">
        <f aca="false">((IF($B57="",0,VLOOKUP($B57,'TH 2023'!$B$11:$V$265,20,0)))*1.1)*1.1</f>
        <v>84.405365</v>
      </c>
      <c r="HG57" s="529" t="n">
        <f aca="false">((IF($B57="",0,VLOOKUP($B57,'TH 2023'!$B$11:$V$265,21,0)))*1.1)*1.1</f>
        <v>0</v>
      </c>
      <c r="HH57" s="530" t="str">
        <f aca="false">IF($B57="",0,VLOOKUP($B57,'TH 2023'!$B$11:$V$265,7,0))</f>
        <v>Upgrade HW</v>
      </c>
      <c r="HI57" s="61"/>
      <c r="HJ57" s="61"/>
      <c r="HK57" s="61"/>
      <c r="HL57" s="61"/>
      <c r="HM57" s="61"/>
      <c r="HN57" s="61"/>
      <c r="HO57" s="61"/>
      <c r="HP57" s="61"/>
      <c r="HQ57" s="61"/>
      <c r="HR57" s="61"/>
      <c r="HS57" s="61"/>
      <c r="HT57" s="61"/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I57" s="40"/>
      <c r="IJ57" s="40"/>
      <c r="IK57" s="40"/>
      <c r="IL57" s="40"/>
      <c r="IM57" s="40"/>
    </row>
    <row r="58" s="48" customFormat="true" ht="15" hidden="false" customHeight="true" outlineLevel="0" collapsed="false">
      <c r="A58" s="240" t="n">
        <f aca="false">A57+1</f>
        <v>49</v>
      </c>
      <c r="B58" s="241" t="s">
        <v>385</v>
      </c>
      <c r="C58" s="242" t="s">
        <v>385</v>
      </c>
      <c r="D58" s="243" t="s">
        <v>382</v>
      </c>
      <c r="E58" s="512" t="s">
        <v>304</v>
      </c>
      <c r="F58" s="512" t="s">
        <v>305</v>
      </c>
      <c r="G58" s="512" t="n">
        <f aca="false">COUNTIF($C$10:$C$262,$C58)</f>
        <v>1</v>
      </c>
      <c r="H58" s="512" t="n">
        <f aca="false">COUNTIF($B$10:$B$262,$B58)</f>
        <v>1</v>
      </c>
      <c r="I58" s="513" t="n">
        <f aca="false">SUM(J58:CK58)</f>
        <v>160</v>
      </c>
      <c r="J58" s="512" t="n">
        <v>0</v>
      </c>
      <c r="K58" s="512" t="n">
        <v>0</v>
      </c>
      <c r="L58" s="512" t="n">
        <v>0</v>
      </c>
      <c r="M58" s="512" t="n">
        <v>0</v>
      </c>
      <c r="N58" s="512" t="n">
        <v>0</v>
      </c>
      <c r="O58" s="512" t="n">
        <v>0</v>
      </c>
      <c r="P58" s="512" t="n">
        <v>0</v>
      </c>
      <c r="Q58" s="512" t="n">
        <v>0</v>
      </c>
      <c r="R58" s="512" t="n">
        <v>0</v>
      </c>
      <c r="S58" s="512" t="n">
        <v>0</v>
      </c>
      <c r="T58" s="512" t="n">
        <v>0</v>
      </c>
      <c r="U58" s="512" t="n">
        <v>0</v>
      </c>
      <c r="V58" s="512" t="n">
        <v>0</v>
      </c>
      <c r="W58" s="512" t="n">
        <v>0</v>
      </c>
      <c r="X58" s="512" t="n">
        <v>0</v>
      </c>
      <c r="Y58" s="512" t="n">
        <v>0</v>
      </c>
      <c r="Z58" s="512"/>
      <c r="AA58" s="514" t="n">
        <v>0</v>
      </c>
      <c r="AB58" s="514"/>
      <c r="AC58" s="514"/>
      <c r="AD58" s="514" t="n">
        <v>0</v>
      </c>
      <c r="AE58" s="514" t="n">
        <v>0</v>
      </c>
      <c r="AF58" s="514" t="n">
        <v>0</v>
      </c>
      <c r="AG58" s="514" t="n">
        <v>0</v>
      </c>
      <c r="AH58" s="514" t="n">
        <v>0</v>
      </c>
      <c r="AI58" s="514" t="n">
        <v>0</v>
      </c>
      <c r="AJ58" s="514" t="n">
        <v>0</v>
      </c>
      <c r="AK58" s="514" t="n">
        <v>0</v>
      </c>
      <c r="AL58" s="514" t="n">
        <v>0</v>
      </c>
      <c r="AM58" s="514" t="n">
        <v>0</v>
      </c>
      <c r="AN58" s="514" t="n">
        <v>0</v>
      </c>
      <c r="AO58" s="514" t="n">
        <v>0</v>
      </c>
      <c r="AP58" s="514" t="n">
        <v>0</v>
      </c>
      <c r="AQ58" s="514" t="n">
        <v>0</v>
      </c>
      <c r="AR58" s="514" t="n">
        <v>0</v>
      </c>
      <c r="AS58" s="514" t="n">
        <v>0</v>
      </c>
      <c r="AT58" s="514" t="n">
        <v>0</v>
      </c>
      <c r="AU58" s="514" t="n">
        <v>0</v>
      </c>
      <c r="AV58" s="514"/>
      <c r="AW58" s="514"/>
      <c r="AX58" s="514"/>
      <c r="AY58" s="514" t="n">
        <v>0</v>
      </c>
      <c r="AZ58" s="514" t="n">
        <v>0</v>
      </c>
      <c r="BA58" s="514" t="n">
        <v>0</v>
      </c>
      <c r="BB58" s="514" t="n">
        <v>0</v>
      </c>
      <c r="BC58" s="514" t="n">
        <v>0</v>
      </c>
      <c r="BD58" s="514" t="n">
        <v>0</v>
      </c>
      <c r="BE58" s="514" t="n">
        <v>30</v>
      </c>
      <c r="BF58" s="514" t="n">
        <v>0</v>
      </c>
      <c r="BG58" s="514" t="n">
        <v>0</v>
      </c>
      <c r="BH58" s="514" t="n">
        <v>0</v>
      </c>
      <c r="BI58" s="514" t="n">
        <v>0</v>
      </c>
      <c r="BJ58" s="514" t="n">
        <v>0</v>
      </c>
      <c r="BK58" s="514" t="n">
        <v>0</v>
      </c>
      <c r="BL58" s="514" t="n">
        <v>0</v>
      </c>
      <c r="BM58" s="514" t="n">
        <v>0</v>
      </c>
      <c r="BN58" s="514" t="n">
        <v>30</v>
      </c>
      <c r="BO58" s="514" t="n">
        <v>0</v>
      </c>
      <c r="BP58" s="514" t="n">
        <v>0</v>
      </c>
      <c r="BQ58" s="514" t="n">
        <v>0</v>
      </c>
      <c r="BR58" s="514" t="n">
        <v>0</v>
      </c>
      <c r="BS58" s="514" t="n">
        <v>0</v>
      </c>
      <c r="BT58" s="514" t="n">
        <v>0</v>
      </c>
      <c r="BU58" s="514" t="n">
        <v>50</v>
      </c>
      <c r="BV58" s="514" t="n">
        <v>0</v>
      </c>
      <c r="BW58" s="514" t="n">
        <v>0</v>
      </c>
      <c r="BX58" s="514" t="n">
        <v>0</v>
      </c>
      <c r="BY58" s="514" t="n">
        <v>0</v>
      </c>
      <c r="BZ58" s="514" t="n">
        <v>0</v>
      </c>
      <c r="CA58" s="514" t="n">
        <v>30</v>
      </c>
      <c r="CB58" s="514" t="n">
        <v>20</v>
      </c>
      <c r="CC58" s="514" t="n">
        <v>0</v>
      </c>
      <c r="CD58" s="514" t="n">
        <v>0</v>
      </c>
      <c r="CE58" s="514" t="n">
        <v>0</v>
      </c>
      <c r="CF58" s="514" t="n">
        <v>0</v>
      </c>
      <c r="CG58" s="514" t="n">
        <v>0</v>
      </c>
      <c r="CH58" s="514" t="n">
        <v>0</v>
      </c>
      <c r="CI58" s="514"/>
      <c r="CJ58" s="514"/>
      <c r="CK58" s="515"/>
      <c r="CL58" s="516"/>
      <c r="CM58" s="517" t="n">
        <f aca="false">SUM(CN58:FE58)</f>
        <v>160</v>
      </c>
      <c r="CN58" s="243"/>
      <c r="CO58" s="243"/>
      <c r="CP58" s="243" t="n">
        <v>0</v>
      </c>
      <c r="CQ58" s="243" t="n">
        <v>0</v>
      </c>
      <c r="CR58" s="243" t="n">
        <v>0</v>
      </c>
      <c r="CS58" s="243"/>
      <c r="CT58" s="243"/>
      <c r="CU58" s="243"/>
      <c r="CV58" s="243"/>
      <c r="CW58" s="243"/>
      <c r="CX58" s="243"/>
      <c r="CY58" s="243"/>
      <c r="CZ58" s="243"/>
      <c r="DA58" s="243"/>
      <c r="DB58" s="243" t="n">
        <v>0</v>
      </c>
      <c r="DC58" s="243"/>
      <c r="DD58" s="243"/>
      <c r="DE58" s="243" t="n">
        <v>0</v>
      </c>
      <c r="DF58" s="243" t="n">
        <v>0</v>
      </c>
      <c r="DG58" s="243" t="n">
        <v>0</v>
      </c>
      <c r="DH58" s="243" t="n">
        <v>0</v>
      </c>
      <c r="DI58" s="243"/>
      <c r="DJ58" s="243"/>
      <c r="DK58" s="243"/>
      <c r="DL58" s="243"/>
      <c r="DM58" s="243" t="n">
        <v>0</v>
      </c>
      <c r="DN58" s="243" t="n">
        <v>0</v>
      </c>
      <c r="DO58" s="243" t="n">
        <v>0</v>
      </c>
      <c r="DP58" s="243" t="n">
        <v>0</v>
      </c>
      <c r="DQ58" s="243" t="n">
        <v>0</v>
      </c>
      <c r="DR58" s="243" t="n">
        <v>0</v>
      </c>
      <c r="DS58" s="243" t="n">
        <v>0</v>
      </c>
      <c r="DT58" s="514" t="n">
        <v>0</v>
      </c>
      <c r="DU58" s="514" t="n">
        <v>0</v>
      </c>
      <c r="DV58" s="514"/>
      <c r="DW58" s="514"/>
      <c r="DX58" s="514"/>
      <c r="DY58" s="514"/>
      <c r="DZ58" s="514"/>
      <c r="EA58" s="243" t="n">
        <v>0</v>
      </c>
      <c r="EB58" s="518" t="n">
        <v>0</v>
      </c>
      <c r="EC58" s="518" t="n">
        <v>0</v>
      </c>
      <c r="ED58" s="518"/>
      <c r="EE58" s="518"/>
      <c r="EF58" s="514" t="n">
        <v>30</v>
      </c>
      <c r="EG58" s="518"/>
      <c r="EH58" s="518"/>
      <c r="EI58" s="518"/>
      <c r="EJ58" s="518"/>
      <c r="EK58" s="518"/>
      <c r="EL58" s="518"/>
      <c r="EM58" s="518"/>
      <c r="EN58" s="518"/>
      <c r="EO58" s="518" t="n">
        <v>30</v>
      </c>
      <c r="EP58" s="518"/>
      <c r="EQ58" s="518"/>
      <c r="ER58" s="518"/>
      <c r="ES58" s="518"/>
      <c r="ET58" s="518"/>
      <c r="EU58" s="518"/>
      <c r="EV58" s="518" t="n">
        <v>50</v>
      </c>
      <c r="EW58" s="518"/>
      <c r="EX58" s="518"/>
      <c r="EY58" s="518"/>
      <c r="EZ58" s="518"/>
      <c r="FA58" s="518"/>
      <c r="FB58" s="518" t="n">
        <v>30</v>
      </c>
      <c r="FC58" s="518" t="n">
        <v>20</v>
      </c>
      <c r="FD58" s="518"/>
      <c r="FE58" s="519"/>
      <c r="FG58" s="520" t="n">
        <f aca="false">CM58-I58</f>
        <v>0</v>
      </c>
      <c r="FI58" s="521"/>
      <c r="FJ58" s="522" t="n">
        <v>0</v>
      </c>
      <c r="FK58" s="522" t="n">
        <v>0</v>
      </c>
      <c r="FL58" s="522" t="n">
        <v>0</v>
      </c>
      <c r="FM58" s="522" t="n">
        <v>0</v>
      </c>
      <c r="FN58" s="522" t="n">
        <v>0</v>
      </c>
      <c r="FO58" s="522" t="n">
        <v>0</v>
      </c>
      <c r="FP58" s="522" t="n">
        <v>0</v>
      </c>
      <c r="FQ58" s="522" t="n">
        <v>0</v>
      </c>
      <c r="FR58" s="522" t="n">
        <v>0</v>
      </c>
      <c r="FS58" s="522" t="n">
        <v>0</v>
      </c>
      <c r="FT58" s="522" t="n">
        <v>0</v>
      </c>
      <c r="FU58" s="522" t="n">
        <v>0</v>
      </c>
      <c r="FV58" s="522" t="n">
        <v>0</v>
      </c>
      <c r="FW58" s="522" t="n">
        <v>0</v>
      </c>
      <c r="FX58" s="522" t="n">
        <v>0</v>
      </c>
      <c r="FY58" s="522" t="n">
        <v>0</v>
      </c>
      <c r="FZ58" s="522"/>
      <c r="GA58" s="522" t="n">
        <v>0</v>
      </c>
      <c r="GB58" s="522"/>
      <c r="GC58" s="522" t="n">
        <v>0</v>
      </c>
      <c r="GD58" s="522" t="n">
        <v>0</v>
      </c>
      <c r="GE58" s="522" t="n">
        <v>0</v>
      </c>
      <c r="GF58" s="522" t="n">
        <v>30</v>
      </c>
      <c r="GG58" s="522" t="n">
        <v>0</v>
      </c>
      <c r="GH58" s="522" t="n">
        <v>0</v>
      </c>
      <c r="GI58" s="522" t="n">
        <v>30</v>
      </c>
      <c r="GJ58" s="522" t="n">
        <v>0</v>
      </c>
      <c r="GK58" s="522" t="n">
        <v>0</v>
      </c>
      <c r="GL58" s="522" t="n">
        <v>0</v>
      </c>
      <c r="GM58" s="522" t="n">
        <v>0</v>
      </c>
      <c r="GN58" s="522" t="n">
        <v>0</v>
      </c>
      <c r="GO58" s="522" t="n">
        <v>0</v>
      </c>
      <c r="GP58" s="522" t="n">
        <v>100</v>
      </c>
      <c r="GQ58" s="522"/>
      <c r="GR58" s="522" t="n">
        <v>0</v>
      </c>
      <c r="GS58" s="522" t="n">
        <v>0</v>
      </c>
      <c r="GT58" s="522" t="n">
        <v>0</v>
      </c>
      <c r="GU58" s="522" t="n">
        <v>0</v>
      </c>
      <c r="GV58" s="522"/>
      <c r="GW58" s="523" t="n">
        <f aca="false">SUM(FI58:GV58)</f>
        <v>160</v>
      </c>
      <c r="GX58" s="200"/>
      <c r="GY58" s="524" t="n">
        <f aca="false">GW58-I58</f>
        <v>0</v>
      </c>
      <c r="HA58" s="525" t="n">
        <f aca="false">FG58-GY58</f>
        <v>0</v>
      </c>
      <c r="HC58" s="383" t="n">
        <f aca="false">IF($B58="",0,VLOOKUP($B58,'TH 2023'!$B$11:$V$265,15,0))</f>
        <v>0.027953029</v>
      </c>
      <c r="HD58" s="355" t="n">
        <f aca="false">((IF($B58="",0,VLOOKUP($B58,'TH 2023'!$B$11:$V$265,18,0)))*1.1)*1.1</f>
        <v>0</v>
      </c>
      <c r="HE58" s="355" t="n">
        <f aca="false">((IF($B58="",0,VLOOKUP($B58,'TH 2023'!$B$11:$V$265,19,0)))*1.1)*1.1</f>
        <v>0</v>
      </c>
      <c r="HF58" s="355" t="n">
        <f aca="false">((IF($B58="",0,VLOOKUP($B58,'TH 2023'!$B$11:$V$265,20,0)))*1.1)*1.1</f>
        <v>86.645438</v>
      </c>
      <c r="HG58" s="355" t="n">
        <f aca="false">((IF($B58="",0,VLOOKUP($B58,'TH 2023'!$B$11:$V$265,21,0)))*1.1)*1.1</f>
        <v>0</v>
      </c>
      <c r="HH58" s="526" t="str">
        <f aca="false">IF($B58="",0,VLOOKUP($B58,'TH 2023'!$B$11:$V$265,7,0))</f>
        <v>Upgrade HW</v>
      </c>
      <c r="HI58" s="61"/>
      <c r="HJ58" s="61"/>
      <c r="HK58" s="61"/>
      <c r="HL58" s="61"/>
      <c r="HM58" s="61"/>
      <c r="HN58" s="61"/>
      <c r="HO58" s="61"/>
      <c r="HP58" s="61"/>
      <c r="HQ58" s="61"/>
      <c r="HR58" s="61"/>
      <c r="HS58" s="61"/>
      <c r="HT58" s="61"/>
      <c r="HU58" s="61"/>
      <c r="HV58" s="61"/>
      <c r="HW58" s="61"/>
      <c r="HX58" s="61"/>
      <c r="HY58" s="61"/>
      <c r="HZ58" s="61"/>
      <c r="IA58" s="61"/>
      <c r="IB58" s="61"/>
      <c r="IC58" s="61"/>
      <c r="ID58" s="61"/>
      <c r="IE58" s="61"/>
      <c r="IF58" s="61"/>
      <c r="IG58" s="61"/>
      <c r="II58" s="40"/>
      <c r="IJ58" s="40"/>
      <c r="IK58" s="40"/>
      <c r="IL58" s="40"/>
      <c r="IM58" s="40"/>
    </row>
    <row r="59" s="48" customFormat="true" ht="15" hidden="false" customHeight="true" outlineLevel="0" collapsed="false">
      <c r="A59" s="240" t="n">
        <f aca="false">A58+1</f>
        <v>50</v>
      </c>
      <c r="B59" s="241" t="s">
        <v>386</v>
      </c>
      <c r="C59" s="242" t="s">
        <v>386</v>
      </c>
      <c r="D59" s="243" t="s">
        <v>382</v>
      </c>
      <c r="E59" s="512" t="s">
        <v>320</v>
      </c>
      <c r="F59" s="512" t="s">
        <v>322</v>
      </c>
      <c r="G59" s="512" t="n">
        <f aca="false">COUNTIF($C$10:$C$262,$C59)</f>
        <v>1</v>
      </c>
      <c r="H59" s="512" t="n">
        <f aca="false">COUNTIF($B$10:$B$262,$B59)</f>
        <v>1</v>
      </c>
      <c r="I59" s="513" t="n">
        <f aca="false">SUM(J59:CK59)</f>
        <v>290</v>
      </c>
      <c r="J59" s="512" t="n">
        <v>0</v>
      </c>
      <c r="K59" s="512" t="n">
        <v>0</v>
      </c>
      <c r="L59" s="512" t="n">
        <v>0</v>
      </c>
      <c r="M59" s="512" t="n">
        <v>0</v>
      </c>
      <c r="N59" s="512" t="n">
        <v>0</v>
      </c>
      <c r="O59" s="512" t="n">
        <v>0</v>
      </c>
      <c r="P59" s="512" t="n">
        <v>0</v>
      </c>
      <c r="Q59" s="512" t="n">
        <v>0</v>
      </c>
      <c r="R59" s="512" t="n">
        <v>0</v>
      </c>
      <c r="S59" s="512" t="n">
        <v>0</v>
      </c>
      <c r="T59" s="512" t="n">
        <v>0</v>
      </c>
      <c r="U59" s="512" t="n">
        <v>0</v>
      </c>
      <c r="V59" s="512" t="n">
        <v>0</v>
      </c>
      <c r="W59" s="512" t="n">
        <v>0</v>
      </c>
      <c r="X59" s="512" t="n">
        <v>0</v>
      </c>
      <c r="Y59" s="512" t="n">
        <v>0</v>
      </c>
      <c r="Z59" s="512"/>
      <c r="AA59" s="514" t="n">
        <v>0</v>
      </c>
      <c r="AB59" s="514"/>
      <c r="AC59" s="514"/>
      <c r="AD59" s="514" t="n">
        <v>0</v>
      </c>
      <c r="AE59" s="514" t="n">
        <v>0</v>
      </c>
      <c r="AF59" s="514" t="n">
        <v>0</v>
      </c>
      <c r="AG59" s="514" t="n">
        <v>0</v>
      </c>
      <c r="AH59" s="514" t="n">
        <v>0</v>
      </c>
      <c r="AI59" s="514" t="n">
        <v>0</v>
      </c>
      <c r="AJ59" s="514" t="n">
        <v>0</v>
      </c>
      <c r="AK59" s="514" t="n">
        <v>0</v>
      </c>
      <c r="AL59" s="514" t="n">
        <v>0</v>
      </c>
      <c r="AM59" s="514" t="n">
        <v>0</v>
      </c>
      <c r="AN59" s="514" t="n">
        <v>0</v>
      </c>
      <c r="AO59" s="514" t="n">
        <v>0</v>
      </c>
      <c r="AP59" s="514" t="n">
        <v>0</v>
      </c>
      <c r="AQ59" s="514" t="n">
        <v>0</v>
      </c>
      <c r="AR59" s="514" t="n">
        <v>0</v>
      </c>
      <c r="AS59" s="514" t="n">
        <v>0</v>
      </c>
      <c r="AT59" s="514" t="n">
        <v>0</v>
      </c>
      <c r="AU59" s="514" t="n">
        <v>0</v>
      </c>
      <c r="AV59" s="514"/>
      <c r="AW59" s="514"/>
      <c r="AX59" s="514"/>
      <c r="AY59" s="514" t="n">
        <v>0</v>
      </c>
      <c r="AZ59" s="514" t="n">
        <v>0</v>
      </c>
      <c r="BA59" s="514" t="n">
        <v>0</v>
      </c>
      <c r="BB59" s="514" t="n">
        <v>0</v>
      </c>
      <c r="BC59" s="514" t="n">
        <v>0</v>
      </c>
      <c r="BD59" s="514" t="n">
        <v>0</v>
      </c>
      <c r="BE59" s="514" t="n">
        <v>40</v>
      </c>
      <c r="BF59" s="514" t="n">
        <v>0</v>
      </c>
      <c r="BG59" s="514" t="n">
        <v>40</v>
      </c>
      <c r="BH59" s="514" t="n">
        <v>0</v>
      </c>
      <c r="BI59" s="514" t="n">
        <v>0</v>
      </c>
      <c r="BJ59" s="514" t="n">
        <v>0</v>
      </c>
      <c r="BK59" s="514" t="n">
        <v>0</v>
      </c>
      <c r="BL59" s="514" t="n">
        <v>50</v>
      </c>
      <c r="BM59" s="514" t="n">
        <v>0</v>
      </c>
      <c r="BN59" s="514" t="n">
        <v>50</v>
      </c>
      <c r="BO59" s="514" t="n">
        <v>30</v>
      </c>
      <c r="BP59" s="514" t="n">
        <v>0</v>
      </c>
      <c r="BQ59" s="514" t="n">
        <v>0</v>
      </c>
      <c r="BR59" s="514" t="n">
        <v>0</v>
      </c>
      <c r="BS59" s="514" t="n">
        <v>0</v>
      </c>
      <c r="BT59" s="514" t="n">
        <v>40</v>
      </c>
      <c r="BU59" s="514" t="n">
        <v>0</v>
      </c>
      <c r="BV59" s="514" t="n">
        <v>0</v>
      </c>
      <c r="BW59" s="514" t="n">
        <v>0</v>
      </c>
      <c r="BX59" s="514" t="n">
        <v>0</v>
      </c>
      <c r="BY59" s="514" t="n">
        <v>40</v>
      </c>
      <c r="BZ59" s="514" t="n">
        <v>0</v>
      </c>
      <c r="CA59" s="514" t="n">
        <v>0</v>
      </c>
      <c r="CB59" s="514" t="n">
        <v>0</v>
      </c>
      <c r="CC59" s="514" t="n">
        <v>0</v>
      </c>
      <c r="CD59" s="514" t="n">
        <v>0</v>
      </c>
      <c r="CE59" s="514" t="n">
        <v>0</v>
      </c>
      <c r="CF59" s="514" t="n">
        <v>0</v>
      </c>
      <c r="CG59" s="514" t="n">
        <v>0</v>
      </c>
      <c r="CH59" s="514" t="n">
        <v>0</v>
      </c>
      <c r="CI59" s="514"/>
      <c r="CJ59" s="514"/>
      <c r="CK59" s="515"/>
      <c r="CL59" s="516"/>
      <c r="CM59" s="517" t="n">
        <f aca="false">SUM(CN59:FE59)</f>
        <v>290</v>
      </c>
      <c r="CN59" s="243"/>
      <c r="CO59" s="243"/>
      <c r="CP59" s="243" t="n">
        <v>0</v>
      </c>
      <c r="CQ59" s="243" t="n">
        <v>0</v>
      </c>
      <c r="CR59" s="243" t="n">
        <v>0</v>
      </c>
      <c r="CS59" s="243"/>
      <c r="CT59" s="243"/>
      <c r="CU59" s="243"/>
      <c r="CV59" s="243"/>
      <c r="CW59" s="243"/>
      <c r="CX59" s="243"/>
      <c r="CY59" s="243"/>
      <c r="CZ59" s="243"/>
      <c r="DA59" s="243"/>
      <c r="DB59" s="243" t="n">
        <v>0</v>
      </c>
      <c r="DC59" s="243"/>
      <c r="DD59" s="243"/>
      <c r="DE59" s="243" t="n">
        <v>0</v>
      </c>
      <c r="DF59" s="243" t="n">
        <v>0</v>
      </c>
      <c r="DG59" s="243" t="n">
        <v>0</v>
      </c>
      <c r="DH59" s="243" t="n">
        <v>0</v>
      </c>
      <c r="DI59" s="243"/>
      <c r="DJ59" s="243"/>
      <c r="DK59" s="243"/>
      <c r="DL59" s="243"/>
      <c r="DM59" s="243" t="n">
        <v>0</v>
      </c>
      <c r="DN59" s="243" t="n">
        <v>0</v>
      </c>
      <c r="DO59" s="243" t="n">
        <v>0</v>
      </c>
      <c r="DP59" s="243" t="n">
        <v>0</v>
      </c>
      <c r="DQ59" s="243" t="n">
        <v>0</v>
      </c>
      <c r="DR59" s="243" t="n">
        <v>0</v>
      </c>
      <c r="DS59" s="243" t="n">
        <v>0</v>
      </c>
      <c r="DT59" s="514" t="n">
        <v>0</v>
      </c>
      <c r="DU59" s="514" t="n">
        <v>0</v>
      </c>
      <c r="DV59" s="514"/>
      <c r="DW59" s="514"/>
      <c r="DX59" s="514"/>
      <c r="DY59" s="514"/>
      <c r="DZ59" s="514"/>
      <c r="EA59" s="243" t="n">
        <v>0</v>
      </c>
      <c r="EB59" s="518" t="n">
        <v>0</v>
      </c>
      <c r="EC59" s="518" t="n">
        <v>0</v>
      </c>
      <c r="ED59" s="518"/>
      <c r="EE59" s="518"/>
      <c r="EF59" s="514" t="n">
        <v>40</v>
      </c>
      <c r="EG59" s="518"/>
      <c r="EH59" s="518" t="n">
        <v>40</v>
      </c>
      <c r="EI59" s="518"/>
      <c r="EJ59" s="518"/>
      <c r="EK59" s="518"/>
      <c r="EL59" s="518"/>
      <c r="EM59" s="518" t="n">
        <v>50</v>
      </c>
      <c r="EN59" s="518" t="n">
        <v>0</v>
      </c>
      <c r="EO59" s="518" t="n">
        <v>50</v>
      </c>
      <c r="EP59" s="518" t="n">
        <v>30</v>
      </c>
      <c r="EQ59" s="518" t="n">
        <v>0</v>
      </c>
      <c r="ER59" s="518" t="n">
        <v>0</v>
      </c>
      <c r="ES59" s="518" t="n">
        <v>0</v>
      </c>
      <c r="ET59" s="518" t="n">
        <v>0</v>
      </c>
      <c r="EU59" s="518" t="n">
        <v>40</v>
      </c>
      <c r="EV59" s="518"/>
      <c r="EW59" s="518"/>
      <c r="EX59" s="518"/>
      <c r="EY59" s="518"/>
      <c r="EZ59" s="518" t="n">
        <v>40</v>
      </c>
      <c r="FA59" s="518"/>
      <c r="FB59" s="518"/>
      <c r="FC59" s="518"/>
      <c r="FD59" s="518"/>
      <c r="FE59" s="519"/>
      <c r="FG59" s="520" t="n">
        <f aca="false">CM59-I59</f>
        <v>0</v>
      </c>
      <c r="FI59" s="521"/>
      <c r="FJ59" s="522" t="n">
        <v>0</v>
      </c>
      <c r="FK59" s="522" t="n">
        <v>0</v>
      </c>
      <c r="FL59" s="522" t="n">
        <v>0</v>
      </c>
      <c r="FM59" s="522" t="n">
        <v>0</v>
      </c>
      <c r="FN59" s="522" t="n">
        <v>0</v>
      </c>
      <c r="FO59" s="522" t="n">
        <v>0</v>
      </c>
      <c r="FP59" s="522" t="n">
        <v>0</v>
      </c>
      <c r="FQ59" s="522" t="n">
        <v>0</v>
      </c>
      <c r="FR59" s="522" t="n">
        <v>0</v>
      </c>
      <c r="FS59" s="522" t="n">
        <v>0</v>
      </c>
      <c r="FT59" s="522" t="n">
        <v>0</v>
      </c>
      <c r="FU59" s="522" t="n">
        <v>0</v>
      </c>
      <c r="FV59" s="522" t="n">
        <v>0</v>
      </c>
      <c r="FW59" s="522" t="n">
        <v>0</v>
      </c>
      <c r="FX59" s="522" t="n">
        <v>0</v>
      </c>
      <c r="FY59" s="522" t="n">
        <v>0</v>
      </c>
      <c r="FZ59" s="522"/>
      <c r="GA59" s="522" t="n">
        <v>0</v>
      </c>
      <c r="GB59" s="522"/>
      <c r="GC59" s="522" t="n">
        <v>0</v>
      </c>
      <c r="GD59" s="522" t="n">
        <v>0</v>
      </c>
      <c r="GE59" s="522" t="n">
        <v>0</v>
      </c>
      <c r="GF59" s="522" t="n">
        <v>40</v>
      </c>
      <c r="GG59" s="522" t="n">
        <v>40</v>
      </c>
      <c r="GH59" s="522" t="n">
        <v>0</v>
      </c>
      <c r="GI59" s="522" t="n">
        <v>170</v>
      </c>
      <c r="GJ59" s="522" t="n">
        <v>0</v>
      </c>
      <c r="GK59" s="522" t="n">
        <v>0</v>
      </c>
      <c r="GL59" s="522" t="n">
        <v>0</v>
      </c>
      <c r="GM59" s="522" t="n">
        <v>0</v>
      </c>
      <c r="GN59" s="522" t="n">
        <v>0</v>
      </c>
      <c r="GO59" s="522" t="n">
        <v>0</v>
      </c>
      <c r="GP59" s="522" t="n">
        <v>40</v>
      </c>
      <c r="GQ59" s="522"/>
      <c r="GR59" s="522" t="n">
        <v>0</v>
      </c>
      <c r="GS59" s="522" t="n">
        <v>0</v>
      </c>
      <c r="GT59" s="522" t="n">
        <v>0</v>
      </c>
      <c r="GU59" s="522" t="n">
        <v>0</v>
      </c>
      <c r="GV59" s="522"/>
      <c r="GW59" s="523" t="n">
        <f aca="false">SUM(FI59:GV59)</f>
        <v>290</v>
      </c>
      <c r="GX59" s="200"/>
      <c r="GY59" s="524" t="n">
        <f aca="false">GW59-I59</f>
        <v>0</v>
      </c>
      <c r="HA59" s="525" t="n">
        <f aca="false">FG59-GY59</f>
        <v>0</v>
      </c>
      <c r="HC59" s="528" t="n">
        <f aca="false">IF($B59="",0,VLOOKUP($B59,'TH 2023'!$B$11:$V$265,15,0))</f>
        <v>0.027953029</v>
      </c>
      <c r="HD59" s="529" t="n">
        <f aca="false">((IF($B59="",0,VLOOKUP($B59,'TH 2023'!$B$11:$V$265,18,0)))*1.1)*1.1</f>
        <v>0</v>
      </c>
      <c r="HE59" s="529" t="n">
        <f aca="false">((IF($B59="",0,VLOOKUP($B59,'TH 2023'!$B$11:$V$265,19,0)))*1.1)*1.1</f>
        <v>0</v>
      </c>
      <c r="HF59" s="529" t="n">
        <f aca="false">((IF($B59="",0,VLOOKUP($B59,'TH 2023'!$B$11:$V$265,20,0)))*1.1)*1.1</f>
        <v>81.096499</v>
      </c>
      <c r="HG59" s="529" t="n">
        <f aca="false">((IF($B59="",0,VLOOKUP($B59,'TH 2023'!$B$11:$V$265,21,0)))*1.1)*1.1</f>
        <v>0</v>
      </c>
      <c r="HH59" s="530" t="str">
        <f aca="false">IF($B59="",0,VLOOKUP($B59,'TH 2023'!$B$11:$V$265,7,0))</f>
        <v>Upgrade HW</v>
      </c>
      <c r="HI59" s="61"/>
      <c r="HJ59" s="61"/>
      <c r="HK59" s="61"/>
      <c r="HL59" s="61"/>
      <c r="HM59" s="61"/>
      <c r="HN59" s="61"/>
      <c r="HO59" s="61"/>
      <c r="HP59" s="61"/>
      <c r="HQ59" s="61"/>
      <c r="HR59" s="61"/>
      <c r="HS59" s="61"/>
      <c r="HT59" s="61"/>
      <c r="HU59" s="61"/>
      <c r="HV59" s="61"/>
      <c r="HW59" s="61"/>
      <c r="HX59" s="61"/>
      <c r="HY59" s="61"/>
      <c r="HZ59" s="61"/>
      <c r="IA59" s="61"/>
      <c r="IB59" s="61"/>
      <c r="IC59" s="61"/>
      <c r="ID59" s="61"/>
      <c r="IE59" s="61"/>
      <c r="IF59" s="61"/>
      <c r="IG59" s="61"/>
      <c r="II59" s="40"/>
      <c r="IJ59" s="40"/>
      <c r="IK59" s="40"/>
      <c r="IL59" s="40"/>
      <c r="IM59" s="40"/>
    </row>
    <row r="60" s="48" customFormat="true" ht="15" hidden="false" customHeight="true" outlineLevel="0" collapsed="false">
      <c r="A60" s="240" t="n">
        <f aca="false">A59+1</f>
        <v>51</v>
      </c>
      <c r="B60" s="241" t="s">
        <v>381</v>
      </c>
      <c r="C60" s="242" t="s">
        <v>381</v>
      </c>
      <c r="D60" s="243" t="s">
        <v>382</v>
      </c>
      <c r="E60" s="512" t="s">
        <v>297</v>
      </c>
      <c r="F60" s="512" t="s">
        <v>298</v>
      </c>
      <c r="G60" s="512" t="n">
        <f aca="false">COUNTIF($C$10:$C$262,$C60)</f>
        <v>1</v>
      </c>
      <c r="H60" s="512" t="n">
        <f aca="false">COUNTIF($B$10:$B$262,$B60)</f>
        <v>1</v>
      </c>
      <c r="I60" s="513" t="n">
        <f aca="false">SUM(J60:CK60)</f>
        <v>90</v>
      </c>
      <c r="J60" s="512" t="n">
        <v>0</v>
      </c>
      <c r="K60" s="512" t="n">
        <v>0</v>
      </c>
      <c r="L60" s="512" t="n">
        <v>0</v>
      </c>
      <c r="M60" s="512" t="n">
        <v>0</v>
      </c>
      <c r="N60" s="512" t="n">
        <v>0</v>
      </c>
      <c r="O60" s="512" t="n">
        <v>0</v>
      </c>
      <c r="P60" s="512" t="n">
        <v>0</v>
      </c>
      <c r="Q60" s="512" t="n">
        <v>0</v>
      </c>
      <c r="R60" s="512" t="n">
        <v>0</v>
      </c>
      <c r="S60" s="512" t="n">
        <v>0</v>
      </c>
      <c r="T60" s="512" t="n">
        <v>0</v>
      </c>
      <c r="U60" s="512" t="n">
        <v>0</v>
      </c>
      <c r="V60" s="512" t="n">
        <v>0</v>
      </c>
      <c r="W60" s="512" t="n">
        <v>0</v>
      </c>
      <c r="X60" s="512" t="n">
        <v>0</v>
      </c>
      <c r="Y60" s="512" t="n">
        <v>0</v>
      </c>
      <c r="Z60" s="512"/>
      <c r="AA60" s="514" t="n">
        <v>0</v>
      </c>
      <c r="AB60" s="514"/>
      <c r="AC60" s="514"/>
      <c r="AD60" s="514" t="n">
        <v>0</v>
      </c>
      <c r="AE60" s="514" t="n">
        <v>0</v>
      </c>
      <c r="AF60" s="514" t="n">
        <v>0</v>
      </c>
      <c r="AG60" s="514" t="n">
        <v>0</v>
      </c>
      <c r="AH60" s="514" t="n">
        <v>0</v>
      </c>
      <c r="AI60" s="514" t="n">
        <v>0</v>
      </c>
      <c r="AJ60" s="514" t="n">
        <v>0</v>
      </c>
      <c r="AK60" s="514" t="n">
        <v>0</v>
      </c>
      <c r="AL60" s="514" t="n">
        <v>0</v>
      </c>
      <c r="AM60" s="514" t="n">
        <v>0</v>
      </c>
      <c r="AN60" s="514" t="n">
        <v>0</v>
      </c>
      <c r="AO60" s="514" t="n">
        <v>0</v>
      </c>
      <c r="AP60" s="514" t="n">
        <v>0</v>
      </c>
      <c r="AQ60" s="514" t="n">
        <v>0</v>
      </c>
      <c r="AR60" s="514" t="n">
        <v>0</v>
      </c>
      <c r="AS60" s="514" t="n">
        <v>0</v>
      </c>
      <c r="AT60" s="514" t="n">
        <v>0</v>
      </c>
      <c r="AU60" s="514" t="n">
        <v>0</v>
      </c>
      <c r="AV60" s="514"/>
      <c r="AW60" s="514"/>
      <c r="AX60" s="514"/>
      <c r="AY60" s="514" t="n">
        <v>0</v>
      </c>
      <c r="AZ60" s="514" t="n">
        <v>0</v>
      </c>
      <c r="BA60" s="514" t="n">
        <v>0</v>
      </c>
      <c r="BB60" s="514" t="n">
        <v>0</v>
      </c>
      <c r="BC60" s="514" t="n">
        <v>0</v>
      </c>
      <c r="BD60" s="514" t="n">
        <v>0</v>
      </c>
      <c r="BE60" s="514" t="n">
        <v>0</v>
      </c>
      <c r="BF60" s="514" t="n">
        <v>0</v>
      </c>
      <c r="BG60" s="514" t="n">
        <v>0</v>
      </c>
      <c r="BH60" s="514" t="n">
        <v>0</v>
      </c>
      <c r="BI60" s="514" t="n">
        <v>0</v>
      </c>
      <c r="BJ60" s="514" t="n">
        <v>0</v>
      </c>
      <c r="BK60" s="514" t="n">
        <v>0</v>
      </c>
      <c r="BL60" s="514" t="n">
        <v>0</v>
      </c>
      <c r="BM60" s="514" t="n">
        <v>30</v>
      </c>
      <c r="BN60" s="514" t="n">
        <v>0</v>
      </c>
      <c r="BO60" s="514" t="n">
        <v>0</v>
      </c>
      <c r="BP60" s="514" t="n">
        <v>0</v>
      </c>
      <c r="BQ60" s="514" t="n">
        <v>0</v>
      </c>
      <c r="BR60" s="514" t="n">
        <v>0</v>
      </c>
      <c r="BS60" s="514" t="n">
        <v>0</v>
      </c>
      <c r="BT60" s="514" t="n">
        <v>0</v>
      </c>
      <c r="BU60" s="514" t="n">
        <v>30</v>
      </c>
      <c r="BV60" s="514" t="n">
        <v>0</v>
      </c>
      <c r="BW60" s="514" t="n">
        <v>0</v>
      </c>
      <c r="BX60" s="514" t="n">
        <v>0</v>
      </c>
      <c r="BY60" s="514" t="n">
        <v>0</v>
      </c>
      <c r="BZ60" s="514" t="n">
        <v>30</v>
      </c>
      <c r="CA60" s="514" t="n">
        <v>0</v>
      </c>
      <c r="CB60" s="514" t="n">
        <v>0</v>
      </c>
      <c r="CC60" s="514" t="n">
        <v>0</v>
      </c>
      <c r="CD60" s="514" t="n">
        <v>0</v>
      </c>
      <c r="CE60" s="514" t="n">
        <v>0</v>
      </c>
      <c r="CF60" s="514" t="n">
        <v>0</v>
      </c>
      <c r="CG60" s="514" t="n">
        <v>0</v>
      </c>
      <c r="CH60" s="514" t="n">
        <v>0</v>
      </c>
      <c r="CI60" s="514"/>
      <c r="CJ60" s="514"/>
      <c r="CK60" s="515"/>
      <c r="CL60" s="516"/>
      <c r="CM60" s="517" t="n">
        <f aca="false">SUM(CN60:FE60)</f>
        <v>90</v>
      </c>
      <c r="CN60" s="243"/>
      <c r="CO60" s="243"/>
      <c r="CP60" s="243" t="n">
        <v>0</v>
      </c>
      <c r="CQ60" s="243" t="n">
        <v>0</v>
      </c>
      <c r="CR60" s="243" t="n">
        <v>0</v>
      </c>
      <c r="CS60" s="243"/>
      <c r="CT60" s="243"/>
      <c r="CU60" s="243"/>
      <c r="CV60" s="243"/>
      <c r="CW60" s="243"/>
      <c r="CX60" s="243"/>
      <c r="CY60" s="243"/>
      <c r="CZ60" s="243"/>
      <c r="DA60" s="243"/>
      <c r="DB60" s="243" t="n">
        <v>0</v>
      </c>
      <c r="DC60" s="243"/>
      <c r="DD60" s="243"/>
      <c r="DE60" s="243" t="n">
        <v>0</v>
      </c>
      <c r="DF60" s="243" t="n">
        <v>0</v>
      </c>
      <c r="DG60" s="243" t="n">
        <v>0</v>
      </c>
      <c r="DH60" s="243" t="n">
        <v>0</v>
      </c>
      <c r="DI60" s="243"/>
      <c r="DJ60" s="243"/>
      <c r="DK60" s="243"/>
      <c r="DL60" s="243"/>
      <c r="DM60" s="243" t="n">
        <v>0</v>
      </c>
      <c r="DN60" s="243" t="n">
        <v>0</v>
      </c>
      <c r="DO60" s="243" t="n">
        <v>0</v>
      </c>
      <c r="DP60" s="243" t="n">
        <v>0</v>
      </c>
      <c r="DQ60" s="243" t="n">
        <v>0</v>
      </c>
      <c r="DR60" s="243" t="n">
        <v>0</v>
      </c>
      <c r="DS60" s="243" t="n">
        <v>0</v>
      </c>
      <c r="DT60" s="514" t="n">
        <v>0</v>
      </c>
      <c r="DU60" s="514" t="n">
        <v>0</v>
      </c>
      <c r="DV60" s="514"/>
      <c r="DW60" s="514"/>
      <c r="DX60" s="514"/>
      <c r="DY60" s="514"/>
      <c r="DZ60" s="514"/>
      <c r="EA60" s="243" t="n">
        <v>0</v>
      </c>
      <c r="EB60" s="518" t="n">
        <v>0</v>
      </c>
      <c r="EC60" s="518" t="n">
        <v>0</v>
      </c>
      <c r="ED60" s="518"/>
      <c r="EE60" s="518"/>
      <c r="EF60" s="514" t="n">
        <v>0</v>
      </c>
      <c r="EG60" s="518"/>
      <c r="EH60" s="518"/>
      <c r="EI60" s="518"/>
      <c r="EJ60" s="518"/>
      <c r="EK60" s="518"/>
      <c r="EL60" s="518"/>
      <c r="EM60" s="518"/>
      <c r="EN60" s="518" t="n">
        <v>30</v>
      </c>
      <c r="EO60" s="518"/>
      <c r="EP60" s="518"/>
      <c r="EQ60" s="518"/>
      <c r="ER60" s="518"/>
      <c r="ES60" s="518"/>
      <c r="ET60" s="518"/>
      <c r="EU60" s="518"/>
      <c r="EV60" s="518" t="n">
        <v>30</v>
      </c>
      <c r="EW60" s="518"/>
      <c r="EX60" s="518"/>
      <c r="EY60" s="518"/>
      <c r="EZ60" s="518"/>
      <c r="FA60" s="518" t="n">
        <v>30</v>
      </c>
      <c r="FB60" s="518"/>
      <c r="FC60" s="518"/>
      <c r="FD60" s="518"/>
      <c r="FE60" s="519"/>
      <c r="FG60" s="520" t="n">
        <f aca="false">CM60-I60</f>
        <v>0</v>
      </c>
      <c r="FI60" s="521"/>
      <c r="FJ60" s="522" t="n">
        <v>0</v>
      </c>
      <c r="FK60" s="522" t="n">
        <v>0</v>
      </c>
      <c r="FL60" s="522" t="n">
        <v>0</v>
      </c>
      <c r="FM60" s="522" t="n">
        <v>0</v>
      </c>
      <c r="FN60" s="522" t="n">
        <v>0</v>
      </c>
      <c r="FO60" s="522" t="n">
        <v>0</v>
      </c>
      <c r="FP60" s="522" t="n">
        <v>0</v>
      </c>
      <c r="FQ60" s="522" t="n">
        <v>0</v>
      </c>
      <c r="FR60" s="522" t="n">
        <v>0</v>
      </c>
      <c r="FS60" s="522" t="n">
        <v>0</v>
      </c>
      <c r="FT60" s="522" t="n">
        <v>0</v>
      </c>
      <c r="FU60" s="522" t="n">
        <v>0</v>
      </c>
      <c r="FV60" s="522" t="n">
        <v>0</v>
      </c>
      <c r="FW60" s="522" t="n">
        <v>0</v>
      </c>
      <c r="FX60" s="522" t="n">
        <v>0</v>
      </c>
      <c r="FY60" s="522" t="n">
        <v>0</v>
      </c>
      <c r="FZ60" s="522"/>
      <c r="GA60" s="522" t="n">
        <v>0</v>
      </c>
      <c r="GB60" s="522"/>
      <c r="GC60" s="522" t="n">
        <v>0</v>
      </c>
      <c r="GD60" s="522" t="n">
        <v>0</v>
      </c>
      <c r="GE60" s="522" t="n">
        <v>0</v>
      </c>
      <c r="GF60" s="522" t="n">
        <v>0</v>
      </c>
      <c r="GG60" s="522" t="n">
        <v>0</v>
      </c>
      <c r="GH60" s="522" t="n">
        <v>0</v>
      </c>
      <c r="GI60" s="522" t="n">
        <v>30</v>
      </c>
      <c r="GJ60" s="522" t="n">
        <v>0</v>
      </c>
      <c r="GK60" s="522" t="n">
        <v>0</v>
      </c>
      <c r="GL60" s="522" t="n">
        <v>0</v>
      </c>
      <c r="GM60" s="522" t="n">
        <v>0</v>
      </c>
      <c r="GN60" s="522" t="n">
        <v>0</v>
      </c>
      <c r="GO60" s="522" t="n">
        <v>0</v>
      </c>
      <c r="GP60" s="522" t="n">
        <v>60</v>
      </c>
      <c r="GQ60" s="522"/>
      <c r="GR60" s="522" t="n">
        <v>0</v>
      </c>
      <c r="GS60" s="522" t="n">
        <v>0</v>
      </c>
      <c r="GT60" s="522" t="n">
        <v>0</v>
      </c>
      <c r="GU60" s="522" t="n">
        <v>0</v>
      </c>
      <c r="GV60" s="522"/>
      <c r="GW60" s="523" t="n">
        <f aca="false">SUM(FI60:GV60)</f>
        <v>90</v>
      </c>
      <c r="GX60" s="200"/>
      <c r="GY60" s="524" t="n">
        <f aca="false">GW60-I60</f>
        <v>0</v>
      </c>
      <c r="HA60" s="525" t="n">
        <f aca="false">FG60-GY60</f>
        <v>0</v>
      </c>
      <c r="HC60" s="383" t="n">
        <f aca="false">IF($B60="",0,VLOOKUP($B60,'TH 2023'!$B$11:$V$265,15,0))</f>
        <v>0.027953029</v>
      </c>
      <c r="HD60" s="355" t="n">
        <f aca="false">((IF($B60="",0,VLOOKUP($B60,'TH 2023'!$B$11:$V$265,18,0)))*1.1)*1.1</f>
        <v>0</v>
      </c>
      <c r="HE60" s="355" t="n">
        <f aca="false">((IF($B60="",0,VLOOKUP($B60,'TH 2023'!$B$11:$V$265,19,0)))*1.1)*1.1</f>
        <v>0</v>
      </c>
      <c r="HF60" s="355" t="n">
        <f aca="false">((IF($B60="",0,VLOOKUP($B60,'TH 2023'!$B$11:$V$265,20,0)))*1.1)*1.1</f>
        <v>86.645438</v>
      </c>
      <c r="HG60" s="355" t="n">
        <f aca="false">((IF($B60="",0,VLOOKUP($B60,'TH 2023'!$B$11:$V$265,21,0)))*1.1)*1.1</f>
        <v>0</v>
      </c>
      <c r="HH60" s="526" t="str">
        <f aca="false">IF($B60="",0,VLOOKUP($B60,'TH 2023'!$B$11:$V$265,7,0))</f>
        <v>Upgrade HW</v>
      </c>
      <c r="HI60" s="61"/>
      <c r="HJ60" s="61"/>
      <c r="HK60" s="61"/>
      <c r="HL60" s="61"/>
      <c r="HM60" s="61"/>
      <c r="HN60" s="61"/>
      <c r="HO60" s="61"/>
      <c r="HP60" s="61"/>
      <c r="HQ60" s="61"/>
      <c r="HR60" s="61"/>
      <c r="HS60" s="61"/>
      <c r="HT60" s="61"/>
      <c r="HU60" s="61"/>
      <c r="HV60" s="61"/>
      <c r="HW60" s="61"/>
      <c r="HX60" s="61"/>
      <c r="HY60" s="61"/>
      <c r="HZ60" s="61"/>
      <c r="IA60" s="61"/>
      <c r="IB60" s="61"/>
      <c r="IC60" s="61"/>
      <c r="ID60" s="61"/>
      <c r="IE60" s="61"/>
      <c r="IF60" s="61"/>
      <c r="IG60" s="61"/>
      <c r="II60" s="40"/>
      <c r="IJ60" s="40"/>
      <c r="IK60" s="40"/>
      <c r="IL60" s="40"/>
      <c r="IM60" s="40"/>
    </row>
    <row r="61" s="48" customFormat="true" ht="15" hidden="false" customHeight="true" outlineLevel="0" collapsed="false">
      <c r="A61" s="240" t="n">
        <f aca="false">A60+1</f>
        <v>52</v>
      </c>
      <c r="B61" s="241" t="s">
        <v>387</v>
      </c>
      <c r="C61" s="242" t="s">
        <v>387</v>
      </c>
      <c r="D61" s="243" t="s">
        <v>388</v>
      </c>
      <c r="E61" s="512" t="s">
        <v>368</v>
      </c>
      <c r="F61" s="512" t="s">
        <v>370</v>
      </c>
      <c r="G61" s="512" t="n">
        <f aca="false">COUNTIF($C$10:$C$262,$C61)</f>
        <v>1</v>
      </c>
      <c r="H61" s="512" t="n">
        <f aca="false">COUNTIF($B$10:$B$262,$B61)</f>
        <v>1</v>
      </c>
      <c r="I61" s="513" t="n">
        <f aca="false">SUM(J61:CK61)</f>
        <v>120</v>
      </c>
      <c r="J61" s="512" t="n">
        <v>0</v>
      </c>
      <c r="K61" s="512" t="n">
        <v>0</v>
      </c>
      <c r="L61" s="512" t="n">
        <v>0</v>
      </c>
      <c r="M61" s="512" t="n">
        <v>0</v>
      </c>
      <c r="N61" s="512" t="n">
        <v>0</v>
      </c>
      <c r="O61" s="512" t="n">
        <v>0</v>
      </c>
      <c r="P61" s="512" t="n">
        <v>0</v>
      </c>
      <c r="Q61" s="512" t="n">
        <v>0</v>
      </c>
      <c r="R61" s="512" t="n">
        <v>0</v>
      </c>
      <c r="S61" s="512" t="n">
        <v>0</v>
      </c>
      <c r="T61" s="512" t="n">
        <v>0</v>
      </c>
      <c r="U61" s="512" t="n">
        <v>0</v>
      </c>
      <c r="V61" s="512" t="n">
        <v>0</v>
      </c>
      <c r="W61" s="512" t="n">
        <v>0</v>
      </c>
      <c r="X61" s="512" t="n">
        <v>0</v>
      </c>
      <c r="Y61" s="512" t="n">
        <v>0</v>
      </c>
      <c r="Z61" s="512"/>
      <c r="AA61" s="514" t="n">
        <v>0</v>
      </c>
      <c r="AB61" s="514"/>
      <c r="AC61" s="514"/>
      <c r="AD61" s="514" t="n">
        <v>0</v>
      </c>
      <c r="AE61" s="514" t="n">
        <v>0</v>
      </c>
      <c r="AF61" s="514" t="n">
        <v>0</v>
      </c>
      <c r="AG61" s="514" t="n">
        <v>0</v>
      </c>
      <c r="AH61" s="514" t="n">
        <v>0</v>
      </c>
      <c r="AI61" s="514" t="n">
        <v>0</v>
      </c>
      <c r="AJ61" s="514" t="n">
        <v>0</v>
      </c>
      <c r="AK61" s="514" t="n">
        <v>0</v>
      </c>
      <c r="AL61" s="514" t="n">
        <v>0</v>
      </c>
      <c r="AM61" s="514" t="n">
        <v>0</v>
      </c>
      <c r="AN61" s="514" t="n">
        <v>0</v>
      </c>
      <c r="AO61" s="514" t="n">
        <v>0</v>
      </c>
      <c r="AP61" s="514" t="n">
        <v>0</v>
      </c>
      <c r="AQ61" s="514" t="n">
        <v>0</v>
      </c>
      <c r="AR61" s="514" t="n">
        <v>0</v>
      </c>
      <c r="AS61" s="514" t="n">
        <v>0</v>
      </c>
      <c r="AT61" s="514" t="n">
        <v>0</v>
      </c>
      <c r="AU61" s="514" t="n">
        <v>0</v>
      </c>
      <c r="AV61" s="514"/>
      <c r="AW61" s="514"/>
      <c r="AX61" s="514"/>
      <c r="AY61" s="514" t="n">
        <v>0</v>
      </c>
      <c r="AZ61" s="514" t="n">
        <v>0</v>
      </c>
      <c r="BA61" s="514" t="n">
        <v>0</v>
      </c>
      <c r="BB61" s="514" t="n">
        <v>0</v>
      </c>
      <c r="BC61" s="514" t="n">
        <v>0</v>
      </c>
      <c r="BD61" s="514" t="n">
        <v>0</v>
      </c>
      <c r="BE61" s="514" t="n">
        <v>0</v>
      </c>
      <c r="BF61" s="514" t="n">
        <v>0</v>
      </c>
      <c r="BG61" s="514" t="n">
        <v>30</v>
      </c>
      <c r="BH61" s="514" t="n">
        <v>0</v>
      </c>
      <c r="BI61" s="514" t="n">
        <v>0</v>
      </c>
      <c r="BJ61" s="514" t="n">
        <v>0</v>
      </c>
      <c r="BK61" s="514" t="n">
        <v>0</v>
      </c>
      <c r="BL61" s="514" t="n">
        <v>0</v>
      </c>
      <c r="BM61" s="514" t="n">
        <v>0</v>
      </c>
      <c r="BN61" s="514" t="n">
        <v>0</v>
      </c>
      <c r="BO61" s="514" t="n">
        <v>0</v>
      </c>
      <c r="BP61" s="514" t="n">
        <v>0</v>
      </c>
      <c r="BQ61" s="514" t="n">
        <v>0</v>
      </c>
      <c r="BR61" s="514" t="n">
        <v>0</v>
      </c>
      <c r="BS61" s="514" t="n">
        <v>0</v>
      </c>
      <c r="BT61" s="514" t="n">
        <v>0</v>
      </c>
      <c r="BU61" s="514" t="n">
        <v>30</v>
      </c>
      <c r="BV61" s="514" t="n">
        <v>0</v>
      </c>
      <c r="BW61" s="514" t="n">
        <v>30</v>
      </c>
      <c r="BX61" s="514" t="n">
        <v>0</v>
      </c>
      <c r="BY61" s="514" t="n">
        <v>0</v>
      </c>
      <c r="BZ61" s="514" t="n">
        <v>0</v>
      </c>
      <c r="CA61" s="514" t="n">
        <v>0</v>
      </c>
      <c r="CB61" s="514" t="n">
        <v>0</v>
      </c>
      <c r="CC61" s="514" t="n">
        <v>0</v>
      </c>
      <c r="CD61" s="514" t="n">
        <v>0</v>
      </c>
      <c r="CE61" s="514" t="n">
        <v>0</v>
      </c>
      <c r="CF61" s="514" t="n">
        <v>0</v>
      </c>
      <c r="CG61" s="514" t="n">
        <v>30</v>
      </c>
      <c r="CH61" s="514" t="n">
        <v>0</v>
      </c>
      <c r="CI61" s="514"/>
      <c r="CJ61" s="514"/>
      <c r="CK61" s="515"/>
      <c r="CL61" s="516"/>
      <c r="CM61" s="517" t="n">
        <f aca="false">SUM(CN61:FE61)</f>
        <v>90</v>
      </c>
      <c r="CN61" s="243"/>
      <c r="CO61" s="243"/>
      <c r="CP61" s="243" t="n">
        <v>0</v>
      </c>
      <c r="CQ61" s="243" t="n">
        <v>0</v>
      </c>
      <c r="CR61" s="243" t="n">
        <v>0</v>
      </c>
      <c r="CS61" s="243"/>
      <c r="CT61" s="243"/>
      <c r="CU61" s="243"/>
      <c r="CV61" s="243"/>
      <c r="CW61" s="243"/>
      <c r="CX61" s="243"/>
      <c r="CY61" s="243"/>
      <c r="CZ61" s="243"/>
      <c r="DA61" s="243"/>
      <c r="DB61" s="243" t="n">
        <v>0</v>
      </c>
      <c r="DC61" s="243"/>
      <c r="DD61" s="243"/>
      <c r="DE61" s="243" t="n">
        <v>0</v>
      </c>
      <c r="DF61" s="243" t="n">
        <v>0</v>
      </c>
      <c r="DG61" s="243" t="n">
        <v>0</v>
      </c>
      <c r="DH61" s="243" t="n">
        <v>0</v>
      </c>
      <c r="DI61" s="243"/>
      <c r="DJ61" s="243"/>
      <c r="DK61" s="243"/>
      <c r="DL61" s="243"/>
      <c r="DM61" s="243" t="n">
        <v>0</v>
      </c>
      <c r="DN61" s="243" t="n">
        <v>0</v>
      </c>
      <c r="DO61" s="243" t="n">
        <v>0</v>
      </c>
      <c r="DP61" s="243" t="n">
        <v>0</v>
      </c>
      <c r="DQ61" s="243" t="n">
        <v>0</v>
      </c>
      <c r="DR61" s="243" t="n">
        <v>0</v>
      </c>
      <c r="DS61" s="243" t="n">
        <v>0</v>
      </c>
      <c r="DT61" s="514" t="n">
        <v>0</v>
      </c>
      <c r="DU61" s="514" t="n">
        <v>0</v>
      </c>
      <c r="DV61" s="514"/>
      <c r="DW61" s="514"/>
      <c r="DX61" s="514"/>
      <c r="DY61" s="514"/>
      <c r="DZ61" s="514"/>
      <c r="EA61" s="243" t="n">
        <v>0</v>
      </c>
      <c r="EB61" s="518" t="n">
        <v>0</v>
      </c>
      <c r="EC61" s="518" t="n">
        <v>0</v>
      </c>
      <c r="ED61" s="518"/>
      <c r="EE61" s="518"/>
      <c r="EF61" s="514" t="n">
        <v>0</v>
      </c>
      <c r="EG61" s="518"/>
      <c r="EH61" s="514" t="n">
        <v>30</v>
      </c>
      <c r="EI61" s="518"/>
      <c r="EJ61" s="518"/>
      <c r="EK61" s="518"/>
      <c r="EL61" s="518"/>
      <c r="EM61" s="518"/>
      <c r="EN61" s="518"/>
      <c r="EO61" s="518"/>
      <c r="EP61" s="518"/>
      <c r="EQ61" s="518"/>
      <c r="ER61" s="518"/>
      <c r="ES61" s="518"/>
      <c r="ET61" s="518"/>
      <c r="EU61" s="518"/>
      <c r="EV61" s="518" t="n">
        <v>30</v>
      </c>
      <c r="EW61" s="518"/>
      <c r="EX61" s="518" t="n">
        <v>30</v>
      </c>
      <c r="EY61" s="518"/>
      <c r="EZ61" s="518"/>
      <c r="FA61" s="518"/>
      <c r="FB61" s="518"/>
      <c r="FC61" s="518"/>
      <c r="FD61" s="518"/>
      <c r="FE61" s="519"/>
      <c r="FG61" s="520" t="n">
        <f aca="false">CM61-I61</f>
        <v>-30</v>
      </c>
      <c r="FI61" s="521"/>
      <c r="FJ61" s="522" t="n">
        <v>0</v>
      </c>
      <c r="FK61" s="522" t="n">
        <v>0</v>
      </c>
      <c r="FL61" s="522" t="n">
        <v>0</v>
      </c>
      <c r="FM61" s="522" t="n">
        <v>0</v>
      </c>
      <c r="FN61" s="522" t="n">
        <v>0</v>
      </c>
      <c r="FO61" s="522" t="n">
        <v>0</v>
      </c>
      <c r="FP61" s="522" t="n">
        <v>0</v>
      </c>
      <c r="FQ61" s="522" t="n">
        <v>0</v>
      </c>
      <c r="FR61" s="522" t="n">
        <v>0</v>
      </c>
      <c r="FS61" s="522" t="n">
        <v>0</v>
      </c>
      <c r="FT61" s="522" t="n">
        <v>0</v>
      </c>
      <c r="FU61" s="522" t="n">
        <v>0</v>
      </c>
      <c r="FV61" s="522" t="n">
        <v>0</v>
      </c>
      <c r="FW61" s="522" t="n">
        <v>0</v>
      </c>
      <c r="FX61" s="522" t="n">
        <v>0</v>
      </c>
      <c r="FY61" s="522" t="n">
        <v>0</v>
      </c>
      <c r="FZ61" s="522"/>
      <c r="GA61" s="522" t="n">
        <v>0</v>
      </c>
      <c r="GB61" s="522"/>
      <c r="GC61" s="522" t="n">
        <v>0</v>
      </c>
      <c r="GD61" s="522" t="n">
        <v>0</v>
      </c>
      <c r="GE61" s="522" t="n">
        <v>0</v>
      </c>
      <c r="GF61" s="522" t="n">
        <v>0</v>
      </c>
      <c r="GG61" s="522" t="n">
        <v>30</v>
      </c>
      <c r="GH61" s="522" t="n">
        <v>0</v>
      </c>
      <c r="GI61" s="522" t="n">
        <v>0</v>
      </c>
      <c r="GJ61" s="522" t="n">
        <v>0</v>
      </c>
      <c r="GK61" s="522" t="n">
        <v>0</v>
      </c>
      <c r="GL61" s="522" t="n">
        <v>0</v>
      </c>
      <c r="GM61" s="522" t="n">
        <v>0</v>
      </c>
      <c r="GN61" s="522" t="n">
        <v>0</v>
      </c>
      <c r="GO61" s="522" t="n">
        <v>0</v>
      </c>
      <c r="GP61" s="522" t="n">
        <v>60</v>
      </c>
      <c r="GQ61" s="522"/>
      <c r="GR61" s="522" t="n">
        <v>0</v>
      </c>
      <c r="GS61" s="522" t="n">
        <v>0</v>
      </c>
      <c r="GT61" s="522" t="n">
        <v>0</v>
      </c>
      <c r="GU61" s="522" t="n">
        <v>0</v>
      </c>
      <c r="GV61" s="522"/>
      <c r="GW61" s="523" t="n">
        <f aca="false">SUM(FI61:GV61)</f>
        <v>90</v>
      </c>
      <c r="GX61" s="200"/>
      <c r="GY61" s="524" t="n">
        <f aca="false">GW61-I61</f>
        <v>-30</v>
      </c>
      <c r="HA61" s="525" t="n">
        <f aca="false">FG61-GY61</f>
        <v>0</v>
      </c>
      <c r="HC61" s="383" t="n">
        <f aca="false">IF($B61="",0,VLOOKUP($B61,'TH 2023'!$B$11:$V$265,15,0))</f>
        <v>0.03027</v>
      </c>
      <c r="HD61" s="355" t="n">
        <f aca="false">((IF($B61="",0,VLOOKUP($B61,'TH 2023'!$B$11:$V$265,18,0)))*1.1)*1.1</f>
        <v>0</v>
      </c>
      <c r="HE61" s="355" t="n">
        <f aca="false">((IF($B61="",0,VLOOKUP($B61,'TH 2023'!$B$11:$V$265,19,0)))*1.1)*1.1</f>
        <v>0</v>
      </c>
      <c r="HF61" s="355" t="n">
        <f aca="false">((IF($B61="",0,VLOOKUP($B61,'TH 2023'!$B$11:$V$265,20,0)))*1.1)*1.1</f>
        <v>96.498831</v>
      </c>
      <c r="HG61" s="355" t="n">
        <f aca="false">((IF($B61="",0,VLOOKUP($B61,'TH 2023'!$B$11:$V$265,21,0)))*1.1)*1.1</f>
        <v>0</v>
      </c>
      <c r="HH61" s="526" t="str">
        <f aca="false">IF($B61="",0,VLOOKUP($B61,'TH 2023'!$B$11:$V$265,7,0))</f>
        <v>Upgrade HW</v>
      </c>
      <c r="HI61" s="61"/>
      <c r="HJ61" s="61"/>
      <c r="HK61" s="61"/>
      <c r="HL61" s="61"/>
      <c r="HM61" s="61"/>
      <c r="HN61" s="61"/>
      <c r="HO61" s="61"/>
      <c r="HP61" s="61"/>
      <c r="HQ61" s="61"/>
      <c r="HR61" s="61"/>
      <c r="HS61" s="61"/>
      <c r="HT61" s="61"/>
      <c r="HU61" s="61"/>
      <c r="HV61" s="61"/>
      <c r="HW61" s="61"/>
      <c r="HX61" s="61"/>
      <c r="HY61" s="61"/>
      <c r="HZ61" s="61"/>
      <c r="IA61" s="61"/>
      <c r="IB61" s="61"/>
      <c r="IC61" s="61"/>
      <c r="ID61" s="61"/>
      <c r="IE61" s="61"/>
      <c r="IF61" s="61"/>
      <c r="IG61" s="61"/>
      <c r="II61" s="40"/>
      <c r="IJ61" s="40"/>
      <c r="IK61" s="40"/>
      <c r="IL61" s="40"/>
      <c r="IM61" s="40"/>
    </row>
    <row r="62" s="48" customFormat="true" ht="15" hidden="false" customHeight="true" outlineLevel="0" collapsed="false">
      <c r="A62" s="240" t="n">
        <f aca="false">A61+1</f>
        <v>53</v>
      </c>
      <c r="B62" s="241" t="s">
        <v>389</v>
      </c>
      <c r="C62" s="242" t="s">
        <v>389</v>
      </c>
      <c r="D62" s="243" t="s">
        <v>390</v>
      </c>
      <c r="E62" s="512" t="s">
        <v>330</v>
      </c>
      <c r="F62" s="512" t="s">
        <v>331</v>
      </c>
      <c r="G62" s="512" t="n">
        <f aca="false">COUNTIF($C$10:$C$262,$C62)</f>
        <v>1</v>
      </c>
      <c r="H62" s="512" t="n">
        <f aca="false">COUNTIF($B$10:$B$262,$B62)</f>
        <v>1</v>
      </c>
      <c r="I62" s="513" t="n">
        <f aca="false">SUM(J62:CK62)</f>
        <v>30</v>
      </c>
      <c r="J62" s="512" t="n">
        <v>0</v>
      </c>
      <c r="K62" s="512" t="n">
        <v>0</v>
      </c>
      <c r="L62" s="512" t="n">
        <v>0</v>
      </c>
      <c r="M62" s="512" t="n">
        <v>0</v>
      </c>
      <c r="N62" s="512" t="n">
        <v>0</v>
      </c>
      <c r="O62" s="512" t="n">
        <v>0</v>
      </c>
      <c r="P62" s="512" t="n">
        <v>0</v>
      </c>
      <c r="Q62" s="512" t="n">
        <v>0</v>
      </c>
      <c r="R62" s="512" t="n">
        <v>0</v>
      </c>
      <c r="S62" s="512" t="n">
        <v>0</v>
      </c>
      <c r="T62" s="512" t="n">
        <v>0</v>
      </c>
      <c r="U62" s="512" t="n">
        <v>0</v>
      </c>
      <c r="V62" s="512" t="n">
        <v>0</v>
      </c>
      <c r="W62" s="512" t="n">
        <v>0</v>
      </c>
      <c r="X62" s="512" t="n">
        <v>0</v>
      </c>
      <c r="Y62" s="512" t="n">
        <v>0</v>
      </c>
      <c r="Z62" s="512"/>
      <c r="AA62" s="514" t="n">
        <v>0</v>
      </c>
      <c r="AB62" s="514"/>
      <c r="AC62" s="514"/>
      <c r="AD62" s="514" t="n">
        <v>0</v>
      </c>
      <c r="AE62" s="514" t="n">
        <v>0</v>
      </c>
      <c r="AF62" s="514" t="n">
        <v>0</v>
      </c>
      <c r="AG62" s="514" t="n">
        <v>0</v>
      </c>
      <c r="AH62" s="514" t="n">
        <v>0</v>
      </c>
      <c r="AI62" s="514" t="n">
        <v>0</v>
      </c>
      <c r="AJ62" s="514" t="n">
        <v>0</v>
      </c>
      <c r="AK62" s="514" t="n">
        <v>0</v>
      </c>
      <c r="AL62" s="514" t="n">
        <v>0</v>
      </c>
      <c r="AM62" s="514" t="n">
        <v>0</v>
      </c>
      <c r="AN62" s="514" t="n">
        <v>0</v>
      </c>
      <c r="AO62" s="514" t="n">
        <v>0</v>
      </c>
      <c r="AP62" s="514" t="n">
        <v>0</v>
      </c>
      <c r="AQ62" s="514" t="n">
        <v>0</v>
      </c>
      <c r="AR62" s="514" t="n">
        <v>0</v>
      </c>
      <c r="AS62" s="514" t="n">
        <v>0</v>
      </c>
      <c r="AT62" s="514" t="n">
        <v>0</v>
      </c>
      <c r="AU62" s="514" t="n">
        <v>0</v>
      </c>
      <c r="AV62" s="514"/>
      <c r="AW62" s="514"/>
      <c r="AX62" s="514"/>
      <c r="AY62" s="514" t="n">
        <v>0</v>
      </c>
      <c r="AZ62" s="514" t="n">
        <v>0</v>
      </c>
      <c r="BA62" s="514" t="n">
        <v>30</v>
      </c>
      <c r="BB62" s="514" t="n">
        <v>0</v>
      </c>
      <c r="BC62" s="514" t="n">
        <v>0</v>
      </c>
      <c r="BD62" s="514" t="n">
        <v>0</v>
      </c>
      <c r="BE62" s="514" t="n">
        <v>0</v>
      </c>
      <c r="BF62" s="514" t="n">
        <v>0</v>
      </c>
      <c r="BG62" s="514" t="n">
        <v>0</v>
      </c>
      <c r="BH62" s="514" t="n">
        <v>0</v>
      </c>
      <c r="BI62" s="514" t="n">
        <v>0</v>
      </c>
      <c r="BJ62" s="514" t="n">
        <v>0</v>
      </c>
      <c r="BK62" s="514" t="n">
        <v>0</v>
      </c>
      <c r="BL62" s="514" t="n">
        <v>0</v>
      </c>
      <c r="BM62" s="514" t="n">
        <v>0</v>
      </c>
      <c r="BN62" s="514" t="n">
        <v>0</v>
      </c>
      <c r="BO62" s="514" t="n">
        <v>0</v>
      </c>
      <c r="BP62" s="514" t="n">
        <v>0</v>
      </c>
      <c r="BQ62" s="514" t="n">
        <v>0</v>
      </c>
      <c r="BR62" s="514" t="n">
        <v>0</v>
      </c>
      <c r="BS62" s="514" t="n">
        <v>0</v>
      </c>
      <c r="BT62" s="514" t="n">
        <v>0</v>
      </c>
      <c r="BU62" s="514" t="n">
        <v>0</v>
      </c>
      <c r="BV62" s="514" t="n">
        <v>0</v>
      </c>
      <c r="BW62" s="514" t="n">
        <v>0</v>
      </c>
      <c r="BX62" s="514" t="n">
        <v>0</v>
      </c>
      <c r="BY62" s="514" t="n">
        <v>0</v>
      </c>
      <c r="BZ62" s="514" t="n">
        <v>0</v>
      </c>
      <c r="CA62" s="514" t="n">
        <v>0</v>
      </c>
      <c r="CB62" s="514" t="n">
        <v>0</v>
      </c>
      <c r="CC62" s="514" t="n">
        <v>0</v>
      </c>
      <c r="CD62" s="514" t="n">
        <v>0</v>
      </c>
      <c r="CE62" s="514" t="n">
        <v>0</v>
      </c>
      <c r="CF62" s="514" t="n">
        <v>0</v>
      </c>
      <c r="CG62" s="514" t="n">
        <v>0</v>
      </c>
      <c r="CH62" s="514" t="n">
        <v>0</v>
      </c>
      <c r="CI62" s="514"/>
      <c r="CJ62" s="514"/>
      <c r="CK62" s="515"/>
      <c r="CL62" s="516"/>
      <c r="CM62" s="517" t="n">
        <f aca="false">SUM(CN62:FE62)</f>
        <v>30</v>
      </c>
      <c r="CN62" s="243"/>
      <c r="CO62" s="243"/>
      <c r="CP62" s="243" t="n">
        <v>0</v>
      </c>
      <c r="CQ62" s="243" t="n">
        <v>0</v>
      </c>
      <c r="CR62" s="243" t="n">
        <v>0</v>
      </c>
      <c r="CS62" s="243"/>
      <c r="CT62" s="243"/>
      <c r="CU62" s="243"/>
      <c r="CV62" s="243"/>
      <c r="CW62" s="243"/>
      <c r="CX62" s="243"/>
      <c r="CY62" s="243"/>
      <c r="CZ62" s="243"/>
      <c r="DA62" s="243"/>
      <c r="DB62" s="243" t="n">
        <v>0</v>
      </c>
      <c r="DC62" s="243"/>
      <c r="DD62" s="243"/>
      <c r="DE62" s="243" t="n">
        <v>0</v>
      </c>
      <c r="DF62" s="243" t="n">
        <v>0</v>
      </c>
      <c r="DG62" s="243" t="n">
        <v>0</v>
      </c>
      <c r="DH62" s="243" t="n">
        <v>0</v>
      </c>
      <c r="DI62" s="243"/>
      <c r="DJ62" s="243"/>
      <c r="DK62" s="243"/>
      <c r="DL62" s="243"/>
      <c r="DM62" s="243" t="n">
        <v>0</v>
      </c>
      <c r="DN62" s="243" t="n">
        <v>0</v>
      </c>
      <c r="DO62" s="243" t="n">
        <v>0</v>
      </c>
      <c r="DP62" s="243" t="n">
        <v>0</v>
      </c>
      <c r="DQ62" s="243" t="n">
        <v>0</v>
      </c>
      <c r="DR62" s="243" t="n">
        <v>0</v>
      </c>
      <c r="DS62" s="243" t="n">
        <v>0</v>
      </c>
      <c r="DT62" s="514" t="n">
        <v>0</v>
      </c>
      <c r="DU62" s="514" t="n">
        <v>0</v>
      </c>
      <c r="DV62" s="514"/>
      <c r="DW62" s="514"/>
      <c r="DX62" s="514"/>
      <c r="DY62" s="514"/>
      <c r="DZ62" s="514"/>
      <c r="EA62" s="243" t="n">
        <v>0</v>
      </c>
      <c r="EB62" s="518" t="n">
        <v>30</v>
      </c>
      <c r="EC62" s="518" t="n">
        <v>0</v>
      </c>
      <c r="ED62" s="518"/>
      <c r="EE62" s="518"/>
      <c r="EF62" s="514" t="n">
        <v>0</v>
      </c>
      <c r="EG62" s="518"/>
      <c r="EH62" s="518"/>
      <c r="EI62" s="518"/>
      <c r="EJ62" s="518"/>
      <c r="EK62" s="518"/>
      <c r="EL62" s="518"/>
      <c r="EM62" s="518"/>
      <c r="EN62" s="518"/>
      <c r="EO62" s="518"/>
      <c r="EP62" s="518"/>
      <c r="EQ62" s="518"/>
      <c r="ER62" s="518"/>
      <c r="ES62" s="518"/>
      <c r="ET62" s="518"/>
      <c r="EU62" s="518"/>
      <c r="EV62" s="518"/>
      <c r="EW62" s="518"/>
      <c r="EX62" s="518"/>
      <c r="EY62" s="518"/>
      <c r="EZ62" s="518"/>
      <c r="FA62" s="518"/>
      <c r="FB62" s="518"/>
      <c r="FC62" s="518"/>
      <c r="FD62" s="518"/>
      <c r="FE62" s="519"/>
      <c r="FG62" s="520" t="n">
        <f aca="false">CM62-I62</f>
        <v>0</v>
      </c>
      <c r="FI62" s="521"/>
      <c r="FJ62" s="522" t="n">
        <v>0</v>
      </c>
      <c r="FK62" s="522" t="n">
        <v>0</v>
      </c>
      <c r="FL62" s="522" t="n">
        <v>0</v>
      </c>
      <c r="FM62" s="522" t="n">
        <v>0</v>
      </c>
      <c r="FN62" s="522" t="n">
        <v>0</v>
      </c>
      <c r="FO62" s="522" t="n">
        <v>0</v>
      </c>
      <c r="FP62" s="522" t="n">
        <v>0</v>
      </c>
      <c r="FQ62" s="522" t="n">
        <v>0</v>
      </c>
      <c r="FR62" s="522" t="n">
        <v>0</v>
      </c>
      <c r="FS62" s="522" t="n">
        <v>0</v>
      </c>
      <c r="FT62" s="522" t="n">
        <v>0</v>
      </c>
      <c r="FU62" s="522" t="n">
        <v>0</v>
      </c>
      <c r="FV62" s="522" t="n">
        <v>0</v>
      </c>
      <c r="FW62" s="522" t="n">
        <v>0</v>
      </c>
      <c r="FX62" s="522" t="n">
        <v>0</v>
      </c>
      <c r="FY62" s="522" t="n">
        <v>0</v>
      </c>
      <c r="FZ62" s="522"/>
      <c r="GA62" s="522" t="n">
        <v>0</v>
      </c>
      <c r="GB62" s="522"/>
      <c r="GC62" s="522" t="n">
        <v>30</v>
      </c>
      <c r="GD62" s="522" t="n">
        <v>0</v>
      </c>
      <c r="GE62" s="522" t="n">
        <v>0</v>
      </c>
      <c r="GF62" s="522" t="n">
        <v>0</v>
      </c>
      <c r="GG62" s="522" t="n">
        <v>0</v>
      </c>
      <c r="GH62" s="522" t="n">
        <v>0</v>
      </c>
      <c r="GI62" s="522" t="n">
        <v>0</v>
      </c>
      <c r="GJ62" s="522" t="n">
        <v>0</v>
      </c>
      <c r="GK62" s="522" t="n">
        <v>0</v>
      </c>
      <c r="GL62" s="522" t="n">
        <v>0</v>
      </c>
      <c r="GM62" s="522" t="n">
        <v>0</v>
      </c>
      <c r="GN62" s="522" t="n">
        <v>0</v>
      </c>
      <c r="GO62" s="522" t="n">
        <v>0</v>
      </c>
      <c r="GP62" s="522" t="n">
        <v>0</v>
      </c>
      <c r="GQ62" s="522"/>
      <c r="GR62" s="522" t="n">
        <v>0</v>
      </c>
      <c r="GS62" s="522" t="n">
        <v>0</v>
      </c>
      <c r="GT62" s="522" t="n">
        <v>0</v>
      </c>
      <c r="GU62" s="522" t="n">
        <v>0</v>
      </c>
      <c r="GV62" s="522"/>
      <c r="GW62" s="523" t="n">
        <f aca="false">SUM(FI62:GV62)</f>
        <v>30</v>
      </c>
      <c r="GX62" s="200"/>
      <c r="GY62" s="524" t="n">
        <f aca="false">GW62-I62</f>
        <v>0</v>
      </c>
      <c r="HA62" s="525" t="n">
        <f aca="false">FG62-GY62</f>
        <v>0</v>
      </c>
      <c r="HC62" s="528" t="n">
        <f aca="false">IF($B62="",0,VLOOKUP($B62,'TH 2023'!$B$11:$V$265,15,0))</f>
        <v>0.02756</v>
      </c>
      <c r="HD62" s="529" t="n">
        <f aca="false">((IF($B62="",0,VLOOKUP($B62,'TH 2023'!$B$11:$V$265,18,0)))*1.1)*1.1</f>
        <v>0</v>
      </c>
      <c r="HE62" s="529" t="n">
        <f aca="false">((IF($B62="",0,VLOOKUP($B62,'TH 2023'!$B$11:$V$265,19,0)))*1.1)*1.1</f>
        <v>0</v>
      </c>
      <c r="HF62" s="529" t="n">
        <f aca="false">((IF($B62="",0,VLOOKUP($B62,'TH 2023'!$B$11:$V$265,20,0)))*1.1)*1.1</f>
        <v>81.535729</v>
      </c>
      <c r="HG62" s="529" t="n">
        <f aca="false">((IF($B62="",0,VLOOKUP($B62,'TH 2023'!$B$11:$V$265,21,0)))*1.1)*1.1</f>
        <v>0</v>
      </c>
      <c r="HH62" s="530" t="str">
        <f aca="false">IF($B62="",0,VLOOKUP($B62,'TH 2023'!$B$11:$V$265,7,0))</f>
        <v>Upgrade HW</v>
      </c>
      <c r="HI62" s="61"/>
      <c r="HJ62" s="61"/>
      <c r="HK62" s="61"/>
      <c r="HL62" s="61"/>
      <c r="HM62" s="61"/>
      <c r="HN62" s="61"/>
      <c r="HO62" s="61"/>
      <c r="HP62" s="61"/>
      <c r="HQ62" s="61"/>
      <c r="HR62" s="61"/>
      <c r="HS62" s="61"/>
      <c r="HT62" s="61"/>
      <c r="HU62" s="61"/>
      <c r="HV62" s="61"/>
      <c r="HW62" s="61"/>
      <c r="HX62" s="61"/>
      <c r="HY62" s="61"/>
      <c r="HZ62" s="61"/>
      <c r="IA62" s="61"/>
      <c r="IB62" s="61"/>
      <c r="IC62" s="61"/>
      <c r="ID62" s="61"/>
      <c r="IE62" s="61"/>
      <c r="IF62" s="61"/>
      <c r="IG62" s="61"/>
      <c r="II62" s="40"/>
      <c r="IJ62" s="40"/>
      <c r="IK62" s="40"/>
      <c r="IL62" s="40"/>
      <c r="IM62" s="40"/>
    </row>
    <row r="63" s="48" customFormat="true" ht="15" hidden="false" customHeight="true" outlineLevel="0" collapsed="false">
      <c r="A63" s="240" t="n">
        <f aca="false">A62+1</f>
        <v>54</v>
      </c>
      <c r="B63" s="241" t="s">
        <v>391</v>
      </c>
      <c r="C63" s="242" t="s">
        <v>391</v>
      </c>
      <c r="D63" s="243" t="s">
        <v>390</v>
      </c>
      <c r="E63" s="512" t="s">
        <v>368</v>
      </c>
      <c r="F63" s="512" t="s">
        <v>370</v>
      </c>
      <c r="G63" s="512" t="n">
        <f aca="false">COUNTIF($C$10:$C$262,$C63)</f>
        <v>1</v>
      </c>
      <c r="H63" s="512" t="n">
        <f aca="false">COUNTIF($B$10:$B$262,$B63)</f>
        <v>1</v>
      </c>
      <c r="I63" s="513" t="n">
        <f aca="false">SUM(J63:CK63)</f>
        <v>140</v>
      </c>
      <c r="J63" s="512" t="n">
        <v>0</v>
      </c>
      <c r="K63" s="512" t="n">
        <v>0</v>
      </c>
      <c r="L63" s="512" t="n">
        <v>0</v>
      </c>
      <c r="M63" s="512" t="n">
        <v>0</v>
      </c>
      <c r="N63" s="512" t="n">
        <v>0</v>
      </c>
      <c r="O63" s="512" t="n">
        <v>0</v>
      </c>
      <c r="P63" s="512" t="n">
        <v>0</v>
      </c>
      <c r="Q63" s="512" t="n">
        <v>0</v>
      </c>
      <c r="R63" s="512" t="n">
        <v>0</v>
      </c>
      <c r="S63" s="512" t="n">
        <v>0</v>
      </c>
      <c r="T63" s="512" t="n">
        <v>0</v>
      </c>
      <c r="U63" s="512" t="n">
        <v>0</v>
      </c>
      <c r="V63" s="512" t="n">
        <v>0</v>
      </c>
      <c r="W63" s="512" t="n">
        <v>0</v>
      </c>
      <c r="X63" s="512" t="n">
        <v>0</v>
      </c>
      <c r="Y63" s="512" t="n">
        <v>0</v>
      </c>
      <c r="Z63" s="512"/>
      <c r="AA63" s="514" t="n">
        <v>0</v>
      </c>
      <c r="AB63" s="514"/>
      <c r="AC63" s="514"/>
      <c r="AD63" s="514" t="n">
        <v>0</v>
      </c>
      <c r="AE63" s="514" t="n">
        <v>0</v>
      </c>
      <c r="AF63" s="514" t="n">
        <v>0</v>
      </c>
      <c r="AG63" s="514" t="n">
        <v>0</v>
      </c>
      <c r="AH63" s="514" t="n">
        <v>0</v>
      </c>
      <c r="AI63" s="514" t="n">
        <v>0</v>
      </c>
      <c r="AJ63" s="514" t="n">
        <v>0</v>
      </c>
      <c r="AK63" s="514" t="n">
        <v>0</v>
      </c>
      <c r="AL63" s="514" t="n">
        <v>0</v>
      </c>
      <c r="AM63" s="514" t="n">
        <v>0</v>
      </c>
      <c r="AN63" s="514" t="n">
        <v>0</v>
      </c>
      <c r="AO63" s="514" t="n">
        <v>0</v>
      </c>
      <c r="AP63" s="514" t="n">
        <v>0</v>
      </c>
      <c r="AQ63" s="514" t="n">
        <v>0</v>
      </c>
      <c r="AR63" s="514" t="n">
        <v>0</v>
      </c>
      <c r="AS63" s="514" t="n">
        <v>0</v>
      </c>
      <c r="AT63" s="514" t="n">
        <v>0</v>
      </c>
      <c r="AU63" s="514" t="n">
        <v>0</v>
      </c>
      <c r="AV63" s="514"/>
      <c r="AW63" s="514"/>
      <c r="AX63" s="514"/>
      <c r="AY63" s="514" t="n">
        <v>0</v>
      </c>
      <c r="AZ63" s="514" t="n">
        <v>0</v>
      </c>
      <c r="BA63" s="514" t="n">
        <v>0</v>
      </c>
      <c r="BB63" s="514" t="n">
        <v>0</v>
      </c>
      <c r="BC63" s="514" t="n">
        <v>30</v>
      </c>
      <c r="BD63" s="514" t="n">
        <v>0</v>
      </c>
      <c r="BE63" s="514" t="n">
        <v>0</v>
      </c>
      <c r="BF63" s="514" t="n">
        <v>0</v>
      </c>
      <c r="BG63" s="514" t="n">
        <v>0</v>
      </c>
      <c r="BH63" s="514" t="n">
        <v>0</v>
      </c>
      <c r="BI63" s="514" t="n">
        <v>0</v>
      </c>
      <c r="BJ63" s="514" t="n">
        <v>0</v>
      </c>
      <c r="BK63" s="514" t="n">
        <v>0</v>
      </c>
      <c r="BL63" s="514" t="n">
        <v>50</v>
      </c>
      <c r="BM63" s="514" t="n">
        <v>0</v>
      </c>
      <c r="BN63" s="514" t="n">
        <v>0</v>
      </c>
      <c r="BO63" s="514" t="n">
        <v>0</v>
      </c>
      <c r="BP63" s="514" t="n">
        <v>0</v>
      </c>
      <c r="BQ63" s="514" t="n">
        <v>0</v>
      </c>
      <c r="BR63" s="514" t="n">
        <v>0</v>
      </c>
      <c r="BS63" s="514" t="n">
        <v>30</v>
      </c>
      <c r="BT63" s="514" t="n">
        <v>0</v>
      </c>
      <c r="BU63" s="514" t="n">
        <v>0</v>
      </c>
      <c r="BV63" s="514" t="n">
        <v>0</v>
      </c>
      <c r="BW63" s="514" t="n">
        <v>0</v>
      </c>
      <c r="BX63" s="514" t="n">
        <v>0</v>
      </c>
      <c r="BY63" s="514" t="n">
        <v>0</v>
      </c>
      <c r="BZ63" s="514" t="n">
        <v>0</v>
      </c>
      <c r="CA63" s="514" t="n">
        <v>0</v>
      </c>
      <c r="CB63" s="514" t="n">
        <v>0</v>
      </c>
      <c r="CC63" s="514" t="n">
        <v>0</v>
      </c>
      <c r="CD63" s="514" t="n">
        <v>30</v>
      </c>
      <c r="CE63" s="514" t="n">
        <v>0</v>
      </c>
      <c r="CF63" s="514" t="n">
        <v>0</v>
      </c>
      <c r="CG63" s="514" t="n">
        <v>0</v>
      </c>
      <c r="CH63" s="514" t="n">
        <v>0</v>
      </c>
      <c r="CI63" s="514"/>
      <c r="CJ63" s="514"/>
      <c r="CK63" s="515"/>
      <c r="CL63" s="516"/>
      <c r="CM63" s="517" t="n">
        <f aca="false">SUM(CN63:FE63)</f>
        <v>110</v>
      </c>
      <c r="CN63" s="243"/>
      <c r="CO63" s="243"/>
      <c r="CP63" s="243" t="n">
        <v>0</v>
      </c>
      <c r="CQ63" s="243" t="n">
        <v>0</v>
      </c>
      <c r="CR63" s="243" t="n">
        <v>0</v>
      </c>
      <c r="CS63" s="243"/>
      <c r="CT63" s="243"/>
      <c r="CU63" s="243"/>
      <c r="CV63" s="243"/>
      <c r="CW63" s="243"/>
      <c r="CX63" s="243"/>
      <c r="CY63" s="243"/>
      <c r="CZ63" s="243"/>
      <c r="DA63" s="243"/>
      <c r="DB63" s="243" t="n">
        <v>0</v>
      </c>
      <c r="DC63" s="243"/>
      <c r="DD63" s="243"/>
      <c r="DE63" s="243" t="n">
        <v>0</v>
      </c>
      <c r="DF63" s="243" t="n">
        <v>0</v>
      </c>
      <c r="DG63" s="243" t="n">
        <v>0</v>
      </c>
      <c r="DH63" s="243" t="n">
        <v>0</v>
      </c>
      <c r="DI63" s="243"/>
      <c r="DJ63" s="243"/>
      <c r="DK63" s="243"/>
      <c r="DL63" s="243"/>
      <c r="DM63" s="243" t="n">
        <v>0</v>
      </c>
      <c r="DN63" s="243" t="n">
        <v>0</v>
      </c>
      <c r="DO63" s="243" t="n">
        <v>0</v>
      </c>
      <c r="DP63" s="243" t="n">
        <v>0</v>
      </c>
      <c r="DQ63" s="243" t="n">
        <v>0</v>
      </c>
      <c r="DR63" s="243" t="n">
        <v>0</v>
      </c>
      <c r="DS63" s="243" t="n">
        <v>0</v>
      </c>
      <c r="DT63" s="514" t="n">
        <v>0</v>
      </c>
      <c r="DU63" s="514" t="n">
        <v>0</v>
      </c>
      <c r="DV63" s="514"/>
      <c r="DW63" s="514"/>
      <c r="DX63" s="514"/>
      <c r="DY63" s="514"/>
      <c r="DZ63" s="514"/>
      <c r="EA63" s="243" t="n">
        <v>0</v>
      </c>
      <c r="EB63" s="518" t="n">
        <v>0</v>
      </c>
      <c r="EC63" s="518" t="n">
        <v>0</v>
      </c>
      <c r="ED63" s="518" t="n">
        <v>30</v>
      </c>
      <c r="EE63" s="518"/>
      <c r="EF63" s="514" t="n">
        <v>0</v>
      </c>
      <c r="EG63" s="518"/>
      <c r="EH63" s="518"/>
      <c r="EI63" s="518"/>
      <c r="EJ63" s="518"/>
      <c r="EK63" s="518"/>
      <c r="EL63" s="518"/>
      <c r="EM63" s="518" t="n">
        <v>50</v>
      </c>
      <c r="EN63" s="518"/>
      <c r="EO63" s="518"/>
      <c r="EP63" s="518"/>
      <c r="EQ63" s="518"/>
      <c r="ER63" s="518"/>
      <c r="ES63" s="518"/>
      <c r="ET63" s="518" t="n">
        <v>30</v>
      </c>
      <c r="EU63" s="518"/>
      <c r="EV63" s="518"/>
      <c r="EW63" s="518"/>
      <c r="EX63" s="518"/>
      <c r="EY63" s="518"/>
      <c r="EZ63" s="518"/>
      <c r="FA63" s="518"/>
      <c r="FB63" s="518"/>
      <c r="FC63" s="518"/>
      <c r="FD63" s="518"/>
      <c r="FE63" s="519"/>
      <c r="FG63" s="520" t="n">
        <f aca="false">CM63-I63</f>
        <v>-30</v>
      </c>
      <c r="FI63" s="521"/>
      <c r="FJ63" s="522" t="n">
        <v>0</v>
      </c>
      <c r="FK63" s="522" t="n">
        <v>0</v>
      </c>
      <c r="FL63" s="522" t="n">
        <v>0</v>
      </c>
      <c r="FM63" s="522" t="n">
        <v>0</v>
      </c>
      <c r="FN63" s="522" t="n">
        <v>0</v>
      </c>
      <c r="FO63" s="522" t="n">
        <v>0</v>
      </c>
      <c r="FP63" s="522" t="n">
        <v>0</v>
      </c>
      <c r="FQ63" s="522" t="n">
        <v>0</v>
      </c>
      <c r="FR63" s="522" t="n">
        <v>0</v>
      </c>
      <c r="FS63" s="522" t="n">
        <v>0</v>
      </c>
      <c r="FT63" s="522" t="n">
        <v>0</v>
      </c>
      <c r="FU63" s="522" t="n">
        <v>0</v>
      </c>
      <c r="FV63" s="522" t="n">
        <v>0</v>
      </c>
      <c r="FW63" s="522" t="n">
        <v>0</v>
      </c>
      <c r="FX63" s="522" t="n">
        <v>0</v>
      </c>
      <c r="FY63" s="522" t="n">
        <v>0</v>
      </c>
      <c r="FZ63" s="522"/>
      <c r="GA63" s="522" t="n">
        <v>0</v>
      </c>
      <c r="GB63" s="522"/>
      <c r="GC63" s="522" t="n">
        <v>0</v>
      </c>
      <c r="GD63" s="522" t="n">
        <v>30</v>
      </c>
      <c r="GE63" s="522" t="n">
        <v>0</v>
      </c>
      <c r="GF63" s="522" t="n">
        <v>0</v>
      </c>
      <c r="GG63" s="522" t="n">
        <v>0</v>
      </c>
      <c r="GH63" s="522" t="n">
        <v>0</v>
      </c>
      <c r="GI63" s="522" t="n">
        <v>0</v>
      </c>
      <c r="GJ63" s="522" t="n">
        <v>0</v>
      </c>
      <c r="GK63" s="522" t="n">
        <v>0</v>
      </c>
      <c r="GL63" s="522" t="n">
        <v>30</v>
      </c>
      <c r="GM63" s="522" t="n">
        <v>50</v>
      </c>
      <c r="GN63" s="522" t="n">
        <v>0</v>
      </c>
      <c r="GO63" s="522" t="n">
        <v>0</v>
      </c>
      <c r="GP63" s="522" t="n">
        <v>0</v>
      </c>
      <c r="GQ63" s="522"/>
      <c r="GR63" s="522" t="n">
        <v>0</v>
      </c>
      <c r="GS63" s="522" t="n">
        <v>0</v>
      </c>
      <c r="GT63" s="522" t="n">
        <v>0</v>
      </c>
      <c r="GU63" s="522" t="n">
        <v>0</v>
      </c>
      <c r="GV63" s="522"/>
      <c r="GW63" s="523" t="n">
        <f aca="false">SUM(FI63:GV63)</f>
        <v>110</v>
      </c>
      <c r="GX63" s="200"/>
      <c r="GY63" s="524" t="n">
        <f aca="false">GW63-I63</f>
        <v>-30</v>
      </c>
      <c r="HA63" s="525" t="n">
        <f aca="false">FG63-GY63</f>
        <v>0</v>
      </c>
      <c r="HC63" s="528" t="n">
        <f aca="false">IF($B63="",0,VLOOKUP($B63,'TH 2023'!$B$11:$V$265,15,0))</f>
        <v>0.02756</v>
      </c>
      <c r="HD63" s="529" t="n">
        <f aca="false">((IF($B63="",0,VLOOKUP($B63,'TH 2023'!$B$11:$V$265,18,0)))*1.1)*1.1</f>
        <v>0</v>
      </c>
      <c r="HE63" s="529" t="n">
        <f aca="false">((IF($B63="",0,VLOOKUP($B63,'TH 2023'!$B$11:$V$265,19,0)))*1.1)*1.1</f>
        <v>0</v>
      </c>
      <c r="HF63" s="529" t="n">
        <f aca="false">((IF($B63="",0,VLOOKUP($B63,'TH 2023'!$B$11:$V$265,20,0)))*1.1)*1.1</f>
        <v>85.488799</v>
      </c>
      <c r="HG63" s="529" t="n">
        <f aca="false">((IF($B63="",0,VLOOKUP($B63,'TH 2023'!$B$11:$V$265,21,0)))*1.1)*1.1</f>
        <v>0</v>
      </c>
      <c r="HH63" s="530" t="str">
        <f aca="false">IF($B63="",0,VLOOKUP($B63,'TH 2023'!$B$11:$V$265,7,0))</f>
        <v>Upgrade HW</v>
      </c>
      <c r="HI63" s="61"/>
      <c r="HJ63" s="61"/>
      <c r="HK63" s="61"/>
      <c r="HL63" s="61"/>
      <c r="HM63" s="61"/>
      <c r="HN63" s="61"/>
      <c r="HO63" s="61"/>
      <c r="HP63" s="61"/>
      <c r="HQ63" s="61"/>
      <c r="HR63" s="61"/>
      <c r="HS63" s="61"/>
      <c r="HT63" s="61"/>
      <c r="HU63" s="61"/>
      <c r="HV63" s="61"/>
      <c r="HW63" s="61"/>
      <c r="HX63" s="61"/>
      <c r="HY63" s="61"/>
      <c r="HZ63" s="61"/>
      <c r="IA63" s="61"/>
      <c r="IB63" s="61"/>
      <c r="IC63" s="61"/>
      <c r="ID63" s="61"/>
      <c r="IE63" s="61"/>
      <c r="IF63" s="61"/>
      <c r="IG63" s="61"/>
      <c r="II63" s="40"/>
      <c r="IJ63" s="40"/>
      <c r="IK63" s="40"/>
      <c r="IL63" s="40"/>
      <c r="IM63" s="40"/>
    </row>
    <row r="64" s="48" customFormat="true" ht="15" hidden="false" customHeight="true" outlineLevel="0" collapsed="false">
      <c r="A64" s="240" t="n">
        <f aca="false">A63+1</f>
        <v>55</v>
      </c>
      <c r="B64" s="241" t="s">
        <v>392</v>
      </c>
      <c r="C64" s="242" t="s">
        <v>392</v>
      </c>
      <c r="D64" s="243" t="s">
        <v>393</v>
      </c>
      <c r="E64" s="512" t="s">
        <v>368</v>
      </c>
      <c r="F64" s="512" t="s">
        <v>370</v>
      </c>
      <c r="G64" s="512" t="n">
        <f aca="false">COUNTIF($C$10:$C$262,$C64)</f>
        <v>1</v>
      </c>
      <c r="H64" s="512" t="n">
        <f aca="false">COUNTIF($B$10:$B$262,$B64)</f>
        <v>1</v>
      </c>
      <c r="I64" s="513" t="n">
        <f aca="false">SUM(J64:CK64)</f>
        <v>90</v>
      </c>
      <c r="J64" s="512" t="n">
        <v>0</v>
      </c>
      <c r="K64" s="512" t="n">
        <v>0</v>
      </c>
      <c r="L64" s="512" t="n">
        <v>0</v>
      </c>
      <c r="M64" s="512" t="n">
        <v>0</v>
      </c>
      <c r="N64" s="512" t="n">
        <v>0</v>
      </c>
      <c r="O64" s="512" t="n">
        <v>0</v>
      </c>
      <c r="P64" s="512" t="n">
        <v>0</v>
      </c>
      <c r="Q64" s="512" t="n">
        <v>0</v>
      </c>
      <c r="R64" s="512" t="n">
        <v>0</v>
      </c>
      <c r="S64" s="512" t="n">
        <v>0</v>
      </c>
      <c r="T64" s="512" t="n">
        <v>0</v>
      </c>
      <c r="U64" s="512" t="n">
        <v>0</v>
      </c>
      <c r="V64" s="512" t="n">
        <v>0</v>
      </c>
      <c r="W64" s="512" t="n">
        <v>0</v>
      </c>
      <c r="X64" s="512" t="n">
        <v>0</v>
      </c>
      <c r="Y64" s="512" t="n">
        <v>0</v>
      </c>
      <c r="Z64" s="512"/>
      <c r="AA64" s="514" t="n">
        <v>0</v>
      </c>
      <c r="AB64" s="514"/>
      <c r="AC64" s="514"/>
      <c r="AD64" s="514" t="n">
        <v>0</v>
      </c>
      <c r="AE64" s="514" t="n">
        <v>0</v>
      </c>
      <c r="AF64" s="514" t="n">
        <v>0</v>
      </c>
      <c r="AG64" s="514" t="n">
        <v>0</v>
      </c>
      <c r="AH64" s="514" t="n">
        <v>0</v>
      </c>
      <c r="AI64" s="514" t="n">
        <v>0</v>
      </c>
      <c r="AJ64" s="514" t="n">
        <v>0</v>
      </c>
      <c r="AK64" s="514" t="n">
        <v>0</v>
      </c>
      <c r="AL64" s="514" t="n">
        <v>0</v>
      </c>
      <c r="AM64" s="514" t="n">
        <v>0</v>
      </c>
      <c r="AN64" s="514" t="n">
        <v>0</v>
      </c>
      <c r="AO64" s="514" t="n">
        <v>0</v>
      </c>
      <c r="AP64" s="514" t="n">
        <v>0</v>
      </c>
      <c r="AQ64" s="514" t="n">
        <v>0</v>
      </c>
      <c r="AR64" s="514" t="n">
        <v>0</v>
      </c>
      <c r="AS64" s="514" t="n">
        <v>0</v>
      </c>
      <c r="AT64" s="514" t="n">
        <v>0</v>
      </c>
      <c r="AU64" s="514" t="n">
        <v>0</v>
      </c>
      <c r="AV64" s="514"/>
      <c r="AW64" s="514"/>
      <c r="AX64" s="514"/>
      <c r="AY64" s="514" t="n">
        <v>0</v>
      </c>
      <c r="AZ64" s="514" t="n">
        <v>0</v>
      </c>
      <c r="BA64" s="514" t="n">
        <v>0</v>
      </c>
      <c r="BB64" s="514" t="n">
        <v>0</v>
      </c>
      <c r="BC64" s="514" t="n">
        <v>30</v>
      </c>
      <c r="BD64" s="514" t="n">
        <v>0</v>
      </c>
      <c r="BE64" s="514" t="n">
        <v>0</v>
      </c>
      <c r="BF64" s="514" t="n">
        <v>0</v>
      </c>
      <c r="BG64" s="514" t="n">
        <v>0</v>
      </c>
      <c r="BH64" s="514" t="n">
        <v>0</v>
      </c>
      <c r="BI64" s="514" t="n">
        <v>0</v>
      </c>
      <c r="BJ64" s="514" t="n">
        <v>0</v>
      </c>
      <c r="BK64" s="514" t="n">
        <v>0</v>
      </c>
      <c r="BL64" s="514" t="n">
        <v>0</v>
      </c>
      <c r="BM64" s="514" t="n">
        <v>0</v>
      </c>
      <c r="BN64" s="514" t="n">
        <v>0</v>
      </c>
      <c r="BO64" s="514" t="n">
        <v>0</v>
      </c>
      <c r="BP64" s="514" t="n">
        <v>0</v>
      </c>
      <c r="BQ64" s="514" t="n">
        <v>0</v>
      </c>
      <c r="BR64" s="514" t="n">
        <v>0</v>
      </c>
      <c r="BS64" s="514" t="n">
        <v>30</v>
      </c>
      <c r="BT64" s="514" t="n">
        <v>0</v>
      </c>
      <c r="BU64" s="514" t="n">
        <v>0</v>
      </c>
      <c r="BV64" s="514" t="n">
        <v>0</v>
      </c>
      <c r="BW64" s="514" t="n">
        <v>0</v>
      </c>
      <c r="BX64" s="514" t="n">
        <v>0</v>
      </c>
      <c r="BY64" s="514" t="n">
        <v>0</v>
      </c>
      <c r="BZ64" s="514" t="n">
        <v>0</v>
      </c>
      <c r="CA64" s="514" t="n">
        <v>0</v>
      </c>
      <c r="CB64" s="514" t="n">
        <v>0</v>
      </c>
      <c r="CC64" s="514" t="n">
        <v>0</v>
      </c>
      <c r="CD64" s="514" t="n">
        <v>0</v>
      </c>
      <c r="CE64" s="514" t="n">
        <v>30</v>
      </c>
      <c r="CF64" s="514" t="n">
        <v>0</v>
      </c>
      <c r="CG64" s="514" t="n">
        <v>0</v>
      </c>
      <c r="CH64" s="514" t="n">
        <v>0</v>
      </c>
      <c r="CI64" s="514"/>
      <c r="CJ64" s="514"/>
      <c r="CK64" s="515"/>
      <c r="CL64" s="516"/>
      <c r="CM64" s="517" t="n">
        <f aca="false">SUM(CN64:FE64)</f>
        <v>60</v>
      </c>
      <c r="CN64" s="243"/>
      <c r="CO64" s="243"/>
      <c r="CP64" s="243" t="n">
        <v>0</v>
      </c>
      <c r="CQ64" s="243" t="n">
        <v>0</v>
      </c>
      <c r="CR64" s="243" t="n">
        <v>0</v>
      </c>
      <c r="CS64" s="243"/>
      <c r="CT64" s="243"/>
      <c r="CU64" s="243"/>
      <c r="CV64" s="243"/>
      <c r="CW64" s="243"/>
      <c r="CX64" s="243"/>
      <c r="CY64" s="243"/>
      <c r="CZ64" s="243"/>
      <c r="DA64" s="243"/>
      <c r="DB64" s="243" t="n">
        <v>0</v>
      </c>
      <c r="DC64" s="243"/>
      <c r="DD64" s="243"/>
      <c r="DE64" s="243" t="n">
        <v>0</v>
      </c>
      <c r="DF64" s="243" t="n">
        <v>0</v>
      </c>
      <c r="DG64" s="243" t="n">
        <v>0</v>
      </c>
      <c r="DH64" s="243" t="n">
        <v>0</v>
      </c>
      <c r="DI64" s="243"/>
      <c r="DJ64" s="243"/>
      <c r="DK64" s="243"/>
      <c r="DL64" s="243"/>
      <c r="DM64" s="243" t="n">
        <v>0</v>
      </c>
      <c r="DN64" s="243" t="n">
        <v>0</v>
      </c>
      <c r="DO64" s="243" t="n">
        <v>0</v>
      </c>
      <c r="DP64" s="243" t="n">
        <v>0</v>
      </c>
      <c r="DQ64" s="243" t="n">
        <v>0</v>
      </c>
      <c r="DR64" s="243" t="n">
        <v>0</v>
      </c>
      <c r="DS64" s="243" t="n">
        <v>0</v>
      </c>
      <c r="DT64" s="514" t="n">
        <v>0</v>
      </c>
      <c r="DU64" s="514" t="n">
        <v>0</v>
      </c>
      <c r="DV64" s="514"/>
      <c r="DW64" s="514"/>
      <c r="DX64" s="514"/>
      <c r="DY64" s="514"/>
      <c r="DZ64" s="514"/>
      <c r="EA64" s="243" t="n">
        <v>0</v>
      </c>
      <c r="EB64" s="518" t="n">
        <v>0</v>
      </c>
      <c r="EC64" s="518" t="n">
        <v>0</v>
      </c>
      <c r="ED64" s="518" t="n">
        <v>30</v>
      </c>
      <c r="EE64" s="518"/>
      <c r="EF64" s="514" t="n">
        <v>0</v>
      </c>
      <c r="EG64" s="518"/>
      <c r="EH64" s="518"/>
      <c r="EI64" s="518"/>
      <c r="EJ64" s="518"/>
      <c r="EK64" s="518"/>
      <c r="EL64" s="518"/>
      <c r="EM64" s="518"/>
      <c r="EN64" s="518"/>
      <c r="EO64" s="518"/>
      <c r="EP64" s="518"/>
      <c r="EQ64" s="518"/>
      <c r="ER64" s="518"/>
      <c r="ES64" s="518"/>
      <c r="ET64" s="518" t="n">
        <v>30</v>
      </c>
      <c r="EU64" s="518"/>
      <c r="EV64" s="518"/>
      <c r="EW64" s="518"/>
      <c r="EX64" s="518"/>
      <c r="EY64" s="518"/>
      <c r="EZ64" s="518"/>
      <c r="FA64" s="518"/>
      <c r="FB64" s="518"/>
      <c r="FC64" s="518"/>
      <c r="FD64" s="518"/>
      <c r="FE64" s="519"/>
      <c r="FG64" s="520" t="n">
        <f aca="false">CM64-I64</f>
        <v>-30</v>
      </c>
      <c r="FI64" s="521"/>
      <c r="FJ64" s="522" t="n">
        <v>0</v>
      </c>
      <c r="FK64" s="522" t="n">
        <v>0</v>
      </c>
      <c r="FL64" s="522" t="n">
        <v>0</v>
      </c>
      <c r="FM64" s="522" t="n">
        <v>0</v>
      </c>
      <c r="FN64" s="522" t="n">
        <v>0</v>
      </c>
      <c r="FO64" s="522" t="n">
        <v>0</v>
      </c>
      <c r="FP64" s="522" t="n">
        <v>0</v>
      </c>
      <c r="FQ64" s="522" t="n">
        <v>0</v>
      </c>
      <c r="FR64" s="522" t="n">
        <v>0</v>
      </c>
      <c r="FS64" s="522" t="n">
        <v>0</v>
      </c>
      <c r="FT64" s="522" t="n">
        <v>0</v>
      </c>
      <c r="FU64" s="522" t="n">
        <v>0</v>
      </c>
      <c r="FV64" s="522" t="n">
        <v>0</v>
      </c>
      <c r="FW64" s="522" t="n">
        <v>0</v>
      </c>
      <c r="FX64" s="522" t="n">
        <v>0</v>
      </c>
      <c r="FY64" s="522" t="n">
        <v>0</v>
      </c>
      <c r="FZ64" s="522"/>
      <c r="GA64" s="522" t="n">
        <v>0</v>
      </c>
      <c r="GB64" s="522"/>
      <c r="GC64" s="522" t="n">
        <v>0</v>
      </c>
      <c r="GD64" s="522" t="n">
        <v>30</v>
      </c>
      <c r="GE64" s="522" t="n">
        <v>0</v>
      </c>
      <c r="GF64" s="522" t="n">
        <v>0</v>
      </c>
      <c r="GG64" s="522" t="n">
        <v>0</v>
      </c>
      <c r="GH64" s="522" t="n">
        <v>0</v>
      </c>
      <c r="GI64" s="522" t="n">
        <v>30</v>
      </c>
      <c r="GJ64" s="522" t="n">
        <v>0</v>
      </c>
      <c r="GK64" s="522" t="n">
        <v>0</v>
      </c>
      <c r="GL64" s="522" t="n">
        <v>0</v>
      </c>
      <c r="GM64" s="522" t="n">
        <v>0</v>
      </c>
      <c r="GN64" s="522" t="n">
        <v>0</v>
      </c>
      <c r="GO64" s="522" t="n">
        <v>0</v>
      </c>
      <c r="GP64" s="522" t="n">
        <v>0</v>
      </c>
      <c r="GQ64" s="522"/>
      <c r="GR64" s="522" t="n">
        <v>0</v>
      </c>
      <c r="GS64" s="522" t="n">
        <v>0</v>
      </c>
      <c r="GT64" s="522" t="n">
        <v>0</v>
      </c>
      <c r="GU64" s="522" t="n">
        <v>0</v>
      </c>
      <c r="GV64" s="522"/>
      <c r="GW64" s="523" t="n">
        <f aca="false">SUM(FI64:GV64)</f>
        <v>60</v>
      </c>
      <c r="GX64" s="200"/>
      <c r="GY64" s="524" t="n">
        <f aca="false">GW64-I64</f>
        <v>-30</v>
      </c>
      <c r="HA64" s="525" t="n">
        <f aca="false">FG64-GY64</f>
        <v>0</v>
      </c>
      <c r="HC64" s="528" t="n">
        <f aca="false">IF($B64="",0,VLOOKUP($B64,'TH 2023'!$B$11:$V$265,15,0))</f>
        <v>0.016364959</v>
      </c>
      <c r="HD64" s="529" t="n">
        <f aca="false">((IF($B64="",0,VLOOKUP($B64,'TH 2023'!$B$11:$V$265,18,0)))*1.1)*1.1</f>
        <v>0</v>
      </c>
      <c r="HE64" s="529" t="n">
        <f aca="false">((IF($B64="",0,VLOOKUP($B64,'TH 2023'!$B$11:$V$265,19,0)))*1.1)*1.1</f>
        <v>0</v>
      </c>
      <c r="HF64" s="529" t="n">
        <f aca="false">((IF($B64="",0,VLOOKUP($B64,'TH 2023'!$B$11:$V$265,20,0)))*1.1)*1.1</f>
        <v>52.41478</v>
      </c>
      <c r="HG64" s="529" t="n">
        <f aca="false">((IF($B64="",0,VLOOKUP($B64,'TH 2023'!$B$11:$V$265,21,0)))*1.1)*1.1</f>
        <v>0</v>
      </c>
      <c r="HH64" s="530" t="str">
        <f aca="false">IF($B64="",0,VLOOKUP($B64,'TH 2023'!$B$11:$V$265,7,0))</f>
        <v>Upgrade HW</v>
      </c>
      <c r="HI64" s="61"/>
      <c r="HJ64" s="61"/>
      <c r="HK64" s="61"/>
      <c r="HL64" s="61"/>
      <c r="HM64" s="61"/>
      <c r="HN64" s="61"/>
      <c r="HO64" s="61"/>
      <c r="HP64" s="61"/>
      <c r="HQ64" s="61"/>
      <c r="HR64" s="61"/>
      <c r="HS64" s="61"/>
      <c r="HT64" s="61"/>
      <c r="HU64" s="61"/>
      <c r="HV64" s="61"/>
      <c r="HW64" s="61"/>
      <c r="HX64" s="61"/>
      <c r="HY64" s="61"/>
      <c r="HZ64" s="61"/>
      <c r="IA64" s="61"/>
      <c r="IB64" s="61"/>
      <c r="IC64" s="61"/>
      <c r="ID64" s="61"/>
      <c r="IE64" s="61"/>
      <c r="IF64" s="61"/>
      <c r="IG64" s="61"/>
      <c r="II64" s="40"/>
      <c r="IJ64" s="40"/>
      <c r="IK64" s="40"/>
      <c r="IL64" s="40"/>
      <c r="IM64" s="40"/>
    </row>
    <row r="65" s="48" customFormat="true" ht="15" hidden="false" customHeight="true" outlineLevel="0" collapsed="false">
      <c r="A65" s="240" t="n">
        <f aca="false">A64+1</f>
        <v>56</v>
      </c>
      <c r="B65" s="241" t="s">
        <v>395</v>
      </c>
      <c r="C65" s="242" t="s">
        <v>395</v>
      </c>
      <c r="D65" s="243" t="s">
        <v>393</v>
      </c>
      <c r="E65" s="512" t="s">
        <v>304</v>
      </c>
      <c r="F65" s="512" t="s">
        <v>305</v>
      </c>
      <c r="G65" s="512" t="n">
        <f aca="false">COUNTIF($C$10:$C$262,$C65)</f>
        <v>1</v>
      </c>
      <c r="H65" s="512" t="n">
        <f aca="false">COUNTIF($B$10:$B$262,$B65)</f>
        <v>1</v>
      </c>
      <c r="I65" s="513" t="n">
        <f aca="false">SUM(J65:CK65)</f>
        <v>60</v>
      </c>
      <c r="J65" s="512" t="n">
        <v>0</v>
      </c>
      <c r="K65" s="512" t="n">
        <v>0</v>
      </c>
      <c r="L65" s="512" t="n">
        <v>0</v>
      </c>
      <c r="M65" s="512" t="n">
        <v>0</v>
      </c>
      <c r="N65" s="512" t="n">
        <v>0</v>
      </c>
      <c r="O65" s="512" t="n">
        <v>0</v>
      </c>
      <c r="P65" s="512" t="n">
        <v>0</v>
      </c>
      <c r="Q65" s="512" t="n">
        <v>0</v>
      </c>
      <c r="R65" s="512" t="n">
        <v>0</v>
      </c>
      <c r="S65" s="512" t="n">
        <v>0</v>
      </c>
      <c r="T65" s="512" t="n">
        <v>0</v>
      </c>
      <c r="U65" s="512" t="n">
        <v>0</v>
      </c>
      <c r="V65" s="512" t="n">
        <v>0</v>
      </c>
      <c r="W65" s="512" t="n">
        <v>0</v>
      </c>
      <c r="X65" s="512" t="n">
        <v>0</v>
      </c>
      <c r="Y65" s="512" t="n">
        <v>0</v>
      </c>
      <c r="Z65" s="512"/>
      <c r="AA65" s="514" t="n">
        <v>0</v>
      </c>
      <c r="AB65" s="514"/>
      <c r="AC65" s="514"/>
      <c r="AD65" s="514" t="n">
        <v>0</v>
      </c>
      <c r="AE65" s="514" t="n">
        <v>0</v>
      </c>
      <c r="AF65" s="514" t="n">
        <v>0</v>
      </c>
      <c r="AG65" s="514" t="n">
        <v>0</v>
      </c>
      <c r="AH65" s="514" t="n">
        <v>0</v>
      </c>
      <c r="AI65" s="514" t="n">
        <v>0</v>
      </c>
      <c r="AJ65" s="514" t="n">
        <v>0</v>
      </c>
      <c r="AK65" s="514" t="n">
        <v>0</v>
      </c>
      <c r="AL65" s="514" t="n">
        <v>0</v>
      </c>
      <c r="AM65" s="514" t="n">
        <v>0</v>
      </c>
      <c r="AN65" s="514" t="n">
        <v>0</v>
      </c>
      <c r="AO65" s="514" t="n">
        <v>0</v>
      </c>
      <c r="AP65" s="514" t="n">
        <v>0</v>
      </c>
      <c r="AQ65" s="514" t="n">
        <v>0</v>
      </c>
      <c r="AR65" s="514" t="n">
        <v>0</v>
      </c>
      <c r="AS65" s="514" t="n">
        <v>0</v>
      </c>
      <c r="AT65" s="514" t="n">
        <v>0</v>
      </c>
      <c r="AU65" s="514" t="n">
        <v>0</v>
      </c>
      <c r="AV65" s="514"/>
      <c r="AW65" s="514"/>
      <c r="AX65" s="514"/>
      <c r="AY65" s="514" t="n">
        <v>0</v>
      </c>
      <c r="AZ65" s="514" t="n">
        <v>0</v>
      </c>
      <c r="BA65" s="514" t="n">
        <v>0</v>
      </c>
      <c r="BB65" s="514" t="n">
        <v>0</v>
      </c>
      <c r="BC65" s="514" t="n">
        <v>0</v>
      </c>
      <c r="BD65" s="514" t="n">
        <v>0</v>
      </c>
      <c r="BE65" s="514" t="n">
        <v>0</v>
      </c>
      <c r="BF65" s="514" t="n">
        <v>0</v>
      </c>
      <c r="BG65" s="514" t="n">
        <v>0</v>
      </c>
      <c r="BH65" s="514" t="n">
        <v>30</v>
      </c>
      <c r="BI65" s="514" t="n">
        <v>0</v>
      </c>
      <c r="BJ65" s="514" t="n">
        <v>0</v>
      </c>
      <c r="BK65" s="514" t="n">
        <v>0</v>
      </c>
      <c r="BL65" s="514" t="n">
        <v>0</v>
      </c>
      <c r="BM65" s="514" t="n">
        <v>0</v>
      </c>
      <c r="BN65" s="514" t="n">
        <v>0</v>
      </c>
      <c r="BO65" s="514" t="n">
        <v>0</v>
      </c>
      <c r="BP65" s="514" t="n">
        <v>0</v>
      </c>
      <c r="BQ65" s="514" t="n">
        <v>0</v>
      </c>
      <c r="BR65" s="514" t="n">
        <v>0</v>
      </c>
      <c r="BS65" s="514" t="n">
        <v>30</v>
      </c>
      <c r="BT65" s="514" t="n">
        <v>0</v>
      </c>
      <c r="BU65" s="514" t="n">
        <v>0</v>
      </c>
      <c r="BV65" s="514" t="n">
        <v>0</v>
      </c>
      <c r="BW65" s="514" t="n">
        <v>0</v>
      </c>
      <c r="BX65" s="514" t="n">
        <v>0</v>
      </c>
      <c r="BY65" s="514" t="n">
        <v>0</v>
      </c>
      <c r="BZ65" s="514" t="n">
        <v>0</v>
      </c>
      <c r="CA65" s="514" t="n">
        <v>0</v>
      </c>
      <c r="CB65" s="514" t="n">
        <v>0</v>
      </c>
      <c r="CC65" s="514" t="n">
        <v>0</v>
      </c>
      <c r="CD65" s="514" t="n">
        <v>0</v>
      </c>
      <c r="CE65" s="514" t="n">
        <v>0</v>
      </c>
      <c r="CF65" s="514" t="n">
        <v>0</v>
      </c>
      <c r="CG65" s="514" t="n">
        <v>0</v>
      </c>
      <c r="CH65" s="514" t="n">
        <v>0</v>
      </c>
      <c r="CI65" s="514"/>
      <c r="CJ65" s="514"/>
      <c r="CK65" s="515"/>
      <c r="CL65" s="516"/>
      <c r="CM65" s="517" t="n">
        <f aca="false">SUM(CN65:FE65)</f>
        <v>60</v>
      </c>
      <c r="CN65" s="243"/>
      <c r="CO65" s="243"/>
      <c r="CP65" s="243" t="n">
        <v>0</v>
      </c>
      <c r="CQ65" s="243" t="n">
        <v>0</v>
      </c>
      <c r="CR65" s="243" t="n">
        <v>0</v>
      </c>
      <c r="CS65" s="243"/>
      <c r="CT65" s="243"/>
      <c r="CU65" s="243"/>
      <c r="CV65" s="243"/>
      <c r="CW65" s="243"/>
      <c r="CX65" s="243"/>
      <c r="CY65" s="243"/>
      <c r="CZ65" s="243"/>
      <c r="DA65" s="243"/>
      <c r="DB65" s="243" t="n">
        <v>0</v>
      </c>
      <c r="DC65" s="243"/>
      <c r="DD65" s="243"/>
      <c r="DE65" s="243" t="n">
        <v>0</v>
      </c>
      <c r="DF65" s="243" t="n">
        <v>0</v>
      </c>
      <c r="DG65" s="243" t="n">
        <v>0</v>
      </c>
      <c r="DH65" s="243" t="n">
        <v>0</v>
      </c>
      <c r="DI65" s="243"/>
      <c r="DJ65" s="243"/>
      <c r="DK65" s="243"/>
      <c r="DL65" s="243"/>
      <c r="DM65" s="243" t="n">
        <v>0</v>
      </c>
      <c r="DN65" s="243" t="n">
        <v>0</v>
      </c>
      <c r="DO65" s="243" t="n">
        <v>0</v>
      </c>
      <c r="DP65" s="243" t="n">
        <v>0</v>
      </c>
      <c r="DQ65" s="243" t="n">
        <v>0</v>
      </c>
      <c r="DR65" s="243" t="n">
        <v>0</v>
      </c>
      <c r="DS65" s="243" t="n">
        <v>0</v>
      </c>
      <c r="DT65" s="514" t="n">
        <v>0</v>
      </c>
      <c r="DU65" s="514" t="n">
        <v>0</v>
      </c>
      <c r="DV65" s="514"/>
      <c r="DW65" s="514"/>
      <c r="DX65" s="514"/>
      <c r="DY65" s="514"/>
      <c r="DZ65" s="514"/>
      <c r="EA65" s="243" t="n">
        <v>0</v>
      </c>
      <c r="EB65" s="518" t="n">
        <v>0</v>
      </c>
      <c r="EC65" s="518" t="n">
        <v>0</v>
      </c>
      <c r="ED65" s="518"/>
      <c r="EE65" s="518"/>
      <c r="EF65" s="514" t="n">
        <v>0</v>
      </c>
      <c r="EG65" s="518"/>
      <c r="EH65" s="518"/>
      <c r="EI65" s="518" t="n">
        <v>30</v>
      </c>
      <c r="EJ65" s="518"/>
      <c r="EK65" s="518"/>
      <c r="EL65" s="518"/>
      <c r="EM65" s="518"/>
      <c r="EN65" s="518"/>
      <c r="EO65" s="518"/>
      <c r="EP65" s="518"/>
      <c r="EQ65" s="518"/>
      <c r="ER65" s="518"/>
      <c r="ES65" s="518"/>
      <c r="ET65" s="518" t="n">
        <v>30</v>
      </c>
      <c r="EU65" s="518"/>
      <c r="EV65" s="518"/>
      <c r="EW65" s="518"/>
      <c r="EX65" s="518"/>
      <c r="EY65" s="518"/>
      <c r="EZ65" s="518"/>
      <c r="FA65" s="518"/>
      <c r="FB65" s="518"/>
      <c r="FC65" s="518"/>
      <c r="FD65" s="518"/>
      <c r="FE65" s="519"/>
      <c r="FG65" s="520" t="n">
        <f aca="false">CM65-I65</f>
        <v>0</v>
      </c>
      <c r="FI65" s="521"/>
      <c r="FJ65" s="522" t="n">
        <v>0</v>
      </c>
      <c r="FK65" s="522" t="n">
        <v>0</v>
      </c>
      <c r="FL65" s="522" t="n">
        <v>0</v>
      </c>
      <c r="FM65" s="522" t="n">
        <v>0</v>
      </c>
      <c r="FN65" s="522" t="n">
        <v>0</v>
      </c>
      <c r="FO65" s="522" t="n">
        <v>0</v>
      </c>
      <c r="FP65" s="522" t="n">
        <v>0</v>
      </c>
      <c r="FQ65" s="522" t="n">
        <v>0</v>
      </c>
      <c r="FR65" s="522" t="n">
        <v>0</v>
      </c>
      <c r="FS65" s="522" t="n">
        <v>0</v>
      </c>
      <c r="FT65" s="522" t="n">
        <v>0</v>
      </c>
      <c r="FU65" s="522" t="n">
        <v>0</v>
      </c>
      <c r="FV65" s="522" t="n">
        <v>0</v>
      </c>
      <c r="FW65" s="522" t="n">
        <v>0</v>
      </c>
      <c r="FX65" s="522" t="n">
        <v>0</v>
      </c>
      <c r="FY65" s="522" t="n">
        <v>0</v>
      </c>
      <c r="FZ65" s="522"/>
      <c r="GA65" s="522" t="n">
        <v>0</v>
      </c>
      <c r="GB65" s="522"/>
      <c r="GC65" s="522" t="n">
        <v>0</v>
      </c>
      <c r="GD65" s="522" t="n">
        <v>0</v>
      </c>
      <c r="GE65" s="522" t="n">
        <v>0</v>
      </c>
      <c r="GF65" s="522" t="n">
        <v>0</v>
      </c>
      <c r="GG65" s="522" t="n">
        <v>0</v>
      </c>
      <c r="GH65" s="522" t="n">
        <v>30</v>
      </c>
      <c r="GI65" s="522" t="n">
        <v>30</v>
      </c>
      <c r="GJ65" s="522" t="n">
        <v>0</v>
      </c>
      <c r="GK65" s="522" t="n">
        <v>0</v>
      </c>
      <c r="GL65" s="522" t="n">
        <v>0</v>
      </c>
      <c r="GM65" s="522" t="n">
        <v>0</v>
      </c>
      <c r="GN65" s="522" t="n">
        <v>0</v>
      </c>
      <c r="GO65" s="522" t="n">
        <v>0</v>
      </c>
      <c r="GP65" s="522" t="n">
        <v>0</v>
      </c>
      <c r="GQ65" s="522"/>
      <c r="GR65" s="522" t="n">
        <v>0</v>
      </c>
      <c r="GS65" s="522" t="n">
        <v>0</v>
      </c>
      <c r="GT65" s="522" t="n">
        <v>0</v>
      </c>
      <c r="GU65" s="522" t="n">
        <v>0</v>
      </c>
      <c r="GV65" s="522"/>
      <c r="GW65" s="523" t="n">
        <f aca="false">SUM(FI65:GV65)</f>
        <v>60</v>
      </c>
      <c r="GX65" s="200"/>
      <c r="GY65" s="524" t="n">
        <f aca="false">GW65-I65</f>
        <v>0</v>
      </c>
      <c r="HA65" s="525" t="n">
        <f aca="false">FG65-GY65</f>
        <v>0</v>
      </c>
      <c r="HC65" s="383" t="n">
        <f aca="false">IF($B65="",0,VLOOKUP($B65,'TH 2023'!$B$11:$V$265,15,0))</f>
        <v>0.016364959</v>
      </c>
      <c r="HD65" s="355" t="n">
        <f aca="false">((IF($B65="",0,VLOOKUP($B65,'TH 2023'!$B$11:$V$265,18,0)))*1.1)*1.1</f>
        <v>0</v>
      </c>
      <c r="HE65" s="355" t="n">
        <f aca="false">((IF($B65="",0,VLOOKUP($B65,'TH 2023'!$B$11:$V$265,19,0)))*1.1)*1.1</f>
        <v>0</v>
      </c>
      <c r="HF65" s="355" t="n">
        <f aca="false">((IF($B65="",0,VLOOKUP($B65,'TH 2023'!$B$11:$V$265,20,0)))*1.1)*1.1</f>
        <v>53.776393</v>
      </c>
      <c r="HG65" s="355" t="n">
        <f aca="false">((IF($B65="",0,VLOOKUP($B65,'TH 2023'!$B$11:$V$265,21,0)))*1.1)*1.1</f>
        <v>0</v>
      </c>
      <c r="HH65" s="526" t="str">
        <f aca="false">IF($B65="",0,VLOOKUP($B65,'TH 2023'!$B$11:$V$265,7,0))</f>
        <v>Upgrade HW</v>
      </c>
      <c r="HI65" s="61"/>
      <c r="HJ65" s="61"/>
      <c r="HK65" s="61"/>
      <c r="HL65" s="61"/>
      <c r="HM65" s="61"/>
      <c r="HN65" s="61"/>
      <c r="HO65" s="61"/>
      <c r="HP65" s="61"/>
      <c r="HQ65" s="61"/>
      <c r="HR65" s="61"/>
      <c r="HS65" s="61"/>
      <c r="HT65" s="61"/>
      <c r="HU65" s="61"/>
      <c r="HV65" s="61"/>
      <c r="HW65" s="61"/>
      <c r="HX65" s="61"/>
      <c r="HY65" s="61"/>
      <c r="HZ65" s="61"/>
      <c r="IA65" s="61"/>
      <c r="IB65" s="61"/>
      <c r="IC65" s="61"/>
      <c r="ID65" s="61"/>
      <c r="IE65" s="61"/>
      <c r="IF65" s="61"/>
      <c r="IG65" s="61"/>
      <c r="II65" s="40"/>
      <c r="IJ65" s="40"/>
      <c r="IK65" s="40"/>
      <c r="IL65" s="40"/>
      <c r="IM65" s="40"/>
    </row>
    <row r="66" s="48" customFormat="true" ht="15" hidden="false" customHeight="true" outlineLevel="0" collapsed="false">
      <c r="A66" s="240" t="n">
        <f aca="false">A65+1</f>
        <v>57</v>
      </c>
      <c r="B66" s="241" t="s">
        <v>394</v>
      </c>
      <c r="C66" s="242" t="s">
        <v>394</v>
      </c>
      <c r="D66" s="243" t="s">
        <v>393</v>
      </c>
      <c r="E66" s="512" t="s">
        <v>316</v>
      </c>
      <c r="F66" s="512" t="s">
        <v>376</v>
      </c>
      <c r="G66" s="512" t="n">
        <f aca="false">COUNTIF($C$10:$C$262,$C66)</f>
        <v>1</v>
      </c>
      <c r="H66" s="512" t="n">
        <f aca="false">COUNTIF($B$10:$B$262,$B66)</f>
        <v>1</v>
      </c>
      <c r="I66" s="513" t="n">
        <f aca="false">SUM(J66:CK66)</f>
        <v>60</v>
      </c>
      <c r="J66" s="512" t="n">
        <v>0</v>
      </c>
      <c r="K66" s="512" t="n">
        <v>0</v>
      </c>
      <c r="L66" s="512" t="n">
        <v>0</v>
      </c>
      <c r="M66" s="512" t="n">
        <v>0</v>
      </c>
      <c r="N66" s="512" t="n">
        <v>0</v>
      </c>
      <c r="O66" s="512" t="n">
        <v>0</v>
      </c>
      <c r="P66" s="512" t="n">
        <v>0</v>
      </c>
      <c r="Q66" s="512" t="n">
        <v>0</v>
      </c>
      <c r="R66" s="512" t="n">
        <v>0</v>
      </c>
      <c r="S66" s="512" t="n">
        <v>0</v>
      </c>
      <c r="T66" s="512" t="n">
        <v>0</v>
      </c>
      <c r="U66" s="512" t="n">
        <v>0</v>
      </c>
      <c r="V66" s="512" t="n">
        <v>0</v>
      </c>
      <c r="W66" s="512" t="n">
        <v>0</v>
      </c>
      <c r="X66" s="512" t="n">
        <v>0</v>
      </c>
      <c r="Y66" s="512" t="n">
        <v>0</v>
      </c>
      <c r="Z66" s="512"/>
      <c r="AA66" s="514" t="n">
        <v>0</v>
      </c>
      <c r="AB66" s="514"/>
      <c r="AC66" s="514"/>
      <c r="AD66" s="514" t="n">
        <v>0</v>
      </c>
      <c r="AE66" s="514" t="n">
        <v>0</v>
      </c>
      <c r="AF66" s="514" t="n">
        <v>0</v>
      </c>
      <c r="AG66" s="514" t="n">
        <v>0</v>
      </c>
      <c r="AH66" s="514" t="n">
        <v>0</v>
      </c>
      <c r="AI66" s="514" t="n">
        <v>0</v>
      </c>
      <c r="AJ66" s="514" t="n">
        <v>0</v>
      </c>
      <c r="AK66" s="514" t="n">
        <v>0</v>
      </c>
      <c r="AL66" s="514" t="n">
        <v>0</v>
      </c>
      <c r="AM66" s="514" t="n">
        <v>0</v>
      </c>
      <c r="AN66" s="514" t="n">
        <v>0</v>
      </c>
      <c r="AO66" s="514" t="n">
        <v>0</v>
      </c>
      <c r="AP66" s="514" t="n">
        <v>0</v>
      </c>
      <c r="AQ66" s="514" t="n">
        <v>0</v>
      </c>
      <c r="AR66" s="514" t="n">
        <v>0</v>
      </c>
      <c r="AS66" s="514" t="n">
        <v>0</v>
      </c>
      <c r="AT66" s="514" t="n">
        <v>0</v>
      </c>
      <c r="AU66" s="514" t="n">
        <v>0</v>
      </c>
      <c r="AV66" s="514"/>
      <c r="AW66" s="514"/>
      <c r="AX66" s="514"/>
      <c r="AY66" s="514" t="n">
        <v>0</v>
      </c>
      <c r="AZ66" s="514" t="n">
        <v>0</v>
      </c>
      <c r="BA66" s="514" t="n">
        <v>0</v>
      </c>
      <c r="BB66" s="514" t="n">
        <v>0</v>
      </c>
      <c r="BC66" s="514" t="n">
        <v>0</v>
      </c>
      <c r="BD66" s="514" t="n">
        <v>0</v>
      </c>
      <c r="BE66" s="514" t="n">
        <v>0</v>
      </c>
      <c r="BF66" s="514" t="n">
        <v>0</v>
      </c>
      <c r="BG66" s="514" t="n">
        <v>0</v>
      </c>
      <c r="BH66" s="514" t="n">
        <v>0</v>
      </c>
      <c r="BI66" s="514" t="n">
        <v>0</v>
      </c>
      <c r="BJ66" s="514" t="n">
        <v>0</v>
      </c>
      <c r="BK66" s="514" t="n">
        <v>30</v>
      </c>
      <c r="BL66" s="514" t="n">
        <v>0</v>
      </c>
      <c r="BM66" s="514" t="n">
        <v>0</v>
      </c>
      <c r="BN66" s="514" t="n">
        <v>0</v>
      </c>
      <c r="BO66" s="514" t="n">
        <v>0</v>
      </c>
      <c r="BP66" s="514" t="n">
        <v>0</v>
      </c>
      <c r="BQ66" s="514" t="n">
        <v>0</v>
      </c>
      <c r="BR66" s="514" t="n">
        <v>0</v>
      </c>
      <c r="BS66" s="514" t="n">
        <v>30</v>
      </c>
      <c r="BT66" s="514" t="n">
        <v>0</v>
      </c>
      <c r="BU66" s="514" t="n">
        <v>0</v>
      </c>
      <c r="BV66" s="514" t="n">
        <v>0</v>
      </c>
      <c r="BW66" s="514" t="n">
        <v>0</v>
      </c>
      <c r="BX66" s="514" t="n">
        <v>0</v>
      </c>
      <c r="BY66" s="514" t="n">
        <v>0</v>
      </c>
      <c r="BZ66" s="514" t="n">
        <v>0</v>
      </c>
      <c r="CA66" s="514" t="n">
        <v>0</v>
      </c>
      <c r="CB66" s="514" t="n">
        <v>0</v>
      </c>
      <c r="CC66" s="514" t="n">
        <v>0</v>
      </c>
      <c r="CD66" s="514" t="n">
        <v>0</v>
      </c>
      <c r="CE66" s="514" t="n">
        <v>0</v>
      </c>
      <c r="CF66" s="514" t="n">
        <v>0</v>
      </c>
      <c r="CG66" s="514" t="n">
        <v>0</v>
      </c>
      <c r="CH66" s="514" t="n">
        <v>0</v>
      </c>
      <c r="CI66" s="514"/>
      <c r="CJ66" s="514"/>
      <c r="CK66" s="515"/>
      <c r="CL66" s="516"/>
      <c r="CM66" s="517" t="n">
        <f aca="false">SUM(CN66:FE66)</f>
        <v>60</v>
      </c>
      <c r="CN66" s="243"/>
      <c r="CO66" s="243"/>
      <c r="CP66" s="243" t="n">
        <v>0</v>
      </c>
      <c r="CQ66" s="243" t="n">
        <v>0</v>
      </c>
      <c r="CR66" s="243" t="n">
        <v>0</v>
      </c>
      <c r="CS66" s="243"/>
      <c r="CT66" s="243"/>
      <c r="CU66" s="243"/>
      <c r="CV66" s="243"/>
      <c r="CW66" s="243"/>
      <c r="CX66" s="243"/>
      <c r="CY66" s="243"/>
      <c r="CZ66" s="243"/>
      <c r="DA66" s="243"/>
      <c r="DB66" s="243" t="n">
        <v>0</v>
      </c>
      <c r="DC66" s="243"/>
      <c r="DD66" s="243"/>
      <c r="DE66" s="243" t="n">
        <v>0</v>
      </c>
      <c r="DF66" s="243" t="n">
        <v>0</v>
      </c>
      <c r="DG66" s="243" t="n">
        <v>0</v>
      </c>
      <c r="DH66" s="243" t="n">
        <v>0</v>
      </c>
      <c r="DI66" s="243"/>
      <c r="DJ66" s="243"/>
      <c r="DK66" s="243"/>
      <c r="DL66" s="243"/>
      <c r="DM66" s="243" t="n">
        <v>0</v>
      </c>
      <c r="DN66" s="243" t="n">
        <v>0</v>
      </c>
      <c r="DO66" s="243" t="n">
        <v>0</v>
      </c>
      <c r="DP66" s="243" t="n">
        <v>0</v>
      </c>
      <c r="DQ66" s="243" t="n">
        <v>0</v>
      </c>
      <c r="DR66" s="243" t="n">
        <v>0</v>
      </c>
      <c r="DS66" s="243" t="n">
        <v>0</v>
      </c>
      <c r="DT66" s="514" t="n">
        <v>0</v>
      </c>
      <c r="DU66" s="514" t="n">
        <v>0</v>
      </c>
      <c r="DV66" s="514"/>
      <c r="DW66" s="514"/>
      <c r="DX66" s="514"/>
      <c r="DY66" s="514"/>
      <c r="DZ66" s="514"/>
      <c r="EA66" s="243" t="n">
        <v>0</v>
      </c>
      <c r="EB66" s="518" t="n">
        <v>0</v>
      </c>
      <c r="EC66" s="518" t="n">
        <v>0</v>
      </c>
      <c r="ED66" s="518"/>
      <c r="EE66" s="518"/>
      <c r="EF66" s="514" t="n">
        <v>0</v>
      </c>
      <c r="EG66" s="518"/>
      <c r="EH66" s="518"/>
      <c r="EI66" s="518"/>
      <c r="EJ66" s="518"/>
      <c r="EK66" s="518"/>
      <c r="EL66" s="518" t="n">
        <v>30</v>
      </c>
      <c r="EM66" s="518"/>
      <c r="EN66" s="518"/>
      <c r="EO66" s="518"/>
      <c r="EP66" s="518"/>
      <c r="EQ66" s="518"/>
      <c r="ER66" s="518"/>
      <c r="ES66" s="518"/>
      <c r="ET66" s="518" t="n">
        <v>30</v>
      </c>
      <c r="EU66" s="518"/>
      <c r="EV66" s="518"/>
      <c r="EW66" s="518"/>
      <c r="EX66" s="518"/>
      <c r="EY66" s="518"/>
      <c r="EZ66" s="518"/>
      <c r="FA66" s="518"/>
      <c r="FB66" s="518"/>
      <c r="FC66" s="518"/>
      <c r="FD66" s="518"/>
      <c r="FE66" s="519"/>
      <c r="FG66" s="520" t="n">
        <f aca="false">CM66-I66</f>
        <v>0</v>
      </c>
      <c r="FI66" s="521"/>
      <c r="FJ66" s="522" t="n">
        <v>0</v>
      </c>
      <c r="FK66" s="522" t="n">
        <v>0</v>
      </c>
      <c r="FL66" s="522" t="n">
        <v>0</v>
      </c>
      <c r="FM66" s="522" t="n">
        <v>0</v>
      </c>
      <c r="FN66" s="522" t="n">
        <v>0</v>
      </c>
      <c r="FO66" s="522" t="n">
        <v>0</v>
      </c>
      <c r="FP66" s="522" t="n">
        <v>0</v>
      </c>
      <c r="FQ66" s="522" t="n">
        <v>0</v>
      </c>
      <c r="FR66" s="522" t="n">
        <v>0</v>
      </c>
      <c r="FS66" s="522" t="n">
        <v>0</v>
      </c>
      <c r="FT66" s="522" t="n">
        <v>0</v>
      </c>
      <c r="FU66" s="522" t="n">
        <v>0</v>
      </c>
      <c r="FV66" s="522" t="n">
        <v>0</v>
      </c>
      <c r="FW66" s="522" t="n">
        <v>0</v>
      </c>
      <c r="FX66" s="522" t="n">
        <v>0</v>
      </c>
      <c r="FY66" s="522" t="n">
        <v>0</v>
      </c>
      <c r="FZ66" s="522"/>
      <c r="GA66" s="522" t="n">
        <v>0</v>
      </c>
      <c r="GB66" s="522"/>
      <c r="GC66" s="522" t="n">
        <v>0</v>
      </c>
      <c r="GD66" s="522" t="n">
        <v>0</v>
      </c>
      <c r="GE66" s="522" t="n">
        <v>0</v>
      </c>
      <c r="GF66" s="522" t="n">
        <v>0</v>
      </c>
      <c r="GG66" s="522" t="n">
        <v>0</v>
      </c>
      <c r="GH66" s="522" t="n">
        <v>0</v>
      </c>
      <c r="GI66" s="522" t="n">
        <v>60</v>
      </c>
      <c r="GJ66" s="522" t="n">
        <v>0</v>
      </c>
      <c r="GK66" s="522" t="n">
        <v>0</v>
      </c>
      <c r="GL66" s="522" t="n">
        <v>0</v>
      </c>
      <c r="GM66" s="522" t="n">
        <v>0</v>
      </c>
      <c r="GN66" s="522" t="n">
        <v>0</v>
      </c>
      <c r="GO66" s="522" t="n">
        <v>0</v>
      </c>
      <c r="GP66" s="522" t="n">
        <v>0</v>
      </c>
      <c r="GQ66" s="522"/>
      <c r="GR66" s="522" t="n">
        <v>0</v>
      </c>
      <c r="GS66" s="522" t="n">
        <v>0</v>
      </c>
      <c r="GT66" s="522" t="n">
        <v>0</v>
      </c>
      <c r="GU66" s="522" t="n">
        <v>0</v>
      </c>
      <c r="GV66" s="522"/>
      <c r="GW66" s="523" t="n">
        <f aca="false">SUM(FI66:GV66)</f>
        <v>60</v>
      </c>
      <c r="GX66" s="200"/>
      <c r="GY66" s="524" t="n">
        <f aca="false">GW66-I66</f>
        <v>0</v>
      </c>
      <c r="HA66" s="525" t="n">
        <f aca="false">FG66-GY66</f>
        <v>0</v>
      </c>
      <c r="HC66" s="383" t="n">
        <f aca="false">IF($B66="",0,VLOOKUP($B66,'TH 2023'!$B$11:$V$265,15,0))</f>
        <v>0.016364959</v>
      </c>
      <c r="HD66" s="355" t="n">
        <f aca="false">((IF($B66="",0,VLOOKUP($B66,'TH 2023'!$B$11:$V$265,18,0)))*1.1)*1.1</f>
        <v>0</v>
      </c>
      <c r="HE66" s="355" t="n">
        <f aca="false">((IF($B66="",0,VLOOKUP($B66,'TH 2023'!$B$11:$V$265,19,0)))*1.1)*1.1</f>
        <v>0</v>
      </c>
      <c r="HF66" s="355" t="n">
        <f aca="false">((IF($B66="",0,VLOOKUP($B66,'TH 2023'!$B$11:$V$265,20,0)))*1.1)*1.1</f>
        <v>50.394322</v>
      </c>
      <c r="HG66" s="355" t="n">
        <f aca="false">((IF($B66="",0,VLOOKUP($B66,'TH 2023'!$B$11:$V$265,21,0)))*1.1)*1.1</f>
        <v>0</v>
      </c>
      <c r="HH66" s="526" t="str">
        <f aca="false">IF($B66="",0,VLOOKUP($B66,'TH 2023'!$B$11:$V$265,7,0))</f>
        <v>Upgrade HW</v>
      </c>
      <c r="HI66" s="61"/>
      <c r="HJ66" s="61"/>
      <c r="HK66" s="61"/>
      <c r="HL66" s="61"/>
      <c r="HM66" s="61"/>
      <c r="HN66" s="61"/>
      <c r="HO66" s="61"/>
      <c r="HP66" s="61"/>
      <c r="HQ66" s="61"/>
      <c r="HR66" s="61"/>
      <c r="HS66" s="61"/>
      <c r="HT66" s="61"/>
      <c r="HU66" s="61"/>
      <c r="HV66" s="61"/>
      <c r="HW66" s="61"/>
      <c r="HX66" s="61"/>
      <c r="HY66" s="61"/>
      <c r="HZ66" s="61"/>
      <c r="IA66" s="61"/>
      <c r="IB66" s="61"/>
      <c r="IC66" s="61"/>
      <c r="ID66" s="61"/>
      <c r="IE66" s="61"/>
      <c r="IF66" s="61"/>
      <c r="IG66" s="61"/>
      <c r="II66" s="40"/>
      <c r="IJ66" s="40"/>
      <c r="IK66" s="40"/>
      <c r="IL66" s="40"/>
      <c r="IM66" s="40"/>
    </row>
    <row r="67" s="48" customFormat="true" ht="15" hidden="false" customHeight="true" outlineLevel="0" collapsed="false">
      <c r="A67" s="240" t="n">
        <f aca="false">A66+1</f>
        <v>58</v>
      </c>
      <c r="B67" s="241" t="s">
        <v>396</v>
      </c>
      <c r="C67" s="242" t="s">
        <v>396</v>
      </c>
      <c r="D67" s="243" t="s">
        <v>397</v>
      </c>
      <c r="E67" s="512" t="s">
        <v>368</v>
      </c>
      <c r="F67" s="512" t="s">
        <v>370</v>
      </c>
      <c r="G67" s="512" t="n">
        <f aca="false">COUNTIF($C$10:$C$262,$C67)</f>
        <v>1</v>
      </c>
      <c r="H67" s="512" t="n">
        <f aca="false">COUNTIF($B$10:$B$262,$B67)</f>
        <v>1</v>
      </c>
      <c r="I67" s="513" t="n">
        <f aca="false">SUM(J67:CK67)</f>
        <v>30</v>
      </c>
      <c r="J67" s="512" t="n">
        <v>0</v>
      </c>
      <c r="K67" s="512" t="n">
        <v>0</v>
      </c>
      <c r="L67" s="512" t="n">
        <v>0</v>
      </c>
      <c r="M67" s="512" t="n">
        <v>0</v>
      </c>
      <c r="N67" s="512" t="n">
        <v>0</v>
      </c>
      <c r="O67" s="512" t="n">
        <v>0</v>
      </c>
      <c r="P67" s="512" t="n">
        <v>0</v>
      </c>
      <c r="Q67" s="512" t="n">
        <v>0</v>
      </c>
      <c r="R67" s="512" t="n">
        <v>0</v>
      </c>
      <c r="S67" s="512" t="n">
        <v>0</v>
      </c>
      <c r="T67" s="512" t="n">
        <v>0</v>
      </c>
      <c r="U67" s="512" t="n">
        <v>0</v>
      </c>
      <c r="V67" s="512" t="n">
        <v>0</v>
      </c>
      <c r="W67" s="512" t="n">
        <v>0</v>
      </c>
      <c r="X67" s="512" t="n">
        <v>0</v>
      </c>
      <c r="Y67" s="512" t="n">
        <v>0</v>
      </c>
      <c r="Z67" s="512"/>
      <c r="AA67" s="514" t="n">
        <v>0</v>
      </c>
      <c r="AB67" s="514"/>
      <c r="AC67" s="514"/>
      <c r="AD67" s="514" t="n">
        <v>0</v>
      </c>
      <c r="AE67" s="514" t="n">
        <v>0</v>
      </c>
      <c r="AF67" s="514" t="n">
        <v>0</v>
      </c>
      <c r="AG67" s="514" t="n">
        <v>0</v>
      </c>
      <c r="AH67" s="514" t="n">
        <v>0</v>
      </c>
      <c r="AI67" s="531" t="n">
        <v>30</v>
      </c>
      <c r="AJ67" s="514" t="n">
        <v>0</v>
      </c>
      <c r="AK67" s="514" t="n">
        <v>0</v>
      </c>
      <c r="AL67" s="514" t="n">
        <v>0</v>
      </c>
      <c r="AM67" s="514" t="n">
        <v>0</v>
      </c>
      <c r="AN67" s="514" t="n">
        <v>0</v>
      </c>
      <c r="AO67" s="514" t="n">
        <v>0</v>
      </c>
      <c r="AP67" s="514" t="n">
        <v>0</v>
      </c>
      <c r="AQ67" s="514" t="n">
        <v>0</v>
      </c>
      <c r="AR67" s="514" t="n">
        <v>0</v>
      </c>
      <c r="AS67" s="514" t="n">
        <v>0</v>
      </c>
      <c r="AT67" s="514" t="n">
        <v>0</v>
      </c>
      <c r="AU67" s="514" t="n">
        <v>0</v>
      </c>
      <c r="AV67" s="514"/>
      <c r="AW67" s="514"/>
      <c r="AX67" s="514"/>
      <c r="AY67" s="514" t="n">
        <v>0</v>
      </c>
      <c r="AZ67" s="514" t="n">
        <v>0</v>
      </c>
      <c r="BA67" s="514" t="n">
        <v>0</v>
      </c>
      <c r="BB67" s="514" t="n">
        <v>0</v>
      </c>
      <c r="BC67" s="514" t="n">
        <v>0</v>
      </c>
      <c r="BD67" s="514" t="n">
        <v>0</v>
      </c>
      <c r="BE67" s="514" t="n">
        <v>0</v>
      </c>
      <c r="BF67" s="514" t="n">
        <v>0</v>
      </c>
      <c r="BG67" s="514" t="n">
        <v>0</v>
      </c>
      <c r="BH67" s="514" t="n">
        <v>0</v>
      </c>
      <c r="BI67" s="514" t="n">
        <v>0</v>
      </c>
      <c r="BJ67" s="514" t="n">
        <v>0</v>
      </c>
      <c r="BK67" s="514" t="n">
        <v>0</v>
      </c>
      <c r="BL67" s="514" t="n">
        <v>0</v>
      </c>
      <c r="BM67" s="514" t="n">
        <v>0</v>
      </c>
      <c r="BN67" s="514" t="n">
        <v>0</v>
      </c>
      <c r="BO67" s="514" t="n">
        <v>0</v>
      </c>
      <c r="BP67" s="514" t="n">
        <v>0</v>
      </c>
      <c r="BQ67" s="514" t="n">
        <v>0</v>
      </c>
      <c r="BR67" s="514" t="n">
        <v>0</v>
      </c>
      <c r="BS67" s="514" t="n">
        <v>0</v>
      </c>
      <c r="BT67" s="514" t="n">
        <v>0</v>
      </c>
      <c r="BU67" s="514" t="n">
        <v>0</v>
      </c>
      <c r="BV67" s="514" t="n">
        <v>0</v>
      </c>
      <c r="BW67" s="514" t="n">
        <v>0</v>
      </c>
      <c r="BX67" s="514" t="n">
        <v>0</v>
      </c>
      <c r="BY67" s="514" t="n">
        <v>0</v>
      </c>
      <c r="BZ67" s="514" t="n">
        <v>0</v>
      </c>
      <c r="CA67" s="514" t="n">
        <v>0</v>
      </c>
      <c r="CB67" s="514" t="n">
        <v>0</v>
      </c>
      <c r="CC67" s="514" t="n">
        <v>0</v>
      </c>
      <c r="CD67" s="514" t="n">
        <v>0</v>
      </c>
      <c r="CE67" s="514" t="n">
        <v>0</v>
      </c>
      <c r="CF67" s="514" t="n">
        <v>0</v>
      </c>
      <c r="CG67" s="514" t="n">
        <v>0</v>
      </c>
      <c r="CH67" s="514" t="n">
        <v>0</v>
      </c>
      <c r="CI67" s="514"/>
      <c r="CJ67" s="514"/>
      <c r="CK67" s="515"/>
      <c r="CL67" s="516"/>
      <c r="CM67" s="517" t="n">
        <f aca="false">SUM(CN67:FE67)</f>
        <v>30</v>
      </c>
      <c r="CN67" s="243"/>
      <c r="CO67" s="243"/>
      <c r="CP67" s="243" t="n">
        <v>0</v>
      </c>
      <c r="CQ67" s="243" t="n">
        <v>0</v>
      </c>
      <c r="CR67" s="243" t="n">
        <v>0</v>
      </c>
      <c r="CS67" s="243"/>
      <c r="CT67" s="243"/>
      <c r="CU67" s="243"/>
      <c r="CV67" s="243"/>
      <c r="CW67" s="243"/>
      <c r="CX67" s="243"/>
      <c r="CY67" s="243"/>
      <c r="CZ67" s="243"/>
      <c r="DA67" s="243"/>
      <c r="DB67" s="243" t="n">
        <v>0</v>
      </c>
      <c r="DC67" s="243"/>
      <c r="DD67" s="243"/>
      <c r="DE67" s="243" t="n">
        <v>0</v>
      </c>
      <c r="DF67" s="243" t="n">
        <v>0</v>
      </c>
      <c r="DG67" s="243" t="n">
        <v>0</v>
      </c>
      <c r="DH67" s="243" t="n">
        <v>0</v>
      </c>
      <c r="DI67" s="243"/>
      <c r="DJ67" s="266" t="n">
        <v>30</v>
      </c>
      <c r="DK67" s="243"/>
      <c r="DL67" s="243"/>
      <c r="DM67" s="243" t="n">
        <v>0</v>
      </c>
      <c r="DN67" s="243" t="n">
        <v>0</v>
      </c>
      <c r="DO67" s="243" t="n">
        <v>0</v>
      </c>
      <c r="DP67" s="243" t="n">
        <v>0</v>
      </c>
      <c r="DQ67" s="243" t="n">
        <v>0</v>
      </c>
      <c r="DR67" s="243" t="n">
        <v>0</v>
      </c>
      <c r="DS67" s="243" t="n">
        <v>0</v>
      </c>
      <c r="DT67" s="514" t="n">
        <v>0</v>
      </c>
      <c r="DU67" s="514" t="n">
        <v>0</v>
      </c>
      <c r="DV67" s="514"/>
      <c r="DW67" s="514"/>
      <c r="DX67" s="514"/>
      <c r="DY67" s="514"/>
      <c r="DZ67" s="514"/>
      <c r="EA67" s="243" t="n">
        <v>0</v>
      </c>
      <c r="EB67" s="518" t="n">
        <v>0</v>
      </c>
      <c r="EC67" s="518" t="n">
        <v>0</v>
      </c>
      <c r="ED67" s="518"/>
      <c r="EE67" s="518"/>
      <c r="EF67" s="514" t="n">
        <v>0</v>
      </c>
      <c r="EG67" s="518"/>
      <c r="EH67" s="518"/>
      <c r="EI67" s="518"/>
      <c r="EJ67" s="518"/>
      <c r="EK67" s="518"/>
      <c r="EL67" s="518"/>
      <c r="EM67" s="518"/>
      <c r="EN67" s="518"/>
      <c r="EO67" s="518"/>
      <c r="EP67" s="518"/>
      <c r="EQ67" s="518"/>
      <c r="ER67" s="518"/>
      <c r="ES67" s="518"/>
      <c r="ET67" s="518"/>
      <c r="EU67" s="518"/>
      <c r="EV67" s="518"/>
      <c r="EW67" s="518"/>
      <c r="EX67" s="518"/>
      <c r="EY67" s="518"/>
      <c r="EZ67" s="518"/>
      <c r="FA67" s="518"/>
      <c r="FB67" s="518"/>
      <c r="FC67" s="518"/>
      <c r="FD67" s="518"/>
      <c r="FE67" s="519"/>
      <c r="FG67" s="520" t="n">
        <f aca="false">CM67-I67</f>
        <v>0</v>
      </c>
      <c r="FI67" s="521"/>
      <c r="FJ67" s="522" t="n">
        <v>0</v>
      </c>
      <c r="FK67" s="522" t="n">
        <v>0</v>
      </c>
      <c r="FL67" s="522" t="n">
        <v>0</v>
      </c>
      <c r="FM67" s="522" t="n">
        <v>0</v>
      </c>
      <c r="FN67" s="522" t="n">
        <v>0</v>
      </c>
      <c r="FO67" s="522" t="n">
        <v>0</v>
      </c>
      <c r="FP67" s="522" t="n">
        <v>0</v>
      </c>
      <c r="FQ67" s="522" t="n">
        <v>0</v>
      </c>
      <c r="FR67" s="522" t="n">
        <v>0</v>
      </c>
      <c r="FS67" s="522" t="n">
        <v>0</v>
      </c>
      <c r="FT67" s="522"/>
      <c r="FU67" s="522" t="n">
        <v>30</v>
      </c>
      <c r="FV67" s="522" t="n">
        <v>0</v>
      </c>
      <c r="FW67" s="522" t="n">
        <v>0</v>
      </c>
      <c r="FX67" s="522" t="n">
        <v>0</v>
      </c>
      <c r="FY67" s="522" t="n">
        <v>0</v>
      </c>
      <c r="FZ67" s="522"/>
      <c r="GA67" s="522" t="n">
        <v>0</v>
      </c>
      <c r="GB67" s="522"/>
      <c r="GC67" s="522" t="n">
        <v>0</v>
      </c>
      <c r="GD67" s="522" t="n">
        <v>0</v>
      </c>
      <c r="GE67" s="522" t="n">
        <v>0</v>
      </c>
      <c r="GF67" s="522" t="n">
        <v>0</v>
      </c>
      <c r="GG67" s="522" t="n">
        <v>0</v>
      </c>
      <c r="GH67" s="522" t="n">
        <v>0</v>
      </c>
      <c r="GI67" s="522" t="n">
        <v>0</v>
      </c>
      <c r="GJ67" s="522" t="n">
        <v>0</v>
      </c>
      <c r="GK67" s="522" t="n">
        <v>0</v>
      </c>
      <c r="GL67" s="522" t="n">
        <v>0</v>
      </c>
      <c r="GM67" s="522" t="n">
        <v>0</v>
      </c>
      <c r="GN67" s="522" t="n">
        <v>0</v>
      </c>
      <c r="GO67" s="522" t="n">
        <v>0</v>
      </c>
      <c r="GP67" s="522" t="n">
        <v>0</v>
      </c>
      <c r="GQ67" s="522"/>
      <c r="GR67" s="522" t="n">
        <v>0</v>
      </c>
      <c r="GS67" s="522" t="n">
        <v>0</v>
      </c>
      <c r="GT67" s="522" t="n">
        <v>0</v>
      </c>
      <c r="GU67" s="522" t="n">
        <v>0</v>
      </c>
      <c r="GV67" s="522"/>
      <c r="GW67" s="523" t="n">
        <f aca="false">SUM(FI67:GV67)</f>
        <v>30</v>
      </c>
      <c r="GX67" s="200"/>
      <c r="GY67" s="524" t="n">
        <f aca="false">GW67-I67</f>
        <v>0</v>
      </c>
      <c r="HA67" s="525" t="n">
        <f aca="false">FG67-GY67</f>
        <v>0</v>
      </c>
      <c r="HC67" s="383" t="n">
        <f aca="false">IF($B67="",0,VLOOKUP($B67,'TH 2023'!$B$11:$V$265,15,0))</f>
        <v>0.03957</v>
      </c>
      <c r="HD67" s="355" t="n">
        <f aca="false">((IF($B67="",0,VLOOKUP($B67,'TH 2023'!$B$11:$V$265,18,0)))*1.1)*1.1</f>
        <v>0</v>
      </c>
      <c r="HE67" s="355" t="n">
        <f aca="false">((IF($B67="",0,VLOOKUP($B67,'TH 2023'!$B$11:$V$265,19,0)))*1.1)*1.1</f>
        <v>97.8648</v>
      </c>
      <c r="HF67" s="355" t="n">
        <f aca="false">((IF($B67="",0,VLOOKUP($B67,'TH 2023'!$B$11:$V$265,20,0)))*1.1)*1.1</f>
        <v>119.880508</v>
      </c>
      <c r="HG67" s="355" t="n">
        <f aca="false">((IF($B67="",0,VLOOKUP($B67,'TH 2023'!$B$11:$V$265,21,0)))*1.1)*1.1</f>
        <v>0</v>
      </c>
      <c r="HH67" s="526" t="str">
        <f aca="false">IF($B67="",0,VLOOKUP($B67,'TH 2023'!$B$11:$V$265,7,0))</f>
        <v>STANDARD HW</v>
      </c>
      <c r="HI67" s="61"/>
      <c r="HJ67" s="61"/>
      <c r="HK67" s="61"/>
      <c r="HL67" s="61"/>
      <c r="HM67" s="61"/>
      <c r="HN67" s="61"/>
      <c r="HO67" s="61"/>
      <c r="HP67" s="61"/>
      <c r="HQ67" s="61"/>
      <c r="HR67" s="61"/>
      <c r="HS67" s="61"/>
      <c r="HT67" s="61"/>
      <c r="HU67" s="61"/>
      <c r="HV67" s="61"/>
      <c r="HW67" s="61"/>
      <c r="HX67" s="61"/>
      <c r="HY67" s="61"/>
      <c r="HZ67" s="61"/>
      <c r="IA67" s="61"/>
      <c r="IB67" s="61"/>
      <c r="IC67" s="61"/>
      <c r="ID67" s="61"/>
      <c r="IE67" s="61"/>
      <c r="IF67" s="61"/>
      <c r="IG67" s="61"/>
      <c r="II67" s="40"/>
      <c r="IJ67" s="40"/>
      <c r="IK67" s="40"/>
      <c r="IL67" s="40"/>
      <c r="IM67" s="40"/>
    </row>
    <row r="68" s="48" customFormat="true" ht="15" hidden="false" customHeight="true" outlineLevel="0" collapsed="false">
      <c r="A68" s="240" t="n">
        <f aca="false">A67+1</f>
        <v>59</v>
      </c>
      <c r="B68" s="241" t="s">
        <v>398</v>
      </c>
      <c r="C68" s="242" t="s">
        <v>398</v>
      </c>
      <c r="D68" s="243" t="s">
        <v>399</v>
      </c>
      <c r="E68" s="512" t="s">
        <v>368</v>
      </c>
      <c r="F68" s="512" t="s">
        <v>370</v>
      </c>
      <c r="G68" s="512" t="n">
        <f aca="false">COUNTIF($C$10:$C$262,$C68)</f>
        <v>1</v>
      </c>
      <c r="H68" s="512" t="n">
        <f aca="false">COUNTIF($B$10:$B$262,$B68)</f>
        <v>1</v>
      </c>
      <c r="I68" s="513" t="n">
        <f aca="false">SUM(J68:CK68)</f>
        <v>120</v>
      </c>
      <c r="J68" s="512" t="n">
        <v>0</v>
      </c>
      <c r="K68" s="512" t="n">
        <v>0</v>
      </c>
      <c r="L68" s="512" t="n">
        <v>0</v>
      </c>
      <c r="M68" s="512" t="n">
        <v>0</v>
      </c>
      <c r="N68" s="512" t="n">
        <v>0</v>
      </c>
      <c r="O68" s="512" t="n">
        <v>0</v>
      </c>
      <c r="P68" s="512" t="n">
        <v>0</v>
      </c>
      <c r="Q68" s="512" t="n">
        <v>0</v>
      </c>
      <c r="R68" s="512" t="n">
        <v>0</v>
      </c>
      <c r="S68" s="512" t="n">
        <v>0</v>
      </c>
      <c r="T68" s="512" t="n">
        <v>0</v>
      </c>
      <c r="U68" s="512" t="n">
        <v>0</v>
      </c>
      <c r="V68" s="512" t="n">
        <v>0</v>
      </c>
      <c r="W68" s="512" t="n">
        <v>0</v>
      </c>
      <c r="X68" s="512" t="n">
        <v>0</v>
      </c>
      <c r="Y68" s="512" t="n">
        <v>0</v>
      </c>
      <c r="Z68" s="512"/>
      <c r="AA68" s="514" t="n">
        <v>0</v>
      </c>
      <c r="AB68" s="514"/>
      <c r="AC68" s="514"/>
      <c r="AD68" s="514" t="n">
        <v>0</v>
      </c>
      <c r="AE68" s="514" t="n">
        <v>0</v>
      </c>
      <c r="AF68" s="514" t="n">
        <v>0</v>
      </c>
      <c r="AG68" s="514" t="n">
        <v>0</v>
      </c>
      <c r="AH68" s="514" t="n">
        <v>0</v>
      </c>
      <c r="AI68" s="514" t="n">
        <v>0</v>
      </c>
      <c r="AJ68" s="514" t="n">
        <v>0</v>
      </c>
      <c r="AK68" s="514" t="n">
        <v>0</v>
      </c>
      <c r="AL68" s="514" t="n">
        <v>0</v>
      </c>
      <c r="AM68" s="514" t="n">
        <v>0</v>
      </c>
      <c r="AN68" s="514" t="n">
        <v>0</v>
      </c>
      <c r="AO68" s="514" t="n">
        <v>0</v>
      </c>
      <c r="AP68" s="514" t="n">
        <v>0</v>
      </c>
      <c r="AQ68" s="514" t="n">
        <v>0</v>
      </c>
      <c r="AR68" s="514" t="n">
        <v>0</v>
      </c>
      <c r="AS68" s="514" t="n">
        <v>0</v>
      </c>
      <c r="AT68" s="514" t="n">
        <v>0</v>
      </c>
      <c r="AU68" s="514" t="n">
        <v>0</v>
      </c>
      <c r="AV68" s="514"/>
      <c r="AW68" s="514"/>
      <c r="AX68" s="514"/>
      <c r="AY68" s="514" t="n">
        <v>0</v>
      </c>
      <c r="AZ68" s="514" t="n">
        <v>0</v>
      </c>
      <c r="BA68" s="514" t="n">
        <v>0</v>
      </c>
      <c r="BB68" s="514" t="n">
        <v>0</v>
      </c>
      <c r="BC68" s="514" t="n">
        <v>30</v>
      </c>
      <c r="BD68" s="514" t="n">
        <v>0</v>
      </c>
      <c r="BE68" s="514" t="n">
        <v>0</v>
      </c>
      <c r="BF68" s="514" t="n">
        <v>0</v>
      </c>
      <c r="BG68" s="514" t="n">
        <v>0</v>
      </c>
      <c r="BH68" s="514" t="n">
        <v>0</v>
      </c>
      <c r="BI68" s="514" t="n">
        <v>0</v>
      </c>
      <c r="BJ68" s="514" t="n">
        <v>0</v>
      </c>
      <c r="BK68" s="514" t="n">
        <v>30</v>
      </c>
      <c r="BL68" s="514" t="n">
        <v>0</v>
      </c>
      <c r="BM68" s="514" t="n">
        <v>0</v>
      </c>
      <c r="BN68" s="514" t="n">
        <v>0</v>
      </c>
      <c r="BO68" s="514" t="n">
        <v>0</v>
      </c>
      <c r="BP68" s="514" t="n">
        <v>0</v>
      </c>
      <c r="BQ68" s="514" t="n">
        <v>0</v>
      </c>
      <c r="BR68" s="514" t="n">
        <v>0</v>
      </c>
      <c r="BS68" s="514" t="n">
        <v>0</v>
      </c>
      <c r="BT68" s="514" t="n">
        <v>30</v>
      </c>
      <c r="BU68" s="514" t="n">
        <v>0</v>
      </c>
      <c r="BV68" s="514" t="n">
        <v>0</v>
      </c>
      <c r="BW68" s="514" t="n">
        <v>0</v>
      </c>
      <c r="BX68" s="514" t="n">
        <v>0</v>
      </c>
      <c r="BY68" s="514" t="n">
        <v>0</v>
      </c>
      <c r="BZ68" s="514" t="n">
        <v>30</v>
      </c>
      <c r="CA68" s="514" t="n">
        <v>0</v>
      </c>
      <c r="CB68" s="514" t="n">
        <v>0</v>
      </c>
      <c r="CC68" s="514" t="n">
        <v>0</v>
      </c>
      <c r="CD68" s="514" t="n">
        <v>0</v>
      </c>
      <c r="CE68" s="514" t="n">
        <v>0</v>
      </c>
      <c r="CF68" s="514" t="n">
        <v>0</v>
      </c>
      <c r="CG68" s="514" t="n">
        <v>0</v>
      </c>
      <c r="CH68" s="514" t="n">
        <v>0</v>
      </c>
      <c r="CI68" s="514"/>
      <c r="CJ68" s="514"/>
      <c r="CK68" s="515"/>
      <c r="CL68" s="516"/>
      <c r="CM68" s="517" t="n">
        <f aca="false">SUM(CN68:FE68)</f>
        <v>120</v>
      </c>
      <c r="CN68" s="243"/>
      <c r="CO68" s="243"/>
      <c r="CP68" s="243" t="n">
        <v>0</v>
      </c>
      <c r="CQ68" s="243" t="n">
        <v>0</v>
      </c>
      <c r="CR68" s="243" t="n">
        <v>0</v>
      </c>
      <c r="CS68" s="243"/>
      <c r="CT68" s="243"/>
      <c r="CU68" s="243"/>
      <c r="CV68" s="243"/>
      <c r="CW68" s="243"/>
      <c r="CX68" s="243"/>
      <c r="CY68" s="243"/>
      <c r="CZ68" s="243"/>
      <c r="DA68" s="243"/>
      <c r="DB68" s="243" t="n">
        <v>0</v>
      </c>
      <c r="DC68" s="243"/>
      <c r="DD68" s="243"/>
      <c r="DE68" s="243" t="n">
        <v>0</v>
      </c>
      <c r="DF68" s="243" t="n">
        <v>0</v>
      </c>
      <c r="DG68" s="243" t="n">
        <v>0</v>
      </c>
      <c r="DH68" s="243" t="n">
        <v>0</v>
      </c>
      <c r="DI68" s="243"/>
      <c r="DJ68" s="243"/>
      <c r="DK68" s="243"/>
      <c r="DL68" s="243"/>
      <c r="DM68" s="243" t="n">
        <v>0</v>
      </c>
      <c r="DN68" s="243" t="n">
        <v>0</v>
      </c>
      <c r="DO68" s="243" t="n">
        <v>0</v>
      </c>
      <c r="DP68" s="243" t="n">
        <v>0</v>
      </c>
      <c r="DQ68" s="243" t="n">
        <v>0</v>
      </c>
      <c r="DR68" s="243" t="n">
        <v>0</v>
      </c>
      <c r="DS68" s="243" t="n">
        <v>0</v>
      </c>
      <c r="DT68" s="514" t="n">
        <v>0</v>
      </c>
      <c r="DU68" s="514" t="n">
        <v>0</v>
      </c>
      <c r="DV68" s="514"/>
      <c r="DW68" s="514"/>
      <c r="DX68" s="514"/>
      <c r="DY68" s="514"/>
      <c r="DZ68" s="514"/>
      <c r="EA68" s="243" t="n">
        <v>0</v>
      </c>
      <c r="EB68" s="518" t="n">
        <v>0</v>
      </c>
      <c r="EC68" s="518" t="n">
        <v>0</v>
      </c>
      <c r="ED68" s="518" t="n">
        <v>30</v>
      </c>
      <c r="EE68" s="518"/>
      <c r="EF68" s="514" t="n">
        <v>0</v>
      </c>
      <c r="EG68" s="518"/>
      <c r="EH68" s="518"/>
      <c r="EI68" s="518"/>
      <c r="EJ68" s="518"/>
      <c r="EK68" s="518"/>
      <c r="EL68" s="518" t="n">
        <v>30</v>
      </c>
      <c r="EM68" s="518"/>
      <c r="EN68" s="518"/>
      <c r="EO68" s="518"/>
      <c r="EP68" s="518"/>
      <c r="EQ68" s="518"/>
      <c r="ER68" s="518"/>
      <c r="ES68" s="518"/>
      <c r="ET68" s="518"/>
      <c r="EU68" s="518" t="n">
        <v>30</v>
      </c>
      <c r="EV68" s="518"/>
      <c r="EW68" s="518"/>
      <c r="EX68" s="518"/>
      <c r="EY68" s="518"/>
      <c r="EZ68" s="518"/>
      <c r="FA68" s="518" t="n">
        <v>30</v>
      </c>
      <c r="FB68" s="518" t="n">
        <v>0</v>
      </c>
      <c r="FC68" s="518"/>
      <c r="FD68" s="518"/>
      <c r="FE68" s="519"/>
      <c r="FG68" s="520" t="n">
        <f aca="false">CM68-I68</f>
        <v>0</v>
      </c>
      <c r="FI68" s="521"/>
      <c r="FJ68" s="522" t="n">
        <v>0</v>
      </c>
      <c r="FK68" s="522" t="n">
        <v>0</v>
      </c>
      <c r="FL68" s="522" t="n">
        <v>0</v>
      </c>
      <c r="FM68" s="522" t="n">
        <v>0</v>
      </c>
      <c r="FN68" s="522" t="n">
        <v>0</v>
      </c>
      <c r="FO68" s="522" t="n">
        <v>0</v>
      </c>
      <c r="FP68" s="522" t="n">
        <v>0</v>
      </c>
      <c r="FQ68" s="522" t="n">
        <v>0</v>
      </c>
      <c r="FR68" s="522" t="n">
        <v>0</v>
      </c>
      <c r="FS68" s="522" t="n">
        <v>0</v>
      </c>
      <c r="FT68" s="522" t="n">
        <v>0</v>
      </c>
      <c r="FU68" s="522" t="n">
        <v>0</v>
      </c>
      <c r="FV68" s="522" t="n">
        <v>0</v>
      </c>
      <c r="FW68" s="522" t="n">
        <v>0</v>
      </c>
      <c r="FX68" s="522" t="n">
        <v>0</v>
      </c>
      <c r="FY68" s="522" t="n">
        <v>0</v>
      </c>
      <c r="FZ68" s="522"/>
      <c r="GA68" s="522" t="n">
        <v>0</v>
      </c>
      <c r="GB68" s="522"/>
      <c r="GC68" s="522" t="n">
        <v>0</v>
      </c>
      <c r="GD68" s="522" t="n">
        <v>30</v>
      </c>
      <c r="GE68" s="522" t="n">
        <v>0</v>
      </c>
      <c r="GF68" s="522" t="n">
        <v>0</v>
      </c>
      <c r="GG68" s="522" t="n">
        <v>0</v>
      </c>
      <c r="GH68" s="522" t="n">
        <v>0</v>
      </c>
      <c r="GI68" s="522" t="n">
        <v>0</v>
      </c>
      <c r="GJ68" s="522" t="n">
        <v>0</v>
      </c>
      <c r="GK68" s="522" t="n">
        <v>60</v>
      </c>
      <c r="GL68" s="522" t="n">
        <v>0</v>
      </c>
      <c r="GM68" s="522" t="n">
        <v>0</v>
      </c>
      <c r="GN68" s="522" t="n">
        <v>0</v>
      </c>
      <c r="GO68" s="522" t="n">
        <v>0</v>
      </c>
      <c r="GP68" s="522" t="n">
        <v>0</v>
      </c>
      <c r="GQ68" s="522"/>
      <c r="GR68" s="522" t="n">
        <v>0</v>
      </c>
      <c r="GS68" s="522" t="n">
        <v>0</v>
      </c>
      <c r="GT68" s="522" t="n">
        <v>30</v>
      </c>
      <c r="GU68" s="522" t="n">
        <v>0</v>
      </c>
      <c r="GV68" s="522"/>
      <c r="GW68" s="523" t="n">
        <f aca="false">SUM(FI68:GV68)</f>
        <v>120</v>
      </c>
      <c r="GX68" s="200"/>
      <c r="GY68" s="524" t="n">
        <f aca="false">GW68-I68</f>
        <v>0</v>
      </c>
      <c r="HA68" s="525" t="n">
        <f aca="false">FG68-GY68</f>
        <v>0</v>
      </c>
      <c r="HC68" s="383" t="n">
        <f aca="false">IF($B68="",0,VLOOKUP($B68,'TH 2023'!$B$11:$V$265,15,0))</f>
        <v>0.04329366</v>
      </c>
      <c r="HD68" s="355" t="n">
        <f aca="false">((IF($B68="",0,VLOOKUP($B68,'TH 2023'!$B$11:$V$265,18,0)))*1.1)*1.1</f>
        <v>0</v>
      </c>
      <c r="HE68" s="355" t="n">
        <f aca="false">((IF($B68="",0,VLOOKUP($B68,'TH 2023'!$B$11:$V$265,19,0)))*1.1)*1.1</f>
        <v>0</v>
      </c>
      <c r="HF68" s="355" t="n">
        <f aca="false">((IF($B68="",0,VLOOKUP($B68,'TH 2023'!$B$11:$V$265,20,0)))*1.1)*1.1</f>
        <v>137.6254</v>
      </c>
      <c r="HG68" s="355" t="n">
        <f aca="false">((IF($B68="",0,VLOOKUP($B68,'TH 2023'!$B$11:$V$265,21,0)))*1.1)*1.1</f>
        <v>0</v>
      </c>
      <c r="HH68" s="526" t="str">
        <f aca="false">IF($B68="",0,VLOOKUP($B68,'TH 2023'!$B$11:$V$265,7,0))</f>
        <v>STANDARD HW</v>
      </c>
      <c r="HI68" s="61"/>
      <c r="HJ68" s="61"/>
      <c r="HK68" s="61"/>
      <c r="HL68" s="61"/>
      <c r="HM68" s="61"/>
      <c r="HN68" s="61"/>
      <c r="HO68" s="61"/>
      <c r="HP68" s="61"/>
      <c r="HQ68" s="61"/>
      <c r="HR68" s="61"/>
      <c r="HS68" s="61"/>
      <c r="HT68" s="61"/>
      <c r="HU68" s="61"/>
      <c r="HV68" s="61"/>
      <c r="HW68" s="61"/>
      <c r="HX68" s="61"/>
      <c r="HY68" s="61"/>
      <c r="HZ68" s="61"/>
      <c r="IA68" s="61"/>
      <c r="IB68" s="61"/>
      <c r="IC68" s="61"/>
      <c r="ID68" s="61"/>
      <c r="IE68" s="61"/>
      <c r="IF68" s="61"/>
      <c r="IG68" s="61"/>
      <c r="II68" s="40"/>
      <c r="IJ68" s="40"/>
      <c r="IK68" s="40"/>
      <c r="IL68" s="40"/>
      <c r="IM68" s="40"/>
    </row>
    <row r="69" s="48" customFormat="true" ht="15" hidden="false" customHeight="true" outlineLevel="0" collapsed="false">
      <c r="A69" s="240" t="n">
        <f aca="false">A68+1</f>
        <v>60</v>
      </c>
      <c r="B69" s="241" t="s">
        <v>400</v>
      </c>
      <c r="C69" s="242" t="s">
        <v>400</v>
      </c>
      <c r="D69" s="243" t="s">
        <v>401</v>
      </c>
      <c r="E69" s="512" t="s">
        <v>330</v>
      </c>
      <c r="F69" s="512" t="s">
        <v>331</v>
      </c>
      <c r="G69" s="512" t="n">
        <f aca="false">COUNTIF($C$10:$C$262,$C69)</f>
        <v>1</v>
      </c>
      <c r="H69" s="512" t="n">
        <f aca="false">COUNTIF($B$10:$B$262,$B69)</f>
        <v>1</v>
      </c>
      <c r="I69" s="513" t="n">
        <f aca="false">SUM(J69:CK69)</f>
        <v>30</v>
      </c>
      <c r="J69" s="512" t="n">
        <v>0</v>
      </c>
      <c r="K69" s="512" t="n">
        <v>0</v>
      </c>
      <c r="L69" s="512" t="n">
        <v>0</v>
      </c>
      <c r="M69" s="512" t="n">
        <v>0</v>
      </c>
      <c r="N69" s="512" t="n">
        <v>0</v>
      </c>
      <c r="O69" s="512" t="n">
        <v>0</v>
      </c>
      <c r="P69" s="512" t="n">
        <v>0</v>
      </c>
      <c r="Q69" s="512" t="n">
        <v>0</v>
      </c>
      <c r="R69" s="512" t="n">
        <v>0</v>
      </c>
      <c r="S69" s="512" t="n">
        <v>0</v>
      </c>
      <c r="T69" s="512" t="n">
        <v>0</v>
      </c>
      <c r="U69" s="512" t="n">
        <v>0</v>
      </c>
      <c r="V69" s="512" t="n">
        <v>0</v>
      </c>
      <c r="W69" s="512" t="n">
        <v>0</v>
      </c>
      <c r="X69" s="512" t="n">
        <v>0</v>
      </c>
      <c r="Y69" s="512" t="n">
        <v>0</v>
      </c>
      <c r="Z69" s="512"/>
      <c r="AA69" s="514" t="n">
        <v>0</v>
      </c>
      <c r="AB69" s="514"/>
      <c r="AC69" s="514"/>
      <c r="AD69" s="514" t="n">
        <v>0</v>
      </c>
      <c r="AE69" s="514" t="n">
        <v>0</v>
      </c>
      <c r="AF69" s="514" t="n">
        <v>0</v>
      </c>
      <c r="AG69" s="514" t="n">
        <v>0</v>
      </c>
      <c r="AH69" s="514" t="n">
        <v>0</v>
      </c>
      <c r="AI69" s="514" t="n">
        <v>0</v>
      </c>
      <c r="AJ69" s="514" t="n">
        <v>0</v>
      </c>
      <c r="AK69" s="514" t="n">
        <v>0</v>
      </c>
      <c r="AL69" s="514" t="n">
        <v>0</v>
      </c>
      <c r="AM69" s="514" t="n">
        <v>0</v>
      </c>
      <c r="AN69" s="514" t="n">
        <v>0</v>
      </c>
      <c r="AO69" s="514" t="n">
        <v>0</v>
      </c>
      <c r="AP69" s="514" t="n">
        <v>0</v>
      </c>
      <c r="AQ69" s="514" t="n">
        <v>0</v>
      </c>
      <c r="AR69" s="514" t="n">
        <v>0</v>
      </c>
      <c r="AS69" s="514" t="n">
        <v>0</v>
      </c>
      <c r="AT69" s="514" t="n">
        <v>0</v>
      </c>
      <c r="AU69" s="514" t="n">
        <v>0</v>
      </c>
      <c r="AV69" s="514"/>
      <c r="AW69" s="514"/>
      <c r="AX69" s="514"/>
      <c r="AY69" s="514" t="n">
        <v>0</v>
      </c>
      <c r="AZ69" s="514" t="n">
        <v>0</v>
      </c>
      <c r="BA69" s="514" t="n">
        <v>0</v>
      </c>
      <c r="BB69" s="514" t="n">
        <v>0</v>
      </c>
      <c r="BC69" s="514" t="n">
        <v>0</v>
      </c>
      <c r="BD69" s="514" t="n">
        <v>0</v>
      </c>
      <c r="BE69" s="514" t="n">
        <v>0</v>
      </c>
      <c r="BF69" s="514" t="n">
        <v>0</v>
      </c>
      <c r="BG69" s="514" t="n">
        <v>0</v>
      </c>
      <c r="BH69" s="514" t="n">
        <v>0</v>
      </c>
      <c r="BI69" s="514" t="n">
        <v>0</v>
      </c>
      <c r="BJ69" s="514" t="n">
        <v>0</v>
      </c>
      <c r="BK69" s="514" t="n">
        <v>0</v>
      </c>
      <c r="BL69" s="514" t="n">
        <v>0</v>
      </c>
      <c r="BM69" s="514" t="n">
        <v>0</v>
      </c>
      <c r="BN69" s="514" t="n">
        <v>0</v>
      </c>
      <c r="BO69" s="514" t="n">
        <v>0</v>
      </c>
      <c r="BP69" s="514" t="n">
        <v>0</v>
      </c>
      <c r="BQ69" s="527" t="n">
        <v>30</v>
      </c>
      <c r="BR69" s="514" t="n">
        <v>0</v>
      </c>
      <c r="BS69" s="514" t="n">
        <v>0</v>
      </c>
      <c r="BT69" s="514" t="n">
        <v>0</v>
      </c>
      <c r="BU69" s="514" t="n">
        <v>0</v>
      </c>
      <c r="BV69" s="514" t="n">
        <v>0</v>
      </c>
      <c r="BW69" s="514" t="n">
        <v>0</v>
      </c>
      <c r="BX69" s="514" t="n">
        <v>0</v>
      </c>
      <c r="BY69" s="514" t="n">
        <v>0</v>
      </c>
      <c r="BZ69" s="514" t="n">
        <v>0</v>
      </c>
      <c r="CA69" s="514" t="n">
        <v>0</v>
      </c>
      <c r="CB69" s="514" t="n">
        <v>0</v>
      </c>
      <c r="CC69" s="514" t="n">
        <v>0</v>
      </c>
      <c r="CD69" s="514" t="n">
        <v>0</v>
      </c>
      <c r="CE69" s="514" t="n">
        <v>0</v>
      </c>
      <c r="CF69" s="514" t="n">
        <v>0</v>
      </c>
      <c r="CG69" s="514" t="n">
        <v>0</v>
      </c>
      <c r="CH69" s="514" t="n">
        <v>0</v>
      </c>
      <c r="CI69" s="514"/>
      <c r="CJ69" s="514"/>
      <c r="CK69" s="515"/>
      <c r="CL69" s="516"/>
      <c r="CM69" s="517" t="n">
        <f aca="false">SUM(CN69:FE69)</f>
        <v>30</v>
      </c>
      <c r="CN69" s="243"/>
      <c r="CO69" s="243"/>
      <c r="CP69" s="243" t="n">
        <v>0</v>
      </c>
      <c r="CQ69" s="243" t="n">
        <v>0</v>
      </c>
      <c r="CR69" s="243" t="n">
        <v>0</v>
      </c>
      <c r="CS69" s="243"/>
      <c r="CT69" s="243"/>
      <c r="CU69" s="243"/>
      <c r="CV69" s="243"/>
      <c r="CW69" s="243"/>
      <c r="CX69" s="243"/>
      <c r="CY69" s="243"/>
      <c r="CZ69" s="243"/>
      <c r="DA69" s="243"/>
      <c r="DB69" s="243" t="n">
        <v>0</v>
      </c>
      <c r="DC69" s="243"/>
      <c r="DD69" s="243"/>
      <c r="DE69" s="243" t="n">
        <v>0</v>
      </c>
      <c r="DF69" s="243" t="n">
        <v>0</v>
      </c>
      <c r="DG69" s="243" t="n">
        <v>0</v>
      </c>
      <c r="DH69" s="243" t="n">
        <v>0</v>
      </c>
      <c r="DI69" s="243"/>
      <c r="DJ69" s="243"/>
      <c r="DK69" s="243"/>
      <c r="DL69" s="243"/>
      <c r="DM69" s="243" t="n">
        <v>0</v>
      </c>
      <c r="DN69" s="243" t="n">
        <v>0</v>
      </c>
      <c r="DO69" s="243" t="n">
        <v>0</v>
      </c>
      <c r="DP69" s="243" t="n">
        <v>0</v>
      </c>
      <c r="DQ69" s="243" t="n">
        <v>0</v>
      </c>
      <c r="DR69" s="243" t="n">
        <v>0</v>
      </c>
      <c r="DS69" s="243" t="n">
        <v>0</v>
      </c>
      <c r="DT69" s="514" t="n">
        <v>0</v>
      </c>
      <c r="DU69" s="514" t="n">
        <v>0</v>
      </c>
      <c r="DV69" s="514"/>
      <c r="DW69" s="514"/>
      <c r="DX69" s="514"/>
      <c r="DY69" s="514"/>
      <c r="DZ69" s="514"/>
      <c r="EA69" s="243" t="n">
        <v>0</v>
      </c>
      <c r="EB69" s="518" t="n">
        <v>0</v>
      </c>
      <c r="EC69" s="518" t="n">
        <v>0</v>
      </c>
      <c r="ED69" s="518"/>
      <c r="EE69" s="518"/>
      <c r="EF69" s="514" t="n">
        <v>0</v>
      </c>
      <c r="EG69" s="518"/>
      <c r="EH69" s="518"/>
      <c r="EI69" s="518"/>
      <c r="EJ69" s="518"/>
      <c r="EK69" s="518"/>
      <c r="EL69" s="518"/>
      <c r="EM69" s="518"/>
      <c r="EN69" s="518"/>
      <c r="EO69" s="518"/>
      <c r="EP69" s="518"/>
      <c r="EQ69" s="518"/>
      <c r="ER69" s="518" t="n">
        <v>30</v>
      </c>
      <c r="ES69" s="518"/>
      <c r="ET69" s="518"/>
      <c r="EU69" s="518"/>
      <c r="EV69" s="518"/>
      <c r="EW69" s="518"/>
      <c r="EX69" s="518"/>
      <c r="EY69" s="518"/>
      <c r="EZ69" s="518"/>
      <c r="FA69" s="518"/>
      <c r="FB69" s="518"/>
      <c r="FC69" s="518"/>
      <c r="FD69" s="518"/>
      <c r="FE69" s="519"/>
      <c r="FG69" s="520" t="n">
        <f aca="false">CM69-I69</f>
        <v>0</v>
      </c>
      <c r="FI69" s="521"/>
      <c r="FJ69" s="522" t="n">
        <v>0</v>
      </c>
      <c r="FK69" s="522" t="n">
        <v>0</v>
      </c>
      <c r="FL69" s="522" t="n">
        <v>0</v>
      </c>
      <c r="FM69" s="522" t="n">
        <v>0</v>
      </c>
      <c r="FN69" s="522" t="n">
        <v>0</v>
      </c>
      <c r="FO69" s="522" t="n">
        <v>0</v>
      </c>
      <c r="FP69" s="522" t="n">
        <v>0</v>
      </c>
      <c r="FQ69" s="522" t="n">
        <v>0</v>
      </c>
      <c r="FR69" s="522" t="n">
        <v>0</v>
      </c>
      <c r="FS69" s="522" t="n">
        <v>0</v>
      </c>
      <c r="FT69" s="522" t="n">
        <v>0</v>
      </c>
      <c r="FU69" s="522" t="n">
        <v>0</v>
      </c>
      <c r="FV69" s="522" t="n">
        <v>0</v>
      </c>
      <c r="FW69" s="522" t="n">
        <v>0</v>
      </c>
      <c r="FX69" s="522" t="n">
        <v>0</v>
      </c>
      <c r="FY69" s="522" t="n">
        <v>0</v>
      </c>
      <c r="FZ69" s="522"/>
      <c r="GA69" s="522" t="n">
        <v>0</v>
      </c>
      <c r="GB69" s="522"/>
      <c r="GC69" s="522" t="n">
        <v>0</v>
      </c>
      <c r="GD69" s="522" t="n">
        <v>0</v>
      </c>
      <c r="GE69" s="522" t="n">
        <v>0</v>
      </c>
      <c r="GF69" s="522" t="n">
        <v>0</v>
      </c>
      <c r="GG69" s="522" t="n">
        <v>0</v>
      </c>
      <c r="GH69" s="522" t="n">
        <v>0</v>
      </c>
      <c r="GI69" s="522" t="n">
        <v>0</v>
      </c>
      <c r="GJ69" s="522" t="n">
        <v>0</v>
      </c>
      <c r="GK69" s="522" t="n">
        <v>30</v>
      </c>
      <c r="GL69" s="522" t="n">
        <v>0</v>
      </c>
      <c r="GM69" s="522" t="n">
        <v>0</v>
      </c>
      <c r="GN69" s="522" t="n">
        <v>0</v>
      </c>
      <c r="GO69" s="522" t="n">
        <v>0</v>
      </c>
      <c r="GP69" s="522" t="n">
        <v>0</v>
      </c>
      <c r="GQ69" s="522"/>
      <c r="GR69" s="522" t="n">
        <v>0</v>
      </c>
      <c r="GS69" s="522" t="n">
        <v>0</v>
      </c>
      <c r="GT69" s="522" t="n">
        <v>0</v>
      </c>
      <c r="GU69" s="522" t="n">
        <v>0</v>
      </c>
      <c r="GV69" s="522"/>
      <c r="GW69" s="523" t="n">
        <f aca="false">SUM(FI69:GV69)</f>
        <v>30</v>
      </c>
      <c r="GX69" s="200"/>
      <c r="GY69" s="524" t="n">
        <f aca="false">GW69-I69</f>
        <v>0</v>
      </c>
      <c r="HA69" s="525" t="n">
        <f aca="false">FG69-GY69</f>
        <v>0</v>
      </c>
      <c r="HC69" s="383" t="n">
        <f aca="false">IF($B69="",0,VLOOKUP($B69,'TH 2023'!$B$11:$V$265,15,0))</f>
        <v>0.076644105</v>
      </c>
      <c r="HD69" s="355" t="n">
        <f aca="false">((IF($B69="",0,VLOOKUP($B69,'TH 2023'!$B$11:$V$265,18,0)))*1.1)*1.1</f>
        <v>0</v>
      </c>
      <c r="HE69" s="355" t="n">
        <f aca="false">((IF($B69="",0,VLOOKUP($B69,'TH 2023'!$B$11:$V$265,19,0)))*1.1)*1.1</f>
        <v>0</v>
      </c>
      <c r="HF69" s="355" t="n">
        <f aca="false">((IF($B69="",0,VLOOKUP($B69,'TH 2023'!$B$11:$V$265,20,0)))*1.1)*1.1</f>
        <v>258.70647</v>
      </c>
      <c r="HG69" s="355" t="n">
        <f aca="false">((IF($B69="",0,VLOOKUP($B69,'TH 2023'!$B$11:$V$265,21,0)))*1.1)*1.1</f>
        <v>0</v>
      </c>
      <c r="HH69" s="526" t="str">
        <f aca="false">IF($B69="",0,VLOOKUP($B69,'TH 2023'!$B$11:$V$265,7,0))</f>
        <v>Upgrade HW</v>
      </c>
      <c r="HI69" s="61"/>
      <c r="HJ69" s="61"/>
      <c r="HK69" s="61"/>
      <c r="HL69" s="61"/>
      <c r="HM69" s="61"/>
      <c r="HN69" s="61"/>
      <c r="HO69" s="61"/>
      <c r="HP69" s="61"/>
      <c r="HQ69" s="61"/>
      <c r="HR69" s="61"/>
      <c r="HS69" s="61"/>
      <c r="HT69" s="61"/>
      <c r="HU69" s="61"/>
      <c r="HV69" s="61"/>
      <c r="HW69" s="61"/>
      <c r="HX69" s="61"/>
      <c r="HY69" s="61"/>
      <c r="HZ69" s="61"/>
      <c r="IA69" s="61"/>
      <c r="IB69" s="61"/>
      <c r="IC69" s="61"/>
      <c r="ID69" s="61"/>
      <c r="IE69" s="61"/>
      <c r="IF69" s="61"/>
      <c r="IG69" s="61"/>
      <c r="II69" s="40"/>
      <c r="IJ69" s="40"/>
      <c r="IK69" s="40"/>
      <c r="IL69" s="40"/>
      <c r="IM69" s="40"/>
    </row>
    <row r="70" s="48" customFormat="true" ht="15" hidden="false" customHeight="true" outlineLevel="0" collapsed="false">
      <c r="A70" s="240" t="n">
        <f aca="false">A69+1</f>
        <v>61</v>
      </c>
      <c r="B70" s="241" t="s">
        <v>402</v>
      </c>
      <c r="C70" s="242" t="s">
        <v>402</v>
      </c>
      <c r="D70" s="243" t="s">
        <v>401</v>
      </c>
      <c r="E70" s="512" t="s">
        <v>368</v>
      </c>
      <c r="F70" s="512" t="s">
        <v>370</v>
      </c>
      <c r="G70" s="512" t="n">
        <f aca="false">COUNTIF($C$10:$C$262,$C70)</f>
        <v>1</v>
      </c>
      <c r="H70" s="512" t="n">
        <f aca="false">COUNTIF($B$10:$B$262,$B70)</f>
        <v>1</v>
      </c>
      <c r="I70" s="513" t="n">
        <f aca="false">SUM(J70:CK70)</f>
        <v>60</v>
      </c>
      <c r="J70" s="512" t="n">
        <v>0</v>
      </c>
      <c r="K70" s="512" t="n">
        <v>0</v>
      </c>
      <c r="L70" s="512" t="n">
        <v>0</v>
      </c>
      <c r="M70" s="512" t="n">
        <v>0</v>
      </c>
      <c r="N70" s="512" t="n">
        <v>0</v>
      </c>
      <c r="O70" s="512" t="n">
        <v>0</v>
      </c>
      <c r="P70" s="512" t="n">
        <v>0</v>
      </c>
      <c r="Q70" s="512" t="n">
        <v>0</v>
      </c>
      <c r="R70" s="512" t="n">
        <v>0</v>
      </c>
      <c r="S70" s="512" t="n">
        <v>0</v>
      </c>
      <c r="T70" s="512" t="n">
        <v>0</v>
      </c>
      <c r="U70" s="512" t="n">
        <v>0</v>
      </c>
      <c r="V70" s="512" t="n">
        <v>0</v>
      </c>
      <c r="W70" s="512" t="n">
        <v>0</v>
      </c>
      <c r="X70" s="512" t="n">
        <v>0</v>
      </c>
      <c r="Y70" s="512" t="n">
        <v>0</v>
      </c>
      <c r="Z70" s="512"/>
      <c r="AA70" s="514" t="n">
        <v>0</v>
      </c>
      <c r="AB70" s="514"/>
      <c r="AC70" s="514"/>
      <c r="AD70" s="514" t="n">
        <v>0</v>
      </c>
      <c r="AE70" s="514" t="n">
        <v>0</v>
      </c>
      <c r="AF70" s="514" t="n">
        <v>0</v>
      </c>
      <c r="AG70" s="514" t="n">
        <v>0</v>
      </c>
      <c r="AH70" s="514" t="n">
        <v>0</v>
      </c>
      <c r="AI70" s="514" t="n">
        <v>0</v>
      </c>
      <c r="AJ70" s="514" t="n">
        <v>0</v>
      </c>
      <c r="AK70" s="514" t="n">
        <v>0</v>
      </c>
      <c r="AL70" s="514" t="n">
        <v>0</v>
      </c>
      <c r="AM70" s="514" t="n">
        <v>0</v>
      </c>
      <c r="AN70" s="514" t="n">
        <v>0</v>
      </c>
      <c r="AO70" s="514" t="n">
        <v>0</v>
      </c>
      <c r="AP70" s="514" t="n">
        <v>0</v>
      </c>
      <c r="AQ70" s="514" t="n">
        <v>0</v>
      </c>
      <c r="AR70" s="514" t="n">
        <v>0</v>
      </c>
      <c r="AS70" s="514" t="n">
        <v>0</v>
      </c>
      <c r="AT70" s="514" t="n">
        <v>0</v>
      </c>
      <c r="AU70" s="514" t="n">
        <v>0</v>
      </c>
      <c r="AV70" s="514"/>
      <c r="AW70" s="514"/>
      <c r="AX70" s="514"/>
      <c r="AY70" s="514" t="n">
        <v>0</v>
      </c>
      <c r="AZ70" s="514" t="n">
        <v>0</v>
      </c>
      <c r="BA70" s="514" t="n">
        <v>0</v>
      </c>
      <c r="BB70" s="514" t="n">
        <v>0</v>
      </c>
      <c r="BC70" s="514" t="n">
        <v>0</v>
      </c>
      <c r="BD70" s="514" t="n">
        <v>0</v>
      </c>
      <c r="BE70" s="514" t="n">
        <v>0</v>
      </c>
      <c r="BF70" s="514" t="n">
        <v>0</v>
      </c>
      <c r="BG70" s="514" t="n">
        <v>0</v>
      </c>
      <c r="BH70" s="514" t="n">
        <v>0</v>
      </c>
      <c r="BI70" s="514" t="n">
        <v>30</v>
      </c>
      <c r="BJ70" s="514" t="n">
        <v>0</v>
      </c>
      <c r="BK70" s="514" t="n">
        <v>0</v>
      </c>
      <c r="BL70" s="514" t="n">
        <v>0</v>
      </c>
      <c r="BM70" s="514" t="n">
        <v>0</v>
      </c>
      <c r="BN70" s="514" t="n">
        <v>0</v>
      </c>
      <c r="BO70" s="514" t="n">
        <v>0</v>
      </c>
      <c r="BP70" s="514" t="n">
        <v>30</v>
      </c>
      <c r="BQ70" s="514" t="n">
        <v>0</v>
      </c>
      <c r="BR70" s="514" t="n">
        <v>0</v>
      </c>
      <c r="BS70" s="514" t="n">
        <v>0</v>
      </c>
      <c r="BT70" s="514" t="n">
        <v>0</v>
      </c>
      <c r="BU70" s="514" t="n">
        <v>0</v>
      </c>
      <c r="BV70" s="514" t="n">
        <v>0</v>
      </c>
      <c r="BW70" s="514" t="n">
        <v>0</v>
      </c>
      <c r="BX70" s="514" t="n">
        <v>0</v>
      </c>
      <c r="BY70" s="514" t="n">
        <v>0</v>
      </c>
      <c r="BZ70" s="514" t="n">
        <v>0</v>
      </c>
      <c r="CA70" s="514" t="n">
        <v>0</v>
      </c>
      <c r="CB70" s="514" t="n">
        <v>0</v>
      </c>
      <c r="CC70" s="514" t="n">
        <v>0</v>
      </c>
      <c r="CD70" s="514" t="n">
        <v>0</v>
      </c>
      <c r="CE70" s="514" t="n">
        <v>0</v>
      </c>
      <c r="CF70" s="514" t="n">
        <v>0</v>
      </c>
      <c r="CG70" s="514" t="n">
        <v>0</v>
      </c>
      <c r="CH70" s="514" t="n">
        <v>0</v>
      </c>
      <c r="CI70" s="514"/>
      <c r="CJ70" s="514"/>
      <c r="CK70" s="515"/>
      <c r="CL70" s="516"/>
      <c r="CM70" s="517" t="n">
        <f aca="false">SUM(CN70:FE70)</f>
        <v>60</v>
      </c>
      <c r="CN70" s="243"/>
      <c r="CO70" s="243"/>
      <c r="CP70" s="243" t="n">
        <v>0</v>
      </c>
      <c r="CQ70" s="243" t="n">
        <v>0</v>
      </c>
      <c r="CR70" s="243" t="n">
        <v>0</v>
      </c>
      <c r="CS70" s="243"/>
      <c r="CT70" s="243"/>
      <c r="CU70" s="243"/>
      <c r="CV70" s="243"/>
      <c r="CW70" s="243"/>
      <c r="CX70" s="243"/>
      <c r="CY70" s="243"/>
      <c r="CZ70" s="243"/>
      <c r="DA70" s="243"/>
      <c r="DB70" s="243" t="n">
        <v>0</v>
      </c>
      <c r="DC70" s="243"/>
      <c r="DD70" s="243"/>
      <c r="DE70" s="243" t="n">
        <v>0</v>
      </c>
      <c r="DF70" s="243" t="n">
        <v>0</v>
      </c>
      <c r="DG70" s="243" t="n">
        <v>0</v>
      </c>
      <c r="DH70" s="243" t="n">
        <v>0</v>
      </c>
      <c r="DI70" s="243"/>
      <c r="DJ70" s="243"/>
      <c r="DK70" s="243"/>
      <c r="DL70" s="243"/>
      <c r="DM70" s="243" t="n">
        <v>0</v>
      </c>
      <c r="DN70" s="243" t="n">
        <v>0</v>
      </c>
      <c r="DO70" s="243" t="n">
        <v>0</v>
      </c>
      <c r="DP70" s="243" t="n">
        <v>0</v>
      </c>
      <c r="DQ70" s="243" t="n">
        <v>0</v>
      </c>
      <c r="DR70" s="243" t="n">
        <v>0</v>
      </c>
      <c r="DS70" s="243" t="n">
        <v>0</v>
      </c>
      <c r="DT70" s="514" t="n">
        <v>0</v>
      </c>
      <c r="DU70" s="514" t="n">
        <v>0</v>
      </c>
      <c r="DV70" s="514"/>
      <c r="DW70" s="514"/>
      <c r="DX70" s="514"/>
      <c r="DY70" s="514"/>
      <c r="DZ70" s="514"/>
      <c r="EA70" s="243" t="n">
        <v>0</v>
      </c>
      <c r="EB70" s="518" t="n">
        <v>0</v>
      </c>
      <c r="EC70" s="518" t="n">
        <v>0</v>
      </c>
      <c r="ED70" s="518"/>
      <c r="EE70" s="518"/>
      <c r="EF70" s="514" t="n">
        <v>0</v>
      </c>
      <c r="EG70" s="518"/>
      <c r="EH70" s="518"/>
      <c r="EI70" s="518"/>
      <c r="EJ70" s="518" t="n">
        <v>30</v>
      </c>
      <c r="EK70" s="518"/>
      <c r="EL70" s="518"/>
      <c r="EM70" s="518"/>
      <c r="EN70" s="518"/>
      <c r="EO70" s="518"/>
      <c r="EP70" s="518"/>
      <c r="EQ70" s="518" t="n">
        <v>30</v>
      </c>
      <c r="ER70" s="518"/>
      <c r="ES70" s="518"/>
      <c r="ET70" s="518"/>
      <c r="EU70" s="518"/>
      <c r="EV70" s="518"/>
      <c r="EW70" s="518"/>
      <c r="EX70" s="518"/>
      <c r="EY70" s="518"/>
      <c r="EZ70" s="518"/>
      <c r="FA70" s="518"/>
      <c r="FB70" s="518"/>
      <c r="FC70" s="518"/>
      <c r="FD70" s="518"/>
      <c r="FE70" s="519"/>
      <c r="FG70" s="520" t="n">
        <f aca="false">CM70-I70</f>
        <v>0</v>
      </c>
      <c r="FI70" s="521"/>
      <c r="FJ70" s="522" t="n">
        <v>0</v>
      </c>
      <c r="FK70" s="522" t="n">
        <v>0</v>
      </c>
      <c r="FL70" s="522" t="n">
        <v>0</v>
      </c>
      <c r="FM70" s="522" t="n">
        <v>0</v>
      </c>
      <c r="FN70" s="522" t="n">
        <v>0</v>
      </c>
      <c r="FO70" s="522" t="n">
        <v>0</v>
      </c>
      <c r="FP70" s="522" t="n">
        <v>0</v>
      </c>
      <c r="FQ70" s="522" t="n">
        <v>0</v>
      </c>
      <c r="FR70" s="522" t="n">
        <v>0</v>
      </c>
      <c r="FS70" s="522" t="n">
        <v>0</v>
      </c>
      <c r="FT70" s="522" t="n">
        <v>0</v>
      </c>
      <c r="FU70" s="522" t="n">
        <v>0</v>
      </c>
      <c r="FV70" s="522" t="n">
        <v>0</v>
      </c>
      <c r="FW70" s="522" t="n">
        <v>0</v>
      </c>
      <c r="FX70" s="522" t="n">
        <v>0</v>
      </c>
      <c r="FY70" s="522" t="n">
        <v>0</v>
      </c>
      <c r="FZ70" s="522"/>
      <c r="GA70" s="522" t="n">
        <v>0</v>
      </c>
      <c r="GB70" s="522"/>
      <c r="GC70" s="522" t="n">
        <v>0</v>
      </c>
      <c r="GD70" s="522" t="n">
        <v>0</v>
      </c>
      <c r="GE70" s="522" t="n">
        <v>0</v>
      </c>
      <c r="GF70" s="522" t="n">
        <v>0</v>
      </c>
      <c r="GG70" s="522" t="n">
        <v>0</v>
      </c>
      <c r="GH70" s="522" t="n">
        <v>30</v>
      </c>
      <c r="GI70" s="522" t="n">
        <v>0</v>
      </c>
      <c r="GJ70" s="522" t="n">
        <v>0</v>
      </c>
      <c r="GK70" s="522" t="n">
        <v>30</v>
      </c>
      <c r="GL70" s="522" t="n">
        <v>0</v>
      </c>
      <c r="GM70" s="522" t="n">
        <v>0</v>
      </c>
      <c r="GN70" s="522" t="n">
        <v>0</v>
      </c>
      <c r="GO70" s="522" t="n">
        <v>0</v>
      </c>
      <c r="GP70" s="522" t="n">
        <v>0</v>
      </c>
      <c r="GQ70" s="522"/>
      <c r="GR70" s="522" t="n">
        <v>0</v>
      </c>
      <c r="GS70" s="522" t="n">
        <v>0</v>
      </c>
      <c r="GT70" s="522" t="n">
        <v>0</v>
      </c>
      <c r="GU70" s="522" t="n">
        <v>0</v>
      </c>
      <c r="GV70" s="522"/>
      <c r="GW70" s="523" t="n">
        <f aca="false">SUM(FI70:GV70)</f>
        <v>60</v>
      </c>
      <c r="GX70" s="200"/>
      <c r="GY70" s="524" t="n">
        <f aca="false">GW70-I70</f>
        <v>0</v>
      </c>
      <c r="HA70" s="525" t="n">
        <f aca="false">FG70-GY70</f>
        <v>0</v>
      </c>
      <c r="HC70" s="383" t="n">
        <f aca="false">IF($B70="",0,VLOOKUP($B70,'TH 2023'!$B$11:$V$265,15,0))</f>
        <v>0.076644105</v>
      </c>
      <c r="HD70" s="355" t="n">
        <f aca="false">((IF($B70="",0,VLOOKUP($B70,'TH 2023'!$B$11:$V$265,18,0)))*1.1)*1.1</f>
        <v>0</v>
      </c>
      <c r="HE70" s="355" t="n">
        <f aca="false">((IF($B70="",0,VLOOKUP($B70,'TH 2023'!$B$11:$V$265,19,0)))*1.1)*1.1</f>
        <v>0</v>
      </c>
      <c r="HF70" s="355" t="n">
        <f aca="false">((IF($B70="",0,VLOOKUP($B70,'TH 2023'!$B$11:$V$265,20,0)))*1.1)*1.1</f>
        <v>270.8585</v>
      </c>
      <c r="HG70" s="355" t="n">
        <f aca="false">((IF($B70="",0,VLOOKUP($B70,'TH 2023'!$B$11:$V$265,21,0)))*1.1)*1.1</f>
        <v>0</v>
      </c>
      <c r="HH70" s="526" t="str">
        <f aca="false">IF($B70="",0,VLOOKUP($B70,'TH 2023'!$B$11:$V$265,7,0))</f>
        <v>Upgrade HW</v>
      </c>
      <c r="HI70" s="61"/>
      <c r="HJ70" s="61"/>
      <c r="HK70" s="61"/>
      <c r="HL70" s="61"/>
      <c r="HM70" s="61"/>
      <c r="HN70" s="61"/>
      <c r="HO70" s="61"/>
      <c r="HP70" s="61"/>
      <c r="HQ70" s="61"/>
      <c r="HR70" s="61"/>
      <c r="HS70" s="61"/>
      <c r="HT70" s="61"/>
      <c r="HU70" s="61"/>
      <c r="HV70" s="61"/>
      <c r="HW70" s="61"/>
      <c r="HX70" s="61"/>
      <c r="HY70" s="61"/>
      <c r="HZ70" s="61"/>
      <c r="IA70" s="61"/>
      <c r="IB70" s="61"/>
      <c r="IC70" s="61"/>
      <c r="ID70" s="61"/>
      <c r="IE70" s="61"/>
      <c r="IF70" s="61"/>
      <c r="IG70" s="61"/>
      <c r="II70" s="40"/>
      <c r="IJ70" s="40"/>
      <c r="IK70" s="40"/>
      <c r="IL70" s="40"/>
      <c r="IM70" s="40"/>
    </row>
    <row r="71" s="48" customFormat="true" ht="15" hidden="false" customHeight="true" outlineLevel="0" collapsed="false">
      <c r="A71" s="240" t="n">
        <f aca="false">A70+1</f>
        <v>62</v>
      </c>
      <c r="B71" s="241" t="s">
        <v>403</v>
      </c>
      <c r="C71" s="242" t="s">
        <v>403</v>
      </c>
      <c r="D71" s="243" t="s">
        <v>401</v>
      </c>
      <c r="E71" s="512" t="s">
        <v>304</v>
      </c>
      <c r="F71" s="512" t="s">
        <v>305</v>
      </c>
      <c r="G71" s="512" t="n">
        <f aca="false">COUNTIF($C$10:$C$262,$C71)</f>
        <v>1</v>
      </c>
      <c r="H71" s="512" t="n">
        <f aca="false">COUNTIF($B$10:$B$262,$B71)</f>
        <v>1</v>
      </c>
      <c r="I71" s="513" t="n">
        <f aca="false">SUM(J71:CK71)</f>
        <v>30</v>
      </c>
      <c r="J71" s="512" t="n">
        <v>0</v>
      </c>
      <c r="K71" s="512" t="n">
        <v>0</v>
      </c>
      <c r="L71" s="512" t="n">
        <v>0</v>
      </c>
      <c r="M71" s="512" t="n">
        <v>0</v>
      </c>
      <c r="N71" s="512" t="n">
        <v>0</v>
      </c>
      <c r="O71" s="512" t="n">
        <v>0</v>
      </c>
      <c r="P71" s="512" t="n">
        <v>0</v>
      </c>
      <c r="Q71" s="512" t="n">
        <v>0</v>
      </c>
      <c r="R71" s="512" t="n">
        <v>0</v>
      </c>
      <c r="S71" s="512" t="n">
        <v>0</v>
      </c>
      <c r="T71" s="512" t="n">
        <v>0</v>
      </c>
      <c r="U71" s="512" t="n">
        <v>0</v>
      </c>
      <c r="V71" s="512" t="n">
        <v>0</v>
      </c>
      <c r="W71" s="512" t="n">
        <v>0</v>
      </c>
      <c r="X71" s="512" t="n">
        <v>0</v>
      </c>
      <c r="Y71" s="512" t="n">
        <v>0</v>
      </c>
      <c r="Z71" s="512"/>
      <c r="AA71" s="514" t="n">
        <v>0</v>
      </c>
      <c r="AB71" s="514"/>
      <c r="AC71" s="514"/>
      <c r="AD71" s="514" t="n">
        <v>0</v>
      </c>
      <c r="AE71" s="514" t="n">
        <v>0</v>
      </c>
      <c r="AF71" s="514" t="n">
        <v>0</v>
      </c>
      <c r="AG71" s="514" t="n">
        <v>0</v>
      </c>
      <c r="AH71" s="514" t="n">
        <v>0</v>
      </c>
      <c r="AI71" s="514" t="n">
        <v>0</v>
      </c>
      <c r="AJ71" s="514" t="n">
        <v>0</v>
      </c>
      <c r="AK71" s="514" t="n">
        <v>0</v>
      </c>
      <c r="AL71" s="514" t="n">
        <v>0</v>
      </c>
      <c r="AM71" s="514" t="n">
        <v>0</v>
      </c>
      <c r="AN71" s="514" t="n">
        <v>0</v>
      </c>
      <c r="AO71" s="514" t="n">
        <v>0</v>
      </c>
      <c r="AP71" s="514" t="n">
        <v>0</v>
      </c>
      <c r="AQ71" s="514" t="n">
        <v>0</v>
      </c>
      <c r="AR71" s="514" t="n">
        <v>0</v>
      </c>
      <c r="AS71" s="514" t="n">
        <v>0</v>
      </c>
      <c r="AT71" s="514" t="n">
        <v>0</v>
      </c>
      <c r="AU71" s="514" t="n">
        <v>0</v>
      </c>
      <c r="AV71" s="514"/>
      <c r="AW71" s="514"/>
      <c r="AX71" s="514"/>
      <c r="AY71" s="514" t="n">
        <v>0</v>
      </c>
      <c r="AZ71" s="514" t="n">
        <v>0</v>
      </c>
      <c r="BA71" s="514" t="n">
        <v>0</v>
      </c>
      <c r="BB71" s="514" t="n">
        <v>0</v>
      </c>
      <c r="BC71" s="514" t="n">
        <v>0</v>
      </c>
      <c r="BD71" s="514" t="n">
        <v>0</v>
      </c>
      <c r="BE71" s="514" t="n">
        <v>0</v>
      </c>
      <c r="BF71" s="514" t="n">
        <v>0</v>
      </c>
      <c r="BG71" s="514" t="n">
        <v>0</v>
      </c>
      <c r="BH71" s="514" t="n">
        <v>0</v>
      </c>
      <c r="BI71" s="514" t="n">
        <v>0</v>
      </c>
      <c r="BJ71" s="514" t="n">
        <v>0</v>
      </c>
      <c r="BK71" s="514" t="n">
        <v>0</v>
      </c>
      <c r="BL71" s="514" t="n">
        <v>0</v>
      </c>
      <c r="BM71" s="514" t="n">
        <v>0</v>
      </c>
      <c r="BN71" s="514" t="n">
        <v>0</v>
      </c>
      <c r="BO71" s="514" t="n">
        <v>0</v>
      </c>
      <c r="BP71" s="514" t="n">
        <v>0</v>
      </c>
      <c r="BQ71" s="527" t="n">
        <v>30</v>
      </c>
      <c r="BR71" s="514" t="n">
        <v>0</v>
      </c>
      <c r="BS71" s="514" t="n">
        <v>0</v>
      </c>
      <c r="BT71" s="514" t="n">
        <v>0</v>
      </c>
      <c r="BU71" s="514" t="n">
        <v>0</v>
      </c>
      <c r="BV71" s="514" t="n">
        <v>0</v>
      </c>
      <c r="BW71" s="514" t="n">
        <v>0</v>
      </c>
      <c r="BX71" s="514" t="n">
        <v>0</v>
      </c>
      <c r="BY71" s="514" t="n">
        <v>0</v>
      </c>
      <c r="BZ71" s="514" t="n">
        <v>0</v>
      </c>
      <c r="CA71" s="514" t="n">
        <v>0</v>
      </c>
      <c r="CB71" s="514" t="n">
        <v>0</v>
      </c>
      <c r="CC71" s="514" t="n">
        <v>0</v>
      </c>
      <c r="CD71" s="514" t="n">
        <v>0</v>
      </c>
      <c r="CE71" s="514" t="n">
        <v>0</v>
      </c>
      <c r="CF71" s="514" t="n">
        <v>0</v>
      </c>
      <c r="CG71" s="514" t="n">
        <v>0</v>
      </c>
      <c r="CH71" s="514" t="n">
        <v>0</v>
      </c>
      <c r="CI71" s="514"/>
      <c r="CJ71" s="514"/>
      <c r="CK71" s="515"/>
      <c r="CL71" s="516"/>
      <c r="CM71" s="517" t="n">
        <f aca="false">SUM(CN71:FE71)</f>
        <v>30</v>
      </c>
      <c r="CN71" s="243"/>
      <c r="CO71" s="243"/>
      <c r="CP71" s="243" t="n">
        <v>0</v>
      </c>
      <c r="CQ71" s="243" t="n">
        <v>0</v>
      </c>
      <c r="CR71" s="243" t="n">
        <v>0</v>
      </c>
      <c r="CS71" s="243"/>
      <c r="CT71" s="243"/>
      <c r="CU71" s="243"/>
      <c r="CV71" s="243"/>
      <c r="CW71" s="243"/>
      <c r="CX71" s="243"/>
      <c r="CY71" s="243"/>
      <c r="CZ71" s="243"/>
      <c r="DA71" s="243"/>
      <c r="DB71" s="243" t="n">
        <v>0</v>
      </c>
      <c r="DC71" s="243"/>
      <c r="DD71" s="243"/>
      <c r="DE71" s="243" t="n">
        <v>0</v>
      </c>
      <c r="DF71" s="243" t="n">
        <v>0</v>
      </c>
      <c r="DG71" s="243" t="n">
        <v>0</v>
      </c>
      <c r="DH71" s="243" t="n">
        <v>0</v>
      </c>
      <c r="DI71" s="243"/>
      <c r="DJ71" s="243"/>
      <c r="DK71" s="243"/>
      <c r="DL71" s="243"/>
      <c r="DM71" s="243" t="n">
        <v>0</v>
      </c>
      <c r="DN71" s="243" t="n">
        <v>0</v>
      </c>
      <c r="DO71" s="243" t="n">
        <v>0</v>
      </c>
      <c r="DP71" s="243" t="n">
        <v>0</v>
      </c>
      <c r="DQ71" s="243" t="n">
        <v>0</v>
      </c>
      <c r="DR71" s="243" t="n">
        <v>0</v>
      </c>
      <c r="DS71" s="243" t="n">
        <v>0</v>
      </c>
      <c r="DT71" s="514" t="n">
        <v>0</v>
      </c>
      <c r="DU71" s="514" t="n">
        <v>0</v>
      </c>
      <c r="DV71" s="514"/>
      <c r="DW71" s="514"/>
      <c r="DX71" s="514"/>
      <c r="DY71" s="514"/>
      <c r="DZ71" s="514"/>
      <c r="EA71" s="243" t="n">
        <v>0</v>
      </c>
      <c r="EB71" s="518" t="n">
        <v>0</v>
      </c>
      <c r="EC71" s="518" t="n">
        <v>0</v>
      </c>
      <c r="ED71" s="518"/>
      <c r="EE71" s="518"/>
      <c r="EF71" s="514" t="n">
        <v>0</v>
      </c>
      <c r="EG71" s="518"/>
      <c r="EH71" s="518"/>
      <c r="EI71" s="518"/>
      <c r="EJ71" s="518"/>
      <c r="EK71" s="518"/>
      <c r="EL71" s="518"/>
      <c r="EM71" s="518"/>
      <c r="EN71" s="518"/>
      <c r="EO71" s="518"/>
      <c r="EP71" s="518"/>
      <c r="EQ71" s="518"/>
      <c r="ER71" s="518" t="n">
        <v>30</v>
      </c>
      <c r="ES71" s="518"/>
      <c r="ET71" s="518"/>
      <c r="EU71" s="518"/>
      <c r="EV71" s="518"/>
      <c r="EW71" s="518"/>
      <c r="EX71" s="518"/>
      <c r="EY71" s="518"/>
      <c r="EZ71" s="518"/>
      <c r="FA71" s="518"/>
      <c r="FB71" s="518"/>
      <c r="FC71" s="518"/>
      <c r="FD71" s="518"/>
      <c r="FE71" s="519"/>
      <c r="FG71" s="520" t="n">
        <f aca="false">CM71-I71</f>
        <v>0</v>
      </c>
      <c r="FI71" s="521"/>
      <c r="FJ71" s="522" t="n">
        <v>0</v>
      </c>
      <c r="FK71" s="522" t="n">
        <v>0</v>
      </c>
      <c r="FL71" s="522" t="n">
        <v>0</v>
      </c>
      <c r="FM71" s="522" t="n">
        <v>0</v>
      </c>
      <c r="FN71" s="522" t="n">
        <v>0</v>
      </c>
      <c r="FO71" s="522" t="n">
        <v>0</v>
      </c>
      <c r="FP71" s="522" t="n">
        <v>0</v>
      </c>
      <c r="FQ71" s="522" t="n">
        <v>0</v>
      </c>
      <c r="FR71" s="522" t="n">
        <v>0</v>
      </c>
      <c r="FS71" s="522" t="n">
        <v>0</v>
      </c>
      <c r="FT71" s="522" t="n">
        <v>0</v>
      </c>
      <c r="FU71" s="522" t="n">
        <v>0</v>
      </c>
      <c r="FV71" s="522" t="n">
        <v>0</v>
      </c>
      <c r="FW71" s="522" t="n">
        <v>0</v>
      </c>
      <c r="FX71" s="522" t="n">
        <v>0</v>
      </c>
      <c r="FY71" s="522" t="n">
        <v>0</v>
      </c>
      <c r="FZ71" s="522"/>
      <c r="GA71" s="522" t="n">
        <v>0</v>
      </c>
      <c r="GB71" s="522"/>
      <c r="GC71" s="522" t="n">
        <v>0</v>
      </c>
      <c r="GD71" s="522" t="n">
        <v>0</v>
      </c>
      <c r="GE71" s="522" t="n">
        <v>0</v>
      </c>
      <c r="GF71" s="522" t="n">
        <v>0</v>
      </c>
      <c r="GG71" s="522" t="n">
        <v>0</v>
      </c>
      <c r="GH71" s="522" t="n">
        <v>0</v>
      </c>
      <c r="GI71" s="522" t="n">
        <v>0</v>
      </c>
      <c r="GJ71" s="522" t="n">
        <v>0</v>
      </c>
      <c r="GK71" s="522" t="n">
        <v>30</v>
      </c>
      <c r="GL71" s="522" t="n">
        <v>0</v>
      </c>
      <c r="GM71" s="522" t="n">
        <v>0</v>
      </c>
      <c r="GN71" s="522" t="n">
        <v>0</v>
      </c>
      <c r="GO71" s="522" t="n">
        <v>0</v>
      </c>
      <c r="GP71" s="522" t="n">
        <v>0</v>
      </c>
      <c r="GQ71" s="522"/>
      <c r="GR71" s="522" t="n">
        <v>0</v>
      </c>
      <c r="GS71" s="522" t="n">
        <v>0</v>
      </c>
      <c r="GT71" s="522" t="n">
        <v>0</v>
      </c>
      <c r="GU71" s="522" t="n">
        <v>0</v>
      </c>
      <c r="GV71" s="522"/>
      <c r="GW71" s="523" t="n">
        <f aca="false">SUM(FI71:GV71)</f>
        <v>30</v>
      </c>
      <c r="GX71" s="200"/>
      <c r="GY71" s="524" t="n">
        <f aca="false">GW71-I71</f>
        <v>0</v>
      </c>
      <c r="HA71" s="525" t="n">
        <f aca="false">FG71-GY71</f>
        <v>0</v>
      </c>
      <c r="HC71" s="383" t="n">
        <f aca="false">IF($B71="",0,VLOOKUP($B71,'TH 2023'!$B$11:$V$265,15,0))</f>
        <v>0.076644105</v>
      </c>
      <c r="HD71" s="355" t="n">
        <f aca="false">((IF($B71="",0,VLOOKUP($B71,'TH 2023'!$B$11:$V$265,18,0)))*1.1)*1.1</f>
        <v>0</v>
      </c>
      <c r="HE71" s="355" t="n">
        <f aca="false">((IF($B71="",0,VLOOKUP($B71,'TH 2023'!$B$11:$V$265,19,0)))*1.1)*1.1</f>
        <v>0</v>
      </c>
      <c r="HF71" s="355" t="n">
        <f aca="false">((IF($B71="",0,VLOOKUP($B71,'TH 2023'!$B$11:$V$265,20,0)))*1.1)*1.1</f>
        <v>278.179</v>
      </c>
      <c r="HG71" s="355" t="n">
        <f aca="false">((IF($B71="",0,VLOOKUP($B71,'TH 2023'!$B$11:$V$265,21,0)))*1.1)*1.1</f>
        <v>0</v>
      </c>
      <c r="HH71" s="526" t="str">
        <f aca="false">IF($B71="",0,VLOOKUP($B71,'TH 2023'!$B$11:$V$265,7,0))</f>
        <v>Upgrade HW</v>
      </c>
      <c r="HI71" s="61"/>
      <c r="HJ71" s="61"/>
      <c r="HK71" s="61"/>
      <c r="HL71" s="61"/>
      <c r="HM71" s="61"/>
      <c r="HN71" s="61"/>
      <c r="HO71" s="61"/>
      <c r="HP71" s="61"/>
      <c r="HQ71" s="61"/>
      <c r="HR71" s="61"/>
      <c r="HS71" s="61"/>
      <c r="HT71" s="61"/>
      <c r="HU71" s="61"/>
      <c r="HV71" s="61"/>
      <c r="HW71" s="61"/>
      <c r="HX71" s="61"/>
      <c r="HY71" s="61"/>
      <c r="HZ71" s="61"/>
      <c r="IA71" s="61"/>
      <c r="IB71" s="61"/>
      <c r="IC71" s="61"/>
      <c r="ID71" s="61"/>
      <c r="IE71" s="61"/>
      <c r="IF71" s="61"/>
      <c r="IG71" s="61"/>
      <c r="II71" s="40"/>
      <c r="IJ71" s="40"/>
      <c r="IK71" s="40"/>
      <c r="IL71" s="40"/>
      <c r="IM71" s="40"/>
    </row>
    <row r="72" s="48" customFormat="true" ht="15" hidden="false" customHeight="true" outlineLevel="0" collapsed="false">
      <c r="A72" s="240" t="n">
        <f aca="false">A71+1</f>
        <v>63</v>
      </c>
      <c r="B72" s="241" t="s">
        <v>404</v>
      </c>
      <c r="C72" s="242" t="s">
        <v>404</v>
      </c>
      <c r="D72" s="243" t="s">
        <v>401</v>
      </c>
      <c r="E72" s="512" t="s">
        <v>405</v>
      </c>
      <c r="F72" s="512" t="s">
        <v>406</v>
      </c>
      <c r="G72" s="512" t="n">
        <f aca="false">COUNTIF($C$10:$C$262,$C72)</f>
        <v>1</v>
      </c>
      <c r="H72" s="512" t="n">
        <f aca="false">COUNTIF($B$10:$B$262,$B72)</f>
        <v>1</v>
      </c>
      <c r="I72" s="513" t="n">
        <f aca="false">SUM(J72:CK72)</f>
        <v>160</v>
      </c>
      <c r="J72" s="512" t="n">
        <v>0</v>
      </c>
      <c r="K72" s="512" t="n">
        <v>0</v>
      </c>
      <c r="L72" s="512" t="n">
        <v>0</v>
      </c>
      <c r="M72" s="512" t="n">
        <v>0</v>
      </c>
      <c r="N72" s="512" t="n">
        <v>0</v>
      </c>
      <c r="O72" s="512" t="n">
        <v>0</v>
      </c>
      <c r="P72" s="512" t="n">
        <v>0</v>
      </c>
      <c r="Q72" s="512" t="n">
        <v>0</v>
      </c>
      <c r="R72" s="512" t="n">
        <v>0</v>
      </c>
      <c r="S72" s="512" t="n">
        <v>0</v>
      </c>
      <c r="T72" s="512" t="n">
        <v>0</v>
      </c>
      <c r="U72" s="512" t="n">
        <v>0</v>
      </c>
      <c r="V72" s="512" t="n">
        <v>0</v>
      </c>
      <c r="W72" s="512" t="n">
        <v>0</v>
      </c>
      <c r="X72" s="512" t="n">
        <v>0</v>
      </c>
      <c r="Y72" s="512" t="n">
        <v>0</v>
      </c>
      <c r="Z72" s="512"/>
      <c r="AA72" s="514" t="n">
        <v>0</v>
      </c>
      <c r="AB72" s="514"/>
      <c r="AC72" s="514"/>
      <c r="AD72" s="514" t="n">
        <v>0</v>
      </c>
      <c r="AE72" s="514" t="n">
        <v>0</v>
      </c>
      <c r="AF72" s="514" t="n">
        <v>0</v>
      </c>
      <c r="AG72" s="514" t="n">
        <v>0</v>
      </c>
      <c r="AH72" s="514" t="n">
        <v>0</v>
      </c>
      <c r="AI72" s="514" t="n">
        <v>0</v>
      </c>
      <c r="AJ72" s="514" t="n">
        <v>0</v>
      </c>
      <c r="AK72" s="514" t="n">
        <v>0</v>
      </c>
      <c r="AL72" s="514" t="n">
        <v>0</v>
      </c>
      <c r="AM72" s="514" t="n">
        <v>0</v>
      </c>
      <c r="AN72" s="514" t="n">
        <v>0</v>
      </c>
      <c r="AO72" s="514" t="n">
        <v>0</v>
      </c>
      <c r="AP72" s="514" t="n">
        <v>0</v>
      </c>
      <c r="AQ72" s="514" t="n">
        <v>0</v>
      </c>
      <c r="AR72" s="514" t="n">
        <v>0</v>
      </c>
      <c r="AS72" s="514" t="n">
        <v>0</v>
      </c>
      <c r="AT72" s="514" t="n">
        <v>0</v>
      </c>
      <c r="AU72" s="514" t="n">
        <v>0</v>
      </c>
      <c r="AV72" s="514"/>
      <c r="AW72" s="514"/>
      <c r="AX72" s="514"/>
      <c r="AY72" s="514" t="n">
        <v>0</v>
      </c>
      <c r="AZ72" s="514" t="n">
        <v>0</v>
      </c>
      <c r="BA72" s="514" t="n">
        <v>0</v>
      </c>
      <c r="BB72" s="514" t="n">
        <v>0</v>
      </c>
      <c r="BC72" s="514" t="n">
        <v>30</v>
      </c>
      <c r="BD72" s="514" t="n">
        <v>0</v>
      </c>
      <c r="BE72" s="514" t="n">
        <v>0</v>
      </c>
      <c r="BF72" s="514" t="n">
        <v>0</v>
      </c>
      <c r="BG72" s="514" t="n">
        <v>0</v>
      </c>
      <c r="BH72" s="514" t="n">
        <v>0</v>
      </c>
      <c r="BI72" s="514" t="n">
        <v>30</v>
      </c>
      <c r="BJ72" s="514" t="n">
        <v>0</v>
      </c>
      <c r="BK72" s="514" t="n">
        <v>30</v>
      </c>
      <c r="BL72" s="514" t="n">
        <v>0</v>
      </c>
      <c r="BM72" s="514" t="n">
        <v>0</v>
      </c>
      <c r="BN72" s="514" t="n">
        <v>0</v>
      </c>
      <c r="BO72" s="514" t="n">
        <v>0</v>
      </c>
      <c r="BP72" s="514" t="n">
        <v>40</v>
      </c>
      <c r="BQ72" s="514" t="n">
        <v>0</v>
      </c>
      <c r="BR72" s="514" t="n">
        <v>0</v>
      </c>
      <c r="BS72" s="514" t="n">
        <v>0</v>
      </c>
      <c r="BT72" s="514" t="n">
        <v>30</v>
      </c>
      <c r="BU72" s="514" t="n">
        <v>0</v>
      </c>
      <c r="BV72" s="514" t="n">
        <v>0</v>
      </c>
      <c r="BW72" s="514" t="n">
        <v>0</v>
      </c>
      <c r="BX72" s="514" t="n">
        <v>0</v>
      </c>
      <c r="BY72" s="514" t="n">
        <v>0</v>
      </c>
      <c r="BZ72" s="514" t="n">
        <v>0</v>
      </c>
      <c r="CA72" s="514" t="n">
        <v>0</v>
      </c>
      <c r="CB72" s="514" t="n">
        <v>0</v>
      </c>
      <c r="CC72" s="514" t="n">
        <v>0</v>
      </c>
      <c r="CD72" s="514" t="n">
        <v>0</v>
      </c>
      <c r="CE72" s="514" t="n">
        <v>0</v>
      </c>
      <c r="CF72" s="514" t="n">
        <v>0</v>
      </c>
      <c r="CG72" s="514" t="n">
        <v>0</v>
      </c>
      <c r="CH72" s="514" t="n">
        <v>0</v>
      </c>
      <c r="CI72" s="514"/>
      <c r="CJ72" s="514"/>
      <c r="CK72" s="515"/>
      <c r="CL72" s="516"/>
      <c r="CM72" s="517" t="n">
        <f aca="false">SUM(CN72:FE72)</f>
        <v>160</v>
      </c>
      <c r="CN72" s="243"/>
      <c r="CO72" s="243"/>
      <c r="CP72" s="243" t="n">
        <v>0</v>
      </c>
      <c r="CQ72" s="243" t="n">
        <v>0</v>
      </c>
      <c r="CR72" s="243" t="n">
        <v>0</v>
      </c>
      <c r="CS72" s="243"/>
      <c r="CT72" s="243"/>
      <c r="CU72" s="243"/>
      <c r="CV72" s="243"/>
      <c r="CW72" s="243"/>
      <c r="CX72" s="243"/>
      <c r="CY72" s="243"/>
      <c r="CZ72" s="243"/>
      <c r="DA72" s="243"/>
      <c r="DB72" s="243" t="n">
        <v>0</v>
      </c>
      <c r="DC72" s="243"/>
      <c r="DD72" s="243"/>
      <c r="DE72" s="243" t="n">
        <v>0</v>
      </c>
      <c r="DF72" s="243" t="n">
        <v>0</v>
      </c>
      <c r="DG72" s="243" t="n">
        <v>0</v>
      </c>
      <c r="DH72" s="243" t="n">
        <v>0</v>
      </c>
      <c r="DI72" s="243"/>
      <c r="DJ72" s="243"/>
      <c r="DK72" s="243"/>
      <c r="DL72" s="243"/>
      <c r="DM72" s="243" t="n">
        <v>0</v>
      </c>
      <c r="DN72" s="243" t="n">
        <v>0</v>
      </c>
      <c r="DO72" s="243" t="n">
        <v>0</v>
      </c>
      <c r="DP72" s="243" t="n">
        <v>0</v>
      </c>
      <c r="DQ72" s="243" t="n">
        <v>0</v>
      </c>
      <c r="DR72" s="243" t="n">
        <v>0</v>
      </c>
      <c r="DS72" s="243" t="n">
        <v>0</v>
      </c>
      <c r="DT72" s="514" t="n">
        <v>0</v>
      </c>
      <c r="DU72" s="514" t="n">
        <v>0</v>
      </c>
      <c r="DV72" s="514"/>
      <c r="DW72" s="514"/>
      <c r="DX72" s="514"/>
      <c r="DY72" s="514"/>
      <c r="DZ72" s="514"/>
      <c r="EA72" s="243" t="n">
        <v>0</v>
      </c>
      <c r="EB72" s="518" t="n">
        <v>0</v>
      </c>
      <c r="EC72" s="518" t="n">
        <v>0</v>
      </c>
      <c r="ED72" s="518" t="n">
        <v>30</v>
      </c>
      <c r="EE72" s="518"/>
      <c r="EF72" s="514" t="n">
        <v>0</v>
      </c>
      <c r="EG72" s="518"/>
      <c r="EH72" s="518"/>
      <c r="EI72" s="518"/>
      <c r="EJ72" s="518" t="n">
        <v>30</v>
      </c>
      <c r="EK72" s="518"/>
      <c r="EL72" s="518" t="n">
        <v>30</v>
      </c>
      <c r="EM72" s="518"/>
      <c r="EN72" s="518"/>
      <c r="EO72" s="518"/>
      <c r="EP72" s="518"/>
      <c r="EQ72" s="518" t="n">
        <v>40</v>
      </c>
      <c r="ER72" s="518"/>
      <c r="ES72" s="518"/>
      <c r="ET72" s="518"/>
      <c r="EU72" s="518" t="n">
        <v>30</v>
      </c>
      <c r="EV72" s="518"/>
      <c r="EW72" s="518"/>
      <c r="EX72" s="518"/>
      <c r="EY72" s="518"/>
      <c r="EZ72" s="518"/>
      <c r="FA72" s="518"/>
      <c r="FB72" s="518"/>
      <c r="FC72" s="518"/>
      <c r="FD72" s="518"/>
      <c r="FE72" s="519"/>
      <c r="FG72" s="520" t="n">
        <f aca="false">CM72-I72</f>
        <v>0</v>
      </c>
      <c r="FI72" s="521"/>
      <c r="FJ72" s="522" t="n">
        <v>0</v>
      </c>
      <c r="FK72" s="522" t="n">
        <v>0</v>
      </c>
      <c r="FL72" s="522" t="n">
        <v>0</v>
      </c>
      <c r="FM72" s="522" t="n">
        <v>0</v>
      </c>
      <c r="FN72" s="522" t="n">
        <v>0</v>
      </c>
      <c r="FO72" s="522" t="n">
        <v>0</v>
      </c>
      <c r="FP72" s="522" t="n">
        <v>0</v>
      </c>
      <c r="FQ72" s="522" t="n">
        <v>0</v>
      </c>
      <c r="FR72" s="522" t="n">
        <v>0</v>
      </c>
      <c r="FS72" s="522" t="n">
        <v>0</v>
      </c>
      <c r="FT72" s="522" t="n">
        <v>0</v>
      </c>
      <c r="FU72" s="522" t="n">
        <v>0</v>
      </c>
      <c r="FV72" s="522" t="n">
        <v>0</v>
      </c>
      <c r="FW72" s="522" t="n">
        <v>0</v>
      </c>
      <c r="FX72" s="522" t="n">
        <v>0</v>
      </c>
      <c r="FY72" s="522" t="n">
        <v>0</v>
      </c>
      <c r="FZ72" s="522"/>
      <c r="GA72" s="522" t="n">
        <v>0</v>
      </c>
      <c r="GB72" s="522"/>
      <c r="GC72" s="522" t="n">
        <v>0</v>
      </c>
      <c r="GD72" s="522" t="n">
        <v>30</v>
      </c>
      <c r="GE72" s="522" t="n">
        <v>0</v>
      </c>
      <c r="GF72" s="522" t="n">
        <v>0</v>
      </c>
      <c r="GG72" s="522" t="n">
        <v>0</v>
      </c>
      <c r="GH72" s="522" t="n">
        <v>30</v>
      </c>
      <c r="GI72" s="522" t="n">
        <v>0</v>
      </c>
      <c r="GJ72" s="522" t="n">
        <v>0</v>
      </c>
      <c r="GK72" s="522" t="n">
        <v>100</v>
      </c>
      <c r="GL72" s="522" t="n">
        <v>0</v>
      </c>
      <c r="GM72" s="522" t="n">
        <v>0</v>
      </c>
      <c r="GN72" s="522" t="n">
        <v>0</v>
      </c>
      <c r="GO72" s="522" t="n">
        <v>0</v>
      </c>
      <c r="GP72" s="522" t="n">
        <v>0</v>
      </c>
      <c r="GQ72" s="522"/>
      <c r="GR72" s="522" t="n">
        <v>0</v>
      </c>
      <c r="GS72" s="522" t="n">
        <v>0</v>
      </c>
      <c r="GT72" s="522" t="n">
        <v>0</v>
      </c>
      <c r="GU72" s="522" t="n">
        <v>0</v>
      </c>
      <c r="GV72" s="522"/>
      <c r="GW72" s="523" t="n">
        <f aca="false">SUM(FI72:GV72)</f>
        <v>160</v>
      </c>
      <c r="GX72" s="200"/>
      <c r="GY72" s="524" t="n">
        <f aca="false">GW72-I72</f>
        <v>0</v>
      </c>
      <c r="HA72" s="525" t="n">
        <f aca="false">FG72-GY72</f>
        <v>0</v>
      </c>
      <c r="HC72" s="383" t="n">
        <f aca="false">IF($B72="",0,VLOOKUP($B72,'TH 2023'!$B$11:$V$265,15,0))</f>
        <v>0.076644105</v>
      </c>
      <c r="HD72" s="355" t="n">
        <f aca="false">((IF($B72="",0,VLOOKUP($B72,'TH 2023'!$B$11:$V$265,18,0)))*1.1)*1.1</f>
        <v>0</v>
      </c>
      <c r="HE72" s="355" t="n">
        <f aca="false">((IF($B72="",0,VLOOKUP($B72,'TH 2023'!$B$11:$V$265,19,0)))*1.1)*1.1</f>
        <v>0</v>
      </c>
      <c r="HF72" s="355" t="n">
        <f aca="false">((IF($B72="",0,VLOOKUP($B72,'TH 2023'!$B$11:$V$265,20,0)))*1.1)*1.1</f>
        <v>270.8585</v>
      </c>
      <c r="HG72" s="355" t="n">
        <f aca="false">((IF($B72="",0,VLOOKUP($B72,'TH 2023'!$B$11:$V$265,21,0)))*1.1)*1.1</f>
        <v>0</v>
      </c>
      <c r="HH72" s="526" t="str">
        <f aca="false">IF($B72="",0,VLOOKUP($B72,'TH 2023'!$B$11:$V$265,7,0))</f>
        <v>Upgrade HW</v>
      </c>
      <c r="HI72" s="61"/>
      <c r="HJ72" s="61"/>
      <c r="HK72" s="61"/>
      <c r="HL72" s="61"/>
      <c r="HM72" s="61"/>
      <c r="HN72" s="61"/>
      <c r="HO72" s="61"/>
      <c r="HP72" s="61"/>
      <c r="HQ72" s="61"/>
      <c r="HR72" s="61"/>
      <c r="HS72" s="61"/>
      <c r="HT72" s="61"/>
      <c r="HU72" s="61"/>
      <c r="HV72" s="61"/>
      <c r="HW72" s="61"/>
      <c r="HX72" s="61"/>
      <c r="HY72" s="61"/>
      <c r="HZ72" s="61"/>
      <c r="IA72" s="61"/>
      <c r="IB72" s="61"/>
      <c r="IC72" s="61"/>
      <c r="ID72" s="61"/>
      <c r="IE72" s="61"/>
      <c r="IF72" s="61"/>
      <c r="IG72" s="61"/>
      <c r="II72" s="40"/>
      <c r="IJ72" s="40"/>
      <c r="IK72" s="40"/>
      <c r="IL72" s="40"/>
      <c r="IM72" s="40"/>
    </row>
    <row r="73" s="48" customFormat="true" ht="15" hidden="false" customHeight="true" outlineLevel="0" collapsed="false">
      <c r="A73" s="240" t="n">
        <f aca="false">A72+1</f>
        <v>64</v>
      </c>
      <c r="B73" s="241" t="s">
        <v>407</v>
      </c>
      <c r="C73" s="242" t="s">
        <v>407</v>
      </c>
      <c r="D73" s="243" t="s">
        <v>408</v>
      </c>
      <c r="E73" s="512" t="s">
        <v>368</v>
      </c>
      <c r="F73" s="512" t="s">
        <v>370</v>
      </c>
      <c r="G73" s="512" t="n">
        <f aca="false">COUNTIF($C$10:$C$262,$C73)</f>
        <v>1</v>
      </c>
      <c r="H73" s="512" t="n">
        <f aca="false">COUNTIF($B$10:$B$262,$B73)</f>
        <v>1</v>
      </c>
      <c r="I73" s="513" t="n">
        <f aca="false">SUM(J73:CK73)</f>
        <v>150</v>
      </c>
      <c r="J73" s="512" t="n">
        <v>0</v>
      </c>
      <c r="K73" s="512" t="n">
        <v>0</v>
      </c>
      <c r="L73" s="512" t="n">
        <v>0</v>
      </c>
      <c r="M73" s="512" t="n">
        <v>0</v>
      </c>
      <c r="N73" s="512" t="n">
        <v>0</v>
      </c>
      <c r="O73" s="512" t="n">
        <v>0</v>
      </c>
      <c r="P73" s="512" t="n">
        <v>0</v>
      </c>
      <c r="Q73" s="512" t="n">
        <v>0</v>
      </c>
      <c r="R73" s="512" t="n">
        <v>0</v>
      </c>
      <c r="S73" s="512" t="n">
        <v>0</v>
      </c>
      <c r="T73" s="512" t="n">
        <v>0</v>
      </c>
      <c r="U73" s="512" t="n">
        <v>0</v>
      </c>
      <c r="V73" s="512" t="n">
        <v>0</v>
      </c>
      <c r="W73" s="512" t="n">
        <v>0</v>
      </c>
      <c r="X73" s="512" t="n">
        <v>0</v>
      </c>
      <c r="Y73" s="512" t="n">
        <v>0</v>
      </c>
      <c r="Z73" s="512"/>
      <c r="AA73" s="514" t="n">
        <v>0</v>
      </c>
      <c r="AB73" s="514"/>
      <c r="AC73" s="514"/>
      <c r="AD73" s="514" t="n">
        <v>0</v>
      </c>
      <c r="AE73" s="514" t="n">
        <v>0</v>
      </c>
      <c r="AF73" s="514" t="n">
        <v>0</v>
      </c>
      <c r="AG73" s="514" t="n">
        <v>0</v>
      </c>
      <c r="AH73" s="514" t="n">
        <v>0</v>
      </c>
      <c r="AI73" s="514" t="n">
        <v>0</v>
      </c>
      <c r="AJ73" s="514" t="n">
        <v>0</v>
      </c>
      <c r="AK73" s="514" t="n">
        <v>0</v>
      </c>
      <c r="AL73" s="514" t="n">
        <v>0</v>
      </c>
      <c r="AM73" s="514" t="n">
        <v>0</v>
      </c>
      <c r="AN73" s="514" t="n">
        <v>0</v>
      </c>
      <c r="AO73" s="514" t="n">
        <v>0</v>
      </c>
      <c r="AP73" s="514" t="n">
        <v>0</v>
      </c>
      <c r="AQ73" s="514" t="n">
        <v>0</v>
      </c>
      <c r="AR73" s="514" t="n">
        <v>0</v>
      </c>
      <c r="AS73" s="514" t="n">
        <v>0</v>
      </c>
      <c r="AT73" s="514" t="n">
        <v>0</v>
      </c>
      <c r="AU73" s="514" t="n">
        <v>0</v>
      </c>
      <c r="AV73" s="514"/>
      <c r="AW73" s="514"/>
      <c r="AX73" s="514"/>
      <c r="AY73" s="514" t="n">
        <v>0</v>
      </c>
      <c r="AZ73" s="514" t="n">
        <v>0</v>
      </c>
      <c r="BA73" s="514" t="n">
        <v>0</v>
      </c>
      <c r="BB73" s="514" t="n">
        <v>0</v>
      </c>
      <c r="BC73" s="514" t="n">
        <v>0</v>
      </c>
      <c r="BD73" s="514" t="n">
        <v>0</v>
      </c>
      <c r="BE73" s="514" t="n">
        <v>30</v>
      </c>
      <c r="BF73" s="514" t="n">
        <v>0</v>
      </c>
      <c r="BG73" s="514" t="n">
        <v>0</v>
      </c>
      <c r="BH73" s="514" t="n">
        <v>0</v>
      </c>
      <c r="BI73" s="514" t="n">
        <v>0</v>
      </c>
      <c r="BJ73" s="514" t="n">
        <v>0</v>
      </c>
      <c r="BK73" s="514" t="n">
        <v>0</v>
      </c>
      <c r="BL73" s="514" t="n">
        <v>0</v>
      </c>
      <c r="BM73" s="514" t="n">
        <v>0</v>
      </c>
      <c r="BN73" s="514" t="n">
        <v>30</v>
      </c>
      <c r="BO73" s="514" t="n">
        <v>30</v>
      </c>
      <c r="BP73" s="514" t="n">
        <v>0</v>
      </c>
      <c r="BQ73" s="514" t="n">
        <v>0</v>
      </c>
      <c r="BR73" s="514" t="n">
        <v>0</v>
      </c>
      <c r="BS73" s="514" t="n">
        <v>0</v>
      </c>
      <c r="BT73" s="514" t="n">
        <v>0</v>
      </c>
      <c r="BU73" s="514" t="n">
        <v>0</v>
      </c>
      <c r="BV73" s="514" t="n">
        <v>30</v>
      </c>
      <c r="BW73" s="514" t="n">
        <v>0</v>
      </c>
      <c r="BX73" s="514" t="n">
        <v>0</v>
      </c>
      <c r="BY73" s="514" t="n">
        <v>0</v>
      </c>
      <c r="BZ73" s="514" t="n">
        <v>30</v>
      </c>
      <c r="CA73" s="514" t="n">
        <v>0</v>
      </c>
      <c r="CB73" s="514" t="n">
        <v>0</v>
      </c>
      <c r="CC73" s="514" t="n">
        <v>0</v>
      </c>
      <c r="CD73" s="514" t="n">
        <v>0</v>
      </c>
      <c r="CE73" s="514" t="n">
        <v>0</v>
      </c>
      <c r="CF73" s="514" t="n">
        <v>0</v>
      </c>
      <c r="CG73" s="514" t="n">
        <v>0</v>
      </c>
      <c r="CH73" s="514" t="n">
        <v>0</v>
      </c>
      <c r="CI73" s="514"/>
      <c r="CJ73" s="514"/>
      <c r="CK73" s="515"/>
      <c r="CL73" s="516"/>
      <c r="CM73" s="517" t="n">
        <f aca="false">SUM(CN73:FE73)</f>
        <v>150</v>
      </c>
      <c r="CN73" s="243"/>
      <c r="CO73" s="243"/>
      <c r="CP73" s="243" t="n">
        <v>0</v>
      </c>
      <c r="CQ73" s="243" t="n">
        <v>0</v>
      </c>
      <c r="CR73" s="243" t="n">
        <v>0</v>
      </c>
      <c r="CS73" s="243"/>
      <c r="CT73" s="243"/>
      <c r="CU73" s="243"/>
      <c r="CV73" s="243"/>
      <c r="CW73" s="243"/>
      <c r="CX73" s="243"/>
      <c r="CY73" s="243"/>
      <c r="CZ73" s="243"/>
      <c r="DA73" s="243"/>
      <c r="DB73" s="243" t="n">
        <v>0</v>
      </c>
      <c r="DC73" s="243"/>
      <c r="DD73" s="243"/>
      <c r="DE73" s="243" t="n">
        <v>0</v>
      </c>
      <c r="DF73" s="243" t="n">
        <v>0</v>
      </c>
      <c r="DG73" s="243" t="n">
        <v>0</v>
      </c>
      <c r="DH73" s="243" t="n">
        <v>0</v>
      </c>
      <c r="DI73" s="243"/>
      <c r="DJ73" s="243"/>
      <c r="DK73" s="243"/>
      <c r="DL73" s="243"/>
      <c r="DM73" s="243" t="n">
        <v>0</v>
      </c>
      <c r="DN73" s="243" t="n">
        <v>0</v>
      </c>
      <c r="DO73" s="243" t="n">
        <v>0</v>
      </c>
      <c r="DP73" s="243" t="n">
        <v>0</v>
      </c>
      <c r="DQ73" s="243" t="n">
        <v>0</v>
      </c>
      <c r="DR73" s="243" t="n">
        <v>0</v>
      </c>
      <c r="DS73" s="243" t="n">
        <v>0</v>
      </c>
      <c r="DT73" s="514" t="n">
        <v>0</v>
      </c>
      <c r="DU73" s="514" t="n">
        <v>0</v>
      </c>
      <c r="DV73" s="514"/>
      <c r="DW73" s="514"/>
      <c r="DX73" s="514"/>
      <c r="DY73" s="514"/>
      <c r="DZ73" s="514"/>
      <c r="EA73" s="243" t="n">
        <v>0</v>
      </c>
      <c r="EB73" s="518" t="n">
        <v>0</v>
      </c>
      <c r="EC73" s="518" t="n">
        <v>0</v>
      </c>
      <c r="ED73" s="518"/>
      <c r="EE73" s="518"/>
      <c r="EF73" s="514" t="n">
        <v>30</v>
      </c>
      <c r="EG73" s="518"/>
      <c r="EH73" s="518"/>
      <c r="EI73" s="518"/>
      <c r="EJ73" s="518"/>
      <c r="EK73" s="518"/>
      <c r="EL73" s="518"/>
      <c r="EM73" s="518"/>
      <c r="EN73" s="518"/>
      <c r="EO73" s="518" t="n">
        <v>30</v>
      </c>
      <c r="EP73" s="518" t="n">
        <v>30</v>
      </c>
      <c r="EQ73" s="518"/>
      <c r="ER73" s="518"/>
      <c r="ES73" s="518"/>
      <c r="ET73" s="518"/>
      <c r="EU73" s="518"/>
      <c r="EV73" s="518"/>
      <c r="EW73" s="518" t="n">
        <v>30</v>
      </c>
      <c r="EX73" s="518"/>
      <c r="EY73" s="518"/>
      <c r="EZ73" s="518"/>
      <c r="FA73" s="518" t="n">
        <v>30</v>
      </c>
      <c r="FB73" s="518"/>
      <c r="FC73" s="518"/>
      <c r="FD73" s="518"/>
      <c r="FE73" s="519"/>
      <c r="FG73" s="520" t="n">
        <f aca="false">CM73-I73</f>
        <v>0</v>
      </c>
      <c r="FI73" s="521"/>
      <c r="FJ73" s="522" t="n">
        <v>0</v>
      </c>
      <c r="FK73" s="522" t="n">
        <v>0</v>
      </c>
      <c r="FL73" s="522" t="n">
        <v>0</v>
      </c>
      <c r="FM73" s="522" t="n">
        <v>0</v>
      </c>
      <c r="FN73" s="522" t="n">
        <v>0</v>
      </c>
      <c r="FO73" s="522" t="n">
        <v>0</v>
      </c>
      <c r="FP73" s="522" t="n">
        <v>0</v>
      </c>
      <c r="FQ73" s="522" t="n">
        <v>0</v>
      </c>
      <c r="FR73" s="522" t="n">
        <v>0</v>
      </c>
      <c r="FS73" s="522" t="n">
        <v>0</v>
      </c>
      <c r="FT73" s="522" t="n">
        <v>0</v>
      </c>
      <c r="FU73" s="522" t="n">
        <v>0</v>
      </c>
      <c r="FV73" s="522" t="n">
        <v>0</v>
      </c>
      <c r="FW73" s="522" t="n">
        <v>0</v>
      </c>
      <c r="FX73" s="522" t="n">
        <v>0</v>
      </c>
      <c r="FY73" s="522" t="n">
        <v>0</v>
      </c>
      <c r="FZ73" s="522"/>
      <c r="GA73" s="522" t="n">
        <v>0</v>
      </c>
      <c r="GB73" s="522"/>
      <c r="GC73" s="522" t="n">
        <v>0</v>
      </c>
      <c r="GD73" s="522" t="n">
        <v>0</v>
      </c>
      <c r="GE73" s="522" t="n">
        <v>0</v>
      </c>
      <c r="GF73" s="522" t="n">
        <v>30</v>
      </c>
      <c r="GG73" s="522" t="n">
        <v>0</v>
      </c>
      <c r="GH73" s="522" t="n">
        <v>0</v>
      </c>
      <c r="GI73" s="522" t="n">
        <v>0</v>
      </c>
      <c r="GJ73" s="522" t="n">
        <v>0</v>
      </c>
      <c r="GK73" s="522" t="n">
        <v>0</v>
      </c>
      <c r="GL73" s="522" t="n">
        <v>0</v>
      </c>
      <c r="GM73" s="522" t="n">
        <v>0</v>
      </c>
      <c r="GN73" s="522" t="n">
        <v>60</v>
      </c>
      <c r="GO73" s="522" t="n">
        <v>0</v>
      </c>
      <c r="GP73" s="522" t="n">
        <v>0</v>
      </c>
      <c r="GQ73" s="522"/>
      <c r="GR73" s="522" t="n">
        <v>0</v>
      </c>
      <c r="GS73" s="522" t="n">
        <v>60</v>
      </c>
      <c r="GT73" s="522" t="n">
        <v>0</v>
      </c>
      <c r="GU73" s="522" t="n">
        <v>0</v>
      </c>
      <c r="GV73" s="522"/>
      <c r="GW73" s="523" t="n">
        <f aca="false">SUM(FI73:GV73)</f>
        <v>150</v>
      </c>
      <c r="GX73" s="200"/>
      <c r="GY73" s="524" t="n">
        <f aca="false">GW73-I73</f>
        <v>0</v>
      </c>
      <c r="HA73" s="525" t="n">
        <f aca="false">FG73-GY73</f>
        <v>0</v>
      </c>
      <c r="HC73" s="383" t="n">
        <f aca="false">IF($B73="",0,VLOOKUP($B73,'TH 2023'!$B$11:$V$265,15,0))</f>
        <v>0.0719526</v>
      </c>
      <c r="HD73" s="355" t="n">
        <f aca="false">((IF($B73="",0,VLOOKUP($B73,'TH 2023'!$B$11:$V$265,18,0)))*1.1)*1.1</f>
        <v>0</v>
      </c>
      <c r="HE73" s="355" t="n">
        <f aca="false">((IF($B73="",0,VLOOKUP($B73,'TH 2023'!$B$11:$V$265,19,0)))*1.1)*1.1</f>
        <v>0</v>
      </c>
      <c r="HF73" s="355" t="n">
        <f aca="false">((IF($B73="",0,VLOOKUP($B73,'TH 2023'!$B$11:$V$265,20,0)))*1.1)*1.1</f>
        <v>227.08191</v>
      </c>
      <c r="HG73" s="355" t="n">
        <f aca="false">((IF($B73="",0,VLOOKUP($B73,'TH 2023'!$B$11:$V$265,21,0)))*1.1)*1.1</f>
        <v>0</v>
      </c>
      <c r="HH73" s="526" t="str">
        <f aca="false">IF($B73="",0,VLOOKUP($B73,'TH 2023'!$B$11:$V$265,7,0))</f>
        <v>Upgrade HW</v>
      </c>
      <c r="HI73" s="61"/>
      <c r="HJ73" s="61"/>
      <c r="HK73" s="61"/>
      <c r="HL73" s="61"/>
      <c r="HM73" s="61"/>
      <c r="HN73" s="61"/>
      <c r="HO73" s="61"/>
      <c r="HP73" s="61"/>
      <c r="HQ73" s="61"/>
      <c r="HR73" s="61"/>
      <c r="HS73" s="61"/>
      <c r="HT73" s="61"/>
      <c r="HU73" s="61"/>
      <c r="HV73" s="61"/>
      <c r="HW73" s="61"/>
      <c r="HX73" s="61"/>
      <c r="HY73" s="61"/>
      <c r="HZ73" s="61"/>
      <c r="IA73" s="61"/>
      <c r="IB73" s="61"/>
      <c r="IC73" s="61"/>
      <c r="ID73" s="61"/>
      <c r="IE73" s="61"/>
      <c r="IF73" s="61"/>
      <c r="IG73" s="61"/>
      <c r="II73" s="40"/>
      <c r="IJ73" s="40"/>
      <c r="IK73" s="40"/>
      <c r="IL73" s="40"/>
      <c r="IM73" s="40"/>
    </row>
    <row r="74" s="48" customFormat="true" ht="15" hidden="false" customHeight="true" outlineLevel="0" collapsed="false">
      <c r="A74" s="240" t="n">
        <f aca="false">A73+1</f>
        <v>65</v>
      </c>
      <c r="B74" s="241" t="s">
        <v>409</v>
      </c>
      <c r="C74" s="242" t="s">
        <v>409</v>
      </c>
      <c r="D74" s="243" t="s">
        <v>408</v>
      </c>
      <c r="E74" s="512" t="s">
        <v>405</v>
      </c>
      <c r="F74" s="512" t="s">
        <v>406</v>
      </c>
      <c r="G74" s="512" t="n">
        <f aca="false">COUNTIF($C$10:$C$262,$C74)</f>
        <v>1</v>
      </c>
      <c r="H74" s="512" t="n">
        <f aca="false">COUNTIF($B$10:$B$262,$B74)</f>
        <v>1</v>
      </c>
      <c r="I74" s="513" t="n">
        <f aca="false">SUM(J74:CK74)</f>
        <v>90</v>
      </c>
      <c r="J74" s="512" t="n">
        <v>0</v>
      </c>
      <c r="K74" s="512" t="n">
        <v>0</v>
      </c>
      <c r="L74" s="512" t="n">
        <v>0</v>
      </c>
      <c r="M74" s="512" t="n">
        <v>0</v>
      </c>
      <c r="N74" s="512" t="n">
        <v>0</v>
      </c>
      <c r="O74" s="512" t="n">
        <v>0</v>
      </c>
      <c r="P74" s="512" t="n">
        <v>0</v>
      </c>
      <c r="Q74" s="512" t="n">
        <v>0</v>
      </c>
      <c r="R74" s="512" t="n">
        <v>0</v>
      </c>
      <c r="S74" s="512" t="n">
        <v>0</v>
      </c>
      <c r="T74" s="512" t="n">
        <v>0</v>
      </c>
      <c r="U74" s="512" t="n">
        <v>0</v>
      </c>
      <c r="V74" s="512" t="n">
        <v>0</v>
      </c>
      <c r="W74" s="512" t="n">
        <v>0</v>
      </c>
      <c r="X74" s="512" t="n">
        <v>0</v>
      </c>
      <c r="Y74" s="512" t="n">
        <v>0</v>
      </c>
      <c r="Z74" s="512"/>
      <c r="AA74" s="514" t="n">
        <v>0</v>
      </c>
      <c r="AB74" s="514"/>
      <c r="AC74" s="514"/>
      <c r="AD74" s="514" t="n">
        <v>0</v>
      </c>
      <c r="AE74" s="514" t="n">
        <v>0</v>
      </c>
      <c r="AF74" s="514" t="n">
        <v>0</v>
      </c>
      <c r="AG74" s="514" t="n">
        <v>0</v>
      </c>
      <c r="AH74" s="514" t="n">
        <v>0</v>
      </c>
      <c r="AI74" s="514" t="n">
        <v>0</v>
      </c>
      <c r="AJ74" s="514" t="n">
        <v>0</v>
      </c>
      <c r="AK74" s="514" t="n">
        <v>0</v>
      </c>
      <c r="AL74" s="514" t="n">
        <v>0</v>
      </c>
      <c r="AM74" s="514" t="n">
        <v>0</v>
      </c>
      <c r="AN74" s="514" t="n">
        <v>0</v>
      </c>
      <c r="AO74" s="514" t="n">
        <v>0</v>
      </c>
      <c r="AP74" s="514" t="n">
        <v>0</v>
      </c>
      <c r="AQ74" s="514" t="n">
        <v>0</v>
      </c>
      <c r="AR74" s="514" t="n">
        <v>0</v>
      </c>
      <c r="AS74" s="514" t="n">
        <v>0</v>
      </c>
      <c r="AT74" s="514" t="n">
        <v>0</v>
      </c>
      <c r="AU74" s="514" t="n">
        <v>0</v>
      </c>
      <c r="AV74" s="514"/>
      <c r="AW74" s="514"/>
      <c r="AX74" s="514"/>
      <c r="AY74" s="514" t="n">
        <v>0</v>
      </c>
      <c r="AZ74" s="514" t="n">
        <v>0</v>
      </c>
      <c r="BA74" s="514" t="n">
        <v>0</v>
      </c>
      <c r="BB74" s="514" t="n">
        <v>0</v>
      </c>
      <c r="BC74" s="514" t="n">
        <v>0</v>
      </c>
      <c r="BD74" s="514" t="n">
        <v>0</v>
      </c>
      <c r="BE74" s="514" t="n">
        <v>30</v>
      </c>
      <c r="BF74" s="514" t="n">
        <v>0</v>
      </c>
      <c r="BG74" s="514" t="n">
        <v>0</v>
      </c>
      <c r="BH74" s="514" t="n">
        <v>0</v>
      </c>
      <c r="BI74" s="514" t="n">
        <v>0</v>
      </c>
      <c r="BJ74" s="514" t="n">
        <v>0</v>
      </c>
      <c r="BK74" s="514" t="n">
        <v>0</v>
      </c>
      <c r="BL74" s="514" t="n">
        <v>0</v>
      </c>
      <c r="BM74" s="514" t="n">
        <v>30</v>
      </c>
      <c r="BN74" s="514" t="n">
        <v>0</v>
      </c>
      <c r="BO74" s="514" t="n">
        <v>0</v>
      </c>
      <c r="BP74" s="514" t="n">
        <v>0</v>
      </c>
      <c r="BQ74" s="514" t="n">
        <v>0</v>
      </c>
      <c r="BR74" s="514" t="n">
        <v>0</v>
      </c>
      <c r="BS74" s="514" t="n">
        <v>0</v>
      </c>
      <c r="BT74" s="514" t="n">
        <v>30</v>
      </c>
      <c r="BU74" s="514" t="n">
        <v>0</v>
      </c>
      <c r="BV74" s="514" t="n">
        <v>0</v>
      </c>
      <c r="BW74" s="514" t="n">
        <v>0</v>
      </c>
      <c r="BX74" s="514" t="n">
        <v>0</v>
      </c>
      <c r="BY74" s="514" t="n">
        <v>0</v>
      </c>
      <c r="BZ74" s="514" t="n">
        <v>0</v>
      </c>
      <c r="CA74" s="514" t="n">
        <v>0</v>
      </c>
      <c r="CB74" s="514" t="n">
        <v>0</v>
      </c>
      <c r="CC74" s="514" t="n">
        <v>0</v>
      </c>
      <c r="CD74" s="514" t="n">
        <v>0</v>
      </c>
      <c r="CE74" s="514" t="n">
        <v>0</v>
      </c>
      <c r="CF74" s="514" t="n">
        <v>0</v>
      </c>
      <c r="CG74" s="514" t="n">
        <v>0</v>
      </c>
      <c r="CH74" s="514" t="n">
        <v>0</v>
      </c>
      <c r="CI74" s="514"/>
      <c r="CJ74" s="514"/>
      <c r="CK74" s="515"/>
      <c r="CL74" s="516"/>
      <c r="CM74" s="517" t="n">
        <f aca="false">SUM(CN74:FE74)</f>
        <v>90</v>
      </c>
      <c r="CN74" s="243"/>
      <c r="CO74" s="243"/>
      <c r="CP74" s="243" t="n">
        <v>0</v>
      </c>
      <c r="CQ74" s="243" t="n">
        <v>0</v>
      </c>
      <c r="CR74" s="243" t="n">
        <v>0</v>
      </c>
      <c r="CS74" s="243"/>
      <c r="CT74" s="243"/>
      <c r="CU74" s="243"/>
      <c r="CV74" s="243"/>
      <c r="CW74" s="243"/>
      <c r="CX74" s="243"/>
      <c r="CY74" s="243"/>
      <c r="CZ74" s="243"/>
      <c r="DA74" s="243"/>
      <c r="DB74" s="243" t="n">
        <v>0</v>
      </c>
      <c r="DC74" s="243"/>
      <c r="DD74" s="243"/>
      <c r="DE74" s="243" t="n">
        <v>0</v>
      </c>
      <c r="DF74" s="243" t="n">
        <v>0</v>
      </c>
      <c r="DG74" s="243" t="n">
        <v>0</v>
      </c>
      <c r="DH74" s="243" t="n">
        <v>0</v>
      </c>
      <c r="DI74" s="243"/>
      <c r="DJ74" s="243"/>
      <c r="DK74" s="243"/>
      <c r="DL74" s="243"/>
      <c r="DM74" s="243" t="n">
        <v>0</v>
      </c>
      <c r="DN74" s="243" t="n">
        <v>0</v>
      </c>
      <c r="DO74" s="243" t="n">
        <v>0</v>
      </c>
      <c r="DP74" s="243" t="n">
        <v>0</v>
      </c>
      <c r="DQ74" s="243" t="n">
        <v>0</v>
      </c>
      <c r="DR74" s="243" t="n">
        <v>0</v>
      </c>
      <c r="DS74" s="243" t="n">
        <v>0</v>
      </c>
      <c r="DT74" s="514" t="n">
        <v>0</v>
      </c>
      <c r="DU74" s="514" t="n">
        <v>0</v>
      </c>
      <c r="DV74" s="514"/>
      <c r="DW74" s="514"/>
      <c r="DX74" s="514"/>
      <c r="DY74" s="514"/>
      <c r="DZ74" s="514"/>
      <c r="EA74" s="243" t="n">
        <v>0</v>
      </c>
      <c r="EB74" s="518" t="n">
        <v>0</v>
      </c>
      <c r="EC74" s="518" t="n">
        <v>0</v>
      </c>
      <c r="ED74" s="518"/>
      <c r="EE74" s="518"/>
      <c r="EF74" s="514" t="n">
        <v>30</v>
      </c>
      <c r="EG74" s="518"/>
      <c r="EH74" s="518"/>
      <c r="EI74" s="518"/>
      <c r="EJ74" s="518"/>
      <c r="EK74" s="518"/>
      <c r="EL74" s="518"/>
      <c r="EM74" s="518"/>
      <c r="EN74" s="518" t="n">
        <v>30</v>
      </c>
      <c r="EO74" s="518"/>
      <c r="EP74" s="518"/>
      <c r="EQ74" s="518"/>
      <c r="ER74" s="518"/>
      <c r="ES74" s="518"/>
      <c r="ET74" s="518"/>
      <c r="EU74" s="518" t="n">
        <v>30</v>
      </c>
      <c r="EV74" s="518"/>
      <c r="EW74" s="518"/>
      <c r="EX74" s="518"/>
      <c r="EY74" s="518"/>
      <c r="EZ74" s="518"/>
      <c r="FA74" s="518"/>
      <c r="FB74" s="532" t="n">
        <v>0</v>
      </c>
      <c r="FC74" s="518"/>
      <c r="FD74" s="518"/>
      <c r="FE74" s="519"/>
      <c r="FG74" s="520" t="n">
        <f aca="false">CM74-I74</f>
        <v>0</v>
      </c>
      <c r="FI74" s="521"/>
      <c r="FJ74" s="522" t="n">
        <v>0</v>
      </c>
      <c r="FK74" s="522" t="n">
        <v>0</v>
      </c>
      <c r="FL74" s="522" t="n">
        <v>0</v>
      </c>
      <c r="FM74" s="522" t="n">
        <v>0</v>
      </c>
      <c r="FN74" s="522" t="n">
        <v>0</v>
      </c>
      <c r="FO74" s="522" t="n">
        <v>0</v>
      </c>
      <c r="FP74" s="522" t="n">
        <v>0</v>
      </c>
      <c r="FQ74" s="522" t="n">
        <v>0</v>
      </c>
      <c r="FR74" s="522" t="n">
        <v>0</v>
      </c>
      <c r="FS74" s="522" t="n">
        <v>0</v>
      </c>
      <c r="FT74" s="522" t="n">
        <v>0</v>
      </c>
      <c r="FU74" s="522" t="n">
        <v>0</v>
      </c>
      <c r="FV74" s="522" t="n">
        <v>0</v>
      </c>
      <c r="FW74" s="522" t="n">
        <v>0</v>
      </c>
      <c r="FX74" s="522" t="n">
        <v>0</v>
      </c>
      <c r="FY74" s="522" t="n">
        <v>0</v>
      </c>
      <c r="FZ74" s="522"/>
      <c r="GA74" s="522" t="n">
        <v>0</v>
      </c>
      <c r="GB74" s="522"/>
      <c r="GC74" s="522" t="n">
        <v>0</v>
      </c>
      <c r="GD74" s="522" t="n">
        <v>0</v>
      </c>
      <c r="GE74" s="522" t="n">
        <v>0</v>
      </c>
      <c r="GF74" s="522" t="n">
        <v>30</v>
      </c>
      <c r="GG74" s="522" t="n">
        <v>0</v>
      </c>
      <c r="GH74" s="522" t="n">
        <v>0</v>
      </c>
      <c r="GI74" s="522" t="n">
        <v>0</v>
      </c>
      <c r="GJ74" s="522" t="n">
        <v>30</v>
      </c>
      <c r="GK74" s="522" t="n">
        <v>0</v>
      </c>
      <c r="GL74" s="522" t="n">
        <v>0</v>
      </c>
      <c r="GM74" s="522" t="n">
        <v>0</v>
      </c>
      <c r="GN74" s="522" t="n">
        <v>30</v>
      </c>
      <c r="GO74" s="522" t="n">
        <v>0</v>
      </c>
      <c r="GP74" s="522" t="n">
        <v>0</v>
      </c>
      <c r="GQ74" s="522"/>
      <c r="GR74" s="522" t="n">
        <v>0</v>
      </c>
      <c r="GS74" s="522" t="n">
        <v>0</v>
      </c>
      <c r="GT74" s="522" t="n">
        <v>0</v>
      </c>
      <c r="GU74" s="522" t="n">
        <v>0</v>
      </c>
      <c r="GV74" s="522"/>
      <c r="GW74" s="523" t="n">
        <f aca="false">SUM(FI74:GV74)</f>
        <v>90</v>
      </c>
      <c r="GX74" s="200"/>
      <c r="GY74" s="524" t="n">
        <f aca="false">GW74-I74</f>
        <v>0</v>
      </c>
      <c r="HA74" s="525" t="n">
        <f aca="false">FG74-GY74</f>
        <v>0</v>
      </c>
      <c r="HC74" s="383" t="n">
        <f aca="false">IF($B74="",0,VLOOKUP($B74,'TH 2023'!$B$11:$V$265,15,0))</f>
        <v>0.0719526</v>
      </c>
      <c r="HD74" s="355" t="n">
        <f aca="false">((IF($B74="",0,VLOOKUP($B74,'TH 2023'!$B$11:$V$265,18,0)))*1.1)*1.1</f>
        <v>0</v>
      </c>
      <c r="HE74" s="355" t="n">
        <f aca="false">((IF($B74="",0,VLOOKUP($B74,'TH 2023'!$B$11:$V$265,19,0)))*1.1)*1.1</f>
        <v>0</v>
      </c>
      <c r="HF74" s="355" t="n">
        <f aca="false">((IF($B74="",0,VLOOKUP($B74,'TH 2023'!$B$11:$V$265,20,0)))*1.1)*1.1</f>
        <v>227.08191</v>
      </c>
      <c r="HG74" s="355" t="n">
        <f aca="false">((IF($B74="",0,VLOOKUP($B74,'TH 2023'!$B$11:$V$265,21,0)))*1.1)*1.1</f>
        <v>0</v>
      </c>
      <c r="HH74" s="526" t="str">
        <f aca="false">IF($B74="",0,VLOOKUP($B74,'TH 2023'!$B$11:$V$265,7,0))</f>
        <v>Upgrade HW</v>
      </c>
      <c r="HI74" s="61"/>
      <c r="HJ74" s="61"/>
      <c r="HK74" s="61"/>
      <c r="HL74" s="61"/>
      <c r="HM74" s="61"/>
      <c r="HN74" s="61"/>
      <c r="HO74" s="61"/>
      <c r="HP74" s="61"/>
      <c r="HQ74" s="61"/>
      <c r="HR74" s="61"/>
      <c r="HS74" s="61"/>
      <c r="HT74" s="61"/>
      <c r="HU74" s="61"/>
      <c r="HV74" s="61"/>
      <c r="HW74" s="61"/>
      <c r="HX74" s="61"/>
      <c r="HY74" s="61"/>
      <c r="HZ74" s="61"/>
      <c r="IA74" s="61"/>
      <c r="IB74" s="61"/>
      <c r="IC74" s="61"/>
      <c r="ID74" s="61"/>
      <c r="IE74" s="61"/>
      <c r="IF74" s="61"/>
      <c r="IG74" s="61"/>
      <c r="II74" s="40"/>
      <c r="IJ74" s="40"/>
      <c r="IK74" s="40"/>
      <c r="IL74" s="40"/>
      <c r="IM74" s="40"/>
    </row>
    <row r="75" s="48" customFormat="true" ht="15" hidden="false" customHeight="true" outlineLevel="0" collapsed="false">
      <c r="A75" s="240" t="n">
        <f aca="false">A74+1</f>
        <v>66</v>
      </c>
      <c r="B75" s="241" t="s">
        <v>410</v>
      </c>
      <c r="C75" s="242" t="s">
        <v>410</v>
      </c>
      <c r="D75" s="243" t="s">
        <v>411</v>
      </c>
      <c r="E75" s="512" t="s">
        <v>368</v>
      </c>
      <c r="F75" s="512" t="s">
        <v>370</v>
      </c>
      <c r="G75" s="512" t="n">
        <f aca="false">COUNTIF($C$10:$C$262,$C75)</f>
        <v>1</v>
      </c>
      <c r="H75" s="512" t="n">
        <f aca="false">COUNTIF($B$10:$B$262,$B75)</f>
        <v>1</v>
      </c>
      <c r="I75" s="513" t="n">
        <f aca="false">SUM(J75:CK75)</f>
        <v>60</v>
      </c>
      <c r="J75" s="512" t="n">
        <v>0</v>
      </c>
      <c r="K75" s="512" t="n">
        <v>0</v>
      </c>
      <c r="L75" s="512" t="n">
        <v>0</v>
      </c>
      <c r="M75" s="512" t="n">
        <v>0</v>
      </c>
      <c r="N75" s="512" t="n">
        <v>0</v>
      </c>
      <c r="O75" s="512" t="n">
        <v>0</v>
      </c>
      <c r="P75" s="512" t="n">
        <v>0</v>
      </c>
      <c r="Q75" s="512" t="n">
        <v>0</v>
      </c>
      <c r="R75" s="512" t="n">
        <v>0</v>
      </c>
      <c r="S75" s="512" t="n">
        <v>0</v>
      </c>
      <c r="T75" s="512" t="n">
        <v>0</v>
      </c>
      <c r="U75" s="512" t="n">
        <v>0</v>
      </c>
      <c r="V75" s="512" t="n">
        <v>0</v>
      </c>
      <c r="W75" s="512" t="n">
        <v>0</v>
      </c>
      <c r="X75" s="512" t="n">
        <v>0</v>
      </c>
      <c r="Y75" s="512" t="n">
        <v>0</v>
      </c>
      <c r="Z75" s="512"/>
      <c r="AA75" s="514" t="n">
        <v>0</v>
      </c>
      <c r="AB75" s="514"/>
      <c r="AC75" s="514"/>
      <c r="AD75" s="514" t="n">
        <v>0</v>
      </c>
      <c r="AE75" s="514" t="n">
        <v>0</v>
      </c>
      <c r="AF75" s="514" t="n">
        <v>0</v>
      </c>
      <c r="AG75" s="514" t="n">
        <v>0</v>
      </c>
      <c r="AH75" s="514" t="n">
        <v>0</v>
      </c>
      <c r="AI75" s="514" t="n">
        <v>0</v>
      </c>
      <c r="AJ75" s="514" t="n">
        <v>0</v>
      </c>
      <c r="AK75" s="514" t="n">
        <v>0</v>
      </c>
      <c r="AL75" s="514" t="n">
        <v>0</v>
      </c>
      <c r="AM75" s="514" t="n">
        <v>0</v>
      </c>
      <c r="AN75" s="514" t="n">
        <v>0</v>
      </c>
      <c r="AO75" s="514" t="n">
        <v>0</v>
      </c>
      <c r="AP75" s="514" t="n">
        <v>0</v>
      </c>
      <c r="AQ75" s="514" t="n">
        <v>0</v>
      </c>
      <c r="AR75" s="514" t="n">
        <v>0</v>
      </c>
      <c r="AS75" s="514" t="n">
        <v>0</v>
      </c>
      <c r="AT75" s="514" t="n">
        <v>0</v>
      </c>
      <c r="AU75" s="514" t="n">
        <v>0</v>
      </c>
      <c r="AV75" s="514"/>
      <c r="AW75" s="514"/>
      <c r="AX75" s="514"/>
      <c r="AY75" s="514" t="n">
        <v>0</v>
      </c>
      <c r="AZ75" s="514" t="n">
        <v>0</v>
      </c>
      <c r="BA75" s="514" t="n">
        <v>0</v>
      </c>
      <c r="BB75" s="514" t="n">
        <v>0</v>
      </c>
      <c r="BC75" s="514" t="n">
        <v>0</v>
      </c>
      <c r="BD75" s="514" t="n">
        <v>0</v>
      </c>
      <c r="BE75" s="514" t="n">
        <v>0</v>
      </c>
      <c r="BF75" s="514" t="n">
        <v>0</v>
      </c>
      <c r="BG75" s="514" t="n">
        <v>0</v>
      </c>
      <c r="BH75" s="514" t="n">
        <v>0</v>
      </c>
      <c r="BI75" s="514" t="n">
        <v>30</v>
      </c>
      <c r="BJ75" s="514" t="n">
        <v>0</v>
      </c>
      <c r="BK75" s="514" t="n">
        <v>0</v>
      </c>
      <c r="BL75" s="514" t="n">
        <v>0</v>
      </c>
      <c r="BM75" s="514" t="n">
        <v>0</v>
      </c>
      <c r="BN75" s="514" t="n">
        <v>0</v>
      </c>
      <c r="BO75" s="514" t="n">
        <v>0</v>
      </c>
      <c r="BP75" s="514" t="n">
        <v>0</v>
      </c>
      <c r="BQ75" s="514" t="n">
        <v>0</v>
      </c>
      <c r="BR75" s="514" t="n">
        <v>30</v>
      </c>
      <c r="BS75" s="514" t="n">
        <v>0</v>
      </c>
      <c r="BT75" s="514" t="n">
        <v>0</v>
      </c>
      <c r="BU75" s="514" t="n">
        <v>0</v>
      </c>
      <c r="BV75" s="514" t="n">
        <v>0</v>
      </c>
      <c r="BW75" s="514" t="n">
        <v>0</v>
      </c>
      <c r="BX75" s="514" t="n">
        <v>0</v>
      </c>
      <c r="BY75" s="514" t="n">
        <v>0</v>
      </c>
      <c r="BZ75" s="514" t="n">
        <v>0</v>
      </c>
      <c r="CA75" s="514" t="n">
        <v>0</v>
      </c>
      <c r="CB75" s="514" t="n">
        <v>0</v>
      </c>
      <c r="CC75" s="514" t="n">
        <v>0</v>
      </c>
      <c r="CD75" s="514" t="n">
        <v>0</v>
      </c>
      <c r="CE75" s="514" t="n">
        <v>0</v>
      </c>
      <c r="CF75" s="514" t="n">
        <v>0</v>
      </c>
      <c r="CG75" s="514" t="n">
        <v>0</v>
      </c>
      <c r="CH75" s="514" t="n">
        <v>0</v>
      </c>
      <c r="CI75" s="514"/>
      <c r="CJ75" s="514"/>
      <c r="CK75" s="515"/>
      <c r="CL75" s="516"/>
      <c r="CM75" s="517" t="n">
        <f aca="false">SUM(CN75:FE75)</f>
        <v>60</v>
      </c>
      <c r="CN75" s="243"/>
      <c r="CO75" s="243"/>
      <c r="CP75" s="243" t="n">
        <v>0</v>
      </c>
      <c r="CQ75" s="243" t="n">
        <v>0</v>
      </c>
      <c r="CR75" s="243" t="n">
        <v>0</v>
      </c>
      <c r="CS75" s="243"/>
      <c r="CT75" s="243"/>
      <c r="CU75" s="243"/>
      <c r="CV75" s="243"/>
      <c r="CW75" s="243"/>
      <c r="CX75" s="243"/>
      <c r="CY75" s="243"/>
      <c r="CZ75" s="243"/>
      <c r="DA75" s="243"/>
      <c r="DB75" s="243" t="n">
        <v>0</v>
      </c>
      <c r="DC75" s="243"/>
      <c r="DD75" s="243"/>
      <c r="DE75" s="243" t="n">
        <v>0</v>
      </c>
      <c r="DF75" s="243" t="n">
        <v>0</v>
      </c>
      <c r="DG75" s="243" t="n">
        <v>0</v>
      </c>
      <c r="DH75" s="243" t="n">
        <v>0</v>
      </c>
      <c r="DI75" s="243"/>
      <c r="DJ75" s="243"/>
      <c r="DK75" s="243"/>
      <c r="DL75" s="243"/>
      <c r="DM75" s="243" t="n">
        <v>0</v>
      </c>
      <c r="DN75" s="243" t="n">
        <v>0</v>
      </c>
      <c r="DO75" s="243" t="n">
        <v>0</v>
      </c>
      <c r="DP75" s="243" t="n">
        <v>0</v>
      </c>
      <c r="DQ75" s="243" t="n">
        <v>0</v>
      </c>
      <c r="DR75" s="243" t="n">
        <v>0</v>
      </c>
      <c r="DS75" s="243" t="n">
        <v>0</v>
      </c>
      <c r="DT75" s="514" t="n">
        <v>0</v>
      </c>
      <c r="DU75" s="514" t="n">
        <v>0</v>
      </c>
      <c r="DV75" s="514"/>
      <c r="DW75" s="514"/>
      <c r="DX75" s="514"/>
      <c r="DY75" s="514"/>
      <c r="DZ75" s="514"/>
      <c r="EA75" s="243" t="n">
        <v>0</v>
      </c>
      <c r="EB75" s="518" t="n">
        <v>0</v>
      </c>
      <c r="EC75" s="518" t="n">
        <v>0</v>
      </c>
      <c r="ED75" s="518"/>
      <c r="EE75" s="518"/>
      <c r="EF75" s="514" t="n">
        <v>0</v>
      </c>
      <c r="EG75" s="518"/>
      <c r="EH75" s="518"/>
      <c r="EI75" s="518"/>
      <c r="EJ75" s="518" t="n">
        <v>30</v>
      </c>
      <c r="EK75" s="518"/>
      <c r="EL75" s="518"/>
      <c r="EM75" s="518"/>
      <c r="EN75" s="518"/>
      <c r="EO75" s="518"/>
      <c r="EP75" s="518"/>
      <c r="EQ75" s="518"/>
      <c r="ER75" s="518"/>
      <c r="ES75" s="518" t="n">
        <v>30</v>
      </c>
      <c r="ET75" s="518"/>
      <c r="EU75" s="518"/>
      <c r="EV75" s="518"/>
      <c r="EW75" s="518"/>
      <c r="EX75" s="518"/>
      <c r="EY75" s="518"/>
      <c r="EZ75" s="518"/>
      <c r="FA75" s="518"/>
      <c r="FB75" s="518"/>
      <c r="FC75" s="518"/>
      <c r="FD75" s="518"/>
      <c r="FE75" s="519"/>
      <c r="FG75" s="520" t="n">
        <f aca="false">CM75-I75</f>
        <v>0</v>
      </c>
      <c r="FI75" s="521"/>
      <c r="FJ75" s="522" t="n">
        <v>0</v>
      </c>
      <c r="FK75" s="522" t="n">
        <v>0</v>
      </c>
      <c r="FL75" s="522" t="n">
        <v>0</v>
      </c>
      <c r="FM75" s="522" t="n">
        <v>0</v>
      </c>
      <c r="FN75" s="522" t="n">
        <v>0</v>
      </c>
      <c r="FO75" s="522" t="n">
        <v>0</v>
      </c>
      <c r="FP75" s="522" t="n">
        <v>0</v>
      </c>
      <c r="FQ75" s="522" t="n">
        <v>0</v>
      </c>
      <c r="FR75" s="522" t="n">
        <v>0</v>
      </c>
      <c r="FS75" s="522" t="n">
        <v>0</v>
      </c>
      <c r="FT75" s="522" t="n">
        <v>0</v>
      </c>
      <c r="FU75" s="522" t="n">
        <v>0</v>
      </c>
      <c r="FV75" s="522" t="n">
        <v>0</v>
      </c>
      <c r="FW75" s="522" t="n">
        <v>0</v>
      </c>
      <c r="FX75" s="522" t="n">
        <v>0</v>
      </c>
      <c r="FY75" s="522" t="n">
        <v>0</v>
      </c>
      <c r="FZ75" s="522"/>
      <c r="GA75" s="522" t="n">
        <v>0</v>
      </c>
      <c r="GB75" s="522"/>
      <c r="GC75" s="522" t="n">
        <v>0</v>
      </c>
      <c r="GD75" s="522" t="n">
        <v>0</v>
      </c>
      <c r="GE75" s="522" t="n">
        <v>0</v>
      </c>
      <c r="GF75" s="522" t="n">
        <v>0</v>
      </c>
      <c r="GG75" s="522" t="n">
        <v>0</v>
      </c>
      <c r="GH75" s="533" t="n">
        <v>30</v>
      </c>
      <c r="GI75" s="522" t="n">
        <v>0</v>
      </c>
      <c r="GJ75" s="522" t="n">
        <v>0</v>
      </c>
      <c r="GK75" s="522" t="n">
        <v>0</v>
      </c>
      <c r="GL75" s="522" t="n">
        <v>0</v>
      </c>
      <c r="GM75" s="522" t="n">
        <v>0</v>
      </c>
      <c r="GN75" s="522" t="n">
        <v>0</v>
      </c>
      <c r="GO75" s="522" t="n">
        <v>30</v>
      </c>
      <c r="GP75" s="522" t="n">
        <v>0</v>
      </c>
      <c r="GQ75" s="522"/>
      <c r="GR75" s="522" t="n">
        <v>0</v>
      </c>
      <c r="GS75" s="522" t="n">
        <v>0</v>
      </c>
      <c r="GT75" s="522" t="n">
        <v>0</v>
      </c>
      <c r="GU75" s="522" t="n">
        <v>0</v>
      </c>
      <c r="GV75" s="522"/>
      <c r="GW75" s="523" t="n">
        <f aca="false">SUM(FI75:GV75)</f>
        <v>60</v>
      </c>
      <c r="GX75" s="200"/>
      <c r="GY75" s="524" t="n">
        <f aca="false">GW75-I75</f>
        <v>0</v>
      </c>
      <c r="HA75" s="525" t="n">
        <f aca="false">FG75-GY75</f>
        <v>0</v>
      </c>
      <c r="HC75" s="383" t="n">
        <f aca="false">IF($B75="",0,VLOOKUP($B75,'TH 2023'!$B$11:$V$265,15,0))</f>
        <v>0.037256012</v>
      </c>
      <c r="HD75" s="355" t="n">
        <f aca="false">((IF($B75="",0,VLOOKUP($B75,'TH 2023'!$B$11:$V$265,18,0)))*1.1)*1.1</f>
        <v>0</v>
      </c>
      <c r="HE75" s="355" t="n">
        <f aca="false">((IF($B75="",0,VLOOKUP($B75,'TH 2023'!$B$11:$V$265,19,0)))*1.1)*1.1</f>
        <v>0</v>
      </c>
      <c r="HF75" s="355" t="n">
        <f aca="false">((IF($B75="",0,VLOOKUP($B75,'TH 2023'!$B$11:$V$265,20,0)))*1.1)*1.1</f>
        <v>127.493828</v>
      </c>
      <c r="HG75" s="355" t="n">
        <f aca="false">((IF($B75="",0,VLOOKUP($B75,'TH 2023'!$B$11:$V$265,21,0)))*1.1)*1.1</f>
        <v>0</v>
      </c>
      <c r="HH75" s="526" t="str">
        <f aca="false">IF($B75="",0,VLOOKUP($B75,'TH 2023'!$B$11:$V$265,7,0))</f>
        <v>STANDARD HW</v>
      </c>
      <c r="HI75" s="61"/>
      <c r="HJ75" s="61"/>
      <c r="HK75" s="61"/>
      <c r="HL75" s="61"/>
      <c r="HM75" s="61"/>
      <c r="HN75" s="61"/>
      <c r="HO75" s="61"/>
      <c r="HP75" s="61"/>
      <c r="HQ75" s="61"/>
      <c r="HR75" s="61"/>
      <c r="HS75" s="61"/>
      <c r="HT75" s="61"/>
      <c r="HU75" s="61"/>
      <c r="HV75" s="61"/>
      <c r="HW75" s="61"/>
      <c r="HX75" s="61"/>
      <c r="HY75" s="61"/>
      <c r="HZ75" s="61"/>
      <c r="IA75" s="61"/>
      <c r="IB75" s="61"/>
      <c r="IC75" s="61"/>
      <c r="ID75" s="61"/>
      <c r="IE75" s="61"/>
      <c r="IF75" s="61"/>
      <c r="IG75" s="61"/>
      <c r="II75" s="40"/>
      <c r="IJ75" s="40"/>
      <c r="IK75" s="40"/>
      <c r="IL75" s="40"/>
      <c r="IM75" s="40"/>
    </row>
    <row r="76" s="48" customFormat="true" ht="15" hidden="false" customHeight="true" outlineLevel="0" collapsed="false">
      <c r="A76" s="240" t="n">
        <f aca="false">A75+1</f>
        <v>67</v>
      </c>
      <c r="B76" s="241" t="s">
        <v>412</v>
      </c>
      <c r="C76" s="242" t="s">
        <v>412</v>
      </c>
      <c r="D76" s="243" t="s">
        <v>413</v>
      </c>
      <c r="E76" s="512" t="s">
        <v>297</v>
      </c>
      <c r="F76" s="512" t="s">
        <v>298</v>
      </c>
      <c r="G76" s="512" t="n">
        <f aca="false">COUNTIF($C$10:$C$262,$C76)</f>
        <v>1</v>
      </c>
      <c r="H76" s="512" t="n">
        <f aca="false">COUNTIF($B$10:$B$262,$B76)</f>
        <v>1</v>
      </c>
      <c r="I76" s="513" t="n">
        <f aca="false">SUM(J76:CK76)</f>
        <v>60</v>
      </c>
      <c r="J76" s="512" t="n">
        <v>0</v>
      </c>
      <c r="K76" s="512" t="n">
        <v>0</v>
      </c>
      <c r="L76" s="512" t="n">
        <v>0</v>
      </c>
      <c r="M76" s="512" t="n">
        <v>0</v>
      </c>
      <c r="N76" s="512" t="n">
        <v>0</v>
      </c>
      <c r="O76" s="512" t="n">
        <v>0</v>
      </c>
      <c r="P76" s="512" t="n">
        <v>0</v>
      </c>
      <c r="Q76" s="512" t="n">
        <v>0</v>
      </c>
      <c r="R76" s="512" t="n">
        <v>0</v>
      </c>
      <c r="S76" s="512" t="n">
        <v>0</v>
      </c>
      <c r="T76" s="512" t="n">
        <v>0</v>
      </c>
      <c r="U76" s="512" t="n">
        <v>0</v>
      </c>
      <c r="V76" s="512" t="n">
        <v>0</v>
      </c>
      <c r="W76" s="512" t="n">
        <v>0</v>
      </c>
      <c r="X76" s="512" t="n">
        <v>0</v>
      </c>
      <c r="Y76" s="512" t="n">
        <v>0</v>
      </c>
      <c r="Z76" s="512"/>
      <c r="AA76" s="514" t="n">
        <v>0</v>
      </c>
      <c r="AB76" s="514"/>
      <c r="AC76" s="514"/>
      <c r="AD76" s="514" t="n">
        <v>0</v>
      </c>
      <c r="AE76" s="514" t="n">
        <v>0</v>
      </c>
      <c r="AF76" s="514" t="n">
        <v>0</v>
      </c>
      <c r="AG76" s="514" t="n">
        <v>0</v>
      </c>
      <c r="AH76" s="514" t="n">
        <v>0</v>
      </c>
      <c r="AI76" s="514" t="n">
        <v>0</v>
      </c>
      <c r="AJ76" s="514" t="n">
        <v>0</v>
      </c>
      <c r="AK76" s="514" t="n">
        <v>0</v>
      </c>
      <c r="AL76" s="514" t="n">
        <v>0</v>
      </c>
      <c r="AM76" s="514" t="n">
        <v>0</v>
      </c>
      <c r="AN76" s="514" t="n">
        <v>0</v>
      </c>
      <c r="AO76" s="514" t="n">
        <v>0</v>
      </c>
      <c r="AP76" s="514" t="n">
        <v>0</v>
      </c>
      <c r="AQ76" s="514" t="n">
        <v>0</v>
      </c>
      <c r="AR76" s="514" t="n">
        <v>0</v>
      </c>
      <c r="AS76" s="514" t="n">
        <v>0</v>
      </c>
      <c r="AT76" s="514" t="n">
        <v>0</v>
      </c>
      <c r="AU76" s="514" t="n">
        <v>0</v>
      </c>
      <c r="AV76" s="514"/>
      <c r="AW76" s="514"/>
      <c r="AX76" s="514"/>
      <c r="AY76" s="514" t="n">
        <v>0</v>
      </c>
      <c r="AZ76" s="514" t="n">
        <v>0</v>
      </c>
      <c r="BA76" s="514" t="n">
        <v>30</v>
      </c>
      <c r="BB76" s="514" t="n">
        <v>0</v>
      </c>
      <c r="BC76" s="514" t="n">
        <v>0</v>
      </c>
      <c r="BD76" s="514" t="n">
        <v>0</v>
      </c>
      <c r="BE76" s="514" t="n">
        <v>0</v>
      </c>
      <c r="BF76" s="514" t="n">
        <v>0</v>
      </c>
      <c r="BG76" s="514" t="n">
        <v>0</v>
      </c>
      <c r="BH76" s="514" t="n">
        <v>0</v>
      </c>
      <c r="BI76" s="514" t="n">
        <v>0</v>
      </c>
      <c r="BJ76" s="514" t="n">
        <v>0</v>
      </c>
      <c r="BK76" s="514" t="n">
        <v>0</v>
      </c>
      <c r="BL76" s="514" t="n">
        <v>0</v>
      </c>
      <c r="BM76" s="514" t="n">
        <v>0</v>
      </c>
      <c r="BN76" s="514" t="n">
        <v>0</v>
      </c>
      <c r="BO76" s="514" t="n">
        <v>0</v>
      </c>
      <c r="BP76" s="514" t="n">
        <v>0</v>
      </c>
      <c r="BQ76" s="514" t="n">
        <v>0</v>
      </c>
      <c r="BR76" s="514" t="n">
        <v>0</v>
      </c>
      <c r="BS76" s="514" t="n">
        <v>30</v>
      </c>
      <c r="BT76" s="514" t="n">
        <v>0</v>
      </c>
      <c r="BU76" s="514" t="n">
        <v>0</v>
      </c>
      <c r="BV76" s="514" t="n">
        <v>0</v>
      </c>
      <c r="BW76" s="514" t="n">
        <v>0</v>
      </c>
      <c r="BX76" s="514" t="n">
        <v>0</v>
      </c>
      <c r="BY76" s="514" t="n">
        <v>0</v>
      </c>
      <c r="BZ76" s="514" t="n">
        <v>0</v>
      </c>
      <c r="CA76" s="514" t="n">
        <v>0</v>
      </c>
      <c r="CB76" s="514" t="n">
        <v>0</v>
      </c>
      <c r="CC76" s="514" t="n">
        <v>0</v>
      </c>
      <c r="CD76" s="514" t="n">
        <v>0</v>
      </c>
      <c r="CE76" s="514" t="n">
        <v>0</v>
      </c>
      <c r="CF76" s="514" t="n">
        <v>0</v>
      </c>
      <c r="CG76" s="514" t="n">
        <v>0</v>
      </c>
      <c r="CH76" s="514" t="n">
        <v>0</v>
      </c>
      <c r="CI76" s="514"/>
      <c r="CJ76" s="514"/>
      <c r="CK76" s="515"/>
      <c r="CL76" s="516"/>
      <c r="CM76" s="517" t="n">
        <f aca="false">SUM(CN76:FE76)</f>
        <v>60</v>
      </c>
      <c r="CN76" s="243"/>
      <c r="CO76" s="243"/>
      <c r="CP76" s="243" t="n">
        <v>0</v>
      </c>
      <c r="CQ76" s="243" t="n">
        <v>0</v>
      </c>
      <c r="CR76" s="243" t="n">
        <v>0</v>
      </c>
      <c r="CS76" s="243"/>
      <c r="CT76" s="243"/>
      <c r="CU76" s="243"/>
      <c r="CV76" s="243"/>
      <c r="CW76" s="243"/>
      <c r="CX76" s="243"/>
      <c r="CY76" s="243"/>
      <c r="CZ76" s="243"/>
      <c r="DA76" s="243"/>
      <c r="DB76" s="243" t="n">
        <v>0</v>
      </c>
      <c r="DC76" s="243"/>
      <c r="DD76" s="243"/>
      <c r="DE76" s="243" t="n">
        <v>0</v>
      </c>
      <c r="DF76" s="243" t="n">
        <v>0</v>
      </c>
      <c r="DG76" s="243" t="n">
        <v>0</v>
      </c>
      <c r="DH76" s="243" t="n">
        <v>0</v>
      </c>
      <c r="DI76" s="243"/>
      <c r="DJ76" s="243"/>
      <c r="DK76" s="243"/>
      <c r="DL76" s="243"/>
      <c r="DM76" s="243" t="n">
        <v>0</v>
      </c>
      <c r="DN76" s="243" t="n">
        <v>0</v>
      </c>
      <c r="DO76" s="243" t="n">
        <v>0</v>
      </c>
      <c r="DP76" s="243" t="n">
        <v>0</v>
      </c>
      <c r="DQ76" s="243" t="n">
        <v>0</v>
      </c>
      <c r="DR76" s="243" t="n">
        <v>0</v>
      </c>
      <c r="DS76" s="243" t="n">
        <v>0</v>
      </c>
      <c r="DT76" s="514" t="n">
        <v>0</v>
      </c>
      <c r="DU76" s="514" t="n">
        <v>0</v>
      </c>
      <c r="DV76" s="514"/>
      <c r="DW76" s="514"/>
      <c r="DX76" s="514"/>
      <c r="DY76" s="514"/>
      <c r="DZ76" s="514"/>
      <c r="EA76" s="243" t="n">
        <v>0</v>
      </c>
      <c r="EB76" s="518" t="n">
        <v>30</v>
      </c>
      <c r="EC76" s="518" t="n">
        <v>0</v>
      </c>
      <c r="ED76" s="518"/>
      <c r="EE76" s="518"/>
      <c r="EF76" s="514" t="n">
        <v>0</v>
      </c>
      <c r="EG76" s="518"/>
      <c r="EH76" s="518"/>
      <c r="EI76" s="518"/>
      <c r="EJ76" s="518"/>
      <c r="EK76" s="518"/>
      <c r="EL76" s="518"/>
      <c r="EM76" s="518"/>
      <c r="EN76" s="518"/>
      <c r="EO76" s="518"/>
      <c r="EP76" s="518"/>
      <c r="EQ76" s="518"/>
      <c r="ER76" s="518"/>
      <c r="ES76" s="518"/>
      <c r="ET76" s="518" t="n">
        <v>30</v>
      </c>
      <c r="EU76" s="518"/>
      <c r="EV76" s="518"/>
      <c r="EW76" s="518"/>
      <c r="EX76" s="518"/>
      <c r="EY76" s="518"/>
      <c r="EZ76" s="518"/>
      <c r="FA76" s="518"/>
      <c r="FB76" s="518"/>
      <c r="FC76" s="518"/>
      <c r="FD76" s="518"/>
      <c r="FE76" s="519"/>
      <c r="FG76" s="520" t="n">
        <f aca="false">CM76-I76</f>
        <v>0</v>
      </c>
      <c r="FI76" s="521"/>
      <c r="FJ76" s="522" t="n">
        <v>0</v>
      </c>
      <c r="FK76" s="522" t="n">
        <v>0</v>
      </c>
      <c r="FL76" s="522" t="n">
        <v>0</v>
      </c>
      <c r="FM76" s="522" t="n">
        <v>0</v>
      </c>
      <c r="FN76" s="522" t="n">
        <v>0</v>
      </c>
      <c r="FO76" s="522" t="n">
        <v>0</v>
      </c>
      <c r="FP76" s="522" t="n">
        <v>0</v>
      </c>
      <c r="FQ76" s="522" t="n">
        <v>0</v>
      </c>
      <c r="FR76" s="522" t="n">
        <v>0</v>
      </c>
      <c r="FS76" s="522" t="n">
        <v>0</v>
      </c>
      <c r="FT76" s="522" t="n">
        <v>0</v>
      </c>
      <c r="FU76" s="522" t="n">
        <v>0</v>
      </c>
      <c r="FV76" s="522" t="n">
        <v>0</v>
      </c>
      <c r="FW76" s="522" t="n">
        <v>0</v>
      </c>
      <c r="FX76" s="522" t="n">
        <v>0</v>
      </c>
      <c r="FY76" s="522" t="n">
        <v>0</v>
      </c>
      <c r="FZ76" s="522"/>
      <c r="GA76" s="522" t="n">
        <v>0</v>
      </c>
      <c r="GB76" s="522"/>
      <c r="GC76" s="522" t="n">
        <v>30</v>
      </c>
      <c r="GD76" s="522" t="n">
        <v>0</v>
      </c>
      <c r="GE76" s="522" t="n">
        <v>0</v>
      </c>
      <c r="GF76" s="522" t="n">
        <v>0</v>
      </c>
      <c r="GG76" s="522" t="n">
        <v>0</v>
      </c>
      <c r="GH76" s="522" t="n">
        <v>0</v>
      </c>
      <c r="GI76" s="522" t="n">
        <v>0</v>
      </c>
      <c r="GJ76" s="522" t="n">
        <v>0</v>
      </c>
      <c r="GK76" s="522" t="n">
        <v>0</v>
      </c>
      <c r="GL76" s="522" t="n">
        <v>30</v>
      </c>
      <c r="GM76" s="522" t="n">
        <v>0</v>
      </c>
      <c r="GN76" s="522" t="n">
        <v>0</v>
      </c>
      <c r="GO76" s="522" t="n">
        <v>0</v>
      </c>
      <c r="GP76" s="522" t="n">
        <v>0</v>
      </c>
      <c r="GQ76" s="522"/>
      <c r="GR76" s="522" t="n">
        <v>0</v>
      </c>
      <c r="GS76" s="522" t="n">
        <v>0</v>
      </c>
      <c r="GT76" s="522" t="n">
        <v>0</v>
      </c>
      <c r="GU76" s="522" t="n">
        <v>0</v>
      </c>
      <c r="GV76" s="522"/>
      <c r="GW76" s="523" t="n">
        <f aca="false">SUM(FI76:GV76)</f>
        <v>60</v>
      </c>
      <c r="GX76" s="200"/>
      <c r="GY76" s="524" t="n">
        <f aca="false">GW76-I76</f>
        <v>0</v>
      </c>
      <c r="HA76" s="525" t="n">
        <f aca="false">FG76-GY76</f>
        <v>0</v>
      </c>
      <c r="HC76" s="383" t="n">
        <f aca="false">IF($B76="",0,VLOOKUP($B76,'TH 2023'!$B$11:$V$265,15,0))</f>
        <v>0.03583</v>
      </c>
      <c r="HD76" s="355" t="n">
        <f aca="false">((IF($B76="",0,VLOOKUP($B76,'TH 2023'!$B$11:$V$265,18,0)))*1.1)*1.1</f>
        <v>0</v>
      </c>
      <c r="HE76" s="355" t="n">
        <f aca="false">((IF($B76="",0,VLOOKUP($B76,'TH 2023'!$B$11:$V$265,19,0)))*1.1)*1.1</f>
        <v>0</v>
      </c>
      <c r="HF76" s="355" t="n">
        <f aca="false">((IF($B76="",0,VLOOKUP($B76,'TH 2023'!$B$11:$V$265,20,0)))*1.1)*1.1</f>
        <v>109.880705</v>
      </c>
      <c r="HG76" s="355" t="n">
        <f aca="false">((IF($B76="",0,VLOOKUP($B76,'TH 2023'!$B$11:$V$265,21,0)))*1.1)*1.1</f>
        <v>0</v>
      </c>
      <c r="HH76" s="526" t="str">
        <f aca="false">IF($B76="",0,VLOOKUP($B76,'TH 2023'!$B$11:$V$265,7,0))</f>
        <v>STANDARD HW</v>
      </c>
      <c r="HI76" s="61"/>
      <c r="HJ76" s="61"/>
      <c r="HK76" s="61"/>
      <c r="HL76" s="61"/>
      <c r="HM76" s="61"/>
      <c r="HN76" s="61"/>
      <c r="HO76" s="61"/>
      <c r="HP76" s="61"/>
      <c r="HQ76" s="61"/>
      <c r="HR76" s="61"/>
      <c r="HS76" s="61"/>
      <c r="HT76" s="61"/>
      <c r="HU76" s="61"/>
      <c r="HV76" s="61"/>
      <c r="HW76" s="61"/>
      <c r="HX76" s="61"/>
      <c r="HY76" s="61"/>
      <c r="HZ76" s="61"/>
      <c r="IA76" s="61"/>
      <c r="IB76" s="61"/>
      <c r="IC76" s="61"/>
      <c r="ID76" s="61"/>
      <c r="IE76" s="61"/>
      <c r="IF76" s="61"/>
      <c r="IG76" s="61"/>
      <c r="II76" s="40"/>
      <c r="IJ76" s="40"/>
      <c r="IK76" s="40"/>
      <c r="IL76" s="40"/>
      <c r="IM76" s="40"/>
    </row>
    <row r="77" s="48" customFormat="true" ht="15" hidden="false" customHeight="true" outlineLevel="0" collapsed="false">
      <c r="A77" s="240" t="n">
        <f aca="false">A76+1</f>
        <v>68</v>
      </c>
      <c r="B77" s="241" t="s">
        <v>416</v>
      </c>
      <c r="C77" s="242" t="s">
        <v>416</v>
      </c>
      <c r="D77" s="243" t="s">
        <v>413</v>
      </c>
      <c r="E77" s="512" t="s">
        <v>417</v>
      </c>
      <c r="F77" s="512" t="s">
        <v>418</v>
      </c>
      <c r="G77" s="512" t="n">
        <f aca="false">COUNTIF($C$10:$C$262,$C77)</f>
        <v>1</v>
      </c>
      <c r="H77" s="512" t="n">
        <f aca="false">COUNTIF($B$10:$B$262,$B77)</f>
        <v>1</v>
      </c>
      <c r="I77" s="513" t="n">
        <f aca="false">SUM(J77:CK77)</f>
        <v>60</v>
      </c>
      <c r="J77" s="512" t="n">
        <v>0</v>
      </c>
      <c r="K77" s="512" t="n">
        <v>0</v>
      </c>
      <c r="L77" s="512" t="n">
        <v>0</v>
      </c>
      <c r="M77" s="512" t="n">
        <v>0</v>
      </c>
      <c r="N77" s="512" t="n">
        <v>0</v>
      </c>
      <c r="O77" s="512" t="n">
        <v>0</v>
      </c>
      <c r="P77" s="512" t="n">
        <v>0</v>
      </c>
      <c r="Q77" s="512" t="n">
        <v>0</v>
      </c>
      <c r="R77" s="512" t="n">
        <v>0</v>
      </c>
      <c r="S77" s="512" t="n">
        <v>0</v>
      </c>
      <c r="T77" s="512" t="n">
        <v>0</v>
      </c>
      <c r="U77" s="512" t="n">
        <v>0</v>
      </c>
      <c r="V77" s="512" t="n">
        <v>0</v>
      </c>
      <c r="W77" s="512" t="n">
        <v>0</v>
      </c>
      <c r="X77" s="512" t="n">
        <v>0</v>
      </c>
      <c r="Y77" s="512" t="n">
        <v>0</v>
      </c>
      <c r="Z77" s="512"/>
      <c r="AA77" s="514" t="n">
        <v>0</v>
      </c>
      <c r="AB77" s="514"/>
      <c r="AC77" s="514"/>
      <c r="AD77" s="514" t="n">
        <v>0</v>
      </c>
      <c r="AE77" s="514" t="n">
        <v>0</v>
      </c>
      <c r="AF77" s="514" t="n">
        <v>0</v>
      </c>
      <c r="AG77" s="514" t="n">
        <v>0</v>
      </c>
      <c r="AH77" s="514" t="n">
        <v>0</v>
      </c>
      <c r="AI77" s="514" t="n">
        <v>0</v>
      </c>
      <c r="AJ77" s="514" t="n">
        <v>0</v>
      </c>
      <c r="AK77" s="514" t="n">
        <v>0</v>
      </c>
      <c r="AL77" s="514" t="n">
        <v>0</v>
      </c>
      <c r="AM77" s="514" t="n">
        <v>0</v>
      </c>
      <c r="AN77" s="514" t="n">
        <v>0</v>
      </c>
      <c r="AO77" s="514" t="n">
        <v>0</v>
      </c>
      <c r="AP77" s="514" t="n">
        <v>0</v>
      </c>
      <c r="AQ77" s="514" t="n">
        <v>0</v>
      </c>
      <c r="AR77" s="514" t="n">
        <v>0</v>
      </c>
      <c r="AS77" s="514" t="n">
        <v>0</v>
      </c>
      <c r="AT77" s="514" t="n">
        <v>0</v>
      </c>
      <c r="AU77" s="514" t="n">
        <v>0</v>
      </c>
      <c r="AV77" s="514"/>
      <c r="AW77" s="514"/>
      <c r="AX77" s="514"/>
      <c r="AY77" s="514" t="n">
        <v>0</v>
      </c>
      <c r="AZ77" s="514" t="n">
        <v>0</v>
      </c>
      <c r="BA77" s="514" t="n">
        <v>15</v>
      </c>
      <c r="BB77" s="514" t="n">
        <v>0</v>
      </c>
      <c r="BC77" s="514" t="n">
        <v>0</v>
      </c>
      <c r="BD77" s="514" t="n">
        <v>15</v>
      </c>
      <c r="BE77" s="514" t="n">
        <v>0</v>
      </c>
      <c r="BF77" s="514" t="n">
        <v>0</v>
      </c>
      <c r="BG77" s="514" t="n">
        <v>0</v>
      </c>
      <c r="BH77" s="514" t="n">
        <v>0</v>
      </c>
      <c r="BI77" s="514" t="n">
        <v>0</v>
      </c>
      <c r="BJ77" s="514" t="n">
        <v>0</v>
      </c>
      <c r="BK77" s="514" t="n">
        <v>0</v>
      </c>
      <c r="BL77" s="514" t="n">
        <v>0</v>
      </c>
      <c r="BM77" s="514" t="n">
        <v>0</v>
      </c>
      <c r="BN77" s="514" t="n">
        <v>0</v>
      </c>
      <c r="BO77" s="514" t="n">
        <v>0</v>
      </c>
      <c r="BP77" s="514" t="n">
        <v>0</v>
      </c>
      <c r="BQ77" s="514" t="n">
        <v>0</v>
      </c>
      <c r="BR77" s="514" t="n">
        <v>30</v>
      </c>
      <c r="BS77" s="514" t="n">
        <v>0</v>
      </c>
      <c r="BT77" s="514" t="n">
        <v>0</v>
      </c>
      <c r="BU77" s="514" t="n">
        <v>0</v>
      </c>
      <c r="BV77" s="514" t="n">
        <v>0</v>
      </c>
      <c r="BW77" s="514" t="n">
        <v>0</v>
      </c>
      <c r="BX77" s="514" t="n">
        <v>0</v>
      </c>
      <c r="BY77" s="514" t="n">
        <v>0</v>
      </c>
      <c r="BZ77" s="514" t="n">
        <v>0</v>
      </c>
      <c r="CA77" s="514" t="n">
        <v>0</v>
      </c>
      <c r="CB77" s="514" t="n">
        <v>0</v>
      </c>
      <c r="CC77" s="514" t="n">
        <v>0</v>
      </c>
      <c r="CD77" s="514" t="n">
        <v>0</v>
      </c>
      <c r="CE77" s="514" t="n">
        <v>0</v>
      </c>
      <c r="CF77" s="514" t="n">
        <v>0</v>
      </c>
      <c r="CG77" s="514" t="n">
        <v>0</v>
      </c>
      <c r="CH77" s="514" t="n">
        <v>0</v>
      </c>
      <c r="CI77" s="514"/>
      <c r="CJ77" s="514"/>
      <c r="CK77" s="515"/>
      <c r="CL77" s="516"/>
      <c r="CM77" s="517" t="n">
        <f aca="false">SUM(CN77:FE77)</f>
        <v>60</v>
      </c>
      <c r="CN77" s="243"/>
      <c r="CO77" s="243"/>
      <c r="CP77" s="243" t="n">
        <v>0</v>
      </c>
      <c r="CQ77" s="243" t="n">
        <v>0</v>
      </c>
      <c r="CR77" s="243" t="n">
        <v>0</v>
      </c>
      <c r="CS77" s="243"/>
      <c r="CT77" s="243"/>
      <c r="CU77" s="243"/>
      <c r="CV77" s="243"/>
      <c r="CW77" s="243"/>
      <c r="CX77" s="243"/>
      <c r="CY77" s="243"/>
      <c r="CZ77" s="243"/>
      <c r="DA77" s="243"/>
      <c r="DB77" s="243" t="n">
        <v>0</v>
      </c>
      <c r="DC77" s="243"/>
      <c r="DD77" s="243"/>
      <c r="DE77" s="243" t="n">
        <v>0</v>
      </c>
      <c r="DF77" s="243" t="n">
        <v>0</v>
      </c>
      <c r="DG77" s="243" t="n">
        <v>0</v>
      </c>
      <c r="DH77" s="243" t="n">
        <v>0</v>
      </c>
      <c r="DI77" s="243"/>
      <c r="DJ77" s="243"/>
      <c r="DK77" s="243"/>
      <c r="DL77" s="243"/>
      <c r="DM77" s="243" t="n">
        <v>0</v>
      </c>
      <c r="DN77" s="243" t="n">
        <v>0</v>
      </c>
      <c r="DO77" s="243" t="n">
        <v>0</v>
      </c>
      <c r="DP77" s="243" t="n">
        <v>0</v>
      </c>
      <c r="DQ77" s="243" t="n">
        <v>0</v>
      </c>
      <c r="DR77" s="243" t="n">
        <v>0</v>
      </c>
      <c r="DS77" s="243" t="n">
        <v>0</v>
      </c>
      <c r="DT77" s="514" t="n">
        <v>0</v>
      </c>
      <c r="DU77" s="514" t="n">
        <v>0</v>
      </c>
      <c r="DV77" s="514"/>
      <c r="DW77" s="514"/>
      <c r="DX77" s="514"/>
      <c r="DY77" s="514"/>
      <c r="DZ77" s="514"/>
      <c r="EA77" s="243" t="n">
        <v>0</v>
      </c>
      <c r="EB77" s="518" t="n">
        <v>0</v>
      </c>
      <c r="EC77" s="518" t="n">
        <v>0</v>
      </c>
      <c r="ED77" s="518"/>
      <c r="EE77" s="518" t="n">
        <v>30</v>
      </c>
      <c r="EF77" s="514" t="n">
        <v>0</v>
      </c>
      <c r="EG77" s="518"/>
      <c r="EH77" s="518"/>
      <c r="EI77" s="518"/>
      <c r="EJ77" s="518"/>
      <c r="EK77" s="518"/>
      <c r="EL77" s="518"/>
      <c r="EM77" s="518"/>
      <c r="EN77" s="518"/>
      <c r="EO77" s="518"/>
      <c r="EP77" s="518"/>
      <c r="EQ77" s="518"/>
      <c r="ER77" s="518"/>
      <c r="ES77" s="518" t="n">
        <v>30</v>
      </c>
      <c r="ET77" s="518"/>
      <c r="EU77" s="518"/>
      <c r="EV77" s="518"/>
      <c r="EW77" s="518"/>
      <c r="EX77" s="518"/>
      <c r="EY77" s="518"/>
      <c r="EZ77" s="518"/>
      <c r="FA77" s="518"/>
      <c r="FB77" s="518"/>
      <c r="FC77" s="518"/>
      <c r="FD77" s="518"/>
      <c r="FE77" s="519"/>
      <c r="FG77" s="520" t="n">
        <f aca="false">CM77-I77</f>
        <v>0</v>
      </c>
      <c r="FI77" s="521"/>
      <c r="FJ77" s="522" t="n">
        <v>0</v>
      </c>
      <c r="FK77" s="522" t="n">
        <v>0</v>
      </c>
      <c r="FL77" s="522" t="n">
        <v>0</v>
      </c>
      <c r="FM77" s="522" t="n">
        <v>0</v>
      </c>
      <c r="FN77" s="522" t="n">
        <v>0</v>
      </c>
      <c r="FO77" s="522" t="n">
        <v>0</v>
      </c>
      <c r="FP77" s="522" t="n">
        <v>0</v>
      </c>
      <c r="FQ77" s="522" t="n">
        <v>0</v>
      </c>
      <c r="FR77" s="522" t="n">
        <v>0</v>
      </c>
      <c r="FS77" s="522" t="n">
        <v>0</v>
      </c>
      <c r="FT77" s="522" t="n">
        <v>0</v>
      </c>
      <c r="FU77" s="522" t="n">
        <v>0</v>
      </c>
      <c r="FV77" s="522" t="n">
        <v>0</v>
      </c>
      <c r="FW77" s="522" t="n">
        <v>0</v>
      </c>
      <c r="FX77" s="522" t="n">
        <v>0</v>
      </c>
      <c r="FY77" s="522" t="n">
        <v>0</v>
      </c>
      <c r="FZ77" s="522"/>
      <c r="GA77" s="522" t="n">
        <v>0</v>
      </c>
      <c r="GB77" s="522"/>
      <c r="GC77" s="522" t="n">
        <v>0</v>
      </c>
      <c r="GD77" s="522" t="n">
        <v>0</v>
      </c>
      <c r="GE77" s="522" t="n">
        <v>30</v>
      </c>
      <c r="GF77" s="522" t="n">
        <v>0</v>
      </c>
      <c r="GG77" s="522" t="n">
        <v>0</v>
      </c>
      <c r="GH77" s="522" t="n">
        <v>0</v>
      </c>
      <c r="GI77" s="522" t="n">
        <v>0</v>
      </c>
      <c r="GJ77" s="522" t="n">
        <v>0</v>
      </c>
      <c r="GK77" s="522" t="n">
        <v>0</v>
      </c>
      <c r="GL77" s="522" t="n">
        <v>30</v>
      </c>
      <c r="GM77" s="522" t="n">
        <v>0</v>
      </c>
      <c r="GN77" s="522" t="n">
        <v>0</v>
      </c>
      <c r="GO77" s="522" t="n">
        <v>0</v>
      </c>
      <c r="GP77" s="522" t="n">
        <v>0</v>
      </c>
      <c r="GQ77" s="522"/>
      <c r="GR77" s="522" t="n">
        <v>0</v>
      </c>
      <c r="GS77" s="522" t="n">
        <v>0</v>
      </c>
      <c r="GT77" s="522" t="n">
        <v>0</v>
      </c>
      <c r="GU77" s="522" t="n">
        <v>0</v>
      </c>
      <c r="GV77" s="522"/>
      <c r="GW77" s="523" t="n">
        <f aca="false">SUM(FI77:GV77)</f>
        <v>60</v>
      </c>
      <c r="GX77" s="200"/>
      <c r="GY77" s="524" t="n">
        <f aca="false">GW77-I77</f>
        <v>0</v>
      </c>
      <c r="HA77" s="525" t="n">
        <f aca="false">FG77-GY77</f>
        <v>0</v>
      </c>
      <c r="HC77" s="383" t="n">
        <f aca="false">IF($B77="",0,VLOOKUP($B77,'TH 2023'!$B$11:$V$265,15,0))</f>
        <v>0.03583</v>
      </c>
      <c r="HD77" s="355" t="n">
        <f aca="false">((IF($B77="",0,VLOOKUP($B77,'TH 2023'!$B$11:$V$265,18,0)))*1.1)*1.1</f>
        <v>0</v>
      </c>
      <c r="HE77" s="355" t="n">
        <f aca="false">((IF($B77="",0,VLOOKUP($B77,'TH 2023'!$B$11:$V$265,19,0)))*1.1)*1.1</f>
        <v>0</v>
      </c>
      <c r="HF77" s="355" t="n">
        <f aca="false">((IF($B77="",0,VLOOKUP($B77,'TH 2023'!$B$11:$V$265,20,0)))*1.1)*1.1</f>
        <v>107.02571</v>
      </c>
      <c r="HG77" s="355" t="n">
        <f aca="false">((IF($B77="",0,VLOOKUP($B77,'TH 2023'!$B$11:$V$265,21,0)))*1.1)*1.1</f>
        <v>0</v>
      </c>
      <c r="HH77" s="526" t="str">
        <f aca="false">IF($B77="",0,VLOOKUP($B77,'TH 2023'!$B$11:$V$265,7,0))</f>
        <v>STANDARD HW</v>
      </c>
      <c r="HI77" s="61"/>
      <c r="HJ77" s="61"/>
      <c r="HK77" s="61"/>
      <c r="HL77" s="61"/>
      <c r="HM77" s="61"/>
      <c r="HN77" s="61"/>
      <c r="HO77" s="61"/>
      <c r="HP77" s="61"/>
      <c r="HQ77" s="61"/>
      <c r="HR77" s="61"/>
      <c r="HS77" s="61"/>
      <c r="HT77" s="61"/>
      <c r="HU77" s="61"/>
      <c r="HV77" s="61"/>
      <c r="HW77" s="61"/>
      <c r="HX77" s="61"/>
      <c r="HY77" s="61"/>
      <c r="HZ77" s="61"/>
      <c r="IA77" s="61"/>
      <c r="IB77" s="61"/>
      <c r="IC77" s="61"/>
      <c r="ID77" s="61"/>
      <c r="IE77" s="61"/>
      <c r="IF77" s="61"/>
      <c r="IG77" s="61"/>
      <c r="II77" s="40"/>
      <c r="IJ77" s="40"/>
      <c r="IK77" s="40"/>
      <c r="IL77" s="40"/>
      <c r="IM77" s="40"/>
    </row>
    <row r="78" s="48" customFormat="true" ht="15" hidden="false" customHeight="true" outlineLevel="0" collapsed="false">
      <c r="A78" s="240" t="n">
        <f aca="false">A77+1</f>
        <v>69</v>
      </c>
      <c r="B78" s="241" t="s">
        <v>419</v>
      </c>
      <c r="C78" s="242" t="s">
        <v>419</v>
      </c>
      <c r="D78" s="243" t="s">
        <v>413</v>
      </c>
      <c r="E78" s="512" t="s">
        <v>368</v>
      </c>
      <c r="F78" s="512" t="s">
        <v>370</v>
      </c>
      <c r="G78" s="512" t="n">
        <f aca="false">COUNTIF($C$10:$C$262,$C78)</f>
        <v>1</v>
      </c>
      <c r="H78" s="512" t="n">
        <f aca="false">COUNTIF($B$10:$B$262,$B78)</f>
        <v>1</v>
      </c>
      <c r="I78" s="513" t="n">
        <f aca="false">SUM(J78:CK78)</f>
        <v>150</v>
      </c>
      <c r="J78" s="512" t="n">
        <v>0</v>
      </c>
      <c r="K78" s="512" t="n">
        <v>0</v>
      </c>
      <c r="L78" s="512" t="n">
        <v>0</v>
      </c>
      <c r="M78" s="512" t="n">
        <v>0</v>
      </c>
      <c r="N78" s="512" t="n">
        <v>0</v>
      </c>
      <c r="O78" s="512" t="n">
        <v>0</v>
      </c>
      <c r="P78" s="512" t="n">
        <v>0</v>
      </c>
      <c r="Q78" s="512" t="n">
        <v>0</v>
      </c>
      <c r="R78" s="512" t="n">
        <v>0</v>
      </c>
      <c r="S78" s="512" t="n">
        <v>0</v>
      </c>
      <c r="T78" s="512" t="n">
        <v>0</v>
      </c>
      <c r="U78" s="512" t="n">
        <v>0</v>
      </c>
      <c r="V78" s="512" t="n">
        <v>0</v>
      </c>
      <c r="W78" s="512" t="n">
        <v>0</v>
      </c>
      <c r="X78" s="512" t="n">
        <v>0</v>
      </c>
      <c r="Y78" s="512" t="n">
        <v>0</v>
      </c>
      <c r="Z78" s="512"/>
      <c r="AA78" s="514" t="n">
        <v>0</v>
      </c>
      <c r="AB78" s="514"/>
      <c r="AC78" s="514"/>
      <c r="AD78" s="514" t="n">
        <v>0</v>
      </c>
      <c r="AE78" s="514" t="n">
        <v>0</v>
      </c>
      <c r="AF78" s="514" t="n">
        <v>0</v>
      </c>
      <c r="AG78" s="514" t="n">
        <v>0</v>
      </c>
      <c r="AH78" s="514" t="n">
        <v>0</v>
      </c>
      <c r="AI78" s="514" t="n">
        <v>0</v>
      </c>
      <c r="AJ78" s="514" t="n">
        <v>0</v>
      </c>
      <c r="AK78" s="514" t="n">
        <v>0</v>
      </c>
      <c r="AL78" s="514" t="n">
        <v>0</v>
      </c>
      <c r="AM78" s="514" t="n">
        <v>0</v>
      </c>
      <c r="AN78" s="514" t="n">
        <v>0</v>
      </c>
      <c r="AO78" s="514" t="n">
        <v>0</v>
      </c>
      <c r="AP78" s="514" t="n">
        <v>0</v>
      </c>
      <c r="AQ78" s="514" t="n">
        <v>0</v>
      </c>
      <c r="AR78" s="514" t="n">
        <v>0</v>
      </c>
      <c r="AS78" s="514" t="n">
        <v>0</v>
      </c>
      <c r="AT78" s="514" t="n">
        <v>0</v>
      </c>
      <c r="AU78" s="514" t="n">
        <v>0</v>
      </c>
      <c r="AV78" s="514"/>
      <c r="AW78" s="514"/>
      <c r="AX78" s="514"/>
      <c r="AY78" s="514" t="n">
        <v>0</v>
      </c>
      <c r="AZ78" s="514" t="n">
        <v>0</v>
      </c>
      <c r="BA78" s="514" t="n">
        <v>0</v>
      </c>
      <c r="BB78" s="514" t="n">
        <v>30</v>
      </c>
      <c r="BC78" s="514" t="n">
        <v>0</v>
      </c>
      <c r="BD78" s="514" t="n">
        <v>0</v>
      </c>
      <c r="BE78" s="514" t="n">
        <v>0</v>
      </c>
      <c r="BF78" s="514" t="n">
        <v>0</v>
      </c>
      <c r="BG78" s="514" t="n">
        <v>30</v>
      </c>
      <c r="BH78" s="514" t="n">
        <v>0</v>
      </c>
      <c r="BI78" s="514" t="n">
        <v>0</v>
      </c>
      <c r="BJ78" s="514" t="n">
        <v>0</v>
      </c>
      <c r="BK78" s="514" t="n">
        <v>0</v>
      </c>
      <c r="BL78" s="514" t="n">
        <v>0</v>
      </c>
      <c r="BM78" s="514" t="n">
        <v>0</v>
      </c>
      <c r="BN78" s="514" t="n">
        <v>0</v>
      </c>
      <c r="BO78" s="514" t="n">
        <v>0</v>
      </c>
      <c r="BP78" s="514" t="n">
        <v>0</v>
      </c>
      <c r="BQ78" s="514" t="n">
        <v>0</v>
      </c>
      <c r="BR78" s="514" t="n">
        <v>0</v>
      </c>
      <c r="BS78" s="514" t="n">
        <v>0</v>
      </c>
      <c r="BT78" s="514" t="n">
        <v>0</v>
      </c>
      <c r="BU78" s="514" t="n">
        <v>0</v>
      </c>
      <c r="BV78" s="514" t="n">
        <v>0</v>
      </c>
      <c r="BW78" s="514" t="n">
        <v>0</v>
      </c>
      <c r="BX78" s="514" t="n">
        <v>0</v>
      </c>
      <c r="BY78" s="514" t="n">
        <v>0</v>
      </c>
      <c r="BZ78" s="514" t="n">
        <v>0</v>
      </c>
      <c r="CA78" s="514" t="n">
        <v>0</v>
      </c>
      <c r="CB78" s="514" t="n">
        <v>0</v>
      </c>
      <c r="CC78" s="514" t="n">
        <v>0</v>
      </c>
      <c r="CD78" s="514" t="n">
        <v>50</v>
      </c>
      <c r="CE78" s="514" t="n">
        <v>40</v>
      </c>
      <c r="CF78" s="514" t="n">
        <v>0</v>
      </c>
      <c r="CG78" s="514" t="n">
        <v>0</v>
      </c>
      <c r="CH78" s="514" t="n">
        <v>0</v>
      </c>
      <c r="CI78" s="514"/>
      <c r="CJ78" s="514"/>
      <c r="CK78" s="515"/>
      <c r="CL78" s="516"/>
      <c r="CM78" s="517" t="n">
        <f aca="false">SUM(CN78:FE78)</f>
        <v>60</v>
      </c>
      <c r="CN78" s="243"/>
      <c r="CO78" s="243"/>
      <c r="CP78" s="243" t="n">
        <v>0</v>
      </c>
      <c r="CQ78" s="243" t="n">
        <v>0</v>
      </c>
      <c r="CR78" s="243" t="n">
        <v>0</v>
      </c>
      <c r="CS78" s="243"/>
      <c r="CT78" s="243"/>
      <c r="CU78" s="243"/>
      <c r="CV78" s="243"/>
      <c r="CW78" s="243"/>
      <c r="CX78" s="243"/>
      <c r="CY78" s="243"/>
      <c r="CZ78" s="243"/>
      <c r="DA78" s="243"/>
      <c r="DB78" s="243" t="n">
        <v>0</v>
      </c>
      <c r="DC78" s="243"/>
      <c r="DD78" s="243"/>
      <c r="DE78" s="243" t="n">
        <v>0</v>
      </c>
      <c r="DF78" s="243" t="n">
        <v>0</v>
      </c>
      <c r="DG78" s="243" t="n">
        <v>0</v>
      </c>
      <c r="DH78" s="243" t="n">
        <v>0</v>
      </c>
      <c r="DI78" s="243"/>
      <c r="DJ78" s="243"/>
      <c r="DK78" s="243"/>
      <c r="DL78" s="243"/>
      <c r="DM78" s="243" t="n">
        <v>0</v>
      </c>
      <c r="DN78" s="243" t="n">
        <v>0</v>
      </c>
      <c r="DO78" s="243" t="n">
        <v>0</v>
      </c>
      <c r="DP78" s="243" t="n">
        <v>0</v>
      </c>
      <c r="DQ78" s="243" t="n">
        <v>0</v>
      </c>
      <c r="DR78" s="243" t="n">
        <v>0</v>
      </c>
      <c r="DS78" s="243" t="n">
        <v>0</v>
      </c>
      <c r="DT78" s="514" t="n">
        <v>0</v>
      </c>
      <c r="DU78" s="514" t="n">
        <v>0</v>
      </c>
      <c r="DV78" s="514"/>
      <c r="DW78" s="514"/>
      <c r="DX78" s="514"/>
      <c r="DY78" s="514"/>
      <c r="DZ78" s="514"/>
      <c r="EA78" s="243" t="n">
        <v>0</v>
      </c>
      <c r="EB78" s="518" t="n">
        <v>0</v>
      </c>
      <c r="EC78" s="518" t="n">
        <v>30</v>
      </c>
      <c r="ED78" s="518"/>
      <c r="EE78" s="518"/>
      <c r="EF78" s="514" t="n">
        <v>0</v>
      </c>
      <c r="EG78" s="518"/>
      <c r="EH78" s="514" t="n">
        <v>30</v>
      </c>
      <c r="EI78" s="518"/>
      <c r="EJ78" s="518"/>
      <c r="EK78" s="518"/>
      <c r="EL78" s="518"/>
      <c r="EM78" s="518"/>
      <c r="EN78" s="518"/>
      <c r="EO78" s="518"/>
      <c r="EP78" s="518"/>
      <c r="EQ78" s="518"/>
      <c r="ER78" s="518"/>
      <c r="ES78" s="518"/>
      <c r="ET78" s="518"/>
      <c r="EU78" s="518"/>
      <c r="EV78" s="518"/>
      <c r="EW78" s="518"/>
      <c r="EX78" s="518"/>
      <c r="EY78" s="518"/>
      <c r="EZ78" s="518"/>
      <c r="FA78" s="518"/>
      <c r="FB78" s="518"/>
      <c r="FC78" s="518"/>
      <c r="FD78" s="518"/>
      <c r="FE78" s="519"/>
      <c r="FG78" s="520" t="n">
        <f aca="false">CM78-I78</f>
        <v>-90</v>
      </c>
      <c r="FI78" s="521"/>
      <c r="FJ78" s="522" t="n">
        <v>0</v>
      </c>
      <c r="FK78" s="522" t="n">
        <v>0</v>
      </c>
      <c r="FL78" s="522" t="n">
        <v>0</v>
      </c>
      <c r="FM78" s="522" t="n">
        <v>0</v>
      </c>
      <c r="FN78" s="522" t="n">
        <v>0</v>
      </c>
      <c r="FO78" s="522" t="n">
        <v>0</v>
      </c>
      <c r="FP78" s="522" t="n">
        <v>0</v>
      </c>
      <c r="FQ78" s="522" t="n">
        <v>0</v>
      </c>
      <c r="FR78" s="522" t="n">
        <v>0</v>
      </c>
      <c r="FS78" s="522" t="n">
        <v>0</v>
      </c>
      <c r="FT78" s="522" t="n">
        <v>0</v>
      </c>
      <c r="FU78" s="522" t="n">
        <v>0</v>
      </c>
      <c r="FV78" s="522" t="n">
        <v>0</v>
      </c>
      <c r="FW78" s="522" t="n">
        <v>0</v>
      </c>
      <c r="FX78" s="522" t="n">
        <v>0</v>
      </c>
      <c r="FY78" s="522" t="n">
        <v>0</v>
      </c>
      <c r="FZ78" s="522"/>
      <c r="GA78" s="522" t="n">
        <v>0</v>
      </c>
      <c r="GB78" s="522"/>
      <c r="GC78" s="522" t="n">
        <v>30</v>
      </c>
      <c r="GD78" s="522" t="n">
        <v>0</v>
      </c>
      <c r="GE78" s="522" t="n">
        <v>0</v>
      </c>
      <c r="GF78" s="522" t="n">
        <v>0</v>
      </c>
      <c r="GG78" s="522" t="n">
        <v>30</v>
      </c>
      <c r="GH78" s="522" t="n">
        <v>0</v>
      </c>
      <c r="GI78" s="522" t="n">
        <v>0</v>
      </c>
      <c r="GJ78" s="522" t="n">
        <v>0</v>
      </c>
      <c r="GK78" s="522" t="n">
        <v>0</v>
      </c>
      <c r="GL78" s="522" t="n">
        <v>0</v>
      </c>
      <c r="GM78" s="522" t="n">
        <v>0</v>
      </c>
      <c r="GN78" s="522" t="n">
        <v>0</v>
      </c>
      <c r="GO78" s="522" t="n">
        <v>0</v>
      </c>
      <c r="GP78" s="522" t="n">
        <v>0</v>
      </c>
      <c r="GQ78" s="522"/>
      <c r="GR78" s="522" t="n">
        <v>0</v>
      </c>
      <c r="GS78" s="522" t="n">
        <v>0</v>
      </c>
      <c r="GT78" s="522" t="n">
        <v>0</v>
      </c>
      <c r="GU78" s="522" t="n">
        <v>0</v>
      </c>
      <c r="GV78" s="522"/>
      <c r="GW78" s="523" t="n">
        <f aca="false">SUM(FI78:GV78)</f>
        <v>60</v>
      </c>
      <c r="GX78" s="200"/>
      <c r="GY78" s="524" t="n">
        <f aca="false">GW78-I78</f>
        <v>-90</v>
      </c>
      <c r="HA78" s="525" t="n">
        <f aca="false">FG78-GY78</f>
        <v>0</v>
      </c>
      <c r="HC78" s="383" t="n">
        <f aca="false">IF($B78="",0,VLOOKUP($B78,'TH 2023'!$B$11:$V$265,15,0))</f>
        <v>0.03583</v>
      </c>
      <c r="HD78" s="355" t="n">
        <f aca="false">((IF($B78="",0,VLOOKUP($B78,'TH 2023'!$B$11:$V$265,18,0)))*1.1)*1.1</f>
        <v>0</v>
      </c>
      <c r="HE78" s="355" t="n">
        <f aca="false">((IF($B78="",0,VLOOKUP($B78,'TH 2023'!$B$11:$V$265,19,0)))*1.1)*1.1</f>
        <v>0</v>
      </c>
      <c r="HF78" s="355" t="n">
        <f aca="false">((IF($B78="",0,VLOOKUP($B78,'TH 2023'!$B$11:$V$265,20,0)))*1.1)*1.1</f>
        <v>107.02571</v>
      </c>
      <c r="HG78" s="355" t="n">
        <f aca="false">((IF($B78="",0,VLOOKUP($B78,'TH 2023'!$B$11:$V$265,21,0)))*1.1)*1.1</f>
        <v>0</v>
      </c>
      <c r="HH78" s="526" t="str">
        <f aca="false">IF($B78="",0,VLOOKUP($B78,'TH 2023'!$B$11:$V$265,7,0))</f>
        <v>STANDARD HW</v>
      </c>
      <c r="HI78" s="61"/>
      <c r="HJ78" s="61"/>
      <c r="HK78" s="61"/>
      <c r="HL78" s="61"/>
      <c r="HM78" s="61"/>
      <c r="HN78" s="61"/>
      <c r="HO78" s="61"/>
      <c r="HP78" s="61"/>
      <c r="HQ78" s="61"/>
      <c r="HR78" s="61"/>
      <c r="HS78" s="61"/>
      <c r="HT78" s="61"/>
      <c r="HU78" s="61"/>
      <c r="HV78" s="61"/>
      <c r="HW78" s="61"/>
      <c r="HX78" s="61"/>
      <c r="HY78" s="61"/>
      <c r="HZ78" s="61"/>
      <c r="IA78" s="61"/>
      <c r="IB78" s="61"/>
      <c r="IC78" s="61"/>
      <c r="ID78" s="61"/>
      <c r="IE78" s="61"/>
      <c r="IF78" s="61"/>
      <c r="IG78" s="61"/>
      <c r="II78" s="40"/>
      <c r="IJ78" s="40"/>
      <c r="IK78" s="40"/>
      <c r="IL78" s="40"/>
      <c r="IM78" s="40"/>
    </row>
    <row r="79" s="48" customFormat="true" ht="15" hidden="false" customHeight="true" outlineLevel="0" collapsed="false">
      <c r="A79" s="240" t="n">
        <f aca="false">A78+1</f>
        <v>70</v>
      </c>
      <c r="B79" s="241" t="s">
        <v>420</v>
      </c>
      <c r="C79" s="242" t="s">
        <v>420</v>
      </c>
      <c r="D79" s="243" t="s">
        <v>413</v>
      </c>
      <c r="E79" s="512" t="s">
        <v>292</v>
      </c>
      <c r="F79" s="512" t="s">
        <v>421</v>
      </c>
      <c r="G79" s="512" t="n">
        <f aca="false">COUNTIF($C$10:$C$262,$C79)</f>
        <v>1</v>
      </c>
      <c r="H79" s="512" t="n">
        <f aca="false">COUNTIF($B$10:$B$262,$B79)</f>
        <v>1</v>
      </c>
      <c r="I79" s="513" t="n">
        <f aca="false">SUM(J79:CK79)</f>
        <v>30</v>
      </c>
      <c r="J79" s="512" t="n">
        <v>0</v>
      </c>
      <c r="K79" s="512" t="n">
        <v>0</v>
      </c>
      <c r="L79" s="512" t="n">
        <v>0</v>
      </c>
      <c r="M79" s="512" t="n">
        <v>0</v>
      </c>
      <c r="N79" s="512" t="n">
        <v>0</v>
      </c>
      <c r="O79" s="512" t="n">
        <v>0</v>
      </c>
      <c r="P79" s="512" t="n">
        <v>0</v>
      </c>
      <c r="Q79" s="512" t="n">
        <v>0</v>
      </c>
      <c r="R79" s="512" t="n">
        <v>0</v>
      </c>
      <c r="S79" s="512" t="n">
        <v>0</v>
      </c>
      <c r="T79" s="512" t="n">
        <v>0</v>
      </c>
      <c r="U79" s="512" t="n">
        <v>0</v>
      </c>
      <c r="V79" s="512" t="n">
        <v>0</v>
      </c>
      <c r="W79" s="512" t="n">
        <v>0</v>
      </c>
      <c r="X79" s="512" t="n">
        <v>0</v>
      </c>
      <c r="Y79" s="512" t="n">
        <v>0</v>
      </c>
      <c r="Z79" s="512"/>
      <c r="AA79" s="514" t="n">
        <v>0</v>
      </c>
      <c r="AB79" s="514"/>
      <c r="AC79" s="514"/>
      <c r="AD79" s="514" t="n">
        <v>0</v>
      </c>
      <c r="AE79" s="514" t="n">
        <v>0</v>
      </c>
      <c r="AF79" s="514" t="n">
        <v>0</v>
      </c>
      <c r="AG79" s="514" t="n">
        <v>0</v>
      </c>
      <c r="AH79" s="514" t="n">
        <v>0</v>
      </c>
      <c r="AI79" s="514" t="n">
        <v>0</v>
      </c>
      <c r="AJ79" s="514" t="n">
        <v>0</v>
      </c>
      <c r="AK79" s="514" t="n">
        <v>0</v>
      </c>
      <c r="AL79" s="514" t="n">
        <v>0</v>
      </c>
      <c r="AM79" s="514" t="n">
        <v>0</v>
      </c>
      <c r="AN79" s="514" t="n">
        <v>0</v>
      </c>
      <c r="AO79" s="514" t="n">
        <v>0</v>
      </c>
      <c r="AP79" s="514" t="n">
        <v>0</v>
      </c>
      <c r="AQ79" s="514" t="n">
        <v>0</v>
      </c>
      <c r="AR79" s="514" t="n">
        <v>0</v>
      </c>
      <c r="AS79" s="514" t="n">
        <v>0</v>
      </c>
      <c r="AT79" s="514" t="n">
        <v>0</v>
      </c>
      <c r="AU79" s="514" t="n">
        <v>0</v>
      </c>
      <c r="AV79" s="514"/>
      <c r="AW79" s="514"/>
      <c r="AX79" s="514"/>
      <c r="AY79" s="514" t="n">
        <v>0</v>
      </c>
      <c r="AZ79" s="514" t="n">
        <v>0</v>
      </c>
      <c r="BA79" s="514" t="n">
        <v>0</v>
      </c>
      <c r="BB79" s="514" t="n">
        <v>0</v>
      </c>
      <c r="BC79" s="514" t="n">
        <v>0</v>
      </c>
      <c r="BD79" s="514" t="n">
        <v>0</v>
      </c>
      <c r="BE79" s="514" t="n">
        <v>0</v>
      </c>
      <c r="BF79" s="514" t="n">
        <v>0</v>
      </c>
      <c r="BG79" s="514" t="n">
        <v>0</v>
      </c>
      <c r="BH79" s="514" t="n">
        <v>0</v>
      </c>
      <c r="BI79" s="514" t="n">
        <v>0</v>
      </c>
      <c r="BJ79" s="514" t="n">
        <v>0</v>
      </c>
      <c r="BK79" s="514" t="n">
        <v>0</v>
      </c>
      <c r="BL79" s="514" t="n">
        <v>0</v>
      </c>
      <c r="BM79" s="514" t="n">
        <v>0</v>
      </c>
      <c r="BN79" s="514" t="n">
        <v>0</v>
      </c>
      <c r="BO79" s="514" t="n">
        <v>0</v>
      </c>
      <c r="BP79" s="514" t="n">
        <v>0</v>
      </c>
      <c r="BQ79" s="514" t="n">
        <v>0</v>
      </c>
      <c r="BR79" s="514" t="n">
        <v>0</v>
      </c>
      <c r="BS79" s="514" t="n">
        <v>0</v>
      </c>
      <c r="BT79" s="514" t="n">
        <v>0</v>
      </c>
      <c r="BU79" s="514" t="n">
        <v>0</v>
      </c>
      <c r="BV79" s="514" t="n">
        <v>0</v>
      </c>
      <c r="BW79" s="514" t="n">
        <v>0</v>
      </c>
      <c r="BX79" s="514" t="n">
        <v>0</v>
      </c>
      <c r="BY79" s="514" t="n">
        <v>0</v>
      </c>
      <c r="BZ79" s="514" t="n">
        <v>0</v>
      </c>
      <c r="CA79" s="514" t="n">
        <v>0</v>
      </c>
      <c r="CB79" s="514" t="n">
        <v>0</v>
      </c>
      <c r="CC79" s="514" t="n">
        <v>30</v>
      </c>
      <c r="CD79" s="514" t="n">
        <v>0</v>
      </c>
      <c r="CE79" s="514" t="n">
        <v>0</v>
      </c>
      <c r="CF79" s="514" t="n">
        <v>0</v>
      </c>
      <c r="CG79" s="514" t="n">
        <v>0</v>
      </c>
      <c r="CH79" s="514" t="n">
        <v>0</v>
      </c>
      <c r="CI79" s="514"/>
      <c r="CJ79" s="514"/>
      <c r="CK79" s="515"/>
      <c r="CL79" s="516"/>
      <c r="CM79" s="517" t="n">
        <f aca="false">SUM(CN79:FE79)</f>
        <v>0</v>
      </c>
      <c r="CN79" s="243"/>
      <c r="CO79" s="243"/>
      <c r="CP79" s="243" t="n">
        <v>0</v>
      </c>
      <c r="CQ79" s="243" t="n">
        <v>0</v>
      </c>
      <c r="CR79" s="243" t="n">
        <v>0</v>
      </c>
      <c r="CS79" s="243"/>
      <c r="CT79" s="243"/>
      <c r="CU79" s="243"/>
      <c r="CV79" s="243"/>
      <c r="CW79" s="243"/>
      <c r="CX79" s="243"/>
      <c r="CY79" s="243"/>
      <c r="CZ79" s="243"/>
      <c r="DA79" s="243"/>
      <c r="DB79" s="243" t="n">
        <v>0</v>
      </c>
      <c r="DC79" s="243"/>
      <c r="DD79" s="243"/>
      <c r="DE79" s="243" t="n">
        <v>0</v>
      </c>
      <c r="DF79" s="243" t="n">
        <v>0</v>
      </c>
      <c r="DG79" s="243" t="n">
        <v>0</v>
      </c>
      <c r="DH79" s="243" t="n">
        <v>0</v>
      </c>
      <c r="DI79" s="243"/>
      <c r="DJ79" s="243"/>
      <c r="DK79" s="243"/>
      <c r="DL79" s="243"/>
      <c r="DM79" s="243" t="n">
        <v>0</v>
      </c>
      <c r="DN79" s="243" t="n">
        <v>0</v>
      </c>
      <c r="DO79" s="243" t="n">
        <v>0</v>
      </c>
      <c r="DP79" s="243" t="n">
        <v>0</v>
      </c>
      <c r="DQ79" s="243" t="n">
        <v>0</v>
      </c>
      <c r="DR79" s="243" t="n">
        <v>0</v>
      </c>
      <c r="DS79" s="243" t="n">
        <v>0</v>
      </c>
      <c r="DT79" s="514" t="n">
        <v>0</v>
      </c>
      <c r="DU79" s="514" t="n">
        <v>0</v>
      </c>
      <c r="DV79" s="514"/>
      <c r="DW79" s="514"/>
      <c r="DX79" s="514"/>
      <c r="DY79" s="514"/>
      <c r="DZ79" s="514"/>
      <c r="EA79" s="243" t="n">
        <v>0</v>
      </c>
      <c r="EB79" s="518" t="n">
        <v>0</v>
      </c>
      <c r="EC79" s="518" t="n">
        <v>0</v>
      </c>
      <c r="ED79" s="518"/>
      <c r="EE79" s="518"/>
      <c r="EF79" s="514" t="n">
        <v>0</v>
      </c>
      <c r="EG79" s="518"/>
      <c r="EH79" s="518"/>
      <c r="EI79" s="518"/>
      <c r="EJ79" s="518"/>
      <c r="EK79" s="518"/>
      <c r="EL79" s="518"/>
      <c r="EM79" s="518"/>
      <c r="EN79" s="518"/>
      <c r="EO79" s="518"/>
      <c r="EP79" s="518"/>
      <c r="EQ79" s="518"/>
      <c r="ER79" s="518"/>
      <c r="ES79" s="518"/>
      <c r="ET79" s="518"/>
      <c r="EU79" s="518"/>
      <c r="EV79" s="518"/>
      <c r="EW79" s="518"/>
      <c r="EX79" s="518"/>
      <c r="EY79" s="518"/>
      <c r="EZ79" s="518" t="n">
        <v>0</v>
      </c>
      <c r="FA79" s="518"/>
      <c r="FB79" s="518"/>
      <c r="FC79" s="518"/>
      <c r="FD79" s="518"/>
      <c r="FE79" s="519"/>
      <c r="FG79" s="520" t="n">
        <f aca="false">CM79-I79</f>
        <v>-30</v>
      </c>
      <c r="FI79" s="521"/>
      <c r="FJ79" s="522" t="n">
        <v>0</v>
      </c>
      <c r="FK79" s="522" t="n">
        <v>0</v>
      </c>
      <c r="FL79" s="522" t="n">
        <v>0</v>
      </c>
      <c r="FM79" s="522" t="n">
        <v>0</v>
      </c>
      <c r="FN79" s="522" t="n">
        <v>0</v>
      </c>
      <c r="FO79" s="522" t="n">
        <v>0</v>
      </c>
      <c r="FP79" s="522" t="n">
        <v>0</v>
      </c>
      <c r="FQ79" s="522" t="n">
        <v>0</v>
      </c>
      <c r="FR79" s="522" t="n">
        <v>0</v>
      </c>
      <c r="FS79" s="522" t="n">
        <v>0</v>
      </c>
      <c r="FT79" s="522" t="n">
        <v>0</v>
      </c>
      <c r="FU79" s="522" t="n">
        <v>0</v>
      </c>
      <c r="FV79" s="522" t="n">
        <v>0</v>
      </c>
      <c r="FW79" s="522" t="n">
        <v>0</v>
      </c>
      <c r="FX79" s="522" t="n">
        <v>0</v>
      </c>
      <c r="FY79" s="522" t="n">
        <v>0</v>
      </c>
      <c r="FZ79" s="522"/>
      <c r="GA79" s="522" t="n">
        <v>0</v>
      </c>
      <c r="GB79" s="522"/>
      <c r="GC79" s="522" t="n">
        <v>0</v>
      </c>
      <c r="GD79" s="522" t="n">
        <v>0</v>
      </c>
      <c r="GE79" s="522" t="n">
        <v>0</v>
      </c>
      <c r="GF79" s="522" t="n">
        <v>0</v>
      </c>
      <c r="GG79" s="522" t="n">
        <v>0</v>
      </c>
      <c r="GH79" s="522" t="n">
        <v>0</v>
      </c>
      <c r="GI79" s="522" t="n">
        <v>0</v>
      </c>
      <c r="GJ79" s="522" t="n">
        <v>0</v>
      </c>
      <c r="GK79" s="522" t="n">
        <v>0</v>
      </c>
      <c r="GL79" s="522" t="n">
        <v>0</v>
      </c>
      <c r="GM79" s="522" t="n">
        <v>0</v>
      </c>
      <c r="GN79" s="522" t="n">
        <v>0</v>
      </c>
      <c r="GO79" s="522" t="n">
        <v>0</v>
      </c>
      <c r="GP79" s="522" t="n">
        <v>0</v>
      </c>
      <c r="GQ79" s="522"/>
      <c r="GR79" s="522" t="n">
        <v>0</v>
      </c>
      <c r="GS79" s="522" t="n">
        <v>0</v>
      </c>
      <c r="GT79" s="522" t="n">
        <v>0</v>
      </c>
      <c r="GU79" s="522" t="n">
        <v>0</v>
      </c>
      <c r="GV79" s="522"/>
      <c r="GW79" s="523" t="n">
        <f aca="false">SUM(FI79:GV79)</f>
        <v>0</v>
      </c>
      <c r="GX79" s="200"/>
      <c r="GY79" s="524" t="n">
        <f aca="false">GW79-I79</f>
        <v>-30</v>
      </c>
      <c r="HA79" s="525" t="n">
        <f aca="false">FG79-GY79</f>
        <v>0</v>
      </c>
      <c r="HC79" s="383" t="n">
        <f aca="false">IF($B79="",0,VLOOKUP($B79,'TH 2023'!$B$11:$V$265,15,0))</f>
        <v>0.03583</v>
      </c>
      <c r="HD79" s="355" t="n">
        <f aca="false">((IF($B79="",0,VLOOKUP($B79,'TH 2023'!$B$11:$V$265,18,0)))*1.1)*1.1</f>
        <v>0</v>
      </c>
      <c r="HE79" s="355" t="n">
        <f aca="false">((IF($B79="",0,VLOOKUP($B79,'TH 2023'!$B$11:$V$265,19,0)))*1.1)*1.1</f>
        <v>0</v>
      </c>
      <c r="HF79" s="355" t="n">
        <f aca="false">((IF($B79="",0,VLOOKUP($B79,'TH 2023'!$B$11:$V$265,20,0)))*1.1)*1.1</f>
        <v>102.706615</v>
      </c>
      <c r="HG79" s="355" t="n">
        <f aca="false">((IF($B79="",0,VLOOKUP($B79,'TH 2023'!$B$11:$V$265,21,0)))*1.1)*1.1</f>
        <v>0</v>
      </c>
      <c r="HH79" s="526" t="str">
        <f aca="false">IF($B79="",0,VLOOKUP($B79,'TH 2023'!$B$11:$V$265,7,0))</f>
        <v>STANDARD HW</v>
      </c>
      <c r="HI79" s="61"/>
      <c r="HJ79" s="61"/>
      <c r="HK79" s="61"/>
      <c r="HL79" s="61"/>
      <c r="HM79" s="61"/>
      <c r="HN79" s="61"/>
      <c r="HO79" s="61"/>
      <c r="HP79" s="61"/>
      <c r="HQ79" s="61"/>
      <c r="HR79" s="61"/>
      <c r="HS79" s="61"/>
      <c r="HT79" s="61"/>
      <c r="HU79" s="61"/>
      <c r="HV79" s="61"/>
      <c r="HW79" s="61"/>
      <c r="HX79" s="61"/>
      <c r="HY79" s="61"/>
      <c r="HZ79" s="61"/>
      <c r="IA79" s="61"/>
      <c r="IB79" s="61"/>
      <c r="IC79" s="61"/>
      <c r="ID79" s="61"/>
      <c r="IE79" s="61"/>
      <c r="IF79" s="61"/>
      <c r="IG79" s="61"/>
      <c r="II79" s="40"/>
      <c r="IJ79" s="40"/>
      <c r="IK79" s="40"/>
      <c r="IL79" s="40"/>
      <c r="IM79" s="40"/>
    </row>
    <row r="80" s="48" customFormat="true" ht="15" hidden="false" customHeight="true" outlineLevel="0" collapsed="false">
      <c r="A80" s="240" t="n">
        <f aca="false">A79+1</f>
        <v>71</v>
      </c>
      <c r="B80" s="241" t="s">
        <v>42</v>
      </c>
      <c r="C80" s="242" t="s">
        <v>42</v>
      </c>
      <c r="D80" s="243" t="s">
        <v>413</v>
      </c>
      <c r="E80" s="512" t="s">
        <v>316</v>
      </c>
      <c r="F80" s="512" t="s">
        <v>376</v>
      </c>
      <c r="G80" s="512" t="n">
        <f aca="false">COUNTIF($C$10:$C$262,$C80)</f>
        <v>1</v>
      </c>
      <c r="H80" s="512" t="n">
        <f aca="false">COUNTIF($B$10:$B$262,$B80)</f>
        <v>1</v>
      </c>
      <c r="I80" s="513" t="n">
        <f aca="false">SUM(J80:CK80)</f>
        <v>60</v>
      </c>
      <c r="J80" s="512" t="n">
        <v>0</v>
      </c>
      <c r="K80" s="512" t="n">
        <v>0</v>
      </c>
      <c r="L80" s="512" t="n">
        <v>0</v>
      </c>
      <c r="M80" s="512" t="n">
        <v>0</v>
      </c>
      <c r="N80" s="512" t="n">
        <v>0</v>
      </c>
      <c r="O80" s="512" t="n">
        <v>0</v>
      </c>
      <c r="P80" s="512" t="n">
        <v>0</v>
      </c>
      <c r="Q80" s="512" t="n">
        <v>0</v>
      </c>
      <c r="R80" s="512" t="n">
        <v>0</v>
      </c>
      <c r="S80" s="512" t="n">
        <v>0</v>
      </c>
      <c r="T80" s="512" t="n">
        <v>0</v>
      </c>
      <c r="U80" s="512" t="n">
        <v>0</v>
      </c>
      <c r="V80" s="512" t="n">
        <v>0</v>
      </c>
      <c r="W80" s="512" t="n">
        <v>0</v>
      </c>
      <c r="X80" s="512" t="n">
        <v>0</v>
      </c>
      <c r="Y80" s="512" t="n">
        <v>0</v>
      </c>
      <c r="Z80" s="512"/>
      <c r="AA80" s="514" t="n">
        <v>0</v>
      </c>
      <c r="AB80" s="514"/>
      <c r="AC80" s="514"/>
      <c r="AD80" s="514" t="n">
        <v>0</v>
      </c>
      <c r="AE80" s="514" t="n">
        <v>0</v>
      </c>
      <c r="AF80" s="514" t="n">
        <v>0</v>
      </c>
      <c r="AG80" s="514" t="n">
        <v>0</v>
      </c>
      <c r="AH80" s="514" t="n">
        <v>0</v>
      </c>
      <c r="AI80" s="514" t="n">
        <v>0</v>
      </c>
      <c r="AJ80" s="514" t="n">
        <v>0</v>
      </c>
      <c r="AK80" s="514" t="n">
        <v>0</v>
      </c>
      <c r="AL80" s="514" t="n">
        <v>0</v>
      </c>
      <c r="AM80" s="514" t="n">
        <v>0</v>
      </c>
      <c r="AN80" s="514" t="n">
        <v>0</v>
      </c>
      <c r="AO80" s="514" t="n">
        <v>0</v>
      </c>
      <c r="AP80" s="514" t="n">
        <v>0</v>
      </c>
      <c r="AQ80" s="514" t="n">
        <v>0</v>
      </c>
      <c r="AR80" s="514" t="n">
        <v>0</v>
      </c>
      <c r="AS80" s="514" t="n">
        <v>0</v>
      </c>
      <c r="AT80" s="514" t="n">
        <v>0</v>
      </c>
      <c r="AU80" s="514" t="n">
        <v>0</v>
      </c>
      <c r="AV80" s="514"/>
      <c r="AW80" s="514"/>
      <c r="AX80" s="514"/>
      <c r="AY80" s="514" t="n">
        <v>0</v>
      </c>
      <c r="AZ80" s="514" t="n">
        <v>0</v>
      </c>
      <c r="BA80" s="514" t="n">
        <v>30</v>
      </c>
      <c r="BB80" s="514" t="n">
        <v>0</v>
      </c>
      <c r="BC80" s="514" t="n">
        <v>0</v>
      </c>
      <c r="BD80" s="514" t="n">
        <v>0</v>
      </c>
      <c r="BE80" s="514" t="n">
        <v>0</v>
      </c>
      <c r="BF80" s="514" t="n">
        <v>0</v>
      </c>
      <c r="BG80" s="514" t="n">
        <v>0</v>
      </c>
      <c r="BH80" s="514" t="n">
        <v>0</v>
      </c>
      <c r="BI80" s="514" t="n">
        <v>0</v>
      </c>
      <c r="BJ80" s="514" t="n">
        <v>0</v>
      </c>
      <c r="BK80" s="514" t="n">
        <v>0</v>
      </c>
      <c r="BL80" s="514" t="n">
        <v>0</v>
      </c>
      <c r="BM80" s="514" t="n">
        <v>0</v>
      </c>
      <c r="BN80" s="514" t="n">
        <v>0</v>
      </c>
      <c r="BO80" s="514" t="n">
        <v>0</v>
      </c>
      <c r="BP80" s="514" t="n">
        <v>0</v>
      </c>
      <c r="BQ80" s="514" t="n">
        <v>0</v>
      </c>
      <c r="BR80" s="514" t="n">
        <v>0</v>
      </c>
      <c r="BS80" s="514" t="n">
        <v>0</v>
      </c>
      <c r="BT80" s="514" t="n">
        <v>0</v>
      </c>
      <c r="BU80" s="514" t="n">
        <v>0</v>
      </c>
      <c r="BV80" s="514" t="n">
        <v>0</v>
      </c>
      <c r="BW80" s="514" t="n">
        <v>0</v>
      </c>
      <c r="BX80" s="514" t="n">
        <v>0</v>
      </c>
      <c r="BY80" s="514" t="n">
        <v>0</v>
      </c>
      <c r="BZ80" s="514" t="n">
        <v>0</v>
      </c>
      <c r="CA80" s="514" t="n">
        <v>0</v>
      </c>
      <c r="CB80" s="514" t="n">
        <v>0</v>
      </c>
      <c r="CC80" s="514" t="n">
        <v>0</v>
      </c>
      <c r="CD80" s="514" t="n">
        <v>0</v>
      </c>
      <c r="CE80" s="514" t="n">
        <v>0</v>
      </c>
      <c r="CF80" s="514" t="n">
        <v>30</v>
      </c>
      <c r="CG80" s="514" t="n">
        <v>0</v>
      </c>
      <c r="CH80" s="514" t="n">
        <v>0</v>
      </c>
      <c r="CI80" s="514"/>
      <c r="CJ80" s="514"/>
      <c r="CK80" s="515"/>
      <c r="CL80" s="516"/>
      <c r="CM80" s="517" t="n">
        <f aca="false">SUM(CN80:FE80)</f>
        <v>30</v>
      </c>
      <c r="CN80" s="243"/>
      <c r="CO80" s="243"/>
      <c r="CP80" s="243" t="n">
        <v>0</v>
      </c>
      <c r="CQ80" s="243" t="n">
        <v>0</v>
      </c>
      <c r="CR80" s="243" t="n">
        <v>0</v>
      </c>
      <c r="CS80" s="243"/>
      <c r="CT80" s="243"/>
      <c r="CU80" s="243"/>
      <c r="CV80" s="243"/>
      <c r="CW80" s="243"/>
      <c r="CX80" s="243"/>
      <c r="CY80" s="243"/>
      <c r="CZ80" s="243"/>
      <c r="DA80" s="243"/>
      <c r="DB80" s="243" t="n">
        <v>0</v>
      </c>
      <c r="DC80" s="243"/>
      <c r="DD80" s="243"/>
      <c r="DE80" s="243" t="n">
        <v>0</v>
      </c>
      <c r="DF80" s="243" t="n">
        <v>0</v>
      </c>
      <c r="DG80" s="243" t="n">
        <v>0</v>
      </c>
      <c r="DH80" s="243" t="n">
        <v>0</v>
      </c>
      <c r="DI80" s="243"/>
      <c r="DJ80" s="243"/>
      <c r="DK80" s="243"/>
      <c r="DL80" s="243"/>
      <c r="DM80" s="243" t="n">
        <v>0</v>
      </c>
      <c r="DN80" s="243" t="n">
        <v>0</v>
      </c>
      <c r="DO80" s="243" t="n">
        <v>0</v>
      </c>
      <c r="DP80" s="243" t="n">
        <v>0</v>
      </c>
      <c r="DQ80" s="243" t="n">
        <v>0</v>
      </c>
      <c r="DR80" s="243" t="n">
        <v>0</v>
      </c>
      <c r="DS80" s="243" t="n">
        <v>0</v>
      </c>
      <c r="DT80" s="514" t="n">
        <v>0</v>
      </c>
      <c r="DU80" s="514" t="n">
        <v>0</v>
      </c>
      <c r="DV80" s="514"/>
      <c r="DW80" s="514"/>
      <c r="DX80" s="514"/>
      <c r="DY80" s="514"/>
      <c r="DZ80" s="514"/>
      <c r="EA80" s="243" t="n">
        <v>0</v>
      </c>
      <c r="EB80" s="518" t="n">
        <v>30</v>
      </c>
      <c r="EC80" s="518" t="n">
        <v>0</v>
      </c>
      <c r="ED80" s="518"/>
      <c r="EE80" s="518"/>
      <c r="EF80" s="514" t="n">
        <v>0</v>
      </c>
      <c r="EG80" s="518"/>
      <c r="EH80" s="518"/>
      <c r="EI80" s="518"/>
      <c r="EJ80" s="518"/>
      <c r="EK80" s="518"/>
      <c r="EL80" s="518"/>
      <c r="EM80" s="518"/>
      <c r="EN80" s="518"/>
      <c r="EO80" s="518"/>
      <c r="EP80" s="518"/>
      <c r="EQ80" s="518"/>
      <c r="ER80" s="518"/>
      <c r="ES80" s="518"/>
      <c r="ET80" s="518"/>
      <c r="EU80" s="518"/>
      <c r="EV80" s="518"/>
      <c r="EW80" s="518"/>
      <c r="EX80" s="518"/>
      <c r="EY80" s="518"/>
      <c r="EZ80" s="518"/>
      <c r="FA80" s="518"/>
      <c r="FB80" s="518"/>
      <c r="FC80" s="518"/>
      <c r="FD80" s="518"/>
      <c r="FE80" s="519"/>
      <c r="FG80" s="520" t="n">
        <f aca="false">CM80-I80</f>
        <v>-30</v>
      </c>
      <c r="FI80" s="521"/>
      <c r="FJ80" s="522" t="n">
        <v>0</v>
      </c>
      <c r="FK80" s="522" t="n">
        <v>0</v>
      </c>
      <c r="FL80" s="522" t="n">
        <v>0</v>
      </c>
      <c r="FM80" s="522" t="n">
        <v>0</v>
      </c>
      <c r="FN80" s="522" t="n">
        <v>0</v>
      </c>
      <c r="FO80" s="522" t="n">
        <v>0</v>
      </c>
      <c r="FP80" s="522" t="n">
        <v>0</v>
      </c>
      <c r="FQ80" s="522" t="n">
        <v>0</v>
      </c>
      <c r="FR80" s="522" t="n">
        <v>0</v>
      </c>
      <c r="FS80" s="522" t="n">
        <v>0</v>
      </c>
      <c r="FT80" s="522" t="n">
        <v>0</v>
      </c>
      <c r="FU80" s="522" t="n">
        <v>0</v>
      </c>
      <c r="FV80" s="522" t="n">
        <v>0</v>
      </c>
      <c r="FW80" s="522" t="n">
        <v>0</v>
      </c>
      <c r="FX80" s="522" t="n">
        <v>0</v>
      </c>
      <c r="FY80" s="522" t="n">
        <v>0</v>
      </c>
      <c r="FZ80" s="522"/>
      <c r="GA80" s="522" t="n">
        <v>0</v>
      </c>
      <c r="GB80" s="522"/>
      <c r="GC80" s="522" t="n">
        <v>30</v>
      </c>
      <c r="GD80" s="522" t="n">
        <v>0</v>
      </c>
      <c r="GE80" s="522" t="n">
        <v>0</v>
      </c>
      <c r="GF80" s="522" t="n">
        <v>0</v>
      </c>
      <c r="GG80" s="522" t="n">
        <v>0</v>
      </c>
      <c r="GH80" s="522" t="n">
        <v>0</v>
      </c>
      <c r="GI80" s="522" t="n">
        <v>0</v>
      </c>
      <c r="GJ80" s="522" t="n">
        <v>0</v>
      </c>
      <c r="GK80" s="522" t="n">
        <v>0</v>
      </c>
      <c r="GL80" s="522" t="n">
        <v>0</v>
      </c>
      <c r="GM80" s="522" t="n">
        <v>0</v>
      </c>
      <c r="GN80" s="522" t="n">
        <v>0</v>
      </c>
      <c r="GO80" s="522" t="n">
        <v>0</v>
      </c>
      <c r="GP80" s="522" t="n">
        <v>0</v>
      </c>
      <c r="GQ80" s="522"/>
      <c r="GR80" s="522" t="n">
        <v>0</v>
      </c>
      <c r="GS80" s="522" t="n">
        <v>0</v>
      </c>
      <c r="GT80" s="522" t="n">
        <v>0</v>
      </c>
      <c r="GU80" s="522" t="n">
        <v>0</v>
      </c>
      <c r="GV80" s="522"/>
      <c r="GW80" s="523" t="n">
        <f aca="false">SUM(FI80:GV80)</f>
        <v>30</v>
      </c>
      <c r="GX80" s="200"/>
      <c r="GY80" s="524" t="n">
        <f aca="false">GW80-I80</f>
        <v>-30</v>
      </c>
      <c r="HA80" s="525" t="n">
        <f aca="false">FG80-GY80</f>
        <v>0</v>
      </c>
      <c r="HC80" s="383" t="n">
        <f aca="false">IF($B80="",0,VLOOKUP($B80,'TH 2023'!$B$11:$V$265,15,0))</f>
        <v>0.03583</v>
      </c>
      <c r="HD80" s="355" t="n">
        <f aca="false">((IF($B80="",0,VLOOKUP($B80,'TH 2023'!$B$11:$V$265,18,0)))*1.1)*1.1</f>
        <v>0</v>
      </c>
      <c r="HE80" s="355" t="n">
        <f aca="false">((IF($B80="",0,VLOOKUP($B80,'TH 2023'!$B$11:$V$265,19,0)))*1.1)*1.1</f>
        <v>0</v>
      </c>
      <c r="HF80" s="355" t="n">
        <f aca="false">((IF($B80="",0,VLOOKUP($B80,'TH 2023'!$B$11:$V$265,20,0)))*1.1)*1.1</f>
        <v>102.706615</v>
      </c>
      <c r="HG80" s="355" t="n">
        <f aca="false">((IF($B80="",0,VLOOKUP($B80,'TH 2023'!$B$11:$V$265,21,0)))*1.1)*1.1</f>
        <v>0</v>
      </c>
      <c r="HH80" s="526" t="str">
        <f aca="false">IF($B80="",0,VLOOKUP($B80,'TH 2023'!$B$11:$V$265,7,0))</f>
        <v>STANDARD HW</v>
      </c>
      <c r="HI80" s="61"/>
      <c r="HJ80" s="61"/>
      <c r="HK80" s="61"/>
      <c r="HL80" s="61"/>
      <c r="HM80" s="61"/>
      <c r="HN80" s="61"/>
      <c r="HO80" s="61"/>
      <c r="HP80" s="61"/>
      <c r="HQ80" s="61"/>
      <c r="HR80" s="61"/>
      <c r="HS80" s="61"/>
      <c r="HT80" s="61"/>
      <c r="HU80" s="61"/>
      <c r="HV80" s="61"/>
      <c r="HW80" s="61"/>
      <c r="HX80" s="61"/>
      <c r="HY80" s="61"/>
      <c r="HZ80" s="61"/>
      <c r="IA80" s="61"/>
      <c r="IB80" s="61"/>
      <c r="IC80" s="61"/>
      <c r="ID80" s="61"/>
      <c r="IE80" s="61"/>
      <c r="IF80" s="61"/>
      <c r="IG80" s="61"/>
      <c r="II80" s="40"/>
      <c r="IJ80" s="40"/>
      <c r="IK80" s="40"/>
      <c r="IL80" s="40"/>
      <c r="IM80" s="40"/>
    </row>
    <row r="81" s="48" customFormat="true" ht="15" hidden="false" customHeight="true" outlineLevel="0" collapsed="false">
      <c r="A81" s="240" t="n">
        <f aca="false">A80+1</f>
        <v>72</v>
      </c>
      <c r="B81" s="241" t="s">
        <v>422</v>
      </c>
      <c r="C81" s="242" t="s">
        <v>422</v>
      </c>
      <c r="D81" s="243" t="s">
        <v>413</v>
      </c>
      <c r="E81" s="512" t="s">
        <v>423</v>
      </c>
      <c r="F81" s="512" t="s">
        <v>424</v>
      </c>
      <c r="G81" s="512" t="n">
        <f aca="false">COUNTIF($C$10:$C$262,$C81)</f>
        <v>1</v>
      </c>
      <c r="H81" s="512" t="n">
        <f aca="false">COUNTIF($B$10:$B$262,$B81)</f>
        <v>1</v>
      </c>
      <c r="I81" s="513" t="n">
        <f aca="false">SUM(J81:CK81)</f>
        <v>60</v>
      </c>
      <c r="J81" s="512" t="n">
        <v>0</v>
      </c>
      <c r="K81" s="512" t="n">
        <v>0</v>
      </c>
      <c r="L81" s="512" t="n">
        <v>0</v>
      </c>
      <c r="M81" s="512" t="n">
        <v>0</v>
      </c>
      <c r="N81" s="512" t="n">
        <v>0</v>
      </c>
      <c r="O81" s="512" t="n">
        <v>0</v>
      </c>
      <c r="P81" s="512" t="n">
        <v>0</v>
      </c>
      <c r="Q81" s="512" t="n">
        <v>0</v>
      </c>
      <c r="R81" s="512" t="n">
        <v>0</v>
      </c>
      <c r="S81" s="512" t="n">
        <v>0</v>
      </c>
      <c r="T81" s="512" t="n">
        <v>0</v>
      </c>
      <c r="U81" s="512" t="n">
        <v>0</v>
      </c>
      <c r="V81" s="512" t="n">
        <v>0</v>
      </c>
      <c r="W81" s="512" t="n">
        <v>0</v>
      </c>
      <c r="X81" s="512" t="n">
        <v>0</v>
      </c>
      <c r="Y81" s="512" t="n">
        <v>0</v>
      </c>
      <c r="Z81" s="512"/>
      <c r="AA81" s="514" t="n">
        <v>0</v>
      </c>
      <c r="AB81" s="514"/>
      <c r="AC81" s="514"/>
      <c r="AD81" s="514" t="n">
        <v>0</v>
      </c>
      <c r="AE81" s="514" t="n">
        <v>0</v>
      </c>
      <c r="AF81" s="514" t="n">
        <v>0</v>
      </c>
      <c r="AG81" s="514" t="n">
        <v>0</v>
      </c>
      <c r="AH81" s="514" t="n">
        <v>0</v>
      </c>
      <c r="AI81" s="514" t="n">
        <v>0</v>
      </c>
      <c r="AJ81" s="514" t="n">
        <v>0</v>
      </c>
      <c r="AK81" s="514" t="n">
        <v>0</v>
      </c>
      <c r="AL81" s="514" t="n">
        <v>0</v>
      </c>
      <c r="AM81" s="514" t="n">
        <v>0</v>
      </c>
      <c r="AN81" s="514" t="n">
        <v>0</v>
      </c>
      <c r="AO81" s="514" t="n">
        <v>0</v>
      </c>
      <c r="AP81" s="514" t="n">
        <v>0</v>
      </c>
      <c r="AQ81" s="514" t="n">
        <v>0</v>
      </c>
      <c r="AR81" s="514" t="n">
        <v>0</v>
      </c>
      <c r="AS81" s="514" t="n">
        <v>0</v>
      </c>
      <c r="AT81" s="514" t="n">
        <v>0</v>
      </c>
      <c r="AU81" s="514" t="n">
        <v>0</v>
      </c>
      <c r="AV81" s="514"/>
      <c r="AW81" s="514"/>
      <c r="AX81" s="514"/>
      <c r="AY81" s="514" t="n">
        <v>0</v>
      </c>
      <c r="AZ81" s="514" t="n">
        <v>0</v>
      </c>
      <c r="BA81" s="514" t="n">
        <v>0</v>
      </c>
      <c r="BB81" s="514" t="n">
        <v>0</v>
      </c>
      <c r="BC81" s="514" t="n">
        <v>0</v>
      </c>
      <c r="BD81" s="514" t="n">
        <v>30</v>
      </c>
      <c r="BE81" s="514" t="n">
        <v>0</v>
      </c>
      <c r="BF81" s="514" t="n">
        <v>0</v>
      </c>
      <c r="BG81" s="514" t="n">
        <v>0</v>
      </c>
      <c r="BH81" s="514" t="n">
        <v>0</v>
      </c>
      <c r="BI81" s="514" t="n">
        <v>0</v>
      </c>
      <c r="BJ81" s="514" t="n">
        <v>0</v>
      </c>
      <c r="BK81" s="514" t="n">
        <v>0</v>
      </c>
      <c r="BL81" s="514" t="n">
        <v>0</v>
      </c>
      <c r="BM81" s="514" t="n">
        <v>0</v>
      </c>
      <c r="BN81" s="514" t="n">
        <v>0</v>
      </c>
      <c r="BO81" s="514" t="n">
        <v>0</v>
      </c>
      <c r="BP81" s="514" t="n">
        <v>0</v>
      </c>
      <c r="BQ81" s="514" t="n">
        <v>0</v>
      </c>
      <c r="BR81" s="514" t="n">
        <v>0</v>
      </c>
      <c r="BS81" s="514" t="n">
        <v>0</v>
      </c>
      <c r="BT81" s="514" t="n">
        <v>30</v>
      </c>
      <c r="BU81" s="514" t="n">
        <v>0</v>
      </c>
      <c r="BV81" s="514" t="n">
        <v>0</v>
      </c>
      <c r="BW81" s="514" t="n">
        <v>0</v>
      </c>
      <c r="BX81" s="514" t="n">
        <v>0</v>
      </c>
      <c r="BY81" s="514" t="n">
        <v>0</v>
      </c>
      <c r="BZ81" s="514" t="n">
        <v>0</v>
      </c>
      <c r="CA81" s="514" t="n">
        <v>0</v>
      </c>
      <c r="CB81" s="514" t="n">
        <v>0</v>
      </c>
      <c r="CC81" s="514" t="n">
        <v>0</v>
      </c>
      <c r="CD81" s="514" t="n">
        <v>0</v>
      </c>
      <c r="CE81" s="514" t="n">
        <v>0</v>
      </c>
      <c r="CF81" s="514" t="n">
        <v>0</v>
      </c>
      <c r="CG81" s="514" t="n">
        <v>0</v>
      </c>
      <c r="CH81" s="514" t="n">
        <v>0</v>
      </c>
      <c r="CI81" s="514"/>
      <c r="CJ81" s="514"/>
      <c r="CK81" s="515"/>
      <c r="CL81" s="516"/>
      <c r="CM81" s="517" t="n">
        <f aca="false">SUM(CN81:FE81)</f>
        <v>60</v>
      </c>
      <c r="CN81" s="243"/>
      <c r="CO81" s="243"/>
      <c r="CP81" s="243" t="n">
        <v>0</v>
      </c>
      <c r="CQ81" s="243" t="n">
        <v>0</v>
      </c>
      <c r="CR81" s="243" t="n">
        <v>0</v>
      </c>
      <c r="CS81" s="243"/>
      <c r="CT81" s="243"/>
      <c r="CU81" s="243"/>
      <c r="CV81" s="243"/>
      <c r="CW81" s="243"/>
      <c r="CX81" s="243"/>
      <c r="CY81" s="243"/>
      <c r="CZ81" s="243"/>
      <c r="DA81" s="243"/>
      <c r="DB81" s="243" t="n">
        <v>0</v>
      </c>
      <c r="DC81" s="243"/>
      <c r="DD81" s="243"/>
      <c r="DE81" s="243" t="n">
        <v>0</v>
      </c>
      <c r="DF81" s="243" t="n">
        <v>0</v>
      </c>
      <c r="DG81" s="243" t="n">
        <v>0</v>
      </c>
      <c r="DH81" s="243" t="n">
        <v>0</v>
      </c>
      <c r="DI81" s="243"/>
      <c r="DJ81" s="243"/>
      <c r="DK81" s="243"/>
      <c r="DL81" s="243"/>
      <c r="DM81" s="243" t="n">
        <v>0</v>
      </c>
      <c r="DN81" s="243" t="n">
        <v>0</v>
      </c>
      <c r="DO81" s="243" t="n">
        <v>0</v>
      </c>
      <c r="DP81" s="243" t="n">
        <v>0</v>
      </c>
      <c r="DQ81" s="243" t="n">
        <v>0</v>
      </c>
      <c r="DR81" s="243" t="n">
        <v>0</v>
      </c>
      <c r="DS81" s="243" t="n">
        <v>0</v>
      </c>
      <c r="DT81" s="514" t="n">
        <v>0</v>
      </c>
      <c r="DU81" s="514" t="n">
        <v>0</v>
      </c>
      <c r="DV81" s="514"/>
      <c r="DW81" s="514"/>
      <c r="DX81" s="514"/>
      <c r="DY81" s="514"/>
      <c r="DZ81" s="514"/>
      <c r="EA81" s="243" t="n">
        <v>0</v>
      </c>
      <c r="EB81" s="518" t="n">
        <v>0</v>
      </c>
      <c r="EC81" s="518" t="n">
        <v>0</v>
      </c>
      <c r="ED81" s="518"/>
      <c r="EE81" s="518" t="n">
        <v>30</v>
      </c>
      <c r="EF81" s="514" t="n">
        <v>0</v>
      </c>
      <c r="EG81" s="518"/>
      <c r="EH81" s="518"/>
      <c r="EI81" s="518"/>
      <c r="EJ81" s="518"/>
      <c r="EK81" s="518"/>
      <c r="EL81" s="518"/>
      <c r="EM81" s="518"/>
      <c r="EN81" s="518"/>
      <c r="EO81" s="518"/>
      <c r="EP81" s="518"/>
      <c r="EQ81" s="518"/>
      <c r="ER81" s="518"/>
      <c r="ES81" s="518"/>
      <c r="ET81" s="518"/>
      <c r="EU81" s="518" t="n">
        <v>30</v>
      </c>
      <c r="EV81" s="518"/>
      <c r="EW81" s="518"/>
      <c r="EX81" s="518"/>
      <c r="EY81" s="518"/>
      <c r="EZ81" s="518"/>
      <c r="FA81" s="518"/>
      <c r="FB81" s="518"/>
      <c r="FC81" s="518"/>
      <c r="FD81" s="518"/>
      <c r="FE81" s="519"/>
      <c r="FG81" s="520" t="n">
        <f aca="false">CM81-I81</f>
        <v>0</v>
      </c>
      <c r="FI81" s="521"/>
      <c r="FJ81" s="522" t="n">
        <v>0</v>
      </c>
      <c r="FK81" s="522" t="n">
        <v>0</v>
      </c>
      <c r="FL81" s="522" t="n">
        <v>0</v>
      </c>
      <c r="FM81" s="522" t="n">
        <v>0</v>
      </c>
      <c r="FN81" s="522" t="n">
        <v>0</v>
      </c>
      <c r="FO81" s="522" t="n">
        <v>0</v>
      </c>
      <c r="FP81" s="522" t="n">
        <v>0</v>
      </c>
      <c r="FQ81" s="522" t="n">
        <v>0</v>
      </c>
      <c r="FR81" s="522" t="n">
        <v>0</v>
      </c>
      <c r="FS81" s="522" t="n">
        <v>0</v>
      </c>
      <c r="FT81" s="522" t="n">
        <v>0</v>
      </c>
      <c r="FU81" s="522" t="n">
        <v>0</v>
      </c>
      <c r="FV81" s="522" t="n">
        <v>0</v>
      </c>
      <c r="FW81" s="522" t="n">
        <v>0</v>
      </c>
      <c r="FX81" s="522" t="n">
        <v>0</v>
      </c>
      <c r="FY81" s="522" t="n">
        <v>0</v>
      </c>
      <c r="FZ81" s="522"/>
      <c r="GA81" s="522" t="n">
        <v>0</v>
      </c>
      <c r="GB81" s="522"/>
      <c r="GC81" s="522" t="n">
        <v>0</v>
      </c>
      <c r="GD81" s="522" t="n">
        <v>0</v>
      </c>
      <c r="GE81" s="522" t="n">
        <v>30</v>
      </c>
      <c r="GF81" s="522" t="n">
        <v>0</v>
      </c>
      <c r="GG81" s="522" t="n">
        <v>0</v>
      </c>
      <c r="GH81" s="522" t="n">
        <v>0</v>
      </c>
      <c r="GI81" s="522" t="n">
        <v>0</v>
      </c>
      <c r="GJ81" s="522" t="n">
        <v>0</v>
      </c>
      <c r="GK81" s="522" t="n">
        <v>0</v>
      </c>
      <c r="GL81" s="522" t="n">
        <v>30</v>
      </c>
      <c r="GM81" s="522" t="n">
        <v>0</v>
      </c>
      <c r="GN81" s="522" t="n">
        <v>0</v>
      </c>
      <c r="GO81" s="522" t="n">
        <v>0</v>
      </c>
      <c r="GP81" s="522" t="n">
        <v>0</v>
      </c>
      <c r="GQ81" s="522"/>
      <c r="GR81" s="522" t="n">
        <v>0</v>
      </c>
      <c r="GS81" s="522" t="n">
        <v>0</v>
      </c>
      <c r="GT81" s="522" t="n">
        <v>0</v>
      </c>
      <c r="GU81" s="522" t="n">
        <v>0</v>
      </c>
      <c r="GV81" s="522"/>
      <c r="GW81" s="523" t="n">
        <f aca="false">SUM(FI81:GV81)</f>
        <v>60</v>
      </c>
      <c r="GX81" s="200"/>
      <c r="GY81" s="524" t="n">
        <f aca="false">GW81-I81</f>
        <v>0</v>
      </c>
      <c r="HA81" s="525" t="n">
        <f aca="false">FG81-GY81</f>
        <v>0</v>
      </c>
      <c r="HC81" s="383" t="n">
        <f aca="false">IF($B81="",0,VLOOKUP($B81,'TH 2023'!$B$11:$V$265,15,0))</f>
        <v>0.03583</v>
      </c>
      <c r="HD81" s="355" t="n">
        <f aca="false">((IF($B81="",0,VLOOKUP($B81,'TH 2023'!$B$11:$V$265,18,0)))*1.1)*1.1</f>
        <v>0</v>
      </c>
      <c r="HE81" s="355" t="n">
        <f aca="false">((IF($B81="",0,VLOOKUP($B81,'TH 2023'!$B$11:$V$265,19,0)))*1.1)*1.1</f>
        <v>0</v>
      </c>
      <c r="HF81" s="355" t="n">
        <f aca="false">((IF($B81="",0,VLOOKUP($B81,'TH 2023'!$B$11:$V$265,20,0)))*1.1)*1.1</f>
        <v>102.706615</v>
      </c>
      <c r="HG81" s="355" t="n">
        <f aca="false">((IF($B81="",0,VLOOKUP($B81,'TH 2023'!$B$11:$V$265,21,0)))*1.1)*1.1</f>
        <v>0</v>
      </c>
      <c r="HH81" s="526" t="str">
        <f aca="false">IF($B81="",0,VLOOKUP($B81,'TH 2023'!$B$11:$V$265,7,0))</f>
        <v>STANDARD HW</v>
      </c>
      <c r="HI81" s="61"/>
      <c r="HJ81" s="61"/>
      <c r="HK81" s="61"/>
      <c r="HL81" s="61"/>
      <c r="HM81" s="61"/>
      <c r="HN81" s="61"/>
      <c r="HO81" s="61"/>
      <c r="HP81" s="61"/>
      <c r="HQ81" s="61"/>
      <c r="HR81" s="61"/>
      <c r="HS81" s="61"/>
      <c r="HT81" s="61"/>
      <c r="HU81" s="61"/>
      <c r="HV81" s="61"/>
      <c r="HW81" s="61"/>
      <c r="HX81" s="61"/>
      <c r="HY81" s="61"/>
      <c r="HZ81" s="61"/>
      <c r="IA81" s="61"/>
      <c r="IB81" s="61"/>
      <c r="IC81" s="61"/>
      <c r="ID81" s="61"/>
      <c r="IE81" s="61"/>
      <c r="IF81" s="61"/>
      <c r="IG81" s="61"/>
      <c r="II81" s="40"/>
      <c r="IJ81" s="40"/>
      <c r="IK81" s="40"/>
      <c r="IL81" s="40"/>
      <c r="IM81" s="40"/>
    </row>
    <row r="82" s="48" customFormat="true" ht="15" hidden="false" customHeight="true" outlineLevel="0" collapsed="false">
      <c r="A82" s="240" t="n">
        <f aca="false">A81+1</f>
        <v>73</v>
      </c>
      <c r="B82" s="241" t="s">
        <v>425</v>
      </c>
      <c r="C82" s="242" t="s">
        <v>425</v>
      </c>
      <c r="D82" s="243" t="s">
        <v>413</v>
      </c>
      <c r="E82" s="512" t="s">
        <v>304</v>
      </c>
      <c r="F82" s="512" t="s">
        <v>305</v>
      </c>
      <c r="G82" s="512" t="n">
        <f aca="false">COUNTIF($C$10:$C$262,$C82)</f>
        <v>1</v>
      </c>
      <c r="H82" s="512" t="n">
        <f aca="false">COUNTIF($B$10:$B$262,$B82)</f>
        <v>1</v>
      </c>
      <c r="I82" s="513" t="n">
        <f aca="false">SUM(J82:CK82)</f>
        <v>60</v>
      </c>
      <c r="J82" s="512" t="n">
        <v>0</v>
      </c>
      <c r="K82" s="512" t="n">
        <v>0</v>
      </c>
      <c r="L82" s="512" t="n">
        <v>0</v>
      </c>
      <c r="M82" s="512" t="n">
        <v>0</v>
      </c>
      <c r="N82" s="512" t="n">
        <v>0</v>
      </c>
      <c r="O82" s="512" t="n">
        <v>0</v>
      </c>
      <c r="P82" s="512" t="n">
        <v>0</v>
      </c>
      <c r="Q82" s="512" t="n">
        <v>0</v>
      </c>
      <c r="R82" s="512" t="n">
        <v>0</v>
      </c>
      <c r="S82" s="512" t="n">
        <v>0</v>
      </c>
      <c r="T82" s="512" t="n">
        <v>0</v>
      </c>
      <c r="U82" s="512" t="n">
        <v>0</v>
      </c>
      <c r="V82" s="512" t="n">
        <v>0</v>
      </c>
      <c r="W82" s="512" t="n">
        <v>0</v>
      </c>
      <c r="X82" s="512" t="n">
        <v>0</v>
      </c>
      <c r="Y82" s="512" t="n">
        <v>0</v>
      </c>
      <c r="Z82" s="512"/>
      <c r="AA82" s="514" t="n">
        <v>0</v>
      </c>
      <c r="AB82" s="514"/>
      <c r="AC82" s="514"/>
      <c r="AD82" s="514" t="n">
        <v>0</v>
      </c>
      <c r="AE82" s="514" t="n">
        <v>0</v>
      </c>
      <c r="AF82" s="514" t="n">
        <v>0</v>
      </c>
      <c r="AG82" s="514" t="n">
        <v>0</v>
      </c>
      <c r="AH82" s="514" t="n">
        <v>0</v>
      </c>
      <c r="AI82" s="514" t="n">
        <v>0</v>
      </c>
      <c r="AJ82" s="514" t="n">
        <v>0</v>
      </c>
      <c r="AK82" s="514" t="n">
        <v>0</v>
      </c>
      <c r="AL82" s="514" t="n">
        <v>0</v>
      </c>
      <c r="AM82" s="514" t="n">
        <v>0</v>
      </c>
      <c r="AN82" s="514" t="n">
        <v>0</v>
      </c>
      <c r="AO82" s="514" t="n">
        <v>0</v>
      </c>
      <c r="AP82" s="514" t="n">
        <v>0</v>
      </c>
      <c r="AQ82" s="514" t="n">
        <v>0</v>
      </c>
      <c r="AR82" s="514" t="n">
        <v>0</v>
      </c>
      <c r="AS82" s="514" t="n">
        <v>0</v>
      </c>
      <c r="AT82" s="514" t="n">
        <v>0</v>
      </c>
      <c r="AU82" s="514" t="n">
        <v>0</v>
      </c>
      <c r="AV82" s="514"/>
      <c r="AW82" s="514"/>
      <c r="AX82" s="514"/>
      <c r="AY82" s="514" t="n">
        <v>0</v>
      </c>
      <c r="AZ82" s="514" t="n">
        <v>0</v>
      </c>
      <c r="BA82" s="514" t="n">
        <v>0</v>
      </c>
      <c r="BB82" s="514" t="n">
        <v>0</v>
      </c>
      <c r="BC82" s="514" t="n">
        <v>0</v>
      </c>
      <c r="BD82" s="514" t="n">
        <v>0</v>
      </c>
      <c r="BE82" s="514" t="n">
        <v>0</v>
      </c>
      <c r="BF82" s="514" t="n">
        <v>0</v>
      </c>
      <c r="BG82" s="514" t="n">
        <v>0</v>
      </c>
      <c r="BH82" s="514" t="n">
        <v>0</v>
      </c>
      <c r="BI82" s="514" t="n">
        <v>0</v>
      </c>
      <c r="BJ82" s="514" t="n">
        <v>0</v>
      </c>
      <c r="BK82" s="514" t="n">
        <v>30</v>
      </c>
      <c r="BL82" s="514" t="n">
        <v>0</v>
      </c>
      <c r="BM82" s="514" t="n">
        <v>0</v>
      </c>
      <c r="BN82" s="514" t="n">
        <v>0</v>
      </c>
      <c r="BO82" s="514" t="n">
        <v>0</v>
      </c>
      <c r="BP82" s="514" t="n">
        <v>0</v>
      </c>
      <c r="BQ82" s="514" t="n">
        <v>0</v>
      </c>
      <c r="BR82" s="514" t="n">
        <v>30</v>
      </c>
      <c r="BS82" s="514" t="n">
        <v>0</v>
      </c>
      <c r="BT82" s="514" t="n">
        <v>0</v>
      </c>
      <c r="BU82" s="514" t="n">
        <v>0</v>
      </c>
      <c r="BV82" s="514" t="n">
        <v>0</v>
      </c>
      <c r="BW82" s="514" t="n">
        <v>0</v>
      </c>
      <c r="BX82" s="514" t="n">
        <v>0</v>
      </c>
      <c r="BY82" s="514" t="n">
        <v>0</v>
      </c>
      <c r="BZ82" s="514" t="n">
        <v>0</v>
      </c>
      <c r="CA82" s="514" t="n">
        <v>0</v>
      </c>
      <c r="CB82" s="514" t="n">
        <v>0</v>
      </c>
      <c r="CC82" s="514" t="n">
        <v>0</v>
      </c>
      <c r="CD82" s="514" t="n">
        <v>0</v>
      </c>
      <c r="CE82" s="514" t="n">
        <v>0</v>
      </c>
      <c r="CF82" s="514" t="n">
        <v>0</v>
      </c>
      <c r="CG82" s="514" t="n">
        <v>0</v>
      </c>
      <c r="CH82" s="514" t="n">
        <v>0</v>
      </c>
      <c r="CI82" s="514"/>
      <c r="CJ82" s="514"/>
      <c r="CK82" s="515"/>
      <c r="CL82" s="516"/>
      <c r="CM82" s="517" t="n">
        <f aca="false">SUM(CN82:FE82)</f>
        <v>60</v>
      </c>
      <c r="CN82" s="243"/>
      <c r="CO82" s="243"/>
      <c r="CP82" s="243" t="n">
        <v>0</v>
      </c>
      <c r="CQ82" s="243" t="n">
        <v>0</v>
      </c>
      <c r="CR82" s="243" t="n">
        <v>0</v>
      </c>
      <c r="CS82" s="243"/>
      <c r="CT82" s="243"/>
      <c r="CU82" s="243"/>
      <c r="CV82" s="243"/>
      <c r="CW82" s="243"/>
      <c r="CX82" s="243"/>
      <c r="CY82" s="243"/>
      <c r="CZ82" s="243"/>
      <c r="DA82" s="243"/>
      <c r="DB82" s="243" t="n">
        <v>0</v>
      </c>
      <c r="DC82" s="243"/>
      <c r="DD82" s="243"/>
      <c r="DE82" s="243" t="n">
        <v>0</v>
      </c>
      <c r="DF82" s="243" t="n">
        <v>0</v>
      </c>
      <c r="DG82" s="243" t="n">
        <v>0</v>
      </c>
      <c r="DH82" s="243" t="n">
        <v>0</v>
      </c>
      <c r="DI82" s="243"/>
      <c r="DJ82" s="243"/>
      <c r="DK82" s="243"/>
      <c r="DL82" s="243"/>
      <c r="DM82" s="243" t="n">
        <v>0</v>
      </c>
      <c r="DN82" s="243" t="n">
        <v>0</v>
      </c>
      <c r="DO82" s="243" t="n">
        <v>0</v>
      </c>
      <c r="DP82" s="243" t="n">
        <v>0</v>
      </c>
      <c r="DQ82" s="243" t="n">
        <v>0</v>
      </c>
      <c r="DR82" s="243" t="n">
        <v>0</v>
      </c>
      <c r="DS82" s="243" t="n">
        <v>0</v>
      </c>
      <c r="DT82" s="514" t="n">
        <v>0</v>
      </c>
      <c r="DU82" s="514" t="n">
        <v>0</v>
      </c>
      <c r="DV82" s="514"/>
      <c r="DW82" s="514"/>
      <c r="DX82" s="514"/>
      <c r="DY82" s="514"/>
      <c r="DZ82" s="514"/>
      <c r="EA82" s="243" t="n">
        <v>0</v>
      </c>
      <c r="EB82" s="518" t="n">
        <v>0</v>
      </c>
      <c r="EC82" s="518" t="n">
        <v>0</v>
      </c>
      <c r="ED82" s="518"/>
      <c r="EE82" s="518"/>
      <c r="EF82" s="514" t="n">
        <v>0</v>
      </c>
      <c r="EG82" s="518"/>
      <c r="EH82" s="518"/>
      <c r="EI82" s="518"/>
      <c r="EJ82" s="518"/>
      <c r="EK82" s="518"/>
      <c r="EL82" s="518" t="n">
        <v>30</v>
      </c>
      <c r="EM82" s="518"/>
      <c r="EN82" s="518"/>
      <c r="EO82" s="518"/>
      <c r="EP82" s="518"/>
      <c r="EQ82" s="518"/>
      <c r="ER82" s="518"/>
      <c r="ES82" s="518" t="n">
        <v>30</v>
      </c>
      <c r="ET82" s="518"/>
      <c r="EU82" s="518"/>
      <c r="EV82" s="518"/>
      <c r="EW82" s="518"/>
      <c r="EX82" s="518"/>
      <c r="EY82" s="518"/>
      <c r="EZ82" s="518"/>
      <c r="FA82" s="518"/>
      <c r="FB82" s="518"/>
      <c r="FC82" s="518"/>
      <c r="FD82" s="518"/>
      <c r="FE82" s="519"/>
      <c r="FG82" s="520" t="n">
        <f aca="false">CM82-I82</f>
        <v>0</v>
      </c>
      <c r="FI82" s="521"/>
      <c r="FJ82" s="522" t="n">
        <v>0</v>
      </c>
      <c r="FK82" s="522" t="n">
        <v>0</v>
      </c>
      <c r="FL82" s="522" t="n">
        <v>0</v>
      </c>
      <c r="FM82" s="522" t="n">
        <v>0</v>
      </c>
      <c r="FN82" s="522" t="n">
        <v>0</v>
      </c>
      <c r="FO82" s="522" t="n">
        <v>0</v>
      </c>
      <c r="FP82" s="522" t="n">
        <v>0</v>
      </c>
      <c r="FQ82" s="522" t="n">
        <v>0</v>
      </c>
      <c r="FR82" s="522" t="n">
        <v>0</v>
      </c>
      <c r="FS82" s="522" t="n">
        <v>0</v>
      </c>
      <c r="FT82" s="522" t="n">
        <v>0</v>
      </c>
      <c r="FU82" s="522" t="n">
        <v>0</v>
      </c>
      <c r="FV82" s="522" t="n">
        <v>0</v>
      </c>
      <c r="FW82" s="522" t="n">
        <v>0</v>
      </c>
      <c r="FX82" s="522" t="n">
        <v>0</v>
      </c>
      <c r="FY82" s="522" t="n">
        <v>0</v>
      </c>
      <c r="FZ82" s="522"/>
      <c r="GA82" s="522" t="n">
        <v>0</v>
      </c>
      <c r="GB82" s="522"/>
      <c r="GC82" s="522" t="n">
        <v>0</v>
      </c>
      <c r="GD82" s="522" t="n">
        <v>0</v>
      </c>
      <c r="GE82" s="522" t="n">
        <v>0</v>
      </c>
      <c r="GF82" s="522" t="n">
        <v>0</v>
      </c>
      <c r="GG82" s="522" t="n">
        <v>0</v>
      </c>
      <c r="GH82" s="522" t="n">
        <v>0</v>
      </c>
      <c r="GI82" s="522" t="n">
        <v>0</v>
      </c>
      <c r="GJ82" s="522" t="n">
        <v>0</v>
      </c>
      <c r="GK82" s="522" t="n">
        <v>0</v>
      </c>
      <c r="GL82" s="522" t="n">
        <v>30</v>
      </c>
      <c r="GM82" s="522" t="n">
        <v>30</v>
      </c>
      <c r="GN82" s="522" t="n">
        <v>0</v>
      </c>
      <c r="GO82" s="522" t="n">
        <v>0</v>
      </c>
      <c r="GP82" s="522" t="n">
        <v>0</v>
      </c>
      <c r="GQ82" s="522"/>
      <c r="GR82" s="522" t="n">
        <v>0</v>
      </c>
      <c r="GS82" s="522" t="n">
        <v>0</v>
      </c>
      <c r="GT82" s="522" t="n">
        <v>0</v>
      </c>
      <c r="GU82" s="522" t="n">
        <v>0</v>
      </c>
      <c r="GV82" s="522"/>
      <c r="GW82" s="523" t="n">
        <f aca="false">SUM(FI82:GV82)</f>
        <v>60</v>
      </c>
      <c r="GX82" s="200"/>
      <c r="GY82" s="524" t="n">
        <f aca="false">GW82-I82</f>
        <v>0</v>
      </c>
      <c r="HA82" s="525" t="n">
        <f aca="false">FG82-GY82</f>
        <v>0</v>
      </c>
      <c r="HC82" s="383" t="n">
        <f aca="false">IF($B82="",0,VLOOKUP($B82,'TH 2023'!$B$11:$V$265,15,0))</f>
        <v>0.03583</v>
      </c>
      <c r="HD82" s="355" t="n">
        <f aca="false">((IF($B82="",0,VLOOKUP($B82,'TH 2023'!$B$11:$V$265,18,0)))*1.1)*1.1</f>
        <v>0</v>
      </c>
      <c r="HE82" s="355" t="n">
        <f aca="false">((IF($B82="",0,VLOOKUP($B82,'TH 2023'!$B$11:$V$265,19,0)))*1.1)*1.1</f>
        <v>0</v>
      </c>
      <c r="HF82" s="355" t="n">
        <f aca="false">((IF($B82="",0,VLOOKUP($B82,'TH 2023'!$B$11:$V$265,20,0)))*1.1)*1.1</f>
        <v>109.880705</v>
      </c>
      <c r="HG82" s="355" t="n">
        <f aca="false">((IF($B82="",0,VLOOKUP($B82,'TH 2023'!$B$11:$V$265,21,0)))*1.1)*1.1</f>
        <v>0</v>
      </c>
      <c r="HH82" s="526" t="str">
        <f aca="false">IF($B82="",0,VLOOKUP($B82,'TH 2023'!$B$11:$V$265,7,0))</f>
        <v>STANDARD HW</v>
      </c>
      <c r="HI82" s="61"/>
      <c r="HJ82" s="61"/>
      <c r="HK82" s="61"/>
      <c r="HL82" s="61"/>
      <c r="HM82" s="61"/>
      <c r="HN82" s="61"/>
      <c r="HO82" s="61"/>
      <c r="HP82" s="61"/>
      <c r="HQ82" s="61"/>
      <c r="HR82" s="61"/>
      <c r="HS82" s="61"/>
      <c r="HT82" s="61"/>
      <c r="HU82" s="61"/>
      <c r="HV82" s="61"/>
      <c r="HW82" s="61"/>
      <c r="HX82" s="61"/>
      <c r="HY82" s="61"/>
      <c r="HZ82" s="61"/>
      <c r="IA82" s="61"/>
      <c r="IB82" s="61"/>
      <c r="IC82" s="61"/>
      <c r="ID82" s="61"/>
      <c r="IE82" s="61"/>
      <c r="IF82" s="61"/>
      <c r="IG82" s="61"/>
      <c r="II82" s="40"/>
      <c r="IJ82" s="40"/>
      <c r="IK82" s="40"/>
      <c r="IL82" s="40"/>
      <c r="IM82" s="40"/>
    </row>
    <row r="83" s="48" customFormat="true" ht="15" hidden="false" customHeight="true" outlineLevel="0" collapsed="false">
      <c r="A83" s="240" t="n">
        <f aca="false">A82+1</f>
        <v>74</v>
      </c>
      <c r="B83" s="241" t="s">
        <v>414</v>
      </c>
      <c r="C83" s="242" t="s">
        <v>414</v>
      </c>
      <c r="D83" s="243" t="s">
        <v>413</v>
      </c>
      <c r="E83" s="512" t="s">
        <v>301</v>
      </c>
      <c r="F83" s="512" t="s">
        <v>303</v>
      </c>
      <c r="G83" s="512" t="n">
        <f aca="false">COUNTIF($C$10:$C$262,$C83)</f>
        <v>1</v>
      </c>
      <c r="H83" s="512" t="n">
        <f aca="false">COUNTIF($B$10:$B$262,$B83)</f>
        <v>1</v>
      </c>
      <c r="I83" s="513" t="n">
        <f aca="false">SUM(J83:CK83)</f>
        <v>30</v>
      </c>
      <c r="J83" s="512" t="n">
        <v>0</v>
      </c>
      <c r="K83" s="512" t="n">
        <v>0</v>
      </c>
      <c r="L83" s="512" t="n">
        <v>0</v>
      </c>
      <c r="M83" s="512" t="n">
        <v>0</v>
      </c>
      <c r="N83" s="512" t="n">
        <v>0</v>
      </c>
      <c r="O83" s="512" t="n">
        <v>0</v>
      </c>
      <c r="P83" s="512" t="n">
        <v>0</v>
      </c>
      <c r="Q83" s="512" t="n">
        <v>0</v>
      </c>
      <c r="R83" s="512" t="n">
        <v>0</v>
      </c>
      <c r="S83" s="512" t="n">
        <v>0</v>
      </c>
      <c r="T83" s="512" t="n">
        <v>0</v>
      </c>
      <c r="U83" s="512" t="n">
        <v>0</v>
      </c>
      <c r="V83" s="512" t="n">
        <v>0</v>
      </c>
      <c r="W83" s="512" t="n">
        <v>0</v>
      </c>
      <c r="X83" s="512" t="n">
        <v>0</v>
      </c>
      <c r="Y83" s="512" t="n">
        <v>0</v>
      </c>
      <c r="Z83" s="512"/>
      <c r="AA83" s="514" t="n">
        <v>0</v>
      </c>
      <c r="AB83" s="514"/>
      <c r="AC83" s="514"/>
      <c r="AD83" s="514" t="n">
        <v>0</v>
      </c>
      <c r="AE83" s="514" t="n">
        <v>0</v>
      </c>
      <c r="AF83" s="514" t="n">
        <v>0</v>
      </c>
      <c r="AG83" s="514" t="n">
        <v>0</v>
      </c>
      <c r="AH83" s="514" t="n">
        <v>0</v>
      </c>
      <c r="AI83" s="514" t="n">
        <v>0</v>
      </c>
      <c r="AJ83" s="514" t="n">
        <v>0</v>
      </c>
      <c r="AK83" s="514" t="n">
        <v>0</v>
      </c>
      <c r="AL83" s="514" t="n">
        <v>0</v>
      </c>
      <c r="AM83" s="514" t="n">
        <v>0</v>
      </c>
      <c r="AN83" s="514" t="n">
        <v>0</v>
      </c>
      <c r="AO83" s="514" t="n">
        <v>0</v>
      </c>
      <c r="AP83" s="514" t="n">
        <v>0</v>
      </c>
      <c r="AQ83" s="514" t="n">
        <v>0</v>
      </c>
      <c r="AR83" s="514" t="n">
        <v>0</v>
      </c>
      <c r="AS83" s="514" t="n">
        <v>0</v>
      </c>
      <c r="AT83" s="514" t="n">
        <v>0</v>
      </c>
      <c r="AU83" s="514" t="n">
        <v>0</v>
      </c>
      <c r="AV83" s="514"/>
      <c r="AW83" s="514"/>
      <c r="AX83" s="514"/>
      <c r="AY83" s="514" t="n">
        <v>0</v>
      </c>
      <c r="AZ83" s="514" t="n">
        <v>0</v>
      </c>
      <c r="BA83" s="514" t="n">
        <v>0</v>
      </c>
      <c r="BB83" s="514" t="n">
        <v>0</v>
      </c>
      <c r="BC83" s="514" t="n">
        <v>0</v>
      </c>
      <c r="BD83" s="514" t="n">
        <v>0</v>
      </c>
      <c r="BE83" s="514" t="n">
        <v>0</v>
      </c>
      <c r="BF83" s="514" t="n">
        <v>0</v>
      </c>
      <c r="BG83" s="514" t="n">
        <v>0</v>
      </c>
      <c r="BH83" s="514" t="n">
        <v>0</v>
      </c>
      <c r="BI83" s="514" t="n">
        <v>0</v>
      </c>
      <c r="BJ83" s="514" t="n">
        <v>0</v>
      </c>
      <c r="BK83" s="514" t="n">
        <v>0</v>
      </c>
      <c r="BL83" s="514" t="n">
        <v>30</v>
      </c>
      <c r="BM83" s="514" t="n">
        <v>0</v>
      </c>
      <c r="BN83" s="514" t="n">
        <v>0</v>
      </c>
      <c r="BO83" s="514" t="n">
        <v>0</v>
      </c>
      <c r="BP83" s="514" t="n">
        <v>0</v>
      </c>
      <c r="BQ83" s="514" t="n">
        <v>0</v>
      </c>
      <c r="BR83" s="514" t="n">
        <v>0</v>
      </c>
      <c r="BS83" s="514" t="n">
        <v>0</v>
      </c>
      <c r="BT83" s="514" t="n">
        <v>0</v>
      </c>
      <c r="BU83" s="514" t="n">
        <v>0</v>
      </c>
      <c r="BV83" s="514" t="n">
        <v>0</v>
      </c>
      <c r="BW83" s="514" t="n">
        <v>0</v>
      </c>
      <c r="BX83" s="514" t="n">
        <v>0</v>
      </c>
      <c r="BY83" s="514" t="n">
        <v>0</v>
      </c>
      <c r="BZ83" s="514" t="n">
        <v>0</v>
      </c>
      <c r="CA83" s="514" t="n">
        <v>0</v>
      </c>
      <c r="CB83" s="514" t="n">
        <v>0</v>
      </c>
      <c r="CC83" s="514" t="n">
        <v>0</v>
      </c>
      <c r="CD83" s="514" t="n">
        <v>0</v>
      </c>
      <c r="CE83" s="514" t="n">
        <v>0</v>
      </c>
      <c r="CF83" s="514" t="n">
        <v>0</v>
      </c>
      <c r="CG83" s="514" t="n">
        <v>0</v>
      </c>
      <c r="CH83" s="514" t="n">
        <v>0</v>
      </c>
      <c r="CI83" s="514"/>
      <c r="CJ83" s="514"/>
      <c r="CK83" s="515"/>
      <c r="CL83" s="516"/>
      <c r="CM83" s="517" t="n">
        <f aca="false">SUM(CN83:FE83)</f>
        <v>30</v>
      </c>
      <c r="CN83" s="243"/>
      <c r="CO83" s="243"/>
      <c r="CP83" s="243" t="n">
        <v>0</v>
      </c>
      <c r="CQ83" s="243" t="n">
        <v>0</v>
      </c>
      <c r="CR83" s="243" t="n">
        <v>0</v>
      </c>
      <c r="CS83" s="243"/>
      <c r="CT83" s="243"/>
      <c r="CU83" s="243"/>
      <c r="CV83" s="243"/>
      <c r="CW83" s="243"/>
      <c r="CX83" s="243"/>
      <c r="CY83" s="243"/>
      <c r="CZ83" s="243"/>
      <c r="DA83" s="243"/>
      <c r="DB83" s="243" t="n">
        <v>0</v>
      </c>
      <c r="DC83" s="243"/>
      <c r="DD83" s="243"/>
      <c r="DE83" s="243" t="n">
        <v>0</v>
      </c>
      <c r="DF83" s="243" t="n">
        <v>0</v>
      </c>
      <c r="DG83" s="243" t="n">
        <v>0</v>
      </c>
      <c r="DH83" s="243" t="n">
        <v>0</v>
      </c>
      <c r="DI83" s="243"/>
      <c r="DJ83" s="243"/>
      <c r="DK83" s="243"/>
      <c r="DL83" s="243"/>
      <c r="DM83" s="243" t="n">
        <v>0</v>
      </c>
      <c r="DN83" s="243" t="n">
        <v>0</v>
      </c>
      <c r="DO83" s="243" t="n">
        <v>0</v>
      </c>
      <c r="DP83" s="243" t="n">
        <v>0</v>
      </c>
      <c r="DQ83" s="243" t="n">
        <v>0</v>
      </c>
      <c r="DR83" s="243" t="n">
        <v>0</v>
      </c>
      <c r="DS83" s="243" t="n">
        <v>0</v>
      </c>
      <c r="DT83" s="514" t="n">
        <v>0</v>
      </c>
      <c r="DU83" s="514" t="n">
        <v>0</v>
      </c>
      <c r="DV83" s="514"/>
      <c r="DW83" s="514"/>
      <c r="DX83" s="514"/>
      <c r="DY83" s="514"/>
      <c r="DZ83" s="514"/>
      <c r="EA83" s="243" t="n">
        <v>0</v>
      </c>
      <c r="EB83" s="518" t="n">
        <v>0</v>
      </c>
      <c r="EC83" s="518" t="n">
        <v>0</v>
      </c>
      <c r="ED83" s="518"/>
      <c r="EE83" s="518"/>
      <c r="EF83" s="514" t="n">
        <v>0</v>
      </c>
      <c r="EG83" s="518"/>
      <c r="EH83" s="518"/>
      <c r="EI83" s="518"/>
      <c r="EJ83" s="518"/>
      <c r="EK83" s="518"/>
      <c r="EL83" s="518"/>
      <c r="EM83" s="518" t="n">
        <v>30</v>
      </c>
      <c r="EN83" s="518"/>
      <c r="EO83" s="518"/>
      <c r="EP83" s="518"/>
      <c r="EQ83" s="518"/>
      <c r="ER83" s="518"/>
      <c r="ES83" s="518"/>
      <c r="ET83" s="518"/>
      <c r="EU83" s="518"/>
      <c r="EV83" s="518"/>
      <c r="EW83" s="518"/>
      <c r="EX83" s="518"/>
      <c r="EY83" s="518"/>
      <c r="EZ83" s="518"/>
      <c r="FA83" s="518"/>
      <c r="FB83" s="518"/>
      <c r="FC83" s="518"/>
      <c r="FD83" s="518"/>
      <c r="FE83" s="519"/>
      <c r="FG83" s="520" t="n">
        <f aca="false">CM83-I83</f>
        <v>0</v>
      </c>
      <c r="FI83" s="521"/>
      <c r="FJ83" s="522" t="n">
        <v>0</v>
      </c>
      <c r="FK83" s="522" t="n">
        <v>0</v>
      </c>
      <c r="FL83" s="522" t="n">
        <v>0</v>
      </c>
      <c r="FM83" s="522" t="n">
        <v>0</v>
      </c>
      <c r="FN83" s="522" t="n">
        <v>0</v>
      </c>
      <c r="FO83" s="522" t="n">
        <v>0</v>
      </c>
      <c r="FP83" s="522" t="n">
        <v>0</v>
      </c>
      <c r="FQ83" s="522" t="n">
        <v>0</v>
      </c>
      <c r="FR83" s="522" t="n">
        <v>0</v>
      </c>
      <c r="FS83" s="522" t="n">
        <v>0</v>
      </c>
      <c r="FT83" s="522" t="n">
        <v>0</v>
      </c>
      <c r="FU83" s="522" t="n">
        <v>0</v>
      </c>
      <c r="FV83" s="522" t="n">
        <v>0</v>
      </c>
      <c r="FW83" s="522" t="n">
        <v>0</v>
      </c>
      <c r="FX83" s="522" t="n">
        <v>0</v>
      </c>
      <c r="FY83" s="522" t="n">
        <v>0</v>
      </c>
      <c r="FZ83" s="522"/>
      <c r="GA83" s="522" t="n">
        <v>0</v>
      </c>
      <c r="GB83" s="522"/>
      <c r="GC83" s="522" t="n">
        <v>0</v>
      </c>
      <c r="GD83" s="522" t="n">
        <v>0</v>
      </c>
      <c r="GE83" s="522" t="n">
        <v>0</v>
      </c>
      <c r="GF83" s="522" t="n">
        <v>0</v>
      </c>
      <c r="GG83" s="522" t="n">
        <v>0</v>
      </c>
      <c r="GH83" s="522" t="n">
        <v>0</v>
      </c>
      <c r="GI83" s="522" t="n">
        <v>0</v>
      </c>
      <c r="GJ83" s="522" t="n">
        <v>0</v>
      </c>
      <c r="GK83" s="522" t="n">
        <v>0</v>
      </c>
      <c r="GL83" s="522" t="n">
        <v>30</v>
      </c>
      <c r="GM83" s="522" t="n">
        <v>0</v>
      </c>
      <c r="GN83" s="522" t="n">
        <v>0</v>
      </c>
      <c r="GO83" s="522" t="n">
        <v>0</v>
      </c>
      <c r="GP83" s="522" t="n">
        <v>0</v>
      </c>
      <c r="GQ83" s="522"/>
      <c r="GR83" s="522" t="n">
        <v>0</v>
      </c>
      <c r="GS83" s="522" t="n">
        <v>0</v>
      </c>
      <c r="GT83" s="522" t="n">
        <v>0</v>
      </c>
      <c r="GU83" s="522" t="n">
        <v>0</v>
      </c>
      <c r="GV83" s="522"/>
      <c r="GW83" s="523" t="n">
        <f aca="false">SUM(FI83:GV83)</f>
        <v>30</v>
      </c>
      <c r="GX83" s="200"/>
      <c r="GY83" s="524" t="n">
        <f aca="false">GW83-I83</f>
        <v>0</v>
      </c>
      <c r="HA83" s="525" t="n">
        <f aca="false">FG83-GY83</f>
        <v>0</v>
      </c>
      <c r="HC83" s="383" t="n">
        <f aca="false">IF($B83="",0,VLOOKUP($B83,'TH 2023'!$B$11:$V$265,15,0))</f>
        <v>0.03583</v>
      </c>
      <c r="HD83" s="355" t="n">
        <f aca="false">((IF($B83="",0,VLOOKUP($B83,'TH 2023'!$B$11:$V$265,18,0)))*1.1)*1.1</f>
        <v>0</v>
      </c>
      <c r="HE83" s="355" t="n">
        <f aca="false">((IF($B83="",0,VLOOKUP($B83,'TH 2023'!$B$11:$V$265,19,0)))*1.1)*1.1</f>
        <v>0</v>
      </c>
      <c r="HF83" s="355" t="n">
        <f aca="false">((IF($B83="",0,VLOOKUP($B83,'TH 2023'!$B$11:$V$265,20,0)))*1.1)*1.1</f>
        <v>107.02571</v>
      </c>
      <c r="HG83" s="355" t="n">
        <f aca="false">((IF($B83="",0,VLOOKUP($B83,'TH 2023'!$B$11:$V$265,21,0)))*1.1)*1.1</f>
        <v>0</v>
      </c>
      <c r="HH83" s="526" t="str">
        <f aca="false">IF($B83="",0,VLOOKUP($B83,'TH 2023'!$B$11:$V$265,7,0))</f>
        <v>STANDARD HW</v>
      </c>
      <c r="HI83" s="61"/>
      <c r="HJ83" s="61"/>
      <c r="HK83" s="61"/>
      <c r="HL83" s="61"/>
      <c r="HM83" s="61"/>
      <c r="HN83" s="61"/>
      <c r="HO83" s="61"/>
      <c r="HP83" s="61"/>
      <c r="HQ83" s="61"/>
      <c r="HR83" s="61"/>
      <c r="HS83" s="61"/>
      <c r="HT83" s="61"/>
      <c r="HU83" s="61"/>
      <c r="HV83" s="61"/>
      <c r="HW83" s="61"/>
      <c r="HX83" s="61"/>
      <c r="HY83" s="61"/>
      <c r="HZ83" s="61"/>
      <c r="IA83" s="61"/>
      <c r="IB83" s="61"/>
      <c r="IC83" s="61"/>
      <c r="ID83" s="61"/>
      <c r="IE83" s="61"/>
      <c r="IF83" s="61"/>
      <c r="IG83" s="61"/>
      <c r="II83" s="40"/>
      <c r="IJ83" s="40"/>
      <c r="IK83" s="40"/>
      <c r="IL83" s="40"/>
      <c r="IM83" s="40"/>
    </row>
    <row r="84" s="48" customFormat="true" ht="15" hidden="false" customHeight="true" outlineLevel="0" collapsed="false">
      <c r="A84" s="240" t="n">
        <f aca="false">A83+1</f>
        <v>75</v>
      </c>
      <c r="B84" s="241" t="s">
        <v>415</v>
      </c>
      <c r="C84" s="242" t="s">
        <v>415</v>
      </c>
      <c r="D84" s="243" t="s">
        <v>413</v>
      </c>
      <c r="E84" s="512" t="s">
        <v>345</v>
      </c>
      <c r="F84" s="512" t="s">
        <v>346</v>
      </c>
      <c r="G84" s="512" t="n">
        <f aca="false">COUNTIF($C$10:$C$262,$C84)</f>
        <v>1</v>
      </c>
      <c r="H84" s="512" t="n">
        <f aca="false">COUNTIF($B$10:$B$262,$B84)</f>
        <v>1</v>
      </c>
      <c r="I84" s="513" t="n">
        <f aca="false">SUM(J84:CK84)</f>
        <v>30</v>
      </c>
      <c r="J84" s="512" t="n">
        <v>0</v>
      </c>
      <c r="K84" s="512" t="n">
        <v>0</v>
      </c>
      <c r="L84" s="512" t="n">
        <v>0</v>
      </c>
      <c r="M84" s="512" t="n">
        <v>0</v>
      </c>
      <c r="N84" s="512" t="n">
        <v>0</v>
      </c>
      <c r="O84" s="512" t="n">
        <v>0</v>
      </c>
      <c r="P84" s="512" t="n">
        <v>0</v>
      </c>
      <c r="Q84" s="512" t="n">
        <v>0</v>
      </c>
      <c r="R84" s="512" t="n">
        <v>0</v>
      </c>
      <c r="S84" s="512" t="n">
        <v>0</v>
      </c>
      <c r="T84" s="512" t="n">
        <v>0</v>
      </c>
      <c r="U84" s="512" t="n">
        <v>0</v>
      </c>
      <c r="V84" s="512" t="n">
        <v>0</v>
      </c>
      <c r="W84" s="512" t="n">
        <v>0</v>
      </c>
      <c r="X84" s="512" t="n">
        <v>0</v>
      </c>
      <c r="Y84" s="512" t="n">
        <v>0</v>
      </c>
      <c r="Z84" s="512"/>
      <c r="AA84" s="514" t="n">
        <v>0</v>
      </c>
      <c r="AB84" s="514"/>
      <c r="AC84" s="514"/>
      <c r="AD84" s="514" t="n">
        <v>0</v>
      </c>
      <c r="AE84" s="514" t="n">
        <v>0</v>
      </c>
      <c r="AF84" s="514" t="n">
        <v>0</v>
      </c>
      <c r="AG84" s="514" t="n">
        <v>0</v>
      </c>
      <c r="AH84" s="514" t="n">
        <v>0</v>
      </c>
      <c r="AI84" s="514" t="n">
        <v>0</v>
      </c>
      <c r="AJ84" s="514" t="n">
        <v>0</v>
      </c>
      <c r="AK84" s="514" t="n">
        <v>0</v>
      </c>
      <c r="AL84" s="514" t="n">
        <v>0</v>
      </c>
      <c r="AM84" s="514" t="n">
        <v>0</v>
      </c>
      <c r="AN84" s="514" t="n">
        <v>0</v>
      </c>
      <c r="AO84" s="514" t="n">
        <v>0</v>
      </c>
      <c r="AP84" s="514" t="n">
        <v>0</v>
      </c>
      <c r="AQ84" s="514" t="n">
        <v>0</v>
      </c>
      <c r="AR84" s="514" t="n">
        <v>0</v>
      </c>
      <c r="AS84" s="514" t="n">
        <v>0</v>
      </c>
      <c r="AT84" s="514" t="n">
        <v>0</v>
      </c>
      <c r="AU84" s="514" t="n">
        <v>0</v>
      </c>
      <c r="AV84" s="514"/>
      <c r="AW84" s="514"/>
      <c r="AX84" s="514"/>
      <c r="AY84" s="514" t="n">
        <v>0</v>
      </c>
      <c r="AZ84" s="514" t="n">
        <v>0</v>
      </c>
      <c r="BA84" s="514" t="n">
        <v>0</v>
      </c>
      <c r="BB84" s="514" t="n">
        <v>0</v>
      </c>
      <c r="BC84" s="514" t="n">
        <v>0</v>
      </c>
      <c r="BD84" s="514" t="n">
        <v>0</v>
      </c>
      <c r="BE84" s="514" t="n">
        <v>0</v>
      </c>
      <c r="BF84" s="514" t="n">
        <v>0</v>
      </c>
      <c r="BG84" s="514" t="n">
        <v>0</v>
      </c>
      <c r="BH84" s="514" t="n">
        <v>0</v>
      </c>
      <c r="BI84" s="514" t="n">
        <v>0</v>
      </c>
      <c r="BJ84" s="514" t="n">
        <v>0</v>
      </c>
      <c r="BK84" s="514" t="n">
        <v>0</v>
      </c>
      <c r="BL84" s="514" t="n">
        <v>0</v>
      </c>
      <c r="BM84" s="514" t="n">
        <v>0</v>
      </c>
      <c r="BN84" s="514" t="n">
        <v>30</v>
      </c>
      <c r="BO84" s="514" t="n">
        <v>0</v>
      </c>
      <c r="BP84" s="514" t="n">
        <v>0</v>
      </c>
      <c r="BQ84" s="514" t="n">
        <v>0</v>
      </c>
      <c r="BR84" s="514" t="n">
        <v>0</v>
      </c>
      <c r="BS84" s="514" t="n">
        <v>0</v>
      </c>
      <c r="BT84" s="514" t="n">
        <v>0</v>
      </c>
      <c r="BU84" s="514" t="n">
        <v>0</v>
      </c>
      <c r="BV84" s="514" t="n">
        <v>0</v>
      </c>
      <c r="BW84" s="514" t="n">
        <v>0</v>
      </c>
      <c r="BX84" s="514" t="n">
        <v>0</v>
      </c>
      <c r="BY84" s="514" t="n">
        <v>0</v>
      </c>
      <c r="BZ84" s="514" t="n">
        <v>0</v>
      </c>
      <c r="CA84" s="514" t="n">
        <v>0</v>
      </c>
      <c r="CB84" s="514" t="n">
        <v>0</v>
      </c>
      <c r="CC84" s="514" t="n">
        <v>0</v>
      </c>
      <c r="CD84" s="514" t="n">
        <v>0</v>
      </c>
      <c r="CE84" s="514" t="n">
        <v>0</v>
      </c>
      <c r="CF84" s="514" t="n">
        <v>0</v>
      </c>
      <c r="CG84" s="514" t="n">
        <v>0</v>
      </c>
      <c r="CH84" s="514" t="n">
        <v>0</v>
      </c>
      <c r="CI84" s="514"/>
      <c r="CJ84" s="514"/>
      <c r="CK84" s="515"/>
      <c r="CL84" s="516"/>
      <c r="CM84" s="517" t="n">
        <f aca="false">SUM(CN84:FE84)</f>
        <v>30</v>
      </c>
      <c r="CN84" s="243"/>
      <c r="CO84" s="243"/>
      <c r="CP84" s="243" t="n">
        <v>0</v>
      </c>
      <c r="CQ84" s="243" t="n">
        <v>0</v>
      </c>
      <c r="CR84" s="243" t="n">
        <v>0</v>
      </c>
      <c r="CS84" s="243"/>
      <c r="CT84" s="243"/>
      <c r="CU84" s="243"/>
      <c r="CV84" s="243"/>
      <c r="CW84" s="243"/>
      <c r="CX84" s="243"/>
      <c r="CY84" s="243"/>
      <c r="CZ84" s="243"/>
      <c r="DA84" s="243"/>
      <c r="DB84" s="243" t="n">
        <v>0</v>
      </c>
      <c r="DC84" s="243"/>
      <c r="DD84" s="243"/>
      <c r="DE84" s="243" t="n">
        <v>0</v>
      </c>
      <c r="DF84" s="243" t="n">
        <v>0</v>
      </c>
      <c r="DG84" s="243" t="n">
        <v>0</v>
      </c>
      <c r="DH84" s="243" t="n">
        <v>0</v>
      </c>
      <c r="DI84" s="243"/>
      <c r="DJ84" s="243"/>
      <c r="DK84" s="243"/>
      <c r="DL84" s="243"/>
      <c r="DM84" s="243" t="n">
        <v>0</v>
      </c>
      <c r="DN84" s="243" t="n">
        <v>0</v>
      </c>
      <c r="DO84" s="243" t="n">
        <v>0</v>
      </c>
      <c r="DP84" s="243" t="n">
        <v>0</v>
      </c>
      <c r="DQ84" s="243" t="n">
        <v>0</v>
      </c>
      <c r="DR84" s="243" t="n">
        <v>0</v>
      </c>
      <c r="DS84" s="243" t="n">
        <v>0</v>
      </c>
      <c r="DT84" s="514" t="n">
        <v>0</v>
      </c>
      <c r="DU84" s="514" t="n">
        <v>0</v>
      </c>
      <c r="DV84" s="514"/>
      <c r="DW84" s="514"/>
      <c r="DX84" s="514"/>
      <c r="DY84" s="514"/>
      <c r="DZ84" s="514"/>
      <c r="EA84" s="243" t="n">
        <v>0</v>
      </c>
      <c r="EB84" s="518" t="n">
        <v>0</v>
      </c>
      <c r="EC84" s="518" t="n">
        <v>0</v>
      </c>
      <c r="ED84" s="518"/>
      <c r="EE84" s="518"/>
      <c r="EF84" s="514" t="n">
        <v>0</v>
      </c>
      <c r="EG84" s="518"/>
      <c r="EH84" s="518"/>
      <c r="EI84" s="518"/>
      <c r="EJ84" s="518"/>
      <c r="EK84" s="518"/>
      <c r="EL84" s="518"/>
      <c r="EM84" s="518"/>
      <c r="EN84" s="518"/>
      <c r="EO84" s="518" t="n">
        <v>30</v>
      </c>
      <c r="EP84" s="518"/>
      <c r="EQ84" s="518"/>
      <c r="ER84" s="518"/>
      <c r="ES84" s="518"/>
      <c r="ET84" s="518"/>
      <c r="EU84" s="518"/>
      <c r="EV84" s="518"/>
      <c r="EW84" s="518"/>
      <c r="EX84" s="518"/>
      <c r="EY84" s="518"/>
      <c r="EZ84" s="518"/>
      <c r="FA84" s="518"/>
      <c r="FB84" s="518"/>
      <c r="FC84" s="518"/>
      <c r="FD84" s="518"/>
      <c r="FE84" s="519"/>
      <c r="FG84" s="520" t="n">
        <f aca="false">CM84-I84</f>
        <v>0</v>
      </c>
      <c r="FI84" s="521"/>
      <c r="FJ84" s="522" t="n">
        <v>0</v>
      </c>
      <c r="FK84" s="522" t="n">
        <v>0</v>
      </c>
      <c r="FL84" s="522" t="n">
        <v>0</v>
      </c>
      <c r="FM84" s="522" t="n">
        <v>0</v>
      </c>
      <c r="FN84" s="522" t="n">
        <v>0</v>
      </c>
      <c r="FO84" s="522" t="n">
        <v>0</v>
      </c>
      <c r="FP84" s="522" t="n">
        <v>0</v>
      </c>
      <c r="FQ84" s="522" t="n">
        <v>0</v>
      </c>
      <c r="FR84" s="522" t="n">
        <v>0</v>
      </c>
      <c r="FS84" s="522" t="n">
        <v>0</v>
      </c>
      <c r="FT84" s="522" t="n">
        <v>0</v>
      </c>
      <c r="FU84" s="522" t="n">
        <v>0</v>
      </c>
      <c r="FV84" s="522" t="n">
        <v>0</v>
      </c>
      <c r="FW84" s="522" t="n">
        <v>0</v>
      </c>
      <c r="FX84" s="522" t="n">
        <v>0</v>
      </c>
      <c r="FY84" s="522" t="n">
        <v>0</v>
      </c>
      <c r="FZ84" s="522"/>
      <c r="GA84" s="522" t="n">
        <v>0</v>
      </c>
      <c r="GB84" s="522"/>
      <c r="GC84" s="522" t="n">
        <v>0</v>
      </c>
      <c r="GD84" s="522" t="n">
        <v>0</v>
      </c>
      <c r="GE84" s="522" t="n">
        <v>0</v>
      </c>
      <c r="GF84" s="522" t="n">
        <v>0</v>
      </c>
      <c r="GG84" s="522" t="n">
        <v>0</v>
      </c>
      <c r="GH84" s="522" t="n">
        <v>0</v>
      </c>
      <c r="GI84" s="522" t="n">
        <v>0</v>
      </c>
      <c r="GJ84" s="522" t="n">
        <v>0</v>
      </c>
      <c r="GK84" s="522" t="n">
        <v>0</v>
      </c>
      <c r="GL84" s="522" t="n">
        <v>30</v>
      </c>
      <c r="GM84" s="522" t="n">
        <v>0</v>
      </c>
      <c r="GN84" s="522" t="n">
        <v>0</v>
      </c>
      <c r="GO84" s="522" t="n">
        <v>0</v>
      </c>
      <c r="GP84" s="522" t="n">
        <v>0</v>
      </c>
      <c r="GQ84" s="522"/>
      <c r="GR84" s="522" t="n">
        <v>0</v>
      </c>
      <c r="GS84" s="522" t="n">
        <v>0</v>
      </c>
      <c r="GT84" s="522" t="n">
        <v>0</v>
      </c>
      <c r="GU84" s="522" t="n">
        <v>0</v>
      </c>
      <c r="GV84" s="522"/>
      <c r="GW84" s="523" t="n">
        <f aca="false">SUM(FI84:GV84)</f>
        <v>30</v>
      </c>
      <c r="GX84" s="200"/>
      <c r="GY84" s="524" t="n">
        <f aca="false">GW84-I84</f>
        <v>0</v>
      </c>
      <c r="HA84" s="525" t="n">
        <f aca="false">FG84-GY84</f>
        <v>0</v>
      </c>
      <c r="HC84" s="383" t="n">
        <f aca="false">IF($B84="",0,VLOOKUP($B84,'TH 2023'!$B$11:$V$265,15,0))</f>
        <v>0.03583</v>
      </c>
      <c r="HD84" s="355" t="n">
        <f aca="false">((IF($B84="",0,VLOOKUP($B84,'TH 2023'!$B$11:$V$265,18,0)))*1.1)*1.1</f>
        <v>0</v>
      </c>
      <c r="HE84" s="355" t="n">
        <f aca="false">((IF($B84="",0,VLOOKUP($B84,'TH 2023'!$B$11:$V$265,19,0)))*1.1)*1.1</f>
        <v>0</v>
      </c>
      <c r="HF84" s="355" t="n">
        <f aca="false">((IF($B84="",0,VLOOKUP($B84,'TH 2023'!$B$11:$V$265,20,0)))*1.1)*1.1</f>
        <v>107.02571</v>
      </c>
      <c r="HG84" s="355" t="n">
        <f aca="false">((IF($B84="",0,VLOOKUP($B84,'TH 2023'!$B$11:$V$265,21,0)))*1.1)*1.1</f>
        <v>0</v>
      </c>
      <c r="HH84" s="526" t="str">
        <f aca="false">IF($B84="",0,VLOOKUP($B84,'TH 2023'!$B$11:$V$265,7,0))</f>
        <v>STANDARD HW</v>
      </c>
      <c r="HI84" s="61"/>
      <c r="HJ84" s="61"/>
      <c r="HK84" s="61"/>
      <c r="HL84" s="61"/>
      <c r="HM84" s="61"/>
      <c r="HN84" s="61"/>
      <c r="HO84" s="61"/>
      <c r="HP84" s="61"/>
      <c r="HQ84" s="61"/>
      <c r="HR84" s="61"/>
      <c r="HS84" s="61"/>
      <c r="HT84" s="61"/>
      <c r="HU84" s="61"/>
      <c r="HV84" s="61"/>
      <c r="HW84" s="61"/>
      <c r="HX84" s="61"/>
      <c r="HY84" s="61"/>
      <c r="HZ84" s="61"/>
      <c r="IA84" s="61"/>
      <c r="IB84" s="61"/>
      <c r="IC84" s="61"/>
      <c r="ID84" s="61"/>
      <c r="IE84" s="61"/>
      <c r="IF84" s="61"/>
      <c r="IG84" s="61"/>
      <c r="II84" s="40"/>
      <c r="IJ84" s="40"/>
      <c r="IK84" s="40"/>
      <c r="IL84" s="40"/>
      <c r="IM84" s="40"/>
    </row>
    <row r="85" s="48" customFormat="true" ht="15" hidden="false" customHeight="true" outlineLevel="0" collapsed="false">
      <c r="A85" s="240" t="n">
        <f aca="false">A84+1</f>
        <v>76</v>
      </c>
      <c r="B85" s="241" t="s">
        <v>429</v>
      </c>
      <c r="C85" s="242" t="s">
        <v>429</v>
      </c>
      <c r="D85" s="243" t="s">
        <v>427</v>
      </c>
      <c r="E85" s="512" t="s">
        <v>292</v>
      </c>
      <c r="F85" s="512" t="s">
        <v>421</v>
      </c>
      <c r="G85" s="512" t="n">
        <f aca="false">COUNTIF($C$10:$C$262,$C85)</f>
        <v>1</v>
      </c>
      <c r="H85" s="512" t="n">
        <f aca="false">COUNTIF($B$10:$B$262,$B85)</f>
        <v>1</v>
      </c>
      <c r="I85" s="513" t="n">
        <f aca="false">SUM(J85:CK85)</f>
        <v>30</v>
      </c>
      <c r="J85" s="512" t="n">
        <v>0</v>
      </c>
      <c r="K85" s="512" t="n">
        <v>0</v>
      </c>
      <c r="L85" s="512" t="n">
        <v>0</v>
      </c>
      <c r="M85" s="512" t="n">
        <v>0</v>
      </c>
      <c r="N85" s="512" t="n">
        <v>0</v>
      </c>
      <c r="O85" s="512" t="n">
        <v>0</v>
      </c>
      <c r="P85" s="512" t="n">
        <v>0</v>
      </c>
      <c r="Q85" s="512" t="n">
        <v>0</v>
      </c>
      <c r="R85" s="512" t="n">
        <v>0</v>
      </c>
      <c r="S85" s="512" t="n">
        <v>0</v>
      </c>
      <c r="T85" s="512" t="n">
        <v>0</v>
      </c>
      <c r="U85" s="512" t="n">
        <v>0</v>
      </c>
      <c r="V85" s="512" t="n">
        <v>0</v>
      </c>
      <c r="W85" s="512" t="n">
        <v>0</v>
      </c>
      <c r="X85" s="512" t="n">
        <v>0</v>
      </c>
      <c r="Y85" s="512" t="n">
        <v>0</v>
      </c>
      <c r="Z85" s="512"/>
      <c r="AA85" s="514" t="n">
        <v>0</v>
      </c>
      <c r="AB85" s="514"/>
      <c r="AC85" s="514"/>
      <c r="AD85" s="514" t="n">
        <v>0</v>
      </c>
      <c r="AE85" s="514" t="n">
        <v>0</v>
      </c>
      <c r="AF85" s="514" t="n">
        <v>0</v>
      </c>
      <c r="AG85" s="514" t="n">
        <v>0</v>
      </c>
      <c r="AH85" s="514" t="n">
        <v>0</v>
      </c>
      <c r="AI85" s="514" t="n">
        <v>0</v>
      </c>
      <c r="AJ85" s="514" t="n">
        <v>0</v>
      </c>
      <c r="AK85" s="514" t="n">
        <v>0</v>
      </c>
      <c r="AL85" s="514" t="n">
        <v>0</v>
      </c>
      <c r="AM85" s="514" t="n">
        <v>0</v>
      </c>
      <c r="AN85" s="514" t="n">
        <v>0</v>
      </c>
      <c r="AO85" s="514" t="n">
        <v>0</v>
      </c>
      <c r="AP85" s="514" t="n">
        <v>0</v>
      </c>
      <c r="AQ85" s="514" t="n">
        <v>0</v>
      </c>
      <c r="AR85" s="514" t="n">
        <v>0</v>
      </c>
      <c r="AS85" s="514" t="n">
        <v>0</v>
      </c>
      <c r="AT85" s="514" t="n">
        <v>0</v>
      </c>
      <c r="AU85" s="514" t="n">
        <v>0</v>
      </c>
      <c r="AV85" s="514"/>
      <c r="AW85" s="514"/>
      <c r="AX85" s="514"/>
      <c r="AY85" s="514" t="n">
        <v>0</v>
      </c>
      <c r="AZ85" s="514" t="n">
        <v>0</v>
      </c>
      <c r="BA85" s="514" t="n">
        <v>30</v>
      </c>
      <c r="BB85" s="514" t="n">
        <v>0</v>
      </c>
      <c r="BC85" s="514" t="n">
        <v>0</v>
      </c>
      <c r="BD85" s="514" t="n">
        <v>0</v>
      </c>
      <c r="BE85" s="514" t="n">
        <v>0</v>
      </c>
      <c r="BF85" s="514" t="n">
        <v>0</v>
      </c>
      <c r="BG85" s="514" t="n">
        <v>0</v>
      </c>
      <c r="BH85" s="514" t="n">
        <v>0</v>
      </c>
      <c r="BI85" s="514" t="n">
        <v>0</v>
      </c>
      <c r="BJ85" s="514" t="n">
        <v>0</v>
      </c>
      <c r="BK85" s="514" t="n">
        <v>0</v>
      </c>
      <c r="BL85" s="514" t="n">
        <v>0</v>
      </c>
      <c r="BM85" s="514" t="n">
        <v>0</v>
      </c>
      <c r="BN85" s="514" t="n">
        <v>0</v>
      </c>
      <c r="BO85" s="514" t="n">
        <v>0</v>
      </c>
      <c r="BP85" s="514" t="n">
        <v>0</v>
      </c>
      <c r="BQ85" s="514" t="n">
        <v>0</v>
      </c>
      <c r="BR85" s="514" t="n">
        <v>0</v>
      </c>
      <c r="BS85" s="514" t="n">
        <v>0</v>
      </c>
      <c r="BT85" s="514" t="n">
        <v>0</v>
      </c>
      <c r="BU85" s="514" t="n">
        <v>0</v>
      </c>
      <c r="BV85" s="514" t="n">
        <v>0</v>
      </c>
      <c r="BW85" s="514" t="n">
        <v>0</v>
      </c>
      <c r="BX85" s="514" t="n">
        <v>0</v>
      </c>
      <c r="BY85" s="514" t="n">
        <v>0</v>
      </c>
      <c r="BZ85" s="514" t="n">
        <v>0</v>
      </c>
      <c r="CA85" s="514" t="n">
        <v>0</v>
      </c>
      <c r="CB85" s="514" t="n">
        <v>0</v>
      </c>
      <c r="CC85" s="514" t="n">
        <v>0</v>
      </c>
      <c r="CD85" s="514" t="n">
        <v>0</v>
      </c>
      <c r="CE85" s="514" t="n">
        <v>0</v>
      </c>
      <c r="CF85" s="514" t="n">
        <v>0</v>
      </c>
      <c r="CG85" s="514" t="n">
        <v>0</v>
      </c>
      <c r="CH85" s="514" t="n">
        <v>0</v>
      </c>
      <c r="CI85" s="514"/>
      <c r="CJ85" s="514"/>
      <c r="CK85" s="515"/>
      <c r="CL85" s="516"/>
      <c r="CM85" s="517" t="n">
        <f aca="false">SUM(CN85:FE85)</f>
        <v>30</v>
      </c>
      <c r="CN85" s="243"/>
      <c r="CO85" s="243"/>
      <c r="CP85" s="243" t="n">
        <v>0</v>
      </c>
      <c r="CQ85" s="243" t="n">
        <v>0</v>
      </c>
      <c r="CR85" s="243" t="n">
        <v>0</v>
      </c>
      <c r="CS85" s="243"/>
      <c r="CT85" s="243"/>
      <c r="CU85" s="243"/>
      <c r="CV85" s="243"/>
      <c r="CW85" s="243"/>
      <c r="CX85" s="243"/>
      <c r="CY85" s="243"/>
      <c r="CZ85" s="243"/>
      <c r="DA85" s="243"/>
      <c r="DB85" s="243" t="n">
        <v>0</v>
      </c>
      <c r="DC85" s="243"/>
      <c r="DD85" s="243"/>
      <c r="DE85" s="243" t="n">
        <v>0</v>
      </c>
      <c r="DF85" s="243" t="n">
        <v>0</v>
      </c>
      <c r="DG85" s="243" t="n">
        <v>0</v>
      </c>
      <c r="DH85" s="243" t="n">
        <v>0</v>
      </c>
      <c r="DI85" s="243"/>
      <c r="DJ85" s="243"/>
      <c r="DK85" s="243"/>
      <c r="DL85" s="243"/>
      <c r="DM85" s="243" t="n">
        <v>0</v>
      </c>
      <c r="DN85" s="243" t="n">
        <v>0</v>
      </c>
      <c r="DO85" s="243" t="n">
        <v>0</v>
      </c>
      <c r="DP85" s="243" t="n">
        <v>0</v>
      </c>
      <c r="DQ85" s="243" t="n">
        <v>0</v>
      </c>
      <c r="DR85" s="243" t="n">
        <v>0</v>
      </c>
      <c r="DS85" s="243" t="n">
        <v>0</v>
      </c>
      <c r="DT85" s="514" t="n">
        <v>0</v>
      </c>
      <c r="DU85" s="514" t="n">
        <v>0</v>
      </c>
      <c r="DV85" s="514"/>
      <c r="DW85" s="514"/>
      <c r="DX85" s="514"/>
      <c r="DY85" s="514"/>
      <c r="DZ85" s="514"/>
      <c r="EA85" s="243" t="n">
        <v>0</v>
      </c>
      <c r="EB85" s="518" t="n">
        <v>30</v>
      </c>
      <c r="EC85" s="518" t="n">
        <v>0</v>
      </c>
      <c r="ED85" s="518"/>
      <c r="EE85" s="518"/>
      <c r="EF85" s="514" t="n">
        <v>0</v>
      </c>
      <c r="EG85" s="518"/>
      <c r="EH85" s="518"/>
      <c r="EI85" s="518"/>
      <c r="EJ85" s="518"/>
      <c r="EK85" s="518"/>
      <c r="EL85" s="518"/>
      <c r="EM85" s="518"/>
      <c r="EN85" s="518"/>
      <c r="EO85" s="518"/>
      <c r="EP85" s="518"/>
      <c r="EQ85" s="518"/>
      <c r="ER85" s="518"/>
      <c r="ES85" s="518"/>
      <c r="ET85" s="518"/>
      <c r="EU85" s="518"/>
      <c r="EV85" s="518"/>
      <c r="EW85" s="518"/>
      <c r="EX85" s="518"/>
      <c r="EY85" s="518"/>
      <c r="EZ85" s="518"/>
      <c r="FA85" s="518"/>
      <c r="FB85" s="518"/>
      <c r="FC85" s="518"/>
      <c r="FD85" s="518"/>
      <c r="FE85" s="519"/>
      <c r="FG85" s="520" t="n">
        <f aca="false">CM85-I85</f>
        <v>0</v>
      </c>
      <c r="FI85" s="521"/>
      <c r="FJ85" s="522" t="n">
        <v>0</v>
      </c>
      <c r="FK85" s="522" t="n">
        <v>0</v>
      </c>
      <c r="FL85" s="522" t="n">
        <v>0</v>
      </c>
      <c r="FM85" s="522" t="n">
        <v>0</v>
      </c>
      <c r="FN85" s="522" t="n">
        <v>0</v>
      </c>
      <c r="FO85" s="522" t="n">
        <v>0</v>
      </c>
      <c r="FP85" s="522" t="n">
        <v>0</v>
      </c>
      <c r="FQ85" s="522" t="n">
        <v>0</v>
      </c>
      <c r="FR85" s="522" t="n">
        <v>0</v>
      </c>
      <c r="FS85" s="522" t="n">
        <v>0</v>
      </c>
      <c r="FT85" s="522" t="n">
        <v>0</v>
      </c>
      <c r="FU85" s="522" t="n">
        <v>0</v>
      </c>
      <c r="FV85" s="522" t="n">
        <v>0</v>
      </c>
      <c r="FW85" s="522" t="n">
        <v>0</v>
      </c>
      <c r="FX85" s="522" t="n">
        <v>0</v>
      </c>
      <c r="FY85" s="522" t="n">
        <v>0</v>
      </c>
      <c r="FZ85" s="522"/>
      <c r="GA85" s="522" t="n">
        <v>0</v>
      </c>
      <c r="GB85" s="522"/>
      <c r="GC85" s="522" t="n">
        <v>30</v>
      </c>
      <c r="GD85" s="522" t="n">
        <v>0</v>
      </c>
      <c r="GE85" s="522" t="n">
        <v>0</v>
      </c>
      <c r="GF85" s="522" t="n">
        <v>0</v>
      </c>
      <c r="GG85" s="522" t="n">
        <v>0</v>
      </c>
      <c r="GH85" s="522" t="n">
        <v>0</v>
      </c>
      <c r="GI85" s="522" t="n">
        <v>0</v>
      </c>
      <c r="GJ85" s="522" t="n">
        <v>0</v>
      </c>
      <c r="GK85" s="522" t="n">
        <v>0</v>
      </c>
      <c r="GL85" s="522" t="n">
        <v>0</v>
      </c>
      <c r="GM85" s="522" t="n">
        <v>0</v>
      </c>
      <c r="GN85" s="522" t="n">
        <v>0</v>
      </c>
      <c r="GO85" s="522" t="n">
        <v>0</v>
      </c>
      <c r="GP85" s="522" t="n">
        <v>0</v>
      </c>
      <c r="GQ85" s="522"/>
      <c r="GR85" s="522" t="n">
        <v>0</v>
      </c>
      <c r="GS85" s="522" t="n">
        <v>0</v>
      </c>
      <c r="GT85" s="522" t="n">
        <v>0</v>
      </c>
      <c r="GU85" s="522" t="n">
        <v>0</v>
      </c>
      <c r="GV85" s="522"/>
      <c r="GW85" s="523" t="n">
        <f aca="false">SUM(FI85:GV85)</f>
        <v>30</v>
      </c>
      <c r="GX85" s="200"/>
      <c r="GY85" s="524" t="n">
        <f aca="false">GW85-I85</f>
        <v>0</v>
      </c>
      <c r="HA85" s="525" t="n">
        <f aca="false">FG85-GY85</f>
        <v>0</v>
      </c>
      <c r="HC85" s="383" t="n">
        <f aca="false">IF($B85="",0,VLOOKUP($B85,'TH 2023'!$B$11:$V$265,15,0))</f>
        <v>0.05698</v>
      </c>
      <c r="HD85" s="355" t="n">
        <f aca="false">((IF($B85="",0,VLOOKUP($B85,'TH 2023'!$B$11:$V$265,18,0)))*1.1)*1.1</f>
        <v>0</v>
      </c>
      <c r="HE85" s="355" t="n">
        <f aca="false">((IF($B85="",0,VLOOKUP($B85,'TH 2023'!$B$11:$V$265,19,0)))*1.1)*1.1</f>
        <v>0</v>
      </c>
      <c r="HF85" s="355" t="n">
        <f aca="false">((IF($B85="",0,VLOOKUP($B85,'TH 2023'!$B$11:$V$265,20,0)))*1.1)*1.1</f>
        <v>152.2664</v>
      </c>
      <c r="HG85" s="355" t="n">
        <f aca="false">((IF($B85="",0,VLOOKUP($B85,'TH 2023'!$B$11:$V$265,21,0)))*1.1)*1.1</f>
        <v>0</v>
      </c>
      <c r="HH85" s="526" t="str">
        <f aca="false">IF($B85="",0,VLOOKUP($B85,'TH 2023'!$B$11:$V$265,7,0))</f>
        <v>STANDARD HW</v>
      </c>
      <c r="HI85" s="61"/>
      <c r="HJ85" s="61"/>
      <c r="HK85" s="61"/>
      <c r="HL85" s="61"/>
      <c r="HM85" s="61"/>
      <c r="HN85" s="61"/>
      <c r="HO85" s="61"/>
      <c r="HP85" s="61"/>
      <c r="HQ85" s="61"/>
      <c r="HR85" s="61"/>
      <c r="HS85" s="61"/>
      <c r="HT85" s="61"/>
      <c r="HU85" s="61"/>
      <c r="HV85" s="61"/>
      <c r="HW85" s="61"/>
      <c r="HX85" s="61"/>
      <c r="HY85" s="61"/>
      <c r="HZ85" s="61"/>
      <c r="IA85" s="61"/>
      <c r="IB85" s="61"/>
      <c r="IC85" s="61"/>
      <c r="ID85" s="61"/>
      <c r="IE85" s="61"/>
      <c r="IF85" s="61"/>
      <c r="IG85" s="61"/>
      <c r="II85" s="40"/>
      <c r="IJ85" s="40"/>
      <c r="IK85" s="40"/>
      <c r="IL85" s="40"/>
      <c r="IM85" s="40"/>
    </row>
    <row r="86" s="48" customFormat="true" ht="15" hidden="false" customHeight="true" outlineLevel="0" collapsed="false">
      <c r="A86" s="240" t="n">
        <f aca="false">A85+1</f>
        <v>77</v>
      </c>
      <c r="B86" s="241" t="s">
        <v>430</v>
      </c>
      <c r="C86" s="242" t="s">
        <v>430</v>
      </c>
      <c r="D86" s="243" t="s">
        <v>427</v>
      </c>
      <c r="E86" s="512" t="s">
        <v>304</v>
      </c>
      <c r="F86" s="512" t="s">
        <v>305</v>
      </c>
      <c r="G86" s="512" t="n">
        <f aca="false">COUNTIF($C$10:$C$262,$C86)</f>
        <v>1</v>
      </c>
      <c r="H86" s="512" t="n">
        <f aca="false">COUNTIF($B$10:$B$262,$B86)</f>
        <v>1</v>
      </c>
      <c r="I86" s="513" t="n">
        <f aca="false">SUM(J86:CK86)</f>
        <v>60</v>
      </c>
      <c r="J86" s="512" t="n">
        <v>0</v>
      </c>
      <c r="K86" s="512" t="n">
        <v>0</v>
      </c>
      <c r="L86" s="512" t="n">
        <v>0</v>
      </c>
      <c r="M86" s="512" t="n">
        <v>0</v>
      </c>
      <c r="N86" s="512" t="n">
        <v>0</v>
      </c>
      <c r="O86" s="512" t="n">
        <v>0</v>
      </c>
      <c r="P86" s="512" t="n">
        <v>0</v>
      </c>
      <c r="Q86" s="512" t="n">
        <v>0</v>
      </c>
      <c r="R86" s="512" t="n">
        <v>0</v>
      </c>
      <c r="S86" s="512" t="n">
        <v>0</v>
      </c>
      <c r="T86" s="512" t="n">
        <v>0</v>
      </c>
      <c r="U86" s="512" t="n">
        <v>0</v>
      </c>
      <c r="V86" s="512" t="n">
        <v>0</v>
      </c>
      <c r="W86" s="512" t="n">
        <v>0</v>
      </c>
      <c r="X86" s="512" t="n">
        <v>0</v>
      </c>
      <c r="Y86" s="512" t="n">
        <v>0</v>
      </c>
      <c r="Z86" s="512"/>
      <c r="AA86" s="514" t="n">
        <v>0</v>
      </c>
      <c r="AB86" s="514"/>
      <c r="AC86" s="514"/>
      <c r="AD86" s="514" t="n">
        <v>0</v>
      </c>
      <c r="AE86" s="514" t="n">
        <v>0</v>
      </c>
      <c r="AF86" s="514" t="n">
        <v>0</v>
      </c>
      <c r="AG86" s="514" t="n">
        <v>0</v>
      </c>
      <c r="AH86" s="514" t="n">
        <v>0</v>
      </c>
      <c r="AI86" s="514" t="n">
        <v>0</v>
      </c>
      <c r="AJ86" s="514" t="n">
        <v>0</v>
      </c>
      <c r="AK86" s="514" t="n">
        <v>0</v>
      </c>
      <c r="AL86" s="514" t="n">
        <v>0</v>
      </c>
      <c r="AM86" s="514" t="n">
        <v>0</v>
      </c>
      <c r="AN86" s="514" t="n">
        <v>0</v>
      </c>
      <c r="AO86" s="514" t="n">
        <v>0</v>
      </c>
      <c r="AP86" s="514" t="n">
        <v>0</v>
      </c>
      <c r="AQ86" s="514" t="n">
        <v>0</v>
      </c>
      <c r="AR86" s="514" t="n">
        <v>0</v>
      </c>
      <c r="AS86" s="514" t="n">
        <v>0</v>
      </c>
      <c r="AT86" s="514" t="n">
        <v>0</v>
      </c>
      <c r="AU86" s="514" t="n">
        <v>0</v>
      </c>
      <c r="AV86" s="514"/>
      <c r="AW86" s="514"/>
      <c r="AX86" s="514"/>
      <c r="AY86" s="514" t="n">
        <v>0</v>
      </c>
      <c r="AZ86" s="514" t="n">
        <v>0</v>
      </c>
      <c r="BA86" s="514" t="n">
        <v>0</v>
      </c>
      <c r="BB86" s="514" t="n">
        <v>0</v>
      </c>
      <c r="BC86" s="514" t="n">
        <v>30</v>
      </c>
      <c r="BD86" s="514" t="n">
        <v>0</v>
      </c>
      <c r="BE86" s="514" t="n">
        <v>0</v>
      </c>
      <c r="BF86" s="514" t="n">
        <v>0</v>
      </c>
      <c r="BG86" s="514" t="n">
        <v>0</v>
      </c>
      <c r="BH86" s="514" t="n">
        <v>0</v>
      </c>
      <c r="BI86" s="514" t="n">
        <v>0</v>
      </c>
      <c r="BJ86" s="514" t="n">
        <v>0</v>
      </c>
      <c r="BK86" s="514" t="n">
        <v>0</v>
      </c>
      <c r="BL86" s="514" t="n">
        <v>0</v>
      </c>
      <c r="BM86" s="514" t="n">
        <v>0</v>
      </c>
      <c r="BN86" s="514" t="n">
        <v>0</v>
      </c>
      <c r="BO86" s="514" t="n">
        <v>0</v>
      </c>
      <c r="BP86" s="514" t="n">
        <v>0</v>
      </c>
      <c r="BQ86" s="514" t="n">
        <v>0</v>
      </c>
      <c r="BR86" s="514" t="n">
        <v>0</v>
      </c>
      <c r="BS86" s="514" t="n">
        <v>0</v>
      </c>
      <c r="BT86" s="514" t="n">
        <v>0</v>
      </c>
      <c r="BU86" s="514" t="n">
        <v>0</v>
      </c>
      <c r="BV86" s="514" t="n">
        <v>0</v>
      </c>
      <c r="BW86" s="514" t="n">
        <v>0</v>
      </c>
      <c r="BX86" s="514" t="n">
        <v>0</v>
      </c>
      <c r="BY86" s="514" t="n">
        <v>0</v>
      </c>
      <c r="BZ86" s="514" t="n">
        <v>0</v>
      </c>
      <c r="CA86" s="514" t="n">
        <v>0</v>
      </c>
      <c r="CB86" s="514" t="n">
        <v>0</v>
      </c>
      <c r="CC86" s="514" t="n">
        <v>0</v>
      </c>
      <c r="CD86" s="514" t="n">
        <v>0</v>
      </c>
      <c r="CE86" s="514" t="n">
        <v>30</v>
      </c>
      <c r="CF86" s="514" t="n">
        <v>0</v>
      </c>
      <c r="CG86" s="514" t="n">
        <v>0</v>
      </c>
      <c r="CH86" s="514" t="n">
        <v>0</v>
      </c>
      <c r="CI86" s="514"/>
      <c r="CJ86" s="514"/>
      <c r="CK86" s="515"/>
      <c r="CL86" s="516"/>
      <c r="CM86" s="517" t="n">
        <f aca="false">SUM(CN86:FE86)</f>
        <v>30</v>
      </c>
      <c r="CN86" s="243"/>
      <c r="CO86" s="243"/>
      <c r="CP86" s="243" t="n">
        <v>0</v>
      </c>
      <c r="CQ86" s="243" t="n">
        <v>0</v>
      </c>
      <c r="CR86" s="243" t="n">
        <v>0</v>
      </c>
      <c r="CS86" s="243"/>
      <c r="CT86" s="243"/>
      <c r="CU86" s="243"/>
      <c r="CV86" s="243"/>
      <c r="CW86" s="243"/>
      <c r="CX86" s="243"/>
      <c r="CY86" s="243"/>
      <c r="CZ86" s="243"/>
      <c r="DA86" s="243"/>
      <c r="DB86" s="243" t="n">
        <v>0</v>
      </c>
      <c r="DC86" s="243"/>
      <c r="DD86" s="243"/>
      <c r="DE86" s="243" t="n">
        <v>0</v>
      </c>
      <c r="DF86" s="243" t="n">
        <v>0</v>
      </c>
      <c r="DG86" s="243" t="n">
        <v>0</v>
      </c>
      <c r="DH86" s="243" t="n">
        <v>0</v>
      </c>
      <c r="DI86" s="243"/>
      <c r="DJ86" s="243"/>
      <c r="DK86" s="243"/>
      <c r="DL86" s="243"/>
      <c r="DM86" s="243" t="n">
        <v>0</v>
      </c>
      <c r="DN86" s="243" t="n">
        <v>0</v>
      </c>
      <c r="DO86" s="243" t="n">
        <v>0</v>
      </c>
      <c r="DP86" s="243" t="n">
        <v>0</v>
      </c>
      <c r="DQ86" s="243" t="n">
        <v>0</v>
      </c>
      <c r="DR86" s="243" t="n">
        <v>0</v>
      </c>
      <c r="DS86" s="243" t="n">
        <v>0</v>
      </c>
      <c r="DT86" s="514" t="n">
        <v>0</v>
      </c>
      <c r="DU86" s="514" t="n">
        <v>0</v>
      </c>
      <c r="DV86" s="514"/>
      <c r="DW86" s="514"/>
      <c r="DX86" s="514"/>
      <c r="DY86" s="514"/>
      <c r="DZ86" s="514"/>
      <c r="EA86" s="243" t="n">
        <v>0</v>
      </c>
      <c r="EB86" s="518" t="n">
        <v>0</v>
      </c>
      <c r="EC86" s="518" t="n">
        <v>0</v>
      </c>
      <c r="ED86" s="518" t="n">
        <v>30</v>
      </c>
      <c r="EE86" s="518"/>
      <c r="EF86" s="514" t="n">
        <v>0</v>
      </c>
      <c r="EG86" s="518"/>
      <c r="EH86" s="518"/>
      <c r="EI86" s="518"/>
      <c r="EJ86" s="518"/>
      <c r="EK86" s="518"/>
      <c r="EL86" s="518"/>
      <c r="EM86" s="518"/>
      <c r="EN86" s="518"/>
      <c r="EO86" s="518"/>
      <c r="EP86" s="518"/>
      <c r="EQ86" s="518"/>
      <c r="ER86" s="518"/>
      <c r="ES86" s="518"/>
      <c r="ET86" s="518"/>
      <c r="EU86" s="518"/>
      <c r="EV86" s="518"/>
      <c r="EW86" s="518"/>
      <c r="EX86" s="518"/>
      <c r="EY86" s="518"/>
      <c r="EZ86" s="518"/>
      <c r="FA86" s="518"/>
      <c r="FB86" s="518"/>
      <c r="FC86" s="518"/>
      <c r="FD86" s="518"/>
      <c r="FE86" s="519"/>
      <c r="FG86" s="520" t="n">
        <f aca="false">CM86-I86</f>
        <v>-30</v>
      </c>
      <c r="FI86" s="521"/>
      <c r="FJ86" s="522" t="n">
        <v>0</v>
      </c>
      <c r="FK86" s="522" t="n">
        <v>0</v>
      </c>
      <c r="FL86" s="522" t="n">
        <v>0</v>
      </c>
      <c r="FM86" s="522" t="n">
        <v>0</v>
      </c>
      <c r="FN86" s="522" t="n">
        <v>0</v>
      </c>
      <c r="FO86" s="522" t="n">
        <v>0</v>
      </c>
      <c r="FP86" s="522" t="n">
        <v>0</v>
      </c>
      <c r="FQ86" s="522" t="n">
        <v>0</v>
      </c>
      <c r="FR86" s="522" t="n">
        <v>0</v>
      </c>
      <c r="FS86" s="522" t="n">
        <v>0</v>
      </c>
      <c r="FT86" s="522" t="n">
        <v>0</v>
      </c>
      <c r="FU86" s="522" t="n">
        <v>0</v>
      </c>
      <c r="FV86" s="522" t="n">
        <v>0</v>
      </c>
      <c r="FW86" s="522" t="n">
        <v>0</v>
      </c>
      <c r="FX86" s="522" t="n">
        <v>0</v>
      </c>
      <c r="FY86" s="522" t="n">
        <v>0</v>
      </c>
      <c r="FZ86" s="522"/>
      <c r="GA86" s="522" t="n">
        <v>0</v>
      </c>
      <c r="GB86" s="522"/>
      <c r="GC86" s="522" t="n">
        <v>0</v>
      </c>
      <c r="GD86" s="522" t="n">
        <v>30</v>
      </c>
      <c r="GE86" s="522" t="n">
        <v>0</v>
      </c>
      <c r="GF86" s="522" t="n">
        <v>0</v>
      </c>
      <c r="GG86" s="522" t="n">
        <v>0</v>
      </c>
      <c r="GH86" s="522" t="n">
        <v>0</v>
      </c>
      <c r="GI86" s="522" t="n">
        <v>0</v>
      </c>
      <c r="GJ86" s="522" t="n">
        <v>0</v>
      </c>
      <c r="GK86" s="522" t="n">
        <v>0</v>
      </c>
      <c r="GL86" s="522" t="n">
        <v>0</v>
      </c>
      <c r="GM86" s="522" t="n">
        <v>0</v>
      </c>
      <c r="GN86" s="522" t="n">
        <v>0</v>
      </c>
      <c r="GO86" s="522" t="n">
        <v>0</v>
      </c>
      <c r="GP86" s="522" t="n">
        <v>0</v>
      </c>
      <c r="GQ86" s="522"/>
      <c r="GR86" s="522" t="n">
        <v>0</v>
      </c>
      <c r="GS86" s="522" t="n">
        <v>0</v>
      </c>
      <c r="GT86" s="522" t="n">
        <v>0</v>
      </c>
      <c r="GU86" s="522" t="n">
        <v>0</v>
      </c>
      <c r="GV86" s="522"/>
      <c r="GW86" s="523" t="n">
        <f aca="false">SUM(FI86:GV86)</f>
        <v>30</v>
      </c>
      <c r="GX86" s="200"/>
      <c r="GY86" s="524" t="n">
        <f aca="false">GW86-I86</f>
        <v>-30</v>
      </c>
      <c r="HA86" s="525" t="n">
        <f aca="false">FG86-GY86</f>
        <v>0</v>
      </c>
      <c r="HC86" s="383" t="n">
        <f aca="false">IF($B86="",0,VLOOKUP($B86,'TH 2023'!$B$11:$V$265,15,0))</f>
        <v>0.05698</v>
      </c>
      <c r="HD86" s="355" t="n">
        <f aca="false">((IF($B86="",0,VLOOKUP($B86,'TH 2023'!$B$11:$V$265,18,0)))*1.1)*1.1</f>
        <v>0</v>
      </c>
      <c r="HE86" s="355" t="n">
        <f aca="false">((IF($B86="",0,VLOOKUP($B86,'TH 2023'!$B$11:$V$265,19,0)))*1.1)*1.1</f>
        <v>0</v>
      </c>
      <c r="HF86" s="355" t="n">
        <f aca="false">((IF($B86="",0,VLOOKUP($B86,'TH 2023'!$B$11:$V$265,20,0)))*1.1)*1.1</f>
        <v>162.95433</v>
      </c>
      <c r="HG86" s="355" t="n">
        <f aca="false">((IF($B86="",0,VLOOKUP($B86,'TH 2023'!$B$11:$V$265,21,0)))*1.1)*1.1</f>
        <v>0</v>
      </c>
      <c r="HH86" s="526" t="str">
        <f aca="false">IF($B86="",0,VLOOKUP($B86,'TH 2023'!$B$11:$V$265,7,0))</f>
        <v>STANDARD HW</v>
      </c>
      <c r="HI86" s="61"/>
      <c r="HJ86" s="61"/>
      <c r="HK86" s="61"/>
      <c r="HL86" s="61"/>
      <c r="HM86" s="61"/>
      <c r="HN86" s="61"/>
      <c r="HO86" s="61"/>
      <c r="HP86" s="61"/>
      <c r="HQ86" s="61"/>
      <c r="HR86" s="61"/>
      <c r="HS86" s="61"/>
      <c r="HT86" s="61"/>
      <c r="HU86" s="61"/>
      <c r="HV86" s="61"/>
      <c r="HW86" s="61"/>
      <c r="HX86" s="61"/>
      <c r="HY86" s="61"/>
      <c r="HZ86" s="61"/>
      <c r="IA86" s="61"/>
      <c r="IB86" s="61"/>
      <c r="IC86" s="61"/>
      <c r="ID86" s="61"/>
      <c r="IE86" s="61"/>
      <c r="IF86" s="61"/>
      <c r="IG86" s="61"/>
      <c r="II86" s="40"/>
      <c r="IJ86" s="40"/>
      <c r="IK86" s="40"/>
      <c r="IL86" s="40"/>
      <c r="IM86" s="40"/>
    </row>
    <row r="87" s="48" customFormat="true" ht="15" hidden="false" customHeight="true" outlineLevel="0" collapsed="false">
      <c r="A87" s="240" t="n">
        <f aca="false">A86+1</f>
        <v>78</v>
      </c>
      <c r="B87" s="241" t="s">
        <v>428</v>
      </c>
      <c r="C87" s="242" t="s">
        <v>428</v>
      </c>
      <c r="D87" s="243" t="s">
        <v>427</v>
      </c>
      <c r="E87" s="512" t="s">
        <v>368</v>
      </c>
      <c r="F87" s="512" t="s">
        <v>370</v>
      </c>
      <c r="G87" s="512" t="n">
        <f aca="false">COUNTIF($C$10:$C$262,$C87)</f>
        <v>1</v>
      </c>
      <c r="H87" s="512" t="n">
        <f aca="false">COUNTIF($B$10:$B$262,$B87)</f>
        <v>1</v>
      </c>
      <c r="I87" s="513" t="n">
        <f aca="false">SUM(J87:CK87)</f>
        <v>120</v>
      </c>
      <c r="J87" s="512" t="n">
        <v>0</v>
      </c>
      <c r="K87" s="512" t="n">
        <v>0</v>
      </c>
      <c r="L87" s="512" t="n">
        <v>0</v>
      </c>
      <c r="M87" s="512" t="n">
        <v>0</v>
      </c>
      <c r="N87" s="512" t="n">
        <v>0</v>
      </c>
      <c r="O87" s="512" t="n">
        <v>0</v>
      </c>
      <c r="P87" s="512" t="n">
        <v>0</v>
      </c>
      <c r="Q87" s="512" t="n">
        <v>0</v>
      </c>
      <c r="R87" s="512" t="n">
        <v>0</v>
      </c>
      <c r="S87" s="512" t="n">
        <v>0</v>
      </c>
      <c r="T87" s="512" t="n">
        <v>0</v>
      </c>
      <c r="U87" s="512" t="n">
        <v>0</v>
      </c>
      <c r="V87" s="512" t="n">
        <v>0</v>
      </c>
      <c r="W87" s="512" t="n">
        <v>0</v>
      </c>
      <c r="X87" s="512" t="n">
        <v>0</v>
      </c>
      <c r="Y87" s="512" t="n">
        <v>0</v>
      </c>
      <c r="Z87" s="512"/>
      <c r="AA87" s="514" t="n">
        <v>0</v>
      </c>
      <c r="AB87" s="514"/>
      <c r="AC87" s="514"/>
      <c r="AD87" s="514" t="n">
        <v>0</v>
      </c>
      <c r="AE87" s="514" t="n">
        <v>0</v>
      </c>
      <c r="AF87" s="514" t="n">
        <v>0</v>
      </c>
      <c r="AG87" s="514" t="n">
        <v>0</v>
      </c>
      <c r="AH87" s="514" t="n">
        <v>0</v>
      </c>
      <c r="AI87" s="514" t="n">
        <v>0</v>
      </c>
      <c r="AJ87" s="514" t="n">
        <v>0</v>
      </c>
      <c r="AK87" s="514" t="n">
        <v>0</v>
      </c>
      <c r="AL87" s="514" t="n">
        <v>0</v>
      </c>
      <c r="AM87" s="514" t="n">
        <v>0</v>
      </c>
      <c r="AN87" s="514" t="n">
        <v>0</v>
      </c>
      <c r="AO87" s="514" t="n">
        <v>0</v>
      </c>
      <c r="AP87" s="514" t="n">
        <v>0</v>
      </c>
      <c r="AQ87" s="514" t="n">
        <v>0</v>
      </c>
      <c r="AR87" s="514" t="n">
        <v>0</v>
      </c>
      <c r="AS87" s="514" t="n">
        <v>0</v>
      </c>
      <c r="AT87" s="514" t="n">
        <v>0</v>
      </c>
      <c r="AU87" s="514" t="n">
        <v>0</v>
      </c>
      <c r="AV87" s="514"/>
      <c r="AW87" s="514"/>
      <c r="AX87" s="514"/>
      <c r="AY87" s="514" t="n">
        <v>0</v>
      </c>
      <c r="AZ87" s="514" t="n">
        <v>0</v>
      </c>
      <c r="BA87" s="514" t="n">
        <v>0</v>
      </c>
      <c r="BB87" s="514" t="n">
        <v>0</v>
      </c>
      <c r="BC87" s="514" t="n">
        <v>0</v>
      </c>
      <c r="BD87" s="514" t="n">
        <v>0</v>
      </c>
      <c r="BE87" s="514" t="n">
        <v>0</v>
      </c>
      <c r="BF87" s="514" t="n">
        <v>0</v>
      </c>
      <c r="BG87" s="514" t="n">
        <v>0</v>
      </c>
      <c r="BH87" s="514" t="n">
        <v>0</v>
      </c>
      <c r="BI87" s="514" t="n">
        <v>0</v>
      </c>
      <c r="BJ87" s="514" t="n">
        <v>0</v>
      </c>
      <c r="BK87" s="514" t="n">
        <v>30</v>
      </c>
      <c r="BL87" s="514" t="n">
        <v>0</v>
      </c>
      <c r="BM87" s="514" t="n">
        <v>0</v>
      </c>
      <c r="BN87" s="514" t="n">
        <v>30</v>
      </c>
      <c r="BO87" s="514" t="n">
        <v>0</v>
      </c>
      <c r="BP87" s="514" t="n">
        <v>0</v>
      </c>
      <c r="BQ87" s="514" t="n">
        <v>0</v>
      </c>
      <c r="BR87" s="514" t="n">
        <v>0</v>
      </c>
      <c r="BS87" s="514" t="n">
        <v>30</v>
      </c>
      <c r="BT87" s="514" t="n">
        <v>0</v>
      </c>
      <c r="BU87" s="514" t="n">
        <v>0</v>
      </c>
      <c r="BV87" s="514" t="n">
        <v>0</v>
      </c>
      <c r="BW87" s="514" t="n">
        <v>0</v>
      </c>
      <c r="BX87" s="514" t="n">
        <v>0</v>
      </c>
      <c r="BY87" s="514" t="n">
        <v>0</v>
      </c>
      <c r="BZ87" s="514" t="n">
        <v>0</v>
      </c>
      <c r="CA87" s="514" t="n">
        <v>0</v>
      </c>
      <c r="CB87" s="514" t="n">
        <v>0</v>
      </c>
      <c r="CC87" s="514" t="n">
        <v>0</v>
      </c>
      <c r="CD87" s="514" t="n">
        <v>0</v>
      </c>
      <c r="CE87" s="514" t="n">
        <v>0</v>
      </c>
      <c r="CF87" s="514" t="n">
        <v>0</v>
      </c>
      <c r="CG87" s="514" t="n">
        <v>30</v>
      </c>
      <c r="CH87" s="514" t="n">
        <v>0</v>
      </c>
      <c r="CI87" s="514"/>
      <c r="CJ87" s="514"/>
      <c r="CK87" s="515"/>
      <c r="CL87" s="516"/>
      <c r="CM87" s="517" t="n">
        <f aca="false">SUM(CN87:FE87)</f>
        <v>90</v>
      </c>
      <c r="CN87" s="243"/>
      <c r="CO87" s="243"/>
      <c r="CP87" s="243" t="n">
        <v>0</v>
      </c>
      <c r="CQ87" s="243" t="n">
        <v>0</v>
      </c>
      <c r="CR87" s="243" t="n">
        <v>0</v>
      </c>
      <c r="CS87" s="243"/>
      <c r="CT87" s="243"/>
      <c r="CU87" s="243"/>
      <c r="CV87" s="243"/>
      <c r="CW87" s="243"/>
      <c r="CX87" s="243"/>
      <c r="CY87" s="243"/>
      <c r="CZ87" s="243"/>
      <c r="DA87" s="243"/>
      <c r="DB87" s="243" t="n">
        <v>0</v>
      </c>
      <c r="DC87" s="243"/>
      <c r="DD87" s="243"/>
      <c r="DE87" s="243" t="n">
        <v>0</v>
      </c>
      <c r="DF87" s="243" t="n">
        <v>0</v>
      </c>
      <c r="DG87" s="243" t="n">
        <v>0</v>
      </c>
      <c r="DH87" s="243" t="n">
        <v>0</v>
      </c>
      <c r="DI87" s="243"/>
      <c r="DJ87" s="243"/>
      <c r="DK87" s="243"/>
      <c r="DL87" s="243"/>
      <c r="DM87" s="243" t="n">
        <v>0</v>
      </c>
      <c r="DN87" s="243" t="n">
        <v>0</v>
      </c>
      <c r="DO87" s="243" t="n">
        <v>0</v>
      </c>
      <c r="DP87" s="243" t="n">
        <v>0</v>
      </c>
      <c r="DQ87" s="243" t="n">
        <v>0</v>
      </c>
      <c r="DR87" s="243" t="n">
        <v>0</v>
      </c>
      <c r="DS87" s="243" t="n">
        <v>0</v>
      </c>
      <c r="DT87" s="514" t="n">
        <v>0</v>
      </c>
      <c r="DU87" s="514" t="n">
        <v>0</v>
      </c>
      <c r="DV87" s="514"/>
      <c r="DW87" s="514"/>
      <c r="DX87" s="514"/>
      <c r="DY87" s="514"/>
      <c r="DZ87" s="514"/>
      <c r="EA87" s="243" t="n">
        <v>0</v>
      </c>
      <c r="EB87" s="518" t="n">
        <v>0</v>
      </c>
      <c r="EC87" s="518" t="n">
        <v>0</v>
      </c>
      <c r="ED87" s="518"/>
      <c r="EE87" s="518"/>
      <c r="EF87" s="514" t="n">
        <v>0</v>
      </c>
      <c r="EG87" s="518"/>
      <c r="EH87" s="518"/>
      <c r="EI87" s="518"/>
      <c r="EJ87" s="518"/>
      <c r="EK87" s="518"/>
      <c r="EL87" s="518" t="n">
        <v>30</v>
      </c>
      <c r="EM87" s="518"/>
      <c r="EN87" s="518"/>
      <c r="EO87" s="518" t="n">
        <v>30</v>
      </c>
      <c r="EP87" s="518"/>
      <c r="EQ87" s="518"/>
      <c r="ER87" s="518"/>
      <c r="ES87" s="518"/>
      <c r="ET87" s="518" t="n">
        <v>30</v>
      </c>
      <c r="EU87" s="518"/>
      <c r="EV87" s="518"/>
      <c r="EW87" s="518"/>
      <c r="EX87" s="518"/>
      <c r="EY87" s="518"/>
      <c r="EZ87" s="518"/>
      <c r="FA87" s="518"/>
      <c r="FB87" s="518"/>
      <c r="FC87" s="518"/>
      <c r="FD87" s="518"/>
      <c r="FE87" s="519"/>
      <c r="FG87" s="520" t="n">
        <f aca="false">CM87-I87</f>
        <v>-30</v>
      </c>
      <c r="FI87" s="521"/>
      <c r="FJ87" s="522" t="n">
        <v>0</v>
      </c>
      <c r="FK87" s="522" t="n">
        <v>0</v>
      </c>
      <c r="FL87" s="522" t="n">
        <v>0</v>
      </c>
      <c r="FM87" s="522" t="n">
        <v>0</v>
      </c>
      <c r="FN87" s="522" t="n">
        <v>0</v>
      </c>
      <c r="FO87" s="522" t="n">
        <v>0</v>
      </c>
      <c r="FP87" s="522" t="n">
        <v>0</v>
      </c>
      <c r="FQ87" s="522" t="n">
        <v>0</v>
      </c>
      <c r="FR87" s="522" t="n">
        <v>0</v>
      </c>
      <c r="FS87" s="522" t="n">
        <v>0</v>
      </c>
      <c r="FT87" s="522" t="n">
        <v>0</v>
      </c>
      <c r="FU87" s="522" t="n">
        <v>0</v>
      </c>
      <c r="FV87" s="522" t="n">
        <v>0</v>
      </c>
      <c r="FW87" s="522" t="n">
        <v>0</v>
      </c>
      <c r="FX87" s="522" t="n">
        <v>0</v>
      </c>
      <c r="FY87" s="522" t="n">
        <v>0</v>
      </c>
      <c r="FZ87" s="522"/>
      <c r="GA87" s="522" t="n">
        <v>0</v>
      </c>
      <c r="GB87" s="522"/>
      <c r="GC87" s="522" t="n">
        <v>0</v>
      </c>
      <c r="GD87" s="522" t="n">
        <v>0</v>
      </c>
      <c r="GE87" s="522" t="n">
        <v>0</v>
      </c>
      <c r="GF87" s="522" t="n">
        <v>0</v>
      </c>
      <c r="GG87" s="522" t="n">
        <v>0</v>
      </c>
      <c r="GH87" s="522" t="n">
        <v>0</v>
      </c>
      <c r="GI87" s="522" t="n">
        <v>0</v>
      </c>
      <c r="GJ87" s="522" t="n">
        <v>0</v>
      </c>
      <c r="GK87" s="522" t="n">
        <v>0</v>
      </c>
      <c r="GL87" s="522" t="n">
        <v>0</v>
      </c>
      <c r="GM87" s="522" t="n">
        <v>90</v>
      </c>
      <c r="GN87" s="522" t="n">
        <v>0</v>
      </c>
      <c r="GO87" s="522" t="n">
        <v>0</v>
      </c>
      <c r="GP87" s="522" t="n">
        <v>0</v>
      </c>
      <c r="GQ87" s="522"/>
      <c r="GR87" s="522" t="n">
        <v>0</v>
      </c>
      <c r="GS87" s="522" t="n">
        <v>0</v>
      </c>
      <c r="GT87" s="522" t="n">
        <v>0</v>
      </c>
      <c r="GU87" s="522" t="n">
        <v>0</v>
      </c>
      <c r="GV87" s="522"/>
      <c r="GW87" s="523" t="n">
        <f aca="false">SUM(FI87:GV87)</f>
        <v>90</v>
      </c>
      <c r="GX87" s="200"/>
      <c r="GY87" s="524" t="n">
        <f aca="false">GW87-I87</f>
        <v>-30</v>
      </c>
      <c r="HA87" s="525" t="n">
        <f aca="false">FG87-GY87</f>
        <v>0</v>
      </c>
      <c r="HC87" s="383" t="n">
        <f aca="false">IF($B87="",0,VLOOKUP($B87,'TH 2023'!$B$11:$V$265,15,0))</f>
        <v>0.05698</v>
      </c>
      <c r="HD87" s="355" t="n">
        <f aca="false">((IF($B87="",0,VLOOKUP($B87,'TH 2023'!$B$11:$V$265,18,0)))*1.1)*1.1</f>
        <v>0</v>
      </c>
      <c r="HE87" s="355" t="n">
        <f aca="false">((IF($B87="",0,VLOOKUP($B87,'TH 2023'!$B$11:$V$265,19,0)))*1.1)*1.1</f>
        <v>0</v>
      </c>
      <c r="HF87" s="355" t="n">
        <f aca="false">((IF($B87="",0,VLOOKUP($B87,'TH 2023'!$B$11:$V$265,20,0)))*1.1)*1.1</f>
        <v>158.679158</v>
      </c>
      <c r="HG87" s="355" t="n">
        <f aca="false">((IF($B87="",0,VLOOKUP($B87,'TH 2023'!$B$11:$V$265,21,0)))*1.1)*1.1</f>
        <v>0</v>
      </c>
      <c r="HH87" s="526" t="str">
        <f aca="false">IF($B87="",0,VLOOKUP($B87,'TH 2023'!$B$11:$V$265,7,0))</f>
        <v>STANDARD HW</v>
      </c>
      <c r="HI87" s="61"/>
      <c r="HJ87" s="61"/>
      <c r="HK87" s="61"/>
      <c r="HL87" s="61"/>
      <c r="HM87" s="61"/>
      <c r="HN87" s="61"/>
      <c r="HO87" s="61"/>
      <c r="HP87" s="61"/>
      <c r="HQ87" s="61"/>
      <c r="HR87" s="61"/>
      <c r="HS87" s="61"/>
      <c r="HT87" s="61"/>
      <c r="HU87" s="61"/>
      <c r="HV87" s="61"/>
      <c r="HW87" s="61"/>
      <c r="HX87" s="61"/>
      <c r="HY87" s="61"/>
      <c r="HZ87" s="61"/>
      <c r="IA87" s="61"/>
      <c r="IB87" s="61"/>
      <c r="IC87" s="61"/>
      <c r="ID87" s="61"/>
      <c r="IE87" s="61"/>
      <c r="IF87" s="61"/>
      <c r="IG87" s="61"/>
      <c r="II87" s="40"/>
      <c r="IJ87" s="40"/>
      <c r="IK87" s="40"/>
      <c r="IL87" s="40"/>
      <c r="IM87" s="40"/>
    </row>
    <row r="88" s="48" customFormat="true" ht="15" hidden="false" customHeight="true" outlineLevel="0" collapsed="false">
      <c r="A88" s="240" t="n">
        <f aca="false">A87+1</f>
        <v>79</v>
      </c>
      <c r="B88" s="241" t="s">
        <v>426</v>
      </c>
      <c r="C88" s="242" t="s">
        <v>426</v>
      </c>
      <c r="D88" s="243" t="s">
        <v>427</v>
      </c>
      <c r="E88" s="512" t="s">
        <v>301</v>
      </c>
      <c r="F88" s="512" t="s">
        <v>303</v>
      </c>
      <c r="G88" s="512" t="n">
        <f aca="false">COUNTIF($C$10:$C$262,$C88)</f>
        <v>1</v>
      </c>
      <c r="H88" s="512" t="n">
        <f aca="false">COUNTIF($B$10:$B$262,$B88)</f>
        <v>1</v>
      </c>
      <c r="I88" s="513" t="n">
        <f aca="false">SUM(J88:CK88)</f>
        <v>30</v>
      </c>
      <c r="J88" s="512" t="n">
        <v>0</v>
      </c>
      <c r="K88" s="512" t="n">
        <v>0</v>
      </c>
      <c r="L88" s="512" t="n">
        <v>0</v>
      </c>
      <c r="M88" s="512" t="n">
        <v>0</v>
      </c>
      <c r="N88" s="512" t="n">
        <v>0</v>
      </c>
      <c r="O88" s="512" t="n">
        <v>0</v>
      </c>
      <c r="P88" s="512" t="n">
        <v>0</v>
      </c>
      <c r="Q88" s="512" t="n">
        <v>0</v>
      </c>
      <c r="R88" s="512" t="n">
        <v>0</v>
      </c>
      <c r="S88" s="512" t="n">
        <v>0</v>
      </c>
      <c r="T88" s="512" t="n">
        <v>0</v>
      </c>
      <c r="U88" s="512" t="n">
        <v>0</v>
      </c>
      <c r="V88" s="512" t="n">
        <v>0</v>
      </c>
      <c r="W88" s="512" t="n">
        <v>0</v>
      </c>
      <c r="X88" s="512" t="n">
        <v>0</v>
      </c>
      <c r="Y88" s="512" t="n">
        <v>0</v>
      </c>
      <c r="Z88" s="512"/>
      <c r="AA88" s="514" t="n">
        <v>0</v>
      </c>
      <c r="AB88" s="514"/>
      <c r="AC88" s="514"/>
      <c r="AD88" s="514" t="n">
        <v>0</v>
      </c>
      <c r="AE88" s="514" t="n">
        <v>0</v>
      </c>
      <c r="AF88" s="514" t="n">
        <v>0</v>
      </c>
      <c r="AG88" s="514" t="n">
        <v>0</v>
      </c>
      <c r="AH88" s="514" t="n">
        <v>0</v>
      </c>
      <c r="AI88" s="514" t="n">
        <v>0</v>
      </c>
      <c r="AJ88" s="514" t="n">
        <v>0</v>
      </c>
      <c r="AK88" s="514" t="n">
        <v>0</v>
      </c>
      <c r="AL88" s="514" t="n">
        <v>0</v>
      </c>
      <c r="AM88" s="514" t="n">
        <v>0</v>
      </c>
      <c r="AN88" s="514" t="n">
        <v>0</v>
      </c>
      <c r="AO88" s="514" t="n">
        <v>0</v>
      </c>
      <c r="AP88" s="514" t="n">
        <v>0</v>
      </c>
      <c r="AQ88" s="514" t="n">
        <v>0</v>
      </c>
      <c r="AR88" s="514" t="n">
        <v>0</v>
      </c>
      <c r="AS88" s="514" t="n">
        <v>0</v>
      </c>
      <c r="AT88" s="514" t="n">
        <v>0</v>
      </c>
      <c r="AU88" s="514" t="n">
        <v>0</v>
      </c>
      <c r="AV88" s="514"/>
      <c r="AW88" s="514"/>
      <c r="AX88" s="514"/>
      <c r="AY88" s="514" t="n">
        <v>0</v>
      </c>
      <c r="AZ88" s="514" t="n">
        <v>0</v>
      </c>
      <c r="BA88" s="514" t="n">
        <v>0</v>
      </c>
      <c r="BB88" s="514" t="n">
        <v>0</v>
      </c>
      <c r="BC88" s="514" t="n">
        <v>0</v>
      </c>
      <c r="BD88" s="514" t="n">
        <v>0</v>
      </c>
      <c r="BE88" s="514" t="n">
        <v>0</v>
      </c>
      <c r="BF88" s="514" t="n">
        <v>0</v>
      </c>
      <c r="BG88" s="514" t="n">
        <v>0</v>
      </c>
      <c r="BH88" s="514" t="n">
        <v>0</v>
      </c>
      <c r="BI88" s="514" t="n">
        <v>0</v>
      </c>
      <c r="BJ88" s="514" t="n">
        <v>0</v>
      </c>
      <c r="BK88" s="514" t="n">
        <v>0</v>
      </c>
      <c r="BL88" s="514" t="n">
        <v>30</v>
      </c>
      <c r="BM88" s="514" t="n">
        <v>0</v>
      </c>
      <c r="BN88" s="514" t="n">
        <v>0</v>
      </c>
      <c r="BO88" s="514" t="n">
        <v>0</v>
      </c>
      <c r="BP88" s="514" t="n">
        <v>0</v>
      </c>
      <c r="BQ88" s="514" t="n">
        <v>0</v>
      </c>
      <c r="BR88" s="514" t="n">
        <v>0</v>
      </c>
      <c r="BS88" s="514" t="n">
        <v>0</v>
      </c>
      <c r="BT88" s="514" t="n">
        <v>0</v>
      </c>
      <c r="BU88" s="514" t="n">
        <v>0</v>
      </c>
      <c r="BV88" s="514" t="n">
        <v>0</v>
      </c>
      <c r="BW88" s="514" t="n">
        <v>0</v>
      </c>
      <c r="BX88" s="514" t="n">
        <v>0</v>
      </c>
      <c r="BY88" s="514" t="n">
        <v>0</v>
      </c>
      <c r="BZ88" s="514" t="n">
        <v>0</v>
      </c>
      <c r="CA88" s="514" t="n">
        <v>0</v>
      </c>
      <c r="CB88" s="514" t="n">
        <v>0</v>
      </c>
      <c r="CC88" s="514" t="n">
        <v>0</v>
      </c>
      <c r="CD88" s="514" t="n">
        <v>0</v>
      </c>
      <c r="CE88" s="514" t="n">
        <v>0</v>
      </c>
      <c r="CF88" s="514" t="n">
        <v>0</v>
      </c>
      <c r="CG88" s="514" t="n">
        <v>0</v>
      </c>
      <c r="CH88" s="514" t="n">
        <v>0</v>
      </c>
      <c r="CI88" s="514"/>
      <c r="CJ88" s="514"/>
      <c r="CK88" s="515"/>
      <c r="CL88" s="516"/>
      <c r="CM88" s="517" t="n">
        <f aca="false">SUM(CN88:FE88)</f>
        <v>30</v>
      </c>
      <c r="CN88" s="243"/>
      <c r="CO88" s="243"/>
      <c r="CP88" s="243" t="n">
        <v>0</v>
      </c>
      <c r="CQ88" s="243" t="n">
        <v>0</v>
      </c>
      <c r="CR88" s="243" t="n">
        <v>0</v>
      </c>
      <c r="CS88" s="243"/>
      <c r="CT88" s="243"/>
      <c r="CU88" s="243"/>
      <c r="CV88" s="243"/>
      <c r="CW88" s="243"/>
      <c r="CX88" s="243"/>
      <c r="CY88" s="243"/>
      <c r="CZ88" s="243"/>
      <c r="DA88" s="243"/>
      <c r="DB88" s="243" t="n">
        <v>0</v>
      </c>
      <c r="DC88" s="243"/>
      <c r="DD88" s="243"/>
      <c r="DE88" s="243" t="n">
        <v>0</v>
      </c>
      <c r="DF88" s="243" t="n">
        <v>0</v>
      </c>
      <c r="DG88" s="243" t="n">
        <v>0</v>
      </c>
      <c r="DH88" s="243" t="n">
        <v>0</v>
      </c>
      <c r="DI88" s="243"/>
      <c r="DJ88" s="243"/>
      <c r="DK88" s="243"/>
      <c r="DL88" s="243"/>
      <c r="DM88" s="243" t="n">
        <v>0</v>
      </c>
      <c r="DN88" s="243" t="n">
        <v>0</v>
      </c>
      <c r="DO88" s="243" t="n">
        <v>0</v>
      </c>
      <c r="DP88" s="243" t="n">
        <v>0</v>
      </c>
      <c r="DQ88" s="243" t="n">
        <v>0</v>
      </c>
      <c r="DR88" s="243" t="n">
        <v>0</v>
      </c>
      <c r="DS88" s="243" t="n">
        <v>0</v>
      </c>
      <c r="DT88" s="514" t="n">
        <v>0</v>
      </c>
      <c r="DU88" s="514" t="n">
        <v>0</v>
      </c>
      <c r="DV88" s="514"/>
      <c r="DW88" s="514"/>
      <c r="DX88" s="514"/>
      <c r="DY88" s="514"/>
      <c r="DZ88" s="514"/>
      <c r="EA88" s="243" t="n">
        <v>0</v>
      </c>
      <c r="EB88" s="518" t="n">
        <v>0</v>
      </c>
      <c r="EC88" s="518" t="n">
        <v>0</v>
      </c>
      <c r="ED88" s="518"/>
      <c r="EE88" s="518"/>
      <c r="EF88" s="514" t="n">
        <v>0</v>
      </c>
      <c r="EG88" s="518"/>
      <c r="EH88" s="518"/>
      <c r="EI88" s="518"/>
      <c r="EJ88" s="518"/>
      <c r="EK88" s="518"/>
      <c r="EL88" s="518"/>
      <c r="EM88" s="518" t="n">
        <v>30</v>
      </c>
      <c r="EN88" s="518"/>
      <c r="EO88" s="518"/>
      <c r="EP88" s="518"/>
      <c r="EQ88" s="518"/>
      <c r="ER88" s="518"/>
      <c r="ES88" s="518"/>
      <c r="ET88" s="518"/>
      <c r="EU88" s="518"/>
      <c r="EV88" s="518"/>
      <c r="EW88" s="518"/>
      <c r="EX88" s="518"/>
      <c r="EY88" s="518"/>
      <c r="EZ88" s="518"/>
      <c r="FA88" s="518"/>
      <c r="FB88" s="518"/>
      <c r="FC88" s="518"/>
      <c r="FD88" s="518"/>
      <c r="FE88" s="519"/>
      <c r="FG88" s="520" t="n">
        <f aca="false">CM88-I88</f>
        <v>0</v>
      </c>
      <c r="FI88" s="521"/>
      <c r="FJ88" s="522" t="n">
        <v>0</v>
      </c>
      <c r="FK88" s="522" t="n">
        <v>0</v>
      </c>
      <c r="FL88" s="522" t="n">
        <v>0</v>
      </c>
      <c r="FM88" s="522" t="n">
        <v>0</v>
      </c>
      <c r="FN88" s="522" t="n">
        <v>0</v>
      </c>
      <c r="FO88" s="522" t="n">
        <v>0</v>
      </c>
      <c r="FP88" s="522" t="n">
        <v>0</v>
      </c>
      <c r="FQ88" s="522" t="n">
        <v>0</v>
      </c>
      <c r="FR88" s="522" t="n">
        <v>0</v>
      </c>
      <c r="FS88" s="522" t="n">
        <v>0</v>
      </c>
      <c r="FT88" s="522" t="n">
        <v>0</v>
      </c>
      <c r="FU88" s="522" t="n">
        <v>0</v>
      </c>
      <c r="FV88" s="522" t="n">
        <v>0</v>
      </c>
      <c r="FW88" s="522" t="n">
        <v>0</v>
      </c>
      <c r="FX88" s="522" t="n">
        <v>0</v>
      </c>
      <c r="FY88" s="522" t="n">
        <v>0</v>
      </c>
      <c r="FZ88" s="522"/>
      <c r="GA88" s="522" t="n">
        <v>0</v>
      </c>
      <c r="GB88" s="522"/>
      <c r="GC88" s="522" t="n">
        <v>0</v>
      </c>
      <c r="GD88" s="522" t="n">
        <v>0</v>
      </c>
      <c r="GE88" s="522" t="n">
        <v>0</v>
      </c>
      <c r="GF88" s="522" t="n">
        <v>0</v>
      </c>
      <c r="GG88" s="522" t="n">
        <v>0</v>
      </c>
      <c r="GH88" s="522" t="n">
        <v>0</v>
      </c>
      <c r="GI88" s="522" t="n">
        <v>0</v>
      </c>
      <c r="GJ88" s="522" t="n">
        <v>0</v>
      </c>
      <c r="GK88" s="522" t="n">
        <v>0</v>
      </c>
      <c r="GL88" s="522" t="n">
        <v>0</v>
      </c>
      <c r="GM88" s="522" t="n">
        <v>30</v>
      </c>
      <c r="GN88" s="522" t="n">
        <v>0</v>
      </c>
      <c r="GO88" s="522" t="n">
        <v>0</v>
      </c>
      <c r="GP88" s="522" t="n">
        <v>0</v>
      </c>
      <c r="GQ88" s="522"/>
      <c r="GR88" s="522" t="n">
        <v>0</v>
      </c>
      <c r="GS88" s="522" t="n">
        <v>0</v>
      </c>
      <c r="GT88" s="522" t="n">
        <v>0</v>
      </c>
      <c r="GU88" s="522" t="n">
        <v>0</v>
      </c>
      <c r="GV88" s="522"/>
      <c r="GW88" s="523" t="n">
        <f aca="false">SUM(FI88:GV88)</f>
        <v>30</v>
      </c>
      <c r="GX88" s="200"/>
      <c r="GY88" s="524" t="n">
        <f aca="false">GW88-I88</f>
        <v>0</v>
      </c>
      <c r="HA88" s="525" t="n">
        <f aca="false">FG88-GY88</f>
        <v>0</v>
      </c>
      <c r="HC88" s="383" t="n">
        <f aca="false">IF($B88="",0,VLOOKUP($B88,'TH 2023'!$B$11:$V$265,15,0))</f>
        <v>0.05698</v>
      </c>
      <c r="HD88" s="355" t="n">
        <f aca="false">((IF($B88="",0,VLOOKUP($B88,'TH 2023'!$B$11:$V$265,18,0)))*1.1)*1.1</f>
        <v>0</v>
      </c>
      <c r="HE88" s="355" t="n">
        <f aca="false">((IF($B88="",0,VLOOKUP($B88,'TH 2023'!$B$11:$V$265,19,0)))*1.1)*1.1</f>
        <v>0</v>
      </c>
      <c r="HF88" s="355" t="n">
        <f aca="false">((IF($B88="",0,VLOOKUP($B88,'TH 2023'!$B$11:$V$265,20,0)))*1.1)*1.1</f>
        <v>158.679158</v>
      </c>
      <c r="HG88" s="355" t="n">
        <f aca="false">((IF($B88="",0,VLOOKUP($B88,'TH 2023'!$B$11:$V$265,21,0)))*1.1)*1.1</f>
        <v>0</v>
      </c>
      <c r="HH88" s="526" t="str">
        <f aca="false">IF($B88="",0,VLOOKUP($B88,'TH 2023'!$B$11:$V$265,7,0))</f>
        <v>STANDARD HW</v>
      </c>
      <c r="HI88" s="61"/>
      <c r="HJ88" s="61"/>
      <c r="HK88" s="61"/>
      <c r="HL88" s="61"/>
      <c r="HM88" s="61"/>
      <c r="HN88" s="61"/>
      <c r="HO88" s="61"/>
      <c r="HP88" s="61"/>
      <c r="HQ88" s="61"/>
      <c r="HR88" s="61"/>
      <c r="HS88" s="61"/>
      <c r="HT88" s="61"/>
      <c r="HU88" s="61"/>
      <c r="HV88" s="61"/>
      <c r="HW88" s="61"/>
      <c r="HX88" s="61"/>
      <c r="HY88" s="61"/>
      <c r="HZ88" s="61"/>
      <c r="IA88" s="61"/>
      <c r="IB88" s="61"/>
      <c r="IC88" s="61"/>
      <c r="ID88" s="61"/>
      <c r="IE88" s="61"/>
      <c r="IF88" s="61"/>
      <c r="IG88" s="61"/>
      <c r="II88" s="40"/>
      <c r="IJ88" s="40"/>
      <c r="IK88" s="40"/>
      <c r="IL88" s="40"/>
      <c r="IM88" s="40"/>
    </row>
    <row r="89" s="48" customFormat="true" ht="15" hidden="false" customHeight="true" outlineLevel="0" collapsed="false">
      <c r="A89" s="240" t="n">
        <f aca="false">A88+1</f>
        <v>80</v>
      </c>
      <c r="B89" s="241" t="s">
        <v>431</v>
      </c>
      <c r="C89" s="242" t="s">
        <v>431</v>
      </c>
      <c r="D89" s="243" t="s">
        <v>432</v>
      </c>
      <c r="E89" s="512" t="s">
        <v>368</v>
      </c>
      <c r="F89" s="512" t="s">
        <v>370</v>
      </c>
      <c r="G89" s="512" t="n">
        <f aca="false">COUNTIF($C$10:$C$262,$C89)</f>
        <v>1</v>
      </c>
      <c r="H89" s="512" t="n">
        <f aca="false">COUNTIF($B$10:$B$262,$B89)</f>
        <v>1</v>
      </c>
      <c r="I89" s="513" t="n">
        <f aca="false">SUM(J89:CK89)</f>
        <v>140</v>
      </c>
      <c r="J89" s="512" t="n">
        <v>0</v>
      </c>
      <c r="K89" s="512" t="n">
        <v>0</v>
      </c>
      <c r="L89" s="512" t="n">
        <v>0</v>
      </c>
      <c r="M89" s="512" t="n">
        <v>0</v>
      </c>
      <c r="N89" s="512" t="n">
        <v>0</v>
      </c>
      <c r="O89" s="512" t="n">
        <v>0</v>
      </c>
      <c r="P89" s="512" t="n">
        <v>0</v>
      </c>
      <c r="Q89" s="512" t="n">
        <v>0</v>
      </c>
      <c r="R89" s="512" t="n">
        <v>0</v>
      </c>
      <c r="S89" s="512" t="n">
        <v>0</v>
      </c>
      <c r="T89" s="512" t="n">
        <v>0</v>
      </c>
      <c r="U89" s="512" t="n">
        <v>0</v>
      </c>
      <c r="V89" s="512" t="n">
        <v>0</v>
      </c>
      <c r="W89" s="512" t="n">
        <v>0</v>
      </c>
      <c r="X89" s="512" t="n">
        <v>0</v>
      </c>
      <c r="Y89" s="512" t="n">
        <v>0</v>
      </c>
      <c r="Z89" s="512"/>
      <c r="AA89" s="514" t="n">
        <v>0</v>
      </c>
      <c r="AB89" s="514"/>
      <c r="AC89" s="514"/>
      <c r="AD89" s="514" t="n">
        <v>0</v>
      </c>
      <c r="AE89" s="514" t="n">
        <v>0</v>
      </c>
      <c r="AF89" s="514" t="n">
        <v>0</v>
      </c>
      <c r="AG89" s="514" t="n">
        <v>0</v>
      </c>
      <c r="AH89" s="514" t="n">
        <v>0</v>
      </c>
      <c r="AI89" s="514" t="n">
        <v>0</v>
      </c>
      <c r="AJ89" s="514" t="n">
        <v>0</v>
      </c>
      <c r="AK89" s="514" t="n">
        <v>0</v>
      </c>
      <c r="AL89" s="514" t="n">
        <v>0</v>
      </c>
      <c r="AM89" s="514" t="n">
        <v>0</v>
      </c>
      <c r="AN89" s="514" t="n">
        <v>0</v>
      </c>
      <c r="AO89" s="514" t="n">
        <v>0</v>
      </c>
      <c r="AP89" s="514" t="n">
        <v>0</v>
      </c>
      <c r="AQ89" s="514" t="n">
        <v>0</v>
      </c>
      <c r="AR89" s="514" t="n">
        <v>0</v>
      </c>
      <c r="AS89" s="514" t="n">
        <v>0</v>
      </c>
      <c r="AT89" s="514" t="n">
        <v>0</v>
      </c>
      <c r="AU89" s="514" t="n">
        <v>0</v>
      </c>
      <c r="AV89" s="514"/>
      <c r="AW89" s="514"/>
      <c r="AX89" s="514"/>
      <c r="AY89" s="514" t="n">
        <v>0</v>
      </c>
      <c r="AZ89" s="514" t="n">
        <v>0</v>
      </c>
      <c r="BA89" s="514" t="n">
        <v>0</v>
      </c>
      <c r="BB89" s="514" t="n">
        <v>30</v>
      </c>
      <c r="BC89" s="514" t="n">
        <v>0</v>
      </c>
      <c r="BD89" s="514" t="n">
        <v>0</v>
      </c>
      <c r="BE89" s="514" t="n">
        <v>0</v>
      </c>
      <c r="BF89" s="514" t="n">
        <v>0</v>
      </c>
      <c r="BG89" s="514" t="n">
        <v>0</v>
      </c>
      <c r="BH89" s="514" t="n">
        <v>0</v>
      </c>
      <c r="BI89" s="514" t="n">
        <v>0</v>
      </c>
      <c r="BJ89" s="514" t="n">
        <v>0</v>
      </c>
      <c r="BK89" s="514" t="n">
        <v>0</v>
      </c>
      <c r="BL89" s="514" t="n">
        <v>0</v>
      </c>
      <c r="BM89" s="514" t="n">
        <v>0</v>
      </c>
      <c r="BN89" s="514" t="n">
        <v>0</v>
      </c>
      <c r="BO89" s="514" t="n">
        <v>0</v>
      </c>
      <c r="BP89" s="514" t="n">
        <v>30</v>
      </c>
      <c r="BQ89" s="514" t="n">
        <v>0</v>
      </c>
      <c r="BR89" s="514" t="n">
        <v>0</v>
      </c>
      <c r="BS89" s="514" t="n">
        <v>0</v>
      </c>
      <c r="BT89" s="514" t="n">
        <v>0</v>
      </c>
      <c r="BU89" s="514" t="n">
        <v>0</v>
      </c>
      <c r="BV89" s="514" t="n">
        <v>0</v>
      </c>
      <c r="BW89" s="514" t="n">
        <v>0</v>
      </c>
      <c r="BX89" s="514" t="n">
        <v>30</v>
      </c>
      <c r="BY89" s="514" t="n">
        <v>0</v>
      </c>
      <c r="BZ89" s="514" t="n">
        <v>0</v>
      </c>
      <c r="CA89" s="514" t="n">
        <v>0</v>
      </c>
      <c r="CB89" s="514" t="n">
        <v>0</v>
      </c>
      <c r="CC89" s="514" t="n">
        <v>0</v>
      </c>
      <c r="CD89" s="514" t="n">
        <v>0</v>
      </c>
      <c r="CE89" s="514" t="n">
        <v>50</v>
      </c>
      <c r="CF89" s="514" t="n">
        <v>0</v>
      </c>
      <c r="CG89" s="514" t="n">
        <v>0</v>
      </c>
      <c r="CH89" s="514" t="n">
        <v>0</v>
      </c>
      <c r="CI89" s="514"/>
      <c r="CJ89" s="514"/>
      <c r="CK89" s="515"/>
      <c r="CL89" s="516"/>
      <c r="CM89" s="517" t="n">
        <f aca="false">SUM(CN89:FE89)</f>
        <v>90</v>
      </c>
      <c r="CN89" s="243"/>
      <c r="CO89" s="243"/>
      <c r="CP89" s="243" t="n">
        <v>0</v>
      </c>
      <c r="CQ89" s="243" t="n">
        <v>0</v>
      </c>
      <c r="CR89" s="243" t="n">
        <v>0</v>
      </c>
      <c r="CS89" s="243"/>
      <c r="CT89" s="243"/>
      <c r="CU89" s="243"/>
      <c r="CV89" s="243"/>
      <c r="CW89" s="243"/>
      <c r="CX89" s="243"/>
      <c r="CY89" s="243"/>
      <c r="CZ89" s="243"/>
      <c r="DA89" s="243"/>
      <c r="DB89" s="243" t="n">
        <v>0</v>
      </c>
      <c r="DC89" s="243"/>
      <c r="DD89" s="243"/>
      <c r="DE89" s="243" t="n">
        <v>0</v>
      </c>
      <c r="DF89" s="243" t="n">
        <v>0</v>
      </c>
      <c r="DG89" s="243" t="n">
        <v>0</v>
      </c>
      <c r="DH89" s="243" t="n">
        <v>0</v>
      </c>
      <c r="DI89" s="243"/>
      <c r="DJ89" s="243"/>
      <c r="DK89" s="243"/>
      <c r="DL89" s="243"/>
      <c r="DM89" s="243" t="n">
        <v>0</v>
      </c>
      <c r="DN89" s="243" t="n">
        <v>0</v>
      </c>
      <c r="DO89" s="243" t="n">
        <v>0</v>
      </c>
      <c r="DP89" s="243" t="n">
        <v>0</v>
      </c>
      <c r="DQ89" s="243" t="n">
        <v>0</v>
      </c>
      <c r="DR89" s="243" t="n">
        <v>0</v>
      </c>
      <c r="DS89" s="243" t="n">
        <v>0</v>
      </c>
      <c r="DT89" s="514" t="n">
        <v>0</v>
      </c>
      <c r="DU89" s="514" t="n">
        <v>0</v>
      </c>
      <c r="DV89" s="514"/>
      <c r="DW89" s="514"/>
      <c r="DX89" s="514"/>
      <c r="DY89" s="514"/>
      <c r="DZ89" s="514"/>
      <c r="EA89" s="243" t="n">
        <v>0</v>
      </c>
      <c r="EB89" s="518" t="n">
        <v>0</v>
      </c>
      <c r="EC89" s="518" t="n">
        <v>30</v>
      </c>
      <c r="ED89" s="518"/>
      <c r="EE89" s="518"/>
      <c r="EF89" s="514" t="n">
        <v>0</v>
      </c>
      <c r="EG89" s="518"/>
      <c r="EH89" s="518"/>
      <c r="EI89" s="518"/>
      <c r="EJ89" s="518"/>
      <c r="EK89" s="518"/>
      <c r="EL89" s="518"/>
      <c r="EM89" s="518"/>
      <c r="EN89" s="518"/>
      <c r="EO89" s="518"/>
      <c r="EP89" s="518"/>
      <c r="EQ89" s="518" t="n">
        <v>30</v>
      </c>
      <c r="ER89" s="518"/>
      <c r="ES89" s="518"/>
      <c r="ET89" s="518"/>
      <c r="EU89" s="518"/>
      <c r="EV89" s="518"/>
      <c r="EW89" s="518"/>
      <c r="EX89" s="518"/>
      <c r="EY89" s="518" t="n">
        <v>30</v>
      </c>
      <c r="EZ89" s="518"/>
      <c r="FA89" s="518"/>
      <c r="FB89" s="518"/>
      <c r="FC89" s="518"/>
      <c r="FD89" s="518"/>
      <c r="FE89" s="519"/>
      <c r="FG89" s="520" t="n">
        <f aca="false">CM89-I89</f>
        <v>-50</v>
      </c>
      <c r="FI89" s="521"/>
      <c r="FJ89" s="522" t="n">
        <v>0</v>
      </c>
      <c r="FK89" s="522" t="n">
        <v>0</v>
      </c>
      <c r="FL89" s="522" t="n">
        <v>0</v>
      </c>
      <c r="FM89" s="522" t="n">
        <v>0</v>
      </c>
      <c r="FN89" s="522" t="n">
        <v>0</v>
      </c>
      <c r="FO89" s="522" t="n">
        <v>0</v>
      </c>
      <c r="FP89" s="522" t="n">
        <v>0</v>
      </c>
      <c r="FQ89" s="522" t="n">
        <v>0</v>
      </c>
      <c r="FR89" s="522" t="n">
        <v>0</v>
      </c>
      <c r="FS89" s="522" t="n">
        <v>0</v>
      </c>
      <c r="FT89" s="522" t="n">
        <v>0</v>
      </c>
      <c r="FU89" s="522" t="n">
        <v>0</v>
      </c>
      <c r="FV89" s="522" t="n">
        <v>0</v>
      </c>
      <c r="FW89" s="522" t="n">
        <v>0</v>
      </c>
      <c r="FX89" s="522" t="n">
        <v>0</v>
      </c>
      <c r="FY89" s="522" t="n">
        <v>0</v>
      </c>
      <c r="FZ89" s="522"/>
      <c r="GA89" s="522" t="n">
        <v>0</v>
      </c>
      <c r="GB89" s="522"/>
      <c r="GC89" s="522" t="n">
        <v>30</v>
      </c>
      <c r="GD89" s="522" t="n">
        <v>0</v>
      </c>
      <c r="GE89" s="522" t="n">
        <v>0</v>
      </c>
      <c r="GF89" s="522" t="n">
        <v>0</v>
      </c>
      <c r="GG89" s="522" t="n">
        <v>0</v>
      </c>
      <c r="GH89" s="522" t="n">
        <v>0</v>
      </c>
      <c r="GI89" s="522" t="n">
        <v>0</v>
      </c>
      <c r="GJ89" s="522" t="n">
        <v>0</v>
      </c>
      <c r="GK89" s="522" t="n">
        <v>0</v>
      </c>
      <c r="GL89" s="522" t="n">
        <v>0</v>
      </c>
      <c r="GM89" s="522" t="n">
        <v>0</v>
      </c>
      <c r="GN89" s="522" t="n">
        <v>0</v>
      </c>
      <c r="GO89" s="522" t="n">
        <v>30</v>
      </c>
      <c r="GP89" s="522" t="n">
        <v>30</v>
      </c>
      <c r="GQ89" s="522"/>
      <c r="GR89" s="522" t="n">
        <v>0</v>
      </c>
      <c r="GS89" s="522" t="n">
        <v>0</v>
      </c>
      <c r="GT89" s="522" t="n">
        <v>0</v>
      </c>
      <c r="GU89" s="522" t="n">
        <v>0</v>
      </c>
      <c r="GV89" s="522"/>
      <c r="GW89" s="523" t="n">
        <f aca="false">SUM(FI89:GV89)</f>
        <v>90</v>
      </c>
      <c r="GX89" s="200"/>
      <c r="GY89" s="524" t="n">
        <f aca="false">GW89-I89</f>
        <v>-50</v>
      </c>
      <c r="HA89" s="525" t="n">
        <f aca="false">FG89-GY89</f>
        <v>0</v>
      </c>
      <c r="HC89" s="383" t="n">
        <f aca="false">IF($B89="",0,VLOOKUP($B89,'TH 2023'!$B$11:$V$265,15,0))</f>
        <v>0.01448</v>
      </c>
      <c r="HD89" s="355" t="n">
        <f aca="false">((IF($B89="",0,VLOOKUP($B89,'TH 2023'!$B$11:$V$265,18,0)))*1.1)*1.1</f>
        <v>0</v>
      </c>
      <c r="HE89" s="355" t="n">
        <f aca="false">((IF($B89="",0,VLOOKUP($B89,'TH 2023'!$B$11:$V$265,19,0)))*1.1)*1.1</f>
        <v>0</v>
      </c>
      <c r="HF89" s="355" t="n">
        <f aca="false">((IF($B89="",0,VLOOKUP($B89,'TH 2023'!$B$11:$V$265,20,0)))*1.1)*1.1</f>
        <v>49.545144</v>
      </c>
      <c r="HG89" s="355" t="n">
        <f aca="false">((IF($B89="",0,VLOOKUP($B89,'TH 2023'!$B$11:$V$265,21,0)))*1.1)*1.1</f>
        <v>0</v>
      </c>
      <c r="HH89" s="526" t="str">
        <f aca="false">IF($B89="",0,VLOOKUP($B89,'TH 2023'!$B$11:$V$265,7,0))</f>
        <v>Upgrade HW</v>
      </c>
      <c r="HI89" s="61"/>
      <c r="HJ89" s="61"/>
      <c r="HK89" s="61"/>
      <c r="HL89" s="61"/>
      <c r="HM89" s="61"/>
      <c r="HN89" s="61"/>
      <c r="HO89" s="61"/>
      <c r="HP89" s="61"/>
      <c r="HQ89" s="61"/>
      <c r="HR89" s="61"/>
      <c r="HS89" s="61"/>
      <c r="HT89" s="61"/>
      <c r="HU89" s="61"/>
      <c r="HV89" s="61"/>
      <c r="HW89" s="61"/>
      <c r="HX89" s="61"/>
      <c r="HY89" s="61"/>
      <c r="HZ89" s="61"/>
      <c r="IA89" s="61"/>
      <c r="IB89" s="61"/>
      <c r="IC89" s="61"/>
      <c r="ID89" s="61"/>
      <c r="IE89" s="61"/>
      <c r="IF89" s="61"/>
      <c r="IG89" s="61"/>
      <c r="II89" s="40"/>
      <c r="IJ89" s="40"/>
      <c r="IK89" s="40"/>
      <c r="IL89" s="40"/>
      <c r="IM89" s="40"/>
    </row>
    <row r="90" s="48" customFormat="true" ht="15" hidden="false" customHeight="true" outlineLevel="0" collapsed="false">
      <c r="A90" s="240" t="n">
        <f aca="false">A89+1</f>
        <v>81</v>
      </c>
      <c r="B90" s="241" t="s">
        <v>433</v>
      </c>
      <c r="C90" s="242" t="s">
        <v>433</v>
      </c>
      <c r="D90" s="243" t="s">
        <v>434</v>
      </c>
      <c r="E90" s="512" t="s">
        <v>297</v>
      </c>
      <c r="F90" s="512" t="s">
        <v>298</v>
      </c>
      <c r="G90" s="512" t="n">
        <f aca="false">COUNTIF($C$10:$C$262,$C90)</f>
        <v>1</v>
      </c>
      <c r="H90" s="512" t="n">
        <f aca="false">COUNTIF($B$10:$B$262,$B90)</f>
        <v>1</v>
      </c>
      <c r="I90" s="513" t="n">
        <f aca="false">SUM(J90:CK90)</f>
        <v>30</v>
      </c>
      <c r="J90" s="512" t="n">
        <v>0</v>
      </c>
      <c r="K90" s="512" t="n">
        <v>0</v>
      </c>
      <c r="L90" s="512" t="n">
        <v>0</v>
      </c>
      <c r="M90" s="512" t="n">
        <v>0</v>
      </c>
      <c r="N90" s="512" t="n">
        <v>0</v>
      </c>
      <c r="O90" s="512" t="n">
        <v>0</v>
      </c>
      <c r="P90" s="512" t="n">
        <v>0</v>
      </c>
      <c r="Q90" s="512" t="n">
        <v>0</v>
      </c>
      <c r="R90" s="512" t="n">
        <v>0</v>
      </c>
      <c r="S90" s="512" t="n">
        <v>0</v>
      </c>
      <c r="T90" s="512" t="n">
        <v>0</v>
      </c>
      <c r="U90" s="512" t="n">
        <v>0</v>
      </c>
      <c r="V90" s="512" t="n">
        <v>0</v>
      </c>
      <c r="W90" s="512" t="n">
        <v>0</v>
      </c>
      <c r="X90" s="512" t="n">
        <v>0</v>
      </c>
      <c r="Y90" s="512" t="n">
        <v>0</v>
      </c>
      <c r="Z90" s="512"/>
      <c r="AA90" s="514" t="n">
        <v>0</v>
      </c>
      <c r="AB90" s="514"/>
      <c r="AC90" s="514"/>
      <c r="AD90" s="514" t="n">
        <v>0</v>
      </c>
      <c r="AE90" s="514" t="n">
        <v>0</v>
      </c>
      <c r="AF90" s="514" t="n">
        <v>0</v>
      </c>
      <c r="AG90" s="514" t="n">
        <v>0</v>
      </c>
      <c r="AH90" s="514" t="n">
        <v>0</v>
      </c>
      <c r="AI90" s="514" t="n">
        <v>0</v>
      </c>
      <c r="AJ90" s="514" t="n">
        <v>0</v>
      </c>
      <c r="AK90" s="514" t="n">
        <v>0</v>
      </c>
      <c r="AL90" s="514" t="n">
        <v>0</v>
      </c>
      <c r="AM90" s="514" t="n">
        <v>0</v>
      </c>
      <c r="AN90" s="514" t="n">
        <v>0</v>
      </c>
      <c r="AO90" s="514" t="n">
        <v>0</v>
      </c>
      <c r="AP90" s="514" t="n">
        <v>0</v>
      </c>
      <c r="AQ90" s="514" t="n">
        <v>0</v>
      </c>
      <c r="AR90" s="514" t="n">
        <v>0</v>
      </c>
      <c r="AS90" s="514" t="n">
        <v>0</v>
      </c>
      <c r="AT90" s="514" t="n">
        <v>0</v>
      </c>
      <c r="AU90" s="514" t="n">
        <v>0</v>
      </c>
      <c r="AV90" s="514"/>
      <c r="AW90" s="514"/>
      <c r="AX90" s="514"/>
      <c r="AY90" s="514" t="n">
        <v>0</v>
      </c>
      <c r="AZ90" s="514" t="n">
        <v>0</v>
      </c>
      <c r="BA90" s="514" t="n">
        <v>0</v>
      </c>
      <c r="BB90" s="514" t="n">
        <v>0</v>
      </c>
      <c r="BC90" s="514" t="n">
        <v>0</v>
      </c>
      <c r="BD90" s="514" t="n">
        <v>0</v>
      </c>
      <c r="BE90" s="514" t="n">
        <v>0</v>
      </c>
      <c r="BF90" s="514" t="n">
        <v>0</v>
      </c>
      <c r="BG90" s="514" t="n">
        <v>0</v>
      </c>
      <c r="BH90" s="514" t="n">
        <v>0</v>
      </c>
      <c r="BI90" s="514" t="n">
        <v>30</v>
      </c>
      <c r="BJ90" s="514" t="n">
        <v>0</v>
      </c>
      <c r="BK90" s="514" t="n">
        <v>0</v>
      </c>
      <c r="BL90" s="514" t="n">
        <v>0</v>
      </c>
      <c r="BM90" s="514" t="n">
        <v>0</v>
      </c>
      <c r="BN90" s="514" t="n">
        <v>0</v>
      </c>
      <c r="BO90" s="514" t="n">
        <v>0</v>
      </c>
      <c r="BP90" s="514" t="n">
        <v>0</v>
      </c>
      <c r="BQ90" s="514" t="n">
        <v>0</v>
      </c>
      <c r="BR90" s="514" t="n">
        <v>0</v>
      </c>
      <c r="BS90" s="514" t="n">
        <v>0</v>
      </c>
      <c r="BT90" s="514" t="n">
        <v>0</v>
      </c>
      <c r="BU90" s="514" t="n">
        <v>0</v>
      </c>
      <c r="BV90" s="514" t="n">
        <v>0</v>
      </c>
      <c r="BW90" s="514" t="n">
        <v>0</v>
      </c>
      <c r="BX90" s="514" t="n">
        <v>0</v>
      </c>
      <c r="BY90" s="514" t="n">
        <v>0</v>
      </c>
      <c r="BZ90" s="514" t="n">
        <v>0</v>
      </c>
      <c r="CA90" s="514" t="n">
        <v>0</v>
      </c>
      <c r="CB90" s="514" t="n">
        <v>0</v>
      </c>
      <c r="CC90" s="514" t="n">
        <v>0</v>
      </c>
      <c r="CD90" s="514" t="n">
        <v>0</v>
      </c>
      <c r="CE90" s="514" t="n">
        <v>0</v>
      </c>
      <c r="CF90" s="514" t="n">
        <v>0</v>
      </c>
      <c r="CG90" s="514" t="n">
        <v>0</v>
      </c>
      <c r="CH90" s="514" t="n">
        <v>0</v>
      </c>
      <c r="CI90" s="514"/>
      <c r="CJ90" s="514"/>
      <c r="CK90" s="515"/>
      <c r="CL90" s="516"/>
      <c r="CM90" s="517" t="n">
        <f aca="false">SUM(CN90:FE90)</f>
        <v>30</v>
      </c>
      <c r="CN90" s="243"/>
      <c r="CO90" s="243"/>
      <c r="CP90" s="243" t="n">
        <v>0</v>
      </c>
      <c r="CQ90" s="243" t="n">
        <v>0</v>
      </c>
      <c r="CR90" s="243" t="n">
        <v>0</v>
      </c>
      <c r="CS90" s="243"/>
      <c r="CT90" s="243"/>
      <c r="CU90" s="243"/>
      <c r="CV90" s="243"/>
      <c r="CW90" s="243"/>
      <c r="CX90" s="243"/>
      <c r="CY90" s="243"/>
      <c r="CZ90" s="243"/>
      <c r="DA90" s="243"/>
      <c r="DB90" s="243" t="n">
        <v>0</v>
      </c>
      <c r="DC90" s="243"/>
      <c r="DD90" s="243"/>
      <c r="DE90" s="243" t="n">
        <v>0</v>
      </c>
      <c r="DF90" s="243" t="n">
        <v>0</v>
      </c>
      <c r="DG90" s="243" t="n">
        <v>0</v>
      </c>
      <c r="DH90" s="243" t="n">
        <v>0</v>
      </c>
      <c r="DI90" s="243"/>
      <c r="DJ90" s="243"/>
      <c r="DK90" s="243"/>
      <c r="DL90" s="243"/>
      <c r="DM90" s="243" t="n">
        <v>0</v>
      </c>
      <c r="DN90" s="243" t="n">
        <v>0</v>
      </c>
      <c r="DO90" s="243" t="n">
        <v>0</v>
      </c>
      <c r="DP90" s="243" t="n">
        <v>0</v>
      </c>
      <c r="DQ90" s="243" t="n">
        <v>0</v>
      </c>
      <c r="DR90" s="243" t="n">
        <v>0</v>
      </c>
      <c r="DS90" s="243" t="n">
        <v>0</v>
      </c>
      <c r="DT90" s="514" t="n">
        <v>0</v>
      </c>
      <c r="DU90" s="514" t="n">
        <v>0</v>
      </c>
      <c r="DV90" s="514"/>
      <c r="DW90" s="514"/>
      <c r="DX90" s="514"/>
      <c r="DY90" s="514"/>
      <c r="DZ90" s="514"/>
      <c r="EA90" s="243" t="n">
        <v>0</v>
      </c>
      <c r="EB90" s="518" t="n">
        <v>0</v>
      </c>
      <c r="EC90" s="518" t="n">
        <v>0</v>
      </c>
      <c r="ED90" s="518"/>
      <c r="EE90" s="518"/>
      <c r="EF90" s="514" t="n">
        <v>0</v>
      </c>
      <c r="EG90" s="518"/>
      <c r="EH90" s="518"/>
      <c r="EI90" s="518"/>
      <c r="EJ90" s="518" t="n">
        <v>30</v>
      </c>
      <c r="EK90" s="518"/>
      <c r="EL90" s="518"/>
      <c r="EM90" s="518"/>
      <c r="EN90" s="518"/>
      <c r="EO90" s="518"/>
      <c r="EP90" s="518"/>
      <c r="EQ90" s="518"/>
      <c r="ER90" s="518"/>
      <c r="ES90" s="518"/>
      <c r="ET90" s="518"/>
      <c r="EU90" s="518"/>
      <c r="EV90" s="518"/>
      <c r="EW90" s="518"/>
      <c r="EX90" s="518"/>
      <c r="EY90" s="518"/>
      <c r="EZ90" s="518"/>
      <c r="FA90" s="518"/>
      <c r="FB90" s="518"/>
      <c r="FC90" s="518"/>
      <c r="FD90" s="518"/>
      <c r="FE90" s="519"/>
      <c r="FG90" s="520" t="n">
        <f aca="false">CM90-I90</f>
        <v>0</v>
      </c>
      <c r="FI90" s="521"/>
      <c r="FJ90" s="522" t="n">
        <v>0</v>
      </c>
      <c r="FK90" s="522" t="n">
        <v>0</v>
      </c>
      <c r="FL90" s="522" t="n">
        <v>0</v>
      </c>
      <c r="FM90" s="522" t="n">
        <v>0</v>
      </c>
      <c r="FN90" s="522" t="n">
        <v>0</v>
      </c>
      <c r="FO90" s="522" t="n">
        <v>0</v>
      </c>
      <c r="FP90" s="522" t="n">
        <v>0</v>
      </c>
      <c r="FQ90" s="522" t="n">
        <v>0</v>
      </c>
      <c r="FR90" s="522" t="n">
        <v>0</v>
      </c>
      <c r="FS90" s="522" t="n">
        <v>0</v>
      </c>
      <c r="FT90" s="522" t="n">
        <v>0</v>
      </c>
      <c r="FU90" s="522" t="n">
        <v>0</v>
      </c>
      <c r="FV90" s="522" t="n">
        <v>0</v>
      </c>
      <c r="FW90" s="522" t="n">
        <v>0</v>
      </c>
      <c r="FX90" s="522" t="n">
        <v>0</v>
      </c>
      <c r="FY90" s="522" t="n">
        <v>0</v>
      </c>
      <c r="FZ90" s="522"/>
      <c r="GA90" s="522" t="n">
        <v>0</v>
      </c>
      <c r="GB90" s="522"/>
      <c r="GC90" s="522" t="n">
        <v>0</v>
      </c>
      <c r="GD90" s="522" t="n">
        <v>0</v>
      </c>
      <c r="GE90" s="522" t="n">
        <v>0</v>
      </c>
      <c r="GF90" s="522" t="n">
        <v>0</v>
      </c>
      <c r="GG90" s="522" t="n">
        <v>0</v>
      </c>
      <c r="GH90" s="522" t="n">
        <v>30</v>
      </c>
      <c r="GI90" s="522" t="n">
        <v>0</v>
      </c>
      <c r="GJ90" s="522" t="n">
        <v>0</v>
      </c>
      <c r="GK90" s="522" t="n">
        <v>0</v>
      </c>
      <c r="GL90" s="522" t="n">
        <v>0</v>
      </c>
      <c r="GM90" s="522" t="n">
        <v>0</v>
      </c>
      <c r="GN90" s="522" t="n">
        <v>0</v>
      </c>
      <c r="GO90" s="522" t="n">
        <v>0</v>
      </c>
      <c r="GP90" s="522" t="n">
        <v>0</v>
      </c>
      <c r="GQ90" s="522"/>
      <c r="GR90" s="522" t="n">
        <v>0</v>
      </c>
      <c r="GS90" s="522" t="n">
        <v>0</v>
      </c>
      <c r="GT90" s="522" t="n">
        <v>0</v>
      </c>
      <c r="GU90" s="522" t="n">
        <v>0</v>
      </c>
      <c r="GV90" s="522"/>
      <c r="GW90" s="523" t="n">
        <f aca="false">SUM(FI90:GV90)</f>
        <v>30</v>
      </c>
      <c r="GX90" s="200"/>
      <c r="GY90" s="524" t="n">
        <f aca="false">GW90-I90</f>
        <v>0</v>
      </c>
      <c r="HA90" s="525" t="n">
        <f aca="false">FG90-GY90</f>
        <v>0</v>
      </c>
      <c r="HC90" s="383" t="n">
        <f aca="false">IF($B90="",0,VLOOKUP($B90,'TH 2023'!$B$11:$V$265,15,0))</f>
        <v>0.081155559</v>
      </c>
      <c r="HD90" s="355" t="n">
        <f aca="false">((IF($B90="",0,VLOOKUP($B90,'TH 2023'!$B$11:$V$265,18,0)))*1.1)*1.1</f>
        <v>0</v>
      </c>
      <c r="HE90" s="355" t="n">
        <f aca="false">((IF($B90="",0,VLOOKUP($B90,'TH 2023'!$B$11:$V$265,19,0)))*1.1)*1.1</f>
        <v>0</v>
      </c>
      <c r="HF90" s="355" t="n">
        <f aca="false">((IF($B90="",0,VLOOKUP($B90,'TH 2023'!$B$11:$V$265,20,0)))*1.1)*1.1</f>
        <v>283.01053</v>
      </c>
      <c r="HG90" s="355" t="n">
        <f aca="false">((IF($B90="",0,VLOOKUP($B90,'TH 2023'!$B$11:$V$265,21,0)))*1.1)*1.1</f>
        <v>0</v>
      </c>
      <c r="HH90" s="526" t="str">
        <f aca="false">IF($B90="",0,VLOOKUP($B90,'TH 2023'!$B$11:$V$265,7,0))</f>
        <v>Upgrade HW</v>
      </c>
      <c r="HI90" s="61"/>
      <c r="HJ90" s="61"/>
      <c r="HK90" s="61"/>
      <c r="HL90" s="61"/>
      <c r="HM90" s="61"/>
      <c r="HN90" s="61"/>
      <c r="HO90" s="61"/>
      <c r="HP90" s="61"/>
      <c r="HQ90" s="61"/>
      <c r="HR90" s="61"/>
      <c r="HS90" s="61"/>
      <c r="HT90" s="61"/>
      <c r="HU90" s="61"/>
      <c r="HV90" s="61"/>
      <c r="HW90" s="61"/>
      <c r="HX90" s="61"/>
      <c r="HY90" s="61"/>
      <c r="HZ90" s="61"/>
      <c r="IA90" s="61"/>
      <c r="IB90" s="61"/>
      <c r="IC90" s="61"/>
      <c r="ID90" s="61"/>
      <c r="IE90" s="61"/>
      <c r="IF90" s="61"/>
      <c r="IG90" s="61"/>
      <c r="II90" s="40"/>
      <c r="IJ90" s="40"/>
      <c r="IK90" s="40"/>
      <c r="IL90" s="40"/>
      <c r="IM90" s="40"/>
    </row>
    <row r="91" s="48" customFormat="true" ht="15" hidden="false" customHeight="true" outlineLevel="0" collapsed="false">
      <c r="A91" s="240" t="n">
        <f aca="false">A90+1</f>
        <v>82</v>
      </c>
      <c r="B91" s="241" t="s">
        <v>436</v>
      </c>
      <c r="C91" s="242" t="s">
        <v>436</v>
      </c>
      <c r="D91" s="243" t="s">
        <v>434</v>
      </c>
      <c r="E91" s="512" t="s">
        <v>368</v>
      </c>
      <c r="F91" s="512" t="s">
        <v>370</v>
      </c>
      <c r="G91" s="512" t="n">
        <f aca="false">COUNTIF($C$10:$C$262,$C91)</f>
        <v>1</v>
      </c>
      <c r="H91" s="512" t="n">
        <f aca="false">COUNTIF($B$10:$B$262,$B91)</f>
        <v>1</v>
      </c>
      <c r="I91" s="513" t="n">
        <f aca="false">SUM(J91:CK91)</f>
        <v>40</v>
      </c>
      <c r="J91" s="512" t="n">
        <v>0</v>
      </c>
      <c r="K91" s="512" t="n">
        <v>0</v>
      </c>
      <c r="L91" s="512" t="n">
        <v>0</v>
      </c>
      <c r="M91" s="512" t="n">
        <v>0</v>
      </c>
      <c r="N91" s="512" t="n">
        <v>0</v>
      </c>
      <c r="O91" s="512" t="n">
        <v>0</v>
      </c>
      <c r="P91" s="512" t="n">
        <v>0</v>
      </c>
      <c r="Q91" s="512" t="n">
        <v>0</v>
      </c>
      <c r="R91" s="512" t="n">
        <v>0</v>
      </c>
      <c r="S91" s="512" t="n">
        <v>0</v>
      </c>
      <c r="T91" s="512" t="n">
        <v>0</v>
      </c>
      <c r="U91" s="512" t="n">
        <v>0</v>
      </c>
      <c r="V91" s="512" t="n">
        <v>0</v>
      </c>
      <c r="W91" s="512" t="n">
        <v>0</v>
      </c>
      <c r="X91" s="512" t="n">
        <v>0</v>
      </c>
      <c r="Y91" s="512" t="n">
        <v>0</v>
      </c>
      <c r="Z91" s="512"/>
      <c r="AA91" s="514" t="n">
        <v>0</v>
      </c>
      <c r="AB91" s="514"/>
      <c r="AC91" s="514"/>
      <c r="AD91" s="514" t="n">
        <v>0</v>
      </c>
      <c r="AE91" s="514" t="n">
        <v>0</v>
      </c>
      <c r="AF91" s="514" t="n">
        <v>0</v>
      </c>
      <c r="AG91" s="514" t="n">
        <v>0</v>
      </c>
      <c r="AH91" s="514" t="n">
        <v>0</v>
      </c>
      <c r="AI91" s="514" t="n">
        <v>0</v>
      </c>
      <c r="AJ91" s="514" t="n">
        <v>0</v>
      </c>
      <c r="AK91" s="514" t="n">
        <v>0</v>
      </c>
      <c r="AL91" s="514" t="n">
        <v>0</v>
      </c>
      <c r="AM91" s="514" t="n">
        <v>0</v>
      </c>
      <c r="AN91" s="514" t="n">
        <v>0</v>
      </c>
      <c r="AO91" s="514" t="n">
        <v>0</v>
      </c>
      <c r="AP91" s="514" t="n">
        <v>0</v>
      </c>
      <c r="AQ91" s="514" t="n">
        <v>0</v>
      </c>
      <c r="AR91" s="514" t="n">
        <v>0</v>
      </c>
      <c r="AS91" s="514" t="n">
        <v>0</v>
      </c>
      <c r="AT91" s="514" t="n">
        <v>0</v>
      </c>
      <c r="AU91" s="514" t="n">
        <v>0</v>
      </c>
      <c r="AV91" s="514"/>
      <c r="AW91" s="514"/>
      <c r="AX91" s="514"/>
      <c r="AY91" s="514" t="n">
        <v>0</v>
      </c>
      <c r="AZ91" s="514" t="n">
        <v>0</v>
      </c>
      <c r="BA91" s="514" t="n">
        <v>0</v>
      </c>
      <c r="BB91" s="514" t="n">
        <v>0</v>
      </c>
      <c r="BC91" s="514" t="n">
        <v>0</v>
      </c>
      <c r="BD91" s="514" t="n">
        <v>0</v>
      </c>
      <c r="BE91" s="514" t="n">
        <v>0</v>
      </c>
      <c r="BF91" s="514" t="n">
        <v>0</v>
      </c>
      <c r="BG91" s="514" t="n">
        <v>0</v>
      </c>
      <c r="BH91" s="514" t="n">
        <v>40</v>
      </c>
      <c r="BI91" s="514" t="n">
        <v>0</v>
      </c>
      <c r="BJ91" s="514" t="n">
        <v>0</v>
      </c>
      <c r="BK91" s="514" t="n">
        <v>0</v>
      </c>
      <c r="BL91" s="514" t="n">
        <v>0</v>
      </c>
      <c r="BM91" s="514" t="n">
        <v>0</v>
      </c>
      <c r="BN91" s="514" t="n">
        <v>0</v>
      </c>
      <c r="BO91" s="514" t="n">
        <v>0</v>
      </c>
      <c r="BP91" s="514" t="n">
        <v>0</v>
      </c>
      <c r="BQ91" s="514" t="n">
        <v>0</v>
      </c>
      <c r="BR91" s="514" t="n">
        <v>0</v>
      </c>
      <c r="BS91" s="514" t="n">
        <v>0</v>
      </c>
      <c r="BT91" s="514" t="n">
        <v>0</v>
      </c>
      <c r="BU91" s="514" t="n">
        <v>0</v>
      </c>
      <c r="BV91" s="514" t="n">
        <v>0</v>
      </c>
      <c r="BW91" s="514" t="n">
        <v>0</v>
      </c>
      <c r="BX91" s="514" t="n">
        <v>0</v>
      </c>
      <c r="BY91" s="514" t="n">
        <v>0</v>
      </c>
      <c r="BZ91" s="514" t="n">
        <v>0</v>
      </c>
      <c r="CA91" s="514" t="n">
        <v>0</v>
      </c>
      <c r="CB91" s="514" t="n">
        <v>0</v>
      </c>
      <c r="CC91" s="514" t="n">
        <v>0</v>
      </c>
      <c r="CD91" s="514" t="n">
        <v>0</v>
      </c>
      <c r="CE91" s="514" t="n">
        <v>0</v>
      </c>
      <c r="CF91" s="514" t="n">
        <v>0</v>
      </c>
      <c r="CG91" s="514" t="n">
        <v>0</v>
      </c>
      <c r="CH91" s="514" t="n">
        <v>0</v>
      </c>
      <c r="CI91" s="514"/>
      <c r="CJ91" s="514"/>
      <c r="CK91" s="515"/>
      <c r="CL91" s="516"/>
      <c r="CM91" s="517" t="n">
        <f aca="false">SUM(CN91:FE91)</f>
        <v>40</v>
      </c>
      <c r="CN91" s="243"/>
      <c r="CO91" s="243"/>
      <c r="CP91" s="243" t="n">
        <v>0</v>
      </c>
      <c r="CQ91" s="243" t="n">
        <v>0</v>
      </c>
      <c r="CR91" s="243" t="n">
        <v>0</v>
      </c>
      <c r="CS91" s="243"/>
      <c r="CT91" s="243"/>
      <c r="CU91" s="243"/>
      <c r="CV91" s="243"/>
      <c r="CW91" s="243"/>
      <c r="CX91" s="243"/>
      <c r="CY91" s="243"/>
      <c r="CZ91" s="243"/>
      <c r="DA91" s="243"/>
      <c r="DB91" s="243" t="n">
        <v>0</v>
      </c>
      <c r="DC91" s="243"/>
      <c r="DD91" s="243"/>
      <c r="DE91" s="243" t="n">
        <v>0</v>
      </c>
      <c r="DF91" s="243" t="n">
        <v>0</v>
      </c>
      <c r="DG91" s="243" t="n">
        <v>0</v>
      </c>
      <c r="DH91" s="243" t="n">
        <v>0</v>
      </c>
      <c r="DI91" s="243"/>
      <c r="DJ91" s="243"/>
      <c r="DK91" s="243"/>
      <c r="DL91" s="243"/>
      <c r="DM91" s="243" t="n">
        <v>0</v>
      </c>
      <c r="DN91" s="243" t="n">
        <v>0</v>
      </c>
      <c r="DO91" s="243" t="n">
        <v>0</v>
      </c>
      <c r="DP91" s="243" t="n">
        <v>0</v>
      </c>
      <c r="DQ91" s="243" t="n">
        <v>0</v>
      </c>
      <c r="DR91" s="243" t="n">
        <v>0</v>
      </c>
      <c r="DS91" s="243" t="n">
        <v>0</v>
      </c>
      <c r="DT91" s="514" t="n">
        <v>0</v>
      </c>
      <c r="DU91" s="514" t="n">
        <v>0</v>
      </c>
      <c r="DV91" s="514"/>
      <c r="DW91" s="514"/>
      <c r="DX91" s="514"/>
      <c r="DY91" s="514"/>
      <c r="DZ91" s="514"/>
      <c r="EA91" s="243" t="n">
        <v>0</v>
      </c>
      <c r="EB91" s="518" t="n">
        <v>0</v>
      </c>
      <c r="EC91" s="518" t="n">
        <v>0</v>
      </c>
      <c r="ED91" s="518"/>
      <c r="EE91" s="518"/>
      <c r="EF91" s="514" t="n">
        <v>0</v>
      </c>
      <c r="EG91" s="518"/>
      <c r="EH91" s="518"/>
      <c r="EI91" s="518" t="n">
        <v>40</v>
      </c>
      <c r="EJ91" s="518"/>
      <c r="EK91" s="518"/>
      <c r="EL91" s="518"/>
      <c r="EM91" s="518"/>
      <c r="EN91" s="518"/>
      <c r="EO91" s="518"/>
      <c r="EP91" s="518"/>
      <c r="EQ91" s="518"/>
      <c r="ER91" s="518"/>
      <c r="ES91" s="518"/>
      <c r="ET91" s="518"/>
      <c r="EU91" s="518"/>
      <c r="EV91" s="518"/>
      <c r="EW91" s="518"/>
      <c r="EX91" s="518"/>
      <c r="EY91" s="518"/>
      <c r="EZ91" s="518"/>
      <c r="FA91" s="518"/>
      <c r="FB91" s="518"/>
      <c r="FC91" s="518"/>
      <c r="FD91" s="518"/>
      <c r="FE91" s="519"/>
      <c r="FG91" s="520" t="n">
        <f aca="false">CM91-I91</f>
        <v>0</v>
      </c>
      <c r="FI91" s="521"/>
      <c r="FJ91" s="522" t="n">
        <v>0</v>
      </c>
      <c r="FK91" s="522" t="n">
        <v>0</v>
      </c>
      <c r="FL91" s="522" t="n">
        <v>0</v>
      </c>
      <c r="FM91" s="522" t="n">
        <v>0</v>
      </c>
      <c r="FN91" s="522" t="n">
        <v>0</v>
      </c>
      <c r="FO91" s="522" t="n">
        <v>0</v>
      </c>
      <c r="FP91" s="522" t="n">
        <v>0</v>
      </c>
      <c r="FQ91" s="522" t="n">
        <v>0</v>
      </c>
      <c r="FR91" s="522" t="n">
        <v>0</v>
      </c>
      <c r="FS91" s="522" t="n">
        <v>0</v>
      </c>
      <c r="FT91" s="522" t="n">
        <v>0</v>
      </c>
      <c r="FU91" s="522" t="n">
        <v>0</v>
      </c>
      <c r="FV91" s="522" t="n">
        <v>0</v>
      </c>
      <c r="FW91" s="522" t="n">
        <v>0</v>
      </c>
      <c r="FX91" s="522" t="n">
        <v>0</v>
      </c>
      <c r="FY91" s="522" t="n">
        <v>0</v>
      </c>
      <c r="FZ91" s="522"/>
      <c r="GA91" s="522" t="n">
        <v>0</v>
      </c>
      <c r="GB91" s="522"/>
      <c r="GC91" s="522" t="n">
        <v>0</v>
      </c>
      <c r="GD91" s="522" t="n">
        <v>0</v>
      </c>
      <c r="GE91" s="522" t="n">
        <v>0</v>
      </c>
      <c r="GF91" s="522" t="n">
        <v>0</v>
      </c>
      <c r="GG91" s="522" t="n">
        <v>0</v>
      </c>
      <c r="GH91" s="522" t="n">
        <v>40</v>
      </c>
      <c r="GI91" s="522" t="n">
        <v>0</v>
      </c>
      <c r="GJ91" s="522" t="n">
        <v>0</v>
      </c>
      <c r="GK91" s="522" t="n">
        <v>0</v>
      </c>
      <c r="GL91" s="522" t="n">
        <v>0</v>
      </c>
      <c r="GM91" s="522" t="n">
        <v>0</v>
      </c>
      <c r="GN91" s="522" t="n">
        <v>0</v>
      </c>
      <c r="GO91" s="522" t="n">
        <v>0</v>
      </c>
      <c r="GP91" s="522" t="n">
        <v>0</v>
      </c>
      <c r="GQ91" s="522"/>
      <c r="GR91" s="522" t="n">
        <v>0</v>
      </c>
      <c r="GS91" s="522" t="n">
        <v>0</v>
      </c>
      <c r="GT91" s="522" t="n">
        <v>0</v>
      </c>
      <c r="GU91" s="522" t="n">
        <v>0</v>
      </c>
      <c r="GV91" s="522"/>
      <c r="GW91" s="523" t="n">
        <f aca="false">SUM(FI91:GV91)</f>
        <v>40</v>
      </c>
      <c r="GX91" s="200"/>
      <c r="GY91" s="524" t="n">
        <f aca="false">GW91-I91</f>
        <v>0</v>
      </c>
      <c r="HA91" s="525" t="n">
        <f aca="false">FG91-GY91</f>
        <v>0</v>
      </c>
      <c r="HC91" s="528" t="n">
        <f aca="false">IF($B91="",0,VLOOKUP($B91,'TH 2023'!$B$11:$V$265,15,0))</f>
        <v>0.081155559</v>
      </c>
      <c r="HD91" s="529" t="n">
        <f aca="false">((IF($B91="",0,VLOOKUP($B91,'TH 2023'!$B$11:$V$265,18,0)))*1.1)*1.1</f>
        <v>0</v>
      </c>
      <c r="HE91" s="529" t="n">
        <f aca="false">((IF($B91="",0,VLOOKUP($B91,'TH 2023'!$B$11:$V$265,19,0)))*1.1)*1.1</f>
        <v>0</v>
      </c>
      <c r="HF91" s="529" t="n">
        <f aca="false">((IF($B91="",0,VLOOKUP($B91,'TH 2023'!$B$11:$V$265,20,0)))*1.1)*1.1</f>
        <v>279.6431</v>
      </c>
      <c r="HG91" s="529" t="n">
        <f aca="false">((IF($B91="",0,VLOOKUP($B91,'TH 2023'!$B$11:$V$265,21,0)))*1.1)*1.1</f>
        <v>0</v>
      </c>
      <c r="HH91" s="530" t="str">
        <f aca="false">IF($B91="",0,VLOOKUP($B91,'TH 2023'!$B$11:$V$265,7,0))</f>
        <v>Upgrade HW</v>
      </c>
      <c r="HI91" s="61"/>
      <c r="HJ91" s="61"/>
      <c r="HK91" s="61"/>
      <c r="HL91" s="61"/>
      <c r="HM91" s="61"/>
      <c r="HN91" s="61"/>
      <c r="HO91" s="61"/>
      <c r="HP91" s="61"/>
      <c r="HQ91" s="61"/>
      <c r="HR91" s="61"/>
      <c r="HS91" s="61"/>
      <c r="HT91" s="61"/>
      <c r="HU91" s="61"/>
      <c r="HV91" s="61"/>
      <c r="HW91" s="61"/>
      <c r="HX91" s="61"/>
      <c r="HY91" s="61"/>
      <c r="HZ91" s="61"/>
      <c r="IA91" s="61"/>
      <c r="IB91" s="61"/>
      <c r="IC91" s="61"/>
      <c r="ID91" s="61"/>
      <c r="IE91" s="61"/>
      <c r="IF91" s="61"/>
      <c r="IG91" s="61"/>
      <c r="II91" s="40"/>
      <c r="IJ91" s="40"/>
      <c r="IK91" s="40"/>
      <c r="IL91" s="40"/>
      <c r="IM91" s="40"/>
    </row>
    <row r="92" s="48" customFormat="true" ht="15" hidden="false" customHeight="true" outlineLevel="0" collapsed="false">
      <c r="A92" s="240" t="n">
        <f aca="false">A91+1</f>
        <v>83</v>
      </c>
      <c r="B92" s="241" t="s">
        <v>435</v>
      </c>
      <c r="C92" s="242" t="s">
        <v>435</v>
      </c>
      <c r="D92" s="243" t="s">
        <v>795</v>
      </c>
      <c r="E92" s="512" t="s">
        <v>330</v>
      </c>
      <c r="F92" s="512" t="s">
        <v>331</v>
      </c>
      <c r="G92" s="512" t="n">
        <f aca="false">COUNTIF($C$10:$C$262,$C92)</f>
        <v>1</v>
      </c>
      <c r="H92" s="512" t="n">
        <f aca="false">COUNTIF($B$10:$B$262,$B92)</f>
        <v>1</v>
      </c>
      <c r="I92" s="513" t="n">
        <f aca="false">SUM(J92:CK92)</f>
        <v>30</v>
      </c>
      <c r="J92" s="512" t="n">
        <v>0</v>
      </c>
      <c r="K92" s="512" t="n">
        <v>0</v>
      </c>
      <c r="L92" s="512" t="n">
        <v>0</v>
      </c>
      <c r="M92" s="512" t="n">
        <v>0</v>
      </c>
      <c r="N92" s="512" t="n">
        <v>0</v>
      </c>
      <c r="O92" s="512" t="n">
        <v>0</v>
      </c>
      <c r="P92" s="512" t="n">
        <v>0</v>
      </c>
      <c r="Q92" s="512" t="n">
        <v>0</v>
      </c>
      <c r="R92" s="512" t="n">
        <v>0</v>
      </c>
      <c r="S92" s="512" t="n">
        <v>0</v>
      </c>
      <c r="T92" s="512" t="n">
        <v>0</v>
      </c>
      <c r="U92" s="512" t="n">
        <v>0</v>
      </c>
      <c r="V92" s="512" t="n">
        <v>0</v>
      </c>
      <c r="W92" s="512" t="n">
        <v>0</v>
      </c>
      <c r="X92" s="512" t="n">
        <v>0</v>
      </c>
      <c r="Y92" s="512" t="n">
        <v>0</v>
      </c>
      <c r="Z92" s="512"/>
      <c r="AA92" s="514" t="n">
        <v>0</v>
      </c>
      <c r="AB92" s="514"/>
      <c r="AC92" s="514"/>
      <c r="AD92" s="514" t="n">
        <v>0</v>
      </c>
      <c r="AE92" s="514" t="n">
        <v>0</v>
      </c>
      <c r="AF92" s="514" t="n">
        <v>0</v>
      </c>
      <c r="AG92" s="514" t="n">
        <v>0</v>
      </c>
      <c r="AH92" s="514" t="n">
        <v>0</v>
      </c>
      <c r="AI92" s="514" t="n">
        <v>0</v>
      </c>
      <c r="AJ92" s="514" t="n">
        <v>0</v>
      </c>
      <c r="AK92" s="514" t="n">
        <v>0</v>
      </c>
      <c r="AL92" s="514" t="n">
        <v>0</v>
      </c>
      <c r="AM92" s="514" t="n">
        <v>0</v>
      </c>
      <c r="AN92" s="514" t="n">
        <v>0</v>
      </c>
      <c r="AO92" s="514" t="n">
        <v>0</v>
      </c>
      <c r="AP92" s="514" t="n">
        <v>0</v>
      </c>
      <c r="AQ92" s="514" t="n">
        <v>0</v>
      </c>
      <c r="AR92" s="514" t="n">
        <v>0</v>
      </c>
      <c r="AS92" s="514" t="n">
        <v>0</v>
      </c>
      <c r="AT92" s="514" t="n">
        <v>0</v>
      </c>
      <c r="AU92" s="514" t="n">
        <v>0</v>
      </c>
      <c r="AV92" s="514"/>
      <c r="AW92" s="514"/>
      <c r="AX92" s="514"/>
      <c r="AY92" s="514" t="n">
        <v>0</v>
      </c>
      <c r="AZ92" s="514" t="n">
        <v>0</v>
      </c>
      <c r="BA92" s="514" t="n">
        <v>0</v>
      </c>
      <c r="BB92" s="514" t="n">
        <v>0</v>
      </c>
      <c r="BC92" s="514" t="n">
        <v>0</v>
      </c>
      <c r="BD92" s="514" t="n">
        <v>0</v>
      </c>
      <c r="BE92" s="514" t="n">
        <v>0</v>
      </c>
      <c r="BF92" s="514" t="n">
        <v>0</v>
      </c>
      <c r="BG92" s="514" t="n">
        <v>0</v>
      </c>
      <c r="BH92" s="514" t="n">
        <v>0</v>
      </c>
      <c r="BI92" s="514" t="n">
        <v>0</v>
      </c>
      <c r="BJ92" s="514" t="n">
        <v>0</v>
      </c>
      <c r="BK92" s="514" t="n">
        <v>0</v>
      </c>
      <c r="BL92" s="514" t="n">
        <v>0</v>
      </c>
      <c r="BM92" s="514" t="n">
        <v>0</v>
      </c>
      <c r="BN92" s="514" t="n">
        <v>0</v>
      </c>
      <c r="BO92" s="514" t="n">
        <v>30</v>
      </c>
      <c r="BP92" s="514" t="n">
        <v>0</v>
      </c>
      <c r="BQ92" s="514" t="n">
        <v>0</v>
      </c>
      <c r="BR92" s="514" t="n">
        <v>0</v>
      </c>
      <c r="BS92" s="514" t="n">
        <v>0</v>
      </c>
      <c r="BT92" s="514" t="n">
        <v>0</v>
      </c>
      <c r="BU92" s="514" t="n">
        <v>0</v>
      </c>
      <c r="BV92" s="514" t="n">
        <v>0</v>
      </c>
      <c r="BW92" s="514" t="n">
        <v>0</v>
      </c>
      <c r="BX92" s="514" t="n">
        <v>0</v>
      </c>
      <c r="BY92" s="514" t="n">
        <v>0</v>
      </c>
      <c r="BZ92" s="514" t="n">
        <v>0</v>
      </c>
      <c r="CA92" s="514" t="n">
        <v>0</v>
      </c>
      <c r="CB92" s="514" t="n">
        <v>0</v>
      </c>
      <c r="CC92" s="514" t="n">
        <v>0</v>
      </c>
      <c r="CD92" s="514" t="n">
        <v>0</v>
      </c>
      <c r="CE92" s="514" t="n">
        <v>0</v>
      </c>
      <c r="CF92" s="514" t="n">
        <v>0</v>
      </c>
      <c r="CG92" s="514" t="n">
        <v>0</v>
      </c>
      <c r="CH92" s="514" t="n">
        <v>0</v>
      </c>
      <c r="CI92" s="514"/>
      <c r="CJ92" s="514"/>
      <c r="CK92" s="515"/>
      <c r="CL92" s="516"/>
      <c r="CM92" s="517" t="n">
        <f aca="false">SUM(CN92:FE92)</f>
        <v>30</v>
      </c>
      <c r="CN92" s="243"/>
      <c r="CO92" s="243"/>
      <c r="CP92" s="243" t="n">
        <v>0</v>
      </c>
      <c r="CQ92" s="243" t="n">
        <v>0</v>
      </c>
      <c r="CR92" s="243" t="n">
        <v>0</v>
      </c>
      <c r="CS92" s="243"/>
      <c r="CT92" s="243"/>
      <c r="CU92" s="243"/>
      <c r="CV92" s="243"/>
      <c r="CW92" s="243"/>
      <c r="CX92" s="243"/>
      <c r="CY92" s="243"/>
      <c r="CZ92" s="243"/>
      <c r="DA92" s="243"/>
      <c r="DB92" s="243" t="n">
        <v>0</v>
      </c>
      <c r="DC92" s="243"/>
      <c r="DD92" s="243"/>
      <c r="DE92" s="243" t="n">
        <v>0</v>
      </c>
      <c r="DF92" s="243" t="n">
        <v>0</v>
      </c>
      <c r="DG92" s="243" t="n">
        <v>0</v>
      </c>
      <c r="DH92" s="243" t="n">
        <v>0</v>
      </c>
      <c r="DI92" s="243"/>
      <c r="DJ92" s="243"/>
      <c r="DK92" s="243"/>
      <c r="DL92" s="243"/>
      <c r="DM92" s="243" t="n">
        <v>0</v>
      </c>
      <c r="DN92" s="243" t="n">
        <v>0</v>
      </c>
      <c r="DO92" s="243" t="n">
        <v>0</v>
      </c>
      <c r="DP92" s="243" t="n">
        <v>0</v>
      </c>
      <c r="DQ92" s="243" t="n">
        <v>0</v>
      </c>
      <c r="DR92" s="243" t="n">
        <v>0</v>
      </c>
      <c r="DS92" s="243" t="n">
        <v>0</v>
      </c>
      <c r="DT92" s="514" t="n">
        <v>0</v>
      </c>
      <c r="DU92" s="514" t="n">
        <v>0</v>
      </c>
      <c r="DV92" s="514"/>
      <c r="DW92" s="514"/>
      <c r="DX92" s="514"/>
      <c r="DY92" s="514"/>
      <c r="DZ92" s="514"/>
      <c r="EA92" s="243" t="n">
        <v>0</v>
      </c>
      <c r="EB92" s="518" t="n">
        <v>0</v>
      </c>
      <c r="EC92" s="518" t="n">
        <v>0</v>
      </c>
      <c r="ED92" s="518"/>
      <c r="EE92" s="518"/>
      <c r="EF92" s="514" t="n">
        <v>0</v>
      </c>
      <c r="EG92" s="518"/>
      <c r="EH92" s="518"/>
      <c r="EI92" s="518"/>
      <c r="EJ92" s="518"/>
      <c r="EK92" s="518"/>
      <c r="EL92" s="518"/>
      <c r="EM92" s="518"/>
      <c r="EN92" s="518"/>
      <c r="EO92" s="518"/>
      <c r="EP92" s="518" t="n">
        <v>30</v>
      </c>
      <c r="EQ92" s="518"/>
      <c r="ER92" s="518"/>
      <c r="ES92" s="518"/>
      <c r="ET92" s="518"/>
      <c r="EU92" s="518"/>
      <c r="EV92" s="518"/>
      <c r="EW92" s="518"/>
      <c r="EX92" s="518"/>
      <c r="EY92" s="518"/>
      <c r="EZ92" s="518"/>
      <c r="FA92" s="518"/>
      <c r="FB92" s="518"/>
      <c r="FC92" s="518"/>
      <c r="FD92" s="518"/>
      <c r="FE92" s="519"/>
      <c r="FG92" s="520" t="n">
        <f aca="false">CM92-I92</f>
        <v>0</v>
      </c>
      <c r="FI92" s="521"/>
      <c r="FJ92" s="522" t="n">
        <v>0</v>
      </c>
      <c r="FK92" s="522" t="n">
        <v>0</v>
      </c>
      <c r="FL92" s="522" t="n">
        <v>0</v>
      </c>
      <c r="FM92" s="522" t="n">
        <v>0</v>
      </c>
      <c r="FN92" s="522" t="n">
        <v>0</v>
      </c>
      <c r="FO92" s="522" t="n">
        <v>0</v>
      </c>
      <c r="FP92" s="522" t="n">
        <v>0</v>
      </c>
      <c r="FQ92" s="522" t="n">
        <v>0</v>
      </c>
      <c r="FR92" s="522" t="n">
        <v>0</v>
      </c>
      <c r="FS92" s="522" t="n">
        <v>0</v>
      </c>
      <c r="FT92" s="522" t="n">
        <v>0</v>
      </c>
      <c r="FU92" s="522" t="n">
        <v>0</v>
      </c>
      <c r="FV92" s="522" t="n">
        <v>0</v>
      </c>
      <c r="FW92" s="522" t="n">
        <v>0</v>
      </c>
      <c r="FX92" s="522" t="n">
        <v>0</v>
      </c>
      <c r="FY92" s="522" t="n">
        <v>0</v>
      </c>
      <c r="FZ92" s="522"/>
      <c r="GA92" s="522" t="n">
        <v>0</v>
      </c>
      <c r="GB92" s="522"/>
      <c r="GC92" s="522" t="n">
        <v>0</v>
      </c>
      <c r="GD92" s="522" t="n">
        <v>0</v>
      </c>
      <c r="GE92" s="522" t="n">
        <v>0</v>
      </c>
      <c r="GF92" s="522" t="n">
        <v>0</v>
      </c>
      <c r="GG92" s="522" t="n">
        <v>0</v>
      </c>
      <c r="GH92" s="522" t="n">
        <v>0</v>
      </c>
      <c r="GI92" s="522" t="n">
        <v>0</v>
      </c>
      <c r="GJ92" s="522" t="n">
        <v>0</v>
      </c>
      <c r="GK92" s="522" t="n">
        <v>0</v>
      </c>
      <c r="GL92" s="522" t="n">
        <v>0</v>
      </c>
      <c r="GM92" s="522" t="n">
        <v>0</v>
      </c>
      <c r="GN92" s="522" t="n">
        <v>30</v>
      </c>
      <c r="GO92" s="522" t="n">
        <v>0</v>
      </c>
      <c r="GP92" s="522" t="n">
        <v>0</v>
      </c>
      <c r="GQ92" s="522"/>
      <c r="GR92" s="522" t="n">
        <v>0</v>
      </c>
      <c r="GS92" s="522" t="n">
        <v>0</v>
      </c>
      <c r="GT92" s="522" t="n">
        <v>0</v>
      </c>
      <c r="GU92" s="522" t="n">
        <v>0</v>
      </c>
      <c r="GV92" s="522"/>
      <c r="GW92" s="523" t="n">
        <f aca="false">SUM(FI92:GV92)</f>
        <v>30</v>
      </c>
      <c r="GX92" s="200"/>
      <c r="GY92" s="524" t="n">
        <f aca="false">GW92-I92</f>
        <v>0</v>
      </c>
      <c r="HA92" s="525" t="n">
        <f aca="false">FG92-GY92</f>
        <v>0</v>
      </c>
      <c r="HC92" s="383" t="n">
        <f aca="false">IF($B92="",0,VLOOKUP($B92,'TH 2023'!$B$11:$V$265,15,0))</f>
        <v>0.081155559</v>
      </c>
      <c r="HD92" s="355" t="n">
        <f aca="false">((IF($B92="",0,VLOOKUP($B92,'TH 2023'!$B$11:$V$265,18,0)))*1.1)*1.1</f>
        <v>0</v>
      </c>
      <c r="HE92" s="355" t="n">
        <f aca="false">((IF($B92="",0,VLOOKUP($B92,'TH 2023'!$B$11:$V$265,19,0)))*1.1)*1.1</f>
        <v>0</v>
      </c>
      <c r="HF92" s="355" t="n">
        <f aca="false">((IF($B92="",0,VLOOKUP($B92,'TH 2023'!$B$11:$V$265,20,0)))*1.1)*1.1</f>
        <v>266.75902</v>
      </c>
      <c r="HG92" s="355" t="n">
        <f aca="false">((IF($B92="",0,VLOOKUP($B92,'TH 2023'!$B$11:$V$265,21,0)))*1.1)*1.1</f>
        <v>0</v>
      </c>
      <c r="HH92" s="526" t="str">
        <f aca="false">IF($B92="",0,VLOOKUP($B92,'TH 2023'!$B$11:$V$265,7,0))</f>
        <v>Upgrade HW</v>
      </c>
      <c r="HI92" s="61"/>
      <c r="HJ92" s="61"/>
      <c r="HK92" s="61"/>
      <c r="HL92" s="61"/>
      <c r="HM92" s="61"/>
      <c r="HN92" s="61"/>
      <c r="HO92" s="61"/>
      <c r="HP92" s="61"/>
      <c r="HQ92" s="61"/>
      <c r="HR92" s="61"/>
      <c r="HS92" s="61"/>
      <c r="HT92" s="61"/>
      <c r="HU92" s="61"/>
      <c r="HV92" s="61"/>
      <c r="HW92" s="61"/>
      <c r="HX92" s="61"/>
      <c r="HY92" s="61"/>
      <c r="HZ92" s="61"/>
      <c r="IA92" s="61"/>
      <c r="IB92" s="61"/>
      <c r="IC92" s="61"/>
      <c r="ID92" s="61"/>
      <c r="IE92" s="61"/>
      <c r="IF92" s="61"/>
      <c r="IG92" s="61"/>
      <c r="II92" s="40"/>
      <c r="IJ92" s="40"/>
      <c r="IK92" s="40"/>
      <c r="IL92" s="40"/>
      <c r="IM92" s="40"/>
    </row>
    <row r="93" s="48" customFormat="true" ht="15" hidden="false" customHeight="true" outlineLevel="0" collapsed="false">
      <c r="A93" s="240" t="n">
        <f aca="false">A92+1</f>
        <v>84</v>
      </c>
      <c r="B93" s="241" t="s">
        <v>437</v>
      </c>
      <c r="C93" s="242" t="s">
        <v>437</v>
      </c>
      <c r="D93" s="243" t="s">
        <v>438</v>
      </c>
      <c r="E93" s="512" t="s">
        <v>368</v>
      </c>
      <c r="F93" s="512" t="s">
        <v>370</v>
      </c>
      <c r="G93" s="512" t="n">
        <f aca="false">COUNTIF($C$10:$C$262,$C93)</f>
        <v>1</v>
      </c>
      <c r="H93" s="512" t="n">
        <f aca="false">COUNTIF($B$10:$B$262,$B93)</f>
        <v>1</v>
      </c>
      <c r="I93" s="513" t="n">
        <f aca="false">SUM(J93:CK93)</f>
        <v>60</v>
      </c>
      <c r="J93" s="512" t="n">
        <v>0</v>
      </c>
      <c r="K93" s="512" t="n">
        <v>0</v>
      </c>
      <c r="L93" s="512" t="n">
        <v>0</v>
      </c>
      <c r="M93" s="512" t="n">
        <v>0</v>
      </c>
      <c r="N93" s="512" t="n">
        <v>0</v>
      </c>
      <c r="O93" s="512" t="n">
        <v>0</v>
      </c>
      <c r="P93" s="512" t="n">
        <v>0</v>
      </c>
      <c r="Q93" s="512" t="n">
        <v>0</v>
      </c>
      <c r="R93" s="512" t="n">
        <v>0</v>
      </c>
      <c r="S93" s="512" t="n">
        <v>0</v>
      </c>
      <c r="T93" s="512" t="n">
        <v>0</v>
      </c>
      <c r="U93" s="512" t="n">
        <v>0</v>
      </c>
      <c r="V93" s="512" t="n">
        <v>0</v>
      </c>
      <c r="W93" s="512" t="n">
        <v>0</v>
      </c>
      <c r="X93" s="512" t="n">
        <v>0</v>
      </c>
      <c r="Y93" s="512" t="n">
        <v>0</v>
      </c>
      <c r="Z93" s="512"/>
      <c r="AA93" s="514" t="n">
        <v>0</v>
      </c>
      <c r="AB93" s="514"/>
      <c r="AC93" s="514"/>
      <c r="AD93" s="514" t="n">
        <v>0</v>
      </c>
      <c r="AE93" s="514" t="n">
        <v>0</v>
      </c>
      <c r="AF93" s="514" t="n">
        <v>0</v>
      </c>
      <c r="AG93" s="514" t="n">
        <v>0</v>
      </c>
      <c r="AH93" s="514" t="n">
        <v>0</v>
      </c>
      <c r="AI93" s="514" t="n">
        <v>0</v>
      </c>
      <c r="AJ93" s="514" t="n">
        <v>0</v>
      </c>
      <c r="AK93" s="514" t="n">
        <v>0</v>
      </c>
      <c r="AL93" s="514" t="n">
        <v>0</v>
      </c>
      <c r="AM93" s="514" t="n">
        <v>0</v>
      </c>
      <c r="AN93" s="514" t="n">
        <v>0</v>
      </c>
      <c r="AO93" s="514" t="n">
        <v>0</v>
      </c>
      <c r="AP93" s="514" t="n">
        <v>0</v>
      </c>
      <c r="AQ93" s="514" t="n">
        <v>0</v>
      </c>
      <c r="AR93" s="514" t="n">
        <v>0</v>
      </c>
      <c r="AS93" s="514" t="n">
        <v>0</v>
      </c>
      <c r="AT93" s="514" t="n">
        <v>0</v>
      </c>
      <c r="AU93" s="514" t="n">
        <v>0</v>
      </c>
      <c r="AV93" s="514"/>
      <c r="AW93" s="514"/>
      <c r="AX93" s="514"/>
      <c r="AY93" s="514" t="n">
        <v>0</v>
      </c>
      <c r="AZ93" s="514" t="n">
        <v>0</v>
      </c>
      <c r="BA93" s="514" t="n">
        <v>0</v>
      </c>
      <c r="BB93" s="514" t="n">
        <v>0</v>
      </c>
      <c r="BC93" s="514" t="n">
        <v>0</v>
      </c>
      <c r="BD93" s="514" t="n">
        <v>0</v>
      </c>
      <c r="BE93" s="514" t="n">
        <v>0</v>
      </c>
      <c r="BF93" s="514" t="n">
        <v>0</v>
      </c>
      <c r="BG93" s="514" t="n">
        <v>0</v>
      </c>
      <c r="BH93" s="514" t="n">
        <v>0</v>
      </c>
      <c r="BI93" s="514" t="n">
        <v>0</v>
      </c>
      <c r="BJ93" s="514" t="n">
        <v>0</v>
      </c>
      <c r="BK93" s="514" t="n">
        <v>0</v>
      </c>
      <c r="BL93" s="514" t="n">
        <v>0</v>
      </c>
      <c r="BM93" s="514" t="n">
        <v>0</v>
      </c>
      <c r="BN93" s="514" t="n">
        <v>0</v>
      </c>
      <c r="BO93" s="514" t="n">
        <v>0</v>
      </c>
      <c r="BP93" s="514" t="n">
        <v>0</v>
      </c>
      <c r="BQ93" s="514" t="n">
        <v>0</v>
      </c>
      <c r="BR93" s="514" t="n">
        <v>30</v>
      </c>
      <c r="BS93" s="514" t="n">
        <v>0</v>
      </c>
      <c r="BT93" s="514" t="n">
        <v>0</v>
      </c>
      <c r="BU93" s="514" t="n">
        <v>0</v>
      </c>
      <c r="BV93" s="514" t="n">
        <v>0</v>
      </c>
      <c r="BW93" s="514" t="n">
        <v>30</v>
      </c>
      <c r="BX93" s="514" t="n">
        <v>0</v>
      </c>
      <c r="BY93" s="514" t="n">
        <v>0</v>
      </c>
      <c r="BZ93" s="514" t="n">
        <v>0</v>
      </c>
      <c r="CA93" s="514" t="n">
        <v>0</v>
      </c>
      <c r="CB93" s="514" t="n">
        <v>0</v>
      </c>
      <c r="CC93" s="514" t="n">
        <v>0</v>
      </c>
      <c r="CD93" s="514" t="n">
        <v>0</v>
      </c>
      <c r="CE93" s="514" t="n">
        <v>0</v>
      </c>
      <c r="CF93" s="514" t="n">
        <v>0</v>
      </c>
      <c r="CG93" s="514" t="n">
        <v>0</v>
      </c>
      <c r="CH93" s="514" t="n">
        <v>0</v>
      </c>
      <c r="CI93" s="514"/>
      <c r="CJ93" s="514"/>
      <c r="CK93" s="515"/>
      <c r="CL93" s="516"/>
      <c r="CM93" s="517" t="n">
        <f aca="false">SUM(CN93:FE93)</f>
        <v>60</v>
      </c>
      <c r="CN93" s="243"/>
      <c r="CO93" s="243"/>
      <c r="CP93" s="243" t="n">
        <v>0</v>
      </c>
      <c r="CQ93" s="243" t="n">
        <v>0</v>
      </c>
      <c r="CR93" s="243" t="n">
        <v>0</v>
      </c>
      <c r="CS93" s="243"/>
      <c r="CT93" s="243"/>
      <c r="CU93" s="243"/>
      <c r="CV93" s="243"/>
      <c r="CW93" s="243"/>
      <c r="CX93" s="243"/>
      <c r="CY93" s="243"/>
      <c r="CZ93" s="243"/>
      <c r="DA93" s="243"/>
      <c r="DB93" s="243" t="n">
        <v>0</v>
      </c>
      <c r="DC93" s="243"/>
      <c r="DD93" s="243"/>
      <c r="DE93" s="243" t="n">
        <v>0</v>
      </c>
      <c r="DF93" s="243" t="n">
        <v>0</v>
      </c>
      <c r="DG93" s="243" t="n">
        <v>0</v>
      </c>
      <c r="DH93" s="243" t="n">
        <v>0</v>
      </c>
      <c r="DI93" s="243"/>
      <c r="DJ93" s="243"/>
      <c r="DK93" s="243"/>
      <c r="DL93" s="243"/>
      <c r="DM93" s="243" t="n">
        <v>0</v>
      </c>
      <c r="DN93" s="243" t="n">
        <v>0</v>
      </c>
      <c r="DO93" s="243" t="n">
        <v>0</v>
      </c>
      <c r="DP93" s="243" t="n">
        <v>0</v>
      </c>
      <c r="DQ93" s="243" t="n">
        <v>0</v>
      </c>
      <c r="DR93" s="243" t="n">
        <v>0</v>
      </c>
      <c r="DS93" s="243" t="n">
        <v>0</v>
      </c>
      <c r="DT93" s="514" t="n">
        <v>0</v>
      </c>
      <c r="DU93" s="514" t="n">
        <v>0</v>
      </c>
      <c r="DV93" s="514"/>
      <c r="DW93" s="514"/>
      <c r="DX93" s="514"/>
      <c r="DY93" s="514"/>
      <c r="DZ93" s="514"/>
      <c r="EA93" s="243" t="n">
        <v>0</v>
      </c>
      <c r="EB93" s="518" t="n">
        <v>0</v>
      </c>
      <c r="EC93" s="518" t="n">
        <v>0</v>
      </c>
      <c r="ED93" s="518"/>
      <c r="EE93" s="518"/>
      <c r="EF93" s="514" t="n">
        <v>0</v>
      </c>
      <c r="EG93" s="518"/>
      <c r="EH93" s="518"/>
      <c r="EI93" s="518"/>
      <c r="EJ93" s="518"/>
      <c r="EK93" s="518"/>
      <c r="EL93" s="518"/>
      <c r="EM93" s="518"/>
      <c r="EN93" s="518"/>
      <c r="EO93" s="518"/>
      <c r="EP93" s="518"/>
      <c r="EQ93" s="518"/>
      <c r="ER93" s="518"/>
      <c r="ES93" s="518" t="n">
        <v>30</v>
      </c>
      <c r="ET93" s="518"/>
      <c r="EU93" s="518"/>
      <c r="EV93" s="518"/>
      <c r="EW93" s="518"/>
      <c r="EX93" s="518" t="n">
        <v>30</v>
      </c>
      <c r="EY93" s="518"/>
      <c r="EZ93" s="518"/>
      <c r="FA93" s="518"/>
      <c r="FB93" s="518" t="n">
        <v>0</v>
      </c>
      <c r="FC93" s="518"/>
      <c r="FD93" s="518"/>
      <c r="FE93" s="519"/>
      <c r="FG93" s="520" t="n">
        <f aca="false">CM93-I93</f>
        <v>0</v>
      </c>
      <c r="FI93" s="521"/>
      <c r="FJ93" s="522" t="n">
        <v>0</v>
      </c>
      <c r="FK93" s="522" t="n">
        <v>0</v>
      </c>
      <c r="FL93" s="522" t="n">
        <v>0</v>
      </c>
      <c r="FM93" s="522" t="n">
        <v>0</v>
      </c>
      <c r="FN93" s="522" t="n">
        <v>0</v>
      </c>
      <c r="FO93" s="522" t="n">
        <v>0</v>
      </c>
      <c r="FP93" s="522" t="n">
        <v>0</v>
      </c>
      <c r="FQ93" s="522" t="n">
        <v>0</v>
      </c>
      <c r="FR93" s="522" t="n">
        <v>0</v>
      </c>
      <c r="FS93" s="522" t="n">
        <v>0</v>
      </c>
      <c r="FT93" s="522" t="n">
        <v>0</v>
      </c>
      <c r="FU93" s="522" t="n">
        <v>0</v>
      </c>
      <c r="FV93" s="522" t="n">
        <v>0</v>
      </c>
      <c r="FW93" s="522" t="n">
        <v>0</v>
      </c>
      <c r="FX93" s="522" t="n">
        <v>0</v>
      </c>
      <c r="FY93" s="522" t="n">
        <v>0</v>
      </c>
      <c r="FZ93" s="522"/>
      <c r="GA93" s="522" t="n">
        <v>0</v>
      </c>
      <c r="GB93" s="522"/>
      <c r="GC93" s="522" t="n">
        <v>0</v>
      </c>
      <c r="GD93" s="522" t="n">
        <v>0</v>
      </c>
      <c r="GE93" s="522" t="n">
        <v>0</v>
      </c>
      <c r="GF93" s="522" t="n">
        <v>0</v>
      </c>
      <c r="GG93" s="522" t="n">
        <v>0</v>
      </c>
      <c r="GH93" s="522" t="n">
        <v>0</v>
      </c>
      <c r="GI93" s="522" t="n">
        <v>0</v>
      </c>
      <c r="GJ93" s="522" t="n">
        <v>0</v>
      </c>
      <c r="GK93" s="522" t="n">
        <v>0</v>
      </c>
      <c r="GL93" s="522" t="n">
        <v>0</v>
      </c>
      <c r="GM93" s="522" t="n">
        <v>0</v>
      </c>
      <c r="GN93" s="522" t="n">
        <v>0</v>
      </c>
      <c r="GO93" s="522" t="n">
        <v>30</v>
      </c>
      <c r="GP93" s="522" t="n">
        <v>0</v>
      </c>
      <c r="GQ93" s="522"/>
      <c r="GR93" s="522" t="n">
        <v>0</v>
      </c>
      <c r="GS93" s="522" t="n">
        <v>0</v>
      </c>
      <c r="GT93" s="522" t="n">
        <v>30</v>
      </c>
      <c r="GU93" s="522" t="n">
        <v>0</v>
      </c>
      <c r="GV93" s="522"/>
      <c r="GW93" s="523" t="n">
        <f aca="false">SUM(FI93:GV93)</f>
        <v>60</v>
      </c>
      <c r="GX93" s="200"/>
      <c r="GY93" s="524" t="n">
        <f aca="false">GW93-I93</f>
        <v>0</v>
      </c>
      <c r="HA93" s="525" t="n">
        <f aca="false">FG93-GY93</f>
        <v>0</v>
      </c>
      <c r="HC93" s="383" t="n">
        <f aca="false">IF($B93="",0,VLOOKUP($B93,'TH 2023'!$B$11:$V$265,15,0))</f>
        <v>0.037628558</v>
      </c>
      <c r="HD93" s="355" t="n">
        <f aca="false">((IF($B93="",0,VLOOKUP($B93,'TH 2023'!$B$11:$V$265,18,0)))*1.1)*1.1</f>
        <v>0</v>
      </c>
      <c r="HE93" s="355" t="n">
        <f aca="false">((IF($B93="",0,VLOOKUP($B93,'TH 2023'!$B$11:$V$265,19,0)))*1.1)*1.1</f>
        <v>0</v>
      </c>
      <c r="HF93" s="355" t="n">
        <f aca="false">((IF($B93="",0,VLOOKUP($B93,'TH 2023'!$B$11:$V$265,20,0)))*1.1)*1.1</f>
        <v>118.972766</v>
      </c>
      <c r="HG93" s="355" t="n">
        <f aca="false">((IF($B93="",0,VLOOKUP($B93,'TH 2023'!$B$11:$V$265,21,0)))*1.1)*1.1</f>
        <v>0</v>
      </c>
      <c r="HH93" s="526" t="str">
        <f aca="false">IF($B93="",0,VLOOKUP($B93,'TH 2023'!$B$11:$V$265,7,0))</f>
        <v>Upgrade HW</v>
      </c>
      <c r="HI93" s="61"/>
      <c r="HJ93" s="61"/>
      <c r="HK93" s="61"/>
      <c r="HL93" s="61"/>
      <c r="HM93" s="61"/>
      <c r="HN93" s="61"/>
      <c r="HO93" s="61"/>
      <c r="HP93" s="61"/>
      <c r="HQ93" s="61"/>
      <c r="HR93" s="61"/>
      <c r="HS93" s="61"/>
      <c r="HT93" s="61"/>
      <c r="HU93" s="61"/>
      <c r="HV93" s="61"/>
      <c r="HW93" s="61"/>
      <c r="HX93" s="61"/>
      <c r="HY93" s="61"/>
      <c r="HZ93" s="61"/>
      <c r="IA93" s="61"/>
      <c r="IB93" s="61"/>
      <c r="IC93" s="61"/>
      <c r="ID93" s="61"/>
      <c r="IE93" s="61"/>
      <c r="IF93" s="61"/>
      <c r="IG93" s="61"/>
      <c r="II93" s="40"/>
      <c r="IJ93" s="40"/>
      <c r="IK93" s="40"/>
      <c r="IL93" s="40"/>
      <c r="IM93" s="40"/>
    </row>
    <row r="94" s="48" customFormat="true" ht="15" hidden="false" customHeight="true" outlineLevel="0" collapsed="false">
      <c r="A94" s="240" t="n">
        <f aca="false">A93+1</f>
        <v>85</v>
      </c>
      <c r="B94" s="241" t="s">
        <v>439</v>
      </c>
      <c r="C94" s="242" t="s">
        <v>439</v>
      </c>
      <c r="D94" s="243" t="s">
        <v>440</v>
      </c>
      <c r="E94" s="512" t="s">
        <v>345</v>
      </c>
      <c r="F94" s="512" t="s">
        <v>346</v>
      </c>
      <c r="G94" s="512" t="n">
        <f aca="false">COUNTIF($C$10:$C$262,$C94)</f>
        <v>1</v>
      </c>
      <c r="H94" s="512" t="n">
        <f aca="false">COUNTIF($B$10:$B$262,$B94)</f>
        <v>1</v>
      </c>
      <c r="I94" s="513" t="n">
        <f aca="false">SUM(J94:CK94)</f>
        <v>30</v>
      </c>
      <c r="J94" s="512" t="n">
        <v>0</v>
      </c>
      <c r="K94" s="512" t="n">
        <v>0</v>
      </c>
      <c r="L94" s="512" t="n">
        <v>0</v>
      </c>
      <c r="M94" s="512" t="n">
        <v>0</v>
      </c>
      <c r="N94" s="512" t="n">
        <v>0</v>
      </c>
      <c r="O94" s="512" t="n">
        <v>0</v>
      </c>
      <c r="P94" s="512" t="n">
        <v>0</v>
      </c>
      <c r="Q94" s="512" t="n">
        <v>0</v>
      </c>
      <c r="R94" s="512" t="n">
        <v>0</v>
      </c>
      <c r="S94" s="512" t="n">
        <v>0</v>
      </c>
      <c r="T94" s="512" t="n">
        <v>0</v>
      </c>
      <c r="U94" s="512" t="n">
        <v>0</v>
      </c>
      <c r="V94" s="512" t="n">
        <v>0</v>
      </c>
      <c r="W94" s="512" t="n">
        <v>0</v>
      </c>
      <c r="X94" s="512" t="n">
        <v>0</v>
      </c>
      <c r="Y94" s="512" t="n">
        <v>0</v>
      </c>
      <c r="Z94" s="512"/>
      <c r="AA94" s="514" t="n">
        <v>0</v>
      </c>
      <c r="AB94" s="514"/>
      <c r="AC94" s="514"/>
      <c r="AD94" s="514" t="n">
        <v>0</v>
      </c>
      <c r="AE94" s="514" t="n">
        <v>0</v>
      </c>
      <c r="AF94" s="514" t="n">
        <v>0</v>
      </c>
      <c r="AG94" s="514" t="n">
        <v>0</v>
      </c>
      <c r="AH94" s="514" t="n">
        <v>0</v>
      </c>
      <c r="AI94" s="514" t="n">
        <v>0</v>
      </c>
      <c r="AJ94" s="514" t="n">
        <v>0</v>
      </c>
      <c r="AK94" s="514" t="n">
        <v>0</v>
      </c>
      <c r="AL94" s="514" t="n">
        <v>0</v>
      </c>
      <c r="AM94" s="514" t="n">
        <v>0</v>
      </c>
      <c r="AN94" s="514" t="n">
        <v>0</v>
      </c>
      <c r="AO94" s="514" t="n">
        <v>0</v>
      </c>
      <c r="AP94" s="514" t="n">
        <v>0</v>
      </c>
      <c r="AQ94" s="514" t="n">
        <v>0</v>
      </c>
      <c r="AR94" s="514" t="n">
        <v>0</v>
      </c>
      <c r="AS94" s="514" t="n">
        <v>0</v>
      </c>
      <c r="AT94" s="514" t="n">
        <v>0</v>
      </c>
      <c r="AU94" s="514" t="n">
        <v>0</v>
      </c>
      <c r="AV94" s="514"/>
      <c r="AW94" s="514"/>
      <c r="AX94" s="514"/>
      <c r="AY94" s="514" t="n">
        <v>0</v>
      </c>
      <c r="AZ94" s="514" t="n">
        <v>0</v>
      </c>
      <c r="BA94" s="514" t="n">
        <v>30</v>
      </c>
      <c r="BB94" s="514" t="n">
        <v>0</v>
      </c>
      <c r="BC94" s="514" t="n">
        <v>0</v>
      </c>
      <c r="BD94" s="514" t="n">
        <v>0</v>
      </c>
      <c r="BE94" s="514" t="n">
        <v>0</v>
      </c>
      <c r="BF94" s="514" t="n">
        <v>0</v>
      </c>
      <c r="BG94" s="514" t="n">
        <v>0</v>
      </c>
      <c r="BH94" s="514" t="n">
        <v>0</v>
      </c>
      <c r="BI94" s="514" t="n">
        <v>0</v>
      </c>
      <c r="BJ94" s="514" t="n">
        <v>0</v>
      </c>
      <c r="BK94" s="514" t="n">
        <v>0</v>
      </c>
      <c r="BL94" s="514" t="n">
        <v>0</v>
      </c>
      <c r="BM94" s="514" t="n">
        <v>0</v>
      </c>
      <c r="BN94" s="514" t="n">
        <v>0</v>
      </c>
      <c r="BO94" s="514" t="n">
        <v>0</v>
      </c>
      <c r="BP94" s="514" t="n">
        <v>0</v>
      </c>
      <c r="BQ94" s="514" t="n">
        <v>0</v>
      </c>
      <c r="BR94" s="514" t="n">
        <v>0</v>
      </c>
      <c r="BS94" s="514" t="n">
        <v>0</v>
      </c>
      <c r="BT94" s="514" t="n">
        <v>0</v>
      </c>
      <c r="BU94" s="514" t="n">
        <v>0</v>
      </c>
      <c r="BV94" s="514" t="n">
        <v>0</v>
      </c>
      <c r="BW94" s="514" t="n">
        <v>0</v>
      </c>
      <c r="BX94" s="514" t="n">
        <v>0</v>
      </c>
      <c r="BY94" s="514" t="n">
        <v>0</v>
      </c>
      <c r="BZ94" s="514" t="n">
        <v>0</v>
      </c>
      <c r="CA94" s="514" t="n">
        <v>0</v>
      </c>
      <c r="CB94" s="514" t="n">
        <v>0</v>
      </c>
      <c r="CC94" s="514" t="n">
        <v>0</v>
      </c>
      <c r="CD94" s="514" t="n">
        <v>0</v>
      </c>
      <c r="CE94" s="514" t="n">
        <v>0</v>
      </c>
      <c r="CF94" s="514" t="n">
        <v>0</v>
      </c>
      <c r="CG94" s="514" t="n">
        <v>0</v>
      </c>
      <c r="CH94" s="514" t="n">
        <v>0</v>
      </c>
      <c r="CI94" s="514"/>
      <c r="CJ94" s="514"/>
      <c r="CK94" s="515"/>
      <c r="CL94" s="516"/>
      <c r="CM94" s="517" t="n">
        <f aca="false">SUM(CN94:FE94)</f>
        <v>30</v>
      </c>
      <c r="CN94" s="243"/>
      <c r="CO94" s="243"/>
      <c r="CP94" s="243" t="n">
        <v>0</v>
      </c>
      <c r="CQ94" s="243" t="n">
        <v>0</v>
      </c>
      <c r="CR94" s="243" t="n">
        <v>0</v>
      </c>
      <c r="CS94" s="243"/>
      <c r="CT94" s="243"/>
      <c r="CU94" s="243"/>
      <c r="CV94" s="243"/>
      <c r="CW94" s="243"/>
      <c r="CX94" s="243"/>
      <c r="CY94" s="243"/>
      <c r="CZ94" s="243"/>
      <c r="DA94" s="243"/>
      <c r="DB94" s="243" t="n">
        <v>0</v>
      </c>
      <c r="DC94" s="243"/>
      <c r="DD94" s="243"/>
      <c r="DE94" s="243" t="n">
        <v>0</v>
      </c>
      <c r="DF94" s="243" t="n">
        <v>0</v>
      </c>
      <c r="DG94" s="243" t="n">
        <v>0</v>
      </c>
      <c r="DH94" s="243" t="n">
        <v>0</v>
      </c>
      <c r="DI94" s="243"/>
      <c r="DJ94" s="243"/>
      <c r="DK94" s="243"/>
      <c r="DL94" s="243"/>
      <c r="DM94" s="243" t="n">
        <v>0</v>
      </c>
      <c r="DN94" s="243" t="n">
        <v>0</v>
      </c>
      <c r="DO94" s="243" t="n">
        <v>0</v>
      </c>
      <c r="DP94" s="243" t="n">
        <v>0</v>
      </c>
      <c r="DQ94" s="243" t="n">
        <v>0</v>
      </c>
      <c r="DR94" s="243" t="n">
        <v>0</v>
      </c>
      <c r="DS94" s="243" t="n">
        <v>0</v>
      </c>
      <c r="DT94" s="514" t="n">
        <v>0</v>
      </c>
      <c r="DU94" s="514" t="n">
        <v>0</v>
      </c>
      <c r="DV94" s="514"/>
      <c r="DW94" s="514"/>
      <c r="DX94" s="514"/>
      <c r="DY94" s="514"/>
      <c r="DZ94" s="514"/>
      <c r="EA94" s="243" t="n">
        <v>0</v>
      </c>
      <c r="EB94" s="518" t="n">
        <v>30</v>
      </c>
      <c r="EC94" s="518" t="n">
        <v>0</v>
      </c>
      <c r="ED94" s="518"/>
      <c r="EE94" s="518"/>
      <c r="EF94" s="514" t="n">
        <v>0</v>
      </c>
      <c r="EG94" s="518"/>
      <c r="EH94" s="518"/>
      <c r="EI94" s="518"/>
      <c r="EJ94" s="518"/>
      <c r="EK94" s="518"/>
      <c r="EL94" s="518"/>
      <c r="EM94" s="518"/>
      <c r="EN94" s="518"/>
      <c r="EO94" s="518"/>
      <c r="EP94" s="518"/>
      <c r="EQ94" s="518"/>
      <c r="ER94" s="518"/>
      <c r="ES94" s="518"/>
      <c r="ET94" s="518"/>
      <c r="EU94" s="518"/>
      <c r="EV94" s="518"/>
      <c r="EW94" s="518"/>
      <c r="EX94" s="518"/>
      <c r="EY94" s="518"/>
      <c r="EZ94" s="518"/>
      <c r="FA94" s="518"/>
      <c r="FB94" s="518"/>
      <c r="FC94" s="518"/>
      <c r="FD94" s="518"/>
      <c r="FE94" s="519"/>
      <c r="FG94" s="520" t="n">
        <f aca="false">CM94-I94</f>
        <v>0</v>
      </c>
      <c r="FI94" s="521"/>
      <c r="FJ94" s="522" t="n">
        <v>0</v>
      </c>
      <c r="FK94" s="522" t="n">
        <v>0</v>
      </c>
      <c r="FL94" s="522" t="n">
        <v>0</v>
      </c>
      <c r="FM94" s="522" t="n">
        <v>0</v>
      </c>
      <c r="FN94" s="522" t="n">
        <v>0</v>
      </c>
      <c r="FO94" s="522" t="n">
        <v>0</v>
      </c>
      <c r="FP94" s="522" t="n">
        <v>0</v>
      </c>
      <c r="FQ94" s="522" t="n">
        <v>0</v>
      </c>
      <c r="FR94" s="522" t="n">
        <v>0</v>
      </c>
      <c r="FS94" s="522" t="n">
        <v>0</v>
      </c>
      <c r="FT94" s="522" t="n">
        <v>0</v>
      </c>
      <c r="FU94" s="522" t="n">
        <v>0</v>
      </c>
      <c r="FV94" s="522" t="n">
        <v>0</v>
      </c>
      <c r="FW94" s="522" t="n">
        <v>0</v>
      </c>
      <c r="FX94" s="522" t="n">
        <v>0</v>
      </c>
      <c r="FY94" s="522" t="n">
        <v>0</v>
      </c>
      <c r="FZ94" s="522"/>
      <c r="GA94" s="522" t="n">
        <v>0</v>
      </c>
      <c r="GB94" s="522"/>
      <c r="GC94" s="522" t="n">
        <v>30</v>
      </c>
      <c r="GD94" s="522" t="n">
        <v>0</v>
      </c>
      <c r="GE94" s="522" t="n">
        <v>0</v>
      </c>
      <c r="GF94" s="522" t="n">
        <v>0</v>
      </c>
      <c r="GG94" s="522" t="n">
        <v>0</v>
      </c>
      <c r="GH94" s="522" t="n">
        <v>0</v>
      </c>
      <c r="GI94" s="522" t="n">
        <v>0</v>
      </c>
      <c r="GJ94" s="522" t="n">
        <v>0</v>
      </c>
      <c r="GK94" s="522" t="n">
        <v>0</v>
      </c>
      <c r="GL94" s="522" t="n">
        <v>0</v>
      </c>
      <c r="GM94" s="522" t="n">
        <v>0</v>
      </c>
      <c r="GN94" s="522" t="n">
        <v>0</v>
      </c>
      <c r="GO94" s="522" t="n">
        <v>0</v>
      </c>
      <c r="GP94" s="522" t="n">
        <v>0</v>
      </c>
      <c r="GQ94" s="522"/>
      <c r="GR94" s="522" t="n">
        <v>0</v>
      </c>
      <c r="GS94" s="522" t="n">
        <v>0</v>
      </c>
      <c r="GT94" s="522" t="n">
        <v>0</v>
      </c>
      <c r="GU94" s="522" t="n">
        <v>0</v>
      </c>
      <c r="GV94" s="522"/>
      <c r="GW94" s="523" t="n">
        <f aca="false">SUM(FI94:GV94)</f>
        <v>30</v>
      </c>
      <c r="GX94" s="200"/>
      <c r="GY94" s="524" t="n">
        <f aca="false">GW94-I94</f>
        <v>0</v>
      </c>
      <c r="HA94" s="525" t="n">
        <f aca="false">FG94-GY94</f>
        <v>0</v>
      </c>
      <c r="HC94" s="528" t="n">
        <f aca="false">IF($B94="",0,VLOOKUP($B94,'TH 2023'!$B$11:$V$265,15,0))</f>
        <v>0.076064058</v>
      </c>
      <c r="HD94" s="529" t="n">
        <f aca="false">((IF($B94="",0,VLOOKUP($B94,'TH 2023'!$B$11:$V$265,18,0)))*1.1)*1.1</f>
        <v>0</v>
      </c>
      <c r="HE94" s="529" t="n">
        <f aca="false">((IF($B94="",0,VLOOKUP($B94,'TH 2023'!$B$11:$V$265,19,0)))*1.1)*1.1</f>
        <v>0</v>
      </c>
      <c r="HF94" s="529" t="n">
        <f aca="false">((IF($B94="",0,VLOOKUP($B94,'TH 2023'!$B$11:$V$265,20,0)))*1.1)*1.1</f>
        <v>215.66193</v>
      </c>
      <c r="HG94" s="529" t="n">
        <f aca="false">((IF($B94="",0,VLOOKUP($B94,'TH 2023'!$B$11:$V$265,21,0)))*1.1)*1.1</f>
        <v>0</v>
      </c>
      <c r="HH94" s="530" t="str">
        <f aca="false">IF($B94="",0,VLOOKUP($B94,'TH 2023'!$B$11:$V$265,7,0))</f>
        <v>Upgrade HW</v>
      </c>
      <c r="HI94" s="61"/>
      <c r="HJ94" s="61"/>
      <c r="HK94" s="61"/>
      <c r="HL94" s="61"/>
      <c r="HM94" s="61"/>
      <c r="HN94" s="61"/>
      <c r="HO94" s="61"/>
      <c r="HP94" s="61"/>
      <c r="HQ94" s="61"/>
      <c r="HR94" s="61"/>
      <c r="HS94" s="61"/>
      <c r="HT94" s="61"/>
      <c r="HU94" s="61"/>
      <c r="HV94" s="61"/>
      <c r="HW94" s="61"/>
      <c r="HX94" s="61"/>
      <c r="HY94" s="61"/>
      <c r="HZ94" s="61"/>
      <c r="IA94" s="61"/>
      <c r="IB94" s="61"/>
      <c r="IC94" s="61"/>
      <c r="ID94" s="61"/>
      <c r="IE94" s="61"/>
      <c r="IF94" s="61"/>
      <c r="IG94" s="61"/>
      <c r="II94" s="40"/>
      <c r="IJ94" s="40"/>
      <c r="IK94" s="40"/>
      <c r="IL94" s="40"/>
      <c r="IM94" s="40"/>
    </row>
    <row r="95" s="48" customFormat="true" ht="15" hidden="false" customHeight="true" outlineLevel="0" collapsed="false">
      <c r="A95" s="240" t="n">
        <f aca="false">A94+1</f>
        <v>86</v>
      </c>
      <c r="B95" s="241" t="s">
        <v>441</v>
      </c>
      <c r="C95" s="242" t="s">
        <v>441</v>
      </c>
      <c r="D95" s="243" t="s">
        <v>440</v>
      </c>
      <c r="E95" s="512" t="s">
        <v>368</v>
      </c>
      <c r="F95" s="512" t="s">
        <v>370</v>
      </c>
      <c r="G95" s="512" t="n">
        <f aca="false">COUNTIF($C$10:$C$262,$C95)</f>
        <v>1</v>
      </c>
      <c r="H95" s="512" t="n">
        <f aca="false">COUNTIF($B$10:$B$262,$B95)</f>
        <v>1</v>
      </c>
      <c r="I95" s="513" t="n">
        <f aca="false">SUM(J95:CK95)</f>
        <v>60</v>
      </c>
      <c r="J95" s="512" t="n">
        <v>0</v>
      </c>
      <c r="K95" s="512" t="n">
        <v>0</v>
      </c>
      <c r="L95" s="512" t="n">
        <v>0</v>
      </c>
      <c r="M95" s="512" t="n">
        <v>0</v>
      </c>
      <c r="N95" s="512" t="n">
        <v>0</v>
      </c>
      <c r="O95" s="512" t="n">
        <v>0</v>
      </c>
      <c r="P95" s="512" t="n">
        <v>0</v>
      </c>
      <c r="Q95" s="512" t="n">
        <v>0</v>
      </c>
      <c r="R95" s="512" t="n">
        <v>0</v>
      </c>
      <c r="S95" s="512" t="n">
        <v>0</v>
      </c>
      <c r="T95" s="512" t="n">
        <v>0</v>
      </c>
      <c r="U95" s="512" t="n">
        <v>0</v>
      </c>
      <c r="V95" s="512" t="n">
        <v>0</v>
      </c>
      <c r="W95" s="512" t="n">
        <v>0</v>
      </c>
      <c r="X95" s="512" t="n">
        <v>0</v>
      </c>
      <c r="Y95" s="512" t="n">
        <v>0</v>
      </c>
      <c r="Z95" s="512"/>
      <c r="AA95" s="514" t="n">
        <v>0</v>
      </c>
      <c r="AB95" s="514"/>
      <c r="AC95" s="514"/>
      <c r="AD95" s="514" t="n">
        <v>0</v>
      </c>
      <c r="AE95" s="514" t="n">
        <v>0</v>
      </c>
      <c r="AF95" s="514" t="n">
        <v>0</v>
      </c>
      <c r="AG95" s="514" t="n">
        <v>0</v>
      </c>
      <c r="AH95" s="514" t="n">
        <v>0</v>
      </c>
      <c r="AI95" s="514" t="n">
        <v>0</v>
      </c>
      <c r="AJ95" s="514" t="n">
        <v>0</v>
      </c>
      <c r="AK95" s="514" t="n">
        <v>0</v>
      </c>
      <c r="AL95" s="514" t="n">
        <v>0</v>
      </c>
      <c r="AM95" s="514" t="n">
        <v>0</v>
      </c>
      <c r="AN95" s="514" t="n">
        <v>0</v>
      </c>
      <c r="AO95" s="514" t="n">
        <v>0</v>
      </c>
      <c r="AP95" s="514" t="n">
        <v>0</v>
      </c>
      <c r="AQ95" s="514" t="n">
        <v>0</v>
      </c>
      <c r="AR95" s="514" t="n">
        <v>0</v>
      </c>
      <c r="AS95" s="514" t="n">
        <v>0</v>
      </c>
      <c r="AT95" s="514" t="n">
        <v>0</v>
      </c>
      <c r="AU95" s="514" t="n">
        <v>0</v>
      </c>
      <c r="AV95" s="514"/>
      <c r="AW95" s="514"/>
      <c r="AX95" s="514"/>
      <c r="AY95" s="514" t="n">
        <v>0</v>
      </c>
      <c r="AZ95" s="514" t="n">
        <v>0</v>
      </c>
      <c r="BA95" s="514" t="n">
        <v>0</v>
      </c>
      <c r="BB95" s="514" t="n">
        <v>0</v>
      </c>
      <c r="BC95" s="514" t="n">
        <v>0</v>
      </c>
      <c r="BD95" s="514" t="n">
        <v>0</v>
      </c>
      <c r="BE95" s="514" t="n">
        <v>0</v>
      </c>
      <c r="BF95" s="514" t="n">
        <v>0</v>
      </c>
      <c r="BG95" s="514" t="n">
        <v>0</v>
      </c>
      <c r="BH95" s="514" t="n">
        <v>30</v>
      </c>
      <c r="BI95" s="514" t="n">
        <v>0</v>
      </c>
      <c r="BJ95" s="514" t="n">
        <v>0</v>
      </c>
      <c r="BK95" s="514" t="n">
        <v>0</v>
      </c>
      <c r="BL95" s="514" t="n">
        <v>0</v>
      </c>
      <c r="BM95" s="514" t="n">
        <v>0</v>
      </c>
      <c r="BN95" s="514" t="n">
        <v>0</v>
      </c>
      <c r="BO95" s="514" t="n">
        <v>0</v>
      </c>
      <c r="BP95" s="514" t="n">
        <v>0</v>
      </c>
      <c r="BQ95" s="514" t="n">
        <v>0</v>
      </c>
      <c r="BR95" s="514" t="n">
        <v>0</v>
      </c>
      <c r="BS95" s="514" t="n">
        <v>0</v>
      </c>
      <c r="BT95" s="514" t="n">
        <v>30</v>
      </c>
      <c r="BU95" s="514" t="n">
        <v>0</v>
      </c>
      <c r="BV95" s="514" t="n">
        <v>0</v>
      </c>
      <c r="BW95" s="514" t="n">
        <v>0</v>
      </c>
      <c r="BX95" s="514" t="n">
        <v>0</v>
      </c>
      <c r="BY95" s="514" t="n">
        <v>0</v>
      </c>
      <c r="BZ95" s="514" t="n">
        <v>0</v>
      </c>
      <c r="CA95" s="514" t="n">
        <v>0</v>
      </c>
      <c r="CB95" s="514" t="n">
        <v>0</v>
      </c>
      <c r="CC95" s="514" t="n">
        <v>0</v>
      </c>
      <c r="CD95" s="514" t="n">
        <v>0</v>
      </c>
      <c r="CE95" s="514" t="n">
        <v>0</v>
      </c>
      <c r="CF95" s="514" t="n">
        <v>0</v>
      </c>
      <c r="CG95" s="514" t="n">
        <v>0</v>
      </c>
      <c r="CH95" s="514" t="n">
        <v>0</v>
      </c>
      <c r="CI95" s="514"/>
      <c r="CJ95" s="514"/>
      <c r="CK95" s="515"/>
      <c r="CL95" s="516"/>
      <c r="CM95" s="517" t="n">
        <f aca="false">SUM(CN95:FE95)</f>
        <v>60</v>
      </c>
      <c r="CN95" s="243"/>
      <c r="CO95" s="243"/>
      <c r="CP95" s="243" t="n">
        <v>0</v>
      </c>
      <c r="CQ95" s="243" t="n">
        <v>0</v>
      </c>
      <c r="CR95" s="243" t="n">
        <v>0</v>
      </c>
      <c r="CS95" s="243"/>
      <c r="CT95" s="243"/>
      <c r="CU95" s="243"/>
      <c r="CV95" s="243"/>
      <c r="CW95" s="243"/>
      <c r="CX95" s="243"/>
      <c r="CY95" s="243"/>
      <c r="CZ95" s="243"/>
      <c r="DA95" s="243"/>
      <c r="DB95" s="243" t="n">
        <v>0</v>
      </c>
      <c r="DC95" s="243"/>
      <c r="DD95" s="243"/>
      <c r="DE95" s="243" t="n">
        <v>0</v>
      </c>
      <c r="DF95" s="243" t="n">
        <v>0</v>
      </c>
      <c r="DG95" s="243" t="n">
        <v>0</v>
      </c>
      <c r="DH95" s="243" t="n">
        <v>0</v>
      </c>
      <c r="DI95" s="243"/>
      <c r="DJ95" s="243"/>
      <c r="DK95" s="243"/>
      <c r="DL95" s="243"/>
      <c r="DM95" s="243" t="n">
        <v>0</v>
      </c>
      <c r="DN95" s="243" t="n">
        <v>0</v>
      </c>
      <c r="DO95" s="243" t="n">
        <v>0</v>
      </c>
      <c r="DP95" s="243" t="n">
        <v>0</v>
      </c>
      <c r="DQ95" s="243" t="n">
        <v>0</v>
      </c>
      <c r="DR95" s="243" t="n">
        <v>0</v>
      </c>
      <c r="DS95" s="243" t="n">
        <v>0</v>
      </c>
      <c r="DT95" s="514" t="n">
        <v>0</v>
      </c>
      <c r="DU95" s="514" t="n">
        <v>0</v>
      </c>
      <c r="DV95" s="514"/>
      <c r="DW95" s="514"/>
      <c r="DX95" s="514"/>
      <c r="DY95" s="514"/>
      <c r="DZ95" s="514"/>
      <c r="EA95" s="243" t="n">
        <v>0</v>
      </c>
      <c r="EB95" s="518" t="n">
        <v>0</v>
      </c>
      <c r="EC95" s="518" t="n">
        <v>0</v>
      </c>
      <c r="ED95" s="518"/>
      <c r="EE95" s="518"/>
      <c r="EF95" s="514" t="n">
        <v>0</v>
      </c>
      <c r="EG95" s="518"/>
      <c r="EH95" s="518"/>
      <c r="EI95" s="518" t="n">
        <v>30</v>
      </c>
      <c r="EJ95" s="518"/>
      <c r="EK95" s="518"/>
      <c r="EL95" s="518"/>
      <c r="EM95" s="518"/>
      <c r="EN95" s="518"/>
      <c r="EO95" s="518"/>
      <c r="EP95" s="518"/>
      <c r="EQ95" s="518"/>
      <c r="ER95" s="518"/>
      <c r="ES95" s="518"/>
      <c r="ET95" s="518"/>
      <c r="EU95" s="518" t="n">
        <v>30</v>
      </c>
      <c r="EV95" s="518"/>
      <c r="EW95" s="518"/>
      <c r="EX95" s="518"/>
      <c r="EY95" s="518"/>
      <c r="EZ95" s="518"/>
      <c r="FA95" s="518"/>
      <c r="FB95" s="518"/>
      <c r="FC95" s="518"/>
      <c r="FD95" s="518"/>
      <c r="FE95" s="519"/>
      <c r="FG95" s="520" t="n">
        <f aca="false">CM95-I95</f>
        <v>0</v>
      </c>
      <c r="FI95" s="521"/>
      <c r="FJ95" s="522" t="n">
        <v>0</v>
      </c>
      <c r="FK95" s="522" t="n">
        <v>0</v>
      </c>
      <c r="FL95" s="522" t="n">
        <v>0</v>
      </c>
      <c r="FM95" s="522" t="n">
        <v>0</v>
      </c>
      <c r="FN95" s="522" t="n">
        <v>0</v>
      </c>
      <c r="FO95" s="522" t="n">
        <v>0</v>
      </c>
      <c r="FP95" s="522" t="n">
        <v>0</v>
      </c>
      <c r="FQ95" s="522" t="n">
        <v>0</v>
      </c>
      <c r="FR95" s="522" t="n">
        <v>0</v>
      </c>
      <c r="FS95" s="522" t="n">
        <v>0</v>
      </c>
      <c r="FT95" s="522" t="n">
        <v>0</v>
      </c>
      <c r="FU95" s="522" t="n">
        <v>0</v>
      </c>
      <c r="FV95" s="522" t="n">
        <v>0</v>
      </c>
      <c r="FW95" s="522" t="n">
        <v>0</v>
      </c>
      <c r="FX95" s="522" t="n">
        <v>0</v>
      </c>
      <c r="FY95" s="522" t="n">
        <v>0</v>
      </c>
      <c r="FZ95" s="522"/>
      <c r="GA95" s="522" t="n">
        <v>0</v>
      </c>
      <c r="GB95" s="522"/>
      <c r="GC95" s="522" t="n">
        <v>0</v>
      </c>
      <c r="GD95" s="522" t="n">
        <v>0</v>
      </c>
      <c r="GE95" s="522" t="n">
        <v>0</v>
      </c>
      <c r="GF95" s="522" t="n">
        <v>0</v>
      </c>
      <c r="GG95" s="522" t="n">
        <v>0</v>
      </c>
      <c r="GH95" s="522" t="n">
        <v>30</v>
      </c>
      <c r="GI95" s="522" t="n">
        <v>30</v>
      </c>
      <c r="GJ95" s="522" t="n">
        <v>0</v>
      </c>
      <c r="GK95" s="522" t="n">
        <v>0</v>
      </c>
      <c r="GL95" s="522" t="n">
        <v>0</v>
      </c>
      <c r="GM95" s="522" t="n">
        <v>0</v>
      </c>
      <c r="GN95" s="522" t="n">
        <v>0</v>
      </c>
      <c r="GO95" s="522" t="n">
        <v>0</v>
      </c>
      <c r="GP95" s="522" t="n">
        <v>0</v>
      </c>
      <c r="GQ95" s="522"/>
      <c r="GR95" s="522" t="n">
        <v>0</v>
      </c>
      <c r="GS95" s="522" t="n">
        <v>0</v>
      </c>
      <c r="GT95" s="522" t="n">
        <v>0</v>
      </c>
      <c r="GU95" s="522" t="n">
        <v>0</v>
      </c>
      <c r="GV95" s="522"/>
      <c r="GW95" s="523" t="n">
        <f aca="false">SUM(FI95:GV95)</f>
        <v>60</v>
      </c>
      <c r="GX95" s="200"/>
      <c r="GY95" s="524" t="n">
        <f aca="false">GW95-I95</f>
        <v>0</v>
      </c>
      <c r="HA95" s="525" t="n">
        <f aca="false">FG95-GY95</f>
        <v>0</v>
      </c>
      <c r="HC95" s="383" t="n">
        <f aca="false">IF($B95="",0,VLOOKUP($B95,'TH 2023'!$B$11:$V$265,15,0))</f>
        <v>0.076064058</v>
      </c>
      <c r="HD95" s="355" t="n">
        <f aca="false">((IF($B95="",0,VLOOKUP($B95,'TH 2023'!$B$11:$V$265,18,0)))*1.1)*1.1</f>
        <v>0</v>
      </c>
      <c r="HE95" s="355" t="n">
        <f aca="false">((IF($B95="",0,VLOOKUP($B95,'TH 2023'!$B$11:$V$265,19,0)))*1.1)*1.1</f>
        <v>0</v>
      </c>
      <c r="HF95" s="355" t="n">
        <f aca="false">((IF($B95="",0,VLOOKUP($B95,'TH 2023'!$B$11:$V$265,20,0)))*1.1)*1.1</f>
        <v>215.66193</v>
      </c>
      <c r="HG95" s="355" t="n">
        <f aca="false">((IF($B95="",0,VLOOKUP($B95,'TH 2023'!$B$11:$V$265,21,0)))*1.1)*1.1</f>
        <v>0</v>
      </c>
      <c r="HH95" s="526" t="str">
        <f aca="false">IF($B95="",0,VLOOKUP($B95,'TH 2023'!$B$11:$V$265,7,0))</f>
        <v>Upgrade HW</v>
      </c>
      <c r="HI95" s="61"/>
      <c r="HJ95" s="61"/>
      <c r="HK95" s="61"/>
      <c r="HL95" s="61"/>
      <c r="HM95" s="61"/>
      <c r="HN95" s="61"/>
      <c r="HO95" s="61"/>
      <c r="HP95" s="61"/>
      <c r="HQ95" s="61"/>
      <c r="HR95" s="61"/>
      <c r="HS95" s="61"/>
      <c r="HT95" s="61"/>
      <c r="HU95" s="61"/>
      <c r="HV95" s="61"/>
      <c r="HW95" s="61"/>
      <c r="HX95" s="61"/>
      <c r="HY95" s="61"/>
      <c r="HZ95" s="61"/>
      <c r="IA95" s="61"/>
      <c r="IB95" s="61"/>
      <c r="IC95" s="61"/>
      <c r="ID95" s="61"/>
      <c r="IE95" s="61"/>
      <c r="IF95" s="61"/>
      <c r="IG95" s="61"/>
      <c r="II95" s="40"/>
      <c r="IJ95" s="40"/>
      <c r="IK95" s="40"/>
      <c r="IL95" s="40"/>
      <c r="IM95" s="40"/>
    </row>
    <row r="96" s="48" customFormat="true" ht="15" hidden="false" customHeight="true" outlineLevel="0" collapsed="false">
      <c r="A96" s="240" t="n">
        <f aca="false">A95+1</f>
        <v>87</v>
      </c>
      <c r="B96" s="241" t="s">
        <v>443</v>
      </c>
      <c r="C96" s="242" t="s">
        <v>443</v>
      </c>
      <c r="D96" s="243" t="s">
        <v>440</v>
      </c>
      <c r="E96" s="512" t="s">
        <v>444</v>
      </c>
      <c r="F96" s="512" t="s">
        <v>445</v>
      </c>
      <c r="G96" s="512" t="n">
        <f aca="false">COUNTIF($C$10:$C$262,$C96)</f>
        <v>1</v>
      </c>
      <c r="H96" s="512" t="n">
        <f aca="false">COUNTIF($B$10:$B$262,$B96)</f>
        <v>1</v>
      </c>
      <c r="I96" s="513" t="n">
        <f aca="false">SUM(J96:CK96)</f>
        <v>30</v>
      </c>
      <c r="J96" s="512" t="n">
        <v>0</v>
      </c>
      <c r="K96" s="512" t="n">
        <v>0</v>
      </c>
      <c r="L96" s="512" t="n">
        <v>0</v>
      </c>
      <c r="M96" s="512" t="n">
        <v>0</v>
      </c>
      <c r="N96" s="512" t="n">
        <v>0</v>
      </c>
      <c r="O96" s="512" t="n">
        <v>0</v>
      </c>
      <c r="P96" s="512" t="n">
        <v>0</v>
      </c>
      <c r="Q96" s="512" t="n">
        <v>0</v>
      </c>
      <c r="R96" s="512" t="n">
        <v>0</v>
      </c>
      <c r="S96" s="512" t="n">
        <v>0</v>
      </c>
      <c r="T96" s="512" t="n">
        <v>0</v>
      </c>
      <c r="U96" s="512" t="n">
        <v>0</v>
      </c>
      <c r="V96" s="512" t="n">
        <v>0</v>
      </c>
      <c r="W96" s="512" t="n">
        <v>0</v>
      </c>
      <c r="X96" s="512" t="n">
        <v>0</v>
      </c>
      <c r="Y96" s="512" t="n">
        <v>0</v>
      </c>
      <c r="Z96" s="512"/>
      <c r="AA96" s="514" t="n">
        <v>0</v>
      </c>
      <c r="AB96" s="514"/>
      <c r="AC96" s="514"/>
      <c r="AD96" s="514" t="n">
        <v>0</v>
      </c>
      <c r="AE96" s="514" t="n">
        <v>0</v>
      </c>
      <c r="AF96" s="514" t="n">
        <v>0</v>
      </c>
      <c r="AG96" s="514" t="n">
        <v>0</v>
      </c>
      <c r="AH96" s="514" t="n">
        <v>0</v>
      </c>
      <c r="AI96" s="514" t="n">
        <v>0</v>
      </c>
      <c r="AJ96" s="514" t="n">
        <v>0</v>
      </c>
      <c r="AK96" s="514" t="n">
        <v>0</v>
      </c>
      <c r="AL96" s="514" t="n">
        <v>0</v>
      </c>
      <c r="AM96" s="514" t="n">
        <v>0</v>
      </c>
      <c r="AN96" s="514" t="n">
        <v>0</v>
      </c>
      <c r="AO96" s="514" t="n">
        <v>0</v>
      </c>
      <c r="AP96" s="514" t="n">
        <v>0</v>
      </c>
      <c r="AQ96" s="514" t="n">
        <v>0</v>
      </c>
      <c r="AR96" s="514" t="n">
        <v>0</v>
      </c>
      <c r="AS96" s="514" t="n">
        <v>0</v>
      </c>
      <c r="AT96" s="514" t="n">
        <v>0</v>
      </c>
      <c r="AU96" s="514" t="n">
        <v>0</v>
      </c>
      <c r="AV96" s="514"/>
      <c r="AW96" s="514"/>
      <c r="AX96" s="514"/>
      <c r="AY96" s="514" t="n">
        <v>0</v>
      </c>
      <c r="AZ96" s="514" t="n">
        <v>0</v>
      </c>
      <c r="BA96" s="514" t="n">
        <v>0</v>
      </c>
      <c r="BB96" s="514" t="n">
        <v>0</v>
      </c>
      <c r="BC96" s="514" t="n">
        <v>0</v>
      </c>
      <c r="BD96" s="514" t="n">
        <v>0</v>
      </c>
      <c r="BE96" s="514" t="n">
        <v>0</v>
      </c>
      <c r="BF96" s="514" t="n">
        <v>0</v>
      </c>
      <c r="BG96" s="514" t="n">
        <v>0</v>
      </c>
      <c r="BH96" s="514" t="n">
        <v>0</v>
      </c>
      <c r="BI96" s="514" t="n">
        <v>0</v>
      </c>
      <c r="BJ96" s="514" t="n">
        <v>0</v>
      </c>
      <c r="BK96" s="514" t="n">
        <v>0</v>
      </c>
      <c r="BL96" s="514" t="n">
        <v>0</v>
      </c>
      <c r="BM96" s="514" t="n">
        <v>0</v>
      </c>
      <c r="BN96" s="514" t="n">
        <v>0</v>
      </c>
      <c r="BO96" s="514" t="n">
        <v>0</v>
      </c>
      <c r="BP96" s="514" t="n">
        <v>0</v>
      </c>
      <c r="BQ96" s="514" t="n">
        <v>0</v>
      </c>
      <c r="BR96" s="514" t="n">
        <v>0</v>
      </c>
      <c r="BS96" s="514" t="n">
        <v>0</v>
      </c>
      <c r="BT96" s="514" t="n">
        <v>0</v>
      </c>
      <c r="BU96" s="514" t="n">
        <v>0</v>
      </c>
      <c r="BV96" s="514" t="n">
        <v>0</v>
      </c>
      <c r="BW96" s="514" t="n">
        <v>0</v>
      </c>
      <c r="BX96" s="514" t="n">
        <v>0</v>
      </c>
      <c r="BY96" s="514" t="n">
        <v>0</v>
      </c>
      <c r="BZ96" s="514" t="n">
        <v>0</v>
      </c>
      <c r="CA96" s="514" t="n">
        <v>0</v>
      </c>
      <c r="CB96" s="514" t="n">
        <v>30</v>
      </c>
      <c r="CC96" s="514" t="n">
        <v>0</v>
      </c>
      <c r="CD96" s="514" t="n">
        <v>0</v>
      </c>
      <c r="CE96" s="514" t="n">
        <v>0</v>
      </c>
      <c r="CF96" s="514" t="n">
        <v>0</v>
      </c>
      <c r="CG96" s="514" t="n">
        <v>0</v>
      </c>
      <c r="CH96" s="514" t="n">
        <v>0</v>
      </c>
      <c r="CI96" s="514"/>
      <c r="CJ96" s="514"/>
      <c r="CK96" s="515"/>
      <c r="CL96" s="516"/>
      <c r="CM96" s="517" t="n">
        <f aca="false">SUM(CN96:FE96)</f>
        <v>30</v>
      </c>
      <c r="CN96" s="243"/>
      <c r="CO96" s="243"/>
      <c r="CP96" s="243" t="n">
        <v>0</v>
      </c>
      <c r="CQ96" s="243" t="n">
        <v>0</v>
      </c>
      <c r="CR96" s="243" t="n">
        <v>0</v>
      </c>
      <c r="CS96" s="243"/>
      <c r="CT96" s="243"/>
      <c r="CU96" s="243"/>
      <c r="CV96" s="243"/>
      <c r="CW96" s="243"/>
      <c r="CX96" s="243"/>
      <c r="CY96" s="243"/>
      <c r="CZ96" s="243"/>
      <c r="DA96" s="243"/>
      <c r="DB96" s="243" t="n">
        <v>0</v>
      </c>
      <c r="DC96" s="243"/>
      <c r="DD96" s="243"/>
      <c r="DE96" s="243" t="n">
        <v>0</v>
      </c>
      <c r="DF96" s="243" t="n">
        <v>0</v>
      </c>
      <c r="DG96" s="243" t="n">
        <v>0</v>
      </c>
      <c r="DH96" s="243" t="n">
        <v>0</v>
      </c>
      <c r="DI96" s="243"/>
      <c r="DJ96" s="243"/>
      <c r="DK96" s="243"/>
      <c r="DL96" s="243"/>
      <c r="DM96" s="243" t="n">
        <v>0</v>
      </c>
      <c r="DN96" s="243" t="n">
        <v>0</v>
      </c>
      <c r="DO96" s="243" t="n">
        <v>0</v>
      </c>
      <c r="DP96" s="243" t="n">
        <v>0</v>
      </c>
      <c r="DQ96" s="243" t="n">
        <v>0</v>
      </c>
      <c r="DR96" s="243" t="n">
        <v>0</v>
      </c>
      <c r="DS96" s="243" t="n">
        <v>0</v>
      </c>
      <c r="DT96" s="514" t="n">
        <v>0</v>
      </c>
      <c r="DU96" s="514" t="n">
        <v>0</v>
      </c>
      <c r="DV96" s="514"/>
      <c r="DW96" s="514"/>
      <c r="DX96" s="514"/>
      <c r="DY96" s="514"/>
      <c r="DZ96" s="514"/>
      <c r="EA96" s="243" t="n">
        <v>0</v>
      </c>
      <c r="EB96" s="518" t="n">
        <v>0</v>
      </c>
      <c r="EC96" s="518" t="n">
        <v>0</v>
      </c>
      <c r="ED96" s="518"/>
      <c r="EE96" s="518"/>
      <c r="EF96" s="514" t="n">
        <v>0</v>
      </c>
      <c r="EG96" s="518"/>
      <c r="EH96" s="518"/>
      <c r="EI96" s="518"/>
      <c r="EJ96" s="518"/>
      <c r="EK96" s="518"/>
      <c r="EL96" s="518"/>
      <c r="EM96" s="518"/>
      <c r="EN96" s="518"/>
      <c r="EO96" s="518"/>
      <c r="EP96" s="518"/>
      <c r="EQ96" s="518"/>
      <c r="ER96" s="518"/>
      <c r="ES96" s="518"/>
      <c r="ET96" s="518"/>
      <c r="EU96" s="518"/>
      <c r="EV96" s="518"/>
      <c r="EW96" s="518"/>
      <c r="EX96" s="518"/>
      <c r="EY96" s="518"/>
      <c r="EZ96" s="518"/>
      <c r="FA96" s="518"/>
      <c r="FB96" s="518"/>
      <c r="FC96" s="518" t="n">
        <v>30</v>
      </c>
      <c r="FD96" s="518"/>
      <c r="FE96" s="519"/>
      <c r="FG96" s="520" t="n">
        <f aca="false">CM96-I96</f>
        <v>0</v>
      </c>
      <c r="FI96" s="521"/>
      <c r="FJ96" s="522" t="n">
        <v>0</v>
      </c>
      <c r="FK96" s="522" t="n">
        <v>0</v>
      </c>
      <c r="FL96" s="522" t="n">
        <v>0</v>
      </c>
      <c r="FM96" s="522" t="n">
        <v>0</v>
      </c>
      <c r="FN96" s="522" t="n">
        <v>0</v>
      </c>
      <c r="FO96" s="522" t="n">
        <v>0</v>
      </c>
      <c r="FP96" s="522" t="n">
        <v>0</v>
      </c>
      <c r="FQ96" s="522" t="n">
        <v>0</v>
      </c>
      <c r="FR96" s="522" t="n">
        <v>0</v>
      </c>
      <c r="FS96" s="522" t="n">
        <v>0</v>
      </c>
      <c r="FT96" s="522" t="n">
        <v>0</v>
      </c>
      <c r="FU96" s="522" t="n">
        <v>0</v>
      </c>
      <c r="FV96" s="522" t="n">
        <v>0</v>
      </c>
      <c r="FW96" s="522" t="n">
        <v>0</v>
      </c>
      <c r="FX96" s="522" t="n">
        <v>0</v>
      </c>
      <c r="FY96" s="522" t="n">
        <v>0</v>
      </c>
      <c r="FZ96" s="522"/>
      <c r="GA96" s="522" t="n">
        <v>0</v>
      </c>
      <c r="GB96" s="522"/>
      <c r="GC96" s="522" t="n">
        <v>0</v>
      </c>
      <c r="GD96" s="522" t="n">
        <v>0</v>
      </c>
      <c r="GE96" s="522" t="n">
        <v>0</v>
      </c>
      <c r="GF96" s="522" t="n">
        <v>0</v>
      </c>
      <c r="GG96" s="522" t="n">
        <v>0</v>
      </c>
      <c r="GH96" s="522" t="n">
        <v>0</v>
      </c>
      <c r="GI96" s="522" t="n">
        <v>0</v>
      </c>
      <c r="GJ96" s="522" t="n">
        <v>0</v>
      </c>
      <c r="GK96" s="522" t="n">
        <v>0</v>
      </c>
      <c r="GL96" s="522" t="n">
        <v>0</v>
      </c>
      <c r="GM96" s="522" t="n">
        <v>0</v>
      </c>
      <c r="GN96" s="522" t="n">
        <v>0</v>
      </c>
      <c r="GO96" s="522" t="n">
        <v>0</v>
      </c>
      <c r="GP96" s="522" t="n">
        <v>30</v>
      </c>
      <c r="GQ96" s="522"/>
      <c r="GR96" s="522" t="n">
        <v>0</v>
      </c>
      <c r="GS96" s="522" t="n">
        <v>0</v>
      </c>
      <c r="GT96" s="522" t="n">
        <v>0</v>
      </c>
      <c r="GU96" s="522" t="n">
        <v>0</v>
      </c>
      <c r="GV96" s="522"/>
      <c r="GW96" s="523" t="n">
        <f aca="false">SUM(FI96:GV96)</f>
        <v>30</v>
      </c>
      <c r="GX96" s="200"/>
      <c r="GY96" s="524" t="n">
        <f aca="false">GW96-I96</f>
        <v>0</v>
      </c>
      <c r="HA96" s="525" t="n">
        <f aca="false">FG96-GY96</f>
        <v>0</v>
      </c>
      <c r="HC96" s="383" t="n">
        <f aca="false">IF($B96="",0,VLOOKUP($B96,'TH 2023'!$B$11:$V$265,15,0))</f>
        <v>0.076064058</v>
      </c>
      <c r="HD96" s="355" t="n">
        <f aca="false">((IF($B96="",0,VLOOKUP($B96,'TH 2023'!$B$11:$V$265,18,0)))*1.1)*1.1</f>
        <v>0</v>
      </c>
      <c r="HE96" s="355" t="n">
        <f aca="false">((IF($B96="",0,VLOOKUP($B96,'TH 2023'!$B$11:$V$265,19,0)))*1.1)*1.1</f>
        <v>0</v>
      </c>
      <c r="HF96" s="355" t="n">
        <f aca="false">((IF($B96="",0,VLOOKUP($B96,'TH 2023'!$B$11:$V$265,20,0)))*1.1)*1.1</f>
        <v>215.66193</v>
      </c>
      <c r="HG96" s="355" t="n">
        <f aca="false">((IF($B96="",0,VLOOKUP($B96,'TH 2023'!$B$11:$V$265,21,0)))*1.1)*1.1</f>
        <v>0</v>
      </c>
      <c r="HH96" s="526" t="str">
        <f aca="false">IF($B96="",0,VLOOKUP($B96,'TH 2023'!$B$11:$V$265,7,0))</f>
        <v>Upgrade HW</v>
      </c>
      <c r="HI96" s="61"/>
      <c r="HJ96" s="61"/>
      <c r="HK96" s="61"/>
      <c r="HL96" s="61"/>
      <c r="HM96" s="61"/>
      <c r="HN96" s="61"/>
      <c r="HO96" s="61"/>
      <c r="HP96" s="61"/>
      <c r="HQ96" s="61"/>
      <c r="HR96" s="61"/>
      <c r="HS96" s="61"/>
      <c r="HT96" s="61"/>
      <c r="HU96" s="61"/>
      <c r="HV96" s="61"/>
      <c r="HW96" s="61"/>
      <c r="HX96" s="61"/>
      <c r="HY96" s="61"/>
      <c r="HZ96" s="61"/>
      <c r="IA96" s="61"/>
      <c r="IB96" s="61"/>
      <c r="IC96" s="61"/>
      <c r="ID96" s="61"/>
      <c r="IE96" s="61"/>
      <c r="IF96" s="61"/>
      <c r="IG96" s="61"/>
      <c r="II96" s="40"/>
      <c r="IJ96" s="40"/>
      <c r="IK96" s="40"/>
      <c r="IL96" s="40"/>
      <c r="IM96" s="40"/>
    </row>
    <row r="97" s="48" customFormat="true" ht="15" hidden="false" customHeight="true" outlineLevel="0" collapsed="false">
      <c r="A97" s="240" t="n">
        <f aca="false">A96+1</f>
        <v>88</v>
      </c>
      <c r="B97" s="241" t="s">
        <v>446</v>
      </c>
      <c r="C97" s="242" t="s">
        <v>446</v>
      </c>
      <c r="D97" s="243" t="s">
        <v>440</v>
      </c>
      <c r="E97" s="512" t="s">
        <v>304</v>
      </c>
      <c r="F97" s="512" t="s">
        <v>305</v>
      </c>
      <c r="G97" s="512" t="n">
        <f aca="false">COUNTIF($C$10:$C$262,$C97)</f>
        <v>1</v>
      </c>
      <c r="H97" s="512" t="n">
        <f aca="false">COUNTIF($B$10:$B$262,$B97)</f>
        <v>1</v>
      </c>
      <c r="I97" s="513" t="n">
        <f aca="false">SUM(J97:CK97)</f>
        <v>30</v>
      </c>
      <c r="J97" s="512" t="n">
        <v>0</v>
      </c>
      <c r="K97" s="512" t="n">
        <v>0</v>
      </c>
      <c r="L97" s="512" t="n">
        <v>0</v>
      </c>
      <c r="M97" s="512" t="n">
        <v>0</v>
      </c>
      <c r="N97" s="512" t="n">
        <v>0</v>
      </c>
      <c r="O97" s="512" t="n">
        <v>0</v>
      </c>
      <c r="P97" s="512" t="n">
        <v>0</v>
      </c>
      <c r="Q97" s="512" t="n">
        <v>0</v>
      </c>
      <c r="R97" s="512" t="n">
        <v>0</v>
      </c>
      <c r="S97" s="512" t="n">
        <v>0</v>
      </c>
      <c r="T97" s="512" t="n">
        <v>0</v>
      </c>
      <c r="U97" s="512" t="n">
        <v>0</v>
      </c>
      <c r="V97" s="512" t="n">
        <v>0</v>
      </c>
      <c r="W97" s="512" t="n">
        <v>0</v>
      </c>
      <c r="X97" s="512" t="n">
        <v>0</v>
      </c>
      <c r="Y97" s="512" t="n">
        <v>0</v>
      </c>
      <c r="Z97" s="512"/>
      <c r="AA97" s="514" t="n">
        <v>0</v>
      </c>
      <c r="AB97" s="514"/>
      <c r="AC97" s="514"/>
      <c r="AD97" s="514" t="n">
        <v>0</v>
      </c>
      <c r="AE97" s="514" t="n">
        <v>0</v>
      </c>
      <c r="AF97" s="514" t="n">
        <v>0</v>
      </c>
      <c r="AG97" s="514" t="n">
        <v>0</v>
      </c>
      <c r="AH97" s="514" t="n">
        <v>0</v>
      </c>
      <c r="AI97" s="514" t="n">
        <v>0</v>
      </c>
      <c r="AJ97" s="514" t="n">
        <v>0</v>
      </c>
      <c r="AK97" s="514" t="n">
        <v>0</v>
      </c>
      <c r="AL97" s="514" t="n">
        <v>0</v>
      </c>
      <c r="AM97" s="514" t="n">
        <v>0</v>
      </c>
      <c r="AN97" s="514" t="n">
        <v>0</v>
      </c>
      <c r="AO97" s="514" t="n">
        <v>0</v>
      </c>
      <c r="AP97" s="514" t="n">
        <v>0</v>
      </c>
      <c r="AQ97" s="514" t="n">
        <v>0</v>
      </c>
      <c r="AR97" s="514" t="n">
        <v>0</v>
      </c>
      <c r="AS97" s="514" t="n">
        <v>0</v>
      </c>
      <c r="AT97" s="514" t="n">
        <v>0</v>
      </c>
      <c r="AU97" s="514" t="n">
        <v>0</v>
      </c>
      <c r="AV97" s="514"/>
      <c r="AW97" s="514"/>
      <c r="AX97" s="514"/>
      <c r="AY97" s="514" t="n">
        <v>0</v>
      </c>
      <c r="AZ97" s="514" t="n">
        <v>0</v>
      </c>
      <c r="BA97" s="514" t="n">
        <v>0</v>
      </c>
      <c r="BB97" s="514" t="n">
        <v>0</v>
      </c>
      <c r="BC97" s="514" t="n">
        <v>0</v>
      </c>
      <c r="BD97" s="514" t="n">
        <v>0</v>
      </c>
      <c r="BE97" s="514" t="n">
        <v>0</v>
      </c>
      <c r="BF97" s="514" t="n">
        <v>0</v>
      </c>
      <c r="BG97" s="514" t="n">
        <v>30</v>
      </c>
      <c r="BH97" s="514" t="n">
        <v>0</v>
      </c>
      <c r="BI97" s="514" t="n">
        <v>0</v>
      </c>
      <c r="BJ97" s="514" t="n">
        <v>0</v>
      </c>
      <c r="BK97" s="514" t="n">
        <v>0</v>
      </c>
      <c r="BL97" s="514" t="n">
        <v>0</v>
      </c>
      <c r="BM97" s="514" t="n">
        <v>0</v>
      </c>
      <c r="BN97" s="514" t="n">
        <v>0</v>
      </c>
      <c r="BO97" s="514" t="n">
        <v>0</v>
      </c>
      <c r="BP97" s="514" t="n">
        <v>0</v>
      </c>
      <c r="BQ97" s="514" t="n">
        <v>0</v>
      </c>
      <c r="BR97" s="514" t="n">
        <v>0</v>
      </c>
      <c r="BS97" s="514" t="n">
        <v>0</v>
      </c>
      <c r="BT97" s="514" t="n">
        <v>0</v>
      </c>
      <c r="BU97" s="514" t="n">
        <v>0</v>
      </c>
      <c r="BV97" s="514" t="n">
        <v>0</v>
      </c>
      <c r="BW97" s="514" t="n">
        <v>0</v>
      </c>
      <c r="BX97" s="514" t="n">
        <v>0</v>
      </c>
      <c r="BY97" s="514" t="n">
        <v>0</v>
      </c>
      <c r="BZ97" s="514" t="n">
        <v>0</v>
      </c>
      <c r="CA97" s="514" t="n">
        <v>0</v>
      </c>
      <c r="CB97" s="514" t="n">
        <v>0</v>
      </c>
      <c r="CC97" s="514" t="n">
        <v>0</v>
      </c>
      <c r="CD97" s="514" t="n">
        <v>0</v>
      </c>
      <c r="CE97" s="514" t="n">
        <v>0</v>
      </c>
      <c r="CF97" s="514" t="n">
        <v>0</v>
      </c>
      <c r="CG97" s="514" t="n">
        <v>0</v>
      </c>
      <c r="CH97" s="514" t="n">
        <v>0</v>
      </c>
      <c r="CI97" s="514"/>
      <c r="CJ97" s="514"/>
      <c r="CK97" s="515"/>
      <c r="CL97" s="516"/>
      <c r="CM97" s="517" t="n">
        <f aca="false">SUM(CN97:FE97)</f>
        <v>30</v>
      </c>
      <c r="CN97" s="243"/>
      <c r="CO97" s="243"/>
      <c r="CP97" s="243" t="n">
        <v>0</v>
      </c>
      <c r="CQ97" s="243" t="n">
        <v>0</v>
      </c>
      <c r="CR97" s="243" t="n">
        <v>0</v>
      </c>
      <c r="CS97" s="243"/>
      <c r="CT97" s="243"/>
      <c r="CU97" s="243"/>
      <c r="CV97" s="243"/>
      <c r="CW97" s="243"/>
      <c r="CX97" s="243"/>
      <c r="CY97" s="243"/>
      <c r="CZ97" s="243"/>
      <c r="DA97" s="243"/>
      <c r="DB97" s="243" t="n">
        <v>0</v>
      </c>
      <c r="DC97" s="243"/>
      <c r="DD97" s="243"/>
      <c r="DE97" s="243" t="n">
        <v>0</v>
      </c>
      <c r="DF97" s="243" t="n">
        <v>0</v>
      </c>
      <c r="DG97" s="243" t="n">
        <v>0</v>
      </c>
      <c r="DH97" s="243" t="n">
        <v>0</v>
      </c>
      <c r="DI97" s="243"/>
      <c r="DJ97" s="243"/>
      <c r="DK97" s="243"/>
      <c r="DL97" s="243"/>
      <c r="DM97" s="243" t="n">
        <v>0</v>
      </c>
      <c r="DN97" s="243" t="n">
        <v>0</v>
      </c>
      <c r="DO97" s="243" t="n">
        <v>0</v>
      </c>
      <c r="DP97" s="243" t="n">
        <v>0</v>
      </c>
      <c r="DQ97" s="243" t="n">
        <v>0</v>
      </c>
      <c r="DR97" s="243" t="n">
        <v>0</v>
      </c>
      <c r="DS97" s="243" t="n">
        <v>0</v>
      </c>
      <c r="DT97" s="514" t="n">
        <v>0</v>
      </c>
      <c r="DU97" s="514" t="n">
        <v>0</v>
      </c>
      <c r="DV97" s="514"/>
      <c r="DW97" s="514"/>
      <c r="DX97" s="514"/>
      <c r="DY97" s="514"/>
      <c r="DZ97" s="514"/>
      <c r="EA97" s="243" t="n">
        <v>0</v>
      </c>
      <c r="EB97" s="518" t="n">
        <v>0</v>
      </c>
      <c r="EC97" s="518" t="n">
        <v>0</v>
      </c>
      <c r="ED97" s="518"/>
      <c r="EE97" s="518"/>
      <c r="EF97" s="514" t="n">
        <v>0</v>
      </c>
      <c r="EG97" s="518"/>
      <c r="EH97" s="514" t="n">
        <v>30</v>
      </c>
      <c r="EI97" s="518"/>
      <c r="EJ97" s="518"/>
      <c r="EK97" s="518"/>
      <c r="EL97" s="518"/>
      <c r="EM97" s="518"/>
      <c r="EN97" s="518"/>
      <c r="EO97" s="518"/>
      <c r="EP97" s="518"/>
      <c r="EQ97" s="518"/>
      <c r="ER97" s="518"/>
      <c r="ES97" s="518"/>
      <c r="ET97" s="518"/>
      <c r="EU97" s="518"/>
      <c r="EV97" s="518"/>
      <c r="EW97" s="518"/>
      <c r="EX97" s="518"/>
      <c r="EY97" s="518"/>
      <c r="EZ97" s="518"/>
      <c r="FA97" s="518"/>
      <c r="FB97" s="518"/>
      <c r="FC97" s="518"/>
      <c r="FD97" s="518"/>
      <c r="FE97" s="519"/>
      <c r="FG97" s="520" t="n">
        <f aca="false">CM97-I97</f>
        <v>0</v>
      </c>
      <c r="FI97" s="521"/>
      <c r="FJ97" s="522" t="n">
        <v>0</v>
      </c>
      <c r="FK97" s="522" t="n">
        <v>0</v>
      </c>
      <c r="FL97" s="522" t="n">
        <v>0</v>
      </c>
      <c r="FM97" s="522" t="n">
        <v>0</v>
      </c>
      <c r="FN97" s="522" t="n">
        <v>0</v>
      </c>
      <c r="FO97" s="522" t="n">
        <v>0</v>
      </c>
      <c r="FP97" s="522" t="n">
        <v>0</v>
      </c>
      <c r="FQ97" s="522" t="n">
        <v>0</v>
      </c>
      <c r="FR97" s="522" t="n">
        <v>0</v>
      </c>
      <c r="FS97" s="522" t="n">
        <v>0</v>
      </c>
      <c r="FT97" s="522" t="n">
        <v>0</v>
      </c>
      <c r="FU97" s="522" t="n">
        <v>0</v>
      </c>
      <c r="FV97" s="522" t="n">
        <v>0</v>
      </c>
      <c r="FW97" s="522" t="n">
        <v>0</v>
      </c>
      <c r="FX97" s="522" t="n">
        <v>0</v>
      </c>
      <c r="FY97" s="522" t="n">
        <v>0</v>
      </c>
      <c r="FZ97" s="522"/>
      <c r="GA97" s="522" t="n">
        <v>0</v>
      </c>
      <c r="GB97" s="522"/>
      <c r="GC97" s="522" t="n">
        <v>0</v>
      </c>
      <c r="GD97" s="522" t="n">
        <v>0</v>
      </c>
      <c r="GE97" s="522" t="n">
        <v>0</v>
      </c>
      <c r="GF97" s="522" t="n">
        <v>0</v>
      </c>
      <c r="GG97" s="522" t="n">
        <v>30</v>
      </c>
      <c r="GH97" s="522" t="n">
        <v>0</v>
      </c>
      <c r="GI97" s="522" t="n">
        <v>0</v>
      </c>
      <c r="GJ97" s="522" t="n">
        <v>0</v>
      </c>
      <c r="GK97" s="522" t="n">
        <v>0</v>
      </c>
      <c r="GL97" s="522" t="n">
        <v>0</v>
      </c>
      <c r="GM97" s="522" t="n">
        <v>0</v>
      </c>
      <c r="GN97" s="522" t="n">
        <v>0</v>
      </c>
      <c r="GO97" s="522" t="n">
        <v>0</v>
      </c>
      <c r="GP97" s="522" t="n">
        <v>0</v>
      </c>
      <c r="GQ97" s="522"/>
      <c r="GR97" s="522" t="n">
        <v>0</v>
      </c>
      <c r="GS97" s="522" t="n">
        <v>0</v>
      </c>
      <c r="GT97" s="522" t="n">
        <v>0</v>
      </c>
      <c r="GU97" s="522" t="n">
        <v>0</v>
      </c>
      <c r="GV97" s="522"/>
      <c r="GW97" s="523" t="n">
        <f aca="false">SUM(FI97:GV97)</f>
        <v>30</v>
      </c>
      <c r="GX97" s="200"/>
      <c r="GY97" s="524" t="n">
        <f aca="false">GW97-I97</f>
        <v>0</v>
      </c>
      <c r="HA97" s="525" t="n">
        <f aca="false">FG97-GY97</f>
        <v>0</v>
      </c>
      <c r="HC97" s="528" t="n">
        <f aca="false">IF($B97="",0,VLOOKUP($B97,'TH 2023'!$B$11:$V$265,15,0))</f>
        <v>0.076064058</v>
      </c>
      <c r="HD97" s="529" t="n">
        <f aca="false">((IF($B97="",0,VLOOKUP($B97,'TH 2023'!$B$11:$V$265,18,0)))*1.1)*1.1</f>
        <v>0</v>
      </c>
      <c r="HE97" s="529" t="n">
        <f aca="false">((IF($B97="",0,VLOOKUP($B97,'TH 2023'!$B$11:$V$265,19,0)))*1.1)*1.1</f>
        <v>0</v>
      </c>
      <c r="HF97" s="529" t="n">
        <f aca="false">((IF($B97="",0,VLOOKUP($B97,'TH 2023'!$B$11:$V$265,20,0)))*1.1)*1.1</f>
        <v>221.37192</v>
      </c>
      <c r="HG97" s="529" t="n">
        <f aca="false">((IF($B97="",0,VLOOKUP($B97,'TH 2023'!$B$11:$V$265,21,0)))*1.1)*1.1</f>
        <v>0</v>
      </c>
      <c r="HH97" s="530" t="str">
        <f aca="false">IF($B97="",0,VLOOKUP($B97,'TH 2023'!$B$11:$V$265,7,0))</f>
        <v>Upgrade HW</v>
      </c>
      <c r="HI97" s="61"/>
      <c r="HJ97" s="61"/>
      <c r="HK97" s="61"/>
      <c r="HL97" s="61"/>
      <c r="HM97" s="61"/>
      <c r="HN97" s="61"/>
      <c r="HO97" s="61"/>
      <c r="HP97" s="61"/>
      <c r="HQ97" s="61"/>
      <c r="HR97" s="61"/>
      <c r="HS97" s="61"/>
      <c r="HT97" s="61"/>
      <c r="HU97" s="61"/>
      <c r="HV97" s="61"/>
      <c r="HW97" s="61"/>
      <c r="HX97" s="61"/>
      <c r="HY97" s="61"/>
      <c r="HZ97" s="61"/>
      <c r="IA97" s="61"/>
      <c r="IB97" s="61"/>
      <c r="IC97" s="61"/>
      <c r="ID97" s="61"/>
      <c r="IE97" s="61"/>
      <c r="IF97" s="61"/>
      <c r="IG97" s="61"/>
      <c r="II97" s="40"/>
      <c r="IJ97" s="40"/>
      <c r="IK97" s="40"/>
      <c r="IL97" s="40"/>
      <c r="IM97" s="40"/>
    </row>
    <row r="98" s="48" customFormat="true" ht="15" hidden="false" customHeight="true" outlineLevel="0" collapsed="false">
      <c r="A98" s="240" t="n">
        <f aca="false">A97+1</f>
        <v>89</v>
      </c>
      <c r="B98" s="241" t="s">
        <v>447</v>
      </c>
      <c r="C98" s="242" t="s">
        <v>447</v>
      </c>
      <c r="D98" s="243" t="s">
        <v>440</v>
      </c>
      <c r="E98" s="512" t="s">
        <v>405</v>
      </c>
      <c r="F98" s="512" t="s">
        <v>406</v>
      </c>
      <c r="G98" s="512" t="n">
        <f aca="false">COUNTIF($C$10:$C$262,$C98)</f>
        <v>1</v>
      </c>
      <c r="H98" s="512" t="n">
        <f aca="false">COUNTIF($B$10:$B$262,$B98)</f>
        <v>1</v>
      </c>
      <c r="I98" s="513" t="n">
        <f aca="false">SUM(J98:CK98)</f>
        <v>30</v>
      </c>
      <c r="J98" s="512" t="n">
        <v>0</v>
      </c>
      <c r="K98" s="512" t="n">
        <v>0</v>
      </c>
      <c r="L98" s="512" t="n">
        <v>0</v>
      </c>
      <c r="M98" s="512" t="n">
        <v>0</v>
      </c>
      <c r="N98" s="512" t="n">
        <v>0</v>
      </c>
      <c r="O98" s="512" t="n">
        <v>0</v>
      </c>
      <c r="P98" s="512" t="n">
        <v>0</v>
      </c>
      <c r="Q98" s="512" t="n">
        <v>0</v>
      </c>
      <c r="R98" s="512" t="n">
        <v>0</v>
      </c>
      <c r="S98" s="512" t="n">
        <v>0</v>
      </c>
      <c r="T98" s="512" t="n">
        <v>0</v>
      </c>
      <c r="U98" s="512" t="n">
        <v>0</v>
      </c>
      <c r="V98" s="512" t="n">
        <v>0</v>
      </c>
      <c r="W98" s="512" t="n">
        <v>0</v>
      </c>
      <c r="X98" s="512" t="n">
        <v>0</v>
      </c>
      <c r="Y98" s="512" t="n">
        <v>0</v>
      </c>
      <c r="Z98" s="512"/>
      <c r="AA98" s="514" t="n">
        <v>0</v>
      </c>
      <c r="AB98" s="514"/>
      <c r="AC98" s="514"/>
      <c r="AD98" s="514" t="n">
        <v>0</v>
      </c>
      <c r="AE98" s="514" t="n">
        <v>0</v>
      </c>
      <c r="AF98" s="514" t="n">
        <v>0</v>
      </c>
      <c r="AG98" s="514" t="n">
        <v>0</v>
      </c>
      <c r="AH98" s="514" t="n">
        <v>0</v>
      </c>
      <c r="AI98" s="514" t="n">
        <v>0</v>
      </c>
      <c r="AJ98" s="514" t="n">
        <v>0</v>
      </c>
      <c r="AK98" s="514" t="n">
        <v>0</v>
      </c>
      <c r="AL98" s="514" t="n">
        <v>0</v>
      </c>
      <c r="AM98" s="514" t="n">
        <v>0</v>
      </c>
      <c r="AN98" s="514" t="n">
        <v>0</v>
      </c>
      <c r="AO98" s="514" t="n">
        <v>0</v>
      </c>
      <c r="AP98" s="514" t="n">
        <v>0</v>
      </c>
      <c r="AQ98" s="514" t="n">
        <v>0</v>
      </c>
      <c r="AR98" s="514" t="n">
        <v>0</v>
      </c>
      <c r="AS98" s="514" t="n">
        <v>0</v>
      </c>
      <c r="AT98" s="514" t="n">
        <v>0</v>
      </c>
      <c r="AU98" s="514" t="n">
        <v>0</v>
      </c>
      <c r="AV98" s="514"/>
      <c r="AW98" s="514"/>
      <c r="AX98" s="514"/>
      <c r="AY98" s="514" t="n">
        <v>0</v>
      </c>
      <c r="AZ98" s="514" t="n">
        <v>0</v>
      </c>
      <c r="BA98" s="514" t="n">
        <v>0</v>
      </c>
      <c r="BB98" s="514" t="n">
        <v>0</v>
      </c>
      <c r="BC98" s="514" t="n">
        <v>0</v>
      </c>
      <c r="BD98" s="514" t="n">
        <v>0</v>
      </c>
      <c r="BE98" s="514" t="n">
        <v>0</v>
      </c>
      <c r="BF98" s="514" t="n">
        <v>0</v>
      </c>
      <c r="BG98" s="514" t="n">
        <v>0</v>
      </c>
      <c r="BH98" s="514" t="n">
        <v>0</v>
      </c>
      <c r="BI98" s="514" t="n">
        <v>0</v>
      </c>
      <c r="BJ98" s="514" t="n">
        <v>0</v>
      </c>
      <c r="BK98" s="514" t="n">
        <v>0</v>
      </c>
      <c r="BL98" s="514" t="n">
        <v>0</v>
      </c>
      <c r="BM98" s="514" t="n">
        <v>0</v>
      </c>
      <c r="BN98" s="514" t="n">
        <v>0</v>
      </c>
      <c r="BO98" s="514" t="n">
        <v>0</v>
      </c>
      <c r="BP98" s="514" t="n">
        <v>0</v>
      </c>
      <c r="BQ98" s="514" t="n">
        <v>0</v>
      </c>
      <c r="BR98" s="514" t="n">
        <v>0</v>
      </c>
      <c r="BS98" s="514" t="n">
        <v>0</v>
      </c>
      <c r="BT98" s="514" t="n">
        <v>0</v>
      </c>
      <c r="BU98" s="514" t="n">
        <v>0</v>
      </c>
      <c r="BV98" s="514" t="n">
        <v>0</v>
      </c>
      <c r="BW98" s="514" t="n">
        <v>0</v>
      </c>
      <c r="BX98" s="514" t="n">
        <v>0</v>
      </c>
      <c r="BY98" s="514" t="n">
        <v>0</v>
      </c>
      <c r="BZ98" s="514" t="n">
        <v>0</v>
      </c>
      <c r="CA98" s="514" t="n">
        <v>0</v>
      </c>
      <c r="CB98" s="514" t="n">
        <v>0</v>
      </c>
      <c r="CC98" s="514" t="n">
        <v>30</v>
      </c>
      <c r="CD98" s="514" t="n">
        <v>0</v>
      </c>
      <c r="CE98" s="514" t="n">
        <v>0</v>
      </c>
      <c r="CF98" s="514" t="n">
        <v>0</v>
      </c>
      <c r="CG98" s="514" t="n">
        <v>0</v>
      </c>
      <c r="CH98" s="514" t="n">
        <v>0</v>
      </c>
      <c r="CI98" s="514"/>
      <c r="CJ98" s="514"/>
      <c r="CK98" s="515"/>
      <c r="CL98" s="516"/>
      <c r="CM98" s="517" t="n">
        <f aca="false">SUM(CN98:FE98)</f>
        <v>0</v>
      </c>
      <c r="CN98" s="243"/>
      <c r="CO98" s="243"/>
      <c r="CP98" s="243" t="n">
        <v>0</v>
      </c>
      <c r="CQ98" s="243" t="n">
        <v>0</v>
      </c>
      <c r="CR98" s="243" t="n">
        <v>0</v>
      </c>
      <c r="CS98" s="243"/>
      <c r="CT98" s="243"/>
      <c r="CU98" s="243"/>
      <c r="CV98" s="243"/>
      <c r="CW98" s="243"/>
      <c r="CX98" s="243"/>
      <c r="CY98" s="243"/>
      <c r="CZ98" s="243"/>
      <c r="DA98" s="243"/>
      <c r="DB98" s="243" t="n">
        <v>0</v>
      </c>
      <c r="DC98" s="243"/>
      <c r="DD98" s="243"/>
      <c r="DE98" s="243" t="n">
        <v>0</v>
      </c>
      <c r="DF98" s="243" t="n">
        <v>0</v>
      </c>
      <c r="DG98" s="243" t="n">
        <v>0</v>
      </c>
      <c r="DH98" s="243" t="n">
        <v>0</v>
      </c>
      <c r="DI98" s="243"/>
      <c r="DJ98" s="243"/>
      <c r="DK98" s="243"/>
      <c r="DL98" s="243"/>
      <c r="DM98" s="243" t="n">
        <v>0</v>
      </c>
      <c r="DN98" s="243" t="n">
        <v>0</v>
      </c>
      <c r="DO98" s="243" t="n">
        <v>0</v>
      </c>
      <c r="DP98" s="243" t="n">
        <v>0</v>
      </c>
      <c r="DQ98" s="243" t="n">
        <v>0</v>
      </c>
      <c r="DR98" s="243" t="n">
        <v>0</v>
      </c>
      <c r="DS98" s="243" t="n">
        <v>0</v>
      </c>
      <c r="DT98" s="514" t="n">
        <v>0</v>
      </c>
      <c r="DU98" s="514" t="n">
        <v>0</v>
      </c>
      <c r="DV98" s="514"/>
      <c r="DW98" s="514"/>
      <c r="DX98" s="514"/>
      <c r="DY98" s="514"/>
      <c r="DZ98" s="514"/>
      <c r="EA98" s="243" t="n">
        <v>0</v>
      </c>
      <c r="EB98" s="518" t="n">
        <v>0</v>
      </c>
      <c r="EC98" s="518" t="n">
        <v>0</v>
      </c>
      <c r="ED98" s="518"/>
      <c r="EE98" s="518"/>
      <c r="EF98" s="514" t="n">
        <v>0</v>
      </c>
      <c r="EG98" s="518"/>
      <c r="EH98" s="518"/>
      <c r="EI98" s="518"/>
      <c r="EJ98" s="518"/>
      <c r="EK98" s="518"/>
      <c r="EL98" s="518"/>
      <c r="EM98" s="518"/>
      <c r="EN98" s="518"/>
      <c r="EO98" s="518"/>
      <c r="EP98" s="518"/>
      <c r="EQ98" s="518"/>
      <c r="ER98" s="518"/>
      <c r="ES98" s="518"/>
      <c r="ET98" s="518"/>
      <c r="EU98" s="518"/>
      <c r="EV98" s="518"/>
      <c r="EW98" s="518"/>
      <c r="EX98" s="518"/>
      <c r="EY98" s="518"/>
      <c r="EZ98" s="518"/>
      <c r="FA98" s="518"/>
      <c r="FB98" s="518"/>
      <c r="FC98" s="518"/>
      <c r="FD98" s="518"/>
      <c r="FE98" s="519"/>
      <c r="FG98" s="520" t="n">
        <f aca="false">CM98-I98</f>
        <v>-30</v>
      </c>
      <c r="FI98" s="521"/>
      <c r="FJ98" s="522" t="n">
        <v>0</v>
      </c>
      <c r="FK98" s="522" t="n">
        <v>0</v>
      </c>
      <c r="FL98" s="522" t="n">
        <v>0</v>
      </c>
      <c r="FM98" s="522" t="n">
        <v>0</v>
      </c>
      <c r="FN98" s="522" t="n">
        <v>0</v>
      </c>
      <c r="FO98" s="522" t="n">
        <v>0</v>
      </c>
      <c r="FP98" s="522" t="n">
        <v>0</v>
      </c>
      <c r="FQ98" s="522" t="n">
        <v>0</v>
      </c>
      <c r="FR98" s="522" t="n">
        <v>0</v>
      </c>
      <c r="FS98" s="522" t="n">
        <v>0</v>
      </c>
      <c r="FT98" s="522" t="n">
        <v>0</v>
      </c>
      <c r="FU98" s="522" t="n">
        <v>0</v>
      </c>
      <c r="FV98" s="522" t="n">
        <v>0</v>
      </c>
      <c r="FW98" s="522" t="n">
        <v>0</v>
      </c>
      <c r="FX98" s="522" t="n">
        <v>0</v>
      </c>
      <c r="FY98" s="522" t="n">
        <v>0</v>
      </c>
      <c r="FZ98" s="522"/>
      <c r="GA98" s="522" t="n">
        <v>0</v>
      </c>
      <c r="GB98" s="522"/>
      <c r="GC98" s="522" t="n">
        <v>0</v>
      </c>
      <c r="GD98" s="522" t="n">
        <v>0</v>
      </c>
      <c r="GE98" s="522" t="n">
        <v>0</v>
      </c>
      <c r="GF98" s="522" t="n">
        <v>0</v>
      </c>
      <c r="GG98" s="522" t="n">
        <v>0</v>
      </c>
      <c r="GH98" s="522" t="n">
        <v>0</v>
      </c>
      <c r="GI98" s="522" t="n">
        <v>0</v>
      </c>
      <c r="GJ98" s="522" t="n">
        <v>0</v>
      </c>
      <c r="GK98" s="522" t="n">
        <v>0</v>
      </c>
      <c r="GL98" s="522" t="n">
        <v>0</v>
      </c>
      <c r="GM98" s="522" t="n">
        <v>0</v>
      </c>
      <c r="GN98" s="522" t="n">
        <v>0</v>
      </c>
      <c r="GO98" s="522" t="n">
        <v>0</v>
      </c>
      <c r="GP98" s="522" t="n">
        <v>0</v>
      </c>
      <c r="GQ98" s="522"/>
      <c r="GR98" s="522" t="n">
        <v>0</v>
      </c>
      <c r="GS98" s="522" t="n">
        <v>0</v>
      </c>
      <c r="GT98" s="522" t="n">
        <v>0</v>
      </c>
      <c r="GU98" s="522" t="n">
        <v>0</v>
      </c>
      <c r="GV98" s="522"/>
      <c r="GW98" s="523" t="n">
        <f aca="false">SUM(FI98:GV98)</f>
        <v>0</v>
      </c>
      <c r="GX98" s="200"/>
      <c r="GY98" s="524" t="n">
        <f aca="false">GW98-I98</f>
        <v>-30</v>
      </c>
      <c r="HA98" s="525" t="n">
        <f aca="false">FG98-GY98</f>
        <v>0</v>
      </c>
      <c r="HC98" s="383" t="n">
        <f aca="false">IF($B98="",0,VLOOKUP($B98,'TH 2023'!$B$11:$V$265,15,0))</f>
        <v>0.076064058</v>
      </c>
      <c r="HD98" s="355" t="n">
        <f aca="false">((IF($B98="",0,VLOOKUP($B98,'TH 2023'!$B$11:$V$265,18,0)))*1.1)*1.1</f>
        <v>0</v>
      </c>
      <c r="HE98" s="355" t="n">
        <f aca="false">((IF($B98="",0,VLOOKUP($B98,'TH 2023'!$B$11:$V$265,19,0)))*1.1)*1.1</f>
        <v>0</v>
      </c>
      <c r="HF98" s="355" t="n">
        <f aca="false">((IF($B98="",0,VLOOKUP($B98,'TH 2023'!$B$11:$V$265,20,0)))*1.1)*1.1</f>
        <v>215.66193</v>
      </c>
      <c r="HG98" s="355" t="n">
        <f aca="false">((IF($B98="",0,VLOOKUP($B98,'TH 2023'!$B$11:$V$265,21,0)))*1.1)*1.1</f>
        <v>0</v>
      </c>
      <c r="HH98" s="526" t="str">
        <f aca="false">IF($B98="",0,VLOOKUP($B98,'TH 2023'!$B$11:$V$265,7,0))</f>
        <v>Upgrade HW</v>
      </c>
      <c r="HI98" s="61"/>
      <c r="HJ98" s="61"/>
      <c r="HK98" s="61"/>
      <c r="HL98" s="61"/>
      <c r="HM98" s="61"/>
      <c r="HN98" s="61"/>
      <c r="HO98" s="61"/>
      <c r="HP98" s="61"/>
      <c r="HQ98" s="61"/>
      <c r="HR98" s="61"/>
      <c r="HS98" s="61"/>
      <c r="HT98" s="61"/>
      <c r="HU98" s="61"/>
      <c r="HV98" s="61"/>
      <c r="HW98" s="61"/>
      <c r="HX98" s="61"/>
      <c r="HY98" s="61"/>
      <c r="HZ98" s="61"/>
      <c r="IA98" s="61"/>
      <c r="IB98" s="61"/>
      <c r="IC98" s="61"/>
      <c r="ID98" s="61"/>
      <c r="IE98" s="61"/>
      <c r="IF98" s="61"/>
      <c r="IG98" s="61"/>
      <c r="II98" s="40"/>
      <c r="IJ98" s="40"/>
      <c r="IK98" s="40"/>
      <c r="IL98" s="40"/>
      <c r="IM98" s="40"/>
    </row>
    <row r="99" s="48" customFormat="true" ht="15" hidden="false" customHeight="true" outlineLevel="0" collapsed="false">
      <c r="A99" s="240" t="n">
        <f aca="false">A98+1</f>
        <v>90</v>
      </c>
      <c r="B99" s="241" t="s">
        <v>448</v>
      </c>
      <c r="C99" s="242" t="s">
        <v>448</v>
      </c>
      <c r="D99" s="243" t="s">
        <v>440</v>
      </c>
      <c r="E99" s="512" t="s">
        <v>320</v>
      </c>
      <c r="F99" s="512" t="s">
        <v>322</v>
      </c>
      <c r="G99" s="512" t="n">
        <f aca="false">COUNTIF($C$10:$C$262,$C99)</f>
        <v>1</v>
      </c>
      <c r="H99" s="512" t="n">
        <f aca="false">COUNTIF($B$10:$B$262,$B99)</f>
        <v>1</v>
      </c>
      <c r="I99" s="513" t="n">
        <f aca="false">SUM(J99:CK99)</f>
        <v>90</v>
      </c>
      <c r="J99" s="512" t="n">
        <v>0</v>
      </c>
      <c r="K99" s="512" t="n">
        <v>0</v>
      </c>
      <c r="L99" s="512" t="n">
        <v>0</v>
      </c>
      <c r="M99" s="512" t="n">
        <v>0</v>
      </c>
      <c r="N99" s="512" t="n">
        <v>0</v>
      </c>
      <c r="O99" s="512" t="n">
        <v>0</v>
      </c>
      <c r="P99" s="512" t="n">
        <v>0</v>
      </c>
      <c r="Q99" s="512" t="n">
        <v>0</v>
      </c>
      <c r="R99" s="512" t="n">
        <v>0</v>
      </c>
      <c r="S99" s="512" t="n">
        <v>0</v>
      </c>
      <c r="T99" s="512" t="n">
        <v>0</v>
      </c>
      <c r="U99" s="512" t="n">
        <v>0</v>
      </c>
      <c r="V99" s="512" t="n">
        <v>0</v>
      </c>
      <c r="W99" s="512" t="n">
        <v>0</v>
      </c>
      <c r="X99" s="512" t="n">
        <v>0</v>
      </c>
      <c r="Y99" s="512" t="n">
        <v>0</v>
      </c>
      <c r="Z99" s="512"/>
      <c r="AA99" s="514" t="n">
        <v>0</v>
      </c>
      <c r="AB99" s="514"/>
      <c r="AC99" s="514"/>
      <c r="AD99" s="514" t="n">
        <v>0</v>
      </c>
      <c r="AE99" s="514" t="n">
        <v>0</v>
      </c>
      <c r="AF99" s="514" t="n">
        <v>0</v>
      </c>
      <c r="AG99" s="514" t="n">
        <v>0</v>
      </c>
      <c r="AH99" s="514" t="n">
        <v>0</v>
      </c>
      <c r="AI99" s="514" t="n">
        <v>0</v>
      </c>
      <c r="AJ99" s="514" t="n">
        <v>0</v>
      </c>
      <c r="AK99" s="514" t="n">
        <v>0</v>
      </c>
      <c r="AL99" s="514" t="n">
        <v>0</v>
      </c>
      <c r="AM99" s="514" t="n">
        <v>0</v>
      </c>
      <c r="AN99" s="514" t="n">
        <v>0</v>
      </c>
      <c r="AO99" s="514" t="n">
        <v>0</v>
      </c>
      <c r="AP99" s="514" t="n">
        <v>0</v>
      </c>
      <c r="AQ99" s="514" t="n">
        <v>0</v>
      </c>
      <c r="AR99" s="514" t="n">
        <v>0</v>
      </c>
      <c r="AS99" s="514" t="n">
        <v>0</v>
      </c>
      <c r="AT99" s="514" t="n">
        <v>0</v>
      </c>
      <c r="AU99" s="514" t="n">
        <v>0</v>
      </c>
      <c r="AV99" s="514"/>
      <c r="AW99" s="514"/>
      <c r="AX99" s="514"/>
      <c r="AY99" s="514" t="n">
        <v>0</v>
      </c>
      <c r="AZ99" s="514" t="n">
        <v>0</v>
      </c>
      <c r="BA99" s="514" t="n">
        <v>0</v>
      </c>
      <c r="BB99" s="514" t="n">
        <v>0</v>
      </c>
      <c r="BC99" s="514" t="n">
        <v>0</v>
      </c>
      <c r="BD99" s="514" t="n">
        <v>0</v>
      </c>
      <c r="BE99" s="514" t="n">
        <v>30</v>
      </c>
      <c r="BF99" s="514" t="n">
        <v>0</v>
      </c>
      <c r="BG99" s="514" t="n">
        <v>0</v>
      </c>
      <c r="BH99" s="514" t="n">
        <v>0</v>
      </c>
      <c r="BI99" s="514" t="n">
        <v>0</v>
      </c>
      <c r="BJ99" s="514" t="n">
        <v>0</v>
      </c>
      <c r="BK99" s="514" t="n">
        <v>0</v>
      </c>
      <c r="BL99" s="514" t="n">
        <v>30</v>
      </c>
      <c r="BM99" s="514" t="n">
        <v>0</v>
      </c>
      <c r="BN99" s="514" t="n">
        <v>0</v>
      </c>
      <c r="BO99" s="514" t="n">
        <v>30</v>
      </c>
      <c r="BP99" s="514" t="n">
        <v>0</v>
      </c>
      <c r="BQ99" s="514" t="n">
        <v>0</v>
      </c>
      <c r="BR99" s="514" t="n">
        <v>0</v>
      </c>
      <c r="BS99" s="514" t="n">
        <v>0</v>
      </c>
      <c r="BT99" s="514" t="n">
        <v>0</v>
      </c>
      <c r="BU99" s="514" t="n">
        <v>0</v>
      </c>
      <c r="BV99" s="514" t="n">
        <v>0</v>
      </c>
      <c r="BW99" s="514" t="n">
        <v>0</v>
      </c>
      <c r="BX99" s="514" t="n">
        <v>0</v>
      </c>
      <c r="BY99" s="514" t="n">
        <v>0</v>
      </c>
      <c r="BZ99" s="514" t="n">
        <v>0</v>
      </c>
      <c r="CA99" s="514" t="n">
        <v>0</v>
      </c>
      <c r="CB99" s="514" t="n">
        <v>0</v>
      </c>
      <c r="CC99" s="514" t="n">
        <v>0</v>
      </c>
      <c r="CD99" s="514" t="n">
        <v>0</v>
      </c>
      <c r="CE99" s="514" t="n">
        <v>0</v>
      </c>
      <c r="CF99" s="514" t="n">
        <v>0</v>
      </c>
      <c r="CG99" s="514" t="n">
        <v>0</v>
      </c>
      <c r="CH99" s="514" t="n">
        <v>0</v>
      </c>
      <c r="CI99" s="514"/>
      <c r="CJ99" s="514"/>
      <c r="CK99" s="515"/>
      <c r="CL99" s="516"/>
      <c r="CM99" s="517" t="n">
        <f aca="false">SUM(CN99:FE99)</f>
        <v>90</v>
      </c>
      <c r="CN99" s="243"/>
      <c r="CO99" s="243"/>
      <c r="CP99" s="243" t="n">
        <v>0</v>
      </c>
      <c r="CQ99" s="243" t="n">
        <v>0</v>
      </c>
      <c r="CR99" s="243" t="n">
        <v>0</v>
      </c>
      <c r="CS99" s="243"/>
      <c r="CT99" s="243"/>
      <c r="CU99" s="243"/>
      <c r="CV99" s="243"/>
      <c r="CW99" s="243"/>
      <c r="CX99" s="243"/>
      <c r="CY99" s="243"/>
      <c r="CZ99" s="243"/>
      <c r="DA99" s="243"/>
      <c r="DB99" s="243" t="n">
        <v>0</v>
      </c>
      <c r="DC99" s="243"/>
      <c r="DD99" s="243"/>
      <c r="DE99" s="243" t="n">
        <v>0</v>
      </c>
      <c r="DF99" s="243" t="n">
        <v>0</v>
      </c>
      <c r="DG99" s="243" t="n">
        <v>0</v>
      </c>
      <c r="DH99" s="243" t="n">
        <v>0</v>
      </c>
      <c r="DI99" s="243"/>
      <c r="DJ99" s="243"/>
      <c r="DK99" s="243"/>
      <c r="DL99" s="243"/>
      <c r="DM99" s="243" t="n">
        <v>0</v>
      </c>
      <c r="DN99" s="243" t="n">
        <v>0</v>
      </c>
      <c r="DO99" s="243" t="n">
        <v>0</v>
      </c>
      <c r="DP99" s="243" t="n">
        <v>0</v>
      </c>
      <c r="DQ99" s="243" t="n">
        <v>0</v>
      </c>
      <c r="DR99" s="243" t="n">
        <v>0</v>
      </c>
      <c r="DS99" s="243" t="n">
        <v>0</v>
      </c>
      <c r="DT99" s="514" t="n">
        <v>0</v>
      </c>
      <c r="DU99" s="514" t="n">
        <v>0</v>
      </c>
      <c r="DV99" s="514"/>
      <c r="DW99" s="514"/>
      <c r="DX99" s="514"/>
      <c r="DY99" s="514"/>
      <c r="DZ99" s="514"/>
      <c r="EA99" s="243" t="n">
        <v>0</v>
      </c>
      <c r="EB99" s="518" t="n">
        <v>0</v>
      </c>
      <c r="EC99" s="518" t="n">
        <v>0</v>
      </c>
      <c r="ED99" s="518"/>
      <c r="EE99" s="518"/>
      <c r="EF99" s="514" t="n">
        <v>30</v>
      </c>
      <c r="EG99" s="518"/>
      <c r="EH99" s="518"/>
      <c r="EI99" s="518"/>
      <c r="EJ99" s="518"/>
      <c r="EK99" s="518"/>
      <c r="EL99" s="518"/>
      <c r="EM99" s="518" t="n">
        <v>30</v>
      </c>
      <c r="EN99" s="518"/>
      <c r="EO99" s="518"/>
      <c r="EP99" s="518" t="n">
        <v>30</v>
      </c>
      <c r="EQ99" s="518"/>
      <c r="ER99" s="518"/>
      <c r="ES99" s="518"/>
      <c r="ET99" s="518"/>
      <c r="EU99" s="518"/>
      <c r="EV99" s="518"/>
      <c r="EW99" s="518"/>
      <c r="EX99" s="518"/>
      <c r="EY99" s="518"/>
      <c r="EZ99" s="518"/>
      <c r="FA99" s="518"/>
      <c r="FB99" s="518"/>
      <c r="FC99" s="518"/>
      <c r="FD99" s="518"/>
      <c r="FE99" s="519"/>
      <c r="FG99" s="520" t="n">
        <f aca="false">CM99-I99</f>
        <v>0</v>
      </c>
      <c r="FI99" s="521"/>
      <c r="FJ99" s="522" t="n">
        <v>0</v>
      </c>
      <c r="FK99" s="522" t="n">
        <v>0</v>
      </c>
      <c r="FL99" s="522" t="n">
        <v>0</v>
      </c>
      <c r="FM99" s="522" t="n">
        <v>0</v>
      </c>
      <c r="FN99" s="522" t="n">
        <v>0</v>
      </c>
      <c r="FO99" s="522" t="n">
        <v>0</v>
      </c>
      <c r="FP99" s="522" t="n">
        <v>0</v>
      </c>
      <c r="FQ99" s="522" t="n">
        <v>0</v>
      </c>
      <c r="FR99" s="522" t="n">
        <v>0</v>
      </c>
      <c r="FS99" s="522" t="n">
        <v>0</v>
      </c>
      <c r="FT99" s="522" t="n">
        <v>0</v>
      </c>
      <c r="FU99" s="522" t="n">
        <v>0</v>
      </c>
      <c r="FV99" s="522" t="n">
        <v>0</v>
      </c>
      <c r="FW99" s="522" t="n">
        <v>0</v>
      </c>
      <c r="FX99" s="522" t="n">
        <v>0</v>
      </c>
      <c r="FY99" s="522" t="n">
        <v>0</v>
      </c>
      <c r="FZ99" s="522"/>
      <c r="GA99" s="522" t="n">
        <v>0</v>
      </c>
      <c r="GB99" s="522"/>
      <c r="GC99" s="522" t="n">
        <v>0</v>
      </c>
      <c r="GD99" s="522" t="n">
        <v>0</v>
      </c>
      <c r="GE99" s="522" t="n">
        <v>0</v>
      </c>
      <c r="GF99" s="522" t="n">
        <v>30</v>
      </c>
      <c r="GG99" s="522" t="n">
        <v>0</v>
      </c>
      <c r="GH99" s="522" t="n">
        <v>0</v>
      </c>
      <c r="GI99" s="522" t="n">
        <v>60</v>
      </c>
      <c r="GJ99" s="522" t="n">
        <v>0</v>
      </c>
      <c r="GK99" s="522" t="n">
        <v>0</v>
      </c>
      <c r="GL99" s="522" t="n">
        <v>0</v>
      </c>
      <c r="GM99" s="522" t="n">
        <v>0</v>
      </c>
      <c r="GN99" s="522" t="n">
        <v>0</v>
      </c>
      <c r="GO99" s="522" t="n">
        <v>0</v>
      </c>
      <c r="GP99" s="522" t="n">
        <v>0</v>
      </c>
      <c r="GQ99" s="522"/>
      <c r="GR99" s="522" t="n">
        <v>0</v>
      </c>
      <c r="GS99" s="522" t="n">
        <v>0</v>
      </c>
      <c r="GT99" s="522" t="n">
        <v>0</v>
      </c>
      <c r="GU99" s="522" t="n">
        <v>0</v>
      </c>
      <c r="GV99" s="522"/>
      <c r="GW99" s="523" t="n">
        <f aca="false">SUM(FI99:GV99)</f>
        <v>90</v>
      </c>
      <c r="GX99" s="200"/>
      <c r="GY99" s="524" t="n">
        <f aca="false">GW99-I99</f>
        <v>0</v>
      </c>
      <c r="HA99" s="525" t="n">
        <f aca="false">FG99-GY99</f>
        <v>0</v>
      </c>
      <c r="HC99" s="383" t="n">
        <f aca="false">IF($B99="",0,VLOOKUP($B99,'TH 2023'!$B$11:$V$265,15,0))</f>
        <v>0.076064058</v>
      </c>
      <c r="HD99" s="355" t="n">
        <f aca="false">((IF($B99="",0,VLOOKUP($B99,'TH 2023'!$B$11:$V$265,18,0)))*1.1)*1.1</f>
        <v>0</v>
      </c>
      <c r="HE99" s="355" t="n">
        <f aca="false">((IF($B99="",0,VLOOKUP($B99,'TH 2023'!$B$11:$V$265,19,0)))*1.1)*1.1</f>
        <v>0</v>
      </c>
      <c r="HF99" s="355" t="n">
        <f aca="false">((IF($B99="",0,VLOOKUP($B99,'TH 2023'!$B$11:$V$265,20,0)))*1.1)*1.1</f>
        <v>207.17015</v>
      </c>
      <c r="HG99" s="355" t="n">
        <f aca="false">((IF($B99="",0,VLOOKUP($B99,'TH 2023'!$B$11:$V$265,21,0)))*1.1)*1.1</f>
        <v>0</v>
      </c>
      <c r="HH99" s="526" t="str">
        <f aca="false">IF($B99="",0,VLOOKUP($B99,'TH 2023'!$B$11:$V$265,7,0))</f>
        <v>Upgrade HW</v>
      </c>
      <c r="HI99" s="61"/>
      <c r="HJ99" s="61"/>
      <c r="HK99" s="61"/>
      <c r="HL99" s="61"/>
      <c r="HM99" s="61"/>
      <c r="HN99" s="61"/>
      <c r="HO99" s="61"/>
      <c r="HP99" s="61"/>
      <c r="HQ99" s="61"/>
      <c r="HR99" s="61"/>
      <c r="HS99" s="61"/>
      <c r="HT99" s="61"/>
      <c r="HU99" s="61"/>
      <c r="HV99" s="61"/>
      <c r="HW99" s="61"/>
      <c r="HX99" s="61"/>
      <c r="HY99" s="61"/>
      <c r="HZ99" s="61"/>
      <c r="IA99" s="61"/>
      <c r="IB99" s="61"/>
      <c r="IC99" s="61"/>
      <c r="ID99" s="61"/>
      <c r="IE99" s="61"/>
      <c r="IF99" s="61"/>
      <c r="IG99" s="61"/>
      <c r="II99" s="40"/>
      <c r="IJ99" s="40"/>
      <c r="IK99" s="40"/>
      <c r="IL99" s="40"/>
      <c r="IM99" s="40"/>
    </row>
    <row r="100" s="48" customFormat="true" ht="15" hidden="false" customHeight="true" outlineLevel="0" collapsed="false">
      <c r="A100" s="240" t="n">
        <f aca="false">A99+1</f>
        <v>91</v>
      </c>
      <c r="B100" s="241" t="s">
        <v>442</v>
      </c>
      <c r="C100" s="242" t="s">
        <v>442</v>
      </c>
      <c r="D100" s="243" t="s">
        <v>440</v>
      </c>
      <c r="E100" s="512" t="s">
        <v>292</v>
      </c>
      <c r="F100" s="512" t="s">
        <v>421</v>
      </c>
      <c r="G100" s="512" t="n">
        <f aca="false">COUNTIF($C$10:$C$262,$C100)</f>
        <v>1</v>
      </c>
      <c r="H100" s="512" t="n">
        <f aca="false">COUNTIF($B$10:$B$262,$B100)</f>
        <v>1</v>
      </c>
      <c r="I100" s="513" t="n">
        <f aca="false">SUM(J100:CK100)</f>
        <v>30</v>
      </c>
      <c r="J100" s="512" t="n">
        <v>0</v>
      </c>
      <c r="K100" s="512" t="n">
        <v>0</v>
      </c>
      <c r="L100" s="512" t="n">
        <v>0</v>
      </c>
      <c r="M100" s="512" t="n">
        <v>0</v>
      </c>
      <c r="N100" s="512" t="n">
        <v>0</v>
      </c>
      <c r="O100" s="512" t="n">
        <v>0</v>
      </c>
      <c r="P100" s="512" t="n">
        <v>0</v>
      </c>
      <c r="Q100" s="512" t="n">
        <v>0</v>
      </c>
      <c r="R100" s="512" t="n">
        <v>0</v>
      </c>
      <c r="S100" s="512" t="n">
        <v>0</v>
      </c>
      <c r="T100" s="512" t="n">
        <v>0</v>
      </c>
      <c r="U100" s="512" t="n">
        <v>0</v>
      </c>
      <c r="V100" s="512" t="n">
        <v>0</v>
      </c>
      <c r="W100" s="512" t="n">
        <v>0</v>
      </c>
      <c r="X100" s="512" t="n">
        <v>0</v>
      </c>
      <c r="Y100" s="512" t="n">
        <v>0</v>
      </c>
      <c r="Z100" s="512"/>
      <c r="AA100" s="514" t="n">
        <v>0</v>
      </c>
      <c r="AB100" s="514"/>
      <c r="AC100" s="514"/>
      <c r="AD100" s="514" t="n">
        <v>0</v>
      </c>
      <c r="AE100" s="514" t="n">
        <v>0</v>
      </c>
      <c r="AF100" s="514" t="n">
        <v>0</v>
      </c>
      <c r="AG100" s="514" t="n">
        <v>0</v>
      </c>
      <c r="AH100" s="514" t="n">
        <v>0</v>
      </c>
      <c r="AI100" s="514" t="n">
        <v>0</v>
      </c>
      <c r="AJ100" s="514" t="n">
        <v>0</v>
      </c>
      <c r="AK100" s="514" t="n">
        <v>0</v>
      </c>
      <c r="AL100" s="514" t="n">
        <v>0</v>
      </c>
      <c r="AM100" s="514" t="n">
        <v>0</v>
      </c>
      <c r="AN100" s="514" t="n">
        <v>0</v>
      </c>
      <c r="AO100" s="514" t="n">
        <v>0</v>
      </c>
      <c r="AP100" s="514" t="n">
        <v>0</v>
      </c>
      <c r="AQ100" s="514" t="n">
        <v>0</v>
      </c>
      <c r="AR100" s="514" t="n">
        <v>0</v>
      </c>
      <c r="AS100" s="514" t="n">
        <v>0</v>
      </c>
      <c r="AT100" s="514" t="n">
        <v>0</v>
      </c>
      <c r="AU100" s="514" t="n">
        <v>0</v>
      </c>
      <c r="AV100" s="514"/>
      <c r="AW100" s="514"/>
      <c r="AX100" s="514"/>
      <c r="AY100" s="514" t="n">
        <v>0</v>
      </c>
      <c r="AZ100" s="514" t="n">
        <v>0</v>
      </c>
      <c r="BA100" s="514" t="n">
        <v>0</v>
      </c>
      <c r="BB100" s="514" t="n">
        <v>0</v>
      </c>
      <c r="BC100" s="514" t="n">
        <v>0</v>
      </c>
      <c r="BD100" s="514" t="n">
        <v>0</v>
      </c>
      <c r="BE100" s="514" t="n">
        <v>0</v>
      </c>
      <c r="BF100" s="514" t="n">
        <v>0</v>
      </c>
      <c r="BG100" s="514" t="n">
        <v>0</v>
      </c>
      <c r="BH100" s="514" t="n">
        <v>0</v>
      </c>
      <c r="BI100" s="514" t="n">
        <v>0</v>
      </c>
      <c r="BJ100" s="514" t="n">
        <v>0</v>
      </c>
      <c r="BK100" s="514" t="n">
        <v>0</v>
      </c>
      <c r="BL100" s="514" t="n">
        <v>0</v>
      </c>
      <c r="BM100" s="514" t="n">
        <v>30</v>
      </c>
      <c r="BN100" s="514" t="n">
        <v>0</v>
      </c>
      <c r="BO100" s="514" t="n">
        <v>0</v>
      </c>
      <c r="BP100" s="514" t="n">
        <v>0</v>
      </c>
      <c r="BQ100" s="514" t="n">
        <v>0</v>
      </c>
      <c r="BR100" s="514" t="n">
        <v>0</v>
      </c>
      <c r="BS100" s="514" t="n">
        <v>0</v>
      </c>
      <c r="BT100" s="514" t="n">
        <v>0</v>
      </c>
      <c r="BU100" s="514" t="n">
        <v>0</v>
      </c>
      <c r="BV100" s="514" t="n">
        <v>0</v>
      </c>
      <c r="BW100" s="514" t="n">
        <v>0</v>
      </c>
      <c r="BX100" s="514" t="n">
        <v>0</v>
      </c>
      <c r="BY100" s="514" t="n">
        <v>0</v>
      </c>
      <c r="BZ100" s="514" t="n">
        <v>0</v>
      </c>
      <c r="CA100" s="514" t="n">
        <v>0</v>
      </c>
      <c r="CB100" s="514" t="n">
        <v>0</v>
      </c>
      <c r="CC100" s="514" t="n">
        <v>0</v>
      </c>
      <c r="CD100" s="514" t="n">
        <v>0</v>
      </c>
      <c r="CE100" s="514" t="n">
        <v>0</v>
      </c>
      <c r="CF100" s="514" t="n">
        <v>0</v>
      </c>
      <c r="CG100" s="514" t="n">
        <v>0</v>
      </c>
      <c r="CH100" s="514" t="n">
        <v>0</v>
      </c>
      <c r="CI100" s="514"/>
      <c r="CJ100" s="514"/>
      <c r="CK100" s="515"/>
      <c r="CL100" s="516"/>
      <c r="CM100" s="517" t="n">
        <f aca="false">SUM(CN100:FE100)</f>
        <v>30</v>
      </c>
      <c r="CN100" s="243"/>
      <c r="CO100" s="243"/>
      <c r="CP100" s="243" t="n">
        <v>0</v>
      </c>
      <c r="CQ100" s="243" t="n">
        <v>0</v>
      </c>
      <c r="CR100" s="243" t="n">
        <v>0</v>
      </c>
      <c r="CS100" s="243"/>
      <c r="CT100" s="243"/>
      <c r="CU100" s="243"/>
      <c r="CV100" s="243"/>
      <c r="CW100" s="243"/>
      <c r="CX100" s="243"/>
      <c r="CY100" s="243"/>
      <c r="CZ100" s="243"/>
      <c r="DA100" s="243"/>
      <c r="DB100" s="243" t="n">
        <v>0</v>
      </c>
      <c r="DC100" s="243"/>
      <c r="DD100" s="243"/>
      <c r="DE100" s="243" t="n">
        <v>0</v>
      </c>
      <c r="DF100" s="243" t="n">
        <v>0</v>
      </c>
      <c r="DG100" s="243" t="n">
        <v>0</v>
      </c>
      <c r="DH100" s="243" t="n">
        <v>0</v>
      </c>
      <c r="DI100" s="243"/>
      <c r="DJ100" s="243"/>
      <c r="DK100" s="243"/>
      <c r="DL100" s="243"/>
      <c r="DM100" s="243" t="n">
        <v>0</v>
      </c>
      <c r="DN100" s="243" t="n">
        <v>0</v>
      </c>
      <c r="DO100" s="243" t="n">
        <v>0</v>
      </c>
      <c r="DP100" s="243" t="n">
        <v>0</v>
      </c>
      <c r="DQ100" s="243" t="n">
        <v>0</v>
      </c>
      <c r="DR100" s="243" t="n">
        <v>0</v>
      </c>
      <c r="DS100" s="243" t="n">
        <v>0</v>
      </c>
      <c r="DT100" s="514" t="n">
        <v>0</v>
      </c>
      <c r="DU100" s="514" t="n">
        <v>0</v>
      </c>
      <c r="DV100" s="514"/>
      <c r="DW100" s="514"/>
      <c r="DX100" s="514"/>
      <c r="DY100" s="514"/>
      <c r="DZ100" s="514"/>
      <c r="EA100" s="243" t="n">
        <v>0</v>
      </c>
      <c r="EB100" s="518" t="n">
        <v>0</v>
      </c>
      <c r="EC100" s="518" t="n">
        <v>0</v>
      </c>
      <c r="ED100" s="518"/>
      <c r="EE100" s="518"/>
      <c r="EF100" s="514" t="n">
        <v>0</v>
      </c>
      <c r="EG100" s="518"/>
      <c r="EH100" s="518"/>
      <c r="EI100" s="518"/>
      <c r="EJ100" s="518"/>
      <c r="EK100" s="518"/>
      <c r="EL100" s="518"/>
      <c r="EM100" s="518"/>
      <c r="EN100" s="518" t="n">
        <v>30</v>
      </c>
      <c r="EO100" s="518"/>
      <c r="EP100" s="518"/>
      <c r="EQ100" s="518"/>
      <c r="ER100" s="518"/>
      <c r="ES100" s="518"/>
      <c r="ET100" s="518"/>
      <c r="EU100" s="518"/>
      <c r="EV100" s="518"/>
      <c r="EW100" s="518"/>
      <c r="EX100" s="518"/>
      <c r="EY100" s="518"/>
      <c r="EZ100" s="518"/>
      <c r="FA100" s="518"/>
      <c r="FB100" s="518"/>
      <c r="FC100" s="518"/>
      <c r="FD100" s="518"/>
      <c r="FE100" s="519"/>
      <c r="FG100" s="520" t="n">
        <f aca="false">CM100-I100</f>
        <v>0</v>
      </c>
      <c r="FI100" s="521"/>
      <c r="FJ100" s="522" t="n">
        <v>0</v>
      </c>
      <c r="FK100" s="522" t="n">
        <v>0</v>
      </c>
      <c r="FL100" s="522" t="n">
        <v>0</v>
      </c>
      <c r="FM100" s="522" t="n">
        <v>0</v>
      </c>
      <c r="FN100" s="522" t="n">
        <v>0</v>
      </c>
      <c r="FO100" s="522" t="n">
        <v>0</v>
      </c>
      <c r="FP100" s="522" t="n">
        <v>0</v>
      </c>
      <c r="FQ100" s="522" t="n">
        <v>0</v>
      </c>
      <c r="FR100" s="522" t="n">
        <v>0</v>
      </c>
      <c r="FS100" s="522" t="n">
        <v>0</v>
      </c>
      <c r="FT100" s="522" t="n">
        <v>0</v>
      </c>
      <c r="FU100" s="522" t="n">
        <v>0</v>
      </c>
      <c r="FV100" s="522" t="n">
        <v>0</v>
      </c>
      <c r="FW100" s="522" t="n">
        <v>0</v>
      </c>
      <c r="FX100" s="522" t="n">
        <v>0</v>
      </c>
      <c r="FY100" s="522" t="n">
        <v>0</v>
      </c>
      <c r="FZ100" s="522"/>
      <c r="GA100" s="522" t="n">
        <v>0</v>
      </c>
      <c r="GB100" s="522"/>
      <c r="GC100" s="522" t="n">
        <v>0</v>
      </c>
      <c r="GD100" s="522" t="n">
        <v>0</v>
      </c>
      <c r="GE100" s="522" t="n">
        <v>0</v>
      </c>
      <c r="GF100" s="522" t="n">
        <v>0</v>
      </c>
      <c r="GG100" s="522" t="n">
        <v>0</v>
      </c>
      <c r="GH100" s="522" t="n">
        <v>0</v>
      </c>
      <c r="GI100" s="522" t="n">
        <v>30</v>
      </c>
      <c r="GJ100" s="522" t="n">
        <v>0</v>
      </c>
      <c r="GK100" s="522" t="n">
        <v>0</v>
      </c>
      <c r="GL100" s="522" t="n">
        <v>0</v>
      </c>
      <c r="GM100" s="522" t="n">
        <v>0</v>
      </c>
      <c r="GN100" s="522" t="n">
        <v>0</v>
      </c>
      <c r="GO100" s="522" t="n">
        <v>0</v>
      </c>
      <c r="GP100" s="522" t="n">
        <v>0</v>
      </c>
      <c r="GQ100" s="522"/>
      <c r="GR100" s="522" t="n">
        <v>0</v>
      </c>
      <c r="GS100" s="522" t="n">
        <v>0</v>
      </c>
      <c r="GT100" s="522" t="n">
        <v>0</v>
      </c>
      <c r="GU100" s="522" t="n">
        <v>0</v>
      </c>
      <c r="GV100" s="522"/>
      <c r="GW100" s="523" t="n">
        <f aca="false">SUM(FI100:GV100)</f>
        <v>30</v>
      </c>
      <c r="GX100" s="200"/>
      <c r="GY100" s="524" t="n">
        <f aca="false">GW100-I100</f>
        <v>0</v>
      </c>
      <c r="HA100" s="525" t="n">
        <f aca="false">FG100-GY100</f>
        <v>0</v>
      </c>
      <c r="HC100" s="383" t="n">
        <f aca="false">IF($B100="",0,VLOOKUP($B100,'TH 2023'!$B$11:$V$265,15,0))</f>
        <v>0.076064058</v>
      </c>
      <c r="HD100" s="355" t="n">
        <f aca="false">((IF($B100="",0,VLOOKUP($B100,'TH 2023'!$B$11:$V$265,18,0)))*1.1)*1.1</f>
        <v>0</v>
      </c>
      <c r="HE100" s="355" t="n">
        <f aca="false">((IF($B100="",0,VLOOKUP($B100,'TH 2023'!$B$11:$V$265,19,0)))*1.1)*1.1</f>
        <v>0</v>
      </c>
      <c r="HF100" s="355" t="n">
        <f aca="false">((IF($B100="",0,VLOOKUP($B100,'TH 2023'!$B$11:$V$265,20,0)))*1.1)*1.1</f>
        <v>207.17015</v>
      </c>
      <c r="HG100" s="355" t="n">
        <f aca="false">((IF($B100="",0,VLOOKUP($B100,'TH 2023'!$B$11:$V$265,21,0)))*1.1)*1.1</f>
        <v>0</v>
      </c>
      <c r="HH100" s="526" t="str">
        <f aca="false">IF($B100="",0,VLOOKUP($B100,'TH 2023'!$B$11:$V$265,7,0))</f>
        <v>Upgrade HW</v>
      </c>
      <c r="HI100" s="61"/>
      <c r="HJ100" s="61"/>
      <c r="HK100" s="61"/>
      <c r="HL100" s="61"/>
      <c r="HM100" s="61"/>
      <c r="HN100" s="61"/>
      <c r="HO100" s="61"/>
      <c r="HP100" s="61"/>
      <c r="HQ100" s="61"/>
      <c r="HR100" s="61"/>
      <c r="HS100" s="61"/>
      <c r="HT100" s="61"/>
      <c r="HU100" s="61"/>
      <c r="HV100" s="61"/>
      <c r="HW100" s="61"/>
      <c r="HX100" s="61"/>
      <c r="HY100" s="61"/>
      <c r="HZ100" s="61"/>
      <c r="IA100" s="61"/>
      <c r="IB100" s="61"/>
      <c r="IC100" s="61"/>
      <c r="ID100" s="61"/>
      <c r="IE100" s="61"/>
      <c r="IF100" s="61"/>
      <c r="IG100" s="61"/>
      <c r="II100" s="40"/>
      <c r="IJ100" s="40"/>
      <c r="IK100" s="40"/>
      <c r="IL100" s="40"/>
      <c r="IM100" s="40"/>
    </row>
    <row r="101" s="48" customFormat="true" ht="15" hidden="false" customHeight="true" outlineLevel="0" collapsed="false">
      <c r="A101" s="240" t="n">
        <f aca="false">A100+1</f>
        <v>92</v>
      </c>
      <c r="B101" s="241" t="s">
        <v>449</v>
      </c>
      <c r="C101" s="242" t="s">
        <v>449</v>
      </c>
      <c r="D101" s="243" t="s">
        <v>450</v>
      </c>
      <c r="E101" s="512" t="s">
        <v>368</v>
      </c>
      <c r="F101" s="512" t="s">
        <v>370</v>
      </c>
      <c r="G101" s="512" t="n">
        <f aca="false">COUNTIF($C$10:$C$262,$C101)</f>
        <v>1</v>
      </c>
      <c r="H101" s="512" t="n">
        <f aca="false">COUNTIF($B$10:$B$262,$B101)</f>
        <v>1</v>
      </c>
      <c r="I101" s="513" t="n">
        <f aca="false">SUM(J101:CK101)</f>
        <v>90</v>
      </c>
      <c r="J101" s="512" t="n">
        <v>0</v>
      </c>
      <c r="K101" s="512" t="n">
        <v>0</v>
      </c>
      <c r="L101" s="512" t="n">
        <v>0</v>
      </c>
      <c r="M101" s="512" t="n">
        <v>0</v>
      </c>
      <c r="N101" s="512" t="n">
        <v>0</v>
      </c>
      <c r="O101" s="512" t="n">
        <v>0</v>
      </c>
      <c r="P101" s="512" t="n">
        <v>0</v>
      </c>
      <c r="Q101" s="512" t="n">
        <v>0</v>
      </c>
      <c r="R101" s="512" t="n">
        <v>0</v>
      </c>
      <c r="S101" s="512" t="n">
        <v>0</v>
      </c>
      <c r="T101" s="512" t="n">
        <v>0</v>
      </c>
      <c r="U101" s="512" t="n">
        <v>0</v>
      </c>
      <c r="V101" s="512" t="n">
        <v>0</v>
      </c>
      <c r="W101" s="512" t="n">
        <v>0</v>
      </c>
      <c r="X101" s="512" t="n">
        <v>0</v>
      </c>
      <c r="Y101" s="512" t="n">
        <v>0</v>
      </c>
      <c r="Z101" s="512"/>
      <c r="AA101" s="514" t="n">
        <v>0</v>
      </c>
      <c r="AB101" s="514"/>
      <c r="AC101" s="514"/>
      <c r="AD101" s="514" t="n">
        <v>0</v>
      </c>
      <c r="AE101" s="514" t="n">
        <v>0</v>
      </c>
      <c r="AF101" s="514" t="n">
        <v>0</v>
      </c>
      <c r="AG101" s="514" t="n">
        <v>0</v>
      </c>
      <c r="AH101" s="514" t="n">
        <v>0</v>
      </c>
      <c r="AI101" s="514" t="n">
        <v>0</v>
      </c>
      <c r="AJ101" s="514" t="n">
        <v>0</v>
      </c>
      <c r="AK101" s="514" t="n">
        <v>0</v>
      </c>
      <c r="AL101" s="514" t="n">
        <v>0</v>
      </c>
      <c r="AM101" s="514" t="n">
        <v>0</v>
      </c>
      <c r="AN101" s="514" t="n">
        <v>0</v>
      </c>
      <c r="AO101" s="514" t="n">
        <v>0</v>
      </c>
      <c r="AP101" s="514" t="n">
        <v>0</v>
      </c>
      <c r="AQ101" s="514" t="n">
        <v>0</v>
      </c>
      <c r="AR101" s="514" t="n">
        <v>0</v>
      </c>
      <c r="AS101" s="514" t="n">
        <v>0</v>
      </c>
      <c r="AT101" s="514" t="n">
        <v>0</v>
      </c>
      <c r="AU101" s="514" t="n">
        <v>0</v>
      </c>
      <c r="AV101" s="514"/>
      <c r="AW101" s="514"/>
      <c r="AX101" s="514"/>
      <c r="AY101" s="514" t="n">
        <v>0</v>
      </c>
      <c r="AZ101" s="514" t="n">
        <v>0</v>
      </c>
      <c r="BA101" s="514" t="n">
        <v>0</v>
      </c>
      <c r="BB101" s="514" t="n">
        <v>0</v>
      </c>
      <c r="BC101" s="514" t="n">
        <v>0</v>
      </c>
      <c r="BD101" s="514" t="n">
        <v>0</v>
      </c>
      <c r="BE101" s="514" t="n">
        <v>30</v>
      </c>
      <c r="BF101" s="514" t="n">
        <v>0</v>
      </c>
      <c r="BG101" s="514" t="n">
        <v>0</v>
      </c>
      <c r="BH101" s="514" t="n">
        <v>0</v>
      </c>
      <c r="BI101" s="514" t="n">
        <v>0</v>
      </c>
      <c r="BJ101" s="514" t="n">
        <v>0</v>
      </c>
      <c r="BK101" s="514" t="n">
        <v>0</v>
      </c>
      <c r="BL101" s="514" t="n">
        <v>30</v>
      </c>
      <c r="BM101" s="514" t="n">
        <v>0</v>
      </c>
      <c r="BN101" s="514" t="n">
        <v>0</v>
      </c>
      <c r="BO101" s="514" t="n">
        <v>0</v>
      </c>
      <c r="BP101" s="514" t="n">
        <v>0</v>
      </c>
      <c r="BQ101" s="514" t="n">
        <v>0</v>
      </c>
      <c r="BR101" s="514" t="n">
        <v>30</v>
      </c>
      <c r="BS101" s="514" t="n">
        <v>0</v>
      </c>
      <c r="BT101" s="514" t="n">
        <v>0</v>
      </c>
      <c r="BU101" s="514" t="n">
        <v>0</v>
      </c>
      <c r="BV101" s="514" t="n">
        <v>0</v>
      </c>
      <c r="BW101" s="514" t="n">
        <v>0</v>
      </c>
      <c r="BX101" s="514" t="n">
        <v>0</v>
      </c>
      <c r="BY101" s="514" t="n">
        <v>0</v>
      </c>
      <c r="BZ101" s="514" t="n">
        <v>0</v>
      </c>
      <c r="CA101" s="514" t="n">
        <v>0</v>
      </c>
      <c r="CB101" s="514" t="n">
        <v>0</v>
      </c>
      <c r="CC101" s="514" t="n">
        <v>0</v>
      </c>
      <c r="CD101" s="514" t="n">
        <v>0</v>
      </c>
      <c r="CE101" s="514" t="n">
        <v>0</v>
      </c>
      <c r="CF101" s="514" t="n">
        <v>0</v>
      </c>
      <c r="CG101" s="514" t="n">
        <v>0</v>
      </c>
      <c r="CH101" s="514" t="n">
        <v>0</v>
      </c>
      <c r="CI101" s="514"/>
      <c r="CJ101" s="514"/>
      <c r="CK101" s="515"/>
      <c r="CL101" s="516"/>
      <c r="CM101" s="517" t="n">
        <f aca="false">SUM(CN101:FE101)</f>
        <v>90</v>
      </c>
      <c r="CN101" s="243"/>
      <c r="CO101" s="243"/>
      <c r="CP101" s="243" t="n">
        <v>0</v>
      </c>
      <c r="CQ101" s="243" t="n">
        <v>0</v>
      </c>
      <c r="CR101" s="243" t="n">
        <v>0</v>
      </c>
      <c r="CS101" s="243"/>
      <c r="CT101" s="243"/>
      <c r="CU101" s="243"/>
      <c r="CV101" s="243"/>
      <c r="CW101" s="243"/>
      <c r="CX101" s="243"/>
      <c r="CY101" s="243"/>
      <c r="CZ101" s="243"/>
      <c r="DA101" s="243"/>
      <c r="DB101" s="243" t="n">
        <v>0</v>
      </c>
      <c r="DC101" s="243"/>
      <c r="DD101" s="243"/>
      <c r="DE101" s="243" t="n">
        <v>0</v>
      </c>
      <c r="DF101" s="243" t="n">
        <v>0</v>
      </c>
      <c r="DG101" s="243" t="n">
        <v>0</v>
      </c>
      <c r="DH101" s="243" t="n">
        <v>0</v>
      </c>
      <c r="DI101" s="243"/>
      <c r="DJ101" s="243"/>
      <c r="DK101" s="243"/>
      <c r="DL101" s="243"/>
      <c r="DM101" s="243" t="n">
        <v>0</v>
      </c>
      <c r="DN101" s="243" t="n">
        <v>0</v>
      </c>
      <c r="DO101" s="243" t="n">
        <v>0</v>
      </c>
      <c r="DP101" s="243" t="n">
        <v>0</v>
      </c>
      <c r="DQ101" s="243" t="n">
        <v>0</v>
      </c>
      <c r="DR101" s="243" t="n">
        <v>0</v>
      </c>
      <c r="DS101" s="243" t="n">
        <v>0</v>
      </c>
      <c r="DT101" s="514" t="n">
        <v>0</v>
      </c>
      <c r="DU101" s="514" t="n">
        <v>0</v>
      </c>
      <c r="DV101" s="514"/>
      <c r="DW101" s="514"/>
      <c r="DX101" s="514"/>
      <c r="DY101" s="514"/>
      <c r="DZ101" s="514"/>
      <c r="EA101" s="243" t="n">
        <v>0</v>
      </c>
      <c r="EB101" s="518" t="n">
        <v>0</v>
      </c>
      <c r="EC101" s="518" t="n">
        <v>0</v>
      </c>
      <c r="ED101" s="518"/>
      <c r="EE101" s="518"/>
      <c r="EF101" s="514" t="n">
        <v>30</v>
      </c>
      <c r="EG101" s="518"/>
      <c r="EH101" s="518"/>
      <c r="EI101" s="518"/>
      <c r="EJ101" s="518"/>
      <c r="EK101" s="518"/>
      <c r="EL101" s="518"/>
      <c r="EM101" s="518" t="n">
        <v>30</v>
      </c>
      <c r="EN101" s="518"/>
      <c r="EO101" s="518"/>
      <c r="EP101" s="518"/>
      <c r="EQ101" s="518"/>
      <c r="ER101" s="518"/>
      <c r="ES101" s="518" t="n">
        <v>30</v>
      </c>
      <c r="ET101" s="518"/>
      <c r="EU101" s="518"/>
      <c r="EV101" s="518"/>
      <c r="EW101" s="518"/>
      <c r="EX101" s="518"/>
      <c r="EY101" s="518"/>
      <c r="EZ101" s="518"/>
      <c r="FA101" s="518"/>
      <c r="FB101" s="518"/>
      <c r="FC101" s="518"/>
      <c r="FD101" s="518"/>
      <c r="FE101" s="519"/>
      <c r="FG101" s="520" t="n">
        <f aca="false">CM101-I101</f>
        <v>0</v>
      </c>
      <c r="FI101" s="521"/>
      <c r="FJ101" s="522" t="n">
        <v>0</v>
      </c>
      <c r="FK101" s="522" t="n">
        <v>0</v>
      </c>
      <c r="FL101" s="522" t="n">
        <v>0</v>
      </c>
      <c r="FM101" s="522" t="n">
        <v>0</v>
      </c>
      <c r="FN101" s="522" t="n">
        <v>0</v>
      </c>
      <c r="FO101" s="522" t="n">
        <v>0</v>
      </c>
      <c r="FP101" s="522" t="n">
        <v>0</v>
      </c>
      <c r="FQ101" s="522" t="n">
        <v>0</v>
      </c>
      <c r="FR101" s="522" t="n">
        <v>0</v>
      </c>
      <c r="FS101" s="522" t="n">
        <v>0</v>
      </c>
      <c r="FT101" s="522" t="n">
        <v>0</v>
      </c>
      <c r="FU101" s="522" t="n">
        <v>0</v>
      </c>
      <c r="FV101" s="522" t="n">
        <v>0</v>
      </c>
      <c r="FW101" s="522" t="n">
        <v>0</v>
      </c>
      <c r="FX101" s="522" t="n">
        <v>0</v>
      </c>
      <c r="FY101" s="522" t="n">
        <v>0</v>
      </c>
      <c r="FZ101" s="522"/>
      <c r="GA101" s="522" t="n">
        <v>0</v>
      </c>
      <c r="GB101" s="522"/>
      <c r="GC101" s="522" t="n">
        <v>0</v>
      </c>
      <c r="GD101" s="522" t="n">
        <v>0</v>
      </c>
      <c r="GE101" s="522" t="n">
        <v>0</v>
      </c>
      <c r="GF101" s="522" t="n">
        <v>30</v>
      </c>
      <c r="GG101" s="522" t="n">
        <v>0</v>
      </c>
      <c r="GH101" s="522" t="n">
        <v>0</v>
      </c>
      <c r="GI101" s="522" t="n">
        <v>0</v>
      </c>
      <c r="GJ101" s="522" t="n">
        <v>0</v>
      </c>
      <c r="GK101" s="522" t="n">
        <v>0</v>
      </c>
      <c r="GL101" s="522" t="n">
        <v>0</v>
      </c>
      <c r="GM101" s="522" t="n">
        <v>60</v>
      </c>
      <c r="GN101" s="522" t="n">
        <v>0</v>
      </c>
      <c r="GO101" s="522" t="n">
        <v>0</v>
      </c>
      <c r="GP101" s="522" t="n">
        <v>0</v>
      </c>
      <c r="GQ101" s="522"/>
      <c r="GR101" s="522" t="n">
        <v>0</v>
      </c>
      <c r="GS101" s="522" t="n">
        <v>0</v>
      </c>
      <c r="GT101" s="522" t="n">
        <v>0</v>
      </c>
      <c r="GU101" s="522" t="n">
        <v>0</v>
      </c>
      <c r="GV101" s="522"/>
      <c r="GW101" s="523" t="n">
        <f aca="false">SUM(FI101:GV101)</f>
        <v>90</v>
      </c>
      <c r="GX101" s="200"/>
      <c r="GY101" s="524" t="n">
        <f aca="false">GW101-I101</f>
        <v>0</v>
      </c>
      <c r="HA101" s="525" t="n">
        <f aca="false">FG101-GY101</f>
        <v>0</v>
      </c>
      <c r="HC101" s="383" t="n">
        <f aca="false">IF($B101="",0,VLOOKUP($B101,'TH 2023'!$B$11:$V$265,15,0))</f>
        <v>0.06096453</v>
      </c>
      <c r="HD101" s="355" t="n">
        <f aca="false">((IF($B101="",0,VLOOKUP($B101,'TH 2023'!$B$11:$V$265,18,0)))*1.1)*1.1</f>
        <v>0</v>
      </c>
      <c r="HE101" s="355" t="n">
        <f aca="false">((IF($B101="",0,VLOOKUP($B101,'TH 2023'!$B$11:$V$265,19,0)))*1.1)*1.1</f>
        <v>0</v>
      </c>
      <c r="HF101" s="355" t="n">
        <f aca="false">((IF($B101="",0,VLOOKUP($B101,'TH 2023'!$B$11:$V$265,20,0)))*1.1)*1.1</f>
        <v>196.745758</v>
      </c>
      <c r="HG101" s="355" t="n">
        <f aca="false">((IF($B101="",0,VLOOKUP($B101,'TH 2023'!$B$11:$V$265,21,0)))*1.1)*1.1</f>
        <v>0</v>
      </c>
      <c r="HH101" s="526" t="str">
        <f aca="false">IF($B101="",0,VLOOKUP($B101,'TH 2023'!$B$11:$V$265,7,0))</f>
        <v>Upgrade HW</v>
      </c>
      <c r="HI101" s="61"/>
      <c r="HJ101" s="61"/>
      <c r="HK101" s="61"/>
      <c r="HL101" s="61"/>
      <c r="HM101" s="61"/>
      <c r="HN101" s="61"/>
      <c r="HO101" s="61"/>
      <c r="HP101" s="61"/>
      <c r="HQ101" s="61"/>
      <c r="HR101" s="61"/>
      <c r="HS101" s="61"/>
      <c r="HT101" s="61"/>
      <c r="HU101" s="61"/>
      <c r="HV101" s="61"/>
      <c r="HW101" s="61"/>
      <c r="HX101" s="61"/>
      <c r="HY101" s="61"/>
      <c r="HZ101" s="61"/>
      <c r="IA101" s="61"/>
      <c r="IB101" s="61"/>
      <c r="IC101" s="61"/>
      <c r="ID101" s="61"/>
      <c r="IE101" s="61"/>
      <c r="IF101" s="61"/>
      <c r="IG101" s="61"/>
      <c r="II101" s="40"/>
      <c r="IJ101" s="40"/>
      <c r="IK101" s="40"/>
      <c r="IL101" s="40"/>
      <c r="IM101" s="40"/>
    </row>
    <row r="102" s="48" customFormat="true" ht="15" hidden="false" customHeight="true" outlineLevel="0" collapsed="false">
      <c r="A102" s="240" t="n">
        <f aca="false">A101+1</f>
        <v>93</v>
      </c>
      <c r="B102" s="241" t="s">
        <v>451</v>
      </c>
      <c r="C102" s="242" t="s">
        <v>451</v>
      </c>
      <c r="D102" s="243" t="s">
        <v>452</v>
      </c>
      <c r="E102" s="512" t="s">
        <v>368</v>
      </c>
      <c r="F102" s="512" t="s">
        <v>370</v>
      </c>
      <c r="G102" s="512" t="n">
        <f aca="false">COUNTIF($C$10:$C$262,$C102)</f>
        <v>1</v>
      </c>
      <c r="H102" s="512" t="n">
        <f aca="false">COUNTIF($B$10:$B$262,$B102)</f>
        <v>1</v>
      </c>
      <c r="I102" s="513" t="n">
        <f aca="false">SUM(J102:CK102)</f>
        <v>60</v>
      </c>
      <c r="J102" s="512" t="n">
        <v>0</v>
      </c>
      <c r="K102" s="512" t="n">
        <v>0</v>
      </c>
      <c r="L102" s="512" t="n">
        <v>0</v>
      </c>
      <c r="M102" s="512" t="n">
        <v>0</v>
      </c>
      <c r="N102" s="512" t="n">
        <v>0</v>
      </c>
      <c r="O102" s="512" t="n">
        <v>0</v>
      </c>
      <c r="P102" s="512" t="n">
        <v>0</v>
      </c>
      <c r="Q102" s="512" t="n">
        <v>0</v>
      </c>
      <c r="R102" s="512" t="n">
        <v>0</v>
      </c>
      <c r="S102" s="512" t="n">
        <v>0</v>
      </c>
      <c r="T102" s="512" t="n">
        <v>0</v>
      </c>
      <c r="U102" s="512" t="n">
        <v>0</v>
      </c>
      <c r="V102" s="512" t="n">
        <v>0</v>
      </c>
      <c r="W102" s="512" t="n">
        <v>0</v>
      </c>
      <c r="X102" s="512" t="n">
        <v>0</v>
      </c>
      <c r="Y102" s="512" t="n">
        <v>0</v>
      </c>
      <c r="Z102" s="512"/>
      <c r="AA102" s="514" t="n">
        <v>0</v>
      </c>
      <c r="AB102" s="514"/>
      <c r="AC102" s="514"/>
      <c r="AD102" s="514" t="n">
        <v>0</v>
      </c>
      <c r="AE102" s="514" t="n">
        <v>0</v>
      </c>
      <c r="AF102" s="514" t="n">
        <v>0</v>
      </c>
      <c r="AG102" s="514" t="n">
        <v>0</v>
      </c>
      <c r="AH102" s="514" t="n">
        <v>0</v>
      </c>
      <c r="AI102" s="514" t="n">
        <v>0</v>
      </c>
      <c r="AJ102" s="514" t="n">
        <v>0</v>
      </c>
      <c r="AK102" s="514" t="n">
        <v>0</v>
      </c>
      <c r="AL102" s="514" t="n">
        <v>0</v>
      </c>
      <c r="AM102" s="514" t="n">
        <v>0</v>
      </c>
      <c r="AN102" s="514" t="n">
        <v>0</v>
      </c>
      <c r="AO102" s="514" t="n">
        <v>0</v>
      </c>
      <c r="AP102" s="514" t="n">
        <v>0</v>
      </c>
      <c r="AQ102" s="514" t="n">
        <v>0</v>
      </c>
      <c r="AR102" s="514" t="n">
        <v>0</v>
      </c>
      <c r="AS102" s="514" t="n">
        <v>0</v>
      </c>
      <c r="AT102" s="514" t="n">
        <v>0</v>
      </c>
      <c r="AU102" s="514" t="n">
        <v>0</v>
      </c>
      <c r="AV102" s="514"/>
      <c r="AW102" s="514"/>
      <c r="AX102" s="514"/>
      <c r="AY102" s="514" t="n">
        <v>0</v>
      </c>
      <c r="AZ102" s="514" t="n">
        <v>0</v>
      </c>
      <c r="BA102" s="514" t="n">
        <v>0</v>
      </c>
      <c r="BB102" s="514" t="n">
        <v>0</v>
      </c>
      <c r="BC102" s="514" t="n">
        <v>0</v>
      </c>
      <c r="BD102" s="514" t="n">
        <v>0</v>
      </c>
      <c r="BE102" s="514" t="n">
        <v>0</v>
      </c>
      <c r="BF102" s="514" t="n">
        <v>0</v>
      </c>
      <c r="BG102" s="514" t="n">
        <v>0</v>
      </c>
      <c r="BH102" s="514" t="n">
        <v>0</v>
      </c>
      <c r="BI102" s="514" t="n">
        <v>0</v>
      </c>
      <c r="BJ102" s="514" t="n">
        <v>30</v>
      </c>
      <c r="BK102" s="514" t="n">
        <v>0</v>
      </c>
      <c r="BL102" s="514" t="n">
        <v>0</v>
      </c>
      <c r="BM102" s="514" t="n">
        <v>0</v>
      </c>
      <c r="BN102" s="514" t="n">
        <v>0</v>
      </c>
      <c r="BO102" s="514" t="n">
        <v>0</v>
      </c>
      <c r="BP102" s="514" t="n">
        <v>0</v>
      </c>
      <c r="BQ102" s="514" t="n">
        <v>0</v>
      </c>
      <c r="BR102" s="514" t="n">
        <v>30</v>
      </c>
      <c r="BS102" s="514" t="n">
        <v>0</v>
      </c>
      <c r="BT102" s="514" t="n">
        <v>0</v>
      </c>
      <c r="BU102" s="514" t="n">
        <v>0</v>
      </c>
      <c r="BV102" s="514" t="n">
        <v>0</v>
      </c>
      <c r="BW102" s="514" t="n">
        <v>0</v>
      </c>
      <c r="BX102" s="514" t="n">
        <v>0</v>
      </c>
      <c r="BY102" s="514" t="n">
        <v>0</v>
      </c>
      <c r="BZ102" s="514" t="n">
        <v>0</v>
      </c>
      <c r="CA102" s="514" t="n">
        <v>0</v>
      </c>
      <c r="CB102" s="514" t="n">
        <v>0</v>
      </c>
      <c r="CC102" s="514" t="n">
        <v>0</v>
      </c>
      <c r="CD102" s="514" t="n">
        <v>0</v>
      </c>
      <c r="CE102" s="514" t="n">
        <v>0</v>
      </c>
      <c r="CF102" s="514" t="n">
        <v>0</v>
      </c>
      <c r="CG102" s="514" t="n">
        <v>0</v>
      </c>
      <c r="CH102" s="514" t="n">
        <v>0</v>
      </c>
      <c r="CI102" s="514"/>
      <c r="CJ102" s="514"/>
      <c r="CK102" s="515"/>
      <c r="CL102" s="516"/>
      <c r="CM102" s="517" t="n">
        <f aca="false">SUM(CN102:FE102)</f>
        <v>60</v>
      </c>
      <c r="CN102" s="243"/>
      <c r="CO102" s="243"/>
      <c r="CP102" s="243" t="n">
        <v>0</v>
      </c>
      <c r="CQ102" s="243" t="n">
        <v>0</v>
      </c>
      <c r="CR102" s="243" t="n">
        <v>0</v>
      </c>
      <c r="CS102" s="243"/>
      <c r="CT102" s="243"/>
      <c r="CU102" s="243"/>
      <c r="CV102" s="243"/>
      <c r="CW102" s="243"/>
      <c r="CX102" s="243"/>
      <c r="CY102" s="243"/>
      <c r="CZ102" s="243"/>
      <c r="DA102" s="243"/>
      <c r="DB102" s="243" t="n">
        <v>0</v>
      </c>
      <c r="DC102" s="243"/>
      <c r="DD102" s="243"/>
      <c r="DE102" s="243" t="n">
        <v>0</v>
      </c>
      <c r="DF102" s="243" t="n">
        <v>0</v>
      </c>
      <c r="DG102" s="243" t="n">
        <v>0</v>
      </c>
      <c r="DH102" s="243" t="n">
        <v>0</v>
      </c>
      <c r="DI102" s="243"/>
      <c r="DJ102" s="243"/>
      <c r="DK102" s="243"/>
      <c r="DL102" s="243"/>
      <c r="DM102" s="243" t="n">
        <v>0</v>
      </c>
      <c r="DN102" s="243" t="n">
        <v>0</v>
      </c>
      <c r="DO102" s="243" t="n">
        <v>0</v>
      </c>
      <c r="DP102" s="243" t="n">
        <v>0</v>
      </c>
      <c r="DQ102" s="243" t="n">
        <v>0</v>
      </c>
      <c r="DR102" s="243" t="n">
        <v>0</v>
      </c>
      <c r="DS102" s="243" t="n">
        <v>0</v>
      </c>
      <c r="DT102" s="514" t="n">
        <v>0</v>
      </c>
      <c r="DU102" s="514" t="n">
        <v>0</v>
      </c>
      <c r="DV102" s="514"/>
      <c r="DW102" s="514"/>
      <c r="DX102" s="514"/>
      <c r="DY102" s="514"/>
      <c r="DZ102" s="514"/>
      <c r="EA102" s="243" t="n">
        <v>0</v>
      </c>
      <c r="EB102" s="518" t="n">
        <v>0</v>
      </c>
      <c r="EC102" s="518" t="n">
        <v>0</v>
      </c>
      <c r="ED102" s="518"/>
      <c r="EE102" s="518"/>
      <c r="EF102" s="514" t="n">
        <v>0</v>
      </c>
      <c r="EG102" s="518"/>
      <c r="EH102" s="518"/>
      <c r="EI102" s="518"/>
      <c r="EJ102" s="518"/>
      <c r="EK102" s="518" t="n">
        <v>30</v>
      </c>
      <c r="EL102" s="518"/>
      <c r="EM102" s="518"/>
      <c r="EN102" s="518"/>
      <c r="EO102" s="518"/>
      <c r="EP102" s="518"/>
      <c r="EQ102" s="518"/>
      <c r="ER102" s="518"/>
      <c r="ES102" s="518" t="n">
        <v>30</v>
      </c>
      <c r="ET102" s="518"/>
      <c r="EU102" s="518"/>
      <c r="EV102" s="518"/>
      <c r="EW102" s="518"/>
      <c r="EX102" s="518"/>
      <c r="EY102" s="518"/>
      <c r="EZ102" s="518"/>
      <c r="FA102" s="518"/>
      <c r="FB102" s="518"/>
      <c r="FC102" s="518"/>
      <c r="FD102" s="518"/>
      <c r="FE102" s="519"/>
      <c r="FG102" s="520" t="n">
        <f aca="false">CM102-I102</f>
        <v>0</v>
      </c>
      <c r="FI102" s="521"/>
      <c r="FJ102" s="522" t="n">
        <v>0</v>
      </c>
      <c r="FK102" s="522" t="n">
        <v>0</v>
      </c>
      <c r="FL102" s="522" t="n">
        <v>0</v>
      </c>
      <c r="FM102" s="522" t="n">
        <v>0</v>
      </c>
      <c r="FN102" s="522" t="n">
        <v>0</v>
      </c>
      <c r="FO102" s="522" t="n">
        <v>0</v>
      </c>
      <c r="FP102" s="522" t="n">
        <v>0</v>
      </c>
      <c r="FQ102" s="522" t="n">
        <v>0</v>
      </c>
      <c r="FR102" s="522" t="n">
        <v>0</v>
      </c>
      <c r="FS102" s="522" t="n">
        <v>0</v>
      </c>
      <c r="FT102" s="522" t="n">
        <v>0</v>
      </c>
      <c r="FU102" s="522" t="n">
        <v>0</v>
      </c>
      <c r="FV102" s="522" t="n">
        <v>0</v>
      </c>
      <c r="FW102" s="522" t="n">
        <v>0</v>
      </c>
      <c r="FX102" s="522" t="n">
        <v>0</v>
      </c>
      <c r="FY102" s="522" t="n">
        <v>0</v>
      </c>
      <c r="FZ102" s="522"/>
      <c r="GA102" s="522" t="n">
        <v>0</v>
      </c>
      <c r="GB102" s="522"/>
      <c r="GC102" s="522" t="n">
        <v>0</v>
      </c>
      <c r="GD102" s="522" t="n">
        <v>0</v>
      </c>
      <c r="GE102" s="522" t="n">
        <v>0</v>
      </c>
      <c r="GF102" s="522" t="n">
        <v>0</v>
      </c>
      <c r="GG102" s="522" t="n">
        <v>0</v>
      </c>
      <c r="GH102" s="533" t="n">
        <v>30</v>
      </c>
      <c r="GI102" s="522" t="n">
        <v>0</v>
      </c>
      <c r="GJ102" s="522" t="n">
        <v>0</v>
      </c>
      <c r="GK102" s="522" t="n">
        <v>0</v>
      </c>
      <c r="GL102" s="522" t="n">
        <v>30</v>
      </c>
      <c r="GM102" s="522" t="n">
        <v>0</v>
      </c>
      <c r="GN102" s="522" t="n">
        <v>0</v>
      </c>
      <c r="GO102" s="522" t="n">
        <v>0</v>
      </c>
      <c r="GP102" s="522" t="n">
        <v>0</v>
      </c>
      <c r="GQ102" s="522"/>
      <c r="GR102" s="522" t="n">
        <v>0</v>
      </c>
      <c r="GS102" s="522" t="n">
        <v>0</v>
      </c>
      <c r="GT102" s="522" t="n">
        <v>0</v>
      </c>
      <c r="GU102" s="522" t="n">
        <v>0</v>
      </c>
      <c r="GV102" s="522"/>
      <c r="GW102" s="523" t="n">
        <f aca="false">SUM(FI102:GV102)</f>
        <v>60</v>
      </c>
      <c r="GX102" s="200"/>
      <c r="GY102" s="524" t="n">
        <f aca="false">GW102-I102</f>
        <v>0</v>
      </c>
      <c r="HA102" s="525" t="n">
        <f aca="false">FG102-GY102</f>
        <v>0</v>
      </c>
      <c r="HC102" s="383" t="n">
        <f aca="false">IF($B102="",0,VLOOKUP($B102,'TH 2023'!$B$11:$V$265,15,0))</f>
        <v>0.08364868</v>
      </c>
      <c r="HD102" s="355" t="n">
        <f aca="false">((IF($B102="",0,VLOOKUP($B102,'TH 2023'!$B$11:$V$265,18,0)))*1.1)*1.1</f>
        <v>0</v>
      </c>
      <c r="HE102" s="355" t="n">
        <f aca="false">((IF($B102="",0,VLOOKUP($B102,'TH 2023'!$B$11:$V$265,19,0)))*1.1)*1.1</f>
        <v>0</v>
      </c>
      <c r="HF102" s="355" t="n">
        <f aca="false">((IF($B102="",0,VLOOKUP($B102,'TH 2023'!$B$11:$V$265,20,0)))*1.1)*1.1</f>
        <v>257.97442</v>
      </c>
      <c r="HG102" s="355" t="n">
        <f aca="false">((IF($B102="",0,VLOOKUP($B102,'TH 2023'!$B$11:$V$265,21,0)))*1.1)*1.1</f>
        <v>0</v>
      </c>
      <c r="HH102" s="526" t="str">
        <f aca="false">IF($B102="",0,VLOOKUP($B102,'TH 2023'!$B$11:$V$265,7,0))</f>
        <v>STANDARD HW</v>
      </c>
      <c r="HI102" s="61"/>
      <c r="HJ102" s="61"/>
      <c r="HK102" s="61"/>
      <c r="HL102" s="61"/>
      <c r="HM102" s="61"/>
      <c r="HN102" s="61"/>
      <c r="HO102" s="61"/>
      <c r="HP102" s="61"/>
      <c r="HQ102" s="61"/>
      <c r="HR102" s="61"/>
      <c r="HS102" s="61"/>
      <c r="HT102" s="61"/>
      <c r="HU102" s="61"/>
      <c r="HV102" s="61"/>
      <c r="HW102" s="61"/>
      <c r="HX102" s="61"/>
      <c r="HY102" s="61"/>
      <c r="HZ102" s="61"/>
      <c r="IA102" s="61"/>
      <c r="IB102" s="61"/>
      <c r="IC102" s="61"/>
      <c r="ID102" s="61"/>
      <c r="IE102" s="61"/>
      <c r="IF102" s="61"/>
      <c r="IG102" s="61"/>
      <c r="II102" s="40"/>
      <c r="IJ102" s="40"/>
      <c r="IK102" s="40"/>
      <c r="IL102" s="40"/>
      <c r="IM102" s="40"/>
    </row>
    <row r="103" s="48" customFormat="true" ht="15" hidden="false" customHeight="true" outlineLevel="0" collapsed="false">
      <c r="A103" s="240" t="n">
        <f aca="false">A102+1</f>
        <v>94</v>
      </c>
      <c r="B103" s="241" t="s">
        <v>453</v>
      </c>
      <c r="C103" s="242" t="s">
        <v>453</v>
      </c>
      <c r="D103" s="243" t="s">
        <v>452</v>
      </c>
      <c r="E103" s="512" t="s">
        <v>304</v>
      </c>
      <c r="F103" s="512" t="s">
        <v>305</v>
      </c>
      <c r="G103" s="512" t="n">
        <f aca="false">COUNTIF($C$10:$C$262,$C103)</f>
        <v>1</v>
      </c>
      <c r="H103" s="512" t="n">
        <f aca="false">COUNTIF($B$10:$B$262,$B103)</f>
        <v>1</v>
      </c>
      <c r="I103" s="513" t="n">
        <f aca="false">SUM(J103:CK103)</f>
        <v>60</v>
      </c>
      <c r="J103" s="512" t="n">
        <v>0</v>
      </c>
      <c r="K103" s="512" t="n">
        <v>0</v>
      </c>
      <c r="L103" s="512" t="n">
        <v>0</v>
      </c>
      <c r="M103" s="512" t="n">
        <v>0</v>
      </c>
      <c r="N103" s="512" t="n">
        <v>0</v>
      </c>
      <c r="O103" s="512" t="n">
        <v>0</v>
      </c>
      <c r="P103" s="512" t="n">
        <v>0</v>
      </c>
      <c r="Q103" s="512" t="n">
        <v>0</v>
      </c>
      <c r="R103" s="512" t="n">
        <v>0</v>
      </c>
      <c r="S103" s="512" t="n">
        <v>0</v>
      </c>
      <c r="T103" s="512" t="n">
        <v>0</v>
      </c>
      <c r="U103" s="512" t="n">
        <v>0</v>
      </c>
      <c r="V103" s="512" t="n">
        <v>0</v>
      </c>
      <c r="W103" s="512" t="n">
        <v>0</v>
      </c>
      <c r="X103" s="512" t="n">
        <v>0</v>
      </c>
      <c r="Y103" s="512" t="n">
        <v>0</v>
      </c>
      <c r="Z103" s="512"/>
      <c r="AA103" s="514" t="n">
        <v>0</v>
      </c>
      <c r="AB103" s="514"/>
      <c r="AC103" s="514"/>
      <c r="AD103" s="514" t="n">
        <v>0</v>
      </c>
      <c r="AE103" s="514" t="n">
        <v>0</v>
      </c>
      <c r="AF103" s="514" t="n">
        <v>0</v>
      </c>
      <c r="AG103" s="514" t="n">
        <v>0</v>
      </c>
      <c r="AH103" s="514" t="n">
        <v>0</v>
      </c>
      <c r="AI103" s="514" t="n">
        <v>0</v>
      </c>
      <c r="AJ103" s="514" t="n">
        <v>0</v>
      </c>
      <c r="AK103" s="514" t="n">
        <v>0</v>
      </c>
      <c r="AL103" s="514" t="n">
        <v>0</v>
      </c>
      <c r="AM103" s="514" t="n">
        <v>0</v>
      </c>
      <c r="AN103" s="514" t="n">
        <v>0</v>
      </c>
      <c r="AO103" s="514" t="n">
        <v>0</v>
      </c>
      <c r="AP103" s="514" t="n">
        <v>0</v>
      </c>
      <c r="AQ103" s="514" t="n">
        <v>0</v>
      </c>
      <c r="AR103" s="514" t="n">
        <v>0</v>
      </c>
      <c r="AS103" s="514" t="n">
        <v>0</v>
      </c>
      <c r="AT103" s="514" t="n">
        <v>0</v>
      </c>
      <c r="AU103" s="514" t="n">
        <v>0</v>
      </c>
      <c r="AV103" s="514"/>
      <c r="AW103" s="514"/>
      <c r="AX103" s="514"/>
      <c r="AY103" s="514" t="n">
        <v>0</v>
      </c>
      <c r="AZ103" s="514" t="n">
        <v>0</v>
      </c>
      <c r="BA103" s="514" t="n">
        <v>0</v>
      </c>
      <c r="BB103" s="514" t="n">
        <v>0</v>
      </c>
      <c r="BC103" s="514" t="n">
        <v>0</v>
      </c>
      <c r="BD103" s="514" t="n">
        <v>0</v>
      </c>
      <c r="BE103" s="514" t="n">
        <v>0</v>
      </c>
      <c r="BF103" s="514" t="n">
        <v>0</v>
      </c>
      <c r="BG103" s="514" t="n">
        <v>0</v>
      </c>
      <c r="BH103" s="514" t="n">
        <v>0</v>
      </c>
      <c r="BI103" s="514" t="n">
        <v>30</v>
      </c>
      <c r="BJ103" s="514" t="n">
        <v>0</v>
      </c>
      <c r="BK103" s="514" t="n">
        <v>0</v>
      </c>
      <c r="BL103" s="514" t="n">
        <v>0</v>
      </c>
      <c r="BM103" s="514" t="n">
        <v>0</v>
      </c>
      <c r="BN103" s="514" t="n">
        <v>0</v>
      </c>
      <c r="BO103" s="514" t="n">
        <v>0</v>
      </c>
      <c r="BP103" s="514" t="n">
        <v>30</v>
      </c>
      <c r="BQ103" s="514" t="n">
        <v>0</v>
      </c>
      <c r="BR103" s="514" t="n">
        <v>0</v>
      </c>
      <c r="BS103" s="514" t="n">
        <v>0</v>
      </c>
      <c r="BT103" s="514" t="n">
        <v>0</v>
      </c>
      <c r="BU103" s="514" t="n">
        <v>0</v>
      </c>
      <c r="BV103" s="514" t="n">
        <v>0</v>
      </c>
      <c r="BW103" s="514" t="n">
        <v>0</v>
      </c>
      <c r="BX103" s="514" t="n">
        <v>0</v>
      </c>
      <c r="BY103" s="514" t="n">
        <v>0</v>
      </c>
      <c r="BZ103" s="514" t="n">
        <v>0</v>
      </c>
      <c r="CA103" s="514" t="n">
        <v>0</v>
      </c>
      <c r="CB103" s="514" t="n">
        <v>0</v>
      </c>
      <c r="CC103" s="514" t="n">
        <v>0</v>
      </c>
      <c r="CD103" s="514" t="n">
        <v>0</v>
      </c>
      <c r="CE103" s="514" t="n">
        <v>0</v>
      </c>
      <c r="CF103" s="514" t="n">
        <v>0</v>
      </c>
      <c r="CG103" s="514" t="n">
        <v>0</v>
      </c>
      <c r="CH103" s="514" t="n">
        <v>0</v>
      </c>
      <c r="CI103" s="514"/>
      <c r="CJ103" s="514"/>
      <c r="CK103" s="515"/>
      <c r="CL103" s="516"/>
      <c r="CM103" s="517" t="n">
        <f aca="false">SUM(CN103:FE103)</f>
        <v>60</v>
      </c>
      <c r="CN103" s="243"/>
      <c r="CO103" s="243"/>
      <c r="CP103" s="243" t="n">
        <v>0</v>
      </c>
      <c r="CQ103" s="243" t="n">
        <v>0</v>
      </c>
      <c r="CR103" s="243" t="n">
        <v>0</v>
      </c>
      <c r="CS103" s="243"/>
      <c r="CT103" s="243"/>
      <c r="CU103" s="243"/>
      <c r="CV103" s="243"/>
      <c r="CW103" s="243"/>
      <c r="CX103" s="243"/>
      <c r="CY103" s="243"/>
      <c r="CZ103" s="243"/>
      <c r="DA103" s="243"/>
      <c r="DB103" s="243" t="n">
        <v>0</v>
      </c>
      <c r="DC103" s="243"/>
      <c r="DD103" s="243"/>
      <c r="DE103" s="243" t="n">
        <v>0</v>
      </c>
      <c r="DF103" s="243" t="n">
        <v>0</v>
      </c>
      <c r="DG103" s="243" t="n">
        <v>0</v>
      </c>
      <c r="DH103" s="243" t="n">
        <v>0</v>
      </c>
      <c r="DI103" s="243"/>
      <c r="DJ103" s="243"/>
      <c r="DK103" s="243"/>
      <c r="DL103" s="243"/>
      <c r="DM103" s="243" t="n">
        <v>0</v>
      </c>
      <c r="DN103" s="243" t="n">
        <v>0</v>
      </c>
      <c r="DO103" s="243" t="n">
        <v>0</v>
      </c>
      <c r="DP103" s="243" t="n">
        <v>0</v>
      </c>
      <c r="DQ103" s="243" t="n">
        <v>0</v>
      </c>
      <c r="DR103" s="243" t="n">
        <v>0</v>
      </c>
      <c r="DS103" s="243" t="n">
        <v>0</v>
      </c>
      <c r="DT103" s="514" t="n">
        <v>0</v>
      </c>
      <c r="DU103" s="514" t="n">
        <v>0</v>
      </c>
      <c r="DV103" s="514"/>
      <c r="DW103" s="514"/>
      <c r="DX103" s="514"/>
      <c r="DY103" s="514"/>
      <c r="DZ103" s="514"/>
      <c r="EA103" s="243" t="n">
        <v>0</v>
      </c>
      <c r="EB103" s="518" t="n">
        <v>0</v>
      </c>
      <c r="EC103" s="518" t="n">
        <v>0</v>
      </c>
      <c r="ED103" s="518"/>
      <c r="EE103" s="518"/>
      <c r="EF103" s="514" t="n">
        <v>0</v>
      </c>
      <c r="EG103" s="518"/>
      <c r="EH103" s="518"/>
      <c r="EI103" s="518"/>
      <c r="EJ103" s="518" t="n">
        <v>30</v>
      </c>
      <c r="EK103" s="518"/>
      <c r="EL103" s="518"/>
      <c r="EM103" s="518"/>
      <c r="EN103" s="518"/>
      <c r="EO103" s="518"/>
      <c r="EP103" s="518"/>
      <c r="EQ103" s="518" t="n">
        <v>30</v>
      </c>
      <c r="ER103" s="518"/>
      <c r="ES103" s="518"/>
      <c r="ET103" s="518"/>
      <c r="EU103" s="518"/>
      <c r="EV103" s="518"/>
      <c r="EW103" s="518"/>
      <c r="EX103" s="518"/>
      <c r="EY103" s="518"/>
      <c r="EZ103" s="518"/>
      <c r="FA103" s="518"/>
      <c r="FB103" s="518"/>
      <c r="FC103" s="518"/>
      <c r="FD103" s="518"/>
      <c r="FE103" s="519"/>
      <c r="FG103" s="520" t="n">
        <f aca="false">CM103-I103</f>
        <v>0</v>
      </c>
      <c r="FI103" s="521"/>
      <c r="FJ103" s="522" t="n">
        <v>0</v>
      </c>
      <c r="FK103" s="522" t="n">
        <v>0</v>
      </c>
      <c r="FL103" s="522" t="n">
        <v>0</v>
      </c>
      <c r="FM103" s="522" t="n">
        <v>0</v>
      </c>
      <c r="FN103" s="522" t="n">
        <v>0</v>
      </c>
      <c r="FO103" s="522" t="n">
        <v>0</v>
      </c>
      <c r="FP103" s="522" t="n">
        <v>0</v>
      </c>
      <c r="FQ103" s="522" t="n">
        <v>0</v>
      </c>
      <c r="FR103" s="522" t="n">
        <v>0</v>
      </c>
      <c r="FS103" s="522" t="n">
        <v>0</v>
      </c>
      <c r="FT103" s="522" t="n">
        <v>0</v>
      </c>
      <c r="FU103" s="522" t="n">
        <v>0</v>
      </c>
      <c r="FV103" s="522" t="n">
        <v>0</v>
      </c>
      <c r="FW103" s="522" t="n">
        <v>0</v>
      </c>
      <c r="FX103" s="522" t="n">
        <v>0</v>
      </c>
      <c r="FY103" s="522" t="n">
        <v>0</v>
      </c>
      <c r="FZ103" s="522"/>
      <c r="GA103" s="522" t="n">
        <v>0</v>
      </c>
      <c r="GB103" s="522"/>
      <c r="GC103" s="522" t="n">
        <v>0</v>
      </c>
      <c r="GD103" s="522" t="n">
        <v>0</v>
      </c>
      <c r="GE103" s="522" t="n">
        <v>0</v>
      </c>
      <c r="GF103" s="522" t="n">
        <v>0</v>
      </c>
      <c r="GG103" s="522" t="n">
        <v>0</v>
      </c>
      <c r="GH103" s="533" t="n">
        <v>30</v>
      </c>
      <c r="GI103" s="522" t="n">
        <v>0</v>
      </c>
      <c r="GJ103" s="522" t="n">
        <v>0</v>
      </c>
      <c r="GK103" s="522" t="n">
        <v>0</v>
      </c>
      <c r="GL103" s="522" t="n">
        <v>30</v>
      </c>
      <c r="GM103" s="522" t="n">
        <v>0</v>
      </c>
      <c r="GN103" s="522" t="n">
        <v>0</v>
      </c>
      <c r="GO103" s="522" t="n">
        <v>0</v>
      </c>
      <c r="GP103" s="522" t="n">
        <v>0</v>
      </c>
      <c r="GQ103" s="522"/>
      <c r="GR103" s="522" t="n">
        <v>0</v>
      </c>
      <c r="GS103" s="522" t="n">
        <v>0</v>
      </c>
      <c r="GT103" s="522" t="n">
        <v>0</v>
      </c>
      <c r="GU103" s="522" t="n">
        <v>0</v>
      </c>
      <c r="GV103" s="522"/>
      <c r="GW103" s="523" t="n">
        <f aca="false">SUM(FI103:GV103)</f>
        <v>60</v>
      </c>
      <c r="GX103" s="200"/>
      <c r="GY103" s="524" t="n">
        <f aca="false">GW103-I103</f>
        <v>0</v>
      </c>
      <c r="HA103" s="525" t="n">
        <f aca="false">FG103-GY103</f>
        <v>0</v>
      </c>
      <c r="HC103" s="383" t="n">
        <f aca="false">IF($B103="",0,VLOOKUP($B103,'TH 2023'!$B$11:$V$265,15,0))</f>
        <v>0.08364868</v>
      </c>
      <c r="HD103" s="355" t="n">
        <f aca="false">((IF($B103="",0,VLOOKUP($B103,'TH 2023'!$B$11:$V$265,18,0)))*1.1)*1.1</f>
        <v>0</v>
      </c>
      <c r="HE103" s="355" t="n">
        <f aca="false">((IF($B103="",0,VLOOKUP($B103,'TH 2023'!$B$11:$V$265,19,0)))*1.1)*1.1</f>
        <v>0</v>
      </c>
      <c r="HF103" s="355" t="n">
        <f aca="false">((IF($B103="",0,VLOOKUP($B103,'TH 2023'!$B$11:$V$265,20,0)))*1.1)*1.1</f>
        <v>265.29492</v>
      </c>
      <c r="HG103" s="355" t="n">
        <f aca="false">((IF($B103="",0,VLOOKUP($B103,'TH 2023'!$B$11:$V$265,21,0)))*1.1)*1.1</f>
        <v>0</v>
      </c>
      <c r="HH103" s="526" t="str">
        <f aca="false">IF($B103="",0,VLOOKUP($B103,'TH 2023'!$B$11:$V$265,7,0))</f>
        <v>STANDARD HW</v>
      </c>
      <c r="HI103" s="61"/>
      <c r="HJ103" s="61"/>
      <c r="HK103" s="61"/>
      <c r="HL103" s="61"/>
      <c r="HM103" s="61"/>
      <c r="HN103" s="61"/>
      <c r="HO103" s="61"/>
      <c r="HP103" s="61"/>
      <c r="HQ103" s="61"/>
      <c r="HR103" s="61"/>
      <c r="HS103" s="61"/>
      <c r="HT103" s="61"/>
      <c r="HU103" s="61"/>
      <c r="HV103" s="61"/>
      <c r="HW103" s="61"/>
      <c r="HX103" s="61"/>
      <c r="HY103" s="61"/>
      <c r="HZ103" s="61"/>
      <c r="IA103" s="61"/>
      <c r="IB103" s="61"/>
      <c r="IC103" s="61"/>
      <c r="ID103" s="61"/>
      <c r="IE103" s="61"/>
      <c r="IF103" s="61"/>
      <c r="IG103" s="61"/>
      <c r="II103" s="40"/>
      <c r="IJ103" s="40"/>
      <c r="IK103" s="40"/>
      <c r="IL103" s="40"/>
      <c r="IM103" s="40"/>
    </row>
    <row r="104" s="48" customFormat="true" ht="15" hidden="false" customHeight="true" outlineLevel="0" collapsed="false">
      <c r="A104" s="240" t="n">
        <f aca="false">A103+1</f>
        <v>95</v>
      </c>
      <c r="B104" s="241" t="s">
        <v>454</v>
      </c>
      <c r="C104" s="242" t="s">
        <v>454</v>
      </c>
      <c r="D104" s="243" t="s">
        <v>455</v>
      </c>
      <c r="E104" s="512" t="s">
        <v>301</v>
      </c>
      <c r="F104" s="512" t="s">
        <v>303</v>
      </c>
      <c r="G104" s="512" t="n">
        <f aca="false">COUNTIF($C$10:$C$262,$C104)</f>
        <v>1</v>
      </c>
      <c r="H104" s="512" t="n">
        <f aca="false">COUNTIF($B$10:$B$262,$B104)</f>
        <v>1</v>
      </c>
      <c r="I104" s="513" t="n">
        <f aca="false">SUM(J104:CK104)</f>
        <v>60</v>
      </c>
      <c r="J104" s="512" t="n">
        <v>0</v>
      </c>
      <c r="K104" s="512" t="n">
        <v>0</v>
      </c>
      <c r="L104" s="512" t="n">
        <v>0</v>
      </c>
      <c r="M104" s="512" t="n">
        <v>0</v>
      </c>
      <c r="N104" s="512" t="n">
        <v>0</v>
      </c>
      <c r="O104" s="512" t="n">
        <v>0</v>
      </c>
      <c r="P104" s="512" t="n">
        <v>0</v>
      </c>
      <c r="Q104" s="512" t="n">
        <v>0</v>
      </c>
      <c r="R104" s="512" t="n">
        <v>0</v>
      </c>
      <c r="S104" s="512" t="n">
        <v>0</v>
      </c>
      <c r="T104" s="512" t="n">
        <v>0</v>
      </c>
      <c r="U104" s="512" t="n">
        <v>0</v>
      </c>
      <c r="V104" s="512" t="n">
        <v>0</v>
      </c>
      <c r="W104" s="512" t="n">
        <v>0</v>
      </c>
      <c r="X104" s="512" t="n">
        <v>0</v>
      </c>
      <c r="Y104" s="512" t="n">
        <v>0</v>
      </c>
      <c r="Z104" s="512"/>
      <c r="AA104" s="514" t="n">
        <v>0</v>
      </c>
      <c r="AB104" s="514"/>
      <c r="AC104" s="514"/>
      <c r="AD104" s="514" t="n">
        <v>0</v>
      </c>
      <c r="AE104" s="514" t="n">
        <v>0</v>
      </c>
      <c r="AF104" s="514" t="n">
        <v>0</v>
      </c>
      <c r="AG104" s="514" t="n">
        <v>0</v>
      </c>
      <c r="AH104" s="514" t="n">
        <v>0</v>
      </c>
      <c r="AI104" s="514" t="n">
        <v>0</v>
      </c>
      <c r="AJ104" s="514" t="n">
        <v>30</v>
      </c>
      <c r="AK104" s="514" t="n">
        <v>0</v>
      </c>
      <c r="AL104" s="514" t="n">
        <v>0</v>
      </c>
      <c r="AM104" s="514" t="n">
        <v>0</v>
      </c>
      <c r="AN104" s="514" t="n">
        <v>0</v>
      </c>
      <c r="AO104" s="514" t="n">
        <v>0</v>
      </c>
      <c r="AP104" s="514" t="n">
        <v>0</v>
      </c>
      <c r="AQ104" s="514" t="n">
        <v>0</v>
      </c>
      <c r="AR104" s="514" t="n">
        <v>0</v>
      </c>
      <c r="AS104" s="514" t="n">
        <v>0</v>
      </c>
      <c r="AT104" s="514" t="n">
        <v>0</v>
      </c>
      <c r="AU104" s="514" t="n">
        <v>0</v>
      </c>
      <c r="AV104" s="514"/>
      <c r="AW104" s="514"/>
      <c r="AX104" s="514"/>
      <c r="AY104" s="514" t="n">
        <v>0</v>
      </c>
      <c r="AZ104" s="514" t="n">
        <v>0</v>
      </c>
      <c r="BA104" s="514" t="n">
        <v>0</v>
      </c>
      <c r="BB104" s="514" t="n">
        <v>0</v>
      </c>
      <c r="BC104" s="514" t="n">
        <v>0</v>
      </c>
      <c r="BD104" s="514" t="n">
        <v>0</v>
      </c>
      <c r="BE104" s="514" t="n">
        <v>0</v>
      </c>
      <c r="BF104" s="514" t="n">
        <v>0</v>
      </c>
      <c r="BG104" s="514" t="n">
        <v>0</v>
      </c>
      <c r="BH104" s="514" t="n">
        <v>0</v>
      </c>
      <c r="BI104" s="514" t="n">
        <v>0</v>
      </c>
      <c r="BJ104" s="514" t="n">
        <v>0</v>
      </c>
      <c r="BK104" s="514" t="n">
        <v>0</v>
      </c>
      <c r="BL104" s="514" t="n">
        <v>30</v>
      </c>
      <c r="BM104" s="514" t="n">
        <v>0</v>
      </c>
      <c r="BN104" s="514" t="n">
        <v>0</v>
      </c>
      <c r="BO104" s="514" t="n">
        <v>0</v>
      </c>
      <c r="BP104" s="514" t="n">
        <v>0</v>
      </c>
      <c r="BQ104" s="514" t="n">
        <v>0</v>
      </c>
      <c r="BR104" s="514" t="n">
        <v>0</v>
      </c>
      <c r="BS104" s="514" t="n">
        <v>0</v>
      </c>
      <c r="BT104" s="514" t="n">
        <v>0</v>
      </c>
      <c r="BU104" s="514" t="n">
        <v>0</v>
      </c>
      <c r="BV104" s="514" t="n">
        <v>0</v>
      </c>
      <c r="BW104" s="514" t="n">
        <v>0</v>
      </c>
      <c r="BX104" s="514" t="n">
        <v>0</v>
      </c>
      <c r="BY104" s="514" t="n">
        <v>0</v>
      </c>
      <c r="BZ104" s="514" t="n">
        <v>0</v>
      </c>
      <c r="CA104" s="514" t="n">
        <v>0</v>
      </c>
      <c r="CB104" s="514" t="n">
        <v>0</v>
      </c>
      <c r="CC104" s="514" t="n">
        <v>0</v>
      </c>
      <c r="CD104" s="514" t="n">
        <v>0</v>
      </c>
      <c r="CE104" s="514" t="n">
        <v>0</v>
      </c>
      <c r="CF104" s="514" t="n">
        <v>0</v>
      </c>
      <c r="CG104" s="514" t="n">
        <v>0</v>
      </c>
      <c r="CH104" s="514" t="n">
        <v>0</v>
      </c>
      <c r="CI104" s="514"/>
      <c r="CJ104" s="514"/>
      <c r="CK104" s="515"/>
      <c r="CL104" s="516"/>
      <c r="CM104" s="517" t="n">
        <f aca="false">SUM(CN104:FE104)</f>
        <v>60</v>
      </c>
      <c r="CN104" s="243"/>
      <c r="CO104" s="243"/>
      <c r="CP104" s="243" t="n">
        <v>0</v>
      </c>
      <c r="CQ104" s="243" t="n">
        <v>0</v>
      </c>
      <c r="CR104" s="243" t="n">
        <v>0</v>
      </c>
      <c r="CS104" s="243"/>
      <c r="CT104" s="243"/>
      <c r="CU104" s="243"/>
      <c r="CV104" s="243"/>
      <c r="CW104" s="243"/>
      <c r="CX104" s="243"/>
      <c r="CY104" s="243"/>
      <c r="CZ104" s="243"/>
      <c r="DA104" s="243"/>
      <c r="DB104" s="243" t="n">
        <v>0</v>
      </c>
      <c r="DC104" s="243"/>
      <c r="DD104" s="243"/>
      <c r="DE104" s="243" t="n">
        <v>0</v>
      </c>
      <c r="DF104" s="243" t="n">
        <v>0</v>
      </c>
      <c r="DG104" s="243" t="n">
        <v>0</v>
      </c>
      <c r="DH104" s="243" t="n">
        <v>0</v>
      </c>
      <c r="DI104" s="243"/>
      <c r="DJ104" s="243"/>
      <c r="DK104" s="243" t="n">
        <v>30</v>
      </c>
      <c r="DL104" s="243"/>
      <c r="DM104" s="243" t="n">
        <v>0</v>
      </c>
      <c r="DN104" s="243" t="n">
        <v>0</v>
      </c>
      <c r="DO104" s="243" t="n">
        <v>0</v>
      </c>
      <c r="DP104" s="243" t="n">
        <v>0</v>
      </c>
      <c r="DQ104" s="243" t="n">
        <v>0</v>
      </c>
      <c r="DR104" s="243" t="n">
        <v>0</v>
      </c>
      <c r="DS104" s="243" t="n">
        <v>0</v>
      </c>
      <c r="DT104" s="514" t="n">
        <v>0</v>
      </c>
      <c r="DU104" s="514" t="n">
        <v>0</v>
      </c>
      <c r="DV104" s="514"/>
      <c r="DW104" s="514"/>
      <c r="DX104" s="514"/>
      <c r="DY104" s="514"/>
      <c r="DZ104" s="514"/>
      <c r="EA104" s="243" t="n">
        <v>0</v>
      </c>
      <c r="EB104" s="518" t="n">
        <v>0</v>
      </c>
      <c r="EC104" s="518" t="n">
        <v>0</v>
      </c>
      <c r="ED104" s="518"/>
      <c r="EE104" s="518"/>
      <c r="EF104" s="514" t="n">
        <v>0</v>
      </c>
      <c r="EG104" s="518"/>
      <c r="EH104" s="518"/>
      <c r="EI104" s="518"/>
      <c r="EJ104" s="518"/>
      <c r="EK104" s="518"/>
      <c r="EL104" s="518" t="n">
        <v>0</v>
      </c>
      <c r="EM104" s="518" t="n">
        <v>30</v>
      </c>
      <c r="EN104" s="518" t="n">
        <v>0</v>
      </c>
      <c r="EO104" s="518" t="n">
        <v>0</v>
      </c>
      <c r="EP104" s="518" t="n">
        <v>0</v>
      </c>
      <c r="EQ104" s="518" t="n">
        <v>0</v>
      </c>
      <c r="ER104" s="518" t="n">
        <v>0</v>
      </c>
      <c r="ES104" s="518" t="n">
        <v>0</v>
      </c>
      <c r="ET104" s="518" t="n">
        <v>0</v>
      </c>
      <c r="EU104" s="518" t="n">
        <v>0</v>
      </c>
      <c r="EV104" s="518"/>
      <c r="EW104" s="518"/>
      <c r="EX104" s="518"/>
      <c r="EY104" s="518"/>
      <c r="EZ104" s="518"/>
      <c r="FA104" s="518"/>
      <c r="FB104" s="518"/>
      <c r="FC104" s="518"/>
      <c r="FD104" s="518"/>
      <c r="FE104" s="519"/>
      <c r="FG104" s="520" t="n">
        <f aca="false">CM104-I104</f>
        <v>0</v>
      </c>
      <c r="FI104" s="521"/>
      <c r="FJ104" s="522" t="n">
        <v>0</v>
      </c>
      <c r="FK104" s="522" t="n">
        <v>0</v>
      </c>
      <c r="FL104" s="522" t="n">
        <v>0</v>
      </c>
      <c r="FM104" s="522" t="n">
        <v>0</v>
      </c>
      <c r="FN104" s="522" t="n">
        <v>0</v>
      </c>
      <c r="FO104" s="522" t="n">
        <v>0</v>
      </c>
      <c r="FP104" s="522" t="n">
        <v>0</v>
      </c>
      <c r="FQ104" s="522" t="n">
        <v>0</v>
      </c>
      <c r="FR104" s="522" t="n">
        <v>0</v>
      </c>
      <c r="FS104" s="522" t="n">
        <v>0</v>
      </c>
      <c r="FT104" s="522" t="n">
        <v>0</v>
      </c>
      <c r="FU104" s="522" t="n">
        <v>0</v>
      </c>
      <c r="FV104" s="522" t="n">
        <v>30</v>
      </c>
      <c r="FW104" s="522" t="n">
        <v>0</v>
      </c>
      <c r="FX104" s="522" t="n">
        <v>0</v>
      </c>
      <c r="FY104" s="522" t="n">
        <v>0</v>
      </c>
      <c r="FZ104" s="522"/>
      <c r="GA104" s="522" t="n">
        <v>0</v>
      </c>
      <c r="GB104" s="522"/>
      <c r="GC104" s="522" t="n">
        <v>0</v>
      </c>
      <c r="GD104" s="522" t="n">
        <v>0</v>
      </c>
      <c r="GE104" s="522" t="n">
        <v>0</v>
      </c>
      <c r="GF104" s="522" t="n">
        <v>0</v>
      </c>
      <c r="GG104" s="522" t="n">
        <v>0</v>
      </c>
      <c r="GH104" s="522" t="n">
        <v>0</v>
      </c>
      <c r="GI104" s="522" t="n">
        <v>0</v>
      </c>
      <c r="GJ104" s="522" t="n">
        <v>30</v>
      </c>
      <c r="GK104" s="522" t="n">
        <v>0</v>
      </c>
      <c r="GL104" s="522" t="n">
        <v>0</v>
      </c>
      <c r="GM104" s="522" t="n">
        <v>0</v>
      </c>
      <c r="GN104" s="522" t="n">
        <v>0</v>
      </c>
      <c r="GO104" s="522" t="n">
        <v>0</v>
      </c>
      <c r="GP104" s="522" t="n">
        <v>0</v>
      </c>
      <c r="GQ104" s="522"/>
      <c r="GR104" s="522" t="n">
        <v>0</v>
      </c>
      <c r="GS104" s="522" t="n">
        <v>0</v>
      </c>
      <c r="GT104" s="522" t="n">
        <v>0</v>
      </c>
      <c r="GU104" s="522" t="n">
        <v>0</v>
      </c>
      <c r="GV104" s="522"/>
      <c r="GW104" s="523" t="n">
        <f aca="false">SUM(FI104:GV104)</f>
        <v>60</v>
      </c>
      <c r="GX104" s="200"/>
      <c r="GY104" s="524" t="n">
        <f aca="false">GW104-I104</f>
        <v>0</v>
      </c>
      <c r="HA104" s="525" t="n">
        <f aca="false">FG104-GY104</f>
        <v>0</v>
      </c>
      <c r="HC104" s="383" t="n">
        <f aca="false">IF($B104="",0,VLOOKUP($B104,'TH 2023'!$B$11:$V$265,15,0))</f>
        <v>0.05051</v>
      </c>
      <c r="HD104" s="355" t="n">
        <f aca="false">((IF($B104="",0,VLOOKUP($B104,'TH 2023'!$B$11:$V$265,18,0)))*1.1)*1.1</f>
        <v>0</v>
      </c>
      <c r="HE104" s="355" t="n">
        <f aca="false">((IF($B104="",0,VLOOKUP($B104,'TH 2023'!$B$11:$V$265,19,0)))*1.1)*1.1</f>
        <v>121.6655</v>
      </c>
      <c r="HF104" s="355" t="n">
        <f aca="false">((IF($B104="",0,VLOOKUP($B104,'TH 2023'!$B$11:$V$265,20,0)))*1.1)*1.1</f>
        <v>150.143455</v>
      </c>
      <c r="HG104" s="355" t="n">
        <f aca="false">((IF($B104="",0,VLOOKUP($B104,'TH 2023'!$B$11:$V$265,21,0)))*1.1)*1.1</f>
        <v>0</v>
      </c>
      <c r="HH104" s="526" t="str">
        <f aca="false">IF($B104="",0,VLOOKUP($B104,'TH 2023'!$B$11:$V$265,7,0))</f>
        <v>STANDARD HW</v>
      </c>
      <c r="HI104" s="61"/>
      <c r="HJ104" s="61"/>
      <c r="HK104" s="61"/>
      <c r="HL104" s="61"/>
      <c r="HM104" s="61"/>
      <c r="HN104" s="61"/>
      <c r="HO104" s="61"/>
      <c r="HP104" s="61"/>
      <c r="HQ104" s="61"/>
      <c r="HR104" s="61"/>
      <c r="HS104" s="61"/>
      <c r="HT104" s="61"/>
      <c r="HU104" s="61"/>
      <c r="HV104" s="61"/>
      <c r="HW104" s="61"/>
      <c r="HX104" s="61"/>
      <c r="HY104" s="61"/>
      <c r="HZ104" s="61"/>
      <c r="IA104" s="61"/>
      <c r="IB104" s="61"/>
      <c r="IC104" s="61"/>
      <c r="ID104" s="61"/>
      <c r="IE104" s="61"/>
      <c r="IF104" s="61"/>
      <c r="IG104" s="61"/>
      <c r="II104" s="40"/>
      <c r="IJ104" s="40"/>
      <c r="IK104" s="40"/>
      <c r="IL104" s="40"/>
      <c r="IM104" s="40"/>
    </row>
    <row r="105" s="48" customFormat="true" ht="15" hidden="false" customHeight="true" outlineLevel="0" collapsed="false">
      <c r="A105" s="240" t="n">
        <f aca="false">A104+1</f>
        <v>96</v>
      </c>
      <c r="B105" s="241" t="s">
        <v>456</v>
      </c>
      <c r="C105" s="242" t="s">
        <v>456</v>
      </c>
      <c r="D105" s="243" t="s">
        <v>457</v>
      </c>
      <c r="E105" s="512" t="s">
        <v>292</v>
      </c>
      <c r="F105" s="512" t="s">
        <v>421</v>
      </c>
      <c r="G105" s="512" t="n">
        <f aca="false">COUNTIF($C$10:$C$262,$C105)</f>
        <v>1</v>
      </c>
      <c r="H105" s="512" t="n">
        <f aca="false">COUNTIF($B$10:$B$262,$B105)</f>
        <v>1</v>
      </c>
      <c r="I105" s="513" t="n">
        <f aca="false">SUM(J105:CK105)</f>
        <v>85</v>
      </c>
      <c r="J105" s="512" t="n">
        <v>0</v>
      </c>
      <c r="K105" s="512" t="n">
        <v>25</v>
      </c>
      <c r="L105" s="512" t="n">
        <v>0</v>
      </c>
      <c r="M105" s="512" t="n">
        <v>0</v>
      </c>
      <c r="N105" s="512" t="n">
        <v>0</v>
      </c>
      <c r="O105" s="512" t="n">
        <v>0</v>
      </c>
      <c r="P105" s="512" t="n">
        <v>0</v>
      </c>
      <c r="Q105" s="512" t="n">
        <v>0</v>
      </c>
      <c r="R105" s="512" t="n">
        <v>0</v>
      </c>
      <c r="S105" s="512" t="n">
        <v>0</v>
      </c>
      <c r="T105" s="512" t="n">
        <v>0</v>
      </c>
      <c r="U105" s="512" t="n">
        <v>0</v>
      </c>
      <c r="V105" s="512" t="n">
        <v>0</v>
      </c>
      <c r="W105" s="512" t="n">
        <v>0</v>
      </c>
      <c r="X105" s="512" t="n">
        <v>0</v>
      </c>
      <c r="Y105" s="512" t="n">
        <v>0</v>
      </c>
      <c r="Z105" s="512"/>
      <c r="AA105" s="514" t="n">
        <v>0</v>
      </c>
      <c r="AB105" s="514" t="n">
        <v>0</v>
      </c>
      <c r="AC105" s="514" t="n">
        <v>0</v>
      </c>
      <c r="AD105" s="514" t="n">
        <v>0</v>
      </c>
      <c r="AE105" s="514" t="n">
        <v>0</v>
      </c>
      <c r="AF105" s="514" t="n">
        <v>0</v>
      </c>
      <c r="AG105" s="514" t="n">
        <v>0</v>
      </c>
      <c r="AH105" s="514" t="n">
        <v>0</v>
      </c>
      <c r="AI105" s="514" t="n">
        <v>0</v>
      </c>
      <c r="AJ105" s="514" t="n">
        <v>0</v>
      </c>
      <c r="AK105" s="514" t="n">
        <v>30</v>
      </c>
      <c r="AL105" s="514" t="n">
        <v>0</v>
      </c>
      <c r="AM105" s="514" t="n">
        <v>0</v>
      </c>
      <c r="AN105" s="514" t="n">
        <v>0</v>
      </c>
      <c r="AO105" s="514" t="n">
        <v>0</v>
      </c>
      <c r="AP105" s="514" t="n">
        <v>0</v>
      </c>
      <c r="AQ105" s="514" t="n">
        <v>0</v>
      </c>
      <c r="AR105" s="514" t="n">
        <v>0</v>
      </c>
      <c r="AS105" s="514" t="n">
        <v>0</v>
      </c>
      <c r="AT105" s="514" t="n">
        <v>0</v>
      </c>
      <c r="AU105" s="514" t="n">
        <v>0</v>
      </c>
      <c r="AV105" s="514"/>
      <c r="AW105" s="514"/>
      <c r="AX105" s="514"/>
      <c r="AY105" s="514" t="n">
        <v>0</v>
      </c>
      <c r="AZ105" s="514" t="n">
        <v>30</v>
      </c>
      <c r="BA105" s="514" t="n">
        <v>0</v>
      </c>
      <c r="BB105" s="514" t="n">
        <v>0</v>
      </c>
      <c r="BC105" s="514" t="n">
        <v>0</v>
      </c>
      <c r="BD105" s="514" t="n">
        <v>0</v>
      </c>
      <c r="BE105" s="514" t="n">
        <v>0</v>
      </c>
      <c r="BF105" s="514" t="n">
        <v>0</v>
      </c>
      <c r="BG105" s="514" t="n">
        <v>0</v>
      </c>
      <c r="BH105" s="514" t="n">
        <v>0</v>
      </c>
      <c r="BI105" s="514" t="n">
        <v>0</v>
      </c>
      <c r="BJ105" s="514" t="n">
        <v>0</v>
      </c>
      <c r="BK105" s="514" t="n">
        <v>0</v>
      </c>
      <c r="BL105" s="514" t="n">
        <v>0</v>
      </c>
      <c r="BM105" s="514" t="n">
        <v>0</v>
      </c>
      <c r="BN105" s="514" t="n">
        <v>0</v>
      </c>
      <c r="BO105" s="514" t="n">
        <v>0</v>
      </c>
      <c r="BP105" s="514" t="n">
        <v>0</v>
      </c>
      <c r="BQ105" s="514" t="n">
        <v>0</v>
      </c>
      <c r="BR105" s="514" t="n">
        <v>0</v>
      </c>
      <c r="BS105" s="514" t="n">
        <v>0</v>
      </c>
      <c r="BT105" s="514" t="n">
        <v>0</v>
      </c>
      <c r="BU105" s="514" t="n">
        <v>0</v>
      </c>
      <c r="BV105" s="514" t="n">
        <v>0</v>
      </c>
      <c r="BW105" s="514" t="n">
        <v>0</v>
      </c>
      <c r="BX105" s="514" t="n">
        <v>0</v>
      </c>
      <c r="BY105" s="514" t="n">
        <v>0</v>
      </c>
      <c r="BZ105" s="514" t="n">
        <v>0</v>
      </c>
      <c r="CA105" s="514" t="n">
        <v>0</v>
      </c>
      <c r="CB105" s="514" t="n">
        <v>0</v>
      </c>
      <c r="CC105" s="514" t="n">
        <v>0</v>
      </c>
      <c r="CD105" s="514" t="n">
        <v>0</v>
      </c>
      <c r="CE105" s="514" t="n">
        <v>0</v>
      </c>
      <c r="CF105" s="514" t="n">
        <v>0</v>
      </c>
      <c r="CG105" s="514" t="n">
        <v>0</v>
      </c>
      <c r="CH105" s="514" t="n">
        <v>0</v>
      </c>
      <c r="CI105" s="514"/>
      <c r="CJ105" s="514"/>
      <c r="CK105" s="515"/>
      <c r="CL105" s="516"/>
      <c r="CM105" s="517" t="n">
        <f aca="false">SUM(CN105:FE105)</f>
        <v>85</v>
      </c>
      <c r="CN105" s="243" t="n">
        <v>25</v>
      </c>
      <c r="CO105" s="243"/>
      <c r="CP105" s="243" t="n">
        <v>0</v>
      </c>
      <c r="CQ105" s="243" t="n">
        <v>0</v>
      </c>
      <c r="CR105" s="243" t="n">
        <v>0</v>
      </c>
      <c r="CS105" s="243"/>
      <c r="CT105" s="243"/>
      <c r="CU105" s="243"/>
      <c r="CV105" s="243"/>
      <c r="CW105" s="243"/>
      <c r="CX105" s="243"/>
      <c r="CY105" s="243"/>
      <c r="CZ105" s="243"/>
      <c r="DA105" s="243"/>
      <c r="DB105" s="243" t="n">
        <v>0</v>
      </c>
      <c r="DC105" s="243" t="n">
        <v>0</v>
      </c>
      <c r="DD105" s="243" t="n">
        <v>0</v>
      </c>
      <c r="DE105" s="243" t="n">
        <v>0</v>
      </c>
      <c r="DF105" s="243" t="n">
        <v>0</v>
      </c>
      <c r="DG105" s="243" t="n">
        <v>0</v>
      </c>
      <c r="DH105" s="243" t="n">
        <v>0</v>
      </c>
      <c r="DI105" s="243"/>
      <c r="DJ105" s="243"/>
      <c r="DK105" s="243"/>
      <c r="DL105" s="243" t="n">
        <v>30</v>
      </c>
      <c r="DM105" s="243" t="n">
        <v>0</v>
      </c>
      <c r="DN105" s="243" t="n">
        <v>0</v>
      </c>
      <c r="DO105" s="243" t="n">
        <v>0</v>
      </c>
      <c r="DP105" s="243" t="n">
        <v>0</v>
      </c>
      <c r="DQ105" s="243" t="n">
        <v>0</v>
      </c>
      <c r="DR105" s="243" t="n">
        <v>0</v>
      </c>
      <c r="DS105" s="243" t="n">
        <v>0</v>
      </c>
      <c r="DT105" s="514" t="n">
        <v>0</v>
      </c>
      <c r="DU105" s="514" t="n">
        <v>0</v>
      </c>
      <c r="DV105" s="514"/>
      <c r="DW105" s="514"/>
      <c r="DX105" s="514"/>
      <c r="DY105" s="514"/>
      <c r="DZ105" s="514"/>
      <c r="EA105" s="243" t="n">
        <v>30</v>
      </c>
      <c r="EB105" s="518" t="n">
        <v>0</v>
      </c>
      <c r="EC105" s="518" t="n">
        <v>0</v>
      </c>
      <c r="ED105" s="518"/>
      <c r="EE105" s="518"/>
      <c r="EF105" s="514" t="n">
        <v>0</v>
      </c>
      <c r="EG105" s="518"/>
      <c r="EH105" s="518"/>
      <c r="EI105" s="518"/>
      <c r="EJ105" s="518"/>
      <c r="EK105" s="518"/>
      <c r="EL105" s="518"/>
      <c r="EM105" s="518"/>
      <c r="EN105" s="518"/>
      <c r="EO105" s="518"/>
      <c r="EP105" s="518"/>
      <c r="EQ105" s="518"/>
      <c r="ER105" s="518"/>
      <c r="ES105" s="518"/>
      <c r="ET105" s="518"/>
      <c r="EU105" s="518"/>
      <c r="EV105" s="518"/>
      <c r="EW105" s="518"/>
      <c r="EX105" s="518"/>
      <c r="EY105" s="518"/>
      <c r="EZ105" s="518"/>
      <c r="FA105" s="518"/>
      <c r="FB105" s="518"/>
      <c r="FC105" s="518"/>
      <c r="FD105" s="518"/>
      <c r="FE105" s="519"/>
      <c r="FG105" s="520" t="n">
        <f aca="false">CM105-I105</f>
        <v>0</v>
      </c>
      <c r="FI105" s="521" t="n">
        <v>25</v>
      </c>
      <c r="FJ105" s="522" t="n">
        <v>0</v>
      </c>
      <c r="FK105" s="522" t="n">
        <v>0</v>
      </c>
      <c r="FL105" s="522" t="n">
        <v>0</v>
      </c>
      <c r="FM105" s="522" t="n">
        <v>0</v>
      </c>
      <c r="FN105" s="522" t="n">
        <v>0</v>
      </c>
      <c r="FO105" s="522" t="n">
        <v>0</v>
      </c>
      <c r="FP105" s="522" t="n">
        <v>0</v>
      </c>
      <c r="FQ105" s="522" t="n">
        <v>0</v>
      </c>
      <c r="FR105" s="522" t="n">
        <v>0</v>
      </c>
      <c r="FS105" s="522" t="n">
        <v>0</v>
      </c>
      <c r="FT105" s="522" t="n">
        <v>0</v>
      </c>
      <c r="FU105" s="522" t="n">
        <v>0</v>
      </c>
      <c r="FV105" s="522" t="n">
        <v>30</v>
      </c>
      <c r="FW105" s="522" t="n">
        <v>0</v>
      </c>
      <c r="FX105" s="522" t="n">
        <v>0</v>
      </c>
      <c r="FY105" s="522" t="n">
        <v>0</v>
      </c>
      <c r="FZ105" s="522"/>
      <c r="GA105" s="522" t="n">
        <v>0</v>
      </c>
      <c r="GB105" s="522"/>
      <c r="GC105" s="522" t="n">
        <v>30</v>
      </c>
      <c r="GD105" s="522" t="n">
        <v>0</v>
      </c>
      <c r="GE105" s="522" t="n">
        <v>0</v>
      </c>
      <c r="GF105" s="522" t="n">
        <v>0</v>
      </c>
      <c r="GG105" s="522" t="n">
        <v>0</v>
      </c>
      <c r="GH105" s="522" t="n">
        <v>0</v>
      </c>
      <c r="GI105" s="522" t="n">
        <v>0</v>
      </c>
      <c r="GJ105" s="522" t="n">
        <v>0</v>
      </c>
      <c r="GK105" s="522" t="n">
        <v>0</v>
      </c>
      <c r="GL105" s="522" t="n">
        <v>0</v>
      </c>
      <c r="GM105" s="522" t="n">
        <v>0</v>
      </c>
      <c r="GN105" s="522" t="n">
        <v>0</v>
      </c>
      <c r="GO105" s="522" t="n">
        <v>0</v>
      </c>
      <c r="GP105" s="522" t="n">
        <v>0</v>
      </c>
      <c r="GQ105" s="522"/>
      <c r="GR105" s="522" t="n">
        <v>0</v>
      </c>
      <c r="GS105" s="522" t="n">
        <v>0</v>
      </c>
      <c r="GT105" s="522" t="n">
        <v>0</v>
      </c>
      <c r="GU105" s="522" t="n">
        <v>0</v>
      </c>
      <c r="GV105" s="522"/>
      <c r="GW105" s="523" t="n">
        <f aca="false">SUM(FI105:GV105)</f>
        <v>85</v>
      </c>
      <c r="GX105" s="200"/>
      <c r="GY105" s="524" t="n">
        <f aca="false">GW105-I105</f>
        <v>0</v>
      </c>
      <c r="HA105" s="525" t="n">
        <f aca="false">FG105-GY105</f>
        <v>0</v>
      </c>
      <c r="HC105" s="383" t="n">
        <f aca="false">IF($B105="",0,VLOOKUP($B105,'TH 2023'!$B$11:$V$265,15,0))</f>
        <v>0.04745001</v>
      </c>
      <c r="HD105" s="355" t="n">
        <f aca="false">((IF($B105="",0,VLOOKUP($B105,'TH 2023'!$B$11:$V$265,18,0)))*1.1)*1.1</f>
        <v>107.0124</v>
      </c>
      <c r="HE105" s="355" t="n">
        <f aca="false">((IF($B105="",0,VLOOKUP($B105,'TH 2023'!$B$11:$V$265,19,0)))*1.1)*1.1</f>
        <v>108.5733</v>
      </c>
      <c r="HF105" s="355" t="n">
        <f aca="false">((IF($B105="",0,VLOOKUP($B105,'TH 2023'!$B$11:$V$265,20,0)))*1.1)*1.1</f>
        <v>132.837793</v>
      </c>
      <c r="HG105" s="355" t="n">
        <f aca="false">((IF($B105="",0,VLOOKUP($B105,'TH 2023'!$B$11:$V$265,21,0)))*1.1)*1.1</f>
        <v>0</v>
      </c>
      <c r="HH105" s="526" t="str">
        <f aca="false">IF($B105="",0,VLOOKUP($B105,'TH 2023'!$B$11:$V$265,7,0))</f>
        <v>STANDARD HW</v>
      </c>
      <c r="HI105" s="61"/>
      <c r="HJ105" s="61"/>
      <c r="HK105" s="61"/>
      <c r="HL105" s="61"/>
      <c r="HM105" s="61"/>
      <c r="HN105" s="61"/>
      <c r="HO105" s="61"/>
      <c r="HP105" s="61"/>
      <c r="HQ105" s="61"/>
      <c r="HR105" s="61"/>
      <c r="HS105" s="61"/>
      <c r="HT105" s="61"/>
      <c r="HU105" s="61"/>
      <c r="HV105" s="61"/>
      <c r="HW105" s="61"/>
      <c r="HX105" s="61"/>
      <c r="HY105" s="61"/>
      <c r="HZ105" s="61"/>
      <c r="IA105" s="61"/>
      <c r="IB105" s="61"/>
      <c r="IC105" s="61"/>
      <c r="ID105" s="61"/>
      <c r="IE105" s="61"/>
      <c r="IF105" s="61"/>
      <c r="IG105" s="61"/>
      <c r="II105" s="40"/>
      <c r="IJ105" s="40"/>
      <c r="IK105" s="40"/>
      <c r="IL105" s="40"/>
      <c r="IM105" s="40"/>
    </row>
    <row r="106" s="48" customFormat="true" ht="15" hidden="false" customHeight="true" outlineLevel="0" collapsed="false">
      <c r="A106" s="240" t="n">
        <f aca="false">A105+1</f>
        <v>97</v>
      </c>
      <c r="B106" s="241" t="s">
        <v>39</v>
      </c>
      <c r="C106" s="242" t="s">
        <v>39</v>
      </c>
      <c r="D106" s="243" t="s">
        <v>458</v>
      </c>
      <c r="E106" s="512" t="s">
        <v>297</v>
      </c>
      <c r="F106" s="512" t="s">
        <v>298</v>
      </c>
      <c r="G106" s="512" t="n">
        <f aca="false">COUNTIF($C$10:$C$262,$C106)</f>
        <v>1</v>
      </c>
      <c r="H106" s="512" t="n">
        <f aca="false">COUNTIF($B$10:$B$262,$B106)</f>
        <v>1</v>
      </c>
      <c r="I106" s="513" t="n">
        <f aca="false">SUM(J106:CK106)</f>
        <v>90</v>
      </c>
      <c r="J106" s="512" t="n">
        <v>0</v>
      </c>
      <c r="K106" s="512" t="n">
        <v>0</v>
      </c>
      <c r="L106" s="512" t="n">
        <v>0</v>
      </c>
      <c r="M106" s="512" t="n">
        <v>0</v>
      </c>
      <c r="N106" s="512" t="n">
        <v>0</v>
      </c>
      <c r="O106" s="512" t="n">
        <v>0</v>
      </c>
      <c r="P106" s="512" t="n">
        <v>0</v>
      </c>
      <c r="Q106" s="512" t="n">
        <v>0</v>
      </c>
      <c r="R106" s="512" t="n">
        <v>0</v>
      </c>
      <c r="S106" s="512" t="n">
        <v>0</v>
      </c>
      <c r="T106" s="512" t="n">
        <v>0</v>
      </c>
      <c r="U106" s="512" t="n">
        <v>0</v>
      </c>
      <c r="V106" s="512" t="n">
        <v>0</v>
      </c>
      <c r="W106" s="512" t="n">
        <v>0</v>
      </c>
      <c r="X106" s="512" t="n">
        <v>0</v>
      </c>
      <c r="Y106" s="512" t="n">
        <v>0</v>
      </c>
      <c r="Z106" s="512"/>
      <c r="AA106" s="514" t="n">
        <v>0</v>
      </c>
      <c r="AB106" s="514"/>
      <c r="AC106" s="514"/>
      <c r="AD106" s="514" t="n">
        <v>0</v>
      </c>
      <c r="AE106" s="514" t="n">
        <v>0</v>
      </c>
      <c r="AF106" s="514" t="n">
        <v>30</v>
      </c>
      <c r="AG106" s="514" t="n">
        <v>0</v>
      </c>
      <c r="AH106" s="514" t="n">
        <v>0</v>
      </c>
      <c r="AI106" s="514" t="n">
        <v>0</v>
      </c>
      <c r="AJ106" s="514" t="n">
        <v>0</v>
      </c>
      <c r="AK106" s="514" t="n">
        <v>0</v>
      </c>
      <c r="AL106" s="514" t="n">
        <v>0</v>
      </c>
      <c r="AM106" s="514" t="n">
        <v>0</v>
      </c>
      <c r="AN106" s="514" t="n">
        <v>0</v>
      </c>
      <c r="AO106" s="514" t="n">
        <v>0</v>
      </c>
      <c r="AP106" s="514" t="n">
        <v>0</v>
      </c>
      <c r="AQ106" s="514" t="n">
        <v>30</v>
      </c>
      <c r="AR106" s="514" t="n">
        <v>0</v>
      </c>
      <c r="AS106" s="514" t="n">
        <v>0</v>
      </c>
      <c r="AT106" s="514" t="n">
        <v>0</v>
      </c>
      <c r="AU106" s="514" t="n">
        <v>0</v>
      </c>
      <c r="AV106" s="514"/>
      <c r="AW106" s="514"/>
      <c r="AX106" s="514"/>
      <c r="AY106" s="514" t="n">
        <v>0</v>
      </c>
      <c r="AZ106" s="514" t="n">
        <v>0</v>
      </c>
      <c r="BA106" s="514" t="n">
        <v>0</v>
      </c>
      <c r="BB106" s="514" t="n">
        <v>0</v>
      </c>
      <c r="BC106" s="514" t="n">
        <v>0</v>
      </c>
      <c r="BD106" s="514" t="n">
        <v>0</v>
      </c>
      <c r="BE106" s="514" t="n">
        <v>0</v>
      </c>
      <c r="BF106" s="514" t="n">
        <v>0</v>
      </c>
      <c r="BG106" s="514" t="n">
        <v>0</v>
      </c>
      <c r="BH106" s="514" t="n">
        <v>0</v>
      </c>
      <c r="BI106" s="514" t="n">
        <v>0</v>
      </c>
      <c r="BJ106" s="514" t="n">
        <v>0</v>
      </c>
      <c r="BK106" s="514" t="n">
        <v>0</v>
      </c>
      <c r="BL106" s="514" t="n">
        <v>0</v>
      </c>
      <c r="BM106" s="514" t="n">
        <v>0</v>
      </c>
      <c r="BN106" s="514" t="n">
        <v>0</v>
      </c>
      <c r="BO106" s="514" t="n">
        <v>0</v>
      </c>
      <c r="BP106" s="514" t="n">
        <v>0</v>
      </c>
      <c r="BQ106" s="514" t="n">
        <v>0</v>
      </c>
      <c r="BR106" s="514" t="n">
        <v>0</v>
      </c>
      <c r="BS106" s="514" t="n">
        <v>0</v>
      </c>
      <c r="BT106" s="514" t="n">
        <v>0</v>
      </c>
      <c r="BU106" s="514" t="n">
        <v>0</v>
      </c>
      <c r="BV106" s="514" t="n">
        <v>0</v>
      </c>
      <c r="BW106" s="514" t="n">
        <v>0</v>
      </c>
      <c r="BX106" s="514" t="n">
        <v>0</v>
      </c>
      <c r="BY106" s="514" t="n">
        <v>0</v>
      </c>
      <c r="BZ106" s="514" t="n">
        <v>0</v>
      </c>
      <c r="CA106" s="514" t="n">
        <v>0</v>
      </c>
      <c r="CB106" s="514" t="n">
        <v>0</v>
      </c>
      <c r="CC106" s="514" t="n">
        <v>0</v>
      </c>
      <c r="CD106" s="514" t="n">
        <v>0</v>
      </c>
      <c r="CE106" s="514" t="n">
        <v>0</v>
      </c>
      <c r="CF106" s="514" t="n">
        <v>30</v>
      </c>
      <c r="CG106" s="514" t="n">
        <v>0</v>
      </c>
      <c r="CH106" s="514" t="n">
        <v>0</v>
      </c>
      <c r="CI106" s="514"/>
      <c r="CJ106" s="514"/>
      <c r="CK106" s="515"/>
      <c r="CL106" s="516"/>
      <c r="CM106" s="517" t="n">
        <f aca="false">SUM(CN106:FE106)</f>
        <v>60</v>
      </c>
      <c r="CN106" s="243"/>
      <c r="CO106" s="243"/>
      <c r="CP106" s="243" t="n">
        <v>0</v>
      </c>
      <c r="CQ106" s="243" t="n">
        <v>0</v>
      </c>
      <c r="CR106" s="243" t="n">
        <v>0</v>
      </c>
      <c r="CS106" s="243"/>
      <c r="CT106" s="243"/>
      <c r="CU106" s="243"/>
      <c r="CV106" s="243"/>
      <c r="CW106" s="243"/>
      <c r="CX106" s="243"/>
      <c r="CY106" s="243"/>
      <c r="CZ106" s="243"/>
      <c r="DA106" s="243"/>
      <c r="DB106" s="243" t="n">
        <v>0</v>
      </c>
      <c r="DC106" s="243"/>
      <c r="DD106" s="243"/>
      <c r="DE106" s="243" t="n">
        <v>0</v>
      </c>
      <c r="DF106" s="243" t="n">
        <v>0</v>
      </c>
      <c r="DG106" s="243" t="n">
        <v>30</v>
      </c>
      <c r="DH106" s="243" t="n">
        <v>0</v>
      </c>
      <c r="DI106" s="243"/>
      <c r="DJ106" s="243"/>
      <c r="DK106" s="243"/>
      <c r="DL106" s="243"/>
      <c r="DM106" s="243" t="n">
        <v>0</v>
      </c>
      <c r="DN106" s="243" t="n">
        <v>0</v>
      </c>
      <c r="DO106" s="243" t="n">
        <v>0</v>
      </c>
      <c r="DP106" s="243" t="n">
        <v>0</v>
      </c>
      <c r="DQ106" s="243" t="n">
        <v>0</v>
      </c>
      <c r="DR106" s="243" t="n">
        <v>30</v>
      </c>
      <c r="DS106" s="243" t="n">
        <v>0</v>
      </c>
      <c r="DT106" s="514" t="n">
        <v>0</v>
      </c>
      <c r="DU106" s="514" t="n">
        <v>0</v>
      </c>
      <c r="DV106" s="514"/>
      <c r="DW106" s="514"/>
      <c r="DX106" s="514"/>
      <c r="DY106" s="514"/>
      <c r="DZ106" s="514"/>
      <c r="EA106" s="243" t="n">
        <v>0</v>
      </c>
      <c r="EB106" s="518" t="n">
        <v>0</v>
      </c>
      <c r="EC106" s="518" t="n">
        <v>0</v>
      </c>
      <c r="ED106" s="518"/>
      <c r="EE106" s="518"/>
      <c r="EF106" s="514" t="n">
        <v>0</v>
      </c>
      <c r="EG106" s="518"/>
      <c r="EH106" s="518"/>
      <c r="EI106" s="518"/>
      <c r="EJ106" s="518"/>
      <c r="EK106" s="518"/>
      <c r="EL106" s="518"/>
      <c r="EM106" s="518"/>
      <c r="EN106" s="518"/>
      <c r="EO106" s="518"/>
      <c r="EP106" s="518"/>
      <c r="EQ106" s="518"/>
      <c r="ER106" s="518"/>
      <c r="ES106" s="518"/>
      <c r="ET106" s="518"/>
      <c r="EU106" s="518"/>
      <c r="EV106" s="518"/>
      <c r="EW106" s="518"/>
      <c r="EX106" s="518"/>
      <c r="EY106" s="518"/>
      <c r="EZ106" s="518"/>
      <c r="FA106" s="518"/>
      <c r="FB106" s="518"/>
      <c r="FC106" s="518"/>
      <c r="FD106" s="518"/>
      <c r="FE106" s="519"/>
      <c r="FG106" s="520" t="n">
        <f aca="false">CM106-I106</f>
        <v>-30</v>
      </c>
      <c r="FI106" s="521"/>
      <c r="FJ106" s="522" t="n">
        <v>0</v>
      </c>
      <c r="FK106" s="522" t="n">
        <v>0</v>
      </c>
      <c r="FL106" s="522" t="n">
        <v>0</v>
      </c>
      <c r="FM106" s="522" t="n">
        <v>0</v>
      </c>
      <c r="FN106" s="522" t="n">
        <v>0</v>
      </c>
      <c r="FO106" s="522" t="n">
        <v>0</v>
      </c>
      <c r="FP106" s="522" t="n">
        <v>0</v>
      </c>
      <c r="FQ106" s="522" t="n">
        <v>0</v>
      </c>
      <c r="FR106" s="522" t="n">
        <v>0</v>
      </c>
      <c r="FS106" s="522" t="n">
        <v>30</v>
      </c>
      <c r="FT106" s="522" t="n">
        <v>0</v>
      </c>
      <c r="FU106" s="522" t="n">
        <v>0</v>
      </c>
      <c r="FV106" s="522" t="n">
        <v>0</v>
      </c>
      <c r="FW106" s="522" t="n">
        <v>0</v>
      </c>
      <c r="FX106" s="522" t="n">
        <v>30</v>
      </c>
      <c r="FY106" s="522" t="n">
        <v>0</v>
      </c>
      <c r="FZ106" s="522"/>
      <c r="GA106" s="522" t="n">
        <v>0</v>
      </c>
      <c r="GB106" s="522"/>
      <c r="GC106" s="522" t="n">
        <v>0</v>
      </c>
      <c r="GD106" s="522" t="n">
        <v>0</v>
      </c>
      <c r="GE106" s="522" t="n">
        <v>0</v>
      </c>
      <c r="GF106" s="522" t="n">
        <v>0</v>
      </c>
      <c r="GG106" s="522" t="n">
        <v>0</v>
      </c>
      <c r="GH106" s="522" t="n">
        <v>0</v>
      </c>
      <c r="GI106" s="522" t="n">
        <v>0</v>
      </c>
      <c r="GJ106" s="522" t="n">
        <v>0</v>
      </c>
      <c r="GK106" s="522" t="n">
        <v>0</v>
      </c>
      <c r="GL106" s="522" t="n">
        <v>0</v>
      </c>
      <c r="GM106" s="522" t="n">
        <v>0</v>
      </c>
      <c r="GN106" s="522" t="n">
        <v>0</v>
      </c>
      <c r="GO106" s="522" t="n">
        <v>0</v>
      </c>
      <c r="GP106" s="522" t="n">
        <v>0</v>
      </c>
      <c r="GQ106" s="522"/>
      <c r="GR106" s="522" t="n">
        <v>0</v>
      </c>
      <c r="GS106" s="522" t="n">
        <v>0</v>
      </c>
      <c r="GT106" s="522" t="n">
        <v>0</v>
      </c>
      <c r="GU106" s="522" t="n">
        <v>0</v>
      </c>
      <c r="GV106" s="522"/>
      <c r="GW106" s="523" t="n">
        <f aca="false">SUM(FI106:GV106)</f>
        <v>60</v>
      </c>
      <c r="GX106" s="200"/>
      <c r="GY106" s="524" t="n">
        <f aca="false">GW106-I106</f>
        <v>-30</v>
      </c>
      <c r="HA106" s="525" t="n">
        <f aca="false">FG106-GY106</f>
        <v>0</v>
      </c>
      <c r="HC106" s="383" t="n">
        <f aca="false">IF($B106="",0,VLOOKUP($B106,'TH 2023'!$B$11:$V$265,15,0))</f>
        <v>0.037005492</v>
      </c>
      <c r="HD106" s="355" t="n">
        <f aca="false">((IF($B106="",0,VLOOKUP($B106,'TH 2023'!$B$11:$V$265,18,0)))*1.1)*1.1</f>
        <v>0</v>
      </c>
      <c r="HE106" s="355" t="n">
        <f aca="false">((IF($B106="",0,VLOOKUP($B106,'TH 2023'!$B$11:$V$265,19,0)))*1.1)*1.1</f>
        <v>89.3222</v>
      </c>
      <c r="HF106" s="355" t="n">
        <f aca="false">((IF($B106="",0,VLOOKUP($B106,'TH 2023'!$B$11:$V$265,20,0)))*1.1)*1.1</f>
        <v>109.543962</v>
      </c>
      <c r="HG106" s="355" t="n">
        <f aca="false">((IF($B106="",0,VLOOKUP($B106,'TH 2023'!$B$11:$V$265,21,0)))*1.1)*1.1</f>
        <v>0</v>
      </c>
      <c r="HH106" s="526" t="str">
        <f aca="false">IF($B106="",0,VLOOKUP($B106,'TH 2023'!$B$11:$V$265,7,0))</f>
        <v>STANDARD HW</v>
      </c>
      <c r="HI106" s="61"/>
      <c r="HJ106" s="61"/>
      <c r="HK106" s="61"/>
      <c r="HL106" s="61"/>
      <c r="HM106" s="61"/>
      <c r="HN106" s="61"/>
      <c r="HO106" s="61"/>
      <c r="HP106" s="61"/>
      <c r="HQ106" s="61"/>
      <c r="HR106" s="61"/>
      <c r="HS106" s="61"/>
      <c r="HT106" s="61"/>
      <c r="HU106" s="61"/>
      <c r="HV106" s="61"/>
      <c r="HW106" s="61"/>
      <c r="HX106" s="61"/>
      <c r="HY106" s="61"/>
      <c r="HZ106" s="61"/>
      <c r="IA106" s="61"/>
      <c r="IB106" s="61"/>
      <c r="IC106" s="61"/>
      <c r="ID106" s="61"/>
      <c r="IE106" s="61"/>
      <c r="IF106" s="61"/>
      <c r="IG106" s="61"/>
      <c r="II106" s="40"/>
      <c r="IJ106" s="40"/>
      <c r="IK106" s="40"/>
      <c r="IL106" s="40"/>
      <c r="IM106" s="40"/>
    </row>
    <row r="107" s="48" customFormat="true" ht="15" hidden="false" customHeight="true" outlineLevel="0" collapsed="false">
      <c r="A107" s="240" t="n">
        <f aca="false">A106+1</f>
        <v>98</v>
      </c>
      <c r="B107" s="241" t="s">
        <v>459</v>
      </c>
      <c r="C107" s="242" t="s">
        <v>459</v>
      </c>
      <c r="D107" s="243" t="s">
        <v>458</v>
      </c>
      <c r="E107" s="512" t="s">
        <v>292</v>
      </c>
      <c r="F107" s="512" t="s">
        <v>421</v>
      </c>
      <c r="G107" s="512" t="n">
        <f aca="false">COUNTIF($C$10:$C$262,$C107)</f>
        <v>1</v>
      </c>
      <c r="H107" s="512" t="n">
        <f aca="false">COUNTIF($B$10:$B$262,$B107)</f>
        <v>1</v>
      </c>
      <c r="I107" s="513" t="n">
        <f aca="false">SUM(J107:CK107)</f>
        <v>90</v>
      </c>
      <c r="J107" s="512" t="n">
        <v>0</v>
      </c>
      <c r="K107" s="512" t="n">
        <v>0</v>
      </c>
      <c r="L107" s="512" t="n">
        <v>0</v>
      </c>
      <c r="M107" s="512" t="n">
        <v>0</v>
      </c>
      <c r="N107" s="512" t="n">
        <v>0</v>
      </c>
      <c r="O107" s="512" t="n">
        <v>0</v>
      </c>
      <c r="P107" s="512" t="n">
        <v>0</v>
      </c>
      <c r="Q107" s="512" t="n">
        <v>0</v>
      </c>
      <c r="R107" s="512" t="n">
        <v>0</v>
      </c>
      <c r="S107" s="512" t="n">
        <v>0</v>
      </c>
      <c r="T107" s="512" t="n">
        <v>0</v>
      </c>
      <c r="U107" s="512" t="n">
        <v>0</v>
      </c>
      <c r="V107" s="512" t="n">
        <v>0</v>
      </c>
      <c r="W107" s="512" t="n">
        <v>0</v>
      </c>
      <c r="X107" s="512" t="n">
        <v>0</v>
      </c>
      <c r="Y107" s="512" t="n">
        <v>0</v>
      </c>
      <c r="Z107" s="512"/>
      <c r="AA107" s="514" t="n">
        <v>0</v>
      </c>
      <c r="AB107" s="514"/>
      <c r="AC107" s="514"/>
      <c r="AD107" s="514" t="n">
        <v>0</v>
      </c>
      <c r="AE107" s="514" t="n">
        <v>0</v>
      </c>
      <c r="AF107" s="514" t="n">
        <v>0</v>
      </c>
      <c r="AG107" s="514" t="n">
        <v>0</v>
      </c>
      <c r="AH107" s="514" t="n">
        <v>0</v>
      </c>
      <c r="AI107" s="514" t="n">
        <v>0</v>
      </c>
      <c r="AJ107" s="514" t="n">
        <v>0</v>
      </c>
      <c r="AK107" s="514" t="n">
        <v>0</v>
      </c>
      <c r="AL107" s="514" t="n">
        <v>0</v>
      </c>
      <c r="AM107" s="514" t="n">
        <v>0</v>
      </c>
      <c r="AN107" s="514" t="n">
        <v>0</v>
      </c>
      <c r="AO107" s="514" t="n">
        <v>0</v>
      </c>
      <c r="AP107" s="514" t="n">
        <v>0</v>
      </c>
      <c r="AQ107" s="514" t="n">
        <v>0</v>
      </c>
      <c r="AR107" s="514" t="n">
        <v>0</v>
      </c>
      <c r="AS107" s="514" t="n">
        <v>0</v>
      </c>
      <c r="AT107" s="514" t="n">
        <v>0</v>
      </c>
      <c r="AU107" s="514" t="n">
        <v>0</v>
      </c>
      <c r="AV107" s="514" t="n">
        <v>30</v>
      </c>
      <c r="AW107" s="514" t="n">
        <v>0</v>
      </c>
      <c r="AX107" s="514" t="n">
        <v>0</v>
      </c>
      <c r="AY107" s="514" t="n">
        <v>30</v>
      </c>
      <c r="AZ107" s="514" t="n">
        <v>0</v>
      </c>
      <c r="BA107" s="514" t="n">
        <v>0</v>
      </c>
      <c r="BB107" s="514" t="n">
        <v>0</v>
      </c>
      <c r="BC107" s="514" t="n">
        <v>0</v>
      </c>
      <c r="BD107" s="514" t="n">
        <v>0</v>
      </c>
      <c r="BE107" s="514" t="n">
        <v>0</v>
      </c>
      <c r="BF107" s="514" t="n">
        <v>0</v>
      </c>
      <c r="BG107" s="514" t="n">
        <v>0</v>
      </c>
      <c r="BH107" s="514" t="n">
        <v>0</v>
      </c>
      <c r="BI107" s="514" t="n">
        <v>0</v>
      </c>
      <c r="BJ107" s="514" t="n">
        <v>0</v>
      </c>
      <c r="BK107" s="514" t="n">
        <v>0</v>
      </c>
      <c r="BL107" s="514" t="n">
        <v>0</v>
      </c>
      <c r="BM107" s="514" t="n">
        <v>0</v>
      </c>
      <c r="BN107" s="514" t="n">
        <v>0</v>
      </c>
      <c r="BO107" s="514" t="n">
        <v>0</v>
      </c>
      <c r="BP107" s="514" t="n">
        <v>0</v>
      </c>
      <c r="BQ107" s="514" t="n">
        <v>0</v>
      </c>
      <c r="BR107" s="514" t="n">
        <v>30</v>
      </c>
      <c r="BS107" s="514" t="n">
        <v>0</v>
      </c>
      <c r="BT107" s="514" t="n">
        <v>0</v>
      </c>
      <c r="BU107" s="514" t="n">
        <v>0</v>
      </c>
      <c r="BV107" s="514" t="n">
        <v>0</v>
      </c>
      <c r="BW107" s="514" t="n">
        <v>0</v>
      </c>
      <c r="BX107" s="514" t="n">
        <v>0</v>
      </c>
      <c r="BY107" s="514" t="n">
        <v>0</v>
      </c>
      <c r="BZ107" s="514" t="n">
        <v>0</v>
      </c>
      <c r="CA107" s="514" t="n">
        <v>0</v>
      </c>
      <c r="CB107" s="514" t="n">
        <v>0</v>
      </c>
      <c r="CC107" s="514" t="n">
        <v>0</v>
      </c>
      <c r="CD107" s="514" t="n">
        <v>0</v>
      </c>
      <c r="CE107" s="514" t="n">
        <v>0</v>
      </c>
      <c r="CF107" s="514" t="n">
        <v>0</v>
      </c>
      <c r="CG107" s="514" t="n">
        <v>0</v>
      </c>
      <c r="CH107" s="514" t="n">
        <v>0</v>
      </c>
      <c r="CI107" s="514"/>
      <c r="CJ107" s="514"/>
      <c r="CK107" s="515"/>
      <c r="CL107" s="516"/>
      <c r="CM107" s="517" t="n">
        <f aca="false">SUM(CN107:FE107)</f>
        <v>90</v>
      </c>
      <c r="CN107" s="243"/>
      <c r="CO107" s="243"/>
      <c r="CP107" s="243" t="n">
        <v>0</v>
      </c>
      <c r="CQ107" s="243" t="n">
        <v>0</v>
      </c>
      <c r="CR107" s="243" t="n">
        <v>0</v>
      </c>
      <c r="CS107" s="243"/>
      <c r="CT107" s="243"/>
      <c r="CU107" s="243"/>
      <c r="CV107" s="243"/>
      <c r="CW107" s="243"/>
      <c r="CX107" s="243"/>
      <c r="CY107" s="243"/>
      <c r="CZ107" s="243"/>
      <c r="DA107" s="243"/>
      <c r="DB107" s="243" t="n">
        <v>0</v>
      </c>
      <c r="DC107" s="243"/>
      <c r="DD107" s="243"/>
      <c r="DE107" s="243" t="n">
        <v>0</v>
      </c>
      <c r="DF107" s="243" t="n">
        <v>0</v>
      </c>
      <c r="DG107" s="243" t="n">
        <v>0</v>
      </c>
      <c r="DH107" s="243" t="n">
        <v>0</v>
      </c>
      <c r="DI107" s="243"/>
      <c r="DJ107" s="243"/>
      <c r="DK107" s="243"/>
      <c r="DL107" s="243"/>
      <c r="DM107" s="243" t="n">
        <v>0</v>
      </c>
      <c r="DN107" s="243" t="n">
        <v>0</v>
      </c>
      <c r="DO107" s="243" t="n">
        <v>0</v>
      </c>
      <c r="DP107" s="243" t="n">
        <v>0</v>
      </c>
      <c r="DQ107" s="243" t="n">
        <v>0</v>
      </c>
      <c r="DR107" s="243" t="n">
        <v>0</v>
      </c>
      <c r="DS107" s="243" t="n">
        <v>0</v>
      </c>
      <c r="DT107" s="514" t="n">
        <v>0</v>
      </c>
      <c r="DU107" s="514" t="n">
        <v>0</v>
      </c>
      <c r="DV107" s="514"/>
      <c r="DW107" s="514" t="n">
        <v>30</v>
      </c>
      <c r="DX107" s="514" t="n">
        <v>0</v>
      </c>
      <c r="DY107" s="514" t="n">
        <v>0</v>
      </c>
      <c r="DZ107" s="514" t="n">
        <v>30</v>
      </c>
      <c r="EA107" s="243" t="n">
        <v>0</v>
      </c>
      <c r="EB107" s="518" t="n">
        <v>0</v>
      </c>
      <c r="EC107" s="518" t="n">
        <v>0</v>
      </c>
      <c r="ED107" s="518"/>
      <c r="EE107" s="518"/>
      <c r="EF107" s="514" t="n">
        <v>0</v>
      </c>
      <c r="EG107" s="518"/>
      <c r="EH107" s="518"/>
      <c r="EI107" s="518"/>
      <c r="EJ107" s="518"/>
      <c r="EK107" s="518"/>
      <c r="EL107" s="518"/>
      <c r="EM107" s="518"/>
      <c r="EN107" s="518"/>
      <c r="EO107" s="518"/>
      <c r="EP107" s="518"/>
      <c r="EQ107" s="518"/>
      <c r="ER107" s="518"/>
      <c r="ES107" s="518" t="n">
        <v>30</v>
      </c>
      <c r="ET107" s="518"/>
      <c r="EU107" s="518"/>
      <c r="EV107" s="518"/>
      <c r="EW107" s="518"/>
      <c r="EX107" s="518"/>
      <c r="EY107" s="518"/>
      <c r="EZ107" s="518"/>
      <c r="FA107" s="518"/>
      <c r="FB107" s="518"/>
      <c r="FC107" s="518"/>
      <c r="FD107" s="518"/>
      <c r="FE107" s="519"/>
      <c r="FG107" s="520" t="n">
        <f aca="false">CM107-I107</f>
        <v>0</v>
      </c>
      <c r="FI107" s="521"/>
      <c r="FJ107" s="522" t="n">
        <v>0</v>
      </c>
      <c r="FK107" s="522" t="n">
        <v>0</v>
      </c>
      <c r="FL107" s="522" t="n">
        <v>0</v>
      </c>
      <c r="FM107" s="522" t="n">
        <v>0</v>
      </c>
      <c r="FN107" s="522" t="n">
        <v>0</v>
      </c>
      <c r="FO107" s="522" t="n">
        <v>0</v>
      </c>
      <c r="FP107" s="522" t="n">
        <v>0</v>
      </c>
      <c r="FQ107" s="522" t="n">
        <v>0</v>
      </c>
      <c r="FR107" s="522" t="n">
        <v>0</v>
      </c>
      <c r="FS107" s="522" t="n">
        <v>0</v>
      </c>
      <c r="FT107" s="522" t="n">
        <v>0</v>
      </c>
      <c r="FU107" s="522" t="n">
        <v>0</v>
      </c>
      <c r="FV107" s="522" t="n">
        <v>0</v>
      </c>
      <c r="FW107" s="522" t="n">
        <v>0</v>
      </c>
      <c r="FX107" s="522" t="n">
        <v>0</v>
      </c>
      <c r="FY107" s="522" t="n">
        <v>0</v>
      </c>
      <c r="FZ107" s="522"/>
      <c r="GA107" s="522" t="n">
        <v>30</v>
      </c>
      <c r="GB107" s="522" t="n">
        <v>30</v>
      </c>
      <c r="GC107" s="522" t="n">
        <v>0</v>
      </c>
      <c r="GD107" s="522" t="n">
        <v>0</v>
      </c>
      <c r="GE107" s="522" t="n">
        <v>0</v>
      </c>
      <c r="GF107" s="522" t="n">
        <v>0</v>
      </c>
      <c r="GG107" s="522" t="n">
        <v>0</v>
      </c>
      <c r="GH107" s="522" t="n">
        <v>0</v>
      </c>
      <c r="GI107" s="522" t="n">
        <v>0</v>
      </c>
      <c r="GJ107" s="522" t="n">
        <v>0</v>
      </c>
      <c r="GK107" s="522" t="n">
        <v>0</v>
      </c>
      <c r="GL107" s="522" t="n">
        <v>0</v>
      </c>
      <c r="GM107" s="522" t="n">
        <v>0</v>
      </c>
      <c r="GN107" s="522" t="n">
        <v>0</v>
      </c>
      <c r="GO107" s="522" t="n">
        <v>30</v>
      </c>
      <c r="GP107" s="522" t="n">
        <v>0</v>
      </c>
      <c r="GQ107" s="522"/>
      <c r="GR107" s="522" t="n">
        <v>0</v>
      </c>
      <c r="GS107" s="522" t="n">
        <v>0</v>
      </c>
      <c r="GT107" s="522" t="n">
        <v>0</v>
      </c>
      <c r="GU107" s="522" t="n">
        <v>0</v>
      </c>
      <c r="GV107" s="522"/>
      <c r="GW107" s="523" t="n">
        <f aca="false">SUM(FI107:GV107)</f>
        <v>90</v>
      </c>
      <c r="GX107" s="200"/>
      <c r="GY107" s="524" t="n">
        <f aca="false">GW107-I107</f>
        <v>0</v>
      </c>
      <c r="HA107" s="525" t="n">
        <f aca="false">FG107-GY107</f>
        <v>0</v>
      </c>
      <c r="HC107" s="383" t="n">
        <f aca="false">IF($B107="",0,VLOOKUP($B107,'TH 2023'!$B$11:$V$265,15,0))</f>
        <v>0.037005492</v>
      </c>
      <c r="HD107" s="355" t="n">
        <f aca="false">((IF($B107="",0,VLOOKUP($B107,'TH 2023'!$B$11:$V$265,18,0)))*1.1)*1.1</f>
        <v>0</v>
      </c>
      <c r="HE107" s="355" t="n">
        <f aca="false">((IF($B107="",0,VLOOKUP($B107,'TH 2023'!$B$11:$V$265,19,0)))*1.1)*1.1</f>
        <v>0</v>
      </c>
      <c r="HF107" s="355" t="n">
        <f aca="false">((IF($B107="",0,VLOOKUP($B107,'TH 2023'!$B$11:$V$265,20,0)))*1.1)*1.1</f>
        <v>103.394742</v>
      </c>
      <c r="HG107" s="355" t="n">
        <f aca="false">((IF($B107="",0,VLOOKUP($B107,'TH 2023'!$B$11:$V$265,21,0)))*1.1)*1.1</f>
        <v>0</v>
      </c>
      <c r="HH107" s="526" t="str">
        <f aca="false">IF($B107="",0,VLOOKUP($B107,'TH 2023'!$B$11:$V$265,7,0))</f>
        <v>STANDARD HW</v>
      </c>
      <c r="HI107" s="61"/>
      <c r="HJ107" s="61"/>
      <c r="HK107" s="61"/>
      <c r="HL107" s="61"/>
      <c r="HM107" s="61"/>
      <c r="HN107" s="61"/>
      <c r="HO107" s="61"/>
      <c r="HP107" s="61"/>
      <c r="HQ107" s="61"/>
      <c r="HR107" s="61"/>
      <c r="HS107" s="61"/>
      <c r="HT107" s="61"/>
      <c r="HU107" s="61"/>
      <c r="HV107" s="61"/>
      <c r="HW107" s="61"/>
      <c r="HX107" s="61"/>
      <c r="HY107" s="61"/>
      <c r="HZ107" s="61"/>
      <c r="IA107" s="61"/>
      <c r="IB107" s="61"/>
      <c r="IC107" s="61"/>
      <c r="ID107" s="61"/>
      <c r="IE107" s="61"/>
      <c r="IF107" s="61"/>
      <c r="IG107" s="61"/>
      <c r="II107" s="40"/>
      <c r="IJ107" s="40"/>
      <c r="IK107" s="40"/>
      <c r="IL107" s="40"/>
      <c r="IM107" s="40"/>
    </row>
    <row r="108" s="48" customFormat="true" ht="15" hidden="false" customHeight="true" outlineLevel="0" collapsed="false">
      <c r="A108" s="240" t="n">
        <f aca="false">A107+1</f>
        <v>99</v>
      </c>
      <c r="B108" s="242" t="s">
        <v>460</v>
      </c>
      <c r="C108" s="242" t="s">
        <v>460</v>
      </c>
      <c r="D108" s="243" t="s">
        <v>461</v>
      </c>
      <c r="E108" s="512" t="s">
        <v>297</v>
      </c>
      <c r="F108" s="512" t="s">
        <v>298</v>
      </c>
      <c r="G108" s="512" t="n">
        <f aca="false">COUNTIF($C$10:$C$262,$C108)</f>
        <v>1</v>
      </c>
      <c r="H108" s="512" t="n">
        <f aca="false">COUNTIF($B$10:$B$262,$B108)</f>
        <v>1</v>
      </c>
      <c r="I108" s="513" t="n">
        <f aca="false">SUM(J108:CK108)</f>
        <v>80</v>
      </c>
      <c r="J108" s="512" t="n">
        <v>0</v>
      </c>
      <c r="K108" s="512" t="n">
        <v>50</v>
      </c>
      <c r="L108" s="512" t="n">
        <v>0</v>
      </c>
      <c r="M108" s="512" t="n">
        <v>0</v>
      </c>
      <c r="N108" s="512" t="n">
        <v>0</v>
      </c>
      <c r="O108" s="512" t="n">
        <v>0</v>
      </c>
      <c r="P108" s="512" t="n">
        <v>0</v>
      </c>
      <c r="Q108" s="512" t="n">
        <v>0</v>
      </c>
      <c r="R108" s="512" t="n">
        <v>0</v>
      </c>
      <c r="S108" s="512" t="n">
        <v>0</v>
      </c>
      <c r="T108" s="512" t="n">
        <v>0</v>
      </c>
      <c r="U108" s="512" t="n">
        <v>0</v>
      </c>
      <c r="V108" s="512" t="n">
        <v>0</v>
      </c>
      <c r="W108" s="512" t="n">
        <v>0</v>
      </c>
      <c r="X108" s="512" t="n">
        <v>0</v>
      </c>
      <c r="Y108" s="512" t="n">
        <v>0</v>
      </c>
      <c r="Z108" s="512"/>
      <c r="AA108" s="514" t="n">
        <v>0</v>
      </c>
      <c r="AB108" s="514" t="n">
        <v>0</v>
      </c>
      <c r="AC108" s="514" t="n">
        <v>0</v>
      </c>
      <c r="AD108" s="514" t="n">
        <v>0</v>
      </c>
      <c r="AE108" s="514" t="n">
        <v>0</v>
      </c>
      <c r="AF108" s="514" t="n">
        <v>0</v>
      </c>
      <c r="AG108" s="514" t="n">
        <v>0</v>
      </c>
      <c r="AH108" s="514" t="n">
        <v>0</v>
      </c>
      <c r="AI108" s="514" t="n">
        <v>0</v>
      </c>
      <c r="AJ108" s="514" t="n">
        <v>0</v>
      </c>
      <c r="AK108" s="514" t="n">
        <v>0</v>
      </c>
      <c r="AL108" s="514" t="n">
        <v>0</v>
      </c>
      <c r="AM108" s="514" t="n">
        <v>0</v>
      </c>
      <c r="AN108" s="514" t="n">
        <v>0</v>
      </c>
      <c r="AO108" s="514" t="n">
        <v>0</v>
      </c>
      <c r="AP108" s="514" t="n">
        <v>0</v>
      </c>
      <c r="AQ108" s="514" t="n">
        <v>0</v>
      </c>
      <c r="AR108" s="514" t="n">
        <v>0</v>
      </c>
      <c r="AS108" s="514" t="n">
        <v>30</v>
      </c>
      <c r="AT108" s="514" t="n">
        <v>0</v>
      </c>
      <c r="AU108" s="514" t="n">
        <v>0</v>
      </c>
      <c r="AV108" s="514"/>
      <c r="AW108" s="514"/>
      <c r="AX108" s="514"/>
      <c r="AY108" s="514" t="n">
        <v>0</v>
      </c>
      <c r="AZ108" s="514" t="n">
        <v>0</v>
      </c>
      <c r="BA108" s="514" t="n">
        <v>0</v>
      </c>
      <c r="BB108" s="514" t="n">
        <v>0</v>
      </c>
      <c r="BC108" s="514" t="n">
        <v>0</v>
      </c>
      <c r="BD108" s="514" t="n">
        <v>0</v>
      </c>
      <c r="BE108" s="514" t="n">
        <v>0</v>
      </c>
      <c r="BF108" s="514" t="n">
        <v>0</v>
      </c>
      <c r="BG108" s="514" t="n">
        <v>0</v>
      </c>
      <c r="BH108" s="514" t="n">
        <v>0</v>
      </c>
      <c r="BI108" s="514" t="n">
        <v>0</v>
      </c>
      <c r="BJ108" s="514" t="n">
        <v>0</v>
      </c>
      <c r="BK108" s="514" t="n">
        <v>0</v>
      </c>
      <c r="BL108" s="514" t="n">
        <v>0</v>
      </c>
      <c r="BM108" s="514" t="n">
        <v>0</v>
      </c>
      <c r="BN108" s="514" t="n">
        <v>0</v>
      </c>
      <c r="BO108" s="514" t="n">
        <v>0</v>
      </c>
      <c r="BP108" s="514" t="n">
        <v>0</v>
      </c>
      <c r="BQ108" s="514" t="n">
        <v>0</v>
      </c>
      <c r="BR108" s="514" t="n">
        <v>0</v>
      </c>
      <c r="BS108" s="514" t="n">
        <v>0</v>
      </c>
      <c r="BT108" s="514" t="n">
        <v>0</v>
      </c>
      <c r="BU108" s="514" t="n">
        <v>0</v>
      </c>
      <c r="BV108" s="514" t="n">
        <v>0</v>
      </c>
      <c r="BW108" s="514" t="n">
        <v>0</v>
      </c>
      <c r="BX108" s="514" t="n">
        <v>0</v>
      </c>
      <c r="BY108" s="514" t="n">
        <v>0</v>
      </c>
      <c r="BZ108" s="514" t="n">
        <v>0</v>
      </c>
      <c r="CA108" s="514" t="n">
        <v>0</v>
      </c>
      <c r="CB108" s="514" t="n">
        <v>0</v>
      </c>
      <c r="CC108" s="514" t="n">
        <v>0</v>
      </c>
      <c r="CD108" s="514" t="n">
        <v>0</v>
      </c>
      <c r="CE108" s="514" t="n">
        <v>0</v>
      </c>
      <c r="CF108" s="514" t="n">
        <v>0</v>
      </c>
      <c r="CG108" s="514" t="n">
        <v>0</v>
      </c>
      <c r="CH108" s="514" t="n">
        <v>0</v>
      </c>
      <c r="CI108" s="514"/>
      <c r="CJ108" s="514"/>
      <c r="CK108" s="515"/>
      <c r="CL108" s="516"/>
      <c r="CM108" s="517" t="n">
        <f aca="false">SUM(CN108:FE108)</f>
        <v>80</v>
      </c>
      <c r="CN108" s="243" t="n">
        <v>50</v>
      </c>
      <c r="CO108" s="243"/>
      <c r="CP108" s="243" t="n">
        <v>0</v>
      </c>
      <c r="CQ108" s="243" t="n">
        <v>0</v>
      </c>
      <c r="CR108" s="243" t="n">
        <v>0</v>
      </c>
      <c r="CS108" s="243"/>
      <c r="CT108" s="243"/>
      <c r="CU108" s="243"/>
      <c r="CV108" s="243"/>
      <c r="CW108" s="243"/>
      <c r="CX108" s="243"/>
      <c r="CY108" s="243"/>
      <c r="CZ108" s="243"/>
      <c r="DA108" s="243"/>
      <c r="DB108" s="243" t="n">
        <v>0</v>
      </c>
      <c r="DC108" s="243" t="n">
        <v>0</v>
      </c>
      <c r="DD108" s="243" t="n">
        <v>0</v>
      </c>
      <c r="DE108" s="243" t="n">
        <v>0</v>
      </c>
      <c r="DF108" s="243" t="n">
        <v>0</v>
      </c>
      <c r="DG108" s="243" t="n">
        <v>0</v>
      </c>
      <c r="DH108" s="243" t="n">
        <v>0</v>
      </c>
      <c r="DI108" s="243"/>
      <c r="DJ108" s="243"/>
      <c r="DK108" s="243"/>
      <c r="DL108" s="243"/>
      <c r="DM108" s="243" t="n">
        <v>0</v>
      </c>
      <c r="DN108" s="243" t="n">
        <v>0</v>
      </c>
      <c r="DO108" s="243" t="n">
        <v>0</v>
      </c>
      <c r="DP108" s="243" t="n">
        <v>0</v>
      </c>
      <c r="DQ108" s="243" t="n">
        <v>0</v>
      </c>
      <c r="DR108" s="243" t="n">
        <v>0</v>
      </c>
      <c r="DS108" s="243" t="n">
        <v>0</v>
      </c>
      <c r="DT108" s="514" t="n">
        <v>30</v>
      </c>
      <c r="DU108" s="514" t="n">
        <v>0</v>
      </c>
      <c r="DV108" s="514"/>
      <c r="DW108" s="514"/>
      <c r="DX108" s="514"/>
      <c r="DY108" s="514"/>
      <c r="DZ108" s="514"/>
      <c r="EA108" s="243" t="n">
        <v>0</v>
      </c>
      <c r="EB108" s="518" t="n">
        <v>0</v>
      </c>
      <c r="EC108" s="518" t="n">
        <v>0</v>
      </c>
      <c r="ED108" s="518"/>
      <c r="EE108" s="518"/>
      <c r="EF108" s="514" t="n">
        <v>0</v>
      </c>
      <c r="EG108" s="518"/>
      <c r="EH108" s="518"/>
      <c r="EI108" s="518"/>
      <c r="EJ108" s="518"/>
      <c r="EK108" s="518"/>
      <c r="EL108" s="518"/>
      <c r="EM108" s="518"/>
      <c r="EN108" s="518"/>
      <c r="EO108" s="518"/>
      <c r="EP108" s="518"/>
      <c r="EQ108" s="518"/>
      <c r="ER108" s="518"/>
      <c r="ES108" s="518"/>
      <c r="ET108" s="518"/>
      <c r="EU108" s="518"/>
      <c r="EV108" s="518"/>
      <c r="EW108" s="518"/>
      <c r="EX108" s="518"/>
      <c r="EY108" s="518"/>
      <c r="EZ108" s="518"/>
      <c r="FA108" s="518"/>
      <c r="FB108" s="518"/>
      <c r="FC108" s="518"/>
      <c r="FD108" s="518"/>
      <c r="FE108" s="519"/>
      <c r="FG108" s="520" t="n">
        <f aca="false">CM108-I108</f>
        <v>0</v>
      </c>
      <c r="FI108" s="521" t="n">
        <v>50</v>
      </c>
      <c r="FJ108" s="522" t="n">
        <v>0</v>
      </c>
      <c r="FK108" s="522" t="n">
        <v>0</v>
      </c>
      <c r="FL108" s="522" t="n">
        <v>0</v>
      </c>
      <c r="FM108" s="522" t="n">
        <v>0</v>
      </c>
      <c r="FN108" s="522" t="n">
        <v>0</v>
      </c>
      <c r="FO108" s="522" t="n">
        <v>0</v>
      </c>
      <c r="FP108" s="522" t="n">
        <v>0</v>
      </c>
      <c r="FQ108" s="522" t="n">
        <v>0</v>
      </c>
      <c r="FR108" s="522" t="n">
        <v>0</v>
      </c>
      <c r="FS108" s="522" t="n">
        <v>0</v>
      </c>
      <c r="FT108" s="522" t="n">
        <v>0</v>
      </c>
      <c r="FU108" s="522" t="n">
        <v>0</v>
      </c>
      <c r="FV108" s="522" t="n">
        <v>0</v>
      </c>
      <c r="FW108" s="522" t="n">
        <v>0</v>
      </c>
      <c r="FX108" s="522" t="n">
        <v>0</v>
      </c>
      <c r="FY108" s="522" t="n">
        <v>30</v>
      </c>
      <c r="FZ108" s="522"/>
      <c r="GA108" s="522" t="n">
        <v>0</v>
      </c>
      <c r="GB108" s="522"/>
      <c r="GC108" s="522" t="n">
        <v>0</v>
      </c>
      <c r="GD108" s="522" t="n">
        <v>0</v>
      </c>
      <c r="GE108" s="522" t="n">
        <v>0</v>
      </c>
      <c r="GF108" s="522" t="n">
        <v>0</v>
      </c>
      <c r="GG108" s="522" t="n">
        <v>0</v>
      </c>
      <c r="GH108" s="522" t="n">
        <v>0</v>
      </c>
      <c r="GI108" s="522" t="n">
        <v>0</v>
      </c>
      <c r="GJ108" s="522" t="n">
        <v>0</v>
      </c>
      <c r="GK108" s="522" t="n">
        <v>0</v>
      </c>
      <c r="GL108" s="522" t="n">
        <v>0</v>
      </c>
      <c r="GM108" s="522" t="n">
        <v>0</v>
      </c>
      <c r="GN108" s="522" t="n">
        <v>0</v>
      </c>
      <c r="GO108" s="522" t="n">
        <v>0</v>
      </c>
      <c r="GP108" s="522" t="n">
        <v>0</v>
      </c>
      <c r="GQ108" s="522"/>
      <c r="GR108" s="522" t="n">
        <v>0</v>
      </c>
      <c r="GS108" s="522" t="n">
        <v>0</v>
      </c>
      <c r="GT108" s="522" t="n">
        <v>0</v>
      </c>
      <c r="GU108" s="522" t="n">
        <v>0</v>
      </c>
      <c r="GV108" s="522"/>
      <c r="GW108" s="523" t="n">
        <f aca="false">SUM(FI108:GV108)</f>
        <v>80</v>
      </c>
      <c r="GX108" s="200"/>
      <c r="GY108" s="524" t="n">
        <f aca="false">GW108-I108</f>
        <v>0</v>
      </c>
      <c r="HA108" s="525" t="n">
        <f aca="false">FG108-GY108</f>
        <v>0</v>
      </c>
      <c r="HC108" s="383" t="n">
        <f aca="false">IF($B108="",0,VLOOKUP($B108,'TH 2023'!$B$11:$V$265,15,0))</f>
        <v>0.032003077</v>
      </c>
      <c r="HD108" s="355" t="n">
        <f aca="false">((IF($B108="",0,VLOOKUP($B108,'TH 2023'!$B$11:$V$265,18,0)))*1.1)*1.1</f>
        <v>84.0587</v>
      </c>
      <c r="HE108" s="355" t="n">
        <f aca="false">((IF($B108="",0,VLOOKUP($B108,'TH 2023'!$B$11:$V$265,19,0)))*1.1)*1.1</f>
        <v>86.6965</v>
      </c>
      <c r="HF108" s="355" t="n">
        <f aca="false">((IF($B108="",0,VLOOKUP($B108,'TH 2023'!$B$11:$V$265,20,0)))*1.1)*1.1</f>
        <v>107.830965</v>
      </c>
      <c r="HG108" s="355" t="n">
        <f aca="false">((IF($B108="",0,VLOOKUP($B108,'TH 2023'!$B$11:$V$265,21,0)))*1.1)*1.1</f>
        <v>0</v>
      </c>
      <c r="HH108" s="526" t="str">
        <f aca="false">IF($B108="",0,VLOOKUP($B108,'TH 2023'!$B$11:$V$265,7,0))</f>
        <v>STANDARD HW</v>
      </c>
      <c r="HI108" s="61"/>
      <c r="HJ108" s="61"/>
      <c r="HK108" s="61"/>
      <c r="HL108" s="61"/>
      <c r="HM108" s="61"/>
      <c r="HN108" s="61"/>
      <c r="HO108" s="61"/>
      <c r="HP108" s="61"/>
      <c r="HQ108" s="61"/>
      <c r="HR108" s="61"/>
      <c r="HS108" s="61"/>
      <c r="HT108" s="61"/>
      <c r="HU108" s="61"/>
      <c r="HV108" s="61"/>
      <c r="HW108" s="61"/>
      <c r="HX108" s="61"/>
      <c r="HY108" s="61"/>
      <c r="HZ108" s="61"/>
      <c r="IA108" s="61"/>
      <c r="IB108" s="61"/>
      <c r="IC108" s="61"/>
      <c r="ID108" s="61"/>
      <c r="IE108" s="61"/>
      <c r="IF108" s="61"/>
      <c r="IG108" s="61"/>
      <c r="II108" s="40"/>
      <c r="IJ108" s="40"/>
      <c r="IK108" s="40"/>
      <c r="IL108" s="40"/>
      <c r="IM108" s="40"/>
    </row>
    <row r="109" s="48" customFormat="true" ht="15" hidden="false" customHeight="true" outlineLevel="0" collapsed="false">
      <c r="A109" s="240" t="n">
        <f aca="false">A108+1</f>
        <v>100</v>
      </c>
      <c r="B109" s="242" t="s">
        <v>462</v>
      </c>
      <c r="C109" s="242" t="s">
        <v>462</v>
      </c>
      <c r="D109" s="243" t="s">
        <v>461</v>
      </c>
      <c r="E109" s="512" t="s">
        <v>345</v>
      </c>
      <c r="F109" s="512" t="s">
        <v>346</v>
      </c>
      <c r="G109" s="512" t="n">
        <f aca="false">COUNTIF($C$10:$C$262,$C109)</f>
        <v>1</v>
      </c>
      <c r="H109" s="512" t="n">
        <f aca="false">COUNTIF($B$10:$B$262,$B109)</f>
        <v>1</v>
      </c>
      <c r="I109" s="513" t="n">
        <f aca="false">SUM(J109:CK109)</f>
        <v>150</v>
      </c>
      <c r="J109" s="512" t="n">
        <v>0</v>
      </c>
      <c r="K109" s="512" t="n">
        <v>0</v>
      </c>
      <c r="L109" s="512" t="n">
        <v>0</v>
      </c>
      <c r="M109" s="512" t="n">
        <v>0</v>
      </c>
      <c r="N109" s="512" t="n">
        <v>0</v>
      </c>
      <c r="O109" s="512" t="n">
        <v>0</v>
      </c>
      <c r="P109" s="512" t="n">
        <v>0</v>
      </c>
      <c r="Q109" s="512" t="n">
        <v>0</v>
      </c>
      <c r="R109" s="512" t="n">
        <v>20</v>
      </c>
      <c r="S109" s="512" t="n">
        <v>10</v>
      </c>
      <c r="T109" s="512" t="n">
        <v>0</v>
      </c>
      <c r="U109" s="512" t="n">
        <v>0</v>
      </c>
      <c r="V109" s="512" t="n">
        <v>0</v>
      </c>
      <c r="W109" s="512" t="n">
        <v>0</v>
      </c>
      <c r="X109" s="512" t="n">
        <v>0</v>
      </c>
      <c r="Y109" s="512" t="n">
        <v>0</v>
      </c>
      <c r="Z109" s="512"/>
      <c r="AA109" s="514" t="n">
        <v>30</v>
      </c>
      <c r="AB109" s="514" t="n">
        <v>0</v>
      </c>
      <c r="AC109" s="514" t="n">
        <v>0</v>
      </c>
      <c r="AD109" s="514" t="n">
        <v>0</v>
      </c>
      <c r="AE109" s="514" t="n">
        <v>0</v>
      </c>
      <c r="AF109" s="514" t="n">
        <v>0</v>
      </c>
      <c r="AG109" s="514" t="n">
        <v>30</v>
      </c>
      <c r="AH109" s="514" t="n">
        <v>0</v>
      </c>
      <c r="AI109" s="514" t="n">
        <v>0</v>
      </c>
      <c r="AJ109" s="514" t="n">
        <v>0</v>
      </c>
      <c r="AK109" s="514" t="n">
        <v>0</v>
      </c>
      <c r="AL109" s="514" t="n">
        <v>0</v>
      </c>
      <c r="AM109" s="514" t="n">
        <v>0</v>
      </c>
      <c r="AN109" s="514" t="n">
        <v>0</v>
      </c>
      <c r="AO109" s="514" t="n">
        <v>0</v>
      </c>
      <c r="AP109" s="514" t="n">
        <v>20</v>
      </c>
      <c r="AQ109" s="514" t="n">
        <v>10</v>
      </c>
      <c r="AR109" s="514" t="n">
        <v>0</v>
      </c>
      <c r="AS109" s="514" t="n">
        <v>0</v>
      </c>
      <c r="AT109" s="514" t="n">
        <v>30</v>
      </c>
      <c r="AU109" s="514" t="n">
        <v>0</v>
      </c>
      <c r="AV109" s="514"/>
      <c r="AW109" s="514"/>
      <c r="AX109" s="514"/>
      <c r="AY109" s="514" t="n">
        <v>0</v>
      </c>
      <c r="AZ109" s="514" t="n">
        <v>0</v>
      </c>
      <c r="BA109" s="514" t="n">
        <v>0</v>
      </c>
      <c r="BB109" s="514" t="n">
        <v>0</v>
      </c>
      <c r="BC109" s="514" t="n">
        <v>0</v>
      </c>
      <c r="BD109" s="514" t="n">
        <v>0</v>
      </c>
      <c r="BE109" s="514" t="n">
        <v>0</v>
      </c>
      <c r="BF109" s="514" t="n">
        <v>0</v>
      </c>
      <c r="BG109" s="514" t="n">
        <v>0</v>
      </c>
      <c r="BH109" s="514" t="n">
        <v>0</v>
      </c>
      <c r="BI109" s="514" t="n">
        <v>0</v>
      </c>
      <c r="BJ109" s="514" t="n">
        <v>0</v>
      </c>
      <c r="BK109" s="514" t="n">
        <v>0</v>
      </c>
      <c r="BL109" s="514" t="n">
        <v>0</v>
      </c>
      <c r="BM109" s="514" t="n">
        <v>0</v>
      </c>
      <c r="BN109" s="514" t="n">
        <v>0</v>
      </c>
      <c r="BO109" s="514" t="n">
        <v>0</v>
      </c>
      <c r="BP109" s="514" t="n">
        <v>0</v>
      </c>
      <c r="BQ109" s="514" t="n">
        <v>0</v>
      </c>
      <c r="BR109" s="514" t="n">
        <v>0</v>
      </c>
      <c r="BS109" s="514" t="n">
        <v>0</v>
      </c>
      <c r="BT109" s="514" t="n">
        <v>0</v>
      </c>
      <c r="BU109" s="514" t="n">
        <v>0</v>
      </c>
      <c r="BV109" s="514" t="n">
        <v>0</v>
      </c>
      <c r="BW109" s="514" t="n">
        <v>0</v>
      </c>
      <c r="BX109" s="514" t="n">
        <v>0</v>
      </c>
      <c r="BY109" s="514" t="n">
        <v>0</v>
      </c>
      <c r="BZ109" s="514" t="n">
        <v>0</v>
      </c>
      <c r="CA109" s="514" t="n">
        <v>0</v>
      </c>
      <c r="CB109" s="514" t="n">
        <v>0</v>
      </c>
      <c r="CC109" s="514" t="n">
        <v>0</v>
      </c>
      <c r="CD109" s="514" t="n">
        <v>0</v>
      </c>
      <c r="CE109" s="514" t="n">
        <v>0</v>
      </c>
      <c r="CF109" s="514" t="n">
        <v>0</v>
      </c>
      <c r="CG109" s="514" t="n">
        <v>0</v>
      </c>
      <c r="CH109" s="514" t="n">
        <v>0</v>
      </c>
      <c r="CI109" s="514"/>
      <c r="CJ109" s="514"/>
      <c r="CK109" s="515"/>
      <c r="CL109" s="516"/>
      <c r="CM109" s="517" t="n">
        <f aca="false">SUM(CN109:FE109)</f>
        <v>150</v>
      </c>
      <c r="CN109" s="243"/>
      <c r="CO109" s="243"/>
      <c r="CP109" s="243" t="n">
        <v>0</v>
      </c>
      <c r="CQ109" s="243" t="n">
        <v>0</v>
      </c>
      <c r="CR109" s="243" t="n">
        <v>0</v>
      </c>
      <c r="CS109" s="243"/>
      <c r="CT109" s="243" t="n">
        <v>20</v>
      </c>
      <c r="CU109" s="243" t="n">
        <v>10</v>
      </c>
      <c r="CV109" s="243"/>
      <c r="CW109" s="243"/>
      <c r="CX109" s="243"/>
      <c r="CY109" s="243"/>
      <c r="CZ109" s="243"/>
      <c r="DA109" s="243"/>
      <c r="DB109" s="243" t="n">
        <v>30</v>
      </c>
      <c r="DC109" s="243" t="n">
        <v>0</v>
      </c>
      <c r="DD109" s="243" t="n">
        <v>0</v>
      </c>
      <c r="DE109" s="243" t="n">
        <v>0</v>
      </c>
      <c r="DF109" s="243" t="n">
        <v>0</v>
      </c>
      <c r="DG109" s="243" t="n">
        <v>0</v>
      </c>
      <c r="DH109" s="243" t="n">
        <v>30</v>
      </c>
      <c r="DI109" s="243"/>
      <c r="DJ109" s="243"/>
      <c r="DK109" s="243"/>
      <c r="DL109" s="243"/>
      <c r="DM109" s="243" t="n">
        <v>0</v>
      </c>
      <c r="DN109" s="243" t="n">
        <v>0</v>
      </c>
      <c r="DO109" s="243" t="n">
        <v>0</v>
      </c>
      <c r="DP109" s="243" t="n">
        <v>0</v>
      </c>
      <c r="DQ109" s="243" t="n">
        <v>20</v>
      </c>
      <c r="DR109" s="243" t="n">
        <v>10</v>
      </c>
      <c r="DS109" s="243" t="n">
        <v>0</v>
      </c>
      <c r="DT109" s="514" t="n">
        <v>0</v>
      </c>
      <c r="DU109" s="514" t="n">
        <v>30</v>
      </c>
      <c r="DV109" s="514"/>
      <c r="DW109" s="514"/>
      <c r="DX109" s="514"/>
      <c r="DY109" s="514"/>
      <c r="DZ109" s="514"/>
      <c r="EA109" s="243" t="n">
        <v>0</v>
      </c>
      <c r="EB109" s="518" t="n">
        <v>0</v>
      </c>
      <c r="EC109" s="518" t="n">
        <v>0</v>
      </c>
      <c r="ED109" s="518"/>
      <c r="EE109" s="518"/>
      <c r="EF109" s="514" t="n">
        <v>0</v>
      </c>
      <c r="EG109" s="518"/>
      <c r="EH109" s="518"/>
      <c r="EI109" s="518"/>
      <c r="EJ109" s="518"/>
      <c r="EK109" s="518"/>
      <c r="EL109" s="518"/>
      <c r="EM109" s="518"/>
      <c r="EN109" s="518"/>
      <c r="EO109" s="518"/>
      <c r="EP109" s="518"/>
      <c r="EQ109" s="518"/>
      <c r="ER109" s="518"/>
      <c r="ES109" s="518"/>
      <c r="ET109" s="518"/>
      <c r="EU109" s="518"/>
      <c r="EV109" s="518"/>
      <c r="EW109" s="518"/>
      <c r="EX109" s="518"/>
      <c r="EY109" s="518"/>
      <c r="EZ109" s="518"/>
      <c r="FA109" s="518"/>
      <c r="FB109" s="518"/>
      <c r="FC109" s="518"/>
      <c r="FD109" s="518"/>
      <c r="FE109" s="519"/>
      <c r="FG109" s="520" t="n">
        <f aca="false">CM109-I109</f>
        <v>0</v>
      </c>
      <c r="FI109" s="521"/>
      <c r="FJ109" s="522" t="n">
        <v>0</v>
      </c>
      <c r="FK109" s="522" t="n">
        <v>0</v>
      </c>
      <c r="FL109" s="522" t="n">
        <v>30</v>
      </c>
      <c r="FM109" s="522" t="n">
        <v>0</v>
      </c>
      <c r="FN109" s="522" t="n">
        <v>0</v>
      </c>
      <c r="FO109" s="522" t="n">
        <v>0</v>
      </c>
      <c r="FP109" s="522" t="n">
        <v>0</v>
      </c>
      <c r="FQ109" s="522" t="n">
        <v>30</v>
      </c>
      <c r="FR109" s="522" t="n">
        <v>0</v>
      </c>
      <c r="FS109" s="522" t="n">
        <v>30</v>
      </c>
      <c r="FT109" s="522" t="n">
        <v>0</v>
      </c>
      <c r="FU109" s="522" t="n">
        <v>0</v>
      </c>
      <c r="FV109" s="522" t="n">
        <v>0</v>
      </c>
      <c r="FW109" s="522" t="n">
        <v>0</v>
      </c>
      <c r="FX109" s="522" t="n">
        <v>30</v>
      </c>
      <c r="FY109" s="522" t="n">
        <v>30</v>
      </c>
      <c r="FZ109" s="522"/>
      <c r="GA109" s="522" t="n">
        <v>0</v>
      </c>
      <c r="GB109" s="522"/>
      <c r="GC109" s="522" t="n">
        <v>0</v>
      </c>
      <c r="GD109" s="522" t="n">
        <v>0</v>
      </c>
      <c r="GE109" s="522" t="n">
        <v>0</v>
      </c>
      <c r="GF109" s="522" t="n">
        <v>0</v>
      </c>
      <c r="GG109" s="522" t="n">
        <v>0</v>
      </c>
      <c r="GH109" s="522" t="n">
        <v>0</v>
      </c>
      <c r="GI109" s="522" t="n">
        <v>0</v>
      </c>
      <c r="GJ109" s="522" t="n">
        <v>0</v>
      </c>
      <c r="GK109" s="522" t="n">
        <v>0</v>
      </c>
      <c r="GL109" s="522" t="n">
        <v>0</v>
      </c>
      <c r="GM109" s="522" t="n">
        <v>0</v>
      </c>
      <c r="GN109" s="522" t="n">
        <v>0</v>
      </c>
      <c r="GO109" s="522" t="n">
        <v>0</v>
      </c>
      <c r="GP109" s="522" t="n">
        <v>0</v>
      </c>
      <c r="GQ109" s="522"/>
      <c r="GR109" s="522" t="n">
        <v>0</v>
      </c>
      <c r="GS109" s="522" t="n">
        <v>0</v>
      </c>
      <c r="GT109" s="522" t="n">
        <v>0</v>
      </c>
      <c r="GU109" s="522" t="n">
        <v>0</v>
      </c>
      <c r="GV109" s="522"/>
      <c r="GW109" s="523" t="n">
        <f aca="false">SUM(FI109:GV109)</f>
        <v>150</v>
      </c>
      <c r="GX109" s="200"/>
      <c r="GY109" s="524" t="n">
        <f aca="false">GW109-I109</f>
        <v>0</v>
      </c>
      <c r="HA109" s="525" t="n">
        <f aca="false">FG109-GY109</f>
        <v>0</v>
      </c>
      <c r="HC109" s="383" t="n">
        <f aca="false">IF($B109="",0,VLOOKUP($B109,'TH 2023'!$B$11:$V$265,15,0))</f>
        <v>0.032003077</v>
      </c>
      <c r="HD109" s="355" t="n">
        <f aca="false">((IF($B109="",0,VLOOKUP($B109,'TH 2023'!$B$11:$V$265,18,0)))*1.1)*1.1</f>
        <v>88.4389</v>
      </c>
      <c r="HE109" s="355" t="n">
        <f aca="false">((IF($B109="",0,VLOOKUP($B109,'TH 2023'!$B$11:$V$265,19,0)))*1.1)*1.1</f>
        <v>86.6965</v>
      </c>
      <c r="HF109" s="355" t="n">
        <f aca="false">((IF($B109="",0,VLOOKUP($B109,'TH 2023'!$B$11:$V$265,20,0)))*1.1)*1.1</f>
        <v>107.830965</v>
      </c>
      <c r="HG109" s="355" t="n">
        <f aca="false">((IF($B109="",0,VLOOKUP($B109,'TH 2023'!$B$11:$V$265,21,0)))*1.1)*1.1</f>
        <v>0</v>
      </c>
      <c r="HH109" s="526" t="str">
        <f aca="false">IF($B109="",0,VLOOKUP($B109,'TH 2023'!$B$11:$V$265,7,0))</f>
        <v>STANDARD HW</v>
      </c>
      <c r="HI109" s="61"/>
      <c r="HJ109" s="61"/>
      <c r="HK109" s="61"/>
      <c r="HL109" s="61"/>
      <c r="HM109" s="61"/>
      <c r="HN109" s="61"/>
      <c r="HO109" s="61"/>
      <c r="HP109" s="61"/>
      <c r="HQ109" s="61"/>
      <c r="HR109" s="61"/>
      <c r="HS109" s="61"/>
      <c r="HT109" s="61"/>
      <c r="HU109" s="61"/>
      <c r="HV109" s="61"/>
      <c r="HW109" s="61"/>
      <c r="HX109" s="61"/>
      <c r="HY109" s="61"/>
      <c r="HZ109" s="61"/>
      <c r="IA109" s="61"/>
      <c r="IB109" s="61"/>
      <c r="IC109" s="61"/>
      <c r="ID109" s="61"/>
      <c r="IE109" s="61"/>
      <c r="IF109" s="61"/>
      <c r="IG109" s="61"/>
      <c r="II109" s="40"/>
      <c r="IJ109" s="40"/>
      <c r="IK109" s="40"/>
      <c r="IL109" s="40"/>
      <c r="IM109" s="40"/>
    </row>
    <row r="110" s="48" customFormat="true" ht="15" hidden="false" customHeight="true" outlineLevel="0" collapsed="false">
      <c r="A110" s="240" t="n">
        <f aca="false">A109+1</f>
        <v>101</v>
      </c>
      <c r="B110" s="242" t="s">
        <v>463</v>
      </c>
      <c r="C110" s="242" t="s">
        <v>463</v>
      </c>
      <c r="D110" s="243" t="s">
        <v>461</v>
      </c>
      <c r="E110" s="512" t="s">
        <v>292</v>
      </c>
      <c r="F110" s="512" t="s">
        <v>421</v>
      </c>
      <c r="G110" s="512" t="n">
        <f aca="false">COUNTIF($C$10:$C$262,$C110)</f>
        <v>1</v>
      </c>
      <c r="H110" s="512" t="n">
        <f aca="false">COUNTIF($B$10:$B$262,$B110)</f>
        <v>1</v>
      </c>
      <c r="I110" s="513" t="n">
        <f aca="false">SUM(J110:CK110)</f>
        <v>330</v>
      </c>
      <c r="J110" s="512" t="n">
        <v>0</v>
      </c>
      <c r="K110" s="512" t="n">
        <v>0</v>
      </c>
      <c r="L110" s="512" t="n">
        <v>0</v>
      </c>
      <c r="M110" s="512" t="n">
        <v>0</v>
      </c>
      <c r="N110" s="512" t="n">
        <v>0</v>
      </c>
      <c r="O110" s="512" t="n">
        <v>0</v>
      </c>
      <c r="P110" s="512" t="n">
        <v>0</v>
      </c>
      <c r="Q110" s="512" t="n">
        <v>0</v>
      </c>
      <c r="R110" s="512" t="n">
        <v>0</v>
      </c>
      <c r="S110" s="512" t="n">
        <v>0</v>
      </c>
      <c r="T110" s="512" t="n">
        <v>0</v>
      </c>
      <c r="U110" s="512" t="n">
        <v>0</v>
      </c>
      <c r="V110" s="512" t="n">
        <v>0</v>
      </c>
      <c r="W110" s="512" t="n">
        <v>0</v>
      </c>
      <c r="X110" s="512" t="n">
        <v>0</v>
      </c>
      <c r="Y110" s="512" t="n">
        <v>0</v>
      </c>
      <c r="Z110" s="512"/>
      <c r="AA110" s="514" t="n">
        <v>30</v>
      </c>
      <c r="AB110" s="514" t="n">
        <v>0</v>
      </c>
      <c r="AC110" s="514" t="n">
        <v>30</v>
      </c>
      <c r="AD110" s="514" t="n">
        <v>0</v>
      </c>
      <c r="AE110" s="514" t="n">
        <v>0</v>
      </c>
      <c r="AF110" s="514" t="n">
        <v>0</v>
      </c>
      <c r="AG110" s="514" t="n">
        <v>0</v>
      </c>
      <c r="AH110" s="514" t="n">
        <v>0</v>
      </c>
      <c r="AI110" s="514" t="n">
        <v>50</v>
      </c>
      <c r="AJ110" s="514" t="n">
        <v>0</v>
      </c>
      <c r="AK110" s="514" t="n">
        <v>0</v>
      </c>
      <c r="AL110" s="514" t="n">
        <v>0</v>
      </c>
      <c r="AM110" s="514" t="n">
        <v>40</v>
      </c>
      <c r="AN110" s="514" t="n">
        <v>0</v>
      </c>
      <c r="AO110" s="514" t="n">
        <v>30</v>
      </c>
      <c r="AP110" s="514" t="n">
        <v>30</v>
      </c>
      <c r="AQ110" s="514" t="n">
        <v>40</v>
      </c>
      <c r="AR110" s="514" t="n">
        <v>0</v>
      </c>
      <c r="AS110" s="514" t="n">
        <v>30</v>
      </c>
      <c r="AT110" s="514" t="n">
        <v>0</v>
      </c>
      <c r="AU110" s="514" t="n">
        <v>0</v>
      </c>
      <c r="AV110" s="514"/>
      <c r="AW110" s="514"/>
      <c r="AX110" s="514"/>
      <c r="AY110" s="514" t="n">
        <v>0</v>
      </c>
      <c r="AZ110" s="514" t="n">
        <v>0</v>
      </c>
      <c r="BA110" s="514" t="n">
        <v>0</v>
      </c>
      <c r="BB110" s="514" t="n">
        <v>0</v>
      </c>
      <c r="BC110" s="514" t="n">
        <v>0</v>
      </c>
      <c r="BD110" s="514" t="n">
        <v>0</v>
      </c>
      <c r="BE110" s="514" t="n">
        <v>0</v>
      </c>
      <c r="BF110" s="514" t="n">
        <v>0</v>
      </c>
      <c r="BG110" s="514" t="n">
        <v>0</v>
      </c>
      <c r="BH110" s="514" t="n">
        <v>0</v>
      </c>
      <c r="BI110" s="514" t="n">
        <v>0</v>
      </c>
      <c r="BJ110" s="514" t="n">
        <v>0</v>
      </c>
      <c r="BK110" s="514" t="n">
        <v>0</v>
      </c>
      <c r="BL110" s="514" t="n">
        <v>0</v>
      </c>
      <c r="BM110" s="514" t="n">
        <v>0</v>
      </c>
      <c r="BN110" s="514" t="n">
        <v>0</v>
      </c>
      <c r="BO110" s="514" t="n">
        <v>0</v>
      </c>
      <c r="BP110" s="514" t="n">
        <v>0</v>
      </c>
      <c r="BQ110" s="514" t="n">
        <v>0</v>
      </c>
      <c r="BR110" s="514" t="n">
        <v>0</v>
      </c>
      <c r="BS110" s="514" t="n">
        <v>0</v>
      </c>
      <c r="BT110" s="514" t="n">
        <v>0</v>
      </c>
      <c r="BU110" s="514" t="n">
        <v>0</v>
      </c>
      <c r="BV110" s="514" t="n">
        <v>0</v>
      </c>
      <c r="BW110" s="514" t="n">
        <v>0</v>
      </c>
      <c r="BX110" s="514" t="n">
        <v>0</v>
      </c>
      <c r="BY110" s="514" t="n">
        <v>0</v>
      </c>
      <c r="BZ110" s="514" t="n">
        <v>0</v>
      </c>
      <c r="CA110" s="514" t="n">
        <v>0</v>
      </c>
      <c r="CB110" s="514" t="n">
        <v>0</v>
      </c>
      <c r="CC110" s="514" t="n">
        <v>0</v>
      </c>
      <c r="CD110" s="514" t="n">
        <v>30</v>
      </c>
      <c r="CE110" s="514" t="n">
        <v>20</v>
      </c>
      <c r="CF110" s="514" t="n">
        <v>0</v>
      </c>
      <c r="CG110" s="514" t="n">
        <v>0</v>
      </c>
      <c r="CH110" s="514" t="n">
        <v>0</v>
      </c>
      <c r="CI110" s="514"/>
      <c r="CJ110" s="514"/>
      <c r="CK110" s="515"/>
      <c r="CL110" s="516"/>
      <c r="CM110" s="517" t="n">
        <f aca="false">SUM(CN110:FE110)</f>
        <v>280</v>
      </c>
      <c r="CN110" s="243"/>
      <c r="CO110" s="243"/>
      <c r="CP110" s="243" t="n">
        <v>0</v>
      </c>
      <c r="CQ110" s="243" t="n">
        <v>0</v>
      </c>
      <c r="CR110" s="243" t="n">
        <v>0</v>
      </c>
      <c r="CS110" s="243"/>
      <c r="CT110" s="243"/>
      <c r="CU110" s="243"/>
      <c r="CV110" s="243"/>
      <c r="CW110" s="243"/>
      <c r="CX110" s="243"/>
      <c r="CY110" s="243"/>
      <c r="CZ110" s="243"/>
      <c r="DA110" s="243"/>
      <c r="DB110" s="243" t="n">
        <v>30</v>
      </c>
      <c r="DC110" s="243" t="n">
        <v>0</v>
      </c>
      <c r="DD110" s="243" t="n">
        <v>30</v>
      </c>
      <c r="DE110" s="243" t="n">
        <v>0</v>
      </c>
      <c r="DF110" s="243" t="n">
        <v>0</v>
      </c>
      <c r="DG110" s="243" t="n">
        <v>0</v>
      </c>
      <c r="DH110" s="243" t="n">
        <v>0</v>
      </c>
      <c r="DI110" s="243"/>
      <c r="DJ110" s="243" t="n">
        <v>50</v>
      </c>
      <c r="DK110" s="243"/>
      <c r="DL110" s="243"/>
      <c r="DM110" s="243" t="n">
        <v>0</v>
      </c>
      <c r="DN110" s="243" t="n">
        <v>40</v>
      </c>
      <c r="DO110" s="243" t="n">
        <v>0</v>
      </c>
      <c r="DP110" s="243" t="n">
        <v>30</v>
      </c>
      <c r="DQ110" s="243" t="n">
        <v>30</v>
      </c>
      <c r="DR110" s="243" t="n">
        <v>40</v>
      </c>
      <c r="DS110" s="243" t="n">
        <v>0</v>
      </c>
      <c r="DT110" s="514" t="n">
        <v>30</v>
      </c>
      <c r="DU110" s="514" t="n">
        <v>0</v>
      </c>
      <c r="DV110" s="514"/>
      <c r="DW110" s="514"/>
      <c r="DX110" s="514"/>
      <c r="DY110" s="514"/>
      <c r="DZ110" s="514"/>
      <c r="EA110" s="243" t="n">
        <v>0</v>
      </c>
      <c r="EB110" s="518" t="n">
        <v>0</v>
      </c>
      <c r="EC110" s="518" t="n">
        <v>0</v>
      </c>
      <c r="ED110" s="518"/>
      <c r="EE110" s="518"/>
      <c r="EF110" s="514" t="n">
        <v>0</v>
      </c>
      <c r="EG110" s="518"/>
      <c r="EH110" s="518"/>
      <c r="EI110" s="518"/>
      <c r="EJ110" s="518"/>
      <c r="EK110" s="518"/>
      <c r="EL110" s="518"/>
      <c r="EM110" s="518"/>
      <c r="EN110" s="518"/>
      <c r="EO110" s="518"/>
      <c r="EP110" s="518"/>
      <c r="EQ110" s="518"/>
      <c r="ER110" s="518"/>
      <c r="ES110" s="518"/>
      <c r="ET110" s="518"/>
      <c r="EU110" s="518"/>
      <c r="EV110" s="518"/>
      <c r="EW110" s="518"/>
      <c r="EX110" s="518"/>
      <c r="EY110" s="518"/>
      <c r="EZ110" s="518"/>
      <c r="FA110" s="518"/>
      <c r="FB110" s="518"/>
      <c r="FC110" s="518"/>
      <c r="FD110" s="518"/>
      <c r="FE110" s="519"/>
      <c r="FG110" s="520" t="n">
        <f aca="false">CM110-I110</f>
        <v>-50</v>
      </c>
      <c r="FI110" s="521"/>
      <c r="FJ110" s="522" t="n">
        <v>0</v>
      </c>
      <c r="FK110" s="522" t="n">
        <v>0</v>
      </c>
      <c r="FL110" s="522" t="n">
        <v>0</v>
      </c>
      <c r="FM110" s="522" t="n">
        <v>0</v>
      </c>
      <c r="FN110" s="522" t="n">
        <v>0</v>
      </c>
      <c r="FO110" s="522" t="n">
        <v>0</v>
      </c>
      <c r="FP110" s="522" t="n">
        <v>0</v>
      </c>
      <c r="FQ110" s="522" t="n">
        <v>30</v>
      </c>
      <c r="FR110" s="522" t="n">
        <v>30</v>
      </c>
      <c r="FS110" s="522" t="n">
        <v>0</v>
      </c>
      <c r="FT110" s="522" t="n">
        <v>50</v>
      </c>
      <c r="FU110" s="522" t="n">
        <v>0</v>
      </c>
      <c r="FV110" s="522" t="n">
        <v>0</v>
      </c>
      <c r="FW110" s="522" t="n">
        <v>70</v>
      </c>
      <c r="FX110" s="522" t="n">
        <v>70</v>
      </c>
      <c r="FY110" s="522" t="n">
        <v>30</v>
      </c>
      <c r="FZ110" s="522"/>
      <c r="GA110" s="522" t="n">
        <v>0</v>
      </c>
      <c r="GB110" s="522"/>
      <c r="GC110" s="522" t="n">
        <v>0</v>
      </c>
      <c r="GD110" s="522" t="n">
        <v>0</v>
      </c>
      <c r="GE110" s="522" t="n">
        <v>0</v>
      </c>
      <c r="GF110" s="522" t="n">
        <v>0</v>
      </c>
      <c r="GG110" s="522" t="n">
        <v>0</v>
      </c>
      <c r="GH110" s="522" t="n">
        <v>0</v>
      </c>
      <c r="GI110" s="522" t="n">
        <v>0</v>
      </c>
      <c r="GJ110" s="522" t="n">
        <v>0</v>
      </c>
      <c r="GK110" s="522" t="n">
        <v>0</v>
      </c>
      <c r="GL110" s="522" t="n">
        <v>0</v>
      </c>
      <c r="GM110" s="522" t="n">
        <v>0</v>
      </c>
      <c r="GN110" s="522" t="n">
        <v>0</v>
      </c>
      <c r="GO110" s="522" t="n">
        <v>0</v>
      </c>
      <c r="GP110" s="522" t="n">
        <v>0</v>
      </c>
      <c r="GQ110" s="522"/>
      <c r="GR110" s="522" t="n">
        <v>0</v>
      </c>
      <c r="GS110" s="522" t="n">
        <v>0</v>
      </c>
      <c r="GT110" s="522" t="n">
        <v>0</v>
      </c>
      <c r="GU110" s="522" t="n">
        <v>0</v>
      </c>
      <c r="GV110" s="522"/>
      <c r="GW110" s="523" t="n">
        <f aca="false">SUM(FI110:GV110)</f>
        <v>280</v>
      </c>
      <c r="GX110" s="200"/>
      <c r="GY110" s="524" t="n">
        <f aca="false">GW110-I110</f>
        <v>-50</v>
      </c>
      <c r="HA110" s="525" t="n">
        <f aca="false">FG110-GY110</f>
        <v>0</v>
      </c>
      <c r="HC110" s="383" t="n">
        <f aca="false">IF($B110="",0,VLOOKUP($B110,'TH 2023'!$B$11:$V$265,15,0))</f>
        <v>0.032003077</v>
      </c>
      <c r="HD110" s="355" t="n">
        <f aca="false">((IF($B110="",0,VLOOKUP($B110,'TH 2023'!$B$11:$V$265,18,0)))*1.1)*1.1</f>
        <v>0</v>
      </c>
      <c r="HE110" s="355" t="n">
        <f aca="false">((IF($B110="",0,VLOOKUP($B110,'TH 2023'!$B$11:$V$265,19,0)))*1.1)*1.1</f>
        <v>81.4935</v>
      </c>
      <c r="HF110" s="355" t="n">
        <f aca="false">((IF($B110="",0,VLOOKUP($B110,'TH 2023'!$B$11:$V$265,20,0)))*1.1)*1.1</f>
        <v>101.535335</v>
      </c>
      <c r="HG110" s="355" t="n">
        <f aca="false">((IF($B110="",0,VLOOKUP($B110,'TH 2023'!$B$11:$V$265,21,0)))*1.1)*1.1</f>
        <v>0</v>
      </c>
      <c r="HH110" s="526" t="str">
        <f aca="false">IF($B110="",0,VLOOKUP($B110,'TH 2023'!$B$11:$V$265,7,0))</f>
        <v>STANDARD HW</v>
      </c>
      <c r="HI110" s="61"/>
      <c r="HJ110" s="61"/>
      <c r="HK110" s="61"/>
      <c r="HL110" s="61"/>
      <c r="HM110" s="61"/>
      <c r="HN110" s="61"/>
      <c r="HO110" s="61"/>
      <c r="HP110" s="61"/>
      <c r="HQ110" s="61"/>
      <c r="HR110" s="61"/>
      <c r="HS110" s="61"/>
      <c r="HT110" s="61"/>
      <c r="HU110" s="61"/>
      <c r="HV110" s="61"/>
      <c r="HW110" s="61"/>
      <c r="HX110" s="61"/>
      <c r="HY110" s="61"/>
      <c r="HZ110" s="61"/>
      <c r="IA110" s="61"/>
      <c r="IB110" s="61"/>
      <c r="IC110" s="61"/>
      <c r="ID110" s="61"/>
      <c r="IE110" s="61"/>
      <c r="IF110" s="61"/>
      <c r="IG110" s="61"/>
      <c r="II110" s="40"/>
      <c r="IJ110" s="40"/>
      <c r="IK110" s="40"/>
      <c r="IL110" s="40"/>
      <c r="IM110" s="40"/>
    </row>
    <row r="111" s="48" customFormat="true" ht="15" hidden="false" customHeight="true" outlineLevel="0" collapsed="false">
      <c r="A111" s="240" t="n">
        <f aca="false">A110+1</f>
        <v>102</v>
      </c>
      <c r="B111" s="242" t="s">
        <v>464</v>
      </c>
      <c r="C111" s="242" t="s">
        <v>464</v>
      </c>
      <c r="D111" s="243" t="s">
        <v>461</v>
      </c>
      <c r="E111" s="512" t="s">
        <v>316</v>
      </c>
      <c r="F111" s="512" t="s">
        <v>317</v>
      </c>
      <c r="G111" s="512" t="n">
        <f aca="false">COUNTIF($C$10:$C$262,$C111)</f>
        <v>1</v>
      </c>
      <c r="H111" s="512" t="n">
        <f aca="false">COUNTIF($B$10:$B$262,$B111)</f>
        <v>1</v>
      </c>
      <c r="I111" s="513" t="n">
        <f aca="false">SUM(J111:CK111)</f>
        <v>235</v>
      </c>
      <c r="J111" s="512" t="n">
        <v>0</v>
      </c>
      <c r="K111" s="512" t="n">
        <v>0</v>
      </c>
      <c r="L111" s="512" t="n">
        <v>0</v>
      </c>
      <c r="M111" s="512" t="n">
        <v>0</v>
      </c>
      <c r="N111" s="512" t="n">
        <v>0</v>
      </c>
      <c r="O111" s="512" t="n">
        <v>0</v>
      </c>
      <c r="P111" s="512" t="n">
        <v>0</v>
      </c>
      <c r="Q111" s="512" t="n">
        <v>0</v>
      </c>
      <c r="R111" s="512" t="n">
        <v>0</v>
      </c>
      <c r="S111" s="512" t="n">
        <v>0</v>
      </c>
      <c r="T111" s="512" t="n">
        <v>35</v>
      </c>
      <c r="U111" s="512" t="n">
        <v>0</v>
      </c>
      <c r="V111" s="512" t="n">
        <v>0</v>
      </c>
      <c r="W111" s="512" t="n">
        <v>0</v>
      </c>
      <c r="X111" s="512" t="n">
        <v>0</v>
      </c>
      <c r="Y111" s="512" t="n">
        <v>0</v>
      </c>
      <c r="Z111" s="512"/>
      <c r="AA111" s="514" t="n">
        <v>0</v>
      </c>
      <c r="AB111" s="514" t="n">
        <v>0</v>
      </c>
      <c r="AC111" s="514" t="n">
        <v>30</v>
      </c>
      <c r="AD111" s="514" t="n">
        <v>0</v>
      </c>
      <c r="AE111" s="514" t="n">
        <v>0</v>
      </c>
      <c r="AF111" s="514" t="n">
        <v>0</v>
      </c>
      <c r="AG111" s="514" t="n">
        <v>0</v>
      </c>
      <c r="AH111" s="514" t="n">
        <v>0</v>
      </c>
      <c r="AI111" s="514" t="n">
        <v>30</v>
      </c>
      <c r="AJ111" s="514" t="n">
        <v>0</v>
      </c>
      <c r="AK111" s="514" t="n">
        <v>0</v>
      </c>
      <c r="AL111" s="514" t="n">
        <v>50</v>
      </c>
      <c r="AM111" s="514" t="n">
        <v>0</v>
      </c>
      <c r="AN111" s="514" t="n">
        <v>0</v>
      </c>
      <c r="AO111" s="514" t="n">
        <v>0</v>
      </c>
      <c r="AP111" s="514" t="n">
        <v>30</v>
      </c>
      <c r="AQ111" s="514" t="n">
        <v>30</v>
      </c>
      <c r="AR111" s="514" t="n">
        <v>0</v>
      </c>
      <c r="AS111" s="514" t="n">
        <v>30</v>
      </c>
      <c r="AT111" s="514" t="n">
        <v>0</v>
      </c>
      <c r="AU111" s="514" t="n">
        <v>0</v>
      </c>
      <c r="AV111" s="514"/>
      <c r="AW111" s="514"/>
      <c r="AX111" s="514"/>
      <c r="AY111" s="514" t="n">
        <v>0</v>
      </c>
      <c r="AZ111" s="514" t="n">
        <v>0</v>
      </c>
      <c r="BA111" s="514" t="n">
        <v>0</v>
      </c>
      <c r="BB111" s="514" t="n">
        <v>0</v>
      </c>
      <c r="BC111" s="514" t="n">
        <v>0</v>
      </c>
      <c r="BD111" s="514" t="n">
        <v>0</v>
      </c>
      <c r="BE111" s="514" t="n">
        <v>0</v>
      </c>
      <c r="BF111" s="514" t="n">
        <v>0</v>
      </c>
      <c r="BG111" s="514" t="n">
        <v>0</v>
      </c>
      <c r="BH111" s="514" t="n">
        <v>0</v>
      </c>
      <c r="BI111" s="514" t="n">
        <v>0</v>
      </c>
      <c r="BJ111" s="514" t="n">
        <v>0</v>
      </c>
      <c r="BK111" s="514" t="n">
        <v>0</v>
      </c>
      <c r="BL111" s="514" t="n">
        <v>0</v>
      </c>
      <c r="BM111" s="514" t="n">
        <v>0</v>
      </c>
      <c r="BN111" s="514" t="n">
        <v>0</v>
      </c>
      <c r="BO111" s="514" t="n">
        <v>0</v>
      </c>
      <c r="BP111" s="514" t="n">
        <v>0</v>
      </c>
      <c r="BQ111" s="514" t="n">
        <v>0</v>
      </c>
      <c r="BR111" s="514" t="n">
        <v>0</v>
      </c>
      <c r="BS111" s="514" t="n">
        <v>0</v>
      </c>
      <c r="BT111" s="514" t="n">
        <v>0</v>
      </c>
      <c r="BU111" s="514" t="n">
        <v>0</v>
      </c>
      <c r="BV111" s="514" t="n">
        <v>0</v>
      </c>
      <c r="BW111" s="514" t="n">
        <v>0</v>
      </c>
      <c r="BX111" s="514" t="n">
        <v>0</v>
      </c>
      <c r="BY111" s="514" t="n">
        <v>0</v>
      </c>
      <c r="BZ111" s="514" t="n">
        <v>0</v>
      </c>
      <c r="CA111" s="514" t="n">
        <v>0</v>
      </c>
      <c r="CB111" s="514" t="n">
        <v>0</v>
      </c>
      <c r="CC111" s="514" t="n">
        <v>0</v>
      </c>
      <c r="CD111" s="514" t="n">
        <v>0</v>
      </c>
      <c r="CE111" s="514" t="n">
        <v>0</v>
      </c>
      <c r="CF111" s="514" t="n">
        <v>0</v>
      </c>
      <c r="CG111" s="514" t="n">
        <v>0</v>
      </c>
      <c r="CH111" s="514" t="n">
        <v>0</v>
      </c>
      <c r="CI111" s="514"/>
      <c r="CJ111" s="514"/>
      <c r="CK111" s="515"/>
      <c r="CL111" s="516"/>
      <c r="CM111" s="517" t="n">
        <f aca="false">SUM(CN111:FE111)</f>
        <v>235</v>
      </c>
      <c r="CN111" s="243"/>
      <c r="CO111" s="243"/>
      <c r="CP111" s="243" t="n">
        <v>0</v>
      </c>
      <c r="CQ111" s="243" t="n">
        <v>0</v>
      </c>
      <c r="CR111" s="243" t="n">
        <v>0</v>
      </c>
      <c r="CS111" s="243"/>
      <c r="CT111" s="243"/>
      <c r="CU111" s="243"/>
      <c r="CV111" s="243" t="n">
        <v>35</v>
      </c>
      <c r="CW111" s="243"/>
      <c r="CX111" s="243"/>
      <c r="CY111" s="243"/>
      <c r="CZ111" s="243"/>
      <c r="DA111" s="243"/>
      <c r="DB111" s="243" t="n">
        <v>0</v>
      </c>
      <c r="DC111" s="243" t="n">
        <v>0</v>
      </c>
      <c r="DD111" s="243" t="n">
        <v>30</v>
      </c>
      <c r="DE111" s="243" t="n">
        <v>0</v>
      </c>
      <c r="DF111" s="243" t="n">
        <v>0</v>
      </c>
      <c r="DG111" s="243" t="n">
        <v>0</v>
      </c>
      <c r="DH111" s="243" t="n">
        <v>0</v>
      </c>
      <c r="DI111" s="243"/>
      <c r="DJ111" s="243" t="n">
        <v>30</v>
      </c>
      <c r="DK111" s="243"/>
      <c r="DL111" s="243"/>
      <c r="DM111" s="243" t="n">
        <v>50</v>
      </c>
      <c r="DN111" s="243" t="n">
        <v>0</v>
      </c>
      <c r="DO111" s="243" t="n">
        <v>0</v>
      </c>
      <c r="DP111" s="243" t="n">
        <v>0</v>
      </c>
      <c r="DQ111" s="243" t="n">
        <v>30</v>
      </c>
      <c r="DR111" s="243" t="n">
        <v>30</v>
      </c>
      <c r="DS111" s="243" t="n">
        <v>0</v>
      </c>
      <c r="DT111" s="514" t="n">
        <v>30</v>
      </c>
      <c r="DU111" s="514" t="n">
        <v>0</v>
      </c>
      <c r="DV111" s="514"/>
      <c r="DW111" s="514"/>
      <c r="DX111" s="514"/>
      <c r="DY111" s="514"/>
      <c r="DZ111" s="514"/>
      <c r="EA111" s="243" t="n">
        <v>0</v>
      </c>
      <c r="EB111" s="518" t="n">
        <v>0</v>
      </c>
      <c r="EC111" s="518" t="n">
        <v>0</v>
      </c>
      <c r="ED111" s="518"/>
      <c r="EE111" s="518"/>
      <c r="EF111" s="514" t="n">
        <v>0</v>
      </c>
      <c r="EG111" s="518"/>
      <c r="EH111" s="518"/>
      <c r="EI111" s="518"/>
      <c r="EJ111" s="518"/>
      <c r="EK111" s="518"/>
      <c r="EL111" s="518"/>
      <c r="EM111" s="518"/>
      <c r="EN111" s="518"/>
      <c r="EO111" s="518"/>
      <c r="EP111" s="518"/>
      <c r="EQ111" s="518"/>
      <c r="ER111" s="518"/>
      <c r="ES111" s="518"/>
      <c r="ET111" s="518"/>
      <c r="EU111" s="518"/>
      <c r="EV111" s="518"/>
      <c r="EW111" s="518"/>
      <c r="EX111" s="518"/>
      <c r="EY111" s="518"/>
      <c r="EZ111" s="518"/>
      <c r="FA111" s="518"/>
      <c r="FB111" s="518"/>
      <c r="FC111" s="518"/>
      <c r="FD111" s="518"/>
      <c r="FE111" s="519"/>
      <c r="FG111" s="520" t="n">
        <f aca="false">CM111-I111</f>
        <v>0</v>
      </c>
      <c r="FI111" s="521"/>
      <c r="FJ111" s="522" t="n">
        <v>0</v>
      </c>
      <c r="FK111" s="522" t="n">
        <v>0</v>
      </c>
      <c r="FL111" s="522" t="n">
        <v>0</v>
      </c>
      <c r="FM111" s="522" t="n">
        <v>0</v>
      </c>
      <c r="FN111" s="522" t="n">
        <v>35</v>
      </c>
      <c r="FO111" s="522" t="n">
        <v>0</v>
      </c>
      <c r="FP111" s="522" t="n">
        <v>0</v>
      </c>
      <c r="FQ111" s="522" t="n">
        <v>0</v>
      </c>
      <c r="FR111" s="522" t="n">
        <v>30</v>
      </c>
      <c r="FS111" s="522" t="n">
        <v>0</v>
      </c>
      <c r="FT111" s="522" t="n">
        <v>30</v>
      </c>
      <c r="FU111" s="522" t="n">
        <v>0</v>
      </c>
      <c r="FV111" s="522" t="n">
        <v>0</v>
      </c>
      <c r="FW111" s="522" t="n">
        <v>50</v>
      </c>
      <c r="FX111" s="522" t="n">
        <v>60</v>
      </c>
      <c r="FY111" s="522" t="n">
        <v>30</v>
      </c>
      <c r="FZ111" s="522"/>
      <c r="GA111" s="522" t="n">
        <v>0</v>
      </c>
      <c r="GB111" s="522"/>
      <c r="GC111" s="522" t="n">
        <v>0</v>
      </c>
      <c r="GD111" s="522" t="n">
        <v>0</v>
      </c>
      <c r="GE111" s="522" t="n">
        <v>0</v>
      </c>
      <c r="GF111" s="522" t="n">
        <v>0</v>
      </c>
      <c r="GG111" s="522" t="n">
        <v>0</v>
      </c>
      <c r="GH111" s="522" t="n">
        <v>0</v>
      </c>
      <c r="GI111" s="522" t="n">
        <v>0</v>
      </c>
      <c r="GJ111" s="522" t="n">
        <v>0</v>
      </c>
      <c r="GK111" s="522" t="n">
        <v>0</v>
      </c>
      <c r="GL111" s="522" t="n">
        <v>0</v>
      </c>
      <c r="GM111" s="522" t="n">
        <v>0</v>
      </c>
      <c r="GN111" s="522" t="n">
        <v>0</v>
      </c>
      <c r="GO111" s="522" t="n">
        <v>0</v>
      </c>
      <c r="GP111" s="522" t="n">
        <v>0</v>
      </c>
      <c r="GQ111" s="522"/>
      <c r="GR111" s="522" t="n">
        <v>0</v>
      </c>
      <c r="GS111" s="522" t="n">
        <v>0</v>
      </c>
      <c r="GT111" s="522" t="n">
        <v>0</v>
      </c>
      <c r="GU111" s="522" t="n">
        <v>0</v>
      </c>
      <c r="GV111" s="522"/>
      <c r="GW111" s="523" t="n">
        <f aca="false">SUM(FI111:GV111)</f>
        <v>235</v>
      </c>
      <c r="GX111" s="200"/>
      <c r="GY111" s="524" t="n">
        <f aca="false">GW111-I111</f>
        <v>0</v>
      </c>
      <c r="HA111" s="525" t="n">
        <f aca="false">FG111-GY111</f>
        <v>0</v>
      </c>
      <c r="HC111" s="383" t="n">
        <f aca="false">IF($B111="",0,VLOOKUP($B111,'TH 2023'!$B$11:$V$265,15,0))</f>
        <v>0.032003077</v>
      </c>
      <c r="HD111" s="355" t="n">
        <f aca="false">((IF($B111="",0,VLOOKUP($B111,'TH 2023'!$B$11:$V$265,18,0)))*1.1)*1.1</f>
        <v>82.522</v>
      </c>
      <c r="HE111" s="355" t="n">
        <f aca="false">((IF($B111="",0,VLOOKUP($B111,'TH 2023'!$B$11:$V$265,19,0)))*1.1)*1.1</f>
        <v>81.4935</v>
      </c>
      <c r="HF111" s="355" t="n">
        <f aca="false">((IF($B111="",0,VLOOKUP($B111,'TH 2023'!$B$11:$V$265,20,0)))*1.1)*1.1</f>
        <v>101.535335</v>
      </c>
      <c r="HG111" s="355" t="n">
        <f aca="false">((IF($B111="",0,VLOOKUP($B111,'TH 2023'!$B$11:$V$265,21,0)))*1.1)*1.1</f>
        <v>0</v>
      </c>
      <c r="HH111" s="526" t="str">
        <f aca="false">IF($B111="",0,VLOOKUP($B111,'TH 2023'!$B$11:$V$265,7,0))</f>
        <v>STANDARD HW</v>
      </c>
      <c r="HI111" s="61"/>
      <c r="HJ111" s="61"/>
      <c r="HK111" s="61"/>
      <c r="HL111" s="61"/>
      <c r="HM111" s="61"/>
      <c r="HN111" s="61"/>
      <c r="HO111" s="61"/>
      <c r="HP111" s="61"/>
      <c r="HQ111" s="61"/>
      <c r="HR111" s="61"/>
      <c r="HS111" s="61"/>
      <c r="HT111" s="61"/>
      <c r="HU111" s="61"/>
      <c r="HV111" s="61"/>
      <c r="HW111" s="61"/>
      <c r="HX111" s="61"/>
      <c r="HY111" s="61"/>
      <c r="HZ111" s="61"/>
      <c r="IA111" s="61"/>
      <c r="IB111" s="61"/>
      <c r="IC111" s="61"/>
      <c r="ID111" s="61"/>
      <c r="IE111" s="61"/>
      <c r="IF111" s="61"/>
      <c r="IG111" s="61"/>
      <c r="II111" s="40"/>
      <c r="IJ111" s="40"/>
      <c r="IK111" s="40"/>
      <c r="IL111" s="40"/>
      <c r="IM111" s="40"/>
    </row>
    <row r="112" s="48" customFormat="true" ht="15" hidden="false" customHeight="true" outlineLevel="0" collapsed="false">
      <c r="A112" s="240" t="n">
        <f aca="false">A111+1</f>
        <v>103</v>
      </c>
      <c r="B112" s="242" t="s">
        <v>465</v>
      </c>
      <c r="C112" s="242" t="s">
        <v>465</v>
      </c>
      <c r="D112" s="243" t="s">
        <v>461</v>
      </c>
      <c r="E112" s="512" t="s">
        <v>320</v>
      </c>
      <c r="F112" s="512" t="s">
        <v>322</v>
      </c>
      <c r="G112" s="512" t="n">
        <f aca="false">COUNTIF($C$10:$C$262,$C112)</f>
        <v>2</v>
      </c>
      <c r="H112" s="512" t="n">
        <f aca="false">COUNTIF($B$10:$B$262,$B112)</f>
        <v>1</v>
      </c>
      <c r="I112" s="513" t="n">
        <f aca="false">SUM(J112:CK112)</f>
        <v>140</v>
      </c>
      <c r="J112" s="512" t="n">
        <v>20</v>
      </c>
      <c r="K112" s="512" t="n">
        <v>0</v>
      </c>
      <c r="L112" s="512" t="n">
        <v>0</v>
      </c>
      <c r="M112" s="512" t="n">
        <v>0</v>
      </c>
      <c r="N112" s="512" t="n">
        <v>0</v>
      </c>
      <c r="O112" s="512" t="n">
        <v>0</v>
      </c>
      <c r="P112" s="512" t="n">
        <v>0</v>
      </c>
      <c r="Q112" s="512" t="n">
        <v>0</v>
      </c>
      <c r="R112" s="512" t="n">
        <v>0</v>
      </c>
      <c r="S112" s="512" t="n">
        <v>30</v>
      </c>
      <c r="T112" s="512" t="n">
        <v>0</v>
      </c>
      <c r="U112" s="512" t="n">
        <v>0</v>
      </c>
      <c r="V112" s="512" t="n">
        <v>0</v>
      </c>
      <c r="W112" s="512" t="n">
        <v>0</v>
      </c>
      <c r="X112" s="512" t="n">
        <v>0</v>
      </c>
      <c r="Y112" s="512" t="n">
        <v>0</v>
      </c>
      <c r="Z112" s="512"/>
      <c r="AA112" s="514" t="n">
        <v>0</v>
      </c>
      <c r="AB112" s="514" t="n">
        <v>0</v>
      </c>
      <c r="AC112" s="514" t="n">
        <v>0</v>
      </c>
      <c r="AD112" s="514" t="n">
        <v>30</v>
      </c>
      <c r="AE112" s="514" t="n">
        <v>0</v>
      </c>
      <c r="AF112" s="514" t="n">
        <v>0</v>
      </c>
      <c r="AG112" s="514" t="n">
        <v>0</v>
      </c>
      <c r="AH112" s="514" t="n">
        <v>0</v>
      </c>
      <c r="AI112" s="514" t="n">
        <v>0</v>
      </c>
      <c r="AJ112" s="514" t="n">
        <v>0</v>
      </c>
      <c r="AK112" s="514" t="n">
        <v>0</v>
      </c>
      <c r="AL112" s="514" t="n">
        <v>30</v>
      </c>
      <c r="AM112" s="514" t="n">
        <v>0</v>
      </c>
      <c r="AN112" s="514" t="n">
        <v>0</v>
      </c>
      <c r="AO112" s="514" t="n">
        <v>0</v>
      </c>
      <c r="AP112" s="514" t="n">
        <v>0</v>
      </c>
      <c r="AQ112" s="514" t="n">
        <v>30</v>
      </c>
      <c r="AR112" s="514" t="n">
        <v>0</v>
      </c>
      <c r="AS112" s="514" t="n">
        <v>0</v>
      </c>
      <c r="AT112" s="514" t="n">
        <v>0</v>
      </c>
      <c r="AU112" s="514" t="n">
        <v>0</v>
      </c>
      <c r="AV112" s="514"/>
      <c r="AW112" s="514"/>
      <c r="AX112" s="514"/>
      <c r="AY112" s="514" t="n">
        <v>0</v>
      </c>
      <c r="AZ112" s="514" t="n">
        <v>0</v>
      </c>
      <c r="BA112" s="514" t="n">
        <v>0</v>
      </c>
      <c r="BB112" s="514" t="n">
        <v>0</v>
      </c>
      <c r="BC112" s="514" t="n">
        <v>0</v>
      </c>
      <c r="BD112" s="514" t="n">
        <v>0</v>
      </c>
      <c r="BE112" s="514" t="n">
        <v>0</v>
      </c>
      <c r="BF112" s="514" t="n">
        <v>0</v>
      </c>
      <c r="BG112" s="514" t="n">
        <v>0</v>
      </c>
      <c r="BH112" s="514" t="n">
        <v>0</v>
      </c>
      <c r="BI112" s="514" t="n">
        <v>0</v>
      </c>
      <c r="BJ112" s="514" t="n">
        <v>0</v>
      </c>
      <c r="BK112" s="514" t="n">
        <v>0</v>
      </c>
      <c r="BL112" s="514" t="n">
        <v>0</v>
      </c>
      <c r="BM112" s="514" t="n">
        <v>0</v>
      </c>
      <c r="BN112" s="514" t="n">
        <v>0</v>
      </c>
      <c r="BO112" s="514" t="n">
        <v>0</v>
      </c>
      <c r="BP112" s="514" t="n">
        <v>0</v>
      </c>
      <c r="BQ112" s="514" t="n">
        <v>0</v>
      </c>
      <c r="BR112" s="514" t="n">
        <v>0</v>
      </c>
      <c r="BS112" s="514" t="n">
        <v>0</v>
      </c>
      <c r="BT112" s="514" t="n">
        <v>0</v>
      </c>
      <c r="BU112" s="514" t="n">
        <v>0</v>
      </c>
      <c r="BV112" s="514" t="n">
        <v>0</v>
      </c>
      <c r="BW112" s="514" t="n">
        <v>0</v>
      </c>
      <c r="BX112" s="514" t="n">
        <v>0</v>
      </c>
      <c r="BY112" s="514" t="n">
        <v>0</v>
      </c>
      <c r="BZ112" s="514" t="n">
        <v>0</v>
      </c>
      <c r="CA112" s="514" t="n">
        <v>0</v>
      </c>
      <c r="CB112" s="514" t="n">
        <v>0</v>
      </c>
      <c r="CC112" s="514" t="n">
        <v>0</v>
      </c>
      <c r="CD112" s="514" t="n">
        <v>0</v>
      </c>
      <c r="CE112" s="514" t="n">
        <v>0</v>
      </c>
      <c r="CF112" s="514" t="n">
        <v>0</v>
      </c>
      <c r="CG112" s="514" t="n">
        <v>0</v>
      </c>
      <c r="CH112" s="514" t="n">
        <v>0</v>
      </c>
      <c r="CI112" s="514"/>
      <c r="CJ112" s="514"/>
      <c r="CK112" s="515"/>
      <c r="CL112" s="516"/>
      <c r="CM112" s="517" t="n">
        <f aca="false">SUM(CN112:FE112)</f>
        <v>140</v>
      </c>
      <c r="CN112" s="243"/>
      <c r="CO112" s="243" t="n">
        <v>20</v>
      </c>
      <c r="CP112" s="243" t="n">
        <v>0</v>
      </c>
      <c r="CQ112" s="243" t="n">
        <v>0</v>
      </c>
      <c r="CR112" s="243" t="n">
        <v>0</v>
      </c>
      <c r="CS112" s="243"/>
      <c r="CT112" s="243"/>
      <c r="CU112" s="243" t="n">
        <v>30</v>
      </c>
      <c r="CV112" s="243"/>
      <c r="CW112" s="243"/>
      <c r="CX112" s="243"/>
      <c r="CY112" s="243"/>
      <c r="CZ112" s="243"/>
      <c r="DA112" s="243"/>
      <c r="DB112" s="243" t="n">
        <v>0</v>
      </c>
      <c r="DC112" s="243" t="n">
        <v>0</v>
      </c>
      <c r="DD112" s="243" t="n">
        <v>0</v>
      </c>
      <c r="DE112" s="243" t="n">
        <v>30</v>
      </c>
      <c r="DF112" s="243" t="n">
        <v>0</v>
      </c>
      <c r="DG112" s="243" t="n">
        <v>0</v>
      </c>
      <c r="DH112" s="243" t="n">
        <v>0</v>
      </c>
      <c r="DI112" s="243"/>
      <c r="DJ112" s="243"/>
      <c r="DK112" s="243"/>
      <c r="DL112" s="243"/>
      <c r="DM112" s="243" t="n">
        <v>30</v>
      </c>
      <c r="DN112" s="243" t="n">
        <v>0</v>
      </c>
      <c r="DO112" s="243" t="n">
        <v>0</v>
      </c>
      <c r="DP112" s="243" t="n">
        <v>0</v>
      </c>
      <c r="DQ112" s="243" t="n">
        <v>0</v>
      </c>
      <c r="DR112" s="243" t="n">
        <v>30</v>
      </c>
      <c r="DS112" s="243" t="n">
        <v>0</v>
      </c>
      <c r="DT112" s="514" t="n">
        <v>0</v>
      </c>
      <c r="DU112" s="514" t="n">
        <v>0</v>
      </c>
      <c r="DV112" s="514"/>
      <c r="DW112" s="514"/>
      <c r="DX112" s="514"/>
      <c r="DY112" s="514"/>
      <c r="DZ112" s="514"/>
      <c r="EA112" s="243" t="n">
        <v>0</v>
      </c>
      <c r="EB112" s="518" t="n">
        <v>0</v>
      </c>
      <c r="EC112" s="518" t="n">
        <v>0</v>
      </c>
      <c r="ED112" s="518"/>
      <c r="EE112" s="518"/>
      <c r="EF112" s="514" t="n">
        <v>0</v>
      </c>
      <c r="EG112" s="518"/>
      <c r="EH112" s="518"/>
      <c r="EI112" s="518"/>
      <c r="EJ112" s="518"/>
      <c r="EK112" s="518"/>
      <c r="EL112" s="518"/>
      <c r="EM112" s="518"/>
      <c r="EN112" s="518"/>
      <c r="EO112" s="518"/>
      <c r="EP112" s="518"/>
      <c r="EQ112" s="518"/>
      <c r="ER112" s="518"/>
      <c r="ES112" s="518"/>
      <c r="ET112" s="518"/>
      <c r="EU112" s="518"/>
      <c r="EV112" s="518"/>
      <c r="EW112" s="518"/>
      <c r="EX112" s="518"/>
      <c r="EY112" s="518"/>
      <c r="EZ112" s="518"/>
      <c r="FA112" s="518"/>
      <c r="FB112" s="518"/>
      <c r="FC112" s="518"/>
      <c r="FD112" s="518"/>
      <c r="FE112" s="519"/>
      <c r="FG112" s="520" t="n">
        <f aca="false">CM112-I112</f>
        <v>0</v>
      </c>
      <c r="FI112" s="521"/>
      <c r="FJ112" s="522" t="n">
        <v>20</v>
      </c>
      <c r="FK112" s="522" t="n">
        <v>0</v>
      </c>
      <c r="FL112" s="522" t="n">
        <v>30</v>
      </c>
      <c r="FM112" s="522" t="n">
        <v>0</v>
      </c>
      <c r="FN112" s="522" t="n">
        <v>0</v>
      </c>
      <c r="FO112" s="522" t="n">
        <v>0</v>
      </c>
      <c r="FP112" s="522" t="n">
        <v>0</v>
      </c>
      <c r="FQ112" s="522" t="n">
        <v>0</v>
      </c>
      <c r="FR112" s="522" t="n">
        <v>0</v>
      </c>
      <c r="FS112" s="522" t="n">
        <v>30</v>
      </c>
      <c r="FT112" s="522" t="n">
        <v>0</v>
      </c>
      <c r="FU112" s="522" t="n">
        <v>0</v>
      </c>
      <c r="FV112" s="522" t="n">
        <v>0</v>
      </c>
      <c r="FW112" s="522" t="n">
        <v>30</v>
      </c>
      <c r="FX112" s="522" t="n">
        <v>30</v>
      </c>
      <c r="FY112" s="522" t="n">
        <v>0</v>
      </c>
      <c r="FZ112" s="522"/>
      <c r="GA112" s="522" t="n">
        <v>0</v>
      </c>
      <c r="GB112" s="522"/>
      <c r="GC112" s="522" t="n">
        <v>0</v>
      </c>
      <c r="GD112" s="522" t="n">
        <v>0</v>
      </c>
      <c r="GE112" s="522" t="n">
        <v>0</v>
      </c>
      <c r="GF112" s="522" t="n">
        <v>0</v>
      </c>
      <c r="GG112" s="522" t="n">
        <v>0</v>
      </c>
      <c r="GH112" s="522" t="n">
        <v>0</v>
      </c>
      <c r="GI112" s="522" t="n">
        <v>0</v>
      </c>
      <c r="GJ112" s="522" t="n">
        <v>0</v>
      </c>
      <c r="GK112" s="522" t="n">
        <v>0</v>
      </c>
      <c r="GL112" s="522" t="n">
        <v>0</v>
      </c>
      <c r="GM112" s="522" t="n">
        <v>0</v>
      </c>
      <c r="GN112" s="522" t="n">
        <v>0</v>
      </c>
      <c r="GO112" s="522" t="n">
        <v>0</v>
      </c>
      <c r="GP112" s="522" t="n">
        <v>0</v>
      </c>
      <c r="GQ112" s="522"/>
      <c r="GR112" s="522" t="n">
        <v>0</v>
      </c>
      <c r="GS112" s="522" t="n">
        <v>0</v>
      </c>
      <c r="GT112" s="522" t="n">
        <v>0</v>
      </c>
      <c r="GU112" s="522" t="n">
        <v>0</v>
      </c>
      <c r="GV112" s="522"/>
      <c r="GW112" s="523" t="n">
        <f aca="false">SUM(FI112:GV112)</f>
        <v>140</v>
      </c>
      <c r="GX112" s="200"/>
      <c r="GY112" s="524" t="n">
        <f aca="false">GW112-I112</f>
        <v>0</v>
      </c>
      <c r="HA112" s="525" t="n">
        <f aca="false">FG112-GY112</f>
        <v>0</v>
      </c>
      <c r="HC112" s="383" t="n">
        <f aca="false">IF($B112="",0,VLOOKUP($B112,'TH 2023'!$B$11:$V$265,15,0))</f>
        <v>0.032003077</v>
      </c>
      <c r="HD112" s="355" t="n">
        <f aca="false">((IF($B112="",0,VLOOKUP($B112,'TH 2023'!$B$11:$V$265,18,0)))*1.1)*1.1</f>
        <v>82.4615</v>
      </c>
      <c r="HE112" s="355" t="n">
        <f aca="false">((IF($B112="",0,VLOOKUP($B112,'TH 2023'!$B$11:$V$265,19,0)))*1.1)*1.1</f>
        <v>83.9377</v>
      </c>
      <c r="HF112" s="355" t="n">
        <f aca="false">((IF($B112="",0,VLOOKUP($B112,'TH 2023'!$B$11:$V$265,20,0)))*1.1)*1.1</f>
        <v>104.492817</v>
      </c>
      <c r="HG112" s="355" t="n">
        <f aca="false">((IF($B112="",0,VLOOKUP($B112,'TH 2023'!$B$11:$V$265,21,0)))*1.1)*1.1</f>
        <v>0</v>
      </c>
      <c r="HH112" s="526" t="str">
        <f aca="false">IF($B112="",0,VLOOKUP($B112,'TH 2023'!$B$11:$V$265,7,0))</f>
        <v>STANDARD HW</v>
      </c>
      <c r="HI112" s="61"/>
      <c r="HJ112" s="61"/>
      <c r="HK112" s="61"/>
      <c r="HL112" s="61"/>
      <c r="HM112" s="61"/>
      <c r="HN112" s="61"/>
      <c r="HO112" s="61"/>
      <c r="HP112" s="61"/>
      <c r="HQ112" s="61"/>
      <c r="HR112" s="61"/>
      <c r="HS112" s="61"/>
      <c r="HT112" s="61"/>
      <c r="HU112" s="61"/>
      <c r="HV112" s="61"/>
      <c r="HW112" s="61"/>
      <c r="HX112" s="61"/>
      <c r="HY112" s="61"/>
      <c r="HZ112" s="61"/>
      <c r="IA112" s="61"/>
      <c r="IB112" s="61"/>
      <c r="IC112" s="61"/>
      <c r="ID112" s="61"/>
      <c r="IE112" s="61"/>
      <c r="IF112" s="61"/>
      <c r="IG112" s="61"/>
      <c r="II112" s="40"/>
      <c r="IJ112" s="40"/>
      <c r="IK112" s="40"/>
      <c r="IL112" s="40"/>
      <c r="IM112" s="40"/>
    </row>
    <row r="113" s="48" customFormat="true" ht="15" hidden="false" customHeight="true" outlineLevel="0" collapsed="false">
      <c r="A113" s="240" t="n">
        <f aca="false">A112+1</f>
        <v>104</v>
      </c>
      <c r="B113" s="242" t="s">
        <v>466</v>
      </c>
      <c r="C113" s="242" t="s">
        <v>465</v>
      </c>
      <c r="D113" s="243" t="s">
        <v>461</v>
      </c>
      <c r="E113" s="512" t="s">
        <v>320</v>
      </c>
      <c r="F113" s="512" t="s">
        <v>322</v>
      </c>
      <c r="G113" s="512" t="n">
        <f aca="false">COUNTIF($C$10:$C$262,$C113)</f>
        <v>2</v>
      </c>
      <c r="H113" s="512" t="n">
        <f aca="false">COUNTIF($B$10:$B$262,$B113)</f>
        <v>1</v>
      </c>
      <c r="I113" s="513" t="n">
        <f aca="false">SUM(J113:CK113)</f>
        <v>90</v>
      </c>
      <c r="J113" s="512" t="n">
        <v>0</v>
      </c>
      <c r="K113" s="512" t="n">
        <v>0</v>
      </c>
      <c r="L113" s="512" t="n">
        <v>0</v>
      </c>
      <c r="M113" s="512" t="n">
        <v>0</v>
      </c>
      <c r="N113" s="512" t="n">
        <v>0</v>
      </c>
      <c r="O113" s="512" t="n">
        <v>0</v>
      </c>
      <c r="P113" s="512" t="n">
        <v>0</v>
      </c>
      <c r="Q113" s="512" t="n">
        <v>0</v>
      </c>
      <c r="R113" s="512" t="n">
        <v>0</v>
      </c>
      <c r="S113" s="512" t="n">
        <v>0</v>
      </c>
      <c r="T113" s="512" t="n">
        <v>0</v>
      </c>
      <c r="U113" s="512" t="n">
        <v>0</v>
      </c>
      <c r="V113" s="512" t="n">
        <v>0</v>
      </c>
      <c r="W113" s="512" t="n">
        <v>0</v>
      </c>
      <c r="X113" s="512" t="n">
        <v>0</v>
      </c>
      <c r="Y113" s="512" t="n">
        <v>0</v>
      </c>
      <c r="Z113" s="512"/>
      <c r="AA113" s="514" t="n">
        <v>0</v>
      </c>
      <c r="AB113" s="514"/>
      <c r="AC113" s="514"/>
      <c r="AD113" s="514" t="n">
        <v>0</v>
      </c>
      <c r="AE113" s="514" t="n">
        <v>0</v>
      </c>
      <c r="AF113" s="514" t="n">
        <v>0</v>
      </c>
      <c r="AG113" s="514" t="n">
        <v>0</v>
      </c>
      <c r="AH113" s="514" t="n">
        <v>0</v>
      </c>
      <c r="AI113" s="514" t="n">
        <v>0</v>
      </c>
      <c r="AJ113" s="514" t="n">
        <v>0</v>
      </c>
      <c r="AK113" s="514" t="n">
        <v>0</v>
      </c>
      <c r="AL113" s="514" t="n">
        <v>0</v>
      </c>
      <c r="AM113" s="514" t="n">
        <v>0</v>
      </c>
      <c r="AN113" s="514" t="n">
        <v>0</v>
      </c>
      <c r="AO113" s="514" t="n">
        <v>0</v>
      </c>
      <c r="AP113" s="514" t="n">
        <v>0</v>
      </c>
      <c r="AQ113" s="514" t="n">
        <v>0</v>
      </c>
      <c r="AR113" s="514" t="n">
        <v>0</v>
      </c>
      <c r="AS113" s="514" t="n">
        <v>0</v>
      </c>
      <c r="AT113" s="514" t="n">
        <v>0</v>
      </c>
      <c r="AU113" s="514" t="n">
        <v>0</v>
      </c>
      <c r="AV113" s="514" t="n">
        <v>0</v>
      </c>
      <c r="AW113" s="514" t="n">
        <v>30</v>
      </c>
      <c r="AX113" s="514" t="n">
        <v>0</v>
      </c>
      <c r="AY113" s="514" t="n">
        <v>0</v>
      </c>
      <c r="AZ113" s="514" t="n">
        <v>0</v>
      </c>
      <c r="BA113" s="514" t="n">
        <v>0</v>
      </c>
      <c r="BB113" s="514" t="n">
        <v>0</v>
      </c>
      <c r="BC113" s="514" t="n">
        <v>0</v>
      </c>
      <c r="BD113" s="514" t="n">
        <v>0</v>
      </c>
      <c r="BE113" s="514" t="n">
        <v>0</v>
      </c>
      <c r="BF113" s="514" t="n">
        <v>0</v>
      </c>
      <c r="BG113" s="514" t="n">
        <v>0</v>
      </c>
      <c r="BH113" s="514" t="n">
        <v>0</v>
      </c>
      <c r="BI113" s="514" t="n">
        <v>0</v>
      </c>
      <c r="BJ113" s="514" t="n">
        <v>0</v>
      </c>
      <c r="BK113" s="514" t="n">
        <v>0</v>
      </c>
      <c r="BL113" s="514" t="n">
        <v>0</v>
      </c>
      <c r="BM113" s="514" t="n">
        <v>0</v>
      </c>
      <c r="BN113" s="514" t="n">
        <v>30</v>
      </c>
      <c r="BO113" s="514" t="n">
        <v>0</v>
      </c>
      <c r="BP113" s="514" t="n">
        <v>0</v>
      </c>
      <c r="BQ113" s="514" t="n">
        <v>0</v>
      </c>
      <c r="BR113" s="514" t="n">
        <v>0</v>
      </c>
      <c r="BS113" s="514" t="n">
        <v>0</v>
      </c>
      <c r="BT113" s="514" t="n">
        <v>0</v>
      </c>
      <c r="BU113" s="514" t="n">
        <v>0</v>
      </c>
      <c r="BV113" s="514" t="n">
        <v>0</v>
      </c>
      <c r="BW113" s="514" t="n">
        <v>0</v>
      </c>
      <c r="BX113" s="514" t="n">
        <v>0</v>
      </c>
      <c r="BY113" s="514" t="n">
        <v>0</v>
      </c>
      <c r="BZ113" s="514" t="n">
        <v>0</v>
      </c>
      <c r="CA113" s="514" t="n">
        <v>0</v>
      </c>
      <c r="CB113" s="514" t="n">
        <v>0</v>
      </c>
      <c r="CC113" s="514" t="n">
        <v>0</v>
      </c>
      <c r="CD113" s="514" t="n">
        <v>30</v>
      </c>
      <c r="CE113" s="514" t="n">
        <v>0</v>
      </c>
      <c r="CF113" s="514" t="n">
        <v>0</v>
      </c>
      <c r="CG113" s="514" t="n">
        <v>0</v>
      </c>
      <c r="CH113" s="514" t="n">
        <v>0</v>
      </c>
      <c r="CI113" s="514"/>
      <c r="CJ113" s="514"/>
      <c r="CK113" s="515"/>
      <c r="CL113" s="516"/>
      <c r="CM113" s="517" t="n">
        <f aca="false">SUM(CN113:FE113)</f>
        <v>60</v>
      </c>
      <c r="CN113" s="243"/>
      <c r="CO113" s="243"/>
      <c r="CP113" s="243" t="n">
        <v>0</v>
      </c>
      <c r="CQ113" s="243" t="n">
        <v>0</v>
      </c>
      <c r="CR113" s="243" t="n">
        <v>0</v>
      </c>
      <c r="CS113" s="243"/>
      <c r="CT113" s="243"/>
      <c r="CU113" s="243"/>
      <c r="CV113" s="243"/>
      <c r="CW113" s="243"/>
      <c r="CX113" s="243"/>
      <c r="CY113" s="243"/>
      <c r="CZ113" s="243"/>
      <c r="DA113" s="243"/>
      <c r="DB113" s="243" t="n">
        <v>0</v>
      </c>
      <c r="DC113" s="243"/>
      <c r="DD113" s="243"/>
      <c r="DE113" s="243" t="n">
        <v>0</v>
      </c>
      <c r="DF113" s="243" t="n">
        <v>0</v>
      </c>
      <c r="DG113" s="243" t="n">
        <v>0</v>
      </c>
      <c r="DH113" s="243" t="n">
        <v>0</v>
      </c>
      <c r="DI113" s="243"/>
      <c r="DJ113" s="243"/>
      <c r="DK113" s="243"/>
      <c r="DL113" s="243"/>
      <c r="DM113" s="243" t="n">
        <v>0</v>
      </c>
      <c r="DN113" s="243" t="n">
        <v>0</v>
      </c>
      <c r="DO113" s="243" t="n">
        <v>0</v>
      </c>
      <c r="DP113" s="243" t="n">
        <v>0</v>
      </c>
      <c r="DQ113" s="243" t="n">
        <v>0</v>
      </c>
      <c r="DR113" s="243" t="n">
        <v>0</v>
      </c>
      <c r="DS113" s="243" t="n">
        <v>0</v>
      </c>
      <c r="DT113" s="514" t="n">
        <v>0</v>
      </c>
      <c r="DU113" s="514" t="n">
        <v>0</v>
      </c>
      <c r="DV113" s="514"/>
      <c r="DW113" s="514" t="n">
        <v>0</v>
      </c>
      <c r="DX113" s="514" t="n">
        <v>30</v>
      </c>
      <c r="DY113" s="514" t="n">
        <v>0</v>
      </c>
      <c r="DZ113" s="514"/>
      <c r="EA113" s="243" t="n">
        <v>0</v>
      </c>
      <c r="EB113" s="518" t="n">
        <v>0</v>
      </c>
      <c r="EC113" s="518" t="n">
        <v>0</v>
      </c>
      <c r="ED113" s="518"/>
      <c r="EE113" s="518"/>
      <c r="EF113" s="514" t="n">
        <v>0</v>
      </c>
      <c r="EG113" s="518"/>
      <c r="EH113" s="518"/>
      <c r="EI113" s="518"/>
      <c r="EJ113" s="518"/>
      <c r="EK113" s="518"/>
      <c r="EL113" s="518"/>
      <c r="EM113" s="518"/>
      <c r="EN113" s="518"/>
      <c r="EO113" s="518" t="n">
        <v>30</v>
      </c>
      <c r="EP113" s="518"/>
      <c r="EQ113" s="518"/>
      <c r="ER113" s="518"/>
      <c r="ES113" s="518"/>
      <c r="ET113" s="518"/>
      <c r="EU113" s="518"/>
      <c r="EV113" s="518"/>
      <c r="EW113" s="518"/>
      <c r="EX113" s="518"/>
      <c r="EY113" s="518"/>
      <c r="EZ113" s="518"/>
      <c r="FA113" s="518"/>
      <c r="FB113" s="518"/>
      <c r="FC113" s="518"/>
      <c r="FD113" s="518"/>
      <c r="FE113" s="519"/>
      <c r="FG113" s="520" t="n">
        <f aca="false">CM113-I113</f>
        <v>-30</v>
      </c>
      <c r="FI113" s="521"/>
      <c r="FJ113" s="522" t="n">
        <v>0</v>
      </c>
      <c r="FK113" s="522" t="n">
        <v>0</v>
      </c>
      <c r="FL113" s="522" t="n">
        <v>0</v>
      </c>
      <c r="FM113" s="522" t="n">
        <v>0</v>
      </c>
      <c r="FN113" s="522" t="n">
        <v>0</v>
      </c>
      <c r="FO113" s="522" t="n">
        <v>0</v>
      </c>
      <c r="FP113" s="522" t="n">
        <v>0</v>
      </c>
      <c r="FQ113" s="522" t="n">
        <v>0</v>
      </c>
      <c r="FR113" s="522" t="n">
        <v>0</v>
      </c>
      <c r="FS113" s="522" t="n">
        <v>0</v>
      </c>
      <c r="FT113" s="522" t="n">
        <v>0</v>
      </c>
      <c r="FU113" s="522" t="n">
        <v>0</v>
      </c>
      <c r="FV113" s="522" t="n">
        <v>0</v>
      </c>
      <c r="FW113" s="522" t="n">
        <v>0</v>
      </c>
      <c r="FX113" s="522" t="n">
        <v>0</v>
      </c>
      <c r="FY113" s="522" t="n">
        <v>0</v>
      </c>
      <c r="FZ113" s="522"/>
      <c r="GA113" s="522" t="n">
        <v>30</v>
      </c>
      <c r="GB113" s="522"/>
      <c r="GC113" s="522" t="n">
        <v>0</v>
      </c>
      <c r="GD113" s="522" t="n">
        <v>0</v>
      </c>
      <c r="GE113" s="522" t="n">
        <v>0</v>
      </c>
      <c r="GF113" s="522" t="n">
        <v>0</v>
      </c>
      <c r="GG113" s="522" t="n">
        <v>0</v>
      </c>
      <c r="GH113" s="522" t="n">
        <v>0</v>
      </c>
      <c r="GI113" s="522" t="n">
        <v>0</v>
      </c>
      <c r="GJ113" s="522" t="n">
        <v>0</v>
      </c>
      <c r="GK113" s="522" t="n">
        <v>0</v>
      </c>
      <c r="GL113" s="522" t="n">
        <v>0</v>
      </c>
      <c r="GM113" s="522" t="n">
        <v>0</v>
      </c>
      <c r="GN113" s="522" t="n">
        <v>30</v>
      </c>
      <c r="GO113" s="522" t="n">
        <v>0</v>
      </c>
      <c r="GP113" s="522" t="n">
        <v>0</v>
      </c>
      <c r="GQ113" s="522"/>
      <c r="GR113" s="522" t="n">
        <v>0</v>
      </c>
      <c r="GS113" s="522" t="n">
        <v>0</v>
      </c>
      <c r="GT113" s="522" t="n">
        <v>0</v>
      </c>
      <c r="GU113" s="522" t="n">
        <v>0</v>
      </c>
      <c r="GV113" s="522"/>
      <c r="GW113" s="523" t="n">
        <f aca="false">SUM(FI113:GV113)</f>
        <v>60</v>
      </c>
      <c r="GX113" s="200"/>
      <c r="GY113" s="524" t="n">
        <f aca="false">GW113-I113</f>
        <v>-30</v>
      </c>
      <c r="HA113" s="525" t="n">
        <f aca="false">FG113-GY113</f>
        <v>0</v>
      </c>
      <c r="HC113" s="383" t="n">
        <f aca="false">IF($B113="",0,VLOOKUP($B113,'TH 2023'!$B$11:$V$265,15,0))</f>
        <v>0.032003077</v>
      </c>
      <c r="HD113" s="355" t="n">
        <f aca="false">((IF($B113="",0,VLOOKUP($B113,'TH 2023'!$B$11:$V$265,18,0)))*1.1)*1.1</f>
        <v>0</v>
      </c>
      <c r="HE113" s="355" t="n">
        <f aca="false">((IF($B113="",0,VLOOKUP($B113,'TH 2023'!$B$11:$V$265,19,0)))*1.1)*1.1</f>
        <v>0</v>
      </c>
      <c r="HF113" s="355" t="n">
        <f aca="false">((IF($B113="",0,VLOOKUP($B113,'TH 2023'!$B$11:$V$265,20,0)))*1.1)*1.1</f>
        <v>104.492817</v>
      </c>
      <c r="HG113" s="355" t="n">
        <f aca="false">((IF($B113="",0,VLOOKUP($B113,'TH 2023'!$B$11:$V$265,21,0)))*1.1)*1.1</f>
        <v>0</v>
      </c>
      <c r="HH113" s="526" t="str">
        <f aca="false">IF($B113="",0,VLOOKUP($B113,'TH 2023'!$B$11:$V$265,7,0))</f>
        <v>STANDARD HW</v>
      </c>
      <c r="HI113" s="61"/>
      <c r="HJ113" s="61"/>
      <c r="HK113" s="61"/>
      <c r="HL113" s="61"/>
      <c r="HM113" s="61"/>
      <c r="HN113" s="61"/>
      <c r="HO113" s="61"/>
      <c r="HP113" s="61"/>
      <c r="HQ113" s="61"/>
      <c r="HR113" s="61"/>
      <c r="HS113" s="61"/>
      <c r="HT113" s="61"/>
      <c r="HU113" s="61"/>
      <c r="HV113" s="61"/>
      <c r="HW113" s="61"/>
      <c r="HX113" s="61"/>
      <c r="HY113" s="61"/>
      <c r="HZ113" s="61"/>
      <c r="IA113" s="61"/>
      <c r="IB113" s="61"/>
      <c r="IC113" s="61"/>
      <c r="ID113" s="61"/>
      <c r="IE113" s="61"/>
      <c r="IF113" s="61"/>
      <c r="IG113" s="61"/>
      <c r="II113" s="40"/>
      <c r="IJ113" s="40"/>
      <c r="IK113" s="40"/>
      <c r="IL113" s="40"/>
      <c r="IM113" s="40"/>
    </row>
    <row r="114" s="48" customFormat="true" ht="15" hidden="false" customHeight="true" outlineLevel="0" collapsed="false">
      <c r="A114" s="240" t="n">
        <f aca="false">A113+1</f>
        <v>105</v>
      </c>
      <c r="B114" s="242" t="s">
        <v>467</v>
      </c>
      <c r="C114" s="242" t="s">
        <v>467</v>
      </c>
      <c r="D114" s="243" t="s">
        <v>468</v>
      </c>
      <c r="E114" s="512" t="s">
        <v>292</v>
      </c>
      <c r="F114" s="512" t="s">
        <v>421</v>
      </c>
      <c r="G114" s="512" t="n">
        <f aca="false">COUNTIF($C$10:$C$262,$C114)</f>
        <v>2</v>
      </c>
      <c r="H114" s="512" t="n">
        <f aca="false">COUNTIF($B$10:$B$262,$B114)</f>
        <v>1</v>
      </c>
      <c r="I114" s="513" t="n">
        <f aca="false">SUM(J114:CK114)</f>
        <v>160</v>
      </c>
      <c r="J114" s="512" t="n">
        <v>0</v>
      </c>
      <c r="K114" s="512" t="n">
        <v>0</v>
      </c>
      <c r="L114" s="512" t="n">
        <v>0</v>
      </c>
      <c r="M114" s="512" t="n">
        <v>0</v>
      </c>
      <c r="N114" s="512" t="n">
        <v>0</v>
      </c>
      <c r="O114" s="512" t="n">
        <v>0</v>
      </c>
      <c r="P114" s="512" t="n">
        <v>0</v>
      </c>
      <c r="Q114" s="512" t="n">
        <v>0</v>
      </c>
      <c r="R114" s="512" t="n">
        <v>0</v>
      </c>
      <c r="S114" s="512" t="n">
        <v>0</v>
      </c>
      <c r="T114" s="512" t="n">
        <v>0</v>
      </c>
      <c r="U114" s="512" t="n">
        <v>0</v>
      </c>
      <c r="V114" s="512" t="n">
        <v>0</v>
      </c>
      <c r="W114" s="512" t="n">
        <v>0</v>
      </c>
      <c r="X114" s="512" t="n">
        <v>0</v>
      </c>
      <c r="Y114" s="512" t="n">
        <v>0</v>
      </c>
      <c r="Z114" s="512"/>
      <c r="AA114" s="514" t="n">
        <v>0</v>
      </c>
      <c r="AB114" s="514"/>
      <c r="AC114" s="514"/>
      <c r="AD114" s="514" t="n">
        <v>30</v>
      </c>
      <c r="AE114" s="514" t="n">
        <v>0</v>
      </c>
      <c r="AF114" s="514" t="n">
        <v>30</v>
      </c>
      <c r="AG114" s="514" t="n">
        <v>0</v>
      </c>
      <c r="AH114" s="514" t="n">
        <v>0</v>
      </c>
      <c r="AI114" s="514" t="n">
        <v>0</v>
      </c>
      <c r="AJ114" s="514" t="n">
        <v>0</v>
      </c>
      <c r="AK114" s="514" t="n">
        <v>0</v>
      </c>
      <c r="AL114" s="514" t="n">
        <v>40</v>
      </c>
      <c r="AM114" s="514" t="n">
        <v>0</v>
      </c>
      <c r="AN114" s="514" t="n">
        <v>0</v>
      </c>
      <c r="AO114" s="514" t="n">
        <v>30</v>
      </c>
      <c r="AP114" s="514" t="n">
        <v>0</v>
      </c>
      <c r="AQ114" s="514" t="n">
        <v>0</v>
      </c>
      <c r="AR114" s="514" t="n">
        <v>30</v>
      </c>
      <c r="AS114" s="514" t="n">
        <v>0</v>
      </c>
      <c r="AT114" s="514" t="n">
        <v>0</v>
      </c>
      <c r="AU114" s="514" t="n">
        <v>0</v>
      </c>
      <c r="AV114" s="514"/>
      <c r="AW114" s="514"/>
      <c r="AX114" s="514"/>
      <c r="AY114" s="514" t="n">
        <v>0</v>
      </c>
      <c r="AZ114" s="514" t="n">
        <v>0</v>
      </c>
      <c r="BA114" s="514" t="n">
        <v>0</v>
      </c>
      <c r="BB114" s="514" t="n">
        <v>0</v>
      </c>
      <c r="BC114" s="514" t="n">
        <v>0</v>
      </c>
      <c r="BD114" s="514" t="n">
        <v>0</v>
      </c>
      <c r="BE114" s="514" t="n">
        <v>0</v>
      </c>
      <c r="BF114" s="514" t="n">
        <v>0</v>
      </c>
      <c r="BG114" s="514" t="n">
        <v>0</v>
      </c>
      <c r="BH114" s="514" t="n">
        <v>0</v>
      </c>
      <c r="BI114" s="514" t="n">
        <v>0</v>
      </c>
      <c r="BJ114" s="514" t="n">
        <v>0</v>
      </c>
      <c r="BK114" s="514" t="n">
        <v>0</v>
      </c>
      <c r="BL114" s="514" t="n">
        <v>0</v>
      </c>
      <c r="BM114" s="514" t="n">
        <v>0</v>
      </c>
      <c r="BN114" s="514" t="n">
        <v>0</v>
      </c>
      <c r="BO114" s="514" t="n">
        <v>0</v>
      </c>
      <c r="BP114" s="514" t="n">
        <v>0</v>
      </c>
      <c r="BQ114" s="514" t="n">
        <v>0</v>
      </c>
      <c r="BR114" s="514" t="n">
        <v>0</v>
      </c>
      <c r="BS114" s="514" t="n">
        <v>0</v>
      </c>
      <c r="BT114" s="514" t="n">
        <v>0</v>
      </c>
      <c r="BU114" s="514" t="n">
        <v>0</v>
      </c>
      <c r="BV114" s="514" t="n">
        <v>0</v>
      </c>
      <c r="BW114" s="514" t="n">
        <v>0</v>
      </c>
      <c r="BX114" s="514" t="n">
        <v>0</v>
      </c>
      <c r="BY114" s="514" t="n">
        <v>0</v>
      </c>
      <c r="BZ114" s="514" t="n">
        <v>0</v>
      </c>
      <c r="CA114" s="514" t="n">
        <v>0</v>
      </c>
      <c r="CB114" s="514" t="n">
        <v>0</v>
      </c>
      <c r="CC114" s="514" t="n">
        <v>0</v>
      </c>
      <c r="CD114" s="514" t="n">
        <v>0</v>
      </c>
      <c r="CE114" s="514" t="n">
        <v>0</v>
      </c>
      <c r="CF114" s="514" t="n">
        <v>0</v>
      </c>
      <c r="CG114" s="514" t="n">
        <v>0</v>
      </c>
      <c r="CH114" s="514" t="n">
        <v>0</v>
      </c>
      <c r="CI114" s="514"/>
      <c r="CJ114" s="514"/>
      <c r="CK114" s="515"/>
      <c r="CL114" s="516"/>
      <c r="CM114" s="517" t="n">
        <f aca="false">SUM(CN114:FE114)</f>
        <v>160</v>
      </c>
      <c r="CN114" s="243"/>
      <c r="CO114" s="243"/>
      <c r="CP114" s="243" t="n">
        <v>0</v>
      </c>
      <c r="CQ114" s="243" t="n">
        <v>0</v>
      </c>
      <c r="CR114" s="243" t="n">
        <v>0</v>
      </c>
      <c r="CS114" s="243"/>
      <c r="CT114" s="243"/>
      <c r="CU114" s="243"/>
      <c r="CV114" s="243"/>
      <c r="CW114" s="243"/>
      <c r="CX114" s="243"/>
      <c r="CY114" s="243"/>
      <c r="CZ114" s="243"/>
      <c r="DA114" s="243"/>
      <c r="DB114" s="243" t="n">
        <v>0</v>
      </c>
      <c r="DC114" s="243"/>
      <c r="DD114" s="243"/>
      <c r="DE114" s="243" t="n">
        <v>30</v>
      </c>
      <c r="DF114" s="243" t="n">
        <v>0</v>
      </c>
      <c r="DG114" s="243" t="n">
        <v>30</v>
      </c>
      <c r="DH114" s="243" t="n">
        <v>0</v>
      </c>
      <c r="DI114" s="243"/>
      <c r="DJ114" s="243"/>
      <c r="DK114" s="243"/>
      <c r="DL114" s="243"/>
      <c r="DM114" s="243" t="n">
        <v>40</v>
      </c>
      <c r="DN114" s="243" t="n">
        <v>0</v>
      </c>
      <c r="DO114" s="243" t="n">
        <v>0</v>
      </c>
      <c r="DP114" s="243" t="n">
        <v>30</v>
      </c>
      <c r="DQ114" s="243" t="n">
        <v>0</v>
      </c>
      <c r="DR114" s="243" t="n">
        <v>0</v>
      </c>
      <c r="DS114" s="243" t="n">
        <v>30</v>
      </c>
      <c r="DT114" s="514" t="n">
        <v>0</v>
      </c>
      <c r="DU114" s="514" t="n">
        <v>0</v>
      </c>
      <c r="DV114" s="514"/>
      <c r="DW114" s="514"/>
      <c r="DX114" s="514"/>
      <c r="DY114" s="514"/>
      <c r="DZ114" s="514"/>
      <c r="EA114" s="243" t="n">
        <v>0</v>
      </c>
      <c r="EB114" s="518" t="n">
        <v>0</v>
      </c>
      <c r="EC114" s="518" t="n">
        <v>0</v>
      </c>
      <c r="ED114" s="518"/>
      <c r="EE114" s="518"/>
      <c r="EF114" s="514" t="n">
        <v>0</v>
      </c>
      <c r="EG114" s="518"/>
      <c r="EH114" s="518"/>
      <c r="EI114" s="518"/>
      <c r="EJ114" s="518"/>
      <c r="EK114" s="518"/>
      <c r="EL114" s="518"/>
      <c r="EM114" s="518"/>
      <c r="EN114" s="518"/>
      <c r="EO114" s="518"/>
      <c r="EP114" s="518"/>
      <c r="EQ114" s="518"/>
      <c r="ER114" s="518"/>
      <c r="ES114" s="518"/>
      <c r="ET114" s="518"/>
      <c r="EU114" s="518"/>
      <c r="EV114" s="518"/>
      <c r="EW114" s="518"/>
      <c r="EX114" s="518"/>
      <c r="EY114" s="518"/>
      <c r="EZ114" s="518"/>
      <c r="FA114" s="518"/>
      <c r="FB114" s="518"/>
      <c r="FC114" s="518"/>
      <c r="FD114" s="518"/>
      <c r="FE114" s="519"/>
      <c r="FG114" s="520" t="n">
        <f aca="false">CM114-I114</f>
        <v>0</v>
      </c>
      <c r="FI114" s="521"/>
      <c r="FJ114" s="522" t="n">
        <v>0</v>
      </c>
      <c r="FK114" s="522" t="n">
        <v>0</v>
      </c>
      <c r="FL114" s="522" t="n">
        <v>0</v>
      </c>
      <c r="FM114" s="522" t="n">
        <v>0</v>
      </c>
      <c r="FN114" s="522" t="n">
        <v>0</v>
      </c>
      <c r="FO114" s="522" t="n">
        <v>0</v>
      </c>
      <c r="FP114" s="522" t="n">
        <v>0</v>
      </c>
      <c r="FQ114" s="522" t="n">
        <v>0</v>
      </c>
      <c r="FR114" s="522" t="n">
        <v>0</v>
      </c>
      <c r="FS114" s="522" t="n">
        <v>60</v>
      </c>
      <c r="FT114" s="522" t="n">
        <v>0</v>
      </c>
      <c r="FU114" s="522" t="n">
        <v>0</v>
      </c>
      <c r="FV114" s="522" t="n">
        <v>0</v>
      </c>
      <c r="FW114" s="522" t="n">
        <v>70</v>
      </c>
      <c r="FX114" s="522" t="n">
        <v>30</v>
      </c>
      <c r="FY114" s="522" t="n">
        <v>0</v>
      </c>
      <c r="FZ114" s="522"/>
      <c r="GA114" s="522" t="n">
        <v>0</v>
      </c>
      <c r="GB114" s="522"/>
      <c r="GC114" s="522" t="n">
        <v>0</v>
      </c>
      <c r="GD114" s="522" t="n">
        <v>0</v>
      </c>
      <c r="GE114" s="522" t="n">
        <v>0</v>
      </c>
      <c r="GF114" s="522" t="n">
        <v>0</v>
      </c>
      <c r="GG114" s="522" t="n">
        <v>0</v>
      </c>
      <c r="GH114" s="522" t="n">
        <v>0</v>
      </c>
      <c r="GI114" s="522" t="n">
        <v>0</v>
      </c>
      <c r="GJ114" s="522" t="n">
        <v>0</v>
      </c>
      <c r="GK114" s="522" t="n">
        <v>0</v>
      </c>
      <c r="GL114" s="522" t="n">
        <v>0</v>
      </c>
      <c r="GM114" s="522" t="n">
        <v>0</v>
      </c>
      <c r="GN114" s="522" t="n">
        <v>0</v>
      </c>
      <c r="GO114" s="522" t="n">
        <v>0</v>
      </c>
      <c r="GP114" s="522" t="n">
        <v>0</v>
      </c>
      <c r="GQ114" s="522"/>
      <c r="GR114" s="522" t="n">
        <v>0</v>
      </c>
      <c r="GS114" s="522" t="n">
        <v>0</v>
      </c>
      <c r="GT114" s="522" t="n">
        <v>0</v>
      </c>
      <c r="GU114" s="522" t="n">
        <v>0</v>
      </c>
      <c r="GV114" s="522"/>
      <c r="GW114" s="523" t="n">
        <f aca="false">SUM(FI114:GV114)</f>
        <v>160</v>
      </c>
      <c r="GX114" s="200"/>
      <c r="GY114" s="524" t="n">
        <f aca="false">GW114-I114</f>
        <v>0</v>
      </c>
      <c r="HA114" s="525" t="n">
        <f aca="false">FG114-GY114</f>
        <v>0</v>
      </c>
      <c r="HC114" s="383" t="n">
        <f aca="false">IF($B114="",0,VLOOKUP($B114,'TH 2023'!$B$11:$V$265,15,0))</f>
        <v>0.05472582</v>
      </c>
      <c r="HD114" s="355" t="n">
        <f aca="false">((IF($B114="",0,VLOOKUP($B114,'TH 2023'!$B$11:$V$265,18,0)))*1.1)*1.1</f>
        <v>0</v>
      </c>
      <c r="HE114" s="355" t="n">
        <f aca="false">((IF($B114="",0,VLOOKUP($B114,'TH 2023'!$B$11:$V$265,19,0)))*1.1)*1.1</f>
        <v>123.5531</v>
      </c>
      <c r="HF114" s="355" t="n">
        <f aca="false">((IF($B114="",0,VLOOKUP($B114,'TH 2023'!$B$11:$V$265,20,0)))*1.1)*1.1</f>
        <v>152.427451</v>
      </c>
      <c r="HG114" s="355" t="n">
        <f aca="false">((IF($B114="",0,VLOOKUP($B114,'TH 2023'!$B$11:$V$265,21,0)))*1.1)*1.1</f>
        <v>0</v>
      </c>
      <c r="HH114" s="526" t="str">
        <f aca="false">IF($B114="",0,VLOOKUP($B114,'TH 2023'!$B$11:$V$265,7,0))</f>
        <v>STANDARD HW</v>
      </c>
      <c r="HI114" s="61"/>
      <c r="HJ114" s="61"/>
      <c r="HK114" s="61"/>
      <c r="HL114" s="61"/>
      <c r="HM114" s="61"/>
      <c r="HN114" s="61"/>
      <c r="HO114" s="61"/>
      <c r="HP114" s="61"/>
      <c r="HQ114" s="61"/>
      <c r="HR114" s="61"/>
      <c r="HS114" s="61"/>
      <c r="HT114" s="61"/>
      <c r="HU114" s="61"/>
      <c r="HV114" s="61"/>
      <c r="HW114" s="61"/>
      <c r="HX114" s="61"/>
      <c r="HY114" s="61"/>
      <c r="HZ114" s="61"/>
      <c r="IA114" s="61"/>
      <c r="IB114" s="61"/>
      <c r="IC114" s="61"/>
      <c r="ID114" s="61"/>
      <c r="IE114" s="61"/>
      <c r="IF114" s="61"/>
      <c r="IG114" s="61"/>
      <c r="II114" s="40"/>
      <c r="IJ114" s="40"/>
      <c r="IK114" s="40"/>
      <c r="IL114" s="40"/>
      <c r="IM114" s="40"/>
    </row>
    <row r="115" s="48" customFormat="true" ht="15" hidden="false" customHeight="true" outlineLevel="0" collapsed="false">
      <c r="A115" s="240" t="n">
        <f aca="false">A114+1</f>
        <v>106</v>
      </c>
      <c r="B115" s="242" t="s">
        <v>469</v>
      </c>
      <c r="C115" s="242" t="s">
        <v>467</v>
      </c>
      <c r="D115" s="243" t="s">
        <v>468</v>
      </c>
      <c r="E115" s="512" t="s">
        <v>292</v>
      </c>
      <c r="F115" s="512" t="s">
        <v>421</v>
      </c>
      <c r="G115" s="512" t="n">
        <f aca="false">COUNTIF($C$10:$C$262,$C115)</f>
        <v>2</v>
      </c>
      <c r="H115" s="512" t="n">
        <f aca="false">COUNTIF($B$10:$B$262,$B115)</f>
        <v>1</v>
      </c>
      <c r="I115" s="513" t="n">
        <f aca="false">SUM(J115:CK115)</f>
        <v>60</v>
      </c>
      <c r="J115" s="512" t="n">
        <v>0</v>
      </c>
      <c r="K115" s="512" t="n">
        <v>0</v>
      </c>
      <c r="L115" s="512" t="n">
        <v>0</v>
      </c>
      <c r="M115" s="512" t="n">
        <v>0</v>
      </c>
      <c r="N115" s="512" t="n">
        <v>0</v>
      </c>
      <c r="O115" s="512" t="n">
        <v>0</v>
      </c>
      <c r="P115" s="512" t="n">
        <v>0</v>
      </c>
      <c r="Q115" s="512" t="n">
        <v>0</v>
      </c>
      <c r="R115" s="512" t="n">
        <v>0</v>
      </c>
      <c r="S115" s="512" t="n">
        <v>0</v>
      </c>
      <c r="T115" s="512" t="n">
        <v>0</v>
      </c>
      <c r="U115" s="512" t="n">
        <v>0</v>
      </c>
      <c r="V115" s="512" t="n">
        <v>0</v>
      </c>
      <c r="W115" s="512" t="n">
        <v>0</v>
      </c>
      <c r="X115" s="512" t="n">
        <v>0</v>
      </c>
      <c r="Y115" s="512" t="n">
        <v>0</v>
      </c>
      <c r="Z115" s="512"/>
      <c r="AA115" s="514" t="n">
        <v>0</v>
      </c>
      <c r="AB115" s="514"/>
      <c r="AC115" s="514"/>
      <c r="AD115" s="514" t="n">
        <v>0</v>
      </c>
      <c r="AE115" s="514" t="n">
        <v>0</v>
      </c>
      <c r="AF115" s="514" t="n">
        <v>0</v>
      </c>
      <c r="AG115" s="514" t="n">
        <v>0</v>
      </c>
      <c r="AH115" s="514" t="n">
        <v>0</v>
      </c>
      <c r="AI115" s="514" t="n">
        <v>0</v>
      </c>
      <c r="AJ115" s="514" t="n">
        <v>0</v>
      </c>
      <c r="AK115" s="514" t="n">
        <v>0</v>
      </c>
      <c r="AL115" s="514" t="n">
        <v>0</v>
      </c>
      <c r="AM115" s="514" t="n">
        <v>0</v>
      </c>
      <c r="AN115" s="514" t="n">
        <v>0</v>
      </c>
      <c r="AO115" s="514" t="n">
        <v>0</v>
      </c>
      <c r="AP115" s="514" t="n">
        <v>0</v>
      </c>
      <c r="AQ115" s="514" t="n">
        <v>0</v>
      </c>
      <c r="AR115" s="514" t="n">
        <v>0</v>
      </c>
      <c r="AS115" s="514" t="n">
        <v>0</v>
      </c>
      <c r="AT115" s="514" t="n">
        <v>0</v>
      </c>
      <c r="AU115" s="514" t="n">
        <v>0</v>
      </c>
      <c r="AV115" s="514" t="n">
        <v>0</v>
      </c>
      <c r="AW115" s="514" t="n">
        <v>0</v>
      </c>
      <c r="AX115" s="514" t="n">
        <v>0</v>
      </c>
      <c r="AY115" s="514" t="n">
        <v>30</v>
      </c>
      <c r="AZ115" s="514" t="n">
        <v>0</v>
      </c>
      <c r="BA115" s="514" t="n">
        <v>0</v>
      </c>
      <c r="BB115" s="514" t="n">
        <v>0</v>
      </c>
      <c r="BC115" s="514" t="n">
        <v>0</v>
      </c>
      <c r="BD115" s="514" t="n">
        <v>0</v>
      </c>
      <c r="BE115" s="514" t="n">
        <v>0</v>
      </c>
      <c r="BF115" s="514" t="n">
        <v>0</v>
      </c>
      <c r="BG115" s="514" t="n">
        <v>0</v>
      </c>
      <c r="BH115" s="514" t="n">
        <v>0</v>
      </c>
      <c r="BI115" s="514" t="n">
        <v>0</v>
      </c>
      <c r="BJ115" s="514" t="n">
        <v>30</v>
      </c>
      <c r="BK115" s="514" t="n">
        <v>0</v>
      </c>
      <c r="BL115" s="514" t="n">
        <v>0</v>
      </c>
      <c r="BM115" s="514" t="n">
        <v>0</v>
      </c>
      <c r="BN115" s="514" t="n">
        <v>0</v>
      </c>
      <c r="BO115" s="514" t="n">
        <v>0</v>
      </c>
      <c r="BP115" s="514" t="n">
        <v>0</v>
      </c>
      <c r="BQ115" s="514" t="n">
        <v>0</v>
      </c>
      <c r="BR115" s="514" t="n">
        <v>0</v>
      </c>
      <c r="BS115" s="514" t="n">
        <v>0</v>
      </c>
      <c r="BT115" s="514" t="n">
        <v>0</v>
      </c>
      <c r="BU115" s="514" t="n">
        <v>0</v>
      </c>
      <c r="BV115" s="514" t="n">
        <v>0</v>
      </c>
      <c r="BW115" s="514" t="n">
        <v>0</v>
      </c>
      <c r="BX115" s="514" t="n">
        <v>0</v>
      </c>
      <c r="BY115" s="514" t="n">
        <v>0</v>
      </c>
      <c r="BZ115" s="514" t="n">
        <v>0</v>
      </c>
      <c r="CA115" s="514" t="n">
        <v>0</v>
      </c>
      <c r="CB115" s="514" t="n">
        <v>0</v>
      </c>
      <c r="CC115" s="514" t="n">
        <v>0</v>
      </c>
      <c r="CD115" s="514" t="n">
        <v>0</v>
      </c>
      <c r="CE115" s="514" t="n">
        <v>0</v>
      </c>
      <c r="CF115" s="514" t="n">
        <v>0</v>
      </c>
      <c r="CG115" s="514" t="n">
        <v>0</v>
      </c>
      <c r="CH115" s="514" t="n">
        <v>0</v>
      </c>
      <c r="CI115" s="514"/>
      <c r="CJ115" s="514"/>
      <c r="CK115" s="515"/>
      <c r="CL115" s="516"/>
      <c r="CM115" s="517" t="n">
        <f aca="false">SUM(CN115:FE115)</f>
        <v>60</v>
      </c>
      <c r="CN115" s="243"/>
      <c r="CO115" s="243"/>
      <c r="CP115" s="243" t="n">
        <v>0</v>
      </c>
      <c r="CQ115" s="243" t="n">
        <v>0</v>
      </c>
      <c r="CR115" s="243" t="n">
        <v>0</v>
      </c>
      <c r="CS115" s="243"/>
      <c r="CT115" s="243"/>
      <c r="CU115" s="243"/>
      <c r="CV115" s="243"/>
      <c r="CW115" s="243"/>
      <c r="CX115" s="243"/>
      <c r="CY115" s="243"/>
      <c r="CZ115" s="243"/>
      <c r="DA115" s="243"/>
      <c r="DB115" s="243" t="n">
        <v>0</v>
      </c>
      <c r="DC115" s="243"/>
      <c r="DD115" s="243"/>
      <c r="DE115" s="243" t="n">
        <v>0</v>
      </c>
      <c r="DF115" s="243" t="n">
        <v>0</v>
      </c>
      <c r="DG115" s="243" t="n">
        <v>0</v>
      </c>
      <c r="DH115" s="243" t="n">
        <v>0</v>
      </c>
      <c r="DI115" s="243"/>
      <c r="DJ115" s="243"/>
      <c r="DK115" s="243"/>
      <c r="DL115" s="243"/>
      <c r="DM115" s="243" t="n">
        <v>0</v>
      </c>
      <c r="DN115" s="243" t="n">
        <v>0</v>
      </c>
      <c r="DO115" s="243" t="n">
        <v>0</v>
      </c>
      <c r="DP115" s="243" t="n">
        <v>0</v>
      </c>
      <c r="DQ115" s="243" t="n">
        <v>0</v>
      </c>
      <c r="DR115" s="243" t="n">
        <v>0</v>
      </c>
      <c r="DS115" s="243" t="n">
        <v>0</v>
      </c>
      <c r="DT115" s="514" t="n">
        <v>0</v>
      </c>
      <c r="DU115" s="514" t="n">
        <v>0</v>
      </c>
      <c r="DV115" s="514"/>
      <c r="DW115" s="514" t="n">
        <v>0</v>
      </c>
      <c r="DX115" s="514" t="n">
        <v>0</v>
      </c>
      <c r="DY115" s="514" t="n">
        <v>0</v>
      </c>
      <c r="DZ115" s="514" t="n">
        <v>30</v>
      </c>
      <c r="EA115" s="243" t="n">
        <v>0</v>
      </c>
      <c r="EB115" s="518" t="n">
        <v>0</v>
      </c>
      <c r="EC115" s="518" t="n">
        <v>0</v>
      </c>
      <c r="ED115" s="518"/>
      <c r="EE115" s="518"/>
      <c r="EF115" s="514" t="n">
        <v>0</v>
      </c>
      <c r="EG115" s="518"/>
      <c r="EH115" s="518"/>
      <c r="EI115" s="518"/>
      <c r="EJ115" s="518"/>
      <c r="EK115" s="518" t="n">
        <v>30</v>
      </c>
      <c r="EL115" s="518"/>
      <c r="EM115" s="518"/>
      <c r="EN115" s="518"/>
      <c r="EO115" s="518"/>
      <c r="EP115" s="518"/>
      <c r="EQ115" s="518"/>
      <c r="ER115" s="518"/>
      <c r="ES115" s="518"/>
      <c r="ET115" s="518"/>
      <c r="EU115" s="518"/>
      <c r="EV115" s="518"/>
      <c r="EW115" s="518"/>
      <c r="EX115" s="518"/>
      <c r="EY115" s="518"/>
      <c r="EZ115" s="518"/>
      <c r="FA115" s="518"/>
      <c r="FB115" s="518"/>
      <c r="FC115" s="518"/>
      <c r="FD115" s="518"/>
      <c r="FE115" s="519"/>
      <c r="FG115" s="520" t="n">
        <f aca="false">CM115-I115</f>
        <v>0</v>
      </c>
      <c r="FI115" s="521"/>
      <c r="FJ115" s="522" t="n">
        <v>0</v>
      </c>
      <c r="FK115" s="522" t="n">
        <v>0</v>
      </c>
      <c r="FL115" s="522" t="n">
        <v>0</v>
      </c>
      <c r="FM115" s="522" t="n">
        <v>0</v>
      </c>
      <c r="FN115" s="522" t="n">
        <v>0</v>
      </c>
      <c r="FO115" s="522" t="n">
        <v>0</v>
      </c>
      <c r="FP115" s="522" t="n">
        <v>0</v>
      </c>
      <c r="FQ115" s="522" t="n">
        <v>0</v>
      </c>
      <c r="FR115" s="522" t="n">
        <v>0</v>
      </c>
      <c r="FS115" s="522" t="n">
        <v>0</v>
      </c>
      <c r="FT115" s="522" t="n">
        <v>0</v>
      </c>
      <c r="FU115" s="522" t="n">
        <v>0</v>
      </c>
      <c r="FV115" s="522" t="n">
        <v>0</v>
      </c>
      <c r="FW115" s="522" t="n">
        <v>0</v>
      </c>
      <c r="FX115" s="522" t="n">
        <v>0</v>
      </c>
      <c r="FY115" s="522" t="n">
        <v>0</v>
      </c>
      <c r="FZ115" s="522"/>
      <c r="GA115" s="522" t="n">
        <v>0</v>
      </c>
      <c r="GB115" s="522" t="n">
        <v>30</v>
      </c>
      <c r="GC115" s="522" t="n">
        <v>0</v>
      </c>
      <c r="GD115" s="522" t="n">
        <v>0</v>
      </c>
      <c r="GE115" s="522" t="n">
        <v>0</v>
      </c>
      <c r="GF115" s="522" t="n">
        <v>0</v>
      </c>
      <c r="GG115" s="522" t="n">
        <v>0</v>
      </c>
      <c r="GH115" s="522" t="n">
        <v>30</v>
      </c>
      <c r="GI115" s="522" t="n">
        <v>0</v>
      </c>
      <c r="GJ115" s="522" t="n">
        <v>0</v>
      </c>
      <c r="GK115" s="522" t="n">
        <v>0</v>
      </c>
      <c r="GL115" s="522" t="n">
        <v>0</v>
      </c>
      <c r="GM115" s="522" t="n">
        <v>0</v>
      </c>
      <c r="GN115" s="522" t="n">
        <v>0</v>
      </c>
      <c r="GO115" s="522" t="n">
        <v>0</v>
      </c>
      <c r="GP115" s="522" t="n">
        <v>0</v>
      </c>
      <c r="GQ115" s="522"/>
      <c r="GR115" s="522" t="n">
        <v>0</v>
      </c>
      <c r="GS115" s="522" t="n">
        <v>0</v>
      </c>
      <c r="GT115" s="522" t="n">
        <v>0</v>
      </c>
      <c r="GU115" s="522" t="n">
        <v>0</v>
      </c>
      <c r="GV115" s="522"/>
      <c r="GW115" s="523" t="n">
        <f aca="false">SUM(FI115:GV115)</f>
        <v>60</v>
      </c>
      <c r="GX115" s="200"/>
      <c r="GY115" s="524" t="n">
        <f aca="false">GW115-I115</f>
        <v>0</v>
      </c>
      <c r="HA115" s="525" t="n">
        <f aca="false">FG115-GY115</f>
        <v>0</v>
      </c>
      <c r="HC115" s="383" t="n">
        <f aca="false">IF($B115="",0,VLOOKUP($B115,'TH 2023'!$B$11:$V$265,15,0))</f>
        <v>0.05472582</v>
      </c>
      <c r="HD115" s="355" t="n">
        <f aca="false">((IF($B115="",0,VLOOKUP($B115,'TH 2023'!$B$11:$V$265,18,0)))*1.1)*1.1</f>
        <v>0</v>
      </c>
      <c r="HE115" s="355" t="n">
        <f aca="false">((IF($B115="",0,VLOOKUP($B115,'TH 2023'!$B$11:$V$265,19,0)))*1.1)*1.1</f>
        <v>0</v>
      </c>
      <c r="HF115" s="355" t="n">
        <f aca="false">((IF($B115="",0,VLOOKUP($B115,'TH 2023'!$B$11:$V$265,20,0)))*1.1)*1.1</f>
        <v>152.427451</v>
      </c>
      <c r="HG115" s="355" t="n">
        <f aca="false">((IF($B115="",0,VLOOKUP($B115,'TH 2023'!$B$11:$V$265,21,0)))*1.1)*1.1</f>
        <v>0</v>
      </c>
      <c r="HH115" s="526" t="str">
        <f aca="false">IF($B115="",0,VLOOKUP($B115,'TH 2023'!$B$11:$V$265,7,0))</f>
        <v>STANDARD HW</v>
      </c>
      <c r="HI115" s="61"/>
      <c r="HJ115" s="61"/>
      <c r="HK115" s="61"/>
      <c r="HL115" s="61"/>
      <c r="HM115" s="61"/>
      <c r="HN115" s="61"/>
      <c r="HO115" s="61"/>
      <c r="HP115" s="61"/>
      <c r="HQ115" s="61"/>
      <c r="HR115" s="61"/>
      <c r="HS115" s="61"/>
      <c r="HT115" s="61"/>
      <c r="HU115" s="61"/>
      <c r="HV115" s="61"/>
      <c r="HW115" s="61"/>
      <c r="HX115" s="61"/>
      <c r="HY115" s="61"/>
      <c r="HZ115" s="61"/>
      <c r="IA115" s="61"/>
      <c r="IB115" s="61"/>
      <c r="IC115" s="61"/>
      <c r="ID115" s="61"/>
      <c r="IE115" s="61"/>
      <c r="IF115" s="61"/>
      <c r="IG115" s="61"/>
      <c r="II115" s="40"/>
      <c r="IJ115" s="40"/>
      <c r="IK115" s="40"/>
      <c r="IL115" s="40"/>
      <c r="IM115" s="40"/>
    </row>
    <row r="116" s="48" customFormat="true" ht="15" hidden="false" customHeight="true" outlineLevel="0" collapsed="false">
      <c r="A116" s="240" t="n">
        <f aca="false">A115+1</f>
        <v>107</v>
      </c>
      <c r="B116" s="242" t="s">
        <v>470</v>
      </c>
      <c r="C116" s="242" t="s">
        <v>470</v>
      </c>
      <c r="D116" s="243" t="s">
        <v>468</v>
      </c>
      <c r="E116" s="512" t="s">
        <v>423</v>
      </c>
      <c r="F116" s="512" t="s">
        <v>471</v>
      </c>
      <c r="G116" s="512" t="n">
        <f aca="false">COUNTIF($C$10:$C$262,$C116)</f>
        <v>1</v>
      </c>
      <c r="H116" s="512" t="n">
        <f aca="false">COUNTIF($B$10:$B$262,$B116)</f>
        <v>1</v>
      </c>
      <c r="I116" s="513" t="n">
        <f aca="false">SUM(J116:CK116)</f>
        <v>120</v>
      </c>
      <c r="J116" s="512" t="n">
        <v>0</v>
      </c>
      <c r="K116" s="512" t="n">
        <v>0</v>
      </c>
      <c r="L116" s="512" t="n">
        <v>0</v>
      </c>
      <c r="M116" s="512" t="n">
        <v>0</v>
      </c>
      <c r="N116" s="512" t="n">
        <v>0</v>
      </c>
      <c r="O116" s="512" t="n">
        <v>0</v>
      </c>
      <c r="P116" s="512" t="n">
        <v>0</v>
      </c>
      <c r="Q116" s="512" t="n">
        <v>0</v>
      </c>
      <c r="R116" s="512" t="n">
        <v>0</v>
      </c>
      <c r="S116" s="512" t="n">
        <v>30</v>
      </c>
      <c r="T116" s="512" t="n">
        <v>0</v>
      </c>
      <c r="U116" s="512" t="n">
        <v>30</v>
      </c>
      <c r="V116" s="512" t="n">
        <v>0</v>
      </c>
      <c r="W116" s="512" t="n">
        <v>0</v>
      </c>
      <c r="X116" s="512" t="n">
        <v>0</v>
      </c>
      <c r="Y116" s="512" t="n">
        <v>0</v>
      </c>
      <c r="Z116" s="512"/>
      <c r="AA116" s="514" t="n">
        <v>0</v>
      </c>
      <c r="AB116" s="514" t="n">
        <v>0</v>
      </c>
      <c r="AC116" s="514" t="n">
        <v>0</v>
      </c>
      <c r="AD116" s="514" t="n">
        <v>0</v>
      </c>
      <c r="AE116" s="514" t="n">
        <v>30</v>
      </c>
      <c r="AF116" s="514" t="n">
        <v>0</v>
      </c>
      <c r="AG116" s="514" t="n">
        <v>0</v>
      </c>
      <c r="AH116" s="514" t="n">
        <v>0</v>
      </c>
      <c r="AI116" s="514" t="n">
        <v>0</v>
      </c>
      <c r="AJ116" s="514" t="n">
        <v>0</v>
      </c>
      <c r="AK116" s="514" t="n">
        <v>30</v>
      </c>
      <c r="AL116" s="514" t="n">
        <v>0</v>
      </c>
      <c r="AM116" s="514" t="n">
        <v>0</v>
      </c>
      <c r="AN116" s="514" t="n">
        <v>0</v>
      </c>
      <c r="AO116" s="514" t="n">
        <v>0</v>
      </c>
      <c r="AP116" s="514" t="n">
        <v>0</v>
      </c>
      <c r="AQ116" s="514" t="n">
        <v>0</v>
      </c>
      <c r="AR116" s="514" t="n">
        <v>0</v>
      </c>
      <c r="AS116" s="514" t="n">
        <v>0</v>
      </c>
      <c r="AT116" s="514" t="n">
        <v>0</v>
      </c>
      <c r="AU116" s="514" t="n">
        <v>0</v>
      </c>
      <c r="AV116" s="514"/>
      <c r="AW116" s="514"/>
      <c r="AX116" s="514"/>
      <c r="AY116" s="514" t="n">
        <v>0</v>
      </c>
      <c r="AZ116" s="514" t="n">
        <v>0</v>
      </c>
      <c r="BA116" s="514" t="n">
        <v>0</v>
      </c>
      <c r="BB116" s="514" t="n">
        <v>0</v>
      </c>
      <c r="BC116" s="514" t="n">
        <v>0</v>
      </c>
      <c r="BD116" s="514" t="n">
        <v>0</v>
      </c>
      <c r="BE116" s="514" t="n">
        <v>0</v>
      </c>
      <c r="BF116" s="514" t="n">
        <v>0</v>
      </c>
      <c r="BG116" s="514" t="n">
        <v>0</v>
      </c>
      <c r="BH116" s="514" t="n">
        <v>0</v>
      </c>
      <c r="BI116" s="514" t="n">
        <v>0</v>
      </c>
      <c r="BJ116" s="514" t="n">
        <v>0</v>
      </c>
      <c r="BK116" s="514" t="n">
        <v>0</v>
      </c>
      <c r="BL116" s="514" t="n">
        <v>0</v>
      </c>
      <c r="BM116" s="514" t="n">
        <v>0</v>
      </c>
      <c r="BN116" s="514" t="n">
        <v>0</v>
      </c>
      <c r="BO116" s="514" t="n">
        <v>0</v>
      </c>
      <c r="BP116" s="514" t="n">
        <v>0</v>
      </c>
      <c r="BQ116" s="514" t="n">
        <v>0</v>
      </c>
      <c r="BR116" s="514" t="n">
        <v>0</v>
      </c>
      <c r="BS116" s="514" t="n">
        <v>0</v>
      </c>
      <c r="BT116" s="514" t="n">
        <v>0</v>
      </c>
      <c r="BU116" s="514" t="n">
        <v>0</v>
      </c>
      <c r="BV116" s="514" t="n">
        <v>0</v>
      </c>
      <c r="BW116" s="514" t="n">
        <v>0</v>
      </c>
      <c r="BX116" s="514" t="n">
        <v>0</v>
      </c>
      <c r="BY116" s="514" t="n">
        <v>0</v>
      </c>
      <c r="BZ116" s="514" t="n">
        <v>0</v>
      </c>
      <c r="CA116" s="514" t="n">
        <v>0</v>
      </c>
      <c r="CB116" s="514" t="n">
        <v>0</v>
      </c>
      <c r="CC116" s="514" t="n">
        <v>0</v>
      </c>
      <c r="CD116" s="514" t="n">
        <v>0</v>
      </c>
      <c r="CE116" s="514" t="n">
        <v>0</v>
      </c>
      <c r="CF116" s="514" t="n">
        <v>0</v>
      </c>
      <c r="CG116" s="514" t="n">
        <v>0</v>
      </c>
      <c r="CH116" s="514" t="n">
        <v>0</v>
      </c>
      <c r="CI116" s="514"/>
      <c r="CJ116" s="514"/>
      <c r="CK116" s="515"/>
      <c r="CL116" s="516"/>
      <c r="CM116" s="517" t="n">
        <f aca="false">SUM(CN116:FE116)</f>
        <v>120</v>
      </c>
      <c r="CN116" s="243"/>
      <c r="CO116" s="243"/>
      <c r="CP116" s="243" t="n">
        <v>0</v>
      </c>
      <c r="CQ116" s="243" t="n">
        <v>0</v>
      </c>
      <c r="CR116" s="243" t="n">
        <v>0</v>
      </c>
      <c r="CS116" s="243"/>
      <c r="CT116" s="243"/>
      <c r="CU116" s="243" t="n">
        <v>30</v>
      </c>
      <c r="CV116" s="243"/>
      <c r="CW116" s="243" t="n">
        <v>30</v>
      </c>
      <c r="CX116" s="243"/>
      <c r="CY116" s="243"/>
      <c r="CZ116" s="243"/>
      <c r="DA116" s="243"/>
      <c r="DB116" s="243" t="n">
        <v>0</v>
      </c>
      <c r="DC116" s="243" t="n">
        <v>0</v>
      </c>
      <c r="DD116" s="243" t="n">
        <v>0</v>
      </c>
      <c r="DE116" s="243" t="n">
        <v>0</v>
      </c>
      <c r="DF116" s="243" t="n">
        <v>30</v>
      </c>
      <c r="DG116" s="243" t="n">
        <v>0</v>
      </c>
      <c r="DH116" s="243" t="n">
        <v>0</v>
      </c>
      <c r="DI116" s="243"/>
      <c r="DJ116" s="243"/>
      <c r="DK116" s="243"/>
      <c r="DL116" s="243" t="n">
        <v>30</v>
      </c>
      <c r="DM116" s="243" t="n">
        <v>0</v>
      </c>
      <c r="DN116" s="243" t="n">
        <v>0</v>
      </c>
      <c r="DO116" s="243" t="n">
        <v>0</v>
      </c>
      <c r="DP116" s="243" t="n">
        <v>0</v>
      </c>
      <c r="DQ116" s="243" t="n">
        <v>0</v>
      </c>
      <c r="DR116" s="243" t="n">
        <v>0</v>
      </c>
      <c r="DS116" s="243" t="n">
        <v>0</v>
      </c>
      <c r="DT116" s="514" t="n">
        <v>0</v>
      </c>
      <c r="DU116" s="514" t="n">
        <v>0</v>
      </c>
      <c r="DV116" s="514"/>
      <c r="DW116" s="514"/>
      <c r="DX116" s="514"/>
      <c r="DY116" s="514"/>
      <c r="DZ116" s="514"/>
      <c r="EA116" s="243" t="n">
        <v>0</v>
      </c>
      <c r="EB116" s="518" t="n">
        <v>0</v>
      </c>
      <c r="EC116" s="518" t="n">
        <v>0</v>
      </c>
      <c r="ED116" s="518"/>
      <c r="EE116" s="518"/>
      <c r="EF116" s="514" t="n">
        <v>0</v>
      </c>
      <c r="EG116" s="518"/>
      <c r="EH116" s="518"/>
      <c r="EI116" s="518"/>
      <c r="EJ116" s="518"/>
      <c r="EK116" s="518"/>
      <c r="EL116" s="518"/>
      <c r="EM116" s="518"/>
      <c r="EN116" s="518"/>
      <c r="EO116" s="518"/>
      <c r="EP116" s="518"/>
      <c r="EQ116" s="518"/>
      <c r="ER116" s="518"/>
      <c r="ES116" s="518"/>
      <c r="ET116" s="518"/>
      <c r="EU116" s="518"/>
      <c r="EV116" s="518"/>
      <c r="EW116" s="518"/>
      <c r="EX116" s="518"/>
      <c r="EY116" s="518"/>
      <c r="EZ116" s="518"/>
      <c r="FA116" s="518"/>
      <c r="FB116" s="518"/>
      <c r="FC116" s="518"/>
      <c r="FD116" s="518"/>
      <c r="FE116" s="519"/>
      <c r="FG116" s="520" t="n">
        <f aca="false">CM116-I116</f>
        <v>0</v>
      </c>
      <c r="FI116" s="521"/>
      <c r="FJ116" s="522" t="n">
        <v>0</v>
      </c>
      <c r="FK116" s="522" t="n">
        <v>0</v>
      </c>
      <c r="FL116" s="522" t="n">
        <v>0</v>
      </c>
      <c r="FM116" s="522" t="n">
        <v>30</v>
      </c>
      <c r="FN116" s="522" t="n">
        <v>0</v>
      </c>
      <c r="FO116" s="522" t="n">
        <v>30</v>
      </c>
      <c r="FP116" s="522" t="n">
        <v>0</v>
      </c>
      <c r="FQ116" s="522" t="n">
        <v>0</v>
      </c>
      <c r="FR116" s="522" t="n">
        <v>0</v>
      </c>
      <c r="FS116" s="522" t="n">
        <v>30</v>
      </c>
      <c r="FT116" s="522" t="n">
        <v>0</v>
      </c>
      <c r="FU116" s="522" t="n">
        <v>0</v>
      </c>
      <c r="FV116" s="522" t="n">
        <v>30</v>
      </c>
      <c r="FW116" s="522" t="n">
        <v>0</v>
      </c>
      <c r="FX116" s="522" t="n">
        <v>0</v>
      </c>
      <c r="FY116" s="522" t="n">
        <v>0</v>
      </c>
      <c r="FZ116" s="522"/>
      <c r="GA116" s="522" t="n">
        <v>0</v>
      </c>
      <c r="GB116" s="522"/>
      <c r="GC116" s="522" t="n">
        <v>0</v>
      </c>
      <c r="GD116" s="522" t="n">
        <v>0</v>
      </c>
      <c r="GE116" s="522" t="n">
        <v>0</v>
      </c>
      <c r="GF116" s="522" t="n">
        <v>0</v>
      </c>
      <c r="GG116" s="522" t="n">
        <v>0</v>
      </c>
      <c r="GH116" s="522" t="n">
        <v>0</v>
      </c>
      <c r="GI116" s="522" t="n">
        <v>0</v>
      </c>
      <c r="GJ116" s="522" t="n">
        <v>0</v>
      </c>
      <c r="GK116" s="522" t="n">
        <v>0</v>
      </c>
      <c r="GL116" s="522" t="n">
        <v>0</v>
      </c>
      <c r="GM116" s="522" t="n">
        <v>0</v>
      </c>
      <c r="GN116" s="522" t="n">
        <v>0</v>
      </c>
      <c r="GO116" s="522" t="n">
        <v>0</v>
      </c>
      <c r="GP116" s="522" t="n">
        <v>0</v>
      </c>
      <c r="GQ116" s="522"/>
      <c r="GR116" s="522" t="n">
        <v>0</v>
      </c>
      <c r="GS116" s="522" t="n">
        <v>0</v>
      </c>
      <c r="GT116" s="522" t="n">
        <v>0</v>
      </c>
      <c r="GU116" s="522" t="n">
        <v>0</v>
      </c>
      <c r="GV116" s="522"/>
      <c r="GW116" s="523" t="n">
        <f aca="false">SUM(FI116:GV116)</f>
        <v>120</v>
      </c>
      <c r="GX116" s="200"/>
      <c r="GY116" s="524" t="n">
        <f aca="false">GW116-I116</f>
        <v>0</v>
      </c>
      <c r="HA116" s="525" t="n">
        <f aca="false">FG116-GY116</f>
        <v>0</v>
      </c>
      <c r="HC116" s="383" t="n">
        <f aca="false">IF($B116="",0,VLOOKUP($B116,'TH 2023'!$B$11:$V$265,15,0))</f>
        <v>0.05472582</v>
      </c>
      <c r="HD116" s="355" t="n">
        <f aca="false">((IF($B116="",0,VLOOKUP($B116,'TH 2023'!$B$11:$V$265,18,0)))*1.1)*1.1</f>
        <v>125.114</v>
      </c>
      <c r="HE116" s="355" t="n">
        <f aca="false">((IF($B116="",0,VLOOKUP($B116,'TH 2023'!$B$11:$V$265,19,0)))*1.1)*1.1</f>
        <v>123.5531</v>
      </c>
      <c r="HF116" s="355" t="n">
        <f aca="false">((IF($B116="",0,VLOOKUP($B116,'TH 2023'!$B$11:$V$265,20,0)))*1.1)*1.1</f>
        <v>152.427451</v>
      </c>
      <c r="HG116" s="355" t="n">
        <f aca="false">((IF($B116="",0,VLOOKUP($B116,'TH 2023'!$B$11:$V$265,21,0)))*1.1)*1.1</f>
        <v>0</v>
      </c>
      <c r="HH116" s="526" t="str">
        <f aca="false">IF($B116="",0,VLOOKUP($B116,'TH 2023'!$B$11:$V$265,7,0))</f>
        <v>STANDARD HW</v>
      </c>
      <c r="HI116" s="61"/>
      <c r="HJ116" s="61"/>
      <c r="HK116" s="61"/>
      <c r="HL116" s="61"/>
      <c r="HM116" s="61"/>
      <c r="HN116" s="61"/>
      <c r="HO116" s="61"/>
      <c r="HP116" s="61"/>
      <c r="HQ116" s="61"/>
      <c r="HR116" s="61"/>
      <c r="HS116" s="61"/>
      <c r="HT116" s="61"/>
      <c r="HU116" s="61"/>
      <c r="HV116" s="61"/>
      <c r="HW116" s="61"/>
      <c r="HX116" s="61"/>
      <c r="HY116" s="61"/>
      <c r="HZ116" s="61"/>
      <c r="IA116" s="61"/>
      <c r="IB116" s="61"/>
      <c r="IC116" s="61"/>
      <c r="ID116" s="61"/>
      <c r="IE116" s="61"/>
      <c r="IF116" s="61"/>
      <c r="IG116" s="61"/>
      <c r="II116" s="40"/>
      <c r="IJ116" s="40"/>
      <c r="IK116" s="40"/>
      <c r="IL116" s="40"/>
      <c r="IM116" s="40"/>
    </row>
    <row r="117" s="48" customFormat="true" ht="15" hidden="false" customHeight="true" outlineLevel="0" collapsed="false">
      <c r="A117" s="240" t="n">
        <f aca="false">A116+1</f>
        <v>108</v>
      </c>
      <c r="B117" s="241" t="s">
        <v>472</v>
      </c>
      <c r="C117" s="242" t="s">
        <v>472</v>
      </c>
      <c r="D117" s="243" t="s">
        <v>468</v>
      </c>
      <c r="E117" s="512" t="s">
        <v>320</v>
      </c>
      <c r="F117" s="512" t="s">
        <v>322</v>
      </c>
      <c r="G117" s="512" t="n">
        <f aca="false">COUNTIF($C$10:$C$262,$C117)</f>
        <v>2</v>
      </c>
      <c r="H117" s="512" t="n">
        <f aca="false">COUNTIF($B$10:$B$262,$B117)</f>
        <v>1</v>
      </c>
      <c r="I117" s="513" t="n">
        <f aca="false">SUM(J117:CK117)</f>
        <v>180</v>
      </c>
      <c r="J117" s="512" t="n">
        <v>0</v>
      </c>
      <c r="K117" s="512" t="n">
        <v>0</v>
      </c>
      <c r="L117" s="512" t="n">
        <v>0</v>
      </c>
      <c r="M117" s="512" t="n">
        <v>0</v>
      </c>
      <c r="N117" s="512" t="n">
        <v>0</v>
      </c>
      <c r="O117" s="512" t="n">
        <v>0</v>
      </c>
      <c r="P117" s="512" t="n">
        <v>0</v>
      </c>
      <c r="Q117" s="512" t="n">
        <v>0</v>
      </c>
      <c r="R117" s="512" t="n">
        <v>0</v>
      </c>
      <c r="S117" s="512" t="n">
        <v>0</v>
      </c>
      <c r="T117" s="512" t="n">
        <v>0</v>
      </c>
      <c r="U117" s="512" t="n">
        <v>0</v>
      </c>
      <c r="V117" s="512" t="n">
        <v>0</v>
      </c>
      <c r="W117" s="512" t="n">
        <v>0</v>
      </c>
      <c r="X117" s="512" t="n">
        <v>0</v>
      </c>
      <c r="Y117" s="512" t="n">
        <v>0</v>
      </c>
      <c r="Z117" s="512"/>
      <c r="AA117" s="514" t="n">
        <v>0</v>
      </c>
      <c r="AB117" s="514"/>
      <c r="AC117" s="514"/>
      <c r="AD117" s="514" t="n">
        <v>30</v>
      </c>
      <c r="AE117" s="514" t="n">
        <v>30</v>
      </c>
      <c r="AF117" s="514" t="n">
        <v>0</v>
      </c>
      <c r="AG117" s="514" t="n">
        <v>0</v>
      </c>
      <c r="AH117" s="514" t="n">
        <v>0</v>
      </c>
      <c r="AI117" s="514" t="n">
        <v>0</v>
      </c>
      <c r="AJ117" s="514" t="n">
        <v>30</v>
      </c>
      <c r="AK117" s="514" t="n">
        <v>0</v>
      </c>
      <c r="AL117" s="514" t="n">
        <v>0</v>
      </c>
      <c r="AM117" s="514" t="n">
        <v>30</v>
      </c>
      <c r="AN117" s="514" t="n">
        <v>0</v>
      </c>
      <c r="AO117" s="514" t="n">
        <v>0</v>
      </c>
      <c r="AP117" s="514" t="n">
        <v>30</v>
      </c>
      <c r="AQ117" s="514" t="n">
        <v>0</v>
      </c>
      <c r="AR117" s="514" t="n">
        <v>30</v>
      </c>
      <c r="AS117" s="514" t="n">
        <v>0</v>
      </c>
      <c r="AT117" s="514" t="n">
        <v>0</v>
      </c>
      <c r="AU117" s="514" t="n">
        <v>0</v>
      </c>
      <c r="AV117" s="514"/>
      <c r="AW117" s="514"/>
      <c r="AX117" s="514"/>
      <c r="AY117" s="514" t="n">
        <v>0</v>
      </c>
      <c r="AZ117" s="514" t="n">
        <v>0</v>
      </c>
      <c r="BA117" s="514" t="n">
        <v>0</v>
      </c>
      <c r="BB117" s="514" t="n">
        <v>0</v>
      </c>
      <c r="BC117" s="514" t="n">
        <v>0</v>
      </c>
      <c r="BD117" s="514" t="n">
        <v>0</v>
      </c>
      <c r="BE117" s="514" t="n">
        <v>0</v>
      </c>
      <c r="BF117" s="514" t="n">
        <v>0</v>
      </c>
      <c r="BG117" s="514" t="n">
        <v>0</v>
      </c>
      <c r="BH117" s="514" t="n">
        <v>0</v>
      </c>
      <c r="BI117" s="514" t="n">
        <v>0</v>
      </c>
      <c r="BJ117" s="514" t="n">
        <v>0</v>
      </c>
      <c r="BK117" s="514" t="n">
        <v>0</v>
      </c>
      <c r="BL117" s="514" t="n">
        <v>0</v>
      </c>
      <c r="BM117" s="514" t="n">
        <v>0</v>
      </c>
      <c r="BN117" s="514" t="n">
        <v>0</v>
      </c>
      <c r="BO117" s="514" t="n">
        <v>0</v>
      </c>
      <c r="BP117" s="514" t="n">
        <v>0</v>
      </c>
      <c r="BQ117" s="514" t="n">
        <v>0</v>
      </c>
      <c r="BR117" s="514" t="n">
        <v>0</v>
      </c>
      <c r="BS117" s="514" t="n">
        <v>0</v>
      </c>
      <c r="BT117" s="514" t="n">
        <v>0</v>
      </c>
      <c r="BU117" s="514" t="n">
        <v>0</v>
      </c>
      <c r="BV117" s="514" t="n">
        <v>0</v>
      </c>
      <c r="BW117" s="514" t="n">
        <v>0</v>
      </c>
      <c r="BX117" s="514" t="n">
        <v>0</v>
      </c>
      <c r="BY117" s="514" t="n">
        <v>0</v>
      </c>
      <c r="BZ117" s="514" t="n">
        <v>0</v>
      </c>
      <c r="CA117" s="514" t="n">
        <v>0</v>
      </c>
      <c r="CB117" s="514" t="n">
        <v>0</v>
      </c>
      <c r="CC117" s="514" t="n">
        <v>0</v>
      </c>
      <c r="CD117" s="514" t="n">
        <v>0</v>
      </c>
      <c r="CE117" s="514" t="n">
        <v>0</v>
      </c>
      <c r="CF117" s="514" t="n">
        <v>0</v>
      </c>
      <c r="CG117" s="514" t="n">
        <v>0</v>
      </c>
      <c r="CH117" s="514" t="n">
        <v>0</v>
      </c>
      <c r="CI117" s="514"/>
      <c r="CJ117" s="514"/>
      <c r="CK117" s="515"/>
      <c r="CL117" s="516"/>
      <c r="CM117" s="517" t="n">
        <f aca="false">SUM(CN117:FE117)</f>
        <v>180</v>
      </c>
      <c r="CN117" s="243"/>
      <c r="CO117" s="243"/>
      <c r="CP117" s="243" t="n">
        <v>0</v>
      </c>
      <c r="CQ117" s="243" t="n">
        <v>0</v>
      </c>
      <c r="CR117" s="243" t="n">
        <v>0</v>
      </c>
      <c r="CS117" s="243"/>
      <c r="CT117" s="243"/>
      <c r="CU117" s="243"/>
      <c r="CV117" s="243"/>
      <c r="CW117" s="243"/>
      <c r="CX117" s="243"/>
      <c r="CY117" s="243"/>
      <c r="CZ117" s="243"/>
      <c r="DA117" s="243"/>
      <c r="DB117" s="243" t="n">
        <v>0</v>
      </c>
      <c r="DC117" s="243"/>
      <c r="DD117" s="243"/>
      <c r="DE117" s="243" t="n">
        <v>30</v>
      </c>
      <c r="DF117" s="243" t="n">
        <v>30</v>
      </c>
      <c r="DG117" s="243" t="n">
        <v>0</v>
      </c>
      <c r="DH117" s="243" t="n">
        <v>0</v>
      </c>
      <c r="DI117" s="243"/>
      <c r="DJ117" s="243"/>
      <c r="DK117" s="243" t="n">
        <v>30</v>
      </c>
      <c r="DL117" s="243"/>
      <c r="DM117" s="243" t="n">
        <v>0</v>
      </c>
      <c r="DN117" s="243" t="n">
        <v>30</v>
      </c>
      <c r="DO117" s="243" t="n">
        <v>0</v>
      </c>
      <c r="DP117" s="243" t="n">
        <v>0</v>
      </c>
      <c r="DQ117" s="243" t="n">
        <v>30</v>
      </c>
      <c r="DR117" s="243" t="n">
        <v>0</v>
      </c>
      <c r="DS117" s="243" t="n">
        <v>30</v>
      </c>
      <c r="DT117" s="514" t="n">
        <v>0</v>
      </c>
      <c r="DU117" s="514" t="n">
        <v>0</v>
      </c>
      <c r="DV117" s="514"/>
      <c r="DW117" s="514"/>
      <c r="DX117" s="514"/>
      <c r="DY117" s="514"/>
      <c r="DZ117" s="514"/>
      <c r="EA117" s="243" t="n">
        <v>0</v>
      </c>
      <c r="EB117" s="518" t="n">
        <v>0</v>
      </c>
      <c r="EC117" s="518" t="n">
        <v>0</v>
      </c>
      <c r="ED117" s="518"/>
      <c r="EE117" s="518"/>
      <c r="EF117" s="514" t="n">
        <v>0</v>
      </c>
      <c r="EG117" s="518"/>
      <c r="EH117" s="518"/>
      <c r="EI117" s="518"/>
      <c r="EJ117" s="518"/>
      <c r="EK117" s="518"/>
      <c r="EL117" s="518"/>
      <c r="EM117" s="518"/>
      <c r="EN117" s="518"/>
      <c r="EO117" s="518"/>
      <c r="EP117" s="518"/>
      <c r="EQ117" s="518"/>
      <c r="ER117" s="518"/>
      <c r="ES117" s="518"/>
      <c r="ET117" s="518"/>
      <c r="EU117" s="518"/>
      <c r="EV117" s="518"/>
      <c r="EW117" s="518"/>
      <c r="EX117" s="518"/>
      <c r="EY117" s="518"/>
      <c r="EZ117" s="518"/>
      <c r="FA117" s="518"/>
      <c r="FB117" s="518"/>
      <c r="FC117" s="518"/>
      <c r="FD117" s="518"/>
      <c r="FE117" s="519"/>
      <c r="FG117" s="520" t="n">
        <f aca="false">CM117-I117</f>
        <v>0</v>
      </c>
      <c r="FI117" s="521"/>
      <c r="FJ117" s="522" t="n">
        <v>0</v>
      </c>
      <c r="FK117" s="522" t="n">
        <v>0</v>
      </c>
      <c r="FL117" s="522" t="n">
        <v>0</v>
      </c>
      <c r="FM117" s="522" t="n">
        <v>0</v>
      </c>
      <c r="FN117" s="522" t="n">
        <v>0</v>
      </c>
      <c r="FO117" s="522" t="n">
        <v>0</v>
      </c>
      <c r="FP117" s="522" t="n">
        <v>0</v>
      </c>
      <c r="FQ117" s="522" t="n">
        <v>0</v>
      </c>
      <c r="FR117" s="522" t="n">
        <v>0</v>
      </c>
      <c r="FS117" s="522" t="n">
        <v>60</v>
      </c>
      <c r="FT117" s="522" t="n">
        <v>0</v>
      </c>
      <c r="FU117" s="522" t="n">
        <v>0</v>
      </c>
      <c r="FV117" s="522" t="n">
        <v>30</v>
      </c>
      <c r="FW117" s="522" t="n">
        <v>30</v>
      </c>
      <c r="FX117" s="522" t="n">
        <v>60</v>
      </c>
      <c r="FY117" s="522" t="n">
        <v>0</v>
      </c>
      <c r="FZ117" s="522"/>
      <c r="GA117" s="522" t="n">
        <v>0</v>
      </c>
      <c r="GB117" s="522"/>
      <c r="GC117" s="522" t="n">
        <v>0</v>
      </c>
      <c r="GD117" s="522" t="n">
        <v>0</v>
      </c>
      <c r="GE117" s="522" t="n">
        <v>0</v>
      </c>
      <c r="GF117" s="522" t="n">
        <v>0</v>
      </c>
      <c r="GG117" s="522" t="n">
        <v>0</v>
      </c>
      <c r="GH117" s="522" t="n">
        <v>0</v>
      </c>
      <c r="GI117" s="522" t="n">
        <v>0</v>
      </c>
      <c r="GJ117" s="522" t="n">
        <v>0</v>
      </c>
      <c r="GK117" s="522" t="n">
        <v>0</v>
      </c>
      <c r="GL117" s="522" t="n">
        <v>0</v>
      </c>
      <c r="GM117" s="522" t="n">
        <v>0</v>
      </c>
      <c r="GN117" s="522" t="n">
        <v>0</v>
      </c>
      <c r="GO117" s="522" t="n">
        <v>0</v>
      </c>
      <c r="GP117" s="522" t="n">
        <v>0</v>
      </c>
      <c r="GQ117" s="522"/>
      <c r="GR117" s="522" t="n">
        <v>0</v>
      </c>
      <c r="GS117" s="522" t="n">
        <v>0</v>
      </c>
      <c r="GT117" s="522" t="n">
        <v>0</v>
      </c>
      <c r="GU117" s="522" t="n">
        <v>0</v>
      </c>
      <c r="GV117" s="522"/>
      <c r="GW117" s="523" t="n">
        <f aca="false">SUM(FI117:GV117)</f>
        <v>180</v>
      </c>
      <c r="GX117" s="200"/>
      <c r="GY117" s="524" t="n">
        <f aca="false">GW117-I117</f>
        <v>0</v>
      </c>
      <c r="HA117" s="525" t="n">
        <f aca="false">FG117-GY117</f>
        <v>0</v>
      </c>
      <c r="HC117" s="383" t="n">
        <f aca="false">IF($B117="",0,VLOOKUP($B117,'TH 2023'!$B$11:$V$265,15,0))</f>
        <v>0.05472582</v>
      </c>
      <c r="HD117" s="355" t="n">
        <f aca="false">((IF($B117="",0,VLOOKUP($B117,'TH 2023'!$B$11:$V$265,18,0)))*1.1)*1.1</f>
        <v>0</v>
      </c>
      <c r="HE117" s="355" t="n">
        <f aca="false">((IF($B117="",0,VLOOKUP($B117,'TH 2023'!$B$11:$V$265,19,0)))*1.1)*1.1</f>
        <v>127.7276</v>
      </c>
      <c r="HF117" s="355" t="n">
        <f aca="false">((IF($B117="",0,VLOOKUP($B117,'TH 2023'!$B$11:$V$265,20,0)))*1.1)*1.1</f>
        <v>157.478596</v>
      </c>
      <c r="HG117" s="355" t="n">
        <f aca="false">((IF($B117="",0,VLOOKUP($B117,'TH 2023'!$B$11:$V$265,21,0)))*1.1)*1.1</f>
        <v>0</v>
      </c>
      <c r="HH117" s="526" t="str">
        <f aca="false">IF($B117="",0,VLOOKUP($B117,'TH 2023'!$B$11:$V$265,7,0))</f>
        <v>STANDARD HW</v>
      </c>
      <c r="HI117" s="61"/>
      <c r="HJ117" s="61"/>
      <c r="HK117" s="61"/>
      <c r="HL117" s="61"/>
      <c r="HM117" s="61"/>
      <c r="HN117" s="61"/>
      <c r="HO117" s="61"/>
      <c r="HP117" s="61"/>
      <c r="HQ117" s="61"/>
      <c r="HR117" s="61"/>
      <c r="HS117" s="61"/>
      <c r="HT117" s="61"/>
      <c r="HU117" s="61"/>
      <c r="HV117" s="61"/>
      <c r="HW117" s="61"/>
      <c r="HX117" s="61"/>
      <c r="HY117" s="61"/>
      <c r="HZ117" s="61"/>
      <c r="IA117" s="61"/>
      <c r="IB117" s="61"/>
      <c r="IC117" s="61"/>
      <c r="ID117" s="61"/>
      <c r="IE117" s="61"/>
      <c r="IF117" s="61"/>
      <c r="IG117" s="61"/>
      <c r="II117" s="40"/>
      <c r="IJ117" s="40"/>
      <c r="IK117" s="40"/>
      <c r="IL117" s="40"/>
      <c r="IM117" s="40"/>
    </row>
    <row r="118" s="48" customFormat="true" ht="15" hidden="false" customHeight="true" outlineLevel="0" collapsed="false">
      <c r="A118" s="240" t="n">
        <f aca="false">A117+1</f>
        <v>109</v>
      </c>
      <c r="B118" s="241" t="s">
        <v>473</v>
      </c>
      <c r="C118" s="242" t="s">
        <v>472</v>
      </c>
      <c r="D118" s="243" t="s">
        <v>468</v>
      </c>
      <c r="E118" s="512" t="s">
        <v>320</v>
      </c>
      <c r="F118" s="512" t="s">
        <v>322</v>
      </c>
      <c r="G118" s="512" t="n">
        <f aca="false">COUNTIF($C$10:$C$262,$C118)</f>
        <v>2</v>
      </c>
      <c r="H118" s="512" t="n">
        <f aca="false">COUNTIF($B$10:$B$262,$B118)</f>
        <v>1</v>
      </c>
      <c r="I118" s="513" t="n">
        <f aca="false">SUM(J118:CK118)</f>
        <v>60</v>
      </c>
      <c r="J118" s="512" t="n">
        <v>0</v>
      </c>
      <c r="K118" s="512" t="n">
        <v>0</v>
      </c>
      <c r="L118" s="512" t="n">
        <v>0</v>
      </c>
      <c r="M118" s="512" t="n">
        <v>0</v>
      </c>
      <c r="N118" s="512" t="n">
        <v>0</v>
      </c>
      <c r="O118" s="512" t="n">
        <v>0</v>
      </c>
      <c r="P118" s="512" t="n">
        <v>0</v>
      </c>
      <c r="Q118" s="512" t="n">
        <v>0</v>
      </c>
      <c r="R118" s="512" t="n">
        <v>0</v>
      </c>
      <c r="S118" s="512" t="n">
        <v>0</v>
      </c>
      <c r="T118" s="512" t="n">
        <v>0</v>
      </c>
      <c r="U118" s="512" t="n">
        <v>0</v>
      </c>
      <c r="V118" s="512" t="n">
        <v>0</v>
      </c>
      <c r="W118" s="512" t="n">
        <v>0</v>
      </c>
      <c r="X118" s="512" t="n">
        <v>0</v>
      </c>
      <c r="Y118" s="512" t="n">
        <v>0</v>
      </c>
      <c r="Z118" s="512"/>
      <c r="AA118" s="514" t="n">
        <v>0</v>
      </c>
      <c r="AB118" s="514"/>
      <c r="AC118" s="514"/>
      <c r="AD118" s="514" t="n">
        <v>0</v>
      </c>
      <c r="AE118" s="514" t="n">
        <v>0</v>
      </c>
      <c r="AF118" s="514" t="n">
        <v>0</v>
      </c>
      <c r="AG118" s="514" t="n">
        <v>0</v>
      </c>
      <c r="AH118" s="514" t="n">
        <v>0</v>
      </c>
      <c r="AI118" s="514" t="n">
        <v>0</v>
      </c>
      <c r="AJ118" s="514" t="n">
        <v>0</v>
      </c>
      <c r="AK118" s="514" t="n">
        <v>0</v>
      </c>
      <c r="AL118" s="514" t="n">
        <v>0</v>
      </c>
      <c r="AM118" s="514" t="n">
        <v>0</v>
      </c>
      <c r="AN118" s="514" t="n">
        <v>0</v>
      </c>
      <c r="AO118" s="514" t="n">
        <v>0</v>
      </c>
      <c r="AP118" s="514" t="n">
        <v>0</v>
      </c>
      <c r="AQ118" s="514" t="n">
        <v>0</v>
      </c>
      <c r="AR118" s="514" t="n">
        <v>0</v>
      </c>
      <c r="AS118" s="514" t="n">
        <v>0</v>
      </c>
      <c r="AT118" s="514" t="n">
        <v>0</v>
      </c>
      <c r="AU118" s="514" t="n">
        <v>0</v>
      </c>
      <c r="AV118" s="514" t="n">
        <v>0</v>
      </c>
      <c r="AW118" s="514" t="n">
        <v>30</v>
      </c>
      <c r="AX118" s="514" t="n">
        <v>30</v>
      </c>
      <c r="AY118" s="514" t="n">
        <v>0</v>
      </c>
      <c r="AZ118" s="514" t="n">
        <v>0</v>
      </c>
      <c r="BA118" s="514" t="n">
        <v>0</v>
      </c>
      <c r="BB118" s="514" t="n">
        <v>0</v>
      </c>
      <c r="BC118" s="514" t="n">
        <v>0</v>
      </c>
      <c r="BD118" s="514" t="n">
        <v>0</v>
      </c>
      <c r="BE118" s="514" t="n">
        <v>0</v>
      </c>
      <c r="BF118" s="514" t="n">
        <v>0</v>
      </c>
      <c r="BG118" s="514" t="n">
        <v>0</v>
      </c>
      <c r="BH118" s="514" t="n">
        <v>0</v>
      </c>
      <c r="BI118" s="514" t="n">
        <v>0</v>
      </c>
      <c r="BJ118" s="514" t="n">
        <v>0</v>
      </c>
      <c r="BK118" s="514" t="n">
        <v>0</v>
      </c>
      <c r="BL118" s="514" t="n">
        <v>0</v>
      </c>
      <c r="BM118" s="514" t="n">
        <v>0</v>
      </c>
      <c r="BN118" s="514" t="n">
        <v>0</v>
      </c>
      <c r="BO118" s="514" t="n">
        <v>0</v>
      </c>
      <c r="BP118" s="514" t="n">
        <v>0</v>
      </c>
      <c r="BQ118" s="514" t="n">
        <v>0</v>
      </c>
      <c r="BR118" s="514" t="n">
        <v>0</v>
      </c>
      <c r="BS118" s="514" t="n">
        <v>0</v>
      </c>
      <c r="BT118" s="514" t="n">
        <v>0</v>
      </c>
      <c r="BU118" s="514" t="n">
        <v>0</v>
      </c>
      <c r="BV118" s="514" t="n">
        <v>0</v>
      </c>
      <c r="BW118" s="514" t="n">
        <v>0</v>
      </c>
      <c r="BX118" s="514" t="n">
        <v>0</v>
      </c>
      <c r="BY118" s="514" t="n">
        <v>0</v>
      </c>
      <c r="BZ118" s="514" t="n">
        <v>0</v>
      </c>
      <c r="CA118" s="514" t="n">
        <v>0</v>
      </c>
      <c r="CB118" s="514" t="n">
        <v>0</v>
      </c>
      <c r="CC118" s="514" t="n">
        <v>0</v>
      </c>
      <c r="CD118" s="514" t="n">
        <v>0</v>
      </c>
      <c r="CE118" s="514" t="n">
        <v>0</v>
      </c>
      <c r="CF118" s="514" t="n">
        <v>0</v>
      </c>
      <c r="CG118" s="514" t="n">
        <v>0</v>
      </c>
      <c r="CH118" s="514" t="n">
        <v>0</v>
      </c>
      <c r="CI118" s="514"/>
      <c r="CJ118" s="514"/>
      <c r="CK118" s="515"/>
      <c r="CL118" s="516"/>
      <c r="CM118" s="517" t="n">
        <f aca="false">SUM(CN118:FE118)</f>
        <v>60</v>
      </c>
      <c r="CN118" s="243"/>
      <c r="CO118" s="243"/>
      <c r="CP118" s="243" t="n">
        <v>0</v>
      </c>
      <c r="CQ118" s="243" t="n">
        <v>0</v>
      </c>
      <c r="CR118" s="243" t="n">
        <v>0</v>
      </c>
      <c r="CS118" s="243"/>
      <c r="CT118" s="243"/>
      <c r="CU118" s="243"/>
      <c r="CV118" s="243"/>
      <c r="CW118" s="243"/>
      <c r="CX118" s="243"/>
      <c r="CY118" s="243"/>
      <c r="CZ118" s="243"/>
      <c r="DA118" s="243"/>
      <c r="DB118" s="243" t="n">
        <v>0</v>
      </c>
      <c r="DC118" s="243"/>
      <c r="DD118" s="243"/>
      <c r="DE118" s="243" t="n">
        <v>0</v>
      </c>
      <c r="DF118" s="243" t="n">
        <v>0</v>
      </c>
      <c r="DG118" s="243" t="n">
        <v>0</v>
      </c>
      <c r="DH118" s="243" t="n">
        <v>0</v>
      </c>
      <c r="DI118" s="243"/>
      <c r="DJ118" s="243"/>
      <c r="DK118" s="243"/>
      <c r="DL118" s="243"/>
      <c r="DM118" s="243" t="n">
        <v>0</v>
      </c>
      <c r="DN118" s="243" t="n">
        <v>0</v>
      </c>
      <c r="DO118" s="243" t="n">
        <v>0</v>
      </c>
      <c r="DP118" s="243" t="n">
        <v>0</v>
      </c>
      <c r="DQ118" s="243" t="n">
        <v>0</v>
      </c>
      <c r="DR118" s="243" t="n">
        <v>0</v>
      </c>
      <c r="DS118" s="243" t="n">
        <v>0</v>
      </c>
      <c r="DT118" s="514" t="n">
        <v>0</v>
      </c>
      <c r="DU118" s="514" t="n">
        <v>0</v>
      </c>
      <c r="DV118" s="514"/>
      <c r="DW118" s="514" t="n">
        <v>0</v>
      </c>
      <c r="DX118" s="514" t="n">
        <v>30</v>
      </c>
      <c r="DY118" s="514" t="n">
        <v>30</v>
      </c>
      <c r="DZ118" s="514"/>
      <c r="EA118" s="243" t="n">
        <v>0</v>
      </c>
      <c r="EB118" s="518" t="n">
        <v>0</v>
      </c>
      <c r="EC118" s="518" t="n">
        <v>0</v>
      </c>
      <c r="ED118" s="518"/>
      <c r="EE118" s="518"/>
      <c r="EF118" s="514" t="n">
        <v>0</v>
      </c>
      <c r="EG118" s="518"/>
      <c r="EH118" s="518"/>
      <c r="EI118" s="518"/>
      <c r="EJ118" s="518"/>
      <c r="EK118" s="518"/>
      <c r="EL118" s="518"/>
      <c r="EM118" s="518"/>
      <c r="EN118" s="518"/>
      <c r="EO118" s="518"/>
      <c r="EP118" s="518"/>
      <c r="EQ118" s="518"/>
      <c r="ER118" s="518"/>
      <c r="ES118" s="518"/>
      <c r="ET118" s="518"/>
      <c r="EU118" s="518"/>
      <c r="EV118" s="518"/>
      <c r="EW118" s="518"/>
      <c r="EX118" s="518"/>
      <c r="EY118" s="518"/>
      <c r="EZ118" s="518"/>
      <c r="FA118" s="518"/>
      <c r="FB118" s="518"/>
      <c r="FC118" s="518"/>
      <c r="FD118" s="518"/>
      <c r="FE118" s="519"/>
      <c r="FG118" s="520" t="n">
        <f aca="false">CM118-I118</f>
        <v>0</v>
      </c>
      <c r="FI118" s="521"/>
      <c r="FJ118" s="522" t="n">
        <v>0</v>
      </c>
      <c r="FK118" s="522" t="n">
        <v>0</v>
      </c>
      <c r="FL118" s="522" t="n">
        <v>0</v>
      </c>
      <c r="FM118" s="522" t="n">
        <v>0</v>
      </c>
      <c r="FN118" s="522" t="n">
        <v>0</v>
      </c>
      <c r="FO118" s="522" t="n">
        <v>0</v>
      </c>
      <c r="FP118" s="522" t="n">
        <v>0</v>
      </c>
      <c r="FQ118" s="522" t="n">
        <v>0</v>
      </c>
      <c r="FR118" s="522" t="n">
        <v>0</v>
      </c>
      <c r="FS118" s="522" t="n">
        <v>0</v>
      </c>
      <c r="FT118" s="522" t="n">
        <v>0</v>
      </c>
      <c r="FU118" s="522" t="n">
        <v>0</v>
      </c>
      <c r="FV118" s="522" t="n">
        <v>0</v>
      </c>
      <c r="FW118" s="522" t="n">
        <v>0</v>
      </c>
      <c r="FX118" s="522" t="n">
        <v>0</v>
      </c>
      <c r="FY118" s="522" t="n">
        <v>0</v>
      </c>
      <c r="FZ118" s="522"/>
      <c r="GA118" s="522" t="n">
        <v>60</v>
      </c>
      <c r="GB118" s="522"/>
      <c r="GC118" s="522" t="n">
        <v>0</v>
      </c>
      <c r="GD118" s="522" t="n">
        <v>0</v>
      </c>
      <c r="GE118" s="522" t="n">
        <v>0</v>
      </c>
      <c r="GF118" s="522" t="n">
        <v>0</v>
      </c>
      <c r="GG118" s="522" t="n">
        <v>0</v>
      </c>
      <c r="GH118" s="522" t="n">
        <v>0</v>
      </c>
      <c r="GI118" s="522" t="n">
        <v>0</v>
      </c>
      <c r="GJ118" s="522" t="n">
        <v>0</v>
      </c>
      <c r="GK118" s="522" t="n">
        <v>0</v>
      </c>
      <c r="GL118" s="522" t="n">
        <v>0</v>
      </c>
      <c r="GM118" s="522" t="n">
        <v>0</v>
      </c>
      <c r="GN118" s="522" t="n">
        <v>0</v>
      </c>
      <c r="GO118" s="522" t="n">
        <v>0</v>
      </c>
      <c r="GP118" s="522" t="n">
        <v>0</v>
      </c>
      <c r="GQ118" s="522"/>
      <c r="GR118" s="522" t="n">
        <v>0</v>
      </c>
      <c r="GS118" s="522" t="n">
        <v>0</v>
      </c>
      <c r="GT118" s="522" t="n">
        <v>0</v>
      </c>
      <c r="GU118" s="522" t="n">
        <v>0</v>
      </c>
      <c r="GV118" s="522"/>
      <c r="GW118" s="523" t="n">
        <f aca="false">SUM(FI118:GV118)</f>
        <v>60</v>
      </c>
      <c r="GX118" s="200"/>
      <c r="GY118" s="524" t="n">
        <f aca="false">GW118-I118</f>
        <v>0</v>
      </c>
      <c r="HA118" s="525" t="n">
        <f aca="false">FG118-GY118</f>
        <v>0</v>
      </c>
      <c r="HC118" s="383" t="n">
        <f aca="false">IF($B118="",0,VLOOKUP($B118,'TH 2023'!$B$11:$V$265,15,0))</f>
        <v>0.05472582</v>
      </c>
      <c r="HD118" s="355" t="n">
        <f aca="false">((IF($B118="",0,VLOOKUP($B118,'TH 2023'!$B$11:$V$265,18,0)))*1.1)*1.1</f>
        <v>0</v>
      </c>
      <c r="HE118" s="355" t="n">
        <f aca="false">((IF($B118="",0,VLOOKUP($B118,'TH 2023'!$B$11:$V$265,19,0)))*1.1)*1.1</f>
        <v>0</v>
      </c>
      <c r="HF118" s="355" t="n">
        <f aca="false">((IF($B118="",0,VLOOKUP($B118,'TH 2023'!$B$11:$V$265,20,0)))*1.1)*1.1</f>
        <v>157.478596</v>
      </c>
      <c r="HG118" s="355" t="n">
        <f aca="false">((IF($B118="",0,VLOOKUP($B118,'TH 2023'!$B$11:$V$265,21,0)))*1.1)*1.1</f>
        <v>0</v>
      </c>
      <c r="HH118" s="526" t="str">
        <f aca="false">IF($B118="",0,VLOOKUP($B118,'TH 2023'!$B$11:$V$265,7,0))</f>
        <v>STANDARD HW</v>
      </c>
      <c r="HI118" s="61"/>
      <c r="HJ118" s="61"/>
      <c r="HK118" s="61"/>
      <c r="HL118" s="61"/>
      <c r="HM118" s="61"/>
      <c r="HN118" s="61"/>
      <c r="HO118" s="61"/>
      <c r="HP118" s="61"/>
      <c r="HQ118" s="61"/>
      <c r="HR118" s="61"/>
      <c r="HS118" s="61"/>
      <c r="HT118" s="61"/>
      <c r="HU118" s="61"/>
      <c r="HV118" s="61"/>
      <c r="HW118" s="61"/>
      <c r="HX118" s="61"/>
      <c r="HY118" s="61"/>
      <c r="HZ118" s="61"/>
      <c r="IA118" s="61"/>
      <c r="IB118" s="61"/>
      <c r="IC118" s="61"/>
      <c r="ID118" s="61"/>
      <c r="IE118" s="61"/>
      <c r="IF118" s="61"/>
      <c r="IG118" s="61"/>
      <c r="II118" s="40"/>
      <c r="IJ118" s="40"/>
      <c r="IK118" s="40"/>
      <c r="IL118" s="40"/>
      <c r="IM118" s="40"/>
    </row>
    <row r="119" s="48" customFormat="true" ht="15" hidden="false" customHeight="true" outlineLevel="0" collapsed="false">
      <c r="A119" s="240" t="n">
        <f aca="false">A118+1</f>
        <v>110</v>
      </c>
      <c r="B119" s="241" t="s">
        <v>474</v>
      </c>
      <c r="C119" s="242" t="s">
        <v>474</v>
      </c>
      <c r="D119" s="243" t="s">
        <v>475</v>
      </c>
      <c r="E119" s="512" t="s">
        <v>292</v>
      </c>
      <c r="F119" s="512" t="s">
        <v>421</v>
      </c>
      <c r="G119" s="512" t="n">
        <f aca="false">COUNTIF($C$10:$C$262,$C119)</f>
        <v>2</v>
      </c>
      <c r="H119" s="512" t="n">
        <f aca="false">COUNTIF($B$10:$B$262,$B119)</f>
        <v>1</v>
      </c>
      <c r="I119" s="513" t="n">
        <f aca="false">SUM(J119:CK119)</f>
        <v>30</v>
      </c>
      <c r="J119" s="512" t="n">
        <v>0</v>
      </c>
      <c r="K119" s="512" t="n">
        <v>0</v>
      </c>
      <c r="L119" s="512" t="n">
        <v>0</v>
      </c>
      <c r="M119" s="512" t="n">
        <v>0</v>
      </c>
      <c r="N119" s="512" t="n">
        <v>0</v>
      </c>
      <c r="O119" s="512" t="n">
        <v>0</v>
      </c>
      <c r="P119" s="512" t="n">
        <v>0</v>
      </c>
      <c r="Q119" s="512" t="n">
        <v>0</v>
      </c>
      <c r="R119" s="512" t="n">
        <v>0</v>
      </c>
      <c r="S119" s="512" t="n">
        <v>0</v>
      </c>
      <c r="T119" s="512" t="n">
        <v>0</v>
      </c>
      <c r="U119" s="512" t="n">
        <v>0</v>
      </c>
      <c r="V119" s="512" t="n">
        <v>0</v>
      </c>
      <c r="W119" s="512" t="n">
        <v>0</v>
      </c>
      <c r="X119" s="512" t="n">
        <v>0</v>
      </c>
      <c r="Y119" s="512" t="n">
        <v>0</v>
      </c>
      <c r="Z119" s="512"/>
      <c r="AA119" s="514"/>
      <c r="AB119" s="514" t="n">
        <v>30</v>
      </c>
      <c r="AC119" s="514" t="n">
        <v>0</v>
      </c>
      <c r="AD119" s="514" t="n">
        <v>0</v>
      </c>
      <c r="AE119" s="514" t="n">
        <v>0</v>
      </c>
      <c r="AF119" s="514" t="n">
        <v>0</v>
      </c>
      <c r="AG119" s="514" t="n">
        <v>0</v>
      </c>
      <c r="AH119" s="514" t="n">
        <v>0</v>
      </c>
      <c r="AI119" s="514" t="n">
        <v>0</v>
      </c>
      <c r="AJ119" s="514" t="n">
        <v>0</v>
      </c>
      <c r="AK119" s="514" t="n">
        <v>0</v>
      </c>
      <c r="AL119" s="514" t="n">
        <v>0</v>
      </c>
      <c r="AM119" s="514" t="n">
        <v>0</v>
      </c>
      <c r="AN119" s="514" t="n">
        <v>0</v>
      </c>
      <c r="AO119" s="514" t="n">
        <v>0</v>
      </c>
      <c r="AP119" s="514" t="n">
        <v>0</v>
      </c>
      <c r="AQ119" s="514" t="n">
        <v>0</v>
      </c>
      <c r="AR119" s="514" t="n">
        <v>0</v>
      </c>
      <c r="AS119" s="514" t="n">
        <v>0</v>
      </c>
      <c r="AT119" s="514" t="n">
        <v>0</v>
      </c>
      <c r="AU119" s="514" t="n">
        <v>0</v>
      </c>
      <c r="AV119" s="514"/>
      <c r="AW119" s="514"/>
      <c r="AX119" s="514"/>
      <c r="AY119" s="514" t="n">
        <v>0</v>
      </c>
      <c r="AZ119" s="514" t="n">
        <v>0</v>
      </c>
      <c r="BA119" s="514" t="n">
        <v>0</v>
      </c>
      <c r="BB119" s="514" t="n">
        <v>0</v>
      </c>
      <c r="BC119" s="514" t="n">
        <v>0</v>
      </c>
      <c r="BD119" s="514" t="n">
        <v>0</v>
      </c>
      <c r="BE119" s="514" t="n">
        <v>0</v>
      </c>
      <c r="BF119" s="514" t="n">
        <v>0</v>
      </c>
      <c r="BG119" s="514" t="n">
        <v>0</v>
      </c>
      <c r="BH119" s="514" t="n">
        <v>0</v>
      </c>
      <c r="BI119" s="514" t="n">
        <v>0</v>
      </c>
      <c r="BJ119" s="514" t="n">
        <v>0</v>
      </c>
      <c r="BK119" s="514" t="n">
        <v>0</v>
      </c>
      <c r="BL119" s="514" t="n">
        <v>0</v>
      </c>
      <c r="BM119" s="514" t="n">
        <v>0</v>
      </c>
      <c r="BN119" s="514" t="n">
        <v>0</v>
      </c>
      <c r="BO119" s="514" t="n">
        <v>0</v>
      </c>
      <c r="BP119" s="514" t="n">
        <v>0</v>
      </c>
      <c r="BQ119" s="514" t="n">
        <v>0</v>
      </c>
      <c r="BR119" s="514" t="n">
        <v>0</v>
      </c>
      <c r="BS119" s="514" t="n">
        <v>0</v>
      </c>
      <c r="BT119" s="514" t="n">
        <v>0</v>
      </c>
      <c r="BU119" s="514" t="n">
        <v>0</v>
      </c>
      <c r="BV119" s="514" t="n">
        <v>0</v>
      </c>
      <c r="BW119" s="514" t="n">
        <v>0</v>
      </c>
      <c r="BX119" s="514" t="n">
        <v>0</v>
      </c>
      <c r="BY119" s="514" t="n">
        <v>0</v>
      </c>
      <c r="BZ119" s="514" t="n">
        <v>0</v>
      </c>
      <c r="CA119" s="514" t="n">
        <v>0</v>
      </c>
      <c r="CB119" s="514" t="n">
        <v>0</v>
      </c>
      <c r="CC119" s="514" t="n">
        <v>0</v>
      </c>
      <c r="CD119" s="514" t="n">
        <v>0</v>
      </c>
      <c r="CE119" s="514" t="n">
        <v>0</v>
      </c>
      <c r="CF119" s="514" t="n">
        <v>0</v>
      </c>
      <c r="CG119" s="514" t="n">
        <v>0</v>
      </c>
      <c r="CH119" s="514" t="n">
        <v>0</v>
      </c>
      <c r="CI119" s="514"/>
      <c r="CJ119" s="514"/>
      <c r="CK119" s="515"/>
      <c r="CL119" s="516"/>
      <c r="CM119" s="517" t="n">
        <f aca="false">SUM(CN119:FE119)</f>
        <v>30</v>
      </c>
      <c r="CN119" s="243"/>
      <c r="CO119" s="243"/>
      <c r="CP119" s="243" t="n">
        <v>0</v>
      </c>
      <c r="CQ119" s="243" t="n">
        <v>0</v>
      </c>
      <c r="CR119" s="243" t="n">
        <v>0</v>
      </c>
      <c r="CS119" s="243"/>
      <c r="CT119" s="243"/>
      <c r="CU119" s="243"/>
      <c r="CV119" s="243"/>
      <c r="CW119" s="243"/>
      <c r="CX119" s="243"/>
      <c r="CY119" s="243"/>
      <c r="CZ119" s="243"/>
      <c r="DA119" s="243"/>
      <c r="DB119" s="243" t="n">
        <v>0</v>
      </c>
      <c r="DC119" s="243" t="n">
        <v>30</v>
      </c>
      <c r="DD119" s="243" t="n">
        <v>0</v>
      </c>
      <c r="DE119" s="243" t="n">
        <v>0</v>
      </c>
      <c r="DF119" s="243" t="n">
        <v>0</v>
      </c>
      <c r="DG119" s="243" t="n">
        <v>0</v>
      </c>
      <c r="DH119" s="243" t="n">
        <v>0</v>
      </c>
      <c r="DI119" s="243"/>
      <c r="DJ119" s="243"/>
      <c r="DK119" s="243"/>
      <c r="DL119" s="243"/>
      <c r="DM119" s="243" t="n">
        <v>0</v>
      </c>
      <c r="DN119" s="243" t="n">
        <v>0</v>
      </c>
      <c r="DO119" s="243" t="n">
        <v>0</v>
      </c>
      <c r="DP119" s="243" t="n">
        <v>0</v>
      </c>
      <c r="DQ119" s="243" t="n">
        <v>0</v>
      </c>
      <c r="DR119" s="243" t="n">
        <v>0</v>
      </c>
      <c r="DS119" s="243" t="n">
        <v>0</v>
      </c>
      <c r="DT119" s="514" t="n">
        <v>0</v>
      </c>
      <c r="DU119" s="514" t="n">
        <v>0</v>
      </c>
      <c r="DV119" s="514"/>
      <c r="DW119" s="514"/>
      <c r="DX119" s="514"/>
      <c r="DY119" s="514"/>
      <c r="DZ119" s="514"/>
      <c r="EA119" s="243" t="n">
        <v>0</v>
      </c>
      <c r="EB119" s="518" t="n">
        <v>0</v>
      </c>
      <c r="EC119" s="518" t="n">
        <v>0</v>
      </c>
      <c r="ED119" s="518"/>
      <c r="EE119" s="518"/>
      <c r="EF119" s="514" t="n">
        <v>0</v>
      </c>
      <c r="EG119" s="518"/>
      <c r="EH119" s="518"/>
      <c r="EI119" s="518"/>
      <c r="EJ119" s="518"/>
      <c r="EK119" s="518"/>
      <c r="EL119" s="518"/>
      <c r="EM119" s="518"/>
      <c r="EN119" s="518"/>
      <c r="EO119" s="518"/>
      <c r="EP119" s="518"/>
      <c r="EQ119" s="518"/>
      <c r="ER119" s="518"/>
      <c r="ES119" s="518"/>
      <c r="ET119" s="518"/>
      <c r="EU119" s="518"/>
      <c r="EV119" s="518"/>
      <c r="EW119" s="518"/>
      <c r="EX119" s="518"/>
      <c r="EY119" s="518"/>
      <c r="EZ119" s="518"/>
      <c r="FA119" s="518"/>
      <c r="FB119" s="518"/>
      <c r="FC119" s="518"/>
      <c r="FD119" s="518"/>
      <c r="FE119" s="519"/>
      <c r="FG119" s="520" t="n">
        <f aca="false">CM119-I119</f>
        <v>0</v>
      </c>
      <c r="FI119" s="521"/>
      <c r="FJ119" s="522" t="n">
        <v>0</v>
      </c>
      <c r="FK119" s="522" t="n">
        <v>0</v>
      </c>
      <c r="FL119" s="522" t="n">
        <v>0</v>
      </c>
      <c r="FM119" s="522" t="n">
        <v>0</v>
      </c>
      <c r="FN119" s="522" t="n">
        <v>0</v>
      </c>
      <c r="FO119" s="522" t="n">
        <v>0</v>
      </c>
      <c r="FP119" s="522" t="n">
        <v>0</v>
      </c>
      <c r="FQ119" s="522" t="n">
        <v>0</v>
      </c>
      <c r="FR119" s="522" t="n">
        <v>30</v>
      </c>
      <c r="FS119" s="522" t="n">
        <v>0</v>
      </c>
      <c r="FT119" s="522" t="n">
        <v>0</v>
      </c>
      <c r="FU119" s="522" t="n">
        <v>0</v>
      </c>
      <c r="FV119" s="522" t="n">
        <v>0</v>
      </c>
      <c r="FW119" s="522" t="n">
        <v>0</v>
      </c>
      <c r="FX119" s="522" t="n">
        <v>0</v>
      </c>
      <c r="FY119" s="522" t="n">
        <v>0</v>
      </c>
      <c r="FZ119" s="522"/>
      <c r="GA119" s="522" t="n">
        <v>0</v>
      </c>
      <c r="GB119" s="522"/>
      <c r="GC119" s="522" t="n">
        <v>0</v>
      </c>
      <c r="GD119" s="522" t="n">
        <v>0</v>
      </c>
      <c r="GE119" s="522" t="n">
        <v>0</v>
      </c>
      <c r="GF119" s="522" t="n">
        <v>0</v>
      </c>
      <c r="GG119" s="522" t="n">
        <v>0</v>
      </c>
      <c r="GH119" s="522" t="n">
        <v>0</v>
      </c>
      <c r="GI119" s="522" t="n">
        <v>0</v>
      </c>
      <c r="GJ119" s="522" t="n">
        <v>0</v>
      </c>
      <c r="GK119" s="522" t="n">
        <v>0</v>
      </c>
      <c r="GL119" s="522" t="n">
        <v>0</v>
      </c>
      <c r="GM119" s="522" t="n">
        <v>0</v>
      </c>
      <c r="GN119" s="522" t="n">
        <v>0</v>
      </c>
      <c r="GO119" s="522" t="n">
        <v>0</v>
      </c>
      <c r="GP119" s="522" t="n">
        <v>0</v>
      </c>
      <c r="GQ119" s="522"/>
      <c r="GR119" s="522" t="n">
        <v>0</v>
      </c>
      <c r="GS119" s="522" t="n">
        <v>0</v>
      </c>
      <c r="GT119" s="522" t="n">
        <v>0</v>
      </c>
      <c r="GU119" s="522" t="n">
        <v>0</v>
      </c>
      <c r="GV119" s="522"/>
      <c r="GW119" s="523" t="n">
        <f aca="false">SUM(FI119:GV119)</f>
        <v>30</v>
      </c>
      <c r="GX119" s="200"/>
      <c r="GY119" s="524" t="n">
        <f aca="false">GW119-I119</f>
        <v>0</v>
      </c>
      <c r="HA119" s="525" t="n">
        <f aca="false">FG119-GY119</f>
        <v>0</v>
      </c>
      <c r="HC119" s="383" t="n">
        <f aca="false">IF($B119="",0,VLOOKUP($B119,'TH 2023'!$B$11:$V$265,15,0))</f>
        <v>0.062310123</v>
      </c>
      <c r="HD119" s="355" t="n">
        <f aca="false">((IF($B119="",0,VLOOKUP($B119,'TH 2023'!$B$11:$V$265,18,0)))*1.1)*1.1</f>
        <v>0</v>
      </c>
      <c r="HE119" s="355" t="n">
        <f aca="false">((IF($B119="",0,VLOOKUP($B119,'TH 2023'!$B$11:$V$265,19,0)))*1.1)*1.1</f>
        <v>167.2462</v>
      </c>
      <c r="HF119" s="355" t="n">
        <f aca="false">((IF($B119="",0,VLOOKUP($B119,'TH 2023'!$B$11:$V$265,20,0)))*1.1)*1.1</f>
        <v>205.296102</v>
      </c>
      <c r="HG119" s="355" t="n">
        <f aca="false">((IF($B119="",0,VLOOKUP($B119,'TH 2023'!$B$11:$V$265,21,0)))*1.1)*1.1</f>
        <v>0</v>
      </c>
      <c r="HH119" s="526" t="str">
        <f aca="false">IF($B119="",0,VLOOKUP($B119,'TH 2023'!$B$11:$V$265,7,0))</f>
        <v>STANDARD HW</v>
      </c>
      <c r="HI119" s="61"/>
      <c r="HJ119" s="61"/>
      <c r="HK119" s="61"/>
      <c r="HL119" s="61"/>
      <c r="HM119" s="61"/>
      <c r="HN119" s="61"/>
      <c r="HO119" s="61"/>
      <c r="HP119" s="61"/>
      <c r="HQ119" s="61"/>
      <c r="HR119" s="61"/>
      <c r="HS119" s="61"/>
      <c r="HT119" s="61"/>
      <c r="HU119" s="61"/>
      <c r="HV119" s="61"/>
      <c r="HW119" s="61"/>
      <c r="HX119" s="61"/>
      <c r="HY119" s="61"/>
      <c r="HZ119" s="61"/>
      <c r="IA119" s="61"/>
      <c r="IB119" s="61"/>
      <c r="IC119" s="61"/>
      <c r="ID119" s="61"/>
      <c r="IE119" s="61"/>
      <c r="IF119" s="61"/>
      <c r="IG119" s="61"/>
      <c r="II119" s="40"/>
      <c r="IJ119" s="40"/>
      <c r="IK119" s="40"/>
      <c r="IL119" s="40"/>
      <c r="IM119" s="40"/>
    </row>
    <row r="120" s="48" customFormat="true" ht="15" hidden="false" customHeight="true" outlineLevel="0" collapsed="false">
      <c r="A120" s="240" t="n">
        <f aca="false">A119+1</f>
        <v>111</v>
      </c>
      <c r="B120" s="241" t="s">
        <v>476</v>
      </c>
      <c r="C120" s="242" t="s">
        <v>474</v>
      </c>
      <c r="D120" s="243" t="s">
        <v>475</v>
      </c>
      <c r="E120" s="512" t="s">
        <v>292</v>
      </c>
      <c r="F120" s="512" t="s">
        <v>421</v>
      </c>
      <c r="G120" s="512" t="n">
        <f aca="false">COUNTIF($C$10:$C$262,$C120)</f>
        <v>2</v>
      </c>
      <c r="H120" s="512" t="n">
        <f aca="false">COUNTIF($B$10:$B$262,$B120)</f>
        <v>1</v>
      </c>
      <c r="I120" s="513" t="n">
        <f aca="false">SUM(J120:CK120)</f>
        <v>160</v>
      </c>
      <c r="J120" s="512" t="n">
        <v>0</v>
      </c>
      <c r="K120" s="512" t="n">
        <v>0</v>
      </c>
      <c r="L120" s="512" t="n">
        <v>0</v>
      </c>
      <c r="M120" s="512" t="n">
        <v>0</v>
      </c>
      <c r="N120" s="512" t="n">
        <v>0</v>
      </c>
      <c r="O120" s="512" t="n">
        <v>0</v>
      </c>
      <c r="P120" s="512" t="n">
        <v>0</v>
      </c>
      <c r="Q120" s="512" t="n">
        <v>0</v>
      </c>
      <c r="R120" s="512" t="n">
        <v>0</v>
      </c>
      <c r="S120" s="512" t="n">
        <v>0</v>
      </c>
      <c r="T120" s="512" t="n">
        <v>0</v>
      </c>
      <c r="U120" s="512" t="n">
        <v>0</v>
      </c>
      <c r="V120" s="512" t="n">
        <v>0</v>
      </c>
      <c r="W120" s="512" t="n">
        <v>0</v>
      </c>
      <c r="X120" s="512" t="n">
        <v>0</v>
      </c>
      <c r="Y120" s="512" t="n">
        <v>0</v>
      </c>
      <c r="Z120" s="512"/>
      <c r="AA120" s="514" t="n">
        <v>0</v>
      </c>
      <c r="AB120" s="514"/>
      <c r="AC120" s="514"/>
      <c r="AD120" s="514" t="n">
        <v>0</v>
      </c>
      <c r="AE120" s="514" t="n">
        <v>0</v>
      </c>
      <c r="AF120" s="514" t="n">
        <v>0</v>
      </c>
      <c r="AG120" s="514" t="n">
        <v>0</v>
      </c>
      <c r="AH120" s="514" t="n">
        <v>0</v>
      </c>
      <c r="AI120" s="514" t="n">
        <v>0</v>
      </c>
      <c r="AJ120" s="514" t="n">
        <v>0</v>
      </c>
      <c r="AK120" s="514" t="n">
        <v>0</v>
      </c>
      <c r="AL120" s="514" t="n">
        <v>0</v>
      </c>
      <c r="AM120" s="514" t="n">
        <v>0</v>
      </c>
      <c r="AN120" s="514" t="n">
        <v>0</v>
      </c>
      <c r="AO120" s="514" t="n">
        <v>0</v>
      </c>
      <c r="AP120" s="514" t="n">
        <v>0</v>
      </c>
      <c r="AQ120" s="514" t="n">
        <v>0</v>
      </c>
      <c r="AR120" s="514" t="n">
        <v>0</v>
      </c>
      <c r="AS120" s="514" t="n">
        <v>0</v>
      </c>
      <c r="AT120" s="514" t="n">
        <v>0</v>
      </c>
      <c r="AU120" s="514" t="n">
        <v>0</v>
      </c>
      <c r="AV120" s="514" t="n">
        <v>0</v>
      </c>
      <c r="AW120" s="514" t="n">
        <v>30</v>
      </c>
      <c r="AX120" s="514" t="n">
        <v>0</v>
      </c>
      <c r="AY120" s="514" t="n">
        <v>0</v>
      </c>
      <c r="AZ120" s="514" t="n">
        <v>0</v>
      </c>
      <c r="BA120" s="514" t="n">
        <v>0</v>
      </c>
      <c r="BB120" s="514" t="n">
        <v>0</v>
      </c>
      <c r="BC120" s="514" t="n">
        <v>0</v>
      </c>
      <c r="BD120" s="514" t="n">
        <v>30</v>
      </c>
      <c r="BE120" s="514" t="n">
        <v>0</v>
      </c>
      <c r="BF120" s="514" t="n">
        <v>0</v>
      </c>
      <c r="BG120" s="514" t="n">
        <v>0</v>
      </c>
      <c r="BH120" s="514" t="n">
        <v>0</v>
      </c>
      <c r="BI120" s="514" t="n">
        <v>30</v>
      </c>
      <c r="BJ120" s="514" t="n">
        <v>0</v>
      </c>
      <c r="BK120" s="514" t="n">
        <v>0</v>
      </c>
      <c r="BL120" s="514" t="n">
        <v>0</v>
      </c>
      <c r="BM120" s="514" t="n">
        <v>0</v>
      </c>
      <c r="BN120" s="514" t="n">
        <v>30</v>
      </c>
      <c r="BO120" s="514" t="n">
        <v>0</v>
      </c>
      <c r="BP120" s="514" t="n">
        <v>0</v>
      </c>
      <c r="BQ120" s="514" t="n">
        <v>0</v>
      </c>
      <c r="BR120" s="514" t="n">
        <v>0</v>
      </c>
      <c r="BS120" s="514" t="n">
        <v>0</v>
      </c>
      <c r="BT120" s="514" t="n">
        <v>0</v>
      </c>
      <c r="BU120" s="514" t="n">
        <v>0</v>
      </c>
      <c r="BV120" s="514" t="n">
        <v>40</v>
      </c>
      <c r="BW120" s="514" t="n">
        <v>0</v>
      </c>
      <c r="BX120" s="514" t="n">
        <v>0</v>
      </c>
      <c r="BY120" s="514" t="n">
        <v>0</v>
      </c>
      <c r="BZ120" s="514" t="n">
        <v>0</v>
      </c>
      <c r="CA120" s="514" t="n">
        <v>0</v>
      </c>
      <c r="CB120" s="514" t="n">
        <v>0</v>
      </c>
      <c r="CC120" s="514" t="n">
        <v>0</v>
      </c>
      <c r="CD120" s="514" t="n">
        <v>0</v>
      </c>
      <c r="CE120" s="514" t="n">
        <v>0</v>
      </c>
      <c r="CF120" s="514" t="n">
        <v>0</v>
      </c>
      <c r="CG120" s="514" t="n">
        <v>0</v>
      </c>
      <c r="CH120" s="514" t="n">
        <v>0</v>
      </c>
      <c r="CI120" s="514"/>
      <c r="CJ120" s="514"/>
      <c r="CK120" s="515"/>
      <c r="CL120" s="516"/>
      <c r="CM120" s="517" t="n">
        <f aca="false">SUM(CN120:FE120)</f>
        <v>160</v>
      </c>
      <c r="CN120" s="243"/>
      <c r="CO120" s="243"/>
      <c r="CP120" s="243" t="n">
        <v>0</v>
      </c>
      <c r="CQ120" s="243" t="n">
        <v>0</v>
      </c>
      <c r="CR120" s="243" t="n">
        <v>0</v>
      </c>
      <c r="CS120" s="243"/>
      <c r="CT120" s="243"/>
      <c r="CU120" s="243"/>
      <c r="CV120" s="243"/>
      <c r="CW120" s="243"/>
      <c r="CX120" s="243"/>
      <c r="CY120" s="243"/>
      <c r="CZ120" s="243"/>
      <c r="DA120" s="243"/>
      <c r="DB120" s="243" t="n">
        <v>0</v>
      </c>
      <c r="DC120" s="243"/>
      <c r="DD120" s="243"/>
      <c r="DE120" s="243" t="n">
        <v>0</v>
      </c>
      <c r="DF120" s="243" t="n">
        <v>0</v>
      </c>
      <c r="DG120" s="243" t="n">
        <v>0</v>
      </c>
      <c r="DH120" s="243" t="n">
        <v>0</v>
      </c>
      <c r="DI120" s="243"/>
      <c r="DJ120" s="243"/>
      <c r="DK120" s="243"/>
      <c r="DL120" s="243"/>
      <c r="DM120" s="243" t="n">
        <v>0</v>
      </c>
      <c r="DN120" s="243" t="n">
        <v>0</v>
      </c>
      <c r="DO120" s="243" t="n">
        <v>0</v>
      </c>
      <c r="DP120" s="243" t="n">
        <v>0</v>
      </c>
      <c r="DQ120" s="243" t="n">
        <v>0</v>
      </c>
      <c r="DR120" s="243" t="n">
        <v>0</v>
      </c>
      <c r="DS120" s="243" t="n">
        <v>0</v>
      </c>
      <c r="DT120" s="514" t="n">
        <v>0</v>
      </c>
      <c r="DU120" s="514" t="n">
        <v>0</v>
      </c>
      <c r="DV120" s="514"/>
      <c r="DW120" s="514" t="n">
        <v>0</v>
      </c>
      <c r="DX120" s="514" t="n">
        <v>30</v>
      </c>
      <c r="DY120" s="514" t="n">
        <v>0</v>
      </c>
      <c r="DZ120" s="514"/>
      <c r="EA120" s="243" t="n">
        <v>0</v>
      </c>
      <c r="EB120" s="518" t="n">
        <v>0</v>
      </c>
      <c r="EC120" s="518" t="n">
        <v>0</v>
      </c>
      <c r="ED120" s="518"/>
      <c r="EE120" s="518" t="n">
        <v>30</v>
      </c>
      <c r="EF120" s="514" t="n">
        <v>0</v>
      </c>
      <c r="EG120" s="518"/>
      <c r="EH120" s="518"/>
      <c r="EI120" s="518"/>
      <c r="EJ120" s="518" t="n">
        <v>30</v>
      </c>
      <c r="EK120" s="518"/>
      <c r="EL120" s="518"/>
      <c r="EM120" s="518"/>
      <c r="EN120" s="518"/>
      <c r="EO120" s="518" t="n">
        <v>30</v>
      </c>
      <c r="EP120" s="518"/>
      <c r="EQ120" s="518"/>
      <c r="ER120" s="518"/>
      <c r="ES120" s="518"/>
      <c r="ET120" s="518"/>
      <c r="EU120" s="518"/>
      <c r="EV120" s="518"/>
      <c r="EW120" s="518" t="n">
        <v>40</v>
      </c>
      <c r="EX120" s="518"/>
      <c r="EY120" s="518"/>
      <c r="EZ120" s="518"/>
      <c r="FA120" s="518"/>
      <c r="FB120" s="518"/>
      <c r="FC120" s="518"/>
      <c r="FD120" s="518"/>
      <c r="FE120" s="519"/>
      <c r="FG120" s="520" t="n">
        <f aca="false">CM120-I120</f>
        <v>0</v>
      </c>
      <c r="FI120" s="521"/>
      <c r="FJ120" s="522" t="n">
        <v>0</v>
      </c>
      <c r="FK120" s="522" t="n">
        <v>0</v>
      </c>
      <c r="FL120" s="522" t="n">
        <v>0</v>
      </c>
      <c r="FM120" s="522" t="n">
        <v>0</v>
      </c>
      <c r="FN120" s="522" t="n">
        <v>0</v>
      </c>
      <c r="FO120" s="522" t="n">
        <v>0</v>
      </c>
      <c r="FP120" s="522" t="n">
        <v>0</v>
      </c>
      <c r="FQ120" s="522" t="n">
        <v>0</v>
      </c>
      <c r="FR120" s="522" t="n">
        <v>0</v>
      </c>
      <c r="FS120" s="522" t="n">
        <v>0</v>
      </c>
      <c r="FT120" s="522" t="n">
        <v>0</v>
      </c>
      <c r="FU120" s="522" t="n">
        <v>0</v>
      </c>
      <c r="FV120" s="522" t="n">
        <v>0</v>
      </c>
      <c r="FW120" s="522" t="n">
        <v>0</v>
      </c>
      <c r="FX120" s="522" t="n">
        <v>0</v>
      </c>
      <c r="FY120" s="522" t="n">
        <v>0</v>
      </c>
      <c r="FZ120" s="522"/>
      <c r="GA120" s="522" t="n">
        <v>30</v>
      </c>
      <c r="GB120" s="522"/>
      <c r="GC120" s="522" t="n">
        <v>0</v>
      </c>
      <c r="GD120" s="522" t="n">
        <v>0</v>
      </c>
      <c r="GE120" s="522" t="n">
        <v>30</v>
      </c>
      <c r="GF120" s="522" t="n">
        <v>0</v>
      </c>
      <c r="GG120" s="522" t="n">
        <v>0</v>
      </c>
      <c r="GH120" s="522" t="n">
        <v>30</v>
      </c>
      <c r="GI120" s="522" t="n">
        <v>0</v>
      </c>
      <c r="GJ120" s="522" t="n">
        <v>0</v>
      </c>
      <c r="GK120" s="522" t="n">
        <v>0</v>
      </c>
      <c r="GL120" s="522" t="n">
        <v>0</v>
      </c>
      <c r="GM120" s="522" t="n">
        <v>0</v>
      </c>
      <c r="GN120" s="522" t="n">
        <v>30</v>
      </c>
      <c r="GO120" s="522" t="n">
        <v>0</v>
      </c>
      <c r="GP120" s="522" t="n">
        <v>0</v>
      </c>
      <c r="GQ120" s="522"/>
      <c r="GR120" s="522" t="n">
        <v>0</v>
      </c>
      <c r="GS120" s="522" t="n">
        <v>40</v>
      </c>
      <c r="GT120" s="522" t="n">
        <v>0</v>
      </c>
      <c r="GU120" s="522" t="n">
        <v>0</v>
      </c>
      <c r="GV120" s="522"/>
      <c r="GW120" s="523" t="n">
        <f aca="false">SUM(FI120:GV120)</f>
        <v>160</v>
      </c>
      <c r="GX120" s="200"/>
      <c r="GY120" s="524" t="n">
        <f aca="false">GW120-I120</f>
        <v>0</v>
      </c>
      <c r="HA120" s="525" t="n">
        <f aca="false">FG120-GY120</f>
        <v>0</v>
      </c>
      <c r="HC120" s="383" t="n">
        <f aca="false">IF($B120="",0,VLOOKUP($B120,'TH 2023'!$B$11:$V$265,15,0))</f>
        <v>0.062310123</v>
      </c>
      <c r="HD120" s="355" t="n">
        <f aca="false">((IF($B120="",0,VLOOKUP($B120,'TH 2023'!$B$11:$V$265,18,0)))*1.1)*1.1</f>
        <v>0</v>
      </c>
      <c r="HE120" s="355" t="n">
        <f aca="false">((IF($B120="",0,VLOOKUP($B120,'TH 2023'!$B$11:$V$265,19,0)))*1.1)*1.1</f>
        <v>0</v>
      </c>
      <c r="HF120" s="355" t="n">
        <f aca="false">((IF($B120="",0,VLOOKUP($B120,'TH 2023'!$B$11:$V$265,20,0)))*1.1)*1.1</f>
        <v>205.296102</v>
      </c>
      <c r="HG120" s="355" t="n">
        <f aca="false">((IF($B120="",0,VLOOKUP($B120,'TH 2023'!$B$11:$V$265,21,0)))*1.1)*1.1</f>
        <v>0</v>
      </c>
      <c r="HH120" s="526" t="str">
        <f aca="false">IF($B120="",0,VLOOKUP($B120,'TH 2023'!$B$11:$V$265,7,0))</f>
        <v>STANDARD HW</v>
      </c>
      <c r="HI120" s="61"/>
      <c r="HJ120" s="61"/>
      <c r="HK120" s="61"/>
      <c r="HL120" s="61"/>
      <c r="HM120" s="61"/>
      <c r="HN120" s="61"/>
      <c r="HO120" s="61"/>
      <c r="HP120" s="61"/>
      <c r="HQ120" s="61"/>
      <c r="HR120" s="61"/>
      <c r="HS120" s="61"/>
      <c r="HT120" s="61"/>
      <c r="HU120" s="61"/>
      <c r="HV120" s="61"/>
      <c r="HW120" s="61"/>
      <c r="HX120" s="61"/>
      <c r="HY120" s="61"/>
      <c r="HZ120" s="61"/>
      <c r="IA120" s="61"/>
      <c r="IB120" s="61"/>
      <c r="IC120" s="61"/>
      <c r="ID120" s="61"/>
      <c r="IE120" s="61"/>
      <c r="IF120" s="61"/>
      <c r="IG120" s="61"/>
      <c r="II120" s="40"/>
      <c r="IJ120" s="40"/>
      <c r="IK120" s="40"/>
      <c r="IL120" s="40"/>
      <c r="IM120" s="40"/>
    </row>
    <row r="121" s="48" customFormat="true" ht="15" hidden="false" customHeight="true" outlineLevel="0" collapsed="false">
      <c r="A121" s="240" t="n">
        <f aca="false">A120+1</f>
        <v>112</v>
      </c>
      <c r="B121" s="241" t="s">
        <v>477</v>
      </c>
      <c r="C121" s="242" t="s">
        <v>477</v>
      </c>
      <c r="D121" s="243" t="s">
        <v>478</v>
      </c>
      <c r="E121" s="512" t="s">
        <v>297</v>
      </c>
      <c r="F121" s="512" t="s">
        <v>298</v>
      </c>
      <c r="G121" s="512" t="n">
        <f aca="false">COUNTIF($C$10:$C$262,$C121)</f>
        <v>1</v>
      </c>
      <c r="H121" s="512" t="n">
        <f aca="false">COUNTIF($B$10:$B$262,$B121)</f>
        <v>1</v>
      </c>
      <c r="I121" s="513" t="n">
        <f aca="false">SUM(J121:CK121)</f>
        <v>320</v>
      </c>
      <c r="J121" s="512" t="n">
        <v>0</v>
      </c>
      <c r="K121" s="512" t="n">
        <v>0</v>
      </c>
      <c r="L121" s="512" t="n">
        <v>0</v>
      </c>
      <c r="M121" s="512" t="n">
        <v>0</v>
      </c>
      <c r="N121" s="512" t="n">
        <v>0</v>
      </c>
      <c r="O121" s="512" t="n">
        <v>0</v>
      </c>
      <c r="P121" s="512" t="n">
        <v>0</v>
      </c>
      <c r="Q121" s="512" t="n">
        <v>0</v>
      </c>
      <c r="R121" s="512" t="n">
        <v>0</v>
      </c>
      <c r="S121" s="512" t="n">
        <v>0</v>
      </c>
      <c r="T121" s="512" t="n">
        <v>0</v>
      </c>
      <c r="U121" s="512" t="n">
        <v>0</v>
      </c>
      <c r="V121" s="512" t="n">
        <v>0</v>
      </c>
      <c r="W121" s="512" t="n">
        <v>30</v>
      </c>
      <c r="X121" s="512" t="n">
        <v>0</v>
      </c>
      <c r="Y121" s="512" t="n">
        <v>20</v>
      </c>
      <c r="Z121" s="512"/>
      <c r="AA121" s="514" t="n">
        <v>0</v>
      </c>
      <c r="AB121" s="514" t="n">
        <v>30</v>
      </c>
      <c r="AC121" s="514" t="n">
        <v>0</v>
      </c>
      <c r="AD121" s="514" t="n">
        <v>30</v>
      </c>
      <c r="AE121" s="514" t="n">
        <v>20</v>
      </c>
      <c r="AF121" s="514" t="n">
        <v>0</v>
      </c>
      <c r="AG121" s="514" t="n">
        <v>30</v>
      </c>
      <c r="AH121" s="514" t="n">
        <v>0</v>
      </c>
      <c r="AI121" s="514" t="n">
        <v>0</v>
      </c>
      <c r="AJ121" s="514" t="n">
        <v>0</v>
      </c>
      <c r="AK121" s="514" t="n">
        <v>30</v>
      </c>
      <c r="AL121" s="514" t="n">
        <v>0</v>
      </c>
      <c r="AM121" s="514" t="n">
        <v>0</v>
      </c>
      <c r="AN121" s="514" t="n">
        <v>40</v>
      </c>
      <c r="AO121" s="514" t="n">
        <v>30</v>
      </c>
      <c r="AP121" s="514" t="n">
        <v>0</v>
      </c>
      <c r="AQ121" s="514" t="n">
        <v>0</v>
      </c>
      <c r="AR121" s="514" t="n">
        <v>30</v>
      </c>
      <c r="AS121" s="514" t="n">
        <v>0</v>
      </c>
      <c r="AT121" s="514" t="n">
        <v>30</v>
      </c>
      <c r="AU121" s="514" t="n">
        <v>0</v>
      </c>
      <c r="AV121" s="514"/>
      <c r="AW121" s="514"/>
      <c r="AX121" s="514"/>
      <c r="AY121" s="514" t="n">
        <v>0</v>
      </c>
      <c r="AZ121" s="514" t="n">
        <v>0</v>
      </c>
      <c r="BA121" s="514" t="n">
        <v>0</v>
      </c>
      <c r="BB121" s="514" t="n">
        <v>0</v>
      </c>
      <c r="BC121" s="514" t="n">
        <v>0</v>
      </c>
      <c r="BD121" s="514" t="n">
        <v>0</v>
      </c>
      <c r="BE121" s="514" t="n">
        <v>0</v>
      </c>
      <c r="BF121" s="514" t="n">
        <v>0</v>
      </c>
      <c r="BG121" s="514" t="n">
        <v>0</v>
      </c>
      <c r="BH121" s="514" t="n">
        <v>0</v>
      </c>
      <c r="BI121" s="514" t="n">
        <v>0</v>
      </c>
      <c r="BJ121" s="514" t="n">
        <v>0</v>
      </c>
      <c r="BK121" s="514" t="n">
        <v>0</v>
      </c>
      <c r="BL121" s="514" t="n">
        <v>0</v>
      </c>
      <c r="BM121" s="514" t="n">
        <v>0</v>
      </c>
      <c r="BN121" s="514" t="n">
        <v>0</v>
      </c>
      <c r="BO121" s="514" t="n">
        <v>0</v>
      </c>
      <c r="BP121" s="514" t="n">
        <v>0</v>
      </c>
      <c r="BQ121" s="514" t="n">
        <v>0</v>
      </c>
      <c r="BR121" s="514" t="n">
        <v>0</v>
      </c>
      <c r="BS121" s="514" t="n">
        <v>0</v>
      </c>
      <c r="BT121" s="514" t="n">
        <v>0</v>
      </c>
      <c r="BU121" s="514" t="n">
        <v>0</v>
      </c>
      <c r="BV121" s="514" t="n">
        <v>0</v>
      </c>
      <c r="BW121" s="514" t="n">
        <v>0</v>
      </c>
      <c r="BX121" s="514" t="n">
        <v>0</v>
      </c>
      <c r="BY121" s="514" t="n">
        <v>0</v>
      </c>
      <c r="BZ121" s="514" t="n">
        <v>0</v>
      </c>
      <c r="CA121" s="514" t="n">
        <v>0</v>
      </c>
      <c r="CB121" s="514" t="n">
        <v>0</v>
      </c>
      <c r="CC121" s="514" t="n">
        <v>0</v>
      </c>
      <c r="CD121" s="514" t="n">
        <v>0</v>
      </c>
      <c r="CE121" s="514" t="n">
        <v>0</v>
      </c>
      <c r="CF121" s="514" t="n">
        <v>0</v>
      </c>
      <c r="CG121" s="514" t="n">
        <v>0</v>
      </c>
      <c r="CH121" s="514" t="n">
        <v>0</v>
      </c>
      <c r="CI121" s="514"/>
      <c r="CJ121" s="514"/>
      <c r="CK121" s="515"/>
      <c r="CL121" s="516"/>
      <c r="CM121" s="517" t="n">
        <f aca="false">SUM(CN121:FE121)</f>
        <v>320</v>
      </c>
      <c r="CN121" s="243"/>
      <c r="CO121" s="243"/>
      <c r="CP121" s="243" t="n">
        <v>0</v>
      </c>
      <c r="CQ121" s="243" t="n">
        <v>0</v>
      </c>
      <c r="CR121" s="243" t="n">
        <v>0</v>
      </c>
      <c r="CS121" s="243"/>
      <c r="CT121" s="243"/>
      <c r="CU121" s="243" t="n">
        <v>50</v>
      </c>
      <c r="CV121" s="243"/>
      <c r="CW121" s="243"/>
      <c r="CX121" s="243"/>
      <c r="CY121" s="243"/>
      <c r="CZ121" s="243"/>
      <c r="DA121" s="243"/>
      <c r="DB121" s="243" t="n">
        <v>0</v>
      </c>
      <c r="DC121" s="243" t="n">
        <v>30</v>
      </c>
      <c r="DD121" s="243" t="n">
        <v>0</v>
      </c>
      <c r="DE121" s="243" t="n">
        <v>30</v>
      </c>
      <c r="DF121" s="243" t="n">
        <v>20</v>
      </c>
      <c r="DG121" s="243" t="n">
        <v>0</v>
      </c>
      <c r="DH121" s="243" t="n">
        <v>30</v>
      </c>
      <c r="DI121" s="243"/>
      <c r="DJ121" s="243"/>
      <c r="DK121" s="243"/>
      <c r="DL121" s="243" t="n">
        <v>30</v>
      </c>
      <c r="DM121" s="243" t="n">
        <v>0</v>
      </c>
      <c r="DN121" s="243" t="n">
        <v>0</v>
      </c>
      <c r="DO121" s="243" t="n">
        <v>40</v>
      </c>
      <c r="DP121" s="243" t="n">
        <v>30</v>
      </c>
      <c r="DQ121" s="243" t="n">
        <v>0</v>
      </c>
      <c r="DR121" s="243" t="n">
        <v>0</v>
      </c>
      <c r="DS121" s="243" t="n">
        <v>30</v>
      </c>
      <c r="DT121" s="514" t="n">
        <v>0</v>
      </c>
      <c r="DU121" s="514" t="n">
        <v>30</v>
      </c>
      <c r="DV121" s="514"/>
      <c r="DW121" s="514"/>
      <c r="DX121" s="514"/>
      <c r="DY121" s="514"/>
      <c r="DZ121" s="514"/>
      <c r="EA121" s="243" t="n">
        <v>0</v>
      </c>
      <c r="EB121" s="518" t="n">
        <v>0</v>
      </c>
      <c r="EC121" s="518" t="n">
        <v>0</v>
      </c>
      <c r="ED121" s="518"/>
      <c r="EE121" s="518"/>
      <c r="EF121" s="514" t="n">
        <v>0</v>
      </c>
      <c r="EG121" s="518"/>
      <c r="EH121" s="518"/>
      <c r="EI121" s="518"/>
      <c r="EJ121" s="518"/>
      <c r="EK121" s="518"/>
      <c r="EL121" s="518"/>
      <c r="EM121" s="518"/>
      <c r="EN121" s="518"/>
      <c r="EO121" s="518"/>
      <c r="EP121" s="518"/>
      <c r="EQ121" s="518"/>
      <c r="ER121" s="518"/>
      <c r="ES121" s="518"/>
      <c r="ET121" s="518"/>
      <c r="EU121" s="518"/>
      <c r="EV121" s="518"/>
      <c r="EW121" s="518"/>
      <c r="EX121" s="518"/>
      <c r="EY121" s="518"/>
      <c r="EZ121" s="518"/>
      <c r="FA121" s="518"/>
      <c r="FB121" s="518"/>
      <c r="FC121" s="518"/>
      <c r="FD121" s="518"/>
      <c r="FE121" s="519"/>
      <c r="FG121" s="520" t="n">
        <f aca="false">CM121-I121</f>
        <v>0</v>
      </c>
      <c r="FI121" s="521"/>
      <c r="FJ121" s="522" t="n">
        <v>0</v>
      </c>
      <c r="FK121" s="522" t="n">
        <v>0</v>
      </c>
      <c r="FL121" s="522" t="n">
        <v>50</v>
      </c>
      <c r="FM121" s="522" t="n">
        <v>0</v>
      </c>
      <c r="FN121" s="522" t="n">
        <v>0</v>
      </c>
      <c r="FO121" s="522" t="n">
        <v>0</v>
      </c>
      <c r="FP121" s="522" t="n">
        <v>0</v>
      </c>
      <c r="FQ121" s="522" t="n">
        <v>0</v>
      </c>
      <c r="FR121" s="522" t="n">
        <v>30</v>
      </c>
      <c r="FS121" s="522" t="n">
        <v>80</v>
      </c>
      <c r="FT121" s="522" t="n">
        <v>0</v>
      </c>
      <c r="FU121" s="522" t="n">
        <v>0</v>
      </c>
      <c r="FV121" s="522" t="n">
        <v>30</v>
      </c>
      <c r="FW121" s="522" t="n">
        <v>70</v>
      </c>
      <c r="FX121" s="522" t="n">
        <v>30</v>
      </c>
      <c r="FY121" s="522" t="n">
        <v>30</v>
      </c>
      <c r="FZ121" s="522"/>
      <c r="GA121" s="522" t="n">
        <v>0</v>
      </c>
      <c r="GB121" s="522"/>
      <c r="GC121" s="522" t="n">
        <v>0</v>
      </c>
      <c r="GD121" s="522" t="n">
        <v>0</v>
      </c>
      <c r="GE121" s="522" t="n">
        <v>0</v>
      </c>
      <c r="GF121" s="522" t="n">
        <v>0</v>
      </c>
      <c r="GG121" s="522" t="n">
        <v>0</v>
      </c>
      <c r="GH121" s="522" t="n">
        <v>0</v>
      </c>
      <c r="GI121" s="522" t="n">
        <v>0</v>
      </c>
      <c r="GJ121" s="522" t="n">
        <v>0</v>
      </c>
      <c r="GK121" s="522" t="n">
        <v>0</v>
      </c>
      <c r="GL121" s="522" t="n">
        <v>0</v>
      </c>
      <c r="GM121" s="522" t="n">
        <v>0</v>
      </c>
      <c r="GN121" s="522" t="n">
        <v>0</v>
      </c>
      <c r="GO121" s="522" t="n">
        <v>0</v>
      </c>
      <c r="GP121" s="522" t="n">
        <v>0</v>
      </c>
      <c r="GQ121" s="522"/>
      <c r="GR121" s="522" t="n">
        <v>0</v>
      </c>
      <c r="GS121" s="522" t="n">
        <v>0</v>
      </c>
      <c r="GT121" s="522" t="n">
        <v>0</v>
      </c>
      <c r="GU121" s="522" t="n">
        <v>0</v>
      </c>
      <c r="GV121" s="522"/>
      <c r="GW121" s="523" t="n">
        <f aca="false">SUM(FI121:GV121)</f>
        <v>320</v>
      </c>
      <c r="GX121" s="200"/>
      <c r="GY121" s="524" t="n">
        <f aca="false">GW121-I121</f>
        <v>0</v>
      </c>
      <c r="HA121" s="525" t="n">
        <f aca="false">FG121-GY121</f>
        <v>0</v>
      </c>
      <c r="HC121" s="383" t="n">
        <f aca="false">IF($B121="",0,VLOOKUP($B121,'TH 2023'!$B$11:$V$265,15,0))</f>
        <v>0.079499008</v>
      </c>
      <c r="HD121" s="355" t="n">
        <f aca="false">((IF($B121="",0,VLOOKUP($B121,'TH 2023'!$B$11:$V$265,18,0)))*1.1)*1.1</f>
        <v>204.6473</v>
      </c>
      <c r="HE121" s="355" t="n">
        <f aca="false">((IF($B121="",0,VLOOKUP($B121,'TH 2023'!$B$11:$V$265,19,0)))*1.1)*1.1</f>
        <v>199.4201</v>
      </c>
      <c r="HF121" s="355" t="n">
        <f aca="false">((IF($B121="",0,VLOOKUP($B121,'TH 2023'!$B$11:$V$265,20,0)))*1.1)*1.1</f>
        <v>244.226521</v>
      </c>
      <c r="HG121" s="355" t="n">
        <f aca="false">((IF($B121="",0,VLOOKUP($B121,'TH 2023'!$B$11:$V$265,21,0)))*1.1)*1.1</f>
        <v>0</v>
      </c>
      <c r="HH121" s="526" t="str">
        <f aca="false">IF($B121="",0,VLOOKUP($B121,'TH 2023'!$B$11:$V$265,7,0))</f>
        <v>STANDARD HW</v>
      </c>
      <c r="HI121" s="61"/>
      <c r="HJ121" s="61"/>
      <c r="HK121" s="61"/>
      <c r="HL121" s="61"/>
      <c r="HM121" s="61"/>
      <c r="HN121" s="61"/>
      <c r="HO121" s="61"/>
      <c r="HP121" s="61"/>
      <c r="HQ121" s="61"/>
      <c r="HR121" s="61"/>
      <c r="HS121" s="61"/>
      <c r="HT121" s="61"/>
      <c r="HU121" s="61"/>
      <c r="HV121" s="61"/>
      <c r="HW121" s="61"/>
      <c r="HX121" s="61"/>
      <c r="HY121" s="61"/>
      <c r="HZ121" s="61"/>
      <c r="IA121" s="61"/>
      <c r="IB121" s="61"/>
      <c r="IC121" s="61"/>
      <c r="ID121" s="61"/>
      <c r="IE121" s="61"/>
      <c r="IF121" s="61"/>
      <c r="IG121" s="61"/>
      <c r="II121" s="40"/>
      <c r="IJ121" s="40"/>
      <c r="IK121" s="40"/>
      <c r="IL121" s="40"/>
      <c r="IM121" s="40"/>
    </row>
    <row r="122" s="48" customFormat="true" ht="15" hidden="false" customHeight="true" outlineLevel="0" collapsed="false">
      <c r="A122" s="240" t="n">
        <f aca="false">A121+1</f>
        <v>113</v>
      </c>
      <c r="B122" s="241" t="s">
        <v>479</v>
      </c>
      <c r="C122" s="242" t="s">
        <v>479</v>
      </c>
      <c r="D122" s="243" t="s">
        <v>478</v>
      </c>
      <c r="E122" s="512" t="s">
        <v>301</v>
      </c>
      <c r="F122" s="512" t="s">
        <v>303</v>
      </c>
      <c r="G122" s="512" t="n">
        <f aca="false">COUNTIF($C$10:$C$262,$C122)</f>
        <v>1</v>
      </c>
      <c r="H122" s="512" t="n">
        <f aca="false">COUNTIF($B$10:$B$262,$B122)</f>
        <v>1</v>
      </c>
      <c r="I122" s="513" t="n">
        <f aca="false">SUM(J122:CK122)</f>
        <v>180</v>
      </c>
      <c r="J122" s="512" t="n">
        <v>0</v>
      </c>
      <c r="K122" s="512" t="n">
        <v>0</v>
      </c>
      <c r="L122" s="512" t="n">
        <v>0</v>
      </c>
      <c r="M122" s="512" t="n">
        <v>0</v>
      </c>
      <c r="N122" s="512" t="n">
        <v>0</v>
      </c>
      <c r="O122" s="512" t="n">
        <v>0</v>
      </c>
      <c r="P122" s="512" t="n">
        <v>0</v>
      </c>
      <c r="Q122" s="512" t="n">
        <v>0</v>
      </c>
      <c r="R122" s="512" t="n">
        <v>0</v>
      </c>
      <c r="S122" s="512" t="n">
        <v>0</v>
      </c>
      <c r="T122" s="512" t="n">
        <v>0</v>
      </c>
      <c r="U122" s="512" t="n">
        <v>0</v>
      </c>
      <c r="V122" s="512" t="n">
        <v>0</v>
      </c>
      <c r="W122" s="512" t="n">
        <v>0</v>
      </c>
      <c r="X122" s="512" t="n">
        <v>30</v>
      </c>
      <c r="Y122" s="512" t="n">
        <v>0</v>
      </c>
      <c r="Z122" s="512"/>
      <c r="AA122" s="514" t="n">
        <v>30</v>
      </c>
      <c r="AB122" s="514" t="n">
        <v>0</v>
      </c>
      <c r="AC122" s="514" t="n">
        <v>30</v>
      </c>
      <c r="AD122" s="514" t="n">
        <v>0</v>
      </c>
      <c r="AE122" s="514" t="n">
        <v>0</v>
      </c>
      <c r="AF122" s="514" t="n">
        <v>30</v>
      </c>
      <c r="AG122" s="514" t="n">
        <v>0</v>
      </c>
      <c r="AH122" s="514" t="n">
        <v>30</v>
      </c>
      <c r="AI122" s="514" t="n">
        <v>0</v>
      </c>
      <c r="AJ122" s="514" t="n">
        <v>30</v>
      </c>
      <c r="AK122" s="514" t="n">
        <v>0</v>
      </c>
      <c r="AL122" s="514" t="n">
        <v>0</v>
      </c>
      <c r="AM122" s="514" t="n">
        <v>0</v>
      </c>
      <c r="AN122" s="514" t="n">
        <v>0</v>
      </c>
      <c r="AO122" s="514" t="n">
        <v>0</v>
      </c>
      <c r="AP122" s="514" t="n">
        <v>0</v>
      </c>
      <c r="AQ122" s="514" t="n">
        <v>0</v>
      </c>
      <c r="AR122" s="514" t="n">
        <v>0</v>
      </c>
      <c r="AS122" s="514" t="n">
        <v>0</v>
      </c>
      <c r="AT122" s="514" t="n">
        <v>0</v>
      </c>
      <c r="AU122" s="514" t="n">
        <v>0</v>
      </c>
      <c r="AV122" s="514"/>
      <c r="AW122" s="514"/>
      <c r="AX122" s="514"/>
      <c r="AY122" s="514" t="n">
        <v>0</v>
      </c>
      <c r="AZ122" s="514" t="n">
        <v>0</v>
      </c>
      <c r="BA122" s="514" t="n">
        <v>0</v>
      </c>
      <c r="BB122" s="514" t="n">
        <v>0</v>
      </c>
      <c r="BC122" s="514" t="n">
        <v>0</v>
      </c>
      <c r="BD122" s="514" t="n">
        <v>0</v>
      </c>
      <c r="BE122" s="514" t="n">
        <v>0</v>
      </c>
      <c r="BF122" s="514" t="n">
        <v>0</v>
      </c>
      <c r="BG122" s="514" t="n">
        <v>0</v>
      </c>
      <c r="BH122" s="514" t="n">
        <v>0</v>
      </c>
      <c r="BI122" s="514" t="n">
        <v>0</v>
      </c>
      <c r="BJ122" s="514" t="n">
        <v>0</v>
      </c>
      <c r="BK122" s="514" t="n">
        <v>0</v>
      </c>
      <c r="BL122" s="514" t="n">
        <v>0</v>
      </c>
      <c r="BM122" s="514" t="n">
        <v>0</v>
      </c>
      <c r="BN122" s="514" t="n">
        <v>0</v>
      </c>
      <c r="BO122" s="514" t="n">
        <v>0</v>
      </c>
      <c r="BP122" s="514" t="n">
        <v>0</v>
      </c>
      <c r="BQ122" s="514" t="n">
        <v>0</v>
      </c>
      <c r="BR122" s="514" t="n">
        <v>0</v>
      </c>
      <c r="BS122" s="514" t="n">
        <v>0</v>
      </c>
      <c r="BT122" s="514" t="n">
        <v>0</v>
      </c>
      <c r="BU122" s="514" t="n">
        <v>0</v>
      </c>
      <c r="BV122" s="514" t="n">
        <v>0</v>
      </c>
      <c r="BW122" s="514" t="n">
        <v>0</v>
      </c>
      <c r="BX122" s="514" t="n">
        <v>0</v>
      </c>
      <c r="BY122" s="514" t="n">
        <v>0</v>
      </c>
      <c r="BZ122" s="514" t="n">
        <v>0</v>
      </c>
      <c r="CA122" s="514" t="n">
        <v>0</v>
      </c>
      <c r="CB122" s="514" t="n">
        <v>0</v>
      </c>
      <c r="CC122" s="514" t="n">
        <v>0</v>
      </c>
      <c r="CD122" s="514" t="n">
        <v>0</v>
      </c>
      <c r="CE122" s="514" t="n">
        <v>0</v>
      </c>
      <c r="CF122" s="514" t="n">
        <v>0</v>
      </c>
      <c r="CG122" s="514" t="n">
        <v>0</v>
      </c>
      <c r="CH122" s="514" t="n">
        <v>0</v>
      </c>
      <c r="CI122" s="514"/>
      <c r="CJ122" s="514"/>
      <c r="CK122" s="515"/>
      <c r="CL122" s="516"/>
      <c r="CM122" s="517" t="n">
        <f aca="false">SUM(CN122:FE122)</f>
        <v>180</v>
      </c>
      <c r="CN122" s="243"/>
      <c r="CO122" s="243"/>
      <c r="CP122" s="243" t="n">
        <v>0</v>
      </c>
      <c r="CQ122" s="243" t="n">
        <v>0</v>
      </c>
      <c r="CR122" s="243" t="n">
        <v>0</v>
      </c>
      <c r="CS122" s="243"/>
      <c r="CT122" s="243"/>
      <c r="CU122" s="243"/>
      <c r="CV122" s="243"/>
      <c r="CW122" s="243"/>
      <c r="CX122" s="243"/>
      <c r="CY122" s="243"/>
      <c r="CZ122" s="243" t="n">
        <v>30</v>
      </c>
      <c r="DA122" s="243"/>
      <c r="DB122" s="243" t="n">
        <v>30</v>
      </c>
      <c r="DC122" s="243" t="n">
        <v>0</v>
      </c>
      <c r="DD122" s="243" t="n">
        <v>30</v>
      </c>
      <c r="DE122" s="243" t="n">
        <v>0</v>
      </c>
      <c r="DF122" s="243" t="n">
        <v>0</v>
      </c>
      <c r="DG122" s="243" t="n">
        <v>30</v>
      </c>
      <c r="DH122" s="243" t="n">
        <v>0</v>
      </c>
      <c r="DI122" s="243" t="n">
        <v>30</v>
      </c>
      <c r="DJ122" s="243"/>
      <c r="DK122" s="243" t="n">
        <v>30</v>
      </c>
      <c r="DL122" s="243"/>
      <c r="DM122" s="243" t="n">
        <v>0</v>
      </c>
      <c r="DN122" s="243" t="n">
        <v>0</v>
      </c>
      <c r="DO122" s="243" t="n">
        <v>0</v>
      </c>
      <c r="DP122" s="243" t="n">
        <v>0</v>
      </c>
      <c r="DQ122" s="243" t="n">
        <v>0</v>
      </c>
      <c r="DR122" s="243" t="n">
        <v>0</v>
      </c>
      <c r="DS122" s="243" t="n">
        <v>0</v>
      </c>
      <c r="DT122" s="514" t="n">
        <v>0</v>
      </c>
      <c r="DU122" s="514" t="n">
        <v>0</v>
      </c>
      <c r="DV122" s="514"/>
      <c r="DW122" s="514"/>
      <c r="DX122" s="514"/>
      <c r="DY122" s="514"/>
      <c r="DZ122" s="514"/>
      <c r="EA122" s="243" t="n">
        <v>0</v>
      </c>
      <c r="EB122" s="518" t="n">
        <v>0</v>
      </c>
      <c r="EC122" s="518" t="n">
        <v>0</v>
      </c>
      <c r="ED122" s="518"/>
      <c r="EE122" s="518"/>
      <c r="EF122" s="514" t="n">
        <v>0</v>
      </c>
      <c r="EG122" s="518"/>
      <c r="EH122" s="518"/>
      <c r="EI122" s="518"/>
      <c r="EJ122" s="518"/>
      <c r="EK122" s="518"/>
      <c r="EL122" s="518"/>
      <c r="EM122" s="518"/>
      <c r="EN122" s="518"/>
      <c r="EO122" s="518"/>
      <c r="EP122" s="518"/>
      <c r="EQ122" s="518"/>
      <c r="ER122" s="518"/>
      <c r="ES122" s="518"/>
      <c r="ET122" s="518"/>
      <c r="EU122" s="518"/>
      <c r="EV122" s="518"/>
      <c r="EW122" s="518"/>
      <c r="EX122" s="518"/>
      <c r="EY122" s="518"/>
      <c r="EZ122" s="518"/>
      <c r="FA122" s="518"/>
      <c r="FB122" s="518"/>
      <c r="FC122" s="518"/>
      <c r="FD122" s="518"/>
      <c r="FE122" s="519"/>
      <c r="FG122" s="520" t="n">
        <f aca="false">CM122-I122</f>
        <v>0</v>
      </c>
      <c r="FI122" s="521"/>
      <c r="FJ122" s="522" t="n">
        <v>0</v>
      </c>
      <c r="FK122" s="522" t="n">
        <v>0</v>
      </c>
      <c r="FL122" s="522" t="n">
        <v>0</v>
      </c>
      <c r="FM122" s="522" t="n">
        <v>0</v>
      </c>
      <c r="FN122" s="522" t="n">
        <v>0</v>
      </c>
      <c r="FO122" s="522" t="n">
        <v>0</v>
      </c>
      <c r="FP122" s="522" t="n">
        <v>30</v>
      </c>
      <c r="FQ122" s="522" t="n">
        <v>30</v>
      </c>
      <c r="FR122" s="522" t="n">
        <v>30</v>
      </c>
      <c r="FS122" s="522" t="n">
        <v>30</v>
      </c>
      <c r="FT122" s="522" t="n">
        <v>60</v>
      </c>
      <c r="FU122" s="522" t="n">
        <v>0</v>
      </c>
      <c r="FV122" s="522" t="n">
        <v>0</v>
      </c>
      <c r="FW122" s="522" t="n">
        <v>0</v>
      </c>
      <c r="FX122" s="522" t="n">
        <v>0</v>
      </c>
      <c r="FY122" s="522" t="n">
        <v>0</v>
      </c>
      <c r="FZ122" s="522"/>
      <c r="GA122" s="522" t="n">
        <v>0</v>
      </c>
      <c r="GB122" s="522"/>
      <c r="GC122" s="522" t="n">
        <v>0</v>
      </c>
      <c r="GD122" s="522" t="n">
        <v>0</v>
      </c>
      <c r="GE122" s="522" t="n">
        <v>0</v>
      </c>
      <c r="GF122" s="522" t="n">
        <v>0</v>
      </c>
      <c r="GG122" s="522" t="n">
        <v>0</v>
      </c>
      <c r="GH122" s="522" t="n">
        <v>0</v>
      </c>
      <c r="GI122" s="522" t="n">
        <v>0</v>
      </c>
      <c r="GJ122" s="522" t="n">
        <v>0</v>
      </c>
      <c r="GK122" s="522" t="n">
        <v>0</v>
      </c>
      <c r="GL122" s="522" t="n">
        <v>0</v>
      </c>
      <c r="GM122" s="522" t="n">
        <v>0</v>
      </c>
      <c r="GN122" s="522" t="n">
        <v>0</v>
      </c>
      <c r="GO122" s="522" t="n">
        <v>0</v>
      </c>
      <c r="GP122" s="522" t="n">
        <v>0</v>
      </c>
      <c r="GQ122" s="522"/>
      <c r="GR122" s="522" t="n">
        <v>0</v>
      </c>
      <c r="GS122" s="522" t="n">
        <v>0</v>
      </c>
      <c r="GT122" s="522" t="n">
        <v>0</v>
      </c>
      <c r="GU122" s="522" t="n">
        <v>0</v>
      </c>
      <c r="GV122" s="522"/>
      <c r="GW122" s="523" t="n">
        <f aca="false">SUM(FI122:GV122)</f>
        <v>180</v>
      </c>
      <c r="GX122" s="200"/>
      <c r="GY122" s="524" t="n">
        <f aca="false">GW122-I122</f>
        <v>0</v>
      </c>
      <c r="HA122" s="525" t="n">
        <f aca="false">FG122-GY122</f>
        <v>0</v>
      </c>
      <c r="HC122" s="383" t="n">
        <f aca="false">IF($B122="",0,VLOOKUP($B122,'TH 2023'!$B$11:$V$265,15,0))</f>
        <v>0.079499008</v>
      </c>
      <c r="HD122" s="355" t="n">
        <f aca="false">((IF($B122="",0,VLOOKUP($B122,'TH 2023'!$B$11:$V$265,18,0)))*1.1)*1.1</f>
        <v>199.045</v>
      </c>
      <c r="HE122" s="355" t="n">
        <f aca="false">((IF($B122="",0,VLOOKUP($B122,'TH 2023'!$B$11:$V$265,19,0)))*1.1)*1.1</f>
        <v>196.5524</v>
      </c>
      <c r="HF122" s="355" t="n">
        <f aca="false">((IF($B122="",0,VLOOKUP($B122,'TH 2023'!$B$11:$V$265,20,0)))*1.1)*1.1</f>
        <v>240.756604</v>
      </c>
      <c r="HG122" s="355" t="n">
        <f aca="false">((IF($B122="",0,VLOOKUP($B122,'TH 2023'!$B$11:$V$265,21,0)))*1.1)*1.1</f>
        <v>0</v>
      </c>
      <c r="HH122" s="526" t="str">
        <f aca="false">IF($B122="",0,VLOOKUP($B122,'TH 2023'!$B$11:$V$265,7,0))</f>
        <v>STANDARD HW</v>
      </c>
      <c r="HI122" s="61"/>
      <c r="HJ122" s="61"/>
      <c r="HK122" s="61"/>
      <c r="HL122" s="61"/>
      <c r="HM122" s="61"/>
      <c r="HN122" s="61"/>
      <c r="HO122" s="61"/>
      <c r="HP122" s="61"/>
      <c r="HQ122" s="61"/>
      <c r="HR122" s="61"/>
      <c r="HS122" s="61"/>
      <c r="HT122" s="61"/>
      <c r="HU122" s="61"/>
      <c r="HV122" s="61"/>
      <c r="HW122" s="61"/>
      <c r="HX122" s="61"/>
      <c r="HY122" s="61"/>
      <c r="HZ122" s="61"/>
      <c r="IA122" s="61"/>
      <c r="IB122" s="61"/>
      <c r="IC122" s="61"/>
      <c r="ID122" s="61"/>
      <c r="IE122" s="61"/>
      <c r="IF122" s="61"/>
      <c r="IG122" s="61"/>
      <c r="II122" s="40"/>
      <c r="IJ122" s="40"/>
      <c r="IK122" s="40"/>
      <c r="IL122" s="40"/>
      <c r="IM122" s="40"/>
    </row>
    <row r="123" s="48" customFormat="true" ht="15" hidden="false" customHeight="true" outlineLevel="0" collapsed="false">
      <c r="A123" s="240" t="n">
        <f aca="false">A122+1</f>
        <v>114</v>
      </c>
      <c r="B123" s="241" t="s">
        <v>480</v>
      </c>
      <c r="C123" s="242" t="s">
        <v>480</v>
      </c>
      <c r="D123" s="243" t="s">
        <v>478</v>
      </c>
      <c r="E123" s="512" t="s">
        <v>345</v>
      </c>
      <c r="F123" s="512" t="s">
        <v>346</v>
      </c>
      <c r="G123" s="512" t="n">
        <f aca="false">COUNTIF($C$10:$C$262,$C123)</f>
        <v>1</v>
      </c>
      <c r="H123" s="512" t="n">
        <f aca="false">COUNTIF($B$10:$B$262,$B123)</f>
        <v>1</v>
      </c>
      <c r="I123" s="513" t="n">
        <f aca="false">SUM(J123:CK123)</f>
        <v>25</v>
      </c>
      <c r="J123" s="512" t="n">
        <v>0</v>
      </c>
      <c r="K123" s="512" t="n">
        <v>25</v>
      </c>
      <c r="L123" s="512" t="n">
        <v>0</v>
      </c>
      <c r="M123" s="512" t="n">
        <v>0</v>
      </c>
      <c r="N123" s="512" t="n">
        <v>0</v>
      </c>
      <c r="O123" s="512" t="n">
        <v>0</v>
      </c>
      <c r="P123" s="512" t="n">
        <v>0</v>
      </c>
      <c r="Q123" s="512" t="n">
        <v>0</v>
      </c>
      <c r="R123" s="512" t="n">
        <v>0</v>
      </c>
      <c r="S123" s="512" t="n">
        <v>0</v>
      </c>
      <c r="T123" s="512" t="n">
        <v>0</v>
      </c>
      <c r="U123" s="512" t="n">
        <v>0</v>
      </c>
      <c r="V123" s="512" t="n">
        <v>0</v>
      </c>
      <c r="W123" s="512" t="n">
        <v>0</v>
      </c>
      <c r="X123" s="512" t="n">
        <v>0</v>
      </c>
      <c r="Y123" s="512" t="n">
        <v>0</v>
      </c>
      <c r="Z123" s="512"/>
      <c r="AA123" s="514" t="n">
        <v>0</v>
      </c>
      <c r="AB123" s="514" t="n">
        <v>0</v>
      </c>
      <c r="AC123" s="514" t="n">
        <v>0</v>
      </c>
      <c r="AD123" s="514" t="n">
        <v>0</v>
      </c>
      <c r="AE123" s="514" t="n">
        <v>0</v>
      </c>
      <c r="AF123" s="514" t="n">
        <v>0</v>
      </c>
      <c r="AG123" s="514" t="n">
        <v>0</v>
      </c>
      <c r="AH123" s="514" t="n">
        <v>0</v>
      </c>
      <c r="AI123" s="514" t="n">
        <v>0</v>
      </c>
      <c r="AJ123" s="514" t="n">
        <v>0</v>
      </c>
      <c r="AK123" s="514" t="n">
        <v>0</v>
      </c>
      <c r="AL123" s="514" t="n">
        <v>0</v>
      </c>
      <c r="AM123" s="514" t="n">
        <v>0</v>
      </c>
      <c r="AN123" s="514" t="n">
        <v>0</v>
      </c>
      <c r="AO123" s="514" t="n">
        <v>0</v>
      </c>
      <c r="AP123" s="514" t="n">
        <v>0</v>
      </c>
      <c r="AQ123" s="514" t="n">
        <v>0</v>
      </c>
      <c r="AR123" s="514" t="n">
        <v>0</v>
      </c>
      <c r="AS123" s="514" t="n">
        <v>0</v>
      </c>
      <c r="AT123" s="514" t="n">
        <v>0</v>
      </c>
      <c r="AU123" s="514" t="n">
        <v>0</v>
      </c>
      <c r="AV123" s="514"/>
      <c r="AW123" s="514"/>
      <c r="AX123" s="514"/>
      <c r="AY123" s="514" t="n">
        <v>0</v>
      </c>
      <c r="AZ123" s="514" t="n">
        <v>0</v>
      </c>
      <c r="BA123" s="514" t="n">
        <v>0</v>
      </c>
      <c r="BB123" s="514" t="n">
        <v>0</v>
      </c>
      <c r="BC123" s="514" t="n">
        <v>0</v>
      </c>
      <c r="BD123" s="514" t="n">
        <v>0</v>
      </c>
      <c r="BE123" s="514" t="n">
        <v>0</v>
      </c>
      <c r="BF123" s="514" t="n">
        <v>0</v>
      </c>
      <c r="BG123" s="514" t="n">
        <v>0</v>
      </c>
      <c r="BH123" s="514" t="n">
        <v>0</v>
      </c>
      <c r="BI123" s="514" t="n">
        <v>0</v>
      </c>
      <c r="BJ123" s="514" t="n">
        <v>0</v>
      </c>
      <c r="BK123" s="514" t="n">
        <v>0</v>
      </c>
      <c r="BL123" s="514" t="n">
        <v>0</v>
      </c>
      <c r="BM123" s="514" t="n">
        <v>0</v>
      </c>
      <c r="BN123" s="514" t="n">
        <v>0</v>
      </c>
      <c r="BO123" s="514" t="n">
        <v>0</v>
      </c>
      <c r="BP123" s="514" t="n">
        <v>0</v>
      </c>
      <c r="BQ123" s="514" t="n">
        <v>0</v>
      </c>
      <c r="BR123" s="514" t="n">
        <v>0</v>
      </c>
      <c r="BS123" s="514" t="n">
        <v>0</v>
      </c>
      <c r="BT123" s="514" t="n">
        <v>0</v>
      </c>
      <c r="BU123" s="514" t="n">
        <v>0</v>
      </c>
      <c r="BV123" s="514" t="n">
        <v>0</v>
      </c>
      <c r="BW123" s="514" t="n">
        <v>0</v>
      </c>
      <c r="BX123" s="514" t="n">
        <v>0</v>
      </c>
      <c r="BY123" s="514" t="n">
        <v>0</v>
      </c>
      <c r="BZ123" s="514" t="n">
        <v>0</v>
      </c>
      <c r="CA123" s="514" t="n">
        <v>0</v>
      </c>
      <c r="CB123" s="514" t="n">
        <v>0</v>
      </c>
      <c r="CC123" s="514" t="n">
        <v>0</v>
      </c>
      <c r="CD123" s="514" t="n">
        <v>0</v>
      </c>
      <c r="CE123" s="514" t="n">
        <v>0</v>
      </c>
      <c r="CF123" s="514" t="n">
        <v>0</v>
      </c>
      <c r="CG123" s="514" t="n">
        <v>0</v>
      </c>
      <c r="CH123" s="514" t="n">
        <v>0</v>
      </c>
      <c r="CI123" s="514"/>
      <c r="CJ123" s="514"/>
      <c r="CK123" s="515"/>
      <c r="CL123" s="516"/>
      <c r="CM123" s="517" t="n">
        <f aca="false">SUM(CN123:FE123)</f>
        <v>25</v>
      </c>
      <c r="CN123" s="243" t="n">
        <v>25</v>
      </c>
      <c r="CO123" s="243"/>
      <c r="CP123" s="243" t="n">
        <v>0</v>
      </c>
      <c r="CQ123" s="243" t="n">
        <v>0</v>
      </c>
      <c r="CR123" s="243" t="n">
        <v>0</v>
      </c>
      <c r="CS123" s="243"/>
      <c r="CT123" s="243"/>
      <c r="CU123" s="243"/>
      <c r="CV123" s="243"/>
      <c r="CW123" s="243"/>
      <c r="CX123" s="243"/>
      <c r="CY123" s="243"/>
      <c r="CZ123" s="243"/>
      <c r="DA123" s="243"/>
      <c r="DB123" s="243" t="n">
        <v>0</v>
      </c>
      <c r="DC123" s="243" t="n">
        <v>0</v>
      </c>
      <c r="DD123" s="243" t="n">
        <v>0</v>
      </c>
      <c r="DE123" s="243" t="n">
        <v>0</v>
      </c>
      <c r="DF123" s="243" t="n">
        <v>0</v>
      </c>
      <c r="DG123" s="243" t="n">
        <v>0</v>
      </c>
      <c r="DH123" s="243" t="n">
        <v>0</v>
      </c>
      <c r="DI123" s="243"/>
      <c r="DJ123" s="243"/>
      <c r="DK123" s="243"/>
      <c r="DL123" s="243"/>
      <c r="DM123" s="243" t="n">
        <v>0</v>
      </c>
      <c r="DN123" s="243" t="n">
        <v>0</v>
      </c>
      <c r="DO123" s="243" t="n">
        <v>0</v>
      </c>
      <c r="DP123" s="243" t="n">
        <v>0</v>
      </c>
      <c r="DQ123" s="243" t="n">
        <v>0</v>
      </c>
      <c r="DR123" s="243" t="n">
        <v>0</v>
      </c>
      <c r="DS123" s="243" t="n">
        <v>0</v>
      </c>
      <c r="DT123" s="514" t="n">
        <v>0</v>
      </c>
      <c r="DU123" s="514" t="n">
        <v>0</v>
      </c>
      <c r="DV123" s="514"/>
      <c r="DW123" s="514"/>
      <c r="DX123" s="514"/>
      <c r="DY123" s="514"/>
      <c r="DZ123" s="514"/>
      <c r="EA123" s="243" t="n">
        <v>0</v>
      </c>
      <c r="EB123" s="518" t="n">
        <v>0</v>
      </c>
      <c r="EC123" s="518" t="n">
        <v>0</v>
      </c>
      <c r="ED123" s="518"/>
      <c r="EE123" s="518"/>
      <c r="EF123" s="514" t="n">
        <v>0</v>
      </c>
      <c r="EG123" s="518"/>
      <c r="EH123" s="518"/>
      <c r="EI123" s="518"/>
      <c r="EJ123" s="518"/>
      <c r="EK123" s="518"/>
      <c r="EL123" s="518"/>
      <c r="EM123" s="518"/>
      <c r="EN123" s="518"/>
      <c r="EO123" s="518"/>
      <c r="EP123" s="518"/>
      <c r="EQ123" s="518"/>
      <c r="ER123" s="518"/>
      <c r="ES123" s="518"/>
      <c r="ET123" s="518"/>
      <c r="EU123" s="518"/>
      <c r="EV123" s="518"/>
      <c r="EW123" s="518"/>
      <c r="EX123" s="518"/>
      <c r="EY123" s="518"/>
      <c r="EZ123" s="518"/>
      <c r="FA123" s="518"/>
      <c r="FB123" s="518"/>
      <c r="FC123" s="518"/>
      <c r="FD123" s="518"/>
      <c r="FE123" s="519"/>
      <c r="FG123" s="520" t="n">
        <f aca="false">CM123-I123</f>
        <v>0</v>
      </c>
      <c r="FI123" s="521" t="n">
        <v>25</v>
      </c>
      <c r="FJ123" s="522" t="n">
        <v>0</v>
      </c>
      <c r="FK123" s="522" t="n">
        <v>0</v>
      </c>
      <c r="FL123" s="522" t="n">
        <v>0</v>
      </c>
      <c r="FM123" s="522" t="n">
        <v>0</v>
      </c>
      <c r="FN123" s="522" t="n">
        <v>0</v>
      </c>
      <c r="FO123" s="522" t="n">
        <v>0</v>
      </c>
      <c r="FP123" s="522" t="n">
        <v>0</v>
      </c>
      <c r="FQ123" s="522" t="n">
        <v>0</v>
      </c>
      <c r="FR123" s="522" t="n">
        <v>0</v>
      </c>
      <c r="FS123" s="522" t="n">
        <v>0</v>
      </c>
      <c r="FT123" s="522" t="n">
        <v>0</v>
      </c>
      <c r="FU123" s="522" t="n">
        <v>0</v>
      </c>
      <c r="FV123" s="522" t="n">
        <v>0</v>
      </c>
      <c r="FW123" s="522" t="n">
        <v>0</v>
      </c>
      <c r="FX123" s="522" t="n">
        <v>0</v>
      </c>
      <c r="FY123" s="522" t="n">
        <v>0</v>
      </c>
      <c r="FZ123" s="522"/>
      <c r="GA123" s="522" t="n">
        <v>0</v>
      </c>
      <c r="GB123" s="522"/>
      <c r="GC123" s="522" t="n">
        <v>0</v>
      </c>
      <c r="GD123" s="522" t="n">
        <v>0</v>
      </c>
      <c r="GE123" s="522" t="n">
        <v>0</v>
      </c>
      <c r="GF123" s="522" t="n">
        <v>0</v>
      </c>
      <c r="GG123" s="522" t="n">
        <v>0</v>
      </c>
      <c r="GH123" s="522" t="n">
        <v>0</v>
      </c>
      <c r="GI123" s="522" t="n">
        <v>0</v>
      </c>
      <c r="GJ123" s="522" t="n">
        <v>0</v>
      </c>
      <c r="GK123" s="522" t="n">
        <v>0</v>
      </c>
      <c r="GL123" s="522" t="n">
        <v>0</v>
      </c>
      <c r="GM123" s="522" t="n">
        <v>0</v>
      </c>
      <c r="GN123" s="522" t="n">
        <v>0</v>
      </c>
      <c r="GO123" s="522" t="n">
        <v>0</v>
      </c>
      <c r="GP123" s="522" t="n">
        <v>0</v>
      </c>
      <c r="GQ123" s="522"/>
      <c r="GR123" s="522" t="n">
        <v>0</v>
      </c>
      <c r="GS123" s="522" t="n">
        <v>0</v>
      </c>
      <c r="GT123" s="522" t="n">
        <v>0</v>
      </c>
      <c r="GU123" s="522" t="n">
        <v>0</v>
      </c>
      <c r="GV123" s="522"/>
      <c r="GW123" s="523" t="n">
        <f aca="false">SUM(FI123:GV123)</f>
        <v>25</v>
      </c>
      <c r="GX123" s="200"/>
      <c r="GY123" s="524" t="n">
        <f aca="false">GW123-I123</f>
        <v>0</v>
      </c>
      <c r="HA123" s="525" t="n">
        <f aca="false">FG123-GY123</f>
        <v>0</v>
      </c>
      <c r="HC123" s="383" t="n">
        <f aca="false">IF($B123="",0,VLOOKUP($B123,'TH 2023'!$B$11:$V$265,15,0))</f>
        <v>0.079499008</v>
      </c>
      <c r="HD123" s="355" t="n">
        <f aca="false">((IF($B123="",0,VLOOKUP($B123,'TH 2023'!$B$11:$V$265,18,0)))*1.1)*1.1</f>
        <v>197.2179</v>
      </c>
      <c r="HE123" s="355" t="n">
        <f aca="false">((IF($B123="",0,VLOOKUP($B123,'TH 2023'!$B$11:$V$265,19,0)))*1.1)*1.1</f>
        <v>199.4201</v>
      </c>
      <c r="HF123" s="355" t="n">
        <f aca="false">((IF($B123="",0,VLOOKUP($B123,'TH 2023'!$B$11:$V$265,20,0)))*1.1)*1.1</f>
        <v>244.226521</v>
      </c>
      <c r="HG123" s="355" t="n">
        <f aca="false">((IF($B123="",0,VLOOKUP($B123,'TH 2023'!$B$11:$V$265,21,0)))*1.1)*1.1</f>
        <v>0</v>
      </c>
      <c r="HH123" s="526" t="str">
        <f aca="false">IF($B123="",0,VLOOKUP($B123,'TH 2023'!$B$11:$V$265,7,0))</f>
        <v>STANDARD HW</v>
      </c>
      <c r="HI123" s="61"/>
      <c r="HJ123" s="61"/>
      <c r="HK123" s="61"/>
      <c r="HL123" s="61"/>
      <c r="HM123" s="61"/>
      <c r="HN123" s="61"/>
      <c r="HO123" s="61"/>
      <c r="HP123" s="61"/>
      <c r="HQ123" s="61"/>
      <c r="HR123" s="61"/>
      <c r="HS123" s="61"/>
      <c r="HT123" s="61"/>
      <c r="HU123" s="61"/>
      <c r="HV123" s="61"/>
      <c r="HW123" s="61"/>
      <c r="HX123" s="61"/>
      <c r="HY123" s="61"/>
      <c r="HZ123" s="61"/>
      <c r="IA123" s="61"/>
      <c r="IB123" s="61"/>
      <c r="IC123" s="61"/>
      <c r="ID123" s="61"/>
      <c r="IE123" s="61"/>
      <c r="IF123" s="61"/>
      <c r="IG123" s="61"/>
      <c r="II123" s="40"/>
      <c r="IJ123" s="40"/>
      <c r="IK123" s="40"/>
      <c r="IL123" s="40"/>
      <c r="IM123" s="40"/>
    </row>
    <row r="124" s="48" customFormat="true" ht="15" hidden="false" customHeight="true" outlineLevel="0" collapsed="false">
      <c r="A124" s="240" t="n">
        <f aca="false">A123+1</f>
        <v>115</v>
      </c>
      <c r="B124" s="241" t="s">
        <v>482</v>
      </c>
      <c r="C124" s="242" t="s">
        <v>482</v>
      </c>
      <c r="D124" s="243" t="s">
        <v>478</v>
      </c>
      <c r="E124" s="512" t="s">
        <v>316</v>
      </c>
      <c r="F124" s="512" t="s">
        <v>317</v>
      </c>
      <c r="G124" s="512" t="n">
        <f aca="false">COUNTIF($C$10:$C$262,$C124)</f>
        <v>1</v>
      </c>
      <c r="H124" s="512" t="n">
        <f aca="false">COUNTIF($B$10:$B$262,$B124)</f>
        <v>1</v>
      </c>
      <c r="I124" s="513" t="n">
        <f aca="false">SUM(J124:CK124)</f>
        <v>65</v>
      </c>
      <c r="J124" s="512" t="n">
        <v>0</v>
      </c>
      <c r="K124" s="512" t="n">
        <v>0</v>
      </c>
      <c r="L124" s="512" t="n">
        <v>0</v>
      </c>
      <c r="M124" s="512" t="n">
        <v>0</v>
      </c>
      <c r="N124" s="512" t="n">
        <v>0</v>
      </c>
      <c r="O124" s="512" t="n">
        <v>0</v>
      </c>
      <c r="P124" s="512" t="n">
        <v>0</v>
      </c>
      <c r="Q124" s="512" t="n">
        <v>0</v>
      </c>
      <c r="R124" s="512" t="n">
        <v>0</v>
      </c>
      <c r="S124" s="512" t="n">
        <v>0</v>
      </c>
      <c r="T124" s="512" t="n">
        <v>0</v>
      </c>
      <c r="U124" s="512" t="n">
        <v>0</v>
      </c>
      <c r="V124" s="512" t="n">
        <v>35</v>
      </c>
      <c r="W124" s="512" t="n">
        <v>0</v>
      </c>
      <c r="X124" s="512" t="n">
        <v>0</v>
      </c>
      <c r="Y124" s="512" t="n">
        <v>0</v>
      </c>
      <c r="Z124" s="512"/>
      <c r="AA124" s="514" t="n">
        <v>0</v>
      </c>
      <c r="AB124" s="514" t="n">
        <v>0</v>
      </c>
      <c r="AC124" s="514" t="n">
        <v>0</v>
      </c>
      <c r="AD124" s="514" t="n">
        <v>0</v>
      </c>
      <c r="AE124" s="514" t="n">
        <v>0</v>
      </c>
      <c r="AF124" s="514" t="n">
        <v>0</v>
      </c>
      <c r="AG124" s="514" t="n">
        <v>0</v>
      </c>
      <c r="AH124" s="514" t="n">
        <v>0</v>
      </c>
      <c r="AI124" s="514" t="n">
        <v>0</v>
      </c>
      <c r="AJ124" s="514" t="n">
        <v>0</v>
      </c>
      <c r="AK124" s="514" t="n">
        <v>0</v>
      </c>
      <c r="AL124" s="514" t="n">
        <v>0</v>
      </c>
      <c r="AM124" s="514" t="n">
        <v>0</v>
      </c>
      <c r="AN124" s="514" t="n">
        <v>0</v>
      </c>
      <c r="AO124" s="514" t="n">
        <v>0</v>
      </c>
      <c r="AP124" s="514" t="n">
        <v>0</v>
      </c>
      <c r="AQ124" s="514" t="n">
        <v>0</v>
      </c>
      <c r="AR124" s="514" t="n">
        <v>0</v>
      </c>
      <c r="AS124" s="514" t="n">
        <v>0</v>
      </c>
      <c r="AT124" s="514" t="n">
        <v>0</v>
      </c>
      <c r="AU124" s="514" t="n">
        <v>0</v>
      </c>
      <c r="AV124" s="514"/>
      <c r="AW124" s="514"/>
      <c r="AX124" s="514"/>
      <c r="AY124" s="514" t="n">
        <v>0</v>
      </c>
      <c r="AZ124" s="514" t="n">
        <v>0</v>
      </c>
      <c r="BA124" s="514" t="n">
        <v>0</v>
      </c>
      <c r="BB124" s="514" t="n">
        <v>0</v>
      </c>
      <c r="BC124" s="514" t="n">
        <v>0</v>
      </c>
      <c r="BD124" s="514" t="n">
        <v>0</v>
      </c>
      <c r="BE124" s="514" t="n">
        <v>0</v>
      </c>
      <c r="BF124" s="514" t="n">
        <v>30</v>
      </c>
      <c r="BG124" s="514" t="n">
        <v>0</v>
      </c>
      <c r="BH124" s="514" t="n">
        <v>0</v>
      </c>
      <c r="BI124" s="514" t="n">
        <v>0</v>
      </c>
      <c r="BJ124" s="514" t="n">
        <v>0</v>
      </c>
      <c r="BK124" s="514" t="n">
        <v>0</v>
      </c>
      <c r="BL124" s="514" t="n">
        <v>0</v>
      </c>
      <c r="BM124" s="514" t="n">
        <v>0</v>
      </c>
      <c r="BN124" s="514" t="n">
        <v>0</v>
      </c>
      <c r="BO124" s="514" t="n">
        <v>0</v>
      </c>
      <c r="BP124" s="514" t="n">
        <v>0</v>
      </c>
      <c r="BQ124" s="514" t="n">
        <v>0</v>
      </c>
      <c r="BR124" s="514" t="n">
        <v>0</v>
      </c>
      <c r="BS124" s="514" t="n">
        <v>0</v>
      </c>
      <c r="BT124" s="514" t="n">
        <v>0</v>
      </c>
      <c r="BU124" s="514" t="n">
        <v>0</v>
      </c>
      <c r="BV124" s="514" t="n">
        <v>0</v>
      </c>
      <c r="BW124" s="514" t="n">
        <v>0</v>
      </c>
      <c r="BX124" s="514" t="n">
        <v>0</v>
      </c>
      <c r="BY124" s="514" t="n">
        <v>0</v>
      </c>
      <c r="BZ124" s="514" t="n">
        <v>0</v>
      </c>
      <c r="CA124" s="514" t="n">
        <v>0</v>
      </c>
      <c r="CB124" s="514" t="n">
        <v>0</v>
      </c>
      <c r="CC124" s="514" t="n">
        <v>0</v>
      </c>
      <c r="CD124" s="514" t="n">
        <v>0</v>
      </c>
      <c r="CE124" s="514" t="n">
        <v>0</v>
      </c>
      <c r="CF124" s="514" t="n">
        <v>0</v>
      </c>
      <c r="CG124" s="514" t="n">
        <v>0</v>
      </c>
      <c r="CH124" s="514" t="n">
        <v>0</v>
      </c>
      <c r="CI124" s="514"/>
      <c r="CJ124" s="514"/>
      <c r="CK124" s="515"/>
      <c r="CL124" s="516"/>
      <c r="CM124" s="517" t="n">
        <f aca="false">SUM(CN124:FE124)</f>
        <v>65</v>
      </c>
      <c r="CN124" s="243"/>
      <c r="CO124" s="243"/>
      <c r="CP124" s="243" t="n">
        <v>0</v>
      </c>
      <c r="CQ124" s="243" t="n">
        <v>0</v>
      </c>
      <c r="CR124" s="243" t="n">
        <v>0</v>
      </c>
      <c r="CS124" s="243"/>
      <c r="CT124" s="243"/>
      <c r="CU124" s="243"/>
      <c r="CV124" s="243"/>
      <c r="CW124" s="243"/>
      <c r="CX124" s="243" t="n">
        <v>35</v>
      </c>
      <c r="CY124" s="243"/>
      <c r="CZ124" s="243"/>
      <c r="DA124" s="243"/>
      <c r="DB124" s="243" t="n">
        <v>0</v>
      </c>
      <c r="DC124" s="243" t="n">
        <v>0</v>
      </c>
      <c r="DD124" s="243" t="n">
        <v>0</v>
      </c>
      <c r="DE124" s="243" t="n">
        <v>0</v>
      </c>
      <c r="DF124" s="243" t="n">
        <v>0</v>
      </c>
      <c r="DG124" s="243" t="n">
        <v>0</v>
      </c>
      <c r="DH124" s="243" t="n">
        <v>0</v>
      </c>
      <c r="DI124" s="243"/>
      <c r="DJ124" s="243"/>
      <c r="DK124" s="243"/>
      <c r="DL124" s="243"/>
      <c r="DM124" s="243" t="n">
        <v>0</v>
      </c>
      <c r="DN124" s="243" t="n">
        <v>0</v>
      </c>
      <c r="DO124" s="243" t="n">
        <v>0</v>
      </c>
      <c r="DP124" s="243" t="n">
        <v>0</v>
      </c>
      <c r="DQ124" s="243" t="n">
        <v>0</v>
      </c>
      <c r="DR124" s="243" t="n">
        <v>0</v>
      </c>
      <c r="DS124" s="243" t="n">
        <v>0</v>
      </c>
      <c r="DT124" s="514" t="n">
        <v>0</v>
      </c>
      <c r="DU124" s="514" t="n">
        <v>0</v>
      </c>
      <c r="DV124" s="514"/>
      <c r="DW124" s="514"/>
      <c r="DX124" s="514"/>
      <c r="DY124" s="514"/>
      <c r="DZ124" s="514"/>
      <c r="EA124" s="243" t="n">
        <v>0</v>
      </c>
      <c r="EB124" s="518" t="n">
        <v>0</v>
      </c>
      <c r="EC124" s="518" t="n">
        <v>0</v>
      </c>
      <c r="ED124" s="518"/>
      <c r="EE124" s="518"/>
      <c r="EF124" s="514" t="n">
        <v>0</v>
      </c>
      <c r="EG124" s="518" t="n">
        <v>30</v>
      </c>
      <c r="EH124" s="518"/>
      <c r="EI124" s="518"/>
      <c r="EJ124" s="518"/>
      <c r="EK124" s="518"/>
      <c r="EL124" s="518"/>
      <c r="EM124" s="518"/>
      <c r="EN124" s="518"/>
      <c r="EO124" s="518"/>
      <c r="EP124" s="518"/>
      <c r="EQ124" s="518"/>
      <c r="ER124" s="518"/>
      <c r="ES124" s="518"/>
      <c r="ET124" s="518"/>
      <c r="EU124" s="518"/>
      <c r="EV124" s="518"/>
      <c r="EW124" s="518"/>
      <c r="EX124" s="518"/>
      <c r="EY124" s="518"/>
      <c r="EZ124" s="518"/>
      <c r="FA124" s="518"/>
      <c r="FB124" s="518"/>
      <c r="FC124" s="518"/>
      <c r="FD124" s="518"/>
      <c r="FE124" s="519"/>
      <c r="FG124" s="520" t="n">
        <f aca="false">CM124-I124</f>
        <v>0</v>
      </c>
      <c r="FI124" s="521"/>
      <c r="FJ124" s="522" t="n">
        <v>0</v>
      </c>
      <c r="FK124" s="522" t="n">
        <v>0</v>
      </c>
      <c r="FL124" s="522" t="n">
        <v>0</v>
      </c>
      <c r="FM124" s="522" t="n">
        <v>0</v>
      </c>
      <c r="FN124" s="522" t="n">
        <v>0</v>
      </c>
      <c r="FO124" s="522" t="n">
        <v>35</v>
      </c>
      <c r="FP124" s="522" t="n">
        <v>0</v>
      </c>
      <c r="FQ124" s="522" t="n">
        <v>0</v>
      </c>
      <c r="FR124" s="522" t="n">
        <v>0</v>
      </c>
      <c r="FS124" s="522" t="n">
        <v>0</v>
      </c>
      <c r="FT124" s="522" t="n">
        <v>0</v>
      </c>
      <c r="FU124" s="522" t="n">
        <v>0</v>
      </c>
      <c r="FV124" s="522" t="n">
        <v>0</v>
      </c>
      <c r="FW124" s="522" t="n">
        <v>0</v>
      </c>
      <c r="FX124" s="522" t="n">
        <v>0</v>
      </c>
      <c r="FY124" s="522" t="n">
        <v>0</v>
      </c>
      <c r="FZ124" s="522"/>
      <c r="GA124" s="522" t="n">
        <v>0</v>
      </c>
      <c r="GB124" s="522"/>
      <c r="GC124" s="522" t="n">
        <v>0</v>
      </c>
      <c r="GD124" s="522" t="n">
        <v>0</v>
      </c>
      <c r="GE124" s="522" t="n">
        <v>0</v>
      </c>
      <c r="GF124" s="522" t="n">
        <v>0</v>
      </c>
      <c r="GG124" s="522" t="n">
        <v>30</v>
      </c>
      <c r="GH124" s="522" t="n">
        <v>0</v>
      </c>
      <c r="GI124" s="522" t="n">
        <v>0</v>
      </c>
      <c r="GJ124" s="522" t="n">
        <v>0</v>
      </c>
      <c r="GK124" s="522" t="n">
        <v>0</v>
      </c>
      <c r="GL124" s="522" t="n">
        <v>0</v>
      </c>
      <c r="GM124" s="522" t="n">
        <v>0</v>
      </c>
      <c r="GN124" s="522" t="n">
        <v>0</v>
      </c>
      <c r="GO124" s="522" t="n">
        <v>0</v>
      </c>
      <c r="GP124" s="522" t="n">
        <v>0</v>
      </c>
      <c r="GQ124" s="522"/>
      <c r="GR124" s="522" t="n">
        <v>0</v>
      </c>
      <c r="GS124" s="522" t="n">
        <v>0</v>
      </c>
      <c r="GT124" s="522" t="n">
        <v>0</v>
      </c>
      <c r="GU124" s="522" t="n">
        <v>0</v>
      </c>
      <c r="GV124" s="522"/>
      <c r="GW124" s="523" t="n">
        <f aca="false">SUM(FI124:GV124)</f>
        <v>65</v>
      </c>
      <c r="GX124" s="200"/>
      <c r="GY124" s="524" t="n">
        <f aca="false">GW124-I124</f>
        <v>0</v>
      </c>
      <c r="HA124" s="525" t="n">
        <f aca="false">FG124-GY124</f>
        <v>0</v>
      </c>
      <c r="HC124" s="383" t="n">
        <f aca="false">IF($B124="",0,VLOOKUP($B124,'TH 2023'!$B$11:$V$265,15,0))</f>
        <v>0.079499008</v>
      </c>
      <c r="HD124" s="355" t="n">
        <f aca="false">((IF($B124="",0,VLOOKUP($B124,'TH 2023'!$B$11:$V$265,18,0)))*1.1)*1.1</f>
        <v>190.5871</v>
      </c>
      <c r="HE124" s="355" t="n">
        <f aca="false">((IF($B124="",0,VLOOKUP($B124,'TH 2023'!$B$11:$V$265,19,0)))*1.1)*1.1</f>
        <v>188.2034</v>
      </c>
      <c r="HF124" s="355" t="n">
        <f aca="false">((IF($B124="",0,VLOOKUP($B124,'TH 2023'!$B$11:$V$265,20,0)))*1.1)*1.1</f>
        <v>230.654314</v>
      </c>
      <c r="HG124" s="355" t="n">
        <f aca="false">((IF($B124="",0,VLOOKUP($B124,'TH 2023'!$B$11:$V$265,21,0)))*1.1)*1.1</f>
        <v>0</v>
      </c>
      <c r="HH124" s="526" t="str">
        <f aca="false">IF($B124="",0,VLOOKUP($B124,'TH 2023'!$B$11:$V$265,7,0))</f>
        <v>STANDARD HW</v>
      </c>
      <c r="HI124" s="61"/>
      <c r="HJ124" s="61"/>
      <c r="HK124" s="61"/>
      <c r="HL124" s="61"/>
      <c r="HM124" s="61"/>
      <c r="HN124" s="61"/>
      <c r="HO124" s="61"/>
      <c r="HP124" s="61"/>
      <c r="HQ124" s="61"/>
      <c r="HR124" s="61"/>
      <c r="HS124" s="61"/>
      <c r="HT124" s="61"/>
      <c r="HU124" s="61"/>
      <c r="HV124" s="61"/>
      <c r="HW124" s="61"/>
      <c r="HX124" s="61"/>
      <c r="HY124" s="61"/>
      <c r="HZ124" s="61"/>
      <c r="IA124" s="61"/>
      <c r="IB124" s="61"/>
      <c r="IC124" s="61"/>
      <c r="ID124" s="61"/>
      <c r="IE124" s="61"/>
      <c r="IF124" s="61"/>
      <c r="IG124" s="61"/>
      <c r="II124" s="40"/>
      <c r="IJ124" s="40"/>
      <c r="IK124" s="40"/>
      <c r="IL124" s="40"/>
      <c r="IM124" s="40"/>
    </row>
    <row r="125" s="48" customFormat="true" ht="15" hidden="false" customHeight="true" outlineLevel="0" collapsed="false">
      <c r="A125" s="240" t="n">
        <f aca="false">A124+1</f>
        <v>116</v>
      </c>
      <c r="B125" s="241" t="s">
        <v>483</v>
      </c>
      <c r="C125" s="242" t="s">
        <v>483</v>
      </c>
      <c r="D125" s="243" t="s">
        <v>478</v>
      </c>
      <c r="E125" s="512" t="s">
        <v>444</v>
      </c>
      <c r="F125" s="512" t="s">
        <v>484</v>
      </c>
      <c r="G125" s="512" t="n">
        <f aca="false">COUNTIF($C$10:$C$262,$C125)</f>
        <v>1</v>
      </c>
      <c r="H125" s="512" t="n">
        <f aca="false">COUNTIF($B$10:$B$262,$B125)</f>
        <v>1</v>
      </c>
      <c r="I125" s="513" t="n">
        <f aca="false">SUM(J125:CK125)</f>
        <v>30</v>
      </c>
      <c r="J125" s="512" t="n">
        <v>0</v>
      </c>
      <c r="K125" s="512" t="n">
        <v>0</v>
      </c>
      <c r="L125" s="512" t="n">
        <v>0</v>
      </c>
      <c r="M125" s="512" t="n">
        <v>0</v>
      </c>
      <c r="N125" s="512" t="n">
        <v>0</v>
      </c>
      <c r="O125" s="512" t="n">
        <v>0</v>
      </c>
      <c r="P125" s="512" t="n">
        <v>0</v>
      </c>
      <c r="Q125" s="512" t="n">
        <v>0</v>
      </c>
      <c r="R125" s="512" t="n">
        <v>0</v>
      </c>
      <c r="S125" s="512" t="n">
        <v>0</v>
      </c>
      <c r="T125" s="512" t="n">
        <v>0</v>
      </c>
      <c r="U125" s="512" t="n">
        <v>0</v>
      </c>
      <c r="V125" s="512" t="n">
        <v>0</v>
      </c>
      <c r="W125" s="512" t="n">
        <v>0</v>
      </c>
      <c r="X125" s="512" t="n">
        <v>0</v>
      </c>
      <c r="Y125" s="512" t="n">
        <v>0</v>
      </c>
      <c r="Z125" s="512"/>
      <c r="AA125" s="514" t="n">
        <v>0</v>
      </c>
      <c r="AB125" s="514"/>
      <c r="AC125" s="514"/>
      <c r="AD125" s="514" t="n">
        <v>0</v>
      </c>
      <c r="AE125" s="514" t="n">
        <v>0</v>
      </c>
      <c r="AF125" s="514" t="n">
        <v>0</v>
      </c>
      <c r="AG125" s="514" t="n">
        <v>0</v>
      </c>
      <c r="AH125" s="514" t="n">
        <v>0</v>
      </c>
      <c r="AI125" s="514" t="n">
        <v>0</v>
      </c>
      <c r="AJ125" s="514" t="n">
        <v>0</v>
      </c>
      <c r="AK125" s="514" t="n">
        <v>0</v>
      </c>
      <c r="AL125" s="514" t="n">
        <v>0</v>
      </c>
      <c r="AM125" s="514" t="n">
        <v>0</v>
      </c>
      <c r="AN125" s="514" t="n">
        <v>0</v>
      </c>
      <c r="AO125" s="514" t="n">
        <v>0</v>
      </c>
      <c r="AP125" s="514" t="n">
        <v>0</v>
      </c>
      <c r="AQ125" s="514" t="n">
        <v>0</v>
      </c>
      <c r="AR125" s="514" t="n">
        <v>0</v>
      </c>
      <c r="AS125" s="514" t="n">
        <v>0</v>
      </c>
      <c r="AT125" s="514" t="n">
        <v>0</v>
      </c>
      <c r="AU125" s="514" t="n">
        <v>0</v>
      </c>
      <c r="AV125" s="514"/>
      <c r="AW125" s="514"/>
      <c r="AX125" s="514"/>
      <c r="AY125" s="514" t="n">
        <v>0</v>
      </c>
      <c r="AZ125" s="514" t="n">
        <v>0</v>
      </c>
      <c r="BA125" s="514" t="n">
        <v>0</v>
      </c>
      <c r="BB125" s="514" t="n">
        <v>0</v>
      </c>
      <c r="BC125" s="514" t="n">
        <v>0</v>
      </c>
      <c r="BD125" s="514" t="n">
        <v>30</v>
      </c>
      <c r="BE125" s="514" t="n">
        <v>0</v>
      </c>
      <c r="BF125" s="514" t="n">
        <v>0</v>
      </c>
      <c r="BG125" s="514" t="n">
        <v>0</v>
      </c>
      <c r="BH125" s="514" t="n">
        <v>0</v>
      </c>
      <c r="BI125" s="514" t="n">
        <v>0</v>
      </c>
      <c r="BJ125" s="514" t="n">
        <v>0</v>
      </c>
      <c r="BK125" s="514" t="n">
        <v>0</v>
      </c>
      <c r="BL125" s="514" t="n">
        <v>0</v>
      </c>
      <c r="BM125" s="514" t="n">
        <v>0</v>
      </c>
      <c r="BN125" s="514" t="n">
        <v>0</v>
      </c>
      <c r="BO125" s="514" t="n">
        <v>0</v>
      </c>
      <c r="BP125" s="514" t="n">
        <v>0</v>
      </c>
      <c r="BQ125" s="514" t="n">
        <v>0</v>
      </c>
      <c r="BR125" s="514" t="n">
        <v>0</v>
      </c>
      <c r="BS125" s="514" t="n">
        <v>0</v>
      </c>
      <c r="BT125" s="514" t="n">
        <v>0</v>
      </c>
      <c r="BU125" s="514" t="n">
        <v>0</v>
      </c>
      <c r="BV125" s="514" t="n">
        <v>0</v>
      </c>
      <c r="BW125" s="514" t="n">
        <v>0</v>
      </c>
      <c r="BX125" s="514" t="n">
        <v>0</v>
      </c>
      <c r="BY125" s="514" t="n">
        <v>0</v>
      </c>
      <c r="BZ125" s="514" t="n">
        <v>0</v>
      </c>
      <c r="CA125" s="514" t="n">
        <v>0</v>
      </c>
      <c r="CB125" s="514" t="n">
        <v>0</v>
      </c>
      <c r="CC125" s="514" t="n">
        <v>0</v>
      </c>
      <c r="CD125" s="514" t="n">
        <v>0</v>
      </c>
      <c r="CE125" s="514" t="n">
        <v>0</v>
      </c>
      <c r="CF125" s="514" t="n">
        <v>0</v>
      </c>
      <c r="CG125" s="514" t="n">
        <v>0</v>
      </c>
      <c r="CH125" s="514" t="n">
        <v>0</v>
      </c>
      <c r="CI125" s="514"/>
      <c r="CJ125" s="514"/>
      <c r="CK125" s="515"/>
      <c r="CL125" s="516"/>
      <c r="CM125" s="517" t="n">
        <f aca="false">SUM(CN125:FE125)</f>
        <v>30</v>
      </c>
      <c r="CN125" s="243"/>
      <c r="CO125" s="243"/>
      <c r="CP125" s="243" t="n">
        <v>0</v>
      </c>
      <c r="CQ125" s="243" t="n">
        <v>0</v>
      </c>
      <c r="CR125" s="243" t="n">
        <v>0</v>
      </c>
      <c r="CS125" s="243"/>
      <c r="CT125" s="243"/>
      <c r="CU125" s="243"/>
      <c r="CV125" s="243"/>
      <c r="CW125" s="243"/>
      <c r="CX125" s="243"/>
      <c r="CY125" s="243"/>
      <c r="CZ125" s="243"/>
      <c r="DA125" s="243"/>
      <c r="DB125" s="243" t="n">
        <v>0</v>
      </c>
      <c r="DC125" s="243"/>
      <c r="DD125" s="243"/>
      <c r="DE125" s="243" t="n">
        <v>0</v>
      </c>
      <c r="DF125" s="243" t="n">
        <v>0</v>
      </c>
      <c r="DG125" s="243" t="n">
        <v>0</v>
      </c>
      <c r="DH125" s="243" t="n">
        <v>0</v>
      </c>
      <c r="DI125" s="243"/>
      <c r="DJ125" s="243"/>
      <c r="DK125" s="243"/>
      <c r="DL125" s="243"/>
      <c r="DM125" s="243" t="n">
        <v>0</v>
      </c>
      <c r="DN125" s="243" t="n">
        <v>0</v>
      </c>
      <c r="DO125" s="243" t="n">
        <v>0</v>
      </c>
      <c r="DP125" s="243" t="n">
        <v>0</v>
      </c>
      <c r="DQ125" s="243" t="n">
        <v>0</v>
      </c>
      <c r="DR125" s="243" t="n">
        <v>0</v>
      </c>
      <c r="DS125" s="243" t="n">
        <v>0</v>
      </c>
      <c r="DT125" s="514" t="n">
        <v>0</v>
      </c>
      <c r="DU125" s="514" t="n">
        <v>0</v>
      </c>
      <c r="DV125" s="514"/>
      <c r="DW125" s="514"/>
      <c r="DX125" s="514"/>
      <c r="DY125" s="514"/>
      <c r="DZ125" s="514"/>
      <c r="EA125" s="243" t="n">
        <v>0</v>
      </c>
      <c r="EB125" s="518" t="n">
        <v>0</v>
      </c>
      <c r="EC125" s="518" t="n">
        <v>0</v>
      </c>
      <c r="ED125" s="518"/>
      <c r="EE125" s="518" t="n">
        <v>30</v>
      </c>
      <c r="EF125" s="514" t="n">
        <v>0</v>
      </c>
      <c r="EG125" s="518"/>
      <c r="EH125" s="518"/>
      <c r="EI125" s="518"/>
      <c r="EJ125" s="518"/>
      <c r="EK125" s="518"/>
      <c r="EL125" s="518"/>
      <c r="EM125" s="518"/>
      <c r="EN125" s="518"/>
      <c r="EO125" s="518"/>
      <c r="EP125" s="518"/>
      <c r="EQ125" s="518"/>
      <c r="ER125" s="518"/>
      <c r="ES125" s="518"/>
      <c r="ET125" s="518"/>
      <c r="EU125" s="518"/>
      <c r="EV125" s="518"/>
      <c r="EW125" s="518"/>
      <c r="EX125" s="518"/>
      <c r="EY125" s="518"/>
      <c r="EZ125" s="518"/>
      <c r="FA125" s="518"/>
      <c r="FB125" s="518"/>
      <c r="FC125" s="518" t="n">
        <v>0</v>
      </c>
      <c r="FD125" s="518"/>
      <c r="FE125" s="519"/>
      <c r="FG125" s="520" t="n">
        <f aca="false">CM125-I125</f>
        <v>0</v>
      </c>
      <c r="FI125" s="521"/>
      <c r="FJ125" s="522" t="n">
        <v>0</v>
      </c>
      <c r="FK125" s="522" t="n">
        <v>0</v>
      </c>
      <c r="FL125" s="522" t="n">
        <v>0</v>
      </c>
      <c r="FM125" s="522" t="n">
        <v>0</v>
      </c>
      <c r="FN125" s="522" t="n">
        <v>0</v>
      </c>
      <c r="FO125" s="522" t="n">
        <v>0</v>
      </c>
      <c r="FP125" s="522" t="n">
        <v>0</v>
      </c>
      <c r="FQ125" s="522" t="n">
        <v>0</v>
      </c>
      <c r="FR125" s="522" t="n">
        <v>0</v>
      </c>
      <c r="FS125" s="522" t="n">
        <v>0</v>
      </c>
      <c r="FT125" s="522" t="n">
        <v>0</v>
      </c>
      <c r="FU125" s="522" t="n">
        <v>0</v>
      </c>
      <c r="FV125" s="522" t="n">
        <v>0</v>
      </c>
      <c r="FW125" s="522" t="n">
        <v>0</v>
      </c>
      <c r="FX125" s="522" t="n">
        <v>0</v>
      </c>
      <c r="FY125" s="522" t="n">
        <v>0</v>
      </c>
      <c r="FZ125" s="522"/>
      <c r="GA125" s="522" t="n">
        <v>0</v>
      </c>
      <c r="GB125" s="522"/>
      <c r="GC125" s="522" t="n">
        <v>0</v>
      </c>
      <c r="GD125" s="522" t="n">
        <v>0</v>
      </c>
      <c r="GE125" s="522" t="n">
        <v>30</v>
      </c>
      <c r="GF125" s="522" t="n">
        <v>0</v>
      </c>
      <c r="GG125" s="522" t="n">
        <v>0</v>
      </c>
      <c r="GH125" s="522" t="n">
        <v>0</v>
      </c>
      <c r="GI125" s="522" t="n">
        <v>0</v>
      </c>
      <c r="GJ125" s="522" t="n">
        <v>0</v>
      </c>
      <c r="GK125" s="522" t="n">
        <v>0</v>
      </c>
      <c r="GL125" s="522" t="n">
        <v>0</v>
      </c>
      <c r="GM125" s="522" t="n">
        <v>0</v>
      </c>
      <c r="GN125" s="522" t="n">
        <v>0</v>
      </c>
      <c r="GO125" s="522" t="n">
        <v>0</v>
      </c>
      <c r="GP125" s="522" t="n">
        <v>0</v>
      </c>
      <c r="GQ125" s="522"/>
      <c r="GR125" s="522" t="n">
        <v>0</v>
      </c>
      <c r="GS125" s="522" t="n">
        <v>0</v>
      </c>
      <c r="GT125" s="522" t="n">
        <v>0</v>
      </c>
      <c r="GU125" s="522" t="n">
        <v>0</v>
      </c>
      <c r="GV125" s="522"/>
      <c r="GW125" s="523" t="n">
        <f aca="false">SUM(FI125:GV125)</f>
        <v>30</v>
      </c>
      <c r="GX125" s="200"/>
      <c r="GY125" s="524" t="n">
        <f aca="false">GW125-I125</f>
        <v>0</v>
      </c>
      <c r="HA125" s="525" t="n">
        <f aca="false">FG125-GY125</f>
        <v>0</v>
      </c>
      <c r="HC125" s="383" t="n">
        <f aca="false">IF($B125="",0,VLOOKUP($B125,'TH 2023'!$B$11:$V$265,15,0))</f>
        <v>0.079499008</v>
      </c>
      <c r="HD125" s="355" t="n">
        <f aca="false">((IF($B125="",0,VLOOKUP($B125,'TH 2023'!$B$11:$V$265,18,0)))*1.1)*1.1</f>
        <v>0</v>
      </c>
      <c r="HE125" s="355" t="n">
        <f aca="false">((IF($B125="",0,VLOOKUP($B125,'TH 2023'!$B$11:$V$265,19,0)))*1.1)*1.1</f>
        <v>0</v>
      </c>
      <c r="HF125" s="355" t="n">
        <f aca="false">((IF($B125="",0,VLOOKUP($B125,'TH 2023'!$B$11:$V$265,20,0)))*1.1)*1.1</f>
        <v>240.756604</v>
      </c>
      <c r="HG125" s="355" t="n">
        <f aca="false">((IF($B125="",0,VLOOKUP($B125,'TH 2023'!$B$11:$V$265,21,0)))*1.1)*1.1</f>
        <v>0</v>
      </c>
      <c r="HH125" s="526" t="str">
        <f aca="false">IF($B125="",0,VLOOKUP($B125,'TH 2023'!$B$11:$V$265,7,0))</f>
        <v>STANDARD HW</v>
      </c>
      <c r="HI125" s="61"/>
      <c r="HJ125" s="61"/>
      <c r="HK125" s="61"/>
      <c r="HL125" s="61"/>
      <c r="HM125" s="61"/>
      <c r="HN125" s="61"/>
      <c r="HO125" s="61"/>
      <c r="HP125" s="61"/>
      <c r="HQ125" s="61"/>
      <c r="HR125" s="61"/>
      <c r="HS125" s="61"/>
      <c r="HT125" s="61"/>
      <c r="HU125" s="61"/>
      <c r="HV125" s="61"/>
      <c r="HW125" s="61"/>
      <c r="HX125" s="61"/>
      <c r="HY125" s="61"/>
      <c r="HZ125" s="61"/>
      <c r="IA125" s="61"/>
      <c r="IB125" s="61"/>
      <c r="IC125" s="61"/>
      <c r="ID125" s="61"/>
      <c r="IE125" s="61"/>
      <c r="IF125" s="61"/>
      <c r="IG125" s="61"/>
      <c r="II125" s="40"/>
      <c r="IJ125" s="40"/>
      <c r="IK125" s="40"/>
      <c r="IL125" s="40"/>
      <c r="IM125" s="40"/>
    </row>
    <row r="126" s="48" customFormat="true" ht="15" hidden="false" customHeight="true" outlineLevel="0" collapsed="false">
      <c r="A126" s="240" t="n">
        <f aca="false">A125+1</f>
        <v>117</v>
      </c>
      <c r="B126" s="241" t="s">
        <v>485</v>
      </c>
      <c r="C126" s="242" t="s">
        <v>485</v>
      </c>
      <c r="D126" s="243" t="s">
        <v>478</v>
      </c>
      <c r="E126" s="512" t="s">
        <v>304</v>
      </c>
      <c r="F126" s="512" t="s">
        <v>305</v>
      </c>
      <c r="G126" s="512" t="n">
        <f aca="false">COUNTIF($C$10:$C$262,$C126)</f>
        <v>1</v>
      </c>
      <c r="H126" s="512" t="n">
        <f aca="false">COUNTIF($B$10:$B$262,$B126)</f>
        <v>1</v>
      </c>
      <c r="I126" s="513" t="n">
        <f aca="false">SUM(J126:CK126)</f>
        <v>132</v>
      </c>
      <c r="J126" s="512" t="n">
        <v>0</v>
      </c>
      <c r="K126" s="512" t="n">
        <v>0</v>
      </c>
      <c r="L126" s="512" t="n">
        <v>0</v>
      </c>
      <c r="M126" s="512" t="n">
        <v>0</v>
      </c>
      <c r="N126" s="512" t="n">
        <v>40</v>
      </c>
      <c r="O126" s="512" t="n">
        <v>0</v>
      </c>
      <c r="P126" s="512" t="n">
        <v>2</v>
      </c>
      <c r="Q126" s="512" t="n">
        <v>0</v>
      </c>
      <c r="R126" s="512" t="n">
        <v>0</v>
      </c>
      <c r="S126" s="512" t="n">
        <v>0</v>
      </c>
      <c r="T126" s="512" t="n">
        <v>0</v>
      </c>
      <c r="U126" s="512" t="n">
        <v>0</v>
      </c>
      <c r="V126" s="512" t="n">
        <v>0</v>
      </c>
      <c r="W126" s="512" t="n">
        <v>0</v>
      </c>
      <c r="X126" s="512" t="n">
        <v>0</v>
      </c>
      <c r="Y126" s="512" t="n">
        <v>0</v>
      </c>
      <c r="Z126" s="512"/>
      <c r="AA126" s="514" t="n">
        <v>0</v>
      </c>
      <c r="AB126" s="514" t="n">
        <v>0</v>
      </c>
      <c r="AC126" s="514" t="n">
        <v>0</v>
      </c>
      <c r="AD126" s="514" t="n">
        <v>0</v>
      </c>
      <c r="AE126" s="514" t="n">
        <v>0</v>
      </c>
      <c r="AF126" s="514" t="n">
        <v>0</v>
      </c>
      <c r="AG126" s="514" t="n">
        <v>0</v>
      </c>
      <c r="AH126" s="514" t="n">
        <v>0</v>
      </c>
      <c r="AI126" s="514" t="n">
        <v>0</v>
      </c>
      <c r="AJ126" s="514" t="n">
        <v>0</v>
      </c>
      <c r="AK126" s="514" t="n">
        <v>0</v>
      </c>
      <c r="AL126" s="514" t="n">
        <v>0</v>
      </c>
      <c r="AM126" s="514" t="n">
        <v>0</v>
      </c>
      <c r="AN126" s="514" t="n">
        <v>0</v>
      </c>
      <c r="AO126" s="514" t="n">
        <v>0</v>
      </c>
      <c r="AP126" s="514" t="n">
        <v>0</v>
      </c>
      <c r="AQ126" s="514" t="n">
        <v>0</v>
      </c>
      <c r="AR126" s="514" t="n">
        <v>0</v>
      </c>
      <c r="AS126" s="514" t="n">
        <v>0</v>
      </c>
      <c r="AT126" s="514" t="n">
        <v>0</v>
      </c>
      <c r="AU126" s="514" t="n">
        <v>0</v>
      </c>
      <c r="AV126" s="514"/>
      <c r="AW126" s="514"/>
      <c r="AX126" s="514"/>
      <c r="AY126" s="514" t="n">
        <v>30</v>
      </c>
      <c r="AZ126" s="514" t="n">
        <v>0</v>
      </c>
      <c r="BA126" s="514" t="n">
        <v>0</v>
      </c>
      <c r="BB126" s="514" t="n">
        <v>0</v>
      </c>
      <c r="BC126" s="514" t="n">
        <v>0</v>
      </c>
      <c r="BD126" s="514" t="n">
        <v>0</v>
      </c>
      <c r="BE126" s="514" t="n">
        <v>0</v>
      </c>
      <c r="BF126" s="514" t="n">
        <v>0</v>
      </c>
      <c r="BG126" s="514" t="n">
        <v>0</v>
      </c>
      <c r="BH126" s="514" t="n">
        <v>0</v>
      </c>
      <c r="BI126" s="514" t="n">
        <v>0</v>
      </c>
      <c r="BJ126" s="514" t="n">
        <v>0</v>
      </c>
      <c r="BK126" s="514" t="n">
        <v>30</v>
      </c>
      <c r="BL126" s="514" t="n">
        <v>0</v>
      </c>
      <c r="BM126" s="514" t="n">
        <v>0</v>
      </c>
      <c r="BN126" s="514" t="n">
        <v>0</v>
      </c>
      <c r="BO126" s="514" t="n">
        <v>0</v>
      </c>
      <c r="BP126" s="514" t="n">
        <v>0</v>
      </c>
      <c r="BQ126" s="514" t="n">
        <v>0</v>
      </c>
      <c r="BR126" s="514" t="n">
        <v>30</v>
      </c>
      <c r="BS126" s="514" t="n">
        <v>0</v>
      </c>
      <c r="BT126" s="514" t="n">
        <v>0</v>
      </c>
      <c r="BU126" s="514" t="n">
        <v>0</v>
      </c>
      <c r="BV126" s="514" t="n">
        <v>0</v>
      </c>
      <c r="BW126" s="514" t="n">
        <v>0</v>
      </c>
      <c r="BX126" s="514" t="n">
        <v>0</v>
      </c>
      <c r="BY126" s="514" t="n">
        <v>0</v>
      </c>
      <c r="BZ126" s="514" t="n">
        <v>0</v>
      </c>
      <c r="CA126" s="514" t="n">
        <v>0</v>
      </c>
      <c r="CB126" s="514" t="n">
        <v>0</v>
      </c>
      <c r="CC126" s="514" t="n">
        <v>0</v>
      </c>
      <c r="CD126" s="514" t="n">
        <v>0</v>
      </c>
      <c r="CE126" s="514" t="n">
        <v>0</v>
      </c>
      <c r="CF126" s="514" t="n">
        <v>0</v>
      </c>
      <c r="CG126" s="514" t="n">
        <v>0</v>
      </c>
      <c r="CH126" s="514" t="n">
        <v>0</v>
      </c>
      <c r="CI126" s="514"/>
      <c r="CJ126" s="514"/>
      <c r="CK126" s="515"/>
      <c r="CL126" s="516"/>
      <c r="CM126" s="517" t="n">
        <f aca="false">SUM(CN126:FE126)</f>
        <v>132</v>
      </c>
      <c r="CN126" s="243"/>
      <c r="CO126" s="243"/>
      <c r="CP126" s="243" t="n">
        <v>40</v>
      </c>
      <c r="CQ126" s="243" t="n">
        <v>0</v>
      </c>
      <c r="CR126" s="243" t="n">
        <v>2</v>
      </c>
      <c r="CS126" s="243"/>
      <c r="CT126" s="243"/>
      <c r="CU126" s="243"/>
      <c r="CV126" s="243"/>
      <c r="CW126" s="243"/>
      <c r="CX126" s="243"/>
      <c r="CY126" s="243"/>
      <c r="CZ126" s="243"/>
      <c r="DA126" s="243"/>
      <c r="DB126" s="243" t="n">
        <v>0</v>
      </c>
      <c r="DC126" s="243" t="n">
        <v>0</v>
      </c>
      <c r="DD126" s="243" t="n">
        <v>0</v>
      </c>
      <c r="DE126" s="243" t="n">
        <v>0</v>
      </c>
      <c r="DF126" s="243" t="n">
        <v>0</v>
      </c>
      <c r="DG126" s="243" t="n">
        <v>0</v>
      </c>
      <c r="DH126" s="243" t="n">
        <v>0</v>
      </c>
      <c r="DI126" s="243"/>
      <c r="DJ126" s="243"/>
      <c r="DK126" s="243"/>
      <c r="DL126" s="243"/>
      <c r="DM126" s="243" t="n">
        <v>0</v>
      </c>
      <c r="DN126" s="243" t="n">
        <v>0</v>
      </c>
      <c r="DO126" s="243" t="n">
        <v>0</v>
      </c>
      <c r="DP126" s="243" t="n">
        <v>0</v>
      </c>
      <c r="DQ126" s="243" t="n">
        <v>0</v>
      </c>
      <c r="DR126" s="243" t="n">
        <v>0</v>
      </c>
      <c r="DS126" s="243" t="n">
        <v>0</v>
      </c>
      <c r="DT126" s="514" t="n">
        <v>0</v>
      </c>
      <c r="DU126" s="514" t="n">
        <v>0</v>
      </c>
      <c r="DV126" s="514"/>
      <c r="DW126" s="514"/>
      <c r="DX126" s="514"/>
      <c r="DY126" s="514"/>
      <c r="DZ126" s="514" t="n">
        <v>30</v>
      </c>
      <c r="EA126" s="243" t="n">
        <v>0</v>
      </c>
      <c r="EB126" s="518" t="n">
        <v>0</v>
      </c>
      <c r="EC126" s="518" t="n">
        <v>0</v>
      </c>
      <c r="ED126" s="518"/>
      <c r="EE126" s="518"/>
      <c r="EF126" s="514" t="n">
        <v>0</v>
      </c>
      <c r="EG126" s="518"/>
      <c r="EH126" s="518"/>
      <c r="EI126" s="518"/>
      <c r="EJ126" s="518"/>
      <c r="EK126" s="518"/>
      <c r="EL126" s="518" t="n">
        <v>30</v>
      </c>
      <c r="EM126" s="518" t="n">
        <v>0</v>
      </c>
      <c r="EN126" s="518" t="n">
        <v>0</v>
      </c>
      <c r="EO126" s="518" t="n">
        <v>0</v>
      </c>
      <c r="EP126" s="518" t="n">
        <v>0</v>
      </c>
      <c r="EQ126" s="518" t="n">
        <v>0</v>
      </c>
      <c r="ER126" s="518" t="n">
        <v>0</v>
      </c>
      <c r="ES126" s="518" t="n">
        <v>30</v>
      </c>
      <c r="ET126" s="518"/>
      <c r="EU126" s="518"/>
      <c r="EV126" s="518"/>
      <c r="EW126" s="518"/>
      <c r="EX126" s="518"/>
      <c r="EY126" s="518"/>
      <c r="EZ126" s="518"/>
      <c r="FA126" s="518"/>
      <c r="FB126" s="518"/>
      <c r="FC126" s="518"/>
      <c r="FD126" s="518"/>
      <c r="FE126" s="519"/>
      <c r="FG126" s="520" t="n">
        <f aca="false">CM126-I126</f>
        <v>0</v>
      </c>
      <c r="FI126" s="521"/>
      <c r="FJ126" s="522" t="n">
        <v>0</v>
      </c>
      <c r="FK126" s="522" t="n">
        <v>42</v>
      </c>
      <c r="FL126" s="522" t="n">
        <v>0</v>
      </c>
      <c r="FM126" s="522" t="n">
        <v>0</v>
      </c>
      <c r="FN126" s="522" t="n">
        <v>0</v>
      </c>
      <c r="FO126" s="522" t="n">
        <v>0</v>
      </c>
      <c r="FP126" s="522" t="n">
        <v>0</v>
      </c>
      <c r="FQ126" s="522" t="n">
        <v>0</v>
      </c>
      <c r="FR126" s="522" t="n">
        <v>0</v>
      </c>
      <c r="FS126" s="522" t="n">
        <v>0</v>
      </c>
      <c r="FT126" s="522" t="n">
        <v>0</v>
      </c>
      <c r="FU126" s="522" t="n">
        <v>0</v>
      </c>
      <c r="FV126" s="522" t="n">
        <v>0</v>
      </c>
      <c r="FW126" s="522" t="n">
        <v>0</v>
      </c>
      <c r="FX126" s="522" t="n">
        <v>0</v>
      </c>
      <c r="FY126" s="522" t="n">
        <v>0</v>
      </c>
      <c r="FZ126" s="522"/>
      <c r="GA126" s="522" t="n">
        <v>0</v>
      </c>
      <c r="GB126" s="522" t="n">
        <v>30</v>
      </c>
      <c r="GC126" s="522" t="n">
        <v>0</v>
      </c>
      <c r="GD126" s="522" t="n">
        <v>0</v>
      </c>
      <c r="GE126" s="522" t="n">
        <v>0</v>
      </c>
      <c r="GF126" s="522" t="n">
        <v>0</v>
      </c>
      <c r="GG126" s="522" t="n">
        <v>0</v>
      </c>
      <c r="GH126" s="522" t="n">
        <v>0</v>
      </c>
      <c r="GI126" s="522" t="n">
        <v>0</v>
      </c>
      <c r="GJ126" s="522" t="n">
        <v>30</v>
      </c>
      <c r="GK126" s="522" t="n">
        <v>0</v>
      </c>
      <c r="GL126" s="522" t="n">
        <v>0</v>
      </c>
      <c r="GM126" s="522" t="n">
        <v>0</v>
      </c>
      <c r="GN126" s="522" t="n">
        <v>0</v>
      </c>
      <c r="GO126" s="522" t="n">
        <v>30</v>
      </c>
      <c r="GP126" s="522" t="n">
        <v>0</v>
      </c>
      <c r="GQ126" s="522"/>
      <c r="GR126" s="522" t="n">
        <v>0</v>
      </c>
      <c r="GS126" s="522" t="n">
        <v>0</v>
      </c>
      <c r="GT126" s="522" t="n">
        <v>0</v>
      </c>
      <c r="GU126" s="522" t="n">
        <v>0</v>
      </c>
      <c r="GV126" s="522"/>
      <c r="GW126" s="523" t="n">
        <f aca="false">SUM(FI126:GV126)</f>
        <v>132</v>
      </c>
      <c r="GX126" s="200"/>
      <c r="GY126" s="524" t="n">
        <f aca="false">GW126-I126</f>
        <v>0</v>
      </c>
      <c r="HA126" s="525" t="n">
        <f aca="false">FG126-GY126</f>
        <v>0</v>
      </c>
      <c r="HC126" s="383" t="n">
        <f aca="false">IF($B126="",0,VLOOKUP($B126,'TH 2023'!$B$11:$V$265,15,0))</f>
        <v>0.079499008</v>
      </c>
      <c r="HD126" s="355" t="n">
        <f aca="false">((IF($B126="",0,VLOOKUP($B126,'TH 2023'!$B$11:$V$265,18,0)))*1.1)*1.1</f>
        <v>0</v>
      </c>
      <c r="HE126" s="355" t="n">
        <f aca="false">((IF($B126="",0,VLOOKUP($B126,'TH 2023'!$B$11:$V$265,19,0)))*1.1)*1.1</f>
        <v>206.2324</v>
      </c>
      <c r="HF126" s="355" t="n">
        <f aca="false">((IF($B126="",0,VLOOKUP($B126,'TH 2023'!$B$11:$V$265,20,0)))*1.1)*1.1</f>
        <v>244.226521</v>
      </c>
      <c r="HG126" s="355" t="n">
        <f aca="false">((IF($B126="",0,VLOOKUP($B126,'TH 2023'!$B$11:$V$265,21,0)))*1.1)*1.1</f>
        <v>0</v>
      </c>
      <c r="HH126" s="526" t="str">
        <f aca="false">IF($B126="",0,VLOOKUP($B126,'TH 2023'!$B$11:$V$265,7,0))</f>
        <v>STANDARD HW</v>
      </c>
      <c r="HI126" s="61"/>
      <c r="HJ126" s="61"/>
      <c r="HK126" s="61"/>
      <c r="HL126" s="61"/>
      <c r="HM126" s="61"/>
      <c r="HN126" s="61"/>
      <c r="HO126" s="61"/>
      <c r="HP126" s="61"/>
      <c r="HQ126" s="61"/>
      <c r="HR126" s="61"/>
      <c r="HS126" s="61"/>
      <c r="HT126" s="61"/>
      <c r="HU126" s="61"/>
      <c r="HV126" s="61"/>
      <c r="HW126" s="61"/>
      <c r="HX126" s="61"/>
      <c r="HY126" s="61"/>
      <c r="HZ126" s="61"/>
      <c r="IA126" s="61"/>
      <c r="IB126" s="61"/>
      <c r="IC126" s="61"/>
      <c r="ID126" s="61"/>
      <c r="IE126" s="61"/>
      <c r="IF126" s="61"/>
      <c r="IG126" s="61"/>
      <c r="II126" s="40"/>
      <c r="IJ126" s="40"/>
      <c r="IK126" s="40"/>
      <c r="IL126" s="40"/>
      <c r="IM126" s="40"/>
    </row>
    <row r="127" s="48" customFormat="true" ht="15" hidden="false" customHeight="true" outlineLevel="0" collapsed="false">
      <c r="A127" s="240" t="n">
        <f aca="false">A126+1</f>
        <v>118</v>
      </c>
      <c r="B127" s="241" t="s">
        <v>486</v>
      </c>
      <c r="C127" s="242" t="s">
        <v>486</v>
      </c>
      <c r="D127" s="243" t="s">
        <v>478</v>
      </c>
      <c r="E127" s="512" t="s">
        <v>405</v>
      </c>
      <c r="F127" s="512" t="s">
        <v>406</v>
      </c>
      <c r="G127" s="512" t="n">
        <f aca="false">COUNTIF($C$10:$C$262,$C127)</f>
        <v>2</v>
      </c>
      <c r="H127" s="512" t="n">
        <f aca="false">COUNTIF($B$10:$B$262,$B127)</f>
        <v>1</v>
      </c>
      <c r="I127" s="513" t="n">
        <f aca="false">SUM(J127:CK127)</f>
        <v>185</v>
      </c>
      <c r="J127" s="512" t="n">
        <v>0</v>
      </c>
      <c r="K127" s="512" t="n">
        <v>0</v>
      </c>
      <c r="L127" s="512" t="n">
        <v>0</v>
      </c>
      <c r="M127" s="512" t="n">
        <v>0</v>
      </c>
      <c r="N127" s="512" t="n">
        <v>0</v>
      </c>
      <c r="O127" s="512" t="n">
        <v>0</v>
      </c>
      <c r="P127" s="512" t="n">
        <v>0</v>
      </c>
      <c r="Q127" s="512" t="n">
        <v>0</v>
      </c>
      <c r="R127" s="512" t="n">
        <v>0</v>
      </c>
      <c r="S127" s="512" t="n">
        <v>0</v>
      </c>
      <c r="T127" s="512" t="n">
        <v>35</v>
      </c>
      <c r="U127" s="512" t="n">
        <v>0</v>
      </c>
      <c r="V127" s="512" t="n">
        <v>0</v>
      </c>
      <c r="W127" s="512" t="n">
        <v>0</v>
      </c>
      <c r="X127" s="512" t="n">
        <v>30</v>
      </c>
      <c r="Y127" s="512" t="n">
        <v>0</v>
      </c>
      <c r="Z127" s="512"/>
      <c r="AA127" s="514" t="n">
        <v>30</v>
      </c>
      <c r="AB127" s="514" t="n">
        <v>0</v>
      </c>
      <c r="AC127" s="514" t="n">
        <v>0</v>
      </c>
      <c r="AD127" s="514" t="n">
        <v>0</v>
      </c>
      <c r="AE127" s="514" t="n">
        <v>0</v>
      </c>
      <c r="AF127" s="514" t="n">
        <v>30</v>
      </c>
      <c r="AG127" s="514" t="n">
        <v>0</v>
      </c>
      <c r="AH127" s="514" t="n">
        <v>30</v>
      </c>
      <c r="AI127" s="514" t="n">
        <v>0</v>
      </c>
      <c r="AJ127" s="514" t="n">
        <v>0</v>
      </c>
      <c r="AK127" s="514" t="n">
        <v>0</v>
      </c>
      <c r="AL127" s="514" t="n">
        <v>0</v>
      </c>
      <c r="AM127" s="514" t="n">
        <v>0</v>
      </c>
      <c r="AN127" s="514" t="n">
        <v>0</v>
      </c>
      <c r="AO127" s="514" t="n">
        <v>30</v>
      </c>
      <c r="AP127" s="514" t="n">
        <v>0</v>
      </c>
      <c r="AQ127" s="514" t="n">
        <v>0</v>
      </c>
      <c r="AR127" s="514" t="n">
        <v>0</v>
      </c>
      <c r="AS127" s="514" t="n">
        <v>0</v>
      </c>
      <c r="AT127" s="514" t="n">
        <v>0</v>
      </c>
      <c r="AU127" s="514" t="n">
        <v>0</v>
      </c>
      <c r="AV127" s="514"/>
      <c r="AW127" s="514"/>
      <c r="AX127" s="514"/>
      <c r="AY127" s="514" t="n">
        <v>0</v>
      </c>
      <c r="AZ127" s="514" t="n">
        <v>0</v>
      </c>
      <c r="BA127" s="514" t="n">
        <v>0</v>
      </c>
      <c r="BB127" s="514" t="n">
        <v>0</v>
      </c>
      <c r="BC127" s="514" t="n">
        <v>0</v>
      </c>
      <c r="BD127" s="514" t="n">
        <v>0</v>
      </c>
      <c r="BE127" s="514" t="n">
        <v>0</v>
      </c>
      <c r="BF127" s="514" t="n">
        <v>0</v>
      </c>
      <c r="BG127" s="514" t="n">
        <v>0</v>
      </c>
      <c r="BH127" s="514" t="n">
        <v>0</v>
      </c>
      <c r="BI127" s="514" t="n">
        <v>0</v>
      </c>
      <c r="BJ127" s="514" t="n">
        <v>0</v>
      </c>
      <c r="BK127" s="514" t="n">
        <v>0</v>
      </c>
      <c r="BL127" s="514" t="n">
        <v>0</v>
      </c>
      <c r="BM127" s="514" t="n">
        <v>0</v>
      </c>
      <c r="BN127" s="514" t="n">
        <v>0</v>
      </c>
      <c r="BO127" s="514" t="n">
        <v>0</v>
      </c>
      <c r="BP127" s="514" t="n">
        <v>0</v>
      </c>
      <c r="BQ127" s="514" t="n">
        <v>0</v>
      </c>
      <c r="BR127" s="514" t="n">
        <v>0</v>
      </c>
      <c r="BS127" s="514" t="n">
        <v>0</v>
      </c>
      <c r="BT127" s="514" t="n">
        <v>0</v>
      </c>
      <c r="BU127" s="514" t="n">
        <v>0</v>
      </c>
      <c r="BV127" s="514" t="n">
        <v>0</v>
      </c>
      <c r="BW127" s="514" t="n">
        <v>0</v>
      </c>
      <c r="BX127" s="514" t="n">
        <v>0</v>
      </c>
      <c r="BY127" s="514" t="n">
        <v>0</v>
      </c>
      <c r="BZ127" s="514" t="n">
        <v>0</v>
      </c>
      <c r="CA127" s="514" t="n">
        <v>0</v>
      </c>
      <c r="CB127" s="514" t="n">
        <v>0</v>
      </c>
      <c r="CC127" s="514" t="n">
        <v>0</v>
      </c>
      <c r="CD127" s="514" t="n">
        <v>0</v>
      </c>
      <c r="CE127" s="514" t="n">
        <v>0</v>
      </c>
      <c r="CF127" s="514" t="n">
        <v>0</v>
      </c>
      <c r="CG127" s="514" t="n">
        <v>0</v>
      </c>
      <c r="CH127" s="514" t="n">
        <v>0</v>
      </c>
      <c r="CI127" s="514"/>
      <c r="CJ127" s="514"/>
      <c r="CK127" s="515"/>
      <c r="CL127" s="516"/>
      <c r="CM127" s="517" t="n">
        <f aca="false">SUM(CN127:FE127)</f>
        <v>185</v>
      </c>
      <c r="CN127" s="243"/>
      <c r="CO127" s="243"/>
      <c r="CP127" s="243" t="n">
        <v>0</v>
      </c>
      <c r="CQ127" s="243" t="n">
        <v>0</v>
      </c>
      <c r="CR127" s="243" t="n">
        <v>0</v>
      </c>
      <c r="CS127" s="243"/>
      <c r="CT127" s="243"/>
      <c r="CU127" s="243"/>
      <c r="CV127" s="243" t="n">
        <v>35</v>
      </c>
      <c r="CW127" s="243"/>
      <c r="CX127" s="243"/>
      <c r="CY127" s="243"/>
      <c r="CZ127" s="243" t="n">
        <v>30</v>
      </c>
      <c r="DA127" s="243"/>
      <c r="DB127" s="243" t="n">
        <v>30</v>
      </c>
      <c r="DC127" s="243" t="n">
        <v>0</v>
      </c>
      <c r="DD127" s="243" t="n">
        <v>0</v>
      </c>
      <c r="DE127" s="243" t="n">
        <v>0</v>
      </c>
      <c r="DF127" s="243" t="n">
        <v>0</v>
      </c>
      <c r="DG127" s="243" t="n">
        <v>30</v>
      </c>
      <c r="DH127" s="243" t="n">
        <v>0</v>
      </c>
      <c r="DI127" s="243" t="n">
        <v>30</v>
      </c>
      <c r="DJ127" s="243"/>
      <c r="DK127" s="243"/>
      <c r="DL127" s="243"/>
      <c r="DM127" s="243" t="n">
        <v>0</v>
      </c>
      <c r="DN127" s="243" t="n">
        <v>0</v>
      </c>
      <c r="DO127" s="243" t="n">
        <v>0</v>
      </c>
      <c r="DP127" s="243" t="n">
        <v>30</v>
      </c>
      <c r="DQ127" s="243" t="n">
        <v>0</v>
      </c>
      <c r="DR127" s="243" t="n">
        <v>0</v>
      </c>
      <c r="DS127" s="243" t="n">
        <v>0</v>
      </c>
      <c r="DT127" s="514" t="n">
        <v>0</v>
      </c>
      <c r="DU127" s="514" t="n">
        <v>0</v>
      </c>
      <c r="DV127" s="514"/>
      <c r="DW127" s="514"/>
      <c r="DX127" s="514"/>
      <c r="DY127" s="514"/>
      <c r="DZ127" s="514"/>
      <c r="EA127" s="243" t="n">
        <v>0</v>
      </c>
      <c r="EB127" s="518" t="n">
        <v>0</v>
      </c>
      <c r="EC127" s="518" t="n">
        <v>0</v>
      </c>
      <c r="ED127" s="518"/>
      <c r="EE127" s="518"/>
      <c r="EF127" s="514" t="n">
        <v>0</v>
      </c>
      <c r="EG127" s="518"/>
      <c r="EH127" s="518"/>
      <c r="EI127" s="518"/>
      <c r="EJ127" s="518"/>
      <c r="EK127" s="518"/>
      <c r="EL127" s="518"/>
      <c r="EM127" s="518"/>
      <c r="EN127" s="518"/>
      <c r="EO127" s="518"/>
      <c r="EP127" s="518"/>
      <c r="EQ127" s="518"/>
      <c r="ER127" s="518"/>
      <c r="ES127" s="518"/>
      <c r="ET127" s="518"/>
      <c r="EU127" s="518"/>
      <c r="EV127" s="518"/>
      <c r="EW127" s="518"/>
      <c r="EX127" s="518"/>
      <c r="EY127" s="518"/>
      <c r="EZ127" s="518"/>
      <c r="FA127" s="518"/>
      <c r="FB127" s="518"/>
      <c r="FC127" s="518"/>
      <c r="FD127" s="518"/>
      <c r="FE127" s="519"/>
      <c r="FG127" s="520" t="n">
        <f aca="false">CM127-I127</f>
        <v>0</v>
      </c>
      <c r="FI127" s="521"/>
      <c r="FJ127" s="522" t="n">
        <v>0</v>
      </c>
      <c r="FK127" s="522" t="n">
        <v>0</v>
      </c>
      <c r="FL127" s="522" t="n">
        <v>0</v>
      </c>
      <c r="FM127" s="522" t="n">
        <v>0</v>
      </c>
      <c r="FN127" s="522" t="n">
        <v>35</v>
      </c>
      <c r="FO127" s="522" t="n">
        <v>0</v>
      </c>
      <c r="FP127" s="522" t="n">
        <v>30</v>
      </c>
      <c r="FQ127" s="522" t="n">
        <v>30</v>
      </c>
      <c r="FR127" s="522" t="n">
        <v>0</v>
      </c>
      <c r="FS127" s="522" t="n">
        <v>30</v>
      </c>
      <c r="FT127" s="522" t="n">
        <v>30</v>
      </c>
      <c r="FU127" s="522" t="n">
        <v>0</v>
      </c>
      <c r="FV127" s="522" t="n">
        <v>0</v>
      </c>
      <c r="FW127" s="522" t="n">
        <v>30</v>
      </c>
      <c r="FX127" s="522" t="n">
        <v>0</v>
      </c>
      <c r="FY127" s="522" t="n">
        <v>0</v>
      </c>
      <c r="FZ127" s="522"/>
      <c r="GA127" s="522" t="n">
        <v>0</v>
      </c>
      <c r="GB127" s="522"/>
      <c r="GC127" s="522" t="n">
        <v>0</v>
      </c>
      <c r="GD127" s="522" t="n">
        <v>0</v>
      </c>
      <c r="GE127" s="522" t="n">
        <v>0</v>
      </c>
      <c r="GF127" s="522" t="n">
        <v>0</v>
      </c>
      <c r="GG127" s="522" t="n">
        <v>0</v>
      </c>
      <c r="GH127" s="522" t="n">
        <v>0</v>
      </c>
      <c r="GI127" s="522" t="n">
        <v>0</v>
      </c>
      <c r="GJ127" s="522" t="n">
        <v>0</v>
      </c>
      <c r="GK127" s="522" t="n">
        <v>0</v>
      </c>
      <c r="GL127" s="522" t="n">
        <v>0</v>
      </c>
      <c r="GM127" s="522" t="n">
        <v>0</v>
      </c>
      <c r="GN127" s="522" t="n">
        <v>0</v>
      </c>
      <c r="GO127" s="522" t="n">
        <v>0</v>
      </c>
      <c r="GP127" s="522" t="n">
        <v>0</v>
      </c>
      <c r="GQ127" s="522"/>
      <c r="GR127" s="522" t="n">
        <v>0</v>
      </c>
      <c r="GS127" s="522" t="n">
        <v>0</v>
      </c>
      <c r="GT127" s="522" t="n">
        <v>0</v>
      </c>
      <c r="GU127" s="522" t="n">
        <v>0</v>
      </c>
      <c r="GV127" s="522"/>
      <c r="GW127" s="523" t="n">
        <f aca="false">SUM(FI127:GV127)</f>
        <v>185</v>
      </c>
      <c r="GX127" s="200"/>
      <c r="GY127" s="524" t="n">
        <f aca="false">GW127-I127</f>
        <v>0</v>
      </c>
      <c r="HA127" s="525" t="n">
        <f aca="false">FG127-GY127</f>
        <v>0</v>
      </c>
      <c r="HC127" s="383" t="n">
        <f aca="false">IF($B127="",0,VLOOKUP($B127,'TH 2023'!$B$11:$V$265,15,0))</f>
        <v>0.079499008</v>
      </c>
      <c r="HD127" s="355" t="n">
        <f aca="false">((IF($B127="",0,VLOOKUP($B127,'TH 2023'!$B$11:$V$265,18,0)))*1.1)*1.1</f>
        <v>199.045</v>
      </c>
      <c r="HE127" s="355" t="n">
        <f aca="false">((IF($B127="",0,VLOOKUP($B127,'TH 2023'!$B$11:$V$265,19,0)))*1.1)*1.1</f>
        <v>196.5524</v>
      </c>
      <c r="HF127" s="355" t="n">
        <f aca="false">((IF($B127="",0,VLOOKUP($B127,'TH 2023'!$B$11:$V$265,20,0)))*1.1)*1.1</f>
        <v>240.756604</v>
      </c>
      <c r="HG127" s="355" t="n">
        <f aca="false">((IF($B127="",0,VLOOKUP($B127,'TH 2023'!$B$11:$V$265,21,0)))*1.1)*1.1</f>
        <v>0</v>
      </c>
      <c r="HH127" s="526" t="str">
        <f aca="false">IF($B127="",0,VLOOKUP($B127,'TH 2023'!$B$11:$V$265,7,0))</f>
        <v>STANDARD HW</v>
      </c>
      <c r="HI127" s="61"/>
      <c r="HJ127" s="61"/>
      <c r="HK127" s="61"/>
      <c r="HL127" s="61"/>
      <c r="HM127" s="61"/>
      <c r="HN127" s="61"/>
      <c r="HO127" s="61"/>
      <c r="HP127" s="61"/>
      <c r="HQ127" s="61"/>
      <c r="HR127" s="61"/>
      <c r="HS127" s="61"/>
      <c r="HT127" s="61"/>
      <c r="HU127" s="61"/>
      <c r="HV127" s="61"/>
      <c r="HW127" s="61"/>
      <c r="HX127" s="61"/>
      <c r="HY127" s="61"/>
      <c r="HZ127" s="61"/>
      <c r="IA127" s="61"/>
      <c r="IB127" s="61"/>
      <c r="IC127" s="61"/>
      <c r="ID127" s="61"/>
      <c r="IE127" s="61"/>
      <c r="IF127" s="61"/>
      <c r="IG127" s="61"/>
      <c r="II127" s="40"/>
      <c r="IJ127" s="40"/>
      <c r="IK127" s="40"/>
      <c r="IL127" s="40"/>
      <c r="IM127" s="40"/>
    </row>
    <row r="128" s="48" customFormat="true" ht="15" hidden="false" customHeight="true" outlineLevel="0" collapsed="false">
      <c r="A128" s="240" t="n">
        <f aca="false">A127+1</f>
        <v>119</v>
      </c>
      <c r="B128" s="241" t="s">
        <v>487</v>
      </c>
      <c r="C128" s="242" t="s">
        <v>486</v>
      </c>
      <c r="D128" s="243" t="s">
        <v>478</v>
      </c>
      <c r="E128" s="512" t="s">
        <v>405</v>
      </c>
      <c r="F128" s="512" t="s">
        <v>406</v>
      </c>
      <c r="G128" s="512" t="n">
        <f aca="false">COUNTIF($C$10:$C$262,$C128)</f>
        <v>2</v>
      </c>
      <c r="H128" s="512" t="n">
        <f aca="false">COUNTIF($B$10:$B$262,$B128)</f>
        <v>1</v>
      </c>
      <c r="I128" s="513" t="n">
        <f aca="false">SUM(J128:CK128)</f>
        <v>150</v>
      </c>
      <c r="J128" s="512" t="n">
        <v>0</v>
      </c>
      <c r="K128" s="512" t="n">
        <v>0</v>
      </c>
      <c r="L128" s="512" t="n">
        <v>0</v>
      </c>
      <c r="M128" s="512" t="n">
        <v>0</v>
      </c>
      <c r="N128" s="512" t="n">
        <v>0</v>
      </c>
      <c r="O128" s="512" t="n">
        <v>0</v>
      </c>
      <c r="P128" s="512" t="n">
        <v>0</v>
      </c>
      <c r="Q128" s="512" t="n">
        <v>0</v>
      </c>
      <c r="R128" s="512" t="n">
        <v>0</v>
      </c>
      <c r="S128" s="512" t="n">
        <v>0</v>
      </c>
      <c r="T128" s="512" t="n">
        <v>0</v>
      </c>
      <c r="U128" s="512" t="n">
        <v>0</v>
      </c>
      <c r="V128" s="512" t="n">
        <v>0</v>
      </c>
      <c r="W128" s="512" t="n">
        <v>0</v>
      </c>
      <c r="X128" s="512" t="n">
        <v>0</v>
      </c>
      <c r="Y128" s="512" t="n">
        <v>0</v>
      </c>
      <c r="Z128" s="512"/>
      <c r="AA128" s="514" t="n">
        <v>0</v>
      </c>
      <c r="AB128" s="514"/>
      <c r="AC128" s="514"/>
      <c r="AD128" s="514" t="n">
        <v>0</v>
      </c>
      <c r="AE128" s="514" t="n">
        <v>0</v>
      </c>
      <c r="AF128" s="514" t="n">
        <v>0</v>
      </c>
      <c r="AG128" s="514" t="n">
        <v>0</v>
      </c>
      <c r="AH128" s="514" t="n">
        <v>0</v>
      </c>
      <c r="AI128" s="514" t="n">
        <v>0</v>
      </c>
      <c r="AJ128" s="514" t="n">
        <v>0</v>
      </c>
      <c r="AK128" s="514" t="n">
        <v>0</v>
      </c>
      <c r="AL128" s="514" t="n">
        <v>0</v>
      </c>
      <c r="AM128" s="514" t="n">
        <v>0</v>
      </c>
      <c r="AN128" s="514" t="n">
        <v>0</v>
      </c>
      <c r="AO128" s="514" t="n">
        <v>0</v>
      </c>
      <c r="AP128" s="514" t="n">
        <v>0</v>
      </c>
      <c r="AQ128" s="514" t="n">
        <v>0</v>
      </c>
      <c r="AR128" s="514" t="n">
        <v>0</v>
      </c>
      <c r="AS128" s="514" t="n">
        <v>0</v>
      </c>
      <c r="AT128" s="514" t="n">
        <v>0</v>
      </c>
      <c r="AU128" s="514" t="n">
        <v>0</v>
      </c>
      <c r="AV128" s="514" t="n">
        <v>0</v>
      </c>
      <c r="AW128" s="514" t="n">
        <v>0</v>
      </c>
      <c r="AX128" s="514" t="n">
        <v>0</v>
      </c>
      <c r="AY128" s="514" t="n">
        <v>30</v>
      </c>
      <c r="AZ128" s="514" t="n">
        <v>30</v>
      </c>
      <c r="BA128" s="514" t="n">
        <v>0</v>
      </c>
      <c r="BB128" s="514" t="n">
        <v>0</v>
      </c>
      <c r="BC128" s="514" t="n">
        <v>0</v>
      </c>
      <c r="BD128" s="514" t="n">
        <v>0</v>
      </c>
      <c r="BE128" s="514" t="n">
        <v>0</v>
      </c>
      <c r="BF128" s="514" t="n">
        <v>0</v>
      </c>
      <c r="BG128" s="514" t="n">
        <v>0</v>
      </c>
      <c r="BH128" s="514" t="n">
        <v>30</v>
      </c>
      <c r="BI128" s="514" t="n">
        <v>0</v>
      </c>
      <c r="BJ128" s="514" t="n">
        <v>0</v>
      </c>
      <c r="BK128" s="514" t="n">
        <v>0</v>
      </c>
      <c r="BL128" s="514" t="n">
        <v>0</v>
      </c>
      <c r="BM128" s="514" t="n">
        <v>0</v>
      </c>
      <c r="BN128" s="514" t="n">
        <v>0</v>
      </c>
      <c r="BO128" s="514" t="n">
        <v>0</v>
      </c>
      <c r="BP128" s="514" t="n">
        <v>0</v>
      </c>
      <c r="BQ128" s="514" t="n">
        <v>0</v>
      </c>
      <c r="BR128" s="514" t="n">
        <v>0</v>
      </c>
      <c r="BS128" s="514" t="n">
        <v>0</v>
      </c>
      <c r="BT128" s="514" t="n">
        <v>0</v>
      </c>
      <c r="BU128" s="514" t="n">
        <v>0</v>
      </c>
      <c r="BV128" s="514" t="n">
        <v>0</v>
      </c>
      <c r="BW128" s="514" t="n">
        <v>0</v>
      </c>
      <c r="BX128" s="514" t="n">
        <v>0</v>
      </c>
      <c r="BY128" s="514" t="n">
        <v>0</v>
      </c>
      <c r="BZ128" s="514" t="n">
        <v>0</v>
      </c>
      <c r="CA128" s="514" t="n">
        <v>0</v>
      </c>
      <c r="CB128" s="514" t="n">
        <v>0</v>
      </c>
      <c r="CC128" s="514" t="n">
        <v>0</v>
      </c>
      <c r="CD128" s="514" t="n">
        <v>30</v>
      </c>
      <c r="CE128" s="514" t="n">
        <v>0</v>
      </c>
      <c r="CF128" s="514" t="n">
        <v>0</v>
      </c>
      <c r="CG128" s="514" t="n">
        <v>30</v>
      </c>
      <c r="CH128" s="514" t="n">
        <v>0</v>
      </c>
      <c r="CI128" s="514"/>
      <c r="CJ128" s="514"/>
      <c r="CK128" s="515"/>
      <c r="CL128" s="516"/>
      <c r="CM128" s="517" t="n">
        <f aca="false">SUM(CN128:FE128)</f>
        <v>90</v>
      </c>
      <c r="CN128" s="243"/>
      <c r="CO128" s="243"/>
      <c r="CP128" s="243" t="n">
        <v>0</v>
      </c>
      <c r="CQ128" s="243" t="n">
        <v>0</v>
      </c>
      <c r="CR128" s="243" t="n">
        <v>0</v>
      </c>
      <c r="CS128" s="243"/>
      <c r="CT128" s="243"/>
      <c r="CU128" s="243"/>
      <c r="CV128" s="243"/>
      <c r="CW128" s="243"/>
      <c r="CX128" s="243"/>
      <c r="CY128" s="243"/>
      <c r="CZ128" s="243"/>
      <c r="DA128" s="243"/>
      <c r="DB128" s="243" t="n">
        <v>0</v>
      </c>
      <c r="DC128" s="243"/>
      <c r="DD128" s="243"/>
      <c r="DE128" s="243" t="n">
        <v>0</v>
      </c>
      <c r="DF128" s="243" t="n">
        <v>0</v>
      </c>
      <c r="DG128" s="243" t="n">
        <v>0</v>
      </c>
      <c r="DH128" s="243" t="n">
        <v>0</v>
      </c>
      <c r="DI128" s="243"/>
      <c r="DJ128" s="243"/>
      <c r="DK128" s="243"/>
      <c r="DL128" s="243"/>
      <c r="DM128" s="243" t="n">
        <v>0</v>
      </c>
      <c r="DN128" s="243" t="n">
        <v>0</v>
      </c>
      <c r="DO128" s="243" t="n">
        <v>0</v>
      </c>
      <c r="DP128" s="243" t="n">
        <v>0</v>
      </c>
      <c r="DQ128" s="243" t="n">
        <v>0</v>
      </c>
      <c r="DR128" s="243" t="n">
        <v>0</v>
      </c>
      <c r="DS128" s="243" t="n">
        <v>0</v>
      </c>
      <c r="DT128" s="514" t="n">
        <v>0</v>
      </c>
      <c r="DU128" s="514" t="n">
        <v>0</v>
      </c>
      <c r="DV128" s="514"/>
      <c r="DW128" s="514" t="n">
        <v>0</v>
      </c>
      <c r="DX128" s="514" t="n">
        <v>0</v>
      </c>
      <c r="DY128" s="514" t="n">
        <v>0</v>
      </c>
      <c r="DZ128" s="514" t="n">
        <v>30</v>
      </c>
      <c r="EA128" s="243" t="n">
        <v>30</v>
      </c>
      <c r="EB128" s="518" t="n">
        <v>0</v>
      </c>
      <c r="EC128" s="518" t="n">
        <v>0</v>
      </c>
      <c r="ED128" s="518"/>
      <c r="EE128" s="518"/>
      <c r="EF128" s="514" t="n">
        <v>0</v>
      </c>
      <c r="EG128" s="518"/>
      <c r="EH128" s="518"/>
      <c r="EI128" s="518" t="n">
        <v>30</v>
      </c>
      <c r="EJ128" s="518"/>
      <c r="EK128" s="518"/>
      <c r="EL128" s="518"/>
      <c r="EM128" s="518"/>
      <c r="EN128" s="518"/>
      <c r="EO128" s="518"/>
      <c r="EP128" s="518"/>
      <c r="EQ128" s="518"/>
      <c r="ER128" s="518"/>
      <c r="ES128" s="518"/>
      <c r="ET128" s="518"/>
      <c r="EU128" s="518"/>
      <c r="EV128" s="518"/>
      <c r="EW128" s="518"/>
      <c r="EX128" s="518"/>
      <c r="EY128" s="518"/>
      <c r="EZ128" s="518"/>
      <c r="FA128" s="518"/>
      <c r="FB128" s="518"/>
      <c r="FC128" s="518"/>
      <c r="FD128" s="518"/>
      <c r="FE128" s="519"/>
      <c r="FG128" s="520" t="n">
        <f aca="false">CM128-I128</f>
        <v>-60</v>
      </c>
      <c r="FI128" s="521"/>
      <c r="FJ128" s="522" t="n">
        <v>0</v>
      </c>
      <c r="FK128" s="522" t="n">
        <v>0</v>
      </c>
      <c r="FL128" s="522" t="n">
        <v>0</v>
      </c>
      <c r="FM128" s="522" t="n">
        <v>0</v>
      </c>
      <c r="FN128" s="522" t="n">
        <v>0</v>
      </c>
      <c r="FO128" s="522" t="n">
        <v>0</v>
      </c>
      <c r="FP128" s="522" t="n">
        <v>0</v>
      </c>
      <c r="FQ128" s="522" t="n">
        <v>0</v>
      </c>
      <c r="FR128" s="522" t="n">
        <v>0</v>
      </c>
      <c r="FS128" s="522" t="n">
        <v>0</v>
      </c>
      <c r="FT128" s="522" t="n">
        <v>0</v>
      </c>
      <c r="FU128" s="522" t="n">
        <v>0</v>
      </c>
      <c r="FV128" s="522" t="n">
        <v>0</v>
      </c>
      <c r="FW128" s="522" t="n">
        <v>0</v>
      </c>
      <c r="FX128" s="522" t="n">
        <v>0</v>
      </c>
      <c r="FY128" s="522" t="n">
        <v>0</v>
      </c>
      <c r="FZ128" s="522"/>
      <c r="GA128" s="522" t="n">
        <v>0</v>
      </c>
      <c r="GB128" s="522" t="n">
        <v>30</v>
      </c>
      <c r="GC128" s="522" t="n">
        <v>30</v>
      </c>
      <c r="GD128" s="522" t="n">
        <v>0</v>
      </c>
      <c r="GE128" s="522" t="n">
        <v>0</v>
      </c>
      <c r="GF128" s="522" t="n">
        <v>0</v>
      </c>
      <c r="GG128" s="522" t="n">
        <v>30</v>
      </c>
      <c r="GH128" s="522" t="n">
        <v>0</v>
      </c>
      <c r="GI128" s="522" t="n">
        <v>0</v>
      </c>
      <c r="GJ128" s="522" t="n">
        <v>0</v>
      </c>
      <c r="GK128" s="522" t="n">
        <v>0</v>
      </c>
      <c r="GL128" s="522" t="n">
        <v>0</v>
      </c>
      <c r="GM128" s="522" t="n">
        <v>0</v>
      </c>
      <c r="GN128" s="522" t="n">
        <v>0</v>
      </c>
      <c r="GO128" s="522" t="n">
        <v>0</v>
      </c>
      <c r="GP128" s="522" t="n">
        <v>0</v>
      </c>
      <c r="GQ128" s="522"/>
      <c r="GR128" s="522" t="n">
        <v>0</v>
      </c>
      <c r="GS128" s="522" t="n">
        <v>0</v>
      </c>
      <c r="GT128" s="522" t="n">
        <v>0</v>
      </c>
      <c r="GU128" s="522" t="n">
        <v>0</v>
      </c>
      <c r="GV128" s="522"/>
      <c r="GW128" s="523" t="n">
        <f aca="false">SUM(FI128:GV128)</f>
        <v>90</v>
      </c>
      <c r="GX128" s="200"/>
      <c r="GY128" s="524" t="n">
        <f aca="false">GW128-I128</f>
        <v>-60</v>
      </c>
      <c r="HA128" s="525" t="n">
        <f aca="false">FG128-GY128</f>
        <v>0</v>
      </c>
      <c r="HC128" s="383" t="n">
        <f aca="false">IF($B128="",0,VLOOKUP($B128,'TH 2023'!$B$11:$V$265,15,0))</f>
        <v>0.079499008</v>
      </c>
      <c r="HD128" s="355" t="n">
        <f aca="false">((IF($B128="",0,VLOOKUP($B128,'TH 2023'!$B$11:$V$265,18,0)))*1.1)*1.1</f>
        <v>0</v>
      </c>
      <c r="HE128" s="355" t="n">
        <f aca="false">((IF($B128="",0,VLOOKUP($B128,'TH 2023'!$B$11:$V$265,19,0)))*1.1)*1.1</f>
        <v>0</v>
      </c>
      <c r="HF128" s="355" t="n">
        <f aca="false">((IF($B128="",0,VLOOKUP($B128,'TH 2023'!$B$11:$V$265,20,0)))*1.1)*1.1</f>
        <v>240.756604</v>
      </c>
      <c r="HG128" s="355" t="n">
        <f aca="false">((IF($B128="",0,VLOOKUP($B128,'TH 2023'!$B$11:$V$265,21,0)))*1.1)*1.1</f>
        <v>0</v>
      </c>
      <c r="HH128" s="526" t="str">
        <f aca="false">IF($B128="",0,VLOOKUP($B128,'TH 2023'!$B$11:$V$265,7,0))</f>
        <v>STANDARD HW</v>
      </c>
      <c r="HI128" s="61"/>
      <c r="HJ128" s="61"/>
      <c r="HK128" s="61"/>
      <c r="HL128" s="61"/>
      <c r="HM128" s="61"/>
      <c r="HN128" s="61"/>
      <c r="HO128" s="61"/>
      <c r="HP128" s="61"/>
      <c r="HQ128" s="61"/>
      <c r="HR128" s="61"/>
      <c r="HS128" s="61"/>
      <c r="HT128" s="61"/>
      <c r="HU128" s="61"/>
      <c r="HV128" s="61"/>
      <c r="HW128" s="61"/>
      <c r="HX128" s="61"/>
      <c r="HY128" s="61"/>
      <c r="HZ128" s="61"/>
      <c r="IA128" s="61"/>
      <c r="IB128" s="61"/>
      <c r="IC128" s="61"/>
      <c r="ID128" s="61"/>
      <c r="IE128" s="61"/>
      <c r="IF128" s="61"/>
      <c r="IG128" s="61"/>
      <c r="II128" s="40"/>
      <c r="IJ128" s="40"/>
      <c r="IK128" s="40"/>
      <c r="IL128" s="40"/>
      <c r="IM128" s="40"/>
    </row>
    <row r="129" s="48" customFormat="true" ht="15" hidden="false" customHeight="true" outlineLevel="0" collapsed="false">
      <c r="A129" s="240" t="n">
        <f aca="false">A128+1</f>
        <v>120</v>
      </c>
      <c r="B129" s="241" t="s">
        <v>481</v>
      </c>
      <c r="C129" s="242" t="s">
        <v>481</v>
      </c>
      <c r="D129" s="243" t="s">
        <v>478</v>
      </c>
      <c r="E129" s="512" t="s">
        <v>292</v>
      </c>
      <c r="F129" s="512" t="s">
        <v>421</v>
      </c>
      <c r="G129" s="512" t="n">
        <f aca="false">COUNTIF($C$10:$C$262,$C129)</f>
        <v>1</v>
      </c>
      <c r="H129" s="512" t="n">
        <f aca="false">COUNTIF($B$10:$B$262,$B129)</f>
        <v>1</v>
      </c>
      <c r="I129" s="513" t="n">
        <f aca="false">SUM(J129:CK129)</f>
        <v>60</v>
      </c>
      <c r="J129" s="512" t="n">
        <v>0</v>
      </c>
      <c r="K129" s="512" t="n">
        <v>0</v>
      </c>
      <c r="L129" s="512" t="n">
        <v>0</v>
      </c>
      <c r="M129" s="512" t="n">
        <v>0</v>
      </c>
      <c r="N129" s="512" t="n">
        <v>0</v>
      </c>
      <c r="O129" s="512" t="n">
        <v>0</v>
      </c>
      <c r="P129" s="512" t="n">
        <v>0</v>
      </c>
      <c r="Q129" s="512" t="n">
        <v>0</v>
      </c>
      <c r="R129" s="512" t="n">
        <v>0</v>
      </c>
      <c r="S129" s="512" t="n">
        <v>0</v>
      </c>
      <c r="T129" s="512" t="n">
        <v>0</v>
      </c>
      <c r="U129" s="512" t="n">
        <v>0</v>
      </c>
      <c r="V129" s="512" t="n">
        <v>0</v>
      </c>
      <c r="W129" s="512" t="n">
        <v>0</v>
      </c>
      <c r="X129" s="512" t="n">
        <v>0</v>
      </c>
      <c r="Y129" s="512" t="n">
        <v>0</v>
      </c>
      <c r="Z129" s="512"/>
      <c r="AA129" s="514" t="n">
        <v>0</v>
      </c>
      <c r="AB129" s="514"/>
      <c r="AC129" s="514"/>
      <c r="AD129" s="514" t="n">
        <v>0</v>
      </c>
      <c r="AE129" s="514" t="n">
        <v>0</v>
      </c>
      <c r="AF129" s="514" t="n">
        <v>0</v>
      </c>
      <c r="AG129" s="514" t="n">
        <v>0</v>
      </c>
      <c r="AH129" s="514" t="n">
        <v>0</v>
      </c>
      <c r="AI129" s="514" t="n">
        <v>0</v>
      </c>
      <c r="AJ129" s="514" t="n">
        <v>0</v>
      </c>
      <c r="AK129" s="514" t="n">
        <v>0</v>
      </c>
      <c r="AL129" s="514" t="n">
        <v>0</v>
      </c>
      <c r="AM129" s="514" t="n">
        <v>0</v>
      </c>
      <c r="AN129" s="514" t="n">
        <v>0</v>
      </c>
      <c r="AO129" s="514" t="n">
        <v>0</v>
      </c>
      <c r="AP129" s="514" t="n">
        <v>0</v>
      </c>
      <c r="AQ129" s="514" t="n">
        <v>0</v>
      </c>
      <c r="AR129" s="514" t="n">
        <v>0</v>
      </c>
      <c r="AS129" s="514" t="n">
        <v>0</v>
      </c>
      <c r="AT129" s="514" t="n">
        <v>0</v>
      </c>
      <c r="AU129" s="514" t="n">
        <v>0</v>
      </c>
      <c r="AV129" s="514"/>
      <c r="AW129" s="514"/>
      <c r="AX129" s="514"/>
      <c r="AY129" s="514" t="n">
        <v>0</v>
      </c>
      <c r="AZ129" s="514" t="n">
        <v>0</v>
      </c>
      <c r="BA129" s="514" t="n">
        <v>0</v>
      </c>
      <c r="BB129" s="514" t="n">
        <v>0</v>
      </c>
      <c r="BC129" s="514" t="n">
        <v>0</v>
      </c>
      <c r="BD129" s="514" t="n">
        <v>0</v>
      </c>
      <c r="BE129" s="514" t="n">
        <v>0</v>
      </c>
      <c r="BF129" s="514" t="n">
        <v>0</v>
      </c>
      <c r="BG129" s="514" t="n">
        <v>0</v>
      </c>
      <c r="BH129" s="514" t="n">
        <v>0</v>
      </c>
      <c r="BI129" s="514" t="n">
        <v>0</v>
      </c>
      <c r="BJ129" s="514" t="n">
        <v>0</v>
      </c>
      <c r="BK129" s="514" t="n">
        <v>0</v>
      </c>
      <c r="BL129" s="514" t="n">
        <v>30</v>
      </c>
      <c r="BM129" s="514" t="n">
        <v>0</v>
      </c>
      <c r="BN129" s="514" t="n">
        <v>0</v>
      </c>
      <c r="BO129" s="514" t="n">
        <v>0</v>
      </c>
      <c r="BP129" s="514" t="n">
        <v>0</v>
      </c>
      <c r="BQ129" s="514" t="n">
        <v>0</v>
      </c>
      <c r="BR129" s="514" t="n">
        <v>0</v>
      </c>
      <c r="BS129" s="514" t="n">
        <v>0</v>
      </c>
      <c r="BT129" s="514" t="n">
        <v>0</v>
      </c>
      <c r="BU129" s="514" t="n">
        <v>0</v>
      </c>
      <c r="BV129" s="514" t="n">
        <v>30</v>
      </c>
      <c r="BW129" s="514" t="n">
        <v>0</v>
      </c>
      <c r="BX129" s="514" t="n">
        <v>0</v>
      </c>
      <c r="BY129" s="514" t="n">
        <v>0</v>
      </c>
      <c r="BZ129" s="514" t="n">
        <v>0</v>
      </c>
      <c r="CA129" s="514" t="n">
        <v>0</v>
      </c>
      <c r="CB129" s="514" t="n">
        <v>0</v>
      </c>
      <c r="CC129" s="514" t="n">
        <v>0</v>
      </c>
      <c r="CD129" s="514" t="n">
        <v>0</v>
      </c>
      <c r="CE129" s="514" t="n">
        <v>0</v>
      </c>
      <c r="CF129" s="514" t="n">
        <v>0</v>
      </c>
      <c r="CG129" s="514" t="n">
        <v>0</v>
      </c>
      <c r="CH129" s="514" t="n">
        <v>0</v>
      </c>
      <c r="CI129" s="514"/>
      <c r="CJ129" s="514"/>
      <c r="CK129" s="515"/>
      <c r="CL129" s="516"/>
      <c r="CM129" s="517" t="n">
        <f aca="false">SUM(CN129:FE129)</f>
        <v>60</v>
      </c>
      <c r="CN129" s="243"/>
      <c r="CO129" s="243"/>
      <c r="CP129" s="243" t="n">
        <v>0</v>
      </c>
      <c r="CQ129" s="243" t="n">
        <v>0</v>
      </c>
      <c r="CR129" s="243" t="n">
        <v>0</v>
      </c>
      <c r="CS129" s="243"/>
      <c r="CT129" s="243"/>
      <c r="CU129" s="243"/>
      <c r="CV129" s="243"/>
      <c r="CW129" s="243"/>
      <c r="CX129" s="243"/>
      <c r="CY129" s="243"/>
      <c r="CZ129" s="243"/>
      <c r="DA129" s="243"/>
      <c r="DB129" s="243" t="n">
        <v>0</v>
      </c>
      <c r="DC129" s="243"/>
      <c r="DD129" s="243"/>
      <c r="DE129" s="243" t="n">
        <v>0</v>
      </c>
      <c r="DF129" s="243" t="n">
        <v>0</v>
      </c>
      <c r="DG129" s="243" t="n">
        <v>0</v>
      </c>
      <c r="DH129" s="243" t="n">
        <v>0</v>
      </c>
      <c r="DI129" s="243"/>
      <c r="DJ129" s="243"/>
      <c r="DK129" s="243"/>
      <c r="DL129" s="243"/>
      <c r="DM129" s="243" t="n">
        <v>0</v>
      </c>
      <c r="DN129" s="243" t="n">
        <v>0</v>
      </c>
      <c r="DO129" s="243" t="n">
        <v>0</v>
      </c>
      <c r="DP129" s="243" t="n">
        <v>0</v>
      </c>
      <c r="DQ129" s="243" t="n">
        <v>0</v>
      </c>
      <c r="DR129" s="243" t="n">
        <v>0</v>
      </c>
      <c r="DS129" s="243" t="n">
        <v>0</v>
      </c>
      <c r="DT129" s="514" t="n">
        <v>0</v>
      </c>
      <c r="DU129" s="514" t="n">
        <v>0</v>
      </c>
      <c r="DV129" s="514"/>
      <c r="DW129" s="514"/>
      <c r="DX129" s="514"/>
      <c r="DY129" s="514"/>
      <c r="DZ129" s="514"/>
      <c r="EA129" s="243" t="n">
        <v>0</v>
      </c>
      <c r="EB129" s="518" t="n">
        <v>0</v>
      </c>
      <c r="EC129" s="518" t="n">
        <v>0</v>
      </c>
      <c r="ED129" s="518"/>
      <c r="EE129" s="518"/>
      <c r="EF129" s="514" t="n">
        <v>0</v>
      </c>
      <c r="EG129" s="518"/>
      <c r="EH129" s="518"/>
      <c r="EI129" s="518"/>
      <c r="EJ129" s="518"/>
      <c r="EK129" s="518"/>
      <c r="EL129" s="518"/>
      <c r="EM129" s="518" t="n">
        <v>30</v>
      </c>
      <c r="EN129" s="518"/>
      <c r="EO129" s="518"/>
      <c r="EP129" s="518"/>
      <c r="EQ129" s="518"/>
      <c r="ER129" s="518"/>
      <c r="ES129" s="518"/>
      <c r="ET129" s="518"/>
      <c r="EU129" s="518"/>
      <c r="EV129" s="518"/>
      <c r="EW129" s="518" t="n">
        <v>30</v>
      </c>
      <c r="EX129" s="518"/>
      <c r="EY129" s="518"/>
      <c r="EZ129" s="518"/>
      <c r="FA129" s="518"/>
      <c r="FB129" s="518"/>
      <c r="FC129" s="518"/>
      <c r="FD129" s="518"/>
      <c r="FE129" s="519"/>
      <c r="FG129" s="520" t="n">
        <f aca="false">CM129-I129</f>
        <v>0</v>
      </c>
      <c r="FI129" s="521"/>
      <c r="FJ129" s="522" t="n">
        <v>0</v>
      </c>
      <c r="FK129" s="522" t="n">
        <v>0</v>
      </c>
      <c r="FL129" s="522" t="n">
        <v>0</v>
      </c>
      <c r="FM129" s="522" t="n">
        <v>0</v>
      </c>
      <c r="FN129" s="522" t="n">
        <v>0</v>
      </c>
      <c r="FO129" s="522" t="n">
        <v>0</v>
      </c>
      <c r="FP129" s="522" t="n">
        <v>0</v>
      </c>
      <c r="FQ129" s="522" t="n">
        <v>0</v>
      </c>
      <c r="FR129" s="522" t="n">
        <v>0</v>
      </c>
      <c r="FS129" s="522" t="n">
        <v>0</v>
      </c>
      <c r="FT129" s="522" t="n">
        <v>0</v>
      </c>
      <c r="FU129" s="522" t="n">
        <v>0</v>
      </c>
      <c r="FV129" s="522" t="n">
        <v>0</v>
      </c>
      <c r="FW129" s="522" t="n">
        <v>0</v>
      </c>
      <c r="FX129" s="522" t="n">
        <v>0</v>
      </c>
      <c r="FY129" s="522" t="n">
        <v>0</v>
      </c>
      <c r="FZ129" s="522"/>
      <c r="GA129" s="522" t="n">
        <v>0</v>
      </c>
      <c r="GB129" s="522"/>
      <c r="GC129" s="522" t="n">
        <v>0</v>
      </c>
      <c r="GD129" s="522" t="n">
        <v>0</v>
      </c>
      <c r="GE129" s="522" t="n">
        <v>0</v>
      </c>
      <c r="GF129" s="522" t="n">
        <v>0</v>
      </c>
      <c r="GG129" s="522" t="n">
        <v>0</v>
      </c>
      <c r="GH129" s="522" t="n">
        <v>0</v>
      </c>
      <c r="GI129" s="522" t="n">
        <v>0</v>
      </c>
      <c r="GJ129" s="522" t="n">
        <v>30</v>
      </c>
      <c r="GK129" s="522" t="n">
        <v>0</v>
      </c>
      <c r="GL129" s="522" t="n">
        <v>0</v>
      </c>
      <c r="GM129" s="522" t="n">
        <v>0</v>
      </c>
      <c r="GN129" s="522" t="n">
        <v>0</v>
      </c>
      <c r="GO129" s="522" t="n">
        <v>0</v>
      </c>
      <c r="GP129" s="522" t="n">
        <v>0</v>
      </c>
      <c r="GQ129" s="522"/>
      <c r="GR129" s="522" t="n">
        <v>0</v>
      </c>
      <c r="GS129" s="522" t="n">
        <v>30</v>
      </c>
      <c r="GT129" s="522" t="n">
        <v>0</v>
      </c>
      <c r="GU129" s="522" t="n">
        <v>0</v>
      </c>
      <c r="GV129" s="522"/>
      <c r="GW129" s="523" t="n">
        <f aca="false">SUM(FI129:GV129)</f>
        <v>60</v>
      </c>
      <c r="GX129" s="200"/>
      <c r="GY129" s="524" t="n">
        <f aca="false">GW129-I129</f>
        <v>0</v>
      </c>
      <c r="HA129" s="525" t="n">
        <f aca="false">FG129-GY129</f>
        <v>0</v>
      </c>
      <c r="HC129" s="383" t="n">
        <f aca="false">IF($B129="",0,VLOOKUP($B129,'TH 2023'!$B$11:$V$265,15,0))</f>
        <v>0.079499008</v>
      </c>
      <c r="HD129" s="355" t="n">
        <f aca="false">((IF($B129="",0,VLOOKUP($B129,'TH 2023'!$B$11:$V$265,18,0)))*1.1)*1.1</f>
        <v>0</v>
      </c>
      <c r="HE129" s="355" t="n">
        <f aca="false">((IF($B129="",0,VLOOKUP($B129,'TH 2023'!$B$11:$V$265,19,0)))*1.1)*1.1</f>
        <v>0</v>
      </c>
      <c r="HF129" s="355" t="n">
        <f aca="false">((IF($B129="",0,VLOOKUP($B129,'TH 2023'!$B$11:$V$265,20,0)))*1.1)*1.1</f>
        <v>230.654314</v>
      </c>
      <c r="HG129" s="355" t="n">
        <f aca="false">((IF($B129="",0,VLOOKUP($B129,'TH 2023'!$B$11:$V$265,21,0)))*1.1)*1.1</f>
        <v>0</v>
      </c>
      <c r="HH129" s="526" t="str">
        <f aca="false">IF($B129="",0,VLOOKUP($B129,'TH 2023'!$B$11:$V$265,7,0))</f>
        <v>STANDARD HW</v>
      </c>
      <c r="HI129" s="61"/>
      <c r="HJ129" s="61"/>
      <c r="HK129" s="61"/>
      <c r="HL129" s="61"/>
      <c r="HM129" s="61"/>
      <c r="HN129" s="61"/>
      <c r="HO129" s="61"/>
      <c r="HP129" s="61"/>
      <c r="HQ129" s="61"/>
      <c r="HR129" s="61"/>
      <c r="HS129" s="61"/>
      <c r="HT129" s="61"/>
      <c r="HU129" s="61"/>
      <c r="HV129" s="61"/>
      <c r="HW129" s="61"/>
      <c r="HX129" s="61"/>
      <c r="HY129" s="61"/>
      <c r="HZ129" s="61"/>
      <c r="IA129" s="61"/>
      <c r="IB129" s="61"/>
      <c r="IC129" s="61"/>
      <c r="ID129" s="61"/>
      <c r="IE129" s="61"/>
      <c r="IF129" s="61"/>
      <c r="IG129" s="61"/>
      <c r="II129" s="40"/>
      <c r="IJ129" s="40"/>
      <c r="IK129" s="40"/>
      <c r="IL129" s="40"/>
      <c r="IM129" s="40"/>
    </row>
    <row r="130" s="48" customFormat="true" ht="15" hidden="false" customHeight="true" outlineLevel="0" collapsed="false">
      <c r="A130" s="240" t="n">
        <f aca="false">A129+1</f>
        <v>121</v>
      </c>
      <c r="B130" s="241" t="s">
        <v>488</v>
      </c>
      <c r="C130" s="242" t="s">
        <v>488</v>
      </c>
      <c r="D130" s="243" t="s">
        <v>489</v>
      </c>
      <c r="E130" s="512" t="s">
        <v>297</v>
      </c>
      <c r="F130" s="512" t="s">
        <v>298</v>
      </c>
      <c r="G130" s="512" t="n">
        <f aca="false">COUNTIF($C$10:$C$262,$C130)</f>
        <v>1</v>
      </c>
      <c r="H130" s="512" t="n">
        <f aca="false">COUNTIF($B$10:$B$262,$B130)</f>
        <v>1</v>
      </c>
      <c r="I130" s="513" t="n">
        <f aca="false">SUM(J130:CK130)</f>
        <v>30</v>
      </c>
      <c r="J130" s="512" t="n">
        <v>0</v>
      </c>
      <c r="K130" s="512" t="n">
        <v>0</v>
      </c>
      <c r="L130" s="512" t="n">
        <v>0</v>
      </c>
      <c r="M130" s="512" t="n">
        <v>0</v>
      </c>
      <c r="N130" s="512" t="n">
        <v>0</v>
      </c>
      <c r="O130" s="512" t="n">
        <v>0</v>
      </c>
      <c r="P130" s="512" t="n">
        <v>0</v>
      </c>
      <c r="Q130" s="512" t="n">
        <v>0</v>
      </c>
      <c r="R130" s="512" t="n">
        <v>0</v>
      </c>
      <c r="S130" s="512" t="n">
        <v>0</v>
      </c>
      <c r="T130" s="512" t="n">
        <v>0</v>
      </c>
      <c r="U130" s="512" t="n">
        <v>0</v>
      </c>
      <c r="V130" s="512" t="n">
        <v>0</v>
      </c>
      <c r="W130" s="512" t="n">
        <v>0</v>
      </c>
      <c r="X130" s="512" t="n">
        <v>0</v>
      </c>
      <c r="Y130" s="512" t="n">
        <v>0</v>
      </c>
      <c r="Z130" s="512"/>
      <c r="AA130" s="514" t="n">
        <v>0</v>
      </c>
      <c r="AB130" s="514"/>
      <c r="AC130" s="514"/>
      <c r="AD130" s="514" t="n">
        <v>0</v>
      </c>
      <c r="AE130" s="514" t="n">
        <v>0</v>
      </c>
      <c r="AF130" s="514" t="n">
        <v>0</v>
      </c>
      <c r="AG130" s="514" t="n">
        <v>0</v>
      </c>
      <c r="AH130" s="514" t="n">
        <v>0</v>
      </c>
      <c r="AI130" s="514" t="n">
        <v>0</v>
      </c>
      <c r="AJ130" s="514" t="n">
        <v>0</v>
      </c>
      <c r="AK130" s="514" t="n">
        <v>0</v>
      </c>
      <c r="AL130" s="514" t="n">
        <v>0</v>
      </c>
      <c r="AM130" s="514" t="n">
        <v>0</v>
      </c>
      <c r="AN130" s="514" t="n">
        <v>0</v>
      </c>
      <c r="AO130" s="514" t="n">
        <v>0</v>
      </c>
      <c r="AP130" s="514" t="n">
        <v>0</v>
      </c>
      <c r="AQ130" s="514" t="n">
        <v>0</v>
      </c>
      <c r="AR130" s="514" t="n">
        <v>0</v>
      </c>
      <c r="AS130" s="514" t="n">
        <v>0</v>
      </c>
      <c r="AT130" s="514" t="n">
        <v>0</v>
      </c>
      <c r="AU130" s="514" t="n">
        <v>0</v>
      </c>
      <c r="AV130" s="514"/>
      <c r="AW130" s="514"/>
      <c r="AX130" s="514"/>
      <c r="AY130" s="514" t="n">
        <v>0</v>
      </c>
      <c r="AZ130" s="514" t="n">
        <v>0</v>
      </c>
      <c r="BA130" s="514" t="n">
        <v>0</v>
      </c>
      <c r="BB130" s="514" t="n">
        <v>30</v>
      </c>
      <c r="BC130" s="514" t="n">
        <v>0</v>
      </c>
      <c r="BD130" s="514" t="n">
        <v>0</v>
      </c>
      <c r="BE130" s="514" t="n">
        <v>0</v>
      </c>
      <c r="BF130" s="514" t="n">
        <v>0</v>
      </c>
      <c r="BG130" s="514" t="n">
        <v>0</v>
      </c>
      <c r="BH130" s="514" t="n">
        <v>0</v>
      </c>
      <c r="BI130" s="514" t="n">
        <v>0</v>
      </c>
      <c r="BJ130" s="514" t="n">
        <v>0</v>
      </c>
      <c r="BK130" s="514" t="n">
        <v>0</v>
      </c>
      <c r="BL130" s="514" t="n">
        <v>0</v>
      </c>
      <c r="BM130" s="514" t="n">
        <v>0</v>
      </c>
      <c r="BN130" s="514" t="n">
        <v>0</v>
      </c>
      <c r="BO130" s="514" t="n">
        <v>0</v>
      </c>
      <c r="BP130" s="514" t="n">
        <v>0</v>
      </c>
      <c r="BQ130" s="514" t="n">
        <v>0</v>
      </c>
      <c r="BR130" s="514" t="n">
        <v>0</v>
      </c>
      <c r="BS130" s="514" t="n">
        <v>0</v>
      </c>
      <c r="BT130" s="514" t="n">
        <v>0</v>
      </c>
      <c r="BU130" s="514" t="n">
        <v>0</v>
      </c>
      <c r="BV130" s="514" t="n">
        <v>0</v>
      </c>
      <c r="BW130" s="514" t="n">
        <v>0</v>
      </c>
      <c r="BX130" s="514" t="n">
        <v>0</v>
      </c>
      <c r="BY130" s="514" t="n">
        <v>0</v>
      </c>
      <c r="BZ130" s="514" t="n">
        <v>0</v>
      </c>
      <c r="CA130" s="514" t="n">
        <v>0</v>
      </c>
      <c r="CB130" s="514" t="n">
        <v>0</v>
      </c>
      <c r="CC130" s="514" t="n">
        <v>0</v>
      </c>
      <c r="CD130" s="514" t="n">
        <v>0</v>
      </c>
      <c r="CE130" s="514" t="n">
        <v>0</v>
      </c>
      <c r="CF130" s="514" t="n">
        <v>0</v>
      </c>
      <c r="CG130" s="514" t="n">
        <v>0</v>
      </c>
      <c r="CH130" s="514" t="n">
        <v>0</v>
      </c>
      <c r="CI130" s="514"/>
      <c r="CJ130" s="514"/>
      <c r="CK130" s="515"/>
      <c r="CL130" s="516"/>
      <c r="CM130" s="517" t="n">
        <f aca="false">SUM(CN130:FE130)</f>
        <v>30</v>
      </c>
      <c r="CN130" s="243"/>
      <c r="CO130" s="243"/>
      <c r="CP130" s="243" t="n">
        <v>0</v>
      </c>
      <c r="CQ130" s="243" t="n">
        <v>0</v>
      </c>
      <c r="CR130" s="243" t="n">
        <v>0</v>
      </c>
      <c r="CS130" s="243"/>
      <c r="CT130" s="243"/>
      <c r="CU130" s="243"/>
      <c r="CV130" s="243"/>
      <c r="CW130" s="243"/>
      <c r="CX130" s="243"/>
      <c r="CY130" s="243"/>
      <c r="CZ130" s="243"/>
      <c r="DA130" s="243"/>
      <c r="DB130" s="243" t="n">
        <v>0</v>
      </c>
      <c r="DC130" s="243"/>
      <c r="DD130" s="243"/>
      <c r="DE130" s="243" t="n">
        <v>0</v>
      </c>
      <c r="DF130" s="243" t="n">
        <v>0</v>
      </c>
      <c r="DG130" s="243" t="n">
        <v>0</v>
      </c>
      <c r="DH130" s="243" t="n">
        <v>0</v>
      </c>
      <c r="DI130" s="243"/>
      <c r="DJ130" s="243"/>
      <c r="DK130" s="243"/>
      <c r="DL130" s="243"/>
      <c r="DM130" s="243" t="n">
        <v>0</v>
      </c>
      <c r="DN130" s="243" t="n">
        <v>0</v>
      </c>
      <c r="DO130" s="243" t="n">
        <v>0</v>
      </c>
      <c r="DP130" s="243" t="n">
        <v>0</v>
      </c>
      <c r="DQ130" s="243" t="n">
        <v>0</v>
      </c>
      <c r="DR130" s="243" t="n">
        <v>0</v>
      </c>
      <c r="DS130" s="243" t="n">
        <v>0</v>
      </c>
      <c r="DT130" s="514" t="n">
        <v>0</v>
      </c>
      <c r="DU130" s="514" t="n">
        <v>0</v>
      </c>
      <c r="DV130" s="514"/>
      <c r="DW130" s="514"/>
      <c r="DX130" s="514"/>
      <c r="DY130" s="514"/>
      <c r="DZ130" s="514"/>
      <c r="EA130" s="243" t="n">
        <v>0</v>
      </c>
      <c r="EB130" s="518" t="n">
        <v>0</v>
      </c>
      <c r="EC130" s="518" t="n">
        <v>30</v>
      </c>
      <c r="ED130" s="518"/>
      <c r="EE130" s="518"/>
      <c r="EF130" s="514" t="n">
        <v>0</v>
      </c>
      <c r="EG130" s="518"/>
      <c r="EH130" s="518"/>
      <c r="EI130" s="518"/>
      <c r="EJ130" s="518"/>
      <c r="EK130" s="518"/>
      <c r="EL130" s="518"/>
      <c r="EM130" s="518"/>
      <c r="EN130" s="518"/>
      <c r="EO130" s="518"/>
      <c r="EP130" s="518"/>
      <c r="EQ130" s="518"/>
      <c r="ER130" s="518"/>
      <c r="ES130" s="518"/>
      <c r="ET130" s="518"/>
      <c r="EU130" s="518"/>
      <c r="EV130" s="518"/>
      <c r="EW130" s="518"/>
      <c r="EX130" s="518"/>
      <c r="EY130" s="518"/>
      <c r="EZ130" s="518"/>
      <c r="FA130" s="518"/>
      <c r="FB130" s="518"/>
      <c r="FC130" s="518"/>
      <c r="FD130" s="518"/>
      <c r="FE130" s="519"/>
      <c r="FG130" s="520" t="n">
        <f aca="false">CM130-I130</f>
        <v>0</v>
      </c>
      <c r="FI130" s="521"/>
      <c r="FJ130" s="522" t="n">
        <v>0</v>
      </c>
      <c r="FK130" s="522" t="n">
        <v>0</v>
      </c>
      <c r="FL130" s="522" t="n">
        <v>0</v>
      </c>
      <c r="FM130" s="522" t="n">
        <v>0</v>
      </c>
      <c r="FN130" s="522" t="n">
        <v>0</v>
      </c>
      <c r="FO130" s="522" t="n">
        <v>0</v>
      </c>
      <c r="FP130" s="522" t="n">
        <v>0</v>
      </c>
      <c r="FQ130" s="522" t="n">
        <v>0</v>
      </c>
      <c r="FR130" s="522" t="n">
        <v>0</v>
      </c>
      <c r="FS130" s="522" t="n">
        <v>0</v>
      </c>
      <c r="FT130" s="522" t="n">
        <v>0</v>
      </c>
      <c r="FU130" s="522" t="n">
        <v>0</v>
      </c>
      <c r="FV130" s="522" t="n">
        <v>0</v>
      </c>
      <c r="FW130" s="522" t="n">
        <v>0</v>
      </c>
      <c r="FX130" s="522" t="n">
        <v>0</v>
      </c>
      <c r="FY130" s="522" t="n">
        <v>0</v>
      </c>
      <c r="FZ130" s="522"/>
      <c r="GA130" s="522" t="n">
        <v>0</v>
      </c>
      <c r="GB130" s="522"/>
      <c r="GC130" s="522" t="n">
        <v>30</v>
      </c>
      <c r="GD130" s="522" t="n">
        <v>0</v>
      </c>
      <c r="GE130" s="522" t="n">
        <v>0</v>
      </c>
      <c r="GF130" s="522" t="n">
        <v>0</v>
      </c>
      <c r="GG130" s="522" t="n">
        <v>0</v>
      </c>
      <c r="GH130" s="522" t="n">
        <v>0</v>
      </c>
      <c r="GI130" s="522" t="n">
        <v>0</v>
      </c>
      <c r="GJ130" s="522" t="n">
        <v>0</v>
      </c>
      <c r="GK130" s="522" t="n">
        <v>0</v>
      </c>
      <c r="GL130" s="522" t="n">
        <v>0</v>
      </c>
      <c r="GM130" s="522" t="n">
        <v>0</v>
      </c>
      <c r="GN130" s="522" t="n">
        <v>0</v>
      </c>
      <c r="GO130" s="522" t="n">
        <v>0</v>
      </c>
      <c r="GP130" s="522" t="n">
        <v>0</v>
      </c>
      <c r="GQ130" s="522"/>
      <c r="GR130" s="522" t="n">
        <v>0</v>
      </c>
      <c r="GS130" s="522" t="n">
        <v>0</v>
      </c>
      <c r="GT130" s="522" t="n">
        <v>0</v>
      </c>
      <c r="GU130" s="522" t="n">
        <v>0</v>
      </c>
      <c r="GV130" s="522"/>
      <c r="GW130" s="523" t="n">
        <f aca="false">SUM(FI130:GV130)</f>
        <v>30</v>
      </c>
      <c r="GX130" s="200"/>
      <c r="GY130" s="524" t="n">
        <f aca="false">GW130-I130</f>
        <v>0</v>
      </c>
      <c r="HA130" s="525" t="n">
        <f aca="false">FG130-GY130</f>
        <v>0</v>
      </c>
      <c r="HC130" s="383" t="n">
        <f aca="false">IF($B130="",0,VLOOKUP($B130,'TH 2023'!$B$11:$V$265,15,0))</f>
        <v>0.070658556</v>
      </c>
      <c r="HD130" s="355" t="n">
        <f aca="false">((IF($B130="",0,VLOOKUP($B130,'TH 2023'!$B$11:$V$265,18,0)))*1.1)*1.1</f>
        <v>0</v>
      </c>
      <c r="HE130" s="355" t="n">
        <f aca="false">((IF($B130="",0,VLOOKUP($B130,'TH 2023'!$B$11:$V$265,19,0)))*1.1)*1.1</f>
        <v>0</v>
      </c>
      <c r="HF130" s="355" t="n">
        <f aca="false">((IF($B130="",0,VLOOKUP($B130,'TH 2023'!$B$11:$V$265,20,0)))*1.1)*1.1</f>
        <v>217.082107</v>
      </c>
      <c r="HG130" s="355" t="n">
        <f aca="false">((IF($B130="",0,VLOOKUP($B130,'TH 2023'!$B$11:$V$265,21,0)))*1.1)*1.1</f>
        <v>0</v>
      </c>
      <c r="HH130" s="526" t="str">
        <f aca="false">IF($B130="",0,VLOOKUP($B130,'TH 2023'!$B$11:$V$265,7,0))</f>
        <v>STANDARD HW</v>
      </c>
      <c r="HI130" s="61"/>
      <c r="HJ130" s="61"/>
      <c r="HK130" s="61"/>
      <c r="HL130" s="61"/>
      <c r="HM130" s="61"/>
      <c r="HN130" s="61"/>
      <c r="HO130" s="61"/>
      <c r="HP130" s="61"/>
      <c r="HQ130" s="61"/>
      <c r="HR130" s="61"/>
      <c r="HS130" s="61"/>
      <c r="HT130" s="61"/>
      <c r="HU130" s="61"/>
      <c r="HV130" s="61"/>
      <c r="HW130" s="61"/>
      <c r="HX130" s="61"/>
      <c r="HY130" s="61"/>
      <c r="HZ130" s="61"/>
      <c r="IA130" s="61"/>
      <c r="IB130" s="61"/>
      <c r="IC130" s="61"/>
      <c r="ID130" s="61"/>
      <c r="IE130" s="61"/>
      <c r="IF130" s="61"/>
      <c r="IG130" s="61"/>
      <c r="II130" s="40"/>
      <c r="IJ130" s="40"/>
      <c r="IK130" s="40"/>
      <c r="IL130" s="40"/>
      <c r="IM130" s="40"/>
    </row>
    <row r="131" s="48" customFormat="true" ht="15" hidden="false" customHeight="true" outlineLevel="0" collapsed="false">
      <c r="A131" s="240" t="n">
        <f aca="false">A130+1</f>
        <v>122</v>
      </c>
      <c r="B131" s="241" t="s">
        <v>490</v>
      </c>
      <c r="C131" s="242" t="s">
        <v>490</v>
      </c>
      <c r="D131" s="243" t="s">
        <v>489</v>
      </c>
      <c r="E131" s="512" t="s">
        <v>292</v>
      </c>
      <c r="F131" s="512" t="s">
        <v>421</v>
      </c>
      <c r="G131" s="512" t="n">
        <f aca="false">COUNTIF($C$10:$C$262,$C131)</f>
        <v>1</v>
      </c>
      <c r="H131" s="512" t="n">
        <f aca="false">COUNTIF($B$10:$B$262,$B131)</f>
        <v>1</v>
      </c>
      <c r="I131" s="513" t="n">
        <f aca="false">SUM(J131:CK131)</f>
        <v>380</v>
      </c>
      <c r="J131" s="512" t="n">
        <v>0</v>
      </c>
      <c r="K131" s="512" t="n">
        <v>0</v>
      </c>
      <c r="L131" s="512" t="n">
        <v>0</v>
      </c>
      <c r="M131" s="512" t="n">
        <v>0</v>
      </c>
      <c r="N131" s="512" t="n">
        <v>0</v>
      </c>
      <c r="O131" s="512" t="n">
        <v>0</v>
      </c>
      <c r="P131" s="512" t="n">
        <v>0</v>
      </c>
      <c r="Q131" s="512" t="n">
        <v>0</v>
      </c>
      <c r="R131" s="512" t="n">
        <v>0</v>
      </c>
      <c r="S131" s="512" t="n">
        <v>10</v>
      </c>
      <c r="T131" s="512" t="n">
        <v>0</v>
      </c>
      <c r="U131" s="512" t="n">
        <v>0</v>
      </c>
      <c r="V131" s="512" t="n">
        <v>30</v>
      </c>
      <c r="W131" s="512" t="n">
        <v>0</v>
      </c>
      <c r="X131" s="512" t="n">
        <v>0</v>
      </c>
      <c r="Y131" s="512" t="n">
        <v>10</v>
      </c>
      <c r="Z131" s="512"/>
      <c r="AA131" s="514" t="n">
        <v>0</v>
      </c>
      <c r="AB131" s="514" t="n">
        <v>0</v>
      </c>
      <c r="AC131" s="514" t="n">
        <v>0</v>
      </c>
      <c r="AD131" s="514" t="n">
        <v>0</v>
      </c>
      <c r="AE131" s="514" t="n">
        <v>30</v>
      </c>
      <c r="AF131" s="514" t="n">
        <v>0</v>
      </c>
      <c r="AG131" s="514" t="n">
        <v>0</v>
      </c>
      <c r="AH131" s="514" t="n">
        <v>30</v>
      </c>
      <c r="AI131" s="514" t="n">
        <v>30</v>
      </c>
      <c r="AJ131" s="514" t="n">
        <v>0</v>
      </c>
      <c r="AK131" s="514" t="n">
        <v>0</v>
      </c>
      <c r="AL131" s="514" t="n">
        <v>60</v>
      </c>
      <c r="AM131" s="514" t="n">
        <v>60</v>
      </c>
      <c r="AN131" s="514" t="n">
        <v>0</v>
      </c>
      <c r="AO131" s="514" t="n">
        <v>0</v>
      </c>
      <c r="AP131" s="514" t="n">
        <v>40</v>
      </c>
      <c r="AQ131" s="514" t="n">
        <v>50</v>
      </c>
      <c r="AR131" s="514" t="n">
        <v>0</v>
      </c>
      <c r="AS131" s="514" t="n">
        <v>30</v>
      </c>
      <c r="AT131" s="514" t="n">
        <v>0</v>
      </c>
      <c r="AU131" s="514" t="n">
        <v>0</v>
      </c>
      <c r="AV131" s="514"/>
      <c r="AW131" s="514"/>
      <c r="AX131" s="514"/>
      <c r="AY131" s="514" t="n">
        <v>0</v>
      </c>
      <c r="AZ131" s="514" t="n">
        <v>0</v>
      </c>
      <c r="BA131" s="514" t="n">
        <v>0</v>
      </c>
      <c r="BB131" s="514" t="n">
        <v>0</v>
      </c>
      <c r="BC131" s="514" t="n">
        <v>0</v>
      </c>
      <c r="BD131" s="514" t="n">
        <v>0</v>
      </c>
      <c r="BE131" s="514" t="n">
        <v>0</v>
      </c>
      <c r="BF131" s="514" t="n">
        <v>0</v>
      </c>
      <c r="BG131" s="514" t="n">
        <v>0</v>
      </c>
      <c r="BH131" s="514" t="n">
        <v>0</v>
      </c>
      <c r="BI131" s="514" t="n">
        <v>0</v>
      </c>
      <c r="BJ131" s="514" t="n">
        <v>0</v>
      </c>
      <c r="BK131" s="514" t="n">
        <v>0</v>
      </c>
      <c r="BL131" s="514" t="n">
        <v>0</v>
      </c>
      <c r="BM131" s="514" t="n">
        <v>0</v>
      </c>
      <c r="BN131" s="514" t="n">
        <v>0</v>
      </c>
      <c r="BO131" s="514" t="n">
        <v>0</v>
      </c>
      <c r="BP131" s="514" t="n">
        <v>0</v>
      </c>
      <c r="BQ131" s="514" t="n">
        <v>0</v>
      </c>
      <c r="BR131" s="514" t="n">
        <v>0</v>
      </c>
      <c r="BS131" s="514" t="n">
        <v>0</v>
      </c>
      <c r="BT131" s="514" t="n">
        <v>0</v>
      </c>
      <c r="BU131" s="514" t="n">
        <v>0</v>
      </c>
      <c r="BV131" s="514" t="n">
        <v>0</v>
      </c>
      <c r="BW131" s="514" t="n">
        <v>0</v>
      </c>
      <c r="BX131" s="514" t="n">
        <v>0</v>
      </c>
      <c r="BY131" s="514" t="n">
        <v>0</v>
      </c>
      <c r="BZ131" s="514" t="n">
        <v>0</v>
      </c>
      <c r="CA131" s="514" t="n">
        <v>0</v>
      </c>
      <c r="CB131" s="514" t="n">
        <v>0</v>
      </c>
      <c r="CC131" s="514" t="n">
        <v>0</v>
      </c>
      <c r="CD131" s="514" t="n">
        <v>0</v>
      </c>
      <c r="CE131" s="514" t="n">
        <v>0</v>
      </c>
      <c r="CF131" s="514" t="n">
        <v>0</v>
      </c>
      <c r="CG131" s="514" t="n">
        <v>0</v>
      </c>
      <c r="CH131" s="514" t="n">
        <v>0</v>
      </c>
      <c r="CI131" s="514"/>
      <c r="CJ131" s="514"/>
      <c r="CK131" s="515"/>
      <c r="CL131" s="516"/>
      <c r="CM131" s="517" t="n">
        <f aca="false">SUM(CN131:FE131)</f>
        <v>380</v>
      </c>
      <c r="CN131" s="243"/>
      <c r="CO131" s="243"/>
      <c r="CP131" s="243" t="n">
        <v>0</v>
      </c>
      <c r="CQ131" s="243" t="n">
        <v>0</v>
      </c>
      <c r="CR131" s="243" t="n">
        <v>0</v>
      </c>
      <c r="CS131" s="243"/>
      <c r="CT131" s="243"/>
      <c r="CU131" s="243" t="n">
        <v>50</v>
      </c>
      <c r="CV131" s="243"/>
      <c r="CW131" s="243"/>
      <c r="CX131" s="243"/>
      <c r="CY131" s="243"/>
      <c r="CZ131" s="243"/>
      <c r="DA131" s="243"/>
      <c r="DB131" s="243" t="n">
        <v>0</v>
      </c>
      <c r="DC131" s="243" t="n">
        <v>0</v>
      </c>
      <c r="DD131" s="243" t="n">
        <v>0</v>
      </c>
      <c r="DE131" s="243" t="n">
        <v>0</v>
      </c>
      <c r="DF131" s="243" t="n">
        <v>30</v>
      </c>
      <c r="DG131" s="243" t="n">
        <v>0</v>
      </c>
      <c r="DH131" s="243" t="n">
        <v>0</v>
      </c>
      <c r="DI131" s="243" t="n">
        <v>30</v>
      </c>
      <c r="DJ131" s="243" t="n">
        <v>30</v>
      </c>
      <c r="DK131" s="243"/>
      <c r="DL131" s="243"/>
      <c r="DM131" s="243" t="n">
        <v>60</v>
      </c>
      <c r="DN131" s="243" t="n">
        <v>60</v>
      </c>
      <c r="DO131" s="243" t="n">
        <v>0</v>
      </c>
      <c r="DP131" s="243" t="n">
        <v>0</v>
      </c>
      <c r="DQ131" s="243" t="n">
        <v>40</v>
      </c>
      <c r="DR131" s="243" t="n">
        <v>50</v>
      </c>
      <c r="DS131" s="243" t="n">
        <v>0</v>
      </c>
      <c r="DT131" s="514" t="n">
        <v>30</v>
      </c>
      <c r="DU131" s="514" t="n">
        <v>0</v>
      </c>
      <c r="DV131" s="514"/>
      <c r="DW131" s="514"/>
      <c r="DX131" s="514"/>
      <c r="DY131" s="514"/>
      <c r="DZ131" s="514"/>
      <c r="EA131" s="243" t="n">
        <v>0</v>
      </c>
      <c r="EB131" s="518" t="n">
        <v>0</v>
      </c>
      <c r="EC131" s="518" t="n">
        <v>0</v>
      </c>
      <c r="ED131" s="518"/>
      <c r="EE131" s="518"/>
      <c r="EF131" s="514" t="n">
        <v>0</v>
      </c>
      <c r="EG131" s="518"/>
      <c r="EH131" s="518"/>
      <c r="EI131" s="518"/>
      <c r="EJ131" s="518"/>
      <c r="EK131" s="518"/>
      <c r="EL131" s="518"/>
      <c r="EM131" s="518"/>
      <c r="EN131" s="518"/>
      <c r="EO131" s="518"/>
      <c r="EP131" s="518"/>
      <c r="EQ131" s="518"/>
      <c r="ER131" s="518"/>
      <c r="ES131" s="518"/>
      <c r="ET131" s="518"/>
      <c r="EU131" s="518"/>
      <c r="EV131" s="518"/>
      <c r="EW131" s="518"/>
      <c r="EX131" s="518"/>
      <c r="EY131" s="518"/>
      <c r="EZ131" s="518"/>
      <c r="FA131" s="518"/>
      <c r="FB131" s="518"/>
      <c r="FC131" s="518"/>
      <c r="FD131" s="518"/>
      <c r="FE131" s="519"/>
      <c r="FG131" s="520" t="n">
        <f aca="false">CM131-I131</f>
        <v>0</v>
      </c>
      <c r="FI131" s="521"/>
      <c r="FJ131" s="522" t="n">
        <v>0</v>
      </c>
      <c r="FK131" s="522" t="n">
        <v>0</v>
      </c>
      <c r="FL131" s="522" t="n">
        <v>50</v>
      </c>
      <c r="FM131" s="522" t="n">
        <v>0</v>
      </c>
      <c r="FN131" s="522" t="n">
        <v>0</v>
      </c>
      <c r="FO131" s="522" t="n">
        <v>0</v>
      </c>
      <c r="FP131" s="522" t="n">
        <v>0</v>
      </c>
      <c r="FQ131" s="522" t="n">
        <v>0</v>
      </c>
      <c r="FR131" s="522" t="n">
        <v>0</v>
      </c>
      <c r="FS131" s="522" t="n">
        <v>30</v>
      </c>
      <c r="FT131" s="522" t="n">
        <v>60</v>
      </c>
      <c r="FU131" s="522" t="n">
        <v>0</v>
      </c>
      <c r="FV131" s="522" t="n">
        <v>0</v>
      </c>
      <c r="FW131" s="522" t="n">
        <v>120</v>
      </c>
      <c r="FX131" s="522" t="n">
        <v>90</v>
      </c>
      <c r="FY131" s="522" t="n">
        <v>30</v>
      </c>
      <c r="FZ131" s="522"/>
      <c r="GA131" s="522" t="n">
        <v>0</v>
      </c>
      <c r="GB131" s="522"/>
      <c r="GC131" s="522" t="n">
        <v>0</v>
      </c>
      <c r="GD131" s="522" t="n">
        <v>0</v>
      </c>
      <c r="GE131" s="522" t="n">
        <v>0</v>
      </c>
      <c r="GF131" s="522" t="n">
        <v>0</v>
      </c>
      <c r="GG131" s="522" t="n">
        <v>0</v>
      </c>
      <c r="GH131" s="522" t="n">
        <v>0</v>
      </c>
      <c r="GI131" s="522" t="n">
        <v>0</v>
      </c>
      <c r="GJ131" s="522" t="n">
        <v>0</v>
      </c>
      <c r="GK131" s="522" t="n">
        <v>0</v>
      </c>
      <c r="GL131" s="522" t="n">
        <v>0</v>
      </c>
      <c r="GM131" s="522" t="n">
        <v>0</v>
      </c>
      <c r="GN131" s="522" t="n">
        <v>0</v>
      </c>
      <c r="GO131" s="522" t="n">
        <v>0</v>
      </c>
      <c r="GP131" s="522" t="n">
        <v>0</v>
      </c>
      <c r="GQ131" s="522"/>
      <c r="GR131" s="522" t="n">
        <v>0</v>
      </c>
      <c r="GS131" s="522" t="n">
        <v>0</v>
      </c>
      <c r="GT131" s="522" t="n">
        <v>0</v>
      </c>
      <c r="GU131" s="522" t="n">
        <v>0</v>
      </c>
      <c r="GV131" s="522"/>
      <c r="GW131" s="523" t="n">
        <f aca="false">SUM(FI131:GV131)</f>
        <v>380</v>
      </c>
      <c r="GX131" s="200"/>
      <c r="GY131" s="524" t="n">
        <f aca="false">GW131-I131</f>
        <v>0</v>
      </c>
      <c r="HA131" s="525" t="n">
        <f aca="false">FG131-GY131</f>
        <v>0</v>
      </c>
      <c r="HC131" s="383" t="n">
        <f aca="false">IF($B131="",0,VLOOKUP($B131,'TH 2023'!$B$11:$V$265,15,0))</f>
        <v>0.070658556</v>
      </c>
      <c r="HD131" s="355" t="n">
        <f aca="false">((IF($B131="",0,VLOOKUP($B131,'TH 2023'!$B$11:$V$265,18,0)))*1.1)*1.1</f>
        <v>171.1061</v>
      </c>
      <c r="HE131" s="355" t="n">
        <f aca="false">((IF($B131="",0,VLOOKUP($B131,'TH 2023'!$B$11:$V$265,19,0)))*1.1)*1.1</f>
        <v>168.9644</v>
      </c>
      <c r="HF131" s="355" t="n">
        <f aca="false">((IF($B131="",0,VLOOKUP($B131,'TH 2023'!$B$11:$V$265,20,0)))*1.1)*1.1</f>
        <v>207.375124</v>
      </c>
      <c r="HG131" s="355" t="n">
        <f aca="false">((IF($B131="",0,VLOOKUP($B131,'TH 2023'!$B$11:$V$265,21,0)))*1.1)*1.1</f>
        <v>0</v>
      </c>
      <c r="HH131" s="526" t="str">
        <f aca="false">IF($B131="",0,VLOOKUP($B131,'TH 2023'!$B$11:$V$265,7,0))</f>
        <v>STANDARD HW</v>
      </c>
      <c r="HI131" s="61"/>
      <c r="HJ131" s="61"/>
      <c r="HK131" s="61"/>
      <c r="HL131" s="61"/>
      <c r="HM131" s="61"/>
      <c r="HN131" s="61"/>
      <c r="HO131" s="61"/>
      <c r="HP131" s="61"/>
      <c r="HQ131" s="61"/>
      <c r="HR131" s="61"/>
      <c r="HS131" s="61"/>
      <c r="HT131" s="61"/>
      <c r="HU131" s="61"/>
      <c r="HV131" s="61"/>
      <c r="HW131" s="61"/>
      <c r="HX131" s="61"/>
      <c r="HY131" s="61"/>
      <c r="HZ131" s="61"/>
      <c r="IA131" s="61"/>
      <c r="IB131" s="61"/>
      <c r="IC131" s="61"/>
      <c r="ID131" s="61"/>
      <c r="IE131" s="61"/>
      <c r="IF131" s="61"/>
      <c r="IG131" s="61"/>
      <c r="II131" s="40"/>
      <c r="IJ131" s="40"/>
      <c r="IK131" s="40"/>
      <c r="IL131" s="40"/>
      <c r="IM131" s="40"/>
    </row>
    <row r="132" s="48" customFormat="true" ht="15" hidden="false" customHeight="true" outlineLevel="0" collapsed="false">
      <c r="A132" s="240" t="n">
        <f aca="false">A131+1</f>
        <v>123</v>
      </c>
      <c r="B132" s="242" t="s">
        <v>491</v>
      </c>
      <c r="C132" s="242" t="s">
        <v>491</v>
      </c>
      <c r="D132" s="243" t="s">
        <v>489</v>
      </c>
      <c r="E132" s="512" t="s">
        <v>304</v>
      </c>
      <c r="F132" s="512" t="s">
        <v>305</v>
      </c>
      <c r="G132" s="512" t="n">
        <f aca="false">COUNTIF($C$10:$C$262,$C132)</f>
        <v>1</v>
      </c>
      <c r="H132" s="512" t="n">
        <f aca="false">COUNTIF($B$10:$B$262,$B132)</f>
        <v>1</v>
      </c>
      <c r="I132" s="513" t="n">
        <f aca="false">SUM(J132:CK132)</f>
        <v>60</v>
      </c>
      <c r="J132" s="512" t="n">
        <v>0</v>
      </c>
      <c r="K132" s="512" t="n">
        <v>0</v>
      </c>
      <c r="L132" s="512" t="n">
        <v>0</v>
      </c>
      <c r="M132" s="512" t="n">
        <v>0</v>
      </c>
      <c r="N132" s="512" t="n">
        <v>0</v>
      </c>
      <c r="O132" s="512" t="n">
        <v>0</v>
      </c>
      <c r="P132" s="512" t="n">
        <v>0</v>
      </c>
      <c r="Q132" s="512" t="n">
        <v>0</v>
      </c>
      <c r="R132" s="512" t="n">
        <v>0</v>
      </c>
      <c r="S132" s="512" t="n">
        <v>0</v>
      </c>
      <c r="T132" s="512" t="n">
        <v>0</v>
      </c>
      <c r="U132" s="512" t="n">
        <v>0</v>
      </c>
      <c r="V132" s="512" t="n">
        <v>0</v>
      </c>
      <c r="W132" s="512" t="n">
        <v>0</v>
      </c>
      <c r="X132" s="512" t="n">
        <v>0</v>
      </c>
      <c r="Y132" s="512" t="n">
        <v>0</v>
      </c>
      <c r="Z132" s="512"/>
      <c r="AA132" s="514" t="n">
        <v>0</v>
      </c>
      <c r="AB132" s="514" t="n">
        <v>0</v>
      </c>
      <c r="AC132" s="514" t="n">
        <v>30</v>
      </c>
      <c r="AD132" s="514" t="n">
        <v>0</v>
      </c>
      <c r="AE132" s="514" t="n">
        <v>0</v>
      </c>
      <c r="AF132" s="514" t="n">
        <v>0</v>
      </c>
      <c r="AG132" s="514" t="n">
        <v>0</v>
      </c>
      <c r="AH132" s="514" t="n">
        <v>0</v>
      </c>
      <c r="AI132" s="514" t="n">
        <v>0</v>
      </c>
      <c r="AJ132" s="514" t="n">
        <v>0</v>
      </c>
      <c r="AK132" s="514" t="n">
        <v>0</v>
      </c>
      <c r="AL132" s="514" t="n">
        <v>0</v>
      </c>
      <c r="AM132" s="514" t="n">
        <v>0</v>
      </c>
      <c r="AN132" s="514" t="n">
        <v>0</v>
      </c>
      <c r="AO132" s="514" t="n">
        <v>0</v>
      </c>
      <c r="AP132" s="514" t="n">
        <v>0</v>
      </c>
      <c r="AQ132" s="514" t="n">
        <v>0</v>
      </c>
      <c r="AR132" s="514" t="n">
        <v>0</v>
      </c>
      <c r="AS132" s="514" t="n">
        <v>0</v>
      </c>
      <c r="AT132" s="514" t="n">
        <v>0</v>
      </c>
      <c r="AU132" s="514" t="n">
        <v>0</v>
      </c>
      <c r="AV132" s="514"/>
      <c r="AW132" s="514"/>
      <c r="AX132" s="514"/>
      <c r="AY132" s="514" t="n">
        <v>0</v>
      </c>
      <c r="AZ132" s="514" t="n">
        <v>0</v>
      </c>
      <c r="BA132" s="514" t="n">
        <v>0</v>
      </c>
      <c r="BB132" s="514" t="n">
        <v>0</v>
      </c>
      <c r="BC132" s="514" t="n">
        <v>0</v>
      </c>
      <c r="BD132" s="514" t="n">
        <v>0</v>
      </c>
      <c r="BE132" s="514" t="n">
        <v>0</v>
      </c>
      <c r="BF132" s="514" t="n">
        <v>30</v>
      </c>
      <c r="BG132" s="514" t="n">
        <v>0</v>
      </c>
      <c r="BH132" s="514" t="n">
        <v>0</v>
      </c>
      <c r="BI132" s="514" t="n">
        <v>0</v>
      </c>
      <c r="BJ132" s="514" t="n">
        <v>0</v>
      </c>
      <c r="BK132" s="514" t="n">
        <v>0</v>
      </c>
      <c r="BL132" s="514" t="n">
        <v>0</v>
      </c>
      <c r="BM132" s="514" t="n">
        <v>0</v>
      </c>
      <c r="BN132" s="514" t="n">
        <v>0</v>
      </c>
      <c r="BO132" s="514" t="n">
        <v>0</v>
      </c>
      <c r="BP132" s="514" t="n">
        <v>0</v>
      </c>
      <c r="BQ132" s="514" t="n">
        <v>0</v>
      </c>
      <c r="BR132" s="514" t="n">
        <v>0</v>
      </c>
      <c r="BS132" s="514" t="n">
        <v>0</v>
      </c>
      <c r="BT132" s="514" t="n">
        <v>0</v>
      </c>
      <c r="BU132" s="514" t="n">
        <v>0</v>
      </c>
      <c r="BV132" s="514" t="n">
        <v>0</v>
      </c>
      <c r="BW132" s="514" t="n">
        <v>0</v>
      </c>
      <c r="BX132" s="514" t="n">
        <v>0</v>
      </c>
      <c r="BY132" s="514" t="n">
        <v>0</v>
      </c>
      <c r="BZ132" s="514" t="n">
        <v>0</v>
      </c>
      <c r="CA132" s="514" t="n">
        <v>0</v>
      </c>
      <c r="CB132" s="514" t="n">
        <v>0</v>
      </c>
      <c r="CC132" s="514" t="n">
        <v>0</v>
      </c>
      <c r="CD132" s="514" t="n">
        <v>0</v>
      </c>
      <c r="CE132" s="514" t="n">
        <v>0</v>
      </c>
      <c r="CF132" s="514" t="n">
        <v>0</v>
      </c>
      <c r="CG132" s="514" t="n">
        <v>0</v>
      </c>
      <c r="CH132" s="514" t="n">
        <v>0</v>
      </c>
      <c r="CI132" s="514"/>
      <c r="CJ132" s="514"/>
      <c r="CK132" s="515"/>
      <c r="CL132" s="516"/>
      <c r="CM132" s="517" t="n">
        <f aca="false">SUM(CN132:FE132)</f>
        <v>60</v>
      </c>
      <c r="CN132" s="243"/>
      <c r="CO132" s="243"/>
      <c r="CP132" s="243" t="n">
        <v>0</v>
      </c>
      <c r="CQ132" s="243" t="n">
        <v>0</v>
      </c>
      <c r="CR132" s="243" t="n">
        <v>0</v>
      </c>
      <c r="CS132" s="243"/>
      <c r="CT132" s="243"/>
      <c r="CU132" s="243"/>
      <c r="CV132" s="243"/>
      <c r="CW132" s="243"/>
      <c r="CX132" s="243"/>
      <c r="CY132" s="243"/>
      <c r="CZ132" s="243"/>
      <c r="DA132" s="243"/>
      <c r="DB132" s="243" t="n">
        <v>0</v>
      </c>
      <c r="DC132" s="243" t="n">
        <v>0</v>
      </c>
      <c r="DD132" s="243" t="n">
        <v>30</v>
      </c>
      <c r="DE132" s="243" t="n">
        <v>0</v>
      </c>
      <c r="DF132" s="243" t="n">
        <v>0</v>
      </c>
      <c r="DG132" s="243" t="n">
        <v>0</v>
      </c>
      <c r="DH132" s="243" t="n">
        <v>0</v>
      </c>
      <c r="DI132" s="243"/>
      <c r="DJ132" s="243"/>
      <c r="DK132" s="243"/>
      <c r="DL132" s="243"/>
      <c r="DM132" s="243" t="n">
        <v>0</v>
      </c>
      <c r="DN132" s="243" t="n">
        <v>0</v>
      </c>
      <c r="DO132" s="243" t="n">
        <v>0</v>
      </c>
      <c r="DP132" s="243" t="n">
        <v>0</v>
      </c>
      <c r="DQ132" s="243" t="n">
        <v>0</v>
      </c>
      <c r="DR132" s="243" t="n">
        <v>0</v>
      </c>
      <c r="DS132" s="243" t="n">
        <v>0</v>
      </c>
      <c r="DT132" s="514" t="n">
        <v>0</v>
      </c>
      <c r="DU132" s="514" t="n">
        <v>0</v>
      </c>
      <c r="DV132" s="514"/>
      <c r="DW132" s="514"/>
      <c r="DX132" s="514"/>
      <c r="DY132" s="514"/>
      <c r="DZ132" s="514"/>
      <c r="EA132" s="243" t="n">
        <v>0</v>
      </c>
      <c r="EB132" s="518" t="n">
        <v>0</v>
      </c>
      <c r="EC132" s="518" t="n">
        <v>0</v>
      </c>
      <c r="ED132" s="518"/>
      <c r="EE132" s="518"/>
      <c r="EF132" s="514" t="n">
        <v>0</v>
      </c>
      <c r="EG132" s="518" t="n">
        <v>30</v>
      </c>
      <c r="EH132" s="518"/>
      <c r="EI132" s="518"/>
      <c r="EJ132" s="518"/>
      <c r="EK132" s="518"/>
      <c r="EL132" s="518"/>
      <c r="EM132" s="518"/>
      <c r="EN132" s="518"/>
      <c r="EO132" s="518"/>
      <c r="EP132" s="518"/>
      <c r="EQ132" s="518"/>
      <c r="ER132" s="518"/>
      <c r="ES132" s="518"/>
      <c r="ET132" s="518"/>
      <c r="EU132" s="518"/>
      <c r="EV132" s="518"/>
      <c r="EW132" s="518"/>
      <c r="EX132" s="518"/>
      <c r="EY132" s="518"/>
      <c r="EZ132" s="518"/>
      <c r="FA132" s="518"/>
      <c r="FB132" s="518"/>
      <c r="FC132" s="518"/>
      <c r="FD132" s="518"/>
      <c r="FE132" s="519"/>
      <c r="FG132" s="520" t="n">
        <f aca="false">CM132-I132</f>
        <v>0</v>
      </c>
      <c r="FI132" s="521"/>
      <c r="FJ132" s="522" t="n">
        <v>0</v>
      </c>
      <c r="FK132" s="522" t="n">
        <v>0</v>
      </c>
      <c r="FL132" s="522" t="n">
        <v>0</v>
      </c>
      <c r="FM132" s="522" t="n">
        <v>0</v>
      </c>
      <c r="FN132" s="522" t="n">
        <v>0</v>
      </c>
      <c r="FO132" s="522" t="n">
        <v>0</v>
      </c>
      <c r="FP132" s="522" t="n">
        <v>0</v>
      </c>
      <c r="FQ132" s="522" t="n">
        <v>0</v>
      </c>
      <c r="FR132" s="522" t="n">
        <v>30</v>
      </c>
      <c r="FS132" s="522" t="n">
        <v>0</v>
      </c>
      <c r="FT132" s="522" t="n">
        <v>0</v>
      </c>
      <c r="FU132" s="522" t="n">
        <v>0</v>
      </c>
      <c r="FV132" s="522" t="n">
        <v>0</v>
      </c>
      <c r="FW132" s="522" t="n">
        <v>0</v>
      </c>
      <c r="FX132" s="522" t="n">
        <v>0</v>
      </c>
      <c r="FY132" s="522" t="n">
        <v>0</v>
      </c>
      <c r="FZ132" s="522"/>
      <c r="GA132" s="522" t="n">
        <v>0</v>
      </c>
      <c r="GB132" s="522"/>
      <c r="GC132" s="522" t="n">
        <v>0</v>
      </c>
      <c r="GD132" s="522" t="n">
        <v>0</v>
      </c>
      <c r="GE132" s="522" t="n">
        <v>0</v>
      </c>
      <c r="GF132" s="522" t="n">
        <v>0</v>
      </c>
      <c r="GG132" s="522" t="n">
        <v>30</v>
      </c>
      <c r="GH132" s="522" t="n">
        <v>0</v>
      </c>
      <c r="GI132" s="522" t="n">
        <v>0</v>
      </c>
      <c r="GJ132" s="522" t="n">
        <v>0</v>
      </c>
      <c r="GK132" s="522" t="n">
        <v>0</v>
      </c>
      <c r="GL132" s="522" t="n">
        <v>0</v>
      </c>
      <c r="GM132" s="522" t="n">
        <v>0</v>
      </c>
      <c r="GN132" s="522" t="n">
        <v>0</v>
      </c>
      <c r="GO132" s="522" t="n">
        <v>0</v>
      </c>
      <c r="GP132" s="522" t="n">
        <v>0</v>
      </c>
      <c r="GQ132" s="522"/>
      <c r="GR132" s="522" t="n">
        <v>0</v>
      </c>
      <c r="GS132" s="522" t="n">
        <v>0</v>
      </c>
      <c r="GT132" s="522" t="n">
        <v>0</v>
      </c>
      <c r="GU132" s="522" t="n">
        <v>0</v>
      </c>
      <c r="GV132" s="522"/>
      <c r="GW132" s="523" t="n">
        <f aca="false">SUM(FI132:GV132)</f>
        <v>60</v>
      </c>
      <c r="GX132" s="200"/>
      <c r="GY132" s="524" t="n">
        <f aca="false">GW132-I132</f>
        <v>0</v>
      </c>
      <c r="HA132" s="525" t="n">
        <f aca="false">FG132-GY132</f>
        <v>0</v>
      </c>
      <c r="HC132" s="383" t="n">
        <f aca="false">IF($B132="",0,VLOOKUP($B132,'TH 2023'!$B$11:$V$265,15,0))</f>
        <v>0.070658556</v>
      </c>
      <c r="HD132" s="355" t="n">
        <f aca="false">((IF($B132="",0,VLOOKUP($B132,'TH 2023'!$B$11:$V$265,18,0)))*1.1)*1.1</f>
        <v>0</v>
      </c>
      <c r="HE132" s="355" t="n">
        <f aca="false">((IF($B132="",0,VLOOKUP($B132,'TH 2023'!$B$11:$V$265,19,0)))*1.1)*1.1</f>
        <v>182.9641</v>
      </c>
      <c r="HF132" s="355" t="n">
        <f aca="false">((IF($B132="",0,VLOOKUP($B132,'TH 2023'!$B$11:$V$265,20,0)))*1.1)*1.1</f>
        <v>217.082107</v>
      </c>
      <c r="HG132" s="355" t="n">
        <f aca="false">((IF($B132="",0,VLOOKUP($B132,'TH 2023'!$B$11:$V$265,21,0)))*1.1)*1.1</f>
        <v>0</v>
      </c>
      <c r="HH132" s="526" t="str">
        <f aca="false">IF($B132="",0,VLOOKUP($B132,'TH 2023'!$B$11:$V$265,7,0))</f>
        <v>STANDARD HW</v>
      </c>
      <c r="HI132" s="61"/>
      <c r="HJ132" s="61"/>
      <c r="HK132" s="61"/>
      <c r="HL132" s="61"/>
      <c r="HM132" s="61"/>
      <c r="HN132" s="61"/>
      <c r="HO132" s="61"/>
      <c r="HP132" s="61"/>
      <c r="HQ132" s="61"/>
      <c r="HR132" s="61"/>
      <c r="HS132" s="61"/>
      <c r="HT132" s="61"/>
      <c r="HU132" s="61"/>
      <c r="HV132" s="61"/>
      <c r="HW132" s="61"/>
      <c r="HX132" s="61"/>
      <c r="HY132" s="61"/>
      <c r="HZ132" s="61"/>
      <c r="IA132" s="61"/>
      <c r="IB132" s="61"/>
      <c r="IC132" s="61"/>
      <c r="ID132" s="61"/>
      <c r="IE132" s="61"/>
      <c r="IF132" s="61"/>
      <c r="IG132" s="61"/>
      <c r="II132" s="40"/>
      <c r="IJ132" s="40"/>
      <c r="IK132" s="40"/>
      <c r="IL132" s="40"/>
      <c r="IM132" s="40"/>
    </row>
    <row r="133" s="48" customFormat="true" ht="15" hidden="false" customHeight="true" outlineLevel="0" collapsed="false">
      <c r="A133" s="240" t="n">
        <f aca="false">A132+1</f>
        <v>124</v>
      </c>
      <c r="B133" s="242" t="s">
        <v>492</v>
      </c>
      <c r="C133" s="242" t="s">
        <v>492</v>
      </c>
      <c r="D133" s="243" t="s">
        <v>493</v>
      </c>
      <c r="E133" s="512" t="s">
        <v>292</v>
      </c>
      <c r="F133" s="512" t="s">
        <v>421</v>
      </c>
      <c r="G133" s="512" t="n">
        <f aca="false">COUNTIF($C$10:$C$262,$C133)</f>
        <v>1</v>
      </c>
      <c r="H133" s="512" t="n">
        <f aca="false">COUNTIF($B$10:$B$262,$B133)</f>
        <v>1</v>
      </c>
      <c r="I133" s="513" t="n">
        <f aca="false">SUM(J133:CK133)</f>
        <v>90</v>
      </c>
      <c r="J133" s="512" t="n">
        <v>0</v>
      </c>
      <c r="K133" s="512" t="n">
        <v>0</v>
      </c>
      <c r="L133" s="512" t="n">
        <v>0</v>
      </c>
      <c r="M133" s="512" t="n">
        <v>0</v>
      </c>
      <c r="N133" s="512" t="n">
        <v>0</v>
      </c>
      <c r="O133" s="512" t="n">
        <v>0</v>
      </c>
      <c r="P133" s="512" t="n">
        <v>0</v>
      </c>
      <c r="Q133" s="512" t="n">
        <v>0</v>
      </c>
      <c r="R133" s="512" t="n">
        <v>0</v>
      </c>
      <c r="S133" s="512" t="n">
        <v>0</v>
      </c>
      <c r="T133" s="512" t="n">
        <v>0</v>
      </c>
      <c r="U133" s="512" t="n">
        <v>0</v>
      </c>
      <c r="V133" s="512" t="n">
        <v>0</v>
      </c>
      <c r="W133" s="512" t="n">
        <v>0</v>
      </c>
      <c r="X133" s="512" t="n">
        <v>0</v>
      </c>
      <c r="Y133" s="512" t="n">
        <v>0</v>
      </c>
      <c r="Z133" s="512"/>
      <c r="AA133" s="514" t="n">
        <v>0</v>
      </c>
      <c r="AB133" s="514" t="n">
        <v>0</v>
      </c>
      <c r="AC133" s="514" t="n">
        <v>30</v>
      </c>
      <c r="AD133" s="514" t="n">
        <v>0</v>
      </c>
      <c r="AE133" s="514" t="n">
        <v>0</v>
      </c>
      <c r="AF133" s="514" t="n">
        <v>0</v>
      </c>
      <c r="AG133" s="514" t="n">
        <v>0</v>
      </c>
      <c r="AH133" s="514" t="n">
        <v>0</v>
      </c>
      <c r="AI133" s="514" t="n">
        <v>0</v>
      </c>
      <c r="AJ133" s="514" t="n">
        <v>0</v>
      </c>
      <c r="AK133" s="514" t="n">
        <v>0</v>
      </c>
      <c r="AL133" s="514" t="n">
        <v>0</v>
      </c>
      <c r="AM133" s="514" t="n">
        <v>0</v>
      </c>
      <c r="AN133" s="514" t="n">
        <v>0</v>
      </c>
      <c r="AO133" s="514" t="n">
        <v>0</v>
      </c>
      <c r="AP133" s="514" t="n">
        <v>0</v>
      </c>
      <c r="AQ133" s="514" t="n">
        <v>0</v>
      </c>
      <c r="AR133" s="514" t="n">
        <v>0</v>
      </c>
      <c r="AS133" s="514" t="n">
        <v>0</v>
      </c>
      <c r="AT133" s="514" t="n">
        <v>0</v>
      </c>
      <c r="AU133" s="514" t="n">
        <v>0</v>
      </c>
      <c r="AV133" s="514"/>
      <c r="AW133" s="514"/>
      <c r="AX133" s="514"/>
      <c r="AY133" s="514" t="n">
        <v>0</v>
      </c>
      <c r="AZ133" s="514" t="n">
        <v>0</v>
      </c>
      <c r="BA133" s="514" t="n">
        <v>0</v>
      </c>
      <c r="BB133" s="514" t="n">
        <v>0</v>
      </c>
      <c r="BC133" s="514" t="n">
        <v>0</v>
      </c>
      <c r="BD133" s="514" t="n">
        <v>30</v>
      </c>
      <c r="BE133" s="514" t="n">
        <v>0</v>
      </c>
      <c r="BF133" s="514" t="n">
        <v>0</v>
      </c>
      <c r="BG133" s="514" t="n">
        <v>0</v>
      </c>
      <c r="BH133" s="514" t="n">
        <v>0</v>
      </c>
      <c r="BI133" s="514" t="n">
        <v>0</v>
      </c>
      <c r="BJ133" s="514" t="n">
        <v>0</v>
      </c>
      <c r="BK133" s="514" t="n">
        <v>0</v>
      </c>
      <c r="BL133" s="514" t="n">
        <v>0</v>
      </c>
      <c r="BM133" s="514" t="n">
        <v>30</v>
      </c>
      <c r="BN133" s="514" t="n">
        <v>0</v>
      </c>
      <c r="BO133" s="514" t="n">
        <v>0</v>
      </c>
      <c r="BP133" s="514" t="n">
        <v>0</v>
      </c>
      <c r="BQ133" s="514" t="n">
        <v>0</v>
      </c>
      <c r="BR133" s="514" t="n">
        <v>0</v>
      </c>
      <c r="BS133" s="514" t="n">
        <v>0</v>
      </c>
      <c r="BT133" s="514" t="n">
        <v>0</v>
      </c>
      <c r="BU133" s="514" t="n">
        <v>0</v>
      </c>
      <c r="BV133" s="514" t="n">
        <v>0</v>
      </c>
      <c r="BW133" s="514" t="n">
        <v>0</v>
      </c>
      <c r="BX133" s="514" t="n">
        <v>0</v>
      </c>
      <c r="BY133" s="514" t="n">
        <v>0</v>
      </c>
      <c r="BZ133" s="514" t="n">
        <v>0</v>
      </c>
      <c r="CA133" s="514" t="n">
        <v>0</v>
      </c>
      <c r="CB133" s="514" t="n">
        <v>0</v>
      </c>
      <c r="CC133" s="514" t="n">
        <v>0</v>
      </c>
      <c r="CD133" s="514" t="n">
        <v>0</v>
      </c>
      <c r="CE133" s="514" t="n">
        <v>0</v>
      </c>
      <c r="CF133" s="514" t="n">
        <v>0</v>
      </c>
      <c r="CG133" s="514" t="n">
        <v>0</v>
      </c>
      <c r="CH133" s="514" t="n">
        <v>0</v>
      </c>
      <c r="CI133" s="514"/>
      <c r="CJ133" s="514"/>
      <c r="CK133" s="515"/>
      <c r="CL133" s="516"/>
      <c r="CM133" s="517" t="n">
        <f aca="false">SUM(CN133:FE133)</f>
        <v>90</v>
      </c>
      <c r="CN133" s="243"/>
      <c r="CO133" s="243"/>
      <c r="CP133" s="243" t="n">
        <v>0</v>
      </c>
      <c r="CQ133" s="243" t="n">
        <v>0</v>
      </c>
      <c r="CR133" s="243" t="n">
        <v>0</v>
      </c>
      <c r="CS133" s="243"/>
      <c r="CT133" s="243"/>
      <c r="CU133" s="243"/>
      <c r="CV133" s="243"/>
      <c r="CW133" s="243"/>
      <c r="CX133" s="243"/>
      <c r="CY133" s="243"/>
      <c r="CZ133" s="243"/>
      <c r="DA133" s="243"/>
      <c r="DB133" s="243" t="n">
        <v>0</v>
      </c>
      <c r="DC133" s="243" t="n">
        <v>0</v>
      </c>
      <c r="DD133" s="243" t="n">
        <v>30</v>
      </c>
      <c r="DE133" s="243" t="n">
        <v>0</v>
      </c>
      <c r="DF133" s="243" t="n">
        <v>0</v>
      </c>
      <c r="DG133" s="243" t="n">
        <v>0</v>
      </c>
      <c r="DH133" s="243" t="n">
        <v>0</v>
      </c>
      <c r="DI133" s="243"/>
      <c r="DJ133" s="243"/>
      <c r="DK133" s="243"/>
      <c r="DL133" s="243"/>
      <c r="DM133" s="243" t="n">
        <v>0</v>
      </c>
      <c r="DN133" s="243" t="n">
        <v>0</v>
      </c>
      <c r="DO133" s="243" t="n">
        <v>0</v>
      </c>
      <c r="DP133" s="243" t="n">
        <v>0</v>
      </c>
      <c r="DQ133" s="243" t="n">
        <v>0</v>
      </c>
      <c r="DR133" s="243" t="n">
        <v>0</v>
      </c>
      <c r="DS133" s="243" t="n">
        <v>0</v>
      </c>
      <c r="DT133" s="514" t="n">
        <v>0</v>
      </c>
      <c r="DU133" s="514" t="n">
        <v>0</v>
      </c>
      <c r="DV133" s="514"/>
      <c r="DW133" s="514"/>
      <c r="DX133" s="514"/>
      <c r="DY133" s="514"/>
      <c r="DZ133" s="514"/>
      <c r="EA133" s="243" t="n">
        <v>0</v>
      </c>
      <c r="EB133" s="518" t="n">
        <v>0</v>
      </c>
      <c r="EC133" s="518" t="n">
        <v>0</v>
      </c>
      <c r="ED133" s="518"/>
      <c r="EE133" s="518" t="n">
        <v>30</v>
      </c>
      <c r="EF133" s="514" t="n">
        <v>0</v>
      </c>
      <c r="EG133" s="518"/>
      <c r="EH133" s="518"/>
      <c r="EI133" s="518"/>
      <c r="EJ133" s="518"/>
      <c r="EK133" s="518"/>
      <c r="EL133" s="518" t="n">
        <v>0</v>
      </c>
      <c r="EM133" s="518" t="n">
        <v>0</v>
      </c>
      <c r="EN133" s="518" t="n">
        <v>30</v>
      </c>
      <c r="EO133" s="518" t="n">
        <v>0</v>
      </c>
      <c r="EP133" s="518" t="n">
        <v>0</v>
      </c>
      <c r="EQ133" s="518" t="n">
        <v>0</v>
      </c>
      <c r="ER133" s="518" t="n">
        <v>0</v>
      </c>
      <c r="ES133" s="518"/>
      <c r="ET133" s="518"/>
      <c r="EU133" s="518"/>
      <c r="EV133" s="518"/>
      <c r="EW133" s="518"/>
      <c r="EX133" s="518"/>
      <c r="EY133" s="518"/>
      <c r="EZ133" s="518"/>
      <c r="FA133" s="518"/>
      <c r="FB133" s="532" t="n">
        <v>0</v>
      </c>
      <c r="FC133" s="518"/>
      <c r="FD133" s="518"/>
      <c r="FE133" s="519"/>
      <c r="FG133" s="520" t="n">
        <f aca="false">CM133-I133</f>
        <v>0</v>
      </c>
      <c r="FI133" s="521"/>
      <c r="FJ133" s="522" t="n">
        <v>0</v>
      </c>
      <c r="FK133" s="522" t="n">
        <v>0</v>
      </c>
      <c r="FL133" s="522" t="n">
        <v>0</v>
      </c>
      <c r="FM133" s="522" t="n">
        <v>0</v>
      </c>
      <c r="FN133" s="522" t="n">
        <v>0</v>
      </c>
      <c r="FO133" s="522" t="n">
        <v>0</v>
      </c>
      <c r="FP133" s="522" t="n">
        <v>0</v>
      </c>
      <c r="FQ133" s="522" t="n">
        <v>0</v>
      </c>
      <c r="FR133" s="522" t="n">
        <v>30</v>
      </c>
      <c r="FS133" s="522" t="n">
        <v>0</v>
      </c>
      <c r="FT133" s="522" t="n">
        <v>0</v>
      </c>
      <c r="FU133" s="522" t="n">
        <v>0</v>
      </c>
      <c r="FV133" s="522" t="n">
        <v>0</v>
      </c>
      <c r="FW133" s="522" t="n">
        <v>0</v>
      </c>
      <c r="FX133" s="522" t="n">
        <v>0</v>
      </c>
      <c r="FY133" s="522" t="n">
        <v>0</v>
      </c>
      <c r="FZ133" s="522"/>
      <c r="GA133" s="522" t="n">
        <v>0</v>
      </c>
      <c r="GB133" s="522"/>
      <c r="GC133" s="522" t="n">
        <v>0</v>
      </c>
      <c r="GD133" s="522" t="n">
        <v>0</v>
      </c>
      <c r="GE133" s="522" t="n">
        <v>30</v>
      </c>
      <c r="GF133" s="522" t="n">
        <v>0</v>
      </c>
      <c r="GG133" s="522" t="n">
        <v>0</v>
      </c>
      <c r="GH133" s="522" t="n">
        <v>0</v>
      </c>
      <c r="GI133" s="522" t="n">
        <v>0</v>
      </c>
      <c r="GJ133" s="522" t="n">
        <v>30</v>
      </c>
      <c r="GK133" s="522" t="n">
        <v>0</v>
      </c>
      <c r="GL133" s="522" t="n">
        <v>0</v>
      </c>
      <c r="GM133" s="522" t="n">
        <v>0</v>
      </c>
      <c r="GN133" s="522" t="n">
        <v>0</v>
      </c>
      <c r="GO133" s="522" t="n">
        <v>0</v>
      </c>
      <c r="GP133" s="522" t="n">
        <v>0</v>
      </c>
      <c r="GQ133" s="522"/>
      <c r="GR133" s="522" t="n">
        <v>0</v>
      </c>
      <c r="GS133" s="522" t="n">
        <v>0</v>
      </c>
      <c r="GT133" s="522" t="n">
        <v>0</v>
      </c>
      <c r="GU133" s="522" t="n">
        <v>0</v>
      </c>
      <c r="GV133" s="522"/>
      <c r="GW133" s="523" t="n">
        <f aca="false">SUM(FI133:GV133)</f>
        <v>90</v>
      </c>
      <c r="GX133" s="200"/>
      <c r="GY133" s="524" t="n">
        <f aca="false">GW133-I133</f>
        <v>0</v>
      </c>
      <c r="HA133" s="525" t="n">
        <f aca="false">FG133-GY133</f>
        <v>0</v>
      </c>
      <c r="HC133" s="383" t="n">
        <f aca="false">IF($B133="",0,VLOOKUP($B133,'TH 2023'!$B$11:$V$265,15,0))</f>
        <v>0.067600512</v>
      </c>
      <c r="HD133" s="355" t="n">
        <f aca="false">((IF($B133="",0,VLOOKUP($B133,'TH 2023'!$B$11:$V$265,18,0)))*1.1)*1.1</f>
        <v>0</v>
      </c>
      <c r="HE133" s="355" t="n">
        <f aca="false">((IF($B133="",0,VLOOKUP($B133,'TH 2023'!$B$11:$V$265,19,0)))*1.1)*1.1</f>
        <v>178.6323</v>
      </c>
      <c r="HF133" s="355" t="n">
        <f aca="false">((IF($B133="",0,VLOOKUP($B133,'TH 2023'!$B$11:$V$265,20,0)))*1.1)*1.1</f>
        <v>210.97681</v>
      </c>
      <c r="HG133" s="355" t="n">
        <f aca="false">((IF($B133="",0,VLOOKUP($B133,'TH 2023'!$B$11:$V$265,21,0)))*1.1)*1.1</f>
        <v>0</v>
      </c>
      <c r="HH133" s="526" t="str">
        <f aca="false">IF($B133="",0,VLOOKUP($B133,'TH 2023'!$B$11:$V$265,7,0))</f>
        <v>STANDARD HW + gia lan 1</v>
      </c>
      <c r="HI133" s="61"/>
      <c r="HJ133" s="61"/>
      <c r="HK133" s="61"/>
      <c r="HL133" s="61"/>
      <c r="HM133" s="61"/>
      <c r="HN133" s="61"/>
      <c r="HO133" s="61"/>
      <c r="HP133" s="61"/>
      <c r="HQ133" s="61"/>
      <c r="HR133" s="61"/>
      <c r="HS133" s="61"/>
      <c r="HT133" s="61"/>
      <c r="HU133" s="61"/>
      <c r="HV133" s="61"/>
      <c r="HW133" s="61"/>
      <c r="HX133" s="61"/>
      <c r="HY133" s="61"/>
      <c r="HZ133" s="61"/>
      <c r="IA133" s="61"/>
      <c r="IB133" s="61"/>
      <c r="IC133" s="61"/>
      <c r="ID133" s="61"/>
      <c r="IE133" s="61"/>
      <c r="IF133" s="61"/>
      <c r="IG133" s="61"/>
      <c r="II133" s="40"/>
      <c r="IJ133" s="40"/>
      <c r="IK133" s="40"/>
      <c r="IL133" s="40"/>
      <c r="IM133" s="40"/>
    </row>
    <row r="134" s="48" customFormat="true" ht="15" hidden="false" customHeight="true" outlineLevel="0" collapsed="false">
      <c r="A134" s="240" t="n">
        <f aca="false">A133+1</f>
        <v>125</v>
      </c>
      <c r="B134" s="242" t="s">
        <v>495</v>
      </c>
      <c r="C134" s="242" t="s">
        <v>495</v>
      </c>
      <c r="D134" s="243" t="s">
        <v>496</v>
      </c>
      <c r="E134" s="512" t="s">
        <v>497</v>
      </c>
      <c r="F134" s="512" t="s">
        <v>498</v>
      </c>
      <c r="G134" s="512" t="n">
        <f aca="false">COUNTIF($C$10:$C$262,$C134)</f>
        <v>1</v>
      </c>
      <c r="H134" s="512" t="n">
        <f aca="false">COUNTIF($B$10:$B$262,$B134)</f>
        <v>1</v>
      </c>
      <c r="I134" s="513" t="n">
        <f aca="false">SUM(J134:CK134)</f>
        <v>65</v>
      </c>
      <c r="J134" s="512" t="n">
        <v>0</v>
      </c>
      <c r="K134" s="512" t="n">
        <v>0</v>
      </c>
      <c r="L134" s="512" t="n">
        <v>0</v>
      </c>
      <c r="M134" s="512" t="n">
        <v>0</v>
      </c>
      <c r="N134" s="512" t="n">
        <v>0</v>
      </c>
      <c r="O134" s="512" t="n">
        <v>0</v>
      </c>
      <c r="P134" s="512" t="n">
        <v>0</v>
      </c>
      <c r="Q134" s="512" t="n">
        <v>0</v>
      </c>
      <c r="R134" s="512" t="n">
        <v>0</v>
      </c>
      <c r="S134" s="512" t="n">
        <v>0</v>
      </c>
      <c r="T134" s="512" t="n">
        <v>0</v>
      </c>
      <c r="U134" s="512" t="n">
        <v>0</v>
      </c>
      <c r="V134" s="512" t="n">
        <v>35</v>
      </c>
      <c r="W134" s="512" t="n">
        <v>0</v>
      </c>
      <c r="X134" s="512" t="n">
        <v>0</v>
      </c>
      <c r="Y134" s="512" t="n">
        <v>0</v>
      </c>
      <c r="Z134" s="512"/>
      <c r="AA134" s="514" t="n">
        <v>0</v>
      </c>
      <c r="AB134" s="514" t="n">
        <v>0</v>
      </c>
      <c r="AC134" s="514" t="n">
        <v>0</v>
      </c>
      <c r="AD134" s="514" t="n">
        <v>0</v>
      </c>
      <c r="AE134" s="514" t="n">
        <v>0</v>
      </c>
      <c r="AF134" s="514" t="n">
        <v>0</v>
      </c>
      <c r="AG134" s="514" t="n">
        <v>0</v>
      </c>
      <c r="AH134" s="514" t="n">
        <v>0</v>
      </c>
      <c r="AI134" s="514" t="n">
        <v>0</v>
      </c>
      <c r="AJ134" s="514" t="n">
        <v>0</v>
      </c>
      <c r="AK134" s="514" t="n">
        <v>0</v>
      </c>
      <c r="AL134" s="514" t="n">
        <v>0</v>
      </c>
      <c r="AM134" s="514" t="n">
        <v>0</v>
      </c>
      <c r="AN134" s="514" t="n">
        <v>0</v>
      </c>
      <c r="AO134" s="514" t="n">
        <v>0</v>
      </c>
      <c r="AP134" s="514" t="n">
        <v>0</v>
      </c>
      <c r="AQ134" s="514" t="n">
        <v>0</v>
      </c>
      <c r="AR134" s="514" t="n">
        <v>0</v>
      </c>
      <c r="AS134" s="514" t="n">
        <v>0</v>
      </c>
      <c r="AT134" s="514" t="n">
        <v>0</v>
      </c>
      <c r="AU134" s="514" t="n">
        <v>0</v>
      </c>
      <c r="AV134" s="514"/>
      <c r="AW134" s="514"/>
      <c r="AX134" s="514"/>
      <c r="AY134" s="514" t="n">
        <v>0</v>
      </c>
      <c r="AZ134" s="514" t="n">
        <v>0</v>
      </c>
      <c r="BA134" s="514" t="n">
        <v>0</v>
      </c>
      <c r="BB134" s="514" t="n">
        <v>0</v>
      </c>
      <c r="BC134" s="514" t="n">
        <v>0</v>
      </c>
      <c r="BD134" s="514" t="n">
        <v>0</v>
      </c>
      <c r="BE134" s="514" t="n">
        <v>0</v>
      </c>
      <c r="BF134" s="514" t="n">
        <v>0</v>
      </c>
      <c r="BG134" s="514" t="n">
        <v>0</v>
      </c>
      <c r="BH134" s="514" t="n">
        <v>0</v>
      </c>
      <c r="BI134" s="514" t="n">
        <v>0</v>
      </c>
      <c r="BJ134" s="514" t="n">
        <v>0</v>
      </c>
      <c r="BK134" s="514" t="n">
        <v>0</v>
      </c>
      <c r="BL134" s="514" t="n">
        <v>0</v>
      </c>
      <c r="BM134" s="514" t="n">
        <v>0</v>
      </c>
      <c r="BN134" s="514" t="n">
        <v>30</v>
      </c>
      <c r="BO134" s="514" t="n">
        <v>0</v>
      </c>
      <c r="BP134" s="514" t="n">
        <v>0</v>
      </c>
      <c r="BQ134" s="514" t="n">
        <v>0</v>
      </c>
      <c r="BR134" s="514" t="n">
        <v>0</v>
      </c>
      <c r="BS134" s="514" t="n">
        <v>0</v>
      </c>
      <c r="BT134" s="514" t="n">
        <v>0</v>
      </c>
      <c r="BU134" s="514" t="n">
        <v>0</v>
      </c>
      <c r="BV134" s="514" t="n">
        <v>0</v>
      </c>
      <c r="BW134" s="514" t="n">
        <v>0</v>
      </c>
      <c r="BX134" s="514" t="n">
        <v>0</v>
      </c>
      <c r="BY134" s="514" t="n">
        <v>0</v>
      </c>
      <c r="BZ134" s="514" t="n">
        <v>0</v>
      </c>
      <c r="CA134" s="514" t="n">
        <v>0</v>
      </c>
      <c r="CB134" s="514" t="n">
        <v>0</v>
      </c>
      <c r="CC134" s="514" t="n">
        <v>0</v>
      </c>
      <c r="CD134" s="514" t="n">
        <v>0</v>
      </c>
      <c r="CE134" s="514" t="n">
        <v>0</v>
      </c>
      <c r="CF134" s="514" t="n">
        <v>0</v>
      </c>
      <c r="CG134" s="514" t="n">
        <v>0</v>
      </c>
      <c r="CH134" s="514" t="n">
        <v>0</v>
      </c>
      <c r="CI134" s="514"/>
      <c r="CJ134" s="514"/>
      <c r="CK134" s="515"/>
      <c r="CL134" s="516"/>
      <c r="CM134" s="517" t="n">
        <f aca="false">SUM(CN134:FE134)</f>
        <v>65</v>
      </c>
      <c r="CN134" s="243"/>
      <c r="CO134" s="243"/>
      <c r="CP134" s="243" t="n">
        <v>0</v>
      </c>
      <c r="CQ134" s="243" t="n">
        <v>0</v>
      </c>
      <c r="CR134" s="243" t="n">
        <v>0</v>
      </c>
      <c r="CS134" s="243"/>
      <c r="CT134" s="243"/>
      <c r="CU134" s="243"/>
      <c r="CV134" s="243"/>
      <c r="CW134" s="243"/>
      <c r="CX134" s="243" t="n">
        <v>35</v>
      </c>
      <c r="CY134" s="243"/>
      <c r="CZ134" s="243"/>
      <c r="DA134" s="243"/>
      <c r="DB134" s="243" t="n">
        <v>0</v>
      </c>
      <c r="DC134" s="243" t="n">
        <v>0</v>
      </c>
      <c r="DD134" s="243" t="n">
        <v>0</v>
      </c>
      <c r="DE134" s="243" t="n">
        <v>0</v>
      </c>
      <c r="DF134" s="243" t="n">
        <v>0</v>
      </c>
      <c r="DG134" s="243" t="n">
        <v>0</v>
      </c>
      <c r="DH134" s="243" t="n">
        <v>0</v>
      </c>
      <c r="DI134" s="243"/>
      <c r="DJ134" s="243"/>
      <c r="DK134" s="243"/>
      <c r="DL134" s="243"/>
      <c r="DM134" s="243" t="n">
        <v>0</v>
      </c>
      <c r="DN134" s="243" t="n">
        <v>0</v>
      </c>
      <c r="DO134" s="243" t="n">
        <v>0</v>
      </c>
      <c r="DP134" s="243" t="n">
        <v>0</v>
      </c>
      <c r="DQ134" s="243" t="n">
        <v>0</v>
      </c>
      <c r="DR134" s="243" t="n">
        <v>0</v>
      </c>
      <c r="DS134" s="243" t="n">
        <v>0</v>
      </c>
      <c r="DT134" s="514" t="n">
        <v>0</v>
      </c>
      <c r="DU134" s="514" t="n">
        <v>0</v>
      </c>
      <c r="DV134" s="514"/>
      <c r="DW134" s="514"/>
      <c r="DX134" s="514"/>
      <c r="DY134" s="514"/>
      <c r="DZ134" s="514"/>
      <c r="EA134" s="243" t="n">
        <v>0</v>
      </c>
      <c r="EB134" s="518" t="n">
        <v>0</v>
      </c>
      <c r="EC134" s="518" t="n">
        <v>0</v>
      </c>
      <c r="ED134" s="518"/>
      <c r="EE134" s="518"/>
      <c r="EF134" s="514" t="n">
        <v>0</v>
      </c>
      <c r="EG134" s="518"/>
      <c r="EH134" s="518"/>
      <c r="EI134" s="518"/>
      <c r="EJ134" s="518"/>
      <c r="EK134" s="518"/>
      <c r="EL134" s="518"/>
      <c r="EM134" s="518"/>
      <c r="EN134" s="518"/>
      <c r="EO134" s="518" t="n">
        <v>30</v>
      </c>
      <c r="EP134" s="518"/>
      <c r="EQ134" s="518"/>
      <c r="ER134" s="518"/>
      <c r="ES134" s="518"/>
      <c r="ET134" s="518"/>
      <c r="EU134" s="518"/>
      <c r="EV134" s="518"/>
      <c r="EW134" s="518"/>
      <c r="EX134" s="518"/>
      <c r="EY134" s="518"/>
      <c r="EZ134" s="518"/>
      <c r="FA134" s="518"/>
      <c r="FB134" s="518"/>
      <c r="FC134" s="518"/>
      <c r="FD134" s="518"/>
      <c r="FE134" s="519"/>
      <c r="FG134" s="520" t="n">
        <f aca="false">CM134-I134</f>
        <v>0</v>
      </c>
      <c r="FI134" s="521"/>
      <c r="FJ134" s="522" t="n">
        <v>0</v>
      </c>
      <c r="FK134" s="522" t="n">
        <v>0</v>
      </c>
      <c r="FL134" s="522" t="n">
        <v>0</v>
      </c>
      <c r="FM134" s="522" t="n">
        <v>0</v>
      </c>
      <c r="FN134" s="522" t="n">
        <v>0</v>
      </c>
      <c r="FO134" s="522" t="n">
        <v>35</v>
      </c>
      <c r="FP134" s="522" t="n">
        <v>0</v>
      </c>
      <c r="FQ134" s="522" t="n">
        <v>0</v>
      </c>
      <c r="FR134" s="522" t="n">
        <v>0</v>
      </c>
      <c r="FS134" s="522" t="n">
        <v>0</v>
      </c>
      <c r="FT134" s="522" t="n">
        <v>0</v>
      </c>
      <c r="FU134" s="522" t="n">
        <v>0</v>
      </c>
      <c r="FV134" s="522" t="n">
        <v>0</v>
      </c>
      <c r="FW134" s="522" t="n">
        <v>0</v>
      </c>
      <c r="FX134" s="522" t="n">
        <v>0</v>
      </c>
      <c r="FY134" s="522" t="n">
        <v>0</v>
      </c>
      <c r="FZ134" s="522"/>
      <c r="GA134" s="522" t="n">
        <v>0</v>
      </c>
      <c r="GB134" s="522"/>
      <c r="GC134" s="522" t="n">
        <v>0</v>
      </c>
      <c r="GD134" s="522" t="n">
        <v>0</v>
      </c>
      <c r="GE134" s="522" t="n">
        <v>0</v>
      </c>
      <c r="GF134" s="522" t="n">
        <v>0</v>
      </c>
      <c r="GG134" s="522" t="n">
        <v>0</v>
      </c>
      <c r="GH134" s="522" t="n">
        <v>0</v>
      </c>
      <c r="GI134" s="522" t="n">
        <v>0</v>
      </c>
      <c r="GJ134" s="522" t="n">
        <v>0</v>
      </c>
      <c r="GK134" s="522" t="n">
        <v>0</v>
      </c>
      <c r="GL134" s="522" t="n">
        <v>0</v>
      </c>
      <c r="GM134" s="522" t="n">
        <v>0</v>
      </c>
      <c r="GN134" s="522" t="n">
        <v>30</v>
      </c>
      <c r="GO134" s="522" t="n">
        <v>0</v>
      </c>
      <c r="GP134" s="522" t="n">
        <v>0</v>
      </c>
      <c r="GQ134" s="522"/>
      <c r="GR134" s="522" t="n">
        <v>0</v>
      </c>
      <c r="GS134" s="522" t="n">
        <v>0</v>
      </c>
      <c r="GT134" s="522" t="n">
        <v>0</v>
      </c>
      <c r="GU134" s="522" t="n">
        <v>0</v>
      </c>
      <c r="GV134" s="522"/>
      <c r="GW134" s="523" t="n">
        <f aca="false">SUM(FI134:GV134)</f>
        <v>65</v>
      </c>
      <c r="GX134" s="200"/>
      <c r="GY134" s="524" t="n">
        <f aca="false">GW134-I134</f>
        <v>0</v>
      </c>
      <c r="HA134" s="525" t="n">
        <f aca="false">FG134-GY134</f>
        <v>0</v>
      </c>
      <c r="HC134" s="383" t="n">
        <f aca="false">IF($B134="",0,VLOOKUP($B134,'TH 2023'!$B$11:$V$265,15,0))</f>
        <v>0.09008</v>
      </c>
      <c r="HD134" s="355" t="n">
        <f aca="false">((IF($B134="",0,VLOOKUP($B134,'TH 2023'!$B$11:$V$265,18,0)))*1.1)*1.1</f>
        <v>218.889</v>
      </c>
      <c r="HE134" s="355" t="n">
        <f aca="false">((IF($B134="",0,VLOOKUP($B134,'TH 2023'!$B$11:$V$265,19,0)))*1.1)*1.1</f>
        <v>216.1544</v>
      </c>
      <c r="HF134" s="355" t="n">
        <f aca="false">((IF($B134="",0,VLOOKUP($B134,'TH 2023'!$B$11:$V$265,20,0)))*1.1)*1.1</f>
        <v>264.475024</v>
      </c>
      <c r="HG134" s="355" t="n">
        <f aca="false">((IF($B134="",0,VLOOKUP($B134,'TH 2023'!$B$11:$V$265,21,0)))*1.1)*1.1</f>
        <v>0</v>
      </c>
      <c r="HH134" s="526" t="str">
        <f aca="false">IF($B134="",0,VLOOKUP($B134,'TH 2023'!$B$11:$V$265,7,0))</f>
        <v>STANDARD HW</v>
      </c>
      <c r="HI134" s="61"/>
      <c r="HJ134" s="61"/>
      <c r="HK134" s="268" t="s">
        <v>793</v>
      </c>
      <c r="HL134" s="61"/>
      <c r="HM134" s="61"/>
      <c r="HN134" s="61"/>
      <c r="HO134" s="61"/>
      <c r="HP134" s="61"/>
      <c r="HQ134" s="61"/>
      <c r="HR134" s="61"/>
      <c r="HS134" s="61"/>
      <c r="HT134" s="61"/>
      <c r="HU134" s="61"/>
      <c r="HV134" s="61"/>
      <c r="HW134" s="61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I134" s="40"/>
      <c r="IJ134" s="40"/>
      <c r="IK134" s="40"/>
      <c r="IL134" s="40"/>
      <c r="IM134" s="40"/>
    </row>
    <row r="135" s="48" customFormat="true" ht="15" hidden="false" customHeight="true" outlineLevel="0" collapsed="false">
      <c r="A135" s="240" t="n">
        <f aca="false">A134+1</f>
        <v>126</v>
      </c>
      <c r="B135" s="242" t="s">
        <v>499</v>
      </c>
      <c r="C135" s="242" t="s">
        <v>499</v>
      </c>
      <c r="D135" s="243" t="s">
        <v>496</v>
      </c>
      <c r="E135" s="512" t="s">
        <v>405</v>
      </c>
      <c r="F135" s="512" t="s">
        <v>406</v>
      </c>
      <c r="G135" s="512" t="n">
        <f aca="false">COUNTIF($C$10:$C$262,$C135)</f>
        <v>1</v>
      </c>
      <c r="H135" s="512" t="n">
        <f aca="false">COUNTIF($B$10:$B$262,$B135)</f>
        <v>1</v>
      </c>
      <c r="I135" s="513" t="n">
        <f aca="false">SUM(J135:CK135)</f>
        <v>60</v>
      </c>
      <c r="J135" s="512" t="n">
        <v>0</v>
      </c>
      <c r="K135" s="512" t="n">
        <v>0</v>
      </c>
      <c r="L135" s="512" t="n">
        <v>0</v>
      </c>
      <c r="M135" s="512" t="n">
        <v>0</v>
      </c>
      <c r="N135" s="512" t="n">
        <v>0</v>
      </c>
      <c r="O135" s="512" t="n">
        <v>0</v>
      </c>
      <c r="P135" s="512" t="n">
        <v>0</v>
      </c>
      <c r="Q135" s="512" t="n">
        <v>0</v>
      </c>
      <c r="R135" s="512" t="n">
        <v>0</v>
      </c>
      <c r="S135" s="512" t="n">
        <v>0</v>
      </c>
      <c r="T135" s="512" t="n">
        <v>0</v>
      </c>
      <c r="U135" s="512" t="n">
        <v>0</v>
      </c>
      <c r="V135" s="512" t="n">
        <v>0</v>
      </c>
      <c r="W135" s="512" t="n">
        <v>0</v>
      </c>
      <c r="X135" s="512" t="n">
        <v>0</v>
      </c>
      <c r="Y135" s="512" t="n">
        <v>0</v>
      </c>
      <c r="Z135" s="512"/>
      <c r="AA135" s="514" t="n">
        <v>0</v>
      </c>
      <c r="AB135" s="514"/>
      <c r="AC135" s="514"/>
      <c r="AD135" s="514" t="n">
        <v>0</v>
      </c>
      <c r="AE135" s="514" t="n">
        <v>0</v>
      </c>
      <c r="AF135" s="514" t="n">
        <v>0</v>
      </c>
      <c r="AG135" s="514" t="n">
        <v>30</v>
      </c>
      <c r="AH135" s="514" t="n">
        <v>0</v>
      </c>
      <c r="AI135" s="514" t="n">
        <v>0</v>
      </c>
      <c r="AJ135" s="514" t="n">
        <v>0</v>
      </c>
      <c r="AK135" s="514" t="n">
        <v>0</v>
      </c>
      <c r="AL135" s="514" t="n">
        <v>0</v>
      </c>
      <c r="AM135" s="514" t="n">
        <v>0</v>
      </c>
      <c r="AN135" s="514" t="n">
        <v>0</v>
      </c>
      <c r="AO135" s="514" t="n">
        <v>30</v>
      </c>
      <c r="AP135" s="514" t="n">
        <v>0</v>
      </c>
      <c r="AQ135" s="514" t="n">
        <v>0</v>
      </c>
      <c r="AR135" s="514" t="n">
        <v>0</v>
      </c>
      <c r="AS135" s="514" t="n">
        <v>0</v>
      </c>
      <c r="AT135" s="514" t="n">
        <v>0</v>
      </c>
      <c r="AU135" s="514" t="n">
        <v>0</v>
      </c>
      <c r="AV135" s="514"/>
      <c r="AW135" s="514"/>
      <c r="AX135" s="514"/>
      <c r="AY135" s="514" t="n">
        <v>0</v>
      </c>
      <c r="AZ135" s="514" t="n">
        <v>0</v>
      </c>
      <c r="BA135" s="514" t="n">
        <v>0</v>
      </c>
      <c r="BB135" s="514" t="n">
        <v>0</v>
      </c>
      <c r="BC135" s="514" t="n">
        <v>0</v>
      </c>
      <c r="BD135" s="514" t="n">
        <v>0</v>
      </c>
      <c r="BE135" s="514" t="n">
        <v>0</v>
      </c>
      <c r="BF135" s="514" t="n">
        <v>0</v>
      </c>
      <c r="BG135" s="514" t="n">
        <v>0</v>
      </c>
      <c r="BH135" s="514" t="n">
        <v>0</v>
      </c>
      <c r="BI135" s="514" t="n">
        <v>0</v>
      </c>
      <c r="BJ135" s="514" t="n">
        <v>0</v>
      </c>
      <c r="BK135" s="514" t="n">
        <v>0</v>
      </c>
      <c r="BL135" s="514" t="n">
        <v>0</v>
      </c>
      <c r="BM135" s="514" t="n">
        <v>0</v>
      </c>
      <c r="BN135" s="514" t="n">
        <v>0</v>
      </c>
      <c r="BO135" s="514" t="n">
        <v>0</v>
      </c>
      <c r="BP135" s="514" t="n">
        <v>0</v>
      </c>
      <c r="BQ135" s="514" t="n">
        <v>0</v>
      </c>
      <c r="BR135" s="514" t="n">
        <v>0</v>
      </c>
      <c r="BS135" s="514" t="n">
        <v>0</v>
      </c>
      <c r="BT135" s="514" t="n">
        <v>0</v>
      </c>
      <c r="BU135" s="514" t="n">
        <v>0</v>
      </c>
      <c r="BV135" s="514" t="n">
        <v>0</v>
      </c>
      <c r="BW135" s="514" t="n">
        <v>0</v>
      </c>
      <c r="BX135" s="514" t="n">
        <v>0</v>
      </c>
      <c r="BY135" s="514" t="n">
        <v>0</v>
      </c>
      <c r="BZ135" s="514" t="n">
        <v>0</v>
      </c>
      <c r="CA135" s="514" t="n">
        <v>0</v>
      </c>
      <c r="CB135" s="514" t="n">
        <v>0</v>
      </c>
      <c r="CC135" s="514" t="n">
        <v>0</v>
      </c>
      <c r="CD135" s="514" t="n">
        <v>0</v>
      </c>
      <c r="CE135" s="514" t="n">
        <v>0</v>
      </c>
      <c r="CF135" s="514" t="n">
        <v>0</v>
      </c>
      <c r="CG135" s="514" t="n">
        <v>0</v>
      </c>
      <c r="CH135" s="514" t="n">
        <v>0</v>
      </c>
      <c r="CI135" s="514"/>
      <c r="CJ135" s="514"/>
      <c r="CK135" s="515"/>
      <c r="CL135" s="516"/>
      <c r="CM135" s="517" t="n">
        <f aca="false">SUM(CN135:FE135)</f>
        <v>60</v>
      </c>
      <c r="CN135" s="243"/>
      <c r="CO135" s="243"/>
      <c r="CP135" s="243" t="n">
        <v>0</v>
      </c>
      <c r="CQ135" s="243" t="n">
        <v>0</v>
      </c>
      <c r="CR135" s="243" t="n">
        <v>0</v>
      </c>
      <c r="CS135" s="243"/>
      <c r="CT135" s="243"/>
      <c r="CU135" s="243"/>
      <c r="CV135" s="243"/>
      <c r="CW135" s="243"/>
      <c r="CX135" s="243"/>
      <c r="CY135" s="243"/>
      <c r="CZ135" s="243"/>
      <c r="DA135" s="243"/>
      <c r="DB135" s="243" t="n">
        <v>0</v>
      </c>
      <c r="DC135" s="243"/>
      <c r="DD135" s="243"/>
      <c r="DE135" s="243" t="n">
        <v>0</v>
      </c>
      <c r="DF135" s="243" t="n">
        <v>0</v>
      </c>
      <c r="DG135" s="243" t="n">
        <v>0</v>
      </c>
      <c r="DH135" s="243" t="n">
        <v>30</v>
      </c>
      <c r="DI135" s="243"/>
      <c r="DJ135" s="243"/>
      <c r="DK135" s="243"/>
      <c r="DL135" s="243"/>
      <c r="DM135" s="243" t="n">
        <v>0</v>
      </c>
      <c r="DN135" s="243" t="n">
        <v>0</v>
      </c>
      <c r="DO135" s="243" t="n">
        <v>0</v>
      </c>
      <c r="DP135" s="243" t="n">
        <v>30</v>
      </c>
      <c r="DQ135" s="243" t="n">
        <v>0</v>
      </c>
      <c r="DR135" s="243" t="n">
        <v>0</v>
      </c>
      <c r="DS135" s="243" t="n">
        <v>0</v>
      </c>
      <c r="DT135" s="514" t="n">
        <v>0</v>
      </c>
      <c r="DU135" s="514" t="n">
        <v>0</v>
      </c>
      <c r="DV135" s="514"/>
      <c r="DW135" s="514"/>
      <c r="DX135" s="514"/>
      <c r="DY135" s="514"/>
      <c r="DZ135" s="514"/>
      <c r="EA135" s="243" t="n">
        <v>0</v>
      </c>
      <c r="EB135" s="518" t="n">
        <v>0</v>
      </c>
      <c r="EC135" s="518" t="n">
        <v>0</v>
      </c>
      <c r="ED135" s="518"/>
      <c r="EE135" s="518"/>
      <c r="EF135" s="514" t="n">
        <v>0</v>
      </c>
      <c r="EG135" s="518"/>
      <c r="EH135" s="518"/>
      <c r="EI135" s="518"/>
      <c r="EJ135" s="518"/>
      <c r="EK135" s="518"/>
      <c r="EL135" s="518"/>
      <c r="EM135" s="518"/>
      <c r="EN135" s="518"/>
      <c r="EO135" s="518"/>
      <c r="EP135" s="518"/>
      <c r="EQ135" s="518"/>
      <c r="ER135" s="518"/>
      <c r="ES135" s="518"/>
      <c r="ET135" s="518"/>
      <c r="EU135" s="518"/>
      <c r="EV135" s="518"/>
      <c r="EW135" s="518"/>
      <c r="EX135" s="518"/>
      <c r="EY135" s="518"/>
      <c r="EZ135" s="518"/>
      <c r="FA135" s="518"/>
      <c r="FB135" s="518"/>
      <c r="FC135" s="518"/>
      <c r="FD135" s="518"/>
      <c r="FE135" s="519"/>
      <c r="FG135" s="520" t="n">
        <f aca="false">CM135-I135</f>
        <v>0</v>
      </c>
      <c r="FI135" s="521"/>
      <c r="FJ135" s="522" t="n">
        <v>0</v>
      </c>
      <c r="FK135" s="522" t="n">
        <v>0</v>
      </c>
      <c r="FL135" s="522" t="n">
        <v>0</v>
      </c>
      <c r="FM135" s="522" t="n">
        <v>0</v>
      </c>
      <c r="FN135" s="522" t="n">
        <v>0</v>
      </c>
      <c r="FO135" s="522" t="n">
        <v>0</v>
      </c>
      <c r="FP135" s="522" t="n">
        <v>0</v>
      </c>
      <c r="FQ135" s="522" t="n">
        <v>0</v>
      </c>
      <c r="FR135" s="522" t="n">
        <v>0</v>
      </c>
      <c r="FS135" s="522" t="n">
        <v>30</v>
      </c>
      <c r="FT135" s="522" t="n">
        <v>0</v>
      </c>
      <c r="FU135" s="522" t="n">
        <v>0</v>
      </c>
      <c r="FV135" s="522" t="n">
        <v>0</v>
      </c>
      <c r="FW135" s="522" t="n">
        <v>30</v>
      </c>
      <c r="FX135" s="522" t="n">
        <v>0</v>
      </c>
      <c r="FY135" s="522" t="n">
        <v>0</v>
      </c>
      <c r="FZ135" s="522"/>
      <c r="GA135" s="522" t="n">
        <v>0</v>
      </c>
      <c r="GB135" s="522"/>
      <c r="GC135" s="522" t="n">
        <v>0</v>
      </c>
      <c r="GD135" s="522" t="n">
        <v>0</v>
      </c>
      <c r="GE135" s="522" t="n">
        <v>0</v>
      </c>
      <c r="GF135" s="522" t="n">
        <v>0</v>
      </c>
      <c r="GG135" s="522" t="n">
        <v>0</v>
      </c>
      <c r="GH135" s="522" t="n">
        <v>0</v>
      </c>
      <c r="GI135" s="522" t="n">
        <v>0</v>
      </c>
      <c r="GJ135" s="522" t="n">
        <v>0</v>
      </c>
      <c r="GK135" s="522" t="n">
        <v>0</v>
      </c>
      <c r="GL135" s="522" t="n">
        <v>0</v>
      </c>
      <c r="GM135" s="522" t="n">
        <v>0</v>
      </c>
      <c r="GN135" s="522" t="n">
        <v>0</v>
      </c>
      <c r="GO135" s="522" t="n">
        <v>0</v>
      </c>
      <c r="GP135" s="522" t="n">
        <v>0</v>
      </c>
      <c r="GQ135" s="522"/>
      <c r="GR135" s="522" t="n">
        <v>0</v>
      </c>
      <c r="GS135" s="522" t="n">
        <v>0</v>
      </c>
      <c r="GT135" s="522" t="n">
        <v>0</v>
      </c>
      <c r="GU135" s="522" t="n">
        <v>0</v>
      </c>
      <c r="GV135" s="522"/>
      <c r="GW135" s="523" t="n">
        <f aca="false">SUM(FI135:GV135)</f>
        <v>60</v>
      </c>
      <c r="GX135" s="200"/>
      <c r="GY135" s="524" t="n">
        <f aca="false">GW135-I135</f>
        <v>0</v>
      </c>
      <c r="HA135" s="525" t="n">
        <f aca="false">FG135-GY135</f>
        <v>0</v>
      </c>
      <c r="HC135" s="383" t="n">
        <f aca="false">IF($B135="",0,VLOOKUP($B135,'TH 2023'!$B$11:$V$265,15,0))</f>
        <v>0.09008</v>
      </c>
      <c r="HD135" s="355" t="n">
        <f aca="false">((IF($B135="",0,VLOOKUP($B135,'TH 2023'!$B$11:$V$265,18,0)))*1.1)*1.1</f>
        <v>0</v>
      </c>
      <c r="HE135" s="355" t="n">
        <f aca="false">((IF($B135="",0,VLOOKUP($B135,'TH 2023'!$B$11:$V$265,19,0)))*1.1)*1.1</f>
        <v>207.2488</v>
      </c>
      <c r="HF135" s="355" t="n">
        <f aca="false">((IF($B135="",0,VLOOKUP($B135,'TH 2023'!$B$11:$V$265,20,0)))*1.1)*1.1</f>
        <v>253.699248</v>
      </c>
      <c r="HG135" s="355" t="n">
        <f aca="false">((IF($B135="",0,VLOOKUP($B135,'TH 2023'!$B$11:$V$265,21,0)))*1.1)*1.1</f>
        <v>0</v>
      </c>
      <c r="HH135" s="526" t="str">
        <f aca="false">IF($B135="",0,VLOOKUP($B135,'TH 2023'!$B$11:$V$265,7,0))</f>
        <v>STANDARD HW</v>
      </c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I135" s="40"/>
      <c r="IJ135" s="40"/>
      <c r="IK135" s="40"/>
      <c r="IL135" s="40"/>
      <c r="IM135" s="40"/>
    </row>
    <row r="136" s="48" customFormat="true" ht="15" hidden="false" customHeight="true" outlineLevel="0" collapsed="false">
      <c r="A136" s="240" t="n">
        <f aca="false">A135+1</f>
        <v>127</v>
      </c>
      <c r="B136" s="242" t="s">
        <v>500</v>
      </c>
      <c r="C136" s="242" t="s">
        <v>500</v>
      </c>
      <c r="D136" s="243" t="s">
        <v>501</v>
      </c>
      <c r="E136" s="512" t="s">
        <v>444</v>
      </c>
      <c r="F136" s="512" t="s">
        <v>484</v>
      </c>
      <c r="G136" s="512" t="n">
        <f aca="false">COUNTIF($C$10:$C$262,$C136)</f>
        <v>1</v>
      </c>
      <c r="H136" s="512" t="n">
        <f aca="false">COUNTIF($B$10:$B$262,$B136)</f>
        <v>1</v>
      </c>
      <c r="I136" s="513" t="n">
        <f aca="false">SUM(J136:CK136)</f>
        <v>30</v>
      </c>
      <c r="J136" s="512" t="n">
        <v>0</v>
      </c>
      <c r="K136" s="512" t="n">
        <v>0</v>
      </c>
      <c r="L136" s="512" t="n">
        <v>0</v>
      </c>
      <c r="M136" s="512" t="n">
        <v>0</v>
      </c>
      <c r="N136" s="512" t="n">
        <v>0</v>
      </c>
      <c r="O136" s="512" t="n">
        <v>0</v>
      </c>
      <c r="P136" s="512" t="n">
        <v>0</v>
      </c>
      <c r="Q136" s="512" t="n">
        <v>0</v>
      </c>
      <c r="R136" s="512" t="n">
        <v>0</v>
      </c>
      <c r="S136" s="512" t="n">
        <v>0</v>
      </c>
      <c r="T136" s="512" t="n">
        <v>0</v>
      </c>
      <c r="U136" s="512" t="n">
        <v>0</v>
      </c>
      <c r="V136" s="512" t="n">
        <v>0</v>
      </c>
      <c r="W136" s="512" t="n">
        <v>0</v>
      </c>
      <c r="X136" s="512" t="n">
        <v>0</v>
      </c>
      <c r="Y136" s="512" t="n">
        <v>0</v>
      </c>
      <c r="Z136" s="512"/>
      <c r="AA136" s="514" t="n">
        <v>0</v>
      </c>
      <c r="AB136" s="514"/>
      <c r="AC136" s="514"/>
      <c r="AD136" s="514" t="n">
        <v>0</v>
      </c>
      <c r="AE136" s="514" t="n">
        <v>0</v>
      </c>
      <c r="AF136" s="514" t="n">
        <v>0</v>
      </c>
      <c r="AG136" s="514" t="n">
        <v>0</v>
      </c>
      <c r="AH136" s="514" t="n">
        <v>0</v>
      </c>
      <c r="AI136" s="514" t="n">
        <v>0</v>
      </c>
      <c r="AJ136" s="514" t="n">
        <v>0</v>
      </c>
      <c r="AK136" s="514" t="n">
        <v>0</v>
      </c>
      <c r="AL136" s="514" t="n">
        <v>0</v>
      </c>
      <c r="AM136" s="514" t="n">
        <v>0</v>
      </c>
      <c r="AN136" s="514" t="n">
        <v>0</v>
      </c>
      <c r="AO136" s="514" t="n">
        <v>0</v>
      </c>
      <c r="AP136" s="514" t="n">
        <v>0</v>
      </c>
      <c r="AQ136" s="514" t="n">
        <v>0</v>
      </c>
      <c r="AR136" s="514" t="n">
        <v>0</v>
      </c>
      <c r="AS136" s="514" t="n">
        <v>0</v>
      </c>
      <c r="AT136" s="514" t="n">
        <v>0</v>
      </c>
      <c r="AU136" s="514" t="n">
        <v>0</v>
      </c>
      <c r="AV136" s="514"/>
      <c r="AW136" s="514"/>
      <c r="AX136" s="514"/>
      <c r="AY136" s="514" t="n">
        <v>0</v>
      </c>
      <c r="AZ136" s="514" t="n">
        <v>0</v>
      </c>
      <c r="BA136" s="514" t="n">
        <v>0</v>
      </c>
      <c r="BB136" s="514" t="n">
        <v>30</v>
      </c>
      <c r="BC136" s="514" t="n">
        <v>0</v>
      </c>
      <c r="BD136" s="514" t="n">
        <v>0</v>
      </c>
      <c r="BE136" s="514" t="n">
        <v>0</v>
      </c>
      <c r="BF136" s="514" t="n">
        <v>0</v>
      </c>
      <c r="BG136" s="514" t="n">
        <v>0</v>
      </c>
      <c r="BH136" s="514" t="n">
        <v>0</v>
      </c>
      <c r="BI136" s="514" t="n">
        <v>0</v>
      </c>
      <c r="BJ136" s="514" t="n">
        <v>0</v>
      </c>
      <c r="BK136" s="514" t="n">
        <v>0</v>
      </c>
      <c r="BL136" s="514" t="n">
        <v>0</v>
      </c>
      <c r="BM136" s="514" t="n">
        <v>0</v>
      </c>
      <c r="BN136" s="514" t="n">
        <v>0</v>
      </c>
      <c r="BO136" s="514" t="n">
        <v>0</v>
      </c>
      <c r="BP136" s="514" t="n">
        <v>0</v>
      </c>
      <c r="BQ136" s="514" t="n">
        <v>0</v>
      </c>
      <c r="BR136" s="514" t="n">
        <v>0</v>
      </c>
      <c r="BS136" s="514" t="n">
        <v>0</v>
      </c>
      <c r="BT136" s="514" t="n">
        <v>0</v>
      </c>
      <c r="BU136" s="514" t="n">
        <v>0</v>
      </c>
      <c r="BV136" s="514" t="n">
        <v>0</v>
      </c>
      <c r="BW136" s="514" t="n">
        <v>0</v>
      </c>
      <c r="BX136" s="514" t="n">
        <v>0</v>
      </c>
      <c r="BY136" s="514" t="n">
        <v>0</v>
      </c>
      <c r="BZ136" s="514" t="n">
        <v>0</v>
      </c>
      <c r="CA136" s="514" t="n">
        <v>0</v>
      </c>
      <c r="CB136" s="514" t="n">
        <v>0</v>
      </c>
      <c r="CC136" s="514" t="n">
        <v>0</v>
      </c>
      <c r="CD136" s="514" t="n">
        <v>0</v>
      </c>
      <c r="CE136" s="514" t="n">
        <v>0</v>
      </c>
      <c r="CF136" s="514" t="n">
        <v>0</v>
      </c>
      <c r="CG136" s="514" t="n">
        <v>0</v>
      </c>
      <c r="CH136" s="514" t="n">
        <v>0</v>
      </c>
      <c r="CI136" s="514"/>
      <c r="CJ136" s="514"/>
      <c r="CK136" s="515"/>
      <c r="CL136" s="516"/>
      <c r="CM136" s="517" t="n">
        <f aca="false">SUM(CN136:FE136)</f>
        <v>30</v>
      </c>
      <c r="CN136" s="243"/>
      <c r="CO136" s="243"/>
      <c r="CP136" s="243" t="n">
        <v>0</v>
      </c>
      <c r="CQ136" s="243" t="n">
        <v>0</v>
      </c>
      <c r="CR136" s="243" t="n">
        <v>0</v>
      </c>
      <c r="CS136" s="243"/>
      <c r="CT136" s="243"/>
      <c r="CU136" s="243"/>
      <c r="CV136" s="243"/>
      <c r="CW136" s="243"/>
      <c r="CX136" s="243"/>
      <c r="CY136" s="243"/>
      <c r="CZ136" s="243"/>
      <c r="DA136" s="243"/>
      <c r="DB136" s="243" t="n">
        <v>0</v>
      </c>
      <c r="DC136" s="243"/>
      <c r="DD136" s="243"/>
      <c r="DE136" s="243" t="n">
        <v>0</v>
      </c>
      <c r="DF136" s="243" t="n">
        <v>0</v>
      </c>
      <c r="DG136" s="243" t="n">
        <v>0</v>
      </c>
      <c r="DH136" s="243" t="n">
        <v>0</v>
      </c>
      <c r="DI136" s="243"/>
      <c r="DJ136" s="243"/>
      <c r="DK136" s="243"/>
      <c r="DL136" s="243"/>
      <c r="DM136" s="243" t="n">
        <v>0</v>
      </c>
      <c r="DN136" s="243" t="n">
        <v>0</v>
      </c>
      <c r="DO136" s="243" t="n">
        <v>0</v>
      </c>
      <c r="DP136" s="243" t="n">
        <v>0</v>
      </c>
      <c r="DQ136" s="243" t="n">
        <v>0</v>
      </c>
      <c r="DR136" s="243" t="n">
        <v>0</v>
      </c>
      <c r="DS136" s="243" t="n">
        <v>0</v>
      </c>
      <c r="DT136" s="514" t="n">
        <v>0</v>
      </c>
      <c r="DU136" s="514" t="n">
        <v>0</v>
      </c>
      <c r="DV136" s="514"/>
      <c r="DW136" s="514"/>
      <c r="DX136" s="514"/>
      <c r="DY136" s="514"/>
      <c r="DZ136" s="514"/>
      <c r="EA136" s="243" t="n">
        <v>0</v>
      </c>
      <c r="EB136" s="518" t="n">
        <v>0</v>
      </c>
      <c r="EC136" s="518" t="n">
        <v>30</v>
      </c>
      <c r="ED136" s="518"/>
      <c r="EE136" s="518"/>
      <c r="EF136" s="514" t="n">
        <v>0</v>
      </c>
      <c r="EG136" s="518"/>
      <c r="EH136" s="518"/>
      <c r="EI136" s="518"/>
      <c r="EJ136" s="518"/>
      <c r="EK136" s="518"/>
      <c r="EL136" s="518"/>
      <c r="EM136" s="518"/>
      <c r="EN136" s="518"/>
      <c r="EO136" s="518"/>
      <c r="EP136" s="518"/>
      <c r="EQ136" s="518"/>
      <c r="ER136" s="518"/>
      <c r="ES136" s="518"/>
      <c r="ET136" s="518"/>
      <c r="EU136" s="518"/>
      <c r="EV136" s="518"/>
      <c r="EW136" s="518"/>
      <c r="EX136" s="518"/>
      <c r="EY136" s="518"/>
      <c r="EZ136" s="518"/>
      <c r="FA136" s="518"/>
      <c r="FB136" s="518"/>
      <c r="FC136" s="518"/>
      <c r="FD136" s="518"/>
      <c r="FE136" s="519"/>
      <c r="FG136" s="520" t="n">
        <f aca="false">CM136-I136</f>
        <v>0</v>
      </c>
      <c r="FI136" s="521"/>
      <c r="FJ136" s="522" t="n">
        <v>0</v>
      </c>
      <c r="FK136" s="522" t="n">
        <v>0</v>
      </c>
      <c r="FL136" s="522" t="n">
        <v>0</v>
      </c>
      <c r="FM136" s="522" t="n">
        <v>0</v>
      </c>
      <c r="FN136" s="522" t="n">
        <v>0</v>
      </c>
      <c r="FO136" s="522" t="n">
        <v>0</v>
      </c>
      <c r="FP136" s="522" t="n">
        <v>0</v>
      </c>
      <c r="FQ136" s="522" t="n">
        <v>0</v>
      </c>
      <c r="FR136" s="522" t="n">
        <v>0</v>
      </c>
      <c r="FS136" s="522" t="n">
        <v>0</v>
      </c>
      <c r="FT136" s="522" t="n">
        <v>0</v>
      </c>
      <c r="FU136" s="522" t="n">
        <v>0</v>
      </c>
      <c r="FV136" s="522" t="n">
        <v>0</v>
      </c>
      <c r="FW136" s="522" t="n">
        <v>0</v>
      </c>
      <c r="FX136" s="522" t="n">
        <v>0</v>
      </c>
      <c r="FY136" s="522" t="n">
        <v>0</v>
      </c>
      <c r="FZ136" s="522"/>
      <c r="GA136" s="522" t="n">
        <v>0</v>
      </c>
      <c r="GB136" s="522"/>
      <c r="GC136" s="522" t="n">
        <v>30</v>
      </c>
      <c r="GD136" s="522" t="n">
        <v>0</v>
      </c>
      <c r="GE136" s="522" t="n">
        <v>0</v>
      </c>
      <c r="GF136" s="522" t="n">
        <v>0</v>
      </c>
      <c r="GG136" s="522" t="n">
        <v>0</v>
      </c>
      <c r="GH136" s="522" t="n">
        <v>0</v>
      </c>
      <c r="GI136" s="522" t="n">
        <v>0</v>
      </c>
      <c r="GJ136" s="522" t="n">
        <v>0</v>
      </c>
      <c r="GK136" s="522" t="n">
        <v>0</v>
      </c>
      <c r="GL136" s="522" t="n">
        <v>0</v>
      </c>
      <c r="GM136" s="522" t="n">
        <v>0</v>
      </c>
      <c r="GN136" s="522" t="n">
        <v>0</v>
      </c>
      <c r="GO136" s="522" t="n">
        <v>0</v>
      </c>
      <c r="GP136" s="522" t="n">
        <v>0</v>
      </c>
      <c r="GQ136" s="522"/>
      <c r="GR136" s="522" t="n">
        <v>0</v>
      </c>
      <c r="GS136" s="522" t="n">
        <v>0</v>
      </c>
      <c r="GT136" s="522" t="n">
        <v>0</v>
      </c>
      <c r="GU136" s="522" t="n">
        <v>0</v>
      </c>
      <c r="GV136" s="522"/>
      <c r="GW136" s="523" t="n">
        <f aca="false">SUM(FI136:GV136)</f>
        <v>30</v>
      </c>
      <c r="GX136" s="200"/>
      <c r="GY136" s="524" t="n">
        <f aca="false">GW136-I136</f>
        <v>0</v>
      </c>
      <c r="HA136" s="525" t="n">
        <f aca="false">FG136-GY136</f>
        <v>0</v>
      </c>
      <c r="HC136" s="383" t="n">
        <f aca="false">IF($B136="",0,VLOOKUP($B136,'TH 2023'!$B$11:$V$265,15,0))</f>
        <v>0.09008</v>
      </c>
      <c r="HD136" s="355" t="n">
        <f aca="false">((IF($B136="",0,VLOOKUP($B136,'TH 2023'!$B$11:$V$265,18,0)))*1.1)*1.1</f>
        <v>0</v>
      </c>
      <c r="HE136" s="355" t="n">
        <f aca="false">((IF($B136="",0,VLOOKUP($B136,'TH 2023'!$B$11:$V$265,19,0)))*1.1)*1.1</f>
        <v>0</v>
      </c>
      <c r="HF136" s="355" t="n">
        <f aca="false">((IF($B136="",0,VLOOKUP($B136,'TH 2023'!$B$11:$V$265,20,0)))*1.1)*1.1</f>
        <v>253.699248</v>
      </c>
      <c r="HG136" s="355" t="n">
        <f aca="false">((IF($B136="",0,VLOOKUP($B136,'TH 2023'!$B$11:$V$265,21,0)))*1.1)*1.1</f>
        <v>0</v>
      </c>
      <c r="HH136" s="526" t="str">
        <f aca="false">IF($B136="",0,VLOOKUP($B136,'TH 2023'!$B$11:$V$265,7,0))</f>
        <v>STANDARD HW</v>
      </c>
      <c r="HI136" s="61"/>
      <c r="HJ136" s="61"/>
      <c r="HK136" s="61"/>
      <c r="HL136" s="61"/>
      <c r="HM136" s="61"/>
      <c r="HN136" s="61"/>
      <c r="HO136" s="61"/>
      <c r="HP136" s="61"/>
      <c r="HQ136" s="61"/>
      <c r="HR136" s="61"/>
      <c r="HS136" s="61"/>
      <c r="HT136" s="61"/>
      <c r="HU136" s="61"/>
      <c r="HV136" s="61"/>
      <c r="HW136" s="61"/>
      <c r="HX136" s="61"/>
      <c r="HY136" s="61"/>
      <c r="HZ136" s="61"/>
      <c r="IA136" s="61"/>
      <c r="IB136" s="61"/>
      <c r="IC136" s="61"/>
      <c r="ID136" s="61"/>
      <c r="IE136" s="61"/>
      <c r="IF136" s="61"/>
      <c r="IG136" s="61"/>
      <c r="II136" s="40"/>
      <c r="IJ136" s="40"/>
      <c r="IK136" s="40"/>
      <c r="IL136" s="40"/>
      <c r="IM136" s="40"/>
    </row>
    <row r="137" s="48" customFormat="true" ht="15" hidden="false" customHeight="true" outlineLevel="0" collapsed="false">
      <c r="A137" s="240" t="n">
        <f aca="false">A136+1</f>
        <v>128</v>
      </c>
      <c r="B137" s="242" t="s">
        <v>502</v>
      </c>
      <c r="C137" s="242" t="s">
        <v>502</v>
      </c>
      <c r="D137" s="243" t="s">
        <v>503</v>
      </c>
      <c r="E137" s="512" t="s">
        <v>301</v>
      </c>
      <c r="F137" s="512" t="s">
        <v>303</v>
      </c>
      <c r="G137" s="512" t="n">
        <f aca="false">COUNTIF($C$10:$C$262,$C137)</f>
        <v>1</v>
      </c>
      <c r="H137" s="512" t="n">
        <f aca="false">COUNTIF($B$10:$B$262,$B137)</f>
        <v>1</v>
      </c>
      <c r="I137" s="513" t="n">
        <f aca="false">SUM(J137:CK137)</f>
        <v>35</v>
      </c>
      <c r="J137" s="512" t="n">
        <v>0</v>
      </c>
      <c r="K137" s="512" t="n">
        <v>0</v>
      </c>
      <c r="L137" s="512" t="n">
        <v>35</v>
      </c>
      <c r="M137" s="512" t="n">
        <v>0</v>
      </c>
      <c r="N137" s="512" t="n">
        <v>0</v>
      </c>
      <c r="O137" s="512" t="n">
        <v>0</v>
      </c>
      <c r="P137" s="512" t="n">
        <v>0</v>
      </c>
      <c r="Q137" s="512" t="n">
        <v>0</v>
      </c>
      <c r="R137" s="512" t="n">
        <v>0</v>
      </c>
      <c r="S137" s="512" t="n">
        <v>0</v>
      </c>
      <c r="T137" s="512" t="n">
        <v>0</v>
      </c>
      <c r="U137" s="512" t="n">
        <v>0</v>
      </c>
      <c r="V137" s="512" t="n">
        <v>0</v>
      </c>
      <c r="W137" s="512" t="n">
        <v>0</v>
      </c>
      <c r="X137" s="512" t="n">
        <v>0</v>
      </c>
      <c r="Y137" s="512" t="n">
        <v>0</v>
      </c>
      <c r="Z137" s="512"/>
      <c r="AA137" s="514" t="n">
        <v>0</v>
      </c>
      <c r="AB137" s="514" t="n">
        <v>0</v>
      </c>
      <c r="AC137" s="514" t="n">
        <v>0</v>
      </c>
      <c r="AD137" s="514" t="n">
        <v>0</v>
      </c>
      <c r="AE137" s="514" t="n">
        <v>0</v>
      </c>
      <c r="AF137" s="514" t="n">
        <v>0</v>
      </c>
      <c r="AG137" s="514" t="n">
        <v>0</v>
      </c>
      <c r="AH137" s="514" t="n">
        <v>0</v>
      </c>
      <c r="AI137" s="514" t="n">
        <v>0</v>
      </c>
      <c r="AJ137" s="514" t="n">
        <v>0</v>
      </c>
      <c r="AK137" s="514" t="n">
        <v>0</v>
      </c>
      <c r="AL137" s="514" t="n">
        <v>0</v>
      </c>
      <c r="AM137" s="514" t="n">
        <v>0</v>
      </c>
      <c r="AN137" s="514" t="n">
        <v>0</v>
      </c>
      <c r="AO137" s="514" t="n">
        <v>0</v>
      </c>
      <c r="AP137" s="514" t="n">
        <v>0</v>
      </c>
      <c r="AQ137" s="514" t="n">
        <v>0</v>
      </c>
      <c r="AR137" s="514" t="n">
        <v>0</v>
      </c>
      <c r="AS137" s="514" t="n">
        <v>0</v>
      </c>
      <c r="AT137" s="514" t="n">
        <v>0</v>
      </c>
      <c r="AU137" s="514" t="n">
        <v>0</v>
      </c>
      <c r="AV137" s="514"/>
      <c r="AW137" s="514"/>
      <c r="AX137" s="514"/>
      <c r="AY137" s="514" t="n">
        <v>0</v>
      </c>
      <c r="AZ137" s="514" t="n">
        <v>0</v>
      </c>
      <c r="BA137" s="514" t="n">
        <v>0</v>
      </c>
      <c r="BB137" s="514" t="n">
        <v>0</v>
      </c>
      <c r="BC137" s="514" t="n">
        <v>0</v>
      </c>
      <c r="BD137" s="514" t="n">
        <v>0</v>
      </c>
      <c r="BE137" s="514" t="n">
        <v>0</v>
      </c>
      <c r="BF137" s="514" t="n">
        <v>0</v>
      </c>
      <c r="BG137" s="514" t="n">
        <v>0</v>
      </c>
      <c r="BH137" s="514" t="n">
        <v>0</v>
      </c>
      <c r="BI137" s="514" t="n">
        <v>0</v>
      </c>
      <c r="BJ137" s="514" t="n">
        <v>0</v>
      </c>
      <c r="BK137" s="514" t="n">
        <v>0</v>
      </c>
      <c r="BL137" s="514" t="n">
        <v>0</v>
      </c>
      <c r="BM137" s="514" t="n">
        <v>0</v>
      </c>
      <c r="BN137" s="514" t="n">
        <v>0</v>
      </c>
      <c r="BO137" s="514" t="n">
        <v>0</v>
      </c>
      <c r="BP137" s="514" t="n">
        <v>0</v>
      </c>
      <c r="BQ137" s="514" t="n">
        <v>0</v>
      </c>
      <c r="BR137" s="514" t="n">
        <v>0</v>
      </c>
      <c r="BS137" s="514" t="n">
        <v>0</v>
      </c>
      <c r="BT137" s="514" t="n">
        <v>0</v>
      </c>
      <c r="BU137" s="514" t="n">
        <v>0</v>
      </c>
      <c r="BV137" s="514" t="n">
        <v>0</v>
      </c>
      <c r="BW137" s="514" t="n">
        <v>0</v>
      </c>
      <c r="BX137" s="514" t="n">
        <v>0</v>
      </c>
      <c r="BY137" s="514" t="n">
        <v>0</v>
      </c>
      <c r="BZ137" s="514" t="n">
        <v>0</v>
      </c>
      <c r="CA137" s="514" t="n">
        <v>0</v>
      </c>
      <c r="CB137" s="514" t="n">
        <v>0</v>
      </c>
      <c r="CC137" s="514" t="n">
        <v>0</v>
      </c>
      <c r="CD137" s="514" t="n">
        <v>0</v>
      </c>
      <c r="CE137" s="514" t="n">
        <v>0</v>
      </c>
      <c r="CF137" s="514" t="n">
        <v>0</v>
      </c>
      <c r="CG137" s="514" t="n">
        <v>0</v>
      </c>
      <c r="CH137" s="514" t="n">
        <v>0</v>
      </c>
      <c r="CI137" s="514"/>
      <c r="CJ137" s="514"/>
      <c r="CK137" s="515"/>
      <c r="CL137" s="516"/>
      <c r="CM137" s="517" t="n">
        <f aca="false">SUM(CN137:FE137)</f>
        <v>35</v>
      </c>
      <c r="CN137" s="243" t="n">
        <v>35</v>
      </c>
      <c r="CO137" s="243"/>
      <c r="CP137" s="243" t="n">
        <v>0</v>
      </c>
      <c r="CQ137" s="243" t="n">
        <v>0</v>
      </c>
      <c r="CR137" s="243" t="n">
        <v>0</v>
      </c>
      <c r="CS137" s="243"/>
      <c r="CT137" s="243"/>
      <c r="CU137" s="243"/>
      <c r="CV137" s="243"/>
      <c r="CW137" s="243"/>
      <c r="CX137" s="243"/>
      <c r="CY137" s="243"/>
      <c r="CZ137" s="243"/>
      <c r="DA137" s="243"/>
      <c r="DB137" s="243" t="n">
        <v>0</v>
      </c>
      <c r="DC137" s="243" t="n">
        <v>0</v>
      </c>
      <c r="DD137" s="243" t="n">
        <v>0</v>
      </c>
      <c r="DE137" s="243" t="n">
        <v>0</v>
      </c>
      <c r="DF137" s="243" t="n">
        <v>0</v>
      </c>
      <c r="DG137" s="243" t="n">
        <v>0</v>
      </c>
      <c r="DH137" s="243" t="n">
        <v>0</v>
      </c>
      <c r="DI137" s="243"/>
      <c r="DJ137" s="243"/>
      <c r="DK137" s="243"/>
      <c r="DL137" s="243"/>
      <c r="DM137" s="243" t="n">
        <v>0</v>
      </c>
      <c r="DN137" s="243" t="n">
        <v>0</v>
      </c>
      <c r="DO137" s="243" t="n">
        <v>0</v>
      </c>
      <c r="DP137" s="243" t="n">
        <v>0</v>
      </c>
      <c r="DQ137" s="243" t="n">
        <v>0</v>
      </c>
      <c r="DR137" s="243" t="n">
        <v>0</v>
      </c>
      <c r="DS137" s="243" t="n">
        <v>0</v>
      </c>
      <c r="DT137" s="514" t="n">
        <v>0</v>
      </c>
      <c r="DU137" s="514" t="n">
        <v>0</v>
      </c>
      <c r="DV137" s="514"/>
      <c r="DW137" s="514"/>
      <c r="DX137" s="514"/>
      <c r="DY137" s="514"/>
      <c r="DZ137" s="514"/>
      <c r="EA137" s="243" t="n">
        <v>0</v>
      </c>
      <c r="EB137" s="518" t="n">
        <v>0</v>
      </c>
      <c r="EC137" s="518" t="n">
        <v>0</v>
      </c>
      <c r="ED137" s="518"/>
      <c r="EE137" s="518"/>
      <c r="EF137" s="514" t="n">
        <v>0</v>
      </c>
      <c r="EG137" s="518"/>
      <c r="EH137" s="518"/>
      <c r="EI137" s="518"/>
      <c r="EJ137" s="518"/>
      <c r="EK137" s="518"/>
      <c r="EL137" s="518"/>
      <c r="EM137" s="518"/>
      <c r="EN137" s="518"/>
      <c r="EO137" s="518"/>
      <c r="EP137" s="518"/>
      <c r="EQ137" s="518"/>
      <c r="ER137" s="518"/>
      <c r="ES137" s="518"/>
      <c r="ET137" s="518"/>
      <c r="EU137" s="518"/>
      <c r="EV137" s="518"/>
      <c r="EW137" s="518"/>
      <c r="EX137" s="518"/>
      <c r="EY137" s="518"/>
      <c r="EZ137" s="518"/>
      <c r="FA137" s="518"/>
      <c r="FB137" s="518"/>
      <c r="FC137" s="518"/>
      <c r="FD137" s="518"/>
      <c r="FE137" s="519"/>
      <c r="FG137" s="520" t="n">
        <f aca="false">CM137-I137</f>
        <v>0</v>
      </c>
      <c r="FI137" s="521" t="n">
        <v>35</v>
      </c>
      <c r="FJ137" s="522" t="n">
        <v>0</v>
      </c>
      <c r="FK137" s="522" t="n">
        <v>0</v>
      </c>
      <c r="FL137" s="522" t="n">
        <v>0</v>
      </c>
      <c r="FM137" s="522" t="n">
        <v>0</v>
      </c>
      <c r="FN137" s="522" t="n">
        <v>0</v>
      </c>
      <c r="FO137" s="522" t="n">
        <v>0</v>
      </c>
      <c r="FP137" s="522" t="n">
        <v>0</v>
      </c>
      <c r="FQ137" s="522" t="n">
        <v>0</v>
      </c>
      <c r="FR137" s="522" t="n">
        <v>0</v>
      </c>
      <c r="FS137" s="522" t="n">
        <v>0</v>
      </c>
      <c r="FT137" s="522" t="n">
        <v>0</v>
      </c>
      <c r="FU137" s="522" t="n">
        <v>0</v>
      </c>
      <c r="FV137" s="522" t="n">
        <v>0</v>
      </c>
      <c r="FW137" s="522" t="n">
        <v>0</v>
      </c>
      <c r="FX137" s="522" t="n">
        <v>0</v>
      </c>
      <c r="FY137" s="522" t="n">
        <v>0</v>
      </c>
      <c r="FZ137" s="522"/>
      <c r="GA137" s="522" t="n">
        <v>0</v>
      </c>
      <c r="GB137" s="522"/>
      <c r="GC137" s="522" t="n">
        <v>0</v>
      </c>
      <c r="GD137" s="522" t="n">
        <v>0</v>
      </c>
      <c r="GE137" s="522" t="n">
        <v>0</v>
      </c>
      <c r="GF137" s="522" t="n">
        <v>0</v>
      </c>
      <c r="GG137" s="522" t="n">
        <v>0</v>
      </c>
      <c r="GH137" s="522" t="n">
        <v>0</v>
      </c>
      <c r="GI137" s="522" t="n">
        <v>0</v>
      </c>
      <c r="GJ137" s="522" t="n">
        <v>0</v>
      </c>
      <c r="GK137" s="522" t="n">
        <v>0</v>
      </c>
      <c r="GL137" s="522" t="n">
        <v>0</v>
      </c>
      <c r="GM137" s="522" t="n">
        <v>0</v>
      </c>
      <c r="GN137" s="522" t="n">
        <v>0</v>
      </c>
      <c r="GO137" s="522" t="n">
        <v>0</v>
      </c>
      <c r="GP137" s="522" t="n">
        <v>0</v>
      </c>
      <c r="GQ137" s="522"/>
      <c r="GR137" s="522" t="n">
        <v>0</v>
      </c>
      <c r="GS137" s="522" t="n">
        <v>0</v>
      </c>
      <c r="GT137" s="522" t="n">
        <v>0</v>
      </c>
      <c r="GU137" s="522" t="n">
        <v>0</v>
      </c>
      <c r="GV137" s="522"/>
      <c r="GW137" s="523" t="n">
        <f aca="false">SUM(FI137:GV137)</f>
        <v>35</v>
      </c>
      <c r="GX137" s="200"/>
      <c r="GY137" s="524" t="n">
        <f aca="false">GW137-I137</f>
        <v>0</v>
      </c>
      <c r="HA137" s="525" t="n">
        <f aca="false">FG137-GY137</f>
        <v>0</v>
      </c>
      <c r="HC137" s="383" t="n">
        <f aca="false">IF($B137="",0,VLOOKUP($B137,'TH 2023'!$B$11:$V$265,15,0))</f>
        <v>0.02831</v>
      </c>
      <c r="HD137" s="355" t="n">
        <f aca="false">((IF($B137="",0,VLOOKUP($B137,'TH 2023'!$B$11:$V$265,18,0)))*1.1)*1.1</f>
        <v>70.9544</v>
      </c>
      <c r="HE137" s="355" t="n">
        <f aca="false">((IF($B137="",0,VLOOKUP($B137,'TH 2023'!$B$11:$V$265,19,0)))*1.1)*1.1</f>
        <v>70.6398</v>
      </c>
      <c r="HF137" s="355" t="n">
        <f aca="false">((IF($B137="",0,VLOOKUP($B137,'TH 2023'!$B$11:$V$265,20,0)))*1.1)*1.1</f>
        <v>86.938258</v>
      </c>
      <c r="HG137" s="355" t="n">
        <f aca="false">((IF($B137="",0,VLOOKUP($B137,'TH 2023'!$B$11:$V$265,21,0)))*1.1)*1.1</f>
        <v>0</v>
      </c>
      <c r="HH137" s="526" t="str">
        <f aca="false">IF($B137="",0,VLOOKUP($B137,'TH 2023'!$B$11:$V$265,7,0))</f>
        <v>STANDARD HW</v>
      </c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I137" s="40"/>
      <c r="IJ137" s="40"/>
      <c r="IK137" s="40"/>
      <c r="IL137" s="40"/>
      <c r="IM137" s="40"/>
    </row>
    <row r="138" s="48" customFormat="true" ht="15" hidden="false" customHeight="true" outlineLevel="0" collapsed="false">
      <c r="A138" s="240" t="n">
        <f aca="false">A137+1</f>
        <v>129</v>
      </c>
      <c r="B138" s="241" t="s">
        <v>504</v>
      </c>
      <c r="C138" s="242" t="s">
        <v>504</v>
      </c>
      <c r="D138" s="243" t="s">
        <v>14</v>
      </c>
      <c r="E138" s="512" t="s">
        <v>497</v>
      </c>
      <c r="F138" s="512" t="s">
        <v>498</v>
      </c>
      <c r="G138" s="512" t="n">
        <f aca="false">COUNTIF($C$10:$C$262,$C138)</f>
        <v>2</v>
      </c>
      <c r="H138" s="512" t="n">
        <f aca="false">COUNTIF($B$10:$B$262,$B138)</f>
        <v>1</v>
      </c>
      <c r="I138" s="513" t="n">
        <f aca="false">SUM(J138:CK138)</f>
        <v>35</v>
      </c>
      <c r="J138" s="512" t="n">
        <v>0</v>
      </c>
      <c r="K138" s="512" t="n">
        <v>0</v>
      </c>
      <c r="L138" s="512" t="n">
        <v>0</v>
      </c>
      <c r="M138" s="512" t="n">
        <v>0</v>
      </c>
      <c r="N138" s="512" t="n">
        <v>0</v>
      </c>
      <c r="O138" s="512" t="n">
        <v>0</v>
      </c>
      <c r="P138" s="512" t="n">
        <v>0</v>
      </c>
      <c r="Q138" s="512" t="n">
        <v>0</v>
      </c>
      <c r="R138" s="512" t="n">
        <v>0</v>
      </c>
      <c r="S138" s="512" t="n">
        <v>0</v>
      </c>
      <c r="T138" s="512" t="n">
        <v>0</v>
      </c>
      <c r="U138" s="512" t="n">
        <v>0</v>
      </c>
      <c r="V138" s="512" t="n">
        <v>35</v>
      </c>
      <c r="W138" s="512" t="n">
        <v>0</v>
      </c>
      <c r="X138" s="512" t="n">
        <v>0</v>
      </c>
      <c r="Y138" s="512" t="n">
        <v>0</v>
      </c>
      <c r="Z138" s="512"/>
      <c r="AA138" s="514" t="n">
        <v>0</v>
      </c>
      <c r="AB138" s="514" t="n">
        <v>0</v>
      </c>
      <c r="AC138" s="514" t="n">
        <v>0</v>
      </c>
      <c r="AD138" s="514" t="n">
        <v>0</v>
      </c>
      <c r="AE138" s="514" t="n">
        <v>0</v>
      </c>
      <c r="AF138" s="514" t="n">
        <v>0</v>
      </c>
      <c r="AG138" s="514" t="n">
        <v>0</v>
      </c>
      <c r="AH138" s="514" t="n">
        <v>0</v>
      </c>
      <c r="AI138" s="514" t="n">
        <v>0</v>
      </c>
      <c r="AJ138" s="514" t="n">
        <v>0</v>
      </c>
      <c r="AK138" s="514" t="n">
        <v>0</v>
      </c>
      <c r="AL138" s="514" t="n">
        <v>0</v>
      </c>
      <c r="AM138" s="514" t="n">
        <v>0</v>
      </c>
      <c r="AN138" s="514" t="n">
        <v>0</v>
      </c>
      <c r="AO138" s="514" t="n">
        <v>0</v>
      </c>
      <c r="AP138" s="514" t="n">
        <v>0</v>
      </c>
      <c r="AQ138" s="514" t="n">
        <v>0</v>
      </c>
      <c r="AR138" s="514" t="n">
        <v>0</v>
      </c>
      <c r="AS138" s="514" t="n">
        <v>0</v>
      </c>
      <c r="AT138" s="514" t="n">
        <v>0</v>
      </c>
      <c r="AU138" s="514" t="n">
        <v>0</v>
      </c>
      <c r="AV138" s="514"/>
      <c r="AW138" s="514"/>
      <c r="AX138" s="514"/>
      <c r="AY138" s="514" t="n">
        <v>0</v>
      </c>
      <c r="AZ138" s="514" t="n">
        <v>0</v>
      </c>
      <c r="BA138" s="514" t="n">
        <v>0</v>
      </c>
      <c r="BB138" s="514" t="n">
        <v>0</v>
      </c>
      <c r="BC138" s="514" t="n">
        <v>0</v>
      </c>
      <c r="BD138" s="514" t="n">
        <v>0</v>
      </c>
      <c r="BE138" s="514" t="n">
        <v>0</v>
      </c>
      <c r="BF138" s="514" t="n">
        <v>0</v>
      </c>
      <c r="BG138" s="514" t="n">
        <v>0</v>
      </c>
      <c r="BH138" s="514" t="n">
        <v>0</v>
      </c>
      <c r="BI138" s="514" t="n">
        <v>0</v>
      </c>
      <c r="BJ138" s="514" t="n">
        <v>0</v>
      </c>
      <c r="BK138" s="514" t="n">
        <v>0</v>
      </c>
      <c r="BL138" s="514" t="n">
        <v>0</v>
      </c>
      <c r="BM138" s="514" t="n">
        <v>0</v>
      </c>
      <c r="BN138" s="514" t="n">
        <v>0</v>
      </c>
      <c r="BO138" s="514" t="n">
        <v>0</v>
      </c>
      <c r="BP138" s="514" t="n">
        <v>0</v>
      </c>
      <c r="BQ138" s="514" t="n">
        <v>0</v>
      </c>
      <c r="BR138" s="514" t="n">
        <v>0</v>
      </c>
      <c r="BS138" s="514" t="n">
        <v>0</v>
      </c>
      <c r="BT138" s="514" t="n">
        <v>0</v>
      </c>
      <c r="BU138" s="514" t="n">
        <v>0</v>
      </c>
      <c r="BV138" s="514" t="n">
        <v>0</v>
      </c>
      <c r="BW138" s="514" t="n">
        <v>0</v>
      </c>
      <c r="BX138" s="514" t="n">
        <v>0</v>
      </c>
      <c r="BY138" s="514" t="n">
        <v>0</v>
      </c>
      <c r="BZ138" s="514" t="n">
        <v>0</v>
      </c>
      <c r="CA138" s="514" t="n">
        <v>0</v>
      </c>
      <c r="CB138" s="514" t="n">
        <v>0</v>
      </c>
      <c r="CC138" s="514" t="n">
        <v>0</v>
      </c>
      <c r="CD138" s="514" t="n">
        <v>0</v>
      </c>
      <c r="CE138" s="514" t="n">
        <v>0</v>
      </c>
      <c r="CF138" s="514" t="n">
        <v>0</v>
      </c>
      <c r="CG138" s="514" t="n">
        <v>0</v>
      </c>
      <c r="CH138" s="514" t="n">
        <v>0</v>
      </c>
      <c r="CI138" s="514"/>
      <c r="CJ138" s="514"/>
      <c r="CK138" s="515"/>
      <c r="CL138" s="516"/>
      <c r="CM138" s="517" t="n">
        <f aca="false">SUM(CN138:FE138)</f>
        <v>35</v>
      </c>
      <c r="CN138" s="243"/>
      <c r="CO138" s="243"/>
      <c r="CP138" s="243" t="n">
        <v>0</v>
      </c>
      <c r="CQ138" s="243" t="n">
        <v>0</v>
      </c>
      <c r="CR138" s="243" t="n">
        <v>0</v>
      </c>
      <c r="CS138" s="243"/>
      <c r="CT138" s="243"/>
      <c r="CU138" s="243"/>
      <c r="CV138" s="243"/>
      <c r="CW138" s="243"/>
      <c r="CX138" s="243" t="n">
        <v>35</v>
      </c>
      <c r="CY138" s="243"/>
      <c r="CZ138" s="243"/>
      <c r="DA138" s="243"/>
      <c r="DB138" s="243" t="n">
        <v>0</v>
      </c>
      <c r="DC138" s="243" t="n">
        <v>0</v>
      </c>
      <c r="DD138" s="243" t="n">
        <v>0</v>
      </c>
      <c r="DE138" s="243" t="n">
        <v>0</v>
      </c>
      <c r="DF138" s="243" t="n">
        <v>0</v>
      </c>
      <c r="DG138" s="243" t="n">
        <v>0</v>
      </c>
      <c r="DH138" s="243" t="n">
        <v>0</v>
      </c>
      <c r="DI138" s="243"/>
      <c r="DJ138" s="243"/>
      <c r="DK138" s="243"/>
      <c r="DL138" s="243"/>
      <c r="DM138" s="243" t="n">
        <v>0</v>
      </c>
      <c r="DN138" s="243" t="n">
        <v>0</v>
      </c>
      <c r="DO138" s="243" t="n">
        <v>0</v>
      </c>
      <c r="DP138" s="243" t="n">
        <v>0</v>
      </c>
      <c r="DQ138" s="243" t="n">
        <v>0</v>
      </c>
      <c r="DR138" s="243" t="n">
        <v>0</v>
      </c>
      <c r="DS138" s="243" t="n">
        <v>0</v>
      </c>
      <c r="DT138" s="514" t="n">
        <v>0</v>
      </c>
      <c r="DU138" s="514" t="n">
        <v>0</v>
      </c>
      <c r="DV138" s="514"/>
      <c r="DW138" s="514"/>
      <c r="DX138" s="514"/>
      <c r="DY138" s="514"/>
      <c r="DZ138" s="514"/>
      <c r="EA138" s="243" t="n">
        <v>0</v>
      </c>
      <c r="EB138" s="518" t="n">
        <v>0</v>
      </c>
      <c r="EC138" s="518" t="n">
        <v>0</v>
      </c>
      <c r="ED138" s="518"/>
      <c r="EE138" s="518"/>
      <c r="EF138" s="514" t="n">
        <v>0</v>
      </c>
      <c r="EG138" s="518"/>
      <c r="EH138" s="518"/>
      <c r="EI138" s="518"/>
      <c r="EJ138" s="518"/>
      <c r="EK138" s="518"/>
      <c r="EL138" s="518"/>
      <c r="EM138" s="518"/>
      <c r="EN138" s="518"/>
      <c r="EO138" s="518"/>
      <c r="EP138" s="518"/>
      <c r="EQ138" s="518"/>
      <c r="ER138" s="518"/>
      <c r="ES138" s="518"/>
      <c r="ET138" s="518"/>
      <c r="EU138" s="518"/>
      <c r="EV138" s="518"/>
      <c r="EW138" s="518"/>
      <c r="EX138" s="518"/>
      <c r="EY138" s="518"/>
      <c r="EZ138" s="518"/>
      <c r="FA138" s="518"/>
      <c r="FB138" s="518"/>
      <c r="FC138" s="518"/>
      <c r="FD138" s="518"/>
      <c r="FE138" s="519"/>
      <c r="FG138" s="520" t="n">
        <f aca="false">CM138-I138</f>
        <v>0</v>
      </c>
      <c r="FI138" s="521"/>
      <c r="FJ138" s="522" t="n">
        <v>0</v>
      </c>
      <c r="FK138" s="522" t="n">
        <v>0</v>
      </c>
      <c r="FL138" s="522" t="n">
        <v>0</v>
      </c>
      <c r="FM138" s="522" t="n">
        <v>0</v>
      </c>
      <c r="FN138" s="522" t="n">
        <v>0</v>
      </c>
      <c r="FO138" s="522" t="n">
        <v>35</v>
      </c>
      <c r="FP138" s="522" t="n">
        <v>0</v>
      </c>
      <c r="FQ138" s="522" t="n">
        <v>0</v>
      </c>
      <c r="FR138" s="522" t="n">
        <v>0</v>
      </c>
      <c r="FS138" s="522" t="n">
        <v>0</v>
      </c>
      <c r="FT138" s="522" t="n">
        <v>0</v>
      </c>
      <c r="FU138" s="522" t="n">
        <v>0</v>
      </c>
      <c r="FV138" s="522" t="n">
        <v>0</v>
      </c>
      <c r="FW138" s="522" t="n">
        <v>0</v>
      </c>
      <c r="FX138" s="522" t="n">
        <v>0</v>
      </c>
      <c r="FY138" s="522" t="n">
        <v>0</v>
      </c>
      <c r="FZ138" s="522"/>
      <c r="GA138" s="522" t="n">
        <v>0</v>
      </c>
      <c r="GB138" s="522"/>
      <c r="GC138" s="522" t="n">
        <v>0</v>
      </c>
      <c r="GD138" s="522" t="n">
        <v>0</v>
      </c>
      <c r="GE138" s="522" t="n">
        <v>0</v>
      </c>
      <c r="GF138" s="522" t="n">
        <v>0</v>
      </c>
      <c r="GG138" s="522" t="n">
        <v>0</v>
      </c>
      <c r="GH138" s="522" t="n">
        <v>0</v>
      </c>
      <c r="GI138" s="522" t="n">
        <v>0</v>
      </c>
      <c r="GJ138" s="522" t="n">
        <v>0</v>
      </c>
      <c r="GK138" s="522" t="n">
        <v>0</v>
      </c>
      <c r="GL138" s="522" t="n">
        <v>0</v>
      </c>
      <c r="GM138" s="522" t="n">
        <v>0</v>
      </c>
      <c r="GN138" s="522" t="n">
        <v>0</v>
      </c>
      <c r="GO138" s="522" t="n">
        <v>0</v>
      </c>
      <c r="GP138" s="522" t="n">
        <v>0</v>
      </c>
      <c r="GQ138" s="522"/>
      <c r="GR138" s="522" t="n">
        <v>0</v>
      </c>
      <c r="GS138" s="522" t="n">
        <v>0</v>
      </c>
      <c r="GT138" s="522" t="n">
        <v>0</v>
      </c>
      <c r="GU138" s="522" t="n">
        <v>0</v>
      </c>
      <c r="GV138" s="522"/>
      <c r="GW138" s="523" t="n">
        <f aca="false">SUM(FI138:GV138)</f>
        <v>35</v>
      </c>
      <c r="GX138" s="200"/>
      <c r="GY138" s="524" t="n">
        <f aca="false">GW138-I138</f>
        <v>0</v>
      </c>
      <c r="HA138" s="525" t="n">
        <f aca="false">FG138-GY138</f>
        <v>0</v>
      </c>
      <c r="HC138" s="383" t="n">
        <f aca="false">IF($B138="",0,VLOOKUP($B138,'TH 2023'!$B$11:$V$265,15,0))</f>
        <v>0.0486</v>
      </c>
      <c r="HD138" s="355" t="n">
        <f aca="false">((IF($B138="",0,VLOOKUP($B138,'TH 2023'!$B$11:$V$265,18,0)))*1.1)*1.1</f>
        <v>123.904</v>
      </c>
      <c r="HE138" s="355" t="n">
        <f aca="false">((IF($B138="",0,VLOOKUP($B138,'TH 2023'!$B$11:$V$265,19,0)))*1.1)*1.1</f>
        <v>122.3552</v>
      </c>
      <c r="HF138" s="355" t="n">
        <f aca="false">((IF($B138="",0,VLOOKUP($B138,'TH 2023'!$B$11:$V$265,20,0)))*1.1)*1.1</f>
        <v>149.513892</v>
      </c>
      <c r="HG138" s="355" t="n">
        <f aca="false">((IF($B138="",0,VLOOKUP($B138,'TH 2023'!$B$11:$V$265,21,0)))*1.1)*1.1</f>
        <v>0</v>
      </c>
      <c r="HH138" s="526" t="str">
        <f aca="false">IF($B138="",0,VLOOKUP($B138,'TH 2023'!$B$11:$V$265,7,0))</f>
        <v>STANDARD HW</v>
      </c>
      <c r="HI138" s="61"/>
      <c r="HJ138" s="61"/>
      <c r="HK138" s="61"/>
      <c r="HL138" s="61"/>
      <c r="HM138" s="61"/>
      <c r="HN138" s="61"/>
      <c r="HO138" s="61"/>
      <c r="HP138" s="61"/>
      <c r="HQ138" s="61"/>
      <c r="HR138" s="61"/>
      <c r="HS138" s="61"/>
      <c r="HT138" s="61"/>
      <c r="HU138" s="61"/>
      <c r="HV138" s="61"/>
      <c r="HW138" s="61"/>
      <c r="HX138" s="61"/>
      <c r="HY138" s="61"/>
      <c r="HZ138" s="61"/>
      <c r="IA138" s="61"/>
      <c r="IB138" s="61"/>
      <c r="IC138" s="61"/>
      <c r="ID138" s="61"/>
      <c r="IE138" s="61"/>
      <c r="IF138" s="61"/>
      <c r="IG138" s="61"/>
      <c r="II138" s="40"/>
      <c r="IJ138" s="40"/>
      <c r="IK138" s="40"/>
      <c r="IL138" s="40"/>
      <c r="IM138" s="40"/>
    </row>
    <row r="139" s="48" customFormat="true" ht="15" hidden="false" customHeight="true" outlineLevel="0" collapsed="false">
      <c r="A139" s="240" t="n">
        <f aca="false">A138+1</f>
        <v>130</v>
      </c>
      <c r="B139" s="241" t="s">
        <v>505</v>
      </c>
      <c r="C139" s="242" t="s">
        <v>504</v>
      </c>
      <c r="D139" s="243" t="s">
        <v>14</v>
      </c>
      <c r="E139" s="512" t="s">
        <v>497</v>
      </c>
      <c r="F139" s="512" t="s">
        <v>498</v>
      </c>
      <c r="G139" s="512" t="n">
        <f aca="false">COUNTIF($C$10:$C$262,$C139)</f>
        <v>2</v>
      </c>
      <c r="H139" s="512" t="n">
        <f aca="false">COUNTIF($B$10:$B$262,$B139)</f>
        <v>1</v>
      </c>
      <c r="I139" s="513" t="n">
        <f aca="false">SUM(J139:CK139)</f>
        <v>120</v>
      </c>
      <c r="J139" s="512" t="n">
        <v>0</v>
      </c>
      <c r="K139" s="512" t="n">
        <v>0</v>
      </c>
      <c r="L139" s="512" t="n">
        <v>0</v>
      </c>
      <c r="M139" s="512" t="n">
        <v>0</v>
      </c>
      <c r="N139" s="512" t="n">
        <v>0</v>
      </c>
      <c r="O139" s="512" t="n">
        <v>0</v>
      </c>
      <c r="P139" s="512" t="n">
        <v>0</v>
      </c>
      <c r="Q139" s="512" t="n">
        <v>0</v>
      </c>
      <c r="R139" s="512" t="n">
        <v>0</v>
      </c>
      <c r="S139" s="512" t="n">
        <v>0</v>
      </c>
      <c r="T139" s="512" t="n">
        <v>0</v>
      </c>
      <c r="U139" s="512" t="n">
        <v>0</v>
      </c>
      <c r="V139" s="512" t="n">
        <v>0</v>
      </c>
      <c r="W139" s="512" t="n">
        <v>0</v>
      </c>
      <c r="X139" s="512" t="n">
        <v>0</v>
      </c>
      <c r="Y139" s="512" t="n">
        <v>0</v>
      </c>
      <c r="Z139" s="512"/>
      <c r="AA139" s="514" t="n">
        <v>0</v>
      </c>
      <c r="AB139" s="514"/>
      <c r="AC139" s="514"/>
      <c r="AD139" s="514" t="n">
        <v>0</v>
      </c>
      <c r="AE139" s="514" t="n">
        <v>0</v>
      </c>
      <c r="AF139" s="514" t="n">
        <v>0</v>
      </c>
      <c r="AG139" s="514" t="n">
        <v>0</v>
      </c>
      <c r="AH139" s="514" t="n">
        <v>0</v>
      </c>
      <c r="AI139" s="514" t="n">
        <v>0</v>
      </c>
      <c r="AJ139" s="514" t="n">
        <v>0</v>
      </c>
      <c r="AK139" s="514" t="n">
        <v>0</v>
      </c>
      <c r="AL139" s="514" t="n">
        <v>0</v>
      </c>
      <c r="AM139" s="514" t="n">
        <v>0</v>
      </c>
      <c r="AN139" s="514" t="n">
        <v>0</v>
      </c>
      <c r="AO139" s="514" t="n">
        <v>0</v>
      </c>
      <c r="AP139" s="514" t="n">
        <v>0</v>
      </c>
      <c r="AQ139" s="514" t="n">
        <v>0</v>
      </c>
      <c r="AR139" s="514" t="n">
        <v>0</v>
      </c>
      <c r="AS139" s="514" t="n">
        <v>0</v>
      </c>
      <c r="AT139" s="514" t="n">
        <v>0</v>
      </c>
      <c r="AU139" s="514" t="n">
        <v>0</v>
      </c>
      <c r="AV139" s="514"/>
      <c r="AW139" s="514"/>
      <c r="AX139" s="514"/>
      <c r="AY139" s="514" t="n">
        <v>30</v>
      </c>
      <c r="AZ139" s="514" t="n">
        <v>0</v>
      </c>
      <c r="BA139" s="514" t="n">
        <v>0</v>
      </c>
      <c r="BB139" s="514" t="n">
        <v>0</v>
      </c>
      <c r="BC139" s="514" t="n">
        <v>0</v>
      </c>
      <c r="BD139" s="514" t="n">
        <v>0</v>
      </c>
      <c r="BE139" s="514" t="n">
        <v>0</v>
      </c>
      <c r="BF139" s="514" t="n">
        <v>0</v>
      </c>
      <c r="BG139" s="514" t="n">
        <v>0</v>
      </c>
      <c r="BH139" s="514" t="n">
        <v>0</v>
      </c>
      <c r="BI139" s="514" t="n">
        <v>30</v>
      </c>
      <c r="BJ139" s="514" t="n">
        <v>0</v>
      </c>
      <c r="BK139" s="514" t="n">
        <v>0</v>
      </c>
      <c r="BL139" s="514" t="n">
        <v>0</v>
      </c>
      <c r="BM139" s="514" t="n">
        <v>0</v>
      </c>
      <c r="BN139" s="514" t="n">
        <v>0</v>
      </c>
      <c r="BO139" s="514" t="n">
        <v>0</v>
      </c>
      <c r="BP139" s="514" t="n">
        <v>0</v>
      </c>
      <c r="BQ139" s="514" t="n">
        <v>30</v>
      </c>
      <c r="BR139" s="514" t="n">
        <v>0</v>
      </c>
      <c r="BS139" s="514" t="n">
        <v>0</v>
      </c>
      <c r="BT139" s="514" t="n">
        <v>0</v>
      </c>
      <c r="BU139" s="514" t="n">
        <v>0</v>
      </c>
      <c r="BV139" s="514" t="n">
        <v>0</v>
      </c>
      <c r="BW139" s="514" t="n">
        <v>0</v>
      </c>
      <c r="BX139" s="514" t="n">
        <v>0</v>
      </c>
      <c r="BY139" s="514" t="n">
        <v>0</v>
      </c>
      <c r="BZ139" s="514" t="n">
        <v>30</v>
      </c>
      <c r="CA139" s="514" t="n">
        <v>0</v>
      </c>
      <c r="CB139" s="514" t="n">
        <v>0</v>
      </c>
      <c r="CC139" s="514" t="n">
        <v>0</v>
      </c>
      <c r="CD139" s="514" t="n">
        <v>0</v>
      </c>
      <c r="CE139" s="514" t="n">
        <v>0</v>
      </c>
      <c r="CF139" s="514" t="n">
        <v>0</v>
      </c>
      <c r="CG139" s="514" t="n">
        <v>0</v>
      </c>
      <c r="CH139" s="514" t="n">
        <v>0</v>
      </c>
      <c r="CI139" s="514"/>
      <c r="CJ139" s="514"/>
      <c r="CK139" s="515"/>
      <c r="CL139" s="516"/>
      <c r="CM139" s="517" t="n">
        <f aca="false">SUM(CN139:FE139)</f>
        <v>120</v>
      </c>
      <c r="CN139" s="243"/>
      <c r="CO139" s="243"/>
      <c r="CP139" s="243" t="n">
        <v>0</v>
      </c>
      <c r="CQ139" s="243" t="n">
        <v>0</v>
      </c>
      <c r="CR139" s="243" t="n">
        <v>0</v>
      </c>
      <c r="CS139" s="243"/>
      <c r="CT139" s="243"/>
      <c r="CU139" s="243"/>
      <c r="CV139" s="243"/>
      <c r="CW139" s="243"/>
      <c r="CX139" s="243"/>
      <c r="CY139" s="243"/>
      <c r="CZ139" s="243"/>
      <c r="DA139" s="243"/>
      <c r="DB139" s="243" t="n">
        <v>0</v>
      </c>
      <c r="DC139" s="243"/>
      <c r="DD139" s="243"/>
      <c r="DE139" s="243" t="n">
        <v>0</v>
      </c>
      <c r="DF139" s="243" t="n">
        <v>0</v>
      </c>
      <c r="DG139" s="243" t="n">
        <v>0</v>
      </c>
      <c r="DH139" s="243" t="n">
        <v>0</v>
      </c>
      <c r="DI139" s="243"/>
      <c r="DJ139" s="243"/>
      <c r="DK139" s="243"/>
      <c r="DL139" s="243"/>
      <c r="DM139" s="243" t="n">
        <v>0</v>
      </c>
      <c r="DN139" s="243" t="n">
        <v>0</v>
      </c>
      <c r="DO139" s="243" t="n">
        <v>0</v>
      </c>
      <c r="DP139" s="243" t="n">
        <v>0</v>
      </c>
      <c r="DQ139" s="243" t="n">
        <v>0</v>
      </c>
      <c r="DR139" s="243" t="n">
        <v>0</v>
      </c>
      <c r="DS139" s="243" t="n">
        <v>0</v>
      </c>
      <c r="DT139" s="514" t="n">
        <v>0</v>
      </c>
      <c r="DU139" s="514" t="n">
        <v>0</v>
      </c>
      <c r="DV139" s="514"/>
      <c r="DW139" s="514"/>
      <c r="DX139" s="514"/>
      <c r="DY139" s="514"/>
      <c r="DZ139" s="514" t="n">
        <v>30</v>
      </c>
      <c r="EA139" s="243" t="n">
        <v>0</v>
      </c>
      <c r="EB139" s="518" t="n">
        <v>0</v>
      </c>
      <c r="EC139" s="518" t="n">
        <v>0</v>
      </c>
      <c r="ED139" s="518"/>
      <c r="EE139" s="518"/>
      <c r="EF139" s="514" t="n">
        <v>0</v>
      </c>
      <c r="EG139" s="518"/>
      <c r="EH139" s="518"/>
      <c r="EI139" s="518"/>
      <c r="EJ139" s="518" t="n">
        <v>30</v>
      </c>
      <c r="EK139" s="518"/>
      <c r="EL139" s="518"/>
      <c r="EM139" s="518"/>
      <c r="EN139" s="518"/>
      <c r="EO139" s="518"/>
      <c r="EP139" s="518"/>
      <c r="EQ139" s="518"/>
      <c r="ER139" s="518" t="n">
        <v>30</v>
      </c>
      <c r="ES139" s="518"/>
      <c r="ET139" s="518"/>
      <c r="EU139" s="518"/>
      <c r="EV139" s="518"/>
      <c r="EW139" s="518"/>
      <c r="EX139" s="518"/>
      <c r="EY139" s="518"/>
      <c r="EZ139" s="518"/>
      <c r="FA139" s="518" t="n">
        <v>30</v>
      </c>
      <c r="FB139" s="518"/>
      <c r="FC139" s="518"/>
      <c r="FD139" s="518"/>
      <c r="FE139" s="519"/>
      <c r="FG139" s="520" t="n">
        <f aca="false">CM139-I139</f>
        <v>0</v>
      </c>
      <c r="FI139" s="521"/>
      <c r="FJ139" s="522" t="n">
        <v>0</v>
      </c>
      <c r="FK139" s="522" t="n">
        <v>0</v>
      </c>
      <c r="FL139" s="522" t="n">
        <v>0</v>
      </c>
      <c r="FM139" s="522" t="n">
        <v>0</v>
      </c>
      <c r="FN139" s="522" t="n">
        <v>0</v>
      </c>
      <c r="FO139" s="522" t="n">
        <v>0</v>
      </c>
      <c r="FP139" s="522" t="n">
        <v>0</v>
      </c>
      <c r="FQ139" s="522" t="n">
        <v>0</v>
      </c>
      <c r="FR139" s="522" t="n">
        <v>0</v>
      </c>
      <c r="FS139" s="522" t="n">
        <v>0</v>
      </c>
      <c r="FT139" s="522" t="n">
        <v>0</v>
      </c>
      <c r="FU139" s="522" t="n">
        <v>0</v>
      </c>
      <c r="FV139" s="522" t="n">
        <v>0</v>
      </c>
      <c r="FW139" s="522" t="n">
        <v>0</v>
      </c>
      <c r="FX139" s="522" t="n">
        <v>0</v>
      </c>
      <c r="FY139" s="522" t="n">
        <v>0</v>
      </c>
      <c r="FZ139" s="522"/>
      <c r="GA139" s="522" t="n">
        <v>0</v>
      </c>
      <c r="GB139" s="522" t="n">
        <v>30</v>
      </c>
      <c r="GC139" s="522" t="n">
        <v>0</v>
      </c>
      <c r="GD139" s="522" t="n">
        <v>0</v>
      </c>
      <c r="GE139" s="522" t="n">
        <v>0</v>
      </c>
      <c r="GF139" s="522" t="n">
        <v>0</v>
      </c>
      <c r="GG139" s="522" t="n">
        <v>0</v>
      </c>
      <c r="GH139" s="522" t="n">
        <v>30</v>
      </c>
      <c r="GI139" s="522" t="n">
        <v>0</v>
      </c>
      <c r="GJ139" s="522" t="n">
        <v>0</v>
      </c>
      <c r="GK139" s="522" t="n">
        <v>0</v>
      </c>
      <c r="GL139" s="522" t="n">
        <v>0</v>
      </c>
      <c r="GM139" s="522" t="n">
        <v>0</v>
      </c>
      <c r="GN139" s="522" t="n">
        <v>30</v>
      </c>
      <c r="GO139" s="522" t="n">
        <v>0</v>
      </c>
      <c r="GP139" s="522" t="n">
        <v>0</v>
      </c>
      <c r="GQ139" s="522"/>
      <c r="GR139" s="522" t="n">
        <v>0</v>
      </c>
      <c r="GS139" s="522" t="n">
        <v>0</v>
      </c>
      <c r="GT139" s="522" t="n">
        <v>30</v>
      </c>
      <c r="GU139" s="522" t="n">
        <v>0</v>
      </c>
      <c r="GV139" s="522"/>
      <c r="GW139" s="523" t="n">
        <f aca="false">SUM(FI139:GV139)</f>
        <v>120</v>
      </c>
      <c r="GX139" s="200"/>
      <c r="GY139" s="524" t="n">
        <f aca="false">GW139-I139</f>
        <v>0</v>
      </c>
      <c r="HA139" s="525" t="n">
        <f aca="false">FG139-GY139</f>
        <v>0</v>
      </c>
      <c r="HC139" s="383" t="n">
        <f aca="false">IF($B139="",0,VLOOKUP($B139,'TH 2023'!$B$11:$V$265,15,0))</f>
        <v>0.0486</v>
      </c>
      <c r="HD139" s="355" t="n">
        <f aca="false">((IF($B139="",0,VLOOKUP($B139,'TH 2023'!$B$11:$V$265,18,0)))*1.1)*1.1</f>
        <v>0</v>
      </c>
      <c r="HE139" s="355" t="n">
        <f aca="false">((IF($B139="",0,VLOOKUP($B139,'TH 2023'!$B$11:$V$265,19,0)))*1.1)*1.1</f>
        <v>0</v>
      </c>
      <c r="HF139" s="355" t="n">
        <f aca="false">((IF($B139="",0,VLOOKUP($B139,'TH 2023'!$B$11:$V$265,20,0)))*1.1)*1.1</f>
        <v>149.513892</v>
      </c>
      <c r="HG139" s="355" t="n">
        <f aca="false">((IF($B139="",0,VLOOKUP($B139,'TH 2023'!$B$11:$V$265,21,0)))*1.1)*1.1</f>
        <v>0</v>
      </c>
      <c r="HH139" s="526" t="str">
        <f aca="false">IF($B139="",0,VLOOKUP($B139,'TH 2023'!$B$11:$V$265,7,0))</f>
        <v>STANDARD HW</v>
      </c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I139" s="40"/>
      <c r="IJ139" s="40"/>
      <c r="IK139" s="40"/>
      <c r="IL139" s="40"/>
      <c r="IM139" s="40"/>
    </row>
    <row r="140" s="48" customFormat="true" ht="15" hidden="false" customHeight="true" outlineLevel="0" collapsed="false">
      <c r="A140" s="240" t="n">
        <f aca="false">A139+1</f>
        <v>131</v>
      </c>
      <c r="B140" s="241" t="s">
        <v>45</v>
      </c>
      <c r="C140" s="242" t="s">
        <v>45</v>
      </c>
      <c r="D140" s="243" t="s">
        <v>14</v>
      </c>
      <c r="E140" s="512" t="s">
        <v>304</v>
      </c>
      <c r="F140" s="512" t="s">
        <v>305</v>
      </c>
      <c r="G140" s="512" t="n">
        <f aca="false">COUNTIF($C$10:$C$262,$C140)</f>
        <v>2</v>
      </c>
      <c r="H140" s="512" t="n">
        <f aca="false">COUNTIF($B$10:$B$262,$B140)</f>
        <v>1</v>
      </c>
      <c r="I140" s="513" t="n">
        <f aca="false">SUM(J140:CK140)</f>
        <v>35</v>
      </c>
      <c r="J140" s="512" t="n">
        <v>0</v>
      </c>
      <c r="K140" s="512" t="n">
        <v>0</v>
      </c>
      <c r="L140" s="512" t="n">
        <v>0</v>
      </c>
      <c r="M140" s="512" t="n">
        <v>0</v>
      </c>
      <c r="N140" s="512" t="n">
        <v>0</v>
      </c>
      <c r="O140" s="512" t="n">
        <v>0</v>
      </c>
      <c r="P140" s="512" t="n">
        <v>0</v>
      </c>
      <c r="Q140" s="512" t="n">
        <v>0</v>
      </c>
      <c r="R140" s="512" t="n">
        <v>0</v>
      </c>
      <c r="S140" s="512" t="n">
        <v>0</v>
      </c>
      <c r="T140" s="512" t="n">
        <v>0</v>
      </c>
      <c r="U140" s="512" t="n">
        <v>0</v>
      </c>
      <c r="V140" s="512" t="n">
        <v>35</v>
      </c>
      <c r="W140" s="512" t="n">
        <v>0</v>
      </c>
      <c r="X140" s="512" t="n">
        <v>0</v>
      </c>
      <c r="Y140" s="512" t="n">
        <v>0</v>
      </c>
      <c r="Z140" s="512"/>
      <c r="AA140" s="514" t="n">
        <v>0</v>
      </c>
      <c r="AB140" s="514" t="n">
        <v>0</v>
      </c>
      <c r="AC140" s="514" t="n">
        <v>0</v>
      </c>
      <c r="AD140" s="514" t="n">
        <v>0</v>
      </c>
      <c r="AE140" s="514" t="n">
        <v>0</v>
      </c>
      <c r="AF140" s="514" t="n">
        <v>0</v>
      </c>
      <c r="AG140" s="514" t="n">
        <v>0</v>
      </c>
      <c r="AH140" s="514" t="n">
        <v>0</v>
      </c>
      <c r="AI140" s="514" t="n">
        <v>0</v>
      </c>
      <c r="AJ140" s="514" t="n">
        <v>0</v>
      </c>
      <c r="AK140" s="514" t="n">
        <v>0</v>
      </c>
      <c r="AL140" s="514" t="n">
        <v>0</v>
      </c>
      <c r="AM140" s="514" t="n">
        <v>0</v>
      </c>
      <c r="AN140" s="514" t="n">
        <v>0</v>
      </c>
      <c r="AO140" s="514" t="n">
        <v>0</v>
      </c>
      <c r="AP140" s="514" t="n">
        <v>0</v>
      </c>
      <c r="AQ140" s="514" t="n">
        <v>0</v>
      </c>
      <c r="AR140" s="514" t="n">
        <v>0</v>
      </c>
      <c r="AS140" s="514" t="n">
        <v>0</v>
      </c>
      <c r="AT140" s="514" t="n">
        <v>0</v>
      </c>
      <c r="AU140" s="514" t="n">
        <v>0</v>
      </c>
      <c r="AV140" s="514"/>
      <c r="AW140" s="514"/>
      <c r="AX140" s="514"/>
      <c r="AY140" s="514" t="n">
        <v>0</v>
      </c>
      <c r="AZ140" s="514" t="n">
        <v>0</v>
      </c>
      <c r="BA140" s="514" t="n">
        <v>0</v>
      </c>
      <c r="BB140" s="514" t="n">
        <v>0</v>
      </c>
      <c r="BC140" s="514" t="n">
        <v>0</v>
      </c>
      <c r="BD140" s="514" t="n">
        <v>0</v>
      </c>
      <c r="BE140" s="514" t="n">
        <v>0</v>
      </c>
      <c r="BF140" s="514" t="n">
        <v>0</v>
      </c>
      <c r="BG140" s="514" t="n">
        <v>0</v>
      </c>
      <c r="BH140" s="514" t="n">
        <v>0</v>
      </c>
      <c r="BI140" s="514" t="n">
        <v>0</v>
      </c>
      <c r="BJ140" s="514" t="n">
        <v>0</v>
      </c>
      <c r="BK140" s="514" t="n">
        <v>0</v>
      </c>
      <c r="BL140" s="514" t="n">
        <v>0</v>
      </c>
      <c r="BM140" s="514" t="n">
        <v>0</v>
      </c>
      <c r="BN140" s="514" t="n">
        <v>0</v>
      </c>
      <c r="BO140" s="514" t="n">
        <v>0</v>
      </c>
      <c r="BP140" s="514" t="n">
        <v>0</v>
      </c>
      <c r="BQ140" s="514" t="n">
        <v>0</v>
      </c>
      <c r="BR140" s="514" t="n">
        <v>0</v>
      </c>
      <c r="BS140" s="514" t="n">
        <v>0</v>
      </c>
      <c r="BT140" s="514" t="n">
        <v>0</v>
      </c>
      <c r="BU140" s="514" t="n">
        <v>0</v>
      </c>
      <c r="BV140" s="514" t="n">
        <v>0</v>
      </c>
      <c r="BW140" s="514" t="n">
        <v>0</v>
      </c>
      <c r="BX140" s="514" t="n">
        <v>0</v>
      </c>
      <c r="BY140" s="514" t="n">
        <v>0</v>
      </c>
      <c r="BZ140" s="514" t="n">
        <v>0</v>
      </c>
      <c r="CA140" s="514" t="n">
        <v>0</v>
      </c>
      <c r="CB140" s="514" t="n">
        <v>0</v>
      </c>
      <c r="CC140" s="514" t="n">
        <v>0</v>
      </c>
      <c r="CD140" s="514" t="n">
        <v>0</v>
      </c>
      <c r="CE140" s="514" t="n">
        <v>0</v>
      </c>
      <c r="CF140" s="514" t="n">
        <v>0</v>
      </c>
      <c r="CG140" s="514" t="n">
        <v>0</v>
      </c>
      <c r="CH140" s="514" t="n">
        <v>0</v>
      </c>
      <c r="CI140" s="514"/>
      <c r="CJ140" s="514"/>
      <c r="CK140" s="515"/>
      <c r="CL140" s="516"/>
      <c r="CM140" s="517" t="n">
        <f aca="false">SUM(CN140:FE140)</f>
        <v>35</v>
      </c>
      <c r="CN140" s="243"/>
      <c r="CO140" s="243"/>
      <c r="CP140" s="243" t="n">
        <v>0</v>
      </c>
      <c r="CQ140" s="243" t="n">
        <v>0</v>
      </c>
      <c r="CR140" s="243" t="n">
        <v>0</v>
      </c>
      <c r="CS140" s="243"/>
      <c r="CT140" s="243"/>
      <c r="CU140" s="243"/>
      <c r="CV140" s="243"/>
      <c r="CW140" s="243"/>
      <c r="CX140" s="243" t="n">
        <v>35</v>
      </c>
      <c r="CY140" s="243"/>
      <c r="CZ140" s="243"/>
      <c r="DA140" s="243"/>
      <c r="DB140" s="243" t="n">
        <v>0</v>
      </c>
      <c r="DC140" s="243" t="n">
        <v>0</v>
      </c>
      <c r="DD140" s="243" t="n">
        <v>0</v>
      </c>
      <c r="DE140" s="243" t="n">
        <v>0</v>
      </c>
      <c r="DF140" s="243" t="n">
        <v>0</v>
      </c>
      <c r="DG140" s="243" t="n">
        <v>0</v>
      </c>
      <c r="DH140" s="243" t="n">
        <v>0</v>
      </c>
      <c r="DI140" s="243"/>
      <c r="DJ140" s="243"/>
      <c r="DK140" s="243"/>
      <c r="DL140" s="243"/>
      <c r="DM140" s="243" t="n">
        <v>0</v>
      </c>
      <c r="DN140" s="243" t="n">
        <v>0</v>
      </c>
      <c r="DO140" s="243" t="n">
        <v>0</v>
      </c>
      <c r="DP140" s="243" t="n">
        <v>0</v>
      </c>
      <c r="DQ140" s="243" t="n">
        <v>0</v>
      </c>
      <c r="DR140" s="243" t="n">
        <v>0</v>
      </c>
      <c r="DS140" s="243" t="n">
        <v>0</v>
      </c>
      <c r="DT140" s="514" t="n">
        <v>0</v>
      </c>
      <c r="DU140" s="514" t="n">
        <v>0</v>
      </c>
      <c r="DV140" s="514"/>
      <c r="DW140" s="514"/>
      <c r="DX140" s="514"/>
      <c r="DY140" s="514"/>
      <c r="DZ140" s="514"/>
      <c r="EA140" s="243" t="n">
        <v>0</v>
      </c>
      <c r="EB140" s="518" t="n">
        <v>0</v>
      </c>
      <c r="EC140" s="518" t="n">
        <v>0</v>
      </c>
      <c r="ED140" s="518"/>
      <c r="EE140" s="518"/>
      <c r="EF140" s="514" t="n">
        <v>0</v>
      </c>
      <c r="EG140" s="518"/>
      <c r="EH140" s="518"/>
      <c r="EI140" s="518"/>
      <c r="EJ140" s="518"/>
      <c r="EK140" s="518"/>
      <c r="EL140" s="518"/>
      <c r="EM140" s="518"/>
      <c r="EN140" s="518"/>
      <c r="EO140" s="518"/>
      <c r="EP140" s="518"/>
      <c r="EQ140" s="518"/>
      <c r="ER140" s="518"/>
      <c r="ES140" s="518"/>
      <c r="ET140" s="518"/>
      <c r="EU140" s="518"/>
      <c r="EV140" s="518"/>
      <c r="EW140" s="518"/>
      <c r="EX140" s="518"/>
      <c r="EY140" s="518"/>
      <c r="EZ140" s="518"/>
      <c r="FA140" s="518"/>
      <c r="FB140" s="518"/>
      <c r="FC140" s="518"/>
      <c r="FD140" s="518"/>
      <c r="FE140" s="519"/>
      <c r="FG140" s="520" t="n">
        <f aca="false">CM140-I140</f>
        <v>0</v>
      </c>
      <c r="FI140" s="521"/>
      <c r="FJ140" s="522" t="n">
        <v>0</v>
      </c>
      <c r="FK140" s="522" t="n">
        <v>0</v>
      </c>
      <c r="FL140" s="522" t="n">
        <v>0</v>
      </c>
      <c r="FM140" s="522" t="n">
        <v>0</v>
      </c>
      <c r="FN140" s="522" t="n">
        <v>0</v>
      </c>
      <c r="FO140" s="522" t="n">
        <v>35</v>
      </c>
      <c r="FP140" s="522" t="n">
        <v>0</v>
      </c>
      <c r="FQ140" s="522" t="n">
        <v>0</v>
      </c>
      <c r="FR140" s="522" t="n">
        <v>0</v>
      </c>
      <c r="FS140" s="522" t="n">
        <v>0</v>
      </c>
      <c r="FT140" s="522" t="n">
        <v>0</v>
      </c>
      <c r="FU140" s="522" t="n">
        <v>0</v>
      </c>
      <c r="FV140" s="522" t="n">
        <v>0</v>
      </c>
      <c r="FW140" s="522" t="n">
        <v>0</v>
      </c>
      <c r="FX140" s="522" t="n">
        <v>0</v>
      </c>
      <c r="FY140" s="522" t="n">
        <v>0</v>
      </c>
      <c r="FZ140" s="522"/>
      <c r="GA140" s="522" t="n">
        <v>0</v>
      </c>
      <c r="GB140" s="522"/>
      <c r="GC140" s="522" t="n">
        <v>0</v>
      </c>
      <c r="GD140" s="522" t="n">
        <v>0</v>
      </c>
      <c r="GE140" s="522" t="n">
        <v>0</v>
      </c>
      <c r="GF140" s="522" t="n">
        <v>0</v>
      </c>
      <c r="GG140" s="522" t="n">
        <v>0</v>
      </c>
      <c r="GH140" s="522" t="n">
        <v>0</v>
      </c>
      <c r="GI140" s="522" t="n">
        <v>0</v>
      </c>
      <c r="GJ140" s="522" t="n">
        <v>0</v>
      </c>
      <c r="GK140" s="522" t="n">
        <v>0</v>
      </c>
      <c r="GL140" s="522" t="n">
        <v>0</v>
      </c>
      <c r="GM140" s="522" t="n">
        <v>0</v>
      </c>
      <c r="GN140" s="522" t="n">
        <v>0</v>
      </c>
      <c r="GO140" s="522" t="n">
        <v>0</v>
      </c>
      <c r="GP140" s="522" t="n">
        <v>0</v>
      </c>
      <c r="GQ140" s="522"/>
      <c r="GR140" s="522" t="n">
        <v>0</v>
      </c>
      <c r="GS140" s="522" t="n">
        <v>0</v>
      </c>
      <c r="GT140" s="522" t="n">
        <v>0</v>
      </c>
      <c r="GU140" s="522" t="n">
        <v>0</v>
      </c>
      <c r="GV140" s="522"/>
      <c r="GW140" s="523" t="n">
        <f aca="false">SUM(FI140:GV140)</f>
        <v>35</v>
      </c>
      <c r="GX140" s="200"/>
      <c r="GY140" s="524" t="n">
        <f aca="false">GW140-I140</f>
        <v>0</v>
      </c>
      <c r="HA140" s="525" t="n">
        <f aca="false">FG140-GY140</f>
        <v>0</v>
      </c>
      <c r="HC140" s="383" t="n">
        <f aca="false">IF($B140="",0,VLOOKUP($B140,'TH 2023'!$B$11:$V$265,15,0))</f>
        <v>0.0486</v>
      </c>
      <c r="HD140" s="355" t="n">
        <f aca="false">((IF($B140="",0,VLOOKUP($B140,'TH 2023'!$B$11:$V$265,18,0)))*1.1)*1.1</f>
        <v>121.363</v>
      </c>
      <c r="HE140" s="355" t="n">
        <f aca="false">((IF($B140="",0,VLOOKUP($B140,'TH 2023'!$B$11:$V$265,19,0)))*1.1)*1.1</f>
        <v>119.8505</v>
      </c>
      <c r="HF140" s="355" t="n">
        <f aca="false">((IF($B140="",0,VLOOKUP($B140,'TH 2023'!$B$11:$V$265,20,0)))*1.1)*1.1</f>
        <v>146.483205</v>
      </c>
      <c r="HG140" s="355" t="n">
        <f aca="false">((IF($B140="",0,VLOOKUP($B140,'TH 2023'!$B$11:$V$265,21,0)))*1.1)*1.1</f>
        <v>0</v>
      </c>
      <c r="HH140" s="526" t="str">
        <f aca="false">IF($B140="",0,VLOOKUP($B140,'TH 2023'!$B$11:$V$265,7,0))</f>
        <v>STANDARD HW</v>
      </c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I140" s="40"/>
      <c r="IJ140" s="40"/>
      <c r="IK140" s="40"/>
      <c r="IL140" s="40"/>
      <c r="IM140" s="40"/>
    </row>
    <row r="141" s="48" customFormat="true" ht="15" hidden="false" customHeight="true" outlineLevel="0" collapsed="false">
      <c r="A141" s="240" t="n">
        <f aca="false">A140+1</f>
        <v>132</v>
      </c>
      <c r="B141" s="241" t="s">
        <v>506</v>
      </c>
      <c r="C141" s="242" t="s">
        <v>45</v>
      </c>
      <c r="D141" s="243" t="s">
        <v>14</v>
      </c>
      <c r="E141" s="512" t="s">
        <v>304</v>
      </c>
      <c r="F141" s="512" t="s">
        <v>305</v>
      </c>
      <c r="G141" s="512" t="n">
        <f aca="false">COUNTIF($C$10:$C$262,$C141)</f>
        <v>2</v>
      </c>
      <c r="H141" s="512" t="n">
        <f aca="false">COUNTIF($B$10:$B$262,$B141)</f>
        <v>1</v>
      </c>
      <c r="I141" s="513" t="n">
        <f aca="false">SUM(J141:CK141)</f>
        <v>250</v>
      </c>
      <c r="J141" s="512" t="n">
        <v>0</v>
      </c>
      <c r="K141" s="512" t="n">
        <v>0</v>
      </c>
      <c r="L141" s="512" t="n">
        <v>0</v>
      </c>
      <c r="M141" s="512" t="n">
        <v>0</v>
      </c>
      <c r="N141" s="512" t="n">
        <v>0</v>
      </c>
      <c r="O141" s="512" t="n">
        <v>0</v>
      </c>
      <c r="P141" s="512" t="n">
        <v>0</v>
      </c>
      <c r="Q141" s="512" t="n">
        <v>0</v>
      </c>
      <c r="R141" s="512" t="n">
        <v>0</v>
      </c>
      <c r="S141" s="512" t="n">
        <v>0</v>
      </c>
      <c r="T141" s="512" t="n">
        <v>0</v>
      </c>
      <c r="U141" s="512" t="n">
        <v>0</v>
      </c>
      <c r="V141" s="512" t="n">
        <v>0</v>
      </c>
      <c r="W141" s="512" t="n">
        <v>0</v>
      </c>
      <c r="X141" s="512" t="n">
        <v>0</v>
      </c>
      <c r="Y141" s="512" t="n">
        <v>0</v>
      </c>
      <c r="Z141" s="512"/>
      <c r="AA141" s="514" t="n">
        <v>0</v>
      </c>
      <c r="AB141" s="514"/>
      <c r="AC141" s="514"/>
      <c r="AD141" s="514" t="n">
        <v>0</v>
      </c>
      <c r="AE141" s="514" t="n">
        <v>0</v>
      </c>
      <c r="AF141" s="514" t="n">
        <v>0</v>
      </c>
      <c r="AG141" s="514" t="n">
        <v>0</v>
      </c>
      <c r="AH141" s="514" t="n">
        <v>0</v>
      </c>
      <c r="AI141" s="514" t="n">
        <v>0</v>
      </c>
      <c r="AJ141" s="514" t="n">
        <v>0</v>
      </c>
      <c r="AK141" s="514" t="n">
        <v>0</v>
      </c>
      <c r="AL141" s="514" t="n">
        <v>0</v>
      </c>
      <c r="AM141" s="514" t="n">
        <v>0</v>
      </c>
      <c r="AN141" s="514" t="n">
        <v>0</v>
      </c>
      <c r="AO141" s="514" t="n">
        <v>0</v>
      </c>
      <c r="AP141" s="514" t="n">
        <v>0</v>
      </c>
      <c r="AQ141" s="514" t="n">
        <v>0</v>
      </c>
      <c r="AR141" s="514" t="n">
        <v>0</v>
      </c>
      <c r="AS141" s="514" t="n">
        <v>0</v>
      </c>
      <c r="AT141" s="514" t="n">
        <v>0</v>
      </c>
      <c r="AU141" s="514" t="n">
        <v>0</v>
      </c>
      <c r="AV141" s="514" t="n">
        <v>0</v>
      </c>
      <c r="AW141" s="514" t="n">
        <v>30</v>
      </c>
      <c r="AX141" s="514" t="n">
        <v>0</v>
      </c>
      <c r="AY141" s="514" t="n">
        <v>0</v>
      </c>
      <c r="AZ141" s="514" t="n">
        <v>0</v>
      </c>
      <c r="BA141" s="514" t="n">
        <v>0</v>
      </c>
      <c r="BB141" s="514" t="n">
        <v>0</v>
      </c>
      <c r="BC141" s="514" t="n">
        <v>0</v>
      </c>
      <c r="BD141" s="514" t="n">
        <v>30</v>
      </c>
      <c r="BE141" s="514" t="n">
        <v>0</v>
      </c>
      <c r="BF141" s="514" t="n">
        <v>0</v>
      </c>
      <c r="BG141" s="514" t="n">
        <v>0</v>
      </c>
      <c r="BH141" s="514" t="n">
        <v>0</v>
      </c>
      <c r="BI141" s="514" t="n">
        <v>0</v>
      </c>
      <c r="BJ141" s="514" t="n">
        <v>0</v>
      </c>
      <c r="BK141" s="514" t="n">
        <v>30</v>
      </c>
      <c r="BL141" s="514" t="n">
        <v>0</v>
      </c>
      <c r="BM141" s="514" t="n">
        <v>0</v>
      </c>
      <c r="BN141" s="514" t="n">
        <v>30</v>
      </c>
      <c r="BO141" s="514" t="n">
        <v>0</v>
      </c>
      <c r="BP141" s="514" t="n">
        <v>0</v>
      </c>
      <c r="BQ141" s="514" t="n">
        <v>0</v>
      </c>
      <c r="BR141" s="514" t="n">
        <v>0</v>
      </c>
      <c r="BS141" s="514" t="n">
        <v>0</v>
      </c>
      <c r="BT141" s="514" t="n">
        <v>0</v>
      </c>
      <c r="BU141" s="534" t="n">
        <v>70</v>
      </c>
      <c r="BV141" s="534" t="n">
        <v>30</v>
      </c>
      <c r="BW141" s="514" t="n">
        <v>0</v>
      </c>
      <c r="BX141" s="514" t="n">
        <v>0</v>
      </c>
      <c r="BY141" s="514" t="n">
        <v>0</v>
      </c>
      <c r="BZ141" s="514" t="n">
        <v>0</v>
      </c>
      <c r="CA141" s="514" t="n">
        <v>0</v>
      </c>
      <c r="CB141" s="514" t="n">
        <v>0</v>
      </c>
      <c r="CC141" s="514" t="n">
        <v>0</v>
      </c>
      <c r="CD141" s="514" t="n">
        <v>0</v>
      </c>
      <c r="CE141" s="514" t="n">
        <v>0</v>
      </c>
      <c r="CF141" s="514" t="n">
        <v>30</v>
      </c>
      <c r="CG141" s="514" t="n">
        <v>0</v>
      </c>
      <c r="CH141" s="514" t="n">
        <v>0</v>
      </c>
      <c r="CI141" s="514"/>
      <c r="CJ141" s="514"/>
      <c r="CK141" s="515"/>
      <c r="CL141" s="516"/>
      <c r="CM141" s="517" t="n">
        <f aca="false">SUM(CN141:FE141)</f>
        <v>220</v>
      </c>
      <c r="CN141" s="243"/>
      <c r="CO141" s="243"/>
      <c r="CP141" s="243" t="n">
        <v>0</v>
      </c>
      <c r="CQ141" s="243" t="n">
        <v>0</v>
      </c>
      <c r="CR141" s="243" t="n">
        <v>0</v>
      </c>
      <c r="CS141" s="243"/>
      <c r="CT141" s="243"/>
      <c r="CU141" s="243"/>
      <c r="CV141" s="243"/>
      <c r="CW141" s="243"/>
      <c r="CX141" s="243"/>
      <c r="CY141" s="243"/>
      <c r="CZ141" s="243"/>
      <c r="DA141" s="243"/>
      <c r="DB141" s="243" t="n">
        <v>0</v>
      </c>
      <c r="DC141" s="243"/>
      <c r="DD141" s="243"/>
      <c r="DE141" s="243" t="n">
        <v>0</v>
      </c>
      <c r="DF141" s="243" t="n">
        <v>0</v>
      </c>
      <c r="DG141" s="243" t="n">
        <v>0</v>
      </c>
      <c r="DH141" s="243" t="n">
        <v>0</v>
      </c>
      <c r="DI141" s="243"/>
      <c r="DJ141" s="243"/>
      <c r="DK141" s="243"/>
      <c r="DL141" s="243"/>
      <c r="DM141" s="243" t="n">
        <v>0</v>
      </c>
      <c r="DN141" s="243" t="n">
        <v>0</v>
      </c>
      <c r="DO141" s="243" t="n">
        <v>0</v>
      </c>
      <c r="DP141" s="243" t="n">
        <v>0</v>
      </c>
      <c r="DQ141" s="243" t="n">
        <v>0</v>
      </c>
      <c r="DR141" s="243" t="n">
        <v>0</v>
      </c>
      <c r="DS141" s="243" t="n">
        <v>0</v>
      </c>
      <c r="DT141" s="514" t="n">
        <v>0</v>
      </c>
      <c r="DU141" s="514" t="n">
        <v>0</v>
      </c>
      <c r="DV141" s="514"/>
      <c r="DW141" s="514" t="n">
        <v>0</v>
      </c>
      <c r="DX141" s="514" t="n">
        <v>30</v>
      </c>
      <c r="DY141" s="514" t="n">
        <v>0</v>
      </c>
      <c r="DZ141" s="514"/>
      <c r="EA141" s="243" t="n">
        <v>0</v>
      </c>
      <c r="EB141" s="518" t="n">
        <v>0</v>
      </c>
      <c r="EC141" s="518" t="n">
        <v>0</v>
      </c>
      <c r="ED141" s="518"/>
      <c r="EE141" s="518" t="n">
        <v>30</v>
      </c>
      <c r="EF141" s="514" t="n">
        <v>0</v>
      </c>
      <c r="EG141" s="518"/>
      <c r="EH141" s="518"/>
      <c r="EI141" s="518"/>
      <c r="EJ141" s="518"/>
      <c r="EK141" s="518"/>
      <c r="EL141" s="518" t="n">
        <v>30</v>
      </c>
      <c r="EM141" s="518"/>
      <c r="EN141" s="518"/>
      <c r="EO141" s="518" t="n">
        <v>30</v>
      </c>
      <c r="EP141" s="518"/>
      <c r="EQ141" s="518"/>
      <c r="ER141" s="518"/>
      <c r="ES141" s="518"/>
      <c r="ET141" s="518"/>
      <c r="EU141" s="518"/>
      <c r="EV141" s="534" t="n">
        <v>70</v>
      </c>
      <c r="EW141" s="534" t="n">
        <v>30</v>
      </c>
      <c r="EX141" s="518"/>
      <c r="EY141" s="518"/>
      <c r="EZ141" s="518"/>
      <c r="FA141" s="518" t="n">
        <v>0</v>
      </c>
      <c r="FB141" s="518"/>
      <c r="FC141" s="518"/>
      <c r="FD141" s="518"/>
      <c r="FE141" s="519"/>
      <c r="FG141" s="520" t="n">
        <f aca="false">CM141-I141</f>
        <v>-30</v>
      </c>
      <c r="FI141" s="521"/>
      <c r="FJ141" s="522" t="n">
        <v>0</v>
      </c>
      <c r="FK141" s="522" t="n">
        <v>0</v>
      </c>
      <c r="FL141" s="522" t="n">
        <v>0</v>
      </c>
      <c r="FM141" s="522" t="n">
        <v>0</v>
      </c>
      <c r="FN141" s="522" t="n">
        <v>0</v>
      </c>
      <c r="FO141" s="522" t="n">
        <v>0</v>
      </c>
      <c r="FP141" s="522" t="n">
        <v>0</v>
      </c>
      <c r="FQ141" s="522" t="n">
        <v>0</v>
      </c>
      <c r="FR141" s="522" t="n">
        <v>0</v>
      </c>
      <c r="FS141" s="522" t="n">
        <v>0</v>
      </c>
      <c r="FT141" s="522" t="n">
        <v>0</v>
      </c>
      <c r="FU141" s="522" t="n">
        <v>0</v>
      </c>
      <c r="FV141" s="522" t="n">
        <v>0</v>
      </c>
      <c r="FW141" s="522" t="n">
        <v>0</v>
      </c>
      <c r="FX141" s="522" t="n">
        <v>0</v>
      </c>
      <c r="FY141" s="522" t="n">
        <v>0</v>
      </c>
      <c r="FZ141" s="522"/>
      <c r="GA141" s="522" t="n">
        <v>30</v>
      </c>
      <c r="GB141" s="522"/>
      <c r="GC141" s="522" t="n">
        <v>0</v>
      </c>
      <c r="GD141" s="522" t="n">
        <v>0</v>
      </c>
      <c r="GE141" s="522" t="n">
        <v>30</v>
      </c>
      <c r="GF141" s="522" t="n">
        <v>0</v>
      </c>
      <c r="GG141" s="522" t="n">
        <v>0</v>
      </c>
      <c r="GH141" s="522" t="n">
        <v>0</v>
      </c>
      <c r="GI141" s="522" t="n">
        <v>0</v>
      </c>
      <c r="GJ141" s="522" t="n">
        <v>60</v>
      </c>
      <c r="GK141" s="522" t="n">
        <v>0</v>
      </c>
      <c r="GL141" s="522" t="n">
        <v>0</v>
      </c>
      <c r="GM141" s="522" t="n">
        <v>0</v>
      </c>
      <c r="GN141" s="522" t="n">
        <v>0</v>
      </c>
      <c r="GO141" s="522" t="n">
        <v>0</v>
      </c>
      <c r="GP141" s="522" t="n">
        <v>0</v>
      </c>
      <c r="GQ141" s="522" t="n">
        <v>100</v>
      </c>
      <c r="GR141" s="522" t="n">
        <v>0</v>
      </c>
      <c r="GS141" s="522" t="n">
        <v>0</v>
      </c>
      <c r="GT141" s="522" t="n">
        <v>0</v>
      </c>
      <c r="GU141" s="522" t="n">
        <v>0</v>
      </c>
      <c r="GV141" s="522"/>
      <c r="GW141" s="523" t="n">
        <f aca="false">SUM(FI141:GV141)</f>
        <v>220</v>
      </c>
      <c r="GX141" s="200"/>
      <c r="GY141" s="524" t="n">
        <f aca="false">GW141-I141</f>
        <v>-30</v>
      </c>
      <c r="HA141" s="525" t="n">
        <f aca="false">FG141-GY141</f>
        <v>0</v>
      </c>
      <c r="HC141" s="383" t="n">
        <f aca="false">IF($B141="",0,VLOOKUP($B141,'TH 2023'!$B$11:$V$265,15,0))</f>
        <v>0.0486</v>
      </c>
      <c r="HD141" s="355" t="n">
        <f aca="false">((IF($B141="",0,VLOOKUP($B141,'TH 2023'!$B$11:$V$265,18,0)))*1.1)*1.1</f>
        <v>0</v>
      </c>
      <c r="HE141" s="355" t="n">
        <f aca="false">((IF($B141="",0,VLOOKUP($B141,'TH 2023'!$B$11:$V$265,19,0)))*1.1)*1.1</f>
        <v>0</v>
      </c>
      <c r="HF141" s="355" t="n">
        <f aca="false">((IF($B141="",0,VLOOKUP($B141,'TH 2023'!$B$11:$V$265,20,0)))*1.1)*1.1</f>
        <v>146.483205</v>
      </c>
      <c r="HG141" s="355" t="n">
        <f aca="false">((IF($B141="",0,VLOOKUP($B141,'TH 2023'!$B$11:$V$265,21,0)))*1.1)*1.1</f>
        <v>0</v>
      </c>
      <c r="HH141" s="526" t="str">
        <f aca="false">IF($B141="",0,VLOOKUP($B141,'TH 2023'!$B$11:$V$265,7,0))</f>
        <v>STANDARD HW</v>
      </c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I141" s="40"/>
      <c r="IJ141" s="40"/>
      <c r="IK141" s="40"/>
      <c r="IL141" s="40"/>
      <c r="IM141" s="40"/>
    </row>
    <row r="142" s="48" customFormat="true" ht="15" hidden="false" customHeight="true" outlineLevel="0" collapsed="false">
      <c r="A142" s="240" t="n">
        <f aca="false">A141+1</f>
        <v>133</v>
      </c>
      <c r="B142" s="241" t="s">
        <v>13</v>
      </c>
      <c r="C142" s="242" t="s">
        <v>13</v>
      </c>
      <c r="D142" s="243" t="s">
        <v>14</v>
      </c>
      <c r="E142" s="512" t="s">
        <v>405</v>
      </c>
      <c r="F142" s="512" t="s">
        <v>406</v>
      </c>
      <c r="G142" s="512" t="n">
        <f aca="false">COUNTIF($C$10:$C$262,$C142)</f>
        <v>2</v>
      </c>
      <c r="H142" s="512" t="n">
        <f aca="false">COUNTIF($B$10:$B$262,$B142)</f>
        <v>1</v>
      </c>
      <c r="I142" s="513" t="n">
        <f aca="false">SUM(J142:CK142)</f>
        <v>410</v>
      </c>
      <c r="J142" s="512" t="n">
        <v>0</v>
      </c>
      <c r="K142" s="512" t="n">
        <v>0</v>
      </c>
      <c r="L142" s="512" t="n">
        <v>0</v>
      </c>
      <c r="M142" s="512" t="n">
        <v>0</v>
      </c>
      <c r="N142" s="512" t="n">
        <v>0</v>
      </c>
      <c r="O142" s="512" t="n">
        <v>0</v>
      </c>
      <c r="P142" s="512" t="n">
        <v>0</v>
      </c>
      <c r="Q142" s="512" t="n">
        <v>0</v>
      </c>
      <c r="R142" s="512" t="n">
        <v>0</v>
      </c>
      <c r="S142" s="512" t="n">
        <v>0</v>
      </c>
      <c r="T142" s="512" t="n">
        <v>0</v>
      </c>
      <c r="U142" s="512" t="n">
        <v>0</v>
      </c>
      <c r="V142" s="512" t="n">
        <v>0</v>
      </c>
      <c r="W142" s="512" t="n">
        <v>0</v>
      </c>
      <c r="X142" s="512" t="n">
        <v>35</v>
      </c>
      <c r="Y142" s="512" t="n">
        <v>0</v>
      </c>
      <c r="Z142" s="512"/>
      <c r="AA142" s="514" t="n">
        <v>60</v>
      </c>
      <c r="AB142" s="514" t="n">
        <v>30</v>
      </c>
      <c r="AC142" s="514" t="n">
        <v>0</v>
      </c>
      <c r="AD142" s="514" t="n">
        <v>50</v>
      </c>
      <c r="AE142" s="514" t="n">
        <v>25</v>
      </c>
      <c r="AF142" s="514" t="n">
        <v>0</v>
      </c>
      <c r="AG142" s="514" t="n">
        <v>50</v>
      </c>
      <c r="AH142" s="514" t="n">
        <v>30</v>
      </c>
      <c r="AI142" s="514" t="n">
        <v>0</v>
      </c>
      <c r="AJ142" s="514" t="n">
        <v>0</v>
      </c>
      <c r="AK142" s="514" t="n">
        <v>30</v>
      </c>
      <c r="AL142" s="514" t="n">
        <v>0</v>
      </c>
      <c r="AM142" s="514" t="n">
        <v>100</v>
      </c>
      <c r="AN142" s="514" t="n">
        <v>0</v>
      </c>
      <c r="AO142" s="514" t="n">
        <v>0</v>
      </c>
      <c r="AP142" s="514" t="n">
        <v>0</v>
      </c>
      <c r="AQ142" s="514" t="n">
        <v>0</v>
      </c>
      <c r="AR142" s="514" t="n">
        <v>0</v>
      </c>
      <c r="AS142" s="514" t="n">
        <v>0</v>
      </c>
      <c r="AT142" s="514" t="n">
        <v>0</v>
      </c>
      <c r="AU142" s="514" t="n">
        <v>0</v>
      </c>
      <c r="AV142" s="514"/>
      <c r="AW142" s="514"/>
      <c r="AX142" s="514"/>
      <c r="AY142" s="514" t="n">
        <v>0</v>
      </c>
      <c r="AZ142" s="514" t="n">
        <v>0</v>
      </c>
      <c r="BA142" s="514" t="n">
        <v>0</v>
      </c>
      <c r="BB142" s="514" t="n">
        <v>0</v>
      </c>
      <c r="BC142" s="514" t="n">
        <v>0</v>
      </c>
      <c r="BD142" s="514" t="n">
        <v>0</v>
      </c>
      <c r="BE142" s="514" t="n">
        <v>0</v>
      </c>
      <c r="BF142" s="514" t="n">
        <v>0</v>
      </c>
      <c r="BG142" s="514" t="n">
        <v>0</v>
      </c>
      <c r="BH142" s="514" t="n">
        <v>0</v>
      </c>
      <c r="BI142" s="514" t="n">
        <v>0</v>
      </c>
      <c r="BJ142" s="514" t="n">
        <v>0</v>
      </c>
      <c r="BK142" s="514" t="n">
        <v>0</v>
      </c>
      <c r="BL142" s="514" t="n">
        <v>0</v>
      </c>
      <c r="BM142" s="514" t="n">
        <v>0</v>
      </c>
      <c r="BN142" s="514" t="n">
        <v>0</v>
      </c>
      <c r="BO142" s="514" t="n">
        <v>0</v>
      </c>
      <c r="BP142" s="514" t="n">
        <v>0</v>
      </c>
      <c r="BQ142" s="514" t="n">
        <v>0</v>
      </c>
      <c r="BR142" s="514" t="n">
        <v>0</v>
      </c>
      <c r="BS142" s="514" t="n">
        <v>0</v>
      </c>
      <c r="BT142" s="514" t="n">
        <v>0</v>
      </c>
      <c r="BU142" s="514" t="n">
        <v>0</v>
      </c>
      <c r="BV142" s="514" t="n">
        <v>0</v>
      </c>
      <c r="BW142" s="514" t="n">
        <v>0</v>
      </c>
      <c r="BX142" s="514" t="n">
        <v>0</v>
      </c>
      <c r="BY142" s="514" t="n">
        <v>0</v>
      </c>
      <c r="BZ142" s="514" t="n">
        <v>0</v>
      </c>
      <c r="CA142" s="514" t="n">
        <v>0</v>
      </c>
      <c r="CB142" s="514" t="n">
        <v>0</v>
      </c>
      <c r="CC142" s="514" t="n">
        <v>0</v>
      </c>
      <c r="CD142" s="514" t="n">
        <v>0</v>
      </c>
      <c r="CE142" s="514" t="n">
        <v>0</v>
      </c>
      <c r="CF142" s="514" t="n">
        <v>0</v>
      </c>
      <c r="CG142" s="514" t="n">
        <v>0</v>
      </c>
      <c r="CH142" s="514" t="n">
        <v>0</v>
      </c>
      <c r="CI142" s="514"/>
      <c r="CJ142" s="514"/>
      <c r="CK142" s="515"/>
      <c r="CL142" s="516"/>
      <c r="CM142" s="517" t="n">
        <f aca="false">SUM(CN142:FE142)</f>
        <v>410</v>
      </c>
      <c r="CN142" s="243"/>
      <c r="CO142" s="243"/>
      <c r="CP142" s="243" t="n">
        <v>0</v>
      </c>
      <c r="CQ142" s="243" t="n">
        <v>0</v>
      </c>
      <c r="CR142" s="243" t="n">
        <v>0</v>
      </c>
      <c r="CS142" s="243"/>
      <c r="CT142" s="243"/>
      <c r="CU142" s="243"/>
      <c r="CV142" s="243"/>
      <c r="CW142" s="243"/>
      <c r="CX142" s="243"/>
      <c r="CY142" s="243"/>
      <c r="CZ142" s="243" t="n">
        <v>35</v>
      </c>
      <c r="DA142" s="243"/>
      <c r="DB142" s="243" t="n">
        <v>60</v>
      </c>
      <c r="DC142" s="243" t="n">
        <v>30</v>
      </c>
      <c r="DD142" s="243" t="n">
        <v>0</v>
      </c>
      <c r="DE142" s="243" t="n">
        <v>50</v>
      </c>
      <c r="DF142" s="243" t="n">
        <v>25</v>
      </c>
      <c r="DG142" s="243" t="n">
        <v>0</v>
      </c>
      <c r="DH142" s="243" t="n">
        <v>50</v>
      </c>
      <c r="DI142" s="243" t="n">
        <v>30</v>
      </c>
      <c r="DJ142" s="243"/>
      <c r="DK142" s="243"/>
      <c r="DL142" s="243" t="n">
        <v>30</v>
      </c>
      <c r="DM142" s="243" t="n">
        <v>0</v>
      </c>
      <c r="DN142" s="243" t="n">
        <v>100</v>
      </c>
      <c r="DO142" s="243" t="n">
        <v>0</v>
      </c>
      <c r="DP142" s="243" t="n">
        <v>0</v>
      </c>
      <c r="DQ142" s="243" t="n">
        <v>0</v>
      </c>
      <c r="DR142" s="243" t="n">
        <v>0</v>
      </c>
      <c r="DS142" s="243" t="n">
        <v>0</v>
      </c>
      <c r="DT142" s="514" t="n">
        <v>0</v>
      </c>
      <c r="DU142" s="514" t="n">
        <v>0</v>
      </c>
      <c r="DV142" s="514"/>
      <c r="DW142" s="514"/>
      <c r="DX142" s="514"/>
      <c r="DY142" s="514"/>
      <c r="DZ142" s="514"/>
      <c r="EA142" s="243" t="n">
        <v>0</v>
      </c>
      <c r="EB142" s="518" t="n">
        <v>0</v>
      </c>
      <c r="EC142" s="518" t="n">
        <v>0</v>
      </c>
      <c r="ED142" s="518"/>
      <c r="EE142" s="518"/>
      <c r="EF142" s="514" t="n">
        <v>0</v>
      </c>
      <c r="EG142" s="518"/>
      <c r="EH142" s="518"/>
      <c r="EI142" s="518"/>
      <c r="EJ142" s="518"/>
      <c r="EK142" s="518"/>
      <c r="EL142" s="518"/>
      <c r="EM142" s="518"/>
      <c r="EN142" s="518"/>
      <c r="EO142" s="518"/>
      <c r="EP142" s="518"/>
      <c r="EQ142" s="518"/>
      <c r="ER142" s="518"/>
      <c r="ES142" s="518"/>
      <c r="ET142" s="518"/>
      <c r="EU142" s="518"/>
      <c r="EV142" s="518"/>
      <c r="EW142" s="518"/>
      <c r="EX142" s="518"/>
      <c r="EY142" s="518"/>
      <c r="EZ142" s="518"/>
      <c r="FA142" s="518"/>
      <c r="FB142" s="518"/>
      <c r="FC142" s="518"/>
      <c r="FD142" s="518"/>
      <c r="FE142" s="519"/>
      <c r="FG142" s="520" t="n">
        <f aca="false">CM142-I142</f>
        <v>0</v>
      </c>
      <c r="FI142" s="521"/>
      <c r="FJ142" s="522" t="n">
        <v>0</v>
      </c>
      <c r="FK142" s="522" t="n">
        <v>0</v>
      </c>
      <c r="FL142" s="522" t="n">
        <v>0</v>
      </c>
      <c r="FM142" s="522" t="n">
        <v>0</v>
      </c>
      <c r="FN142" s="522" t="n">
        <v>0</v>
      </c>
      <c r="FO142" s="522" t="n">
        <v>0</v>
      </c>
      <c r="FP142" s="522" t="n">
        <v>35</v>
      </c>
      <c r="FQ142" s="522" t="n">
        <v>60</v>
      </c>
      <c r="FR142" s="522" t="n">
        <v>30</v>
      </c>
      <c r="FS142" s="522" t="n">
        <v>125</v>
      </c>
      <c r="FT142" s="522" t="n">
        <v>60</v>
      </c>
      <c r="FU142" s="522" t="n">
        <v>0</v>
      </c>
      <c r="FV142" s="522" t="n">
        <v>0</v>
      </c>
      <c r="FW142" s="522" t="n">
        <v>100</v>
      </c>
      <c r="FX142" s="522" t="n">
        <v>0</v>
      </c>
      <c r="FY142" s="522" t="n">
        <v>0</v>
      </c>
      <c r="FZ142" s="522"/>
      <c r="GA142" s="522" t="n">
        <v>0</v>
      </c>
      <c r="GB142" s="522"/>
      <c r="GC142" s="522" t="n">
        <v>0</v>
      </c>
      <c r="GD142" s="522" t="n">
        <v>0</v>
      </c>
      <c r="GE142" s="522" t="n">
        <v>0</v>
      </c>
      <c r="GF142" s="522" t="n">
        <v>0</v>
      </c>
      <c r="GG142" s="522" t="n">
        <v>0</v>
      </c>
      <c r="GH142" s="522" t="n">
        <v>0</v>
      </c>
      <c r="GI142" s="522" t="n">
        <v>0</v>
      </c>
      <c r="GJ142" s="522" t="n">
        <v>0</v>
      </c>
      <c r="GK142" s="522" t="n">
        <v>0</v>
      </c>
      <c r="GL142" s="522" t="n">
        <v>0</v>
      </c>
      <c r="GM142" s="522" t="n">
        <v>0</v>
      </c>
      <c r="GN142" s="522" t="n">
        <v>0</v>
      </c>
      <c r="GO142" s="522" t="n">
        <v>0</v>
      </c>
      <c r="GP142" s="522" t="n">
        <v>0</v>
      </c>
      <c r="GQ142" s="522"/>
      <c r="GR142" s="522" t="n">
        <v>0</v>
      </c>
      <c r="GS142" s="522" t="n">
        <v>0</v>
      </c>
      <c r="GT142" s="522" t="n">
        <v>0</v>
      </c>
      <c r="GU142" s="522" t="n">
        <v>0</v>
      </c>
      <c r="GV142" s="522"/>
      <c r="GW142" s="523" t="n">
        <f aca="false">SUM(FI142:GV142)</f>
        <v>410</v>
      </c>
      <c r="GX142" s="200"/>
      <c r="GY142" s="524" t="n">
        <f aca="false">GW142-I142</f>
        <v>0</v>
      </c>
      <c r="HA142" s="525" t="n">
        <f aca="false">FG142-GY142</f>
        <v>0</v>
      </c>
      <c r="HC142" s="383" t="n">
        <f aca="false">IF($B142="",0,VLOOKUP($B142,'TH 2023'!$B$11:$V$265,15,0))</f>
        <v>0.0486</v>
      </c>
      <c r="HD142" s="355" t="n">
        <f aca="false">((IF($B142="",0,VLOOKUP($B142,'TH 2023'!$B$11:$V$265,18,0)))*1.1)*1.1</f>
        <v>116.2205</v>
      </c>
      <c r="HE142" s="355" t="n">
        <f aca="false">((IF($B142="",0,VLOOKUP($B142,'TH 2023'!$B$11:$V$265,19,0)))*1.1)*1.1</f>
        <v>114.7685</v>
      </c>
      <c r="HF142" s="355" t="n">
        <f aca="false">((IF($B142="",0,VLOOKUP($B142,'TH 2023'!$B$11:$V$265,20,0)))*1.1)*1.1</f>
        <v>140.333985</v>
      </c>
      <c r="HG142" s="355" t="n">
        <f aca="false">((IF($B142="",0,VLOOKUP($B142,'TH 2023'!$B$11:$V$265,21,0)))*1.1)*1.1</f>
        <v>0</v>
      </c>
      <c r="HH142" s="526" t="str">
        <f aca="false">IF($B142="",0,VLOOKUP($B142,'TH 2023'!$B$11:$V$265,7,0))</f>
        <v>STANDARD HW</v>
      </c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I142" s="40"/>
      <c r="IJ142" s="40"/>
      <c r="IK142" s="40"/>
      <c r="IL142" s="40"/>
      <c r="IM142" s="40"/>
    </row>
    <row r="143" s="48" customFormat="true" ht="15" hidden="false" customHeight="true" outlineLevel="0" collapsed="false">
      <c r="A143" s="240" t="n">
        <f aca="false">A142+1</f>
        <v>134</v>
      </c>
      <c r="B143" s="241" t="s">
        <v>507</v>
      </c>
      <c r="C143" s="242" t="s">
        <v>13</v>
      </c>
      <c r="D143" s="243" t="s">
        <v>14</v>
      </c>
      <c r="E143" s="512" t="s">
        <v>405</v>
      </c>
      <c r="F143" s="512" t="s">
        <v>406</v>
      </c>
      <c r="G143" s="512" t="n">
        <f aca="false">COUNTIF($C$10:$C$262,$C143)</f>
        <v>2</v>
      </c>
      <c r="H143" s="512" t="n">
        <f aca="false">COUNTIF($B$10:$B$262,$B143)</f>
        <v>1</v>
      </c>
      <c r="I143" s="513" t="n">
        <f aca="false">SUM(J143:CK143)</f>
        <v>350</v>
      </c>
      <c r="J143" s="512" t="n">
        <v>0</v>
      </c>
      <c r="K143" s="512" t="n">
        <v>0</v>
      </c>
      <c r="L143" s="512" t="n">
        <v>0</v>
      </c>
      <c r="M143" s="512" t="n">
        <v>0</v>
      </c>
      <c r="N143" s="512" t="n">
        <v>0</v>
      </c>
      <c r="O143" s="512" t="n">
        <v>0</v>
      </c>
      <c r="P143" s="512" t="n">
        <v>0</v>
      </c>
      <c r="Q143" s="512" t="n">
        <v>0</v>
      </c>
      <c r="R143" s="512" t="n">
        <v>0</v>
      </c>
      <c r="S143" s="512" t="n">
        <v>0</v>
      </c>
      <c r="T143" s="512" t="n">
        <v>0</v>
      </c>
      <c r="U143" s="512" t="n">
        <v>0</v>
      </c>
      <c r="V143" s="512" t="n">
        <v>0</v>
      </c>
      <c r="W143" s="512" t="n">
        <v>0</v>
      </c>
      <c r="X143" s="512" t="n">
        <v>0</v>
      </c>
      <c r="Y143" s="512" t="n">
        <v>0</v>
      </c>
      <c r="Z143" s="512"/>
      <c r="AA143" s="514" t="n">
        <v>0</v>
      </c>
      <c r="AB143" s="514"/>
      <c r="AC143" s="514"/>
      <c r="AD143" s="514" t="n">
        <v>0</v>
      </c>
      <c r="AE143" s="514" t="n">
        <v>0</v>
      </c>
      <c r="AF143" s="514" t="n">
        <v>0</v>
      </c>
      <c r="AG143" s="514" t="n">
        <v>0</v>
      </c>
      <c r="AH143" s="514" t="n">
        <v>0</v>
      </c>
      <c r="AI143" s="514" t="n">
        <v>0</v>
      </c>
      <c r="AJ143" s="514" t="n">
        <v>0</v>
      </c>
      <c r="AK143" s="514" t="n">
        <v>0</v>
      </c>
      <c r="AL143" s="514" t="n">
        <v>0</v>
      </c>
      <c r="AM143" s="514" t="n">
        <v>0</v>
      </c>
      <c r="AN143" s="514" t="n">
        <v>0</v>
      </c>
      <c r="AO143" s="514" t="n">
        <v>0</v>
      </c>
      <c r="AP143" s="514" t="n">
        <v>0</v>
      </c>
      <c r="AQ143" s="514" t="n">
        <v>0</v>
      </c>
      <c r="AR143" s="514" t="n">
        <v>0</v>
      </c>
      <c r="AS143" s="514" t="n">
        <v>0</v>
      </c>
      <c r="AT143" s="514" t="n">
        <v>0</v>
      </c>
      <c r="AU143" s="514" t="n">
        <v>0</v>
      </c>
      <c r="AV143" s="514" t="n">
        <v>0</v>
      </c>
      <c r="AW143" s="514" t="n">
        <v>0</v>
      </c>
      <c r="AX143" s="514" t="n">
        <v>40</v>
      </c>
      <c r="AY143" s="514" t="n">
        <v>70</v>
      </c>
      <c r="AZ143" s="514" t="n">
        <v>30</v>
      </c>
      <c r="BA143" s="514" t="n">
        <v>0</v>
      </c>
      <c r="BB143" s="514" t="n">
        <v>0</v>
      </c>
      <c r="BC143" s="514" t="n">
        <v>30</v>
      </c>
      <c r="BD143" s="514" t="n">
        <v>0</v>
      </c>
      <c r="BE143" s="514" t="n">
        <v>40</v>
      </c>
      <c r="BF143" s="514" t="n">
        <v>0</v>
      </c>
      <c r="BG143" s="514" t="n">
        <v>0</v>
      </c>
      <c r="BH143" s="514" t="n">
        <v>50</v>
      </c>
      <c r="BI143" s="514" t="n">
        <v>0</v>
      </c>
      <c r="BJ143" s="514" t="n">
        <v>0</v>
      </c>
      <c r="BK143" s="514" t="n">
        <v>0</v>
      </c>
      <c r="BL143" s="514" t="n">
        <v>0</v>
      </c>
      <c r="BM143" s="514" t="n">
        <v>0</v>
      </c>
      <c r="BN143" s="514" t="n">
        <v>0</v>
      </c>
      <c r="BO143" s="514" t="n">
        <v>0</v>
      </c>
      <c r="BP143" s="514" t="n">
        <v>0</v>
      </c>
      <c r="BQ143" s="514" t="n">
        <v>0</v>
      </c>
      <c r="BR143" s="514" t="n">
        <v>30</v>
      </c>
      <c r="BS143" s="514" t="n">
        <v>0</v>
      </c>
      <c r="BT143" s="514" t="n">
        <v>30</v>
      </c>
      <c r="BU143" s="514" t="n">
        <v>0</v>
      </c>
      <c r="BV143" s="514" t="n">
        <v>0</v>
      </c>
      <c r="BW143" s="514" t="n">
        <v>0</v>
      </c>
      <c r="BX143" s="514" t="n">
        <v>0</v>
      </c>
      <c r="BY143" s="514" t="n">
        <v>0</v>
      </c>
      <c r="BZ143" s="514" t="n">
        <v>0</v>
      </c>
      <c r="CA143" s="514" t="n">
        <v>0</v>
      </c>
      <c r="CB143" s="514" t="n">
        <v>0</v>
      </c>
      <c r="CC143" s="514" t="n">
        <v>0</v>
      </c>
      <c r="CD143" s="514" t="n">
        <v>0</v>
      </c>
      <c r="CE143" s="514" t="n">
        <v>0</v>
      </c>
      <c r="CF143" s="514" t="n">
        <v>30</v>
      </c>
      <c r="CG143" s="514" t="n">
        <v>0</v>
      </c>
      <c r="CH143" s="514" t="n">
        <v>0</v>
      </c>
      <c r="CI143" s="514"/>
      <c r="CJ143" s="514"/>
      <c r="CK143" s="515"/>
      <c r="CL143" s="516"/>
      <c r="CM143" s="517" t="n">
        <f aca="false">SUM(CN143:FE143)</f>
        <v>320</v>
      </c>
      <c r="CN143" s="243"/>
      <c r="CO143" s="243"/>
      <c r="CP143" s="243" t="n">
        <v>0</v>
      </c>
      <c r="CQ143" s="243" t="n">
        <v>0</v>
      </c>
      <c r="CR143" s="243" t="n">
        <v>0</v>
      </c>
      <c r="CS143" s="243"/>
      <c r="CT143" s="243"/>
      <c r="CU143" s="243"/>
      <c r="CV143" s="243"/>
      <c r="CW143" s="243"/>
      <c r="CX143" s="243"/>
      <c r="CY143" s="243"/>
      <c r="CZ143" s="243"/>
      <c r="DA143" s="243"/>
      <c r="DB143" s="243" t="n">
        <v>0</v>
      </c>
      <c r="DC143" s="243"/>
      <c r="DD143" s="243"/>
      <c r="DE143" s="243" t="n">
        <v>0</v>
      </c>
      <c r="DF143" s="243" t="n">
        <v>0</v>
      </c>
      <c r="DG143" s="243" t="n">
        <v>0</v>
      </c>
      <c r="DH143" s="243" t="n">
        <v>0</v>
      </c>
      <c r="DI143" s="243"/>
      <c r="DJ143" s="243"/>
      <c r="DK143" s="243"/>
      <c r="DL143" s="243"/>
      <c r="DM143" s="243" t="n">
        <v>0</v>
      </c>
      <c r="DN143" s="243" t="n">
        <v>0</v>
      </c>
      <c r="DO143" s="243" t="n">
        <v>0</v>
      </c>
      <c r="DP143" s="243" t="n">
        <v>0</v>
      </c>
      <c r="DQ143" s="243" t="n">
        <v>0</v>
      </c>
      <c r="DR143" s="243" t="n">
        <v>0</v>
      </c>
      <c r="DS143" s="243" t="n">
        <v>0</v>
      </c>
      <c r="DT143" s="514" t="n">
        <v>0</v>
      </c>
      <c r="DU143" s="514" t="n">
        <v>0</v>
      </c>
      <c r="DV143" s="514"/>
      <c r="DW143" s="514" t="n">
        <v>0</v>
      </c>
      <c r="DX143" s="514" t="n">
        <v>0</v>
      </c>
      <c r="DY143" s="514" t="n">
        <v>40</v>
      </c>
      <c r="DZ143" s="514" t="n">
        <v>70</v>
      </c>
      <c r="EA143" s="243" t="n">
        <v>30</v>
      </c>
      <c r="EB143" s="518" t="n">
        <v>0</v>
      </c>
      <c r="EC143" s="518" t="n">
        <v>0</v>
      </c>
      <c r="ED143" s="518" t="n">
        <v>30</v>
      </c>
      <c r="EE143" s="518"/>
      <c r="EF143" s="514" t="n">
        <v>40</v>
      </c>
      <c r="EG143" s="518"/>
      <c r="EH143" s="518"/>
      <c r="EI143" s="518" t="n">
        <v>50</v>
      </c>
      <c r="EJ143" s="518"/>
      <c r="EK143" s="518"/>
      <c r="EL143" s="518"/>
      <c r="EM143" s="518"/>
      <c r="EN143" s="518"/>
      <c r="EO143" s="518"/>
      <c r="EP143" s="518"/>
      <c r="EQ143" s="518"/>
      <c r="ER143" s="518"/>
      <c r="ES143" s="518" t="n">
        <v>30</v>
      </c>
      <c r="ET143" s="518"/>
      <c r="EU143" s="518" t="n">
        <v>30</v>
      </c>
      <c r="EV143" s="518"/>
      <c r="EW143" s="518"/>
      <c r="EX143" s="518"/>
      <c r="EY143" s="518"/>
      <c r="EZ143" s="518" t="n">
        <v>0</v>
      </c>
      <c r="FA143" s="518"/>
      <c r="FB143" s="518"/>
      <c r="FC143" s="518"/>
      <c r="FD143" s="518"/>
      <c r="FE143" s="519"/>
      <c r="FG143" s="520" t="n">
        <f aca="false">CM143-I143</f>
        <v>-30</v>
      </c>
      <c r="FI143" s="521"/>
      <c r="FJ143" s="522" t="n">
        <v>0</v>
      </c>
      <c r="FK143" s="522" t="n">
        <v>0</v>
      </c>
      <c r="FL143" s="522" t="n">
        <v>0</v>
      </c>
      <c r="FM143" s="522" t="n">
        <v>0</v>
      </c>
      <c r="FN143" s="522" t="n">
        <v>0</v>
      </c>
      <c r="FO143" s="522" t="n">
        <v>0</v>
      </c>
      <c r="FP143" s="522" t="n">
        <v>0</v>
      </c>
      <c r="FQ143" s="522" t="n">
        <v>0</v>
      </c>
      <c r="FR143" s="522" t="n">
        <v>0</v>
      </c>
      <c r="FS143" s="522" t="n">
        <v>0</v>
      </c>
      <c r="FT143" s="522" t="n">
        <v>0</v>
      </c>
      <c r="FU143" s="522" t="n">
        <v>0</v>
      </c>
      <c r="FV143" s="522" t="n">
        <v>0</v>
      </c>
      <c r="FW143" s="522" t="n">
        <v>0</v>
      </c>
      <c r="FX143" s="522" t="n">
        <v>0</v>
      </c>
      <c r="FY143" s="522" t="n">
        <v>0</v>
      </c>
      <c r="FZ143" s="522"/>
      <c r="GA143" s="522" t="n">
        <v>40</v>
      </c>
      <c r="GB143" s="522" t="n">
        <v>70</v>
      </c>
      <c r="GC143" s="522" t="n">
        <v>30</v>
      </c>
      <c r="GD143" s="522" t="n">
        <v>30</v>
      </c>
      <c r="GE143" s="522" t="n">
        <v>0</v>
      </c>
      <c r="GF143" s="522" t="n">
        <v>40</v>
      </c>
      <c r="GG143" s="522" t="n">
        <v>0</v>
      </c>
      <c r="GH143" s="522" t="n">
        <v>50</v>
      </c>
      <c r="GI143" s="522" t="n">
        <v>0</v>
      </c>
      <c r="GJ143" s="522" t="n">
        <v>0</v>
      </c>
      <c r="GK143" s="522" t="n">
        <v>0</v>
      </c>
      <c r="GL143" s="522" t="n">
        <v>0</v>
      </c>
      <c r="GM143" s="522" t="n">
        <v>0</v>
      </c>
      <c r="GN143" s="522" t="n">
        <v>60</v>
      </c>
      <c r="GO143" s="522" t="n">
        <v>0</v>
      </c>
      <c r="GP143" s="522" t="n">
        <v>0</v>
      </c>
      <c r="GQ143" s="522"/>
      <c r="GR143" s="522" t="n">
        <v>0</v>
      </c>
      <c r="GS143" s="522" t="n">
        <v>0</v>
      </c>
      <c r="GT143" s="522" t="n">
        <v>0</v>
      </c>
      <c r="GU143" s="522" t="n">
        <v>0</v>
      </c>
      <c r="GV143" s="522"/>
      <c r="GW143" s="523" t="n">
        <f aca="false">SUM(FI143:GV143)</f>
        <v>320</v>
      </c>
      <c r="GX143" s="200"/>
      <c r="GY143" s="524" t="n">
        <f aca="false">GW143-I143</f>
        <v>-30</v>
      </c>
      <c r="HA143" s="525" t="n">
        <f aca="false">FG143-GY143</f>
        <v>0</v>
      </c>
      <c r="HC143" s="383" t="n">
        <f aca="false">IF($B143="",0,VLOOKUP($B143,'TH 2023'!$B$11:$V$265,15,0))</f>
        <v>0.0486</v>
      </c>
      <c r="HD143" s="355" t="n">
        <f aca="false">((IF($B143="",0,VLOOKUP($B143,'TH 2023'!$B$11:$V$265,18,0)))*1.1)*1.1</f>
        <v>0</v>
      </c>
      <c r="HE143" s="355" t="n">
        <f aca="false">((IF($B143="",0,VLOOKUP($B143,'TH 2023'!$B$11:$V$265,19,0)))*1.1)*1.1</f>
        <v>0</v>
      </c>
      <c r="HF143" s="355" t="n">
        <f aca="false">((IF($B143="",0,VLOOKUP($B143,'TH 2023'!$B$11:$V$265,20,0)))*1.1)*1.1</f>
        <v>140.333985</v>
      </c>
      <c r="HG143" s="355" t="n">
        <f aca="false">((IF($B143="",0,VLOOKUP($B143,'TH 2023'!$B$11:$V$265,21,0)))*1.1)*1.1</f>
        <v>0</v>
      </c>
      <c r="HH143" s="526" t="str">
        <f aca="false">IF($B143="",0,VLOOKUP($B143,'TH 2023'!$B$11:$V$265,7,0))</f>
        <v>STANDARD HW</v>
      </c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I143" s="40"/>
      <c r="IJ143" s="40"/>
      <c r="IK143" s="40"/>
      <c r="IL143" s="40"/>
      <c r="IM143" s="40"/>
    </row>
    <row r="144" s="48" customFormat="true" ht="15" hidden="false" customHeight="true" outlineLevel="0" collapsed="false">
      <c r="A144" s="240" t="n">
        <f aca="false">A143+1</f>
        <v>135</v>
      </c>
      <c r="B144" s="241" t="s">
        <v>508</v>
      </c>
      <c r="C144" s="242" t="s">
        <v>508</v>
      </c>
      <c r="D144" s="243" t="s">
        <v>14</v>
      </c>
      <c r="E144" s="512" t="s">
        <v>320</v>
      </c>
      <c r="F144" s="512" t="s">
        <v>322</v>
      </c>
      <c r="G144" s="512" t="n">
        <f aca="false">COUNTIF($C$10:$C$262,$C144)</f>
        <v>2</v>
      </c>
      <c r="H144" s="512" t="n">
        <f aca="false">COUNTIF($B$10:$B$262,$B144)</f>
        <v>1</v>
      </c>
      <c r="I144" s="513" t="n">
        <f aca="false">SUM(J144:CK144)</f>
        <v>150</v>
      </c>
      <c r="J144" s="512" t="n">
        <v>0</v>
      </c>
      <c r="K144" s="512" t="n">
        <v>0</v>
      </c>
      <c r="L144" s="512" t="n">
        <v>0</v>
      </c>
      <c r="M144" s="512" t="n">
        <v>0</v>
      </c>
      <c r="N144" s="512" t="n">
        <v>0</v>
      </c>
      <c r="O144" s="512" t="n">
        <v>0</v>
      </c>
      <c r="P144" s="512" t="n">
        <v>0</v>
      </c>
      <c r="Q144" s="512" t="n">
        <v>0</v>
      </c>
      <c r="R144" s="512" t="n">
        <v>0</v>
      </c>
      <c r="S144" s="512" t="n">
        <v>0</v>
      </c>
      <c r="T144" s="512" t="n">
        <v>0</v>
      </c>
      <c r="U144" s="512" t="n">
        <v>30</v>
      </c>
      <c r="V144" s="512" t="n">
        <v>0</v>
      </c>
      <c r="W144" s="512" t="n">
        <v>0</v>
      </c>
      <c r="X144" s="512" t="n">
        <v>0</v>
      </c>
      <c r="Y144" s="512" t="n">
        <v>0</v>
      </c>
      <c r="Z144" s="512"/>
      <c r="AA144" s="514" t="n">
        <v>0</v>
      </c>
      <c r="AB144" s="514" t="n">
        <v>30</v>
      </c>
      <c r="AC144" s="514" t="n">
        <v>0</v>
      </c>
      <c r="AD144" s="514" t="n">
        <v>0</v>
      </c>
      <c r="AE144" s="514" t="n">
        <v>0</v>
      </c>
      <c r="AF144" s="514" t="n">
        <v>30</v>
      </c>
      <c r="AG144" s="514" t="n">
        <v>0</v>
      </c>
      <c r="AH144" s="514" t="n">
        <v>0</v>
      </c>
      <c r="AI144" s="514" t="n">
        <v>0</v>
      </c>
      <c r="AJ144" s="514" t="n">
        <v>30</v>
      </c>
      <c r="AK144" s="514" t="n">
        <v>0</v>
      </c>
      <c r="AL144" s="514" t="n">
        <v>0</v>
      </c>
      <c r="AM144" s="514" t="n">
        <v>0</v>
      </c>
      <c r="AN144" s="514" t="n">
        <v>0</v>
      </c>
      <c r="AO144" s="514" t="n">
        <v>0</v>
      </c>
      <c r="AP144" s="514" t="n">
        <v>0</v>
      </c>
      <c r="AQ144" s="514" t="n">
        <v>0</v>
      </c>
      <c r="AR144" s="514" t="n">
        <v>0</v>
      </c>
      <c r="AS144" s="514" t="n">
        <v>0</v>
      </c>
      <c r="AT144" s="514" t="n">
        <v>30</v>
      </c>
      <c r="AU144" s="514" t="n">
        <v>0</v>
      </c>
      <c r="AV144" s="514"/>
      <c r="AW144" s="514"/>
      <c r="AX144" s="514"/>
      <c r="AY144" s="514" t="n">
        <v>0</v>
      </c>
      <c r="AZ144" s="514" t="n">
        <v>0</v>
      </c>
      <c r="BA144" s="514" t="n">
        <v>0</v>
      </c>
      <c r="BB144" s="514" t="n">
        <v>0</v>
      </c>
      <c r="BC144" s="514" t="n">
        <v>0</v>
      </c>
      <c r="BD144" s="514" t="n">
        <v>0</v>
      </c>
      <c r="BE144" s="514" t="n">
        <v>0</v>
      </c>
      <c r="BF144" s="514" t="n">
        <v>0</v>
      </c>
      <c r="BG144" s="514" t="n">
        <v>0</v>
      </c>
      <c r="BH144" s="514" t="n">
        <v>0</v>
      </c>
      <c r="BI144" s="514" t="n">
        <v>0</v>
      </c>
      <c r="BJ144" s="514" t="n">
        <v>0</v>
      </c>
      <c r="BK144" s="514" t="n">
        <v>0</v>
      </c>
      <c r="BL144" s="514" t="n">
        <v>0</v>
      </c>
      <c r="BM144" s="514" t="n">
        <v>0</v>
      </c>
      <c r="BN144" s="514" t="n">
        <v>0</v>
      </c>
      <c r="BO144" s="514" t="n">
        <v>0</v>
      </c>
      <c r="BP144" s="514" t="n">
        <v>0</v>
      </c>
      <c r="BQ144" s="514" t="n">
        <v>0</v>
      </c>
      <c r="BR144" s="514" t="n">
        <v>0</v>
      </c>
      <c r="BS144" s="514" t="n">
        <v>0</v>
      </c>
      <c r="BT144" s="514" t="n">
        <v>0</v>
      </c>
      <c r="BU144" s="514" t="n">
        <v>0</v>
      </c>
      <c r="BV144" s="514" t="n">
        <v>0</v>
      </c>
      <c r="BW144" s="514" t="n">
        <v>0</v>
      </c>
      <c r="BX144" s="514" t="n">
        <v>0</v>
      </c>
      <c r="BY144" s="514" t="n">
        <v>0</v>
      </c>
      <c r="BZ144" s="514" t="n">
        <v>0</v>
      </c>
      <c r="CA144" s="514" t="n">
        <v>0</v>
      </c>
      <c r="CB144" s="514" t="n">
        <v>0</v>
      </c>
      <c r="CC144" s="514" t="n">
        <v>0</v>
      </c>
      <c r="CD144" s="514" t="n">
        <v>0</v>
      </c>
      <c r="CE144" s="514" t="n">
        <v>0</v>
      </c>
      <c r="CF144" s="514" t="n">
        <v>0</v>
      </c>
      <c r="CG144" s="514" t="n">
        <v>0</v>
      </c>
      <c r="CH144" s="514" t="n">
        <v>0</v>
      </c>
      <c r="CI144" s="514"/>
      <c r="CJ144" s="514"/>
      <c r="CK144" s="515"/>
      <c r="CL144" s="516"/>
      <c r="CM144" s="517" t="n">
        <f aca="false">SUM(CN144:FE144)</f>
        <v>150</v>
      </c>
      <c r="CN144" s="243"/>
      <c r="CO144" s="243"/>
      <c r="CP144" s="243" t="n">
        <v>0</v>
      </c>
      <c r="CQ144" s="243" t="n">
        <v>0</v>
      </c>
      <c r="CR144" s="243" t="n">
        <v>0</v>
      </c>
      <c r="CS144" s="243"/>
      <c r="CT144" s="243"/>
      <c r="CU144" s="243"/>
      <c r="CV144" s="243"/>
      <c r="CW144" s="243" t="n">
        <v>30</v>
      </c>
      <c r="CX144" s="243"/>
      <c r="CY144" s="243"/>
      <c r="CZ144" s="243"/>
      <c r="DA144" s="243"/>
      <c r="DB144" s="243" t="n">
        <v>0</v>
      </c>
      <c r="DC144" s="243" t="n">
        <v>30</v>
      </c>
      <c r="DD144" s="243" t="n">
        <v>0</v>
      </c>
      <c r="DE144" s="243" t="n">
        <v>0</v>
      </c>
      <c r="DF144" s="243" t="n">
        <v>0</v>
      </c>
      <c r="DG144" s="243" t="n">
        <v>30</v>
      </c>
      <c r="DH144" s="243" t="n">
        <v>0</v>
      </c>
      <c r="DI144" s="243"/>
      <c r="DJ144" s="243"/>
      <c r="DK144" s="243" t="n">
        <v>30</v>
      </c>
      <c r="DL144" s="243"/>
      <c r="DM144" s="243" t="n">
        <v>0</v>
      </c>
      <c r="DN144" s="243" t="n">
        <v>0</v>
      </c>
      <c r="DO144" s="243" t="n">
        <v>0</v>
      </c>
      <c r="DP144" s="243" t="n">
        <v>0</v>
      </c>
      <c r="DQ144" s="243" t="n">
        <v>0</v>
      </c>
      <c r="DR144" s="243" t="n">
        <v>0</v>
      </c>
      <c r="DS144" s="243" t="n">
        <v>0</v>
      </c>
      <c r="DT144" s="514" t="n">
        <v>0</v>
      </c>
      <c r="DU144" s="514" t="n">
        <v>30</v>
      </c>
      <c r="DV144" s="514"/>
      <c r="DW144" s="514"/>
      <c r="DX144" s="514"/>
      <c r="DY144" s="514"/>
      <c r="DZ144" s="514"/>
      <c r="EA144" s="243" t="n">
        <v>0</v>
      </c>
      <c r="EB144" s="518" t="n">
        <v>0</v>
      </c>
      <c r="EC144" s="518" t="n">
        <v>0</v>
      </c>
      <c r="ED144" s="518"/>
      <c r="EE144" s="518"/>
      <c r="EF144" s="514" t="n">
        <v>0</v>
      </c>
      <c r="EG144" s="518"/>
      <c r="EH144" s="518"/>
      <c r="EI144" s="518"/>
      <c r="EJ144" s="518"/>
      <c r="EK144" s="518"/>
      <c r="EL144" s="518"/>
      <c r="EM144" s="518"/>
      <c r="EN144" s="518"/>
      <c r="EO144" s="518"/>
      <c r="EP144" s="518"/>
      <c r="EQ144" s="518"/>
      <c r="ER144" s="518"/>
      <c r="ES144" s="518"/>
      <c r="ET144" s="518"/>
      <c r="EU144" s="518"/>
      <c r="EV144" s="518"/>
      <c r="EW144" s="518"/>
      <c r="EX144" s="518"/>
      <c r="EY144" s="518"/>
      <c r="EZ144" s="518"/>
      <c r="FA144" s="518"/>
      <c r="FB144" s="518"/>
      <c r="FC144" s="518"/>
      <c r="FD144" s="518"/>
      <c r="FE144" s="519"/>
      <c r="FG144" s="520" t="n">
        <f aca="false">CM144-I144</f>
        <v>0</v>
      </c>
      <c r="FI144" s="521"/>
      <c r="FJ144" s="522" t="n">
        <v>0</v>
      </c>
      <c r="FK144" s="522" t="n">
        <v>0</v>
      </c>
      <c r="FL144" s="522" t="n">
        <v>0</v>
      </c>
      <c r="FM144" s="522" t="n">
        <v>0</v>
      </c>
      <c r="FN144" s="522" t="n">
        <v>0</v>
      </c>
      <c r="FO144" s="522" t="n">
        <v>30</v>
      </c>
      <c r="FP144" s="522" t="n">
        <v>0</v>
      </c>
      <c r="FQ144" s="522" t="n">
        <v>0</v>
      </c>
      <c r="FR144" s="522" t="n">
        <v>30</v>
      </c>
      <c r="FS144" s="522" t="n">
        <v>30</v>
      </c>
      <c r="FT144" s="522" t="n">
        <v>0</v>
      </c>
      <c r="FU144" s="522" t="n">
        <v>0</v>
      </c>
      <c r="FV144" s="522" t="n">
        <v>30</v>
      </c>
      <c r="FW144" s="522" t="n">
        <v>0</v>
      </c>
      <c r="FX144" s="522" t="n">
        <v>0</v>
      </c>
      <c r="FY144" s="522" t="n">
        <v>30</v>
      </c>
      <c r="FZ144" s="522"/>
      <c r="GA144" s="522" t="n">
        <v>0</v>
      </c>
      <c r="GB144" s="522"/>
      <c r="GC144" s="522" t="n">
        <v>0</v>
      </c>
      <c r="GD144" s="522" t="n">
        <v>0</v>
      </c>
      <c r="GE144" s="522" t="n">
        <v>0</v>
      </c>
      <c r="GF144" s="522" t="n">
        <v>0</v>
      </c>
      <c r="GG144" s="522" t="n">
        <v>0</v>
      </c>
      <c r="GH144" s="522" t="n">
        <v>0</v>
      </c>
      <c r="GI144" s="522" t="n">
        <v>0</v>
      </c>
      <c r="GJ144" s="522" t="n">
        <v>0</v>
      </c>
      <c r="GK144" s="522" t="n">
        <v>0</v>
      </c>
      <c r="GL144" s="522" t="n">
        <v>0</v>
      </c>
      <c r="GM144" s="522" t="n">
        <v>0</v>
      </c>
      <c r="GN144" s="522" t="n">
        <v>0</v>
      </c>
      <c r="GO144" s="522" t="n">
        <v>0</v>
      </c>
      <c r="GP144" s="522" t="n">
        <v>0</v>
      </c>
      <c r="GQ144" s="522"/>
      <c r="GR144" s="522" t="n">
        <v>0</v>
      </c>
      <c r="GS144" s="522" t="n">
        <v>0</v>
      </c>
      <c r="GT144" s="522" t="n">
        <v>0</v>
      </c>
      <c r="GU144" s="522" t="n">
        <v>0</v>
      </c>
      <c r="GV144" s="522"/>
      <c r="GW144" s="523" t="n">
        <f aca="false">SUM(FI144:GV144)</f>
        <v>150</v>
      </c>
      <c r="GX144" s="200"/>
      <c r="GY144" s="524" t="n">
        <f aca="false">GW144-I144</f>
        <v>0</v>
      </c>
      <c r="HA144" s="525" t="n">
        <f aca="false">FG144-GY144</f>
        <v>0</v>
      </c>
      <c r="HC144" s="383" t="n">
        <f aca="false">IF($B144="",0,VLOOKUP($B144,'TH 2023'!$B$11:$V$265,15,0))</f>
        <v>0.0486</v>
      </c>
      <c r="HD144" s="355" t="n">
        <f aca="false">((IF($B144="",0,VLOOKUP($B144,'TH 2023'!$B$11:$V$265,18,0)))*1.1)*1.1</f>
        <v>116.2205</v>
      </c>
      <c r="HE144" s="355" t="n">
        <f aca="false">((IF($B144="",0,VLOOKUP($B144,'TH 2023'!$B$11:$V$265,19,0)))*1.1)*1.1</f>
        <v>114.7685</v>
      </c>
      <c r="HF144" s="355" t="n">
        <f aca="false">((IF($B144="",0,VLOOKUP($B144,'TH 2023'!$B$11:$V$265,20,0)))*1.1)*1.1</f>
        <v>140.333985</v>
      </c>
      <c r="HG144" s="355" t="n">
        <f aca="false">((IF($B144="",0,VLOOKUP($B144,'TH 2023'!$B$11:$V$265,21,0)))*1.1)*1.1</f>
        <v>0</v>
      </c>
      <c r="HH144" s="526" t="str">
        <f aca="false">IF($B144="",0,VLOOKUP($B144,'TH 2023'!$B$11:$V$265,7,0))</f>
        <v>STANDARD HW</v>
      </c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I144" s="40"/>
      <c r="IJ144" s="40"/>
      <c r="IK144" s="40"/>
      <c r="IL144" s="40"/>
      <c r="IM144" s="40"/>
    </row>
    <row r="145" s="48" customFormat="true" ht="15" hidden="false" customHeight="true" outlineLevel="0" collapsed="false">
      <c r="A145" s="240" t="n">
        <f aca="false">A144+1</f>
        <v>136</v>
      </c>
      <c r="B145" s="241" t="s">
        <v>509</v>
      </c>
      <c r="C145" s="242" t="s">
        <v>508</v>
      </c>
      <c r="D145" s="242" t="s">
        <v>14</v>
      </c>
      <c r="E145" s="512" t="s">
        <v>320</v>
      </c>
      <c r="F145" s="512" t="s">
        <v>322</v>
      </c>
      <c r="G145" s="512" t="n">
        <f aca="false">COUNTIF($C$10:$C$262,$C145)</f>
        <v>2</v>
      </c>
      <c r="H145" s="512" t="n">
        <f aca="false">COUNTIF($B$10:$B$262,$B145)</f>
        <v>1</v>
      </c>
      <c r="I145" s="513" t="n">
        <f aca="false">SUM(J145:CK145)</f>
        <v>190</v>
      </c>
      <c r="J145" s="512" t="n">
        <v>0</v>
      </c>
      <c r="K145" s="512" t="n">
        <v>0</v>
      </c>
      <c r="L145" s="512" t="n">
        <v>0</v>
      </c>
      <c r="M145" s="512" t="n">
        <v>0</v>
      </c>
      <c r="N145" s="512" t="n">
        <v>0</v>
      </c>
      <c r="O145" s="512" t="n">
        <v>0</v>
      </c>
      <c r="P145" s="512" t="n">
        <v>0</v>
      </c>
      <c r="Q145" s="512" t="n">
        <v>0</v>
      </c>
      <c r="R145" s="512" t="n">
        <v>0</v>
      </c>
      <c r="S145" s="512" t="n">
        <v>0</v>
      </c>
      <c r="T145" s="512" t="n">
        <v>0</v>
      </c>
      <c r="U145" s="512" t="n">
        <v>0</v>
      </c>
      <c r="V145" s="512" t="n">
        <v>0</v>
      </c>
      <c r="W145" s="512" t="n">
        <v>0</v>
      </c>
      <c r="X145" s="512" t="n">
        <v>0</v>
      </c>
      <c r="Y145" s="512" t="n">
        <v>0</v>
      </c>
      <c r="Z145" s="512"/>
      <c r="AA145" s="514" t="n">
        <v>0</v>
      </c>
      <c r="AB145" s="514"/>
      <c r="AC145" s="514"/>
      <c r="AD145" s="514" t="n">
        <v>0</v>
      </c>
      <c r="AE145" s="514" t="n">
        <v>0</v>
      </c>
      <c r="AF145" s="514" t="n">
        <v>0</v>
      </c>
      <c r="AG145" s="514" t="n">
        <v>0</v>
      </c>
      <c r="AH145" s="514" t="n">
        <v>0</v>
      </c>
      <c r="AI145" s="514" t="n">
        <v>0</v>
      </c>
      <c r="AJ145" s="514" t="n">
        <v>0</v>
      </c>
      <c r="AK145" s="514" t="n">
        <v>0</v>
      </c>
      <c r="AL145" s="514" t="n">
        <v>0</v>
      </c>
      <c r="AM145" s="514" t="n">
        <v>0</v>
      </c>
      <c r="AN145" s="514" t="n">
        <v>0</v>
      </c>
      <c r="AO145" s="514" t="n">
        <v>0</v>
      </c>
      <c r="AP145" s="514" t="n">
        <v>0</v>
      </c>
      <c r="AQ145" s="514" t="n">
        <v>0</v>
      </c>
      <c r="AR145" s="514" t="n">
        <v>0</v>
      </c>
      <c r="AS145" s="514" t="n">
        <v>0</v>
      </c>
      <c r="AT145" s="514" t="n">
        <v>0</v>
      </c>
      <c r="AU145" s="514" t="n">
        <v>0</v>
      </c>
      <c r="AV145" s="514"/>
      <c r="AW145" s="514"/>
      <c r="AX145" s="514" t="n">
        <v>30</v>
      </c>
      <c r="AY145" s="514" t="n">
        <v>0</v>
      </c>
      <c r="AZ145" s="514" t="n">
        <v>30</v>
      </c>
      <c r="BA145" s="514" t="n">
        <v>0</v>
      </c>
      <c r="BB145" s="514" t="n">
        <v>0</v>
      </c>
      <c r="BC145" s="514" t="n">
        <v>0</v>
      </c>
      <c r="BD145" s="514" t="n">
        <v>0</v>
      </c>
      <c r="BE145" s="514" t="n">
        <v>0</v>
      </c>
      <c r="BF145" s="514" t="n">
        <v>0</v>
      </c>
      <c r="BG145" s="514" t="n">
        <v>0</v>
      </c>
      <c r="BH145" s="514" t="n">
        <v>0</v>
      </c>
      <c r="BI145" s="514" t="n">
        <v>0</v>
      </c>
      <c r="BJ145" s="514" t="n">
        <v>0</v>
      </c>
      <c r="BK145" s="514" t="n">
        <v>0</v>
      </c>
      <c r="BL145" s="514" t="n">
        <v>0</v>
      </c>
      <c r="BM145" s="514" t="n">
        <v>0</v>
      </c>
      <c r="BN145" s="514" t="n">
        <v>30</v>
      </c>
      <c r="BO145" s="514" t="n">
        <v>0</v>
      </c>
      <c r="BP145" s="514" t="n">
        <v>0</v>
      </c>
      <c r="BQ145" s="514" t="n">
        <v>0</v>
      </c>
      <c r="BR145" s="514" t="n">
        <v>0</v>
      </c>
      <c r="BS145" s="514" t="n">
        <v>0</v>
      </c>
      <c r="BT145" s="514" t="n">
        <v>0</v>
      </c>
      <c r="BU145" s="514" t="n">
        <v>0</v>
      </c>
      <c r="BV145" s="514" t="n">
        <v>0</v>
      </c>
      <c r="BW145" s="514" t="n">
        <v>0</v>
      </c>
      <c r="BX145" s="514" t="n">
        <v>30</v>
      </c>
      <c r="BY145" s="514" t="n">
        <v>0</v>
      </c>
      <c r="BZ145" s="514" t="n">
        <v>0</v>
      </c>
      <c r="CA145" s="514" t="n">
        <v>0</v>
      </c>
      <c r="CB145" s="514" t="n">
        <v>0</v>
      </c>
      <c r="CC145" s="514" t="n">
        <v>50</v>
      </c>
      <c r="CD145" s="514" t="n">
        <v>0</v>
      </c>
      <c r="CE145" s="514" t="n">
        <v>20</v>
      </c>
      <c r="CF145" s="514" t="n">
        <v>0</v>
      </c>
      <c r="CG145" s="514" t="n">
        <v>0</v>
      </c>
      <c r="CH145" s="514" t="n">
        <v>0</v>
      </c>
      <c r="CI145" s="514"/>
      <c r="CJ145" s="514"/>
      <c r="CK145" s="515"/>
      <c r="CL145" s="516"/>
      <c r="CM145" s="517" t="n">
        <f aca="false">SUM(CN145:FE145)</f>
        <v>120</v>
      </c>
      <c r="CN145" s="243"/>
      <c r="CO145" s="243"/>
      <c r="CP145" s="243" t="n">
        <v>0</v>
      </c>
      <c r="CQ145" s="243" t="n">
        <v>0</v>
      </c>
      <c r="CR145" s="243" t="n">
        <v>0</v>
      </c>
      <c r="CS145" s="243"/>
      <c r="CT145" s="243"/>
      <c r="CU145" s="243"/>
      <c r="CV145" s="243"/>
      <c r="CW145" s="243"/>
      <c r="CX145" s="243"/>
      <c r="CY145" s="243"/>
      <c r="CZ145" s="243"/>
      <c r="DA145" s="243"/>
      <c r="DB145" s="243" t="n">
        <v>0</v>
      </c>
      <c r="DC145" s="243"/>
      <c r="DD145" s="243"/>
      <c r="DE145" s="243" t="n">
        <v>0</v>
      </c>
      <c r="DF145" s="243" t="n">
        <v>0</v>
      </c>
      <c r="DG145" s="243" t="n">
        <v>0</v>
      </c>
      <c r="DH145" s="243" t="n">
        <v>0</v>
      </c>
      <c r="DI145" s="243"/>
      <c r="DJ145" s="243"/>
      <c r="DK145" s="243"/>
      <c r="DL145" s="243"/>
      <c r="DM145" s="243" t="n">
        <v>0</v>
      </c>
      <c r="DN145" s="243" t="n">
        <v>0</v>
      </c>
      <c r="DO145" s="243" t="n">
        <v>0</v>
      </c>
      <c r="DP145" s="243" t="n">
        <v>0</v>
      </c>
      <c r="DQ145" s="243" t="n">
        <v>0</v>
      </c>
      <c r="DR145" s="243" t="n">
        <v>0</v>
      </c>
      <c r="DS145" s="243" t="n">
        <v>0</v>
      </c>
      <c r="DT145" s="514" t="n">
        <v>0</v>
      </c>
      <c r="DU145" s="514" t="n">
        <v>0</v>
      </c>
      <c r="DV145" s="514"/>
      <c r="DW145" s="514"/>
      <c r="DX145" s="514"/>
      <c r="DY145" s="514" t="n">
        <v>30</v>
      </c>
      <c r="DZ145" s="514"/>
      <c r="EA145" s="243" t="n">
        <v>30</v>
      </c>
      <c r="EB145" s="518" t="n">
        <v>0</v>
      </c>
      <c r="EC145" s="518" t="n">
        <v>0</v>
      </c>
      <c r="ED145" s="518"/>
      <c r="EE145" s="518"/>
      <c r="EF145" s="514" t="n">
        <v>0</v>
      </c>
      <c r="EG145" s="518"/>
      <c r="EH145" s="518"/>
      <c r="EI145" s="518"/>
      <c r="EJ145" s="518"/>
      <c r="EK145" s="518"/>
      <c r="EL145" s="518"/>
      <c r="EM145" s="518"/>
      <c r="EN145" s="518"/>
      <c r="EO145" s="518" t="n">
        <v>30</v>
      </c>
      <c r="EP145" s="518"/>
      <c r="EQ145" s="518"/>
      <c r="ER145" s="518"/>
      <c r="ES145" s="518"/>
      <c r="ET145" s="518"/>
      <c r="EU145" s="518"/>
      <c r="EV145" s="518"/>
      <c r="EW145" s="518"/>
      <c r="EX145" s="518"/>
      <c r="EY145" s="518" t="n">
        <v>30</v>
      </c>
      <c r="EZ145" s="518"/>
      <c r="FA145" s="518"/>
      <c r="FB145" s="518"/>
      <c r="FC145" s="518"/>
      <c r="FD145" s="518"/>
      <c r="FE145" s="519"/>
      <c r="FG145" s="520" t="n">
        <f aca="false">CM145-I145</f>
        <v>-70</v>
      </c>
      <c r="FI145" s="521"/>
      <c r="FJ145" s="522" t="n">
        <v>0</v>
      </c>
      <c r="FK145" s="522" t="n">
        <v>0</v>
      </c>
      <c r="FL145" s="522" t="n">
        <v>0</v>
      </c>
      <c r="FM145" s="522" t="n">
        <v>0</v>
      </c>
      <c r="FN145" s="522" t="n">
        <v>0</v>
      </c>
      <c r="FO145" s="522" t="n">
        <v>0</v>
      </c>
      <c r="FP145" s="522" t="n">
        <v>0</v>
      </c>
      <c r="FQ145" s="522" t="n">
        <v>0</v>
      </c>
      <c r="FR145" s="522" t="n">
        <v>0</v>
      </c>
      <c r="FS145" s="522" t="n">
        <v>0</v>
      </c>
      <c r="FT145" s="522" t="n">
        <v>0</v>
      </c>
      <c r="FU145" s="522" t="n">
        <v>0</v>
      </c>
      <c r="FV145" s="522" t="n">
        <v>0</v>
      </c>
      <c r="FW145" s="522" t="n">
        <v>0</v>
      </c>
      <c r="FX145" s="522" t="n">
        <v>0</v>
      </c>
      <c r="FY145" s="522" t="n">
        <v>0</v>
      </c>
      <c r="FZ145" s="522"/>
      <c r="GA145" s="522" t="n">
        <v>30</v>
      </c>
      <c r="GB145" s="522"/>
      <c r="GC145" s="522" t="n">
        <v>30</v>
      </c>
      <c r="GD145" s="522" t="n">
        <v>0</v>
      </c>
      <c r="GE145" s="522" t="n">
        <v>0</v>
      </c>
      <c r="GF145" s="522" t="n">
        <v>0</v>
      </c>
      <c r="GG145" s="522" t="n">
        <v>0</v>
      </c>
      <c r="GH145" s="522" t="n">
        <v>0</v>
      </c>
      <c r="GI145" s="522" t="n">
        <v>0</v>
      </c>
      <c r="GJ145" s="522" t="n">
        <v>0</v>
      </c>
      <c r="GK145" s="522" t="n">
        <v>0</v>
      </c>
      <c r="GL145" s="522" t="n">
        <v>0</v>
      </c>
      <c r="GM145" s="522" t="n">
        <v>0</v>
      </c>
      <c r="GN145" s="522" t="n">
        <v>30</v>
      </c>
      <c r="GO145" s="522" t="n">
        <v>0</v>
      </c>
      <c r="GP145" s="522" t="n">
        <v>0</v>
      </c>
      <c r="GQ145" s="522"/>
      <c r="GR145" s="522" t="n">
        <v>0</v>
      </c>
      <c r="GS145" s="522" t="n">
        <v>0</v>
      </c>
      <c r="GT145" s="522" t="n">
        <v>30</v>
      </c>
      <c r="GU145" s="522" t="n">
        <v>0</v>
      </c>
      <c r="GV145" s="522"/>
      <c r="GW145" s="523" t="n">
        <f aca="false">SUM(FI145:GV145)</f>
        <v>120</v>
      </c>
      <c r="GX145" s="200"/>
      <c r="GY145" s="524" t="n">
        <f aca="false">GW145-I145</f>
        <v>-70</v>
      </c>
      <c r="HA145" s="525" t="n">
        <f aca="false">FG145-GY145</f>
        <v>0</v>
      </c>
      <c r="HC145" s="383" t="n">
        <f aca="false">IF($B145="",0,VLOOKUP($B145,'TH 2023'!$B$11:$V$265,15,0))</f>
        <v>0.0486</v>
      </c>
      <c r="HD145" s="355" t="n">
        <f aca="false">((IF($B145="",0,VLOOKUP($B145,'TH 2023'!$B$11:$V$265,18,0)))*1.1)*1.1</f>
        <v>0</v>
      </c>
      <c r="HE145" s="355" t="n">
        <f aca="false">((IF($B145="",0,VLOOKUP($B145,'TH 2023'!$B$11:$V$265,19,0)))*1.1)*1.1</f>
        <v>0</v>
      </c>
      <c r="HF145" s="355" t="n">
        <f aca="false">((IF($B145="",0,VLOOKUP($B145,'TH 2023'!$B$11:$V$265,20,0)))*1.1)*1.1</f>
        <v>140.333985</v>
      </c>
      <c r="HG145" s="355" t="n">
        <f aca="false">((IF($B145="",0,VLOOKUP($B145,'TH 2023'!$B$11:$V$265,21,0)))*1.1)*1.1</f>
        <v>0</v>
      </c>
      <c r="HH145" s="526" t="str">
        <f aca="false">IF($B145="",0,VLOOKUP($B145,'TH 2023'!$B$11:$V$265,7,0))</f>
        <v>STANDARD HW</v>
      </c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I145" s="40"/>
      <c r="IJ145" s="40"/>
      <c r="IK145" s="40"/>
      <c r="IL145" s="40"/>
      <c r="IM145" s="40"/>
    </row>
    <row r="146" s="48" customFormat="true" ht="15" hidden="false" customHeight="true" outlineLevel="0" collapsed="false">
      <c r="A146" s="240" t="n">
        <f aca="false">A145+1</f>
        <v>137</v>
      </c>
      <c r="B146" s="241" t="s">
        <v>510</v>
      </c>
      <c r="C146" s="242" t="s">
        <v>510</v>
      </c>
      <c r="D146" s="243" t="s">
        <v>511</v>
      </c>
      <c r="E146" s="512" t="s">
        <v>405</v>
      </c>
      <c r="F146" s="512" t="s">
        <v>406</v>
      </c>
      <c r="G146" s="512" t="n">
        <f aca="false">COUNTIF($C$10:$C$262,$C146)</f>
        <v>1</v>
      </c>
      <c r="H146" s="512" t="n">
        <f aca="false">COUNTIF($B$10:$B$262,$B146)</f>
        <v>1</v>
      </c>
      <c r="I146" s="513" t="n">
        <f aca="false">SUM(J146:CK146)</f>
        <v>30</v>
      </c>
      <c r="J146" s="512" t="n">
        <v>0</v>
      </c>
      <c r="K146" s="512" t="n">
        <v>0</v>
      </c>
      <c r="L146" s="512" t="n">
        <v>0</v>
      </c>
      <c r="M146" s="512" t="n">
        <v>0</v>
      </c>
      <c r="N146" s="512" t="n">
        <v>0</v>
      </c>
      <c r="O146" s="512" t="n">
        <v>0</v>
      </c>
      <c r="P146" s="512" t="n">
        <v>0</v>
      </c>
      <c r="Q146" s="512" t="n">
        <v>0</v>
      </c>
      <c r="R146" s="512" t="n">
        <v>0</v>
      </c>
      <c r="S146" s="512" t="n">
        <v>0</v>
      </c>
      <c r="T146" s="512" t="n">
        <v>0</v>
      </c>
      <c r="U146" s="512" t="n">
        <v>0</v>
      </c>
      <c r="V146" s="512" t="n">
        <v>0</v>
      </c>
      <c r="W146" s="512" t="n">
        <v>0</v>
      </c>
      <c r="X146" s="512" t="n">
        <v>30</v>
      </c>
      <c r="Y146" s="512" t="n">
        <v>0</v>
      </c>
      <c r="Z146" s="512"/>
      <c r="AA146" s="514" t="n">
        <v>0</v>
      </c>
      <c r="AB146" s="514" t="n">
        <v>0</v>
      </c>
      <c r="AC146" s="514" t="n">
        <v>0</v>
      </c>
      <c r="AD146" s="514" t="n">
        <v>0</v>
      </c>
      <c r="AE146" s="514" t="n">
        <v>0</v>
      </c>
      <c r="AF146" s="514" t="n">
        <v>0</v>
      </c>
      <c r="AG146" s="514" t="n">
        <v>0</v>
      </c>
      <c r="AH146" s="514" t="n">
        <v>0</v>
      </c>
      <c r="AI146" s="514" t="n">
        <v>0</v>
      </c>
      <c r="AJ146" s="514" t="n">
        <v>0</v>
      </c>
      <c r="AK146" s="514" t="n">
        <v>0</v>
      </c>
      <c r="AL146" s="514" t="n">
        <v>0</v>
      </c>
      <c r="AM146" s="514" t="n">
        <v>0</v>
      </c>
      <c r="AN146" s="514" t="n">
        <v>0</v>
      </c>
      <c r="AO146" s="514" t="n">
        <v>0</v>
      </c>
      <c r="AP146" s="514" t="n">
        <v>0</v>
      </c>
      <c r="AQ146" s="514" t="n">
        <v>0</v>
      </c>
      <c r="AR146" s="514" t="n">
        <v>0</v>
      </c>
      <c r="AS146" s="514" t="n">
        <v>0</v>
      </c>
      <c r="AT146" s="514" t="n">
        <v>0</v>
      </c>
      <c r="AU146" s="514" t="n">
        <v>0</v>
      </c>
      <c r="AV146" s="514"/>
      <c r="AW146" s="514"/>
      <c r="AX146" s="514"/>
      <c r="AY146" s="514" t="n">
        <v>0</v>
      </c>
      <c r="AZ146" s="514" t="n">
        <v>0</v>
      </c>
      <c r="BA146" s="514" t="n">
        <v>0</v>
      </c>
      <c r="BB146" s="514" t="n">
        <v>0</v>
      </c>
      <c r="BC146" s="514" t="n">
        <v>0</v>
      </c>
      <c r="BD146" s="514" t="n">
        <v>0</v>
      </c>
      <c r="BE146" s="514" t="n">
        <v>0</v>
      </c>
      <c r="BF146" s="514" t="n">
        <v>0</v>
      </c>
      <c r="BG146" s="514" t="n">
        <v>0</v>
      </c>
      <c r="BH146" s="514" t="n">
        <v>0</v>
      </c>
      <c r="BI146" s="514" t="n">
        <v>0</v>
      </c>
      <c r="BJ146" s="514" t="n">
        <v>0</v>
      </c>
      <c r="BK146" s="514" t="n">
        <v>0</v>
      </c>
      <c r="BL146" s="514" t="n">
        <v>0</v>
      </c>
      <c r="BM146" s="514" t="n">
        <v>0</v>
      </c>
      <c r="BN146" s="514" t="n">
        <v>0</v>
      </c>
      <c r="BO146" s="514" t="n">
        <v>0</v>
      </c>
      <c r="BP146" s="514" t="n">
        <v>0</v>
      </c>
      <c r="BQ146" s="514" t="n">
        <v>0</v>
      </c>
      <c r="BR146" s="514" t="n">
        <v>0</v>
      </c>
      <c r="BS146" s="514" t="n">
        <v>0</v>
      </c>
      <c r="BT146" s="514" t="n">
        <v>0</v>
      </c>
      <c r="BU146" s="514" t="n">
        <v>0</v>
      </c>
      <c r="BV146" s="514" t="n">
        <v>0</v>
      </c>
      <c r="BW146" s="514" t="n">
        <v>0</v>
      </c>
      <c r="BX146" s="514" t="n">
        <v>0</v>
      </c>
      <c r="BY146" s="514" t="n">
        <v>0</v>
      </c>
      <c r="BZ146" s="514" t="n">
        <v>0</v>
      </c>
      <c r="CA146" s="514" t="n">
        <v>0</v>
      </c>
      <c r="CB146" s="514" t="n">
        <v>0</v>
      </c>
      <c r="CC146" s="514" t="n">
        <v>0</v>
      </c>
      <c r="CD146" s="514" t="n">
        <v>0</v>
      </c>
      <c r="CE146" s="514" t="n">
        <v>0</v>
      </c>
      <c r="CF146" s="514" t="n">
        <v>0</v>
      </c>
      <c r="CG146" s="514" t="n">
        <v>0</v>
      </c>
      <c r="CH146" s="514" t="n">
        <v>0</v>
      </c>
      <c r="CI146" s="514"/>
      <c r="CJ146" s="514"/>
      <c r="CK146" s="515"/>
      <c r="CL146" s="516"/>
      <c r="CM146" s="517" t="n">
        <f aca="false">SUM(CN146:FE146)</f>
        <v>30</v>
      </c>
      <c r="CN146" s="243"/>
      <c r="CO146" s="243"/>
      <c r="CP146" s="243" t="n">
        <v>0</v>
      </c>
      <c r="CQ146" s="243" t="n">
        <v>0</v>
      </c>
      <c r="CR146" s="243" t="n">
        <v>0</v>
      </c>
      <c r="CS146" s="243"/>
      <c r="CT146" s="243"/>
      <c r="CU146" s="243"/>
      <c r="CV146" s="243"/>
      <c r="CW146" s="243"/>
      <c r="CX146" s="243"/>
      <c r="CY146" s="243"/>
      <c r="CZ146" s="243" t="n">
        <v>30</v>
      </c>
      <c r="DA146" s="243"/>
      <c r="DB146" s="243" t="n">
        <v>0</v>
      </c>
      <c r="DC146" s="243" t="n">
        <v>0</v>
      </c>
      <c r="DD146" s="243" t="n">
        <v>0</v>
      </c>
      <c r="DE146" s="243" t="n">
        <v>0</v>
      </c>
      <c r="DF146" s="243" t="n">
        <v>0</v>
      </c>
      <c r="DG146" s="243" t="n">
        <v>0</v>
      </c>
      <c r="DH146" s="243" t="n">
        <v>0</v>
      </c>
      <c r="DI146" s="243"/>
      <c r="DJ146" s="243"/>
      <c r="DK146" s="243"/>
      <c r="DL146" s="243"/>
      <c r="DM146" s="243" t="n">
        <v>0</v>
      </c>
      <c r="DN146" s="243" t="n">
        <v>0</v>
      </c>
      <c r="DO146" s="243" t="n">
        <v>0</v>
      </c>
      <c r="DP146" s="243" t="n">
        <v>0</v>
      </c>
      <c r="DQ146" s="243" t="n">
        <v>0</v>
      </c>
      <c r="DR146" s="243" t="n">
        <v>0</v>
      </c>
      <c r="DS146" s="243" t="n">
        <v>0</v>
      </c>
      <c r="DT146" s="514" t="n">
        <v>0</v>
      </c>
      <c r="DU146" s="514" t="n">
        <v>0</v>
      </c>
      <c r="DV146" s="514"/>
      <c r="DW146" s="514"/>
      <c r="DX146" s="514"/>
      <c r="DY146" s="514"/>
      <c r="DZ146" s="514"/>
      <c r="EA146" s="243" t="n">
        <v>0</v>
      </c>
      <c r="EB146" s="518" t="n">
        <v>0</v>
      </c>
      <c r="EC146" s="518" t="n">
        <v>0</v>
      </c>
      <c r="ED146" s="518"/>
      <c r="EE146" s="518"/>
      <c r="EF146" s="514" t="n">
        <v>0</v>
      </c>
      <c r="EG146" s="518"/>
      <c r="EH146" s="518"/>
      <c r="EI146" s="518"/>
      <c r="EJ146" s="518"/>
      <c r="EK146" s="518"/>
      <c r="EL146" s="518"/>
      <c r="EM146" s="518"/>
      <c r="EN146" s="518"/>
      <c r="EO146" s="518"/>
      <c r="EP146" s="518"/>
      <c r="EQ146" s="518"/>
      <c r="ER146" s="518"/>
      <c r="ES146" s="518"/>
      <c r="ET146" s="518"/>
      <c r="EU146" s="518"/>
      <c r="EV146" s="518"/>
      <c r="EW146" s="518"/>
      <c r="EX146" s="518"/>
      <c r="EY146" s="518"/>
      <c r="EZ146" s="518"/>
      <c r="FA146" s="518"/>
      <c r="FB146" s="518"/>
      <c r="FC146" s="518"/>
      <c r="FD146" s="518"/>
      <c r="FE146" s="519"/>
      <c r="FG146" s="520" t="n">
        <f aca="false">CM146-I146</f>
        <v>0</v>
      </c>
      <c r="FI146" s="521"/>
      <c r="FJ146" s="522" t="n">
        <v>0</v>
      </c>
      <c r="FK146" s="522" t="n">
        <v>0</v>
      </c>
      <c r="FL146" s="522" t="n">
        <v>0</v>
      </c>
      <c r="FM146" s="522" t="n">
        <v>0</v>
      </c>
      <c r="FN146" s="522" t="n">
        <v>0</v>
      </c>
      <c r="FO146" s="522" t="n">
        <v>0</v>
      </c>
      <c r="FP146" s="522" t="n">
        <v>30</v>
      </c>
      <c r="FQ146" s="522" t="n">
        <v>0</v>
      </c>
      <c r="FR146" s="522" t="n">
        <v>0</v>
      </c>
      <c r="FS146" s="522" t="n">
        <v>0</v>
      </c>
      <c r="FT146" s="522" t="n">
        <v>0</v>
      </c>
      <c r="FU146" s="522" t="n">
        <v>0</v>
      </c>
      <c r="FV146" s="522" t="n">
        <v>0</v>
      </c>
      <c r="FW146" s="522" t="n">
        <v>0</v>
      </c>
      <c r="FX146" s="522" t="n">
        <v>0</v>
      </c>
      <c r="FY146" s="522" t="n">
        <v>0</v>
      </c>
      <c r="FZ146" s="522"/>
      <c r="GA146" s="522" t="n">
        <v>0</v>
      </c>
      <c r="GB146" s="522"/>
      <c r="GC146" s="522" t="n">
        <v>0</v>
      </c>
      <c r="GD146" s="522" t="n">
        <v>0</v>
      </c>
      <c r="GE146" s="522" t="n">
        <v>0</v>
      </c>
      <c r="GF146" s="522" t="n">
        <v>0</v>
      </c>
      <c r="GG146" s="522" t="n">
        <v>0</v>
      </c>
      <c r="GH146" s="522" t="n">
        <v>0</v>
      </c>
      <c r="GI146" s="522" t="n">
        <v>0</v>
      </c>
      <c r="GJ146" s="522" t="n">
        <v>0</v>
      </c>
      <c r="GK146" s="522" t="n">
        <v>0</v>
      </c>
      <c r="GL146" s="522" t="n">
        <v>0</v>
      </c>
      <c r="GM146" s="522" t="n">
        <v>0</v>
      </c>
      <c r="GN146" s="522" t="n">
        <v>0</v>
      </c>
      <c r="GO146" s="522" t="n">
        <v>0</v>
      </c>
      <c r="GP146" s="522" t="n">
        <v>0</v>
      </c>
      <c r="GQ146" s="522"/>
      <c r="GR146" s="522" t="n">
        <v>0</v>
      </c>
      <c r="GS146" s="522" t="n">
        <v>0</v>
      </c>
      <c r="GT146" s="522" t="n">
        <v>0</v>
      </c>
      <c r="GU146" s="522" t="n">
        <v>0</v>
      </c>
      <c r="GV146" s="522"/>
      <c r="GW146" s="523" t="n">
        <f aca="false">SUM(FI146:GV146)</f>
        <v>30</v>
      </c>
      <c r="GX146" s="200"/>
      <c r="GY146" s="524" t="n">
        <f aca="false">GW146-I146</f>
        <v>0</v>
      </c>
      <c r="HA146" s="525" t="n">
        <f aca="false">FG146-GY146</f>
        <v>0</v>
      </c>
      <c r="HC146" s="383" t="n">
        <f aca="false">IF($B146="",0,VLOOKUP($B146,'TH 2023'!$B$11:$V$265,15,0))</f>
        <v>0.03002</v>
      </c>
      <c r="HD146" s="355" t="n">
        <f aca="false">((IF($B146="",0,VLOOKUP($B146,'TH 2023'!$B$11:$V$265,18,0)))*1.1)*1.1</f>
        <v>77.319</v>
      </c>
      <c r="HE146" s="355" t="n">
        <f aca="false">((IF($B146="",0,VLOOKUP($B146,'TH 2023'!$B$11:$V$265,19,0)))*1.1)*1.1</f>
        <v>76.351</v>
      </c>
      <c r="HF146" s="355" t="n">
        <f aca="false">((IF($B146="",0,VLOOKUP($B146,'TH 2023'!$B$11:$V$265,20,0)))*1.1)*1.1</f>
        <v>93.84881</v>
      </c>
      <c r="HG146" s="355" t="n">
        <f aca="false">((IF($B146="",0,VLOOKUP($B146,'TH 2023'!$B$11:$V$265,21,0)))*1.1)*1.1</f>
        <v>0</v>
      </c>
      <c r="HH146" s="526" t="str">
        <f aca="false">IF($B146="",0,VLOOKUP($B146,'TH 2023'!$B$11:$V$265,7,0))</f>
        <v>STANDARD HW</v>
      </c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I146" s="40"/>
      <c r="IJ146" s="40"/>
      <c r="IK146" s="40"/>
      <c r="IL146" s="40"/>
      <c r="IM146" s="40"/>
    </row>
    <row r="147" s="48" customFormat="true" ht="15" hidden="false" customHeight="true" outlineLevel="0" collapsed="false">
      <c r="A147" s="240" t="n">
        <f aca="false">A146+1</f>
        <v>138</v>
      </c>
      <c r="B147" s="241" t="s">
        <v>512</v>
      </c>
      <c r="C147" s="242" t="s">
        <v>513</v>
      </c>
      <c r="D147" s="243" t="s">
        <v>514</v>
      </c>
      <c r="E147" s="512" t="s">
        <v>297</v>
      </c>
      <c r="F147" s="512" t="s">
        <v>298</v>
      </c>
      <c r="G147" s="512" t="n">
        <f aca="false">COUNTIF($C$10:$C$262,$C147)</f>
        <v>3</v>
      </c>
      <c r="H147" s="512" t="n">
        <f aca="false">COUNTIF($B$10:$B$262,$B147)</f>
        <v>1</v>
      </c>
      <c r="I147" s="513" t="n">
        <f aca="false">SUM(J147:CK147)</f>
        <v>80</v>
      </c>
      <c r="J147" s="512" t="n">
        <v>30</v>
      </c>
      <c r="K147" s="512" t="n">
        <v>0</v>
      </c>
      <c r="L147" s="512" t="n">
        <v>0</v>
      </c>
      <c r="M147" s="512" t="n">
        <v>0</v>
      </c>
      <c r="N147" s="512" t="n">
        <v>0</v>
      </c>
      <c r="O147" s="512" t="n">
        <v>0</v>
      </c>
      <c r="P147" s="512" t="n">
        <v>0</v>
      </c>
      <c r="Q147" s="512" t="n">
        <v>0</v>
      </c>
      <c r="R147" s="512" t="n">
        <v>30</v>
      </c>
      <c r="S147" s="512" t="n">
        <v>0</v>
      </c>
      <c r="T147" s="512" t="n">
        <v>0</v>
      </c>
      <c r="U147" s="512" t="n">
        <v>0</v>
      </c>
      <c r="V147" s="512" t="n">
        <v>20</v>
      </c>
      <c r="W147" s="512" t="n">
        <v>0</v>
      </c>
      <c r="X147" s="512" t="n">
        <v>0</v>
      </c>
      <c r="Y147" s="512" t="n">
        <v>0</v>
      </c>
      <c r="Z147" s="512"/>
      <c r="AA147" s="514" t="n">
        <v>0</v>
      </c>
      <c r="AB147" s="514" t="n">
        <v>0</v>
      </c>
      <c r="AC147" s="514" t="n">
        <v>0</v>
      </c>
      <c r="AD147" s="514" t="n">
        <v>0</v>
      </c>
      <c r="AE147" s="514" t="n">
        <v>0</v>
      </c>
      <c r="AF147" s="514" t="n">
        <v>0</v>
      </c>
      <c r="AG147" s="514" t="n">
        <v>0</v>
      </c>
      <c r="AH147" s="514" t="n">
        <v>0</v>
      </c>
      <c r="AI147" s="514" t="n">
        <v>0</v>
      </c>
      <c r="AJ147" s="514" t="n">
        <v>0</v>
      </c>
      <c r="AK147" s="514" t="n">
        <v>0</v>
      </c>
      <c r="AL147" s="514" t="n">
        <v>0</v>
      </c>
      <c r="AM147" s="514" t="n">
        <v>0</v>
      </c>
      <c r="AN147" s="514" t="n">
        <v>0</v>
      </c>
      <c r="AO147" s="514" t="n">
        <v>0</v>
      </c>
      <c r="AP147" s="514" t="n">
        <v>0</v>
      </c>
      <c r="AQ147" s="514" t="n">
        <v>0</v>
      </c>
      <c r="AR147" s="514" t="n">
        <v>0</v>
      </c>
      <c r="AS147" s="514" t="n">
        <v>0</v>
      </c>
      <c r="AT147" s="514" t="n">
        <v>0</v>
      </c>
      <c r="AU147" s="514" t="n">
        <v>0</v>
      </c>
      <c r="AV147" s="514"/>
      <c r="AW147" s="514"/>
      <c r="AX147" s="514"/>
      <c r="AY147" s="514" t="n">
        <v>0</v>
      </c>
      <c r="AZ147" s="514" t="n">
        <v>0</v>
      </c>
      <c r="BA147" s="514" t="n">
        <v>0</v>
      </c>
      <c r="BB147" s="514" t="n">
        <v>0</v>
      </c>
      <c r="BC147" s="514" t="n">
        <v>0</v>
      </c>
      <c r="BD147" s="514" t="n">
        <v>0</v>
      </c>
      <c r="BE147" s="514" t="n">
        <v>0</v>
      </c>
      <c r="BF147" s="514" t="n">
        <v>0</v>
      </c>
      <c r="BG147" s="514" t="n">
        <v>0</v>
      </c>
      <c r="BH147" s="514" t="n">
        <v>0</v>
      </c>
      <c r="BI147" s="514" t="n">
        <v>0</v>
      </c>
      <c r="BJ147" s="514" t="n">
        <v>0</v>
      </c>
      <c r="BK147" s="514" t="n">
        <v>0</v>
      </c>
      <c r="BL147" s="514" t="n">
        <v>0</v>
      </c>
      <c r="BM147" s="514" t="n">
        <v>0</v>
      </c>
      <c r="BN147" s="514" t="n">
        <v>0</v>
      </c>
      <c r="BO147" s="514" t="n">
        <v>0</v>
      </c>
      <c r="BP147" s="514" t="n">
        <v>0</v>
      </c>
      <c r="BQ147" s="514" t="n">
        <v>0</v>
      </c>
      <c r="BR147" s="514" t="n">
        <v>0</v>
      </c>
      <c r="BS147" s="514" t="n">
        <v>0</v>
      </c>
      <c r="BT147" s="514" t="n">
        <v>0</v>
      </c>
      <c r="BU147" s="514" t="n">
        <v>0</v>
      </c>
      <c r="BV147" s="514" t="n">
        <v>0</v>
      </c>
      <c r="BW147" s="514" t="n">
        <v>0</v>
      </c>
      <c r="BX147" s="514" t="n">
        <v>0</v>
      </c>
      <c r="BY147" s="514" t="n">
        <v>0</v>
      </c>
      <c r="BZ147" s="514" t="n">
        <v>0</v>
      </c>
      <c r="CA147" s="514" t="n">
        <v>0</v>
      </c>
      <c r="CB147" s="514" t="n">
        <v>0</v>
      </c>
      <c r="CC147" s="514" t="n">
        <v>0</v>
      </c>
      <c r="CD147" s="514" t="n">
        <v>0</v>
      </c>
      <c r="CE147" s="514" t="n">
        <v>0</v>
      </c>
      <c r="CF147" s="514" t="n">
        <v>0</v>
      </c>
      <c r="CG147" s="514" t="n">
        <v>0</v>
      </c>
      <c r="CH147" s="514" t="n">
        <v>0</v>
      </c>
      <c r="CI147" s="514"/>
      <c r="CJ147" s="514"/>
      <c r="CK147" s="515"/>
      <c r="CL147" s="516"/>
      <c r="CM147" s="517" t="n">
        <f aca="false">SUM(CN147:FE147)</f>
        <v>80</v>
      </c>
      <c r="CN147" s="243"/>
      <c r="CO147" s="243" t="n">
        <v>30</v>
      </c>
      <c r="CP147" s="243" t="n">
        <v>0</v>
      </c>
      <c r="CQ147" s="243" t="n">
        <v>0</v>
      </c>
      <c r="CR147" s="243" t="n">
        <v>0</v>
      </c>
      <c r="CS147" s="243"/>
      <c r="CT147" s="243" t="n">
        <v>50</v>
      </c>
      <c r="CU147" s="243"/>
      <c r="CV147" s="243"/>
      <c r="CW147" s="243"/>
      <c r="CX147" s="243"/>
      <c r="CY147" s="243"/>
      <c r="CZ147" s="243"/>
      <c r="DA147" s="243"/>
      <c r="DB147" s="243" t="n">
        <v>0</v>
      </c>
      <c r="DC147" s="243" t="n">
        <v>0</v>
      </c>
      <c r="DD147" s="243" t="n">
        <v>0</v>
      </c>
      <c r="DE147" s="243" t="n">
        <v>0</v>
      </c>
      <c r="DF147" s="243" t="n">
        <v>0</v>
      </c>
      <c r="DG147" s="243" t="n">
        <v>0</v>
      </c>
      <c r="DH147" s="243" t="n">
        <v>0</v>
      </c>
      <c r="DI147" s="243"/>
      <c r="DJ147" s="243"/>
      <c r="DK147" s="243"/>
      <c r="DL147" s="243"/>
      <c r="DM147" s="243" t="n">
        <v>0</v>
      </c>
      <c r="DN147" s="243" t="n">
        <v>0</v>
      </c>
      <c r="DO147" s="243" t="n">
        <v>0</v>
      </c>
      <c r="DP147" s="243" t="n">
        <v>0</v>
      </c>
      <c r="DQ147" s="243" t="n">
        <v>0</v>
      </c>
      <c r="DR147" s="243" t="n">
        <v>0</v>
      </c>
      <c r="DS147" s="243" t="n">
        <v>0</v>
      </c>
      <c r="DT147" s="514" t="n">
        <v>0</v>
      </c>
      <c r="DU147" s="514" t="n">
        <v>0</v>
      </c>
      <c r="DV147" s="514"/>
      <c r="DW147" s="514"/>
      <c r="DX147" s="514"/>
      <c r="DY147" s="514"/>
      <c r="DZ147" s="514"/>
      <c r="EA147" s="243" t="n">
        <v>0</v>
      </c>
      <c r="EB147" s="518" t="n">
        <v>0</v>
      </c>
      <c r="EC147" s="518" t="n">
        <v>0</v>
      </c>
      <c r="ED147" s="518"/>
      <c r="EE147" s="518"/>
      <c r="EF147" s="514" t="n">
        <v>0</v>
      </c>
      <c r="EG147" s="518"/>
      <c r="EH147" s="518"/>
      <c r="EI147" s="518"/>
      <c r="EJ147" s="518"/>
      <c r="EK147" s="518"/>
      <c r="EL147" s="518"/>
      <c r="EM147" s="518"/>
      <c r="EN147" s="518"/>
      <c r="EO147" s="518"/>
      <c r="EP147" s="518"/>
      <c r="EQ147" s="518"/>
      <c r="ER147" s="518"/>
      <c r="ES147" s="518"/>
      <c r="ET147" s="518"/>
      <c r="EU147" s="518"/>
      <c r="EV147" s="518"/>
      <c r="EW147" s="518"/>
      <c r="EX147" s="518"/>
      <c r="EY147" s="518"/>
      <c r="EZ147" s="518"/>
      <c r="FA147" s="518"/>
      <c r="FB147" s="518"/>
      <c r="FC147" s="518"/>
      <c r="FD147" s="518"/>
      <c r="FE147" s="519"/>
      <c r="FG147" s="520" t="n">
        <f aca="false">CM147-I147</f>
        <v>0</v>
      </c>
      <c r="FI147" s="521"/>
      <c r="FJ147" s="522" t="n">
        <v>30</v>
      </c>
      <c r="FK147" s="522" t="n">
        <v>0</v>
      </c>
      <c r="FL147" s="522" t="n">
        <v>50</v>
      </c>
      <c r="FM147" s="522" t="n">
        <v>0</v>
      </c>
      <c r="FN147" s="522" t="n">
        <v>0</v>
      </c>
      <c r="FO147" s="522" t="n">
        <v>0</v>
      </c>
      <c r="FP147" s="522" t="n">
        <v>0</v>
      </c>
      <c r="FQ147" s="522" t="n">
        <v>0</v>
      </c>
      <c r="FR147" s="522" t="n">
        <v>0</v>
      </c>
      <c r="FS147" s="522" t="n">
        <v>0</v>
      </c>
      <c r="FT147" s="522" t="n">
        <v>0</v>
      </c>
      <c r="FU147" s="522" t="n">
        <v>0</v>
      </c>
      <c r="FV147" s="522" t="n">
        <v>0</v>
      </c>
      <c r="FW147" s="522" t="n">
        <v>0</v>
      </c>
      <c r="FX147" s="522" t="n">
        <v>0</v>
      </c>
      <c r="FY147" s="522" t="n">
        <v>0</v>
      </c>
      <c r="FZ147" s="522"/>
      <c r="GA147" s="522" t="n">
        <v>0</v>
      </c>
      <c r="GB147" s="522"/>
      <c r="GC147" s="522" t="n">
        <v>0</v>
      </c>
      <c r="GD147" s="522" t="n">
        <v>0</v>
      </c>
      <c r="GE147" s="522" t="n">
        <v>0</v>
      </c>
      <c r="GF147" s="522" t="n">
        <v>0</v>
      </c>
      <c r="GG147" s="522" t="n">
        <v>0</v>
      </c>
      <c r="GH147" s="522" t="n">
        <v>0</v>
      </c>
      <c r="GI147" s="522" t="n">
        <v>0</v>
      </c>
      <c r="GJ147" s="522" t="n">
        <v>0</v>
      </c>
      <c r="GK147" s="522" t="n">
        <v>0</v>
      </c>
      <c r="GL147" s="522" t="n">
        <v>0</v>
      </c>
      <c r="GM147" s="522" t="n">
        <v>0</v>
      </c>
      <c r="GN147" s="522" t="n">
        <v>0</v>
      </c>
      <c r="GO147" s="522" t="n">
        <v>0</v>
      </c>
      <c r="GP147" s="522" t="n">
        <v>0</v>
      </c>
      <c r="GQ147" s="522"/>
      <c r="GR147" s="522" t="n">
        <v>0</v>
      </c>
      <c r="GS147" s="522" t="n">
        <v>0</v>
      </c>
      <c r="GT147" s="522" t="n">
        <v>0</v>
      </c>
      <c r="GU147" s="522" t="n">
        <v>0</v>
      </c>
      <c r="GV147" s="522"/>
      <c r="GW147" s="523" t="n">
        <f aca="false">SUM(FI147:GV147)</f>
        <v>80</v>
      </c>
      <c r="GX147" s="200"/>
      <c r="GY147" s="524" t="n">
        <f aca="false">GW147-I147</f>
        <v>0</v>
      </c>
      <c r="HA147" s="525" t="n">
        <f aca="false">FG147-GY147</f>
        <v>0</v>
      </c>
      <c r="HC147" s="383" t="n">
        <f aca="false">IF($B147="",0,VLOOKUP($B147,'TH 2023'!$B$11:$V$265,15,0))</f>
        <v>0.06048</v>
      </c>
      <c r="HD147" s="355" t="n">
        <f aca="false">((IF($B147="",0,VLOOKUP($B147,'TH 2023'!$B$11:$V$265,18,0)))*1.1)*1.1</f>
        <v>148.2613</v>
      </c>
      <c r="HE147" s="355" t="n">
        <f aca="false">((IF($B147="",0,VLOOKUP($B147,'TH 2023'!$B$11:$V$265,19,0)))*1.1)*1.1</f>
        <v>144.7765</v>
      </c>
      <c r="HF147" s="355" t="n">
        <f aca="false">((IF($B147="",0,VLOOKUP($B147,'TH 2023'!$B$11:$V$265,20,0)))*1.1)*1.1</f>
        <v>178.107765</v>
      </c>
      <c r="HG147" s="355" t="n">
        <f aca="false">((IF($B147="",0,VLOOKUP($B147,'TH 2023'!$B$11:$V$265,21,0)))*1.1)*1.1</f>
        <v>0</v>
      </c>
      <c r="HH147" s="526" t="str">
        <f aca="false">IF($B147="",0,VLOOKUP($B147,'TH 2023'!$B$11:$V$265,7,0))</f>
        <v>STANDARD HW</v>
      </c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I147" s="40"/>
      <c r="IJ147" s="40"/>
      <c r="IK147" s="40"/>
      <c r="IL147" s="40"/>
      <c r="IM147" s="40"/>
    </row>
    <row r="148" s="48" customFormat="true" ht="15" hidden="false" customHeight="true" outlineLevel="0" collapsed="false">
      <c r="A148" s="240" t="n">
        <f aca="false">A147+1</f>
        <v>139</v>
      </c>
      <c r="B148" s="241" t="s">
        <v>515</v>
      </c>
      <c r="C148" s="242" t="s">
        <v>513</v>
      </c>
      <c r="D148" s="243" t="s">
        <v>514</v>
      </c>
      <c r="E148" s="512" t="s">
        <v>297</v>
      </c>
      <c r="F148" s="512" t="s">
        <v>298</v>
      </c>
      <c r="G148" s="512" t="n">
        <f aca="false">COUNTIF($C$10:$C$262,$C148)</f>
        <v>3</v>
      </c>
      <c r="H148" s="512" t="n">
        <f aca="false">COUNTIF($B$10:$B$262,$B148)</f>
        <v>1</v>
      </c>
      <c r="I148" s="513" t="n">
        <f aca="false">SUM(J148:CK148)</f>
        <v>430</v>
      </c>
      <c r="J148" s="512" t="n">
        <v>0</v>
      </c>
      <c r="K148" s="512" t="n">
        <v>0</v>
      </c>
      <c r="L148" s="512" t="n">
        <v>0</v>
      </c>
      <c r="M148" s="512" t="n">
        <v>0</v>
      </c>
      <c r="N148" s="512" t="n">
        <v>0</v>
      </c>
      <c r="O148" s="512" t="n">
        <v>0</v>
      </c>
      <c r="P148" s="512" t="n">
        <v>0</v>
      </c>
      <c r="Q148" s="512" t="n">
        <v>0</v>
      </c>
      <c r="R148" s="512" t="n">
        <v>0</v>
      </c>
      <c r="S148" s="512" t="n">
        <v>0</v>
      </c>
      <c r="T148" s="512" t="n">
        <v>0</v>
      </c>
      <c r="U148" s="512" t="n">
        <v>0</v>
      </c>
      <c r="V148" s="512" t="n">
        <v>30</v>
      </c>
      <c r="W148" s="512" t="n">
        <v>0</v>
      </c>
      <c r="X148" s="512" t="n">
        <v>35</v>
      </c>
      <c r="Y148" s="512" t="n">
        <v>0</v>
      </c>
      <c r="Z148" s="512"/>
      <c r="AA148" s="514" t="n">
        <v>0</v>
      </c>
      <c r="AB148" s="514" t="n">
        <v>40</v>
      </c>
      <c r="AC148" s="514" t="n">
        <v>5</v>
      </c>
      <c r="AD148" s="514" t="n">
        <v>40</v>
      </c>
      <c r="AE148" s="514" t="n">
        <v>30</v>
      </c>
      <c r="AF148" s="514" t="n">
        <v>0</v>
      </c>
      <c r="AG148" s="514" t="n">
        <v>40</v>
      </c>
      <c r="AH148" s="514" t="n">
        <v>0</v>
      </c>
      <c r="AI148" s="514" t="n">
        <v>0</v>
      </c>
      <c r="AJ148" s="514" t="n">
        <v>30</v>
      </c>
      <c r="AK148" s="514" t="n">
        <v>0</v>
      </c>
      <c r="AL148" s="514" t="n">
        <v>50</v>
      </c>
      <c r="AM148" s="514" t="n">
        <v>0</v>
      </c>
      <c r="AN148" s="514" t="n">
        <v>40</v>
      </c>
      <c r="AO148" s="514" t="n">
        <v>0</v>
      </c>
      <c r="AP148" s="514" t="n">
        <v>30</v>
      </c>
      <c r="AQ148" s="514" t="n">
        <v>0</v>
      </c>
      <c r="AR148" s="514" t="n">
        <v>30</v>
      </c>
      <c r="AS148" s="514" t="n">
        <v>30</v>
      </c>
      <c r="AT148" s="514" t="n">
        <v>0</v>
      </c>
      <c r="AU148" s="514" t="n">
        <v>0</v>
      </c>
      <c r="AV148" s="514"/>
      <c r="AW148" s="514"/>
      <c r="AX148" s="514"/>
      <c r="AY148" s="514" t="n">
        <v>0</v>
      </c>
      <c r="AZ148" s="514" t="n">
        <v>0</v>
      </c>
      <c r="BA148" s="514" t="n">
        <v>0</v>
      </c>
      <c r="BB148" s="514" t="n">
        <v>0</v>
      </c>
      <c r="BC148" s="514" t="n">
        <v>0</v>
      </c>
      <c r="BD148" s="514" t="n">
        <v>0</v>
      </c>
      <c r="BE148" s="514" t="n">
        <v>0</v>
      </c>
      <c r="BF148" s="514" t="n">
        <v>0</v>
      </c>
      <c r="BG148" s="514" t="n">
        <v>0</v>
      </c>
      <c r="BH148" s="514" t="n">
        <v>0</v>
      </c>
      <c r="BI148" s="514" t="n">
        <v>0</v>
      </c>
      <c r="BJ148" s="514" t="n">
        <v>0</v>
      </c>
      <c r="BK148" s="514" t="n">
        <v>0</v>
      </c>
      <c r="BL148" s="514" t="n">
        <v>0</v>
      </c>
      <c r="BM148" s="514" t="n">
        <v>0</v>
      </c>
      <c r="BN148" s="514" t="n">
        <v>0</v>
      </c>
      <c r="BO148" s="514" t="n">
        <v>0</v>
      </c>
      <c r="BP148" s="514" t="n">
        <v>0</v>
      </c>
      <c r="BQ148" s="514" t="n">
        <v>0</v>
      </c>
      <c r="BR148" s="514" t="n">
        <v>0</v>
      </c>
      <c r="BS148" s="514" t="n">
        <v>0</v>
      </c>
      <c r="BT148" s="514" t="n">
        <v>0</v>
      </c>
      <c r="BU148" s="514" t="n">
        <v>0</v>
      </c>
      <c r="BV148" s="514" t="n">
        <v>0</v>
      </c>
      <c r="BW148" s="514" t="n">
        <v>0</v>
      </c>
      <c r="BX148" s="514" t="n">
        <v>0</v>
      </c>
      <c r="BY148" s="514" t="n">
        <v>0</v>
      </c>
      <c r="BZ148" s="514" t="n">
        <v>0</v>
      </c>
      <c r="CA148" s="514" t="n">
        <v>0</v>
      </c>
      <c r="CB148" s="514" t="n">
        <v>0</v>
      </c>
      <c r="CC148" s="514" t="n">
        <v>0</v>
      </c>
      <c r="CD148" s="514" t="n">
        <v>0</v>
      </c>
      <c r="CE148" s="514" t="n">
        <v>0</v>
      </c>
      <c r="CF148" s="514" t="n">
        <v>0</v>
      </c>
      <c r="CG148" s="514" t="n">
        <v>0</v>
      </c>
      <c r="CH148" s="514" t="n">
        <v>0</v>
      </c>
      <c r="CI148" s="514"/>
      <c r="CJ148" s="514"/>
      <c r="CK148" s="515"/>
      <c r="CL148" s="516"/>
      <c r="CM148" s="517" t="n">
        <f aca="false">SUM(CN148:FE148)</f>
        <v>430</v>
      </c>
      <c r="CN148" s="243"/>
      <c r="CO148" s="243"/>
      <c r="CP148" s="243" t="n">
        <v>0</v>
      </c>
      <c r="CQ148" s="243" t="n">
        <v>0</v>
      </c>
      <c r="CR148" s="243" t="n">
        <v>0</v>
      </c>
      <c r="CS148" s="243"/>
      <c r="CT148" s="243"/>
      <c r="CU148" s="243"/>
      <c r="CV148" s="243"/>
      <c r="CW148" s="243"/>
      <c r="CX148" s="243" t="n">
        <v>30</v>
      </c>
      <c r="CY148" s="243"/>
      <c r="CZ148" s="243" t="n">
        <v>35</v>
      </c>
      <c r="DA148" s="243"/>
      <c r="DB148" s="243" t="n">
        <v>0</v>
      </c>
      <c r="DC148" s="243" t="n">
        <v>40</v>
      </c>
      <c r="DD148" s="243" t="n">
        <v>5</v>
      </c>
      <c r="DE148" s="243" t="n">
        <v>40</v>
      </c>
      <c r="DF148" s="243" t="n">
        <v>30</v>
      </c>
      <c r="DG148" s="243" t="n">
        <v>0</v>
      </c>
      <c r="DH148" s="243" t="n">
        <v>40</v>
      </c>
      <c r="DI148" s="243"/>
      <c r="DJ148" s="243"/>
      <c r="DK148" s="243" t="n">
        <v>30</v>
      </c>
      <c r="DL148" s="243"/>
      <c r="DM148" s="243" t="n">
        <v>50</v>
      </c>
      <c r="DN148" s="243" t="n">
        <v>0</v>
      </c>
      <c r="DO148" s="243" t="n">
        <v>40</v>
      </c>
      <c r="DP148" s="243" t="n">
        <v>0</v>
      </c>
      <c r="DQ148" s="243" t="n">
        <v>30</v>
      </c>
      <c r="DR148" s="243" t="n">
        <v>0</v>
      </c>
      <c r="DS148" s="243" t="n">
        <v>30</v>
      </c>
      <c r="DT148" s="514" t="n">
        <v>30</v>
      </c>
      <c r="DU148" s="514" t="n">
        <v>0</v>
      </c>
      <c r="DV148" s="514"/>
      <c r="DW148" s="514"/>
      <c r="DX148" s="514"/>
      <c r="DY148" s="514"/>
      <c r="DZ148" s="514"/>
      <c r="EA148" s="243" t="n">
        <v>0</v>
      </c>
      <c r="EB148" s="518" t="n">
        <v>0</v>
      </c>
      <c r="EC148" s="518" t="n">
        <v>0</v>
      </c>
      <c r="ED148" s="518"/>
      <c r="EE148" s="518"/>
      <c r="EF148" s="514" t="n">
        <v>0</v>
      </c>
      <c r="EG148" s="518"/>
      <c r="EH148" s="518"/>
      <c r="EI148" s="518"/>
      <c r="EJ148" s="518"/>
      <c r="EK148" s="518"/>
      <c r="EL148" s="518"/>
      <c r="EM148" s="518"/>
      <c r="EN148" s="518"/>
      <c r="EO148" s="518"/>
      <c r="EP148" s="518"/>
      <c r="EQ148" s="518"/>
      <c r="ER148" s="518"/>
      <c r="ES148" s="518"/>
      <c r="ET148" s="518"/>
      <c r="EU148" s="518"/>
      <c r="EV148" s="518"/>
      <c r="EW148" s="518"/>
      <c r="EX148" s="518"/>
      <c r="EY148" s="518"/>
      <c r="EZ148" s="518"/>
      <c r="FA148" s="518"/>
      <c r="FB148" s="518"/>
      <c r="FC148" s="518"/>
      <c r="FD148" s="518"/>
      <c r="FE148" s="519"/>
      <c r="FG148" s="520" t="n">
        <f aca="false">CM148-I148</f>
        <v>0</v>
      </c>
      <c r="FI148" s="521"/>
      <c r="FJ148" s="522" t="n">
        <v>0</v>
      </c>
      <c r="FK148" s="522" t="n">
        <v>0</v>
      </c>
      <c r="FL148" s="522" t="n">
        <v>0</v>
      </c>
      <c r="FM148" s="522" t="n">
        <v>0</v>
      </c>
      <c r="FN148" s="522" t="n">
        <v>0</v>
      </c>
      <c r="FO148" s="522" t="n">
        <v>30</v>
      </c>
      <c r="FP148" s="522" t="n">
        <v>35</v>
      </c>
      <c r="FQ148" s="522" t="n">
        <v>0</v>
      </c>
      <c r="FR148" s="522" t="n">
        <v>45</v>
      </c>
      <c r="FS148" s="522" t="n">
        <v>110</v>
      </c>
      <c r="FT148" s="522" t="n">
        <v>0</v>
      </c>
      <c r="FU148" s="522" t="n">
        <v>0</v>
      </c>
      <c r="FV148" s="522" t="n">
        <v>30</v>
      </c>
      <c r="FW148" s="522" t="n">
        <v>90</v>
      </c>
      <c r="FX148" s="522" t="n">
        <v>60</v>
      </c>
      <c r="FY148" s="522" t="n">
        <v>30</v>
      </c>
      <c r="FZ148" s="522"/>
      <c r="GA148" s="522" t="n">
        <v>0</v>
      </c>
      <c r="GB148" s="522"/>
      <c r="GC148" s="522" t="n">
        <v>0</v>
      </c>
      <c r="GD148" s="522" t="n">
        <v>0</v>
      </c>
      <c r="GE148" s="522" t="n">
        <v>0</v>
      </c>
      <c r="GF148" s="522" t="n">
        <v>0</v>
      </c>
      <c r="GG148" s="522" t="n">
        <v>0</v>
      </c>
      <c r="GH148" s="522" t="n">
        <v>0</v>
      </c>
      <c r="GI148" s="522" t="n">
        <v>0</v>
      </c>
      <c r="GJ148" s="522" t="n">
        <v>0</v>
      </c>
      <c r="GK148" s="522" t="n">
        <v>0</v>
      </c>
      <c r="GL148" s="522" t="n">
        <v>0</v>
      </c>
      <c r="GM148" s="522" t="n">
        <v>0</v>
      </c>
      <c r="GN148" s="522" t="n">
        <v>0</v>
      </c>
      <c r="GO148" s="522" t="n">
        <v>0</v>
      </c>
      <c r="GP148" s="522" t="n">
        <v>0</v>
      </c>
      <c r="GQ148" s="522"/>
      <c r="GR148" s="522" t="n">
        <v>0</v>
      </c>
      <c r="GS148" s="522" t="n">
        <v>0</v>
      </c>
      <c r="GT148" s="522" t="n">
        <v>0</v>
      </c>
      <c r="GU148" s="522" t="n">
        <v>0</v>
      </c>
      <c r="GV148" s="522"/>
      <c r="GW148" s="523" t="n">
        <f aca="false">SUM(FI148:GV148)</f>
        <v>430</v>
      </c>
      <c r="GX148" s="200"/>
      <c r="GY148" s="524" t="n">
        <f aca="false">GW148-I148</f>
        <v>0</v>
      </c>
      <c r="HA148" s="525" t="n">
        <f aca="false">FG148-GY148</f>
        <v>0</v>
      </c>
      <c r="HC148" s="383" t="n">
        <f aca="false">IF($B148="",0,VLOOKUP($B148,'TH 2023'!$B$11:$V$265,15,0))</f>
        <v>0.06048</v>
      </c>
      <c r="HD148" s="355" t="n">
        <f aca="false">((IF($B148="",0,VLOOKUP($B148,'TH 2023'!$B$11:$V$265,18,0)))*1.1)*1.1</f>
        <v>146.6036</v>
      </c>
      <c r="HE148" s="355" t="n">
        <f aca="false">((IF($B148="",0,VLOOKUP($B148,'TH 2023'!$B$11:$V$265,19,0)))*1.1)*1.1</f>
        <v>144.7765</v>
      </c>
      <c r="HF148" s="355" t="n">
        <f aca="false">((IF($B148="",0,VLOOKUP($B148,'TH 2023'!$B$11:$V$265,20,0)))*1.1)*1.1</f>
        <v>178.107765</v>
      </c>
      <c r="HG148" s="355" t="n">
        <f aca="false">((IF($B148="",0,VLOOKUP($B148,'TH 2023'!$B$11:$V$265,21,0)))*1.1)*1.1</f>
        <v>0</v>
      </c>
      <c r="HH148" s="526" t="str">
        <f aca="false">IF($B148="",0,VLOOKUP($B148,'TH 2023'!$B$11:$V$265,7,0))</f>
        <v>STANDARD HW</v>
      </c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I148" s="40"/>
      <c r="IJ148" s="40"/>
      <c r="IK148" s="40"/>
      <c r="IL148" s="40"/>
      <c r="IM148" s="40"/>
    </row>
    <row r="149" s="48" customFormat="true" ht="15" hidden="false" customHeight="true" outlineLevel="0" collapsed="false">
      <c r="A149" s="240" t="n">
        <f aca="false">A148+1</f>
        <v>140</v>
      </c>
      <c r="B149" s="241" t="s">
        <v>513</v>
      </c>
      <c r="C149" s="242" t="s">
        <v>513</v>
      </c>
      <c r="D149" s="243" t="s">
        <v>514</v>
      </c>
      <c r="E149" s="512" t="s">
        <v>297</v>
      </c>
      <c r="F149" s="512" t="s">
        <v>298</v>
      </c>
      <c r="G149" s="512" t="n">
        <f aca="false">COUNTIF($C$10:$C$262,$C149)</f>
        <v>3</v>
      </c>
      <c r="H149" s="512" t="n">
        <f aca="false">COUNTIF($B$10:$B$262,$B149)</f>
        <v>1</v>
      </c>
      <c r="I149" s="513" t="n">
        <f aca="false">SUM(J149:CK149)</f>
        <v>130</v>
      </c>
      <c r="J149" s="512" t="n">
        <v>0</v>
      </c>
      <c r="K149" s="512" t="n">
        <v>0</v>
      </c>
      <c r="L149" s="512" t="n">
        <v>0</v>
      </c>
      <c r="M149" s="512" t="n">
        <v>0</v>
      </c>
      <c r="N149" s="512" t="n">
        <v>0</v>
      </c>
      <c r="O149" s="512" t="n">
        <v>0</v>
      </c>
      <c r="P149" s="512" t="n">
        <v>0</v>
      </c>
      <c r="Q149" s="512" t="n">
        <v>0</v>
      </c>
      <c r="R149" s="512" t="n">
        <v>0</v>
      </c>
      <c r="S149" s="512" t="n">
        <v>0</v>
      </c>
      <c r="T149" s="512" t="n">
        <v>0</v>
      </c>
      <c r="U149" s="512" t="n">
        <v>0</v>
      </c>
      <c r="V149" s="512" t="n">
        <v>0</v>
      </c>
      <c r="W149" s="512" t="n">
        <v>0</v>
      </c>
      <c r="X149" s="512" t="n">
        <v>0</v>
      </c>
      <c r="Y149" s="512" t="n">
        <v>0</v>
      </c>
      <c r="Z149" s="512"/>
      <c r="AA149" s="514" t="n">
        <v>0</v>
      </c>
      <c r="AB149" s="514"/>
      <c r="AC149" s="514"/>
      <c r="AD149" s="514" t="n">
        <v>0</v>
      </c>
      <c r="AE149" s="514" t="n">
        <v>0</v>
      </c>
      <c r="AF149" s="514" t="n">
        <v>0</v>
      </c>
      <c r="AG149" s="514" t="n">
        <v>0</v>
      </c>
      <c r="AH149" s="514" t="n">
        <v>0</v>
      </c>
      <c r="AI149" s="514" t="n">
        <v>0</v>
      </c>
      <c r="AJ149" s="514" t="n">
        <v>0</v>
      </c>
      <c r="AK149" s="514" t="n">
        <v>0</v>
      </c>
      <c r="AL149" s="514" t="n">
        <v>0</v>
      </c>
      <c r="AM149" s="514" t="n">
        <v>0</v>
      </c>
      <c r="AN149" s="514" t="n">
        <v>0</v>
      </c>
      <c r="AO149" s="514" t="n">
        <v>0</v>
      </c>
      <c r="AP149" s="514" t="n">
        <v>0</v>
      </c>
      <c r="AQ149" s="514" t="n">
        <v>0</v>
      </c>
      <c r="AR149" s="514" t="n">
        <v>0</v>
      </c>
      <c r="AS149" s="514" t="n">
        <v>0</v>
      </c>
      <c r="AT149" s="514" t="n">
        <v>0</v>
      </c>
      <c r="AU149" s="514" t="n">
        <v>0</v>
      </c>
      <c r="AV149" s="531" t="n">
        <v>30</v>
      </c>
      <c r="AW149" s="531" t="n">
        <v>30</v>
      </c>
      <c r="AX149" s="514" t="n">
        <v>0</v>
      </c>
      <c r="AY149" s="514" t="n">
        <v>0</v>
      </c>
      <c r="AZ149" s="514" t="n">
        <v>0</v>
      </c>
      <c r="BA149" s="514" t="n">
        <v>0</v>
      </c>
      <c r="BB149" s="514" t="n">
        <v>0</v>
      </c>
      <c r="BC149" s="514" t="n">
        <v>0</v>
      </c>
      <c r="BD149" s="514" t="n">
        <v>0</v>
      </c>
      <c r="BE149" s="514" t="n">
        <v>0</v>
      </c>
      <c r="BF149" s="514" t="n">
        <v>0</v>
      </c>
      <c r="BG149" s="514" t="n">
        <v>0</v>
      </c>
      <c r="BH149" s="514" t="n">
        <v>40</v>
      </c>
      <c r="BI149" s="514" t="n">
        <v>0</v>
      </c>
      <c r="BJ149" s="514" t="n">
        <v>0</v>
      </c>
      <c r="BK149" s="514" t="n">
        <v>0</v>
      </c>
      <c r="BL149" s="514" t="n">
        <v>0</v>
      </c>
      <c r="BM149" s="514" t="n">
        <v>0</v>
      </c>
      <c r="BN149" s="514" t="n">
        <v>0</v>
      </c>
      <c r="BO149" s="514" t="n">
        <v>0</v>
      </c>
      <c r="BP149" s="514" t="n">
        <v>0</v>
      </c>
      <c r="BQ149" s="514" t="n">
        <v>0</v>
      </c>
      <c r="BR149" s="514" t="n">
        <v>0</v>
      </c>
      <c r="BS149" s="514" t="n">
        <v>0</v>
      </c>
      <c r="BT149" s="514" t="n">
        <v>0</v>
      </c>
      <c r="BU149" s="514" t="n">
        <v>0</v>
      </c>
      <c r="BV149" s="514" t="n">
        <v>0</v>
      </c>
      <c r="BW149" s="514" t="n">
        <v>0</v>
      </c>
      <c r="BX149" s="514" t="n">
        <v>0</v>
      </c>
      <c r="BY149" s="514" t="n">
        <v>0</v>
      </c>
      <c r="BZ149" s="514" t="n">
        <v>0</v>
      </c>
      <c r="CA149" s="514" t="n">
        <v>0</v>
      </c>
      <c r="CB149" s="514" t="n">
        <v>0</v>
      </c>
      <c r="CC149" s="514" t="n">
        <v>0</v>
      </c>
      <c r="CD149" s="514" t="n">
        <v>0</v>
      </c>
      <c r="CE149" s="514" t="n">
        <v>0</v>
      </c>
      <c r="CF149" s="514" t="n">
        <v>0</v>
      </c>
      <c r="CG149" s="514" t="n">
        <v>0</v>
      </c>
      <c r="CH149" s="514" t="n">
        <v>30</v>
      </c>
      <c r="CI149" s="514"/>
      <c r="CJ149" s="514"/>
      <c r="CK149" s="515"/>
      <c r="CL149" s="516"/>
      <c r="CM149" s="517" t="n">
        <f aca="false">SUM(CN149:FE149)</f>
        <v>100</v>
      </c>
      <c r="CN149" s="243"/>
      <c r="CO149" s="243"/>
      <c r="CP149" s="243" t="n">
        <v>0</v>
      </c>
      <c r="CQ149" s="243" t="n">
        <v>0</v>
      </c>
      <c r="CR149" s="243" t="n">
        <v>0</v>
      </c>
      <c r="CS149" s="243"/>
      <c r="CT149" s="243"/>
      <c r="CU149" s="243"/>
      <c r="CV149" s="243"/>
      <c r="CW149" s="243"/>
      <c r="CX149" s="243"/>
      <c r="CY149" s="243"/>
      <c r="CZ149" s="243"/>
      <c r="DA149" s="243"/>
      <c r="DB149" s="243" t="n">
        <v>0</v>
      </c>
      <c r="DC149" s="243"/>
      <c r="DD149" s="243"/>
      <c r="DE149" s="243" t="n">
        <v>0</v>
      </c>
      <c r="DF149" s="243" t="n">
        <v>0</v>
      </c>
      <c r="DG149" s="243" t="n">
        <v>0</v>
      </c>
      <c r="DH149" s="243" t="n">
        <v>0</v>
      </c>
      <c r="DI149" s="243"/>
      <c r="DJ149" s="243"/>
      <c r="DK149" s="243"/>
      <c r="DL149" s="243"/>
      <c r="DM149" s="243" t="n">
        <v>0</v>
      </c>
      <c r="DN149" s="243" t="n">
        <v>0</v>
      </c>
      <c r="DO149" s="243" t="n">
        <v>0</v>
      </c>
      <c r="DP149" s="243" t="n">
        <v>0</v>
      </c>
      <c r="DQ149" s="243" t="n">
        <v>0</v>
      </c>
      <c r="DR149" s="243" t="n">
        <v>0</v>
      </c>
      <c r="DS149" s="243" t="n">
        <v>0</v>
      </c>
      <c r="DT149" s="514" t="n">
        <v>0</v>
      </c>
      <c r="DU149" s="514" t="n">
        <v>0</v>
      </c>
      <c r="DV149" s="514"/>
      <c r="DW149" s="531" t="n">
        <v>30</v>
      </c>
      <c r="DX149" s="531" t="n">
        <v>30</v>
      </c>
      <c r="DY149" s="514" t="n">
        <v>0</v>
      </c>
      <c r="DZ149" s="514"/>
      <c r="EA149" s="243" t="n">
        <v>0</v>
      </c>
      <c r="EB149" s="518" t="n">
        <v>0</v>
      </c>
      <c r="EC149" s="518" t="n">
        <v>0</v>
      </c>
      <c r="ED149" s="518"/>
      <c r="EE149" s="518"/>
      <c r="EF149" s="514" t="n">
        <v>0</v>
      </c>
      <c r="EG149" s="518"/>
      <c r="EH149" s="518"/>
      <c r="EI149" s="518" t="n">
        <v>40</v>
      </c>
      <c r="EJ149" s="518"/>
      <c r="EK149" s="518"/>
      <c r="EL149" s="518"/>
      <c r="EM149" s="518"/>
      <c r="EN149" s="518"/>
      <c r="EO149" s="518"/>
      <c r="EP149" s="518"/>
      <c r="EQ149" s="518"/>
      <c r="ER149" s="518"/>
      <c r="ES149" s="518"/>
      <c r="ET149" s="518"/>
      <c r="EU149" s="518"/>
      <c r="EV149" s="518"/>
      <c r="EW149" s="518"/>
      <c r="EX149" s="518"/>
      <c r="EY149" s="518"/>
      <c r="EZ149" s="518"/>
      <c r="FA149" s="518"/>
      <c r="FB149" s="518"/>
      <c r="FC149" s="518"/>
      <c r="FD149" s="518"/>
      <c r="FE149" s="519"/>
      <c r="FG149" s="520" t="n">
        <f aca="false">CM149-I149</f>
        <v>-30</v>
      </c>
      <c r="FI149" s="521"/>
      <c r="FJ149" s="522" t="n">
        <v>0</v>
      </c>
      <c r="FK149" s="522" t="n">
        <v>0</v>
      </c>
      <c r="FL149" s="522" t="n">
        <v>0</v>
      </c>
      <c r="FM149" s="522" t="n">
        <v>0</v>
      </c>
      <c r="FN149" s="522" t="n">
        <v>0</v>
      </c>
      <c r="FO149" s="522" t="n">
        <v>0</v>
      </c>
      <c r="FP149" s="522" t="n">
        <v>0</v>
      </c>
      <c r="FQ149" s="522" t="n">
        <v>0</v>
      </c>
      <c r="FR149" s="522" t="n">
        <v>0</v>
      </c>
      <c r="FS149" s="522" t="n">
        <v>0</v>
      </c>
      <c r="FT149" s="522" t="n">
        <v>0</v>
      </c>
      <c r="FU149" s="522" t="n">
        <v>0</v>
      </c>
      <c r="FV149" s="522" t="n">
        <v>0</v>
      </c>
      <c r="FW149" s="522" t="n">
        <v>0</v>
      </c>
      <c r="FX149" s="522" t="n">
        <v>0</v>
      </c>
      <c r="FY149" s="522" t="n">
        <v>0</v>
      </c>
      <c r="FZ149" s="522"/>
      <c r="GA149" s="535" t="n">
        <v>60</v>
      </c>
      <c r="GB149" s="522"/>
      <c r="GC149" s="522" t="n">
        <v>0</v>
      </c>
      <c r="GD149" s="522" t="n">
        <v>0</v>
      </c>
      <c r="GE149" s="522" t="n">
        <v>0</v>
      </c>
      <c r="GF149" s="522" t="n">
        <v>0</v>
      </c>
      <c r="GG149" s="522" t="n">
        <v>0</v>
      </c>
      <c r="GH149" s="522" t="n">
        <v>40</v>
      </c>
      <c r="GI149" s="522" t="n">
        <v>0</v>
      </c>
      <c r="GJ149" s="522" t="n">
        <v>0</v>
      </c>
      <c r="GK149" s="522" t="n">
        <v>0</v>
      </c>
      <c r="GL149" s="522" t="n">
        <v>0</v>
      </c>
      <c r="GM149" s="522" t="n">
        <v>0</v>
      </c>
      <c r="GN149" s="522" t="n">
        <v>0</v>
      </c>
      <c r="GO149" s="522" t="n">
        <v>0</v>
      </c>
      <c r="GP149" s="522" t="n">
        <v>0</v>
      </c>
      <c r="GQ149" s="522"/>
      <c r="GR149" s="522" t="n">
        <v>0</v>
      </c>
      <c r="GS149" s="522" t="n">
        <v>0</v>
      </c>
      <c r="GT149" s="522" t="n">
        <v>0</v>
      </c>
      <c r="GU149" s="522" t="n">
        <v>0</v>
      </c>
      <c r="GV149" s="522"/>
      <c r="GW149" s="523" t="n">
        <f aca="false">SUM(FI149:GV149)</f>
        <v>100</v>
      </c>
      <c r="GX149" s="200"/>
      <c r="GY149" s="524" t="n">
        <f aca="false">GW149-I149</f>
        <v>-30</v>
      </c>
      <c r="HA149" s="525" t="n">
        <f aca="false">FG149-GY149</f>
        <v>0</v>
      </c>
      <c r="HC149" s="383" t="n">
        <f aca="false">IF($B149="",0,VLOOKUP($B149,'TH 2023'!$B$11:$V$265,15,0))</f>
        <v>0.06048</v>
      </c>
      <c r="HD149" s="355" t="n">
        <f aca="false">((IF($B149="",0,VLOOKUP($B149,'TH 2023'!$B$11:$V$265,18,0)))*1.1)*1.1</f>
        <v>0</v>
      </c>
      <c r="HE149" s="355" t="n">
        <f aca="false">((IF($B149="",0,VLOOKUP($B149,'TH 2023'!$B$11:$V$265,19,0)))*1.1)*1.1</f>
        <v>0</v>
      </c>
      <c r="HF149" s="355" t="n">
        <f aca="false">((IF($B149="",0,VLOOKUP($B149,'TH 2023'!$B$11:$V$265,20,0)))*1.1)*1.1</f>
        <v>178.107765</v>
      </c>
      <c r="HG149" s="355" t="n">
        <f aca="false">((IF($B149="",0,VLOOKUP($B149,'TH 2023'!$B$11:$V$265,21,0)))*1.1)*1.1</f>
        <v>0</v>
      </c>
      <c r="HH149" s="526" t="str">
        <f aca="false">IF($B149="",0,VLOOKUP($B149,'TH 2023'!$B$11:$V$265,7,0))</f>
        <v>STANDARD HW</v>
      </c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I149" s="40"/>
      <c r="IJ149" s="40"/>
      <c r="IK149" s="40"/>
      <c r="IL149" s="40"/>
      <c r="IM149" s="40"/>
    </row>
    <row r="150" s="48" customFormat="true" ht="15" hidden="false" customHeight="true" outlineLevel="0" collapsed="false">
      <c r="A150" s="240" t="n">
        <f aca="false">A149+1</f>
        <v>141</v>
      </c>
      <c r="B150" s="241" t="s">
        <v>516</v>
      </c>
      <c r="C150" s="242" t="s">
        <v>516</v>
      </c>
      <c r="D150" s="243" t="s">
        <v>514</v>
      </c>
      <c r="E150" s="512" t="s">
        <v>301</v>
      </c>
      <c r="F150" s="512" t="s">
        <v>303</v>
      </c>
      <c r="G150" s="512" t="n">
        <f aca="false">COUNTIF($C$10:$C$262,$C150)</f>
        <v>1</v>
      </c>
      <c r="H150" s="512" t="n">
        <f aca="false">COUNTIF($B$10:$B$262,$B150)</f>
        <v>1</v>
      </c>
      <c r="I150" s="513" t="n">
        <f aca="false">SUM(J150:CK150)</f>
        <v>290</v>
      </c>
      <c r="J150" s="512" t="n">
        <v>30</v>
      </c>
      <c r="K150" s="512" t="n">
        <v>0</v>
      </c>
      <c r="L150" s="512" t="n">
        <v>0</v>
      </c>
      <c r="M150" s="512" t="n">
        <v>0</v>
      </c>
      <c r="N150" s="512" t="n">
        <v>0</v>
      </c>
      <c r="O150" s="512" t="n">
        <v>0</v>
      </c>
      <c r="P150" s="512" t="n">
        <v>0</v>
      </c>
      <c r="Q150" s="512" t="n">
        <v>50</v>
      </c>
      <c r="R150" s="512" t="n">
        <v>0</v>
      </c>
      <c r="S150" s="512" t="n">
        <v>0</v>
      </c>
      <c r="T150" s="512" t="n">
        <v>0</v>
      </c>
      <c r="U150" s="512" t="n">
        <v>0</v>
      </c>
      <c r="V150" s="512" t="n">
        <v>0</v>
      </c>
      <c r="W150" s="512" t="n">
        <v>0</v>
      </c>
      <c r="X150" s="512" t="n">
        <v>0</v>
      </c>
      <c r="Y150" s="512" t="n">
        <v>0</v>
      </c>
      <c r="Z150" s="512"/>
      <c r="AA150" s="514" t="n">
        <v>30</v>
      </c>
      <c r="AB150" s="514" t="n">
        <v>0</v>
      </c>
      <c r="AC150" s="514" t="n">
        <v>0</v>
      </c>
      <c r="AD150" s="514" t="n">
        <v>30</v>
      </c>
      <c r="AE150" s="514" t="n">
        <v>0</v>
      </c>
      <c r="AF150" s="514" t="n">
        <v>30</v>
      </c>
      <c r="AG150" s="514" t="n">
        <v>0</v>
      </c>
      <c r="AH150" s="514" t="n">
        <v>0</v>
      </c>
      <c r="AI150" s="514" t="n">
        <v>0</v>
      </c>
      <c r="AJ150" s="514" t="n">
        <v>0</v>
      </c>
      <c r="AK150" s="514" t="n">
        <v>0</v>
      </c>
      <c r="AL150" s="514" t="n">
        <v>0</v>
      </c>
      <c r="AM150" s="514" t="n">
        <v>30</v>
      </c>
      <c r="AN150" s="514" t="n">
        <v>0</v>
      </c>
      <c r="AO150" s="514" t="n">
        <v>0</v>
      </c>
      <c r="AP150" s="514" t="n">
        <v>30</v>
      </c>
      <c r="AQ150" s="514" t="n">
        <v>0</v>
      </c>
      <c r="AR150" s="514" t="n">
        <v>30</v>
      </c>
      <c r="AS150" s="514" t="n">
        <v>0</v>
      </c>
      <c r="AT150" s="514" t="n">
        <v>0</v>
      </c>
      <c r="AU150" s="514" t="n">
        <v>0</v>
      </c>
      <c r="AV150" s="514"/>
      <c r="AW150" s="514"/>
      <c r="AX150" s="514"/>
      <c r="AY150" s="514" t="n">
        <v>0</v>
      </c>
      <c r="AZ150" s="514" t="n">
        <v>0</v>
      </c>
      <c r="BA150" s="514" t="n">
        <v>0</v>
      </c>
      <c r="BB150" s="514" t="n">
        <v>0</v>
      </c>
      <c r="BC150" s="514" t="n">
        <v>0</v>
      </c>
      <c r="BD150" s="514" t="n">
        <v>0</v>
      </c>
      <c r="BE150" s="514" t="n">
        <v>0</v>
      </c>
      <c r="BF150" s="514" t="n">
        <v>0</v>
      </c>
      <c r="BG150" s="514" t="n">
        <v>0</v>
      </c>
      <c r="BH150" s="514" t="n">
        <v>0</v>
      </c>
      <c r="BI150" s="514" t="n">
        <v>0</v>
      </c>
      <c r="BJ150" s="514" t="n">
        <v>0</v>
      </c>
      <c r="BK150" s="514" t="n">
        <v>0</v>
      </c>
      <c r="BL150" s="514" t="n">
        <v>0</v>
      </c>
      <c r="BM150" s="514" t="n">
        <v>0</v>
      </c>
      <c r="BN150" s="514" t="n">
        <v>0</v>
      </c>
      <c r="BO150" s="514" t="n">
        <v>0</v>
      </c>
      <c r="BP150" s="514" t="n">
        <v>0</v>
      </c>
      <c r="BQ150" s="514" t="n">
        <v>0</v>
      </c>
      <c r="BR150" s="514" t="n">
        <v>0</v>
      </c>
      <c r="BS150" s="514" t="n">
        <v>0</v>
      </c>
      <c r="BT150" s="514" t="n">
        <v>0</v>
      </c>
      <c r="BU150" s="514" t="n">
        <v>0</v>
      </c>
      <c r="BV150" s="514" t="n">
        <v>0</v>
      </c>
      <c r="BW150" s="514" t="n">
        <v>0</v>
      </c>
      <c r="BX150" s="514" t="n">
        <v>0</v>
      </c>
      <c r="BY150" s="514" t="n">
        <v>0</v>
      </c>
      <c r="BZ150" s="514" t="n">
        <v>0</v>
      </c>
      <c r="CA150" s="514" t="n">
        <v>0</v>
      </c>
      <c r="CB150" s="514" t="n">
        <v>0</v>
      </c>
      <c r="CC150" s="514" t="n">
        <v>0</v>
      </c>
      <c r="CD150" s="514" t="n">
        <v>30</v>
      </c>
      <c r="CE150" s="514" t="n">
        <v>0</v>
      </c>
      <c r="CF150" s="514" t="n">
        <v>0</v>
      </c>
      <c r="CG150" s="514" t="n">
        <v>0</v>
      </c>
      <c r="CH150" s="514" t="n">
        <v>0</v>
      </c>
      <c r="CI150" s="514"/>
      <c r="CJ150" s="514"/>
      <c r="CK150" s="515"/>
      <c r="CL150" s="516"/>
      <c r="CM150" s="517" t="n">
        <f aca="false">SUM(CN150:FE150)</f>
        <v>260</v>
      </c>
      <c r="CN150" s="243"/>
      <c r="CO150" s="243" t="n">
        <v>30</v>
      </c>
      <c r="CP150" s="243" t="n">
        <v>0</v>
      </c>
      <c r="CQ150" s="243" t="n">
        <v>0</v>
      </c>
      <c r="CR150" s="243" t="n">
        <v>0</v>
      </c>
      <c r="CS150" s="243" t="n">
        <v>50</v>
      </c>
      <c r="CT150" s="243"/>
      <c r="CU150" s="243"/>
      <c r="CV150" s="243"/>
      <c r="CW150" s="243"/>
      <c r="CX150" s="243"/>
      <c r="CY150" s="243"/>
      <c r="CZ150" s="243"/>
      <c r="DA150" s="243"/>
      <c r="DB150" s="243" t="n">
        <v>30</v>
      </c>
      <c r="DC150" s="243" t="n">
        <v>0</v>
      </c>
      <c r="DD150" s="243" t="n">
        <v>0</v>
      </c>
      <c r="DE150" s="243" t="n">
        <v>30</v>
      </c>
      <c r="DF150" s="243" t="n">
        <v>0</v>
      </c>
      <c r="DG150" s="243" t="n">
        <v>30</v>
      </c>
      <c r="DH150" s="243" t="n">
        <v>0</v>
      </c>
      <c r="DI150" s="243"/>
      <c r="DJ150" s="243"/>
      <c r="DK150" s="243"/>
      <c r="DL150" s="243"/>
      <c r="DM150" s="243" t="n">
        <v>0</v>
      </c>
      <c r="DN150" s="243" t="n">
        <v>30</v>
      </c>
      <c r="DO150" s="243" t="n">
        <v>0</v>
      </c>
      <c r="DP150" s="243" t="n">
        <v>0</v>
      </c>
      <c r="DQ150" s="243" t="n">
        <v>30</v>
      </c>
      <c r="DR150" s="243" t="n">
        <v>0</v>
      </c>
      <c r="DS150" s="243" t="n">
        <v>30</v>
      </c>
      <c r="DT150" s="514" t="n">
        <v>0</v>
      </c>
      <c r="DU150" s="514" t="n">
        <v>0</v>
      </c>
      <c r="DV150" s="514"/>
      <c r="DW150" s="514"/>
      <c r="DX150" s="514"/>
      <c r="DY150" s="514"/>
      <c r="DZ150" s="514"/>
      <c r="EA150" s="243" t="n">
        <v>0</v>
      </c>
      <c r="EB150" s="518" t="n">
        <v>0</v>
      </c>
      <c r="EC150" s="518" t="n">
        <v>0</v>
      </c>
      <c r="ED150" s="518"/>
      <c r="EE150" s="518"/>
      <c r="EF150" s="514" t="n">
        <v>0</v>
      </c>
      <c r="EG150" s="518"/>
      <c r="EH150" s="518"/>
      <c r="EI150" s="518"/>
      <c r="EJ150" s="518"/>
      <c r="EK150" s="518"/>
      <c r="EL150" s="518"/>
      <c r="EM150" s="518"/>
      <c r="EN150" s="518"/>
      <c r="EO150" s="518"/>
      <c r="EP150" s="518"/>
      <c r="EQ150" s="518"/>
      <c r="ER150" s="518"/>
      <c r="ES150" s="518"/>
      <c r="ET150" s="518"/>
      <c r="EU150" s="518"/>
      <c r="EV150" s="518"/>
      <c r="EW150" s="518"/>
      <c r="EX150" s="518"/>
      <c r="EY150" s="518"/>
      <c r="EZ150" s="518"/>
      <c r="FA150" s="518"/>
      <c r="FB150" s="518"/>
      <c r="FC150" s="518"/>
      <c r="FD150" s="518"/>
      <c r="FE150" s="519"/>
      <c r="FG150" s="520" t="n">
        <f aca="false">CM150-I150</f>
        <v>-30</v>
      </c>
      <c r="FI150" s="521"/>
      <c r="FJ150" s="522" t="n">
        <v>30</v>
      </c>
      <c r="FK150" s="522" t="n">
        <v>0</v>
      </c>
      <c r="FL150" s="522" t="n">
        <v>50</v>
      </c>
      <c r="FM150" s="522" t="n">
        <v>0</v>
      </c>
      <c r="FN150" s="522" t="n">
        <v>0</v>
      </c>
      <c r="FO150" s="522" t="n">
        <v>0</v>
      </c>
      <c r="FP150" s="522" t="n">
        <v>0</v>
      </c>
      <c r="FQ150" s="522" t="n">
        <v>30</v>
      </c>
      <c r="FR150" s="522" t="n">
        <v>0</v>
      </c>
      <c r="FS150" s="522" t="n">
        <v>60</v>
      </c>
      <c r="FT150" s="522" t="n">
        <v>0</v>
      </c>
      <c r="FU150" s="522" t="n">
        <v>0</v>
      </c>
      <c r="FV150" s="522" t="n">
        <v>0</v>
      </c>
      <c r="FW150" s="522" t="n">
        <v>30</v>
      </c>
      <c r="FX150" s="522" t="n">
        <v>60</v>
      </c>
      <c r="FY150" s="522" t="n">
        <v>0</v>
      </c>
      <c r="FZ150" s="522"/>
      <c r="GA150" s="522" t="n">
        <v>0</v>
      </c>
      <c r="GB150" s="522"/>
      <c r="GC150" s="522" t="n">
        <v>0</v>
      </c>
      <c r="GD150" s="522" t="n">
        <v>0</v>
      </c>
      <c r="GE150" s="522" t="n">
        <v>0</v>
      </c>
      <c r="GF150" s="522" t="n">
        <v>0</v>
      </c>
      <c r="GG150" s="522" t="n">
        <v>0</v>
      </c>
      <c r="GH150" s="522" t="n">
        <v>0</v>
      </c>
      <c r="GI150" s="522" t="n">
        <v>0</v>
      </c>
      <c r="GJ150" s="522" t="n">
        <v>0</v>
      </c>
      <c r="GK150" s="522" t="n">
        <v>0</v>
      </c>
      <c r="GL150" s="522" t="n">
        <v>0</v>
      </c>
      <c r="GM150" s="522" t="n">
        <v>0</v>
      </c>
      <c r="GN150" s="522" t="n">
        <v>0</v>
      </c>
      <c r="GO150" s="522" t="n">
        <v>0</v>
      </c>
      <c r="GP150" s="522" t="n">
        <v>0</v>
      </c>
      <c r="GQ150" s="522"/>
      <c r="GR150" s="522" t="n">
        <v>0</v>
      </c>
      <c r="GS150" s="522" t="n">
        <v>0</v>
      </c>
      <c r="GT150" s="522" t="n">
        <v>0</v>
      </c>
      <c r="GU150" s="522" t="n">
        <v>0</v>
      </c>
      <c r="GV150" s="522"/>
      <c r="GW150" s="523" t="n">
        <f aca="false">SUM(FI150:GV150)</f>
        <v>260</v>
      </c>
      <c r="GX150" s="200"/>
      <c r="GY150" s="524" t="n">
        <f aca="false">GW150-I150</f>
        <v>-30</v>
      </c>
      <c r="HA150" s="525" t="n">
        <f aca="false">FG150-GY150</f>
        <v>0</v>
      </c>
      <c r="HC150" s="383" t="n">
        <f aca="false">IF($B150="",0,VLOOKUP($B150,'TH 2023'!$B$11:$V$265,15,0))</f>
        <v>0.06048</v>
      </c>
      <c r="HD150" s="355" t="n">
        <f aca="false">((IF($B150="",0,VLOOKUP($B150,'TH 2023'!$B$11:$V$265,18,0)))*1.1)*1.1</f>
        <v>149.4108</v>
      </c>
      <c r="HE150" s="355" t="n">
        <f aca="false">((IF($B150="",0,VLOOKUP($B150,'TH 2023'!$B$11:$V$265,19,0)))*1.1)*1.1</f>
        <v>141.8362</v>
      </c>
      <c r="HF150" s="355" t="n">
        <f aca="false">((IF($B150="",0,VLOOKUP($B150,'TH 2023'!$B$11:$V$265,20,0)))*1.1)*1.1</f>
        <v>174.550002</v>
      </c>
      <c r="HG150" s="355" t="n">
        <f aca="false">((IF($B150="",0,VLOOKUP($B150,'TH 2023'!$B$11:$V$265,21,0)))*1.1)*1.1</f>
        <v>0</v>
      </c>
      <c r="HH150" s="526" t="str">
        <f aca="false">IF($B150="",0,VLOOKUP($B150,'TH 2023'!$B$11:$V$265,7,0))</f>
        <v>STANDARD HW</v>
      </c>
      <c r="HI150" s="61"/>
      <c r="HJ150" s="61"/>
      <c r="HK150" s="61"/>
      <c r="HL150" s="61"/>
      <c r="HM150" s="61"/>
      <c r="HN150" s="61"/>
      <c r="HO150" s="61"/>
      <c r="HP150" s="61"/>
      <c r="HQ150" s="61"/>
      <c r="HR150" s="61"/>
      <c r="HS150" s="61"/>
      <c r="HT150" s="61"/>
      <c r="HU150" s="61"/>
      <c r="HV150" s="61"/>
      <c r="HW150" s="61"/>
      <c r="HX150" s="61"/>
      <c r="HY150" s="61"/>
      <c r="HZ150" s="61"/>
      <c r="IA150" s="61"/>
      <c r="IB150" s="61"/>
      <c r="IC150" s="61"/>
      <c r="ID150" s="61"/>
      <c r="IE150" s="61"/>
      <c r="IF150" s="61"/>
      <c r="IG150" s="61"/>
      <c r="II150" s="40"/>
      <c r="IJ150" s="40"/>
      <c r="IK150" s="40"/>
      <c r="IL150" s="40"/>
      <c r="IM150" s="40"/>
    </row>
    <row r="151" s="48" customFormat="true" ht="15" hidden="false" customHeight="true" outlineLevel="0" collapsed="false">
      <c r="A151" s="240" t="n">
        <f aca="false">A150+1</f>
        <v>142</v>
      </c>
      <c r="B151" s="241" t="s">
        <v>517</v>
      </c>
      <c r="C151" s="242" t="s">
        <v>518</v>
      </c>
      <c r="D151" s="243" t="s">
        <v>514</v>
      </c>
      <c r="E151" s="512" t="s">
        <v>345</v>
      </c>
      <c r="F151" s="512" t="s">
        <v>346</v>
      </c>
      <c r="G151" s="512" t="n">
        <f aca="false">COUNTIF($C$10:$C$262,$C151)</f>
        <v>2</v>
      </c>
      <c r="H151" s="512" t="n">
        <f aca="false">COUNTIF($B$10:$B$262,$B151)</f>
        <v>1</v>
      </c>
      <c r="I151" s="513" t="n">
        <f aca="false">SUM(J151:CK151)</f>
        <v>50</v>
      </c>
      <c r="J151" s="512" t="n">
        <v>0</v>
      </c>
      <c r="K151" s="512" t="n">
        <v>0</v>
      </c>
      <c r="L151" s="512" t="n">
        <v>0</v>
      </c>
      <c r="M151" s="512" t="n">
        <v>0</v>
      </c>
      <c r="N151" s="512" t="n">
        <v>0</v>
      </c>
      <c r="O151" s="512" t="n">
        <v>0</v>
      </c>
      <c r="P151" s="512" t="n">
        <v>0</v>
      </c>
      <c r="Q151" s="512" t="n">
        <v>50</v>
      </c>
      <c r="R151" s="512" t="n">
        <v>0</v>
      </c>
      <c r="S151" s="512" t="n">
        <v>0</v>
      </c>
      <c r="T151" s="512" t="n">
        <v>0</v>
      </c>
      <c r="U151" s="512" t="n">
        <v>0</v>
      </c>
      <c r="V151" s="512" t="n">
        <v>0</v>
      </c>
      <c r="W151" s="512" t="n">
        <v>0</v>
      </c>
      <c r="X151" s="512" t="n">
        <v>0</v>
      </c>
      <c r="Y151" s="512" t="n">
        <v>0</v>
      </c>
      <c r="Z151" s="512"/>
      <c r="AA151" s="514" t="n">
        <v>0</v>
      </c>
      <c r="AB151" s="514" t="n">
        <v>0</v>
      </c>
      <c r="AC151" s="514" t="n">
        <v>0</v>
      </c>
      <c r="AD151" s="514" t="n">
        <v>0</v>
      </c>
      <c r="AE151" s="514" t="n">
        <v>0</v>
      </c>
      <c r="AF151" s="514" t="n">
        <v>0</v>
      </c>
      <c r="AG151" s="514" t="n">
        <v>0</v>
      </c>
      <c r="AH151" s="514" t="n">
        <v>0</v>
      </c>
      <c r="AI151" s="514" t="n">
        <v>0</v>
      </c>
      <c r="AJ151" s="514" t="n">
        <v>0</v>
      </c>
      <c r="AK151" s="514" t="n">
        <v>0</v>
      </c>
      <c r="AL151" s="514" t="n">
        <v>0</v>
      </c>
      <c r="AM151" s="514" t="n">
        <v>0</v>
      </c>
      <c r="AN151" s="514" t="n">
        <v>0</v>
      </c>
      <c r="AO151" s="514" t="n">
        <v>0</v>
      </c>
      <c r="AP151" s="514" t="n">
        <v>0</v>
      </c>
      <c r="AQ151" s="514" t="n">
        <v>0</v>
      </c>
      <c r="AR151" s="514" t="n">
        <v>0</v>
      </c>
      <c r="AS151" s="514" t="n">
        <v>0</v>
      </c>
      <c r="AT151" s="514" t="n">
        <v>0</v>
      </c>
      <c r="AU151" s="514" t="n">
        <v>0</v>
      </c>
      <c r="AV151" s="514"/>
      <c r="AW151" s="514"/>
      <c r="AX151" s="514"/>
      <c r="AY151" s="514" t="n">
        <v>0</v>
      </c>
      <c r="AZ151" s="514" t="n">
        <v>0</v>
      </c>
      <c r="BA151" s="514" t="n">
        <v>0</v>
      </c>
      <c r="BB151" s="514" t="n">
        <v>0</v>
      </c>
      <c r="BC151" s="514" t="n">
        <v>0</v>
      </c>
      <c r="BD151" s="514" t="n">
        <v>0</v>
      </c>
      <c r="BE151" s="514" t="n">
        <v>0</v>
      </c>
      <c r="BF151" s="514" t="n">
        <v>0</v>
      </c>
      <c r="BG151" s="514" t="n">
        <v>0</v>
      </c>
      <c r="BH151" s="514" t="n">
        <v>0</v>
      </c>
      <c r="BI151" s="514" t="n">
        <v>0</v>
      </c>
      <c r="BJ151" s="514" t="n">
        <v>0</v>
      </c>
      <c r="BK151" s="514" t="n">
        <v>0</v>
      </c>
      <c r="BL151" s="514" t="n">
        <v>0</v>
      </c>
      <c r="BM151" s="514" t="n">
        <v>0</v>
      </c>
      <c r="BN151" s="514" t="n">
        <v>0</v>
      </c>
      <c r="BO151" s="514" t="n">
        <v>0</v>
      </c>
      <c r="BP151" s="514" t="n">
        <v>0</v>
      </c>
      <c r="BQ151" s="514" t="n">
        <v>0</v>
      </c>
      <c r="BR151" s="514" t="n">
        <v>0</v>
      </c>
      <c r="BS151" s="514" t="n">
        <v>0</v>
      </c>
      <c r="BT151" s="514" t="n">
        <v>0</v>
      </c>
      <c r="BU151" s="514" t="n">
        <v>0</v>
      </c>
      <c r="BV151" s="514" t="n">
        <v>0</v>
      </c>
      <c r="BW151" s="514" t="n">
        <v>0</v>
      </c>
      <c r="BX151" s="514" t="n">
        <v>0</v>
      </c>
      <c r="BY151" s="514" t="n">
        <v>0</v>
      </c>
      <c r="BZ151" s="514" t="n">
        <v>0</v>
      </c>
      <c r="CA151" s="514" t="n">
        <v>0</v>
      </c>
      <c r="CB151" s="514" t="n">
        <v>0</v>
      </c>
      <c r="CC151" s="514" t="n">
        <v>0</v>
      </c>
      <c r="CD151" s="514" t="n">
        <v>0</v>
      </c>
      <c r="CE151" s="514" t="n">
        <v>0</v>
      </c>
      <c r="CF151" s="514" t="n">
        <v>0</v>
      </c>
      <c r="CG151" s="514" t="n">
        <v>0</v>
      </c>
      <c r="CH151" s="514" t="n">
        <v>0</v>
      </c>
      <c r="CI151" s="514"/>
      <c r="CJ151" s="514"/>
      <c r="CK151" s="515"/>
      <c r="CL151" s="516"/>
      <c r="CM151" s="517" t="n">
        <f aca="false">SUM(CN151:FE151)</f>
        <v>50</v>
      </c>
      <c r="CN151" s="243"/>
      <c r="CO151" s="243"/>
      <c r="CP151" s="243" t="n">
        <v>0</v>
      </c>
      <c r="CQ151" s="243" t="n">
        <v>0</v>
      </c>
      <c r="CR151" s="243" t="n">
        <v>0</v>
      </c>
      <c r="CS151" s="243" t="n">
        <v>50</v>
      </c>
      <c r="CT151" s="243"/>
      <c r="CU151" s="243"/>
      <c r="CV151" s="243"/>
      <c r="CW151" s="243"/>
      <c r="CX151" s="243"/>
      <c r="CY151" s="243"/>
      <c r="CZ151" s="243"/>
      <c r="DA151" s="243"/>
      <c r="DB151" s="243" t="n">
        <v>0</v>
      </c>
      <c r="DC151" s="243" t="n">
        <v>0</v>
      </c>
      <c r="DD151" s="243" t="n">
        <v>0</v>
      </c>
      <c r="DE151" s="243" t="n">
        <v>0</v>
      </c>
      <c r="DF151" s="243" t="n">
        <v>0</v>
      </c>
      <c r="DG151" s="243" t="n">
        <v>0</v>
      </c>
      <c r="DH151" s="243" t="n">
        <v>0</v>
      </c>
      <c r="DI151" s="243"/>
      <c r="DJ151" s="243"/>
      <c r="DK151" s="243"/>
      <c r="DL151" s="243"/>
      <c r="DM151" s="243" t="n">
        <v>0</v>
      </c>
      <c r="DN151" s="243" t="n">
        <v>0</v>
      </c>
      <c r="DO151" s="243" t="n">
        <v>0</v>
      </c>
      <c r="DP151" s="243" t="n">
        <v>0</v>
      </c>
      <c r="DQ151" s="243" t="n">
        <v>0</v>
      </c>
      <c r="DR151" s="243" t="n">
        <v>0</v>
      </c>
      <c r="DS151" s="243" t="n">
        <v>0</v>
      </c>
      <c r="DT151" s="514" t="n">
        <v>0</v>
      </c>
      <c r="DU151" s="514" t="n">
        <v>0</v>
      </c>
      <c r="DV151" s="514"/>
      <c r="DW151" s="514"/>
      <c r="DX151" s="514"/>
      <c r="DY151" s="514"/>
      <c r="DZ151" s="514"/>
      <c r="EA151" s="243" t="n">
        <v>0</v>
      </c>
      <c r="EB151" s="518" t="n">
        <v>0</v>
      </c>
      <c r="EC151" s="518" t="n">
        <v>0</v>
      </c>
      <c r="ED151" s="518"/>
      <c r="EE151" s="518"/>
      <c r="EF151" s="514" t="n">
        <v>0</v>
      </c>
      <c r="EG151" s="518"/>
      <c r="EH151" s="518"/>
      <c r="EI151" s="518"/>
      <c r="EJ151" s="518"/>
      <c r="EK151" s="518"/>
      <c r="EL151" s="518"/>
      <c r="EM151" s="518"/>
      <c r="EN151" s="518"/>
      <c r="EO151" s="518"/>
      <c r="EP151" s="518"/>
      <c r="EQ151" s="518"/>
      <c r="ER151" s="518"/>
      <c r="ES151" s="518"/>
      <c r="ET151" s="518"/>
      <c r="EU151" s="518"/>
      <c r="EV151" s="518"/>
      <c r="EW151" s="518"/>
      <c r="EX151" s="518"/>
      <c r="EY151" s="518"/>
      <c r="EZ151" s="518"/>
      <c r="FA151" s="518"/>
      <c r="FB151" s="518"/>
      <c r="FC151" s="518"/>
      <c r="FD151" s="518"/>
      <c r="FE151" s="519"/>
      <c r="FG151" s="520" t="n">
        <f aca="false">CM151-I151</f>
        <v>0</v>
      </c>
      <c r="FI151" s="521"/>
      <c r="FJ151" s="522" t="n">
        <v>0</v>
      </c>
      <c r="FK151" s="522" t="n">
        <v>0</v>
      </c>
      <c r="FL151" s="522" t="n">
        <v>50</v>
      </c>
      <c r="FM151" s="522" t="n">
        <v>0</v>
      </c>
      <c r="FN151" s="522" t="n">
        <v>0</v>
      </c>
      <c r="FO151" s="522" t="n">
        <v>0</v>
      </c>
      <c r="FP151" s="522" t="n">
        <v>0</v>
      </c>
      <c r="FQ151" s="522" t="n">
        <v>0</v>
      </c>
      <c r="FR151" s="522" t="n">
        <v>0</v>
      </c>
      <c r="FS151" s="522" t="n">
        <v>0</v>
      </c>
      <c r="FT151" s="522" t="n">
        <v>0</v>
      </c>
      <c r="FU151" s="522" t="n">
        <v>0</v>
      </c>
      <c r="FV151" s="522" t="n">
        <v>0</v>
      </c>
      <c r="FW151" s="522" t="n">
        <v>0</v>
      </c>
      <c r="FX151" s="522" t="n">
        <v>0</v>
      </c>
      <c r="FY151" s="522" t="n">
        <v>0</v>
      </c>
      <c r="FZ151" s="522"/>
      <c r="GA151" s="522" t="n">
        <v>0</v>
      </c>
      <c r="GB151" s="522"/>
      <c r="GC151" s="522" t="n">
        <v>0</v>
      </c>
      <c r="GD151" s="522" t="n">
        <v>0</v>
      </c>
      <c r="GE151" s="522" t="n">
        <v>0</v>
      </c>
      <c r="GF151" s="522" t="n">
        <v>0</v>
      </c>
      <c r="GG151" s="522" t="n">
        <v>0</v>
      </c>
      <c r="GH151" s="522" t="n">
        <v>0</v>
      </c>
      <c r="GI151" s="522" t="n">
        <v>0</v>
      </c>
      <c r="GJ151" s="522" t="n">
        <v>0</v>
      </c>
      <c r="GK151" s="522" t="n">
        <v>0</v>
      </c>
      <c r="GL151" s="522" t="n">
        <v>0</v>
      </c>
      <c r="GM151" s="522" t="n">
        <v>0</v>
      </c>
      <c r="GN151" s="522" t="n">
        <v>0</v>
      </c>
      <c r="GO151" s="522" t="n">
        <v>0</v>
      </c>
      <c r="GP151" s="522" t="n">
        <v>0</v>
      </c>
      <c r="GQ151" s="522"/>
      <c r="GR151" s="522" t="n">
        <v>0</v>
      </c>
      <c r="GS151" s="522" t="n">
        <v>0</v>
      </c>
      <c r="GT151" s="522" t="n">
        <v>0</v>
      </c>
      <c r="GU151" s="522" t="n">
        <v>0</v>
      </c>
      <c r="GV151" s="522"/>
      <c r="GW151" s="523" t="n">
        <f aca="false">SUM(FI151:GV151)</f>
        <v>50</v>
      </c>
      <c r="GX151" s="200"/>
      <c r="GY151" s="524" t="n">
        <f aca="false">GW151-I151</f>
        <v>0</v>
      </c>
      <c r="HA151" s="525" t="n">
        <f aca="false">FG151-GY151</f>
        <v>0</v>
      </c>
      <c r="HC151" s="383" t="n">
        <f aca="false">IF($B151="",0,VLOOKUP($B151,'TH 2023'!$B$11:$V$265,15,0))</f>
        <v>0.06048</v>
      </c>
      <c r="HD151" s="355" t="n">
        <f aca="false">((IF($B151="",0,VLOOKUP($B151,'TH 2023'!$B$11:$V$265,18,0)))*1.1)*1.1</f>
        <v>151.0201</v>
      </c>
      <c r="HE151" s="355" t="n">
        <f aca="false">((IF($B151="",0,VLOOKUP($B151,'TH 2023'!$B$11:$V$265,19,0)))*1.1)*1.1</f>
        <v>144.7765</v>
      </c>
      <c r="HF151" s="355" t="n">
        <f aca="false">((IF($B151="",0,VLOOKUP($B151,'TH 2023'!$B$11:$V$265,20,0)))*1.1)*1.1</f>
        <v>178.107765</v>
      </c>
      <c r="HG151" s="355" t="n">
        <f aca="false">((IF($B151="",0,VLOOKUP($B151,'TH 2023'!$B$11:$V$265,21,0)))*1.1)*1.1</f>
        <v>0</v>
      </c>
      <c r="HH151" s="526" t="str">
        <f aca="false">IF($B151="",0,VLOOKUP($B151,'TH 2023'!$B$11:$V$265,7,0))</f>
        <v>STANDARD HW</v>
      </c>
      <c r="HI151" s="61"/>
      <c r="HJ151" s="61"/>
      <c r="HK151" s="61"/>
      <c r="HL151" s="61"/>
      <c r="HM151" s="61"/>
      <c r="HN151" s="61"/>
      <c r="HO151" s="61"/>
      <c r="HP151" s="61"/>
      <c r="HQ151" s="61"/>
      <c r="HR151" s="61"/>
      <c r="HS151" s="61"/>
      <c r="HT151" s="61"/>
      <c r="HU151" s="61"/>
      <c r="HV151" s="61"/>
      <c r="HW151" s="61"/>
      <c r="HX151" s="61"/>
      <c r="HY151" s="61"/>
      <c r="HZ151" s="61"/>
      <c r="IA151" s="61"/>
      <c r="IB151" s="61"/>
      <c r="IC151" s="61"/>
      <c r="ID151" s="61"/>
      <c r="IE151" s="61"/>
      <c r="IF151" s="61"/>
      <c r="IG151" s="61"/>
      <c r="II151" s="40"/>
      <c r="IJ151" s="40"/>
      <c r="IK151" s="40"/>
      <c r="IL151" s="40"/>
      <c r="IM151" s="40"/>
    </row>
    <row r="152" s="48" customFormat="true" ht="15" hidden="false" customHeight="true" outlineLevel="0" collapsed="false">
      <c r="A152" s="240" t="n">
        <f aca="false">A151+1</f>
        <v>143</v>
      </c>
      <c r="B152" s="241" t="s">
        <v>519</v>
      </c>
      <c r="C152" s="242" t="s">
        <v>518</v>
      </c>
      <c r="D152" s="243" t="s">
        <v>514</v>
      </c>
      <c r="E152" s="512" t="s">
        <v>345</v>
      </c>
      <c r="F152" s="512" t="s">
        <v>346</v>
      </c>
      <c r="G152" s="512" t="n">
        <f aca="false">COUNTIF($C$10:$C$262,$C152)</f>
        <v>2</v>
      </c>
      <c r="H152" s="512" t="n">
        <f aca="false">COUNTIF($B$10:$B$262,$B152)</f>
        <v>1</v>
      </c>
      <c r="I152" s="513" t="n">
        <f aca="false">SUM(J152:CK152)</f>
        <v>240</v>
      </c>
      <c r="J152" s="512" t="n">
        <v>0</v>
      </c>
      <c r="K152" s="512" t="n">
        <v>0</v>
      </c>
      <c r="L152" s="512" t="n">
        <v>0</v>
      </c>
      <c r="M152" s="512" t="n">
        <v>0</v>
      </c>
      <c r="N152" s="512" t="n">
        <v>0</v>
      </c>
      <c r="O152" s="512" t="n">
        <v>0</v>
      </c>
      <c r="P152" s="512" t="n">
        <v>0</v>
      </c>
      <c r="Q152" s="512" t="n">
        <v>0</v>
      </c>
      <c r="R152" s="512" t="n">
        <v>0</v>
      </c>
      <c r="S152" s="512" t="n">
        <v>0</v>
      </c>
      <c r="T152" s="512" t="n">
        <v>0</v>
      </c>
      <c r="U152" s="512" t="n">
        <v>30</v>
      </c>
      <c r="V152" s="512" t="n">
        <v>0</v>
      </c>
      <c r="W152" s="512" t="n">
        <v>0</v>
      </c>
      <c r="X152" s="512" t="n">
        <v>30</v>
      </c>
      <c r="Y152" s="512" t="n">
        <v>0</v>
      </c>
      <c r="Z152" s="512"/>
      <c r="AA152" s="514" t="n">
        <v>0</v>
      </c>
      <c r="AB152" s="514" t="n">
        <v>0</v>
      </c>
      <c r="AC152" s="514" t="n">
        <v>0</v>
      </c>
      <c r="AD152" s="514" t="n">
        <v>0</v>
      </c>
      <c r="AE152" s="514" t="n">
        <v>0</v>
      </c>
      <c r="AF152" s="514" t="n">
        <v>30</v>
      </c>
      <c r="AG152" s="514" t="n">
        <v>0</v>
      </c>
      <c r="AH152" s="514" t="n">
        <v>30</v>
      </c>
      <c r="AI152" s="514" t="n">
        <v>0</v>
      </c>
      <c r="AJ152" s="514" t="n">
        <v>30</v>
      </c>
      <c r="AK152" s="514" t="n">
        <v>0</v>
      </c>
      <c r="AL152" s="514" t="n">
        <v>0</v>
      </c>
      <c r="AM152" s="514" t="n">
        <v>0</v>
      </c>
      <c r="AN152" s="514" t="n">
        <v>0</v>
      </c>
      <c r="AO152" s="514" t="n">
        <v>0</v>
      </c>
      <c r="AP152" s="514" t="n">
        <v>0</v>
      </c>
      <c r="AQ152" s="514" t="n">
        <v>0</v>
      </c>
      <c r="AR152" s="514" t="n">
        <v>30</v>
      </c>
      <c r="AS152" s="514" t="n">
        <v>0</v>
      </c>
      <c r="AT152" s="514" t="n">
        <v>0</v>
      </c>
      <c r="AU152" s="514" t="n">
        <v>0</v>
      </c>
      <c r="AV152" s="514"/>
      <c r="AW152" s="514"/>
      <c r="AX152" s="514"/>
      <c r="AY152" s="514" t="n">
        <v>0</v>
      </c>
      <c r="AZ152" s="514" t="n">
        <v>0</v>
      </c>
      <c r="BA152" s="514" t="n">
        <v>0</v>
      </c>
      <c r="BB152" s="514" t="n">
        <v>0</v>
      </c>
      <c r="BC152" s="514" t="n">
        <v>0</v>
      </c>
      <c r="BD152" s="514" t="n">
        <v>0</v>
      </c>
      <c r="BE152" s="514" t="n">
        <v>0</v>
      </c>
      <c r="BF152" s="514" t="n">
        <v>0</v>
      </c>
      <c r="BG152" s="514" t="n">
        <v>0</v>
      </c>
      <c r="BH152" s="514" t="n">
        <v>0</v>
      </c>
      <c r="BI152" s="514" t="n">
        <v>0</v>
      </c>
      <c r="BJ152" s="514" t="n">
        <v>0</v>
      </c>
      <c r="BK152" s="514" t="n">
        <v>0</v>
      </c>
      <c r="BL152" s="514" t="n">
        <v>0</v>
      </c>
      <c r="BM152" s="514" t="n">
        <v>0</v>
      </c>
      <c r="BN152" s="514" t="n">
        <v>0</v>
      </c>
      <c r="BO152" s="514" t="n">
        <v>0</v>
      </c>
      <c r="BP152" s="514" t="n">
        <v>30</v>
      </c>
      <c r="BQ152" s="514" t="n">
        <v>0</v>
      </c>
      <c r="BR152" s="514" t="n">
        <v>0</v>
      </c>
      <c r="BS152" s="514" t="n">
        <v>0</v>
      </c>
      <c r="BT152" s="514" t="n">
        <v>0</v>
      </c>
      <c r="BU152" s="514" t="n">
        <v>0</v>
      </c>
      <c r="BV152" s="514" t="n">
        <v>0</v>
      </c>
      <c r="BW152" s="514" t="n">
        <v>0</v>
      </c>
      <c r="BX152" s="514" t="n">
        <v>0</v>
      </c>
      <c r="BY152" s="514" t="n">
        <v>0</v>
      </c>
      <c r="BZ152" s="514" t="n">
        <v>0</v>
      </c>
      <c r="CA152" s="514" t="n">
        <v>0</v>
      </c>
      <c r="CB152" s="514" t="n">
        <v>0</v>
      </c>
      <c r="CC152" s="514" t="n">
        <v>0</v>
      </c>
      <c r="CD152" s="514" t="n">
        <v>30</v>
      </c>
      <c r="CE152" s="514" t="n">
        <v>0</v>
      </c>
      <c r="CF152" s="514" t="n">
        <v>0</v>
      </c>
      <c r="CG152" s="514" t="n">
        <v>0</v>
      </c>
      <c r="CH152" s="514" t="n">
        <v>0</v>
      </c>
      <c r="CI152" s="514"/>
      <c r="CJ152" s="514"/>
      <c r="CK152" s="515"/>
      <c r="CL152" s="516"/>
      <c r="CM152" s="517" t="n">
        <f aca="false">SUM(CN152:FE152)</f>
        <v>210</v>
      </c>
      <c r="CN152" s="243"/>
      <c r="CO152" s="243"/>
      <c r="CP152" s="243" t="n">
        <v>0</v>
      </c>
      <c r="CQ152" s="243" t="n">
        <v>0</v>
      </c>
      <c r="CR152" s="243" t="n">
        <v>0</v>
      </c>
      <c r="CS152" s="243"/>
      <c r="CT152" s="243"/>
      <c r="CU152" s="243"/>
      <c r="CV152" s="243"/>
      <c r="CW152" s="243" t="n">
        <v>30</v>
      </c>
      <c r="CX152" s="243"/>
      <c r="CY152" s="243"/>
      <c r="CZ152" s="243" t="n">
        <v>30</v>
      </c>
      <c r="DA152" s="243"/>
      <c r="DB152" s="243" t="n">
        <v>0</v>
      </c>
      <c r="DC152" s="243" t="n">
        <v>0</v>
      </c>
      <c r="DD152" s="243" t="n">
        <v>0</v>
      </c>
      <c r="DE152" s="243" t="n">
        <v>0</v>
      </c>
      <c r="DF152" s="243" t="n">
        <v>0</v>
      </c>
      <c r="DG152" s="243" t="n">
        <v>30</v>
      </c>
      <c r="DH152" s="243" t="n">
        <v>0</v>
      </c>
      <c r="DI152" s="243" t="n">
        <v>30</v>
      </c>
      <c r="DJ152" s="243"/>
      <c r="DK152" s="243" t="n">
        <v>30</v>
      </c>
      <c r="DL152" s="243"/>
      <c r="DM152" s="243" t="n">
        <v>0</v>
      </c>
      <c r="DN152" s="243" t="n">
        <v>0</v>
      </c>
      <c r="DO152" s="243" t="n">
        <v>0</v>
      </c>
      <c r="DP152" s="243" t="n">
        <v>0</v>
      </c>
      <c r="DQ152" s="243" t="n">
        <v>0</v>
      </c>
      <c r="DR152" s="243" t="n">
        <v>0</v>
      </c>
      <c r="DS152" s="243" t="n">
        <v>30</v>
      </c>
      <c r="DT152" s="514" t="n">
        <v>0</v>
      </c>
      <c r="DU152" s="514" t="n">
        <v>0</v>
      </c>
      <c r="DV152" s="514"/>
      <c r="DW152" s="514"/>
      <c r="DX152" s="514"/>
      <c r="DY152" s="514"/>
      <c r="DZ152" s="514"/>
      <c r="EA152" s="243" t="n">
        <v>0</v>
      </c>
      <c r="EB152" s="518" t="n">
        <v>0</v>
      </c>
      <c r="EC152" s="518" t="n">
        <v>0</v>
      </c>
      <c r="ED152" s="518"/>
      <c r="EE152" s="518"/>
      <c r="EF152" s="514" t="n">
        <v>0</v>
      </c>
      <c r="EG152" s="518"/>
      <c r="EH152" s="518"/>
      <c r="EI152" s="518"/>
      <c r="EJ152" s="518"/>
      <c r="EK152" s="518"/>
      <c r="EL152" s="518"/>
      <c r="EM152" s="518"/>
      <c r="EN152" s="518"/>
      <c r="EO152" s="518"/>
      <c r="EP152" s="518"/>
      <c r="EQ152" s="518" t="n">
        <v>30</v>
      </c>
      <c r="ER152" s="518"/>
      <c r="ES152" s="518"/>
      <c r="ET152" s="518"/>
      <c r="EU152" s="518"/>
      <c r="EV152" s="518"/>
      <c r="EW152" s="518"/>
      <c r="EX152" s="518"/>
      <c r="EY152" s="518"/>
      <c r="EZ152" s="518"/>
      <c r="FA152" s="518"/>
      <c r="FB152" s="518"/>
      <c r="FC152" s="518"/>
      <c r="FD152" s="518"/>
      <c r="FE152" s="519"/>
      <c r="FG152" s="520" t="n">
        <f aca="false">CM152-I152</f>
        <v>-30</v>
      </c>
      <c r="FI152" s="521"/>
      <c r="FJ152" s="522" t="n">
        <v>0</v>
      </c>
      <c r="FK152" s="522" t="n">
        <v>0</v>
      </c>
      <c r="FL152" s="522" t="n">
        <v>0</v>
      </c>
      <c r="FM152" s="522" t="n">
        <v>0</v>
      </c>
      <c r="FN152" s="522" t="n">
        <v>0</v>
      </c>
      <c r="FO152" s="522" t="n">
        <v>30</v>
      </c>
      <c r="FP152" s="522" t="n">
        <v>30</v>
      </c>
      <c r="FQ152" s="522" t="n">
        <v>0</v>
      </c>
      <c r="FR152" s="522" t="n">
        <v>0</v>
      </c>
      <c r="FS152" s="522" t="n">
        <v>30</v>
      </c>
      <c r="FT152" s="522" t="n">
        <v>60</v>
      </c>
      <c r="FU152" s="522" t="n">
        <v>0</v>
      </c>
      <c r="FV152" s="522" t="n">
        <v>0</v>
      </c>
      <c r="FW152" s="522" t="n">
        <v>0</v>
      </c>
      <c r="FX152" s="522" t="n">
        <v>30</v>
      </c>
      <c r="FY152" s="522" t="n">
        <v>0</v>
      </c>
      <c r="FZ152" s="522"/>
      <c r="GA152" s="522" t="n">
        <v>0</v>
      </c>
      <c r="GB152" s="522"/>
      <c r="GC152" s="522" t="n">
        <v>0</v>
      </c>
      <c r="GD152" s="522" t="n">
        <v>0</v>
      </c>
      <c r="GE152" s="522" t="n">
        <v>0</v>
      </c>
      <c r="GF152" s="522" t="n">
        <v>0</v>
      </c>
      <c r="GG152" s="522" t="n">
        <v>0</v>
      </c>
      <c r="GH152" s="522" t="n">
        <v>0</v>
      </c>
      <c r="GI152" s="522" t="n">
        <v>0</v>
      </c>
      <c r="GJ152" s="522" t="n">
        <v>0</v>
      </c>
      <c r="GK152" s="522" t="n">
        <v>0</v>
      </c>
      <c r="GL152" s="522" t="n">
        <v>0</v>
      </c>
      <c r="GM152" s="522" t="n">
        <v>0</v>
      </c>
      <c r="GN152" s="522" t="n">
        <v>30</v>
      </c>
      <c r="GO152" s="522" t="n">
        <v>0</v>
      </c>
      <c r="GP152" s="522" t="n">
        <v>0</v>
      </c>
      <c r="GQ152" s="522"/>
      <c r="GR152" s="522" t="n">
        <v>0</v>
      </c>
      <c r="GS152" s="522" t="n">
        <v>0</v>
      </c>
      <c r="GT152" s="522" t="n">
        <v>0</v>
      </c>
      <c r="GU152" s="522" t="n">
        <v>0</v>
      </c>
      <c r="GV152" s="522"/>
      <c r="GW152" s="523" t="n">
        <f aca="false">SUM(FI152:GV152)</f>
        <v>210</v>
      </c>
      <c r="GX152" s="200"/>
      <c r="GY152" s="524" t="n">
        <f aca="false">GW152-I152</f>
        <v>-30</v>
      </c>
      <c r="HA152" s="525" t="n">
        <f aca="false">FG152-GY152</f>
        <v>0</v>
      </c>
      <c r="HC152" s="383" t="n">
        <f aca="false">IF($B152="",0,VLOOKUP($B152,'TH 2023'!$B$11:$V$265,15,0))</f>
        <v>0.06048</v>
      </c>
      <c r="HD152" s="355" t="n">
        <f aca="false">((IF($B152="",0,VLOOKUP($B152,'TH 2023'!$B$11:$V$265,18,0)))*1.1)*1.1</f>
        <v>146.6036</v>
      </c>
      <c r="HE152" s="355" t="n">
        <f aca="false">((IF($B152="",0,VLOOKUP($B152,'TH 2023'!$B$11:$V$265,19,0)))*1.1)*1.1</f>
        <v>144.7765</v>
      </c>
      <c r="HF152" s="355" t="n">
        <f aca="false">((IF($B152="",0,VLOOKUP($B152,'TH 2023'!$B$11:$V$265,20,0)))*1.1)*1.1</f>
        <v>178.107765</v>
      </c>
      <c r="HG152" s="355" t="n">
        <f aca="false">((IF($B152="",0,VLOOKUP($B152,'TH 2023'!$B$11:$V$265,21,0)))*1.1)*1.1</f>
        <v>0</v>
      </c>
      <c r="HH152" s="526" t="str">
        <f aca="false">IF($B152="",0,VLOOKUP($B152,'TH 2023'!$B$11:$V$265,7,0))</f>
        <v>STANDARD HW</v>
      </c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I152" s="40"/>
      <c r="IJ152" s="40"/>
      <c r="IK152" s="40"/>
      <c r="IL152" s="40"/>
      <c r="IM152" s="40"/>
    </row>
    <row r="153" s="48" customFormat="true" ht="15" hidden="false" customHeight="true" outlineLevel="0" collapsed="false">
      <c r="A153" s="240" t="n">
        <f aca="false">A152+1</f>
        <v>144</v>
      </c>
      <c r="B153" s="241" t="s">
        <v>520</v>
      </c>
      <c r="C153" s="242" t="s">
        <v>520</v>
      </c>
      <c r="D153" s="243" t="s">
        <v>514</v>
      </c>
      <c r="E153" s="512" t="s">
        <v>316</v>
      </c>
      <c r="F153" s="512" t="s">
        <v>317</v>
      </c>
      <c r="G153" s="512" t="n">
        <f aca="false">COUNTIF($C$10:$C$262,$C153)</f>
        <v>2</v>
      </c>
      <c r="H153" s="512" t="n">
        <f aca="false">COUNTIF($B$10:$B$262,$B153)</f>
        <v>1</v>
      </c>
      <c r="I153" s="513" t="n">
        <f aca="false">SUM(J153:CK153)</f>
        <v>175</v>
      </c>
      <c r="J153" s="512" t="n">
        <v>0</v>
      </c>
      <c r="K153" s="512" t="n">
        <v>0</v>
      </c>
      <c r="L153" s="512" t="n">
        <v>0</v>
      </c>
      <c r="M153" s="512" t="n">
        <v>0</v>
      </c>
      <c r="N153" s="512" t="n">
        <v>0</v>
      </c>
      <c r="O153" s="512" t="n">
        <v>0</v>
      </c>
      <c r="P153" s="512" t="n">
        <v>0</v>
      </c>
      <c r="Q153" s="512" t="n">
        <v>0</v>
      </c>
      <c r="R153" s="512" t="n">
        <v>50</v>
      </c>
      <c r="S153" s="512" t="n">
        <v>0</v>
      </c>
      <c r="T153" s="512" t="n">
        <v>0</v>
      </c>
      <c r="U153" s="512" t="n">
        <v>0</v>
      </c>
      <c r="V153" s="512" t="n">
        <v>0</v>
      </c>
      <c r="W153" s="512" t="n">
        <v>35</v>
      </c>
      <c r="X153" s="512" t="n">
        <v>0</v>
      </c>
      <c r="Y153" s="512" t="n">
        <v>0</v>
      </c>
      <c r="Z153" s="512"/>
      <c r="AA153" s="514" t="n">
        <v>0</v>
      </c>
      <c r="AB153" s="514" t="n">
        <v>0</v>
      </c>
      <c r="AC153" s="514" t="n">
        <v>30</v>
      </c>
      <c r="AD153" s="514" t="n">
        <v>0</v>
      </c>
      <c r="AE153" s="514" t="n">
        <v>0</v>
      </c>
      <c r="AF153" s="514" t="n">
        <v>0</v>
      </c>
      <c r="AG153" s="514" t="n">
        <v>0</v>
      </c>
      <c r="AH153" s="514" t="n">
        <v>0</v>
      </c>
      <c r="AI153" s="514" t="n">
        <v>0</v>
      </c>
      <c r="AJ153" s="514" t="n">
        <v>0</v>
      </c>
      <c r="AK153" s="514" t="n">
        <v>30</v>
      </c>
      <c r="AL153" s="514" t="n">
        <v>0</v>
      </c>
      <c r="AM153" s="514" t="n">
        <v>0</v>
      </c>
      <c r="AN153" s="514" t="n">
        <v>0</v>
      </c>
      <c r="AO153" s="514" t="n">
        <v>0</v>
      </c>
      <c r="AP153" s="514" t="n">
        <v>0</v>
      </c>
      <c r="AQ153" s="514" t="n">
        <v>0</v>
      </c>
      <c r="AR153" s="514" t="n">
        <v>30</v>
      </c>
      <c r="AS153" s="514" t="n">
        <v>0</v>
      </c>
      <c r="AT153" s="514" t="n">
        <v>0</v>
      </c>
      <c r="AU153" s="514" t="n">
        <v>0</v>
      </c>
      <c r="AV153" s="514"/>
      <c r="AW153" s="514"/>
      <c r="AX153" s="514"/>
      <c r="AY153" s="514" t="n">
        <v>0</v>
      </c>
      <c r="AZ153" s="514" t="n">
        <v>0</v>
      </c>
      <c r="BA153" s="514" t="n">
        <v>0</v>
      </c>
      <c r="BB153" s="514" t="n">
        <v>0</v>
      </c>
      <c r="BC153" s="514" t="n">
        <v>0</v>
      </c>
      <c r="BD153" s="514" t="n">
        <v>0</v>
      </c>
      <c r="BE153" s="514" t="n">
        <v>0</v>
      </c>
      <c r="BF153" s="514" t="n">
        <v>0</v>
      </c>
      <c r="BG153" s="514" t="n">
        <v>0</v>
      </c>
      <c r="BH153" s="514" t="n">
        <v>0</v>
      </c>
      <c r="BI153" s="514" t="n">
        <v>0</v>
      </c>
      <c r="BJ153" s="514" t="n">
        <v>0</v>
      </c>
      <c r="BK153" s="514" t="n">
        <v>0</v>
      </c>
      <c r="BL153" s="514" t="n">
        <v>0</v>
      </c>
      <c r="BM153" s="514" t="n">
        <v>0</v>
      </c>
      <c r="BN153" s="514" t="n">
        <v>0</v>
      </c>
      <c r="BO153" s="514" t="n">
        <v>0</v>
      </c>
      <c r="BP153" s="514" t="n">
        <v>0</v>
      </c>
      <c r="BQ153" s="514" t="n">
        <v>0</v>
      </c>
      <c r="BR153" s="514" t="n">
        <v>0</v>
      </c>
      <c r="BS153" s="514" t="n">
        <v>0</v>
      </c>
      <c r="BT153" s="514" t="n">
        <v>0</v>
      </c>
      <c r="BU153" s="514" t="n">
        <v>0</v>
      </c>
      <c r="BV153" s="514" t="n">
        <v>0</v>
      </c>
      <c r="BW153" s="514" t="n">
        <v>0</v>
      </c>
      <c r="BX153" s="514" t="n">
        <v>0</v>
      </c>
      <c r="BY153" s="514" t="n">
        <v>0</v>
      </c>
      <c r="BZ153" s="514" t="n">
        <v>0</v>
      </c>
      <c r="CA153" s="514" t="n">
        <v>0</v>
      </c>
      <c r="CB153" s="514" t="n">
        <v>0</v>
      </c>
      <c r="CC153" s="514" t="n">
        <v>0</v>
      </c>
      <c r="CD153" s="514" t="n">
        <v>0</v>
      </c>
      <c r="CE153" s="514" t="n">
        <v>0</v>
      </c>
      <c r="CF153" s="514" t="n">
        <v>0</v>
      </c>
      <c r="CG153" s="514" t="n">
        <v>0</v>
      </c>
      <c r="CH153" s="514" t="n">
        <v>0</v>
      </c>
      <c r="CI153" s="514"/>
      <c r="CJ153" s="514"/>
      <c r="CK153" s="515"/>
      <c r="CL153" s="516"/>
      <c r="CM153" s="517" t="n">
        <f aca="false">SUM(CN153:FE153)</f>
        <v>175</v>
      </c>
      <c r="CN153" s="243"/>
      <c r="CO153" s="243"/>
      <c r="CP153" s="243" t="n">
        <v>0</v>
      </c>
      <c r="CQ153" s="243" t="n">
        <v>0</v>
      </c>
      <c r="CR153" s="243" t="n">
        <v>0</v>
      </c>
      <c r="CS153" s="243"/>
      <c r="CT153" s="243" t="n">
        <v>50</v>
      </c>
      <c r="CU153" s="243"/>
      <c r="CV153" s="243"/>
      <c r="CW153" s="243"/>
      <c r="CX153" s="243"/>
      <c r="CY153" s="243" t="n">
        <v>35</v>
      </c>
      <c r="CZ153" s="243"/>
      <c r="DA153" s="243"/>
      <c r="DB153" s="243" t="n">
        <v>0</v>
      </c>
      <c r="DC153" s="243" t="n">
        <v>0</v>
      </c>
      <c r="DD153" s="243" t="n">
        <v>30</v>
      </c>
      <c r="DE153" s="243" t="n">
        <v>0</v>
      </c>
      <c r="DF153" s="243" t="n">
        <v>0</v>
      </c>
      <c r="DG153" s="243" t="n">
        <v>0</v>
      </c>
      <c r="DH153" s="243" t="n">
        <v>0</v>
      </c>
      <c r="DI153" s="243"/>
      <c r="DJ153" s="243"/>
      <c r="DK153" s="243"/>
      <c r="DL153" s="243" t="n">
        <v>30</v>
      </c>
      <c r="DM153" s="243" t="n">
        <v>0</v>
      </c>
      <c r="DN153" s="243" t="n">
        <v>0</v>
      </c>
      <c r="DO153" s="243" t="n">
        <v>0</v>
      </c>
      <c r="DP153" s="243" t="n">
        <v>0</v>
      </c>
      <c r="DQ153" s="243" t="n">
        <v>0</v>
      </c>
      <c r="DR153" s="243" t="n">
        <v>0</v>
      </c>
      <c r="DS153" s="243" t="n">
        <v>30</v>
      </c>
      <c r="DT153" s="514" t="n">
        <v>0</v>
      </c>
      <c r="DU153" s="514" t="n">
        <v>0</v>
      </c>
      <c r="DV153" s="514"/>
      <c r="DW153" s="514"/>
      <c r="DX153" s="514"/>
      <c r="DY153" s="514"/>
      <c r="DZ153" s="514"/>
      <c r="EA153" s="243" t="n">
        <v>0</v>
      </c>
      <c r="EB153" s="518" t="n">
        <v>0</v>
      </c>
      <c r="EC153" s="518" t="n">
        <v>0</v>
      </c>
      <c r="ED153" s="518"/>
      <c r="EE153" s="518"/>
      <c r="EF153" s="514" t="n">
        <v>0</v>
      </c>
      <c r="EG153" s="518"/>
      <c r="EH153" s="518"/>
      <c r="EI153" s="518"/>
      <c r="EJ153" s="518"/>
      <c r="EK153" s="518"/>
      <c r="EL153" s="518"/>
      <c r="EM153" s="518"/>
      <c r="EN153" s="518"/>
      <c r="EO153" s="518"/>
      <c r="EP153" s="518"/>
      <c r="EQ153" s="518"/>
      <c r="ER153" s="518"/>
      <c r="ES153" s="518"/>
      <c r="ET153" s="518"/>
      <c r="EU153" s="518"/>
      <c r="EV153" s="518"/>
      <c r="EW153" s="518"/>
      <c r="EX153" s="518"/>
      <c r="EY153" s="518"/>
      <c r="EZ153" s="518"/>
      <c r="FA153" s="518"/>
      <c r="FB153" s="518"/>
      <c r="FC153" s="518"/>
      <c r="FD153" s="518"/>
      <c r="FE153" s="519"/>
      <c r="FG153" s="520" t="n">
        <f aca="false">CM153-I153</f>
        <v>0</v>
      </c>
      <c r="FI153" s="521"/>
      <c r="FJ153" s="522" t="n">
        <v>0</v>
      </c>
      <c r="FK153" s="522" t="n">
        <v>0</v>
      </c>
      <c r="FL153" s="522" t="n">
        <v>50</v>
      </c>
      <c r="FM153" s="522" t="n">
        <v>0</v>
      </c>
      <c r="FN153" s="522" t="n">
        <v>0</v>
      </c>
      <c r="FO153" s="522" t="n">
        <v>0</v>
      </c>
      <c r="FP153" s="522" t="n">
        <v>35</v>
      </c>
      <c r="FQ153" s="522" t="n">
        <v>0</v>
      </c>
      <c r="FR153" s="522" t="n">
        <v>30</v>
      </c>
      <c r="FS153" s="522" t="n">
        <v>0</v>
      </c>
      <c r="FT153" s="522" t="n">
        <v>0</v>
      </c>
      <c r="FU153" s="522" t="n">
        <v>0</v>
      </c>
      <c r="FV153" s="522" t="n">
        <v>30</v>
      </c>
      <c r="FW153" s="522" t="n">
        <v>0</v>
      </c>
      <c r="FX153" s="522" t="n">
        <v>30</v>
      </c>
      <c r="FY153" s="522" t="n">
        <v>0</v>
      </c>
      <c r="FZ153" s="522"/>
      <c r="GA153" s="522" t="n">
        <v>0</v>
      </c>
      <c r="GB153" s="522"/>
      <c r="GC153" s="522" t="n">
        <v>0</v>
      </c>
      <c r="GD153" s="522" t="n">
        <v>0</v>
      </c>
      <c r="GE153" s="522" t="n">
        <v>0</v>
      </c>
      <c r="GF153" s="522" t="n">
        <v>0</v>
      </c>
      <c r="GG153" s="522" t="n">
        <v>0</v>
      </c>
      <c r="GH153" s="522" t="n">
        <v>0</v>
      </c>
      <c r="GI153" s="522" t="n">
        <v>0</v>
      </c>
      <c r="GJ153" s="522" t="n">
        <v>0</v>
      </c>
      <c r="GK153" s="522" t="n">
        <v>0</v>
      </c>
      <c r="GL153" s="522" t="n">
        <v>0</v>
      </c>
      <c r="GM153" s="522" t="n">
        <v>0</v>
      </c>
      <c r="GN153" s="522" t="n">
        <v>0</v>
      </c>
      <c r="GO153" s="522" t="n">
        <v>0</v>
      </c>
      <c r="GP153" s="522" t="n">
        <v>0</v>
      </c>
      <c r="GQ153" s="522"/>
      <c r="GR153" s="522" t="n">
        <v>0</v>
      </c>
      <c r="GS153" s="522" t="n">
        <v>0</v>
      </c>
      <c r="GT153" s="522" t="n">
        <v>0</v>
      </c>
      <c r="GU153" s="522" t="n">
        <v>0</v>
      </c>
      <c r="GV153" s="522"/>
      <c r="GW153" s="523" t="n">
        <f aca="false">SUM(FI153:GV153)</f>
        <v>175</v>
      </c>
      <c r="GX153" s="200"/>
      <c r="GY153" s="524" t="n">
        <f aca="false">GW153-I153</f>
        <v>0</v>
      </c>
      <c r="HA153" s="525" t="n">
        <f aca="false">FG153-GY153</f>
        <v>0</v>
      </c>
      <c r="HC153" s="383" t="n">
        <f aca="false">IF($B153="",0,VLOOKUP($B153,'TH 2023'!$B$11:$V$265,15,0))</f>
        <v>0.06048</v>
      </c>
      <c r="HD153" s="355" t="n">
        <f aca="false">((IF($B153="",0,VLOOKUP($B153,'TH 2023'!$B$11:$V$265,18,0)))*1.1)*1.1</f>
        <v>137.8069</v>
      </c>
      <c r="HE153" s="355" t="n">
        <f aca="false">((IF($B153="",0,VLOOKUP($B153,'TH 2023'!$B$11:$V$265,19,0)))*1.1)*1.1</f>
        <v>136.0887</v>
      </c>
      <c r="HF153" s="355" t="n">
        <f aca="false">((IF($B153="",0,VLOOKUP($B153,'TH 2023'!$B$11:$V$265,20,0)))*1.1)*1.1</f>
        <v>167.595527</v>
      </c>
      <c r="HG153" s="355" t="n">
        <f aca="false">((IF($B153="",0,VLOOKUP($B153,'TH 2023'!$B$11:$V$265,21,0)))*1.1)*1.1</f>
        <v>0</v>
      </c>
      <c r="HH153" s="526" t="str">
        <f aca="false">IF($B153="",0,VLOOKUP($B153,'TH 2023'!$B$11:$V$265,7,0))</f>
        <v>STANDARD HW</v>
      </c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I153" s="40"/>
      <c r="IJ153" s="40"/>
      <c r="IK153" s="40"/>
      <c r="IL153" s="40"/>
      <c r="IM153" s="40"/>
    </row>
    <row r="154" s="48" customFormat="true" ht="15" hidden="false" customHeight="true" outlineLevel="0" collapsed="false">
      <c r="A154" s="240" t="n">
        <f aca="false">A153+1</f>
        <v>145</v>
      </c>
      <c r="B154" s="241" t="s">
        <v>521</v>
      </c>
      <c r="C154" s="242" t="s">
        <v>520</v>
      </c>
      <c r="D154" s="242" t="s">
        <v>514</v>
      </c>
      <c r="E154" s="512" t="s">
        <v>316</v>
      </c>
      <c r="F154" s="512" t="s">
        <v>317</v>
      </c>
      <c r="G154" s="512" t="n">
        <f aca="false">COUNTIF($C$10:$C$262,$C154)</f>
        <v>2</v>
      </c>
      <c r="H154" s="512" t="n">
        <f aca="false">COUNTIF($B$10:$B$262,$B154)</f>
        <v>1</v>
      </c>
      <c r="I154" s="513" t="n">
        <f aca="false">SUM(J154:CK154)</f>
        <v>180</v>
      </c>
      <c r="J154" s="512" t="n">
        <v>0</v>
      </c>
      <c r="K154" s="512" t="n">
        <v>0</v>
      </c>
      <c r="L154" s="512" t="n">
        <v>0</v>
      </c>
      <c r="M154" s="512" t="n">
        <v>0</v>
      </c>
      <c r="N154" s="512" t="n">
        <v>0</v>
      </c>
      <c r="O154" s="512" t="n">
        <v>0</v>
      </c>
      <c r="P154" s="512" t="n">
        <v>0</v>
      </c>
      <c r="Q154" s="512" t="n">
        <v>0</v>
      </c>
      <c r="R154" s="512" t="n">
        <v>0</v>
      </c>
      <c r="S154" s="512" t="n">
        <v>0</v>
      </c>
      <c r="T154" s="512" t="n">
        <v>0</v>
      </c>
      <c r="U154" s="512" t="n">
        <v>0</v>
      </c>
      <c r="V154" s="512" t="n">
        <v>0</v>
      </c>
      <c r="W154" s="512" t="n">
        <v>0</v>
      </c>
      <c r="X154" s="512" t="n">
        <v>0</v>
      </c>
      <c r="Y154" s="512" t="n">
        <v>0</v>
      </c>
      <c r="Z154" s="512"/>
      <c r="AA154" s="514" t="n">
        <v>0</v>
      </c>
      <c r="AB154" s="514"/>
      <c r="AC154" s="514"/>
      <c r="AD154" s="514" t="n">
        <v>0</v>
      </c>
      <c r="AE154" s="514" t="n">
        <v>0</v>
      </c>
      <c r="AF154" s="514" t="n">
        <v>0</v>
      </c>
      <c r="AG154" s="514" t="n">
        <v>0</v>
      </c>
      <c r="AH154" s="514" t="n">
        <v>0</v>
      </c>
      <c r="AI154" s="514" t="n">
        <v>0</v>
      </c>
      <c r="AJ154" s="514" t="n">
        <v>0</v>
      </c>
      <c r="AK154" s="514" t="n">
        <v>0</v>
      </c>
      <c r="AL154" s="514" t="n">
        <v>0</v>
      </c>
      <c r="AM154" s="514" t="n">
        <v>0</v>
      </c>
      <c r="AN154" s="514" t="n">
        <v>0</v>
      </c>
      <c r="AO154" s="514" t="n">
        <v>0</v>
      </c>
      <c r="AP154" s="514" t="n">
        <v>0</v>
      </c>
      <c r="AQ154" s="514" t="n">
        <v>0</v>
      </c>
      <c r="AR154" s="514" t="n">
        <v>0</v>
      </c>
      <c r="AS154" s="514" t="n">
        <v>0</v>
      </c>
      <c r="AT154" s="514" t="n">
        <v>0</v>
      </c>
      <c r="AU154" s="514" t="n">
        <v>0</v>
      </c>
      <c r="AV154" s="514"/>
      <c r="AW154" s="514"/>
      <c r="AX154" s="514" t="n">
        <v>30</v>
      </c>
      <c r="AY154" s="514" t="n">
        <v>0</v>
      </c>
      <c r="AZ154" s="514" t="n">
        <v>30</v>
      </c>
      <c r="BA154" s="514" t="n">
        <v>0</v>
      </c>
      <c r="BB154" s="514" t="n">
        <v>0</v>
      </c>
      <c r="BC154" s="514" t="n">
        <v>0</v>
      </c>
      <c r="BD154" s="514" t="n">
        <v>0</v>
      </c>
      <c r="BE154" s="514" t="n">
        <v>0</v>
      </c>
      <c r="BF154" s="514" t="n">
        <v>0</v>
      </c>
      <c r="BG154" s="514" t="n">
        <v>30</v>
      </c>
      <c r="BH154" s="514" t="n">
        <v>0</v>
      </c>
      <c r="BI154" s="514" t="n">
        <v>0</v>
      </c>
      <c r="BJ154" s="514" t="n">
        <v>0</v>
      </c>
      <c r="BK154" s="514" t="n">
        <v>0</v>
      </c>
      <c r="BL154" s="514" t="n">
        <v>0</v>
      </c>
      <c r="BM154" s="514" t="n">
        <v>0</v>
      </c>
      <c r="BN154" s="514" t="n">
        <v>30</v>
      </c>
      <c r="BO154" s="514" t="n">
        <v>30</v>
      </c>
      <c r="BP154" s="514" t="n">
        <v>0</v>
      </c>
      <c r="BQ154" s="514" t="n">
        <v>0</v>
      </c>
      <c r="BR154" s="514" t="n">
        <v>0</v>
      </c>
      <c r="BS154" s="514" t="n">
        <v>30</v>
      </c>
      <c r="BT154" s="514" t="n">
        <v>0</v>
      </c>
      <c r="BU154" s="514" t="n">
        <v>0</v>
      </c>
      <c r="BV154" s="514" t="n">
        <v>0</v>
      </c>
      <c r="BW154" s="514" t="n">
        <v>0</v>
      </c>
      <c r="BX154" s="514" t="n">
        <v>0</v>
      </c>
      <c r="BY154" s="514" t="n">
        <v>0</v>
      </c>
      <c r="BZ154" s="514" t="n">
        <v>0</v>
      </c>
      <c r="CA154" s="514" t="n">
        <v>0</v>
      </c>
      <c r="CB154" s="514" t="n">
        <v>0</v>
      </c>
      <c r="CC154" s="514" t="n">
        <v>0</v>
      </c>
      <c r="CD154" s="514" t="n">
        <v>0</v>
      </c>
      <c r="CE154" s="514" t="n">
        <v>0</v>
      </c>
      <c r="CF154" s="514" t="n">
        <v>0</v>
      </c>
      <c r="CG154" s="514" t="n">
        <v>0</v>
      </c>
      <c r="CH154" s="514" t="n">
        <v>0</v>
      </c>
      <c r="CI154" s="514"/>
      <c r="CJ154" s="514"/>
      <c r="CK154" s="515"/>
      <c r="CL154" s="516"/>
      <c r="CM154" s="517" t="n">
        <f aca="false">SUM(CN154:FE154)</f>
        <v>180</v>
      </c>
      <c r="CN154" s="243"/>
      <c r="CO154" s="243"/>
      <c r="CP154" s="243" t="n">
        <v>0</v>
      </c>
      <c r="CQ154" s="243" t="n">
        <v>0</v>
      </c>
      <c r="CR154" s="243" t="n">
        <v>0</v>
      </c>
      <c r="CS154" s="243"/>
      <c r="CT154" s="243"/>
      <c r="CU154" s="243"/>
      <c r="CV154" s="243"/>
      <c r="CW154" s="243"/>
      <c r="CX154" s="243"/>
      <c r="CY154" s="243"/>
      <c r="CZ154" s="243"/>
      <c r="DA154" s="243"/>
      <c r="DB154" s="243" t="n">
        <v>0</v>
      </c>
      <c r="DC154" s="243"/>
      <c r="DD154" s="243"/>
      <c r="DE154" s="243" t="n">
        <v>0</v>
      </c>
      <c r="DF154" s="243" t="n">
        <v>0</v>
      </c>
      <c r="DG154" s="243" t="n">
        <v>0</v>
      </c>
      <c r="DH154" s="243" t="n">
        <v>0</v>
      </c>
      <c r="DI154" s="243"/>
      <c r="DJ154" s="243"/>
      <c r="DK154" s="243"/>
      <c r="DL154" s="243"/>
      <c r="DM154" s="243" t="n">
        <v>0</v>
      </c>
      <c r="DN154" s="243" t="n">
        <v>0</v>
      </c>
      <c r="DO154" s="243" t="n">
        <v>0</v>
      </c>
      <c r="DP154" s="243" t="n">
        <v>0</v>
      </c>
      <c r="DQ154" s="243" t="n">
        <v>0</v>
      </c>
      <c r="DR154" s="243" t="n">
        <v>0</v>
      </c>
      <c r="DS154" s="243" t="n">
        <v>0</v>
      </c>
      <c r="DT154" s="514" t="n">
        <v>0</v>
      </c>
      <c r="DU154" s="514" t="n">
        <v>0</v>
      </c>
      <c r="DV154" s="514"/>
      <c r="DW154" s="514"/>
      <c r="DX154" s="514"/>
      <c r="DY154" s="514" t="n">
        <v>30</v>
      </c>
      <c r="DZ154" s="514"/>
      <c r="EA154" s="243" t="n">
        <v>30</v>
      </c>
      <c r="EB154" s="518" t="n">
        <v>0</v>
      </c>
      <c r="EC154" s="518" t="n">
        <v>0</v>
      </c>
      <c r="ED154" s="518"/>
      <c r="EE154" s="518"/>
      <c r="EF154" s="514" t="n">
        <v>0</v>
      </c>
      <c r="EG154" s="518"/>
      <c r="EH154" s="518" t="n">
        <v>30</v>
      </c>
      <c r="EI154" s="518"/>
      <c r="EJ154" s="518"/>
      <c r="EK154" s="518"/>
      <c r="EL154" s="518"/>
      <c r="EM154" s="518"/>
      <c r="EN154" s="518"/>
      <c r="EO154" s="518" t="n">
        <v>30</v>
      </c>
      <c r="EP154" s="518" t="n">
        <v>30</v>
      </c>
      <c r="EQ154" s="518"/>
      <c r="ER154" s="518"/>
      <c r="ES154" s="518"/>
      <c r="ET154" s="518" t="n">
        <v>30</v>
      </c>
      <c r="EU154" s="518"/>
      <c r="EV154" s="518"/>
      <c r="EW154" s="518"/>
      <c r="EX154" s="518"/>
      <c r="EY154" s="518"/>
      <c r="EZ154" s="518"/>
      <c r="FA154" s="518"/>
      <c r="FB154" s="532" t="n">
        <v>0</v>
      </c>
      <c r="FC154" s="518"/>
      <c r="FD154" s="518"/>
      <c r="FE154" s="519"/>
      <c r="FG154" s="520" t="n">
        <f aca="false">CM154-I154</f>
        <v>0</v>
      </c>
      <c r="FI154" s="521"/>
      <c r="FJ154" s="522" t="n">
        <v>0</v>
      </c>
      <c r="FK154" s="522" t="n">
        <v>0</v>
      </c>
      <c r="FL154" s="522" t="n">
        <v>0</v>
      </c>
      <c r="FM154" s="522" t="n">
        <v>0</v>
      </c>
      <c r="FN154" s="522" t="n">
        <v>0</v>
      </c>
      <c r="FO154" s="522" t="n">
        <v>0</v>
      </c>
      <c r="FP154" s="522" t="n">
        <v>0</v>
      </c>
      <c r="FQ154" s="522" t="n">
        <v>0</v>
      </c>
      <c r="FR154" s="522" t="n">
        <v>0</v>
      </c>
      <c r="FS154" s="522" t="n">
        <v>0</v>
      </c>
      <c r="FT154" s="522" t="n">
        <v>0</v>
      </c>
      <c r="FU154" s="522" t="n">
        <v>0</v>
      </c>
      <c r="FV154" s="522" t="n">
        <v>0</v>
      </c>
      <c r="FW154" s="522" t="n">
        <v>0</v>
      </c>
      <c r="FX154" s="522" t="n">
        <v>0</v>
      </c>
      <c r="FY154" s="522" t="n">
        <v>0</v>
      </c>
      <c r="FZ154" s="522"/>
      <c r="GA154" s="522" t="n">
        <v>30</v>
      </c>
      <c r="GB154" s="522"/>
      <c r="GC154" s="522" t="n">
        <v>30</v>
      </c>
      <c r="GD154" s="522" t="n">
        <v>0</v>
      </c>
      <c r="GE154" s="522" t="n">
        <v>0</v>
      </c>
      <c r="GF154" s="522" t="n">
        <v>0</v>
      </c>
      <c r="GG154" s="522" t="n">
        <v>30</v>
      </c>
      <c r="GH154" s="522" t="n">
        <v>0</v>
      </c>
      <c r="GI154" s="522" t="n">
        <v>0</v>
      </c>
      <c r="GJ154" s="522" t="n">
        <v>0</v>
      </c>
      <c r="GK154" s="522" t="n">
        <v>0</v>
      </c>
      <c r="GL154" s="522" t="n">
        <v>0</v>
      </c>
      <c r="GM154" s="522" t="n">
        <v>0</v>
      </c>
      <c r="GN154" s="522" t="n">
        <v>90</v>
      </c>
      <c r="GO154" s="522" t="n">
        <v>0</v>
      </c>
      <c r="GP154" s="522" t="n">
        <v>0</v>
      </c>
      <c r="GQ154" s="522"/>
      <c r="GR154" s="522" t="n">
        <v>0</v>
      </c>
      <c r="GS154" s="522" t="n">
        <v>0</v>
      </c>
      <c r="GT154" s="522" t="n">
        <v>0</v>
      </c>
      <c r="GU154" s="522" t="n">
        <v>0</v>
      </c>
      <c r="GV154" s="522"/>
      <c r="GW154" s="523" t="n">
        <f aca="false">SUM(FI154:GV154)</f>
        <v>180</v>
      </c>
      <c r="GX154" s="200"/>
      <c r="GY154" s="524" t="n">
        <f aca="false">GW154-I154</f>
        <v>0</v>
      </c>
      <c r="HA154" s="525" t="n">
        <f aca="false">FG154-GY154</f>
        <v>0</v>
      </c>
      <c r="HC154" s="383" t="n">
        <f aca="false">IF($B154="",0,VLOOKUP($B154,'TH 2023'!$B$11:$V$265,15,0))</f>
        <v>0.06048</v>
      </c>
      <c r="HD154" s="355" t="n">
        <f aca="false">((IF($B154="",0,VLOOKUP($B154,'TH 2023'!$B$11:$V$265,18,0)))*1.1)*1.1</f>
        <v>0</v>
      </c>
      <c r="HE154" s="355" t="n">
        <f aca="false">((IF($B154="",0,VLOOKUP($B154,'TH 2023'!$B$11:$V$265,19,0)))*1.1)*1.1</f>
        <v>0</v>
      </c>
      <c r="HF154" s="355" t="n">
        <f aca="false">((IF($B154="",0,VLOOKUP($B154,'TH 2023'!$B$11:$V$265,20,0)))*1.1)*1.1</f>
        <v>167.595527</v>
      </c>
      <c r="HG154" s="355" t="n">
        <f aca="false">((IF($B154="",0,VLOOKUP($B154,'TH 2023'!$B$11:$V$265,21,0)))*1.1)*1.1</f>
        <v>0</v>
      </c>
      <c r="HH154" s="526" t="str">
        <f aca="false">IF($B154="",0,VLOOKUP($B154,'TH 2023'!$B$11:$V$265,7,0))</f>
        <v>STANDARD HW</v>
      </c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I154" s="40"/>
      <c r="IJ154" s="40"/>
      <c r="IK154" s="40"/>
      <c r="IL154" s="40"/>
      <c r="IM154" s="40"/>
    </row>
    <row r="155" s="48" customFormat="true" ht="15" hidden="false" customHeight="true" outlineLevel="0" collapsed="false">
      <c r="A155" s="240" t="n">
        <f aca="false">A154+1</f>
        <v>146</v>
      </c>
      <c r="B155" s="241" t="s">
        <v>522</v>
      </c>
      <c r="C155" s="242" t="s">
        <v>522</v>
      </c>
      <c r="D155" s="243" t="s">
        <v>514</v>
      </c>
      <c r="E155" s="512" t="s">
        <v>444</v>
      </c>
      <c r="F155" s="512" t="s">
        <v>484</v>
      </c>
      <c r="G155" s="512" t="n">
        <f aca="false">COUNTIF($C$10:$C$262,$C155)</f>
        <v>1</v>
      </c>
      <c r="H155" s="512" t="n">
        <f aca="false">COUNTIF($B$10:$B$262,$B155)</f>
        <v>1</v>
      </c>
      <c r="I155" s="513" t="n">
        <f aca="false">SUM(J155:CK155)</f>
        <v>120</v>
      </c>
      <c r="J155" s="512" t="n">
        <v>0</v>
      </c>
      <c r="K155" s="512" t="n">
        <v>0</v>
      </c>
      <c r="L155" s="512" t="n">
        <v>0</v>
      </c>
      <c r="M155" s="512" t="n">
        <v>0</v>
      </c>
      <c r="N155" s="512" t="n">
        <v>0</v>
      </c>
      <c r="O155" s="512" t="n">
        <v>0</v>
      </c>
      <c r="P155" s="512" t="n">
        <v>0</v>
      </c>
      <c r="Q155" s="512" t="n">
        <v>0</v>
      </c>
      <c r="R155" s="512" t="n">
        <v>0</v>
      </c>
      <c r="S155" s="512" t="n">
        <v>0</v>
      </c>
      <c r="T155" s="512" t="n">
        <v>0</v>
      </c>
      <c r="U155" s="512" t="n">
        <v>0</v>
      </c>
      <c r="V155" s="512" t="n">
        <v>0</v>
      </c>
      <c r="W155" s="512" t="n">
        <v>0</v>
      </c>
      <c r="X155" s="512" t="n">
        <v>0</v>
      </c>
      <c r="Y155" s="512" t="n">
        <v>0</v>
      </c>
      <c r="Z155" s="512"/>
      <c r="AA155" s="514" t="n">
        <v>0</v>
      </c>
      <c r="AB155" s="514"/>
      <c r="AC155" s="514"/>
      <c r="AD155" s="514" t="n">
        <v>0</v>
      </c>
      <c r="AE155" s="514" t="n">
        <v>0</v>
      </c>
      <c r="AF155" s="514" t="n">
        <v>0</v>
      </c>
      <c r="AG155" s="514" t="n">
        <v>0</v>
      </c>
      <c r="AH155" s="514" t="n">
        <v>0</v>
      </c>
      <c r="AI155" s="514" t="n">
        <v>0</v>
      </c>
      <c r="AJ155" s="514" t="n">
        <v>0</v>
      </c>
      <c r="AK155" s="514" t="n">
        <v>0</v>
      </c>
      <c r="AL155" s="514" t="n">
        <v>0</v>
      </c>
      <c r="AM155" s="514" t="n">
        <v>0</v>
      </c>
      <c r="AN155" s="514" t="n">
        <v>0</v>
      </c>
      <c r="AO155" s="514" t="n">
        <v>0</v>
      </c>
      <c r="AP155" s="514" t="n">
        <v>0</v>
      </c>
      <c r="AQ155" s="514" t="n">
        <v>0</v>
      </c>
      <c r="AR155" s="514" t="n">
        <v>0</v>
      </c>
      <c r="AS155" s="514" t="n">
        <v>0</v>
      </c>
      <c r="AT155" s="514" t="n">
        <v>0</v>
      </c>
      <c r="AU155" s="514" t="n">
        <v>0</v>
      </c>
      <c r="AV155" s="514" t="n">
        <v>0</v>
      </c>
      <c r="AW155" s="514" t="n">
        <v>30</v>
      </c>
      <c r="AX155" s="514" t="n">
        <v>0</v>
      </c>
      <c r="AY155" s="514" t="n">
        <v>0</v>
      </c>
      <c r="AZ155" s="514" t="n">
        <v>0</v>
      </c>
      <c r="BA155" s="514" t="n">
        <v>0</v>
      </c>
      <c r="BB155" s="514" t="n">
        <v>0</v>
      </c>
      <c r="BC155" s="514" t="n">
        <v>0</v>
      </c>
      <c r="BD155" s="514" t="n">
        <v>30</v>
      </c>
      <c r="BE155" s="514" t="n">
        <v>0</v>
      </c>
      <c r="BF155" s="514" t="n">
        <v>0</v>
      </c>
      <c r="BG155" s="514" t="n">
        <v>0</v>
      </c>
      <c r="BH155" s="514" t="n">
        <v>0</v>
      </c>
      <c r="BI155" s="514" t="n">
        <v>0</v>
      </c>
      <c r="BJ155" s="514" t="n">
        <v>0</v>
      </c>
      <c r="BK155" s="514" t="n">
        <v>30</v>
      </c>
      <c r="BL155" s="514" t="n">
        <v>0</v>
      </c>
      <c r="BM155" s="514" t="n">
        <v>0</v>
      </c>
      <c r="BN155" s="514" t="n">
        <v>0</v>
      </c>
      <c r="BO155" s="514" t="n">
        <v>0</v>
      </c>
      <c r="BP155" s="514" t="n">
        <v>0</v>
      </c>
      <c r="BQ155" s="514" t="n">
        <v>30</v>
      </c>
      <c r="BR155" s="514" t="n">
        <v>0</v>
      </c>
      <c r="BS155" s="514" t="n">
        <v>0</v>
      </c>
      <c r="BT155" s="514" t="n">
        <v>0</v>
      </c>
      <c r="BU155" s="514" t="n">
        <v>0</v>
      </c>
      <c r="BV155" s="514" t="n">
        <v>0</v>
      </c>
      <c r="BW155" s="514" t="n">
        <v>0</v>
      </c>
      <c r="BX155" s="514" t="n">
        <v>0</v>
      </c>
      <c r="BY155" s="514" t="n">
        <v>0</v>
      </c>
      <c r="BZ155" s="514" t="n">
        <v>0</v>
      </c>
      <c r="CA155" s="514" t="n">
        <v>0</v>
      </c>
      <c r="CB155" s="514" t="n">
        <v>0</v>
      </c>
      <c r="CC155" s="514" t="n">
        <v>0</v>
      </c>
      <c r="CD155" s="514" t="n">
        <v>0</v>
      </c>
      <c r="CE155" s="514" t="n">
        <v>0</v>
      </c>
      <c r="CF155" s="514" t="n">
        <v>0</v>
      </c>
      <c r="CG155" s="514" t="n">
        <v>0</v>
      </c>
      <c r="CH155" s="514" t="n">
        <v>0</v>
      </c>
      <c r="CI155" s="514"/>
      <c r="CJ155" s="514"/>
      <c r="CK155" s="515"/>
      <c r="CL155" s="516"/>
      <c r="CM155" s="517" t="n">
        <f aca="false">SUM(CN155:FE155)</f>
        <v>120</v>
      </c>
      <c r="CN155" s="243"/>
      <c r="CO155" s="243"/>
      <c r="CP155" s="243" t="n">
        <v>0</v>
      </c>
      <c r="CQ155" s="243" t="n">
        <v>0</v>
      </c>
      <c r="CR155" s="243" t="n">
        <v>0</v>
      </c>
      <c r="CS155" s="243"/>
      <c r="CT155" s="243"/>
      <c r="CU155" s="243"/>
      <c r="CV155" s="243"/>
      <c r="CW155" s="243"/>
      <c r="CX155" s="243"/>
      <c r="CY155" s="243"/>
      <c r="CZ155" s="243"/>
      <c r="DA155" s="243"/>
      <c r="DB155" s="243" t="n">
        <v>0</v>
      </c>
      <c r="DC155" s="243"/>
      <c r="DD155" s="243"/>
      <c r="DE155" s="243" t="n">
        <v>0</v>
      </c>
      <c r="DF155" s="243" t="n">
        <v>0</v>
      </c>
      <c r="DG155" s="243" t="n">
        <v>0</v>
      </c>
      <c r="DH155" s="243" t="n">
        <v>0</v>
      </c>
      <c r="DI155" s="243"/>
      <c r="DJ155" s="243"/>
      <c r="DK155" s="243"/>
      <c r="DL155" s="243"/>
      <c r="DM155" s="243" t="n">
        <v>0</v>
      </c>
      <c r="DN155" s="243" t="n">
        <v>0</v>
      </c>
      <c r="DO155" s="243" t="n">
        <v>0</v>
      </c>
      <c r="DP155" s="243" t="n">
        <v>0</v>
      </c>
      <c r="DQ155" s="243" t="n">
        <v>0</v>
      </c>
      <c r="DR155" s="243" t="n">
        <v>0</v>
      </c>
      <c r="DS155" s="243" t="n">
        <v>0</v>
      </c>
      <c r="DT155" s="514" t="n">
        <v>0</v>
      </c>
      <c r="DU155" s="514" t="n">
        <v>0</v>
      </c>
      <c r="DV155" s="514"/>
      <c r="DW155" s="514" t="n">
        <v>0</v>
      </c>
      <c r="DX155" s="514" t="n">
        <v>30</v>
      </c>
      <c r="DY155" s="514" t="n">
        <v>0</v>
      </c>
      <c r="DZ155" s="514"/>
      <c r="EA155" s="243" t="n">
        <v>0</v>
      </c>
      <c r="EB155" s="518" t="n">
        <v>0</v>
      </c>
      <c r="EC155" s="518" t="n">
        <v>0</v>
      </c>
      <c r="ED155" s="518"/>
      <c r="EE155" s="518" t="n">
        <v>30</v>
      </c>
      <c r="EF155" s="514" t="n">
        <v>0</v>
      </c>
      <c r="EG155" s="518"/>
      <c r="EH155" s="518"/>
      <c r="EI155" s="518"/>
      <c r="EJ155" s="518"/>
      <c r="EK155" s="518"/>
      <c r="EL155" s="518" t="n">
        <v>30</v>
      </c>
      <c r="EM155" s="518"/>
      <c r="EN155" s="518"/>
      <c r="EO155" s="518"/>
      <c r="EP155" s="518"/>
      <c r="EQ155" s="518"/>
      <c r="ER155" s="518" t="n">
        <v>30</v>
      </c>
      <c r="ES155" s="518"/>
      <c r="ET155" s="518"/>
      <c r="EU155" s="518"/>
      <c r="EV155" s="518"/>
      <c r="EW155" s="518"/>
      <c r="EX155" s="518"/>
      <c r="EY155" s="518"/>
      <c r="EZ155" s="518"/>
      <c r="FA155" s="518"/>
      <c r="FB155" s="518"/>
      <c r="FC155" s="518"/>
      <c r="FD155" s="518"/>
      <c r="FE155" s="519"/>
      <c r="FG155" s="520" t="n">
        <f aca="false">CM155-I155</f>
        <v>0</v>
      </c>
      <c r="FI155" s="521"/>
      <c r="FJ155" s="522" t="n">
        <v>0</v>
      </c>
      <c r="FK155" s="522" t="n">
        <v>0</v>
      </c>
      <c r="FL155" s="522" t="n">
        <v>0</v>
      </c>
      <c r="FM155" s="522" t="n">
        <v>0</v>
      </c>
      <c r="FN155" s="522" t="n">
        <v>0</v>
      </c>
      <c r="FO155" s="522" t="n">
        <v>0</v>
      </c>
      <c r="FP155" s="522" t="n">
        <v>0</v>
      </c>
      <c r="FQ155" s="522" t="n">
        <v>0</v>
      </c>
      <c r="FR155" s="522" t="n">
        <v>0</v>
      </c>
      <c r="FS155" s="522" t="n">
        <v>0</v>
      </c>
      <c r="FT155" s="522" t="n">
        <v>0</v>
      </c>
      <c r="FU155" s="522" t="n">
        <v>0</v>
      </c>
      <c r="FV155" s="522" t="n">
        <v>0</v>
      </c>
      <c r="FW155" s="522" t="n">
        <v>0</v>
      </c>
      <c r="FX155" s="522" t="n">
        <v>0</v>
      </c>
      <c r="FY155" s="522" t="n">
        <v>0</v>
      </c>
      <c r="FZ155" s="522"/>
      <c r="GA155" s="522" t="n">
        <v>30</v>
      </c>
      <c r="GB155" s="522"/>
      <c r="GC155" s="522" t="n">
        <v>0</v>
      </c>
      <c r="GD155" s="522" t="n">
        <v>0</v>
      </c>
      <c r="GE155" s="522" t="n">
        <v>30</v>
      </c>
      <c r="GF155" s="522" t="n">
        <v>0</v>
      </c>
      <c r="GG155" s="522" t="n">
        <v>0</v>
      </c>
      <c r="GH155" s="522" t="n">
        <v>0</v>
      </c>
      <c r="GI155" s="522" t="n">
        <v>0</v>
      </c>
      <c r="GJ155" s="522" t="n">
        <v>30</v>
      </c>
      <c r="GK155" s="522" t="n">
        <v>0</v>
      </c>
      <c r="GL155" s="522" t="n">
        <v>0</v>
      </c>
      <c r="GM155" s="522" t="n">
        <v>0</v>
      </c>
      <c r="GN155" s="522" t="n">
        <v>30</v>
      </c>
      <c r="GO155" s="522" t="n">
        <v>0</v>
      </c>
      <c r="GP155" s="522" t="n">
        <v>0</v>
      </c>
      <c r="GQ155" s="522"/>
      <c r="GR155" s="522" t="n">
        <v>0</v>
      </c>
      <c r="GS155" s="522" t="n">
        <v>0</v>
      </c>
      <c r="GT155" s="522" t="n">
        <v>0</v>
      </c>
      <c r="GU155" s="522" t="n">
        <v>0</v>
      </c>
      <c r="GV155" s="522"/>
      <c r="GW155" s="523" t="n">
        <f aca="false">SUM(FI155:GV155)</f>
        <v>120</v>
      </c>
      <c r="GX155" s="200"/>
      <c r="GY155" s="524" t="n">
        <f aca="false">GW155-I155</f>
        <v>0</v>
      </c>
      <c r="HA155" s="525" t="n">
        <f aca="false">FG155-GY155</f>
        <v>0</v>
      </c>
      <c r="HC155" s="383" t="n">
        <f aca="false">IF($B155="",0,VLOOKUP($B155,'TH 2023'!$B$11:$V$265,15,0))</f>
        <v>0.06048</v>
      </c>
      <c r="HD155" s="355" t="n">
        <f aca="false">((IF($B155="",0,VLOOKUP($B155,'TH 2023'!$B$11:$V$265,18,0)))*1.1)*1.1</f>
        <v>0</v>
      </c>
      <c r="HE155" s="355" t="n">
        <f aca="false">((IF($B155="",0,VLOOKUP($B155,'TH 2023'!$B$11:$V$265,19,0)))*1.1)*1.1</f>
        <v>0</v>
      </c>
      <c r="HF155" s="355" t="n">
        <f aca="false">((IF($B155="",0,VLOOKUP($B155,'TH 2023'!$B$11:$V$265,20,0)))*1.1)*1.1</f>
        <v>174.550002</v>
      </c>
      <c r="HG155" s="355" t="n">
        <f aca="false">((IF($B155="",0,VLOOKUP($B155,'TH 2023'!$B$11:$V$265,21,0)))*1.1)*1.1</f>
        <v>0</v>
      </c>
      <c r="HH155" s="526" t="str">
        <f aca="false">IF($B155="",0,VLOOKUP($B155,'TH 2023'!$B$11:$V$265,7,0))</f>
        <v>STANDARD HW</v>
      </c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I155" s="40"/>
      <c r="IJ155" s="40"/>
      <c r="IK155" s="40"/>
      <c r="IL155" s="40"/>
      <c r="IM155" s="40"/>
    </row>
    <row r="156" s="48" customFormat="true" ht="15" hidden="false" customHeight="true" outlineLevel="0" collapsed="false">
      <c r="A156" s="240" t="n">
        <f aca="false">A155+1</f>
        <v>147</v>
      </c>
      <c r="B156" s="241" t="s">
        <v>523</v>
      </c>
      <c r="C156" s="242" t="s">
        <v>523</v>
      </c>
      <c r="D156" s="243" t="s">
        <v>514</v>
      </c>
      <c r="E156" s="512" t="s">
        <v>524</v>
      </c>
      <c r="F156" s="512" t="s">
        <v>525</v>
      </c>
      <c r="G156" s="512" t="n">
        <f aca="false">COUNTIF($C$10:$C$262,$C156)</f>
        <v>1</v>
      </c>
      <c r="H156" s="512" t="n">
        <f aca="false">COUNTIF($B$10:$B$262,$B156)</f>
        <v>1</v>
      </c>
      <c r="I156" s="513" t="n">
        <f aca="false">SUM(J156:CK156)</f>
        <v>60</v>
      </c>
      <c r="J156" s="512" t="n">
        <v>0</v>
      </c>
      <c r="K156" s="512" t="n">
        <v>0</v>
      </c>
      <c r="L156" s="512" t="n">
        <v>0</v>
      </c>
      <c r="M156" s="512" t="n">
        <v>0</v>
      </c>
      <c r="N156" s="512" t="n">
        <v>0</v>
      </c>
      <c r="O156" s="512" t="n">
        <v>0</v>
      </c>
      <c r="P156" s="512" t="n">
        <v>0</v>
      </c>
      <c r="Q156" s="512" t="n">
        <v>0</v>
      </c>
      <c r="R156" s="512" t="n">
        <v>0</v>
      </c>
      <c r="S156" s="512" t="n">
        <v>0</v>
      </c>
      <c r="T156" s="512" t="n">
        <v>0</v>
      </c>
      <c r="U156" s="512" t="n">
        <v>0</v>
      </c>
      <c r="V156" s="512" t="n">
        <v>0</v>
      </c>
      <c r="W156" s="512" t="n">
        <v>0</v>
      </c>
      <c r="X156" s="512" t="n">
        <v>0</v>
      </c>
      <c r="Y156" s="512" t="n">
        <v>0</v>
      </c>
      <c r="Z156" s="512"/>
      <c r="AA156" s="514" t="n">
        <v>0</v>
      </c>
      <c r="AB156" s="514"/>
      <c r="AC156" s="514"/>
      <c r="AD156" s="514" t="n">
        <v>0</v>
      </c>
      <c r="AE156" s="514" t="n">
        <v>0</v>
      </c>
      <c r="AF156" s="514" t="n">
        <v>0</v>
      </c>
      <c r="AG156" s="514" t="n">
        <v>0</v>
      </c>
      <c r="AH156" s="514" t="n">
        <v>0</v>
      </c>
      <c r="AI156" s="514" t="n">
        <v>0</v>
      </c>
      <c r="AJ156" s="514" t="n">
        <v>0</v>
      </c>
      <c r="AK156" s="514" t="n">
        <v>0</v>
      </c>
      <c r="AL156" s="514" t="n">
        <v>0</v>
      </c>
      <c r="AM156" s="514" t="n">
        <v>0</v>
      </c>
      <c r="AN156" s="514" t="n">
        <v>0</v>
      </c>
      <c r="AO156" s="514" t="n">
        <v>0</v>
      </c>
      <c r="AP156" s="514" t="n">
        <v>0</v>
      </c>
      <c r="AQ156" s="514" t="n">
        <v>0</v>
      </c>
      <c r="AR156" s="514" t="n">
        <v>0</v>
      </c>
      <c r="AS156" s="514" t="n">
        <v>0</v>
      </c>
      <c r="AT156" s="514" t="n">
        <v>0</v>
      </c>
      <c r="AU156" s="514" t="n">
        <v>0</v>
      </c>
      <c r="AV156" s="514"/>
      <c r="AW156" s="514"/>
      <c r="AX156" s="514"/>
      <c r="AY156" s="514" t="n">
        <v>0</v>
      </c>
      <c r="AZ156" s="514" t="n">
        <v>0</v>
      </c>
      <c r="BA156" s="514" t="n">
        <v>0</v>
      </c>
      <c r="BB156" s="514" t="n">
        <v>30</v>
      </c>
      <c r="BC156" s="514" t="n">
        <v>0</v>
      </c>
      <c r="BD156" s="514" t="n">
        <v>0</v>
      </c>
      <c r="BE156" s="514" t="n">
        <v>0</v>
      </c>
      <c r="BF156" s="514" t="n">
        <v>0</v>
      </c>
      <c r="BG156" s="514" t="n">
        <v>0</v>
      </c>
      <c r="BH156" s="514" t="n">
        <v>0</v>
      </c>
      <c r="BI156" s="514" t="n">
        <v>0</v>
      </c>
      <c r="BJ156" s="514" t="n">
        <v>0</v>
      </c>
      <c r="BK156" s="514" t="n">
        <v>0</v>
      </c>
      <c r="BL156" s="514" t="n">
        <v>0</v>
      </c>
      <c r="BM156" s="514" t="n">
        <v>0</v>
      </c>
      <c r="BN156" s="514" t="n">
        <v>0</v>
      </c>
      <c r="BO156" s="514" t="n">
        <v>0</v>
      </c>
      <c r="BP156" s="514" t="n">
        <v>0</v>
      </c>
      <c r="BQ156" s="514" t="n">
        <v>0</v>
      </c>
      <c r="BR156" s="514" t="n">
        <v>0</v>
      </c>
      <c r="BS156" s="514" t="n">
        <v>0</v>
      </c>
      <c r="BT156" s="514" t="n">
        <v>0</v>
      </c>
      <c r="BU156" s="514" t="n">
        <v>0</v>
      </c>
      <c r="BV156" s="514" t="n">
        <v>0</v>
      </c>
      <c r="BW156" s="514" t="n">
        <v>0</v>
      </c>
      <c r="BX156" s="514" t="n">
        <v>0</v>
      </c>
      <c r="BY156" s="514" t="n">
        <v>0</v>
      </c>
      <c r="BZ156" s="514" t="n">
        <v>0</v>
      </c>
      <c r="CA156" s="514" t="n">
        <v>0</v>
      </c>
      <c r="CB156" s="514" t="n">
        <v>0</v>
      </c>
      <c r="CC156" s="514" t="n">
        <v>0</v>
      </c>
      <c r="CD156" s="514" t="n">
        <v>30</v>
      </c>
      <c r="CE156" s="514" t="n">
        <v>0</v>
      </c>
      <c r="CF156" s="514" t="n">
        <v>0</v>
      </c>
      <c r="CG156" s="514" t="n">
        <v>0</v>
      </c>
      <c r="CH156" s="514" t="n">
        <v>0</v>
      </c>
      <c r="CI156" s="514"/>
      <c r="CJ156" s="514"/>
      <c r="CK156" s="515"/>
      <c r="CL156" s="516"/>
      <c r="CM156" s="517" t="n">
        <f aca="false">SUM(CN156:FE156)</f>
        <v>30</v>
      </c>
      <c r="CN156" s="243"/>
      <c r="CO156" s="243"/>
      <c r="CP156" s="243" t="n">
        <v>0</v>
      </c>
      <c r="CQ156" s="243" t="n">
        <v>0</v>
      </c>
      <c r="CR156" s="243" t="n">
        <v>0</v>
      </c>
      <c r="CS156" s="243"/>
      <c r="CT156" s="243"/>
      <c r="CU156" s="243"/>
      <c r="CV156" s="243"/>
      <c r="CW156" s="243"/>
      <c r="CX156" s="243"/>
      <c r="CY156" s="243"/>
      <c r="CZ156" s="243"/>
      <c r="DA156" s="243"/>
      <c r="DB156" s="243" t="n">
        <v>0</v>
      </c>
      <c r="DC156" s="243"/>
      <c r="DD156" s="243"/>
      <c r="DE156" s="243" t="n">
        <v>0</v>
      </c>
      <c r="DF156" s="243" t="n">
        <v>0</v>
      </c>
      <c r="DG156" s="243" t="n">
        <v>0</v>
      </c>
      <c r="DH156" s="243" t="n">
        <v>0</v>
      </c>
      <c r="DI156" s="243"/>
      <c r="DJ156" s="243"/>
      <c r="DK156" s="243"/>
      <c r="DL156" s="243"/>
      <c r="DM156" s="243" t="n">
        <v>0</v>
      </c>
      <c r="DN156" s="243" t="n">
        <v>0</v>
      </c>
      <c r="DO156" s="243" t="n">
        <v>0</v>
      </c>
      <c r="DP156" s="243" t="n">
        <v>0</v>
      </c>
      <c r="DQ156" s="243" t="n">
        <v>0</v>
      </c>
      <c r="DR156" s="243" t="n">
        <v>0</v>
      </c>
      <c r="DS156" s="243" t="n">
        <v>0</v>
      </c>
      <c r="DT156" s="514" t="n">
        <v>0</v>
      </c>
      <c r="DU156" s="514" t="n">
        <v>0</v>
      </c>
      <c r="DV156" s="514"/>
      <c r="DW156" s="514"/>
      <c r="DX156" s="514"/>
      <c r="DY156" s="514"/>
      <c r="DZ156" s="514"/>
      <c r="EA156" s="243" t="n">
        <v>0</v>
      </c>
      <c r="EB156" s="518" t="n">
        <v>0</v>
      </c>
      <c r="EC156" s="518" t="n">
        <v>30</v>
      </c>
      <c r="ED156" s="518"/>
      <c r="EE156" s="518"/>
      <c r="EF156" s="514" t="n">
        <v>0</v>
      </c>
      <c r="EG156" s="518"/>
      <c r="EH156" s="518"/>
      <c r="EI156" s="518"/>
      <c r="EJ156" s="518"/>
      <c r="EK156" s="518"/>
      <c r="EL156" s="518"/>
      <c r="EM156" s="518"/>
      <c r="EN156" s="518"/>
      <c r="EO156" s="518"/>
      <c r="EP156" s="518"/>
      <c r="EQ156" s="518"/>
      <c r="ER156" s="518"/>
      <c r="ES156" s="518"/>
      <c r="ET156" s="518"/>
      <c r="EU156" s="518"/>
      <c r="EV156" s="518"/>
      <c r="EW156" s="518"/>
      <c r="EX156" s="518"/>
      <c r="EY156" s="518"/>
      <c r="EZ156" s="518"/>
      <c r="FA156" s="518"/>
      <c r="FB156" s="518"/>
      <c r="FC156" s="518"/>
      <c r="FD156" s="518"/>
      <c r="FE156" s="519"/>
      <c r="FG156" s="520" t="n">
        <f aca="false">CM156-I156</f>
        <v>-30</v>
      </c>
      <c r="FI156" s="521"/>
      <c r="FJ156" s="522" t="n">
        <v>0</v>
      </c>
      <c r="FK156" s="522" t="n">
        <v>0</v>
      </c>
      <c r="FL156" s="522" t="n">
        <v>0</v>
      </c>
      <c r="FM156" s="522" t="n">
        <v>0</v>
      </c>
      <c r="FN156" s="522" t="n">
        <v>0</v>
      </c>
      <c r="FO156" s="522" t="n">
        <v>0</v>
      </c>
      <c r="FP156" s="522" t="n">
        <v>0</v>
      </c>
      <c r="FQ156" s="522" t="n">
        <v>0</v>
      </c>
      <c r="FR156" s="522" t="n">
        <v>0</v>
      </c>
      <c r="FS156" s="522" t="n">
        <v>0</v>
      </c>
      <c r="FT156" s="522" t="n">
        <v>0</v>
      </c>
      <c r="FU156" s="522" t="n">
        <v>0</v>
      </c>
      <c r="FV156" s="522" t="n">
        <v>0</v>
      </c>
      <c r="FW156" s="522" t="n">
        <v>0</v>
      </c>
      <c r="FX156" s="522" t="n">
        <v>0</v>
      </c>
      <c r="FY156" s="522" t="n">
        <v>0</v>
      </c>
      <c r="FZ156" s="522"/>
      <c r="GA156" s="522" t="n">
        <v>0</v>
      </c>
      <c r="GB156" s="522"/>
      <c r="GC156" s="522" t="n">
        <v>30</v>
      </c>
      <c r="GD156" s="522" t="n">
        <v>0</v>
      </c>
      <c r="GE156" s="522" t="n">
        <v>0</v>
      </c>
      <c r="GF156" s="522" t="n">
        <v>0</v>
      </c>
      <c r="GG156" s="522" t="n">
        <v>0</v>
      </c>
      <c r="GH156" s="522" t="n">
        <v>0</v>
      </c>
      <c r="GI156" s="522" t="n">
        <v>0</v>
      </c>
      <c r="GJ156" s="522" t="n">
        <v>0</v>
      </c>
      <c r="GK156" s="522" t="n">
        <v>0</v>
      </c>
      <c r="GL156" s="522" t="n">
        <v>0</v>
      </c>
      <c r="GM156" s="522" t="n">
        <v>0</v>
      </c>
      <c r="GN156" s="522" t="n">
        <v>0</v>
      </c>
      <c r="GO156" s="522" t="n">
        <v>0</v>
      </c>
      <c r="GP156" s="522" t="n">
        <v>0</v>
      </c>
      <c r="GQ156" s="522"/>
      <c r="GR156" s="522" t="n">
        <v>0</v>
      </c>
      <c r="GS156" s="522" t="n">
        <v>0</v>
      </c>
      <c r="GT156" s="522" t="n">
        <v>0</v>
      </c>
      <c r="GU156" s="522" t="n">
        <v>0</v>
      </c>
      <c r="GV156" s="522"/>
      <c r="GW156" s="523" t="n">
        <f aca="false">SUM(FI156:GV156)</f>
        <v>30</v>
      </c>
      <c r="GX156" s="200"/>
      <c r="GY156" s="524" t="n">
        <f aca="false">GW156-I156</f>
        <v>-30</v>
      </c>
      <c r="HA156" s="525" t="n">
        <f aca="false">FG156-GY156</f>
        <v>0</v>
      </c>
      <c r="HC156" s="383" t="n">
        <f aca="false">IF($B156="",0,VLOOKUP($B156,'TH 2023'!$B$11:$V$265,15,0))</f>
        <v>0.06048</v>
      </c>
      <c r="HD156" s="355" t="n">
        <f aca="false">((IF($B156="",0,VLOOKUP($B156,'TH 2023'!$B$11:$V$265,18,0)))*1.1)*1.1</f>
        <v>0</v>
      </c>
      <c r="HE156" s="355" t="n">
        <f aca="false">((IF($B156="",0,VLOOKUP($B156,'TH 2023'!$B$11:$V$265,19,0)))*1.1)*1.1</f>
        <v>0</v>
      </c>
      <c r="HF156" s="355" t="n">
        <f aca="false">((IF($B156="",0,VLOOKUP($B156,'TH 2023'!$B$11:$V$265,20,0)))*1.1)*1.1</f>
        <v>180.040377</v>
      </c>
      <c r="HG156" s="355" t="n">
        <f aca="false">((IF($B156="",0,VLOOKUP($B156,'TH 2023'!$B$11:$V$265,21,0)))*1.1)*1.1</f>
        <v>0</v>
      </c>
      <c r="HH156" s="526" t="str">
        <f aca="false">IF($B156="",0,VLOOKUP($B156,'TH 2023'!$B$11:$V$265,7,0))</f>
        <v>STANDARD HW</v>
      </c>
      <c r="HI156" s="61"/>
      <c r="HJ156" s="61"/>
      <c r="HK156" s="61"/>
      <c r="HL156" s="61"/>
      <c r="HM156" s="61"/>
      <c r="HN156" s="61"/>
      <c r="HO156" s="61"/>
      <c r="HP156" s="61"/>
      <c r="HQ156" s="61"/>
      <c r="HR156" s="61"/>
      <c r="HS156" s="61"/>
      <c r="HT156" s="61"/>
      <c r="HU156" s="61"/>
      <c r="HV156" s="61"/>
      <c r="HW156" s="61"/>
      <c r="HX156" s="61"/>
      <c r="HY156" s="61"/>
      <c r="HZ156" s="61"/>
      <c r="IA156" s="61"/>
      <c r="IB156" s="61"/>
      <c r="IC156" s="61"/>
      <c r="ID156" s="61"/>
      <c r="IE156" s="61"/>
      <c r="IF156" s="61"/>
      <c r="IG156" s="61"/>
      <c r="II156" s="40"/>
      <c r="IJ156" s="40"/>
      <c r="IK156" s="40"/>
      <c r="IL156" s="40"/>
      <c r="IM156" s="40"/>
    </row>
    <row r="157" s="48" customFormat="true" ht="15" hidden="false" customHeight="true" outlineLevel="0" collapsed="false">
      <c r="A157" s="240" t="n">
        <f aca="false">A156+1</f>
        <v>148</v>
      </c>
      <c r="B157" s="241" t="s">
        <v>526</v>
      </c>
      <c r="C157" s="242" t="s">
        <v>30</v>
      </c>
      <c r="D157" s="243" t="s">
        <v>514</v>
      </c>
      <c r="E157" s="512" t="s">
        <v>304</v>
      </c>
      <c r="F157" s="512" t="s">
        <v>305</v>
      </c>
      <c r="G157" s="512" t="n">
        <f aca="false">COUNTIF($C$10:$C$262,$C157)</f>
        <v>3</v>
      </c>
      <c r="H157" s="512" t="n">
        <f aca="false">COUNTIF($B$10:$B$262,$B157)</f>
        <v>1</v>
      </c>
      <c r="I157" s="513" t="n">
        <f aca="false">SUM(J157:CK157)</f>
        <v>194</v>
      </c>
      <c r="J157" s="512" t="n">
        <v>50</v>
      </c>
      <c r="K157" s="512" t="n">
        <v>0</v>
      </c>
      <c r="L157" s="512" t="n">
        <v>0</v>
      </c>
      <c r="M157" s="512" t="n">
        <v>0</v>
      </c>
      <c r="N157" s="512" t="n">
        <v>0</v>
      </c>
      <c r="O157" s="512" t="n">
        <v>0</v>
      </c>
      <c r="P157" s="512" t="n">
        <v>0</v>
      </c>
      <c r="Q157" s="512" t="n">
        <v>44</v>
      </c>
      <c r="R157" s="512" t="n">
        <v>46</v>
      </c>
      <c r="S157" s="512" t="n">
        <v>54</v>
      </c>
      <c r="T157" s="512" t="n">
        <v>0</v>
      </c>
      <c r="U157" s="512" t="n">
        <v>0</v>
      </c>
      <c r="V157" s="512" t="n">
        <v>0</v>
      </c>
      <c r="W157" s="512" t="n">
        <v>0</v>
      </c>
      <c r="X157" s="512" t="n">
        <v>0</v>
      </c>
      <c r="Y157" s="512" t="n">
        <v>0</v>
      </c>
      <c r="Z157" s="512"/>
      <c r="AA157" s="514" t="n">
        <v>0</v>
      </c>
      <c r="AB157" s="514" t="n">
        <v>0</v>
      </c>
      <c r="AC157" s="514" t="n">
        <v>0</v>
      </c>
      <c r="AD157" s="514" t="n">
        <v>0</v>
      </c>
      <c r="AE157" s="514" t="n">
        <v>0</v>
      </c>
      <c r="AF157" s="514" t="n">
        <v>0</v>
      </c>
      <c r="AG157" s="514" t="n">
        <v>0</v>
      </c>
      <c r="AH157" s="514" t="n">
        <v>0</v>
      </c>
      <c r="AI157" s="514" t="n">
        <v>0</v>
      </c>
      <c r="AJ157" s="514" t="n">
        <v>0</v>
      </c>
      <c r="AK157" s="514" t="n">
        <v>0</v>
      </c>
      <c r="AL157" s="514" t="n">
        <v>0</v>
      </c>
      <c r="AM157" s="514" t="n">
        <v>0</v>
      </c>
      <c r="AN157" s="514" t="n">
        <v>0</v>
      </c>
      <c r="AO157" s="514" t="n">
        <v>0</v>
      </c>
      <c r="AP157" s="514" t="n">
        <v>0</v>
      </c>
      <c r="AQ157" s="514" t="n">
        <v>0</v>
      </c>
      <c r="AR157" s="514" t="n">
        <v>0</v>
      </c>
      <c r="AS157" s="514" t="n">
        <v>0</v>
      </c>
      <c r="AT157" s="514" t="n">
        <v>0</v>
      </c>
      <c r="AU157" s="514" t="n">
        <v>0</v>
      </c>
      <c r="AV157" s="514"/>
      <c r="AW157" s="514"/>
      <c r="AX157" s="514"/>
      <c r="AY157" s="514" t="n">
        <v>0</v>
      </c>
      <c r="AZ157" s="514" t="n">
        <v>0</v>
      </c>
      <c r="BA157" s="514" t="n">
        <v>0</v>
      </c>
      <c r="BB157" s="514" t="n">
        <v>0</v>
      </c>
      <c r="BC157" s="514" t="n">
        <v>0</v>
      </c>
      <c r="BD157" s="514" t="n">
        <v>0</v>
      </c>
      <c r="BE157" s="514" t="n">
        <v>0</v>
      </c>
      <c r="BF157" s="514" t="n">
        <v>0</v>
      </c>
      <c r="BG157" s="514" t="n">
        <v>0</v>
      </c>
      <c r="BH157" s="514" t="n">
        <v>0</v>
      </c>
      <c r="BI157" s="514" t="n">
        <v>0</v>
      </c>
      <c r="BJ157" s="514" t="n">
        <v>0</v>
      </c>
      <c r="BK157" s="514" t="n">
        <v>0</v>
      </c>
      <c r="BL157" s="514" t="n">
        <v>0</v>
      </c>
      <c r="BM157" s="514" t="n">
        <v>0</v>
      </c>
      <c r="BN157" s="514" t="n">
        <v>0</v>
      </c>
      <c r="BO157" s="514" t="n">
        <v>0</v>
      </c>
      <c r="BP157" s="514" t="n">
        <v>0</v>
      </c>
      <c r="BQ157" s="514" t="n">
        <v>0</v>
      </c>
      <c r="BR157" s="514" t="n">
        <v>0</v>
      </c>
      <c r="BS157" s="514" t="n">
        <v>0</v>
      </c>
      <c r="BT157" s="514" t="n">
        <v>0</v>
      </c>
      <c r="BU157" s="514" t="n">
        <v>0</v>
      </c>
      <c r="BV157" s="514" t="n">
        <v>0</v>
      </c>
      <c r="BW157" s="514" t="n">
        <v>0</v>
      </c>
      <c r="BX157" s="514" t="n">
        <v>0</v>
      </c>
      <c r="BY157" s="514" t="n">
        <v>0</v>
      </c>
      <c r="BZ157" s="514" t="n">
        <v>0</v>
      </c>
      <c r="CA157" s="514" t="n">
        <v>0</v>
      </c>
      <c r="CB157" s="514" t="n">
        <v>0</v>
      </c>
      <c r="CC157" s="514" t="n">
        <v>0</v>
      </c>
      <c r="CD157" s="514" t="n">
        <v>0</v>
      </c>
      <c r="CE157" s="514" t="n">
        <v>0</v>
      </c>
      <c r="CF157" s="514" t="n">
        <v>0</v>
      </c>
      <c r="CG157" s="514" t="n">
        <v>0</v>
      </c>
      <c r="CH157" s="514" t="n">
        <v>0</v>
      </c>
      <c r="CI157" s="514"/>
      <c r="CJ157" s="514"/>
      <c r="CK157" s="515"/>
      <c r="CL157" s="516"/>
      <c r="CM157" s="517" t="n">
        <f aca="false">SUM(CN157:FE157)</f>
        <v>194</v>
      </c>
      <c r="CN157" s="243"/>
      <c r="CO157" s="243" t="n">
        <v>50</v>
      </c>
      <c r="CP157" s="243" t="n">
        <v>0</v>
      </c>
      <c r="CQ157" s="243" t="n">
        <v>0</v>
      </c>
      <c r="CR157" s="243" t="n">
        <v>0</v>
      </c>
      <c r="CS157" s="243" t="n">
        <v>44</v>
      </c>
      <c r="CT157" s="243" t="n">
        <v>46</v>
      </c>
      <c r="CU157" s="243" t="n">
        <v>54</v>
      </c>
      <c r="CV157" s="243"/>
      <c r="CW157" s="243"/>
      <c r="CX157" s="243"/>
      <c r="CY157" s="243"/>
      <c r="CZ157" s="243"/>
      <c r="DA157" s="243"/>
      <c r="DB157" s="243" t="n">
        <v>0</v>
      </c>
      <c r="DC157" s="243" t="n">
        <v>0</v>
      </c>
      <c r="DD157" s="243" t="n">
        <v>0</v>
      </c>
      <c r="DE157" s="243" t="n">
        <v>0</v>
      </c>
      <c r="DF157" s="243" t="n">
        <v>0</v>
      </c>
      <c r="DG157" s="243" t="n">
        <v>0</v>
      </c>
      <c r="DH157" s="243" t="n">
        <v>0</v>
      </c>
      <c r="DI157" s="243"/>
      <c r="DJ157" s="243"/>
      <c r="DK157" s="243"/>
      <c r="DL157" s="243"/>
      <c r="DM157" s="243" t="n">
        <v>0</v>
      </c>
      <c r="DN157" s="243" t="n">
        <v>0</v>
      </c>
      <c r="DO157" s="243" t="n">
        <v>0</v>
      </c>
      <c r="DP157" s="243" t="n">
        <v>0</v>
      </c>
      <c r="DQ157" s="243" t="n">
        <v>0</v>
      </c>
      <c r="DR157" s="243" t="n">
        <v>0</v>
      </c>
      <c r="DS157" s="243" t="n">
        <v>0</v>
      </c>
      <c r="DT157" s="514" t="n">
        <v>0</v>
      </c>
      <c r="DU157" s="514" t="n">
        <v>0</v>
      </c>
      <c r="DV157" s="514"/>
      <c r="DW157" s="514"/>
      <c r="DX157" s="514"/>
      <c r="DY157" s="514"/>
      <c r="DZ157" s="514"/>
      <c r="EA157" s="243" t="n">
        <v>0</v>
      </c>
      <c r="EB157" s="518" t="n">
        <v>0</v>
      </c>
      <c r="EC157" s="518" t="n">
        <v>0</v>
      </c>
      <c r="ED157" s="518"/>
      <c r="EE157" s="518"/>
      <c r="EF157" s="514" t="n">
        <v>0</v>
      </c>
      <c r="EG157" s="518"/>
      <c r="EH157" s="518"/>
      <c r="EI157" s="518"/>
      <c r="EJ157" s="518"/>
      <c r="EK157" s="518"/>
      <c r="EL157" s="518"/>
      <c r="EM157" s="518"/>
      <c r="EN157" s="518"/>
      <c r="EO157" s="518"/>
      <c r="EP157" s="518"/>
      <c r="EQ157" s="518"/>
      <c r="ER157" s="518"/>
      <c r="ES157" s="518"/>
      <c r="ET157" s="518"/>
      <c r="EU157" s="518"/>
      <c r="EV157" s="518"/>
      <c r="EW157" s="518"/>
      <c r="EX157" s="518"/>
      <c r="EY157" s="518"/>
      <c r="EZ157" s="518"/>
      <c r="FA157" s="518"/>
      <c r="FB157" s="518"/>
      <c r="FC157" s="518"/>
      <c r="FD157" s="518"/>
      <c r="FE157" s="519"/>
      <c r="FG157" s="520" t="n">
        <f aca="false">CM157-I157</f>
        <v>0</v>
      </c>
      <c r="FI157" s="521"/>
      <c r="FJ157" s="522" t="n">
        <v>50</v>
      </c>
      <c r="FK157" s="522" t="n">
        <v>0</v>
      </c>
      <c r="FL157" s="522" t="n">
        <v>90</v>
      </c>
      <c r="FM157" s="522" t="n">
        <v>54</v>
      </c>
      <c r="FN157" s="522" t="n">
        <v>0</v>
      </c>
      <c r="FO157" s="522" t="n">
        <v>0</v>
      </c>
      <c r="FP157" s="522" t="n">
        <v>0</v>
      </c>
      <c r="FQ157" s="522" t="n">
        <v>0</v>
      </c>
      <c r="FR157" s="522" t="n">
        <v>0</v>
      </c>
      <c r="FS157" s="522" t="n">
        <v>0</v>
      </c>
      <c r="FT157" s="522" t="n">
        <v>0</v>
      </c>
      <c r="FU157" s="522" t="n">
        <v>0</v>
      </c>
      <c r="FV157" s="522" t="n">
        <v>0</v>
      </c>
      <c r="FW157" s="522" t="n">
        <v>0</v>
      </c>
      <c r="FX157" s="522" t="n">
        <v>0</v>
      </c>
      <c r="FY157" s="522" t="n">
        <v>0</v>
      </c>
      <c r="FZ157" s="522"/>
      <c r="GA157" s="522" t="n">
        <v>0</v>
      </c>
      <c r="GB157" s="522"/>
      <c r="GC157" s="522" t="n">
        <v>0</v>
      </c>
      <c r="GD157" s="522" t="n">
        <v>0</v>
      </c>
      <c r="GE157" s="522" t="n">
        <v>0</v>
      </c>
      <c r="GF157" s="522" t="n">
        <v>0</v>
      </c>
      <c r="GG157" s="522" t="n">
        <v>0</v>
      </c>
      <c r="GH157" s="522" t="n">
        <v>0</v>
      </c>
      <c r="GI157" s="522" t="n">
        <v>0</v>
      </c>
      <c r="GJ157" s="522" t="n">
        <v>0</v>
      </c>
      <c r="GK157" s="522" t="n">
        <v>0</v>
      </c>
      <c r="GL157" s="522" t="n">
        <v>0</v>
      </c>
      <c r="GM157" s="522" t="n">
        <v>0</v>
      </c>
      <c r="GN157" s="522" t="n">
        <v>0</v>
      </c>
      <c r="GO157" s="522" t="n">
        <v>0</v>
      </c>
      <c r="GP157" s="522" t="n">
        <v>0</v>
      </c>
      <c r="GQ157" s="522"/>
      <c r="GR157" s="522" t="n">
        <v>0</v>
      </c>
      <c r="GS157" s="522" t="n">
        <v>0</v>
      </c>
      <c r="GT157" s="522" t="n">
        <v>0</v>
      </c>
      <c r="GU157" s="522" t="n">
        <v>0</v>
      </c>
      <c r="GV157" s="522"/>
      <c r="GW157" s="523" t="n">
        <f aca="false">SUM(FI157:GV157)</f>
        <v>194</v>
      </c>
      <c r="GX157" s="200"/>
      <c r="GY157" s="524" t="n">
        <f aca="false">GW157-I157</f>
        <v>0</v>
      </c>
      <c r="HA157" s="525" t="n">
        <f aca="false">FG157-GY157</f>
        <v>0</v>
      </c>
      <c r="HC157" s="383" t="n">
        <f aca="false">IF($B157="",0,VLOOKUP($B157,'TH 2023'!$B$11:$V$265,15,0))</f>
        <v>0.06048</v>
      </c>
      <c r="HD157" s="355" t="n">
        <f aca="false">((IF($B157="",0,VLOOKUP($B157,'TH 2023'!$B$11:$V$265,18,0)))*1.1)*1.1</f>
        <v>147.7652</v>
      </c>
      <c r="HE157" s="355" t="n">
        <f aca="false">((IF($B157="",0,VLOOKUP($B157,'TH 2023'!$B$11:$V$265,19,0)))*1.1)*1.1</f>
        <v>144.7765</v>
      </c>
      <c r="HF157" s="355" t="n">
        <f aca="false">((IF($B157="",0,VLOOKUP($B157,'TH 2023'!$B$11:$V$265,20,0)))*1.1)*1.1</f>
        <v>178.107765</v>
      </c>
      <c r="HG157" s="355" t="n">
        <f aca="false">((IF($B157="",0,VLOOKUP($B157,'TH 2023'!$B$11:$V$265,21,0)))*1.1)*1.1</f>
        <v>0</v>
      </c>
      <c r="HH157" s="526" t="str">
        <f aca="false">IF($B157="",0,VLOOKUP($B157,'TH 2023'!$B$11:$V$265,7,0))</f>
        <v>STANDARD HW</v>
      </c>
      <c r="HI157" s="61"/>
      <c r="HJ157" s="61"/>
      <c r="HK157" s="61"/>
      <c r="HL157" s="61"/>
      <c r="HM157" s="61"/>
      <c r="HN157" s="61"/>
      <c r="HO157" s="61"/>
      <c r="HP157" s="61"/>
      <c r="HQ157" s="61"/>
      <c r="HR157" s="61"/>
      <c r="HS157" s="61"/>
      <c r="HT157" s="61"/>
      <c r="HU157" s="61"/>
      <c r="HV157" s="61"/>
      <c r="HW157" s="61"/>
      <c r="HX157" s="61"/>
      <c r="HY157" s="61"/>
      <c r="HZ157" s="61"/>
      <c r="IA157" s="61"/>
      <c r="IB157" s="61"/>
      <c r="IC157" s="61"/>
      <c r="ID157" s="61"/>
      <c r="IE157" s="61"/>
      <c r="IF157" s="61"/>
      <c r="IG157" s="61"/>
      <c r="II157" s="40"/>
      <c r="IJ157" s="40"/>
      <c r="IK157" s="40"/>
      <c r="IL157" s="40"/>
      <c r="IM157" s="40"/>
    </row>
    <row r="158" s="48" customFormat="true" ht="15" hidden="false" customHeight="true" outlineLevel="0" collapsed="false">
      <c r="A158" s="240" t="n">
        <f aca="false">A157+1</f>
        <v>149</v>
      </c>
      <c r="B158" s="241" t="s">
        <v>527</v>
      </c>
      <c r="C158" s="242" t="s">
        <v>30</v>
      </c>
      <c r="D158" s="243" t="s">
        <v>514</v>
      </c>
      <c r="E158" s="512" t="s">
        <v>304</v>
      </c>
      <c r="F158" s="512" t="s">
        <v>305</v>
      </c>
      <c r="G158" s="512" t="n">
        <f aca="false">COUNTIF($C$10:$C$262,$C158)</f>
        <v>3</v>
      </c>
      <c r="H158" s="512" t="n">
        <f aca="false">COUNTIF($B$10:$B$262,$B158)</f>
        <v>1</v>
      </c>
      <c r="I158" s="513" t="n">
        <f aca="false">SUM(J158:CK158)</f>
        <v>550</v>
      </c>
      <c r="J158" s="512" t="n">
        <v>0</v>
      </c>
      <c r="K158" s="512" t="n">
        <v>0</v>
      </c>
      <c r="L158" s="512" t="n">
        <v>0</v>
      </c>
      <c r="M158" s="512" t="n">
        <v>0</v>
      </c>
      <c r="N158" s="512" t="n">
        <v>0</v>
      </c>
      <c r="O158" s="512" t="n">
        <v>0</v>
      </c>
      <c r="P158" s="512" t="n">
        <v>0</v>
      </c>
      <c r="Q158" s="512" t="n">
        <v>0</v>
      </c>
      <c r="R158" s="512" t="n">
        <v>0</v>
      </c>
      <c r="S158" s="512" t="n">
        <v>0</v>
      </c>
      <c r="T158" s="512" t="n">
        <v>100</v>
      </c>
      <c r="U158" s="512" t="n">
        <v>26</v>
      </c>
      <c r="V158" s="512" t="n">
        <v>0</v>
      </c>
      <c r="W158" s="512" t="n">
        <v>74</v>
      </c>
      <c r="X158" s="512" t="n">
        <v>0</v>
      </c>
      <c r="Y158" s="512" t="n">
        <v>0</v>
      </c>
      <c r="Z158" s="512"/>
      <c r="AA158" s="514" t="n">
        <v>0</v>
      </c>
      <c r="AB158" s="514" t="n">
        <v>0</v>
      </c>
      <c r="AC158" s="514" t="n">
        <v>0</v>
      </c>
      <c r="AD158" s="514" t="n">
        <v>0</v>
      </c>
      <c r="AE158" s="514" t="n">
        <v>30</v>
      </c>
      <c r="AF158" s="514" t="n">
        <v>30</v>
      </c>
      <c r="AG158" s="514" t="n">
        <v>30</v>
      </c>
      <c r="AH158" s="514" t="n">
        <v>40</v>
      </c>
      <c r="AI158" s="514" t="n">
        <v>0</v>
      </c>
      <c r="AJ158" s="514" t="n">
        <v>30</v>
      </c>
      <c r="AK158" s="514" t="n">
        <v>30</v>
      </c>
      <c r="AL158" s="514" t="n">
        <v>0</v>
      </c>
      <c r="AM158" s="514" t="n">
        <v>0</v>
      </c>
      <c r="AN158" s="514" t="n">
        <v>60</v>
      </c>
      <c r="AO158" s="514" t="n">
        <v>0</v>
      </c>
      <c r="AP158" s="514" t="n">
        <v>0</v>
      </c>
      <c r="AQ158" s="514" t="n">
        <v>30</v>
      </c>
      <c r="AR158" s="514" t="n">
        <v>30</v>
      </c>
      <c r="AS158" s="514" t="n">
        <v>0</v>
      </c>
      <c r="AT158" s="514" t="n">
        <v>40</v>
      </c>
      <c r="AU158" s="514" t="n">
        <v>0</v>
      </c>
      <c r="AV158" s="514"/>
      <c r="AW158" s="514"/>
      <c r="AX158" s="514"/>
      <c r="AY158" s="514" t="n">
        <v>0</v>
      </c>
      <c r="AZ158" s="514" t="n">
        <v>0</v>
      </c>
      <c r="BA158" s="514" t="n">
        <v>0</v>
      </c>
      <c r="BB158" s="514" t="n">
        <v>0</v>
      </c>
      <c r="BC158" s="514" t="n">
        <v>0</v>
      </c>
      <c r="BD158" s="514" t="n">
        <v>0</v>
      </c>
      <c r="BE158" s="514" t="n">
        <v>0</v>
      </c>
      <c r="BF158" s="514" t="n">
        <v>0</v>
      </c>
      <c r="BG158" s="514" t="n">
        <v>0</v>
      </c>
      <c r="BH158" s="514" t="n">
        <v>0</v>
      </c>
      <c r="BI158" s="514" t="n">
        <v>0</v>
      </c>
      <c r="BJ158" s="514" t="n">
        <v>0</v>
      </c>
      <c r="BK158" s="514" t="n">
        <v>0</v>
      </c>
      <c r="BL158" s="514" t="n">
        <v>0</v>
      </c>
      <c r="BM158" s="514" t="n">
        <v>0</v>
      </c>
      <c r="BN158" s="514" t="n">
        <v>0</v>
      </c>
      <c r="BO158" s="514" t="n">
        <v>0</v>
      </c>
      <c r="BP158" s="514" t="n">
        <v>0</v>
      </c>
      <c r="BQ158" s="514" t="n">
        <v>0</v>
      </c>
      <c r="BR158" s="514" t="n">
        <v>0</v>
      </c>
      <c r="BS158" s="514" t="n">
        <v>0</v>
      </c>
      <c r="BT158" s="514" t="n">
        <v>0</v>
      </c>
      <c r="BU158" s="514" t="n">
        <v>0</v>
      </c>
      <c r="BV158" s="514" t="n">
        <v>0</v>
      </c>
      <c r="BW158" s="514" t="n">
        <v>0</v>
      </c>
      <c r="BX158" s="514" t="n">
        <v>0</v>
      </c>
      <c r="BY158" s="514" t="n">
        <v>0</v>
      </c>
      <c r="BZ158" s="514" t="n">
        <v>0</v>
      </c>
      <c r="CA158" s="514" t="n">
        <v>0</v>
      </c>
      <c r="CB158" s="514" t="n">
        <v>0</v>
      </c>
      <c r="CC158" s="514" t="n">
        <v>0</v>
      </c>
      <c r="CD158" s="514" t="n">
        <v>0</v>
      </c>
      <c r="CE158" s="514" t="n">
        <v>0</v>
      </c>
      <c r="CF158" s="514" t="n">
        <v>0</v>
      </c>
      <c r="CG158" s="514" t="n">
        <v>0</v>
      </c>
      <c r="CH158" s="514" t="n">
        <v>0</v>
      </c>
      <c r="CI158" s="514"/>
      <c r="CJ158" s="514"/>
      <c r="CK158" s="515"/>
      <c r="CL158" s="516"/>
      <c r="CM158" s="517" t="n">
        <f aca="false">SUM(CN158:FE158)</f>
        <v>550</v>
      </c>
      <c r="CN158" s="243"/>
      <c r="CO158" s="243"/>
      <c r="CP158" s="243" t="n">
        <v>0</v>
      </c>
      <c r="CQ158" s="243" t="n">
        <v>0</v>
      </c>
      <c r="CR158" s="243" t="n">
        <v>0</v>
      </c>
      <c r="CS158" s="243"/>
      <c r="CT158" s="243"/>
      <c r="CU158" s="243"/>
      <c r="CV158" s="243" t="n">
        <v>100</v>
      </c>
      <c r="CW158" s="243" t="n">
        <v>26</v>
      </c>
      <c r="CX158" s="243"/>
      <c r="CY158" s="243" t="n">
        <v>74</v>
      </c>
      <c r="CZ158" s="243"/>
      <c r="DA158" s="243"/>
      <c r="DB158" s="243" t="n">
        <v>0</v>
      </c>
      <c r="DC158" s="243" t="n">
        <v>0</v>
      </c>
      <c r="DD158" s="243" t="n">
        <v>0</v>
      </c>
      <c r="DE158" s="243" t="n">
        <v>0</v>
      </c>
      <c r="DF158" s="243" t="n">
        <v>30</v>
      </c>
      <c r="DG158" s="243" t="n">
        <v>30</v>
      </c>
      <c r="DH158" s="243" t="n">
        <v>30</v>
      </c>
      <c r="DI158" s="243" t="n">
        <v>40</v>
      </c>
      <c r="DJ158" s="243"/>
      <c r="DK158" s="243" t="n">
        <v>30</v>
      </c>
      <c r="DL158" s="243" t="n">
        <v>30</v>
      </c>
      <c r="DM158" s="243" t="n">
        <v>0</v>
      </c>
      <c r="DN158" s="243" t="n">
        <v>0</v>
      </c>
      <c r="DO158" s="243" t="n">
        <v>60</v>
      </c>
      <c r="DP158" s="243" t="n">
        <v>0</v>
      </c>
      <c r="DQ158" s="243" t="n">
        <v>0</v>
      </c>
      <c r="DR158" s="243" t="n">
        <v>30</v>
      </c>
      <c r="DS158" s="243" t="n">
        <v>30</v>
      </c>
      <c r="DT158" s="514" t="n">
        <v>0</v>
      </c>
      <c r="DU158" s="514" t="n">
        <v>40</v>
      </c>
      <c r="DV158" s="514"/>
      <c r="DW158" s="514"/>
      <c r="DX158" s="514"/>
      <c r="DY158" s="514"/>
      <c r="DZ158" s="514"/>
      <c r="EA158" s="243" t="n">
        <v>0</v>
      </c>
      <c r="EB158" s="518" t="n">
        <v>0</v>
      </c>
      <c r="EC158" s="518" t="n">
        <v>0</v>
      </c>
      <c r="ED158" s="518"/>
      <c r="EE158" s="518"/>
      <c r="EF158" s="514" t="n">
        <v>0</v>
      </c>
      <c r="EG158" s="518"/>
      <c r="EH158" s="518"/>
      <c r="EI158" s="518"/>
      <c r="EJ158" s="518"/>
      <c r="EK158" s="518"/>
      <c r="EL158" s="518"/>
      <c r="EM158" s="518"/>
      <c r="EN158" s="518"/>
      <c r="EO158" s="518"/>
      <c r="EP158" s="518"/>
      <c r="EQ158" s="518"/>
      <c r="ER158" s="518"/>
      <c r="ES158" s="518"/>
      <c r="ET158" s="518"/>
      <c r="EU158" s="518"/>
      <c r="EV158" s="518"/>
      <c r="EW158" s="518"/>
      <c r="EX158" s="518"/>
      <c r="EY158" s="518"/>
      <c r="EZ158" s="518"/>
      <c r="FA158" s="518"/>
      <c r="FB158" s="518"/>
      <c r="FC158" s="518"/>
      <c r="FD158" s="518"/>
      <c r="FE158" s="519"/>
      <c r="FG158" s="520" t="n">
        <f aca="false">CM158-I158</f>
        <v>0</v>
      </c>
      <c r="FI158" s="521"/>
      <c r="FJ158" s="522" t="n">
        <v>0</v>
      </c>
      <c r="FK158" s="522" t="n">
        <v>0</v>
      </c>
      <c r="FL158" s="522" t="n">
        <v>0</v>
      </c>
      <c r="FM158" s="522" t="n">
        <v>0</v>
      </c>
      <c r="FN158" s="522" t="n">
        <v>100</v>
      </c>
      <c r="FO158" s="522" t="n">
        <v>26</v>
      </c>
      <c r="FP158" s="522" t="n">
        <v>74</v>
      </c>
      <c r="FQ158" s="522" t="n">
        <v>0</v>
      </c>
      <c r="FR158" s="522" t="n">
        <v>0</v>
      </c>
      <c r="FS158" s="522" t="n">
        <v>90</v>
      </c>
      <c r="FT158" s="522" t="n">
        <v>100</v>
      </c>
      <c r="FU158" s="522" t="n">
        <v>0</v>
      </c>
      <c r="FV158" s="522" t="n">
        <v>0</v>
      </c>
      <c r="FW158" s="522" t="n">
        <v>60</v>
      </c>
      <c r="FX158" s="522" t="n">
        <v>60</v>
      </c>
      <c r="FY158" s="522" t="n">
        <v>40</v>
      </c>
      <c r="FZ158" s="522"/>
      <c r="GA158" s="522" t="n">
        <v>0</v>
      </c>
      <c r="GB158" s="522"/>
      <c r="GC158" s="522" t="n">
        <v>0</v>
      </c>
      <c r="GD158" s="522" t="n">
        <v>0</v>
      </c>
      <c r="GE158" s="522" t="n">
        <v>0</v>
      </c>
      <c r="GF158" s="522" t="n">
        <v>0</v>
      </c>
      <c r="GG158" s="522" t="n">
        <v>0</v>
      </c>
      <c r="GH158" s="522" t="n">
        <v>0</v>
      </c>
      <c r="GI158" s="522" t="n">
        <v>0</v>
      </c>
      <c r="GJ158" s="522" t="n">
        <v>0</v>
      </c>
      <c r="GK158" s="522" t="n">
        <v>0</v>
      </c>
      <c r="GL158" s="522" t="n">
        <v>0</v>
      </c>
      <c r="GM158" s="522" t="n">
        <v>0</v>
      </c>
      <c r="GN158" s="522" t="n">
        <v>0</v>
      </c>
      <c r="GO158" s="522" t="n">
        <v>0</v>
      </c>
      <c r="GP158" s="522" t="n">
        <v>0</v>
      </c>
      <c r="GQ158" s="522"/>
      <c r="GR158" s="522" t="n">
        <v>0</v>
      </c>
      <c r="GS158" s="522" t="n">
        <v>0</v>
      </c>
      <c r="GT158" s="522" t="n">
        <v>0</v>
      </c>
      <c r="GU158" s="522" t="n">
        <v>0</v>
      </c>
      <c r="GV158" s="522"/>
      <c r="GW158" s="523" t="n">
        <f aca="false">SUM(FI158:GV158)</f>
        <v>550</v>
      </c>
      <c r="GX158" s="200"/>
      <c r="GY158" s="524" t="n">
        <f aca="false">GW158-I158</f>
        <v>0</v>
      </c>
      <c r="HA158" s="525" t="n">
        <f aca="false">FG158-GY158</f>
        <v>0</v>
      </c>
      <c r="HC158" s="383" t="n">
        <f aca="false">IF($B158="",0,VLOOKUP($B158,'TH 2023'!$B$11:$V$265,15,0))</f>
        <v>0.06048</v>
      </c>
      <c r="HD158" s="355" t="n">
        <f aca="false">((IF($B158="",0,VLOOKUP($B158,'TH 2023'!$B$11:$V$265,18,0)))*1.1)*1.1</f>
        <v>146.6036</v>
      </c>
      <c r="HE158" s="355" t="n">
        <f aca="false">((IF($B158="",0,VLOOKUP($B158,'TH 2023'!$B$11:$V$265,19,0)))*1.1)*1.1</f>
        <v>144.7765</v>
      </c>
      <c r="HF158" s="355" t="n">
        <f aca="false">((IF($B158="",0,VLOOKUP($B158,'TH 2023'!$B$11:$V$265,20,0)))*1.1)*1.1</f>
        <v>178.107765</v>
      </c>
      <c r="HG158" s="355" t="n">
        <f aca="false">((IF($B158="",0,VLOOKUP($B158,'TH 2023'!$B$11:$V$265,21,0)))*1.1)*1.1</f>
        <v>0</v>
      </c>
      <c r="HH158" s="526" t="str">
        <f aca="false">IF($B158="",0,VLOOKUP($B158,'TH 2023'!$B$11:$V$265,7,0))</f>
        <v>STANDARD HW</v>
      </c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I158" s="40"/>
      <c r="IJ158" s="40"/>
      <c r="IK158" s="40"/>
      <c r="IL158" s="40"/>
      <c r="IM158" s="40"/>
    </row>
    <row r="159" s="48" customFormat="true" ht="15" hidden="false" customHeight="true" outlineLevel="0" collapsed="false">
      <c r="A159" s="240" t="n">
        <f aca="false">A158+1</f>
        <v>150</v>
      </c>
      <c r="B159" s="241" t="s">
        <v>30</v>
      </c>
      <c r="C159" s="242" t="s">
        <v>30</v>
      </c>
      <c r="D159" s="243" t="s">
        <v>514</v>
      </c>
      <c r="E159" s="512" t="s">
        <v>304</v>
      </c>
      <c r="F159" s="512" t="s">
        <v>305</v>
      </c>
      <c r="G159" s="512" t="n">
        <f aca="false">COUNTIF($C$10:$C$262,$C159)</f>
        <v>3</v>
      </c>
      <c r="H159" s="512" t="n">
        <f aca="false">COUNTIF($B$10:$B$262,$B159)</f>
        <v>1</v>
      </c>
      <c r="I159" s="513" t="n">
        <f aca="false">SUM(J159:CK159)</f>
        <v>410</v>
      </c>
      <c r="J159" s="512" t="n">
        <v>0</v>
      </c>
      <c r="K159" s="512" t="n">
        <v>0</v>
      </c>
      <c r="L159" s="512" t="n">
        <v>0</v>
      </c>
      <c r="M159" s="512" t="n">
        <v>0</v>
      </c>
      <c r="N159" s="512" t="n">
        <v>0</v>
      </c>
      <c r="O159" s="512" t="n">
        <v>0</v>
      </c>
      <c r="P159" s="512" t="n">
        <v>0</v>
      </c>
      <c r="Q159" s="512" t="n">
        <v>0</v>
      </c>
      <c r="R159" s="512" t="n">
        <v>0</v>
      </c>
      <c r="S159" s="512" t="n">
        <v>0</v>
      </c>
      <c r="T159" s="512" t="n">
        <v>0</v>
      </c>
      <c r="U159" s="512" t="n">
        <v>0</v>
      </c>
      <c r="V159" s="512" t="n">
        <v>0</v>
      </c>
      <c r="W159" s="512" t="n">
        <v>0</v>
      </c>
      <c r="X159" s="512" t="n">
        <v>0</v>
      </c>
      <c r="Y159" s="512" t="n">
        <v>0</v>
      </c>
      <c r="Z159" s="512"/>
      <c r="AA159" s="514" t="n">
        <v>0</v>
      </c>
      <c r="AB159" s="514"/>
      <c r="AC159" s="514"/>
      <c r="AD159" s="514" t="n">
        <v>0</v>
      </c>
      <c r="AE159" s="514" t="n">
        <v>0</v>
      </c>
      <c r="AF159" s="514" t="n">
        <v>0</v>
      </c>
      <c r="AG159" s="514" t="n">
        <v>0</v>
      </c>
      <c r="AH159" s="514" t="n">
        <v>0</v>
      </c>
      <c r="AI159" s="514" t="n">
        <v>0</v>
      </c>
      <c r="AJ159" s="514" t="n">
        <v>0</v>
      </c>
      <c r="AK159" s="514" t="n">
        <v>0</v>
      </c>
      <c r="AL159" s="514" t="n">
        <v>0</v>
      </c>
      <c r="AM159" s="514" t="n">
        <v>0</v>
      </c>
      <c r="AN159" s="514" t="n">
        <v>0</v>
      </c>
      <c r="AO159" s="514" t="n">
        <v>0</v>
      </c>
      <c r="AP159" s="514" t="n">
        <v>0</v>
      </c>
      <c r="AQ159" s="514" t="n">
        <v>0</v>
      </c>
      <c r="AR159" s="514" t="n">
        <v>0</v>
      </c>
      <c r="AS159" s="514" t="n">
        <v>0</v>
      </c>
      <c r="AT159" s="514" t="n">
        <v>0</v>
      </c>
      <c r="AU159" s="514" t="n">
        <v>0</v>
      </c>
      <c r="AV159" s="531" t="n">
        <v>50</v>
      </c>
      <c r="AW159" s="531" t="n">
        <v>50</v>
      </c>
      <c r="AX159" s="514" t="n">
        <v>50</v>
      </c>
      <c r="AY159" s="514" t="n">
        <v>30</v>
      </c>
      <c r="AZ159" s="514" t="n">
        <v>0</v>
      </c>
      <c r="BA159" s="514" t="n">
        <v>0</v>
      </c>
      <c r="BB159" s="514" t="n">
        <v>40</v>
      </c>
      <c r="BC159" s="514" t="n">
        <v>0</v>
      </c>
      <c r="BD159" s="514" t="n">
        <v>0</v>
      </c>
      <c r="BE159" s="514" t="n">
        <v>0</v>
      </c>
      <c r="BF159" s="514" t="n">
        <v>0</v>
      </c>
      <c r="BG159" s="514" t="n">
        <v>40</v>
      </c>
      <c r="BH159" s="514" t="n">
        <v>0</v>
      </c>
      <c r="BI159" s="514" t="n">
        <v>0</v>
      </c>
      <c r="BJ159" s="514" t="n">
        <v>40</v>
      </c>
      <c r="BK159" s="514" t="n">
        <v>0</v>
      </c>
      <c r="BL159" s="514" t="n">
        <v>0</v>
      </c>
      <c r="BM159" s="514" t="n">
        <v>0</v>
      </c>
      <c r="BN159" s="514" t="n">
        <v>0</v>
      </c>
      <c r="BO159" s="514" t="n">
        <v>0</v>
      </c>
      <c r="BP159" s="514" t="n">
        <v>0</v>
      </c>
      <c r="BQ159" s="514" t="n">
        <v>0</v>
      </c>
      <c r="BR159" s="514" t="n">
        <v>50</v>
      </c>
      <c r="BS159" s="514" t="n">
        <v>0</v>
      </c>
      <c r="BT159" s="514" t="n">
        <v>0</v>
      </c>
      <c r="BU159" s="514" t="n">
        <v>0</v>
      </c>
      <c r="BV159" s="514" t="n">
        <v>0</v>
      </c>
      <c r="BW159" s="514" t="n">
        <v>0</v>
      </c>
      <c r="BX159" s="514" t="n">
        <v>30</v>
      </c>
      <c r="BY159" s="514" t="n">
        <v>0</v>
      </c>
      <c r="BZ159" s="514" t="n">
        <v>0</v>
      </c>
      <c r="CA159" s="514" t="n">
        <v>0</v>
      </c>
      <c r="CB159" s="514" t="n">
        <v>0</v>
      </c>
      <c r="CC159" s="514" t="n">
        <v>0</v>
      </c>
      <c r="CD159" s="514" t="n">
        <v>0</v>
      </c>
      <c r="CE159" s="514" t="n">
        <v>0</v>
      </c>
      <c r="CF159" s="514" t="n">
        <v>30</v>
      </c>
      <c r="CG159" s="514" t="n">
        <v>0</v>
      </c>
      <c r="CH159" s="514" t="n">
        <v>0</v>
      </c>
      <c r="CI159" s="514"/>
      <c r="CJ159" s="514"/>
      <c r="CK159" s="515"/>
      <c r="CL159" s="516"/>
      <c r="CM159" s="517" t="n">
        <f aca="false">SUM(CN159:FE159)</f>
        <v>380</v>
      </c>
      <c r="CN159" s="243"/>
      <c r="CO159" s="243"/>
      <c r="CP159" s="243" t="n">
        <v>0</v>
      </c>
      <c r="CQ159" s="243" t="n">
        <v>0</v>
      </c>
      <c r="CR159" s="243" t="n">
        <v>0</v>
      </c>
      <c r="CS159" s="243"/>
      <c r="CT159" s="243"/>
      <c r="CU159" s="243"/>
      <c r="CV159" s="243"/>
      <c r="CW159" s="243"/>
      <c r="CX159" s="243"/>
      <c r="CY159" s="243"/>
      <c r="CZ159" s="243"/>
      <c r="DA159" s="243"/>
      <c r="DB159" s="243" t="n">
        <v>0</v>
      </c>
      <c r="DC159" s="243"/>
      <c r="DD159" s="243"/>
      <c r="DE159" s="243" t="n">
        <v>0</v>
      </c>
      <c r="DF159" s="243" t="n">
        <v>0</v>
      </c>
      <c r="DG159" s="243" t="n">
        <v>0</v>
      </c>
      <c r="DH159" s="243" t="n">
        <v>0</v>
      </c>
      <c r="DI159" s="243"/>
      <c r="DJ159" s="243"/>
      <c r="DK159" s="243"/>
      <c r="DL159" s="243"/>
      <c r="DM159" s="243" t="n">
        <v>0</v>
      </c>
      <c r="DN159" s="243" t="n">
        <v>0</v>
      </c>
      <c r="DO159" s="243" t="n">
        <v>0</v>
      </c>
      <c r="DP159" s="243" t="n">
        <v>0</v>
      </c>
      <c r="DQ159" s="243" t="n">
        <v>0</v>
      </c>
      <c r="DR159" s="243" t="n">
        <v>0</v>
      </c>
      <c r="DS159" s="243" t="n">
        <v>0</v>
      </c>
      <c r="DT159" s="514" t="n">
        <v>0</v>
      </c>
      <c r="DU159" s="514" t="n">
        <v>0</v>
      </c>
      <c r="DV159" s="514"/>
      <c r="DW159" s="531" t="n">
        <v>50</v>
      </c>
      <c r="DX159" s="531" t="n">
        <v>50</v>
      </c>
      <c r="DY159" s="514" t="n">
        <v>50</v>
      </c>
      <c r="DZ159" s="514" t="n">
        <v>30</v>
      </c>
      <c r="EA159" s="243" t="n">
        <v>0</v>
      </c>
      <c r="EB159" s="518" t="n">
        <v>0</v>
      </c>
      <c r="EC159" s="518" t="n">
        <v>40</v>
      </c>
      <c r="ED159" s="518"/>
      <c r="EE159" s="518"/>
      <c r="EF159" s="514" t="n">
        <v>0</v>
      </c>
      <c r="EG159" s="518"/>
      <c r="EH159" s="518" t="n">
        <v>40</v>
      </c>
      <c r="EI159" s="518"/>
      <c r="EJ159" s="518"/>
      <c r="EK159" s="518" t="n">
        <v>40</v>
      </c>
      <c r="EL159" s="518"/>
      <c r="EM159" s="518"/>
      <c r="EN159" s="518"/>
      <c r="EO159" s="518"/>
      <c r="EP159" s="518"/>
      <c r="EQ159" s="518"/>
      <c r="ER159" s="518"/>
      <c r="ES159" s="518" t="n">
        <v>50</v>
      </c>
      <c r="ET159" s="518"/>
      <c r="EU159" s="518"/>
      <c r="EV159" s="518"/>
      <c r="EW159" s="518"/>
      <c r="EX159" s="518"/>
      <c r="EY159" s="518" t="n">
        <v>30</v>
      </c>
      <c r="EZ159" s="518"/>
      <c r="FA159" s="518"/>
      <c r="FB159" s="518"/>
      <c r="FC159" s="518"/>
      <c r="FD159" s="518"/>
      <c r="FE159" s="519"/>
      <c r="FG159" s="520" t="n">
        <f aca="false">CM159-I159</f>
        <v>-30</v>
      </c>
      <c r="FI159" s="521"/>
      <c r="FJ159" s="522" t="n">
        <v>0</v>
      </c>
      <c r="FK159" s="522" t="n">
        <v>0</v>
      </c>
      <c r="FL159" s="522" t="n">
        <v>0</v>
      </c>
      <c r="FM159" s="522" t="n">
        <v>0</v>
      </c>
      <c r="FN159" s="522" t="n">
        <v>0</v>
      </c>
      <c r="FO159" s="522" t="n">
        <v>0</v>
      </c>
      <c r="FP159" s="522" t="n">
        <v>0</v>
      </c>
      <c r="FQ159" s="522" t="n">
        <v>0</v>
      </c>
      <c r="FR159" s="522" t="n">
        <v>0</v>
      </c>
      <c r="FS159" s="522" t="n">
        <v>0</v>
      </c>
      <c r="FT159" s="522" t="n">
        <v>0</v>
      </c>
      <c r="FU159" s="522" t="n">
        <v>0</v>
      </c>
      <c r="FV159" s="522" t="n">
        <v>0</v>
      </c>
      <c r="FW159" s="522" t="n">
        <v>0</v>
      </c>
      <c r="FX159" s="522" t="n">
        <v>0</v>
      </c>
      <c r="FY159" s="522" t="n">
        <v>0</v>
      </c>
      <c r="FZ159" s="522"/>
      <c r="GA159" s="535" t="n">
        <v>150</v>
      </c>
      <c r="GB159" s="522" t="n">
        <v>30</v>
      </c>
      <c r="GC159" s="522" t="n">
        <v>40</v>
      </c>
      <c r="GD159" s="522" t="n">
        <v>0</v>
      </c>
      <c r="GE159" s="522" t="n">
        <v>0</v>
      </c>
      <c r="GF159" s="522" t="n">
        <v>0</v>
      </c>
      <c r="GG159" s="522" t="n">
        <v>80</v>
      </c>
      <c r="GH159" s="522" t="n">
        <v>0</v>
      </c>
      <c r="GI159" s="522" t="n">
        <v>0</v>
      </c>
      <c r="GJ159" s="522" t="n">
        <v>0</v>
      </c>
      <c r="GK159" s="522" t="n">
        <v>0</v>
      </c>
      <c r="GL159" s="522" t="n">
        <v>0</v>
      </c>
      <c r="GM159" s="522" t="n">
        <v>0</v>
      </c>
      <c r="GN159" s="522" t="n">
        <v>50</v>
      </c>
      <c r="GO159" s="522" t="n">
        <v>0</v>
      </c>
      <c r="GP159" s="522" t="n">
        <v>0</v>
      </c>
      <c r="GQ159" s="522"/>
      <c r="GR159" s="522" t="n">
        <v>0</v>
      </c>
      <c r="GS159" s="522" t="n">
        <v>0</v>
      </c>
      <c r="GT159" s="522" t="n">
        <v>30</v>
      </c>
      <c r="GU159" s="522" t="n">
        <v>0</v>
      </c>
      <c r="GV159" s="522"/>
      <c r="GW159" s="523" t="n">
        <f aca="false">SUM(FI159:GV159)</f>
        <v>380</v>
      </c>
      <c r="GX159" s="200"/>
      <c r="GY159" s="524" t="n">
        <f aca="false">GW159-I159</f>
        <v>-30</v>
      </c>
      <c r="HA159" s="525" t="n">
        <f aca="false">FG159-GY159</f>
        <v>0</v>
      </c>
      <c r="HC159" s="383" t="n">
        <f aca="false">IF($B159="",0,VLOOKUP($B159,'TH 2023'!$B$11:$V$265,15,0))</f>
        <v>0.06048</v>
      </c>
      <c r="HD159" s="355" t="n">
        <f aca="false">((IF($B159="",0,VLOOKUP($B159,'TH 2023'!$B$11:$V$265,18,0)))*1.1)*1.1</f>
        <v>0</v>
      </c>
      <c r="HE159" s="355" t="n">
        <f aca="false">((IF($B159="",0,VLOOKUP($B159,'TH 2023'!$B$11:$V$265,19,0)))*1.1)*1.1</f>
        <v>0</v>
      </c>
      <c r="HF159" s="355" t="n">
        <f aca="false">((IF($B159="",0,VLOOKUP($B159,'TH 2023'!$B$11:$V$265,20,0)))*1.1)*1.1</f>
        <v>178.107765</v>
      </c>
      <c r="HG159" s="355" t="n">
        <f aca="false">((IF($B159="",0,VLOOKUP($B159,'TH 2023'!$B$11:$V$265,21,0)))*1.1)*1.1</f>
        <v>0</v>
      </c>
      <c r="HH159" s="526" t="str">
        <f aca="false">IF($B159="",0,VLOOKUP($B159,'TH 2023'!$B$11:$V$265,7,0))</f>
        <v>STANDARD HW</v>
      </c>
      <c r="HI159" s="61"/>
      <c r="HJ159" s="61"/>
      <c r="HK159" s="61"/>
      <c r="HL159" s="61"/>
      <c r="HM159" s="61"/>
      <c r="HN159" s="61"/>
      <c r="HO159" s="61"/>
      <c r="HP159" s="61"/>
      <c r="HQ159" s="61"/>
      <c r="HR159" s="61"/>
      <c r="HS159" s="61"/>
      <c r="HT159" s="61"/>
      <c r="HU159" s="61"/>
      <c r="HV159" s="61"/>
      <c r="HW159" s="61"/>
      <c r="HX159" s="61"/>
      <c r="HY159" s="61"/>
      <c r="HZ159" s="61"/>
      <c r="IA159" s="61"/>
      <c r="IB159" s="61"/>
      <c r="IC159" s="61"/>
      <c r="ID159" s="61"/>
      <c r="IE159" s="61"/>
      <c r="IF159" s="61"/>
      <c r="IG159" s="61"/>
      <c r="II159" s="40"/>
      <c r="IJ159" s="40"/>
      <c r="IK159" s="40"/>
      <c r="IL159" s="40"/>
      <c r="IM159" s="40"/>
    </row>
    <row r="160" s="48" customFormat="true" ht="15" hidden="false" customHeight="true" outlineLevel="0" collapsed="false">
      <c r="A160" s="240" t="n">
        <f aca="false">A159+1</f>
        <v>151</v>
      </c>
      <c r="B160" s="241" t="s">
        <v>528</v>
      </c>
      <c r="C160" s="242" t="s">
        <v>529</v>
      </c>
      <c r="D160" s="243" t="s">
        <v>514</v>
      </c>
      <c r="E160" s="512" t="s">
        <v>405</v>
      </c>
      <c r="F160" s="512" t="s">
        <v>406</v>
      </c>
      <c r="G160" s="512" t="n">
        <f aca="false">COUNTIF($C$10:$C$262,$C160)</f>
        <v>3</v>
      </c>
      <c r="H160" s="512" t="n">
        <f aca="false">COUNTIF($B$10:$B$262,$B160)</f>
        <v>1</v>
      </c>
      <c r="I160" s="513" t="n">
        <f aca="false">SUM(J160:CK160)</f>
        <v>100</v>
      </c>
      <c r="J160" s="512" t="n">
        <v>0</v>
      </c>
      <c r="K160" s="512" t="n">
        <v>0</v>
      </c>
      <c r="L160" s="512" t="n">
        <v>0</v>
      </c>
      <c r="M160" s="512" t="n">
        <v>0</v>
      </c>
      <c r="N160" s="512" t="n">
        <v>0</v>
      </c>
      <c r="O160" s="512" t="n">
        <v>0</v>
      </c>
      <c r="P160" s="512" t="n">
        <v>0</v>
      </c>
      <c r="Q160" s="512" t="n">
        <v>0</v>
      </c>
      <c r="R160" s="512" t="n">
        <v>50</v>
      </c>
      <c r="S160" s="512" t="n">
        <v>50</v>
      </c>
      <c r="T160" s="512" t="n">
        <v>0</v>
      </c>
      <c r="U160" s="512" t="n">
        <v>0</v>
      </c>
      <c r="V160" s="512" t="n">
        <v>0</v>
      </c>
      <c r="W160" s="512" t="n">
        <v>0</v>
      </c>
      <c r="X160" s="512" t="n">
        <v>0</v>
      </c>
      <c r="Y160" s="512" t="n">
        <v>0</v>
      </c>
      <c r="Z160" s="512"/>
      <c r="AA160" s="514" t="n">
        <v>0</v>
      </c>
      <c r="AB160" s="514" t="n">
        <v>0</v>
      </c>
      <c r="AC160" s="514" t="n">
        <v>0</v>
      </c>
      <c r="AD160" s="514" t="n">
        <v>0</v>
      </c>
      <c r="AE160" s="514" t="n">
        <v>0</v>
      </c>
      <c r="AF160" s="514" t="n">
        <v>0</v>
      </c>
      <c r="AG160" s="514" t="n">
        <v>0</v>
      </c>
      <c r="AH160" s="514" t="n">
        <v>0</v>
      </c>
      <c r="AI160" s="514" t="n">
        <v>0</v>
      </c>
      <c r="AJ160" s="514" t="n">
        <v>0</v>
      </c>
      <c r="AK160" s="514" t="n">
        <v>0</v>
      </c>
      <c r="AL160" s="514" t="n">
        <v>0</v>
      </c>
      <c r="AM160" s="514" t="n">
        <v>0</v>
      </c>
      <c r="AN160" s="514" t="n">
        <v>0</v>
      </c>
      <c r="AO160" s="514" t="n">
        <v>0</v>
      </c>
      <c r="AP160" s="514" t="n">
        <v>0</v>
      </c>
      <c r="AQ160" s="514" t="n">
        <v>0</v>
      </c>
      <c r="AR160" s="514" t="n">
        <v>0</v>
      </c>
      <c r="AS160" s="514" t="n">
        <v>0</v>
      </c>
      <c r="AT160" s="514" t="n">
        <v>0</v>
      </c>
      <c r="AU160" s="514" t="n">
        <v>0</v>
      </c>
      <c r="AV160" s="514"/>
      <c r="AW160" s="514"/>
      <c r="AX160" s="514"/>
      <c r="AY160" s="514" t="n">
        <v>0</v>
      </c>
      <c r="AZ160" s="514" t="n">
        <v>0</v>
      </c>
      <c r="BA160" s="514" t="n">
        <v>0</v>
      </c>
      <c r="BB160" s="514" t="n">
        <v>0</v>
      </c>
      <c r="BC160" s="514" t="n">
        <v>0</v>
      </c>
      <c r="BD160" s="514" t="n">
        <v>0</v>
      </c>
      <c r="BE160" s="514" t="n">
        <v>0</v>
      </c>
      <c r="BF160" s="514" t="n">
        <v>0</v>
      </c>
      <c r="BG160" s="514" t="n">
        <v>0</v>
      </c>
      <c r="BH160" s="514" t="n">
        <v>0</v>
      </c>
      <c r="BI160" s="514" t="n">
        <v>0</v>
      </c>
      <c r="BJ160" s="514" t="n">
        <v>0</v>
      </c>
      <c r="BK160" s="514" t="n">
        <v>0</v>
      </c>
      <c r="BL160" s="514" t="n">
        <v>0</v>
      </c>
      <c r="BM160" s="514" t="n">
        <v>0</v>
      </c>
      <c r="BN160" s="514" t="n">
        <v>0</v>
      </c>
      <c r="BO160" s="514" t="n">
        <v>0</v>
      </c>
      <c r="BP160" s="514" t="n">
        <v>0</v>
      </c>
      <c r="BQ160" s="514" t="n">
        <v>0</v>
      </c>
      <c r="BR160" s="514" t="n">
        <v>0</v>
      </c>
      <c r="BS160" s="514" t="n">
        <v>0</v>
      </c>
      <c r="BT160" s="514" t="n">
        <v>0</v>
      </c>
      <c r="BU160" s="514" t="n">
        <v>0</v>
      </c>
      <c r="BV160" s="514" t="n">
        <v>0</v>
      </c>
      <c r="BW160" s="514" t="n">
        <v>0</v>
      </c>
      <c r="BX160" s="514" t="n">
        <v>0</v>
      </c>
      <c r="BY160" s="514" t="n">
        <v>0</v>
      </c>
      <c r="BZ160" s="514" t="n">
        <v>0</v>
      </c>
      <c r="CA160" s="514" t="n">
        <v>0</v>
      </c>
      <c r="CB160" s="514" t="n">
        <v>0</v>
      </c>
      <c r="CC160" s="514" t="n">
        <v>0</v>
      </c>
      <c r="CD160" s="514" t="n">
        <v>0</v>
      </c>
      <c r="CE160" s="514" t="n">
        <v>0</v>
      </c>
      <c r="CF160" s="514" t="n">
        <v>0</v>
      </c>
      <c r="CG160" s="514" t="n">
        <v>0</v>
      </c>
      <c r="CH160" s="514" t="n">
        <v>0</v>
      </c>
      <c r="CI160" s="514"/>
      <c r="CJ160" s="514"/>
      <c r="CK160" s="515"/>
      <c r="CL160" s="516"/>
      <c r="CM160" s="517" t="n">
        <f aca="false">SUM(CN160:FE160)</f>
        <v>100</v>
      </c>
      <c r="CN160" s="243"/>
      <c r="CO160" s="243"/>
      <c r="CP160" s="243" t="n">
        <v>0</v>
      </c>
      <c r="CQ160" s="243" t="n">
        <v>0</v>
      </c>
      <c r="CR160" s="243" t="n">
        <v>0</v>
      </c>
      <c r="CS160" s="243"/>
      <c r="CT160" s="243" t="n">
        <v>50</v>
      </c>
      <c r="CU160" s="243" t="n">
        <v>50</v>
      </c>
      <c r="CV160" s="243"/>
      <c r="CW160" s="243"/>
      <c r="CX160" s="243"/>
      <c r="CY160" s="243"/>
      <c r="CZ160" s="243"/>
      <c r="DA160" s="243"/>
      <c r="DB160" s="243" t="n">
        <v>0</v>
      </c>
      <c r="DC160" s="243" t="n">
        <v>0</v>
      </c>
      <c r="DD160" s="243" t="n">
        <v>0</v>
      </c>
      <c r="DE160" s="243" t="n">
        <v>0</v>
      </c>
      <c r="DF160" s="243" t="n">
        <v>0</v>
      </c>
      <c r="DG160" s="243" t="n">
        <v>0</v>
      </c>
      <c r="DH160" s="243" t="n">
        <v>0</v>
      </c>
      <c r="DI160" s="243"/>
      <c r="DJ160" s="243"/>
      <c r="DK160" s="243"/>
      <c r="DL160" s="243"/>
      <c r="DM160" s="243" t="n">
        <v>0</v>
      </c>
      <c r="DN160" s="243" t="n">
        <v>0</v>
      </c>
      <c r="DO160" s="243" t="n">
        <v>0</v>
      </c>
      <c r="DP160" s="243" t="n">
        <v>0</v>
      </c>
      <c r="DQ160" s="243" t="n">
        <v>0</v>
      </c>
      <c r="DR160" s="243" t="n">
        <v>0</v>
      </c>
      <c r="DS160" s="243" t="n">
        <v>0</v>
      </c>
      <c r="DT160" s="514" t="n">
        <v>0</v>
      </c>
      <c r="DU160" s="514" t="n">
        <v>0</v>
      </c>
      <c r="DV160" s="514"/>
      <c r="DW160" s="514"/>
      <c r="DX160" s="514"/>
      <c r="DY160" s="514"/>
      <c r="DZ160" s="514"/>
      <c r="EA160" s="243" t="n">
        <v>0</v>
      </c>
      <c r="EB160" s="518" t="n">
        <v>0</v>
      </c>
      <c r="EC160" s="518" t="n">
        <v>0</v>
      </c>
      <c r="ED160" s="518"/>
      <c r="EE160" s="518"/>
      <c r="EF160" s="514" t="n">
        <v>0</v>
      </c>
      <c r="EG160" s="518"/>
      <c r="EH160" s="518"/>
      <c r="EI160" s="518"/>
      <c r="EJ160" s="518"/>
      <c r="EK160" s="518"/>
      <c r="EL160" s="518"/>
      <c r="EM160" s="518"/>
      <c r="EN160" s="518"/>
      <c r="EO160" s="518"/>
      <c r="EP160" s="518"/>
      <c r="EQ160" s="518"/>
      <c r="ER160" s="518"/>
      <c r="ES160" s="518"/>
      <c r="ET160" s="518"/>
      <c r="EU160" s="518"/>
      <c r="EV160" s="518"/>
      <c r="EW160" s="518"/>
      <c r="EX160" s="518"/>
      <c r="EY160" s="518"/>
      <c r="EZ160" s="518"/>
      <c r="FA160" s="518"/>
      <c r="FB160" s="518"/>
      <c r="FC160" s="518"/>
      <c r="FD160" s="518"/>
      <c r="FE160" s="519"/>
      <c r="FG160" s="520" t="n">
        <f aca="false">CM160-I160</f>
        <v>0</v>
      </c>
      <c r="FI160" s="521"/>
      <c r="FJ160" s="522" t="n">
        <v>0</v>
      </c>
      <c r="FK160" s="522" t="n">
        <v>0</v>
      </c>
      <c r="FL160" s="522" t="n">
        <v>50</v>
      </c>
      <c r="FM160" s="522" t="n">
        <v>50</v>
      </c>
      <c r="FN160" s="522" t="n">
        <v>0</v>
      </c>
      <c r="FO160" s="522" t="n">
        <v>0</v>
      </c>
      <c r="FP160" s="522" t="n">
        <v>0</v>
      </c>
      <c r="FQ160" s="522" t="n">
        <v>0</v>
      </c>
      <c r="FR160" s="522" t="n">
        <v>0</v>
      </c>
      <c r="FS160" s="522" t="n">
        <v>0</v>
      </c>
      <c r="FT160" s="522" t="n">
        <v>0</v>
      </c>
      <c r="FU160" s="522" t="n">
        <v>0</v>
      </c>
      <c r="FV160" s="522" t="n">
        <v>0</v>
      </c>
      <c r="FW160" s="522" t="n">
        <v>0</v>
      </c>
      <c r="FX160" s="522" t="n">
        <v>0</v>
      </c>
      <c r="FY160" s="522" t="n">
        <v>0</v>
      </c>
      <c r="FZ160" s="522"/>
      <c r="GA160" s="522" t="n">
        <v>0</v>
      </c>
      <c r="GB160" s="522"/>
      <c r="GC160" s="522" t="n">
        <v>0</v>
      </c>
      <c r="GD160" s="522" t="n">
        <v>0</v>
      </c>
      <c r="GE160" s="522" t="n">
        <v>0</v>
      </c>
      <c r="GF160" s="522" t="n">
        <v>0</v>
      </c>
      <c r="GG160" s="522" t="n">
        <v>0</v>
      </c>
      <c r="GH160" s="522" t="n">
        <v>0</v>
      </c>
      <c r="GI160" s="522" t="n">
        <v>0</v>
      </c>
      <c r="GJ160" s="522" t="n">
        <v>0</v>
      </c>
      <c r="GK160" s="522" t="n">
        <v>0</v>
      </c>
      <c r="GL160" s="522" t="n">
        <v>0</v>
      </c>
      <c r="GM160" s="522" t="n">
        <v>0</v>
      </c>
      <c r="GN160" s="522" t="n">
        <v>0</v>
      </c>
      <c r="GO160" s="522" t="n">
        <v>0</v>
      </c>
      <c r="GP160" s="522" t="n">
        <v>0</v>
      </c>
      <c r="GQ160" s="522"/>
      <c r="GR160" s="522" t="n">
        <v>0</v>
      </c>
      <c r="GS160" s="522" t="n">
        <v>0</v>
      </c>
      <c r="GT160" s="522" t="n">
        <v>0</v>
      </c>
      <c r="GU160" s="522" t="n">
        <v>0</v>
      </c>
      <c r="GV160" s="522"/>
      <c r="GW160" s="523" t="n">
        <f aca="false">SUM(FI160:GV160)</f>
        <v>100</v>
      </c>
      <c r="GX160" s="200"/>
      <c r="GY160" s="524" t="n">
        <f aca="false">GW160-I160</f>
        <v>0</v>
      </c>
      <c r="HA160" s="525" t="n">
        <f aca="false">FG160-GY160</f>
        <v>0</v>
      </c>
      <c r="HC160" s="383" t="n">
        <f aca="false">IF($B160="",0,VLOOKUP($B160,'TH 2023'!$B$11:$V$265,15,0))</f>
        <v>0.06048</v>
      </c>
      <c r="HD160" s="355" t="n">
        <f aca="false">((IF($B160="",0,VLOOKUP($B160,'TH 2023'!$B$11:$V$265,18,0)))*1.1)*1.1</f>
        <v>147.7652</v>
      </c>
      <c r="HE160" s="355" t="n">
        <f aca="false">((IF($B160="",0,VLOOKUP($B160,'TH 2023'!$B$11:$V$265,19,0)))*1.1)*1.1</f>
        <v>141.8362</v>
      </c>
      <c r="HF160" s="355" t="n">
        <f aca="false">((IF($B160="",0,VLOOKUP($B160,'TH 2023'!$B$11:$V$265,20,0)))*1.1)*1.1</f>
        <v>174.550002</v>
      </c>
      <c r="HG160" s="355" t="n">
        <f aca="false">((IF($B160="",0,VLOOKUP($B160,'TH 2023'!$B$11:$V$265,21,0)))*1.1)*1.1</f>
        <v>0</v>
      </c>
      <c r="HH160" s="526" t="str">
        <f aca="false">IF($B160="",0,VLOOKUP($B160,'TH 2023'!$B$11:$V$265,7,0))</f>
        <v>STANDARD HW</v>
      </c>
      <c r="HI160" s="61"/>
      <c r="HJ160" s="61"/>
      <c r="HK160" s="61"/>
      <c r="HL160" s="61"/>
      <c r="HM160" s="61"/>
      <c r="HN160" s="61"/>
      <c r="HO160" s="61"/>
      <c r="HP160" s="61"/>
      <c r="HQ160" s="61"/>
      <c r="HR160" s="61"/>
      <c r="HS160" s="61"/>
      <c r="HT160" s="61"/>
      <c r="HU160" s="61"/>
      <c r="HV160" s="61"/>
      <c r="HW160" s="61"/>
      <c r="HX160" s="61"/>
      <c r="HY160" s="61"/>
      <c r="HZ160" s="61"/>
      <c r="IA160" s="61"/>
      <c r="IB160" s="61"/>
      <c r="IC160" s="61"/>
      <c r="ID160" s="61"/>
      <c r="IE160" s="61"/>
      <c r="IF160" s="61"/>
      <c r="IG160" s="61"/>
      <c r="II160" s="40"/>
      <c r="IJ160" s="40"/>
      <c r="IK160" s="40"/>
      <c r="IL160" s="40"/>
      <c r="IM160" s="40"/>
    </row>
    <row r="161" s="48" customFormat="true" ht="15" hidden="false" customHeight="true" outlineLevel="0" collapsed="false">
      <c r="A161" s="240" t="n">
        <f aca="false">A160+1</f>
        <v>152</v>
      </c>
      <c r="B161" s="241" t="s">
        <v>530</v>
      </c>
      <c r="C161" s="242" t="s">
        <v>529</v>
      </c>
      <c r="D161" s="243" t="s">
        <v>514</v>
      </c>
      <c r="E161" s="512" t="s">
        <v>405</v>
      </c>
      <c r="F161" s="512" t="s">
        <v>406</v>
      </c>
      <c r="G161" s="512" t="n">
        <f aca="false">COUNTIF($C$10:$C$262,$C161)</f>
        <v>3</v>
      </c>
      <c r="H161" s="512" t="n">
        <f aca="false">COUNTIF($B$10:$B$262,$B161)</f>
        <v>1</v>
      </c>
      <c r="I161" s="513" t="n">
        <f aca="false">SUM(J161:CK161)</f>
        <v>710</v>
      </c>
      <c r="J161" s="512" t="n">
        <v>0</v>
      </c>
      <c r="K161" s="512" t="n">
        <v>0</v>
      </c>
      <c r="L161" s="512" t="n">
        <v>0</v>
      </c>
      <c r="M161" s="512" t="n">
        <v>0</v>
      </c>
      <c r="N161" s="512" t="n">
        <v>0</v>
      </c>
      <c r="O161" s="512" t="n">
        <v>0</v>
      </c>
      <c r="P161" s="512" t="n">
        <v>0</v>
      </c>
      <c r="Q161" s="512" t="n">
        <v>0</v>
      </c>
      <c r="R161" s="512" t="n">
        <v>0</v>
      </c>
      <c r="S161" s="512" t="n">
        <v>0</v>
      </c>
      <c r="T161" s="512" t="n">
        <v>50</v>
      </c>
      <c r="U161" s="512" t="n">
        <v>60</v>
      </c>
      <c r="V161" s="512" t="n">
        <v>0</v>
      </c>
      <c r="W161" s="512" t="n">
        <v>40</v>
      </c>
      <c r="X161" s="512" t="n">
        <v>40</v>
      </c>
      <c r="Y161" s="512" t="n">
        <v>0</v>
      </c>
      <c r="Z161" s="536" t="n">
        <v>40</v>
      </c>
      <c r="AA161" s="514" t="n">
        <v>50</v>
      </c>
      <c r="AB161" s="514" t="n">
        <v>0</v>
      </c>
      <c r="AC161" s="514" t="n">
        <v>30</v>
      </c>
      <c r="AD161" s="514" t="n">
        <v>0</v>
      </c>
      <c r="AE161" s="514" t="n">
        <v>35</v>
      </c>
      <c r="AF161" s="514" t="n">
        <v>0</v>
      </c>
      <c r="AG161" s="514" t="n">
        <v>40</v>
      </c>
      <c r="AH161" s="514" t="n">
        <v>55</v>
      </c>
      <c r="AI161" s="514" t="n">
        <v>25</v>
      </c>
      <c r="AJ161" s="514" t="n">
        <v>20</v>
      </c>
      <c r="AK161" s="514" t="n">
        <v>15</v>
      </c>
      <c r="AL161" s="514" t="n">
        <v>0</v>
      </c>
      <c r="AM161" s="514" t="n">
        <v>50</v>
      </c>
      <c r="AN161" s="514" t="n">
        <v>40</v>
      </c>
      <c r="AO161" s="514" t="n">
        <v>0</v>
      </c>
      <c r="AP161" s="514" t="n">
        <v>0</v>
      </c>
      <c r="AQ161" s="514" t="n">
        <v>40</v>
      </c>
      <c r="AR161" s="514" t="n">
        <v>0</v>
      </c>
      <c r="AS161" s="514" t="n">
        <v>50</v>
      </c>
      <c r="AT161" s="514" t="n">
        <v>30</v>
      </c>
      <c r="AU161" s="514" t="n">
        <v>0</v>
      </c>
      <c r="AV161" s="514"/>
      <c r="AW161" s="514"/>
      <c r="AX161" s="514"/>
      <c r="AY161" s="514" t="n">
        <v>0</v>
      </c>
      <c r="AZ161" s="514" t="n">
        <v>0</v>
      </c>
      <c r="BA161" s="514" t="n">
        <v>0</v>
      </c>
      <c r="BB161" s="514" t="n">
        <v>0</v>
      </c>
      <c r="BC161" s="514" t="n">
        <v>0</v>
      </c>
      <c r="BD161" s="514" t="n">
        <v>0</v>
      </c>
      <c r="BE161" s="514" t="n">
        <v>0</v>
      </c>
      <c r="BF161" s="514" t="n">
        <v>0</v>
      </c>
      <c r="BG161" s="514" t="n">
        <v>0</v>
      </c>
      <c r="BH161" s="514" t="n">
        <v>0</v>
      </c>
      <c r="BI161" s="514" t="n">
        <v>0</v>
      </c>
      <c r="BJ161" s="514" t="n">
        <v>0</v>
      </c>
      <c r="BK161" s="514" t="n">
        <v>0</v>
      </c>
      <c r="BL161" s="514" t="n">
        <v>0</v>
      </c>
      <c r="BM161" s="514" t="n">
        <v>0</v>
      </c>
      <c r="BN161" s="514" t="n">
        <v>0</v>
      </c>
      <c r="BO161" s="514" t="n">
        <v>0</v>
      </c>
      <c r="BP161" s="514" t="n">
        <v>0</v>
      </c>
      <c r="BQ161" s="514" t="n">
        <v>0</v>
      </c>
      <c r="BR161" s="514" t="n">
        <v>0</v>
      </c>
      <c r="BS161" s="514" t="n">
        <v>0</v>
      </c>
      <c r="BT161" s="514" t="n">
        <v>0</v>
      </c>
      <c r="BU161" s="514" t="n">
        <v>0</v>
      </c>
      <c r="BV161" s="514" t="n">
        <v>0</v>
      </c>
      <c r="BW161" s="514" t="n">
        <v>0</v>
      </c>
      <c r="BX161" s="514" t="n">
        <v>0</v>
      </c>
      <c r="BY161" s="514" t="n">
        <v>0</v>
      </c>
      <c r="BZ161" s="514" t="n">
        <v>0</v>
      </c>
      <c r="CA161" s="514" t="n">
        <v>0</v>
      </c>
      <c r="CB161" s="514" t="n">
        <v>0</v>
      </c>
      <c r="CC161" s="514" t="n">
        <v>0</v>
      </c>
      <c r="CD161" s="514" t="n">
        <v>0</v>
      </c>
      <c r="CE161" s="514" t="n">
        <v>0</v>
      </c>
      <c r="CF161" s="514" t="n">
        <v>0</v>
      </c>
      <c r="CG161" s="514" t="n">
        <v>0</v>
      </c>
      <c r="CH161" s="514" t="n">
        <v>0</v>
      </c>
      <c r="CI161" s="514"/>
      <c r="CJ161" s="514"/>
      <c r="CK161" s="515"/>
      <c r="CL161" s="516"/>
      <c r="CM161" s="517" t="n">
        <f aca="false">SUM(CN161:FE161)</f>
        <v>710</v>
      </c>
      <c r="CN161" s="243"/>
      <c r="CO161" s="243"/>
      <c r="CP161" s="243" t="n">
        <v>0</v>
      </c>
      <c r="CQ161" s="243" t="n">
        <v>0</v>
      </c>
      <c r="CR161" s="243" t="n">
        <v>0</v>
      </c>
      <c r="CS161" s="243"/>
      <c r="CT161" s="243"/>
      <c r="CU161" s="243"/>
      <c r="CV161" s="243" t="n">
        <v>50</v>
      </c>
      <c r="CW161" s="243" t="n">
        <v>60</v>
      </c>
      <c r="CX161" s="243"/>
      <c r="CY161" s="243" t="n">
        <v>40</v>
      </c>
      <c r="CZ161" s="243" t="n">
        <v>40</v>
      </c>
      <c r="DA161" s="243" t="n">
        <v>40</v>
      </c>
      <c r="DB161" s="243" t="n">
        <v>50</v>
      </c>
      <c r="DC161" s="243" t="n">
        <v>0</v>
      </c>
      <c r="DD161" s="243" t="n">
        <v>30</v>
      </c>
      <c r="DE161" s="243" t="n">
        <v>0</v>
      </c>
      <c r="DF161" s="243" t="n">
        <v>35</v>
      </c>
      <c r="DG161" s="243" t="n">
        <v>0</v>
      </c>
      <c r="DH161" s="243" t="n">
        <v>40</v>
      </c>
      <c r="DI161" s="243" t="n">
        <v>55</v>
      </c>
      <c r="DJ161" s="243" t="n">
        <v>25</v>
      </c>
      <c r="DK161" s="243" t="n">
        <v>20</v>
      </c>
      <c r="DL161" s="243" t="n">
        <v>15</v>
      </c>
      <c r="DM161" s="243" t="n">
        <v>0</v>
      </c>
      <c r="DN161" s="243" t="n">
        <v>50</v>
      </c>
      <c r="DO161" s="243" t="n">
        <v>40</v>
      </c>
      <c r="DP161" s="243" t="n">
        <v>0</v>
      </c>
      <c r="DQ161" s="243" t="n">
        <v>0</v>
      </c>
      <c r="DR161" s="243" t="n">
        <v>40</v>
      </c>
      <c r="DS161" s="243" t="n">
        <v>0</v>
      </c>
      <c r="DT161" s="514" t="n">
        <v>50</v>
      </c>
      <c r="DU161" s="514" t="n">
        <v>30</v>
      </c>
      <c r="DV161" s="514"/>
      <c r="DW161" s="514"/>
      <c r="DX161" s="514"/>
      <c r="DY161" s="514"/>
      <c r="DZ161" s="514"/>
      <c r="EA161" s="243" t="n">
        <v>0</v>
      </c>
      <c r="EB161" s="518" t="n">
        <v>0</v>
      </c>
      <c r="EC161" s="518" t="n">
        <v>0</v>
      </c>
      <c r="ED161" s="518"/>
      <c r="EE161" s="518"/>
      <c r="EF161" s="514" t="n">
        <v>0</v>
      </c>
      <c r="EG161" s="518"/>
      <c r="EH161" s="518"/>
      <c r="EI161" s="518"/>
      <c r="EJ161" s="518"/>
      <c r="EK161" s="518"/>
      <c r="EL161" s="518"/>
      <c r="EM161" s="518"/>
      <c r="EN161" s="518"/>
      <c r="EO161" s="518"/>
      <c r="EP161" s="518"/>
      <c r="EQ161" s="518"/>
      <c r="ER161" s="518"/>
      <c r="ES161" s="518"/>
      <c r="ET161" s="518"/>
      <c r="EU161" s="518"/>
      <c r="EV161" s="518"/>
      <c r="EW161" s="518"/>
      <c r="EX161" s="518"/>
      <c r="EY161" s="518"/>
      <c r="EZ161" s="518"/>
      <c r="FA161" s="518"/>
      <c r="FB161" s="518"/>
      <c r="FC161" s="518"/>
      <c r="FD161" s="518"/>
      <c r="FE161" s="519"/>
      <c r="FG161" s="520" t="n">
        <f aca="false">CM161-I161</f>
        <v>0</v>
      </c>
      <c r="FI161" s="521"/>
      <c r="FJ161" s="522" t="n">
        <v>0</v>
      </c>
      <c r="FK161" s="522" t="n">
        <v>0</v>
      </c>
      <c r="FL161" s="522" t="n">
        <v>0</v>
      </c>
      <c r="FM161" s="522" t="n">
        <v>0</v>
      </c>
      <c r="FN161" s="522" t="n">
        <v>50</v>
      </c>
      <c r="FO161" s="522" t="n">
        <v>60</v>
      </c>
      <c r="FP161" s="522" t="n">
        <v>120</v>
      </c>
      <c r="FQ161" s="522" t="n">
        <v>50</v>
      </c>
      <c r="FR161" s="522" t="n">
        <v>30</v>
      </c>
      <c r="FS161" s="522" t="n">
        <v>75</v>
      </c>
      <c r="FT161" s="522" t="n">
        <v>115</v>
      </c>
      <c r="FU161" s="522" t="n">
        <v>0</v>
      </c>
      <c r="FV161" s="522" t="n">
        <v>0</v>
      </c>
      <c r="FW161" s="522" t="n">
        <v>90</v>
      </c>
      <c r="FX161" s="522" t="n">
        <v>40</v>
      </c>
      <c r="FY161" s="522" t="n">
        <v>80</v>
      </c>
      <c r="FZ161" s="522"/>
      <c r="GA161" s="522" t="n">
        <v>0</v>
      </c>
      <c r="GB161" s="522"/>
      <c r="GC161" s="522" t="n">
        <v>0</v>
      </c>
      <c r="GD161" s="522" t="n">
        <v>0</v>
      </c>
      <c r="GE161" s="522" t="n">
        <v>0</v>
      </c>
      <c r="GF161" s="522" t="n">
        <v>0</v>
      </c>
      <c r="GG161" s="522" t="n">
        <v>0</v>
      </c>
      <c r="GH161" s="522" t="n">
        <v>0</v>
      </c>
      <c r="GI161" s="522" t="n">
        <v>0</v>
      </c>
      <c r="GJ161" s="522" t="n">
        <v>0</v>
      </c>
      <c r="GK161" s="522" t="n">
        <v>0</v>
      </c>
      <c r="GL161" s="522" t="n">
        <v>0</v>
      </c>
      <c r="GM161" s="522" t="n">
        <v>0</v>
      </c>
      <c r="GN161" s="522" t="n">
        <v>0</v>
      </c>
      <c r="GO161" s="522" t="n">
        <v>0</v>
      </c>
      <c r="GP161" s="522" t="n">
        <v>0</v>
      </c>
      <c r="GQ161" s="522"/>
      <c r="GR161" s="522" t="n">
        <v>0</v>
      </c>
      <c r="GS161" s="522" t="n">
        <v>0</v>
      </c>
      <c r="GT161" s="522" t="n">
        <v>0</v>
      </c>
      <c r="GU161" s="522" t="n">
        <v>0</v>
      </c>
      <c r="GV161" s="522"/>
      <c r="GW161" s="523" t="n">
        <f aca="false">SUM(FI161:GV161)</f>
        <v>710</v>
      </c>
      <c r="GX161" s="200"/>
      <c r="GY161" s="524" t="n">
        <f aca="false">GW161-I161</f>
        <v>0</v>
      </c>
      <c r="HA161" s="525" t="n">
        <f aca="false">FG161-GY161</f>
        <v>0</v>
      </c>
      <c r="HC161" s="383" t="n">
        <f aca="false">IF($B161="",0,VLOOKUP($B161,'TH 2023'!$B$11:$V$265,15,0))</f>
        <v>0.06048</v>
      </c>
      <c r="HD161" s="355" t="n">
        <f aca="false">((IF($B161="",0,VLOOKUP($B161,'TH 2023'!$B$11:$V$265,18,0)))*1.1)*1.1</f>
        <v>143.627</v>
      </c>
      <c r="HE161" s="355" t="n">
        <f aca="false">((IF($B161="",0,VLOOKUP($B161,'TH 2023'!$B$11:$V$265,19,0)))*1.1)*1.1</f>
        <v>141.8362</v>
      </c>
      <c r="HF161" s="355" t="n">
        <f aca="false">((IF($B161="",0,VLOOKUP($B161,'TH 2023'!$B$11:$V$265,20,0)))*1.1)*1.1</f>
        <v>174.550002</v>
      </c>
      <c r="HG161" s="355" t="n">
        <f aca="false">((IF($B161="",0,VLOOKUP($B161,'TH 2023'!$B$11:$V$265,21,0)))*1.1)*1.1</f>
        <v>0</v>
      </c>
      <c r="HH161" s="526" t="str">
        <f aca="false">IF($B161="",0,VLOOKUP($B161,'TH 2023'!$B$11:$V$265,7,0))</f>
        <v>STANDARD HW</v>
      </c>
      <c r="HI161" s="61"/>
      <c r="HJ161" s="61"/>
      <c r="HK161" s="61"/>
      <c r="HL161" s="61"/>
      <c r="HM161" s="61"/>
      <c r="HN161" s="61"/>
      <c r="HO161" s="61"/>
      <c r="HP161" s="61"/>
      <c r="HQ161" s="61"/>
      <c r="HR161" s="61"/>
      <c r="HS161" s="61"/>
      <c r="HT161" s="61"/>
      <c r="HU161" s="61"/>
      <c r="HV161" s="61"/>
      <c r="HW161" s="61"/>
      <c r="HX161" s="61"/>
      <c r="HY161" s="61"/>
      <c r="HZ161" s="61"/>
      <c r="IA161" s="61"/>
      <c r="IB161" s="61"/>
      <c r="IC161" s="61"/>
      <c r="ID161" s="61"/>
      <c r="IE161" s="61"/>
      <c r="IF161" s="61"/>
      <c r="IG161" s="61"/>
      <c r="II161" s="40"/>
      <c r="IJ161" s="40"/>
      <c r="IK161" s="40"/>
      <c r="IL161" s="40"/>
      <c r="IM161" s="40"/>
    </row>
    <row r="162" s="48" customFormat="true" ht="15" hidden="false" customHeight="true" outlineLevel="0" collapsed="false">
      <c r="A162" s="240" t="n">
        <f aca="false">A161+1</f>
        <v>153</v>
      </c>
      <c r="B162" s="241" t="s">
        <v>529</v>
      </c>
      <c r="C162" s="242" t="s">
        <v>529</v>
      </c>
      <c r="D162" s="243" t="s">
        <v>514</v>
      </c>
      <c r="E162" s="512" t="s">
        <v>405</v>
      </c>
      <c r="F162" s="512" t="s">
        <v>406</v>
      </c>
      <c r="G162" s="512" t="n">
        <f aca="false">COUNTIF($C$10:$C$262,$C162)</f>
        <v>3</v>
      </c>
      <c r="H162" s="512" t="n">
        <f aca="false">COUNTIF($B$10:$B$262,$B162)</f>
        <v>1</v>
      </c>
      <c r="I162" s="513" t="n">
        <f aca="false">SUM(J162:CK162)</f>
        <v>670</v>
      </c>
      <c r="J162" s="512" t="n">
        <v>0</v>
      </c>
      <c r="K162" s="512" t="n">
        <v>0</v>
      </c>
      <c r="L162" s="512" t="n">
        <v>0</v>
      </c>
      <c r="M162" s="512" t="n">
        <v>0</v>
      </c>
      <c r="N162" s="512" t="n">
        <v>0</v>
      </c>
      <c r="O162" s="512" t="n">
        <v>0</v>
      </c>
      <c r="P162" s="512" t="n">
        <v>0</v>
      </c>
      <c r="Q162" s="512" t="n">
        <v>0</v>
      </c>
      <c r="R162" s="512" t="n">
        <v>0</v>
      </c>
      <c r="S162" s="512" t="n">
        <v>0</v>
      </c>
      <c r="T162" s="512" t="n">
        <v>0</v>
      </c>
      <c r="U162" s="512" t="n">
        <v>0</v>
      </c>
      <c r="V162" s="512" t="n">
        <v>0</v>
      </c>
      <c r="W162" s="512" t="n">
        <v>0</v>
      </c>
      <c r="X162" s="512" t="n">
        <v>0</v>
      </c>
      <c r="Y162" s="512" t="n">
        <v>0</v>
      </c>
      <c r="Z162" s="512"/>
      <c r="AA162" s="514" t="n">
        <v>0</v>
      </c>
      <c r="AB162" s="514"/>
      <c r="AC162" s="514"/>
      <c r="AD162" s="514" t="n">
        <v>0</v>
      </c>
      <c r="AE162" s="514" t="n">
        <v>0</v>
      </c>
      <c r="AF162" s="514" t="n">
        <v>0</v>
      </c>
      <c r="AG162" s="514" t="n">
        <v>0</v>
      </c>
      <c r="AH162" s="514" t="n">
        <v>0</v>
      </c>
      <c r="AI162" s="514" t="n">
        <v>0</v>
      </c>
      <c r="AJ162" s="514" t="n">
        <v>0</v>
      </c>
      <c r="AK162" s="514" t="n">
        <v>0</v>
      </c>
      <c r="AL162" s="514" t="n">
        <v>0</v>
      </c>
      <c r="AM162" s="514" t="n">
        <v>0</v>
      </c>
      <c r="AN162" s="514" t="n">
        <v>0</v>
      </c>
      <c r="AO162" s="514" t="n">
        <v>0</v>
      </c>
      <c r="AP162" s="514" t="n">
        <v>0</v>
      </c>
      <c r="AQ162" s="514" t="n">
        <v>0</v>
      </c>
      <c r="AR162" s="514" t="n">
        <v>0</v>
      </c>
      <c r="AS162" s="514" t="n">
        <v>0</v>
      </c>
      <c r="AT162" s="514" t="n">
        <v>0</v>
      </c>
      <c r="AU162" s="514" t="n">
        <v>0</v>
      </c>
      <c r="AV162" s="514" t="n">
        <v>150</v>
      </c>
      <c r="AW162" s="514" t="n">
        <v>0</v>
      </c>
      <c r="AX162" s="514" t="n">
        <v>30</v>
      </c>
      <c r="AY162" s="514" t="n">
        <v>0</v>
      </c>
      <c r="AZ162" s="514" t="n">
        <v>80</v>
      </c>
      <c r="BA162" s="514" t="n">
        <v>0</v>
      </c>
      <c r="BB162" s="514" t="n">
        <v>0</v>
      </c>
      <c r="BC162" s="514" t="n">
        <v>60</v>
      </c>
      <c r="BD162" s="514" t="n">
        <v>0</v>
      </c>
      <c r="BE162" s="514" t="n">
        <v>70</v>
      </c>
      <c r="BF162" s="514" t="n">
        <v>0</v>
      </c>
      <c r="BG162" s="514" t="n">
        <v>0</v>
      </c>
      <c r="BH162" s="514" t="n">
        <v>70</v>
      </c>
      <c r="BI162" s="514" t="n">
        <v>0</v>
      </c>
      <c r="BJ162" s="514" t="n">
        <v>0</v>
      </c>
      <c r="BK162" s="514" t="n">
        <v>0</v>
      </c>
      <c r="BL162" s="514" t="n">
        <v>0</v>
      </c>
      <c r="BM162" s="514" t="n">
        <v>0</v>
      </c>
      <c r="BN162" s="514" t="n">
        <v>0</v>
      </c>
      <c r="BO162" s="514" t="n">
        <v>0</v>
      </c>
      <c r="BP162" s="514" t="n">
        <v>0</v>
      </c>
      <c r="BQ162" s="514" t="n">
        <v>50</v>
      </c>
      <c r="BR162" s="514" t="n">
        <v>0</v>
      </c>
      <c r="BS162" s="514" t="n">
        <v>40</v>
      </c>
      <c r="BT162" s="514" t="n">
        <v>30</v>
      </c>
      <c r="BU162" s="514" t="n">
        <v>0</v>
      </c>
      <c r="BV162" s="514" t="n">
        <v>50</v>
      </c>
      <c r="BW162" s="514" t="n">
        <v>0</v>
      </c>
      <c r="BX162" s="514" t="n">
        <v>0</v>
      </c>
      <c r="BY162" s="514" t="n">
        <v>40</v>
      </c>
      <c r="BZ162" s="514" t="n">
        <v>0</v>
      </c>
      <c r="CA162" s="514" t="n">
        <v>0</v>
      </c>
      <c r="CB162" s="514" t="n">
        <v>0</v>
      </c>
      <c r="CC162" s="514" t="n">
        <v>0</v>
      </c>
      <c r="CD162" s="514" t="n">
        <v>0</v>
      </c>
      <c r="CE162" s="514" t="n">
        <v>0</v>
      </c>
      <c r="CF162" s="514" t="n">
        <v>0</v>
      </c>
      <c r="CG162" s="514" t="n">
        <v>0</v>
      </c>
      <c r="CH162" s="514" t="n">
        <v>0</v>
      </c>
      <c r="CI162" s="514"/>
      <c r="CJ162" s="514"/>
      <c r="CK162" s="515"/>
      <c r="CL162" s="516"/>
      <c r="CM162" s="517" t="n">
        <f aca="false">SUM(CN162:FE162)</f>
        <v>670</v>
      </c>
      <c r="CN162" s="243"/>
      <c r="CO162" s="243"/>
      <c r="CP162" s="243" t="n">
        <v>0</v>
      </c>
      <c r="CQ162" s="243" t="n">
        <v>0</v>
      </c>
      <c r="CR162" s="243" t="n">
        <v>0</v>
      </c>
      <c r="CS162" s="243"/>
      <c r="CT162" s="243"/>
      <c r="CU162" s="243"/>
      <c r="CV162" s="243"/>
      <c r="CW162" s="243"/>
      <c r="CX162" s="243"/>
      <c r="CY162" s="243"/>
      <c r="CZ162" s="243"/>
      <c r="DA162" s="243"/>
      <c r="DB162" s="243" t="n">
        <v>0</v>
      </c>
      <c r="DC162" s="243"/>
      <c r="DD162" s="243"/>
      <c r="DE162" s="243" t="n">
        <v>0</v>
      </c>
      <c r="DF162" s="243" t="n">
        <v>0</v>
      </c>
      <c r="DG162" s="243" t="n">
        <v>0</v>
      </c>
      <c r="DH162" s="243" t="n">
        <v>0</v>
      </c>
      <c r="DI162" s="243"/>
      <c r="DJ162" s="243"/>
      <c r="DK162" s="243"/>
      <c r="DL162" s="243"/>
      <c r="DM162" s="243" t="n">
        <v>0</v>
      </c>
      <c r="DN162" s="243" t="n">
        <v>0</v>
      </c>
      <c r="DO162" s="243" t="n">
        <v>0</v>
      </c>
      <c r="DP162" s="243" t="n">
        <v>0</v>
      </c>
      <c r="DQ162" s="243" t="n">
        <v>0</v>
      </c>
      <c r="DR162" s="243" t="n">
        <v>0</v>
      </c>
      <c r="DS162" s="243" t="n">
        <v>0</v>
      </c>
      <c r="DT162" s="514" t="n">
        <v>0</v>
      </c>
      <c r="DU162" s="514" t="n">
        <v>0</v>
      </c>
      <c r="DV162" s="514"/>
      <c r="DW162" s="514" t="n">
        <v>150</v>
      </c>
      <c r="DX162" s="514" t="n">
        <v>0</v>
      </c>
      <c r="DY162" s="514" t="n">
        <v>30</v>
      </c>
      <c r="DZ162" s="514"/>
      <c r="EA162" s="243" t="n">
        <v>80</v>
      </c>
      <c r="EB162" s="518" t="n">
        <v>0</v>
      </c>
      <c r="EC162" s="518" t="n">
        <v>0</v>
      </c>
      <c r="ED162" s="518" t="n">
        <v>60</v>
      </c>
      <c r="EE162" s="518"/>
      <c r="EF162" s="514" t="n">
        <v>70</v>
      </c>
      <c r="EG162" s="518"/>
      <c r="EH162" s="518"/>
      <c r="EI162" s="518" t="n">
        <v>70</v>
      </c>
      <c r="EJ162" s="518"/>
      <c r="EK162" s="518"/>
      <c r="EL162" s="518"/>
      <c r="EM162" s="518"/>
      <c r="EN162" s="518"/>
      <c r="EO162" s="518"/>
      <c r="EP162" s="518"/>
      <c r="EQ162" s="518"/>
      <c r="ER162" s="518" t="n">
        <v>50</v>
      </c>
      <c r="ES162" s="518"/>
      <c r="ET162" s="518" t="n">
        <v>40</v>
      </c>
      <c r="EU162" s="518" t="n">
        <v>30</v>
      </c>
      <c r="EV162" s="518"/>
      <c r="EW162" s="518" t="n">
        <v>50</v>
      </c>
      <c r="EX162" s="518"/>
      <c r="EY162" s="518"/>
      <c r="EZ162" s="518" t="n">
        <v>40</v>
      </c>
      <c r="FA162" s="518"/>
      <c r="FB162" s="518"/>
      <c r="FC162" s="518"/>
      <c r="FD162" s="518"/>
      <c r="FE162" s="519"/>
      <c r="FG162" s="520" t="n">
        <f aca="false">CM162-I162</f>
        <v>0</v>
      </c>
      <c r="FI162" s="521"/>
      <c r="FJ162" s="522" t="n">
        <v>0</v>
      </c>
      <c r="FK162" s="522" t="n">
        <v>0</v>
      </c>
      <c r="FL162" s="522" t="n">
        <v>0</v>
      </c>
      <c r="FM162" s="522" t="n">
        <v>0</v>
      </c>
      <c r="FN162" s="522" t="n">
        <v>0</v>
      </c>
      <c r="FO162" s="522" t="n">
        <v>0</v>
      </c>
      <c r="FP162" s="522" t="n">
        <v>0</v>
      </c>
      <c r="FQ162" s="522" t="n">
        <v>0</v>
      </c>
      <c r="FR162" s="522" t="n">
        <v>0</v>
      </c>
      <c r="FS162" s="522" t="n">
        <v>0</v>
      </c>
      <c r="FT162" s="522" t="n">
        <v>0</v>
      </c>
      <c r="FU162" s="522" t="n">
        <v>0</v>
      </c>
      <c r="FV162" s="522" t="n">
        <v>0</v>
      </c>
      <c r="FW162" s="522" t="n">
        <v>0</v>
      </c>
      <c r="FX162" s="522" t="n">
        <v>0</v>
      </c>
      <c r="FY162" s="522" t="n">
        <v>0</v>
      </c>
      <c r="FZ162" s="522"/>
      <c r="GA162" s="522" t="n">
        <v>180</v>
      </c>
      <c r="GB162" s="522"/>
      <c r="GC162" s="522" t="n">
        <v>80</v>
      </c>
      <c r="GD162" s="522" t="n">
        <v>60</v>
      </c>
      <c r="GE162" s="522" t="n">
        <v>0</v>
      </c>
      <c r="GF162" s="522" t="n">
        <v>70</v>
      </c>
      <c r="GG162" s="522" t="n">
        <v>0</v>
      </c>
      <c r="GH162" s="522" t="n">
        <v>70</v>
      </c>
      <c r="GI162" s="522" t="n">
        <v>0</v>
      </c>
      <c r="GJ162" s="522" t="n">
        <v>0</v>
      </c>
      <c r="GK162" s="522" t="n">
        <v>0</v>
      </c>
      <c r="GL162" s="522" t="n">
        <v>0</v>
      </c>
      <c r="GM162" s="522" t="n">
        <v>0</v>
      </c>
      <c r="GN162" s="522" t="n">
        <v>120</v>
      </c>
      <c r="GO162" s="522" t="n">
        <v>0</v>
      </c>
      <c r="GP162" s="522" t="n">
        <v>0</v>
      </c>
      <c r="GQ162" s="522"/>
      <c r="GR162" s="522" t="n">
        <v>0</v>
      </c>
      <c r="GS162" s="522" t="n">
        <v>90</v>
      </c>
      <c r="GT162" s="522" t="n">
        <v>0</v>
      </c>
      <c r="GU162" s="522" t="n">
        <v>0</v>
      </c>
      <c r="GV162" s="522"/>
      <c r="GW162" s="523" t="n">
        <f aca="false">SUM(FI162:GV162)</f>
        <v>670</v>
      </c>
      <c r="GX162" s="200"/>
      <c r="GY162" s="524" t="n">
        <f aca="false">GW162-I162</f>
        <v>0</v>
      </c>
      <c r="HA162" s="525" t="n">
        <f aca="false">FG162-GY162</f>
        <v>0</v>
      </c>
      <c r="HC162" s="383" t="n">
        <f aca="false">IF($B162="",0,VLOOKUP($B162,'TH 2023'!$B$11:$V$265,15,0))</f>
        <v>0.06048</v>
      </c>
      <c r="HD162" s="355" t="n">
        <f aca="false">((IF($B162="",0,VLOOKUP($B162,'TH 2023'!$B$11:$V$265,18,0)))*1.1)*1.1</f>
        <v>0</v>
      </c>
      <c r="HE162" s="355" t="n">
        <f aca="false">((IF($B162="",0,VLOOKUP($B162,'TH 2023'!$B$11:$V$265,19,0)))*1.1)*1.1</f>
        <v>0</v>
      </c>
      <c r="HF162" s="355" t="n">
        <f aca="false">((IF($B162="",0,VLOOKUP($B162,'TH 2023'!$B$11:$V$265,20,0)))*1.1)*1.1</f>
        <v>174.550002</v>
      </c>
      <c r="HG162" s="355" t="n">
        <f aca="false">((IF($B162="",0,VLOOKUP($B162,'TH 2023'!$B$11:$V$265,21,0)))*1.1)*1.1</f>
        <v>0</v>
      </c>
      <c r="HH162" s="526" t="str">
        <f aca="false">IF($B162="",0,VLOOKUP($B162,'TH 2023'!$B$11:$V$265,7,0))</f>
        <v>STANDARD HW</v>
      </c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I162" s="40"/>
      <c r="IJ162" s="40"/>
      <c r="IK162" s="40"/>
      <c r="IL162" s="40"/>
      <c r="IM162" s="40"/>
    </row>
    <row r="163" s="48" customFormat="true" ht="15" hidden="false" customHeight="true" outlineLevel="0" collapsed="false">
      <c r="A163" s="240" t="n">
        <f aca="false">A162+1</f>
        <v>154</v>
      </c>
      <c r="B163" s="241" t="s">
        <v>531</v>
      </c>
      <c r="C163" s="242" t="s">
        <v>531</v>
      </c>
      <c r="D163" s="243" t="s">
        <v>514</v>
      </c>
      <c r="E163" s="512" t="s">
        <v>532</v>
      </c>
      <c r="F163" s="512" t="s">
        <v>533</v>
      </c>
      <c r="G163" s="512" t="n">
        <f aca="false">COUNTIF($C$10:$C$262,$C163)</f>
        <v>2</v>
      </c>
      <c r="H163" s="512" t="n">
        <f aca="false">COUNTIF($B$10:$B$262,$B163)</f>
        <v>1</v>
      </c>
      <c r="I163" s="513" t="n">
        <f aca="false">SUM(J163:CK163)</f>
        <v>35</v>
      </c>
      <c r="J163" s="512" t="n">
        <v>0</v>
      </c>
      <c r="K163" s="512" t="n">
        <v>0</v>
      </c>
      <c r="L163" s="512" t="n">
        <v>0</v>
      </c>
      <c r="M163" s="512" t="n">
        <v>0</v>
      </c>
      <c r="N163" s="512" t="n">
        <v>0</v>
      </c>
      <c r="O163" s="512" t="n">
        <v>0</v>
      </c>
      <c r="P163" s="512" t="n">
        <v>0</v>
      </c>
      <c r="Q163" s="512" t="n">
        <v>0</v>
      </c>
      <c r="R163" s="512" t="n">
        <v>0</v>
      </c>
      <c r="S163" s="512" t="n">
        <v>0</v>
      </c>
      <c r="T163" s="512" t="n">
        <v>0</v>
      </c>
      <c r="U163" s="512" t="n">
        <v>0</v>
      </c>
      <c r="V163" s="512" t="n">
        <v>35</v>
      </c>
      <c r="W163" s="512" t="n">
        <v>0</v>
      </c>
      <c r="X163" s="512" t="n">
        <v>0</v>
      </c>
      <c r="Y163" s="512" t="n">
        <v>0</v>
      </c>
      <c r="Z163" s="512"/>
      <c r="AA163" s="514" t="n">
        <v>0</v>
      </c>
      <c r="AB163" s="514" t="n">
        <v>0</v>
      </c>
      <c r="AC163" s="514" t="n">
        <v>0</v>
      </c>
      <c r="AD163" s="514" t="n">
        <v>0</v>
      </c>
      <c r="AE163" s="514" t="n">
        <v>0</v>
      </c>
      <c r="AF163" s="514" t="n">
        <v>0</v>
      </c>
      <c r="AG163" s="514" t="n">
        <v>0</v>
      </c>
      <c r="AH163" s="514" t="n">
        <v>0</v>
      </c>
      <c r="AI163" s="514" t="n">
        <v>0</v>
      </c>
      <c r="AJ163" s="514" t="n">
        <v>0</v>
      </c>
      <c r="AK163" s="514" t="n">
        <v>0</v>
      </c>
      <c r="AL163" s="514" t="n">
        <v>0</v>
      </c>
      <c r="AM163" s="514" t="n">
        <v>0</v>
      </c>
      <c r="AN163" s="514" t="n">
        <v>0</v>
      </c>
      <c r="AO163" s="514" t="n">
        <v>0</v>
      </c>
      <c r="AP163" s="514" t="n">
        <v>0</v>
      </c>
      <c r="AQ163" s="514" t="n">
        <v>0</v>
      </c>
      <c r="AR163" s="514" t="n">
        <v>0</v>
      </c>
      <c r="AS163" s="514" t="n">
        <v>0</v>
      </c>
      <c r="AT163" s="514" t="n">
        <v>0</v>
      </c>
      <c r="AU163" s="514" t="n">
        <v>0</v>
      </c>
      <c r="AV163" s="514"/>
      <c r="AW163" s="514"/>
      <c r="AX163" s="514"/>
      <c r="AY163" s="514" t="n">
        <v>0</v>
      </c>
      <c r="AZ163" s="514" t="n">
        <v>0</v>
      </c>
      <c r="BA163" s="514" t="n">
        <v>0</v>
      </c>
      <c r="BB163" s="514" t="n">
        <v>0</v>
      </c>
      <c r="BC163" s="514" t="n">
        <v>0</v>
      </c>
      <c r="BD163" s="514" t="n">
        <v>0</v>
      </c>
      <c r="BE163" s="514" t="n">
        <v>0</v>
      </c>
      <c r="BF163" s="514" t="n">
        <v>0</v>
      </c>
      <c r="BG163" s="514" t="n">
        <v>0</v>
      </c>
      <c r="BH163" s="514" t="n">
        <v>0</v>
      </c>
      <c r="BI163" s="514" t="n">
        <v>0</v>
      </c>
      <c r="BJ163" s="514" t="n">
        <v>0</v>
      </c>
      <c r="BK163" s="514" t="n">
        <v>0</v>
      </c>
      <c r="BL163" s="514" t="n">
        <v>0</v>
      </c>
      <c r="BM163" s="514" t="n">
        <v>0</v>
      </c>
      <c r="BN163" s="514" t="n">
        <v>0</v>
      </c>
      <c r="BO163" s="514" t="n">
        <v>0</v>
      </c>
      <c r="BP163" s="514" t="n">
        <v>0</v>
      </c>
      <c r="BQ163" s="514" t="n">
        <v>0</v>
      </c>
      <c r="BR163" s="514" t="n">
        <v>0</v>
      </c>
      <c r="BS163" s="514" t="n">
        <v>0</v>
      </c>
      <c r="BT163" s="514" t="n">
        <v>0</v>
      </c>
      <c r="BU163" s="514" t="n">
        <v>0</v>
      </c>
      <c r="BV163" s="514" t="n">
        <v>0</v>
      </c>
      <c r="BW163" s="514" t="n">
        <v>0</v>
      </c>
      <c r="BX163" s="514" t="n">
        <v>0</v>
      </c>
      <c r="BY163" s="514" t="n">
        <v>0</v>
      </c>
      <c r="BZ163" s="514" t="n">
        <v>0</v>
      </c>
      <c r="CA163" s="514" t="n">
        <v>0</v>
      </c>
      <c r="CB163" s="514" t="n">
        <v>0</v>
      </c>
      <c r="CC163" s="514" t="n">
        <v>0</v>
      </c>
      <c r="CD163" s="514" t="n">
        <v>0</v>
      </c>
      <c r="CE163" s="514" t="n">
        <v>0</v>
      </c>
      <c r="CF163" s="514" t="n">
        <v>0</v>
      </c>
      <c r="CG163" s="514" t="n">
        <v>0</v>
      </c>
      <c r="CH163" s="514" t="n">
        <v>0</v>
      </c>
      <c r="CI163" s="514"/>
      <c r="CJ163" s="514"/>
      <c r="CK163" s="515"/>
      <c r="CL163" s="516"/>
      <c r="CM163" s="517" t="n">
        <f aca="false">SUM(CN163:FE163)</f>
        <v>35</v>
      </c>
      <c r="CN163" s="243"/>
      <c r="CO163" s="243"/>
      <c r="CP163" s="243" t="n">
        <v>0</v>
      </c>
      <c r="CQ163" s="243" t="n">
        <v>0</v>
      </c>
      <c r="CR163" s="243" t="n">
        <v>0</v>
      </c>
      <c r="CS163" s="243"/>
      <c r="CT163" s="243"/>
      <c r="CU163" s="243"/>
      <c r="CV163" s="243"/>
      <c r="CW163" s="243"/>
      <c r="CX163" s="243" t="n">
        <v>35</v>
      </c>
      <c r="CY163" s="243"/>
      <c r="CZ163" s="243"/>
      <c r="DA163" s="243"/>
      <c r="DB163" s="243" t="n">
        <v>0</v>
      </c>
      <c r="DC163" s="243" t="n">
        <v>0</v>
      </c>
      <c r="DD163" s="243" t="n">
        <v>0</v>
      </c>
      <c r="DE163" s="243" t="n">
        <v>0</v>
      </c>
      <c r="DF163" s="243" t="n">
        <v>0</v>
      </c>
      <c r="DG163" s="243" t="n">
        <v>0</v>
      </c>
      <c r="DH163" s="243" t="n">
        <v>0</v>
      </c>
      <c r="DI163" s="243"/>
      <c r="DJ163" s="243"/>
      <c r="DK163" s="243"/>
      <c r="DL163" s="243"/>
      <c r="DM163" s="243" t="n">
        <v>0</v>
      </c>
      <c r="DN163" s="243" t="n">
        <v>0</v>
      </c>
      <c r="DO163" s="243" t="n">
        <v>0</v>
      </c>
      <c r="DP163" s="243" t="n">
        <v>0</v>
      </c>
      <c r="DQ163" s="243" t="n">
        <v>0</v>
      </c>
      <c r="DR163" s="243" t="n">
        <v>0</v>
      </c>
      <c r="DS163" s="243" t="n">
        <v>0</v>
      </c>
      <c r="DT163" s="514" t="n">
        <v>0</v>
      </c>
      <c r="DU163" s="514" t="n">
        <v>0</v>
      </c>
      <c r="DV163" s="514"/>
      <c r="DW163" s="514"/>
      <c r="DX163" s="514"/>
      <c r="DY163" s="514"/>
      <c r="DZ163" s="514"/>
      <c r="EA163" s="243" t="n">
        <v>0</v>
      </c>
      <c r="EB163" s="518" t="n">
        <v>0</v>
      </c>
      <c r="EC163" s="518" t="n">
        <v>0</v>
      </c>
      <c r="ED163" s="518"/>
      <c r="EE163" s="518"/>
      <c r="EF163" s="514" t="n">
        <v>0</v>
      </c>
      <c r="EG163" s="518"/>
      <c r="EH163" s="518"/>
      <c r="EI163" s="518"/>
      <c r="EJ163" s="518"/>
      <c r="EK163" s="518"/>
      <c r="EL163" s="518"/>
      <c r="EM163" s="518"/>
      <c r="EN163" s="518"/>
      <c r="EO163" s="518"/>
      <c r="EP163" s="518"/>
      <c r="EQ163" s="518"/>
      <c r="ER163" s="518"/>
      <c r="ES163" s="518"/>
      <c r="ET163" s="518"/>
      <c r="EU163" s="518"/>
      <c r="EV163" s="518"/>
      <c r="EW163" s="518"/>
      <c r="EX163" s="518"/>
      <c r="EY163" s="518"/>
      <c r="EZ163" s="518"/>
      <c r="FA163" s="518"/>
      <c r="FB163" s="518"/>
      <c r="FC163" s="518"/>
      <c r="FD163" s="518"/>
      <c r="FE163" s="519"/>
      <c r="FG163" s="520" t="n">
        <f aca="false">CM163-I163</f>
        <v>0</v>
      </c>
      <c r="FI163" s="521"/>
      <c r="FJ163" s="522" t="n">
        <v>0</v>
      </c>
      <c r="FK163" s="522" t="n">
        <v>0</v>
      </c>
      <c r="FL163" s="522" t="n">
        <v>0</v>
      </c>
      <c r="FM163" s="522" t="n">
        <v>0</v>
      </c>
      <c r="FN163" s="522" t="n">
        <v>0</v>
      </c>
      <c r="FO163" s="522" t="n">
        <v>35</v>
      </c>
      <c r="FP163" s="522" t="n">
        <v>0</v>
      </c>
      <c r="FQ163" s="522" t="n">
        <v>0</v>
      </c>
      <c r="FR163" s="522" t="n">
        <v>0</v>
      </c>
      <c r="FS163" s="522" t="n">
        <v>0</v>
      </c>
      <c r="FT163" s="522" t="n">
        <v>0</v>
      </c>
      <c r="FU163" s="522" t="n">
        <v>0</v>
      </c>
      <c r="FV163" s="522" t="n">
        <v>0</v>
      </c>
      <c r="FW163" s="522" t="n">
        <v>0</v>
      </c>
      <c r="FX163" s="522" t="n">
        <v>0</v>
      </c>
      <c r="FY163" s="522" t="n">
        <v>0</v>
      </c>
      <c r="FZ163" s="522"/>
      <c r="GA163" s="522" t="n">
        <v>0</v>
      </c>
      <c r="GB163" s="522"/>
      <c r="GC163" s="522" t="n">
        <v>0</v>
      </c>
      <c r="GD163" s="522" t="n">
        <v>0</v>
      </c>
      <c r="GE163" s="522" t="n">
        <v>0</v>
      </c>
      <c r="GF163" s="522" t="n">
        <v>0</v>
      </c>
      <c r="GG163" s="522" t="n">
        <v>0</v>
      </c>
      <c r="GH163" s="522" t="n">
        <v>0</v>
      </c>
      <c r="GI163" s="522" t="n">
        <v>0</v>
      </c>
      <c r="GJ163" s="522" t="n">
        <v>0</v>
      </c>
      <c r="GK163" s="522" t="n">
        <v>0</v>
      </c>
      <c r="GL163" s="522" t="n">
        <v>0</v>
      </c>
      <c r="GM163" s="522" t="n">
        <v>0</v>
      </c>
      <c r="GN163" s="522" t="n">
        <v>0</v>
      </c>
      <c r="GO163" s="522" t="n">
        <v>0</v>
      </c>
      <c r="GP163" s="522" t="n">
        <v>0</v>
      </c>
      <c r="GQ163" s="522"/>
      <c r="GR163" s="522" t="n">
        <v>0</v>
      </c>
      <c r="GS163" s="522" t="n">
        <v>0</v>
      </c>
      <c r="GT163" s="522" t="n">
        <v>0</v>
      </c>
      <c r="GU163" s="522" t="n">
        <v>0</v>
      </c>
      <c r="GV163" s="522"/>
      <c r="GW163" s="523" t="n">
        <f aca="false">SUM(FI163:GV163)</f>
        <v>35</v>
      </c>
      <c r="GX163" s="200"/>
      <c r="GY163" s="524" t="n">
        <f aca="false">GW163-I163</f>
        <v>0</v>
      </c>
      <c r="HA163" s="525" t="n">
        <f aca="false">FG163-GY163</f>
        <v>0</v>
      </c>
      <c r="HC163" s="383" t="n">
        <f aca="false">IF($B163="",0,VLOOKUP($B163,'TH 2023'!$B$11:$V$265,15,0))</f>
        <v>0.06048</v>
      </c>
      <c r="HD163" s="355" t="n">
        <f aca="false">((IF($B163="",0,VLOOKUP($B163,'TH 2023'!$B$11:$V$265,18,0)))*1.1)*1.1</f>
        <v>148.225</v>
      </c>
      <c r="HE163" s="355" t="n">
        <f aca="false">((IF($B163="",0,VLOOKUP($B163,'TH 2023'!$B$11:$V$265,19,0)))*1.1)*1.1</f>
        <v>146.3737</v>
      </c>
      <c r="HF163" s="355" t="n">
        <f aca="false">((IF($B163="",0,VLOOKUP($B163,'TH 2023'!$B$11:$V$265,20,0)))*1.1)*1.1</f>
        <v>180.040377</v>
      </c>
      <c r="HG163" s="355" t="n">
        <f aca="false">((IF($B163="",0,VLOOKUP($B163,'TH 2023'!$B$11:$V$265,21,0)))*1.1)*1.1</f>
        <v>0</v>
      </c>
      <c r="HH163" s="526" t="str">
        <f aca="false">IF($B163="",0,VLOOKUP($B163,'TH 2023'!$B$11:$V$265,7,0))</f>
        <v>STANDARD HW</v>
      </c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I163" s="40"/>
      <c r="IJ163" s="40"/>
      <c r="IK163" s="40"/>
      <c r="IL163" s="40"/>
      <c r="IM163" s="40"/>
    </row>
    <row r="164" s="48" customFormat="true" ht="15" hidden="false" customHeight="true" outlineLevel="0" collapsed="false">
      <c r="A164" s="240" t="n">
        <f aca="false">A163+1</f>
        <v>155</v>
      </c>
      <c r="B164" s="241" t="s">
        <v>534</v>
      </c>
      <c r="C164" s="242" t="s">
        <v>531</v>
      </c>
      <c r="D164" s="243" t="s">
        <v>514</v>
      </c>
      <c r="E164" s="512" t="s">
        <v>532</v>
      </c>
      <c r="F164" s="512" t="s">
        <v>533</v>
      </c>
      <c r="G164" s="512" t="n">
        <f aca="false">COUNTIF($C$10:$C$262,$C164)</f>
        <v>2</v>
      </c>
      <c r="H164" s="512" t="n">
        <f aca="false">COUNTIF($B$10:$B$262,$B164)</f>
        <v>1</v>
      </c>
      <c r="I164" s="513" t="n">
        <f aca="false">SUM(J164:CK164)</f>
        <v>190</v>
      </c>
      <c r="J164" s="512" t="n">
        <v>0</v>
      </c>
      <c r="K164" s="512" t="n">
        <v>0</v>
      </c>
      <c r="L164" s="512" t="n">
        <v>0</v>
      </c>
      <c r="M164" s="512" t="n">
        <v>0</v>
      </c>
      <c r="N164" s="512" t="n">
        <v>0</v>
      </c>
      <c r="O164" s="512" t="n">
        <v>0</v>
      </c>
      <c r="P164" s="512" t="n">
        <v>0</v>
      </c>
      <c r="Q164" s="512" t="n">
        <v>0</v>
      </c>
      <c r="R164" s="512" t="n">
        <v>0</v>
      </c>
      <c r="S164" s="512" t="n">
        <v>0</v>
      </c>
      <c r="T164" s="512" t="n">
        <v>0</v>
      </c>
      <c r="U164" s="512" t="n">
        <v>0</v>
      </c>
      <c r="V164" s="512" t="n">
        <v>0</v>
      </c>
      <c r="W164" s="512" t="n">
        <v>0</v>
      </c>
      <c r="X164" s="512" t="n">
        <v>0</v>
      </c>
      <c r="Y164" s="512" t="n">
        <v>0</v>
      </c>
      <c r="Z164" s="512"/>
      <c r="AA164" s="514" t="n">
        <v>0</v>
      </c>
      <c r="AB164" s="514"/>
      <c r="AC164" s="514"/>
      <c r="AD164" s="514" t="n">
        <v>0</v>
      </c>
      <c r="AE164" s="514" t="n">
        <v>0</v>
      </c>
      <c r="AF164" s="514" t="n">
        <v>0</v>
      </c>
      <c r="AG164" s="514" t="n">
        <v>0</v>
      </c>
      <c r="AH164" s="514" t="n">
        <v>0</v>
      </c>
      <c r="AI164" s="514" t="n">
        <v>0</v>
      </c>
      <c r="AJ164" s="514" t="n">
        <v>0</v>
      </c>
      <c r="AK164" s="514" t="n">
        <v>0</v>
      </c>
      <c r="AL164" s="514" t="n">
        <v>0</v>
      </c>
      <c r="AM164" s="514" t="n">
        <v>0</v>
      </c>
      <c r="AN164" s="514" t="n">
        <v>0</v>
      </c>
      <c r="AO164" s="514" t="n">
        <v>0</v>
      </c>
      <c r="AP164" s="514" t="n">
        <v>0</v>
      </c>
      <c r="AQ164" s="514" t="n">
        <v>0</v>
      </c>
      <c r="AR164" s="514" t="n">
        <v>0</v>
      </c>
      <c r="AS164" s="514" t="n">
        <v>0</v>
      </c>
      <c r="AT164" s="514" t="n">
        <v>0</v>
      </c>
      <c r="AU164" s="514" t="n">
        <v>0</v>
      </c>
      <c r="AV164" s="514" t="n">
        <v>0</v>
      </c>
      <c r="AW164" s="514" t="n">
        <v>30</v>
      </c>
      <c r="AX164" s="514" t="n">
        <v>0</v>
      </c>
      <c r="AY164" s="514" t="n">
        <v>0</v>
      </c>
      <c r="AZ164" s="514" t="n">
        <v>0</v>
      </c>
      <c r="BA164" s="514" t="n">
        <v>0</v>
      </c>
      <c r="BB164" s="514" t="n">
        <v>0</v>
      </c>
      <c r="BC164" s="514" t="n">
        <v>0</v>
      </c>
      <c r="BD164" s="514" t="n">
        <v>30</v>
      </c>
      <c r="BE164" s="514" t="n">
        <v>0</v>
      </c>
      <c r="BF164" s="514" t="n">
        <v>0</v>
      </c>
      <c r="BG164" s="514" t="n">
        <v>0</v>
      </c>
      <c r="BH164" s="514" t="n">
        <v>0</v>
      </c>
      <c r="BI164" s="514" t="n">
        <v>30</v>
      </c>
      <c r="BJ164" s="514" t="n">
        <v>0</v>
      </c>
      <c r="BK164" s="514" t="n">
        <v>0</v>
      </c>
      <c r="BL164" s="514" t="n">
        <v>0</v>
      </c>
      <c r="BM164" s="514" t="n">
        <v>0</v>
      </c>
      <c r="BN164" s="514" t="n">
        <v>0</v>
      </c>
      <c r="BO164" s="514" t="n">
        <v>30</v>
      </c>
      <c r="BP164" s="514" t="n">
        <v>30</v>
      </c>
      <c r="BQ164" s="514" t="n">
        <v>0</v>
      </c>
      <c r="BR164" s="514" t="n">
        <v>0</v>
      </c>
      <c r="BS164" s="514" t="n">
        <v>0</v>
      </c>
      <c r="BT164" s="514" t="n">
        <v>0</v>
      </c>
      <c r="BU164" s="514" t="n">
        <v>0</v>
      </c>
      <c r="BV164" s="514" t="n">
        <v>0</v>
      </c>
      <c r="BW164" s="514" t="n">
        <v>0</v>
      </c>
      <c r="BX164" s="514" t="n">
        <v>0</v>
      </c>
      <c r="BY164" s="514" t="n">
        <v>0</v>
      </c>
      <c r="BZ164" s="514" t="n">
        <v>0</v>
      </c>
      <c r="CA164" s="514" t="n">
        <v>0</v>
      </c>
      <c r="CB164" s="514" t="n">
        <v>0</v>
      </c>
      <c r="CC164" s="514" t="n">
        <v>0</v>
      </c>
      <c r="CD164" s="514" t="n">
        <v>40</v>
      </c>
      <c r="CE164" s="514" t="n">
        <v>0</v>
      </c>
      <c r="CF164" s="514" t="n">
        <v>0</v>
      </c>
      <c r="CG164" s="514" t="n">
        <v>0</v>
      </c>
      <c r="CH164" s="514" t="n">
        <v>0</v>
      </c>
      <c r="CI164" s="514"/>
      <c r="CJ164" s="514"/>
      <c r="CK164" s="515"/>
      <c r="CL164" s="516"/>
      <c r="CM164" s="517" t="n">
        <f aca="false">SUM(CN164:FE164)</f>
        <v>150</v>
      </c>
      <c r="CN164" s="243"/>
      <c r="CO164" s="243"/>
      <c r="CP164" s="243" t="n">
        <v>0</v>
      </c>
      <c r="CQ164" s="243" t="n">
        <v>0</v>
      </c>
      <c r="CR164" s="243" t="n">
        <v>0</v>
      </c>
      <c r="CS164" s="243"/>
      <c r="CT164" s="243"/>
      <c r="CU164" s="243"/>
      <c r="CV164" s="243"/>
      <c r="CW164" s="243"/>
      <c r="CX164" s="243"/>
      <c r="CY164" s="243"/>
      <c r="CZ164" s="243"/>
      <c r="DA164" s="243"/>
      <c r="DB164" s="243" t="n">
        <v>0</v>
      </c>
      <c r="DC164" s="243"/>
      <c r="DD164" s="243"/>
      <c r="DE164" s="243" t="n">
        <v>0</v>
      </c>
      <c r="DF164" s="243" t="n">
        <v>0</v>
      </c>
      <c r="DG164" s="243" t="n">
        <v>0</v>
      </c>
      <c r="DH164" s="243" t="n">
        <v>0</v>
      </c>
      <c r="DI164" s="243"/>
      <c r="DJ164" s="243"/>
      <c r="DK164" s="243"/>
      <c r="DL164" s="243"/>
      <c r="DM164" s="243" t="n">
        <v>0</v>
      </c>
      <c r="DN164" s="243" t="n">
        <v>0</v>
      </c>
      <c r="DO164" s="243" t="n">
        <v>0</v>
      </c>
      <c r="DP164" s="243" t="n">
        <v>0</v>
      </c>
      <c r="DQ164" s="243" t="n">
        <v>0</v>
      </c>
      <c r="DR164" s="243" t="n">
        <v>0</v>
      </c>
      <c r="DS164" s="243" t="n">
        <v>0</v>
      </c>
      <c r="DT164" s="514" t="n">
        <v>0</v>
      </c>
      <c r="DU164" s="514" t="n">
        <v>0</v>
      </c>
      <c r="DV164" s="514"/>
      <c r="DW164" s="514" t="n">
        <v>0</v>
      </c>
      <c r="DX164" s="514" t="n">
        <v>30</v>
      </c>
      <c r="DY164" s="514" t="n">
        <v>0</v>
      </c>
      <c r="DZ164" s="514"/>
      <c r="EA164" s="243" t="n">
        <v>0</v>
      </c>
      <c r="EB164" s="518" t="n">
        <v>0</v>
      </c>
      <c r="EC164" s="518" t="n">
        <v>0</v>
      </c>
      <c r="ED164" s="518"/>
      <c r="EE164" s="518" t="n">
        <v>30</v>
      </c>
      <c r="EF164" s="514" t="n">
        <v>0</v>
      </c>
      <c r="EG164" s="518"/>
      <c r="EH164" s="518"/>
      <c r="EI164" s="518"/>
      <c r="EJ164" s="518" t="n">
        <v>30</v>
      </c>
      <c r="EK164" s="518"/>
      <c r="EL164" s="518"/>
      <c r="EM164" s="518"/>
      <c r="EN164" s="518"/>
      <c r="EO164" s="518"/>
      <c r="EP164" s="518" t="n">
        <v>30</v>
      </c>
      <c r="EQ164" s="518" t="n">
        <v>30</v>
      </c>
      <c r="ER164" s="518"/>
      <c r="ES164" s="518"/>
      <c r="ET164" s="518"/>
      <c r="EU164" s="518"/>
      <c r="EV164" s="518"/>
      <c r="EW164" s="518"/>
      <c r="EX164" s="518" t="n">
        <v>0</v>
      </c>
      <c r="EY164" s="518"/>
      <c r="EZ164" s="518"/>
      <c r="FA164" s="518"/>
      <c r="FB164" s="518"/>
      <c r="FC164" s="518"/>
      <c r="FD164" s="518"/>
      <c r="FE164" s="519"/>
      <c r="FG164" s="520" t="n">
        <f aca="false">CM164-I164</f>
        <v>-40</v>
      </c>
      <c r="FI164" s="521"/>
      <c r="FJ164" s="522" t="n">
        <v>0</v>
      </c>
      <c r="FK164" s="522" t="n">
        <v>0</v>
      </c>
      <c r="FL164" s="522" t="n">
        <v>0</v>
      </c>
      <c r="FM164" s="522" t="n">
        <v>0</v>
      </c>
      <c r="FN164" s="522" t="n">
        <v>0</v>
      </c>
      <c r="FO164" s="522" t="n">
        <v>0</v>
      </c>
      <c r="FP164" s="522" t="n">
        <v>0</v>
      </c>
      <c r="FQ164" s="522" t="n">
        <v>0</v>
      </c>
      <c r="FR164" s="522" t="n">
        <v>0</v>
      </c>
      <c r="FS164" s="522" t="n">
        <v>0</v>
      </c>
      <c r="FT164" s="522" t="n">
        <v>0</v>
      </c>
      <c r="FU164" s="522" t="n">
        <v>0</v>
      </c>
      <c r="FV164" s="522" t="n">
        <v>0</v>
      </c>
      <c r="FW164" s="522" t="n">
        <v>0</v>
      </c>
      <c r="FX164" s="522" t="n">
        <v>0</v>
      </c>
      <c r="FY164" s="522" t="n">
        <v>0</v>
      </c>
      <c r="FZ164" s="522"/>
      <c r="GA164" s="522" t="n">
        <v>30</v>
      </c>
      <c r="GB164" s="522"/>
      <c r="GC164" s="522" t="n">
        <v>0</v>
      </c>
      <c r="GD164" s="522" t="n">
        <v>0</v>
      </c>
      <c r="GE164" s="522" t="n">
        <v>30</v>
      </c>
      <c r="GF164" s="522" t="n">
        <v>0</v>
      </c>
      <c r="GG164" s="522" t="n">
        <v>0</v>
      </c>
      <c r="GH164" s="522" t="n">
        <v>30</v>
      </c>
      <c r="GI164" s="522" t="n">
        <v>0</v>
      </c>
      <c r="GJ164" s="522" t="n">
        <v>0</v>
      </c>
      <c r="GK164" s="522" t="n">
        <v>0</v>
      </c>
      <c r="GL164" s="522" t="n">
        <v>0</v>
      </c>
      <c r="GM164" s="522" t="n">
        <v>0</v>
      </c>
      <c r="GN164" s="522" t="n">
        <v>60</v>
      </c>
      <c r="GO164" s="522" t="n">
        <v>0</v>
      </c>
      <c r="GP164" s="522" t="n">
        <v>0</v>
      </c>
      <c r="GQ164" s="522"/>
      <c r="GR164" s="522" t="n">
        <v>0</v>
      </c>
      <c r="GS164" s="522" t="n">
        <v>0</v>
      </c>
      <c r="GT164" s="522" t="n">
        <v>0</v>
      </c>
      <c r="GU164" s="522" t="n">
        <v>0</v>
      </c>
      <c r="GV164" s="522"/>
      <c r="GW164" s="523" t="n">
        <f aca="false">SUM(FI164:GV164)</f>
        <v>150</v>
      </c>
      <c r="GX164" s="200"/>
      <c r="GY164" s="524" t="n">
        <f aca="false">GW164-I164</f>
        <v>-40</v>
      </c>
      <c r="HA164" s="525" t="n">
        <f aca="false">FG164-GY164</f>
        <v>0</v>
      </c>
      <c r="HC164" s="383" t="n">
        <f aca="false">IF($B164="",0,VLOOKUP($B164,'TH 2023'!$B$11:$V$265,15,0))</f>
        <v>0.06048</v>
      </c>
      <c r="HD164" s="355" t="n">
        <f aca="false">((IF($B164="",0,VLOOKUP($B164,'TH 2023'!$B$11:$V$265,18,0)))*1.1)*1.1</f>
        <v>0</v>
      </c>
      <c r="HE164" s="355" t="n">
        <f aca="false">((IF($B164="",0,VLOOKUP($B164,'TH 2023'!$B$11:$V$265,19,0)))*1.1)*1.1</f>
        <v>0</v>
      </c>
      <c r="HF164" s="355" t="n">
        <f aca="false">((IF($B164="",0,VLOOKUP($B164,'TH 2023'!$B$11:$V$265,20,0)))*1.1)*1.1</f>
        <v>180.040377</v>
      </c>
      <c r="HG164" s="355" t="n">
        <f aca="false">((IF($B164="",0,VLOOKUP($B164,'TH 2023'!$B$11:$V$265,21,0)))*1.1)*1.1</f>
        <v>0</v>
      </c>
      <c r="HH164" s="526" t="str">
        <f aca="false">IF($B164="",0,VLOOKUP($B164,'TH 2023'!$B$11:$V$265,7,0))</f>
        <v>STANDARD HW</v>
      </c>
      <c r="HI164" s="61"/>
      <c r="HJ164" s="61"/>
      <c r="HK164" s="61"/>
      <c r="HL164" s="61"/>
      <c r="HM164" s="61"/>
      <c r="HN164" s="61"/>
      <c r="HO164" s="61"/>
      <c r="HP164" s="61"/>
      <c r="HQ164" s="61"/>
      <c r="HR164" s="61"/>
      <c r="HS164" s="61"/>
      <c r="HT164" s="61"/>
      <c r="HU164" s="61"/>
      <c r="HV164" s="61"/>
      <c r="HW164" s="61"/>
      <c r="HX164" s="61"/>
      <c r="HY164" s="61"/>
      <c r="HZ164" s="61"/>
      <c r="IA164" s="61"/>
      <c r="IB164" s="61"/>
      <c r="IC164" s="61"/>
      <c r="ID164" s="61"/>
      <c r="IE164" s="61"/>
      <c r="IF164" s="61"/>
      <c r="IG164" s="61"/>
      <c r="II164" s="40"/>
      <c r="IJ164" s="40"/>
      <c r="IK164" s="40"/>
      <c r="IL164" s="40"/>
      <c r="IM164" s="40"/>
    </row>
    <row r="165" s="48" customFormat="true" ht="15" hidden="false" customHeight="true" outlineLevel="0" collapsed="false">
      <c r="A165" s="240" t="n">
        <f aca="false">A164+1</f>
        <v>156</v>
      </c>
      <c r="B165" s="241" t="s">
        <v>535</v>
      </c>
      <c r="C165" s="242" t="s">
        <v>536</v>
      </c>
      <c r="D165" s="243" t="s">
        <v>514</v>
      </c>
      <c r="E165" s="512" t="s">
        <v>320</v>
      </c>
      <c r="F165" s="512" t="s">
        <v>322</v>
      </c>
      <c r="G165" s="512" t="n">
        <f aca="false">COUNTIF($C$10:$C$262,$C165)</f>
        <v>3</v>
      </c>
      <c r="H165" s="512" t="n">
        <f aca="false">COUNTIF($B$10:$B$262,$B165)</f>
        <v>1</v>
      </c>
      <c r="I165" s="513" t="n">
        <f aca="false">SUM(J165:CK165)</f>
        <v>65</v>
      </c>
      <c r="J165" s="512" t="n">
        <v>0</v>
      </c>
      <c r="K165" s="512" t="n">
        <v>0</v>
      </c>
      <c r="L165" s="512" t="n">
        <v>0</v>
      </c>
      <c r="M165" s="512" t="n">
        <v>0</v>
      </c>
      <c r="N165" s="512" t="n">
        <v>0</v>
      </c>
      <c r="O165" s="512" t="n">
        <v>0</v>
      </c>
      <c r="P165" s="512" t="n">
        <v>0</v>
      </c>
      <c r="Q165" s="512" t="n">
        <v>0</v>
      </c>
      <c r="R165" s="512" t="n">
        <v>50</v>
      </c>
      <c r="S165" s="512" t="n">
        <v>15</v>
      </c>
      <c r="T165" s="512" t="n">
        <v>0</v>
      </c>
      <c r="U165" s="512" t="n">
        <v>0</v>
      </c>
      <c r="V165" s="512" t="n">
        <v>0</v>
      </c>
      <c r="W165" s="512" t="n">
        <v>0</v>
      </c>
      <c r="X165" s="512" t="n">
        <v>0</v>
      </c>
      <c r="Y165" s="512" t="n">
        <v>0</v>
      </c>
      <c r="Z165" s="512"/>
      <c r="AA165" s="514" t="n">
        <v>0</v>
      </c>
      <c r="AB165" s="514" t="n">
        <v>0</v>
      </c>
      <c r="AC165" s="514" t="n">
        <v>0</v>
      </c>
      <c r="AD165" s="514" t="n">
        <v>0</v>
      </c>
      <c r="AE165" s="514" t="n">
        <v>0</v>
      </c>
      <c r="AF165" s="514" t="n">
        <v>0</v>
      </c>
      <c r="AG165" s="514" t="n">
        <v>0</v>
      </c>
      <c r="AH165" s="514" t="n">
        <v>0</v>
      </c>
      <c r="AI165" s="514" t="n">
        <v>0</v>
      </c>
      <c r="AJ165" s="514" t="n">
        <v>0</v>
      </c>
      <c r="AK165" s="514" t="n">
        <v>0</v>
      </c>
      <c r="AL165" s="514" t="n">
        <v>0</v>
      </c>
      <c r="AM165" s="514" t="n">
        <v>0</v>
      </c>
      <c r="AN165" s="514" t="n">
        <v>0</v>
      </c>
      <c r="AO165" s="514" t="n">
        <v>0</v>
      </c>
      <c r="AP165" s="514" t="n">
        <v>0</v>
      </c>
      <c r="AQ165" s="514" t="n">
        <v>0</v>
      </c>
      <c r="AR165" s="514" t="n">
        <v>0</v>
      </c>
      <c r="AS165" s="514" t="n">
        <v>0</v>
      </c>
      <c r="AT165" s="514" t="n">
        <v>0</v>
      </c>
      <c r="AU165" s="514" t="n">
        <v>0</v>
      </c>
      <c r="AV165" s="514"/>
      <c r="AW165" s="514"/>
      <c r="AX165" s="514"/>
      <c r="AY165" s="514" t="n">
        <v>0</v>
      </c>
      <c r="AZ165" s="514" t="n">
        <v>0</v>
      </c>
      <c r="BA165" s="514" t="n">
        <v>0</v>
      </c>
      <c r="BB165" s="514" t="n">
        <v>0</v>
      </c>
      <c r="BC165" s="514" t="n">
        <v>0</v>
      </c>
      <c r="BD165" s="514" t="n">
        <v>0</v>
      </c>
      <c r="BE165" s="514" t="n">
        <v>0</v>
      </c>
      <c r="BF165" s="514" t="n">
        <v>0</v>
      </c>
      <c r="BG165" s="514" t="n">
        <v>0</v>
      </c>
      <c r="BH165" s="514" t="n">
        <v>0</v>
      </c>
      <c r="BI165" s="514" t="n">
        <v>0</v>
      </c>
      <c r="BJ165" s="514" t="n">
        <v>0</v>
      </c>
      <c r="BK165" s="514" t="n">
        <v>0</v>
      </c>
      <c r="BL165" s="514" t="n">
        <v>0</v>
      </c>
      <c r="BM165" s="514" t="n">
        <v>0</v>
      </c>
      <c r="BN165" s="514" t="n">
        <v>0</v>
      </c>
      <c r="BO165" s="514" t="n">
        <v>0</v>
      </c>
      <c r="BP165" s="514" t="n">
        <v>0</v>
      </c>
      <c r="BQ165" s="514" t="n">
        <v>0</v>
      </c>
      <c r="BR165" s="514" t="n">
        <v>0</v>
      </c>
      <c r="BS165" s="514" t="n">
        <v>0</v>
      </c>
      <c r="BT165" s="514" t="n">
        <v>0</v>
      </c>
      <c r="BU165" s="514" t="n">
        <v>0</v>
      </c>
      <c r="BV165" s="514" t="n">
        <v>0</v>
      </c>
      <c r="BW165" s="514" t="n">
        <v>0</v>
      </c>
      <c r="BX165" s="514" t="n">
        <v>0</v>
      </c>
      <c r="BY165" s="514" t="n">
        <v>0</v>
      </c>
      <c r="BZ165" s="514" t="n">
        <v>0</v>
      </c>
      <c r="CA165" s="514" t="n">
        <v>0</v>
      </c>
      <c r="CB165" s="514" t="n">
        <v>0</v>
      </c>
      <c r="CC165" s="514" t="n">
        <v>0</v>
      </c>
      <c r="CD165" s="514" t="n">
        <v>0</v>
      </c>
      <c r="CE165" s="514" t="n">
        <v>0</v>
      </c>
      <c r="CF165" s="514" t="n">
        <v>0</v>
      </c>
      <c r="CG165" s="514" t="n">
        <v>0</v>
      </c>
      <c r="CH165" s="514" t="n">
        <v>0</v>
      </c>
      <c r="CI165" s="514"/>
      <c r="CJ165" s="514"/>
      <c r="CK165" s="515"/>
      <c r="CL165" s="516"/>
      <c r="CM165" s="517" t="n">
        <f aca="false">SUM(CN165:FE165)</f>
        <v>65</v>
      </c>
      <c r="CN165" s="243"/>
      <c r="CO165" s="243"/>
      <c r="CP165" s="243" t="n">
        <v>0</v>
      </c>
      <c r="CQ165" s="243" t="n">
        <v>0</v>
      </c>
      <c r="CR165" s="243" t="n">
        <v>0</v>
      </c>
      <c r="CS165" s="243"/>
      <c r="CT165" s="243" t="n">
        <v>50</v>
      </c>
      <c r="CU165" s="243" t="n">
        <v>15</v>
      </c>
      <c r="CV165" s="243"/>
      <c r="CW165" s="243"/>
      <c r="CX165" s="243"/>
      <c r="CY165" s="243"/>
      <c r="CZ165" s="243"/>
      <c r="DA165" s="243"/>
      <c r="DB165" s="243" t="n">
        <v>0</v>
      </c>
      <c r="DC165" s="243" t="n">
        <v>0</v>
      </c>
      <c r="DD165" s="243" t="n">
        <v>0</v>
      </c>
      <c r="DE165" s="243" t="n">
        <v>0</v>
      </c>
      <c r="DF165" s="243" t="n">
        <v>0</v>
      </c>
      <c r="DG165" s="243" t="n">
        <v>0</v>
      </c>
      <c r="DH165" s="243" t="n">
        <v>0</v>
      </c>
      <c r="DI165" s="243"/>
      <c r="DJ165" s="243"/>
      <c r="DK165" s="243"/>
      <c r="DL165" s="243"/>
      <c r="DM165" s="243" t="n">
        <v>0</v>
      </c>
      <c r="DN165" s="243" t="n">
        <v>0</v>
      </c>
      <c r="DO165" s="243" t="n">
        <v>0</v>
      </c>
      <c r="DP165" s="243" t="n">
        <v>0</v>
      </c>
      <c r="DQ165" s="243" t="n">
        <v>0</v>
      </c>
      <c r="DR165" s="243" t="n">
        <v>0</v>
      </c>
      <c r="DS165" s="243" t="n">
        <v>0</v>
      </c>
      <c r="DT165" s="514" t="n">
        <v>0</v>
      </c>
      <c r="DU165" s="514" t="n">
        <v>0</v>
      </c>
      <c r="DV165" s="514"/>
      <c r="DW165" s="514"/>
      <c r="DX165" s="514"/>
      <c r="DY165" s="514"/>
      <c r="DZ165" s="514"/>
      <c r="EA165" s="243" t="n">
        <v>0</v>
      </c>
      <c r="EB165" s="518" t="n">
        <v>0</v>
      </c>
      <c r="EC165" s="518" t="n">
        <v>0</v>
      </c>
      <c r="ED165" s="518"/>
      <c r="EE165" s="518"/>
      <c r="EF165" s="514" t="n">
        <v>0</v>
      </c>
      <c r="EG165" s="518"/>
      <c r="EH165" s="518"/>
      <c r="EI165" s="518"/>
      <c r="EJ165" s="518"/>
      <c r="EK165" s="518"/>
      <c r="EL165" s="518"/>
      <c r="EM165" s="518"/>
      <c r="EN165" s="518"/>
      <c r="EO165" s="518"/>
      <c r="EP165" s="518"/>
      <c r="EQ165" s="518"/>
      <c r="ER165" s="518"/>
      <c r="ES165" s="518"/>
      <c r="ET165" s="518"/>
      <c r="EU165" s="518"/>
      <c r="EV165" s="518"/>
      <c r="EW165" s="518"/>
      <c r="EX165" s="518"/>
      <c r="EY165" s="518"/>
      <c r="EZ165" s="518"/>
      <c r="FA165" s="518"/>
      <c r="FB165" s="518"/>
      <c r="FC165" s="518"/>
      <c r="FD165" s="518"/>
      <c r="FE165" s="519"/>
      <c r="FG165" s="520" t="n">
        <f aca="false">CM165-I165</f>
        <v>0</v>
      </c>
      <c r="FI165" s="521"/>
      <c r="FJ165" s="522" t="n">
        <v>0</v>
      </c>
      <c r="FK165" s="522" t="n">
        <v>0</v>
      </c>
      <c r="FL165" s="522" t="n">
        <v>50</v>
      </c>
      <c r="FM165" s="522" t="n">
        <v>15</v>
      </c>
      <c r="FN165" s="522" t="n">
        <v>0</v>
      </c>
      <c r="FO165" s="522" t="n">
        <v>0</v>
      </c>
      <c r="FP165" s="522" t="n">
        <v>0</v>
      </c>
      <c r="FQ165" s="522" t="n">
        <v>0</v>
      </c>
      <c r="FR165" s="522" t="n">
        <v>0</v>
      </c>
      <c r="FS165" s="522" t="n">
        <v>0</v>
      </c>
      <c r="FT165" s="522" t="n">
        <v>0</v>
      </c>
      <c r="FU165" s="522" t="n">
        <v>0</v>
      </c>
      <c r="FV165" s="522" t="n">
        <v>0</v>
      </c>
      <c r="FW165" s="522" t="n">
        <v>0</v>
      </c>
      <c r="FX165" s="522" t="n">
        <v>0</v>
      </c>
      <c r="FY165" s="522" t="n">
        <v>0</v>
      </c>
      <c r="FZ165" s="522"/>
      <c r="GA165" s="522" t="n">
        <v>0</v>
      </c>
      <c r="GB165" s="522"/>
      <c r="GC165" s="522" t="n">
        <v>0</v>
      </c>
      <c r="GD165" s="522" t="n">
        <v>0</v>
      </c>
      <c r="GE165" s="522" t="n">
        <v>0</v>
      </c>
      <c r="GF165" s="522" t="n">
        <v>0</v>
      </c>
      <c r="GG165" s="522" t="n">
        <v>0</v>
      </c>
      <c r="GH165" s="522" t="n">
        <v>0</v>
      </c>
      <c r="GI165" s="522" t="n">
        <v>0</v>
      </c>
      <c r="GJ165" s="522" t="n">
        <v>0</v>
      </c>
      <c r="GK165" s="522" t="n">
        <v>0</v>
      </c>
      <c r="GL165" s="522" t="n">
        <v>0</v>
      </c>
      <c r="GM165" s="522" t="n">
        <v>0</v>
      </c>
      <c r="GN165" s="522" t="n">
        <v>0</v>
      </c>
      <c r="GO165" s="522" t="n">
        <v>0</v>
      </c>
      <c r="GP165" s="522" t="n">
        <v>0</v>
      </c>
      <c r="GQ165" s="522"/>
      <c r="GR165" s="522" t="n">
        <v>0</v>
      </c>
      <c r="GS165" s="522" t="n">
        <v>0</v>
      </c>
      <c r="GT165" s="522" t="n">
        <v>0</v>
      </c>
      <c r="GU165" s="522" t="n">
        <v>0</v>
      </c>
      <c r="GV165" s="522"/>
      <c r="GW165" s="523" t="n">
        <f aca="false">SUM(FI165:GV165)</f>
        <v>65</v>
      </c>
      <c r="GX165" s="200"/>
      <c r="GY165" s="524" t="n">
        <f aca="false">GW165-I165</f>
        <v>0</v>
      </c>
      <c r="HA165" s="525" t="n">
        <f aca="false">FG165-GY165</f>
        <v>0</v>
      </c>
      <c r="HC165" s="383" t="n">
        <f aca="false">IF($B165="",0,VLOOKUP($B165,'TH 2023'!$B$11:$V$265,15,0))</f>
        <v>0.06048</v>
      </c>
      <c r="HD165" s="355" t="n">
        <f aca="false">((IF($B165="",0,VLOOKUP($B165,'TH 2023'!$B$11:$V$265,18,0)))*1.1)*1.1</f>
        <v>145.4904</v>
      </c>
      <c r="HE165" s="355" t="n">
        <f aca="false">((IF($B165="",0,VLOOKUP($B165,'TH 2023'!$B$11:$V$265,19,0)))*1.1)*1.1</f>
        <v>141.8362</v>
      </c>
      <c r="HF165" s="355" t="n">
        <f aca="false">((IF($B165="",0,VLOOKUP($B165,'TH 2023'!$B$11:$V$265,20,0)))*1.1)*1.1</f>
        <v>174.550002</v>
      </c>
      <c r="HG165" s="355" t="n">
        <f aca="false">((IF($B165="",0,VLOOKUP($B165,'TH 2023'!$B$11:$V$265,21,0)))*1.1)*1.1</f>
        <v>0</v>
      </c>
      <c r="HH165" s="526" t="str">
        <f aca="false">IF($B165="",0,VLOOKUP($B165,'TH 2023'!$B$11:$V$265,7,0))</f>
        <v>STANDARD HW</v>
      </c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I165" s="40"/>
      <c r="IJ165" s="40"/>
      <c r="IK165" s="40"/>
      <c r="IL165" s="40"/>
      <c r="IM165" s="40"/>
    </row>
    <row r="166" s="48" customFormat="true" ht="15" hidden="false" customHeight="true" outlineLevel="0" collapsed="false">
      <c r="A166" s="240" t="n">
        <f aca="false">A165+1</f>
        <v>157</v>
      </c>
      <c r="B166" s="241" t="s">
        <v>537</v>
      </c>
      <c r="C166" s="242" t="s">
        <v>536</v>
      </c>
      <c r="D166" s="243" t="s">
        <v>514</v>
      </c>
      <c r="E166" s="512" t="s">
        <v>320</v>
      </c>
      <c r="F166" s="512" t="s">
        <v>322</v>
      </c>
      <c r="G166" s="512" t="n">
        <f aca="false">COUNTIF($C$10:$C$262,$C166)</f>
        <v>3</v>
      </c>
      <c r="H166" s="512" t="n">
        <f aca="false">COUNTIF($B$10:$B$262,$B166)</f>
        <v>1</v>
      </c>
      <c r="I166" s="513" t="n">
        <f aca="false">SUM(J166:CK166)</f>
        <v>286</v>
      </c>
      <c r="J166" s="512" t="n">
        <v>0</v>
      </c>
      <c r="K166" s="512" t="n">
        <v>0</v>
      </c>
      <c r="L166" s="512" t="n">
        <v>0</v>
      </c>
      <c r="M166" s="512" t="n">
        <v>0</v>
      </c>
      <c r="N166" s="512" t="n">
        <v>0</v>
      </c>
      <c r="O166" s="512" t="n">
        <v>0</v>
      </c>
      <c r="P166" s="512" t="n">
        <v>0</v>
      </c>
      <c r="Q166" s="512" t="n">
        <v>0</v>
      </c>
      <c r="R166" s="512" t="n">
        <v>0</v>
      </c>
      <c r="S166" s="512" t="n">
        <v>0</v>
      </c>
      <c r="T166" s="512" t="n">
        <v>40</v>
      </c>
      <c r="U166" s="512" t="n">
        <v>0</v>
      </c>
      <c r="V166" s="512" t="n">
        <v>36</v>
      </c>
      <c r="W166" s="512" t="n">
        <v>0</v>
      </c>
      <c r="X166" s="512" t="n">
        <v>0</v>
      </c>
      <c r="Y166" s="512" t="n">
        <v>0</v>
      </c>
      <c r="Z166" s="512"/>
      <c r="AA166" s="514" t="n">
        <v>0</v>
      </c>
      <c r="AB166" s="514" t="n">
        <v>40</v>
      </c>
      <c r="AC166" s="514" t="n">
        <v>0</v>
      </c>
      <c r="AD166" s="514" t="n">
        <v>0</v>
      </c>
      <c r="AE166" s="514" t="n">
        <v>30</v>
      </c>
      <c r="AF166" s="514" t="n">
        <v>0</v>
      </c>
      <c r="AG166" s="514" t="n">
        <v>0</v>
      </c>
      <c r="AH166" s="514" t="n">
        <v>0</v>
      </c>
      <c r="AI166" s="514" t="n">
        <v>50</v>
      </c>
      <c r="AJ166" s="514" t="n">
        <v>0</v>
      </c>
      <c r="AK166" s="514" t="n">
        <v>0</v>
      </c>
      <c r="AL166" s="514" t="n">
        <v>0</v>
      </c>
      <c r="AM166" s="514" t="n">
        <v>30</v>
      </c>
      <c r="AN166" s="514" t="n">
        <v>0</v>
      </c>
      <c r="AO166" s="514" t="n">
        <v>30</v>
      </c>
      <c r="AP166" s="514" t="n">
        <v>0</v>
      </c>
      <c r="AQ166" s="514" t="n">
        <v>0</v>
      </c>
      <c r="AR166" s="514" t="n">
        <v>0</v>
      </c>
      <c r="AS166" s="514" t="n">
        <v>30</v>
      </c>
      <c r="AT166" s="514" t="n">
        <v>0</v>
      </c>
      <c r="AU166" s="514" t="n">
        <v>0</v>
      </c>
      <c r="AV166" s="514"/>
      <c r="AW166" s="514"/>
      <c r="AX166" s="514"/>
      <c r="AY166" s="514" t="n">
        <v>0</v>
      </c>
      <c r="AZ166" s="514" t="n">
        <v>0</v>
      </c>
      <c r="BA166" s="514" t="n">
        <v>0</v>
      </c>
      <c r="BB166" s="514" t="n">
        <v>0</v>
      </c>
      <c r="BC166" s="514" t="n">
        <v>0</v>
      </c>
      <c r="BD166" s="514" t="n">
        <v>0</v>
      </c>
      <c r="BE166" s="514" t="n">
        <v>0</v>
      </c>
      <c r="BF166" s="514" t="n">
        <v>0</v>
      </c>
      <c r="BG166" s="514" t="n">
        <v>0</v>
      </c>
      <c r="BH166" s="514" t="n">
        <v>0</v>
      </c>
      <c r="BI166" s="514" t="n">
        <v>0</v>
      </c>
      <c r="BJ166" s="514" t="n">
        <v>0</v>
      </c>
      <c r="BK166" s="514" t="n">
        <v>0</v>
      </c>
      <c r="BL166" s="514" t="n">
        <v>0</v>
      </c>
      <c r="BM166" s="514" t="n">
        <v>0</v>
      </c>
      <c r="BN166" s="514" t="n">
        <v>0</v>
      </c>
      <c r="BO166" s="514" t="n">
        <v>0</v>
      </c>
      <c r="BP166" s="514" t="n">
        <v>0</v>
      </c>
      <c r="BQ166" s="514" t="n">
        <v>0</v>
      </c>
      <c r="BR166" s="514" t="n">
        <v>0</v>
      </c>
      <c r="BS166" s="514" t="n">
        <v>0</v>
      </c>
      <c r="BT166" s="514" t="n">
        <v>0</v>
      </c>
      <c r="BU166" s="514" t="n">
        <v>0</v>
      </c>
      <c r="BV166" s="514" t="n">
        <v>0</v>
      </c>
      <c r="BW166" s="514" t="n">
        <v>0</v>
      </c>
      <c r="BX166" s="514" t="n">
        <v>0</v>
      </c>
      <c r="BY166" s="514" t="n">
        <v>0</v>
      </c>
      <c r="BZ166" s="514" t="n">
        <v>0</v>
      </c>
      <c r="CA166" s="514" t="n">
        <v>0</v>
      </c>
      <c r="CB166" s="514" t="n">
        <v>0</v>
      </c>
      <c r="CC166" s="514" t="n">
        <v>0</v>
      </c>
      <c r="CD166" s="514" t="n">
        <v>0</v>
      </c>
      <c r="CE166" s="514" t="n">
        <v>0</v>
      </c>
      <c r="CF166" s="514" t="n">
        <v>0</v>
      </c>
      <c r="CG166" s="514" t="n">
        <v>0</v>
      </c>
      <c r="CH166" s="514" t="n">
        <v>0</v>
      </c>
      <c r="CI166" s="514"/>
      <c r="CJ166" s="514"/>
      <c r="CK166" s="515"/>
      <c r="CL166" s="516"/>
      <c r="CM166" s="517" t="n">
        <f aca="false">SUM(CN166:FE166)</f>
        <v>286</v>
      </c>
      <c r="CN166" s="243"/>
      <c r="CO166" s="243"/>
      <c r="CP166" s="243" t="n">
        <v>0</v>
      </c>
      <c r="CQ166" s="243" t="n">
        <v>0</v>
      </c>
      <c r="CR166" s="243" t="n">
        <v>0</v>
      </c>
      <c r="CS166" s="243"/>
      <c r="CT166" s="243"/>
      <c r="CU166" s="243"/>
      <c r="CV166" s="243" t="n">
        <v>40</v>
      </c>
      <c r="CW166" s="243"/>
      <c r="CX166" s="243" t="n">
        <v>36</v>
      </c>
      <c r="CY166" s="243"/>
      <c r="CZ166" s="243"/>
      <c r="DA166" s="243"/>
      <c r="DB166" s="243" t="n">
        <v>0</v>
      </c>
      <c r="DC166" s="243" t="n">
        <v>40</v>
      </c>
      <c r="DD166" s="243" t="n">
        <v>0</v>
      </c>
      <c r="DE166" s="243" t="n">
        <v>0</v>
      </c>
      <c r="DF166" s="243" t="n">
        <v>30</v>
      </c>
      <c r="DG166" s="243" t="n">
        <v>0</v>
      </c>
      <c r="DH166" s="243" t="n">
        <v>0</v>
      </c>
      <c r="DI166" s="243"/>
      <c r="DJ166" s="243" t="n">
        <v>50</v>
      </c>
      <c r="DK166" s="243"/>
      <c r="DL166" s="243"/>
      <c r="DM166" s="243" t="n">
        <v>0</v>
      </c>
      <c r="DN166" s="243" t="n">
        <v>30</v>
      </c>
      <c r="DO166" s="243" t="n">
        <v>0</v>
      </c>
      <c r="DP166" s="243" t="n">
        <v>30</v>
      </c>
      <c r="DQ166" s="243" t="n">
        <v>0</v>
      </c>
      <c r="DR166" s="243" t="n">
        <v>0</v>
      </c>
      <c r="DS166" s="243" t="n">
        <v>0</v>
      </c>
      <c r="DT166" s="514" t="n">
        <v>30</v>
      </c>
      <c r="DU166" s="514" t="n">
        <v>0</v>
      </c>
      <c r="DV166" s="514"/>
      <c r="DW166" s="514"/>
      <c r="DX166" s="514"/>
      <c r="DY166" s="514"/>
      <c r="DZ166" s="514"/>
      <c r="EA166" s="243" t="n">
        <v>0</v>
      </c>
      <c r="EB166" s="518" t="n">
        <v>0</v>
      </c>
      <c r="EC166" s="518" t="n">
        <v>0</v>
      </c>
      <c r="ED166" s="518"/>
      <c r="EE166" s="518"/>
      <c r="EF166" s="514" t="n">
        <v>0</v>
      </c>
      <c r="EG166" s="518"/>
      <c r="EH166" s="518"/>
      <c r="EI166" s="518"/>
      <c r="EJ166" s="518"/>
      <c r="EK166" s="518"/>
      <c r="EL166" s="518"/>
      <c r="EM166" s="518"/>
      <c r="EN166" s="518"/>
      <c r="EO166" s="518"/>
      <c r="EP166" s="518"/>
      <c r="EQ166" s="518"/>
      <c r="ER166" s="518"/>
      <c r="ES166" s="518"/>
      <c r="ET166" s="518"/>
      <c r="EU166" s="518"/>
      <c r="EV166" s="518"/>
      <c r="EW166" s="518"/>
      <c r="EX166" s="518"/>
      <c r="EY166" s="518"/>
      <c r="EZ166" s="518"/>
      <c r="FA166" s="518"/>
      <c r="FB166" s="518"/>
      <c r="FC166" s="518"/>
      <c r="FD166" s="518"/>
      <c r="FE166" s="519"/>
      <c r="FG166" s="520" t="n">
        <f aca="false">CM166-I166</f>
        <v>0</v>
      </c>
      <c r="FI166" s="521"/>
      <c r="FJ166" s="522" t="n">
        <v>0</v>
      </c>
      <c r="FK166" s="522" t="n">
        <v>0</v>
      </c>
      <c r="FL166" s="522" t="n">
        <v>0</v>
      </c>
      <c r="FM166" s="522" t="n">
        <v>0</v>
      </c>
      <c r="FN166" s="522" t="n">
        <v>40</v>
      </c>
      <c r="FO166" s="522" t="n">
        <v>36</v>
      </c>
      <c r="FP166" s="522" t="n">
        <v>0</v>
      </c>
      <c r="FQ166" s="522" t="n">
        <v>0</v>
      </c>
      <c r="FR166" s="522" t="n">
        <v>40</v>
      </c>
      <c r="FS166" s="522" t="n">
        <v>30</v>
      </c>
      <c r="FT166" s="522" t="n">
        <v>50</v>
      </c>
      <c r="FU166" s="522" t="n">
        <v>0</v>
      </c>
      <c r="FV166" s="522" t="n">
        <v>0</v>
      </c>
      <c r="FW166" s="522" t="n">
        <v>60</v>
      </c>
      <c r="FX166" s="522" t="n">
        <v>0</v>
      </c>
      <c r="FY166" s="522" t="n">
        <v>30</v>
      </c>
      <c r="FZ166" s="522"/>
      <c r="GA166" s="522" t="n">
        <v>0</v>
      </c>
      <c r="GB166" s="522"/>
      <c r="GC166" s="522" t="n">
        <v>0</v>
      </c>
      <c r="GD166" s="522" t="n">
        <v>0</v>
      </c>
      <c r="GE166" s="522" t="n">
        <v>0</v>
      </c>
      <c r="GF166" s="522" t="n">
        <v>0</v>
      </c>
      <c r="GG166" s="522" t="n">
        <v>0</v>
      </c>
      <c r="GH166" s="522" t="n">
        <v>0</v>
      </c>
      <c r="GI166" s="522" t="n">
        <v>0</v>
      </c>
      <c r="GJ166" s="522" t="n">
        <v>0</v>
      </c>
      <c r="GK166" s="522" t="n">
        <v>0</v>
      </c>
      <c r="GL166" s="522" t="n">
        <v>0</v>
      </c>
      <c r="GM166" s="522" t="n">
        <v>0</v>
      </c>
      <c r="GN166" s="522" t="n">
        <v>0</v>
      </c>
      <c r="GO166" s="522" t="n">
        <v>0</v>
      </c>
      <c r="GP166" s="522" t="n">
        <v>0</v>
      </c>
      <c r="GQ166" s="522"/>
      <c r="GR166" s="522" t="n">
        <v>0</v>
      </c>
      <c r="GS166" s="522" t="n">
        <v>0</v>
      </c>
      <c r="GT166" s="522" t="n">
        <v>0</v>
      </c>
      <c r="GU166" s="522" t="n">
        <v>0</v>
      </c>
      <c r="GV166" s="522"/>
      <c r="GW166" s="523" t="n">
        <f aca="false">SUM(FI166:GV166)</f>
        <v>286</v>
      </c>
      <c r="GX166" s="200"/>
      <c r="GY166" s="524" t="n">
        <f aca="false">GW166-I166</f>
        <v>0</v>
      </c>
      <c r="HA166" s="525" t="n">
        <f aca="false">FG166-GY166</f>
        <v>0</v>
      </c>
      <c r="HC166" s="383" t="n">
        <f aca="false">IF($B166="",0,VLOOKUP($B166,'TH 2023'!$B$11:$V$265,15,0))</f>
        <v>0.06048</v>
      </c>
      <c r="HD166" s="355" t="n">
        <f aca="false">((IF($B166="",0,VLOOKUP($B166,'TH 2023'!$B$11:$V$265,18,0)))*1.1)*1.1</f>
        <v>143.627</v>
      </c>
      <c r="HE166" s="355" t="n">
        <f aca="false">((IF($B166="",0,VLOOKUP($B166,'TH 2023'!$B$11:$V$265,19,0)))*1.1)*1.1</f>
        <v>141.8362</v>
      </c>
      <c r="HF166" s="355" t="n">
        <f aca="false">((IF($B166="",0,VLOOKUP($B166,'TH 2023'!$B$11:$V$265,20,0)))*1.1)*1.1</f>
        <v>174.550002</v>
      </c>
      <c r="HG166" s="355" t="n">
        <f aca="false">((IF($B166="",0,VLOOKUP($B166,'TH 2023'!$B$11:$V$265,21,0)))*1.1)*1.1</f>
        <v>0</v>
      </c>
      <c r="HH166" s="526" t="str">
        <f aca="false">IF($B166="",0,VLOOKUP($B166,'TH 2023'!$B$11:$V$265,7,0))</f>
        <v>STANDARD HW</v>
      </c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I166" s="40"/>
      <c r="IJ166" s="40"/>
      <c r="IK166" s="40"/>
      <c r="IL166" s="40"/>
      <c r="IM166" s="40"/>
    </row>
    <row r="167" s="48" customFormat="true" ht="15" hidden="false" customHeight="true" outlineLevel="0" collapsed="false">
      <c r="A167" s="240" t="n">
        <f aca="false">A166+1</f>
        <v>158</v>
      </c>
      <c r="B167" s="241" t="s">
        <v>536</v>
      </c>
      <c r="C167" s="242" t="s">
        <v>536</v>
      </c>
      <c r="D167" s="243" t="s">
        <v>514</v>
      </c>
      <c r="E167" s="512" t="s">
        <v>320</v>
      </c>
      <c r="F167" s="512" t="s">
        <v>322</v>
      </c>
      <c r="G167" s="512" t="n">
        <f aca="false">COUNTIF($C$10:$C$262,$C167)</f>
        <v>3</v>
      </c>
      <c r="H167" s="512" t="n">
        <f aca="false">COUNTIF($B$10:$B$262,$B167)</f>
        <v>1</v>
      </c>
      <c r="I167" s="513" t="n">
        <f aca="false">SUM(J167:CK167)</f>
        <v>250</v>
      </c>
      <c r="J167" s="512" t="n">
        <v>0</v>
      </c>
      <c r="K167" s="512" t="n">
        <v>0</v>
      </c>
      <c r="L167" s="512" t="n">
        <v>0</v>
      </c>
      <c r="M167" s="512" t="n">
        <v>0</v>
      </c>
      <c r="N167" s="512" t="n">
        <v>0</v>
      </c>
      <c r="O167" s="512" t="n">
        <v>0</v>
      </c>
      <c r="P167" s="512" t="n">
        <v>0</v>
      </c>
      <c r="Q167" s="512" t="n">
        <v>0</v>
      </c>
      <c r="R167" s="512" t="n">
        <v>0</v>
      </c>
      <c r="S167" s="512" t="n">
        <v>0</v>
      </c>
      <c r="T167" s="512" t="n">
        <v>0</v>
      </c>
      <c r="U167" s="512" t="n">
        <v>0</v>
      </c>
      <c r="V167" s="512" t="n">
        <v>0</v>
      </c>
      <c r="W167" s="512" t="n">
        <v>0</v>
      </c>
      <c r="X167" s="512" t="n">
        <v>0</v>
      </c>
      <c r="Y167" s="512" t="n">
        <v>0</v>
      </c>
      <c r="Z167" s="512"/>
      <c r="AA167" s="514" t="n">
        <v>0</v>
      </c>
      <c r="AB167" s="514"/>
      <c r="AC167" s="514"/>
      <c r="AD167" s="514" t="n">
        <v>0</v>
      </c>
      <c r="AE167" s="514" t="n">
        <v>0</v>
      </c>
      <c r="AF167" s="514" t="n">
        <v>0</v>
      </c>
      <c r="AG167" s="514" t="n">
        <v>0</v>
      </c>
      <c r="AH167" s="514" t="n">
        <v>0</v>
      </c>
      <c r="AI167" s="514" t="n">
        <v>0</v>
      </c>
      <c r="AJ167" s="514" t="n">
        <v>0</v>
      </c>
      <c r="AK167" s="514" t="n">
        <v>0</v>
      </c>
      <c r="AL167" s="514" t="n">
        <v>0</v>
      </c>
      <c r="AM167" s="514" t="n">
        <v>0</v>
      </c>
      <c r="AN167" s="514" t="n">
        <v>0</v>
      </c>
      <c r="AO167" s="514" t="n">
        <v>0</v>
      </c>
      <c r="AP167" s="514" t="n">
        <v>0</v>
      </c>
      <c r="AQ167" s="514" t="n">
        <v>0</v>
      </c>
      <c r="AR167" s="514" t="n">
        <v>0</v>
      </c>
      <c r="AS167" s="514" t="n">
        <v>0</v>
      </c>
      <c r="AT167" s="514" t="n">
        <v>0</v>
      </c>
      <c r="AU167" s="514" t="n">
        <v>0</v>
      </c>
      <c r="AV167" s="514" t="n">
        <v>70</v>
      </c>
      <c r="AW167" s="514" t="n">
        <v>0</v>
      </c>
      <c r="AX167" s="514" t="n">
        <v>0</v>
      </c>
      <c r="AY167" s="514" t="n">
        <v>30</v>
      </c>
      <c r="AZ167" s="514" t="n">
        <v>30</v>
      </c>
      <c r="BA167" s="514" t="n">
        <v>0</v>
      </c>
      <c r="BB167" s="514" t="n">
        <v>0</v>
      </c>
      <c r="BC167" s="514" t="n">
        <v>0</v>
      </c>
      <c r="BD167" s="514" t="n">
        <v>0</v>
      </c>
      <c r="BE167" s="514" t="n">
        <v>0</v>
      </c>
      <c r="BF167" s="514" t="n">
        <v>50</v>
      </c>
      <c r="BG167" s="514" t="n">
        <v>0</v>
      </c>
      <c r="BH167" s="514" t="n">
        <v>20</v>
      </c>
      <c r="BI167" s="514" t="n">
        <v>0</v>
      </c>
      <c r="BJ167" s="514" t="n">
        <v>0</v>
      </c>
      <c r="BK167" s="514" t="n">
        <v>0</v>
      </c>
      <c r="BL167" s="514" t="n">
        <v>0</v>
      </c>
      <c r="BM167" s="514" t="n">
        <v>0</v>
      </c>
      <c r="BN167" s="514" t="n">
        <v>0</v>
      </c>
      <c r="BO167" s="514" t="n">
        <v>0</v>
      </c>
      <c r="BP167" s="514" t="n">
        <v>0</v>
      </c>
      <c r="BQ167" s="514" t="n">
        <v>0</v>
      </c>
      <c r="BR167" s="514" t="n">
        <v>0</v>
      </c>
      <c r="BS167" s="514" t="n">
        <v>50</v>
      </c>
      <c r="BT167" s="514" t="n">
        <v>0</v>
      </c>
      <c r="BU167" s="514" t="n">
        <v>0</v>
      </c>
      <c r="BV167" s="514" t="n">
        <v>0</v>
      </c>
      <c r="BW167" s="514" t="n">
        <v>0</v>
      </c>
      <c r="BX167" s="514" t="n">
        <v>0</v>
      </c>
      <c r="BY167" s="514" t="n">
        <v>0</v>
      </c>
      <c r="BZ167" s="514" t="n">
        <v>0</v>
      </c>
      <c r="CA167" s="514" t="n">
        <v>0</v>
      </c>
      <c r="CB167" s="514" t="n">
        <v>0</v>
      </c>
      <c r="CC167" s="514" t="n">
        <v>0</v>
      </c>
      <c r="CD167" s="514" t="n">
        <v>0</v>
      </c>
      <c r="CE167" s="514" t="n">
        <v>0</v>
      </c>
      <c r="CF167" s="514" t="n">
        <v>0</v>
      </c>
      <c r="CG167" s="514" t="n">
        <v>0</v>
      </c>
      <c r="CH167" s="514" t="n">
        <v>0</v>
      </c>
      <c r="CI167" s="514"/>
      <c r="CJ167" s="514"/>
      <c r="CK167" s="515"/>
      <c r="CL167" s="516"/>
      <c r="CM167" s="517" t="n">
        <f aca="false">SUM(CN167:FE167)</f>
        <v>250</v>
      </c>
      <c r="CN167" s="243"/>
      <c r="CO167" s="243"/>
      <c r="CP167" s="243" t="n">
        <v>0</v>
      </c>
      <c r="CQ167" s="243" t="n">
        <v>0</v>
      </c>
      <c r="CR167" s="243" t="n">
        <v>0</v>
      </c>
      <c r="CS167" s="243"/>
      <c r="CT167" s="243"/>
      <c r="CU167" s="243"/>
      <c r="CV167" s="243"/>
      <c r="CW167" s="243"/>
      <c r="CX167" s="243"/>
      <c r="CY167" s="243"/>
      <c r="CZ167" s="243"/>
      <c r="DA167" s="243"/>
      <c r="DB167" s="243" t="n">
        <v>0</v>
      </c>
      <c r="DC167" s="243"/>
      <c r="DD167" s="243"/>
      <c r="DE167" s="243" t="n">
        <v>0</v>
      </c>
      <c r="DF167" s="243" t="n">
        <v>0</v>
      </c>
      <c r="DG167" s="243" t="n">
        <v>0</v>
      </c>
      <c r="DH167" s="243" t="n">
        <v>0</v>
      </c>
      <c r="DI167" s="243"/>
      <c r="DJ167" s="243"/>
      <c r="DK167" s="243"/>
      <c r="DL167" s="243"/>
      <c r="DM167" s="243" t="n">
        <v>0</v>
      </c>
      <c r="DN167" s="243" t="n">
        <v>0</v>
      </c>
      <c r="DO167" s="243" t="n">
        <v>0</v>
      </c>
      <c r="DP167" s="243" t="n">
        <v>0</v>
      </c>
      <c r="DQ167" s="243" t="n">
        <v>0</v>
      </c>
      <c r="DR167" s="243" t="n">
        <v>0</v>
      </c>
      <c r="DS167" s="243" t="n">
        <v>0</v>
      </c>
      <c r="DT167" s="514" t="n">
        <v>0</v>
      </c>
      <c r="DU167" s="514" t="n">
        <v>0</v>
      </c>
      <c r="DV167" s="514"/>
      <c r="DW167" s="514" t="n">
        <v>70</v>
      </c>
      <c r="DX167" s="514" t="n">
        <v>0</v>
      </c>
      <c r="DY167" s="514" t="n">
        <v>0</v>
      </c>
      <c r="DZ167" s="514" t="n">
        <v>30</v>
      </c>
      <c r="EA167" s="243" t="n">
        <v>30</v>
      </c>
      <c r="EB167" s="518" t="n">
        <v>0</v>
      </c>
      <c r="EC167" s="518" t="n">
        <v>0</v>
      </c>
      <c r="ED167" s="518"/>
      <c r="EE167" s="518"/>
      <c r="EF167" s="514" t="n">
        <v>0</v>
      </c>
      <c r="EG167" s="518" t="n">
        <v>50</v>
      </c>
      <c r="EH167" s="518"/>
      <c r="EI167" s="518" t="n">
        <v>20</v>
      </c>
      <c r="EJ167" s="518"/>
      <c r="EK167" s="518"/>
      <c r="EL167" s="518"/>
      <c r="EM167" s="518"/>
      <c r="EN167" s="518"/>
      <c r="EO167" s="518"/>
      <c r="EP167" s="518"/>
      <c r="EQ167" s="518"/>
      <c r="ER167" s="518"/>
      <c r="ES167" s="518"/>
      <c r="ET167" s="518" t="n">
        <v>50</v>
      </c>
      <c r="EU167" s="518"/>
      <c r="EV167" s="518"/>
      <c r="EW167" s="518"/>
      <c r="EX167" s="518"/>
      <c r="EY167" s="518"/>
      <c r="EZ167" s="518"/>
      <c r="FA167" s="518"/>
      <c r="FB167" s="518"/>
      <c r="FC167" s="518"/>
      <c r="FD167" s="518"/>
      <c r="FE167" s="519"/>
      <c r="FG167" s="520" t="n">
        <f aca="false">CM167-I167</f>
        <v>0</v>
      </c>
      <c r="FI167" s="521"/>
      <c r="FJ167" s="522" t="n">
        <v>0</v>
      </c>
      <c r="FK167" s="522" t="n">
        <v>0</v>
      </c>
      <c r="FL167" s="522" t="n">
        <v>0</v>
      </c>
      <c r="FM167" s="522" t="n">
        <v>0</v>
      </c>
      <c r="FN167" s="522" t="n">
        <v>0</v>
      </c>
      <c r="FO167" s="522" t="n">
        <v>0</v>
      </c>
      <c r="FP167" s="522" t="n">
        <v>0</v>
      </c>
      <c r="FQ167" s="522" t="n">
        <v>0</v>
      </c>
      <c r="FR167" s="522" t="n">
        <v>0</v>
      </c>
      <c r="FS167" s="522" t="n">
        <v>0</v>
      </c>
      <c r="FT167" s="522" t="n">
        <v>0</v>
      </c>
      <c r="FU167" s="522" t="n">
        <v>0</v>
      </c>
      <c r="FV167" s="522" t="n">
        <v>0</v>
      </c>
      <c r="FW167" s="522" t="n">
        <v>0</v>
      </c>
      <c r="FX167" s="522" t="n">
        <v>0</v>
      </c>
      <c r="FY167" s="522" t="n">
        <v>0</v>
      </c>
      <c r="FZ167" s="522"/>
      <c r="GA167" s="522" t="n">
        <v>70</v>
      </c>
      <c r="GB167" s="522" t="n">
        <v>30</v>
      </c>
      <c r="GC167" s="522" t="n">
        <v>30</v>
      </c>
      <c r="GD167" s="522" t="n">
        <v>0</v>
      </c>
      <c r="GE167" s="522" t="n">
        <v>0</v>
      </c>
      <c r="GF167" s="522" t="n">
        <v>0</v>
      </c>
      <c r="GG167" s="522" t="n">
        <v>70</v>
      </c>
      <c r="GH167" s="522" t="n">
        <v>0</v>
      </c>
      <c r="GI167" s="522" t="n">
        <v>0</v>
      </c>
      <c r="GJ167" s="522" t="n">
        <v>0</v>
      </c>
      <c r="GK167" s="522" t="n">
        <v>0</v>
      </c>
      <c r="GL167" s="522" t="n">
        <v>0</v>
      </c>
      <c r="GM167" s="522" t="n">
        <v>0</v>
      </c>
      <c r="GN167" s="522" t="n">
        <v>50</v>
      </c>
      <c r="GO167" s="522" t="n">
        <v>0</v>
      </c>
      <c r="GP167" s="522" t="n">
        <v>0</v>
      </c>
      <c r="GQ167" s="522"/>
      <c r="GR167" s="522" t="n">
        <v>0</v>
      </c>
      <c r="GS167" s="522" t="n">
        <v>0</v>
      </c>
      <c r="GT167" s="522" t="n">
        <v>0</v>
      </c>
      <c r="GU167" s="522" t="n">
        <v>0</v>
      </c>
      <c r="GV167" s="522"/>
      <c r="GW167" s="523" t="n">
        <f aca="false">SUM(FI167:GV167)</f>
        <v>250</v>
      </c>
      <c r="GX167" s="200"/>
      <c r="GY167" s="524" t="n">
        <f aca="false">GW167-I167</f>
        <v>0</v>
      </c>
      <c r="HA167" s="525" t="n">
        <f aca="false">FG167-GY167</f>
        <v>0</v>
      </c>
      <c r="HC167" s="383" t="n">
        <f aca="false">IF($B167="",0,VLOOKUP($B167,'TH 2023'!$B$11:$V$265,15,0))</f>
        <v>0.06048</v>
      </c>
      <c r="HD167" s="355" t="n">
        <f aca="false">((IF($B167="",0,VLOOKUP($B167,'TH 2023'!$B$11:$V$265,18,0)))*1.1)*1.1</f>
        <v>0</v>
      </c>
      <c r="HE167" s="355" t="n">
        <f aca="false">((IF($B167="",0,VLOOKUP($B167,'TH 2023'!$B$11:$V$265,19,0)))*1.1)*1.1</f>
        <v>0</v>
      </c>
      <c r="HF167" s="355" t="n">
        <f aca="false">((IF($B167="",0,VLOOKUP($B167,'TH 2023'!$B$11:$V$265,20,0)))*1.1)*1.1</f>
        <v>174.550002</v>
      </c>
      <c r="HG167" s="355" t="n">
        <f aca="false">((IF($B167="",0,VLOOKUP($B167,'TH 2023'!$B$11:$V$265,21,0)))*1.1)*1.1</f>
        <v>0</v>
      </c>
      <c r="HH167" s="526" t="str">
        <f aca="false">IF($B167="",0,VLOOKUP($B167,'TH 2023'!$B$11:$V$265,7,0))</f>
        <v>STANDARD HW</v>
      </c>
      <c r="HI167" s="61"/>
      <c r="HJ167" s="61"/>
      <c r="HK167" s="61"/>
      <c r="HL167" s="61"/>
      <c r="HM167" s="61"/>
      <c r="HN167" s="61"/>
      <c r="HO167" s="61"/>
      <c r="HP167" s="61"/>
      <c r="HQ167" s="61"/>
      <c r="HR167" s="61"/>
      <c r="HS167" s="61"/>
      <c r="HT167" s="61"/>
      <c r="HU167" s="61"/>
      <c r="HV167" s="61"/>
      <c r="HW167" s="61"/>
      <c r="HX167" s="61"/>
      <c r="HY167" s="61"/>
      <c r="HZ167" s="61"/>
      <c r="IA167" s="61"/>
      <c r="IB167" s="61"/>
      <c r="IC167" s="61"/>
      <c r="ID167" s="61"/>
      <c r="IE167" s="61"/>
      <c r="IF167" s="61"/>
      <c r="IG167" s="61"/>
      <c r="II167" s="40"/>
      <c r="IJ167" s="40"/>
      <c r="IK167" s="40"/>
      <c r="IL167" s="40"/>
      <c r="IM167" s="40"/>
    </row>
    <row r="168" s="48" customFormat="true" ht="15" hidden="false" customHeight="true" outlineLevel="0" collapsed="false">
      <c r="A168" s="240" t="n">
        <f aca="false">A167+1</f>
        <v>159</v>
      </c>
      <c r="B168" s="241" t="s">
        <v>538</v>
      </c>
      <c r="C168" s="242" t="s">
        <v>538</v>
      </c>
      <c r="D168" s="242" t="s">
        <v>539</v>
      </c>
      <c r="E168" s="512" t="s">
        <v>301</v>
      </c>
      <c r="F168" s="512" t="s">
        <v>303</v>
      </c>
      <c r="G168" s="512" t="n">
        <f aca="false">COUNTIF($C$10:$C$262,$C168)</f>
        <v>1</v>
      </c>
      <c r="H168" s="512" t="n">
        <f aca="false">COUNTIF($B$10:$B$262,$B168)</f>
        <v>1</v>
      </c>
      <c r="I168" s="513" t="n">
        <f aca="false">SUM(J168:CK168)</f>
        <v>38</v>
      </c>
      <c r="J168" s="512" t="n">
        <v>0</v>
      </c>
      <c r="K168" s="512" t="n">
        <v>0</v>
      </c>
      <c r="L168" s="512" t="n">
        <v>8</v>
      </c>
      <c r="M168" s="512" t="n">
        <v>0</v>
      </c>
      <c r="N168" s="512" t="n">
        <v>0</v>
      </c>
      <c r="O168" s="512" t="n">
        <v>0</v>
      </c>
      <c r="P168" s="512" t="n">
        <v>0</v>
      </c>
      <c r="Q168" s="512" t="n">
        <v>0</v>
      </c>
      <c r="R168" s="512" t="n">
        <v>0</v>
      </c>
      <c r="S168" s="512" t="n">
        <v>0</v>
      </c>
      <c r="T168" s="512" t="n">
        <v>0</v>
      </c>
      <c r="U168" s="512" t="n">
        <v>0</v>
      </c>
      <c r="V168" s="512" t="n">
        <v>0</v>
      </c>
      <c r="W168" s="512" t="n">
        <v>0</v>
      </c>
      <c r="X168" s="512" t="n">
        <v>0</v>
      </c>
      <c r="Y168" s="512" t="n">
        <v>0</v>
      </c>
      <c r="Z168" s="512"/>
      <c r="AA168" s="514" t="n">
        <v>0</v>
      </c>
      <c r="AB168" s="514" t="n">
        <v>0</v>
      </c>
      <c r="AC168" s="514" t="n">
        <v>0</v>
      </c>
      <c r="AD168" s="514" t="n">
        <v>0</v>
      </c>
      <c r="AE168" s="514" t="n">
        <v>0</v>
      </c>
      <c r="AF168" s="514" t="n">
        <v>0</v>
      </c>
      <c r="AG168" s="514" t="n">
        <v>0</v>
      </c>
      <c r="AH168" s="514" t="n">
        <v>0</v>
      </c>
      <c r="AI168" s="514" t="n">
        <v>0</v>
      </c>
      <c r="AJ168" s="514" t="n">
        <v>0</v>
      </c>
      <c r="AK168" s="514" t="n">
        <v>30</v>
      </c>
      <c r="AL168" s="514" t="n">
        <v>0</v>
      </c>
      <c r="AM168" s="514" t="n">
        <v>0</v>
      </c>
      <c r="AN168" s="514" t="n">
        <v>0</v>
      </c>
      <c r="AO168" s="514" t="n">
        <v>0</v>
      </c>
      <c r="AP168" s="514" t="n">
        <v>0</v>
      </c>
      <c r="AQ168" s="514" t="n">
        <v>0</v>
      </c>
      <c r="AR168" s="514" t="n">
        <v>0</v>
      </c>
      <c r="AS168" s="514" t="n">
        <v>0</v>
      </c>
      <c r="AT168" s="514" t="n">
        <v>0</v>
      </c>
      <c r="AU168" s="514" t="n">
        <v>0</v>
      </c>
      <c r="AV168" s="514"/>
      <c r="AW168" s="514"/>
      <c r="AX168" s="514"/>
      <c r="AY168" s="514" t="n">
        <v>0</v>
      </c>
      <c r="AZ168" s="514" t="n">
        <v>0</v>
      </c>
      <c r="BA168" s="514" t="n">
        <v>0</v>
      </c>
      <c r="BB168" s="514" t="n">
        <v>0</v>
      </c>
      <c r="BC168" s="514" t="n">
        <v>0</v>
      </c>
      <c r="BD168" s="514" t="n">
        <v>0</v>
      </c>
      <c r="BE168" s="514" t="n">
        <v>0</v>
      </c>
      <c r="BF168" s="514" t="n">
        <v>0</v>
      </c>
      <c r="BG168" s="514" t="n">
        <v>0</v>
      </c>
      <c r="BH168" s="514" t="n">
        <v>0</v>
      </c>
      <c r="BI168" s="514" t="n">
        <v>0</v>
      </c>
      <c r="BJ168" s="514" t="n">
        <v>0</v>
      </c>
      <c r="BK168" s="514" t="n">
        <v>0</v>
      </c>
      <c r="BL168" s="514" t="n">
        <v>0</v>
      </c>
      <c r="BM168" s="514" t="n">
        <v>0</v>
      </c>
      <c r="BN168" s="514" t="n">
        <v>0</v>
      </c>
      <c r="BO168" s="514" t="n">
        <v>0</v>
      </c>
      <c r="BP168" s="514" t="n">
        <v>0</v>
      </c>
      <c r="BQ168" s="514" t="n">
        <v>0</v>
      </c>
      <c r="BR168" s="514" t="n">
        <v>0</v>
      </c>
      <c r="BS168" s="514" t="n">
        <v>0</v>
      </c>
      <c r="BT168" s="514" t="n">
        <v>0</v>
      </c>
      <c r="BU168" s="514" t="n">
        <v>0</v>
      </c>
      <c r="BV168" s="514" t="n">
        <v>0</v>
      </c>
      <c r="BW168" s="514" t="n">
        <v>0</v>
      </c>
      <c r="BX168" s="514" t="n">
        <v>0</v>
      </c>
      <c r="BY168" s="514" t="n">
        <v>0</v>
      </c>
      <c r="BZ168" s="514" t="n">
        <v>0</v>
      </c>
      <c r="CA168" s="514" t="n">
        <v>0</v>
      </c>
      <c r="CB168" s="514" t="n">
        <v>0</v>
      </c>
      <c r="CC168" s="514" t="n">
        <v>0</v>
      </c>
      <c r="CD168" s="514" t="n">
        <v>0</v>
      </c>
      <c r="CE168" s="514" t="n">
        <v>0</v>
      </c>
      <c r="CF168" s="514" t="n">
        <v>0</v>
      </c>
      <c r="CG168" s="514" t="n">
        <v>0</v>
      </c>
      <c r="CH168" s="514" t="n">
        <v>0</v>
      </c>
      <c r="CI168" s="514"/>
      <c r="CJ168" s="514"/>
      <c r="CK168" s="515"/>
      <c r="CL168" s="516"/>
      <c r="CM168" s="517" t="n">
        <f aca="false">SUM(CN168:FE168)</f>
        <v>38</v>
      </c>
      <c r="CN168" s="243" t="n">
        <v>8</v>
      </c>
      <c r="CO168" s="243"/>
      <c r="CP168" s="243" t="n">
        <v>0</v>
      </c>
      <c r="CQ168" s="243" t="n">
        <v>0</v>
      </c>
      <c r="CR168" s="243" t="n">
        <v>0</v>
      </c>
      <c r="CS168" s="243"/>
      <c r="CT168" s="243"/>
      <c r="CU168" s="243"/>
      <c r="CV168" s="243"/>
      <c r="CW168" s="243"/>
      <c r="CX168" s="243"/>
      <c r="CY168" s="243"/>
      <c r="CZ168" s="243"/>
      <c r="DA168" s="243"/>
      <c r="DB168" s="243" t="n">
        <v>0</v>
      </c>
      <c r="DC168" s="243" t="n">
        <v>0</v>
      </c>
      <c r="DD168" s="243" t="n">
        <v>0</v>
      </c>
      <c r="DE168" s="243" t="n">
        <v>0</v>
      </c>
      <c r="DF168" s="243" t="n">
        <v>0</v>
      </c>
      <c r="DG168" s="243" t="n">
        <v>0</v>
      </c>
      <c r="DH168" s="243" t="n">
        <v>0</v>
      </c>
      <c r="DI168" s="243"/>
      <c r="DJ168" s="243"/>
      <c r="DK168" s="243"/>
      <c r="DL168" s="243" t="n">
        <v>30</v>
      </c>
      <c r="DM168" s="243" t="n">
        <v>0</v>
      </c>
      <c r="DN168" s="243" t="n">
        <v>0</v>
      </c>
      <c r="DO168" s="243" t="n">
        <v>0</v>
      </c>
      <c r="DP168" s="243" t="n">
        <v>0</v>
      </c>
      <c r="DQ168" s="243" t="n">
        <v>0</v>
      </c>
      <c r="DR168" s="243" t="n">
        <v>0</v>
      </c>
      <c r="DS168" s="243" t="n">
        <v>0</v>
      </c>
      <c r="DT168" s="514" t="n">
        <v>0</v>
      </c>
      <c r="DU168" s="514" t="n">
        <v>0</v>
      </c>
      <c r="DV168" s="514"/>
      <c r="DW168" s="514"/>
      <c r="DX168" s="514"/>
      <c r="DY168" s="514"/>
      <c r="DZ168" s="514"/>
      <c r="EA168" s="243" t="n">
        <v>0</v>
      </c>
      <c r="EB168" s="518" t="n">
        <v>0</v>
      </c>
      <c r="EC168" s="518" t="n">
        <v>0</v>
      </c>
      <c r="ED168" s="518"/>
      <c r="EE168" s="518"/>
      <c r="EF168" s="514" t="n">
        <v>0</v>
      </c>
      <c r="EG168" s="518"/>
      <c r="EH168" s="518"/>
      <c r="EI168" s="518"/>
      <c r="EJ168" s="518"/>
      <c r="EK168" s="518"/>
      <c r="EL168" s="518"/>
      <c r="EM168" s="518"/>
      <c r="EN168" s="518"/>
      <c r="EO168" s="518"/>
      <c r="EP168" s="518"/>
      <c r="EQ168" s="518"/>
      <c r="ER168" s="518"/>
      <c r="ES168" s="518"/>
      <c r="ET168" s="518"/>
      <c r="EU168" s="518"/>
      <c r="EV168" s="518"/>
      <c r="EW168" s="518"/>
      <c r="EX168" s="518"/>
      <c r="EY168" s="518"/>
      <c r="EZ168" s="518"/>
      <c r="FA168" s="518"/>
      <c r="FB168" s="518"/>
      <c r="FC168" s="518"/>
      <c r="FD168" s="518"/>
      <c r="FE168" s="519"/>
      <c r="FG168" s="520" t="n">
        <f aca="false">CM168-I168</f>
        <v>0</v>
      </c>
      <c r="FI168" s="521" t="n">
        <v>8</v>
      </c>
      <c r="FJ168" s="522" t="n">
        <v>0</v>
      </c>
      <c r="FK168" s="522" t="n">
        <v>0</v>
      </c>
      <c r="FL168" s="522" t="n">
        <v>0</v>
      </c>
      <c r="FM168" s="522" t="n">
        <v>0</v>
      </c>
      <c r="FN168" s="522" t="n">
        <v>0</v>
      </c>
      <c r="FO168" s="522" t="n">
        <v>0</v>
      </c>
      <c r="FP168" s="522" t="n">
        <v>0</v>
      </c>
      <c r="FQ168" s="522" t="n">
        <v>0</v>
      </c>
      <c r="FR168" s="522" t="n">
        <v>0</v>
      </c>
      <c r="FS168" s="522" t="n">
        <v>0</v>
      </c>
      <c r="FT168" s="522" t="n">
        <v>0</v>
      </c>
      <c r="FU168" s="522" t="n">
        <v>0</v>
      </c>
      <c r="FV168" s="522" t="n">
        <v>30</v>
      </c>
      <c r="FW168" s="522" t="n">
        <v>0</v>
      </c>
      <c r="FX168" s="522" t="n">
        <v>0</v>
      </c>
      <c r="FY168" s="522" t="n">
        <v>0</v>
      </c>
      <c r="FZ168" s="522"/>
      <c r="GA168" s="522" t="n">
        <v>0</v>
      </c>
      <c r="GB168" s="522"/>
      <c r="GC168" s="522" t="n">
        <v>0</v>
      </c>
      <c r="GD168" s="522" t="n">
        <v>0</v>
      </c>
      <c r="GE168" s="522" t="n">
        <v>0</v>
      </c>
      <c r="GF168" s="522" t="n">
        <v>0</v>
      </c>
      <c r="GG168" s="522" t="n">
        <v>0</v>
      </c>
      <c r="GH168" s="522" t="n">
        <v>0</v>
      </c>
      <c r="GI168" s="522" t="n">
        <v>0</v>
      </c>
      <c r="GJ168" s="522" t="n">
        <v>0</v>
      </c>
      <c r="GK168" s="522" t="n">
        <v>0</v>
      </c>
      <c r="GL168" s="522" t="n">
        <v>0</v>
      </c>
      <c r="GM168" s="522" t="n">
        <v>0</v>
      </c>
      <c r="GN168" s="522" t="n">
        <v>0</v>
      </c>
      <c r="GO168" s="522" t="n">
        <v>0</v>
      </c>
      <c r="GP168" s="522" t="n">
        <v>0</v>
      </c>
      <c r="GQ168" s="522"/>
      <c r="GR168" s="522" t="n">
        <v>0</v>
      </c>
      <c r="GS168" s="522" t="n">
        <v>0</v>
      </c>
      <c r="GT168" s="522" t="n">
        <v>0</v>
      </c>
      <c r="GU168" s="522" t="n">
        <v>0</v>
      </c>
      <c r="GV168" s="522"/>
      <c r="GW168" s="523" t="n">
        <f aca="false">SUM(FI168:GV168)</f>
        <v>38</v>
      </c>
      <c r="GX168" s="200"/>
      <c r="GY168" s="524" t="n">
        <f aca="false">GW168-I168</f>
        <v>0</v>
      </c>
      <c r="HA168" s="525" t="n">
        <f aca="false">FG168-GY168</f>
        <v>0</v>
      </c>
      <c r="HC168" s="383" t="n">
        <f aca="false">IF($B168="",0,VLOOKUP($B168,'TH 2023'!$B$11:$V$265,15,0))</f>
        <v>0.05043</v>
      </c>
      <c r="HD168" s="355" t="n">
        <f aca="false">((IF($B168="",0,VLOOKUP($B168,'TH 2023'!$B$11:$V$265,18,0)))*1.1)*1.1</f>
        <v>114.3813</v>
      </c>
      <c r="HE168" s="355" t="n">
        <f aca="false">((IF($B168="",0,VLOOKUP($B168,'TH 2023'!$B$11:$V$265,19,0)))*1.1)*1.1</f>
        <v>113.6432</v>
      </c>
      <c r="HF168" s="355" t="n">
        <f aca="false">((IF($B168="",0,VLOOKUP($B168,'TH 2023'!$B$11:$V$265,20,0)))*1.1)*1.1</f>
        <v>138.972372</v>
      </c>
      <c r="HG168" s="355" t="n">
        <f aca="false">((IF($B168="",0,VLOOKUP($B168,'TH 2023'!$B$11:$V$265,21,0)))*1.1)*1.1</f>
        <v>0</v>
      </c>
      <c r="HH168" s="526" t="str">
        <f aca="false">IF($B168="",0,VLOOKUP($B168,'TH 2023'!$B$11:$V$265,7,0))</f>
        <v>STANDARD HW</v>
      </c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I168" s="40"/>
      <c r="IJ168" s="40"/>
      <c r="IK168" s="40"/>
      <c r="IL168" s="40"/>
      <c r="IM168" s="40"/>
    </row>
    <row r="169" s="48" customFormat="true" ht="15" hidden="false" customHeight="true" outlineLevel="0" collapsed="false">
      <c r="A169" s="240" t="n">
        <f aca="false">A168+1</f>
        <v>160</v>
      </c>
      <c r="B169" s="241" t="s">
        <v>540</v>
      </c>
      <c r="C169" s="242" t="s">
        <v>540</v>
      </c>
      <c r="D169" s="242" t="s">
        <v>539</v>
      </c>
      <c r="E169" s="512" t="s">
        <v>497</v>
      </c>
      <c r="F169" s="512" t="s">
        <v>498</v>
      </c>
      <c r="G169" s="512" t="n">
        <f aca="false">COUNTIF($C$10:$C$262,$C169)</f>
        <v>1</v>
      </c>
      <c r="H169" s="512" t="n">
        <f aca="false">COUNTIF($B$10:$B$262,$B169)</f>
        <v>1</v>
      </c>
      <c r="I169" s="513" t="n">
        <f aca="false">SUM(J169:CK169)</f>
        <v>30</v>
      </c>
      <c r="J169" s="512" t="n">
        <v>0</v>
      </c>
      <c r="K169" s="512" t="n">
        <v>0</v>
      </c>
      <c r="L169" s="512" t="n">
        <v>0</v>
      </c>
      <c r="M169" s="512" t="n">
        <v>0</v>
      </c>
      <c r="N169" s="512" t="n">
        <v>0</v>
      </c>
      <c r="O169" s="512" t="n">
        <v>0</v>
      </c>
      <c r="P169" s="512" t="n">
        <v>0</v>
      </c>
      <c r="Q169" s="512" t="n">
        <v>0</v>
      </c>
      <c r="R169" s="512" t="n">
        <v>0</v>
      </c>
      <c r="S169" s="512" t="n">
        <v>0</v>
      </c>
      <c r="T169" s="512" t="n">
        <v>0</v>
      </c>
      <c r="U169" s="512" t="n">
        <v>0</v>
      </c>
      <c r="V169" s="512" t="n">
        <v>0</v>
      </c>
      <c r="W169" s="512" t="n">
        <v>0</v>
      </c>
      <c r="X169" s="512" t="n">
        <v>0</v>
      </c>
      <c r="Y169" s="512" t="n">
        <v>0</v>
      </c>
      <c r="Z169" s="512"/>
      <c r="AA169" s="514" t="n">
        <v>0</v>
      </c>
      <c r="AB169" s="514"/>
      <c r="AC169" s="514"/>
      <c r="AD169" s="514" t="n">
        <v>0</v>
      </c>
      <c r="AE169" s="514" t="n">
        <v>0</v>
      </c>
      <c r="AF169" s="514" t="n">
        <v>0</v>
      </c>
      <c r="AG169" s="514" t="n">
        <v>0</v>
      </c>
      <c r="AH169" s="514" t="n">
        <v>0</v>
      </c>
      <c r="AI169" s="514" t="n">
        <v>0</v>
      </c>
      <c r="AJ169" s="514" t="n">
        <v>0</v>
      </c>
      <c r="AK169" s="514" t="n">
        <v>0</v>
      </c>
      <c r="AL169" s="514" t="n">
        <v>0</v>
      </c>
      <c r="AM169" s="514" t="n">
        <v>0</v>
      </c>
      <c r="AN169" s="514" t="n">
        <v>0</v>
      </c>
      <c r="AO169" s="514" t="n">
        <v>0</v>
      </c>
      <c r="AP169" s="514" t="n">
        <v>0</v>
      </c>
      <c r="AQ169" s="514" t="n">
        <v>0</v>
      </c>
      <c r="AR169" s="514" t="n">
        <v>0</v>
      </c>
      <c r="AS169" s="514" t="n">
        <v>0</v>
      </c>
      <c r="AT169" s="514" t="n">
        <v>0</v>
      </c>
      <c r="AU169" s="514" t="n">
        <v>0</v>
      </c>
      <c r="AV169" s="514"/>
      <c r="AW169" s="514"/>
      <c r="AX169" s="514"/>
      <c r="AY169" s="514" t="n">
        <v>0</v>
      </c>
      <c r="AZ169" s="514" t="n">
        <v>0</v>
      </c>
      <c r="BA169" s="514" t="n">
        <v>0</v>
      </c>
      <c r="BB169" s="514" t="n">
        <v>0</v>
      </c>
      <c r="BC169" s="514" t="n">
        <v>0</v>
      </c>
      <c r="BD169" s="514" t="n">
        <v>30</v>
      </c>
      <c r="BE169" s="514" t="n">
        <v>0</v>
      </c>
      <c r="BF169" s="514" t="n">
        <v>0</v>
      </c>
      <c r="BG169" s="514" t="n">
        <v>0</v>
      </c>
      <c r="BH169" s="514" t="n">
        <v>0</v>
      </c>
      <c r="BI169" s="514" t="n">
        <v>0</v>
      </c>
      <c r="BJ169" s="514" t="n">
        <v>0</v>
      </c>
      <c r="BK169" s="514" t="n">
        <v>0</v>
      </c>
      <c r="BL169" s="514" t="n">
        <v>0</v>
      </c>
      <c r="BM169" s="514" t="n">
        <v>0</v>
      </c>
      <c r="BN169" s="514" t="n">
        <v>0</v>
      </c>
      <c r="BO169" s="514" t="n">
        <v>0</v>
      </c>
      <c r="BP169" s="514" t="n">
        <v>0</v>
      </c>
      <c r="BQ169" s="514" t="n">
        <v>0</v>
      </c>
      <c r="BR169" s="514" t="n">
        <v>0</v>
      </c>
      <c r="BS169" s="514" t="n">
        <v>0</v>
      </c>
      <c r="BT169" s="514" t="n">
        <v>0</v>
      </c>
      <c r="BU169" s="514" t="n">
        <v>0</v>
      </c>
      <c r="BV169" s="514" t="n">
        <v>0</v>
      </c>
      <c r="BW169" s="514" t="n">
        <v>0</v>
      </c>
      <c r="BX169" s="514" t="n">
        <v>0</v>
      </c>
      <c r="BY169" s="514" t="n">
        <v>0</v>
      </c>
      <c r="BZ169" s="514" t="n">
        <v>0</v>
      </c>
      <c r="CA169" s="514" t="n">
        <v>0</v>
      </c>
      <c r="CB169" s="514" t="n">
        <v>0</v>
      </c>
      <c r="CC169" s="514" t="n">
        <v>0</v>
      </c>
      <c r="CD169" s="514" t="n">
        <v>0</v>
      </c>
      <c r="CE169" s="514" t="n">
        <v>0</v>
      </c>
      <c r="CF169" s="514" t="n">
        <v>0</v>
      </c>
      <c r="CG169" s="514" t="n">
        <v>0</v>
      </c>
      <c r="CH169" s="514" t="n">
        <v>0</v>
      </c>
      <c r="CI169" s="514"/>
      <c r="CJ169" s="514"/>
      <c r="CK169" s="515"/>
      <c r="CL169" s="516"/>
      <c r="CM169" s="517" t="n">
        <f aca="false">SUM(CN169:FE169)</f>
        <v>30</v>
      </c>
      <c r="CN169" s="243"/>
      <c r="CO169" s="243"/>
      <c r="CP169" s="243" t="n">
        <v>0</v>
      </c>
      <c r="CQ169" s="243" t="n">
        <v>0</v>
      </c>
      <c r="CR169" s="243" t="n">
        <v>0</v>
      </c>
      <c r="CS169" s="243"/>
      <c r="CT169" s="243"/>
      <c r="CU169" s="243"/>
      <c r="CV169" s="243"/>
      <c r="CW169" s="243"/>
      <c r="CX169" s="243"/>
      <c r="CY169" s="243"/>
      <c r="CZ169" s="243"/>
      <c r="DA169" s="243"/>
      <c r="DB169" s="243" t="n">
        <v>0</v>
      </c>
      <c r="DC169" s="243"/>
      <c r="DD169" s="243"/>
      <c r="DE169" s="243" t="n">
        <v>0</v>
      </c>
      <c r="DF169" s="243" t="n">
        <v>0</v>
      </c>
      <c r="DG169" s="243" t="n">
        <v>0</v>
      </c>
      <c r="DH169" s="243" t="n">
        <v>0</v>
      </c>
      <c r="DI169" s="243"/>
      <c r="DJ169" s="243"/>
      <c r="DK169" s="243"/>
      <c r="DL169" s="243"/>
      <c r="DM169" s="243" t="n">
        <v>0</v>
      </c>
      <c r="DN169" s="243" t="n">
        <v>0</v>
      </c>
      <c r="DO169" s="243" t="n">
        <v>0</v>
      </c>
      <c r="DP169" s="243" t="n">
        <v>0</v>
      </c>
      <c r="DQ169" s="243" t="n">
        <v>0</v>
      </c>
      <c r="DR169" s="243" t="n">
        <v>0</v>
      </c>
      <c r="DS169" s="243" t="n">
        <v>0</v>
      </c>
      <c r="DT169" s="514" t="n">
        <v>0</v>
      </c>
      <c r="DU169" s="514" t="n">
        <v>0</v>
      </c>
      <c r="DV169" s="514"/>
      <c r="DW169" s="514"/>
      <c r="DX169" s="514"/>
      <c r="DY169" s="514"/>
      <c r="DZ169" s="514"/>
      <c r="EA169" s="243" t="n">
        <v>0</v>
      </c>
      <c r="EB169" s="518" t="n">
        <v>0</v>
      </c>
      <c r="EC169" s="518" t="n">
        <v>0</v>
      </c>
      <c r="ED169" s="518"/>
      <c r="EE169" s="518" t="n">
        <v>30</v>
      </c>
      <c r="EF169" s="514" t="n">
        <v>0</v>
      </c>
      <c r="EG169" s="518"/>
      <c r="EH169" s="518"/>
      <c r="EI169" s="518"/>
      <c r="EJ169" s="518"/>
      <c r="EK169" s="518"/>
      <c r="EL169" s="518"/>
      <c r="EM169" s="518"/>
      <c r="EN169" s="518"/>
      <c r="EO169" s="518"/>
      <c r="EP169" s="518"/>
      <c r="EQ169" s="518"/>
      <c r="ER169" s="518"/>
      <c r="ES169" s="518"/>
      <c r="ET169" s="518"/>
      <c r="EU169" s="518"/>
      <c r="EV169" s="518"/>
      <c r="EW169" s="518"/>
      <c r="EX169" s="518"/>
      <c r="EY169" s="518"/>
      <c r="EZ169" s="518"/>
      <c r="FA169" s="518"/>
      <c r="FB169" s="518"/>
      <c r="FC169" s="518"/>
      <c r="FD169" s="518"/>
      <c r="FE169" s="519"/>
      <c r="FG169" s="520" t="n">
        <f aca="false">CM169-I169</f>
        <v>0</v>
      </c>
      <c r="FI169" s="521"/>
      <c r="FJ169" s="522" t="n">
        <v>0</v>
      </c>
      <c r="FK169" s="522" t="n">
        <v>0</v>
      </c>
      <c r="FL169" s="522" t="n">
        <v>0</v>
      </c>
      <c r="FM169" s="522" t="n">
        <v>0</v>
      </c>
      <c r="FN169" s="522" t="n">
        <v>0</v>
      </c>
      <c r="FO169" s="522" t="n">
        <v>0</v>
      </c>
      <c r="FP169" s="522" t="n">
        <v>0</v>
      </c>
      <c r="FQ169" s="522" t="n">
        <v>0</v>
      </c>
      <c r="FR169" s="522" t="n">
        <v>0</v>
      </c>
      <c r="FS169" s="522" t="n">
        <v>0</v>
      </c>
      <c r="FT169" s="522" t="n">
        <v>0</v>
      </c>
      <c r="FU169" s="522" t="n">
        <v>0</v>
      </c>
      <c r="FV169" s="522" t="n">
        <v>0</v>
      </c>
      <c r="FW169" s="522" t="n">
        <v>0</v>
      </c>
      <c r="FX169" s="522" t="n">
        <v>0</v>
      </c>
      <c r="FY169" s="522" t="n">
        <v>0</v>
      </c>
      <c r="FZ169" s="522"/>
      <c r="GA169" s="522" t="n">
        <v>0</v>
      </c>
      <c r="GB169" s="522"/>
      <c r="GC169" s="522" t="n">
        <v>0</v>
      </c>
      <c r="GD169" s="522" t="n">
        <v>0</v>
      </c>
      <c r="GE169" s="522" t="n">
        <v>30</v>
      </c>
      <c r="GF169" s="522" t="n">
        <v>0</v>
      </c>
      <c r="GG169" s="522" t="n">
        <v>0</v>
      </c>
      <c r="GH169" s="522" t="n">
        <v>0</v>
      </c>
      <c r="GI169" s="522" t="n">
        <v>0</v>
      </c>
      <c r="GJ169" s="522" t="n">
        <v>0</v>
      </c>
      <c r="GK169" s="522" t="n">
        <v>0</v>
      </c>
      <c r="GL169" s="522" t="n">
        <v>0</v>
      </c>
      <c r="GM169" s="522" t="n">
        <v>0</v>
      </c>
      <c r="GN169" s="522" t="n">
        <v>0</v>
      </c>
      <c r="GO169" s="522" t="n">
        <v>0</v>
      </c>
      <c r="GP169" s="522" t="n">
        <v>0</v>
      </c>
      <c r="GQ169" s="522"/>
      <c r="GR169" s="522" t="n">
        <v>0</v>
      </c>
      <c r="GS169" s="522" t="n">
        <v>0</v>
      </c>
      <c r="GT169" s="522" t="n">
        <v>0</v>
      </c>
      <c r="GU169" s="522" t="n">
        <v>0</v>
      </c>
      <c r="GV169" s="522"/>
      <c r="GW169" s="523" t="n">
        <f aca="false">SUM(FI169:GV169)</f>
        <v>30</v>
      </c>
      <c r="GX169" s="200"/>
      <c r="GY169" s="524" t="n">
        <f aca="false">GW169-I169</f>
        <v>0</v>
      </c>
      <c r="HA169" s="525" t="n">
        <f aca="false">FG169-GY169</f>
        <v>0</v>
      </c>
      <c r="HC169" s="383" t="n">
        <f aca="false">IF($B169="",0,VLOOKUP($B169,'TH 2023'!$B$11:$V$265,15,0))</f>
        <v>0.05043</v>
      </c>
      <c r="HD169" s="355" t="n">
        <f aca="false">((IF($B169="",0,VLOOKUP($B169,'TH 2023'!$B$11:$V$265,18,0)))*1.1)*1.1</f>
        <v>0</v>
      </c>
      <c r="HE169" s="355" t="n">
        <f aca="false">((IF($B169="",0,VLOOKUP($B169,'TH 2023'!$B$11:$V$265,19,0)))*1.1)*1.1</f>
        <v>0</v>
      </c>
      <c r="HF169" s="355" t="n">
        <f aca="false">((IF($B169="",0,VLOOKUP($B169,'TH 2023'!$B$11:$V$265,20,0)))*1.1)*1.1</f>
        <v>143.101134</v>
      </c>
      <c r="HG169" s="355" t="n">
        <f aca="false">((IF($B169="",0,VLOOKUP($B169,'TH 2023'!$B$11:$V$265,21,0)))*1.1)*1.1</f>
        <v>0</v>
      </c>
      <c r="HH169" s="526" t="str">
        <f aca="false">IF($B169="",0,VLOOKUP($B169,'TH 2023'!$B$11:$V$265,7,0))</f>
        <v>STANDARD HW</v>
      </c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I169" s="40"/>
      <c r="IJ169" s="40"/>
      <c r="IK169" s="40"/>
      <c r="IL169" s="40"/>
      <c r="IM169" s="40"/>
    </row>
    <row r="170" s="48" customFormat="true" ht="15" hidden="false" customHeight="true" outlineLevel="0" collapsed="false">
      <c r="A170" s="240" t="n">
        <f aca="false">A169+1</f>
        <v>161</v>
      </c>
      <c r="B170" s="241" t="s">
        <v>541</v>
      </c>
      <c r="C170" s="242" t="s">
        <v>541</v>
      </c>
      <c r="D170" s="242" t="s">
        <v>539</v>
      </c>
      <c r="E170" s="512" t="s">
        <v>405</v>
      </c>
      <c r="F170" s="512" t="s">
        <v>406</v>
      </c>
      <c r="G170" s="512" t="n">
        <f aca="false">COUNTIF($C$10:$C$262,$C170)</f>
        <v>1</v>
      </c>
      <c r="H170" s="512" t="n">
        <f aca="false">COUNTIF($B$10:$B$262,$B170)</f>
        <v>1</v>
      </c>
      <c r="I170" s="513" t="n">
        <f aca="false">SUM(J170:CK170)</f>
        <v>60</v>
      </c>
      <c r="J170" s="512" t="n">
        <v>0</v>
      </c>
      <c r="K170" s="512" t="n">
        <v>0</v>
      </c>
      <c r="L170" s="512" t="n">
        <v>0</v>
      </c>
      <c r="M170" s="512" t="n">
        <v>0</v>
      </c>
      <c r="N170" s="512" t="n">
        <v>0</v>
      </c>
      <c r="O170" s="512" t="n">
        <v>0</v>
      </c>
      <c r="P170" s="512" t="n">
        <v>0</v>
      </c>
      <c r="Q170" s="512" t="n">
        <v>0</v>
      </c>
      <c r="R170" s="512" t="n">
        <v>0</v>
      </c>
      <c r="S170" s="512" t="n">
        <v>0</v>
      </c>
      <c r="T170" s="512" t="n">
        <v>0</v>
      </c>
      <c r="U170" s="512" t="n">
        <v>0</v>
      </c>
      <c r="V170" s="512" t="n">
        <v>0</v>
      </c>
      <c r="W170" s="512" t="n">
        <v>0</v>
      </c>
      <c r="X170" s="512" t="n">
        <v>0</v>
      </c>
      <c r="Y170" s="512" t="n">
        <v>0</v>
      </c>
      <c r="Z170" s="512"/>
      <c r="AA170" s="514" t="n">
        <v>0</v>
      </c>
      <c r="AB170" s="514"/>
      <c r="AC170" s="514"/>
      <c r="AD170" s="514" t="n">
        <v>0</v>
      </c>
      <c r="AE170" s="514" t="n">
        <v>0</v>
      </c>
      <c r="AF170" s="514" t="n">
        <v>0</v>
      </c>
      <c r="AG170" s="514" t="n">
        <v>0</v>
      </c>
      <c r="AH170" s="514" t="n">
        <v>0</v>
      </c>
      <c r="AI170" s="514" t="n">
        <v>0</v>
      </c>
      <c r="AJ170" s="514" t="n">
        <v>0</v>
      </c>
      <c r="AK170" s="514" t="n">
        <v>0</v>
      </c>
      <c r="AL170" s="514" t="n">
        <v>0</v>
      </c>
      <c r="AM170" s="514" t="n">
        <v>0</v>
      </c>
      <c r="AN170" s="514" t="n">
        <v>0</v>
      </c>
      <c r="AO170" s="514" t="n">
        <v>0</v>
      </c>
      <c r="AP170" s="514" t="n">
        <v>0</v>
      </c>
      <c r="AQ170" s="514" t="n">
        <v>30</v>
      </c>
      <c r="AR170" s="514" t="n">
        <v>0</v>
      </c>
      <c r="AS170" s="514" t="n">
        <v>0</v>
      </c>
      <c r="AT170" s="514" t="n">
        <v>0</v>
      </c>
      <c r="AU170" s="514" t="n">
        <v>0</v>
      </c>
      <c r="AV170" s="514"/>
      <c r="AW170" s="514"/>
      <c r="AX170" s="514"/>
      <c r="AY170" s="514" t="n">
        <v>0</v>
      </c>
      <c r="AZ170" s="514" t="n">
        <v>0</v>
      </c>
      <c r="BA170" s="514" t="n">
        <v>0</v>
      </c>
      <c r="BB170" s="514" t="n">
        <v>0</v>
      </c>
      <c r="BC170" s="514" t="n">
        <v>0</v>
      </c>
      <c r="BD170" s="514" t="n">
        <v>0</v>
      </c>
      <c r="BE170" s="514" t="n">
        <v>0</v>
      </c>
      <c r="BF170" s="514" t="n">
        <v>0</v>
      </c>
      <c r="BG170" s="514" t="n">
        <v>0</v>
      </c>
      <c r="BH170" s="514" t="n">
        <v>0</v>
      </c>
      <c r="BI170" s="514" t="n">
        <v>0</v>
      </c>
      <c r="BJ170" s="514" t="n">
        <v>0</v>
      </c>
      <c r="BK170" s="514" t="n">
        <v>0</v>
      </c>
      <c r="BL170" s="514" t="n">
        <v>0</v>
      </c>
      <c r="BM170" s="514" t="n">
        <v>0</v>
      </c>
      <c r="BN170" s="514" t="n">
        <v>0</v>
      </c>
      <c r="BO170" s="514" t="n">
        <v>0</v>
      </c>
      <c r="BP170" s="514" t="n">
        <v>30</v>
      </c>
      <c r="BQ170" s="514" t="n">
        <v>0</v>
      </c>
      <c r="BR170" s="514" t="n">
        <v>0</v>
      </c>
      <c r="BS170" s="514" t="n">
        <v>0</v>
      </c>
      <c r="BT170" s="514" t="n">
        <v>0</v>
      </c>
      <c r="BU170" s="514" t="n">
        <v>0</v>
      </c>
      <c r="BV170" s="514" t="n">
        <v>0</v>
      </c>
      <c r="BW170" s="514" t="n">
        <v>0</v>
      </c>
      <c r="BX170" s="514" t="n">
        <v>0</v>
      </c>
      <c r="BY170" s="514" t="n">
        <v>0</v>
      </c>
      <c r="BZ170" s="514" t="n">
        <v>0</v>
      </c>
      <c r="CA170" s="514" t="n">
        <v>0</v>
      </c>
      <c r="CB170" s="514" t="n">
        <v>0</v>
      </c>
      <c r="CC170" s="514" t="n">
        <v>0</v>
      </c>
      <c r="CD170" s="514" t="n">
        <v>0</v>
      </c>
      <c r="CE170" s="514" t="n">
        <v>0</v>
      </c>
      <c r="CF170" s="514" t="n">
        <v>0</v>
      </c>
      <c r="CG170" s="514" t="n">
        <v>0</v>
      </c>
      <c r="CH170" s="514" t="n">
        <v>0</v>
      </c>
      <c r="CI170" s="514"/>
      <c r="CJ170" s="514"/>
      <c r="CK170" s="515"/>
      <c r="CL170" s="516"/>
      <c r="CM170" s="517" t="n">
        <f aca="false">SUM(CN170:FE170)</f>
        <v>60</v>
      </c>
      <c r="CN170" s="243"/>
      <c r="CO170" s="243"/>
      <c r="CP170" s="243" t="n">
        <v>0</v>
      </c>
      <c r="CQ170" s="243" t="n">
        <v>0</v>
      </c>
      <c r="CR170" s="243" t="n">
        <v>0</v>
      </c>
      <c r="CS170" s="243"/>
      <c r="CT170" s="243"/>
      <c r="CU170" s="243"/>
      <c r="CV170" s="243"/>
      <c r="CW170" s="243"/>
      <c r="CX170" s="243"/>
      <c r="CY170" s="243"/>
      <c r="CZ170" s="243"/>
      <c r="DA170" s="243"/>
      <c r="DB170" s="243" t="n">
        <v>0</v>
      </c>
      <c r="DC170" s="243"/>
      <c r="DD170" s="243"/>
      <c r="DE170" s="243" t="n">
        <v>0</v>
      </c>
      <c r="DF170" s="243" t="n">
        <v>0</v>
      </c>
      <c r="DG170" s="243" t="n">
        <v>0</v>
      </c>
      <c r="DH170" s="243" t="n">
        <v>0</v>
      </c>
      <c r="DI170" s="243"/>
      <c r="DJ170" s="243"/>
      <c r="DK170" s="243"/>
      <c r="DL170" s="243"/>
      <c r="DM170" s="243" t="n">
        <v>0</v>
      </c>
      <c r="DN170" s="243" t="n">
        <v>0</v>
      </c>
      <c r="DO170" s="243" t="n">
        <v>0</v>
      </c>
      <c r="DP170" s="243" t="n">
        <v>0</v>
      </c>
      <c r="DQ170" s="243" t="n">
        <v>0</v>
      </c>
      <c r="DR170" s="243" t="n">
        <v>30</v>
      </c>
      <c r="DS170" s="243" t="n">
        <v>0</v>
      </c>
      <c r="DT170" s="514" t="n">
        <v>0</v>
      </c>
      <c r="DU170" s="514" t="n">
        <v>0</v>
      </c>
      <c r="DV170" s="514"/>
      <c r="DW170" s="514"/>
      <c r="DX170" s="514"/>
      <c r="DY170" s="514"/>
      <c r="DZ170" s="514"/>
      <c r="EA170" s="243" t="n">
        <v>0</v>
      </c>
      <c r="EB170" s="518" t="n">
        <v>0</v>
      </c>
      <c r="EC170" s="518" t="n">
        <v>0</v>
      </c>
      <c r="ED170" s="518"/>
      <c r="EE170" s="518"/>
      <c r="EF170" s="514" t="n">
        <v>0</v>
      </c>
      <c r="EG170" s="518"/>
      <c r="EH170" s="518"/>
      <c r="EI170" s="518"/>
      <c r="EJ170" s="518"/>
      <c r="EK170" s="518"/>
      <c r="EL170" s="518"/>
      <c r="EM170" s="518"/>
      <c r="EN170" s="518"/>
      <c r="EO170" s="518"/>
      <c r="EP170" s="518"/>
      <c r="EQ170" s="518" t="n">
        <v>30</v>
      </c>
      <c r="ER170" s="518"/>
      <c r="ES170" s="518"/>
      <c r="ET170" s="518"/>
      <c r="EU170" s="518"/>
      <c r="EV170" s="518"/>
      <c r="EW170" s="518"/>
      <c r="EX170" s="518"/>
      <c r="EY170" s="518"/>
      <c r="EZ170" s="518"/>
      <c r="FA170" s="518"/>
      <c r="FB170" s="532" t="n">
        <v>0</v>
      </c>
      <c r="FC170" s="518"/>
      <c r="FD170" s="518"/>
      <c r="FE170" s="519"/>
      <c r="FG170" s="520" t="n">
        <f aca="false">CM170-I170</f>
        <v>0</v>
      </c>
      <c r="FI170" s="521"/>
      <c r="FJ170" s="522" t="n">
        <v>0</v>
      </c>
      <c r="FK170" s="522" t="n">
        <v>0</v>
      </c>
      <c r="FL170" s="522" t="n">
        <v>0</v>
      </c>
      <c r="FM170" s="522" t="n">
        <v>0</v>
      </c>
      <c r="FN170" s="522" t="n">
        <v>0</v>
      </c>
      <c r="FO170" s="522" t="n">
        <v>0</v>
      </c>
      <c r="FP170" s="522" t="n">
        <v>0</v>
      </c>
      <c r="FQ170" s="522" t="n">
        <v>0</v>
      </c>
      <c r="FR170" s="522" t="n">
        <v>0</v>
      </c>
      <c r="FS170" s="522" t="n">
        <v>0</v>
      </c>
      <c r="FT170" s="522" t="n">
        <v>0</v>
      </c>
      <c r="FU170" s="522" t="n">
        <v>0</v>
      </c>
      <c r="FV170" s="522" t="n">
        <v>0</v>
      </c>
      <c r="FW170" s="522" t="n">
        <v>0</v>
      </c>
      <c r="FX170" s="522" t="n">
        <v>30</v>
      </c>
      <c r="FY170" s="522" t="n">
        <v>0</v>
      </c>
      <c r="FZ170" s="522"/>
      <c r="GA170" s="522" t="n">
        <v>0</v>
      </c>
      <c r="GB170" s="522"/>
      <c r="GC170" s="522" t="n">
        <v>0</v>
      </c>
      <c r="GD170" s="522" t="n">
        <v>0</v>
      </c>
      <c r="GE170" s="522" t="n">
        <v>0</v>
      </c>
      <c r="GF170" s="522" t="n">
        <v>0</v>
      </c>
      <c r="GG170" s="522" t="n">
        <v>0</v>
      </c>
      <c r="GH170" s="522" t="n">
        <v>0</v>
      </c>
      <c r="GI170" s="522" t="n">
        <v>0</v>
      </c>
      <c r="GJ170" s="522" t="n">
        <v>0</v>
      </c>
      <c r="GK170" s="522" t="n">
        <v>0</v>
      </c>
      <c r="GL170" s="522" t="n">
        <v>0</v>
      </c>
      <c r="GM170" s="522" t="n">
        <v>0</v>
      </c>
      <c r="GN170" s="522" t="n">
        <v>0</v>
      </c>
      <c r="GO170" s="522" t="n">
        <v>30</v>
      </c>
      <c r="GP170" s="522" t="n">
        <v>0</v>
      </c>
      <c r="GQ170" s="522"/>
      <c r="GR170" s="522" t="n">
        <v>0</v>
      </c>
      <c r="GS170" s="522" t="n">
        <v>0</v>
      </c>
      <c r="GT170" s="522" t="n">
        <v>0</v>
      </c>
      <c r="GU170" s="522" t="n">
        <v>0</v>
      </c>
      <c r="GV170" s="522"/>
      <c r="GW170" s="523" t="n">
        <f aca="false">SUM(FI170:GV170)</f>
        <v>60</v>
      </c>
      <c r="GX170" s="200"/>
      <c r="GY170" s="524" t="n">
        <f aca="false">GW170-I170</f>
        <v>0</v>
      </c>
      <c r="HA170" s="525" t="n">
        <f aca="false">FG170-GY170</f>
        <v>0</v>
      </c>
      <c r="HC170" s="383" t="n">
        <f aca="false">IF($B170="",0,VLOOKUP($B170,'TH 2023'!$B$11:$V$265,15,0))</f>
        <v>0.05043</v>
      </c>
      <c r="HD170" s="355" t="n">
        <f aca="false">((IF($B170="",0,VLOOKUP($B170,'TH 2023'!$B$11:$V$265,18,0)))*1.1)*1.1</f>
        <v>0</v>
      </c>
      <c r="HE170" s="355" t="n">
        <f aca="false">((IF($B170="",0,VLOOKUP($B170,'TH 2023'!$B$11:$V$265,19,0)))*1.1)*1.1</f>
        <v>113.6432</v>
      </c>
      <c r="HF170" s="355" t="n">
        <f aca="false">((IF($B170="",0,VLOOKUP($B170,'TH 2023'!$B$11:$V$265,20,0)))*1.1)*1.1</f>
        <v>138.972372</v>
      </c>
      <c r="HG170" s="355" t="n">
        <f aca="false">((IF($B170="",0,VLOOKUP($B170,'TH 2023'!$B$11:$V$265,21,0)))*1.1)*1.1</f>
        <v>0</v>
      </c>
      <c r="HH170" s="526" t="str">
        <f aca="false">IF($B170="",0,VLOOKUP($B170,'TH 2023'!$B$11:$V$265,7,0))</f>
        <v>STANDARD HW</v>
      </c>
      <c r="HI170" s="61"/>
      <c r="HJ170" s="61"/>
      <c r="HK170" s="61"/>
      <c r="HL170" s="61"/>
      <c r="HM170" s="61"/>
      <c r="HN170" s="61"/>
      <c r="HO170" s="61"/>
      <c r="HP170" s="61"/>
      <c r="HQ170" s="61"/>
      <c r="HR170" s="61"/>
      <c r="HS170" s="61"/>
      <c r="HT170" s="61"/>
      <c r="HU170" s="61"/>
      <c r="HV170" s="61"/>
      <c r="HW170" s="61"/>
      <c r="HX170" s="61"/>
      <c r="HY170" s="61"/>
      <c r="HZ170" s="61"/>
      <c r="IA170" s="61"/>
      <c r="IB170" s="61"/>
      <c r="IC170" s="61"/>
      <c r="ID170" s="61"/>
      <c r="IE170" s="61"/>
      <c r="IF170" s="61"/>
      <c r="IG170" s="61"/>
      <c r="II170" s="40"/>
      <c r="IJ170" s="40"/>
      <c r="IK170" s="40"/>
      <c r="IL170" s="40"/>
      <c r="IM170" s="40"/>
    </row>
    <row r="171" s="48" customFormat="true" ht="15" hidden="false" customHeight="true" outlineLevel="0" collapsed="false">
      <c r="A171" s="240" t="n">
        <f aca="false">A170+1</f>
        <v>162</v>
      </c>
      <c r="B171" s="241" t="s">
        <v>542</v>
      </c>
      <c r="C171" s="242" t="s">
        <v>543</v>
      </c>
      <c r="D171" s="242" t="s">
        <v>539</v>
      </c>
      <c r="E171" s="512" t="s">
        <v>320</v>
      </c>
      <c r="F171" s="512" t="s">
        <v>322</v>
      </c>
      <c r="G171" s="512" t="n">
        <f aca="false">COUNTIF($C$10:$C$262,$C171)</f>
        <v>2</v>
      </c>
      <c r="H171" s="512" t="n">
        <f aca="false">COUNTIF($B$10:$B$262,$B171)</f>
        <v>1</v>
      </c>
      <c r="I171" s="513" t="n">
        <f aca="false">SUM(J171:CK171)</f>
        <v>50</v>
      </c>
      <c r="J171" s="512" t="n">
        <v>0</v>
      </c>
      <c r="K171" s="512" t="n">
        <v>40</v>
      </c>
      <c r="L171" s="512" t="n">
        <v>0</v>
      </c>
      <c r="M171" s="512" t="n">
        <v>10</v>
      </c>
      <c r="N171" s="512" t="n">
        <v>0</v>
      </c>
      <c r="O171" s="512" t="n">
        <v>0</v>
      </c>
      <c r="P171" s="512" t="n">
        <v>0</v>
      </c>
      <c r="Q171" s="512" t="n">
        <v>0</v>
      </c>
      <c r="R171" s="512" t="n">
        <v>0</v>
      </c>
      <c r="S171" s="512" t="n">
        <v>0</v>
      </c>
      <c r="T171" s="512" t="n">
        <v>0</v>
      </c>
      <c r="U171" s="512" t="n">
        <v>0</v>
      </c>
      <c r="V171" s="512" t="n">
        <v>0</v>
      </c>
      <c r="W171" s="512" t="n">
        <v>0</v>
      </c>
      <c r="X171" s="512" t="n">
        <v>0</v>
      </c>
      <c r="Y171" s="512" t="n">
        <v>0</v>
      </c>
      <c r="Z171" s="512"/>
      <c r="AA171" s="514" t="n">
        <v>0</v>
      </c>
      <c r="AB171" s="514" t="n">
        <v>0</v>
      </c>
      <c r="AC171" s="514" t="n">
        <v>0</v>
      </c>
      <c r="AD171" s="514" t="n">
        <v>0</v>
      </c>
      <c r="AE171" s="514" t="n">
        <v>0</v>
      </c>
      <c r="AF171" s="514" t="n">
        <v>0</v>
      </c>
      <c r="AG171" s="514" t="n">
        <v>0</v>
      </c>
      <c r="AH171" s="514" t="n">
        <v>0</v>
      </c>
      <c r="AI171" s="514" t="n">
        <v>0</v>
      </c>
      <c r="AJ171" s="514" t="n">
        <v>0</v>
      </c>
      <c r="AK171" s="514" t="n">
        <v>0</v>
      </c>
      <c r="AL171" s="514" t="n">
        <v>0</v>
      </c>
      <c r="AM171" s="514" t="n">
        <v>0</v>
      </c>
      <c r="AN171" s="514" t="n">
        <v>0</v>
      </c>
      <c r="AO171" s="514" t="n">
        <v>0</v>
      </c>
      <c r="AP171" s="514" t="n">
        <v>0</v>
      </c>
      <c r="AQ171" s="514" t="n">
        <v>0</v>
      </c>
      <c r="AR171" s="514" t="n">
        <v>0</v>
      </c>
      <c r="AS171" s="514" t="n">
        <v>0</v>
      </c>
      <c r="AT171" s="514" t="n">
        <v>0</v>
      </c>
      <c r="AU171" s="514" t="n">
        <v>0</v>
      </c>
      <c r="AV171" s="514"/>
      <c r="AW171" s="514"/>
      <c r="AX171" s="514"/>
      <c r="AY171" s="514" t="n">
        <v>0</v>
      </c>
      <c r="AZ171" s="514" t="n">
        <v>0</v>
      </c>
      <c r="BA171" s="514" t="n">
        <v>0</v>
      </c>
      <c r="BB171" s="514" t="n">
        <v>0</v>
      </c>
      <c r="BC171" s="514" t="n">
        <v>0</v>
      </c>
      <c r="BD171" s="514" t="n">
        <v>0</v>
      </c>
      <c r="BE171" s="514" t="n">
        <v>0</v>
      </c>
      <c r="BF171" s="514" t="n">
        <v>0</v>
      </c>
      <c r="BG171" s="514" t="n">
        <v>0</v>
      </c>
      <c r="BH171" s="514" t="n">
        <v>0</v>
      </c>
      <c r="BI171" s="514" t="n">
        <v>0</v>
      </c>
      <c r="BJ171" s="514" t="n">
        <v>0</v>
      </c>
      <c r="BK171" s="514" t="n">
        <v>0</v>
      </c>
      <c r="BL171" s="514" t="n">
        <v>0</v>
      </c>
      <c r="BM171" s="514" t="n">
        <v>0</v>
      </c>
      <c r="BN171" s="514" t="n">
        <v>0</v>
      </c>
      <c r="BO171" s="514" t="n">
        <v>0</v>
      </c>
      <c r="BP171" s="514" t="n">
        <v>0</v>
      </c>
      <c r="BQ171" s="514" t="n">
        <v>0</v>
      </c>
      <c r="BR171" s="514" t="n">
        <v>0</v>
      </c>
      <c r="BS171" s="514" t="n">
        <v>0</v>
      </c>
      <c r="BT171" s="514" t="n">
        <v>0</v>
      </c>
      <c r="BU171" s="514" t="n">
        <v>0</v>
      </c>
      <c r="BV171" s="514" t="n">
        <v>0</v>
      </c>
      <c r="BW171" s="514" t="n">
        <v>0</v>
      </c>
      <c r="BX171" s="514" t="n">
        <v>0</v>
      </c>
      <c r="BY171" s="514" t="n">
        <v>0</v>
      </c>
      <c r="BZ171" s="514" t="n">
        <v>0</v>
      </c>
      <c r="CA171" s="514" t="n">
        <v>0</v>
      </c>
      <c r="CB171" s="514" t="n">
        <v>0</v>
      </c>
      <c r="CC171" s="514" t="n">
        <v>0</v>
      </c>
      <c r="CD171" s="514" t="n">
        <v>0</v>
      </c>
      <c r="CE171" s="514" t="n">
        <v>0</v>
      </c>
      <c r="CF171" s="514" t="n">
        <v>0</v>
      </c>
      <c r="CG171" s="514" t="n">
        <v>0</v>
      </c>
      <c r="CH171" s="514" t="n">
        <v>0</v>
      </c>
      <c r="CI171" s="514"/>
      <c r="CJ171" s="514"/>
      <c r="CK171" s="515"/>
      <c r="CL171" s="516"/>
      <c r="CM171" s="517" t="n">
        <f aca="false">SUM(CN171:FE171)</f>
        <v>50</v>
      </c>
      <c r="CN171" s="243" t="n">
        <v>50</v>
      </c>
      <c r="CO171" s="243"/>
      <c r="CP171" s="243" t="n">
        <v>0</v>
      </c>
      <c r="CQ171" s="243" t="n">
        <v>0</v>
      </c>
      <c r="CR171" s="243" t="n">
        <v>0</v>
      </c>
      <c r="CS171" s="243"/>
      <c r="CT171" s="243"/>
      <c r="CU171" s="243"/>
      <c r="CV171" s="243"/>
      <c r="CW171" s="243"/>
      <c r="CX171" s="243"/>
      <c r="CY171" s="243"/>
      <c r="CZ171" s="243"/>
      <c r="DA171" s="243"/>
      <c r="DB171" s="243" t="n">
        <v>0</v>
      </c>
      <c r="DC171" s="243" t="n">
        <v>0</v>
      </c>
      <c r="DD171" s="243" t="n">
        <v>0</v>
      </c>
      <c r="DE171" s="243" t="n">
        <v>0</v>
      </c>
      <c r="DF171" s="243" t="n">
        <v>0</v>
      </c>
      <c r="DG171" s="243" t="n">
        <v>0</v>
      </c>
      <c r="DH171" s="243" t="n">
        <v>0</v>
      </c>
      <c r="DI171" s="243"/>
      <c r="DJ171" s="243"/>
      <c r="DK171" s="243"/>
      <c r="DL171" s="243"/>
      <c r="DM171" s="243" t="n">
        <v>0</v>
      </c>
      <c r="DN171" s="243" t="n">
        <v>0</v>
      </c>
      <c r="DO171" s="243" t="n">
        <v>0</v>
      </c>
      <c r="DP171" s="243" t="n">
        <v>0</v>
      </c>
      <c r="DQ171" s="243" t="n">
        <v>0</v>
      </c>
      <c r="DR171" s="243" t="n">
        <v>0</v>
      </c>
      <c r="DS171" s="243" t="n">
        <v>0</v>
      </c>
      <c r="DT171" s="514" t="n">
        <v>0</v>
      </c>
      <c r="DU171" s="514" t="n">
        <v>0</v>
      </c>
      <c r="DV171" s="514"/>
      <c r="DW171" s="514"/>
      <c r="DX171" s="514"/>
      <c r="DY171" s="514"/>
      <c r="DZ171" s="514"/>
      <c r="EA171" s="243" t="n">
        <v>0</v>
      </c>
      <c r="EB171" s="518" t="n">
        <v>0</v>
      </c>
      <c r="EC171" s="518" t="n">
        <v>0</v>
      </c>
      <c r="ED171" s="518"/>
      <c r="EE171" s="518"/>
      <c r="EF171" s="514" t="n">
        <v>0</v>
      </c>
      <c r="EG171" s="518"/>
      <c r="EH171" s="518"/>
      <c r="EI171" s="518"/>
      <c r="EJ171" s="518"/>
      <c r="EK171" s="518"/>
      <c r="EL171" s="518"/>
      <c r="EM171" s="518"/>
      <c r="EN171" s="518"/>
      <c r="EO171" s="518"/>
      <c r="EP171" s="518"/>
      <c r="EQ171" s="518"/>
      <c r="ER171" s="518"/>
      <c r="ES171" s="518"/>
      <c r="ET171" s="518"/>
      <c r="EU171" s="518"/>
      <c r="EV171" s="518"/>
      <c r="EW171" s="518"/>
      <c r="EX171" s="518"/>
      <c r="EY171" s="518"/>
      <c r="EZ171" s="518"/>
      <c r="FA171" s="518"/>
      <c r="FB171" s="518"/>
      <c r="FC171" s="518"/>
      <c r="FD171" s="518"/>
      <c r="FE171" s="519"/>
      <c r="FG171" s="520" t="n">
        <f aca="false">CM171-I171</f>
        <v>0</v>
      </c>
      <c r="FI171" s="521" t="n">
        <v>50</v>
      </c>
      <c r="FJ171" s="522" t="n">
        <v>0</v>
      </c>
      <c r="FK171" s="522" t="n">
        <v>0</v>
      </c>
      <c r="FL171" s="522" t="n">
        <v>0</v>
      </c>
      <c r="FM171" s="522" t="n">
        <v>0</v>
      </c>
      <c r="FN171" s="522" t="n">
        <v>0</v>
      </c>
      <c r="FO171" s="522" t="n">
        <v>0</v>
      </c>
      <c r="FP171" s="522" t="n">
        <v>0</v>
      </c>
      <c r="FQ171" s="522" t="n">
        <v>0</v>
      </c>
      <c r="FR171" s="522" t="n">
        <v>0</v>
      </c>
      <c r="FS171" s="522" t="n">
        <v>0</v>
      </c>
      <c r="FT171" s="522" t="n">
        <v>0</v>
      </c>
      <c r="FU171" s="522" t="n">
        <v>0</v>
      </c>
      <c r="FV171" s="522" t="n">
        <v>0</v>
      </c>
      <c r="FW171" s="522" t="n">
        <v>0</v>
      </c>
      <c r="FX171" s="522" t="n">
        <v>0</v>
      </c>
      <c r="FY171" s="522" t="n">
        <v>0</v>
      </c>
      <c r="FZ171" s="522"/>
      <c r="GA171" s="522" t="n">
        <v>0</v>
      </c>
      <c r="GB171" s="522"/>
      <c r="GC171" s="522" t="n">
        <v>0</v>
      </c>
      <c r="GD171" s="522" t="n">
        <v>0</v>
      </c>
      <c r="GE171" s="522" t="n">
        <v>0</v>
      </c>
      <c r="GF171" s="522" t="n">
        <v>0</v>
      </c>
      <c r="GG171" s="522" t="n">
        <v>0</v>
      </c>
      <c r="GH171" s="522" t="n">
        <v>0</v>
      </c>
      <c r="GI171" s="522" t="n">
        <v>0</v>
      </c>
      <c r="GJ171" s="522" t="n">
        <v>0</v>
      </c>
      <c r="GK171" s="522" t="n">
        <v>0</v>
      </c>
      <c r="GL171" s="522" t="n">
        <v>0</v>
      </c>
      <c r="GM171" s="522" t="n">
        <v>0</v>
      </c>
      <c r="GN171" s="522" t="n">
        <v>0</v>
      </c>
      <c r="GO171" s="522" t="n">
        <v>0</v>
      </c>
      <c r="GP171" s="522" t="n">
        <v>0</v>
      </c>
      <c r="GQ171" s="522"/>
      <c r="GR171" s="522" t="n">
        <v>0</v>
      </c>
      <c r="GS171" s="522" t="n">
        <v>0</v>
      </c>
      <c r="GT171" s="522" t="n">
        <v>0</v>
      </c>
      <c r="GU171" s="522" t="n">
        <v>0</v>
      </c>
      <c r="GV171" s="522"/>
      <c r="GW171" s="523" t="n">
        <f aca="false">SUM(FI171:GV171)</f>
        <v>50</v>
      </c>
      <c r="GX171" s="200"/>
      <c r="GY171" s="524" t="n">
        <f aca="false">GW171-I171</f>
        <v>0</v>
      </c>
      <c r="HA171" s="525" t="n">
        <f aca="false">FG171-GY171</f>
        <v>0</v>
      </c>
      <c r="HC171" s="383" t="n">
        <f aca="false">IF($B171="",0,VLOOKUP($B171,'TH 2023'!$B$11:$V$265,15,0))</f>
        <v>0.05043</v>
      </c>
      <c r="HD171" s="355" t="n">
        <f aca="false">((IF($B171="",0,VLOOKUP($B171,'TH 2023'!$B$11:$V$265,18,0)))*1.1)*1.1</f>
        <v>110.1826</v>
      </c>
      <c r="HE171" s="355" t="n">
        <f aca="false">((IF($B171="",0,VLOOKUP($B171,'TH 2023'!$B$11:$V$265,19,0)))*1.1)*1.1</f>
        <v>113.6432</v>
      </c>
      <c r="HF171" s="355" t="n">
        <f aca="false">((IF($B171="",0,VLOOKUP($B171,'TH 2023'!$B$11:$V$265,20,0)))*1.1)*1.1</f>
        <v>138.972372</v>
      </c>
      <c r="HG171" s="355" t="n">
        <f aca="false">((IF($B171="",0,VLOOKUP($B171,'TH 2023'!$B$11:$V$265,21,0)))*1.1)*1.1</f>
        <v>0</v>
      </c>
      <c r="HH171" s="526" t="str">
        <f aca="false">IF($B171="",0,VLOOKUP($B171,'TH 2023'!$B$11:$V$265,7,0))</f>
        <v>STANDARD HW</v>
      </c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I171" s="40"/>
      <c r="IJ171" s="40"/>
      <c r="IK171" s="40"/>
      <c r="IL171" s="40"/>
      <c r="IM171" s="40"/>
    </row>
    <row r="172" s="48" customFormat="true" ht="15" hidden="false" customHeight="true" outlineLevel="0" collapsed="false">
      <c r="A172" s="240" t="n">
        <f aca="false">A171+1</f>
        <v>163</v>
      </c>
      <c r="B172" s="241" t="s">
        <v>544</v>
      </c>
      <c r="C172" s="242" t="s">
        <v>543</v>
      </c>
      <c r="D172" s="242" t="s">
        <v>539</v>
      </c>
      <c r="E172" s="512" t="s">
        <v>320</v>
      </c>
      <c r="F172" s="512" t="s">
        <v>322</v>
      </c>
      <c r="G172" s="512" t="n">
        <f aca="false">COUNTIF($C$10:$C$262,$C172)</f>
        <v>2</v>
      </c>
      <c r="H172" s="512" t="n">
        <f aca="false">COUNTIF($B$10:$B$262,$B172)</f>
        <v>1</v>
      </c>
      <c r="I172" s="513" t="n">
        <f aca="false">SUM(J172:CK172)</f>
        <v>120</v>
      </c>
      <c r="J172" s="512" t="n">
        <v>0</v>
      </c>
      <c r="K172" s="512" t="n">
        <v>0</v>
      </c>
      <c r="L172" s="512" t="n">
        <v>0</v>
      </c>
      <c r="M172" s="512" t="n">
        <v>0</v>
      </c>
      <c r="N172" s="512" t="n">
        <v>0</v>
      </c>
      <c r="O172" s="512" t="n">
        <v>0</v>
      </c>
      <c r="P172" s="512" t="n">
        <v>0</v>
      </c>
      <c r="Q172" s="512" t="n">
        <v>0</v>
      </c>
      <c r="R172" s="512" t="n">
        <v>0</v>
      </c>
      <c r="S172" s="512" t="n">
        <v>0</v>
      </c>
      <c r="T172" s="512" t="n">
        <v>0</v>
      </c>
      <c r="U172" s="512" t="n">
        <v>30</v>
      </c>
      <c r="V172" s="512" t="n">
        <v>0</v>
      </c>
      <c r="W172" s="512" t="n">
        <v>0</v>
      </c>
      <c r="X172" s="512" t="n">
        <v>0</v>
      </c>
      <c r="Y172" s="512" t="n">
        <v>0</v>
      </c>
      <c r="Z172" s="512"/>
      <c r="AA172" s="514" t="n">
        <v>0</v>
      </c>
      <c r="AB172" s="514" t="n">
        <v>0</v>
      </c>
      <c r="AC172" s="514" t="n">
        <v>0</v>
      </c>
      <c r="AD172" s="514" t="n">
        <v>0</v>
      </c>
      <c r="AE172" s="514" t="n">
        <v>0</v>
      </c>
      <c r="AF172" s="514" t="n">
        <v>0</v>
      </c>
      <c r="AG172" s="514" t="n">
        <v>0</v>
      </c>
      <c r="AH172" s="514" t="n">
        <v>30</v>
      </c>
      <c r="AI172" s="514" t="n">
        <v>0</v>
      </c>
      <c r="AJ172" s="514" t="n">
        <v>30</v>
      </c>
      <c r="AK172" s="514" t="n">
        <v>0</v>
      </c>
      <c r="AL172" s="514" t="n">
        <v>0</v>
      </c>
      <c r="AM172" s="514" t="n">
        <v>0</v>
      </c>
      <c r="AN172" s="514" t="n">
        <v>0</v>
      </c>
      <c r="AO172" s="514" t="n">
        <v>0</v>
      </c>
      <c r="AP172" s="514" t="n">
        <v>0</v>
      </c>
      <c r="AQ172" s="514" t="n">
        <v>0</v>
      </c>
      <c r="AR172" s="514" t="n">
        <v>0</v>
      </c>
      <c r="AS172" s="514" t="n">
        <v>0</v>
      </c>
      <c r="AT172" s="514" t="n">
        <v>0</v>
      </c>
      <c r="AU172" s="514" t="n">
        <v>0</v>
      </c>
      <c r="AV172" s="514"/>
      <c r="AW172" s="514"/>
      <c r="AX172" s="514"/>
      <c r="AY172" s="514" t="n">
        <v>0</v>
      </c>
      <c r="AZ172" s="514" t="n">
        <v>0</v>
      </c>
      <c r="BA172" s="514" t="n">
        <v>0</v>
      </c>
      <c r="BB172" s="514" t="n">
        <v>0</v>
      </c>
      <c r="BC172" s="514" t="n">
        <v>0</v>
      </c>
      <c r="BD172" s="514" t="n">
        <v>0</v>
      </c>
      <c r="BE172" s="514" t="n">
        <v>0</v>
      </c>
      <c r="BF172" s="514" t="n">
        <v>0</v>
      </c>
      <c r="BG172" s="514" t="n">
        <v>0</v>
      </c>
      <c r="BH172" s="514" t="n">
        <v>0</v>
      </c>
      <c r="BI172" s="514" t="n">
        <v>0</v>
      </c>
      <c r="BJ172" s="514" t="n">
        <v>0</v>
      </c>
      <c r="BK172" s="514" t="n">
        <v>0</v>
      </c>
      <c r="BL172" s="514" t="n">
        <v>0</v>
      </c>
      <c r="BM172" s="514" t="n">
        <v>0</v>
      </c>
      <c r="BN172" s="514" t="n">
        <v>0</v>
      </c>
      <c r="BO172" s="514" t="n">
        <v>0</v>
      </c>
      <c r="BP172" s="514" t="n">
        <v>0</v>
      </c>
      <c r="BQ172" s="514" t="n">
        <v>0</v>
      </c>
      <c r="BR172" s="514" t="n">
        <v>0</v>
      </c>
      <c r="BS172" s="514" t="n">
        <v>0</v>
      </c>
      <c r="BT172" s="514" t="n">
        <v>0</v>
      </c>
      <c r="BU172" s="514" t="n">
        <v>0</v>
      </c>
      <c r="BV172" s="514" t="n">
        <v>0</v>
      </c>
      <c r="BW172" s="514" t="n">
        <v>0</v>
      </c>
      <c r="BX172" s="514" t="n">
        <v>0</v>
      </c>
      <c r="BY172" s="514" t="n">
        <v>0</v>
      </c>
      <c r="BZ172" s="514" t="n">
        <v>0</v>
      </c>
      <c r="CA172" s="514" t="n">
        <v>0</v>
      </c>
      <c r="CB172" s="514" t="n">
        <v>0</v>
      </c>
      <c r="CC172" s="514" t="n">
        <v>0</v>
      </c>
      <c r="CD172" s="514" t="n">
        <v>30</v>
      </c>
      <c r="CE172" s="514" t="n">
        <v>0</v>
      </c>
      <c r="CF172" s="514" t="n">
        <v>0</v>
      </c>
      <c r="CG172" s="514" t="n">
        <v>0</v>
      </c>
      <c r="CH172" s="514" t="n">
        <v>0</v>
      </c>
      <c r="CI172" s="514"/>
      <c r="CJ172" s="514"/>
      <c r="CK172" s="515"/>
      <c r="CL172" s="516"/>
      <c r="CM172" s="517" t="n">
        <f aca="false">SUM(CN172:FE172)</f>
        <v>90</v>
      </c>
      <c r="CN172" s="243"/>
      <c r="CO172" s="243"/>
      <c r="CP172" s="243" t="n">
        <v>0</v>
      </c>
      <c r="CQ172" s="243" t="n">
        <v>0</v>
      </c>
      <c r="CR172" s="243" t="n">
        <v>0</v>
      </c>
      <c r="CS172" s="243"/>
      <c r="CT172" s="243"/>
      <c r="CU172" s="243"/>
      <c r="CV172" s="243"/>
      <c r="CW172" s="243" t="n">
        <v>30</v>
      </c>
      <c r="CX172" s="243"/>
      <c r="CY172" s="243"/>
      <c r="CZ172" s="243"/>
      <c r="DA172" s="243"/>
      <c r="DB172" s="243" t="n">
        <v>0</v>
      </c>
      <c r="DC172" s="243" t="n">
        <v>0</v>
      </c>
      <c r="DD172" s="243" t="n">
        <v>0</v>
      </c>
      <c r="DE172" s="243" t="n">
        <v>0</v>
      </c>
      <c r="DF172" s="243" t="n">
        <v>0</v>
      </c>
      <c r="DG172" s="243" t="n">
        <v>0</v>
      </c>
      <c r="DH172" s="243" t="n">
        <v>0</v>
      </c>
      <c r="DI172" s="243" t="n">
        <v>30</v>
      </c>
      <c r="DJ172" s="243"/>
      <c r="DK172" s="243" t="n">
        <v>30</v>
      </c>
      <c r="DL172" s="243"/>
      <c r="DM172" s="243" t="n">
        <v>0</v>
      </c>
      <c r="DN172" s="243" t="n">
        <v>0</v>
      </c>
      <c r="DO172" s="243" t="n">
        <v>0</v>
      </c>
      <c r="DP172" s="243" t="n">
        <v>0</v>
      </c>
      <c r="DQ172" s="243" t="n">
        <v>0</v>
      </c>
      <c r="DR172" s="243" t="n">
        <v>0</v>
      </c>
      <c r="DS172" s="243" t="n">
        <v>0</v>
      </c>
      <c r="DT172" s="514" t="n">
        <v>0</v>
      </c>
      <c r="DU172" s="514" t="n">
        <v>0</v>
      </c>
      <c r="DV172" s="514"/>
      <c r="DW172" s="514"/>
      <c r="DX172" s="514"/>
      <c r="DY172" s="514"/>
      <c r="DZ172" s="514"/>
      <c r="EA172" s="243" t="n">
        <v>0</v>
      </c>
      <c r="EB172" s="518" t="n">
        <v>0</v>
      </c>
      <c r="EC172" s="518" t="n">
        <v>0</v>
      </c>
      <c r="ED172" s="518"/>
      <c r="EE172" s="518"/>
      <c r="EF172" s="514" t="n">
        <v>0</v>
      </c>
      <c r="EG172" s="518"/>
      <c r="EH172" s="518"/>
      <c r="EI172" s="518"/>
      <c r="EJ172" s="518"/>
      <c r="EK172" s="518"/>
      <c r="EL172" s="518"/>
      <c r="EM172" s="518"/>
      <c r="EN172" s="518"/>
      <c r="EO172" s="518"/>
      <c r="EP172" s="518"/>
      <c r="EQ172" s="518"/>
      <c r="ER172" s="518"/>
      <c r="ES172" s="518"/>
      <c r="ET172" s="518"/>
      <c r="EU172" s="518"/>
      <c r="EV172" s="518"/>
      <c r="EW172" s="518"/>
      <c r="EX172" s="518" t="n">
        <v>0</v>
      </c>
      <c r="EY172" s="518"/>
      <c r="EZ172" s="518"/>
      <c r="FA172" s="518"/>
      <c r="FB172" s="518"/>
      <c r="FC172" s="518"/>
      <c r="FD172" s="518"/>
      <c r="FE172" s="519"/>
      <c r="FG172" s="520" t="n">
        <f aca="false">CM172-I172</f>
        <v>-30</v>
      </c>
      <c r="FI172" s="521"/>
      <c r="FJ172" s="522" t="n">
        <v>0</v>
      </c>
      <c r="FK172" s="522" t="n">
        <v>0</v>
      </c>
      <c r="FL172" s="522" t="n">
        <v>0</v>
      </c>
      <c r="FM172" s="522" t="n">
        <v>0</v>
      </c>
      <c r="FN172" s="522" t="n">
        <v>0</v>
      </c>
      <c r="FO172" s="522" t="n">
        <v>30</v>
      </c>
      <c r="FP172" s="522" t="n">
        <v>0</v>
      </c>
      <c r="FQ172" s="522" t="n">
        <v>0</v>
      </c>
      <c r="FR172" s="522" t="n">
        <v>0</v>
      </c>
      <c r="FS172" s="522" t="n">
        <v>0</v>
      </c>
      <c r="FT172" s="522" t="n">
        <v>60</v>
      </c>
      <c r="FU172" s="522" t="n">
        <v>0</v>
      </c>
      <c r="FV172" s="522" t="n">
        <v>0</v>
      </c>
      <c r="FW172" s="522" t="n">
        <v>0</v>
      </c>
      <c r="FX172" s="522" t="n">
        <v>0</v>
      </c>
      <c r="FY172" s="522" t="n">
        <v>0</v>
      </c>
      <c r="FZ172" s="522"/>
      <c r="GA172" s="522" t="n">
        <v>0</v>
      </c>
      <c r="GB172" s="522"/>
      <c r="GC172" s="522" t="n">
        <v>0</v>
      </c>
      <c r="GD172" s="522" t="n">
        <v>0</v>
      </c>
      <c r="GE172" s="522" t="n">
        <v>0</v>
      </c>
      <c r="GF172" s="522" t="n">
        <v>0</v>
      </c>
      <c r="GG172" s="522" t="n">
        <v>0</v>
      </c>
      <c r="GH172" s="522" t="n">
        <v>0</v>
      </c>
      <c r="GI172" s="522" t="n">
        <v>0</v>
      </c>
      <c r="GJ172" s="522" t="n">
        <v>0</v>
      </c>
      <c r="GK172" s="522" t="n">
        <v>0</v>
      </c>
      <c r="GL172" s="522" t="n">
        <v>0</v>
      </c>
      <c r="GM172" s="522" t="n">
        <v>0</v>
      </c>
      <c r="GN172" s="522" t="n">
        <v>0</v>
      </c>
      <c r="GO172" s="522" t="n">
        <v>0</v>
      </c>
      <c r="GP172" s="522" t="n">
        <v>0</v>
      </c>
      <c r="GQ172" s="522"/>
      <c r="GR172" s="522" t="n">
        <v>0</v>
      </c>
      <c r="GS172" s="522" t="n">
        <v>0</v>
      </c>
      <c r="GT172" s="522" t="n">
        <v>0</v>
      </c>
      <c r="GU172" s="522" t="n">
        <v>0</v>
      </c>
      <c r="GV172" s="522"/>
      <c r="GW172" s="523" t="n">
        <f aca="false">SUM(FI172:GV172)</f>
        <v>90</v>
      </c>
      <c r="GX172" s="200"/>
      <c r="GY172" s="524" t="n">
        <f aca="false">GW172-I172</f>
        <v>-30</v>
      </c>
      <c r="HA172" s="525" t="n">
        <f aca="false">FG172-GY172</f>
        <v>0</v>
      </c>
      <c r="HC172" s="383" t="n">
        <f aca="false">IF($B172="",0,VLOOKUP($B172,'TH 2023'!$B$11:$V$265,15,0))</f>
        <v>0.05043</v>
      </c>
      <c r="HD172" s="355" t="n">
        <f aca="false">((IF($B172="",0,VLOOKUP($B172,'TH 2023'!$B$11:$V$265,18,0)))*1.1)*1.1</f>
        <v>115.08068</v>
      </c>
      <c r="HE172" s="355" t="n">
        <f aca="false">((IF($B172="",0,VLOOKUP($B172,'TH 2023'!$B$11:$V$265,19,0)))*1.1)*1.1</f>
        <v>113.6432</v>
      </c>
      <c r="HF172" s="355" t="n">
        <f aca="false">((IF($B172="",0,VLOOKUP($B172,'TH 2023'!$B$11:$V$265,20,0)))*1.1)*1.1</f>
        <v>138.972372</v>
      </c>
      <c r="HG172" s="355" t="n">
        <f aca="false">((IF($B172="",0,VLOOKUP($B172,'TH 2023'!$B$11:$V$265,21,0)))*1.1)*1.1</f>
        <v>0</v>
      </c>
      <c r="HH172" s="526" t="str">
        <f aca="false">IF($B172="",0,VLOOKUP($B172,'TH 2023'!$B$11:$V$265,7,0))</f>
        <v>STANDARD HW</v>
      </c>
      <c r="HI172" s="61"/>
      <c r="HJ172" s="61"/>
      <c r="HK172" s="61"/>
      <c r="HL172" s="61"/>
      <c r="HM172" s="61"/>
      <c r="HN172" s="61"/>
      <c r="HO172" s="61"/>
      <c r="HP172" s="61"/>
      <c r="HQ172" s="61"/>
      <c r="HR172" s="61"/>
      <c r="HS172" s="61"/>
      <c r="HT172" s="61"/>
      <c r="HU172" s="61"/>
      <c r="HV172" s="61"/>
      <c r="HW172" s="61"/>
      <c r="HX172" s="61"/>
      <c r="HY172" s="61"/>
      <c r="HZ172" s="61"/>
      <c r="IA172" s="61"/>
      <c r="IB172" s="61"/>
      <c r="IC172" s="61"/>
      <c r="ID172" s="61"/>
      <c r="IE172" s="61"/>
      <c r="IF172" s="61"/>
      <c r="IG172" s="61"/>
      <c r="II172" s="40"/>
      <c r="IJ172" s="40"/>
      <c r="IK172" s="40"/>
      <c r="IL172" s="40"/>
      <c r="IM172" s="40"/>
    </row>
    <row r="173" s="48" customFormat="true" ht="15" hidden="false" customHeight="true" outlineLevel="0" collapsed="false">
      <c r="A173" s="240" t="n">
        <f aca="false">A172+1</f>
        <v>164</v>
      </c>
      <c r="B173" s="241" t="s">
        <v>545</v>
      </c>
      <c r="C173" s="242" t="s">
        <v>545</v>
      </c>
      <c r="D173" s="243" t="s">
        <v>546</v>
      </c>
      <c r="E173" s="512" t="s">
        <v>405</v>
      </c>
      <c r="F173" s="512" t="s">
        <v>406</v>
      </c>
      <c r="G173" s="512" t="n">
        <f aca="false">COUNTIF($C$10:$C$262,$C173)</f>
        <v>1</v>
      </c>
      <c r="H173" s="512" t="n">
        <f aca="false">COUNTIF($B$10:$B$262,$B173)</f>
        <v>1</v>
      </c>
      <c r="I173" s="513" t="n">
        <f aca="false">SUM(J173:CK173)</f>
        <v>60</v>
      </c>
      <c r="J173" s="512" t="n">
        <v>0</v>
      </c>
      <c r="K173" s="512" t="n">
        <v>0</v>
      </c>
      <c r="L173" s="512" t="n">
        <v>0</v>
      </c>
      <c r="M173" s="512" t="n">
        <v>0</v>
      </c>
      <c r="N173" s="512" t="n">
        <v>0</v>
      </c>
      <c r="O173" s="512" t="n">
        <v>0</v>
      </c>
      <c r="P173" s="512" t="n">
        <v>0</v>
      </c>
      <c r="Q173" s="512" t="n">
        <v>0</v>
      </c>
      <c r="R173" s="512" t="n">
        <v>0</v>
      </c>
      <c r="S173" s="512" t="n">
        <v>0</v>
      </c>
      <c r="T173" s="512" t="n">
        <v>0</v>
      </c>
      <c r="U173" s="512" t="n">
        <v>0</v>
      </c>
      <c r="V173" s="512" t="n">
        <v>0</v>
      </c>
      <c r="W173" s="512" t="n">
        <v>0</v>
      </c>
      <c r="X173" s="512" t="n">
        <v>0</v>
      </c>
      <c r="Y173" s="512" t="n">
        <v>0</v>
      </c>
      <c r="Z173" s="512"/>
      <c r="AA173" s="514" t="n">
        <v>0</v>
      </c>
      <c r="AB173" s="514"/>
      <c r="AC173" s="514"/>
      <c r="AD173" s="514" t="n">
        <v>0</v>
      </c>
      <c r="AE173" s="514" t="n">
        <v>0</v>
      </c>
      <c r="AF173" s="514" t="n">
        <v>0</v>
      </c>
      <c r="AG173" s="514" t="n">
        <v>0</v>
      </c>
      <c r="AH173" s="514" t="n">
        <v>0</v>
      </c>
      <c r="AI173" s="514" t="n">
        <v>0</v>
      </c>
      <c r="AJ173" s="514" t="n">
        <v>0</v>
      </c>
      <c r="AK173" s="514" t="n">
        <v>0</v>
      </c>
      <c r="AL173" s="514" t="n">
        <v>0</v>
      </c>
      <c r="AM173" s="514" t="n">
        <v>0</v>
      </c>
      <c r="AN173" s="514" t="n">
        <v>0</v>
      </c>
      <c r="AO173" s="514" t="n">
        <v>0</v>
      </c>
      <c r="AP173" s="514" t="n">
        <v>0</v>
      </c>
      <c r="AQ173" s="514" t="n">
        <v>0</v>
      </c>
      <c r="AR173" s="514" t="n">
        <v>0</v>
      </c>
      <c r="AS173" s="514" t="n">
        <v>0</v>
      </c>
      <c r="AT173" s="514" t="n">
        <v>0</v>
      </c>
      <c r="AU173" s="514" t="n">
        <v>30</v>
      </c>
      <c r="AV173" s="514"/>
      <c r="AW173" s="514"/>
      <c r="AX173" s="514"/>
      <c r="AY173" s="514" t="n">
        <v>0</v>
      </c>
      <c r="AZ173" s="514" t="n">
        <v>0</v>
      </c>
      <c r="BA173" s="514" t="n">
        <v>0</v>
      </c>
      <c r="BB173" s="514" t="n">
        <v>0</v>
      </c>
      <c r="BC173" s="514" t="n">
        <v>0</v>
      </c>
      <c r="BD173" s="514" t="n">
        <v>0</v>
      </c>
      <c r="BE173" s="514" t="n">
        <v>0</v>
      </c>
      <c r="BF173" s="514" t="n">
        <v>0</v>
      </c>
      <c r="BG173" s="514" t="n">
        <v>0</v>
      </c>
      <c r="BH173" s="514" t="n">
        <v>0</v>
      </c>
      <c r="BI173" s="514" t="n">
        <v>0</v>
      </c>
      <c r="BJ173" s="514" t="n">
        <v>0</v>
      </c>
      <c r="BK173" s="514" t="n">
        <v>0</v>
      </c>
      <c r="BL173" s="514" t="n">
        <v>0</v>
      </c>
      <c r="BM173" s="514" t="n">
        <v>30</v>
      </c>
      <c r="BN173" s="514" t="n">
        <v>0</v>
      </c>
      <c r="BO173" s="514" t="n">
        <v>0</v>
      </c>
      <c r="BP173" s="514" t="n">
        <v>0</v>
      </c>
      <c r="BQ173" s="514" t="n">
        <v>0</v>
      </c>
      <c r="BR173" s="514" t="n">
        <v>0</v>
      </c>
      <c r="BS173" s="514" t="n">
        <v>0</v>
      </c>
      <c r="BT173" s="514" t="n">
        <v>0</v>
      </c>
      <c r="BU173" s="514" t="n">
        <v>0</v>
      </c>
      <c r="BV173" s="514" t="n">
        <v>0</v>
      </c>
      <c r="BW173" s="514" t="n">
        <v>0</v>
      </c>
      <c r="BX173" s="514" t="n">
        <v>0</v>
      </c>
      <c r="BY173" s="514" t="n">
        <v>0</v>
      </c>
      <c r="BZ173" s="514" t="n">
        <v>0</v>
      </c>
      <c r="CA173" s="514" t="n">
        <v>0</v>
      </c>
      <c r="CB173" s="514" t="n">
        <v>0</v>
      </c>
      <c r="CC173" s="514" t="n">
        <v>0</v>
      </c>
      <c r="CD173" s="514" t="n">
        <v>0</v>
      </c>
      <c r="CE173" s="514" t="n">
        <v>0</v>
      </c>
      <c r="CF173" s="514" t="n">
        <v>0</v>
      </c>
      <c r="CG173" s="514" t="n">
        <v>0</v>
      </c>
      <c r="CH173" s="514" t="n">
        <v>0</v>
      </c>
      <c r="CI173" s="514"/>
      <c r="CJ173" s="514"/>
      <c r="CK173" s="515"/>
      <c r="CL173" s="516"/>
      <c r="CM173" s="517" t="n">
        <f aca="false">SUM(CN173:FE173)</f>
        <v>60</v>
      </c>
      <c r="CN173" s="243"/>
      <c r="CO173" s="243"/>
      <c r="CP173" s="243" t="n">
        <v>0</v>
      </c>
      <c r="CQ173" s="243" t="n">
        <v>0</v>
      </c>
      <c r="CR173" s="243" t="n">
        <v>0</v>
      </c>
      <c r="CS173" s="243"/>
      <c r="CT173" s="243"/>
      <c r="CU173" s="243"/>
      <c r="CV173" s="243"/>
      <c r="CW173" s="243"/>
      <c r="CX173" s="243"/>
      <c r="CY173" s="243"/>
      <c r="CZ173" s="243"/>
      <c r="DA173" s="243"/>
      <c r="DB173" s="243" t="n">
        <v>0</v>
      </c>
      <c r="DC173" s="243"/>
      <c r="DD173" s="243"/>
      <c r="DE173" s="243" t="n">
        <v>0</v>
      </c>
      <c r="DF173" s="243" t="n">
        <v>0</v>
      </c>
      <c r="DG173" s="243" t="n">
        <v>0</v>
      </c>
      <c r="DH173" s="243" t="n">
        <v>0</v>
      </c>
      <c r="DI173" s="243"/>
      <c r="DJ173" s="243"/>
      <c r="DK173" s="243"/>
      <c r="DL173" s="243"/>
      <c r="DM173" s="243" t="n">
        <v>0</v>
      </c>
      <c r="DN173" s="243" t="n">
        <v>0</v>
      </c>
      <c r="DO173" s="243" t="n">
        <v>0</v>
      </c>
      <c r="DP173" s="243" t="n">
        <v>0</v>
      </c>
      <c r="DQ173" s="243" t="n">
        <v>0</v>
      </c>
      <c r="DR173" s="243" t="n">
        <v>0</v>
      </c>
      <c r="DS173" s="243" t="n">
        <v>0</v>
      </c>
      <c r="DT173" s="514" t="n">
        <v>0</v>
      </c>
      <c r="DU173" s="514" t="n">
        <v>0</v>
      </c>
      <c r="DV173" s="514" t="n">
        <v>30</v>
      </c>
      <c r="DW173" s="514"/>
      <c r="DX173" s="514"/>
      <c r="DY173" s="514"/>
      <c r="DZ173" s="514"/>
      <c r="EA173" s="243" t="n">
        <v>0</v>
      </c>
      <c r="EB173" s="518" t="n">
        <v>0</v>
      </c>
      <c r="EC173" s="518" t="n">
        <v>0</v>
      </c>
      <c r="ED173" s="518"/>
      <c r="EE173" s="518"/>
      <c r="EF173" s="514" t="n">
        <v>0</v>
      </c>
      <c r="EG173" s="518"/>
      <c r="EH173" s="518"/>
      <c r="EI173" s="518"/>
      <c r="EJ173" s="518"/>
      <c r="EK173" s="518"/>
      <c r="EL173" s="518"/>
      <c r="EM173" s="518"/>
      <c r="EN173" s="518" t="n">
        <v>30</v>
      </c>
      <c r="EO173" s="518"/>
      <c r="EP173" s="518"/>
      <c r="EQ173" s="518"/>
      <c r="ER173" s="518"/>
      <c r="ES173" s="518"/>
      <c r="ET173" s="518"/>
      <c r="EU173" s="518"/>
      <c r="EV173" s="518"/>
      <c r="EW173" s="518"/>
      <c r="EX173" s="518"/>
      <c r="EY173" s="518"/>
      <c r="EZ173" s="518"/>
      <c r="FA173" s="518" t="n">
        <v>0</v>
      </c>
      <c r="FB173" s="518"/>
      <c r="FC173" s="518"/>
      <c r="FD173" s="518"/>
      <c r="FE173" s="519"/>
      <c r="FG173" s="520" t="n">
        <f aca="false">CM173-I173</f>
        <v>0</v>
      </c>
      <c r="FI173" s="521"/>
      <c r="FJ173" s="522" t="n">
        <v>0</v>
      </c>
      <c r="FK173" s="522" t="n">
        <v>0</v>
      </c>
      <c r="FL173" s="522" t="n">
        <v>0</v>
      </c>
      <c r="FM173" s="522" t="n">
        <v>0</v>
      </c>
      <c r="FN173" s="522" t="n">
        <v>0</v>
      </c>
      <c r="FO173" s="522" t="n">
        <v>0</v>
      </c>
      <c r="FP173" s="522" t="n">
        <v>0</v>
      </c>
      <c r="FQ173" s="522" t="n">
        <v>0</v>
      </c>
      <c r="FR173" s="522" t="n">
        <v>0</v>
      </c>
      <c r="FS173" s="522" t="n">
        <v>0</v>
      </c>
      <c r="FT173" s="522" t="n">
        <v>0</v>
      </c>
      <c r="FU173" s="522" t="n">
        <v>0</v>
      </c>
      <c r="FV173" s="522" t="n">
        <v>0</v>
      </c>
      <c r="FW173" s="522" t="n">
        <v>0</v>
      </c>
      <c r="FX173" s="522" t="n">
        <v>0</v>
      </c>
      <c r="FY173" s="522" t="n">
        <v>0</v>
      </c>
      <c r="FZ173" s="522" t="n">
        <v>30</v>
      </c>
      <c r="GA173" s="522" t="n">
        <v>0</v>
      </c>
      <c r="GB173" s="522"/>
      <c r="GC173" s="522" t="n">
        <v>0</v>
      </c>
      <c r="GD173" s="522" t="n">
        <v>0</v>
      </c>
      <c r="GE173" s="522" t="n">
        <v>0</v>
      </c>
      <c r="GF173" s="522" t="n">
        <v>0</v>
      </c>
      <c r="GG173" s="522" t="n">
        <v>0</v>
      </c>
      <c r="GH173" s="522" t="n">
        <v>0</v>
      </c>
      <c r="GI173" s="522" t="n">
        <v>0</v>
      </c>
      <c r="GJ173" s="522" t="n">
        <v>30</v>
      </c>
      <c r="GK173" s="522" t="n">
        <v>0</v>
      </c>
      <c r="GL173" s="522" t="n">
        <v>0</v>
      </c>
      <c r="GM173" s="522" t="n">
        <v>0</v>
      </c>
      <c r="GN173" s="522" t="n">
        <v>0</v>
      </c>
      <c r="GO173" s="522" t="n">
        <v>0</v>
      </c>
      <c r="GP173" s="522" t="n">
        <v>0</v>
      </c>
      <c r="GQ173" s="522"/>
      <c r="GR173" s="522" t="n">
        <v>0</v>
      </c>
      <c r="GS173" s="522" t="n">
        <v>0</v>
      </c>
      <c r="GT173" s="522" t="n">
        <v>0</v>
      </c>
      <c r="GU173" s="522" t="n">
        <v>0</v>
      </c>
      <c r="GV173" s="522"/>
      <c r="GW173" s="523" t="n">
        <f aca="false">SUM(FI173:GV173)</f>
        <v>60</v>
      </c>
      <c r="GX173" s="200"/>
      <c r="GY173" s="524" t="n">
        <f aca="false">GW173-I173</f>
        <v>0</v>
      </c>
      <c r="HA173" s="525" t="n">
        <f aca="false">FG173-GY173</f>
        <v>0</v>
      </c>
      <c r="HC173" s="383" t="n">
        <f aca="false">IF($B173="",0,VLOOKUP($B173,'TH 2023'!$B$11:$V$265,15,0))</f>
        <v>0.044940294</v>
      </c>
      <c r="HD173" s="355" t="n">
        <f aca="false">((IF($B173="",0,VLOOKUP($B173,'TH 2023'!$B$11:$V$265,18,0)))*1.1)*1.1</f>
        <v>0</v>
      </c>
      <c r="HE173" s="355" t="n">
        <f aca="false">((IF($B173="",0,VLOOKUP($B173,'TH 2023'!$B$11:$V$265,19,0)))*1.1)*1.1</f>
        <v>0</v>
      </c>
      <c r="HF173" s="355" t="n">
        <f aca="false">((IF($B173="",0,VLOOKUP($B173,'TH 2023'!$B$11:$V$265,20,0)))*1.1)*1.1</f>
        <v>137.347221</v>
      </c>
      <c r="HG173" s="355" t="n">
        <f aca="false">((IF($B173="",0,VLOOKUP($B173,'TH 2023'!$B$11:$V$265,21,0)))*1.1)*1.1</f>
        <v>0</v>
      </c>
      <c r="HH173" s="526" t="str">
        <f aca="false">IF($B173="",0,VLOOKUP($B173,'TH 2023'!$B$11:$V$265,7,0))</f>
        <v>STANDARD HW</v>
      </c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I173" s="40"/>
      <c r="IJ173" s="40"/>
      <c r="IK173" s="40"/>
      <c r="IL173" s="40"/>
      <c r="IM173" s="40"/>
    </row>
    <row r="174" s="48" customFormat="true" ht="15" hidden="false" customHeight="true" outlineLevel="0" collapsed="false">
      <c r="A174" s="240" t="n">
        <f aca="false">A173+1</f>
        <v>165</v>
      </c>
      <c r="B174" s="241" t="s">
        <v>547</v>
      </c>
      <c r="C174" s="242" t="s">
        <v>547</v>
      </c>
      <c r="D174" s="243" t="s">
        <v>548</v>
      </c>
      <c r="E174" s="512" t="s">
        <v>405</v>
      </c>
      <c r="F174" s="512" t="s">
        <v>406</v>
      </c>
      <c r="G174" s="512" t="n">
        <f aca="false">COUNTIF($C$10:$C$262,$C174)</f>
        <v>1</v>
      </c>
      <c r="H174" s="512" t="n">
        <f aca="false">COUNTIF($B$10:$B$262,$B174)</f>
        <v>1</v>
      </c>
      <c r="I174" s="513" t="n">
        <f aca="false">SUM(J174:CK174)</f>
        <v>120</v>
      </c>
      <c r="J174" s="512" t="n">
        <v>0</v>
      </c>
      <c r="K174" s="512" t="n">
        <v>0</v>
      </c>
      <c r="L174" s="512" t="n">
        <v>0</v>
      </c>
      <c r="M174" s="512" t="n">
        <v>0</v>
      </c>
      <c r="N174" s="512" t="n">
        <v>0</v>
      </c>
      <c r="O174" s="512" t="n">
        <v>0</v>
      </c>
      <c r="P174" s="512" t="n">
        <v>0</v>
      </c>
      <c r="Q174" s="512" t="n">
        <v>0</v>
      </c>
      <c r="R174" s="512" t="n">
        <v>0</v>
      </c>
      <c r="S174" s="512" t="n">
        <v>0</v>
      </c>
      <c r="T174" s="512" t="n">
        <v>0</v>
      </c>
      <c r="U174" s="512" t="n">
        <v>0</v>
      </c>
      <c r="V174" s="512" t="n">
        <v>0</v>
      </c>
      <c r="W174" s="512" t="n">
        <v>0</v>
      </c>
      <c r="X174" s="512" t="n">
        <v>0</v>
      </c>
      <c r="Y174" s="512" t="n">
        <v>0</v>
      </c>
      <c r="Z174" s="512"/>
      <c r="AA174" s="514" t="n">
        <v>0</v>
      </c>
      <c r="AB174" s="514"/>
      <c r="AC174" s="514"/>
      <c r="AD174" s="514" t="n">
        <v>0</v>
      </c>
      <c r="AE174" s="514" t="n">
        <v>0</v>
      </c>
      <c r="AF174" s="514" t="n">
        <v>0</v>
      </c>
      <c r="AG174" s="514" t="n">
        <v>0</v>
      </c>
      <c r="AH174" s="514" t="n">
        <v>0</v>
      </c>
      <c r="AI174" s="514" t="n">
        <v>0</v>
      </c>
      <c r="AJ174" s="514" t="n">
        <v>0</v>
      </c>
      <c r="AK174" s="514" t="n">
        <v>0</v>
      </c>
      <c r="AL174" s="514" t="n">
        <v>0</v>
      </c>
      <c r="AM174" s="514" t="n">
        <v>0</v>
      </c>
      <c r="AN174" s="514" t="n">
        <v>0</v>
      </c>
      <c r="AO174" s="514" t="n">
        <v>0</v>
      </c>
      <c r="AP174" s="514" t="n">
        <v>0</v>
      </c>
      <c r="AQ174" s="514" t="n">
        <v>0</v>
      </c>
      <c r="AR174" s="514" t="n">
        <v>0</v>
      </c>
      <c r="AS174" s="514" t="n">
        <v>0</v>
      </c>
      <c r="AT174" s="514" t="n">
        <v>0</v>
      </c>
      <c r="AU174" s="514" t="n">
        <v>30</v>
      </c>
      <c r="AV174" s="514"/>
      <c r="AW174" s="514"/>
      <c r="AX174" s="514"/>
      <c r="AY174" s="514" t="n">
        <v>0</v>
      </c>
      <c r="AZ174" s="514" t="n">
        <v>0</v>
      </c>
      <c r="BA174" s="514" t="n">
        <v>0</v>
      </c>
      <c r="BB174" s="514" t="n">
        <v>0</v>
      </c>
      <c r="BC174" s="514" t="n">
        <v>0</v>
      </c>
      <c r="BD174" s="514" t="n">
        <v>0</v>
      </c>
      <c r="BE174" s="514" t="n">
        <v>0</v>
      </c>
      <c r="BF174" s="514" t="n">
        <v>0</v>
      </c>
      <c r="BG174" s="514" t="n">
        <v>0</v>
      </c>
      <c r="BH174" s="514" t="n">
        <v>0</v>
      </c>
      <c r="BI174" s="514" t="n">
        <v>0</v>
      </c>
      <c r="BJ174" s="514" t="n">
        <v>0</v>
      </c>
      <c r="BK174" s="514" t="n">
        <v>0</v>
      </c>
      <c r="BL174" s="514" t="n">
        <v>0</v>
      </c>
      <c r="BM174" s="514" t="n">
        <v>0</v>
      </c>
      <c r="BN174" s="514" t="n">
        <v>0</v>
      </c>
      <c r="BO174" s="514" t="n">
        <v>0</v>
      </c>
      <c r="BP174" s="514" t="n">
        <v>0</v>
      </c>
      <c r="BQ174" s="514" t="n">
        <v>0</v>
      </c>
      <c r="BR174" s="514" t="n">
        <v>0</v>
      </c>
      <c r="BS174" s="514" t="n">
        <v>0</v>
      </c>
      <c r="BT174" s="514" t="n">
        <v>0</v>
      </c>
      <c r="BU174" s="514" t="n">
        <v>30</v>
      </c>
      <c r="BV174" s="514" t="n">
        <v>0</v>
      </c>
      <c r="BW174" s="514" t="n">
        <v>0</v>
      </c>
      <c r="BX174" s="514" t="n">
        <v>30</v>
      </c>
      <c r="BY174" s="514" t="n">
        <v>0</v>
      </c>
      <c r="BZ174" s="514" t="n">
        <v>0</v>
      </c>
      <c r="CA174" s="514" t="n">
        <v>30</v>
      </c>
      <c r="CB174" s="514" t="n">
        <v>0</v>
      </c>
      <c r="CC174" s="514" t="n">
        <v>0</v>
      </c>
      <c r="CD174" s="514" t="n">
        <v>0</v>
      </c>
      <c r="CE174" s="514" t="n">
        <v>0</v>
      </c>
      <c r="CF174" s="514" t="n">
        <v>0</v>
      </c>
      <c r="CG174" s="514" t="n">
        <v>0</v>
      </c>
      <c r="CH174" s="514" t="n">
        <v>0</v>
      </c>
      <c r="CI174" s="514"/>
      <c r="CJ174" s="514"/>
      <c r="CK174" s="515"/>
      <c r="CL174" s="516"/>
      <c r="CM174" s="517" t="n">
        <f aca="false">SUM(CN174:FE174)</f>
        <v>120</v>
      </c>
      <c r="CN174" s="243"/>
      <c r="CO174" s="243"/>
      <c r="CP174" s="243" t="n">
        <v>0</v>
      </c>
      <c r="CQ174" s="243" t="n">
        <v>0</v>
      </c>
      <c r="CR174" s="243" t="n">
        <v>0</v>
      </c>
      <c r="CS174" s="243"/>
      <c r="CT174" s="243"/>
      <c r="CU174" s="243"/>
      <c r="CV174" s="243"/>
      <c r="CW174" s="243"/>
      <c r="CX174" s="243"/>
      <c r="CY174" s="243"/>
      <c r="CZ174" s="243"/>
      <c r="DA174" s="243"/>
      <c r="DB174" s="243" t="n">
        <v>0</v>
      </c>
      <c r="DC174" s="243"/>
      <c r="DD174" s="243"/>
      <c r="DE174" s="243" t="n">
        <v>0</v>
      </c>
      <c r="DF174" s="243" t="n">
        <v>0</v>
      </c>
      <c r="DG174" s="243" t="n">
        <v>0</v>
      </c>
      <c r="DH174" s="243" t="n">
        <v>0</v>
      </c>
      <c r="DI174" s="243"/>
      <c r="DJ174" s="243"/>
      <c r="DK174" s="243"/>
      <c r="DL174" s="243"/>
      <c r="DM174" s="243" t="n">
        <v>0</v>
      </c>
      <c r="DN174" s="243" t="n">
        <v>0</v>
      </c>
      <c r="DO174" s="243" t="n">
        <v>0</v>
      </c>
      <c r="DP174" s="243" t="n">
        <v>0</v>
      </c>
      <c r="DQ174" s="243" t="n">
        <v>0</v>
      </c>
      <c r="DR174" s="243" t="n">
        <v>0</v>
      </c>
      <c r="DS174" s="243" t="n">
        <v>0</v>
      </c>
      <c r="DT174" s="514" t="n">
        <v>0</v>
      </c>
      <c r="DU174" s="514" t="n">
        <v>0</v>
      </c>
      <c r="DV174" s="514" t="n">
        <v>30</v>
      </c>
      <c r="DW174" s="514"/>
      <c r="DX174" s="514"/>
      <c r="DY174" s="514"/>
      <c r="DZ174" s="514"/>
      <c r="EA174" s="243" t="n">
        <v>0</v>
      </c>
      <c r="EB174" s="518" t="n">
        <v>0</v>
      </c>
      <c r="EC174" s="518" t="n">
        <v>0</v>
      </c>
      <c r="ED174" s="518"/>
      <c r="EE174" s="518"/>
      <c r="EF174" s="514" t="n">
        <v>0</v>
      </c>
      <c r="EG174" s="518"/>
      <c r="EH174" s="518"/>
      <c r="EI174" s="518"/>
      <c r="EJ174" s="518"/>
      <c r="EK174" s="518"/>
      <c r="EL174" s="518"/>
      <c r="EM174" s="518"/>
      <c r="EN174" s="518"/>
      <c r="EO174" s="518"/>
      <c r="EP174" s="518"/>
      <c r="EQ174" s="518"/>
      <c r="ER174" s="518"/>
      <c r="ES174" s="518"/>
      <c r="ET174" s="518"/>
      <c r="EU174" s="518"/>
      <c r="EV174" s="518" t="n">
        <v>30</v>
      </c>
      <c r="EW174" s="518"/>
      <c r="EX174" s="518"/>
      <c r="EY174" s="518" t="n">
        <v>30</v>
      </c>
      <c r="EZ174" s="518"/>
      <c r="FA174" s="518"/>
      <c r="FB174" s="518" t="n">
        <v>30</v>
      </c>
      <c r="FC174" s="518"/>
      <c r="FD174" s="518"/>
      <c r="FE174" s="519"/>
      <c r="FG174" s="520" t="n">
        <f aca="false">CM174-I174</f>
        <v>0</v>
      </c>
      <c r="FI174" s="521"/>
      <c r="FJ174" s="522" t="n">
        <v>0</v>
      </c>
      <c r="FK174" s="522" t="n">
        <v>0</v>
      </c>
      <c r="FL174" s="522" t="n">
        <v>0</v>
      </c>
      <c r="FM174" s="522" t="n">
        <v>0</v>
      </c>
      <c r="FN174" s="522" t="n">
        <v>0</v>
      </c>
      <c r="FO174" s="522" t="n">
        <v>0</v>
      </c>
      <c r="FP174" s="522" t="n">
        <v>0</v>
      </c>
      <c r="FQ174" s="522" t="n">
        <v>0</v>
      </c>
      <c r="FR174" s="522" t="n">
        <v>0</v>
      </c>
      <c r="FS174" s="522" t="n">
        <v>0</v>
      </c>
      <c r="FT174" s="522" t="n">
        <v>0</v>
      </c>
      <c r="FU174" s="522" t="n">
        <v>0</v>
      </c>
      <c r="FV174" s="522" t="n">
        <v>0</v>
      </c>
      <c r="FW174" s="522" t="n">
        <v>0</v>
      </c>
      <c r="FX174" s="522" t="n">
        <v>0</v>
      </c>
      <c r="FY174" s="522" t="n">
        <v>0</v>
      </c>
      <c r="FZ174" s="522" t="n">
        <v>30</v>
      </c>
      <c r="GA174" s="522" t="n">
        <v>0</v>
      </c>
      <c r="GB174" s="522"/>
      <c r="GC174" s="522" t="n">
        <v>0</v>
      </c>
      <c r="GD174" s="522" t="n">
        <v>0</v>
      </c>
      <c r="GE174" s="522" t="n">
        <v>0</v>
      </c>
      <c r="GF174" s="522" t="n">
        <v>0</v>
      </c>
      <c r="GG174" s="522" t="n">
        <v>0</v>
      </c>
      <c r="GH174" s="522" t="n">
        <v>0</v>
      </c>
      <c r="GI174" s="522" t="n">
        <v>0</v>
      </c>
      <c r="GJ174" s="522" t="n">
        <v>0</v>
      </c>
      <c r="GK174" s="522" t="n">
        <v>0</v>
      </c>
      <c r="GL174" s="522" t="n">
        <v>0</v>
      </c>
      <c r="GM174" s="522" t="n">
        <v>0</v>
      </c>
      <c r="GN174" s="522" t="n">
        <v>0</v>
      </c>
      <c r="GO174" s="522" t="n">
        <v>0</v>
      </c>
      <c r="GP174" s="522" t="n">
        <v>0</v>
      </c>
      <c r="GQ174" s="522"/>
      <c r="GR174" s="522" t="n">
        <v>90</v>
      </c>
      <c r="GS174" s="522" t="n">
        <v>0</v>
      </c>
      <c r="GT174" s="522" t="n">
        <v>0</v>
      </c>
      <c r="GU174" s="522" t="n">
        <v>0</v>
      </c>
      <c r="GV174" s="522"/>
      <c r="GW174" s="523" t="n">
        <f aca="false">SUM(FI174:GV174)</f>
        <v>120</v>
      </c>
      <c r="GX174" s="200"/>
      <c r="GY174" s="524" t="n">
        <f aca="false">GW174-I174</f>
        <v>0</v>
      </c>
      <c r="HA174" s="525" t="n">
        <f aca="false">FG174-GY174</f>
        <v>0</v>
      </c>
      <c r="HC174" s="383" t="n">
        <f aca="false">IF($B174="",0,VLOOKUP($B174,'TH 2023'!$B$11:$V$265,15,0))</f>
        <v>0.103756348</v>
      </c>
      <c r="HD174" s="355" t="n">
        <f aca="false">((IF($B174="",0,VLOOKUP($B174,'TH 2023'!$B$11:$V$265,18,0)))*1.1)*1.1</f>
        <v>0</v>
      </c>
      <c r="HE174" s="355" t="n">
        <f aca="false">((IF($B174="",0,VLOOKUP($B174,'TH 2023'!$B$11:$V$265,19,0)))*1.1)*1.1</f>
        <v>0</v>
      </c>
      <c r="HF174" s="355" t="n">
        <f aca="false">((IF($B174="",0,VLOOKUP($B174,'TH 2023'!$B$11:$V$265,20,0)))*1.1)*1.1</f>
        <v>298.266452</v>
      </c>
      <c r="HG174" s="355" t="n">
        <f aca="false">((IF($B174="",0,VLOOKUP($B174,'TH 2023'!$B$11:$V$265,21,0)))*1.1)*1.1</f>
        <v>0</v>
      </c>
      <c r="HH174" s="526" t="str">
        <f aca="false">IF($B174="",0,VLOOKUP($B174,'TH 2023'!$B$11:$V$265,7,0))</f>
        <v>STANDARD HW</v>
      </c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I174" s="40"/>
      <c r="IJ174" s="40"/>
      <c r="IK174" s="40"/>
      <c r="IL174" s="40"/>
      <c r="IM174" s="40"/>
    </row>
    <row r="175" s="48" customFormat="true" ht="15" hidden="false" customHeight="true" outlineLevel="0" collapsed="false">
      <c r="A175" s="240" t="n">
        <f aca="false">A174+1</f>
        <v>166</v>
      </c>
      <c r="B175" s="241" t="s">
        <v>549</v>
      </c>
      <c r="C175" s="242" t="s">
        <v>549</v>
      </c>
      <c r="D175" s="243" t="s">
        <v>550</v>
      </c>
      <c r="E175" s="512" t="s">
        <v>497</v>
      </c>
      <c r="F175" s="512" t="s">
        <v>498</v>
      </c>
      <c r="G175" s="512" t="n">
        <f aca="false">COUNTIF($C$10:$C$262,$C175)</f>
        <v>1</v>
      </c>
      <c r="H175" s="512" t="n">
        <f aca="false">COUNTIF($B$10:$B$262,$B175)</f>
        <v>1</v>
      </c>
      <c r="I175" s="513" t="n">
        <f aca="false">SUM(J175:CK175)</f>
        <v>30</v>
      </c>
      <c r="J175" s="512" t="n">
        <v>0</v>
      </c>
      <c r="K175" s="512" t="n">
        <v>0</v>
      </c>
      <c r="L175" s="512" t="n">
        <v>0</v>
      </c>
      <c r="M175" s="512" t="n">
        <v>0</v>
      </c>
      <c r="N175" s="512" t="n">
        <v>0</v>
      </c>
      <c r="O175" s="512" t="n">
        <v>0</v>
      </c>
      <c r="P175" s="512" t="n">
        <v>0</v>
      </c>
      <c r="Q175" s="512" t="n">
        <v>0</v>
      </c>
      <c r="R175" s="512" t="n">
        <v>0</v>
      </c>
      <c r="S175" s="512" t="n">
        <v>0</v>
      </c>
      <c r="T175" s="512" t="n">
        <v>0</v>
      </c>
      <c r="U175" s="512" t="n">
        <v>0</v>
      </c>
      <c r="V175" s="512" t="n">
        <v>0</v>
      </c>
      <c r="W175" s="512" t="n">
        <v>0</v>
      </c>
      <c r="X175" s="512" t="n">
        <v>0</v>
      </c>
      <c r="Y175" s="512" t="n">
        <v>0</v>
      </c>
      <c r="Z175" s="512"/>
      <c r="AA175" s="514" t="n">
        <v>0</v>
      </c>
      <c r="AB175" s="514"/>
      <c r="AC175" s="514"/>
      <c r="AD175" s="514" t="n">
        <v>0</v>
      </c>
      <c r="AE175" s="514" t="n">
        <v>0</v>
      </c>
      <c r="AF175" s="514" t="n">
        <v>0</v>
      </c>
      <c r="AG175" s="514" t="n">
        <v>0</v>
      </c>
      <c r="AH175" s="514" t="n">
        <v>0</v>
      </c>
      <c r="AI175" s="514" t="n">
        <v>0</v>
      </c>
      <c r="AJ175" s="514" t="n">
        <v>0</v>
      </c>
      <c r="AK175" s="514" t="n">
        <v>0</v>
      </c>
      <c r="AL175" s="514" t="n">
        <v>0</v>
      </c>
      <c r="AM175" s="514" t="n">
        <v>0</v>
      </c>
      <c r="AN175" s="514" t="n">
        <v>0</v>
      </c>
      <c r="AO175" s="514" t="n">
        <v>0</v>
      </c>
      <c r="AP175" s="514" t="n">
        <v>0</v>
      </c>
      <c r="AQ175" s="514" t="n">
        <v>0</v>
      </c>
      <c r="AR175" s="514" t="n">
        <v>0</v>
      </c>
      <c r="AS175" s="514" t="n">
        <v>0</v>
      </c>
      <c r="AT175" s="514" t="n">
        <v>0</v>
      </c>
      <c r="AU175" s="514" t="n">
        <v>0</v>
      </c>
      <c r="AV175" s="514"/>
      <c r="AW175" s="514"/>
      <c r="AX175" s="514"/>
      <c r="AY175" s="514" t="n">
        <v>0</v>
      </c>
      <c r="AZ175" s="514" t="n">
        <v>0</v>
      </c>
      <c r="BA175" s="514" t="n">
        <v>0</v>
      </c>
      <c r="BB175" s="514" t="n">
        <v>0</v>
      </c>
      <c r="BC175" s="514" t="n">
        <v>30</v>
      </c>
      <c r="BD175" s="514" t="n">
        <v>0</v>
      </c>
      <c r="BE175" s="514" t="n">
        <v>0</v>
      </c>
      <c r="BF175" s="514" t="n">
        <v>0</v>
      </c>
      <c r="BG175" s="514" t="n">
        <v>0</v>
      </c>
      <c r="BH175" s="514" t="n">
        <v>0</v>
      </c>
      <c r="BI175" s="514" t="n">
        <v>0</v>
      </c>
      <c r="BJ175" s="514" t="n">
        <v>0</v>
      </c>
      <c r="BK175" s="514" t="n">
        <v>0</v>
      </c>
      <c r="BL175" s="514" t="n">
        <v>0</v>
      </c>
      <c r="BM175" s="514" t="n">
        <v>0</v>
      </c>
      <c r="BN175" s="514" t="n">
        <v>0</v>
      </c>
      <c r="BO175" s="514" t="n">
        <v>0</v>
      </c>
      <c r="BP175" s="514" t="n">
        <v>0</v>
      </c>
      <c r="BQ175" s="514" t="n">
        <v>0</v>
      </c>
      <c r="BR175" s="514" t="n">
        <v>0</v>
      </c>
      <c r="BS175" s="514" t="n">
        <v>0</v>
      </c>
      <c r="BT175" s="514" t="n">
        <v>0</v>
      </c>
      <c r="BU175" s="514" t="n">
        <v>0</v>
      </c>
      <c r="BV175" s="514" t="n">
        <v>0</v>
      </c>
      <c r="BW175" s="514" t="n">
        <v>0</v>
      </c>
      <c r="BX175" s="514" t="n">
        <v>0</v>
      </c>
      <c r="BY175" s="514" t="n">
        <v>0</v>
      </c>
      <c r="BZ175" s="514" t="n">
        <v>0</v>
      </c>
      <c r="CA175" s="514" t="n">
        <v>0</v>
      </c>
      <c r="CB175" s="514" t="n">
        <v>0</v>
      </c>
      <c r="CC175" s="514" t="n">
        <v>0</v>
      </c>
      <c r="CD175" s="514" t="n">
        <v>0</v>
      </c>
      <c r="CE175" s="514" t="n">
        <v>0</v>
      </c>
      <c r="CF175" s="514" t="n">
        <v>0</v>
      </c>
      <c r="CG175" s="514" t="n">
        <v>0</v>
      </c>
      <c r="CH175" s="514" t="n">
        <v>0</v>
      </c>
      <c r="CI175" s="514"/>
      <c r="CJ175" s="514"/>
      <c r="CK175" s="515"/>
      <c r="CL175" s="516"/>
      <c r="CM175" s="517" t="n">
        <f aca="false">SUM(CN175:FE175)</f>
        <v>30</v>
      </c>
      <c r="CN175" s="243"/>
      <c r="CO175" s="243"/>
      <c r="CP175" s="243" t="n">
        <v>0</v>
      </c>
      <c r="CQ175" s="243" t="n">
        <v>0</v>
      </c>
      <c r="CR175" s="243" t="n">
        <v>0</v>
      </c>
      <c r="CS175" s="243"/>
      <c r="CT175" s="243"/>
      <c r="CU175" s="243"/>
      <c r="CV175" s="243"/>
      <c r="CW175" s="243"/>
      <c r="CX175" s="243"/>
      <c r="CY175" s="243"/>
      <c r="CZ175" s="243"/>
      <c r="DA175" s="243"/>
      <c r="DB175" s="243" t="n">
        <v>0</v>
      </c>
      <c r="DC175" s="243"/>
      <c r="DD175" s="243"/>
      <c r="DE175" s="243" t="n">
        <v>0</v>
      </c>
      <c r="DF175" s="243" t="n">
        <v>0</v>
      </c>
      <c r="DG175" s="243" t="n">
        <v>0</v>
      </c>
      <c r="DH175" s="243" t="n">
        <v>0</v>
      </c>
      <c r="DI175" s="243"/>
      <c r="DJ175" s="243"/>
      <c r="DK175" s="243"/>
      <c r="DL175" s="243"/>
      <c r="DM175" s="243" t="n">
        <v>0</v>
      </c>
      <c r="DN175" s="243" t="n">
        <v>0</v>
      </c>
      <c r="DO175" s="243" t="n">
        <v>0</v>
      </c>
      <c r="DP175" s="243" t="n">
        <v>0</v>
      </c>
      <c r="DQ175" s="243" t="n">
        <v>0</v>
      </c>
      <c r="DR175" s="243" t="n">
        <v>0</v>
      </c>
      <c r="DS175" s="243" t="n">
        <v>0</v>
      </c>
      <c r="DT175" s="514" t="n">
        <v>0</v>
      </c>
      <c r="DU175" s="514" t="n">
        <v>0</v>
      </c>
      <c r="DV175" s="514"/>
      <c r="DW175" s="514"/>
      <c r="DX175" s="514"/>
      <c r="DY175" s="514"/>
      <c r="DZ175" s="514"/>
      <c r="EA175" s="243" t="n">
        <v>0</v>
      </c>
      <c r="EB175" s="518" t="n">
        <v>0</v>
      </c>
      <c r="EC175" s="518" t="n">
        <v>0</v>
      </c>
      <c r="ED175" s="518" t="n">
        <v>30</v>
      </c>
      <c r="EE175" s="518"/>
      <c r="EF175" s="514" t="n">
        <v>0</v>
      </c>
      <c r="EG175" s="518"/>
      <c r="EH175" s="518"/>
      <c r="EI175" s="518"/>
      <c r="EJ175" s="518"/>
      <c r="EK175" s="518"/>
      <c r="EL175" s="518"/>
      <c r="EM175" s="518"/>
      <c r="EN175" s="518"/>
      <c r="EO175" s="518"/>
      <c r="EP175" s="518"/>
      <c r="EQ175" s="518"/>
      <c r="ER175" s="518"/>
      <c r="ES175" s="518"/>
      <c r="ET175" s="518"/>
      <c r="EU175" s="518"/>
      <c r="EV175" s="518"/>
      <c r="EW175" s="518"/>
      <c r="EX175" s="518"/>
      <c r="EY175" s="518"/>
      <c r="EZ175" s="518"/>
      <c r="FA175" s="518"/>
      <c r="FB175" s="518"/>
      <c r="FC175" s="518"/>
      <c r="FD175" s="518"/>
      <c r="FE175" s="519"/>
      <c r="FG175" s="520" t="n">
        <f aca="false">CM175-I175</f>
        <v>0</v>
      </c>
      <c r="FI175" s="521"/>
      <c r="FJ175" s="522" t="n">
        <v>0</v>
      </c>
      <c r="FK175" s="522" t="n">
        <v>0</v>
      </c>
      <c r="FL175" s="522" t="n">
        <v>0</v>
      </c>
      <c r="FM175" s="522" t="n">
        <v>0</v>
      </c>
      <c r="FN175" s="522" t="n">
        <v>0</v>
      </c>
      <c r="FO175" s="522" t="n">
        <v>0</v>
      </c>
      <c r="FP175" s="522" t="n">
        <v>0</v>
      </c>
      <c r="FQ175" s="522" t="n">
        <v>0</v>
      </c>
      <c r="FR175" s="522" t="n">
        <v>0</v>
      </c>
      <c r="FS175" s="522" t="n">
        <v>0</v>
      </c>
      <c r="FT175" s="522" t="n">
        <v>0</v>
      </c>
      <c r="FU175" s="522" t="n">
        <v>0</v>
      </c>
      <c r="FV175" s="522" t="n">
        <v>0</v>
      </c>
      <c r="FW175" s="522" t="n">
        <v>0</v>
      </c>
      <c r="FX175" s="522" t="n">
        <v>0</v>
      </c>
      <c r="FY175" s="522" t="n">
        <v>0</v>
      </c>
      <c r="FZ175" s="522"/>
      <c r="GA175" s="522" t="n">
        <v>0</v>
      </c>
      <c r="GB175" s="522"/>
      <c r="GC175" s="522" t="n">
        <v>0</v>
      </c>
      <c r="GD175" s="522" t="n">
        <v>30</v>
      </c>
      <c r="GE175" s="522" t="n">
        <v>0</v>
      </c>
      <c r="GF175" s="522" t="n">
        <v>0</v>
      </c>
      <c r="GG175" s="522" t="n">
        <v>0</v>
      </c>
      <c r="GH175" s="522" t="n">
        <v>0</v>
      </c>
      <c r="GI175" s="522" t="n">
        <v>0</v>
      </c>
      <c r="GJ175" s="522" t="n">
        <v>0</v>
      </c>
      <c r="GK175" s="522" t="n">
        <v>0</v>
      </c>
      <c r="GL175" s="522" t="n">
        <v>0</v>
      </c>
      <c r="GM175" s="522" t="n">
        <v>0</v>
      </c>
      <c r="GN175" s="522" t="n">
        <v>0</v>
      </c>
      <c r="GO175" s="522" t="n">
        <v>0</v>
      </c>
      <c r="GP175" s="522" t="n">
        <v>0</v>
      </c>
      <c r="GQ175" s="522"/>
      <c r="GR175" s="522" t="n">
        <v>0</v>
      </c>
      <c r="GS175" s="522" t="n">
        <v>0</v>
      </c>
      <c r="GT175" s="522" t="n">
        <v>0</v>
      </c>
      <c r="GU175" s="522" t="n">
        <v>0</v>
      </c>
      <c r="GV175" s="522"/>
      <c r="GW175" s="523" t="n">
        <f aca="false">SUM(FI175:GV175)</f>
        <v>30</v>
      </c>
      <c r="GX175" s="200"/>
      <c r="GY175" s="524" t="n">
        <f aca="false">GW175-I175</f>
        <v>0</v>
      </c>
      <c r="HA175" s="525" t="n">
        <f aca="false">FG175-GY175</f>
        <v>0</v>
      </c>
      <c r="HC175" s="383" t="n">
        <f aca="false">IF($B175="",0,VLOOKUP($B175,'TH 2023'!$B$11:$V$265,15,0))</f>
        <v>0.05337</v>
      </c>
      <c r="HD175" s="355" t="n">
        <f aca="false">((IF($B175="",0,VLOOKUP($B175,'TH 2023'!$B$11:$V$265,18,0)))*1.1)*1.1</f>
        <v>0</v>
      </c>
      <c r="HE175" s="355" t="n">
        <f aca="false">((IF($B175="",0,VLOOKUP($B175,'TH 2023'!$B$11:$V$265,19,0)))*1.1)*1.1</f>
        <v>0</v>
      </c>
      <c r="HF175" s="355" t="n">
        <f aca="false">((IF($B175="",0,VLOOKUP($B175,'TH 2023'!$B$11:$V$265,20,0)))*1.1)*1.1</f>
        <v>162.339408</v>
      </c>
      <c r="HG175" s="355" t="n">
        <f aca="false">((IF($B175="",0,VLOOKUP($B175,'TH 2023'!$B$11:$V$265,21,0)))*1.1)*1.1</f>
        <v>0</v>
      </c>
      <c r="HH175" s="526" t="str">
        <f aca="false">IF($B175="",0,VLOOKUP($B175,'TH 2023'!$B$11:$V$265,7,0))</f>
        <v>STANDARD HW</v>
      </c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I175" s="40"/>
      <c r="IJ175" s="40"/>
      <c r="IK175" s="40"/>
      <c r="IL175" s="40"/>
      <c r="IM175" s="40"/>
    </row>
    <row r="176" s="48" customFormat="true" ht="15" hidden="false" customHeight="true" outlineLevel="0" collapsed="false">
      <c r="A176" s="240" t="n">
        <f aca="false">A175+1</f>
        <v>167</v>
      </c>
      <c r="B176" s="241" t="s">
        <v>551</v>
      </c>
      <c r="C176" s="242" t="s">
        <v>551</v>
      </c>
      <c r="D176" s="243" t="s">
        <v>550</v>
      </c>
      <c r="E176" s="512" t="s">
        <v>405</v>
      </c>
      <c r="F176" s="512" t="s">
        <v>406</v>
      </c>
      <c r="G176" s="512" t="n">
        <f aca="false">COUNTIF($C$10:$C$262,$C176)</f>
        <v>1</v>
      </c>
      <c r="H176" s="512" t="n">
        <f aca="false">COUNTIF($B$10:$B$262,$B176)</f>
        <v>1</v>
      </c>
      <c r="I176" s="513" t="n">
        <f aca="false">SUM(J176:CK176)</f>
        <v>130</v>
      </c>
      <c r="J176" s="512" t="n">
        <v>0</v>
      </c>
      <c r="K176" s="512" t="n">
        <v>0</v>
      </c>
      <c r="L176" s="512" t="n">
        <v>0</v>
      </c>
      <c r="M176" s="512" t="n">
        <v>0</v>
      </c>
      <c r="N176" s="512" t="n">
        <v>0</v>
      </c>
      <c r="O176" s="512" t="n">
        <v>0</v>
      </c>
      <c r="P176" s="512" t="n">
        <v>0</v>
      </c>
      <c r="Q176" s="512" t="n">
        <v>0</v>
      </c>
      <c r="R176" s="512" t="n">
        <v>0</v>
      </c>
      <c r="S176" s="512" t="n">
        <v>40</v>
      </c>
      <c r="T176" s="512" t="n">
        <v>0</v>
      </c>
      <c r="U176" s="512" t="n">
        <v>30</v>
      </c>
      <c r="V176" s="512" t="n">
        <v>0</v>
      </c>
      <c r="W176" s="512" t="n">
        <v>0</v>
      </c>
      <c r="X176" s="512" t="n">
        <v>0</v>
      </c>
      <c r="Y176" s="512" t="n">
        <v>0</v>
      </c>
      <c r="Z176" s="512"/>
      <c r="AA176" s="514" t="n">
        <v>0</v>
      </c>
      <c r="AB176" s="514" t="n">
        <v>0</v>
      </c>
      <c r="AC176" s="514" t="n">
        <v>0</v>
      </c>
      <c r="AD176" s="514" t="n">
        <v>0</v>
      </c>
      <c r="AE176" s="514" t="n">
        <v>0</v>
      </c>
      <c r="AF176" s="514" t="n">
        <v>0</v>
      </c>
      <c r="AG176" s="514" t="n">
        <v>0</v>
      </c>
      <c r="AH176" s="514" t="n">
        <v>0</v>
      </c>
      <c r="AI176" s="514" t="n">
        <v>30</v>
      </c>
      <c r="AJ176" s="514" t="n">
        <v>0</v>
      </c>
      <c r="AK176" s="514" t="n">
        <v>0</v>
      </c>
      <c r="AL176" s="514" t="n">
        <v>0</v>
      </c>
      <c r="AM176" s="514" t="n">
        <v>0</v>
      </c>
      <c r="AN176" s="514" t="n">
        <v>0</v>
      </c>
      <c r="AO176" s="514" t="n">
        <v>30</v>
      </c>
      <c r="AP176" s="514" t="n">
        <v>0</v>
      </c>
      <c r="AQ176" s="514" t="n">
        <v>0</v>
      </c>
      <c r="AR176" s="514" t="n">
        <v>0</v>
      </c>
      <c r="AS176" s="514" t="n">
        <v>0</v>
      </c>
      <c r="AT176" s="514" t="n">
        <v>0</v>
      </c>
      <c r="AU176" s="514" t="n">
        <v>0</v>
      </c>
      <c r="AV176" s="514"/>
      <c r="AW176" s="514"/>
      <c r="AX176" s="514"/>
      <c r="AY176" s="514" t="n">
        <v>0</v>
      </c>
      <c r="AZ176" s="514" t="n">
        <v>0</v>
      </c>
      <c r="BA176" s="514" t="n">
        <v>0</v>
      </c>
      <c r="BB176" s="514" t="n">
        <v>0</v>
      </c>
      <c r="BC176" s="514" t="n">
        <v>0</v>
      </c>
      <c r="BD176" s="514" t="n">
        <v>0</v>
      </c>
      <c r="BE176" s="514" t="n">
        <v>0</v>
      </c>
      <c r="BF176" s="514" t="n">
        <v>0</v>
      </c>
      <c r="BG176" s="514" t="n">
        <v>0</v>
      </c>
      <c r="BH176" s="514" t="n">
        <v>0</v>
      </c>
      <c r="BI176" s="514" t="n">
        <v>0</v>
      </c>
      <c r="BJ176" s="514" t="n">
        <v>0</v>
      </c>
      <c r="BK176" s="514" t="n">
        <v>0</v>
      </c>
      <c r="BL176" s="514" t="n">
        <v>0</v>
      </c>
      <c r="BM176" s="514" t="n">
        <v>0</v>
      </c>
      <c r="BN176" s="514" t="n">
        <v>0</v>
      </c>
      <c r="BO176" s="514" t="n">
        <v>0</v>
      </c>
      <c r="BP176" s="514" t="n">
        <v>0</v>
      </c>
      <c r="BQ176" s="514" t="n">
        <v>0</v>
      </c>
      <c r="BR176" s="514" t="n">
        <v>0</v>
      </c>
      <c r="BS176" s="514" t="n">
        <v>0</v>
      </c>
      <c r="BT176" s="514" t="n">
        <v>0</v>
      </c>
      <c r="BU176" s="514" t="n">
        <v>0</v>
      </c>
      <c r="BV176" s="514" t="n">
        <v>0</v>
      </c>
      <c r="BW176" s="514" t="n">
        <v>0</v>
      </c>
      <c r="BX176" s="514" t="n">
        <v>0</v>
      </c>
      <c r="BY176" s="514" t="n">
        <v>0</v>
      </c>
      <c r="BZ176" s="514" t="n">
        <v>0</v>
      </c>
      <c r="CA176" s="514" t="n">
        <v>0</v>
      </c>
      <c r="CB176" s="514" t="n">
        <v>0</v>
      </c>
      <c r="CC176" s="514" t="n">
        <v>0</v>
      </c>
      <c r="CD176" s="514" t="n">
        <v>0</v>
      </c>
      <c r="CE176" s="514" t="n">
        <v>0</v>
      </c>
      <c r="CF176" s="514" t="n">
        <v>0</v>
      </c>
      <c r="CG176" s="514" t="n">
        <v>0</v>
      </c>
      <c r="CH176" s="514" t="n">
        <v>0</v>
      </c>
      <c r="CI176" s="514"/>
      <c r="CJ176" s="514"/>
      <c r="CK176" s="515"/>
      <c r="CL176" s="516"/>
      <c r="CM176" s="517" t="n">
        <f aca="false">SUM(CN176:FE176)</f>
        <v>130</v>
      </c>
      <c r="CN176" s="243"/>
      <c r="CO176" s="243"/>
      <c r="CP176" s="243" t="n">
        <v>0</v>
      </c>
      <c r="CQ176" s="243" t="n">
        <v>0</v>
      </c>
      <c r="CR176" s="243" t="n">
        <v>0</v>
      </c>
      <c r="CS176" s="243"/>
      <c r="CT176" s="243"/>
      <c r="CU176" s="243" t="n">
        <v>40</v>
      </c>
      <c r="CV176" s="243"/>
      <c r="CW176" s="243" t="n">
        <v>30</v>
      </c>
      <c r="CX176" s="243"/>
      <c r="CY176" s="243"/>
      <c r="CZ176" s="243"/>
      <c r="DA176" s="243"/>
      <c r="DB176" s="243" t="n">
        <v>0</v>
      </c>
      <c r="DC176" s="243" t="n">
        <v>0</v>
      </c>
      <c r="DD176" s="243" t="n">
        <v>0</v>
      </c>
      <c r="DE176" s="243" t="n">
        <v>0</v>
      </c>
      <c r="DF176" s="243" t="n">
        <v>0</v>
      </c>
      <c r="DG176" s="243" t="n">
        <v>0</v>
      </c>
      <c r="DH176" s="243" t="n">
        <v>0</v>
      </c>
      <c r="DI176" s="243"/>
      <c r="DJ176" s="243" t="n">
        <v>30</v>
      </c>
      <c r="DK176" s="243"/>
      <c r="DL176" s="243"/>
      <c r="DM176" s="243" t="n">
        <v>0</v>
      </c>
      <c r="DN176" s="243" t="n">
        <v>0</v>
      </c>
      <c r="DO176" s="243" t="n">
        <v>0</v>
      </c>
      <c r="DP176" s="243" t="n">
        <v>30</v>
      </c>
      <c r="DQ176" s="243" t="n">
        <v>0</v>
      </c>
      <c r="DR176" s="243" t="n">
        <v>0</v>
      </c>
      <c r="DS176" s="243" t="n">
        <v>0</v>
      </c>
      <c r="DT176" s="514" t="n">
        <v>0</v>
      </c>
      <c r="DU176" s="514" t="n">
        <v>0</v>
      </c>
      <c r="DV176" s="514"/>
      <c r="DW176" s="514"/>
      <c r="DX176" s="514"/>
      <c r="DY176" s="514"/>
      <c r="DZ176" s="514"/>
      <c r="EA176" s="243" t="n">
        <v>0</v>
      </c>
      <c r="EB176" s="518" t="n">
        <v>0</v>
      </c>
      <c r="EC176" s="518" t="n">
        <v>0</v>
      </c>
      <c r="ED176" s="518"/>
      <c r="EE176" s="518"/>
      <c r="EF176" s="514" t="n">
        <v>0</v>
      </c>
      <c r="EG176" s="518"/>
      <c r="EH176" s="518"/>
      <c r="EI176" s="518"/>
      <c r="EJ176" s="518"/>
      <c r="EK176" s="518"/>
      <c r="EL176" s="518"/>
      <c r="EM176" s="518"/>
      <c r="EN176" s="518"/>
      <c r="EO176" s="518"/>
      <c r="EP176" s="518"/>
      <c r="EQ176" s="518"/>
      <c r="ER176" s="518"/>
      <c r="ES176" s="518"/>
      <c r="ET176" s="518"/>
      <c r="EU176" s="518"/>
      <c r="EV176" s="518"/>
      <c r="EW176" s="518"/>
      <c r="EX176" s="518"/>
      <c r="EY176" s="518"/>
      <c r="EZ176" s="518"/>
      <c r="FA176" s="518"/>
      <c r="FB176" s="518"/>
      <c r="FC176" s="518"/>
      <c r="FD176" s="518"/>
      <c r="FE176" s="519"/>
      <c r="FG176" s="520" t="n">
        <f aca="false">CM176-I176</f>
        <v>0</v>
      </c>
      <c r="FI176" s="521"/>
      <c r="FJ176" s="522" t="n">
        <v>0</v>
      </c>
      <c r="FK176" s="522" t="n">
        <v>0</v>
      </c>
      <c r="FL176" s="522" t="n">
        <v>40</v>
      </c>
      <c r="FM176" s="522" t="n">
        <v>0</v>
      </c>
      <c r="FN176" s="522" t="n">
        <v>0</v>
      </c>
      <c r="FO176" s="522" t="n">
        <v>30</v>
      </c>
      <c r="FP176" s="522" t="n">
        <v>0</v>
      </c>
      <c r="FQ176" s="522" t="n">
        <v>0</v>
      </c>
      <c r="FR176" s="522" t="n">
        <v>0</v>
      </c>
      <c r="FS176" s="522" t="n">
        <v>0</v>
      </c>
      <c r="FT176" s="522" t="n">
        <v>30</v>
      </c>
      <c r="FU176" s="522" t="n">
        <v>0</v>
      </c>
      <c r="FV176" s="522" t="n">
        <v>0</v>
      </c>
      <c r="FW176" s="522" t="n">
        <v>30</v>
      </c>
      <c r="FX176" s="522" t="n">
        <v>0</v>
      </c>
      <c r="FY176" s="522" t="n">
        <v>0</v>
      </c>
      <c r="FZ176" s="522"/>
      <c r="GA176" s="522" t="n">
        <v>0</v>
      </c>
      <c r="GB176" s="522"/>
      <c r="GC176" s="522" t="n">
        <v>0</v>
      </c>
      <c r="GD176" s="522" t="n">
        <v>0</v>
      </c>
      <c r="GE176" s="522" t="n">
        <v>0</v>
      </c>
      <c r="GF176" s="522" t="n">
        <v>0</v>
      </c>
      <c r="GG176" s="522" t="n">
        <v>0</v>
      </c>
      <c r="GH176" s="522" t="n">
        <v>0</v>
      </c>
      <c r="GI176" s="522" t="n">
        <v>0</v>
      </c>
      <c r="GJ176" s="522" t="n">
        <v>0</v>
      </c>
      <c r="GK176" s="522" t="n">
        <v>0</v>
      </c>
      <c r="GL176" s="522" t="n">
        <v>0</v>
      </c>
      <c r="GM176" s="522" t="n">
        <v>0</v>
      </c>
      <c r="GN176" s="522" t="n">
        <v>0</v>
      </c>
      <c r="GO176" s="522" t="n">
        <v>0</v>
      </c>
      <c r="GP176" s="522" t="n">
        <v>0</v>
      </c>
      <c r="GQ176" s="522"/>
      <c r="GR176" s="522" t="n">
        <v>0</v>
      </c>
      <c r="GS176" s="522" t="n">
        <v>0</v>
      </c>
      <c r="GT176" s="522" t="n">
        <v>0</v>
      </c>
      <c r="GU176" s="522" t="n">
        <v>0</v>
      </c>
      <c r="GV176" s="522"/>
      <c r="GW176" s="523" t="n">
        <f aca="false">SUM(FI176:GV176)</f>
        <v>130</v>
      </c>
      <c r="GX176" s="200"/>
      <c r="GY176" s="524" t="n">
        <f aca="false">GW176-I176</f>
        <v>0</v>
      </c>
      <c r="HA176" s="525" t="n">
        <f aca="false">FG176-GY176</f>
        <v>0</v>
      </c>
      <c r="HC176" s="383" t="n">
        <f aca="false">IF($B176="",0,VLOOKUP($B176,'TH 2023'!$B$11:$V$265,15,0))</f>
        <v>0.05337</v>
      </c>
      <c r="HD176" s="355" t="n">
        <f aca="false">((IF($B176="",0,VLOOKUP($B176,'TH 2023'!$B$11:$V$265,18,0)))*1.1)*1.1</f>
        <v>130.0871</v>
      </c>
      <c r="HE176" s="355" t="n">
        <f aca="false">((IF($B176="",0,VLOOKUP($B176,'TH 2023'!$B$11:$V$265,19,0)))*1.1)*1.1</f>
        <v>128.4657</v>
      </c>
      <c r="HF176" s="355" t="n">
        <f aca="false">((IF($B176="",0,VLOOKUP($B176,'TH 2023'!$B$11:$V$265,20,0)))*1.1)*1.1</f>
        <v>158.371697</v>
      </c>
      <c r="HG176" s="355" t="n">
        <f aca="false">((IF($B176="",0,VLOOKUP($B176,'TH 2023'!$B$11:$V$265,21,0)))*1.1)*1.1</f>
        <v>0</v>
      </c>
      <c r="HH176" s="526" t="str">
        <f aca="false">IF($B176="",0,VLOOKUP($B176,'TH 2023'!$B$11:$V$265,7,0))</f>
        <v>STANDARD HW</v>
      </c>
      <c r="HI176" s="61"/>
      <c r="HJ176" s="61"/>
      <c r="HK176" s="61"/>
      <c r="HL176" s="61"/>
      <c r="HM176" s="61"/>
      <c r="HN176" s="61"/>
      <c r="HO176" s="61"/>
      <c r="HP176" s="61"/>
      <c r="HQ176" s="61"/>
      <c r="HR176" s="61"/>
      <c r="HS176" s="61"/>
      <c r="HT176" s="61"/>
      <c r="HU176" s="61"/>
      <c r="HV176" s="61"/>
      <c r="HW176" s="61"/>
      <c r="HX176" s="61"/>
      <c r="HY176" s="61"/>
      <c r="HZ176" s="61"/>
      <c r="IA176" s="61"/>
      <c r="IB176" s="61"/>
      <c r="IC176" s="61"/>
      <c r="ID176" s="61"/>
      <c r="IE176" s="61"/>
      <c r="IF176" s="61"/>
      <c r="IG176" s="61"/>
      <c r="II176" s="40"/>
      <c r="IJ176" s="40"/>
      <c r="IK176" s="40"/>
      <c r="IL176" s="40"/>
      <c r="IM176" s="40"/>
    </row>
    <row r="177" s="48" customFormat="true" ht="15" hidden="false" customHeight="true" outlineLevel="0" collapsed="false">
      <c r="A177" s="240" t="n">
        <f aca="false">A176+1</f>
        <v>168</v>
      </c>
      <c r="B177" s="241" t="s">
        <v>48</v>
      </c>
      <c r="C177" s="242" t="s">
        <v>48</v>
      </c>
      <c r="D177" s="243" t="s">
        <v>552</v>
      </c>
      <c r="E177" s="512" t="s">
        <v>497</v>
      </c>
      <c r="F177" s="512" t="s">
        <v>498</v>
      </c>
      <c r="G177" s="512" t="n">
        <f aca="false">COUNTIF($C$10:$C$262,$C177)</f>
        <v>1</v>
      </c>
      <c r="H177" s="512" t="n">
        <f aca="false">COUNTIF($B$10:$B$262,$B177)</f>
        <v>1</v>
      </c>
      <c r="I177" s="513" t="n">
        <f aca="false">SUM(J177:CK177)</f>
        <v>60</v>
      </c>
      <c r="J177" s="512" t="n">
        <v>0</v>
      </c>
      <c r="K177" s="512" t="n">
        <v>0</v>
      </c>
      <c r="L177" s="512" t="n">
        <v>0</v>
      </c>
      <c r="M177" s="512" t="n">
        <v>0</v>
      </c>
      <c r="N177" s="512" t="n">
        <v>0</v>
      </c>
      <c r="O177" s="512" t="n">
        <v>0</v>
      </c>
      <c r="P177" s="512" t="n">
        <v>0</v>
      </c>
      <c r="Q177" s="512" t="n">
        <v>0</v>
      </c>
      <c r="R177" s="512" t="n">
        <v>0</v>
      </c>
      <c r="S177" s="512" t="n">
        <v>0</v>
      </c>
      <c r="T177" s="512" t="n">
        <v>0</v>
      </c>
      <c r="U177" s="512" t="n">
        <v>0</v>
      </c>
      <c r="V177" s="512" t="n">
        <v>0</v>
      </c>
      <c r="W177" s="512" t="n">
        <v>0</v>
      </c>
      <c r="X177" s="512" t="n">
        <v>0</v>
      </c>
      <c r="Y177" s="512" t="n">
        <v>0</v>
      </c>
      <c r="Z177" s="512"/>
      <c r="AA177" s="514" t="n">
        <v>0</v>
      </c>
      <c r="AB177" s="514"/>
      <c r="AC177" s="514"/>
      <c r="AD177" s="514" t="n">
        <v>0</v>
      </c>
      <c r="AE177" s="514" t="n">
        <v>0</v>
      </c>
      <c r="AF177" s="514" t="n">
        <v>0</v>
      </c>
      <c r="AG177" s="514" t="n">
        <v>0</v>
      </c>
      <c r="AH177" s="514" t="n">
        <v>0</v>
      </c>
      <c r="AI177" s="514" t="n">
        <v>0</v>
      </c>
      <c r="AJ177" s="514" t="n">
        <v>0</v>
      </c>
      <c r="AK177" s="514" t="n">
        <v>0</v>
      </c>
      <c r="AL177" s="514" t="n">
        <v>0</v>
      </c>
      <c r="AM177" s="514" t="n">
        <v>0</v>
      </c>
      <c r="AN177" s="514" t="n">
        <v>0</v>
      </c>
      <c r="AO177" s="514" t="n">
        <v>0</v>
      </c>
      <c r="AP177" s="514" t="n">
        <v>0</v>
      </c>
      <c r="AQ177" s="514" t="n">
        <v>0</v>
      </c>
      <c r="AR177" s="514" t="n">
        <v>0</v>
      </c>
      <c r="AS177" s="514" t="n">
        <v>0</v>
      </c>
      <c r="AT177" s="514" t="n">
        <v>0</v>
      </c>
      <c r="AU177" s="514" t="n">
        <v>30</v>
      </c>
      <c r="AV177" s="514"/>
      <c r="AW177" s="514"/>
      <c r="AX177" s="514"/>
      <c r="AY177" s="514" t="n">
        <v>0</v>
      </c>
      <c r="AZ177" s="514" t="n">
        <v>0</v>
      </c>
      <c r="BA177" s="514" t="n">
        <v>0</v>
      </c>
      <c r="BB177" s="514" t="n">
        <v>0</v>
      </c>
      <c r="BC177" s="514" t="n">
        <v>0</v>
      </c>
      <c r="BD177" s="514" t="n">
        <v>0</v>
      </c>
      <c r="BE177" s="514" t="n">
        <v>0</v>
      </c>
      <c r="BF177" s="514" t="n">
        <v>0</v>
      </c>
      <c r="BG177" s="514" t="n">
        <v>0</v>
      </c>
      <c r="BH177" s="514" t="n">
        <v>0</v>
      </c>
      <c r="BI177" s="514" t="n">
        <v>0</v>
      </c>
      <c r="BJ177" s="514" t="n">
        <v>0</v>
      </c>
      <c r="BK177" s="514" t="n">
        <v>0</v>
      </c>
      <c r="BL177" s="514" t="n">
        <v>0</v>
      </c>
      <c r="BM177" s="514" t="n">
        <v>0</v>
      </c>
      <c r="BN177" s="514" t="n">
        <v>0</v>
      </c>
      <c r="BO177" s="514" t="n">
        <v>0</v>
      </c>
      <c r="BP177" s="514" t="n">
        <v>0</v>
      </c>
      <c r="BQ177" s="514" t="n">
        <v>0</v>
      </c>
      <c r="BR177" s="514" t="n">
        <v>0</v>
      </c>
      <c r="BS177" s="514" t="n">
        <v>0</v>
      </c>
      <c r="BT177" s="514" t="n">
        <v>0</v>
      </c>
      <c r="BU177" s="514" t="n">
        <v>0</v>
      </c>
      <c r="BV177" s="514" t="n">
        <v>0</v>
      </c>
      <c r="BW177" s="514" t="n">
        <v>0</v>
      </c>
      <c r="BX177" s="514" t="n">
        <v>0</v>
      </c>
      <c r="BY177" s="514" t="n">
        <v>0</v>
      </c>
      <c r="BZ177" s="514" t="n">
        <v>0</v>
      </c>
      <c r="CA177" s="514" t="n">
        <v>0</v>
      </c>
      <c r="CB177" s="514" t="n">
        <v>0</v>
      </c>
      <c r="CC177" s="514" t="n">
        <v>0</v>
      </c>
      <c r="CD177" s="514" t="n">
        <v>0</v>
      </c>
      <c r="CE177" s="514" t="n">
        <v>0</v>
      </c>
      <c r="CF177" s="514" t="n">
        <v>30</v>
      </c>
      <c r="CG177" s="514" t="n">
        <v>0</v>
      </c>
      <c r="CH177" s="514" t="n">
        <v>0</v>
      </c>
      <c r="CI177" s="514"/>
      <c r="CJ177" s="514"/>
      <c r="CK177" s="515"/>
      <c r="CL177" s="516"/>
      <c r="CM177" s="517" t="n">
        <f aca="false">SUM(CN177:FE177)</f>
        <v>30</v>
      </c>
      <c r="CN177" s="243"/>
      <c r="CO177" s="243"/>
      <c r="CP177" s="243" t="n">
        <v>0</v>
      </c>
      <c r="CQ177" s="243" t="n">
        <v>0</v>
      </c>
      <c r="CR177" s="243" t="n">
        <v>0</v>
      </c>
      <c r="CS177" s="243"/>
      <c r="CT177" s="243"/>
      <c r="CU177" s="243"/>
      <c r="CV177" s="243"/>
      <c r="CW177" s="243"/>
      <c r="CX177" s="243"/>
      <c r="CY177" s="243"/>
      <c r="CZ177" s="243"/>
      <c r="DA177" s="243"/>
      <c r="DB177" s="243" t="n">
        <v>0</v>
      </c>
      <c r="DC177" s="243"/>
      <c r="DD177" s="243"/>
      <c r="DE177" s="243" t="n">
        <v>0</v>
      </c>
      <c r="DF177" s="243" t="n">
        <v>0</v>
      </c>
      <c r="DG177" s="243" t="n">
        <v>0</v>
      </c>
      <c r="DH177" s="243" t="n">
        <v>0</v>
      </c>
      <c r="DI177" s="243"/>
      <c r="DJ177" s="243"/>
      <c r="DK177" s="243"/>
      <c r="DL177" s="243"/>
      <c r="DM177" s="243" t="n">
        <v>0</v>
      </c>
      <c r="DN177" s="243" t="n">
        <v>0</v>
      </c>
      <c r="DO177" s="243" t="n">
        <v>0</v>
      </c>
      <c r="DP177" s="243" t="n">
        <v>0</v>
      </c>
      <c r="DQ177" s="243" t="n">
        <v>0</v>
      </c>
      <c r="DR177" s="243" t="n">
        <v>0</v>
      </c>
      <c r="DS177" s="243" t="n">
        <v>0</v>
      </c>
      <c r="DT177" s="514" t="n">
        <v>0</v>
      </c>
      <c r="DU177" s="514" t="n">
        <v>0</v>
      </c>
      <c r="DV177" s="514" t="n">
        <v>30</v>
      </c>
      <c r="DW177" s="514"/>
      <c r="DX177" s="514"/>
      <c r="DY177" s="514"/>
      <c r="DZ177" s="514"/>
      <c r="EA177" s="243" t="n">
        <v>0</v>
      </c>
      <c r="EB177" s="518" t="n">
        <v>0</v>
      </c>
      <c r="EC177" s="518" t="n">
        <v>0</v>
      </c>
      <c r="ED177" s="518"/>
      <c r="EE177" s="518"/>
      <c r="EF177" s="514" t="n">
        <v>0</v>
      </c>
      <c r="EG177" s="518"/>
      <c r="EH177" s="518"/>
      <c r="EI177" s="518"/>
      <c r="EJ177" s="518"/>
      <c r="EK177" s="518"/>
      <c r="EL177" s="518"/>
      <c r="EM177" s="518"/>
      <c r="EN177" s="518"/>
      <c r="EO177" s="518"/>
      <c r="EP177" s="518"/>
      <c r="EQ177" s="518"/>
      <c r="ER177" s="518"/>
      <c r="ES177" s="518"/>
      <c r="ET177" s="518"/>
      <c r="EU177" s="518"/>
      <c r="EV177" s="518"/>
      <c r="EW177" s="518"/>
      <c r="EX177" s="518"/>
      <c r="EY177" s="518"/>
      <c r="EZ177" s="518"/>
      <c r="FA177" s="518"/>
      <c r="FB177" s="518"/>
      <c r="FC177" s="518"/>
      <c r="FD177" s="518"/>
      <c r="FE177" s="519"/>
      <c r="FG177" s="520" t="n">
        <f aca="false">CM177-I177</f>
        <v>-30</v>
      </c>
      <c r="FI177" s="521"/>
      <c r="FJ177" s="522" t="n">
        <v>0</v>
      </c>
      <c r="FK177" s="522" t="n">
        <v>0</v>
      </c>
      <c r="FL177" s="522" t="n">
        <v>0</v>
      </c>
      <c r="FM177" s="522" t="n">
        <v>0</v>
      </c>
      <c r="FN177" s="522" t="n">
        <v>0</v>
      </c>
      <c r="FO177" s="522" t="n">
        <v>0</v>
      </c>
      <c r="FP177" s="522" t="n">
        <v>0</v>
      </c>
      <c r="FQ177" s="522" t="n">
        <v>0</v>
      </c>
      <c r="FR177" s="522" t="n">
        <v>0</v>
      </c>
      <c r="FS177" s="522" t="n">
        <v>0</v>
      </c>
      <c r="FT177" s="522" t="n">
        <v>0</v>
      </c>
      <c r="FU177" s="522" t="n">
        <v>0</v>
      </c>
      <c r="FV177" s="522" t="n">
        <v>0</v>
      </c>
      <c r="FW177" s="522" t="n">
        <v>0</v>
      </c>
      <c r="FX177" s="522" t="n">
        <v>0</v>
      </c>
      <c r="FY177" s="522" t="n">
        <v>0</v>
      </c>
      <c r="FZ177" s="522" t="n">
        <v>30</v>
      </c>
      <c r="GA177" s="522" t="n">
        <v>0</v>
      </c>
      <c r="GB177" s="522"/>
      <c r="GC177" s="522" t="n">
        <v>0</v>
      </c>
      <c r="GD177" s="522" t="n">
        <v>0</v>
      </c>
      <c r="GE177" s="522" t="n">
        <v>0</v>
      </c>
      <c r="GF177" s="522" t="n">
        <v>0</v>
      </c>
      <c r="GG177" s="522" t="n">
        <v>0</v>
      </c>
      <c r="GH177" s="522" t="n">
        <v>0</v>
      </c>
      <c r="GI177" s="522" t="n">
        <v>0</v>
      </c>
      <c r="GJ177" s="522" t="n">
        <v>0</v>
      </c>
      <c r="GK177" s="522" t="n">
        <v>0</v>
      </c>
      <c r="GL177" s="522" t="n">
        <v>0</v>
      </c>
      <c r="GM177" s="522" t="n">
        <v>0</v>
      </c>
      <c r="GN177" s="522" t="n">
        <v>0</v>
      </c>
      <c r="GO177" s="522" t="n">
        <v>0</v>
      </c>
      <c r="GP177" s="522" t="n">
        <v>0</v>
      </c>
      <c r="GQ177" s="522"/>
      <c r="GR177" s="522" t="n">
        <v>0</v>
      </c>
      <c r="GS177" s="522" t="n">
        <v>0</v>
      </c>
      <c r="GT177" s="522" t="n">
        <v>0</v>
      </c>
      <c r="GU177" s="522" t="n">
        <v>0</v>
      </c>
      <c r="GV177" s="522"/>
      <c r="GW177" s="523" t="n">
        <f aca="false">SUM(FI177:GV177)</f>
        <v>30</v>
      </c>
      <c r="GX177" s="200"/>
      <c r="GY177" s="524" t="n">
        <f aca="false">GW177-I177</f>
        <v>-30</v>
      </c>
      <c r="HA177" s="525" t="n">
        <f aca="false">FG177-GY177</f>
        <v>0</v>
      </c>
      <c r="HC177" s="383" t="n">
        <f aca="false">IF($B177="",0,VLOOKUP($B177,'TH 2023'!$B$11:$V$265,15,0))</f>
        <v>0.067974708</v>
      </c>
      <c r="HD177" s="355" t="n">
        <f aca="false">((IF($B177="",0,VLOOKUP($B177,'TH 2023'!$B$11:$V$265,18,0)))*1.1)*1.1</f>
        <v>0</v>
      </c>
      <c r="HE177" s="355" t="n">
        <f aca="false">((IF($B177="",0,VLOOKUP($B177,'TH 2023'!$B$11:$V$265,19,0)))*1.1)*1.1</f>
        <v>0</v>
      </c>
      <c r="HF177" s="355" t="n">
        <f aca="false">((IF($B177="",0,VLOOKUP($B177,'TH 2023'!$B$11:$V$265,20,0)))*1.1)*1.1</f>
        <v>303.903237</v>
      </c>
      <c r="HG177" s="355" t="n">
        <f aca="false">((IF($B177="",0,VLOOKUP($B177,'TH 2023'!$B$11:$V$265,21,0)))*1.1)*1.1</f>
        <v>0</v>
      </c>
      <c r="HH177" s="526" t="str">
        <f aca="false">IF($B177="",0,VLOOKUP($B177,'TH 2023'!$B$11:$V$265,7,0))</f>
        <v>STANDARD HW</v>
      </c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I177" s="40"/>
      <c r="IJ177" s="40"/>
      <c r="IK177" s="40"/>
      <c r="IL177" s="40"/>
      <c r="IM177" s="40"/>
    </row>
    <row r="178" s="48" customFormat="true" ht="15" hidden="false" customHeight="true" outlineLevel="0" collapsed="false">
      <c r="A178" s="240" t="n">
        <f aca="false">A177+1</f>
        <v>169</v>
      </c>
      <c r="B178" s="241" t="s">
        <v>553</v>
      </c>
      <c r="C178" s="242" t="s">
        <v>553</v>
      </c>
      <c r="D178" s="243" t="s">
        <v>552</v>
      </c>
      <c r="E178" s="512" t="s">
        <v>405</v>
      </c>
      <c r="F178" s="512" t="s">
        <v>406</v>
      </c>
      <c r="G178" s="512" t="n">
        <f aca="false">COUNTIF($C$10:$C$262,$C178)</f>
        <v>1</v>
      </c>
      <c r="H178" s="512" t="n">
        <f aca="false">COUNTIF($B$10:$B$262,$B178)</f>
        <v>1</v>
      </c>
      <c r="I178" s="513" t="n">
        <f aca="false">SUM(J178:CK178)</f>
        <v>60</v>
      </c>
      <c r="J178" s="512" t="n">
        <v>0</v>
      </c>
      <c r="K178" s="512" t="n">
        <v>0</v>
      </c>
      <c r="L178" s="512" t="n">
        <v>0</v>
      </c>
      <c r="M178" s="512" t="n">
        <v>0</v>
      </c>
      <c r="N178" s="512" t="n">
        <v>0</v>
      </c>
      <c r="O178" s="512" t="n">
        <v>0</v>
      </c>
      <c r="P178" s="512" t="n">
        <v>0</v>
      </c>
      <c r="Q178" s="512" t="n">
        <v>0</v>
      </c>
      <c r="R178" s="512" t="n">
        <v>0</v>
      </c>
      <c r="S178" s="512" t="n">
        <v>0</v>
      </c>
      <c r="T178" s="512" t="n">
        <v>0</v>
      </c>
      <c r="U178" s="512" t="n">
        <v>0</v>
      </c>
      <c r="V178" s="512" t="n">
        <v>0</v>
      </c>
      <c r="W178" s="512" t="n">
        <v>0</v>
      </c>
      <c r="X178" s="512" t="n">
        <v>0</v>
      </c>
      <c r="Y178" s="512" t="n">
        <v>0</v>
      </c>
      <c r="Z178" s="512"/>
      <c r="AA178" s="514" t="n">
        <v>0</v>
      </c>
      <c r="AB178" s="514"/>
      <c r="AC178" s="514"/>
      <c r="AD178" s="514" t="n">
        <v>0</v>
      </c>
      <c r="AE178" s="514" t="n">
        <v>0</v>
      </c>
      <c r="AF178" s="514" t="n">
        <v>0</v>
      </c>
      <c r="AG178" s="514" t="n">
        <v>0</v>
      </c>
      <c r="AH178" s="514" t="n">
        <v>0</v>
      </c>
      <c r="AI178" s="514" t="n">
        <v>0</v>
      </c>
      <c r="AJ178" s="514" t="n">
        <v>0</v>
      </c>
      <c r="AK178" s="514" t="n">
        <v>0</v>
      </c>
      <c r="AL178" s="514" t="n">
        <v>0</v>
      </c>
      <c r="AM178" s="514" t="n">
        <v>0</v>
      </c>
      <c r="AN178" s="514" t="n">
        <v>0</v>
      </c>
      <c r="AO178" s="514" t="n">
        <v>0</v>
      </c>
      <c r="AP178" s="514" t="n">
        <v>0</v>
      </c>
      <c r="AQ178" s="514" t="n">
        <v>0</v>
      </c>
      <c r="AR178" s="514" t="n">
        <v>0</v>
      </c>
      <c r="AS178" s="514" t="n">
        <v>0</v>
      </c>
      <c r="AT178" s="514" t="n">
        <v>0</v>
      </c>
      <c r="AU178" s="514" t="n">
        <v>30</v>
      </c>
      <c r="AV178" s="514"/>
      <c r="AW178" s="514"/>
      <c r="AX178" s="514"/>
      <c r="AY178" s="514" t="n">
        <v>0</v>
      </c>
      <c r="AZ178" s="514" t="n">
        <v>0</v>
      </c>
      <c r="BA178" s="514" t="n">
        <v>0</v>
      </c>
      <c r="BB178" s="514" t="n">
        <v>0</v>
      </c>
      <c r="BC178" s="514" t="n">
        <v>0</v>
      </c>
      <c r="BD178" s="514" t="n">
        <v>0</v>
      </c>
      <c r="BE178" s="514" t="n">
        <v>0</v>
      </c>
      <c r="BF178" s="514" t="n">
        <v>0</v>
      </c>
      <c r="BG178" s="514" t="n">
        <v>0</v>
      </c>
      <c r="BH178" s="514" t="n">
        <v>0</v>
      </c>
      <c r="BI178" s="514" t="n">
        <v>0</v>
      </c>
      <c r="BJ178" s="514" t="n">
        <v>0</v>
      </c>
      <c r="BK178" s="514" t="n">
        <v>0</v>
      </c>
      <c r="BL178" s="514" t="n">
        <v>0</v>
      </c>
      <c r="BM178" s="514" t="n">
        <v>30</v>
      </c>
      <c r="BN178" s="514" t="n">
        <v>0</v>
      </c>
      <c r="BO178" s="514" t="n">
        <v>0</v>
      </c>
      <c r="BP178" s="514" t="n">
        <v>0</v>
      </c>
      <c r="BQ178" s="514" t="n">
        <v>0</v>
      </c>
      <c r="BR178" s="514" t="n">
        <v>0</v>
      </c>
      <c r="BS178" s="514" t="n">
        <v>0</v>
      </c>
      <c r="BT178" s="514" t="n">
        <v>0</v>
      </c>
      <c r="BU178" s="514" t="n">
        <v>0</v>
      </c>
      <c r="BV178" s="514" t="n">
        <v>0</v>
      </c>
      <c r="BW178" s="514" t="n">
        <v>0</v>
      </c>
      <c r="BX178" s="514" t="n">
        <v>0</v>
      </c>
      <c r="BY178" s="514" t="n">
        <v>0</v>
      </c>
      <c r="BZ178" s="514" t="n">
        <v>0</v>
      </c>
      <c r="CA178" s="514" t="n">
        <v>0</v>
      </c>
      <c r="CB178" s="514" t="n">
        <v>0</v>
      </c>
      <c r="CC178" s="514" t="n">
        <v>0</v>
      </c>
      <c r="CD178" s="514" t="n">
        <v>0</v>
      </c>
      <c r="CE178" s="514" t="n">
        <v>0</v>
      </c>
      <c r="CF178" s="514" t="n">
        <v>0</v>
      </c>
      <c r="CG178" s="514" t="n">
        <v>0</v>
      </c>
      <c r="CH178" s="514" t="n">
        <v>0</v>
      </c>
      <c r="CI178" s="514"/>
      <c r="CJ178" s="514"/>
      <c r="CK178" s="515"/>
      <c r="CL178" s="516"/>
      <c r="CM178" s="517" t="n">
        <f aca="false">SUM(CN178:FE178)</f>
        <v>60</v>
      </c>
      <c r="CN178" s="243"/>
      <c r="CO178" s="243"/>
      <c r="CP178" s="243" t="n">
        <v>0</v>
      </c>
      <c r="CQ178" s="243" t="n">
        <v>0</v>
      </c>
      <c r="CR178" s="243" t="n">
        <v>0</v>
      </c>
      <c r="CS178" s="243"/>
      <c r="CT178" s="243"/>
      <c r="CU178" s="243"/>
      <c r="CV178" s="243"/>
      <c r="CW178" s="243"/>
      <c r="CX178" s="243"/>
      <c r="CY178" s="243"/>
      <c r="CZ178" s="243"/>
      <c r="DA178" s="243"/>
      <c r="DB178" s="243" t="n">
        <v>0</v>
      </c>
      <c r="DC178" s="243"/>
      <c r="DD178" s="243"/>
      <c r="DE178" s="243" t="n">
        <v>0</v>
      </c>
      <c r="DF178" s="243" t="n">
        <v>0</v>
      </c>
      <c r="DG178" s="243" t="n">
        <v>0</v>
      </c>
      <c r="DH178" s="243" t="n">
        <v>0</v>
      </c>
      <c r="DI178" s="243"/>
      <c r="DJ178" s="243"/>
      <c r="DK178" s="243"/>
      <c r="DL178" s="243"/>
      <c r="DM178" s="243" t="n">
        <v>0</v>
      </c>
      <c r="DN178" s="243" t="n">
        <v>0</v>
      </c>
      <c r="DO178" s="243" t="n">
        <v>0</v>
      </c>
      <c r="DP178" s="243" t="n">
        <v>0</v>
      </c>
      <c r="DQ178" s="243" t="n">
        <v>0</v>
      </c>
      <c r="DR178" s="243" t="n">
        <v>0</v>
      </c>
      <c r="DS178" s="243" t="n">
        <v>0</v>
      </c>
      <c r="DT178" s="514" t="n">
        <v>0</v>
      </c>
      <c r="DU178" s="514" t="n">
        <v>0</v>
      </c>
      <c r="DV178" s="514" t="n">
        <v>30</v>
      </c>
      <c r="DW178" s="514"/>
      <c r="DX178" s="514"/>
      <c r="DY178" s="514"/>
      <c r="DZ178" s="514"/>
      <c r="EA178" s="243" t="n">
        <v>0</v>
      </c>
      <c r="EB178" s="518" t="n">
        <v>0</v>
      </c>
      <c r="EC178" s="518" t="n">
        <v>0</v>
      </c>
      <c r="ED178" s="518"/>
      <c r="EE178" s="518"/>
      <c r="EF178" s="514" t="n">
        <v>0</v>
      </c>
      <c r="EG178" s="518"/>
      <c r="EH178" s="518"/>
      <c r="EI178" s="518"/>
      <c r="EJ178" s="518"/>
      <c r="EK178" s="518"/>
      <c r="EL178" s="518"/>
      <c r="EM178" s="518"/>
      <c r="EN178" s="518" t="n">
        <v>30</v>
      </c>
      <c r="EO178" s="518"/>
      <c r="EP178" s="518"/>
      <c r="EQ178" s="518"/>
      <c r="ER178" s="518"/>
      <c r="ES178" s="518"/>
      <c r="ET178" s="518"/>
      <c r="EU178" s="518"/>
      <c r="EV178" s="518"/>
      <c r="EW178" s="518"/>
      <c r="EX178" s="518"/>
      <c r="EY178" s="518"/>
      <c r="EZ178" s="518"/>
      <c r="FA178" s="518"/>
      <c r="FB178" s="518"/>
      <c r="FC178" s="518"/>
      <c r="FD178" s="518"/>
      <c r="FE178" s="519"/>
      <c r="FG178" s="520" t="n">
        <f aca="false">CM178-I178</f>
        <v>0</v>
      </c>
      <c r="FI178" s="521"/>
      <c r="FJ178" s="522" t="n">
        <v>0</v>
      </c>
      <c r="FK178" s="522" t="n">
        <v>0</v>
      </c>
      <c r="FL178" s="522" t="n">
        <v>0</v>
      </c>
      <c r="FM178" s="522" t="n">
        <v>0</v>
      </c>
      <c r="FN178" s="522" t="n">
        <v>0</v>
      </c>
      <c r="FO178" s="522" t="n">
        <v>0</v>
      </c>
      <c r="FP178" s="522" t="n">
        <v>0</v>
      </c>
      <c r="FQ178" s="522" t="n">
        <v>0</v>
      </c>
      <c r="FR178" s="522" t="n">
        <v>0</v>
      </c>
      <c r="FS178" s="522" t="n">
        <v>0</v>
      </c>
      <c r="FT178" s="522" t="n">
        <v>0</v>
      </c>
      <c r="FU178" s="522" t="n">
        <v>0</v>
      </c>
      <c r="FV178" s="522" t="n">
        <v>0</v>
      </c>
      <c r="FW178" s="522" t="n">
        <v>0</v>
      </c>
      <c r="FX178" s="522" t="n">
        <v>0</v>
      </c>
      <c r="FY178" s="522" t="n">
        <v>0</v>
      </c>
      <c r="FZ178" s="522" t="n">
        <v>30</v>
      </c>
      <c r="GA178" s="522" t="n">
        <v>0</v>
      </c>
      <c r="GB178" s="522"/>
      <c r="GC178" s="522" t="n">
        <v>0</v>
      </c>
      <c r="GD178" s="522" t="n">
        <v>0</v>
      </c>
      <c r="GE178" s="522" t="n">
        <v>0</v>
      </c>
      <c r="GF178" s="522" t="n">
        <v>0</v>
      </c>
      <c r="GG178" s="522" t="n">
        <v>0</v>
      </c>
      <c r="GH178" s="522" t="n">
        <v>0</v>
      </c>
      <c r="GI178" s="522" t="n">
        <v>0</v>
      </c>
      <c r="GJ178" s="522" t="n">
        <v>30</v>
      </c>
      <c r="GK178" s="522" t="n">
        <v>0</v>
      </c>
      <c r="GL178" s="522" t="n">
        <v>0</v>
      </c>
      <c r="GM178" s="522" t="n">
        <v>0</v>
      </c>
      <c r="GN178" s="522" t="n">
        <v>0</v>
      </c>
      <c r="GO178" s="522" t="n">
        <v>0</v>
      </c>
      <c r="GP178" s="522" t="n">
        <v>0</v>
      </c>
      <c r="GQ178" s="522"/>
      <c r="GR178" s="522" t="n">
        <v>0</v>
      </c>
      <c r="GS178" s="522" t="n">
        <v>0</v>
      </c>
      <c r="GT178" s="522" t="n">
        <v>0</v>
      </c>
      <c r="GU178" s="522" t="n">
        <v>0</v>
      </c>
      <c r="GV178" s="522"/>
      <c r="GW178" s="523" t="n">
        <f aca="false">SUM(FI178:GV178)</f>
        <v>60</v>
      </c>
      <c r="GX178" s="200"/>
      <c r="GY178" s="524" t="n">
        <f aca="false">GW178-I178</f>
        <v>0</v>
      </c>
      <c r="HA178" s="525" t="n">
        <f aca="false">FG178-GY178</f>
        <v>0</v>
      </c>
      <c r="HC178" s="383" t="n">
        <f aca="false">IF($B178="",0,VLOOKUP($B178,'TH 2023'!$B$11:$V$265,15,0))</f>
        <v>0.067974708</v>
      </c>
      <c r="HD178" s="355" t="n">
        <f aca="false">((IF($B178="",0,VLOOKUP($B178,'TH 2023'!$B$11:$V$265,18,0)))*1.1)*1.1</f>
        <v>0</v>
      </c>
      <c r="HE178" s="355" t="n">
        <f aca="false">((IF($B178="",0,VLOOKUP($B178,'TH 2023'!$B$11:$V$265,19,0)))*1.1)*1.1</f>
        <v>0</v>
      </c>
      <c r="HF178" s="355" t="n">
        <f aca="false">((IF($B178="",0,VLOOKUP($B178,'TH 2023'!$B$11:$V$265,20,0)))*1.1)*1.1</f>
        <v>298.412862</v>
      </c>
      <c r="HG178" s="355" t="n">
        <f aca="false">((IF($B178="",0,VLOOKUP($B178,'TH 2023'!$B$11:$V$265,21,0)))*1.1)*1.1</f>
        <v>0</v>
      </c>
      <c r="HH178" s="526" t="str">
        <f aca="false">IF($B178="",0,VLOOKUP($B178,'TH 2023'!$B$11:$V$265,7,0))</f>
        <v>STANDARD HW</v>
      </c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I178" s="40"/>
      <c r="IJ178" s="40"/>
      <c r="IK178" s="40"/>
      <c r="IL178" s="40"/>
      <c r="IM178" s="40"/>
    </row>
    <row r="179" s="48" customFormat="true" ht="15" hidden="false" customHeight="true" outlineLevel="0" collapsed="false">
      <c r="A179" s="240" t="n">
        <f aca="false">A178+1</f>
        <v>170</v>
      </c>
      <c r="B179" s="241" t="s">
        <v>554</v>
      </c>
      <c r="C179" s="242" t="s">
        <v>554</v>
      </c>
      <c r="D179" s="243" t="s">
        <v>555</v>
      </c>
      <c r="E179" s="512" t="s">
        <v>405</v>
      </c>
      <c r="F179" s="512" t="s">
        <v>406</v>
      </c>
      <c r="G179" s="512" t="n">
        <f aca="false">COUNTIF($C$10:$C$262,$C179)</f>
        <v>1</v>
      </c>
      <c r="H179" s="512" t="n">
        <f aca="false">COUNTIF($B$10:$B$262,$B179)</f>
        <v>1</v>
      </c>
      <c r="I179" s="513" t="n">
        <f aca="false">SUM(J179:CK179)</f>
        <v>60</v>
      </c>
      <c r="J179" s="512" t="n">
        <v>0</v>
      </c>
      <c r="K179" s="512" t="n">
        <v>0</v>
      </c>
      <c r="L179" s="512" t="n">
        <v>0</v>
      </c>
      <c r="M179" s="512" t="n">
        <v>0</v>
      </c>
      <c r="N179" s="512" t="n">
        <v>0</v>
      </c>
      <c r="O179" s="512" t="n">
        <v>0</v>
      </c>
      <c r="P179" s="512" t="n">
        <v>0</v>
      </c>
      <c r="Q179" s="512" t="n">
        <v>0</v>
      </c>
      <c r="R179" s="512" t="n">
        <v>0</v>
      </c>
      <c r="S179" s="512" t="n">
        <v>0</v>
      </c>
      <c r="T179" s="512" t="n">
        <v>0</v>
      </c>
      <c r="U179" s="512" t="n">
        <v>0</v>
      </c>
      <c r="V179" s="512" t="n">
        <v>0</v>
      </c>
      <c r="W179" s="512" t="n">
        <v>0</v>
      </c>
      <c r="X179" s="512" t="n">
        <v>0</v>
      </c>
      <c r="Y179" s="512" t="n">
        <v>0</v>
      </c>
      <c r="Z179" s="512"/>
      <c r="AA179" s="514" t="n">
        <v>0</v>
      </c>
      <c r="AB179" s="514"/>
      <c r="AC179" s="514"/>
      <c r="AD179" s="514" t="n">
        <v>0</v>
      </c>
      <c r="AE179" s="514" t="n">
        <v>0</v>
      </c>
      <c r="AF179" s="514" t="n">
        <v>0</v>
      </c>
      <c r="AG179" s="514" t="n">
        <v>0</v>
      </c>
      <c r="AH179" s="514" t="n">
        <v>0</v>
      </c>
      <c r="AI179" s="514" t="n">
        <v>0</v>
      </c>
      <c r="AJ179" s="514" t="n">
        <v>0</v>
      </c>
      <c r="AK179" s="514" t="n">
        <v>0</v>
      </c>
      <c r="AL179" s="514" t="n">
        <v>0</v>
      </c>
      <c r="AM179" s="514" t="n">
        <v>0</v>
      </c>
      <c r="AN179" s="514" t="n">
        <v>0</v>
      </c>
      <c r="AO179" s="514" t="n">
        <v>0</v>
      </c>
      <c r="AP179" s="514" t="n">
        <v>0</v>
      </c>
      <c r="AQ179" s="514" t="n">
        <v>0</v>
      </c>
      <c r="AR179" s="514" t="n">
        <v>0</v>
      </c>
      <c r="AS179" s="514" t="n">
        <v>0</v>
      </c>
      <c r="AT179" s="514" t="n">
        <v>0</v>
      </c>
      <c r="AU179" s="514" t="n">
        <v>30</v>
      </c>
      <c r="AV179" s="514"/>
      <c r="AW179" s="514"/>
      <c r="AX179" s="514"/>
      <c r="AY179" s="514" t="n">
        <v>0</v>
      </c>
      <c r="AZ179" s="514" t="n">
        <v>0</v>
      </c>
      <c r="BA179" s="514" t="n">
        <v>0</v>
      </c>
      <c r="BB179" s="514" t="n">
        <v>0</v>
      </c>
      <c r="BC179" s="514" t="n">
        <v>0</v>
      </c>
      <c r="BD179" s="514" t="n">
        <v>0</v>
      </c>
      <c r="BE179" s="514" t="n">
        <v>0</v>
      </c>
      <c r="BF179" s="514" t="n">
        <v>0</v>
      </c>
      <c r="BG179" s="514" t="n">
        <v>0</v>
      </c>
      <c r="BH179" s="514" t="n">
        <v>0</v>
      </c>
      <c r="BI179" s="514" t="n">
        <v>0</v>
      </c>
      <c r="BJ179" s="514" t="n">
        <v>30</v>
      </c>
      <c r="BK179" s="514" t="n">
        <v>0</v>
      </c>
      <c r="BL179" s="514" t="n">
        <v>0</v>
      </c>
      <c r="BM179" s="514" t="n">
        <v>0</v>
      </c>
      <c r="BN179" s="514" t="n">
        <v>0</v>
      </c>
      <c r="BO179" s="514" t="n">
        <v>0</v>
      </c>
      <c r="BP179" s="514" t="n">
        <v>0</v>
      </c>
      <c r="BQ179" s="514" t="n">
        <v>0</v>
      </c>
      <c r="BR179" s="514" t="n">
        <v>0</v>
      </c>
      <c r="BS179" s="514" t="n">
        <v>0</v>
      </c>
      <c r="BT179" s="514" t="n">
        <v>0</v>
      </c>
      <c r="BU179" s="514" t="n">
        <v>0</v>
      </c>
      <c r="BV179" s="514" t="n">
        <v>0</v>
      </c>
      <c r="BW179" s="514" t="n">
        <v>0</v>
      </c>
      <c r="BX179" s="514" t="n">
        <v>0</v>
      </c>
      <c r="BY179" s="514" t="n">
        <v>0</v>
      </c>
      <c r="BZ179" s="514" t="n">
        <v>0</v>
      </c>
      <c r="CA179" s="514" t="n">
        <v>0</v>
      </c>
      <c r="CB179" s="514" t="n">
        <v>0</v>
      </c>
      <c r="CC179" s="514" t="n">
        <v>0</v>
      </c>
      <c r="CD179" s="514" t="n">
        <v>0</v>
      </c>
      <c r="CE179" s="514" t="n">
        <v>0</v>
      </c>
      <c r="CF179" s="514" t="n">
        <v>0</v>
      </c>
      <c r="CG179" s="514" t="n">
        <v>0</v>
      </c>
      <c r="CH179" s="514" t="n">
        <v>0</v>
      </c>
      <c r="CI179" s="514"/>
      <c r="CJ179" s="514"/>
      <c r="CK179" s="515"/>
      <c r="CL179" s="516"/>
      <c r="CM179" s="517" t="n">
        <f aca="false">SUM(CN179:FE179)</f>
        <v>60</v>
      </c>
      <c r="CN179" s="243"/>
      <c r="CO179" s="243"/>
      <c r="CP179" s="243" t="n">
        <v>0</v>
      </c>
      <c r="CQ179" s="243" t="n">
        <v>0</v>
      </c>
      <c r="CR179" s="243" t="n">
        <v>0</v>
      </c>
      <c r="CS179" s="243"/>
      <c r="CT179" s="243"/>
      <c r="CU179" s="243"/>
      <c r="CV179" s="243"/>
      <c r="CW179" s="243"/>
      <c r="CX179" s="243"/>
      <c r="CY179" s="243"/>
      <c r="CZ179" s="243"/>
      <c r="DA179" s="243"/>
      <c r="DB179" s="243" t="n">
        <v>0</v>
      </c>
      <c r="DC179" s="243"/>
      <c r="DD179" s="243"/>
      <c r="DE179" s="243" t="n">
        <v>0</v>
      </c>
      <c r="DF179" s="243" t="n">
        <v>0</v>
      </c>
      <c r="DG179" s="243" t="n">
        <v>0</v>
      </c>
      <c r="DH179" s="243" t="n">
        <v>0</v>
      </c>
      <c r="DI179" s="243"/>
      <c r="DJ179" s="243"/>
      <c r="DK179" s="243"/>
      <c r="DL179" s="243"/>
      <c r="DM179" s="243" t="n">
        <v>0</v>
      </c>
      <c r="DN179" s="243" t="n">
        <v>0</v>
      </c>
      <c r="DO179" s="243" t="n">
        <v>0</v>
      </c>
      <c r="DP179" s="243" t="n">
        <v>0</v>
      </c>
      <c r="DQ179" s="243" t="n">
        <v>0</v>
      </c>
      <c r="DR179" s="243" t="n">
        <v>0</v>
      </c>
      <c r="DS179" s="243" t="n">
        <v>0</v>
      </c>
      <c r="DT179" s="514" t="n">
        <v>0</v>
      </c>
      <c r="DU179" s="514" t="n">
        <v>0</v>
      </c>
      <c r="DV179" s="514" t="n">
        <v>30</v>
      </c>
      <c r="DW179" s="514"/>
      <c r="DX179" s="514"/>
      <c r="DY179" s="514"/>
      <c r="DZ179" s="514"/>
      <c r="EA179" s="243" t="n">
        <v>0</v>
      </c>
      <c r="EB179" s="518" t="n">
        <v>0</v>
      </c>
      <c r="EC179" s="518" t="n">
        <v>0</v>
      </c>
      <c r="ED179" s="518"/>
      <c r="EE179" s="518"/>
      <c r="EF179" s="514" t="n">
        <v>0</v>
      </c>
      <c r="EG179" s="518"/>
      <c r="EH179" s="518"/>
      <c r="EI179" s="518"/>
      <c r="EJ179" s="518"/>
      <c r="EK179" s="518" t="n">
        <v>30</v>
      </c>
      <c r="EL179" s="518"/>
      <c r="EM179" s="518"/>
      <c r="EN179" s="518"/>
      <c r="EO179" s="518"/>
      <c r="EP179" s="518"/>
      <c r="EQ179" s="518"/>
      <c r="ER179" s="518"/>
      <c r="ES179" s="518"/>
      <c r="ET179" s="518"/>
      <c r="EU179" s="518"/>
      <c r="EV179" s="518"/>
      <c r="EW179" s="518"/>
      <c r="EX179" s="518"/>
      <c r="EY179" s="518"/>
      <c r="EZ179" s="518"/>
      <c r="FA179" s="518"/>
      <c r="FB179" s="518"/>
      <c r="FC179" s="518"/>
      <c r="FD179" s="518"/>
      <c r="FE179" s="519"/>
      <c r="FG179" s="520" t="n">
        <f aca="false">CM179-I179</f>
        <v>0</v>
      </c>
      <c r="FI179" s="521"/>
      <c r="FJ179" s="522" t="n">
        <v>0</v>
      </c>
      <c r="FK179" s="522" t="n">
        <v>0</v>
      </c>
      <c r="FL179" s="522" t="n">
        <v>0</v>
      </c>
      <c r="FM179" s="522" t="n">
        <v>0</v>
      </c>
      <c r="FN179" s="522" t="n">
        <v>0</v>
      </c>
      <c r="FO179" s="522" t="n">
        <v>0</v>
      </c>
      <c r="FP179" s="522" t="n">
        <v>0</v>
      </c>
      <c r="FQ179" s="522" t="n">
        <v>0</v>
      </c>
      <c r="FR179" s="522" t="n">
        <v>0</v>
      </c>
      <c r="FS179" s="522" t="n">
        <v>0</v>
      </c>
      <c r="FT179" s="522" t="n">
        <v>0</v>
      </c>
      <c r="FU179" s="522" t="n">
        <v>0</v>
      </c>
      <c r="FV179" s="522" t="n">
        <v>0</v>
      </c>
      <c r="FW179" s="522" t="n">
        <v>0</v>
      </c>
      <c r="FX179" s="522" t="n">
        <v>0</v>
      </c>
      <c r="FY179" s="522" t="n">
        <v>0</v>
      </c>
      <c r="FZ179" s="522" t="n">
        <v>30</v>
      </c>
      <c r="GA179" s="522" t="n">
        <v>0</v>
      </c>
      <c r="GB179" s="522"/>
      <c r="GC179" s="522" t="n">
        <v>0</v>
      </c>
      <c r="GD179" s="522" t="n">
        <v>0</v>
      </c>
      <c r="GE179" s="522" t="n">
        <v>0</v>
      </c>
      <c r="GF179" s="522" t="n">
        <v>0</v>
      </c>
      <c r="GG179" s="522" t="n">
        <v>0</v>
      </c>
      <c r="GH179" s="522" t="n">
        <v>30</v>
      </c>
      <c r="GI179" s="522" t="n">
        <v>0</v>
      </c>
      <c r="GJ179" s="522" t="n">
        <v>0</v>
      </c>
      <c r="GK179" s="522" t="n">
        <v>0</v>
      </c>
      <c r="GL179" s="522" t="n">
        <v>0</v>
      </c>
      <c r="GM179" s="522" t="n">
        <v>0</v>
      </c>
      <c r="GN179" s="522" t="n">
        <v>0</v>
      </c>
      <c r="GO179" s="522" t="n">
        <v>0</v>
      </c>
      <c r="GP179" s="522" t="n">
        <v>0</v>
      </c>
      <c r="GQ179" s="522"/>
      <c r="GR179" s="522" t="n">
        <v>0</v>
      </c>
      <c r="GS179" s="522" t="n">
        <v>0</v>
      </c>
      <c r="GT179" s="522" t="n">
        <v>0</v>
      </c>
      <c r="GU179" s="522" t="n">
        <v>0</v>
      </c>
      <c r="GV179" s="522"/>
      <c r="GW179" s="523" t="n">
        <f aca="false">SUM(FI179:GV179)</f>
        <v>60</v>
      </c>
      <c r="GX179" s="200"/>
      <c r="GY179" s="524" t="n">
        <f aca="false">GW179-I179</f>
        <v>0</v>
      </c>
      <c r="HA179" s="525" t="n">
        <f aca="false">FG179-GY179</f>
        <v>0</v>
      </c>
      <c r="HC179" s="383" t="n">
        <f aca="false">IF($B179="",0,VLOOKUP($B179,'TH 2023'!$B$11:$V$265,15,0))</f>
        <v>0.0351657</v>
      </c>
      <c r="HD179" s="355" t="n">
        <f aca="false">((IF($B179="",0,VLOOKUP($B179,'TH 2023'!$B$11:$V$265,18,0)))*1.1)*1.1</f>
        <v>0</v>
      </c>
      <c r="HE179" s="355" t="n">
        <f aca="false">((IF($B179="",0,VLOOKUP($B179,'TH 2023'!$B$11:$V$265,19,0)))*1.1)*1.1</f>
        <v>0</v>
      </c>
      <c r="HF179" s="355" t="n">
        <f aca="false">((IF($B179="",0,VLOOKUP($B179,'TH 2023'!$B$11:$V$265,20,0)))*1.1)*1.1</f>
        <v>104.53674</v>
      </c>
      <c r="HG179" s="355" t="n">
        <f aca="false">((IF($B179="",0,VLOOKUP($B179,'TH 2023'!$B$11:$V$265,21,0)))*1.1)*1.1</f>
        <v>0</v>
      </c>
      <c r="HH179" s="526" t="str">
        <f aca="false">IF($B179="",0,VLOOKUP($B179,'TH 2023'!$B$11:$V$265,7,0))</f>
        <v>STANDARD HW</v>
      </c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I179" s="40"/>
      <c r="IJ179" s="40"/>
      <c r="IK179" s="40"/>
      <c r="IL179" s="40"/>
      <c r="IM179" s="40"/>
    </row>
    <row r="180" s="48" customFormat="true" ht="15" hidden="false" customHeight="true" outlineLevel="0" collapsed="false">
      <c r="A180" s="240" t="n">
        <f aca="false">A179+1</f>
        <v>171</v>
      </c>
      <c r="B180" s="241" t="s">
        <v>556</v>
      </c>
      <c r="C180" s="242" t="s">
        <v>556</v>
      </c>
      <c r="D180" s="243" t="s">
        <v>557</v>
      </c>
      <c r="E180" s="512" t="s">
        <v>405</v>
      </c>
      <c r="F180" s="512" t="s">
        <v>406</v>
      </c>
      <c r="G180" s="512" t="n">
        <f aca="false">COUNTIF($C$10:$C$262,$C180)</f>
        <v>1</v>
      </c>
      <c r="H180" s="512" t="n">
        <f aca="false">COUNTIF($B$10:$B$262,$B180)</f>
        <v>1</v>
      </c>
      <c r="I180" s="513" t="n">
        <f aca="false">SUM(J180:CK180)</f>
        <v>90</v>
      </c>
      <c r="J180" s="512" t="n">
        <v>0</v>
      </c>
      <c r="K180" s="512" t="n">
        <v>0</v>
      </c>
      <c r="L180" s="512" t="n">
        <v>0</v>
      </c>
      <c r="M180" s="512" t="n">
        <v>0</v>
      </c>
      <c r="N180" s="512" t="n">
        <v>0</v>
      </c>
      <c r="O180" s="512" t="n">
        <v>0</v>
      </c>
      <c r="P180" s="512" t="n">
        <v>0</v>
      </c>
      <c r="Q180" s="512" t="n">
        <v>0</v>
      </c>
      <c r="R180" s="512" t="n">
        <v>0</v>
      </c>
      <c r="S180" s="512" t="n">
        <v>0</v>
      </c>
      <c r="T180" s="512" t="n">
        <v>0</v>
      </c>
      <c r="U180" s="512" t="n">
        <v>0</v>
      </c>
      <c r="V180" s="512" t="n">
        <v>0</v>
      </c>
      <c r="W180" s="512" t="n">
        <v>0</v>
      </c>
      <c r="X180" s="512" t="n">
        <v>0</v>
      </c>
      <c r="Y180" s="512" t="n">
        <v>0</v>
      </c>
      <c r="Z180" s="512"/>
      <c r="AA180" s="514" t="n">
        <v>0</v>
      </c>
      <c r="AB180" s="514"/>
      <c r="AC180" s="514"/>
      <c r="AD180" s="514" t="n">
        <v>0</v>
      </c>
      <c r="AE180" s="514" t="n">
        <v>0</v>
      </c>
      <c r="AF180" s="514" t="n">
        <v>0</v>
      </c>
      <c r="AG180" s="514" t="n">
        <v>0</v>
      </c>
      <c r="AH180" s="514" t="n">
        <v>0</v>
      </c>
      <c r="AI180" s="514" t="n">
        <v>0</v>
      </c>
      <c r="AJ180" s="514" t="n">
        <v>0</v>
      </c>
      <c r="AK180" s="514" t="n">
        <v>0</v>
      </c>
      <c r="AL180" s="514" t="n">
        <v>0</v>
      </c>
      <c r="AM180" s="514" t="n">
        <v>0</v>
      </c>
      <c r="AN180" s="514" t="n">
        <v>0</v>
      </c>
      <c r="AO180" s="514" t="n">
        <v>0</v>
      </c>
      <c r="AP180" s="514" t="n">
        <v>0</v>
      </c>
      <c r="AQ180" s="514" t="n">
        <v>0</v>
      </c>
      <c r="AR180" s="514" t="n">
        <v>0</v>
      </c>
      <c r="AS180" s="514" t="n">
        <v>0</v>
      </c>
      <c r="AT180" s="514" t="n">
        <v>0</v>
      </c>
      <c r="AU180" s="514" t="n">
        <v>30</v>
      </c>
      <c r="AV180" s="514"/>
      <c r="AW180" s="514"/>
      <c r="AX180" s="514"/>
      <c r="AY180" s="514" t="n">
        <v>0</v>
      </c>
      <c r="AZ180" s="514" t="n">
        <v>0</v>
      </c>
      <c r="BA180" s="514" t="n">
        <v>0</v>
      </c>
      <c r="BB180" s="514" t="n">
        <v>0</v>
      </c>
      <c r="BC180" s="514" t="n">
        <v>0</v>
      </c>
      <c r="BD180" s="514" t="n">
        <v>0</v>
      </c>
      <c r="BE180" s="514" t="n">
        <v>0</v>
      </c>
      <c r="BF180" s="514" t="n">
        <v>0</v>
      </c>
      <c r="BG180" s="514" t="n">
        <v>0</v>
      </c>
      <c r="BH180" s="514" t="n">
        <v>0</v>
      </c>
      <c r="BI180" s="514" t="n">
        <v>0</v>
      </c>
      <c r="BJ180" s="514" t="n">
        <v>0</v>
      </c>
      <c r="BK180" s="514" t="n">
        <v>0</v>
      </c>
      <c r="BL180" s="514" t="n">
        <v>0</v>
      </c>
      <c r="BM180" s="514" t="n">
        <v>0</v>
      </c>
      <c r="BN180" s="514" t="n">
        <v>0</v>
      </c>
      <c r="BO180" s="514" t="n">
        <v>30</v>
      </c>
      <c r="BP180" s="514" t="n">
        <v>0</v>
      </c>
      <c r="BQ180" s="514" t="n">
        <v>30</v>
      </c>
      <c r="BR180" s="514" t="n">
        <v>0</v>
      </c>
      <c r="BS180" s="514" t="n">
        <v>0</v>
      </c>
      <c r="BT180" s="514" t="n">
        <v>0</v>
      </c>
      <c r="BU180" s="514" t="n">
        <v>0</v>
      </c>
      <c r="BV180" s="514" t="n">
        <v>0</v>
      </c>
      <c r="BW180" s="514" t="n">
        <v>0</v>
      </c>
      <c r="BX180" s="514" t="n">
        <v>0</v>
      </c>
      <c r="BY180" s="514" t="n">
        <v>0</v>
      </c>
      <c r="BZ180" s="514" t="n">
        <v>0</v>
      </c>
      <c r="CA180" s="514" t="n">
        <v>0</v>
      </c>
      <c r="CB180" s="514" t="n">
        <v>0</v>
      </c>
      <c r="CC180" s="514" t="n">
        <v>0</v>
      </c>
      <c r="CD180" s="514" t="n">
        <v>0</v>
      </c>
      <c r="CE180" s="514" t="n">
        <v>0</v>
      </c>
      <c r="CF180" s="514" t="n">
        <v>0</v>
      </c>
      <c r="CG180" s="514" t="n">
        <v>0</v>
      </c>
      <c r="CH180" s="514" t="n">
        <v>0</v>
      </c>
      <c r="CI180" s="514"/>
      <c r="CJ180" s="514"/>
      <c r="CK180" s="515"/>
      <c r="CL180" s="516"/>
      <c r="CM180" s="517" t="n">
        <f aca="false">SUM(CN180:FE180)</f>
        <v>90</v>
      </c>
      <c r="CN180" s="243"/>
      <c r="CO180" s="243"/>
      <c r="CP180" s="243" t="n">
        <v>0</v>
      </c>
      <c r="CQ180" s="243" t="n">
        <v>0</v>
      </c>
      <c r="CR180" s="243" t="n">
        <v>0</v>
      </c>
      <c r="CS180" s="243"/>
      <c r="CT180" s="243"/>
      <c r="CU180" s="243"/>
      <c r="CV180" s="243"/>
      <c r="CW180" s="243"/>
      <c r="CX180" s="243"/>
      <c r="CY180" s="243"/>
      <c r="CZ180" s="243"/>
      <c r="DA180" s="243"/>
      <c r="DB180" s="243" t="n">
        <v>0</v>
      </c>
      <c r="DC180" s="243"/>
      <c r="DD180" s="243"/>
      <c r="DE180" s="243" t="n">
        <v>0</v>
      </c>
      <c r="DF180" s="243" t="n">
        <v>0</v>
      </c>
      <c r="DG180" s="243" t="n">
        <v>0</v>
      </c>
      <c r="DH180" s="243" t="n">
        <v>0</v>
      </c>
      <c r="DI180" s="243"/>
      <c r="DJ180" s="243"/>
      <c r="DK180" s="243"/>
      <c r="DL180" s="243"/>
      <c r="DM180" s="243" t="n">
        <v>0</v>
      </c>
      <c r="DN180" s="243" t="n">
        <v>0</v>
      </c>
      <c r="DO180" s="243" t="n">
        <v>0</v>
      </c>
      <c r="DP180" s="243" t="n">
        <v>0</v>
      </c>
      <c r="DQ180" s="243" t="n">
        <v>0</v>
      </c>
      <c r="DR180" s="243" t="n">
        <v>0</v>
      </c>
      <c r="DS180" s="243" t="n">
        <v>0</v>
      </c>
      <c r="DT180" s="514" t="n">
        <v>0</v>
      </c>
      <c r="DU180" s="514" t="n">
        <v>0</v>
      </c>
      <c r="DV180" s="514" t="n">
        <v>30</v>
      </c>
      <c r="DW180" s="514"/>
      <c r="DX180" s="514"/>
      <c r="DY180" s="514"/>
      <c r="DZ180" s="514"/>
      <c r="EA180" s="243" t="n">
        <v>0</v>
      </c>
      <c r="EB180" s="518" t="n">
        <v>0</v>
      </c>
      <c r="EC180" s="518" t="n">
        <v>0</v>
      </c>
      <c r="ED180" s="518"/>
      <c r="EE180" s="518"/>
      <c r="EF180" s="514" t="n">
        <v>0</v>
      </c>
      <c r="EG180" s="518"/>
      <c r="EH180" s="518"/>
      <c r="EI180" s="518"/>
      <c r="EJ180" s="518"/>
      <c r="EK180" s="518"/>
      <c r="EL180" s="518"/>
      <c r="EM180" s="518"/>
      <c r="EN180" s="518"/>
      <c r="EO180" s="518"/>
      <c r="EP180" s="518" t="n">
        <v>30</v>
      </c>
      <c r="EQ180" s="518"/>
      <c r="ER180" s="518" t="n">
        <v>30</v>
      </c>
      <c r="ES180" s="518"/>
      <c r="ET180" s="518"/>
      <c r="EU180" s="518"/>
      <c r="EV180" s="518"/>
      <c r="EW180" s="518"/>
      <c r="EX180" s="518" t="n">
        <v>0</v>
      </c>
      <c r="EY180" s="518"/>
      <c r="EZ180" s="518"/>
      <c r="FA180" s="518"/>
      <c r="FB180" s="518" t="n">
        <v>0</v>
      </c>
      <c r="FC180" s="518"/>
      <c r="FD180" s="518"/>
      <c r="FE180" s="519"/>
      <c r="FG180" s="520" t="n">
        <f aca="false">CM180-I180</f>
        <v>0</v>
      </c>
      <c r="FI180" s="521"/>
      <c r="FJ180" s="522" t="n">
        <v>0</v>
      </c>
      <c r="FK180" s="522" t="n">
        <v>0</v>
      </c>
      <c r="FL180" s="522" t="n">
        <v>0</v>
      </c>
      <c r="FM180" s="522" t="n">
        <v>0</v>
      </c>
      <c r="FN180" s="522" t="n">
        <v>0</v>
      </c>
      <c r="FO180" s="522" t="n">
        <v>0</v>
      </c>
      <c r="FP180" s="522" t="n">
        <v>0</v>
      </c>
      <c r="FQ180" s="522" t="n">
        <v>0</v>
      </c>
      <c r="FR180" s="522" t="n">
        <v>0</v>
      </c>
      <c r="FS180" s="522" t="n">
        <v>0</v>
      </c>
      <c r="FT180" s="522" t="n">
        <v>0</v>
      </c>
      <c r="FU180" s="522" t="n">
        <v>0</v>
      </c>
      <c r="FV180" s="522" t="n">
        <v>0</v>
      </c>
      <c r="FW180" s="522" t="n">
        <v>0</v>
      </c>
      <c r="FX180" s="522" t="n">
        <v>0</v>
      </c>
      <c r="FY180" s="522" t="n">
        <v>0</v>
      </c>
      <c r="FZ180" s="522" t="n">
        <v>30</v>
      </c>
      <c r="GA180" s="522" t="n">
        <v>0</v>
      </c>
      <c r="GB180" s="522"/>
      <c r="GC180" s="522" t="n">
        <v>0</v>
      </c>
      <c r="GD180" s="522" t="n">
        <v>0</v>
      </c>
      <c r="GE180" s="522" t="n">
        <v>0</v>
      </c>
      <c r="GF180" s="522" t="n">
        <v>0</v>
      </c>
      <c r="GG180" s="522" t="n">
        <v>0</v>
      </c>
      <c r="GH180" s="522" t="n">
        <v>0</v>
      </c>
      <c r="GI180" s="522" t="n">
        <v>0</v>
      </c>
      <c r="GJ180" s="522" t="n">
        <v>0</v>
      </c>
      <c r="GK180" s="522" t="n">
        <v>0</v>
      </c>
      <c r="GL180" s="522" t="n">
        <v>0</v>
      </c>
      <c r="GM180" s="522" t="n">
        <v>0</v>
      </c>
      <c r="GN180" s="522" t="n">
        <v>60</v>
      </c>
      <c r="GO180" s="522" t="n">
        <v>0</v>
      </c>
      <c r="GP180" s="522" t="n">
        <v>0</v>
      </c>
      <c r="GQ180" s="522"/>
      <c r="GR180" s="522" t="n">
        <v>0</v>
      </c>
      <c r="GS180" s="522" t="n">
        <v>0</v>
      </c>
      <c r="GT180" s="522" t="n">
        <v>0</v>
      </c>
      <c r="GU180" s="522" t="n">
        <v>0</v>
      </c>
      <c r="GV180" s="522"/>
      <c r="GW180" s="523" t="n">
        <f aca="false">SUM(FI180:GV180)</f>
        <v>90</v>
      </c>
      <c r="GX180" s="200"/>
      <c r="GY180" s="524" t="n">
        <f aca="false">GW180-I180</f>
        <v>0</v>
      </c>
      <c r="HA180" s="525" t="n">
        <f aca="false">FG180-GY180</f>
        <v>0</v>
      </c>
      <c r="HC180" s="383" t="n">
        <f aca="false">IF($B180="",0,VLOOKUP($B180,'TH 2023'!$B$11:$V$265,15,0))</f>
        <v>0.035958814</v>
      </c>
      <c r="HD180" s="355" t="n">
        <f aca="false">((IF($B180="",0,VLOOKUP($B180,'TH 2023'!$B$11:$V$265,18,0)))*1.1)*1.1</f>
        <v>0</v>
      </c>
      <c r="HE180" s="355" t="n">
        <f aca="false">((IF($B180="",0,VLOOKUP($B180,'TH 2023'!$B$11:$V$265,19,0)))*1.1)*1.1</f>
        <v>0</v>
      </c>
      <c r="HF180" s="355" t="n">
        <f aca="false">((IF($B180="",0,VLOOKUP($B180,'TH 2023'!$B$11:$V$265,20,0)))*1.1)*1.1</f>
        <v>106.264378</v>
      </c>
      <c r="HG180" s="355" t="n">
        <f aca="false">((IF($B180="",0,VLOOKUP($B180,'TH 2023'!$B$11:$V$265,21,0)))*1.1)*1.1</f>
        <v>0</v>
      </c>
      <c r="HH180" s="526" t="str">
        <f aca="false">IF($B180="",0,VLOOKUP($B180,'TH 2023'!$B$11:$V$265,7,0))</f>
        <v>STANDARD HW</v>
      </c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I180" s="40"/>
      <c r="IJ180" s="40"/>
      <c r="IK180" s="40"/>
      <c r="IL180" s="40"/>
      <c r="IM180" s="40"/>
    </row>
    <row r="181" s="48" customFormat="true" ht="15" hidden="false" customHeight="true" outlineLevel="0" collapsed="false">
      <c r="A181" s="240" t="n">
        <f aca="false">A180+1</f>
        <v>172</v>
      </c>
      <c r="B181" s="241" t="s">
        <v>558</v>
      </c>
      <c r="C181" s="242" t="s">
        <v>558</v>
      </c>
      <c r="D181" s="243" t="s">
        <v>559</v>
      </c>
      <c r="E181" s="512" t="s">
        <v>497</v>
      </c>
      <c r="F181" s="512" t="s">
        <v>498</v>
      </c>
      <c r="G181" s="512" t="n">
        <f aca="false">COUNTIF($C$10:$C$262,$C181)</f>
        <v>1</v>
      </c>
      <c r="H181" s="512" t="n">
        <f aca="false">COUNTIF($B$10:$B$262,$B181)</f>
        <v>1</v>
      </c>
      <c r="I181" s="513" t="n">
        <f aca="false">SUM(J181:CK181)</f>
        <v>60</v>
      </c>
      <c r="J181" s="512" t="n">
        <v>0</v>
      </c>
      <c r="K181" s="512" t="n">
        <v>0</v>
      </c>
      <c r="L181" s="512" t="n">
        <v>0</v>
      </c>
      <c r="M181" s="512" t="n">
        <v>0</v>
      </c>
      <c r="N181" s="512" t="n">
        <v>0</v>
      </c>
      <c r="O181" s="512" t="n">
        <v>0</v>
      </c>
      <c r="P181" s="512" t="n">
        <v>0</v>
      </c>
      <c r="Q181" s="512" t="n">
        <v>0</v>
      </c>
      <c r="R181" s="512" t="n">
        <v>0</v>
      </c>
      <c r="S181" s="512" t="n">
        <v>0</v>
      </c>
      <c r="T181" s="512" t="n">
        <v>0</v>
      </c>
      <c r="U181" s="512" t="n">
        <v>0</v>
      </c>
      <c r="V181" s="512" t="n">
        <v>0</v>
      </c>
      <c r="W181" s="512" t="n">
        <v>0</v>
      </c>
      <c r="X181" s="512" t="n">
        <v>0</v>
      </c>
      <c r="Y181" s="512" t="n">
        <v>0</v>
      </c>
      <c r="Z181" s="512"/>
      <c r="AA181" s="514" t="n">
        <v>0</v>
      </c>
      <c r="AB181" s="514" t="n">
        <v>0</v>
      </c>
      <c r="AC181" s="514" t="n">
        <v>30</v>
      </c>
      <c r="AD181" s="514" t="n">
        <v>0</v>
      </c>
      <c r="AE181" s="514" t="n">
        <v>0</v>
      </c>
      <c r="AF181" s="514" t="n">
        <v>0</v>
      </c>
      <c r="AG181" s="514" t="n">
        <v>0</v>
      </c>
      <c r="AH181" s="514" t="n">
        <v>0</v>
      </c>
      <c r="AI181" s="514" t="n">
        <v>0</v>
      </c>
      <c r="AJ181" s="514" t="n">
        <v>0</v>
      </c>
      <c r="AK181" s="514" t="n">
        <v>0</v>
      </c>
      <c r="AL181" s="514" t="n">
        <v>0</v>
      </c>
      <c r="AM181" s="514" t="n">
        <v>0</v>
      </c>
      <c r="AN181" s="514" t="n">
        <v>0</v>
      </c>
      <c r="AO181" s="514" t="n">
        <v>0</v>
      </c>
      <c r="AP181" s="514" t="n">
        <v>0</v>
      </c>
      <c r="AQ181" s="514" t="n">
        <v>0</v>
      </c>
      <c r="AR181" s="514" t="n">
        <v>0</v>
      </c>
      <c r="AS181" s="514" t="n">
        <v>0</v>
      </c>
      <c r="AT181" s="514" t="n">
        <v>0</v>
      </c>
      <c r="AU181" s="514" t="n">
        <v>0</v>
      </c>
      <c r="AV181" s="514"/>
      <c r="AW181" s="514"/>
      <c r="AX181" s="514"/>
      <c r="AY181" s="514" t="n">
        <v>0</v>
      </c>
      <c r="AZ181" s="514" t="n">
        <v>0</v>
      </c>
      <c r="BA181" s="514" t="n">
        <v>0</v>
      </c>
      <c r="BB181" s="514" t="n">
        <v>0</v>
      </c>
      <c r="BC181" s="514" t="n">
        <v>0</v>
      </c>
      <c r="BD181" s="514" t="n">
        <v>0</v>
      </c>
      <c r="BE181" s="514" t="n">
        <v>0</v>
      </c>
      <c r="BF181" s="514" t="n">
        <v>30</v>
      </c>
      <c r="BG181" s="514" t="n">
        <v>0</v>
      </c>
      <c r="BH181" s="514" t="n">
        <v>0</v>
      </c>
      <c r="BI181" s="514" t="n">
        <v>0</v>
      </c>
      <c r="BJ181" s="514" t="n">
        <v>0</v>
      </c>
      <c r="BK181" s="514" t="n">
        <v>0</v>
      </c>
      <c r="BL181" s="514" t="n">
        <v>0</v>
      </c>
      <c r="BM181" s="514" t="n">
        <v>0</v>
      </c>
      <c r="BN181" s="514" t="n">
        <v>0</v>
      </c>
      <c r="BO181" s="514" t="n">
        <v>0</v>
      </c>
      <c r="BP181" s="514" t="n">
        <v>0</v>
      </c>
      <c r="BQ181" s="514" t="n">
        <v>0</v>
      </c>
      <c r="BR181" s="514" t="n">
        <v>0</v>
      </c>
      <c r="BS181" s="514" t="n">
        <v>0</v>
      </c>
      <c r="BT181" s="514" t="n">
        <v>0</v>
      </c>
      <c r="BU181" s="514" t="n">
        <v>0</v>
      </c>
      <c r="BV181" s="514" t="n">
        <v>0</v>
      </c>
      <c r="BW181" s="514" t="n">
        <v>0</v>
      </c>
      <c r="BX181" s="514" t="n">
        <v>0</v>
      </c>
      <c r="BY181" s="514" t="n">
        <v>0</v>
      </c>
      <c r="BZ181" s="514" t="n">
        <v>0</v>
      </c>
      <c r="CA181" s="514" t="n">
        <v>0</v>
      </c>
      <c r="CB181" s="514" t="n">
        <v>0</v>
      </c>
      <c r="CC181" s="514" t="n">
        <v>0</v>
      </c>
      <c r="CD181" s="514" t="n">
        <v>0</v>
      </c>
      <c r="CE181" s="514" t="n">
        <v>0</v>
      </c>
      <c r="CF181" s="514" t="n">
        <v>0</v>
      </c>
      <c r="CG181" s="514" t="n">
        <v>0</v>
      </c>
      <c r="CH181" s="514" t="n">
        <v>0</v>
      </c>
      <c r="CI181" s="514"/>
      <c r="CJ181" s="514"/>
      <c r="CK181" s="515"/>
      <c r="CL181" s="516"/>
      <c r="CM181" s="517" t="n">
        <f aca="false">SUM(CN181:FE181)</f>
        <v>60</v>
      </c>
      <c r="CN181" s="243"/>
      <c r="CO181" s="243"/>
      <c r="CP181" s="243" t="n">
        <v>0</v>
      </c>
      <c r="CQ181" s="243" t="n">
        <v>0</v>
      </c>
      <c r="CR181" s="243" t="n">
        <v>0</v>
      </c>
      <c r="CS181" s="243"/>
      <c r="CT181" s="243"/>
      <c r="CU181" s="243"/>
      <c r="CV181" s="243"/>
      <c r="CW181" s="243"/>
      <c r="CX181" s="243"/>
      <c r="CY181" s="243"/>
      <c r="CZ181" s="243"/>
      <c r="DA181" s="243"/>
      <c r="DB181" s="243" t="n">
        <v>0</v>
      </c>
      <c r="DC181" s="243" t="n">
        <v>0</v>
      </c>
      <c r="DD181" s="243" t="n">
        <v>30</v>
      </c>
      <c r="DE181" s="243" t="n">
        <v>0</v>
      </c>
      <c r="DF181" s="243" t="n">
        <v>0</v>
      </c>
      <c r="DG181" s="243" t="n">
        <v>0</v>
      </c>
      <c r="DH181" s="243" t="n">
        <v>0</v>
      </c>
      <c r="DI181" s="243"/>
      <c r="DJ181" s="243"/>
      <c r="DK181" s="243"/>
      <c r="DL181" s="243"/>
      <c r="DM181" s="243" t="n">
        <v>0</v>
      </c>
      <c r="DN181" s="243" t="n">
        <v>0</v>
      </c>
      <c r="DO181" s="243" t="n">
        <v>0</v>
      </c>
      <c r="DP181" s="243" t="n">
        <v>0</v>
      </c>
      <c r="DQ181" s="243" t="n">
        <v>0</v>
      </c>
      <c r="DR181" s="243" t="n">
        <v>0</v>
      </c>
      <c r="DS181" s="243" t="n">
        <v>0</v>
      </c>
      <c r="DT181" s="514" t="n">
        <v>0</v>
      </c>
      <c r="DU181" s="514" t="n">
        <v>0</v>
      </c>
      <c r="DV181" s="514"/>
      <c r="DW181" s="514"/>
      <c r="DX181" s="514"/>
      <c r="DY181" s="514"/>
      <c r="DZ181" s="514"/>
      <c r="EA181" s="243" t="n">
        <v>0</v>
      </c>
      <c r="EB181" s="518" t="n">
        <v>0</v>
      </c>
      <c r="EC181" s="518" t="n">
        <v>0</v>
      </c>
      <c r="ED181" s="518"/>
      <c r="EE181" s="518"/>
      <c r="EF181" s="514" t="n">
        <v>0</v>
      </c>
      <c r="EG181" s="518" t="n">
        <v>30</v>
      </c>
      <c r="EH181" s="518"/>
      <c r="EI181" s="518"/>
      <c r="EJ181" s="518"/>
      <c r="EK181" s="518"/>
      <c r="EL181" s="518"/>
      <c r="EM181" s="518"/>
      <c r="EN181" s="518"/>
      <c r="EO181" s="518"/>
      <c r="EP181" s="518"/>
      <c r="EQ181" s="518"/>
      <c r="ER181" s="518"/>
      <c r="ES181" s="518"/>
      <c r="ET181" s="518"/>
      <c r="EU181" s="518"/>
      <c r="EV181" s="518"/>
      <c r="EW181" s="518"/>
      <c r="EX181" s="518"/>
      <c r="EY181" s="518"/>
      <c r="EZ181" s="518"/>
      <c r="FA181" s="518"/>
      <c r="FB181" s="518"/>
      <c r="FC181" s="518"/>
      <c r="FD181" s="518"/>
      <c r="FE181" s="519"/>
      <c r="FG181" s="520" t="n">
        <f aca="false">CM181-I181</f>
        <v>0</v>
      </c>
      <c r="FI181" s="521"/>
      <c r="FJ181" s="522" t="n">
        <v>0</v>
      </c>
      <c r="FK181" s="522" t="n">
        <v>0</v>
      </c>
      <c r="FL181" s="522" t="n">
        <v>0</v>
      </c>
      <c r="FM181" s="522" t="n">
        <v>0</v>
      </c>
      <c r="FN181" s="522" t="n">
        <v>0</v>
      </c>
      <c r="FO181" s="522" t="n">
        <v>0</v>
      </c>
      <c r="FP181" s="522" t="n">
        <v>0</v>
      </c>
      <c r="FQ181" s="522" t="n">
        <v>0</v>
      </c>
      <c r="FR181" s="522" t="n">
        <v>30</v>
      </c>
      <c r="FS181" s="522" t="n">
        <v>0</v>
      </c>
      <c r="FT181" s="522" t="n">
        <v>0</v>
      </c>
      <c r="FU181" s="522" t="n">
        <v>0</v>
      </c>
      <c r="FV181" s="522" t="n">
        <v>0</v>
      </c>
      <c r="FW181" s="522" t="n">
        <v>0</v>
      </c>
      <c r="FX181" s="522" t="n">
        <v>0</v>
      </c>
      <c r="FY181" s="522" t="n">
        <v>0</v>
      </c>
      <c r="FZ181" s="522"/>
      <c r="GA181" s="522" t="n">
        <v>0</v>
      </c>
      <c r="GB181" s="522"/>
      <c r="GC181" s="522" t="n">
        <v>0</v>
      </c>
      <c r="GD181" s="522" t="n">
        <v>0</v>
      </c>
      <c r="GE181" s="522" t="n">
        <v>0</v>
      </c>
      <c r="GF181" s="522" t="n">
        <v>0</v>
      </c>
      <c r="GG181" s="522" t="n">
        <v>30</v>
      </c>
      <c r="GH181" s="522" t="n">
        <v>0</v>
      </c>
      <c r="GI181" s="522" t="n">
        <v>0</v>
      </c>
      <c r="GJ181" s="522" t="n">
        <v>0</v>
      </c>
      <c r="GK181" s="522" t="n">
        <v>0</v>
      </c>
      <c r="GL181" s="522" t="n">
        <v>0</v>
      </c>
      <c r="GM181" s="522" t="n">
        <v>0</v>
      </c>
      <c r="GN181" s="522" t="n">
        <v>0</v>
      </c>
      <c r="GO181" s="522" t="n">
        <v>0</v>
      </c>
      <c r="GP181" s="522" t="n">
        <v>0</v>
      </c>
      <c r="GQ181" s="522"/>
      <c r="GR181" s="522" t="n">
        <v>0</v>
      </c>
      <c r="GS181" s="522" t="n">
        <v>0</v>
      </c>
      <c r="GT181" s="522" t="n">
        <v>0</v>
      </c>
      <c r="GU181" s="522" t="n">
        <v>0</v>
      </c>
      <c r="GV181" s="522"/>
      <c r="GW181" s="523" t="n">
        <f aca="false">SUM(FI181:GV181)</f>
        <v>60</v>
      </c>
      <c r="GX181" s="200"/>
      <c r="GY181" s="524" t="n">
        <f aca="false">GW181-I181</f>
        <v>0</v>
      </c>
      <c r="HA181" s="525" t="n">
        <f aca="false">FG181-GY181</f>
        <v>0</v>
      </c>
      <c r="HC181" s="383" t="n">
        <f aca="false">IF($B181="",0,VLOOKUP($B181,'TH 2023'!$B$11:$V$265,15,0))</f>
        <v>0.08582</v>
      </c>
      <c r="HD181" s="355" t="n">
        <f aca="false">((IF($B181="",0,VLOOKUP($B181,'TH 2023'!$B$11:$V$265,18,0)))*1.1)*1.1</f>
        <v>0</v>
      </c>
      <c r="HE181" s="355" t="n">
        <f aca="false">((IF($B181="",0,VLOOKUP($B181,'TH 2023'!$B$11:$V$265,19,0)))*1.1)*1.1</f>
        <v>212.9237</v>
      </c>
      <c r="HF181" s="355" t="n">
        <f aca="false">((IF($B181="",0,VLOOKUP($B181,'TH 2023'!$B$11:$V$265,20,0)))*1.1)*1.1</f>
        <v>257.637677</v>
      </c>
      <c r="HG181" s="355" t="n">
        <f aca="false">((IF($B181="",0,VLOOKUP($B181,'TH 2023'!$B$11:$V$265,21,0)))*1.1)*1.1</f>
        <v>0</v>
      </c>
      <c r="HH181" s="526" t="str">
        <f aca="false">IF($B181="",0,VLOOKUP($B181,'TH 2023'!$B$11:$V$265,7,0))</f>
        <v>STANDARD HW</v>
      </c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I181" s="40"/>
      <c r="IJ181" s="40"/>
      <c r="IK181" s="40"/>
      <c r="IL181" s="40"/>
      <c r="IM181" s="40"/>
    </row>
    <row r="182" s="48" customFormat="true" ht="15" hidden="false" customHeight="true" outlineLevel="0" collapsed="false">
      <c r="A182" s="240" t="n">
        <f aca="false">A181+1</f>
        <v>173</v>
      </c>
      <c r="B182" s="241" t="s">
        <v>560</v>
      </c>
      <c r="C182" s="242" t="s">
        <v>560</v>
      </c>
      <c r="D182" s="243" t="s">
        <v>559</v>
      </c>
      <c r="E182" s="512" t="s">
        <v>304</v>
      </c>
      <c r="F182" s="512" t="s">
        <v>305</v>
      </c>
      <c r="G182" s="512" t="n">
        <f aca="false">COUNTIF($C$10:$C$262,$C182)</f>
        <v>1</v>
      </c>
      <c r="H182" s="512" t="n">
        <f aca="false">COUNTIF($B$10:$B$262,$B182)</f>
        <v>1</v>
      </c>
      <c r="I182" s="513" t="n">
        <f aca="false">SUM(J182:CK182)</f>
        <v>60</v>
      </c>
      <c r="J182" s="512" t="n">
        <v>0</v>
      </c>
      <c r="K182" s="512" t="n">
        <v>0</v>
      </c>
      <c r="L182" s="512" t="n">
        <v>0</v>
      </c>
      <c r="M182" s="512" t="n">
        <v>0</v>
      </c>
      <c r="N182" s="512" t="n">
        <v>0</v>
      </c>
      <c r="O182" s="512" t="n">
        <v>0</v>
      </c>
      <c r="P182" s="512" t="n">
        <v>0</v>
      </c>
      <c r="Q182" s="512" t="n">
        <v>0</v>
      </c>
      <c r="R182" s="512" t="n">
        <v>0</v>
      </c>
      <c r="S182" s="512" t="n">
        <v>0</v>
      </c>
      <c r="T182" s="512" t="n">
        <v>0</v>
      </c>
      <c r="U182" s="512" t="n">
        <v>0</v>
      </c>
      <c r="V182" s="512" t="n">
        <v>0</v>
      </c>
      <c r="W182" s="512" t="n">
        <v>0</v>
      </c>
      <c r="X182" s="512" t="n">
        <v>0</v>
      </c>
      <c r="Y182" s="512" t="n">
        <v>0</v>
      </c>
      <c r="Z182" s="512"/>
      <c r="AA182" s="514" t="n">
        <v>0</v>
      </c>
      <c r="AB182" s="514" t="n">
        <v>0</v>
      </c>
      <c r="AC182" s="514" t="n">
        <v>30</v>
      </c>
      <c r="AD182" s="514" t="n">
        <v>0</v>
      </c>
      <c r="AE182" s="514" t="n">
        <v>0</v>
      </c>
      <c r="AF182" s="514" t="n">
        <v>0</v>
      </c>
      <c r="AG182" s="514" t="n">
        <v>0</v>
      </c>
      <c r="AH182" s="514" t="n">
        <v>0</v>
      </c>
      <c r="AI182" s="514" t="n">
        <v>0</v>
      </c>
      <c r="AJ182" s="514" t="n">
        <v>0</v>
      </c>
      <c r="AK182" s="514" t="n">
        <v>0</v>
      </c>
      <c r="AL182" s="514" t="n">
        <v>0</v>
      </c>
      <c r="AM182" s="514" t="n">
        <v>0</v>
      </c>
      <c r="AN182" s="514" t="n">
        <v>0</v>
      </c>
      <c r="AO182" s="514" t="n">
        <v>0</v>
      </c>
      <c r="AP182" s="514" t="n">
        <v>0</v>
      </c>
      <c r="AQ182" s="514" t="n">
        <v>0</v>
      </c>
      <c r="AR182" s="514" t="n">
        <v>0</v>
      </c>
      <c r="AS182" s="514" t="n">
        <v>0</v>
      </c>
      <c r="AT182" s="514" t="n">
        <v>0</v>
      </c>
      <c r="AU182" s="514" t="n">
        <v>0</v>
      </c>
      <c r="AV182" s="514"/>
      <c r="AW182" s="514"/>
      <c r="AX182" s="514"/>
      <c r="AY182" s="514" t="n">
        <v>0</v>
      </c>
      <c r="AZ182" s="514" t="n">
        <v>0</v>
      </c>
      <c r="BA182" s="514" t="n">
        <v>0</v>
      </c>
      <c r="BB182" s="514" t="n">
        <v>0</v>
      </c>
      <c r="BC182" s="514" t="n">
        <v>0</v>
      </c>
      <c r="BD182" s="514" t="n">
        <v>30</v>
      </c>
      <c r="BE182" s="514" t="n">
        <v>0</v>
      </c>
      <c r="BF182" s="514" t="n">
        <v>0</v>
      </c>
      <c r="BG182" s="514" t="n">
        <v>0</v>
      </c>
      <c r="BH182" s="514" t="n">
        <v>0</v>
      </c>
      <c r="BI182" s="514" t="n">
        <v>0</v>
      </c>
      <c r="BJ182" s="514" t="n">
        <v>0</v>
      </c>
      <c r="BK182" s="514" t="n">
        <v>0</v>
      </c>
      <c r="BL182" s="514" t="n">
        <v>0</v>
      </c>
      <c r="BM182" s="514" t="n">
        <v>0</v>
      </c>
      <c r="BN182" s="514" t="n">
        <v>0</v>
      </c>
      <c r="BO182" s="514" t="n">
        <v>0</v>
      </c>
      <c r="BP182" s="514" t="n">
        <v>0</v>
      </c>
      <c r="BQ182" s="514" t="n">
        <v>0</v>
      </c>
      <c r="BR182" s="514" t="n">
        <v>0</v>
      </c>
      <c r="BS182" s="514" t="n">
        <v>0</v>
      </c>
      <c r="BT182" s="514" t="n">
        <v>0</v>
      </c>
      <c r="BU182" s="514" t="n">
        <v>0</v>
      </c>
      <c r="BV182" s="514" t="n">
        <v>0</v>
      </c>
      <c r="BW182" s="514" t="n">
        <v>0</v>
      </c>
      <c r="BX182" s="514" t="n">
        <v>0</v>
      </c>
      <c r="BY182" s="514" t="n">
        <v>0</v>
      </c>
      <c r="BZ182" s="514" t="n">
        <v>0</v>
      </c>
      <c r="CA182" s="514" t="n">
        <v>0</v>
      </c>
      <c r="CB182" s="514" t="n">
        <v>0</v>
      </c>
      <c r="CC182" s="514" t="n">
        <v>0</v>
      </c>
      <c r="CD182" s="514" t="n">
        <v>0</v>
      </c>
      <c r="CE182" s="514" t="n">
        <v>0</v>
      </c>
      <c r="CF182" s="514" t="n">
        <v>0</v>
      </c>
      <c r="CG182" s="514" t="n">
        <v>0</v>
      </c>
      <c r="CH182" s="514" t="n">
        <v>0</v>
      </c>
      <c r="CI182" s="514"/>
      <c r="CJ182" s="514"/>
      <c r="CK182" s="515"/>
      <c r="CL182" s="516"/>
      <c r="CM182" s="517" t="n">
        <f aca="false">SUM(CN182:FE182)</f>
        <v>60</v>
      </c>
      <c r="CN182" s="243"/>
      <c r="CO182" s="243"/>
      <c r="CP182" s="243" t="n">
        <v>0</v>
      </c>
      <c r="CQ182" s="243" t="n">
        <v>0</v>
      </c>
      <c r="CR182" s="243" t="n">
        <v>0</v>
      </c>
      <c r="CS182" s="243"/>
      <c r="CT182" s="243"/>
      <c r="CU182" s="243"/>
      <c r="CV182" s="243"/>
      <c r="CW182" s="243"/>
      <c r="CX182" s="243"/>
      <c r="CY182" s="243"/>
      <c r="CZ182" s="243"/>
      <c r="DA182" s="243"/>
      <c r="DB182" s="243" t="n">
        <v>0</v>
      </c>
      <c r="DC182" s="243" t="n">
        <v>0</v>
      </c>
      <c r="DD182" s="243" t="n">
        <v>30</v>
      </c>
      <c r="DE182" s="243" t="n">
        <v>0</v>
      </c>
      <c r="DF182" s="243" t="n">
        <v>0</v>
      </c>
      <c r="DG182" s="243" t="n">
        <v>0</v>
      </c>
      <c r="DH182" s="243" t="n">
        <v>0</v>
      </c>
      <c r="DI182" s="243"/>
      <c r="DJ182" s="243"/>
      <c r="DK182" s="243"/>
      <c r="DL182" s="243"/>
      <c r="DM182" s="243" t="n">
        <v>0</v>
      </c>
      <c r="DN182" s="243" t="n">
        <v>0</v>
      </c>
      <c r="DO182" s="243" t="n">
        <v>0</v>
      </c>
      <c r="DP182" s="243" t="n">
        <v>0</v>
      </c>
      <c r="DQ182" s="243" t="n">
        <v>0</v>
      </c>
      <c r="DR182" s="243" t="n">
        <v>0</v>
      </c>
      <c r="DS182" s="243" t="n">
        <v>0</v>
      </c>
      <c r="DT182" s="514" t="n">
        <v>0</v>
      </c>
      <c r="DU182" s="514" t="n">
        <v>0</v>
      </c>
      <c r="DV182" s="514"/>
      <c r="DW182" s="514"/>
      <c r="DX182" s="514"/>
      <c r="DY182" s="514"/>
      <c r="DZ182" s="514"/>
      <c r="EA182" s="243" t="n">
        <v>0</v>
      </c>
      <c r="EB182" s="518" t="n">
        <v>0</v>
      </c>
      <c r="EC182" s="518" t="n">
        <v>0</v>
      </c>
      <c r="ED182" s="518"/>
      <c r="EE182" s="518" t="n">
        <v>30</v>
      </c>
      <c r="EF182" s="514" t="n">
        <v>0</v>
      </c>
      <c r="EG182" s="518"/>
      <c r="EH182" s="518"/>
      <c r="EI182" s="518"/>
      <c r="EJ182" s="518"/>
      <c r="EK182" s="518"/>
      <c r="EL182" s="518"/>
      <c r="EM182" s="518"/>
      <c r="EN182" s="518"/>
      <c r="EO182" s="518"/>
      <c r="EP182" s="518"/>
      <c r="EQ182" s="518"/>
      <c r="ER182" s="518"/>
      <c r="ES182" s="518"/>
      <c r="ET182" s="518"/>
      <c r="EU182" s="518"/>
      <c r="EV182" s="518"/>
      <c r="EW182" s="518"/>
      <c r="EX182" s="518"/>
      <c r="EY182" s="518"/>
      <c r="EZ182" s="518"/>
      <c r="FA182" s="518"/>
      <c r="FB182" s="518"/>
      <c r="FC182" s="518"/>
      <c r="FD182" s="518"/>
      <c r="FE182" s="519"/>
      <c r="FG182" s="520" t="n">
        <f aca="false">CM182-I182</f>
        <v>0</v>
      </c>
      <c r="FI182" s="521"/>
      <c r="FJ182" s="522" t="n">
        <v>0</v>
      </c>
      <c r="FK182" s="522" t="n">
        <v>0</v>
      </c>
      <c r="FL182" s="522" t="n">
        <v>0</v>
      </c>
      <c r="FM182" s="522" t="n">
        <v>0</v>
      </c>
      <c r="FN182" s="522" t="n">
        <v>0</v>
      </c>
      <c r="FO182" s="522" t="n">
        <v>0</v>
      </c>
      <c r="FP182" s="522" t="n">
        <v>0</v>
      </c>
      <c r="FQ182" s="522" t="n">
        <v>0</v>
      </c>
      <c r="FR182" s="522" t="n">
        <v>30</v>
      </c>
      <c r="FS182" s="522" t="n">
        <v>0</v>
      </c>
      <c r="FT182" s="522" t="n">
        <v>0</v>
      </c>
      <c r="FU182" s="522" t="n">
        <v>0</v>
      </c>
      <c r="FV182" s="522" t="n">
        <v>0</v>
      </c>
      <c r="FW182" s="522" t="n">
        <v>0</v>
      </c>
      <c r="FX182" s="522" t="n">
        <v>0</v>
      </c>
      <c r="FY182" s="522" t="n">
        <v>0</v>
      </c>
      <c r="FZ182" s="522"/>
      <c r="GA182" s="522" t="n">
        <v>0</v>
      </c>
      <c r="GB182" s="522"/>
      <c r="GC182" s="522" t="n">
        <v>0</v>
      </c>
      <c r="GD182" s="522" t="n">
        <v>0</v>
      </c>
      <c r="GE182" s="522" t="n">
        <v>30</v>
      </c>
      <c r="GF182" s="522" t="n">
        <v>0</v>
      </c>
      <c r="GG182" s="522" t="n">
        <v>0</v>
      </c>
      <c r="GH182" s="522" t="n">
        <v>0</v>
      </c>
      <c r="GI182" s="522" t="n">
        <v>0</v>
      </c>
      <c r="GJ182" s="522" t="n">
        <v>0</v>
      </c>
      <c r="GK182" s="522" t="n">
        <v>0</v>
      </c>
      <c r="GL182" s="522" t="n">
        <v>0</v>
      </c>
      <c r="GM182" s="522" t="n">
        <v>0</v>
      </c>
      <c r="GN182" s="522" t="n">
        <v>0</v>
      </c>
      <c r="GO182" s="522" t="n">
        <v>0</v>
      </c>
      <c r="GP182" s="522" t="n">
        <v>0</v>
      </c>
      <c r="GQ182" s="522"/>
      <c r="GR182" s="522" t="n">
        <v>0</v>
      </c>
      <c r="GS182" s="522" t="n">
        <v>0</v>
      </c>
      <c r="GT182" s="522" t="n">
        <v>0</v>
      </c>
      <c r="GU182" s="522" t="n">
        <v>0</v>
      </c>
      <c r="GV182" s="522"/>
      <c r="GW182" s="523" t="n">
        <f aca="false">SUM(FI182:GV182)</f>
        <v>60</v>
      </c>
      <c r="GX182" s="200"/>
      <c r="GY182" s="524" t="n">
        <f aca="false">GW182-I182</f>
        <v>0</v>
      </c>
      <c r="HA182" s="525" t="n">
        <f aca="false">FG182-GY182</f>
        <v>0</v>
      </c>
      <c r="HC182" s="383" t="n">
        <f aca="false">IF($B182="",0,VLOOKUP($B182,'TH 2023'!$B$11:$V$265,15,0))</f>
        <v>0.08582</v>
      </c>
      <c r="HD182" s="355" t="n">
        <f aca="false">((IF($B182="",0,VLOOKUP($B182,'TH 2023'!$B$11:$V$265,18,0)))*1.1)*1.1</f>
        <v>0</v>
      </c>
      <c r="HE182" s="355" t="n">
        <f aca="false">((IF($B182="",0,VLOOKUP($B182,'TH 2023'!$B$11:$V$265,19,0)))*1.1)*1.1</f>
        <v>210.8909</v>
      </c>
      <c r="HF182" s="355" t="n">
        <f aca="false">((IF($B182="",0,VLOOKUP($B182,'TH 2023'!$B$11:$V$265,20,0)))*1.1)*1.1</f>
        <v>255.177989</v>
      </c>
      <c r="HG182" s="355" t="n">
        <f aca="false">((IF($B182="",0,VLOOKUP($B182,'TH 2023'!$B$11:$V$265,21,0)))*1.1)*1.1</f>
        <v>0</v>
      </c>
      <c r="HH182" s="526" t="str">
        <f aca="false">IF($B182="",0,VLOOKUP($B182,'TH 2023'!$B$11:$V$265,7,0))</f>
        <v>STANDARD HW</v>
      </c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I182" s="40"/>
      <c r="IJ182" s="40"/>
      <c r="IK182" s="40"/>
      <c r="IL182" s="40"/>
      <c r="IM182" s="40"/>
    </row>
    <row r="183" s="48" customFormat="true" ht="15" hidden="false" customHeight="true" outlineLevel="0" collapsed="false">
      <c r="A183" s="240" t="n">
        <f aca="false">A182+1</f>
        <v>174</v>
      </c>
      <c r="B183" s="241" t="s">
        <v>561</v>
      </c>
      <c r="C183" s="242" t="s">
        <v>561</v>
      </c>
      <c r="D183" s="243" t="s">
        <v>559</v>
      </c>
      <c r="E183" s="512" t="s">
        <v>405</v>
      </c>
      <c r="F183" s="512" t="s">
        <v>406</v>
      </c>
      <c r="G183" s="512" t="n">
        <f aca="false">COUNTIF($C$10:$C$262,$C183)</f>
        <v>1</v>
      </c>
      <c r="H183" s="512" t="n">
        <f aca="false">COUNTIF($B$10:$B$262,$B183)</f>
        <v>1</v>
      </c>
      <c r="I183" s="513" t="n">
        <f aca="false">SUM(J183:CK183)</f>
        <v>160</v>
      </c>
      <c r="J183" s="512" t="n">
        <v>0</v>
      </c>
      <c r="K183" s="512" t="n">
        <v>0</v>
      </c>
      <c r="L183" s="512" t="n">
        <v>0</v>
      </c>
      <c r="M183" s="512" t="n">
        <v>0</v>
      </c>
      <c r="N183" s="512" t="n">
        <v>0</v>
      </c>
      <c r="O183" s="512" t="n">
        <v>0</v>
      </c>
      <c r="P183" s="512" t="n">
        <v>0</v>
      </c>
      <c r="Q183" s="512" t="n">
        <v>0</v>
      </c>
      <c r="R183" s="512" t="n">
        <v>0</v>
      </c>
      <c r="S183" s="512" t="n">
        <v>0</v>
      </c>
      <c r="T183" s="512" t="n">
        <v>0</v>
      </c>
      <c r="U183" s="512" t="n">
        <v>0</v>
      </c>
      <c r="V183" s="512" t="n">
        <v>0</v>
      </c>
      <c r="W183" s="512" t="n">
        <v>0</v>
      </c>
      <c r="X183" s="512" t="n">
        <v>0</v>
      </c>
      <c r="Y183" s="512" t="n">
        <v>0</v>
      </c>
      <c r="Z183" s="512"/>
      <c r="AA183" s="514" t="n">
        <v>0</v>
      </c>
      <c r="AB183" s="514"/>
      <c r="AC183" s="514"/>
      <c r="AD183" s="514" t="n">
        <v>0</v>
      </c>
      <c r="AE183" s="514" t="n">
        <v>0</v>
      </c>
      <c r="AF183" s="514" t="n">
        <v>0</v>
      </c>
      <c r="AG183" s="514" t="n">
        <v>30</v>
      </c>
      <c r="AH183" s="514" t="n">
        <v>0</v>
      </c>
      <c r="AI183" s="514" t="n">
        <v>0</v>
      </c>
      <c r="AJ183" s="514" t="n">
        <v>0</v>
      </c>
      <c r="AK183" s="514" t="n">
        <v>0</v>
      </c>
      <c r="AL183" s="514" t="n">
        <v>0</v>
      </c>
      <c r="AM183" s="514" t="n">
        <v>0</v>
      </c>
      <c r="AN183" s="514" t="n">
        <v>40</v>
      </c>
      <c r="AO183" s="514" t="n">
        <v>0</v>
      </c>
      <c r="AP183" s="514" t="n">
        <v>30</v>
      </c>
      <c r="AQ183" s="514" t="n">
        <v>30</v>
      </c>
      <c r="AR183" s="514" t="n">
        <v>0</v>
      </c>
      <c r="AS183" s="514" t="n">
        <v>0</v>
      </c>
      <c r="AT183" s="514" t="n">
        <v>30</v>
      </c>
      <c r="AU183" s="514" t="n">
        <v>0</v>
      </c>
      <c r="AV183" s="514"/>
      <c r="AW183" s="514"/>
      <c r="AX183" s="514"/>
      <c r="AY183" s="514" t="n">
        <v>0</v>
      </c>
      <c r="AZ183" s="514" t="n">
        <v>0</v>
      </c>
      <c r="BA183" s="514" t="n">
        <v>0</v>
      </c>
      <c r="BB183" s="514" t="n">
        <v>0</v>
      </c>
      <c r="BC183" s="514" t="n">
        <v>0</v>
      </c>
      <c r="BD183" s="514" t="n">
        <v>0</v>
      </c>
      <c r="BE183" s="514" t="n">
        <v>0</v>
      </c>
      <c r="BF183" s="514" t="n">
        <v>0</v>
      </c>
      <c r="BG183" s="514" t="n">
        <v>0</v>
      </c>
      <c r="BH183" s="514" t="n">
        <v>0</v>
      </c>
      <c r="BI183" s="514" t="n">
        <v>0</v>
      </c>
      <c r="BJ183" s="514" t="n">
        <v>0</v>
      </c>
      <c r="BK183" s="514" t="n">
        <v>0</v>
      </c>
      <c r="BL183" s="514" t="n">
        <v>0</v>
      </c>
      <c r="BM183" s="514" t="n">
        <v>0</v>
      </c>
      <c r="BN183" s="514" t="n">
        <v>0</v>
      </c>
      <c r="BO183" s="514" t="n">
        <v>0</v>
      </c>
      <c r="BP183" s="514" t="n">
        <v>0</v>
      </c>
      <c r="BQ183" s="514" t="n">
        <v>0</v>
      </c>
      <c r="BR183" s="514" t="n">
        <v>0</v>
      </c>
      <c r="BS183" s="514" t="n">
        <v>0</v>
      </c>
      <c r="BT183" s="514" t="n">
        <v>0</v>
      </c>
      <c r="BU183" s="514" t="n">
        <v>0</v>
      </c>
      <c r="BV183" s="514" t="n">
        <v>0</v>
      </c>
      <c r="BW183" s="514" t="n">
        <v>0</v>
      </c>
      <c r="BX183" s="514" t="n">
        <v>0</v>
      </c>
      <c r="BY183" s="514" t="n">
        <v>0</v>
      </c>
      <c r="BZ183" s="514" t="n">
        <v>0</v>
      </c>
      <c r="CA183" s="514" t="n">
        <v>0</v>
      </c>
      <c r="CB183" s="514" t="n">
        <v>0</v>
      </c>
      <c r="CC183" s="514" t="n">
        <v>0</v>
      </c>
      <c r="CD183" s="514" t="n">
        <v>0</v>
      </c>
      <c r="CE183" s="514" t="n">
        <v>0</v>
      </c>
      <c r="CF183" s="514" t="n">
        <v>0</v>
      </c>
      <c r="CG183" s="514" t="n">
        <v>0</v>
      </c>
      <c r="CH183" s="514" t="n">
        <v>0</v>
      </c>
      <c r="CI183" s="514"/>
      <c r="CJ183" s="514"/>
      <c r="CK183" s="515"/>
      <c r="CL183" s="516"/>
      <c r="CM183" s="517" t="n">
        <f aca="false">SUM(CN183:FE183)</f>
        <v>160</v>
      </c>
      <c r="CN183" s="243"/>
      <c r="CO183" s="243"/>
      <c r="CP183" s="243" t="n">
        <v>0</v>
      </c>
      <c r="CQ183" s="243" t="n">
        <v>0</v>
      </c>
      <c r="CR183" s="243" t="n">
        <v>0</v>
      </c>
      <c r="CS183" s="243"/>
      <c r="CT183" s="243"/>
      <c r="CU183" s="243"/>
      <c r="CV183" s="243"/>
      <c r="CW183" s="243"/>
      <c r="CX183" s="243"/>
      <c r="CY183" s="243"/>
      <c r="CZ183" s="243"/>
      <c r="DA183" s="243"/>
      <c r="DB183" s="243" t="n">
        <v>0</v>
      </c>
      <c r="DC183" s="243"/>
      <c r="DD183" s="243"/>
      <c r="DE183" s="243" t="n">
        <v>0</v>
      </c>
      <c r="DF183" s="243" t="n">
        <v>0</v>
      </c>
      <c r="DG183" s="243" t="n">
        <v>0</v>
      </c>
      <c r="DH183" s="243" t="n">
        <v>30</v>
      </c>
      <c r="DI183" s="243"/>
      <c r="DJ183" s="243"/>
      <c r="DK183" s="243"/>
      <c r="DL183" s="243"/>
      <c r="DM183" s="243" t="n">
        <v>0</v>
      </c>
      <c r="DN183" s="243" t="n">
        <v>0</v>
      </c>
      <c r="DO183" s="243" t="n">
        <v>40</v>
      </c>
      <c r="DP183" s="243" t="n">
        <v>0</v>
      </c>
      <c r="DQ183" s="243" t="n">
        <v>30</v>
      </c>
      <c r="DR183" s="243" t="n">
        <v>30</v>
      </c>
      <c r="DS183" s="243" t="n">
        <v>0</v>
      </c>
      <c r="DT183" s="514" t="n">
        <v>0</v>
      </c>
      <c r="DU183" s="514" t="n">
        <v>30</v>
      </c>
      <c r="DV183" s="514"/>
      <c r="DW183" s="514"/>
      <c r="DX183" s="514"/>
      <c r="DY183" s="514"/>
      <c r="DZ183" s="514"/>
      <c r="EA183" s="243" t="n">
        <v>0</v>
      </c>
      <c r="EB183" s="518" t="n">
        <v>0</v>
      </c>
      <c r="EC183" s="518" t="n">
        <v>0</v>
      </c>
      <c r="ED183" s="518"/>
      <c r="EE183" s="518"/>
      <c r="EF183" s="514" t="n">
        <v>0</v>
      </c>
      <c r="EG183" s="518"/>
      <c r="EH183" s="518"/>
      <c r="EI183" s="518"/>
      <c r="EJ183" s="518"/>
      <c r="EK183" s="518"/>
      <c r="EL183" s="518"/>
      <c r="EM183" s="518"/>
      <c r="EN183" s="518"/>
      <c r="EO183" s="518"/>
      <c r="EP183" s="518"/>
      <c r="EQ183" s="518"/>
      <c r="ER183" s="518"/>
      <c r="ES183" s="518"/>
      <c r="ET183" s="518"/>
      <c r="EU183" s="518"/>
      <c r="EV183" s="518"/>
      <c r="EW183" s="518"/>
      <c r="EX183" s="518"/>
      <c r="EY183" s="518"/>
      <c r="EZ183" s="518"/>
      <c r="FA183" s="518"/>
      <c r="FB183" s="518"/>
      <c r="FC183" s="518"/>
      <c r="FD183" s="518"/>
      <c r="FE183" s="519"/>
      <c r="FG183" s="520" t="n">
        <f aca="false">CM183-I183</f>
        <v>0</v>
      </c>
      <c r="FI183" s="521"/>
      <c r="FJ183" s="522" t="n">
        <v>0</v>
      </c>
      <c r="FK183" s="522" t="n">
        <v>0</v>
      </c>
      <c r="FL183" s="522" t="n">
        <v>0</v>
      </c>
      <c r="FM183" s="522" t="n">
        <v>0</v>
      </c>
      <c r="FN183" s="522" t="n">
        <v>0</v>
      </c>
      <c r="FO183" s="522" t="n">
        <v>0</v>
      </c>
      <c r="FP183" s="522" t="n">
        <v>0</v>
      </c>
      <c r="FQ183" s="522" t="n">
        <v>0</v>
      </c>
      <c r="FR183" s="522" t="n">
        <v>0</v>
      </c>
      <c r="FS183" s="522" t="n">
        <v>30</v>
      </c>
      <c r="FT183" s="522" t="n">
        <v>0</v>
      </c>
      <c r="FU183" s="522" t="n">
        <v>0</v>
      </c>
      <c r="FV183" s="522" t="n">
        <v>0</v>
      </c>
      <c r="FW183" s="522" t="n">
        <v>40</v>
      </c>
      <c r="FX183" s="522" t="n">
        <v>60</v>
      </c>
      <c r="FY183" s="522" t="n">
        <v>30</v>
      </c>
      <c r="FZ183" s="522"/>
      <c r="GA183" s="522" t="n">
        <v>0</v>
      </c>
      <c r="GB183" s="522"/>
      <c r="GC183" s="522" t="n">
        <v>0</v>
      </c>
      <c r="GD183" s="522" t="n">
        <v>0</v>
      </c>
      <c r="GE183" s="522" t="n">
        <v>0</v>
      </c>
      <c r="GF183" s="522" t="n">
        <v>0</v>
      </c>
      <c r="GG183" s="522" t="n">
        <v>0</v>
      </c>
      <c r="GH183" s="522" t="n">
        <v>0</v>
      </c>
      <c r="GI183" s="522" t="n">
        <v>0</v>
      </c>
      <c r="GJ183" s="522" t="n">
        <v>0</v>
      </c>
      <c r="GK183" s="522" t="n">
        <v>0</v>
      </c>
      <c r="GL183" s="522" t="n">
        <v>0</v>
      </c>
      <c r="GM183" s="522" t="n">
        <v>0</v>
      </c>
      <c r="GN183" s="522" t="n">
        <v>0</v>
      </c>
      <c r="GO183" s="522" t="n">
        <v>0</v>
      </c>
      <c r="GP183" s="522" t="n">
        <v>0</v>
      </c>
      <c r="GQ183" s="522"/>
      <c r="GR183" s="522" t="n">
        <v>0</v>
      </c>
      <c r="GS183" s="522" t="n">
        <v>0</v>
      </c>
      <c r="GT183" s="522" t="n">
        <v>0</v>
      </c>
      <c r="GU183" s="522" t="n">
        <v>0</v>
      </c>
      <c r="GV183" s="522"/>
      <c r="GW183" s="523" t="n">
        <f aca="false">SUM(FI183:GV183)</f>
        <v>160</v>
      </c>
      <c r="GX183" s="200"/>
      <c r="GY183" s="524" t="n">
        <f aca="false">GW183-I183</f>
        <v>0</v>
      </c>
      <c r="HA183" s="525" t="n">
        <f aca="false">FG183-GY183</f>
        <v>0</v>
      </c>
      <c r="HC183" s="383" t="n">
        <f aca="false">IF($B183="",0,VLOOKUP($B183,'TH 2023'!$B$11:$V$265,15,0))</f>
        <v>0.08582</v>
      </c>
      <c r="HD183" s="355" t="n">
        <f aca="false">((IF($B183="",0,VLOOKUP($B183,'TH 2023'!$B$11:$V$265,18,0)))*1.1)*1.1</f>
        <v>0</v>
      </c>
      <c r="HE183" s="355" t="n">
        <f aca="false">((IF($B183="",0,VLOOKUP($B183,'TH 2023'!$B$11:$V$265,19,0)))*1.1)*1.1</f>
        <v>202.0216</v>
      </c>
      <c r="HF183" s="355" t="n">
        <f aca="false">((IF($B183="",0,VLOOKUP($B183,'TH 2023'!$B$11:$V$265,20,0)))*1.1)*1.1</f>
        <v>247.374336</v>
      </c>
      <c r="HG183" s="355" t="n">
        <f aca="false">((IF($B183="",0,VLOOKUP($B183,'TH 2023'!$B$11:$V$265,21,0)))*1.1)*1.1</f>
        <v>0</v>
      </c>
      <c r="HH183" s="526" t="str">
        <f aca="false">IF($B183="",0,VLOOKUP($B183,'TH 2023'!$B$11:$V$265,7,0))</f>
        <v>STANDARD HW</v>
      </c>
      <c r="HI183" s="61"/>
      <c r="HJ183" s="61"/>
      <c r="HK183" s="61"/>
      <c r="HL183" s="61"/>
      <c r="HM183" s="61"/>
      <c r="HN183" s="61"/>
      <c r="HO183" s="61"/>
      <c r="HP183" s="61"/>
      <c r="HQ183" s="61"/>
      <c r="HR183" s="61"/>
      <c r="HS183" s="61"/>
      <c r="HT183" s="61"/>
      <c r="HU183" s="61"/>
      <c r="HV183" s="61"/>
      <c r="HW183" s="61"/>
      <c r="HX183" s="61"/>
      <c r="HY183" s="61"/>
      <c r="HZ183" s="61"/>
      <c r="IA183" s="61"/>
      <c r="IB183" s="61"/>
      <c r="IC183" s="61"/>
      <c r="ID183" s="61"/>
      <c r="IE183" s="61"/>
      <c r="IF183" s="61"/>
      <c r="IG183" s="61"/>
      <c r="II183" s="40"/>
      <c r="IJ183" s="40"/>
      <c r="IK183" s="40"/>
      <c r="IL183" s="40"/>
      <c r="IM183" s="40"/>
    </row>
    <row r="184" s="48" customFormat="true" ht="15" hidden="false" customHeight="true" outlineLevel="0" collapsed="false">
      <c r="A184" s="240" t="n">
        <f aca="false">A183+1</f>
        <v>175</v>
      </c>
      <c r="B184" s="241" t="s">
        <v>562</v>
      </c>
      <c r="C184" s="242" t="s">
        <v>562</v>
      </c>
      <c r="D184" s="243" t="s">
        <v>563</v>
      </c>
      <c r="E184" s="512" t="s">
        <v>405</v>
      </c>
      <c r="F184" s="512" t="s">
        <v>406</v>
      </c>
      <c r="G184" s="512" t="n">
        <f aca="false">COUNTIF($C$10:$C$262,$C184)</f>
        <v>1</v>
      </c>
      <c r="H184" s="512" t="n">
        <f aca="false">COUNTIF($B$10:$B$262,$B184)</f>
        <v>1</v>
      </c>
      <c r="I184" s="513" t="n">
        <f aca="false">SUM(J184:CK184)</f>
        <v>30</v>
      </c>
      <c r="J184" s="512" t="n">
        <v>0</v>
      </c>
      <c r="K184" s="512" t="n">
        <v>0</v>
      </c>
      <c r="L184" s="512" t="n">
        <v>0</v>
      </c>
      <c r="M184" s="512" t="n">
        <v>0</v>
      </c>
      <c r="N184" s="512" t="n">
        <v>0</v>
      </c>
      <c r="O184" s="512" t="n">
        <v>0</v>
      </c>
      <c r="P184" s="512" t="n">
        <v>0</v>
      </c>
      <c r="Q184" s="512" t="n">
        <v>0</v>
      </c>
      <c r="R184" s="512" t="n">
        <v>0</v>
      </c>
      <c r="S184" s="512" t="n">
        <v>0</v>
      </c>
      <c r="T184" s="512" t="n">
        <v>0</v>
      </c>
      <c r="U184" s="512" t="n">
        <v>0</v>
      </c>
      <c r="V184" s="512" t="n">
        <v>0</v>
      </c>
      <c r="W184" s="512" t="n">
        <v>0</v>
      </c>
      <c r="X184" s="512" t="n">
        <v>0</v>
      </c>
      <c r="Y184" s="512" t="n">
        <v>0</v>
      </c>
      <c r="Z184" s="512"/>
      <c r="AA184" s="514" t="n">
        <v>0</v>
      </c>
      <c r="AB184" s="514"/>
      <c r="AC184" s="514"/>
      <c r="AD184" s="514" t="n">
        <v>0</v>
      </c>
      <c r="AE184" s="514" t="n">
        <v>0</v>
      </c>
      <c r="AF184" s="514" t="n">
        <v>0</v>
      </c>
      <c r="AG184" s="514" t="n">
        <v>0</v>
      </c>
      <c r="AH184" s="514" t="n">
        <v>0</v>
      </c>
      <c r="AI184" s="514" t="n">
        <v>0</v>
      </c>
      <c r="AJ184" s="514" t="n">
        <v>0</v>
      </c>
      <c r="AK184" s="514" t="n">
        <v>0</v>
      </c>
      <c r="AL184" s="514" t="n">
        <v>0</v>
      </c>
      <c r="AM184" s="514" t="n">
        <v>0</v>
      </c>
      <c r="AN184" s="514" t="n">
        <v>0</v>
      </c>
      <c r="AO184" s="514" t="n">
        <v>0</v>
      </c>
      <c r="AP184" s="514" t="n">
        <v>0</v>
      </c>
      <c r="AQ184" s="514" t="n">
        <v>0</v>
      </c>
      <c r="AR184" s="514" t="n">
        <v>0</v>
      </c>
      <c r="AS184" s="514" t="n">
        <v>0</v>
      </c>
      <c r="AT184" s="514" t="n">
        <v>0</v>
      </c>
      <c r="AU184" s="514" t="n">
        <v>0</v>
      </c>
      <c r="AV184" s="514"/>
      <c r="AW184" s="514"/>
      <c r="AX184" s="514"/>
      <c r="AY184" s="514" t="n">
        <v>0</v>
      </c>
      <c r="AZ184" s="514" t="n">
        <v>0</v>
      </c>
      <c r="BA184" s="514" t="n">
        <v>0</v>
      </c>
      <c r="BB184" s="514" t="n">
        <v>30</v>
      </c>
      <c r="BC184" s="514" t="n">
        <v>0</v>
      </c>
      <c r="BD184" s="514" t="n">
        <v>0</v>
      </c>
      <c r="BE184" s="514" t="n">
        <v>0</v>
      </c>
      <c r="BF184" s="514" t="n">
        <v>0</v>
      </c>
      <c r="BG184" s="514" t="n">
        <v>0</v>
      </c>
      <c r="BH184" s="514" t="n">
        <v>0</v>
      </c>
      <c r="BI184" s="514" t="n">
        <v>0</v>
      </c>
      <c r="BJ184" s="514" t="n">
        <v>0</v>
      </c>
      <c r="BK184" s="514" t="n">
        <v>0</v>
      </c>
      <c r="BL184" s="514" t="n">
        <v>0</v>
      </c>
      <c r="BM184" s="514" t="n">
        <v>0</v>
      </c>
      <c r="BN184" s="514" t="n">
        <v>0</v>
      </c>
      <c r="BO184" s="514" t="n">
        <v>0</v>
      </c>
      <c r="BP184" s="514" t="n">
        <v>0</v>
      </c>
      <c r="BQ184" s="514" t="n">
        <v>0</v>
      </c>
      <c r="BR184" s="514" t="n">
        <v>0</v>
      </c>
      <c r="BS184" s="514" t="n">
        <v>0</v>
      </c>
      <c r="BT184" s="514" t="n">
        <v>0</v>
      </c>
      <c r="BU184" s="514" t="n">
        <v>0</v>
      </c>
      <c r="BV184" s="514" t="n">
        <v>0</v>
      </c>
      <c r="BW184" s="514" t="n">
        <v>0</v>
      </c>
      <c r="BX184" s="514" t="n">
        <v>0</v>
      </c>
      <c r="BY184" s="514" t="n">
        <v>0</v>
      </c>
      <c r="BZ184" s="514" t="n">
        <v>0</v>
      </c>
      <c r="CA184" s="514" t="n">
        <v>0</v>
      </c>
      <c r="CB184" s="514" t="n">
        <v>0</v>
      </c>
      <c r="CC184" s="514" t="n">
        <v>0</v>
      </c>
      <c r="CD184" s="514" t="n">
        <v>0</v>
      </c>
      <c r="CE184" s="514" t="n">
        <v>0</v>
      </c>
      <c r="CF184" s="514" t="n">
        <v>0</v>
      </c>
      <c r="CG184" s="514" t="n">
        <v>0</v>
      </c>
      <c r="CH184" s="514" t="n">
        <v>0</v>
      </c>
      <c r="CI184" s="514"/>
      <c r="CJ184" s="514"/>
      <c r="CK184" s="515"/>
      <c r="CL184" s="516"/>
      <c r="CM184" s="517" t="n">
        <f aca="false">SUM(CN184:FE184)</f>
        <v>30</v>
      </c>
      <c r="CN184" s="243"/>
      <c r="CO184" s="243"/>
      <c r="CP184" s="243" t="n">
        <v>0</v>
      </c>
      <c r="CQ184" s="243" t="n">
        <v>0</v>
      </c>
      <c r="CR184" s="243" t="n">
        <v>0</v>
      </c>
      <c r="CS184" s="243"/>
      <c r="CT184" s="243"/>
      <c r="CU184" s="243"/>
      <c r="CV184" s="243"/>
      <c r="CW184" s="243"/>
      <c r="CX184" s="243"/>
      <c r="CY184" s="243"/>
      <c r="CZ184" s="243"/>
      <c r="DA184" s="243"/>
      <c r="DB184" s="243" t="n">
        <v>0</v>
      </c>
      <c r="DC184" s="243"/>
      <c r="DD184" s="243"/>
      <c r="DE184" s="243" t="n">
        <v>0</v>
      </c>
      <c r="DF184" s="243" t="n">
        <v>0</v>
      </c>
      <c r="DG184" s="243" t="n">
        <v>0</v>
      </c>
      <c r="DH184" s="243" t="n">
        <v>0</v>
      </c>
      <c r="DI184" s="243"/>
      <c r="DJ184" s="243"/>
      <c r="DK184" s="243"/>
      <c r="DL184" s="243"/>
      <c r="DM184" s="243" t="n">
        <v>0</v>
      </c>
      <c r="DN184" s="243" t="n">
        <v>0</v>
      </c>
      <c r="DO184" s="243" t="n">
        <v>0</v>
      </c>
      <c r="DP184" s="243" t="n">
        <v>0</v>
      </c>
      <c r="DQ184" s="243" t="n">
        <v>0</v>
      </c>
      <c r="DR184" s="243" t="n">
        <v>0</v>
      </c>
      <c r="DS184" s="243" t="n">
        <v>0</v>
      </c>
      <c r="DT184" s="514" t="n">
        <v>0</v>
      </c>
      <c r="DU184" s="514" t="n">
        <v>0</v>
      </c>
      <c r="DV184" s="514"/>
      <c r="DW184" s="514"/>
      <c r="DX184" s="514"/>
      <c r="DY184" s="514"/>
      <c r="DZ184" s="514"/>
      <c r="EA184" s="243" t="n">
        <v>0</v>
      </c>
      <c r="EB184" s="518" t="n">
        <v>0</v>
      </c>
      <c r="EC184" s="518" t="n">
        <v>30</v>
      </c>
      <c r="ED184" s="518"/>
      <c r="EE184" s="518"/>
      <c r="EF184" s="514" t="n">
        <v>0</v>
      </c>
      <c r="EG184" s="518"/>
      <c r="EH184" s="518"/>
      <c r="EI184" s="518"/>
      <c r="EJ184" s="518"/>
      <c r="EK184" s="518"/>
      <c r="EL184" s="518"/>
      <c r="EM184" s="518"/>
      <c r="EN184" s="518"/>
      <c r="EO184" s="518"/>
      <c r="EP184" s="518"/>
      <c r="EQ184" s="518"/>
      <c r="ER184" s="518"/>
      <c r="ES184" s="518"/>
      <c r="ET184" s="518"/>
      <c r="EU184" s="518"/>
      <c r="EV184" s="518"/>
      <c r="EW184" s="518"/>
      <c r="EX184" s="518"/>
      <c r="EY184" s="518"/>
      <c r="EZ184" s="518"/>
      <c r="FA184" s="518"/>
      <c r="FB184" s="518"/>
      <c r="FC184" s="518"/>
      <c r="FD184" s="518"/>
      <c r="FE184" s="519"/>
      <c r="FG184" s="520" t="n">
        <f aca="false">CM184-I184</f>
        <v>0</v>
      </c>
      <c r="FI184" s="521"/>
      <c r="FJ184" s="522" t="n">
        <v>0</v>
      </c>
      <c r="FK184" s="522" t="n">
        <v>0</v>
      </c>
      <c r="FL184" s="522" t="n">
        <v>0</v>
      </c>
      <c r="FM184" s="522" t="n">
        <v>0</v>
      </c>
      <c r="FN184" s="522" t="n">
        <v>0</v>
      </c>
      <c r="FO184" s="522" t="n">
        <v>0</v>
      </c>
      <c r="FP184" s="522" t="n">
        <v>0</v>
      </c>
      <c r="FQ184" s="522" t="n">
        <v>0</v>
      </c>
      <c r="FR184" s="522" t="n">
        <v>0</v>
      </c>
      <c r="FS184" s="522" t="n">
        <v>0</v>
      </c>
      <c r="FT184" s="522" t="n">
        <v>0</v>
      </c>
      <c r="FU184" s="522" t="n">
        <v>0</v>
      </c>
      <c r="FV184" s="522" t="n">
        <v>0</v>
      </c>
      <c r="FW184" s="522" t="n">
        <v>0</v>
      </c>
      <c r="FX184" s="522" t="n">
        <v>0</v>
      </c>
      <c r="FY184" s="522" t="n">
        <v>0</v>
      </c>
      <c r="FZ184" s="522"/>
      <c r="GA184" s="522" t="n">
        <v>0</v>
      </c>
      <c r="GB184" s="522"/>
      <c r="GC184" s="522" t="n">
        <v>30</v>
      </c>
      <c r="GD184" s="522" t="n">
        <v>0</v>
      </c>
      <c r="GE184" s="522" t="n">
        <v>0</v>
      </c>
      <c r="GF184" s="522" t="n">
        <v>0</v>
      </c>
      <c r="GG184" s="522" t="n">
        <v>0</v>
      </c>
      <c r="GH184" s="522" t="n">
        <v>0</v>
      </c>
      <c r="GI184" s="522" t="n">
        <v>0</v>
      </c>
      <c r="GJ184" s="522" t="n">
        <v>0</v>
      </c>
      <c r="GK184" s="522" t="n">
        <v>0</v>
      </c>
      <c r="GL184" s="522" t="n">
        <v>0</v>
      </c>
      <c r="GM184" s="522" t="n">
        <v>0</v>
      </c>
      <c r="GN184" s="522" t="n">
        <v>0</v>
      </c>
      <c r="GO184" s="522" t="n">
        <v>0</v>
      </c>
      <c r="GP184" s="522" t="n">
        <v>0</v>
      </c>
      <c r="GQ184" s="522"/>
      <c r="GR184" s="522" t="n">
        <v>0</v>
      </c>
      <c r="GS184" s="522" t="n">
        <v>0</v>
      </c>
      <c r="GT184" s="522" t="n">
        <v>0</v>
      </c>
      <c r="GU184" s="522" t="n">
        <v>0</v>
      </c>
      <c r="GV184" s="522"/>
      <c r="GW184" s="523" t="n">
        <f aca="false">SUM(FI184:GV184)</f>
        <v>30</v>
      </c>
      <c r="GX184" s="200"/>
      <c r="GY184" s="524" t="n">
        <f aca="false">GW184-I184</f>
        <v>0</v>
      </c>
      <c r="HA184" s="525" t="n">
        <f aca="false">FG184-GY184</f>
        <v>0</v>
      </c>
      <c r="HC184" s="383" t="n">
        <f aca="false">IF($B184="",0,VLOOKUP($B184,'TH 2023'!$B$11:$V$265,15,0))</f>
        <v>0.07721718</v>
      </c>
      <c r="HD184" s="355" t="n">
        <f aca="false">((IF($B184="",0,VLOOKUP($B184,'TH 2023'!$B$11:$V$265,18,0)))*1.1)*1.1</f>
        <v>0</v>
      </c>
      <c r="HE184" s="355" t="n">
        <f aca="false">((IF($B184="",0,VLOOKUP($B184,'TH 2023'!$B$11:$V$265,19,0)))*1.1)*1.1</f>
        <v>0</v>
      </c>
      <c r="HF184" s="355" t="n">
        <f aca="false">((IF($B184="",0,VLOOKUP($B184,'TH 2023'!$B$11:$V$265,20,0)))*1.1)*1.1</f>
        <v>236.100766</v>
      </c>
      <c r="HG184" s="355" t="n">
        <f aca="false">((IF($B184="",0,VLOOKUP($B184,'TH 2023'!$B$11:$V$265,21,0)))*1.1)*1.1</f>
        <v>0</v>
      </c>
      <c r="HH184" s="526" t="str">
        <f aca="false">IF($B184="",0,VLOOKUP($B184,'TH 2023'!$B$11:$V$265,7,0))</f>
        <v>STANDARD HW</v>
      </c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I184" s="40"/>
      <c r="IJ184" s="40"/>
      <c r="IK184" s="40"/>
      <c r="IL184" s="40"/>
      <c r="IM184" s="40"/>
    </row>
    <row r="185" s="48" customFormat="true" ht="15" hidden="false" customHeight="true" outlineLevel="0" collapsed="false">
      <c r="A185" s="240" t="n">
        <f aca="false">A184+1</f>
        <v>176</v>
      </c>
      <c r="B185" s="241" t="s">
        <v>564</v>
      </c>
      <c r="C185" s="242" t="s">
        <v>564</v>
      </c>
      <c r="D185" s="243" t="s">
        <v>565</v>
      </c>
      <c r="E185" s="512" t="s">
        <v>405</v>
      </c>
      <c r="F185" s="512" t="s">
        <v>406</v>
      </c>
      <c r="G185" s="512" t="n">
        <f aca="false">COUNTIF($C$10:$C$262,$C185)</f>
        <v>1</v>
      </c>
      <c r="H185" s="512" t="n">
        <f aca="false">COUNTIF($B$10:$B$262,$B185)</f>
        <v>1</v>
      </c>
      <c r="I185" s="513" t="n">
        <f aca="false">SUM(J185:CK185)</f>
        <v>90</v>
      </c>
      <c r="J185" s="512" t="n">
        <v>0</v>
      </c>
      <c r="K185" s="512" t="n">
        <v>0</v>
      </c>
      <c r="L185" s="512" t="n">
        <v>0</v>
      </c>
      <c r="M185" s="512" t="n">
        <v>0</v>
      </c>
      <c r="N185" s="512" t="n">
        <v>0</v>
      </c>
      <c r="O185" s="512" t="n">
        <v>0</v>
      </c>
      <c r="P185" s="512" t="n">
        <v>0</v>
      </c>
      <c r="Q185" s="512" t="n">
        <v>0</v>
      </c>
      <c r="R185" s="512" t="n">
        <v>0</v>
      </c>
      <c r="S185" s="512" t="n">
        <v>0</v>
      </c>
      <c r="T185" s="512" t="n">
        <v>0</v>
      </c>
      <c r="U185" s="512" t="n">
        <v>0</v>
      </c>
      <c r="V185" s="512" t="n">
        <v>0</v>
      </c>
      <c r="W185" s="512" t="n">
        <v>0</v>
      </c>
      <c r="X185" s="512" t="n">
        <v>0</v>
      </c>
      <c r="Y185" s="512" t="n">
        <v>0</v>
      </c>
      <c r="Z185" s="512"/>
      <c r="AA185" s="514" t="n">
        <v>0</v>
      </c>
      <c r="AB185" s="514"/>
      <c r="AC185" s="514"/>
      <c r="AD185" s="514" t="n">
        <v>0</v>
      </c>
      <c r="AE185" s="514" t="n">
        <v>0</v>
      </c>
      <c r="AF185" s="514" t="n">
        <v>0</v>
      </c>
      <c r="AG185" s="514" t="n">
        <v>0</v>
      </c>
      <c r="AH185" s="514" t="n">
        <v>0</v>
      </c>
      <c r="AI185" s="514" t="n">
        <v>0</v>
      </c>
      <c r="AJ185" s="514" t="n">
        <v>0</v>
      </c>
      <c r="AK185" s="514" t="n">
        <v>0</v>
      </c>
      <c r="AL185" s="514" t="n">
        <v>0</v>
      </c>
      <c r="AM185" s="514" t="n">
        <v>0</v>
      </c>
      <c r="AN185" s="514" t="n">
        <v>0</v>
      </c>
      <c r="AO185" s="514" t="n">
        <v>0</v>
      </c>
      <c r="AP185" s="514" t="n">
        <v>0</v>
      </c>
      <c r="AQ185" s="514" t="n">
        <v>0</v>
      </c>
      <c r="AR185" s="514" t="n">
        <v>0</v>
      </c>
      <c r="AS185" s="514" t="n">
        <v>0</v>
      </c>
      <c r="AT185" s="514" t="n">
        <v>0</v>
      </c>
      <c r="AU185" s="514" t="n">
        <v>30</v>
      </c>
      <c r="AV185" s="514"/>
      <c r="AW185" s="514"/>
      <c r="AX185" s="514"/>
      <c r="AY185" s="514" t="n">
        <v>0</v>
      </c>
      <c r="AZ185" s="514" t="n">
        <v>0</v>
      </c>
      <c r="BA185" s="514" t="n">
        <v>0</v>
      </c>
      <c r="BB185" s="514" t="n">
        <v>0</v>
      </c>
      <c r="BC185" s="514" t="n">
        <v>0</v>
      </c>
      <c r="BD185" s="514" t="n">
        <v>0</v>
      </c>
      <c r="BE185" s="514" t="n">
        <v>0</v>
      </c>
      <c r="BF185" s="514" t="n">
        <v>0</v>
      </c>
      <c r="BG185" s="514" t="n">
        <v>0</v>
      </c>
      <c r="BH185" s="514" t="n">
        <v>0</v>
      </c>
      <c r="BI185" s="514" t="n">
        <v>0</v>
      </c>
      <c r="BJ185" s="514" t="n">
        <v>0</v>
      </c>
      <c r="BK185" s="514" t="n">
        <v>0</v>
      </c>
      <c r="BL185" s="514" t="n">
        <v>0</v>
      </c>
      <c r="BM185" s="514" t="n">
        <v>0</v>
      </c>
      <c r="BN185" s="514" t="n">
        <v>0</v>
      </c>
      <c r="BO185" s="514" t="n">
        <v>0</v>
      </c>
      <c r="BP185" s="514" t="n">
        <v>0</v>
      </c>
      <c r="BQ185" s="514" t="n">
        <v>0</v>
      </c>
      <c r="BR185" s="514" t="n">
        <v>0</v>
      </c>
      <c r="BS185" s="514" t="n">
        <v>0</v>
      </c>
      <c r="BT185" s="514" t="n">
        <v>0</v>
      </c>
      <c r="BU185" s="514" t="n">
        <v>30</v>
      </c>
      <c r="BV185" s="514" t="n">
        <v>0</v>
      </c>
      <c r="BW185" s="514" t="n">
        <v>0</v>
      </c>
      <c r="BX185" s="514" t="n">
        <v>0</v>
      </c>
      <c r="BY185" s="514" t="n">
        <v>0</v>
      </c>
      <c r="BZ185" s="514" t="n">
        <v>0</v>
      </c>
      <c r="CA185" s="514" t="n">
        <v>30</v>
      </c>
      <c r="CB185" s="514" t="n">
        <v>0</v>
      </c>
      <c r="CC185" s="514" t="n">
        <v>0</v>
      </c>
      <c r="CD185" s="514" t="n">
        <v>0</v>
      </c>
      <c r="CE185" s="514" t="n">
        <v>0</v>
      </c>
      <c r="CF185" s="514" t="n">
        <v>0</v>
      </c>
      <c r="CG185" s="514" t="n">
        <v>0</v>
      </c>
      <c r="CH185" s="514" t="n">
        <v>0</v>
      </c>
      <c r="CI185" s="514"/>
      <c r="CJ185" s="514"/>
      <c r="CK185" s="515"/>
      <c r="CL185" s="516"/>
      <c r="CM185" s="517" t="n">
        <f aca="false">SUM(CN185:FE185)</f>
        <v>90</v>
      </c>
      <c r="CN185" s="243"/>
      <c r="CO185" s="243"/>
      <c r="CP185" s="243" t="n">
        <v>0</v>
      </c>
      <c r="CQ185" s="243" t="n">
        <v>0</v>
      </c>
      <c r="CR185" s="243" t="n">
        <v>0</v>
      </c>
      <c r="CS185" s="243"/>
      <c r="CT185" s="243"/>
      <c r="CU185" s="243"/>
      <c r="CV185" s="243"/>
      <c r="CW185" s="243"/>
      <c r="CX185" s="243"/>
      <c r="CY185" s="243"/>
      <c r="CZ185" s="243"/>
      <c r="DA185" s="243"/>
      <c r="DB185" s="243" t="n">
        <v>0</v>
      </c>
      <c r="DC185" s="243"/>
      <c r="DD185" s="243"/>
      <c r="DE185" s="243" t="n">
        <v>0</v>
      </c>
      <c r="DF185" s="243" t="n">
        <v>0</v>
      </c>
      <c r="DG185" s="243" t="n">
        <v>0</v>
      </c>
      <c r="DH185" s="243" t="n">
        <v>0</v>
      </c>
      <c r="DI185" s="243"/>
      <c r="DJ185" s="243"/>
      <c r="DK185" s="243"/>
      <c r="DL185" s="243"/>
      <c r="DM185" s="243" t="n">
        <v>0</v>
      </c>
      <c r="DN185" s="243" t="n">
        <v>0</v>
      </c>
      <c r="DO185" s="243" t="n">
        <v>0</v>
      </c>
      <c r="DP185" s="243" t="n">
        <v>0</v>
      </c>
      <c r="DQ185" s="243" t="n">
        <v>0</v>
      </c>
      <c r="DR185" s="243" t="n">
        <v>0</v>
      </c>
      <c r="DS185" s="243" t="n">
        <v>0</v>
      </c>
      <c r="DT185" s="514" t="n">
        <v>0</v>
      </c>
      <c r="DU185" s="514" t="n">
        <v>0</v>
      </c>
      <c r="DV185" s="514" t="n">
        <v>30</v>
      </c>
      <c r="DW185" s="514"/>
      <c r="DX185" s="514"/>
      <c r="DY185" s="514"/>
      <c r="DZ185" s="514"/>
      <c r="EA185" s="243" t="n">
        <v>0</v>
      </c>
      <c r="EB185" s="518" t="n">
        <v>0</v>
      </c>
      <c r="EC185" s="518" t="n">
        <v>0</v>
      </c>
      <c r="ED185" s="518"/>
      <c r="EE185" s="518"/>
      <c r="EF185" s="514" t="n">
        <v>0</v>
      </c>
      <c r="EG185" s="518"/>
      <c r="EH185" s="518"/>
      <c r="EI185" s="518"/>
      <c r="EJ185" s="518"/>
      <c r="EK185" s="518"/>
      <c r="EL185" s="518"/>
      <c r="EM185" s="518"/>
      <c r="EN185" s="518"/>
      <c r="EO185" s="518"/>
      <c r="EP185" s="518"/>
      <c r="EQ185" s="518"/>
      <c r="ER185" s="518"/>
      <c r="ES185" s="518"/>
      <c r="ET185" s="518"/>
      <c r="EU185" s="518"/>
      <c r="EV185" s="518" t="n">
        <v>30</v>
      </c>
      <c r="EW185" s="518"/>
      <c r="EX185" s="518"/>
      <c r="EY185" s="518"/>
      <c r="EZ185" s="518"/>
      <c r="FA185" s="518"/>
      <c r="FB185" s="518" t="n">
        <v>30</v>
      </c>
      <c r="FC185" s="518"/>
      <c r="FD185" s="518"/>
      <c r="FE185" s="519"/>
      <c r="FG185" s="520" t="n">
        <f aca="false">CM185-I185</f>
        <v>0</v>
      </c>
      <c r="FI185" s="521"/>
      <c r="FJ185" s="522" t="n">
        <v>0</v>
      </c>
      <c r="FK185" s="522" t="n">
        <v>0</v>
      </c>
      <c r="FL185" s="522" t="n">
        <v>0</v>
      </c>
      <c r="FM185" s="522" t="n">
        <v>0</v>
      </c>
      <c r="FN185" s="522" t="n">
        <v>0</v>
      </c>
      <c r="FO185" s="522" t="n">
        <v>0</v>
      </c>
      <c r="FP185" s="522" t="n">
        <v>0</v>
      </c>
      <c r="FQ185" s="522" t="n">
        <v>0</v>
      </c>
      <c r="FR185" s="522" t="n">
        <v>0</v>
      </c>
      <c r="FS185" s="522" t="n">
        <v>0</v>
      </c>
      <c r="FT185" s="522" t="n">
        <v>0</v>
      </c>
      <c r="FU185" s="522" t="n">
        <v>0</v>
      </c>
      <c r="FV185" s="522" t="n">
        <v>0</v>
      </c>
      <c r="FW185" s="522" t="n">
        <v>0</v>
      </c>
      <c r="FX185" s="522" t="n">
        <v>0</v>
      </c>
      <c r="FY185" s="522" t="n">
        <v>0</v>
      </c>
      <c r="FZ185" s="522" t="n">
        <v>30</v>
      </c>
      <c r="GA185" s="522" t="n">
        <v>0</v>
      </c>
      <c r="GB185" s="522"/>
      <c r="GC185" s="522" t="n">
        <v>0</v>
      </c>
      <c r="GD185" s="522" t="n">
        <v>0</v>
      </c>
      <c r="GE185" s="522" t="n">
        <v>0</v>
      </c>
      <c r="GF185" s="522" t="n">
        <v>0</v>
      </c>
      <c r="GG185" s="522" t="n">
        <v>0</v>
      </c>
      <c r="GH185" s="522" t="n">
        <v>0</v>
      </c>
      <c r="GI185" s="522" t="n">
        <v>0</v>
      </c>
      <c r="GJ185" s="522" t="n">
        <v>0</v>
      </c>
      <c r="GK185" s="522" t="n">
        <v>0</v>
      </c>
      <c r="GL185" s="522" t="n">
        <v>0</v>
      </c>
      <c r="GM185" s="522" t="n">
        <v>0</v>
      </c>
      <c r="GN185" s="522" t="n">
        <v>0</v>
      </c>
      <c r="GO185" s="522" t="n">
        <v>0</v>
      </c>
      <c r="GP185" s="522" t="n">
        <v>0</v>
      </c>
      <c r="GQ185" s="522"/>
      <c r="GR185" s="522" t="n">
        <v>60</v>
      </c>
      <c r="GS185" s="522" t="n">
        <v>0</v>
      </c>
      <c r="GT185" s="522" t="n">
        <v>0</v>
      </c>
      <c r="GU185" s="522" t="n">
        <v>0</v>
      </c>
      <c r="GV185" s="522"/>
      <c r="GW185" s="523" t="n">
        <f aca="false">SUM(FI185:GV185)</f>
        <v>90</v>
      </c>
      <c r="GX185" s="200"/>
      <c r="GY185" s="524" t="n">
        <f aca="false">GW185-I185</f>
        <v>0</v>
      </c>
      <c r="HA185" s="525" t="n">
        <f aca="false">FG185-GY185</f>
        <v>0</v>
      </c>
      <c r="HC185" s="383" t="n">
        <f aca="false">IF($B185="",0,VLOOKUP($B185,'TH 2023'!$B$11:$V$265,15,0))</f>
        <v>0.058782992</v>
      </c>
      <c r="HD185" s="355" t="n">
        <f aca="false">((IF($B185="",0,VLOOKUP($B185,'TH 2023'!$B$11:$V$265,18,0)))*1.1)*1.1</f>
        <v>0</v>
      </c>
      <c r="HE185" s="355" t="n">
        <f aca="false">((IF($B185="",0,VLOOKUP($B185,'TH 2023'!$B$11:$V$265,19,0)))*1.1)*1.1</f>
        <v>0</v>
      </c>
      <c r="HF185" s="355" t="n">
        <f aca="false">((IF($B185="",0,VLOOKUP($B185,'TH 2023'!$B$11:$V$265,20,0)))*1.1)*1.1</f>
        <v>168.576474</v>
      </c>
      <c r="HG185" s="355" t="n">
        <f aca="false">((IF($B185="",0,VLOOKUP($B185,'TH 2023'!$B$11:$V$265,21,0)))*1.1)*1.1</f>
        <v>0</v>
      </c>
      <c r="HH185" s="526" t="str">
        <f aca="false">IF($B185="",0,VLOOKUP($B185,'TH 2023'!$B$11:$V$265,7,0))</f>
        <v>STANDARD HW</v>
      </c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I185" s="40"/>
      <c r="IJ185" s="40"/>
      <c r="IK185" s="40"/>
      <c r="IL185" s="40"/>
      <c r="IM185" s="40"/>
    </row>
    <row r="186" s="48" customFormat="true" ht="15" hidden="false" customHeight="true" outlineLevel="0" collapsed="false">
      <c r="A186" s="240" t="n">
        <f aca="false">A185+1</f>
        <v>177</v>
      </c>
      <c r="B186" s="241" t="s">
        <v>566</v>
      </c>
      <c r="C186" s="242" t="s">
        <v>566</v>
      </c>
      <c r="D186" s="243" t="s">
        <v>567</v>
      </c>
      <c r="E186" s="512" t="s">
        <v>297</v>
      </c>
      <c r="F186" s="512" t="s">
        <v>298</v>
      </c>
      <c r="G186" s="512" t="n">
        <f aca="false">COUNTIF($C$10:$C$262,$C186)</f>
        <v>1</v>
      </c>
      <c r="H186" s="512" t="n">
        <f aca="false">COUNTIF($B$10:$B$262,$B186)</f>
        <v>1</v>
      </c>
      <c r="I186" s="513" t="n">
        <f aca="false">SUM(J186:CK186)</f>
        <v>30</v>
      </c>
      <c r="J186" s="512" t="n">
        <v>0</v>
      </c>
      <c r="K186" s="512" t="n">
        <v>0</v>
      </c>
      <c r="L186" s="512" t="n">
        <v>0</v>
      </c>
      <c r="M186" s="512" t="n">
        <v>0</v>
      </c>
      <c r="N186" s="512" t="n">
        <v>0</v>
      </c>
      <c r="O186" s="512" t="n">
        <v>0</v>
      </c>
      <c r="P186" s="512" t="n">
        <v>0</v>
      </c>
      <c r="Q186" s="512" t="n">
        <v>0</v>
      </c>
      <c r="R186" s="512" t="n">
        <v>0</v>
      </c>
      <c r="S186" s="512" t="n">
        <v>0</v>
      </c>
      <c r="T186" s="512" t="n">
        <v>0</v>
      </c>
      <c r="U186" s="512" t="n">
        <v>0</v>
      </c>
      <c r="V186" s="512" t="n">
        <v>0</v>
      </c>
      <c r="W186" s="512" t="n">
        <v>0</v>
      </c>
      <c r="X186" s="512" t="n">
        <v>0</v>
      </c>
      <c r="Y186" s="512" t="n">
        <v>0</v>
      </c>
      <c r="Z186" s="512"/>
      <c r="AA186" s="514" t="n">
        <v>0</v>
      </c>
      <c r="AB186" s="514"/>
      <c r="AC186" s="514"/>
      <c r="AD186" s="514" t="n">
        <v>0</v>
      </c>
      <c r="AE186" s="514" t="n">
        <v>0</v>
      </c>
      <c r="AF186" s="514" t="n">
        <v>0</v>
      </c>
      <c r="AG186" s="514" t="n">
        <v>0</v>
      </c>
      <c r="AH186" s="514" t="n">
        <v>0</v>
      </c>
      <c r="AI186" s="514" t="n">
        <v>0</v>
      </c>
      <c r="AJ186" s="514" t="n">
        <v>0</v>
      </c>
      <c r="AK186" s="514" t="n">
        <v>0</v>
      </c>
      <c r="AL186" s="514" t="n">
        <v>0</v>
      </c>
      <c r="AM186" s="514" t="n">
        <v>0</v>
      </c>
      <c r="AN186" s="514" t="n">
        <v>0</v>
      </c>
      <c r="AO186" s="514" t="n">
        <v>0</v>
      </c>
      <c r="AP186" s="514" t="n">
        <v>0</v>
      </c>
      <c r="AQ186" s="514" t="n">
        <v>0</v>
      </c>
      <c r="AR186" s="514" t="n">
        <v>0</v>
      </c>
      <c r="AS186" s="514" t="n">
        <v>0</v>
      </c>
      <c r="AT186" s="514" t="n">
        <v>0</v>
      </c>
      <c r="AU186" s="514" t="n">
        <v>0</v>
      </c>
      <c r="AV186" s="514"/>
      <c r="AW186" s="514"/>
      <c r="AX186" s="514"/>
      <c r="AY186" s="514" t="n">
        <v>0</v>
      </c>
      <c r="AZ186" s="514" t="n">
        <v>0</v>
      </c>
      <c r="BA186" s="514" t="n">
        <v>0</v>
      </c>
      <c r="BB186" s="514" t="n">
        <v>0</v>
      </c>
      <c r="BC186" s="514" t="n">
        <v>0</v>
      </c>
      <c r="BD186" s="514" t="n">
        <v>0</v>
      </c>
      <c r="BE186" s="514" t="n">
        <v>0</v>
      </c>
      <c r="BF186" s="514" t="n">
        <v>0</v>
      </c>
      <c r="BG186" s="514" t="n">
        <v>0</v>
      </c>
      <c r="BH186" s="514" t="n">
        <v>0</v>
      </c>
      <c r="BI186" s="514" t="n">
        <v>0</v>
      </c>
      <c r="BJ186" s="514" t="n">
        <v>0</v>
      </c>
      <c r="BK186" s="514" t="n">
        <v>0</v>
      </c>
      <c r="BL186" s="514" t="n">
        <v>0</v>
      </c>
      <c r="BM186" s="514" t="n">
        <v>0</v>
      </c>
      <c r="BN186" s="514" t="n">
        <v>0</v>
      </c>
      <c r="BO186" s="514" t="n">
        <v>30</v>
      </c>
      <c r="BP186" s="514" t="n">
        <v>0</v>
      </c>
      <c r="BQ186" s="514" t="n">
        <v>0</v>
      </c>
      <c r="BR186" s="514" t="n">
        <v>0</v>
      </c>
      <c r="BS186" s="514" t="n">
        <v>0</v>
      </c>
      <c r="BT186" s="514" t="n">
        <v>0</v>
      </c>
      <c r="BU186" s="514" t="n">
        <v>0</v>
      </c>
      <c r="BV186" s="514" t="n">
        <v>0</v>
      </c>
      <c r="BW186" s="514" t="n">
        <v>0</v>
      </c>
      <c r="BX186" s="514" t="n">
        <v>0</v>
      </c>
      <c r="BY186" s="514" t="n">
        <v>0</v>
      </c>
      <c r="BZ186" s="514" t="n">
        <v>0</v>
      </c>
      <c r="CA186" s="514" t="n">
        <v>0</v>
      </c>
      <c r="CB186" s="514" t="n">
        <v>0</v>
      </c>
      <c r="CC186" s="514" t="n">
        <v>0</v>
      </c>
      <c r="CD186" s="514" t="n">
        <v>0</v>
      </c>
      <c r="CE186" s="514" t="n">
        <v>0</v>
      </c>
      <c r="CF186" s="514" t="n">
        <v>0</v>
      </c>
      <c r="CG186" s="514" t="n">
        <v>0</v>
      </c>
      <c r="CH186" s="514" t="n">
        <v>0</v>
      </c>
      <c r="CI186" s="514"/>
      <c r="CJ186" s="514"/>
      <c r="CK186" s="515"/>
      <c r="CL186" s="516"/>
      <c r="CM186" s="517" t="n">
        <f aca="false">SUM(CN186:FE186)</f>
        <v>30</v>
      </c>
      <c r="CN186" s="243"/>
      <c r="CO186" s="243"/>
      <c r="CP186" s="243" t="n">
        <v>0</v>
      </c>
      <c r="CQ186" s="243" t="n">
        <v>0</v>
      </c>
      <c r="CR186" s="243" t="n">
        <v>0</v>
      </c>
      <c r="CS186" s="243"/>
      <c r="CT186" s="243"/>
      <c r="CU186" s="243"/>
      <c r="CV186" s="243"/>
      <c r="CW186" s="243"/>
      <c r="CX186" s="243"/>
      <c r="CY186" s="243"/>
      <c r="CZ186" s="243"/>
      <c r="DA186" s="243"/>
      <c r="DB186" s="243" t="n">
        <v>0</v>
      </c>
      <c r="DC186" s="243"/>
      <c r="DD186" s="243"/>
      <c r="DE186" s="243" t="n">
        <v>0</v>
      </c>
      <c r="DF186" s="243" t="n">
        <v>0</v>
      </c>
      <c r="DG186" s="243" t="n">
        <v>0</v>
      </c>
      <c r="DH186" s="243" t="n">
        <v>0</v>
      </c>
      <c r="DI186" s="243"/>
      <c r="DJ186" s="243"/>
      <c r="DK186" s="243"/>
      <c r="DL186" s="243"/>
      <c r="DM186" s="243" t="n">
        <v>0</v>
      </c>
      <c r="DN186" s="243" t="n">
        <v>0</v>
      </c>
      <c r="DO186" s="243" t="n">
        <v>0</v>
      </c>
      <c r="DP186" s="243" t="n">
        <v>0</v>
      </c>
      <c r="DQ186" s="243" t="n">
        <v>0</v>
      </c>
      <c r="DR186" s="243" t="n">
        <v>0</v>
      </c>
      <c r="DS186" s="243" t="n">
        <v>0</v>
      </c>
      <c r="DT186" s="514" t="n">
        <v>0</v>
      </c>
      <c r="DU186" s="514" t="n">
        <v>0</v>
      </c>
      <c r="DV186" s="514"/>
      <c r="DW186" s="514"/>
      <c r="DX186" s="514"/>
      <c r="DY186" s="514"/>
      <c r="DZ186" s="514"/>
      <c r="EA186" s="243" t="n">
        <v>0</v>
      </c>
      <c r="EB186" s="518" t="n">
        <v>0</v>
      </c>
      <c r="EC186" s="518" t="n">
        <v>0</v>
      </c>
      <c r="ED186" s="518"/>
      <c r="EE186" s="518"/>
      <c r="EF186" s="514" t="n">
        <v>0</v>
      </c>
      <c r="EG186" s="518"/>
      <c r="EH186" s="518"/>
      <c r="EI186" s="518"/>
      <c r="EJ186" s="518"/>
      <c r="EK186" s="518"/>
      <c r="EL186" s="518"/>
      <c r="EM186" s="518"/>
      <c r="EN186" s="518"/>
      <c r="EO186" s="518"/>
      <c r="EP186" s="518" t="n">
        <v>30</v>
      </c>
      <c r="EQ186" s="518"/>
      <c r="ER186" s="518"/>
      <c r="ES186" s="518"/>
      <c r="ET186" s="518"/>
      <c r="EU186" s="518"/>
      <c r="EV186" s="518"/>
      <c r="EW186" s="518"/>
      <c r="EX186" s="518"/>
      <c r="EY186" s="518"/>
      <c r="EZ186" s="518"/>
      <c r="FA186" s="518"/>
      <c r="FB186" s="518"/>
      <c r="FC186" s="518"/>
      <c r="FD186" s="518"/>
      <c r="FE186" s="519"/>
      <c r="FG186" s="520" t="n">
        <f aca="false">CM186-I186</f>
        <v>0</v>
      </c>
      <c r="FI186" s="521"/>
      <c r="FJ186" s="522" t="n">
        <v>0</v>
      </c>
      <c r="FK186" s="522" t="n">
        <v>0</v>
      </c>
      <c r="FL186" s="522" t="n">
        <v>0</v>
      </c>
      <c r="FM186" s="522" t="n">
        <v>0</v>
      </c>
      <c r="FN186" s="522" t="n">
        <v>0</v>
      </c>
      <c r="FO186" s="522" t="n">
        <v>0</v>
      </c>
      <c r="FP186" s="522" t="n">
        <v>0</v>
      </c>
      <c r="FQ186" s="522" t="n">
        <v>0</v>
      </c>
      <c r="FR186" s="522" t="n">
        <v>0</v>
      </c>
      <c r="FS186" s="522" t="n">
        <v>0</v>
      </c>
      <c r="FT186" s="522" t="n">
        <v>0</v>
      </c>
      <c r="FU186" s="522" t="n">
        <v>0</v>
      </c>
      <c r="FV186" s="522" t="n">
        <v>0</v>
      </c>
      <c r="FW186" s="522" t="n">
        <v>0</v>
      </c>
      <c r="FX186" s="522" t="n">
        <v>0</v>
      </c>
      <c r="FY186" s="522" t="n">
        <v>0</v>
      </c>
      <c r="FZ186" s="522"/>
      <c r="GA186" s="522" t="n">
        <v>0</v>
      </c>
      <c r="GB186" s="522"/>
      <c r="GC186" s="522" t="n">
        <v>0</v>
      </c>
      <c r="GD186" s="522" t="n">
        <v>0</v>
      </c>
      <c r="GE186" s="522" t="n">
        <v>0</v>
      </c>
      <c r="GF186" s="522" t="n">
        <v>0</v>
      </c>
      <c r="GG186" s="522" t="n">
        <v>0</v>
      </c>
      <c r="GH186" s="522" t="n">
        <v>0</v>
      </c>
      <c r="GI186" s="522" t="n">
        <v>0</v>
      </c>
      <c r="GJ186" s="522" t="n">
        <v>0</v>
      </c>
      <c r="GK186" s="522" t="n">
        <v>0</v>
      </c>
      <c r="GL186" s="522" t="n">
        <v>0</v>
      </c>
      <c r="GM186" s="522" t="n">
        <v>0</v>
      </c>
      <c r="GN186" s="522" t="n">
        <v>30</v>
      </c>
      <c r="GO186" s="522" t="n">
        <v>0</v>
      </c>
      <c r="GP186" s="522" t="n">
        <v>0</v>
      </c>
      <c r="GQ186" s="522"/>
      <c r="GR186" s="522" t="n">
        <v>0</v>
      </c>
      <c r="GS186" s="522" t="n">
        <v>0</v>
      </c>
      <c r="GT186" s="522" t="n">
        <v>0</v>
      </c>
      <c r="GU186" s="522" t="n">
        <v>0</v>
      </c>
      <c r="GV186" s="522"/>
      <c r="GW186" s="523" t="n">
        <f aca="false">SUM(FI186:GV186)</f>
        <v>30</v>
      </c>
      <c r="GX186" s="200"/>
      <c r="GY186" s="524" t="n">
        <f aca="false">GW186-I186</f>
        <v>0</v>
      </c>
      <c r="HA186" s="525" t="n">
        <f aca="false">FG186-GY186</f>
        <v>0</v>
      </c>
      <c r="HC186" s="383" t="n">
        <f aca="false">IF($B186="",0,VLOOKUP($B186,'TH 2023'!$B$11:$V$265,15,0))</f>
        <v>0.074674617</v>
      </c>
      <c r="HD186" s="355" t="n">
        <f aca="false">((IF($B186="",0,VLOOKUP($B186,'TH 2023'!$B$11:$V$265,18,0)))*1.1)*1.1</f>
        <v>0</v>
      </c>
      <c r="HE186" s="355" t="n">
        <f aca="false">((IF($B186="",0,VLOOKUP($B186,'TH 2023'!$B$11:$V$265,19,0)))*1.1)*1.1</f>
        <v>0</v>
      </c>
      <c r="HF186" s="355" t="n">
        <f aca="false">((IF($B186="",0,VLOOKUP($B186,'TH 2023'!$B$11:$V$265,20,0)))*1.1)*1.1</f>
        <v>239.38035</v>
      </c>
      <c r="HG186" s="355" t="n">
        <f aca="false">((IF($B186="",0,VLOOKUP($B186,'TH 2023'!$B$11:$V$265,21,0)))*1.1)*1.1</f>
        <v>0</v>
      </c>
      <c r="HH186" s="526" t="str">
        <f aca="false">IF($B186="",0,VLOOKUP($B186,'TH 2023'!$B$11:$V$265,7,0))</f>
        <v>STANDARD HW</v>
      </c>
      <c r="HI186" s="61"/>
      <c r="HJ186" s="61"/>
      <c r="HK186" s="61"/>
      <c r="HL186" s="61"/>
      <c r="HM186" s="61"/>
      <c r="HN186" s="61"/>
      <c r="HO186" s="61"/>
      <c r="HP186" s="61"/>
      <c r="HQ186" s="61"/>
      <c r="HR186" s="61"/>
      <c r="HS186" s="61"/>
      <c r="HT186" s="61"/>
      <c r="HU186" s="61"/>
      <c r="HV186" s="61"/>
      <c r="HW186" s="61"/>
      <c r="HX186" s="61"/>
      <c r="HY186" s="61"/>
      <c r="HZ186" s="61"/>
      <c r="IA186" s="61"/>
      <c r="IB186" s="61"/>
      <c r="IC186" s="61"/>
      <c r="ID186" s="61"/>
      <c r="IE186" s="61"/>
      <c r="IF186" s="61"/>
      <c r="IG186" s="61"/>
      <c r="II186" s="40"/>
      <c r="IJ186" s="40"/>
      <c r="IK186" s="40"/>
      <c r="IL186" s="40"/>
      <c r="IM186" s="40"/>
    </row>
    <row r="187" s="48" customFormat="true" ht="15" hidden="false" customHeight="true" outlineLevel="0" collapsed="false">
      <c r="A187" s="240" t="n">
        <f aca="false">A186+1</f>
        <v>178</v>
      </c>
      <c r="B187" s="241" t="s">
        <v>568</v>
      </c>
      <c r="C187" s="242" t="s">
        <v>568</v>
      </c>
      <c r="D187" s="243" t="s">
        <v>567</v>
      </c>
      <c r="E187" s="512" t="s">
        <v>405</v>
      </c>
      <c r="F187" s="512" t="s">
        <v>406</v>
      </c>
      <c r="G187" s="512" t="n">
        <f aca="false">COUNTIF($C$10:$C$262,$C187)</f>
        <v>1</v>
      </c>
      <c r="H187" s="512" t="n">
        <f aca="false">COUNTIF($B$10:$B$262,$B187)</f>
        <v>1</v>
      </c>
      <c r="I187" s="513" t="n">
        <f aca="false">SUM(J187:CK187)</f>
        <v>90</v>
      </c>
      <c r="J187" s="512" t="n">
        <v>0</v>
      </c>
      <c r="K187" s="512" t="n">
        <v>0</v>
      </c>
      <c r="L187" s="512" t="n">
        <v>0</v>
      </c>
      <c r="M187" s="512" t="n">
        <v>0</v>
      </c>
      <c r="N187" s="512" t="n">
        <v>0</v>
      </c>
      <c r="O187" s="512" t="n">
        <v>0</v>
      </c>
      <c r="P187" s="512" t="n">
        <v>0</v>
      </c>
      <c r="Q187" s="512" t="n">
        <v>0</v>
      </c>
      <c r="R187" s="512" t="n">
        <v>0</v>
      </c>
      <c r="S187" s="512" t="n">
        <v>0</v>
      </c>
      <c r="T187" s="512" t="n">
        <v>0</v>
      </c>
      <c r="U187" s="512" t="n">
        <v>0</v>
      </c>
      <c r="V187" s="512" t="n">
        <v>0</v>
      </c>
      <c r="W187" s="512" t="n">
        <v>0</v>
      </c>
      <c r="X187" s="512" t="n">
        <v>0</v>
      </c>
      <c r="Y187" s="512" t="n">
        <v>0</v>
      </c>
      <c r="Z187" s="512"/>
      <c r="AA187" s="514" t="n">
        <v>0</v>
      </c>
      <c r="AB187" s="514"/>
      <c r="AC187" s="514"/>
      <c r="AD187" s="514" t="n">
        <v>0</v>
      </c>
      <c r="AE187" s="514" t="n">
        <v>0</v>
      </c>
      <c r="AF187" s="514" t="n">
        <v>0</v>
      </c>
      <c r="AG187" s="514" t="n">
        <v>0</v>
      </c>
      <c r="AH187" s="514" t="n">
        <v>0</v>
      </c>
      <c r="AI187" s="514" t="n">
        <v>0</v>
      </c>
      <c r="AJ187" s="514" t="n">
        <v>0</v>
      </c>
      <c r="AK187" s="514" t="n">
        <v>0</v>
      </c>
      <c r="AL187" s="514" t="n">
        <v>0</v>
      </c>
      <c r="AM187" s="514" t="n">
        <v>0</v>
      </c>
      <c r="AN187" s="514" t="n">
        <v>0</v>
      </c>
      <c r="AO187" s="514" t="n">
        <v>0</v>
      </c>
      <c r="AP187" s="514" t="n">
        <v>0</v>
      </c>
      <c r="AQ187" s="514" t="n">
        <v>0</v>
      </c>
      <c r="AR187" s="514" t="n">
        <v>0</v>
      </c>
      <c r="AS187" s="514" t="n">
        <v>0</v>
      </c>
      <c r="AT187" s="514" t="n">
        <v>0</v>
      </c>
      <c r="AU187" s="514" t="n">
        <v>30</v>
      </c>
      <c r="AV187" s="514"/>
      <c r="AW187" s="514"/>
      <c r="AX187" s="514"/>
      <c r="AY187" s="514" t="n">
        <v>0</v>
      </c>
      <c r="AZ187" s="514" t="n">
        <v>0</v>
      </c>
      <c r="BA187" s="514" t="n">
        <v>0</v>
      </c>
      <c r="BB187" s="514" t="n">
        <v>0</v>
      </c>
      <c r="BC187" s="514" t="n">
        <v>0</v>
      </c>
      <c r="BD187" s="514" t="n">
        <v>0</v>
      </c>
      <c r="BE187" s="514" t="n">
        <v>0</v>
      </c>
      <c r="BF187" s="514" t="n">
        <v>0</v>
      </c>
      <c r="BG187" s="514" t="n">
        <v>0</v>
      </c>
      <c r="BH187" s="514" t="n">
        <v>0</v>
      </c>
      <c r="BI187" s="514" t="n">
        <v>0</v>
      </c>
      <c r="BJ187" s="514" t="n">
        <v>30</v>
      </c>
      <c r="BK187" s="514" t="n">
        <v>0</v>
      </c>
      <c r="BL187" s="514" t="n">
        <v>0</v>
      </c>
      <c r="BM187" s="514" t="n">
        <v>0</v>
      </c>
      <c r="BN187" s="514" t="n">
        <v>0</v>
      </c>
      <c r="BO187" s="514" t="n">
        <v>0</v>
      </c>
      <c r="BP187" s="514" t="n">
        <v>0</v>
      </c>
      <c r="BQ187" s="514" t="n">
        <v>0</v>
      </c>
      <c r="BR187" s="514" t="n">
        <v>0</v>
      </c>
      <c r="BS187" s="514" t="n">
        <v>0</v>
      </c>
      <c r="BT187" s="514" t="n">
        <v>0</v>
      </c>
      <c r="BU187" s="514" t="n">
        <v>0</v>
      </c>
      <c r="BV187" s="514" t="n">
        <v>0</v>
      </c>
      <c r="BW187" s="514" t="n">
        <v>0</v>
      </c>
      <c r="BX187" s="514" t="n">
        <v>0</v>
      </c>
      <c r="BY187" s="514" t="n">
        <v>0</v>
      </c>
      <c r="BZ187" s="514" t="n">
        <v>0</v>
      </c>
      <c r="CA187" s="514" t="n">
        <v>0</v>
      </c>
      <c r="CB187" s="514" t="n">
        <v>0</v>
      </c>
      <c r="CC187" s="514" t="n">
        <v>0</v>
      </c>
      <c r="CD187" s="514" t="n">
        <v>0</v>
      </c>
      <c r="CE187" s="514" t="n">
        <v>30</v>
      </c>
      <c r="CF187" s="514" t="n">
        <v>0</v>
      </c>
      <c r="CG187" s="514" t="n">
        <v>0</v>
      </c>
      <c r="CH187" s="514" t="n">
        <v>0</v>
      </c>
      <c r="CI187" s="514"/>
      <c r="CJ187" s="514"/>
      <c r="CK187" s="515"/>
      <c r="CL187" s="516"/>
      <c r="CM187" s="517" t="n">
        <f aca="false">SUM(CN187:FE187)</f>
        <v>60</v>
      </c>
      <c r="CN187" s="243"/>
      <c r="CO187" s="243"/>
      <c r="CP187" s="243" t="n">
        <v>0</v>
      </c>
      <c r="CQ187" s="243" t="n">
        <v>0</v>
      </c>
      <c r="CR187" s="243" t="n">
        <v>0</v>
      </c>
      <c r="CS187" s="243"/>
      <c r="CT187" s="243"/>
      <c r="CU187" s="243"/>
      <c r="CV187" s="243"/>
      <c r="CW187" s="243"/>
      <c r="CX187" s="243"/>
      <c r="CY187" s="243"/>
      <c r="CZ187" s="243"/>
      <c r="DA187" s="243"/>
      <c r="DB187" s="243" t="n">
        <v>0</v>
      </c>
      <c r="DC187" s="243"/>
      <c r="DD187" s="243"/>
      <c r="DE187" s="243" t="n">
        <v>0</v>
      </c>
      <c r="DF187" s="243" t="n">
        <v>0</v>
      </c>
      <c r="DG187" s="243" t="n">
        <v>0</v>
      </c>
      <c r="DH187" s="243" t="n">
        <v>0</v>
      </c>
      <c r="DI187" s="243"/>
      <c r="DJ187" s="243"/>
      <c r="DK187" s="243"/>
      <c r="DL187" s="243"/>
      <c r="DM187" s="243" t="n">
        <v>0</v>
      </c>
      <c r="DN187" s="243" t="n">
        <v>0</v>
      </c>
      <c r="DO187" s="243" t="n">
        <v>0</v>
      </c>
      <c r="DP187" s="243" t="n">
        <v>0</v>
      </c>
      <c r="DQ187" s="243" t="n">
        <v>0</v>
      </c>
      <c r="DR187" s="243" t="n">
        <v>0</v>
      </c>
      <c r="DS187" s="243" t="n">
        <v>0</v>
      </c>
      <c r="DT187" s="514" t="n">
        <v>0</v>
      </c>
      <c r="DU187" s="514" t="n">
        <v>0</v>
      </c>
      <c r="DV187" s="514" t="n">
        <v>30</v>
      </c>
      <c r="DW187" s="514"/>
      <c r="DX187" s="514"/>
      <c r="DY187" s="514"/>
      <c r="DZ187" s="514"/>
      <c r="EA187" s="243" t="n">
        <v>0</v>
      </c>
      <c r="EB187" s="518" t="n">
        <v>0</v>
      </c>
      <c r="EC187" s="518" t="n">
        <v>0</v>
      </c>
      <c r="ED187" s="518"/>
      <c r="EE187" s="518"/>
      <c r="EF187" s="514" t="n">
        <v>0</v>
      </c>
      <c r="EG187" s="518"/>
      <c r="EH187" s="518"/>
      <c r="EI187" s="518"/>
      <c r="EJ187" s="518"/>
      <c r="EK187" s="518" t="n">
        <v>30</v>
      </c>
      <c r="EL187" s="518"/>
      <c r="EM187" s="518"/>
      <c r="EN187" s="518"/>
      <c r="EO187" s="518"/>
      <c r="EP187" s="518"/>
      <c r="EQ187" s="518"/>
      <c r="ER187" s="518"/>
      <c r="ES187" s="518"/>
      <c r="ET187" s="518"/>
      <c r="EU187" s="518"/>
      <c r="EV187" s="518"/>
      <c r="EW187" s="518"/>
      <c r="EX187" s="518"/>
      <c r="EY187" s="518"/>
      <c r="EZ187" s="518"/>
      <c r="FA187" s="518"/>
      <c r="FB187" s="518"/>
      <c r="FC187" s="518"/>
      <c r="FD187" s="518"/>
      <c r="FE187" s="519"/>
      <c r="FG187" s="520" t="n">
        <f aca="false">CM187-I187</f>
        <v>-30</v>
      </c>
      <c r="FI187" s="521"/>
      <c r="FJ187" s="522" t="n">
        <v>0</v>
      </c>
      <c r="FK187" s="522" t="n">
        <v>0</v>
      </c>
      <c r="FL187" s="522" t="n">
        <v>0</v>
      </c>
      <c r="FM187" s="522" t="n">
        <v>0</v>
      </c>
      <c r="FN187" s="522" t="n">
        <v>0</v>
      </c>
      <c r="FO187" s="522" t="n">
        <v>0</v>
      </c>
      <c r="FP187" s="522" t="n">
        <v>0</v>
      </c>
      <c r="FQ187" s="522" t="n">
        <v>0</v>
      </c>
      <c r="FR187" s="522" t="n">
        <v>0</v>
      </c>
      <c r="FS187" s="522" t="n">
        <v>0</v>
      </c>
      <c r="FT187" s="522" t="n">
        <v>0</v>
      </c>
      <c r="FU187" s="522" t="n">
        <v>0</v>
      </c>
      <c r="FV187" s="522" t="n">
        <v>0</v>
      </c>
      <c r="FW187" s="522" t="n">
        <v>0</v>
      </c>
      <c r="FX187" s="522" t="n">
        <v>0</v>
      </c>
      <c r="FY187" s="522" t="n">
        <v>0</v>
      </c>
      <c r="FZ187" s="522" t="n">
        <v>30</v>
      </c>
      <c r="GA187" s="522" t="n">
        <v>0</v>
      </c>
      <c r="GB187" s="522"/>
      <c r="GC187" s="522" t="n">
        <v>0</v>
      </c>
      <c r="GD187" s="522" t="n">
        <v>0</v>
      </c>
      <c r="GE187" s="522" t="n">
        <v>0</v>
      </c>
      <c r="GF187" s="522" t="n">
        <v>0</v>
      </c>
      <c r="GG187" s="522" t="n">
        <v>0</v>
      </c>
      <c r="GH187" s="522" t="n">
        <v>30</v>
      </c>
      <c r="GI187" s="522" t="n">
        <v>0</v>
      </c>
      <c r="GJ187" s="522" t="n">
        <v>0</v>
      </c>
      <c r="GK187" s="522" t="n">
        <v>0</v>
      </c>
      <c r="GL187" s="522" t="n">
        <v>0</v>
      </c>
      <c r="GM187" s="522" t="n">
        <v>0</v>
      </c>
      <c r="GN187" s="522" t="n">
        <v>0</v>
      </c>
      <c r="GO187" s="522" t="n">
        <v>0</v>
      </c>
      <c r="GP187" s="522" t="n">
        <v>0</v>
      </c>
      <c r="GQ187" s="522"/>
      <c r="GR187" s="522" t="n">
        <v>0</v>
      </c>
      <c r="GS187" s="522" t="n">
        <v>0</v>
      </c>
      <c r="GT187" s="522" t="n">
        <v>0</v>
      </c>
      <c r="GU187" s="522" t="n">
        <v>0</v>
      </c>
      <c r="GV187" s="522"/>
      <c r="GW187" s="523" t="n">
        <f aca="false">SUM(FI187:GV187)</f>
        <v>60</v>
      </c>
      <c r="GX187" s="200"/>
      <c r="GY187" s="524" t="n">
        <f aca="false">GW187-I187</f>
        <v>-30</v>
      </c>
      <c r="HA187" s="525" t="n">
        <f aca="false">FG187-GY187</f>
        <v>0</v>
      </c>
      <c r="HC187" s="383" t="n">
        <f aca="false">IF($B187="",0,VLOOKUP($B187,'TH 2023'!$B$11:$V$265,15,0))</f>
        <v>0.074674617</v>
      </c>
      <c r="HD187" s="355" t="n">
        <f aca="false">((IF($B187="",0,VLOOKUP($B187,'TH 2023'!$B$11:$V$265,18,0)))*1.1)*1.1</f>
        <v>0</v>
      </c>
      <c r="HE187" s="355" t="n">
        <f aca="false">((IF($B187="",0,VLOOKUP($B187,'TH 2023'!$B$11:$V$265,19,0)))*1.1)*1.1</f>
        <v>0</v>
      </c>
      <c r="HF187" s="355" t="n">
        <f aca="false">((IF($B187="",0,VLOOKUP($B187,'TH 2023'!$B$11:$V$265,20,0)))*1.1)*1.1</f>
        <v>237.696635</v>
      </c>
      <c r="HG187" s="355" t="n">
        <f aca="false">((IF($B187="",0,VLOOKUP($B187,'TH 2023'!$B$11:$V$265,21,0)))*1.1)*1.1</f>
        <v>0</v>
      </c>
      <c r="HH187" s="526" t="str">
        <f aca="false">IF($B187="",0,VLOOKUP($B187,'TH 2023'!$B$11:$V$265,7,0))</f>
        <v>STANDARD HW</v>
      </c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I187" s="40"/>
      <c r="IJ187" s="40"/>
      <c r="IK187" s="40"/>
      <c r="IL187" s="40"/>
      <c r="IM187" s="40"/>
    </row>
    <row r="188" s="48" customFormat="true" ht="15" hidden="false" customHeight="true" outlineLevel="0" collapsed="false">
      <c r="A188" s="240" t="n">
        <f aca="false">A187+1</f>
        <v>179</v>
      </c>
      <c r="B188" s="241" t="s">
        <v>569</v>
      </c>
      <c r="C188" s="242" t="s">
        <v>569</v>
      </c>
      <c r="D188" s="243" t="s">
        <v>570</v>
      </c>
      <c r="E188" s="512" t="s">
        <v>297</v>
      </c>
      <c r="F188" s="512" t="s">
        <v>298</v>
      </c>
      <c r="G188" s="512" t="n">
        <f aca="false">COUNTIF($C$10:$C$262,$C188)</f>
        <v>1</v>
      </c>
      <c r="H188" s="512" t="n">
        <f aca="false">COUNTIF($B$10:$B$262,$B188)</f>
        <v>1</v>
      </c>
      <c r="I188" s="513" t="n">
        <f aca="false">SUM(J188:CK188)</f>
        <v>30</v>
      </c>
      <c r="J188" s="512" t="n">
        <v>0</v>
      </c>
      <c r="K188" s="512" t="n">
        <v>0</v>
      </c>
      <c r="L188" s="512" t="n">
        <v>0</v>
      </c>
      <c r="M188" s="512" t="n">
        <v>0</v>
      </c>
      <c r="N188" s="512" t="n">
        <v>0</v>
      </c>
      <c r="O188" s="512" t="n">
        <v>0</v>
      </c>
      <c r="P188" s="512" t="n">
        <v>0</v>
      </c>
      <c r="Q188" s="512" t="n">
        <v>0</v>
      </c>
      <c r="R188" s="512" t="n">
        <v>0</v>
      </c>
      <c r="S188" s="512" t="n">
        <v>0</v>
      </c>
      <c r="T188" s="512" t="n">
        <v>0</v>
      </c>
      <c r="U188" s="512" t="n">
        <v>0</v>
      </c>
      <c r="V188" s="512" t="n">
        <v>0</v>
      </c>
      <c r="W188" s="512" t="n">
        <v>0</v>
      </c>
      <c r="X188" s="512" t="n">
        <v>0</v>
      </c>
      <c r="Y188" s="512" t="n">
        <v>0</v>
      </c>
      <c r="Z188" s="512"/>
      <c r="AA188" s="514" t="n">
        <v>0</v>
      </c>
      <c r="AB188" s="514"/>
      <c r="AC188" s="514"/>
      <c r="AD188" s="514" t="n">
        <v>0</v>
      </c>
      <c r="AE188" s="514" t="n">
        <v>0</v>
      </c>
      <c r="AF188" s="514" t="n">
        <v>0</v>
      </c>
      <c r="AG188" s="514" t="n">
        <v>0</v>
      </c>
      <c r="AH188" s="514" t="n">
        <v>0</v>
      </c>
      <c r="AI188" s="514" t="n">
        <v>0</v>
      </c>
      <c r="AJ188" s="514" t="n">
        <v>0</v>
      </c>
      <c r="AK188" s="514" t="n">
        <v>0</v>
      </c>
      <c r="AL188" s="514" t="n">
        <v>0</v>
      </c>
      <c r="AM188" s="514" t="n">
        <v>0</v>
      </c>
      <c r="AN188" s="514" t="n">
        <v>0</v>
      </c>
      <c r="AO188" s="514" t="n">
        <v>0</v>
      </c>
      <c r="AP188" s="514" t="n">
        <v>0</v>
      </c>
      <c r="AQ188" s="514" t="n">
        <v>0</v>
      </c>
      <c r="AR188" s="514" t="n">
        <v>0</v>
      </c>
      <c r="AS188" s="514" t="n">
        <v>0</v>
      </c>
      <c r="AT188" s="514" t="n">
        <v>0</v>
      </c>
      <c r="AU188" s="514" t="n">
        <v>0</v>
      </c>
      <c r="AV188" s="514"/>
      <c r="AW188" s="514"/>
      <c r="AX188" s="514"/>
      <c r="AY188" s="514" t="n">
        <v>0</v>
      </c>
      <c r="AZ188" s="514" t="n">
        <v>0</v>
      </c>
      <c r="BA188" s="514" t="n">
        <v>0</v>
      </c>
      <c r="BB188" s="514" t="n">
        <v>0</v>
      </c>
      <c r="BC188" s="514" t="n">
        <v>0</v>
      </c>
      <c r="BD188" s="514" t="n">
        <v>0</v>
      </c>
      <c r="BE188" s="514" t="n">
        <v>0</v>
      </c>
      <c r="BF188" s="514" t="n">
        <v>0</v>
      </c>
      <c r="BG188" s="514" t="n">
        <v>30</v>
      </c>
      <c r="BH188" s="514" t="n">
        <v>0</v>
      </c>
      <c r="BI188" s="514" t="n">
        <v>0</v>
      </c>
      <c r="BJ188" s="514" t="n">
        <v>0</v>
      </c>
      <c r="BK188" s="514" t="n">
        <v>0</v>
      </c>
      <c r="BL188" s="514" t="n">
        <v>0</v>
      </c>
      <c r="BM188" s="514" t="n">
        <v>0</v>
      </c>
      <c r="BN188" s="514" t="n">
        <v>0</v>
      </c>
      <c r="BO188" s="514" t="n">
        <v>0</v>
      </c>
      <c r="BP188" s="514" t="n">
        <v>0</v>
      </c>
      <c r="BQ188" s="514" t="n">
        <v>0</v>
      </c>
      <c r="BR188" s="514" t="n">
        <v>0</v>
      </c>
      <c r="BS188" s="514" t="n">
        <v>0</v>
      </c>
      <c r="BT188" s="514" t="n">
        <v>0</v>
      </c>
      <c r="BU188" s="514" t="n">
        <v>0</v>
      </c>
      <c r="BV188" s="514" t="n">
        <v>0</v>
      </c>
      <c r="BW188" s="514" t="n">
        <v>0</v>
      </c>
      <c r="BX188" s="514" t="n">
        <v>0</v>
      </c>
      <c r="BY188" s="514" t="n">
        <v>0</v>
      </c>
      <c r="BZ188" s="514" t="n">
        <v>0</v>
      </c>
      <c r="CA188" s="514" t="n">
        <v>0</v>
      </c>
      <c r="CB188" s="514" t="n">
        <v>0</v>
      </c>
      <c r="CC188" s="514" t="n">
        <v>0</v>
      </c>
      <c r="CD188" s="514" t="n">
        <v>0</v>
      </c>
      <c r="CE188" s="514" t="n">
        <v>0</v>
      </c>
      <c r="CF188" s="514" t="n">
        <v>0</v>
      </c>
      <c r="CG188" s="514" t="n">
        <v>0</v>
      </c>
      <c r="CH188" s="514" t="n">
        <v>0</v>
      </c>
      <c r="CI188" s="514"/>
      <c r="CJ188" s="514"/>
      <c r="CK188" s="515"/>
      <c r="CL188" s="516"/>
      <c r="CM188" s="517" t="n">
        <f aca="false">SUM(CN188:FE188)</f>
        <v>30</v>
      </c>
      <c r="CN188" s="243"/>
      <c r="CO188" s="243"/>
      <c r="CP188" s="243" t="n">
        <v>0</v>
      </c>
      <c r="CQ188" s="243" t="n">
        <v>0</v>
      </c>
      <c r="CR188" s="243" t="n">
        <v>0</v>
      </c>
      <c r="CS188" s="243"/>
      <c r="CT188" s="243"/>
      <c r="CU188" s="243"/>
      <c r="CV188" s="243"/>
      <c r="CW188" s="243"/>
      <c r="CX188" s="243"/>
      <c r="CY188" s="243"/>
      <c r="CZ188" s="243"/>
      <c r="DA188" s="243"/>
      <c r="DB188" s="243" t="n">
        <v>0</v>
      </c>
      <c r="DC188" s="243"/>
      <c r="DD188" s="243"/>
      <c r="DE188" s="243" t="n">
        <v>0</v>
      </c>
      <c r="DF188" s="243" t="n">
        <v>0</v>
      </c>
      <c r="DG188" s="243" t="n">
        <v>0</v>
      </c>
      <c r="DH188" s="243" t="n">
        <v>0</v>
      </c>
      <c r="DI188" s="243"/>
      <c r="DJ188" s="243"/>
      <c r="DK188" s="243"/>
      <c r="DL188" s="243"/>
      <c r="DM188" s="243" t="n">
        <v>0</v>
      </c>
      <c r="DN188" s="243" t="n">
        <v>0</v>
      </c>
      <c r="DO188" s="243" t="n">
        <v>0</v>
      </c>
      <c r="DP188" s="243" t="n">
        <v>0</v>
      </c>
      <c r="DQ188" s="243" t="n">
        <v>0</v>
      </c>
      <c r="DR188" s="243" t="n">
        <v>0</v>
      </c>
      <c r="DS188" s="243" t="n">
        <v>0</v>
      </c>
      <c r="DT188" s="514" t="n">
        <v>0</v>
      </c>
      <c r="DU188" s="514" t="n">
        <v>0</v>
      </c>
      <c r="DV188" s="514"/>
      <c r="DW188" s="514"/>
      <c r="DX188" s="514"/>
      <c r="DY188" s="514"/>
      <c r="DZ188" s="514"/>
      <c r="EA188" s="243" t="n">
        <v>0</v>
      </c>
      <c r="EB188" s="518" t="n">
        <v>0</v>
      </c>
      <c r="EC188" s="518" t="n">
        <v>0</v>
      </c>
      <c r="ED188" s="518"/>
      <c r="EE188" s="518"/>
      <c r="EF188" s="514" t="n">
        <v>0</v>
      </c>
      <c r="EG188" s="518"/>
      <c r="EH188" s="514" t="n">
        <v>30</v>
      </c>
      <c r="EI188" s="518"/>
      <c r="EJ188" s="518"/>
      <c r="EK188" s="518"/>
      <c r="EL188" s="518"/>
      <c r="EM188" s="518"/>
      <c r="EN188" s="518"/>
      <c r="EO188" s="518"/>
      <c r="EP188" s="518"/>
      <c r="EQ188" s="518"/>
      <c r="ER188" s="518"/>
      <c r="ES188" s="518"/>
      <c r="ET188" s="518"/>
      <c r="EU188" s="518"/>
      <c r="EV188" s="518"/>
      <c r="EW188" s="518"/>
      <c r="EX188" s="518"/>
      <c r="EY188" s="518"/>
      <c r="EZ188" s="518"/>
      <c r="FA188" s="518"/>
      <c r="FB188" s="518"/>
      <c r="FC188" s="518"/>
      <c r="FD188" s="518"/>
      <c r="FE188" s="519"/>
      <c r="FG188" s="520" t="n">
        <f aca="false">CM188-I188</f>
        <v>0</v>
      </c>
      <c r="FI188" s="521"/>
      <c r="FJ188" s="522" t="n">
        <v>0</v>
      </c>
      <c r="FK188" s="522" t="n">
        <v>0</v>
      </c>
      <c r="FL188" s="522" t="n">
        <v>0</v>
      </c>
      <c r="FM188" s="522" t="n">
        <v>0</v>
      </c>
      <c r="FN188" s="522" t="n">
        <v>0</v>
      </c>
      <c r="FO188" s="522" t="n">
        <v>0</v>
      </c>
      <c r="FP188" s="522" t="n">
        <v>0</v>
      </c>
      <c r="FQ188" s="522" t="n">
        <v>0</v>
      </c>
      <c r="FR188" s="522" t="n">
        <v>0</v>
      </c>
      <c r="FS188" s="522" t="n">
        <v>0</v>
      </c>
      <c r="FT188" s="522" t="n">
        <v>0</v>
      </c>
      <c r="FU188" s="522" t="n">
        <v>0</v>
      </c>
      <c r="FV188" s="522" t="n">
        <v>0</v>
      </c>
      <c r="FW188" s="522" t="n">
        <v>0</v>
      </c>
      <c r="FX188" s="522" t="n">
        <v>0</v>
      </c>
      <c r="FY188" s="522" t="n">
        <v>0</v>
      </c>
      <c r="FZ188" s="522"/>
      <c r="GA188" s="522" t="n">
        <v>0</v>
      </c>
      <c r="GB188" s="522"/>
      <c r="GC188" s="522" t="n">
        <v>0</v>
      </c>
      <c r="GD188" s="522" t="n">
        <v>0</v>
      </c>
      <c r="GE188" s="522" t="n">
        <v>0</v>
      </c>
      <c r="GF188" s="522" t="n">
        <v>0</v>
      </c>
      <c r="GG188" s="522" t="n">
        <v>30</v>
      </c>
      <c r="GH188" s="522" t="n">
        <v>0</v>
      </c>
      <c r="GI188" s="522" t="n">
        <v>0</v>
      </c>
      <c r="GJ188" s="522" t="n">
        <v>0</v>
      </c>
      <c r="GK188" s="522" t="n">
        <v>0</v>
      </c>
      <c r="GL188" s="522" t="n">
        <v>0</v>
      </c>
      <c r="GM188" s="522" t="n">
        <v>0</v>
      </c>
      <c r="GN188" s="522" t="n">
        <v>0</v>
      </c>
      <c r="GO188" s="522" t="n">
        <v>0</v>
      </c>
      <c r="GP188" s="522" t="n">
        <v>0</v>
      </c>
      <c r="GQ188" s="522"/>
      <c r="GR188" s="522" t="n">
        <v>0</v>
      </c>
      <c r="GS188" s="522" t="n">
        <v>0</v>
      </c>
      <c r="GT188" s="522" t="n">
        <v>0</v>
      </c>
      <c r="GU188" s="522" t="n">
        <v>0</v>
      </c>
      <c r="GV188" s="522"/>
      <c r="GW188" s="523" t="n">
        <f aca="false">SUM(FI188:GV188)</f>
        <v>30</v>
      </c>
      <c r="GX188" s="200"/>
      <c r="GY188" s="524" t="n">
        <f aca="false">GW188-I188</f>
        <v>0</v>
      </c>
      <c r="HA188" s="525" t="n">
        <f aca="false">FG188-GY188</f>
        <v>0</v>
      </c>
      <c r="HC188" s="383" t="n">
        <f aca="false">IF($B188="",0,VLOOKUP($B188,'TH 2023'!$B$11:$V$265,15,0))</f>
        <v>0.072551769</v>
      </c>
      <c r="HD188" s="355" t="n">
        <f aca="false">((IF($B188="",0,VLOOKUP($B188,'TH 2023'!$B$11:$V$265,18,0)))*1.1)*1.1</f>
        <v>0</v>
      </c>
      <c r="HE188" s="355" t="n">
        <f aca="false">((IF($B188="",0,VLOOKUP($B188,'TH 2023'!$B$11:$V$265,19,0)))*1.1)*1.1</f>
        <v>0</v>
      </c>
      <c r="HF188" s="355" t="n">
        <f aca="false">((IF($B188="",0,VLOOKUP($B188,'TH 2023'!$B$11:$V$265,20,0)))*1.1)*1.1</f>
        <v>246.99367</v>
      </c>
      <c r="HG188" s="355" t="n">
        <f aca="false">((IF($B188="",0,VLOOKUP($B188,'TH 2023'!$B$11:$V$265,21,0)))*1.1)*1.1</f>
        <v>0</v>
      </c>
      <c r="HH188" s="526" t="str">
        <f aca="false">IF($B188="",0,VLOOKUP($B188,'TH 2023'!$B$11:$V$265,7,0))</f>
        <v>STANDARD HW</v>
      </c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I188" s="40"/>
      <c r="IJ188" s="40"/>
      <c r="IK188" s="40"/>
      <c r="IL188" s="40"/>
      <c r="IM188" s="40"/>
    </row>
    <row r="189" s="48" customFormat="true" ht="15" hidden="false" customHeight="true" outlineLevel="0" collapsed="false">
      <c r="A189" s="240" t="n">
        <f aca="false">A188+1</f>
        <v>180</v>
      </c>
      <c r="B189" s="241" t="s">
        <v>571</v>
      </c>
      <c r="C189" s="242" t="s">
        <v>571</v>
      </c>
      <c r="D189" s="243" t="s">
        <v>570</v>
      </c>
      <c r="E189" s="512" t="s">
        <v>304</v>
      </c>
      <c r="F189" s="512" t="s">
        <v>305</v>
      </c>
      <c r="G189" s="512" t="n">
        <f aca="false">COUNTIF($C$10:$C$262,$C189)</f>
        <v>1</v>
      </c>
      <c r="H189" s="512" t="n">
        <f aca="false">COUNTIF($B$10:$B$262,$B189)</f>
        <v>1</v>
      </c>
      <c r="I189" s="513" t="n">
        <f aca="false">SUM(J189:CK189)</f>
        <v>30</v>
      </c>
      <c r="J189" s="512" t="n">
        <v>0</v>
      </c>
      <c r="K189" s="512" t="n">
        <v>0</v>
      </c>
      <c r="L189" s="512" t="n">
        <v>0</v>
      </c>
      <c r="M189" s="512" t="n">
        <v>0</v>
      </c>
      <c r="N189" s="512" t="n">
        <v>0</v>
      </c>
      <c r="O189" s="512" t="n">
        <v>0</v>
      </c>
      <c r="P189" s="512" t="n">
        <v>0</v>
      </c>
      <c r="Q189" s="512" t="n">
        <v>0</v>
      </c>
      <c r="R189" s="512" t="n">
        <v>0</v>
      </c>
      <c r="S189" s="512" t="n">
        <v>0</v>
      </c>
      <c r="T189" s="512" t="n">
        <v>0</v>
      </c>
      <c r="U189" s="512" t="n">
        <v>0</v>
      </c>
      <c r="V189" s="512" t="n">
        <v>0</v>
      </c>
      <c r="W189" s="512" t="n">
        <v>0</v>
      </c>
      <c r="X189" s="512" t="n">
        <v>0</v>
      </c>
      <c r="Y189" s="512" t="n">
        <v>0</v>
      </c>
      <c r="Z189" s="512"/>
      <c r="AA189" s="514" t="n">
        <v>0</v>
      </c>
      <c r="AB189" s="514"/>
      <c r="AC189" s="514"/>
      <c r="AD189" s="514" t="n">
        <v>0</v>
      </c>
      <c r="AE189" s="514" t="n">
        <v>0</v>
      </c>
      <c r="AF189" s="514" t="n">
        <v>0</v>
      </c>
      <c r="AG189" s="514" t="n">
        <v>0</v>
      </c>
      <c r="AH189" s="514" t="n">
        <v>0</v>
      </c>
      <c r="AI189" s="514" t="n">
        <v>0</v>
      </c>
      <c r="AJ189" s="514" t="n">
        <v>0</v>
      </c>
      <c r="AK189" s="514" t="n">
        <v>0</v>
      </c>
      <c r="AL189" s="514" t="n">
        <v>0</v>
      </c>
      <c r="AM189" s="514" t="n">
        <v>0</v>
      </c>
      <c r="AN189" s="514" t="n">
        <v>0</v>
      </c>
      <c r="AO189" s="514" t="n">
        <v>0</v>
      </c>
      <c r="AP189" s="514" t="n">
        <v>0</v>
      </c>
      <c r="AQ189" s="514" t="n">
        <v>0</v>
      </c>
      <c r="AR189" s="514" t="n">
        <v>0</v>
      </c>
      <c r="AS189" s="514" t="n">
        <v>0</v>
      </c>
      <c r="AT189" s="514" t="n">
        <v>0</v>
      </c>
      <c r="AU189" s="514" t="n">
        <v>0</v>
      </c>
      <c r="AV189" s="514"/>
      <c r="AW189" s="514"/>
      <c r="AX189" s="514"/>
      <c r="AY189" s="514" t="n">
        <v>0</v>
      </c>
      <c r="AZ189" s="514" t="n">
        <v>0</v>
      </c>
      <c r="BA189" s="514" t="n">
        <v>0</v>
      </c>
      <c r="BB189" s="514" t="n">
        <v>0</v>
      </c>
      <c r="BC189" s="514" t="n">
        <v>0</v>
      </c>
      <c r="BD189" s="514" t="n">
        <v>0</v>
      </c>
      <c r="BE189" s="514" t="n">
        <v>0</v>
      </c>
      <c r="BF189" s="514" t="n">
        <v>0</v>
      </c>
      <c r="BG189" s="514" t="n">
        <v>30</v>
      </c>
      <c r="BH189" s="514" t="n">
        <v>0</v>
      </c>
      <c r="BI189" s="514" t="n">
        <v>0</v>
      </c>
      <c r="BJ189" s="514" t="n">
        <v>0</v>
      </c>
      <c r="BK189" s="514" t="n">
        <v>0</v>
      </c>
      <c r="BL189" s="514" t="n">
        <v>0</v>
      </c>
      <c r="BM189" s="514" t="n">
        <v>0</v>
      </c>
      <c r="BN189" s="514" t="n">
        <v>0</v>
      </c>
      <c r="BO189" s="514" t="n">
        <v>0</v>
      </c>
      <c r="BP189" s="514" t="n">
        <v>0</v>
      </c>
      <c r="BQ189" s="514" t="n">
        <v>0</v>
      </c>
      <c r="BR189" s="514" t="n">
        <v>0</v>
      </c>
      <c r="BS189" s="514" t="n">
        <v>0</v>
      </c>
      <c r="BT189" s="514" t="n">
        <v>0</v>
      </c>
      <c r="BU189" s="514" t="n">
        <v>0</v>
      </c>
      <c r="BV189" s="514" t="n">
        <v>0</v>
      </c>
      <c r="BW189" s="514" t="n">
        <v>0</v>
      </c>
      <c r="BX189" s="514" t="n">
        <v>0</v>
      </c>
      <c r="BY189" s="514" t="n">
        <v>0</v>
      </c>
      <c r="BZ189" s="514" t="n">
        <v>0</v>
      </c>
      <c r="CA189" s="514" t="n">
        <v>0</v>
      </c>
      <c r="CB189" s="514" t="n">
        <v>0</v>
      </c>
      <c r="CC189" s="514" t="n">
        <v>0</v>
      </c>
      <c r="CD189" s="514" t="n">
        <v>0</v>
      </c>
      <c r="CE189" s="514" t="n">
        <v>0</v>
      </c>
      <c r="CF189" s="514" t="n">
        <v>0</v>
      </c>
      <c r="CG189" s="514" t="n">
        <v>0</v>
      </c>
      <c r="CH189" s="514" t="n">
        <v>0</v>
      </c>
      <c r="CI189" s="514"/>
      <c r="CJ189" s="514"/>
      <c r="CK189" s="515"/>
      <c r="CL189" s="516"/>
      <c r="CM189" s="517" t="n">
        <f aca="false">SUM(CN189:FE189)</f>
        <v>30</v>
      </c>
      <c r="CN189" s="243"/>
      <c r="CO189" s="243"/>
      <c r="CP189" s="243" t="n">
        <v>0</v>
      </c>
      <c r="CQ189" s="243" t="n">
        <v>0</v>
      </c>
      <c r="CR189" s="243" t="n">
        <v>0</v>
      </c>
      <c r="CS189" s="243"/>
      <c r="CT189" s="243"/>
      <c r="CU189" s="243"/>
      <c r="CV189" s="243"/>
      <c r="CW189" s="243"/>
      <c r="CX189" s="243"/>
      <c r="CY189" s="243"/>
      <c r="CZ189" s="243"/>
      <c r="DA189" s="243"/>
      <c r="DB189" s="243" t="n">
        <v>0</v>
      </c>
      <c r="DC189" s="243"/>
      <c r="DD189" s="243"/>
      <c r="DE189" s="243" t="n">
        <v>0</v>
      </c>
      <c r="DF189" s="243" t="n">
        <v>0</v>
      </c>
      <c r="DG189" s="243" t="n">
        <v>0</v>
      </c>
      <c r="DH189" s="243" t="n">
        <v>0</v>
      </c>
      <c r="DI189" s="243"/>
      <c r="DJ189" s="243"/>
      <c r="DK189" s="243"/>
      <c r="DL189" s="243"/>
      <c r="DM189" s="243" t="n">
        <v>0</v>
      </c>
      <c r="DN189" s="243" t="n">
        <v>0</v>
      </c>
      <c r="DO189" s="243" t="n">
        <v>0</v>
      </c>
      <c r="DP189" s="243" t="n">
        <v>0</v>
      </c>
      <c r="DQ189" s="243" t="n">
        <v>0</v>
      </c>
      <c r="DR189" s="243" t="n">
        <v>0</v>
      </c>
      <c r="DS189" s="243" t="n">
        <v>0</v>
      </c>
      <c r="DT189" s="514" t="n">
        <v>0</v>
      </c>
      <c r="DU189" s="514" t="n">
        <v>0</v>
      </c>
      <c r="DV189" s="514"/>
      <c r="DW189" s="514"/>
      <c r="DX189" s="514"/>
      <c r="DY189" s="514"/>
      <c r="DZ189" s="514"/>
      <c r="EA189" s="243" t="n">
        <v>0</v>
      </c>
      <c r="EB189" s="518" t="n">
        <v>0</v>
      </c>
      <c r="EC189" s="518" t="n">
        <v>0</v>
      </c>
      <c r="ED189" s="518"/>
      <c r="EE189" s="518"/>
      <c r="EF189" s="514" t="n">
        <v>0</v>
      </c>
      <c r="EG189" s="518"/>
      <c r="EH189" s="514" t="n">
        <v>30</v>
      </c>
      <c r="EI189" s="518"/>
      <c r="EJ189" s="518"/>
      <c r="EK189" s="518"/>
      <c r="EL189" s="518"/>
      <c r="EM189" s="518"/>
      <c r="EN189" s="518"/>
      <c r="EO189" s="518"/>
      <c r="EP189" s="518"/>
      <c r="EQ189" s="518"/>
      <c r="ER189" s="518"/>
      <c r="ES189" s="518"/>
      <c r="ET189" s="518"/>
      <c r="EU189" s="518"/>
      <c r="EV189" s="518"/>
      <c r="EW189" s="518"/>
      <c r="EX189" s="518"/>
      <c r="EY189" s="518"/>
      <c r="EZ189" s="518"/>
      <c r="FA189" s="518"/>
      <c r="FB189" s="518"/>
      <c r="FC189" s="518"/>
      <c r="FD189" s="518"/>
      <c r="FE189" s="519"/>
      <c r="FG189" s="520" t="n">
        <f aca="false">CM189-I189</f>
        <v>0</v>
      </c>
      <c r="FI189" s="521"/>
      <c r="FJ189" s="522" t="n">
        <v>0</v>
      </c>
      <c r="FK189" s="522" t="n">
        <v>0</v>
      </c>
      <c r="FL189" s="522" t="n">
        <v>0</v>
      </c>
      <c r="FM189" s="522" t="n">
        <v>0</v>
      </c>
      <c r="FN189" s="522" t="n">
        <v>0</v>
      </c>
      <c r="FO189" s="522" t="n">
        <v>0</v>
      </c>
      <c r="FP189" s="522" t="n">
        <v>0</v>
      </c>
      <c r="FQ189" s="522" t="n">
        <v>0</v>
      </c>
      <c r="FR189" s="522" t="n">
        <v>0</v>
      </c>
      <c r="FS189" s="522" t="n">
        <v>0</v>
      </c>
      <c r="FT189" s="522" t="n">
        <v>0</v>
      </c>
      <c r="FU189" s="522" t="n">
        <v>0</v>
      </c>
      <c r="FV189" s="522" t="n">
        <v>0</v>
      </c>
      <c r="FW189" s="522" t="n">
        <v>0</v>
      </c>
      <c r="FX189" s="522" t="n">
        <v>0</v>
      </c>
      <c r="FY189" s="522" t="n">
        <v>0</v>
      </c>
      <c r="FZ189" s="522"/>
      <c r="GA189" s="522" t="n">
        <v>0</v>
      </c>
      <c r="GB189" s="522"/>
      <c r="GC189" s="522" t="n">
        <v>0</v>
      </c>
      <c r="GD189" s="522" t="n">
        <v>0</v>
      </c>
      <c r="GE189" s="522" t="n">
        <v>0</v>
      </c>
      <c r="GF189" s="522" t="n">
        <v>0</v>
      </c>
      <c r="GG189" s="522" t="n">
        <v>30</v>
      </c>
      <c r="GH189" s="522" t="n">
        <v>0</v>
      </c>
      <c r="GI189" s="522" t="n">
        <v>0</v>
      </c>
      <c r="GJ189" s="522" t="n">
        <v>0</v>
      </c>
      <c r="GK189" s="522" t="n">
        <v>0</v>
      </c>
      <c r="GL189" s="522" t="n">
        <v>0</v>
      </c>
      <c r="GM189" s="522" t="n">
        <v>0</v>
      </c>
      <c r="GN189" s="522" t="n">
        <v>0</v>
      </c>
      <c r="GO189" s="522" t="n">
        <v>0</v>
      </c>
      <c r="GP189" s="522" t="n">
        <v>0</v>
      </c>
      <c r="GQ189" s="522"/>
      <c r="GR189" s="522" t="n">
        <v>0</v>
      </c>
      <c r="GS189" s="522" t="n">
        <v>0</v>
      </c>
      <c r="GT189" s="522" t="n">
        <v>0</v>
      </c>
      <c r="GU189" s="522" t="n">
        <v>0</v>
      </c>
      <c r="GV189" s="522"/>
      <c r="GW189" s="523" t="n">
        <f aca="false">SUM(FI189:GV189)</f>
        <v>30</v>
      </c>
      <c r="GX189" s="200"/>
      <c r="GY189" s="524" t="n">
        <f aca="false">GW189-I189</f>
        <v>0</v>
      </c>
      <c r="HA189" s="525" t="n">
        <f aca="false">FG189-GY189</f>
        <v>0</v>
      </c>
      <c r="HC189" s="383" t="n">
        <f aca="false">IF($B189="",0,VLOOKUP($B189,'TH 2023'!$B$11:$V$265,15,0))</f>
        <v>0.072551769</v>
      </c>
      <c r="HD189" s="355" t="n">
        <f aca="false">((IF($B189="",0,VLOOKUP($B189,'TH 2023'!$B$11:$V$265,18,0)))*1.1)*1.1</f>
        <v>0</v>
      </c>
      <c r="HE189" s="355" t="n">
        <f aca="false">((IF($B189="",0,VLOOKUP($B189,'TH 2023'!$B$11:$V$265,19,0)))*1.1)*1.1</f>
        <v>0</v>
      </c>
      <c r="HF189" s="355" t="n">
        <f aca="false">((IF($B189="",0,VLOOKUP($B189,'TH 2023'!$B$11:$V$265,20,0)))*1.1)*1.1</f>
        <v>246.99367</v>
      </c>
      <c r="HG189" s="355" t="n">
        <f aca="false">((IF($B189="",0,VLOOKUP($B189,'TH 2023'!$B$11:$V$265,21,0)))*1.1)*1.1</f>
        <v>0</v>
      </c>
      <c r="HH189" s="526" t="str">
        <f aca="false">IF($B189="",0,VLOOKUP($B189,'TH 2023'!$B$11:$V$265,7,0))</f>
        <v>STANDARD HW</v>
      </c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I189" s="40"/>
      <c r="IJ189" s="40"/>
      <c r="IK189" s="40"/>
      <c r="IL189" s="40"/>
      <c r="IM189" s="40"/>
    </row>
    <row r="190" s="48" customFormat="true" ht="15" hidden="false" customHeight="true" outlineLevel="0" collapsed="false">
      <c r="A190" s="240" t="n">
        <f aca="false">A189+1</f>
        <v>181</v>
      </c>
      <c r="B190" s="241" t="s">
        <v>572</v>
      </c>
      <c r="C190" s="242" t="s">
        <v>572</v>
      </c>
      <c r="D190" s="242" t="s">
        <v>570</v>
      </c>
      <c r="E190" s="512" t="s">
        <v>405</v>
      </c>
      <c r="F190" s="512" t="s">
        <v>406</v>
      </c>
      <c r="G190" s="512" t="n">
        <f aca="false">COUNTIF($C$10:$C$262,$C190)</f>
        <v>1</v>
      </c>
      <c r="H190" s="512" t="n">
        <f aca="false">COUNTIF($B$10:$B$262,$B190)</f>
        <v>1</v>
      </c>
      <c r="I190" s="513" t="n">
        <f aca="false">SUM(J190:CK190)</f>
        <v>30</v>
      </c>
      <c r="J190" s="512" t="n">
        <v>0</v>
      </c>
      <c r="K190" s="512" t="n">
        <v>0</v>
      </c>
      <c r="L190" s="512" t="n">
        <v>0</v>
      </c>
      <c r="M190" s="512" t="n">
        <v>0</v>
      </c>
      <c r="N190" s="512" t="n">
        <v>0</v>
      </c>
      <c r="O190" s="512" t="n">
        <v>0</v>
      </c>
      <c r="P190" s="512" t="n">
        <v>0</v>
      </c>
      <c r="Q190" s="512" t="n">
        <v>0</v>
      </c>
      <c r="R190" s="512" t="n">
        <v>0</v>
      </c>
      <c r="S190" s="512" t="n">
        <v>0</v>
      </c>
      <c r="T190" s="512" t="n">
        <v>0</v>
      </c>
      <c r="U190" s="512" t="n">
        <v>0</v>
      </c>
      <c r="V190" s="512" t="n">
        <v>0</v>
      </c>
      <c r="W190" s="512" t="n">
        <v>0</v>
      </c>
      <c r="X190" s="512" t="n">
        <v>0</v>
      </c>
      <c r="Y190" s="512" t="n">
        <v>0</v>
      </c>
      <c r="Z190" s="512"/>
      <c r="AA190" s="514" t="n">
        <v>0</v>
      </c>
      <c r="AB190" s="514"/>
      <c r="AC190" s="514"/>
      <c r="AD190" s="514" t="n">
        <v>0</v>
      </c>
      <c r="AE190" s="514" t="n">
        <v>0</v>
      </c>
      <c r="AF190" s="514" t="n">
        <v>0</v>
      </c>
      <c r="AG190" s="514" t="n">
        <v>0</v>
      </c>
      <c r="AH190" s="514" t="n">
        <v>0</v>
      </c>
      <c r="AI190" s="514" t="n">
        <v>0</v>
      </c>
      <c r="AJ190" s="514" t="n">
        <v>0</v>
      </c>
      <c r="AK190" s="514" t="n">
        <v>0</v>
      </c>
      <c r="AL190" s="514" t="n">
        <v>0</v>
      </c>
      <c r="AM190" s="514" t="n">
        <v>0</v>
      </c>
      <c r="AN190" s="514" t="n">
        <v>0</v>
      </c>
      <c r="AO190" s="514" t="n">
        <v>0</v>
      </c>
      <c r="AP190" s="514" t="n">
        <v>0</v>
      </c>
      <c r="AQ190" s="514" t="n">
        <v>0</v>
      </c>
      <c r="AR190" s="514" t="n">
        <v>0</v>
      </c>
      <c r="AS190" s="514" t="n">
        <v>0</v>
      </c>
      <c r="AT190" s="514" t="n">
        <v>0</v>
      </c>
      <c r="AU190" s="514" t="n">
        <v>30</v>
      </c>
      <c r="AV190" s="514"/>
      <c r="AW190" s="514"/>
      <c r="AX190" s="514"/>
      <c r="AY190" s="514" t="n">
        <v>0</v>
      </c>
      <c r="AZ190" s="514" t="n">
        <v>0</v>
      </c>
      <c r="BA190" s="514" t="n">
        <v>0</v>
      </c>
      <c r="BB190" s="514" t="n">
        <v>0</v>
      </c>
      <c r="BC190" s="514" t="n">
        <v>0</v>
      </c>
      <c r="BD190" s="514" t="n">
        <v>0</v>
      </c>
      <c r="BE190" s="514" t="n">
        <v>0</v>
      </c>
      <c r="BF190" s="514" t="n">
        <v>0</v>
      </c>
      <c r="BG190" s="514" t="n">
        <v>0</v>
      </c>
      <c r="BH190" s="514" t="n">
        <v>0</v>
      </c>
      <c r="BI190" s="514" t="n">
        <v>0</v>
      </c>
      <c r="BJ190" s="514" t="n">
        <v>0</v>
      </c>
      <c r="BK190" s="514" t="n">
        <v>0</v>
      </c>
      <c r="BL190" s="514" t="n">
        <v>0</v>
      </c>
      <c r="BM190" s="514" t="n">
        <v>0</v>
      </c>
      <c r="BN190" s="514" t="n">
        <v>0</v>
      </c>
      <c r="BO190" s="514" t="n">
        <v>0</v>
      </c>
      <c r="BP190" s="514" t="n">
        <v>0</v>
      </c>
      <c r="BQ190" s="514" t="n">
        <v>0</v>
      </c>
      <c r="BR190" s="514" t="n">
        <v>0</v>
      </c>
      <c r="BS190" s="514" t="n">
        <v>0</v>
      </c>
      <c r="BT190" s="514" t="n">
        <v>0</v>
      </c>
      <c r="BU190" s="514" t="n">
        <v>0</v>
      </c>
      <c r="BV190" s="514" t="n">
        <v>0</v>
      </c>
      <c r="BW190" s="514" t="n">
        <v>0</v>
      </c>
      <c r="BX190" s="514" t="n">
        <v>0</v>
      </c>
      <c r="BY190" s="514" t="n">
        <v>0</v>
      </c>
      <c r="BZ190" s="514" t="n">
        <v>0</v>
      </c>
      <c r="CA190" s="514" t="n">
        <v>0</v>
      </c>
      <c r="CB190" s="514" t="n">
        <v>0</v>
      </c>
      <c r="CC190" s="514" t="n">
        <v>0</v>
      </c>
      <c r="CD190" s="514" t="n">
        <v>0</v>
      </c>
      <c r="CE190" s="514" t="n">
        <v>0</v>
      </c>
      <c r="CF190" s="514" t="n">
        <v>0</v>
      </c>
      <c r="CG190" s="514" t="n">
        <v>0</v>
      </c>
      <c r="CH190" s="514" t="n">
        <v>0</v>
      </c>
      <c r="CI190" s="514"/>
      <c r="CJ190" s="514"/>
      <c r="CK190" s="515"/>
      <c r="CL190" s="516"/>
      <c r="CM190" s="517" t="n">
        <f aca="false">SUM(CN190:FE190)</f>
        <v>30</v>
      </c>
      <c r="CN190" s="243"/>
      <c r="CO190" s="243"/>
      <c r="CP190" s="243" t="n">
        <v>0</v>
      </c>
      <c r="CQ190" s="243" t="n">
        <v>0</v>
      </c>
      <c r="CR190" s="243" t="n">
        <v>0</v>
      </c>
      <c r="CS190" s="243"/>
      <c r="CT190" s="243"/>
      <c r="CU190" s="243"/>
      <c r="CV190" s="243"/>
      <c r="CW190" s="243"/>
      <c r="CX190" s="243"/>
      <c r="CY190" s="243"/>
      <c r="CZ190" s="243"/>
      <c r="DA190" s="243"/>
      <c r="DB190" s="243" t="n">
        <v>0</v>
      </c>
      <c r="DC190" s="243"/>
      <c r="DD190" s="243"/>
      <c r="DE190" s="243" t="n">
        <v>0</v>
      </c>
      <c r="DF190" s="243" t="n">
        <v>0</v>
      </c>
      <c r="DG190" s="243" t="n">
        <v>0</v>
      </c>
      <c r="DH190" s="243" t="n">
        <v>0</v>
      </c>
      <c r="DI190" s="243"/>
      <c r="DJ190" s="243"/>
      <c r="DK190" s="243"/>
      <c r="DL190" s="243"/>
      <c r="DM190" s="243" t="n">
        <v>0</v>
      </c>
      <c r="DN190" s="243" t="n">
        <v>0</v>
      </c>
      <c r="DO190" s="243" t="n">
        <v>0</v>
      </c>
      <c r="DP190" s="243" t="n">
        <v>0</v>
      </c>
      <c r="DQ190" s="243" t="n">
        <v>0</v>
      </c>
      <c r="DR190" s="243" t="n">
        <v>0</v>
      </c>
      <c r="DS190" s="243" t="n">
        <v>0</v>
      </c>
      <c r="DT190" s="514" t="n">
        <v>0</v>
      </c>
      <c r="DU190" s="514" t="n">
        <v>0</v>
      </c>
      <c r="DV190" s="514" t="n">
        <v>30</v>
      </c>
      <c r="DW190" s="514"/>
      <c r="DX190" s="514"/>
      <c r="DY190" s="514"/>
      <c r="DZ190" s="514"/>
      <c r="EA190" s="243" t="n">
        <v>0</v>
      </c>
      <c r="EB190" s="518" t="n">
        <v>0</v>
      </c>
      <c r="EC190" s="518" t="n">
        <v>0</v>
      </c>
      <c r="ED190" s="518"/>
      <c r="EE190" s="518"/>
      <c r="EF190" s="514" t="n">
        <v>0</v>
      </c>
      <c r="EG190" s="518"/>
      <c r="EH190" s="518"/>
      <c r="EI190" s="518"/>
      <c r="EJ190" s="518"/>
      <c r="EK190" s="518"/>
      <c r="EL190" s="518"/>
      <c r="EM190" s="518"/>
      <c r="EN190" s="518"/>
      <c r="EO190" s="518"/>
      <c r="EP190" s="518"/>
      <c r="EQ190" s="518"/>
      <c r="ER190" s="518"/>
      <c r="ES190" s="518"/>
      <c r="ET190" s="518"/>
      <c r="EU190" s="518"/>
      <c r="EV190" s="518"/>
      <c r="EW190" s="518"/>
      <c r="EX190" s="518"/>
      <c r="EY190" s="518"/>
      <c r="EZ190" s="518"/>
      <c r="FA190" s="518"/>
      <c r="FB190" s="518"/>
      <c r="FC190" s="518"/>
      <c r="FD190" s="518"/>
      <c r="FE190" s="519"/>
      <c r="FG190" s="520" t="n">
        <f aca="false">CM190-I190</f>
        <v>0</v>
      </c>
      <c r="FI190" s="521"/>
      <c r="FJ190" s="522" t="n">
        <v>0</v>
      </c>
      <c r="FK190" s="522" t="n">
        <v>0</v>
      </c>
      <c r="FL190" s="522" t="n">
        <v>0</v>
      </c>
      <c r="FM190" s="522" t="n">
        <v>0</v>
      </c>
      <c r="FN190" s="522" t="n">
        <v>0</v>
      </c>
      <c r="FO190" s="522" t="n">
        <v>0</v>
      </c>
      <c r="FP190" s="522" t="n">
        <v>0</v>
      </c>
      <c r="FQ190" s="522" t="n">
        <v>0</v>
      </c>
      <c r="FR190" s="522" t="n">
        <v>0</v>
      </c>
      <c r="FS190" s="522" t="n">
        <v>0</v>
      </c>
      <c r="FT190" s="522" t="n">
        <v>0</v>
      </c>
      <c r="FU190" s="522" t="n">
        <v>0</v>
      </c>
      <c r="FV190" s="522" t="n">
        <v>0</v>
      </c>
      <c r="FW190" s="522" t="n">
        <v>0</v>
      </c>
      <c r="FX190" s="522" t="n">
        <v>0</v>
      </c>
      <c r="FY190" s="522" t="n">
        <v>0</v>
      </c>
      <c r="FZ190" s="522" t="n">
        <v>30</v>
      </c>
      <c r="GA190" s="522" t="n">
        <v>0</v>
      </c>
      <c r="GB190" s="522"/>
      <c r="GC190" s="522" t="n">
        <v>0</v>
      </c>
      <c r="GD190" s="522" t="n">
        <v>0</v>
      </c>
      <c r="GE190" s="522" t="n">
        <v>0</v>
      </c>
      <c r="GF190" s="522" t="n">
        <v>0</v>
      </c>
      <c r="GG190" s="522" t="n">
        <v>0</v>
      </c>
      <c r="GH190" s="522" t="n">
        <v>0</v>
      </c>
      <c r="GI190" s="522" t="n">
        <v>0</v>
      </c>
      <c r="GJ190" s="522" t="n">
        <v>0</v>
      </c>
      <c r="GK190" s="522" t="n">
        <v>0</v>
      </c>
      <c r="GL190" s="522" t="n">
        <v>0</v>
      </c>
      <c r="GM190" s="522" t="n">
        <v>0</v>
      </c>
      <c r="GN190" s="522" t="n">
        <v>0</v>
      </c>
      <c r="GO190" s="522" t="n">
        <v>0</v>
      </c>
      <c r="GP190" s="522" t="n">
        <v>0</v>
      </c>
      <c r="GQ190" s="522"/>
      <c r="GR190" s="522" t="n">
        <v>0</v>
      </c>
      <c r="GS190" s="522" t="n">
        <v>0</v>
      </c>
      <c r="GT190" s="522" t="n">
        <v>0</v>
      </c>
      <c r="GU190" s="522" t="n">
        <v>0</v>
      </c>
      <c r="GV190" s="522"/>
      <c r="GW190" s="523" t="n">
        <f aca="false">SUM(FI190:GV190)</f>
        <v>30</v>
      </c>
      <c r="GX190" s="200"/>
      <c r="GY190" s="524" t="n">
        <f aca="false">GW190-I190</f>
        <v>0</v>
      </c>
      <c r="HA190" s="525" t="n">
        <f aca="false">FG190-GY190</f>
        <v>0</v>
      </c>
      <c r="HC190" s="383" t="n">
        <f aca="false">IF($B190="",0,VLOOKUP($B190,'TH 2023'!$B$11:$V$265,15,0))</f>
        <v>0.072551769</v>
      </c>
      <c r="HD190" s="355" t="n">
        <f aca="false">((IF($B190="",0,VLOOKUP($B190,'TH 2023'!$B$11:$V$265,18,0)))*1.1)*1.1</f>
        <v>0</v>
      </c>
      <c r="HE190" s="355" t="n">
        <f aca="false">((IF($B190="",0,VLOOKUP($B190,'TH 2023'!$B$11:$V$265,19,0)))*1.1)*1.1</f>
        <v>0</v>
      </c>
      <c r="HF190" s="355" t="n">
        <f aca="false">((IF($B190="",0,VLOOKUP($B190,'TH 2023'!$B$11:$V$265,20,0)))*1.1)*1.1</f>
        <v>240.009913</v>
      </c>
      <c r="HG190" s="355" t="n">
        <f aca="false">((IF($B190="",0,VLOOKUP($B190,'TH 2023'!$B$11:$V$265,21,0)))*1.1)*1.1</f>
        <v>0</v>
      </c>
      <c r="HH190" s="526" t="str">
        <f aca="false">IF($B190="",0,VLOOKUP($B190,'TH 2023'!$B$11:$V$265,7,0))</f>
        <v>STANDARD HW</v>
      </c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I190" s="40"/>
      <c r="IJ190" s="40"/>
      <c r="IK190" s="40"/>
      <c r="IL190" s="40"/>
      <c r="IM190" s="40"/>
    </row>
    <row r="191" s="48" customFormat="true" ht="15" hidden="false" customHeight="true" outlineLevel="0" collapsed="false">
      <c r="A191" s="240" t="n">
        <f aca="false">A190+1</f>
        <v>182</v>
      </c>
      <c r="B191" s="241" t="s">
        <v>573</v>
      </c>
      <c r="C191" s="242" t="s">
        <v>573</v>
      </c>
      <c r="D191" s="243" t="s">
        <v>574</v>
      </c>
      <c r="E191" s="512" t="s">
        <v>297</v>
      </c>
      <c r="F191" s="512" t="s">
        <v>298</v>
      </c>
      <c r="G191" s="512" t="n">
        <f aca="false">COUNTIF($C$10:$C$262,$C191)</f>
        <v>1</v>
      </c>
      <c r="H191" s="512" t="n">
        <f aca="false">COUNTIF($B$10:$B$262,$B191)</f>
        <v>1</v>
      </c>
      <c r="I191" s="513" t="n">
        <f aca="false">SUM(J191:CK191)</f>
        <v>60</v>
      </c>
      <c r="J191" s="512" t="n">
        <v>0</v>
      </c>
      <c r="K191" s="512" t="n">
        <v>0</v>
      </c>
      <c r="L191" s="512" t="n">
        <v>0</v>
      </c>
      <c r="M191" s="512" t="n">
        <v>0</v>
      </c>
      <c r="N191" s="512" t="n">
        <v>0</v>
      </c>
      <c r="O191" s="512" t="n">
        <v>0</v>
      </c>
      <c r="P191" s="512" t="n">
        <v>0</v>
      </c>
      <c r="Q191" s="512" t="n">
        <v>0</v>
      </c>
      <c r="R191" s="512" t="n">
        <v>0</v>
      </c>
      <c r="S191" s="512" t="n">
        <v>0</v>
      </c>
      <c r="T191" s="512" t="n">
        <v>0</v>
      </c>
      <c r="U191" s="512" t="n">
        <v>0</v>
      </c>
      <c r="V191" s="512" t="n">
        <v>0</v>
      </c>
      <c r="W191" s="512" t="n">
        <v>0</v>
      </c>
      <c r="X191" s="512" t="n">
        <v>0</v>
      </c>
      <c r="Y191" s="512" t="n">
        <v>0</v>
      </c>
      <c r="Z191" s="512"/>
      <c r="AA191" s="514" t="n">
        <v>30</v>
      </c>
      <c r="AB191" s="514" t="n">
        <v>0</v>
      </c>
      <c r="AC191" s="514" t="n">
        <v>0</v>
      </c>
      <c r="AD191" s="514" t="n">
        <v>0</v>
      </c>
      <c r="AE191" s="514" t="n">
        <v>0</v>
      </c>
      <c r="AF191" s="514" t="n">
        <v>0</v>
      </c>
      <c r="AG191" s="514" t="n">
        <v>0</v>
      </c>
      <c r="AH191" s="514" t="n">
        <v>0</v>
      </c>
      <c r="AI191" s="514" t="n">
        <v>0</v>
      </c>
      <c r="AJ191" s="514" t="n">
        <v>0</v>
      </c>
      <c r="AK191" s="514" t="n">
        <v>0</v>
      </c>
      <c r="AL191" s="514" t="n">
        <v>0</v>
      </c>
      <c r="AM191" s="514" t="n">
        <v>0</v>
      </c>
      <c r="AN191" s="514" t="n">
        <v>0</v>
      </c>
      <c r="AO191" s="514" t="n">
        <v>0</v>
      </c>
      <c r="AP191" s="514" t="n">
        <v>0</v>
      </c>
      <c r="AQ191" s="514" t="n">
        <v>0</v>
      </c>
      <c r="AR191" s="514" t="n">
        <v>0</v>
      </c>
      <c r="AS191" s="514" t="n">
        <v>0</v>
      </c>
      <c r="AT191" s="514" t="n">
        <v>0</v>
      </c>
      <c r="AU191" s="514" t="n">
        <v>0</v>
      </c>
      <c r="AV191" s="514"/>
      <c r="AW191" s="514"/>
      <c r="AX191" s="514"/>
      <c r="AY191" s="514" t="n">
        <v>0</v>
      </c>
      <c r="AZ191" s="514" t="n">
        <v>0</v>
      </c>
      <c r="BA191" s="514" t="n">
        <v>0</v>
      </c>
      <c r="BB191" s="514" t="n">
        <v>0</v>
      </c>
      <c r="BC191" s="514" t="n">
        <v>0</v>
      </c>
      <c r="BD191" s="514" t="n">
        <v>30</v>
      </c>
      <c r="BE191" s="514" t="n">
        <v>0</v>
      </c>
      <c r="BF191" s="514" t="n">
        <v>0</v>
      </c>
      <c r="BG191" s="514" t="n">
        <v>0</v>
      </c>
      <c r="BH191" s="514" t="n">
        <v>0</v>
      </c>
      <c r="BI191" s="514" t="n">
        <v>0</v>
      </c>
      <c r="BJ191" s="514" t="n">
        <v>0</v>
      </c>
      <c r="BK191" s="514" t="n">
        <v>0</v>
      </c>
      <c r="BL191" s="514" t="n">
        <v>0</v>
      </c>
      <c r="BM191" s="514" t="n">
        <v>0</v>
      </c>
      <c r="BN191" s="514" t="n">
        <v>0</v>
      </c>
      <c r="BO191" s="514" t="n">
        <v>0</v>
      </c>
      <c r="BP191" s="514" t="n">
        <v>0</v>
      </c>
      <c r="BQ191" s="514" t="n">
        <v>0</v>
      </c>
      <c r="BR191" s="514" t="n">
        <v>0</v>
      </c>
      <c r="BS191" s="514" t="n">
        <v>0</v>
      </c>
      <c r="BT191" s="514" t="n">
        <v>0</v>
      </c>
      <c r="BU191" s="514" t="n">
        <v>0</v>
      </c>
      <c r="BV191" s="514" t="n">
        <v>0</v>
      </c>
      <c r="BW191" s="514" t="n">
        <v>0</v>
      </c>
      <c r="BX191" s="514" t="n">
        <v>0</v>
      </c>
      <c r="BY191" s="514" t="n">
        <v>0</v>
      </c>
      <c r="BZ191" s="514" t="n">
        <v>0</v>
      </c>
      <c r="CA191" s="514" t="n">
        <v>0</v>
      </c>
      <c r="CB191" s="514" t="n">
        <v>0</v>
      </c>
      <c r="CC191" s="514" t="n">
        <v>0</v>
      </c>
      <c r="CD191" s="514" t="n">
        <v>0</v>
      </c>
      <c r="CE191" s="514" t="n">
        <v>0</v>
      </c>
      <c r="CF191" s="514" t="n">
        <v>0</v>
      </c>
      <c r="CG191" s="514" t="n">
        <v>0</v>
      </c>
      <c r="CH191" s="514" t="n">
        <v>0</v>
      </c>
      <c r="CI191" s="514"/>
      <c r="CJ191" s="514"/>
      <c r="CK191" s="515"/>
      <c r="CL191" s="516"/>
      <c r="CM191" s="517" t="n">
        <f aca="false">SUM(CN191:FE191)</f>
        <v>60</v>
      </c>
      <c r="CN191" s="243"/>
      <c r="CO191" s="243"/>
      <c r="CP191" s="243" t="n">
        <v>0</v>
      </c>
      <c r="CQ191" s="243" t="n">
        <v>0</v>
      </c>
      <c r="CR191" s="243" t="n">
        <v>0</v>
      </c>
      <c r="CS191" s="243"/>
      <c r="CT191" s="243"/>
      <c r="CU191" s="243"/>
      <c r="CV191" s="243"/>
      <c r="CW191" s="243"/>
      <c r="CX191" s="243"/>
      <c r="CY191" s="243"/>
      <c r="CZ191" s="243"/>
      <c r="DA191" s="243"/>
      <c r="DB191" s="243" t="n">
        <v>30</v>
      </c>
      <c r="DC191" s="243" t="n">
        <v>0</v>
      </c>
      <c r="DD191" s="243" t="n">
        <v>0</v>
      </c>
      <c r="DE191" s="243" t="n">
        <v>0</v>
      </c>
      <c r="DF191" s="243" t="n">
        <v>0</v>
      </c>
      <c r="DG191" s="243" t="n">
        <v>0</v>
      </c>
      <c r="DH191" s="243" t="n">
        <v>0</v>
      </c>
      <c r="DI191" s="243"/>
      <c r="DJ191" s="243"/>
      <c r="DK191" s="243"/>
      <c r="DL191" s="243"/>
      <c r="DM191" s="243" t="n">
        <v>0</v>
      </c>
      <c r="DN191" s="243" t="n">
        <v>0</v>
      </c>
      <c r="DO191" s="243" t="n">
        <v>0</v>
      </c>
      <c r="DP191" s="243" t="n">
        <v>0</v>
      </c>
      <c r="DQ191" s="243" t="n">
        <v>0</v>
      </c>
      <c r="DR191" s="243" t="n">
        <v>0</v>
      </c>
      <c r="DS191" s="243" t="n">
        <v>0</v>
      </c>
      <c r="DT191" s="514" t="n">
        <v>0</v>
      </c>
      <c r="DU191" s="514" t="n">
        <v>0</v>
      </c>
      <c r="DV191" s="514"/>
      <c r="DW191" s="514"/>
      <c r="DX191" s="514"/>
      <c r="DY191" s="514"/>
      <c r="DZ191" s="514"/>
      <c r="EA191" s="243" t="n">
        <v>0</v>
      </c>
      <c r="EB191" s="518" t="n">
        <v>0</v>
      </c>
      <c r="EC191" s="518" t="n">
        <v>0</v>
      </c>
      <c r="ED191" s="518"/>
      <c r="EE191" s="518" t="n">
        <v>30</v>
      </c>
      <c r="EF191" s="514" t="n">
        <v>0</v>
      </c>
      <c r="EG191" s="518"/>
      <c r="EH191" s="518"/>
      <c r="EI191" s="518"/>
      <c r="EJ191" s="518"/>
      <c r="EK191" s="518"/>
      <c r="EL191" s="518"/>
      <c r="EM191" s="518"/>
      <c r="EN191" s="518"/>
      <c r="EO191" s="518"/>
      <c r="EP191" s="518"/>
      <c r="EQ191" s="518"/>
      <c r="ER191" s="518"/>
      <c r="ES191" s="518"/>
      <c r="ET191" s="518"/>
      <c r="EU191" s="518"/>
      <c r="EV191" s="518"/>
      <c r="EW191" s="518"/>
      <c r="EX191" s="518"/>
      <c r="EY191" s="518"/>
      <c r="EZ191" s="518"/>
      <c r="FA191" s="518"/>
      <c r="FB191" s="518"/>
      <c r="FC191" s="518"/>
      <c r="FD191" s="518"/>
      <c r="FE191" s="519"/>
      <c r="FG191" s="520" t="n">
        <f aca="false">CM191-I191</f>
        <v>0</v>
      </c>
      <c r="FI191" s="521"/>
      <c r="FJ191" s="522" t="n">
        <v>0</v>
      </c>
      <c r="FK191" s="522" t="n">
        <v>0</v>
      </c>
      <c r="FL191" s="522" t="n">
        <v>0</v>
      </c>
      <c r="FM191" s="522" t="n">
        <v>0</v>
      </c>
      <c r="FN191" s="522" t="n">
        <v>0</v>
      </c>
      <c r="FO191" s="522" t="n">
        <v>0</v>
      </c>
      <c r="FP191" s="522" t="n">
        <v>0</v>
      </c>
      <c r="FQ191" s="522" t="n">
        <v>30</v>
      </c>
      <c r="FR191" s="522" t="n">
        <v>0</v>
      </c>
      <c r="FS191" s="522" t="n">
        <v>0</v>
      </c>
      <c r="FT191" s="522" t="n">
        <v>0</v>
      </c>
      <c r="FU191" s="522" t="n">
        <v>0</v>
      </c>
      <c r="FV191" s="522" t="n">
        <v>0</v>
      </c>
      <c r="FW191" s="522" t="n">
        <v>0</v>
      </c>
      <c r="FX191" s="522" t="n">
        <v>0</v>
      </c>
      <c r="FY191" s="522" t="n">
        <v>0</v>
      </c>
      <c r="FZ191" s="522"/>
      <c r="GA191" s="522" t="n">
        <v>0</v>
      </c>
      <c r="GB191" s="522"/>
      <c r="GC191" s="522" t="n">
        <v>0</v>
      </c>
      <c r="GD191" s="522" t="n">
        <v>0</v>
      </c>
      <c r="GE191" s="522" t="n">
        <v>30</v>
      </c>
      <c r="GF191" s="522" t="n">
        <v>0</v>
      </c>
      <c r="GG191" s="522" t="n">
        <v>0</v>
      </c>
      <c r="GH191" s="522" t="n">
        <v>0</v>
      </c>
      <c r="GI191" s="522" t="n">
        <v>0</v>
      </c>
      <c r="GJ191" s="522" t="n">
        <v>0</v>
      </c>
      <c r="GK191" s="522" t="n">
        <v>0</v>
      </c>
      <c r="GL191" s="522" t="n">
        <v>0</v>
      </c>
      <c r="GM191" s="522" t="n">
        <v>0</v>
      </c>
      <c r="GN191" s="522" t="n">
        <v>0</v>
      </c>
      <c r="GO191" s="522" t="n">
        <v>0</v>
      </c>
      <c r="GP191" s="522" t="n">
        <v>0</v>
      </c>
      <c r="GQ191" s="522"/>
      <c r="GR191" s="522" t="n">
        <v>0</v>
      </c>
      <c r="GS191" s="522" t="n">
        <v>0</v>
      </c>
      <c r="GT191" s="522" t="n">
        <v>0</v>
      </c>
      <c r="GU191" s="522" t="n">
        <v>0</v>
      </c>
      <c r="GV191" s="522"/>
      <c r="GW191" s="523" t="n">
        <f aca="false">SUM(FI191:GV191)</f>
        <v>60</v>
      </c>
      <c r="GX191" s="200"/>
      <c r="GY191" s="524" t="n">
        <f aca="false">GW191-I191</f>
        <v>0</v>
      </c>
      <c r="HA191" s="525" t="n">
        <f aca="false">FG191-GY191</f>
        <v>0</v>
      </c>
      <c r="HC191" s="383" t="n">
        <f aca="false">IF($B191="",0,VLOOKUP($B191,'TH 2023'!$B$11:$V$265,15,0))</f>
        <v>0.0862</v>
      </c>
      <c r="HD191" s="355" t="n">
        <f aca="false">((IF($B191="",0,VLOOKUP($B191,'TH 2023'!$B$11:$V$265,18,0)))*1.1)*1.1</f>
        <v>0</v>
      </c>
      <c r="HE191" s="355" t="n">
        <f aca="false">((IF($B191="",0,VLOOKUP($B191,'TH 2023'!$B$11:$V$265,19,0)))*1.1)*1.1</f>
        <v>210.8062</v>
      </c>
      <c r="HF191" s="355" t="n">
        <f aca="false">((IF($B191="",0,VLOOKUP($B191,'TH 2023'!$B$11:$V$265,20,0)))*1.1)*1.1</f>
        <v>258.003702</v>
      </c>
      <c r="HG191" s="355" t="n">
        <f aca="false">((IF($B191="",0,VLOOKUP($B191,'TH 2023'!$B$11:$V$265,21,0)))*1.1)*1.1</f>
        <v>0</v>
      </c>
      <c r="HH191" s="526" t="str">
        <f aca="false">IF($B191="",0,VLOOKUP($B191,'TH 2023'!$B$11:$V$265,7,0))</f>
        <v>STANDARD HW</v>
      </c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I191" s="40"/>
      <c r="IJ191" s="40"/>
      <c r="IK191" s="40"/>
      <c r="IL191" s="40"/>
      <c r="IM191" s="40"/>
    </row>
    <row r="192" s="48" customFormat="true" ht="15" hidden="false" customHeight="true" outlineLevel="0" collapsed="false">
      <c r="A192" s="240" t="n">
        <f aca="false">A191+1</f>
        <v>183</v>
      </c>
      <c r="B192" s="241" t="s">
        <v>575</v>
      </c>
      <c r="C192" s="242" t="s">
        <v>575</v>
      </c>
      <c r="D192" s="243" t="s">
        <v>574</v>
      </c>
      <c r="E192" s="512" t="s">
        <v>301</v>
      </c>
      <c r="F192" s="512" t="s">
        <v>303</v>
      </c>
      <c r="G192" s="512" t="n">
        <f aca="false">COUNTIF($C$10:$C$262,$C192)</f>
        <v>1</v>
      </c>
      <c r="H192" s="512" t="n">
        <f aca="false">COUNTIF($B$10:$B$262,$B192)</f>
        <v>1</v>
      </c>
      <c r="I192" s="513" t="n">
        <f aca="false">SUM(J192:CK192)</f>
        <v>50</v>
      </c>
      <c r="J192" s="512" t="n">
        <v>50</v>
      </c>
      <c r="K192" s="512" t="n">
        <v>0</v>
      </c>
      <c r="L192" s="512" t="n">
        <v>0</v>
      </c>
      <c r="M192" s="512" t="n">
        <v>0</v>
      </c>
      <c r="N192" s="512" t="n">
        <v>0</v>
      </c>
      <c r="O192" s="512" t="n">
        <v>0</v>
      </c>
      <c r="P192" s="512" t="n">
        <v>0</v>
      </c>
      <c r="Q192" s="512" t="n">
        <v>0</v>
      </c>
      <c r="R192" s="512" t="n">
        <v>0</v>
      </c>
      <c r="S192" s="512" t="n">
        <v>0</v>
      </c>
      <c r="T192" s="512" t="n">
        <v>0</v>
      </c>
      <c r="U192" s="512" t="n">
        <v>0</v>
      </c>
      <c r="V192" s="512" t="n">
        <v>0</v>
      </c>
      <c r="W192" s="512" t="n">
        <v>0</v>
      </c>
      <c r="X192" s="512" t="n">
        <v>0</v>
      </c>
      <c r="Y192" s="512" t="n">
        <v>0</v>
      </c>
      <c r="Z192" s="512"/>
      <c r="AA192" s="514" t="n">
        <v>0</v>
      </c>
      <c r="AB192" s="514" t="n">
        <v>0</v>
      </c>
      <c r="AC192" s="514" t="n">
        <v>0</v>
      </c>
      <c r="AD192" s="514" t="n">
        <v>0</v>
      </c>
      <c r="AE192" s="514" t="n">
        <v>0</v>
      </c>
      <c r="AF192" s="514" t="n">
        <v>0</v>
      </c>
      <c r="AG192" s="514" t="n">
        <v>0</v>
      </c>
      <c r="AH192" s="514" t="n">
        <v>0</v>
      </c>
      <c r="AI192" s="514" t="n">
        <v>0</v>
      </c>
      <c r="AJ192" s="514" t="n">
        <v>0</v>
      </c>
      <c r="AK192" s="514" t="n">
        <v>0</v>
      </c>
      <c r="AL192" s="514" t="n">
        <v>0</v>
      </c>
      <c r="AM192" s="514" t="n">
        <v>0</v>
      </c>
      <c r="AN192" s="514" t="n">
        <v>0</v>
      </c>
      <c r="AO192" s="514" t="n">
        <v>0</v>
      </c>
      <c r="AP192" s="514" t="n">
        <v>0</v>
      </c>
      <c r="AQ192" s="514" t="n">
        <v>0</v>
      </c>
      <c r="AR192" s="514" t="n">
        <v>0</v>
      </c>
      <c r="AS192" s="514" t="n">
        <v>0</v>
      </c>
      <c r="AT192" s="514" t="n">
        <v>0</v>
      </c>
      <c r="AU192" s="514" t="n">
        <v>0</v>
      </c>
      <c r="AV192" s="514"/>
      <c r="AW192" s="514"/>
      <c r="AX192" s="514"/>
      <c r="AY192" s="514" t="n">
        <v>0</v>
      </c>
      <c r="AZ192" s="514" t="n">
        <v>0</v>
      </c>
      <c r="BA192" s="514" t="n">
        <v>0</v>
      </c>
      <c r="BB192" s="514" t="n">
        <v>0</v>
      </c>
      <c r="BC192" s="514" t="n">
        <v>0</v>
      </c>
      <c r="BD192" s="514" t="n">
        <v>0</v>
      </c>
      <c r="BE192" s="514" t="n">
        <v>0</v>
      </c>
      <c r="BF192" s="514" t="n">
        <v>0</v>
      </c>
      <c r="BG192" s="514" t="n">
        <v>0</v>
      </c>
      <c r="BH192" s="514" t="n">
        <v>0</v>
      </c>
      <c r="BI192" s="514" t="n">
        <v>0</v>
      </c>
      <c r="BJ192" s="514" t="n">
        <v>0</v>
      </c>
      <c r="BK192" s="514" t="n">
        <v>0</v>
      </c>
      <c r="BL192" s="514" t="n">
        <v>0</v>
      </c>
      <c r="BM192" s="514" t="n">
        <v>0</v>
      </c>
      <c r="BN192" s="514" t="n">
        <v>0</v>
      </c>
      <c r="BO192" s="514" t="n">
        <v>0</v>
      </c>
      <c r="BP192" s="514" t="n">
        <v>0</v>
      </c>
      <c r="BQ192" s="514" t="n">
        <v>0</v>
      </c>
      <c r="BR192" s="514" t="n">
        <v>0</v>
      </c>
      <c r="BS192" s="514" t="n">
        <v>0</v>
      </c>
      <c r="BT192" s="514" t="n">
        <v>0</v>
      </c>
      <c r="BU192" s="514" t="n">
        <v>0</v>
      </c>
      <c r="BV192" s="514" t="n">
        <v>0</v>
      </c>
      <c r="BW192" s="514" t="n">
        <v>0</v>
      </c>
      <c r="BX192" s="514" t="n">
        <v>0</v>
      </c>
      <c r="BY192" s="514" t="n">
        <v>0</v>
      </c>
      <c r="BZ192" s="514" t="n">
        <v>0</v>
      </c>
      <c r="CA192" s="514" t="n">
        <v>0</v>
      </c>
      <c r="CB192" s="514" t="n">
        <v>0</v>
      </c>
      <c r="CC192" s="514" t="n">
        <v>0</v>
      </c>
      <c r="CD192" s="514" t="n">
        <v>0</v>
      </c>
      <c r="CE192" s="514" t="n">
        <v>0</v>
      </c>
      <c r="CF192" s="514" t="n">
        <v>0</v>
      </c>
      <c r="CG192" s="514" t="n">
        <v>0</v>
      </c>
      <c r="CH192" s="514" t="n">
        <v>0</v>
      </c>
      <c r="CI192" s="514"/>
      <c r="CJ192" s="514"/>
      <c r="CK192" s="515"/>
      <c r="CL192" s="516"/>
      <c r="CM192" s="517" t="n">
        <f aca="false">SUM(CN192:FE192)</f>
        <v>50</v>
      </c>
      <c r="CN192" s="243" t="n">
        <v>50</v>
      </c>
      <c r="CO192" s="243"/>
      <c r="CP192" s="243" t="n">
        <v>0</v>
      </c>
      <c r="CQ192" s="243" t="n">
        <v>0</v>
      </c>
      <c r="CR192" s="243" t="n">
        <v>0</v>
      </c>
      <c r="CS192" s="243"/>
      <c r="CT192" s="243"/>
      <c r="CU192" s="243"/>
      <c r="CV192" s="243"/>
      <c r="CW192" s="243"/>
      <c r="CX192" s="243"/>
      <c r="CY192" s="243"/>
      <c r="CZ192" s="243"/>
      <c r="DA192" s="243"/>
      <c r="DB192" s="243" t="n">
        <v>0</v>
      </c>
      <c r="DC192" s="243" t="n">
        <v>0</v>
      </c>
      <c r="DD192" s="243" t="n">
        <v>0</v>
      </c>
      <c r="DE192" s="243" t="n">
        <v>0</v>
      </c>
      <c r="DF192" s="243" t="n">
        <v>0</v>
      </c>
      <c r="DG192" s="243" t="n">
        <v>0</v>
      </c>
      <c r="DH192" s="243" t="n">
        <v>0</v>
      </c>
      <c r="DI192" s="243"/>
      <c r="DJ192" s="243"/>
      <c r="DK192" s="243"/>
      <c r="DL192" s="243"/>
      <c r="DM192" s="243" t="n">
        <v>0</v>
      </c>
      <c r="DN192" s="243" t="n">
        <v>0</v>
      </c>
      <c r="DO192" s="243" t="n">
        <v>0</v>
      </c>
      <c r="DP192" s="243" t="n">
        <v>0</v>
      </c>
      <c r="DQ192" s="243" t="n">
        <v>0</v>
      </c>
      <c r="DR192" s="243" t="n">
        <v>0</v>
      </c>
      <c r="DS192" s="243" t="n">
        <v>0</v>
      </c>
      <c r="DT192" s="514" t="n">
        <v>0</v>
      </c>
      <c r="DU192" s="514" t="n">
        <v>0</v>
      </c>
      <c r="DV192" s="514"/>
      <c r="DW192" s="514"/>
      <c r="DX192" s="514"/>
      <c r="DY192" s="514"/>
      <c r="DZ192" s="514"/>
      <c r="EA192" s="243" t="n">
        <v>0</v>
      </c>
      <c r="EB192" s="518" t="n">
        <v>0</v>
      </c>
      <c r="EC192" s="518" t="n">
        <v>0</v>
      </c>
      <c r="ED192" s="518"/>
      <c r="EE192" s="518"/>
      <c r="EF192" s="514" t="n">
        <v>0</v>
      </c>
      <c r="EG192" s="518"/>
      <c r="EH192" s="518"/>
      <c r="EI192" s="518"/>
      <c r="EJ192" s="518"/>
      <c r="EK192" s="518"/>
      <c r="EL192" s="518"/>
      <c r="EM192" s="518"/>
      <c r="EN192" s="518"/>
      <c r="EO192" s="518"/>
      <c r="EP192" s="518"/>
      <c r="EQ192" s="518"/>
      <c r="ER192" s="518"/>
      <c r="ES192" s="518"/>
      <c r="ET192" s="518"/>
      <c r="EU192" s="518"/>
      <c r="EV192" s="518"/>
      <c r="EW192" s="518"/>
      <c r="EX192" s="518"/>
      <c r="EY192" s="518"/>
      <c r="EZ192" s="518"/>
      <c r="FA192" s="518"/>
      <c r="FB192" s="518"/>
      <c r="FC192" s="518"/>
      <c r="FD192" s="518"/>
      <c r="FE192" s="519"/>
      <c r="FG192" s="520" t="n">
        <f aca="false">CM192-I192</f>
        <v>0</v>
      </c>
      <c r="FI192" s="521" t="n">
        <v>50</v>
      </c>
      <c r="FJ192" s="522" t="n">
        <v>0</v>
      </c>
      <c r="FK192" s="522" t="n">
        <v>0</v>
      </c>
      <c r="FL192" s="522" t="n">
        <v>0</v>
      </c>
      <c r="FM192" s="522" t="n">
        <v>0</v>
      </c>
      <c r="FN192" s="522" t="n">
        <v>0</v>
      </c>
      <c r="FO192" s="522" t="n">
        <v>0</v>
      </c>
      <c r="FP192" s="522" t="n">
        <v>0</v>
      </c>
      <c r="FQ192" s="522" t="n">
        <v>0</v>
      </c>
      <c r="FR192" s="522" t="n">
        <v>0</v>
      </c>
      <c r="FS192" s="522" t="n">
        <v>0</v>
      </c>
      <c r="FT192" s="522" t="n">
        <v>0</v>
      </c>
      <c r="FU192" s="522" t="n">
        <v>0</v>
      </c>
      <c r="FV192" s="522" t="n">
        <v>0</v>
      </c>
      <c r="FW192" s="522" t="n">
        <v>0</v>
      </c>
      <c r="FX192" s="522" t="n">
        <v>0</v>
      </c>
      <c r="FY192" s="522" t="n">
        <v>0</v>
      </c>
      <c r="FZ192" s="522"/>
      <c r="GA192" s="522" t="n">
        <v>0</v>
      </c>
      <c r="GB192" s="522"/>
      <c r="GC192" s="522" t="n">
        <v>0</v>
      </c>
      <c r="GD192" s="522" t="n">
        <v>0</v>
      </c>
      <c r="GE192" s="522" t="n">
        <v>0</v>
      </c>
      <c r="GF192" s="522" t="n">
        <v>0</v>
      </c>
      <c r="GG192" s="522" t="n">
        <v>0</v>
      </c>
      <c r="GH192" s="522" t="n">
        <v>0</v>
      </c>
      <c r="GI192" s="522" t="n">
        <v>0</v>
      </c>
      <c r="GJ192" s="522" t="n">
        <v>0</v>
      </c>
      <c r="GK192" s="522" t="n">
        <v>0</v>
      </c>
      <c r="GL192" s="522" t="n">
        <v>0</v>
      </c>
      <c r="GM192" s="522" t="n">
        <v>0</v>
      </c>
      <c r="GN192" s="522" t="n">
        <v>0</v>
      </c>
      <c r="GO192" s="522" t="n">
        <v>0</v>
      </c>
      <c r="GP192" s="522" t="n">
        <v>0</v>
      </c>
      <c r="GQ192" s="522"/>
      <c r="GR192" s="522" t="n">
        <v>0</v>
      </c>
      <c r="GS192" s="522" t="n">
        <v>0</v>
      </c>
      <c r="GT192" s="522" t="n">
        <v>0</v>
      </c>
      <c r="GU192" s="522" t="n">
        <v>0</v>
      </c>
      <c r="GV192" s="522"/>
      <c r="GW192" s="523" t="n">
        <f aca="false">SUM(FI192:GV192)</f>
        <v>50</v>
      </c>
      <c r="GX192" s="200"/>
      <c r="GY192" s="524" t="n">
        <f aca="false">GW192-I192</f>
        <v>0</v>
      </c>
      <c r="HA192" s="525" t="n">
        <f aca="false">FG192-GY192</f>
        <v>0</v>
      </c>
      <c r="HC192" s="383" t="n">
        <f aca="false">IF($B192="",0,VLOOKUP($B192,'TH 2023'!$B$11:$V$265,15,0))</f>
        <v>0.0862</v>
      </c>
      <c r="HD192" s="355" t="n">
        <f aca="false">((IF($B192="",0,VLOOKUP($B192,'TH 2023'!$B$11:$V$265,18,0)))*1.1)*1.1</f>
        <v>0</v>
      </c>
      <c r="HE192" s="355" t="n">
        <f aca="false">((IF($B192="",0,VLOOKUP($B192,'TH 2023'!$B$11:$V$265,19,0)))*1.1)*1.1</f>
        <v>206.7164</v>
      </c>
      <c r="HF192" s="355" t="n">
        <f aca="false">((IF($B192="",0,VLOOKUP($B192,'TH 2023'!$B$11:$V$265,20,0)))*1.1)*1.1</f>
        <v>253.055044</v>
      </c>
      <c r="HG192" s="355" t="n">
        <f aca="false">((IF($B192="",0,VLOOKUP($B192,'TH 2023'!$B$11:$V$265,21,0)))*1.1)*1.1</f>
        <v>0</v>
      </c>
      <c r="HH192" s="526" t="str">
        <f aca="false">IF($B192="",0,VLOOKUP($B192,'TH 2023'!$B$11:$V$265,7,0))</f>
        <v>STANDARD HW</v>
      </c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I192" s="40"/>
      <c r="IJ192" s="40"/>
      <c r="IK192" s="40"/>
      <c r="IL192" s="40"/>
      <c r="IM192" s="40"/>
    </row>
    <row r="193" s="48" customFormat="true" ht="15" hidden="false" customHeight="true" outlineLevel="0" collapsed="false">
      <c r="A193" s="240" t="n">
        <f aca="false">A192+1</f>
        <v>184</v>
      </c>
      <c r="B193" s="241" t="s">
        <v>576</v>
      </c>
      <c r="C193" s="242" t="s">
        <v>576</v>
      </c>
      <c r="D193" s="243" t="s">
        <v>574</v>
      </c>
      <c r="E193" s="512" t="s">
        <v>345</v>
      </c>
      <c r="F193" s="512" t="s">
        <v>346</v>
      </c>
      <c r="G193" s="512" t="n">
        <f aca="false">COUNTIF($C$10:$C$262,$C193)</f>
        <v>1</v>
      </c>
      <c r="H193" s="512" t="n">
        <f aca="false">COUNTIF($B$10:$B$262,$B193)</f>
        <v>1</v>
      </c>
      <c r="I193" s="513" t="n">
        <f aca="false">SUM(J193:CK193)</f>
        <v>215</v>
      </c>
      <c r="J193" s="512" t="n">
        <v>0</v>
      </c>
      <c r="K193" s="512" t="n">
        <v>110</v>
      </c>
      <c r="L193" s="512" t="n">
        <v>105</v>
      </c>
      <c r="M193" s="512" t="n">
        <v>0</v>
      </c>
      <c r="N193" s="512" t="n">
        <v>0</v>
      </c>
      <c r="O193" s="512" t="n">
        <v>0</v>
      </c>
      <c r="P193" s="512" t="n">
        <v>0</v>
      </c>
      <c r="Q193" s="512" t="n">
        <v>0</v>
      </c>
      <c r="R193" s="512" t="n">
        <v>0</v>
      </c>
      <c r="S193" s="512" t="n">
        <v>0</v>
      </c>
      <c r="T193" s="512" t="n">
        <v>0</v>
      </c>
      <c r="U193" s="512" t="n">
        <v>0</v>
      </c>
      <c r="V193" s="512" t="n">
        <v>0</v>
      </c>
      <c r="W193" s="512" t="n">
        <v>0</v>
      </c>
      <c r="X193" s="512" t="n">
        <v>0</v>
      </c>
      <c r="Y193" s="512" t="n">
        <v>0</v>
      </c>
      <c r="Z193" s="512"/>
      <c r="AA193" s="514" t="n">
        <v>0</v>
      </c>
      <c r="AB193" s="514" t="n">
        <v>0</v>
      </c>
      <c r="AC193" s="514" t="n">
        <v>0</v>
      </c>
      <c r="AD193" s="514" t="n">
        <v>0</v>
      </c>
      <c r="AE193" s="514" t="n">
        <v>0</v>
      </c>
      <c r="AF193" s="514" t="n">
        <v>0</v>
      </c>
      <c r="AG193" s="514" t="n">
        <v>0</v>
      </c>
      <c r="AH193" s="514" t="n">
        <v>0</v>
      </c>
      <c r="AI193" s="514" t="n">
        <v>0</v>
      </c>
      <c r="AJ193" s="514" t="n">
        <v>0</v>
      </c>
      <c r="AK193" s="514" t="n">
        <v>0</v>
      </c>
      <c r="AL193" s="514" t="n">
        <v>0</v>
      </c>
      <c r="AM193" s="514" t="n">
        <v>0</v>
      </c>
      <c r="AN193" s="514" t="n">
        <v>0</v>
      </c>
      <c r="AO193" s="514" t="n">
        <v>0</v>
      </c>
      <c r="AP193" s="514" t="n">
        <v>0</v>
      </c>
      <c r="AQ193" s="514" t="n">
        <v>0</v>
      </c>
      <c r="AR193" s="514" t="n">
        <v>0</v>
      </c>
      <c r="AS193" s="514" t="n">
        <v>0</v>
      </c>
      <c r="AT193" s="514" t="n">
        <v>0</v>
      </c>
      <c r="AU193" s="514" t="n">
        <v>0</v>
      </c>
      <c r="AV193" s="514"/>
      <c r="AW193" s="514"/>
      <c r="AX193" s="514"/>
      <c r="AY193" s="514" t="n">
        <v>0</v>
      </c>
      <c r="AZ193" s="514" t="n">
        <v>0</v>
      </c>
      <c r="BA193" s="514" t="n">
        <v>0</v>
      </c>
      <c r="BB193" s="514" t="n">
        <v>0</v>
      </c>
      <c r="BC193" s="514" t="n">
        <v>0</v>
      </c>
      <c r="BD193" s="514" t="n">
        <v>0</v>
      </c>
      <c r="BE193" s="514" t="n">
        <v>0</v>
      </c>
      <c r="BF193" s="514" t="n">
        <v>0</v>
      </c>
      <c r="BG193" s="514" t="n">
        <v>0</v>
      </c>
      <c r="BH193" s="514" t="n">
        <v>0</v>
      </c>
      <c r="BI193" s="514" t="n">
        <v>0</v>
      </c>
      <c r="BJ193" s="514" t="n">
        <v>0</v>
      </c>
      <c r="BK193" s="514" t="n">
        <v>0</v>
      </c>
      <c r="BL193" s="514" t="n">
        <v>0</v>
      </c>
      <c r="BM193" s="514" t="n">
        <v>0</v>
      </c>
      <c r="BN193" s="514" t="n">
        <v>0</v>
      </c>
      <c r="BO193" s="514" t="n">
        <v>0</v>
      </c>
      <c r="BP193" s="514" t="n">
        <v>0</v>
      </c>
      <c r="BQ193" s="514" t="n">
        <v>0</v>
      </c>
      <c r="BR193" s="514" t="n">
        <v>0</v>
      </c>
      <c r="BS193" s="514" t="n">
        <v>0</v>
      </c>
      <c r="BT193" s="514" t="n">
        <v>0</v>
      </c>
      <c r="BU193" s="514" t="n">
        <v>0</v>
      </c>
      <c r="BV193" s="514" t="n">
        <v>0</v>
      </c>
      <c r="BW193" s="514" t="n">
        <v>0</v>
      </c>
      <c r="BX193" s="514" t="n">
        <v>0</v>
      </c>
      <c r="BY193" s="514" t="n">
        <v>0</v>
      </c>
      <c r="BZ193" s="514" t="n">
        <v>0</v>
      </c>
      <c r="CA193" s="514" t="n">
        <v>0</v>
      </c>
      <c r="CB193" s="514" t="n">
        <v>0</v>
      </c>
      <c r="CC193" s="514" t="n">
        <v>0</v>
      </c>
      <c r="CD193" s="514" t="n">
        <v>0</v>
      </c>
      <c r="CE193" s="514" t="n">
        <v>0</v>
      </c>
      <c r="CF193" s="514" t="n">
        <v>0</v>
      </c>
      <c r="CG193" s="514" t="n">
        <v>0</v>
      </c>
      <c r="CH193" s="514" t="n">
        <v>0</v>
      </c>
      <c r="CI193" s="514"/>
      <c r="CJ193" s="514"/>
      <c r="CK193" s="515"/>
      <c r="CL193" s="516"/>
      <c r="CM193" s="517" t="n">
        <f aca="false">SUM(CN193:FE193)</f>
        <v>215</v>
      </c>
      <c r="CN193" s="243" t="n">
        <v>215</v>
      </c>
      <c r="CO193" s="243"/>
      <c r="CP193" s="243" t="n">
        <v>0</v>
      </c>
      <c r="CQ193" s="243" t="n">
        <v>0</v>
      </c>
      <c r="CR193" s="243" t="n">
        <v>0</v>
      </c>
      <c r="CS193" s="243"/>
      <c r="CT193" s="243"/>
      <c r="CU193" s="243"/>
      <c r="CV193" s="243"/>
      <c r="CW193" s="243"/>
      <c r="CX193" s="243"/>
      <c r="CY193" s="243"/>
      <c r="CZ193" s="243"/>
      <c r="DA193" s="243"/>
      <c r="DB193" s="243" t="n">
        <v>0</v>
      </c>
      <c r="DC193" s="243" t="n">
        <v>0</v>
      </c>
      <c r="DD193" s="243" t="n">
        <v>0</v>
      </c>
      <c r="DE193" s="243" t="n">
        <v>0</v>
      </c>
      <c r="DF193" s="243" t="n">
        <v>0</v>
      </c>
      <c r="DG193" s="243" t="n">
        <v>0</v>
      </c>
      <c r="DH193" s="243" t="n">
        <v>0</v>
      </c>
      <c r="DI193" s="243"/>
      <c r="DJ193" s="243"/>
      <c r="DK193" s="243"/>
      <c r="DL193" s="243"/>
      <c r="DM193" s="243" t="n">
        <v>0</v>
      </c>
      <c r="DN193" s="243" t="n">
        <v>0</v>
      </c>
      <c r="DO193" s="243" t="n">
        <v>0</v>
      </c>
      <c r="DP193" s="243" t="n">
        <v>0</v>
      </c>
      <c r="DQ193" s="243" t="n">
        <v>0</v>
      </c>
      <c r="DR193" s="243" t="n">
        <v>0</v>
      </c>
      <c r="DS193" s="243" t="n">
        <v>0</v>
      </c>
      <c r="DT193" s="514" t="n">
        <v>0</v>
      </c>
      <c r="DU193" s="514" t="n">
        <v>0</v>
      </c>
      <c r="DV193" s="514"/>
      <c r="DW193" s="514"/>
      <c r="DX193" s="514"/>
      <c r="DY193" s="514"/>
      <c r="DZ193" s="514"/>
      <c r="EA193" s="243" t="n">
        <v>0</v>
      </c>
      <c r="EB193" s="518" t="n">
        <v>0</v>
      </c>
      <c r="EC193" s="518" t="n">
        <v>0</v>
      </c>
      <c r="ED193" s="518"/>
      <c r="EE193" s="518"/>
      <c r="EF193" s="514" t="n">
        <v>0</v>
      </c>
      <c r="EG193" s="518"/>
      <c r="EH193" s="518"/>
      <c r="EI193" s="518"/>
      <c r="EJ193" s="518"/>
      <c r="EK193" s="518"/>
      <c r="EL193" s="518"/>
      <c r="EM193" s="518"/>
      <c r="EN193" s="518"/>
      <c r="EO193" s="518"/>
      <c r="EP193" s="518"/>
      <c r="EQ193" s="518"/>
      <c r="ER193" s="518"/>
      <c r="ES193" s="518"/>
      <c r="ET193" s="518"/>
      <c r="EU193" s="518"/>
      <c r="EV193" s="518"/>
      <c r="EW193" s="518"/>
      <c r="EX193" s="518"/>
      <c r="EY193" s="518"/>
      <c r="EZ193" s="518"/>
      <c r="FA193" s="518"/>
      <c r="FB193" s="518"/>
      <c r="FC193" s="518"/>
      <c r="FD193" s="518"/>
      <c r="FE193" s="519"/>
      <c r="FG193" s="520" t="n">
        <f aca="false">CM193-I193</f>
        <v>0</v>
      </c>
      <c r="FI193" s="521" t="n">
        <v>215</v>
      </c>
      <c r="FJ193" s="522" t="n">
        <v>0</v>
      </c>
      <c r="FK193" s="522" t="n">
        <v>0</v>
      </c>
      <c r="FL193" s="522" t="n">
        <v>0</v>
      </c>
      <c r="FM193" s="522" t="n">
        <v>0</v>
      </c>
      <c r="FN193" s="522" t="n">
        <v>0</v>
      </c>
      <c r="FO193" s="522" t="n">
        <v>0</v>
      </c>
      <c r="FP193" s="522" t="n">
        <v>0</v>
      </c>
      <c r="FQ193" s="522" t="n">
        <v>0</v>
      </c>
      <c r="FR193" s="522" t="n">
        <v>0</v>
      </c>
      <c r="FS193" s="522" t="n">
        <v>0</v>
      </c>
      <c r="FT193" s="522" t="n">
        <v>0</v>
      </c>
      <c r="FU193" s="522" t="n">
        <v>0</v>
      </c>
      <c r="FV193" s="522" t="n">
        <v>0</v>
      </c>
      <c r="FW193" s="522" t="n">
        <v>0</v>
      </c>
      <c r="FX193" s="522" t="n">
        <v>0</v>
      </c>
      <c r="FY193" s="522" t="n">
        <v>0</v>
      </c>
      <c r="FZ193" s="522"/>
      <c r="GA193" s="522" t="n">
        <v>0</v>
      </c>
      <c r="GB193" s="522"/>
      <c r="GC193" s="522" t="n">
        <v>0</v>
      </c>
      <c r="GD193" s="522" t="n">
        <v>0</v>
      </c>
      <c r="GE193" s="522" t="n">
        <v>0</v>
      </c>
      <c r="GF193" s="522" t="n">
        <v>0</v>
      </c>
      <c r="GG193" s="522" t="n">
        <v>0</v>
      </c>
      <c r="GH193" s="522" t="n">
        <v>0</v>
      </c>
      <c r="GI193" s="522" t="n">
        <v>0</v>
      </c>
      <c r="GJ193" s="522" t="n">
        <v>0</v>
      </c>
      <c r="GK193" s="522" t="n">
        <v>0</v>
      </c>
      <c r="GL193" s="522" t="n">
        <v>0</v>
      </c>
      <c r="GM193" s="522" t="n">
        <v>0</v>
      </c>
      <c r="GN193" s="522" t="n">
        <v>0</v>
      </c>
      <c r="GO193" s="522" t="n">
        <v>0</v>
      </c>
      <c r="GP193" s="522" t="n">
        <v>0</v>
      </c>
      <c r="GQ193" s="522"/>
      <c r="GR193" s="522" t="n">
        <v>0</v>
      </c>
      <c r="GS193" s="522" t="n">
        <v>0</v>
      </c>
      <c r="GT193" s="522" t="n">
        <v>0</v>
      </c>
      <c r="GU193" s="522" t="n">
        <v>0</v>
      </c>
      <c r="GV193" s="522"/>
      <c r="GW193" s="523" t="n">
        <f aca="false">SUM(FI193:GV193)</f>
        <v>215</v>
      </c>
      <c r="GX193" s="200"/>
      <c r="GY193" s="524" t="n">
        <f aca="false">GW193-I193</f>
        <v>0</v>
      </c>
      <c r="HA193" s="525" t="n">
        <f aca="false">FG193-GY193</f>
        <v>0</v>
      </c>
      <c r="HC193" s="383" t="n">
        <f aca="false">IF($B193="",0,VLOOKUP($B193,'TH 2023'!$B$11:$V$265,15,0))</f>
        <v>0.0862</v>
      </c>
      <c r="HD193" s="355" t="n">
        <f aca="false">((IF($B193="",0,VLOOKUP($B193,'TH 2023'!$B$11:$V$265,18,0)))*1.1)*1.1</f>
        <v>206.3655</v>
      </c>
      <c r="HE193" s="355" t="n">
        <f aca="false">((IF($B193="",0,VLOOKUP($B193,'TH 2023'!$B$11:$V$265,19,0)))*1.1)*1.1</f>
        <v>210.8062</v>
      </c>
      <c r="HF193" s="355" t="n">
        <f aca="false">((IF($B193="",0,VLOOKUP($B193,'TH 2023'!$B$11:$V$265,20,0)))*1.1)*1.1</f>
        <v>258.003702</v>
      </c>
      <c r="HG193" s="355" t="n">
        <f aca="false">((IF($B193="",0,VLOOKUP($B193,'TH 2023'!$B$11:$V$265,21,0)))*1.1)*1.1</f>
        <v>0</v>
      </c>
      <c r="HH193" s="526" t="str">
        <f aca="false">IF($B193="",0,VLOOKUP($B193,'TH 2023'!$B$11:$V$265,7,0))</f>
        <v>STANDARD HW</v>
      </c>
      <c r="HI193" s="61"/>
      <c r="HJ193" s="61"/>
      <c r="HK193" s="61"/>
      <c r="HL193" s="61"/>
      <c r="HM193" s="61"/>
      <c r="HN193" s="61"/>
      <c r="HO193" s="61"/>
      <c r="HP193" s="61"/>
      <c r="HQ193" s="61"/>
      <c r="HR193" s="61"/>
      <c r="HS193" s="61"/>
      <c r="HT193" s="61"/>
      <c r="HU193" s="61"/>
      <c r="HV193" s="61"/>
      <c r="HW193" s="61"/>
      <c r="HX193" s="61"/>
      <c r="HY193" s="61"/>
      <c r="HZ193" s="61"/>
      <c r="IA193" s="61"/>
      <c r="IB193" s="61"/>
      <c r="IC193" s="61"/>
      <c r="ID193" s="61"/>
      <c r="IE193" s="61"/>
      <c r="IF193" s="61"/>
      <c r="IG193" s="61"/>
      <c r="II193" s="40"/>
      <c r="IJ193" s="40"/>
      <c r="IK193" s="40"/>
      <c r="IL193" s="40"/>
      <c r="IM193" s="40"/>
    </row>
    <row r="194" s="48" customFormat="true" ht="15" hidden="false" customHeight="true" outlineLevel="0" collapsed="false">
      <c r="A194" s="240" t="n">
        <f aca="false">A193+1</f>
        <v>185</v>
      </c>
      <c r="B194" s="241" t="s">
        <v>577</v>
      </c>
      <c r="C194" s="242" t="s">
        <v>577</v>
      </c>
      <c r="D194" s="243" t="s">
        <v>574</v>
      </c>
      <c r="E194" s="512" t="s">
        <v>417</v>
      </c>
      <c r="F194" s="512" t="s">
        <v>418</v>
      </c>
      <c r="G194" s="512" t="n">
        <f aca="false">COUNTIF($C$10:$C$262,$C194)</f>
        <v>1</v>
      </c>
      <c r="H194" s="512" t="n">
        <f aca="false">COUNTIF($B$10:$B$262,$B194)</f>
        <v>1</v>
      </c>
      <c r="I194" s="513" t="n">
        <f aca="false">SUM(J194:CK194)</f>
        <v>110</v>
      </c>
      <c r="J194" s="512" t="n">
        <v>0</v>
      </c>
      <c r="K194" s="512" t="n">
        <v>0</v>
      </c>
      <c r="L194" s="512" t="n">
        <v>0</v>
      </c>
      <c r="M194" s="512" t="n">
        <v>0</v>
      </c>
      <c r="N194" s="512" t="n">
        <v>0</v>
      </c>
      <c r="O194" s="512" t="n">
        <v>0</v>
      </c>
      <c r="P194" s="512" t="n">
        <v>0</v>
      </c>
      <c r="Q194" s="512" t="n">
        <v>0</v>
      </c>
      <c r="R194" s="512" t="n">
        <v>35</v>
      </c>
      <c r="S194" s="512" t="n">
        <v>0</v>
      </c>
      <c r="T194" s="512" t="n">
        <v>0</v>
      </c>
      <c r="U194" s="512" t="n">
        <v>0</v>
      </c>
      <c r="V194" s="512" t="n">
        <v>15</v>
      </c>
      <c r="W194" s="512" t="n">
        <v>0</v>
      </c>
      <c r="X194" s="512" t="n">
        <v>0</v>
      </c>
      <c r="Y194" s="512" t="n">
        <v>0</v>
      </c>
      <c r="Z194" s="512"/>
      <c r="AA194" s="514" t="n">
        <v>0</v>
      </c>
      <c r="AB194" s="514" t="n">
        <v>0</v>
      </c>
      <c r="AC194" s="514" t="n">
        <v>0</v>
      </c>
      <c r="AD194" s="514" t="n">
        <v>0</v>
      </c>
      <c r="AE194" s="514" t="n">
        <v>0</v>
      </c>
      <c r="AF194" s="514" t="n">
        <v>0</v>
      </c>
      <c r="AG194" s="514" t="n">
        <v>30</v>
      </c>
      <c r="AH194" s="514" t="n">
        <v>0</v>
      </c>
      <c r="AI194" s="514" t="n">
        <v>0</v>
      </c>
      <c r="AJ194" s="514" t="n">
        <v>0</v>
      </c>
      <c r="AK194" s="514" t="n">
        <v>0</v>
      </c>
      <c r="AL194" s="514" t="n">
        <v>0</v>
      </c>
      <c r="AM194" s="514" t="n">
        <v>0</v>
      </c>
      <c r="AN194" s="514" t="n">
        <v>0</v>
      </c>
      <c r="AO194" s="514" t="n">
        <v>0</v>
      </c>
      <c r="AP194" s="514" t="n">
        <v>30</v>
      </c>
      <c r="AQ194" s="514" t="n">
        <v>0</v>
      </c>
      <c r="AR194" s="514" t="n">
        <v>0</v>
      </c>
      <c r="AS194" s="514" t="n">
        <v>0</v>
      </c>
      <c r="AT194" s="514" t="n">
        <v>0</v>
      </c>
      <c r="AU194" s="514" t="n">
        <v>0</v>
      </c>
      <c r="AV194" s="514"/>
      <c r="AW194" s="514"/>
      <c r="AX194" s="514"/>
      <c r="AY194" s="514" t="n">
        <v>0</v>
      </c>
      <c r="AZ194" s="514" t="n">
        <v>0</v>
      </c>
      <c r="BA194" s="514" t="n">
        <v>0</v>
      </c>
      <c r="BB194" s="514" t="n">
        <v>0</v>
      </c>
      <c r="BC194" s="514" t="n">
        <v>0</v>
      </c>
      <c r="BD194" s="514" t="n">
        <v>0</v>
      </c>
      <c r="BE194" s="514" t="n">
        <v>0</v>
      </c>
      <c r="BF194" s="514" t="n">
        <v>0</v>
      </c>
      <c r="BG194" s="514" t="n">
        <v>0</v>
      </c>
      <c r="BH194" s="514" t="n">
        <v>0</v>
      </c>
      <c r="BI194" s="514" t="n">
        <v>0</v>
      </c>
      <c r="BJ194" s="514" t="n">
        <v>0</v>
      </c>
      <c r="BK194" s="514" t="n">
        <v>0</v>
      </c>
      <c r="BL194" s="514" t="n">
        <v>0</v>
      </c>
      <c r="BM194" s="514" t="n">
        <v>0</v>
      </c>
      <c r="BN194" s="514" t="n">
        <v>0</v>
      </c>
      <c r="BO194" s="514" t="n">
        <v>0</v>
      </c>
      <c r="BP194" s="514" t="n">
        <v>0</v>
      </c>
      <c r="BQ194" s="514" t="n">
        <v>0</v>
      </c>
      <c r="BR194" s="514" t="n">
        <v>0</v>
      </c>
      <c r="BS194" s="514" t="n">
        <v>0</v>
      </c>
      <c r="BT194" s="514" t="n">
        <v>0</v>
      </c>
      <c r="BU194" s="514" t="n">
        <v>0</v>
      </c>
      <c r="BV194" s="514" t="n">
        <v>0</v>
      </c>
      <c r="BW194" s="514" t="n">
        <v>0</v>
      </c>
      <c r="BX194" s="514" t="n">
        <v>0</v>
      </c>
      <c r="BY194" s="514" t="n">
        <v>0</v>
      </c>
      <c r="BZ194" s="514" t="n">
        <v>0</v>
      </c>
      <c r="CA194" s="514" t="n">
        <v>0</v>
      </c>
      <c r="CB194" s="514" t="n">
        <v>0</v>
      </c>
      <c r="CC194" s="514" t="n">
        <v>0</v>
      </c>
      <c r="CD194" s="514" t="n">
        <v>0</v>
      </c>
      <c r="CE194" s="514" t="n">
        <v>0</v>
      </c>
      <c r="CF194" s="514" t="n">
        <v>0</v>
      </c>
      <c r="CG194" s="514" t="n">
        <v>0</v>
      </c>
      <c r="CH194" s="514" t="n">
        <v>0</v>
      </c>
      <c r="CI194" s="514"/>
      <c r="CJ194" s="514"/>
      <c r="CK194" s="515"/>
      <c r="CL194" s="516"/>
      <c r="CM194" s="517" t="n">
        <f aca="false">SUM(CN194:FE194)</f>
        <v>110</v>
      </c>
      <c r="CN194" s="243"/>
      <c r="CO194" s="243"/>
      <c r="CP194" s="243" t="n">
        <v>0</v>
      </c>
      <c r="CQ194" s="243" t="n">
        <v>0</v>
      </c>
      <c r="CR194" s="243" t="n">
        <v>0</v>
      </c>
      <c r="CS194" s="243"/>
      <c r="CT194" s="243" t="n">
        <v>50</v>
      </c>
      <c r="CU194" s="243"/>
      <c r="CV194" s="243"/>
      <c r="CW194" s="243"/>
      <c r="CX194" s="243"/>
      <c r="CY194" s="243"/>
      <c r="CZ194" s="243"/>
      <c r="DA194" s="243"/>
      <c r="DB194" s="243" t="n">
        <v>0</v>
      </c>
      <c r="DC194" s="243" t="n">
        <v>0</v>
      </c>
      <c r="DD194" s="243" t="n">
        <v>0</v>
      </c>
      <c r="DE194" s="243" t="n">
        <v>0</v>
      </c>
      <c r="DF194" s="243" t="n">
        <v>0</v>
      </c>
      <c r="DG194" s="243" t="n">
        <v>0</v>
      </c>
      <c r="DH194" s="243" t="n">
        <v>30</v>
      </c>
      <c r="DI194" s="243"/>
      <c r="DJ194" s="243"/>
      <c r="DK194" s="243"/>
      <c r="DL194" s="243"/>
      <c r="DM194" s="243" t="n">
        <v>0</v>
      </c>
      <c r="DN194" s="243" t="n">
        <v>0</v>
      </c>
      <c r="DO194" s="243" t="n">
        <v>0</v>
      </c>
      <c r="DP194" s="243" t="n">
        <v>0</v>
      </c>
      <c r="DQ194" s="243" t="n">
        <v>30</v>
      </c>
      <c r="DR194" s="243" t="n">
        <v>0</v>
      </c>
      <c r="DS194" s="243" t="n">
        <v>0</v>
      </c>
      <c r="DT194" s="514" t="n">
        <v>0</v>
      </c>
      <c r="DU194" s="514" t="n">
        <v>0</v>
      </c>
      <c r="DV194" s="514"/>
      <c r="DW194" s="514"/>
      <c r="DX194" s="514"/>
      <c r="DY194" s="514"/>
      <c r="DZ194" s="514"/>
      <c r="EA194" s="243" t="n">
        <v>0</v>
      </c>
      <c r="EB194" s="518" t="n">
        <v>0</v>
      </c>
      <c r="EC194" s="518" t="n">
        <v>0</v>
      </c>
      <c r="ED194" s="518"/>
      <c r="EE194" s="518"/>
      <c r="EF194" s="514" t="n">
        <v>0</v>
      </c>
      <c r="EG194" s="518"/>
      <c r="EH194" s="518"/>
      <c r="EI194" s="518"/>
      <c r="EJ194" s="518"/>
      <c r="EK194" s="518"/>
      <c r="EL194" s="518"/>
      <c r="EM194" s="518"/>
      <c r="EN194" s="518"/>
      <c r="EO194" s="518"/>
      <c r="EP194" s="518"/>
      <c r="EQ194" s="518"/>
      <c r="ER194" s="518"/>
      <c r="ES194" s="518"/>
      <c r="ET194" s="518"/>
      <c r="EU194" s="518"/>
      <c r="EV194" s="518"/>
      <c r="EW194" s="518"/>
      <c r="EX194" s="518"/>
      <c r="EY194" s="518"/>
      <c r="EZ194" s="518"/>
      <c r="FA194" s="518"/>
      <c r="FB194" s="518"/>
      <c r="FC194" s="518"/>
      <c r="FD194" s="518"/>
      <c r="FE194" s="519"/>
      <c r="FG194" s="520" t="n">
        <f aca="false">CM194-I194</f>
        <v>0</v>
      </c>
      <c r="FI194" s="521"/>
      <c r="FJ194" s="522" t="n">
        <v>0</v>
      </c>
      <c r="FK194" s="522" t="n">
        <v>0</v>
      </c>
      <c r="FL194" s="522" t="n">
        <v>50</v>
      </c>
      <c r="FM194" s="522" t="n">
        <v>0</v>
      </c>
      <c r="FN194" s="522" t="n">
        <v>0</v>
      </c>
      <c r="FO194" s="522" t="n">
        <v>0</v>
      </c>
      <c r="FP194" s="522" t="n">
        <v>0</v>
      </c>
      <c r="FQ194" s="522" t="n">
        <v>0</v>
      </c>
      <c r="FR194" s="522" t="n">
        <v>0</v>
      </c>
      <c r="FS194" s="522" t="n">
        <v>30</v>
      </c>
      <c r="FT194" s="522" t="n">
        <v>0</v>
      </c>
      <c r="FU194" s="522" t="n">
        <v>0</v>
      </c>
      <c r="FV194" s="522" t="n">
        <v>0</v>
      </c>
      <c r="FW194" s="522" t="n">
        <v>0</v>
      </c>
      <c r="FX194" s="522" t="n">
        <v>30</v>
      </c>
      <c r="FY194" s="522" t="n">
        <v>0</v>
      </c>
      <c r="FZ194" s="522"/>
      <c r="GA194" s="522" t="n">
        <v>0</v>
      </c>
      <c r="GB194" s="522"/>
      <c r="GC194" s="522" t="n">
        <v>0</v>
      </c>
      <c r="GD194" s="522" t="n">
        <v>0</v>
      </c>
      <c r="GE194" s="522" t="n">
        <v>0</v>
      </c>
      <c r="GF194" s="522" t="n">
        <v>0</v>
      </c>
      <c r="GG194" s="522" t="n">
        <v>0</v>
      </c>
      <c r="GH194" s="522" t="n">
        <v>0</v>
      </c>
      <c r="GI194" s="522" t="n">
        <v>0</v>
      </c>
      <c r="GJ194" s="522" t="n">
        <v>0</v>
      </c>
      <c r="GK194" s="522" t="n">
        <v>0</v>
      </c>
      <c r="GL194" s="522" t="n">
        <v>0</v>
      </c>
      <c r="GM194" s="522" t="n">
        <v>0</v>
      </c>
      <c r="GN194" s="522" t="n">
        <v>0</v>
      </c>
      <c r="GO194" s="522" t="n">
        <v>0</v>
      </c>
      <c r="GP194" s="522" t="n">
        <v>0</v>
      </c>
      <c r="GQ194" s="522"/>
      <c r="GR194" s="522" t="n">
        <v>0</v>
      </c>
      <c r="GS194" s="522" t="n">
        <v>0</v>
      </c>
      <c r="GT194" s="522" t="n">
        <v>0</v>
      </c>
      <c r="GU194" s="522" t="n">
        <v>0</v>
      </c>
      <c r="GV194" s="522"/>
      <c r="GW194" s="523" t="n">
        <f aca="false">SUM(FI194:GV194)</f>
        <v>110</v>
      </c>
      <c r="GX194" s="200"/>
      <c r="GY194" s="524" t="n">
        <f aca="false">GW194-I194</f>
        <v>0</v>
      </c>
      <c r="HA194" s="525" t="n">
        <f aca="false">FG194-GY194</f>
        <v>0</v>
      </c>
      <c r="HC194" s="383" t="n">
        <f aca="false">IF($B194="",0,VLOOKUP($B194,'TH 2023'!$B$11:$V$265,15,0))</f>
        <v>0.0862</v>
      </c>
      <c r="HD194" s="355" t="n">
        <f aca="false">((IF($B194="",0,VLOOKUP($B194,'TH 2023'!$B$11:$V$265,18,0)))*1.1)*1.1</f>
        <v>215.5373</v>
      </c>
      <c r="HE194" s="355" t="n">
        <f aca="false">((IF($B194="",0,VLOOKUP($B194,'TH 2023'!$B$11:$V$265,19,0)))*1.1)*1.1</f>
        <v>206.7164</v>
      </c>
      <c r="HF194" s="355" t="n">
        <f aca="false">((IF($B194="",0,VLOOKUP($B194,'TH 2023'!$B$11:$V$265,20,0)))*1.1)*1.1</f>
        <v>253.055044</v>
      </c>
      <c r="HG194" s="355" t="n">
        <f aca="false">((IF($B194="",0,VLOOKUP($B194,'TH 2023'!$B$11:$V$265,21,0)))*1.1)*1.1</f>
        <v>0</v>
      </c>
      <c r="HH194" s="526" t="str">
        <f aca="false">IF($B194="",0,VLOOKUP($B194,'TH 2023'!$B$11:$V$265,7,0))</f>
        <v>STANDARD HW</v>
      </c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I194" s="40"/>
      <c r="IJ194" s="40"/>
      <c r="IK194" s="40"/>
      <c r="IL194" s="40"/>
      <c r="IM194" s="40"/>
    </row>
    <row r="195" s="48" customFormat="true" ht="15" hidden="false" customHeight="true" outlineLevel="0" collapsed="false">
      <c r="A195" s="240" t="n">
        <f aca="false">A194+1</f>
        <v>186</v>
      </c>
      <c r="B195" s="241" t="s">
        <v>579</v>
      </c>
      <c r="C195" s="242" t="s">
        <v>579</v>
      </c>
      <c r="D195" s="243" t="s">
        <v>574</v>
      </c>
      <c r="E195" s="512" t="s">
        <v>580</v>
      </c>
      <c r="F195" s="512" t="s">
        <v>581</v>
      </c>
      <c r="G195" s="512" t="n">
        <f aca="false">COUNTIF($C$10:$C$262,$C195)</f>
        <v>1</v>
      </c>
      <c r="H195" s="512" t="n">
        <f aca="false">COUNTIF($B$10:$B$262,$B195)</f>
        <v>1</v>
      </c>
      <c r="I195" s="513" t="n">
        <f aca="false">SUM(J195:CK195)</f>
        <v>210</v>
      </c>
      <c r="J195" s="512" t="n">
        <v>0</v>
      </c>
      <c r="K195" s="512" t="n">
        <v>0</v>
      </c>
      <c r="L195" s="512" t="n">
        <v>0</v>
      </c>
      <c r="M195" s="512" t="n">
        <v>53</v>
      </c>
      <c r="N195" s="512" t="n">
        <v>9</v>
      </c>
      <c r="O195" s="512" t="n">
        <v>8</v>
      </c>
      <c r="P195" s="512" t="n">
        <v>0</v>
      </c>
      <c r="Q195" s="512" t="n">
        <v>0</v>
      </c>
      <c r="R195" s="512" t="n">
        <v>0</v>
      </c>
      <c r="S195" s="512" t="n">
        <v>0</v>
      </c>
      <c r="T195" s="512" t="n">
        <v>0</v>
      </c>
      <c r="U195" s="512" t="n">
        <v>0</v>
      </c>
      <c r="V195" s="512" t="n">
        <v>0</v>
      </c>
      <c r="W195" s="512" t="n">
        <v>0</v>
      </c>
      <c r="X195" s="512" t="n">
        <v>0</v>
      </c>
      <c r="Y195" s="512" t="n">
        <v>50</v>
      </c>
      <c r="Z195" s="512"/>
      <c r="AA195" s="514" t="n">
        <v>0</v>
      </c>
      <c r="AB195" s="514" t="n">
        <v>0</v>
      </c>
      <c r="AC195" s="514" t="n">
        <v>0</v>
      </c>
      <c r="AD195" s="514" t="n">
        <v>0</v>
      </c>
      <c r="AE195" s="514" t="n">
        <v>0</v>
      </c>
      <c r="AF195" s="514" t="n">
        <v>0</v>
      </c>
      <c r="AG195" s="514" t="n">
        <v>0</v>
      </c>
      <c r="AH195" s="514" t="n">
        <v>0</v>
      </c>
      <c r="AI195" s="514" t="n">
        <v>0</v>
      </c>
      <c r="AJ195" s="514" t="n">
        <v>0</v>
      </c>
      <c r="AK195" s="514" t="n">
        <v>0</v>
      </c>
      <c r="AL195" s="514" t="n">
        <v>0</v>
      </c>
      <c r="AM195" s="514" t="n">
        <v>0</v>
      </c>
      <c r="AN195" s="514" t="n">
        <v>30</v>
      </c>
      <c r="AO195" s="514" t="n">
        <v>0</v>
      </c>
      <c r="AP195" s="514" t="n">
        <v>30</v>
      </c>
      <c r="AQ195" s="514" t="n">
        <v>0</v>
      </c>
      <c r="AR195" s="514" t="n">
        <v>0</v>
      </c>
      <c r="AS195" s="514" t="n">
        <v>0</v>
      </c>
      <c r="AT195" s="514" t="n">
        <v>30</v>
      </c>
      <c r="AU195" s="514" t="n">
        <v>0</v>
      </c>
      <c r="AV195" s="514"/>
      <c r="AW195" s="514"/>
      <c r="AX195" s="514"/>
      <c r="AY195" s="514" t="n">
        <v>0</v>
      </c>
      <c r="AZ195" s="514" t="n">
        <v>0</v>
      </c>
      <c r="BA195" s="514" t="n">
        <v>0</v>
      </c>
      <c r="BB195" s="514" t="n">
        <v>0</v>
      </c>
      <c r="BC195" s="514" t="n">
        <v>0</v>
      </c>
      <c r="BD195" s="514" t="n">
        <v>0</v>
      </c>
      <c r="BE195" s="514" t="n">
        <v>0</v>
      </c>
      <c r="BF195" s="514" t="n">
        <v>0</v>
      </c>
      <c r="BG195" s="514" t="n">
        <v>0</v>
      </c>
      <c r="BH195" s="514" t="n">
        <v>0</v>
      </c>
      <c r="BI195" s="514" t="n">
        <v>0</v>
      </c>
      <c r="BJ195" s="514" t="n">
        <v>0</v>
      </c>
      <c r="BK195" s="514" t="n">
        <v>0</v>
      </c>
      <c r="BL195" s="514" t="n">
        <v>0</v>
      </c>
      <c r="BM195" s="514" t="n">
        <v>0</v>
      </c>
      <c r="BN195" s="514" t="n">
        <v>0</v>
      </c>
      <c r="BO195" s="514" t="n">
        <v>0</v>
      </c>
      <c r="BP195" s="514" t="n">
        <v>0</v>
      </c>
      <c r="BQ195" s="514" t="n">
        <v>0</v>
      </c>
      <c r="BR195" s="514" t="n">
        <v>0</v>
      </c>
      <c r="BS195" s="514" t="n">
        <v>0</v>
      </c>
      <c r="BT195" s="514" t="n">
        <v>0</v>
      </c>
      <c r="BU195" s="514" t="n">
        <v>0</v>
      </c>
      <c r="BV195" s="514" t="n">
        <v>0</v>
      </c>
      <c r="BW195" s="514" t="n">
        <v>0</v>
      </c>
      <c r="BX195" s="514" t="n">
        <v>0</v>
      </c>
      <c r="BY195" s="514" t="n">
        <v>0</v>
      </c>
      <c r="BZ195" s="514" t="n">
        <v>0</v>
      </c>
      <c r="CA195" s="514" t="n">
        <v>0</v>
      </c>
      <c r="CB195" s="514" t="n">
        <v>0</v>
      </c>
      <c r="CC195" s="514" t="n">
        <v>0</v>
      </c>
      <c r="CD195" s="514" t="n">
        <v>0</v>
      </c>
      <c r="CE195" s="514" t="n">
        <v>0</v>
      </c>
      <c r="CF195" s="514" t="n">
        <v>0</v>
      </c>
      <c r="CG195" s="514" t="n">
        <v>0</v>
      </c>
      <c r="CH195" s="514" t="n">
        <v>0</v>
      </c>
      <c r="CI195" s="514"/>
      <c r="CJ195" s="514"/>
      <c r="CK195" s="515"/>
      <c r="CL195" s="516"/>
      <c r="CM195" s="517" t="n">
        <f aca="false">SUM(CN195:FE195)</f>
        <v>210</v>
      </c>
      <c r="CN195" s="243" t="n">
        <v>120</v>
      </c>
      <c r="CO195" s="243"/>
      <c r="CP195" s="243" t="n">
        <v>0</v>
      </c>
      <c r="CQ195" s="243" t="n">
        <v>0</v>
      </c>
      <c r="CR195" s="243" t="n">
        <v>0</v>
      </c>
      <c r="CS195" s="243"/>
      <c r="CT195" s="243"/>
      <c r="CU195" s="243"/>
      <c r="CV195" s="243"/>
      <c r="CW195" s="243"/>
      <c r="CX195" s="243"/>
      <c r="CY195" s="243"/>
      <c r="CZ195" s="243"/>
      <c r="DA195" s="243"/>
      <c r="DB195" s="243" t="n">
        <v>0</v>
      </c>
      <c r="DC195" s="243" t="n">
        <v>0</v>
      </c>
      <c r="DD195" s="243" t="n">
        <v>0</v>
      </c>
      <c r="DE195" s="243" t="n">
        <v>0</v>
      </c>
      <c r="DF195" s="243" t="n">
        <v>0</v>
      </c>
      <c r="DG195" s="243" t="n">
        <v>0</v>
      </c>
      <c r="DH195" s="243" t="n">
        <v>0</v>
      </c>
      <c r="DI195" s="243"/>
      <c r="DJ195" s="243"/>
      <c r="DK195" s="243"/>
      <c r="DL195" s="243"/>
      <c r="DM195" s="243" t="n">
        <v>0</v>
      </c>
      <c r="DN195" s="243" t="n">
        <v>0</v>
      </c>
      <c r="DO195" s="243" t="n">
        <v>30</v>
      </c>
      <c r="DP195" s="243" t="n">
        <v>0</v>
      </c>
      <c r="DQ195" s="243" t="n">
        <v>30</v>
      </c>
      <c r="DR195" s="243" t="n">
        <v>0</v>
      </c>
      <c r="DS195" s="243" t="n">
        <v>0</v>
      </c>
      <c r="DT195" s="514" t="n">
        <v>0</v>
      </c>
      <c r="DU195" s="514" t="n">
        <v>30</v>
      </c>
      <c r="DV195" s="514"/>
      <c r="DW195" s="514"/>
      <c r="DX195" s="514"/>
      <c r="DY195" s="514"/>
      <c r="DZ195" s="514"/>
      <c r="EA195" s="243" t="n">
        <v>0</v>
      </c>
      <c r="EB195" s="518" t="n">
        <v>0</v>
      </c>
      <c r="EC195" s="518" t="n">
        <v>0</v>
      </c>
      <c r="ED195" s="518"/>
      <c r="EE195" s="518"/>
      <c r="EF195" s="514" t="n">
        <v>0</v>
      </c>
      <c r="EG195" s="518"/>
      <c r="EH195" s="518"/>
      <c r="EI195" s="518"/>
      <c r="EJ195" s="518"/>
      <c r="EK195" s="518"/>
      <c r="EL195" s="518"/>
      <c r="EM195" s="518"/>
      <c r="EN195" s="518"/>
      <c r="EO195" s="518"/>
      <c r="EP195" s="518"/>
      <c r="EQ195" s="518"/>
      <c r="ER195" s="518"/>
      <c r="ES195" s="518"/>
      <c r="ET195" s="518"/>
      <c r="EU195" s="518"/>
      <c r="EV195" s="518"/>
      <c r="EW195" s="518"/>
      <c r="EX195" s="518"/>
      <c r="EY195" s="518"/>
      <c r="EZ195" s="518"/>
      <c r="FA195" s="518"/>
      <c r="FB195" s="518"/>
      <c r="FC195" s="518"/>
      <c r="FD195" s="518"/>
      <c r="FE195" s="519"/>
      <c r="FG195" s="520" t="n">
        <f aca="false">CM195-I195</f>
        <v>0</v>
      </c>
      <c r="FI195" s="521" t="n">
        <v>120</v>
      </c>
      <c r="FJ195" s="522" t="n">
        <v>0</v>
      </c>
      <c r="FK195" s="522" t="n">
        <v>0</v>
      </c>
      <c r="FL195" s="522" t="n">
        <v>0</v>
      </c>
      <c r="FM195" s="522" t="n">
        <v>0</v>
      </c>
      <c r="FN195" s="522" t="n">
        <v>0</v>
      </c>
      <c r="FO195" s="522" t="n">
        <v>0</v>
      </c>
      <c r="FP195" s="522" t="n">
        <v>0</v>
      </c>
      <c r="FQ195" s="522" t="n">
        <v>0</v>
      </c>
      <c r="FR195" s="522" t="n">
        <v>0</v>
      </c>
      <c r="FS195" s="522" t="n">
        <v>0</v>
      </c>
      <c r="FT195" s="522" t="n">
        <v>0</v>
      </c>
      <c r="FU195" s="522" t="n">
        <v>0</v>
      </c>
      <c r="FV195" s="522" t="n">
        <v>0</v>
      </c>
      <c r="FW195" s="522" t="n">
        <v>30</v>
      </c>
      <c r="FX195" s="522" t="n">
        <v>30</v>
      </c>
      <c r="FY195" s="522" t="n">
        <v>30</v>
      </c>
      <c r="FZ195" s="522"/>
      <c r="GA195" s="522" t="n">
        <v>0</v>
      </c>
      <c r="GB195" s="522"/>
      <c r="GC195" s="522" t="n">
        <v>0</v>
      </c>
      <c r="GD195" s="522" t="n">
        <v>0</v>
      </c>
      <c r="GE195" s="522" t="n">
        <v>0</v>
      </c>
      <c r="GF195" s="522" t="n">
        <v>0</v>
      </c>
      <c r="GG195" s="522" t="n">
        <v>0</v>
      </c>
      <c r="GH195" s="522" t="n">
        <v>0</v>
      </c>
      <c r="GI195" s="522" t="n">
        <v>0</v>
      </c>
      <c r="GJ195" s="522" t="n">
        <v>0</v>
      </c>
      <c r="GK195" s="522" t="n">
        <v>0</v>
      </c>
      <c r="GL195" s="522" t="n">
        <v>0</v>
      </c>
      <c r="GM195" s="522" t="n">
        <v>0</v>
      </c>
      <c r="GN195" s="522" t="n">
        <v>0</v>
      </c>
      <c r="GO195" s="522" t="n">
        <v>0</v>
      </c>
      <c r="GP195" s="522" t="n">
        <v>0</v>
      </c>
      <c r="GQ195" s="522"/>
      <c r="GR195" s="522" t="n">
        <v>0</v>
      </c>
      <c r="GS195" s="522" t="n">
        <v>0</v>
      </c>
      <c r="GT195" s="522" t="n">
        <v>0</v>
      </c>
      <c r="GU195" s="522" t="n">
        <v>0</v>
      </c>
      <c r="GV195" s="522"/>
      <c r="GW195" s="523" t="n">
        <f aca="false">SUM(FI195:GV195)</f>
        <v>210</v>
      </c>
      <c r="GX195" s="200"/>
      <c r="GY195" s="524" t="n">
        <f aca="false">GW195-I195</f>
        <v>0</v>
      </c>
      <c r="HA195" s="525" t="n">
        <f aca="false">FG195-GY195</f>
        <v>0</v>
      </c>
      <c r="HC195" s="383" t="n">
        <f aca="false">IF($B195="",0,VLOOKUP($B195,'TH 2023'!$B$11:$V$265,15,0))</f>
        <v>0.0862</v>
      </c>
      <c r="HD195" s="355" t="n">
        <f aca="false">((IF($B195="",0,VLOOKUP($B195,'TH 2023'!$B$11:$V$265,18,0)))*1.1)*1.1</f>
        <v>200.4365</v>
      </c>
      <c r="HE195" s="355" t="n">
        <f aca="false">((IF($B195="",0,VLOOKUP($B195,'TH 2023'!$B$11:$V$265,19,0)))*1.1)*1.1</f>
        <v>199.3354</v>
      </c>
      <c r="HF195" s="355" t="n">
        <f aca="false">((IF($B195="",0,VLOOKUP($B195,'TH 2023'!$B$11:$V$265,20,0)))*1.1)*1.1</f>
        <v>244.124034</v>
      </c>
      <c r="HG195" s="355" t="n">
        <f aca="false">((IF($B195="",0,VLOOKUP($B195,'TH 2023'!$B$11:$V$265,21,0)))*1.1)*1.1</f>
        <v>0</v>
      </c>
      <c r="HH195" s="526" t="str">
        <f aca="false">IF($B195="",0,VLOOKUP($B195,'TH 2023'!$B$11:$V$265,7,0))</f>
        <v>STANDARD HW</v>
      </c>
      <c r="HI195" s="61"/>
      <c r="HJ195" s="61"/>
      <c r="HK195" s="61"/>
      <c r="HL195" s="61"/>
      <c r="HM195" s="61"/>
      <c r="HN195" s="61"/>
      <c r="HO195" s="61"/>
      <c r="HP195" s="61"/>
      <c r="HQ195" s="61"/>
      <c r="HR195" s="61"/>
      <c r="HS195" s="61"/>
      <c r="HT195" s="61"/>
      <c r="HU195" s="61"/>
      <c r="HV195" s="61"/>
      <c r="HW195" s="61"/>
      <c r="HX195" s="61"/>
      <c r="HY195" s="61"/>
      <c r="HZ195" s="61"/>
      <c r="IA195" s="61"/>
      <c r="IB195" s="61"/>
      <c r="IC195" s="61"/>
      <c r="ID195" s="61"/>
      <c r="IE195" s="61"/>
      <c r="IF195" s="61"/>
      <c r="IG195" s="61"/>
      <c r="II195" s="40"/>
      <c r="IJ195" s="40"/>
      <c r="IK195" s="40"/>
      <c r="IL195" s="40"/>
      <c r="IM195" s="40"/>
    </row>
    <row r="196" s="48" customFormat="true" ht="15" hidden="false" customHeight="true" outlineLevel="0" collapsed="false">
      <c r="A196" s="240" t="n">
        <f aca="false">A195+1</f>
        <v>187</v>
      </c>
      <c r="B196" s="241" t="s">
        <v>582</v>
      </c>
      <c r="C196" s="242" t="s">
        <v>583</v>
      </c>
      <c r="D196" s="243" t="s">
        <v>574</v>
      </c>
      <c r="E196" s="512" t="s">
        <v>304</v>
      </c>
      <c r="F196" s="512" t="s">
        <v>305</v>
      </c>
      <c r="G196" s="512" t="n">
        <f aca="false">COUNTIF($C$10:$C$262,$C196)</f>
        <v>2</v>
      </c>
      <c r="H196" s="512" t="n">
        <f aca="false">COUNTIF($B$10:$B$262,$B196)</f>
        <v>1</v>
      </c>
      <c r="I196" s="513" t="n">
        <f aca="false">SUM(J196:CK196)</f>
        <v>50</v>
      </c>
      <c r="J196" s="512" t="n">
        <v>50</v>
      </c>
      <c r="K196" s="512" t="n">
        <v>0</v>
      </c>
      <c r="L196" s="512" t="n">
        <v>0</v>
      </c>
      <c r="M196" s="512" t="n">
        <v>0</v>
      </c>
      <c r="N196" s="512" t="n">
        <v>0</v>
      </c>
      <c r="O196" s="512" t="n">
        <v>0</v>
      </c>
      <c r="P196" s="512" t="n">
        <v>0</v>
      </c>
      <c r="Q196" s="512" t="n">
        <v>0</v>
      </c>
      <c r="R196" s="512" t="n">
        <v>0</v>
      </c>
      <c r="S196" s="512" t="n">
        <v>0</v>
      </c>
      <c r="T196" s="512" t="n">
        <v>0</v>
      </c>
      <c r="U196" s="512" t="n">
        <v>0</v>
      </c>
      <c r="V196" s="512" t="n">
        <v>0</v>
      </c>
      <c r="W196" s="512" t="n">
        <v>0</v>
      </c>
      <c r="X196" s="512" t="n">
        <v>0</v>
      </c>
      <c r="Y196" s="512" t="n">
        <v>0</v>
      </c>
      <c r="Z196" s="512"/>
      <c r="AA196" s="514" t="n">
        <v>0</v>
      </c>
      <c r="AB196" s="514" t="n">
        <v>0</v>
      </c>
      <c r="AC196" s="514" t="n">
        <v>0</v>
      </c>
      <c r="AD196" s="514" t="n">
        <v>0</v>
      </c>
      <c r="AE196" s="514" t="n">
        <v>0</v>
      </c>
      <c r="AF196" s="514" t="n">
        <v>0</v>
      </c>
      <c r="AG196" s="514" t="n">
        <v>0</v>
      </c>
      <c r="AH196" s="514" t="n">
        <v>0</v>
      </c>
      <c r="AI196" s="514" t="n">
        <v>0</v>
      </c>
      <c r="AJ196" s="514" t="n">
        <v>0</v>
      </c>
      <c r="AK196" s="514" t="n">
        <v>0</v>
      </c>
      <c r="AL196" s="514" t="n">
        <v>0</v>
      </c>
      <c r="AM196" s="514" t="n">
        <v>0</v>
      </c>
      <c r="AN196" s="514" t="n">
        <v>0</v>
      </c>
      <c r="AO196" s="514" t="n">
        <v>0</v>
      </c>
      <c r="AP196" s="514" t="n">
        <v>0</v>
      </c>
      <c r="AQ196" s="514" t="n">
        <v>0</v>
      </c>
      <c r="AR196" s="514" t="n">
        <v>0</v>
      </c>
      <c r="AS196" s="514" t="n">
        <v>0</v>
      </c>
      <c r="AT196" s="514" t="n">
        <v>0</v>
      </c>
      <c r="AU196" s="514" t="n">
        <v>0</v>
      </c>
      <c r="AV196" s="514"/>
      <c r="AW196" s="514"/>
      <c r="AX196" s="514"/>
      <c r="AY196" s="514" t="n">
        <v>0</v>
      </c>
      <c r="AZ196" s="514" t="n">
        <v>0</v>
      </c>
      <c r="BA196" s="514" t="n">
        <v>0</v>
      </c>
      <c r="BB196" s="514" t="n">
        <v>0</v>
      </c>
      <c r="BC196" s="514" t="n">
        <v>0</v>
      </c>
      <c r="BD196" s="514" t="n">
        <v>0</v>
      </c>
      <c r="BE196" s="514" t="n">
        <v>0</v>
      </c>
      <c r="BF196" s="514" t="n">
        <v>0</v>
      </c>
      <c r="BG196" s="514" t="n">
        <v>0</v>
      </c>
      <c r="BH196" s="514" t="n">
        <v>0</v>
      </c>
      <c r="BI196" s="514" t="n">
        <v>0</v>
      </c>
      <c r="BJ196" s="514" t="n">
        <v>0</v>
      </c>
      <c r="BK196" s="514" t="n">
        <v>0</v>
      </c>
      <c r="BL196" s="514" t="n">
        <v>0</v>
      </c>
      <c r="BM196" s="514" t="n">
        <v>0</v>
      </c>
      <c r="BN196" s="514" t="n">
        <v>0</v>
      </c>
      <c r="BO196" s="514" t="n">
        <v>0</v>
      </c>
      <c r="BP196" s="514" t="n">
        <v>0</v>
      </c>
      <c r="BQ196" s="514" t="n">
        <v>0</v>
      </c>
      <c r="BR196" s="514" t="n">
        <v>0</v>
      </c>
      <c r="BS196" s="514" t="n">
        <v>0</v>
      </c>
      <c r="BT196" s="514" t="n">
        <v>0</v>
      </c>
      <c r="BU196" s="514" t="n">
        <v>0</v>
      </c>
      <c r="BV196" s="514" t="n">
        <v>0</v>
      </c>
      <c r="BW196" s="514" t="n">
        <v>0</v>
      </c>
      <c r="BX196" s="514" t="n">
        <v>0</v>
      </c>
      <c r="BY196" s="514" t="n">
        <v>0</v>
      </c>
      <c r="BZ196" s="514" t="n">
        <v>0</v>
      </c>
      <c r="CA196" s="514" t="n">
        <v>0</v>
      </c>
      <c r="CB196" s="514" t="n">
        <v>0</v>
      </c>
      <c r="CC196" s="514" t="n">
        <v>0</v>
      </c>
      <c r="CD196" s="514" t="n">
        <v>0</v>
      </c>
      <c r="CE196" s="514" t="n">
        <v>0</v>
      </c>
      <c r="CF196" s="514" t="n">
        <v>0</v>
      </c>
      <c r="CG196" s="514" t="n">
        <v>0</v>
      </c>
      <c r="CH196" s="514" t="n">
        <v>0</v>
      </c>
      <c r="CI196" s="514"/>
      <c r="CJ196" s="514"/>
      <c r="CK196" s="515"/>
      <c r="CL196" s="516"/>
      <c r="CM196" s="517" t="n">
        <f aca="false">SUM(CN196:FE196)</f>
        <v>50</v>
      </c>
      <c r="CN196" s="243"/>
      <c r="CO196" s="243" t="n">
        <v>50</v>
      </c>
      <c r="CP196" s="243" t="n">
        <v>0</v>
      </c>
      <c r="CQ196" s="243" t="n">
        <v>0</v>
      </c>
      <c r="CR196" s="243" t="n">
        <v>0</v>
      </c>
      <c r="CS196" s="243"/>
      <c r="CT196" s="243"/>
      <c r="CU196" s="243"/>
      <c r="CV196" s="243"/>
      <c r="CW196" s="243"/>
      <c r="CX196" s="243"/>
      <c r="CY196" s="243"/>
      <c r="CZ196" s="243"/>
      <c r="DA196" s="243"/>
      <c r="DB196" s="243" t="n">
        <v>0</v>
      </c>
      <c r="DC196" s="243" t="n">
        <v>0</v>
      </c>
      <c r="DD196" s="243" t="n">
        <v>0</v>
      </c>
      <c r="DE196" s="243" t="n">
        <v>0</v>
      </c>
      <c r="DF196" s="243" t="n">
        <v>0</v>
      </c>
      <c r="DG196" s="243" t="n">
        <v>0</v>
      </c>
      <c r="DH196" s="243" t="n">
        <v>0</v>
      </c>
      <c r="DI196" s="243"/>
      <c r="DJ196" s="243"/>
      <c r="DK196" s="243"/>
      <c r="DL196" s="243"/>
      <c r="DM196" s="243" t="n">
        <v>0</v>
      </c>
      <c r="DN196" s="243" t="n">
        <v>0</v>
      </c>
      <c r="DO196" s="243" t="n">
        <v>0</v>
      </c>
      <c r="DP196" s="243" t="n">
        <v>0</v>
      </c>
      <c r="DQ196" s="243" t="n">
        <v>0</v>
      </c>
      <c r="DR196" s="243" t="n">
        <v>0</v>
      </c>
      <c r="DS196" s="243" t="n">
        <v>0</v>
      </c>
      <c r="DT196" s="514" t="n">
        <v>0</v>
      </c>
      <c r="DU196" s="514" t="n">
        <v>0</v>
      </c>
      <c r="DV196" s="514"/>
      <c r="DW196" s="514"/>
      <c r="DX196" s="514"/>
      <c r="DY196" s="514"/>
      <c r="DZ196" s="514"/>
      <c r="EA196" s="243" t="n">
        <v>0</v>
      </c>
      <c r="EB196" s="518" t="n">
        <v>0</v>
      </c>
      <c r="EC196" s="518" t="n">
        <v>0</v>
      </c>
      <c r="ED196" s="518"/>
      <c r="EE196" s="518"/>
      <c r="EF196" s="514" t="n">
        <v>0</v>
      </c>
      <c r="EG196" s="518"/>
      <c r="EH196" s="518"/>
      <c r="EI196" s="518"/>
      <c r="EJ196" s="518"/>
      <c r="EK196" s="518"/>
      <c r="EL196" s="518"/>
      <c r="EM196" s="518"/>
      <c r="EN196" s="518"/>
      <c r="EO196" s="518"/>
      <c r="EP196" s="518"/>
      <c r="EQ196" s="518"/>
      <c r="ER196" s="518"/>
      <c r="ES196" s="518"/>
      <c r="ET196" s="518"/>
      <c r="EU196" s="518"/>
      <c r="EV196" s="518"/>
      <c r="EW196" s="518"/>
      <c r="EX196" s="518"/>
      <c r="EY196" s="518"/>
      <c r="EZ196" s="518"/>
      <c r="FA196" s="518"/>
      <c r="FB196" s="518"/>
      <c r="FC196" s="518"/>
      <c r="FD196" s="518"/>
      <c r="FE196" s="519"/>
      <c r="FG196" s="520" t="n">
        <f aca="false">CM196-I196</f>
        <v>0</v>
      </c>
      <c r="FI196" s="521"/>
      <c r="FJ196" s="522" t="n">
        <v>50</v>
      </c>
      <c r="FK196" s="522" t="n">
        <v>0</v>
      </c>
      <c r="FL196" s="522" t="n">
        <v>0</v>
      </c>
      <c r="FM196" s="522" t="n">
        <v>0</v>
      </c>
      <c r="FN196" s="522" t="n">
        <v>0</v>
      </c>
      <c r="FO196" s="522" t="n">
        <v>0</v>
      </c>
      <c r="FP196" s="522" t="n">
        <v>0</v>
      </c>
      <c r="FQ196" s="522" t="n">
        <v>0</v>
      </c>
      <c r="FR196" s="522" t="n">
        <v>0</v>
      </c>
      <c r="FS196" s="522" t="n">
        <v>0</v>
      </c>
      <c r="FT196" s="522" t="n">
        <v>0</v>
      </c>
      <c r="FU196" s="522" t="n">
        <v>0</v>
      </c>
      <c r="FV196" s="522" t="n">
        <v>0</v>
      </c>
      <c r="FW196" s="522" t="n">
        <v>0</v>
      </c>
      <c r="FX196" s="522" t="n">
        <v>0</v>
      </c>
      <c r="FY196" s="522" t="n">
        <v>0</v>
      </c>
      <c r="FZ196" s="522"/>
      <c r="GA196" s="522" t="n">
        <v>0</v>
      </c>
      <c r="GB196" s="522"/>
      <c r="GC196" s="522" t="n">
        <v>0</v>
      </c>
      <c r="GD196" s="522" t="n">
        <v>0</v>
      </c>
      <c r="GE196" s="522" t="n">
        <v>0</v>
      </c>
      <c r="GF196" s="522" t="n">
        <v>0</v>
      </c>
      <c r="GG196" s="522" t="n">
        <v>0</v>
      </c>
      <c r="GH196" s="522" t="n">
        <v>0</v>
      </c>
      <c r="GI196" s="522" t="n">
        <v>0</v>
      </c>
      <c r="GJ196" s="522" t="n">
        <v>0</v>
      </c>
      <c r="GK196" s="522" t="n">
        <v>0</v>
      </c>
      <c r="GL196" s="522" t="n">
        <v>0</v>
      </c>
      <c r="GM196" s="522" t="n">
        <v>0</v>
      </c>
      <c r="GN196" s="522" t="n">
        <v>0</v>
      </c>
      <c r="GO196" s="522" t="n">
        <v>0</v>
      </c>
      <c r="GP196" s="522" t="n">
        <v>0</v>
      </c>
      <c r="GQ196" s="522"/>
      <c r="GR196" s="522" t="n">
        <v>0</v>
      </c>
      <c r="GS196" s="522" t="n">
        <v>0</v>
      </c>
      <c r="GT196" s="522" t="n">
        <v>0</v>
      </c>
      <c r="GU196" s="522" t="n">
        <v>0</v>
      </c>
      <c r="GV196" s="522"/>
      <c r="GW196" s="523" t="n">
        <f aca="false">SUM(FI196:GV196)</f>
        <v>50</v>
      </c>
      <c r="GX196" s="200"/>
      <c r="GY196" s="524" t="n">
        <f aca="false">GW196-I196</f>
        <v>0</v>
      </c>
      <c r="HA196" s="525" t="n">
        <f aca="false">FG196-GY196</f>
        <v>0</v>
      </c>
      <c r="HC196" s="383" t="n">
        <f aca="false">IF($B196="",0,VLOOKUP($B196,'TH 2023'!$B$11:$V$265,15,0))</f>
        <v>0.0862</v>
      </c>
      <c r="HD196" s="355" t="n">
        <f aca="false">((IF($B196="",0,VLOOKUP($B196,'TH 2023'!$B$11:$V$265,18,0)))*1.1)*1.1</f>
        <v>0</v>
      </c>
      <c r="HE196" s="355" t="n">
        <f aca="false">((IF($B196="",0,VLOOKUP($B196,'TH 2023'!$B$11:$V$265,19,0)))*1.1)*1.1</f>
        <v>210.8062</v>
      </c>
      <c r="HF196" s="355" t="n">
        <f aca="false">((IF($B196="",0,VLOOKUP($B196,'TH 2023'!$B$11:$V$265,20,0)))*1.1)*1.1</f>
        <v>258.003702</v>
      </c>
      <c r="HG196" s="355" t="n">
        <f aca="false">((IF($B196="",0,VLOOKUP($B196,'TH 2023'!$B$11:$V$265,21,0)))*1.1)*1.1</f>
        <v>0</v>
      </c>
      <c r="HH196" s="526" t="str">
        <f aca="false">IF($B196="",0,VLOOKUP($B196,'TH 2023'!$B$11:$V$265,7,0))</f>
        <v>STANDARD HW</v>
      </c>
      <c r="HI196" s="61"/>
      <c r="HJ196" s="61"/>
      <c r="HK196" s="61"/>
      <c r="HL196" s="61"/>
      <c r="HM196" s="61"/>
      <c r="HN196" s="61"/>
      <c r="HO196" s="61"/>
      <c r="HP196" s="61"/>
      <c r="HQ196" s="61"/>
      <c r="HR196" s="61"/>
      <c r="HS196" s="61"/>
      <c r="HT196" s="61"/>
      <c r="HU196" s="61"/>
      <c r="HV196" s="61"/>
      <c r="HW196" s="61"/>
      <c r="HX196" s="61"/>
      <c r="HY196" s="61"/>
      <c r="HZ196" s="61"/>
      <c r="IA196" s="61"/>
      <c r="IB196" s="61"/>
      <c r="IC196" s="61"/>
      <c r="ID196" s="61"/>
      <c r="IE196" s="61"/>
      <c r="IF196" s="61"/>
      <c r="IG196" s="61"/>
      <c r="II196" s="40"/>
      <c r="IJ196" s="40"/>
      <c r="IK196" s="40"/>
      <c r="IL196" s="40"/>
      <c r="IM196" s="40"/>
    </row>
    <row r="197" s="48" customFormat="true" ht="15" hidden="false" customHeight="true" outlineLevel="0" collapsed="false">
      <c r="A197" s="240" t="n">
        <f aca="false">A196+1</f>
        <v>188</v>
      </c>
      <c r="B197" s="241" t="s">
        <v>584</v>
      </c>
      <c r="C197" s="242" t="s">
        <v>583</v>
      </c>
      <c r="D197" s="243" t="s">
        <v>574</v>
      </c>
      <c r="E197" s="512" t="s">
        <v>304</v>
      </c>
      <c r="F197" s="512" t="s">
        <v>305</v>
      </c>
      <c r="G197" s="512" t="n">
        <f aca="false">COUNTIF($C$10:$C$262,$C197)</f>
        <v>2</v>
      </c>
      <c r="H197" s="512" t="n">
        <f aca="false">COUNTIF($B$10:$B$262,$B197)</f>
        <v>1</v>
      </c>
      <c r="I197" s="513" t="n">
        <f aca="false">SUM(J197:CK197)</f>
        <v>260</v>
      </c>
      <c r="J197" s="512" t="n">
        <v>0</v>
      </c>
      <c r="K197" s="512" t="n">
        <v>0</v>
      </c>
      <c r="L197" s="512" t="n">
        <v>0</v>
      </c>
      <c r="M197" s="512" t="n">
        <v>0</v>
      </c>
      <c r="N197" s="512" t="n">
        <v>0</v>
      </c>
      <c r="O197" s="512" t="n">
        <v>0</v>
      </c>
      <c r="P197" s="512" t="n">
        <v>0</v>
      </c>
      <c r="Q197" s="512" t="n">
        <v>0</v>
      </c>
      <c r="R197" s="512" t="n">
        <v>0</v>
      </c>
      <c r="S197" s="512" t="n">
        <v>0</v>
      </c>
      <c r="T197" s="512" t="n">
        <v>0</v>
      </c>
      <c r="U197" s="512" t="n">
        <v>0</v>
      </c>
      <c r="V197" s="512" t="n">
        <v>0</v>
      </c>
      <c r="W197" s="512" t="n">
        <v>0</v>
      </c>
      <c r="X197" s="512" t="n">
        <v>30</v>
      </c>
      <c r="Y197" s="512" t="n">
        <v>0</v>
      </c>
      <c r="Z197" s="512"/>
      <c r="AA197" s="514" t="n">
        <v>0</v>
      </c>
      <c r="AB197" s="514" t="n">
        <v>30</v>
      </c>
      <c r="AC197" s="514" t="n">
        <v>0</v>
      </c>
      <c r="AD197" s="514" t="n">
        <v>30</v>
      </c>
      <c r="AE197" s="514" t="n">
        <v>0</v>
      </c>
      <c r="AF197" s="514" t="n">
        <v>30</v>
      </c>
      <c r="AG197" s="514" t="n">
        <v>0</v>
      </c>
      <c r="AH197" s="514" t="n">
        <v>0</v>
      </c>
      <c r="AI197" s="514" t="n">
        <v>0</v>
      </c>
      <c r="AJ197" s="514" t="n">
        <v>0</v>
      </c>
      <c r="AK197" s="514" t="n">
        <v>30</v>
      </c>
      <c r="AL197" s="514" t="n">
        <v>40</v>
      </c>
      <c r="AM197" s="514" t="n">
        <v>0</v>
      </c>
      <c r="AN197" s="514" t="n">
        <v>0</v>
      </c>
      <c r="AO197" s="514" t="n">
        <v>40</v>
      </c>
      <c r="AP197" s="514" t="n">
        <v>0</v>
      </c>
      <c r="AQ197" s="514" t="n">
        <v>0</v>
      </c>
      <c r="AR197" s="514" t="n">
        <v>30</v>
      </c>
      <c r="AS197" s="514" t="n">
        <v>0</v>
      </c>
      <c r="AT197" s="514" t="n">
        <v>0</v>
      </c>
      <c r="AU197" s="514" t="n">
        <v>0</v>
      </c>
      <c r="AV197" s="514"/>
      <c r="AW197" s="514"/>
      <c r="AX197" s="514"/>
      <c r="AY197" s="514" t="n">
        <v>0</v>
      </c>
      <c r="AZ197" s="514" t="n">
        <v>0</v>
      </c>
      <c r="BA197" s="514" t="n">
        <v>0</v>
      </c>
      <c r="BB197" s="514" t="n">
        <v>0</v>
      </c>
      <c r="BC197" s="514" t="n">
        <v>0</v>
      </c>
      <c r="BD197" s="514" t="n">
        <v>0</v>
      </c>
      <c r="BE197" s="514" t="n">
        <v>0</v>
      </c>
      <c r="BF197" s="514" t="n">
        <v>0</v>
      </c>
      <c r="BG197" s="514" t="n">
        <v>0</v>
      </c>
      <c r="BH197" s="514" t="n">
        <v>0</v>
      </c>
      <c r="BI197" s="514" t="n">
        <v>0</v>
      </c>
      <c r="BJ197" s="514" t="n">
        <v>0</v>
      </c>
      <c r="BK197" s="514" t="n">
        <v>0</v>
      </c>
      <c r="BL197" s="514" t="n">
        <v>0</v>
      </c>
      <c r="BM197" s="514" t="n">
        <v>0</v>
      </c>
      <c r="BN197" s="514" t="n">
        <v>0</v>
      </c>
      <c r="BO197" s="514" t="n">
        <v>0</v>
      </c>
      <c r="BP197" s="514" t="n">
        <v>0</v>
      </c>
      <c r="BQ197" s="514" t="n">
        <v>0</v>
      </c>
      <c r="BR197" s="514" t="n">
        <v>0</v>
      </c>
      <c r="BS197" s="514" t="n">
        <v>0</v>
      </c>
      <c r="BT197" s="514" t="n">
        <v>0</v>
      </c>
      <c r="BU197" s="514" t="n">
        <v>0</v>
      </c>
      <c r="BV197" s="514" t="n">
        <v>0</v>
      </c>
      <c r="BW197" s="514" t="n">
        <v>0</v>
      </c>
      <c r="BX197" s="514" t="n">
        <v>0</v>
      </c>
      <c r="BY197" s="514" t="n">
        <v>0</v>
      </c>
      <c r="BZ197" s="514" t="n">
        <v>0</v>
      </c>
      <c r="CA197" s="514" t="n">
        <v>0</v>
      </c>
      <c r="CB197" s="514" t="n">
        <v>0</v>
      </c>
      <c r="CC197" s="514" t="n">
        <v>0</v>
      </c>
      <c r="CD197" s="514" t="n">
        <v>0</v>
      </c>
      <c r="CE197" s="514" t="n">
        <v>0</v>
      </c>
      <c r="CF197" s="514" t="n">
        <v>0</v>
      </c>
      <c r="CG197" s="514" t="n">
        <v>0</v>
      </c>
      <c r="CH197" s="514" t="n">
        <v>0</v>
      </c>
      <c r="CI197" s="514"/>
      <c r="CJ197" s="514"/>
      <c r="CK197" s="515"/>
      <c r="CL197" s="516"/>
      <c r="CM197" s="517" t="n">
        <f aca="false">SUM(CN197:FE197)</f>
        <v>260</v>
      </c>
      <c r="CN197" s="243"/>
      <c r="CO197" s="243"/>
      <c r="CP197" s="243" t="n">
        <v>0</v>
      </c>
      <c r="CQ197" s="243" t="n">
        <v>0</v>
      </c>
      <c r="CR197" s="243" t="n">
        <v>0</v>
      </c>
      <c r="CS197" s="243"/>
      <c r="CT197" s="243"/>
      <c r="CU197" s="243"/>
      <c r="CV197" s="243"/>
      <c r="CW197" s="243"/>
      <c r="CX197" s="243"/>
      <c r="CY197" s="243"/>
      <c r="CZ197" s="243" t="n">
        <v>30</v>
      </c>
      <c r="DA197" s="243"/>
      <c r="DB197" s="243" t="n">
        <v>0</v>
      </c>
      <c r="DC197" s="243" t="n">
        <v>30</v>
      </c>
      <c r="DD197" s="243" t="n">
        <v>0</v>
      </c>
      <c r="DE197" s="243" t="n">
        <v>30</v>
      </c>
      <c r="DF197" s="243" t="n">
        <v>0</v>
      </c>
      <c r="DG197" s="243" t="n">
        <v>30</v>
      </c>
      <c r="DH197" s="243" t="n">
        <v>0</v>
      </c>
      <c r="DI197" s="243"/>
      <c r="DJ197" s="243"/>
      <c r="DK197" s="243"/>
      <c r="DL197" s="243" t="n">
        <v>30</v>
      </c>
      <c r="DM197" s="243" t="n">
        <v>40</v>
      </c>
      <c r="DN197" s="243" t="n">
        <v>0</v>
      </c>
      <c r="DO197" s="243" t="n">
        <v>0</v>
      </c>
      <c r="DP197" s="243" t="n">
        <v>40</v>
      </c>
      <c r="DQ197" s="243" t="n">
        <v>0</v>
      </c>
      <c r="DR197" s="243" t="n">
        <v>0</v>
      </c>
      <c r="DS197" s="243" t="n">
        <v>30</v>
      </c>
      <c r="DT197" s="514" t="n">
        <v>0</v>
      </c>
      <c r="DU197" s="514" t="n">
        <v>0</v>
      </c>
      <c r="DV197" s="514"/>
      <c r="DW197" s="514"/>
      <c r="DX197" s="514"/>
      <c r="DY197" s="514"/>
      <c r="DZ197" s="514"/>
      <c r="EA197" s="243" t="n">
        <v>0</v>
      </c>
      <c r="EB197" s="518" t="n">
        <v>0</v>
      </c>
      <c r="EC197" s="518" t="n">
        <v>0</v>
      </c>
      <c r="ED197" s="518"/>
      <c r="EE197" s="518"/>
      <c r="EF197" s="514" t="n">
        <v>0</v>
      </c>
      <c r="EG197" s="518"/>
      <c r="EH197" s="518"/>
      <c r="EI197" s="518"/>
      <c r="EJ197" s="518"/>
      <c r="EK197" s="518"/>
      <c r="EL197" s="518"/>
      <c r="EM197" s="518"/>
      <c r="EN197" s="518"/>
      <c r="EO197" s="518"/>
      <c r="EP197" s="518"/>
      <c r="EQ197" s="518"/>
      <c r="ER197" s="518"/>
      <c r="ES197" s="518"/>
      <c r="ET197" s="518"/>
      <c r="EU197" s="518"/>
      <c r="EV197" s="518"/>
      <c r="EW197" s="518"/>
      <c r="EX197" s="518"/>
      <c r="EY197" s="518"/>
      <c r="EZ197" s="518"/>
      <c r="FA197" s="518"/>
      <c r="FB197" s="518"/>
      <c r="FC197" s="518"/>
      <c r="FD197" s="518"/>
      <c r="FE197" s="519"/>
      <c r="FG197" s="520" t="n">
        <f aca="false">CM197-I197</f>
        <v>0</v>
      </c>
      <c r="FI197" s="521"/>
      <c r="FJ197" s="522" t="n">
        <v>0</v>
      </c>
      <c r="FK197" s="522" t="n">
        <v>0</v>
      </c>
      <c r="FL197" s="522" t="n">
        <v>0</v>
      </c>
      <c r="FM197" s="522" t="n">
        <v>0</v>
      </c>
      <c r="FN197" s="522" t="n">
        <v>0</v>
      </c>
      <c r="FO197" s="522" t="n">
        <v>0</v>
      </c>
      <c r="FP197" s="522" t="n">
        <v>30</v>
      </c>
      <c r="FQ197" s="522" t="n">
        <v>0</v>
      </c>
      <c r="FR197" s="522" t="n">
        <v>30</v>
      </c>
      <c r="FS197" s="522" t="n">
        <v>60</v>
      </c>
      <c r="FT197" s="522" t="n">
        <v>0</v>
      </c>
      <c r="FU197" s="522" t="n">
        <v>0</v>
      </c>
      <c r="FV197" s="522" t="n">
        <v>30</v>
      </c>
      <c r="FW197" s="522" t="n">
        <v>80</v>
      </c>
      <c r="FX197" s="522" t="n">
        <v>30</v>
      </c>
      <c r="FY197" s="522" t="n">
        <v>0</v>
      </c>
      <c r="FZ197" s="522"/>
      <c r="GA197" s="522" t="n">
        <v>0</v>
      </c>
      <c r="GB197" s="522"/>
      <c r="GC197" s="522" t="n">
        <v>0</v>
      </c>
      <c r="GD197" s="522" t="n">
        <v>0</v>
      </c>
      <c r="GE197" s="522" t="n">
        <v>0</v>
      </c>
      <c r="GF197" s="522" t="n">
        <v>0</v>
      </c>
      <c r="GG197" s="522" t="n">
        <v>0</v>
      </c>
      <c r="GH197" s="522" t="n">
        <v>0</v>
      </c>
      <c r="GI197" s="522" t="n">
        <v>0</v>
      </c>
      <c r="GJ197" s="522" t="n">
        <v>0</v>
      </c>
      <c r="GK197" s="522" t="n">
        <v>0</v>
      </c>
      <c r="GL197" s="522" t="n">
        <v>0</v>
      </c>
      <c r="GM197" s="522" t="n">
        <v>0</v>
      </c>
      <c r="GN197" s="522" t="n">
        <v>0</v>
      </c>
      <c r="GO197" s="522" t="n">
        <v>0</v>
      </c>
      <c r="GP197" s="522" t="n">
        <v>0</v>
      </c>
      <c r="GQ197" s="522"/>
      <c r="GR197" s="522" t="n">
        <v>0</v>
      </c>
      <c r="GS197" s="522" t="n">
        <v>0</v>
      </c>
      <c r="GT197" s="522" t="n">
        <v>0</v>
      </c>
      <c r="GU197" s="522" t="n">
        <v>0</v>
      </c>
      <c r="GV197" s="522"/>
      <c r="GW197" s="523" t="n">
        <f aca="false">SUM(FI197:GV197)</f>
        <v>260</v>
      </c>
      <c r="GX197" s="200"/>
      <c r="GY197" s="524" t="n">
        <f aca="false">GW197-I197</f>
        <v>0</v>
      </c>
      <c r="HA197" s="525" t="n">
        <f aca="false">FG197-GY197</f>
        <v>0</v>
      </c>
      <c r="HC197" s="383" t="n">
        <f aca="false">IF($B197="",0,VLOOKUP($B197,'TH 2023'!$B$11:$V$265,15,0))</f>
        <v>0.0862</v>
      </c>
      <c r="HD197" s="355" t="n">
        <f aca="false">((IF($B197="",0,VLOOKUP($B197,'TH 2023'!$B$11:$V$265,18,0)))*1.1)*1.1</f>
        <v>213.4803</v>
      </c>
      <c r="HE197" s="355" t="n">
        <f aca="false">((IF($B197="",0,VLOOKUP($B197,'TH 2023'!$B$11:$V$265,19,0)))*1.1)*1.1</f>
        <v>210.8062</v>
      </c>
      <c r="HF197" s="355" t="n">
        <f aca="false">((IF($B197="",0,VLOOKUP($B197,'TH 2023'!$B$11:$V$265,20,0)))*1.1)*1.1</f>
        <v>258.003702</v>
      </c>
      <c r="HG197" s="355" t="n">
        <f aca="false">((IF($B197="",0,VLOOKUP($B197,'TH 2023'!$B$11:$V$265,21,0)))*1.1)*1.1</f>
        <v>0</v>
      </c>
      <c r="HH197" s="526" t="str">
        <f aca="false">IF($B197="",0,VLOOKUP($B197,'TH 2023'!$B$11:$V$265,7,0))</f>
        <v>STANDARD HW</v>
      </c>
      <c r="HI197" s="61"/>
      <c r="HJ197" s="61"/>
      <c r="HK197" s="61"/>
      <c r="HL197" s="61"/>
      <c r="HM197" s="61"/>
      <c r="HN197" s="61"/>
      <c r="HO197" s="61"/>
      <c r="HP197" s="61"/>
      <c r="HQ197" s="61"/>
      <c r="HR197" s="61"/>
      <c r="HS197" s="61"/>
      <c r="HT197" s="61"/>
      <c r="HU197" s="61"/>
      <c r="HV197" s="61"/>
      <c r="HW197" s="61"/>
      <c r="HX197" s="61"/>
      <c r="HY197" s="61"/>
      <c r="HZ197" s="61"/>
      <c r="IA197" s="61"/>
      <c r="IB197" s="61"/>
      <c r="IC197" s="61"/>
      <c r="ID197" s="61"/>
      <c r="IE197" s="61"/>
      <c r="IF197" s="61"/>
      <c r="IG197" s="61"/>
      <c r="II197" s="40"/>
      <c r="IJ197" s="40"/>
      <c r="IK197" s="40"/>
      <c r="IL197" s="40"/>
      <c r="IM197" s="40"/>
    </row>
    <row r="198" s="48" customFormat="true" ht="15" hidden="false" customHeight="true" outlineLevel="0" collapsed="false">
      <c r="A198" s="240" t="n">
        <f aca="false">A197+1</f>
        <v>189</v>
      </c>
      <c r="B198" s="241" t="s">
        <v>578</v>
      </c>
      <c r="C198" s="242" t="s">
        <v>578</v>
      </c>
      <c r="D198" s="243" t="s">
        <v>574</v>
      </c>
      <c r="E198" s="512" t="s">
        <v>316</v>
      </c>
      <c r="F198" s="512" t="s">
        <v>317</v>
      </c>
      <c r="G198" s="512" t="n">
        <f aca="false">COUNTIF($C$10:$C$262,$C198)</f>
        <v>1</v>
      </c>
      <c r="H198" s="512" t="n">
        <f aca="false">COUNTIF($B$10:$B$262,$B198)</f>
        <v>1</v>
      </c>
      <c r="I198" s="513" t="n">
        <f aca="false">SUM(J198:CK198)</f>
        <v>30</v>
      </c>
      <c r="J198" s="512" t="n">
        <v>0</v>
      </c>
      <c r="K198" s="512" t="n">
        <v>0</v>
      </c>
      <c r="L198" s="512" t="n">
        <v>0</v>
      </c>
      <c r="M198" s="512" t="n">
        <v>0</v>
      </c>
      <c r="N198" s="512" t="n">
        <v>0</v>
      </c>
      <c r="O198" s="512" t="n">
        <v>0</v>
      </c>
      <c r="P198" s="512" t="n">
        <v>0</v>
      </c>
      <c r="Q198" s="512" t="n">
        <v>0</v>
      </c>
      <c r="R198" s="512" t="n">
        <v>0</v>
      </c>
      <c r="S198" s="512" t="n">
        <v>0</v>
      </c>
      <c r="T198" s="512" t="n">
        <v>0</v>
      </c>
      <c r="U198" s="512" t="n">
        <v>0</v>
      </c>
      <c r="V198" s="512" t="n">
        <v>0</v>
      </c>
      <c r="W198" s="512" t="n">
        <v>0</v>
      </c>
      <c r="X198" s="512" t="n">
        <v>0</v>
      </c>
      <c r="Y198" s="512" t="n">
        <v>0</v>
      </c>
      <c r="Z198" s="512"/>
      <c r="AA198" s="514" t="n">
        <v>0</v>
      </c>
      <c r="AB198" s="514"/>
      <c r="AC198" s="514"/>
      <c r="AD198" s="514" t="n">
        <v>0</v>
      </c>
      <c r="AE198" s="514" t="n">
        <v>0</v>
      </c>
      <c r="AF198" s="514" t="n">
        <v>0</v>
      </c>
      <c r="AG198" s="514" t="n">
        <v>0</v>
      </c>
      <c r="AH198" s="514" t="n">
        <v>0</v>
      </c>
      <c r="AI198" s="514" t="n">
        <v>0</v>
      </c>
      <c r="AJ198" s="514" t="n">
        <v>0</v>
      </c>
      <c r="AK198" s="514" t="n">
        <v>0</v>
      </c>
      <c r="AL198" s="514" t="n">
        <v>0</v>
      </c>
      <c r="AM198" s="514" t="n">
        <v>0</v>
      </c>
      <c r="AN198" s="514" t="n">
        <v>0</v>
      </c>
      <c r="AO198" s="514" t="n">
        <v>0</v>
      </c>
      <c r="AP198" s="514" t="n">
        <v>0</v>
      </c>
      <c r="AQ198" s="514" t="n">
        <v>0</v>
      </c>
      <c r="AR198" s="514" t="n">
        <v>0</v>
      </c>
      <c r="AS198" s="514" t="n">
        <v>0</v>
      </c>
      <c r="AT198" s="514" t="n">
        <v>0</v>
      </c>
      <c r="AU198" s="514" t="n">
        <v>0</v>
      </c>
      <c r="AV198" s="514"/>
      <c r="AW198" s="514"/>
      <c r="AX198" s="514"/>
      <c r="AY198" s="514" t="n">
        <v>0</v>
      </c>
      <c r="AZ198" s="514" t="n">
        <v>0</v>
      </c>
      <c r="BA198" s="514" t="n">
        <v>0</v>
      </c>
      <c r="BB198" s="514" t="n">
        <v>0</v>
      </c>
      <c r="BC198" s="514" t="n">
        <v>0</v>
      </c>
      <c r="BD198" s="514" t="n">
        <v>0</v>
      </c>
      <c r="BE198" s="514" t="n">
        <v>0</v>
      </c>
      <c r="BF198" s="514" t="n">
        <v>0</v>
      </c>
      <c r="BG198" s="514" t="n">
        <v>0</v>
      </c>
      <c r="BH198" s="514" t="n">
        <v>0</v>
      </c>
      <c r="BI198" s="514" t="n">
        <v>0</v>
      </c>
      <c r="BJ198" s="514" t="n">
        <v>0</v>
      </c>
      <c r="BK198" s="514" t="n">
        <v>0</v>
      </c>
      <c r="BL198" s="514" t="n">
        <v>0</v>
      </c>
      <c r="BM198" s="514" t="n">
        <v>0</v>
      </c>
      <c r="BN198" s="514" t="n">
        <v>30</v>
      </c>
      <c r="BO198" s="514" t="n">
        <v>0</v>
      </c>
      <c r="BP198" s="514" t="n">
        <v>0</v>
      </c>
      <c r="BQ198" s="514" t="n">
        <v>0</v>
      </c>
      <c r="BR198" s="514" t="n">
        <v>0</v>
      </c>
      <c r="BS198" s="514" t="n">
        <v>0</v>
      </c>
      <c r="BT198" s="514" t="n">
        <v>0</v>
      </c>
      <c r="BU198" s="514" t="n">
        <v>0</v>
      </c>
      <c r="BV198" s="514" t="n">
        <v>0</v>
      </c>
      <c r="BW198" s="514" t="n">
        <v>0</v>
      </c>
      <c r="BX198" s="514" t="n">
        <v>0</v>
      </c>
      <c r="BY198" s="514" t="n">
        <v>0</v>
      </c>
      <c r="BZ198" s="514" t="n">
        <v>0</v>
      </c>
      <c r="CA198" s="514" t="n">
        <v>0</v>
      </c>
      <c r="CB198" s="514" t="n">
        <v>0</v>
      </c>
      <c r="CC198" s="514" t="n">
        <v>0</v>
      </c>
      <c r="CD198" s="514" t="n">
        <v>0</v>
      </c>
      <c r="CE198" s="514" t="n">
        <v>0</v>
      </c>
      <c r="CF198" s="514" t="n">
        <v>0</v>
      </c>
      <c r="CG198" s="514" t="n">
        <v>0</v>
      </c>
      <c r="CH198" s="514" t="n">
        <v>0</v>
      </c>
      <c r="CI198" s="514"/>
      <c r="CJ198" s="514"/>
      <c r="CK198" s="515"/>
      <c r="CL198" s="516"/>
      <c r="CM198" s="517" t="n">
        <f aca="false">SUM(CN198:FE198)</f>
        <v>30</v>
      </c>
      <c r="CN198" s="243"/>
      <c r="CO198" s="243"/>
      <c r="CP198" s="243" t="n">
        <v>0</v>
      </c>
      <c r="CQ198" s="243" t="n">
        <v>0</v>
      </c>
      <c r="CR198" s="243" t="n">
        <v>0</v>
      </c>
      <c r="CS198" s="243"/>
      <c r="CT198" s="243"/>
      <c r="CU198" s="243"/>
      <c r="CV198" s="243"/>
      <c r="CW198" s="243"/>
      <c r="CX198" s="243"/>
      <c r="CY198" s="243"/>
      <c r="CZ198" s="243"/>
      <c r="DA198" s="243"/>
      <c r="DB198" s="243" t="n">
        <v>0</v>
      </c>
      <c r="DC198" s="243"/>
      <c r="DD198" s="243"/>
      <c r="DE198" s="243" t="n">
        <v>0</v>
      </c>
      <c r="DF198" s="243" t="n">
        <v>0</v>
      </c>
      <c r="DG198" s="243" t="n">
        <v>0</v>
      </c>
      <c r="DH198" s="243" t="n">
        <v>0</v>
      </c>
      <c r="DI198" s="243"/>
      <c r="DJ198" s="243"/>
      <c r="DK198" s="243"/>
      <c r="DL198" s="243"/>
      <c r="DM198" s="243" t="n">
        <v>0</v>
      </c>
      <c r="DN198" s="243" t="n">
        <v>0</v>
      </c>
      <c r="DO198" s="243" t="n">
        <v>0</v>
      </c>
      <c r="DP198" s="243" t="n">
        <v>0</v>
      </c>
      <c r="DQ198" s="243" t="n">
        <v>0</v>
      </c>
      <c r="DR198" s="243" t="n">
        <v>0</v>
      </c>
      <c r="DS198" s="243" t="n">
        <v>0</v>
      </c>
      <c r="DT198" s="514" t="n">
        <v>0</v>
      </c>
      <c r="DU198" s="514" t="n">
        <v>0</v>
      </c>
      <c r="DV198" s="514"/>
      <c r="DW198" s="514"/>
      <c r="DX198" s="514"/>
      <c r="DY198" s="514"/>
      <c r="DZ198" s="514"/>
      <c r="EA198" s="243" t="n">
        <v>0</v>
      </c>
      <c r="EB198" s="518" t="n">
        <v>0</v>
      </c>
      <c r="EC198" s="518" t="n">
        <v>0</v>
      </c>
      <c r="ED198" s="518"/>
      <c r="EE198" s="518"/>
      <c r="EF198" s="514" t="n">
        <v>0</v>
      </c>
      <c r="EG198" s="518"/>
      <c r="EH198" s="518"/>
      <c r="EI198" s="518"/>
      <c r="EJ198" s="518"/>
      <c r="EK198" s="518"/>
      <c r="EL198" s="518"/>
      <c r="EM198" s="518"/>
      <c r="EN198" s="518"/>
      <c r="EO198" s="518" t="n">
        <v>30</v>
      </c>
      <c r="EP198" s="518"/>
      <c r="EQ198" s="518"/>
      <c r="ER198" s="518"/>
      <c r="ES198" s="518"/>
      <c r="ET198" s="518"/>
      <c r="EU198" s="518"/>
      <c r="EV198" s="518"/>
      <c r="EW198" s="518"/>
      <c r="EX198" s="518"/>
      <c r="EY198" s="518"/>
      <c r="EZ198" s="518"/>
      <c r="FA198" s="518"/>
      <c r="FB198" s="518"/>
      <c r="FC198" s="518"/>
      <c r="FD198" s="518"/>
      <c r="FE198" s="519"/>
      <c r="FG198" s="520" t="n">
        <f aca="false">CM198-I198</f>
        <v>0</v>
      </c>
      <c r="FI198" s="521"/>
      <c r="FJ198" s="522" t="n">
        <v>0</v>
      </c>
      <c r="FK198" s="522" t="n">
        <v>0</v>
      </c>
      <c r="FL198" s="522" t="n">
        <v>0</v>
      </c>
      <c r="FM198" s="522" t="n">
        <v>0</v>
      </c>
      <c r="FN198" s="522" t="n">
        <v>0</v>
      </c>
      <c r="FO198" s="522" t="n">
        <v>0</v>
      </c>
      <c r="FP198" s="522" t="n">
        <v>0</v>
      </c>
      <c r="FQ198" s="522" t="n">
        <v>0</v>
      </c>
      <c r="FR198" s="522" t="n">
        <v>0</v>
      </c>
      <c r="FS198" s="522" t="n">
        <v>0</v>
      </c>
      <c r="FT198" s="522" t="n">
        <v>0</v>
      </c>
      <c r="FU198" s="522" t="n">
        <v>0</v>
      </c>
      <c r="FV198" s="522" t="n">
        <v>0</v>
      </c>
      <c r="FW198" s="522" t="n">
        <v>0</v>
      </c>
      <c r="FX198" s="522" t="n">
        <v>0</v>
      </c>
      <c r="FY198" s="522" t="n">
        <v>0</v>
      </c>
      <c r="FZ198" s="522"/>
      <c r="GA198" s="522" t="n">
        <v>0</v>
      </c>
      <c r="GB198" s="522"/>
      <c r="GC198" s="522" t="n">
        <v>0</v>
      </c>
      <c r="GD198" s="522" t="n">
        <v>0</v>
      </c>
      <c r="GE198" s="522" t="n">
        <v>0</v>
      </c>
      <c r="GF198" s="522" t="n">
        <v>0</v>
      </c>
      <c r="GG198" s="522" t="n">
        <v>0</v>
      </c>
      <c r="GH198" s="522" t="n">
        <v>0</v>
      </c>
      <c r="GI198" s="522" t="n">
        <v>0</v>
      </c>
      <c r="GJ198" s="522" t="n">
        <v>0</v>
      </c>
      <c r="GK198" s="522" t="n">
        <v>0</v>
      </c>
      <c r="GL198" s="522" t="n">
        <v>0</v>
      </c>
      <c r="GM198" s="522" t="n">
        <v>0</v>
      </c>
      <c r="GN198" s="522" t="n">
        <v>30</v>
      </c>
      <c r="GO198" s="522" t="n">
        <v>0</v>
      </c>
      <c r="GP198" s="522" t="n">
        <v>0</v>
      </c>
      <c r="GQ198" s="522"/>
      <c r="GR198" s="522" t="n">
        <v>0</v>
      </c>
      <c r="GS198" s="522" t="n">
        <v>0</v>
      </c>
      <c r="GT198" s="522" t="n">
        <v>0</v>
      </c>
      <c r="GU198" s="522" t="n">
        <v>0</v>
      </c>
      <c r="GV198" s="522"/>
      <c r="GW198" s="523" t="n">
        <f aca="false">SUM(FI198:GV198)</f>
        <v>30</v>
      </c>
      <c r="GX198" s="200"/>
      <c r="GY198" s="524" t="n">
        <f aca="false">GW198-I198</f>
        <v>0</v>
      </c>
      <c r="HA198" s="525" t="n">
        <f aca="false">FG198-GY198</f>
        <v>0</v>
      </c>
      <c r="HC198" s="383" t="n">
        <f aca="false">IF($B198="",0,VLOOKUP($B198,'TH 2023'!$B$11:$V$265,15,0))</f>
        <v>0.0862</v>
      </c>
      <c r="HD198" s="355" t="n">
        <f aca="false">((IF($B198="",0,VLOOKUP($B198,'TH 2023'!$B$11:$V$265,18,0)))*1.1)*1.1</f>
        <v>0</v>
      </c>
      <c r="HE198" s="355" t="n">
        <f aca="false">((IF($B198="",0,VLOOKUP($B198,'TH 2023'!$B$11:$V$265,19,0)))*1.1)*1.1</f>
        <v>0</v>
      </c>
      <c r="HF198" s="355" t="n">
        <f aca="false">((IF($B198="",0,VLOOKUP($B198,'TH 2023'!$B$11:$V$265,20,0)))*1.1)*1.1</f>
        <v>244.124034</v>
      </c>
      <c r="HG198" s="355" t="n">
        <f aca="false">((IF($B198="",0,VLOOKUP($B198,'TH 2023'!$B$11:$V$265,21,0)))*1.1)*1.1</f>
        <v>0</v>
      </c>
      <c r="HH198" s="526" t="str">
        <f aca="false">IF($B198="",0,VLOOKUP($B198,'TH 2023'!$B$11:$V$265,7,0))</f>
        <v>STANDARD HW</v>
      </c>
      <c r="HI198" s="61"/>
      <c r="HJ198" s="61"/>
      <c r="HK198" s="268" t="s">
        <v>793</v>
      </c>
      <c r="HL198" s="61"/>
      <c r="HM198" s="61"/>
      <c r="HN198" s="61"/>
      <c r="HO198" s="61"/>
      <c r="HP198" s="61"/>
      <c r="HQ198" s="61"/>
      <c r="HR198" s="61"/>
      <c r="HS198" s="61"/>
      <c r="HT198" s="61"/>
      <c r="HU198" s="61"/>
      <c r="HV198" s="61"/>
      <c r="HW198" s="61"/>
      <c r="HX198" s="61"/>
      <c r="HY198" s="61"/>
      <c r="HZ198" s="61"/>
      <c r="IA198" s="61"/>
      <c r="IB198" s="61"/>
      <c r="IC198" s="61"/>
      <c r="ID198" s="61"/>
      <c r="IE198" s="61"/>
      <c r="IF198" s="61"/>
      <c r="IG198" s="61"/>
      <c r="II198" s="40"/>
      <c r="IJ198" s="40"/>
      <c r="IK198" s="40"/>
      <c r="IL198" s="40"/>
      <c r="IM198" s="40"/>
    </row>
    <row r="199" s="48" customFormat="true" ht="15" hidden="false" customHeight="true" outlineLevel="0" collapsed="false">
      <c r="A199" s="240" t="n">
        <f aca="false">A198+1</f>
        <v>190</v>
      </c>
      <c r="B199" s="241" t="s">
        <v>585</v>
      </c>
      <c r="C199" s="242" t="s">
        <v>585</v>
      </c>
      <c r="D199" s="243" t="s">
        <v>586</v>
      </c>
      <c r="E199" s="512" t="s">
        <v>580</v>
      </c>
      <c r="F199" s="512" t="s">
        <v>581</v>
      </c>
      <c r="G199" s="512" t="n">
        <f aca="false">COUNTIF($C$10:$C$262,$C199)</f>
        <v>1</v>
      </c>
      <c r="H199" s="512" t="n">
        <f aca="false">COUNTIF($B$10:$B$262,$B199)</f>
        <v>1</v>
      </c>
      <c r="I199" s="513" t="n">
        <f aca="false">SUM(J199:CK199)</f>
        <v>90</v>
      </c>
      <c r="J199" s="512" t="n">
        <v>0</v>
      </c>
      <c r="K199" s="512" t="n">
        <v>0</v>
      </c>
      <c r="L199" s="512" t="n">
        <v>0</v>
      </c>
      <c r="M199" s="512" t="n">
        <v>0</v>
      </c>
      <c r="N199" s="512" t="n">
        <v>0</v>
      </c>
      <c r="O199" s="512" t="n">
        <v>0</v>
      </c>
      <c r="P199" s="512" t="n">
        <v>0</v>
      </c>
      <c r="Q199" s="512" t="n">
        <v>0</v>
      </c>
      <c r="R199" s="512" t="n">
        <v>0</v>
      </c>
      <c r="S199" s="512" t="n">
        <v>0</v>
      </c>
      <c r="T199" s="512" t="n">
        <v>0</v>
      </c>
      <c r="U199" s="512" t="n">
        <v>0</v>
      </c>
      <c r="V199" s="512" t="n">
        <v>0</v>
      </c>
      <c r="W199" s="512" t="n">
        <v>0</v>
      </c>
      <c r="X199" s="512" t="n">
        <v>0</v>
      </c>
      <c r="Y199" s="512" t="n">
        <v>0</v>
      </c>
      <c r="Z199" s="512"/>
      <c r="AA199" s="514" t="n">
        <v>0</v>
      </c>
      <c r="AB199" s="514" t="n">
        <v>0</v>
      </c>
      <c r="AC199" s="514" t="n">
        <v>30</v>
      </c>
      <c r="AD199" s="514" t="n">
        <v>0</v>
      </c>
      <c r="AE199" s="514" t="n">
        <v>0</v>
      </c>
      <c r="AF199" s="514" t="n">
        <v>0</v>
      </c>
      <c r="AG199" s="514" t="n">
        <v>0</v>
      </c>
      <c r="AH199" s="514" t="n">
        <v>0</v>
      </c>
      <c r="AI199" s="514" t="n">
        <v>0</v>
      </c>
      <c r="AJ199" s="514" t="n">
        <v>0</v>
      </c>
      <c r="AK199" s="514" t="n">
        <v>30</v>
      </c>
      <c r="AL199" s="514" t="n">
        <v>0</v>
      </c>
      <c r="AM199" s="514" t="n">
        <v>0</v>
      </c>
      <c r="AN199" s="514" t="n">
        <v>0</v>
      </c>
      <c r="AO199" s="514" t="n">
        <v>0</v>
      </c>
      <c r="AP199" s="514" t="n">
        <v>0</v>
      </c>
      <c r="AQ199" s="514" t="n">
        <v>0</v>
      </c>
      <c r="AR199" s="514" t="n">
        <v>0</v>
      </c>
      <c r="AS199" s="514" t="n">
        <v>0</v>
      </c>
      <c r="AT199" s="514" t="n">
        <v>30</v>
      </c>
      <c r="AU199" s="514" t="n">
        <v>0</v>
      </c>
      <c r="AV199" s="514"/>
      <c r="AW199" s="514"/>
      <c r="AX199" s="514"/>
      <c r="AY199" s="514" t="n">
        <v>0</v>
      </c>
      <c r="AZ199" s="514" t="n">
        <v>0</v>
      </c>
      <c r="BA199" s="514" t="n">
        <v>0</v>
      </c>
      <c r="BB199" s="514" t="n">
        <v>0</v>
      </c>
      <c r="BC199" s="514" t="n">
        <v>0</v>
      </c>
      <c r="BD199" s="514" t="n">
        <v>0</v>
      </c>
      <c r="BE199" s="514" t="n">
        <v>0</v>
      </c>
      <c r="BF199" s="514" t="n">
        <v>0</v>
      </c>
      <c r="BG199" s="514" t="n">
        <v>0</v>
      </c>
      <c r="BH199" s="514" t="n">
        <v>0</v>
      </c>
      <c r="BI199" s="514" t="n">
        <v>0</v>
      </c>
      <c r="BJ199" s="514" t="n">
        <v>0</v>
      </c>
      <c r="BK199" s="514" t="n">
        <v>0</v>
      </c>
      <c r="BL199" s="514" t="n">
        <v>0</v>
      </c>
      <c r="BM199" s="514" t="n">
        <v>0</v>
      </c>
      <c r="BN199" s="514" t="n">
        <v>0</v>
      </c>
      <c r="BO199" s="514" t="n">
        <v>0</v>
      </c>
      <c r="BP199" s="514" t="n">
        <v>0</v>
      </c>
      <c r="BQ199" s="514" t="n">
        <v>0</v>
      </c>
      <c r="BR199" s="514" t="n">
        <v>0</v>
      </c>
      <c r="BS199" s="514" t="n">
        <v>0</v>
      </c>
      <c r="BT199" s="514" t="n">
        <v>0</v>
      </c>
      <c r="BU199" s="514" t="n">
        <v>0</v>
      </c>
      <c r="BV199" s="514" t="n">
        <v>0</v>
      </c>
      <c r="BW199" s="514" t="n">
        <v>0</v>
      </c>
      <c r="BX199" s="514" t="n">
        <v>0</v>
      </c>
      <c r="BY199" s="514" t="n">
        <v>0</v>
      </c>
      <c r="BZ199" s="514" t="n">
        <v>0</v>
      </c>
      <c r="CA199" s="514" t="n">
        <v>0</v>
      </c>
      <c r="CB199" s="514" t="n">
        <v>0</v>
      </c>
      <c r="CC199" s="514" t="n">
        <v>0</v>
      </c>
      <c r="CD199" s="514" t="n">
        <v>0</v>
      </c>
      <c r="CE199" s="514" t="n">
        <v>0</v>
      </c>
      <c r="CF199" s="514" t="n">
        <v>0</v>
      </c>
      <c r="CG199" s="514" t="n">
        <v>0</v>
      </c>
      <c r="CH199" s="514" t="n">
        <v>0</v>
      </c>
      <c r="CI199" s="514"/>
      <c r="CJ199" s="514"/>
      <c r="CK199" s="515"/>
      <c r="CL199" s="516"/>
      <c r="CM199" s="517" t="n">
        <f aca="false">SUM(CN199:FE199)</f>
        <v>90</v>
      </c>
      <c r="CN199" s="243"/>
      <c r="CO199" s="243"/>
      <c r="CP199" s="243" t="n">
        <v>0</v>
      </c>
      <c r="CQ199" s="243" t="n">
        <v>0</v>
      </c>
      <c r="CR199" s="243" t="n">
        <v>0</v>
      </c>
      <c r="CS199" s="243"/>
      <c r="CT199" s="243"/>
      <c r="CU199" s="243"/>
      <c r="CV199" s="243"/>
      <c r="CW199" s="243"/>
      <c r="CX199" s="243"/>
      <c r="CY199" s="243"/>
      <c r="CZ199" s="243"/>
      <c r="DA199" s="243"/>
      <c r="DB199" s="243" t="n">
        <v>0</v>
      </c>
      <c r="DC199" s="243" t="n">
        <v>0</v>
      </c>
      <c r="DD199" s="243" t="n">
        <v>30</v>
      </c>
      <c r="DE199" s="243" t="n">
        <v>0</v>
      </c>
      <c r="DF199" s="243" t="n">
        <v>0</v>
      </c>
      <c r="DG199" s="243" t="n">
        <v>0</v>
      </c>
      <c r="DH199" s="243" t="n">
        <v>0</v>
      </c>
      <c r="DI199" s="243"/>
      <c r="DJ199" s="243"/>
      <c r="DK199" s="243"/>
      <c r="DL199" s="243" t="n">
        <v>30</v>
      </c>
      <c r="DM199" s="243" t="n">
        <v>0</v>
      </c>
      <c r="DN199" s="243" t="n">
        <v>0</v>
      </c>
      <c r="DO199" s="243" t="n">
        <v>0</v>
      </c>
      <c r="DP199" s="243" t="n">
        <v>0</v>
      </c>
      <c r="DQ199" s="243" t="n">
        <v>0</v>
      </c>
      <c r="DR199" s="243" t="n">
        <v>0</v>
      </c>
      <c r="DS199" s="243" t="n">
        <v>0</v>
      </c>
      <c r="DT199" s="514" t="n">
        <v>0</v>
      </c>
      <c r="DU199" s="514" t="n">
        <v>30</v>
      </c>
      <c r="DV199" s="514"/>
      <c r="DW199" s="514"/>
      <c r="DX199" s="514"/>
      <c r="DY199" s="514"/>
      <c r="DZ199" s="514"/>
      <c r="EA199" s="243" t="n">
        <v>0</v>
      </c>
      <c r="EB199" s="518" t="n">
        <v>0</v>
      </c>
      <c r="EC199" s="518" t="n">
        <v>0</v>
      </c>
      <c r="ED199" s="518"/>
      <c r="EE199" s="518"/>
      <c r="EF199" s="514" t="n">
        <v>0</v>
      </c>
      <c r="EG199" s="518"/>
      <c r="EH199" s="518"/>
      <c r="EI199" s="518"/>
      <c r="EJ199" s="518"/>
      <c r="EK199" s="518"/>
      <c r="EL199" s="518"/>
      <c r="EM199" s="518"/>
      <c r="EN199" s="518"/>
      <c r="EO199" s="518"/>
      <c r="EP199" s="518"/>
      <c r="EQ199" s="518"/>
      <c r="ER199" s="518"/>
      <c r="ES199" s="518"/>
      <c r="ET199" s="518"/>
      <c r="EU199" s="518"/>
      <c r="EV199" s="518"/>
      <c r="EW199" s="518"/>
      <c r="EX199" s="518"/>
      <c r="EY199" s="518"/>
      <c r="EZ199" s="518"/>
      <c r="FA199" s="518"/>
      <c r="FB199" s="518"/>
      <c r="FC199" s="518"/>
      <c r="FD199" s="518"/>
      <c r="FE199" s="519"/>
      <c r="FG199" s="520" t="n">
        <f aca="false">CM199-I199</f>
        <v>0</v>
      </c>
      <c r="FI199" s="521"/>
      <c r="FJ199" s="522" t="n">
        <v>0</v>
      </c>
      <c r="FK199" s="522" t="n">
        <v>0</v>
      </c>
      <c r="FL199" s="522" t="n">
        <v>0</v>
      </c>
      <c r="FM199" s="522" t="n">
        <v>0</v>
      </c>
      <c r="FN199" s="522" t="n">
        <v>0</v>
      </c>
      <c r="FO199" s="522" t="n">
        <v>0</v>
      </c>
      <c r="FP199" s="522" t="n">
        <v>0</v>
      </c>
      <c r="FQ199" s="522" t="n">
        <v>0</v>
      </c>
      <c r="FR199" s="522" t="n">
        <v>30</v>
      </c>
      <c r="FS199" s="522" t="n">
        <v>0</v>
      </c>
      <c r="FT199" s="522" t="n">
        <v>0</v>
      </c>
      <c r="FU199" s="522" t="n">
        <v>0</v>
      </c>
      <c r="FV199" s="522" t="n">
        <v>30</v>
      </c>
      <c r="FW199" s="522" t="n">
        <v>0</v>
      </c>
      <c r="FX199" s="522" t="n">
        <v>0</v>
      </c>
      <c r="FY199" s="522" t="n">
        <v>30</v>
      </c>
      <c r="FZ199" s="522"/>
      <c r="GA199" s="522" t="n">
        <v>0</v>
      </c>
      <c r="GB199" s="522"/>
      <c r="GC199" s="522" t="n">
        <v>0</v>
      </c>
      <c r="GD199" s="522" t="n">
        <v>0</v>
      </c>
      <c r="GE199" s="522" t="n">
        <v>0</v>
      </c>
      <c r="GF199" s="522" t="n">
        <v>0</v>
      </c>
      <c r="GG199" s="522" t="n">
        <v>0</v>
      </c>
      <c r="GH199" s="522" t="n">
        <v>0</v>
      </c>
      <c r="GI199" s="522" t="n">
        <v>0</v>
      </c>
      <c r="GJ199" s="522" t="n">
        <v>0</v>
      </c>
      <c r="GK199" s="522" t="n">
        <v>0</v>
      </c>
      <c r="GL199" s="522" t="n">
        <v>0</v>
      </c>
      <c r="GM199" s="522" t="n">
        <v>0</v>
      </c>
      <c r="GN199" s="522" t="n">
        <v>0</v>
      </c>
      <c r="GO199" s="522" t="n">
        <v>0</v>
      </c>
      <c r="GP199" s="522" t="n">
        <v>0</v>
      </c>
      <c r="GQ199" s="522"/>
      <c r="GR199" s="522" t="n">
        <v>0</v>
      </c>
      <c r="GS199" s="522" t="n">
        <v>0</v>
      </c>
      <c r="GT199" s="522" t="n">
        <v>0</v>
      </c>
      <c r="GU199" s="522" t="n">
        <v>0</v>
      </c>
      <c r="GV199" s="522"/>
      <c r="GW199" s="523" t="n">
        <f aca="false">SUM(FI199:GV199)</f>
        <v>90</v>
      </c>
      <c r="GX199" s="200"/>
      <c r="GY199" s="524" t="n">
        <f aca="false">GW199-I199</f>
        <v>0</v>
      </c>
      <c r="HA199" s="525" t="n">
        <f aca="false">FG199-GY199</f>
        <v>0</v>
      </c>
      <c r="HC199" s="383" t="n">
        <f aca="false">IF($B199="",0,VLOOKUP($B199,'TH 2023'!$B$11:$V$265,15,0))</f>
        <v>0.03021</v>
      </c>
      <c r="HD199" s="355" t="n">
        <f aca="false">((IF($B199="",0,VLOOKUP($B199,'TH 2023'!$B$11:$V$265,18,0)))*1.1)*1.1</f>
        <v>0</v>
      </c>
      <c r="HE199" s="355" t="n">
        <f aca="false">((IF($B199="",0,VLOOKUP($B199,'TH 2023'!$B$11:$V$265,19,0)))*1.1)*1.1</f>
        <v>71.5715</v>
      </c>
      <c r="HF199" s="355" t="n">
        <f aca="false">((IF($B199="",0,VLOOKUP($B199,'TH 2023'!$B$11:$V$265,20,0)))*1.1)*1.1</f>
        <v>88.065615</v>
      </c>
      <c r="HG199" s="355" t="n">
        <f aca="false">((IF($B199="",0,VLOOKUP($B199,'TH 2023'!$B$11:$V$265,21,0)))*1.1)*1.1</f>
        <v>0</v>
      </c>
      <c r="HH199" s="526" t="str">
        <f aca="false">IF($B199="",0,VLOOKUP($B199,'TH 2023'!$B$11:$V$265,7,0))</f>
        <v>STANDARD HW</v>
      </c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I199" s="40"/>
      <c r="IJ199" s="40"/>
      <c r="IK199" s="40"/>
      <c r="IL199" s="40"/>
      <c r="IM199" s="40"/>
    </row>
    <row r="200" s="48" customFormat="true" ht="15" hidden="false" customHeight="true" outlineLevel="0" collapsed="false">
      <c r="A200" s="240" t="n">
        <f aca="false">A199+1</f>
        <v>191</v>
      </c>
      <c r="B200" s="241" t="s">
        <v>587</v>
      </c>
      <c r="C200" s="242" t="s">
        <v>587</v>
      </c>
      <c r="D200" s="243" t="s">
        <v>588</v>
      </c>
      <c r="E200" s="512" t="s">
        <v>580</v>
      </c>
      <c r="F200" s="512" t="s">
        <v>581</v>
      </c>
      <c r="G200" s="512" t="n">
        <f aca="false">COUNTIF($C$10:$C$262,$C200)</f>
        <v>1</v>
      </c>
      <c r="H200" s="512" t="n">
        <f aca="false">COUNTIF($B$10:$B$262,$B200)</f>
        <v>1</v>
      </c>
      <c r="I200" s="513" t="n">
        <f aca="false">SUM(J200:CK200)</f>
        <v>220</v>
      </c>
      <c r="J200" s="512" t="n">
        <v>0</v>
      </c>
      <c r="K200" s="512" t="n">
        <v>0</v>
      </c>
      <c r="L200" s="512" t="n">
        <v>50</v>
      </c>
      <c r="M200" s="512" t="n">
        <v>0</v>
      </c>
      <c r="N200" s="512" t="n">
        <v>0</v>
      </c>
      <c r="O200" s="512" t="n">
        <v>0</v>
      </c>
      <c r="P200" s="512" t="n">
        <v>0</v>
      </c>
      <c r="Q200" s="512" t="n">
        <v>0</v>
      </c>
      <c r="R200" s="512" t="n">
        <v>0</v>
      </c>
      <c r="S200" s="512" t="n">
        <v>0</v>
      </c>
      <c r="T200" s="512" t="n">
        <v>0</v>
      </c>
      <c r="U200" s="512" t="n">
        <v>0</v>
      </c>
      <c r="V200" s="512" t="n">
        <v>0</v>
      </c>
      <c r="W200" s="512" t="n">
        <v>0</v>
      </c>
      <c r="X200" s="512" t="n">
        <v>0</v>
      </c>
      <c r="Y200" s="512" t="n">
        <v>0</v>
      </c>
      <c r="Z200" s="512"/>
      <c r="AA200" s="514" t="n">
        <v>0</v>
      </c>
      <c r="AB200" s="514" t="n">
        <v>0</v>
      </c>
      <c r="AC200" s="514" t="n">
        <v>0</v>
      </c>
      <c r="AD200" s="514" t="n">
        <v>0</v>
      </c>
      <c r="AE200" s="514" t="n">
        <v>0</v>
      </c>
      <c r="AF200" s="514" t="n">
        <v>0</v>
      </c>
      <c r="AG200" s="514" t="n">
        <v>0</v>
      </c>
      <c r="AH200" s="514" t="n">
        <v>0</v>
      </c>
      <c r="AI200" s="514" t="n">
        <v>30</v>
      </c>
      <c r="AJ200" s="514" t="n">
        <v>0</v>
      </c>
      <c r="AK200" s="514" t="n">
        <v>0</v>
      </c>
      <c r="AL200" s="514" t="n">
        <v>40</v>
      </c>
      <c r="AM200" s="514" t="n">
        <v>0</v>
      </c>
      <c r="AN200" s="514" t="n">
        <v>0</v>
      </c>
      <c r="AO200" s="514" t="n">
        <v>30</v>
      </c>
      <c r="AP200" s="514" t="n">
        <v>0</v>
      </c>
      <c r="AQ200" s="514" t="n">
        <v>0</v>
      </c>
      <c r="AR200" s="514" t="n">
        <v>0</v>
      </c>
      <c r="AS200" s="514" t="n">
        <v>40</v>
      </c>
      <c r="AT200" s="514" t="n">
        <v>0</v>
      </c>
      <c r="AU200" s="514" t="n">
        <v>0</v>
      </c>
      <c r="AV200" s="514"/>
      <c r="AW200" s="514"/>
      <c r="AX200" s="514"/>
      <c r="AY200" s="514" t="n">
        <v>0</v>
      </c>
      <c r="AZ200" s="514" t="n">
        <v>0</v>
      </c>
      <c r="BA200" s="514" t="n">
        <v>0</v>
      </c>
      <c r="BB200" s="514" t="n">
        <v>0</v>
      </c>
      <c r="BC200" s="514" t="n">
        <v>0</v>
      </c>
      <c r="BD200" s="514" t="n">
        <v>0</v>
      </c>
      <c r="BE200" s="514" t="n">
        <v>0</v>
      </c>
      <c r="BF200" s="514" t="n">
        <v>0</v>
      </c>
      <c r="BG200" s="514" t="n">
        <v>0</v>
      </c>
      <c r="BH200" s="514" t="n">
        <v>0</v>
      </c>
      <c r="BI200" s="514" t="n">
        <v>0</v>
      </c>
      <c r="BJ200" s="514" t="n">
        <v>0</v>
      </c>
      <c r="BK200" s="514" t="n">
        <v>0</v>
      </c>
      <c r="BL200" s="514" t="n">
        <v>0</v>
      </c>
      <c r="BM200" s="514" t="n">
        <v>0</v>
      </c>
      <c r="BN200" s="514" t="n">
        <v>0</v>
      </c>
      <c r="BO200" s="514" t="n">
        <v>0</v>
      </c>
      <c r="BP200" s="514" t="n">
        <v>0</v>
      </c>
      <c r="BQ200" s="514" t="n">
        <v>0</v>
      </c>
      <c r="BR200" s="514" t="n">
        <v>0</v>
      </c>
      <c r="BS200" s="514" t="n">
        <v>0</v>
      </c>
      <c r="BT200" s="514" t="n">
        <v>0</v>
      </c>
      <c r="BU200" s="514" t="n">
        <v>0</v>
      </c>
      <c r="BV200" s="514" t="n">
        <v>0</v>
      </c>
      <c r="BW200" s="514" t="n">
        <v>0</v>
      </c>
      <c r="BX200" s="514" t="n">
        <v>0</v>
      </c>
      <c r="BY200" s="514" t="n">
        <v>0</v>
      </c>
      <c r="BZ200" s="514" t="n">
        <v>0</v>
      </c>
      <c r="CA200" s="514" t="n">
        <v>0</v>
      </c>
      <c r="CB200" s="514" t="n">
        <v>0</v>
      </c>
      <c r="CC200" s="514" t="n">
        <v>0</v>
      </c>
      <c r="CD200" s="514" t="n">
        <v>0</v>
      </c>
      <c r="CE200" s="514" t="n">
        <v>0</v>
      </c>
      <c r="CF200" s="514" t="n">
        <v>0</v>
      </c>
      <c r="CG200" s="514" t="n">
        <v>30</v>
      </c>
      <c r="CH200" s="514" t="n">
        <v>0</v>
      </c>
      <c r="CI200" s="514"/>
      <c r="CJ200" s="514"/>
      <c r="CK200" s="515"/>
      <c r="CL200" s="516"/>
      <c r="CM200" s="517" t="n">
        <f aca="false">SUM(CN200:FE200)</f>
        <v>190</v>
      </c>
      <c r="CN200" s="243" t="n">
        <v>50</v>
      </c>
      <c r="CO200" s="243"/>
      <c r="CP200" s="243" t="n">
        <v>0</v>
      </c>
      <c r="CQ200" s="243" t="n">
        <v>0</v>
      </c>
      <c r="CR200" s="243" t="n">
        <v>0</v>
      </c>
      <c r="CS200" s="243"/>
      <c r="CT200" s="243"/>
      <c r="CU200" s="243"/>
      <c r="CV200" s="243"/>
      <c r="CW200" s="243"/>
      <c r="CX200" s="243"/>
      <c r="CY200" s="243"/>
      <c r="CZ200" s="243"/>
      <c r="DA200" s="243"/>
      <c r="DB200" s="243" t="n">
        <v>0</v>
      </c>
      <c r="DC200" s="243" t="n">
        <v>0</v>
      </c>
      <c r="DD200" s="243" t="n">
        <v>0</v>
      </c>
      <c r="DE200" s="243" t="n">
        <v>0</v>
      </c>
      <c r="DF200" s="243" t="n">
        <v>0</v>
      </c>
      <c r="DG200" s="243" t="n">
        <v>0</v>
      </c>
      <c r="DH200" s="243" t="n">
        <v>0</v>
      </c>
      <c r="DI200" s="243"/>
      <c r="DJ200" s="243" t="n">
        <v>30</v>
      </c>
      <c r="DK200" s="243"/>
      <c r="DL200" s="243"/>
      <c r="DM200" s="243" t="n">
        <v>40</v>
      </c>
      <c r="DN200" s="243" t="n">
        <v>0</v>
      </c>
      <c r="DO200" s="243" t="n">
        <v>0</v>
      </c>
      <c r="DP200" s="243" t="n">
        <v>30</v>
      </c>
      <c r="DQ200" s="243" t="n">
        <v>0</v>
      </c>
      <c r="DR200" s="243" t="n">
        <v>0</v>
      </c>
      <c r="DS200" s="243" t="n">
        <v>0</v>
      </c>
      <c r="DT200" s="514" t="n">
        <v>40</v>
      </c>
      <c r="DU200" s="514" t="n">
        <v>0</v>
      </c>
      <c r="DV200" s="514"/>
      <c r="DW200" s="514"/>
      <c r="DX200" s="514"/>
      <c r="DY200" s="514"/>
      <c r="DZ200" s="514"/>
      <c r="EA200" s="243" t="n">
        <v>0</v>
      </c>
      <c r="EB200" s="518" t="n">
        <v>0</v>
      </c>
      <c r="EC200" s="518" t="n">
        <v>0</v>
      </c>
      <c r="ED200" s="518"/>
      <c r="EE200" s="518"/>
      <c r="EF200" s="514" t="n">
        <v>0</v>
      </c>
      <c r="EG200" s="518"/>
      <c r="EH200" s="518"/>
      <c r="EI200" s="518"/>
      <c r="EJ200" s="518"/>
      <c r="EK200" s="518"/>
      <c r="EL200" s="518"/>
      <c r="EM200" s="518"/>
      <c r="EN200" s="518"/>
      <c r="EO200" s="518"/>
      <c r="EP200" s="518"/>
      <c r="EQ200" s="518"/>
      <c r="ER200" s="518"/>
      <c r="ES200" s="518"/>
      <c r="ET200" s="518"/>
      <c r="EU200" s="518"/>
      <c r="EV200" s="518"/>
      <c r="EW200" s="518"/>
      <c r="EX200" s="518"/>
      <c r="EY200" s="518"/>
      <c r="EZ200" s="518"/>
      <c r="FA200" s="518"/>
      <c r="FB200" s="518"/>
      <c r="FC200" s="518"/>
      <c r="FD200" s="518"/>
      <c r="FE200" s="519"/>
      <c r="FG200" s="520" t="n">
        <f aca="false">CM200-I200</f>
        <v>-30</v>
      </c>
      <c r="FI200" s="521" t="n">
        <v>50</v>
      </c>
      <c r="FJ200" s="522" t="n">
        <v>0</v>
      </c>
      <c r="FK200" s="522" t="n">
        <v>0</v>
      </c>
      <c r="FL200" s="522" t="n">
        <v>0</v>
      </c>
      <c r="FM200" s="522" t="n">
        <v>0</v>
      </c>
      <c r="FN200" s="522" t="n">
        <v>0</v>
      </c>
      <c r="FO200" s="522" t="n">
        <v>0</v>
      </c>
      <c r="FP200" s="522" t="n">
        <v>0</v>
      </c>
      <c r="FQ200" s="522" t="n">
        <v>0</v>
      </c>
      <c r="FR200" s="522" t="n">
        <v>0</v>
      </c>
      <c r="FS200" s="522" t="n">
        <v>0</v>
      </c>
      <c r="FT200" s="522" t="n">
        <v>30</v>
      </c>
      <c r="FU200" s="522" t="n">
        <v>0</v>
      </c>
      <c r="FV200" s="522" t="n">
        <v>0</v>
      </c>
      <c r="FW200" s="522" t="n">
        <v>70</v>
      </c>
      <c r="FX200" s="522" t="n">
        <v>0</v>
      </c>
      <c r="FY200" s="522" t="n">
        <v>40</v>
      </c>
      <c r="FZ200" s="522"/>
      <c r="GA200" s="522" t="n">
        <v>0</v>
      </c>
      <c r="GB200" s="522"/>
      <c r="GC200" s="522" t="n">
        <v>0</v>
      </c>
      <c r="GD200" s="522" t="n">
        <v>0</v>
      </c>
      <c r="GE200" s="522" t="n">
        <v>0</v>
      </c>
      <c r="GF200" s="522" t="n">
        <v>0</v>
      </c>
      <c r="GG200" s="522" t="n">
        <v>0</v>
      </c>
      <c r="GH200" s="522" t="n">
        <v>0</v>
      </c>
      <c r="GI200" s="522" t="n">
        <v>0</v>
      </c>
      <c r="GJ200" s="522" t="n">
        <v>0</v>
      </c>
      <c r="GK200" s="522" t="n">
        <v>0</v>
      </c>
      <c r="GL200" s="522" t="n">
        <v>0</v>
      </c>
      <c r="GM200" s="522" t="n">
        <v>0</v>
      </c>
      <c r="GN200" s="522" t="n">
        <v>0</v>
      </c>
      <c r="GO200" s="522" t="n">
        <v>0</v>
      </c>
      <c r="GP200" s="522" t="n">
        <v>0</v>
      </c>
      <c r="GQ200" s="522"/>
      <c r="GR200" s="522" t="n">
        <v>0</v>
      </c>
      <c r="GS200" s="522" t="n">
        <v>0</v>
      </c>
      <c r="GT200" s="522" t="n">
        <v>0</v>
      </c>
      <c r="GU200" s="522" t="n">
        <v>0</v>
      </c>
      <c r="GV200" s="522"/>
      <c r="GW200" s="523" t="n">
        <f aca="false">SUM(FI200:GV200)</f>
        <v>190</v>
      </c>
      <c r="GX200" s="200"/>
      <c r="GY200" s="524" t="n">
        <f aca="false">GW200-I200</f>
        <v>-30</v>
      </c>
      <c r="HA200" s="525" t="n">
        <f aca="false">FG200-GY200</f>
        <v>0</v>
      </c>
      <c r="HC200" s="383" t="n">
        <f aca="false">IF($B200="",0,VLOOKUP($B200,'TH 2023'!$B$11:$V$265,15,0))</f>
        <v>0.02673</v>
      </c>
      <c r="HD200" s="355" t="n">
        <f aca="false">((IF($B200="",0,VLOOKUP($B200,'TH 2023'!$B$11:$V$265,18,0)))*1.1)*1.1</f>
        <v>60.1733</v>
      </c>
      <c r="HE200" s="355" t="n">
        <f aca="false">((IF($B200="",0,VLOOKUP($B200,'TH 2023'!$B$11:$V$265,19,0)))*1.1)*1.1</f>
        <v>61.5406</v>
      </c>
      <c r="HF200" s="355" t="n">
        <f aca="false">((IF($B200="",0,VLOOKUP($B200,'TH 2023'!$B$11:$V$265,20,0)))*1.1)*1.1</f>
        <v>75.928226</v>
      </c>
      <c r="HG200" s="355" t="n">
        <f aca="false">((IF($B200="",0,VLOOKUP($B200,'TH 2023'!$B$11:$V$265,21,0)))*1.1)*1.1</f>
        <v>0</v>
      </c>
      <c r="HH200" s="526" t="str">
        <f aca="false">IF($B200="",0,VLOOKUP($B200,'TH 2023'!$B$11:$V$265,7,0))</f>
        <v>STANDARD HW</v>
      </c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I200" s="40"/>
      <c r="IJ200" s="40"/>
      <c r="IK200" s="40"/>
      <c r="IL200" s="40"/>
      <c r="IM200" s="40"/>
    </row>
    <row r="201" s="48" customFormat="true" ht="15" hidden="false" customHeight="true" outlineLevel="0" collapsed="false">
      <c r="A201" s="240" t="n">
        <f aca="false">A200+1</f>
        <v>192</v>
      </c>
      <c r="B201" s="241" t="s">
        <v>589</v>
      </c>
      <c r="C201" s="242" t="s">
        <v>589</v>
      </c>
      <c r="D201" s="243" t="s">
        <v>590</v>
      </c>
      <c r="E201" s="512" t="s">
        <v>580</v>
      </c>
      <c r="F201" s="512" t="s">
        <v>581</v>
      </c>
      <c r="G201" s="512" t="n">
        <f aca="false">COUNTIF($C$10:$C$262,$C201)</f>
        <v>1</v>
      </c>
      <c r="H201" s="512" t="n">
        <f aca="false">COUNTIF($B$10:$B$262,$B201)</f>
        <v>1</v>
      </c>
      <c r="I201" s="513" t="n">
        <f aca="false">SUM(J201:CK201)</f>
        <v>150</v>
      </c>
      <c r="J201" s="512" t="n">
        <v>0</v>
      </c>
      <c r="K201" s="512" t="n">
        <v>0</v>
      </c>
      <c r="L201" s="512" t="n">
        <v>100</v>
      </c>
      <c r="M201" s="512" t="n">
        <v>50</v>
      </c>
      <c r="N201" s="512" t="n">
        <v>0</v>
      </c>
      <c r="O201" s="512" t="n">
        <v>0</v>
      </c>
      <c r="P201" s="512" t="n">
        <v>0</v>
      </c>
      <c r="Q201" s="512" t="n">
        <v>0</v>
      </c>
      <c r="R201" s="512" t="n">
        <v>0</v>
      </c>
      <c r="S201" s="512" t="n">
        <v>0</v>
      </c>
      <c r="T201" s="512" t="n">
        <v>0</v>
      </c>
      <c r="U201" s="512" t="n">
        <v>0</v>
      </c>
      <c r="V201" s="512" t="n">
        <v>0</v>
      </c>
      <c r="W201" s="512" t="n">
        <v>0</v>
      </c>
      <c r="X201" s="512" t="n">
        <v>0</v>
      </c>
      <c r="Y201" s="512" t="n">
        <v>0</v>
      </c>
      <c r="Z201" s="512"/>
      <c r="AA201" s="514" t="n">
        <v>0</v>
      </c>
      <c r="AB201" s="514" t="n">
        <v>0</v>
      </c>
      <c r="AC201" s="514" t="n">
        <v>0</v>
      </c>
      <c r="AD201" s="514" t="n">
        <v>0</v>
      </c>
      <c r="AE201" s="514" t="n">
        <v>0</v>
      </c>
      <c r="AF201" s="514" t="n">
        <v>0</v>
      </c>
      <c r="AG201" s="514" t="n">
        <v>0</v>
      </c>
      <c r="AH201" s="514" t="n">
        <v>0</v>
      </c>
      <c r="AI201" s="514" t="n">
        <v>0</v>
      </c>
      <c r="AJ201" s="514" t="n">
        <v>0</v>
      </c>
      <c r="AK201" s="514" t="n">
        <v>0</v>
      </c>
      <c r="AL201" s="514" t="n">
        <v>0</v>
      </c>
      <c r="AM201" s="514" t="n">
        <v>0</v>
      </c>
      <c r="AN201" s="514" t="n">
        <v>0</v>
      </c>
      <c r="AO201" s="514" t="n">
        <v>0</v>
      </c>
      <c r="AP201" s="514" t="n">
        <v>0</v>
      </c>
      <c r="AQ201" s="514" t="n">
        <v>0</v>
      </c>
      <c r="AR201" s="514" t="n">
        <v>0</v>
      </c>
      <c r="AS201" s="514" t="n">
        <v>0</v>
      </c>
      <c r="AT201" s="514" t="n">
        <v>0</v>
      </c>
      <c r="AU201" s="514" t="n">
        <v>0</v>
      </c>
      <c r="AV201" s="514"/>
      <c r="AW201" s="514"/>
      <c r="AX201" s="514"/>
      <c r="AY201" s="514" t="n">
        <v>0</v>
      </c>
      <c r="AZ201" s="514" t="n">
        <v>0</v>
      </c>
      <c r="BA201" s="514" t="n">
        <v>0</v>
      </c>
      <c r="BB201" s="514" t="n">
        <v>0</v>
      </c>
      <c r="BC201" s="514" t="n">
        <v>0</v>
      </c>
      <c r="BD201" s="514" t="n">
        <v>0</v>
      </c>
      <c r="BE201" s="514" t="n">
        <v>0</v>
      </c>
      <c r="BF201" s="514" t="n">
        <v>0</v>
      </c>
      <c r="BG201" s="514" t="n">
        <v>0</v>
      </c>
      <c r="BH201" s="514" t="n">
        <v>0</v>
      </c>
      <c r="BI201" s="514" t="n">
        <v>0</v>
      </c>
      <c r="BJ201" s="514" t="n">
        <v>0</v>
      </c>
      <c r="BK201" s="514" t="n">
        <v>0</v>
      </c>
      <c r="BL201" s="514" t="n">
        <v>0</v>
      </c>
      <c r="BM201" s="514" t="n">
        <v>0</v>
      </c>
      <c r="BN201" s="514" t="n">
        <v>0</v>
      </c>
      <c r="BO201" s="514" t="n">
        <v>0</v>
      </c>
      <c r="BP201" s="514" t="n">
        <v>0</v>
      </c>
      <c r="BQ201" s="514" t="n">
        <v>0</v>
      </c>
      <c r="BR201" s="514" t="n">
        <v>0</v>
      </c>
      <c r="BS201" s="514" t="n">
        <v>0</v>
      </c>
      <c r="BT201" s="514" t="n">
        <v>0</v>
      </c>
      <c r="BU201" s="514" t="n">
        <v>0</v>
      </c>
      <c r="BV201" s="514" t="n">
        <v>0</v>
      </c>
      <c r="BW201" s="514" t="n">
        <v>0</v>
      </c>
      <c r="BX201" s="514" t="n">
        <v>0</v>
      </c>
      <c r="BY201" s="514" t="n">
        <v>0</v>
      </c>
      <c r="BZ201" s="514" t="n">
        <v>0</v>
      </c>
      <c r="CA201" s="514" t="n">
        <v>0</v>
      </c>
      <c r="CB201" s="514" t="n">
        <v>0</v>
      </c>
      <c r="CC201" s="514" t="n">
        <v>0</v>
      </c>
      <c r="CD201" s="514" t="n">
        <v>0</v>
      </c>
      <c r="CE201" s="514" t="n">
        <v>0</v>
      </c>
      <c r="CF201" s="514" t="n">
        <v>0</v>
      </c>
      <c r="CG201" s="514" t="n">
        <v>0</v>
      </c>
      <c r="CH201" s="514" t="n">
        <v>0</v>
      </c>
      <c r="CI201" s="514"/>
      <c r="CJ201" s="514"/>
      <c r="CK201" s="515"/>
      <c r="CL201" s="516"/>
      <c r="CM201" s="517" t="n">
        <f aca="false">SUM(CN201:FE201)</f>
        <v>150</v>
      </c>
      <c r="CN201" s="243" t="n">
        <v>150</v>
      </c>
      <c r="CO201" s="243"/>
      <c r="CP201" s="243" t="n">
        <v>0</v>
      </c>
      <c r="CQ201" s="243" t="n">
        <v>0</v>
      </c>
      <c r="CR201" s="243" t="n">
        <v>0</v>
      </c>
      <c r="CS201" s="243"/>
      <c r="CT201" s="243"/>
      <c r="CU201" s="243"/>
      <c r="CV201" s="243"/>
      <c r="CW201" s="243"/>
      <c r="CX201" s="243"/>
      <c r="CY201" s="243"/>
      <c r="CZ201" s="243"/>
      <c r="DA201" s="243"/>
      <c r="DB201" s="243" t="n">
        <v>0</v>
      </c>
      <c r="DC201" s="243" t="n">
        <v>0</v>
      </c>
      <c r="DD201" s="243" t="n">
        <v>0</v>
      </c>
      <c r="DE201" s="243" t="n">
        <v>0</v>
      </c>
      <c r="DF201" s="243" t="n">
        <v>0</v>
      </c>
      <c r="DG201" s="243" t="n">
        <v>0</v>
      </c>
      <c r="DH201" s="243" t="n">
        <v>0</v>
      </c>
      <c r="DI201" s="243"/>
      <c r="DJ201" s="243"/>
      <c r="DK201" s="243"/>
      <c r="DL201" s="243"/>
      <c r="DM201" s="243" t="n">
        <v>0</v>
      </c>
      <c r="DN201" s="243" t="n">
        <v>0</v>
      </c>
      <c r="DO201" s="243" t="n">
        <v>0</v>
      </c>
      <c r="DP201" s="243" t="n">
        <v>0</v>
      </c>
      <c r="DQ201" s="243" t="n">
        <v>0</v>
      </c>
      <c r="DR201" s="243" t="n">
        <v>0</v>
      </c>
      <c r="DS201" s="243" t="n">
        <v>0</v>
      </c>
      <c r="DT201" s="514" t="n">
        <v>0</v>
      </c>
      <c r="DU201" s="514" t="n">
        <v>0</v>
      </c>
      <c r="DV201" s="514"/>
      <c r="DW201" s="514"/>
      <c r="DX201" s="514"/>
      <c r="DY201" s="514"/>
      <c r="DZ201" s="514"/>
      <c r="EA201" s="243" t="n">
        <v>0</v>
      </c>
      <c r="EB201" s="518" t="n">
        <v>0</v>
      </c>
      <c r="EC201" s="518" t="n">
        <v>0</v>
      </c>
      <c r="ED201" s="518"/>
      <c r="EE201" s="518"/>
      <c r="EF201" s="514" t="n">
        <v>0</v>
      </c>
      <c r="EG201" s="518"/>
      <c r="EH201" s="518"/>
      <c r="EI201" s="518"/>
      <c r="EJ201" s="518"/>
      <c r="EK201" s="518"/>
      <c r="EL201" s="518"/>
      <c r="EM201" s="518"/>
      <c r="EN201" s="518"/>
      <c r="EO201" s="518"/>
      <c r="EP201" s="518"/>
      <c r="EQ201" s="518"/>
      <c r="ER201" s="518"/>
      <c r="ES201" s="518"/>
      <c r="ET201" s="518"/>
      <c r="EU201" s="518"/>
      <c r="EV201" s="518"/>
      <c r="EW201" s="518"/>
      <c r="EX201" s="518"/>
      <c r="EY201" s="518"/>
      <c r="EZ201" s="518"/>
      <c r="FA201" s="518"/>
      <c r="FB201" s="518"/>
      <c r="FC201" s="518"/>
      <c r="FD201" s="518"/>
      <c r="FE201" s="519"/>
      <c r="FG201" s="520" t="n">
        <f aca="false">CM201-I201</f>
        <v>0</v>
      </c>
      <c r="FI201" s="521" t="n">
        <v>150</v>
      </c>
      <c r="FJ201" s="522" t="n">
        <v>0</v>
      </c>
      <c r="FK201" s="522" t="n">
        <v>0</v>
      </c>
      <c r="FL201" s="522" t="n">
        <v>0</v>
      </c>
      <c r="FM201" s="522" t="n">
        <v>0</v>
      </c>
      <c r="FN201" s="522" t="n">
        <v>0</v>
      </c>
      <c r="FO201" s="522" t="n">
        <v>0</v>
      </c>
      <c r="FP201" s="522" t="n">
        <v>0</v>
      </c>
      <c r="FQ201" s="522" t="n">
        <v>0</v>
      </c>
      <c r="FR201" s="522" t="n">
        <v>0</v>
      </c>
      <c r="FS201" s="522" t="n">
        <v>0</v>
      </c>
      <c r="FT201" s="522" t="n">
        <v>0</v>
      </c>
      <c r="FU201" s="522" t="n">
        <v>0</v>
      </c>
      <c r="FV201" s="522" t="n">
        <v>0</v>
      </c>
      <c r="FW201" s="522" t="n">
        <v>0</v>
      </c>
      <c r="FX201" s="522" t="n">
        <v>0</v>
      </c>
      <c r="FY201" s="522" t="n">
        <v>0</v>
      </c>
      <c r="FZ201" s="522"/>
      <c r="GA201" s="522" t="n">
        <v>0</v>
      </c>
      <c r="GB201" s="522"/>
      <c r="GC201" s="522" t="n">
        <v>0</v>
      </c>
      <c r="GD201" s="522" t="n">
        <v>0</v>
      </c>
      <c r="GE201" s="522" t="n">
        <v>0</v>
      </c>
      <c r="GF201" s="522" t="n">
        <v>0</v>
      </c>
      <c r="GG201" s="522" t="n">
        <v>0</v>
      </c>
      <c r="GH201" s="522" t="n">
        <v>0</v>
      </c>
      <c r="GI201" s="522" t="n">
        <v>0</v>
      </c>
      <c r="GJ201" s="522" t="n">
        <v>0</v>
      </c>
      <c r="GK201" s="522" t="n">
        <v>0</v>
      </c>
      <c r="GL201" s="522" t="n">
        <v>0</v>
      </c>
      <c r="GM201" s="522" t="n">
        <v>0</v>
      </c>
      <c r="GN201" s="522" t="n">
        <v>0</v>
      </c>
      <c r="GO201" s="522" t="n">
        <v>0</v>
      </c>
      <c r="GP201" s="522" t="n">
        <v>0</v>
      </c>
      <c r="GQ201" s="522"/>
      <c r="GR201" s="522" t="n">
        <v>0</v>
      </c>
      <c r="GS201" s="522" t="n">
        <v>0</v>
      </c>
      <c r="GT201" s="522" t="n">
        <v>0</v>
      </c>
      <c r="GU201" s="522" t="n">
        <v>0</v>
      </c>
      <c r="GV201" s="522"/>
      <c r="GW201" s="523" t="n">
        <f aca="false">SUM(FI201:GV201)</f>
        <v>150</v>
      </c>
      <c r="GX201" s="200"/>
      <c r="GY201" s="524" t="n">
        <f aca="false">GW201-I201</f>
        <v>0</v>
      </c>
      <c r="HA201" s="525" t="n">
        <f aca="false">FG201-GY201</f>
        <v>0</v>
      </c>
      <c r="HC201" s="383" t="n">
        <f aca="false">IF($B201="",0,VLOOKUP($B201,'TH 2023'!$B$11:$V$265,15,0))</f>
        <v>0.01598</v>
      </c>
      <c r="HD201" s="355" t="n">
        <f aca="false">((IF($B201="",0,VLOOKUP($B201,'TH 2023'!$B$11:$V$265,18,0)))*1.1)*1.1</f>
        <v>37.4132</v>
      </c>
      <c r="HE201" s="355" t="n">
        <f aca="false">((IF($B201="",0,VLOOKUP($B201,'TH 2023'!$B$11:$V$265,19,0)))*1.1)*1.1</f>
        <v>38.5869</v>
      </c>
      <c r="HF201" s="355" t="n">
        <f aca="false">((IF($B201="",0,VLOOKUP($B201,'TH 2023'!$B$11:$V$265,20,0)))*1.1)*1.1</f>
        <v>48.154249</v>
      </c>
      <c r="HG201" s="355" t="n">
        <f aca="false">((IF($B201="",0,VLOOKUP($B201,'TH 2023'!$B$11:$V$265,21,0)))*1.1)*1.1</f>
        <v>0</v>
      </c>
      <c r="HH201" s="526" t="str">
        <f aca="false">IF($B201="",0,VLOOKUP($B201,'TH 2023'!$B$11:$V$265,7,0))</f>
        <v>STANDARD HW</v>
      </c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I201" s="40"/>
      <c r="IJ201" s="40"/>
      <c r="IK201" s="40"/>
      <c r="IL201" s="40"/>
      <c r="IM201" s="40"/>
    </row>
    <row r="202" s="48" customFormat="true" ht="15" hidden="false" customHeight="true" outlineLevel="0" collapsed="false">
      <c r="A202" s="240" t="n">
        <f aca="false">A201+1</f>
        <v>193</v>
      </c>
      <c r="B202" s="241" t="s">
        <v>591</v>
      </c>
      <c r="C202" s="242" t="s">
        <v>591</v>
      </c>
      <c r="D202" s="243" t="s">
        <v>592</v>
      </c>
      <c r="E202" s="512" t="s">
        <v>304</v>
      </c>
      <c r="F202" s="512" t="s">
        <v>305</v>
      </c>
      <c r="G202" s="512" t="n">
        <f aca="false">COUNTIF($C$10:$C$262,$C202)</f>
        <v>1</v>
      </c>
      <c r="H202" s="512" t="n">
        <f aca="false">COUNTIF($B$10:$B$262,$B202)</f>
        <v>1</v>
      </c>
      <c r="I202" s="513" t="n">
        <f aca="false">SUM(J202:CK202)</f>
        <v>60</v>
      </c>
      <c r="J202" s="512" t="n">
        <v>0</v>
      </c>
      <c r="K202" s="512" t="n">
        <v>0</v>
      </c>
      <c r="L202" s="512" t="n">
        <v>0</v>
      </c>
      <c r="M202" s="512" t="n">
        <v>0</v>
      </c>
      <c r="N202" s="512" t="n">
        <v>0</v>
      </c>
      <c r="O202" s="512" t="n">
        <v>0</v>
      </c>
      <c r="P202" s="512" t="n">
        <v>0</v>
      </c>
      <c r="Q202" s="512" t="n">
        <v>0</v>
      </c>
      <c r="R202" s="512" t="n">
        <v>0</v>
      </c>
      <c r="S202" s="512" t="n">
        <v>0</v>
      </c>
      <c r="T202" s="512" t="n">
        <v>0</v>
      </c>
      <c r="U202" s="512" t="n">
        <v>0</v>
      </c>
      <c r="V202" s="512" t="n">
        <v>0</v>
      </c>
      <c r="W202" s="512" t="n">
        <v>0</v>
      </c>
      <c r="X202" s="512" t="n">
        <v>0</v>
      </c>
      <c r="Y202" s="512" t="n">
        <v>0</v>
      </c>
      <c r="Z202" s="512"/>
      <c r="AA202" s="514" t="n">
        <v>0</v>
      </c>
      <c r="AB202" s="514"/>
      <c r="AC202" s="514"/>
      <c r="AD202" s="514" t="n">
        <v>30</v>
      </c>
      <c r="AE202" s="514" t="n">
        <v>0</v>
      </c>
      <c r="AF202" s="514" t="n">
        <v>0</v>
      </c>
      <c r="AG202" s="514" t="n">
        <v>0</v>
      </c>
      <c r="AH202" s="514" t="n">
        <v>0</v>
      </c>
      <c r="AI202" s="514" t="n">
        <v>0</v>
      </c>
      <c r="AJ202" s="514" t="n">
        <v>0</v>
      </c>
      <c r="AK202" s="514" t="n">
        <v>0</v>
      </c>
      <c r="AL202" s="514" t="n">
        <v>0</v>
      </c>
      <c r="AM202" s="514" t="n">
        <v>30</v>
      </c>
      <c r="AN202" s="514" t="n">
        <v>0</v>
      </c>
      <c r="AO202" s="514" t="n">
        <v>0</v>
      </c>
      <c r="AP202" s="514" t="n">
        <v>0</v>
      </c>
      <c r="AQ202" s="514" t="n">
        <v>0</v>
      </c>
      <c r="AR202" s="514" t="n">
        <v>0</v>
      </c>
      <c r="AS202" s="514" t="n">
        <v>0</v>
      </c>
      <c r="AT202" s="514" t="n">
        <v>0</v>
      </c>
      <c r="AU202" s="514" t="n">
        <v>0</v>
      </c>
      <c r="AV202" s="514"/>
      <c r="AW202" s="514"/>
      <c r="AX202" s="514"/>
      <c r="AY202" s="514" t="n">
        <v>0</v>
      </c>
      <c r="AZ202" s="514" t="n">
        <v>0</v>
      </c>
      <c r="BA202" s="514" t="n">
        <v>0</v>
      </c>
      <c r="BB202" s="514" t="n">
        <v>0</v>
      </c>
      <c r="BC202" s="514" t="n">
        <v>0</v>
      </c>
      <c r="BD202" s="514" t="n">
        <v>0</v>
      </c>
      <c r="BE202" s="514" t="n">
        <v>0</v>
      </c>
      <c r="BF202" s="514" t="n">
        <v>0</v>
      </c>
      <c r="BG202" s="514" t="n">
        <v>0</v>
      </c>
      <c r="BH202" s="514" t="n">
        <v>0</v>
      </c>
      <c r="BI202" s="514" t="n">
        <v>0</v>
      </c>
      <c r="BJ202" s="514" t="n">
        <v>0</v>
      </c>
      <c r="BK202" s="514" t="n">
        <v>0</v>
      </c>
      <c r="BL202" s="514" t="n">
        <v>0</v>
      </c>
      <c r="BM202" s="514" t="n">
        <v>0</v>
      </c>
      <c r="BN202" s="514" t="n">
        <v>0</v>
      </c>
      <c r="BO202" s="514" t="n">
        <v>0</v>
      </c>
      <c r="BP202" s="514" t="n">
        <v>0</v>
      </c>
      <c r="BQ202" s="514" t="n">
        <v>0</v>
      </c>
      <c r="BR202" s="514" t="n">
        <v>0</v>
      </c>
      <c r="BS202" s="514" t="n">
        <v>0</v>
      </c>
      <c r="BT202" s="514" t="n">
        <v>0</v>
      </c>
      <c r="BU202" s="514" t="n">
        <v>0</v>
      </c>
      <c r="BV202" s="514" t="n">
        <v>0</v>
      </c>
      <c r="BW202" s="514" t="n">
        <v>0</v>
      </c>
      <c r="BX202" s="514" t="n">
        <v>0</v>
      </c>
      <c r="BY202" s="514" t="n">
        <v>0</v>
      </c>
      <c r="BZ202" s="514" t="n">
        <v>0</v>
      </c>
      <c r="CA202" s="514" t="n">
        <v>0</v>
      </c>
      <c r="CB202" s="514" t="n">
        <v>0</v>
      </c>
      <c r="CC202" s="514" t="n">
        <v>0</v>
      </c>
      <c r="CD202" s="514" t="n">
        <v>0</v>
      </c>
      <c r="CE202" s="514" t="n">
        <v>0</v>
      </c>
      <c r="CF202" s="514" t="n">
        <v>0</v>
      </c>
      <c r="CG202" s="514" t="n">
        <v>0</v>
      </c>
      <c r="CH202" s="514" t="n">
        <v>0</v>
      </c>
      <c r="CI202" s="514"/>
      <c r="CJ202" s="514"/>
      <c r="CK202" s="515"/>
      <c r="CL202" s="516"/>
      <c r="CM202" s="517" t="n">
        <f aca="false">SUM(CN202:FE202)</f>
        <v>60</v>
      </c>
      <c r="CN202" s="243"/>
      <c r="CO202" s="243"/>
      <c r="CP202" s="243" t="n">
        <v>0</v>
      </c>
      <c r="CQ202" s="243" t="n">
        <v>0</v>
      </c>
      <c r="CR202" s="243" t="n">
        <v>0</v>
      </c>
      <c r="CS202" s="243"/>
      <c r="CT202" s="243"/>
      <c r="CU202" s="243"/>
      <c r="CV202" s="243"/>
      <c r="CW202" s="243"/>
      <c r="CX202" s="243"/>
      <c r="CY202" s="243"/>
      <c r="CZ202" s="243"/>
      <c r="DA202" s="243"/>
      <c r="DB202" s="243" t="n">
        <v>0</v>
      </c>
      <c r="DC202" s="243"/>
      <c r="DD202" s="243"/>
      <c r="DE202" s="243" t="n">
        <v>30</v>
      </c>
      <c r="DF202" s="243" t="n">
        <v>0</v>
      </c>
      <c r="DG202" s="243" t="n">
        <v>0</v>
      </c>
      <c r="DH202" s="243" t="n">
        <v>0</v>
      </c>
      <c r="DI202" s="243"/>
      <c r="DJ202" s="243"/>
      <c r="DK202" s="243"/>
      <c r="DL202" s="243"/>
      <c r="DM202" s="243" t="n">
        <v>0</v>
      </c>
      <c r="DN202" s="243" t="n">
        <v>30</v>
      </c>
      <c r="DO202" s="243" t="n">
        <v>0</v>
      </c>
      <c r="DP202" s="243" t="n">
        <v>0</v>
      </c>
      <c r="DQ202" s="243" t="n">
        <v>0</v>
      </c>
      <c r="DR202" s="243" t="n">
        <v>0</v>
      </c>
      <c r="DS202" s="243" t="n">
        <v>0</v>
      </c>
      <c r="DT202" s="514" t="n">
        <v>0</v>
      </c>
      <c r="DU202" s="514" t="n">
        <v>0</v>
      </c>
      <c r="DV202" s="514"/>
      <c r="DW202" s="514"/>
      <c r="DX202" s="514"/>
      <c r="DY202" s="514"/>
      <c r="DZ202" s="514"/>
      <c r="EA202" s="243" t="n">
        <v>0</v>
      </c>
      <c r="EB202" s="518" t="n">
        <v>0</v>
      </c>
      <c r="EC202" s="518" t="n">
        <v>0</v>
      </c>
      <c r="ED202" s="518"/>
      <c r="EE202" s="518"/>
      <c r="EF202" s="514" t="n">
        <v>0</v>
      </c>
      <c r="EG202" s="518"/>
      <c r="EH202" s="518"/>
      <c r="EI202" s="518"/>
      <c r="EJ202" s="518"/>
      <c r="EK202" s="518"/>
      <c r="EL202" s="518"/>
      <c r="EM202" s="518"/>
      <c r="EN202" s="518"/>
      <c r="EO202" s="518"/>
      <c r="EP202" s="518"/>
      <c r="EQ202" s="518"/>
      <c r="ER202" s="518"/>
      <c r="ES202" s="518"/>
      <c r="ET202" s="518"/>
      <c r="EU202" s="518"/>
      <c r="EV202" s="518"/>
      <c r="EW202" s="518"/>
      <c r="EX202" s="518"/>
      <c r="EY202" s="518"/>
      <c r="EZ202" s="518"/>
      <c r="FA202" s="518"/>
      <c r="FB202" s="518"/>
      <c r="FC202" s="518"/>
      <c r="FD202" s="518"/>
      <c r="FE202" s="519"/>
      <c r="FG202" s="520" t="n">
        <f aca="false">CM202-I202</f>
        <v>0</v>
      </c>
      <c r="FI202" s="521"/>
      <c r="FJ202" s="522" t="n">
        <v>0</v>
      </c>
      <c r="FK202" s="522" t="n">
        <v>0</v>
      </c>
      <c r="FL202" s="522" t="n">
        <v>0</v>
      </c>
      <c r="FM202" s="522" t="n">
        <v>0</v>
      </c>
      <c r="FN202" s="522" t="n">
        <v>0</v>
      </c>
      <c r="FO202" s="522" t="n">
        <v>0</v>
      </c>
      <c r="FP202" s="522" t="n">
        <v>0</v>
      </c>
      <c r="FQ202" s="522" t="n">
        <v>0</v>
      </c>
      <c r="FR202" s="522" t="n">
        <v>0</v>
      </c>
      <c r="FS202" s="522" t="n">
        <v>30</v>
      </c>
      <c r="FT202" s="522" t="n">
        <v>0</v>
      </c>
      <c r="FU202" s="522" t="n">
        <v>0</v>
      </c>
      <c r="FV202" s="522" t="n">
        <v>0</v>
      </c>
      <c r="FW202" s="522" t="n">
        <v>30</v>
      </c>
      <c r="FX202" s="522" t="n">
        <v>0</v>
      </c>
      <c r="FY202" s="522" t="n">
        <v>0</v>
      </c>
      <c r="FZ202" s="522"/>
      <c r="GA202" s="522" t="n">
        <v>0</v>
      </c>
      <c r="GB202" s="522"/>
      <c r="GC202" s="522" t="n">
        <v>0</v>
      </c>
      <c r="GD202" s="522" t="n">
        <v>0</v>
      </c>
      <c r="GE202" s="522" t="n">
        <v>0</v>
      </c>
      <c r="GF202" s="522" t="n">
        <v>0</v>
      </c>
      <c r="GG202" s="522" t="n">
        <v>0</v>
      </c>
      <c r="GH202" s="522" t="n">
        <v>0</v>
      </c>
      <c r="GI202" s="522" t="n">
        <v>0</v>
      </c>
      <c r="GJ202" s="522" t="n">
        <v>0</v>
      </c>
      <c r="GK202" s="522" t="n">
        <v>0</v>
      </c>
      <c r="GL202" s="522" t="n">
        <v>0</v>
      </c>
      <c r="GM202" s="522" t="n">
        <v>0</v>
      </c>
      <c r="GN202" s="522" t="n">
        <v>0</v>
      </c>
      <c r="GO202" s="522" t="n">
        <v>0</v>
      </c>
      <c r="GP202" s="522" t="n">
        <v>0</v>
      </c>
      <c r="GQ202" s="522"/>
      <c r="GR202" s="522" t="n">
        <v>0</v>
      </c>
      <c r="GS202" s="522" t="n">
        <v>0</v>
      </c>
      <c r="GT202" s="522" t="n">
        <v>0</v>
      </c>
      <c r="GU202" s="522" t="n">
        <v>0</v>
      </c>
      <c r="GV202" s="522"/>
      <c r="GW202" s="523" t="n">
        <f aca="false">SUM(FI202:GV202)</f>
        <v>60</v>
      </c>
      <c r="GX202" s="200"/>
      <c r="GY202" s="524" t="n">
        <f aca="false">GW202-I202</f>
        <v>0</v>
      </c>
      <c r="HA202" s="525" t="n">
        <f aca="false">FG202-GY202</f>
        <v>0</v>
      </c>
      <c r="HC202" s="383" t="n">
        <f aca="false">IF($B202="",0,VLOOKUP($B202,'TH 2023'!$B$11:$V$265,15,0))</f>
        <v>0.03705</v>
      </c>
      <c r="HD202" s="355" t="n">
        <f aca="false">((IF($B202="",0,VLOOKUP($B202,'TH 2023'!$B$11:$V$265,18,0)))*1.1)*1.1</f>
        <v>0</v>
      </c>
      <c r="HE202" s="355" t="n">
        <f aca="false">((IF($B202="",0,VLOOKUP($B202,'TH 2023'!$B$11:$V$265,19,0)))*1.1)*1.1</f>
        <v>91.8874</v>
      </c>
      <c r="HF202" s="355" t="n">
        <f aca="false">((IF($B202="",0,VLOOKUP($B202,'TH 2023'!$B$11:$V$265,20,0)))*1.1)*1.1</f>
        <v>114.111954</v>
      </c>
      <c r="HG202" s="355" t="n">
        <f aca="false">((IF($B202="",0,VLOOKUP($B202,'TH 2023'!$B$11:$V$265,21,0)))*1.1)*1.1</f>
        <v>0</v>
      </c>
      <c r="HH202" s="526" t="str">
        <f aca="false">IF($B202="",0,VLOOKUP($B202,'TH 2023'!$B$11:$V$265,7,0))</f>
        <v>STANDARD HW</v>
      </c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I202" s="40"/>
      <c r="IJ202" s="40"/>
      <c r="IK202" s="40"/>
      <c r="IL202" s="40"/>
      <c r="IM202" s="40"/>
    </row>
    <row r="203" s="48" customFormat="true" ht="15" hidden="false" customHeight="true" outlineLevel="0" collapsed="false">
      <c r="A203" s="240" t="n">
        <f aca="false">A202+1</f>
        <v>194</v>
      </c>
      <c r="B203" s="241" t="s">
        <v>593</v>
      </c>
      <c r="C203" s="242" t="s">
        <v>18</v>
      </c>
      <c r="D203" s="243" t="s">
        <v>594</v>
      </c>
      <c r="E203" s="512" t="s">
        <v>580</v>
      </c>
      <c r="F203" s="512" t="s">
        <v>581</v>
      </c>
      <c r="G203" s="512" t="n">
        <f aca="false">COUNTIF($C$10:$C$262,$C203)</f>
        <v>2</v>
      </c>
      <c r="H203" s="512" t="n">
        <f aca="false">COUNTIF($B$10:$B$262,$B203)</f>
        <v>1</v>
      </c>
      <c r="I203" s="513" t="n">
        <f aca="false">SUM(J203:CK203)</f>
        <v>30</v>
      </c>
      <c r="J203" s="512" t="n">
        <v>0</v>
      </c>
      <c r="K203" s="512" t="n">
        <v>30</v>
      </c>
      <c r="L203" s="512" t="n">
        <v>0</v>
      </c>
      <c r="M203" s="512" t="n">
        <v>0</v>
      </c>
      <c r="N203" s="512" t="n">
        <v>0</v>
      </c>
      <c r="O203" s="512" t="n">
        <v>0</v>
      </c>
      <c r="P203" s="512" t="n">
        <v>0</v>
      </c>
      <c r="Q203" s="512" t="n">
        <v>0</v>
      </c>
      <c r="R203" s="512" t="n">
        <v>0</v>
      </c>
      <c r="S203" s="512" t="n">
        <v>0</v>
      </c>
      <c r="T203" s="512" t="n">
        <v>0</v>
      </c>
      <c r="U203" s="512" t="n">
        <v>0</v>
      </c>
      <c r="V203" s="512" t="n">
        <v>0</v>
      </c>
      <c r="W203" s="512" t="n">
        <v>0</v>
      </c>
      <c r="X203" s="512" t="n">
        <v>0</v>
      </c>
      <c r="Y203" s="512" t="n">
        <v>0</v>
      </c>
      <c r="Z203" s="512"/>
      <c r="AA203" s="514" t="n">
        <v>0</v>
      </c>
      <c r="AB203" s="514" t="n">
        <v>0</v>
      </c>
      <c r="AC203" s="514" t="n">
        <v>0</v>
      </c>
      <c r="AD203" s="514" t="n">
        <v>0</v>
      </c>
      <c r="AE203" s="514" t="n">
        <v>0</v>
      </c>
      <c r="AF203" s="514" t="n">
        <v>0</v>
      </c>
      <c r="AG203" s="514" t="n">
        <v>0</v>
      </c>
      <c r="AH203" s="514" t="n">
        <v>0</v>
      </c>
      <c r="AI203" s="514" t="n">
        <v>0</v>
      </c>
      <c r="AJ203" s="514" t="n">
        <v>0</v>
      </c>
      <c r="AK203" s="514" t="n">
        <v>0</v>
      </c>
      <c r="AL203" s="514" t="n">
        <v>0</v>
      </c>
      <c r="AM203" s="514" t="n">
        <v>0</v>
      </c>
      <c r="AN203" s="514" t="n">
        <v>0</v>
      </c>
      <c r="AO203" s="514" t="n">
        <v>0</v>
      </c>
      <c r="AP203" s="514" t="n">
        <v>0</v>
      </c>
      <c r="AQ203" s="514" t="n">
        <v>0</v>
      </c>
      <c r="AR203" s="514" t="n">
        <v>0</v>
      </c>
      <c r="AS203" s="514" t="n">
        <v>0</v>
      </c>
      <c r="AT203" s="514" t="n">
        <v>0</v>
      </c>
      <c r="AU203" s="514" t="n">
        <v>0</v>
      </c>
      <c r="AV203" s="514"/>
      <c r="AW203" s="514"/>
      <c r="AX203" s="514"/>
      <c r="AY203" s="514" t="n">
        <v>0</v>
      </c>
      <c r="AZ203" s="514" t="n">
        <v>0</v>
      </c>
      <c r="BA203" s="514" t="n">
        <v>0</v>
      </c>
      <c r="BB203" s="514" t="n">
        <v>0</v>
      </c>
      <c r="BC203" s="514" t="n">
        <v>0</v>
      </c>
      <c r="BD203" s="514" t="n">
        <v>0</v>
      </c>
      <c r="BE203" s="514" t="n">
        <v>0</v>
      </c>
      <c r="BF203" s="514" t="n">
        <v>0</v>
      </c>
      <c r="BG203" s="514" t="n">
        <v>0</v>
      </c>
      <c r="BH203" s="514" t="n">
        <v>0</v>
      </c>
      <c r="BI203" s="514" t="n">
        <v>0</v>
      </c>
      <c r="BJ203" s="514" t="n">
        <v>0</v>
      </c>
      <c r="BK203" s="514" t="n">
        <v>0</v>
      </c>
      <c r="BL203" s="514" t="n">
        <v>0</v>
      </c>
      <c r="BM203" s="514" t="n">
        <v>0</v>
      </c>
      <c r="BN203" s="514" t="n">
        <v>0</v>
      </c>
      <c r="BO203" s="514" t="n">
        <v>0</v>
      </c>
      <c r="BP203" s="514" t="n">
        <v>0</v>
      </c>
      <c r="BQ203" s="514" t="n">
        <v>0</v>
      </c>
      <c r="BR203" s="514" t="n">
        <v>0</v>
      </c>
      <c r="BS203" s="514" t="n">
        <v>0</v>
      </c>
      <c r="BT203" s="514" t="n">
        <v>0</v>
      </c>
      <c r="BU203" s="514" t="n">
        <v>0</v>
      </c>
      <c r="BV203" s="514" t="n">
        <v>0</v>
      </c>
      <c r="BW203" s="514" t="n">
        <v>0</v>
      </c>
      <c r="BX203" s="514" t="n">
        <v>0</v>
      </c>
      <c r="BY203" s="514" t="n">
        <v>0</v>
      </c>
      <c r="BZ203" s="514" t="n">
        <v>0</v>
      </c>
      <c r="CA203" s="514" t="n">
        <v>0</v>
      </c>
      <c r="CB203" s="514" t="n">
        <v>0</v>
      </c>
      <c r="CC203" s="514" t="n">
        <v>0</v>
      </c>
      <c r="CD203" s="514" t="n">
        <v>0</v>
      </c>
      <c r="CE203" s="514" t="n">
        <v>0</v>
      </c>
      <c r="CF203" s="514" t="n">
        <v>0</v>
      </c>
      <c r="CG203" s="514" t="n">
        <v>0</v>
      </c>
      <c r="CH203" s="514" t="n">
        <v>0</v>
      </c>
      <c r="CI203" s="514"/>
      <c r="CJ203" s="514"/>
      <c r="CK203" s="515"/>
      <c r="CL203" s="516"/>
      <c r="CM203" s="517" t="n">
        <f aca="false">SUM(CN203:FE203)</f>
        <v>30</v>
      </c>
      <c r="CN203" s="243" t="n">
        <v>30</v>
      </c>
      <c r="CO203" s="243"/>
      <c r="CP203" s="243" t="n">
        <v>0</v>
      </c>
      <c r="CQ203" s="243" t="n">
        <v>0</v>
      </c>
      <c r="CR203" s="243" t="n">
        <v>0</v>
      </c>
      <c r="CS203" s="243"/>
      <c r="CT203" s="243"/>
      <c r="CU203" s="243"/>
      <c r="CV203" s="243"/>
      <c r="CW203" s="243"/>
      <c r="CX203" s="243"/>
      <c r="CY203" s="243"/>
      <c r="CZ203" s="243"/>
      <c r="DA203" s="243"/>
      <c r="DB203" s="243" t="n">
        <v>0</v>
      </c>
      <c r="DC203" s="243" t="n">
        <v>0</v>
      </c>
      <c r="DD203" s="243" t="n">
        <v>0</v>
      </c>
      <c r="DE203" s="243" t="n">
        <v>0</v>
      </c>
      <c r="DF203" s="243" t="n">
        <v>0</v>
      </c>
      <c r="DG203" s="243" t="n">
        <v>0</v>
      </c>
      <c r="DH203" s="243" t="n">
        <v>0</v>
      </c>
      <c r="DI203" s="243"/>
      <c r="DJ203" s="243"/>
      <c r="DK203" s="243"/>
      <c r="DL203" s="243"/>
      <c r="DM203" s="243" t="n">
        <v>0</v>
      </c>
      <c r="DN203" s="243" t="n">
        <v>0</v>
      </c>
      <c r="DO203" s="243" t="n">
        <v>0</v>
      </c>
      <c r="DP203" s="243" t="n">
        <v>0</v>
      </c>
      <c r="DQ203" s="243" t="n">
        <v>0</v>
      </c>
      <c r="DR203" s="243" t="n">
        <v>0</v>
      </c>
      <c r="DS203" s="243" t="n">
        <v>0</v>
      </c>
      <c r="DT203" s="514" t="n">
        <v>0</v>
      </c>
      <c r="DU203" s="514" t="n">
        <v>0</v>
      </c>
      <c r="DV203" s="514"/>
      <c r="DW203" s="514"/>
      <c r="DX203" s="514"/>
      <c r="DY203" s="514"/>
      <c r="DZ203" s="514"/>
      <c r="EA203" s="243" t="n">
        <v>0</v>
      </c>
      <c r="EB203" s="518" t="n">
        <v>0</v>
      </c>
      <c r="EC203" s="518" t="n">
        <v>0</v>
      </c>
      <c r="ED203" s="518"/>
      <c r="EE203" s="518"/>
      <c r="EF203" s="514" t="n">
        <v>0</v>
      </c>
      <c r="EG203" s="518"/>
      <c r="EH203" s="518"/>
      <c r="EI203" s="518"/>
      <c r="EJ203" s="518"/>
      <c r="EK203" s="518"/>
      <c r="EL203" s="518"/>
      <c r="EM203" s="518"/>
      <c r="EN203" s="518"/>
      <c r="EO203" s="518"/>
      <c r="EP203" s="518"/>
      <c r="EQ203" s="518"/>
      <c r="ER203" s="518"/>
      <c r="ES203" s="518"/>
      <c r="ET203" s="518"/>
      <c r="EU203" s="518"/>
      <c r="EV203" s="518"/>
      <c r="EW203" s="518"/>
      <c r="EX203" s="518"/>
      <c r="EY203" s="518"/>
      <c r="EZ203" s="518"/>
      <c r="FA203" s="518"/>
      <c r="FB203" s="518"/>
      <c r="FC203" s="518"/>
      <c r="FD203" s="518"/>
      <c r="FE203" s="519"/>
      <c r="FG203" s="520" t="n">
        <f aca="false">CM203-I203</f>
        <v>0</v>
      </c>
      <c r="FI203" s="521" t="n">
        <v>30</v>
      </c>
      <c r="FJ203" s="522" t="n">
        <v>0</v>
      </c>
      <c r="FK203" s="522" t="n">
        <v>0</v>
      </c>
      <c r="FL203" s="522" t="n">
        <v>0</v>
      </c>
      <c r="FM203" s="522" t="n">
        <v>0</v>
      </c>
      <c r="FN203" s="522" t="n">
        <v>0</v>
      </c>
      <c r="FO203" s="522" t="n">
        <v>0</v>
      </c>
      <c r="FP203" s="522" t="n">
        <v>0</v>
      </c>
      <c r="FQ203" s="522" t="n">
        <v>0</v>
      </c>
      <c r="FR203" s="522" t="n">
        <v>0</v>
      </c>
      <c r="FS203" s="522" t="n">
        <v>0</v>
      </c>
      <c r="FT203" s="522" t="n">
        <v>0</v>
      </c>
      <c r="FU203" s="522" t="n">
        <v>0</v>
      </c>
      <c r="FV203" s="522" t="n">
        <v>0</v>
      </c>
      <c r="FW203" s="522" t="n">
        <v>0</v>
      </c>
      <c r="FX203" s="522" t="n">
        <v>0</v>
      </c>
      <c r="FY203" s="522" t="n">
        <v>0</v>
      </c>
      <c r="FZ203" s="522"/>
      <c r="GA203" s="522" t="n">
        <v>0</v>
      </c>
      <c r="GB203" s="522"/>
      <c r="GC203" s="522" t="n">
        <v>0</v>
      </c>
      <c r="GD203" s="522" t="n">
        <v>0</v>
      </c>
      <c r="GE203" s="522" t="n">
        <v>0</v>
      </c>
      <c r="GF203" s="522" t="n">
        <v>0</v>
      </c>
      <c r="GG203" s="522" t="n">
        <v>0</v>
      </c>
      <c r="GH203" s="522" t="n">
        <v>0</v>
      </c>
      <c r="GI203" s="522" t="n">
        <v>0</v>
      </c>
      <c r="GJ203" s="522" t="n">
        <v>0</v>
      </c>
      <c r="GK203" s="522" t="n">
        <v>0</v>
      </c>
      <c r="GL203" s="522" t="n">
        <v>0</v>
      </c>
      <c r="GM203" s="522" t="n">
        <v>0</v>
      </c>
      <c r="GN203" s="522" t="n">
        <v>0</v>
      </c>
      <c r="GO203" s="522" t="n">
        <v>0</v>
      </c>
      <c r="GP203" s="522" t="n">
        <v>0</v>
      </c>
      <c r="GQ203" s="522"/>
      <c r="GR203" s="522" t="n">
        <v>0</v>
      </c>
      <c r="GS203" s="522" t="n">
        <v>0</v>
      </c>
      <c r="GT203" s="522" t="n">
        <v>0</v>
      </c>
      <c r="GU203" s="522" t="n">
        <v>0</v>
      </c>
      <c r="GV203" s="522"/>
      <c r="GW203" s="523" t="n">
        <f aca="false">SUM(FI203:GV203)</f>
        <v>30</v>
      </c>
      <c r="GX203" s="200"/>
      <c r="GY203" s="524" t="n">
        <f aca="false">GW203-I203</f>
        <v>0</v>
      </c>
      <c r="HA203" s="525" t="n">
        <f aca="false">FG203-GY203</f>
        <v>0</v>
      </c>
      <c r="HC203" s="383" t="n">
        <f aca="false">IF($B203="",0,VLOOKUP($B203,'TH 2023'!$B$11:$V$265,15,0))</f>
        <v>0.05687</v>
      </c>
      <c r="HD203" s="355" t="n">
        <f aca="false">((IF($B203="",0,VLOOKUP($B203,'TH 2023'!$B$11:$V$265,18,0)))*1.1)*1.1</f>
        <v>126.4934</v>
      </c>
      <c r="HE203" s="355" t="n">
        <f aca="false">((IF($B203="",0,VLOOKUP($B203,'TH 2023'!$B$11:$V$265,19,0)))*1.1)*1.1</f>
        <v>130.4743</v>
      </c>
      <c r="HF203" s="355" t="n">
        <f aca="false">((IF($B203="",0,VLOOKUP($B203,'TH 2023'!$B$11:$V$265,20,0)))*1.1)*1.1</f>
        <v>160.802103</v>
      </c>
      <c r="HG203" s="355" t="n">
        <f aca="false">((IF($B203="",0,VLOOKUP($B203,'TH 2023'!$B$11:$V$265,21,0)))*1.1)*1.1</f>
        <v>0</v>
      </c>
      <c r="HH203" s="526" t="str">
        <f aca="false">IF($B203="",0,VLOOKUP($B203,'TH 2023'!$B$11:$V$265,7,0))</f>
        <v>STANDARD HW</v>
      </c>
      <c r="HI203" s="61"/>
      <c r="HJ203" s="61"/>
      <c r="HK203" s="61"/>
      <c r="HL203" s="61"/>
      <c r="HM203" s="61"/>
      <c r="HN203" s="61"/>
      <c r="HO203" s="61"/>
      <c r="HP203" s="61"/>
      <c r="HQ203" s="61"/>
      <c r="HR203" s="61"/>
      <c r="HS203" s="61"/>
      <c r="HT203" s="61"/>
      <c r="HU203" s="61"/>
      <c r="HV203" s="61"/>
      <c r="HW203" s="61"/>
      <c r="HX203" s="61"/>
      <c r="HY203" s="61"/>
      <c r="HZ203" s="61"/>
      <c r="IA203" s="61"/>
      <c r="IB203" s="61"/>
      <c r="IC203" s="61"/>
      <c r="ID203" s="61"/>
      <c r="IE203" s="61"/>
      <c r="IF203" s="61"/>
      <c r="IG203" s="61"/>
      <c r="II203" s="40"/>
      <c r="IJ203" s="40"/>
      <c r="IK203" s="40"/>
      <c r="IL203" s="40"/>
      <c r="IM203" s="40"/>
    </row>
    <row r="204" s="48" customFormat="true" ht="15" hidden="false" customHeight="true" outlineLevel="0" collapsed="false">
      <c r="A204" s="240" t="n">
        <f aca="false">A203+1</f>
        <v>195</v>
      </c>
      <c r="B204" s="241" t="s">
        <v>595</v>
      </c>
      <c r="C204" s="242" t="s">
        <v>18</v>
      </c>
      <c r="D204" s="243" t="s">
        <v>594</v>
      </c>
      <c r="E204" s="512" t="s">
        <v>580</v>
      </c>
      <c r="F204" s="512" t="s">
        <v>581</v>
      </c>
      <c r="G204" s="512" t="n">
        <f aca="false">COUNTIF($C$10:$C$262,$C204)</f>
        <v>2</v>
      </c>
      <c r="H204" s="512" t="n">
        <f aca="false">COUNTIF($B$10:$B$262,$B204)</f>
        <v>1</v>
      </c>
      <c r="I204" s="513" t="n">
        <f aca="false">SUM(J204:CK204)</f>
        <v>120</v>
      </c>
      <c r="J204" s="512" t="n">
        <v>0</v>
      </c>
      <c r="K204" s="512" t="n">
        <v>0</v>
      </c>
      <c r="L204" s="512" t="n">
        <v>0</v>
      </c>
      <c r="M204" s="512" t="n">
        <v>0</v>
      </c>
      <c r="N204" s="512" t="n">
        <v>0</v>
      </c>
      <c r="O204" s="512" t="n">
        <v>0</v>
      </c>
      <c r="P204" s="512" t="n">
        <v>0</v>
      </c>
      <c r="Q204" s="512" t="n">
        <v>0</v>
      </c>
      <c r="R204" s="512" t="n">
        <v>0</v>
      </c>
      <c r="S204" s="512" t="n">
        <v>0</v>
      </c>
      <c r="T204" s="512" t="n">
        <v>0</v>
      </c>
      <c r="U204" s="512" t="n">
        <v>30</v>
      </c>
      <c r="V204" s="512" t="n">
        <v>0</v>
      </c>
      <c r="W204" s="512" t="n">
        <v>0</v>
      </c>
      <c r="X204" s="512" t="n">
        <v>0</v>
      </c>
      <c r="Y204" s="512" t="n">
        <v>0</v>
      </c>
      <c r="Z204" s="512"/>
      <c r="AA204" s="514" t="n">
        <v>0</v>
      </c>
      <c r="AB204" s="514" t="n">
        <v>0</v>
      </c>
      <c r="AC204" s="514" t="n">
        <v>0</v>
      </c>
      <c r="AD204" s="514" t="n">
        <v>0</v>
      </c>
      <c r="AE204" s="514" t="n">
        <v>0</v>
      </c>
      <c r="AF204" s="514" t="n">
        <v>0</v>
      </c>
      <c r="AG204" s="514" t="n">
        <v>0</v>
      </c>
      <c r="AH204" s="514" t="n">
        <v>0</v>
      </c>
      <c r="AI204" s="514" t="n">
        <v>0</v>
      </c>
      <c r="AJ204" s="514" t="n">
        <v>30</v>
      </c>
      <c r="AK204" s="514" t="n">
        <v>0</v>
      </c>
      <c r="AL204" s="514" t="n">
        <v>0</v>
      </c>
      <c r="AM204" s="514" t="n">
        <v>0</v>
      </c>
      <c r="AN204" s="514" t="n">
        <v>0</v>
      </c>
      <c r="AO204" s="514" t="n">
        <v>0</v>
      </c>
      <c r="AP204" s="514" t="n">
        <v>0</v>
      </c>
      <c r="AQ204" s="514" t="n">
        <v>0</v>
      </c>
      <c r="AR204" s="514" t="n">
        <v>0</v>
      </c>
      <c r="AS204" s="514" t="n">
        <v>0</v>
      </c>
      <c r="AT204" s="514" t="n">
        <v>0</v>
      </c>
      <c r="AU204" s="514" t="n">
        <v>0</v>
      </c>
      <c r="AV204" s="514"/>
      <c r="AW204" s="514"/>
      <c r="AX204" s="514"/>
      <c r="AY204" s="514" t="n">
        <v>0</v>
      </c>
      <c r="AZ204" s="514" t="n">
        <v>0</v>
      </c>
      <c r="BA204" s="514" t="n">
        <v>0</v>
      </c>
      <c r="BB204" s="514" t="n">
        <v>0</v>
      </c>
      <c r="BC204" s="514" t="n">
        <v>0</v>
      </c>
      <c r="BD204" s="514" t="n">
        <v>0</v>
      </c>
      <c r="BE204" s="514" t="n">
        <v>0</v>
      </c>
      <c r="BF204" s="514" t="n">
        <v>0</v>
      </c>
      <c r="BG204" s="514" t="n">
        <v>0</v>
      </c>
      <c r="BH204" s="514" t="n">
        <v>30</v>
      </c>
      <c r="BI204" s="514" t="n">
        <v>0</v>
      </c>
      <c r="BJ204" s="514" t="n">
        <v>0</v>
      </c>
      <c r="BK204" s="514" t="n">
        <v>0</v>
      </c>
      <c r="BL204" s="514" t="n">
        <v>0</v>
      </c>
      <c r="BM204" s="514" t="n">
        <v>0</v>
      </c>
      <c r="BN204" s="514" t="n">
        <v>0</v>
      </c>
      <c r="BO204" s="514" t="n">
        <v>0</v>
      </c>
      <c r="BP204" s="514" t="n">
        <v>0</v>
      </c>
      <c r="BQ204" s="514" t="n">
        <v>0</v>
      </c>
      <c r="BR204" s="514" t="n">
        <v>0</v>
      </c>
      <c r="BS204" s="514" t="n">
        <v>0</v>
      </c>
      <c r="BT204" s="514" t="n">
        <v>0</v>
      </c>
      <c r="BU204" s="514" t="n">
        <v>0</v>
      </c>
      <c r="BV204" s="514" t="n">
        <v>0</v>
      </c>
      <c r="BW204" s="514" t="n">
        <v>0</v>
      </c>
      <c r="BX204" s="514" t="n">
        <v>0</v>
      </c>
      <c r="BY204" s="514" t="n">
        <v>0</v>
      </c>
      <c r="BZ204" s="514" t="n">
        <v>0</v>
      </c>
      <c r="CA204" s="514" t="n">
        <v>0</v>
      </c>
      <c r="CB204" s="514" t="n">
        <v>0</v>
      </c>
      <c r="CC204" s="514" t="n">
        <v>0</v>
      </c>
      <c r="CD204" s="514" t="n">
        <v>0</v>
      </c>
      <c r="CE204" s="514" t="n">
        <v>0</v>
      </c>
      <c r="CF204" s="514" t="n">
        <v>30</v>
      </c>
      <c r="CG204" s="514" t="n">
        <v>0</v>
      </c>
      <c r="CH204" s="514" t="n">
        <v>0</v>
      </c>
      <c r="CI204" s="514"/>
      <c r="CJ204" s="514"/>
      <c r="CK204" s="515"/>
      <c r="CL204" s="516"/>
      <c r="CM204" s="517" t="n">
        <f aca="false">SUM(CN204:FE204)</f>
        <v>90</v>
      </c>
      <c r="CN204" s="243"/>
      <c r="CO204" s="243"/>
      <c r="CP204" s="243" t="n">
        <v>0</v>
      </c>
      <c r="CQ204" s="243" t="n">
        <v>0</v>
      </c>
      <c r="CR204" s="243" t="n">
        <v>0</v>
      </c>
      <c r="CS204" s="243"/>
      <c r="CT204" s="243"/>
      <c r="CU204" s="243"/>
      <c r="CV204" s="243"/>
      <c r="CW204" s="243" t="n">
        <v>30</v>
      </c>
      <c r="CX204" s="243"/>
      <c r="CY204" s="243"/>
      <c r="CZ204" s="243"/>
      <c r="DA204" s="243"/>
      <c r="DB204" s="243" t="n">
        <v>0</v>
      </c>
      <c r="DC204" s="243" t="n">
        <v>0</v>
      </c>
      <c r="DD204" s="243" t="n">
        <v>0</v>
      </c>
      <c r="DE204" s="243" t="n">
        <v>0</v>
      </c>
      <c r="DF204" s="243" t="n">
        <v>0</v>
      </c>
      <c r="DG204" s="243" t="n">
        <v>0</v>
      </c>
      <c r="DH204" s="243" t="n">
        <v>0</v>
      </c>
      <c r="DI204" s="243"/>
      <c r="DJ204" s="243"/>
      <c r="DK204" s="243" t="n">
        <v>30</v>
      </c>
      <c r="DL204" s="243"/>
      <c r="DM204" s="243" t="n">
        <v>0</v>
      </c>
      <c r="DN204" s="243" t="n">
        <v>0</v>
      </c>
      <c r="DO204" s="243" t="n">
        <v>0</v>
      </c>
      <c r="DP204" s="243" t="n">
        <v>0</v>
      </c>
      <c r="DQ204" s="243" t="n">
        <v>0</v>
      </c>
      <c r="DR204" s="243" t="n">
        <v>0</v>
      </c>
      <c r="DS204" s="243" t="n">
        <v>0</v>
      </c>
      <c r="DT204" s="514" t="n">
        <v>0</v>
      </c>
      <c r="DU204" s="514" t="n">
        <v>0</v>
      </c>
      <c r="DV204" s="514"/>
      <c r="DW204" s="514"/>
      <c r="DX204" s="514"/>
      <c r="DY204" s="514"/>
      <c r="DZ204" s="514"/>
      <c r="EA204" s="243" t="n">
        <v>0</v>
      </c>
      <c r="EB204" s="518" t="n">
        <v>0</v>
      </c>
      <c r="EC204" s="518" t="n">
        <v>0</v>
      </c>
      <c r="ED204" s="518"/>
      <c r="EE204" s="518"/>
      <c r="EF204" s="514" t="n">
        <v>0</v>
      </c>
      <c r="EG204" s="518"/>
      <c r="EH204" s="518"/>
      <c r="EI204" s="518" t="n">
        <v>30</v>
      </c>
      <c r="EJ204" s="518"/>
      <c r="EK204" s="518"/>
      <c r="EL204" s="518"/>
      <c r="EM204" s="518"/>
      <c r="EN204" s="518"/>
      <c r="EO204" s="518"/>
      <c r="EP204" s="518"/>
      <c r="EQ204" s="518"/>
      <c r="ER204" s="518"/>
      <c r="ES204" s="518"/>
      <c r="ET204" s="518"/>
      <c r="EU204" s="518"/>
      <c r="EV204" s="518"/>
      <c r="EW204" s="518"/>
      <c r="EX204" s="518"/>
      <c r="EY204" s="518"/>
      <c r="EZ204" s="518"/>
      <c r="FA204" s="518"/>
      <c r="FB204" s="518"/>
      <c r="FC204" s="518"/>
      <c r="FD204" s="518"/>
      <c r="FE204" s="519"/>
      <c r="FG204" s="520" t="n">
        <f aca="false">CM204-I204</f>
        <v>-30</v>
      </c>
      <c r="FI204" s="521"/>
      <c r="FJ204" s="522" t="n">
        <v>0</v>
      </c>
      <c r="FK204" s="522" t="n">
        <v>0</v>
      </c>
      <c r="FL204" s="522" t="n">
        <v>0</v>
      </c>
      <c r="FM204" s="522" t="n">
        <v>0</v>
      </c>
      <c r="FN204" s="522" t="n">
        <v>0</v>
      </c>
      <c r="FO204" s="522" t="n">
        <v>30</v>
      </c>
      <c r="FP204" s="522" t="n">
        <v>0</v>
      </c>
      <c r="FQ204" s="522" t="n">
        <v>0</v>
      </c>
      <c r="FR204" s="522" t="n">
        <v>0</v>
      </c>
      <c r="FS204" s="522" t="n">
        <v>0</v>
      </c>
      <c r="FT204" s="522" t="n">
        <v>0</v>
      </c>
      <c r="FU204" s="522" t="n">
        <v>0</v>
      </c>
      <c r="FV204" s="522" t="n">
        <v>30</v>
      </c>
      <c r="FW204" s="522" t="n">
        <v>0</v>
      </c>
      <c r="FX204" s="522" t="n">
        <v>0</v>
      </c>
      <c r="FY204" s="522" t="n">
        <v>0</v>
      </c>
      <c r="FZ204" s="522"/>
      <c r="GA204" s="522" t="n">
        <v>0</v>
      </c>
      <c r="GB204" s="522"/>
      <c r="GC204" s="522" t="n">
        <v>0</v>
      </c>
      <c r="GD204" s="522" t="n">
        <v>0</v>
      </c>
      <c r="GE204" s="522" t="n">
        <v>0</v>
      </c>
      <c r="GF204" s="522" t="n">
        <v>0</v>
      </c>
      <c r="GG204" s="522" t="n">
        <v>0</v>
      </c>
      <c r="GH204" s="522" t="n">
        <v>30</v>
      </c>
      <c r="GI204" s="522" t="n">
        <v>0</v>
      </c>
      <c r="GJ204" s="522" t="n">
        <v>0</v>
      </c>
      <c r="GK204" s="522" t="n">
        <v>0</v>
      </c>
      <c r="GL204" s="522" t="n">
        <v>0</v>
      </c>
      <c r="GM204" s="522" t="n">
        <v>0</v>
      </c>
      <c r="GN204" s="522" t="n">
        <v>0</v>
      </c>
      <c r="GO204" s="522" t="n">
        <v>0</v>
      </c>
      <c r="GP204" s="522" t="n">
        <v>0</v>
      </c>
      <c r="GQ204" s="522"/>
      <c r="GR204" s="522" t="n">
        <v>0</v>
      </c>
      <c r="GS204" s="522" t="n">
        <v>0</v>
      </c>
      <c r="GT204" s="522" t="n">
        <v>0</v>
      </c>
      <c r="GU204" s="522" t="n">
        <v>0</v>
      </c>
      <c r="GV204" s="522"/>
      <c r="GW204" s="523" t="n">
        <f aca="false">SUM(FI204:GV204)</f>
        <v>90</v>
      </c>
      <c r="GX204" s="200"/>
      <c r="GY204" s="524" t="n">
        <f aca="false">GW204-I204</f>
        <v>-30</v>
      </c>
      <c r="HA204" s="525" t="n">
        <f aca="false">FG204-GY204</f>
        <v>0</v>
      </c>
      <c r="HC204" s="383" t="n">
        <f aca="false">IF($B204="",0,VLOOKUP($B204,'TH 2023'!$B$11:$V$265,15,0))</f>
        <v>0.05687</v>
      </c>
      <c r="HD204" s="355" t="n">
        <f aca="false">((IF($B204="",0,VLOOKUP($B204,'TH 2023'!$B$11:$V$265,18,0)))*1.1)*1.1</f>
        <v>132.1199</v>
      </c>
      <c r="HE204" s="355" t="n">
        <f aca="false">((IF($B204="",0,VLOOKUP($B204,'TH 2023'!$B$11:$V$265,19,0)))*1.1)*1.1</f>
        <v>130.4743</v>
      </c>
      <c r="HF204" s="355" t="n">
        <f aca="false">((IF($B204="",0,VLOOKUP($B204,'TH 2023'!$B$11:$V$265,20,0)))*1.1)*1.1</f>
        <v>160.802103</v>
      </c>
      <c r="HG204" s="355" t="n">
        <f aca="false">((IF($B204="",0,VLOOKUP($B204,'TH 2023'!$B$11:$V$265,21,0)))*1.1)*1.1</f>
        <v>0</v>
      </c>
      <c r="HH204" s="526" t="str">
        <f aca="false">IF($B204="",0,VLOOKUP($B204,'TH 2023'!$B$11:$V$265,7,0))</f>
        <v>STANDARD HW</v>
      </c>
      <c r="HI204" s="61"/>
      <c r="HJ204" s="61"/>
      <c r="HK204" s="61"/>
      <c r="HL204" s="61"/>
      <c r="HM204" s="61"/>
      <c r="HN204" s="61"/>
      <c r="HO204" s="61"/>
      <c r="HP204" s="61"/>
      <c r="HQ204" s="61"/>
      <c r="HR204" s="61"/>
      <c r="HS204" s="61"/>
      <c r="HT204" s="61"/>
      <c r="HU204" s="61"/>
      <c r="HV204" s="61"/>
      <c r="HW204" s="61"/>
      <c r="HX204" s="61"/>
      <c r="HY204" s="61"/>
      <c r="HZ204" s="61"/>
      <c r="IA204" s="61"/>
      <c r="IB204" s="61"/>
      <c r="IC204" s="61"/>
      <c r="ID204" s="61"/>
      <c r="IE204" s="61"/>
      <c r="IF204" s="61"/>
      <c r="IG204" s="61"/>
      <c r="II204" s="40"/>
      <c r="IJ204" s="40"/>
      <c r="IK204" s="40"/>
      <c r="IL204" s="40"/>
      <c r="IM204" s="40"/>
    </row>
    <row r="205" s="48" customFormat="true" ht="15" hidden="false" customHeight="true" outlineLevel="0" collapsed="false">
      <c r="A205" s="240" t="n">
        <f aca="false">A204+1</f>
        <v>196</v>
      </c>
      <c r="B205" s="241" t="s">
        <v>596</v>
      </c>
      <c r="C205" s="242" t="s">
        <v>596</v>
      </c>
      <c r="D205" s="243" t="s">
        <v>597</v>
      </c>
      <c r="E205" s="512" t="s">
        <v>580</v>
      </c>
      <c r="F205" s="512" t="s">
        <v>581</v>
      </c>
      <c r="G205" s="512" t="n">
        <f aca="false">COUNTIF($C$10:$C$262,$C205)</f>
        <v>2</v>
      </c>
      <c r="H205" s="512" t="n">
        <f aca="false">COUNTIF($B$10:$B$262,$B205)</f>
        <v>1</v>
      </c>
      <c r="I205" s="513" t="n">
        <f aca="false">SUM(J205:CK205)</f>
        <v>80</v>
      </c>
      <c r="J205" s="512" t="n">
        <v>0</v>
      </c>
      <c r="K205" s="512" t="n">
        <v>50</v>
      </c>
      <c r="L205" s="512" t="n">
        <v>0</v>
      </c>
      <c r="M205" s="512" t="n">
        <v>0</v>
      </c>
      <c r="N205" s="512" t="n">
        <v>0</v>
      </c>
      <c r="O205" s="512" t="n">
        <v>0</v>
      </c>
      <c r="P205" s="512" t="n">
        <v>0</v>
      </c>
      <c r="Q205" s="512" t="n">
        <v>0</v>
      </c>
      <c r="R205" s="512" t="n">
        <v>0</v>
      </c>
      <c r="S205" s="512" t="n">
        <v>0</v>
      </c>
      <c r="T205" s="512" t="n">
        <v>0</v>
      </c>
      <c r="U205" s="512" t="n">
        <v>0</v>
      </c>
      <c r="V205" s="512" t="n">
        <v>0</v>
      </c>
      <c r="W205" s="512" t="n">
        <v>0</v>
      </c>
      <c r="X205" s="512" t="n">
        <v>0</v>
      </c>
      <c r="Y205" s="512" t="n">
        <v>0</v>
      </c>
      <c r="Z205" s="512"/>
      <c r="AA205" s="514" t="n">
        <v>0</v>
      </c>
      <c r="AB205" s="514" t="n">
        <v>0</v>
      </c>
      <c r="AC205" s="514" t="n">
        <v>0</v>
      </c>
      <c r="AD205" s="514" t="n">
        <v>0</v>
      </c>
      <c r="AE205" s="514" t="n">
        <v>0</v>
      </c>
      <c r="AF205" s="514" t="n">
        <v>0</v>
      </c>
      <c r="AG205" s="514" t="n">
        <v>0</v>
      </c>
      <c r="AH205" s="514" t="n">
        <v>0</v>
      </c>
      <c r="AI205" s="514" t="n">
        <v>0</v>
      </c>
      <c r="AJ205" s="514" t="n">
        <v>30</v>
      </c>
      <c r="AK205" s="514" t="n">
        <v>0</v>
      </c>
      <c r="AL205" s="514" t="n">
        <v>0</v>
      </c>
      <c r="AM205" s="514" t="n">
        <v>0</v>
      </c>
      <c r="AN205" s="514" t="n">
        <v>0</v>
      </c>
      <c r="AO205" s="514" t="n">
        <v>0</v>
      </c>
      <c r="AP205" s="514" t="n">
        <v>0</v>
      </c>
      <c r="AQ205" s="514" t="n">
        <v>0</v>
      </c>
      <c r="AR205" s="514" t="n">
        <v>0</v>
      </c>
      <c r="AS205" s="514" t="n">
        <v>0</v>
      </c>
      <c r="AT205" s="514" t="n">
        <v>0</v>
      </c>
      <c r="AU205" s="514" t="n">
        <v>0</v>
      </c>
      <c r="AV205" s="514"/>
      <c r="AW205" s="514"/>
      <c r="AX205" s="514"/>
      <c r="AY205" s="514" t="n">
        <v>0</v>
      </c>
      <c r="AZ205" s="514" t="n">
        <v>0</v>
      </c>
      <c r="BA205" s="514" t="n">
        <v>0</v>
      </c>
      <c r="BB205" s="514" t="n">
        <v>0</v>
      </c>
      <c r="BC205" s="514" t="n">
        <v>0</v>
      </c>
      <c r="BD205" s="514" t="n">
        <v>0</v>
      </c>
      <c r="BE205" s="514" t="n">
        <v>0</v>
      </c>
      <c r="BF205" s="514" t="n">
        <v>0</v>
      </c>
      <c r="BG205" s="514" t="n">
        <v>0</v>
      </c>
      <c r="BH205" s="514" t="n">
        <v>0</v>
      </c>
      <c r="BI205" s="514" t="n">
        <v>0</v>
      </c>
      <c r="BJ205" s="514" t="n">
        <v>0</v>
      </c>
      <c r="BK205" s="514" t="n">
        <v>0</v>
      </c>
      <c r="BL205" s="514" t="n">
        <v>0</v>
      </c>
      <c r="BM205" s="514" t="n">
        <v>0</v>
      </c>
      <c r="BN205" s="514" t="n">
        <v>0</v>
      </c>
      <c r="BO205" s="514" t="n">
        <v>0</v>
      </c>
      <c r="BP205" s="514" t="n">
        <v>0</v>
      </c>
      <c r="BQ205" s="514" t="n">
        <v>0</v>
      </c>
      <c r="BR205" s="514" t="n">
        <v>0</v>
      </c>
      <c r="BS205" s="514" t="n">
        <v>0</v>
      </c>
      <c r="BT205" s="514" t="n">
        <v>0</v>
      </c>
      <c r="BU205" s="514" t="n">
        <v>0</v>
      </c>
      <c r="BV205" s="514" t="n">
        <v>0</v>
      </c>
      <c r="BW205" s="514" t="n">
        <v>0</v>
      </c>
      <c r="BX205" s="514" t="n">
        <v>0</v>
      </c>
      <c r="BY205" s="514" t="n">
        <v>0</v>
      </c>
      <c r="BZ205" s="514" t="n">
        <v>0</v>
      </c>
      <c r="CA205" s="514" t="n">
        <v>0</v>
      </c>
      <c r="CB205" s="514" t="n">
        <v>0</v>
      </c>
      <c r="CC205" s="514" t="n">
        <v>0</v>
      </c>
      <c r="CD205" s="514" t="n">
        <v>0</v>
      </c>
      <c r="CE205" s="514" t="n">
        <v>0</v>
      </c>
      <c r="CF205" s="514" t="n">
        <v>0</v>
      </c>
      <c r="CG205" s="514" t="n">
        <v>0</v>
      </c>
      <c r="CH205" s="514" t="n">
        <v>0</v>
      </c>
      <c r="CI205" s="514"/>
      <c r="CJ205" s="514"/>
      <c r="CK205" s="515"/>
      <c r="CL205" s="516"/>
      <c r="CM205" s="517" t="n">
        <f aca="false">SUM(CN205:FE205)</f>
        <v>80</v>
      </c>
      <c r="CN205" s="243" t="n">
        <v>50</v>
      </c>
      <c r="CO205" s="243"/>
      <c r="CP205" s="243" t="n">
        <v>0</v>
      </c>
      <c r="CQ205" s="243" t="n">
        <v>0</v>
      </c>
      <c r="CR205" s="243" t="n">
        <v>0</v>
      </c>
      <c r="CS205" s="243"/>
      <c r="CT205" s="243"/>
      <c r="CU205" s="243"/>
      <c r="CV205" s="243"/>
      <c r="CW205" s="243"/>
      <c r="CX205" s="243"/>
      <c r="CY205" s="243"/>
      <c r="CZ205" s="243"/>
      <c r="DA205" s="243"/>
      <c r="DB205" s="243" t="n">
        <v>0</v>
      </c>
      <c r="DC205" s="243" t="n">
        <v>0</v>
      </c>
      <c r="DD205" s="243" t="n">
        <v>0</v>
      </c>
      <c r="DE205" s="243" t="n">
        <v>0</v>
      </c>
      <c r="DF205" s="243" t="n">
        <v>0</v>
      </c>
      <c r="DG205" s="243" t="n">
        <v>0</v>
      </c>
      <c r="DH205" s="243" t="n">
        <v>0</v>
      </c>
      <c r="DI205" s="243"/>
      <c r="DJ205" s="243"/>
      <c r="DK205" s="243" t="n">
        <v>30</v>
      </c>
      <c r="DL205" s="243"/>
      <c r="DM205" s="243" t="n">
        <v>0</v>
      </c>
      <c r="DN205" s="243" t="n">
        <v>0</v>
      </c>
      <c r="DO205" s="243" t="n">
        <v>0</v>
      </c>
      <c r="DP205" s="243" t="n">
        <v>0</v>
      </c>
      <c r="DQ205" s="243" t="n">
        <v>0</v>
      </c>
      <c r="DR205" s="243" t="n">
        <v>0</v>
      </c>
      <c r="DS205" s="243" t="n">
        <v>0</v>
      </c>
      <c r="DT205" s="514" t="n">
        <v>0</v>
      </c>
      <c r="DU205" s="514" t="n">
        <v>0</v>
      </c>
      <c r="DV205" s="514"/>
      <c r="DW205" s="514"/>
      <c r="DX205" s="514"/>
      <c r="DY205" s="514"/>
      <c r="DZ205" s="514"/>
      <c r="EA205" s="243" t="n">
        <v>0</v>
      </c>
      <c r="EB205" s="518" t="n">
        <v>0</v>
      </c>
      <c r="EC205" s="518" t="n">
        <v>0</v>
      </c>
      <c r="ED205" s="518"/>
      <c r="EE205" s="518"/>
      <c r="EF205" s="514" t="n">
        <v>0</v>
      </c>
      <c r="EG205" s="518"/>
      <c r="EH205" s="518"/>
      <c r="EI205" s="518"/>
      <c r="EJ205" s="518"/>
      <c r="EK205" s="518"/>
      <c r="EL205" s="518"/>
      <c r="EM205" s="518"/>
      <c r="EN205" s="518"/>
      <c r="EO205" s="518"/>
      <c r="EP205" s="518"/>
      <c r="EQ205" s="518"/>
      <c r="ER205" s="518"/>
      <c r="ES205" s="518"/>
      <c r="ET205" s="518"/>
      <c r="EU205" s="518"/>
      <c r="EV205" s="518"/>
      <c r="EW205" s="518"/>
      <c r="EX205" s="518"/>
      <c r="EY205" s="518"/>
      <c r="EZ205" s="518"/>
      <c r="FA205" s="518"/>
      <c r="FB205" s="518"/>
      <c r="FC205" s="518"/>
      <c r="FD205" s="518"/>
      <c r="FE205" s="519"/>
      <c r="FG205" s="520" t="n">
        <f aca="false">CM205-I205</f>
        <v>0</v>
      </c>
      <c r="FI205" s="521" t="n">
        <v>50</v>
      </c>
      <c r="FJ205" s="522" t="n">
        <v>0</v>
      </c>
      <c r="FK205" s="522" t="n">
        <v>0</v>
      </c>
      <c r="FL205" s="522" t="n">
        <v>0</v>
      </c>
      <c r="FM205" s="522" t="n">
        <v>0</v>
      </c>
      <c r="FN205" s="522" t="n">
        <v>0</v>
      </c>
      <c r="FO205" s="522" t="n">
        <v>0</v>
      </c>
      <c r="FP205" s="522" t="n">
        <v>0</v>
      </c>
      <c r="FQ205" s="522" t="n">
        <v>0</v>
      </c>
      <c r="FR205" s="522" t="n">
        <v>0</v>
      </c>
      <c r="FS205" s="522" t="n">
        <v>0</v>
      </c>
      <c r="FT205" s="522" t="n">
        <v>0</v>
      </c>
      <c r="FU205" s="522" t="n">
        <v>0</v>
      </c>
      <c r="FV205" s="522" t="n">
        <v>30</v>
      </c>
      <c r="FW205" s="522" t="n">
        <v>0</v>
      </c>
      <c r="FX205" s="522" t="n">
        <v>0</v>
      </c>
      <c r="FY205" s="522" t="n">
        <v>0</v>
      </c>
      <c r="FZ205" s="522"/>
      <c r="GA205" s="522" t="n">
        <v>0</v>
      </c>
      <c r="GB205" s="522"/>
      <c r="GC205" s="522" t="n">
        <v>0</v>
      </c>
      <c r="GD205" s="522" t="n">
        <v>0</v>
      </c>
      <c r="GE205" s="522" t="n">
        <v>0</v>
      </c>
      <c r="GF205" s="522" t="n">
        <v>0</v>
      </c>
      <c r="GG205" s="522" t="n">
        <v>0</v>
      </c>
      <c r="GH205" s="522" t="n">
        <v>0</v>
      </c>
      <c r="GI205" s="522" t="n">
        <v>0</v>
      </c>
      <c r="GJ205" s="522" t="n">
        <v>0</v>
      </c>
      <c r="GK205" s="522" t="n">
        <v>0</v>
      </c>
      <c r="GL205" s="522" t="n">
        <v>0</v>
      </c>
      <c r="GM205" s="522" t="n">
        <v>0</v>
      </c>
      <c r="GN205" s="522" t="n">
        <v>0</v>
      </c>
      <c r="GO205" s="522" t="n">
        <v>0</v>
      </c>
      <c r="GP205" s="522" t="n">
        <v>0</v>
      </c>
      <c r="GQ205" s="522"/>
      <c r="GR205" s="522" t="n">
        <v>0</v>
      </c>
      <c r="GS205" s="522" t="n">
        <v>0</v>
      </c>
      <c r="GT205" s="522" t="n">
        <v>0</v>
      </c>
      <c r="GU205" s="522" t="n">
        <v>0</v>
      </c>
      <c r="GV205" s="522"/>
      <c r="GW205" s="523" t="n">
        <f aca="false">SUM(FI205:GV205)</f>
        <v>80</v>
      </c>
      <c r="GX205" s="200"/>
      <c r="GY205" s="524" t="n">
        <f aca="false">GW205-I205</f>
        <v>0</v>
      </c>
      <c r="HA205" s="525" t="n">
        <f aca="false">FG205-GY205</f>
        <v>0</v>
      </c>
      <c r="HC205" s="383" t="n">
        <f aca="false">IF($B205="",0,VLOOKUP($B205,'TH 2023'!$B$11:$V$265,15,0))</f>
        <v>0.01676</v>
      </c>
      <c r="HD205" s="355" t="n">
        <f aca="false">((IF($B205="",0,VLOOKUP($B205,'TH 2023'!$B$11:$V$265,18,0)))*1.1)*1.1</f>
        <v>40.9101</v>
      </c>
      <c r="HE205" s="355" t="n">
        <f aca="false">((IF($B205="",0,VLOOKUP($B205,'TH 2023'!$B$11:$V$265,19,0)))*1.1)*1.1</f>
        <v>42.1927</v>
      </c>
      <c r="HF205" s="355" t="n">
        <f aca="false">((IF($B205="",0,VLOOKUP($B205,'TH 2023'!$B$11:$V$265,20,0)))*1.1)*1.1</f>
        <v>52.517267</v>
      </c>
      <c r="HG205" s="355" t="n">
        <f aca="false">((IF($B205="",0,VLOOKUP($B205,'TH 2023'!$B$11:$V$265,21,0)))*1.1)*1.1</f>
        <v>0</v>
      </c>
      <c r="HH205" s="526" t="str">
        <f aca="false">IF($B205="",0,VLOOKUP($B205,'TH 2023'!$B$11:$V$265,7,0))</f>
        <v>STANDARD HW</v>
      </c>
      <c r="HI205" s="61"/>
      <c r="HJ205" s="61"/>
      <c r="HK205" s="61"/>
      <c r="HL205" s="61"/>
      <c r="HM205" s="61"/>
      <c r="HN205" s="61"/>
      <c r="HO205" s="61"/>
      <c r="HP205" s="61"/>
      <c r="HQ205" s="61"/>
      <c r="HR205" s="61"/>
      <c r="HS205" s="61"/>
      <c r="HT205" s="61"/>
      <c r="HU205" s="61"/>
      <c r="HV205" s="61"/>
      <c r="HW205" s="61"/>
      <c r="HX205" s="61"/>
      <c r="HY205" s="61"/>
      <c r="HZ205" s="61"/>
      <c r="IA205" s="61"/>
      <c r="IB205" s="61"/>
      <c r="IC205" s="61"/>
      <c r="ID205" s="61"/>
      <c r="IE205" s="61"/>
      <c r="IF205" s="61"/>
      <c r="IG205" s="61"/>
      <c r="II205" s="40"/>
      <c r="IJ205" s="40"/>
      <c r="IK205" s="40"/>
      <c r="IL205" s="40"/>
      <c r="IM205" s="40"/>
    </row>
    <row r="206" s="48" customFormat="true" ht="15" hidden="false" customHeight="true" outlineLevel="0" collapsed="false">
      <c r="A206" s="240" t="n">
        <f aca="false">A205+1</f>
        <v>197</v>
      </c>
      <c r="B206" s="241" t="s">
        <v>598</v>
      </c>
      <c r="C206" s="242" t="s">
        <v>596</v>
      </c>
      <c r="D206" s="242" t="s">
        <v>597</v>
      </c>
      <c r="E206" s="512" t="s">
        <v>580</v>
      </c>
      <c r="F206" s="512" t="s">
        <v>581</v>
      </c>
      <c r="G206" s="512" t="n">
        <f aca="false">COUNTIF($C$10:$C$262,$C206)</f>
        <v>2</v>
      </c>
      <c r="H206" s="512" t="n">
        <f aca="false">COUNTIF($B$10:$B$262,$B206)</f>
        <v>1</v>
      </c>
      <c r="I206" s="513" t="n">
        <f aca="false">SUM(J206:CK206)</f>
        <v>60</v>
      </c>
      <c r="J206" s="512" t="n">
        <v>0</v>
      </c>
      <c r="K206" s="512" t="n">
        <v>0</v>
      </c>
      <c r="L206" s="512" t="n">
        <v>0</v>
      </c>
      <c r="M206" s="512" t="n">
        <v>0</v>
      </c>
      <c r="N206" s="512" t="n">
        <v>0</v>
      </c>
      <c r="O206" s="512" t="n">
        <v>0</v>
      </c>
      <c r="P206" s="512" t="n">
        <v>0</v>
      </c>
      <c r="Q206" s="512" t="n">
        <v>0</v>
      </c>
      <c r="R206" s="512" t="n">
        <v>0</v>
      </c>
      <c r="S206" s="512" t="n">
        <v>0</v>
      </c>
      <c r="T206" s="512" t="n">
        <v>0</v>
      </c>
      <c r="U206" s="512" t="n">
        <v>0</v>
      </c>
      <c r="V206" s="512" t="n">
        <v>0</v>
      </c>
      <c r="W206" s="512" t="n">
        <v>0</v>
      </c>
      <c r="X206" s="512" t="n">
        <v>0</v>
      </c>
      <c r="Y206" s="512" t="n">
        <v>0</v>
      </c>
      <c r="Z206" s="512"/>
      <c r="AA206" s="514" t="n">
        <v>0</v>
      </c>
      <c r="AB206" s="514"/>
      <c r="AC206" s="514"/>
      <c r="AD206" s="514" t="n">
        <v>0</v>
      </c>
      <c r="AE206" s="514" t="n">
        <v>0</v>
      </c>
      <c r="AF206" s="514" t="n">
        <v>0</v>
      </c>
      <c r="AG206" s="514" t="n">
        <v>0</v>
      </c>
      <c r="AH206" s="514" t="n">
        <v>0</v>
      </c>
      <c r="AI206" s="514" t="n">
        <v>0</v>
      </c>
      <c r="AJ206" s="514" t="n">
        <v>0</v>
      </c>
      <c r="AK206" s="514" t="n">
        <v>0</v>
      </c>
      <c r="AL206" s="514" t="n">
        <v>0</v>
      </c>
      <c r="AM206" s="514" t="n">
        <v>0</v>
      </c>
      <c r="AN206" s="514" t="n">
        <v>0</v>
      </c>
      <c r="AO206" s="514" t="n">
        <v>0</v>
      </c>
      <c r="AP206" s="514" t="n">
        <v>0</v>
      </c>
      <c r="AQ206" s="514" t="n">
        <v>0</v>
      </c>
      <c r="AR206" s="514" t="n">
        <v>0</v>
      </c>
      <c r="AS206" s="514" t="n">
        <v>0</v>
      </c>
      <c r="AT206" s="514" t="n">
        <v>0</v>
      </c>
      <c r="AU206" s="514" t="n">
        <v>0</v>
      </c>
      <c r="AV206" s="514"/>
      <c r="AW206" s="514"/>
      <c r="AX206" s="514" t="n">
        <v>30</v>
      </c>
      <c r="AY206" s="514" t="n">
        <v>0</v>
      </c>
      <c r="AZ206" s="514" t="n">
        <v>0</v>
      </c>
      <c r="BA206" s="514" t="n">
        <v>0</v>
      </c>
      <c r="BB206" s="514" t="n">
        <v>0</v>
      </c>
      <c r="BC206" s="514" t="n">
        <v>0</v>
      </c>
      <c r="BD206" s="514" t="n">
        <v>0</v>
      </c>
      <c r="BE206" s="514" t="n">
        <v>0</v>
      </c>
      <c r="BF206" s="514" t="n">
        <v>0</v>
      </c>
      <c r="BG206" s="514" t="n">
        <v>0</v>
      </c>
      <c r="BH206" s="514" t="n">
        <v>0</v>
      </c>
      <c r="BI206" s="514" t="n">
        <v>0</v>
      </c>
      <c r="BJ206" s="514" t="n">
        <v>0</v>
      </c>
      <c r="BK206" s="514" t="n">
        <v>0</v>
      </c>
      <c r="BL206" s="514" t="n">
        <v>0</v>
      </c>
      <c r="BM206" s="514" t="n">
        <v>0</v>
      </c>
      <c r="BN206" s="514" t="n">
        <v>0</v>
      </c>
      <c r="BO206" s="514" t="n">
        <v>0</v>
      </c>
      <c r="BP206" s="514" t="n">
        <v>0</v>
      </c>
      <c r="BQ206" s="514" t="n">
        <v>0</v>
      </c>
      <c r="BR206" s="514" t="n">
        <v>0</v>
      </c>
      <c r="BS206" s="514" t="n">
        <v>0</v>
      </c>
      <c r="BT206" s="514" t="n">
        <v>0</v>
      </c>
      <c r="BU206" s="514" t="n">
        <v>0</v>
      </c>
      <c r="BV206" s="514" t="n">
        <v>0</v>
      </c>
      <c r="BW206" s="514" t="n">
        <v>0</v>
      </c>
      <c r="BX206" s="514" t="n">
        <v>0</v>
      </c>
      <c r="BY206" s="514" t="n">
        <v>0</v>
      </c>
      <c r="BZ206" s="514" t="n">
        <v>0</v>
      </c>
      <c r="CA206" s="514" t="n">
        <v>0</v>
      </c>
      <c r="CB206" s="514" t="n">
        <v>30</v>
      </c>
      <c r="CC206" s="514" t="n">
        <v>0</v>
      </c>
      <c r="CD206" s="514" t="n">
        <v>0</v>
      </c>
      <c r="CE206" s="514" t="n">
        <v>0</v>
      </c>
      <c r="CF206" s="514" t="n">
        <v>0</v>
      </c>
      <c r="CG206" s="514" t="n">
        <v>0</v>
      </c>
      <c r="CH206" s="514" t="n">
        <v>0</v>
      </c>
      <c r="CI206" s="514"/>
      <c r="CJ206" s="514"/>
      <c r="CK206" s="515"/>
      <c r="CL206" s="516"/>
      <c r="CM206" s="517" t="n">
        <f aca="false">SUM(CN206:FE206)</f>
        <v>60</v>
      </c>
      <c r="CN206" s="243"/>
      <c r="CO206" s="243"/>
      <c r="CP206" s="243" t="n">
        <v>0</v>
      </c>
      <c r="CQ206" s="243" t="n">
        <v>0</v>
      </c>
      <c r="CR206" s="243" t="n">
        <v>0</v>
      </c>
      <c r="CS206" s="243"/>
      <c r="CT206" s="243"/>
      <c r="CU206" s="243"/>
      <c r="CV206" s="243"/>
      <c r="CW206" s="243"/>
      <c r="CX206" s="243"/>
      <c r="CY206" s="243"/>
      <c r="CZ206" s="243"/>
      <c r="DA206" s="243"/>
      <c r="DB206" s="243" t="n">
        <v>0</v>
      </c>
      <c r="DC206" s="243"/>
      <c r="DD206" s="243"/>
      <c r="DE206" s="243" t="n">
        <v>0</v>
      </c>
      <c r="DF206" s="243" t="n">
        <v>0</v>
      </c>
      <c r="DG206" s="243" t="n">
        <v>0</v>
      </c>
      <c r="DH206" s="243" t="n">
        <v>0</v>
      </c>
      <c r="DI206" s="243"/>
      <c r="DJ206" s="243"/>
      <c r="DK206" s="243"/>
      <c r="DL206" s="243"/>
      <c r="DM206" s="243" t="n">
        <v>0</v>
      </c>
      <c r="DN206" s="243" t="n">
        <v>0</v>
      </c>
      <c r="DO206" s="243" t="n">
        <v>0</v>
      </c>
      <c r="DP206" s="243" t="n">
        <v>0</v>
      </c>
      <c r="DQ206" s="243" t="n">
        <v>0</v>
      </c>
      <c r="DR206" s="243" t="n">
        <v>0</v>
      </c>
      <c r="DS206" s="243" t="n">
        <v>0</v>
      </c>
      <c r="DT206" s="514" t="n">
        <v>0</v>
      </c>
      <c r="DU206" s="514" t="n">
        <v>0</v>
      </c>
      <c r="DV206" s="514"/>
      <c r="DW206" s="514"/>
      <c r="DX206" s="514"/>
      <c r="DY206" s="514" t="n">
        <v>30</v>
      </c>
      <c r="DZ206" s="514"/>
      <c r="EA206" s="243" t="n">
        <v>0</v>
      </c>
      <c r="EB206" s="518" t="n">
        <v>0</v>
      </c>
      <c r="EC206" s="518" t="n">
        <v>0</v>
      </c>
      <c r="ED206" s="518"/>
      <c r="EE206" s="518"/>
      <c r="EF206" s="514" t="n">
        <v>0</v>
      </c>
      <c r="EG206" s="518"/>
      <c r="EH206" s="518"/>
      <c r="EI206" s="518"/>
      <c r="EJ206" s="518"/>
      <c r="EK206" s="518"/>
      <c r="EL206" s="518"/>
      <c r="EM206" s="518"/>
      <c r="EN206" s="518"/>
      <c r="EO206" s="518"/>
      <c r="EP206" s="518"/>
      <c r="EQ206" s="518"/>
      <c r="ER206" s="518"/>
      <c r="ES206" s="518"/>
      <c r="ET206" s="518"/>
      <c r="EU206" s="518"/>
      <c r="EV206" s="518"/>
      <c r="EW206" s="518"/>
      <c r="EX206" s="518"/>
      <c r="EY206" s="518"/>
      <c r="EZ206" s="518"/>
      <c r="FA206" s="518"/>
      <c r="FB206" s="518"/>
      <c r="FC206" s="518" t="n">
        <v>30</v>
      </c>
      <c r="FD206" s="518"/>
      <c r="FE206" s="519"/>
      <c r="FG206" s="520" t="n">
        <f aca="false">CM206-I206</f>
        <v>0</v>
      </c>
      <c r="FI206" s="521"/>
      <c r="FJ206" s="522" t="n">
        <v>0</v>
      </c>
      <c r="FK206" s="522" t="n">
        <v>0</v>
      </c>
      <c r="FL206" s="522" t="n">
        <v>0</v>
      </c>
      <c r="FM206" s="522" t="n">
        <v>0</v>
      </c>
      <c r="FN206" s="522" t="n">
        <v>0</v>
      </c>
      <c r="FO206" s="522" t="n">
        <v>0</v>
      </c>
      <c r="FP206" s="522" t="n">
        <v>0</v>
      </c>
      <c r="FQ206" s="522" t="n">
        <v>0</v>
      </c>
      <c r="FR206" s="522" t="n">
        <v>0</v>
      </c>
      <c r="FS206" s="522" t="n">
        <v>0</v>
      </c>
      <c r="FT206" s="522" t="n">
        <v>0</v>
      </c>
      <c r="FU206" s="522" t="n">
        <v>0</v>
      </c>
      <c r="FV206" s="522" t="n">
        <v>0</v>
      </c>
      <c r="FW206" s="522" t="n">
        <v>0</v>
      </c>
      <c r="FX206" s="522" t="n">
        <v>0</v>
      </c>
      <c r="FY206" s="522" t="n">
        <v>0</v>
      </c>
      <c r="FZ206" s="522"/>
      <c r="GA206" s="522" t="n">
        <v>30</v>
      </c>
      <c r="GB206" s="522"/>
      <c r="GC206" s="522" t="n">
        <v>0</v>
      </c>
      <c r="GD206" s="522" t="n">
        <v>0</v>
      </c>
      <c r="GE206" s="522" t="n">
        <v>0</v>
      </c>
      <c r="GF206" s="522" t="n">
        <v>0</v>
      </c>
      <c r="GG206" s="522" t="n">
        <v>0</v>
      </c>
      <c r="GH206" s="522" t="n">
        <v>0</v>
      </c>
      <c r="GI206" s="522" t="n">
        <v>0</v>
      </c>
      <c r="GJ206" s="522" t="n">
        <v>0</v>
      </c>
      <c r="GK206" s="522" t="n">
        <v>0</v>
      </c>
      <c r="GL206" s="522" t="n">
        <v>0</v>
      </c>
      <c r="GM206" s="522" t="n">
        <v>0</v>
      </c>
      <c r="GN206" s="522" t="n">
        <v>0</v>
      </c>
      <c r="GO206" s="522" t="n">
        <v>0</v>
      </c>
      <c r="GP206" s="522" t="n">
        <v>30</v>
      </c>
      <c r="GQ206" s="522"/>
      <c r="GR206" s="522" t="n">
        <v>0</v>
      </c>
      <c r="GS206" s="522" t="n">
        <v>0</v>
      </c>
      <c r="GT206" s="522" t="n">
        <v>0</v>
      </c>
      <c r="GU206" s="522" t="n">
        <v>0</v>
      </c>
      <c r="GV206" s="522"/>
      <c r="GW206" s="523" t="n">
        <f aca="false">SUM(FI206:GV206)</f>
        <v>60</v>
      </c>
      <c r="GX206" s="200"/>
      <c r="GY206" s="524" t="n">
        <f aca="false">GW206-I206</f>
        <v>0</v>
      </c>
      <c r="HA206" s="525" t="n">
        <f aca="false">FG206-GY206</f>
        <v>0</v>
      </c>
      <c r="HC206" s="383" t="n">
        <f aca="false">IF($B206="",0,VLOOKUP($B206,'TH 2023'!$B$11:$V$265,15,0))</f>
        <v>0.01676</v>
      </c>
      <c r="HD206" s="355" t="n">
        <f aca="false">((IF($B206="",0,VLOOKUP($B206,'TH 2023'!$B$11:$V$265,18,0)))*1.1)*1.1</f>
        <v>0</v>
      </c>
      <c r="HE206" s="355" t="n">
        <f aca="false">((IF($B206="",0,VLOOKUP($B206,'TH 2023'!$B$11:$V$265,19,0)))*1.1)*1.1</f>
        <v>0</v>
      </c>
      <c r="HF206" s="355" t="n">
        <f aca="false">((IF($B206="",0,VLOOKUP($B206,'TH 2023'!$B$11:$V$265,20,0)))*1.1)*1.1</f>
        <v>52.517267</v>
      </c>
      <c r="HG206" s="355" t="n">
        <f aca="false">((IF($B206="",0,VLOOKUP($B206,'TH 2023'!$B$11:$V$265,21,0)))*1.1)*1.1</f>
        <v>0</v>
      </c>
      <c r="HH206" s="526" t="str">
        <f aca="false">IF($B206="",0,VLOOKUP($B206,'TH 2023'!$B$11:$V$265,7,0))</f>
        <v>STANDARD HW</v>
      </c>
      <c r="HI206" s="61"/>
      <c r="HJ206" s="61"/>
      <c r="HK206" s="268" t="s">
        <v>793</v>
      </c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I206" s="40"/>
      <c r="IJ206" s="40"/>
      <c r="IK206" s="40"/>
      <c r="IL206" s="40"/>
      <c r="IM206" s="40"/>
    </row>
    <row r="207" s="48" customFormat="true" ht="15" hidden="false" customHeight="true" outlineLevel="0" collapsed="false">
      <c r="A207" s="240" t="n">
        <f aca="false">A206+1</f>
        <v>198</v>
      </c>
      <c r="B207" s="241" t="s">
        <v>599</v>
      </c>
      <c r="C207" s="242" t="s">
        <v>599</v>
      </c>
      <c r="D207" s="243" t="s">
        <v>600</v>
      </c>
      <c r="E207" s="512" t="s">
        <v>297</v>
      </c>
      <c r="F207" s="512" t="s">
        <v>298</v>
      </c>
      <c r="G207" s="512" t="n">
        <f aca="false">COUNTIF($C$10:$C$262,$C207)</f>
        <v>1</v>
      </c>
      <c r="H207" s="512" t="n">
        <f aca="false">COUNTIF($B$10:$B$262,$B207)</f>
        <v>1</v>
      </c>
      <c r="I207" s="513" t="n">
        <f aca="false">SUM(J207:CK207)</f>
        <v>72</v>
      </c>
      <c r="J207" s="512" t="n">
        <v>0</v>
      </c>
      <c r="K207" s="512" t="n">
        <v>0</v>
      </c>
      <c r="L207" s="512" t="n">
        <v>0</v>
      </c>
      <c r="M207" s="512" t="n">
        <v>0</v>
      </c>
      <c r="N207" s="512" t="n">
        <v>0</v>
      </c>
      <c r="O207" s="512" t="n">
        <v>42</v>
      </c>
      <c r="P207" s="512" t="n">
        <v>0</v>
      </c>
      <c r="Q207" s="512" t="n">
        <v>0</v>
      </c>
      <c r="R207" s="512" t="n">
        <v>0</v>
      </c>
      <c r="S207" s="512" t="n">
        <v>0</v>
      </c>
      <c r="T207" s="512" t="n">
        <v>0</v>
      </c>
      <c r="U207" s="512" t="n">
        <v>0</v>
      </c>
      <c r="V207" s="512" t="n">
        <v>0</v>
      </c>
      <c r="W207" s="512" t="n">
        <v>0</v>
      </c>
      <c r="X207" s="512" t="n">
        <v>0</v>
      </c>
      <c r="Y207" s="512" t="n">
        <v>0</v>
      </c>
      <c r="Z207" s="512"/>
      <c r="AA207" s="514" t="n">
        <v>0</v>
      </c>
      <c r="AB207" s="514" t="n">
        <v>0</v>
      </c>
      <c r="AC207" s="514" t="n">
        <v>0</v>
      </c>
      <c r="AD207" s="514" t="n">
        <v>0</v>
      </c>
      <c r="AE207" s="514" t="n">
        <v>0</v>
      </c>
      <c r="AF207" s="514" t="n">
        <v>0</v>
      </c>
      <c r="AG207" s="514" t="n">
        <v>0</v>
      </c>
      <c r="AH207" s="514" t="n">
        <v>0</v>
      </c>
      <c r="AI207" s="514" t="n">
        <v>0</v>
      </c>
      <c r="AJ207" s="514" t="n">
        <v>0</v>
      </c>
      <c r="AK207" s="514" t="n">
        <v>0</v>
      </c>
      <c r="AL207" s="514" t="n">
        <v>0</v>
      </c>
      <c r="AM207" s="514" t="n">
        <v>0</v>
      </c>
      <c r="AN207" s="514" t="n">
        <v>0</v>
      </c>
      <c r="AO207" s="514" t="n">
        <v>0</v>
      </c>
      <c r="AP207" s="514" t="n">
        <v>0</v>
      </c>
      <c r="AQ207" s="514" t="n">
        <v>0</v>
      </c>
      <c r="AR207" s="514" t="n">
        <v>0</v>
      </c>
      <c r="AS207" s="514" t="n">
        <v>0</v>
      </c>
      <c r="AT207" s="514" t="n">
        <v>0</v>
      </c>
      <c r="AU207" s="514" t="n">
        <v>0</v>
      </c>
      <c r="AV207" s="514"/>
      <c r="AW207" s="514"/>
      <c r="AX207" s="514"/>
      <c r="AY207" s="514" t="n">
        <v>0</v>
      </c>
      <c r="AZ207" s="514" t="n">
        <v>0</v>
      </c>
      <c r="BA207" s="514" t="n">
        <v>0</v>
      </c>
      <c r="BB207" s="514" t="n">
        <v>0</v>
      </c>
      <c r="BC207" s="514" t="n">
        <v>0</v>
      </c>
      <c r="BD207" s="514" t="n">
        <v>0</v>
      </c>
      <c r="BE207" s="514" t="n">
        <v>0</v>
      </c>
      <c r="BF207" s="514" t="n">
        <v>30</v>
      </c>
      <c r="BG207" s="514" t="n">
        <v>0</v>
      </c>
      <c r="BH207" s="514" t="n">
        <v>0</v>
      </c>
      <c r="BI207" s="514" t="n">
        <v>0</v>
      </c>
      <c r="BJ207" s="514" t="n">
        <v>0</v>
      </c>
      <c r="BK207" s="514" t="n">
        <v>0</v>
      </c>
      <c r="BL207" s="514" t="n">
        <v>0</v>
      </c>
      <c r="BM207" s="514" t="n">
        <v>0</v>
      </c>
      <c r="BN207" s="514" t="n">
        <v>0</v>
      </c>
      <c r="BO207" s="514" t="n">
        <v>0</v>
      </c>
      <c r="BP207" s="514" t="n">
        <v>0</v>
      </c>
      <c r="BQ207" s="514" t="n">
        <v>0</v>
      </c>
      <c r="BR207" s="514" t="n">
        <v>0</v>
      </c>
      <c r="BS207" s="514" t="n">
        <v>0</v>
      </c>
      <c r="BT207" s="514" t="n">
        <v>0</v>
      </c>
      <c r="BU207" s="514" t="n">
        <v>0</v>
      </c>
      <c r="BV207" s="514" t="n">
        <v>0</v>
      </c>
      <c r="BW207" s="514" t="n">
        <v>0</v>
      </c>
      <c r="BX207" s="514" t="n">
        <v>0</v>
      </c>
      <c r="BY207" s="514" t="n">
        <v>0</v>
      </c>
      <c r="BZ207" s="514" t="n">
        <v>0</v>
      </c>
      <c r="CA207" s="514" t="n">
        <v>0</v>
      </c>
      <c r="CB207" s="514" t="n">
        <v>0</v>
      </c>
      <c r="CC207" s="514" t="n">
        <v>0</v>
      </c>
      <c r="CD207" s="514" t="n">
        <v>0</v>
      </c>
      <c r="CE207" s="514" t="n">
        <v>0</v>
      </c>
      <c r="CF207" s="514" t="n">
        <v>0</v>
      </c>
      <c r="CG207" s="514" t="n">
        <v>0</v>
      </c>
      <c r="CH207" s="514" t="n">
        <v>0</v>
      </c>
      <c r="CI207" s="514"/>
      <c r="CJ207" s="514"/>
      <c r="CK207" s="515"/>
      <c r="CL207" s="516"/>
      <c r="CM207" s="517" t="n">
        <f aca="false">SUM(CN207:FE207)</f>
        <v>72</v>
      </c>
      <c r="CN207" s="243"/>
      <c r="CO207" s="243"/>
      <c r="CP207" s="243" t="n">
        <v>0</v>
      </c>
      <c r="CQ207" s="243" t="n">
        <v>42</v>
      </c>
      <c r="CR207" s="243" t="n">
        <v>0</v>
      </c>
      <c r="CS207" s="243"/>
      <c r="CT207" s="243"/>
      <c r="CU207" s="243"/>
      <c r="CV207" s="243"/>
      <c r="CW207" s="243"/>
      <c r="CX207" s="243"/>
      <c r="CY207" s="243"/>
      <c r="CZ207" s="243"/>
      <c r="DA207" s="243"/>
      <c r="DB207" s="243" t="n">
        <v>0</v>
      </c>
      <c r="DC207" s="243" t="n">
        <v>0</v>
      </c>
      <c r="DD207" s="243" t="n">
        <v>0</v>
      </c>
      <c r="DE207" s="243" t="n">
        <v>0</v>
      </c>
      <c r="DF207" s="243" t="n">
        <v>0</v>
      </c>
      <c r="DG207" s="243" t="n">
        <v>0</v>
      </c>
      <c r="DH207" s="243" t="n">
        <v>0</v>
      </c>
      <c r="DI207" s="243"/>
      <c r="DJ207" s="243"/>
      <c r="DK207" s="243"/>
      <c r="DL207" s="243"/>
      <c r="DM207" s="243" t="n">
        <v>0</v>
      </c>
      <c r="DN207" s="243" t="n">
        <v>0</v>
      </c>
      <c r="DO207" s="243" t="n">
        <v>0</v>
      </c>
      <c r="DP207" s="243" t="n">
        <v>0</v>
      </c>
      <c r="DQ207" s="243" t="n">
        <v>0</v>
      </c>
      <c r="DR207" s="243" t="n">
        <v>0</v>
      </c>
      <c r="DS207" s="243" t="n">
        <v>0</v>
      </c>
      <c r="DT207" s="514" t="n">
        <v>0</v>
      </c>
      <c r="DU207" s="514" t="n">
        <v>0</v>
      </c>
      <c r="DV207" s="514"/>
      <c r="DW207" s="514"/>
      <c r="DX207" s="514"/>
      <c r="DY207" s="514"/>
      <c r="DZ207" s="514"/>
      <c r="EA207" s="243" t="n">
        <v>0</v>
      </c>
      <c r="EB207" s="518" t="n">
        <v>0</v>
      </c>
      <c r="EC207" s="518" t="n">
        <v>0</v>
      </c>
      <c r="ED207" s="518"/>
      <c r="EE207" s="518"/>
      <c r="EF207" s="514" t="n">
        <v>0</v>
      </c>
      <c r="EG207" s="518" t="n">
        <v>30</v>
      </c>
      <c r="EH207" s="518"/>
      <c r="EI207" s="518"/>
      <c r="EJ207" s="518"/>
      <c r="EK207" s="518"/>
      <c r="EL207" s="518"/>
      <c r="EM207" s="518"/>
      <c r="EN207" s="518"/>
      <c r="EO207" s="518"/>
      <c r="EP207" s="518"/>
      <c r="EQ207" s="518"/>
      <c r="ER207" s="518"/>
      <c r="ES207" s="518"/>
      <c r="ET207" s="518"/>
      <c r="EU207" s="518"/>
      <c r="EV207" s="518"/>
      <c r="EW207" s="518"/>
      <c r="EX207" s="518"/>
      <c r="EY207" s="518"/>
      <c r="EZ207" s="518"/>
      <c r="FA207" s="518"/>
      <c r="FB207" s="518"/>
      <c r="FC207" s="518"/>
      <c r="FD207" s="518"/>
      <c r="FE207" s="519"/>
      <c r="FG207" s="520" t="n">
        <f aca="false">CM207-I207</f>
        <v>0</v>
      </c>
      <c r="FI207" s="521"/>
      <c r="FJ207" s="522" t="n">
        <v>0</v>
      </c>
      <c r="FK207" s="522" t="n">
        <v>42</v>
      </c>
      <c r="FL207" s="522" t="n">
        <v>0</v>
      </c>
      <c r="FM207" s="522" t="n">
        <v>0</v>
      </c>
      <c r="FN207" s="522" t="n">
        <v>0</v>
      </c>
      <c r="FO207" s="522" t="n">
        <v>0</v>
      </c>
      <c r="FP207" s="522" t="n">
        <v>0</v>
      </c>
      <c r="FQ207" s="522" t="n">
        <v>0</v>
      </c>
      <c r="FR207" s="522" t="n">
        <v>0</v>
      </c>
      <c r="FS207" s="522" t="n">
        <v>0</v>
      </c>
      <c r="FT207" s="522" t="n">
        <v>0</v>
      </c>
      <c r="FU207" s="522" t="n">
        <v>0</v>
      </c>
      <c r="FV207" s="522" t="n">
        <v>0</v>
      </c>
      <c r="FW207" s="522" t="n">
        <v>0</v>
      </c>
      <c r="FX207" s="522" t="n">
        <v>0</v>
      </c>
      <c r="FY207" s="522" t="n">
        <v>0</v>
      </c>
      <c r="FZ207" s="522"/>
      <c r="GA207" s="522" t="n">
        <v>0</v>
      </c>
      <c r="GB207" s="522"/>
      <c r="GC207" s="522" t="n">
        <v>0</v>
      </c>
      <c r="GD207" s="522" t="n">
        <v>0</v>
      </c>
      <c r="GE207" s="522" t="n">
        <v>0</v>
      </c>
      <c r="GF207" s="522" t="n">
        <v>0</v>
      </c>
      <c r="GG207" s="522" t="n">
        <v>30</v>
      </c>
      <c r="GH207" s="522" t="n">
        <v>0</v>
      </c>
      <c r="GI207" s="522" t="n">
        <v>0</v>
      </c>
      <c r="GJ207" s="522" t="n">
        <v>0</v>
      </c>
      <c r="GK207" s="522" t="n">
        <v>0</v>
      </c>
      <c r="GL207" s="522" t="n">
        <v>0</v>
      </c>
      <c r="GM207" s="522" t="n">
        <v>0</v>
      </c>
      <c r="GN207" s="522" t="n">
        <v>0</v>
      </c>
      <c r="GO207" s="522" t="n">
        <v>0</v>
      </c>
      <c r="GP207" s="522" t="n">
        <v>0</v>
      </c>
      <c r="GQ207" s="522"/>
      <c r="GR207" s="522" t="n">
        <v>0</v>
      </c>
      <c r="GS207" s="522" t="n">
        <v>0</v>
      </c>
      <c r="GT207" s="522" t="n">
        <v>0</v>
      </c>
      <c r="GU207" s="522" t="n">
        <v>0</v>
      </c>
      <c r="GV207" s="522"/>
      <c r="GW207" s="523" t="n">
        <f aca="false">SUM(FI207:GV207)</f>
        <v>72</v>
      </c>
      <c r="GX207" s="200"/>
      <c r="GY207" s="524" t="n">
        <f aca="false">GW207-I207</f>
        <v>0</v>
      </c>
      <c r="HA207" s="525" t="n">
        <f aca="false">FG207-GY207</f>
        <v>0</v>
      </c>
      <c r="HC207" s="383" t="n">
        <f aca="false">IF($B207="",0,VLOOKUP($B207,'TH 2023'!$B$11:$V$265,15,0))</f>
        <v>0.076720515</v>
      </c>
      <c r="HD207" s="355" t="n">
        <f aca="false">((IF($B207="",0,VLOOKUP($B207,'TH 2023'!$B$11:$V$265,18,0)))*1.1)*1.1</f>
        <v>0</v>
      </c>
      <c r="HE207" s="355" t="n">
        <f aca="false">((IF($B207="",0,VLOOKUP($B207,'TH 2023'!$B$11:$V$265,19,0)))*1.1)*1.1</f>
        <v>203.7035</v>
      </c>
      <c r="HF207" s="355" t="n">
        <f aca="false">((IF($B207="",0,VLOOKUP($B207,'TH 2023'!$B$11:$V$265,20,0)))*1.1)*1.1</f>
        <v>246.481235</v>
      </c>
      <c r="HG207" s="355" t="n">
        <f aca="false">((IF($B207="",0,VLOOKUP($B207,'TH 2023'!$B$11:$V$265,21,0)))*1.1)*1.1</f>
        <v>0</v>
      </c>
      <c r="HH207" s="526" t="str">
        <f aca="false">IF($B207="",0,VLOOKUP($B207,'TH 2023'!$B$11:$V$265,7,0))</f>
        <v>STANDARD HW</v>
      </c>
      <c r="HI207" s="61"/>
      <c r="HJ207" s="61"/>
      <c r="HK207" s="61"/>
      <c r="HL207" s="61"/>
      <c r="HM207" s="61"/>
      <c r="HN207" s="61"/>
      <c r="HO207" s="61"/>
      <c r="HP207" s="61"/>
      <c r="HQ207" s="61"/>
      <c r="HR207" s="61"/>
      <c r="HS207" s="61"/>
      <c r="HT207" s="61"/>
      <c r="HU207" s="61"/>
      <c r="HV207" s="61"/>
      <c r="HW207" s="61"/>
      <c r="HX207" s="61"/>
      <c r="HY207" s="61"/>
      <c r="HZ207" s="61"/>
      <c r="IA207" s="61"/>
      <c r="IB207" s="61"/>
      <c r="IC207" s="61"/>
      <c r="ID207" s="61"/>
      <c r="IE207" s="61"/>
      <c r="IF207" s="61"/>
      <c r="IG207" s="61"/>
      <c r="II207" s="40"/>
      <c r="IJ207" s="40"/>
      <c r="IK207" s="40"/>
      <c r="IL207" s="40"/>
      <c r="IM207" s="40"/>
    </row>
    <row r="208" s="48" customFormat="true" ht="15" hidden="false" customHeight="true" outlineLevel="0" collapsed="false">
      <c r="A208" s="240" t="n">
        <f aca="false">A207+1</f>
        <v>199</v>
      </c>
      <c r="B208" s="241" t="s">
        <v>601</v>
      </c>
      <c r="C208" s="242" t="s">
        <v>602</v>
      </c>
      <c r="D208" s="243" t="s">
        <v>600</v>
      </c>
      <c r="E208" s="512" t="s">
        <v>580</v>
      </c>
      <c r="F208" s="512" t="s">
        <v>581</v>
      </c>
      <c r="G208" s="512" t="n">
        <f aca="false">COUNTIF($C$10:$C$262,$C208)</f>
        <v>2</v>
      </c>
      <c r="H208" s="512" t="n">
        <f aca="false">COUNTIF($B$10:$B$262,$B208)</f>
        <v>1</v>
      </c>
      <c r="I208" s="513" t="n">
        <f aca="false">SUM(J208:CK208)</f>
        <v>50</v>
      </c>
      <c r="J208" s="512" t="n">
        <v>0</v>
      </c>
      <c r="K208" s="512" t="n">
        <v>0</v>
      </c>
      <c r="L208" s="512" t="n">
        <v>0</v>
      </c>
      <c r="M208" s="512" t="n">
        <v>0</v>
      </c>
      <c r="N208" s="512" t="n">
        <v>0</v>
      </c>
      <c r="O208" s="512" t="n">
        <v>0</v>
      </c>
      <c r="P208" s="512" t="n">
        <v>0</v>
      </c>
      <c r="Q208" s="512" t="n">
        <v>50</v>
      </c>
      <c r="R208" s="512" t="n">
        <v>0</v>
      </c>
      <c r="S208" s="512" t="n">
        <v>0</v>
      </c>
      <c r="T208" s="512" t="n">
        <v>0</v>
      </c>
      <c r="U208" s="512" t="n">
        <v>0</v>
      </c>
      <c r="V208" s="512" t="n">
        <v>0</v>
      </c>
      <c r="W208" s="512" t="n">
        <v>0</v>
      </c>
      <c r="X208" s="512" t="n">
        <v>0</v>
      </c>
      <c r="Y208" s="512" t="n">
        <v>0</v>
      </c>
      <c r="Z208" s="512"/>
      <c r="AA208" s="514" t="n">
        <v>0</v>
      </c>
      <c r="AB208" s="514" t="n">
        <v>0</v>
      </c>
      <c r="AC208" s="514" t="n">
        <v>0</v>
      </c>
      <c r="AD208" s="514" t="n">
        <v>0</v>
      </c>
      <c r="AE208" s="514" t="n">
        <v>0</v>
      </c>
      <c r="AF208" s="514" t="n">
        <v>0</v>
      </c>
      <c r="AG208" s="514" t="n">
        <v>0</v>
      </c>
      <c r="AH208" s="514" t="n">
        <v>0</v>
      </c>
      <c r="AI208" s="514" t="n">
        <v>0</v>
      </c>
      <c r="AJ208" s="514" t="n">
        <v>0</v>
      </c>
      <c r="AK208" s="514" t="n">
        <v>0</v>
      </c>
      <c r="AL208" s="514" t="n">
        <v>0</v>
      </c>
      <c r="AM208" s="514" t="n">
        <v>0</v>
      </c>
      <c r="AN208" s="514" t="n">
        <v>0</v>
      </c>
      <c r="AO208" s="514" t="n">
        <v>0</v>
      </c>
      <c r="AP208" s="514" t="n">
        <v>0</v>
      </c>
      <c r="AQ208" s="514" t="n">
        <v>0</v>
      </c>
      <c r="AR208" s="514" t="n">
        <v>0</v>
      </c>
      <c r="AS208" s="514" t="n">
        <v>0</v>
      </c>
      <c r="AT208" s="514" t="n">
        <v>0</v>
      </c>
      <c r="AU208" s="514" t="n">
        <v>0</v>
      </c>
      <c r="AV208" s="514"/>
      <c r="AW208" s="514"/>
      <c r="AX208" s="514"/>
      <c r="AY208" s="514" t="n">
        <v>0</v>
      </c>
      <c r="AZ208" s="514" t="n">
        <v>0</v>
      </c>
      <c r="BA208" s="514" t="n">
        <v>0</v>
      </c>
      <c r="BB208" s="514" t="n">
        <v>0</v>
      </c>
      <c r="BC208" s="514" t="n">
        <v>0</v>
      </c>
      <c r="BD208" s="514" t="n">
        <v>0</v>
      </c>
      <c r="BE208" s="514" t="n">
        <v>0</v>
      </c>
      <c r="BF208" s="514" t="n">
        <v>0</v>
      </c>
      <c r="BG208" s="514" t="n">
        <v>0</v>
      </c>
      <c r="BH208" s="514" t="n">
        <v>0</v>
      </c>
      <c r="BI208" s="514" t="n">
        <v>0</v>
      </c>
      <c r="BJ208" s="514" t="n">
        <v>0</v>
      </c>
      <c r="BK208" s="514" t="n">
        <v>0</v>
      </c>
      <c r="BL208" s="514" t="n">
        <v>0</v>
      </c>
      <c r="BM208" s="514" t="n">
        <v>0</v>
      </c>
      <c r="BN208" s="514" t="n">
        <v>0</v>
      </c>
      <c r="BO208" s="514" t="n">
        <v>0</v>
      </c>
      <c r="BP208" s="514" t="n">
        <v>0</v>
      </c>
      <c r="BQ208" s="514" t="n">
        <v>0</v>
      </c>
      <c r="BR208" s="514" t="n">
        <v>0</v>
      </c>
      <c r="BS208" s="514" t="n">
        <v>0</v>
      </c>
      <c r="BT208" s="514" t="n">
        <v>0</v>
      </c>
      <c r="BU208" s="514" t="n">
        <v>0</v>
      </c>
      <c r="BV208" s="514" t="n">
        <v>0</v>
      </c>
      <c r="BW208" s="514" t="n">
        <v>0</v>
      </c>
      <c r="BX208" s="514" t="n">
        <v>0</v>
      </c>
      <c r="BY208" s="514" t="n">
        <v>0</v>
      </c>
      <c r="BZ208" s="514" t="n">
        <v>0</v>
      </c>
      <c r="CA208" s="514" t="n">
        <v>0</v>
      </c>
      <c r="CB208" s="514" t="n">
        <v>0</v>
      </c>
      <c r="CC208" s="514" t="n">
        <v>0</v>
      </c>
      <c r="CD208" s="514" t="n">
        <v>0</v>
      </c>
      <c r="CE208" s="514" t="n">
        <v>0</v>
      </c>
      <c r="CF208" s="514" t="n">
        <v>0</v>
      </c>
      <c r="CG208" s="514" t="n">
        <v>0</v>
      </c>
      <c r="CH208" s="514" t="n">
        <v>0</v>
      </c>
      <c r="CI208" s="514"/>
      <c r="CJ208" s="514"/>
      <c r="CK208" s="515"/>
      <c r="CL208" s="516"/>
      <c r="CM208" s="517" t="n">
        <f aca="false">SUM(CN208:FE208)</f>
        <v>50</v>
      </c>
      <c r="CN208" s="243"/>
      <c r="CO208" s="243"/>
      <c r="CP208" s="243" t="n">
        <v>0</v>
      </c>
      <c r="CQ208" s="243" t="n">
        <v>0</v>
      </c>
      <c r="CR208" s="243" t="n">
        <v>0</v>
      </c>
      <c r="CS208" s="243" t="n">
        <v>50</v>
      </c>
      <c r="CT208" s="243"/>
      <c r="CU208" s="243"/>
      <c r="CV208" s="243"/>
      <c r="CW208" s="243"/>
      <c r="CX208" s="243"/>
      <c r="CY208" s="243"/>
      <c r="CZ208" s="243"/>
      <c r="DA208" s="243"/>
      <c r="DB208" s="243" t="n">
        <v>0</v>
      </c>
      <c r="DC208" s="243" t="n">
        <v>0</v>
      </c>
      <c r="DD208" s="243" t="n">
        <v>0</v>
      </c>
      <c r="DE208" s="243" t="n">
        <v>0</v>
      </c>
      <c r="DF208" s="243" t="n">
        <v>0</v>
      </c>
      <c r="DG208" s="243" t="n">
        <v>0</v>
      </c>
      <c r="DH208" s="243" t="n">
        <v>0</v>
      </c>
      <c r="DI208" s="243"/>
      <c r="DJ208" s="243"/>
      <c r="DK208" s="243"/>
      <c r="DL208" s="243"/>
      <c r="DM208" s="243" t="n">
        <v>0</v>
      </c>
      <c r="DN208" s="243" t="n">
        <v>0</v>
      </c>
      <c r="DO208" s="243" t="n">
        <v>0</v>
      </c>
      <c r="DP208" s="243" t="n">
        <v>0</v>
      </c>
      <c r="DQ208" s="243" t="n">
        <v>0</v>
      </c>
      <c r="DR208" s="243" t="n">
        <v>0</v>
      </c>
      <c r="DS208" s="243" t="n">
        <v>0</v>
      </c>
      <c r="DT208" s="514" t="n">
        <v>0</v>
      </c>
      <c r="DU208" s="514" t="n">
        <v>0</v>
      </c>
      <c r="DV208" s="514"/>
      <c r="DW208" s="514"/>
      <c r="DX208" s="514"/>
      <c r="DY208" s="514"/>
      <c r="DZ208" s="514"/>
      <c r="EA208" s="243" t="n">
        <v>0</v>
      </c>
      <c r="EB208" s="518" t="n">
        <v>0</v>
      </c>
      <c r="EC208" s="518" t="n">
        <v>0</v>
      </c>
      <c r="ED208" s="518"/>
      <c r="EE208" s="518"/>
      <c r="EF208" s="514" t="n">
        <v>0</v>
      </c>
      <c r="EG208" s="518"/>
      <c r="EH208" s="518"/>
      <c r="EI208" s="518"/>
      <c r="EJ208" s="518"/>
      <c r="EK208" s="518"/>
      <c r="EL208" s="518"/>
      <c r="EM208" s="518"/>
      <c r="EN208" s="518"/>
      <c r="EO208" s="518"/>
      <c r="EP208" s="518"/>
      <c r="EQ208" s="518"/>
      <c r="ER208" s="518"/>
      <c r="ES208" s="518"/>
      <c r="ET208" s="518"/>
      <c r="EU208" s="518"/>
      <c r="EV208" s="518"/>
      <c r="EW208" s="518"/>
      <c r="EX208" s="518"/>
      <c r="EY208" s="518"/>
      <c r="EZ208" s="518"/>
      <c r="FA208" s="518"/>
      <c r="FB208" s="518"/>
      <c r="FC208" s="518"/>
      <c r="FD208" s="518"/>
      <c r="FE208" s="519"/>
      <c r="FG208" s="520" t="n">
        <f aca="false">CM208-I208</f>
        <v>0</v>
      </c>
      <c r="FI208" s="521"/>
      <c r="FJ208" s="522" t="n">
        <v>0</v>
      </c>
      <c r="FK208" s="522" t="n">
        <v>0</v>
      </c>
      <c r="FL208" s="522" t="n">
        <v>50</v>
      </c>
      <c r="FM208" s="522" t="n">
        <v>0</v>
      </c>
      <c r="FN208" s="522" t="n">
        <v>0</v>
      </c>
      <c r="FO208" s="522" t="n">
        <v>0</v>
      </c>
      <c r="FP208" s="522" t="n">
        <v>0</v>
      </c>
      <c r="FQ208" s="522" t="n">
        <v>0</v>
      </c>
      <c r="FR208" s="522" t="n">
        <v>0</v>
      </c>
      <c r="FS208" s="522" t="n">
        <v>0</v>
      </c>
      <c r="FT208" s="522" t="n">
        <v>0</v>
      </c>
      <c r="FU208" s="522" t="n">
        <v>0</v>
      </c>
      <c r="FV208" s="522" t="n">
        <v>0</v>
      </c>
      <c r="FW208" s="522" t="n">
        <v>0</v>
      </c>
      <c r="FX208" s="522" t="n">
        <v>0</v>
      </c>
      <c r="FY208" s="522" t="n">
        <v>0</v>
      </c>
      <c r="FZ208" s="522"/>
      <c r="GA208" s="522" t="n">
        <v>0</v>
      </c>
      <c r="GB208" s="522"/>
      <c r="GC208" s="522" t="n">
        <v>0</v>
      </c>
      <c r="GD208" s="522" t="n">
        <v>0</v>
      </c>
      <c r="GE208" s="522" t="n">
        <v>0</v>
      </c>
      <c r="GF208" s="522" t="n">
        <v>0</v>
      </c>
      <c r="GG208" s="522" t="n">
        <v>0</v>
      </c>
      <c r="GH208" s="522" t="n">
        <v>0</v>
      </c>
      <c r="GI208" s="522" t="n">
        <v>0</v>
      </c>
      <c r="GJ208" s="522" t="n">
        <v>0</v>
      </c>
      <c r="GK208" s="522" t="n">
        <v>0</v>
      </c>
      <c r="GL208" s="522" t="n">
        <v>0</v>
      </c>
      <c r="GM208" s="522" t="n">
        <v>0</v>
      </c>
      <c r="GN208" s="522" t="n">
        <v>0</v>
      </c>
      <c r="GO208" s="522" t="n">
        <v>0</v>
      </c>
      <c r="GP208" s="522" t="n">
        <v>0</v>
      </c>
      <c r="GQ208" s="522"/>
      <c r="GR208" s="522" t="n">
        <v>0</v>
      </c>
      <c r="GS208" s="522" t="n">
        <v>0</v>
      </c>
      <c r="GT208" s="522" t="n">
        <v>0</v>
      </c>
      <c r="GU208" s="522" t="n">
        <v>0</v>
      </c>
      <c r="GV208" s="522"/>
      <c r="GW208" s="523" t="n">
        <f aca="false">SUM(FI208:GV208)</f>
        <v>50</v>
      </c>
      <c r="GX208" s="200"/>
      <c r="GY208" s="524" t="n">
        <f aca="false">GW208-I208</f>
        <v>0</v>
      </c>
      <c r="HA208" s="525" t="n">
        <f aca="false">FG208-GY208</f>
        <v>0</v>
      </c>
      <c r="HC208" s="383" t="n">
        <f aca="false">IF($B208="",0,VLOOKUP($B208,'TH 2023'!$B$11:$V$265,15,0))</f>
        <v>0.076720515</v>
      </c>
      <c r="HD208" s="355" t="n">
        <f aca="false">((IF($B208="",0,VLOOKUP($B208,'TH 2023'!$B$11:$V$265,18,0)))*1.1)*1.1</f>
        <v>190.3451</v>
      </c>
      <c r="HE208" s="355" t="n">
        <f aca="false">((IF($B208="",0,VLOOKUP($B208,'TH 2023'!$B$11:$V$265,19,0)))*1.1)*1.1</f>
        <v>186.1585</v>
      </c>
      <c r="HF208" s="355" t="n">
        <f aca="false">((IF($B208="",0,VLOOKUP($B208,'TH 2023'!$B$11:$V$265,20,0)))*1.1)*1.1</f>
        <v>228.179985</v>
      </c>
      <c r="HG208" s="355" t="n">
        <f aca="false">((IF($B208="",0,VLOOKUP($B208,'TH 2023'!$B$11:$V$265,21,0)))*1.1)*1.1</f>
        <v>0</v>
      </c>
      <c r="HH208" s="526" t="str">
        <f aca="false">IF($B208="",0,VLOOKUP($B208,'TH 2023'!$B$11:$V$265,7,0))</f>
        <v>STANDARD HW</v>
      </c>
      <c r="HI208" s="61"/>
      <c r="HJ208" s="61"/>
      <c r="HK208" s="61"/>
      <c r="HL208" s="61"/>
      <c r="HM208" s="61"/>
      <c r="HN208" s="61"/>
      <c r="HO208" s="61"/>
      <c r="HP208" s="61"/>
      <c r="HQ208" s="61"/>
      <c r="HR208" s="61"/>
      <c r="HS208" s="61"/>
      <c r="HT208" s="61"/>
      <c r="HU208" s="61"/>
      <c r="HV208" s="61"/>
      <c r="HW208" s="61"/>
      <c r="HX208" s="61"/>
      <c r="HY208" s="61"/>
      <c r="HZ208" s="61"/>
      <c r="IA208" s="61"/>
      <c r="IB208" s="61"/>
      <c r="IC208" s="61"/>
      <c r="ID208" s="61"/>
      <c r="IE208" s="61"/>
      <c r="IF208" s="61"/>
      <c r="IG208" s="61"/>
      <c r="II208" s="40"/>
      <c r="IJ208" s="40"/>
      <c r="IK208" s="40"/>
      <c r="IL208" s="40"/>
      <c r="IM208" s="40"/>
    </row>
    <row r="209" s="48" customFormat="true" ht="15" hidden="false" customHeight="true" outlineLevel="0" collapsed="false">
      <c r="A209" s="240" t="n">
        <f aca="false">A208+1</f>
        <v>200</v>
      </c>
      <c r="B209" s="241" t="s">
        <v>603</v>
      </c>
      <c r="C209" s="242" t="s">
        <v>602</v>
      </c>
      <c r="D209" s="243" t="s">
        <v>600</v>
      </c>
      <c r="E209" s="512" t="s">
        <v>580</v>
      </c>
      <c r="F209" s="512" t="s">
        <v>581</v>
      </c>
      <c r="G209" s="512" t="n">
        <f aca="false">COUNTIF($C$10:$C$262,$C209)</f>
        <v>2</v>
      </c>
      <c r="H209" s="512" t="n">
        <f aca="false">COUNTIF($B$10:$B$262,$B209)</f>
        <v>1</v>
      </c>
      <c r="I209" s="513" t="n">
        <f aca="false">SUM(J209:CK209)</f>
        <v>120</v>
      </c>
      <c r="J209" s="512" t="n">
        <v>0</v>
      </c>
      <c r="K209" s="512" t="n">
        <v>0</v>
      </c>
      <c r="L209" s="512" t="n">
        <v>0</v>
      </c>
      <c r="M209" s="512" t="n">
        <v>0</v>
      </c>
      <c r="N209" s="512" t="n">
        <v>0</v>
      </c>
      <c r="O209" s="512" t="n">
        <v>0</v>
      </c>
      <c r="P209" s="512" t="n">
        <v>0</v>
      </c>
      <c r="Q209" s="512" t="n">
        <v>0</v>
      </c>
      <c r="R209" s="512" t="n">
        <v>0</v>
      </c>
      <c r="S209" s="512" t="n">
        <v>0</v>
      </c>
      <c r="T209" s="512" t="n">
        <v>0</v>
      </c>
      <c r="U209" s="512" t="n">
        <v>0</v>
      </c>
      <c r="V209" s="512" t="n">
        <v>0</v>
      </c>
      <c r="W209" s="512" t="n">
        <v>30</v>
      </c>
      <c r="X209" s="512" t="n">
        <v>0</v>
      </c>
      <c r="Y209" s="512" t="n">
        <v>0</v>
      </c>
      <c r="Z209" s="512"/>
      <c r="AA209" s="514" t="n">
        <v>0</v>
      </c>
      <c r="AB209" s="514" t="n">
        <v>0</v>
      </c>
      <c r="AC209" s="514" t="n">
        <v>0</v>
      </c>
      <c r="AD209" s="514" t="n">
        <v>0</v>
      </c>
      <c r="AE209" s="514" t="n">
        <v>0</v>
      </c>
      <c r="AF209" s="514" t="n">
        <v>0</v>
      </c>
      <c r="AG209" s="514" t="n">
        <v>0</v>
      </c>
      <c r="AH209" s="514" t="n">
        <v>0</v>
      </c>
      <c r="AI209" s="514" t="n">
        <v>30</v>
      </c>
      <c r="AJ209" s="514" t="n">
        <v>0</v>
      </c>
      <c r="AK209" s="514" t="n">
        <v>0</v>
      </c>
      <c r="AL209" s="514" t="n">
        <v>0</v>
      </c>
      <c r="AM209" s="514" t="n">
        <v>0</v>
      </c>
      <c r="AN209" s="514" t="n">
        <v>0</v>
      </c>
      <c r="AO209" s="514" t="n">
        <v>0</v>
      </c>
      <c r="AP209" s="514" t="n">
        <v>0</v>
      </c>
      <c r="AQ209" s="514" t="n">
        <v>0</v>
      </c>
      <c r="AR209" s="514" t="n">
        <v>0</v>
      </c>
      <c r="AS209" s="514" t="n">
        <v>30</v>
      </c>
      <c r="AT209" s="514" t="n">
        <v>0</v>
      </c>
      <c r="AU209" s="514" t="n">
        <v>0</v>
      </c>
      <c r="AV209" s="514"/>
      <c r="AW209" s="514"/>
      <c r="AX209" s="514"/>
      <c r="AY209" s="514" t="n">
        <v>0</v>
      </c>
      <c r="AZ209" s="514" t="n">
        <v>0</v>
      </c>
      <c r="BA209" s="514" t="n">
        <v>0</v>
      </c>
      <c r="BB209" s="514" t="n">
        <v>0</v>
      </c>
      <c r="BC209" s="514" t="n">
        <v>0</v>
      </c>
      <c r="BD209" s="514" t="n">
        <v>0</v>
      </c>
      <c r="BE209" s="514" t="n">
        <v>0</v>
      </c>
      <c r="BF209" s="514" t="n">
        <v>0</v>
      </c>
      <c r="BG209" s="514" t="n">
        <v>0</v>
      </c>
      <c r="BH209" s="514" t="n">
        <v>0</v>
      </c>
      <c r="BI209" s="514" t="n">
        <v>0</v>
      </c>
      <c r="BJ209" s="514" t="n">
        <v>0</v>
      </c>
      <c r="BK209" s="514" t="n">
        <v>0</v>
      </c>
      <c r="BL209" s="514" t="n">
        <v>0</v>
      </c>
      <c r="BM209" s="514" t="n">
        <v>0</v>
      </c>
      <c r="BN209" s="514" t="n">
        <v>0</v>
      </c>
      <c r="BO209" s="514" t="n">
        <v>0</v>
      </c>
      <c r="BP209" s="514" t="n">
        <v>0</v>
      </c>
      <c r="BQ209" s="514" t="n">
        <v>0</v>
      </c>
      <c r="BR209" s="514" t="n">
        <v>0</v>
      </c>
      <c r="BS209" s="514" t="n">
        <v>30</v>
      </c>
      <c r="BT209" s="514" t="n">
        <v>0</v>
      </c>
      <c r="BU209" s="514" t="n">
        <v>0</v>
      </c>
      <c r="BV209" s="514" t="n">
        <v>0</v>
      </c>
      <c r="BW209" s="514" t="n">
        <v>0</v>
      </c>
      <c r="BX209" s="514" t="n">
        <v>0</v>
      </c>
      <c r="BY209" s="514" t="n">
        <v>0</v>
      </c>
      <c r="BZ209" s="514" t="n">
        <v>0</v>
      </c>
      <c r="CA209" s="514" t="n">
        <v>0</v>
      </c>
      <c r="CB209" s="514" t="n">
        <v>0</v>
      </c>
      <c r="CC209" s="514" t="n">
        <v>0</v>
      </c>
      <c r="CD209" s="514" t="n">
        <v>0</v>
      </c>
      <c r="CE209" s="514" t="n">
        <v>0</v>
      </c>
      <c r="CF209" s="514" t="n">
        <v>0</v>
      </c>
      <c r="CG209" s="514" t="n">
        <v>0</v>
      </c>
      <c r="CH209" s="514" t="n">
        <v>0</v>
      </c>
      <c r="CI209" s="514"/>
      <c r="CJ209" s="514"/>
      <c r="CK209" s="515"/>
      <c r="CL209" s="516"/>
      <c r="CM209" s="517" t="n">
        <f aca="false">SUM(CN209:FE209)</f>
        <v>120</v>
      </c>
      <c r="CN209" s="243"/>
      <c r="CO209" s="243"/>
      <c r="CP209" s="243" t="n">
        <v>0</v>
      </c>
      <c r="CQ209" s="243" t="n">
        <v>0</v>
      </c>
      <c r="CR209" s="243" t="n">
        <v>0</v>
      </c>
      <c r="CS209" s="243"/>
      <c r="CT209" s="243"/>
      <c r="CU209" s="243"/>
      <c r="CV209" s="243"/>
      <c r="CW209" s="243"/>
      <c r="CX209" s="243"/>
      <c r="CY209" s="243" t="n">
        <v>30</v>
      </c>
      <c r="CZ209" s="243"/>
      <c r="DA209" s="243"/>
      <c r="DB209" s="243" t="n">
        <v>0</v>
      </c>
      <c r="DC209" s="243" t="n">
        <v>0</v>
      </c>
      <c r="DD209" s="243" t="n">
        <v>0</v>
      </c>
      <c r="DE209" s="243" t="n">
        <v>0</v>
      </c>
      <c r="DF209" s="243" t="n">
        <v>0</v>
      </c>
      <c r="DG209" s="243" t="n">
        <v>0</v>
      </c>
      <c r="DH209" s="243" t="n">
        <v>0</v>
      </c>
      <c r="DI209" s="243"/>
      <c r="DJ209" s="243" t="n">
        <v>30</v>
      </c>
      <c r="DK209" s="243"/>
      <c r="DL209" s="243"/>
      <c r="DM209" s="243" t="n">
        <v>0</v>
      </c>
      <c r="DN209" s="243" t="n">
        <v>0</v>
      </c>
      <c r="DO209" s="243" t="n">
        <v>0</v>
      </c>
      <c r="DP209" s="243" t="n">
        <v>0</v>
      </c>
      <c r="DQ209" s="243" t="n">
        <v>0</v>
      </c>
      <c r="DR209" s="243" t="n">
        <v>0</v>
      </c>
      <c r="DS209" s="243" t="n">
        <v>0</v>
      </c>
      <c r="DT209" s="514" t="n">
        <v>30</v>
      </c>
      <c r="DU209" s="514" t="n">
        <v>0</v>
      </c>
      <c r="DV209" s="514"/>
      <c r="DW209" s="514"/>
      <c r="DX209" s="514"/>
      <c r="DY209" s="514"/>
      <c r="DZ209" s="514"/>
      <c r="EA209" s="243" t="n">
        <v>0</v>
      </c>
      <c r="EB209" s="518" t="n">
        <v>0</v>
      </c>
      <c r="EC209" s="518" t="n">
        <v>0</v>
      </c>
      <c r="ED209" s="518"/>
      <c r="EE209" s="518"/>
      <c r="EF209" s="514" t="n">
        <v>0</v>
      </c>
      <c r="EG209" s="518"/>
      <c r="EH209" s="518"/>
      <c r="EI209" s="518"/>
      <c r="EJ209" s="518"/>
      <c r="EK209" s="518"/>
      <c r="EL209" s="518"/>
      <c r="EM209" s="518"/>
      <c r="EN209" s="518"/>
      <c r="EO209" s="518"/>
      <c r="EP209" s="518"/>
      <c r="EQ209" s="518"/>
      <c r="ER209" s="518"/>
      <c r="ES209" s="518"/>
      <c r="ET209" s="518" t="n">
        <v>30</v>
      </c>
      <c r="EU209" s="518"/>
      <c r="EV209" s="518"/>
      <c r="EW209" s="518"/>
      <c r="EX209" s="518"/>
      <c r="EY209" s="518"/>
      <c r="EZ209" s="518"/>
      <c r="FA209" s="518"/>
      <c r="FB209" s="518"/>
      <c r="FC209" s="518"/>
      <c r="FD209" s="518"/>
      <c r="FE209" s="519"/>
      <c r="FG209" s="520" t="n">
        <f aca="false">CM209-I209</f>
        <v>0</v>
      </c>
      <c r="FI209" s="521"/>
      <c r="FJ209" s="522" t="n">
        <v>0</v>
      </c>
      <c r="FK209" s="522" t="n">
        <v>0</v>
      </c>
      <c r="FL209" s="522" t="n">
        <v>0</v>
      </c>
      <c r="FM209" s="522" t="n">
        <v>0</v>
      </c>
      <c r="FN209" s="522" t="n">
        <v>0</v>
      </c>
      <c r="FO209" s="522" t="n">
        <v>0</v>
      </c>
      <c r="FP209" s="522" t="n">
        <v>30</v>
      </c>
      <c r="FQ209" s="522" t="n">
        <v>0</v>
      </c>
      <c r="FR209" s="522" t="n">
        <v>0</v>
      </c>
      <c r="FS209" s="522" t="n">
        <v>0</v>
      </c>
      <c r="FT209" s="522" t="n">
        <v>30</v>
      </c>
      <c r="FU209" s="522" t="n">
        <v>0</v>
      </c>
      <c r="FV209" s="522" t="n">
        <v>0</v>
      </c>
      <c r="FW209" s="522" t="n">
        <v>0</v>
      </c>
      <c r="FX209" s="522" t="n">
        <v>0</v>
      </c>
      <c r="FY209" s="522" t="n">
        <v>30</v>
      </c>
      <c r="FZ209" s="522"/>
      <c r="GA209" s="522" t="n">
        <v>0</v>
      </c>
      <c r="GB209" s="522"/>
      <c r="GC209" s="522" t="n">
        <v>0</v>
      </c>
      <c r="GD209" s="522" t="n">
        <v>0</v>
      </c>
      <c r="GE209" s="522" t="n">
        <v>0</v>
      </c>
      <c r="GF209" s="522" t="n">
        <v>0</v>
      </c>
      <c r="GG209" s="522" t="n">
        <v>0</v>
      </c>
      <c r="GH209" s="522" t="n">
        <v>0</v>
      </c>
      <c r="GI209" s="522" t="n">
        <v>0</v>
      </c>
      <c r="GJ209" s="522" t="n">
        <v>0</v>
      </c>
      <c r="GK209" s="522" t="n">
        <v>0</v>
      </c>
      <c r="GL209" s="522" t="n">
        <v>0</v>
      </c>
      <c r="GM209" s="522" t="n">
        <v>0</v>
      </c>
      <c r="GN209" s="522" t="n">
        <v>0</v>
      </c>
      <c r="GO209" s="522" t="n">
        <v>30</v>
      </c>
      <c r="GP209" s="522" t="n">
        <v>0</v>
      </c>
      <c r="GQ209" s="522"/>
      <c r="GR209" s="522" t="n">
        <v>0</v>
      </c>
      <c r="GS209" s="522" t="n">
        <v>0</v>
      </c>
      <c r="GT209" s="522" t="n">
        <v>0</v>
      </c>
      <c r="GU209" s="522" t="n">
        <v>0</v>
      </c>
      <c r="GV209" s="522"/>
      <c r="GW209" s="523" t="n">
        <f aca="false">SUM(FI209:GV209)</f>
        <v>120</v>
      </c>
      <c r="GX209" s="200"/>
      <c r="GY209" s="524" t="n">
        <f aca="false">GW209-I209</f>
        <v>0</v>
      </c>
      <c r="HA209" s="525" t="n">
        <f aca="false">FG209-GY209</f>
        <v>0</v>
      </c>
      <c r="HC209" s="383" t="n">
        <f aca="false">IF($B209="",0,VLOOKUP($B209,'TH 2023'!$B$11:$V$265,15,0))</f>
        <v>0.076720515</v>
      </c>
      <c r="HD209" s="355" t="n">
        <f aca="false">((IF($B209="",0,VLOOKUP($B209,'TH 2023'!$B$11:$V$265,18,0)))*1.1)*1.1</f>
        <v>188.518</v>
      </c>
      <c r="HE209" s="355" t="n">
        <f aca="false">((IF($B209="",0,VLOOKUP($B209,'TH 2023'!$B$11:$V$265,19,0)))*1.1)*1.1</f>
        <v>186.1585</v>
      </c>
      <c r="HF209" s="355" t="n">
        <f aca="false">((IF($B209="",0,VLOOKUP($B209,'TH 2023'!$B$11:$V$265,20,0)))*1.1)*1.1</f>
        <v>228.179985</v>
      </c>
      <c r="HG209" s="355" t="n">
        <f aca="false">((IF($B209="",0,VLOOKUP($B209,'TH 2023'!$B$11:$V$265,21,0)))*1.1)*1.1</f>
        <v>0</v>
      </c>
      <c r="HH209" s="526" t="str">
        <f aca="false">IF($B209="",0,VLOOKUP($B209,'TH 2023'!$B$11:$V$265,7,0))</f>
        <v>STANDARD HW</v>
      </c>
      <c r="HI209" s="61"/>
      <c r="HJ209" s="61"/>
      <c r="HK209" s="61"/>
      <c r="HL209" s="61"/>
      <c r="HM209" s="61"/>
      <c r="HN209" s="61"/>
      <c r="HO209" s="61"/>
      <c r="HP209" s="61"/>
      <c r="HQ209" s="61"/>
      <c r="HR209" s="61"/>
      <c r="HS209" s="61"/>
      <c r="HT209" s="61"/>
      <c r="HU209" s="61"/>
      <c r="HV209" s="61"/>
      <c r="HW209" s="61"/>
      <c r="HX209" s="61"/>
      <c r="HY209" s="61"/>
      <c r="HZ209" s="61"/>
      <c r="IA209" s="61"/>
      <c r="IB209" s="61"/>
      <c r="IC209" s="61"/>
      <c r="ID209" s="61"/>
      <c r="IE209" s="61"/>
      <c r="IF209" s="61"/>
      <c r="IG209" s="61"/>
      <c r="II209" s="40"/>
      <c r="IJ209" s="40"/>
      <c r="IK209" s="40"/>
      <c r="IL209" s="40"/>
      <c r="IM209" s="40"/>
    </row>
    <row r="210" s="48" customFormat="true" ht="15" hidden="false" customHeight="true" outlineLevel="0" collapsed="false">
      <c r="A210" s="240" t="n">
        <f aca="false">A209+1</f>
        <v>201</v>
      </c>
      <c r="B210" s="242" t="s">
        <v>604</v>
      </c>
      <c r="C210" s="242" t="s">
        <v>604</v>
      </c>
      <c r="D210" s="243" t="s">
        <v>600</v>
      </c>
      <c r="E210" s="512" t="s">
        <v>532</v>
      </c>
      <c r="F210" s="512" t="s">
        <v>533</v>
      </c>
      <c r="G210" s="512" t="n">
        <f aca="false">COUNTIF($C$10:$C$262,$C210)</f>
        <v>1</v>
      </c>
      <c r="H210" s="512" t="n">
        <f aca="false">COUNTIF($B$10:$B$262,$B210)</f>
        <v>1</v>
      </c>
      <c r="I210" s="513" t="n">
        <f aca="false">SUM(J210:CK210)</f>
        <v>102</v>
      </c>
      <c r="J210" s="512" t="n">
        <v>0</v>
      </c>
      <c r="K210" s="512" t="n">
        <v>0</v>
      </c>
      <c r="L210" s="512" t="n">
        <v>0</v>
      </c>
      <c r="M210" s="512" t="n">
        <v>0</v>
      </c>
      <c r="N210" s="512" t="n">
        <v>0</v>
      </c>
      <c r="O210" s="512" t="n">
        <v>40</v>
      </c>
      <c r="P210" s="512" t="n">
        <v>2</v>
      </c>
      <c r="Q210" s="512" t="n">
        <v>0</v>
      </c>
      <c r="R210" s="512" t="n">
        <v>0</v>
      </c>
      <c r="S210" s="512" t="n">
        <v>0</v>
      </c>
      <c r="T210" s="512" t="n">
        <v>0</v>
      </c>
      <c r="U210" s="512" t="n">
        <v>0</v>
      </c>
      <c r="V210" s="512" t="n">
        <v>0</v>
      </c>
      <c r="W210" s="512" t="n">
        <v>0</v>
      </c>
      <c r="X210" s="512" t="n">
        <v>0</v>
      </c>
      <c r="Y210" s="512" t="n">
        <v>0</v>
      </c>
      <c r="Z210" s="512"/>
      <c r="AA210" s="514" t="n">
        <v>0</v>
      </c>
      <c r="AB210" s="514" t="n">
        <v>0</v>
      </c>
      <c r="AC210" s="514" t="n">
        <v>0</v>
      </c>
      <c r="AD210" s="514" t="n">
        <v>0</v>
      </c>
      <c r="AE210" s="514" t="n">
        <v>0</v>
      </c>
      <c r="AF210" s="514" t="n">
        <v>0</v>
      </c>
      <c r="AG210" s="514" t="n">
        <v>0</v>
      </c>
      <c r="AH210" s="514" t="n">
        <v>0</v>
      </c>
      <c r="AI210" s="514" t="n">
        <v>0</v>
      </c>
      <c r="AJ210" s="514" t="n">
        <v>0</v>
      </c>
      <c r="AK210" s="514" t="n">
        <v>0</v>
      </c>
      <c r="AL210" s="514" t="n">
        <v>0</v>
      </c>
      <c r="AM210" s="514" t="n">
        <v>0</v>
      </c>
      <c r="AN210" s="514" t="n">
        <v>0</v>
      </c>
      <c r="AO210" s="514" t="n">
        <v>0</v>
      </c>
      <c r="AP210" s="514" t="n">
        <v>0</v>
      </c>
      <c r="AQ210" s="514" t="n">
        <v>0</v>
      </c>
      <c r="AR210" s="514" t="n">
        <v>0</v>
      </c>
      <c r="AS210" s="514" t="n">
        <v>0</v>
      </c>
      <c r="AT210" s="514" t="n">
        <v>0</v>
      </c>
      <c r="AU210" s="514" t="n">
        <v>0</v>
      </c>
      <c r="AV210" s="514"/>
      <c r="AW210" s="514"/>
      <c r="AX210" s="514"/>
      <c r="AY210" s="514" t="n">
        <v>0</v>
      </c>
      <c r="AZ210" s="514" t="n">
        <v>0</v>
      </c>
      <c r="BA210" s="514" t="n">
        <v>0</v>
      </c>
      <c r="BB210" s="514" t="n">
        <v>0</v>
      </c>
      <c r="BC210" s="514" t="n">
        <v>0</v>
      </c>
      <c r="BD210" s="514" t="n">
        <v>0</v>
      </c>
      <c r="BE210" s="514" t="n">
        <v>0</v>
      </c>
      <c r="BF210" s="514" t="n">
        <v>30</v>
      </c>
      <c r="BG210" s="514" t="n">
        <v>0</v>
      </c>
      <c r="BH210" s="514" t="n">
        <v>0</v>
      </c>
      <c r="BI210" s="514" t="n">
        <v>0</v>
      </c>
      <c r="BJ210" s="514" t="n">
        <v>0</v>
      </c>
      <c r="BK210" s="514" t="n">
        <v>0</v>
      </c>
      <c r="BL210" s="514" t="n">
        <v>0</v>
      </c>
      <c r="BM210" s="514" t="n">
        <v>30</v>
      </c>
      <c r="BN210" s="514" t="n">
        <v>0</v>
      </c>
      <c r="BO210" s="514" t="n">
        <v>0</v>
      </c>
      <c r="BP210" s="514" t="n">
        <v>0</v>
      </c>
      <c r="BQ210" s="514" t="n">
        <v>0</v>
      </c>
      <c r="BR210" s="514" t="n">
        <v>0</v>
      </c>
      <c r="BS210" s="514" t="n">
        <v>0</v>
      </c>
      <c r="BT210" s="514" t="n">
        <v>0</v>
      </c>
      <c r="BU210" s="514" t="n">
        <v>0</v>
      </c>
      <c r="BV210" s="514" t="n">
        <v>0</v>
      </c>
      <c r="BW210" s="514" t="n">
        <v>0</v>
      </c>
      <c r="BX210" s="514" t="n">
        <v>0</v>
      </c>
      <c r="BY210" s="514" t="n">
        <v>0</v>
      </c>
      <c r="BZ210" s="514" t="n">
        <v>0</v>
      </c>
      <c r="CA210" s="514" t="n">
        <v>0</v>
      </c>
      <c r="CB210" s="514" t="n">
        <v>0</v>
      </c>
      <c r="CC210" s="514" t="n">
        <v>0</v>
      </c>
      <c r="CD210" s="514" t="n">
        <v>0</v>
      </c>
      <c r="CE210" s="514" t="n">
        <v>0</v>
      </c>
      <c r="CF210" s="514" t="n">
        <v>0</v>
      </c>
      <c r="CG210" s="514" t="n">
        <v>0</v>
      </c>
      <c r="CH210" s="514" t="n">
        <v>0</v>
      </c>
      <c r="CI210" s="514"/>
      <c r="CJ210" s="514"/>
      <c r="CK210" s="515"/>
      <c r="CL210" s="516"/>
      <c r="CM210" s="517" t="n">
        <f aca="false">SUM(CN210:FE210)</f>
        <v>102</v>
      </c>
      <c r="CN210" s="243"/>
      <c r="CO210" s="243"/>
      <c r="CP210" s="243" t="n">
        <v>0</v>
      </c>
      <c r="CQ210" s="243" t="n">
        <v>40</v>
      </c>
      <c r="CR210" s="243" t="n">
        <v>2</v>
      </c>
      <c r="CS210" s="243"/>
      <c r="CT210" s="243"/>
      <c r="CU210" s="243"/>
      <c r="CV210" s="243"/>
      <c r="CW210" s="243"/>
      <c r="CX210" s="243"/>
      <c r="CY210" s="243"/>
      <c r="CZ210" s="243"/>
      <c r="DA210" s="243"/>
      <c r="DB210" s="243" t="n">
        <v>0</v>
      </c>
      <c r="DC210" s="243" t="n">
        <v>0</v>
      </c>
      <c r="DD210" s="243" t="n">
        <v>0</v>
      </c>
      <c r="DE210" s="243" t="n">
        <v>0</v>
      </c>
      <c r="DF210" s="243" t="n">
        <v>0</v>
      </c>
      <c r="DG210" s="243" t="n">
        <v>0</v>
      </c>
      <c r="DH210" s="243" t="n">
        <v>0</v>
      </c>
      <c r="DI210" s="243"/>
      <c r="DJ210" s="243"/>
      <c r="DK210" s="243"/>
      <c r="DL210" s="243"/>
      <c r="DM210" s="243" t="n">
        <v>0</v>
      </c>
      <c r="DN210" s="243" t="n">
        <v>0</v>
      </c>
      <c r="DO210" s="243" t="n">
        <v>0</v>
      </c>
      <c r="DP210" s="243" t="n">
        <v>0</v>
      </c>
      <c r="DQ210" s="243" t="n">
        <v>0</v>
      </c>
      <c r="DR210" s="243" t="n">
        <v>0</v>
      </c>
      <c r="DS210" s="243" t="n">
        <v>0</v>
      </c>
      <c r="DT210" s="514" t="n">
        <v>0</v>
      </c>
      <c r="DU210" s="514" t="n">
        <v>0</v>
      </c>
      <c r="DV210" s="514"/>
      <c r="DW210" s="514"/>
      <c r="DX210" s="514"/>
      <c r="DY210" s="514"/>
      <c r="DZ210" s="514"/>
      <c r="EA210" s="243" t="n">
        <v>0</v>
      </c>
      <c r="EB210" s="518" t="n">
        <v>0</v>
      </c>
      <c r="EC210" s="518" t="n">
        <v>0</v>
      </c>
      <c r="ED210" s="518"/>
      <c r="EE210" s="518"/>
      <c r="EF210" s="514" t="n">
        <v>0</v>
      </c>
      <c r="EG210" s="518" t="n">
        <v>30</v>
      </c>
      <c r="EH210" s="518"/>
      <c r="EI210" s="518"/>
      <c r="EJ210" s="518"/>
      <c r="EK210" s="518"/>
      <c r="EL210" s="518" t="n">
        <v>0</v>
      </c>
      <c r="EM210" s="518" t="n">
        <v>0</v>
      </c>
      <c r="EN210" s="518" t="n">
        <v>30</v>
      </c>
      <c r="EO210" s="518"/>
      <c r="EP210" s="518"/>
      <c r="EQ210" s="518"/>
      <c r="ER210" s="518"/>
      <c r="ES210" s="518"/>
      <c r="ET210" s="518"/>
      <c r="EU210" s="518"/>
      <c r="EV210" s="518"/>
      <c r="EW210" s="518"/>
      <c r="EX210" s="518"/>
      <c r="EY210" s="518"/>
      <c r="EZ210" s="518"/>
      <c r="FA210" s="518"/>
      <c r="FB210" s="518"/>
      <c r="FC210" s="518"/>
      <c r="FD210" s="518"/>
      <c r="FE210" s="519"/>
      <c r="FG210" s="520" t="n">
        <f aca="false">CM210-I210</f>
        <v>0</v>
      </c>
      <c r="FI210" s="521"/>
      <c r="FJ210" s="522" t="n">
        <v>0</v>
      </c>
      <c r="FK210" s="522" t="n">
        <v>42</v>
      </c>
      <c r="FL210" s="522" t="n">
        <v>0</v>
      </c>
      <c r="FM210" s="522" t="n">
        <v>0</v>
      </c>
      <c r="FN210" s="522" t="n">
        <v>0</v>
      </c>
      <c r="FO210" s="522" t="n">
        <v>0</v>
      </c>
      <c r="FP210" s="522" t="n">
        <v>0</v>
      </c>
      <c r="FQ210" s="522" t="n">
        <v>0</v>
      </c>
      <c r="FR210" s="522" t="n">
        <v>0</v>
      </c>
      <c r="FS210" s="522" t="n">
        <v>0</v>
      </c>
      <c r="FT210" s="522" t="n">
        <v>0</v>
      </c>
      <c r="FU210" s="522" t="n">
        <v>0</v>
      </c>
      <c r="FV210" s="522" t="n">
        <v>0</v>
      </c>
      <c r="FW210" s="522" t="n">
        <v>0</v>
      </c>
      <c r="FX210" s="522" t="n">
        <v>0</v>
      </c>
      <c r="FY210" s="522" t="n">
        <v>0</v>
      </c>
      <c r="FZ210" s="522"/>
      <c r="GA210" s="522" t="n">
        <v>0</v>
      </c>
      <c r="GB210" s="522"/>
      <c r="GC210" s="522" t="n">
        <v>0</v>
      </c>
      <c r="GD210" s="522" t="n">
        <v>0</v>
      </c>
      <c r="GE210" s="522" t="n">
        <v>0</v>
      </c>
      <c r="GF210" s="522" t="n">
        <v>0</v>
      </c>
      <c r="GG210" s="522" t="n">
        <v>30</v>
      </c>
      <c r="GH210" s="522" t="n">
        <v>0</v>
      </c>
      <c r="GI210" s="522" t="n">
        <v>0</v>
      </c>
      <c r="GJ210" s="522" t="n">
        <v>30</v>
      </c>
      <c r="GK210" s="522" t="n">
        <v>0</v>
      </c>
      <c r="GL210" s="522" t="n">
        <v>0</v>
      </c>
      <c r="GM210" s="522" t="n">
        <v>0</v>
      </c>
      <c r="GN210" s="522" t="n">
        <v>0</v>
      </c>
      <c r="GO210" s="522" t="n">
        <v>0</v>
      </c>
      <c r="GP210" s="522" t="n">
        <v>0</v>
      </c>
      <c r="GQ210" s="522"/>
      <c r="GR210" s="522" t="n">
        <v>0</v>
      </c>
      <c r="GS210" s="522" t="n">
        <v>0</v>
      </c>
      <c r="GT210" s="522" t="n">
        <v>0</v>
      </c>
      <c r="GU210" s="522" t="n">
        <v>0</v>
      </c>
      <c r="GV210" s="522"/>
      <c r="GW210" s="523" t="n">
        <f aca="false">SUM(FI210:GV210)</f>
        <v>102</v>
      </c>
      <c r="GX210" s="200"/>
      <c r="GY210" s="524" t="n">
        <f aca="false">GW210-I210</f>
        <v>0</v>
      </c>
      <c r="HA210" s="525" t="n">
        <f aca="false">FG210-GY210</f>
        <v>0</v>
      </c>
      <c r="HC210" s="383" t="n">
        <f aca="false">IF($B210="",0,VLOOKUP($B210,'TH 2023'!$B$11:$V$265,15,0))</f>
        <v>0.076720515</v>
      </c>
      <c r="HD210" s="355" t="n">
        <f aca="false">((IF($B210="",0,VLOOKUP($B210,'TH 2023'!$B$11:$V$265,18,0)))*1.1)*1.1</f>
        <v>0</v>
      </c>
      <c r="HE210" s="355" t="n">
        <f aca="false">((IF($B210="",0,VLOOKUP($B210,'TH 2023'!$B$11:$V$265,19,0)))*1.1)*1.1</f>
        <v>205.579</v>
      </c>
      <c r="HF210" s="355" t="n">
        <f aca="false">((IF($B210="",0,VLOOKUP($B210,'TH 2023'!$B$11:$V$265,20,0)))*1.1)*1.1</f>
        <v>248.75059</v>
      </c>
      <c r="HG210" s="355" t="n">
        <f aca="false">((IF($B210="",0,VLOOKUP($B210,'TH 2023'!$B$11:$V$265,21,0)))*1.1)*1.1</f>
        <v>0</v>
      </c>
      <c r="HH210" s="526" t="str">
        <f aca="false">IF($B210="",0,VLOOKUP($B210,'TH 2023'!$B$11:$V$265,7,0))</f>
        <v>STANDARD HW</v>
      </c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I210" s="40"/>
      <c r="IJ210" s="40"/>
      <c r="IK210" s="40"/>
      <c r="IL210" s="40"/>
      <c r="IM210" s="40"/>
    </row>
    <row r="211" s="48" customFormat="true" ht="15" hidden="false" customHeight="true" outlineLevel="0" collapsed="false">
      <c r="A211" s="240" t="n">
        <f aca="false">A210+1</f>
        <v>202</v>
      </c>
      <c r="B211" s="242" t="s">
        <v>605</v>
      </c>
      <c r="C211" s="242" t="s">
        <v>605</v>
      </c>
      <c r="D211" s="243" t="s">
        <v>606</v>
      </c>
      <c r="E211" s="512" t="s">
        <v>345</v>
      </c>
      <c r="F211" s="512" t="s">
        <v>346</v>
      </c>
      <c r="G211" s="512" t="n">
        <f aca="false">COUNTIF($C$10:$C$262,$C211)</f>
        <v>1</v>
      </c>
      <c r="H211" s="512" t="n">
        <f aca="false">COUNTIF($B$10:$B$262,$B211)</f>
        <v>1</v>
      </c>
      <c r="I211" s="513" t="n">
        <f aca="false">SUM(J211:CK211)</f>
        <v>30</v>
      </c>
      <c r="J211" s="512" t="n">
        <v>0</v>
      </c>
      <c r="K211" s="512" t="n">
        <v>0</v>
      </c>
      <c r="L211" s="512" t="n">
        <v>0</v>
      </c>
      <c r="M211" s="512" t="n">
        <v>0</v>
      </c>
      <c r="N211" s="512" t="n">
        <v>0</v>
      </c>
      <c r="O211" s="512" t="n">
        <v>0</v>
      </c>
      <c r="P211" s="512" t="n">
        <v>0</v>
      </c>
      <c r="Q211" s="512" t="n">
        <v>0</v>
      </c>
      <c r="R211" s="512" t="n">
        <v>0</v>
      </c>
      <c r="S211" s="512" t="n">
        <v>0</v>
      </c>
      <c r="T211" s="512" t="n">
        <v>0</v>
      </c>
      <c r="U211" s="512" t="n">
        <v>0</v>
      </c>
      <c r="V211" s="512" t="n">
        <v>0</v>
      </c>
      <c r="W211" s="512" t="n">
        <v>0</v>
      </c>
      <c r="X211" s="512" t="n">
        <v>0</v>
      </c>
      <c r="Y211" s="512" t="n">
        <v>0</v>
      </c>
      <c r="Z211" s="512"/>
      <c r="AA211" s="514" t="n">
        <v>0</v>
      </c>
      <c r="AB211" s="514" t="n">
        <v>30</v>
      </c>
      <c r="AC211" s="514" t="n">
        <v>0</v>
      </c>
      <c r="AD211" s="514" t="n">
        <v>0</v>
      </c>
      <c r="AE211" s="514" t="n">
        <v>0</v>
      </c>
      <c r="AF211" s="514" t="n">
        <v>0</v>
      </c>
      <c r="AG211" s="514" t="n">
        <v>0</v>
      </c>
      <c r="AH211" s="514" t="n">
        <v>0</v>
      </c>
      <c r="AI211" s="514" t="n">
        <v>0</v>
      </c>
      <c r="AJ211" s="514" t="n">
        <v>0</v>
      </c>
      <c r="AK211" s="514" t="n">
        <v>0</v>
      </c>
      <c r="AL211" s="514" t="n">
        <v>0</v>
      </c>
      <c r="AM211" s="514" t="n">
        <v>0</v>
      </c>
      <c r="AN211" s="514" t="n">
        <v>0</v>
      </c>
      <c r="AO211" s="514" t="n">
        <v>0</v>
      </c>
      <c r="AP211" s="514" t="n">
        <v>0</v>
      </c>
      <c r="AQ211" s="514" t="n">
        <v>0</v>
      </c>
      <c r="AR211" s="514" t="n">
        <v>0</v>
      </c>
      <c r="AS211" s="514" t="n">
        <v>0</v>
      </c>
      <c r="AT211" s="514" t="n">
        <v>0</v>
      </c>
      <c r="AU211" s="514" t="n">
        <v>0</v>
      </c>
      <c r="AV211" s="514"/>
      <c r="AW211" s="514"/>
      <c r="AX211" s="514"/>
      <c r="AY211" s="514" t="n">
        <v>0</v>
      </c>
      <c r="AZ211" s="514" t="n">
        <v>0</v>
      </c>
      <c r="BA211" s="514" t="n">
        <v>0</v>
      </c>
      <c r="BB211" s="514" t="n">
        <v>0</v>
      </c>
      <c r="BC211" s="514" t="n">
        <v>0</v>
      </c>
      <c r="BD211" s="514" t="n">
        <v>0</v>
      </c>
      <c r="BE211" s="514" t="n">
        <v>0</v>
      </c>
      <c r="BF211" s="514" t="n">
        <v>0</v>
      </c>
      <c r="BG211" s="514" t="n">
        <v>0</v>
      </c>
      <c r="BH211" s="514" t="n">
        <v>0</v>
      </c>
      <c r="BI211" s="514" t="n">
        <v>0</v>
      </c>
      <c r="BJ211" s="514" t="n">
        <v>0</v>
      </c>
      <c r="BK211" s="514" t="n">
        <v>0</v>
      </c>
      <c r="BL211" s="514" t="n">
        <v>0</v>
      </c>
      <c r="BM211" s="514" t="n">
        <v>0</v>
      </c>
      <c r="BN211" s="514" t="n">
        <v>0</v>
      </c>
      <c r="BO211" s="514" t="n">
        <v>0</v>
      </c>
      <c r="BP211" s="514" t="n">
        <v>0</v>
      </c>
      <c r="BQ211" s="514" t="n">
        <v>0</v>
      </c>
      <c r="BR211" s="514" t="n">
        <v>0</v>
      </c>
      <c r="BS211" s="514" t="n">
        <v>0</v>
      </c>
      <c r="BT211" s="514" t="n">
        <v>0</v>
      </c>
      <c r="BU211" s="514" t="n">
        <v>0</v>
      </c>
      <c r="BV211" s="514" t="n">
        <v>0</v>
      </c>
      <c r="BW211" s="514" t="n">
        <v>0</v>
      </c>
      <c r="BX211" s="514" t="n">
        <v>0</v>
      </c>
      <c r="BY211" s="514" t="n">
        <v>0</v>
      </c>
      <c r="BZ211" s="514" t="n">
        <v>0</v>
      </c>
      <c r="CA211" s="514" t="n">
        <v>0</v>
      </c>
      <c r="CB211" s="514" t="n">
        <v>0</v>
      </c>
      <c r="CC211" s="514" t="n">
        <v>0</v>
      </c>
      <c r="CD211" s="514" t="n">
        <v>0</v>
      </c>
      <c r="CE211" s="514" t="n">
        <v>0</v>
      </c>
      <c r="CF211" s="514" t="n">
        <v>0</v>
      </c>
      <c r="CG211" s="514" t="n">
        <v>0</v>
      </c>
      <c r="CH211" s="514" t="n">
        <v>0</v>
      </c>
      <c r="CI211" s="514"/>
      <c r="CJ211" s="514"/>
      <c r="CK211" s="515"/>
      <c r="CL211" s="516"/>
      <c r="CM211" s="517" t="n">
        <f aca="false">SUM(CN211:FE211)</f>
        <v>30</v>
      </c>
      <c r="CN211" s="243"/>
      <c r="CO211" s="243"/>
      <c r="CP211" s="243" t="n">
        <v>0</v>
      </c>
      <c r="CQ211" s="243" t="n">
        <v>0</v>
      </c>
      <c r="CR211" s="243" t="n">
        <v>0</v>
      </c>
      <c r="CS211" s="243"/>
      <c r="CT211" s="243"/>
      <c r="CU211" s="243"/>
      <c r="CV211" s="243"/>
      <c r="CW211" s="243"/>
      <c r="CX211" s="243"/>
      <c r="CY211" s="243"/>
      <c r="CZ211" s="243"/>
      <c r="DA211" s="243"/>
      <c r="DB211" s="243" t="n">
        <v>0</v>
      </c>
      <c r="DC211" s="243" t="n">
        <v>30</v>
      </c>
      <c r="DD211" s="243" t="n">
        <v>0</v>
      </c>
      <c r="DE211" s="243" t="n">
        <v>0</v>
      </c>
      <c r="DF211" s="243" t="n">
        <v>0</v>
      </c>
      <c r="DG211" s="243" t="n">
        <v>0</v>
      </c>
      <c r="DH211" s="243" t="n">
        <v>0</v>
      </c>
      <c r="DI211" s="243"/>
      <c r="DJ211" s="243"/>
      <c r="DK211" s="243"/>
      <c r="DL211" s="243"/>
      <c r="DM211" s="243" t="n">
        <v>0</v>
      </c>
      <c r="DN211" s="243" t="n">
        <v>0</v>
      </c>
      <c r="DO211" s="243" t="n">
        <v>0</v>
      </c>
      <c r="DP211" s="243" t="n">
        <v>0</v>
      </c>
      <c r="DQ211" s="243" t="n">
        <v>0</v>
      </c>
      <c r="DR211" s="243" t="n">
        <v>0</v>
      </c>
      <c r="DS211" s="243" t="n">
        <v>0</v>
      </c>
      <c r="DT211" s="514" t="n">
        <v>0</v>
      </c>
      <c r="DU211" s="514" t="n">
        <v>0</v>
      </c>
      <c r="DV211" s="514"/>
      <c r="DW211" s="514"/>
      <c r="DX211" s="514"/>
      <c r="DY211" s="514"/>
      <c r="DZ211" s="514"/>
      <c r="EA211" s="243" t="n">
        <v>0</v>
      </c>
      <c r="EB211" s="518" t="n">
        <v>0</v>
      </c>
      <c r="EC211" s="518" t="n">
        <v>0</v>
      </c>
      <c r="ED211" s="518"/>
      <c r="EE211" s="518"/>
      <c r="EF211" s="514" t="n">
        <v>0</v>
      </c>
      <c r="EG211" s="518"/>
      <c r="EH211" s="518"/>
      <c r="EI211" s="518"/>
      <c r="EJ211" s="518"/>
      <c r="EK211" s="518"/>
      <c r="EL211" s="518"/>
      <c r="EM211" s="518"/>
      <c r="EN211" s="518"/>
      <c r="EO211" s="518"/>
      <c r="EP211" s="518"/>
      <c r="EQ211" s="518"/>
      <c r="ER211" s="518"/>
      <c r="ES211" s="518"/>
      <c r="ET211" s="518"/>
      <c r="EU211" s="518"/>
      <c r="EV211" s="518"/>
      <c r="EW211" s="518"/>
      <c r="EX211" s="518"/>
      <c r="EY211" s="518"/>
      <c r="EZ211" s="518"/>
      <c r="FA211" s="518"/>
      <c r="FB211" s="518"/>
      <c r="FC211" s="518"/>
      <c r="FD211" s="518"/>
      <c r="FE211" s="519"/>
      <c r="FG211" s="520" t="n">
        <f aca="false">CM211-I211</f>
        <v>0</v>
      </c>
      <c r="FI211" s="521"/>
      <c r="FJ211" s="522" t="n">
        <v>0</v>
      </c>
      <c r="FK211" s="522" t="n">
        <v>0</v>
      </c>
      <c r="FL211" s="522" t="n">
        <v>0</v>
      </c>
      <c r="FM211" s="522" t="n">
        <v>0</v>
      </c>
      <c r="FN211" s="522" t="n">
        <v>0</v>
      </c>
      <c r="FO211" s="522" t="n">
        <v>0</v>
      </c>
      <c r="FP211" s="522" t="n">
        <v>0</v>
      </c>
      <c r="FQ211" s="522" t="n">
        <v>0</v>
      </c>
      <c r="FR211" s="522" t="n">
        <v>30</v>
      </c>
      <c r="FS211" s="522" t="n">
        <v>0</v>
      </c>
      <c r="FT211" s="522" t="n">
        <v>0</v>
      </c>
      <c r="FU211" s="522" t="n">
        <v>0</v>
      </c>
      <c r="FV211" s="522" t="n">
        <v>0</v>
      </c>
      <c r="FW211" s="522" t="n">
        <v>0</v>
      </c>
      <c r="FX211" s="522" t="n">
        <v>0</v>
      </c>
      <c r="FY211" s="522" t="n">
        <v>0</v>
      </c>
      <c r="FZ211" s="522"/>
      <c r="GA211" s="522" t="n">
        <v>0</v>
      </c>
      <c r="GB211" s="522"/>
      <c r="GC211" s="522" t="n">
        <v>0</v>
      </c>
      <c r="GD211" s="522" t="n">
        <v>0</v>
      </c>
      <c r="GE211" s="522" t="n">
        <v>0</v>
      </c>
      <c r="GF211" s="522" t="n">
        <v>0</v>
      </c>
      <c r="GG211" s="522" t="n">
        <v>0</v>
      </c>
      <c r="GH211" s="522" t="n">
        <v>0</v>
      </c>
      <c r="GI211" s="522" t="n">
        <v>0</v>
      </c>
      <c r="GJ211" s="522" t="n">
        <v>0</v>
      </c>
      <c r="GK211" s="522" t="n">
        <v>0</v>
      </c>
      <c r="GL211" s="522" t="n">
        <v>0</v>
      </c>
      <c r="GM211" s="522" t="n">
        <v>0</v>
      </c>
      <c r="GN211" s="522" t="n">
        <v>0</v>
      </c>
      <c r="GO211" s="522" t="n">
        <v>0</v>
      </c>
      <c r="GP211" s="522" t="n">
        <v>0</v>
      </c>
      <c r="GQ211" s="522"/>
      <c r="GR211" s="522" t="n">
        <v>0</v>
      </c>
      <c r="GS211" s="522" t="n">
        <v>0</v>
      </c>
      <c r="GT211" s="522" t="n">
        <v>0</v>
      </c>
      <c r="GU211" s="522" t="n">
        <v>0</v>
      </c>
      <c r="GV211" s="522"/>
      <c r="GW211" s="523" t="n">
        <f aca="false">SUM(FI211:GV211)</f>
        <v>30</v>
      </c>
      <c r="GX211" s="200"/>
      <c r="GY211" s="524" t="n">
        <f aca="false">GW211-I211</f>
        <v>0</v>
      </c>
      <c r="HA211" s="525" t="n">
        <f aca="false">FG211-GY211</f>
        <v>0</v>
      </c>
      <c r="HC211" s="383" t="n">
        <f aca="false">IF($B211="",0,VLOOKUP($B211,'TH 2023'!$B$11:$V$265,15,0))</f>
        <v>0.04913</v>
      </c>
      <c r="HD211" s="355" t="n">
        <f aca="false">((IF($B211="",0,VLOOKUP($B211,'TH 2023'!$B$11:$V$265,18,0)))*1.1)*1.1</f>
        <v>0</v>
      </c>
      <c r="HE211" s="355" t="n">
        <f aca="false">((IF($B211="",0,VLOOKUP($B211,'TH 2023'!$B$11:$V$265,19,0)))*1.1)*1.1</f>
        <v>124.0613</v>
      </c>
      <c r="HF211" s="355" t="n">
        <f aca="false">((IF($B211="",0,VLOOKUP($B211,'TH 2023'!$B$11:$V$265,20,0)))*1.1)*1.1</f>
        <v>153.042373</v>
      </c>
      <c r="HG211" s="355" t="n">
        <f aca="false">((IF($B211="",0,VLOOKUP($B211,'TH 2023'!$B$11:$V$265,21,0)))*1.1)*1.1</f>
        <v>0</v>
      </c>
      <c r="HH211" s="526" t="str">
        <f aca="false">IF($B211="",0,VLOOKUP($B211,'TH 2023'!$B$11:$V$265,7,0))</f>
        <v>STANDARD HW</v>
      </c>
      <c r="HI211" s="61"/>
      <c r="HJ211" s="61"/>
      <c r="HK211" s="61"/>
      <c r="HL211" s="61"/>
      <c r="HM211" s="61"/>
      <c r="HN211" s="61"/>
      <c r="HO211" s="61"/>
      <c r="HP211" s="61"/>
      <c r="HQ211" s="61"/>
      <c r="HR211" s="61"/>
      <c r="HS211" s="61"/>
      <c r="HT211" s="61"/>
      <c r="HU211" s="61"/>
      <c r="HV211" s="61"/>
      <c r="HW211" s="61"/>
      <c r="HX211" s="61"/>
      <c r="HY211" s="61"/>
      <c r="HZ211" s="61"/>
      <c r="IA211" s="61"/>
      <c r="IB211" s="61"/>
      <c r="IC211" s="61"/>
      <c r="ID211" s="61"/>
      <c r="IE211" s="61"/>
      <c r="IF211" s="61"/>
      <c r="IG211" s="61"/>
      <c r="II211" s="40"/>
      <c r="IJ211" s="40"/>
      <c r="IK211" s="40"/>
      <c r="IL211" s="40"/>
      <c r="IM211" s="40"/>
    </row>
    <row r="212" s="48" customFormat="true" ht="15" hidden="false" customHeight="true" outlineLevel="0" collapsed="false">
      <c r="A212" s="240" t="n">
        <f aca="false">A211+1</f>
        <v>203</v>
      </c>
      <c r="B212" s="242" t="s">
        <v>607</v>
      </c>
      <c r="C212" s="242" t="s">
        <v>608</v>
      </c>
      <c r="D212" s="243" t="s">
        <v>606</v>
      </c>
      <c r="E212" s="512" t="s">
        <v>580</v>
      </c>
      <c r="F212" s="512" t="s">
        <v>581</v>
      </c>
      <c r="G212" s="512" t="n">
        <f aca="false">COUNTIF($C$10:$C$262,$C212)</f>
        <v>3</v>
      </c>
      <c r="H212" s="512" t="n">
        <f aca="false">COUNTIF($B$10:$B$262,$B212)</f>
        <v>1</v>
      </c>
      <c r="I212" s="513" t="n">
        <f aca="false">SUM(J212:CK212)</f>
        <v>40</v>
      </c>
      <c r="J212" s="512" t="n">
        <v>0</v>
      </c>
      <c r="K212" s="512" t="n">
        <v>0</v>
      </c>
      <c r="L212" s="512" t="n">
        <v>0</v>
      </c>
      <c r="M212" s="512" t="n">
        <v>0</v>
      </c>
      <c r="N212" s="512" t="n">
        <v>0</v>
      </c>
      <c r="O212" s="512" t="n">
        <v>0</v>
      </c>
      <c r="P212" s="512" t="n">
        <v>0</v>
      </c>
      <c r="Q212" s="512" t="n">
        <v>0</v>
      </c>
      <c r="R212" s="512" t="n">
        <v>0</v>
      </c>
      <c r="S212" s="512" t="n">
        <v>40</v>
      </c>
      <c r="T212" s="512" t="n">
        <v>0</v>
      </c>
      <c r="U212" s="512" t="n">
        <v>0</v>
      </c>
      <c r="V212" s="512" t="n">
        <v>0</v>
      </c>
      <c r="W212" s="512" t="n">
        <v>0</v>
      </c>
      <c r="X212" s="512" t="n">
        <v>0</v>
      </c>
      <c r="Y212" s="512" t="n">
        <v>0</v>
      </c>
      <c r="Z212" s="512"/>
      <c r="AA212" s="514" t="n">
        <v>0</v>
      </c>
      <c r="AB212" s="514" t="n">
        <v>0</v>
      </c>
      <c r="AC212" s="514" t="n">
        <v>0</v>
      </c>
      <c r="AD212" s="514" t="n">
        <v>0</v>
      </c>
      <c r="AE212" s="514" t="n">
        <v>0</v>
      </c>
      <c r="AF212" s="514" t="n">
        <v>0</v>
      </c>
      <c r="AG212" s="514" t="n">
        <v>0</v>
      </c>
      <c r="AH212" s="514" t="n">
        <v>0</v>
      </c>
      <c r="AI212" s="514" t="n">
        <v>0</v>
      </c>
      <c r="AJ212" s="514" t="n">
        <v>0</v>
      </c>
      <c r="AK212" s="514" t="n">
        <v>0</v>
      </c>
      <c r="AL212" s="514" t="n">
        <v>0</v>
      </c>
      <c r="AM212" s="514" t="n">
        <v>0</v>
      </c>
      <c r="AN212" s="514" t="n">
        <v>0</v>
      </c>
      <c r="AO212" s="514" t="n">
        <v>0</v>
      </c>
      <c r="AP212" s="514" t="n">
        <v>0</v>
      </c>
      <c r="AQ212" s="514" t="n">
        <v>0</v>
      </c>
      <c r="AR212" s="514" t="n">
        <v>0</v>
      </c>
      <c r="AS212" s="514" t="n">
        <v>0</v>
      </c>
      <c r="AT212" s="514" t="n">
        <v>0</v>
      </c>
      <c r="AU212" s="514" t="n">
        <v>0</v>
      </c>
      <c r="AV212" s="514"/>
      <c r="AW212" s="514"/>
      <c r="AX212" s="514"/>
      <c r="AY212" s="514" t="n">
        <v>0</v>
      </c>
      <c r="AZ212" s="514" t="n">
        <v>0</v>
      </c>
      <c r="BA212" s="514" t="n">
        <v>0</v>
      </c>
      <c r="BB212" s="514" t="n">
        <v>0</v>
      </c>
      <c r="BC212" s="514" t="n">
        <v>0</v>
      </c>
      <c r="BD212" s="514" t="n">
        <v>0</v>
      </c>
      <c r="BE212" s="514" t="n">
        <v>0</v>
      </c>
      <c r="BF212" s="514" t="n">
        <v>0</v>
      </c>
      <c r="BG212" s="514" t="n">
        <v>0</v>
      </c>
      <c r="BH212" s="514" t="n">
        <v>0</v>
      </c>
      <c r="BI212" s="514" t="n">
        <v>0</v>
      </c>
      <c r="BJ212" s="514" t="n">
        <v>0</v>
      </c>
      <c r="BK212" s="514" t="n">
        <v>0</v>
      </c>
      <c r="BL212" s="514" t="n">
        <v>0</v>
      </c>
      <c r="BM212" s="514" t="n">
        <v>0</v>
      </c>
      <c r="BN212" s="514" t="n">
        <v>0</v>
      </c>
      <c r="BO212" s="514" t="n">
        <v>0</v>
      </c>
      <c r="BP212" s="514" t="n">
        <v>0</v>
      </c>
      <c r="BQ212" s="514" t="n">
        <v>0</v>
      </c>
      <c r="BR212" s="514" t="n">
        <v>0</v>
      </c>
      <c r="BS212" s="514" t="n">
        <v>0</v>
      </c>
      <c r="BT212" s="514" t="n">
        <v>0</v>
      </c>
      <c r="BU212" s="514" t="n">
        <v>0</v>
      </c>
      <c r="BV212" s="514" t="n">
        <v>0</v>
      </c>
      <c r="BW212" s="514" t="n">
        <v>0</v>
      </c>
      <c r="BX212" s="514" t="n">
        <v>0</v>
      </c>
      <c r="BY212" s="514" t="n">
        <v>0</v>
      </c>
      <c r="BZ212" s="514" t="n">
        <v>0</v>
      </c>
      <c r="CA212" s="514" t="n">
        <v>0</v>
      </c>
      <c r="CB212" s="514" t="n">
        <v>0</v>
      </c>
      <c r="CC212" s="514" t="n">
        <v>0</v>
      </c>
      <c r="CD212" s="514" t="n">
        <v>0</v>
      </c>
      <c r="CE212" s="514" t="n">
        <v>0</v>
      </c>
      <c r="CF212" s="514" t="n">
        <v>0</v>
      </c>
      <c r="CG212" s="514" t="n">
        <v>0</v>
      </c>
      <c r="CH212" s="514" t="n">
        <v>0</v>
      </c>
      <c r="CI212" s="514"/>
      <c r="CJ212" s="514"/>
      <c r="CK212" s="515"/>
      <c r="CL212" s="516"/>
      <c r="CM212" s="517" t="n">
        <f aca="false">SUM(CN212:FE212)</f>
        <v>40</v>
      </c>
      <c r="CN212" s="243"/>
      <c r="CO212" s="243"/>
      <c r="CP212" s="243" t="n">
        <v>0</v>
      </c>
      <c r="CQ212" s="243" t="n">
        <v>0</v>
      </c>
      <c r="CR212" s="243" t="n">
        <v>0</v>
      </c>
      <c r="CS212" s="243"/>
      <c r="CT212" s="243"/>
      <c r="CU212" s="243" t="n">
        <v>40</v>
      </c>
      <c r="CV212" s="243"/>
      <c r="CW212" s="243"/>
      <c r="CX212" s="243"/>
      <c r="CY212" s="243"/>
      <c r="CZ212" s="243"/>
      <c r="DA212" s="243"/>
      <c r="DB212" s="243" t="n">
        <v>0</v>
      </c>
      <c r="DC212" s="243" t="n">
        <v>0</v>
      </c>
      <c r="DD212" s="243" t="n">
        <v>0</v>
      </c>
      <c r="DE212" s="243" t="n">
        <v>0</v>
      </c>
      <c r="DF212" s="243" t="n">
        <v>0</v>
      </c>
      <c r="DG212" s="243" t="n">
        <v>0</v>
      </c>
      <c r="DH212" s="243" t="n">
        <v>0</v>
      </c>
      <c r="DI212" s="243"/>
      <c r="DJ212" s="243"/>
      <c r="DK212" s="243"/>
      <c r="DL212" s="243"/>
      <c r="DM212" s="243" t="n">
        <v>0</v>
      </c>
      <c r="DN212" s="243" t="n">
        <v>0</v>
      </c>
      <c r="DO212" s="243" t="n">
        <v>0</v>
      </c>
      <c r="DP212" s="243" t="n">
        <v>0</v>
      </c>
      <c r="DQ212" s="243" t="n">
        <v>0</v>
      </c>
      <c r="DR212" s="243" t="n">
        <v>0</v>
      </c>
      <c r="DS212" s="243" t="n">
        <v>0</v>
      </c>
      <c r="DT212" s="514" t="n">
        <v>0</v>
      </c>
      <c r="DU212" s="514" t="n">
        <v>0</v>
      </c>
      <c r="DV212" s="514"/>
      <c r="DW212" s="514"/>
      <c r="DX212" s="514"/>
      <c r="DY212" s="514"/>
      <c r="DZ212" s="514"/>
      <c r="EA212" s="243" t="n">
        <v>0</v>
      </c>
      <c r="EB212" s="518" t="n">
        <v>0</v>
      </c>
      <c r="EC212" s="518" t="n">
        <v>0</v>
      </c>
      <c r="ED212" s="518"/>
      <c r="EE212" s="518"/>
      <c r="EF212" s="514" t="n">
        <v>0</v>
      </c>
      <c r="EG212" s="518"/>
      <c r="EH212" s="518"/>
      <c r="EI212" s="518"/>
      <c r="EJ212" s="518"/>
      <c r="EK212" s="518"/>
      <c r="EL212" s="518"/>
      <c r="EM212" s="518"/>
      <c r="EN212" s="518"/>
      <c r="EO212" s="518"/>
      <c r="EP212" s="518"/>
      <c r="EQ212" s="518"/>
      <c r="ER212" s="518"/>
      <c r="ES212" s="518"/>
      <c r="ET212" s="518"/>
      <c r="EU212" s="518"/>
      <c r="EV212" s="518"/>
      <c r="EW212" s="518"/>
      <c r="EX212" s="518"/>
      <c r="EY212" s="518"/>
      <c r="EZ212" s="518"/>
      <c r="FA212" s="518"/>
      <c r="FB212" s="518"/>
      <c r="FC212" s="518"/>
      <c r="FD212" s="518"/>
      <c r="FE212" s="519"/>
      <c r="FG212" s="520" t="n">
        <f aca="false">CM212-I212</f>
        <v>0</v>
      </c>
      <c r="FI212" s="521"/>
      <c r="FJ212" s="522" t="n">
        <v>0</v>
      </c>
      <c r="FK212" s="522" t="n">
        <v>0</v>
      </c>
      <c r="FL212" s="522" t="n">
        <v>0</v>
      </c>
      <c r="FM212" s="522" t="n">
        <v>40</v>
      </c>
      <c r="FN212" s="522" t="n">
        <v>0</v>
      </c>
      <c r="FO212" s="522" t="n">
        <v>0</v>
      </c>
      <c r="FP212" s="522" t="n">
        <v>0</v>
      </c>
      <c r="FQ212" s="522" t="n">
        <v>0</v>
      </c>
      <c r="FR212" s="522" t="n">
        <v>0</v>
      </c>
      <c r="FS212" s="522" t="n">
        <v>0</v>
      </c>
      <c r="FT212" s="522" t="n">
        <v>0</v>
      </c>
      <c r="FU212" s="522" t="n">
        <v>0</v>
      </c>
      <c r="FV212" s="522" t="n">
        <v>0</v>
      </c>
      <c r="FW212" s="522" t="n">
        <v>0</v>
      </c>
      <c r="FX212" s="522" t="n">
        <v>0</v>
      </c>
      <c r="FY212" s="522" t="n">
        <v>0</v>
      </c>
      <c r="FZ212" s="522"/>
      <c r="GA212" s="522" t="n">
        <v>0</v>
      </c>
      <c r="GB212" s="522"/>
      <c r="GC212" s="522" t="n">
        <v>0</v>
      </c>
      <c r="GD212" s="522" t="n">
        <v>0</v>
      </c>
      <c r="GE212" s="522" t="n">
        <v>0</v>
      </c>
      <c r="GF212" s="522" t="n">
        <v>0</v>
      </c>
      <c r="GG212" s="522" t="n">
        <v>0</v>
      </c>
      <c r="GH212" s="522" t="n">
        <v>0</v>
      </c>
      <c r="GI212" s="522" t="n">
        <v>0</v>
      </c>
      <c r="GJ212" s="522" t="n">
        <v>0</v>
      </c>
      <c r="GK212" s="522" t="n">
        <v>0</v>
      </c>
      <c r="GL212" s="522" t="n">
        <v>0</v>
      </c>
      <c r="GM212" s="522" t="n">
        <v>0</v>
      </c>
      <c r="GN212" s="522" t="n">
        <v>0</v>
      </c>
      <c r="GO212" s="522" t="n">
        <v>0</v>
      </c>
      <c r="GP212" s="522" t="n">
        <v>0</v>
      </c>
      <c r="GQ212" s="522"/>
      <c r="GR212" s="522" t="n">
        <v>0</v>
      </c>
      <c r="GS212" s="522" t="n">
        <v>0</v>
      </c>
      <c r="GT212" s="522" t="n">
        <v>0</v>
      </c>
      <c r="GU212" s="522" t="n">
        <v>0</v>
      </c>
      <c r="GV212" s="522"/>
      <c r="GW212" s="523" t="n">
        <f aca="false">SUM(FI212:GV212)</f>
        <v>40</v>
      </c>
      <c r="GX212" s="200"/>
      <c r="GY212" s="524" t="n">
        <f aca="false">GW212-I212</f>
        <v>0</v>
      </c>
      <c r="HA212" s="525" t="n">
        <f aca="false">FG212-GY212</f>
        <v>0</v>
      </c>
      <c r="HC212" s="383" t="n">
        <f aca="false">IF($B212="",0,VLOOKUP($B212,'TH 2023'!$B$11:$V$265,15,0))</f>
        <v>0.04913</v>
      </c>
      <c r="HD212" s="355" t="n">
        <f aca="false">((IF($B212="",0,VLOOKUP($B212,'TH 2023'!$B$11:$V$265,18,0)))*1.1)*1.1</f>
        <v>119.548</v>
      </c>
      <c r="HE212" s="355" t="n">
        <f aca="false">((IF($B212="",0,VLOOKUP($B212,'TH 2023'!$B$11:$V$265,19,0)))*1.1)*1.1</f>
        <v>117.1038</v>
      </c>
      <c r="HF212" s="355" t="n">
        <f aca="false">((IF($B212="",0,VLOOKUP($B212,'TH 2023'!$B$11:$V$265,20,0)))*1.1)*1.1</f>
        <v>144.623798</v>
      </c>
      <c r="HG212" s="355" t="n">
        <f aca="false">((IF($B212="",0,VLOOKUP($B212,'TH 2023'!$B$11:$V$265,21,0)))*1.1)*1.1</f>
        <v>0</v>
      </c>
      <c r="HH212" s="526" t="str">
        <f aca="false">IF($B212="",0,VLOOKUP($B212,'TH 2023'!$B$11:$V$265,7,0))</f>
        <v>STANDARD HW</v>
      </c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I212" s="40"/>
      <c r="IJ212" s="40"/>
      <c r="IK212" s="40"/>
      <c r="IL212" s="40"/>
      <c r="IM212" s="40"/>
    </row>
    <row r="213" s="48" customFormat="true" ht="15" hidden="false" customHeight="true" outlineLevel="0" collapsed="false">
      <c r="A213" s="240" t="n">
        <f aca="false">A212+1</f>
        <v>204</v>
      </c>
      <c r="B213" s="242" t="s">
        <v>609</v>
      </c>
      <c r="C213" s="242" t="s">
        <v>608</v>
      </c>
      <c r="D213" s="243" t="s">
        <v>606</v>
      </c>
      <c r="E213" s="512" t="s">
        <v>580</v>
      </c>
      <c r="F213" s="512" t="s">
        <v>581</v>
      </c>
      <c r="G213" s="512" t="n">
        <f aca="false">COUNTIF($C$10:$C$262,$C213)</f>
        <v>3</v>
      </c>
      <c r="H213" s="512" t="n">
        <f aca="false">COUNTIF($B$10:$B$262,$B213)</f>
        <v>1</v>
      </c>
      <c r="I213" s="513" t="n">
        <f aca="false">SUM(J213:CK213)</f>
        <v>90</v>
      </c>
      <c r="J213" s="512" t="n">
        <v>0</v>
      </c>
      <c r="K213" s="512" t="n">
        <v>0</v>
      </c>
      <c r="L213" s="512" t="n">
        <v>0</v>
      </c>
      <c r="M213" s="512" t="n">
        <v>0</v>
      </c>
      <c r="N213" s="512" t="n">
        <v>0</v>
      </c>
      <c r="O213" s="512" t="n">
        <v>0</v>
      </c>
      <c r="P213" s="512" t="n">
        <v>0</v>
      </c>
      <c r="Q213" s="512" t="n">
        <v>0</v>
      </c>
      <c r="R213" s="512" t="n">
        <v>0</v>
      </c>
      <c r="S213" s="512" t="n">
        <v>0</v>
      </c>
      <c r="T213" s="512" t="n">
        <v>0</v>
      </c>
      <c r="U213" s="512" t="n">
        <v>30</v>
      </c>
      <c r="V213" s="512" t="n">
        <v>0</v>
      </c>
      <c r="W213" s="512" t="n">
        <v>0</v>
      </c>
      <c r="X213" s="512" t="n">
        <v>0</v>
      </c>
      <c r="Y213" s="512" t="n">
        <v>0</v>
      </c>
      <c r="Z213" s="512"/>
      <c r="AA213" s="514" t="n">
        <v>0</v>
      </c>
      <c r="AB213" s="514" t="n">
        <v>0</v>
      </c>
      <c r="AC213" s="514" t="n">
        <v>0</v>
      </c>
      <c r="AD213" s="514" t="n">
        <v>0</v>
      </c>
      <c r="AE213" s="514" t="n">
        <v>30</v>
      </c>
      <c r="AF213" s="514" t="n">
        <v>0</v>
      </c>
      <c r="AG213" s="514" t="n">
        <v>0</v>
      </c>
      <c r="AH213" s="514" t="n">
        <v>0</v>
      </c>
      <c r="AI213" s="514" t="n">
        <v>0</v>
      </c>
      <c r="AJ213" s="514" t="n">
        <v>0</v>
      </c>
      <c r="AK213" s="514" t="n">
        <v>0</v>
      </c>
      <c r="AL213" s="514" t="n">
        <v>0</v>
      </c>
      <c r="AM213" s="514" t="n">
        <v>0</v>
      </c>
      <c r="AN213" s="514" t="n">
        <v>0</v>
      </c>
      <c r="AO213" s="514" t="n">
        <v>0</v>
      </c>
      <c r="AP213" s="514" t="n">
        <v>0</v>
      </c>
      <c r="AQ213" s="514" t="n">
        <v>0</v>
      </c>
      <c r="AR213" s="514" t="n">
        <v>0</v>
      </c>
      <c r="AS213" s="514" t="n">
        <v>0</v>
      </c>
      <c r="AT213" s="514" t="n">
        <v>30</v>
      </c>
      <c r="AU213" s="514" t="n">
        <v>0</v>
      </c>
      <c r="AV213" s="514"/>
      <c r="AW213" s="514"/>
      <c r="AX213" s="514"/>
      <c r="AY213" s="514" t="n">
        <v>0</v>
      </c>
      <c r="AZ213" s="514" t="n">
        <v>0</v>
      </c>
      <c r="BA213" s="514" t="n">
        <v>0</v>
      </c>
      <c r="BB213" s="514" t="n">
        <v>0</v>
      </c>
      <c r="BC213" s="514" t="n">
        <v>0</v>
      </c>
      <c r="BD213" s="514" t="n">
        <v>0</v>
      </c>
      <c r="BE213" s="514" t="n">
        <v>0</v>
      </c>
      <c r="BF213" s="514" t="n">
        <v>0</v>
      </c>
      <c r="BG213" s="514" t="n">
        <v>0</v>
      </c>
      <c r="BH213" s="514" t="n">
        <v>0</v>
      </c>
      <c r="BI213" s="514" t="n">
        <v>0</v>
      </c>
      <c r="BJ213" s="514" t="n">
        <v>0</v>
      </c>
      <c r="BK213" s="514" t="n">
        <v>0</v>
      </c>
      <c r="BL213" s="514" t="n">
        <v>0</v>
      </c>
      <c r="BM213" s="514" t="n">
        <v>0</v>
      </c>
      <c r="BN213" s="514" t="n">
        <v>0</v>
      </c>
      <c r="BO213" s="514" t="n">
        <v>0</v>
      </c>
      <c r="BP213" s="514" t="n">
        <v>0</v>
      </c>
      <c r="BQ213" s="514" t="n">
        <v>0</v>
      </c>
      <c r="BR213" s="514" t="n">
        <v>0</v>
      </c>
      <c r="BS213" s="514" t="n">
        <v>0</v>
      </c>
      <c r="BT213" s="514" t="n">
        <v>0</v>
      </c>
      <c r="BU213" s="514" t="n">
        <v>0</v>
      </c>
      <c r="BV213" s="514" t="n">
        <v>0</v>
      </c>
      <c r="BW213" s="514" t="n">
        <v>0</v>
      </c>
      <c r="BX213" s="514" t="n">
        <v>0</v>
      </c>
      <c r="BY213" s="514" t="n">
        <v>0</v>
      </c>
      <c r="BZ213" s="514" t="n">
        <v>0</v>
      </c>
      <c r="CA213" s="514" t="n">
        <v>0</v>
      </c>
      <c r="CB213" s="514" t="n">
        <v>0</v>
      </c>
      <c r="CC213" s="514" t="n">
        <v>0</v>
      </c>
      <c r="CD213" s="514" t="n">
        <v>0</v>
      </c>
      <c r="CE213" s="514" t="n">
        <v>0</v>
      </c>
      <c r="CF213" s="514" t="n">
        <v>0</v>
      </c>
      <c r="CG213" s="514" t="n">
        <v>0</v>
      </c>
      <c r="CH213" s="514" t="n">
        <v>0</v>
      </c>
      <c r="CI213" s="514"/>
      <c r="CJ213" s="514"/>
      <c r="CK213" s="515"/>
      <c r="CL213" s="516"/>
      <c r="CM213" s="517" t="n">
        <f aca="false">SUM(CN213:FE213)</f>
        <v>90</v>
      </c>
      <c r="CN213" s="243"/>
      <c r="CO213" s="243"/>
      <c r="CP213" s="243" t="n">
        <v>0</v>
      </c>
      <c r="CQ213" s="243" t="n">
        <v>0</v>
      </c>
      <c r="CR213" s="243" t="n">
        <v>0</v>
      </c>
      <c r="CS213" s="243"/>
      <c r="CT213" s="243"/>
      <c r="CU213" s="243"/>
      <c r="CV213" s="243"/>
      <c r="CW213" s="243" t="n">
        <v>30</v>
      </c>
      <c r="CX213" s="243"/>
      <c r="CY213" s="243"/>
      <c r="CZ213" s="243"/>
      <c r="DA213" s="243"/>
      <c r="DB213" s="243" t="n">
        <v>0</v>
      </c>
      <c r="DC213" s="243" t="n">
        <v>0</v>
      </c>
      <c r="DD213" s="243" t="n">
        <v>0</v>
      </c>
      <c r="DE213" s="243" t="n">
        <v>0</v>
      </c>
      <c r="DF213" s="243" t="n">
        <v>30</v>
      </c>
      <c r="DG213" s="243" t="n">
        <v>0</v>
      </c>
      <c r="DH213" s="243" t="n">
        <v>0</v>
      </c>
      <c r="DI213" s="243"/>
      <c r="DJ213" s="243"/>
      <c r="DK213" s="243"/>
      <c r="DL213" s="243"/>
      <c r="DM213" s="243" t="n">
        <v>0</v>
      </c>
      <c r="DN213" s="243" t="n">
        <v>0</v>
      </c>
      <c r="DO213" s="243" t="n">
        <v>0</v>
      </c>
      <c r="DP213" s="243" t="n">
        <v>0</v>
      </c>
      <c r="DQ213" s="243" t="n">
        <v>0</v>
      </c>
      <c r="DR213" s="243" t="n">
        <v>0</v>
      </c>
      <c r="DS213" s="243" t="n">
        <v>0</v>
      </c>
      <c r="DT213" s="514" t="n">
        <v>0</v>
      </c>
      <c r="DU213" s="514" t="n">
        <v>30</v>
      </c>
      <c r="DV213" s="514"/>
      <c r="DW213" s="514"/>
      <c r="DX213" s="514"/>
      <c r="DY213" s="514"/>
      <c r="DZ213" s="514"/>
      <c r="EA213" s="243" t="n">
        <v>0</v>
      </c>
      <c r="EB213" s="518" t="n">
        <v>0</v>
      </c>
      <c r="EC213" s="518" t="n">
        <v>0</v>
      </c>
      <c r="ED213" s="518"/>
      <c r="EE213" s="518"/>
      <c r="EF213" s="514" t="n">
        <v>0</v>
      </c>
      <c r="EG213" s="518"/>
      <c r="EH213" s="518"/>
      <c r="EI213" s="518"/>
      <c r="EJ213" s="518"/>
      <c r="EK213" s="518"/>
      <c r="EL213" s="518"/>
      <c r="EM213" s="518"/>
      <c r="EN213" s="518"/>
      <c r="EO213" s="518"/>
      <c r="EP213" s="518"/>
      <c r="EQ213" s="518"/>
      <c r="ER213" s="518"/>
      <c r="ES213" s="518"/>
      <c r="ET213" s="518"/>
      <c r="EU213" s="518"/>
      <c r="EV213" s="518"/>
      <c r="EW213" s="518"/>
      <c r="EX213" s="518"/>
      <c r="EY213" s="518"/>
      <c r="EZ213" s="518"/>
      <c r="FA213" s="518"/>
      <c r="FB213" s="518"/>
      <c r="FC213" s="518"/>
      <c r="FD213" s="518"/>
      <c r="FE213" s="519"/>
      <c r="FG213" s="520" t="n">
        <f aca="false">CM213-I213</f>
        <v>0</v>
      </c>
      <c r="FI213" s="521"/>
      <c r="FJ213" s="522" t="n">
        <v>0</v>
      </c>
      <c r="FK213" s="522" t="n">
        <v>0</v>
      </c>
      <c r="FL213" s="522" t="n">
        <v>0</v>
      </c>
      <c r="FM213" s="522" t="n">
        <v>0</v>
      </c>
      <c r="FN213" s="522" t="n">
        <v>0</v>
      </c>
      <c r="FO213" s="522" t="n">
        <v>30</v>
      </c>
      <c r="FP213" s="522" t="n">
        <v>0</v>
      </c>
      <c r="FQ213" s="522" t="n">
        <v>0</v>
      </c>
      <c r="FR213" s="522" t="n">
        <v>0</v>
      </c>
      <c r="FS213" s="522" t="n">
        <v>30</v>
      </c>
      <c r="FT213" s="522" t="n">
        <v>0</v>
      </c>
      <c r="FU213" s="522" t="n">
        <v>0</v>
      </c>
      <c r="FV213" s="522" t="n">
        <v>0</v>
      </c>
      <c r="FW213" s="522" t="n">
        <v>0</v>
      </c>
      <c r="FX213" s="522" t="n">
        <v>0</v>
      </c>
      <c r="FY213" s="522" t="n">
        <v>30</v>
      </c>
      <c r="FZ213" s="522"/>
      <c r="GA213" s="522" t="n">
        <v>0</v>
      </c>
      <c r="GB213" s="522"/>
      <c r="GC213" s="522" t="n">
        <v>0</v>
      </c>
      <c r="GD213" s="522" t="n">
        <v>0</v>
      </c>
      <c r="GE213" s="522" t="n">
        <v>0</v>
      </c>
      <c r="GF213" s="522" t="n">
        <v>0</v>
      </c>
      <c r="GG213" s="522" t="n">
        <v>0</v>
      </c>
      <c r="GH213" s="522" t="n">
        <v>0</v>
      </c>
      <c r="GI213" s="522" t="n">
        <v>0</v>
      </c>
      <c r="GJ213" s="522" t="n">
        <v>0</v>
      </c>
      <c r="GK213" s="522" t="n">
        <v>0</v>
      </c>
      <c r="GL213" s="522" t="n">
        <v>0</v>
      </c>
      <c r="GM213" s="522" t="n">
        <v>0</v>
      </c>
      <c r="GN213" s="522" t="n">
        <v>0</v>
      </c>
      <c r="GO213" s="522" t="n">
        <v>0</v>
      </c>
      <c r="GP213" s="522" t="n">
        <v>0</v>
      </c>
      <c r="GQ213" s="522"/>
      <c r="GR213" s="522" t="n">
        <v>0</v>
      </c>
      <c r="GS213" s="522" t="n">
        <v>0</v>
      </c>
      <c r="GT213" s="522" t="n">
        <v>0</v>
      </c>
      <c r="GU213" s="522" t="n">
        <v>0</v>
      </c>
      <c r="GV213" s="522"/>
      <c r="GW213" s="523" t="n">
        <f aca="false">SUM(FI213:GV213)</f>
        <v>90</v>
      </c>
      <c r="GX213" s="200"/>
      <c r="GY213" s="524" t="n">
        <f aca="false">GW213-I213</f>
        <v>0</v>
      </c>
      <c r="HA213" s="525" t="n">
        <f aca="false">FG213-GY213</f>
        <v>0</v>
      </c>
      <c r="HC213" s="383" t="n">
        <f aca="false">IF($B213="",0,VLOOKUP($B213,'TH 2023'!$B$11:$V$265,15,0))</f>
        <v>0.04913</v>
      </c>
      <c r="HD213" s="355" t="n">
        <f aca="false">((IF($B213="",0,VLOOKUP($B213,'TH 2023'!$B$11:$V$265,18,0)))*1.1)*1.1</f>
        <v>118.58</v>
      </c>
      <c r="HE213" s="355" t="n">
        <f aca="false">((IF($B213="",0,VLOOKUP($B213,'TH 2023'!$B$11:$V$265,19,0)))*1.1)*1.1</f>
        <v>117.1038</v>
      </c>
      <c r="HF213" s="355" t="n">
        <f aca="false">((IF($B213="",0,VLOOKUP($B213,'TH 2023'!$B$11:$V$265,20,0)))*1.1)*1.1</f>
        <v>144.623798</v>
      </c>
      <c r="HG213" s="355" t="n">
        <f aca="false">((IF($B213="",0,VLOOKUP($B213,'TH 2023'!$B$11:$V$265,21,0)))*1.1)*1.1</f>
        <v>0</v>
      </c>
      <c r="HH213" s="526" t="str">
        <f aca="false">IF($B213="",0,VLOOKUP($B213,'TH 2023'!$B$11:$V$265,7,0))</f>
        <v>STANDARD HW</v>
      </c>
      <c r="HI213" s="61"/>
      <c r="HJ213" s="61"/>
      <c r="HK213" s="61"/>
      <c r="HL213" s="61"/>
      <c r="HM213" s="61"/>
      <c r="HN213" s="61"/>
      <c r="HO213" s="61"/>
      <c r="HP213" s="61"/>
      <c r="HQ213" s="61"/>
      <c r="HR213" s="61"/>
      <c r="HS213" s="61"/>
      <c r="HT213" s="61"/>
      <c r="HU213" s="61"/>
      <c r="HV213" s="61"/>
      <c r="HW213" s="61"/>
      <c r="HX213" s="61"/>
      <c r="HY213" s="61"/>
      <c r="HZ213" s="61"/>
      <c r="IA213" s="61"/>
      <c r="IB213" s="61"/>
      <c r="IC213" s="61"/>
      <c r="ID213" s="61"/>
      <c r="IE213" s="61"/>
      <c r="IF213" s="61"/>
      <c r="IG213" s="61"/>
      <c r="II213" s="40"/>
      <c r="IJ213" s="40"/>
      <c r="IK213" s="40"/>
      <c r="IL213" s="40"/>
      <c r="IM213" s="40"/>
    </row>
    <row r="214" s="48" customFormat="true" ht="15" hidden="false" customHeight="true" outlineLevel="0" collapsed="false">
      <c r="A214" s="240" t="n">
        <f aca="false">A213+1</f>
        <v>205</v>
      </c>
      <c r="B214" s="242" t="s">
        <v>608</v>
      </c>
      <c r="C214" s="242" t="s">
        <v>608</v>
      </c>
      <c r="D214" s="242" t="s">
        <v>606</v>
      </c>
      <c r="E214" s="512" t="s">
        <v>580</v>
      </c>
      <c r="F214" s="512" t="s">
        <v>581</v>
      </c>
      <c r="G214" s="512" t="n">
        <f aca="false">COUNTIF($C$10:$C$262,$C214)</f>
        <v>3</v>
      </c>
      <c r="H214" s="512" t="n">
        <f aca="false">COUNTIF($B$10:$B$262,$B214)</f>
        <v>1</v>
      </c>
      <c r="I214" s="513" t="n">
        <f aca="false">SUM(J214:CK214)</f>
        <v>30</v>
      </c>
      <c r="J214" s="512" t="n">
        <v>0</v>
      </c>
      <c r="K214" s="512" t="n">
        <v>0</v>
      </c>
      <c r="L214" s="512" t="n">
        <v>0</v>
      </c>
      <c r="M214" s="512" t="n">
        <v>0</v>
      </c>
      <c r="N214" s="512" t="n">
        <v>0</v>
      </c>
      <c r="O214" s="512" t="n">
        <v>0</v>
      </c>
      <c r="P214" s="512" t="n">
        <v>0</v>
      </c>
      <c r="Q214" s="512" t="n">
        <v>0</v>
      </c>
      <c r="R214" s="512" t="n">
        <v>0</v>
      </c>
      <c r="S214" s="512" t="n">
        <v>0</v>
      </c>
      <c r="T214" s="512" t="n">
        <v>0</v>
      </c>
      <c r="U214" s="512" t="n">
        <v>0</v>
      </c>
      <c r="V214" s="512" t="n">
        <v>0</v>
      </c>
      <c r="W214" s="512" t="n">
        <v>0</v>
      </c>
      <c r="X214" s="512" t="n">
        <v>0</v>
      </c>
      <c r="Y214" s="512" t="n">
        <v>0</v>
      </c>
      <c r="Z214" s="512"/>
      <c r="AA214" s="514" t="n">
        <v>0</v>
      </c>
      <c r="AB214" s="514"/>
      <c r="AC214" s="514"/>
      <c r="AD214" s="514" t="n">
        <v>0</v>
      </c>
      <c r="AE214" s="514" t="n">
        <v>0</v>
      </c>
      <c r="AF214" s="514" t="n">
        <v>0</v>
      </c>
      <c r="AG214" s="514" t="n">
        <v>0</v>
      </c>
      <c r="AH214" s="514" t="n">
        <v>0</v>
      </c>
      <c r="AI214" s="514" t="n">
        <v>0</v>
      </c>
      <c r="AJ214" s="514" t="n">
        <v>0</v>
      </c>
      <c r="AK214" s="514" t="n">
        <v>0</v>
      </c>
      <c r="AL214" s="514" t="n">
        <v>0</v>
      </c>
      <c r="AM214" s="514" t="n">
        <v>0</v>
      </c>
      <c r="AN214" s="514" t="n">
        <v>0</v>
      </c>
      <c r="AO214" s="514" t="n">
        <v>0</v>
      </c>
      <c r="AP214" s="514" t="n">
        <v>0</v>
      </c>
      <c r="AQ214" s="514" t="n">
        <v>0</v>
      </c>
      <c r="AR214" s="514" t="n">
        <v>0</v>
      </c>
      <c r="AS214" s="514" t="n">
        <v>0</v>
      </c>
      <c r="AT214" s="514" t="n">
        <v>0</v>
      </c>
      <c r="AU214" s="514" t="n">
        <v>0</v>
      </c>
      <c r="AV214" s="514"/>
      <c r="AW214" s="514"/>
      <c r="AX214" s="514" t="n">
        <v>30</v>
      </c>
      <c r="AY214" s="514" t="n">
        <v>0</v>
      </c>
      <c r="AZ214" s="514" t="n">
        <v>0</v>
      </c>
      <c r="BA214" s="514" t="n">
        <v>0</v>
      </c>
      <c r="BB214" s="514" t="n">
        <v>0</v>
      </c>
      <c r="BC214" s="514" t="n">
        <v>0</v>
      </c>
      <c r="BD214" s="514" t="n">
        <v>0</v>
      </c>
      <c r="BE214" s="514" t="n">
        <v>0</v>
      </c>
      <c r="BF214" s="514" t="n">
        <v>0</v>
      </c>
      <c r="BG214" s="514" t="n">
        <v>0</v>
      </c>
      <c r="BH214" s="514" t="n">
        <v>0</v>
      </c>
      <c r="BI214" s="514" t="n">
        <v>0</v>
      </c>
      <c r="BJ214" s="514" t="n">
        <v>0</v>
      </c>
      <c r="BK214" s="514" t="n">
        <v>0</v>
      </c>
      <c r="BL214" s="514" t="n">
        <v>0</v>
      </c>
      <c r="BM214" s="514" t="n">
        <v>0</v>
      </c>
      <c r="BN214" s="514" t="n">
        <v>0</v>
      </c>
      <c r="BO214" s="514" t="n">
        <v>0</v>
      </c>
      <c r="BP214" s="514" t="n">
        <v>0</v>
      </c>
      <c r="BQ214" s="514" t="n">
        <v>0</v>
      </c>
      <c r="BR214" s="514" t="n">
        <v>0</v>
      </c>
      <c r="BS214" s="514" t="n">
        <v>0</v>
      </c>
      <c r="BT214" s="514" t="n">
        <v>0</v>
      </c>
      <c r="BU214" s="514" t="n">
        <v>0</v>
      </c>
      <c r="BV214" s="514" t="n">
        <v>0</v>
      </c>
      <c r="BW214" s="514" t="n">
        <v>0</v>
      </c>
      <c r="BX214" s="514" t="n">
        <v>0</v>
      </c>
      <c r="BY214" s="514" t="n">
        <v>0</v>
      </c>
      <c r="BZ214" s="514" t="n">
        <v>0</v>
      </c>
      <c r="CA214" s="514" t="n">
        <v>0</v>
      </c>
      <c r="CB214" s="514" t="n">
        <v>0</v>
      </c>
      <c r="CC214" s="514" t="n">
        <v>0</v>
      </c>
      <c r="CD214" s="514" t="n">
        <v>0</v>
      </c>
      <c r="CE214" s="514" t="n">
        <v>0</v>
      </c>
      <c r="CF214" s="514" t="n">
        <v>0</v>
      </c>
      <c r="CG214" s="514" t="n">
        <v>0</v>
      </c>
      <c r="CH214" s="514" t="n">
        <v>0</v>
      </c>
      <c r="CI214" s="514"/>
      <c r="CJ214" s="514"/>
      <c r="CK214" s="515"/>
      <c r="CL214" s="516"/>
      <c r="CM214" s="517" t="n">
        <f aca="false">SUM(CN214:FE214)</f>
        <v>30</v>
      </c>
      <c r="CN214" s="243"/>
      <c r="CO214" s="243"/>
      <c r="CP214" s="243" t="n">
        <v>0</v>
      </c>
      <c r="CQ214" s="243" t="n">
        <v>0</v>
      </c>
      <c r="CR214" s="243" t="n">
        <v>0</v>
      </c>
      <c r="CS214" s="243"/>
      <c r="CT214" s="243"/>
      <c r="CU214" s="243"/>
      <c r="CV214" s="243"/>
      <c r="CW214" s="243"/>
      <c r="CX214" s="243"/>
      <c r="CY214" s="243"/>
      <c r="CZ214" s="243"/>
      <c r="DA214" s="243"/>
      <c r="DB214" s="243" t="n">
        <v>0</v>
      </c>
      <c r="DC214" s="243"/>
      <c r="DD214" s="243"/>
      <c r="DE214" s="243" t="n">
        <v>0</v>
      </c>
      <c r="DF214" s="243" t="n">
        <v>0</v>
      </c>
      <c r="DG214" s="243" t="n">
        <v>0</v>
      </c>
      <c r="DH214" s="243" t="n">
        <v>0</v>
      </c>
      <c r="DI214" s="243"/>
      <c r="DJ214" s="243"/>
      <c r="DK214" s="243"/>
      <c r="DL214" s="243"/>
      <c r="DM214" s="243" t="n">
        <v>0</v>
      </c>
      <c r="DN214" s="243" t="n">
        <v>0</v>
      </c>
      <c r="DO214" s="243" t="n">
        <v>0</v>
      </c>
      <c r="DP214" s="243" t="n">
        <v>0</v>
      </c>
      <c r="DQ214" s="243" t="n">
        <v>0</v>
      </c>
      <c r="DR214" s="243" t="n">
        <v>0</v>
      </c>
      <c r="DS214" s="243" t="n">
        <v>0</v>
      </c>
      <c r="DT214" s="514" t="n">
        <v>0</v>
      </c>
      <c r="DU214" s="514" t="n">
        <v>0</v>
      </c>
      <c r="DV214" s="514"/>
      <c r="DW214" s="514"/>
      <c r="DX214" s="514"/>
      <c r="DY214" s="514" t="n">
        <v>30</v>
      </c>
      <c r="DZ214" s="514"/>
      <c r="EA214" s="243" t="n">
        <v>0</v>
      </c>
      <c r="EB214" s="518" t="n">
        <v>0</v>
      </c>
      <c r="EC214" s="518" t="n">
        <v>0</v>
      </c>
      <c r="ED214" s="518"/>
      <c r="EE214" s="518"/>
      <c r="EF214" s="514" t="n">
        <v>0</v>
      </c>
      <c r="EG214" s="518"/>
      <c r="EH214" s="518"/>
      <c r="EI214" s="518"/>
      <c r="EJ214" s="518"/>
      <c r="EK214" s="518"/>
      <c r="EL214" s="518"/>
      <c r="EM214" s="518"/>
      <c r="EN214" s="518"/>
      <c r="EO214" s="518"/>
      <c r="EP214" s="518"/>
      <c r="EQ214" s="518"/>
      <c r="ER214" s="518"/>
      <c r="ES214" s="518"/>
      <c r="ET214" s="518"/>
      <c r="EU214" s="518"/>
      <c r="EV214" s="518"/>
      <c r="EW214" s="518"/>
      <c r="EX214" s="518"/>
      <c r="EY214" s="518"/>
      <c r="EZ214" s="518"/>
      <c r="FA214" s="518"/>
      <c r="FB214" s="518"/>
      <c r="FC214" s="518"/>
      <c r="FD214" s="518"/>
      <c r="FE214" s="519"/>
      <c r="FG214" s="520" t="n">
        <f aca="false">CM214-I214</f>
        <v>0</v>
      </c>
      <c r="FI214" s="521"/>
      <c r="FJ214" s="522" t="n">
        <v>0</v>
      </c>
      <c r="FK214" s="522" t="n">
        <v>0</v>
      </c>
      <c r="FL214" s="522" t="n">
        <v>0</v>
      </c>
      <c r="FM214" s="522" t="n">
        <v>0</v>
      </c>
      <c r="FN214" s="522" t="n">
        <v>0</v>
      </c>
      <c r="FO214" s="522" t="n">
        <v>0</v>
      </c>
      <c r="FP214" s="522" t="n">
        <v>0</v>
      </c>
      <c r="FQ214" s="522" t="n">
        <v>0</v>
      </c>
      <c r="FR214" s="522" t="n">
        <v>0</v>
      </c>
      <c r="FS214" s="522" t="n">
        <v>0</v>
      </c>
      <c r="FT214" s="522" t="n">
        <v>0</v>
      </c>
      <c r="FU214" s="522" t="n">
        <v>0</v>
      </c>
      <c r="FV214" s="522" t="n">
        <v>0</v>
      </c>
      <c r="FW214" s="522" t="n">
        <v>0</v>
      </c>
      <c r="FX214" s="522" t="n">
        <v>0</v>
      </c>
      <c r="FY214" s="522" t="n">
        <v>0</v>
      </c>
      <c r="FZ214" s="522"/>
      <c r="GA214" s="522" t="n">
        <v>30</v>
      </c>
      <c r="GB214" s="522"/>
      <c r="GC214" s="522" t="n">
        <v>0</v>
      </c>
      <c r="GD214" s="522" t="n">
        <v>0</v>
      </c>
      <c r="GE214" s="522" t="n">
        <v>0</v>
      </c>
      <c r="GF214" s="522" t="n">
        <v>0</v>
      </c>
      <c r="GG214" s="522" t="n">
        <v>0</v>
      </c>
      <c r="GH214" s="522" t="n">
        <v>0</v>
      </c>
      <c r="GI214" s="522" t="n">
        <v>0</v>
      </c>
      <c r="GJ214" s="522" t="n">
        <v>0</v>
      </c>
      <c r="GK214" s="522" t="n">
        <v>0</v>
      </c>
      <c r="GL214" s="522" t="n">
        <v>0</v>
      </c>
      <c r="GM214" s="522" t="n">
        <v>0</v>
      </c>
      <c r="GN214" s="522" t="n">
        <v>0</v>
      </c>
      <c r="GO214" s="522" t="n">
        <v>0</v>
      </c>
      <c r="GP214" s="522" t="n">
        <v>0</v>
      </c>
      <c r="GQ214" s="522"/>
      <c r="GR214" s="522" t="n">
        <v>0</v>
      </c>
      <c r="GS214" s="522" t="n">
        <v>0</v>
      </c>
      <c r="GT214" s="522" t="n">
        <v>0</v>
      </c>
      <c r="GU214" s="522" t="n">
        <v>0</v>
      </c>
      <c r="GV214" s="522"/>
      <c r="GW214" s="523" t="n">
        <f aca="false">SUM(FI214:GV214)</f>
        <v>30</v>
      </c>
      <c r="GX214" s="200"/>
      <c r="GY214" s="524" t="n">
        <f aca="false">GW214-I214</f>
        <v>0</v>
      </c>
      <c r="HA214" s="525" t="n">
        <f aca="false">FG214-GY214</f>
        <v>0</v>
      </c>
      <c r="HC214" s="383" t="n">
        <f aca="false">IF($B214="",0,VLOOKUP($B214,'TH 2023'!$B$11:$V$265,15,0))</f>
        <v>0.04913</v>
      </c>
      <c r="HD214" s="355" t="n">
        <f aca="false">((IF($B214="",0,VLOOKUP($B214,'TH 2023'!$B$11:$V$265,18,0)))*1.1)*1.1</f>
        <v>0</v>
      </c>
      <c r="HE214" s="355" t="n">
        <f aca="false">((IF($B214="",0,VLOOKUP($B214,'TH 2023'!$B$11:$V$265,19,0)))*1.1)*1.1</f>
        <v>0</v>
      </c>
      <c r="HF214" s="355" t="n">
        <f aca="false">((IF($B214="",0,VLOOKUP($B214,'TH 2023'!$B$11:$V$265,20,0)))*1.1)*1.1</f>
        <v>144.623798</v>
      </c>
      <c r="HG214" s="355" t="n">
        <f aca="false">((IF($B214="",0,VLOOKUP($B214,'TH 2023'!$B$11:$V$265,21,0)))*1.1)*1.1</f>
        <v>0</v>
      </c>
      <c r="HH214" s="526" t="str">
        <f aca="false">IF($B214="",0,VLOOKUP($B214,'TH 2023'!$B$11:$V$265,7,0))</f>
        <v>STANDARD HW</v>
      </c>
      <c r="HI214" s="61"/>
      <c r="HJ214" s="61"/>
      <c r="HK214" s="61"/>
      <c r="HL214" s="61"/>
      <c r="HM214" s="61"/>
      <c r="HN214" s="61"/>
      <c r="HO214" s="61"/>
      <c r="HP214" s="61"/>
      <c r="HQ214" s="61"/>
      <c r="HR214" s="61"/>
      <c r="HS214" s="61"/>
      <c r="HT214" s="61"/>
      <c r="HU214" s="61"/>
      <c r="HV214" s="61"/>
      <c r="HW214" s="61"/>
      <c r="HX214" s="61"/>
      <c r="HY214" s="61"/>
      <c r="HZ214" s="61"/>
      <c r="IA214" s="61"/>
      <c r="IB214" s="61"/>
      <c r="IC214" s="61"/>
      <c r="ID214" s="61"/>
      <c r="IE214" s="61"/>
      <c r="IF214" s="61"/>
      <c r="IG214" s="61"/>
      <c r="II214" s="40"/>
      <c r="IJ214" s="40"/>
      <c r="IK214" s="40"/>
      <c r="IL214" s="40"/>
      <c r="IM214" s="40"/>
    </row>
    <row r="215" s="48" customFormat="true" ht="15" hidden="false" customHeight="true" outlineLevel="0" collapsed="false">
      <c r="A215" s="240" t="n">
        <f aca="false">A214+1</f>
        <v>206</v>
      </c>
      <c r="B215" s="242" t="s">
        <v>610</v>
      </c>
      <c r="C215" s="242" t="s">
        <v>611</v>
      </c>
      <c r="D215" s="243" t="s">
        <v>606</v>
      </c>
      <c r="E215" s="512" t="s">
        <v>304</v>
      </c>
      <c r="F215" s="512" t="s">
        <v>305</v>
      </c>
      <c r="G215" s="512" t="n">
        <f aca="false">COUNTIF($C$10:$C$262,$C215)</f>
        <v>4</v>
      </c>
      <c r="H215" s="512" t="n">
        <f aca="false">COUNTIF($B$10:$B$262,$B215)</f>
        <v>1</v>
      </c>
      <c r="I215" s="513" t="n">
        <f aca="false">SUM(J215:CK215)</f>
        <v>50</v>
      </c>
      <c r="J215" s="512" t="n">
        <v>0</v>
      </c>
      <c r="K215" s="512" t="n">
        <v>0</v>
      </c>
      <c r="L215" s="512" t="n">
        <v>0</v>
      </c>
      <c r="M215" s="512" t="n">
        <v>0</v>
      </c>
      <c r="N215" s="512" t="n">
        <v>0</v>
      </c>
      <c r="O215" s="512" t="n">
        <v>0</v>
      </c>
      <c r="P215" s="512" t="n">
        <v>0</v>
      </c>
      <c r="Q215" s="512" t="n">
        <v>50</v>
      </c>
      <c r="R215" s="512" t="n">
        <v>0</v>
      </c>
      <c r="S215" s="512" t="n">
        <v>0</v>
      </c>
      <c r="T215" s="512" t="n">
        <v>0</v>
      </c>
      <c r="U215" s="512" t="n">
        <v>0</v>
      </c>
      <c r="V215" s="512" t="n">
        <v>0</v>
      </c>
      <c r="W215" s="512" t="n">
        <v>0</v>
      </c>
      <c r="X215" s="512" t="n">
        <v>0</v>
      </c>
      <c r="Y215" s="512" t="n">
        <v>0</v>
      </c>
      <c r="Z215" s="512"/>
      <c r="AA215" s="514" t="n">
        <v>0</v>
      </c>
      <c r="AB215" s="514" t="n">
        <v>0</v>
      </c>
      <c r="AC215" s="514" t="n">
        <v>0</v>
      </c>
      <c r="AD215" s="514" t="n">
        <v>0</v>
      </c>
      <c r="AE215" s="514" t="n">
        <v>0</v>
      </c>
      <c r="AF215" s="514" t="n">
        <v>0</v>
      </c>
      <c r="AG215" s="514" t="n">
        <v>0</v>
      </c>
      <c r="AH215" s="514" t="n">
        <v>0</v>
      </c>
      <c r="AI215" s="514" t="n">
        <v>0</v>
      </c>
      <c r="AJ215" s="514" t="n">
        <v>0</v>
      </c>
      <c r="AK215" s="514" t="n">
        <v>0</v>
      </c>
      <c r="AL215" s="514" t="n">
        <v>0</v>
      </c>
      <c r="AM215" s="514" t="n">
        <v>0</v>
      </c>
      <c r="AN215" s="514" t="n">
        <v>0</v>
      </c>
      <c r="AO215" s="514" t="n">
        <v>0</v>
      </c>
      <c r="AP215" s="514" t="n">
        <v>0</v>
      </c>
      <c r="AQ215" s="514" t="n">
        <v>0</v>
      </c>
      <c r="AR215" s="514" t="n">
        <v>0</v>
      </c>
      <c r="AS215" s="514" t="n">
        <v>0</v>
      </c>
      <c r="AT215" s="514" t="n">
        <v>0</v>
      </c>
      <c r="AU215" s="514" t="n">
        <v>0</v>
      </c>
      <c r="AV215" s="514"/>
      <c r="AW215" s="514"/>
      <c r="AX215" s="514"/>
      <c r="AY215" s="514" t="n">
        <v>0</v>
      </c>
      <c r="AZ215" s="514" t="n">
        <v>0</v>
      </c>
      <c r="BA215" s="514" t="n">
        <v>0</v>
      </c>
      <c r="BB215" s="514" t="n">
        <v>0</v>
      </c>
      <c r="BC215" s="514" t="n">
        <v>0</v>
      </c>
      <c r="BD215" s="514" t="n">
        <v>0</v>
      </c>
      <c r="BE215" s="514" t="n">
        <v>0</v>
      </c>
      <c r="BF215" s="514" t="n">
        <v>0</v>
      </c>
      <c r="BG215" s="514" t="n">
        <v>0</v>
      </c>
      <c r="BH215" s="514" t="n">
        <v>0</v>
      </c>
      <c r="BI215" s="514" t="n">
        <v>0</v>
      </c>
      <c r="BJ215" s="514" t="n">
        <v>0</v>
      </c>
      <c r="BK215" s="514" t="n">
        <v>0</v>
      </c>
      <c r="BL215" s="514" t="n">
        <v>0</v>
      </c>
      <c r="BM215" s="514" t="n">
        <v>0</v>
      </c>
      <c r="BN215" s="514" t="n">
        <v>0</v>
      </c>
      <c r="BO215" s="514" t="n">
        <v>0</v>
      </c>
      <c r="BP215" s="514" t="n">
        <v>0</v>
      </c>
      <c r="BQ215" s="514" t="n">
        <v>0</v>
      </c>
      <c r="BR215" s="514" t="n">
        <v>0</v>
      </c>
      <c r="BS215" s="514" t="n">
        <v>0</v>
      </c>
      <c r="BT215" s="514" t="n">
        <v>0</v>
      </c>
      <c r="BU215" s="514" t="n">
        <v>0</v>
      </c>
      <c r="BV215" s="514" t="n">
        <v>0</v>
      </c>
      <c r="BW215" s="514" t="n">
        <v>0</v>
      </c>
      <c r="BX215" s="514" t="n">
        <v>0</v>
      </c>
      <c r="BY215" s="514" t="n">
        <v>0</v>
      </c>
      <c r="BZ215" s="514" t="n">
        <v>0</v>
      </c>
      <c r="CA215" s="514" t="n">
        <v>0</v>
      </c>
      <c r="CB215" s="514" t="n">
        <v>0</v>
      </c>
      <c r="CC215" s="514" t="n">
        <v>0</v>
      </c>
      <c r="CD215" s="514" t="n">
        <v>0</v>
      </c>
      <c r="CE215" s="514" t="n">
        <v>0</v>
      </c>
      <c r="CF215" s="514" t="n">
        <v>0</v>
      </c>
      <c r="CG215" s="514" t="n">
        <v>0</v>
      </c>
      <c r="CH215" s="514" t="n">
        <v>0</v>
      </c>
      <c r="CI215" s="514"/>
      <c r="CJ215" s="514"/>
      <c r="CK215" s="515"/>
      <c r="CL215" s="516"/>
      <c r="CM215" s="517" t="n">
        <f aca="false">SUM(CN215:FE215)</f>
        <v>50</v>
      </c>
      <c r="CN215" s="243"/>
      <c r="CO215" s="243"/>
      <c r="CP215" s="243" t="n">
        <v>0</v>
      </c>
      <c r="CQ215" s="243" t="n">
        <v>0</v>
      </c>
      <c r="CR215" s="243" t="n">
        <v>0</v>
      </c>
      <c r="CS215" s="243" t="n">
        <v>50</v>
      </c>
      <c r="CT215" s="243"/>
      <c r="CU215" s="243"/>
      <c r="CV215" s="243"/>
      <c r="CW215" s="243"/>
      <c r="CX215" s="243"/>
      <c r="CY215" s="243"/>
      <c r="CZ215" s="243"/>
      <c r="DA215" s="243"/>
      <c r="DB215" s="243" t="n">
        <v>0</v>
      </c>
      <c r="DC215" s="243" t="n">
        <v>0</v>
      </c>
      <c r="DD215" s="243" t="n">
        <v>0</v>
      </c>
      <c r="DE215" s="243" t="n">
        <v>0</v>
      </c>
      <c r="DF215" s="243" t="n">
        <v>0</v>
      </c>
      <c r="DG215" s="243" t="n">
        <v>0</v>
      </c>
      <c r="DH215" s="243" t="n">
        <v>0</v>
      </c>
      <c r="DI215" s="243"/>
      <c r="DJ215" s="243"/>
      <c r="DK215" s="243"/>
      <c r="DL215" s="243"/>
      <c r="DM215" s="243" t="n">
        <v>0</v>
      </c>
      <c r="DN215" s="243" t="n">
        <v>0</v>
      </c>
      <c r="DO215" s="243" t="n">
        <v>0</v>
      </c>
      <c r="DP215" s="243" t="n">
        <v>0</v>
      </c>
      <c r="DQ215" s="243" t="n">
        <v>0</v>
      </c>
      <c r="DR215" s="243" t="n">
        <v>0</v>
      </c>
      <c r="DS215" s="243" t="n">
        <v>0</v>
      </c>
      <c r="DT215" s="514" t="n">
        <v>0</v>
      </c>
      <c r="DU215" s="514" t="n">
        <v>0</v>
      </c>
      <c r="DV215" s="514"/>
      <c r="DW215" s="514"/>
      <c r="DX215" s="514"/>
      <c r="DY215" s="514"/>
      <c r="DZ215" s="514"/>
      <c r="EA215" s="243" t="n">
        <v>0</v>
      </c>
      <c r="EB215" s="518" t="n">
        <v>0</v>
      </c>
      <c r="EC215" s="518" t="n">
        <v>0</v>
      </c>
      <c r="ED215" s="518"/>
      <c r="EE215" s="518"/>
      <c r="EF215" s="514" t="n">
        <v>0</v>
      </c>
      <c r="EG215" s="518"/>
      <c r="EH215" s="518"/>
      <c r="EI215" s="518"/>
      <c r="EJ215" s="518"/>
      <c r="EK215" s="518"/>
      <c r="EL215" s="518"/>
      <c r="EM215" s="518"/>
      <c r="EN215" s="518"/>
      <c r="EO215" s="518"/>
      <c r="EP215" s="518"/>
      <c r="EQ215" s="518"/>
      <c r="ER215" s="518"/>
      <c r="ES215" s="518"/>
      <c r="ET215" s="518"/>
      <c r="EU215" s="518"/>
      <c r="EV215" s="518"/>
      <c r="EW215" s="518"/>
      <c r="EX215" s="518"/>
      <c r="EY215" s="518"/>
      <c r="EZ215" s="518"/>
      <c r="FA215" s="518"/>
      <c r="FB215" s="518"/>
      <c r="FC215" s="518"/>
      <c r="FD215" s="518"/>
      <c r="FE215" s="519"/>
      <c r="FG215" s="520" t="n">
        <f aca="false">CM215-I215</f>
        <v>0</v>
      </c>
      <c r="FI215" s="521"/>
      <c r="FJ215" s="522" t="n">
        <v>0</v>
      </c>
      <c r="FK215" s="522" t="n">
        <v>0</v>
      </c>
      <c r="FL215" s="522" t="n">
        <v>50</v>
      </c>
      <c r="FM215" s="522" t="n">
        <v>0</v>
      </c>
      <c r="FN215" s="522" t="n">
        <v>0</v>
      </c>
      <c r="FO215" s="522" t="n">
        <v>0</v>
      </c>
      <c r="FP215" s="522" t="n">
        <v>0</v>
      </c>
      <c r="FQ215" s="522" t="n">
        <v>0</v>
      </c>
      <c r="FR215" s="522" t="n">
        <v>0</v>
      </c>
      <c r="FS215" s="522" t="n">
        <v>0</v>
      </c>
      <c r="FT215" s="522" t="n">
        <v>0</v>
      </c>
      <c r="FU215" s="522" t="n">
        <v>0</v>
      </c>
      <c r="FV215" s="522" t="n">
        <v>0</v>
      </c>
      <c r="FW215" s="522" t="n">
        <v>0</v>
      </c>
      <c r="FX215" s="522" t="n">
        <v>0</v>
      </c>
      <c r="FY215" s="522" t="n">
        <v>0</v>
      </c>
      <c r="FZ215" s="522"/>
      <c r="GA215" s="522" t="n">
        <v>0</v>
      </c>
      <c r="GB215" s="522"/>
      <c r="GC215" s="522" t="n">
        <v>0</v>
      </c>
      <c r="GD215" s="522" t="n">
        <v>0</v>
      </c>
      <c r="GE215" s="522" t="n">
        <v>0</v>
      </c>
      <c r="GF215" s="522" t="n">
        <v>0</v>
      </c>
      <c r="GG215" s="522" t="n">
        <v>0</v>
      </c>
      <c r="GH215" s="522" t="n">
        <v>0</v>
      </c>
      <c r="GI215" s="522" t="n">
        <v>0</v>
      </c>
      <c r="GJ215" s="522" t="n">
        <v>0</v>
      </c>
      <c r="GK215" s="522" t="n">
        <v>0</v>
      </c>
      <c r="GL215" s="522" t="n">
        <v>0</v>
      </c>
      <c r="GM215" s="522" t="n">
        <v>0</v>
      </c>
      <c r="GN215" s="522" t="n">
        <v>0</v>
      </c>
      <c r="GO215" s="522" t="n">
        <v>0</v>
      </c>
      <c r="GP215" s="522" t="n">
        <v>0</v>
      </c>
      <c r="GQ215" s="522"/>
      <c r="GR215" s="522" t="n">
        <v>0</v>
      </c>
      <c r="GS215" s="522" t="n">
        <v>0</v>
      </c>
      <c r="GT215" s="522" t="n">
        <v>0</v>
      </c>
      <c r="GU215" s="522" t="n">
        <v>0</v>
      </c>
      <c r="GV215" s="522"/>
      <c r="GW215" s="523" t="n">
        <f aca="false">SUM(FI215:GV215)</f>
        <v>50</v>
      </c>
      <c r="GX215" s="200"/>
      <c r="GY215" s="524" t="n">
        <f aca="false">GW215-I215</f>
        <v>0</v>
      </c>
      <c r="HA215" s="525" t="n">
        <f aca="false">FG215-GY215</f>
        <v>0</v>
      </c>
      <c r="HC215" s="383" t="n">
        <f aca="false">IF($B215="",0,VLOOKUP($B215,'TH 2023'!$B$11:$V$265,15,0))</f>
        <v>0.04913</v>
      </c>
      <c r="HD215" s="355" t="n">
        <f aca="false">((IF($B215="",0,VLOOKUP($B215,'TH 2023'!$B$11:$V$265,18,0)))*1.1)*1.1</f>
        <v>120.7943</v>
      </c>
      <c r="HE215" s="355" t="n">
        <f aca="false">((IF($B215="",0,VLOOKUP($B215,'TH 2023'!$B$11:$V$265,19,0)))*1.1)*1.1</f>
        <v>124.0613</v>
      </c>
      <c r="HF215" s="355" t="n">
        <f aca="false">((IF($B215="",0,VLOOKUP($B215,'TH 2023'!$B$11:$V$265,20,0)))*1.1)*1.1</f>
        <v>153.042373</v>
      </c>
      <c r="HG215" s="355" t="n">
        <f aca="false">((IF($B215="",0,VLOOKUP($B215,'TH 2023'!$B$11:$V$265,21,0)))*1.1)*1.1</f>
        <v>0</v>
      </c>
      <c r="HH215" s="526" t="str">
        <f aca="false">IF($B215="",0,VLOOKUP($B215,'TH 2023'!$B$11:$V$265,7,0))</f>
        <v>STANDARD HW</v>
      </c>
      <c r="HI215" s="61"/>
      <c r="HJ215" s="61"/>
      <c r="HK215" s="61"/>
      <c r="HL215" s="61"/>
      <c r="HM215" s="61"/>
      <c r="HN215" s="61"/>
      <c r="HO215" s="61"/>
      <c r="HP215" s="61"/>
      <c r="HQ215" s="61"/>
      <c r="HR215" s="61"/>
      <c r="HS215" s="61"/>
      <c r="HT215" s="61"/>
      <c r="HU215" s="61"/>
      <c r="HV215" s="61"/>
      <c r="HW215" s="61"/>
      <c r="HX215" s="61"/>
      <c r="HY215" s="61"/>
      <c r="HZ215" s="61"/>
      <c r="IA215" s="61"/>
      <c r="IB215" s="61"/>
      <c r="IC215" s="61"/>
      <c r="ID215" s="61"/>
      <c r="IE215" s="61"/>
      <c r="IF215" s="61"/>
      <c r="IG215" s="61"/>
      <c r="II215" s="40"/>
      <c r="IJ215" s="40"/>
      <c r="IK215" s="40"/>
      <c r="IL215" s="40"/>
      <c r="IM215" s="40"/>
    </row>
    <row r="216" s="48" customFormat="true" ht="15" hidden="false" customHeight="true" outlineLevel="0" collapsed="false">
      <c r="A216" s="240" t="n">
        <f aca="false">A215+1</f>
        <v>207</v>
      </c>
      <c r="B216" s="242" t="s">
        <v>612</v>
      </c>
      <c r="C216" s="242" t="s">
        <v>611</v>
      </c>
      <c r="D216" s="243" t="s">
        <v>606</v>
      </c>
      <c r="E216" s="512" t="s">
        <v>304</v>
      </c>
      <c r="F216" s="512" t="s">
        <v>305</v>
      </c>
      <c r="G216" s="512" t="n">
        <f aca="false">COUNTIF($C$10:$C$262,$C216)</f>
        <v>4</v>
      </c>
      <c r="H216" s="512" t="n">
        <f aca="false">COUNTIF($B$10:$B$262,$B216)</f>
        <v>1</v>
      </c>
      <c r="I216" s="513" t="n">
        <f aca="false">SUM(J216:CK216)</f>
        <v>30</v>
      </c>
      <c r="J216" s="512" t="n">
        <v>0</v>
      </c>
      <c r="K216" s="512" t="n">
        <v>0</v>
      </c>
      <c r="L216" s="512" t="n">
        <v>0</v>
      </c>
      <c r="M216" s="512" t="n">
        <v>0</v>
      </c>
      <c r="N216" s="512" t="n">
        <v>0</v>
      </c>
      <c r="O216" s="512" t="n">
        <v>0</v>
      </c>
      <c r="P216" s="512" t="n">
        <v>0</v>
      </c>
      <c r="Q216" s="512" t="n">
        <v>0</v>
      </c>
      <c r="R216" s="512" t="n">
        <v>0</v>
      </c>
      <c r="S216" s="512" t="n">
        <v>30</v>
      </c>
      <c r="T216" s="512" t="n">
        <v>0</v>
      </c>
      <c r="U216" s="512" t="n">
        <v>0</v>
      </c>
      <c r="V216" s="512" t="n">
        <v>0</v>
      </c>
      <c r="W216" s="512" t="n">
        <v>0</v>
      </c>
      <c r="X216" s="512" t="n">
        <v>0</v>
      </c>
      <c r="Y216" s="512" t="n">
        <v>0</v>
      </c>
      <c r="Z216" s="512"/>
      <c r="AA216" s="514" t="n">
        <v>0</v>
      </c>
      <c r="AB216" s="514" t="n">
        <v>0</v>
      </c>
      <c r="AC216" s="514" t="n">
        <v>0</v>
      </c>
      <c r="AD216" s="514" t="n">
        <v>0</v>
      </c>
      <c r="AE216" s="514" t="n">
        <v>0</v>
      </c>
      <c r="AF216" s="514" t="n">
        <v>0</v>
      </c>
      <c r="AG216" s="514" t="n">
        <v>0</v>
      </c>
      <c r="AH216" s="514" t="n">
        <v>0</v>
      </c>
      <c r="AI216" s="514" t="n">
        <v>0</v>
      </c>
      <c r="AJ216" s="514" t="n">
        <v>0</v>
      </c>
      <c r="AK216" s="514" t="n">
        <v>0</v>
      </c>
      <c r="AL216" s="514" t="n">
        <v>0</v>
      </c>
      <c r="AM216" s="514" t="n">
        <v>0</v>
      </c>
      <c r="AN216" s="514" t="n">
        <v>0</v>
      </c>
      <c r="AO216" s="514" t="n">
        <v>0</v>
      </c>
      <c r="AP216" s="514" t="n">
        <v>0</v>
      </c>
      <c r="AQ216" s="514" t="n">
        <v>0</v>
      </c>
      <c r="AR216" s="514" t="n">
        <v>0</v>
      </c>
      <c r="AS216" s="514" t="n">
        <v>0</v>
      </c>
      <c r="AT216" s="514" t="n">
        <v>0</v>
      </c>
      <c r="AU216" s="514" t="n">
        <v>0</v>
      </c>
      <c r="AV216" s="514"/>
      <c r="AW216" s="514"/>
      <c r="AX216" s="514"/>
      <c r="AY216" s="514" t="n">
        <v>0</v>
      </c>
      <c r="AZ216" s="514" t="n">
        <v>0</v>
      </c>
      <c r="BA216" s="514" t="n">
        <v>0</v>
      </c>
      <c r="BB216" s="514" t="n">
        <v>0</v>
      </c>
      <c r="BC216" s="514" t="n">
        <v>0</v>
      </c>
      <c r="BD216" s="514" t="n">
        <v>0</v>
      </c>
      <c r="BE216" s="514" t="n">
        <v>0</v>
      </c>
      <c r="BF216" s="514" t="n">
        <v>0</v>
      </c>
      <c r="BG216" s="514" t="n">
        <v>0</v>
      </c>
      <c r="BH216" s="514" t="n">
        <v>0</v>
      </c>
      <c r="BI216" s="514" t="n">
        <v>0</v>
      </c>
      <c r="BJ216" s="514" t="n">
        <v>0</v>
      </c>
      <c r="BK216" s="514" t="n">
        <v>0</v>
      </c>
      <c r="BL216" s="514" t="n">
        <v>0</v>
      </c>
      <c r="BM216" s="514" t="n">
        <v>0</v>
      </c>
      <c r="BN216" s="514" t="n">
        <v>0</v>
      </c>
      <c r="BO216" s="514" t="n">
        <v>0</v>
      </c>
      <c r="BP216" s="514" t="n">
        <v>0</v>
      </c>
      <c r="BQ216" s="514" t="n">
        <v>0</v>
      </c>
      <c r="BR216" s="514" t="n">
        <v>0</v>
      </c>
      <c r="BS216" s="514" t="n">
        <v>0</v>
      </c>
      <c r="BT216" s="514" t="n">
        <v>0</v>
      </c>
      <c r="BU216" s="514" t="n">
        <v>0</v>
      </c>
      <c r="BV216" s="514" t="n">
        <v>0</v>
      </c>
      <c r="BW216" s="514" t="n">
        <v>0</v>
      </c>
      <c r="BX216" s="514" t="n">
        <v>0</v>
      </c>
      <c r="BY216" s="514" t="n">
        <v>0</v>
      </c>
      <c r="BZ216" s="514" t="n">
        <v>0</v>
      </c>
      <c r="CA216" s="514" t="n">
        <v>0</v>
      </c>
      <c r="CB216" s="514" t="n">
        <v>0</v>
      </c>
      <c r="CC216" s="514" t="n">
        <v>0</v>
      </c>
      <c r="CD216" s="514" t="n">
        <v>0</v>
      </c>
      <c r="CE216" s="514" t="n">
        <v>0</v>
      </c>
      <c r="CF216" s="514" t="n">
        <v>0</v>
      </c>
      <c r="CG216" s="514" t="n">
        <v>0</v>
      </c>
      <c r="CH216" s="514" t="n">
        <v>0</v>
      </c>
      <c r="CI216" s="514"/>
      <c r="CJ216" s="514"/>
      <c r="CK216" s="515"/>
      <c r="CL216" s="516"/>
      <c r="CM216" s="517" t="n">
        <f aca="false">SUM(CN216:FE216)</f>
        <v>30</v>
      </c>
      <c r="CN216" s="243"/>
      <c r="CO216" s="243"/>
      <c r="CP216" s="243" t="n">
        <v>0</v>
      </c>
      <c r="CQ216" s="243" t="n">
        <v>0</v>
      </c>
      <c r="CR216" s="243" t="n">
        <v>0</v>
      </c>
      <c r="CS216" s="243"/>
      <c r="CT216" s="243"/>
      <c r="CU216" s="243" t="n">
        <v>30</v>
      </c>
      <c r="CV216" s="243"/>
      <c r="CW216" s="243"/>
      <c r="CX216" s="243"/>
      <c r="CY216" s="243"/>
      <c r="CZ216" s="243"/>
      <c r="DA216" s="243"/>
      <c r="DB216" s="243" t="n">
        <v>0</v>
      </c>
      <c r="DC216" s="243" t="n">
        <v>0</v>
      </c>
      <c r="DD216" s="243" t="n">
        <v>0</v>
      </c>
      <c r="DE216" s="243" t="n">
        <v>0</v>
      </c>
      <c r="DF216" s="243" t="n">
        <v>0</v>
      </c>
      <c r="DG216" s="243" t="n">
        <v>0</v>
      </c>
      <c r="DH216" s="243" t="n">
        <v>0</v>
      </c>
      <c r="DI216" s="243"/>
      <c r="DJ216" s="243"/>
      <c r="DK216" s="243"/>
      <c r="DL216" s="243"/>
      <c r="DM216" s="243" t="n">
        <v>0</v>
      </c>
      <c r="DN216" s="243" t="n">
        <v>0</v>
      </c>
      <c r="DO216" s="243" t="n">
        <v>0</v>
      </c>
      <c r="DP216" s="243" t="n">
        <v>0</v>
      </c>
      <c r="DQ216" s="243" t="n">
        <v>0</v>
      </c>
      <c r="DR216" s="243" t="n">
        <v>0</v>
      </c>
      <c r="DS216" s="243" t="n">
        <v>0</v>
      </c>
      <c r="DT216" s="514" t="n">
        <v>0</v>
      </c>
      <c r="DU216" s="514" t="n">
        <v>0</v>
      </c>
      <c r="DV216" s="514"/>
      <c r="DW216" s="514"/>
      <c r="DX216" s="514"/>
      <c r="DY216" s="514"/>
      <c r="DZ216" s="514"/>
      <c r="EA216" s="243" t="n">
        <v>0</v>
      </c>
      <c r="EB216" s="518" t="n">
        <v>0</v>
      </c>
      <c r="EC216" s="518" t="n">
        <v>0</v>
      </c>
      <c r="ED216" s="518"/>
      <c r="EE216" s="518"/>
      <c r="EF216" s="514" t="n">
        <v>0</v>
      </c>
      <c r="EG216" s="518"/>
      <c r="EH216" s="518"/>
      <c r="EI216" s="518"/>
      <c r="EJ216" s="518"/>
      <c r="EK216" s="518"/>
      <c r="EL216" s="518"/>
      <c r="EM216" s="518"/>
      <c r="EN216" s="518"/>
      <c r="EO216" s="518"/>
      <c r="EP216" s="518"/>
      <c r="EQ216" s="518"/>
      <c r="ER216" s="518"/>
      <c r="ES216" s="518"/>
      <c r="ET216" s="518"/>
      <c r="EU216" s="518"/>
      <c r="EV216" s="518"/>
      <c r="EW216" s="518"/>
      <c r="EX216" s="518"/>
      <c r="EY216" s="518"/>
      <c r="EZ216" s="518"/>
      <c r="FA216" s="518"/>
      <c r="FB216" s="518"/>
      <c r="FC216" s="518"/>
      <c r="FD216" s="518"/>
      <c r="FE216" s="519"/>
      <c r="FG216" s="520" t="n">
        <f aca="false">CM216-I216</f>
        <v>0</v>
      </c>
      <c r="FI216" s="521"/>
      <c r="FJ216" s="522" t="n">
        <v>0</v>
      </c>
      <c r="FK216" s="522" t="n">
        <v>0</v>
      </c>
      <c r="FL216" s="522" t="n">
        <v>0</v>
      </c>
      <c r="FM216" s="522" t="n">
        <v>30</v>
      </c>
      <c r="FN216" s="522" t="n">
        <v>0</v>
      </c>
      <c r="FO216" s="522" t="n">
        <v>0</v>
      </c>
      <c r="FP216" s="522" t="n">
        <v>0</v>
      </c>
      <c r="FQ216" s="522" t="n">
        <v>0</v>
      </c>
      <c r="FR216" s="522" t="n">
        <v>0</v>
      </c>
      <c r="FS216" s="522" t="n">
        <v>0</v>
      </c>
      <c r="FT216" s="522" t="n">
        <v>0</v>
      </c>
      <c r="FU216" s="522" t="n">
        <v>0</v>
      </c>
      <c r="FV216" s="522" t="n">
        <v>0</v>
      </c>
      <c r="FW216" s="522" t="n">
        <v>0</v>
      </c>
      <c r="FX216" s="522" t="n">
        <v>0</v>
      </c>
      <c r="FY216" s="522" t="n">
        <v>0</v>
      </c>
      <c r="FZ216" s="522"/>
      <c r="GA216" s="522" t="n">
        <v>0</v>
      </c>
      <c r="GB216" s="522"/>
      <c r="GC216" s="522" t="n">
        <v>0</v>
      </c>
      <c r="GD216" s="522" t="n">
        <v>0</v>
      </c>
      <c r="GE216" s="522" t="n">
        <v>0</v>
      </c>
      <c r="GF216" s="522" t="n">
        <v>0</v>
      </c>
      <c r="GG216" s="522" t="n">
        <v>0</v>
      </c>
      <c r="GH216" s="522" t="n">
        <v>0</v>
      </c>
      <c r="GI216" s="522" t="n">
        <v>0</v>
      </c>
      <c r="GJ216" s="522" t="n">
        <v>0</v>
      </c>
      <c r="GK216" s="522" t="n">
        <v>0</v>
      </c>
      <c r="GL216" s="522" t="n">
        <v>0</v>
      </c>
      <c r="GM216" s="522" t="n">
        <v>0</v>
      </c>
      <c r="GN216" s="522" t="n">
        <v>0</v>
      </c>
      <c r="GO216" s="522" t="n">
        <v>0</v>
      </c>
      <c r="GP216" s="522" t="n">
        <v>0</v>
      </c>
      <c r="GQ216" s="522"/>
      <c r="GR216" s="522" t="n">
        <v>0</v>
      </c>
      <c r="GS216" s="522" t="n">
        <v>0</v>
      </c>
      <c r="GT216" s="522" t="n">
        <v>0</v>
      </c>
      <c r="GU216" s="522" t="n">
        <v>0</v>
      </c>
      <c r="GV216" s="522"/>
      <c r="GW216" s="523" t="n">
        <f aca="false">SUM(FI216:GV216)</f>
        <v>30</v>
      </c>
      <c r="GX216" s="200"/>
      <c r="GY216" s="524" t="n">
        <f aca="false">GW216-I216</f>
        <v>0</v>
      </c>
      <c r="HA216" s="525" t="n">
        <f aca="false">FG216-GY216</f>
        <v>0</v>
      </c>
      <c r="HC216" s="383" t="n">
        <f aca="false">IF($B216="",0,VLOOKUP($B216,'TH 2023'!$B$11:$V$265,15,0))</f>
        <v>0.04913</v>
      </c>
      <c r="HD216" s="355" t="n">
        <f aca="false">((IF($B216="",0,VLOOKUP($B216,'TH 2023'!$B$11:$V$265,18,0)))*1.1)*1.1</f>
        <v>122.1253</v>
      </c>
      <c r="HE216" s="355" t="n">
        <f aca="false">((IF($B216="",0,VLOOKUP($B216,'TH 2023'!$B$11:$V$265,19,0)))*1.1)*1.1</f>
        <v>124.0613</v>
      </c>
      <c r="HF216" s="355" t="n">
        <f aca="false">((IF($B216="",0,VLOOKUP($B216,'TH 2023'!$B$11:$V$265,20,0)))*1.1)*1.1</f>
        <v>153.042373</v>
      </c>
      <c r="HG216" s="355" t="n">
        <f aca="false">((IF($B216="",0,VLOOKUP($B216,'TH 2023'!$B$11:$V$265,21,0)))*1.1)*1.1</f>
        <v>0</v>
      </c>
      <c r="HH216" s="526" t="str">
        <f aca="false">IF($B216="",0,VLOOKUP($B216,'TH 2023'!$B$11:$V$265,7,0))</f>
        <v>STANDARD HW</v>
      </c>
      <c r="HI216" s="61"/>
      <c r="HJ216" s="61"/>
      <c r="HK216" s="61"/>
      <c r="HL216" s="61"/>
      <c r="HM216" s="61"/>
      <c r="HN216" s="61"/>
      <c r="HO216" s="61"/>
      <c r="HP216" s="61"/>
      <c r="HQ216" s="61"/>
      <c r="HR216" s="61"/>
      <c r="HS216" s="61"/>
      <c r="HT216" s="61"/>
      <c r="HU216" s="61"/>
      <c r="HV216" s="61"/>
      <c r="HW216" s="61"/>
      <c r="HX216" s="61"/>
      <c r="HY216" s="61"/>
      <c r="HZ216" s="61"/>
      <c r="IA216" s="61"/>
      <c r="IB216" s="61"/>
      <c r="IC216" s="61"/>
      <c r="ID216" s="61"/>
      <c r="IE216" s="61"/>
      <c r="IF216" s="61"/>
      <c r="IG216" s="61"/>
      <c r="II216" s="40"/>
      <c r="IJ216" s="40"/>
      <c r="IK216" s="40"/>
      <c r="IL216" s="40"/>
      <c r="IM216" s="40"/>
    </row>
    <row r="217" s="48" customFormat="true" ht="15" hidden="false" customHeight="true" outlineLevel="0" collapsed="false">
      <c r="A217" s="240" t="n">
        <f aca="false">A216+1</f>
        <v>208</v>
      </c>
      <c r="B217" s="242" t="s">
        <v>613</v>
      </c>
      <c r="C217" s="242" t="s">
        <v>611</v>
      </c>
      <c r="D217" s="243" t="s">
        <v>606</v>
      </c>
      <c r="E217" s="512" t="s">
        <v>304</v>
      </c>
      <c r="F217" s="512" t="s">
        <v>305</v>
      </c>
      <c r="G217" s="512" t="n">
        <f aca="false">COUNTIF($C$10:$C$262,$C217)</f>
        <v>4</v>
      </c>
      <c r="H217" s="512" t="n">
        <f aca="false">COUNTIF($B$10:$B$262,$B217)</f>
        <v>1</v>
      </c>
      <c r="I217" s="513" t="n">
        <f aca="false">SUM(J217:CK217)</f>
        <v>150</v>
      </c>
      <c r="J217" s="512" t="n">
        <v>0</v>
      </c>
      <c r="K217" s="512" t="n">
        <v>0</v>
      </c>
      <c r="L217" s="512" t="n">
        <v>0</v>
      </c>
      <c r="M217" s="512" t="n">
        <v>0</v>
      </c>
      <c r="N217" s="512" t="n">
        <v>0</v>
      </c>
      <c r="O217" s="512" t="n">
        <v>0</v>
      </c>
      <c r="P217" s="512" t="n">
        <v>0</v>
      </c>
      <c r="Q217" s="512" t="n">
        <v>0</v>
      </c>
      <c r="R217" s="512" t="n">
        <v>0</v>
      </c>
      <c r="S217" s="512" t="n">
        <v>0</v>
      </c>
      <c r="T217" s="512" t="n">
        <v>20</v>
      </c>
      <c r="U217" s="512" t="n">
        <v>0</v>
      </c>
      <c r="V217" s="512" t="n">
        <v>10</v>
      </c>
      <c r="W217" s="512" t="n">
        <v>30</v>
      </c>
      <c r="X217" s="512" t="n">
        <v>0</v>
      </c>
      <c r="Y217" s="512" t="n">
        <v>0</v>
      </c>
      <c r="Z217" s="512"/>
      <c r="AA217" s="514" t="n">
        <v>0</v>
      </c>
      <c r="AB217" s="514" t="n">
        <v>0</v>
      </c>
      <c r="AC217" s="514" t="n">
        <v>0</v>
      </c>
      <c r="AD217" s="514" t="n">
        <v>0</v>
      </c>
      <c r="AE217" s="514" t="n">
        <v>0</v>
      </c>
      <c r="AF217" s="514" t="n">
        <v>0</v>
      </c>
      <c r="AG217" s="514" t="n">
        <v>0</v>
      </c>
      <c r="AH217" s="514" t="n">
        <v>0</v>
      </c>
      <c r="AI217" s="514" t="n">
        <v>30</v>
      </c>
      <c r="AJ217" s="514" t="n">
        <v>0</v>
      </c>
      <c r="AK217" s="514" t="n">
        <v>0</v>
      </c>
      <c r="AL217" s="514" t="n">
        <v>0</v>
      </c>
      <c r="AM217" s="514" t="n">
        <v>0</v>
      </c>
      <c r="AN217" s="514" t="n">
        <v>0</v>
      </c>
      <c r="AO217" s="514" t="n">
        <v>0</v>
      </c>
      <c r="AP217" s="514" t="n">
        <v>30</v>
      </c>
      <c r="AQ217" s="514" t="n">
        <v>0</v>
      </c>
      <c r="AR217" s="514" t="n">
        <v>0</v>
      </c>
      <c r="AS217" s="514" t="n">
        <v>30</v>
      </c>
      <c r="AT217" s="514" t="n">
        <v>0</v>
      </c>
      <c r="AU217" s="514" t="n">
        <v>0</v>
      </c>
      <c r="AV217" s="514"/>
      <c r="AW217" s="514"/>
      <c r="AX217" s="514"/>
      <c r="AY217" s="514" t="n">
        <v>0</v>
      </c>
      <c r="AZ217" s="514" t="n">
        <v>0</v>
      </c>
      <c r="BA217" s="514" t="n">
        <v>0</v>
      </c>
      <c r="BB217" s="514" t="n">
        <v>0</v>
      </c>
      <c r="BC217" s="514" t="n">
        <v>0</v>
      </c>
      <c r="BD217" s="514" t="n">
        <v>0</v>
      </c>
      <c r="BE217" s="514" t="n">
        <v>0</v>
      </c>
      <c r="BF217" s="514" t="n">
        <v>0</v>
      </c>
      <c r="BG217" s="514" t="n">
        <v>0</v>
      </c>
      <c r="BH217" s="514" t="n">
        <v>0</v>
      </c>
      <c r="BI217" s="514" t="n">
        <v>0</v>
      </c>
      <c r="BJ217" s="514" t="n">
        <v>0</v>
      </c>
      <c r="BK217" s="514" t="n">
        <v>0</v>
      </c>
      <c r="BL217" s="514" t="n">
        <v>0</v>
      </c>
      <c r="BM217" s="514" t="n">
        <v>0</v>
      </c>
      <c r="BN217" s="514" t="n">
        <v>0</v>
      </c>
      <c r="BO217" s="514" t="n">
        <v>0</v>
      </c>
      <c r="BP217" s="514" t="n">
        <v>0</v>
      </c>
      <c r="BQ217" s="514" t="n">
        <v>0</v>
      </c>
      <c r="BR217" s="514" t="n">
        <v>0</v>
      </c>
      <c r="BS217" s="514" t="n">
        <v>0</v>
      </c>
      <c r="BT217" s="514" t="n">
        <v>0</v>
      </c>
      <c r="BU217" s="514" t="n">
        <v>0</v>
      </c>
      <c r="BV217" s="514" t="n">
        <v>0</v>
      </c>
      <c r="BW217" s="514" t="n">
        <v>0</v>
      </c>
      <c r="BX217" s="514" t="n">
        <v>0</v>
      </c>
      <c r="BY217" s="514" t="n">
        <v>0</v>
      </c>
      <c r="BZ217" s="514" t="n">
        <v>0</v>
      </c>
      <c r="CA217" s="514" t="n">
        <v>0</v>
      </c>
      <c r="CB217" s="514" t="n">
        <v>0</v>
      </c>
      <c r="CC217" s="514" t="n">
        <v>0</v>
      </c>
      <c r="CD217" s="514" t="n">
        <v>0</v>
      </c>
      <c r="CE217" s="514" t="n">
        <v>0</v>
      </c>
      <c r="CF217" s="514" t="n">
        <v>0</v>
      </c>
      <c r="CG217" s="514" t="n">
        <v>0</v>
      </c>
      <c r="CH217" s="514" t="n">
        <v>0</v>
      </c>
      <c r="CI217" s="514"/>
      <c r="CJ217" s="514"/>
      <c r="CK217" s="515"/>
      <c r="CL217" s="516"/>
      <c r="CM217" s="517" t="n">
        <f aca="false">SUM(CN217:FE217)</f>
        <v>150</v>
      </c>
      <c r="CN217" s="243"/>
      <c r="CO217" s="243"/>
      <c r="CP217" s="243" t="n">
        <v>0</v>
      </c>
      <c r="CQ217" s="243" t="n">
        <v>0</v>
      </c>
      <c r="CR217" s="243" t="n">
        <v>0</v>
      </c>
      <c r="CS217" s="243"/>
      <c r="CT217" s="243"/>
      <c r="CU217" s="243"/>
      <c r="CV217" s="243" t="n">
        <v>20</v>
      </c>
      <c r="CW217" s="243"/>
      <c r="CX217" s="243" t="n">
        <v>10</v>
      </c>
      <c r="CY217" s="243" t="n">
        <v>30</v>
      </c>
      <c r="CZ217" s="243"/>
      <c r="DA217" s="243"/>
      <c r="DB217" s="243" t="n">
        <v>0</v>
      </c>
      <c r="DC217" s="243" t="n">
        <v>0</v>
      </c>
      <c r="DD217" s="243" t="n">
        <v>0</v>
      </c>
      <c r="DE217" s="243" t="n">
        <v>0</v>
      </c>
      <c r="DF217" s="243" t="n">
        <v>0</v>
      </c>
      <c r="DG217" s="243" t="n">
        <v>0</v>
      </c>
      <c r="DH217" s="243" t="n">
        <v>0</v>
      </c>
      <c r="DI217" s="243"/>
      <c r="DJ217" s="243" t="n">
        <v>30</v>
      </c>
      <c r="DK217" s="243"/>
      <c r="DL217" s="243"/>
      <c r="DM217" s="243" t="n">
        <v>0</v>
      </c>
      <c r="DN217" s="243" t="n">
        <v>0</v>
      </c>
      <c r="DO217" s="243" t="n">
        <v>0</v>
      </c>
      <c r="DP217" s="243" t="n">
        <v>0</v>
      </c>
      <c r="DQ217" s="243" t="n">
        <v>30</v>
      </c>
      <c r="DR217" s="243" t="n">
        <v>0</v>
      </c>
      <c r="DS217" s="243" t="n">
        <v>0</v>
      </c>
      <c r="DT217" s="514" t="n">
        <v>30</v>
      </c>
      <c r="DU217" s="514" t="n">
        <v>0</v>
      </c>
      <c r="DV217" s="514"/>
      <c r="DW217" s="514"/>
      <c r="DX217" s="514"/>
      <c r="DY217" s="514"/>
      <c r="DZ217" s="514"/>
      <c r="EA217" s="243" t="n">
        <v>0</v>
      </c>
      <c r="EB217" s="518" t="n">
        <v>0</v>
      </c>
      <c r="EC217" s="518" t="n">
        <v>0</v>
      </c>
      <c r="ED217" s="518"/>
      <c r="EE217" s="518"/>
      <c r="EF217" s="514" t="n">
        <v>0</v>
      </c>
      <c r="EG217" s="518"/>
      <c r="EH217" s="518"/>
      <c r="EI217" s="518"/>
      <c r="EJ217" s="518"/>
      <c r="EK217" s="518"/>
      <c r="EL217" s="518"/>
      <c r="EM217" s="518"/>
      <c r="EN217" s="518"/>
      <c r="EO217" s="518"/>
      <c r="EP217" s="518"/>
      <c r="EQ217" s="518"/>
      <c r="ER217" s="518"/>
      <c r="ES217" s="518"/>
      <c r="ET217" s="518"/>
      <c r="EU217" s="518"/>
      <c r="EV217" s="518"/>
      <c r="EW217" s="518"/>
      <c r="EX217" s="518"/>
      <c r="EY217" s="518"/>
      <c r="EZ217" s="518"/>
      <c r="FA217" s="518"/>
      <c r="FB217" s="518"/>
      <c r="FC217" s="518"/>
      <c r="FD217" s="518"/>
      <c r="FE217" s="519"/>
      <c r="FG217" s="520" t="n">
        <f aca="false">CM217-I217</f>
        <v>0</v>
      </c>
      <c r="FI217" s="521"/>
      <c r="FJ217" s="522" t="n">
        <v>0</v>
      </c>
      <c r="FK217" s="522" t="n">
        <v>0</v>
      </c>
      <c r="FL217" s="522" t="n">
        <v>0</v>
      </c>
      <c r="FM217" s="522" t="n">
        <v>0</v>
      </c>
      <c r="FN217" s="522" t="n">
        <v>60</v>
      </c>
      <c r="FO217" s="522" t="n">
        <v>0</v>
      </c>
      <c r="FP217" s="522" t="n">
        <v>0</v>
      </c>
      <c r="FQ217" s="522" t="n">
        <v>0</v>
      </c>
      <c r="FR217" s="522" t="n">
        <v>0</v>
      </c>
      <c r="FS217" s="522" t="n">
        <v>0</v>
      </c>
      <c r="FT217" s="522" t="n">
        <v>30</v>
      </c>
      <c r="FU217" s="522" t="n">
        <v>0</v>
      </c>
      <c r="FV217" s="522" t="n">
        <v>0</v>
      </c>
      <c r="FW217" s="522" t="n">
        <v>0</v>
      </c>
      <c r="FX217" s="522" t="n">
        <v>30</v>
      </c>
      <c r="FY217" s="522" t="n">
        <v>30</v>
      </c>
      <c r="FZ217" s="522"/>
      <c r="GA217" s="522" t="n">
        <v>0</v>
      </c>
      <c r="GB217" s="522"/>
      <c r="GC217" s="522" t="n">
        <v>0</v>
      </c>
      <c r="GD217" s="522" t="n">
        <v>0</v>
      </c>
      <c r="GE217" s="522" t="n">
        <v>0</v>
      </c>
      <c r="GF217" s="522" t="n">
        <v>0</v>
      </c>
      <c r="GG217" s="522" t="n">
        <v>0</v>
      </c>
      <c r="GH217" s="522" t="n">
        <v>0</v>
      </c>
      <c r="GI217" s="522" t="n">
        <v>0</v>
      </c>
      <c r="GJ217" s="522" t="n">
        <v>0</v>
      </c>
      <c r="GK217" s="522" t="n">
        <v>0</v>
      </c>
      <c r="GL217" s="522" t="n">
        <v>0</v>
      </c>
      <c r="GM217" s="522" t="n">
        <v>0</v>
      </c>
      <c r="GN217" s="522" t="n">
        <v>0</v>
      </c>
      <c r="GO217" s="522" t="n">
        <v>0</v>
      </c>
      <c r="GP217" s="522" t="n">
        <v>0</v>
      </c>
      <c r="GQ217" s="522"/>
      <c r="GR217" s="522" t="n">
        <v>0</v>
      </c>
      <c r="GS217" s="522" t="n">
        <v>0</v>
      </c>
      <c r="GT217" s="522" t="n">
        <v>0</v>
      </c>
      <c r="GU217" s="522" t="n">
        <v>0</v>
      </c>
      <c r="GV217" s="522"/>
      <c r="GW217" s="523" t="n">
        <f aca="false">SUM(FI217:GV217)</f>
        <v>150</v>
      </c>
      <c r="GX217" s="200"/>
      <c r="GY217" s="524" t="n">
        <f aca="false">GW217-I217</f>
        <v>0</v>
      </c>
      <c r="HA217" s="525" t="n">
        <f aca="false">FG217-GY217</f>
        <v>0</v>
      </c>
      <c r="HC217" s="383" t="n">
        <f aca="false">IF($B217="",0,VLOOKUP($B217,'TH 2023'!$B$11:$V$265,15,0))</f>
        <v>0.04913</v>
      </c>
      <c r="HD217" s="355" t="n">
        <f aca="false">((IF($B217="",0,VLOOKUP($B217,'TH 2023'!$B$11:$V$265,18,0)))*1.1)*1.1</f>
        <v>125.6343</v>
      </c>
      <c r="HE217" s="355" t="n">
        <f aca="false">((IF($B217="",0,VLOOKUP($B217,'TH 2023'!$B$11:$V$265,19,0)))*1.1)*1.1</f>
        <v>124.0613</v>
      </c>
      <c r="HF217" s="355" t="n">
        <f aca="false">((IF($B217="",0,VLOOKUP($B217,'TH 2023'!$B$11:$V$265,20,0)))*1.1)*1.1</f>
        <v>153.042373</v>
      </c>
      <c r="HG217" s="355" t="n">
        <f aca="false">((IF($B217="",0,VLOOKUP($B217,'TH 2023'!$B$11:$V$265,21,0)))*1.1)*1.1</f>
        <v>0</v>
      </c>
      <c r="HH217" s="526" t="str">
        <f aca="false">IF($B217="",0,VLOOKUP($B217,'TH 2023'!$B$11:$V$265,7,0))</f>
        <v>STANDARD HW</v>
      </c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I217" s="40"/>
      <c r="IJ217" s="40"/>
      <c r="IK217" s="40"/>
      <c r="IL217" s="40"/>
      <c r="IM217" s="40"/>
    </row>
    <row r="218" s="48" customFormat="true" ht="15" hidden="false" customHeight="true" outlineLevel="0" collapsed="false">
      <c r="A218" s="240" t="n">
        <f aca="false">A217+1</f>
        <v>209</v>
      </c>
      <c r="B218" s="242" t="s">
        <v>611</v>
      </c>
      <c r="C218" s="242" t="s">
        <v>611</v>
      </c>
      <c r="D218" s="242" t="s">
        <v>606</v>
      </c>
      <c r="E218" s="512" t="s">
        <v>304</v>
      </c>
      <c r="F218" s="512" t="s">
        <v>305</v>
      </c>
      <c r="G218" s="512" t="n">
        <f aca="false">COUNTIF($C$10:$C$262,$C218)</f>
        <v>4</v>
      </c>
      <c r="H218" s="512" t="n">
        <f aca="false">COUNTIF($B$10:$B$262,$B218)</f>
        <v>1</v>
      </c>
      <c r="I218" s="513" t="n">
        <f aca="false">SUM(J218:CK218)</f>
        <v>130</v>
      </c>
      <c r="J218" s="512" t="n">
        <v>0</v>
      </c>
      <c r="K218" s="512" t="n">
        <v>0</v>
      </c>
      <c r="L218" s="512" t="n">
        <v>0</v>
      </c>
      <c r="M218" s="512" t="n">
        <v>0</v>
      </c>
      <c r="N218" s="512" t="n">
        <v>0</v>
      </c>
      <c r="O218" s="512" t="n">
        <v>0</v>
      </c>
      <c r="P218" s="512" t="n">
        <v>0</v>
      </c>
      <c r="Q218" s="512" t="n">
        <v>0</v>
      </c>
      <c r="R218" s="512" t="n">
        <v>0</v>
      </c>
      <c r="S218" s="512" t="n">
        <v>0</v>
      </c>
      <c r="T218" s="512" t="n">
        <v>0</v>
      </c>
      <c r="U218" s="512" t="n">
        <v>0</v>
      </c>
      <c r="V218" s="512" t="n">
        <v>0</v>
      </c>
      <c r="W218" s="512" t="n">
        <v>0</v>
      </c>
      <c r="X218" s="512" t="n">
        <v>0</v>
      </c>
      <c r="Y218" s="512" t="n">
        <v>0</v>
      </c>
      <c r="Z218" s="512"/>
      <c r="AA218" s="514" t="n">
        <v>0</v>
      </c>
      <c r="AB218" s="514"/>
      <c r="AC218" s="514"/>
      <c r="AD218" s="514" t="n">
        <v>0</v>
      </c>
      <c r="AE218" s="514" t="n">
        <v>0</v>
      </c>
      <c r="AF218" s="514" t="n">
        <v>0</v>
      </c>
      <c r="AG218" s="514" t="n">
        <v>0</v>
      </c>
      <c r="AH218" s="514" t="n">
        <v>0</v>
      </c>
      <c r="AI218" s="514" t="n">
        <v>0</v>
      </c>
      <c r="AJ218" s="514" t="n">
        <v>0</v>
      </c>
      <c r="AK218" s="514" t="n">
        <v>0</v>
      </c>
      <c r="AL218" s="514" t="n">
        <v>0</v>
      </c>
      <c r="AM218" s="514" t="n">
        <v>0</v>
      </c>
      <c r="AN218" s="514" t="n">
        <v>0</v>
      </c>
      <c r="AO218" s="514" t="n">
        <v>0</v>
      </c>
      <c r="AP218" s="514" t="n">
        <v>0</v>
      </c>
      <c r="AQ218" s="514" t="n">
        <v>0</v>
      </c>
      <c r="AR218" s="514" t="n">
        <v>0</v>
      </c>
      <c r="AS218" s="514" t="n">
        <v>0</v>
      </c>
      <c r="AT218" s="514" t="n">
        <v>0</v>
      </c>
      <c r="AU218" s="514" t="n">
        <v>0</v>
      </c>
      <c r="AV218" s="514"/>
      <c r="AW218" s="514"/>
      <c r="AX218" s="514" t="n">
        <v>30</v>
      </c>
      <c r="AY218" s="514" t="n">
        <v>0</v>
      </c>
      <c r="AZ218" s="514" t="n">
        <v>0</v>
      </c>
      <c r="BA218" s="514" t="n">
        <v>0</v>
      </c>
      <c r="BB218" s="514" t="n">
        <v>0</v>
      </c>
      <c r="BC218" s="514" t="n">
        <v>0</v>
      </c>
      <c r="BD218" s="514" t="n">
        <v>0</v>
      </c>
      <c r="BE218" s="514" t="n">
        <v>0</v>
      </c>
      <c r="BF218" s="514" t="n">
        <v>0</v>
      </c>
      <c r="BG218" s="514" t="n">
        <v>0</v>
      </c>
      <c r="BH218" s="514" t="n">
        <v>0</v>
      </c>
      <c r="BI218" s="514" t="n">
        <v>0</v>
      </c>
      <c r="BJ218" s="514" t="n">
        <v>0</v>
      </c>
      <c r="BK218" s="514" t="n">
        <v>0</v>
      </c>
      <c r="BL218" s="514" t="n">
        <v>40</v>
      </c>
      <c r="BM218" s="514" t="n">
        <v>0</v>
      </c>
      <c r="BN218" s="514" t="n">
        <v>0</v>
      </c>
      <c r="BO218" s="514" t="n">
        <v>0</v>
      </c>
      <c r="BP218" s="514" t="n">
        <v>0</v>
      </c>
      <c r="BQ218" s="514" t="n">
        <v>0</v>
      </c>
      <c r="BR218" s="514" t="n">
        <v>0</v>
      </c>
      <c r="BS218" s="514" t="n">
        <v>30</v>
      </c>
      <c r="BT218" s="514" t="n">
        <v>0</v>
      </c>
      <c r="BU218" s="514" t="n">
        <v>0</v>
      </c>
      <c r="BV218" s="514" t="n">
        <v>0</v>
      </c>
      <c r="BW218" s="514" t="n">
        <v>0</v>
      </c>
      <c r="BX218" s="514" t="n">
        <v>0</v>
      </c>
      <c r="BY218" s="514" t="n">
        <v>0</v>
      </c>
      <c r="BZ218" s="514" t="n">
        <v>0</v>
      </c>
      <c r="CA218" s="514" t="n">
        <v>0</v>
      </c>
      <c r="CB218" s="514" t="n">
        <v>0</v>
      </c>
      <c r="CC218" s="514" t="n">
        <v>0</v>
      </c>
      <c r="CD218" s="514" t="n">
        <v>0</v>
      </c>
      <c r="CE218" s="514" t="n">
        <v>30</v>
      </c>
      <c r="CF218" s="514" t="n">
        <v>0</v>
      </c>
      <c r="CG218" s="514" t="n">
        <v>0</v>
      </c>
      <c r="CH218" s="514" t="n">
        <v>0</v>
      </c>
      <c r="CI218" s="514"/>
      <c r="CJ218" s="514"/>
      <c r="CK218" s="515"/>
      <c r="CL218" s="516"/>
      <c r="CM218" s="517" t="n">
        <f aca="false">SUM(CN218:FE218)</f>
        <v>100</v>
      </c>
      <c r="CN218" s="243"/>
      <c r="CO218" s="243"/>
      <c r="CP218" s="243" t="n">
        <v>0</v>
      </c>
      <c r="CQ218" s="243" t="n">
        <v>0</v>
      </c>
      <c r="CR218" s="243" t="n">
        <v>0</v>
      </c>
      <c r="CS218" s="243"/>
      <c r="CT218" s="243"/>
      <c r="CU218" s="243"/>
      <c r="CV218" s="243"/>
      <c r="CW218" s="243"/>
      <c r="CX218" s="243"/>
      <c r="CY218" s="243"/>
      <c r="CZ218" s="243"/>
      <c r="DA218" s="243"/>
      <c r="DB218" s="243" t="n">
        <v>0</v>
      </c>
      <c r="DC218" s="243"/>
      <c r="DD218" s="243"/>
      <c r="DE218" s="243" t="n">
        <v>0</v>
      </c>
      <c r="DF218" s="243" t="n">
        <v>0</v>
      </c>
      <c r="DG218" s="243" t="n">
        <v>0</v>
      </c>
      <c r="DH218" s="243" t="n">
        <v>0</v>
      </c>
      <c r="DI218" s="243"/>
      <c r="DJ218" s="243"/>
      <c r="DK218" s="243"/>
      <c r="DL218" s="243"/>
      <c r="DM218" s="243" t="n">
        <v>0</v>
      </c>
      <c r="DN218" s="243" t="n">
        <v>0</v>
      </c>
      <c r="DO218" s="243" t="n">
        <v>0</v>
      </c>
      <c r="DP218" s="243" t="n">
        <v>0</v>
      </c>
      <c r="DQ218" s="243" t="n">
        <v>0</v>
      </c>
      <c r="DR218" s="243" t="n">
        <v>0</v>
      </c>
      <c r="DS218" s="243" t="n">
        <v>0</v>
      </c>
      <c r="DT218" s="514" t="n">
        <v>0</v>
      </c>
      <c r="DU218" s="514" t="n">
        <v>0</v>
      </c>
      <c r="DV218" s="514"/>
      <c r="DW218" s="514"/>
      <c r="DX218" s="514"/>
      <c r="DY218" s="514" t="n">
        <v>30</v>
      </c>
      <c r="DZ218" s="514"/>
      <c r="EA218" s="243" t="n">
        <v>0</v>
      </c>
      <c r="EB218" s="518" t="n">
        <v>0</v>
      </c>
      <c r="EC218" s="518" t="n">
        <v>0</v>
      </c>
      <c r="ED218" s="518"/>
      <c r="EE218" s="518"/>
      <c r="EF218" s="514" t="n">
        <v>0</v>
      </c>
      <c r="EG218" s="518"/>
      <c r="EH218" s="518"/>
      <c r="EI218" s="518"/>
      <c r="EJ218" s="518"/>
      <c r="EK218" s="518"/>
      <c r="EL218" s="518"/>
      <c r="EM218" s="518" t="n">
        <v>40</v>
      </c>
      <c r="EN218" s="518"/>
      <c r="EO218" s="518"/>
      <c r="EP218" s="518"/>
      <c r="EQ218" s="518"/>
      <c r="ER218" s="518"/>
      <c r="ES218" s="518"/>
      <c r="ET218" s="518" t="n">
        <v>30</v>
      </c>
      <c r="EU218" s="518"/>
      <c r="EV218" s="518"/>
      <c r="EW218" s="518"/>
      <c r="EX218" s="518"/>
      <c r="EY218" s="518"/>
      <c r="EZ218" s="518"/>
      <c r="FA218" s="518"/>
      <c r="FB218" s="518"/>
      <c r="FC218" s="518"/>
      <c r="FD218" s="518"/>
      <c r="FE218" s="519"/>
      <c r="FG218" s="520" t="n">
        <f aca="false">CM218-I218</f>
        <v>-30</v>
      </c>
      <c r="FI218" s="521"/>
      <c r="FJ218" s="522" t="n">
        <v>0</v>
      </c>
      <c r="FK218" s="522" t="n">
        <v>0</v>
      </c>
      <c r="FL218" s="522" t="n">
        <v>0</v>
      </c>
      <c r="FM218" s="522" t="n">
        <v>0</v>
      </c>
      <c r="FN218" s="522" t="n">
        <v>0</v>
      </c>
      <c r="FO218" s="522" t="n">
        <v>0</v>
      </c>
      <c r="FP218" s="522" t="n">
        <v>0</v>
      </c>
      <c r="FQ218" s="522" t="n">
        <v>0</v>
      </c>
      <c r="FR218" s="522" t="n">
        <v>0</v>
      </c>
      <c r="FS218" s="522" t="n">
        <v>0</v>
      </c>
      <c r="FT218" s="522" t="n">
        <v>0</v>
      </c>
      <c r="FU218" s="522" t="n">
        <v>0</v>
      </c>
      <c r="FV218" s="522" t="n">
        <v>0</v>
      </c>
      <c r="FW218" s="522" t="n">
        <v>0</v>
      </c>
      <c r="FX218" s="522" t="n">
        <v>0</v>
      </c>
      <c r="FY218" s="522" t="n">
        <v>0</v>
      </c>
      <c r="FZ218" s="522"/>
      <c r="GA218" s="522" t="n">
        <v>30</v>
      </c>
      <c r="GB218" s="522"/>
      <c r="GC218" s="522" t="n">
        <v>0</v>
      </c>
      <c r="GD218" s="522" t="n">
        <v>0</v>
      </c>
      <c r="GE218" s="522" t="n">
        <v>0</v>
      </c>
      <c r="GF218" s="522" t="n">
        <v>0</v>
      </c>
      <c r="GG218" s="522" t="n">
        <v>0</v>
      </c>
      <c r="GH218" s="522" t="n">
        <v>0</v>
      </c>
      <c r="GI218" s="522" t="n">
        <v>0</v>
      </c>
      <c r="GJ218" s="522" t="n">
        <v>40</v>
      </c>
      <c r="GK218" s="522" t="n">
        <v>0</v>
      </c>
      <c r="GL218" s="522" t="n">
        <v>0</v>
      </c>
      <c r="GM218" s="522" t="n">
        <v>0</v>
      </c>
      <c r="GN218" s="522" t="n">
        <v>0</v>
      </c>
      <c r="GO218" s="522" t="n">
        <v>30</v>
      </c>
      <c r="GP218" s="522" t="n">
        <v>0</v>
      </c>
      <c r="GQ218" s="522"/>
      <c r="GR218" s="522" t="n">
        <v>0</v>
      </c>
      <c r="GS218" s="522" t="n">
        <v>0</v>
      </c>
      <c r="GT218" s="522" t="n">
        <v>0</v>
      </c>
      <c r="GU218" s="522" t="n">
        <v>0</v>
      </c>
      <c r="GV218" s="522"/>
      <c r="GW218" s="523" t="n">
        <f aca="false">SUM(FI218:GV218)</f>
        <v>100</v>
      </c>
      <c r="GX218" s="200"/>
      <c r="GY218" s="524" t="n">
        <f aca="false">GW218-I218</f>
        <v>-30</v>
      </c>
      <c r="HA218" s="525" t="n">
        <f aca="false">FG218-GY218</f>
        <v>0</v>
      </c>
      <c r="HC218" s="383" t="n">
        <f aca="false">IF($B218="",0,VLOOKUP($B218,'TH 2023'!$B$11:$V$265,15,0))</f>
        <v>0.04913</v>
      </c>
      <c r="HD218" s="355" t="n">
        <f aca="false">((IF($B218="",0,VLOOKUP($B218,'TH 2023'!$B$11:$V$265,18,0)))*1.1)*1.1</f>
        <v>0</v>
      </c>
      <c r="HE218" s="355" t="n">
        <f aca="false">((IF($B218="",0,VLOOKUP($B218,'TH 2023'!$B$11:$V$265,19,0)))*1.1)*1.1</f>
        <v>0</v>
      </c>
      <c r="HF218" s="355" t="n">
        <f aca="false">((IF($B218="",0,VLOOKUP($B218,'TH 2023'!$B$11:$V$265,20,0)))*1.1)*1.1</f>
        <v>153.042373</v>
      </c>
      <c r="HG218" s="355" t="n">
        <f aca="false">((IF($B218="",0,VLOOKUP($B218,'TH 2023'!$B$11:$V$265,21,0)))*1.1)*1.1</f>
        <v>0</v>
      </c>
      <c r="HH218" s="526" t="str">
        <f aca="false">IF($B218="",0,VLOOKUP($B218,'TH 2023'!$B$11:$V$265,7,0))</f>
        <v>STANDARD HW</v>
      </c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I218" s="40"/>
      <c r="IJ218" s="40"/>
      <c r="IK218" s="40"/>
      <c r="IL218" s="40"/>
      <c r="IM218" s="40"/>
    </row>
    <row r="219" s="48" customFormat="true" ht="15" hidden="false" customHeight="true" outlineLevel="0" collapsed="false">
      <c r="A219" s="240" t="n">
        <f aca="false">A218+1</f>
        <v>210</v>
      </c>
      <c r="B219" s="242" t="s">
        <v>614</v>
      </c>
      <c r="C219" s="242" t="s">
        <v>615</v>
      </c>
      <c r="D219" s="243" t="s">
        <v>616</v>
      </c>
      <c r="E219" s="512" t="s">
        <v>580</v>
      </c>
      <c r="F219" s="512" t="s">
        <v>581</v>
      </c>
      <c r="G219" s="512" t="n">
        <f aca="false">COUNTIF($C$10:$C$262,$C219)</f>
        <v>3</v>
      </c>
      <c r="H219" s="512" t="n">
        <f aca="false">COUNTIF($B$10:$B$262,$B219)</f>
        <v>1</v>
      </c>
      <c r="I219" s="513" t="n">
        <f aca="false">SUM(J219:CK219)</f>
        <v>80</v>
      </c>
      <c r="J219" s="512" t="n">
        <v>30</v>
      </c>
      <c r="K219" s="512" t="n">
        <v>0</v>
      </c>
      <c r="L219" s="512" t="n">
        <v>0</v>
      </c>
      <c r="M219" s="512" t="n">
        <v>0</v>
      </c>
      <c r="N219" s="512" t="n">
        <v>0</v>
      </c>
      <c r="O219" s="512" t="n">
        <v>0</v>
      </c>
      <c r="P219" s="512" t="n">
        <v>0</v>
      </c>
      <c r="Q219" s="512" t="n">
        <v>0</v>
      </c>
      <c r="R219" s="512" t="n">
        <v>50</v>
      </c>
      <c r="S219" s="512" t="n">
        <v>0</v>
      </c>
      <c r="T219" s="512" t="n">
        <v>0</v>
      </c>
      <c r="U219" s="512" t="n">
        <v>0</v>
      </c>
      <c r="V219" s="512" t="n">
        <v>0</v>
      </c>
      <c r="W219" s="512" t="n">
        <v>0</v>
      </c>
      <c r="X219" s="512" t="n">
        <v>0</v>
      </c>
      <c r="Y219" s="512" t="n">
        <v>0</v>
      </c>
      <c r="Z219" s="512"/>
      <c r="AA219" s="514" t="n">
        <v>0</v>
      </c>
      <c r="AB219" s="514" t="n">
        <v>0</v>
      </c>
      <c r="AC219" s="514" t="n">
        <v>0</v>
      </c>
      <c r="AD219" s="514" t="n">
        <v>0</v>
      </c>
      <c r="AE219" s="514" t="n">
        <v>0</v>
      </c>
      <c r="AF219" s="514" t="n">
        <v>0</v>
      </c>
      <c r="AG219" s="514" t="n">
        <v>0</v>
      </c>
      <c r="AH219" s="514" t="n">
        <v>0</v>
      </c>
      <c r="AI219" s="514" t="n">
        <v>0</v>
      </c>
      <c r="AJ219" s="514" t="n">
        <v>0</v>
      </c>
      <c r="AK219" s="514" t="n">
        <v>0</v>
      </c>
      <c r="AL219" s="514" t="n">
        <v>0</v>
      </c>
      <c r="AM219" s="514" t="n">
        <v>0</v>
      </c>
      <c r="AN219" s="514" t="n">
        <v>0</v>
      </c>
      <c r="AO219" s="514" t="n">
        <v>0</v>
      </c>
      <c r="AP219" s="514" t="n">
        <v>0</v>
      </c>
      <c r="AQ219" s="514" t="n">
        <v>0</v>
      </c>
      <c r="AR219" s="514" t="n">
        <v>0</v>
      </c>
      <c r="AS219" s="514" t="n">
        <v>0</v>
      </c>
      <c r="AT219" s="514" t="n">
        <v>0</v>
      </c>
      <c r="AU219" s="514" t="n">
        <v>0</v>
      </c>
      <c r="AV219" s="514"/>
      <c r="AW219" s="514"/>
      <c r="AX219" s="514"/>
      <c r="AY219" s="514" t="n">
        <v>0</v>
      </c>
      <c r="AZ219" s="514" t="n">
        <v>0</v>
      </c>
      <c r="BA219" s="514" t="n">
        <v>0</v>
      </c>
      <c r="BB219" s="514" t="n">
        <v>0</v>
      </c>
      <c r="BC219" s="514" t="n">
        <v>0</v>
      </c>
      <c r="BD219" s="514" t="n">
        <v>0</v>
      </c>
      <c r="BE219" s="514" t="n">
        <v>0</v>
      </c>
      <c r="BF219" s="514" t="n">
        <v>0</v>
      </c>
      <c r="BG219" s="514" t="n">
        <v>0</v>
      </c>
      <c r="BH219" s="514" t="n">
        <v>0</v>
      </c>
      <c r="BI219" s="514" t="n">
        <v>0</v>
      </c>
      <c r="BJ219" s="514" t="n">
        <v>0</v>
      </c>
      <c r="BK219" s="514" t="n">
        <v>0</v>
      </c>
      <c r="BL219" s="514" t="n">
        <v>0</v>
      </c>
      <c r="BM219" s="514" t="n">
        <v>0</v>
      </c>
      <c r="BN219" s="514" t="n">
        <v>0</v>
      </c>
      <c r="BO219" s="514" t="n">
        <v>0</v>
      </c>
      <c r="BP219" s="514" t="n">
        <v>0</v>
      </c>
      <c r="BQ219" s="514" t="n">
        <v>0</v>
      </c>
      <c r="BR219" s="514" t="n">
        <v>0</v>
      </c>
      <c r="BS219" s="514" t="n">
        <v>0</v>
      </c>
      <c r="BT219" s="514" t="n">
        <v>0</v>
      </c>
      <c r="BU219" s="514" t="n">
        <v>0</v>
      </c>
      <c r="BV219" s="514" t="n">
        <v>0</v>
      </c>
      <c r="BW219" s="514" t="n">
        <v>0</v>
      </c>
      <c r="BX219" s="514" t="n">
        <v>0</v>
      </c>
      <c r="BY219" s="514" t="n">
        <v>0</v>
      </c>
      <c r="BZ219" s="514" t="n">
        <v>0</v>
      </c>
      <c r="CA219" s="514" t="n">
        <v>0</v>
      </c>
      <c r="CB219" s="514" t="n">
        <v>0</v>
      </c>
      <c r="CC219" s="514" t="n">
        <v>0</v>
      </c>
      <c r="CD219" s="514" t="n">
        <v>0</v>
      </c>
      <c r="CE219" s="514" t="n">
        <v>0</v>
      </c>
      <c r="CF219" s="514" t="n">
        <v>0</v>
      </c>
      <c r="CG219" s="514" t="n">
        <v>0</v>
      </c>
      <c r="CH219" s="514" t="n">
        <v>0</v>
      </c>
      <c r="CI219" s="514"/>
      <c r="CJ219" s="514"/>
      <c r="CK219" s="515"/>
      <c r="CL219" s="516"/>
      <c r="CM219" s="517" t="n">
        <f aca="false">SUM(CN219:FE219)</f>
        <v>80</v>
      </c>
      <c r="CN219" s="243"/>
      <c r="CO219" s="243" t="n">
        <v>30</v>
      </c>
      <c r="CP219" s="243" t="n">
        <v>0</v>
      </c>
      <c r="CQ219" s="243" t="n">
        <v>0</v>
      </c>
      <c r="CR219" s="243" t="n">
        <v>0</v>
      </c>
      <c r="CS219" s="243"/>
      <c r="CT219" s="243" t="n">
        <v>50</v>
      </c>
      <c r="CU219" s="243"/>
      <c r="CV219" s="243"/>
      <c r="CW219" s="243"/>
      <c r="CX219" s="243"/>
      <c r="CY219" s="243"/>
      <c r="CZ219" s="243"/>
      <c r="DA219" s="243"/>
      <c r="DB219" s="243" t="n">
        <v>0</v>
      </c>
      <c r="DC219" s="243" t="n">
        <v>0</v>
      </c>
      <c r="DD219" s="243" t="n">
        <v>0</v>
      </c>
      <c r="DE219" s="243" t="n">
        <v>0</v>
      </c>
      <c r="DF219" s="243" t="n">
        <v>0</v>
      </c>
      <c r="DG219" s="243" t="n">
        <v>0</v>
      </c>
      <c r="DH219" s="243" t="n">
        <v>0</v>
      </c>
      <c r="DI219" s="243"/>
      <c r="DJ219" s="243"/>
      <c r="DK219" s="243"/>
      <c r="DL219" s="243"/>
      <c r="DM219" s="243" t="n">
        <v>0</v>
      </c>
      <c r="DN219" s="243" t="n">
        <v>0</v>
      </c>
      <c r="DO219" s="243" t="n">
        <v>0</v>
      </c>
      <c r="DP219" s="243" t="n">
        <v>0</v>
      </c>
      <c r="DQ219" s="243" t="n">
        <v>0</v>
      </c>
      <c r="DR219" s="243" t="n">
        <v>0</v>
      </c>
      <c r="DS219" s="243" t="n">
        <v>0</v>
      </c>
      <c r="DT219" s="514" t="n">
        <v>0</v>
      </c>
      <c r="DU219" s="514" t="n">
        <v>0</v>
      </c>
      <c r="DV219" s="514"/>
      <c r="DW219" s="514"/>
      <c r="DX219" s="514"/>
      <c r="DY219" s="514"/>
      <c r="DZ219" s="514"/>
      <c r="EA219" s="243" t="n">
        <v>0</v>
      </c>
      <c r="EB219" s="518" t="n">
        <v>0</v>
      </c>
      <c r="EC219" s="518" t="n">
        <v>0</v>
      </c>
      <c r="ED219" s="518"/>
      <c r="EE219" s="518"/>
      <c r="EF219" s="514" t="n">
        <v>0</v>
      </c>
      <c r="EG219" s="518"/>
      <c r="EH219" s="518"/>
      <c r="EI219" s="518"/>
      <c r="EJ219" s="518"/>
      <c r="EK219" s="518"/>
      <c r="EL219" s="518"/>
      <c r="EM219" s="518"/>
      <c r="EN219" s="518"/>
      <c r="EO219" s="518"/>
      <c r="EP219" s="518"/>
      <c r="EQ219" s="518"/>
      <c r="ER219" s="518"/>
      <c r="ES219" s="518"/>
      <c r="ET219" s="518"/>
      <c r="EU219" s="518"/>
      <c r="EV219" s="518"/>
      <c r="EW219" s="518"/>
      <c r="EX219" s="518"/>
      <c r="EY219" s="518"/>
      <c r="EZ219" s="518"/>
      <c r="FA219" s="518"/>
      <c r="FB219" s="518"/>
      <c r="FC219" s="518"/>
      <c r="FD219" s="518"/>
      <c r="FE219" s="519"/>
      <c r="FG219" s="520" t="n">
        <f aca="false">CM219-I219</f>
        <v>0</v>
      </c>
      <c r="FI219" s="521"/>
      <c r="FJ219" s="522" t="n">
        <v>30</v>
      </c>
      <c r="FK219" s="522" t="n">
        <v>0</v>
      </c>
      <c r="FL219" s="522" t="n">
        <v>50</v>
      </c>
      <c r="FM219" s="522" t="n">
        <v>0</v>
      </c>
      <c r="FN219" s="522" t="n">
        <v>0</v>
      </c>
      <c r="FO219" s="522" t="n">
        <v>0</v>
      </c>
      <c r="FP219" s="522" t="n">
        <v>0</v>
      </c>
      <c r="FQ219" s="522" t="n">
        <v>0</v>
      </c>
      <c r="FR219" s="522" t="n">
        <v>0</v>
      </c>
      <c r="FS219" s="522" t="n">
        <v>0</v>
      </c>
      <c r="FT219" s="522" t="n">
        <v>0</v>
      </c>
      <c r="FU219" s="522" t="n">
        <v>0</v>
      </c>
      <c r="FV219" s="522" t="n">
        <v>0</v>
      </c>
      <c r="FW219" s="522" t="n">
        <v>0</v>
      </c>
      <c r="FX219" s="522" t="n">
        <v>0</v>
      </c>
      <c r="FY219" s="522" t="n">
        <v>0</v>
      </c>
      <c r="FZ219" s="522"/>
      <c r="GA219" s="522" t="n">
        <v>0</v>
      </c>
      <c r="GB219" s="522"/>
      <c r="GC219" s="522" t="n">
        <v>0</v>
      </c>
      <c r="GD219" s="522" t="n">
        <v>0</v>
      </c>
      <c r="GE219" s="522" t="n">
        <v>0</v>
      </c>
      <c r="GF219" s="522" t="n">
        <v>0</v>
      </c>
      <c r="GG219" s="522" t="n">
        <v>0</v>
      </c>
      <c r="GH219" s="522" t="n">
        <v>0</v>
      </c>
      <c r="GI219" s="522" t="n">
        <v>0</v>
      </c>
      <c r="GJ219" s="522" t="n">
        <v>0</v>
      </c>
      <c r="GK219" s="522" t="n">
        <v>0</v>
      </c>
      <c r="GL219" s="522" t="n">
        <v>0</v>
      </c>
      <c r="GM219" s="522" t="n">
        <v>0</v>
      </c>
      <c r="GN219" s="522" t="n">
        <v>0</v>
      </c>
      <c r="GO219" s="522" t="n">
        <v>0</v>
      </c>
      <c r="GP219" s="522" t="n">
        <v>0</v>
      </c>
      <c r="GQ219" s="522"/>
      <c r="GR219" s="522" t="n">
        <v>0</v>
      </c>
      <c r="GS219" s="522" t="n">
        <v>0</v>
      </c>
      <c r="GT219" s="522" t="n">
        <v>0</v>
      </c>
      <c r="GU219" s="522" t="n">
        <v>0</v>
      </c>
      <c r="GV219" s="522"/>
      <c r="GW219" s="523" t="n">
        <f aca="false">SUM(FI219:GV219)</f>
        <v>80</v>
      </c>
      <c r="GX219" s="200"/>
      <c r="GY219" s="524" t="n">
        <f aca="false">GW219-I219</f>
        <v>0</v>
      </c>
      <c r="HA219" s="525" t="n">
        <f aca="false">FG219-GY219</f>
        <v>0</v>
      </c>
      <c r="HC219" s="383" t="n">
        <f aca="false">IF($B219="",0,VLOOKUP($B219,'TH 2023'!$B$11:$V$265,15,0))</f>
        <v>0.03856</v>
      </c>
      <c r="HD219" s="355" t="n">
        <f aca="false">((IF($B219="",0,VLOOKUP($B219,'TH 2023'!$B$11:$V$265,18,0)))*1.1)*1.1</f>
        <v>102.8742</v>
      </c>
      <c r="HE219" s="355" t="n">
        <f aca="false">((IF($B219="",0,VLOOKUP($B219,'TH 2023'!$B$11:$V$265,19,0)))*1.1)*1.1</f>
        <v>100.43</v>
      </c>
      <c r="HF219" s="355" t="n">
        <f aca="false">((IF($B219="",0,VLOOKUP($B219,'TH 2023'!$B$11:$V$265,20,0)))*1.1)*1.1</f>
        <v>122.9844</v>
      </c>
      <c r="HG219" s="355" t="n">
        <f aca="false">((IF($B219="",0,VLOOKUP($B219,'TH 2023'!$B$11:$V$265,21,0)))*1.1)*1.1</f>
        <v>0</v>
      </c>
      <c r="HH219" s="526" t="str">
        <f aca="false">IF($B219="",0,VLOOKUP($B219,'TH 2023'!$B$11:$V$265,7,0))</f>
        <v>STANDARD HW</v>
      </c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I219" s="40"/>
      <c r="IJ219" s="40"/>
      <c r="IK219" s="40"/>
      <c r="IL219" s="40"/>
      <c r="IM219" s="40"/>
    </row>
    <row r="220" s="48" customFormat="true" ht="15" hidden="false" customHeight="true" outlineLevel="0" collapsed="false">
      <c r="A220" s="240" t="n">
        <f aca="false">A219+1</f>
        <v>211</v>
      </c>
      <c r="B220" s="242" t="s">
        <v>617</v>
      </c>
      <c r="C220" s="242" t="s">
        <v>615</v>
      </c>
      <c r="D220" s="243" t="s">
        <v>616</v>
      </c>
      <c r="E220" s="512" t="s">
        <v>580</v>
      </c>
      <c r="F220" s="512" t="s">
        <v>581</v>
      </c>
      <c r="G220" s="512" t="n">
        <f aca="false">COUNTIF($C$10:$C$262,$C220)</f>
        <v>3</v>
      </c>
      <c r="H220" s="512" t="n">
        <f aca="false">COUNTIF($B$10:$B$262,$B220)</f>
        <v>1</v>
      </c>
      <c r="I220" s="513" t="n">
        <f aca="false">SUM(J220:CK220)</f>
        <v>95</v>
      </c>
      <c r="J220" s="512" t="n">
        <v>0</v>
      </c>
      <c r="K220" s="512" t="n">
        <v>0</v>
      </c>
      <c r="L220" s="512" t="n">
        <v>0</v>
      </c>
      <c r="M220" s="512" t="n">
        <v>0</v>
      </c>
      <c r="N220" s="512" t="n">
        <v>0</v>
      </c>
      <c r="O220" s="512" t="n">
        <v>0</v>
      </c>
      <c r="P220" s="512" t="n">
        <v>0</v>
      </c>
      <c r="Q220" s="512" t="n">
        <v>0</v>
      </c>
      <c r="R220" s="512" t="n">
        <v>0</v>
      </c>
      <c r="S220" s="512" t="n">
        <v>0</v>
      </c>
      <c r="T220" s="512" t="n">
        <v>0</v>
      </c>
      <c r="U220" s="512" t="n">
        <v>0</v>
      </c>
      <c r="V220" s="512" t="n">
        <v>0</v>
      </c>
      <c r="W220" s="512" t="n">
        <v>35</v>
      </c>
      <c r="X220" s="512" t="n">
        <v>0</v>
      </c>
      <c r="Y220" s="512" t="n">
        <v>0</v>
      </c>
      <c r="Z220" s="512"/>
      <c r="AA220" s="514" t="n">
        <v>0</v>
      </c>
      <c r="AB220" s="514" t="n">
        <v>0</v>
      </c>
      <c r="AC220" s="514" t="n">
        <v>0</v>
      </c>
      <c r="AD220" s="514" t="n">
        <v>0</v>
      </c>
      <c r="AE220" s="514" t="n">
        <v>0</v>
      </c>
      <c r="AF220" s="514" t="n">
        <v>0</v>
      </c>
      <c r="AG220" s="514" t="n">
        <v>0</v>
      </c>
      <c r="AH220" s="514" t="n">
        <v>0</v>
      </c>
      <c r="AI220" s="514" t="n">
        <v>30</v>
      </c>
      <c r="AJ220" s="514" t="n">
        <v>0</v>
      </c>
      <c r="AK220" s="514" t="n">
        <v>0</v>
      </c>
      <c r="AL220" s="514" t="n">
        <v>0</v>
      </c>
      <c r="AM220" s="514" t="n">
        <v>0</v>
      </c>
      <c r="AN220" s="514" t="n">
        <v>0</v>
      </c>
      <c r="AO220" s="514" t="n">
        <v>30</v>
      </c>
      <c r="AP220" s="514" t="n">
        <v>0</v>
      </c>
      <c r="AQ220" s="514" t="n">
        <v>0</v>
      </c>
      <c r="AR220" s="514" t="n">
        <v>0</v>
      </c>
      <c r="AS220" s="514" t="n">
        <v>0</v>
      </c>
      <c r="AT220" s="514" t="n">
        <v>0</v>
      </c>
      <c r="AU220" s="514" t="n">
        <v>0</v>
      </c>
      <c r="AV220" s="514"/>
      <c r="AW220" s="514"/>
      <c r="AX220" s="514"/>
      <c r="AY220" s="514" t="n">
        <v>0</v>
      </c>
      <c r="AZ220" s="514" t="n">
        <v>0</v>
      </c>
      <c r="BA220" s="514" t="n">
        <v>0</v>
      </c>
      <c r="BB220" s="514" t="n">
        <v>0</v>
      </c>
      <c r="BC220" s="514" t="n">
        <v>0</v>
      </c>
      <c r="BD220" s="514" t="n">
        <v>0</v>
      </c>
      <c r="BE220" s="514" t="n">
        <v>0</v>
      </c>
      <c r="BF220" s="514" t="n">
        <v>0</v>
      </c>
      <c r="BG220" s="514" t="n">
        <v>0</v>
      </c>
      <c r="BH220" s="514" t="n">
        <v>0</v>
      </c>
      <c r="BI220" s="514" t="n">
        <v>0</v>
      </c>
      <c r="BJ220" s="514" t="n">
        <v>0</v>
      </c>
      <c r="BK220" s="514" t="n">
        <v>0</v>
      </c>
      <c r="BL220" s="514" t="n">
        <v>0</v>
      </c>
      <c r="BM220" s="514" t="n">
        <v>0</v>
      </c>
      <c r="BN220" s="514" t="n">
        <v>0</v>
      </c>
      <c r="BO220" s="514" t="n">
        <v>0</v>
      </c>
      <c r="BP220" s="514" t="n">
        <v>0</v>
      </c>
      <c r="BQ220" s="514" t="n">
        <v>0</v>
      </c>
      <c r="BR220" s="514" t="n">
        <v>0</v>
      </c>
      <c r="BS220" s="514" t="n">
        <v>0</v>
      </c>
      <c r="BT220" s="514" t="n">
        <v>0</v>
      </c>
      <c r="BU220" s="514" t="n">
        <v>0</v>
      </c>
      <c r="BV220" s="514" t="n">
        <v>0</v>
      </c>
      <c r="BW220" s="514" t="n">
        <v>0</v>
      </c>
      <c r="BX220" s="514" t="n">
        <v>0</v>
      </c>
      <c r="BY220" s="514" t="n">
        <v>0</v>
      </c>
      <c r="BZ220" s="514" t="n">
        <v>0</v>
      </c>
      <c r="CA220" s="514" t="n">
        <v>0</v>
      </c>
      <c r="CB220" s="514" t="n">
        <v>0</v>
      </c>
      <c r="CC220" s="514" t="n">
        <v>0</v>
      </c>
      <c r="CD220" s="514" t="n">
        <v>0</v>
      </c>
      <c r="CE220" s="514" t="n">
        <v>0</v>
      </c>
      <c r="CF220" s="514" t="n">
        <v>0</v>
      </c>
      <c r="CG220" s="514" t="n">
        <v>0</v>
      </c>
      <c r="CH220" s="514" t="n">
        <v>0</v>
      </c>
      <c r="CI220" s="514"/>
      <c r="CJ220" s="514"/>
      <c r="CK220" s="515"/>
      <c r="CL220" s="516"/>
      <c r="CM220" s="517" t="n">
        <f aca="false">SUM(CN220:FE220)</f>
        <v>95</v>
      </c>
      <c r="CN220" s="243"/>
      <c r="CO220" s="243"/>
      <c r="CP220" s="243" t="n">
        <v>0</v>
      </c>
      <c r="CQ220" s="243" t="n">
        <v>0</v>
      </c>
      <c r="CR220" s="243" t="n">
        <v>0</v>
      </c>
      <c r="CS220" s="243"/>
      <c r="CT220" s="243"/>
      <c r="CU220" s="243"/>
      <c r="CV220" s="243"/>
      <c r="CW220" s="243"/>
      <c r="CX220" s="243"/>
      <c r="CY220" s="243" t="n">
        <v>35</v>
      </c>
      <c r="CZ220" s="243"/>
      <c r="DA220" s="243"/>
      <c r="DB220" s="243" t="n">
        <v>0</v>
      </c>
      <c r="DC220" s="243" t="n">
        <v>0</v>
      </c>
      <c r="DD220" s="243" t="n">
        <v>0</v>
      </c>
      <c r="DE220" s="243" t="n">
        <v>0</v>
      </c>
      <c r="DF220" s="243" t="n">
        <v>0</v>
      </c>
      <c r="DG220" s="243" t="n">
        <v>0</v>
      </c>
      <c r="DH220" s="243" t="n">
        <v>0</v>
      </c>
      <c r="DI220" s="243"/>
      <c r="DJ220" s="243" t="n">
        <v>30</v>
      </c>
      <c r="DK220" s="243"/>
      <c r="DL220" s="243"/>
      <c r="DM220" s="243" t="n">
        <v>0</v>
      </c>
      <c r="DN220" s="243" t="n">
        <v>0</v>
      </c>
      <c r="DO220" s="243" t="n">
        <v>0</v>
      </c>
      <c r="DP220" s="243" t="n">
        <v>30</v>
      </c>
      <c r="DQ220" s="243" t="n">
        <v>0</v>
      </c>
      <c r="DR220" s="243" t="n">
        <v>0</v>
      </c>
      <c r="DS220" s="243" t="n">
        <v>0</v>
      </c>
      <c r="DT220" s="514" t="n">
        <v>0</v>
      </c>
      <c r="DU220" s="514" t="n">
        <v>0</v>
      </c>
      <c r="DV220" s="514"/>
      <c r="DW220" s="514"/>
      <c r="DX220" s="514"/>
      <c r="DY220" s="514"/>
      <c r="DZ220" s="514"/>
      <c r="EA220" s="243" t="n">
        <v>0</v>
      </c>
      <c r="EB220" s="518" t="n">
        <v>0</v>
      </c>
      <c r="EC220" s="518" t="n">
        <v>0</v>
      </c>
      <c r="ED220" s="518"/>
      <c r="EE220" s="518"/>
      <c r="EF220" s="514" t="n">
        <v>0</v>
      </c>
      <c r="EG220" s="518"/>
      <c r="EH220" s="518"/>
      <c r="EI220" s="518"/>
      <c r="EJ220" s="518"/>
      <c r="EK220" s="518"/>
      <c r="EL220" s="518"/>
      <c r="EM220" s="518"/>
      <c r="EN220" s="518"/>
      <c r="EO220" s="518"/>
      <c r="EP220" s="518"/>
      <c r="EQ220" s="518"/>
      <c r="ER220" s="518"/>
      <c r="ES220" s="518"/>
      <c r="ET220" s="518"/>
      <c r="EU220" s="518"/>
      <c r="EV220" s="518"/>
      <c r="EW220" s="518"/>
      <c r="EX220" s="518"/>
      <c r="EY220" s="518"/>
      <c r="EZ220" s="518"/>
      <c r="FA220" s="518"/>
      <c r="FB220" s="518"/>
      <c r="FC220" s="518"/>
      <c r="FD220" s="518"/>
      <c r="FE220" s="519"/>
      <c r="FG220" s="520" t="n">
        <f aca="false">CM220-I220</f>
        <v>0</v>
      </c>
      <c r="FI220" s="521"/>
      <c r="FJ220" s="522" t="n">
        <v>0</v>
      </c>
      <c r="FK220" s="522" t="n">
        <v>0</v>
      </c>
      <c r="FL220" s="522" t="n">
        <v>0</v>
      </c>
      <c r="FM220" s="522" t="n">
        <v>0</v>
      </c>
      <c r="FN220" s="522" t="n">
        <v>0</v>
      </c>
      <c r="FO220" s="522" t="n">
        <v>0</v>
      </c>
      <c r="FP220" s="522" t="n">
        <v>35</v>
      </c>
      <c r="FQ220" s="522" t="n">
        <v>0</v>
      </c>
      <c r="FR220" s="522" t="n">
        <v>0</v>
      </c>
      <c r="FS220" s="522" t="n">
        <v>0</v>
      </c>
      <c r="FT220" s="522" t="n">
        <v>30</v>
      </c>
      <c r="FU220" s="522" t="n">
        <v>0</v>
      </c>
      <c r="FV220" s="522" t="n">
        <v>0</v>
      </c>
      <c r="FW220" s="522" t="n">
        <v>30</v>
      </c>
      <c r="FX220" s="522" t="n">
        <v>0</v>
      </c>
      <c r="FY220" s="522" t="n">
        <v>0</v>
      </c>
      <c r="FZ220" s="522"/>
      <c r="GA220" s="522" t="n">
        <v>0</v>
      </c>
      <c r="GB220" s="522"/>
      <c r="GC220" s="522" t="n">
        <v>0</v>
      </c>
      <c r="GD220" s="522" t="n">
        <v>0</v>
      </c>
      <c r="GE220" s="522" t="n">
        <v>0</v>
      </c>
      <c r="GF220" s="522" t="n">
        <v>0</v>
      </c>
      <c r="GG220" s="522" t="n">
        <v>0</v>
      </c>
      <c r="GH220" s="522" t="n">
        <v>0</v>
      </c>
      <c r="GI220" s="522" t="n">
        <v>0</v>
      </c>
      <c r="GJ220" s="522" t="n">
        <v>0</v>
      </c>
      <c r="GK220" s="522" t="n">
        <v>0</v>
      </c>
      <c r="GL220" s="522" t="n">
        <v>0</v>
      </c>
      <c r="GM220" s="522" t="n">
        <v>0</v>
      </c>
      <c r="GN220" s="522" t="n">
        <v>0</v>
      </c>
      <c r="GO220" s="522" t="n">
        <v>0</v>
      </c>
      <c r="GP220" s="522" t="n">
        <v>0</v>
      </c>
      <c r="GQ220" s="522"/>
      <c r="GR220" s="522" t="n">
        <v>0</v>
      </c>
      <c r="GS220" s="522" t="n">
        <v>0</v>
      </c>
      <c r="GT220" s="522" t="n">
        <v>0</v>
      </c>
      <c r="GU220" s="522" t="n">
        <v>0</v>
      </c>
      <c r="GV220" s="522"/>
      <c r="GW220" s="523" t="n">
        <f aca="false">SUM(FI220:GV220)</f>
        <v>95</v>
      </c>
      <c r="GX220" s="200"/>
      <c r="GY220" s="524" t="n">
        <f aca="false">GW220-I220</f>
        <v>0</v>
      </c>
      <c r="HA220" s="525" t="n">
        <f aca="false">FG220-GY220</f>
        <v>0</v>
      </c>
      <c r="HC220" s="383" t="n">
        <f aca="false">IF($B220="",0,VLOOKUP($B220,'TH 2023'!$B$11:$V$265,15,0))</f>
        <v>0.03856</v>
      </c>
      <c r="HD220" s="355" t="n">
        <f aca="false">((IF($B220="",0,VLOOKUP($B220,'TH 2023'!$B$11:$V$265,18,0)))*1.1)*1.1</f>
        <v>101.69808</v>
      </c>
      <c r="HE220" s="355" t="n">
        <f aca="false">((IF($B220="",0,VLOOKUP($B220,'TH 2023'!$B$11:$V$265,19,0)))*1.1)*1.1</f>
        <v>100.43</v>
      </c>
      <c r="HF220" s="355" t="n">
        <f aca="false">((IF($B220="",0,VLOOKUP($B220,'TH 2023'!$B$11:$V$265,20,0)))*1.1)*1.1</f>
        <v>122.9844</v>
      </c>
      <c r="HG220" s="355" t="n">
        <f aca="false">((IF($B220="",0,VLOOKUP($B220,'TH 2023'!$B$11:$V$265,21,0)))*1.1)*1.1</f>
        <v>0</v>
      </c>
      <c r="HH220" s="526" t="str">
        <f aca="false">IF($B220="",0,VLOOKUP($B220,'TH 2023'!$B$11:$V$265,7,0))</f>
        <v>STANDARD HW</v>
      </c>
      <c r="HI220" s="61"/>
      <c r="HJ220" s="61"/>
      <c r="HK220" s="61"/>
      <c r="HL220" s="61"/>
      <c r="HM220" s="61"/>
      <c r="HN220" s="61"/>
      <c r="HO220" s="61"/>
      <c r="HP220" s="61"/>
      <c r="HQ220" s="61"/>
      <c r="HR220" s="61"/>
      <c r="HS220" s="61"/>
      <c r="HT220" s="61"/>
      <c r="HU220" s="61"/>
      <c r="HV220" s="61"/>
      <c r="HW220" s="61"/>
      <c r="HX220" s="61"/>
      <c r="HY220" s="61"/>
      <c r="HZ220" s="61"/>
      <c r="IA220" s="61"/>
      <c r="IB220" s="61"/>
      <c r="IC220" s="61"/>
      <c r="ID220" s="61"/>
      <c r="IE220" s="61"/>
      <c r="IF220" s="61"/>
      <c r="IG220" s="61"/>
      <c r="II220" s="40"/>
      <c r="IJ220" s="40"/>
      <c r="IK220" s="40"/>
      <c r="IL220" s="40"/>
      <c r="IM220" s="40"/>
    </row>
    <row r="221" s="48" customFormat="true" ht="15" hidden="false" customHeight="true" outlineLevel="0" collapsed="false">
      <c r="A221" s="240" t="n">
        <f aca="false">A220+1</f>
        <v>212</v>
      </c>
      <c r="B221" s="242" t="s">
        <v>615</v>
      </c>
      <c r="C221" s="242" t="s">
        <v>615</v>
      </c>
      <c r="D221" s="242" t="s">
        <v>616</v>
      </c>
      <c r="E221" s="512" t="s">
        <v>580</v>
      </c>
      <c r="F221" s="512" t="s">
        <v>581</v>
      </c>
      <c r="G221" s="512" t="n">
        <f aca="false">COUNTIF($C$10:$C$262,$C221)</f>
        <v>3</v>
      </c>
      <c r="H221" s="512" t="n">
        <f aca="false">COUNTIF($B$10:$B$262,$B221)</f>
        <v>1</v>
      </c>
      <c r="I221" s="513" t="n">
        <f aca="false">SUM(J221:CK221)</f>
        <v>250</v>
      </c>
      <c r="J221" s="512" t="n">
        <v>0</v>
      </c>
      <c r="K221" s="512" t="n">
        <v>0</v>
      </c>
      <c r="L221" s="512" t="n">
        <v>0</v>
      </c>
      <c r="M221" s="512" t="n">
        <v>0</v>
      </c>
      <c r="N221" s="512" t="n">
        <v>0</v>
      </c>
      <c r="O221" s="512" t="n">
        <v>0</v>
      </c>
      <c r="P221" s="512" t="n">
        <v>0</v>
      </c>
      <c r="Q221" s="512" t="n">
        <v>0</v>
      </c>
      <c r="R221" s="512" t="n">
        <v>0</v>
      </c>
      <c r="S221" s="512" t="n">
        <v>0</v>
      </c>
      <c r="T221" s="512" t="n">
        <v>0</v>
      </c>
      <c r="U221" s="512" t="n">
        <v>0</v>
      </c>
      <c r="V221" s="512" t="n">
        <v>0</v>
      </c>
      <c r="W221" s="512" t="n">
        <v>0</v>
      </c>
      <c r="X221" s="512" t="n">
        <v>0</v>
      </c>
      <c r="Y221" s="512" t="n">
        <v>0</v>
      </c>
      <c r="Z221" s="512"/>
      <c r="AA221" s="514" t="n">
        <v>0</v>
      </c>
      <c r="AB221" s="514"/>
      <c r="AC221" s="514"/>
      <c r="AD221" s="514" t="n">
        <v>0</v>
      </c>
      <c r="AE221" s="514" t="n">
        <v>0</v>
      </c>
      <c r="AF221" s="514" t="n">
        <v>0</v>
      </c>
      <c r="AG221" s="514" t="n">
        <v>0</v>
      </c>
      <c r="AH221" s="514" t="n">
        <v>0</v>
      </c>
      <c r="AI221" s="514" t="n">
        <v>0</v>
      </c>
      <c r="AJ221" s="514" t="n">
        <v>0</v>
      </c>
      <c r="AK221" s="514" t="n">
        <v>0</v>
      </c>
      <c r="AL221" s="514" t="n">
        <v>0</v>
      </c>
      <c r="AM221" s="514" t="n">
        <v>0</v>
      </c>
      <c r="AN221" s="514" t="n">
        <v>0</v>
      </c>
      <c r="AO221" s="514" t="n">
        <v>0</v>
      </c>
      <c r="AP221" s="514" t="n">
        <v>0</v>
      </c>
      <c r="AQ221" s="514" t="n">
        <v>0</v>
      </c>
      <c r="AR221" s="514" t="n">
        <v>0</v>
      </c>
      <c r="AS221" s="514" t="n">
        <v>0</v>
      </c>
      <c r="AT221" s="514" t="n">
        <v>0</v>
      </c>
      <c r="AU221" s="514" t="n">
        <v>0</v>
      </c>
      <c r="AV221" s="514"/>
      <c r="AW221" s="514"/>
      <c r="AX221" s="514" t="n">
        <v>30</v>
      </c>
      <c r="AY221" s="514" t="n">
        <v>0</v>
      </c>
      <c r="AZ221" s="514" t="n">
        <v>30</v>
      </c>
      <c r="BA221" s="514" t="n">
        <v>0</v>
      </c>
      <c r="BB221" s="514" t="n">
        <v>0</v>
      </c>
      <c r="BC221" s="514" t="n">
        <v>30</v>
      </c>
      <c r="BD221" s="514" t="n">
        <v>0</v>
      </c>
      <c r="BE221" s="514" t="n">
        <v>0</v>
      </c>
      <c r="BF221" s="514" t="n">
        <v>0</v>
      </c>
      <c r="BG221" s="514" t="n">
        <v>0</v>
      </c>
      <c r="BH221" s="514" t="n">
        <v>0</v>
      </c>
      <c r="BI221" s="514" t="n">
        <v>0</v>
      </c>
      <c r="BJ221" s="514" t="n">
        <v>0</v>
      </c>
      <c r="BK221" s="514" t="n">
        <v>0</v>
      </c>
      <c r="BL221" s="514" t="n">
        <v>0</v>
      </c>
      <c r="BM221" s="514" t="n">
        <v>0</v>
      </c>
      <c r="BN221" s="514" t="n">
        <v>0</v>
      </c>
      <c r="BO221" s="514" t="n">
        <v>0</v>
      </c>
      <c r="BP221" s="514" t="n">
        <v>50</v>
      </c>
      <c r="BQ221" s="514" t="n">
        <v>30</v>
      </c>
      <c r="BR221" s="514" t="n">
        <v>0</v>
      </c>
      <c r="BS221" s="514" t="n">
        <v>0</v>
      </c>
      <c r="BT221" s="514" t="n">
        <v>0</v>
      </c>
      <c r="BU221" s="514" t="n">
        <v>40</v>
      </c>
      <c r="BV221" s="514" t="n">
        <v>0</v>
      </c>
      <c r="BW221" s="514" t="n">
        <v>0</v>
      </c>
      <c r="BX221" s="514" t="n">
        <v>0</v>
      </c>
      <c r="BY221" s="514" t="n">
        <v>40</v>
      </c>
      <c r="BZ221" s="514" t="n">
        <v>0</v>
      </c>
      <c r="CA221" s="514" t="n">
        <v>0</v>
      </c>
      <c r="CB221" s="514" t="n">
        <v>0</v>
      </c>
      <c r="CC221" s="514" t="n">
        <v>0</v>
      </c>
      <c r="CD221" s="514" t="n">
        <v>0</v>
      </c>
      <c r="CE221" s="514" t="n">
        <v>0</v>
      </c>
      <c r="CF221" s="514" t="n">
        <v>0</v>
      </c>
      <c r="CG221" s="514" t="n">
        <v>0</v>
      </c>
      <c r="CH221" s="514" t="n">
        <v>0</v>
      </c>
      <c r="CI221" s="514"/>
      <c r="CJ221" s="514"/>
      <c r="CK221" s="515"/>
      <c r="CL221" s="516"/>
      <c r="CM221" s="517" t="n">
        <f aca="false">SUM(CN221:FE221)</f>
        <v>250</v>
      </c>
      <c r="CN221" s="243"/>
      <c r="CO221" s="243"/>
      <c r="CP221" s="243" t="n">
        <v>0</v>
      </c>
      <c r="CQ221" s="243" t="n">
        <v>0</v>
      </c>
      <c r="CR221" s="243" t="n">
        <v>0</v>
      </c>
      <c r="CS221" s="243"/>
      <c r="CT221" s="243"/>
      <c r="CU221" s="243"/>
      <c r="CV221" s="243"/>
      <c r="CW221" s="243"/>
      <c r="CX221" s="243"/>
      <c r="CY221" s="243"/>
      <c r="CZ221" s="243"/>
      <c r="DA221" s="243"/>
      <c r="DB221" s="243" t="n">
        <v>0</v>
      </c>
      <c r="DC221" s="243"/>
      <c r="DD221" s="243"/>
      <c r="DE221" s="243" t="n">
        <v>0</v>
      </c>
      <c r="DF221" s="243" t="n">
        <v>0</v>
      </c>
      <c r="DG221" s="243" t="n">
        <v>0</v>
      </c>
      <c r="DH221" s="243" t="n">
        <v>0</v>
      </c>
      <c r="DI221" s="243"/>
      <c r="DJ221" s="243"/>
      <c r="DK221" s="243"/>
      <c r="DL221" s="243"/>
      <c r="DM221" s="243" t="n">
        <v>0</v>
      </c>
      <c r="DN221" s="243" t="n">
        <v>0</v>
      </c>
      <c r="DO221" s="243" t="n">
        <v>0</v>
      </c>
      <c r="DP221" s="243" t="n">
        <v>0</v>
      </c>
      <c r="DQ221" s="243" t="n">
        <v>0</v>
      </c>
      <c r="DR221" s="243" t="n">
        <v>0</v>
      </c>
      <c r="DS221" s="243" t="n">
        <v>0</v>
      </c>
      <c r="DT221" s="514" t="n">
        <v>0</v>
      </c>
      <c r="DU221" s="514" t="n">
        <v>0</v>
      </c>
      <c r="DV221" s="514"/>
      <c r="DW221" s="514"/>
      <c r="DX221" s="514"/>
      <c r="DY221" s="514" t="n">
        <v>30</v>
      </c>
      <c r="DZ221" s="514"/>
      <c r="EA221" s="243" t="n">
        <v>30</v>
      </c>
      <c r="EB221" s="518" t="n">
        <v>0</v>
      </c>
      <c r="EC221" s="518" t="n">
        <v>0</v>
      </c>
      <c r="ED221" s="518" t="n">
        <v>30</v>
      </c>
      <c r="EE221" s="518"/>
      <c r="EF221" s="514" t="n">
        <v>0</v>
      </c>
      <c r="EG221" s="518"/>
      <c r="EH221" s="518"/>
      <c r="EI221" s="518"/>
      <c r="EJ221" s="518"/>
      <c r="EK221" s="518"/>
      <c r="EL221" s="518"/>
      <c r="EM221" s="518"/>
      <c r="EN221" s="518"/>
      <c r="EO221" s="518"/>
      <c r="EP221" s="518"/>
      <c r="EQ221" s="518" t="n">
        <v>50</v>
      </c>
      <c r="ER221" s="518" t="n">
        <v>30</v>
      </c>
      <c r="ES221" s="518"/>
      <c r="ET221" s="518"/>
      <c r="EU221" s="518"/>
      <c r="EV221" s="518" t="n">
        <v>40</v>
      </c>
      <c r="EW221" s="518"/>
      <c r="EX221" s="518"/>
      <c r="EY221" s="518"/>
      <c r="EZ221" s="518" t="n">
        <v>40</v>
      </c>
      <c r="FA221" s="518"/>
      <c r="FB221" s="518"/>
      <c r="FC221" s="518"/>
      <c r="FD221" s="518"/>
      <c r="FE221" s="519"/>
      <c r="FG221" s="520" t="n">
        <f aca="false">CM221-I221</f>
        <v>0</v>
      </c>
      <c r="FI221" s="521"/>
      <c r="FJ221" s="522" t="n">
        <v>0</v>
      </c>
      <c r="FK221" s="522" t="n">
        <v>0</v>
      </c>
      <c r="FL221" s="522" t="n">
        <v>0</v>
      </c>
      <c r="FM221" s="522" t="n">
        <v>0</v>
      </c>
      <c r="FN221" s="522" t="n">
        <v>0</v>
      </c>
      <c r="FO221" s="522" t="n">
        <v>0</v>
      </c>
      <c r="FP221" s="522" t="n">
        <v>0</v>
      </c>
      <c r="FQ221" s="522" t="n">
        <v>0</v>
      </c>
      <c r="FR221" s="522" t="n">
        <v>0</v>
      </c>
      <c r="FS221" s="522" t="n">
        <v>0</v>
      </c>
      <c r="FT221" s="522" t="n">
        <v>0</v>
      </c>
      <c r="FU221" s="522" t="n">
        <v>0</v>
      </c>
      <c r="FV221" s="522" t="n">
        <v>0</v>
      </c>
      <c r="FW221" s="522" t="n">
        <v>0</v>
      </c>
      <c r="FX221" s="522" t="n">
        <v>0</v>
      </c>
      <c r="FY221" s="522" t="n">
        <v>0</v>
      </c>
      <c r="FZ221" s="522"/>
      <c r="GA221" s="522" t="n">
        <v>30</v>
      </c>
      <c r="GB221" s="522"/>
      <c r="GC221" s="522" t="n">
        <v>30</v>
      </c>
      <c r="GD221" s="522" t="n">
        <v>30</v>
      </c>
      <c r="GE221" s="522" t="n">
        <v>0</v>
      </c>
      <c r="GF221" s="522" t="n">
        <v>0</v>
      </c>
      <c r="GG221" s="522" t="n">
        <v>0</v>
      </c>
      <c r="GH221" s="522" t="n">
        <v>0</v>
      </c>
      <c r="GI221" s="522" t="n">
        <v>0</v>
      </c>
      <c r="GJ221" s="522" t="n">
        <v>0</v>
      </c>
      <c r="GK221" s="522" t="n">
        <v>0</v>
      </c>
      <c r="GL221" s="522" t="n">
        <v>0</v>
      </c>
      <c r="GM221" s="522" t="n">
        <v>0</v>
      </c>
      <c r="GN221" s="522" t="n">
        <v>0</v>
      </c>
      <c r="GO221" s="522" t="n">
        <v>80</v>
      </c>
      <c r="GP221" s="522" t="n">
        <v>80</v>
      </c>
      <c r="GQ221" s="522"/>
      <c r="GR221" s="522" t="n">
        <v>0</v>
      </c>
      <c r="GS221" s="522" t="n">
        <v>0</v>
      </c>
      <c r="GT221" s="522" t="n">
        <v>0</v>
      </c>
      <c r="GU221" s="522" t="n">
        <v>0</v>
      </c>
      <c r="GV221" s="522"/>
      <c r="GW221" s="523" t="n">
        <f aca="false">SUM(FI221:GV221)</f>
        <v>250</v>
      </c>
      <c r="GX221" s="200"/>
      <c r="GY221" s="524" t="n">
        <f aca="false">GW221-I221</f>
        <v>0</v>
      </c>
      <c r="HA221" s="525" t="n">
        <f aca="false">FG221-GY221</f>
        <v>0</v>
      </c>
      <c r="HC221" s="383" t="n">
        <f aca="false">IF($B221="",0,VLOOKUP($B221,'TH 2023'!$B$11:$V$265,15,0))</f>
        <v>0.03856</v>
      </c>
      <c r="HD221" s="355" t="n">
        <f aca="false">((IF($B221="",0,VLOOKUP($B221,'TH 2023'!$B$11:$V$265,18,0)))*1.1)*1.1</f>
        <v>0</v>
      </c>
      <c r="HE221" s="355" t="n">
        <f aca="false">((IF($B221="",0,VLOOKUP($B221,'TH 2023'!$B$11:$V$265,19,0)))*1.1)*1.1</f>
        <v>0</v>
      </c>
      <c r="HF221" s="355" t="n">
        <f aca="false">((IF($B221="",0,VLOOKUP($B221,'TH 2023'!$B$11:$V$265,20,0)))*1.1)*1.1</f>
        <v>122.9844</v>
      </c>
      <c r="HG221" s="355" t="n">
        <f aca="false">((IF($B221="",0,VLOOKUP($B221,'TH 2023'!$B$11:$V$265,21,0)))*1.1)*1.1</f>
        <v>0</v>
      </c>
      <c r="HH221" s="526" t="str">
        <f aca="false">IF($B221="",0,VLOOKUP($B221,'TH 2023'!$B$11:$V$265,7,0))</f>
        <v>STANDARD HW</v>
      </c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I221" s="40"/>
      <c r="IJ221" s="40"/>
      <c r="IK221" s="40"/>
      <c r="IL221" s="40"/>
      <c r="IM221" s="40"/>
    </row>
    <row r="222" s="48" customFormat="true" ht="15" hidden="false" customHeight="true" outlineLevel="0" collapsed="false">
      <c r="A222" s="240" t="n">
        <f aca="false">A221+1</f>
        <v>213</v>
      </c>
      <c r="B222" s="242" t="s">
        <v>618</v>
      </c>
      <c r="C222" s="242" t="s">
        <v>618</v>
      </c>
      <c r="D222" s="243" t="s">
        <v>619</v>
      </c>
      <c r="E222" s="512" t="s">
        <v>532</v>
      </c>
      <c r="F222" s="512" t="s">
        <v>533</v>
      </c>
      <c r="G222" s="512" t="n">
        <f aca="false">COUNTIF($C$10:$C$262,$C222)</f>
        <v>1</v>
      </c>
      <c r="H222" s="512" t="n">
        <f aca="false">COUNTIF($B$10:$B$262,$B222)</f>
        <v>1</v>
      </c>
      <c r="I222" s="513" t="n">
        <f aca="false">SUM(J222:CK222)</f>
        <v>30</v>
      </c>
      <c r="J222" s="512" t="n">
        <v>0</v>
      </c>
      <c r="K222" s="512" t="n">
        <v>0</v>
      </c>
      <c r="L222" s="512" t="n">
        <v>0</v>
      </c>
      <c r="M222" s="512" t="n">
        <v>0</v>
      </c>
      <c r="N222" s="512" t="n">
        <v>0</v>
      </c>
      <c r="O222" s="512" t="n">
        <v>0</v>
      </c>
      <c r="P222" s="512" t="n">
        <v>0</v>
      </c>
      <c r="Q222" s="512" t="n">
        <v>0</v>
      </c>
      <c r="R222" s="512" t="n">
        <v>0</v>
      </c>
      <c r="S222" s="512" t="n">
        <v>0</v>
      </c>
      <c r="T222" s="512" t="n">
        <v>0</v>
      </c>
      <c r="U222" s="512" t="n">
        <v>30</v>
      </c>
      <c r="V222" s="512" t="n">
        <v>0</v>
      </c>
      <c r="W222" s="512" t="n">
        <v>0</v>
      </c>
      <c r="X222" s="512" t="n">
        <v>0</v>
      </c>
      <c r="Y222" s="512" t="n">
        <v>0</v>
      </c>
      <c r="Z222" s="512"/>
      <c r="AA222" s="514" t="n">
        <v>0</v>
      </c>
      <c r="AB222" s="514" t="n">
        <v>0</v>
      </c>
      <c r="AC222" s="514" t="n">
        <v>0</v>
      </c>
      <c r="AD222" s="514" t="n">
        <v>0</v>
      </c>
      <c r="AE222" s="514" t="n">
        <v>0</v>
      </c>
      <c r="AF222" s="514" t="n">
        <v>0</v>
      </c>
      <c r="AG222" s="514" t="n">
        <v>0</v>
      </c>
      <c r="AH222" s="514" t="n">
        <v>0</v>
      </c>
      <c r="AI222" s="514" t="n">
        <v>0</v>
      </c>
      <c r="AJ222" s="514" t="n">
        <v>0</v>
      </c>
      <c r="AK222" s="514" t="n">
        <v>0</v>
      </c>
      <c r="AL222" s="514" t="n">
        <v>0</v>
      </c>
      <c r="AM222" s="514" t="n">
        <v>0</v>
      </c>
      <c r="AN222" s="514" t="n">
        <v>0</v>
      </c>
      <c r="AO222" s="514" t="n">
        <v>0</v>
      </c>
      <c r="AP222" s="514" t="n">
        <v>0</v>
      </c>
      <c r="AQ222" s="514" t="n">
        <v>0</v>
      </c>
      <c r="AR222" s="514" t="n">
        <v>0</v>
      </c>
      <c r="AS222" s="514" t="n">
        <v>0</v>
      </c>
      <c r="AT222" s="514" t="n">
        <v>0</v>
      </c>
      <c r="AU222" s="514" t="n">
        <v>0</v>
      </c>
      <c r="AV222" s="514"/>
      <c r="AW222" s="514"/>
      <c r="AX222" s="514"/>
      <c r="AY222" s="514" t="n">
        <v>0</v>
      </c>
      <c r="AZ222" s="514" t="n">
        <v>0</v>
      </c>
      <c r="BA222" s="514" t="n">
        <v>0</v>
      </c>
      <c r="BB222" s="514" t="n">
        <v>0</v>
      </c>
      <c r="BC222" s="514" t="n">
        <v>0</v>
      </c>
      <c r="BD222" s="514" t="n">
        <v>0</v>
      </c>
      <c r="BE222" s="514" t="n">
        <v>0</v>
      </c>
      <c r="BF222" s="514" t="n">
        <v>0</v>
      </c>
      <c r="BG222" s="514" t="n">
        <v>0</v>
      </c>
      <c r="BH222" s="514" t="n">
        <v>0</v>
      </c>
      <c r="BI222" s="514" t="n">
        <v>0</v>
      </c>
      <c r="BJ222" s="514" t="n">
        <v>0</v>
      </c>
      <c r="BK222" s="514" t="n">
        <v>0</v>
      </c>
      <c r="BL222" s="514" t="n">
        <v>0</v>
      </c>
      <c r="BM222" s="514" t="n">
        <v>0</v>
      </c>
      <c r="BN222" s="514" t="n">
        <v>0</v>
      </c>
      <c r="BO222" s="514" t="n">
        <v>0</v>
      </c>
      <c r="BP222" s="514" t="n">
        <v>0</v>
      </c>
      <c r="BQ222" s="514" t="n">
        <v>0</v>
      </c>
      <c r="BR222" s="514" t="n">
        <v>0</v>
      </c>
      <c r="BS222" s="514" t="n">
        <v>0</v>
      </c>
      <c r="BT222" s="514" t="n">
        <v>0</v>
      </c>
      <c r="BU222" s="514" t="n">
        <v>0</v>
      </c>
      <c r="BV222" s="514" t="n">
        <v>0</v>
      </c>
      <c r="BW222" s="514" t="n">
        <v>0</v>
      </c>
      <c r="BX222" s="514" t="n">
        <v>0</v>
      </c>
      <c r="BY222" s="514" t="n">
        <v>0</v>
      </c>
      <c r="BZ222" s="514" t="n">
        <v>0</v>
      </c>
      <c r="CA222" s="514" t="n">
        <v>0</v>
      </c>
      <c r="CB222" s="514" t="n">
        <v>0</v>
      </c>
      <c r="CC222" s="514" t="n">
        <v>0</v>
      </c>
      <c r="CD222" s="514" t="n">
        <v>0</v>
      </c>
      <c r="CE222" s="514" t="n">
        <v>0</v>
      </c>
      <c r="CF222" s="514" t="n">
        <v>0</v>
      </c>
      <c r="CG222" s="514" t="n">
        <v>0</v>
      </c>
      <c r="CH222" s="514" t="n">
        <v>0</v>
      </c>
      <c r="CI222" s="514"/>
      <c r="CJ222" s="514"/>
      <c r="CK222" s="515"/>
      <c r="CL222" s="516"/>
      <c r="CM222" s="517" t="n">
        <f aca="false">SUM(CN222:FE222)</f>
        <v>30</v>
      </c>
      <c r="CN222" s="243"/>
      <c r="CO222" s="243"/>
      <c r="CP222" s="243" t="n">
        <v>0</v>
      </c>
      <c r="CQ222" s="243" t="n">
        <v>0</v>
      </c>
      <c r="CR222" s="243" t="n">
        <v>0</v>
      </c>
      <c r="CS222" s="243"/>
      <c r="CT222" s="243"/>
      <c r="CU222" s="243"/>
      <c r="CV222" s="243"/>
      <c r="CW222" s="243" t="n">
        <v>30</v>
      </c>
      <c r="CX222" s="243"/>
      <c r="CY222" s="243"/>
      <c r="CZ222" s="243"/>
      <c r="DA222" s="243"/>
      <c r="DB222" s="243" t="n">
        <v>0</v>
      </c>
      <c r="DC222" s="243" t="n">
        <v>0</v>
      </c>
      <c r="DD222" s="243" t="n">
        <v>0</v>
      </c>
      <c r="DE222" s="243" t="n">
        <v>0</v>
      </c>
      <c r="DF222" s="243" t="n">
        <v>0</v>
      </c>
      <c r="DG222" s="243" t="n">
        <v>0</v>
      </c>
      <c r="DH222" s="243" t="n">
        <v>0</v>
      </c>
      <c r="DI222" s="243"/>
      <c r="DJ222" s="243"/>
      <c r="DK222" s="243"/>
      <c r="DL222" s="243"/>
      <c r="DM222" s="243" t="n">
        <v>0</v>
      </c>
      <c r="DN222" s="243" t="n">
        <v>0</v>
      </c>
      <c r="DO222" s="243" t="n">
        <v>0</v>
      </c>
      <c r="DP222" s="243" t="n">
        <v>0</v>
      </c>
      <c r="DQ222" s="243" t="n">
        <v>0</v>
      </c>
      <c r="DR222" s="243" t="n">
        <v>0</v>
      </c>
      <c r="DS222" s="243" t="n">
        <v>0</v>
      </c>
      <c r="DT222" s="514" t="n">
        <v>0</v>
      </c>
      <c r="DU222" s="514" t="n">
        <v>0</v>
      </c>
      <c r="DV222" s="514"/>
      <c r="DW222" s="514"/>
      <c r="DX222" s="514"/>
      <c r="DY222" s="514"/>
      <c r="DZ222" s="514"/>
      <c r="EA222" s="243" t="n">
        <v>0</v>
      </c>
      <c r="EB222" s="518" t="n">
        <v>0</v>
      </c>
      <c r="EC222" s="518" t="n">
        <v>0</v>
      </c>
      <c r="ED222" s="518"/>
      <c r="EE222" s="518"/>
      <c r="EF222" s="514" t="n">
        <v>0</v>
      </c>
      <c r="EG222" s="518"/>
      <c r="EH222" s="518"/>
      <c r="EI222" s="518"/>
      <c r="EJ222" s="518"/>
      <c r="EK222" s="518"/>
      <c r="EL222" s="518"/>
      <c r="EM222" s="518"/>
      <c r="EN222" s="518"/>
      <c r="EO222" s="518"/>
      <c r="EP222" s="518"/>
      <c r="EQ222" s="518"/>
      <c r="ER222" s="518"/>
      <c r="ES222" s="518"/>
      <c r="ET222" s="518"/>
      <c r="EU222" s="518"/>
      <c r="EV222" s="518"/>
      <c r="EW222" s="518"/>
      <c r="EX222" s="518"/>
      <c r="EY222" s="518"/>
      <c r="EZ222" s="518"/>
      <c r="FA222" s="518"/>
      <c r="FB222" s="518"/>
      <c r="FC222" s="518"/>
      <c r="FD222" s="518"/>
      <c r="FE222" s="519"/>
      <c r="FG222" s="520" t="n">
        <f aca="false">CM222-I222</f>
        <v>0</v>
      </c>
      <c r="FI222" s="521"/>
      <c r="FJ222" s="522" t="n">
        <v>0</v>
      </c>
      <c r="FK222" s="522" t="n">
        <v>0</v>
      </c>
      <c r="FL222" s="522" t="n">
        <v>0</v>
      </c>
      <c r="FM222" s="522" t="n">
        <v>0</v>
      </c>
      <c r="FN222" s="522" t="n">
        <v>0</v>
      </c>
      <c r="FO222" s="522" t="n">
        <v>30</v>
      </c>
      <c r="FP222" s="522" t="n">
        <v>0</v>
      </c>
      <c r="FQ222" s="522" t="n">
        <v>0</v>
      </c>
      <c r="FR222" s="522" t="n">
        <v>0</v>
      </c>
      <c r="FS222" s="522" t="n">
        <v>0</v>
      </c>
      <c r="FT222" s="522" t="n">
        <v>0</v>
      </c>
      <c r="FU222" s="522" t="n">
        <v>0</v>
      </c>
      <c r="FV222" s="522" t="n">
        <v>0</v>
      </c>
      <c r="FW222" s="522" t="n">
        <v>0</v>
      </c>
      <c r="FX222" s="522" t="n">
        <v>0</v>
      </c>
      <c r="FY222" s="522" t="n">
        <v>0</v>
      </c>
      <c r="FZ222" s="522"/>
      <c r="GA222" s="522" t="n">
        <v>0</v>
      </c>
      <c r="GB222" s="522"/>
      <c r="GC222" s="522" t="n">
        <v>0</v>
      </c>
      <c r="GD222" s="522" t="n">
        <v>0</v>
      </c>
      <c r="GE222" s="522" t="n">
        <v>0</v>
      </c>
      <c r="GF222" s="522" t="n">
        <v>0</v>
      </c>
      <c r="GG222" s="522" t="n">
        <v>0</v>
      </c>
      <c r="GH222" s="522" t="n">
        <v>0</v>
      </c>
      <c r="GI222" s="522" t="n">
        <v>0</v>
      </c>
      <c r="GJ222" s="522" t="n">
        <v>0</v>
      </c>
      <c r="GK222" s="522" t="n">
        <v>0</v>
      </c>
      <c r="GL222" s="522" t="n">
        <v>0</v>
      </c>
      <c r="GM222" s="522" t="n">
        <v>0</v>
      </c>
      <c r="GN222" s="522" t="n">
        <v>0</v>
      </c>
      <c r="GO222" s="522" t="n">
        <v>0</v>
      </c>
      <c r="GP222" s="522" t="n">
        <v>0</v>
      </c>
      <c r="GQ222" s="522"/>
      <c r="GR222" s="522" t="n">
        <v>0</v>
      </c>
      <c r="GS222" s="522" t="n">
        <v>0</v>
      </c>
      <c r="GT222" s="522" t="n">
        <v>0</v>
      </c>
      <c r="GU222" s="522" t="n">
        <v>0</v>
      </c>
      <c r="GV222" s="522"/>
      <c r="GW222" s="523" t="n">
        <f aca="false">SUM(FI222:GV222)</f>
        <v>30</v>
      </c>
      <c r="GX222" s="200"/>
      <c r="GY222" s="524" t="n">
        <f aca="false">GW222-I222</f>
        <v>0</v>
      </c>
      <c r="HA222" s="525" t="n">
        <f aca="false">FG222-GY222</f>
        <v>0</v>
      </c>
      <c r="HC222" s="383" t="n">
        <f aca="false">IF($B222="",0,VLOOKUP($B222,'TH 2023'!$B$11:$V$265,15,0))</f>
        <v>0.051154182</v>
      </c>
      <c r="HD222" s="355" t="n">
        <f aca="false">((IF($B222="",0,VLOOKUP($B222,'TH 2023'!$B$11:$V$265,18,0)))*1.1)*1.1</f>
        <v>141.3764</v>
      </c>
      <c r="HE222" s="355" t="n">
        <f aca="false">((IF($B222="",0,VLOOKUP($B222,'TH 2023'!$B$11:$V$265,19,0)))*1.1)*1.1</f>
        <v>139.6098</v>
      </c>
      <c r="HF222" s="355" t="n">
        <f aca="false">((IF($B222="",0,VLOOKUP($B222,'TH 2023'!$B$11:$V$265,20,0)))*1.1)*1.1</f>
        <v>170.391958</v>
      </c>
      <c r="HG222" s="355" t="n">
        <f aca="false">((IF($B222="",0,VLOOKUP($B222,'TH 2023'!$B$11:$V$265,21,0)))*1.1)*1.1</f>
        <v>0</v>
      </c>
      <c r="HH222" s="526" t="str">
        <f aca="false">IF($B222="",0,VLOOKUP($B222,'TH 2023'!$B$11:$V$265,7,0))</f>
        <v>STANDARD HW</v>
      </c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I222" s="40"/>
      <c r="IJ222" s="40"/>
      <c r="IK222" s="40"/>
      <c r="IL222" s="40"/>
      <c r="IM222" s="40"/>
    </row>
    <row r="223" s="48" customFormat="true" ht="15" hidden="false" customHeight="true" outlineLevel="0" collapsed="false">
      <c r="A223" s="240" t="n">
        <f aca="false">A222+1</f>
        <v>214</v>
      </c>
      <c r="B223" s="242" t="s">
        <v>620</v>
      </c>
      <c r="C223" s="242" t="s">
        <v>620</v>
      </c>
      <c r="D223" s="243" t="s">
        <v>619</v>
      </c>
      <c r="E223" s="512" t="s">
        <v>621</v>
      </c>
      <c r="F223" s="512" t="s">
        <v>622</v>
      </c>
      <c r="G223" s="512" t="n">
        <f aca="false">COUNTIF($C$10:$C$262,$C223)</f>
        <v>1</v>
      </c>
      <c r="H223" s="512" t="n">
        <f aca="false">COUNTIF($B$10:$B$262,$B223)</f>
        <v>1</v>
      </c>
      <c r="I223" s="513" t="n">
        <f aca="false">SUM(J223:CK223)</f>
        <v>34</v>
      </c>
      <c r="J223" s="512" t="n">
        <v>34</v>
      </c>
      <c r="K223" s="512" t="n">
        <v>0</v>
      </c>
      <c r="L223" s="512" t="n">
        <v>0</v>
      </c>
      <c r="M223" s="512" t="n">
        <v>0</v>
      </c>
      <c r="N223" s="512" t="n">
        <v>0</v>
      </c>
      <c r="O223" s="512" t="n">
        <v>0</v>
      </c>
      <c r="P223" s="512" t="n">
        <v>0</v>
      </c>
      <c r="Q223" s="512" t="n">
        <v>0</v>
      </c>
      <c r="R223" s="512" t="n">
        <v>0</v>
      </c>
      <c r="S223" s="512" t="n">
        <v>0</v>
      </c>
      <c r="T223" s="512" t="n">
        <v>0</v>
      </c>
      <c r="U223" s="512" t="n">
        <v>0</v>
      </c>
      <c r="V223" s="512" t="n">
        <v>0</v>
      </c>
      <c r="W223" s="512" t="n">
        <v>0</v>
      </c>
      <c r="X223" s="512" t="n">
        <v>0</v>
      </c>
      <c r="Y223" s="512" t="n">
        <v>0</v>
      </c>
      <c r="Z223" s="512"/>
      <c r="AA223" s="514" t="n">
        <v>0</v>
      </c>
      <c r="AB223" s="514" t="n">
        <v>0</v>
      </c>
      <c r="AC223" s="514" t="n">
        <v>0</v>
      </c>
      <c r="AD223" s="514" t="n">
        <v>0</v>
      </c>
      <c r="AE223" s="514" t="n">
        <v>0</v>
      </c>
      <c r="AF223" s="514" t="n">
        <v>0</v>
      </c>
      <c r="AG223" s="514" t="n">
        <v>0</v>
      </c>
      <c r="AH223" s="514" t="n">
        <v>0</v>
      </c>
      <c r="AI223" s="514" t="n">
        <v>0</v>
      </c>
      <c r="AJ223" s="514" t="n">
        <v>0</v>
      </c>
      <c r="AK223" s="514" t="n">
        <v>0</v>
      </c>
      <c r="AL223" s="514" t="n">
        <v>0</v>
      </c>
      <c r="AM223" s="514" t="n">
        <v>0</v>
      </c>
      <c r="AN223" s="514" t="n">
        <v>0</v>
      </c>
      <c r="AO223" s="514" t="n">
        <v>0</v>
      </c>
      <c r="AP223" s="514" t="n">
        <v>0</v>
      </c>
      <c r="AQ223" s="514" t="n">
        <v>0</v>
      </c>
      <c r="AR223" s="514" t="n">
        <v>0</v>
      </c>
      <c r="AS223" s="514" t="n">
        <v>0</v>
      </c>
      <c r="AT223" s="514" t="n">
        <v>0</v>
      </c>
      <c r="AU223" s="514" t="n">
        <v>0</v>
      </c>
      <c r="AV223" s="514"/>
      <c r="AW223" s="514"/>
      <c r="AX223" s="514"/>
      <c r="AY223" s="514" t="n">
        <v>0</v>
      </c>
      <c r="AZ223" s="514" t="n">
        <v>0</v>
      </c>
      <c r="BA223" s="514" t="n">
        <v>0</v>
      </c>
      <c r="BB223" s="514" t="n">
        <v>0</v>
      </c>
      <c r="BC223" s="514" t="n">
        <v>0</v>
      </c>
      <c r="BD223" s="514" t="n">
        <v>0</v>
      </c>
      <c r="BE223" s="514" t="n">
        <v>0</v>
      </c>
      <c r="BF223" s="514" t="n">
        <v>0</v>
      </c>
      <c r="BG223" s="514" t="n">
        <v>0</v>
      </c>
      <c r="BH223" s="514" t="n">
        <v>0</v>
      </c>
      <c r="BI223" s="514" t="n">
        <v>0</v>
      </c>
      <c r="BJ223" s="514" t="n">
        <v>0</v>
      </c>
      <c r="BK223" s="514" t="n">
        <v>0</v>
      </c>
      <c r="BL223" s="514" t="n">
        <v>0</v>
      </c>
      <c r="BM223" s="514" t="n">
        <v>0</v>
      </c>
      <c r="BN223" s="514" t="n">
        <v>0</v>
      </c>
      <c r="BO223" s="514" t="n">
        <v>0</v>
      </c>
      <c r="BP223" s="514" t="n">
        <v>0</v>
      </c>
      <c r="BQ223" s="514" t="n">
        <v>0</v>
      </c>
      <c r="BR223" s="514" t="n">
        <v>0</v>
      </c>
      <c r="BS223" s="514" t="n">
        <v>0</v>
      </c>
      <c r="BT223" s="514" t="n">
        <v>0</v>
      </c>
      <c r="BU223" s="514" t="n">
        <v>0</v>
      </c>
      <c r="BV223" s="514" t="n">
        <v>0</v>
      </c>
      <c r="BW223" s="514" t="n">
        <v>0</v>
      </c>
      <c r="BX223" s="514" t="n">
        <v>0</v>
      </c>
      <c r="BY223" s="514" t="n">
        <v>0</v>
      </c>
      <c r="BZ223" s="514" t="n">
        <v>0</v>
      </c>
      <c r="CA223" s="514" t="n">
        <v>0</v>
      </c>
      <c r="CB223" s="514" t="n">
        <v>0</v>
      </c>
      <c r="CC223" s="514" t="n">
        <v>0</v>
      </c>
      <c r="CD223" s="514" t="n">
        <v>0</v>
      </c>
      <c r="CE223" s="514" t="n">
        <v>0</v>
      </c>
      <c r="CF223" s="514" t="n">
        <v>0</v>
      </c>
      <c r="CG223" s="514" t="n">
        <v>0</v>
      </c>
      <c r="CH223" s="514" t="n">
        <v>0</v>
      </c>
      <c r="CI223" s="514"/>
      <c r="CJ223" s="514"/>
      <c r="CK223" s="515"/>
      <c r="CL223" s="516"/>
      <c r="CM223" s="517" t="n">
        <f aca="false">SUM(CN223:FE223)</f>
        <v>34</v>
      </c>
      <c r="CN223" s="243"/>
      <c r="CO223" s="243" t="n">
        <v>34</v>
      </c>
      <c r="CP223" s="243" t="n">
        <v>0</v>
      </c>
      <c r="CQ223" s="243" t="n">
        <v>0</v>
      </c>
      <c r="CR223" s="243" t="n">
        <v>0</v>
      </c>
      <c r="CS223" s="243"/>
      <c r="CT223" s="243"/>
      <c r="CU223" s="243"/>
      <c r="CV223" s="243"/>
      <c r="CW223" s="243"/>
      <c r="CX223" s="243"/>
      <c r="CY223" s="243"/>
      <c r="CZ223" s="243"/>
      <c r="DA223" s="243"/>
      <c r="DB223" s="243" t="n">
        <v>0</v>
      </c>
      <c r="DC223" s="243" t="n">
        <v>0</v>
      </c>
      <c r="DD223" s="243" t="n">
        <v>0</v>
      </c>
      <c r="DE223" s="243" t="n">
        <v>0</v>
      </c>
      <c r="DF223" s="243" t="n">
        <v>0</v>
      </c>
      <c r="DG223" s="243" t="n">
        <v>0</v>
      </c>
      <c r="DH223" s="243" t="n">
        <v>0</v>
      </c>
      <c r="DI223" s="243"/>
      <c r="DJ223" s="243"/>
      <c r="DK223" s="243"/>
      <c r="DL223" s="243"/>
      <c r="DM223" s="243" t="n">
        <v>0</v>
      </c>
      <c r="DN223" s="243" t="n">
        <v>0</v>
      </c>
      <c r="DO223" s="243" t="n">
        <v>0</v>
      </c>
      <c r="DP223" s="243" t="n">
        <v>0</v>
      </c>
      <c r="DQ223" s="243" t="n">
        <v>0</v>
      </c>
      <c r="DR223" s="243" t="n">
        <v>0</v>
      </c>
      <c r="DS223" s="243" t="n">
        <v>0</v>
      </c>
      <c r="DT223" s="514" t="n">
        <v>0</v>
      </c>
      <c r="DU223" s="514" t="n">
        <v>0</v>
      </c>
      <c r="DV223" s="514"/>
      <c r="DW223" s="514"/>
      <c r="DX223" s="514"/>
      <c r="DY223" s="514"/>
      <c r="DZ223" s="514"/>
      <c r="EA223" s="243" t="n">
        <v>0</v>
      </c>
      <c r="EB223" s="518" t="n">
        <v>0</v>
      </c>
      <c r="EC223" s="518" t="n">
        <v>0</v>
      </c>
      <c r="ED223" s="518"/>
      <c r="EE223" s="518"/>
      <c r="EF223" s="514" t="n">
        <v>0</v>
      </c>
      <c r="EG223" s="518"/>
      <c r="EH223" s="518"/>
      <c r="EI223" s="518"/>
      <c r="EJ223" s="518"/>
      <c r="EK223" s="518"/>
      <c r="EL223" s="518"/>
      <c r="EM223" s="518"/>
      <c r="EN223" s="518"/>
      <c r="EO223" s="518"/>
      <c r="EP223" s="518"/>
      <c r="EQ223" s="518"/>
      <c r="ER223" s="518"/>
      <c r="ES223" s="518"/>
      <c r="ET223" s="518"/>
      <c r="EU223" s="518"/>
      <c r="EV223" s="518"/>
      <c r="EW223" s="518"/>
      <c r="EX223" s="518"/>
      <c r="EY223" s="518"/>
      <c r="EZ223" s="518"/>
      <c r="FA223" s="518"/>
      <c r="FB223" s="518"/>
      <c r="FC223" s="518"/>
      <c r="FD223" s="518"/>
      <c r="FE223" s="519"/>
      <c r="FG223" s="520" t="n">
        <f aca="false">CM223-I223</f>
        <v>0</v>
      </c>
      <c r="FI223" s="521"/>
      <c r="FJ223" s="522" t="n">
        <v>34</v>
      </c>
      <c r="FK223" s="522" t="n">
        <v>0</v>
      </c>
      <c r="FL223" s="522" t="n">
        <v>0</v>
      </c>
      <c r="FM223" s="522" t="n">
        <v>0</v>
      </c>
      <c r="FN223" s="522" t="n">
        <v>0</v>
      </c>
      <c r="FO223" s="522" t="n">
        <v>0</v>
      </c>
      <c r="FP223" s="522" t="n">
        <v>0</v>
      </c>
      <c r="FQ223" s="522" t="n">
        <v>0</v>
      </c>
      <c r="FR223" s="522" t="n">
        <v>0</v>
      </c>
      <c r="FS223" s="522" t="n">
        <v>0</v>
      </c>
      <c r="FT223" s="522" t="n">
        <v>0</v>
      </c>
      <c r="FU223" s="522" t="n">
        <v>0</v>
      </c>
      <c r="FV223" s="522" t="n">
        <v>0</v>
      </c>
      <c r="FW223" s="522" t="n">
        <v>0</v>
      </c>
      <c r="FX223" s="522" t="n">
        <v>0</v>
      </c>
      <c r="FY223" s="522" t="n">
        <v>0</v>
      </c>
      <c r="FZ223" s="522"/>
      <c r="GA223" s="522" t="n">
        <v>0</v>
      </c>
      <c r="GB223" s="522"/>
      <c r="GC223" s="522" t="n">
        <v>0</v>
      </c>
      <c r="GD223" s="522" t="n">
        <v>0</v>
      </c>
      <c r="GE223" s="522" t="n">
        <v>0</v>
      </c>
      <c r="GF223" s="522" t="n">
        <v>0</v>
      </c>
      <c r="GG223" s="522" t="n">
        <v>0</v>
      </c>
      <c r="GH223" s="522" t="n">
        <v>0</v>
      </c>
      <c r="GI223" s="522" t="n">
        <v>0</v>
      </c>
      <c r="GJ223" s="522" t="n">
        <v>0</v>
      </c>
      <c r="GK223" s="522" t="n">
        <v>0</v>
      </c>
      <c r="GL223" s="522" t="n">
        <v>0</v>
      </c>
      <c r="GM223" s="522" t="n">
        <v>0</v>
      </c>
      <c r="GN223" s="522" t="n">
        <v>0</v>
      </c>
      <c r="GO223" s="522" t="n">
        <v>0</v>
      </c>
      <c r="GP223" s="522" t="n">
        <v>0</v>
      </c>
      <c r="GQ223" s="522"/>
      <c r="GR223" s="522" t="n">
        <v>0</v>
      </c>
      <c r="GS223" s="522" t="n">
        <v>0</v>
      </c>
      <c r="GT223" s="522" t="n">
        <v>0</v>
      </c>
      <c r="GU223" s="522" t="n">
        <v>0</v>
      </c>
      <c r="GV223" s="522"/>
      <c r="GW223" s="523" t="n">
        <f aca="false">SUM(FI223:GV223)</f>
        <v>34</v>
      </c>
      <c r="GX223" s="200"/>
      <c r="GY223" s="524" t="n">
        <f aca="false">GW223-I223</f>
        <v>0</v>
      </c>
      <c r="HA223" s="525" t="n">
        <f aca="false">FG223-GY223</f>
        <v>0</v>
      </c>
      <c r="HC223" s="383" t="n">
        <f aca="false">IF($B223="",0,VLOOKUP($B223,'TH 2023'!$B$11:$V$265,15,0))</f>
        <v>0.051154182</v>
      </c>
      <c r="HD223" s="355" t="n">
        <f aca="false">((IF($B223="",0,VLOOKUP($B223,'TH 2023'!$B$11:$V$265,18,0)))*1.1)*1.1</f>
        <v>0</v>
      </c>
      <c r="HE223" s="355" t="n">
        <f aca="false">((IF($B223="",0,VLOOKUP($B223,'TH 2023'!$B$11:$V$265,19,0)))*1.1)*1.1</f>
        <v>131.7085</v>
      </c>
      <c r="HF223" s="355" t="n">
        <f aca="false">((IF($B223="",0,VLOOKUP($B223,'TH 2023'!$B$11:$V$265,20,0)))*1.1)*1.1</f>
        <v>160.831385</v>
      </c>
      <c r="HG223" s="355" t="n">
        <f aca="false">((IF($B223="",0,VLOOKUP($B223,'TH 2023'!$B$11:$V$265,21,0)))*1.1)*1.1</f>
        <v>0</v>
      </c>
      <c r="HH223" s="526" t="str">
        <f aca="false">IF($B223="",0,VLOOKUP($B223,'TH 2023'!$B$11:$V$265,7,0))</f>
        <v>STANDARD HW</v>
      </c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I223" s="40"/>
      <c r="IJ223" s="40"/>
      <c r="IK223" s="40"/>
      <c r="IL223" s="40"/>
      <c r="IM223" s="40"/>
    </row>
    <row r="224" s="48" customFormat="true" ht="15" hidden="false" customHeight="true" outlineLevel="0" collapsed="false">
      <c r="A224" s="240" t="n">
        <f aca="false">A223+1</f>
        <v>215</v>
      </c>
      <c r="B224" s="242" t="s">
        <v>623</v>
      </c>
      <c r="C224" s="242" t="s">
        <v>623</v>
      </c>
      <c r="D224" s="243" t="s">
        <v>624</v>
      </c>
      <c r="E224" s="512" t="s">
        <v>297</v>
      </c>
      <c r="F224" s="512" t="s">
        <v>298</v>
      </c>
      <c r="G224" s="512" t="n">
        <f aca="false">COUNTIF($C$10:$C$262,$C224)</f>
        <v>1</v>
      </c>
      <c r="H224" s="512" t="n">
        <f aca="false">COUNTIF($B$10:$B$262,$B224)</f>
        <v>1</v>
      </c>
      <c r="I224" s="513" t="n">
        <f aca="false">SUM(J224:CK224)</f>
        <v>102</v>
      </c>
      <c r="J224" s="512" t="n">
        <v>0</v>
      </c>
      <c r="K224" s="512" t="n">
        <v>0</v>
      </c>
      <c r="L224" s="512" t="n">
        <v>0</v>
      </c>
      <c r="M224" s="512" t="n">
        <v>0</v>
      </c>
      <c r="N224" s="512" t="n">
        <v>40</v>
      </c>
      <c r="O224" s="512" t="n">
        <v>0</v>
      </c>
      <c r="P224" s="512" t="n">
        <v>2</v>
      </c>
      <c r="Q224" s="512" t="n">
        <v>0</v>
      </c>
      <c r="R224" s="512" t="n">
        <v>0</v>
      </c>
      <c r="S224" s="512" t="n">
        <v>0</v>
      </c>
      <c r="T224" s="512" t="n">
        <v>0</v>
      </c>
      <c r="U224" s="512" t="n">
        <v>0</v>
      </c>
      <c r="V224" s="512" t="n">
        <v>0</v>
      </c>
      <c r="W224" s="512" t="n">
        <v>0</v>
      </c>
      <c r="X224" s="512" t="n">
        <v>0</v>
      </c>
      <c r="Y224" s="512" t="n">
        <v>0</v>
      </c>
      <c r="Z224" s="512"/>
      <c r="AA224" s="514" t="n">
        <v>0</v>
      </c>
      <c r="AB224" s="514" t="n">
        <v>0</v>
      </c>
      <c r="AC224" s="514" t="n">
        <v>0</v>
      </c>
      <c r="AD224" s="514" t="n">
        <v>0</v>
      </c>
      <c r="AE224" s="514" t="n">
        <v>0</v>
      </c>
      <c r="AF224" s="514" t="n">
        <v>0</v>
      </c>
      <c r="AG224" s="514" t="n">
        <v>0</v>
      </c>
      <c r="AH224" s="514" t="n">
        <v>0</v>
      </c>
      <c r="AI224" s="514" t="n">
        <v>0</v>
      </c>
      <c r="AJ224" s="514" t="n">
        <v>0</v>
      </c>
      <c r="AK224" s="514" t="n">
        <v>0</v>
      </c>
      <c r="AL224" s="514" t="n">
        <v>0</v>
      </c>
      <c r="AM224" s="514" t="n">
        <v>0</v>
      </c>
      <c r="AN224" s="514" t="n">
        <v>0</v>
      </c>
      <c r="AO224" s="514" t="n">
        <v>0</v>
      </c>
      <c r="AP224" s="514" t="n">
        <v>0</v>
      </c>
      <c r="AQ224" s="514" t="n">
        <v>0</v>
      </c>
      <c r="AR224" s="514" t="n">
        <v>0</v>
      </c>
      <c r="AS224" s="514" t="n">
        <v>0</v>
      </c>
      <c r="AT224" s="514" t="n">
        <v>0</v>
      </c>
      <c r="AU224" s="514" t="n">
        <v>0</v>
      </c>
      <c r="AV224" s="514"/>
      <c r="AW224" s="514"/>
      <c r="AX224" s="514"/>
      <c r="AY224" s="514" t="n">
        <v>30</v>
      </c>
      <c r="AZ224" s="514" t="n">
        <v>0</v>
      </c>
      <c r="BA224" s="514" t="n">
        <v>0</v>
      </c>
      <c r="BB224" s="514" t="n">
        <v>0</v>
      </c>
      <c r="BC224" s="514" t="n">
        <v>0</v>
      </c>
      <c r="BD224" s="514" t="n">
        <v>0</v>
      </c>
      <c r="BE224" s="514" t="n">
        <v>0</v>
      </c>
      <c r="BF224" s="514" t="n">
        <v>0</v>
      </c>
      <c r="BG224" s="514" t="n">
        <v>0</v>
      </c>
      <c r="BH224" s="514" t="n">
        <v>0</v>
      </c>
      <c r="BI224" s="514" t="n">
        <v>0</v>
      </c>
      <c r="BJ224" s="514" t="n">
        <v>30</v>
      </c>
      <c r="BK224" s="514" t="n">
        <v>0</v>
      </c>
      <c r="BL224" s="514" t="n">
        <v>0</v>
      </c>
      <c r="BM224" s="514" t="n">
        <v>0</v>
      </c>
      <c r="BN224" s="514" t="n">
        <v>0</v>
      </c>
      <c r="BO224" s="514" t="n">
        <v>0</v>
      </c>
      <c r="BP224" s="514" t="n">
        <v>0</v>
      </c>
      <c r="BQ224" s="514" t="n">
        <v>0</v>
      </c>
      <c r="BR224" s="514" t="n">
        <v>0</v>
      </c>
      <c r="BS224" s="514" t="n">
        <v>0</v>
      </c>
      <c r="BT224" s="514" t="n">
        <v>0</v>
      </c>
      <c r="BU224" s="514" t="n">
        <v>0</v>
      </c>
      <c r="BV224" s="514" t="n">
        <v>0</v>
      </c>
      <c r="BW224" s="514" t="n">
        <v>0</v>
      </c>
      <c r="BX224" s="514" t="n">
        <v>0</v>
      </c>
      <c r="BY224" s="514" t="n">
        <v>0</v>
      </c>
      <c r="BZ224" s="514" t="n">
        <v>0</v>
      </c>
      <c r="CA224" s="514" t="n">
        <v>0</v>
      </c>
      <c r="CB224" s="514" t="n">
        <v>0</v>
      </c>
      <c r="CC224" s="514" t="n">
        <v>0</v>
      </c>
      <c r="CD224" s="514" t="n">
        <v>0</v>
      </c>
      <c r="CE224" s="514" t="n">
        <v>0</v>
      </c>
      <c r="CF224" s="514" t="n">
        <v>0</v>
      </c>
      <c r="CG224" s="514" t="n">
        <v>0</v>
      </c>
      <c r="CH224" s="514" t="n">
        <v>0</v>
      </c>
      <c r="CI224" s="514"/>
      <c r="CJ224" s="514"/>
      <c r="CK224" s="515"/>
      <c r="CL224" s="516"/>
      <c r="CM224" s="517" t="n">
        <f aca="false">SUM(CN224:FE224)</f>
        <v>102</v>
      </c>
      <c r="CN224" s="243"/>
      <c r="CO224" s="243"/>
      <c r="CP224" s="243" t="n">
        <v>40</v>
      </c>
      <c r="CQ224" s="243" t="n">
        <v>0</v>
      </c>
      <c r="CR224" s="243" t="n">
        <v>2</v>
      </c>
      <c r="CS224" s="243"/>
      <c r="CT224" s="243"/>
      <c r="CU224" s="243"/>
      <c r="CV224" s="243"/>
      <c r="CW224" s="243"/>
      <c r="CX224" s="243"/>
      <c r="CY224" s="243"/>
      <c r="CZ224" s="243"/>
      <c r="DA224" s="243"/>
      <c r="DB224" s="243" t="n">
        <v>0</v>
      </c>
      <c r="DC224" s="243" t="n">
        <v>0</v>
      </c>
      <c r="DD224" s="243" t="n">
        <v>0</v>
      </c>
      <c r="DE224" s="243" t="n">
        <v>0</v>
      </c>
      <c r="DF224" s="243" t="n">
        <v>0</v>
      </c>
      <c r="DG224" s="243" t="n">
        <v>0</v>
      </c>
      <c r="DH224" s="243" t="n">
        <v>0</v>
      </c>
      <c r="DI224" s="243"/>
      <c r="DJ224" s="243"/>
      <c r="DK224" s="243"/>
      <c r="DL224" s="243"/>
      <c r="DM224" s="243" t="n">
        <v>0</v>
      </c>
      <c r="DN224" s="243" t="n">
        <v>0</v>
      </c>
      <c r="DO224" s="243" t="n">
        <v>0</v>
      </c>
      <c r="DP224" s="243" t="n">
        <v>0</v>
      </c>
      <c r="DQ224" s="243" t="n">
        <v>0</v>
      </c>
      <c r="DR224" s="243" t="n">
        <v>0</v>
      </c>
      <c r="DS224" s="243" t="n">
        <v>0</v>
      </c>
      <c r="DT224" s="514" t="n">
        <v>0</v>
      </c>
      <c r="DU224" s="514" t="n">
        <v>0</v>
      </c>
      <c r="DV224" s="514"/>
      <c r="DW224" s="514"/>
      <c r="DX224" s="514"/>
      <c r="DY224" s="514"/>
      <c r="DZ224" s="514" t="n">
        <v>30</v>
      </c>
      <c r="EA224" s="243" t="n">
        <v>0</v>
      </c>
      <c r="EB224" s="518" t="n">
        <v>0</v>
      </c>
      <c r="EC224" s="518" t="n">
        <v>0</v>
      </c>
      <c r="ED224" s="518"/>
      <c r="EE224" s="518"/>
      <c r="EF224" s="514" t="n">
        <v>0</v>
      </c>
      <c r="EG224" s="518"/>
      <c r="EH224" s="518"/>
      <c r="EI224" s="518"/>
      <c r="EJ224" s="518"/>
      <c r="EK224" s="518" t="n">
        <v>30</v>
      </c>
      <c r="EL224" s="518"/>
      <c r="EM224" s="518"/>
      <c r="EN224" s="518"/>
      <c r="EO224" s="518"/>
      <c r="EP224" s="518"/>
      <c r="EQ224" s="518"/>
      <c r="ER224" s="518"/>
      <c r="ES224" s="518"/>
      <c r="ET224" s="518"/>
      <c r="EU224" s="518"/>
      <c r="EV224" s="518"/>
      <c r="EW224" s="518"/>
      <c r="EX224" s="518" t="n">
        <v>0</v>
      </c>
      <c r="EY224" s="518"/>
      <c r="EZ224" s="518"/>
      <c r="FA224" s="518"/>
      <c r="FB224" s="518"/>
      <c r="FC224" s="518"/>
      <c r="FD224" s="518"/>
      <c r="FE224" s="519"/>
      <c r="FG224" s="520" t="n">
        <f aca="false">CM224-I224</f>
        <v>0</v>
      </c>
      <c r="FI224" s="521"/>
      <c r="FJ224" s="522" t="n">
        <v>0</v>
      </c>
      <c r="FK224" s="522" t="n">
        <v>42</v>
      </c>
      <c r="FL224" s="522" t="n">
        <v>0</v>
      </c>
      <c r="FM224" s="522" t="n">
        <v>0</v>
      </c>
      <c r="FN224" s="522" t="n">
        <v>0</v>
      </c>
      <c r="FO224" s="522" t="n">
        <v>0</v>
      </c>
      <c r="FP224" s="522" t="n">
        <v>0</v>
      </c>
      <c r="FQ224" s="522" t="n">
        <v>0</v>
      </c>
      <c r="FR224" s="522" t="n">
        <v>0</v>
      </c>
      <c r="FS224" s="522" t="n">
        <v>0</v>
      </c>
      <c r="FT224" s="522" t="n">
        <v>0</v>
      </c>
      <c r="FU224" s="522" t="n">
        <v>0</v>
      </c>
      <c r="FV224" s="522" t="n">
        <v>0</v>
      </c>
      <c r="FW224" s="522" t="n">
        <v>0</v>
      </c>
      <c r="FX224" s="522" t="n">
        <v>0</v>
      </c>
      <c r="FY224" s="522" t="n">
        <v>0</v>
      </c>
      <c r="FZ224" s="522"/>
      <c r="GA224" s="522" t="n">
        <v>0</v>
      </c>
      <c r="GB224" s="522" t="n">
        <v>30</v>
      </c>
      <c r="GC224" s="522" t="n">
        <v>0</v>
      </c>
      <c r="GD224" s="522" t="n">
        <v>0</v>
      </c>
      <c r="GE224" s="522" t="n">
        <v>0</v>
      </c>
      <c r="GF224" s="522" t="n">
        <v>0</v>
      </c>
      <c r="GG224" s="522" t="n">
        <v>0</v>
      </c>
      <c r="GH224" s="522" t="n">
        <v>30</v>
      </c>
      <c r="GI224" s="522" t="n">
        <v>0</v>
      </c>
      <c r="GJ224" s="522" t="n">
        <v>0</v>
      </c>
      <c r="GK224" s="522" t="n">
        <v>0</v>
      </c>
      <c r="GL224" s="522" t="n">
        <v>0</v>
      </c>
      <c r="GM224" s="522" t="n">
        <v>0</v>
      </c>
      <c r="GN224" s="522" t="n">
        <v>0</v>
      </c>
      <c r="GO224" s="522" t="n">
        <v>0</v>
      </c>
      <c r="GP224" s="522" t="n">
        <v>0</v>
      </c>
      <c r="GQ224" s="522"/>
      <c r="GR224" s="522" t="n">
        <v>0</v>
      </c>
      <c r="GS224" s="522" t="n">
        <v>0</v>
      </c>
      <c r="GT224" s="522" t="n">
        <v>0</v>
      </c>
      <c r="GU224" s="522" t="n">
        <v>0</v>
      </c>
      <c r="GV224" s="522"/>
      <c r="GW224" s="523" t="n">
        <f aca="false">SUM(FI224:GV224)</f>
        <v>102</v>
      </c>
      <c r="GX224" s="200"/>
      <c r="GY224" s="524" t="n">
        <f aca="false">GW224-I224</f>
        <v>0</v>
      </c>
      <c r="HA224" s="525" t="n">
        <f aca="false">FG224-GY224</f>
        <v>0</v>
      </c>
      <c r="HC224" s="383" t="n">
        <f aca="false">IF($B224="",0,VLOOKUP($B224,'TH 2023'!$B$11:$V$265,15,0))</f>
        <v>0.1055337</v>
      </c>
      <c r="HD224" s="355" t="n">
        <f aca="false">((IF($B224="",0,VLOOKUP($B224,'TH 2023'!$B$11:$V$265,18,0)))*1.1)*1.1</f>
        <v>0</v>
      </c>
      <c r="HE224" s="355" t="n">
        <f aca="false">((IF($B224="",0,VLOOKUP($B224,'TH 2023'!$B$11:$V$265,19,0)))*1.1)*1.1</f>
        <v>260.4888</v>
      </c>
      <c r="HF224" s="355" t="n">
        <f aca="false">((IF($B224="",0,VLOOKUP($B224,'TH 2023'!$B$11:$V$265,20,0)))*1.1)*1.1</f>
        <v>309.291125</v>
      </c>
      <c r="HG224" s="355" t="n">
        <f aca="false">((IF($B224="",0,VLOOKUP($B224,'TH 2023'!$B$11:$V$265,21,0)))*1.1)*1.1</f>
        <v>0</v>
      </c>
      <c r="HH224" s="526" t="str">
        <f aca="false">IF($B224="",0,VLOOKUP($B224,'TH 2023'!$B$11:$V$265,7,0))</f>
        <v>STANDARD HW</v>
      </c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I224" s="40"/>
      <c r="IJ224" s="40"/>
      <c r="IK224" s="40"/>
      <c r="IL224" s="40"/>
      <c r="IM224" s="40"/>
    </row>
    <row r="225" s="48" customFormat="true" ht="15" hidden="false" customHeight="true" outlineLevel="0" collapsed="false">
      <c r="A225" s="240" t="n">
        <f aca="false">A224+1</f>
        <v>216</v>
      </c>
      <c r="B225" s="242" t="s">
        <v>625</v>
      </c>
      <c r="C225" s="242" t="s">
        <v>625</v>
      </c>
      <c r="D225" s="243" t="s">
        <v>624</v>
      </c>
      <c r="E225" s="512" t="s">
        <v>532</v>
      </c>
      <c r="F225" s="512" t="s">
        <v>533</v>
      </c>
      <c r="G225" s="512" t="n">
        <f aca="false">COUNTIF($C$10:$C$262,$C225)</f>
        <v>1</v>
      </c>
      <c r="H225" s="512" t="n">
        <f aca="false">COUNTIF($B$10:$B$262,$B225)</f>
        <v>1</v>
      </c>
      <c r="I225" s="513" t="n">
        <f aca="false">SUM(J225:CK225)</f>
        <v>30</v>
      </c>
      <c r="J225" s="512" t="n">
        <v>0</v>
      </c>
      <c r="K225" s="512" t="n">
        <v>0</v>
      </c>
      <c r="L225" s="512" t="n">
        <v>0</v>
      </c>
      <c r="M225" s="512" t="n">
        <v>0</v>
      </c>
      <c r="N225" s="512" t="n">
        <v>0</v>
      </c>
      <c r="O225" s="512" t="n">
        <v>0</v>
      </c>
      <c r="P225" s="512" t="n">
        <v>0</v>
      </c>
      <c r="Q225" s="512" t="n">
        <v>0</v>
      </c>
      <c r="R225" s="512" t="n">
        <v>0</v>
      </c>
      <c r="S225" s="512" t="n">
        <v>0</v>
      </c>
      <c r="T225" s="512" t="n">
        <v>0</v>
      </c>
      <c r="U225" s="512" t="n">
        <v>0</v>
      </c>
      <c r="V225" s="512" t="n">
        <v>0</v>
      </c>
      <c r="W225" s="512" t="n">
        <v>0</v>
      </c>
      <c r="X225" s="512" t="n">
        <v>0</v>
      </c>
      <c r="Y225" s="512" t="n">
        <v>0</v>
      </c>
      <c r="Z225" s="512"/>
      <c r="AA225" s="514" t="n">
        <v>0</v>
      </c>
      <c r="AB225" s="514"/>
      <c r="AC225" s="514"/>
      <c r="AD225" s="514" t="n">
        <v>0</v>
      </c>
      <c r="AE225" s="514" t="n">
        <v>0</v>
      </c>
      <c r="AF225" s="514" t="n">
        <v>0</v>
      </c>
      <c r="AG225" s="514" t="n">
        <v>0</v>
      </c>
      <c r="AH225" s="514" t="n">
        <v>0</v>
      </c>
      <c r="AI225" s="514" t="n">
        <v>0</v>
      </c>
      <c r="AJ225" s="514" t="n">
        <v>0</v>
      </c>
      <c r="AK225" s="514" t="n">
        <v>0</v>
      </c>
      <c r="AL225" s="514" t="n">
        <v>0</v>
      </c>
      <c r="AM225" s="514" t="n">
        <v>0</v>
      </c>
      <c r="AN225" s="514" t="n">
        <v>0</v>
      </c>
      <c r="AO225" s="514" t="n">
        <v>0</v>
      </c>
      <c r="AP225" s="514" t="n">
        <v>0</v>
      </c>
      <c r="AQ225" s="514" t="n">
        <v>0</v>
      </c>
      <c r="AR225" s="514" t="n">
        <v>0</v>
      </c>
      <c r="AS225" s="514" t="n">
        <v>0</v>
      </c>
      <c r="AT225" s="514" t="n">
        <v>0</v>
      </c>
      <c r="AU225" s="514" t="n">
        <v>0</v>
      </c>
      <c r="AV225" s="514"/>
      <c r="AW225" s="514"/>
      <c r="AX225" s="514"/>
      <c r="AY225" s="514" t="n">
        <v>0</v>
      </c>
      <c r="AZ225" s="514" t="n">
        <v>0</v>
      </c>
      <c r="BA225" s="514" t="n">
        <v>0</v>
      </c>
      <c r="BB225" s="514" t="n">
        <v>30</v>
      </c>
      <c r="BC225" s="514" t="n">
        <v>0</v>
      </c>
      <c r="BD225" s="514" t="n">
        <v>0</v>
      </c>
      <c r="BE225" s="514" t="n">
        <v>0</v>
      </c>
      <c r="BF225" s="514" t="n">
        <v>0</v>
      </c>
      <c r="BG225" s="514" t="n">
        <v>0</v>
      </c>
      <c r="BH225" s="514" t="n">
        <v>0</v>
      </c>
      <c r="BI225" s="514" t="n">
        <v>0</v>
      </c>
      <c r="BJ225" s="514" t="n">
        <v>0</v>
      </c>
      <c r="BK225" s="514" t="n">
        <v>0</v>
      </c>
      <c r="BL225" s="514" t="n">
        <v>0</v>
      </c>
      <c r="BM225" s="514" t="n">
        <v>0</v>
      </c>
      <c r="BN225" s="514" t="n">
        <v>0</v>
      </c>
      <c r="BO225" s="514" t="n">
        <v>0</v>
      </c>
      <c r="BP225" s="514" t="n">
        <v>0</v>
      </c>
      <c r="BQ225" s="514" t="n">
        <v>0</v>
      </c>
      <c r="BR225" s="514" t="n">
        <v>0</v>
      </c>
      <c r="BS225" s="514" t="n">
        <v>0</v>
      </c>
      <c r="BT225" s="514" t="n">
        <v>0</v>
      </c>
      <c r="BU225" s="514" t="n">
        <v>0</v>
      </c>
      <c r="BV225" s="514" t="n">
        <v>0</v>
      </c>
      <c r="BW225" s="514" t="n">
        <v>0</v>
      </c>
      <c r="BX225" s="514" t="n">
        <v>0</v>
      </c>
      <c r="BY225" s="514" t="n">
        <v>0</v>
      </c>
      <c r="BZ225" s="514" t="n">
        <v>0</v>
      </c>
      <c r="CA225" s="514" t="n">
        <v>0</v>
      </c>
      <c r="CB225" s="514" t="n">
        <v>0</v>
      </c>
      <c r="CC225" s="514" t="n">
        <v>0</v>
      </c>
      <c r="CD225" s="514" t="n">
        <v>0</v>
      </c>
      <c r="CE225" s="514" t="n">
        <v>0</v>
      </c>
      <c r="CF225" s="514" t="n">
        <v>0</v>
      </c>
      <c r="CG225" s="514" t="n">
        <v>0</v>
      </c>
      <c r="CH225" s="514" t="n">
        <v>0</v>
      </c>
      <c r="CI225" s="514"/>
      <c r="CJ225" s="514"/>
      <c r="CK225" s="515"/>
      <c r="CL225" s="516"/>
      <c r="CM225" s="517" t="n">
        <f aca="false">SUM(CN225:FE225)</f>
        <v>30</v>
      </c>
      <c r="CN225" s="243"/>
      <c r="CO225" s="243"/>
      <c r="CP225" s="243" t="n">
        <v>0</v>
      </c>
      <c r="CQ225" s="243" t="n">
        <v>0</v>
      </c>
      <c r="CR225" s="243" t="n">
        <v>0</v>
      </c>
      <c r="CS225" s="243"/>
      <c r="CT225" s="243"/>
      <c r="CU225" s="243"/>
      <c r="CV225" s="243"/>
      <c r="CW225" s="243"/>
      <c r="CX225" s="243"/>
      <c r="CY225" s="243"/>
      <c r="CZ225" s="243"/>
      <c r="DA225" s="243"/>
      <c r="DB225" s="243" t="n">
        <v>0</v>
      </c>
      <c r="DC225" s="243"/>
      <c r="DD225" s="243"/>
      <c r="DE225" s="243" t="n">
        <v>0</v>
      </c>
      <c r="DF225" s="243" t="n">
        <v>0</v>
      </c>
      <c r="DG225" s="243" t="n">
        <v>0</v>
      </c>
      <c r="DH225" s="243" t="n">
        <v>0</v>
      </c>
      <c r="DI225" s="243"/>
      <c r="DJ225" s="243"/>
      <c r="DK225" s="243"/>
      <c r="DL225" s="243"/>
      <c r="DM225" s="243" t="n">
        <v>0</v>
      </c>
      <c r="DN225" s="243" t="n">
        <v>0</v>
      </c>
      <c r="DO225" s="243" t="n">
        <v>0</v>
      </c>
      <c r="DP225" s="243" t="n">
        <v>0</v>
      </c>
      <c r="DQ225" s="243" t="n">
        <v>0</v>
      </c>
      <c r="DR225" s="243" t="n">
        <v>0</v>
      </c>
      <c r="DS225" s="243" t="n">
        <v>0</v>
      </c>
      <c r="DT225" s="514" t="n">
        <v>0</v>
      </c>
      <c r="DU225" s="514" t="n">
        <v>0</v>
      </c>
      <c r="DV225" s="514"/>
      <c r="DW225" s="514"/>
      <c r="DX225" s="514"/>
      <c r="DY225" s="514"/>
      <c r="DZ225" s="514"/>
      <c r="EA225" s="243" t="n">
        <v>0</v>
      </c>
      <c r="EB225" s="518" t="n">
        <v>0</v>
      </c>
      <c r="EC225" s="518" t="n">
        <v>30</v>
      </c>
      <c r="ED225" s="518"/>
      <c r="EE225" s="518"/>
      <c r="EF225" s="514" t="n">
        <v>0</v>
      </c>
      <c r="EG225" s="518"/>
      <c r="EH225" s="518"/>
      <c r="EI225" s="518"/>
      <c r="EJ225" s="518"/>
      <c r="EK225" s="518"/>
      <c r="EL225" s="518"/>
      <c r="EM225" s="518"/>
      <c r="EN225" s="518"/>
      <c r="EO225" s="518"/>
      <c r="EP225" s="518"/>
      <c r="EQ225" s="518"/>
      <c r="ER225" s="518"/>
      <c r="ES225" s="518"/>
      <c r="ET225" s="518"/>
      <c r="EU225" s="518"/>
      <c r="EV225" s="518"/>
      <c r="EW225" s="518"/>
      <c r="EX225" s="518"/>
      <c r="EY225" s="518"/>
      <c r="EZ225" s="518"/>
      <c r="FA225" s="518"/>
      <c r="FB225" s="518"/>
      <c r="FC225" s="518"/>
      <c r="FD225" s="518"/>
      <c r="FE225" s="519"/>
      <c r="FG225" s="520" t="n">
        <f aca="false">CM225-I225</f>
        <v>0</v>
      </c>
      <c r="FI225" s="521"/>
      <c r="FJ225" s="522" t="n">
        <v>0</v>
      </c>
      <c r="FK225" s="522" t="n">
        <v>0</v>
      </c>
      <c r="FL225" s="522" t="n">
        <v>0</v>
      </c>
      <c r="FM225" s="522" t="n">
        <v>0</v>
      </c>
      <c r="FN225" s="522" t="n">
        <v>0</v>
      </c>
      <c r="FO225" s="522" t="n">
        <v>0</v>
      </c>
      <c r="FP225" s="522" t="n">
        <v>0</v>
      </c>
      <c r="FQ225" s="522" t="n">
        <v>0</v>
      </c>
      <c r="FR225" s="522" t="n">
        <v>0</v>
      </c>
      <c r="FS225" s="522" t="n">
        <v>0</v>
      </c>
      <c r="FT225" s="522" t="n">
        <v>0</v>
      </c>
      <c r="FU225" s="522" t="n">
        <v>0</v>
      </c>
      <c r="FV225" s="522" t="n">
        <v>0</v>
      </c>
      <c r="FW225" s="522" t="n">
        <v>0</v>
      </c>
      <c r="FX225" s="522" t="n">
        <v>0</v>
      </c>
      <c r="FY225" s="522" t="n">
        <v>0</v>
      </c>
      <c r="FZ225" s="522"/>
      <c r="GA225" s="522" t="n">
        <v>0</v>
      </c>
      <c r="GB225" s="522"/>
      <c r="GC225" s="522" t="n">
        <v>30</v>
      </c>
      <c r="GD225" s="522" t="n">
        <v>0</v>
      </c>
      <c r="GE225" s="522" t="n">
        <v>0</v>
      </c>
      <c r="GF225" s="522" t="n">
        <v>0</v>
      </c>
      <c r="GG225" s="522" t="n">
        <v>0</v>
      </c>
      <c r="GH225" s="522" t="n">
        <v>0</v>
      </c>
      <c r="GI225" s="522" t="n">
        <v>0</v>
      </c>
      <c r="GJ225" s="522" t="n">
        <v>0</v>
      </c>
      <c r="GK225" s="522" t="n">
        <v>0</v>
      </c>
      <c r="GL225" s="522" t="n">
        <v>0</v>
      </c>
      <c r="GM225" s="522" t="n">
        <v>0</v>
      </c>
      <c r="GN225" s="522" t="n">
        <v>0</v>
      </c>
      <c r="GO225" s="522" t="n">
        <v>0</v>
      </c>
      <c r="GP225" s="522" t="n">
        <v>0</v>
      </c>
      <c r="GQ225" s="522"/>
      <c r="GR225" s="522" t="n">
        <v>0</v>
      </c>
      <c r="GS225" s="522" t="n">
        <v>0</v>
      </c>
      <c r="GT225" s="522" t="n">
        <v>0</v>
      </c>
      <c r="GU225" s="522" t="n">
        <v>0</v>
      </c>
      <c r="GV225" s="522"/>
      <c r="GW225" s="523" t="n">
        <f aca="false">SUM(FI225:GV225)</f>
        <v>30</v>
      </c>
      <c r="GX225" s="200"/>
      <c r="GY225" s="524" t="n">
        <f aca="false">GW225-I225</f>
        <v>0</v>
      </c>
      <c r="HA225" s="525" t="n">
        <f aca="false">FG225-GY225</f>
        <v>0</v>
      </c>
      <c r="HC225" s="383" t="n">
        <f aca="false">IF($B225="",0,VLOOKUP($B225,'TH 2023'!$B$11:$V$265,15,0))</f>
        <v>0.1055337</v>
      </c>
      <c r="HD225" s="355" t="n">
        <f aca="false">((IF($B225="",0,VLOOKUP($B225,'TH 2023'!$B$11:$V$265,18,0)))*1.1)*1.1</f>
        <v>0</v>
      </c>
      <c r="HE225" s="355" t="n">
        <f aca="false">((IF($B225="",0,VLOOKUP($B225,'TH 2023'!$B$11:$V$265,19,0)))*1.1)*1.1</f>
        <v>0</v>
      </c>
      <c r="HF225" s="355" t="n">
        <f aca="false">((IF($B225="",0,VLOOKUP($B225,'TH 2023'!$B$11:$V$265,20,0)))*1.1)*1.1</f>
        <v>312.336453</v>
      </c>
      <c r="HG225" s="355" t="n">
        <f aca="false">((IF($B225="",0,VLOOKUP($B225,'TH 2023'!$B$11:$V$265,21,0)))*1.1)*1.1</f>
        <v>0</v>
      </c>
      <c r="HH225" s="526" t="str">
        <f aca="false">IF($B225="",0,VLOOKUP($B225,'TH 2023'!$B$11:$V$265,7,0))</f>
        <v>STANDARD HW</v>
      </c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I225" s="40"/>
      <c r="IJ225" s="40"/>
      <c r="IK225" s="40"/>
      <c r="IL225" s="40"/>
      <c r="IM225" s="40"/>
    </row>
    <row r="226" s="48" customFormat="true" ht="15" hidden="false" customHeight="true" outlineLevel="0" collapsed="false">
      <c r="A226" s="240" t="n">
        <f aca="false">A225+1</f>
        <v>217</v>
      </c>
      <c r="B226" s="242" t="s">
        <v>626</v>
      </c>
      <c r="C226" s="242" t="s">
        <v>626</v>
      </c>
      <c r="D226" s="243" t="s">
        <v>624</v>
      </c>
      <c r="E226" s="512" t="s">
        <v>621</v>
      </c>
      <c r="F226" s="512" t="s">
        <v>622</v>
      </c>
      <c r="G226" s="512" t="n">
        <f aca="false">COUNTIF($C$10:$C$262,$C226)</f>
        <v>1</v>
      </c>
      <c r="H226" s="512" t="n">
        <f aca="false">COUNTIF($B$10:$B$262,$B226)</f>
        <v>1</v>
      </c>
      <c r="I226" s="513" t="n">
        <f aca="false">SUM(J226:CK226)</f>
        <v>215</v>
      </c>
      <c r="J226" s="512" t="n">
        <v>0</v>
      </c>
      <c r="K226" s="512" t="n">
        <v>0</v>
      </c>
      <c r="L226" s="512" t="n">
        <v>0</v>
      </c>
      <c r="M226" s="512" t="n">
        <v>0</v>
      </c>
      <c r="N226" s="512" t="n">
        <v>0</v>
      </c>
      <c r="O226" s="512" t="n">
        <v>0</v>
      </c>
      <c r="P226" s="512" t="n">
        <v>0</v>
      </c>
      <c r="Q226" s="512" t="n">
        <v>0</v>
      </c>
      <c r="R226" s="512" t="n">
        <v>0</v>
      </c>
      <c r="S226" s="512" t="n">
        <v>0</v>
      </c>
      <c r="T226" s="512" t="n">
        <v>35</v>
      </c>
      <c r="U226" s="512" t="n">
        <v>0</v>
      </c>
      <c r="V226" s="512" t="n">
        <v>0</v>
      </c>
      <c r="W226" s="512" t="n">
        <v>0</v>
      </c>
      <c r="X226" s="512" t="n">
        <v>30</v>
      </c>
      <c r="Y226" s="512" t="n">
        <v>0</v>
      </c>
      <c r="Z226" s="512"/>
      <c r="AA226" s="514" t="n">
        <v>0</v>
      </c>
      <c r="AB226" s="514" t="n">
        <v>0</v>
      </c>
      <c r="AC226" s="514" t="n">
        <v>0</v>
      </c>
      <c r="AD226" s="514" t="n">
        <v>30</v>
      </c>
      <c r="AE226" s="514" t="n">
        <v>0</v>
      </c>
      <c r="AF226" s="514" t="n">
        <v>0</v>
      </c>
      <c r="AG226" s="514" t="n">
        <v>0</v>
      </c>
      <c r="AH226" s="514" t="n">
        <v>0</v>
      </c>
      <c r="AI226" s="514" t="n">
        <v>0</v>
      </c>
      <c r="AJ226" s="514" t="n">
        <v>0</v>
      </c>
      <c r="AK226" s="514" t="n">
        <v>0</v>
      </c>
      <c r="AL226" s="514" t="n">
        <v>30</v>
      </c>
      <c r="AM226" s="514" t="n">
        <v>0</v>
      </c>
      <c r="AN226" s="514" t="n">
        <v>0</v>
      </c>
      <c r="AO226" s="514" t="n">
        <v>0</v>
      </c>
      <c r="AP226" s="514" t="n">
        <v>0</v>
      </c>
      <c r="AQ226" s="514" t="n">
        <v>0</v>
      </c>
      <c r="AR226" s="514" t="n">
        <v>30</v>
      </c>
      <c r="AS226" s="514" t="n">
        <v>0</v>
      </c>
      <c r="AT226" s="514" t="n">
        <v>0</v>
      </c>
      <c r="AU226" s="514" t="n">
        <v>0</v>
      </c>
      <c r="AV226" s="514"/>
      <c r="AW226" s="514"/>
      <c r="AX226" s="514"/>
      <c r="AY226" s="514" t="n">
        <v>0</v>
      </c>
      <c r="AZ226" s="514" t="n">
        <v>0</v>
      </c>
      <c r="BA226" s="514" t="n">
        <v>0</v>
      </c>
      <c r="BB226" s="514" t="n">
        <v>0</v>
      </c>
      <c r="BC226" s="514" t="n">
        <v>0</v>
      </c>
      <c r="BD226" s="514" t="n">
        <v>0</v>
      </c>
      <c r="BE226" s="514" t="n">
        <v>0</v>
      </c>
      <c r="BF226" s="514" t="n">
        <v>0</v>
      </c>
      <c r="BG226" s="514" t="n">
        <v>0</v>
      </c>
      <c r="BH226" s="514" t="n">
        <v>0</v>
      </c>
      <c r="BI226" s="514" t="n">
        <v>0</v>
      </c>
      <c r="BJ226" s="514" t="n">
        <v>0</v>
      </c>
      <c r="BK226" s="514" t="n">
        <v>30</v>
      </c>
      <c r="BL226" s="514" t="n">
        <v>0</v>
      </c>
      <c r="BM226" s="514" t="n">
        <v>0</v>
      </c>
      <c r="BN226" s="514" t="n">
        <v>0</v>
      </c>
      <c r="BO226" s="514" t="n">
        <v>0</v>
      </c>
      <c r="BP226" s="514" t="n">
        <v>0</v>
      </c>
      <c r="BQ226" s="514" t="n">
        <v>0</v>
      </c>
      <c r="BR226" s="514" t="n">
        <v>0</v>
      </c>
      <c r="BS226" s="514" t="n">
        <v>0</v>
      </c>
      <c r="BT226" s="514" t="n">
        <v>0</v>
      </c>
      <c r="BU226" s="514" t="n">
        <v>0</v>
      </c>
      <c r="BV226" s="514" t="n">
        <v>0</v>
      </c>
      <c r="BW226" s="514" t="n">
        <v>0</v>
      </c>
      <c r="BX226" s="514" t="n">
        <v>0</v>
      </c>
      <c r="BY226" s="514" t="n">
        <v>0</v>
      </c>
      <c r="BZ226" s="514" t="n">
        <v>0</v>
      </c>
      <c r="CA226" s="514" t="n">
        <v>0</v>
      </c>
      <c r="CB226" s="514" t="n">
        <v>0</v>
      </c>
      <c r="CC226" s="514" t="n">
        <v>0</v>
      </c>
      <c r="CD226" s="514" t="n">
        <v>30</v>
      </c>
      <c r="CE226" s="514" t="n">
        <v>0</v>
      </c>
      <c r="CF226" s="514" t="n">
        <v>0</v>
      </c>
      <c r="CG226" s="514" t="n">
        <v>0</v>
      </c>
      <c r="CH226" s="514" t="n">
        <v>0</v>
      </c>
      <c r="CI226" s="514"/>
      <c r="CJ226" s="514"/>
      <c r="CK226" s="515"/>
      <c r="CL226" s="516"/>
      <c r="CM226" s="517" t="n">
        <f aca="false">SUM(CN226:FE226)</f>
        <v>185</v>
      </c>
      <c r="CN226" s="243"/>
      <c r="CO226" s="243"/>
      <c r="CP226" s="243" t="n">
        <v>0</v>
      </c>
      <c r="CQ226" s="243" t="n">
        <v>0</v>
      </c>
      <c r="CR226" s="243" t="n">
        <v>0</v>
      </c>
      <c r="CS226" s="243"/>
      <c r="CT226" s="243"/>
      <c r="CU226" s="243"/>
      <c r="CV226" s="243" t="n">
        <v>35</v>
      </c>
      <c r="CW226" s="243"/>
      <c r="CX226" s="243"/>
      <c r="CY226" s="243"/>
      <c r="CZ226" s="243" t="n">
        <v>30</v>
      </c>
      <c r="DA226" s="243"/>
      <c r="DB226" s="243" t="n">
        <v>0</v>
      </c>
      <c r="DC226" s="243" t="n">
        <v>0</v>
      </c>
      <c r="DD226" s="243" t="n">
        <v>0</v>
      </c>
      <c r="DE226" s="243" t="n">
        <v>30</v>
      </c>
      <c r="DF226" s="243" t="n">
        <v>0</v>
      </c>
      <c r="DG226" s="243" t="n">
        <v>0</v>
      </c>
      <c r="DH226" s="243" t="n">
        <v>0</v>
      </c>
      <c r="DI226" s="243"/>
      <c r="DJ226" s="243"/>
      <c r="DK226" s="243"/>
      <c r="DL226" s="243"/>
      <c r="DM226" s="243" t="n">
        <v>30</v>
      </c>
      <c r="DN226" s="243" t="n">
        <v>0</v>
      </c>
      <c r="DO226" s="243" t="n">
        <v>0</v>
      </c>
      <c r="DP226" s="243" t="n">
        <v>0</v>
      </c>
      <c r="DQ226" s="243" t="n">
        <v>0</v>
      </c>
      <c r="DR226" s="243" t="n">
        <v>0</v>
      </c>
      <c r="DS226" s="243" t="n">
        <v>30</v>
      </c>
      <c r="DT226" s="514" t="n">
        <v>0</v>
      </c>
      <c r="DU226" s="514" t="n">
        <v>0</v>
      </c>
      <c r="DV226" s="514"/>
      <c r="DW226" s="514"/>
      <c r="DX226" s="514"/>
      <c r="DY226" s="514"/>
      <c r="DZ226" s="514"/>
      <c r="EA226" s="243" t="n">
        <v>0</v>
      </c>
      <c r="EB226" s="518" t="n">
        <v>0</v>
      </c>
      <c r="EC226" s="518" t="n">
        <v>0</v>
      </c>
      <c r="ED226" s="518"/>
      <c r="EE226" s="518"/>
      <c r="EF226" s="514" t="n">
        <v>0</v>
      </c>
      <c r="EG226" s="518"/>
      <c r="EH226" s="518"/>
      <c r="EI226" s="518"/>
      <c r="EJ226" s="518"/>
      <c r="EK226" s="518"/>
      <c r="EL226" s="518" t="n">
        <v>30</v>
      </c>
      <c r="EM226" s="518"/>
      <c r="EN226" s="518"/>
      <c r="EO226" s="518"/>
      <c r="EP226" s="518"/>
      <c r="EQ226" s="518"/>
      <c r="ER226" s="518"/>
      <c r="ES226" s="518"/>
      <c r="ET226" s="518"/>
      <c r="EU226" s="518"/>
      <c r="EV226" s="518"/>
      <c r="EW226" s="518"/>
      <c r="EX226" s="518"/>
      <c r="EY226" s="518"/>
      <c r="EZ226" s="518" t="n">
        <v>0</v>
      </c>
      <c r="FA226" s="518"/>
      <c r="FB226" s="518"/>
      <c r="FC226" s="518"/>
      <c r="FD226" s="518"/>
      <c r="FE226" s="519"/>
      <c r="FG226" s="520" t="n">
        <f aca="false">CM226-I226</f>
        <v>-30</v>
      </c>
      <c r="FI226" s="521"/>
      <c r="FJ226" s="522" t="n">
        <v>0</v>
      </c>
      <c r="FK226" s="522" t="n">
        <v>0</v>
      </c>
      <c r="FL226" s="522" t="n">
        <v>0</v>
      </c>
      <c r="FM226" s="522" t="n">
        <v>0</v>
      </c>
      <c r="FN226" s="522" t="n">
        <v>35</v>
      </c>
      <c r="FO226" s="522" t="n">
        <v>0</v>
      </c>
      <c r="FP226" s="522" t="n">
        <v>30</v>
      </c>
      <c r="FQ226" s="522" t="n">
        <v>0</v>
      </c>
      <c r="FR226" s="522" t="n">
        <v>0</v>
      </c>
      <c r="FS226" s="522" t="n">
        <v>30</v>
      </c>
      <c r="FT226" s="522" t="n">
        <v>0</v>
      </c>
      <c r="FU226" s="522" t="n">
        <v>0</v>
      </c>
      <c r="FV226" s="522" t="n">
        <v>0</v>
      </c>
      <c r="FW226" s="522" t="n">
        <v>30</v>
      </c>
      <c r="FX226" s="522" t="n">
        <v>30</v>
      </c>
      <c r="FY226" s="522" t="n">
        <v>0</v>
      </c>
      <c r="FZ226" s="522"/>
      <c r="GA226" s="522" t="n">
        <v>0</v>
      </c>
      <c r="GB226" s="522"/>
      <c r="GC226" s="522" t="n">
        <v>0</v>
      </c>
      <c r="GD226" s="522" t="n">
        <v>0</v>
      </c>
      <c r="GE226" s="522" t="n">
        <v>0</v>
      </c>
      <c r="GF226" s="522" t="n">
        <v>0</v>
      </c>
      <c r="GG226" s="522" t="n">
        <v>0</v>
      </c>
      <c r="GH226" s="522" t="n">
        <v>0</v>
      </c>
      <c r="GI226" s="522" t="n">
        <v>0</v>
      </c>
      <c r="GJ226" s="522" t="n">
        <v>30</v>
      </c>
      <c r="GK226" s="522" t="n">
        <v>0</v>
      </c>
      <c r="GL226" s="522" t="n">
        <v>0</v>
      </c>
      <c r="GM226" s="522" t="n">
        <v>0</v>
      </c>
      <c r="GN226" s="522" t="n">
        <v>0</v>
      </c>
      <c r="GO226" s="522" t="n">
        <v>0</v>
      </c>
      <c r="GP226" s="522" t="n">
        <v>0</v>
      </c>
      <c r="GQ226" s="522"/>
      <c r="GR226" s="522" t="n">
        <v>0</v>
      </c>
      <c r="GS226" s="522" t="n">
        <v>0</v>
      </c>
      <c r="GT226" s="522" t="n">
        <v>0</v>
      </c>
      <c r="GU226" s="522" t="n">
        <v>0</v>
      </c>
      <c r="GV226" s="522"/>
      <c r="GW226" s="523" t="n">
        <f aca="false">SUM(FI226:GV226)</f>
        <v>185</v>
      </c>
      <c r="GX226" s="200"/>
      <c r="GY226" s="524" t="n">
        <f aca="false">GW226-I226</f>
        <v>-30</v>
      </c>
      <c r="HA226" s="525" t="n">
        <f aca="false">FG226-GY226</f>
        <v>0</v>
      </c>
      <c r="HC226" s="383" t="n">
        <f aca="false">IF($B226="",0,VLOOKUP($B226,'TH 2023'!$B$11:$V$265,15,0))</f>
        <v>0.1055337</v>
      </c>
      <c r="HD226" s="355" t="n">
        <f aca="false">((IF($B226="",0,VLOOKUP($B226,'TH 2023'!$B$11:$V$265,18,0)))*1.1)*1.1</f>
        <v>242</v>
      </c>
      <c r="HE226" s="355" t="n">
        <f aca="false">((IF($B226="",0,VLOOKUP($B226,'TH 2023'!$B$11:$V$265,19,0)))*1.1)*1.1</f>
        <v>238.975</v>
      </c>
      <c r="HF226" s="355" t="n">
        <f aca="false">((IF($B226="",0,VLOOKUP($B226,'TH 2023'!$B$11:$V$265,20,0)))*1.1)*1.1</f>
        <v>292.08795</v>
      </c>
      <c r="HG226" s="355" t="n">
        <f aca="false">((IF($B226="",0,VLOOKUP($B226,'TH 2023'!$B$11:$V$265,21,0)))*1.1)*1.1</f>
        <v>0</v>
      </c>
      <c r="HH226" s="526" t="str">
        <f aca="false">IF($B226="",0,VLOOKUP($B226,'TH 2023'!$B$11:$V$265,7,0))</f>
        <v>STANDARD HW</v>
      </c>
      <c r="HI226" s="61"/>
      <c r="HJ226" s="61"/>
      <c r="HK226" s="61"/>
      <c r="HL226" s="61"/>
      <c r="HM226" s="61"/>
      <c r="HN226" s="61"/>
      <c r="HO226" s="61"/>
      <c r="HP226" s="61"/>
      <c r="HQ226" s="61"/>
      <c r="HR226" s="61"/>
      <c r="HS226" s="61"/>
      <c r="HT226" s="61"/>
      <c r="HU226" s="61"/>
      <c r="HV226" s="61"/>
      <c r="HW226" s="61"/>
      <c r="HX226" s="61"/>
      <c r="HY226" s="61"/>
      <c r="HZ226" s="61"/>
      <c r="IA226" s="61"/>
      <c r="IB226" s="61"/>
      <c r="IC226" s="61"/>
      <c r="ID226" s="61"/>
      <c r="IE226" s="61"/>
      <c r="IF226" s="61"/>
      <c r="IG226" s="61"/>
      <c r="II226" s="40"/>
      <c r="IJ226" s="40"/>
      <c r="IK226" s="40"/>
      <c r="IL226" s="40"/>
      <c r="IM226" s="40"/>
    </row>
    <row r="227" s="48" customFormat="true" ht="15" hidden="false" customHeight="true" outlineLevel="0" collapsed="false">
      <c r="A227" s="240" t="n">
        <f aca="false">A226+1</f>
        <v>218</v>
      </c>
      <c r="B227" s="242" t="s">
        <v>627</v>
      </c>
      <c r="C227" s="242" t="s">
        <v>627</v>
      </c>
      <c r="D227" s="243" t="s">
        <v>628</v>
      </c>
      <c r="E227" s="512" t="s">
        <v>621</v>
      </c>
      <c r="F227" s="512" t="s">
        <v>622</v>
      </c>
      <c r="G227" s="512" t="n">
        <f aca="false">COUNTIF($C$10:$C$262,$C227)</f>
        <v>2</v>
      </c>
      <c r="H227" s="512" t="n">
        <f aca="false">COUNTIF($B$10:$B$262,$B227)</f>
        <v>1</v>
      </c>
      <c r="I227" s="513" t="n">
        <f aca="false">SUM(J227:CK227)</f>
        <v>255</v>
      </c>
      <c r="J227" s="512" t="n">
        <v>0</v>
      </c>
      <c r="K227" s="512" t="n">
        <v>0</v>
      </c>
      <c r="L227" s="512" t="n">
        <v>0</v>
      </c>
      <c r="M227" s="512" t="n">
        <v>0</v>
      </c>
      <c r="N227" s="512" t="n">
        <v>0</v>
      </c>
      <c r="O227" s="512" t="n">
        <v>0</v>
      </c>
      <c r="P227" s="512" t="n">
        <v>0</v>
      </c>
      <c r="Q227" s="512" t="n">
        <v>70</v>
      </c>
      <c r="R227" s="512" t="n">
        <v>0</v>
      </c>
      <c r="S227" s="512" t="n">
        <v>30</v>
      </c>
      <c r="T227" s="512" t="n">
        <v>0</v>
      </c>
      <c r="U227" s="512" t="n">
        <v>0</v>
      </c>
      <c r="V227" s="512" t="n">
        <v>0</v>
      </c>
      <c r="W227" s="512" t="n">
        <v>35</v>
      </c>
      <c r="X227" s="512" t="n">
        <v>0</v>
      </c>
      <c r="Y227" s="512" t="n">
        <v>0</v>
      </c>
      <c r="Z227" s="512"/>
      <c r="AA227" s="514" t="n">
        <v>0</v>
      </c>
      <c r="AB227" s="514" t="n">
        <v>30</v>
      </c>
      <c r="AC227" s="514" t="n">
        <v>0</v>
      </c>
      <c r="AD227" s="514" t="n">
        <v>0</v>
      </c>
      <c r="AE227" s="514" t="n">
        <v>0</v>
      </c>
      <c r="AF227" s="514" t="n">
        <v>30</v>
      </c>
      <c r="AG227" s="514" t="n">
        <v>0</v>
      </c>
      <c r="AH227" s="514" t="n">
        <v>0</v>
      </c>
      <c r="AI227" s="514" t="n">
        <v>0</v>
      </c>
      <c r="AJ227" s="514" t="n">
        <v>30</v>
      </c>
      <c r="AK227" s="514" t="n">
        <v>0</v>
      </c>
      <c r="AL227" s="514" t="n">
        <v>0</v>
      </c>
      <c r="AM227" s="514" t="n">
        <v>0</v>
      </c>
      <c r="AN227" s="514" t="n">
        <v>0</v>
      </c>
      <c r="AO227" s="514" t="n">
        <v>0</v>
      </c>
      <c r="AP227" s="514" t="n">
        <v>0</v>
      </c>
      <c r="AQ227" s="514" t="n">
        <v>0</v>
      </c>
      <c r="AR227" s="514" t="n">
        <v>0</v>
      </c>
      <c r="AS227" s="514" t="n">
        <v>0</v>
      </c>
      <c r="AT227" s="514" t="n">
        <v>30</v>
      </c>
      <c r="AU227" s="514" t="n">
        <v>0</v>
      </c>
      <c r="AV227" s="514"/>
      <c r="AW227" s="514"/>
      <c r="AX227" s="514"/>
      <c r="AY227" s="514" t="n">
        <v>0</v>
      </c>
      <c r="AZ227" s="514" t="n">
        <v>0</v>
      </c>
      <c r="BA227" s="514" t="n">
        <v>0</v>
      </c>
      <c r="BB227" s="514" t="n">
        <v>0</v>
      </c>
      <c r="BC227" s="514" t="n">
        <v>0</v>
      </c>
      <c r="BD227" s="514" t="n">
        <v>0</v>
      </c>
      <c r="BE227" s="514" t="n">
        <v>0</v>
      </c>
      <c r="BF227" s="514" t="n">
        <v>0</v>
      </c>
      <c r="BG227" s="514" t="n">
        <v>0</v>
      </c>
      <c r="BH227" s="514" t="n">
        <v>0</v>
      </c>
      <c r="BI227" s="514" t="n">
        <v>0</v>
      </c>
      <c r="BJ227" s="514" t="n">
        <v>0</v>
      </c>
      <c r="BK227" s="514" t="n">
        <v>0</v>
      </c>
      <c r="BL227" s="514" t="n">
        <v>0</v>
      </c>
      <c r="BM227" s="514" t="n">
        <v>0</v>
      </c>
      <c r="BN227" s="514" t="n">
        <v>0</v>
      </c>
      <c r="BO227" s="514" t="n">
        <v>0</v>
      </c>
      <c r="BP227" s="514" t="n">
        <v>0</v>
      </c>
      <c r="BQ227" s="514" t="n">
        <v>0</v>
      </c>
      <c r="BR227" s="514" t="n">
        <v>0</v>
      </c>
      <c r="BS227" s="514" t="n">
        <v>0</v>
      </c>
      <c r="BT227" s="514" t="n">
        <v>0</v>
      </c>
      <c r="BU227" s="514" t="n">
        <v>0</v>
      </c>
      <c r="BV227" s="514" t="n">
        <v>0</v>
      </c>
      <c r="BW227" s="514" t="n">
        <v>0</v>
      </c>
      <c r="BX227" s="514" t="n">
        <v>0</v>
      </c>
      <c r="BY227" s="514" t="n">
        <v>0</v>
      </c>
      <c r="BZ227" s="514" t="n">
        <v>0</v>
      </c>
      <c r="CA227" s="514" t="n">
        <v>0</v>
      </c>
      <c r="CB227" s="514" t="n">
        <v>0</v>
      </c>
      <c r="CC227" s="514" t="n">
        <v>0</v>
      </c>
      <c r="CD227" s="514" t="n">
        <v>0</v>
      </c>
      <c r="CE227" s="514" t="n">
        <v>0</v>
      </c>
      <c r="CF227" s="514" t="n">
        <v>0</v>
      </c>
      <c r="CG227" s="514" t="n">
        <v>0</v>
      </c>
      <c r="CH227" s="514" t="n">
        <v>0</v>
      </c>
      <c r="CI227" s="514"/>
      <c r="CJ227" s="514"/>
      <c r="CK227" s="515"/>
      <c r="CL227" s="516"/>
      <c r="CM227" s="517" t="n">
        <f aca="false">SUM(CN227:FE227)</f>
        <v>255</v>
      </c>
      <c r="CN227" s="243"/>
      <c r="CO227" s="243"/>
      <c r="CP227" s="243" t="n">
        <v>0</v>
      </c>
      <c r="CQ227" s="243" t="n">
        <v>0</v>
      </c>
      <c r="CR227" s="243" t="n">
        <v>0</v>
      </c>
      <c r="CS227" s="243" t="n">
        <v>70</v>
      </c>
      <c r="CT227" s="243"/>
      <c r="CU227" s="243" t="n">
        <v>30</v>
      </c>
      <c r="CV227" s="243"/>
      <c r="CW227" s="243"/>
      <c r="CX227" s="243"/>
      <c r="CY227" s="243" t="n">
        <v>35</v>
      </c>
      <c r="CZ227" s="243"/>
      <c r="DA227" s="243"/>
      <c r="DB227" s="243" t="n">
        <v>0</v>
      </c>
      <c r="DC227" s="243" t="n">
        <v>30</v>
      </c>
      <c r="DD227" s="243" t="n">
        <v>0</v>
      </c>
      <c r="DE227" s="243" t="n">
        <v>0</v>
      </c>
      <c r="DF227" s="243" t="n">
        <v>0</v>
      </c>
      <c r="DG227" s="243" t="n">
        <v>30</v>
      </c>
      <c r="DH227" s="243" t="n">
        <v>0</v>
      </c>
      <c r="DI227" s="243"/>
      <c r="DJ227" s="243"/>
      <c r="DK227" s="243" t="n">
        <v>30</v>
      </c>
      <c r="DL227" s="243"/>
      <c r="DM227" s="243" t="n">
        <v>0</v>
      </c>
      <c r="DN227" s="243" t="n">
        <v>0</v>
      </c>
      <c r="DO227" s="243" t="n">
        <v>0</v>
      </c>
      <c r="DP227" s="243" t="n">
        <v>0</v>
      </c>
      <c r="DQ227" s="243" t="n">
        <v>0</v>
      </c>
      <c r="DR227" s="243" t="n">
        <v>0</v>
      </c>
      <c r="DS227" s="243" t="n">
        <v>0</v>
      </c>
      <c r="DT227" s="514" t="n">
        <v>0</v>
      </c>
      <c r="DU227" s="514" t="n">
        <v>30</v>
      </c>
      <c r="DV227" s="514"/>
      <c r="DW227" s="514"/>
      <c r="DX227" s="514"/>
      <c r="DY227" s="514"/>
      <c r="DZ227" s="514"/>
      <c r="EA227" s="243" t="n">
        <v>0</v>
      </c>
      <c r="EB227" s="518" t="n">
        <v>0</v>
      </c>
      <c r="EC227" s="518" t="n">
        <v>0</v>
      </c>
      <c r="ED227" s="518"/>
      <c r="EE227" s="518"/>
      <c r="EF227" s="514" t="n">
        <v>0</v>
      </c>
      <c r="EG227" s="518"/>
      <c r="EH227" s="518"/>
      <c r="EI227" s="518"/>
      <c r="EJ227" s="518"/>
      <c r="EK227" s="518"/>
      <c r="EL227" s="518"/>
      <c r="EM227" s="518"/>
      <c r="EN227" s="518"/>
      <c r="EO227" s="518"/>
      <c r="EP227" s="518"/>
      <c r="EQ227" s="518"/>
      <c r="ER227" s="518"/>
      <c r="ES227" s="518"/>
      <c r="ET227" s="518"/>
      <c r="EU227" s="518"/>
      <c r="EV227" s="518"/>
      <c r="EW227" s="518"/>
      <c r="EX227" s="518"/>
      <c r="EY227" s="518"/>
      <c r="EZ227" s="518"/>
      <c r="FA227" s="518"/>
      <c r="FB227" s="518"/>
      <c r="FC227" s="518"/>
      <c r="FD227" s="518"/>
      <c r="FE227" s="519"/>
      <c r="FG227" s="520" t="n">
        <f aca="false">CM227-I227</f>
        <v>0</v>
      </c>
      <c r="FI227" s="521"/>
      <c r="FJ227" s="522" t="n">
        <v>0</v>
      </c>
      <c r="FK227" s="522" t="n">
        <v>0</v>
      </c>
      <c r="FL227" s="522" t="n">
        <v>100</v>
      </c>
      <c r="FM227" s="522" t="n">
        <v>0</v>
      </c>
      <c r="FN227" s="522" t="n">
        <v>0</v>
      </c>
      <c r="FO227" s="522" t="n">
        <v>0</v>
      </c>
      <c r="FP227" s="522" t="n">
        <v>35</v>
      </c>
      <c r="FQ227" s="522" t="n">
        <v>0</v>
      </c>
      <c r="FR227" s="522" t="n">
        <v>30</v>
      </c>
      <c r="FS227" s="522" t="n">
        <v>30</v>
      </c>
      <c r="FT227" s="522" t="n">
        <v>0</v>
      </c>
      <c r="FU227" s="522" t="n">
        <v>0</v>
      </c>
      <c r="FV227" s="522" t="n">
        <v>30</v>
      </c>
      <c r="FW227" s="522" t="n">
        <v>0</v>
      </c>
      <c r="FX227" s="522" t="n">
        <v>0</v>
      </c>
      <c r="FY227" s="522" t="n">
        <v>30</v>
      </c>
      <c r="FZ227" s="522"/>
      <c r="GA227" s="522" t="n">
        <v>0</v>
      </c>
      <c r="GB227" s="522"/>
      <c r="GC227" s="522" t="n">
        <v>0</v>
      </c>
      <c r="GD227" s="522" t="n">
        <v>0</v>
      </c>
      <c r="GE227" s="522" t="n">
        <v>0</v>
      </c>
      <c r="GF227" s="522" t="n">
        <v>0</v>
      </c>
      <c r="GG227" s="522" t="n">
        <v>0</v>
      </c>
      <c r="GH227" s="522" t="n">
        <v>0</v>
      </c>
      <c r="GI227" s="522" t="n">
        <v>0</v>
      </c>
      <c r="GJ227" s="522" t="n">
        <v>0</v>
      </c>
      <c r="GK227" s="522" t="n">
        <v>0</v>
      </c>
      <c r="GL227" s="522" t="n">
        <v>0</v>
      </c>
      <c r="GM227" s="522" t="n">
        <v>0</v>
      </c>
      <c r="GN227" s="522" t="n">
        <v>0</v>
      </c>
      <c r="GO227" s="522" t="n">
        <v>0</v>
      </c>
      <c r="GP227" s="522" t="n">
        <v>0</v>
      </c>
      <c r="GQ227" s="522"/>
      <c r="GR227" s="522" t="n">
        <v>0</v>
      </c>
      <c r="GS227" s="522" t="n">
        <v>0</v>
      </c>
      <c r="GT227" s="522" t="n">
        <v>0</v>
      </c>
      <c r="GU227" s="522" t="n">
        <v>0</v>
      </c>
      <c r="GV227" s="522"/>
      <c r="GW227" s="523" t="n">
        <f aca="false">SUM(FI227:GV227)</f>
        <v>255</v>
      </c>
      <c r="GX227" s="200"/>
      <c r="GY227" s="524" t="n">
        <f aca="false">GW227-I227</f>
        <v>0</v>
      </c>
      <c r="HA227" s="525" t="n">
        <f aca="false">FG227-GY227</f>
        <v>0</v>
      </c>
      <c r="HC227" s="383" t="n">
        <f aca="false">IF($B227="",0,VLOOKUP($B227,'TH 2023'!$B$11:$V$265,15,0))</f>
        <v>0.043857594</v>
      </c>
      <c r="HD227" s="355" t="n">
        <f aca="false">((IF($B227="",0,VLOOKUP($B227,'TH 2023'!$B$11:$V$265,18,0)))*1.1)*1.1</f>
        <v>117.1885</v>
      </c>
      <c r="HE227" s="355" t="n">
        <f aca="false">((IF($B227="",0,VLOOKUP($B227,'TH 2023'!$B$11:$V$265,19,0)))*1.1)*1.1</f>
        <v>115.7244</v>
      </c>
      <c r="HF227" s="355" t="n">
        <f aca="false">((IF($B227="",0,VLOOKUP($B227,'TH 2023'!$B$11:$V$265,20,0)))*1.1)*1.1</f>
        <v>141.490624</v>
      </c>
      <c r="HG227" s="355" t="n">
        <f aca="false">((IF($B227="",0,VLOOKUP($B227,'TH 2023'!$B$11:$V$265,21,0)))*1.1)*1.1</f>
        <v>0</v>
      </c>
      <c r="HH227" s="526" t="str">
        <f aca="false">IF($B227="",0,VLOOKUP($B227,'TH 2023'!$B$11:$V$265,7,0))</f>
        <v>STANDARD HW</v>
      </c>
      <c r="HI227" s="61"/>
      <c r="HJ227" s="61"/>
      <c r="HK227" s="61"/>
      <c r="HL227" s="61"/>
      <c r="HM227" s="61"/>
      <c r="HN227" s="61"/>
      <c r="HO227" s="61"/>
      <c r="HP227" s="61"/>
      <c r="HQ227" s="61"/>
      <c r="HR227" s="61"/>
      <c r="HS227" s="61"/>
      <c r="HT227" s="61"/>
      <c r="HU227" s="61"/>
      <c r="HV227" s="61"/>
      <c r="HW227" s="61"/>
      <c r="HX227" s="61"/>
      <c r="HY227" s="61"/>
      <c r="HZ227" s="61"/>
      <c r="IA227" s="61"/>
      <c r="IB227" s="61"/>
      <c r="IC227" s="61"/>
      <c r="ID227" s="61"/>
      <c r="IE227" s="61"/>
      <c r="IF227" s="61"/>
      <c r="IG227" s="61"/>
      <c r="II227" s="40"/>
      <c r="IJ227" s="40"/>
      <c r="IK227" s="40"/>
      <c r="IL227" s="40"/>
      <c r="IM227" s="40"/>
    </row>
    <row r="228" s="48" customFormat="true" ht="15" hidden="false" customHeight="true" outlineLevel="0" collapsed="false">
      <c r="A228" s="240" t="n">
        <f aca="false">A227+1</f>
        <v>219</v>
      </c>
      <c r="B228" s="242" t="s">
        <v>629</v>
      </c>
      <c r="C228" s="242" t="s">
        <v>627</v>
      </c>
      <c r="D228" s="243" t="s">
        <v>628</v>
      </c>
      <c r="E228" s="512" t="s">
        <v>621</v>
      </c>
      <c r="F228" s="512" t="s">
        <v>622</v>
      </c>
      <c r="G228" s="512" t="n">
        <f aca="false">COUNTIF($C$10:$C$262,$C228)</f>
        <v>2</v>
      </c>
      <c r="H228" s="512" t="n">
        <f aca="false">COUNTIF($B$10:$B$262,$B228)</f>
        <v>1</v>
      </c>
      <c r="I228" s="513" t="n">
        <f aca="false">SUM(J228:CK228)</f>
        <v>265</v>
      </c>
      <c r="J228" s="512" t="n">
        <v>0</v>
      </c>
      <c r="K228" s="512" t="n">
        <v>0</v>
      </c>
      <c r="L228" s="512" t="n">
        <v>0</v>
      </c>
      <c r="M228" s="512" t="n">
        <v>0</v>
      </c>
      <c r="N228" s="512" t="n">
        <v>0</v>
      </c>
      <c r="O228" s="512" t="n">
        <v>0</v>
      </c>
      <c r="P228" s="512" t="n">
        <v>0</v>
      </c>
      <c r="Q228" s="512" t="n">
        <v>0</v>
      </c>
      <c r="R228" s="512" t="n">
        <v>0</v>
      </c>
      <c r="S228" s="512" t="n">
        <v>0</v>
      </c>
      <c r="T228" s="512" t="n">
        <v>0</v>
      </c>
      <c r="U228" s="512" t="n">
        <v>0</v>
      </c>
      <c r="V228" s="512" t="n">
        <v>0</v>
      </c>
      <c r="W228" s="512" t="n">
        <v>0</v>
      </c>
      <c r="X228" s="512" t="n">
        <v>0</v>
      </c>
      <c r="Y228" s="512" t="n">
        <v>0</v>
      </c>
      <c r="Z228" s="512"/>
      <c r="AA228" s="514" t="n">
        <v>0</v>
      </c>
      <c r="AB228" s="514"/>
      <c r="AC228" s="514"/>
      <c r="AD228" s="514" t="n">
        <v>0</v>
      </c>
      <c r="AE228" s="514" t="n">
        <v>0</v>
      </c>
      <c r="AF228" s="514" t="n">
        <v>0</v>
      </c>
      <c r="AG228" s="514" t="n">
        <v>0</v>
      </c>
      <c r="AH228" s="514" t="n">
        <v>0</v>
      </c>
      <c r="AI228" s="514" t="n">
        <v>0</v>
      </c>
      <c r="AJ228" s="514" t="n">
        <v>0</v>
      </c>
      <c r="AK228" s="514" t="n">
        <v>0</v>
      </c>
      <c r="AL228" s="514" t="n">
        <v>0</v>
      </c>
      <c r="AM228" s="514" t="n">
        <v>0</v>
      </c>
      <c r="AN228" s="514" t="n">
        <v>0</v>
      </c>
      <c r="AO228" s="514" t="n">
        <v>0</v>
      </c>
      <c r="AP228" s="514" t="n">
        <v>0</v>
      </c>
      <c r="AQ228" s="514" t="n">
        <v>0</v>
      </c>
      <c r="AR228" s="514" t="n">
        <v>0</v>
      </c>
      <c r="AS228" s="514" t="n">
        <v>0</v>
      </c>
      <c r="AT228" s="514" t="n">
        <v>0</v>
      </c>
      <c r="AU228" s="514" t="n">
        <v>0</v>
      </c>
      <c r="AV228" s="514" t="n">
        <v>0</v>
      </c>
      <c r="AW228" s="514" t="n">
        <v>30</v>
      </c>
      <c r="AX228" s="514" t="n">
        <v>30</v>
      </c>
      <c r="AY228" s="514" t="n">
        <v>0</v>
      </c>
      <c r="AZ228" s="514" t="n">
        <v>30</v>
      </c>
      <c r="BA228" s="514" t="n">
        <v>0</v>
      </c>
      <c r="BB228" s="537" t="n">
        <v>30</v>
      </c>
      <c r="BC228" s="537" t="n">
        <v>0</v>
      </c>
      <c r="BD228" s="514" t="n">
        <v>0</v>
      </c>
      <c r="BE228" s="514" t="n">
        <v>0</v>
      </c>
      <c r="BF228" s="514" t="n">
        <v>0</v>
      </c>
      <c r="BG228" s="514" t="n">
        <v>0</v>
      </c>
      <c r="BH228" s="514" t="n">
        <v>0</v>
      </c>
      <c r="BI228" s="514" t="n">
        <v>0</v>
      </c>
      <c r="BJ228" s="514" t="n">
        <v>0</v>
      </c>
      <c r="BK228" s="514" t="n">
        <v>0</v>
      </c>
      <c r="BL228" s="537" t="n">
        <v>45</v>
      </c>
      <c r="BM228" s="514" t="n">
        <v>0</v>
      </c>
      <c r="BN228" s="514" t="n">
        <v>0</v>
      </c>
      <c r="BO228" s="514" t="n">
        <v>30</v>
      </c>
      <c r="BP228" s="514" t="n">
        <v>0</v>
      </c>
      <c r="BQ228" s="514" t="n">
        <v>0</v>
      </c>
      <c r="BR228" s="514" t="n">
        <v>0</v>
      </c>
      <c r="BS228" s="514" t="n">
        <v>0</v>
      </c>
      <c r="BT228" s="514" t="n">
        <v>0</v>
      </c>
      <c r="BU228" s="514" t="n">
        <v>30</v>
      </c>
      <c r="BV228" s="514" t="n">
        <v>0</v>
      </c>
      <c r="BW228" s="514" t="n">
        <v>0</v>
      </c>
      <c r="BX228" s="514" t="n">
        <v>40</v>
      </c>
      <c r="BY228" s="514" t="n">
        <v>0</v>
      </c>
      <c r="BZ228" s="514" t="n">
        <v>0</v>
      </c>
      <c r="CA228" s="514" t="n">
        <v>0</v>
      </c>
      <c r="CB228" s="514" t="n">
        <v>0</v>
      </c>
      <c r="CC228" s="514" t="n">
        <v>0</v>
      </c>
      <c r="CD228" s="514" t="n">
        <v>0</v>
      </c>
      <c r="CE228" s="514" t="n">
        <v>0</v>
      </c>
      <c r="CF228" s="514" t="n">
        <v>0</v>
      </c>
      <c r="CG228" s="514" t="n">
        <v>0</v>
      </c>
      <c r="CH228" s="514" t="n">
        <v>0</v>
      </c>
      <c r="CI228" s="514"/>
      <c r="CJ228" s="514"/>
      <c r="CK228" s="515"/>
      <c r="CL228" s="516"/>
      <c r="CM228" s="517" t="n">
        <f aca="false">SUM(CN228:FE228)</f>
        <v>265</v>
      </c>
      <c r="CN228" s="243"/>
      <c r="CO228" s="243"/>
      <c r="CP228" s="243" t="n">
        <v>0</v>
      </c>
      <c r="CQ228" s="243" t="n">
        <v>0</v>
      </c>
      <c r="CR228" s="243" t="n">
        <v>0</v>
      </c>
      <c r="CS228" s="243"/>
      <c r="CT228" s="243"/>
      <c r="CU228" s="243"/>
      <c r="CV228" s="243"/>
      <c r="CW228" s="243"/>
      <c r="CX228" s="243"/>
      <c r="CY228" s="243"/>
      <c r="CZ228" s="243"/>
      <c r="DA228" s="243"/>
      <c r="DB228" s="243" t="n">
        <v>0</v>
      </c>
      <c r="DC228" s="243"/>
      <c r="DD228" s="243"/>
      <c r="DE228" s="243" t="n">
        <v>0</v>
      </c>
      <c r="DF228" s="243" t="n">
        <v>0</v>
      </c>
      <c r="DG228" s="243" t="n">
        <v>0</v>
      </c>
      <c r="DH228" s="243" t="n">
        <v>0</v>
      </c>
      <c r="DI228" s="243"/>
      <c r="DJ228" s="243"/>
      <c r="DK228" s="243"/>
      <c r="DL228" s="243"/>
      <c r="DM228" s="243" t="n">
        <v>0</v>
      </c>
      <c r="DN228" s="243" t="n">
        <v>0</v>
      </c>
      <c r="DO228" s="243" t="n">
        <v>0</v>
      </c>
      <c r="DP228" s="243" t="n">
        <v>0</v>
      </c>
      <c r="DQ228" s="243" t="n">
        <v>0</v>
      </c>
      <c r="DR228" s="243" t="n">
        <v>0</v>
      </c>
      <c r="DS228" s="243" t="n">
        <v>0</v>
      </c>
      <c r="DT228" s="514" t="n">
        <v>0</v>
      </c>
      <c r="DU228" s="514" t="n">
        <v>0</v>
      </c>
      <c r="DV228" s="514"/>
      <c r="DW228" s="514" t="n">
        <v>0</v>
      </c>
      <c r="DX228" s="514" t="n">
        <v>30</v>
      </c>
      <c r="DY228" s="514" t="n">
        <v>30</v>
      </c>
      <c r="DZ228" s="514"/>
      <c r="EA228" s="243" t="n">
        <v>30</v>
      </c>
      <c r="EB228" s="518" t="n">
        <v>0</v>
      </c>
      <c r="EC228" s="532" t="n">
        <v>30</v>
      </c>
      <c r="ED228" s="532" t="n">
        <v>0</v>
      </c>
      <c r="EE228" s="518"/>
      <c r="EF228" s="514" t="n">
        <v>0</v>
      </c>
      <c r="EG228" s="518"/>
      <c r="EH228" s="518"/>
      <c r="EI228" s="518"/>
      <c r="EJ228" s="518"/>
      <c r="EK228" s="518"/>
      <c r="EL228" s="518"/>
      <c r="EM228" s="518" t="n">
        <v>45</v>
      </c>
      <c r="EN228" s="518"/>
      <c r="EO228" s="518"/>
      <c r="EP228" s="518" t="n">
        <v>30</v>
      </c>
      <c r="EQ228" s="518"/>
      <c r="ER228" s="518"/>
      <c r="ES228" s="518"/>
      <c r="ET228" s="518"/>
      <c r="EU228" s="518"/>
      <c r="EV228" s="518" t="n">
        <v>30</v>
      </c>
      <c r="EW228" s="518"/>
      <c r="EX228" s="518"/>
      <c r="EY228" s="518" t="n">
        <v>40</v>
      </c>
      <c r="EZ228" s="518"/>
      <c r="FA228" s="518"/>
      <c r="FB228" s="518"/>
      <c r="FC228" s="518"/>
      <c r="FD228" s="518"/>
      <c r="FE228" s="519"/>
      <c r="FG228" s="520" t="n">
        <f aca="false">CM228-I228</f>
        <v>0</v>
      </c>
      <c r="FI228" s="521"/>
      <c r="FJ228" s="522" t="n">
        <v>0</v>
      </c>
      <c r="FK228" s="522" t="n">
        <v>0</v>
      </c>
      <c r="FL228" s="522" t="n">
        <v>0</v>
      </c>
      <c r="FM228" s="522" t="n">
        <v>0</v>
      </c>
      <c r="FN228" s="522" t="n">
        <v>0</v>
      </c>
      <c r="FO228" s="522" t="n">
        <v>0</v>
      </c>
      <c r="FP228" s="522" t="n">
        <v>0</v>
      </c>
      <c r="FQ228" s="522" t="n">
        <v>0</v>
      </c>
      <c r="FR228" s="522" t="n">
        <v>0</v>
      </c>
      <c r="FS228" s="522" t="n">
        <v>0</v>
      </c>
      <c r="FT228" s="522" t="n">
        <v>0</v>
      </c>
      <c r="FU228" s="522" t="n">
        <v>0</v>
      </c>
      <c r="FV228" s="522" t="n">
        <v>0</v>
      </c>
      <c r="FW228" s="522" t="n">
        <v>0</v>
      </c>
      <c r="FX228" s="522" t="n">
        <v>0</v>
      </c>
      <c r="FY228" s="522" t="n">
        <v>0</v>
      </c>
      <c r="FZ228" s="522"/>
      <c r="GA228" s="522" t="n">
        <v>60</v>
      </c>
      <c r="GB228" s="522"/>
      <c r="GC228" s="522" t="n">
        <v>30</v>
      </c>
      <c r="GD228" s="522" t="n">
        <v>30</v>
      </c>
      <c r="GE228" s="522" t="n">
        <v>0</v>
      </c>
      <c r="GF228" s="522" t="n">
        <v>0</v>
      </c>
      <c r="GG228" s="522" t="n">
        <v>0</v>
      </c>
      <c r="GH228" s="522" t="n">
        <v>0</v>
      </c>
      <c r="GI228" s="522" t="n">
        <v>0</v>
      </c>
      <c r="GJ228" s="522" t="n">
        <v>75</v>
      </c>
      <c r="GK228" s="522" t="n">
        <v>0</v>
      </c>
      <c r="GL228" s="522" t="n">
        <v>0</v>
      </c>
      <c r="GM228" s="522" t="n">
        <v>0</v>
      </c>
      <c r="GN228" s="522" t="n">
        <v>0</v>
      </c>
      <c r="GO228" s="522" t="n">
        <v>0</v>
      </c>
      <c r="GP228" s="522" t="n">
        <v>0</v>
      </c>
      <c r="GQ228" s="522"/>
      <c r="GR228" s="522" t="n">
        <v>70</v>
      </c>
      <c r="GS228" s="522" t="n">
        <v>0</v>
      </c>
      <c r="GT228" s="522" t="n">
        <v>0</v>
      </c>
      <c r="GU228" s="522" t="n">
        <v>0</v>
      </c>
      <c r="GV228" s="522"/>
      <c r="GW228" s="523" t="n">
        <f aca="false">SUM(FI228:GV228)</f>
        <v>265</v>
      </c>
      <c r="GX228" s="200"/>
      <c r="GY228" s="524" t="n">
        <f aca="false">GW228-I228</f>
        <v>0</v>
      </c>
      <c r="HA228" s="525" t="n">
        <f aca="false">FG228-GY228</f>
        <v>0</v>
      </c>
      <c r="HC228" s="383" t="n">
        <f aca="false">IF($B228="",0,VLOOKUP($B228,'TH 2023'!$B$11:$V$265,15,0))</f>
        <v>0.043857594</v>
      </c>
      <c r="HD228" s="355" t="n">
        <f aca="false">((IF($B228="",0,VLOOKUP($B228,'TH 2023'!$B$11:$V$265,18,0)))*1.1)*1.1</f>
        <v>0</v>
      </c>
      <c r="HE228" s="355" t="n">
        <f aca="false">((IF($B228="",0,VLOOKUP($B228,'TH 2023'!$B$11:$V$265,19,0)))*1.1)*1.1</f>
        <v>0</v>
      </c>
      <c r="HF228" s="355" t="n">
        <f aca="false">((IF($B228="",0,VLOOKUP($B228,'TH 2023'!$B$11:$V$265,20,0)))*1.1)*1.1</f>
        <v>141.490624</v>
      </c>
      <c r="HG228" s="355" t="n">
        <f aca="false">((IF($B228="",0,VLOOKUP($B228,'TH 2023'!$B$11:$V$265,21,0)))*1.1)*1.1</f>
        <v>0</v>
      </c>
      <c r="HH228" s="526" t="str">
        <f aca="false">IF($B228="",0,VLOOKUP($B228,'TH 2023'!$B$11:$V$265,7,0))</f>
        <v>STANDARD HW</v>
      </c>
      <c r="HI228" s="61"/>
      <c r="HJ228" s="61"/>
      <c r="HK228" s="61"/>
      <c r="HL228" s="61"/>
      <c r="HM228" s="61"/>
      <c r="HN228" s="61"/>
      <c r="HO228" s="61"/>
      <c r="HP228" s="61"/>
      <c r="HQ228" s="61"/>
      <c r="HR228" s="61"/>
      <c r="HS228" s="61"/>
      <c r="HT228" s="61"/>
      <c r="HU228" s="61"/>
      <c r="HV228" s="61"/>
      <c r="HW228" s="61"/>
      <c r="HX228" s="61"/>
      <c r="HY228" s="61"/>
      <c r="HZ228" s="61"/>
      <c r="IA228" s="61"/>
      <c r="IB228" s="61"/>
      <c r="IC228" s="61"/>
      <c r="ID228" s="61"/>
      <c r="IE228" s="61"/>
      <c r="IF228" s="61"/>
      <c r="IG228" s="61"/>
      <c r="II228" s="40"/>
      <c r="IJ228" s="40"/>
      <c r="IK228" s="40"/>
      <c r="IL228" s="40"/>
      <c r="IM228" s="40"/>
    </row>
    <row r="229" s="48" customFormat="true" ht="15" hidden="false" customHeight="true" outlineLevel="0" collapsed="false">
      <c r="A229" s="240" t="n">
        <f aca="false">A228+1</f>
        <v>220</v>
      </c>
      <c r="B229" s="242" t="s">
        <v>630</v>
      </c>
      <c r="C229" s="242" t="s">
        <v>630</v>
      </c>
      <c r="D229" s="243" t="s">
        <v>631</v>
      </c>
      <c r="E229" s="512" t="s">
        <v>423</v>
      </c>
      <c r="F229" s="512" t="s">
        <v>471</v>
      </c>
      <c r="G229" s="512" t="n">
        <f aca="false">COUNTIF($C$10:$C$262,$C229)</f>
        <v>1</v>
      </c>
      <c r="H229" s="512" t="n">
        <f aca="false">COUNTIF($B$10:$B$262,$B229)</f>
        <v>1</v>
      </c>
      <c r="I229" s="513" t="n">
        <f aca="false">SUM(J229:CK229)</f>
        <v>120</v>
      </c>
      <c r="J229" s="512" t="n">
        <v>0</v>
      </c>
      <c r="K229" s="512" t="n">
        <v>0</v>
      </c>
      <c r="L229" s="512" t="n">
        <v>90</v>
      </c>
      <c r="M229" s="512" t="n">
        <v>30</v>
      </c>
      <c r="N229" s="512" t="n">
        <v>0</v>
      </c>
      <c r="O229" s="512" t="n">
        <v>0</v>
      </c>
      <c r="P229" s="512" t="n">
        <v>0</v>
      </c>
      <c r="Q229" s="512" t="n">
        <v>0</v>
      </c>
      <c r="R229" s="512" t="n">
        <v>0</v>
      </c>
      <c r="S229" s="512" t="n">
        <v>0</v>
      </c>
      <c r="T229" s="512" t="n">
        <v>0</v>
      </c>
      <c r="U229" s="512" t="n">
        <v>0</v>
      </c>
      <c r="V229" s="512" t="n">
        <v>0</v>
      </c>
      <c r="W229" s="512" t="n">
        <v>0</v>
      </c>
      <c r="X229" s="512" t="n">
        <v>0</v>
      </c>
      <c r="Y229" s="512" t="n">
        <v>0</v>
      </c>
      <c r="Z229" s="512"/>
      <c r="AA229" s="514" t="n">
        <v>0</v>
      </c>
      <c r="AB229" s="514" t="n">
        <v>0</v>
      </c>
      <c r="AC229" s="514" t="n">
        <v>0</v>
      </c>
      <c r="AD229" s="514" t="n">
        <v>0</v>
      </c>
      <c r="AE229" s="514" t="n">
        <v>0</v>
      </c>
      <c r="AF229" s="514" t="n">
        <v>0</v>
      </c>
      <c r="AG229" s="514" t="n">
        <v>0</v>
      </c>
      <c r="AH229" s="514" t="n">
        <v>0</v>
      </c>
      <c r="AI229" s="514" t="n">
        <v>0</v>
      </c>
      <c r="AJ229" s="514" t="n">
        <v>0</v>
      </c>
      <c r="AK229" s="514" t="n">
        <v>0</v>
      </c>
      <c r="AL229" s="514" t="n">
        <v>0</v>
      </c>
      <c r="AM229" s="514" t="n">
        <v>0</v>
      </c>
      <c r="AN229" s="514" t="n">
        <v>0</v>
      </c>
      <c r="AO229" s="514" t="n">
        <v>0</v>
      </c>
      <c r="AP229" s="514" t="n">
        <v>0</v>
      </c>
      <c r="AQ229" s="514" t="n">
        <v>0</v>
      </c>
      <c r="AR229" s="514" t="n">
        <v>0</v>
      </c>
      <c r="AS229" s="514" t="n">
        <v>0</v>
      </c>
      <c r="AT229" s="514" t="n">
        <v>0</v>
      </c>
      <c r="AU229" s="514" t="n">
        <v>0</v>
      </c>
      <c r="AV229" s="514"/>
      <c r="AW229" s="514"/>
      <c r="AX229" s="514"/>
      <c r="AY229" s="514" t="n">
        <v>0</v>
      </c>
      <c r="AZ229" s="514" t="n">
        <v>0</v>
      </c>
      <c r="BA229" s="514" t="n">
        <v>0</v>
      </c>
      <c r="BB229" s="514" t="n">
        <v>0</v>
      </c>
      <c r="BC229" s="514" t="n">
        <v>0</v>
      </c>
      <c r="BD229" s="514" t="n">
        <v>0</v>
      </c>
      <c r="BE229" s="514" t="n">
        <v>0</v>
      </c>
      <c r="BF229" s="514" t="n">
        <v>0</v>
      </c>
      <c r="BG229" s="514" t="n">
        <v>0</v>
      </c>
      <c r="BH229" s="514" t="n">
        <v>0</v>
      </c>
      <c r="BI229" s="514" t="n">
        <v>0</v>
      </c>
      <c r="BJ229" s="514" t="n">
        <v>0</v>
      </c>
      <c r="BK229" s="514" t="n">
        <v>0</v>
      </c>
      <c r="BL229" s="514" t="n">
        <v>0</v>
      </c>
      <c r="BM229" s="514" t="n">
        <v>0</v>
      </c>
      <c r="BN229" s="514" t="n">
        <v>0</v>
      </c>
      <c r="BO229" s="514" t="n">
        <v>0</v>
      </c>
      <c r="BP229" s="514" t="n">
        <v>0</v>
      </c>
      <c r="BQ229" s="514" t="n">
        <v>0</v>
      </c>
      <c r="BR229" s="514" t="n">
        <v>0</v>
      </c>
      <c r="BS229" s="514" t="n">
        <v>0</v>
      </c>
      <c r="BT229" s="514" t="n">
        <v>0</v>
      </c>
      <c r="BU229" s="514" t="n">
        <v>0</v>
      </c>
      <c r="BV229" s="514" t="n">
        <v>0</v>
      </c>
      <c r="BW229" s="514" t="n">
        <v>0</v>
      </c>
      <c r="BX229" s="514" t="n">
        <v>0</v>
      </c>
      <c r="BY229" s="514" t="n">
        <v>0</v>
      </c>
      <c r="BZ229" s="514" t="n">
        <v>0</v>
      </c>
      <c r="CA229" s="514" t="n">
        <v>0</v>
      </c>
      <c r="CB229" s="514" t="n">
        <v>0</v>
      </c>
      <c r="CC229" s="514" t="n">
        <v>0</v>
      </c>
      <c r="CD229" s="514" t="n">
        <v>0</v>
      </c>
      <c r="CE229" s="514" t="n">
        <v>0</v>
      </c>
      <c r="CF229" s="514" t="n">
        <v>0</v>
      </c>
      <c r="CG229" s="514" t="n">
        <v>0</v>
      </c>
      <c r="CH229" s="514" t="n">
        <v>0</v>
      </c>
      <c r="CI229" s="514"/>
      <c r="CJ229" s="514"/>
      <c r="CK229" s="515"/>
      <c r="CL229" s="516"/>
      <c r="CM229" s="517" t="n">
        <f aca="false">SUM(CN229:FE229)</f>
        <v>120</v>
      </c>
      <c r="CN229" s="243" t="n">
        <v>120</v>
      </c>
      <c r="CO229" s="243"/>
      <c r="CP229" s="243" t="n">
        <v>0</v>
      </c>
      <c r="CQ229" s="243" t="n">
        <v>0</v>
      </c>
      <c r="CR229" s="243" t="n">
        <v>0</v>
      </c>
      <c r="CS229" s="243"/>
      <c r="CT229" s="243"/>
      <c r="CU229" s="243"/>
      <c r="CV229" s="243"/>
      <c r="CW229" s="243"/>
      <c r="CX229" s="243"/>
      <c r="CY229" s="243"/>
      <c r="CZ229" s="243"/>
      <c r="DA229" s="243"/>
      <c r="DB229" s="243" t="n">
        <v>0</v>
      </c>
      <c r="DC229" s="243" t="n">
        <v>0</v>
      </c>
      <c r="DD229" s="243" t="n">
        <v>0</v>
      </c>
      <c r="DE229" s="243" t="n">
        <v>0</v>
      </c>
      <c r="DF229" s="243" t="n">
        <v>0</v>
      </c>
      <c r="DG229" s="243" t="n">
        <v>0</v>
      </c>
      <c r="DH229" s="243" t="n">
        <v>0</v>
      </c>
      <c r="DI229" s="243"/>
      <c r="DJ229" s="243"/>
      <c r="DK229" s="243"/>
      <c r="DL229" s="243"/>
      <c r="DM229" s="243" t="n">
        <v>0</v>
      </c>
      <c r="DN229" s="243" t="n">
        <v>0</v>
      </c>
      <c r="DO229" s="243" t="n">
        <v>0</v>
      </c>
      <c r="DP229" s="243" t="n">
        <v>0</v>
      </c>
      <c r="DQ229" s="243" t="n">
        <v>0</v>
      </c>
      <c r="DR229" s="243" t="n">
        <v>0</v>
      </c>
      <c r="DS229" s="243" t="n">
        <v>0</v>
      </c>
      <c r="DT229" s="514" t="n">
        <v>0</v>
      </c>
      <c r="DU229" s="514" t="n">
        <v>0</v>
      </c>
      <c r="DV229" s="514"/>
      <c r="DW229" s="514"/>
      <c r="DX229" s="514"/>
      <c r="DY229" s="514"/>
      <c r="DZ229" s="514"/>
      <c r="EA229" s="243" t="n">
        <v>0</v>
      </c>
      <c r="EB229" s="518" t="n">
        <v>0</v>
      </c>
      <c r="EC229" s="518" t="n">
        <v>0</v>
      </c>
      <c r="ED229" s="518"/>
      <c r="EE229" s="518"/>
      <c r="EF229" s="514" t="n">
        <v>0</v>
      </c>
      <c r="EG229" s="518"/>
      <c r="EH229" s="518"/>
      <c r="EI229" s="518"/>
      <c r="EJ229" s="518"/>
      <c r="EK229" s="518"/>
      <c r="EL229" s="518"/>
      <c r="EM229" s="518"/>
      <c r="EN229" s="518"/>
      <c r="EO229" s="518"/>
      <c r="EP229" s="518"/>
      <c r="EQ229" s="518"/>
      <c r="ER229" s="518"/>
      <c r="ES229" s="518"/>
      <c r="ET229" s="518"/>
      <c r="EU229" s="518"/>
      <c r="EV229" s="518"/>
      <c r="EW229" s="518"/>
      <c r="EX229" s="518"/>
      <c r="EY229" s="518"/>
      <c r="EZ229" s="518"/>
      <c r="FA229" s="518"/>
      <c r="FB229" s="518"/>
      <c r="FC229" s="518"/>
      <c r="FD229" s="518"/>
      <c r="FE229" s="519"/>
      <c r="FG229" s="520" t="n">
        <f aca="false">CM229-I229</f>
        <v>0</v>
      </c>
      <c r="FI229" s="521" t="n">
        <v>120</v>
      </c>
      <c r="FJ229" s="522" t="n">
        <v>0</v>
      </c>
      <c r="FK229" s="522" t="n">
        <v>0</v>
      </c>
      <c r="FL229" s="522" t="n">
        <v>0</v>
      </c>
      <c r="FM229" s="522" t="n">
        <v>0</v>
      </c>
      <c r="FN229" s="522" t="n">
        <v>0</v>
      </c>
      <c r="FO229" s="522" t="n">
        <v>0</v>
      </c>
      <c r="FP229" s="522" t="n">
        <v>0</v>
      </c>
      <c r="FQ229" s="522" t="n">
        <v>0</v>
      </c>
      <c r="FR229" s="522" t="n">
        <v>0</v>
      </c>
      <c r="FS229" s="522" t="n">
        <v>0</v>
      </c>
      <c r="FT229" s="522" t="n">
        <v>0</v>
      </c>
      <c r="FU229" s="522" t="n">
        <v>0</v>
      </c>
      <c r="FV229" s="522" t="n">
        <v>0</v>
      </c>
      <c r="FW229" s="522" t="n">
        <v>0</v>
      </c>
      <c r="FX229" s="522" t="n">
        <v>0</v>
      </c>
      <c r="FY229" s="522" t="n">
        <v>0</v>
      </c>
      <c r="FZ229" s="522"/>
      <c r="GA229" s="522" t="n">
        <v>0</v>
      </c>
      <c r="GB229" s="522"/>
      <c r="GC229" s="522" t="n">
        <v>0</v>
      </c>
      <c r="GD229" s="522" t="n">
        <v>0</v>
      </c>
      <c r="GE229" s="522" t="n">
        <v>0</v>
      </c>
      <c r="GF229" s="522" t="n">
        <v>0</v>
      </c>
      <c r="GG229" s="522" t="n">
        <v>0</v>
      </c>
      <c r="GH229" s="522" t="n">
        <v>0</v>
      </c>
      <c r="GI229" s="522" t="n">
        <v>0</v>
      </c>
      <c r="GJ229" s="522" t="n">
        <v>0</v>
      </c>
      <c r="GK229" s="522" t="n">
        <v>0</v>
      </c>
      <c r="GL229" s="522" t="n">
        <v>0</v>
      </c>
      <c r="GM229" s="522" t="n">
        <v>0</v>
      </c>
      <c r="GN229" s="522" t="n">
        <v>0</v>
      </c>
      <c r="GO229" s="522" t="n">
        <v>0</v>
      </c>
      <c r="GP229" s="522" t="n">
        <v>0</v>
      </c>
      <c r="GQ229" s="522"/>
      <c r="GR229" s="522" t="n">
        <v>0</v>
      </c>
      <c r="GS229" s="522" t="n">
        <v>0</v>
      </c>
      <c r="GT229" s="522" t="n">
        <v>0</v>
      </c>
      <c r="GU229" s="522" t="n">
        <v>0</v>
      </c>
      <c r="GV229" s="522"/>
      <c r="GW229" s="523" t="n">
        <f aca="false">SUM(FI229:GV229)</f>
        <v>120</v>
      </c>
      <c r="GX229" s="200"/>
      <c r="GY229" s="524" t="n">
        <f aca="false">GW229-I229</f>
        <v>0</v>
      </c>
      <c r="HA229" s="525" t="n">
        <f aca="false">FG229-GY229</f>
        <v>0</v>
      </c>
      <c r="HC229" s="383" t="n">
        <f aca="false">IF($B229="",0,VLOOKUP($B229,'TH 2023'!$B$11:$V$265,15,0))</f>
        <v>0.063418055</v>
      </c>
      <c r="HD229" s="355" t="n">
        <f aca="false">((IF($B229="",0,VLOOKUP($B229,'TH 2023'!$B$11:$V$265,18,0)))*1.1)*1.1</f>
        <v>143.3366</v>
      </c>
      <c r="HE229" s="355" t="n">
        <f aca="false">((IF($B229="",0,VLOOKUP($B229,'TH 2023'!$B$11:$V$265,19,0)))*1.1)*1.1</f>
        <v>0</v>
      </c>
      <c r="HF229" s="355" t="n">
        <f aca="false">((IF($B229="",0,VLOOKUP($B229,'TH 2023'!$B$11:$V$265,20,0)))*1.1)*1.1</f>
        <v>0</v>
      </c>
      <c r="HG229" s="355" t="n">
        <f aca="false">((IF($B229="",0,VLOOKUP($B229,'TH 2023'!$B$11:$V$265,21,0)))*1.1)*1.1</f>
        <v>0</v>
      </c>
      <c r="HH229" s="526" t="str">
        <f aca="false">IF($B229="",0,VLOOKUP($B229,'TH 2023'!$B$11:$V$265,7,0))</f>
        <v>STANDARD HW</v>
      </c>
      <c r="HI229" s="61"/>
      <c r="HJ229" s="61"/>
      <c r="HK229" s="61"/>
      <c r="HL229" s="61"/>
      <c r="HM229" s="61"/>
      <c r="HN229" s="61"/>
      <c r="HO229" s="61"/>
      <c r="HP229" s="61"/>
      <c r="HQ229" s="61"/>
      <c r="HR229" s="61"/>
      <c r="HS229" s="61"/>
      <c r="HT229" s="61"/>
      <c r="HU229" s="61"/>
      <c r="HV229" s="61"/>
      <c r="HW229" s="61"/>
      <c r="HX229" s="61"/>
      <c r="HY229" s="61"/>
      <c r="HZ229" s="61"/>
      <c r="IA229" s="61"/>
      <c r="IB229" s="61"/>
      <c r="IC229" s="61"/>
      <c r="ID229" s="61"/>
      <c r="IE229" s="61"/>
      <c r="IF229" s="61"/>
      <c r="IG229" s="61"/>
      <c r="II229" s="40"/>
      <c r="IJ229" s="40"/>
      <c r="IK229" s="40"/>
      <c r="IL229" s="40"/>
      <c r="IM229" s="40"/>
    </row>
    <row r="230" s="48" customFormat="true" ht="15" hidden="false" customHeight="true" outlineLevel="0" collapsed="false">
      <c r="A230" s="240" t="n">
        <f aca="false">A229+1</f>
        <v>221</v>
      </c>
      <c r="B230" s="242" t="s">
        <v>632</v>
      </c>
      <c r="C230" s="242" t="s">
        <v>632</v>
      </c>
      <c r="D230" s="243" t="s">
        <v>633</v>
      </c>
      <c r="E230" s="512" t="s">
        <v>634</v>
      </c>
      <c r="F230" s="512" t="s">
        <v>635</v>
      </c>
      <c r="G230" s="512" t="n">
        <f aca="false">COUNTIF($C$10:$C$262,$C230)</f>
        <v>1</v>
      </c>
      <c r="H230" s="512" t="n">
        <f aca="false">COUNTIF($B$10:$B$262,$B230)</f>
        <v>1</v>
      </c>
      <c r="I230" s="513" t="n">
        <f aca="false">SUM(J230:CK230)</f>
        <v>72</v>
      </c>
      <c r="J230" s="512" t="n">
        <v>0</v>
      </c>
      <c r="K230" s="512" t="n">
        <v>0</v>
      </c>
      <c r="L230" s="512" t="n">
        <v>0</v>
      </c>
      <c r="M230" s="512" t="n">
        <v>0</v>
      </c>
      <c r="N230" s="512" t="n">
        <v>0</v>
      </c>
      <c r="O230" s="512" t="n">
        <v>40</v>
      </c>
      <c r="P230" s="512" t="n">
        <v>2</v>
      </c>
      <c r="Q230" s="512" t="n">
        <v>0</v>
      </c>
      <c r="R230" s="512" t="n">
        <v>0</v>
      </c>
      <c r="S230" s="512" t="n">
        <v>0</v>
      </c>
      <c r="T230" s="512" t="n">
        <v>0</v>
      </c>
      <c r="U230" s="512" t="n">
        <v>0</v>
      </c>
      <c r="V230" s="512" t="n">
        <v>0</v>
      </c>
      <c r="W230" s="512" t="n">
        <v>0</v>
      </c>
      <c r="X230" s="512" t="n">
        <v>0</v>
      </c>
      <c r="Y230" s="512" t="n">
        <v>0</v>
      </c>
      <c r="Z230" s="512"/>
      <c r="AA230" s="514" t="n">
        <v>0</v>
      </c>
      <c r="AB230" s="514" t="n">
        <v>0</v>
      </c>
      <c r="AC230" s="514" t="n">
        <v>0</v>
      </c>
      <c r="AD230" s="514" t="n">
        <v>0</v>
      </c>
      <c r="AE230" s="514" t="n">
        <v>0</v>
      </c>
      <c r="AF230" s="514" t="n">
        <v>0</v>
      </c>
      <c r="AG230" s="514" t="n">
        <v>0</v>
      </c>
      <c r="AH230" s="514" t="n">
        <v>0</v>
      </c>
      <c r="AI230" s="514" t="n">
        <v>0</v>
      </c>
      <c r="AJ230" s="514" t="n">
        <v>0</v>
      </c>
      <c r="AK230" s="514" t="n">
        <v>0</v>
      </c>
      <c r="AL230" s="514" t="n">
        <v>0</v>
      </c>
      <c r="AM230" s="514" t="n">
        <v>0</v>
      </c>
      <c r="AN230" s="514" t="n">
        <v>0</v>
      </c>
      <c r="AO230" s="514" t="n">
        <v>0</v>
      </c>
      <c r="AP230" s="514" t="n">
        <v>0</v>
      </c>
      <c r="AQ230" s="514" t="n">
        <v>0</v>
      </c>
      <c r="AR230" s="514" t="n">
        <v>0</v>
      </c>
      <c r="AS230" s="514" t="n">
        <v>0</v>
      </c>
      <c r="AT230" s="514" t="n">
        <v>0</v>
      </c>
      <c r="AU230" s="514" t="n">
        <v>0</v>
      </c>
      <c r="AV230" s="514"/>
      <c r="AW230" s="514"/>
      <c r="AX230" s="514"/>
      <c r="AY230" s="514" t="n">
        <v>0</v>
      </c>
      <c r="AZ230" s="514" t="n">
        <v>0</v>
      </c>
      <c r="BA230" s="514" t="n">
        <v>0</v>
      </c>
      <c r="BB230" s="514" t="n">
        <v>0</v>
      </c>
      <c r="BC230" s="514" t="n">
        <v>0</v>
      </c>
      <c r="BD230" s="514" t="n">
        <v>0</v>
      </c>
      <c r="BE230" s="514" t="n">
        <v>0</v>
      </c>
      <c r="BF230" s="514" t="n">
        <v>0</v>
      </c>
      <c r="BG230" s="514" t="n">
        <v>0</v>
      </c>
      <c r="BH230" s="514" t="n">
        <v>0</v>
      </c>
      <c r="BI230" s="514" t="n">
        <v>0</v>
      </c>
      <c r="BJ230" s="514" t="n">
        <v>0</v>
      </c>
      <c r="BK230" s="514" t="n">
        <v>0</v>
      </c>
      <c r="BL230" s="514" t="n">
        <v>0</v>
      </c>
      <c r="BM230" s="514" t="n">
        <v>0</v>
      </c>
      <c r="BN230" s="514" t="n">
        <v>0</v>
      </c>
      <c r="BO230" s="514" t="n">
        <v>0</v>
      </c>
      <c r="BP230" s="514" t="n">
        <v>0</v>
      </c>
      <c r="BQ230" s="514" t="n">
        <v>0</v>
      </c>
      <c r="BR230" s="514" t="n">
        <v>10</v>
      </c>
      <c r="BS230" s="514" t="n">
        <v>0</v>
      </c>
      <c r="BT230" s="514" t="n">
        <v>20</v>
      </c>
      <c r="BU230" s="514" t="n">
        <v>0</v>
      </c>
      <c r="BV230" s="514" t="n">
        <v>0</v>
      </c>
      <c r="BW230" s="514" t="n">
        <v>0</v>
      </c>
      <c r="BX230" s="514" t="n">
        <v>0</v>
      </c>
      <c r="BY230" s="514" t="n">
        <v>0</v>
      </c>
      <c r="BZ230" s="514" t="n">
        <v>0</v>
      </c>
      <c r="CA230" s="514" t="n">
        <v>0</v>
      </c>
      <c r="CB230" s="514" t="n">
        <v>0</v>
      </c>
      <c r="CC230" s="514" t="n">
        <v>0</v>
      </c>
      <c r="CD230" s="514" t="n">
        <v>0</v>
      </c>
      <c r="CE230" s="514" t="n">
        <v>0</v>
      </c>
      <c r="CF230" s="514" t="n">
        <v>0</v>
      </c>
      <c r="CG230" s="514" t="n">
        <v>0</v>
      </c>
      <c r="CH230" s="514" t="n">
        <v>0</v>
      </c>
      <c r="CI230" s="514"/>
      <c r="CJ230" s="514"/>
      <c r="CK230" s="515"/>
      <c r="CL230" s="516"/>
      <c r="CM230" s="517" t="n">
        <f aca="false">SUM(CN230:FE230)</f>
        <v>72</v>
      </c>
      <c r="CN230" s="243"/>
      <c r="CO230" s="243"/>
      <c r="CP230" s="243" t="n">
        <v>0</v>
      </c>
      <c r="CQ230" s="243" t="n">
        <v>40</v>
      </c>
      <c r="CR230" s="243" t="n">
        <v>2</v>
      </c>
      <c r="CS230" s="243"/>
      <c r="CT230" s="243"/>
      <c r="CU230" s="243"/>
      <c r="CV230" s="243"/>
      <c r="CW230" s="243"/>
      <c r="CX230" s="243"/>
      <c r="CY230" s="243"/>
      <c r="CZ230" s="243"/>
      <c r="DA230" s="243"/>
      <c r="DB230" s="243" t="n">
        <v>0</v>
      </c>
      <c r="DC230" s="243" t="n">
        <v>0</v>
      </c>
      <c r="DD230" s="243" t="n">
        <v>0</v>
      </c>
      <c r="DE230" s="243" t="n">
        <v>0</v>
      </c>
      <c r="DF230" s="243" t="n">
        <v>0</v>
      </c>
      <c r="DG230" s="243" t="n">
        <v>0</v>
      </c>
      <c r="DH230" s="243" t="n">
        <v>0</v>
      </c>
      <c r="DI230" s="243"/>
      <c r="DJ230" s="243"/>
      <c r="DK230" s="243"/>
      <c r="DL230" s="243"/>
      <c r="DM230" s="243" t="n">
        <v>0</v>
      </c>
      <c r="DN230" s="243" t="n">
        <v>0</v>
      </c>
      <c r="DO230" s="243" t="n">
        <v>0</v>
      </c>
      <c r="DP230" s="243" t="n">
        <v>0</v>
      </c>
      <c r="DQ230" s="243" t="n">
        <v>0</v>
      </c>
      <c r="DR230" s="243" t="n">
        <v>0</v>
      </c>
      <c r="DS230" s="243" t="n">
        <v>0</v>
      </c>
      <c r="DT230" s="514" t="n">
        <v>0</v>
      </c>
      <c r="DU230" s="514" t="n">
        <v>0</v>
      </c>
      <c r="DV230" s="514"/>
      <c r="DW230" s="514"/>
      <c r="DX230" s="514"/>
      <c r="DY230" s="514"/>
      <c r="DZ230" s="514"/>
      <c r="EA230" s="243" t="n">
        <v>0</v>
      </c>
      <c r="EB230" s="518" t="n">
        <v>0</v>
      </c>
      <c r="EC230" s="518" t="n">
        <v>0</v>
      </c>
      <c r="ED230" s="518"/>
      <c r="EE230" s="518"/>
      <c r="EF230" s="514" t="n">
        <v>0</v>
      </c>
      <c r="EG230" s="518"/>
      <c r="EH230" s="518"/>
      <c r="EI230" s="518"/>
      <c r="EJ230" s="518"/>
      <c r="EK230" s="518"/>
      <c r="EL230" s="518"/>
      <c r="EM230" s="518"/>
      <c r="EN230" s="518"/>
      <c r="EO230" s="518"/>
      <c r="EP230" s="518"/>
      <c r="EQ230" s="518"/>
      <c r="ER230" s="518"/>
      <c r="ES230" s="518" t="n">
        <v>10</v>
      </c>
      <c r="ET230" s="518"/>
      <c r="EU230" s="518" t="n">
        <v>20</v>
      </c>
      <c r="EV230" s="518"/>
      <c r="EW230" s="518"/>
      <c r="EX230" s="518"/>
      <c r="EY230" s="518"/>
      <c r="EZ230" s="518"/>
      <c r="FA230" s="518"/>
      <c r="FB230" s="518"/>
      <c r="FC230" s="518"/>
      <c r="FD230" s="518"/>
      <c r="FE230" s="519"/>
      <c r="FG230" s="520" t="n">
        <f aca="false">CM230-I230</f>
        <v>0</v>
      </c>
      <c r="FI230" s="521"/>
      <c r="FJ230" s="522" t="n">
        <v>0</v>
      </c>
      <c r="FK230" s="522" t="n">
        <v>42</v>
      </c>
      <c r="FL230" s="522" t="n">
        <v>0</v>
      </c>
      <c r="FM230" s="522" t="n">
        <v>0</v>
      </c>
      <c r="FN230" s="522" t="n">
        <v>0</v>
      </c>
      <c r="FO230" s="522" t="n">
        <v>0</v>
      </c>
      <c r="FP230" s="522" t="n">
        <v>0</v>
      </c>
      <c r="FQ230" s="522" t="n">
        <v>0</v>
      </c>
      <c r="FR230" s="522" t="n">
        <v>0</v>
      </c>
      <c r="FS230" s="522" t="n">
        <v>0</v>
      </c>
      <c r="FT230" s="522" t="n">
        <v>0</v>
      </c>
      <c r="FU230" s="522" t="n">
        <v>0</v>
      </c>
      <c r="FV230" s="522" t="n">
        <v>0</v>
      </c>
      <c r="FW230" s="522" t="n">
        <v>0</v>
      </c>
      <c r="FX230" s="522" t="n">
        <v>0</v>
      </c>
      <c r="FY230" s="522" t="n">
        <v>0</v>
      </c>
      <c r="FZ230" s="522"/>
      <c r="GA230" s="522" t="n">
        <v>0</v>
      </c>
      <c r="GB230" s="522"/>
      <c r="GC230" s="522" t="n">
        <v>0</v>
      </c>
      <c r="GD230" s="522" t="n">
        <v>0</v>
      </c>
      <c r="GE230" s="522" t="n">
        <v>0</v>
      </c>
      <c r="GF230" s="522" t="n">
        <v>0</v>
      </c>
      <c r="GG230" s="522" t="n">
        <v>0</v>
      </c>
      <c r="GH230" s="522" t="n">
        <v>0</v>
      </c>
      <c r="GI230" s="522" t="n">
        <v>0</v>
      </c>
      <c r="GJ230" s="522" t="n">
        <v>0</v>
      </c>
      <c r="GK230" s="522" t="n">
        <v>0</v>
      </c>
      <c r="GL230" s="522" t="n">
        <v>0</v>
      </c>
      <c r="GM230" s="522" t="n">
        <v>0</v>
      </c>
      <c r="GN230" s="522" t="n">
        <v>0</v>
      </c>
      <c r="GO230" s="522" t="n">
        <v>30</v>
      </c>
      <c r="GP230" s="522" t="n">
        <v>0</v>
      </c>
      <c r="GQ230" s="522"/>
      <c r="GR230" s="522" t="n">
        <v>0</v>
      </c>
      <c r="GS230" s="522" t="n">
        <v>0</v>
      </c>
      <c r="GT230" s="522" t="n">
        <v>0</v>
      </c>
      <c r="GU230" s="522" t="n">
        <v>0</v>
      </c>
      <c r="GV230" s="522"/>
      <c r="GW230" s="523" t="n">
        <f aca="false">SUM(FI230:GV230)</f>
        <v>72</v>
      </c>
      <c r="GX230" s="200"/>
      <c r="GY230" s="524" t="n">
        <f aca="false">GW230-I230</f>
        <v>0</v>
      </c>
      <c r="HA230" s="525" t="n">
        <f aca="false">FG230-GY230</f>
        <v>0</v>
      </c>
      <c r="HC230" s="383" t="n">
        <f aca="false">IF($B230="",0,VLOOKUP($B230,'TH 2023'!$B$11:$V$265,15,0))</f>
        <v>0.074403373</v>
      </c>
      <c r="HD230" s="355" t="n">
        <f aca="false">((IF($B230="",0,VLOOKUP($B230,'TH 2023'!$B$11:$V$265,18,0)))*1.1)*1.1</f>
        <v>0</v>
      </c>
      <c r="HE230" s="355" t="n">
        <f aca="false">((IF($B230="",0,VLOOKUP($B230,'TH 2023'!$B$11:$V$265,19,0)))*1.1)*1.1</f>
        <v>206.2324</v>
      </c>
      <c r="HF230" s="355" t="n">
        <f aca="false">((IF($B230="",0,VLOOKUP($B230,'TH 2023'!$B$11:$V$265,20,0)))*1.1)*1.1</f>
        <v>249.541204</v>
      </c>
      <c r="HG230" s="355" t="n">
        <f aca="false">((IF($B230="",0,VLOOKUP($B230,'TH 2023'!$B$11:$V$265,21,0)))*1.1)*1.1</f>
        <v>0</v>
      </c>
      <c r="HH230" s="526" t="str">
        <f aca="false">IF($B230="",0,VLOOKUP($B230,'TH 2023'!$B$11:$V$265,7,0))</f>
        <v>STANDARD HW</v>
      </c>
      <c r="HI230" s="61"/>
      <c r="HJ230" s="61"/>
      <c r="HK230" s="268"/>
      <c r="HL230" s="61"/>
      <c r="HM230" s="61"/>
      <c r="HN230" s="61"/>
      <c r="HO230" s="61"/>
      <c r="HP230" s="61"/>
      <c r="HQ230" s="61"/>
      <c r="HR230" s="61"/>
      <c r="HS230" s="61"/>
      <c r="HT230" s="61"/>
      <c r="HU230" s="61"/>
      <c r="HV230" s="61"/>
      <c r="HW230" s="61"/>
      <c r="HX230" s="61"/>
      <c r="HY230" s="61"/>
      <c r="HZ230" s="61"/>
      <c r="IA230" s="61"/>
      <c r="IB230" s="61"/>
      <c r="IC230" s="61"/>
      <c r="ID230" s="61"/>
      <c r="IE230" s="61"/>
      <c r="IF230" s="61"/>
      <c r="IG230" s="61"/>
      <c r="II230" s="40"/>
      <c r="IJ230" s="40"/>
      <c r="IK230" s="40"/>
      <c r="IL230" s="40"/>
      <c r="IM230" s="40"/>
    </row>
    <row r="231" s="48" customFormat="true" ht="15" hidden="false" customHeight="true" outlineLevel="0" collapsed="false">
      <c r="A231" s="240" t="n">
        <f aca="false">A230+1</f>
        <v>222</v>
      </c>
      <c r="B231" s="242" t="s">
        <v>636</v>
      </c>
      <c r="C231" s="242" t="s">
        <v>636</v>
      </c>
      <c r="D231" s="243" t="s">
        <v>637</v>
      </c>
      <c r="E231" s="512" t="s">
        <v>634</v>
      </c>
      <c r="F231" s="512" t="s">
        <v>635</v>
      </c>
      <c r="G231" s="512" t="n">
        <f aca="false">COUNTIF($C$10:$C$262,$C231)</f>
        <v>1</v>
      </c>
      <c r="H231" s="512" t="n">
        <f aca="false">COUNTIF($B$10:$B$262,$B231)</f>
        <v>1</v>
      </c>
      <c r="I231" s="513" t="n">
        <f aca="false">SUM(J231:CK231)</f>
        <v>72</v>
      </c>
      <c r="J231" s="512" t="n">
        <v>0</v>
      </c>
      <c r="K231" s="512" t="n">
        <v>0</v>
      </c>
      <c r="L231" s="512" t="n">
        <v>0</v>
      </c>
      <c r="M231" s="512" t="n">
        <v>0</v>
      </c>
      <c r="N231" s="512" t="n">
        <v>0</v>
      </c>
      <c r="O231" s="512" t="n">
        <v>40</v>
      </c>
      <c r="P231" s="512" t="n">
        <v>2</v>
      </c>
      <c r="Q231" s="512" t="n">
        <v>0</v>
      </c>
      <c r="R231" s="512" t="n">
        <v>0</v>
      </c>
      <c r="S231" s="512" t="n">
        <v>0</v>
      </c>
      <c r="T231" s="512" t="n">
        <v>0</v>
      </c>
      <c r="U231" s="512" t="n">
        <v>0</v>
      </c>
      <c r="V231" s="512" t="n">
        <v>0</v>
      </c>
      <c r="W231" s="512" t="n">
        <v>0</v>
      </c>
      <c r="X231" s="512" t="n">
        <v>0</v>
      </c>
      <c r="Y231" s="512" t="n">
        <v>0</v>
      </c>
      <c r="Z231" s="512"/>
      <c r="AA231" s="514" t="n">
        <v>0</v>
      </c>
      <c r="AB231" s="514" t="n">
        <v>0</v>
      </c>
      <c r="AC231" s="514" t="n">
        <v>0</v>
      </c>
      <c r="AD231" s="514" t="n">
        <v>0</v>
      </c>
      <c r="AE231" s="514" t="n">
        <v>0</v>
      </c>
      <c r="AF231" s="514" t="n">
        <v>0</v>
      </c>
      <c r="AG231" s="514" t="n">
        <v>0</v>
      </c>
      <c r="AH231" s="514" t="n">
        <v>0</v>
      </c>
      <c r="AI231" s="514" t="n">
        <v>0</v>
      </c>
      <c r="AJ231" s="514" t="n">
        <v>0</v>
      </c>
      <c r="AK231" s="514" t="n">
        <v>0</v>
      </c>
      <c r="AL231" s="514" t="n">
        <v>0</v>
      </c>
      <c r="AM231" s="514" t="n">
        <v>0</v>
      </c>
      <c r="AN231" s="514" t="n">
        <v>0</v>
      </c>
      <c r="AO231" s="514" t="n">
        <v>0</v>
      </c>
      <c r="AP231" s="514" t="n">
        <v>0</v>
      </c>
      <c r="AQ231" s="514" t="n">
        <v>0</v>
      </c>
      <c r="AR231" s="514" t="n">
        <v>0</v>
      </c>
      <c r="AS231" s="514" t="n">
        <v>0</v>
      </c>
      <c r="AT231" s="514" t="n">
        <v>0</v>
      </c>
      <c r="AU231" s="514" t="n">
        <v>0</v>
      </c>
      <c r="AV231" s="514"/>
      <c r="AW231" s="514"/>
      <c r="AX231" s="514"/>
      <c r="AY231" s="514" t="n">
        <v>0</v>
      </c>
      <c r="AZ231" s="514" t="n">
        <v>0</v>
      </c>
      <c r="BA231" s="514" t="n">
        <v>0</v>
      </c>
      <c r="BB231" s="514" t="n">
        <v>0</v>
      </c>
      <c r="BC231" s="514" t="n">
        <v>0</v>
      </c>
      <c r="BD231" s="514" t="n">
        <v>0</v>
      </c>
      <c r="BE231" s="514" t="n">
        <v>30</v>
      </c>
      <c r="BF231" s="514" t="n">
        <v>0</v>
      </c>
      <c r="BG231" s="514" t="n">
        <v>0</v>
      </c>
      <c r="BH231" s="514" t="n">
        <v>0</v>
      </c>
      <c r="BI231" s="514" t="n">
        <v>0</v>
      </c>
      <c r="BJ231" s="514" t="n">
        <v>0</v>
      </c>
      <c r="BK231" s="514" t="n">
        <v>0</v>
      </c>
      <c r="BL231" s="514" t="n">
        <v>0</v>
      </c>
      <c r="BM231" s="514" t="n">
        <v>0</v>
      </c>
      <c r="BN231" s="514" t="n">
        <v>0</v>
      </c>
      <c r="BO231" s="514" t="n">
        <v>0</v>
      </c>
      <c r="BP231" s="514" t="n">
        <v>0</v>
      </c>
      <c r="BQ231" s="514" t="n">
        <v>0</v>
      </c>
      <c r="BR231" s="514" t="n">
        <v>0</v>
      </c>
      <c r="BS231" s="514" t="n">
        <v>0</v>
      </c>
      <c r="BT231" s="514" t="n">
        <v>0</v>
      </c>
      <c r="BU231" s="514" t="n">
        <v>0</v>
      </c>
      <c r="BV231" s="514" t="n">
        <v>0</v>
      </c>
      <c r="BW231" s="514" t="n">
        <v>0</v>
      </c>
      <c r="BX231" s="514" t="n">
        <v>0</v>
      </c>
      <c r="BY231" s="514" t="n">
        <v>0</v>
      </c>
      <c r="BZ231" s="514" t="n">
        <v>0</v>
      </c>
      <c r="CA231" s="514" t="n">
        <v>0</v>
      </c>
      <c r="CB231" s="514" t="n">
        <v>0</v>
      </c>
      <c r="CC231" s="514" t="n">
        <v>0</v>
      </c>
      <c r="CD231" s="514" t="n">
        <v>0</v>
      </c>
      <c r="CE231" s="514" t="n">
        <v>0</v>
      </c>
      <c r="CF231" s="514" t="n">
        <v>0</v>
      </c>
      <c r="CG231" s="514" t="n">
        <v>0</v>
      </c>
      <c r="CH231" s="514" t="n">
        <v>0</v>
      </c>
      <c r="CI231" s="514"/>
      <c r="CJ231" s="514"/>
      <c r="CK231" s="515"/>
      <c r="CL231" s="516"/>
      <c r="CM231" s="517" t="n">
        <f aca="false">SUM(CN231:FE231)</f>
        <v>72</v>
      </c>
      <c r="CN231" s="243"/>
      <c r="CO231" s="243"/>
      <c r="CP231" s="243" t="n">
        <v>0</v>
      </c>
      <c r="CQ231" s="243" t="n">
        <v>40</v>
      </c>
      <c r="CR231" s="243" t="n">
        <v>2</v>
      </c>
      <c r="CS231" s="243"/>
      <c r="CT231" s="243"/>
      <c r="CU231" s="243"/>
      <c r="CV231" s="243"/>
      <c r="CW231" s="243"/>
      <c r="CX231" s="243"/>
      <c r="CY231" s="243"/>
      <c r="CZ231" s="243"/>
      <c r="DA231" s="243"/>
      <c r="DB231" s="243" t="n">
        <v>0</v>
      </c>
      <c r="DC231" s="243" t="n">
        <v>0</v>
      </c>
      <c r="DD231" s="243" t="n">
        <v>0</v>
      </c>
      <c r="DE231" s="243" t="n">
        <v>0</v>
      </c>
      <c r="DF231" s="243" t="n">
        <v>0</v>
      </c>
      <c r="DG231" s="243" t="n">
        <v>0</v>
      </c>
      <c r="DH231" s="243" t="n">
        <v>0</v>
      </c>
      <c r="DI231" s="243"/>
      <c r="DJ231" s="243"/>
      <c r="DK231" s="243"/>
      <c r="DL231" s="243"/>
      <c r="DM231" s="243" t="n">
        <v>0</v>
      </c>
      <c r="DN231" s="243" t="n">
        <v>0</v>
      </c>
      <c r="DO231" s="243" t="n">
        <v>0</v>
      </c>
      <c r="DP231" s="243" t="n">
        <v>0</v>
      </c>
      <c r="DQ231" s="243" t="n">
        <v>0</v>
      </c>
      <c r="DR231" s="243" t="n">
        <v>0</v>
      </c>
      <c r="DS231" s="243" t="n">
        <v>0</v>
      </c>
      <c r="DT231" s="514" t="n">
        <v>0</v>
      </c>
      <c r="DU231" s="514" t="n">
        <v>0</v>
      </c>
      <c r="DV231" s="514"/>
      <c r="DW231" s="514"/>
      <c r="DX231" s="514"/>
      <c r="DY231" s="514"/>
      <c r="DZ231" s="514"/>
      <c r="EA231" s="243" t="n">
        <v>0</v>
      </c>
      <c r="EB231" s="518" t="n">
        <v>0</v>
      </c>
      <c r="EC231" s="518" t="n">
        <v>0</v>
      </c>
      <c r="ED231" s="518"/>
      <c r="EE231" s="518"/>
      <c r="EF231" s="514" t="n">
        <v>30</v>
      </c>
      <c r="EG231" s="518"/>
      <c r="EH231" s="518"/>
      <c r="EI231" s="518"/>
      <c r="EJ231" s="518"/>
      <c r="EK231" s="518"/>
      <c r="EL231" s="518"/>
      <c r="EM231" s="518"/>
      <c r="EN231" s="518"/>
      <c r="EO231" s="518"/>
      <c r="EP231" s="518"/>
      <c r="EQ231" s="518"/>
      <c r="ER231" s="518"/>
      <c r="ES231" s="518"/>
      <c r="ET231" s="518"/>
      <c r="EU231" s="518"/>
      <c r="EV231" s="518"/>
      <c r="EW231" s="518"/>
      <c r="EX231" s="518"/>
      <c r="EY231" s="518"/>
      <c r="EZ231" s="518"/>
      <c r="FA231" s="518"/>
      <c r="FB231" s="518"/>
      <c r="FC231" s="518"/>
      <c r="FD231" s="518"/>
      <c r="FE231" s="519"/>
      <c r="FG231" s="520" t="n">
        <f aca="false">CM231-I231</f>
        <v>0</v>
      </c>
      <c r="FI231" s="521"/>
      <c r="FJ231" s="522" t="n">
        <v>0</v>
      </c>
      <c r="FK231" s="522" t="n">
        <v>42</v>
      </c>
      <c r="FL231" s="522" t="n">
        <v>0</v>
      </c>
      <c r="FM231" s="522" t="n">
        <v>0</v>
      </c>
      <c r="FN231" s="522" t="n">
        <v>0</v>
      </c>
      <c r="FO231" s="522" t="n">
        <v>0</v>
      </c>
      <c r="FP231" s="522" t="n">
        <v>0</v>
      </c>
      <c r="FQ231" s="522" t="n">
        <v>0</v>
      </c>
      <c r="FR231" s="522" t="n">
        <v>0</v>
      </c>
      <c r="FS231" s="522" t="n">
        <v>0</v>
      </c>
      <c r="FT231" s="522" t="n">
        <v>0</v>
      </c>
      <c r="FU231" s="522" t="n">
        <v>0</v>
      </c>
      <c r="FV231" s="522" t="n">
        <v>0</v>
      </c>
      <c r="FW231" s="522" t="n">
        <v>0</v>
      </c>
      <c r="FX231" s="522" t="n">
        <v>0</v>
      </c>
      <c r="FY231" s="522" t="n">
        <v>0</v>
      </c>
      <c r="FZ231" s="522"/>
      <c r="GA231" s="522" t="n">
        <v>0</v>
      </c>
      <c r="GB231" s="522"/>
      <c r="GC231" s="522" t="n">
        <v>0</v>
      </c>
      <c r="GD231" s="522" t="n">
        <v>0</v>
      </c>
      <c r="GE231" s="522" t="n">
        <v>0</v>
      </c>
      <c r="GF231" s="522" t="n">
        <v>30</v>
      </c>
      <c r="GG231" s="522" t="n">
        <v>0</v>
      </c>
      <c r="GH231" s="522" t="n">
        <v>0</v>
      </c>
      <c r="GI231" s="522" t="n">
        <v>0</v>
      </c>
      <c r="GJ231" s="522" t="n">
        <v>0</v>
      </c>
      <c r="GK231" s="522" t="n">
        <v>0</v>
      </c>
      <c r="GL231" s="522" t="n">
        <v>0</v>
      </c>
      <c r="GM231" s="522" t="n">
        <v>0</v>
      </c>
      <c r="GN231" s="522" t="n">
        <v>0</v>
      </c>
      <c r="GO231" s="522" t="n">
        <v>0</v>
      </c>
      <c r="GP231" s="522" t="n">
        <v>0</v>
      </c>
      <c r="GQ231" s="522"/>
      <c r="GR231" s="522" t="n">
        <v>0</v>
      </c>
      <c r="GS231" s="522" t="n">
        <v>0</v>
      </c>
      <c r="GT231" s="522" t="n">
        <v>0</v>
      </c>
      <c r="GU231" s="522" t="n">
        <v>0</v>
      </c>
      <c r="GV231" s="522"/>
      <c r="GW231" s="523" t="n">
        <f aca="false">SUM(FI231:GV231)</f>
        <v>72</v>
      </c>
      <c r="GX231" s="200"/>
      <c r="GY231" s="524" t="n">
        <f aca="false">GW231-I231</f>
        <v>0</v>
      </c>
      <c r="HA231" s="525" t="n">
        <f aca="false">FG231-GY231</f>
        <v>0</v>
      </c>
      <c r="HC231" s="383" t="n">
        <f aca="false">IF($B231="",0,VLOOKUP($B231,'TH 2023'!$B$11:$V$265,15,0))</f>
        <v>0.027986454</v>
      </c>
      <c r="HD231" s="355" t="n">
        <f aca="false">((IF($B231="",0,VLOOKUP($B231,'TH 2023'!$B$11:$V$265,18,0)))*1.1)*1.1</f>
        <v>0</v>
      </c>
      <c r="HE231" s="355" t="n">
        <f aca="false">((IF($B231="",0,VLOOKUP($B231,'TH 2023'!$B$11:$V$265,19,0)))*1.1)*1.1</f>
        <v>73.6043</v>
      </c>
      <c r="HF231" s="355" t="n">
        <f aca="false">((IF($B231="",0,VLOOKUP($B231,'TH 2023'!$B$11:$V$265,20,0)))*1.1)*1.1</f>
        <v>89.061203</v>
      </c>
      <c r="HG231" s="355" t="n">
        <f aca="false">((IF($B231="",0,VLOOKUP($B231,'TH 2023'!$B$11:$V$265,21,0)))*1.1)*1.1</f>
        <v>0</v>
      </c>
      <c r="HH231" s="526" t="str">
        <f aca="false">IF($B231="",0,VLOOKUP($B231,'TH 2023'!$B$11:$V$265,7,0))</f>
        <v>STANDARD HW</v>
      </c>
      <c r="HI231" s="61"/>
      <c r="HJ231" s="61"/>
      <c r="HK231" s="61"/>
      <c r="HL231" s="61"/>
      <c r="HM231" s="61"/>
      <c r="HN231" s="61"/>
      <c r="HO231" s="61"/>
      <c r="HP231" s="61"/>
      <c r="HQ231" s="61"/>
      <c r="HR231" s="61"/>
      <c r="HS231" s="61"/>
      <c r="HT231" s="61"/>
      <c r="HU231" s="61"/>
      <c r="HV231" s="61"/>
      <c r="HW231" s="61"/>
      <c r="HX231" s="61"/>
      <c r="HY231" s="61"/>
      <c r="HZ231" s="61"/>
      <c r="IA231" s="61"/>
      <c r="IB231" s="61"/>
      <c r="IC231" s="61"/>
      <c r="ID231" s="61"/>
      <c r="IE231" s="61"/>
      <c r="IF231" s="61"/>
      <c r="IG231" s="61"/>
      <c r="II231" s="40"/>
      <c r="IJ231" s="40"/>
      <c r="IK231" s="40"/>
      <c r="IL231" s="40"/>
      <c r="IM231" s="40"/>
    </row>
    <row r="232" s="48" customFormat="true" ht="15" hidden="false" customHeight="true" outlineLevel="0" collapsed="false">
      <c r="A232" s="240" t="n">
        <f aca="false">A231+1</f>
        <v>223</v>
      </c>
      <c r="B232" s="242" t="s">
        <v>638</v>
      </c>
      <c r="C232" s="242" t="s">
        <v>638</v>
      </c>
      <c r="D232" s="243" t="s">
        <v>639</v>
      </c>
      <c r="E232" s="512" t="s">
        <v>634</v>
      </c>
      <c r="F232" s="512" t="s">
        <v>635</v>
      </c>
      <c r="G232" s="512" t="n">
        <f aca="false">COUNTIF($C$10:$C$262,$C232)</f>
        <v>1</v>
      </c>
      <c r="H232" s="512" t="n">
        <f aca="false">COUNTIF($B$10:$B$262,$B232)</f>
        <v>1</v>
      </c>
      <c r="I232" s="513" t="n">
        <f aca="false">SUM(J232:CK232)</f>
        <v>72</v>
      </c>
      <c r="J232" s="512" t="n">
        <v>0</v>
      </c>
      <c r="K232" s="512" t="n">
        <v>0</v>
      </c>
      <c r="L232" s="512" t="n">
        <v>0</v>
      </c>
      <c r="M232" s="512" t="n">
        <v>0</v>
      </c>
      <c r="N232" s="512" t="n">
        <v>40</v>
      </c>
      <c r="O232" s="512" t="n">
        <v>0</v>
      </c>
      <c r="P232" s="512" t="n">
        <v>2</v>
      </c>
      <c r="Q232" s="512" t="n">
        <v>0</v>
      </c>
      <c r="R232" s="512" t="n">
        <v>0</v>
      </c>
      <c r="S232" s="512" t="n">
        <v>0</v>
      </c>
      <c r="T232" s="512" t="n">
        <v>0</v>
      </c>
      <c r="U232" s="512" t="n">
        <v>0</v>
      </c>
      <c r="V232" s="512" t="n">
        <v>0</v>
      </c>
      <c r="W232" s="512" t="n">
        <v>0</v>
      </c>
      <c r="X232" s="512" t="n">
        <v>0</v>
      </c>
      <c r="Y232" s="512" t="n">
        <v>0</v>
      </c>
      <c r="Z232" s="512"/>
      <c r="AA232" s="514" t="n">
        <v>0</v>
      </c>
      <c r="AB232" s="514" t="n">
        <v>0</v>
      </c>
      <c r="AC232" s="514" t="n">
        <v>0</v>
      </c>
      <c r="AD232" s="514" t="n">
        <v>0</v>
      </c>
      <c r="AE232" s="514" t="n">
        <v>0</v>
      </c>
      <c r="AF232" s="514" t="n">
        <v>0</v>
      </c>
      <c r="AG232" s="514" t="n">
        <v>0</v>
      </c>
      <c r="AH232" s="514" t="n">
        <v>0</v>
      </c>
      <c r="AI232" s="514" t="n">
        <v>0</v>
      </c>
      <c r="AJ232" s="514" t="n">
        <v>0</v>
      </c>
      <c r="AK232" s="514" t="n">
        <v>0</v>
      </c>
      <c r="AL232" s="514" t="n">
        <v>0</v>
      </c>
      <c r="AM232" s="514" t="n">
        <v>0</v>
      </c>
      <c r="AN232" s="514" t="n">
        <v>0</v>
      </c>
      <c r="AO232" s="514" t="n">
        <v>0</v>
      </c>
      <c r="AP232" s="514" t="n">
        <v>0</v>
      </c>
      <c r="AQ232" s="514" t="n">
        <v>0</v>
      </c>
      <c r="AR232" s="514" t="n">
        <v>0</v>
      </c>
      <c r="AS232" s="514" t="n">
        <v>0</v>
      </c>
      <c r="AT232" s="514" t="n">
        <v>0</v>
      </c>
      <c r="AU232" s="514" t="n">
        <v>0</v>
      </c>
      <c r="AV232" s="514"/>
      <c r="AW232" s="514"/>
      <c r="AX232" s="514"/>
      <c r="AY232" s="514" t="n">
        <v>0</v>
      </c>
      <c r="AZ232" s="514" t="n">
        <v>0</v>
      </c>
      <c r="BA232" s="514" t="n">
        <v>0</v>
      </c>
      <c r="BB232" s="514" t="n">
        <v>0</v>
      </c>
      <c r="BC232" s="514" t="n">
        <v>0</v>
      </c>
      <c r="BD232" s="514" t="n">
        <v>0</v>
      </c>
      <c r="BE232" s="514" t="n">
        <v>0</v>
      </c>
      <c r="BF232" s="514" t="n">
        <v>30</v>
      </c>
      <c r="BG232" s="514" t="n">
        <v>0</v>
      </c>
      <c r="BH232" s="514" t="n">
        <v>0</v>
      </c>
      <c r="BI232" s="514" t="n">
        <v>0</v>
      </c>
      <c r="BJ232" s="514" t="n">
        <v>0</v>
      </c>
      <c r="BK232" s="514" t="n">
        <v>0</v>
      </c>
      <c r="BL232" s="514" t="n">
        <v>0</v>
      </c>
      <c r="BM232" s="514" t="n">
        <v>0</v>
      </c>
      <c r="BN232" s="514" t="n">
        <v>0</v>
      </c>
      <c r="BO232" s="514" t="n">
        <v>0</v>
      </c>
      <c r="BP232" s="514" t="n">
        <v>0</v>
      </c>
      <c r="BQ232" s="514" t="n">
        <v>0</v>
      </c>
      <c r="BR232" s="514" t="n">
        <v>0</v>
      </c>
      <c r="BS232" s="514" t="n">
        <v>0</v>
      </c>
      <c r="BT232" s="514" t="n">
        <v>0</v>
      </c>
      <c r="BU232" s="514" t="n">
        <v>0</v>
      </c>
      <c r="BV232" s="514" t="n">
        <v>0</v>
      </c>
      <c r="BW232" s="514" t="n">
        <v>0</v>
      </c>
      <c r="BX232" s="514" t="n">
        <v>0</v>
      </c>
      <c r="BY232" s="514" t="n">
        <v>0</v>
      </c>
      <c r="BZ232" s="514" t="n">
        <v>0</v>
      </c>
      <c r="CA232" s="514" t="n">
        <v>0</v>
      </c>
      <c r="CB232" s="514" t="n">
        <v>0</v>
      </c>
      <c r="CC232" s="514" t="n">
        <v>0</v>
      </c>
      <c r="CD232" s="514" t="n">
        <v>0</v>
      </c>
      <c r="CE232" s="514" t="n">
        <v>0</v>
      </c>
      <c r="CF232" s="514" t="n">
        <v>0</v>
      </c>
      <c r="CG232" s="514" t="n">
        <v>0</v>
      </c>
      <c r="CH232" s="514" t="n">
        <v>0</v>
      </c>
      <c r="CI232" s="514"/>
      <c r="CJ232" s="514"/>
      <c r="CK232" s="515"/>
      <c r="CL232" s="516"/>
      <c r="CM232" s="517" t="n">
        <f aca="false">SUM(CN232:FE232)</f>
        <v>72</v>
      </c>
      <c r="CN232" s="243"/>
      <c r="CO232" s="243"/>
      <c r="CP232" s="243" t="n">
        <v>40</v>
      </c>
      <c r="CQ232" s="243" t="n">
        <v>0</v>
      </c>
      <c r="CR232" s="243" t="n">
        <v>2</v>
      </c>
      <c r="CS232" s="243"/>
      <c r="CT232" s="243"/>
      <c r="CU232" s="243"/>
      <c r="CV232" s="243"/>
      <c r="CW232" s="243"/>
      <c r="CX232" s="243"/>
      <c r="CY232" s="243"/>
      <c r="CZ232" s="243"/>
      <c r="DA232" s="243"/>
      <c r="DB232" s="243" t="n">
        <v>0</v>
      </c>
      <c r="DC232" s="243" t="n">
        <v>0</v>
      </c>
      <c r="DD232" s="243" t="n">
        <v>0</v>
      </c>
      <c r="DE232" s="243" t="n">
        <v>0</v>
      </c>
      <c r="DF232" s="243" t="n">
        <v>0</v>
      </c>
      <c r="DG232" s="243" t="n">
        <v>0</v>
      </c>
      <c r="DH232" s="243" t="n">
        <v>0</v>
      </c>
      <c r="DI232" s="243"/>
      <c r="DJ232" s="243"/>
      <c r="DK232" s="243"/>
      <c r="DL232" s="243"/>
      <c r="DM232" s="243" t="n">
        <v>0</v>
      </c>
      <c r="DN232" s="243" t="n">
        <v>0</v>
      </c>
      <c r="DO232" s="243" t="n">
        <v>0</v>
      </c>
      <c r="DP232" s="243" t="n">
        <v>0</v>
      </c>
      <c r="DQ232" s="243" t="n">
        <v>0</v>
      </c>
      <c r="DR232" s="243" t="n">
        <v>0</v>
      </c>
      <c r="DS232" s="243" t="n">
        <v>0</v>
      </c>
      <c r="DT232" s="514" t="n">
        <v>0</v>
      </c>
      <c r="DU232" s="514" t="n">
        <v>0</v>
      </c>
      <c r="DV232" s="514"/>
      <c r="DW232" s="514"/>
      <c r="DX232" s="514"/>
      <c r="DY232" s="514"/>
      <c r="DZ232" s="514"/>
      <c r="EA232" s="243" t="n">
        <v>0</v>
      </c>
      <c r="EB232" s="518" t="n">
        <v>0</v>
      </c>
      <c r="EC232" s="518" t="n">
        <v>0</v>
      </c>
      <c r="ED232" s="518"/>
      <c r="EE232" s="518"/>
      <c r="EF232" s="514" t="n">
        <v>0</v>
      </c>
      <c r="EG232" s="518" t="n">
        <v>30</v>
      </c>
      <c r="EH232" s="518"/>
      <c r="EI232" s="518"/>
      <c r="EJ232" s="518"/>
      <c r="EK232" s="518"/>
      <c r="EL232" s="518"/>
      <c r="EM232" s="518"/>
      <c r="EN232" s="518"/>
      <c r="EO232" s="518"/>
      <c r="EP232" s="518"/>
      <c r="EQ232" s="518"/>
      <c r="ER232" s="518"/>
      <c r="ES232" s="518"/>
      <c r="ET232" s="518"/>
      <c r="EU232" s="518"/>
      <c r="EV232" s="518"/>
      <c r="EW232" s="518"/>
      <c r="EX232" s="518"/>
      <c r="EY232" s="518"/>
      <c r="EZ232" s="518"/>
      <c r="FA232" s="518"/>
      <c r="FB232" s="518"/>
      <c r="FC232" s="518"/>
      <c r="FD232" s="518"/>
      <c r="FE232" s="519"/>
      <c r="FG232" s="520" t="n">
        <f aca="false">CM232-I232</f>
        <v>0</v>
      </c>
      <c r="FI232" s="521"/>
      <c r="FJ232" s="522" t="n">
        <v>0</v>
      </c>
      <c r="FK232" s="522" t="n">
        <v>42</v>
      </c>
      <c r="FL232" s="522" t="n">
        <v>0</v>
      </c>
      <c r="FM232" s="522" t="n">
        <v>0</v>
      </c>
      <c r="FN232" s="522" t="n">
        <v>0</v>
      </c>
      <c r="FO232" s="522" t="n">
        <v>0</v>
      </c>
      <c r="FP232" s="522" t="n">
        <v>0</v>
      </c>
      <c r="FQ232" s="522" t="n">
        <v>0</v>
      </c>
      <c r="FR232" s="522" t="n">
        <v>0</v>
      </c>
      <c r="FS232" s="522" t="n">
        <v>0</v>
      </c>
      <c r="FT232" s="522" t="n">
        <v>0</v>
      </c>
      <c r="FU232" s="522" t="n">
        <v>0</v>
      </c>
      <c r="FV232" s="522" t="n">
        <v>0</v>
      </c>
      <c r="FW232" s="522" t="n">
        <v>0</v>
      </c>
      <c r="FX232" s="522" t="n">
        <v>0</v>
      </c>
      <c r="FY232" s="522" t="n">
        <v>0</v>
      </c>
      <c r="FZ232" s="522"/>
      <c r="GA232" s="522" t="n">
        <v>0</v>
      </c>
      <c r="GB232" s="522"/>
      <c r="GC232" s="522" t="n">
        <v>0</v>
      </c>
      <c r="GD232" s="522" t="n">
        <v>0</v>
      </c>
      <c r="GE232" s="522" t="n">
        <v>0</v>
      </c>
      <c r="GF232" s="522" t="n">
        <v>0</v>
      </c>
      <c r="GG232" s="522" t="n">
        <v>30</v>
      </c>
      <c r="GH232" s="522" t="n">
        <v>0</v>
      </c>
      <c r="GI232" s="522" t="n">
        <v>0</v>
      </c>
      <c r="GJ232" s="522" t="n">
        <v>0</v>
      </c>
      <c r="GK232" s="522" t="n">
        <v>0</v>
      </c>
      <c r="GL232" s="522" t="n">
        <v>0</v>
      </c>
      <c r="GM232" s="522" t="n">
        <v>0</v>
      </c>
      <c r="GN232" s="522" t="n">
        <v>0</v>
      </c>
      <c r="GO232" s="522" t="n">
        <v>0</v>
      </c>
      <c r="GP232" s="522" t="n">
        <v>0</v>
      </c>
      <c r="GQ232" s="522"/>
      <c r="GR232" s="522" t="n">
        <v>0</v>
      </c>
      <c r="GS232" s="522" t="n">
        <v>0</v>
      </c>
      <c r="GT232" s="522" t="n">
        <v>0</v>
      </c>
      <c r="GU232" s="522" t="n">
        <v>0</v>
      </c>
      <c r="GV232" s="522"/>
      <c r="GW232" s="523" t="n">
        <f aca="false">SUM(FI232:GV232)</f>
        <v>72</v>
      </c>
      <c r="GX232" s="200"/>
      <c r="GY232" s="524" t="n">
        <f aca="false">GW232-I232</f>
        <v>0</v>
      </c>
      <c r="HA232" s="525" t="n">
        <f aca="false">FG232-GY232</f>
        <v>0</v>
      </c>
      <c r="HC232" s="383" t="n">
        <f aca="false">IF($B232="",0,VLOOKUP($B232,'TH 2023'!$B$11:$V$265,15,0))</f>
        <v>0.06632465</v>
      </c>
      <c r="HD232" s="355" t="n">
        <f aca="false">((IF($B232="",0,VLOOKUP($B232,'TH 2023'!$B$11:$V$265,18,0)))*1.1)*1.1</f>
        <v>0</v>
      </c>
      <c r="HE232" s="355" t="n">
        <f aca="false">((IF($B232="",0,VLOOKUP($B232,'TH 2023'!$B$11:$V$265,19,0)))*1.1)*1.1</f>
        <v>173.1389</v>
      </c>
      <c r="HF232" s="355" t="n">
        <f aca="false">((IF($B232="",0,VLOOKUP($B232,'TH 2023'!$B$11:$V$265,20,0)))*1.1)*1.1</f>
        <v>209.498069</v>
      </c>
      <c r="HG232" s="355" t="n">
        <f aca="false">((IF($B232="",0,VLOOKUP($B232,'TH 2023'!$B$11:$V$265,21,0)))*1.1)*1.1</f>
        <v>0</v>
      </c>
      <c r="HH232" s="526" t="str">
        <f aca="false">IF($B232="",0,VLOOKUP($B232,'TH 2023'!$B$11:$V$265,7,0))</f>
        <v>STANDARD HW</v>
      </c>
      <c r="HI232" s="61"/>
      <c r="HJ232" s="61"/>
      <c r="HK232" s="61"/>
      <c r="HL232" s="61"/>
      <c r="HM232" s="61"/>
      <c r="HN232" s="61"/>
      <c r="HO232" s="61"/>
      <c r="HP232" s="61"/>
      <c r="HQ232" s="61"/>
      <c r="HR232" s="61"/>
      <c r="HS232" s="61"/>
      <c r="HT232" s="61"/>
      <c r="HU232" s="61"/>
      <c r="HV232" s="61"/>
      <c r="HW232" s="61"/>
      <c r="HX232" s="61"/>
      <c r="HY232" s="61"/>
      <c r="HZ232" s="61"/>
      <c r="IA232" s="61"/>
      <c r="IB232" s="61"/>
      <c r="IC232" s="61"/>
      <c r="ID232" s="61"/>
      <c r="IE232" s="61"/>
      <c r="IF232" s="61"/>
      <c r="IG232" s="61"/>
      <c r="II232" s="40"/>
      <c r="IJ232" s="40"/>
      <c r="IK232" s="40"/>
      <c r="IL232" s="40"/>
      <c r="IM232" s="40"/>
    </row>
    <row r="233" s="48" customFormat="true" ht="15" hidden="false" customHeight="true" outlineLevel="0" collapsed="false">
      <c r="A233" s="240" t="n">
        <f aca="false">A232+1</f>
        <v>224</v>
      </c>
      <c r="B233" s="242" t="s">
        <v>640</v>
      </c>
      <c r="C233" s="242" t="s">
        <v>640</v>
      </c>
      <c r="D233" s="243" t="s">
        <v>641</v>
      </c>
      <c r="E233" s="512" t="s">
        <v>634</v>
      </c>
      <c r="F233" s="512" t="s">
        <v>635</v>
      </c>
      <c r="G233" s="512" t="n">
        <f aca="false">COUNTIF($C$10:$C$262,$C233)</f>
        <v>1</v>
      </c>
      <c r="H233" s="512" t="n">
        <f aca="false">COUNTIF($B$10:$B$262,$B233)</f>
        <v>1</v>
      </c>
      <c r="I233" s="513" t="n">
        <f aca="false">SUM(J233:CK233)</f>
        <v>102</v>
      </c>
      <c r="J233" s="512" t="n">
        <v>0</v>
      </c>
      <c r="K233" s="512" t="n">
        <v>0</v>
      </c>
      <c r="L233" s="512" t="n">
        <v>0</v>
      </c>
      <c r="M233" s="512" t="n">
        <v>0</v>
      </c>
      <c r="N233" s="512" t="n">
        <v>40</v>
      </c>
      <c r="O233" s="512" t="n">
        <v>0</v>
      </c>
      <c r="P233" s="512" t="n">
        <v>2</v>
      </c>
      <c r="Q233" s="512" t="n">
        <v>0</v>
      </c>
      <c r="R233" s="512" t="n">
        <v>0</v>
      </c>
      <c r="S233" s="512" t="n">
        <v>0</v>
      </c>
      <c r="T233" s="512" t="n">
        <v>0</v>
      </c>
      <c r="U233" s="512" t="n">
        <v>0</v>
      </c>
      <c r="V233" s="512" t="n">
        <v>0</v>
      </c>
      <c r="W233" s="512" t="n">
        <v>0</v>
      </c>
      <c r="X233" s="512" t="n">
        <v>0</v>
      </c>
      <c r="Y233" s="512" t="n">
        <v>0</v>
      </c>
      <c r="Z233" s="512"/>
      <c r="AA233" s="514" t="n">
        <v>0</v>
      </c>
      <c r="AB233" s="514" t="n">
        <v>0</v>
      </c>
      <c r="AC233" s="514" t="n">
        <v>0</v>
      </c>
      <c r="AD233" s="514" t="n">
        <v>0</v>
      </c>
      <c r="AE233" s="514" t="n">
        <v>0</v>
      </c>
      <c r="AF233" s="514" t="n">
        <v>0</v>
      </c>
      <c r="AG233" s="514" t="n">
        <v>0</v>
      </c>
      <c r="AH233" s="514" t="n">
        <v>0</v>
      </c>
      <c r="AI233" s="514" t="n">
        <v>0</v>
      </c>
      <c r="AJ233" s="514" t="n">
        <v>0</v>
      </c>
      <c r="AK233" s="514" t="n">
        <v>0</v>
      </c>
      <c r="AL233" s="514" t="n">
        <v>0</v>
      </c>
      <c r="AM233" s="514" t="n">
        <v>0</v>
      </c>
      <c r="AN233" s="514" t="n">
        <v>0</v>
      </c>
      <c r="AO233" s="514" t="n">
        <v>0</v>
      </c>
      <c r="AP233" s="514" t="n">
        <v>0</v>
      </c>
      <c r="AQ233" s="514" t="n">
        <v>0</v>
      </c>
      <c r="AR233" s="514" t="n">
        <v>0</v>
      </c>
      <c r="AS233" s="514" t="n">
        <v>0</v>
      </c>
      <c r="AT233" s="514" t="n">
        <v>0</v>
      </c>
      <c r="AU233" s="514" t="n">
        <v>0</v>
      </c>
      <c r="AV233" s="514"/>
      <c r="AW233" s="514"/>
      <c r="AX233" s="514"/>
      <c r="AY233" s="514" t="n">
        <v>0</v>
      </c>
      <c r="AZ233" s="514" t="n">
        <v>0</v>
      </c>
      <c r="BA233" s="514" t="n">
        <v>30</v>
      </c>
      <c r="BB233" s="514" t="n">
        <v>0</v>
      </c>
      <c r="BC233" s="514" t="n">
        <v>0</v>
      </c>
      <c r="BD233" s="514" t="n">
        <v>0</v>
      </c>
      <c r="BE233" s="514" t="n">
        <v>0</v>
      </c>
      <c r="BF233" s="514" t="n">
        <v>0</v>
      </c>
      <c r="BG233" s="514" t="n">
        <v>0</v>
      </c>
      <c r="BH233" s="514" t="n">
        <v>0</v>
      </c>
      <c r="BI233" s="514" t="n">
        <v>0</v>
      </c>
      <c r="BJ233" s="514" t="n">
        <v>0</v>
      </c>
      <c r="BK233" s="514" t="n">
        <v>0</v>
      </c>
      <c r="BL233" s="514" t="n">
        <v>0</v>
      </c>
      <c r="BM233" s="514" t="n">
        <v>30</v>
      </c>
      <c r="BN233" s="514" t="n">
        <v>0</v>
      </c>
      <c r="BO233" s="514" t="n">
        <v>0</v>
      </c>
      <c r="BP233" s="514" t="n">
        <v>0</v>
      </c>
      <c r="BQ233" s="514" t="n">
        <v>0</v>
      </c>
      <c r="BR233" s="514" t="n">
        <v>0</v>
      </c>
      <c r="BS233" s="514" t="n">
        <v>0</v>
      </c>
      <c r="BT233" s="514" t="n">
        <v>0</v>
      </c>
      <c r="BU233" s="514" t="n">
        <v>0</v>
      </c>
      <c r="BV233" s="514" t="n">
        <v>0</v>
      </c>
      <c r="BW233" s="514" t="n">
        <v>0</v>
      </c>
      <c r="BX233" s="514" t="n">
        <v>0</v>
      </c>
      <c r="BY233" s="514" t="n">
        <v>0</v>
      </c>
      <c r="BZ233" s="514" t="n">
        <v>0</v>
      </c>
      <c r="CA233" s="514" t="n">
        <v>0</v>
      </c>
      <c r="CB233" s="514" t="n">
        <v>0</v>
      </c>
      <c r="CC233" s="514" t="n">
        <v>0</v>
      </c>
      <c r="CD233" s="514" t="n">
        <v>0</v>
      </c>
      <c r="CE233" s="514" t="n">
        <v>0</v>
      </c>
      <c r="CF233" s="514" t="n">
        <v>0</v>
      </c>
      <c r="CG233" s="514" t="n">
        <v>0</v>
      </c>
      <c r="CH233" s="514" t="n">
        <v>0</v>
      </c>
      <c r="CI233" s="514"/>
      <c r="CJ233" s="514"/>
      <c r="CK233" s="515"/>
      <c r="CL233" s="516"/>
      <c r="CM233" s="517" t="n">
        <f aca="false">SUM(CN233:FE233)</f>
        <v>102</v>
      </c>
      <c r="CN233" s="243"/>
      <c r="CO233" s="243"/>
      <c r="CP233" s="243" t="n">
        <v>40</v>
      </c>
      <c r="CQ233" s="243" t="n">
        <v>0</v>
      </c>
      <c r="CR233" s="243" t="n">
        <v>2</v>
      </c>
      <c r="CS233" s="243"/>
      <c r="CT233" s="243"/>
      <c r="CU233" s="243"/>
      <c r="CV233" s="243"/>
      <c r="CW233" s="243"/>
      <c r="CX233" s="243"/>
      <c r="CY233" s="243"/>
      <c r="CZ233" s="243"/>
      <c r="DA233" s="243"/>
      <c r="DB233" s="243" t="n">
        <v>0</v>
      </c>
      <c r="DC233" s="243" t="n">
        <v>0</v>
      </c>
      <c r="DD233" s="243" t="n">
        <v>0</v>
      </c>
      <c r="DE233" s="243" t="n">
        <v>0</v>
      </c>
      <c r="DF233" s="243" t="n">
        <v>0</v>
      </c>
      <c r="DG233" s="243" t="n">
        <v>0</v>
      </c>
      <c r="DH233" s="243" t="n">
        <v>0</v>
      </c>
      <c r="DI233" s="243"/>
      <c r="DJ233" s="243"/>
      <c r="DK233" s="243"/>
      <c r="DL233" s="243"/>
      <c r="DM233" s="243" t="n">
        <v>0</v>
      </c>
      <c r="DN233" s="243" t="n">
        <v>0</v>
      </c>
      <c r="DO233" s="243" t="n">
        <v>0</v>
      </c>
      <c r="DP233" s="243" t="n">
        <v>0</v>
      </c>
      <c r="DQ233" s="243" t="n">
        <v>0</v>
      </c>
      <c r="DR233" s="243" t="n">
        <v>0</v>
      </c>
      <c r="DS233" s="243" t="n">
        <v>0</v>
      </c>
      <c r="DT233" s="514" t="n">
        <v>0</v>
      </c>
      <c r="DU233" s="514" t="n">
        <v>0</v>
      </c>
      <c r="DV233" s="514"/>
      <c r="DW233" s="514"/>
      <c r="DX233" s="514"/>
      <c r="DY233" s="514"/>
      <c r="DZ233" s="514"/>
      <c r="EA233" s="243" t="n">
        <v>0</v>
      </c>
      <c r="EB233" s="518" t="n">
        <v>30</v>
      </c>
      <c r="EC233" s="518" t="n">
        <v>0</v>
      </c>
      <c r="ED233" s="518"/>
      <c r="EE233" s="518"/>
      <c r="EF233" s="514" t="n">
        <v>0</v>
      </c>
      <c r="EG233" s="518"/>
      <c r="EH233" s="518"/>
      <c r="EI233" s="518"/>
      <c r="EJ233" s="518"/>
      <c r="EK233" s="518"/>
      <c r="EL233" s="518"/>
      <c r="EM233" s="518"/>
      <c r="EN233" s="518" t="n">
        <v>30</v>
      </c>
      <c r="EO233" s="518"/>
      <c r="EP233" s="518"/>
      <c r="EQ233" s="518"/>
      <c r="ER233" s="518"/>
      <c r="ES233" s="518"/>
      <c r="ET233" s="518"/>
      <c r="EU233" s="518"/>
      <c r="EV233" s="518"/>
      <c r="EW233" s="518"/>
      <c r="EX233" s="518"/>
      <c r="EY233" s="518"/>
      <c r="EZ233" s="518"/>
      <c r="FA233" s="518" t="n">
        <v>0</v>
      </c>
      <c r="FB233" s="518"/>
      <c r="FC233" s="518"/>
      <c r="FD233" s="518"/>
      <c r="FE233" s="519"/>
      <c r="FG233" s="520" t="n">
        <f aca="false">CM233-I233</f>
        <v>0</v>
      </c>
      <c r="FI233" s="521"/>
      <c r="FJ233" s="522" t="n">
        <v>0</v>
      </c>
      <c r="FK233" s="522" t="n">
        <v>42</v>
      </c>
      <c r="FL233" s="522" t="n">
        <v>0</v>
      </c>
      <c r="FM233" s="522" t="n">
        <v>0</v>
      </c>
      <c r="FN233" s="522" t="n">
        <v>0</v>
      </c>
      <c r="FO233" s="522" t="n">
        <v>0</v>
      </c>
      <c r="FP233" s="522" t="n">
        <v>0</v>
      </c>
      <c r="FQ233" s="522" t="n">
        <v>0</v>
      </c>
      <c r="FR233" s="522" t="n">
        <v>0</v>
      </c>
      <c r="FS233" s="522" t="n">
        <v>0</v>
      </c>
      <c r="FT233" s="522" t="n">
        <v>0</v>
      </c>
      <c r="FU233" s="522" t="n">
        <v>0</v>
      </c>
      <c r="FV233" s="522" t="n">
        <v>0</v>
      </c>
      <c r="FW233" s="522" t="n">
        <v>0</v>
      </c>
      <c r="FX233" s="522" t="n">
        <v>0</v>
      </c>
      <c r="FY233" s="522" t="n">
        <v>0</v>
      </c>
      <c r="FZ233" s="522"/>
      <c r="GA233" s="522" t="n">
        <v>0</v>
      </c>
      <c r="GB233" s="522"/>
      <c r="GC233" s="522" t="n">
        <v>30</v>
      </c>
      <c r="GD233" s="522" t="n">
        <v>0</v>
      </c>
      <c r="GE233" s="522" t="n">
        <v>0</v>
      </c>
      <c r="GF233" s="522" t="n">
        <v>0</v>
      </c>
      <c r="GG233" s="522" t="n">
        <v>0</v>
      </c>
      <c r="GH233" s="522" t="n">
        <v>0</v>
      </c>
      <c r="GI233" s="522" t="n">
        <v>0</v>
      </c>
      <c r="GJ233" s="522" t="n">
        <v>0</v>
      </c>
      <c r="GK233" s="522" t="n">
        <v>0</v>
      </c>
      <c r="GL233" s="522" t="n">
        <v>0</v>
      </c>
      <c r="GM233" s="522" t="n">
        <v>30</v>
      </c>
      <c r="GN233" s="522" t="n">
        <v>0</v>
      </c>
      <c r="GO233" s="522" t="n">
        <v>0</v>
      </c>
      <c r="GP233" s="522" t="n">
        <v>0</v>
      </c>
      <c r="GQ233" s="522"/>
      <c r="GR233" s="522" t="n">
        <v>0</v>
      </c>
      <c r="GS233" s="522" t="n">
        <v>0</v>
      </c>
      <c r="GT233" s="522" t="n">
        <v>0</v>
      </c>
      <c r="GU233" s="522" t="n">
        <v>0</v>
      </c>
      <c r="GV233" s="522"/>
      <c r="GW233" s="523" t="n">
        <f aca="false">SUM(FI233:GV233)</f>
        <v>102</v>
      </c>
      <c r="GX233" s="200"/>
      <c r="GY233" s="524" t="n">
        <f aca="false">GW233-I233</f>
        <v>0</v>
      </c>
      <c r="HA233" s="525" t="n">
        <f aca="false">FG233-GY233</f>
        <v>0</v>
      </c>
      <c r="HC233" s="383" t="n">
        <f aca="false">IF($B233="",0,VLOOKUP($B233,'TH 2023'!$B$11:$V$265,15,0))</f>
        <v>0.062674082</v>
      </c>
      <c r="HD233" s="355" t="n">
        <f aca="false">((IF($B233="",0,VLOOKUP($B233,'TH 2023'!$B$11:$V$265,18,0)))*1.1)*1.1</f>
        <v>0</v>
      </c>
      <c r="HE233" s="355" t="n">
        <f aca="false">((IF($B233="",0,VLOOKUP($B233,'TH 2023'!$B$11:$V$265,19,0)))*1.1)*1.1</f>
        <v>173.5019</v>
      </c>
      <c r="HF233" s="355" t="n">
        <f aca="false">((IF($B233="",0,VLOOKUP($B233,'TH 2023'!$B$11:$V$265,20,0)))*1.1)*1.1</f>
        <v>209.937299</v>
      </c>
      <c r="HG233" s="355" t="n">
        <f aca="false">((IF($B233="",0,VLOOKUP($B233,'TH 2023'!$B$11:$V$265,21,0)))*1.1)*1.1</f>
        <v>0</v>
      </c>
      <c r="HH233" s="526" t="str">
        <f aca="false">IF($B233="",0,VLOOKUP($B233,'TH 2023'!$B$11:$V$265,7,0))</f>
        <v>STANDARD HW</v>
      </c>
      <c r="HI233" s="61"/>
      <c r="HJ233" s="61"/>
      <c r="HK233" s="61"/>
      <c r="HL233" s="61"/>
      <c r="HM233" s="61"/>
      <c r="HN233" s="61"/>
      <c r="HO233" s="61"/>
      <c r="HP233" s="61"/>
      <c r="HQ233" s="61"/>
      <c r="HR233" s="61"/>
      <c r="HS233" s="61"/>
      <c r="HT233" s="61"/>
      <c r="HU233" s="61"/>
      <c r="HV233" s="61"/>
      <c r="HW233" s="61"/>
      <c r="HX233" s="61"/>
      <c r="HY233" s="61"/>
      <c r="HZ233" s="61"/>
      <c r="IA233" s="61"/>
      <c r="IB233" s="61"/>
      <c r="IC233" s="61"/>
      <c r="ID233" s="61"/>
      <c r="IE233" s="61"/>
      <c r="IF233" s="61"/>
      <c r="IG233" s="61"/>
      <c r="II233" s="40"/>
      <c r="IJ233" s="40"/>
      <c r="IK233" s="40"/>
      <c r="IL233" s="40"/>
      <c r="IM233" s="40"/>
    </row>
    <row r="234" s="48" customFormat="true" ht="15" hidden="false" customHeight="true" outlineLevel="0" collapsed="false">
      <c r="A234" s="240" t="n">
        <f aca="false">A233+1</f>
        <v>225</v>
      </c>
      <c r="B234" s="242" t="s">
        <v>642</v>
      </c>
      <c r="C234" s="242" t="s">
        <v>642</v>
      </c>
      <c r="D234" s="243" t="s">
        <v>643</v>
      </c>
      <c r="E234" s="512" t="s">
        <v>634</v>
      </c>
      <c r="F234" s="512" t="s">
        <v>635</v>
      </c>
      <c r="G234" s="512" t="n">
        <f aca="false">COUNTIF($C$10:$C$262,$C234)</f>
        <v>1</v>
      </c>
      <c r="H234" s="512" t="n">
        <f aca="false">COUNTIF($B$10:$B$262,$B234)</f>
        <v>1</v>
      </c>
      <c r="I234" s="513" t="n">
        <f aca="false">SUM(J234:CK234)</f>
        <v>42</v>
      </c>
      <c r="J234" s="512" t="n">
        <v>0</v>
      </c>
      <c r="K234" s="512" t="n">
        <v>0</v>
      </c>
      <c r="L234" s="512" t="n">
        <v>0</v>
      </c>
      <c r="M234" s="512" t="n">
        <v>0</v>
      </c>
      <c r="N234" s="512" t="n">
        <v>0</v>
      </c>
      <c r="O234" s="512" t="n">
        <v>40</v>
      </c>
      <c r="P234" s="512" t="n">
        <v>2</v>
      </c>
      <c r="Q234" s="512" t="n">
        <v>0</v>
      </c>
      <c r="R234" s="512" t="n">
        <v>0</v>
      </c>
      <c r="S234" s="512" t="n">
        <v>0</v>
      </c>
      <c r="T234" s="512" t="n">
        <v>0</v>
      </c>
      <c r="U234" s="512" t="n">
        <v>0</v>
      </c>
      <c r="V234" s="512" t="n">
        <v>0</v>
      </c>
      <c r="W234" s="512" t="n">
        <v>0</v>
      </c>
      <c r="X234" s="512" t="n">
        <v>0</v>
      </c>
      <c r="Y234" s="512" t="n">
        <v>0</v>
      </c>
      <c r="Z234" s="512"/>
      <c r="AA234" s="514" t="n">
        <v>0</v>
      </c>
      <c r="AB234" s="514" t="n">
        <v>0</v>
      </c>
      <c r="AC234" s="514" t="n">
        <v>0</v>
      </c>
      <c r="AD234" s="514" t="n">
        <v>0</v>
      </c>
      <c r="AE234" s="514" t="n">
        <v>0</v>
      </c>
      <c r="AF234" s="514" t="n">
        <v>0</v>
      </c>
      <c r="AG234" s="514" t="n">
        <v>0</v>
      </c>
      <c r="AH234" s="514" t="n">
        <v>0</v>
      </c>
      <c r="AI234" s="514" t="n">
        <v>0</v>
      </c>
      <c r="AJ234" s="514" t="n">
        <v>0</v>
      </c>
      <c r="AK234" s="514" t="n">
        <v>0</v>
      </c>
      <c r="AL234" s="514" t="n">
        <v>0</v>
      </c>
      <c r="AM234" s="514" t="n">
        <v>0</v>
      </c>
      <c r="AN234" s="514" t="n">
        <v>0</v>
      </c>
      <c r="AO234" s="514" t="n">
        <v>0</v>
      </c>
      <c r="AP234" s="514" t="n">
        <v>0</v>
      </c>
      <c r="AQ234" s="514" t="n">
        <v>0</v>
      </c>
      <c r="AR234" s="514" t="n">
        <v>0</v>
      </c>
      <c r="AS234" s="514" t="n">
        <v>0</v>
      </c>
      <c r="AT234" s="514" t="n">
        <v>0</v>
      </c>
      <c r="AU234" s="514" t="n">
        <v>0</v>
      </c>
      <c r="AV234" s="514"/>
      <c r="AW234" s="514"/>
      <c r="AX234" s="514"/>
      <c r="AY234" s="514" t="n">
        <v>0</v>
      </c>
      <c r="AZ234" s="514" t="n">
        <v>0</v>
      </c>
      <c r="BA234" s="514" t="n">
        <v>0</v>
      </c>
      <c r="BB234" s="514" t="n">
        <v>0</v>
      </c>
      <c r="BC234" s="514" t="n">
        <v>0</v>
      </c>
      <c r="BD234" s="514" t="n">
        <v>0</v>
      </c>
      <c r="BE234" s="514" t="n">
        <v>0</v>
      </c>
      <c r="BF234" s="514" t="n">
        <v>0</v>
      </c>
      <c r="BG234" s="514" t="n">
        <v>0</v>
      </c>
      <c r="BH234" s="514" t="n">
        <v>0</v>
      </c>
      <c r="BI234" s="514" t="n">
        <v>0</v>
      </c>
      <c r="BJ234" s="514" t="n">
        <v>0</v>
      </c>
      <c r="BK234" s="514" t="n">
        <v>0</v>
      </c>
      <c r="BL234" s="514" t="n">
        <v>0</v>
      </c>
      <c r="BM234" s="514" t="n">
        <v>0</v>
      </c>
      <c r="BN234" s="514" t="n">
        <v>0</v>
      </c>
      <c r="BO234" s="514" t="n">
        <v>0</v>
      </c>
      <c r="BP234" s="514" t="n">
        <v>0</v>
      </c>
      <c r="BQ234" s="514" t="n">
        <v>0</v>
      </c>
      <c r="BR234" s="514" t="n">
        <v>0</v>
      </c>
      <c r="BS234" s="514" t="n">
        <v>0</v>
      </c>
      <c r="BT234" s="514" t="n">
        <v>0</v>
      </c>
      <c r="BU234" s="514" t="n">
        <v>0</v>
      </c>
      <c r="BV234" s="514" t="n">
        <v>0</v>
      </c>
      <c r="BW234" s="514" t="n">
        <v>0</v>
      </c>
      <c r="BX234" s="514" t="n">
        <v>0</v>
      </c>
      <c r="BY234" s="514" t="n">
        <v>0</v>
      </c>
      <c r="BZ234" s="514" t="n">
        <v>0</v>
      </c>
      <c r="CA234" s="514" t="n">
        <v>0</v>
      </c>
      <c r="CB234" s="514" t="n">
        <v>0</v>
      </c>
      <c r="CC234" s="514" t="n">
        <v>0</v>
      </c>
      <c r="CD234" s="514" t="n">
        <v>0</v>
      </c>
      <c r="CE234" s="514" t="n">
        <v>0</v>
      </c>
      <c r="CF234" s="514" t="n">
        <v>0</v>
      </c>
      <c r="CG234" s="514" t="n">
        <v>0</v>
      </c>
      <c r="CH234" s="514" t="n">
        <v>0</v>
      </c>
      <c r="CI234" s="514"/>
      <c r="CJ234" s="514"/>
      <c r="CK234" s="515"/>
      <c r="CL234" s="516"/>
      <c r="CM234" s="517" t="n">
        <f aca="false">SUM(CN234:FE234)</f>
        <v>42</v>
      </c>
      <c r="CN234" s="243"/>
      <c r="CO234" s="243"/>
      <c r="CP234" s="243" t="n">
        <v>0</v>
      </c>
      <c r="CQ234" s="243" t="n">
        <v>40</v>
      </c>
      <c r="CR234" s="243" t="n">
        <v>2</v>
      </c>
      <c r="CS234" s="243"/>
      <c r="CT234" s="243"/>
      <c r="CU234" s="243"/>
      <c r="CV234" s="243"/>
      <c r="CW234" s="243"/>
      <c r="CX234" s="243"/>
      <c r="CY234" s="243"/>
      <c r="CZ234" s="243"/>
      <c r="DA234" s="243"/>
      <c r="DB234" s="243" t="n">
        <v>0</v>
      </c>
      <c r="DC234" s="243" t="n">
        <v>0</v>
      </c>
      <c r="DD234" s="243" t="n">
        <v>0</v>
      </c>
      <c r="DE234" s="243" t="n">
        <v>0</v>
      </c>
      <c r="DF234" s="243" t="n">
        <v>0</v>
      </c>
      <c r="DG234" s="243" t="n">
        <v>0</v>
      </c>
      <c r="DH234" s="243" t="n">
        <v>0</v>
      </c>
      <c r="DI234" s="243"/>
      <c r="DJ234" s="243"/>
      <c r="DK234" s="243"/>
      <c r="DL234" s="243"/>
      <c r="DM234" s="243" t="n">
        <v>0</v>
      </c>
      <c r="DN234" s="243" t="n">
        <v>0</v>
      </c>
      <c r="DO234" s="243" t="n">
        <v>0</v>
      </c>
      <c r="DP234" s="243" t="n">
        <v>0</v>
      </c>
      <c r="DQ234" s="243" t="n">
        <v>0</v>
      </c>
      <c r="DR234" s="243" t="n">
        <v>0</v>
      </c>
      <c r="DS234" s="243" t="n">
        <v>0</v>
      </c>
      <c r="DT234" s="514" t="n">
        <v>0</v>
      </c>
      <c r="DU234" s="514" t="n">
        <v>0</v>
      </c>
      <c r="DV234" s="514"/>
      <c r="DW234" s="514"/>
      <c r="DX234" s="514"/>
      <c r="DY234" s="514"/>
      <c r="DZ234" s="514"/>
      <c r="EA234" s="243" t="n">
        <v>0</v>
      </c>
      <c r="EB234" s="518" t="n">
        <v>0</v>
      </c>
      <c r="EC234" s="518" t="n">
        <v>0</v>
      </c>
      <c r="ED234" s="518"/>
      <c r="EE234" s="518"/>
      <c r="EF234" s="514" t="n">
        <v>0</v>
      </c>
      <c r="EG234" s="518"/>
      <c r="EH234" s="518"/>
      <c r="EI234" s="518"/>
      <c r="EJ234" s="518"/>
      <c r="EK234" s="518"/>
      <c r="EL234" s="518"/>
      <c r="EM234" s="518"/>
      <c r="EN234" s="518"/>
      <c r="EO234" s="518"/>
      <c r="EP234" s="518"/>
      <c r="EQ234" s="518"/>
      <c r="ER234" s="518"/>
      <c r="ES234" s="518"/>
      <c r="ET234" s="518"/>
      <c r="EU234" s="518"/>
      <c r="EV234" s="518"/>
      <c r="EW234" s="518"/>
      <c r="EX234" s="518"/>
      <c r="EY234" s="518"/>
      <c r="EZ234" s="518"/>
      <c r="FA234" s="518"/>
      <c r="FB234" s="518"/>
      <c r="FC234" s="518"/>
      <c r="FD234" s="518"/>
      <c r="FE234" s="519"/>
      <c r="FG234" s="520" t="n">
        <f aca="false">CM234-I234</f>
        <v>0</v>
      </c>
      <c r="FI234" s="521"/>
      <c r="FJ234" s="522" t="n">
        <v>0</v>
      </c>
      <c r="FK234" s="522" t="n">
        <v>42</v>
      </c>
      <c r="FL234" s="522" t="n">
        <v>0</v>
      </c>
      <c r="FM234" s="522" t="n">
        <v>0</v>
      </c>
      <c r="FN234" s="522" t="n">
        <v>0</v>
      </c>
      <c r="FO234" s="522" t="n">
        <v>0</v>
      </c>
      <c r="FP234" s="522" t="n">
        <v>0</v>
      </c>
      <c r="FQ234" s="522" t="n">
        <v>0</v>
      </c>
      <c r="FR234" s="522" t="n">
        <v>0</v>
      </c>
      <c r="FS234" s="522" t="n">
        <v>0</v>
      </c>
      <c r="FT234" s="522" t="n">
        <v>0</v>
      </c>
      <c r="FU234" s="522" t="n">
        <v>0</v>
      </c>
      <c r="FV234" s="522" t="n">
        <v>0</v>
      </c>
      <c r="FW234" s="522" t="n">
        <v>0</v>
      </c>
      <c r="FX234" s="522" t="n">
        <v>0</v>
      </c>
      <c r="FY234" s="522" t="n">
        <v>0</v>
      </c>
      <c r="FZ234" s="522"/>
      <c r="GA234" s="522" t="n">
        <v>0</v>
      </c>
      <c r="GB234" s="522"/>
      <c r="GC234" s="522" t="n">
        <v>0</v>
      </c>
      <c r="GD234" s="522" t="n">
        <v>0</v>
      </c>
      <c r="GE234" s="522" t="n">
        <v>0</v>
      </c>
      <c r="GF234" s="522" t="n">
        <v>0</v>
      </c>
      <c r="GG234" s="522" t="n">
        <v>0</v>
      </c>
      <c r="GH234" s="522" t="n">
        <v>0</v>
      </c>
      <c r="GI234" s="522" t="n">
        <v>0</v>
      </c>
      <c r="GJ234" s="522" t="n">
        <v>0</v>
      </c>
      <c r="GK234" s="522" t="n">
        <v>0</v>
      </c>
      <c r="GL234" s="522" t="n">
        <v>0</v>
      </c>
      <c r="GM234" s="522" t="n">
        <v>0</v>
      </c>
      <c r="GN234" s="522" t="n">
        <v>0</v>
      </c>
      <c r="GO234" s="522" t="n">
        <v>0</v>
      </c>
      <c r="GP234" s="522" t="n">
        <v>0</v>
      </c>
      <c r="GQ234" s="522"/>
      <c r="GR234" s="522" t="n">
        <v>0</v>
      </c>
      <c r="GS234" s="522" t="n">
        <v>0</v>
      </c>
      <c r="GT234" s="522" t="n">
        <v>0</v>
      </c>
      <c r="GU234" s="522" t="n">
        <v>0</v>
      </c>
      <c r="GV234" s="522"/>
      <c r="GW234" s="523" t="n">
        <f aca="false">SUM(FI234:GV234)</f>
        <v>42</v>
      </c>
      <c r="GX234" s="200"/>
      <c r="GY234" s="524" t="n">
        <f aca="false">GW234-I234</f>
        <v>0</v>
      </c>
      <c r="HA234" s="525" t="n">
        <f aca="false">FG234-GY234</f>
        <v>0</v>
      </c>
      <c r="HC234" s="383" t="n">
        <f aca="false">IF($B234="",0,VLOOKUP($B234,'TH 2023'!$B$11:$V$265,15,0))</f>
        <v>0.052122456</v>
      </c>
      <c r="HD234" s="355" t="n">
        <f aca="false">((IF($B234="",0,VLOOKUP($B234,'TH 2023'!$B$11:$V$265,18,0)))*1.1)*1.1</f>
        <v>0</v>
      </c>
      <c r="HE234" s="355" t="n">
        <f aca="false">((IF($B234="",0,VLOOKUP($B234,'TH 2023'!$B$11:$V$265,19,0)))*1.1)*1.1</f>
        <v>128.3326</v>
      </c>
      <c r="HF234" s="355" t="n">
        <f aca="false">((IF($B234="",0,VLOOKUP($B234,'TH 2023'!$B$11:$V$265,20,0)))*1.1)*1.1</f>
        <v>155.282446</v>
      </c>
      <c r="HG234" s="355" t="n">
        <f aca="false">((IF($B234="",0,VLOOKUP($B234,'TH 2023'!$B$11:$V$265,21,0)))*1.1)*1.1</f>
        <v>0</v>
      </c>
      <c r="HH234" s="526" t="str">
        <f aca="false">IF($B234="",0,VLOOKUP($B234,'TH 2023'!$B$11:$V$265,7,0))</f>
        <v>STANDARD HW</v>
      </c>
      <c r="HI234" s="61"/>
      <c r="HJ234" s="61"/>
      <c r="HK234" s="61"/>
      <c r="HL234" s="61"/>
      <c r="HM234" s="61"/>
      <c r="HN234" s="61"/>
      <c r="HO234" s="61"/>
      <c r="HP234" s="61"/>
      <c r="HQ234" s="61"/>
      <c r="HR234" s="61"/>
      <c r="HS234" s="61"/>
      <c r="HT234" s="61"/>
      <c r="HU234" s="61"/>
      <c r="HV234" s="61"/>
      <c r="HW234" s="61"/>
      <c r="HX234" s="61"/>
      <c r="HY234" s="61"/>
      <c r="HZ234" s="61"/>
      <c r="IA234" s="61"/>
      <c r="IB234" s="61"/>
      <c r="IC234" s="61"/>
      <c r="ID234" s="61"/>
      <c r="IE234" s="61"/>
      <c r="IF234" s="61"/>
      <c r="IG234" s="61"/>
      <c r="II234" s="40"/>
      <c r="IJ234" s="40"/>
      <c r="IK234" s="40"/>
      <c r="IL234" s="40"/>
      <c r="IM234" s="40"/>
    </row>
    <row r="235" s="48" customFormat="true" ht="15" hidden="false" customHeight="true" outlineLevel="0" collapsed="false">
      <c r="A235" s="240" t="n">
        <f aca="false">A234+1</f>
        <v>226</v>
      </c>
      <c r="B235" s="241" t="s">
        <v>644</v>
      </c>
      <c r="C235" s="242" t="s">
        <v>644</v>
      </c>
      <c r="D235" s="243" t="s">
        <v>645</v>
      </c>
      <c r="E235" s="512" t="s">
        <v>634</v>
      </c>
      <c r="F235" s="512" t="s">
        <v>635</v>
      </c>
      <c r="G235" s="512" t="n">
        <f aca="false">COUNTIF($C$10:$C$262,$C235)</f>
        <v>1</v>
      </c>
      <c r="H235" s="512" t="n">
        <f aca="false">COUNTIF($B$10:$B$262,$B235)</f>
        <v>1</v>
      </c>
      <c r="I235" s="513" t="n">
        <f aca="false">SUM(J235:CK235)</f>
        <v>102</v>
      </c>
      <c r="J235" s="512" t="n">
        <v>0</v>
      </c>
      <c r="K235" s="512" t="n">
        <v>0</v>
      </c>
      <c r="L235" s="512" t="n">
        <v>0</v>
      </c>
      <c r="M235" s="512" t="n">
        <v>0</v>
      </c>
      <c r="N235" s="512" t="n">
        <v>0</v>
      </c>
      <c r="O235" s="512" t="n">
        <v>40</v>
      </c>
      <c r="P235" s="512" t="n">
        <v>2</v>
      </c>
      <c r="Q235" s="512" t="n">
        <v>0</v>
      </c>
      <c r="R235" s="512" t="n">
        <v>0</v>
      </c>
      <c r="S235" s="512" t="n">
        <v>0</v>
      </c>
      <c r="T235" s="512" t="n">
        <v>0</v>
      </c>
      <c r="U235" s="512" t="n">
        <v>0</v>
      </c>
      <c r="V235" s="512" t="n">
        <v>0</v>
      </c>
      <c r="W235" s="512" t="n">
        <v>0</v>
      </c>
      <c r="X235" s="512" t="n">
        <v>0</v>
      </c>
      <c r="Y235" s="512" t="n">
        <v>0</v>
      </c>
      <c r="Z235" s="512"/>
      <c r="AA235" s="514" t="n">
        <v>0</v>
      </c>
      <c r="AB235" s="514" t="n">
        <v>0</v>
      </c>
      <c r="AC235" s="514" t="n">
        <v>0</v>
      </c>
      <c r="AD235" s="514" t="n">
        <v>0</v>
      </c>
      <c r="AE235" s="514" t="n">
        <v>0</v>
      </c>
      <c r="AF235" s="514" t="n">
        <v>0</v>
      </c>
      <c r="AG235" s="514" t="n">
        <v>0</v>
      </c>
      <c r="AH235" s="514" t="n">
        <v>0</v>
      </c>
      <c r="AI235" s="514" t="n">
        <v>0</v>
      </c>
      <c r="AJ235" s="514" t="n">
        <v>0</v>
      </c>
      <c r="AK235" s="514" t="n">
        <v>0</v>
      </c>
      <c r="AL235" s="514" t="n">
        <v>0</v>
      </c>
      <c r="AM235" s="514" t="n">
        <v>0</v>
      </c>
      <c r="AN235" s="514" t="n">
        <v>0</v>
      </c>
      <c r="AO235" s="514" t="n">
        <v>0</v>
      </c>
      <c r="AP235" s="514" t="n">
        <v>0</v>
      </c>
      <c r="AQ235" s="514" t="n">
        <v>0</v>
      </c>
      <c r="AR235" s="514" t="n">
        <v>0</v>
      </c>
      <c r="AS235" s="514" t="n">
        <v>0</v>
      </c>
      <c r="AT235" s="514" t="n">
        <v>0</v>
      </c>
      <c r="AU235" s="514" t="n">
        <v>0</v>
      </c>
      <c r="AV235" s="514"/>
      <c r="AW235" s="514"/>
      <c r="AX235" s="514"/>
      <c r="AY235" s="514" t="n">
        <v>0</v>
      </c>
      <c r="AZ235" s="514" t="n">
        <v>0</v>
      </c>
      <c r="BA235" s="514" t="n">
        <v>0</v>
      </c>
      <c r="BB235" s="514" t="n">
        <v>30</v>
      </c>
      <c r="BC235" s="514" t="n">
        <v>0</v>
      </c>
      <c r="BD235" s="514" t="n">
        <v>0</v>
      </c>
      <c r="BE235" s="514" t="n">
        <v>0</v>
      </c>
      <c r="BF235" s="514" t="n">
        <v>0</v>
      </c>
      <c r="BG235" s="514" t="n">
        <v>0</v>
      </c>
      <c r="BH235" s="514" t="n">
        <v>0</v>
      </c>
      <c r="BI235" s="514" t="n">
        <v>0</v>
      </c>
      <c r="BJ235" s="514" t="n">
        <v>0</v>
      </c>
      <c r="BK235" s="514" t="n">
        <v>0</v>
      </c>
      <c r="BL235" s="514" t="n">
        <v>0</v>
      </c>
      <c r="BM235" s="514" t="n">
        <v>30</v>
      </c>
      <c r="BN235" s="514" t="n">
        <v>0</v>
      </c>
      <c r="BO235" s="514" t="n">
        <v>0</v>
      </c>
      <c r="BP235" s="514" t="n">
        <v>0</v>
      </c>
      <c r="BQ235" s="514" t="n">
        <v>0</v>
      </c>
      <c r="BR235" s="514" t="n">
        <v>0</v>
      </c>
      <c r="BS235" s="514" t="n">
        <v>0</v>
      </c>
      <c r="BT235" s="514" t="n">
        <v>0</v>
      </c>
      <c r="BU235" s="514" t="n">
        <v>0</v>
      </c>
      <c r="BV235" s="514" t="n">
        <v>0</v>
      </c>
      <c r="BW235" s="514" t="n">
        <v>0</v>
      </c>
      <c r="BX235" s="514" t="n">
        <v>0</v>
      </c>
      <c r="BY235" s="514" t="n">
        <v>0</v>
      </c>
      <c r="BZ235" s="514" t="n">
        <v>0</v>
      </c>
      <c r="CA235" s="514" t="n">
        <v>0</v>
      </c>
      <c r="CB235" s="514" t="n">
        <v>0</v>
      </c>
      <c r="CC235" s="514" t="n">
        <v>0</v>
      </c>
      <c r="CD235" s="514" t="n">
        <v>0</v>
      </c>
      <c r="CE235" s="514" t="n">
        <v>0</v>
      </c>
      <c r="CF235" s="514" t="n">
        <v>0</v>
      </c>
      <c r="CG235" s="514" t="n">
        <v>0</v>
      </c>
      <c r="CH235" s="514" t="n">
        <v>0</v>
      </c>
      <c r="CI235" s="514"/>
      <c r="CJ235" s="514"/>
      <c r="CK235" s="515"/>
      <c r="CL235" s="516"/>
      <c r="CM235" s="517" t="n">
        <f aca="false">SUM(CN235:FE235)</f>
        <v>102</v>
      </c>
      <c r="CN235" s="243"/>
      <c r="CO235" s="243"/>
      <c r="CP235" s="243" t="n">
        <v>0</v>
      </c>
      <c r="CQ235" s="243" t="n">
        <v>40</v>
      </c>
      <c r="CR235" s="243" t="n">
        <v>2</v>
      </c>
      <c r="CS235" s="243"/>
      <c r="CT235" s="243"/>
      <c r="CU235" s="243"/>
      <c r="CV235" s="243"/>
      <c r="CW235" s="243"/>
      <c r="CX235" s="243"/>
      <c r="CY235" s="243"/>
      <c r="CZ235" s="243"/>
      <c r="DA235" s="243"/>
      <c r="DB235" s="243" t="n">
        <v>0</v>
      </c>
      <c r="DC235" s="243" t="n">
        <v>0</v>
      </c>
      <c r="DD235" s="243" t="n">
        <v>0</v>
      </c>
      <c r="DE235" s="243" t="n">
        <v>0</v>
      </c>
      <c r="DF235" s="243" t="n">
        <v>0</v>
      </c>
      <c r="DG235" s="243" t="n">
        <v>0</v>
      </c>
      <c r="DH235" s="243" t="n">
        <v>0</v>
      </c>
      <c r="DI235" s="243"/>
      <c r="DJ235" s="243"/>
      <c r="DK235" s="243"/>
      <c r="DL235" s="243"/>
      <c r="DM235" s="243" t="n">
        <v>0</v>
      </c>
      <c r="DN235" s="243" t="n">
        <v>0</v>
      </c>
      <c r="DO235" s="243" t="n">
        <v>0</v>
      </c>
      <c r="DP235" s="243" t="n">
        <v>0</v>
      </c>
      <c r="DQ235" s="243" t="n">
        <v>0</v>
      </c>
      <c r="DR235" s="243" t="n">
        <v>0</v>
      </c>
      <c r="DS235" s="243" t="n">
        <v>0</v>
      </c>
      <c r="DT235" s="514" t="n">
        <v>0</v>
      </c>
      <c r="DU235" s="514" t="n">
        <v>0</v>
      </c>
      <c r="DV235" s="514"/>
      <c r="DW235" s="514"/>
      <c r="DX235" s="514"/>
      <c r="DY235" s="514"/>
      <c r="DZ235" s="514"/>
      <c r="EA235" s="243" t="n">
        <v>0</v>
      </c>
      <c r="EB235" s="518" t="n">
        <v>0</v>
      </c>
      <c r="EC235" s="518" t="n">
        <v>30</v>
      </c>
      <c r="ED235" s="518"/>
      <c r="EE235" s="518"/>
      <c r="EF235" s="514" t="n">
        <v>0</v>
      </c>
      <c r="EG235" s="518"/>
      <c r="EH235" s="518"/>
      <c r="EI235" s="518"/>
      <c r="EJ235" s="518"/>
      <c r="EK235" s="518"/>
      <c r="EL235" s="518"/>
      <c r="EM235" s="518"/>
      <c r="EN235" s="518" t="n">
        <v>30</v>
      </c>
      <c r="EO235" s="518"/>
      <c r="EP235" s="518"/>
      <c r="EQ235" s="518"/>
      <c r="ER235" s="518"/>
      <c r="ES235" s="518"/>
      <c r="ET235" s="518"/>
      <c r="EU235" s="518"/>
      <c r="EV235" s="518"/>
      <c r="EW235" s="518"/>
      <c r="EX235" s="518"/>
      <c r="EY235" s="518"/>
      <c r="EZ235" s="518"/>
      <c r="FA235" s="518"/>
      <c r="FB235" s="532" t="n">
        <v>0</v>
      </c>
      <c r="FC235" s="518"/>
      <c r="FD235" s="518"/>
      <c r="FE235" s="519"/>
      <c r="FG235" s="520" t="n">
        <f aca="false">CM235-I235</f>
        <v>0</v>
      </c>
      <c r="FI235" s="521"/>
      <c r="FJ235" s="522" t="n">
        <v>0</v>
      </c>
      <c r="FK235" s="522" t="n">
        <v>42</v>
      </c>
      <c r="FL235" s="522" t="n">
        <v>0</v>
      </c>
      <c r="FM235" s="522" t="n">
        <v>0</v>
      </c>
      <c r="FN235" s="522" t="n">
        <v>0</v>
      </c>
      <c r="FO235" s="522" t="n">
        <v>0</v>
      </c>
      <c r="FP235" s="522" t="n">
        <v>0</v>
      </c>
      <c r="FQ235" s="522" t="n">
        <v>0</v>
      </c>
      <c r="FR235" s="522" t="n">
        <v>0</v>
      </c>
      <c r="FS235" s="522" t="n">
        <v>0</v>
      </c>
      <c r="FT235" s="522" t="n">
        <v>0</v>
      </c>
      <c r="FU235" s="522" t="n">
        <v>0</v>
      </c>
      <c r="FV235" s="522" t="n">
        <v>0</v>
      </c>
      <c r="FW235" s="522" t="n">
        <v>0</v>
      </c>
      <c r="FX235" s="522" t="n">
        <v>0</v>
      </c>
      <c r="FY235" s="522" t="n">
        <v>0</v>
      </c>
      <c r="FZ235" s="522"/>
      <c r="GA235" s="522" t="n">
        <v>0</v>
      </c>
      <c r="GB235" s="522"/>
      <c r="GC235" s="522" t="n">
        <v>30</v>
      </c>
      <c r="GD235" s="522" t="n">
        <v>0</v>
      </c>
      <c r="GE235" s="522" t="n">
        <v>0</v>
      </c>
      <c r="GF235" s="522" t="n">
        <v>0</v>
      </c>
      <c r="GG235" s="522" t="n">
        <v>0</v>
      </c>
      <c r="GH235" s="522" t="n">
        <v>0</v>
      </c>
      <c r="GI235" s="522" t="n">
        <v>0</v>
      </c>
      <c r="GJ235" s="522" t="n">
        <v>0</v>
      </c>
      <c r="GK235" s="522" t="n">
        <v>0</v>
      </c>
      <c r="GL235" s="522" t="n">
        <v>0</v>
      </c>
      <c r="GM235" s="522" t="n">
        <v>30</v>
      </c>
      <c r="GN235" s="522" t="n">
        <v>0</v>
      </c>
      <c r="GO235" s="522" t="n">
        <v>0</v>
      </c>
      <c r="GP235" s="522" t="n">
        <v>0</v>
      </c>
      <c r="GQ235" s="522"/>
      <c r="GR235" s="522" t="n">
        <v>0</v>
      </c>
      <c r="GS235" s="522" t="n">
        <v>0</v>
      </c>
      <c r="GT235" s="522" t="n">
        <v>0</v>
      </c>
      <c r="GU235" s="522" t="n">
        <v>0</v>
      </c>
      <c r="GV235" s="522"/>
      <c r="GW235" s="523" t="n">
        <f aca="false">SUM(FI235:GV235)</f>
        <v>102</v>
      </c>
      <c r="GX235" s="200"/>
      <c r="GY235" s="524" t="n">
        <f aca="false">GW235-I235</f>
        <v>0</v>
      </c>
      <c r="HA235" s="525" t="n">
        <f aca="false">FG235-GY235</f>
        <v>0</v>
      </c>
      <c r="HC235" s="383" t="n">
        <f aca="false">IF($B235="",0,VLOOKUP($B235,'TH 2023'!$B$11:$V$265,15,0))</f>
        <v>0.020182775</v>
      </c>
      <c r="HD235" s="355" t="n">
        <f aca="false">((IF($B235="",0,VLOOKUP($B235,'TH 2023'!$B$11:$V$265,18,0)))*1.1)*1.1</f>
        <v>0</v>
      </c>
      <c r="HE235" s="355" t="n">
        <f aca="false">((IF($B235="",0,VLOOKUP($B235,'TH 2023'!$B$11:$V$265,19,0)))*1.1)*1.1</f>
        <v>56.7611</v>
      </c>
      <c r="HF235" s="355" t="n">
        <f aca="false">((IF($B235="",0,VLOOKUP($B235,'TH 2023'!$B$11:$V$265,20,0)))*1.1)*1.1</f>
        <v>68.680931</v>
      </c>
      <c r="HG235" s="355" t="n">
        <f aca="false">((IF($B235="",0,VLOOKUP($B235,'TH 2023'!$B$11:$V$265,21,0)))*1.1)*1.1</f>
        <v>0</v>
      </c>
      <c r="HH235" s="526" t="str">
        <f aca="false">IF($B235="",0,VLOOKUP($B235,'TH 2023'!$B$11:$V$265,7,0))</f>
        <v>STANDARD HW</v>
      </c>
      <c r="HI235" s="61"/>
      <c r="HJ235" s="61"/>
      <c r="HK235" s="61"/>
      <c r="HL235" s="61"/>
      <c r="HM235" s="61"/>
      <c r="HN235" s="61"/>
      <c r="HO235" s="61"/>
      <c r="HP235" s="61"/>
      <c r="HQ235" s="61"/>
      <c r="HR235" s="61"/>
      <c r="HS235" s="61"/>
      <c r="HT235" s="61"/>
      <c r="HU235" s="61"/>
      <c r="HV235" s="61"/>
      <c r="HW235" s="61"/>
      <c r="HX235" s="61"/>
      <c r="HY235" s="61"/>
      <c r="HZ235" s="61"/>
      <c r="IA235" s="61"/>
      <c r="IB235" s="61"/>
      <c r="IC235" s="61"/>
      <c r="ID235" s="61"/>
      <c r="IE235" s="61"/>
      <c r="IF235" s="61"/>
      <c r="IG235" s="61"/>
      <c r="II235" s="40"/>
      <c r="IJ235" s="40"/>
      <c r="IK235" s="40"/>
      <c r="IL235" s="40"/>
      <c r="IM235" s="40"/>
    </row>
    <row r="236" s="48" customFormat="true" ht="15" hidden="false" customHeight="true" outlineLevel="0" collapsed="false">
      <c r="A236" s="240" t="n">
        <f aca="false">A235+1</f>
        <v>227</v>
      </c>
      <c r="B236" s="241" t="s">
        <v>646</v>
      </c>
      <c r="C236" s="242" t="s">
        <v>646</v>
      </c>
      <c r="D236" s="243" t="s">
        <v>647</v>
      </c>
      <c r="E236" s="512" t="s">
        <v>634</v>
      </c>
      <c r="F236" s="512" t="s">
        <v>635</v>
      </c>
      <c r="G236" s="512" t="n">
        <f aca="false">COUNTIF($C$10:$C$262,$C236)</f>
        <v>1</v>
      </c>
      <c r="H236" s="512" t="n">
        <f aca="false">COUNTIF($B$10:$B$262,$B236)</f>
        <v>1</v>
      </c>
      <c r="I236" s="513" t="n">
        <f aca="false">SUM(J236:CK236)</f>
        <v>72</v>
      </c>
      <c r="J236" s="512" t="n">
        <v>0</v>
      </c>
      <c r="K236" s="512" t="n">
        <v>0</v>
      </c>
      <c r="L236" s="512" t="n">
        <v>0</v>
      </c>
      <c r="M236" s="512" t="n">
        <v>0</v>
      </c>
      <c r="N236" s="512" t="n">
        <v>40</v>
      </c>
      <c r="O236" s="512" t="n">
        <v>0</v>
      </c>
      <c r="P236" s="512" t="n">
        <v>2</v>
      </c>
      <c r="Q236" s="512" t="n">
        <v>0</v>
      </c>
      <c r="R236" s="512" t="n">
        <v>0</v>
      </c>
      <c r="S236" s="512" t="n">
        <v>0</v>
      </c>
      <c r="T236" s="512" t="n">
        <v>0</v>
      </c>
      <c r="U236" s="512" t="n">
        <v>0</v>
      </c>
      <c r="V236" s="512" t="n">
        <v>0</v>
      </c>
      <c r="W236" s="512" t="n">
        <v>0</v>
      </c>
      <c r="X236" s="512" t="n">
        <v>0</v>
      </c>
      <c r="Y236" s="512" t="n">
        <v>0</v>
      </c>
      <c r="Z236" s="512"/>
      <c r="AA236" s="514" t="n">
        <v>0</v>
      </c>
      <c r="AB236" s="514" t="n">
        <v>0</v>
      </c>
      <c r="AC236" s="514" t="n">
        <v>0</v>
      </c>
      <c r="AD236" s="514" t="n">
        <v>0</v>
      </c>
      <c r="AE236" s="514" t="n">
        <v>0</v>
      </c>
      <c r="AF236" s="514" t="n">
        <v>0</v>
      </c>
      <c r="AG236" s="514" t="n">
        <v>0</v>
      </c>
      <c r="AH236" s="514" t="n">
        <v>0</v>
      </c>
      <c r="AI236" s="514" t="n">
        <v>0</v>
      </c>
      <c r="AJ236" s="514" t="n">
        <v>0</v>
      </c>
      <c r="AK236" s="514" t="n">
        <v>0</v>
      </c>
      <c r="AL236" s="514" t="n">
        <v>0</v>
      </c>
      <c r="AM236" s="514" t="n">
        <v>0</v>
      </c>
      <c r="AN236" s="514" t="n">
        <v>0</v>
      </c>
      <c r="AO236" s="514" t="n">
        <v>0</v>
      </c>
      <c r="AP236" s="514" t="n">
        <v>0</v>
      </c>
      <c r="AQ236" s="514" t="n">
        <v>0</v>
      </c>
      <c r="AR236" s="514" t="n">
        <v>0</v>
      </c>
      <c r="AS236" s="514" t="n">
        <v>0</v>
      </c>
      <c r="AT236" s="514" t="n">
        <v>0</v>
      </c>
      <c r="AU236" s="514" t="n">
        <v>0</v>
      </c>
      <c r="AV236" s="514"/>
      <c r="AW236" s="514"/>
      <c r="AX236" s="514"/>
      <c r="AY236" s="514" t="n">
        <v>0</v>
      </c>
      <c r="AZ236" s="514" t="n">
        <v>0</v>
      </c>
      <c r="BA236" s="514" t="n">
        <v>0</v>
      </c>
      <c r="BB236" s="514" t="n">
        <v>0</v>
      </c>
      <c r="BC236" s="514" t="n">
        <v>0</v>
      </c>
      <c r="BD236" s="514" t="n">
        <v>0</v>
      </c>
      <c r="BE236" s="514" t="n">
        <v>0</v>
      </c>
      <c r="BF236" s="514" t="n">
        <v>0</v>
      </c>
      <c r="BG236" s="514" t="n">
        <v>0</v>
      </c>
      <c r="BH236" s="514" t="n">
        <v>0</v>
      </c>
      <c r="BI236" s="514" t="n">
        <v>0</v>
      </c>
      <c r="BJ236" s="514" t="n">
        <v>0</v>
      </c>
      <c r="BK236" s="514" t="n">
        <v>0</v>
      </c>
      <c r="BL236" s="514" t="n">
        <v>0</v>
      </c>
      <c r="BM236" s="514" t="n">
        <v>0</v>
      </c>
      <c r="BN236" s="514" t="n">
        <v>0</v>
      </c>
      <c r="BO236" s="514" t="n">
        <v>0</v>
      </c>
      <c r="BP236" s="514" t="n">
        <v>30</v>
      </c>
      <c r="BQ236" s="514" t="n">
        <v>0</v>
      </c>
      <c r="BR236" s="514" t="n">
        <v>0</v>
      </c>
      <c r="BS236" s="514" t="n">
        <v>0</v>
      </c>
      <c r="BT236" s="514" t="n">
        <v>0</v>
      </c>
      <c r="BU236" s="514" t="n">
        <v>0</v>
      </c>
      <c r="BV236" s="514" t="n">
        <v>0</v>
      </c>
      <c r="BW236" s="514" t="n">
        <v>0</v>
      </c>
      <c r="BX236" s="514" t="n">
        <v>0</v>
      </c>
      <c r="BY236" s="514" t="n">
        <v>0</v>
      </c>
      <c r="BZ236" s="514" t="n">
        <v>0</v>
      </c>
      <c r="CA236" s="514" t="n">
        <v>0</v>
      </c>
      <c r="CB236" s="514" t="n">
        <v>0</v>
      </c>
      <c r="CC236" s="514" t="n">
        <v>0</v>
      </c>
      <c r="CD236" s="514" t="n">
        <v>0</v>
      </c>
      <c r="CE236" s="514" t="n">
        <v>0</v>
      </c>
      <c r="CF236" s="514" t="n">
        <v>0</v>
      </c>
      <c r="CG236" s="514" t="n">
        <v>0</v>
      </c>
      <c r="CH236" s="514" t="n">
        <v>0</v>
      </c>
      <c r="CI236" s="514"/>
      <c r="CJ236" s="514"/>
      <c r="CK236" s="515"/>
      <c r="CL236" s="516"/>
      <c r="CM236" s="517" t="n">
        <f aca="false">SUM(CN236:FE236)</f>
        <v>72</v>
      </c>
      <c r="CN236" s="243"/>
      <c r="CO236" s="243"/>
      <c r="CP236" s="243" t="n">
        <v>40</v>
      </c>
      <c r="CQ236" s="243" t="n">
        <v>0</v>
      </c>
      <c r="CR236" s="243" t="n">
        <v>2</v>
      </c>
      <c r="CS236" s="243"/>
      <c r="CT236" s="243"/>
      <c r="CU236" s="243"/>
      <c r="CV236" s="243"/>
      <c r="CW236" s="243"/>
      <c r="CX236" s="243"/>
      <c r="CY236" s="243"/>
      <c r="CZ236" s="243"/>
      <c r="DA236" s="243"/>
      <c r="DB236" s="243" t="n">
        <v>0</v>
      </c>
      <c r="DC236" s="243" t="n">
        <v>0</v>
      </c>
      <c r="DD236" s="243" t="n">
        <v>0</v>
      </c>
      <c r="DE236" s="243" t="n">
        <v>0</v>
      </c>
      <c r="DF236" s="243" t="n">
        <v>0</v>
      </c>
      <c r="DG236" s="243" t="n">
        <v>0</v>
      </c>
      <c r="DH236" s="243" t="n">
        <v>0</v>
      </c>
      <c r="DI236" s="243"/>
      <c r="DJ236" s="243"/>
      <c r="DK236" s="243"/>
      <c r="DL236" s="243"/>
      <c r="DM236" s="243" t="n">
        <v>0</v>
      </c>
      <c r="DN236" s="243" t="n">
        <v>0</v>
      </c>
      <c r="DO236" s="243" t="n">
        <v>0</v>
      </c>
      <c r="DP236" s="243" t="n">
        <v>0</v>
      </c>
      <c r="DQ236" s="243" t="n">
        <v>0</v>
      </c>
      <c r="DR236" s="243" t="n">
        <v>0</v>
      </c>
      <c r="DS236" s="243" t="n">
        <v>0</v>
      </c>
      <c r="DT236" s="514" t="n">
        <v>0</v>
      </c>
      <c r="DU236" s="514" t="n">
        <v>0</v>
      </c>
      <c r="DV236" s="514"/>
      <c r="DW236" s="514"/>
      <c r="DX236" s="514"/>
      <c r="DY236" s="514"/>
      <c r="DZ236" s="514"/>
      <c r="EA236" s="243" t="n">
        <v>0</v>
      </c>
      <c r="EB236" s="518" t="n">
        <v>0</v>
      </c>
      <c r="EC236" s="518" t="n">
        <v>0</v>
      </c>
      <c r="ED236" s="518"/>
      <c r="EE236" s="518"/>
      <c r="EF236" s="514" t="n">
        <v>0</v>
      </c>
      <c r="EG236" s="518"/>
      <c r="EH236" s="518"/>
      <c r="EI236" s="518"/>
      <c r="EJ236" s="518"/>
      <c r="EK236" s="518"/>
      <c r="EL236" s="518"/>
      <c r="EM236" s="518"/>
      <c r="EN236" s="518"/>
      <c r="EO236" s="518"/>
      <c r="EP236" s="518"/>
      <c r="EQ236" s="518" t="n">
        <v>30</v>
      </c>
      <c r="ER236" s="518"/>
      <c r="ES236" s="518"/>
      <c r="ET236" s="518"/>
      <c r="EU236" s="518"/>
      <c r="EV236" s="518"/>
      <c r="EW236" s="518"/>
      <c r="EX236" s="518"/>
      <c r="EY236" s="518"/>
      <c r="EZ236" s="518"/>
      <c r="FA236" s="518"/>
      <c r="FB236" s="518"/>
      <c r="FC236" s="518"/>
      <c r="FD236" s="518"/>
      <c r="FE236" s="519"/>
      <c r="FG236" s="520" t="n">
        <f aca="false">CM236-I236</f>
        <v>0</v>
      </c>
      <c r="FI236" s="521"/>
      <c r="FJ236" s="522" t="n">
        <v>0</v>
      </c>
      <c r="FK236" s="522" t="n">
        <v>42</v>
      </c>
      <c r="FL236" s="522" t="n">
        <v>0</v>
      </c>
      <c r="FM236" s="522" t="n">
        <v>0</v>
      </c>
      <c r="FN236" s="522" t="n">
        <v>0</v>
      </c>
      <c r="FO236" s="522" t="n">
        <v>0</v>
      </c>
      <c r="FP236" s="522" t="n">
        <v>0</v>
      </c>
      <c r="FQ236" s="522" t="n">
        <v>0</v>
      </c>
      <c r="FR236" s="522" t="n">
        <v>0</v>
      </c>
      <c r="FS236" s="522" t="n">
        <v>0</v>
      </c>
      <c r="FT236" s="522" t="n">
        <v>0</v>
      </c>
      <c r="FU236" s="522" t="n">
        <v>0</v>
      </c>
      <c r="FV236" s="522" t="n">
        <v>0</v>
      </c>
      <c r="FW236" s="522" t="n">
        <v>0</v>
      </c>
      <c r="FX236" s="522" t="n">
        <v>0</v>
      </c>
      <c r="FY236" s="522" t="n">
        <v>0</v>
      </c>
      <c r="FZ236" s="522"/>
      <c r="GA236" s="522" t="n">
        <v>0</v>
      </c>
      <c r="GB236" s="522"/>
      <c r="GC236" s="522" t="n">
        <v>0</v>
      </c>
      <c r="GD236" s="522" t="n">
        <v>0</v>
      </c>
      <c r="GE236" s="522" t="n">
        <v>0</v>
      </c>
      <c r="GF236" s="522" t="n">
        <v>0</v>
      </c>
      <c r="GG236" s="522" t="n">
        <v>0</v>
      </c>
      <c r="GH236" s="522" t="n">
        <v>0</v>
      </c>
      <c r="GI236" s="522" t="n">
        <v>0</v>
      </c>
      <c r="GJ236" s="522" t="n">
        <v>0</v>
      </c>
      <c r="GK236" s="522" t="n">
        <v>0</v>
      </c>
      <c r="GL236" s="522" t="n">
        <v>0</v>
      </c>
      <c r="GM236" s="522" t="n">
        <v>0</v>
      </c>
      <c r="GN236" s="522" t="n">
        <v>0</v>
      </c>
      <c r="GO236" s="522" t="n">
        <v>30</v>
      </c>
      <c r="GP236" s="522" t="n">
        <v>0</v>
      </c>
      <c r="GQ236" s="522"/>
      <c r="GR236" s="522" t="n">
        <v>0</v>
      </c>
      <c r="GS236" s="522" t="n">
        <v>0</v>
      </c>
      <c r="GT236" s="522" t="n">
        <v>0</v>
      </c>
      <c r="GU236" s="522" t="n">
        <v>0</v>
      </c>
      <c r="GV236" s="522"/>
      <c r="GW236" s="523" t="n">
        <f aca="false">SUM(FI236:GV236)</f>
        <v>72</v>
      </c>
      <c r="GX236" s="200"/>
      <c r="GY236" s="524" t="n">
        <f aca="false">GW236-I236</f>
        <v>0</v>
      </c>
      <c r="HA236" s="525" t="n">
        <f aca="false">FG236-GY236</f>
        <v>0</v>
      </c>
      <c r="HC236" s="383" t="n">
        <f aca="false">IF($B236="",0,VLOOKUP($B236,'TH 2023'!$B$11:$V$265,15,0))</f>
        <v>0.047298122</v>
      </c>
      <c r="HD236" s="355" t="n">
        <f aca="false">((IF($B236="",0,VLOOKUP($B236,'TH 2023'!$B$11:$V$265,18,0)))*1.1)*1.1</f>
        <v>0</v>
      </c>
      <c r="HE236" s="355" t="n">
        <f aca="false">((IF($B236="",0,VLOOKUP($B236,'TH 2023'!$B$11:$V$265,19,0)))*1.1)*1.1</f>
        <v>117.8177</v>
      </c>
      <c r="HF236" s="355" t="n">
        <f aca="false">((IF($B236="",0,VLOOKUP($B236,'TH 2023'!$B$11:$V$265,20,0)))*1.1)*1.1</f>
        <v>142.559417</v>
      </c>
      <c r="HG236" s="355" t="n">
        <f aca="false">((IF($B236="",0,VLOOKUP($B236,'TH 2023'!$B$11:$V$265,21,0)))*1.1)*1.1</f>
        <v>0</v>
      </c>
      <c r="HH236" s="526" t="str">
        <f aca="false">IF($B236="",0,VLOOKUP($B236,'TH 2023'!$B$11:$V$265,7,0))</f>
        <v>STANDARD HW</v>
      </c>
      <c r="HI236" s="61"/>
      <c r="HJ236" s="61"/>
      <c r="HK236" s="268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I236" s="40"/>
      <c r="IJ236" s="40"/>
      <c r="IK236" s="40"/>
      <c r="IL236" s="40"/>
      <c r="IM236" s="40"/>
    </row>
    <row r="237" s="48" customFormat="true" ht="15" hidden="false" customHeight="true" outlineLevel="0" collapsed="false">
      <c r="A237" s="240" t="n">
        <f aca="false">A236+1</f>
        <v>228</v>
      </c>
      <c r="B237" s="241" t="s">
        <v>648</v>
      </c>
      <c r="C237" s="242" t="s">
        <v>648</v>
      </c>
      <c r="D237" s="243" t="s">
        <v>649</v>
      </c>
      <c r="E237" s="512" t="s">
        <v>634</v>
      </c>
      <c r="F237" s="512" t="s">
        <v>635</v>
      </c>
      <c r="G237" s="512" t="n">
        <f aca="false">COUNTIF($C$10:$C$262,$C237)</f>
        <v>1</v>
      </c>
      <c r="H237" s="512" t="n">
        <f aca="false">COUNTIF($B$10:$B$262,$B237)</f>
        <v>1</v>
      </c>
      <c r="I237" s="513" t="n">
        <f aca="false">SUM(J237:CK237)</f>
        <v>102</v>
      </c>
      <c r="J237" s="512" t="n">
        <v>0</v>
      </c>
      <c r="K237" s="512" t="n">
        <v>0</v>
      </c>
      <c r="L237" s="512" t="n">
        <v>0</v>
      </c>
      <c r="M237" s="512" t="n">
        <v>0</v>
      </c>
      <c r="N237" s="512" t="n">
        <v>0</v>
      </c>
      <c r="O237" s="512" t="n">
        <v>40</v>
      </c>
      <c r="P237" s="512" t="n">
        <v>2</v>
      </c>
      <c r="Q237" s="512" t="n">
        <v>0</v>
      </c>
      <c r="R237" s="512" t="n">
        <v>0</v>
      </c>
      <c r="S237" s="512" t="n">
        <v>0</v>
      </c>
      <c r="T237" s="512" t="n">
        <v>0</v>
      </c>
      <c r="U237" s="512" t="n">
        <v>0</v>
      </c>
      <c r="V237" s="512" t="n">
        <v>0</v>
      </c>
      <c r="W237" s="512" t="n">
        <v>0</v>
      </c>
      <c r="X237" s="512" t="n">
        <v>0</v>
      </c>
      <c r="Y237" s="512" t="n">
        <v>0</v>
      </c>
      <c r="Z237" s="512"/>
      <c r="AA237" s="514" t="n">
        <v>0</v>
      </c>
      <c r="AB237" s="514" t="n">
        <v>0</v>
      </c>
      <c r="AC237" s="514" t="n">
        <v>0</v>
      </c>
      <c r="AD237" s="514" t="n">
        <v>0</v>
      </c>
      <c r="AE237" s="514" t="n">
        <v>0</v>
      </c>
      <c r="AF237" s="514" t="n">
        <v>0</v>
      </c>
      <c r="AG237" s="514" t="n">
        <v>0</v>
      </c>
      <c r="AH237" s="514" t="n">
        <v>0</v>
      </c>
      <c r="AI237" s="514" t="n">
        <v>0</v>
      </c>
      <c r="AJ237" s="514" t="n">
        <v>0</v>
      </c>
      <c r="AK237" s="514" t="n">
        <v>0</v>
      </c>
      <c r="AL237" s="514" t="n">
        <v>0</v>
      </c>
      <c r="AM237" s="514" t="n">
        <v>0</v>
      </c>
      <c r="AN237" s="514" t="n">
        <v>0</v>
      </c>
      <c r="AO237" s="514" t="n">
        <v>0</v>
      </c>
      <c r="AP237" s="514" t="n">
        <v>0</v>
      </c>
      <c r="AQ237" s="514" t="n">
        <v>0</v>
      </c>
      <c r="AR237" s="514" t="n">
        <v>0</v>
      </c>
      <c r="AS237" s="514" t="n">
        <v>0</v>
      </c>
      <c r="AT237" s="514" t="n">
        <v>0</v>
      </c>
      <c r="AU237" s="514" t="n">
        <v>0</v>
      </c>
      <c r="AV237" s="514"/>
      <c r="AW237" s="514"/>
      <c r="AX237" s="514"/>
      <c r="AY237" s="514" t="n">
        <v>0</v>
      </c>
      <c r="AZ237" s="514" t="n">
        <v>0</v>
      </c>
      <c r="BA237" s="514" t="n">
        <v>0</v>
      </c>
      <c r="BB237" s="514" t="n">
        <v>0</v>
      </c>
      <c r="BC237" s="514" t="n">
        <v>0</v>
      </c>
      <c r="BD237" s="514" t="n">
        <v>0</v>
      </c>
      <c r="BE237" s="514" t="n">
        <v>30</v>
      </c>
      <c r="BF237" s="514" t="n">
        <v>0</v>
      </c>
      <c r="BG237" s="514" t="n">
        <v>0</v>
      </c>
      <c r="BH237" s="514" t="n">
        <v>0</v>
      </c>
      <c r="BI237" s="514" t="n">
        <v>0</v>
      </c>
      <c r="BJ237" s="514" t="n">
        <v>0</v>
      </c>
      <c r="BK237" s="514" t="n">
        <v>0</v>
      </c>
      <c r="BL237" s="514" t="n">
        <v>0</v>
      </c>
      <c r="BM237" s="514" t="n">
        <v>0</v>
      </c>
      <c r="BN237" s="514" t="n">
        <v>0</v>
      </c>
      <c r="BO237" s="514" t="n">
        <v>0</v>
      </c>
      <c r="BP237" s="514" t="n">
        <v>30</v>
      </c>
      <c r="BQ237" s="514" t="n">
        <v>0</v>
      </c>
      <c r="BR237" s="514" t="n">
        <v>0</v>
      </c>
      <c r="BS237" s="514" t="n">
        <v>0</v>
      </c>
      <c r="BT237" s="514" t="n">
        <v>0</v>
      </c>
      <c r="BU237" s="514" t="n">
        <v>0</v>
      </c>
      <c r="BV237" s="514" t="n">
        <v>0</v>
      </c>
      <c r="BW237" s="514" t="n">
        <v>0</v>
      </c>
      <c r="BX237" s="514" t="n">
        <v>0</v>
      </c>
      <c r="BY237" s="514" t="n">
        <v>0</v>
      </c>
      <c r="BZ237" s="514" t="n">
        <v>0</v>
      </c>
      <c r="CA237" s="514" t="n">
        <v>0</v>
      </c>
      <c r="CB237" s="514" t="n">
        <v>0</v>
      </c>
      <c r="CC237" s="514" t="n">
        <v>0</v>
      </c>
      <c r="CD237" s="514" t="n">
        <v>0</v>
      </c>
      <c r="CE237" s="514" t="n">
        <v>0</v>
      </c>
      <c r="CF237" s="514" t="n">
        <v>0</v>
      </c>
      <c r="CG237" s="514" t="n">
        <v>0</v>
      </c>
      <c r="CH237" s="514" t="n">
        <v>0</v>
      </c>
      <c r="CI237" s="514"/>
      <c r="CJ237" s="514"/>
      <c r="CK237" s="515"/>
      <c r="CL237" s="516"/>
      <c r="CM237" s="517" t="n">
        <f aca="false">SUM(CN237:FE237)</f>
        <v>102</v>
      </c>
      <c r="CN237" s="243"/>
      <c r="CO237" s="243"/>
      <c r="CP237" s="243" t="n">
        <v>0</v>
      </c>
      <c r="CQ237" s="243" t="n">
        <v>40</v>
      </c>
      <c r="CR237" s="243" t="n">
        <v>2</v>
      </c>
      <c r="CS237" s="243"/>
      <c r="CT237" s="243"/>
      <c r="CU237" s="243"/>
      <c r="CV237" s="243"/>
      <c r="CW237" s="243"/>
      <c r="CX237" s="243"/>
      <c r="CY237" s="243"/>
      <c r="CZ237" s="243"/>
      <c r="DA237" s="243"/>
      <c r="DB237" s="243" t="n">
        <v>0</v>
      </c>
      <c r="DC237" s="243" t="n">
        <v>0</v>
      </c>
      <c r="DD237" s="243" t="n">
        <v>0</v>
      </c>
      <c r="DE237" s="243" t="n">
        <v>0</v>
      </c>
      <c r="DF237" s="243" t="n">
        <v>0</v>
      </c>
      <c r="DG237" s="243" t="n">
        <v>0</v>
      </c>
      <c r="DH237" s="243" t="n">
        <v>0</v>
      </c>
      <c r="DI237" s="243"/>
      <c r="DJ237" s="243"/>
      <c r="DK237" s="243"/>
      <c r="DL237" s="243"/>
      <c r="DM237" s="243" t="n">
        <v>0</v>
      </c>
      <c r="DN237" s="243" t="n">
        <v>0</v>
      </c>
      <c r="DO237" s="243" t="n">
        <v>0</v>
      </c>
      <c r="DP237" s="243" t="n">
        <v>0</v>
      </c>
      <c r="DQ237" s="243" t="n">
        <v>0</v>
      </c>
      <c r="DR237" s="243" t="n">
        <v>0</v>
      </c>
      <c r="DS237" s="243" t="n">
        <v>0</v>
      </c>
      <c r="DT237" s="514" t="n">
        <v>0</v>
      </c>
      <c r="DU237" s="514" t="n">
        <v>0</v>
      </c>
      <c r="DV237" s="514"/>
      <c r="DW237" s="514"/>
      <c r="DX237" s="514"/>
      <c r="DY237" s="514"/>
      <c r="DZ237" s="514"/>
      <c r="EA237" s="243" t="n">
        <v>0</v>
      </c>
      <c r="EB237" s="518" t="n">
        <v>0</v>
      </c>
      <c r="EC237" s="518" t="n">
        <v>0</v>
      </c>
      <c r="ED237" s="518"/>
      <c r="EE237" s="518"/>
      <c r="EF237" s="514" t="n">
        <v>30</v>
      </c>
      <c r="EG237" s="518"/>
      <c r="EH237" s="518"/>
      <c r="EI237" s="518"/>
      <c r="EJ237" s="518"/>
      <c r="EK237" s="518"/>
      <c r="EL237" s="518"/>
      <c r="EM237" s="518"/>
      <c r="EN237" s="518"/>
      <c r="EO237" s="518"/>
      <c r="EP237" s="518"/>
      <c r="EQ237" s="518" t="n">
        <v>30</v>
      </c>
      <c r="ER237" s="518"/>
      <c r="ES237" s="518"/>
      <c r="ET237" s="518"/>
      <c r="EU237" s="518"/>
      <c r="EV237" s="518"/>
      <c r="EW237" s="518"/>
      <c r="EX237" s="518"/>
      <c r="EY237" s="518"/>
      <c r="EZ237" s="518"/>
      <c r="FA237" s="518" t="n">
        <v>0</v>
      </c>
      <c r="FB237" s="518"/>
      <c r="FC237" s="518"/>
      <c r="FD237" s="518"/>
      <c r="FE237" s="519"/>
      <c r="FG237" s="520" t="n">
        <f aca="false">CM237-I237</f>
        <v>0</v>
      </c>
      <c r="FI237" s="521"/>
      <c r="FJ237" s="522" t="n">
        <v>0</v>
      </c>
      <c r="FK237" s="522" t="n">
        <v>42</v>
      </c>
      <c r="FL237" s="522" t="n">
        <v>0</v>
      </c>
      <c r="FM237" s="522" t="n">
        <v>0</v>
      </c>
      <c r="FN237" s="522" t="n">
        <v>0</v>
      </c>
      <c r="FO237" s="522" t="n">
        <v>0</v>
      </c>
      <c r="FP237" s="522" t="n">
        <v>0</v>
      </c>
      <c r="FQ237" s="522" t="n">
        <v>0</v>
      </c>
      <c r="FR237" s="522" t="n">
        <v>0</v>
      </c>
      <c r="FS237" s="522" t="n">
        <v>0</v>
      </c>
      <c r="FT237" s="522" t="n">
        <v>0</v>
      </c>
      <c r="FU237" s="522" t="n">
        <v>0</v>
      </c>
      <c r="FV237" s="522" t="n">
        <v>0</v>
      </c>
      <c r="FW237" s="522" t="n">
        <v>0</v>
      </c>
      <c r="FX237" s="522" t="n">
        <v>0</v>
      </c>
      <c r="FY237" s="522" t="n">
        <v>0</v>
      </c>
      <c r="FZ237" s="522"/>
      <c r="GA237" s="522" t="n">
        <v>0</v>
      </c>
      <c r="GB237" s="522"/>
      <c r="GC237" s="522" t="n">
        <v>0</v>
      </c>
      <c r="GD237" s="522" t="n">
        <v>0</v>
      </c>
      <c r="GE237" s="522" t="n">
        <v>0</v>
      </c>
      <c r="GF237" s="522" t="n">
        <v>30</v>
      </c>
      <c r="GG237" s="522" t="n">
        <v>0</v>
      </c>
      <c r="GH237" s="522" t="n">
        <v>0</v>
      </c>
      <c r="GI237" s="522" t="n">
        <v>0</v>
      </c>
      <c r="GJ237" s="522" t="n">
        <v>0</v>
      </c>
      <c r="GK237" s="522" t="n">
        <v>0</v>
      </c>
      <c r="GL237" s="522" t="n">
        <v>0</v>
      </c>
      <c r="GM237" s="522" t="n">
        <v>0</v>
      </c>
      <c r="GN237" s="522" t="n">
        <v>0</v>
      </c>
      <c r="GO237" s="522" t="n">
        <v>30</v>
      </c>
      <c r="GP237" s="522" t="n">
        <v>0</v>
      </c>
      <c r="GQ237" s="522"/>
      <c r="GR237" s="522" t="n">
        <v>0</v>
      </c>
      <c r="GS237" s="522" t="n">
        <v>0</v>
      </c>
      <c r="GT237" s="522" t="n">
        <v>0</v>
      </c>
      <c r="GU237" s="522" t="n">
        <v>0</v>
      </c>
      <c r="GV237" s="522"/>
      <c r="GW237" s="523" t="n">
        <f aca="false">SUM(FI237:GV237)</f>
        <v>102</v>
      </c>
      <c r="GX237" s="200"/>
      <c r="GY237" s="524" t="n">
        <f aca="false">GW237-I237</f>
        <v>0</v>
      </c>
      <c r="HA237" s="525" t="n">
        <f aca="false">FG237-GY237</f>
        <v>0</v>
      </c>
      <c r="HC237" s="383" t="n">
        <f aca="false">IF($B237="",0,VLOOKUP($B237,'TH 2023'!$B$11:$V$265,15,0))</f>
        <v>0.037929844</v>
      </c>
      <c r="HD237" s="355" t="n">
        <f aca="false">((IF($B237="",0,VLOOKUP($B237,'TH 2023'!$B$11:$V$265,18,0)))*1.1)*1.1</f>
        <v>0</v>
      </c>
      <c r="HE237" s="355" t="n">
        <f aca="false">((IF($B237="",0,VLOOKUP($B237,'TH 2023'!$B$11:$V$265,19,0)))*1.1)*1.1</f>
        <v>97.8648</v>
      </c>
      <c r="HF237" s="355" t="n">
        <f aca="false">((IF($B237="",0,VLOOKUP($B237,'TH 2023'!$B$11:$V$265,20,0)))*1.1)*1.1</f>
        <v>118.416408</v>
      </c>
      <c r="HG237" s="355" t="n">
        <f aca="false">((IF($B237="",0,VLOOKUP($B237,'TH 2023'!$B$11:$V$265,21,0)))*1.1)*1.1</f>
        <v>0</v>
      </c>
      <c r="HH237" s="526" t="str">
        <f aca="false">IF($B237="",0,VLOOKUP($B237,'TH 2023'!$B$11:$V$265,7,0))</f>
        <v>STANDARD HW</v>
      </c>
      <c r="HI237" s="61"/>
      <c r="HJ237" s="61"/>
      <c r="HK237" s="61"/>
      <c r="HL237" s="61"/>
      <c r="HM237" s="61"/>
      <c r="HN237" s="61"/>
      <c r="HO237" s="61"/>
      <c r="HP237" s="61"/>
      <c r="HQ237" s="61"/>
      <c r="HR237" s="61"/>
      <c r="HS237" s="61"/>
      <c r="HT237" s="61"/>
      <c r="HU237" s="61"/>
      <c r="HV237" s="61"/>
      <c r="HW237" s="61"/>
      <c r="HX237" s="61"/>
      <c r="HY237" s="61"/>
      <c r="HZ237" s="61"/>
      <c r="IA237" s="61"/>
      <c r="IB237" s="61"/>
      <c r="IC237" s="61"/>
      <c r="ID237" s="61"/>
      <c r="IE237" s="61"/>
      <c r="IF237" s="61"/>
      <c r="IG237" s="61"/>
      <c r="II237" s="40"/>
      <c r="IJ237" s="40"/>
      <c r="IK237" s="40"/>
      <c r="IL237" s="40"/>
      <c r="IM237" s="40"/>
    </row>
    <row r="238" s="48" customFormat="true" ht="15" hidden="false" customHeight="true" outlineLevel="0" collapsed="false">
      <c r="A238" s="240" t="n">
        <f aca="false">A237+1</f>
        <v>229</v>
      </c>
      <c r="B238" s="241" t="s">
        <v>650</v>
      </c>
      <c r="C238" s="242" t="s">
        <v>650</v>
      </c>
      <c r="D238" s="243" t="s">
        <v>651</v>
      </c>
      <c r="E238" s="512" t="s">
        <v>634</v>
      </c>
      <c r="F238" s="512" t="s">
        <v>635</v>
      </c>
      <c r="G238" s="512" t="n">
        <f aca="false">COUNTIF($C$10:$C$262,$C238)</f>
        <v>1</v>
      </c>
      <c r="H238" s="512" t="n">
        <f aca="false">COUNTIF($B$10:$B$262,$B238)</f>
        <v>1</v>
      </c>
      <c r="I238" s="513" t="n">
        <f aca="false">SUM(J238:CK238)</f>
        <v>72</v>
      </c>
      <c r="J238" s="512" t="n">
        <v>0</v>
      </c>
      <c r="K238" s="512" t="n">
        <v>0</v>
      </c>
      <c r="L238" s="512" t="n">
        <v>0</v>
      </c>
      <c r="M238" s="512" t="n">
        <v>0</v>
      </c>
      <c r="N238" s="512" t="n">
        <v>40</v>
      </c>
      <c r="O238" s="512" t="n">
        <v>0</v>
      </c>
      <c r="P238" s="512" t="n">
        <v>2</v>
      </c>
      <c r="Q238" s="512" t="n">
        <v>0</v>
      </c>
      <c r="R238" s="512" t="n">
        <v>0</v>
      </c>
      <c r="S238" s="512" t="n">
        <v>0</v>
      </c>
      <c r="T238" s="512" t="n">
        <v>0</v>
      </c>
      <c r="U238" s="512" t="n">
        <v>0</v>
      </c>
      <c r="V238" s="512" t="n">
        <v>0</v>
      </c>
      <c r="W238" s="512" t="n">
        <v>0</v>
      </c>
      <c r="X238" s="512" t="n">
        <v>0</v>
      </c>
      <c r="Y238" s="512" t="n">
        <v>0</v>
      </c>
      <c r="Z238" s="512"/>
      <c r="AA238" s="514" t="n">
        <v>0</v>
      </c>
      <c r="AB238" s="514" t="n">
        <v>0</v>
      </c>
      <c r="AC238" s="514" t="n">
        <v>0</v>
      </c>
      <c r="AD238" s="514" t="n">
        <v>0</v>
      </c>
      <c r="AE238" s="514" t="n">
        <v>0</v>
      </c>
      <c r="AF238" s="514" t="n">
        <v>0</v>
      </c>
      <c r="AG238" s="514" t="n">
        <v>0</v>
      </c>
      <c r="AH238" s="514" t="n">
        <v>0</v>
      </c>
      <c r="AI238" s="514" t="n">
        <v>0</v>
      </c>
      <c r="AJ238" s="514" t="n">
        <v>0</v>
      </c>
      <c r="AK238" s="514" t="n">
        <v>0</v>
      </c>
      <c r="AL238" s="514" t="n">
        <v>0</v>
      </c>
      <c r="AM238" s="514" t="n">
        <v>0</v>
      </c>
      <c r="AN238" s="514" t="n">
        <v>0</v>
      </c>
      <c r="AO238" s="514" t="n">
        <v>0</v>
      </c>
      <c r="AP238" s="514" t="n">
        <v>0</v>
      </c>
      <c r="AQ238" s="514" t="n">
        <v>0</v>
      </c>
      <c r="AR238" s="514" t="n">
        <v>0</v>
      </c>
      <c r="AS238" s="514" t="n">
        <v>0</v>
      </c>
      <c r="AT238" s="514" t="n">
        <v>0</v>
      </c>
      <c r="AU238" s="514" t="n">
        <v>0</v>
      </c>
      <c r="AV238" s="514"/>
      <c r="AW238" s="514"/>
      <c r="AX238" s="514"/>
      <c r="AY238" s="514" t="n">
        <v>0</v>
      </c>
      <c r="AZ238" s="514" t="n">
        <v>0</v>
      </c>
      <c r="BA238" s="514" t="n">
        <v>0</v>
      </c>
      <c r="BB238" s="514" t="n">
        <v>0</v>
      </c>
      <c r="BC238" s="514" t="n">
        <v>0</v>
      </c>
      <c r="BD238" s="514" t="n">
        <v>0</v>
      </c>
      <c r="BE238" s="514" t="n">
        <v>0</v>
      </c>
      <c r="BF238" s="514" t="n">
        <v>0</v>
      </c>
      <c r="BG238" s="514" t="n">
        <v>0</v>
      </c>
      <c r="BH238" s="514" t="n">
        <v>0</v>
      </c>
      <c r="BI238" s="514" t="n">
        <v>0</v>
      </c>
      <c r="BJ238" s="514" t="n">
        <v>0</v>
      </c>
      <c r="BK238" s="514" t="n">
        <v>0</v>
      </c>
      <c r="BL238" s="514" t="n">
        <v>0</v>
      </c>
      <c r="BM238" s="514" t="n">
        <v>0</v>
      </c>
      <c r="BN238" s="514" t="n">
        <v>0</v>
      </c>
      <c r="BO238" s="514" t="n">
        <v>0</v>
      </c>
      <c r="BP238" s="514" t="n">
        <v>30</v>
      </c>
      <c r="BQ238" s="514" t="n">
        <v>0</v>
      </c>
      <c r="BR238" s="514" t="n">
        <v>0</v>
      </c>
      <c r="BS238" s="514" t="n">
        <v>0</v>
      </c>
      <c r="BT238" s="514" t="n">
        <v>0</v>
      </c>
      <c r="BU238" s="514" t="n">
        <v>0</v>
      </c>
      <c r="BV238" s="514" t="n">
        <v>0</v>
      </c>
      <c r="BW238" s="514" t="n">
        <v>0</v>
      </c>
      <c r="BX238" s="514" t="n">
        <v>0</v>
      </c>
      <c r="BY238" s="514" t="n">
        <v>0</v>
      </c>
      <c r="BZ238" s="514" t="n">
        <v>0</v>
      </c>
      <c r="CA238" s="514" t="n">
        <v>0</v>
      </c>
      <c r="CB238" s="514" t="n">
        <v>0</v>
      </c>
      <c r="CC238" s="514" t="n">
        <v>0</v>
      </c>
      <c r="CD238" s="514" t="n">
        <v>0</v>
      </c>
      <c r="CE238" s="514" t="n">
        <v>0</v>
      </c>
      <c r="CF238" s="514" t="n">
        <v>0</v>
      </c>
      <c r="CG238" s="514" t="n">
        <v>0</v>
      </c>
      <c r="CH238" s="514" t="n">
        <v>0</v>
      </c>
      <c r="CI238" s="514"/>
      <c r="CJ238" s="514"/>
      <c r="CK238" s="515"/>
      <c r="CL238" s="516"/>
      <c r="CM238" s="517" t="n">
        <f aca="false">SUM(CN238:FE238)</f>
        <v>72</v>
      </c>
      <c r="CN238" s="243"/>
      <c r="CO238" s="243"/>
      <c r="CP238" s="243" t="n">
        <v>40</v>
      </c>
      <c r="CQ238" s="243" t="n">
        <v>0</v>
      </c>
      <c r="CR238" s="243" t="n">
        <v>2</v>
      </c>
      <c r="CS238" s="243"/>
      <c r="CT238" s="243"/>
      <c r="CU238" s="243"/>
      <c r="CV238" s="243"/>
      <c r="CW238" s="243"/>
      <c r="CX238" s="243"/>
      <c r="CY238" s="243"/>
      <c r="CZ238" s="243"/>
      <c r="DA238" s="243"/>
      <c r="DB238" s="243" t="n">
        <v>0</v>
      </c>
      <c r="DC238" s="243" t="n">
        <v>0</v>
      </c>
      <c r="DD238" s="243" t="n">
        <v>0</v>
      </c>
      <c r="DE238" s="243" t="n">
        <v>0</v>
      </c>
      <c r="DF238" s="243" t="n">
        <v>0</v>
      </c>
      <c r="DG238" s="243" t="n">
        <v>0</v>
      </c>
      <c r="DH238" s="243" t="n">
        <v>0</v>
      </c>
      <c r="DI238" s="243"/>
      <c r="DJ238" s="243"/>
      <c r="DK238" s="243"/>
      <c r="DL238" s="243"/>
      <c r="DM238" s="243" t="n">
        <v>0</v>
      </c>
      <c r="DN238" s="243" t="n">
        <v>0</v>
      </c>
      <c r="DO238" s="243" t="n">
        <v>0</v>
      </c>
      <c r="DP238" s="243" t="n">
        <v>0</v>
      </c>
      <c r="DQ238" s="243" t="n">
        <v>0</v>
      </c>
      <c r="DR238" s="243" t="n">
        <v>0</v>
      </c>
      <c r="DS238" s="243" t="n">
        <v>0</v>
      </c>
      <c r="DT238" s="514" t="n">
        <v>0</v>
      </c>
      <c r="DU238" s="514" t="n">
        <v>0</v>
      </c>
      <c r="DV238" s="514"/>
      <c r="DW238" s="514"/>
      <c r="DX238" s="514"/>
      <c r="DY238" s="514"/>
      <c r="DZ238" s="514"/>
      <c r="EA238" s="243" t="n">
        <v>0</v>
      </c>
      <c r="EB238" s="518" t="n">
        <v>0</v>
      </c>
      <c r="EC238" s="518" t="n">
        <v>0</v>
      </c>
      <c r="ED238" s="518"/>
      <c r="EE238" s="518"/>
      <c r="EF238" s="514" t="n">
        <v>0</v>
      </c>
      <c r="EG238" s="518"/>
      <c r="EH238" s="518"/>
      <c r="EI238" s="518"/>
      <c r="EJ238" s="518"/>
      <c r="EK238" s="518"/>
      <c r="EL238" s="518"/>
      <c r="EM238" s="518"/>
      <c r="EN238" s="518"/>
      <c r="EO238" s="518"/>
      <c r="EP238" s="518"/>
      <c r="EQ238" s="518" t="n">
        <v>30</v>
      </c>
      <c r="ER238" s="518"/>
      <c r="ES238" s="518"/>
      <c r="ET238" s="518"/>
      <c r="EU238" s="518"/>
      <c r="EV238" s="518"/>
      <c r="EW238" s="518"/>
      <c r="EX238" s="518"/>
      <c r="EY238" s="518"/>
      <c r="EZ238" s="518"/>
      <c r="FA238" s="518"/>
      <c r="FB238" s="518"/>
      <c r="FC238" s="518"/>
      <c r="FD238" s="518"/>
      <c r="FE238" s="519"/>
      <c r="FG238" s="520" t="n">
        <f aca="false">CM238-I238</f>
        <v>0</v>
      </c>
      <c r="FI238" s="521"/>
      <c r="FJ238" s="522" t="n">
        <v>0</v>
      </c>
      <c r="FK238" s="522" t="n">
        <v>42</v>
      </c>
      <c r="FL238" s="522" t="n">
        <v>0</v>
      </c>
      <c r="FM238" s="522" t="n">
        <v>0</v>
      </c>
      <c r="FN238" s="522" t="n">
        <v>0</v>
      </c>
      <c r="FO238" s="522" t="n">
        <v>0</v>
      </c>
      <c r="FP238" s="522" t="n">
        <v>0</v>
      </c>
      <c r="FQ238" s="522" t="n">
        <v>0</v>
      </c>
      <c r="FR238" s="522" t="n">
        <v>0</v>
      </c>
      <c r="FS238" s="522" t="n">
        <v>0</v>
      </c>
      <c r="FT238" s="522" t="n">
        <v>0</v>
      </c>
      <c r="FU238" s="522" t="n">
        <v>0</v>
      </c>
      <c r="FV238" s="522" t="n">
        <v>0</v>
      </c>
      <c r="FW238" s="522" t="n">
        <v>0</v>
      </c>
      <c r="FX238" s="522" t="n">
        <v>0</v>
      </c>
      <c r="FY238" s="522" t="n">
        <v>0</v>
      </c>
      <c r="FZ238" s="522"/>
      <c r="GA238" s="522" t="n">
        <v>0</v>
      </c>
      <c r="GB238" s="522"/>
      <c r="GC238" s="522" t="n">
        <v>0</v>
      </c>
      <c r="GD238" s="522" t="n">
        <v>0</v>
      </c>
      <c r="GE238" s="522" t="n">
        <v>0</v>
      </c>
      <c r="GF238" s="522" t="n">
        <v>0</v>
      </c>
      <c r="GG238" s="522" t="n">
        <v>0</v>
      </c>
      <c r="GH238" s="522" t="n">
        <v>0</v>
      </c>
      <c r="GI238" s="522" t="n">
        <v>0</v>
      </c>
      <c r="GJ238" s="522" t="n">
        <v>0</v>
      </c>
      <c r="GK238" s="522" t="n">
        <v>0</v>
      </c>
      <c r="GL238" s="522" t="n">
        <v>0</v>
      </c>
      <c r="GM238" s="522" t="n">
        <v>0</v>
      </c>
      <c r="GN238" s="522" t="n">
        <v>0</v>
      </c>
      <c r="GO238" s="522" t="n">
        <v>30</v>
      </c>
      <c r="GP238" s="522" t="n">
        <v>0</v>
      </c>
      <c r="GQ238" s="522"/>
      <c r="GR238" s="522" t="n">
        <v>0</v>
      </c>
      <c r="GS238" s="522" t="n">
        <v>0</v>
      </c>
      <c r="GT238" s="522" t="n">
        <v>0</v>
      </c>
      <c r="GU238" s="522" t="n">
        <v>0</v>
      </c>
      <c r="GV238" s="522"/>
      <c r="GW238" s="523" t="n">
        <f aca="false">SUM(FI238:GV238)</f>
        <v>72</v>
      </c>
      <c r="GX238" s="200"/>
      <c r="GY238" s="524" t="n">
        <f aca="false">GW238-I238</f>
        <v>0</v>
      </c>
      <c r="HA238" s="525" t="n">
        <f aca="false">FG238-GY238</f>
        <v>0</v>
      </c>
      <c r="HC238" s="383" t="n">
        <f aca="false">IF($B238="",0,VLOOKUP($B238,'TH 2023'!$B$11:$V$265,15,0))</f>
        <v>0.045622645</v>
      </c>
      <c r="HD238" s="355" t="n">
        <f aca="false">((IF($B238="",0,VLOOKUP($B238,'TH 2023'!$B$11:$V$265,18,0)))*1.1)*1.1</f>
        <v>0</v>
      </c>
      <c r="HE238" s="355" t="n">
        <f aca="false">((IF($B238="",0,VLOOKUP($B238,'TH 2023'!$B$11:$V$265,19,0)))*1.1)*1.1</f>
        <v>127.0137</v>
      </c>
      <c r="HF238" s="355" t="n">
        <f aca="false">((IF($B238="",0,VLOOKUP($B238,'TH 2023'!$B$11:$V$265,20,0)))*1.1)*1.1</f>
        <v>153.686577</v>
      </c>
      <c r="HG238" s="355" t="n">
        <f aca="false">((IF($B238="",0,VLOOKUP($B238,'TH 2023'!$B$11:$V$265,21,0)))*1.1)*1.1</f>
        <v>0</v>
      </c>
      <c r="HH238" s="526" t="str">
        <f aca="false">IF($B238="",0,VLOOKUP($B238,'TH 2023'!$B$11:$V$265,7,0))</f>
        <v>STANDARD HW</v>
      </c>
      <c r="HI238" s="61"/>
      <c r="HJ238" s="61"/>
      <c r="HK238" s="268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I238" s="40"/>
      <c r="IJ238" s="40"/>
      <c r="IK238" s="40"/>
      <c r="IL238" s="40"/>
      <c r="IM238" s="40"/>
    </row>
    <row r="239" s="48" customFormat="true" ht="15" hidden="false" customHeight="true" outlineLevel="0" collapsed="false">
      <c r="A239" s="240" t="n">
        <f aca="false">A238+1</f>
        <v>230</v>
      </c>
      <c r="B239" s="241" t="s">
        <v>652</v>
      </c>
      <c r="C239" s="242" t="s">
        <v>652</v>
      </c>
      <c r="D239" s="243" t="s">
        <v>653</v>
      </c>
      <c r="E239" s="512" t="s">
        <v>634</v>
      </c>
      <c r="F239" s="512" t="s">
        <v>635</v>
      </c>
      <c r="G239" s="512" t="n">
        <f aca="false">COUNTIF($C$10:$C$262,$C239)</f>
        <v>1</v>
      </c>
      <c r="H239" s="512" t="n">
        <f aca="false">COUNTIF($B$10:$B$262,$B239)</f>
        <v>1</v>
      </c>
      <c r="I239" s="513" t="n">
        <f aca="false">SUM(J239:CK239)</f>
        <v>72</v>
      </c>
      <c r="J239" s="512" t="n">
        <v>0</v>
      </c>
      <c r="K239" s="512" t="n">
        <v>0</v>
      </c>
      <c r="L239" s="512" t="n">
        <v>0</v>
      </c>
      <c r="M239" s="512" t="n">
        <v>0</v>
      </c>
      <c r="N239" s="512" t="n">
        <v>0</v>
      </c>
      <c r="O239" s="512" t="n">
        <v>40</v>
      </c>
      <c r="P239" s="512" t="n">
        <v>2</v>
      </c>
      <c r="Q239" s="512" t="n">
        <v>0</v>
      </c>
      <c r="R239" s="512" t="n">
        <v>0</v>
      </c>
      <c r="S239" s="512" t="n">
        <v>0</v>
      </c>
      <c r="T239" s="512" t="n">
        <v>0</v>
      </c>
      <c r="U239" s="512" t="n">
        <v>0</v>
      </c>
      <c r="V239" s="512" t="n">
        <v>0</v>
      </c>
      <c r="W239" s="512" t="n">
        <v>0</v>
      </c>
      <c r="X239" s="512" t="n">
        <v>0</v>
      </c>
      <c r="Y239" s="512" t="n">
        <v>0</v>
      </c>
      <c r="Z239" s="512"/>
      <c r="AA239" s="514" t="n">
        <v>0</v>
      </c>
      <c r="AB239" s="514" t="n">
        <v>0</v>
      </c>
      <c r="AC239" s="514" t="n">
        <v>0</v>
      </c>
      <c r="AD239" s="514" t="n">
        <v>0</v>
      </c>
      <c r="AE239" s="514" t="n">
        <v>0</v>
      </c>
      <c r="AF239" s="514" t="n">
        <v>0</v>
      </c>
      <c r="AG239" s="514" t="n">
        <v>0</v>
      </c>
      <c r="AH239" s="514" t="n">
        <v>0</v>
      </c>
      <c r="AI239" s="514" t="n">
        <v>0</v>
      </c>
      <c r="AJ239" s="514" t="n">
        <v>0</v>
      </c>
      <c r="AK239" s="514" t="n">
        <v>0</v>
      </c>
      <c r="AL239" s="514" t="n">
        <v>0</v>
      </c>
      <c r="AM239" s="514" t="n">
        <v>0</v>
      </c>
      <c r="AN239" s="514" t="n">
        <v>0</v>
      </c>
      <c r="AO239" s="514" t="n">
        <v>0</v>
      </c>
      <c r="AP239" s="514" t="n">
        <v>0</v>
      </c>
      <c r="AQ239" s="514" t="n">
        <v>0</v>
      </c>
      <c r="AR239" s="514" t="n">
        <v>0</v>
      </c>
      <c r="AS239" s="514" t="n">
        <v>0</v>
      </c>
      <c r="AT239" s="514" t="n">
        <v>0</v>
      </c>
      <c r="AU239" s="514" t="n">
        <v>0</v>
      </c>
      <c r="AV239" s="514"/>
      <c r="AW239" s="514"/>
      <c r="AX239" s="514"/>
      <c r="AY239" s="514" t="n">
        <v>0</v>
      </c>
      <c r="AZ239" s="514" t="n">
        <v>0</v>
      </c>
      <c r="BA239" s="514" t="n">
        <v>0</v>
      </c>
      <c r="BB239" s="514" t="n">
        <v>0</v>
      </c>
      <c r="BC239" s="514" t="n">
        <v>0</v>
      </c>
      <c r="BD239" s="514" t="n">
        <v>0</v>
      </c>
      <c r="BE239" s="514" t="n">
        <v>0</v>
      </c>
      <c r="BF239" s="514" t="n">
        <v>30</v>
      </c>
      <c r="BG239" s="514" t="n">
        <v>0</v>
      </c>
      <c r="BH239" s="514" t="n">
        <v>0</v>
      </c>
      <c r="BI239" s="514" t="n">
        <v>0</v>
      </c>
      <c r="BJ239" s="514" t="n">
        <v>0</v>
      </c>
      <c r="BK239" s="514" t="n">
        <v>0</v>
      </c>
      <c r="BL239" s="514" t="n">
        <v>0</v>
      </c>
      <c r="BM239" s="514" t="n">
        <v>0</v>
      </c>
      <c r="BN239" s="514" t="n">
        <v>0</v>
      </c>
      <c r="BO239" s="514" t="n">
        <v>0</v>
      </c>
      <c r="BP239" s="514" t="n">
        <v>0</v>
      </c>
      <c r="BQ239" s="514" t="n">
        <v>0</v>
      </c>
      <c r="BR239" s="514" t="n">
        <v>0</v>
      </c>
      <c r="BS239" s="514" t="n">
        <v>0</v>
      </c>
      <c r="BT239" s="514" t="n">
        <v>0</v>
      </c>
      <c r="BU239" s="514" t="n">
        <v>0</v>
      </c>
      <c r="BV239" s="514" t="n">
        <v>0</v>
      </c>
      <c r="BW239" s="514" t="n">
        <v>0</v>
      </c>
      <c r="BX239" s="514" t="n">
        <v>0</v>
      </c>
      <c r="BY239" s="514" t="n">
        <v>0</v>
      </c>
      <c r="BZ239" s="514" t="n">
        <v>0</v>
      </c>
      <c r="CA239" s="514" t="n">
        <v>0</v>
      </c>
      <c r="CB239" s="514" t="n">
        <v>0</v>
      </c>
      <c r="CC239" s="514" t="n">
        <v>0</v>
      </c>
      <c r="CD239" s="514" t="n">
        <v>0</v>
      </c>
      <c r="CE239" s="514" t="n">
        <v>0</v>
      </c>
      <c r="CF239" s="514" t="n">
        <v>0</v>
      </c>
      <c r="CG239" s="514" t="n">
        <v>0</v>
      </c>
      <c r="CH239" s="514" t="n">
        <v>0</v>
      </c>
      <c r="CI239" s="514"/>
      <c r="CJ239" s="514"/>
      <c r="CK239" s="515"/>
      <c r="CL239" s="516"/>
      <c r="CM239" s="517" t="n">
        <f aca="false">SUM(CN239:FE239)</f>
        <v>72</v>
      </c>
      <c r="CN239" s="243"/>
      <c r="CO239" s="243"/>
      <c r="CP239" s="243" t="n">
        <v>0</v>
      </c>
      <c r="CQ239" s="243" t="n">
        <v>40</v>
      </c>
      <c r="CR239" s="243" t="n">
        <v>2</v>
      </c>
      <c r="CS239" s="243"/>
      <c r="CT239" s="243"/>
      <c r="CU239" s="243"/>
      <c r="CV239" s="243"/>
      <c r="CW239" s="243"/>
      <c r="CX239" s="243"/>
      <c r="CY239" s="243"/>
      <c r="CZ239" s="243"/>
      <c r="DA239" s="243"/>
      <c r="DB239" s="243" t="n">
        <v>0</v>
      </c>
      <c r="DC239" s="243" t="n">
        <v>0</v>
      </c>
      <c r="DD239" s="243" t="n">
        <v>0</v>
      </c>
      <c r="DE239" s="243" t="n">
        <v>0</v>
      </c>
      <c r="DF239" s="243" t="n">
        <v>0</v>
      </c>
      <c r="DG239" s="243" t="n">
        <v>0</v>
      </c>
      <c r="DH239" s="243" t="n">
        <v>0</v>
      </c>
      <c r="DI239" s="243"/>
      <c r="DJ239" s="243"/>
      <c r="DK239" s="243"/>
      <c r="DL239" s="243"/>
      <c r="DM239" s="243" t="n">
        <v>0</v>
      </c>
      <c r="DN239" s="243" t="n">
        <v>0</v>
      </c>
      <c r="DO239" s="243" t="n">
        <v>0</v>
      </c>
      <c r="DP239" s="243" t="n">
        <v>0</v>
      </c>
      <c r="DQ239" s="243" t="n">
        <v>0</v>
      </c>
      <c r="DR239" s="243" t="n">
        <v>0</v>
      </c>
      <c r="DS239" s="243" t="n">
        <v>0</v>
      </c>
      <c r="DT239" s="514" t="n">
        <v>0</v>
      </c>
      <c r="DU239" s="514" t="n">
        <v>0</v>
      </c>
      <c r="DV239" s="514"/>
      <c r="DW239" s="514"/>
      <c r="DX239" s="514"/>
      <c r="DY239" s="514"/>
      <c r="DZ239" s="514"/>
      <c r="EA239" s="243" t="n">
        <v>0</v>
      </c>
      <c r="EB239" s="518" t="n">
        <v>0</v>
      </c>
      <c r="EC239" s="518" t="n">
        <v>0</v>
      </c>
      <c r="ED239" s="518"/>
      <c r="EE239" s="518"/>
      <c r="EF239" s="514" t="n">
        <v>0</v>
      </c>
      <c r="EG239" s="518" t="n">
        <v>30</v>
      </c>
      <c r="EH239" s="518"/>
      <c r="EI239" s="518"/>
      <c r="EJ239" s="518"/>
      <c r="EK239" s="518"/>
      <c r="EL239" s="518"/>
      <c r="EM239" s="518"/>
      <c r="EN239" s="518"/>
      <c r="EO239" s="518"/>
      <c r="EP239" s="518"/>
      <c r="EQ239" s="518"/>
      <c r="ER239" s="518"/>
      <c r="ES239" s="518"/>
      <c r="ET239" s="518"/>
      <c r="EU239" s="518"/>
      <c r="EV239" s="518"/>
      <c r="EW239" s="518"/>
      <c r="EX239" s="518"/>
      <c r="EY239" s="518"/>
      <c r="EZ239" s="518"/>
      <c r="FA239" s="518"/>
      <c r="FB239" s="518"/>
      <c r="FC239" s="518"/>
      <c r="FD239" s="518"/>
      <c r="FE239" s="519"/>
      <c r="FG239" s="520" t="n">
        <f aca="false">CM239-I239</f>
        <v>0</v>
      </c>
      <c r="FI239" s="521"/>
      <c r="FJ239" s="522" t="n">
        <v>0</v>
      </c>
      <c r="FK239" s="522" t="n">
        <v>42</v>
      </c>
      <c r="FL239" s="522" t="n">
        <v>0</v>
      </c>
      <c r="FM239" s="522" t="n">
        <v>0</v>
      </c>
      <c r="FN239" s="522" t="n">
        <v>0</v>
      </c>
      <c r="FO239" s="522" t="n">
        <v>0</v>
      </c>
      <c r="FP239" s="522" t="n">
        <v>0</v>
      </c>
      <c r="FQ239" s="522" t="n">
        <v>0</v>
      </c>
      <c r="FR239" s="522" t="n">
        <v>0</v>
      </c>
      <c r="FS239" s="522" t="n">
        <v>0</v>
      </c>
      <c r="FT239" s="522" t="n">
        <v>0</v>
      </c>
      <c r="FU239" s="522" t="n">
        <v>0</v>
      </c>
      <c r="FV239" s="522" t="n">
        <v>0</v>
      </c>
      <c r="FW239" s="522" t="n">
        <v>0</v>
      </c>
      <c r="FX239" s="522" t="n">
        <v>0</v>
      </c>
      <c r="FY239" s="522" t="n">
        <v>0</v>
      </c>
      <c r="FZ239" s="522"/>
      <c r="GA239" s="522" t="n">
        <v>0</v>
      </c>
      <c r="GB239" s="522"/>
      <c r="GC239" s="522" t="n">
        <v>0</v>
      </c>
      <c r="GD239" s="522" t="n">
        <v>0</v>
      </c>
      <c r="GE239" s="522" t="n">
        <v>0</v>
      </c>
      <c r="GF239" s="522" t="n">
        <v>0</v>
      </c>
      <c r="GG239" s="522" t="n">
        <v>30</v>
      </c>
      <c r="GH239" s="522" t="n">
        <v>0</v>
      </c>
      <c r="GI239" s="522" t="n">
        <v>0</v>
      </c>
      <c r="GJ239" s="522" t="n">
        <v>0</v>
      </c>
      <c r="GK239" s="522" t="n">
        <v>0</v>
      </c>
      <c r="GL239" s="522" t="n">
        <v>0</v>
      </c>
      <c r="GM239" s="522" t="n">
        <v>0</v>
      </c>
      <c r="GN239" s="522" t="n">
        <v>0</v>
      </c>
      <c r="GO239" s="522" t="n">
        <v>0</v>
      </c>
      <c r="GP239" s="522" t="n">
        <v>0</v>
      </c>
      <c r="GQ239" s="522"/>
      <c r="GR239" s="522" t="n">
        <v>0</v>
      </c>
      <c r="GS239" s="522" t="n">
        <v>0</v>
      </c>
      <c r="GT239" s="522" t="n">
        <v>0</v>
      </c>
      <c r="GU239" s="522" t="n">
        <v>0</v>
      </c>
      <c r="GV239" s="522"/>
      <c r="GW239" s="523" t="n">
        <f aca="false">SUM(FI239:GV239)</f>
        <v>72</v>
      </c>
      <c r="GX239" s="200"/>
      <c r="GY239" s="524" t="n">
        <f aca="false">GW239-I239</f>
        <v>0</v>
      </c>
      <c r="HA239" s="525" t="n">
        <f aca="false">FG239-GY239</f>
        <v>0</v>
      </c>
      <c r="HC239" s="383" t="n">
        <f aca="false">IF($B239="",0,VLOOKUP($B239,'TH 2023'!$B$11:$V$265,15,0))</f>
        <v>0.06236279</v>
      </c>
      <c r="HD239" s="355" t="n">
        <f aca="false">((IF($B239="",0,VLOOKUP($B239,'TH 2023'!$B$11:$V$265,18,0)))*1.1)*1.1</f>
        <v>0</v>
      </c>
      <c r="HE239" s="355" t="n">
        <f aca="false">((IF($B239="",0,VLOOKUP($B239,'TH 2023'!$B$11:$V$265,19,0)))*1.1)*1.1</f>
        <v>158.4374</v>
      </c>
      <c r="HF239" s="355" t="n">
        <f aca="false">((IF($B239="",0,VLOOKUP($B239,'TH 2023'!$B$11:$V$265,20,0)))*1.1)*1.1</f>
        <v>191.709254</v>
      </c>
      <c r="HG239" s="355" t="n">
        <f aca="false">((IF($B239="",0,VLOOKUP($B239,'TH 2023'!$B$11:$V$265,21,0)))*1.1)*1.1</f>
        <v>0</v>
      </c>
      <c r="HH239" s="526" t="str">
        <f aca="false">IF($B239="",0,VLOOKUP($B239,'TH 2023'!$B$11:$V$265,7,0))</f>
        <v>STANDARD HW</v>
      </c>
      <c r="HI239" s="61"/>
      <c r="HJ239" s="61"/>
      <c r="HK239" s="61"/>
      <c r="HL239" s="61"/>
      <c r="HM239" s="61"/>
      <c r="HN239" s="61"/>
      <c r="HO239" s="61"/>
      <c r="HP239" s="61"/>
      <c r="HQ239" s="61"/>
      <c r="HR239" s="61"/>
      <c r="HS239" s="61"/>
      <c r="HT239" s="61"/>
      <c r="HU239" s="61"/>
      <c r="HV239" s="61"/>
      <c r="HW239" s="61"/>
      <c r="HX239" s="61"/>
      <c r="HY239" s="61"/>
      <c r="HZ239" s="61"/>
      <c r="IA239" s="61"/>
      <c r="IB239" s="61"/>
      <c r="IC239" s="61"/>
      <c r="ID239" s="61"/>
      <c r="IE239" s="61"/>
      <c r="IF239" s="61"/>
      <c r="IG239" s="61"/>
      <c r="II239" s="40"/>
      <c r="IJ239" s="40"/>
      <c r="IK239" s="40"/>
      <c r="IL239" s="40"/>
      <c r="IM239" s="40"/>
    </row>
    <row r="240" s="48" customFormat="true" ht="15" hidden="false" customHeight="true" outlineLevel="0" collapsed="false">
      <c r="A240" s="240" t="n">
        <f aca="false">A239+1</f>
        <v>231</v>
      </c>
      <c r="B240" s="241" t="s">
        <v>654</v>
      </c>
      <c r="C240" s="242" t="s">
        <v>654</v>
      </c>
      <c r="D240" s="243" t="s">
        <v>655</v>
      </c>
      <c r="E240" s="512" t="s">
        <v>634</v>
      </c>
      <c r="F240" s="512" t="s">
        <v>635</v>
      </c>
      <c r="G240" s="512" t="n">
        <f aca="false">COUNTIF($C$10:$C$262,$C240)</f>
        <v>1</v>
      </c>
      <c r="H240" s="512" t="n">
        <f aca="false">COUNTIF($B$10:$B$262,$B240)</f>
        <v>1</v>
      </c>
      <c r="I240" s="513" t="n">
        <f aca="false">SUM(J240:CK240)</f>
        <v>72</v>
      </c>
      <c r="J240" s="512" t="n">
        <v>0</v>
      </c>
      <c r="K240" s="512" t="n">
        <v>0</v>
      </c>
      <c r="L240" s="512" t="n">
        <v>0</v>
      </c>
      <c r="M240" s="512" t="n">
        <v>0</v>
      </c>
      <c r="N240" s="512" t="n">
        <v>40</v>
      </c>
      <c r="O240" s="512" t="n">
        <v>0</v>
      </c>
      <c r="P240" s="512" t="n">
        <v>2</v>
      </c>
      <c r="Q240" s="512" t="n">
        <v>0</v>
      </c>
      <c r="R240" s="512" t="n">
        <v>0</v>
      </c>
      <c r="S240" s="512" t="n">
        <v>0</v>
      </c>
      <c r="T240" s="512" t="n">
        <v>0</v>
      </c>
      <c r="U240" s="512" t="n">
        <v>0</v>
      </c>
      <c r="V240" s="512" t="n">
        <v>0</v>
      </c>
      <c r="W240" s="512" t="n">
        <v>0</v>
      </c>
      <c r="X240" s="512" t="n">
        <v>0</v>
      </c>
      <c r="Y240" s="512" t="n">
        <v>0</v>
      </c>
      <c r="Z240" s="512"/>
      <c r="AA240" s="514" t="n">
        <v>0</v>
      </c>
      <c r="AB240" s="514" t="n">
        <v>0</v>
      </c>
      <c r="AC240" s="514" t="n">
        <v>0</v>
      </c>
      <c r="AD240" s="514" t="n">
        <v>0</v>
      </c>
      <c r="AE240" s="514" t="n">
        <v>0</v>
      </c>
      <c r="AF240" s="514" t="n">
        <v>0</v>
      </c>
      <c r="AG240" s="514" t="n">
        <v>0</v>
      </c>
      <c r="AH240" s="514" t="n">
        <v>0</v>
      </c>
      <c r="AI240" s="514" t="n">
        <v>0</v>
      </c>
      <c r="AJ240" s="514" t="n">
        <v>0</v>
      </c>
      <c r="AK240" s="514" t="n">
        <v>0</v>
      </c>
      <c r="AL240" s="514" t="n">
        <v>0</v>
      </c>
      <c r="AM240" s="514" t="n">
        <v>0</v>
      </c>
      <c r="AN240" s="514" t="n">
        <v>0</v>
      </c>
      <c r="AO240" s="514" t="n">
        <v>0</v>
      </c>
      <c r="AP240" s="514" t="n">
        <v>0</v>
      </c>
      <c r="AQ240" s="514" t="n">
        <v>0</v>
      </c>
      <c r="AR240" s="514" t="n">
        <v>0</v>
      </c>
      <c r="AS240" s="514" t="n">
        <v>0</v>
      </c>
      <c r="AT240" s="514" t="n">
        <v>0</v>
      </c>
      <c r="AU240" s="514" t="n">
        <v>0</v>
      </c>
      <c r="AV240" s="514"/>
      <c r="AW240" s="514"/>
      <c r="AX240" s="514"/>
      <c r="AY240" s="514" t="n">
        <v>0</v>
      </c>
      <c r="AZ240" s="514" t="n">
        <v>0</v>
      </c>
      <c r="BA240" s="514" t="n">
        <v>0</v>
      </c>
      <c r="BB240" s="514" t="n">
        <v>0</v>
      </c>
      <c r="BC240" s="514" t="n">
        <v>0</v>
      </c>
      <c r="BD240" s="514" t="n">
        <v>0</v>
      </c>
      <c r="BE240" s="514" t="n">
        <v>0</v>
      </c>
      <c r="BF240" s="514" t="n">
        <v>0</v>
      </c>
      <c r="BG240" s="514" t="n">
        <v>0</v>
      </c>
      <c r="BH240" s="514" t="n">
        <v>0</v>
      </c>
      <c r="BI240" s="514" t="n">
        <v>0</v>
      </c>
      <c r="BJ240" s="514" t="n">
        <v>0</v>
      </c>
      <c r="BK240" s="514" t="n">
        <v>0</v>
      </c>
      <c r="BL240" s="514" t="n">
        <v>0</v>
      </c>
      <c r="BM240" s="514" t="n">
        <v>0</v>
      </c>
      <c r="BN240" s="514" t="n">
        <v>0</v>
      </c>
      <c r="BO240" s="514" t="n">
        <v>30</v>
      </c>
      <c r="BP240" s="514" t="n">
        <v>0</v>
      </c>
      <c r="BQ240" s="514" t="n">
        <v>0</v>
      </c>
      <c r="BR240" s="514" t="n">
        <v>0</v>
      </c>
      <c r="BS240" s="514" t="n">
        <v>0</v>
      </c>
      <c r="BT240" s="514" t="n">
        <v>0</v>
      </c>
      <c r="BU240" s="514" t="n">
        <v>0</v>
      </c>
      <c r="BV240" s="514" t="n">
        <v>0</v>
      </c>
      <c r="BW240" s="514" t="n">
        <v>0</v>
      </c>
      <c r="BX240" s="514" t="n">
        <v>0</v>
      </c>
      <c r="BY240" s="514" t="n">
        <v>0</v>
      </c>
      <c r="BZ240" s="514" t="n">
        <v>0</v>
      </c>
      <c r="CA240" s="514" t="n">
        <v>0</v>
      </c>
      <c r="CB240" s="514" t="n">
        <v>0</v>
      </c>
      <c r="CC240" s="514" t="n">
        <v>0</v>
      </c>
      <c r="CD240" s="514" t="n">
        <v>0</v>
      </c>
      <c r="CE240" s="514" t="n">
        <v>0</v>
      </c>
      <c r="CF240" s="514" t="n">
        <v>0</v>
      </c>
      <c r="CG240" s="514" t="n">
        <v>0</v>
      </c>
      <c r="CH240" s="514" t="n">
        <v>0</v>
      </c>
      <c r="CI240" s="514"/>
      <c r="CJ240" s="514"/>
      <c r="CK240" s="515"/>
      <c r="CL240" s="516"/>
      <c r="CM240" s="517" t="n">
        <f aca="false">SUM(CN240:FE240)</f>
        <v>72</v>
      </c>
      <c r="CN240" s="243"/>
      <c r="CO240" s="243"/>
      <c r="CP240" s="243" t="n">
        <v>40</v>
      </c>
      <c r="CQ240" s="243" t="n">
        <v>0</v>
      </c>
      <c r="CR240" s="243" t="n">
        <v>2</v>
      </c>
      <c r="CS240" s="243"/>
      <c r="CT240" s="243"/>
      <c r="CU240" s="243"/>
      <c r="CV240" s="243"/>
      <c r="CW240" s="243"/>
      <c r="CX240" s="243"/>
      <c r="CY240" s="243"/>
      <c r="CZ240" s="243"/>
      <c r="DA240" s="243"/>
      <c r="DB240" s="243" t="n">
        <v>0</v>
      </c>
      <c r="DC240" s="243" t="n">
        <v>0</v>
      </c>
      <c r="DD240" s="243" t="n">
        <v>0</v>
      </c>
      <c r="DE240" s="243" t="n">
        <v>0</v>
      </c>
      <c r="DF240" s="243" t="n">
        <v>0</v>
      </c>
      <c r="DG240" s="243" t="n">
        <v>0</v>
      </c>
      <c r="DH240" s="243" t="n">
        <v>0</v>
      </c>
      <c r="DI240" s="243"/>
      <c r="DJ240" s="243"/>
      <c r="DK240" s="243"/>
      <c r="DL240" s="243"/>
      <c r="DM240" s="243" t="n">
        <v>0</v>
      </c>
      <c r="DN240" s="243" t="n">
        <v>0</v>
      </c>
      <c r="DO240" s="243" t="n">
        <v>0</v>
      </c>
      <c r="DP240" s="243" t="n">
        <v>0</v>
      </c>
      <c r="DQ240" s="243" t="n">
        <v>0</v>
      </c>
      <c r="DR240" s="243" t="n">
        <v>0</v>
      </c>
      <c r="DS240" s="243" t="n">
        <v>0</v>
      </c>
      <c r="DT240" s="514" t="n">
        <v>0</v>
      </c>
      <c r="DU240" s="514" t="n">
        <v>0</v>
      </c>
      <c r="DV240" s="514"/>
      <c r="DW240" s="514"/>
      <c r="DX240" s="514"/>
      <c r="DY240" s="514"/>
      <c r="DZ240" s="514"/>
      <c r="EA240" s="243" t="n">
        <v>0</v>
      </c>
      <c r="EB240" s="518" t="n">
        <v>0</v>
      </c>
      <c r="EC240" s="518" t="n">
        <v>0</v>
      </c>
      <c r="ED240" s="518"/>
      <c r="EE240" s="518"/>
      <c r="EF240" s="514" t="n">
        <v>0</v>
      </c>
      <c r="EG240" s="518"/>
      <c r="EH240" s="518"/>
      <c r="EI240" s="518"/>
      <c r="EJ240" s="518"/>
      <c r="EK240" s="518"/>
      <c r="EL240" s="518"/>
      <c r="EM240" s="518"/>
      <c r="EN240" s="518"/>
      <c r="EO240" s="518"/>
      <c r="EP240" s="518" t="n">
        <v>30</v>
      </c>
      <c r="EQ240" s="518"/>
      <c r="ER240" s="518"/>
      <c r="ES240" s="518"/>
      <c r="ET240" s="518"/>
      <c r="EU240" s="518"/>
      <c r="EV240" s="518"/>
      <c r="EW240" s="518"/>
      <c r="EX240" s="518"/>
      <c r="EY240" s="518"/>
      <c r="EZ240" s="518"/>
      <c r="FA240" s="518"/>
      <c r="FB240" s="518"/>
      <c r="FC240" s="518"/>
      <c r="FD240" s="518"/>
      <c r="FE240" s="519"/>
      <c r="FG240" s="520" t="n">
        <f aca="false">CM240-I240</f>
        <v>0</v>
      </c>
      <c r="FI240" s="521"/>
      <c r="FJ240" s="522" t="n">
        <v>0</v>
      </c>
      <c r="FK240" s="522" t="n">
        <v>42</v>
      </c>
      <c r="FL240" s="522" t="n">
        <v>0</v>
      </c>
      <c r="FM240" s="522" t="n">
        <v>0</v>
      </c>
      <c r="FN240" s="522" t="n">
        <v>0</v>
      </c>
      <c r="FO240" s="522" t="n">
        <v>0</v>
      </c>
      <c r="FP240" s="522" t="n">
        <v>0</v>
      </c>
      <c r="FQ240" s="522" t="n">
        <v>0</v>
      </c>
      <c r="FR240" s="522" t="n">
        <v>0</v>
      </c>
      <c r="FS240" s="522" t="n">
        <v>0</v>
      </c>
      <c r="FT240" s="522" t="n">
        <v>0</v>
      </c>
      <c r="FU240" s="522" t="n">
        <v>0</v>
      </c>
      <c r="FV240" s="522" t="n">
        <v>0</v>
      </c>
      <c r="FW240" s="522" t="n">
        <v>0</v>
      </c>
      <c r="FX240" s="522" t="n">
        <v>0</v>
      </c>
      <c r="FY240" s="522" t="n">
        <v>0</v>
      </c>
      <c r="FZ240" s="522"/>
      <c r="GA240" s="522" t="n">
        <v>0</v>
      </c>
      <c r="GB240" s="522"/>
      <c r="GC240" s="522" t="n">
        <v>0</v>
      </c>
      <c r="GD240" s="522" t="n">
        <v>0</v>
      </c>
      <c r="GE240" s="522" t="n">
        <v>0</v>
      </c>
      <c r="GF240" s="522" t="n">
        <v>0</v>
      </c>
      <c r="GG240" s="522" t="n">
        <v>0</v>
      </c>
      <c r="GH240" s="522" t="n">
        <v>0</v>
      </c>
      <c r="GI240" s="522" t="n">
        <v>0</v>
      </c>
      <c r="GJ240" s="522" t="n">
        <v>0</v>
      </c>
      <c r="GK240" s="522" t="n">
        <v>0</v>
      </c>
      <c r="GL240" s="522" t="n">
        <v>0</v>
      </c>
      <c r="GM240" s="522" t="n">
        <v>0</v>
      </c>
      <c r="GN240" s="522" t="n">
        <v>30</v>
      </c>
      <c r="GO240" s="522" t="n">
        <v>0</v>
      </c>
      <c r="GP240" s="522" t="n">
        <v>0</v>
      </c>
      <c r="GQ240" s="522"/>
      <c r="GR240" s="522" t="n">
        <v>0</v>
      </c>
      <c r="GS240" s="522" t="n">
        <v>0</v>
      </c>
      <c r="GT240" s="522" t="n">
        <v>0</v>
      </c>
      <c r="GU240" s="522" t="n">
        <v>0</v>
      </c>
      <c r="GV240" s="522"/>
      <c r="GW240" s="523" t="n">
        <f aca="false">SUM(FI240:GV240)</f>
        <v>72</v>
      </c>
      <c r="GX240" s="200"/>
      <c r="GY240" s="524" t="n">
        <f aca="false">GW240-I240</f>
        <v>0</v>
      </c>
      <c r="HA240" s="525" t="n">
        <f aca="false">FG240-GY240</f>
        <v>0</v>
      </c>
      <c r="HC240" s="383" t="n">
        <f aca="false">IF($B240="",0,VLOOKUP($B240,'TH 2023'!$B$11:$V$265,15,0))</f>
        <v>0.06228575</v>
      </c>
      <c r="HD240" s="355" t="n">
        <f aca="false">((IF($B240="",0,VLOOKUP($B240,'TH 2023'!$B$11:$V$265,18,0)))*1.1)*1.1</f>
        <v>0</v>
      </c>
      <c r="HE240" s="355" t="n">
        <f aca="false">((IF($B240="",0,VLOOKUP($B240,'TH 2023'!$B$11:$V$265,19,0)))*1.1)*1.1</f>
        <v>154.2629</v>
      </c>
      <c r="HF240" s="355" t="n">
        <f aca="false">((IF($B240="",0,VLOOKUP($B240,'TH 2023'!$B$11:$V$265,20,0)))*1.1)*1.1</f>
        <v>186.658109</v>
      </c>
      <c r="HG240" s="355" t="n">
        <f aca="false">((IF($B240="",0,VLOOKUP($B240,'TH 2023'!$B$11:$V$265,21,0)))*1.1)*1.1</f>
        <v>0</v>
      </c>
      <c r="HH240" s="526" t="str">
        <f aca="false">IF($B240="",0,VLOOKUP($B240,'TH 2023'!$B$11:$V$265,7,0))</f>
        <v>STANDARD HW</v>
      </c>
      <c r="HI240" s="61"/>
      <c r="HJ240" s="61"/>
      <c r="HK240" s="61"/>
      <c r="HL240" s="61"/>
      <c r="HM240" s="61"/>
      <c r="HN240" s="61"/>
      <c r="HO240" s="61"/>
      <c r="HP240" s="61"/>
      <c r="HQ240" s="61"/>
      <c r="HR240" s="61"/>
      <c r="HS240" s="61"/>
      <c r="HT240" s="61"/>
      <c r="HU240" s="61"/>
      <c r="HV240" s="61"/>
      <c r="HW240" s="61"/>
      <c r="HX240" s="61"/>
      <c r="HY240" s="61"/>
      <c r="HZ240" s="61"/>
      <c r="IA240" s="61"/>
      <c r="IB240" s="61"/>
      <c r="IC240" s="61"/>
      <c r="ID240" s="61"/>
      <c r="IE240" s="61"/>
      <c r="IF240" s="61"/>
      <c r="IG240" s="61"/>
      <c r="II240" s="40"/>
      <c r="IJ240" s="40"/>
      <c r="IK240" s="40"/>
      <c r="IL240" s="40"/>
      <c r="IM240" s="40"/>
    </row>
    <row r="241" s="48" customFormat="true" ht="15" hidden="false" customHeight="true" outlineLevel="0" collapsed="false">
      <c r="A241" s="240" t="n">
        <f aca="false">A240+1</f>
        <v>232</v>
      </c>
      <c r="B241" s="241" t="s">
        <v>656</v>
      </c>
      <c r="C241" s="242" t="s">
        <v>656</v>
      </c>
      <c r="D241" s="243" t="s">
        <v>657</v>
      </c>
      <c r="E241" s="512" t="s">
        <v>634</v>
      </c>
      <c r="F241" s="512" t="s">
        <v>635</v>
      </c>
      <c r="G241" s="512" t="n">
        <f aca="false">COUNTIF($C$10:$C$262,$C241)</f>
        <v>1</v>
      </c>
      <c r="H241" s="512" t="n">
        <f aca="false">COUNTIF($B$10:$B$262,$B241)</f>
        <v>1</v>
      </c>
      <c r="I241" s="513" t="n">
        <f aca="false">SUM(J241:CK241)</f>
        <v>132</v>
      </c>
      <c r="J241" s="512" t="n">
        <v>0</v>
      </c>
      <c r="K241" s="512" t="n">
        <v>0</v>
      </c>
      <c r="L241" s="512" t="n">
        <v>0</v>
      </c>
      <c r="M241" s="512" t="n">
        <v>0</v>
      </c>
      <c r="N241" s="512" t="n">
        <v>40</v>
      </c>
      <c r="O241" s="512" t="n">
        <v>0</v>
      </c>
      <c r="P241" s="512" t="n">
        <v>2</v>
      </c>
      <c r="Q241" s="512" t="n">
        <v>0</v>
      </c>
      <c r="R241" s="512" t="n">
        <v>0</v>
      </c>
      <c r="S241" s="512" t="n">
        <v>0</v>
      </c>
      <c r="T241" s="512" t="n">
        <v>0</v>
      </c>
      <c r="U241" s="512" t="n">
        <v>0</v>
      </c>
      <c r="V241" s="512" t="n">
        <v>0</v>
      </c>
      <c r="W241" s="512" t="n">
        <v>0</v>
      </c>
      <c r="X241" s="512" t="n">
        <v>0</v>
      </c>
      <c r="Y241" s="512" t="n">
        <v>0</v>
      </c>
      <c r="Z241" s="512"/>
      <c r="AA241" s="514" t="n">
        <v>0</v>
      </c>
      <c r="AB241" s="514" t="n">
        <v>0</v>
      </c>
      <c r="AC241" s="514" t="n">
        <v>0</v>
      </c>
      <c r="AD241" s="514" t="n">
        <v>0</v>
      </c>
      <c r="AE241" s="514" t="n">
        <v>0</v>
      </c>
      <c r="AF241" s="514" t="n">
        <v>0</v>
      </c>
      <c r="AG241" s="514" t="n">
        <v>0</v>
      </c>
      <c r="AH241" s="514" t="n">
        <v>0</v>
      </c>
      <c r="AI241" s="514" t="n">
        <v>0</v>
      </c>
      <c r="AJ241" s="514" t="n">
        <v>0</v>
      </c>
      <c r="AK241" s="514" t="n">
        <v>0</v>
      </c>
      <c r="AL241" s="514" t="n">
        <v>0</v>
      </c>
      <c r="AM241" s="514" t="n">
        <v>0</v>
      </c>
      <c r="AN241" s="514" t="n">
        <v>0</v>
      </c>
      <c r="AO241" s="514" t="n">
        <v>0</v>
      </c>
      <c r="AP241" s="514" t="n">
        <v>0</v>
      </c>
      <c r="AQ241" s="514" t="n">
        <v>0</v>
      </c>
      <c r="AR241" s="514" t="n">
        <v>0</v>
      </c>
      <c r="AS241" s="514" t="n">
        <v>0</v>
      </c>
      <c r="AT241" s="514" t="n">
        <v>0</v>
      </c>
      <c r="AU241" s="514" t="n">
        <v>0</v>
      </c>
      <c r="AV241" s="514"/>
      <c r="AW241" s="514" t="n">
        <v>30</v>
      </c>
      <c r="AX241" s="514"/>
      <c r="AY241" s="514" t="n">
        <v>0</v>
      </c>
      <c r="AZ241" s="514" t="n">
        <v>0</v>
      </c>
      <c r="BA241" s="514" t="n">
        <v>0</v>
      </c>
      <c r="BB241" s="514" t="n">
        <v>0</v>
      </c>
      <c r="BC241" s="514" t="n">
        <v>0</v>
      </c>
      <c r="BD241" s="514" t="n">
        <v>0</v>
      </c>
      <c r="BE241" s="514" t="n">
        <v>0</v>
      </c>
      <c r="BF241" s="514" t="n">
        <v>30</v>
      </c>
      <c r="BG241" s="514" t="n">
        <v>0</v>
      </c>
      <c r="BH241" s="514" t="n">
        <v>0</v>
      </c>
      <c r="BI241" s="514" t="n">
        <v>0</v>
      </c>
      <c r="BJ241" s="514" t="n">
        <v>0</v>
      </c>
      <c r="BK241" s="514" t="n">
        <v>0</v>
      </c>
      <c r="BL241" s="514" t="n">
        <v>0</v>
      </c>
      <c r="BM241" s="514" t="n">
        <v>0</v>
      </c>
      <c r="BN241" s="514" t="n">
        <v>0</v>
      </c>
      <c r="BO241" s="514" t="n">
        <v>0</v>
      </c>
      <c r="BP241" s="514" t="n">
        <v>0</v>
      </c>
      <c r="BQ241" s="514" t="n">
        <v>30</v>
      </c>
      <c r="BR241" s="514" t="n">
        <v>0</v>
      </c>
      <c r="BS241" s="514" t="n">
        <v>0</v>
      </c>
      <c r="BT241" s="514" t="n">
        <v>0</v>
      </c>
      <c r="BU241" s="514" t="n">
        <v>0</v>
      </c>
      <c r="BV241" s="514" t="n">
        <v>0</v>
      </c>
      <c r="BW241" s="514" t="n">
        <v>0</v>
      </c>
      <c r="BX241" s="514" t="n">
        <v>0</v>
      </c>
      <c r="BY241" s="514" t="n">
        <v>0</v>
      </c>
      <c r="BZ241" s="514" t="n">
        <v>0</v>
      </c>
      <c r="CA241" s="514" t="n">
        <v>0</v>
      </c>
      <c r="CB241" s="514" t="n">
        <v>0</v>
      </c>
      <c r="CC241" s="514" t="n">
        <v>0</v>
      </c>
      <c r="CD241" s="514" t="n">
        <v>0</v>
      </c>
      <c r="CE241" s="514" t="n">
        <v>0</v>
      </c>
      <c r="CF241" s="514" t="n">
        <v>0</v>
      </c>
      <c r="CG241" s="514" t="n">
        <v>0</v>
      </c>
      <c r="CH241" s="514" t="n">
        <v>0</v>
      </c>
      <c r="CI241" s="514"/>
      <c r="CJ241" s="514"/>
      <c r="CK241" s="515"/>
      <c r="CL241" s="516"/>
      <c r="CM241" s="517" t="n">
        <f aca="false">SUM(CN241:FE241)</f>
        <v>132</v>
      </c>
      <c r="CN241" s="243"/>
      <c r="CO241" s="243"/>
      <c r="CP241" s="243" t="n">
        <v>40</v>
      </c>
      <c r="CQ241" s="243" t="n">
        <v>0</v>
      </c>
      <c r="CR241" s="243" t="n">
        <v>2</v>
      </c>
      <c r="CS241" s="243"/>
      <c r="CT241" s="243"/>
      <c r="CU241" s="243"/>
      <c r="CV241" s="243"/>
      <c r="CW241" s="243"/>
      <c r="CX241" s="243"/>
      <c r="CY241" s="243"/>
      <c r="CZ241" s="243"/>
      <c r="DA241" s="243"/>
      <c r="DB241" s="243" t="n">
        <v>0</v>
      </c>
      <c r="DC241" s="243" t="n">
        <v>0</v>
      </c>
      <c r="DD241" s="243" t="n">
        <v>0</v>
      </c>
      <c r="DE241" s="243" t="n">
        <v>0</v>
      </c>
      <c r="DF241" s="243" t="n">
        <v>0</v>
      </c>
      <c r="DG241" s="243" t="n">
        <v>0</v>
      </c>
      <c r="DH241" s="243" t="n">
        <v>0</v>
      </c>
      <c r="DI241" s="243"/>
      <c r="DJ241" s="243"/>
      <c r="DK241" s="243"/>
      <c r="DL241" s="243"/>
      <c r="DM241" s="243" t="n">
        <v>0</v>
      </c>
      <c r="DN241" s="243" t="n">
        <v>0</v>
      </c>
      <c r="DO241" s="243" t="n">
        <v>0</v>
      </c>
      <c r="DP241" s="243" t="n">
        <v>0</v>
      </c>
      <c r="DQ241" s="243" t="n">
        <v>0</v>
      </c>
      <c r="DR241" s="243" t="n">
        <v>0</v>
      </c>
      <c r="DS241" s="243" t="n">
        <v>0</v>
      </c>
      <c r="DT241" s="514" t="n">
        <v>0</v>
      </c>
      <c r="DU241" s="514" t="n">
        <v>0</v>
      </c>
      <c r="DV241" s="514"/>
      <c r="DW241" s="514"/>
      <c r="DX241" s="514" t="n">
        <v>30</v>
      </c>
      <c r="DY241" s="514"/>
      <c r="DZ241" s="514"/>
      <c r="EA241" s="243" t="n">
        <v>0</v>
      </c>
      <c r="EB241" s="518" t="n">
        <v>0</v>
      </c>
      <c r="EC241" s="518" t="n">
        <v>0</v>
      </c>
      <c r="ED241" s="518"/>
      <c r="EE241" s="518"/>
      <c r="EF241" s="514" t="n">
        <v>0</v>
      </c>
      <c r="EG241" s="518" t="n">
        <v>30</v>
      </c>
      <c r="EH241" s="518"/>
      <c r="EI241" s="518"/>
      <c r="EJ241" s="518"/>
      <c r="EK241" s="518"/>
      <c r="EL241" s="518"/>
      <c r="EM241" s="518"/>
      <c r="EN241" s="518"/>
      <c r="EO241" s="518"/>
      <c r="EP241" s="518"/>
      <c r="EQ241" s="518"/>
      <c r="ER241" s="518" t="n">
        <v>30</v>
      </c>
      <c r="ES241" s="518"/>
      <c r="ET241" s="518"/>
      <c r="EU241" s="518"/>
      <c r="EV241" s="518"/>
      <c r="EW241" s="518"/>
      <c r="EX241" s="518"/>
      <c r="EY241" s="518"/>
      <c r="EZ241" s="518"/>
      <c r="FA241" s="518"/>
      <c r="FB241" s="518"/>
      <c r="FC241" s="518"/>
      <c r="FD241" s="518"/>
      <c r="FE241" s="519"/>
      <c r="FG241" s="520" t="n">
        <f aca="false">CM241-I241</f>
        <v>0</v>
      </c>
      <c r="FI241" s="521"/>
      <c r="FJ241" s="522" t="n">
        <v>0</v>
      </c>
      <c r="FK241" s="522" t="n">
        <v>42</v>
      </c>
      <c r="FL241" s="522" t="n">
        <v>0</v>
      </c>
      <c r="FM241" s="522" t="n">
        <v>0</v>
      </c>
      <c r="FN241" s="522" t="n">
        <v>0</v>
      </c>
      <c r="FO241" s="522" t="n">
        <v>0</v>
      </c>
      <c r="FP241" s="522" t="n">
        <v>0</v>
      </c>
      <c r="FQ241" s="522" t="n">
        <v>0</v>
      </c>
      <c r="FR241" s="522" t="n">
        <v>0</v>
      </c>
      <c r="FS241" s="522" t="n">
        <v>0</v>
      </c>
      <c r="FT241" s="522" t="n">
        <v>0</v>
      </c>
      <c r="FU241" s="522" t="n">
        <v>0</v>
      </c>
      <c r="FV241" s="522" t="n">
        <v>0</v>
      </c>
      <c r="FW241" s="522" t="n">
        <v>0</v>
      </c>
      <c r="FX241" s="522" t="n">
        <v>0</v>
      </c>
      <c r="FY241" s="522" t="n">
        <v>0</v>
      </c>
      <c r="FZ241" s="522"/>
      <c r="GA241" s="522" t="n">
        <v>30</v>
      </c>
      <c r="GB241" s="522"/>
      <c r="GC241" s="522" t="n">
        <v>0</v>
      </c>
      <c r="GD241" s="522" t="n">
        <v>0</v>
      </c>
      <c r="GE241" s="522" t="n">
        <v>0</v>
      </c>
      <c r="GF241" s="522" t="n">
        <v>0</v>
      </c>
      <c r="GG241" s="522" t="n">
        <v>30</v>
      </c>
      <c r="GH241" s="522" t="n">
        <v>0</v>
      </c>
      <c r="GI241" s="522" t="n">
        <v>0</v>
      </c>
      <c r="GJ241" s="522" t="n">
        <v>0</v>
      </c>
      <c r="GK241" s="522" t="n">
        <v>0</v>
      </c>
      <c r="GL241" s="522" t="n">
        <v>0</v>
      </c>
      <c r="GM241" s="522" t="n">
        <v>0</v>
      </c>
      <c r="GN241" s="522" t="n">
        <v>0</v>
      </c>
      <c r="GO241" s="522" t="n">
        <v>30</v>
      </c>
      <c r="GP241" s="522" t="n">
        <v>0</v>
      </c>
      <c r="GQ241" s="522"/>
      <c r="GR241" s="522" t="n">
        <v>0</v>
      </c>
      <c r="GS241" s="522" t="n">
        <v>0</v>
      </c>
      <c r="GT241" s="522" t="n">
        <v>0</v>
      </c>
      <c r="GU241" s="522" t="n">
        <v>0</v>
      </c>
      <c r="GV241" s="522"/>
      <c r="GW241" s="523" t="n">
        <f aca="false">SUM(FI241:GV241)</f>
        <v>132</v>
      </c>
      <c r="GX241" s="200"/>
      <c r="GY241" s="524" t="n">
        <f aca="false">GW241-I241</f>
        <v>0</v>
      </c>
      <c r="HA241" s="525" t="n">
        <f aca="false">FG241-GY241</f>
        <v>0</v>
      </c>
      <c r="HC241" s="383" t="n">
        <f aca="false">IF($B241="",0,VLOOKUP($B241,'TH 2023'!$B$11:$V$265,15,0))</f>
        <v>0.018603853</v>
      </c>
      <c r="HD241" s="355" t="n">
        <f aca="false">((IF($B241="",0,VLOOKUP($B241,'TH 2023'!$B$11:$V$265,18,0)))*1.1)*1.1</f>
        <v>0</v>
      </c>
      <c r="HE241" s="355" t="n">
        <f aca="false">((IF($B241="",0,VLOOKUP($B241,'TH 2023'!$B$11:$V$265,19,0)))*1.1)*1.1</f>
        <v>52.4535</v>
      </c>
      <c r="HF241" s="355" t="n">
        <f aca="false">((IF($B241="",0,VLOOKUP($B241,'TH 2023'!$B$11:$V$265,20,0)))*1.1)*1.1</f>
        <v>63.468735</v>
      </c>
      <c r="HG241" s="355" t="n">
        <f aca="false">((IF($B241="",0,VLOOKUP($B241,'TH 2023'!$B$11:$V$265,21,0)))*1.1)*1.1</f>
        <v>0</v>
      </c>
      <c r="HH241" s="526" t="str">
        <f aca="false">IF($B241="",0,VLOOKUP($B241,'TH 2023'!$B$11:$V$265,7,0))</f>
        <v>STANDARD HW</v>
      </c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I241" s="40"/>
      <c r="IJ241" s="40"/>
      <c r="IK241" s="40"/>
      <c r="IL241" s="40"/>
      <c r="IM241" s="40"/>
    </row>
    <row r="242" s="48" customFormat="true" ht="15" hidden="false" customHeight="true" outlineLevel="0" collapsed="false">
      <c r="A242" s="240" t="n">
        <f aca="false">A241+1</f>
        <v>233</v>
      </c>
      <c r="B242" s="241" t="s">
        <v>658</v>
      </c>
      <c r="C242" s="242" t="s">
        <v>658</v>
      </c>
      <c r="D242" s="243" t="s">
        <v>659</v>
      </c>
      <c r="E242" s="512" t="s">
        <v>634</v>
      </c>
      <c r="F242" s="512" t="s">
        <v>635</v>
      </c>
      <c r="G242" s="512" t="n">
        <f aca="false">COUNTIF($C$10:$C$262,$C242)</f>
        <v>1</v>
      </c>
      <c r="H242" s="512" t="n">
        <f aca="false">COUNTIF($B$10:$B$262,$B242)</f>
        <v>1</v>
      </c>
      <c r="I242" s="513" t="n">
        <f aca="false">SUM(J242:CK242)</f>
        <v>132</v>
      </c>
      <c r="J242" s="512" t="n">
        <v>0</v>
      </c>
      <c r="K242" s="512" t="n">
        <v>0</v>
      </c>
      <c r="L242" s="512" t="n">
        <v>0</v>
      </c>
      <c r="M242" s="512" t="n">
        <v>0</v>
      </c>
      <c r="N242" s="512" t="n">
        <v>0</v>
      </c>
      <c r="O242" s="512" t="n">
        <v>40</v>
      </c>
      <c r="P242" s="512" t="n">
        <v>2</v>
      </c>
      <c r="Q242" s="512" t="n">
        <v>0</v>
      </c>
      <c r="R242" s="512" t="n">
        <v>0</v>
      </c>
      <c r="S242" s="512" t="n">
        <v>0</v>
      </c>
      <c r="T242" s="512" t="n">
        <v>0</v>
      </c>
      <c r="U242" s="512" t="n">
        <v>0</v>
      </c>
      <c r="V242" s="512" t="n">
        <v>0</v>
      </c>
      <c r="W242" s="512" t="n">
        <v>0</v>
      </c>
      <c r="X242" s="512" t="n">
        <v>0</v>
      </c>
      <c r="Y242" s="512" t="n">
        <v>0</v>
      </c>
      <c r="Z242" s="512"/>
      <c r="AA242" s="514" t="n">
        <v>0</v>
      </c>
      <c r="AB242" s="514" t="n">
        <v>0</v>
      </c>
      <c r="AC242" s="514" t="n">
        <v>0</v>
      </c>
      <c r="AD242" s="514" t="n">
        <v>0</v>
      </c>
      <c r="AE242" s="514" t="n">
        <v>0</v>
      </c>
      <c r="AF242" s="514" t="n">
        <v>0</v>
      </c>
      <c r="AG242" s="514" t="n">
        <v>0</v>
      </c>
      <c r="AH242" s="514" t="n">
        <v>0</v>
      </c>
      <c r="AI242" s="514" t="n">
        <v>0</v>
      </c>
      <c r="AJ242" s="514" t="n">
        <v>0</v>
      </c>
      <c r="AK242" s="514" t="n">
        <v>0</v>
      </c>
      <c r="AL242" s="514" t="n">
        <v>0</v>
      </c>
      <c r="AM242" s="514" t="n">
        <v>0</v>
      </c>
      <c r="AN242" s="514" t="n">
        <v>0</v>
      </c>
      <c r="AO242" s="514" t="n">
        <v>0</v>
      </c>
      <c r="AP242" s="514" t="n">
        <v>0</v>
      </c>
      <c r="AQ242" s="514" t="n">
        <v>0</v>
      </c>
      <c r="AR242" s="514" t="n">
        <v>0</v>
      </c>
      <c r="AS242" s="514" t="n">
        <v>0</v>
      </c>
      <c r="AT242" s="514" t="n">
        <v>0</v>
      </c>
      <c r="AU242" s="514" t="n">
        <v>0</v>
      </c>
      <c r="AV242" s="514"/>
      <c r="AW242" s="514" t="n">
        <v>30</v>
      </c>
      <c r="AX242" s="514"/>
      <c r="AY242" s="514" t="n">
        <v>0</v>
      </c>
      <c r="AZ242" s="514" t="n">
        <v>0</v>
      </c>
      <c r="BA242" s="514" t="n">
        <v>0</v>
      </c>
      <c r="BB242" s="514" t="n">
        <v>0</v>
      </c>
      <c r="BC242" s="514" t="n">
        <v>0</v>
      </c>
      <c r="BD242" s="514" t="n">
        <v>0</v>
      </c>
      <c r="BE242" s="514" t="n">
        <v>0</v>
      </c>
      <c r="BF242" s="514" t="n">
        <v>30</v>
      </c>
      <c r="BG242" s="514" t="n">
        <v>0</v>
      </c>
      <c r="BH242" s="514" t="n">
        <v>0</v>
      </c>
      <c r="BI242" s="514" t="n">
        <v>0</v>
      </c>
      <c r="BJ242" s="514" t="n">
        <v>0</v>
      </c>
      <c r="BK242" s="514" t="n">
        <v>0</v>
      </c>
      <c r="BL242" s="514" t="n">
        <v>0</v>
      </c>
      <c r="BM242" s="514" t="n">
        <v>0</v>
      </c>
      <c r="BN242" s="514" t="n">
        <v>0</v>
      </c>
      <c r="BO242" s="514" t="n">
        <v>0</v>
      </c>
      <c r="BP242" s="514" t="n">
        <v>0</v>
      </c>
      <c r="BQ242" s="514" t="n">
        <v>30</v>
      </c>
      <c r="BR242" s="514" t="n">
        <v>0</v>
      </c>
      <c r="BS242" s="514" t="n">
        <v>0</v>
      </c>
      <c r="BT242" s="514" t="n">
        <v>0</v>
      </c>
      <c r="BU242" s="514" t="n">
        <v>0</v>
      </c>
      <c r="BV242" s="514" t="n">
        <v>0</v>
      </c>
      <c r="BW242" s="514" t="n">
        <v>0</v>
      </c>
      <c r="BX242" s="514" t="n">
        <v>0</v>
      </c>
      <c r="BY242" s="514" t="n">
        <v>0</v>
      </c>
      <c r="BZ242" s="514" t="n">
        <v>0</v>
      </c>
      <c r="CA242" s="514" t="n">
        <v>0</v>
      </c>
      <c r="CB242" s="514" t="n">
        <v>0</v>
      </c>
      <c r="CC242" s="514" t="n">
        <v>0</v>
      </c>
      <c r="CD242" s="514" t="n">
        <v>0</v>
      </c>
      <c r="CE242" s="514" t="n">
        <v>0</v>
      </c>
      <c r="CF242" s="514" t="n">
        <v>0</v>
      </c>
      <c r="CG242" s="514" t="n">
        <v>0</v>
      </c>
      <c r="CH242" s="514" t="n">
        <v>0</v>
      </c>
      <c r="CI242" s="514"/>
      <c r="CJ242" s="514"/>
      <c r="CK242" s="515"/>
      <c r="CL242" s="516"/>
      <c r="CM242" s="517" t="n">
        <f aca="false">SUM(CN242:FE242)</f>
        <v>132</v>
      </c>
      <c r="CN242" s="243"/>
      <c r="CO242" s="243"/>
      <c r="CP242" s="243" t="n">
        <v>0</v>
      </c>
      <c r="CQ242" s="243" t="n">
        <v>40</v>
      </c>
      <c r="CR242" s="243" t="n">
        <v>2</v>
      </c>
      <c r="CS242" s="243"/>
      <c r="CT242" s="243"/>
      <c r="CU242" s="243"/>
      <c r="CV242" s="243"/>
      <c r="CW242" s="243"/>
      <c r="CX242" s="243"/>
      <c r="CY242" s="243"/>
      <c r="CZ242" s="243"/>
      <c r="DA242" s="243"/>
      <c r="DB242" s="243" t="n">
        <v>0</v>
      </c>
      <c r="DC242" s="243" t="n">
        <v>0</v>
      </c>
      <c r="DD242" s="243" t="n">
        <v>0</v>
      </c>
      <c r="DE242" s="243" t="n">
        <v>0</v>
      </c>
      <c r="DF242" s="243" t="n">
        <v>0</v>
      </c>
      <c r="DG242" s="243" t="n">
        <v>0</v>
      </c>
      <c r="DH242" s="243" t="n">
        <v>0</v>
      </c>
      <c r="DI242" s="243"/>
      <c r="DJ242" s="243"/>
      <c r="DK242" s="243"/>
      <c r="DL242" s="243"/>
      <c r="DM242" s="243" t="n">
        <v>0</v>
      </c>
      <c r="DN242" s="243" t="n">
        <v>0</v>
      </c>
      <c r="DO242" s="243" t="n">
        <v>0</v>
      </c>
      <c r="DP242" s="243" t="n">
        <v>0</v>
      </c>
      <c r="DQ242" s="243" t="n">
        <v>0</v>
      </c>
      <c r="DR242" s="243" t="n">
        <v>0</v>
      </c>
      <c r="DS242" s="243" t="n">
        <v>0</v>
      </c>
      <c r="DT242" s="514" t="n">
        <v>0</v>
      </c>
      <c r="DU242" s="514" t="n">
        <v>0</v>
      </c>
      <c r="DV242" s="514"/>
      <c r="DW242" s="514"/>
      <c r="DX242" s="514" t="n">
        <v>30</v>
      </c>
      <c r="DY242" s="514"/>
      <c r="DZ242" s="514"/>
      <c r="EA242" s="243" t="n">
        <v>0</v>
      </c>
      <c r="EB242" s="518" t="n">
        <v>0</v>
      </c>
      <c r="EC242" s="518" t="n">
        <v>0</v>
      </c>
      <c r="ED242" s="518"/>
      <c r="EE242" s="518"/>
      <c r="EF242" s="514" t="n">
        <v>0</v>
      </c>
      <c r="EG242" s="518" t="n">
        <v>30</v>
      </c>
      <c r="EH242" s="518"/>
      <c r="EI242" s="518"/>
      <c r="EJ242" s="518"/>
      <c r="EK242" s="518"/>
      <c r="EL242" s="518"/>
      <c r="EM242" s="518"/>
      <c r="EN242" s="518"/>
      <c r="EO242" s="518"/>
      <c r="EP242" s="518"/>
      <c r="EQ242" s="518"/>
      <c r="ER242" s="518" t="n">
        <v>30</v>
      </c>
      <c r="ES242" s="518"/>
      <c r="ET242" s="518"/>
      <c r="EU242" s="518"/>
      <c r="EV242" s="518"/>
      <c r="EW242" s="518"/>
      <c r="EX242" s="518"/>
      <c r="EY242" s="518"/>
      <c r="EZ242" s="518"/>
      <c r="FA242" s="518"/>
      <c r="FB242" s="518"/>
      <c r="FC242" s="518"/>
      <c r="FD242" s="518"/>
      <c r="FE242" s="519"/>
      <c r="FG242" s="520" t="n">
        <f aca="false">CM242-I242</f>
        <v>0</v>
      </c>
      <c r="FI242" s="521"/>
      <c r="FJ242" s="522" t="n">
        <v>0</v>
      </c>
      <c r="FK242" s="522" t="n">
        <v>42</v>
      </c>
      <c r="FL242" s="522" t="n">
        <v>0</v>
      </c>
      <c r="FM242" s="522" t="n">
        <v>0</v>
      </c>
      <c r="FN242" s="522" t="n">
        <v>0</v>
      </c>
      <c r="FO242" s="522" t="n">
        <v>0</v>
      </c>
      <c r="FP242" s="522" t="n">
        <v>0</v>
      </c>
      <c r="FQ242" s="522" t="n">
        <v>0</v>
      </c>
      <c r="FR242" s="522" t="n">
        <v>0</v>
      </c>
      <c r="FS242" s="522" t="n">
        <v>0</v>
      </c>
      <c r="FT242" s="522" t="n">
        <v>0</v>
      </c>
      <c r="FU242" s="522" t="n">
        <v>0</v>
      </c>
      <c r="FV242" s="522" t="n">
        <v>0</v>
      </c>
      <c r="FW242" s="522" t="n">
        <v>0</v>
      </c>
      <c r="FX242" s="522" t="n">
        <v>0</v>
      </c>
      <c r="FY242" s="522" t="n">
        <v>0</v>
      </c>
      <c r="FZ242" s="522"/>
      <c r="GA242" s="522" t="n">
        <v>30</v>
      </c>
      <c r="GB242" s="522"/>
      <c r="GC242" s="522" t="n">
        <v>0</v>
      </c>
      <c r="GD242" s="522" t="n">
        <v>0</v>
      </c>
      <c r="GE242" s="522" t="n">
        <v>0</v>
      </c>
      <c r="GF242" s="522" t="n">
        <v>0</v>
      </c>
      <c r="GG242" s="522" t="n">
        <v>30</v>
      </c>
      <c r="GH242" s="522" t="n">
        <v>0</v>
      </c>
      <c r="GI242" s="522" t="n">
        <v>0</v>
      </c>
      <c r="GJ242" s="522" t="n">
        <v>0</v>
      </c>
      <c r="GK242" s="522" t="n">
        <v>0</v>
      </c>
      <c r="GL242" s="522" t="n">
        <v>0</v>
      </c>
      <c r="GM242" s="522" t="n">
        <v>0</v>
      </c>
      <c r="GN242" s="522" t="n">
        <v>0</v>
      </c>
      <c r="GO242" s="522" t="n">
        <v>30</v>
      </c>
      <c r="GP242" s="522" t="n">
        <v>0</v>
      </c>
      <c r="GQ242" s="522"/>
      <c r="GR242" s="522" t="n">
        <v>0</v>
      </c>
      <c r="GS242" s="522" t="n">
        <v>0</v>
      </c>
      <c r="GT242" s="522" t="n">
        <v>0</v>
      </c>
      <c r="GU242" s="522" t="n">
        <v>0</v>
      </c>
      <c r="GV242" s="522"/>
      <c r="GW242" s="523" t="n">
        <f aca="false">SUM(FI242:GV242)</f>
        <v>132</v>
      </c>
      <c r="GX242" s="200"/>
      <c r="GY242" s="524" t="n">
        <f aca="false">GW242-I242</f>
        <v>0</v>
      </c>
      <c r="HA242" s="525" t="n">
        <f aca="false">FG242-GY242</f>
        <v>0</v>
      </c>
      <c r="HC242" s="383" t="n">
        <f aca="false">IF($B242="",0,VLOOKUP($B242,'TH 2023'!$B$11:$V$265,15,0))</f>
        <v>0.076566742</v>
      </c>
      <c r="HD242" s="355" t="n">
        <f aca="false">((IF($B242="",0,VLOOKUP($B242,'TH 2023'!$B$11:$V$265,18,0)))*1.1)*1.1</f>
        <v>0</v>
      </c>
      <c r="HE242" s="355" t="n">
        <f aca="false">((IF($B242="",0,VLOOKUP($B242,'TH 2023'!$B$11:$V$265,19,0)))*1.1)*1.1</f>
        <v>198.3553</v>
      </c>
      <c r="HF242" s="355" t="n">
        <f aca="false">((IF($B242="",0,VLOOKUP($B242,'TH 2023'!$B$11:$V$265,20,0)))*1.1)*1.1</f>
        <v>240.009913</v>
      </c>
      <c r="HG242" s="355" t="n">
        <f aca="false">((IF($B242="",0,VLOOKUP($B242,'TH 2023'!$B$11:$V$265,21,0)))*1.1)*1.1</f>
        <v>0</v>
      </c>
      <c r="HH242" s="526" t="str">
        <f aca="false">IF($B242="",0,VLOOKUP($B242,'TH 2023'!$B$11:$V$265,7,0))</f>
        <v>STANDARD HW</v>
      </c>
      <c r="HI242" s="61"/>
      <c r="HJ242" s="61"/>
      <c r="HK242" s="61"/>
      <c r="HL242" s="61"/>
      <c r="HM242" s="61"/>
      <c r="HN242" s="61"/>
      <c r="HO242" s="61"/>
      <c r="HP242" s="61"/>
      <c r="HQ242" s="61"/>
      <c r="HR242" s="61"/>
      <c r="HS242" s="61"/>
      <c r="HT242" s="61"/>
      <c r="HU242" s="61"/>
      <c r="HV242" s="61"/>
      <c r="HW242" s="61"/>
      <c r="HX242" s="61"/>
      <c r="HY242" s="61"/>
      <c r="HZ242" s="61"/>
      <c r="IA242" s="61"/>
      <c r="IB242" s="61"/>
      <c r="IC242" s="61"/>
      <c r="ID242" s="61"/>
      <c r="IE242" s="61"/>
      <c r="IF242" s="61"/>
      <c r="IG242" s="61"/>
      <c r="II242" s="40"/>
      <c r="IJ242" s="40"/>
      <c r="IK242" s="40"/>
      <c r="IL242" s="40"/>
      <c r="IM242" s="40"/>
    </row>
    <row r="243" s="48" customFormat="true" ht="15" hidden="false" customHeight="true" outlineLevel="0" collapsed="false">
      <c r="A243" s="240" t="n">
        <f aca="false">A242+1</f>
        <v>234</v>
      </c>
      <c r="B243" s="241" t="s">
        <v>660</v>
      </c>
      <c r="C243" s="242" t="s">
        <v>660</v>
      </c>
      <c r="D243" s="243" t="s">
        <v>661</v>
      </c>
      <c r="E243" s="512" t="s">
        <v>330</v>
      </c>
      <c r="F243" s="512" t="s">
        <v>331</v>
      </c>
      <c r="G243" s="512" t="n">
        <f aca="false">COUNTIF($C$10:$C$262,$C243)</f>
        <v>1</v>
      </c>
      <c r="H243" s="512" t="n">
        <f aca="false">COUNTIF($B$10:$B$262,$B243)</f>
        <v>1</v>
      </c>
      <c r="I243" s="513" t="n">
        <f aca="false">SUM(J243:CK243)</f>
        <v>150</v>
      </c>
      <c r="J243" s="512" t="n">
        <v>0</v>
      </c>
      <c r="K243" s="512" t="n">
        <v>0</v>
      </c>
      <c r="L243" s="512" t="n">
        <v>0</v>
      </c>
      <c r="M243" s="512" t="n">
        <v>0</v>
      </c>
      <c r="N243" s="512" t="n">
        <v>0</v>
      </c>
      <c r="O243" s="512" t="n">
        <v>0</v>
      </c>
      <c r="P243" s="512" t="n">
        <v>0</v>
      </c>
      <c r="Q243" s="512" t="n">
        <v>0</v>
      </c>
      <c r="R243" s="512" t="n">
        <v>0</v>
      </c>
      <c r="S243" s="512" t="n">
        <v>0</v>
      </c>
      <c r="T243" s="512" t="n">
        <v>0</v>
      </c>
      <c r="U243" s="512" t="n">
        <v>0</v>
      </c>
      <c r="V243" s="512" t="n">
        <v>0</v>
      </c>
      <c r="W243" s="512" t="n">
        <v>0</v>
      </c>
      <c r="X243" s="512" t="n">
        <v>0</v>
      </c>
      <c r="Y243" s="512" t="n">
        <v>0</v>
      </c>
      <c r="Z243" s="512"/>
      <c r="AA243" s="514" t="n">
        <v>0</v>
      </c>
      <c r="AB243" s="514"/>
      <c r="AC243" s="514"/>
      <c r="AD243" s="514" t="n">
        <v>0</v>
      </c>
      <c r="AE243" s="514" t="n">
        <v>30</v>
      </c>
      <c r="AF243" s="514" t="n">
        <v>0</v>
      </c>
      <c r="AG243" s="514" t="n">
        <v>0</v>
      </c>
      <c r="AH243" s="514" t="n">
        <v>0</v>
      </c>
      <c r="AI243" s="514" t="n">
        <v>0</v>
      </c>
      <c r="AJ243" s="514" t="n">
        <v>0</v>
      </c>
      <c r="AK243" s="514" t="n">
        <v>0</v>
      </c>
      <c r="AL243" s="514" t="n">
        <v>0</v>
      </c>
      <c r="AM243" s="514" t="n">
        <v>0</v>
      </c>
      <c r="AN243" s="514" t="n">
        <v>30</v>
      </c>
      <c r="AO243" s="514" t="n">
        <v>0</v>
      </c>
      <c r="AP243" s="514" t="n">
        <v>0</v>
      </c>
      <c r="AQ243" s="514" t="n">
        <v>0</v>
      </c>
      <c r="AR243" s="514" t="n">
        <v>0</v>
      </c>
      <c r="AS243" s="514" t="n">
        <v>30</v>
      </c>
      <c r="AT243" s="514" t="n">
        <v>0</v>
      </c>
      <c r="AU243" s="514" t="n">
        <v>0</v>
      </c>
      <c r="AV243" s="514"/>
      <c r="AW243" s="514"/>
      <c r="AX243" s="514"/>
      <c r="AY243" s="514" t="n">
        <v>0</v>
      </c>
      <c r="AZ243" s="514" t="n">
        <v>0</v>
      </c>
      <c r="BA243" s="514" t="n">
        <v>0</v>
      </c>
      <c r="BB243" s="514" t="n">
        <v>0</v>
      </c>
      <c r="BC243" s="514" t="n">
        <v>0</v>
      </c>
      <c r="BD243" s="514" t="n">
        <v>0</v>
      </c>
      <c r="BE243" s="514" t="n">
        <v>0</v>
      </c>
      <c r="BF243" s="514" t="n">
        <v>0</v>
      </c>
      <c r="BG243" s="514" t="n">
        <v>30</v>
      </c>
      <c r="BH243" s="514" t="n">
        <v>0</v>
      </c>
      <c r="BI243" s="514" t="n">
        <v>0</v>
      </c>
      <c r="BJ243" s="514" t="n">
        <v>0</v>
      </c>
      <c r="BK243" s="514" t="n">
        <v>0</v>
      </c>
      <c r="BL243" s="514" t="n">
        <v>0</v>
      </c>
      <c r="BM243" s="514" t="n">
        <v>0</v>
      </c>
      <c r="BN243" s="514" t="n">
        <v>0</v>
      </c>
      <c r="BO243" s="514" t="n">
        <v>0</v>
      </c>
      <c r="BP243" s="514" t="n">
        <v>0</v>
      </c>
      <c r="BQ243" s="514" t="n">
        <v>0</v>
      </c>
      <c r="BR243" s="514" t="n">
        <v>0</v>
      </c>
      <c r="BS243" s="514" t="n">
        <v>0</v>
      </c>
      <c r="BT243" s="514" t="n">
        <v>0</v>
      </c>
      <c r="BU243" s="514" t="n">
        <v>0</v>
      </c>
      <c r="BV243" s="514" t="n">
        <v>30</v>
      </c>
      <c r="BW243" s="514" t="n">
        <v>0</v>
      </c>
      <c r="BX243" s="514" t="n">
        <v>0</v>
      </c>
      <c r="BY243" s="514" t="n">
        <v>0</v>
      </c>
      <c r="BZ243" s="514" t="n">
        <v>0</v>
      </c>
      <c r="CA243" s="514" t="n">
        <v>0</v>
      </c>
      <c r="CB243" s="514" t="n">
        <v>0</v>
      </c>
      <c r="CC243" s="514" t="n">
        <v>0</v>
      </c>
      <c r="CD243" s="514" t="n">
        <v>0</v>
      </c>
      <c r="CE243" s="514" t="n">
        <v>0</v>
      </c>
      <c r="CF243" s="514" t="n">
        <v>0</v>
      </c>
      <c r="CG243" s="514" t="n">
        <v>0</v>
      </c>
      <c r="CH243" s="514" t="n">
        <v>0</v>
      </c>
      <c r="CI243" s="514"/>
      <c r="CJ243" s="514"/>
      <c r="CK243" s="515"/>
      <c r="CL243" s="516"/>
      <c r="CM243" s="517" t="n">
        <f aca="false">SUM(CN243:FE243)</f>
        <v>150</v>
      </c>
      <c r="CN243" s="243"/>
      <c r="CO243" s="243"/>
      <c r="CP243" s="243" t="n">
        <v>0</v>
      </c>
      <c r="CQ243" s="243" t="n">
        <v>0</v>
      </c>
      <c r="CR243" s="243" t="n">
        <v>0</v>
      </c>
      <c r="CS243" s="243"/>
      <c r="CT243" s="243"/>
      <c r="CU243" s="243"/>
      <c r="CV243" s="243"/>
      <c r="CW243" s="243"/>
      <c r="CX243" s="243"/>
      <c r="CY243" s="243"/>
      <c r="CZ243" s="243"/>
      <c r="DA243" s="243"/>
      <c r="DB243" s="243" t="n">
        <v>0</v>
      </c>
      <c r="DC243" s="243"/>
      <c r="DD243" s="243"/>
      <c r="DE243" s="243" t="n">
        <v>0</v>
      </c>
      <c r="DF243" s="243" t="n">
        <v>30</v>
      </c>
      <c r="DG243" s="243" t="n">
        <v>0</v>
      </c>
      <c r="DH243" s="243" t="n">
        <v>0</v>
      </c>
      <c r="DI243" s="243"/>
      <c r="DJ243" s="243"/>
      <c r="DK243" s="243"/>
      <c r="DL243" s="243"/>
      <c r="DM243" s="243" t="n">
        <v>0</v>
      </c>
      <c r="DN243" s="243" t="n">
        <v>0</v>
      </c>
      <c r="DO243" s="243" t="n">
        <v>30</v>
      </c>
      <c r="DP243" s="243" t="n">
        <v>0</v>
      </c>
      <c r="DQ243" s="243" t="n">
        <v>0</v>
      </c>
      <c r="DR243" s="243" t="n">
        <v>0</v>
      </c>
      <c r="DS243" s="243" t="n">
        <v>0</v>
      </c>
      <c r="DT243" s="514" t="n">
        <v>30</v>
      </c>
      <c r="DU243" s="514" t="n">
        <v>0</v>
      </c>
      <c r="DV243" s="514"/>
      <c r="DW243" s="514"/>
      <c r="DX243" s="514"/>
      <c r="DY243" s="514"/>
      <c r="DZ243" s="514"/>
      <c r="EA243" s="243" t="n">
        <v>0</v>
      </c>
      <c r="EB243" s="518" t="n">
        <v>0</v>
      </c>
      <c r="EC243" s="518" t="n">
        <v>0</v>
      </c>
      <c r="ED243" s="518"/>
      <c r="EE243" s="518"/>
      <c r="EF243" s="514" t="n">
        <v>0</v>
      </c>
      <c r="EG243" s="518"/>
      <c r="EH243" s="514" t="n">
        <v>30</v>
      </c>
      <c r="EI243" s="518"/>
      <c r="EJ243" s="518"/>
      <c r="EK243" s="518"/>
      <c r="EL243" s="518"/>
      <c r="EM243" s="518"/>
      <c r="EN243" s="518"/>
      <c r="EO243" s="518"/>
      <c r="EP243" s="518"/>
      <c r="EQ243" s="518"/>
      <c r="ER243" s="518"/>
      <c r="ES243" s="518"/>
      <c r="ET243" s="518"/>
      <c r="EU243" s="518"/>
      <c r="EV243" s="518"/>
      <c r="EW243" s="518" t="n">
        <v>30</v>
      </c>
      <c r="EX243" s="518"/>
      <c r="EY243" s="518"/>
      <c r="EZ243" s="518"/>
      <c r="FA243" s="518"/>
      <c r="FB243" s="518"/>
      <c r="FC243" s="518"/>
      <c r="FD243" s="518"/>
      <c r="FE243" s="519"/>
      <c r="FG243" s="520" t="n">
        <f aca="false">CM243-I243</f>
        <v>0</v>
      </c>
      <c r="FI243" s="521"/>
      <c r="FJ243" s="522" t="n">
        <v>0</v>
      </c>
      <c r="FK243" s="522" t="n">
        <v>0</v>
      </c>
      <c r="FL243" s="522" t="n">
        <v>0</v>
      </c>
      <c r="FM243" s="522" t="n">
        <v>0</v>
      </c>
      <c r="FN243" s="522" t="n">
        <v>0</v>
      </c>
      <c r="FO243" s="522" t="n">
        <v>0</v>
      </c>
      <c r="FP243" s="522" t="n">
        <v>0</v>
      </c>
      <c r="FQ243" s="522" t="n">
        <v>0</v>
      </c>
      <c r="FR243" s="522" t="n">
        <v>0</v>
      </c>
      <c r="FS243" s="522" t="n">
        <v>30</v>
      </c>
      <c r="FT243" s="522" t="n">
        <v>0</v>
      </c>
      <c r="FU243" s="522" t="n">
        <v>0</v>
      </c>
      <c r="FV243" s="522" t="n">
        <v>0</v>
      </c>
      <c r="FW243" s="522" t="n">
        <v>30</v>
      </c>
      <c r="FX243" s="522" t="n">
        <v>0</v>
      </c>
      <c r="FY243" s="522" t="n">
        <v>30</v>
      </c>
      <c r="FZ243" s="522"/>
      <c r="GA243" s="522" t="n">
        <v>0</v>
      </c>
      <c r="GB243" s="522"/>
      <c r="GC243" s="522" t="n">
        <v>0</v>
      </c>
      <c r="GD243" s="522" t="n">
        <v>0</v>
      </c>
      <c r="GE243" s="522" t="n">
        <v>0</v>
      </c>
      <c r="GF243" s="522" t="n">
        <v>0</v>
      </c>
      <c r="GG243" s="522" t="n">
        <v>30</v>
      </c>
      <c r="GH243" s="522" t="n">
        <v>0</v>
      </c>
      <c r="GI243" s="522" t="n">
        <v>0</v>
      </c>
      <c r="GJ243" s="522" t="n">
        <v>0</v>
      </c>
      <c r="GK243" s="522" t="n">
        <v>0</v>
      </c>
      <c r="GL243" s="522" t="n">
        <v>0</v>
      </c>
      <c r="GM243" s="522" t="n">
        <v>0</v>
      </c>
      <c r="GN243" s="522" t="n">
        <v>0</v>
      </c>
      <c r="GO243" s="522" t="n">
        <v>0</v>
      </c>
      <c r="GP243" s="522" t="n">
        <v>0</v>
      </c>
      <c r="GQ243" s="522"/>
      <c r="GR243" s="522" t="n">
        <v>0</v>
      </c>
      <c r="GS243" s="522" t="n">
        <v>30</v>
      </c>
      <c r="GT243" s="522" t="n">
        <v>0</v>
      </c>
      <c r="GU243" s="522" t="n">
        <v>0</v>
      </c>
      <c r="GV243" s="522"/>
      <c r="GW243" s="523" t="n">
        <f aca="false">SUM(FI243:GV243)</f>
        <v>150</v>
      </c>
      <c r="GX243" s="200"/>
      <c r="GY243" s="524" t="n">
        <f aca="false">GW243-I243</f>
        <v>0</v>
      </c>
      <c r="HA243" s="525" t="n">
        <f aca="false">FG243-GY243</f>
        <v>0</v>
      </c>
      <c r="HC243" s="383" t="n">
        <f aca="false">IF($B243="",0,VLOOKUP($B243,'TH 2023'!$B$11:$V$265,15,0))</f>
        <v>0.05538278</v>
      </c>
      <c r="HD243" s="355" t="n">
        <f aca="false">((IF($B243="",0,VLOOKUP($B243,'TH 2023'!$B$11:$V$265,18,0)))*1.1)*1.1</f>
        <v>0</v>
      </c>
      <c r="HE243" s="355" t="n">
        <f aca="false">((IF($B243="",0,VLOOKUP($B243,'TH 2023'!$B$11:$V$265,19,0)))*1.1)*1.1</f>
        <v>134.552</v>
      </c>
      <c r="HF243" s="355" t="n">
        <f aca="false">((IF($B243="",0,VLOOKUP($B243,'TH 2023'!$B$11:$V$265,20,0)))*1.1)*1.1</f>
        <v>164.27202</v>
      </c>
      <c r="HG243" s="355" t="n">
        <f aca="false">((IF($B243="",0,VLOOKUP($B243,'TH 2023'!$B$11:$V$265,21,0)))*1.1)*1.1</f>
        <v>0</v>
      </c>
      <c r="HH243" s="526" t="str">
        <f aca="false">IF($B243="",0,VLOOKUP($B243,'TH 2023'!$B$11:$V$265,7,0))</f>
        <v>STANDARD HW</v>
      </c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I243" s="40"/>
      <c r="IJ243" s="40"/>
      <c r="IK243" s="40"/>
      <c r="IL243" s="40"/>
      <c r="IM243" s="40"/>
    </row>
    <row r="244" s="48" customFormat="true" ht="15" hidden="false" customHeight="true" outlineLevel="0" collapsed="false">
      <c r="A244" s="240" t="n">
        <f aca="false">A243+1</f>
        <v>235</v>
      </c>
      <c r="B244" s="241" t="s">
        <v>662</v>
      </c>
      <c r="C244" s="242" t="s">
        <v>662</v>
      </c>
      <c r="D244" s="243" t="s">
        <v>663</v>
      </c>
      <c r="E244" s="512" t="s">
        <v>405</v>
      </c>
      <c r="F244" s="512" t="s">
        <v>406</v>
      </c>
      <c r="G244" s="512" t="n">
        <f aca="false">COUNTIF($C$10:$C$262,$C244)</f>
        <v>1</v>
      </c>
      <c r="H244" s="512" t="n">
        <f aca="false">COUNTIF($B$10:$B$262,$B244)</f>
        <v>1</v>
      </c>
      <c r="I244" s="513" t="n">
        <f aca="false">SUM(J244:CK244)</f>
        <v>30</v>
      </c>
      <c r="J244" s="512" t="n">
        <v>0</v>
      </c>
      <c r="K244" s="512" t="n">
        <v>0</v>
      </c>
      <c r="L244" s="512" t="n">
        <v>0</v>
      </c>
      <c r="M244" s="512" t="n">
        <v>0</v>
      </c>
      <c r="N244" s="512" t="n">
        <v>0</v>
      </c>
      <c r="O244" s="512" t="n">
        <v>0</v>
      </c>
      <c r="P244" s="512" t="n">
        <v>0</v>
      </c>
      <c r="Q244" s="512" t="n">
        <v>0</v>
      </c>
      <c r="R244" s="512" t="n">
        <v>0</v>
      </c>
      <c r="S244" s="512" t="n">
        <v>0</v>
      </c>
      <c r="T244" s="512" t="n">
        <v>0</v>
      </c>
      <c r="U244" s="512" t="n">
        <v>0</v>
      </c>
      <c r="V244" s="512" t="n">
        <v>0</v>
      </c>
      <c r="W244" s="512" t="n">
        <v>0</v>
      </c>
      <c r="X244" s="512" t="n">
        <v>0</v>
      </c>
      <c r="Y244" s="512" t="n">
        <v>0</v>
      </c>
      <c r="Z244" s="512"/>
      <c r="AA244" s="514" t="n">
        <v>0</v>
      </c>
      <c r="AB244" s="514"/>
      <c r="AC244" s="514"/>
      <c r="AD244" s="514" t="n">
        <v>0</v>
      </c>
      <c r="AE244" s="514" t="n">
        <v>0</v>
      </c>
      <c r="AF244" s="514" t="n">
        <v>0</v>
      </c>
      <c r="AG244" s="514" t="n">
        <v>0</v>
      </c>
      <c r="AH244" s="514" t="n">
        <v>0</v>
      </c>
      <c r="AI244" s="514" t="n">
        <v>0</v>
      </c>
      <c r="AJ244" s="514" t="n">
        <v>0</v>
      </c>
      <c r="AK244" s="514" t="n">
        <v>0</v>
      </c>
      <c r="AL244" s="514" t="n">
        <v>0</v>
      </c>
      <c r="AM244" s="514" t="n">
        <v>0</v>
      </c>
      <c r="AN244" s="514" t="n">
        <v>0</v>
      </c>
      <c r="AO244" s="514" t="n">
        <v>0</v>
      </c>
      <c r="AP244" s="514" t="n">
        <v>0</v>
      </c>
      <c r="AQ244" s="514" t="n">
        <v>30</v>
      </c>
      <c r="AR244" s="514" t="n">
        <v>0</v>
      </c>
      <c r="AS244" s="514" t="n">
        <v>0</v>
      </c>
      <c r="AT244" s="514" t="n">
        <v>0</v>
      </c>
      <c r="AU244" s="514" t="n">
        <v>0</v>
      </c>
      <c r="AV244" s="514"/>
      <c r="AW244" s="514"/>
      <c r="AX244" s="514"/>
      <c r="AY244" s="514" t="n">
        <v>0</v>
      </c>
      <c r="AZ244" s="514" t="n">
        <v>0</v>
      </c>
      <c r="BA244" s="514" t="n">
        <v>0</v>
      </c>
      <c r="BB244" s="514" t="n">
        <v>0</v>
      </c>
      <c r="BC244" s="514" t="n">
        <v>0</v>
      </c>
      <c r="BD244" s="514" t="n">
        <v>0</v>
      </c>
      <c r="BE244" s="514" t="n">
        <v>0</v>
      </c>
      <c r="BF244" s="514" t="n">
        <v>0</v>
      </c>
      <c r="BG244" s="514" t="n">
        <v>0</v>
      </c>
      <c r="BH244" s="514" t="n">
        <v>0</v>
      </c>
      <c r="BI244" s="514" t="n">
        <v>0</v>
      </c>
      <c r="BJ244" s="514" t="n">
        <v>0</v>
      </c>
      <c r="BK244" s="514" t="n">
        <v>0</v>
      </c>
      <c r="BL244" s="514" t="n">
        <v>0</v>
      </c>
      <c r="BM244" s="514" t="n">
        <v>0</v>
      </c>
      <c r="BN244" s="514" t="n">
        <v>0</v>
      </c>
      <c r="BO244" s="514" t="n">
        <v>0</v>
      </c>
      <c r="BP244" s="514" t="n">
        <v>0</v>
      </c>
      <c r="BQ244" s="514" t="n">
        <v>0</v>
      </c>
      <c r="BR244" s="514" t="n">
        <v>0</v>
      </c>
      <c r="BS244" s="514" t="n">
        <v>0</v>
      </c>
      <c r="BT244" s="514" t="n">
        <v>0</v>
      </c>
      <c r="BU244" s="514" t="n">
        <v>0</v>
      </c>
      <c r="BV244" s="514" t="n">
        <v>0</v>
      </c>
      <c r="BW244" s="514" t="n">
        <v>0</v>
      </c>
      <c r="BX244" s="514" t="n">
        <v>0</v>
      </c>
      <c r="BY244" s="514" t="n">
        <v>0</v>
      </c>
      <c r="BZ244" s="514" t="n">
        <v>0</v>
      </c>
      <c r="CA244" s="514" t="n">
        <v>0</v>
      </c>
      <c r="CB244" s="514" t="n">
        <v>0</v>
      </c>
      <c r="CC244" s="514" t="n">
        <v>0</v>
      </c>
      <c r="CD244" s="514" t="n">
        <v>0</v>
      </c>
      <c r="CE244" s="514" t="n">
        <v>0</v>
      </c>
      <c r="CF244" s="514" t="n">
        <v>0</v>
      </c>
      <c r="CG244" s="514" t="n">
        <v>0</v>
      </c>
      <c r="CH244" s="514" t="n">
        <v>0</v>
      </c>
      <c r="CI244" s="514"/>
      <c r="CJ244" s="514"/>
      <c r="CK244" s="515"/>
      <c r="CL244" s="516"/>
      <c r="CM244" s="517" t="n">
        <f aca="false">SUM(CN244:FE244)</f>
        <v>30</v>
      </c>
      <c r="CN244" s="243"/>
      <c r="CO244" s="243"/>
      <c r="CP244" s="243" t="n">
        <v>0</v>
      </c>
      <c r="CQ244" s="243" t="n">
        <v>0</v>
      </c>
      <c r="CR244" s="243" t="n">
        <v>0</v>
      </c>
      <c r="CS244" s="243"/>
      <c r="CT244" s="243"/>
      <c r="CU244" s="243"/>
      <c r="CV244" s="243"/>
      <c r="CW244" s="243"/>
      <c r="CX244" s="243"/>
      <c r="CY244" s="243"/>
      <c r="CZ244" s="243"/>
      <c r="DA244" s="243"/>
      <c r="DB244" s="243" t="n">
        <v>0</v>
      </c>
      <c r="DC244" s="243"/>
      <c r="DD244" s="243"/>
      <c r="DE244" s="243" t="n">
        <v>0</v>
      </c>
      <c r="DF244" s="243" t="n">
        <v>0</v>
      </c>
      <c r="DG244" s="243" t="n">
        <v>0</v>
      </c>
      <c r="DH244" s="243" t="n">
        <v>0</v>
      </c>
      <c r="DI244" s="243"/>
      <c r="DJ244" s="243"/>
      <c r="DK244" s="243"/>
      <c r="DL244" s="243"/>
      <c r="DM244" s="243" t="n">
        <v>0</v>
      </c>
      <c r="DN244" s="243" t="n">
        <v>0</v>
      </c>
      <c r="DO244" s="243" t="n">
        <v>0</v>
      </c>
      <c r="DP244" s="243" t="n">
        <v>0</v>
      </c>
      <c r="DQ244" s="243" t="n">
        <v>0</v>
      </c>
      <c r="DR244" s="243" t="n">
        <v>30</v>
      </c>
      <c r="DS244" s="243" t="n">
        <v>0</v>
      </c>
      <c r="DT244" s="514" t="n">
        <v>0</v>
      </c>
      <c r="DU244" s="514" t="n">
        <v>0</v>
      </c>
      <c r="DV244" s="514"/>
      <c r="DW244" s="514"/>
      <c r="DX244" s="514"/>
      <c r="DY244" s="514"/>
      <c r="DZ244" s="514"/>
      <c r="EA244" s="243" t="n">
        <v>0</v>
      </c>
      <c r="EB244" s="518" t="n">
        <v>0</v>
      </c>
      <c r="EC244" s="518" t="n">
        <v>0</v>
      </c>
      <c r="ED244" s="518"/>
      <c r="EE244" s="518"/>
      <c r="EF244" s="514" t="n">
        <v>0</v>
      </c>
      <c r="EG244" s="518"/>
      <c r="EH244" s="518"/>
      <c r="EI244" s="518"/>
      <c r="EJ244" s="518"/>
      <c r="EK244" s="518"/>
      <c r="EL244" s="518"/>
      <c r="EM244" s="518"/>
      <c r="EN244" s="518"/>
      <c r="EO244" s="518"/>
      <c r="EP244" s="518"/>
      <c r="EQ244" s="518"/>
      <c r="ER244" s="518"/>
      <c r="ES244" s="518"/>
      <c r="ET244" s="518"/>
      <c r="EU244" s="518"/>
      <c r="EV244" s="518"/>
      <c r="EW244" s="518"/>
      <c r="EX244" s="518"/>
      <c r="EY244" s="518"/>
      <c r="EZ244" s="518"/>
      <c r="FA244" s="518"/>
      <c r="FB244" s="518"/>
      <c r="FC244" s="518"/>
      <c r="FD244" s="518"/>
      <c r="FE244" s="519"/>
      <c r="FG244" s="520" t="n">
        <f aca="false">CM244-I244</f>
        <v>0</v>
      </c>
      <c r="FI244" s="521"/>
      <c r="FJ244" s="522" t="n">
        <v>0</v>
      </c>
      <c r="FK244" s="522" t="n">
        <v>0</v>
      </c>
      <c r="FL244" s="522" t="n">
        <v>0</v>
      </c>
      <c r="FM244" s="522" t="n">
        <v>0</v>
      </c>
      <c r="FN244" s="522" t="n">
        <v>0</v>
      </c>
      <c r="FO244" s="522" t="n">
        <v>0</v>
      </c>
      <c r="FP244" s="522" t="n">
        <v>0</v>
      </c>
      <c r="FQ244" s="522" t="n">
        <v>0</v>
      </c>
      <c r="FR244" s="522" t="n">
        <v>0</v>
      </c>
      <c r="FS244" s="522" t="n">
        <v>0</v>
      </c>
      <c r="FT244" s="522" t="n">
        <v>0</v>
      </c>
      <c r="FU244" s="522" t="n">
        <v>0</v>
      </c>
      <c r="FV244" s="522" t="n">
        <v>0</v>
      </c>
      <c r="FW244" s="522" t="n">
        <v>0</v>
      </c>
      <c r="FX244" s="522" t="n">
        <v>30</v>
      </c>
      <c r="FY244" s="522" t="n">
        <v>0</v>
      </c>
      <c r="FZ244" s="522"/>
      <c r="GA244" s="522" t="n">
        <v>0</v>
      </c>
      <c r="GB244" s="522"/>
      <c r="GC244" s="522" t="n">
        <v>0</v>
      </c>
      <c r="GD244" s="522" t="n">
        <v>0</v>
      </c>
      <c r="GE244" s="522" t="n">
        <v>0</v>
      </c>
      <c r="GF244" s="522" t="n">
        <v>0</v>
      </c>
      <c r="GG244" s="522" t="n">
        <v>0</v>
      </c>
      <c r="GH244" s="522" t="n">
        <v>0</v>
      </c>
      <c r="GI244" s="522" t="n">
        <v>0</v>
      </c>
      <c r="GJ244" s="522" t="n">
        <v>0</v>
      </c>
      <c r="GK244" s="522" t="n">
        <v>0</v>
      </c>
      <c r="GL244" s="522" t="n">
        <v>0</v>
      </c>
      <c r="GM244" s="522" t="n">
        <v>0</v>
      </c>
      <c r="GN244" s="522" t="n">
        <v>0</v>
      </c>
      <c r="GO244" s="522" t="n">
        <v>0</v>
      </c>
      <c r="GP244" s="522" t="n">
        <v>0</v>
      </c>
      <c r="GQ244" s="522"/>
      <c r="GR244" s="522" t="n">
        <v>0</v>
      </c>
      <c r="GS244" s="522" t="n">
        <v>0</v>
      </c>
      <c r="GT244" s="522" t="n">
        <v>0</v>
      </c>
      <c r="GU244" s="522" t="n">
        <v>0</v>
      </c>
      <c r="GV244" s="522"/>
      <c r="GW244" s="523" t="n">
        <f aca="false">SUM(FI244:GV244)</f>
        <v>30</v>
      </c>
      <c r="GX244" s="200"/>
      <c r="GY244" s="524" t="n">
        <f aca="false">GW244-I244</f>
        <v>0</v>
      </c>
      <c r="HA244" s="525" t="n">
        <f aca="false">FG244-GY244</f>
        <v>0</v>
      </c>
      <c r="HC244" s="383" t="n">
        <f aca="false">IF($B244="",0,VLOOKUP($B244,'TH 2023'!$B$11:$V$265,15,0))</f>
        <v>0.084343335</v>
      </c>
      <c r="HD244" s="355" t="n">
        <f aca="false">((IF($B244="",0,VLOOKUP($B244,'TH 2023'!$B$11:$V$265,18,0)))*1.1)*1.1</f>
        <v>0</v>
      </c>
      <c r="HE244" s="355" t="n">
        <f aca="false">((IF($B244="",0,VLOOKUP($B244,'TH 2023'!$B$11:$V$265,19,0)))*1.1)*1.1</f>
        <v>211.871</v>
      </c>
      <c r="HF244" s="355" t="n">
        <f aca="false">((IF($B244="",0,VLOOKUP($B244,'TH 2023'!$B$11:$V$265,20,0)))*1.1)*1.1</f>
        <v>259.29211</v>
      </c>
      <c r="HG244" s="355" t="n">
        <f aca="false">((IF($B244="",0,VLOOKUP($B244,'TH 2023'!$B$11:$V$265,21,0)))*1.1)*1.1</f>
        <v>0</v>
      </c>
      <c r="HH244" s="526" t="str">
        <f aca="false">IF($B244="",0,VLOOKUP($B244,'TH 2023'!$B$11:$V$265,7,0))</f>
        <v>STANDARD HW</v>
      </c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I244" s="40"/>
      <c r="IJ244" s="40"/>
      <c r="IK244" s="40"/>
      <c r="IL244" s="40"/>
      <c r="IM244" s="40"/>
    </row>
    <row r="245" s="48" customFormat="true" ht="15" hidden="false" customHeight="true" outlineLevel="0" collapsed="false">
      <c r="A245" s="240" t="n">
        <f aca="false">A244+1</f>
        <v>236</v>
      </c>
      <c r="B245" s="241" t="s">
        <v>664</v>
      </c>
      <c r="C245" s="242" t="s">
        <v>664</v>
      </c>
      <c r="D245" s="243" t="s">
        <v>363</v>
      </c>
      <c r="E245" s="512" t="s">
        <v>316</v>
      </c>
      <c r="F245" s="242" t="s">
        <v>376</v>
      </c>
      <c r="G245" s="512" t="n">
        <f aca="false">COUNTIF($C$10:$C$262,$C245)</f>
        <v>1</v>
      </c>
      <c r="H245" s="512" t="n">
        <f aca="false">COUNTIF($B$10:$B$262,$B245)</f>
        <v>1</v>
      </c>
      <c r="I245" s="513" t="n">
        <f aca="false">SUM(J245:CK245)</f>
        <v>30</v>
      </c>
      <c r="J245" s="512" t="n">
        <v>0</v>
      </c>
      <c r="K245" s="512" t="n">
        <v>0</v>
      </c>
      <c r="L245" s="512" t="n">
        <v>0</v>
      </c>
      <c r="M245" s="512" t="n">
        <v>0</v>
      </c>
      <c r="N245" s="512" t="n">
        <v>0</v>
      </c>
      <c r="O245" s="512" t="n">
        <v>0</v>
      </c>
      <c r="P245" s="512" t="n">
        <v>0</v>
      </c>
      <c r="Q245" s="512" t="n">
        <v>0</v>
      </c>
      <c r="R245" s="512" t="n">
        <v>0</v>
      </c>
      <c r="S245" s="512" t="n">
        <v>0</v>
      </c>
      <c r="T245" s="512" t="n">
        <v>0</v>
      </c>
      <c r="U245" s="512" t="n">
        <v>0</v>
      </c>
      <c r="V245" s="512" t="n">
        <v>0</v>
      </c>
      <c r="W245" s="512" t="n">
        <v>0</v>
      </c>
      <c r="X245" s="512" t="n">
        <v>0</v>
      </c>
      <c r="Y245" s="512" t="n">
        <v>0</v>
      </c>
      <c r="Z245" s="512"/>
      <c r="AA245" s="514" t="n">
        <v>0</v>
      </c>
      <c r="AB245" s="514"/>
      <c r="AC245" s="514"/>
      <c r="AD245" s="514" t="n">
        <v>0</v>
      </c>
      <c r="AE245" s="514" t="n">
        <v>0</v>
      </c>
      <c r="AF245" s="514" t="n">
        <v>0</v>
      </c>
      <c r="AG245" s="514" t="n">
        <v>0</v>
      </c>
      <c r="AH245" s="514" t="n">
        <v>0</v>
      </c>
      <c r="AI245" s="514" t="n">
        <v>0</v>
      </c>
      <c r="AJ245" s="514" t="n">
        <v>0</v>
      </c>
      <c r="AK245" s="514" t="n">
        <v>0</v>
      </c>
      <c r="AL245" s="514" t="n">
        <v>0</v>
      </c>
      <c r="AM245" s="514" t="n">
        <v>0</v>
      </c>
      <c r="AN245" s="514" t="n">
        <v>0</v>
      </c>
      <c r="AO245" s="514" t="n">
        <v>0</v>
      </c>
      <c r="AP245" s="514" t="n">
        <v>0</v>
      </c>
      <c r="AQ245" s="514" t="n">
        <v>0</v>
      </c>
      <c r="AR245" s="514" t="n">
        <v>0</v>
      </c>
      <c r="AS245" s="514" t="n">
        <v>0</v>
      </c>
      <c r="AT245" s="514" t="n">
        <v>0</v>
      </c>
      <c r="AU245" s="514" t="n">
        <v>0</v>
      </c>
      <c r="AV245" s="514"/>
      <c r="AW245" s="514"/>
      <c r="AX245" s="514"/>
      <c r="AY245" s="514" t="n">
        <v>0</v>
      </c>
      <c r="AZ245" s="514" t="n">
        <v>0</v>
      </c>
      <c r="BA245" s="514" t="n">
        <v>0</v>
      </c>
      <c r="BB245" s="514" t="n">
        <v>0</v>
      </c>
      <c r="BC245" s="514" t="n">
        <v>0</v>
      </c>
      <c r="BD245" s="514" t="n">
        <v>0</v>
      </c>
      <c r="BE245" s="514" t="n">
        <v>0</v>
      </c>
      <c r="BF245" s="514" t="n">
        <v>0</v>
      </c>
      <c r="BG245" s="514" t="n">
        <v>0</v>
      </c>
      <c r="BH245" s="514" t="n">
        <v>0</v>
      </c>
      <c r="BI245" s="514" t="n">
        <v>0</v>
      </c>
      <c r="BJ245" s="514" t="n">
        <v>0</v>
      </c>
      <c r="BK245" s="514" t="n">
        <v>0</v>
      </c>
      <c r="BL245" s="514" t="n">
        <v>0</v>
      </c>
      <c r="BM245" s="514" t="n">
        <v>0</v>
      </c>
      <c r="BN245" s="514" t="n">
        <v>0</v>
      </c>
      <c r="BO245" s="514" t="n">
        <v>0</v>
      </c>
      <c r="BP245" s="514" t="n">
        <v>0</v>
      </c>
      <c r="BQ245" s="514" t="n">
        <v>0</v>
      </c>
      <c r="BR245" s="514" t="n">
        <v>0</v>
      </c>
      <c r="BS245" s="514" t="n">
        <v>0</v>
      </c>
      <c r="BT245" s="514" t="n">
        <v>0</v>
      </c>
      <c r="BU245" s="514" t="n">
        <v>0</v>
      </c>
      <c r="BV245" s="514" t="n">
        <v>0</v>
      </c>
      <c r="BW245" s="514" t="n">
        <v>0</v>
      </c>
      <c r="BX245" s="514" t="n">
        <v>0</v>
      </c>
      <c r="BY245" s="514" t="n">
        <v>0</v>
      </c>
      <c r="BZ245" s="514" t="n">
        <v>0</v>
      </c>
      <c r="CA245" s="514" t="n">
        <v>0</v>
      </c>
      <c r="CB245" s="514" t="n">
        <v>0</v>
      </c>
      <c r="CC245" s="514" t="n">
        <v>0</v>
      </c>
      <c r="CD245" s="514" t="n">
        <v>0</v>
      </c>
      <c r="CE245" s="514" t="n">
        <v>0</v>
      </c>
      <c r="CF245" s="514" t="n">
        <v>0</v>
      </c>
      <c r="CG245" s="514" t="n">
        <v>0</v>
      </c>
      <c r="CH245" s="514" t="n">
        <v>30</v>
      </c>
      <c r="CI245" s="514"/>
      <c r="CJ245" s="514"/>
      <c r="CK245" s="515"/>
      <c r="CL245" s="516"/>
      <c r="CM245" s="517" t="n">
        <f aca="false">SUM(CN245:FE245)</f>
        <v>0</v>
      </c>
      <c r="CN245" s="243"/>
      <c r="CO245" s="243"/>
      <c r="CP245" s="243" t="n">
        <v>0</v>
      </c>
      <c r="CQ245" s="243" t="n">
        <v>0</v>
      </c>
      <c r="CR245" s="243" t="n">
        <v>0</v>
      </c>
      <c r="CS245" s="243"/>
      <c r="CT245" s="243"/>
      <c r="CU245" s="243"/>
      <c r="CV245" s="243"/>
      <c r="CW245" s="243"/>
      <c r="CX245" s="243"/>
      <c r="CY245" s="243"/>
      <c r="CZ245" s="243"/>
      <c r="DA245" s="243"/>
      <c r="DB245" s="243" t="n">
        <v>0</v>
      </c>
      <c r="DC245" s="243"/>
      <c r="DD245" s="243"/>
      <c r="DE245" s="243" t="n">
        <v>0</v>
      </c>
      <c r="DF245" s="243" t="n">
        <v>0</v>
      </c>
      <c r="DG245" s="243" t="n">
        <v>0</v>
      </c>
      <c r="DH245" s="243" t="n">
        <v>0</v>
      </c>
      <c r="DI245" s="243"/>
      <c r="DJ245" s="243"/>
      <c r="DK245" s="243"/>
      <c r="DL245" s="243"/>
      <c r="DM245" s="243" t="n">
        <v>0</v>
      </c>
      <c r="DN245" s="243" t="n">
        <v>0</v>
      </c>
      <c r="DO245" s="243" t="n">
        <v>0</v>
      </c>
      <c r="DP245" s="243" t="n">
        <v>0</v>
      </c>
      <c r="DQ245" s="243" t="n">
        <v>0</v>
      </c>
      <c r="DR245" s="243" t="n">
        <v>0</v>
      </c>
      <c r="DS245" s="243" t="n">
        <v>0</v>
      </c>
      <c r="DT245" s="514" t="n">
        <v>0</v>
      </c>
      <c r="DU245" s="514" t="n">
        <v>0</v>
      </c>
      <c r="DV245" s="514"/>
      <c r="DW245" s="514"/>
      <c r="DX245" s="514"/>
      <c r="DY245" s="514"/>
      <c r="DZ245" s="514"/>
      <c r="EA245" s="243" t="n">
        <v>0</v>
      </c>
      <c r="EB245" s="518" t="n">
        <v>0</v>
      </c>
      <c r="EC245" s="518" t="n">
        <v>0</v>
      </c>
      <c r="ED245" s="518"/>
      <c r="EE245" s="518"/>
      <c r="EF245" s="514" t="n">
        <v>0</v>
      </c>
      <c r="EG245" s="518"/>
      <c r="EH245" s="518"/>
      <c r="EI245" s="518"/>
      <c r="EJ245" s="518"/>
      <c r="EK245" s="518"/>
      <c r="EL245" s="518"/>
      <c r="EM245" s="518"/>
      <c r="EN245" s="518"/>
      <c r="EO245" s="518"/>
      <c r="EP245" s="518"/>
      <c r="EQ245" s="518"/>
      <c r="ER245" s="518"/>
      <c r="ES245" s="518"/>
      <c r="ET245" s="518"/>
      <c r="EU245" s="518"/>
      <c r="EV245" s="518"/>
      <c r="EW245" s="518"/>
      <c r="EX245" s="518"/>
      <c r="EY245" s="518"/>
      <c r="EZ245" s="518"/>
      <c r="FA245" s="518"/>
      <c r="FB245" s="518"/>
      <c r="FC245" s="518"/>
      <c r="FD245" s="518"/>
      <c r="FE245" s="519"/>
      <c r="FG245" s="520" t="n">
        <f aca="false">CM245-I245</f>
        <v>-30</v>
      </c>
      <c r="FI245" s="521"/>
      <c r="FJ245" s="522" t="n">
        <v>0</v>
      </c>
      <c r="FK245" s="522" t="n">
        <v>0</v>
      </c>
      <c r="FL245" s="522" t="n">
        <v>0</v>
      </c>
      <c r="FM245" s="522" t="n">
        <v>0</v>
      </c>
      <c r="FN245" s="522" t="n">
        <v>0</v>
      </c>
      <c r="FO245" s="522" t="n">
        <v>0</v>
      </c>
      <c r="FP245" s="522" t="n">
        <v>0</v>
      </c>
      <c r="FQ245" s="522" t="n">
        <v>0</v>
      </c>
      <c r="FR245" s="522" t="n">
        <v>0</v>
      </c>
      <c r="FS245" s="522" t="n">
        <v>0</v>
      </c>
      <c r="FT245" s="522" t="n">
        <v>0</v>
      </c>
      <c r="FU245" s="522" t="n">
        <v>0</v>
      </c>
      <c r="FV245" s="522" t="n">
        <v>0</v>
      </c>
      <c r="FW245" s="522" t="n">
        <v>0</v>
      </c>
      <c r="FX245" s="522" t="n">
        <v>0</v>
      </c>
      <c r="FY245" s="522" t="n">
        <v>0</v>
      </c>
      <c r="FZ245" s="522"/>
      <c r="GA245" s="522" t="n">
        <v>0</v>
      </c>
      <c r="GB245" s="522"/>
      <c r="GC245" s="522" t="n">
        <v>0</v>
      </c>
      <c r="GD245" s="522" t="n">
        <v>0</v>
      </c>
      <c r="GE245" s="522" t="n">
        <v>0</v>
      </c>
      <c r="GF245" s="522" t="n">
        <v>0</v>
      </c>
      <c r="GG245" s="522" t="n">
        <v>0</v>
      </c>
      <c r="GH245" s="522" t="n">
        <v>0</v>
      </c>
      <c r="GI245" s="522" t="n">
        <v>0</v>
      </c>
      <c r="GJ245" s="522" t="n">
        <v>0</v>
      </c>
      <c r="GK245" s="522" t="n">
        <v>0</v>
      </c>
      <c r="GL245" s="522" t="n">
        <v>0</v>
      </c>
      <c r="GM245" s="522" t="n">
        <v>0</v>
      </c>
      <c r="GN245" s="522" t="n">
        <v>0</v>
      </c>
      <c r="GO245" s="522" t="n">
        <v>0</v>
      </c>
      <c r="GP245" s="522" t="n">
        <v>0</v>
      </c>
      <c r="GQ245" s="522"/>
      <c r="GR245" s="522" t="n">
        <v>0</v>
      </c>
      <c r="GS245" s="522" t="n">
        <v>0</v>
      </c>
      <c r="GT245" s="522" t="n">
        <v>0</v>
      </c>
      <c r="GU245" s="522" t="n">
        <v>0</v>
      </c>
      <c r="GV245" s="522"/>
      <c r="GW245" s="523" t="n">
        <f aca="false">SUM(FI245:GV245)</f>
        <v>0</v>
      </c>
      <c r="GX245" s="200"/>
      <c r="GY245" s="524" t="n">
        <f aca="false">GW245-I245</f>
        <v>-30</v>
      </c>
      <c r="HA245" s="525" t="n">
        <f aca="false">FG245-GY245</f>
        <v>0</v>
      </c>
      <c r="HC245" s="383" t="n">
        <f aca="false">IF($B245="",0,VLOOKUP($B245,'TH 2023'!$B$11:$V$265,15,0))</f>
        <v>0.076553178</v>
      </c>
      <c r="HD245" s="355" t="n">
        <f aca="false">((IF($B245="",0,VLOOKUP($B245,'TH 2023'!$B$11:$V$265,18,0)))*1.1)*1.1</f>
        <v>0</v>
      </c>
      <c r="HE245" s="355" t="n">
        <f aca="false">((IF($B245="",0,VLOOKUP($B245,'TH 2023'!$B$11:$V$265,19,0)))*1.1)*1.1</f>
        <v>0</v>
      </c>
      <c r="HF245" s="355" t="n">
        <f aca="false">((IF($B245="",0,VLOOKUP($B245,'TH 2023'!$B$11:$V$265,20,0)))*1.1)*1.1</f>
        <v>207.492252</v>
      </c>
      <c r="HG245" s="355" t="n">
        <f aca="false">((IF($B245="",0,VLOOKUP($B245,'TH 2023'!$B$11:$V$265,21,0)))*1.1)*1.1</f>
        <v>0</v>
      </c>
      <c r="HH245" s="526" t="str">
        <f aca="false">IF($B245="",0,VLOOKUP($B245,'TH 2023'!$B$11:$V$265,7,0))</f>
        <v>STANDARD HW</v>
      </c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I245" s="40"/>
      <c r="IJ245" s="40"/>
      <c r="IK245" s="40"/>
      <c r="IL245" s="40"/>
      <c r="IM245" s="40"/>
    </row>
    <row r="246" s="48" customFormat="true" ht="15" hidden="false" customHeight="true" outlineLevel="0" collapsed="false">
      <c r="A246" s="240" t="n">
        <f aca="false">A245+1</f>
        <v>237</v>
      </c>
      <c r="B246" s="241" t="s">
        <v>665</v>
      </c>
      <c r="C246" s="242" t="s">
        <v>665</v>
      </c>
      <c r="D246" s="243" t="s">
        <v>373</v>
      </c>
      <c r="E246" s="512" t="s">
        <v>444</v>
      </c>
      <c r="F246" s="242" t="s">
        <v>445</v>
      </c>
      <c r="G246" s="512" t="n">
        <f aca="false">COUNTIF($C$10:$C$262,$C246)</f>
        <v>1</v>
      </c>
      <c r="H246" s="512" t="n">
        <f aca="false">COUNTIF($B$10:$B$262,$B246)</f>
        <v>1</v>
      </c>
      <c r="I246" s="513" t="n">
        <f aca="false">SUM(J246:CK246)</f>
        <v>0</v>
      </c>
      <c r="J246" s="512" t="n">
        <v>0</v>
      </c>
      <c r="K246" s="512" t="n">
        <v>0</v>
      </c>
      <c r="L246" s="512" t="n">
        <v>0</v>
      </c>
      <c r="M246" s="512" t="n">
        <v>0</v>
      </c>
      <c r="N246" s="512" t="n">
        <v>0</v>
      </c>
      <c r="O246" s="512" t="n">
        <v>0</v>
      </c>
      <c r="P246" s="512" t="n">
        <v>0</v>
      </c>
      <c r="Q246" s="512" t="n">
        <v>0</v>
      </c>
      <c r="R246" s="512" t="n">
        <v>0</v>
      </c>
      <c r="S246" s="512" t="n">
        <v>0</v>
      </c>
      <c r="T246" s="512" t="n">
        <v>0</v>
      </c>
      <c r="U246" s="512" t="n">
        <v>0</v>
      </c>
      <c r="V246" s="512" t="n">
        <v>0</v>
      </c>
      <c r="W246" s="512" t="n">
        <v>0</v>
      </c>
      <c r="X246" s="512" t="n">
        <v>0</v>
      </c>
      <c r="Y246" s="512" t="n">
        <v>0</v>
      </c>
      <c r="Z246" s="512"/>
      <c r="AA246" s="514" t="n">
        <v>0</v>
      </c>
      <c r="AB246" s="514"/>
      <c r="AC246" s="514"/>
      <c r="AD246" s="514" t="n">
        <v>0</v>
      </c>
      <c r="AE246" s="514" t="n">
        <v>0</v>
      </c>
      <c r="AF246" s="514" t="n">
        <v>0</v>
      </c>
      <c r="AG246" s="514" t="n">
        <v>0</v>
      </c>
      <c r="AH246" s="514" t="n">
        <v>0</v>
      </c>
      <c r="AI246" s="514" t="n">
        <v>0</v>
      </c>
      <c r="AJ246" s="514" t="n">
        <v>0</v>
      </c>
      <c r="AK246" s="514" t="n">
        <v>0</v>
      </c>
      <c r="AL246" s="514" t="n">
        <v>0</v>
      </c>
      <c r="AM246" s="514" t="n">
        <v>0</v>
      </c>
      <c r="AN246" s="514" t="n">
        <v>0</v>
      </c>
      <c r="AO246" s="514" t="n">
        <v>0</v>
      </c>
      <c r="AP246" s="514" t="n">
        <v>0</v>
      </c>
      <c r="AQ246" s="514" t="n">
        <v>0</v>
      </c>
      <c r="AR246" s="514" t="n">
        <v>0</v>
      </c>
      <c r="AS246" s="514" t="n">
        <v>0</v>
      </c>
      <c r="AT246" s="514" t="n">
        <v>0</v>
      </c>
      <c r="AU246" s="514" t="n">
        <v>0</v>
      </c>
      <c r="AV246" s="514"/>
      <c r="AW246" s="514"/>
      <c r="AX246" s="514"/>
      <c r="AY246" s="514" t="n">
        <v>0</v>
      </c>
      <c r="AZ246" s="514" t="n">
        <v>0</v>
      </c>
      <c r="BA246" s="514" t="n">
        <v>0</v>
      </c>
      <c r="BB246" s="514" t="n">
        <v>0</v>
      </c>
      <c r="BC246" s="514" t="n">
        <v>0</v>
      </c>
      <c r="BD246" s="514" t="n">
        <v>0</v>
      </c>
      <c r="BE246" s="514" t="n">
        <v>0</v>
      </c>
      <c r="BF246" s="514" t="n">
        <v>0</v>
      </c>
      <c r="BG246" s="514" t="n">
        <v>0</v>
      </c>
      <c r="BH246" s="514" t="n">
        <v>0</v>
      </c>
      <c r="BI246" s="514" t="n">
        <v>0</v>
      </c>
      <c r="BJ246" s="514" t="n">
        <v>0</v>
      </c>
      <c r="BK246" s="514" t="n">
        <v>0</v>
      </c>
      <c r="BL246" s="514" t="n">
        <v>0</v>
      </c>
      <c r="BM246" s="514" t="n">
        <v>0</v>
      </c>
      <c r="BN246" s="514" t="n">
        <v>0</v>
      </c>
      <c r="BO246" s="514" t="n">
        <v>0</v>
      </c>
      <c r="BP246" s="514" t="n">
        <v>0</v>
      </c>
      <c r="BQ246" s="514" t="n">
        <v>0</v>
      </c>
      <c r="BR246" s="514" t="n">
        <v>0</v>
      </c>
      <c r="BS246" s="514" t="n">
        <v>0</v>
      </c>
      <c r="BT246" s="514" t="n">
        <v>0</v>
      </c>
      <c r="BU246" s="514" t="n">
        <v>0</v>
      </c>
      <c r="BV246" s="514" t="n">
        <v>0</v>
      </c>
      <c r="BW246" s="514" t="n">
        <v>0</v>
      </c>
      <c r="BX246" s="514" t="n">
        <v>0</v>
      </c>
      <c r="BY246" s="514" t="n">
        <v>0</v>
      </c>
      <c r="BZ246" s="514" t="n">
        <v>0</v>
      </c>
      <c r="CA246" s="514" t="n">
        <v>0</v>
      </c>
      <c r="CB246" s="514" t="n">
        <v>0</v>
      </c>
      <c r="CC246" s="514" t="n">
        <v>0</v>
      </c>
      <c r="CD246" s="514" t="n">
        <v>0</v>
      </c>
      <c r="CE246" s="514" t="n">
        <v>0</v>
      </c>
      <c r="CF246" s="514" t="n">
        <v>0</v>
      </c>
      <c r="CG246" s="514" t="n">
        <v>0</v>
      </c>
      <c r="CH246" s="514" t="n">
        <v>0</v>
      </c>
      <c r="CI246" s="514"/>
      <c r="CJ246" s="514"/>
      <c r="CK246" s="515"/>
      <c r="CL246" s="516"/>
      <c r="CM246" s="517" t="n">
        <f aca="false">SUM(CN246:FE246)</f>
        <v>0</v>
      </c>
      <c r="CN246" s="243"/>
      <c r="CO246" s="243"/>
      <c r="CP246" s="243" t="n">
        <v>0</v>
      </c>
      <c r="CQ246" s="243" t="n">
        <v>0</v>
      </c>
      <c r="CR246" s="243" t="n">
        <v>0</v>
      </c>
      <c r="CS246" s="243"/>
      <c r="CT246" s="243"/>
      <c r="CU246" s="243"/>
      <c r="CV246" s="243"/>
      <c r="CW246" s="243"/>
      <c r="CX246" s="243"/>
      <c r="CY246" s="243"/>
      <c r="CZ246" s="243"/>
      <c r="DA246" s="243"/>
      <c r="DB246" s="243" t="n">
        <v>0</v>
      </c>
      <c r="DC246" s="243"/>
      <c r="DD246" s="243"/>
      <c r="DE246" s="243" t="n">
        <v>0</v>
      </c>
      <c r="DF246" s="243" t="n">
        <v>0</v>
      </c>
      <c r="DG246" s="243" t="n">
        <v>0</v>
      </c>
      <c r="DH246" s="243" t="n">
        <v>0</v>
      </c>
      <c r="DI246" s="243"/>
      <c r="DJ246" s="243"/>
      <c r="DK246" s="243"/>
      <c r="DL246" s="243"/>
      <c r="DM246" s="243" t="n">
        <v>0</v>
      </c>
      <c r="DN246" s="243" t="n">
        <v>0</v>
      </c>
      <c r="DO246" s="243" t="n">
        <v>0</v>
      </c>
      <c r="DP246" s="243" t="n">
        <v>0</v>
      </c>
      <c r="DQ246" s="243" t="n">
        <v>0</v>
      </c>
      <c r="DR246" s="243" t="n">
        <v>0</v>
      </c>
      <c r="DS246" s="243" t="n">
        <v>0</v>
      </c>
      <c r="DT246" s="514" t="n">
        <v>0</v>
      </c>
      <c r="DU246" s="514" t="n">
        <v>0</v>
      </c>
      <c r="DV246" s="514"/>
      <c r="DW246" s="514"/>
      <c r="DX246" s="514"/>
      <c r="DY246" s="514"/>
      <c r="DZ246" s="514"/>
      <c r="EA246" s="243" t="n">
        <v>0</v>
      </c>
      <c r="EB246" s="518" t="n">
        <v>0</v>
      </c>
      <c r="EC246" s="518" t="n">
        <v>0</v>
      </c>
      <c r="ED246" s="518"/>
      <c r="EE246" s="518"/>
      <c r="EF246" s="514" t="n">
        <v>0</v>
      </c>
      <c r="EG246" s="518"/>
      <c r="EH246" s="518"/>
      <c r="EI246" s="518"/>
      <c r="EJ246" s="518"/>
      <c r="EK246" s="518"/>
      <c r="EL246" s="518"/>
      <c r="EM246" s="518"/>
      <c r="EN246" s="518"/>
      <c r="EO246" s="518"/>
      <c r="EP246" s="518"/>
      <c r="EQ246" s="518"/>
      <c r="ER246" s="518"/>
      <c r="ES246" s="518"/>
      <c r="ET246" s="518"/>
      <c r="EU246" s="518"/>
      <c r="EV246" s="518"/>
      <c r="EW246" s="518"/>
      <c r="EX246" s="518"/>
      <c r="EY246" s="518"/>
      <c r="EZ246" s="518"/>
      <c r="FA246" s="518"/>
      <c r="FB246" s="518"/>
      <c r="FC246" s="518"/>
      <c r="FD246" s="518"/>
      <c r="FE246" s="519"/>
      <c r="FG246" s="520" t="n">
        <f aca="false">CM246-I246</f>
        <v>0</v>
      </c>
      <c r="FI246" s="521"/>
      <c r="FJ246" s="522" t="n">
        <v>0</v>
      </c>
      <c r="FK246" s="522" t="n">
        <v>0</v>
      </c>
      <c r="FL246" s="522" t="n">
        <v>0</v>
      </c>
      <c r="FM246" s="522" t="n">
        <v>0</v>
      </c>
      <c r="FN246" s="522" t="n">
        <v>0</v>
      </c>
      <c r="FO246" s="522" t="n">
        <v>0</v>
      </c>
      <c r="FP246" s="522" t="n">
        <v>0</v>
      </c>
      <c r="FQ246" s="522" t="n">
        <v>0</v>
      </c>
      <c r="FR246" s="522" t="n">
        <v>0</v>
      </c>
      <c r="FS246" s="522" t="n">
        <v>0</v>
      </c>
      <c r="FT246" s="522" t="n">
        <v>0</v>
      </c>
      <c r="FU246" s="522" t="n">
        <v>0</v>
      </c>
      <c r="FV246" s="522" t="n">
        <v>0</v>
      </c>
      <c r="FW246" s="522" t="n">
        <v>0</v>
      </c>
      <c r="FX246" s="522" t="n">
        <v>0</v>
      </c>
      <c r="FY246" s="522" t="n">
        <v>0</v>
      </c>
      <c r="FZ246" s="522"/>
      <c r="GA246" s="522" t="n">
        <v>0</v>
      </c>
      <c r="GB246" s="522"/>
      <c r="GC246" s="522" t="n">
        <v>0</v>
      </c>
      <c r="GD246" s="522" t="n">
        <v>0</v>
      </c>
      <c r="GE246" s="522" t="n">
        <v>0</v>
      </c>
      <c r="GF246" s="522" t="n">
        <v>0</v>
      </c>
      <c r="GG246" s="522" t="n">
        <v>0</v>
      </c>
      <c r="GH246" s="522" t="n">
        <v>0</v>
      </c>
      <c r="GI246" s="522" t="n">
        <v>0</v>
      </c>
      <c r="GJ246" s="522" t="n">
        <v>0</v>
      </c>
      <c r="GK246" s="522" t="n">
        <v>0</v>
      </c>
      <c r="GL246" s="522" t="n">
        <v>0</v>
      </c>
      <c r="GM246" s="522" t="n">
        <v>0</v>
      </c>
      <c r="GN246" s="522" t="n">
        <v>0</v>
      </c>
      <c r="GO246" s="522" t="n">
        <v>0</v>
      </c>
      <c r="GP246" s="522" t="n">
        <v>0</v>
      </c>
      <c r="GQ246" s="522"/>
      <c r="GR246" s="522" t="n">
        <v>0</v>
      </c>
      <c r="GS246" s="522" t="n">
        <v>0</v>
      </c>
      <c r="GT246" s="522" t="n">
        <v>0</v>
      </c>
      <c r="GU246" s="522" t="n">
        <v>0</v>
      </c>
      <c r="GV246" s="522"/>
      <c r="GW246" s="523" t="n">
        <f aca="false">SUM(FI246:GV246)</f>
        <v>0</v>
      </c>
      <c r="GX246" s="200"/>
      <c r="GY246" s="524" t="n">
        <f aca="false">GW246-I246</f>
        <v>0</v>
      </c>
      <c r="HA246" s="525" t="n">
        <f aca="false">FG246-GY246</f>
        <v>0</v>
      </c>
      <c r="HC246" s="383" t="n">
        <f aca="false">IF($B246="",0,VLOOKUP($B246,'TH 2023'!$B$11:$V$265,15,0))</f>
        <v>0.087570926</v>
      </c>
      <c r="HD246" s="355" t="n">
        <f aca="false">((IF($B246="",0,VLOOKUP($B246,'TH 2023'!$B$11:$V$265,18,0)))*1.1)*1.1</f>
        <v>0</v>
      </c>
      <c r="HE246" s="355" t="n">
        <f aca="false">((IF($B246="",0,VLOOKUP($B246,'TH 2023'!$B$11:$V$265,19,0)))*1.1)*1.1</f>
        <v>0</v>
      </c>
      <c r="HF246" s="355" t="n">
        <f aca="false">((IF($B246="",0,VLOOKUP($B246,'TH 2023'!$B$11:$V$265,20,0)))*1.1)*1.1</f>
        <v>232.35267</v>
      </c>
      <c r="HG246" s="355" t="n">
        <f aca="false">((IF($B246="",0,VLOOKUP($B246,'TH 2023'!$B$11:$V$265,21,0)))*1.1)*1.1</f>
        <v>0</v>
      </c>
      <c r="HH246" s="526" t="str">
        <f aca="false">IF($B246="",0,VLOOKUP($B246,'TH 2023'!$B$11:$V$265,7,0))</f>
        <v>Upgrade HW</v>
      </c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I246" s="40"/>
      <c r="IJ246" s="40"/>
      <c r="IK246" s="40"/>
      <c r="IL246" s="40"/>
      <c r="IM246" s="40"/>
    </row>
    <row r="247" s="48" customFormat="true" ht="15" hidden="false" customHeight="true" outlineLevel="0" collapsed="false">
      <c r="A247" s="240" t="n">
        <f aca="false">A246+1</f>
        <v>238</v>
      </c>
      <c r="B247" s="241" t="s">
        <v>27</v>
      </c>
      <c r="C247" s="242" t="s">
        <v>27</v>
      </c>
      <c r="D247" s="243" t="s">
        <v>440</v>
      </c>
      <c r="E247" s="512" t="s">
        <v>316</v>
      </c>
      <c r="F247" s="242" t="s">
        <v>376</v>
      </c>
      <c r="G247" s="512" t="n">
        <f aca="false">COUNTIF($C$10:$C$262,$C247)</f>
        <v>1</v>
      </c>
      <c r="H247" s="512" t="n">
        <f aca="false">COUNTIF($B$10:$B$262,$B247)</f>
        <v>1</v>
      </c>
      <c r="I247" s="513" t="n">
        <f aca="false">SUM(J247:CK247)</f>
        <v>30</v>
      </c>
      <c r="J247" s="512" t="n">
        <v>0</v>
      </c>
      <c r="K247" s="512" t="n">
        <v>0</v>
      </c>
      <c r="L247" s="512" t="n">
        <v>0</v>
      </c>
      <c r="M247" s="512" t="n">
        <v>0</v>
      </c>
      <c r="N247" s="512" t="n">
        <v>0</v>
      </c>
      <c r="O247" s="512" t="n">
        <v>0</v>
      </c>
      <c r="P247" s="512" t="n">
        <v>0</v>
      </c>
      <c r="Q247" s="512" t="n">
        <v>0</v>
      </c>
      <c r="R247" s="512" t="n">
        <v>0</v>
      </c>
      <c r="S247" s="512" t="n">
        <v>0</v>
      </c>
      <c r="T247" s="512" t="n">
        <v>0</v>
      </c>
      <c r="U247" s="512" t="n">
        <v>0</v>
      </c>
      <c r="V247" s="512" t="n">
        <v>0</v>
      </c>
      <c r="W247" s="512" t="n">
        <v>0</v>
      </c>
      <c r="X247" s="512" t="n">
        <v>0</v>
      </c>
      <c r="Y247" s="512" t="n">
        <v>0</v>
      </c>
      <c r="Z247" s="512"/>
      <c r="AA247" s="514" t="n">
        <v>0</v>
      </c>
      <c r="AB247" s="514"/>
      <c r="AC247" s="514"/>
      <c r="AD247" s="514" t="n">
        <v>0</v>
      </c>
      <c r="AE247" s="514" t="n">
        <v>0</v>
      </c>
      <c r="AF247" s="514" t="n">
        <v>0</v>
      </c>
      <c r="AG247" s="514" t="n">
        <v>0</v>
      </c>
      <c r="AH247" s="514" t="n">
        <v>0</v>
      </c>
      <c r="AI247" s="514" t="n">
        <v>0</v>
      </c>
      <c r="AJ247" s="514" t="n">
        <v>0</v>
      </c>
      <c r="AK247" s="514" t="n">
        <v>0</v>
      </c>
      <c r="AL247" s="514" t="n">
        <v>0</v>
      </c>
      <c r="AM247" s="514" t="n">
        <v>0</v>
      </c>
      <c r="AN247" s="514" t="n">
        <v>0</v>
      </c>
      <c r="AO247" s="514" t="n">
        <v>0</v>
      </c>
      <c r="AP247" s="514" t="n">
        <v>0</v>
      </c>
      <c r="AQ247" s="514" t="n">
        <v>0</v>
      </c>
      <c r="AR247" s="514" t="n">
        <v>0</v>
      </c>
      <c r="AS247" s="514" t="n">
        <v>0</v>
      </c>
      <c r="AT247" s="514" t="n">
        <v>0</v>
      </c>
      <c r="AU247" s="514" t="n">
        <v>0</v>
      </c>
      <c r="AV247" s="514"/>
      <c r="AW247" s="514"/>
      <c r="AX247" s="514"/>
      <c r="AY247" s="514" t="n">
        <v>0</v>
      </c>
      <c r="AZ247" s="514" t="n">
        <v>0</v>
      </c>
      <c r="BA247" s="514" t="n">
        <v>0</v>
      </c>
      <c r="BB247" s="514" t="n">
        <v>0</v>
      </c>
      <c r="BC247" s="514" t="n">
        <v>0</v>
      </c>
      <c r="BD247" s="514" t="n">
        <v>0</v>
      </c>
      <c r="BE247" s="514" t="n">
        <v>0</v>
      </c>
      <c r="BF247" s="514" t="n">
        <v>0</v>
      </c>
      <c r="BG247" s="514" t="n">
        <v>0</v>
      </c>
      <c r="BH247" s="514" t="n">
        <v>0</v>
      </c>
      <c r="BI247" s="514" t="n">
        <v>0</v>
      </c>
      <c r="BJ247" s="514" t="n">
        <v>0</v>
      </c>
      <c r="BK247" s="514" t="n">
        <v>0</v>
      </c>
      <c r="BL247" s="514" t="n">
        <v>0</v>
      </c>
      <c r="BM247" s="514" t="n">
        <v>0</v>
      </c>
      <c r="BN247" s="514" t="n">
        <v>0</v>
      </c>
      <c r="BO247" s="514" t="n">
        <v>0</v>
      </c>
      <c r="BP247" s="514" t="n">
        <v>0</v>
      </c>
      <c r="BQ247" s="514" t="n">
        <v>0</v>
      </c>
      <c r="BR247" s="514" t="n">
        <v>0</v>
      </c>
      <c r="BS247" s="514" t="n">
        <v>0</v>
      </c>
      <c r="BT247" s="514" t="n">
        <v>0</v>
      </c>
      <c r="BU247" s="514" t="n">
        <v>0</v>
      </c>
      <c r="BV247" s="514" t="n">
        <v>0</v>
      </c>
      <c r="BW247" s="514" t="n">
        <v>0</v>
      </c>
      <c r="BX247" s="514" t="n">
        <v>0</v>
      </c>
      <c r="BY247" s="514" t="n">
        <v>0</v>
      </c>
      <c r="BZ247" s="514" t="n">
        <v>0</v>
      </c>
      <c r="CA247" s="514" t="n">
        <v>0</v>
      </c>
      <c r="CB247" s="514" t="n">
        <v>0</v>
      </c>
      <c r="CC247" s="514" t="n">
        <v>0</v>
      </c>
      <c r="CD247" s="514" t="n">
        <v>0</v>
      </c>
      <c r="CE247" s="514" t="n">
        <v>0</v>
      </c>
      <c r="CF247" s="514" t="n">
        <v>30</v>
      </c>
      <c r="CG247" s="514" t="n">
        <v>0</v>
      </c>
      <c r="CH247" s="514" t="n">
        <v>0</v>
      </c>
      <c r="CI247" s="514"/>
      <c r="CJ247" s="514"/>
      <c r="CK247" s="515"/>
      <c r="CL247" s="516"/>
      <c r="CM247" s="517" t="n">
        <f aca="false">SUM(CN247:FE247)</f>
        <v>0</v>
      </c>
      <c r="CN247" s="243"/>
      <c r="CO247" s="243"/>
      <c r="CP247" s="243" t="n">
        <v>0</v>
      </c>
      <c r="CQ247" s="243" t="n">
        <v>0</v>
      </c>
      <c r="CR247" s="243" t="n">
        <v>0</v>
      </c>
      <c r="CS247" s="243"/>
      <c r="CT247" s="243"/>
      <c r="CU247" s="243"/>
      <c r="CV247" s="243"/>
      <c r="CW247" s="243"/>
      <c r="CX247" s="243"/>
      <c r="CY247" s="243"/>
      <c r="CZ247" s="243"/>
      <c r="DA247" s="243"/>
      <c r="DB247" s="243" t="n">
        <v>0</v>
      </c>
      <c r="DC247" s="243"/>
      <c r="DD247" s="243"/>
      <c r="DE247" s="243" t="n">
        <v>0</v>
      </c>
      <c r="DF247" s="243" t="n">
        <v>0</v>
      </c>
      <c r="DG247" s="243" t="n">
        <v>0</v>
      </c>
      <c r="DH247" s="243" t="n">
        <v>0</v>
      </c>
      <c r="DI247" s="243"/>
      <c r="DJ247" s="243"/>
      <c r="DK247" s="243"/>
      <c r="DL247" s="243"/>
      <c r="DM247" s="243" t="n">
        <v>0</v>
      </c>
      <c r="DN247" s="243" t="n">
        <v>0</v>
      </c>
      <c r="DO247" s="243" t="n">
        <v>0</v>
      </c>
      <c r="DP247" s="243" t="n">
        <v>0</v>
      </c>
      <c r="DQ247" s="243" t="n">
        <v>0</v>
      </c>
      <c r="DR247" s="243" t="n">
        <v>0</v>
      </c>
      <c r="DS247" s="243" t="n">
        <v>0</v>
      </c>
      <c r="DT247" s="514" t="n">
        <v>0</v>
      </c>
      <c r="DU247" s="514" t="n">
        <v>0</v>
      </c>
      <c r="DV247" s="514"/>
      <c r="DW247" s="514"/>
      <c r="DX247" s="514"/>
      <c r="DY247" s="514"/>
      <c r="DZ247" s="514"/>
      <c r="EA247" s="243" t="n">
        <v>0</v>
      </c>
      <c r="EB247" s="518" t="n">
        <v>0</v>
      </c>
      <c r="EC247" s="518" t="n">
        <v>0</v>
      </c>
      <c r="ED247" s="518"/>
      <c r="EE247" s="518"/>
      <c r="EF247" s="514" t="n">
        <v>0</v>
      </c>
      <c r="EG247" s="518"/>
      <c r="EH247" s="518"/>
      <c r="EI247" s="518"/>
      <c r="EJ247" s="518"/>
      <c r="EK247" s="518"/>
      <c r="EL247" s="518"/>
      <c r="EM247" s="518"/>
      <c r="EN247" s="518"/>
      <c r="EO247" s="518"/>
      <c r="EP247" s="518"/>
      <c r="EQ247" s="518"/>
      <c r="ER247" s="518"/>
      <c r="ES247" s="518"/>
      <c r="ET247" s="518"/>
      <c r="EU247" s="518"/>
      <c r="EV247" s="518"/>
      <c r="EW247" s="518"/>
      <c r="EX247" s="518"/>
      <c r="EY247" s="518"/>
      <c r="EZ247" s="518"/>
      <c r="FA247" s="518"/>
      <c r="FB247" s="518"/>
      <c r="FC247" s="518"/>
      <c r="FD247" s="518"/>
      <c r="FE247" s="519"/>
      <c r="FG247" s="520" t="n">
        <f aca="false">CM247-I247</f>
        <v>-30</v>
      </c>
      <c r="FI247" s="521"/>
      <c r="FJ247" s="522" t="n">
        <v>0</v>
      </c>
      <c r="FK247" s="522" t="n">
        <v>0</v>
      </c>
      <c r="FL247" s="522" t="n">
        <v>0</v>
      </c>
      <c r="FM247" s="522" t="n">
        <v>0</v>
      </c>
      <c r="FN247" s="522" t="n">
        <v>0</v>
      </c>
      <c r="FO247" s="522" t="n">
        <v>0</v>
      </c>
      <c r="FP247" s="522" t="n">
        <v>0</v>
      </c>
      <c r="FQ247" s="522" t="n">
        <v>0</v>
      </c>
      <c r="FR247" s="522" t="n">
        <v>0</v>
      </c>
      <c r="FS247" s="522" t="n">
        <v>0</v>
      </c>
      <c r="FT247" s="522" t="n">
        <v>0</v>
      </c>
      <c r="FU247" s="522" t="n">
        <v>0</v>
      </c>
      <c r="FV247" s="522" t="n">
        <v>0</v>
      </c>
      <c r="FW247" s="522" t="n">
        <v>0</v>
      </c>
      <c r="FX247" s="522" t="n">
        <v>0</v>
      </c>
      <c r="FY247" s="522" t="n">
        <v>0</v>
      </c>
      <c r="FZ247" s="522"/>
      <c r="GA247" s="522" t="n">
        <v>0</v>
      </c>
      <c r="GB247" s="522"/>
      <c r="GC247" s="522" t="n">
        <v>0</v>
      </c>
      <c r="GD247" s="522" t="n">
        <v>0</v>
      </c>
      <c r="GE247" s="522" t="n">
        <v>0</v>
      </c>
      <c r="GF247" s="522" t="n">
        <v>0</v>
      </c>
      <c r="GG247" s="522" t="n">
        <v>0</v>
      </c>
      <c r="GH247" s="522" t="n">
        <v>0</v>
      </c>
      <c r="GI247" s="522" t="n">
        <v>0</v>
      </c>
      <c r="GJ247" s="522" t="n">
        <v>0</v>
      </c>
      <c r="GK247" s="522" t="n">
        <v>0</v>
      </c>
      <c r="GL247" s="522" t="n">
        <v>0</v>
      </c>
      <c r="GM247" s="522" t="n">
        <v>0</v>
      </c>
      <c r="GN247" s="522" t="n">
        <v>0</v>
      </c>
      <c r="GO247" s="522" t="n">
        <v>0</v>
      </c>
      <c r="GP247" s="522" t="n">
        <v>0</v>
      </c>
      <c r="GQ247" s="522"/>
      <c r="GR247" s="522" t="n">
        <v>0</v>
      </c>
      <c r="GS247" s="522" t="n">
        <v>0</v>
      </c>
      <c r="GT247" s="522" t="n">
        <v>0</v>
      </c>
      <c r="GU247" s="522" t="n">
        <v>0</v>
      </c>
      <c r="GV247" s="522"/>
      <c r="GW247" s="523" t="n">
        <f aca="false">SUM(FI247:GV247)</f>
        <v>0</v>
      </c>
      <c r="GX247" s="200"/>
      <c r="GY247" s="524" t="n">
        <f aca="false">GW247-I247</f>
        <v>-30</v>
      </c>
      <c r="HA247" s="525" t="n">
        <f aca="false">FG247-GY247</f>
        <v>0</v>
      </c>
      <c r="HC247" s="383" t="n">
        <f aca="false">IF($B247="",0,VLOOKUP($B247,'TH 2023'!$B$11:$V$265,15,0))</f>
        <v>0.076064058</v>
      </c>
      <c r="HD247" s="355" t="n">
        <f aca="false">((IF($B247="",0,VLOOKUP($B247,'TH 2023'!$B$11:$V$265,18,0)))*1.1)*1.1</f>
        <v>0</v>
      </c>
      <c r="HE247" s="355" t="n">
        <f aca="false">((IF($B247="",0,VLOOKUP($B247,'TH 2023'!$B$11:$V$265,19,0)))*1.1)*1.1</f>
        <v>0</v>
      </c>
      <c r="HF247" s="355" t="n">
        <f aca="false">((IF($B247="",0,VLOOKUP($B247,'TH 2023'!$B$11:$V$265,20,0)))*1.1)*1.1</f>
        <v>207.17015</v>
      </c>
      <c r="HG247" s="355" t="n">
        <f aca="false">((IF($B247="",0,VLOOKUP($B247,'TH 2023'!$B$11:$V$265,21,0)))*1.1)*1.1</f>
        <v>0</v>
      </c>
      <c r="HH247" s="526" t="str">
        <f aca="false">IF($B247="",0,VLOOKUP($B247,'TH 2023'!$B$11:$V$265,7,0))</f>
        <v>Upgrade HW</v>
      </c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I247" s="40"/>
      <c r="IJ247" s="40"/>
      <c r="IK247" s="40"/>
      <c r="IL247" s="40"/>
      <c r="IM247" s="40"/>
    </row>
    <row r="248" s="48" customFormat="true" ht="15" hidden="false" customHeight="true" outlineLevel="0" collapsed="false">
      <c r="A248" s="240" t="n">
        <f aca="false">A247+1</f>
        <v>239</v>
      </c>
      <c r="B248" s="241" t="s">
        <v>666</v>
      </c>
      <c r="C248" s="242" t="s">
        <v>666</v>
      </c>
      <c r="D248" s="243" t="s">
        <v>329</v>
      </c>
      <c r="E248" s="512" t="s">
        <v>304</v>
      </c>
      <c r="F248" s="242" t="s">
        <v>305</v>
      </c>
      <c r="G248" s="512" t="n">
        <f aca="false">COUNTIF($C$10:$C$262,$C248)</f>
        <v>1</v>
      </c>
      <c r="H248" s="512" t="n">
        <f aca="false">COUNTIF($B$10:$B$262,$B248)</f>
        <v>1</v>
      </c>
      <c r="I248" s="513" t="n">
        <f aca="false">SUM(J248:CK248)</f>
        <v>30</v>
      </c>
      <c r="J248" s="512" t="n">
        <v>0</v>
      </c>
      <c r="K248" s="512" t="n">
        <v>0</v>
      </c>
      <c r="L248" s="512" t="n">
        <v>0</v>
      </c>
      <c r="M248" s="512" t="n">
        <v>0</v>
      </c>
      <c r="N248" s="512" t="n">
        <v>0</v>
      </c>
      <c r="O248" s="512" t="n">
        <v>0</v>
      </c>
      <c r="P248" s="512" t="n">
        <v>0</v>
      </c>
      <c r="Q248" s="512" t="n">
        <v>0</v>
      </c>
      <c r="R248" s="512" t="n">
        <v>0</v>
      </c>
      <c r="S248" s="512" t="n">
        <v>0</v>
      </c>
      <c r="T248" s="512" t="n">
        <v>0</v>
      </c>
      <c r="U248" s="512" t="n">
        <v>0</v>
      </c>
      <c r="V248" s="512" t="n">
        <v>0</v>
      </c>
      <c r="W248" s="512" t="n">
        <v>0</v>
      </c>
      <c r="X248" s="512" t="n">
        <v>0</v>
      </c>
      <c r="Y248" s="512" t="n">
        <v>0</v>
      </c>
      <c r="Z248" s="512"/>
      <c r="AA248" s="514" t="n">
        <v>0</v>
      </c>
      <c r="AB248" s="514"/>
      <c r="AC248" s="514"/>
      <c r="AD248" s="514" t="n">
        <v>0</v>
      </c>
      <c r="AE248" s="514" t="n">
        <v>0</v>
      </c>
      <c r="AF248" s="514" t="n">
        <v>0</v>
      </c>
      <c r="AG248" s="514" t="n">
        <v>0</v>
      </c>
      <c r="AH248" s="514" t="n">
        <v>0</v>
      </c>
      <c r="AI248" s="514" t="n">
        <v>0</v>
      </c>
      <c r="AJ248" s="514" t="n">
        <v>0</v>
      </c>
      <c r="AK248" s="514" t="n">
        <v>0</v>
      </c>
      <c r="AL248" s="514" t="n">
        <v>0</v>
      </c>
      <c r="AM248" s="514" t="n">
        <v>0</v>
      </c>
      <c r="AN248" s="514" t="n">
        <v>0</v>
      </c>
      <c r="AO248" s="514" t="n">
        <v>0</v>
      </c>
      <c r="AP248" s="514" t="n">
        <v>0</v>
      </c>
      <c r="AQ248" s="514" t="n">
        <v>0</v>
      </c>
      <c r="AR248" s="514" t="n">
        <v>0</v>
      </c>
      <c r="AS248" s="514" t="n">
        <v>0</v>
      </c>
      <c r="AT248" s="514" t="n">
        <v>0</v>
      </c>
      <c r="AU248" s="514" t="n">
        <v>0</v>
      </c>
      <c r="AV248" s="514"/>
      <c r="AW248" s="514"/>
      <c r="AX248" s="514"/>
      <c r="AY248" s="514" t="n">
        <v>0</v>
      </c>
      <c r="AZ248" s="514" t="n">
        <v>0</v>
      </c>
      <c r="BA248" s="514" t="n">
        <v>0</v>
      </c>
      <c r="BB248" s="514" t="n">
        <v>0</v>
      </c>
      <c r="BC248" s="514" t="n">
        <v>0</v>
      </c>
      <c r="BD248" s="514" t="n">
        <v>0</v>
      </c>
      <c r="BE248" s="514" t="n">
        <v>0</v>
      </c>
      <c r="BF248" s="514" t="n">
        <v>0</v>
      </c>
      <c r="BG248" s="514" t="n">
        <v>0</v>
      </c>
      <c r="BH248" s="514" t="n">
        <v>0</v>
      </c>
      <c r="BI248" s="514" t="n">
        <v>0</v>
      </c>
      <c r="BJ248" s="514" t="n">
        <v>0</v>
      </c>
      <c r="BK248" s="514" t="n">
        <v>0</v>
      </c>
      <c r="BL248" s="514" t="n">
        <v>0</v>
      </c>
      <c r="BM248" s="514" t="n">
        <v>0</v>
      </c>
      <c r="BN248" s="514" t="n">
        <v>0</v>
      </c>
      <c r="BO248" s="514" t="n">
        <v>0</v>
      </c>
      <c r="BP248" s="514" t="n">
        <v>0</v>
      </c>
      <c r="BQ248" s="514" t="n">
        <v>0</v>
      </c>
      <c r="BR248" s="514" t="n">
        <v>0</v>
      </c>
      <c r="BS248" s="514" t="n">
        <v>0</v>
      </c>
      <c r="BT248" s="514" t="n">
        <v>0</v>
      </c>
      <c r="BU248" s="514" t="n">
        <v>0</v>
      </c>
      <c r="BV248" s="514" t="n">
        <v>0</v>
      </c>
      <c r="BW248" s="514" t="n">
        <v>0</v>
      </c>
      <c r="BX248" s="514" t="n">
        <v>0</v>
      </c>
      <c r="BY248" s="514" t="n">
        <v>0</v>
      </c>
      <c r="BZ248" s="514" t="n">
        <v>0</v>
      </c>
      <c r="CA248" s="514" t="n">
        <v>0</v>
      </c>
      <c r="CB248" s="514" t="n">
        <v>0</v>
      </c>
      <c r="CC248" s="514" t="n">
        <v>0</v>
      </c>
      <c r="CD248" s="514" t="n">
        <v>0</v>
      </c>
      <c r="CE248" s="514" t="n">
        <v>0</v>
      </c>
      <c r="CF248" s="514" t="n">
        <v>0</v>
      </c>
      <c r="CG248" s="514" t="n">
        <v>0</v>
      </c>
      <c r="CH248" s="514" t="n">
        <v>30</v>
      </c>
      <c r="CI248" s="514"/>
      <c r="CJ248" s="514"/>
      <c r="CK248" s="515"/>
      <c r="CL248" s="516"/>
      <c r="CM248" s="517" t="n">
        <f aca="false">SUM(CN248:FE248)</f>
        <v>0</v>
      </c>
      <c r="CN248" s="243"/>
      <c r="CO248" s="243"/>
      <c r="CP248" s="243" t="n">
        <v>0</v>
      </c>
      <c r="CQ248" s="243" t="n">
        <v>0</v>
      </c>
      <c r="CR248" s="243" t="n">
        <v>0</v>
      </c>
      <c r="CS248" s="243"/>
      <c r="CT248" s="243"/>
      <c r="CU248" s="243"/>
      <c r="CV248" s="243"/>
      <c r="CW248" s="243"/>
      <c r="CX248" s="243"/>
      <c r="CY248" s="243"/>
      <c r="CZ248" s="243"/>
      <c r="DA248" s="243"/>
      <c r="DB248" s="243" t="n">
        <v>0</v>
      </c>
      <c r="DC248" s="243"/>
      <c r="DD248" s="243"/>
      <c r="DE248" s="243" t="n">
        <v>0</v>
      </c>
      <c r="DF248" s="243" t="n">
        <v>0</v>
      </c>
      <c r="DG248" s="243" t="n">
        <v>0</v>
      </c>
      <c r="DH248" s="243" t="n">
        <v>0</v>
      </c>
      <c r="DI248" s="243"/>
      <c r="DJ248" s="243"/>
      <c r="DK248" s="243"/>
      <c r="DL248" s="243"/>
      <c r="DM248" s="243" t="n">
        <v>0</v>
      </c>
      <c r="DN248" s="243" t="n">
        <v>0</v>
      </c>
      <c r="DO248" s="243" t="n">
        <v>0</v>
      </c>
      <c r="DP248" s="243" t="n">
        <v>0</v>
      </c>
      <c r="DQ248" s="243" t="n">
        <v>0</v>
      </c>
      <c r="DR248" s="243" t="n">
        <v>0</v>
      </c>
      <c r="DS248" s="243" t="n">
        <v>0</v>
      </c>
      <c r="DT248" s="514" t="n">
        <v>0</v>
      </c>
      <c r="DU248" s="514" t="n">
        <v>0</v>
      </c>
      <c r="DV248" s="514"/>
      <c r="DW248" s="514"/>
      <c r="DX248" s="514"/>
      <c r="DY248" s="514"/>
      <c r="DZ248" s="514"/>
      <c r="EA248" s="243" t="n">
        <v>0</v>
      </c>
      <c r="EB248" s="518" t="n">
        <v>0</v>
      </c>
      <c r="EC248" s="518" t="n">
        <v>0</v>
      </c>
      <c r="ED248" s="518"/>
      <c r="EE248" s="518"/>
      <c r="EF248" s="514" t="n">
        <v>0</v>
      </c>
      <c r="EG248" s="518"/>
      <c r="EH248" s="518"/>
      <c r="EI248" s="518"/>
      <c r="EJ248" s="518"/>
      <c r="EK248" s="518"/>
      <c r="EL248" s="518"/>
      <c r="EM248" s="518"/>
      <c r="EN248" s="518"/>
      <c r="EO248" s="518"/>
      <c r="EP248" s="518"/>
      <c r="EQ248" s="518"/>
      <c r="ER248" s="518"/>
      <c r="ES248" s="518"/>
      <c r="ET248" s="518"/>
      <c r="EU248" s="518"/>
      <c r="EV248" s="518"/>
      <c r="EW248" s="518"/>
      <c r="EX248" s="518"/>
      <c r="EY248" s="518"/>
      <c r="EZ248" s="518"/>
      <c r="FA248" s="518"/>
      <c r="FB248" s="518"/>
      <c r="FC248" s="518"/>
      <c r="FD248" s="518"/>
      <c r="FE248" s="519"/>
      <c r="FG248" s="520" t="n">
        <f aca="false">CM248-I248</f>
        <v>-30</v>
      </c>
      <c r="FI248" s="521"/>
      <c r="FJ248" s="522" t="n">
        <v>0</v>
      </c>
      <c r="FK248" s="522" t="n">
        <v>0</v>
      </c>
      <c r="FL248" s="522" t="n">
        <v>0</v>
      </c>
      <c r="FM248" s="522" t="n">
        <v>0</v>
      </c>
      <c r="FN248" s="522" t="n">
        <v>0</v>
      </c>
      <c r="FO248" s="522" t="n">
        <v>0</v>
      </c>
      <c r="FP248" s="522" t="n">
        <v>0</v>
      </c>
      <c r="FQ248" s="522" t="n">
        <v>0</v>
      </c>
      <c r="FR248" s="522" t="n">
        <v>0</v>
      </c>
      <c r="FS248" s="522" t="n">
        <v>0</v>
      </c>
      <c r="FT248" s="522" t="n">
        <v>0</v>
      </c>
      <c r="FU248" s="522" t="n">
        <v>0</v>
      </c>
      <c r="FV248" s="522" t="n">
        <v>0</v>
      </c>
      <c r="FW248" s="522" t="n">
        <v>0</v>
      </c>
      <c r="FX248" s="522" t="n">
        <v>0</v>
      </c>
      <c r="FY248" s="522" t="n">
        <v>0</v>
      </c>
      <c r="FZ248" s="522"/>
      <c r="GA248" s="522" t="n">
        <v>0</v>
      </c>
      <c r="GB248" s="522"/>
      <c r="GC248" s="522" t="n">
        <v>0</v>
      </c>
      <c r="GD248" s="522" t="n">
        <v>0</v>
      </c>
      <c r="GE248" s="522" t="n">
        <v>0</v>
      </c>
      <c r="GF248" s="522" t="n">
        <v>0</v>
      </c>
      <c r="GG248" s="522" t="n">
        <v>0</v>
      </c>
      <c r="GH248" s="522" t="n">
        <v>0</v>
      </c>
      <c r="GI248" s="522" t="n">
        <v>0</v>
      </c>
      <c r="GJ248" s="522" t="n">
        <v>0</v>
      </c>
      <c r="GK248" s="522" t="n">
        <v>0</v>
      </c>
      <c r="GL248" s="522" t="n">
        <v>0</v>
      </c>
      <c r="GM248" s="522" t="n">
        <v>0</v>
      </c>
      <c r="GN248" s="522" t="n">
        <v>0</v>
      </c>
      <c r="GO248" s="522" t="n">
        <v>0</v>
      </c>
      <c r="GP248" s="522" t="n">
        <v>0</v>
      </c>
      <c r="GQ248" s="522"/>
      <c r="GR248" s="522" t="n">
        <v>0</v>
      </c>
      <c r="GS248" s="522" t="n">
        <v>0</v>
      </c>
      <c r="GT248" s="522" t="n">
        <v>0</v>
      </c>
      <c r="GU248" s="522" t="n">
        <v>0</v>
      </c>
      <c r="GV248" s="522"/>
      <c r="GW248" s="523" t="n">
        <f aca="false">SUM(FI248:GV248)</f>
        <v>0</v>
      </c>
      <c r="GX248" s="200"/>
      <c r="GY248" s="524" t="n">
        <f aca="false">GW248-I248</f>
        <v>-30</v>
      </c>
      <c r="HA248" s="525" t="n">
        <f aca="false">FG248-GY248</f>
        <v>0</v>
      </c>
      <c r="HC248" s="383" t="n">
        <f aca="false">IF($B248="",0,VLOOKUP($B248,'TH 2023'!$B$11:$V$265,15,0))</f>
        <v>0.04335858</v>
      </c>
      <c r="HD248" s="355" t="n">
        <f aca="false">((IF($B248="",0,VLOOKUP($B248,'TH 2023'!$B$11:$V$265,18,0)))*1.1)*1.1</f>
        <v>0</v>
      </c>
      <c r="HE248" s="355" t="n">
        <f aca="false">((IF($B248="",0,VLOOKUP($B248,'TH 2023'!$B$11:$V$265,19,0)))*1.1)*1.1</f>
        <v>0</v>
      </c>
      <c r="HF248" s="355" t="n">
        <f aca="false">((IF($B248="",0,VLOOKUP($B248,'TH 2023'!$B$11:$V$265,20,0)))*1.1)*1.1</f>
        <v>147.8741</v>
      </c>
      <c r="HG248" s="355" t="n">
        <f aca="false">((IF($B248="",0,VLOOKUP($B248,'TH 2023'!$B$11:$V$265,21,0)))*1.1)*1.1</f>
        <v>0</v>
      </c>
      <c r="HH248" s="526" t="str">
        <f aca="false">IF($B248="",0,VLOOKUP($B248,'TH 2023'!$B$11:$V$265,7,0))</f>
        <v>STANDARD HW</v>
      </c>
      <c r="HI248" s="61"/>
      <c r="HJ248" s="61"/>
      <c r="HK248" s="61"/>
      <c r="HL248" s="61"/>
      <c r="HM248" s="61"/>
      <c r="HN248" s="61"/>
      <c r="HO248" s="61"/>
      <c r="HP248" s="61"/>
      <c r="HQ248" s="61"/>
      <c r="HR248" s="61"/>
      <c r="HS248" s="61"/>
      <c r="HT248" s="61"/>
      <c r="HU248" s="61"/>
      <c r="HV248" s="61"/>
      <c r="HW248" s="61"/>
      <c r="HX248" s="61"/>
      <c r="HY248" s="61"/>
      <c r="HZ248" s="61"/>
      <c r="IA248" s="61"/>
      <c r="IB248" s="61"/>
      <c r="IC248" s="61"/>
      <c r="ID248" s="61"/>
      <c r="IE248" s="61"/>
      <c r="IF248" s="61"/>
      <c r="IG248" s="61"/>
      <c r="II248" s="40"/>
      <c r="IJ248" s="40"/>
      <c r="IK248" s="40"/>
      <c r="IL248" s="40"/>
      <c r="IM248" s="40"/>
    </row>
    <row r="249" s="48" customFormat="true" ht="15" hidden="false" customHeight="true" outlineLevel="0" collapsed="false">
      <c r="A249" s="240" t="n">
        <f aca="false">A248+1</f>
        <v>240</v>
      </c>
      <c r="B249" s="241" t="s">
        <v>667</v>
      </c>
      <c r="C249" s="242" t="s">
        <v>667</v>
      </c>
      <c r="D249" s="243" t="s">
        <v>668</v>
      </c>
      <c r="E249" s="512" t="s">
        <v>292</v>
      </c>
      <c r="F249" s="242" t="s">
        <v>293</v>
      </c>
      <c r="G249" s="512" t="n">
        <f aca="false">COUNTIF($C$10:$C$262,$C249)</f>
        <v>1</v>
      </c>
      <c r="H249" s="512" t="n">
        <f aca="false">COUNTIF($B$10:$B$262,$B249)</f>
        <v>1</v>
      </c>
      <c r="I249" s="513" t="n">
        <f aca="false">SUM(J249:CK249)</f>
        <v>30</v>
      </c>
      <c r="J249" s="512" t="n">
        <v>0</v>
      </c>
      <c r="K249" s="512" t="n">
        <v>0</v>
      </c>
      <c r="L249" s="512" t="n">
        <v>0</v>
      </c>
      <c r="M249" s="512" t="n">
        <v>0</v>
      </c>
      <c r="N249" s="512" t="n">
        <v>0</v>
      </c>
      <c r="O249" s="512" t="n">
        <v>0</v>
      </c>
      <c r="P249" s="512" t="n">
        <v>0</v>
      </c>
      <c r="Q249" s="512" t="n">
        <v>0</v>
      </c>
      <c r="R249" s="512" t="n">
        <v>0</v>
      </c>
      <c r="S249" s="512" t="n">
        <v>0</v>
      </c>
      <c r="T249" s="512" t="n">
        <v>0</v>
      </c>
      <c r="U249" s="512" t="n">
        <v>0</v>
      </c>
      <c r="V249" s="512" t="n">
        <v>0</v>
      </c>
      <c r="W249" s="512" t="n">
        <v>0</v>
      </c>
      <c r="X249" s="512" t="n">
        <v>0</v>
      </c>
      <c r="Y249" s="512" t="n">
        <v>0</v>
      </c>
      <c r="Z249" s="512"/>
      <c r="AA249" s="514" t="n">
        <v>0</v>
      </c>
      <c r="AB249" s="514"/>
      <c r="AC249" s="514"/>
      <c r="AD249" s="514" t="n">
        <v>0</v>
      </c>
      <c r="AE249" s="514" t="n">
        <v>0</v>
      </c>
      <c r="AF249" s="514" t="n">
        <v>0</v>
      </c>
      <c r="AG249" s="514" t="n">
        <v>0</v>
      </c>
      <c r="AH249" s="514" t="n">
        <v>0</v>
      </c>
      <c r="AI249" s="514" t="n">
        <v>0</v>
      </c>
      <c r="AJ249" s="514" t="n">
        <v>0</v>
      </c>
      <c r="AK249" s="514" t="n">
        <v>0</v>
      </c>
      <c r="AL249" s="514" t="n">
        <v>0</v>
      </c>
      <c r="AM249" s="514" t="n">
        <v>0</v>
      </c>
      <c r="AN249" s="514" t="n">
        <v>0</v>
      </c>
      <c r="AO249" s="514" t="n">
        <v>0</v>
      </c>
      <c r="AP249" s="514" t="n">
        <v>0</v>
      </c>
      <c r="AQ249" s="514" t="n">
        <v>0</v>
      </c>
      <c r="AR249" s="514" t="n">
        <v>0</v>
      </c>
      <c r="AS249" s="514" t="n">
        <v>0</v>
      </c>
      <c r="AT249" s="514" t="n">
        <v>0</v>
      </c>
      <c r="AU249" s="514" t="n">
        <v>0</v>
      </c>
      <c r="AV249" s="514"/>
      <c r="AW249" s="514"/>
      <c r="AX249" s="514"/>
      <c r="AY249" s="514" t="n">
        <v>0</v>
      </c>
      <c r="AZ249" s="514" t="n">
        <v>0</v>
      </c>
      <c r="BA249" s="514" t="n">
        <v>0</v>
      </c>
      <c r="BB249" s="514" t="n">
        <v>0</v>
      </c>
      <c r="BC249" s="514" t="n">
        <v>0</v>
      </c>
      <c r="BD249" s="514" t="n">
        <v>0</v>
      </c>
      <c r="BE249" s="514" t="n">
        <v>0</v>
      </c>
      <c r="BF249" s="514" t="n">
        <v>0</v>
      </c>
      <c r="BG249" s="514" t="n">
        <v>0</v>
      </c>
      <c r="BH249" s="514" t="n">
        <v>0</v>
      </c>
      <c r="BI249" s="514" t="n">
        <v>0</v>
      </c>
      <c r="BJ249" s="514" t="n">
        <v>0</v>
      </c>
      <c r="BK249" s="514" t="n">
        <v>0</v>
      </c>
      <c r="BL249" s="514" t="n">
        <v>0</v>
      </c>
      <c r="BM249" s="514" t="n">
        <v>0</v>
      </c>
      <c r="BN249" s="514" t="n">
        <v>0</v>
      </c>
      <c r="BO249" s="514" t="n">
        <v>0</v>
      </c>
      <c r="BP249" s="514" t="n">
        <v>0</v>
      </c>
      <c r="BQ249" s="514" t="n">
        <v>0</v>
      </c>
      <c r="BR249" s="514" t="n">
        <v>0</v>
      </c>
      <c r="BS249" s="514" t="n">
        <v>0</v>
      </c>
      <c r="BT249" s="514" t="n">
        <v>0</v>
      </c>
      <c r="BU249" s="514" t="n">
        <v>0</v>
      </c>
      <c r="BV249" s="514" t="n">
        <v>0</v>
      </c>
      <c r="BW249" s="514" t="n">
        <v>0</v>
      </c>
      <c r="BX249" s="514" t="n">
        <v>0</v>
      </c>
      <c r="BY249" s="514" t="n">
        <v>0</v>
      </c>
      <c r="BZ249" s="514" t="n">
        <v>0</v>
      </c>
      <c r="CA249" s="514" t="n">
        <v>0</v>
      </c>
      <c r="CB249" s="514" t="n">
        <v>0</v>
      </c>
      <c r="CC249" s="514" t="n">
        <v>0</v>
      </c>
      <c r="CD249" s="514" t="n">
        <v>0</v>
      </c>
      <c r="CE249" s="514" t="n">
        <v>0</v>
      </c>
      <c r="CF249" s="514" t="n">
        <v>0</v>
      </c>
      <c r="CG249" s="514" t="n">
        <v>30</v>
      </c>
      <c r="CH249" s="514" t="n">
        <v>0</v>
      </c>
      <c r="CI249" s="514"/>
      <c r="CJ249" s="514"/>
      <c r="CK249" s="515"/>
      <c r="CL249" s="516"/>
      <c r="CM249" s="517" t="n">
        <f aca="false">SUM(CN249:FE249)</f>
        <v>0</v>
      </c>
      <c r="CN249" s="243"/>
      <c r="CO249" s="243"/>
      <c r="CP249" s="243" t="n">
        <v>0</v>
      </c>
      <c r="CQ249" s="243" t="n">
        <v>0</v>
      </c>
      <c r="CR249" s="243" t="n">
        <v>0</v>
      </c>
      <c r="CS249" s="243"/>
      <c r="CT249" s="243"/>
      <c r="CU249" s="243"/>
      <c r="CV249" s="243"/>
      <c r="CW249" s="243"/>
      <c r="CX249" s="243"/>
      <c r="CY249" s="243"/>
      <c r="CZ249" s="243"/>
      <c r="DA249" s="243"/>
      <c r="DB249" s="243" t="n">
        <v>0</v>
      </c>
      <c r="DC249" s="243"/>
      <c r="DD249" s="243"/>
      <c r="DE249" s="243" t="n">
        <v>0</v>
      </c>
      <c r="DF249" s="243" t="n">
        <v>0</v>
      </c>
      <c r="DG249" s="243" t="n">
        <v>0</v>
      </c>
      <c r="DH249" s="243" t="n">
        <v>0</v>
      </c>
      <c r="DI249" s="243"/>
      <c r="DJ249" s="243"/>
      <c r="DK249" s="243"/>
      <c r="DL249" s="243"/>
      <c r="DM249" s="243" t="n">
        <v>0</v>
      </c>
      <c r="DN249" s="243" t="n">
        <v>0</v>
      </c>
      <c r="DO249" s="243" t="n">
        <v>0</v>
      </c>
      <c r="DP249" s="243" t="n">
        <v>0</v>
      </c>
      <c r="DQ249" s="243" t="n">
        <v>0</v>
      </c>
      <c r="DR249" s="243" t="n">
        <v>0</v>
      </c>
      <c r="DS249" s="243" t="n">
        <v>0</v>
      </c>
      <c r="DT249" s="514" t="n">
        <v>0</v>
      </c>
      <c r="DU249" s="514" t="n">
        <v>0</v>
      </c>
      <c r="DV249" s="514"/>
      <c r="DW249" s="514"/>
      <c r="DX249" s="514"/>
      <c r="DY249" s="514"/>
      <c r="DZ249" s="514"/>
      <c r="EA249" s="243" t="n">
        <v>0</v>
      </c>
      <c r="EB249" s="518" t="n">
        <v>0</v>
      </c>
      <c r="EC249" s="518" t="n">
        <v>0</v>
      </c>
      <c r="ED249" s="518"/>
      <c r="EE249" s="518"/>
      <c r="EF249" s="514" t="n">
        <v>0</v>
      </c>
      <c r="EG249" s="518"/>
      <c r="EH249" s="518"/>
      <c r="EI249" s="518"/>
      <c r="EJ249" s="518"/>
      <c r="EK249" s="518"/>
      <c r="EL249" s="518"/>
      <c r="EM249" s="518"/>
      <c r="EN249" s="518"/>
      <c r="EO249" s="518"/>
      <c r="EP249" s="518"/>
      <c r="EQ249" s="518"/>
      <c r="ER249" s="518"/>
      <c r="ES249" s="518"/>
      <c r="ET249" s="518"/>
      <c r="EU249" s="518"/>
      <c r="EV249" s="518"/>
      <c r="EW249" s="518"/>
      <c r="EX249" s="518"/>
      <c r="EY249" s="518"/>
      <c r="EZ249" s="518"/>
      <c r="FA249" s="518"/>
      <c r="FB249" s="518"/>
      <c r="FC249" s="518"/>
      <c r="FD249" s="518"/>
      <c r="FE249" s="519"/>
      <c r="FG249" s="520" t="n">
        <f aca="false">CM249-I249</f>
        <v>-30</v>
      </c>
      <c r="FI249" s="521"/>
      <c r="FJ249" s="522" t="n">
        <v>0</v>
      </c>
      <c r="FK249" s="522" t="n">
        <v>0</v>
      </c>
      <c r="FL249" s="522" t="n">
        <v>0</v>
      </c>
      <c r="FM249" s="522" t="n">
        <v>0</v>
      </c>
      <c r="FN249" s="522" t="n">
        <v>0</v>
      </c>
      <c r="FO249" s="522" t="n">
        <v>0</v>
      </c>
      <c r="FP249" s="522" t="n">
        <v>0</v>
      </c>
      <c r="FQ249" s="522" t="n">
        <v>0</v>
      </c>
      <c r="FR249" s="522" t="n">
        <v>0</v>
      </c>
      <c r="FS249" s="522" t="n">
        <v>0</v>
      </c>
      <c r="FT249" s="522" t="n">
        <v>0</v>
      </c>
      <c r="FU249" s="522" t="n">
        <v>0</v>
      </c>
      <c r="FV249" s="522" t="n">
        <v>0</v>
      </c>
      <c r="FW249" s="522" t="n">
        <v>0</v>
      </c>
      <c r="FX249" s="522" t="n">
        <v>0</v>
      </c>
      <c r="FY249" s="522" t="n">
        <v>0</v>
      </c>
      <c r="FZ249" s="522"/>
      <c r="GA249" s="522" t="n">
        <v>0</v>
      </c>
      <c r="GB249" s="522"/>
      <c r="GC249" s="522" t="n">
        <v>0</v>
      </c>
      <c r="GD249" s="522" t="n">
        <v>0</v>
      </c>
      <c r="GE249" s="522" t="n">
        <v>0</v>
      </c>
      <c r="GF249" s="522" t="n">
        <v>0</v>
      </c>
      <c r="GG249" s="522" t="n">
        <v>0</v>
      </c>
      <c r="GH249" s="522" t="n">
        <v>0</v>
      </c>
      <c r="GI249" s="522" t="n">
        <v>0</v>
      </c>
      <c r="GJ249" s="522" t="n">
        <v>0</v>
      </c>
      <c r="GK249" s="522" t="n">
        <v>0</v>
      </c>
      <c r="GL249" s="522" t="n">
        <v>0</v>
      </c>
      <c r="GM249" s="522" t="n">
        <v>0</v>
      </c>
      <c r="GN249" s="522" t="n">
        <v>0</v>
      </c>
      <c r="GO249" s="522" t="n">
        <v>0</v>
      </c>
      <c r="GP249" s="522" t="n">
        <v>0</v>
      </c>
      <c r="GQ249" s="522"/>
      <c r="GR249" s="522" t="n">
        <v>0</v>
      </c>
      <c r="GS249" s="522" t="n">
        <v>0</v>
      </c>
      <c r="GT249" s="522" t="n">
        <v>0</v>
      </c>
      <c r="GU249" s="522" t="n">
        <v>0</v>
      </c>
      <c r="GV249" s="522"/>
      <c r="GW249" s="523" t="n">
        <f aca="false">SUM(FI249:GV249)</f>
        <v>0</v>
      </c>
      <c r="GX249" s="200"/>
      <c r="GY249" s="524" t="n">
        <f aca="false">GW249-I249</f>
        <v>-30</v>
      </c>
      <c r="HA249" s="525" t="n">
        <f aca="false">FG249-GY249</f>
        <v>0</v>
      </c>
      <c r="HC249" s="383" t="n">
        <f aca="false">IF($B249="",0,VLOOKUP($B249,'TH 2023'!$B$11:$V$265,15,0))</f>
        <v>0</v>
      </c>
      <c r="HD249" s="355" t="n">
        <f aca="false">((IF($B249="",0,VLOOKUP($B249,'TH 2023'!$B$11:$V$265,18,0)))*1.1)*1.1</f>
        <v>0</v>
      </c>
      <c r="HE249" s="355" t="n">
        <f aca="false">((IF($B249="",0,VLOOKUP($B249,'TH 2023'!$B$11:$V$265,19,0)))*1.1)*1.1</f>
        <v>0</v>
      </c>
      <c r="HF249" s="355" t="n">
        <f aca="false">((IF($B249="",0,VLOOKUP($B249,'TH 2023'!$B$11:$V$265,20,0)))*1.1)*1.1</f>
        <v>153.7305</v>
      </c>
      <c r="HG249" s="355" t="n">
        <f aca="false">((IF($B249="",0,VLOOKUP($B249,'TH 2023'!$B$11:$V$265,21,0)))*1.1)*1.1</f>
        <v>0</v>
      </c>
      <c r="HH249" s="526" t="str">
        <f aca="false">IF($B249="",0,VLOOKUP($B249,'TH 2023'!$B$11:$V$265,7,0))</f>
        <v>STANDARD HW</v>
      </c>
      <c r="HI249" s="61"/>
      <c r="HJ249" s="61"/>
      <c r="HK249" s="61"/>
      <c r="HL249" s="61"/>
      <c r="HM249" s="61"/>
      <c r="HN249" s="61"/>
      <c r="HO249" s="61"/>
      <c r="HP249" s="61"/>
      <c r="HQ249" s="61"/>
      <c r="HR249" s="61"/>
      <c r="HS249" s="61"/>
      <c r="HT249" s="61"/>
      <c r="HU249" s="61"/>
      <c r="HV249" s="61"/>
      <c r="HW249" s="61"/>
      <c r="HX249" s="61"/>
      <c r="HY249" s="61"/>
      <c r="HZ249" s="61"/>
      <c r="IA249" s="61"/>
      <c r="IB249" s="61"/>
      <c r="IC249" s="61"/>
      <c r="ID249" s="61"/>
      <c r="IE249" s="61"/>
      <c r="IF249" s="61"/>
      <c r="IG249" s="61"/>
      <c r="II249" s="40"/>
      <c r="IJ249" s="40"/>
      <c r="IK249" s="40"/>
      <c r="IL249" s="40"/>
      <c r="IM249" s="40"/>
    </row>
    <row r="250" s="48" customFormat="true" ht="15" hidden="false" customHeight="true" outlineLevel="0" collapsed="false">
      <c r="A250" s="240" t="n">
        <f aca="false">A249+1</f>
        <v>241</v>
      </c>
      <c r="B250" s="241" t="s">
        <v>669</v>
      </c>
      <c r="C250" s="242" t="s">
        <v>669</v>
      </c>
      <c r="D250" s="243" t="s">
        <v>307</v>
      </c>
      <c r="E250" s="512" t="s">
        <v>316</v>
      </c>
      <c r="F250" s="242" t="s">
        <v>317</v>
      </c>
      <c r="G250" s="512" t="n">
        <f aca="false">COUNTIF($C$10:$C$262,$C250)</f>
        <v>1</v>
      </c>
      <c r="H250" s="512" t="n">
        <f aca="false">COUNTIF($B$10:$B$262,$B250)</f>
        <v>1</v>
      </c>
      <c r="I250" s="513" t="n">
        <f aca="false">SUM(J250:CK250)</f>
        <v>30</v>
      </c>
      <c r="J250" s="512" t="n">
        <v>0</v>
      </c>
      <c r="K250" s="512" t="n">
        <v>0</v>
      </c>
      <c r="L250" s="512" t="n">
        <v>0</v>
      </c>
      <c r="M250" s="512" t="n">
        <v>0</v>
      </c>
      <c r="N250" s="512" t="n">
        <v>0</v>
      </c>
      <c r="O250" s="512" t="n">
        <v>0</v>
      </c>
      <c r="P250" s="512" t="n">
        <v>0</v>
      </c>
      <c r="Q250" s="512" t="n">
        <v>0</v>
      </c>
      <c r="R250" s="512" t="n">
        <v>0</v>
      </c>
      <c r="S250" s="512" t="n">
        <v>0</v>
      </c>
      <c r="T250" s="512" t="n">
        <v>0</v>
      </c>
      <c r="U250" s="512" t="n">
        <v>0</v>
      </c>
      <c r="V250" s="512" t="n">
        <v>0</v>
      </c>
      <c r="W250" s="512" t="n">
        <v>0</v>
      </c>
      <c r="X250" s="512" t="n">
        <v>0</v>
      </c>
      <c r="Y250" s="512" t="n">
        <v>0</v>
      </c>
      <c r="Z250" s="512"/>
      <c r="AA250" s="514" t="n">
        <v>0</v>
      </c>
      <c r="AB250" s="514"/>
      <c r="AC250" s="514"/>
      <c r="AD250" s="514" t="n">
        <v>0</v>
      </c>
      <c r="AE250" s="514" t="n">
        <v>0</v>
      </c>
      <c r="AF250" s="514" t="n">
        <v>0</v>
      </c>
      <c r="AG250" s="514" t="n">
        <v>0</v>
      </c>
      <c r="AH250" s="514" t="n">
        <v>0</v>
      </c>
      <c r="AI250" s="514" t="n">
        <v>0</v>
      </c>
      <c r="AJ250" s="514" t="n">
        <v>0</v>
      </c>
      <c r="AK250" s="514" t="n">
        <v>0</v>
      </c>
      <c r="AL250" s="514" t="n">
        <v>0</v>
      </c>
      <c r="AM250" s="514" t="n">
        <v>0</v>
      </c>
      <c r="AN250" s="514" t="n">
        <v>0</v>
      </c>
      <c r="AO250" s="514" t="n">
        <v>0</v>
      </c>
      <c r="AP250" s="514" t="n">
        <v>0</v>
      </c>
      <c r="AQ250" s="514" t="n">
        <v>0</v>
      </c>
      <c r="AR250" s="514" t="n">
        <v>0</v>
      </c>
      <c r="AS250" s="514" t="n">
        <v>0</v>
      </c>
      <c r="AT250" s="514" t="n">
        <v>0</v>
      </c>
      <c r="AU250" s="514" t="n">
        <v>0</v>
      </c>
      <c r="AV250" s="514"/>
      <c r="AW250" s="514"/>
      <c r="AX250" s="514"/>
      <c r="AY250" s="514" t="n">
        <v>0</v>
      </c>
      <c r="AZ250" s="514" t="n">
        <v>0</v>
      </c>
      <c r="BA250" s="514" t="n">
        <v>0</v>
      </c>
      <c r="BB250" s="514" t="n">
        <v>0</v>
      </c>
      <c r="BC250" s="514" t="n">
        <v>0</v>
      </c>
      <c r="BD250" s="514" t="n">
        <v>0</v>
      </c>
      <c r="BE250" s="514" t="n">
        <v>0</v>
      </c>
      <c r="BF250" s="514" t="n">
        <v>0</v>
      </c>
      <c r="BG250" s="514" t="n">
        <v>0</v>
      </c>
      <c r="BH250" s="514" t="n">
        <v>0</v>
      </c>
      <c r="BI250" s="514" t="n">
        <v>0</v>
      </c>
      <c r="BJ250" s="514" t="n">
        <v>0</v>
      </c>
      <c r="BK250" s="514" t="n">
        <v>0</v>
      </c>
      <c r="BL250" s="514" t="n">
        <v>0</v>
      </c>
      <c r="BM250" s="514" t="n">
        <v>0</v>
      </c>
      <c r="BN250" s="514" t="n">
        <v>0</v>
      </c>
      <c r="BO250" s="514" t="n">
        <v>0</v>
      </c>
      <c r="BP250" s="514" t="n">
        <v>0</v>
      </c>
      <c r="BQ250" s="514" t="n">
        <v>0</v>
      </c>
      <c r="BR250" s="514" t="n">
        <v>0</v>
      </c>
      <c r="BS250" s="514" t="n">
        <v>0</v>
      </c>
      <c r="BT250" s="514" t="n">
        <v>0</v>
      </c>
      <c r="BU250" s="514" t="n">
        <v>0</v>
      </c>
      <c r="BV250" s="514" t="n">
        <v>0</v>
      </c>
      <c r="BW250" s="514" t="n">
        <v>0</v>
      </c>
      <c r="BX250" s="514" t="n">
        <v>0</v>
      </c>
      <c r="BY250" s="514" t="n">
        <v>0</v>
      </c>
      <c r="BZ250" s="514" t="n">
        <v>0</v>
      </c>
      <c r="CA250" s="514" t="n">
        <v>0</v>
      </c>
      <c r="CB250" s="514" t="n">
        <v>0</v>
      </c>
      <c r="CC250" s="514" t="n">
        <v>0</v>
      </c>
      <c r="CD250" s="514" t="n">
        <v>0</v>
      </c>
      <c r="CE250" s="514" t="n">
        <v>0</v>
      </c>
      <c r="CF250" s="514" t="n">
        <v>0</v>
      </c>
      <c r="CG250" s="514" t="n">
        <v>0</v>
      </c>
      <c r="CH250" s="514" t="n">
        <v>30</v>
      </c>
      <c r="CI250" s="514"/>
      <c r="CJ250" s="514"/>
      <c r="CK250" s="515"/>
      <c r="CL250" s="516"/>
      <c r="CM250" s="517" t="n">
        <f aca="false">SUM(CN250:FE250)</f>
        <v>0</v>
      </c>
      <c r="CN250" s="243"/>
      <c r="CO250" s="243"/>
      <c r="CP250" s="243" t="n">
        <v>0</v>
      </c>
      <c r="CQ250" s="243" t="n">
        <v>0</v>
      </c>
      <c r="CR250" s="243" t="n">
        <v>0</v>
      </c>
      <c r="CS250" s="243"/>
      <c r="CT250" s="243"/>
      <c r="CU250" s="243"/>
      <c r="CV250" s="243"/>
      <c r="CW250" s="243"/>
      <c r="CX250" s="243"/>
      <c r="CY250" s="243"/>
      <c r="CZ250" s="243"/>
      <c r="DA250" s="243"/>
      <c r="DB250" s="243" t="n">
        <v>0</v>
      </c>
      <c r="DC250" s="243"/>
      <c r="DD250" s="243"/>
      <c r="DE250" s="243" t="n">
        <v>0</v>
      </c>
      <c r="DF250" s="243" t="n">
        <v>0</v>
      </c>
      <c r="DG250" s="243" t="n">
        <v>0</v>
      </c>
      <c r="DH250" s="243" t="n">
        <v>0</v>
      </c>
      <c r="DI250" s="243"/>
      <c r="DJ250" s="243"/>
      <c r="DK250" s="243"/>
      <c r="DL250" s="243"/>
      <c r="DM250" s="243" t="n">
        <v>0</v>
      </c>
      <c r="DN250" s="243" t="n">
        <v>0</v>
      </c>
      <c r="DO250" s="243" t="n">
        <v>0</v>
      </c>
      <c r="DP250" s="243" t="n">
        <v>0</v>
      </c>
      <c r="DQ250" s="243" t="n">
        <v>0</v>
      </c>
      <c r="DR250" s="243" t="n">
        <v>0</v>
      </c>
      <c r="DS250" s="243" t="n">
        <v>0</v>
      </c>
      <c r="DT250" s="514" t="n">
        <v>0</v>
      </c>
      <c r="DU250" s="514" t="n">
        <v>0</v>
      </c>
      <c r="DV250" s="514"/>
      <c r="DW250" s="514"/>
      <c r="DX250" s="514"/>
      <c r="DY250" s="514"/>
      <c r="DZ250" s="514"/>
      <c r="EA250" s="243" t="n">
        <v>0</v>
      </c>
      <c r="EB250" s="518" t="n">
        <v>0</v>
      </c>
      <c r="EC250" s="518" t="n">
        <v>0</v>
      </c>
      <c r="ED250" s="518"/>
      <c r="EE250" s="518"/>
      <c r="EF250" s="514" t="n">
        <v>0</v>
      </c>
      <c r="EG250" s="518"/>
      <c r="EH250" s="518"/>
      <c r="EI250" s="518"/>
      <c r="EJ250" s="518"/>
      <c r="EK250" s="518"/>
      <c r="EL250" s="518"/>
      <c r="EM250" s="518"/>
      <c r="EN250" s="518"/>
      <c r="EO250" s="518"/>
      <c r="EP250" s="518"/>
      <c r="EQ250" s="518"/>
      <c r="ER250" s="518"/>
      <c r="ES250" s="518"/>
      <c r="ET250" s="518"/>
      <c r="EU250" s="518"/>
      <c r="EV250" s="518"/>
      <c r="EW250" s="518"/>
      <c r="EX250" s="518"/>
      <c r="EY250" s="518"/>
      <c r="EZ250" s="518"/>
      <c r="FA250" s="518"/>
      <c r="FB250" s="518"/>
      <c r="FC250" s="518"/>
      <c r="FD250" s="518"/>
      <c r="FE250" s="519"/>
      <c r="FG250" s="520" t="n">
        <f aca="false">CM250-I250</f>
        <v>-30</v>
      </c>
      <c r="FI250" s="521"/>
      <c r="FJ250" s="522" t="n">
        <v>0</v>
      </c>
      <c r="FK250" s="522" t="n">
        <v>0</v>
      </c>
      <c r="FL250" s="522" t="n">
        <v>0</v>
      </c>
      <c r="FM250" s="522" t="n">
        <v>0</v>
      </c>
      <c r="FN250" s="522" t="n">
        <v>0</v>
      </c>
      <c r="FO250" s="522" t="n">
        <v>0</v>
      </c>
      <c r="FP250" s="522" t="n">
        <v>0</v>
      </c>
      <c r="FQ250" s="522" t="n">
        <v>0</v>
      </c>
      <c r="FR250" s="522" t="n">
        <v>0</v>
      </c>
      <c r="FS250" s="522" t="n">
        <v>0</v>
      </c>
      <c r="FT250" s="522" t="n">
        <v>0</v>
      </c>
      <c r="FU250" s="522" t="n">
        <v>0</v>
      </c>
      <c r="FV250" s="522" t="n">
        <v>0</v>
      </c>
      <c r="FW250" s="522" t="n">
        <v>0</v>
      </c>
      <c r="FX250" s="522" t="n">
        <v>0</v>
      </c>
      <c r="FY250" s="522" t="n">
        <v>0</v>
      </c>
      <c r="FZ250" s="522"/>
      <c r="GA250" s="522" t="n">
        <v>0</v>
      </c>
      <c r="GB250" s="522"/>
      <c r="GC250" s="522" t="n">
        <v>0</v>
      </c>
      <c r="GD250" s="522" t="n">
        <v>0</v>
      </c>
      <c r="GE250" s="522" t="n">
        <v>0</v>
      </c>
      <c r="GF250" s="522" t="n">
        <v>0</v>
      </c>
      <c r="GG250" s="522" t="n">
        <v>0</v>
      </c>
      <c r="GH250" s="522" t="n">
        <v>0</v>
      </c>
      <c r="GI250" s="522" t="n">
        <v>0</v>
      </c>
      <c r="GJ250" s="522" t="n">
        <v>0</v>
      </c>
      <c r="GK250" s="522" t="n">
        <v>0</v>
      </c>
      <c r="GL250" s="522" t="n">
        <v>0</v>
      </c>
      <c r="GM250" s="522" t="n">
        <v>0</v>
      </c>
      <c r="GN250" s="522" t="n">
        <v>0</v>
      </c>
      <c r="GO250" s="522" t="n">
        <v>0</v>
      </c>
      <c r="GP250" s="522" t="n">
        <v>0</v>
      </c>
      <c r="GQ250" s="522"/>
      <c r="GR250" s="522" t="n">
        <v>0</v>
      </c>
      <c r="GS250" s="522" t="n">
        <v>0</v>
      </c>
      <c r="GT250" s="522" t="n">
        <v>0</v>
      </c>
      <c r="GU250" s="522" t="n">
        <v>0</v>
      </c>
      <c r="GV250" s="522"/>
      <c r="GW250" s="523" t="n">
        <f aca="false">SUM(FI250:GV250)</f>
        <v>0</v>
      </c>
      <c r="GX250" s="200"/>
      <c r="GY250" s="524" t="n">
        <f aca="false">GW250-I250</f>
        <v>-30</v>
      </c>
      <c r="HA250" s="525" t="n">
        <f aca="false">FG250-GY250</f>
        <v>0</v>
      </c>
      <c r="HC250" s="383" t="n">
        <f aca="false">IF($B250="",0,VLOOKUP($B250,'TH 2023'!$B$11:$V$265,15,0))</f>
        <v>0.057883019</v>
      </c>
      <c r="HD250" s="355" t="n">
        <f aca="false">((IF($B250="",0,VLOOKUP($B250,'TH 2023'!$B$11:$V$265,18,0)))*1.1)*1.1</f>
        <v>0</v>
      </c>
      <c r="HE250" s="355" t="n">
        <f aca="false">((IF($B250="",0,VLOOKUP($B250,'TH 2023'!$B$11:$V$265,19,0)))*1.1)*1.1</f>
        <v>0</v>
      </c>
      <c r="HF250" s="355" t="n">
        <f aca="false">((IF($B250="",0,VLOOKUP($B250,'TH 2023'!$B$11:$V$265,20,0)))*1.1)*1.1</f>
        <v>159.5869</v>
      </c>
      <c r="HG250" s="355" t="n">
        <f aca="false">((IF($B250="",0,VLOOKUP($B250,'TH 2023'!$B$11:$V$265,21,0)))*1.1)*1.1</f>
        <v>0</v>
      </c>
      <c r="HH250" s="526" t="str">
        <f aca="false">IF($B250="",0,VLOOKUP($B250,'TH 2023'!$B$11:$V$265,7,0))</f>
        <v>STANDARD HW</v>
      </c>
      <c r="HI250" s="61"/>
      <c r="HJ250" s="61"/>
      <c r="HK250" s="61"/>
      <c r="HL250" s="61"/>
      <c r="HM250" s="61"/>
      <c r="HN250" s="61"/>
      <c r="HO250" s="61"/>
      <c r="HP250" s="61"/>
      <c r="HQ250" s="61"/>
      <c r="HR250" s="61"/>
      <c r="HS250" s="61"/>
      <c r="HT250" s="61"/>
      <c r="HU250" s="61"/>
      <c r="HV250" s="61"/>
      <c r="HW250" s="61"/>
      <c r="HX250" s="61"/>
      <c r="HY250" s="61"/>
      <c r="HZ250" s="61"/>
      <c r="IA250" s="61"/>
      <c r="IB250" s="61"/>
      <c r="IC250" s="61"/>
      <c r="ID250" s="61"/>
      <c r="IE250" s="61"/>
      <c r="IF250" s="61"/>
      <c r="IG250" s="61"/>
      <c r="II250" s="40"/>
      <c r="IJ250" s="40"/>
      <c r="IK250" s="40"/>
      <c r="IL250" s="40"/>
      <c r="IM250" s="40"/>
    </row>
    <row r="251" s="48" customFormat="true" ht="15" hidden="false" customHeight="true" outlineLevel="0" collapsed="false">
      <c r="A251" s="240" t="n">
        <f aca="false">A250+1</f>
        <v>242</v>
      </c>
      <c r="B251" s="241" t="s">
        <v>670</v>
      </c>
      <c r="C251" s="242" t="s">
        <v>670</v>
      </c>
      <c r="D251" s="243" t="s">
        <v>291</v>
      </c>
      <c r="E251" s="512" t="s">
        <v>304</v>
      </c>
      <c r="F251" s="242" t="s">
        <v>305</v>
      </c>
      <c r="G251" s="512" t="n">
        <f aca="false">COUNTIF($C$10:$C$262,$C251)</f>
        <v>1</v>
      </c>
      <c r="H251" s="512" t="n">
        <f aca="false">COUNTIF($B$10:$B$262,$B251)</f>
        <v>1</v>
      </c>
      <c r="I251" s="513" t="n">
        <f aca="false">SUM(J251:CK251)</f>
        <v>30</v>
      </c>
      <c r="J251" s="512" t="n">
        <v>0</v>
      </c>
      <c r="K251" s="512" t="n">
        <v>0</v>
      </c>
      <c r="L251" s="512" t="n">
        <v>0</v>
      </c>
      <c r="M251" s="512" t="n">
        <v>0</v>
      </c>
      <c r="N251" s="512" t="n">
        <v>0</v>
      </c>
      <c r="O251" s="512" t="n">
        <v>0</v>
      </c>
      <c r="P251" s="512" t="n">
        <v>0</v>
      </c>
      <c r="Q251" s="512" t="n">
        <v>0</v>
      </c>
      <c r="R251" s="512" t="n">
        <v>0</v>
      </c>
      <c r="S251" s="512" t="n">
        <v>0</v>
      </c>
      <c r="T251" s="512" t="n">
        <v>0</v>
      </c>
      <c r="U251" s="512" t="n">
        <v>0</v>
      </c>
      <c r="V251" s="512" t="n">
        <v>0</v>
      </c>
      <c r="W251" s="512" t="n">
        <v>0</v>
      </c>
      <c r="X251" s="512" t="n">
        <v>0</v>
      </c>
      <c r="Y251" s="512" t="n">
        <v>0</v>
      </c>
      <c r="Z251" s="512"/>
      <c r="AA251" s="514" t="n">
        <v>0</v>
      </c>
      <c r="AB251" s="514"/>
      <c r="AC251" s="514"/>
      <c r="AD251" s="514" t="n">
        <v>0</v>
      </c>
      <c r="AE251" s="514" t="n">
        <v>0</v>
      </c>
      <c r="AF251" s="514" t="n">
        <v>0</v>
      </c>
      <c r="AG251" s="514" t="n">
        <v>0</v>
      </c>
      <c r="AH251" s="514" t="n">
        <v>0</v>
      </c>
      <c r="AI251" s="514" t="n">
        <v>0</v>
      </c>
      <c r="AJ251" s="514" t="n">
        <v>0</v>
      </c>
      <c r="AK251" s="514" t="n">
        <v>0</v>
      </c>
      <c r="AL251" s="514" t="n">
        <v>0</v>
      </c>
      <c r="AM251" s="514" t="n">
        <v>0</v>
      </c>
      <c r="AN251" s="514" t="n">
        <v>0</v>
      </c>
      <c r="AO251" s="514" t="n">
        <v>0</v>
      </c>
      <c r="AP251" s="514" t="n">
        <v>0</v>
      </c>
      <c r="AQ251" s="514" t="n">
        <v>0</v>
      </c>
      <c r="AR251" s="514" t="n">
        <v>0</v>
      </c>
      <c r="AS251" s="514" t="n">
        <v>0</v>
      </c>
      <c r="AT251" s="514" t="n">
        <v>0</v>
      </c>
      <c r="AU251" s="514" t="n">
        <v>0</v>
      </c>
      <c r="AV251" s="514"/>
      <c r="AW251" s="514"/>
      <c r="AX251" s="514"/>
      <c r="AY251" s="514" t="n">
        <v>0</v>
      </c>
      <c r="AZ251" s="514" t="n">
        <v>0</v>
      </c>
      <c r="BA251" s="514" t="n">
        <v>0</v>
      </c>
      <c r="BB251" s="514" t="n">
        <v>0</v>
      </c>
      <c r="BC251" s="514" t="n">
        <v>0</v>
      </c>
      <c r="BD251" s="514" t="n">
        <v>0</v>
      </c>
      <c r="BE251" s="514" t="n">
        <v>0</v>
      </c>
      <c r="BF251" s="514" t="n">
        <v>0</v>
      </c>
      <c r="BG251" s="514" t="n">
        <v>0</v>
      </c>
      <c r="BH251" s="514" t="n">
        <v>0</v>
      </c>
      <c r="BI251" s="514" t="n">
        <v>0</v>
      </c>
      <c r="BJ251" s="514" t="n">
        <v>0</v>
      </c>
      <c r="BK251" s="514" t="n">
        <v>0</v>
      </c>
      <c r="BL251" s="514" t="n">
        <v>0</v>
      </c>
      <c r="BM251" s="514" t="n">
        <v>0</v>
      </c>
      <c r="BN251" s="514" t="n">
        <v>0</v>
      </c>
      <c r="BO251" s="514" t="n">
        <v>0</v>
      </c>
      <c r="BP251" s="514" t="n">
        <v>0</v>
      </c>
      <c r="BQ251" s="514" t="n">
        <v>0</v>
      </c>
      <c r="BR251" s="514" t="n">
        <v>0</v>
      </c>
      <c r="BS251" s="514" t="n">
        <v>0</v>
      </c>
      <c r="BT251" s="514" t="n">
        <v>0</v>
      </c>
      <c r="BU251" s="514" t="n">
        <v>0</v>
      </c>
      <c r="BV251" s="514" t="n">
        <v>0</v>
      </c>
      <c r="BW251" s="514" t="n">
        <v>0</v>
      </c>
      <c r="BX251" s="514" t="n">
        <v>0</v>
      </c>
      <c r="BY251" s="514" t="n">
        <v>0</v>
      </c>
      <c r="BZ251" s="514" t="n">
        <v>0</v>
      </c>
      <c r="CA251" s="514" t="n">
        <v>0</v>
      </c>
      <c r="CB251" s="514" t="n">
        <v>0</v>
      </c>
      <c r="CC251" s="514" t="n">
        <v>0</v>
      </c>
      <c r="CD251" s="514" t="n">
        <v>0</v>
      </c>
      <c r="CE251" s="514" t="n">
        <v>0</v>
      </c>
      <c r="CF251" s="514" t="n">
        <v>0</v>
      </c>
      <c r="CG251" s="514" t="n">
        <v>0</v>
      </c>
      <c r="CH251" s="514" t="n">
        <v>30</v>
      </c>
      <c r="CI251" s="514"/>
      <c r="CJ251" s="514"/>
      <c r="CK251" s="515"/>
      <c r="CL251" s="516"/>
      <c r="CM251" s="517" t="n">
        <f aca="false">SUM(CN251:FE251)</f>
        <v>0</v>
      </c>
      <c r="CN251" s="243"/>
      <c r="CO251" s="243"/>
      <c r="CP251" s="243" t="n">
        <v>0</v>
      </c>
      <c r="CQ251" s="243" t="n">
        <v>0</v>
      </c>
      <c r="CR251" s="243" t="n">
        <v>0</v>
      </c>
      <c r="CS251" s="243"/>
      <c r="CT251" s="243"/>
      <c r="CU251" s="243"/>
      <c r="CV251" s="243"/>
      <c r="CW251" s="243"/>
      <c r="CX251" s="243"/>
      <c r="CY251" s="243"/>
      <c r="CZ251" s="243"/>
      <c r="DA251" s="243"/>
      <c r="DB251" s="243" t="n">
        <v>0</v>
      </c>
      <c r="DC251" s="243"/>
      <c r="DD251" s="243"/>
      <c r="DE251" s="243" t="n">
        <v>0</v>
      </c>
      <c r="DF251" s="243" t="n">
        <v>0</v>
      </c>
      <c r="DG251" s="243" t="n">
        <v>0</v>
      </c>
      <c r="DH251" s="243" t="n">
        <v>0</v>
      </c>
      <c r="DI251" s="243"/>
      <c r="DJ251" s="243"/>
      <c r="DK251" s="243"/>
      <c r="DL251" s="243"/>
      <c r="DM251" s="243" t="n">
        <v>0</v>
      </c>
      <c r="DN251" s="243" t="n">
        <v>0</v>
      </c>
      <c r="DO251" s="243" t="n">
        <v>0</v>
      </c>
      <c r="DP251" s="243" t="n">
        <v>0</v>
      </c>
      <c r="DQ251" s="243" t="n">
        <v>0</v>
      </c>
      <c r="DR251" s="243" t="n">
        <v>0</v>
      </c>
      <c r="DS251" s="243" t="n">
        <v>0</v>
      </c>
      <c r="DT251" s="514" t="n">
        <v>0</v>
      </c>
      <c r="DU251" s="514" t="n">
        <v>0</v>
      </c>
      <c r="DV251" s="514"/>
      <c r="DW251" s="514"/>
      <c r="DX251" s="514"/>
      <c r="DY251" s="514"/>
      <c r="DZ251" s="514"/>
      <c r="EA251" s="243" t="n">
        <v>0</v>
      </c>
      <c r="EB251" s="518" t="n">
        <v>0</v>
      </c>
      <c r="EC251" s="518" t="n">
        <v>0</v>
      </c>
      <c r="ED251" s="518"/>
      <c r="EE251" s="518"/>
      <c r="EF251" s="514" t="n">
        <v>0</v>
      </c>
      <c r="EG251" s="518"/>
      <c r="EH251" s="518"/>
      <c r="EI251" s="518"/>
      <c r="EJ251" s="518"/>
      <c r="EK251" s="518"/>
      <c r="EL251" s="518"/>
      <c r="EM251" s="518"/>
      <c r="EN251" s="518"/>
      <c r="EO251" s="518"/>
      <c r="EP251" s="518"/>
      <c r="EQ251" s="518"/>
      <c r="ER251" s="518"/>
      <c r="ES251" s="518"/>
      <c r="ET251" s="518"/>
      <c r="EU251" s="518"/>
      <c r="EV251" s="518"/>
      <c r="EW251" s="518"/>
      <c r="EX251" s="518"/>
      <c r="EY251" s="518"/>
      <c r="EZ251" s="518"/>
      <c r="FA251" s="518"/>
      <c r="FB251" s="518"/>
      <c r="FC251" s="518"/>
      <c r="FD251" s="518"/>
      <c r="FE251" s="519"/>
      <c r="FG251" s="520" t="n">
        <f aca="false">CM251-I251</f>
        <v>-30</v>
      </c>
      <c r="FI251" s="521"/>
      <c r="FJ251" s="522" t="n">
        <v>0</v>
      </c>
      <c r="FK251" s="522" t="n">
        <v>0</v>
      </c>
      <c r="FL251" s="522" t="n">
        <v>0</v>
      </c>
      <c r="FM251" s="522" t="n">
        <v>0</v>
      </c>
      <c r="FN251" s="522" t="n">
        <v>0</v>
      </c>
      <c r="FO251" s="522" t="n">
        <v>0</v>
      </c>
      <c r="FP251" s="522" t="n">
        <v>0</v>
      </c>
      <c r="FQ251" s="522" t="n">
        <v>0</v>
      </c>
      <c r="FR251" s="522" t="n">
        <v>0</v>
      </c>
      <c r="FS251" s="522" t="n">
        <v>0</v>
      </c>
      <c r="FT251" s="522" t="n">
        <v>0</v>
      </c>
      <c r="FU251" s="522" t="n">
        <v>0</v>
      </c>
      <c r="FV251" s="522" t="n">
        <v>0</v>
      </c>
      <c r="FW251" s="522" t="n">
        <v>0</v>
      </c>
      <c r="FX251" s="522" t="n">
        <v>0</v>
      </c>
      <c r="FY251" s="522" t="n">
        <v>0</v>
      </c>
      <c r="FZ251" s="522"/>
      <c r="GA251" s="522" t="n">
        <v>0</v>
      </c>
      <c r="GB251" s="522"/>
      <c r="GC251" s="522" t="n">
        <v>0</v>
      </c>
      <c r="GD251" s="522" t="n">
        <v>0</v>
      </c>
      <c r="GE251" s="522" t="n">
        <v>0</v>
      </c>
      <c r="GF251" s="522" t="n">
        <v>0</v>
      </c>
      <c r="GG251" s="522" t="n">
        <v>0</v>
      </c>
      <c r="GH251" s="522" t="n">
        <v>0</v>
      </c>
      <c r="GI251" s="522" t="n">
        <v>0</v>
      </c>
      <c r="GJ251" s="522" t="n">
        <v>0</v>
      </c>
      <c r="GK251" s="522" t="n">
        <v>0</v>
      </c>
      <c r="GL251" s="522" t="n">
        <v>0</v>
      </c>
      <c r="GM251" s="522" t="n">
        <v>0</v>
      </c>
      <c r="GN251" s="522" t="n">
        <v>0</v>
      </c>
      <c r="GO251" s="522" t="n">
        <v>0</v>
      </c>
      <c r="GP251" s="522" t="n">
        <v>0</v>
      </c>
      <c r="GQ251" s="522"/>
      <c r="GR251" s="522" t="n">
        <v>0</v>
      </c>
      <c r="GS251" s="522" t="n">
        <v>0</v>
      </c>
      <c r="GT251" s="522" t="n">
        <v>0</v>
      </c>
      <c r="GU251" s="522" t="n">
        <v>0</v>
      </c>
      <c r="GV251" s="522"/>
      <c r="GW251" s="523" t="n">
        <f aca="false">SUM(FI251:GV251)</f>
        <v>0</v>
      </c>
      <c r="GX251" s="200"/>
      <c r="GY251" s="524" t="n">
        <f aca="false">GW251-I251</f>
        <v>-30</v>
      </c>
      <c r="HA251" s="525" t="n">
        <f aca="false">FG251-GY251</f>
        <v>0</v>
      </c>
      <c r="HC251" s="383" t="n">
        <f aca="false">IF($B251="",0,VLOOKUP($B251,'TH 2023'!$B$11:$V$265,15,0))</f>
        <v>0.074847168</v>
      </c>
      <c r="HD251" s="355" t="n">
        <f aca="false">((IF($B251="",0,VLOOKUP($B251,'TH 2023'!$B$11:$V$265,18,0)))*1.1)*1.1</f>
        <v>0</v>
      </c>
      <c r="HE251" s="355" t="n">
        <f aca="false">((IF($B251="",0,VLOOKUP($B251,'TH 2023'!$B$11:$V$265,19,0)))*1.1)*1.1</f>
        <v>0</v>
      </c>
      <c r="HF251" s="355" t="n">
        <f aca="false">((IF($B251="",0,VLOOKUP($B251,'TH 2023'!$B$11:$V$265,20,0)))*1.1)*1.1</f>
        <v>205.12041</v>
      </c>
      <c r="HG251" s="355" t="n">
        <f aca="false">((IF($B251="",0,VLOOKUP($B251,'TH 2023'!$B$11:$V$265,21,0)))*1.1)*1.1</f>
        <v>0</v>
      </c>
      <c r="HH251" s="526" t="str">
        <f aca="false">IF($B251="",0,VLOOKUP($B251,'TH 2023'!$B$11:$V$265,7,0))</f>
        <v>STANDARD HW</v>
      </c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I251" s="40"/>
      <c r="IJ251" s="40"/>
      <c r="IK251" s="40"/>
      <c r="IL251" s="40"/>
      <c r="IM251" s="40"/>
    </row>
    <row r="252" s="48" customFormat="true" ht="15" hidden="false" customHeight="true" outlineLevel="0" collapsed="false">
      <c r="A252" s="240" t="n">
        <f aca="false">A251+1</f>
        <v>243</v>
      </c>
      <c r="B252" s="241" t="s">
        <v>671</v>
      </c>
      <c r="C252" s="242" t="s">
        <v>671</v>
      </c>
      <c r="D252" s="243" t="s">
        <v>336</v>
      </c>
      <c r="E252" s="512" t="s">
        <v>316</v>
      </c>
      <c r="F252" s="242" t="s">
        <v>317</v>
      </c>
      <c r="G252" s="512" t="n">
        <f aca="false">COUNTIF($C$10:$C$262,$C252)</f>
        <v>1</v>
      </c>
      <c r="H252" s="512" t="n">
        <f aca="false">COUNTIF($B$10:$B$262,$B252)</f>
        <v>1</v>
      </c>
      <c r="I252" s="513" t="n">
        <f aca="false">SUM(J252:CK252)</f>
        <v>30</v>
      </c>
      <c r="J252" s="512" t="n">
        <v>0</v>
      </c>
      <c r="K252" s="512" t="n">
        <v>0</v>
      </c>
      <c r="L252" s="512" t="n">
        <v>0</v>
      </c>
      <c r="M252" s="512" t="n">
        <v>0</v>
      </c>
      <c r="N252" s="512" t="n">
        <v>0</v>
      </c>
      <c r="O252" s="512" t="n">
        <v>0</v>
      </c>
      <c r="P252" s="512" t="n">
        <v>0</v>
      </c>
      <c r="Q252" s="512" t="n">
        <v>0</v>
      </c>
      <c r="R252" s="512" t="n">
        <v>0</v>
      </c>
      <c r="S252" s="512" t="n">
        <v>0</v>
      </c>
      <c r="T252" s="512" t="n">
        <v>0</v>
      </c>
      <c r="U252" s="512" t="n">
        <v>0</v>
      </c>
      <c r="V252" s="512" t="n">
        <v>0</v>
      </c>
      <c r="W252" s="512" t="n">
        <v>0</v>
      </c>
      <c r="X252" s="512" t="n">
        <v>0</v>
      </c>
      <c r="Y252" s="512" t="n">
        <v>0</v>
      </c>
      <c r="Z252" s="512"/>
      <c r="AA252" s="514" t="n">
        <v>0</v>
      </c>
      <c r="AB252" s="514"/>
      <c r="AC252" s="514"/>
      <c r="AD252" s="514" t="n">
        <v>0</v>
      </c>
      <c r="AE252" s="514" t="n">
        <v>0</v>
      </c>
      <c r="AF252" s="514" t="n">
        <v>0</v>
      </c>
      <c r="AG252" s="514" t="n">
        <v>0</v>
      </c>
      <c r="AH252" s="514" t="n">
        <v>0</v>
      </c>
      <c r="AI252" s="514" t="n">
        <v>0</v>
      </c>
      <c r="AJ252" s="514" t="n">
        <v>0</v>
      </c>
      <c r="AK252" s="514" t="n">
        <v>0</v>
      </c>
      <c r="AL252" s="514" t="n">
        <v>0</v>
      </c>
      <c r="AM252" s="514" t="n">
        <v>0</v>
      </c>
      <c r="AN252" s="514" t="n">
        <v>0</v>
      </c>
      <c r="AO252" s="514" t="n">
        <v>0</v>
      </c>
      <c r="AP252" s="514" t="n">
        <v>0</v>
      </c>
      <c r="AQ252" s="514" t="n">
        <v>0</v>
      </c>
      <c r="AR252" s="514" t="n">
        <v>0</v>
      </c>
      <c r="AS252" s="514" t="n">
        <v>0</v>
      </c>
      <c r="AT252" s="514" t="n">
        <v>0</v>
      </c>
      <c r="AU252" s="514" t="n">
        <v>0</v>
      </c>
      <c r="AV252" s="514"/>
      <c r="AW252" s="514"/>
      <c r="AX252" s="514"/>
      <c r="AY252" s="514" t="n">
        <v>0</v>
      </c>
      <c r="AZ252" s="514" t="n">
        <v>0</v>
      </c>
      <c r="BA252" s="514" t="n">
        <v>0</v>
      </c>
      <c r="BB252" s="514" t="n">
        <v>0</v>
      </c>
      <c r="BC252" s="514" t="n">
        <v>0</v>
      </c>
      <c r="BD252" s="514" t="n">
        <v>0</v>
      </c>
      <c r="BE252" s="514" t="n">
        <v>0</v>
      </c>
      <c r="BF252" s="514" t="n">
        <v>0</v>
      </c>
      <c r="BG252" s="514" t="n">
        <v>0</v>
      </c>
      <c r="BH252" s="514" t="n">
        <v>0</v>
      </c>
      <c r="BI252" s="514" t="n">
        <v>0</v>
      </c>
      <c r="BJ252" s="514" t="n">
        <v>0</v>
      </c>
      <c r="BK252" s="514" t="n">
        <v>0</v>
      </c>
      <c r="BL252" s="514" t="n">
        <v>0</v>
      </c>
      <c r="BM252" s="514" t="n">
        <v>0</v>
      </c>
      <c r="BN252" s="514" t="n">
        <v>0</v>
      </c>
      <c r="BO252" s="514" t="n">
        <v>0</v>
      </c>
      <c r="BP252" s="514" t="n">
        <v>0</v>
      </c>
      <c r="BQ252" s="514" t="n">
        <v>0</v>
      </c>
      <c r="BR252" s="514" t="n">
        <v>0</v>
      </c>
      <c r="BS252" s="514" t="n">
        <v>0</v>
      </c>
      <c r="BT252" s="514" t="n">
        <v>0</v>
      </c>
      <c r="BU252" s="514" t="n">
        <v>0</v>
      </c>
      <c r="BV252" s="514" t="n">
        <v>0</v>
      </c>
      <c r="BW252" s="514" t="n">
        <v>0</v>
      </c>
      <c r="BX252" s="514" t="n">
        <v>0</v>
      </c>
      <c r="BY252" s="514" t="n">
        <v>0</v>
      </c>
      <c r="BZ252" s="514" t="n">
        <v>0</v>
      </c>
      <c r="CA252" s="514" t="n">
        <v>0</v>
      </c>
      <c r="CB252" s="514" t="n">
        <v>0</v>
      </c>
      <c r="CC252" s="514" t="n">
        <v>0</v>
      </c>
      <c r="CD252" s="514" t="n">
        <v>0</v>
      </c>
      <c r="CE252" s="514" t="n">
        <v>0</v>
      </c>
      <c r="CF252" s="514" t="n">
        <v>0</v>
      </c>
      <c r="CG252" s="514" t="n">
        <v>0</v>
      </c>
      <c r="CH252" s="514" t="n">
        <v>30</v>
      </c>
      <c r="CI252" s="514"/>
      <c r="CJ252" s="514"/>
      <c r="CK252" s="515"/>
      <c r="CL252" s="516"/>
      <c r="CM252" s="517" t="n">
        <f aca="false">SUM(CN252:FE252)</f>
        <v>0</v>
      </c>
      <c r="CN252" s="243"/>
      <c r="CO252" s="243"/>
      <c r="CP252" s="243" t="n">
        <v>0</v>
      </c>
      <c r="CQ252" s="243" t="n">
        <v>0</v>
      </c>
      <c r="CR252" s="243" t="n">
        <v>0</v>
      </c>
      <c r="CS252" s="243"/>
      <c r="CT252" s="243"/>
      <c r="CU252" s="243"/>
      <c r="CV252" s="243"/>
      <c r="CW252" s="243"/>
      <c r="CX252" s="243"/>
      <c r="CY252" s="243"/>
      <c r="CZ252" s="243"/>
      <c r="DA252" s="243"/>
      <c r="DB252" s="243" t="n">
        <v>0</v>
      </c>
      <c r="DC252" s="243"/>
      <c r="DD252" s="243"/>
      <c r="DE252" s="243" t="n">
        <v>0</v>
      </c>
      <c r="DF252" s="243" t="n">
        <v>0</v>
      </c>
      <c r="DG252" s="243" t="n">
        <v>0</v>
      </c>
      <c r="DH252" s="243" t="n">
        <v>0</v>
      </c>
      <c r="DI252" s="243"/>
      <c r="DJ252" s="243"/>
      <c r="DK252" s="243"/>
      <c r="DL252" s="243"/>
      <c r="DM252" s="243" t="n">
        <v>0</v>
      </c>
      <c r="DN252" s="243" t="n">
        <v>0</v>
      </c>
      <c r="DO252" s="243" t="n">
        <v>0</v>
      </c>
      <c r="DP252" s="243" t="n">
        <v>0</v>
      </c>
      <c r="DQ252" s="243" t="n">
        <v>0</v>
      </c>
      <c r="DR252" s="243" t="n">
        <v>0</v>
      </c>
      <c r="DS252" s="243" t="n">
        <v>0</v>
      </c>
      <c r="DT252" s="514" t="n">
        <v>0</v>
      </c>
      <c r="DU252" s="514" t="n">
        <v>0</v>
      </c>
      <c r="DV252" s="514"/>
      <c r="DW252" s="514"/>
      <c r="DX252" s="514"/>
      <c r="DY252" s="514"/>
      <c r="DZ252" s="514"/>
      <c r="EA252" s="243" t="n">
        <v>0</v>
      </c>
      <c r="EB252" s="518" t="n">
        <v>0</v>
      </c>
      <c r="EC252" s="518" t="n">
        <v>0</v>
      </c>
      <c r="ED252" s="518"/>
      <c r="EE252" s="518"/>
      <c r="EF252" s="514" t="n">
        <v>0</v>
      </c>
      <c r="EG252" s="518"/>
      <c r="EH252" s="518"/>
      <c r="EI252" s="518"/>
      <c r="EJ252" s="518"/>
      <c r="EK252" s="518"/>
      <c r="EL252" s="518"/>
      <c r="EM252" s="518"/>
      <c r="EN252" s="518"/>
      <c r="EO252" s="518"/>
      <c r="EP252" s="518"/>
      <c r="EQ252" s="518"/>
      <c r="ER252" s="518"/>
      <c r="ES252" s="518"/>
      <c r="ET252" s="518"/>
      <c r="EU252" s="518"/>
      <c r="EV252" s="518"/>
      <c r="EW252" s="518"/>
      <c r="EX252" s="518"/>
      <c r="EY252" s="518"/>
      <c r="EZ252" s="518"/>
      <c r="FA252" s="518"/>
      <c r="FB252" s="518"/>
      <c r="FC252" s="518"/>
      <c r="FD252" s="518"/>
      <c r="FE252" s="519"/>
      <c r="FG252" s="520" t="n">
        <f aca="false">CM252-I252</f>
        <v>-30</v>
      </c>
      <c r="FI252" s="521"/>
      <c r="FJ252" s="522" t="n">
        <v>0</v>
      </c>
      <c r="FK252" s="522" t="n">
        <v>0</v>
      </c>
      <c r="FL252" s="522" t="n">
        <v>0</v>
      </c>
      <c r="FM252" s="522" t="n">
        <v>0</v>
      </c>
      <c r="FN252" s="522" t="n">
        <v>0</v>
      </c>
      <c r="FO252" s="522" t="n">
        <v>0</v>
      </c>
      <c r="FP252" s="522" t="n">
        <v>0</v>
      </c>
      <c r="FQ252" s="522" t="n">
        <v>0</v>
      </c>
      <c r="FR252" s="522" t="n">
        <v>0</v>
      </c>
      <c r="FS252" s="522" t="n">
        <v>0</v>
      </c>
      <c r="FT252" s="522" t="n">
        <v>0</v>
      </c>
      <c r="FU252" s="522" t="n">
        <v>0</v>
      </c>
      <c r="FV252" s="522" t="n">
        <v>0</v>
      </c>
      <c r="FW252" s="522" t="n">
        <v>0</v>
      </c>
      <c r="FX252" s="522" t="n">
        <v>0</v>
      </c>
      <c r="FY252" s="522" t="n">
        <v>0</v>
      </c>
      <c r="FZ252" s="522"/>
      <c r="GA252" s="522" t="n">
        <v>0</v>
      </c>
      <c r="GB252" s="522"/>
      <c r="GC252" s="522" t="n">
        <v>0</v>
      </c>
      <c r="GD252" s="522" t="n">
        <v>0</v>
      </c>
      <c r="GE252" s="522" t="n">
        <v>0</v>
      </c>
      <c r="GF252" s="522" t="n">
        <v>0</v>
      </c>
      <c r="GG252" s="522" t="n">
        <v>0</v>
      </c>
      <c r="GH252" s="522" t="n">
        <v>0</v>
      </c>
      <c r="GI252" s="522" t="n">
        <v>0</v>
      </c>
      <c r="GJ252" s="522" t="n">
        <v>0</v>
      </c>
      <c r="GK252" s="522" t="n">
        <v>0</v>
      </c>
      <c r="GL252" s="522" t="n">
        <v>0</v>
      </c>
      <c r="GM252" s="522" t="n">
        <v>0</v>
      </c>
      <c r="GN252" s="522" t="n">
        <v>0</v>
      </c>
      <c r="GO252" s="522" t="n">
        <v>0</v>
      </c>
      <c r="GP252" s="522" t="n">
        <v>0</v>
      </c>
      <c r="GQ252" s="522"/>
      <c r="GR252" s="522" t="n">
        <v>0</v>
      </c>
      <c r="GS252" s="522" t="n">
        <v>0</v>
      </c>
      <c r="GT252" s="522" t="n">
        <v>0</v>
      </c>
      <c r="GU252" s="522" t="n">
        <v>0</v>
      </c>
      <c r="GV252" s="522"/>
      <c r="GW252" s="523" t="n">
        <f aca="false">SUM(FI252:GV252)</f>
        <v>0</v>
      </c>
      <c r="GX252" s="200"/>
      <c r="GY252" s="524" t="n">
        <f aca="false">GW252-I252</f>
        <v>-30</v>
      </c>
      <c r="HA252" s="525" t="n">
        <f aca="false">FG252-GY252</f>
        <v>0</v>
      </c>
      <c r="HC252" s="383" t="n">
        <f aca="false">IF($B252="",0,VLOOKUP($B252,'TH 2023'!$B$11:$V$265,15,0))</f>
        <v>0.03023776</v>
      </c>
      <c r="HD252" s="355" t="n">
        <f aca="false">((IF($B252="",0,VLOOKUP($B252,'TH 2023'!$B$11:$V$265,18,0)))*1.1)*1.1</f>
        <v>0</v>
      </c>
      <c r="HE252" s="355" t="n">
        <f aca="false">((IF($B252="",0,VLOOKUP($B252,'TH 2023'!$B$11:$V$265,19,0)))*1.1)*1.1</f>
        <v>0</v>
      </c>
      <c r="HF252" s="355" t="n">
        <f aca="false">((IF($B252="",0,VLOOKUP($B252,'TH 2023'!$B$11:$V$265,20,0)))*1.1)*1.1</f>
        <v>89.1636900000001</v>
      </c>
      <c r="HG252" s="355" t="n">
        <f aca="false">((IF($B252="",0,VLOOKUP($B252,'TH 2023'!$B$11:$V$265,21,0)))*1.1)*1.1</f>
        <v>0</v>
      </c>
      <c r="HH252" s="526" t="str">
        <f aca="false">IF($B252="",0,VLOOKUP($B252,'TH 2023'!$B$11:$V$265,7,0))</f>
        <v>STANDARD HW</v>
      </c>
      <c r="HI252" s="61"/>
      <c r="HJ252" s="61"/>
      <c r="HK252" s="61"/>
      <c r="HL252" s="61"/>
      <c r="HM252" s="61"/>
      <c r="HN252" s="61"/>
      <c r="HO252" s="61"/>
      <c r="HP252" s="61"/>
      <c r="HQ252" s="61"/>
      <c r="HR252" s="61"/>
      <c r="HS252" s="61"/>
      <c r="HT252" s="61"/>
      <c r="HU252" s="61"/>
      <c r="HV252" s="61"/>
      <c r="HW252" s="61"/>
      <c r="HX252" s="61"/>
      <c r="HY252" s="61"/>
      <c r="HZ252" s="61"/>
      <c r="IA252" s="61"/>
      <c r="IB252" s="61"/>
      <c r="IC252" s="61"/>
      <c r="ID252" s="61"/>
      <c r="IE252" s="61"/>
      <c r="IF252" s="61"/>
      <c r="IG252" s="61"/>
      <c r="II252" s="40"/>
      <c r="IJ252" s="40"/>
      <c r="IK252" s="40"/>
      <c r="IL252" s="40"/>
      <c r="IM252" s="40"/>
    </row>
    <row r="253" s="48" customFormat="true" ht="15" hidden="false" customHeight="true" outlineLevel="0" collapsed="false">
      <c r="A253" s="240" t="n">
        <f aca="false">A252+1</f>
        <v>244</v>
      </c>
      <c r="B253" s="241" t="s">
        <v>36</v>
      </c>
      <c r="C253" s="242" t="s">
        <v>36</v>
      </c>
      <c r="D253" s="243" t="s">
        <v>340</v>
      </c>
      <c r="E253" s="512" t="s">
        <v>297</v>
      </c>
      <c r="F253" s="242" t="s">
        <v>298</v>
      </c>
      <c r="G253" s="512" t="n">
        <f aca="false">COUNTIF($C$10:$C$262,$C253)</f>
        <v>1</v>
      </c>
      <c r="H253" s="512" t="n">
        <f aca="false">COUNTIF($B$10:$B$262,$B253)</f>
        <v>1</v>
      </c>
      <c r="I253" s="513" t="n">
        <f aca="false">SUM(J253:CK253)</f>
        <v>30</v>
      </c>
      <c r="J253" s="512" t="n">
        <v>0</v>
      </c>
      <c r="K253" s="512" t="n">
        <v>0</v>
      </c>
      <c r="L253" s="512" t="n">
        <v>0</v>
      </c>
      <c r="M253" s="512" t="n">
        <v>0</v>
      </c>
      <c r="N253" s="512" t="n">
        <v>0</v>
      </c>
      <c r="O253" s="512" t="n">
        <v>0</v>
      </c>
      <c r="P253" s="512" t="n">
        <v>0</v>
      </c>
      <c r="Q253" s="512" t="n">
        <v>0</v>
      </c>
      <c r="R253" s="512" t="n">
        <v>0</v>
      </c>
      <c r="S253" s="512" t="n">
        <v>0</v>
      </c>
      <c r="T253" s="512" t="n">
        <v>0</v>
      </c>
      <c r="U253" s="512" t="n">
        <v>0</v>
      </c>
      <c r="V253" s="512" t="n">
        <v>0</v>
      </c>
      <c r="W253" s="512" t="n">
        <v>0</v>
      </c>
      <c r="X253" s="512" t="n">
        <v>0</v>
      </c>
      <c r="Y253" s="512" t="n">
        <v>0</v>
      </c>
      <c r="Z253" s="512"/>
      <c r="AA253" s="514" t="n">
        <v>0</v>
      </c>
      <c r="AB253" s="514"/>
      <c r="AC253" s="514"/>
      <c r="AD253" s="514" t="n">
        <v>0</v>
      </c>
      <c r="AE253" s="514" t="n">
        <v>0</v>
      </c>
      <c r="AF253" s="514" t="n">
        <v>0</v>
      </c>
      <c r="AG253" s="514" t="n">
        <v>0</v>
      </c>
      <c r="AH253" s="514" t="n">
        <v>0</v>
      </c>
      <c r="AI253" s="514" t="n">
        <v>0</v>
      </c>
      <c r="AJ253" s="514" t="n">
        <v>0</v>
      </c>
      <c r="AK253" s="514" t="n">
        <v>0</v>
      </c>
      <c r="AL253" s="514" t="n">
        <v>0</v>
      </c>
      <c r="AM253" s="514" t="n">
        <v>0</v>
      </c>
      <c r="AN253" s="514" t="n">
        <v>0</v>
      </c>
      <c r="AO253" s="514" t="n">
        <v>0</v>
      </c>
      <c r="AP253" s="514" t="n">
        <v>0</v>
      </c>
      <c r="AQ253" s="514" t="n">
        <v>0</v>
      </c>
      <c r="AR253" s="514" t="n">
        <v>0</v>
      </c>
      <c r="AS253" s="514" t="n">
        <v>0</v>
      </c>
      <c r="AT253" s="514" t="n">
        <v>0</v>
      </c>
      <c r="AU253" s="514" t="n">
        <v>0</v>
      </c>
      <c r="AV253" s="514"/>
      <c r="AW253" s="514"/>
      <c r="AX253" s="514"/>
      <c r="AY253" s="514" t="n">
        <v>0</v>
      </c>
      <c r="AZ253" s="514" t="n">
        <v>0</v>
      </c>
      <c r="BA253" s="514" t="n">
        <v>0</v>
      </c>
      <c r="BB253" s="514" t="n">
        <v>0</v>
      </c>
      <c r="BC253" s="514" t="n">
        <v>0</v>
      </c>
      <c r="BD253" s="514" t="n">
        <v>0</v>
      </c>
      <c r="BE253" s="514" t="n">
        <v>0</v>
      </c>
      <c r="BF253" s="514" t="n">
        <v>0</v>
      </c>
      <c r="BG253" s="514" t="n">
        <v>0</v>
      </c>
      <c r="BH253" s="514" t="n">
        <v>0</v>
      </c>
      <c r="BI253" s="514" t="n">
        <v>0</v>
      </c>
      <c r="BJ253" s="514" t="n">
        <v>0</v>
      </c>
      <c r="BK253" s="514" t="n">
        <v>0</v>
      </c>
      <c r="BL253" s="514" t="n">
        <v>0</v>
      </c>
      <c r="BM253" s="514" t="n">
        <v>0</v>
      </c>
      <c r="BN253" s="514" t="n">
        <v>0</v>
      </c>
      <c r="BO253" s="514" t="n">
        <v>0</v>
      </c>
      <c r="BP253" s="514" t="n">
        <v>0</v>
      </c>
      <c r="BQ253" s="514" t="n">
        <v>0</v>
      </c>
      <c r="BR253" s="514" t="n">
        <v>0</v>
      </c>
      <c r="BS253" s="514" t="n">
        <v>0</v>
      </c>
      <c r="BT253" s="514" t="n">
        <v>0</v>
      </c>
      <c r="BU253" s="514" t="n">
        <v>0</v>
      </c>
      <c r="BV253" s="514" t="n">
        <v>0</v>
      </c>
      <c r="BW253" s="514" t="n">
        <v>0</v>
      </c>
      <c r="BX253" s="514" t="n">
        <v>0</v>
      </c>
      <c r="BY253" s="514" t="n">
        <v>0</v>
      </c>
      <c r="BZ253" s="514" t="n">
        <v>0</v>
      </c>
      <c r="CA253" s="514" t="n">
        <v>0</v>
      </c>
      <c r="CB253" s="514" t="n">
        <v>0</v>
      </c>
      <c r="CC253" s="514" t="n">
        <v>0</v>
      </c>
      <c r="CD253" s="514" t="n">
        <v>0</v>
      </c>
      <c r="CE253" s="514" t="n">
        <v>0</v>
      </c>
      <c r="CF253" s="514" t="n">
        <v>25</v>
      </c>
      <c r="CG253" s="514" t="n">
        <v>5</v>
      </c>
      <c r="CH253" s="514" t="n">
        <v>0</v>
      </c>
      <c r="CI253" s="514"/>
      <c r="CJ253" s="514"/>
      <c r="CK253" s="515"/>
      <c r="CL253" s="516"/>
      <c r="CM253" s="517" t="n">
        <f aca="false">SUM(CN253:FE253)</f>
        <v>0</v>
      </c>
      <c r="CN253" s="243"/>
      <c r="CO253" s="243"/>
      <c r="CP253" s="243" t="n">
        <v>0</v>
      </c>
      <c r="CQ253" s="243" t="n">
        <v>0</v>
      </c>
      <c r="CR253" s="243" t="n">
        <v>0</v>
      </c>
      <c r="CS253" s="243"/>
      <c r="CT253" s="243"/>
      <c r="CU253" s="243"/>
      <c r="CV253" s="243"/>
      <c r="CW253" s="243"/>
      <c r="CX253" s="243"/>
      <c r="CY253" s="243"/>
      <c r="CZ253" s="243"/>
      <c r="DA253" s="243"/>
      <c r="DB253" s="243" t="n">
        <v>0</v>
      </c>
      <c r="DC253" s="243"/>
      <c r="DD253" s="243"/>
      <c r="DE253" s="243" t="n">
        <v>0</v>
      </c>
      <c r="DF253" s="243" t="n">
        <v>0</v>
      </c>
      <c r="DG253" s="243" t="n">
        <v>0</v>
      </c>
      <c r="DH253" s="243" t="n">
        <v>0</v>
      </c>
      <c r="DI253" s="243"/>
      <c r="DJ253" s="243"/>
      <c r="DK253" s="243"/>
      <c r="DL253" s="243"/>
      <c r="DM253" s="243" t="n">
        <v>0</v>
      </c>
      <c r="DN253" s="243" t="n">
        <v>0</v>
      </c>
      <c r="DO253" s="243" t="n">
        <v>0</v>
      </c>
      <c r="DP253" s="243" t="n">
        <v>0</v>
      </c>
      <c r="DQ253" s="243" t="n">
        <v>0</v>
      </c>
      <c r="DR253" s="243" t="n">
        <v>0</v>
      </c>
      <c r="DS253" s="243" t="n">
        <v>0</v>
      </c>
      <c r="DT253" s="514" t="n">
        <v>0</v>
      </c>
      <c r="DU253" s="514" t="n">
        <v>0</v>
      </c>
      <c r="DV253" s="514"/>
      <c r="DW253" s="514"/>
      <c r="DX253" s="514"/>
      <c r="DY253" s="514"/>
      <c r="DZ253" s="514"/>
      <c r="EA253" s="243" t="n">
        <v>0</v>
      </c>
      <c r="EB253" s="518" t="n">
        <v>0</v>
      </c>
      <c r="EC253" s="518" t="n">
        <v>0</v>
      </c>
      <c r="ED253" s="518"/>
      <c r="EE253" s="518"/>
      <c r="EF253" s="514" t="n">
        <v>0</v>
      </c>
      <c r="EG253" s="518"/>
      <c r="EH253" s="518"/>
      <c r="EI253" s="518"/>
      <c r="EJ253" s="518"/>
      <c r="EK253" s="518"/>
      <c r="EL253" s="518"/>
      <c r="EM253" s="518"/>
      <c r="EN253" s="518"/>
      <c r="EO253" s="518"/>
      <c r="EP253" s="518"/>
      <c r="EQ253" s="518"/>
      <c r="ER253" s="518"/>
      <c r="ES253" s="518"/>
      <c r="ET253" s="518"/>
      <c r="EU253" s="518"/>
      <c r="EV253" s="518"/>
      <c r="EW253" s="518"/>
      <c r="EX253" s="518"/>
      <c r="EY253" s="518"/>
      <c r="EZ253" s="518"/>
      <c r="FA253" s="518"/>
      <c r="FB253" s="518"/>
      <c r="FC253" s="518"/>
      <c r="FD253" s="518"/>
      <c r="FE253" s="519"/>
      <c r="FG253" s="520" t="n">
        <f aca="false">CM253-I253</f>
        <v>-30</v>
      </c>
      <c r="FI253" s="521"/>
      <c r="FJ253" s="522" t="n">
        <v>0</v>
      </c>
      <c r="FK253" s="522" t="n">
        <v>0</v>
      </c>
      <c r="FL253" s="522" t="n">
        <v>0</v>
      </c>
      <c r="FM253" s="522" t="n">
        <v>0</v>
      </c>
      <c r="FN253" s="522" t="n">
        <v>0</v>
      </c>
      <c r="FO253" s="522" t="n">
        <v>0</v>
      </c>
      <c r="FP253" s="522" t="n">
        <v>0</v>
      </c>
      <c r="FQ253" s="522" t="n">
        <v>0</v>
      </c>
      <c r="FR253" s="522" t="n">
        <v>0</v>
      </c>
      <c r="FS253" s="522" t="n">
        <v>0</v>
      </c>
      <c r="FT253" s="522" t="n">
        <v>0</v>
      </c>
      <c r="FU253" s="522" t="n">
        <v>0</v>
      </c>
      <c r="FV253" s="522" t="n">
        <v>0</v>
      </c>
      <c r="FW253" s="522" t="n">
        <v>0</v>
      </c>
      <c r="FX253" s="522" t="n">
        <v>0</v>
      </c>
      <c r="FY253" s="522" t="n">
        <v>0</v>
      </c>
      <c r="FZ253" s="522"/>
      <c r="GA253" s="522" t="n">
        <v>0</v>
      </c>
      <c r="GB253" s="522"/>
      <c r="GC253" s="522" t="n">
        <v>0</v>
      </c>
      <c r="GD253" s="522" t="n">
        <v>0</v>
      </c>
      <c r="GE253" s="522" t="n">
        <v>0</v>
      </c>
      <c r="GF253" s="522" t="n">
        <v>0</v>
      </c>
      <c r="GG253" s="522" t="n">
        <v>0</v>
      </c>
      <c r="GH253" s="522" t="n">
        <v>0</v>
      </c>
      <c r="GI253" s="522" t="n">
        <v>0</v>
      </c>
      <c r="GJ253" s="522" t="n">
        <v>0</v>
      </c>
      <c r="GK253" s="522" t="n">
        <v>0</v>
      </c>
      <c r="GL253" s="522" t="n">
        <v>0</v>
      </c>
      <c r="GM253" s="522" t="n">
        <v>0</v>
      </c>
      <c r="GN253" s="522" t="n">
        <v>0</v>
      </c>
      <c r="GO253" s="522" t="n">
        <v>0</v>
      </c>
      <c r="GP253" s="522" t="n">
        <v>0</v>
      </c>
      <c r="GQ253" s="522"/>
      <c r="GR253" s="522" t="n">
        <v>0</v>
      </c>
      <c r="GS253" s="522" t="n">
        <v>0</v>
      </c>
      <c r="GT253" s="522" t="n">
        <v>0</v>
      </c>
      <c r="GU253" s="522" t="n">
        <v>0</v>
      </c>
      <c r="GV253" s="522"/>
      <c r="GW253" s="523" t="n">
        <f aca="false">SUM(FI253:GV253)</f>
        <v>0</v>
      </c>
      <c r="GX253" s="200"/>
      <c r="GY253" s="524" t="n">
        <f aca="false">GW253-I253</f>
        <v>-30</v>
      </c>
      <c r="HA253" s="525" t="n">
        <f aca="false">FG253-GY253</f>
        <v>0</v>
      </c>
      <c r="HC253" s="383" t="n">
        <f aca="false">IF($B253="",0,VLOOKUP($B253,'TH 2023'!$B$11:$V$265,15,0))</f>
        <v>0.056026212</v>
      </c>
      <c r="HD253" s="355" t="n">
        <f aca="false">((IF($B253="",0,VLOOKUP($B253,'TH 2023'!$B$11:$V$265,18,0)))*1.1)*1.1</f>
        <v>0</v>
      </c>
      <c r="HE253" s="355" t="n">
        <f aca="false">((IF($B253="",0,VLOOKUP($B253,'TH 2023'!$B$11:$V$265,19,0)))*1.1)*1.1</f>
        <v>0</v>
      </c>
      <c r="HF253" s="355" t="n">
        <f aca="false">((IF($B253="",0,VLOOKUP($B253,'TH 2023'!$B$11:$V$265,20,0)))*1.1)*1.1</f>
        <v>165.999658</v>
      </c>
      <c r="HG253" s="355" t="n">
        <f aca="false">((IF($B253="",0,VLOOKUP($B253,'TH 2023'!$B$11:$V$265,21,0)))*1.1)*1.1</f>
        <v>0</v>
      </c>
      <c r="HH253" s="526" t="str">
        <f aca="false">IF($B253="",0,VLOOKUP($B253,'TH 2023'!$B$11:$V$265,7,0))</f>
        <v>STANDARD HW</v>
      </c>
      <c r="HI253" s="61"/>
      <c r="HJ253" s="61"/>
      <c r="HK253" s="61"/>
      <c r="HL253" s="61"/>
      <c r="HM253" s="61"/>
      <c r="HN253" s="61"/>
      <c r="HO253" s="61"/>
      <c r="HP253" s="61"/>
      <c r="HQ253" s="61"/>
      <c r="HR253" s="61"/>
      <c r="HS253" s="61"/>
      <c r="HT253" s="61"/>
      <c r="HU253" s="61"/>
      <c r="HV253" s="61"/>
      <c r="HW253" s="61"/>
      <c r="HX253" s="61"/>
      <c r="HY253" s="61"/>
      <c r="HZ253" s="61"/>
      <c r="IA253" s="61"/>
      <c r="IB253" s="61"/>
      <c r="IC253" s="61"/>
      <c r="ID253" s="61"/>
      <c r="IE253" s="61"/>
      <c r="IF253" s="61"/>
      <c r="IG253" s="61"/>
      <c r="II253" s="40"/>
      <c r="IJ253" s="40"/>
      <c r="IK253" s="40"/>
      <c r="IL253" s="40"/>
      <c r="IM253" s="40"/>
    </row>
    <row r="254" s="48" customFormat="true" ht="15" hidden="false" customHeight="true" outlineLevel="0" collapsed="false">
      <c r="A254" s="240" t="n">
        <f aca="false">A253+1</f>
        <v>245</v>
      </c>
      <c r="B254" s="241" t="s">
        <v>672</v>
      </c>
      <c r="C254" s="242" t="s">
        <v>672</v>
      </c>
      <c r="D254" s="243" t="s">
        <v>360</v>
      </c>
      <c r="E254" s="512" t="s">
        <v>297</v>
      </c>
      <c r="F254" s="242" t="s">
        <v>298</v>
      </c>
      <c r="G254" s="512" t="n">
        <f aca="false">COUNTIF($C$10:$C$262,$C254)</f>
        <v>1</v>
      </c>
      <c r="H254" s="512" t="n">
        <f aca="false">COUNTIF($B$10:$B$262,$B254)</f>
        <v>1</v>
      </c>
      <c r="I254" s="513" t="n">
        <f aca="false">SUM(J254:CK254)</f>
        <v>30</v>
      </c>
      <c r="J254" s="512" t="n">
        <v>0</v>
      </c>
      <c r="K254" s="512" t="n">
        <v>0</v>
      </c>
      <c r="L254" s="512" t="n">
        <v>0</v>
      </c>
      <c r="M254" s="512" t="n">
        <v>0</v>
      </c>
      <c r="N254" s="512" t="n">
        <v>0</v>
      </c>
      <c r="O254" s="512" t="n">
        <v>0</v>
      </c>
      <c r="P254" s="512" t="n">
        <v>0</v>
      </c>
      <c r="Q254" s="512" t="n">
        <v>0</v>
      </c>
      <c r="R254" s="512" t="n">
        <v>0</v>
      </c>
      <c r="S254" s="512" t="n">
        <v>0</v>
      </c>
      <c r="T254" s="512" t="n">
        <v>0</v>
      </c>
      <c r="U254" s="512" t="n">
        <v>0</v>
      </c>
      <c r="V254" s="512" t="n">
        <v>0</v>
      </c>
      <c r="W254" s="512" t="n">
        <v>0</v>
      </c>
      <c r="X254" s="512" t="n">
        <v>0</v>
      </c>
      <c r="Y254" s="512" t="n">
        <v>0</v>
      </c>
      <c r="Z254" s="512"/>
      <c r="AA254" s="514" t="n">
        <v>0</v>
      </c>
      <c r="AB254" s="514"/>
      <c r="AC254" s="514"/>
      <c r="AD254" s="514" t="n">
        <v>0</v>
      </c>
      <c r="AE254" s="514" t="n">
        <v>0</v>
      </c>
      <c r="AF254" s="514" t="n">
        <v>0</v>
      </c>
      <c r="AG254" s="514" t="n">
        <v>0</v>
      </c>
      <c r="AH254" s="514" t="n">
        <v>0</v>
      </c>
      <c r="AI254" s="514" t="n">
        <v>0</v>
      </c>
      <c r="AJ254" s="514" t="n">
        <v>0</v>
      </c>
      <c r="AK254" s="514" t="n">
        <v>0</v>
      </c>
      <c r="AL254" s="514" t="n">
        <v>0</v>
      </c>
      <c r="AM254" s="514" t="n">
        <v>0</v>
      </c>
      <c r="AN254" s="514" t="n">
        <v>0</v>
      </c>
      <c r="AO254" s="514" t="n">
        <v>0</v>
      </c>
      <c r="AP254" s="514" t="n">
        <v>0</v>
      </c>
      <c r="AQ254" s="514" t="n">
        <v>0</v>
      </c>
      <c r="AR254" s="514" t="n">
        <v>0</v>
      </c>
      <c r="AS254" s="514" t="n">
        <v>0</v>
      </c>
      <c r="AT254" s="514" t="n">
        <v>0</v>
      </c>
      <c r="AU254" s="514" t="n">
        <v>0</v>
      </c>
      <c r="AV254" s="514"/>
      <c r="AW254" s="514"/>
      <c r="AX254" s="514"/>
      <c r="AY254" s="514" t="n">
        <v>0</v>
      </c>
      <c r="AZ254" s="514" t="n">
        <v>0</v>
      </c>
      <c r="BA254" s="514" t="n">
        <v>0</v>
      </c>
      <c r="BB254" s="514" t="n">
        <v>0</v>
      </c>
      <c r="BC254" s="514" t="n">
        <v>0</v>
      </c>
      <c r="BD254" s="514" t="n">
        <v>0</v>
      </c>
      <c r="BE254" s="514" t="n">
        <v>0</v>
      </c>
      <c r="BF254" s="514" t="n">
        <v>0</v>
      </c>
      <c r="BG254" s="514" t="n">
        <v>0</v>
      </c>
      <c r="BH254" s="514" t="n">
        <v>0</v>
      </c>
      <c r="BI254" s="514" t="n">
        <v>0</v>
      </c>
      <c r="BJ254" s="514" t="n">
        <v>0</v>
      </c>
      <c r="BK254" s="514" t="n">
        <v>0</v>
      </c>
      <c r="BL254" s="514" t="n">
        <v>0</v>
      </c>
      <c r="BM254" s="514" t="n">
        <v>0</v>
      </c>
      <c r="BN254" s="514" t="n">
        <v>0</v>
      </c>
      <c r="BO254" s="514" t="n">
        <v>0</v>
      </c>
      <c r="BP254" s="514" t="n">
        <v>0</v>
      </c>
      <c r="BQ254" s="514" t="n">
        <v>0</v>
      </c>
      <c r="BR254" s="514" t="n">
        <v>0</v>
      </c>
      <c r="BS254" s="514" t="n">
        <v>0</v>
      </c>
      <c r="BT254" s="514" t="n">
        <v>0</v>
      </c>
      <c r="BU254" s="514" t="n">
        <v>0</v>
      </c>
      <c r="BV254" s="514" t="n">
        <v>0</v>
      </c>
      <c r="BW254" s="514" t="n">
        <v>0</v>
      </c>
      <c r="BX254" s="514" t="n">
        <v>0</v>
      </c>
      <c r="BY254" s="514" t="n">
        <v>0</v>
      </c>
      <c r="BZ254" s="514" t="n">
        <v>0</v>
      </c>
      <c r="CA254" s="514" t="n">
        <v>0</v>
      </c>
      <c r="CB254" s="514" t="n">
        <v>0</v>
      </c>
      <c r="CC254" s="514" t="n">
        <v>0</v>
      </c>
      <c r="CD254" s="514" t="n">
        <v>0</v>
      </c>
      <c r="CE254" s="514" t="n">
        <v>0</v>
      </c>
      <c r="CF254" s="514" t="n">
        <v>0</v>
      </c>
      <c r="CG254" s="514" t="n">
        <v>0</v>
      </c>
      <c r="CH254" s="514" t="n">
        <v>30</v>
      </c>
      <c r="CI254" s="514"/>
      <c r="CJ254" s="514"/>
      <c r="CK254" s="515"/>
      <c r="CL254" s="516"/>
      <c r="CM254" s="517" t="n">
        <f aca="false">SUM(CN254:FE254)</f>
        <v>0</v>
      </c>
      <c r="CN254" s="243"/>
      <c r="CO254" s="243"/>
      <c r="CP254" s="243" t="n">
        <v>0</v>
      </c>
      <c r="CQ254" s="243" t="n">
        <v>0</v>
      </c>
      <c r="CR254" s="243" t="n">
        <v>0</v>
      </c>
      <c r="CS254" s="243"/>
      <c r="CT254" s="243"/>
      <c r="CU254" s="243"/>
      <c r="CV254" s="243"/>
      <c r="CW254" s="243"/>
      <c r="CX254" s="243"/>
      <c r="CY254" s="243"/>
      <c r="CZ254" s="243"/>
      <c r="DA254" s="243"/>
      <c r="DB254" s="243" t="n">
        <v>0</v>
      </c>
      <c r="DC254" s="243"/>
      <c r="DD254" s="243"/>
      <c r="DE254" s="243" t="n">
        <v>0</v>
      </c>
      <c r="DF254" s="243" t="n">
        <v>0</v>
      </c>
      <c r="DG254" s="243" t="n">
        <v>0</v>
      </c>
      <c r="DH254" s="243" t="n">
        <v>0</v>
      </c>
      <c r="DI254" s="243"/>
      <c r="DJ254" s="243"/>
      <c r="DK254" s="243"/>
      <c r="DL254" s="243"/>
      <c r="DM254" s="243" t="n">
        <v>0</v>
      </c>
      <c r="DN254" s="243" t="n">
        <v>0</v>
      </c>
      <c r="DO254" s="243" t="n">
        <v>0</v>
      </c>
      <c r="DP254" s="243" t="n">
        <v>0</v>
      </c>
      <c r="DQ254" s="243" t="n">
        <v>0</v>
      </c>
      <c r="DR254" s="243" t="n">
        <v>0</v>
      </c>
      <c r="DS254" s="243" t="n">
        <v>0</v>
      </c>
      <c r="DT254" s="514" t="n">
        <v>0</v>
      </c>
      <c r="DU254" s="514" t="n">
        <v>0</v>
      </c>
      <c r="DV254" s="514"/>
      <c r="DW254" s="514"/>
      <c r="DX254" s="514"/>
      <c r="DY254" s="514"/>
      <c r="DZ254" s="514"/>
      <c r="EA254" s="243" t="n">
        <v>0</v>
      </c>
      <c r="EB254" s="518" t="n">
        <v>0</v>
      </c>
      <c r="EC254" s="518" t="n">
        <v>0</v>
      </c>
      <c r="ED254" s="518"/>
      <c r="EE254" s="518"/>
      <c r="EF254" s="514" t="n">
        <v>0</v>
      </c>
      <c r="EG254" s="518"/>
      <c r="EH254" s="518"/>
      <c r="EI254" s="518"/>
      <c r="EJ254" s="518"/>
      <c r="EK254" s="518"/>
      <c r="EL254" s="518"/>
      <c r="EM254" s="518"/>
      <c r="EN254" s="518"/>
      <c r="EO254" s="518"/>
      <c r="EP254" s="518"/>
      <c r="EQ254" s="518"/>
      <c r="ER254" s="518"/>
      <c r="ES254" s="518"/>
      <c r="ET254" s="518"/>
      <c r="EU254" s="518"/>
      <c r="EV254" s="518"/>
      <c r="EW254" s="518"/>
      <c r="EX254" s="518"/>
      <c r="EY254" s="518"/>
      <c r="EZ254" s="518"/>
      <c r="FA254" s="518"/>
      <c r="FB254" s="518"/>
      <c r="FC254" s="518"/>
      <c r="FD254" s="518"/>
      <c r="FE254" s="519"/>
      <c r="FG254" s="520" t="n">
        <f aca="false">CM254-I254</f>
        <v>-30</v>
      </c>
      <c r="FI254" s="521"/>
      <c r="FJ254" s="522" t="n">
        <v>0</v>
      </c>
      <c r="FK254" s="522" t="n">
        <v>0</v>
      </c>
      <c r="FL254" s="522" t="n">
        <v>0</v>
      </c>
      <c r="FM254" s="522" t="n">
        <v>0</v>
      </c>
      <c r="FN254" s="522" t="n">
        <v>0</v>
      </c>
      <c r="FO254" s="522" t="n">
        <v>0</v>
      </c>
      <c r="FP254" s="522" t="n">
        <v>0</v>
      </c>
      <c r="FQ254" s="522" t="n">
        <v>0</v>
      </c>
      <c r="FR254" s="522" t="n">
        <v>0</v>
      </c>
      <c r="FS254" s="522" t="n">
        <v>0</v>
      </c>
      <c r="FT254" s="522" t="n">
        <v>0</v>
      </c>
      <c r="FU254" s="522" t="n">
        <v>0</v>
      </c>
      <c r="FV254" s="522" t="n">
        <v>0</v>
      </c>
      <c r="FW254" s="522" t="n">
        <v>0</v>
      </c>
      <c r="FX254" s="522" t="n">
        <v>0</v>
      </c>
      <c r="FY254" s="522" t="n">
        <v>0</v>
      </c>
      <c r="FZ254" s="522"/>
      <c r="GA254" s="522" t="n">
        <v>0</v>
      </c>
      <c r="GB254" s="522"/>
      <c r="GC254" s="522" t="n">
        <v>0</v>
      </c>
      <c r="GD254" s="522" t="n">
        <v>0</v>
      </c>
      <c r="GE254" s="522" t="n">
        <v>0</v>
      </c>
      <c r="GF254" s="522" t="n">
        <v>0</v>
      </c>
      <c r="GG254" s="522" t="n">
        <v>0</v>
      </c>
      <c r="GH254" s="522" t="n">
        <v>0</v>
      </c>
      <c r="GI254" s="522" t="n">
        <v>0</v>
      </c>
      <c r="GJ254" s="522" t="n">
        <v>0</v>
      </c>
      <c r="GK254" s="522" t="n">
        <v>0</v>
      </c>
      <c r="GL254" s="522" t="n">
        <v>0</v>
      </c>
      <c r="GM254" s="522" t="n">
        <v>0</v>
      </c>
      <c r="GN254" s="522" t="n">
        <v>0</v>
      </c>
      <c r="GO254" s="522" t="n">
        <v>0</v>
      </c>
      <c r="GP254" s="522" t="n">
        <v>0</v>
      </c>
      <c r="GQ254" s="522"/>
      <c r="GR254" s="522" t="n">
        <v>0</v>
      </c>
      <c r="GS254" s="522" t="n">
        <v>0</v>
      </c>
      <c r="GT254" s="522" t="n">
        <v>0</v>
      </c>
      <c r="GU254" s="522" t="n">
        <v>0</v>
      </c>
      <c r="GV254" s="522"/>
      <c r="GW254" s="523" t="n">
        <f aca="false">SUM(FI254:GV254)</f>
        <v>0</v>
      </c>
      <c r="GX254" s="200"/>
      <c r="GY254" s="524" t="n">
        <f aca="false">GW254-I254</f>
        <v>-30</v>
      </c>
      <c r="HA254" s="525" t="n">
        <f aca="false">FG254-GY254</f>
        <v>0</v>
      </c>
      <c r="HC254" s="383" t="n">
        <f aca="false">IF($B254="",0,VLOOKUP($B254,'TH 2023'!$B$11:$V$265,15,0))</f>
        <v>0.071294106</v>
      </c>
      <c r="HD254" s="355" t="n">
        <f aca="false">((IF($B254="",0,VLOOKUP($B254,'TH 2023'!$B$11:$V$265,18,0)))*1.1)*1.1</f>
        <v>0</v>
      </c>
      <c r="HE254" s="355" t="n">
        <f aca="false">((IF($B254="",0,VLOOKUP($B254,'TH 2023'!$B$11:$V$265,19,0)))*1.1)*1.1</f>
        <v>0</v>
      </c>
      <c r="HF254" s="355" t="n">
        <f aca="false">((IF($B254="",0,VLOOKUP($B254,'TH 2023'!$B$11:$V$265,20,0)))*1.1)*1.1</f>
        <v>242.16214</v>
      </c>
      <c r="HG254" s="355" t="n">
        <f aca="false">((IF($B254="",0,VLOOKUP($B254,'TH 2023'!$B$11:$V$265,21,0)))*1.1)*1.1</f>
        <v>0</v>
      </c>
      <c r="HH254" s="526" t="str">
        <f aca="false">IF($B254="",0,VLOOKUP($B254,'TH 2023'!$B$11:$V$265,7,0))</f>
        <v>STANDARD HW</v>
      </c>
      <c r="HI254" s="61"/>
      <c r="HJ254" s="61"/>
      <c r="HK254" s="61"/>
      <c r="HL254" s="61"/>
      <c r="HM254" s="61"/>
      <c r="HN254" s="61"/>
      <c r="HO254" s="61"/>
      <c r="HP254" s="61"/>
      <c r="HQ254" s="61"/>
      <c r="HR254" s="61"/>
      <c r="HS254" s="61"/>
      <c r="HT254" s="61"/>
      <c r="HU254" s="61"/>
      <c r="HV254" s="61"/>
      <c r="HW254" s="61"/>
      <c r="HX254" s="61"/>
      <c r="HY254" s="61"/>
      <c r="HZ254" s="61"/>
      <c r="IA254" s="61"/>
      <c r="IB254" s="61"/>
      <c r="IC254" s="61"/>
      <c r="ID254" s="61"/>
      <c r="IE254" s="61"/>
      <c r="IF254" s="61"/>
      <c r="IG254" s="61"/>
      <c r="II254" s="40"/>
      <c r="IJ254" s="40"/>
      <c r="IK254" s="40"/>
      <c r="IL254" s="40"/>
      <c r="IM254" s="40"/>
    </row>
    <row r="255" s="48" customFormat="true" ht="15" hidden="false" customHeight="true" outlineLevel="0" collapsed="false">
      <c r="A255" s="240" t="n">
        <f aca="false">A254+1</f>
        <v>246</v>
      </c>
      <c r="B255" s="241" t="s">
        <v>24</v>
      </c>
      <c r="C255" s="242" t="s">
        <v>24</v>
      </c>
      <c r="D255" s="243" t="s">
        <v>340</v>
      </c>
      <c r="E255" s="512" t="s">
        <v>330</v>
      </c>
      <c r="F255" s="242" t="s">
        <v>331</v>
      </c>
      <c r="G255" s="512" t="n">
        <f aca="false">COUNTIF($C$10:$C$262,$C255)</f>
        <v>1</v>
      </c>
      <c r="H255" s="512" t="n">
        <f aca="false">COUNTIF($B$10:$B$262,$B255)</f>
        <v>1</v>
      </c>
      <c r="I255" s="513" t="n">
        <f aca="false">SUM(J255:CK255)</f>
        <v>30</v>
      </c>
      <c r="J255" s="512" t="n">
        <v>0</v>
      </c>
      <c r="K255" s="512" t="n">
        <v>0</v>
      </c>
      <c r="L255" s="512" t="n">
        <v>0</v>
      </c>
      <c r="M255" s="512" t="n">
        <v>0</v>
      </c>
      <c r="N255" s="512" t="n">
        <v>0</v>
      </c>
      <c r="O255" s="512" t="n">
        <v>0</v>
      </c>
      <c r="P255" s="512" t="n">
        <v>0</v>
      </c>
      <c r="Q255" s="512" t="n">
        <v>0</v>
      </c>
      <c r="R255" s="512" t="n">
        <v>0</v>
      </c>
      <c r="S255" s="512" t="n">
        <v>0</v>
      </c>
      <c r="T255" s="512" t="n">
        <v>0</v>
      </c>
      <c r="U255" s="512" t="n">
        <v>0</v>
      </c>
      <c r="V255" s="512" t="n">
        <v>0</v>
      </c>
      <c r="W255" s="512" t="n">
        <v>0</v>
      </c>
      <c r="X255" s="512" t="n">
        <v>0</v>
      </c>
      <c r="Y255" s="512" t="n">
        <v>0</v>
      </c>
      <c r="Z255" s="512"/>
      <c r="AA255" s="514" t="n">
        <v>0</v>
      </c>
      <c r="AB255" s="514"/>
      <c r="AC255" s="514"/>
      <c r="AD255" s="514" t="n">
        <v>0</v>
      </c>
      <c r="AE255" s="514" t="n">
        <v>0</v>
      </c>
      <c r="AF255" s="514" t="n">
        <v>0</v>
      </c>
      <c r="AG255" s="514" t="n">
        <v>0</v>
      </c>
      <c r="AH255" s="514" t="n">
        <v>0</v>
      </c>
      <c r="AI255" s="514" t="n">
        <v>0</v>
      </c>
      <c r="AJ255" s="514" t="n">
        <v>0</v>
      </c>
      <c r="AK255" s="514" t="n">
        <v>0</v>
      </c>
      <c r="AL255" s="514" t="n">
        <v>0</v>
      </c>
      <c r="AM255" s="514" t="n">
        <v>0</v>
      </c>
      <c r="AN255" s="514" t="n">
        <v>0</v>
      </c>
      <c r="AO255" s="514" t="n">
        <v>0</v>
      </c>
      <c r="AP255" s="514" t="n">
        <v>0</v>
      </c>
      <c r="AQ255" s="514" t="n">
        <v>0</v>
      </c>
      <c r="AR255" s="514" t="n">
        <v>0</v>
      </c>
      <c r="AS255" s="514" t="n">
        <v>0</v>
      </c>
      <c r="AT255" s="514" t="n">
        <v>0</v>
      </c>
      <c r="AU255" s="514" t="n">
        <v>0</v>
      </c>
      <c r="AV255" s="514"/>
      <c r="AW255" s="514"/>
      <c r="AX255" s="514"/>
      <c r="AY255" s="514" t="n">
        <v>0</v>
      </c>
      <c r="AZ255" s="514" t="n">
        <v>0</v>
      </c>
      <c r="BA255" s="514" t="n">
        <v>0</v>
      </c>
      <c r="BB255" s="514" t="n">
        <v>0</v>
      </c>
      <c r="BC255" s="514" t="n">
        <v>0</v>
      </c>
      <c r="BD255" s="514" t="n">
        <v>0</v>
      </c>
      <c r="BE255" s="514" t="n">
        <v>0</v>
      </c>
      <c r="BF255" s="514" t="n">
        <v>0</v>
      </c>
      <c r="BG255" s="514" t="n">
        <v>0</v>
      </c>
      <c r="BH255" s="514" t="n">
        <v>0</v>
      </c>
      <c r="BI255" s="514" t="n">
        <v>0</v>
      </c>
      <c r="BJ255" s="514" t="n">
        <v>0</v>
      </c>
      <c r="BK255" s="514" t="n">
        <v>0</v>
      </c>
      <c r="BL255" s="514" t="n">
        <v>0</v>
      </c>
      <c r="BM255" s="514" t="n">
        <v>0</v>
      </c>
      <c r="BN255" s="514" t="n">
        <v>0</v>
      </c>
      <c r="BO255" s="514" t="n">
        <v>0</v>
      </c>
      <c r="BP255" s="514" t="n">
        <v>0</v>
      </c>
      <c r="BQ255" s="514" t="n">
        <v>0</v>
      </c>
      <c r="BR255" s="514" t="n">
        <v>0</v>
      </c>
      <c r="BS255" s="514" t="n">
        <v>0</v>
      </c>
      <c r="BT255" s="514" t="n">
        <v>0</v>
      </c>
      <c r="BU255" s="514" t="n">
        <v>0</v>
      </c>
      <c r="BV255" s="514" t="n">
        <v>0</v>
      </c>
      <c r="BW255" s="514" t="n">
        <v>0</v>
      </c>
      <c r="BX255" s="514" t="n">
        <v>0</v>
      </c>
      <c r="BY255" s="514" t="n">
        <v>0</v>
      </c>
      <c r="BZ255" s="514" t="n">
        <v>0</v>
      </c>
      <c r="CA255" s="514" t="n">
        <v>0</v>
      </c>
      <c r="CB255" s="514" t="n">
        <v>0</v>
      </c>
      <c r="CC255" s="514" t="n">
        <v>0</v>
      </c>
      <c r="CD255" s="514" t="n">
        <v>0</v>
      </c>
      <c r="CE255" s="514" t="n">
        <v>0</v>
      </c>
      <c r="CF255" s="514" t="n">
        <v>30</v>
      </c>
      <c r="CG255" s="514" t="n">
        <v>0</v>
      </c>
      <c r="CH255" s="514" t="n">
        <v>0</v>
      </c>
      <c r="CI255" s="514"/>
      <c r="CJ255" s="514"/>
      <c r="CK255" s="515"/>
      <c r="CL255" s="516"/>
      <c r="CM255" s="517" t="n">
        <f aca="false">SUM(CN255:FE255)</f>
        <v>0</v>
      </c>
      <c r="CN255" s="243"/>
      <c r="CO255" s="243"/>
      <c r="CP255" s="243" t="n">
        <v>0</v>
      </c>
      <c r="CQ255" s="243" t="n">
        <v>0</v>
      </c>
      <c r="CR255" s="243" t="n">
        <v>0</v>
      </c>
      <c r="CS255" s="243"/>
      <c r="CT255" s="243"/>
      <c r="CU255" s="243"/>
      <c r="CV255" s="243"/>
      <c r="CW255" s="243"/>
      <c r="CX255" s="243"/>
      <c r="CY255" s="243"/>
      <c r="CZ255" s="243"/>
      <c r="DA255" s="243"/>
      <c r="DB255" s="243" t="n">
        <v>0</v>
      </c>
      <c r="DC255" s="243"/>
      <c r="DD255" s="243"/>
      <c r="DE255" s="243" t="n">
        <v>0</v>
      </c>
      <c r="DF255" s="243" t="n">
        <v>0</v>
      </c>
      <c r="DG255" s="243" t="n">
        <v>0</v>
      </c>
      <c r="DH255" s="243" t="n">
        <v>0</v>
      </c>
      <c r="DI255" s="243"/>
      <c r="DJ255" s="243"/>
      <c r="DK255" s="243"/>
      <c r="DL255" s="243"/>
      <c r="DM255" s="243" t="n">
        <v>0</v>
      </c>
      <c r="DN255" s="243" t="n">
        <v>0</v>
      </c>
      <c r="DO255" s="243" t="n">
        <v>0</v>
      </c>
      <c r="DP255" s="243" t="n">
        <v>0</v>
      </c>
      <c r="DQ255" s="243" t="n">
        <v>0</v>
      </c>
      <c r="DR255" s="243" t="n">
        <v>0</v>
      </c>
      <c r="DS255" s="243" t="n">
        <v>0</v>
      </c>
      <c r="DT255" s="514" t="n">
        <v>0</v>
      </c>
      <c r="DU255" s="514" t="n">
        <v>0</v>
      </c>
      <c r="DV255" s="514"/>
      <c r="DW255" s="514"/>
      <c r="DX255" s="514"/>
      <c r="DY255" s="514"/>
      <c r="DZ255" s="514"/>
      <c r="EA255" s="243" t="n">
        <v>0</v>
      </c>
      <c r="EB255" s="518" t="n">
        <v>0</v>
      </c>
      <c r="EC255" s="518" t="n">
        <v>0</v>
      </c>
      <c r="ED255" s="518"/>
      <c r="EE255" s="518"/>
      <c r="EF255" s="514" t="n">
        <v>0</v>
      </c>
      <c r="EG255" s="518"/>
      <c r="EH255" s="518"/>
      <c r="EI255" s="518"/>
      <c r="EJ255" s="518"/>
      <c r="EK255" s="518"/>
      <c r="EL255" s="518"/>
      <c r="EM255" s="518"/>
      <c r="EN255" s="518"/>
      <c r="EO255" s="518"/>
      <c r="EP255" s="518"/>
      <c r="EQ255" s="518"/>
      <c r="ER255" s="518"/>
      <c r="ES255" s="518"/>
      <c r="ET255" s="518"/>
      <c r="EU255" s="518"/>
      <c r="EV255" s="518"/>
      <c r="EW255" s="518"/>
      <c r="EX255" s="518"/>
      <c r="EY255" s="518"/>
      <c r="EZ255" s="518"/>
      <c r="FA255" s="518"/>
      <c r="FB255" s="518"/>
      <c r="FC255" s="518"/>
      <c r="FD255" s="518"/>
      <c r="FE255" s="519"/>
      <c r="FG255" s="520" t="n">
        <f aca="false">CM255-I255</f>
        <v>-30</v>
      </c>
      <c r="FI255" s="521"/>
      <c r="FJ255" s="522" t="n">
        <v>0</v>
      </c>
      <c r="FK255" s="522" t="n">
        <v>0</v>
      </c>
      <c r="FL255" s="522" t="n">
        <v>0</v>
      </c>
      <c r="FM255" s="522" t="n">
        <v>0</v>
      </c>
      <c r="FN255" s="522" t="n">
        <v>0</v>
      </c>
      <c r="FO255" s="522" t="n">
        <v>0</v>
      </c>
      <c r="FP255" s="522" t="n">
        <v>0</v>
      </c>
      <c r="FQ255" s="522" t="n">
        <v>0</v>
      </c>
      <c r="FR255" s="522" t="n">
        <v>0</v>
      </c>
      <c r="FS255" s="522" t="n">
        <v>0</v>
      </c>
      <c r="FT255" s="522" t="n">
        <v>0</v>
      </c>
      <c r="FU255" s="522" t="n">
        <v>0</v>
      </c>
      <c r="FV255" s="522" t="n">
        <v>0</v>
      </c>
      <c r="FW255" s="522" t="n">
        <v>0</v>
      </c>
      <c r="FX255" s="522" t="n">
        <v>0</v>
      </c>
      <c r="FY255" s="522" t="n">
        <v>0</v>
      </c>
      <c r="FZ255" s="522"/>
      <c r="GA255" s="522" t="n">
        <v>0</v>
      </c>
      <c r="GB255" s="522"/>
      <c r="GC255" s="522" t="n">
        <v>0</v>
      </c>
      <c r="GD255" s="522" t="n">
        <v>0</v>
      </c>
      <c r="GE255" s="522" t="n">
        <v>0</v>
      </c>
      <c r="GF255" s="522" t="n">
        <v>0</v>
      </c>
      <c r="GG255" s="522" t="n">
        <v>0</v>
      </c>
      <c r="GH255" s="522" t="n">
        <v>0</v>
      </c>
      <c r="GI255" s="522" t="n">
        <v>0</v>
      </c>
      <c r="GJ255" s="522" t="n">
        <v>0</v>
      </c>
      <c r="GK255" s="522" t="n">
        <v>0</v>
      </c>
      <c r="GL255" s="522" t="n">
        <v>0</v>
      </c>
      <c r="GM255" s="522" t="n">
        <v>0</v>
      </c>
      <c r="GN255" s="522" t="n">
        <v>0</v>
      </c>
      <c r="GO255" s="522" t="n">
        <v>0</v>
      </c>
      <c r="GP255" s="522" t="n">
        <v>0</v>
      </c>
      <c r="GQ255" s="522"/>
      <c r="GR255" s="522" t="n">
        <v>0</v>
      </c>
      <c r="GS255" s="522" t="n">
        <v>0</v>
      </c>
      <c r="GT255" s="522" t="n">
        <v>0</v>
      </c>
      <c r="GU255" s="522" t="n">
        <v>0</v>
      </c>
      <c r="GV255" s="522"/>
      <c r="GW255" s="523" t="n">
        <f aca="false">SUM(FI255:GV255)</f>
        <v>0</v>
      </c>
      <c r="GX255" s="200"/>
      <c r="GY255" s="524" t="n">
        <f aca="false">GW255-I255</f>
        <v>-30</v>
      </c>
      <c r="HA255" s="525" t="n">
        <f aca="false">FG255-GY255</f>
        <v>0</v>
      </c>
      <c r="HC255" s="383" t="n">
        <f aca="false">IF($B255="",0,VLOOKUP($B255,'TH 2023'!$B$11:$V$265,15,0))</f>
        <v>0.056026212</v>
      </c>
      <c r="HD255" s="355" t="n">
        <f aca="false">((IF($B255="",0,VLOOKUP($B255,'TH 2023'!$B$11:$V$265,18,0)))*1.1)*1.1</f>
        <v>0</v>
      </c>
      <c r="HE255" s="355" t="n">
        <f aca="false">((IF($B255="",0,VLOOKUP($B255,'TH 2023'!$B$11:$V$265,19,0)))*1.1)*1.1</f>
        <v>0</v>
      </c>
      <c r="HF255" s="355" t="n">
        <f aca="false">((IF($B255="",0,VLOOKUP($B255,'TH 2023'!$B$11:$V$265,20,0)))*1.1)*1.1</f>
        <v>159.030542</v>
      </c>
      <c r="HG255" s="355" t="n">
        <f aca="false">((IF($B255="",0,VLOOKUP($B255,'TH 2023'!$B$11:$V$265,21,0)))*1.1)*1.1</f>
        <v>0</v>
      </c>
      <c r="HH255" s="526" t="str">
        <f aca="false">IF($B255="",0,VLOOKUP($B255,'TH 2023'!$B$11:$V$265,7,0))</f>
        <v>STANDARD HW</v>
      </c>
      <c r="HI255" s="61"/>
      <c r="HJ255" s="61"/>
      <c r="HK255" s="61"/>
      <c r="HL255" s="61"/>
      <c r="HM255" s="61"/>
      <c r="HN255" s="61"/>
      <c r="HO255" s="61"/>
      <c r="HP255" s="61"/>
      <c r="HQ255" s="61"/>
      <c r="HR255" s="61"/>
      <c r="HS255" s="61"/>
      <c r="HT255" s="61"/>
      <c r="HU255" s="61"/>
      <c r="HV255" s="61"/>
      <c r="HW255" s="61"/>
      <c r="HX255" s="61"/>
      <c r="HY255" s="61"/>
      <c r="HZ255" s="61"/>
      <c r="IA255" s="61"/>
      <c r="IB255" s="61"/>
      <c r="IC255" s="61"/>
      <c r="ID255" s="61"/>
      <c r="IE255" s="61"/>
      <c r="IF255" s="61"/>
      <c r="IG255" s="61"/>
      <c r="II255" s="40"/>
      <c r="IJ255" s="40"/>
      <c r="IK255" s="40"/>
      <c r="IL255" s="40"/>
      <c r="IM255" s="40"/>
    </row>
    <row r="256" s="48" customFormat="true" ht="15" hidden="false" customHeight="true" outlineLevel="0" collapsed="false">
      <c r="A256" s="240" t="n">
        <f aca="false">A255+1</f>
        <v>247</v>
      </c>
      <c r="B256" s="241" t="s">
        <v>673</v>
      </c>
      <c r="C256" s="242" t="s">
        <v>673</v>
      </c>
      <c r="D256" s="243" t="s">
        <v>668</v>
      </c>
      <c r="E256" s="512" t="s">
        <v>316</v>
      </c>
      <c r="F256" s="242" t="s">
        <v>317</v>
      </c>
      <c r="G256" s="512" t="n">
        <f aca="false">COUNTIF($C$10:$C$262,$C256)</f>
        <v>1</v>
      </c>
      <c r="H256" s="512" t="n">
        <f aca="false">COUNTIF($B$10:$B$262,$B256)</f>
        <v>1</v>
      </c>
      <c r="I256" s="513" t="n">
        <f aca="false">SUM(J256:CK256)</f>
        <v>30</v>
      </c>
      <c r="J256" s="512" t="n">
        <v>0</v>
      </c>
      <c r="K256" s="512" t="n">
        <v>0</v>
      </c>
      <c r="L256" s="512" t="n">
        <v>0</v>
      </c>
      <c r="M256" s="512" t="n">
        <v>0</v>
      </c>
      <c r="N256" s="512" t="n">
        <v>0</v>
      </c>
      <c r="O256" s="512" t="n">
        <v>0</v>
      </c>
      <c r="P256" s="512" t="n">
        <v>0</v>
      </c>
      <c r="Q256" s="512" t="n">
        <v>0</v>
      </c>
      <c r="R256" s="512" t="n">
        <v>0</v>
      </c>
      <c r="S256" s="512" t="n">
        <v>0</v>
      </c>
      <c r="T256" s="512" t="n">
        <v>0</v>
      </c>
      <c r="U256" s="512" t="n">
        <v>0</v>
      </c>
      <c r="V256" s="512" t="n">
        <v>0</v>
      </c>
      <c r="W256" s="512" t="n">
        <v>0</v>
      </c>
      <c r="X256" s="512" t="n">
        <v>0</v>
      </c>
      <c r="Y256" s="512" t="n">
        <v>0</v>
      </c>
      <c r="Z256" s="512"/>
      <c r="AA256" s="514" t="n">
        <v>0</v>
      </c>
      <c r="AB256" s="514"/>
      <c r="AC256" s="514"/>
      <c r="AD256" s="514" t="n">
        <v>0</v>
      </c>
      <c r="AE256" s="514" t="n">
        <v>0</v>
      </c>
      <c r="AF256" s="514" t="n">
        <v>0</v>
      </c>
      <c r="AG256" s="514" t="n">
        <v>0</v>
      </c>
      <c r="AH256" s="514" t="n">
        <v>0</v>
      </c>
      <c r="AI256" s="514" t="n">
        <v>0</v>
      </c>
      <c r="AJ256" s="514" t="n">
        <v>0</v>
      </c>
      <c r="AK256" s="514" t="n">
        <v>0</v>
      </c>
      <c r="AL256" s="514" t="n">
        <v>0</v>
      </c>
      <c r="AM256" s="514" t="n">
        <v>0</v>
      </c>
      <c r="AN256" s="514" t="n">
        <v>0</v>
      </c>
      <c r="AO256" s="514" t="n">
        <v>0</v>
      </c>
      <c r="AP256" s="514" t="n">
        <v>0</v>
      </c>
      <c r="AQ256" s="514" t="n">
        <v>0</v>
      </c>
      <c r="AR256" s="514" t="n">
        <v>0</v>
      </c>
      <c r="AS256" s="514" t="n">
        <v>0</v>
      </c>
      <c r="AT256" s="514" t="n">
        <v>0</v>
      </c>
      <c r="AU256" s="514" t="n">
        <v>0</v>
      </c>
      <c r="AV256" s="514"/>
      <c r="AW256" s="514"/>
      <c r="AX256" s="514"/>
      <c r="AY256" s="514" t="n">
        <v>0</v>
      </c>
      <c r="AZ256" s="514" t="n">
        <v>0</v>
      </c>
      <c r="BA256" s="514" t="n">
        <v>0</v>
      </c>
      <c r="BB256" s="514" t="n">
        <v>0</v>
      </c>
      <c r="BC256" s="514" t="n">
        <v>0</v>
      </c>
      <c r="BD256" s="514" t="n">
        <v>0</v>
      </c>
      <c r="BE256" s="514" t="n">
        <v>0</v>
      </c>
      <c r="BF256" s="514" t="n">
        <v>0</v>
      </c>
      <c r="BG256" s="514" t="n">
        <v>0</v>
      </c>
      <c r="BH256" s="514" t="n">
        <v>0</v>
      </c>
      <c r="BI256" s="514" t="n">
        <v>0</v>
      </c>
      <c r="BJ256" s="514" t="n">
        <v>0</v>
      </c>
      <c r="BK256" s="514" t="n">
        <v>0</v>
      </c>
      <c r="BL256" s="514" t="n">
        <v>0</v>
      </c>
      <c r="BM256" s="514" t="n">
        <v>0</v>
      </c>
      <c r="BN256" s="514" t="n">
        <v>0</v>
      </c>
      <c r="BO256" s="514" t="n">
        <v>0</v>
      </c>
      <c r="BP256" s="514" t="n">
        <v>0</v>
      </c>
      <c r="BQ256" s="514" t="n">
        <v>0</v>
      </c>
      <c r="BR256" s="514" t="n">
        <v>0</v>
      </c>
      <c r="BS256" s="514" t="n">
        <v>0</v>
      </c>
      <c r="BT256" s="514" t="n">
        <v>0</v>
      </c>
      <c r="BU256" s="514" t="n">
        <v>0</v>
      </c>
      <c r="BV256" s="514" t="n">
        <v>0</v>
      </c>
      <c r="BW256" s="514" t="n">
        <v>0</v>
      </c>
      <c r="BX256" s="514" t="n">
        <v>0</v>
      </c>
      <c r="BY256" s="514" t="n">
        <v>0</v>
      </c>
      <c r="BZ256" s="514" t="n">
        <v>0</v>
      </c>
      <c r="CA256" s="514" t="n">
        <v>0</v>
      </c>
      <c r="CB256" s="514" t="n">
        <v>0</v>
      </c>
      <c r="CC256" s="514" t="n">
        <v>0</v>
      </c>
      <c r="CD256" s="514" t="n">
        <v>0</v>
      </c>
      <c r="CE256" s="514" t="n">
        <v>0</v>
      </c>
      <c r="CF256" s="514" t="n">
        <v>0</v>
      </c>
      <c r="CG256" s="514" t="n">
        <v>0</v>
      </c>
      <c r="CH256" s="514" t="n">
        <v>30</v>
      </c>
      <c r="CI256" s="514"/>
      <c r="CJ256" s="514"/>
      <c r="CK256" s="515"/>
      <c r="CL256" s="516"/>
      <c r="CM256" s="517" t="n">
        <f aca="false">SUM(CN256:FE256)</f>
        <v>0</v>
      </c>
      <c r="CN256" s="243"/>
      <c r="CO256" s="243"/>
      <c r="CP256" s="243" t="n">
        <v>0</v>
      </c>
      <c r="CQ256" s="243" t="n">
        <v>0</v>
      </c>
      <c r="CR256" s="243" t="n">
        <v>0</v>
      </c>
      <c r="CS256" s="243"/>
      <c r="CT256" s="243"/>
      <c r="CU256" s="243"/>
      <c r="CV256" s="243"/>
      <c r="CW256" s="243"/>
      <c r="CX256" s="243"/>
      <c r="CY256" s="243"/>
      <c r="CZ256" s="243"/>
      <c r="DA256" s="243"/>
      <c r="DB256" s="243" t="n">
        <v>0</v>
      </c>
      <c r="DC256" s="243"/>
      <c r="DD256" s="243"/>
      <c r="DE256" s="243" t="n">
        <v>0</v>
      </c>
      <c r="DF256" s="243" t="n">
        <v>0</v>
      </c>
      <c r="DG256" s="243" t="n">
        <v>0</v>
      </c>
      <c r="DH256" s="243" t="n">
        <v>0</v>
      </c>
      <c r="DI256" s="243"/>
      <c r="DJ256" s="243"/>
      <c r="DK256" s="243"/>
      <c r="DL256" s="243"/>
      <c r="DM256" s="243" t="n">
        <v>0</v>
      </c>
      <c r="DN256" s="243" t="n">
        <v>0</v>
      </c>
      <c r="DO256" s="243" t="n">
        <v>0</v>
      </c>
      <c r="DP256" s="243" t="n">
        <v>0</v>
      </c>
      <c r="DQ256" s="243" t="n">
        <v>0</v>
      </c>
      <c r="DR256" s="243" t="n">
        <v>0</v>
      </c>
      <c r="DS256" s="243" t="n">
        <v>0</v>
      </c>
      <c r="DT256" s="514" t="n">
        <v>0</v>
      </c>
      <c r="DU256" s="514" t="n">
        <v>0</v>
      </c>
      <c r="DV256" s="514"/>
      <c r="DW256" s="514"/>
      <c r="DX256" s="514"/>
      <c r="DY256" s="514"/>
      <c r="DZ256" s="514"/>
      <c r="EA256" s="243" t="n">
        <v>0</v>
      </c>
      <c r="EB256" s="518" t="n">
        <v>0</v>
      </c>
      <c r="EC256" s="518" t="n">
        <v>0</v>
      </c>
      <c r="ED256" s="518"/>
      <c r="EE256" s="518"/>
      <c r="EF256" s="514" t="n">
        <v>0</v>
      </c>
      <c r="EG256" s="518"/>
      <c r="EH256" s="518"/>
      <c r="EI256" s="518"/>
      <c r="EJ256" s="518"/>
      <c r="EK256" s="518"/>
      <c r="EL256" s="518"/>
      <c r="EM256" s="518"/>
      <c r="EN256" s="518"/>
      <c r="EO256" s="518"/>
      <c r="EP256" s="518"/>
      <c r="EQ256" s="518"/>
      <c r="ER256" s="518"/>
      <c r="ES256" s="518"/>
      <c r="ET256" s="518"/>
      <c r="EU256" s="518"/>
      <c r="EV256" s="518"/>
      <c r="EW256" s="518"/>
      <c r="EX256" s="518"/>
      <c r="EY256" s="518"/>
      <c r="EZ256" s="518"/>
      <c r="FA256" s="518"/>
      <c r="FB256" s="518"/>
      <c r="FC256" s="518"/>
      <c r="FD256" s="518"/>
      <c r="FE256" s="519"/>
      <c r="FG256" s="520" t="n">
        <f aca="false">CM256-I256</f>
        <v>-30</v>
      </c>
      <c r="FI256" s="521"/>
      <c r="FJ256" s="522" t="n">
        <v>0</v>
      </c>
      <c r="FK256" s="522" t="n">
        <v>0</v>
      </c>
      <c r="FL256" s="522" t="n">
        <v>0</v>
      </c>
      <c r="FM256" s="522" t="n">
        <v>0</v>
      </c>
      <c r="FN256" s="522" t="n">
        <v>0</v>
      </c>
      <c r="FO256" s="522" t="n">
        <v>0</v>
      </c>
      <c r="FP256" s="522" t="n">
        <v>0</v>
      </c>
      <c r="FQ256" s="522" t="n">
        <v>0</v>
      </c>
      <c r="FR256" s="522" t="n">
        <v>0</v>
      </c>
      <c r="FS256" s="522" t="n">
        <v>0</v>
      </c>
      <c r="FT256" s="522" t="n">
        <v>0</v>
      </c>
      <c r="FU256" s="522" t="n">
        <v>0</v>
      </c>
      <c r="FV256" s="522" t="n">
        <v>0</v>
      </c>
      <c r="FW256" s="522" t="n">
        <v>0</v>
      </c>
      <c r="FX256" s="522" t="n">
        <v>0</v>
      </c>
      <c r="FY256" s="522" t="n">
        <v>0</v>
      </c>
      <c r="FZ256" s="522"/>
      <c r="GA256" s="522" t="n">
        <v>0</v>
      </c>
      <c r="GB256" s="522"/>
      <c r="GC256" s="522" t="n">
        <v>0</v>
      </c>
      <c r="GD256" s="522" t="n">
        <v>0</v>
      </c>
      <c r="GE256" s="522" t="n">
        <v>0</v>
      </c>
      <c r="GF256" s="522" t="n">
        <v>0</v>
      </c>
      <c r="GG256" s="522" t="n">
        <v>0</v>
      </c>
      <c r="GH256" s="522" t="n">
        <v>0</v>
      </c>
      <c r="GI256" s="522" t="n">
        <v>0</v>
      </c>
      <c r="GJ256" s="522" t="n">
        <v>0</v>
      </c>
      <c r="GK256" s="522" t="n">
        <v>0</v>
      </c>
      <c r="GL256" s="522" t="n">
        <v>0</v>
      </c>
      <c r="GM256" s="522" t="n">
        <v>0</v>
      </c>
      <c r="GN256" s="522" t="n">
        <v>0</v>
      </c>
      <c r="GO256" s="522" t="n">
        <v>0</v>
      </c>
      <c r="GP256" s="522" t="n">
        <v>0</v>
      </c>
      <c r="GQ256" s="522"/>
      <c r="GR256" s="522" t="n">
        <v>0</v>
      </c>
      <c r="GS256" s="522" t="n">
        <v>0</v>
      </c>
      <c r="GT256" s="522" t="n">
        <v>0</v>
      </c>
      <c r="GU256" s="522" t="n">
        <v>0</v>
      </c>
      <c r="GV256" s="522"/>
      <c r="GW256" s="523" t="n">
        <f aca="false">SUM(FI256:GV256)</f>
        <v>0</v>
      </c>
      <c r="GX256" s="200"/>
      <c r="GY256" s="524" t="n">
        <f aca="false">GW256-I256</f>
        <v>-30</v>
      </c>
      <c r="HA256" s="525" t="n">
        <f aca="false">FG256-GY256</f>
        <v>0</v>
      </c>
      <c r="HC256" s="383" t="n">
        <f aca="false">IF($B256="",0,VLOOKUP($B256,'TH 2023'!$B$11:$V$265,15,0))</f>
        <v>0</v>
      </c>
      <c r="HD256" s="355" t="n">
        <f aca="false">((IF($B256="",0,VLOOKUP($B256,'TH 2023'!$B$11:$V$265,18,0)))*1.1)*1.1</f>
        <v>0</v>
      </c>
      <c r="HE256" s="355" t="n">
        <f aca="false">((IF($B256="",0,VLOOKUP($B256,'TH 2023'!$B$11:$V$265,19,0)))*1.1)*1.1</f>
        <v>0</v>
      </c>
      <c r="HF256" s="355" t="n">
        <f aca="false">((IF($B256="",0,VLOOKUP($B256,'TH 2023'!$B$11:$V$265,20,0)))*1.1)*1.1</f>
        <v>153.7305</v>
      </c>
      <c r="HG256" s="355" t="n">
        <f aca="false">((IF($B256="",0,VLOOKUP($B256,'TH 2023'!$B$11:$V$265,21,0)))*1.1)*1.1</f>
        <v>0</v>
      </c>
      <c r="HH256" s="526" t="n">
        <f aca="false">IF($B256="",0,VLOOKUP($B256,'TH 2023'!$B$11:$V$265,7,0))</f>
        <v>0</v>
      </c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I256" s="40"/>
      <c r="IJ256" s="40"/>
      <c r="IK256" s="40"/>
      <c r="IL256" s="40"/>
      <c r="IM256" s="40"/>
    </row>
    <row r="257" s="48" customFormat="true" ht="15" hidden="false" customHeight="true" outlineLevel="0" collapsed="false">
      <c r="A257" s="240" t="n">
        <f aca="false">A256+1</f>
        <v>248</v>
      </c>
      <c r="B257" s="241"/>
      <c r="C257" s="242"/>
      <c r="D257" s="243"/>
      <c r="E257" s="512"/>
      <c r="F257" s="242"/>
      <c r="G257" s="512" t="n">
        <f aca="false">COUNTIF($C$10:$C$262,$C257)</f>
        <v>0</v>
      </c>
      <c r="H257" s="512" t="n">
        <f aca="false">COUNTIF($B$10:$B$262,$B257)</f>
        <v>0</v>
      </c>
      <c r="I257" s="513" t="n">
        <f aca="false">SUM(J257:CK257)</f>
        <v>0</v>
      </c>
      <c r="J257" s="512" t="n">
        <v>0</v>
      </c>
      <c r="K257" s="512" t="n">
        <v>0</v>
      </c>
      <c r="L257" s="512" t="n">
        <v>0</v>
      </c>
      <c r="M257" s="512" t="n">
        <v>0</v>
      </c>
      <c r="N257" s="512" t="n">
        <v>0</v>
      </c>
      <c r="O257" s="512" t="n">
        <v>0</v>
      </c>
      <c r="P257" s="512" t="n">
        <v>0</v>
      </c>
      <c r="Q257" s="512" t="n">
        <v>0</v>
      </c>
      <c r="R257" s="512" t="n">
        <v>0</v>
      </c>
      <c r="S257" s="512" t="n">
        <v>0</v>
      </c>
      <c r="T257" s="512" t="n">
        <v>0</v>
      </c>
      <c r="U257" s="512" t="n">
        <v>0</v>
      </c>
      <c r="V257" s="512" t="n">
        <v>0</v>
      </c>
      <c r="W257" s="512" t="n">
        <v>0</v>
      </c>
      <c r="X257" s="512" t="n">
        <v>0</v>
      </c>
      <c r="Y257" s="512" t="n">
        <v>0</v>
      </c>
      <c r="Z257" s="512"/>
      <c r="AA257" s="514" t="n">
        <v>0</v>
      </c>
      <c r="AB257" s="514"/>
      <c r="AC257" s="514"/>
      <c r="AD257" s="514" t="n">
        <v>0</v>
      </c>
      <c r="AE257" s="514" t="n">
        <v>0</v>
      </c>
      <c r="AF257" s="514" t="n">
        <v>0</v>
      </c>
      <c r="AG257" s="514" t="n">
        <v>0</v>
      </c>
      <c r="AH257" s="514" t="n">
        <v>0</v>
      </c>
      <c r="AI257" s="514" t="n">
        <v>0</v>
      </c>
      <c r="AJ257" s="514" t="n">
        <v>0</v>
      </c>
      <c r="AK257" s="514" t="n">
        <v>0</v>
      </c>
      <c r="AL257" s="514" t="n">
        <v>0</v>
      </c>
      <c r="AM257" s="514" t="n">
        <v>0</v>
      </c>
      <c r="AN257" s="514" t="n">
        <v>0</v>
      </c>
      <c r="AO257" s="514" t="n">
        <v>0</v>
      </c>
      <c r="AP257" s="514" t="n">
        <v>0</v>
      </c>
      <c r="AQ257" s="514" t="n">
        <v>0</v>
      </c>
      <c r="AR257" s="514" t="n">
        <v>0</v>
      </c>
      <c r="AS257" s="514" t="n">
        <v>0</v>
      </c>
      <c r="AT257" s="514" t="n">
        <v>0</v>
      </c>
      <c r="AU257" s="514" t="n">
        <v>0</v>
      </c>
      <c r="AV257" s="514"/>
      <c r="AW257" s="514"/>
      <c r="AX257" s="514"/>
      <c r="AY257" s="514" t="n">
        <v>0</v>
      </c>
      <c r="AZ257" s="514" t="n">
        <v>0</v>
      </c>
      <c r="BA257" s="514" t="n">
        <v>0</v>
      </c>
      <c r="BB257" s="514" t="n">
        <v>0</v>
      </c>
      <c r="BC257" s="514" t="n">
        <v>0</v>
      </c>
      <c r="BD257" s="514" t="n">
        <v>0</v>
      </c>
      <c r="BE257" s="514" t="n">
        <v>0</v>
      </c>
      <c r="BF257" s="514" t="n">
        <v>0</v>
      </c>
      <c r="BG257" s="514" t="n">
        <v>0</v>
      </c>
      <c r="BH257" s="514" t="n">
        <v>0</v>
      </c>
      <c r="BI257" s="514" t="n">
        <v>0</v>
      </c>
      <c r="BJ257" s="514" t="n">
        <v>0</v>
      </c>
      <c r="BK257" s="514" t="n">
        <v>0</v>
      </c>
      <c r="BL257" s="514" t="n">
        <v>0</v>
      </c>
      <c r="BM257" s="514" t="n">
        <v>0</v>
      </c>
      <c r="BN257" s="514" t="n">
        <v>0</v>
      </c>
      <c r="BO257" s="514" t="n">
        <v>0</v>
      </c>
      <c r="BP257" s="514" t="n">
        <v>0</v>
      </c>
      <c r="BQ257" s="514" t="n">
        <v>0</v>
      </c>
      <c r="BR257" s="514" t="n">
        <v>0</v>
      </c>
      <c r="BS257" s="514" t="n">
        <v>0</v>
      </c>
      <c r="BT257" s="514" t="n">
        <v>0</v>
      </c>
      <c r="BU257" s="514" t="n">
        <v>0</v>
      </c>
      <c r="BV257" s="514" t="n">
        <v>0</v>
      </c>
      <c r="BW257" s="514" t="n">
        <v>0</v>
      </c>
      <c r="BX257" s="514" t="n">
        <v>0</v>
      </c>
      <c r="BY257" s="514" t="n">
        <v>0</v>
      </c>
      <c r="BZ257" s="514" t="n">
        <v>0</v>
      </c>
      <c r="CA257" s="514" t="n">
        <v>0</v>
      </c>
      <c r="CB257" s="514" t="n">
        <v>0</v>
      </c>
      <c r="CC257" s="514" t="n">
        <v>0</v>
      </c>
      <c r="CD257" s="514" t="n">
        <v>0</v>
      </c>
      <c r="CE257" s="514" t="n">
        <v>0</v>
      </c>
      <c r="CF257" s="514" t="n">
        <v>0</v>
      </c>
      <c r="CG257" s="514" t="n">
        <v>0</v>
      </c>
      <c r="CH257" s="514" t="n">
        <v>0</v>
      </c>
      <c r="CI257" s="514"/>
      <c r="CJ257" s="514"/>
      <c r="CK257" s="515"/>
      <c r="CL257" s="516"/>
      <c r="CM257" s="517" t="n">
        <f aca="false">SUM(CN257:FE257)</f>
        <v>0</v>
      </c>
      <c r="CN257" s="243"/>
      <c r="CO257" s="243"/>
      <c r="CP257" s="243" t="n">
        <v>0</v>
      </c>
      <c r="CQ257" s="243" t="n">
        <v>0</v>
      </c>
      <c r="CR257" s="243" t="n">
        <v>0</v>
      </c>
      <c r="CS257" s="243"/>
      <c r="CT257" s="243"/>
      <c r="CU257" s="243"/>
      <c r="CV257" s="243"/>
      <c r="CW257" s="243"/>
      <c r="CX257" s="243"/>
      <c r="CY257" s="243"/>
      <c r="CZ257" s="243"/>
      <c r="DA257" s="243"/>
      <c r="DB257" s="243" t="n">
        <v>0</v>
      </c>
      <c r="DC257" s="243"/>
      <c r="DD257" s="243"/>
      <c r="DE257" s="243" t="n">
        <v>0</v>
      </c>
      <c r="DF257" s="243" t="n">
        <v>0</v>
      </c>
      <c r="DG257" s="243" t="n">
        <v>0</v>
      </c>
      <c r="DH257" s="243" t="n">
        <v>0</v>
      </c>
      <c r="DI257" s="243"/>
      <c r="DJ257" s="243"/>
      <c r="DK257" s="243"/>
      <c r="DL257" s="243"/>
      <c r="DM257" s="243" t="n">
        <v>0</v>
      </c>
      <c r="DN257" s="243" t="n">
        <v>0</v>
      </c>
      <c r="DO257" s="243" t="n">
        <v>0</v>
      </c>
      <c r="DP257" s="243" t="n">
        <v>0</v>
      </c>
      <c r="DQ257" s="243" t="n">
        <v>0</v>
      </c>
      <c r="DR257" s="243" t="n">
        <v>0</v>
      </c>
      <c r="DS257" s="243" t="n">
        <v>0</v>
      </c>
      <c r="DT257" s="514" t="n">
        <v>0</v>
      </c>
      <c r="DU257" s="514" t="n">
        <v>0</v>
      </c>
      <c r="DV257" s="514"/>
      <c r="DW257" s="514"/>
      <c r="DX257" s="514"/>
      <c r="DY257" s="514"/>
      <c r="DZ257" s="514"/>
      <c r="EA257" s="243" t="n">
        <v>0</v>
      </c>
      <c r="EB257" s="518" t="n">
        <v>0</v>
      </c>
      <c r="EC257" s="518" t="n">
        <v>0</v>
      </c>
      <c r="ED257" s="518"/>
      <c r="EE257" s="518"/>
      <c r="EF257" s="514" t="n">
        <v>0</v>
      </c>
      <c r="EG257" s="518"/>
      <c r="EH257" s="518"/>
      <c r="EI257" s="518"/>
      <c r="EJ257" s="518"/>
      <c r="EK257" s="518"/>
      <c r="EL257" s="518"/>
      <c r="EM257" s="518"/>
      <c r="EN257" s="518"/>
      <c r="EO257" s="518"/>
      <c r="EP257" s="518"/>
      <c r="EQ257" s="518"/>
      <c r="ER257" s="518"/>
      <c r="ES257" s="518"/>
      <c r="ET257" s="518"/>
      <c r="EU257" s="518"/>
      <c r="EV257" s="518"/>
      <c r="EW257" s="518"/>
      <c r="EX257" s="518"/>
      <c r="EY257" s="518"/>
      <c r="EZ257" s="518"/>
      <c r="FA257" s="518"/>
      <c r="FB257" s="518"/>
      <c r="FC257" s="518"/>
      <c r="FD257" s="518"/>
      <c r="FE257" s="519"/>
      <c r="FG257" s="520" t="n">
        <f aca="false">CM257-I257</f>
        <v>0</v>
      </c>
      <c r="FI257" s="521"/>
      <c r="FJ257" s="522" t="n">
        <v>0</v>
      </c>
      <c r="FK257" s="522" t="n">
        <v>0</v>
      </c>
      <c r="FL257" s="522" t="n">
        <v>0</v>
      </c>
      <c r="FM257" s="522" t="n">
        <v>0</v>
      </c>
      <c r="FN257" s="522" t="n">
        <v>0</v>
      </c>
      <c r="FO257" s="522" t="n">
        <v>0</v>
      </c>
      <c r="FP257" s="522" t="n">
        <v>0</v>
      </c>
      <c r="FQ257" s="522" t="n">
        <v>0</v>
      </c>
      <c r="FR257" s="522" t="n">
        <v>0</v>
      </c>
      <c r="FS257" s="522" t="n">
        <v>0</v>
      </c>
      <c r="FT257" s="522" t="n">
        <v>0</v>
      </c>
      <c r="FU257" s="522" t="n">
        <v>0</v>
      </c>
      <c r="FV257" s="522" t="n">
        <v>0</v>
      </c>
      <c r="FW257" s="522" t="n">
        <v>0</v>
      </c>
      <c r="FX257" s="522" t="n">
        <v>0</v>
      </c>
      <c r="FY257" s="522" t="n">
        <v>0</v>
      </c>
      <c r="FZ257" s="522"/>
      <c r="GA257" s="522" t="n">
        <v>0</v>
      </c>
      <c r="GB257" s="522"/>
      <c r="GC257" s="522" t="n">
        <v>0</v>
      </c>
      <c r="GD257" s="522" t="n">
        <v>0</v>
      </c>
      <c r="GE257" s="522" t="n">
        <v>0</v>
      </c>
      <c r="GF257" s="522" t="n">
        <v>0</v>
      </c>
      <c r="GG257" s="522" t="n">
        <v>0</v>
      </c>
      <c r="GH257" s="522" t="n">
        <v>0</v>
      </c>
      <c r="GI257" s="522" t="n">
        <v>0</v>
      </c>
      <c r="GJ257" s="522" t="n">
        <v>0</v>
      </c>
      <c r="GK257" s="522" t="n">
        <v>0</v>
      </c>
      <c r="GL257" s="522" t="n">
        <v>0</v>
      </c>
      <c r="GM257" s="522" t="n">
        <v>0</v>
      </c>
      <c r="GN257" s="522" t="n">
        <v>0</v>
      </c>
      <c r="GO257" s="522" t="n">
        <v>0</v>
      </c>
      <c r="GP257" s="522" t="n">
        <v>0</v>
      </c>
      <c r="GQ257" s="522"/>
      <c r="GR257" s="522" t="n">
        <v>0</v>
      </c>
      <c r="GS257" s="522" t="n">
        <v>0</v>
      </c>
      <c r="GT257" s="522" t="n">
        <v>0</v>
      </c>
      <c r="GU257" s="522" t="n">
        <v>0</v>
      </c>
      <c r="GV257" s="522"/>
      <c r="GW257" s="523" t="n">
        <f aca="false">SUM(FI257:GV257)</f>
        <v>0</v>
      </c>
      <c r="GX257" s="200"/>
      <c r="GY257" s="524" t="n">
        <f aca="false">GW257-I257</f>
        <v>0</v>
      </c>
      <c r="HA257" s="525" t="n">
        <f aca="false">FG257-GY257</f>
        <v>0</v>
      </c>
      <c r="HC257" s="383" t="n">
        <f aca="false">IF($B257="",0,VLOOKUP($B257,'TH 2023'!$B$11:$V$265,15,0))</f>
        <v>0</v>
      </c>
      <c r="HD257" s="355" t="n">
        <f aca="false">((IF($B257="",0,VLOOKUP($B257,'TH 2023'!$B$11:$V$265,18,0)))*1.1)*1.1</f>
        <v>0</v>
      </c>
      <c r="HE257" s="355" t="n">
        <f aca="false">((IF($B257="",0,VLOOKUP($B257,'TH 2023'!$B$11:$V$265,19,0)))*1.1)*1.1</f>
        <v>0</v>
      </c>
      <c r="HF257" s="355" t="n">
        <f aca="false">((IF($B257="",0,VLOOKUP($B257,'TH 2023'!$B$11:$V$265,20,0)))*1.1)*1.1</f>
        <v>0</v>
      </c>
      <c r="HG257" s="355" t="n">
        <f aca="false">((IF($B257="",0,VLOOKUP($B257,'TH 2023'!$B$11:$V$265,21,0)))*1.1)*1.1</f>
        <v>0</v>
      </c>
      <c r="HH257" s="526" t="n">
        <f aca="false">IF($B257="",0,VLOOKUP($B257,'TH 2023'!$B$11:$V$265,7,0))</f>
        <v>0</v>
      </c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I257" s="40"/>
      <c r="IJ257" s="40"/>
      <c r="IK257" s="40"/>
      <c r="IL257" s="40"/>
      <c r="IM257" s="40"/>
    </row>
    <row r="258" s="48" customFormat="true" ht="15" hidden="false" customHeight="true" outlineLevel="0" collapsed="false">
      <c r="A258" s="240" t="n">
        <f aca="false">A257+1</f>
        <v>249</v>
      </c>
      <c r="B258" s="241"/>
      <c r="C258" s="242"/>
      <c r="D258" s="243"/>
      <c r="E258" s="512"/>
      <c r="F258" s="242"/>
      <c r="G258" s="512" t="n">
        <f aca="false">COUNTIF($C$10:$C$262,$C258)</f>
        <v>0</v>
      </c>
      <c r="H258" s="512" t="n">
        <f aca="false">COUNTIF($B$10:$B$262,$B258)</f>
        <v>0</v>
      </c>
      <c r="I258" s="513" t="n">
        <f aca="false">SUM(J258:CK258)</f>
        <v>0</v>
      </c>
      <c r="J258" s="512" t="n">
        <v>0</v>
      </c>
      <c r="K258" s="512" t="n">
        <v>0</v>
      </c>
      <c r="L258" s="512" t="n">
        <v>0</v>
      </c>
      <c r="M258" s="512" t="n">
        <v>0</v>
      </c>
      <c r="N258" s="512" t="n">
        <v>0</v>
      </c>
      <c r="O258" s="512" t="n">
        <v>0</v>
      </c>
      <c r="P258" s="512" t="n">
        <v>0</v>
      </c>
      <c r="Q258" s="512" t="n">
        <v>0</v>
      </c>
      <c r="R258" s="512" t="n">
        <v>0</v>
      </c>
      <c r="S258" s="512" t="n">
        <v>0</v>
      </c>
      <c r="T258" s="512" t="n">
        <v>0</v>
      </c>
      <c r="U258" s="512" t="n">
        <v>0</v>
      </c>
      <c r="V258" s="512" t="n">
        <v>0</v>
      </c>
      <c r="W258" s="512" t="n">
        <v>0</v>
      </c>
      <c r="X258" s="512" t="n">
        <v>0</v>
      </c>
      <c r="Y258" s="512" t="n">
        <v>0</v>
      </c>
      <c r="Z258" s="512"/>
      <c r="AA258" s="514" t="n">
        <v>0</v>
      </c>
      <c r="AB258" s="514"/>
      <c r="AC258" s="514"/>
      <c r="AD258" s="514" t="n">
        <v>0</v>
      </c>
      <c r="AE258" s="514" t="n">
        <v>0</v>
      </c>
      <c r="AF258" s="514" t="n">
        <v>0</v>
      </c>
      <c r="AG258" s="514" t="n">
        <v>0</v>
      </c>
      <c r="AH258" s="514" t="n">
        <v>0</v>
      </c>
      <c r="AI258" s="514" t="n">
        <v>0</v>
      </c>
      <c r="AJ258" s="514" t="n">
        <v>0</v>
      </c>
      <c r="AK258" s="514" t="n">
        <v>0</v>
      </c>
      <c r="AL258" s="514" t="n">
        <v>0</v>
      </c>
      <c r="AM258" s="514" t="n">
        <v>0</v>
      </c>
      <c r="AN258" s="514" t="n">
        <v>0</v>
      </c>
      <c r="AO258" s="514" t="n">
        <v>0</v>
      </c>
      <c r="AP258" s="514" t="n">
        <v>0</v>
      </c>
      <c r="AQ258" s="514" t="n">
        <v>0</v>
      </c>
      <c r="AR258" s="514" t="n">
        <v>0</v>
      </c>
      <c r="AS258" s="514" t="n">
        <v>0</v>
      </c>
      <c r="AT258" s="514" t="n">
        <v>0</v>
      </c>
      <c r="AU258" s="514" t="n">
        <v>0</v>
      </c>
      <c r="AV258" s="514"/>
      <c r="AW258" s="514"/>
      <c r="AX258" s="514"/>
      <c r="AY258" s="514" t="n">
        <v>0</v>
      </c>
      <c r="AZ258" s="514" t="n">
        <v>0</v>
      </c>
      <c r="BA258" s="514" t="n">
        <v>0</v>
      </c>
      <c r="BB258" s="514" t="n">
        <v>0</v>
      </c>
      <c r="BC258" s="514" t="n">
        <v>0</v>
      </c>
      <c r="BD258" s="514" t="n">
        <v>0</v>
      </c>
      <c r="BE258" s="514" t="n">
        <v>0</v>
      </c>
      <c r="BF258" s="514" t="n">
        <v>0</v>
      </c>
      <c r="BG258" s="514" t="n">
        <v>0</v>
      </c>
      <c r="BH258" s="514" t="n">
        <v>0</v>
      </c>
      <c r="BI258" s="514" t="n">
        <v>0</v>
      </c>
      <c r="BJ258" s="514" t="n">
        <v>0</v>
      </c>
      <c r="BK258" s="514" t="n">
        <v>0</v>
      </c>
      <c r="BL258" s="514" t="n">
        <v>0</v>
      </c>
      <c r="BM258" s="514" t="n">
        <v>0</v>
      </c>
      <c r="BN258" s="514" t="n">
        <v>0</v>
      </c>
      <c r="BO258" s="514" t="n">
        <v>0</v>
      </c>
      <c r="BP258" s="514" t="n">
        <v>0</v>
      </c>
      <c r="BQ258" s="514" t="n">
        <v>0</v>
      </c>
      <c r="BR258" s="514" t="n">
        <v>0</v>
      </c>
      <c r="BS258" s="514" t="n">
        <v>0</v>
      </c>
      <c r="BT258" s="514" t="n">
        <v>0</v>
      </c>
      <c r="BU258" s="514" t="n">
        <v>0</v>
      </c>
      <c r="BV258" s="514" t="n">
        <v>0</v>
      </c>
      <c r="BW258" s="514" t="n">
        <v>0</v>
      </c>
      <c r="BX258" s="514" t="n">
        <v>0</v>
      </c>
      <c r="BY258" s="514" t="n">
        <v>0</v>
      </c>
      <c r="BZ258" s="514" t="n">
        <v>0</v>
      </c>
      <c r="CA258" s="514" t="n">
        <v>0</v>
      </c>
      <c r="CB258" s="514" t="n">
        <v>0</v>
      </c>
      <c r="CC258" s="514" t="n">
        <v>0</v>
      </c>
      <c r="CD258" s="514" t="n">
        <v>0</v>
      </c>
      <c r="CE258" s="514" t="n">
        <v>0</v>
      </c>
      <c r="CF258" s="514" t="n">
        <v>0</v>
      </c>
      <c r="CG258" s="514" t="n">
        <v>0</v>
      </c>
      <c r="CH258" s="514" t="n">
        <v>0</v>
      </c>
      <c r="CI258" s="514"/>
      <c r="CJ258" s="514"/>
      <c r="CK258" s="515"/>
      <c r="CL258" s="516"/>
      <c r="CM258" s="517" t="n">
        <f aca="false">SUM(CN258:FE258)</f>
        <v>0</v>
      </c>
      <c r="CN258" s="243"/>
      <c r="CO258" s="243"/>
      <c r="CP258" s="243" t="n">
        <v>0</v>
      </c>
      <c r="CQ258" s="243" t="n">
        <v>0</v>
      </c>
      <c r="CR258" s="243" t="n">
        <v>0</v>
      </c>
      <c r="CS258" s="243"/>
      <c r="CT258" s="243"/>
      <c r="CU258" s="243"/>
      <c r="CV258" s="243"/>
      <c r="CW258" s="243"/>
      <c r="CX258" s="243"/>
      <c r="CY258" s="243"/>
      <c r="CZ258" s="243"/>
      <c r="DA258" s="243"/>
      <c r="DB258" s="243" t="n">
        <v>0</v>
      </c>
      <c r="DC258" s="243"/>
      <c r="DD258" s="243"/>
      <c r="DE258" s="243" t="n">
        <v>0</v>
      </c>
      <c r="DF258" s="243" t="n">
        <v>0</v>
      </c>
      <c r="DG258" s="243" t="n">
        <v>0</v>
      </c>
      <c r="DH258" s="243" t="n">
        <v>0</v>
      </c>
      <c r="DI258" s="243"/>
      <c r="DJ258" s="243"/>
      <c r="DK258" s="243"/>
      <c r="DL258" s="243"/>
      <c r="DM258" s="243" t="n">
        <v>0</v>
      </c>
      <c r="DN258" s="243" t="n">
        <v>0</v>
      </c>
      <c r="DO258" s="243" t="n">
        <v>0</v>
      </c>
      <c r="DP258" s="243" t="n">
        <v>0</v>
      </c>
      <c r="DQ258" s="243" t="n">
        <v>0</v>
      </c>
      <c r="DR258" s="243" t="n">
        <v>0</v>
      </c>
      <c r="DS258" s="243" t="n">
        <v>0</v>
      </c>
      <c r="DT258" s="514" t="n">
        <v>0</v>
      </c>
      <c r="DU258" s="514" t="n">
        <v>0</v>
      </c>
      <c r="DV258" s="514"/>
      <c r="DW258" s="514"/>
      <c r="DX258" s="514"/>
      <c r="DY258" s="514"/>
      <c r="DZ258" s="514"/>
      <c r="EA258" s="243" t="n">
        <v>0</v>
      </c>
      <c r="EB258" s="518" t="n">
        <v>0</v>
      </c>
      <c r="EC258" s="518" t="n">
        <v>0</v>
      </c>
      <c r="ED258" s="518"/>
      <c r="EE258" s="518"/>
      <c r="EF258" s="514" t="n">
        <v>0</v>
      </c>
      <c r="EG258" s="518"/>
      <c r="EH258" s="518"/>
      <c r="EI258" s="518"/>
      <c r="EJ258" s="518"/>
      <c r="EK258" s="518"/>
      <c r="EL258" s="518"/>
      <c r="EM258" s="518"/>
      <c r="EN258" s="518"/>
      <c r="EO258" s="518"/>
      <c r="EP258" s="518"/>
      <c r="EQ258" s="518"/>
      <c r="ER258" s="518"/>
      <c r="ES258" s="518"/>
      <c r="ET258" s="518"/>
      <c r="EU258" s="518"/>
      <c r="EV258" s="518"/>
      <c r="EW258" s="518"/>
      <c r="EX258" s="518"/>
      <c r="EY258" s="518"/>
      <c r="EZ258" s="518"/>
      <c r="FA258" s="518"/>
      <c r="FB258" s="518"/>
      <c r="FC258" s="518"/>
      <c r="FD258" s="518"/>
      <c r="FE258" s="519"/>
      <c r="FG258" s="520" t="n">
        <f aca="false">CM258-I258</f>
        <v>0</v>
      </c>
      <c r="FI258" s="521"/>
      <c r="FJ258" s="522" t="n">
        <v>0</v>
      </c>
      <c r="FK258" s="522" t="n">
        <v>0</v>
      </c>
      <c r="FL258" s="522" t="n">
        <v>0</v>
      </c>
      <c r="FM258" s="522" t="n">
        <v>0</v>
      </c>
      <c r="FN258" s="522" t="n">
        <v>0</v>
      </c>
      <c r="FO258" s="522" t="n">
        <v>0</v>
      </c>
      <c r="FP258" s="522" t="n">
        <v>0</v>
      </c>
      <c r="FQ258" s="522" t="n">
        <v>0</v>
      </c>
      <c r="FR258" s="522" t="n">
        <v>0</v>
      </c>
      <c r="FS258" s="522" t="n">
        <v>0</v>
      </c>
      <c r="FT258" s="522" t="n">
        <v>0</v>
      </c>
      <c r="FU258" s="522" t="n">
        <v>0</v>
      </c>
      <c r="FV258" s="522" t="n">
        <v>0</v>
      </c>
      <c r="FW258" s="522" t="n">
        <v>0</v>
      </c>
      <c r="FX258" s="522" t="n">
        <v>0</v>
      </c>
      <c r="FY258" s="522" t="n">
        <v>0</v>
      </c>
      <c r="FZ258" s="522"/>
      <c r="GA258" s="522" t="n">
        <v>0</v>
      </c>
      <c r="GB258" s="522"/>
      <c r="GC258" s="522" t="n">
        <v>0</v>
      </c>
      <c r="GD258" s="522" t="n">
        <v>0</v>
      </c>
      <c r="GE258" s="522" t="n">
        <v>0</v>
      </c>
      <c r="GF258" s="522" t="n">
        <v>0</v>
      </c>
      <c r="GG258" s="522" t="n">
        <v>0</v>
      </c>
      <c r="GH258" s="522" t="n">
        <v>0</v>
      </c>
      <c r="GI258" s="522" t="n">
        <v>0</v>
      </c>
      <c r="GJ258" s="522" t="n">
        <v>0</v>
      </c>
      <c r="GK258" s="522" t="n">
        <v>0</v>
      </c>
      <c r="GL258" s="522" t="n">
        <v>0</v>
      </c>
      <c r="GM258" s="522" t="n">
        <v>0</v>
      </c>
      <c r="GN258" s="522" t="n">
        <v>0</v>
      </c>
      <c r="GO258" s="522" t="n">
        <v>0</v>
      </c>
      <c r="GP258" s="522" t="n">
        <v>0</v>
      </c>
      <c r="GQ258" s="522"/>
      <c r="GR258" s="522" t="n">
        <v>0</v>
      </c>
      <c r="GS258" s="522" t="n">
        <v>0</v>
      </c>
      <c r="GT258" s="522" t="n">
        <v>0</v>
      </c>
      <c r="GU258" s="522" t="n">
        <v>0</v>
      </c>
      <c r="GV258" s="522"/>
      <c r="GW258" s="523" t="n">
        <f aca="false">SUM(FI258:GV258)</f>
        <v>0</v>
      </c>
      <c r="GX258" s="200"/>
      <c r="GY258" s="524" t="n">
        <f aca="false">GW258-I258</f>
        <v>0</v>
      </c>
      <c r="HA258" s="525" t="n">
        <f aca="false">FG258-GY258</f>
        <v>0</v>
      </c>
      <c r="HC258" s="383" t="n">
        <f aca="false">IF($B258="",0,VLOOKUP($B258,'TH 2023'!$B$11:$V$265,15,0))</f>
        <v>0</v>
      </c>
      <c r="HD258" s="355" t="n">
        <f aca="false">((IF($B258="",0,VLOOKUP($B258,'TH 2023'!$B$11:$V$265,18,0)))*1.1)*1.1</f>
        <v>0</v>
      </c>
      <c r="HE258" s="355" t="n">
        <f aca="false">((IF($B258="",0,VLOOKUP($B258,'TH 2023'!$B$11:$V$265,19,0)))*1.1)*1.1</f>
        <v>0</v>
      </c>
      <c r="HF258" s="355" t="n">
        <f aca="false">((IF($B258="",0,VLOOKUP($B258,'TH 2023'!$B$11:$V$265,20,0)))*1.1)*1.1</f>
        <v>0</v>
      </c>
      <c r="HG258" s="355" t="n">
        <f aca="false">((IF($B258="",0,VLOOKUP($B258,'TH 2023'!$B$11:$V$265,21,0)))*1.1)*1.1</f>
        <v>0</v>
      </c>
      <c r="HH258" s="526" t="n">
        <f aca="false">IF($B258="",0,VLOOKUP($B258,'TH 2023'!$B$11:$V$265,7,0))</f>
        <v>0</v>
      </c>
      <c r="HI258" s="61"/>
      <c r="HJ258" s="61"/>
      <c r="HK258" s="61"/>
      <c r="HL258" s="61"/>
      <c r="HM258" s="61"/>
      <c r="HN258" s="61"/>
      <c r="HO258" s="61"/>
      <c r="HP258" s="61"/>
      <c r="HQ258" s="61"/>
      <c r="HR258" s="61"/>
      <c r="HS258" s="61"/>
      <c r="HT258" s="61"/>
      <c r="HU258" s="61"/>
      <c r="HV258" s="61"/>
      <c r="HW258" s="61"/>
      <c r="HX258" s="61"/>
      <c r="HY258" s="61"/>
      <c r="HZ258" s="61"/>
      <c r="IA258" s="61"/>
      <c r="IB258" s="61"/>
      <c r="IC258" s="61"/>
      <c r="ID258" s="61"/>
      <c r="IE258" s="61"/>
      <c r="IF258" s="61"/>
      <c r="IG258" s="61"/>
      <c r="II258" s="40"/>
      <c r="IJ258" s="40"/>
      <c r="IK258" s="40"/>
      <c r="IL258" s="40"/>
      <c r="IM258" s="40"/>
    </row>
    <row r="259" s="48" customFormat="true" ht="15" hidden="false" customHeight="true" outlineLevel="0" collapsed="false">
      <c r="A259" s="240" t="n">
        <f aca="false">A258+1</f>
        <v>250</v>
      </c>
      <c r="B259" s="241"/>
      <c r="C259" s="242"/>
      <c r="D259" s="243"/>
      <c r="E259" s="512"/>
      <c r="F259" s="242"/>
      <c r="G259" s="512" t="n">
        <f aca="false">COUNTIF($C$10:$C$262,$C259)</f>
        <v>0</v>
      </c>
      <c r="H259" s="512" t="n">
        <f aca="false">COUNTIF($B$10:$B$262,$B259)</f>
        <v>0</v>
      </c>
      <c r="I259" s="513" t="n">
        <f aca="false">SUM(J259:CK259)</f>
        <v>0</v>
      </c>
      <c r="J259" s="512" t="n">
        <v>0</v>
      </c>
      <c r="K259" s="512" t="n">
        <v>0</v>
      </c>
      <c r="L259" s="512" t="n">
        <v>0</v>
      </c>
      <c r="M259" s="512" t="n">
        <v>0</v>
      </c>
      <c r="N259" s="512" t="n">
        <v>0</v>
      </c>
      <c r="O259" s="512" t="n">
        <v>0</v>
      </c>
      <c r="P259" s="512" t="n">
        <v>0</v>
      </c>
      <c r="Q259" s="512" t="n">
        <v>0</v>
      </c>
      <c r="R259" s="512" t="n">
        <v>0</v>
      </c>
      <c r="S259" s="512" t="n">
        <v>0</v>
      </c>
      <c r="T259" s="512" t="n">
        <v>0</v>
      </c>
      <c r="U259" s="512" t="n">
        <v>0</v>
      </c>
      <c r="V259" s="512" t="n">
        <v>0</v>
      </c>
      <c r="W259" s="512" t="n">
        <v>0</v>
      </c>
      <c r="X259" s="512" t="n">
        <v>0</v>
      </c>
      <c r="Y259" s="512" t="n">
        <v>0</v>
      </c>
      <c r="Z259" s="512"/>
      <c r="AA259" s="514" t="n">
        <v>0</v>
      </c>
      <c r="AB259" s="514"/>
      <c r="AC259" s="514"/>
      <c r="AD259" s="514" t="n">
        <v>0</v>
      </c>
      <c r="AE259" s="514" t="n">
        <v>0</v>
      </c>
      <c r="AF259" s="514" t="n">
        <v>0</v>
      </c>
      <c r="AG259" s="514" t="n">
        <v>0</v>
      </c>
      <c r="AH259" s="514" t="n">
        <v>0</v>
      </c>
      <c r="AI259" s="514" t="n">
        <v>0</v>
      </c>
      <c r="AJ259" s="514" t="n">
        <v>0</v>
      </c>
      <c r="AK259" s="514" t="n">
        <v>0</v>
      </c>
      <c r="AL259" s="514" t="n">
        <v>0</v>
      </c>
      <c r="AM259" s="514" t="n">
        <v>0</v>
      </c>
      <c r="AN259" s="514" t="n">
        <v>0</v>
      </c>
      <c r="AO259" s="514" t="n">
        <v>0</v>
      </c>
      <c r="AP259" s="514" t="n">
        <v>0</v>
      </c>
      <c r="AQ259" s="514" t="n">
        <v>0</v>
      </c>
      <c r="AR259" s="514" t="n">
        <v>0</v>
      </c>
      <c r="AS259" s="514" t="n">
        <v>0</v>
      </c>
      <c r="AT259" s="514" t="n">
        <v>0</v>
      </c>
      <c r="AU259" s="514" t="n">
        <v>0</v>
      </c>
      <c r="AV259" s="514"/>
      <c r="AW259" s="514"/>
      <c r="AX259" s="514"/>
      <c r="AY259" s="514" t="n">
        <v>0</v>
      </c>
      <c r="AZ259" s="514" t="n">
        <v>0</v>
      </c>
      <c r="BA259" s="514" t="n">
        <v>0</v>
      </c>
      <c r="BB259" s="514" t="n">
        <v>0</v>
      </c>
      <c r="BC259" s="514" t="n">
        <v>0</v>
      </c>
      <c r="BD259" s="514" t="n">
        <v>0</v>
      </c>
      <c r="BE259" s="514" t="n">
        <v>0</v>
      </c>
      <c r="BF259" s="514" t="n">
        <v>0</v>
      </c>
      <c r="BG259" s="514" t="n">
        <v>0</v>
      </c>
      <c r="BH259" s="514" t="n">
        <v>0</v>
      </c>
      <c r="BI259" s="514" t="n">
        <v>0</v>
      </c>
      <c r="BJ259" s="514" t="n">
        <v>0</v>
      </c>
      <c r="BK259" s="514" t="n">
        <v>0</v>
      </c>
      <c r="BL259" s="514" t="n">
        <v>0</v>
      </c>
      <c r="BM259" s="514" t="n">
        <v>0</v>
      </c>
      <c r="BN259" s="514" t="n">
        <v>0</v>
      </c>
      <c r="BO259" s="514" t="n">
        <v>0</v>
      </c>
      <c r="BP259" s="514" t="n">
        <v>0</v>
      </c>
      <c r="BQ259" s="514" t="n">
        <v>0</v>
      </c>
      <c r="BR259" s="514" t="n">
        <v>0</v>
      </c>
      <c r="BS259" s="514" t="n">
        <v>0</v>
      </c>
      <c r="BT259" s="514" t="n">
        <v>0</v>
      </c>
      <c r="BU259" s="514" t="n">
        <v>0</v>
      </c>
      <c r="BV259" s="514" t="n">
        <v>0</v>
      </c>
      <c r="BW259" s="514" t="n">
        <v>0</v>
      </c>
      <c r="BX259" s="514" t="n">
        <v>0</v>
      </c>
      <c r="BY259" s="514" t="n">
        <v>0</v>
      </c>
      <c r="BZ259" s="514" t="n">
        <v>0</v>
      </c>
      <c r="CA259" s="514" t="n">
        <v>0</v>
      </c>
      <c r="CB259" s="514" t="n">
        <v>0</v>
      </c>
      <c r="CC259" s="514" t="n">
        <v>0</v>
      </c>
      <c r="CD259" s="514" t="n">
        <v>0</v>
      </c>
      <c r="CE259" s="514" t="n">
        <v>0</v>
      </c>
      <c r="CF259" s="514" t="n">
        <v>0</v>
      </c>
      <c r="CG259" s="514" t="n">
        <v>0</v>
      </c>
      <c r="CH259" s="514" t="n">
        <v>0</v>
      </c>
      <c r="CI259" s="514"/>
      <c r="CJ259" s="514"/>
      <c r="CK259" s="515"/>
      <c r="CL259" s="516"/>
      <c r="CM259" s="517" t="n">
        <f aca="false">SUM(CN259:FE259)</f>
        <v>0</v>
      </c>
      <c r="CN259" s="243"/>
      <c r="CO259" s="243"/>
      <c r="CP259" s="243" t="n">
        <v>0</v>
      </c>
      <c r="CQ259" s="243" t="n">
        <v>0</v>
      </c>
      <c r="CR259" s="243" t="n">
        <v>0</v>
      </c>
      <c r="CS259" s="243"/>
      <c r="CT259" s="243"/>
      <c r="CU259" s="243"/>
      <c r="CV259" s="243"/>
      <c r="CW259" s="243"/>
      <c r="CX259" s="243"/>
      <c r="CY259" s="243"/>
      <c r="CZ259" s="243"/>
      <c r="DA259" s="243"/>
      <c r="DB259" s="243" t="n">
        <v>0</v>
      </c>
      <c r="DC259" s="243"/>
      <c r="DD259" s="243"/>
      <c r="DE259" s="243" t="n">
        <v>0</v>
      </c>
      <c r="DF259" s="243" t="n">
        <v>0</v>
      </c>
      <c r="DG259" s="243" t="n">
        <v>0</v>
      </c>
      <c r="DH259" s="243" t="n">
        <v>0</v>
      </c>
      <c r="DI259" s="243"/>
      <c r="DJ259" s="243"/>
      <c r="DK259" s="243"/>
      <c r="DL259" s="243"/>
      <c r="DM259" s="243" t="n">
        <v>0</v>
      </c>
      <c r="DN259" s="243" t="n">
        <v>0</v>
      </c>
      <c r="DO259" s="243" t="n">
        <v>0</v>
      </c>
      <c r="DP259" s="243" t="n">
        <v>0</v>
      </c>
      <c r="DQ259" s="243" t="n">
        <v>0</v>
      </c>
      <c r="DR259" s="243" t="n">
        <v>0</v>
      </c>
      <c r="DS259" s="243" t="n">
        <v>0</v>
      </c>
      <c r="DT259" s="514" t="n">
        <v>0</v>
      </c>
      <c r="DU259" s="514" t="n">
        <v>0</v>
      </c>
      <c r="DV259" s="514"/>
      <c r="DW259" s="514"/>
      <c r="DX259" s="514"/>
      <c r="DY259" s="514"/>
      <c r="DZ259" s="514"/>
      <c r="EA259" s="243" t="n">
        <v>0</v>
      </c>
      <c r="EB259" s="518" t="n">
        <v>0</v>
      </c>
      <c r="EC259" s="518" t="n">
        <v>0</v>
      </c>
      <c r="ED259" s="518"/>
      <c r="EE259" s="518"/>
      <c r="EF259" s="514" t="n">
        <v>0</v>
      </c>
      <c r="EG259" s="518"/>
      <c r="EH259" s="518"/>
      <c r="EI259" s="518"/>
      <c r="EJ259" s="518"/>
      <c r="EK259" s="518"/>
      <c r="EL259" s="518"/>
      <c r="EM259" s="518"/>
      <c r="EN259" s="518"/>
      <c r="EO259" s="518"/>
      <c r="EP259" s="518"/>
      <c r="EQ259" s="518"/>
      <c r="ER259" s="518"/>
      <c r="ES259" s="518"/>
      <c r="ET259" s="518"/>
      <c r="EU259" s="518"/>
      <c r="EV259" s="518"/>
      <c r="EW259" s="518"/>
      <c r="EX259" s="518"/>
      <c r="EY259" s="518"/>
      <c r="EZ259" s="518"/>
      <c r="FA259" s="518"/>
      <c r="FB259" s="518"/>
      <c r="FC259" s="518"/>
      <c r="FD259" s="518"/>
      <c r="FE259" s="519"/>
      <c r="FG259" s="520" t="n">
        <f aca="false">CM259-I259</f>
        <v>0</v>
      </c>
      <c r="FI259" s="521"/>
      <c r="FJ259" s="522" t="n">
        <v>0</v>
      </c>
      <c r="FK259" s="522" t="n">
        <v>0</v>
      </c>
      <c r="FL259" s="522" t="n">
        <v>0</v>
      </c>
      <c r="FM259" s="522" t="n">
        <v>0</v>
      </c>
      <c r="FN259" s="522" t="n">
        <v>0</v>
      </c>
      <c r="FO259" s="522" t="n">
        <v>0</v>
      </c>
      <c r="FP259" s="522" t="n">
        <v>0</v>
      </c>
      <c r="FQ259" s="522" t="n">
        <v>0</v>
      </c>
      <c r="FR259" s="522" t="n">
        <v>0</v>
      </c>
      <c r="FS259" s="522" t="n">
        <v>0</v>
      </c>
      <c r="FT259" s="522" t="n">
        <v>0</v>
      </c>
      <c r="FU259" s="522" t="n">
        <v>0</v>
      </c>
      <c r="FV259" s="522" t="n">
        <v>0</v>
      </c>
      <c r="FW259" s="522" t="n">
        <v>0</v>
      </c>
      <c r="FX259" s="522" t="n">
        <v>0</v>
      </c>
      <c r="FY259" s="522" t="n">
        <v>0</v>
      </c>
      <c r="FZ259" s="522"/>
      <c r="GA259" s="522" t="n">
        <v>0</v>
      </c>
      <c r="GB259" s="522"/>
      <c r="GC259" s="522" t="n">
        <v>0</v>
      </c>
      <c r="GD259" s="522" t="n">
        <v>0</v>
      </c>
      <c r="GE259" s="522" t="n">
        <v>0</v>
      </c>
      <c r="GF259" s="522" t="n">
        <v>0</v>
      </c>
      <c r="GG259" s="522" t="n">
        <v>0</v>
      </c>
      <c r="GH259" s="522" t="n">
        <v>0</v>
      </c>
      <c r="GI259" s="522" t="n">
        <v>0</v>
      </c>
      <c r="GJ259" s="522" t="n">
        <v>0</v>
      </c>
      <c r="GK259" s="522" t="n">
        <v>0</v>
      </c>
      <c r="GL259" s="522" t="n">
        <v>0</v>
      </c>
      <c r="GM259" s="522" t="n">
        <v>0</v>
      </c>
      <c r="GN259" s="522" t="n">
        <v>0</v>
      </c>
      <c r="GO259" s="522" t="n">
        <v>0</v>
      </c>
      <c r="GP259" s="522" t="n">
        <v>0</v>
      </c>
      <c r="GQ259" s="522"/>
      <c r="GR259" s="522" t="n">
        <v>0</v>
      </c>
      <c r="GS259" s="522" t="n">
        <v>0</v>
      </c>
      <c r="GT259" s="522" t="n">
        <v>0</v>
      </c>
      <c r="GU259" s="522" t="n">
        <v>0</v>
      </c>
      <c r="GV259" s="522"/>
      <c r="GW259" s="523" t="n">
        <f aca="false">SUM(FI259:GV259)</f>
        <v>0</v>
      </c>
      <c r="GX259" s="200"/>
      <c r="GY259" s="524" t="n">
        <f aca="false">GW259-I259</f>
        <v>0</v>
      </c>
      <c r="HA259" s="525" t="n">
        <f aca="false">FG259-GY259</f>
        <v>0</v>
      </c>
      <c r="HC259" s="383" t="n">
        <f aca="false">IF($B259="",0,VLOOKUP($B259,'TH 2023'!$B$11:$V$265,15,0))</f>
        <v>0</v>
      </c>
      <c r="HD259" s="355" t="n">
        <f aca="false">((IF($B259="",0,VLOOKUP($B259,'TH 2023'!$B$11:$V$265,18,0)))*1.1)*1.1</f>
        <v>0</v>
      </c>
      <c r="HE259" s="355" t="n">
        <f aca="false">((IF($B259="",0,VLOOKUP($B259,'TH 2023'!$B$11:$V$265,19,0)))*1.1)*1.1</f>
        <v>0</v>
      </c>
      <c r="HF259" s="355" t="n">
        <f aca="false">((IF($B259="",0,VLOOKUP($B259,'TH 2023'!$B$11:$V$265,20,0)))*1.1)*1.1</f>
        <v>0</v>
      </c>
      <c r="HG259" s="355" t="n">
        <f aca="false">((IF($B259="",0,VLOOKUP($B259,'TH 2023'!$B$11:$V$265,21,0)))*1.1)*1.1</f>
        <v>0</v>
      </c>
      <c r="HH259" s="526" t="n">
        <f aca="false">IF($B259="",0,VLOOKUP($B259,'TH 2023'!$B$11:$V$265,7,0))</f>
        <v>0</v>
      </c>
      <c r="HI259" s="61"/>
      <c r="HJ259" s="61"/>
      <c r="HK259" s="61"/>
      <c r="HL259" s="61"/>
      <c r="HM259" s="61"/>
      <c r="HN259" s="61"/>
      <c r="HO259" s="61"/>
      <c r="HP259" s="61"/>
      <c r="HQ259" s="61"/>
      <c r="HR259" s="61"/>
      <c r="HS259" s="61"/>
      <c r="HT259" s="61"/>
      <c r="HU259" s="61"/>
      <c r="HV259" s="61"/>
      <c r="HW259" s="61"/>
      <c r="HX259" s="61"/>
      <c r="HY259" s="61"/>
      <c r="HZ259" s="61"/>
      <c r="IA259" s="61"/>
      <c r="IB259" s="61"/>
      <c r="IC259" s="61"/>
      <c r="ID259" s="61"/>
      <c r="IE259" s="61"/>
      <c r="IF259" s="61"/>
      <c r="IG259" s="61"/>
      <c r="II259" s="40"/>
      <c r="IJ259" s="40"/>
      <c r="IK259" s="40"/>
      <c r="IL259" s="40"/>
      <c r="IM259" s="40"/>
    </row>
    <row r="260" s="48" customFormat="true" ht="15" hidden="false" customHeight="true" outlineLevel="0" collapsed="false">
      <c r="A260" s="240" t="n">
        <f aca="false">A259+1</f>
        <v>251</v>
      </c>
      <c r="B260" s="241"/>
      <c r="C260" s="242"/>
      <c r="D260" s="243"/>
      <c r="E260" s="512"/>
      <c r="F260" s="242"/>
      <c r="G260" s="512" t="n">
        <f aca="false">COUNTIF($C$10:$C$262,$C260)</f>
        <v>0</v>
      </c>
      <c r="H260" s="512" t="n">
        <f aca="false">COUNTIF($B$10:$B$262,$B260)</f>
        <v>0</v>
      </c>
      <c r="I260" s="513" t="n">
        <f aca="false">SUM(J260:CK260)</f>
        <v>0</v>
      </c>
      <c r="J260" s="512" t="n">
        <v>0</v>
      </c>
      <c r="K260" s="512" t="n">
        <v>0</v>
      </c>
      <c r="L260" s="512" t="n">
        <v>0</v>
      </c>
      <c r="M260" s="512" t="n">
        <v>0</v>
      </c>
      <c r="N260" s="512" t="n">
        <v>0</v>
      </c>
      <c r="O260" s="512" t="n">
        <v>0</v>
      </c>
      <c r="P260" s="512" t="n">
        <v>0</v>
      </c>
      <c r="Q260" s="512" t="n">
        <v>0</v>
      </c>
      <c r="R260" s="512" t="n">
        <v>0</v>
      </c>
      <c r="S260" s="512" t="n">
        <v>0</v>
      </c>
      <c r="T260" s="512" t="n">
        <v>0</v>
      </c>
      <c r="U260" s="512" t="n">
        <v>0</v>
      </c>
      <c r="V260" s="512" t="n">
        <v>0</v>
      </c>
      <c r="W260" s="512" t="n">
        <v>0</v>
      </c>
      <c r="X260" s="512" t="n">
        <v>0</v>
      </c>
      <c r="Y260" s="512" t="n">
        <v>0</v>
      </c>
      <c r="Z260" s="512"/>
      <c r="AA260" s="514" t="n">
        <v>0</v>
      </c>
      <c r="AB260" s="514"/>
      <c r="AC260" s="514"/>
      <c r="AD260" s="514" t="n">
        <v>0</v>
      </c>
      <c r="AE260" s="514" t="n">
        <v>0</v>
      </c>
      <c r="AF260" s="514" t="n">
        <v>0</v>
      </c>
      <c r="AG260" s="514" t="n">
        <v>0</v>
      </c>
      <c r="AH260" s="514" t="n">
        <v>0</v>
      </c>
      <c r="AI260" s="514" t="n">
        <v>0</v>
      </c>
      <c r="AJ260" s="514" t="n">
        <v>0</v>
      </c>
      <c r="AK260" s="514" t="n">
        <v>0</v>
      </c>
      <c r="AL260" s="514" t="n">
        <v>0</v>
      </c>
      <c r="AM260" s="514" t="n">
        <v>0</v>
      </c>
      <c r="AN260" s="514" t="n">
        <v>0</v>
      </c>
      <c r="AO260" s="514" t="n">
        <v>0</v>
      </c>
      <c r="AP260" s="514" t="n">
        <v>0</v>
      </c>
      <c r="AQ260" s="514" t="n">
        <v>0</v>
      </c>
      <c r="AR260" s="514" t="n">
        <v>0</v>
      </c>
      <c r="AS260" s="514" t="n">
        <v>0</v>
      </c>
      <c r="AT260" s="514" t="n">
        <v>0</v>
      </c>
      <c r="AU260" s="514" t="n">
        <v>0</v>
      </c>
      <c r="AV260" s="514"/>
      <c r="AW260" s="514"/>
      <c r="AX260" s="514"/>
      <c r="AY260" s="514" t="n">
        <v>0</v>
      </c>
      <c r="AZ260" s="514" t="n">
        <v>0</v>
      </c>
      <c r="BA260" s="514" t="n">
        <v>0</v>
      </c>
      <c r="BB260" s="514" t="n">
        <v>0</v>
      </c>
      <c r="BC260" s="514" t="n">
        <v>0</v>
      </c>
      <c r="BD260" s="514" t="n">
        <v>0</v>
      </c>
      <c r="BE260" s="514" t="n">
        <v>0</v>
      </c>
      <c r="BF260" s="514" t="n">
        <v>0</v>
      </c>
      <c r="BG260" s="514" t="n">
        <v>0</v>
      </c>
      <c r="BH260" s="514" t="n">
        <v>0</v>
      </c>
      <c r="BI260" s="514" t="n">
        <v>0</v>
      </c>
      <c r="BJ260" s="514" t="n">
        <v>0</v>
      </c>
      <c r="BK260" s="514" t="n">
        <v>0</v>
      </c>
      <c r="BL260" s="514" t="n">
        <v>0</v>
      </c>
      <c r="BM260" s="514" t="n">
        <v>0</v>
      </c>
      <c r="BN260" s="514" t="n">
        <v>0</v>
      </c>
      <c r="BO260" s="514" t="n">
        <v>0</v>
      </c>
      <c r="BP260" s="514" t="n">
        <v>0</v>
      </c>
      <c r="BQ260" s="514" t="n">
        <v>0</v>
      </c>
      <c r="BR260" s="514" t="n">
        <v>0</v>
      </c>
      <c r="BS260" s="514" t="n">
        <v>0</v>
      </c>
      <c r="BT260" s="514" t="n">
        <v>0</v>
      </c>
      <c r="BU260" s="514" t="n">
        <v>0</v>
      </c>
      <c r="BV260" s="514" t="n">
        <v>0</v>
      </c>
      <c r="BW260" s="514" t="n">
        <v>0</v>
      </c>
      <c r="BX260" s="514" t="n">
        <v>0</v>
      </c>
      <c r="BY260" s="514" t="n">
        <v>0</v>
      </c>
      <c r="BZ260" s="514" t="n">
        <v>0</v>
      </c>
      <c r="CA260" s="514" t="n">
        <v>0</v>
      </c>
      <c r="CB260" s="514" t="n">
        <v>0</v>
      </c>
      <c r="CC260" s="514" t="n">
        <v>0</v>
      </c>
      <c r="CD260" s="514" t="n">
        <v>0</v>
      </c>
      <c r="CE260" s="514" t="n">
        <v>0</v>
      </c>
      <c r="CF260" s="514" t="n">
        <v>0</v>
      </c>
      <c r="CG260" s="514" t="n">
        <v>0</v>
      </c>
      <c r="CH260" s="514" t="n">
        <v>0</v>
      </c>
      <c r="CI260" s="514"/>
      <c r="CJ260" s="514"/>
      <c r="CK260" s="515"/>
      <c r="CL260" s="516"/>
      <c r="CM260" s="517" t="n">
        <f aca="false">SUM(CN260:FE260)</f>
        <v>0</v>
      </c>
      <c r="CN260" s="243"/>
      <c r="CO260" s="243"/>
      <c r="CP260" s="243" t="n">
        <v>0</v>
      </c>
      <c r="CQ260" s="243" t="n">
        <v>0</v>
      </c>
      <c r="CR260" s="243" t="n">
        <v>0</v>
      </c>
      <c r="CS260" s="243"/>
      <c r="CT260" s="243"/>
      <c r="CU260" s="243"/>
      <c r="CV260" s="243"/>
      <c r="CW260" s="243"/>
      <c r="CX260" s="243"/>
      <c r="CY260" s="243"/>
      <c r="CZ260" s="243"/>
      <c r="DA260" s="243"/>
      <c r="DB260" s="243" t="n">
        <v>0</v>
      </c>
      <c r="DC260" s="243"/>
      <c r="DD260" s="243"/>
      <c r="DE260" s="243" t="n">
        <v>0</v>
      </c>
      <c r="DF260" s="243" t="n">
        <v>0</v>
      </c>
      <c r="DG260" s="243" t="n">
        <v>0</v>
      </c>
      <c r="DH260" s="243" t="n">
        <v>0</v>
      </c>
      <c r="DI260" s="243"/>
      <c r="DJ260" s="243"/>
      <c r="DK260" s="243"/>
      <c r="DL260" s="243"/>
      <c r="DM260" s="243" t="n">
        <v>0</v>
      </c>
      <c r="DN260" s="243" t="n">
        <v>0</v>
      </c>
      <c r="DO260" s="243" t="n">
        <v>0</v>
      </c>
      <c r="DP260" s="243" t="n">
        <v>0</v>
      </c>
      <c r="DQ260" s="243" t="n">
        <v>0</v>
      </c>
      <c r="DR260" s="243" t="n">
        <v>0</v>
      </c>
      <c r="DS260" s="243" t="n">
        <v>0</v>
      </c>
      <c r="DT260" s="514" t="n">
        <v>0</v>
      </c>
      <c r="DU260" s="514" t="n">
        <v>0</v>
      </c>
      <c r="DV260" s="514"/>
      <c r="DW260" s="514"/>
      <c r="DX260" s="514"/>
      <c r="DY260" s="514"/>
      <c r="DZ260" s="514"/>
      <c r="EA260" s="243" t="n">
        <v>0</v>
      </c>
      <c r="EB260" s="518" t="n">
        <v>0</v>
      </c>
      <c r="EC260" s="518" t="n">
        <v>0</v>
      </c>
      <c r="ED260" s="518"/>
      <c r="EE260" s="518"/>
      <c r="EF260" s="514" t="n">
        <v>0</v>
      </c>
      <c r="EG260" s="518"/>
      <c r="EH260" s="518"/>
      <c r="EI260" s="518"/>
      <c r="EJ260" s="518"/>
      <c r="EK260" s="518"/>
      <c r="EL260" s="518"/>
      <c r="EM260" s="518"/>
      <c r="EN260" s="518"/>
      <c r="EO260" s="518"/>
      <c r="EP260" s="518"/>
      <c r="EQ260" s="518"/>
      <c r="ER260" s="518"/>
      <c r="ES260" s="518"/>
      <c r="ET260" s="518"/>
      <c r="EU260" s="518"/>
      <c r="EV260" s="518"/>
      <c r="EW260" s="518"/>
      <c r="EX260" s="518"/>
      <c r="EY260" s="518"/>
      <c r="EZ260" s="518"/>
      <c r="FA260" s="518"/>
      <c r="FB260" s="518"/>
      <c r="FC260" s="518"/>
      <c r="FD260" s="518"/>
      <c r="FE260" s="519"/>
      <c r="FG260" s="520" t="n">
        <f aca="false">CM260-I260</f>
        <v>0</v>
      </c>
      <c r="FI260" s="521"/>
      <c r="FJ260" s="522" t="n">
        <v>0</v>
      </c>
      <c r="FK260" s="522" t="n">
        <v>0</v>
      </c>
      <c r="FL260" s="522" t="n">
        <v>0</v>
      </c>
      <c r="FM260" s="522" t="n">
        <v>0</v>
      </c>
      <c r="FN260" s="522" t="n">
        <v>0</v>
      </c>
      <c r="FO260" s="522" t="n">
        <v>0</v>
      </c>
      <c r="FP260" s="522" t="n">
        <v>0</v>
      </c>
      <c r="FQ260" s="522" t="n">
        <v>0</v>
      </c>
      <c r="FR260" s="522" t="n">
        <v>0</v>
      </c>
      <c r="FS260" s="522" t="n">
        <v>0</v>
      </c>
      <c r="FT260" s="522" t="n">
        <v>0</v>
      </c>
      <c r="FU260" s="522" t="n">
        <v>0</v>
      </c>
      <c r="FV260" s="522" t="n">
        <v>0</v>
      </c>
      <c r="FW260" s="522" t="n">
        <v>0</v>
      </c>
      <c r="FX260" s="522" t="n">
        <v>0</v>
      </c>
      <c r="FY260" s="522" t="n">
        <v>0</v>
      </c>
      <c r="FZ260" s="522"/>
      <c r="GA260" s="522" t="n">
        <v>0</v>
      </c>
      <c r="GB260" s="522"/>
      <c r="GC260" s="522" t="n">
        <v>0</v>
      </c>
      <c r="GD260" s="522" t="n">
        <v>0</v>
      </c>
      <c r="GE260" s="522" t="n">
        <v>0</v>
      </c>
      <c r="GF260" s="522" t="n">
        <v>0</v>
      </c>
      <c r="GG260" s="522" t="n">
        <v>0</v>
      </c>
      <c r="GH260" s="522" t="n">
        <v>0</v>
      </c>
      <c r="GI260" s="522" t="n">
        <v>0</v>
      </c>
      <c r="GJ260" s="522" t="n">
        <v>0</v>
      </c>
      <c r="GK260" s="522" t="n">
        <v>0</v>
      </c>
      <c r="GL260" s="522" t="n">
        <v>0</v>
      </c>
      <c r="GM260" s="522" t="n">
        <v>0</v>
      </c>
      <c r="GN260" s="522" t="n">
        <v>0</v>
      </c>
      <c r="GO260" s="522" t="n">
        <v>0</v>
      </c>
      <c r="GP260" s="522" t="n">
        <v>0</v>
      </c>
      <c r="GQ260" s="522"/>
      <c r="GR260" s="522" t="n">
        <v>0</v>
      </c>
      <c r="GS260" s="522" t="n">
        <v>0</v>
      </c>
      <c r="GT260" s="522" t="n">
        <v>0</v>
      </c>
      <c r="GU260" s="522" t="n">
        <v>0</v>
      </c>
      <c r="GV260" s="522"/>
      <c r="GW260" s="523" t="n">
        <f aca="false">SUM(FI260:GV260)</f>
        <v>0</v>
      </c>
      <c r="GX260" s="200"/>
      <c r="GY260" s="524" t="n">
        <f aca="false">GW260-I260</f>
        <v>0</v>
      </c>
      <c r="HA260" s="525" t="n">
        <f aca="false">FG260-GY260</f>
        <v>0</v>
      </c>
      <c r="HC260" s="383" t="n">
        <f aca="false">IF($B260="",0,VLOOKUP($B260,'TH 2023'!$B$11:$V$265,15,0))</f>
        <v>0</v>
      </c>
      <c r="HD260" s="355" t="n">
        <f aca="false">((IF($B260="",0,VLOOKUP($B260,'TH 2023'!$B$11:$V$265,18,0)))*1.1)*1.1</f>
        <v>0</v>
      </c>
      <c r="HE260" s="355" t="n">
        <f aca="false">((IF($B260="",0,VLOOKUP($B260,'TH 2023'!$B$11:$V$265,19,0)))*1.1)*1.1</f>
        <v>0</v>
      </c>
      <c r="HF260" s="355" t="n">
        <f aca="false">((IF($B260="",0,VLOOKUP($B260,'TH 2023'!$B$11:$V$265,20,0)))*1.1)*1.1</f>
        <v>0</v>
      </c>
      <c r="HG260" s="355" t="n">
        <f aca="false">((IF($B260="",0,VLOOKUP($B260,'TH 2023'!$B$11:$V$265,21,0)))*1.1)*1.1</f>
        <v>0</v>
      </c>
      <c r="HH260" s="526" t="n">
        <f aca="false">IF($B260="",0,VLOOKUP($B260,'TH 2023'!$B$11:$V$265,7,0))</f>
        <v>0</v>
      </c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I260" s="40"/>
      <c r="IJ260" s="40"/>
      <c r="IK260" s="40"/>
      <c r="IL260" s="40"/>
      <c r="IM260" s="40"/>
    </row>
    <row r="261" s="48" customFormat="true" ht="15" hidden="false" customHeight="true" outlineLevel="0" collapsed="false">
      <c r="A261" s="240" t="n">
        <f aca="false">A260+1</f>
        <v>252</v>
      </c>
      <c r="B261" s="241"/>
      <c r="C261" s="242"/>
      <c r="D261" s="243"/>
      <c r="E261" s="512"/>
      <c r="F261" s="242"/>
      <c r="G261" s="512" t="n">
        <f aca="false">COUNTIF($C$10:$C$262,$C261)</f>
        <v>0</v>
      </c>
      <c r="H261" s="512" t="n">
        <f aca="false">COUNTIF($B$10:$B$262,$B261)</f>
        <v>0</v>
      </c>
      <c r="I261" s="513" t="n">
        <f aca="false">SUM(J261:CK261)</f>
        <v>0</v>
      </c>
      <c r="J261" s="512" t="n">
        <v>0</v>
      </c>
      <c r="K261" s="512" t="n">
        <v>0</v>
      </c>
      <c r="L261" s="512" t="n">
        <v>0</v>
      </c>
      <c r="M261" s="512" t="n">
        <v>0</v>
      </c>
      <c r="N261" s="512" t="n">
        <v>0</v>
      </c>
      <c r="O261" s="512" t="n">
        <v>0</v>
      </c>
      <c r="P261" s="512" t="n">
        <v>0</v>
      </c>
      <c r="Q261" s="512" t="n">
        <v>0</v>
      </c>
      <c r="R261" s="512" t="n">
        <v>0</v>
      </c>
      <c r="S261" s="512" t="n">
        <v>0</v>
      </c>
      <c r="T261" s="512" t="n">
        <v>0</v>
      </c>
      <c r="U261" s="512" t="n">
        <v>0</v>
      </c>
      <c r="V261" s="512" t="n">
        <v>0</v>
      </c>
      <c r="W261" s="512" t="n">
        <v>0</v>
      </c>
      <c r="X261" s="512" t="n">
        <v>0</v>
      </c>
      <c r="Y261" s="512" t="n">
        <v>0</v>
      </c>
      <c r="Z261" s="512"/>
      <c r="AA261" s="514" t="n">
        <v>0</v>
      </c>
      <c r="AB261" s="514"/>
      <c r="AC261" s="514"/>
      <c r="AD261" s="514" t="n">
        <v>0</v>
      </c>
      <c r="AE261" s="514" t="n">
        <v>0</v>
      </c>
      <c r="AF261" s="514" t="n">
        <v>0</v>
      </c>
      <c r="AG261" s="514" t="n">
        <v>0</v>
      </c>
      <c r="AH261" s="514" t="n">
        <v>0</v>
      </c>
      <c r="AI261" s="514" t="n">
        <v>0</v>
      </c>
      <c r="AJ261" s="514" t="n">
        <v>0</v>
      </c>
      <c r="AK261" s="514" t="n">
        <v>0</v>
      </c>
      <c r="AL261" s="514" t="n">
        <v>0</v>
      </c>
      <c r="AM261" s="514" t="n">
        <v>0</v>
      </c>
      <c r="AN261" s="514" t="n">
        <v>0</v>
      </c>
      <c r="AO261" s="514" t="n">
        <v>0</v>
      </c>
      <c r="AP261" s="514" t="n">
        <v>0</v>
      </c>
      <c r="AQ261" s="514" t="n">
        <v>0</v>
      </c>
      <c r="AR261" s="514" t="n">
        <v>0</v>
      </c>
      <c r="AS261" s="514" t="n">
        <v>0</v>
      </c>
      <c r="AT261" s="514" t="n">
        <v>0</v>
      </c>
      <c r="AU261" s="514" t="n">
        <v>0</v>
      </c>
      <c r="AV261" s="514"/>
      <c r="AW261" s="514"/>
      <c r="AX261" s="514"/>
      <c r="AY261" s="514" t="n">
        <v>0</v>
      </c>
      <c r="AZ261" s="514" t="n">
        <v>0</v>
      </c>
      <c r="BA261" s="514" t="n">
        <v>0</v>
      </c>
      <c r="BB261" s="514" t="n">
        <v>0</v>
      </c>
      <c r="BC261" s="514" t="n">
        <v>0</v>
      </c>
      <c r="BD261" s="514" t="n">
        <v>0</v>
      </c>
      <c r="BE261" s="514" t="n">
        <v>0</v>
      </c>
      <c r="BF261" s="514" t="n">
        <v>0</v>
      </c>
      <c r="BG261" s="514" t="n">
        <v>0</v>
      </c>
      <c r="BH261" s="514" t="n">
        <v>0</v>
      </c>
      <c r="BI261" s="514" t="n">
        <v>0</v>
      </c>
      <c r="BJ261" s="514" t="n">
        <v>0</v>
      </c>
      <c r="BK261" s="514" t="n">
        <v>0</v>
      </c>
      <c r="BL261" s="514" t="n">
        <v>0</v>
      </c>
      <c r="BM261" s="514" t="n">
        <v>0</v>
      </c>
      <c r="BN261" s="514" t="n">
        <v>0</v>
      </c>
      <c r="BO261" s="514" t="n">
        <v>0</v>
      </c>
      <c r="BP261" s="514" t="n">
        <v>0</v>
      </c>
      <c r="BQ261" s="514" t="n">
        <v>0</v>
      </c>
      <c r="BR261" s="514" t="n">
        <v>0</v>
      </c>
      <c r="BS261" s="514" t="n">
        <v>0</v>
      </c>
      <c r="BT261" s="514" t="n">
        <v>0</v>
      </c>
      <c r="BU261" s="514" t="n">
        <v>0</v>
      </c>
      <c r="BV261" s="514" t="n">
        <v>0</v>
      </c>
      <c r="BW261" s="514" t="n">
        <v>0</v>
      </c>
      <c r="BX261" s="514" t="n">
        <v>0</v>
      </c>
      <c r="BY261" s="514" t="n">
        <v>0</v>
      </c>
      <c r="BZ261" s="514" t="n">
        <v>0</v>
      </c>
      <c r="CA261" s="514" t="n">
        <v>0</v>
      </c>
      <c r="CB261" s="514" t="n">
        <v>0</v>
      </c>
      <c r="CC261" s="514" t="n">
        <v>0</v>
      </c>
      <c r="CD261" s="514" t="n">
        <v>0</v>
      </c>
      <c r="CE261" s="514" t="n">
        <v>0</v>
      </c>
      <c r="CF261" s="514" t="n">
        <v>0</v>
      </c>
      <c r="CG261" s="514" t="n">
        <v>0</v>
      </c>
      <c r="CH261" s="514" t="n">
        <v>0</v>
      </c>
      <c r="CI261" s="514"/>
      <c r="CJ261" s="514"/>
      <c r="CK261" s="515"/>
      <c r="CL261" s="516"/>
      <c r="CM261" s="517" t="n">
        <f aca="false">SUM(CN261:FE261)</f>
        <v>0</v>
      </c>
      <c r="CN261" s="243"/>
      <c r="CO261" s="243"/>
      <c r="CP261" s="243" t="n">
        <v>0</v>
      </c>
      <c r="CQ261" s="243" t="n">
        <v>0</v>
      </c>
      <c r="CR261" s="243" t="n">
        <v>0</v>
      </c>
      <c r="CS261" s="243"/>
      <c r="CT261" s="243"/>
      <c r="CU261" s="243"/>
      <c r="CV261" s="243"/>
      <c r="CW261" s="243"/>
      <c r="CX261" s="243"/>
      <c r="CY261" s="243"/>
      <c r="CZ261" s="243"/>
      <c r="DA261" s="243"/>
      <c r="DB261" s="243" t="n">
        <v>0</v>
      </c>
      <c r="DC261" s="243"/>
      <c r="DD261" s="243"/>
      <c r="DE261" s="243" t="n">
        <v>0</v>
      </c>
      <c r="DF261" s="243" t="n">
        <v>0</v>
      </c>
      <c r="DG261" s="243" t="n">
        <v>0</v>
      </c>
      <c r="DH261" s="243" t="n">
        <v>0</v>
      </c>
      <c r="DI261" s="243"/>
      <c r="DJ261" s="243"/>
      <c r="DK261" s="243"/>
      <c r="DL261" s="243"/>
      <c r="DM261" s="243" t="n">
        <v>0</v>
      </c>
      <c r="DN261" s="243" t="n">
        <v>0</v>
      </c>
      <c r="DO261" s="243" t="n">
        <v>0</v>
      </c>
      <c r="DP261" s="243" t="n">
        <v>0</v>
      </c>
      <c r="DQ261" s="243" t="n">
        <v>0</v>
      </c>
      <c r="DR261" s="243" t="n">
        <v>0</v>
      </c>
      <c r="DS261" s="243" t="n">
        <v>0</v>
      </c>
      <c r="DT261" s="514" t="n">
        <v>0</v>
      </c>
      <c r="DU261" s="514" t="n">
        <v>0</v>
      </c>
      <c r="DV261" s="514"/>
      <c r="DW261" s="514"/>
      <c r="DX261" s="514"/>
      <c r="DY261" s="514"/>
      <c r="DZ261" s="514"/>
      <c r="EA261" s="243" t="n">
        <v>0</v>
      </c>
      <c r="EB261" s="518" t="n">
        <v>0</v>
      </c>
      <c r="EC261" s="518" t="n">
        <v>0</v>
      </c>
      <c r="ED261" s="518"/>
      <c r="EE261" s="518"/>
      <c r="EF261" s="514" t="n">
        <v>0</v>
      </c>
      <c r="EG261" s="518"/>
      <c r="EH261" s="518"/>
      <c r="EI261" s="518"/>
      <c r="EJ261" s="518"/>
      <c r="EK261" s="518"/>
      <c r="EL261" s="518"/>
      <c r="EM261" s="518"/>
      <c r="EN261" s="518"/>
      <c r="EO261" s="518"/>
      <c r="EP261" s="518"/>
      <c r="EQ261" s="518"/>
      <c r="ER261" s="518"/>
      <c r="ES261" s="518"/>
      <c r="ET261" s="518"/>
      <c r="EU261" s="518"/>
      <c r="EV261" s="518"/>
      <c r="EW261" s="518"/>
      <c r="EX261" s="518"/>
      <c r="EY261" s="518"/>
      <c r="EZ261" s="518"/>
      <c r="FA261" s="518"/>
      <c r="FB261" s="518"/>
      <c r="FC261" s="518"/>
      <c r="FD261" s="518"/>
      <c r="FE261" s="519"/>
      <c r="FG261" s="520" t="n">
        <f aca="false">CM261-I261</f>
        <v>0</v>
      </c>
      <c r="FI261" s="521"/>
      <c r="FJ261" s="522" t="n">
        <v>0</v>
      </c>
      <c r="FK261" s="522" t="n">
        <v>0</v>
      </c>
      <c r="FL261" s="522" t="n">
        <v>0</v>
      </c>
      <c r="FM261" s="522" t="n">
        <v>0</v>
      </c>
      <c r="FN261" s="522" t="n">
        <v>0</v>
      </c>
      <c r="FO261" s="522" t="n">
        <v>0</v>
      </c>
      <c r="FP261" s="522" t="n">
        <v>0</v>
      </c>
      <c r="FQ261" s="522" t="n">
        <v>0</v>
      </c>
      <c r="FR261" s="522" t="n">
        <v>0</v>
      </c>
      <c r="FS261" s="522" t="n">
        <v>0</v>
      </c>
      <c r="FT261" s="522" t="n">
        <v>0</v>
      </c>
      <c r="FU261" s="522" t="n">
        <v>0</v>
      </c>
      <c r="FV261" s="522" t="n">
        <v>0</v>
      </c>
      <c r="FW261" s="522" t="n">
        <v>0</v>
      </c>
      <c r="FX261" s="522" t="n">
        <v>0</v>
      </c>
      <c r="FY261" s="522" t="n">
        <v>0</v>
      </c>
      <c r="FZ261" s="522"/>
      <c r="GA261" s="522" t="n">
        <v>0</v>
      </c>
      <c r="GB261" s="522"/>
      <c r="GC261" s="522" t="n">
        <v>0</v>
      </c>
      <c r="GD261" s="522" t="n">
        <v>0</v>
      </c>
      <c r="GE261" s="522" t="n">
        <v>0</v>
      </c>
      <c r="GF261" s="522" t="n">
        <v>0</v>
      </c>
      <c r="GG261" s="522" t="n">
        <v>0</v>
      </c>
      <c r="GH261" s="522" t="n">
        <v>0</v>
      </c>
      <c r="GI261" s="522" t="n">
        <v>0</v>
      </c>
      <c r="GJ261" s="522" t="n">
        <v>0</v>
      </c>
      <c r="GK261" s="522" t="n">
        <v>0</v>
      </c>
      <c r="GL261" s="522" t="n">
        <v>0</v>
      </c>
      <c r="GM261" s="522" t="n">
        <v>0</v>
      </c>
      <c r="GN261" s="522" t="n">
        <v>0</v>
      </c>
      <c r="GO261" s="522" t="n">
        <v>0</v>
      </c>
      <c r="GP261" s="522" t="n">
        <v>0</v>
      </c>
      <c r="GQ261" s="522"/>
      <c r="GR261" s="522" t="n">
        <v>0</v>
      </c>
      <c r="GS261" s="522" t="n">
        <v>0</v>
      </c>
      <c r="GT261" s="522" t="n">
        <v>0</v>
      </c>
      <c r="GU261" s="522" t="n">
        <v>0</v>
      </c>
      <c r="GV261" s="522"/>
      <c r="GW261" s="523" t="n">
        <f aca="false">SUM(FI261:GV261)</f>
        <v>0</v>
      </c>
      <c r="GX261" s="200"/>
      <c r="GY261" s="524" t="n">
        <f aca="false">GW261-I261</f>
        <v>0</v>
      </c>
      <c r="HA261" s="525" t="n">
        <f aca="false">FG261-GY261</f>
        <v>0</v>
      </c>
      <c r="HC261" s="383" t="n">
        <f aca="false">IF($B261="",0,VLOOKUP($B261,'TH 2023'!$B$11:$V$265,15,0))</f>
        <v>0</v>
      </c>
      <c r="HD261" s="355" t="n">
        <f aca="false">((IF($B261="",0,VLOOKUP($B261,'TH 2023'!$B$11:$V$265,18,0)))*1.1)*1.1</f>
        <v>0</v>
      </c>
      <c r="HE261" s="355" t="n">
        <f aca="false">((IF($B261="",0,VLOOKUP($B261,'TH 2023'!$B$11:$V$265,19,0)))*1.1)*1.1</f>
        <v>0</v>
      </c>
      <c r="HF261" s="355" t="n">
        <f aca="false">((IF($B261="",0,VLOOKUP($B261,'TH 2023'!$B$11:$V$265,20,0)))*1.1)*1.1</f>
        <v>0</v>
      </c>
      <c r="HG261" s="355" t="n">
        <f aca="false">((IF($B261="",0,VLOOKUP($B261,'TH 2023'!$B$11:$V$265,21,0)))*1.1)*1.1</f>
        <v>0</v>
      </c>
      <c r="HH261" s="526" t="n">
        <f aca="false">IF($B261="",0,VLOOKUP($B261,'TH 2023'!$B$11:$V$265,7,0))</f>
        <v>0</v>
      </c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I261" s="40"/>
      <c r="IJ261" s="40"/>
      <c r="IK261" s="40"/>
      <c r="IL261" s="40"/>
      <c r="IM261" s="40"/>
    </row>
    <row r="262" s="516" customFormat="true" ht="15" hidden="false" customHeight="true" outlineLevel="0" collapsed="false">
      <c r="A262" s="538"/>
      <c r="B262" s="539"/>
      <c r="C262" s="540" t="s">
        <v>277</v>
      </c>
      <c r="D262" s="541"/>
      <c r="E262" s="542"/>
      <c r="F262" s="540"/>
      <c r="G262" s="542"/>
      <c r="H262" s="542"/>
      <c r="I262" s="541" t="n">
        <f aca="false">SUM(I10:I261)</f>
        <v>23491</v>
      </c>
      <c r="J262" s="541" t="n">
        <f aca="false">SUM(J10:J261)</f>
        <v>294</v>
      </c>
      <c r="K262" s="541" t="n">
        <f aca="false">SUM(K10:K261)</f>
        <v>330</v>
      </c>
      <c r="L262" s="541" t="n">
        <f aca="false">SUM(L10:L261)</f>
        <v>388</v>
      </c>
      <c r="M262" s="541" t="n">
        <f aca="false">SUM(M10:M261)</f>
        <v>143</v>
      </c>
      <c r="N262" s="541" t="n">
        <f aca="false">SUM(N10:N261)</f>
        <v>329</v>
      </c>
      <c r="O262" s="541" t="n">
        <f aca="false">SUM(O10:O261)</f>
        <v>370</v>
      </c>
      <c r="P262" s="541" t="n">
        <f aca="false">SUM(P10:P261)</f>
        <v>32</v>
      </c>
      <c r="Q262" s="541" t="n">
        <f aca="false">SUM(Q10:Q261)</f>
        <v>314</v>
      </c>
      <c r="R262" s="541" t="n">
        <f aca="false">SUM(R10:R261)</f>
        <v>331</v>
      </c>
      <c r="S262" s="541" t="n">
        <f aca="false">SUM(S10:S261)</f>
        <v>339</v>
      </c>
      <c r="T262" s="541" t="n">
        <f aca="false">SUM(T10:T261)</f>
        <v>315</v>
      </c>
      <c r="U262" s="541" t="n">
        <f aca="false">SUM(U10:U261)</f>
        <v>326</v>
      </c>
      <c r="V262" s="541" t="n">
        <f aca="false">SUM(V10:V261)</f>
        <v>316</v>
      </c>
      <c r="W262" s="541" t="n">
        <f aca="false">SUM(W10:W261)</f>
        <v>309</v>
      </c>
      <c r="X262" s="541" t="n">
        <f aca="false">SUM(X10:X261)</f>
        <v>290</v>
      </c>
      <c r="Y262" s="541" t="n">
        <f aca="false">SUM(Y10:Y261)</f>
        <v>80</v>
      </c>
      <c r="Z262" s="541" t="n">
        <f aca="false">SUM(Z10:Z261)</f>
        <v>40</v>
      </c>
      <c r="AA262" s="541" t="n">
        <f aca="false">SUM(AA10:AA261)</f>
        <v>290</v>
      </c>
      <c r="AB262" s="541" t="n">
        <f aca="false">SUM(AB10:AB261)</f>
        <v>290</v>
      </c>
      <c r="AC262" s="541" t="n">
        <f aca="false">SUM(AC10:AC261)</f>
        <v>305</v>
      </c>
      <c r="AD262" s="541" t="n">
        <f aca="false">SUM(AD10:AD261)</f>
        <v>330</v>
      </c>
      <c r="AE262" s="541" t="n">
        <f aca="false">SUM(AE10:AE261)</f>
        <v>320</v>
      </c>
      <c r="AF262" s="541" t="n">
        <f aca="false">SUM(AF10:AF261)</f>
        <v>300</v>
      </c>
      <c r="AG262" s="541" t="n">
        <f aca="false">SUM(AG10:AG261)</f>
        <v>310</v>
      </c>
      <c r="AH262" s="541" t="n">
        <f aca="false">SUM(AH10:AH261)</f>
        <v>275</v>
      </c>
      <c r="AI262" s="541" t="n">
        <f aca="false">SUM(AI10:AI261)</f>
        <v>365</v>
      </c>
      <c r="AJ262" s="541" t="n">
        <f aca="false">SUM(AJ10:AJ261)</f>
        <v>350</v>
      </c>
      <c r="AK262" s="541" t="n">
        <f aca="false">SUM(AK10:AK261)</f>
        <v>285</v>
      </c>
      <c r="AL262" s="541" t="n">
        <f aca="false">SUM(AL10:AL261)</f>
        <v>340</v>
      </c>
      <c r="AM262" s="541" t="n">
        <f aca="false">SUM(AM10:AM261)</f>
        <v>370</v>
      </c>
      <c r="AN262" s="541" t="n">
        <f aca="false">SUM(AN10:AN261)</f>
        <v>280</v>
      </c>
      <c r="AO262" s="541" t="n">
        <f aca="false">SUM(AO10:AO261)</f>
        <v>310</v>
      </c>
      <c r="AP262" s="541" t="n">
        <f aca="false">SUM(AP10:AP261)</f>
        <v>330</v>
      </c>
      <c r="AQ262" s="541" t="n">
        <f aca="false">SUM(AQ10:AQ261)</f>
        <v>350</v>
      </c>
      <c r="AR262" s="541" t="n">
        <f aca="false">SUM(AR10:AR261)</f>
        <v>300</v>
      </c>
      <c r="AS262" s="541" t="n">
        <f aca="false">SUM(AS10:AS261)</f>
        <v>360</v>
      </c>
      <c r="AT262" s="541" t="n">
        <f aca="false">SUM(AT10:AT261)</f>
        <v>310</v>
      </c>
      <c r="AU262" s="541" t="n">
        <f aca="false">SUM(AU10:AU261)</f>
        <v>270</v>
      </c>
      <c r="AV262" s="541" t="n">
        <f aca="false">SUM(AV10:AV261)</f>
        <v>330</v>
      </c>
      <c r="AW262" s="541" t="n">
        <f aca="false">SUM(AW10:AW261)</f>
        <v>350</v>
      </c>
      <c r="AX262" s="541" t="n">
        <f aca="false">SUM(AX10:AX261)</f>
        <v>360</v>
      </c>
      <c r="AY262" s="541" t="n">
        <f aca="false">SUM(AY10:AY261)</f>
        <v>310</v>
      </c>
      <c r="AZ262" s="541" t="n">
        <f aca="false">SUM(AZ10:AZ261)</f>
        <v>320</v>
      </c>
      <c r="BA262" s="541" t="n">
        <f aca="false">SUM(BA10:BA261)</f>
        <v>375</v>
      </c>
      <c r="BB262" s="541" t="n">
        <f aca="false">SUM(BB10:BB261)</f>
        <v>310</v>
      </c>
      <c r="BC262" s="541" t="n">
        <f aca="false">SUM(BC10:BC261)</f>
        <v>330</v>
      </c>
      <c r="BD262" s="541" t="n">
        <f aca="false">SUM(BD10:BD261)</f>
        <v>315</v>
      </c>
      <c r="BE262" s="541" t="n">
        <f aca="false">SUM(BE10:BE261)</f>
        <v>390</v>
      </c>
      <c r="BF262" s="541" t="n">
        <f aca="false">SUM(BF10:BF261)</f>
        <v>320</v>
      </c>
      <c r="BG262" s="541" t="n">
        <f aca="false">SUM(BG10:BG261)</f>
        <v>350</v>
      </c>
      <c r="BH262" s="541" t="n">
        <f aca="false">SUM(BH10:BH261)</f>
        <v>340</v>
      </c>
      <c r="BI262" s="541" t="n">
        <f aca="false">SUM(BI10:BI261)</f>
        <v>270</v>
      </c>
      <c r="BJ262" s="541" t="n">
        <f aca="false">SUM(BJ10:BJ261)</f>
        <v>270</v>
      </c>
      <c r="BK262" s="541" t="n">
        <f aca="false">SUM(BK10:BK261)</f>
        <v>320</v>
      </c>
      <c r="BL262" s="541" t="n">
        <f aca="false">SUM(BL10:BL261)</f>
        <v>365</v>
      </c>
      <c r="BM262" s="541" t="n">
        <f aca="false">SUM(BM10:BM261)</f>
        <v>300</v>
      </c>
      <c r="BN262" s="541" t="n">
        <f aca="false">SUM(BN10:BN261)</f>
        <v>380</v>
      </c>
      <c r="BO262" s="541" t="n">
        <f aca="false">SUM(BO10:BO261)</f>
        <v>345</v>
      </c>
      <c r="BP262" s="541" t="n">
        <f aca="false">SUM(BP10:BP261)</f>
        <v>390</v>
      </c>
      <c r="BQ262" s="541" t="n">
        <f aca="false">SUM(BQ10:BQ261)</f>
        <v>335</v>
      </c>
      <c r="BR262" s="541" t="n">
        <f aca="false">SUM(BR10:BR261)</f>
        <v>330</v>
      </c>
      <c r="BS262" s="541" t="n">
        <f aca="false">SUM(BS10:BS261)</f>
        <v>440</v>
      </c>
      <c r="BT262" s="541" t="n">
        <f aca="false">SUM(BT10:BT261)</f>
        <v>360</v>
      </c>
      <c r="BU262" s="541" t="n">
        <f aca="false">SUM(BU10:BU261)</f>
        <v>370</v>
      </c>
      <c r="BV262" s="541" t="n">
        <f aca="false">SUM(BV10:BV261)</f>
        <v>240</v>
      </c>
      <c r="BW262" s="541" t="n">
        <f aca="false">SUM(BW10:BW261)</f>
        <v>160</v>
      </c>
      <c r="BX262" s="541" t="n">
        <f aca="false">SUM(BX10:BX261)</f>
        <v>300</v>
      </c>
      <c r="BY262" s="541" t="n">
        <f aca="false">SUM(BY10:BY261)</f>
        <v>270</v>
      </c>
      <c r="BZ262" s="541" t="n">
        <f aca="false">SUM(BZ10:BZ261)</f>
        <v>210</v>
      </c>
      <c r="CA262" s="541" t="n">
        <f aca="false">SUM(CA10:CA261)</f>
        <v>90</v>
      </c>
      <c r="CB262" s="541" t="n">
        <f aca="false">SUM(CB10:CB261)</f>
        <v>140</v>
      </c>
      <c r="CC262" s="541" t="n">
        <f aca="false">SUM(CC10:CC261)</f>
        <v>360</v>
      </c>
      <c r="CD262" s="541" t="n">
        <f aca="false">SUM(CD10:CD261)</f>
        <v>360</v>
      </c>
      <c r="CE262" s="541" t="n">
        <f aca="false">SUM(CE10:CE261)</f>
        <v>460</v>
      </c>
      <c r="CF262" s="541" t="n">
        <f aca="false">SUM(CF10:CF261)</f>
        <v>325</v>
      </c>
      <c r="CG262" s="541" t="n">
        <f aca="false">SUM(CG10:CG261)</f>
        <v>185</v>
      </c>
      <c r="CH262" s="541" t="n">
        <f aca="false">SUM(CH10:CH261)</f>
        <v>330</v>
      </c>
      <c r="CI262" s="541" t="n">
        <f aca="false">SUM(CI10:CI261)</f>
        <v>0</v>
      </c>
      <c r="CJ262" s="541" t="n">
        <f aca="false">SUM(CJ10:CJ261)</f>
        <v>0</v>
      </c>
      <c r="CK262" s="541" t="n">
        <f aca="false">SUM(CK10:CK261)</f>
        <v>0</v>
      </c>
      <c r="CL262" s="48"/>
      <c r="CM262" s="543" t="n">
        <f aca="false">SUM(CM10:CM261)</f>
        <v>21471</v>
      </c>
      <c r="CN262" s="543" t="n">
        <f aca="false">SUM(CN10:CN261)</f>
        <v>978</v>
      </c>
      <c r="CO262" s="543" t="n">
        <f aca="false">SUM(CO10:CO261)</f>
        <v>244</v>
      </c>
      <c r="CP262" s="543" t="n">
        <f aca="false">SUM(CP10:CP261)</f>
        <v>320</v>
      </c>
      <c r="CQ262" s="543" t="n">
        <f aca="false">SUM(CQ10:CQ261)</f>
        <v>362</v>
      </c>
      <c r="CR262" s="543" t="n">
        <f aca="false">SUM(CR10:CR261)</f>
        <v>32</v>
      </c>
      <c r="CS262" s="543" t="n">
        <f aca="false">SUM(CS10:CS261)</f>
        <v>314</v>
      </c>
      <c r="CT262" s="543" t="n">
        <f aca="false">SUM(CT10:CT261)</f>
        <v>366</v>
      </c>
      <c r="CU262" s="543" t="n">
        <f aca="false">SUM(CU10:CU261)</f>
        <v>429</v>
      </c>
      <c r="CV262" s="543" t="n">
        <f aca="false">SUM(CV10:CV261)</f>
        <v>315</v>
      </c>
      <c r="CW262" s="543" t="n">
        <f aca="false">SUM(CW10:CW261)</f>
        <v>326</v>
      </c>
      <c r="CX262" s="543" t="n">
        <f aca="false">SUM(CX10:CX261)</f>
        <v>251</v>
      </c>
      <c r="CY262" s="543" t="n">
        <f aca="false">SUM(CY10:CY261)</f>
        <v>279</v>
      </c>
      <c r="CZ262" s="543" t="n">
        <f aca="false">SUM(CZ10:CZ261)</f>
        <v>290</v>
      </c>
      <c r="DA262" s="543" t="n">
        <f aca="false">SUM(DA10:DA261)</f>
        <v>40</v>
      </c>
      <c r="DB262" s="543" t="n">
        <f aca="false">SUM(DB10:DB261)</f>
        <v>290</v>
      </c>
      <c r="DC262" s="543" t="n">
        <f aca="false">SUM(DC10:DC261)</f>
        <v>290</v>
      </c>
      <c r="DD262" s="543" t="n">
        <f aca="false">SUM(DD10:DD261)</f>
        <v>305</v>
      </c>
      <c r="DE262" s="543" t="n">
        <f aca="false">SUM(DE10:DE261)</f>
        <v>330</v>
      </c>
      <c r="DF262" s="543" t="n">
        <f aca="false">SUM(DF10:DF261)</f>
        <v>320</v>
      </c>
      <c r="DG262" s="543" t="n">
        <f aca="false">SUM(DG10:DG261)</f>
        <v>300</v>
      </c>
      <c r="DH262" s="543" t="n">
        <f aca="false">SUM(DH10:DH261)</f>
        <v>310</v>
      </c>
      <c r="DI262" s="543" t="n">
        <f aca="false">SUM(DI10:DI261)</f>
        <v>275</v>
      </c>
      <c r="DJ262" s="543" t="n">
        <f aca="false">SUM(DJ10:DJ261)</f>
        <v>365</v>
      </c>
      <c r="DK262" s="543" t="n">
        <f aca="false">SUM(DK10:DK261)</f>
        <v>350</v>
      </c>
      <c r="DL262" s="543" t="n">
        <f aca="false">SUM(DL10:DL261)</f>
        <v>285</v>
      </c>
      <c r="DM262" s="543" t="n">
        <f aca="false">SUM(DM10:DM261)</f>
        <v>340</v>
      </c>
      <c r="DN262" s="543" t="n">
        <f aca="false">SUM(DN10:DN261)</f>
        <v>370</v>
      </c>
      <c r="DO262" s="543" t="n">
        <f aca="false">SUM(DO10:DO261)</f>
        <v>280</v>
      </c>
      <c r="DP262" s="543" t="n">
        <f aca="false">SUM(DP10:DP261)</f>
        <v>310</v>
      </c>
      <c r="DQ262" s="543" t="n">
        <f aca="false">SUM(DQ10:DQ261)</f>
        <v>330</v>
      </c>
      <c r="DR262" s="543" t="n">
        <f aca="false">SUM(DR10:DR261)</f>
        <v>350</v>
      </c>
      <c r="DS262" s="543" t="n">
        <f aca="false">SUM(DS10:DS261)</f>
        <v>300</v>
      </c>
      <c r="DT262" s="543" t="n">
        <f aca="false">SUM(DT10:DT261)</f>
        <v>360</v>
      </c>
      <c r="DU262" s="543" t="n">
        <f aca="false">SUM(DU10:DU261)</f>
        <v>310</v>
      </c>
      <c r="DV262" s="543" t="n">
        <f aca="false">SUM(DV10:DV261)</f>
        <v>270</v>
      </c>
      <c r="DW262" s="543" t="n">
        <f aca="false">SUM(DW10:DW261)</f>
        <v>330</v>
      </c>
      <c r="DX262" s="543" t="n">
        <f aca="false">SUM(DX10:DX261)</f>
        <v>350</v>
      </c>
      <c r="DY262" s="543" t="n">
        <f aca="false">SUM(DY10:DY261)</f>
        <v>360</v>
      </c>
      <c r="DZ262" s="543" t="n">
        <f aca="false">SUM(DZ10:DZ261)</f>
        <v>310</v>
      </c>
      <c r="EA262" s="543" t="n">
        <f aca="false">SUM(EA10:EA261)</f>
        <v>320</v>
      </c>
      <c r="EB262" s="543" t="n">
        <f aca="false">SUM(EB10:EB261)</f>
        <v>360</v>
      </c>
      <c r="EC262" s="543" t="n">
        <f aca="false">SUM(EC10:EC261)</f>
        <v>310</v>
      </c>
      <c r="ED262" s="543" t="n">
        <f aca="false">SUM(ED10:ED261)</f>
        <v>330</v>
      </c>
      <c r="EE262" s="543" t="n">
        <f aca="false">SUM(EE10:EE261)</f>
        <v>330</v>
      </c>
      <c r="EF262" s="543" t="n">
        <f aca="false">SUM(EF10:EF261)</f>
        <v>390</v>
      </c>
      <c r="EG262" s="543" t="n">
        <f aca="false">SUM(EG10:EG261)</f>
        <v>320</v>
      </c>
      <c r="EH262" s="543" t="n">
        <f aca="false">SUM(EH10:EH261)</f>
        <v>350</v>
      </c>
      <c r="EI262" s="543" t="n">
        <f aca="false">SUM(EI10:EI261)</f>
        <v>340</v>
      </c>
      <c r="EJ262" s="543" t="n">
        <f aca="false">SUM(EJ10:EJ261)</f>
        <v>270</v>
      </c>
      <c r="EK262" s="543" t="n">
        <f aca="false">SUM(EK10:EK261)</f>
        <v>270</v>
      </c>
      <c r="EL262" s="543" t="n">
        <f aca="false">SUM(EL10:EL261)</f>
        <v>320</v>
      </c>
      <c r="EM262" s="543" t="n">
        <f aca="false">SUM(EM10:EM261)</f>
        <v>365</v>
      </c>
      <c r="EN262" s="543" t="n">
        <f aca="false">SUM(EN10:EN261)</f>
        <v>300</v>
      </c>
      <c r="EO262" s="543" t="n">
        <f aca="false">SUM(EO10:EO261)</f>
        <v>380</v>
      </c>
      <c r="EP262" s="543" t="n">
        <f aca="false">SUM(EP10:EP261)</f>
        <v>345</v>
      </c>
      <c r="EQ262" s="543" t="n">
        <f aca="false">SUM(EQ10:EQ261)</f>
        <v>390</v>
      </c>
      <c r="ER262" s="543" t="n">
        <f aca="false">SUM(ER10:ER261)</f>
        <v>335</v>
      </c>
      <c r="ES262" s="543" t="n">
        <f aca="false">SUM(ES10:ES261)</f>
        <v>330</v>
      </c>
      <c r="ET262" s="543" t="n">
        <f aca="false">SUM(ET10:ET261)</f>
        <v>440</v>
      </c>
      <c r="EU262" s="543" t="n">
        <f aca="false">SUM(EU10:EU261)</f>
        <v>360</v>
      </c>
      <c r="EV262" s="543" t="n">
        <f aca="false">SUM(EV10:EV261)</f>
        <v>370</v>
      </c>
      <c r="EW262" s="543" t="n">
        <f aca="false">SUM(EW10:EW261)</f>
        <v>240</v>
      </c>
      <c r="EX262" s="543" t="n">
        <f aca="false">SUM(EX10:EX261)</f>
        <v>160</v>
      </c>
      <c r="EY262" s="543" t="n">
        <f aca="false">SUM(EY10:EY261)</f>
        <v>300</v>
      </c>
      <c r="EZ262" s="543" t="n">
        <f aca="false">SUM(EZ10:EZ261)</f>
        <v>270</v>
      </c>
      <c r="FA262" s="543" t="n">
        <f aca="false">SUM(FA10:FA261)</f>
        <v>210</v>
      </c>
      <c r="FB262" s="543" t="n">
        <f aca="false">SUM(FB10:FB261)</f>
        <v>90</v>
      </c>
      <c r="FC262" s="543" t="n">
        <f aca="false">SUM(FC10:FC261)</f>
        <v>140</v>
      </c>
      <c r="FD262" s="543" t="n">
        <f aca="false">SUM(FD10:FD261)</f>
        <v>0</v>
      </c>
      <c r="FE262" s="544" t="n">
        <f aca="false">SUM(FE10:FE261)</f>
        <v>0</v>
      </c>
      <c r="FG262" s="545" t="n">
        <f aca="false">SUM(FG10:FG261)</f>
        <v>-2020</v>
      </c>
      <c r="FH262" s="541"/>
      <c r="FI262" s="541" t="n">
        <f aca="false">SUM(FI10:FI261)</f>
        <v>978</v>
      </c>
      <c r="FJ262" s="541" t="n">
        <f aca="false">SUM(FJ10:FJ261)</f>
        <v>244</v>
      </c>
      <c r="FK262" s="541" t="n">
        <f aca="false">SUM(FK10:FK261)</f>
        <v>714</v>
      </c>
      <c r="FL262" s="541" t="n">
        <f aca="false">SUM(FL10:FL261)</f>
        <v>890</v>
      </c>
      <c r="FM262" s="541" t="n">
        <f aca="false">SUM(FM10:FM261)</f>
        <v>219</v>
      </c>
      <c r="FN262" s="541" t="n">
        <f aca="false">SUM(FN10:FN261)</f>
        <v>355</v>
      </c>
      <c r="FO262" s="541" t="n">
        <f aca="false">SUM(FO10:FO261)</f>
        <v>567</v>
      </c>
      <c r="FP262" s="541" t="n">
        <f aca="false">SUM(FP10:FP261)</f>
        <v>579</v>
      </c>
      <c r="FQ262" s="541" t="n">
        <f aca="false">SUM(FQ10:FQ261)</f>
        <v>290</v>
      </c>
      <c r="FR262" s="541" t="n">
        <f aca="false">SUM(FR10:FR261)</f>
        <v>595</v>
      </c>
      <c r="FS262" s="541" t="n">
        <f aca="false">SUM(FS10:FS261)</f>
        <v>1260</v>
      </c>
      <c r="FT262" s="541" t="n">
        <f aca="false">SUM(FT10:FT261)</f>
        <v>825</v>
      </c>
      <c r="FU262" s="541" t="n">
        <f aca="false">SUM(FU10:FU261)</f>
        <v>30</v>
      </c>
      <c r="FV262" s="541" t="n">
        <f aca="false">SUM(FV10:FV261)</f>
        <v>420</v>
      </c>
      <c r="FW262" s="541" t="n">
        <f aca="false">SUM(FW10:FW261)</f>
        <v>1300</v>
      </c>
      <c r="FX262" s="541" t="n">
        <f aca="false">SUM(FX10:FX261)</f>
        <v>980</v>
      </c>
      <c r="FY262" s="541" t="n">
        <f aca="false">SUM(FY10:FY261)</f>
        <v>670</v>
      </c>
      <c r="FZ262" s="541" t="n">
        <f aca="false">SUM(FZ10:FZ261)</f>
        <v>270</v>
      </c>
      <c r="GA262" s="541" t="n">
        <f aca="false">SUM(GA10:GA261)</f>
        <v>1040</v>
      </c>
      <c r="GB262" s="541" t="n">
        <f aca="false">SUM(GB10:GB261)</f>
        <v>310</v>
      </c>
      <c r="GC262" s="541" t="n">
        <f aca="false">SUM(GC10:GC261)</f>
        <v>960</v>
      </c>
      <c r="GD262" s="541" t="n">
        <f aca="false">SUM(GD10:GD261)</f>
        <v>360</v>
      </c>
      <c r="GE262" s="541" t="n">
        <f aca="false">SUM(GE10:GE261)</f>
        <v>330</v>
      </c>
      <c r="GF262" s="541" t="n">
        <f aca="false">SUM(GF10:GF261)</f>
        <v>390</v>
      </c>
      <c r="GG262" s="541" t="n">
        <f aca="false">SUM(GG10:GG261)</f>
        <v>760</v>
      </c>
      <c r="GH262" s="541" t="n">
        <f aca="false">SUM(GH10:GH261)</f>
        <v>790</v>
      </c>
      <c r="GI262" s="541" t="n">
        <f aca="false">SUM(GI10:GI261)</f>
        <v>550</v>
      </c>
      <c r="GJ262" s="541" t="n">
        <f aca="false">SUM(GJ10:GJ261)</f>
        <v>475</v>
      </c>
      <c r="GK262" s="541" t="n">
        <f aca="false">SUM(GK10:GK261)</f>
        <v>390</v>
      </c>
      <c r="GL262" s="541" t="n">
        <f aca="false">SUM(GL10:GL261)</f>
        <v>300</v>
      </c>
      <c r="GM262" s="541" t="n">
        <f aca="false">SUM(GM10:GM261)</f>
        <v>320</v>
      </c>
      <c r="GN262" s="541" t="n">
        <f aca="false">SUM(GN10:GN261)</f>
        <v>1000</v>
      </c>
      <c r="GO262" s="541" t="n">
        <f aca="false">SUM(GO10:GO261)</f>
        <v>530</v>
      </c>
      <c r="GP262" s="541" t="n">
        <f aca="false">SUM(GP10:GP261)</f>
        <v>900</v>
      </c>
      <c r="GQ262" s="541" t="n">
        <f aca="false">SUM(GQ10:GQ261)</f>
        <v>100</v>
      </c>
      <c r="GR262" s="541" t="n">
        <f aca="false">SUM(GR10:GR261)</f>
        <v>320</v>
      </c>
      <c r="GS262" s="541" t="n">
        <f aca="false">SUM(GS10:GS261)</f>
        <v>250</v>
      </c>
      <c r="GT262" s="541" t="n">
        <f aca="false">SUM(GT10:GT261)</f>
        <v>150</v>
      </c>
      <c r="GU262" s="541" t="n">
        <f aca="false">SUM(GU10:GU261)</f>
        <v>60</v>
      </c>
      <c r="GV262" s="541" t="n">
        <f aca="false">SUM(GV10:GV261)</f>
        <v>0</v>
      </c>
      <c r="GW262" s="541" t="n">
        <f aca="false">SUM(GW10:GW261)</f>
        <v>21471</v>
      </c>
      <c r="GX262" s="200"/>
      <c r="GY262" s="545" t="n">
        <f aca="false">SUM(GY10:GY261)</f>
        <v>-2020</v>
      </c>
      <c r="HA262" s="546" t="n">
        <f aca="false">SUM(HA10:HA261)</f>
        <v>0</v>
      </c>
      <c r="HC262" s="484"/>
      <c r="HD262" s="84"/>
      <c r="HE262" s="42"/>
      <c r="HF262" s="42"/>
      <c r="HG262" s="42"/>
      <c r="HH262" s="547"/>
      <c r="HI262" s="200"/>
      <c r="HJ262" s="200"/>
      <c r="HK262" s="200"/>
      <c r="HL262" s="200"/>
      <c r="HM262" s="200"/>
      <c r="HN262" s="200"/>
      <c r="HO262" s="200"/>
      <c r="HP262" s="200"/>
      <c r="HQ262" s="200"/>
      <c r="HR262" s="200"/>
      <c r="HS262" s="200"/>
      <c r="HT262" s="200"/>
      <c r="HU262" s="200"/>
      <c r="HV262" s="200"/>
      <c r="HW262" s="200"/>
      <c r="HX262" s="200"/>
      <c r="HY262" s="200"/>
      <c r="HZ262" s="200"/>
      <c r="IA262" s="200"/>
      <c r="IB262" s="200"/>
      <c r="IC262" s="200"/>
      <c r="ID262" s="200"/>
      <c r="IE262" s="200"/>
      <c r="IF262" s="200"/>
      <c r="IG262" s="200"/>
      <c r="II262" s="42"/>
      <c r="IJ262" s="42"/>
      <c r="IK262" s="42"/>
      <c r="IL262" s="42"/>
      <c r="IM262" s="42"/>
    </row>
    <row r="263" s="42" customFormat="true" ht="15" hidden="false" customHeight="true" outlineLevel="0" collapsed="false">
      <c r="E263" s="84"/>
      <c r="F263" s="548"/>
      <c r="G263" s="84"/>
      <c r="H263" s="84"/>
      <c r="BF263" s="42" t="n">
        <f aca="false">SUMPRODUCT($HF$8:$HF$262,BF8:BF262)</f>
        <v>65886.25692</v>
      </c>
      <c r="BG263" s="42" t="n">
        <f aca="false">SUMPRODUCT($HF$8:$HF$262,BG8:BG262)</f>
        <v>59332.6525</v>
      </c>
      <c r="BH263" s="42" t="n">
        <f aca="false">SUMPRODUCT($HF$8:$HF$262,BH8:BH262)</f>
        <v>61166.14493</v>
      </c>
      <c r="BI263" s="42" t="n">
        <f aca="false">SUMPRODUCT($HF$8:$HF$262,BI8:BI262)</f>
        <v>56952.31872</v>
      </c>
      <c r="BJ263" s="42" t="n">
        <f aca="false">SUMPRODUCT($HF$8:$HF$262,BJ8:BJ262)</f>
        <v>47792.32348</v>
      </c>
      <c r="BK263" s="42" t="n">
        <f aca="false">SUMPRODUCT($HF$8:$HF$262,BK8:BK262)</f>
        <v>54749.87309</v>
      </c>
      <c r="BL263" s="42" t="n">
        <f aca="false">SUMPRODUCT($HF$8:$HF$262,BL8:BL262)</f>
        <v>52330.59425</v>
      </c>
      <c r="BM263" s="42" t="n">
        <f aca="false">SUMPRODUCT($HF$8:$HF$262,BM8:BM262)</f>
        <v>57513.21543</v>
      </c>
      <c r="BN263" s="42" t="n">
        <f aca="false">SUMPRODUCT($HF$8:$HF$262,BN8:BN262)</f>
        <v>59621.81225</v>
      </c>
      <c r="BO263" s="42" t="n">
        <f aca="false">SUMPRODUCT($HF$8:$HF$262,BO8:BO262)</f>
        <v>59090.270745</v>
      </c>
      <c r="BP263" s="42" t="n">
        <f aca="false">SUMPRODUCT($HF$8:$HF$262,BP8:BP262)</f>
        <v>66289.32365</v>
      </c>
      <c r="BQ263" s="42" t="n">
        <f aca="false">SUMPRODUCT($HF$8:$HF$262,BQ8:BQ262)</f>
        <v>56994.704415</v>
      </c>
      <c r="BR263" s="42" t="n">
        <f aca="false">SUMPRODUCT($HF$8:$HF$262,BR8:BR262)</f>
        <v>53582.25334</v>
      </c>
      <c r="BS263" s="42" t="n">
        <f aca="false">SUMPRODUCT($HF$8:$HF$262,BS8:BS262)</f>
        <v>54245.49064</v>
      </c>
      <c r="BT263" s="42" t="n">
        <f aca="false">SUMPRODUCT($HF$8:$HF$262,BT8:BT262)</f>
        <v>53994.5439</v>
      </c>
      <c r="BU263" s="42" t="n">
        <f aca="false">SUMPRODUCT($HF$8:$HF$262,BU8:BU262)</f>
        <v>52752.54787</v>
      </c>
      <c r="BV263" s="42" t="n">
        <f aca="false">SUMPRODUCT($HF$8:$HF$262,BV8:BV262)</f>
        <v>41355.70065</v>
      </c>
      <c r="BW263" s="42" t="n">
        <f aca="false">SUMPRODUCT($HF$8:$HF$262,BW8:BW262)</f>
        <v>19500.49431</v>
      </c>
      <c r="BX263" s="42" t="n">
        <f aca="false">SUMPRODUCT($HF$8:$HF$262,BX8:BX262)</f>
        <v>39911.80523</v>
      </c>
      <c r="BY263" s="42" t="n">
        <f aca="false">SUMPRODUCT($HF$8:$HF$262,BY8:BY262)</f>
        <v>33643.40749</v>
      </c>
      <c r="BZ263" s="42" t="n">
        <f aca="false">SUMPRODUCT($HF$8:$HF$262,BZ8:BZ262)</f>
        <v>26744.7147</v>
      </c>
      <c r="CA263" s="42" t="n">
        <f aca="false">SUMPRODUCT($HF$8:$HF$262,CA8:CA262)</f>
        <v>16604.65092</v>
      </c>
      <c r="CB263" s="42" t="n">
        <f aca="false">SUMPRODUCT($HF$8:$HF$262,CB8:CB262)</f>
        <v>22524.73927</v>
      </c>
      <c r="CC263" s="42" t="n">
        <f aca="false">SUMPRODUCT($HF$8:$HF$262,CC8:CC262)</f>
        <v>58269.7159</v>
      </c>
      <c r="CD263" s="42" t="n">
        <f aca="false">SUMPRODUCT($HF$8:$HF$262,CD8:CD262)</f>
        <v>57433.86121</v>
      </c>
      <c r="CE263" s="42" t="n">
        <f aca="false">SUMPRODUCT($HF$8:$HF$262,CE8:CE262)</f>
        <v>54197.17534</v>
      </c>
      <c r="CF263" s="42" t="n">
        <f aca="false">SUMPRODUCT($HF$8:$HF$262,CF8:CF262)</f>
        <v>53863.79977</v>
      </c>
      <c r="CG263" s="42" t="n">
        <f aca="false">SUMPRODUCT($HF$8:$HF$262,CG8:CG262)</f>
        <v>28461.51836</v>
      </c>
      <c r="CH263" s="42" t="n">
        <f aca="false">SUMPRODUCT($HF$8:$HF$262,CH8:CH262)</f>
        <v>55110.1881</v>
      </c>
      <c r="CI263" s="42" t="n">
        <f aca="false">SUMPRODUCT($HF$8:$HF$262,CI8:CI262)</f>
        <v>0</v>
      </c>
      <c r="CJ263" s="42" t="n">
        <f aca="false">SUMPRODUCT($HF$8:$HF$262,CJ8:CJ262)</f>
        <v>0</v>
      </c>
      <c r="CK263" s="42" t="n">
        <f aca="false">SUMPRODUCT($HF$8:$HF$262,CK8:CK262)</f>
        <v>0</v>
      </c>
      <c r="FG263" s="84"/>
      <c r="GW263" s="84"/>
      <c r="GX263" s="84"/>
      <c r="GY263" s="84"/>
      <c r="HA263" s="93"/>
      <c r="HC263" s="84"/>
      <c r="HD263" s="84"/>
      <c r="HH263" s="549"/>
      <c r="HI263" s="84"/>
      <c r="HJ263" s="84"/>
      <c r="HK263" s="84"/>
      <c r="HL263" s="84"/>
      <c r="HM263" s="84"/>
      <c r="HN263" s="84"/>
      <c r="HO263" s="84"/>
      <c r="HP263" s="84"/>
      <c r="HQ263" s="84"/>
      <c r="HR263" s="84"/>
      <c r="HS263" s="84"/>
      <c r="HT263" s="84"/>
      <c r="HU263" s="84"/>
      <c r="HV263" s="84"/>
      <c r="HW263" s="84"/>
      <c r="HX263" s="84"/>
      <c r="HY263" s="84"/>
      <c r="HZ263" s="84"/>
      <c r="IA263" s="84"/>
      <c r="IB263" s="84"/>
      <c r="IC263" s="84"/>
      <c r="ID263" s="84"/>
      <c r="IE263" s="84"/>
      <c r="IF263" s="84"/>
      <c r="IG263" s="84"/>
    </row>
    <row r="264" s="48" customFormat="true" ht="15" hidden="false" customHeight="true" outlineLevel="0" collapsed="false">
      <c r="E264" s="61"/>
      <c r="F264" s="268"/>
      <c r="G264" s="61"/>
      <c r="H264" s="61"/>
      <c r="FG264" s="52"/>
      <c r="GW264" s="52"/>
      <c r="GX264" s="52"/>
      <c r="GY264" s="550"/>
      <c r="HA264" s="551"/>
      <c r="HC264" s="383"/>
      <c r="HD264" s="355"/>
      <c r="HE264" s="40"/>
      <c r="HF264" s="40"/>
      <c r="HG264" s="40"/>
      <c r="HH264" s="552"/>
      <c r="HI264" s="61"/>
      <c r="HJ264" s="61"/>
      <c r="HK264" s="61"/>
      <c r="HL264" s="61"/>
      <c r="HM264" s="61"/>
      <c r="HN264" s="61"/>
      <c r="HO264" s="61"/>
      <c r="HP264" s="61"/>
      <c r="HQ264" s="61"/>
      <c r="HR264" s="61"/>
      <c r="HS264" s="61"/>
      <c r="HT264" s="61"/>
      <c r="HU264" s="61"/>
      <c r="HV264" s="61"/>
      <c r="HW264" s="61"/>
      <c r="HX264" s="61"/>
      <c r="HY264" s="61"/>
      <c r="HZ264" s="61"/>
      <c r="IA264" s="61"/>
      <c r="IB264" s="61"/>
      <c r="IC264" s="61"/>
      <c r="ID264" s="61"/>
      <c r="IE264" s="61"/>
      <c r="IF264" s="61"/>
      <c r="IG264" s="61"/>
      <c r="II264" s="40"/>
      <c r="IJ264" s="40"/>
      <c r="IK264" s="40"/>
      <c r="IL264" s="40"/>
      <c r="IM264" s="40"/>
    </row>
    <row r="265" s="61" customFormat="true" ht="15" hidden="false" customHeight="true" outlineLevel="0" collapsed="false">
      <c r="F265" s="268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  <c r="CS265" s="52"/>
      <c r="CT265" s="52"/>
      <c r="CU265" s="52"/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52"/>
      <c r="DM265" s="52"/>
      <c r="DN265" s="52"/>
      <c r="DO265" s="52"/>
      <c r="DP265" s="52"/>
      <c r="DQ265" s="52"/>
      <c r="DR265" s="52"/>
      <c r="DS265" s="52"/>
      <c r="DT265" s="52"/>
      <c r="DU265" s="52"/>
      <c r="DV265" s="52"/>
      <c r="DW265" s="52"/>
      <c r="DX265" s="52"/>
      <c r="DY265" s="52"/>
      <c r="DZ265" s="52"/>
      <c r="EA265" s="52"/>
      <c r="EB265" s="52"/>
      <c r="EC265" s="52"/>
      <c r="ED265" s="52"/>
      <c r="EE265" s="52"/>
      <c r="EF265" s="52"/>
      <c r="EG265" s="52"/>
      <c r="EH265" s="52"/>
      <c r="EI265" s="52"/>
      <c r="EJ265" s="52"/>
      <c r="EK265" s="52"/>
      <c r="EL265" s="52"/>
      <c r="EM265" s="52"/>
      <c r="EN265" s="52"/>
      <c r="EO265" s="52" t="n">
        <f aca="false">SUBTOTAL(9,EO9:EO264)</f>
        <v>760</v>
      </c>
      <c r="EP265" s="52" t="n">
        <f aca="false">SUBTOTAL(9,EP9:EP264)</f>
        <v>690</v>
      </c>
      <c r="EQ265" s="52" t="n">
        <f aca="false">SUBTOTAL(9,EQ9:EQ264)</f>
        <v>780</v>
      </c>
      <c r="ER265" s="52" t="n">
        <f aca="false">SUBTOTAL(9,ER9:ER264)</f>
        <v>670</v>
      </c>
      <c r="ES265" s="52" t="n">
        <f aca="false">SUBTOTAL(9,ES9:ES264)</f>
        <v>660</v>
      </c>
      <c r="ET265" s="52" t="n">
        <f aca="false">SUBTOTAL(9,ET9:ET264)</f>
        <v>880</v>
      </c>
      <c r="EU265" s="52" t="n">
        <f aca="false">SUBTOTAL(9,EU9:EU264)</f>
        <v>720</v>
      </c>
      <c r="EV265" s="52"/>
      <c r="EW265" s="52"/>
      <c r="EX265" s="52"/>
      <c r="EY265" s="52"/>
      <c r="EZ265" s="52"/>
      <c r="FA265" s="52"/>
      <c r="FB265" s="52"/>
      <c r="FC265" s="52"/>
      <c r="FD265" s="52" t="n">
        <f aca="false">SUBTOTAL(9,FD9:FD264)</f>
        <v>0</v>
      </c>
      <c r="FE265" s="200"/>
      <c r="FF265" s="52"/>
      <c r="FG265" s="52"/>
      <c r="FH265" s="52"/>
      <c r="FI265" s="52"/>
      <c r="FJ265" s="52"/>
      <c r="FK265" s="52"/>
      <c r="FL265" s="52"/>
      <c r="FM265" s="52"/>
      <c r="FN265" s="52"/>
      <c r="FO265" s="52"/>
      <c r="FP265" s="52"/>
      <c r="FQ265" s="52"/>
      <c r="FR265" s="52"/>
      <c r="FS265" s="52"/>
      <c r="FT265" s="52"/>
      <c r="FU265" s="52"/>
      <c r="FV265" s="52"/>
      <c r="FW265" s="52"/>
      <c r="FX265" s="52"/>
      <c r="FY265" s="52"/>
      <c r="FZ265" s="52"/>
      <c r="GA265" s="52"/>
      <c r="GB265" s="52"/>
      <c r="GC265" s="52"/>
      <c r="GD265" s="52"/>
      <c r="GE265" s="52"/>
      <c r="GF265" s="52"/>
      <c r="GG265" s="52"/>
      <c r="GH265" s="52"/>
      <c r="GI265" s="52"/>
      <c r="GJ265" s="52"/>
      <c r="GK265" s="52"/>
      <c r="GL265" s="52"/>
      <c r="GM265" s="52"/>
      <c r="GN265" s="52"/>
      <c r="GO265" s="52"/>
      <c r="GP265" s="52"/>
      <c r="GQ265" s="52"/>
      <c r="GR265" s="52"/>
      <c r="GS265" s="52"/>
      <c r="GT265" s="52"/>
      <c r="GU265" s="52"/>
      <c r="GV265" s="52"/>
      <c r="GW265" s="52"/>
      <c r="GX265" s="52"/>
      <c r="GY265" s="52"/>
      <c r="GZ265" s="52"/>
      <c r="HA265" s="395"/>
      <c r="HB265" s="52"/>
      <c r="HC265" s="396"/>
      <c r="HD265" s="66"/>
      <c r="HE265" s="355"/>
      <c r="HF265" s="355"/>
      <c r="HG265" s="355"/>
      <c r="HH265" s="552"/>
      <c r="II265" s="355"/>
      <c r="IJ265" s="355"/>
      <c r="IK265" s="355"/>
      <c r="IL265" s="355"/>
      <c r="IM265" s="355"/>
    </row>
    <row r="266" s="48" customFormat="true" ht="15" hidden="false" customHeight="true" outlineLevel="0" collapsed="false">
      <c r="E266" s="61"/>
      <c r="F266" s="268"/>
      <c r="G266" s="61"/>
      <c r="H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551"/>
      <c r="HC266" s="383"/>
      <c r="HD266" s="355"/>
      <c r="HE266" s="40"/>
      <c r="HF266" s="40"/>
      <c r="HG266" s="40"/>
      <c r="HH266" s="552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I266" s="40"/>
      <c r="IJ266" s="40"/>
      <c r="IK266" s="40"/>
      <c r="IL266" s="40"/>
      <c r="IM266" s="40"/>
    </row>
    <row r="267" s="48" customFormat="true" ht="15" hidden="false" customHeight="true" outlineLevel="0" collapsed="false">
      <c r="E267" s="61"/>
      <c r="F267" s="268"/>
      <c r="G267" s="61"/>
      <c r="H267" s="61"/>
      <c r="I267" s="52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52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  <c r="BB267" s="61"/>
      <c r="BC267" s="61"/>
      <c r="BD267" s="61"/>
      <c r="BE267" s="61"/>
      <c r="BF267" s="61"/>
      <c r="BG267" s="61"/>
      <c r="BH267" s="61"/>
      <c r="BI267" s="61"/>
      <c r="BJ267" s="61"/>
      <c r="BK267" s="61"/>
      <c r="BL267" s="61"/>
      <c r="BM267" s="61"/>
      <c r="BN267" s="61"/>
      <c r="BO267" s="61"/>
      <c r="BP267" s="61"/>
      <c r="BQ267" s="61"/>
      <c r="BR267" s="61"/>
      <c r="BS267" s="61"/>
      <c r="BT267" s="61"/>
      <c r="BU267" s="61"/>
      <c r="BV267" s="61"/>
      <c r="BW267" s="61"/>
      <c r="BX267" s="61"/>
      <c r="BY267" s="61"/>
      <c r="BZ267" s="61"/>
      <c r="CA267" s="61"/>
      <c r="CB267" s="61"/>
      <c r="CC267" s="61"/>
      <c r="CD267" s="61"/>
      <c r="CE267" s="61"/>
      <c r="CF267" s="61"/>
      <c r="CG267" s="61"/>
      <c r="CH267" s="61"/>
      <c r="CI267" s="61"/>
      <c r="CJ267" s="61"/>
      <c r="CK267" s="52"/>
      <c r="CL267" s="61"/>
      <c r="CM267" s="52"/>
      <c r="FG267" s="52"/>
      <c r="GW267" s="52"/>
      <c r="GX267" s="52"/>
      <c r="GY267" s="550"/>
      <c r="HA267" s="551"/>
      <c r="HC267" s="383"/>
      <c r="HD267" s="355"/>
      <c r="HE267" s="40"/>
      <c r="HF267" s="40"/>
      <c r="HG267" s="40"/>
      <c r="HH267" s="552"/>
      <c r="HI267" s="61"/>
      <c r="HJ267" s="61"/>
      <c r="HK267" s="61"/>
      <c r="HL267" s="61"/>
      <c r="HM267" s="61"/>
      <c r="HN267" s="61"/>
      <c r="HO267" s="61"/>
      <c r="HP267" s="61"/>
      <c r="HQ267" s="61"/>
      <c r="HR267" s="61"/>
      <c r="HS267" s="61"/>
      <c r="HT267" s="61"/>
      <c r="HU267" s="61"/>
      <c r="HV267" s="61"/>
      <c r="HW267" s="61"/>
      <c r="HX267" s="61"/>
      <c r="HY267" s="61"/>
      <c r="HZ267" s="61"/>
      <c r="IA267" s="61"/>
      <c r="IB267" s="61"/>
      <c r="IC267" s="61"/>
      <c r="ID267" s="61"/>
      <c r="IE267" s="61"/>
      <c r="IF267" s="61"/>
      <c r="IG267" s="61"/>
      <c r="II267" s="40"/>
      <c r="IJ267" s="40"/>
      <c r="IK267" s="40"/>
      <c r="IL267" s="40"/>
      <c r="IM267" s="40"/>
    </row>
    <row r="268" s="48" customFormat="true" ht="15" hidden="false" customHeight="true" outlineLevel="0" collapsed="false">
      <c r="E268" s="61"/>
      <c r="F268" s="268"/>
      <c r="G268" s="61"/>
      <c r="H268" s="61"/>
      <c r="I268" s="52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52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  <c r="BB268" s="61"/>
      <c r="BC268" s="61"/>
      <c r="BD268" s="61"/>
      <c r="BE268" s="61"/>
      <c r="BF268" s="61"/>
      <c r="BG268" s="61"/>
      <c r="BH268" s="61"/>
      <c r="BI268" s="61"/>
      <c r="BJ268" s="61"/>
      <c r="BK268" s="61"/>
      <c r="BL268" s="61"/>
      <c r="BM268" s="61"/>
      <c r="BN268" s="61"/>
      <c r="BO268" s="61"/>
      <c r="BP268" s="61"/>
      <c r="BQ268" s="61"/>
      <c r="BR268" s="61"/>
      <c r="BS268" s="61"/>
      <c r="BT268" s="61"/>
      <c r="BU268" s="377"/>
      <c r="BV268" s="377"/>
      <c r="BW268" s="377"/>
      <c r="BX268" s="377"/>
      <c r="BY268" s="377"/>
      <c r="BZ268" s="377"/>
      <c r="CA268" s="377"/>
      <c r="CB268" s="377"/>
      <c r="CC268" s="377"/>
      <c r="CD268" s="377"/>
      <c r="CE268" s="377"/>
      <c r="CF268" s="377"/>
      <c r="CG268" s="377"/>
      <c r="CH268" s="377"/>
      <c r="CI268" s="61"/>
      <c r="CJ268" s="61"/>
      <c r="CK268" s="52"/>
      <c r="CL268" s="61"/>
      <c r="CM268" s="52"/>
      <c r="FG268" s="52"/>
      <c r="GW268" s="52"/>
      <c r="GX268" s="52"/>
      <c r="GY268" s="550"/>
      <c r="HA268" s="551"/>
      <c r="HC268" s="383"/>
      <c r="HD268" s="355"/>
      <c r="HE268" s="40"/>
      <c r="HF268" s="40"/>
      <c r="HG268" s="40"/>
      <c r="HH268" s="552"/>
      <c r="HI268" s="61"/>
      <c r="HJ268" s="61"/>
      <c r="HK268" s="61"/>
      <c r="HL268" s="61"/>
      <c r="HM268" s="61"/>
      <c r="HN268" s="61"/>
      <c r="HO268" s="61"/>
      <c r="HP268" s="61"/>
      <c r="HQ268" s="61"/>
      <c r="HR268" s="61"/>
      <c r="HS268" s="61"/>
      <c r="HT268" s="61"/>
      <c r="HU268" s="61"/>
      <c r="HV268" s="61"/>
      <c r="HW268" s="61"/>
      <c r="HX268" s="61"/>
      <c r="HY268" s="61"/>
      <c r="HZ268" s="61"/>
      <c r="IA268" s="61"/>
      <c r="IB268" s="61"/>
      <c r="IC268" s="61"/>
      <c r="ID268" s="61"/>
      <c r="IE268" s="61"/>
      <c r="IF268" s="61"/>
      <c r="IG268" s="61"/>
      <c r="II268" s="40"/>
      <c r="IJ268" s="40"/>
      <c r="IK268" s="40"/>
      <c r="IL268" s="40"/>
      <c r="IM268" s="40"/>
    </row>
    <row r="269" s="48" customFormat="true" ht="15" hidden="false" customHeight="true" outlineLevel="0" collapsed="false">
      <c r="E269" s="61"/>
      <c r="F269" s="268"/>
      <c r="G269" s="61"/>
      <c r="H269" s="61"/>
      <c r="I269" s="52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52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  <c r="BB269" s="61"/>
      <c r="BC269" s="61"/>
      <c r="BD269" s="61"/>
      <c r="BE269" s="61"/>
      <c r="BF269" s="61"/>
      <c r="BG269" s="61"/>
      <c r="BH269" s="61"/>
      <c r="BI269" s="61"/>
      <c r="BJ269" s="61"/>
      <c r="BK269" s="61"/>
      <c r="BL269" s="61"/>
      <c r="BM269" s="61"/>
      <c r="BN269" s="61"/>
      <c r="BO269" s="61"/>
      <c r="BP269" s="61"/>
      <c r="BQ269" s="61"/>
      <c r="BR269" s="61"/>
      <c r="BS269" s="61"/>
      <c r="BT269" s="61"/>
      <c r="BU269" s="61"/>
      <c r="BV269" s="61"/>
      <c r="BW269" s="61"/>
      <c r="BX269" s="61"/>
      <c r="BY269" s="61"/>
      <c r="BZ269" s="61"/>
      <c r="CA269" s="61"/>
      <c r="CB269" s="61"/>
      <c r="CC269" s="61"/>
      <c r="CD269" s="61"/>
      <c r="CE269" s="61"/>
      <c r="CF269" s="61"/>
      <c r="CG269" s="61"/>
      <c r="CH269" s="61"/>
      <c r="CI269" s="61"/>
      <c r="CJ269" s="61"/>
      <c r="CK269" s="52"/>
      <c r="CL269" s="61"/>
      <c r="CM269" s="52"/>
      <c r="FG269" s="52"/>
      <c r="GW269" s="52"/>
      <c r="GX269" s="52"/>
      <c r="GY269" s="550"/>
      <c r="HA269" s="551"/>
      <c r="HC269" s="383"/>
      <c r="HD269" s="355"/>
      <c r="HE269" s="40"/>
      <c r="HF269" s="40"/>
      <c r="HG269" s="40"/>
      <c r="HH269" s="552"/>
      <c r="HI269" s="61"/>
      <c r="HJ269" s="61"/>
      <c r="HK269" s="61"/>
      <c r="HL269" s="61"/>
      <c r="HM269" s="61"/>
      <c r="HN269" s="61"/>
      <c r="HO269" s="61"/>
      <c r="HP269" s="61"/>
      <c r="HQ269" s="61"/>
      <c r="HR269" s="61"/>
      <c r="HS269" s="61"/>
      <c r="HT269" s="61"/>
      <c r="HU269" s="61"/>
      <c r="HV269" s="61"/>
      <c r="HW269" s="61"/>
      <c r="HX269" s="61"/>
      <c r="HY269" s="61"/>
      <c r="HZ269" s="61"/>
      <c r="IA269" s="61"/>
      <c r="IB269" s="61"/>
      <c r="IC269" s="61"/>
      <c r="ID269" s="61"/>
      <c r="IE269" s="61"/>
      <c r="IF269" s="61"/>
      <c r="IG269" s="61"/>
      <c r="II269" s="40"/>
      <c r="IJ269" s="40"/>
      <c r="IK269" s="40"/>
      <c r="IL269" s="40"/>
      <c r="IM269" s="40"/>
    </row>
    <row r="270" s="48" customFormat="true" ht="15" hidden="false" customHeight="true" outlineLevel="0" collapsed="false">
      <c r="E270" s="61"/>
      <c r="F270" s="268"/>
      <c r="G270" s="61"/>
      <c r="H270" s="61"/>
      <c r="I270" s="52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52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  <c r="BB270" s="61"/>
      <c r="BC270" s="61"/>
      <c r="BD270" s="61"/>
      <c r="BE270" s="61"/>
      <c r="BF270" s="61"/>
      <c r="BG270" s="61"/>
      <c r="BH270" s="61"/>
      <c r="BI270" s="61"/>
      <c r="BJ270" s="61"/>
      <c r="BK270" s="61"/>
      <c r="BL270" s="61"/>
      <c r="BM270" s="61"/>
      <c r="BN270" s="61"/>
      <c r="BO270" s="61"/>
      <c r="BP270" s="61"/>
      <c r="BQ270" s="61"/>
      <c r="BR270" s="61"/>
      <c r="BS270" s="61"/>
      <c r="BT270" s="61"/>
      <c r="BU270" s="61"/>
      <c r="BV270" s="61"/>
      <c r="BW270" s="61"/>
      <c r="BX270" s="61"/>
      <c r="BY270" s="61"/>
      <c r="BZ270" s="61"/>
      <c r="CA270" s="61"/>
      <c r="CB270" s="61"/>
      <c r="CC270" s="61"/>
      <c r="CD270" s="61"/>
      <c r="CE270" s="61"/>
      <c r="CF270" s="61"/>
      <c r="CG270" s="61"/>
      <c r="CH270" s="61"/>
      <c r="CI270" s="61"/>
      <c r="CJ270" s="61"/>
      <c r="CK270" s="52"/>
      <c r="CL270" s="61"/>
      <c r="CM270" s="52"/>
      <c r="FG270" s="61"/>
      <c r="GW270" s="52"/>
      <c r="GX270" s="52"/>
      <c r="GY270" s="550"/>
      <c r="HA270" s="551"/>
      <c r="HC270" s="383"/>
      <c r="HD270" s="355"/>
      <c r="HE270" s="40"/>
      <c r="HF270" s="40"/>
      <c r="HG270" s="40"/>
      <c r="HH270" s="552"/>
      <c r="HI270" s="61"/>
      <c r="HJ270" s="61"/>
      <c r="HK270" s="61"/>
      <c r="HL270" s="61"/>
      <c r="HM270" s="61"/>
      <c r="HN270" s="61"/>
      <c r="HO270" s="61"/>
      <c r="HP270" s="61"/>
      <c r="HQ270" s="61"/>
      <c r="HR270" s="61"/>
      <c r="HS270" s="61"/>
      <c r="HT270" s="61"/>
      <c r="HU270" s="61"/>
      <c r="HV270" s="61"/>
      <c r="HW270" s="61"/>
      <c r="HX270" s="61"/>
      <c r="HY270" s="61"/>
      <c r="HZ270" s="61"/>
      <c r="IA270" s="61"/>
      <c r="IB270" s="61"/>
      <c r="IC270" s="61"/>
      <c r="ID270" s="61"/>
      <c r="IE270" s="61"/>
      <c r="IF270" s="61"/>
      <c r="IG270" s="61"/>
      <c r="II270" s="40"/>
      <c r="IJ270" s="40"/>
      <c r="IK270" s="40"/>
      <c r="IL270" s="40"/>
      <c r="IM270" s="40"/>
    </row>
    <row r="271" customFormat="false" ht="15" hidden="false" customHeight="true" outlineLevel="0" collapsed="false">
      <c r="I271" s="380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380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380"/>
      <c r="CL271" s="377"/>
      <c r="CM271" s="86"/>
      <c r="CR271" s="553"/>
      <c r="FG271" s="45"/>
      <c r="FO271" s="48"/>
      <c r="FP271" s="48"/>
      <c r="FQ271" s="48"/>
      <c r="FR271" s="48"/>
      <c r="FS271" s="48"/>
      <c r="FT271" s="48"/>
      <c r="FU271" s="48"/>
      <c r="FV271" s="48"/>
      <c r="FW271" s="48"/>
      <c r="FX271" s="48"/>
      <c r="FY271" s="48"/>
      <c r="FZ271" s="48"/>
      <c r="GA271" s="48"/>
      <c r="GB271" s="48"/>
      <c r="GC271" s="48"/>
      <c r="GD271" s="48"/>
      <c r="GE271" s="48"/>
      <c r="GF271" s="48"/>
      <c r="GG271" s="48"/>
      <c r="GH271" s="48"/>
      <c r="GI271" s="48"/>
      <c r="GJ271" s="48"/>
      <c r="GK271" s="48"/>
      <c r="GL271" s="48"/>
      <c r="GM271" s="48"/>
      <c r="GN271" s="48"/>
      <c r="GO271" s="48"/>
      <c r="GP271" s="48"/>
      <c r="GQ271" s="48"/>
      <c r="GR271" s="48"/>
      <c r="GS271" s="48"/>
      <c r="GT271" s="48"/>
      <c r="GU271" s="48"/>
      <c r="GV271" s="48"/>
    </row>
    <row r="272" customFormat="false" ht="15" hidden="false" customHeight="true" outlineLevel="0" collapsed="false">
      <c r="FG272" s="45"/>
      <c r="FM272" s="48"/>
      <c r="FN272" s="48"/>
      <c r="GV272" s="48"/>
    </row>
    <row r="273" customFormat="false" ht="15" hidden="false" customHeight="true" outlineLevel="0" collapsed="false">
      <c r="CM273" s="86"/>
      <c r="FM273" s="48"/>
      <c r="FN273" s="48"/>
      <c r="FO273" s="48"/>
      <c r="FP273" s="48"/>
      <c r="FQ273" s="48"/>
      <c r="FR273" s="48"/>
      <c r="FS273" s="48"/>
      <c r="FT273" s="48"/>
      <c r="FU273" s="48"/>
      <c r="FV273" s="48"/>
      <c r="FW273" s="48"/>
      <c r="FX273" s="48"/>
      <c r="FY273" s="48"/>
      <c r="FZ273" s="48"/>
      <c r="GA273" s="48"/>
      <c r="GB273" s="48"/>
      <c r="GC273" s="48"/>
      <c r="GD273" s="48"/>
      <c r="GE273" s="48"/>
      <c r="GF273" s="48"/>
      <c r="GG273" s="48"/>
      <c r="GH273" s="48"/>
      <c r="GI273" s="48"/>
      <c r="GJ273" s="48"/>
      <c r="GK273" s="48"/>
      <c r="GL273" s="48"/>
      <c r="GM273" s="48"/>
      <c r="GN273" s="48"/>
      <c r="GO273" s="48"/>
      <c r="GP273" s="48"/>
      <c r="GQ273" s="48"/>
      <c r="GR273" s="48"/>
      <c r="GS273" s="48"/>
      <c r="GT273" s="48"/>
      <c r="GU273" s="48"/>
      <c r="GV273" s="48"/>
    </row>
    <row r="274" customFormat="false" ht="15" hidden="false" customHeight="true" outlineLevel="0" collapsed="false"/>
    <row r="275" customFormat="false" ht="15" hidden="false" customHeight="true" outlineLevel="0" collapsed="false"/>
    <row r="276" customFormat="false" ht="15" hidden="false" customHeight="true" outlineLevel="0" collapsed="false"/>
    <row r="277" customFormat="false" ht="15" hidden="false" customHeight="true" outlineLevel="0" collapsed="false"/>
    <row r="278" customFormat="false" ht="15" hidden="false" customHeight="true" outlineLevel="0" collapsed="false"/>
    <row r="279" customFormat="false" ht="15" hidden="false" customHeight="true" outlineLevel="0" collapsed="false"/>
  </sheetData>
  <autoFilter ref="A9:IM26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9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46C0A"/>
    <pageSetUpPr fitToPage="false"/>
  </sheetPr>
  <dimension ref="A1:IV2094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22" ySplit="9" topLeftCell="CB1764" activePane="bottomRight" state="frozen"/>
      <selection pane="topLeft" activeCell="A1" activeCellId="0" sqref="A1"/>
      <selection pane="topRight" activeCell="CB1" activeCellId="0" sqref="CB1"/>
      <selection pane="bottomLeft" activeCell="A1764" activeCellId="0" sqref="A1764"/>
      <selection pane="bottomRight" activeCell="D1805" activeCellId="0" sqref="D1805"/>
    </sheetView>
  </sheetViews>
  <sheetFormatPr defaultColWidth="9.3671875" defaultRowHeight="14.25" zeroHeight="false" outlineLevelRow="0" outlineLevelCol="0"/>
  <cols>
    <col collapsed="false" customWidth="true" hidden="false" outlineLevel="0" max="1" min="1" style="38" width="5.83"/>
    <col collapsed="false" customWidth="true" hidden="false" outlineLevel="0" max="2" min="2" style="38" width="17.51"/>
    <col collapsed="false" customWidth="true" hidden="false" outlineLevel="0" max="3" min="3" style="38" width="20.34"/>
    <col collapsed="false" customWidth="true" hidden="false" outlineLevel="0" max="4" min="4" style="38" width="37.99"/>
    <col collapsed="false" customWidth="true" hidden="false" outlineLevel="0" max="5" min="5" style="48" width="12.66"/>
    <col collapsed="false" customWidth="true" hidden="false" outlineLevel="0" max="6" min="6" style="38" width="27.16"/>
    <col collapsed="false" customWidth="true" hidden="false" outlineLevel="0" max="7" min="7" style="38" width="32.83"/>
    <col collapsed="false" customWidth="true" hidden="false" outlineLevel="0" max="8" min="8" style="38" width="39.33"/>
    <col collapsed="false" customWidth="true" hidden="false" outlineLevel="0" max="9" min="9" style="38" width="17.66"/>
    <col collapsed="false" customWidth="true" hidden="false" outlineLevel="0" max="10" min="10" style="39" width="28.01"/>
    <col collapsed="false" customWidth="true" hidden="false" outlineLevel="0" max="11" min="11" style="40" width="14"/>
    <col collapsed="false" customWidth="true" hidden="false" outlineLevel="0" max="12" min="12" style="39" width="17.84"/>
    <col collapsed="false" customWidth="true" hidden="false" outlineLevel="0" max="13" min="13" style="38" width="19.83"/>
    <col collapsed="false" customWidth="true" hidden="false" outlineLevel="0" max="14" min="14" style="441" width="7.5"/>
    <col collapsed="false" customWidth="true" hidden="false" outlineLevel="0" max="15" min="15" style="38" width="9.5"/>
    <col collapsed="false" customWidth="true" hidden="false" outlineLevel="0" max="16" min="16" style="38" width="11.67"/>
    <col collapsed="false" customWidth="true" hidden="false" outlineLevel="0" max="17" min="17" style="554" width="11.83"/>
    <col collapsed="false" customWidth="true" hidden="true" outlineLevel="0" max="18" min="18" style="40" width="10.66"/>
    <col collapsed="false" customWidth="true" hidden="true" outlineLevel="0" max="19" min="19" style="40" width="10.33"/>
    <col collapsed="false" customWidth="true" hidden="false" outlineLevel="0" max="20" min="20" style="40" width="10.33"/>
    <col collapsed="false" customWidth="true" hidden="false" outlineLevel="0" max="21" min="21" style="40" width="25"/>
    <col collapsed="false" customWidth="true" hidden="false" outlineLevel="0" max="22" min="22" style="388" width="15.33"/>
    <col collapsed="false" customWidth="true" hidden="true" outlineLevel="0" max="23" min="23" style="38" width="13.16"/>
    <col collapsed="false" customWidth="true" hidden="true" outlineLevel="0" max="24" min="24" style="38" width="22.33"/>
    <col collapsed="false" customWidth="true" hidden="true" outlineLevel="0" max="25" min="25" style="38" width="21.33"/>
    <col collapsed="false" customWidth="true" hidden="true" outlineLevel="0" max="26" min="26" style="38" width="13.16"/>
    <col collapsed="false" customWidth="true" hidden="true" outlineLevel="0" max="27" min="27" style="38" width="22.5"/>
    <col collapsed="false" customWidth="true" hidden="true" outlineLevel="0" max="28" min="28" style="38" width="20.34"/>
    <col collapsed="false" customWidth="true" hidden="true" outlineLevel="0" max="29" min="29" style="38" width="15.83"/>
    <col collapsed="false" customWidth="true" hidden="true" outlineLevel="0" max="30" min="30" style="38" width="19.83"/>
    <col collapsed="false" customWidth="true" hidden="true" outlineLevel="0" max="33" min="31" style="38" width="14.83"/>
    <col collapsed="false" customWidth="true" hidden="true" outlineLevel="0" max="34" min="34" style="38" width="18.33"/>
    <col collapsed="false" customWidth="true" hidden="true" outlineLevel="0" max="38" min="35" style="38" width="14.83"/>
    <col collapsed="false" customWidth="true" hidden="true" outlineLevel="0" max="39" min="39" style="38" width="15.16"/>
    <col collapsed="false" customWidth="true" hidden="true" outlineLevel="0" max="41" min="40" style="38" width="14.5"/>
    <col collapsed="false" customWidth="true" hidden="true" outlineLevel="0" max="43" min="42" style="38" width="15"/>
    <col collapsed="false" customWidth="true" hidden="false" outlineLevel="0" max="50" min="44" style="38" width="9.83"/>
    <col collapsed="false" customWidth="true" hidden="false" outlineLevel="0" max="58" min="51" style="38" width="10.16"/>
    <col collapsed="false" customWidth="true" hidden="false" outlineLevel="0" max="68" min="59" style="38" width="9.83"/>
    <col collapsed="false" customWidth="true" hidden="false" outlineLevel="0" max="87" min="69" style="38" width="11.83"/>
    <col collapsed="false" customWidth="true" hidden="false" outlineLevel="0" max="88" min="88" style="48" width="4"/>
    <col collapsed="false" customWidth="true" hidden="false" outlineLevel="0" max="89" min="89" style="555" width="11.83"/>
    <col collapsed="false" customWidth="true" hidden="false" outlineLevel="0" max="91" min="90" style="48" width="11.83"/>
    <col collapsed="false" customWidth="true" hidden="false" outlineLevel="0" max="92" min="92" style="46" width="21.17"/>
    <col collapsed="false" customWidth="true" hidden="false" outlineLevel="0" max="93" min="93" style="38" width="27.5"/>
    <col collapsed="false" customWidth="true" hidden="false" outlineLevel="0" max="94" min="94" style="38" width="26.33"/>
    <col collapsed="false" customWidth="true" hidden="false" outlineLevel="0" max="95" min="95" style="38" width="40.16"/>
    <col collapsed="false" customWidth="true" hidden="false" outlineLevel="0" max="97" min="96" style="38" width="19.66"/>
    <col collapsed="false" customWidth="true" hidden="false" outlineLevel="0" max="108" min="98" style="38" width="22.83"/>
    <col collapsed="false" customWidth="true" hidden="false" outlineLevel="0" max="110" min="109" style="38" width="33.83"/>
    <col collapsed="false" customWidth="true" hidden="false" outlineLevel="0" max="111" min="111" style="38" width="29.83"/>
    <col collapsed="false" customWidth="true" hidden="false" outlineLevel="0" max="112" min="112" style="38" width="28.51"/>
    <col collapsed="false" customWidth="true" hidden="false" outlineLevel="0" max="113" min="113" style="38" width="30.5"/>
    <col collapsed="false" customWidth="true" hidden="false" outlineLevel="0" max="114" min="114" style="38" width="49.5"/>
    <col collapsed="false" customWidth="true" hidden="false" outlineLevel="0" max="115" min="115" style="38" width="35.84"/>
    <col collapsed="false" customWidth="true" hidden="false" outlineLevel="0" max="118" min="116" style="38" width="20.83"/>
    <col collapsed="false" customWidth="true" hidden="false" outlineLevel="0" max="119" min="119" style="38" width="30.16"/>
    <col collapsed="false" customWidth="true" hidden="false" outlineLevel="0" max="120" min="120" style="38" width="20.83"/>
    <col collapsed="false" customWidth="true" hidden="false" outlineLevel="0" max="121" min="121" style="38" width="27.83"/>
    <col collapsed="false" customWidth="true" hidden="false" outlineLevel="0" max="122" min="122" style="38" width="11.16"/>
    <col collapsed="false" customWidth="true" hidden="false" outlineLevel="0" max="123" min="123" style="441" width="25"/>
    <col collapsed="false" customWidth="true" hidden="false" outlineLevel="0" max="124" min="124" style="38" width="13.01"/>
    <col collapsed="false" customWidth="true" hidden="false" outlineLevel="0" max="125" min="125" style="38" width="14.33"/>
    <col collapsed="false" customWidth="false" hidden="false" outlineLevel="0" max="1024" min="126" style="38" width="9.34"/>
  </cols>
  <sheetData>
    <row r="1" s="87" customFormat="true" ht="25.5" hidden="false" customHeight="false" outlineLevel="0" collapsed="false">
      <c r="A1" s="556" t="s">
        <v>796</v>
      </c>
      <c r="E1" s="52"/>
      <c r="J1" s="557"/>
      <c r="K1" s="66"/>
      <c r="L1" s="557"/>
      <c r="O1" s="558"/>
      <c r="R1" s="66"/>
      <c r="S1" s="66"/>
      <c r="T1" s="66"/>
      <c r="U1" s="66"/>
      <c r="V1" s="52"/>
      <c r="W1" s="52" t="s">
        <v>797</v>
      </c>
      <c r="X1" s="52" t="s">
        <v>797</v>
      </c>
      <c r="Y1" s="52" t="s">
        <v>798</v>
      </c>
      <c r="Z1" s="52" t="s">
        <v>799</v>
      </c>
      <c r="AA1" s="52" t="s">
        <v>800</v>
      </c>
      <c r="AB1" s="52" t="s">
        <v>801</v>
      </c>
      <c r="AC1" s="52" t="s">
        <v>802</v>
      </c>
      <c r="AD1" s="52" t="s">
        <v>803</v>
      </c>
      <c r="AE1" s="56" t="s">
        <v>66</v>
      </c>
      <c r="AF1" s="56" t="s">
        <v>66</v>
      </c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  <c r="CD1" s="52"/>
      <c r="CE1" s="52" t="s">
        <v>804</v>
      </c>
      <c r="CF1" s="52" t="s">
        <v>804</v>
      </c>
      <c r="CG1" s="52" t="s">
        <v>804</v>
      </c>
      <c r="CH1" s="52"/>
      <c r="CI1" s="52"/>
      <c r="CJ1" s="52"/>
      <c r="CK1" s="559"/>
      <c r="CL1" s="52"/>
      <c r="CM1" s="52"/>
    </row>
    <row r="2" s="87" customFormat="true" ht="22.5" hidden="false" customHeight="true" outlineLevel="0" collapsed="false">
      <c r="A2" s="556"/>
      <c r="B2" s="560" t="s">
        <v>805</v>
      </c>
      <c r="C2" s="561" t="n">
        <v>45586</v>
      </c>
      <c r="D2" s="562"/>
      <c r="E2" s="563"/>
      <c r="F2" s="564"/>
      <c r="G2" s="564"/>
      <c r="J2" s="557"/>
      <c r="K2" s="66"/>
      <c r="L2" s="557"/>
      <c r="O2" s="558"/>
      <c r="Q2" s="396"/>
      <c r="R2" s="66"/>
      <c r="S2" s="66"/>
      <c r="T2" s="66"/>
      <c r="U2" s="66"/>
      <c r="V2" s="87" t="s">
        <v>806</v>
      </c>
      <c r="W2" s="87" t="s">
        <v>82</v>
      </c>
      <c r="X2" s="87" t="s">
        <v>82</v>
      </c>
      <c r="Y2" s="565" t="s">
        <v>84</v>
      </c>
      <c r="Z2" s="566" t="s">
        <v>85</v>
      </c>
      <c r="AA2" s="567" t="s">
        <v>86</v>
      </c>
      <c r="AB2" s="568" t="s">
        <v>88</v>
      </c>
      <c r="AC2" s="569" t="s">
        <v>90</v>
      </c>
      <c r="AD2" s="70" t="s">
        <v>92</v>
      </c>
      <c r="AE2" s="71" t="s">
        <v>95</v>
      </c>
      <c r="AF2" s="79" t="s">
        <v>94</v>
      </c>
      <c r="AG2" s="79" t="s">
        <v>94</v>
      </c>
      <c r="AH2" s="79" t="s">
        <v>94</v>
      </c>
      <c r="AI2" s="570" t="s">
        <v>96</v>
      </c>
      <c r="AJ2" s="570" t="s">
        <v>96</v>
      </c>
      <c r="AK2" s="71" t="s">
        <v>97</v>
      </c>
      <c r="AL2" s="71" t="s">
        <v>97</v>
      </c>
      <c r="AM2" s="76" t="s">
        <v>98</v>
      </c>
      <c r="AN2" s="76" t="s">
        <v>98</v>
      </c>
      <c r="AO2" s="76" t="s">
        <v>98</v>
      </c>
      <c r="AP2" s="83" t="s">
        <v>100</v>
      </c>
      <c r="AQ2" s="83" t="s">
        <v>100</v>
      </c>
      <c r="AR2" s="571" t="s">
        <v>89</v>
      </c>
      <c r="AS2" s="571"/>
      <c r="AT2" s="571"/>
      <c r="AU2" s="571"/>
      <c r="AV2" s="571"/>
      <c r="AW2" s="571"/>
      <c r="AX2" s="571"/>
      <c r="AY2" s="572" t="s">
        <v>90</v>
      </c>
      <c r="AZ2" s="572"/>
      <c r="BA2" s="572"/>
      <c r="BB2" s="572"/>
      <c r="BC2" s="572"/>
      <c r="BD2" s="572"/>
      <c r="BE2" s="572"/>
      <c r="BF2" s="572"/>
      <c r="BG2" s="573" t="s">
        <v>90</v>
      </c>
      <c r="BH2" s="573"/>
      <c r="BI2" s="573"/>
      <c r="BJ2" s="573"/>
      <c r="BK2" s="573"/>
      <c r="BL2" s="573"/>
      <c r="BM2" s="573"/>
      <c r="BN2" s="573"/>
      <c r="BO2" s="573"/>
      <c r="BP2" s="573"/>
      <c r="BQ2" s="574" t="s">
        <v>90</v>
      </c>
      <c r="BR2" s="574"/>
      <c r="BS2" s="575" t="s">
        <v>91</v>
      </c>
      <c r="BT2" s="575"/>
      <c r="BU2" s="576"/>
      <c r="BV2" s="577" t="s">
        <v>807</v>
      </c>
      <c r="BW2" s="74"/>
      <c r="BX2" s="74"/>
      <c r="BY2" s="74"/>
      <c r="BZ2" s="74"/>
      <c r="CA2" s="74"/>
      <c r="CB2" s="74"/>
      <c r="CC2" s="74"/>
      <c r="CD2" s="74"/>
      <c r="CE2" s="576"/>
      <c r="CF2" s="576"/>
      <c r="CG2" s="576"/>
      <c r="CH2" s="576"/>
      <c r="CJ2" s="52"/>
      <c r="CK2" s="559"/>
      <c r="CL2" s="52"/>
      <c r="CM2" s="52"/>
    </row>
    <row r="3" s="87" customFormat="true" ht="22.5" hidden="false" customHeight="true" outlineLevel="0" collapsed="false">
      <c r="A3" s="556"/>
      <c r="J3" s="557"/>
      <c r="K3" s="66"/>
      <c r="L3" s="557"/>
      <c r="S3" s="66"/>
      <c r="T3" s="66"/>
      <c r="U3" s="66"/>
      <c r="V3" s="578" t="s">
        <v>808</v>
      </c>
      <c r="W3" s="113" t="n">
        <v>44984</v>
      </c>
      <c r="X3" s="114" t="n">
        <v>45006</v>
      </c>
      <c r="Y3" s="113" t="n">
        <v>45044</v>
      </c>
      <c r="Z3" s="113" t="n">
        <v>45103</v>
      </c>
      <c r="AA3" s="167" t="n">
        <v>45129</v>
      </c>
      <c r="AB3" s="115" t="n">
        <v>45184</v>
      </c>
      <c r="AC3" s="113" t="n">
        <v>45244</v>
      </c>
      <c r="AD3" s="115" t="n">
        <v>45323</v>
      </c>
      <c r="AE3" s="116" t="n">
        <v>45380</v>
      </c>
      <c r="AF3" s="579" t="n">
        <v>45418</v>
      </c>
      <c r="AG3" s="579"/>
      <c r="AH3" s="579"/>
      <c r="AK3" s="113" t="n">
        <v>45463</v>
      </c>
      <c r="AL3" s="117" t="n">
        <v>45472</v>
      </c>
      <c r="AM3" s="113" t="n">
        <v>45495</v>
      </c>
      <c r="AN3" s="113" t="n">
        <v>45495</v>
      </c>
      <c r="AO3" s="113" t="n">
        <v>45500</v>
      </c>
      <c r="AP3" s="113" t="n">
        <v>45541</v>
      </c>
      <c r="AQ3" s="113" t="n">
        <v>45541</v>
      </c>
      <c r="AR3" s="580" t="n">
        <v>45583</v>
      </c>
      <c r="AS3" s="580"/>
      <c r="AT3" s="580"/>
      <c r="AU3" s="580"/>
      <c r="AV3" s="580"/>
      <c r="AW3" s="580"/>
      <c r="AX3" s="580"/>
      <c r="BV3" s="581"/>
      <c r="BW3" s="582"/>
      <c r="BX3" s="581"/>
      <c r="BY3" s="581"/>
      <c r="BZ3" s="581"/>
      <c r="CA3" s="581"/>
      <c r="CB3" s="581"/>
      <c r="CC3" s="581"/>
      <c r="CD3" s="581"/>
      <c r="CE3" s="583"/>
      <c r="CF3" s="583"/>
      <c r="CG3" s="583"/>
      <c r="CH3" s="583"/>
      <c r="CJ3" s="52"/>
      <c r="CK3" s="559"/>
      <c r="CL3" s="52"/>
      <c r="CM3" s="52"/>
    </row>
    <row r="4" s="94" customFormat="true" ht="30.75" hidden="false" customHeight="true" outlineLevel="0" collapsed="false">
      <c r="E4" s="550"/>
      <c r="F4" s="584" t="s">
        <v>809</v>
      </c>
      <c r="G4" s="584"/>
      <c r="H4" s="585"/>
      <c r="J4" s="166"/>
      <c r="K4" s="99"/>
      <c r="L4" s="166"/>
      <c r="V4" s="52"/>
      <c r="W4" s="99"/>
      <c r="X4" s="99"/>
      <c r="Y4" s="99"/>
      <c r="Z4" s="105"/>
      <c r="AA4" s="99"/>
      <c r="AB4" s="99"/>
      <c r="AC4" s="99"/>
      <c r="AD4" s="99"/>
      <c r="AE4" s="99"/>
      <c r="AF4" s="99"/>
      <c r="AG4" s="99"/>
      <c r="AH4" s="99"/>
      <c r="AI4" s="118" t="n">
        <v>45434</v>
      </c>
      <c r="AJ4" s="118" t="n">
        <v>45434</v>
      </c>
      <c r="AK4" s="99"/>
      <c r="AL4" s="99"/>
      <c r="AM4" s="586"/>
      <c r="AN4" s="99"/>
      <c r="AO4" s="99" t="s">
        <v>810</v>
      </c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587"/>
      <c r="BW4" s="587"/>
      <c r="BX4" s="587"/>
      <c r="BY4" s="587"/>
      <c r="BZ4" s="587"/>
      <c r="CA4" s="587"/>
      <c r="CB4" s="587"/>
      <c r="CC4" s="587"/>
      <c r="CD4" s="587"/>
      <c r="CE4" s="99"/>
      <c r="CF4" s="99"/>
      <c r="CG4" s="99"/>
      <c r="CH4" s="99"/>
      <c r="CI4" s="99"/>
      <c r="CJ4" s="550"/>
      <c r="CK4" s="588" t="s">
        <v>811</v>
      </c>
      <c r="CL4" s="550"/>
      <c r="CM4" s="550"/>
      <c r="CN4" s="87"/>
      <c r="DT4" s="94" t="s">
        <v>812</v>
      </c>
    </row>
    <row r="5" s="62" customFormat="true" ht="16.5" hidden="false" customHeight="true" outlineLevel="0" collapsed="false">
      <c r="A5" s="589"/>
      <c r="B5" s="590"/>
      <c r="C5" s="590"/>
      <c r="D5" s="591"/>
      <c r="E5" s="592"/>
      <c r="F5" s="593"/>
      <c r="G5" s="593"/>
      <c r="H5" s="591"/>
      <c r="I5" s="591"/>
      <c r="J5" s="594"/>
      <c r="K5" s="595"/>
      <c r="L5" s="594"/>
      <c r="M5" s="591"/>
      <c r="N5" s="591"/>
      <c r="O5" s="596"/>
      <c r="P5" s="596"/>
      <c r="Q5" s="597"/>
      <c r="R5" s="598" t="s">
        <v>222</v>
      </c>
      <c r="S5" s="599" t="s">
        <v>223</v>
      </c>
      <c r="T5" s="600" t="s">
        <v>224</v>
      </c>
      <c r="U5" s="601" t="s">
        <v>225</v>
      </c>
      <c r="V5" s="140" t="s">
        <v>813</v>
      </c>
      <c r="W5" s="602" t="n">
        <v>807772</v>
      </c>
      <c r="X5" s="602" t="n">
        <v>807774</v>
      </c>
      <c r="Y5" s="602" t="n">
        <v>807842</v>
      </c>
      <c r="Z5" s="602" t="n">
        <v>807919</v>
      </c>
      <c r="AA5" s="602" t="n">
        <v>807993</v>
      </c>
      <c r="AB5" s="602" t="n">
        <v>808217</v>
      </c>
      <c r="AC5" s="602" t="n">
        <v>808310</v>
      </c>
      <c r="AD5" s="602" t="n">
        <v>808426</v>
      </c>
      <c r="AE5" s="602" t="n">
        <v>808581</v>
      </c>
      <c r="AF5" s="603" t="n">
        <v>808750</v>
      </c>
      <c r="AG5" s="603"/>
      <c r="AH5" s="603"/>
      <c r="AI5" s="604" t="n">
        <v>808768</v>
      </c>
      <c r="AJ5" s="604" t="n">
        <v>808768</v>
      </c>
      <c r="AK5" s="602" t="n">
        <v>808847</v>
      </c>
      <c r="AL5" s="602" t="n">
        <v>808946</v>
      </c>
      <c r="AM5" s="605" t="n">
        <v>809066</v>
      </c>
      <c r="AN5" s="605" t="n">
        <v>809066</v>
      </c>
      <c r="AO5" s="141" t="n">
        <v>809067</v>
      </c>
      <c r="AP5" s="606" t="n">
        <v>809096</v>
      </c>
      <c r="AQ5" s="606" t="n">
        <v>809096</v>
      </c>
      <c r="AR5" s="607" t="n">
        <v>809097</v>
      </c>
      <c r="AS5" s="607"/>
      <c r="AT5" s="607"/>
      <c r="AU5" s="607"/>
      <c r="AV5" s="607"/>
      <c r="AW5" s="607"/>
      <c r="AX5" s="607"/>
      <c r="AY5" s="608" t="n">
        <v>809098</v>
      </c>
      <c r="AZ5" s="608"/>
      <c r="BA5" s="608"/>
      <c r="BB5" s="608"/>
      <c r="BC5" s="608"/>
      <c r="BD5" s="608"/>
      <c r="BE5" s="608"/>
      <c r="BF5" s="608"/>
      <c r="BG5" s="609" t="n">
        <v>809099</v>
      </c>
      <c r="BH5" s="609"/>
      <c r="BI5" s="609"/>
      <c r="BJ5" s="609"/>
      <c r="BK5" s="609"/>
      <c r="BL5" s="609"/>
      <c r="BM5" s="609"/>
      <c r="BN5" s="609"/>
      <c r="BO5" s="609"/>
      <c r="BP5" s="609"/>
      <c r="BQ5" s="610" t="n">
        <v>809301</v>
      </c>
      <c r="BR5" s="610"/>
      <c r="BS5" s="611" t="n">
        <v>809100</v>
      </c>
      <c r="BT5" s="611"/>
      <c r="BU5" s="612"/>
      <c r="BV5" s="613"/>
      <c r="BW5" s="613"/>
      <c r="BX5" s="613"/>
      <c r="BY5" s="613"/>
      <c r="BZ5" s="613"/>
      <c r="CA5" s="613"/>
      <c r="CB5" s="613"/>
      <c r="CC5" s="613"/>
      <c r="CD5" s="613"/>
      <c r="CE5" s="602"/>
      <c r="CF5" s="602"/>
      <c r="CG5" s="602"/>
      <c r="CH5" s="602"/>
      <c r="CI5" s="614"/>
      <c r="CJ5" s="200"/>
      <c r="CK5" s="615"/>
      <c r="CL5" s="616" t="n">
        <v>45579</v>
      </c>
      <c r="CM5" s="200"/>
      <c r="CN5" s="617" t="s">
        <v>814</v>
      </c>
      <c r="CO5" s="618"/>
      <c r="CP5" s="618"/>
      <c r="CQ5" s="618"/>
      <c r="CR5" s="618"/>
      <c r="CS5" s="618"/>
      <c r="CT5" s="618"/>
      <c r="CU5" s="618"/>
      <c r="CV5" s="618"/>
      <c r="CW5" s="618"/>
      <c r="CX5" s="618" t="s">
        <v>815</v>
      </c>
      <c r="CY5" s="618" t="s">
        <v>816</v>
      </c>
      <c r="CZ5" s="618" t="s">
        <v>816</v>
      </c>
      <c r="DA5" s="618" t="s">
        <v>817</v>
      </c>
      <c r="DB5" s="618" t="s">
        <v>818</v>
      </c>
      <c r="DC5" s="618" t="s">
        <v>819</v>
      </c>
      <c r="DD5" s="618" t="s">
        <v>820</v>
      </c>
      <c r="DE5" s="618" t="s">
        <v>821</v>
      </c>
      <c r="DF5" s="618" t="s">
        <v>822</v>
      </c>
      <c r="DG5" s="618" t="s">
        <v>823</v>
      </c>
      <c r="DH5" s="618" t="s">
        <v>824</v>
      </c>
      <c r="DI5" s="618" t="s">
        <v>825</v>
      </c>
      <c r="DJ5" s="618" t="s">
        <v>826</v>
      </c>
      <c r="DK5" s="618" t="s">
        <v>827</v>
      </c>
      <c r="DL5" s="618" t="s">
        <v>828</v>
      </c>
      <c r="DM5" s="618"/>
      <c r="DN5" s="618"/>
      <c r="DO5" s="619" t="s">
        <v>829</v>
      </c>
      <c r="DP5" s="619" t="s">
        <v>830</v>
      </c>
      <c r="DQ5" s="618"/>
      <c r="DR5" s="618"/>
      <c r="DS5" s="620" t="s">
        <v>831</v>
      </c>
    </row>
    <row r="6" s="62" customFormat="true" ht="46.5" hidden="false" customHeight="true" outlineLevel="0" collapsed="false">
      <c r="A6" s="621"/>
      <c r="B6" s="622"/>
      <c r="C6" s="622"/>
      <c r="D6" s="623"/>
      <c r="E6" s="624" t="s">
        <v>832</v>
      </c>
      <c r="F6" s="625" t="s">
        <v>833</v>
      </c>
      <c r="G6" s="626" t="s">
        <v>834</v>
      </c>
      <c r="H6" s="623"/>
      <c r="I6" s="623"/>
      <c r="J6" s="627"/>
      <c r="K6" s="628"/>
      <c r="L6" s="627"/>
      <c r="M6" s="623"/>
      <c r="N6" s="623"/>
      <c r="O6" s="624"/>
      <c r="P6" s="624"/>
      <c r="Q6" s="629"/>
      <c r="R6" s="630" t="s">
        <v>835</v>
      </c>
      <c r="S6" s="631" t="s">
        <v>835</v>
      </c>
      <c r="T6" s="632"/>
      <c r="U6" s="633" t="s">
        <v>836</v>
      </c>
      <c r="V6" s="634" t="s">
        <v>837</v>
      </c>
      <c r="W6" s="635" t="s">
        <v>838</v>
      </c>
      <c r="X6" s="635" t="s">
        <v>839</v>
      </c>
      <c r="Y6" s="635" t="s">
        <v>840</v>
      </c>
      <c r="Z6" s="635" t="s">
        <v>841</v>
      </c>
      <c r="AA6" s="635" t="s">
        <v>842</v>
      </c>
      <c r="AB6" s="635" t="s">
        <v>843</v>
      </c>
      <c r="AC6" s="635" t="s">
        <v>844</v>
      </c>
      <c r="AD6" s="636" t="s">
        <v>845</v>
      </c>
      <c r="AE6" s="636" t="s">
        <v>846</v>
      </c>
      <c r="AF6" s="635" t="s">
        <v>847</v>
      </c>
      <c r="AG6" s="635" t="s">
        <v>848</v>
      </c>
      <c r="AH6" s="635" t="s">
        <v>849</v>
      </c>
      <c r="AI6" s="635" t="s">
        <v>850</v>
      </c>
      <c r="AJ6" s="635" t="s">
        <v>851</v>
      </c>
      <c r="AK6" s="635" t="s">
        <v>852</v>
      </c>
      <c r="AL6" s="635" t="s">
        <v>853</v>
      </c>
      <c r="AM6" s="635" t="s">
        <v>854</v>
      </c>
      <c r="AN6" s="635" t="s">
        <v>855</v>
      </c>
      <c r="AO6" s="635" t="s">
        <v>856</v>
      </c>
      <c r="AP6" s="635" t="s">
        <v>857</v>
      </c>
      <c r="AQ6" s="635" t="s">
        <v>858</v>
      </c>
      <c r="AR6" s="637" t="s">
        <v>854</v>
      </c>
      <c r="AS6" s="637" t="s">
        <v>855</v>
      </c>
      <c r="AT6" s="637" t="s">
        <v>857</v>
      </c>
      <c r="AU6" s="637" t="s">
        <v>859</v>
      </c>
      <c r="AV6" s="637" t="s">
        <v>860</v>
      </c>
      <c r="AW6" s="637" t="s">
        <v>861</v>
      </c>
      <c r="AX6" s="637" t="s">
        <v>862</v>
      </c>
      <c r="AY6" s="638" t="s">
        <v>854</v>
      </c>
      <c r="AZ6" s="638" t="s">
        <v>855</v>
      </c>
      <c r="BA6" s="638" t="s">
        <v>859</v>
      </c>
      <c r="BB6" s="638" t="s">
        <v>860</v>
      </c>
      <c r="BC6" s="638" t="s">
        <v>863</v>
      </c>
      <c r="BD6" s="638" t="s">
        <v>864</v>
      </c>
      <c r="BE6" s="638" t="s">
        <v>861</v>
      </c>
      <c r="BF6" s="638" t="s">
        <v>865</v>
      </c>
      <c r="BG6" s="639" t="s">
        <v>854</v>
      </c>
      <c r="BH6" s="639" t="s">
        <v>855</v>
      </c>
      <c r="BI6" s="639" t="s">
        <v>857</v>
      </c>
      <c r="BJ6" s="640" t="s">
        <v>866</v>
      </c>
      <c r="BK6" s="639" t="s">
        <v>860</v>
      </c>
      <c r="BL6" s="639" t="s">
        <v>863</v>
      </c>
      <c r="BM6" s="639" t="s">
        <v>867</v>
      </c>
      <c r="BN6" s="639" t="s">
        <v>864</v>
      </c>
      <c r="BO6" s="639" t="s">
        <v>861</v>
      </c>
      <c r="BP6" s="639" t="s">
        <v>868</v>
      </c>
      <c r="BQ6" s="641" t="s">
        <v>867</v>
      </c>
      <c r="BR6" s="641" t="s">
        <v>869</v>
      </c>
      <c r="BS6" s="642" t="s">
        <v>867</v>
      </c>
      <c r="BT6" s="642" t="s">
        <v>864</v>
      </c>
      <c r="BU6" s="635"/>
      <c r="BV6" s="643" t="s">
        <v>858</v>
      </c>
      <c r="BW6" s="643" t="s">
        <v>857</v>
      </c>
      <c r="BX6" s="643" t="s">
        <v>859</v>
      </c>
      <c r="BY6" s="643" t="s">
        <v>860</v>
      </c>
      <c r="BZ6" s="643" t="s">
        <v>863</v>
      </c>
      <c r="CA6" s="643" t="s">
        <v>867</v>
      </c>
      <c r="CB6" s="643" t="s">
        <v>869</v>
      </c>
      <c r="CC6" s="643" t="s">
        <v>870</v>
      </c>
      <c r="CD6" s="643"/>
      <c r="CE6" s="635" t="s">
        <v>871</v>
      </c>
      <c r="CF6" s="635" t="s">
        <v>872</v>
      </c>
      <c r="CG6" s="635" t="s">
        <v>873</v>
      </c>
      <c r="CH6" s="635"/>
      <c r="CI6" s="644"/>
      <c r="CJ6" s="200"/>
      <c r="CK6" s="615"/>
      <c r="CL6" s="200" t="s">
        <v>874</v>
      </c>
      <c r="CM6" s="200"/>
      <c r="CN6" s="618"/>
      <c r="CO6" s="618" t="s">
        <v>875</v>
      </c>
      <c r="CP6" s="618" t="s">
        <v>876</v>
      </c>
      <c r="CQ6" s="618" t="s">
        <v>877</v>
      </c>
      <c r="CR6" s="618" t="s">
        <v>878</v>
      </c>
      <c r="CS6" s="618" t="s">
        <v>879</v>
      </c>
      <c r="CT6" s="618" t="s">
        <v>880</v>
      </c>
      <c r="CU6" s="618" t="s">
        <v>881</v>
      </c>
      <c r="CV6" s="618" t="s">
        <v>882</v>
      </c>
      <c r="CW6" s="618" t="s">
        <v>883</v>
      </c>
      <c r="CX6" s="618"/>
      <c r="CY6" s="618"/>
      <c r="CZ6" s="618"/>
      <c r="DA6" s="618"/>
      <c r="DB6" s="618"/>
      <c r="DC6" s="618"/>
      <c r="DD6" s="618"/>
      <c r="DE6" s="645" t="s">
        <v>884</v>
      </c>
      <c r="DF6" s="645" t="s">
        <v>776</v>
      </c>
      <c r="DG6" s="645" t="s">
        <v>730</v>
      </c>
      <c r="DH6" s="645" t="s">
        <v>730</v>
      </c>
      <c r="DI6" s="645" t="s">
        <v>730</v>
      </c>
      <c r="DJ6" s="645" t="s">
        <v>885</v>
      </c>
      <c r="DK6" s="645" t="s">
        <v>886</v>
      </c>
      <c r="DL6" s="645" t="s">
        <v>730</v>
      </c>
      <c r="DM6" s="645" t="s">
        <v>887</v>
      </c>
      <c r="DN6" s="645" t="s">
        <v>888</v>
      </c>
      <c r="DO6" s="646" t="s">
        <v>889</v>
      </c>
      <c r="DP6" s="646" t="s">
        <v>890</v>
      </c>
      <c r="DQ6" s="645" t="s">
        <v>891</v>
      </c>
      <c r="DR6" s="618"/>
      <c r="DS6" s="647"/>
      <c r="DU6" s="200"/>
      <c r="DV6" s="648"/>
      <c r="DW6" s="648"/>
      <c r="DX6" s="648"/>
      <c r="DY6" s="648"/>
      <c r="DZ6" s="648"/>
    </row>
    <row r="7" s="441" customFormat="true" ht="16.5" hidden="false" customHeight="true" outlineLevel="0" collapsed="false">
      <c r="A7" s="621"/>
      <c r="B7" s="649"/>
      <c r="C7" s="649"/>
      <c r="D7" s="623"/>
      <c r="E7" s="650" t="n">
        <f aca="false">MAX($E$9:$E$1856)</f>
        <v>3</v>
      </c>
      <c r="F7" s="625" t="s">
        <v>892</v>
      </c>
      <c r="G7" s="649"/>
      <c r="H7" s="623"/>
      <c r="I7" s="623"/>
      <c r="J7" s="627"/>
      <c r="K7" s="628"/>
      <c r="L7" s="627"/>
      <c r="M7" s="623"/>
      <c r="N7" s="623"/>
      <c r="O7" s="651"/>
      <c r="P7" s="651"/>
      <c r="Q7" s="629"/>
      <c r="R7" s="652" t="s">
        <v>893</v>
      </c>
      <c r="S7" s="631" t="s">
        <v>893</v>
      </c>
      <c r="T7" s="632" t="s">
        <v>893</v>
      </c>
      <c r="U7" s="653" t="s">
        <v>893</v>
      </c>
      <c r="V7" s="160" t="s">
        <v>254</v>
      </c>
      <c r="W7" s="161" t="n">
        <v>44982</v>
      </c>
      <c r="X7" s="161" t="n">
        <v>45000</v>
      </c>
      <c r="Y7" s="161" t="n">
        <v>45046</v>
      </c>
      <c r="Z7" s="161" t="n">
        <v>45102</v>
      </c>
      <c r="AA7" s="161" t="n">
        <v>45134</v>
      </c>
      <c r="AB7" s="161" t="n">
        <v>45184</v>
      </c>
      <c r="AC7" s="161" t="n">
        <v>45224</v>
      </c>
      <c r="AD7" s="173" t="n">
        <v>45327</v>
      </c>
      <c r="AE7" s="161"/>
      <c r="AF7" s="161"/>
      <c r="AG7" s="654" t="s">
        <v>894</v>
      </c>
      <c r="AH7" s="161"/>
      <c r="AI7" s="161" t="n">
        <v>45440</v>
      </c>
      <c r="AJ7" s="161" t="n">
        <v>45440</v>
      </c>
      <c r="AK7" s="161" t="n">
        <v>45465</v>
      </c>
      <c r="AL7" s="161" t="n">
        <v>45469</v>
      </c>
      <c r="AM7" s="161" t="n">
        <v>45495</v>
      </c>
      <c r="AN7" s="161" t="n">
        <v>45495</v>
      </c>
      <c r="AO7" s="161" t="n">
        <v>45465</v>
      </c>
      <c r="AP7" s="161" t="n">
        <v>45519</v>
      </c>
      <c r="AQ7" s="161" t="n">
        <v>45519</v>
      </c>
      <c r="AR7" s="655" t="n">
        <v>45580</v>
      </c>
      <c r="AS7" s="655"/>
      <c r="AT7" s="655"/>
      <c r="AU7" s="655"/>
      <c r="AV7" s="655"/>
      <c r="AW7" s="655"/>
      <c r="AX7" s="655"/>
      <c r="AY7" s="656" t="n">
        <v>45615</v>
      </c>
      <c r="AZ7" s="656"/>
      <c r="BA7" s="656"/>
      <c r="BB7" s="656"/>
      <c r="BC7" s="656"/>
      <c r="BD7" s="656"/>
      <c r="BE7" s="656"/>
      <c r="BF7" s="656"/>
      <c r="BG7" s="657"/>
      <c r="BH7" s="657" t="n">
        <v>45608</v>
      </c>
      <c r="BI7" s="657"/>
      <c r="BJ7" s="657"/>
      <c r="BK7" s="657"/>
      <c r="BL7" s="657"/>
      <c r="BM7" s="657"/>
      <c r="BN7" s="657"/>
      <c r="BO7" s="657"/>
      <c r="BP7" s="657"/>
      <c r="BQ7" s="658" t="n">
        <v>45608</v>
      </c>
      <c r="BR7" s="658"/>
      <c r="BS7" s="659" t="n">
        <v>45629</v>
      </c>
      <c r="BT7" s="659"/>
      <c r="BU7" s="190"/>
      <c r="BV7" s="161" t="n">
        <v>45519</v>
      </c>
      <c r="BW7" s="161" t="n">
        <v>45519</v>
      </c>
      <c r="BX7" s="161" t="n">
        <v>45526</v>
      </c>
      <c r="BY7" s="161" t="n">
        <v>45526</v>
      </c>
      <c r="BZ7" s="161" t="n">
        <v>45533</v>
      </c>
      <c r="CA7" s="161" t="n">
        <v>45531</v>
      </c>
      <c r="CB7" s="161" t="n">
        <v>45550</v>
      </c>
      <c r="CC7" s="161" t="n">
        <v>45557</v>
      </c>
      <c r="CD7" s="161"/>
      <c r="CE7" s="161"/>
      <c r="CF7" s="161"/>
      <c r="CG7" s="161"/>
      <c r="CH7" s="161"/>
      <c r="CI7" s="660"/>
      <c r="CJ7" s="516"/>
      <c r="CK7" s="661"/>
      <c r="CL7" s="516"/>
      <c r="CM7" s="516"/>
      <c r="CN7" s="662"/>
      <c r="CO7" s="663" t="s">
        <v>895</v>
      </c>
      <c r="CP7" s="663" t="s">
        <v>896</v>
      </c>
      <c r="CQ7" s="663" t="s">
        <v>897</v>
      </c>
      <c r="CR7" s="663" t="s">
        <v>898</v>
      </c>
      <c r="CS7" s="663" t="s">
        <v>899</v>
      </c>
      <c r="CT7" s="663" t="s">
        <v>900</v>
      </c>
      <c r="CU7" s="663" t="s">
        <v>901</v>
      </c>
      <c r="CV7" s="663" t="s">
        <v>902</v>
      </c>
      <c r="CW7" s="663" t="s">
        <v>903</v>
      </c>
      <c r="CX7" s="663" t="s">
        <v>904</v>
      </c>
      <c r="CY7" s="663" t="s">
        <v>905</v>
      </c>
      <c r="CZ7" s="663" t="s">
        <v>906</v>
      </c>
      <c r="DA7" s="663" t="s">
        <v>907</v>
      </c>
      <c r="DB7" s="663" t="s">
        <v>908</v>
      </c>
      <c r="DC7" s="664" t="s">
        <v>909</v>
      </c>
      <c r="DD7" s="664" t="s">
        <v>910</v>
      </c>
      <c r="DE7" s="664" t="s">
        <v>911</v>
      </c>
      <c r="DF7" s="664" t="s">
        <v>912</v>
      </c>
      <c r="DG7" s="664" t="s">
        <v>913</v>
      </c>
      <c r="DH7" s="664" t="s">
        <v>913</v>
      </c>
      <c r="DI7" s="664" t="s">
        <v>913</v>
      </c>
      <c r="DJ7" s="664" t="s">
        <v>914</v>
      </c>
      <c r="DK7" s="664" t="s">
        <v>915</v>
      </c>
      <c r="DL7" s="664" t="s">
        <v>916</v>
      </c>
      <c r="DM7" s="665" t="n">
        <v>45517</v>
      </c>
      <c r="DN7" s="665" t="n">
        <v>45517</v>
      </c>
      <c r="DO7" s="666" t="n">
        <v>45517</v>
      </c>
      <c r="DP7" s="666" t="n">
        <v>45517</v>
      </c>
      <c r="DQ7" s="665" t="n">
        <v>45518</v>
      </c>
      <c r="DR7" s="663"/>
      <c r="DS7" s="667"/>
      <c r="DU7" s="516"/>
    </row>
    <row r="8" s="45" customFormat="true" ht="16.5" hidden="false" customHeight="true" outlineLevel="0" collapsed="false">
      <c r="A8" s="668" t="s">
        <v>278</v>
      </c>
      <c r="B8" s="669" t="s">
        <v>917</v>
      </c>
      <c r="C8" s="670" t="s">
        <v>5</v>
      </c>
      <c r="D8" s="670" t="s">
        <v>279</v>
      </c>
      <c r="E8" s="671" t="s">
        <v>791</v>
      </c>
      <c r="F8" s="670" t="s">
        <v>918</v>
      </c>
      <c r="G8" s="670" t="s">
        <v>918</v>
      </c>
      <c r="H8" s="670" t="s">
        <v>919</v>
      </c>
      <c r="I8" s="670" t="s">
        <v>920</v>
      </c>
      <c r="J8" s="670" t="s">
        <v>282</v>
      </c>
      <c r="K8" s="203" t="s">
        <v>281</v>
      </c>
      <c r="L8" s="203" t="s">
        <v>5</v>
      </c>
      <c r="M8" s="670" t="s">
        <v>921</v>
      </c>
      <c r="N8" s="672" t="s">
        <v>922</v>
      </c>
      <c r="O8" s="673" t="s">
        <v>923</v>
      </c>
      <c r="P8" s="674" t="s">
        <v>924</v>
      </c>
      <c r="Q8" s="675" t="s">
        <v>925</v>
      </c>
      <c r="R8" s="676"/>
      <c r="S8" s="677"/>
      <c r="T8" s="678"/>
      <c r="U8" s="679"/>
      <c r="V8" s="680"/>
      <c r="W8" s="217"/>
      <c r="X8" s="217"/>
      <c r="Y8" s="217" t="s">
        <v>926</v>
      </c>
      <c r="Z8" s="217"/>
      <c r="AA8" s="217"/>
      <c r="AB8" s="217"/>
      <c r="AC8" s="217"/>
      <c r="AD8" s="217"/>
      <c r="AE8" s="217"/>
      <c r="AF8" s="217"/>
      <c r="AG8" s="217"/>
      <c r="AH8" s="217"/>
      <c r="AI8" s="217"/>
      <c r="AJ8" s="217"/>
      <c r="AK8" s="217"/>
      <c r="AL8" s="217"/>
      <c r="AM8" s="217"/>
      <c r="AN8" s="217"/>
      <c r="AO8" s="217"/>
      <c r="AP8" s="217"/>
      <c r="AQ8" s="217"/>
      <c r="AR8" s="217"/>
      <c r="AS8" s="217"/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217"/>
      <c r="BS8" s="217"/>
      <c r="BT8" s="217"/>
      <c r="BU8" s="217"/>
      <c r="BV8" s="217"/>
      <c r="BW8" s="217"/>
      <c r="BX8" s="217"/>
      <c r="BY8" s="217"/>
      <c r="BZ8" s="217"/>
      <c r="CA8" s="217"/>
      <c r="CB8" s="217"/>
      <c r="CC8" s="217"/>
      <c r="CD8" s="681" t="s">
        <v>927</v>
      </c>
      <c r="CE8" s="217"/>
      <c r="CF8" s="217"/>
      <c r="CG8" s="217"/>
      <c r="CH8" s="217"/>
      <c r="CI8" s="682"/>
      <c r="CJ8" s="61"/>
      <c r="CK8" s="683"/>
      <c r="CL8" s="61"/>
      <c r="CM8" s="61"/>
      <c r="CN8" s="684" t="s">
        <v>814</v>
      </c>
      <c r="CO8" s="685"/>
      <c r="CP8" s="685"/>
      <c r="CQ8" s="685"/>
      <c r="CR8" s="685"/>
      <c r="CS8" s="685"/>
      <c r="CT8" s="685"/>
      <c r="CU8" s="685"/>
      <c r="CV8" s="685"/>
      <c r="CW8" s="685"/>
      <c r="CX8" s="685"/>
      <c r="CY8" s="685"/>
      <c r="CZ8" s="685"/>
      <c r="DA8" s="685"/>
      <c r="DB8" s="685"/>
      <c r="DC8" s="685"/>
      <c r="DD8" s="685"/>
      <c r="DE8" s="685"/>
      <c r="DF8" s="685"/>
      <c r="DG8" s="685"/>
      <c r="DH8" s="685"/>
      <c r="DI8" s="685" t="s">
        <v>928</v>
      </c>
      <c r="DJ8" s="685"/>
      <c r="DK8" s="685"/>
      <c r="DL8" s="685"/>
      <c r="DM8" s="685"/>
      <c r="DN8" s="685"/>
      <c r="DO8" s="685"/>
      <c r="DP8" s="685"/>
      <c r="DQ8" s="685"/>
      <c r="DR8" s="685"/>
      <c r="DS8" s="686" t="s">
        <v>831</v>
      </c>
      <c r="DU8" s="61"/>
      <c r="IL8" s="45" t="n">
        <f aca="false">CP8+1</f>
        <v>1</v>
      </c>
      <c r="IM8" s="45" t="n">
        <f aca="false">IL8+1</f>
        <v>2</v>
      </c>
      <c r="IN8" s="45" t="n">
        <f aca="false">IM8+1</f>
        <v>3</v>
      </c>
      <c r="IO8" s="45" t="n">
        <f aca="false">IN8+1</f>
        <v>4</v>
      </c>
      <c r="IP8" s="45" t="n">
        <f aca="false">IO8+1</f>
        <v>5</v>
      </c>
      <c r="IQ8" s="45" t="n">
        <f aca="false">IP8+1</f>
        <v>6</v>
      </c>
      <c r="IR8" s="45" t="n">
        <f aca="false">IQ8+1</f>
        <v>7</v>
      </c>
      <c r="IS8" s="45" t="n">
        <f aca="false">IR8+1</f>
        <v>8</v>
      </c>
      <c r="IT8" s="45" t="n">
        <f aca="false">IS8+1</f>
        <v>9</v>
      </c>
      <c r="IU8" s="45" t="n">
        <f aca="false">IT8+1</f>
        <v>10</v>
      </c>
    </row>
    <row r="9" customFormat="false" ht="16.5" hidden="false" customHeight="true" outlineLevel="0" collapsed="false">
      <c r="A9" s="687"/>
      <c r="B9" s="688"/>
      <c r="C9" s="688"/>
      <c r="D9" s="688"/>
      <c r="E9" s="689"/>
      <c r="F9" s="688"/>
      <c r="G9" s="688"/>
      <c r="H9" s="688"/>
      <c r="I9" s="690"/>
      <c r="J9" s="690"/>
      <c r="K9" s="691"/>
      <c r="L9" s="690"/>
      <c r="M9" s="688"/>
      <c r="N9" s="692"/>
      <c r="O9" s="689"/>
      <c r="P9" s="689"/>
      <c r="Q9" s="693"/>
      <c r="R9" s="694"/>
      <c r="S9" s="695"/>
      <c r="T9" s="696"/>
      <c r="U9" s="697"/>
      <c r="V9" s="698"/>
      <c r="W9" s="699"/>
      <c r="X9" s="699"/>
      <c r="Y9" s="699"/>
      <c r="Z9" s="699"/>
      <c r="AA9" s="699"/>
      <c r="AB9" s="699"/>
      <c r="AC9" s="699"/>
      <c r="AD9" s="699"/>
      <c r="AE9" s="699"/>
      <c r="AF9" s="699"/>
      <c r="AG9" s="699"/>
      <c r="AH9" s="700"/>
      <c r="AI9" s="699"/>
      <c r="AJ9" s="699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  <c r="BX9" s="700"/>
      <c r="BY9" s="700"/>
      <c r="BZ9" s="700"/>
      <c r="CA9" s="700"/>
      <c r="CB9" s="700"/>
      <c r="CC9" s="700"/>
      <c r="CD9" s="700"/>
      <c r="CE9" s="700"/>
      <c r="CF9" s="700"/>
      <c r="CG9" s="700"/>
      <c r="CH9" s="700"/>
      <c r="CI9" s="701"/>
      <c r="CN9" s="702"/>
      <c r="CO9" s="703"/>
      <c r="CP9" s="703"/>
      <c r="CQ9" s="703"/>
      <c r="CR9" s="703"/>
      <c r="CS9" s="703"/>
      <c r="CT9" s="703"/>
      <c r="CU9" s="703"/>
      <c r="CV9" s="703"/>
      <c r="CW9" s="703"/>
      <c r="CX9" s="703"/>
      <c r="CY9" s="703"/>
      <c r="CZ9" s="703"/>
      <c r="DA9" s="703"/>
      <c r="DB9" s="703"/>
      <c r="DC9" s="703"/>
      <c r="DD9" s="703"/>
      <c r="DE9" s="703"/>
      <c r="DF9" s="703"/>
      <c r="DG9" s="703"/>
      <c r="DH9" s="703"/>
      <c r="DI9" s="703"/>
      <c r="DJ9" s="703"/>
      <c r="DK9" s="703"/>
      <c r="DL9" s="703"/>
      <c r="DM9" s="703"/>
      <c r="DN9" s="703"/>
      <c r="DO9" s="703"/>
      <c r="DP9" s="703"/>
      <c r="DQ9" s="703"/>
      <c r="DR9" s="703"/>
      <c r="DS9" s="704"/>
      <c r="DU9" s="48"/>
      <c r="IV9" s="38" t="n">
        <v>1</v>
      </c>
    </row>
    <row r="10" customFormat="false" ht="16.5" hidden="false" customHeight="true" outlineLevel="0" collapsed="false">
      <c r="A10" s="705" t="n">
        <v>1</v>
      </c>
      <c r="B10" s="706" t="s">
        <v>929</v>
      </c>
      <c r="C10" s="706" t="s">
        <v>482</v>
      </c>
      <c r="D10" s="706" t="s">
        <v>478</v>
      </c>
      <c r="E10" s="243" t="n">
        <f aca="false">COUNTIF($G$10:$G$1856,$G10)</f>
        <v>1</v>
      </c>
      <c r="F10" s="706" t="s">
        <v>930</v>
      </c>
      <c r="G10" s="706" t="s">
        <v>930</v>
      </c>
      <c r="H10" s="707" t="s">
        <v>931</v>
      </c>
      <c r="I10" s="708" t="s">
        <v>932</v>
      </c>
      <c r="J10" s="707" t="s">
        <v>317</v>
      </c>
      <c r="K10" s="709" t="n">
        <v>0</v>
      </c>
      <c r="L10" s="707" t="s">
        <v>316</v>
      </c>
      <c r="M10" s="708" t="s">
        <v>933</v>
      </c>
      <c r="N10" s="710" t="s">
        <v>934</v>
      </c>
      <c r="O10" s="512" t="n">
        <v>1</v>
      </c>
      <c r="P10" s="512" t="n">
        <v>1</v>
      </c>
      <c r="Q10" s="711" t="n">
        <v>0.013460572</v>
      </c>
      <c r="R10" s="712"/>
      <c r="S10" s="713" t="n">
        <v>26.83</v>
      </c>
      <c r="T10" s="714"/>
      <c r="U10" s="715"/>
      <c r="V10" s="262" t="n">
        <f aca="false">SUM(W10:CI10)</f>
        <v>2</v>
      </c>
      <c r="W10" s="243" t="n">
        <v>0</v>
      </c>
      <c r="X10" s="243" t="n">
        <v>0</v>
      </c>
      <c r="Y10" s="243" t="n">
        <v>2</v>
      </c>
      <c r="Z10" s="243" t="n">
        <v>0</v>
      </c>
      <c r="AA10" s="243" t="n">
        <v>0</v>
      </c>
      <c r="AB10" s="243" t="n">
        <v>0</v>
      </c>
      <c r="AC10" s="243" t="n">
        <v>0</v>
      </c>
      <c r="AD10" s="243" t="n">
        <v>0</v>
      </c>
      <c r="AE10" s="243" t="n">
        <v>0</v>
      </c>
      <c r="AF10" s="243" t="n">
        <v>0</v>
      </c>
      <c r="AG10" s="243" t="n">
        <v>0</v>
      </c>
      <c r="AH10" s="518" t="n">
        <v>0</v>
      </c>
      <c r="AI10" s="243" t="n">
        <v>0</v>
      </c>
      <c r="AJ10" s="243" t="n">
        <v>0</v>
      </c>
      <c r="AK10" s="518" t="n">
        <v>0</v>
      </c>
      <c r="AL10" s="518" t="n">
        <v>0</v>
      </c>
      <c r="AM10" s="518" t="n">
        <v>0</v>
      </c>
      <c r="AN10" s="518" t="n">
        <v>0</v>
      </c>
      <c r="AO10" s="518" t="n">
        <v>0</v>
      </c>
      <c r="AP10" s="518" t="n">
        <v>0</v>
      </c>
      <c r="AQ10" s="518" t="n">
        <v>0</v>
      </c>
      <c r="AR10" s="518" t="n">
        <v>0</v>
      </c>
      <c r="AS10" s="518" t="n">
        <v>0</v>
      </c>
      <c r="AT10" s="518" t="n">
        <v>0</v>
      </c>
      <c r="AU10" s="518" t="n">
        <v>0</v>
      </c>
      <c r="AV10" s="518" t="n">
        <v>0</v>
      </c>
      <c r="AW10" s="518" t="n">
        <v>0</v>
      </c>
      <c r="AX10" s="518" t="n">
        <v>0</v>
      </c>
      <c r="AY10" s="518" t="n">
        <v>0</v>
      </c>
      <c r="AZ10" s="518" t="n">
        <v>0</v>
      </c>
      <c r="BA10" s="518" t="n">
        <v>0</v>
      </c>
      <c r="BB10" s="518" t="n">
        <v>0</v>
      </c>
      <c r="BC10" s="518" t="n">
        <v>0</v>
      </c>
      <c r="BD10" s="518" t="n">
        <v>0</v>
      </c>
      <c r="BE10" s="518" t="n">
        <v>0</v>
      </c>
      <c r="BF10" s="518" t="n">
        <v>0</v>
      </c>
      <c r="BG10" s="518" t="n">
        <v>0</v>
      </c>
      <c r="BH10" s="518" t="n">
        <v>0</v>
      </c>
      <c r="BI10" s="518" t="n">
        <v>0</v>
      </c>
      <c r="BJ10" s="518"/>
      <c r="BK10" s="518"/>
      <c r="BL10" s="518" t="n">
        <v>0</v>
      </c>
      <c r="BM10" s="518"/>
      <c r="BN10" s="518"/>
      <c r="BO10" s="518"/>
      <c r="BP10" s="518"/>
      <c r="BQ10" s="518"/>
      <c r="BR10" s="518"/>
      <c r="BS10" s="518"/>
      <c r="BT10" s="518"/>
      <c r="BU10" s="518"/>
      <c r="BV10" s="518" t="n">
        <v>0</v>
      </c>
      <c r="BW10" s="518" t="n">
        <v>0</v>
      </c>
      <c r="BX10" s="518" t="n">
        <v>0</v>
      </c>
      <c r="BY10" s="518" t="n">
        <v>0</v>
      </c>
      <c r="BZ10" s="518" t="n">
        <v>0</v>
      </c>
      <c r="CA10" s="518" t="n">
        <v>0</v>
      </c>
      <c r="CB10" s="518" t="n">
        <v>0</v>
      </c>
      <c r="CC10" s="518" t="n">
        <v>0</v>
      </c>
      <c r="CD10" s="518" t="n">
        <v>0</v>
      </c>
      <c r="CE10" s="518" t="n">
        <v>0</v>
      </c>
      <c r="CF10" s="518" t="n">
        <v>0</v>
      </c>
      <c r="CG10" s="518" t="n">
        <v>0</v>
      </c>
      <c r="CH10" s="518"/>
      <c r="CI10" s="716"/>
      <c r="CL10" s="48" t="n">
        <v>2</v>
      </c>
      <c r="CM10" s="48" t="n">
        <f aca="false">CL10-V10</f>
        <v>0</v>
      </c>
      <c r="CN10" s="702" t="n">
        <f aca="false">SUM(CO10:DR10)</f>
        <v>2</v>
      </c>
      <c r="CO10" s="703" t="n">
        <v>0</v>
      </c>
      <c r="CP10" s="703"/>
      <c r="CQ10" s="703" t="n">
        <v>2</v>
      </c>
      <c r="CR10" s="703"/>
      <c r="CS10" s="703" t="n">
        <v>0</v>
      </c>
      <c r="CT10" s="703" t="n">
        <v>0</v>
      </c>
      <c r="CU10" s="703"/>
      <c r="CV10" s="703"/>
      <c r="CW10" s="703"/>
      <c r="CX10" s="703" t="n">
        <v>0</v>
      </c>
      <c r="CY10" s="703" t="n">
        <v>0</v>
      </c>
      <c r="CZ10" s="703" t="n">
        <v>0</v>
      </c>
      <c r="DA10" s="703"/>
      <c r="DB10" s="703"/>
      <c r="DC10" s="703"/>
      <c r="DD10" s="703"/>
      <c r="DE10" s="703" t="n">
        <v>0</v>
      </c>
      <c r="DF10" s="703"/>
      <c r="DG10" s="703" t="n">
        <v>0</v>
      </c>
      <c r="DH10" s="703" t="n">
        <v>0</v>
      </c>
      <c r="DI10" s="703" t="n">
        <v>0</v>
      </c>
      <c r="DJ10" s="703" t="n">
        <v>0</v>
      </c>
      <c r="DK10" s="703" t="n">
        <v>0</v>
      </c>
      <c r="DL10" s="703" t="n">
        <v>0</v>
      </c>
      <c r="DM10" s="703"/>
      <c r="DN10" s="703"/>
      <c r="DO10" s="703"/>
      <c r="DP10" s="703"/>
      <c r="DQ10" s="703"/>
      <c r="DR10" s="703"/>
      <c r="DS10" s="704" t="n">
        <f aca="false">CN10-V10</f>
        <v>0</v>
      </c>
      <c r="DT10" s="553"/>
      <c r="DU10" s="48"/>
    </row>
    <row r="11" customFormat="false" ht="16.5" hidden="false" customHeight="true" outlineLevel="0" collapsed="false">
      <c r="A11" s="705" t="n">
        <f aca="false">A10+1</f>
        <v>2</v>
      </c>
      <c r="B11" s="706" t="s">
        <v>929</v>
      </c>
      <c r="C11" s="706" t="s">
        <v>482</v>
      </c>
      <c r="D11" s="706" t="s">
        <v>478</v>
      </c>
      <c r="E11" s="243" t="n">
        <f aca="false">COUNTIF($G$10:$G$1856,$G11)</f>
        <v>1</v>
      </c>
      <c r="F11" s="706" t="s">
        <v>935</v>
      </c>
      <c r="G11" s="706" t="s">
        <v>935</v>
      </c>
      <c r="H11" s="707" t="s">
        <v>936</v>
      </c>
      <c r="I11" s="708" t="s">
        <v>937</v>
      </c>
      <c r="J11" s="707" t="s">
        <v>317</v>
      </c>
      <c r="K11" s="709" t="n">
        <v>0</v>
      </c>
      <c r="L11" s="707" t="s">
        <v>316</v>
      </c>
      <c r="M11" s="708" t="s">
        <v>938</v>
      </c>
      <c r="N11" s="710" t="s">
        <v>934</v>
      </c>
      <c r="O11" s="512" t="n">
        <v>1</v>
      </c>
      <c r="P11" s="512" t="n">
        <v>1</v>
      </c>
      <c r="Q11" s="711" t="n">
        <v>0.00536232</v>
      </c>
      <c r="R11" s="712"/>
      <c r="S11" s="713" t="n">
        <v>10.62</v>
      </c>
      <c r="T11" s="714"/>
      <c r="U11" s="715"/>
      <c r="V11" s="262" t="n">
        <f aca="false">SUM(W11:CI11)</f>
        <v>0</v>
      </c>
      <c r="W11" s="243" t="n">
        <v>0</v>
      </c>
      <c r="X11" s="243" t="n">
        <v>0</v>
      </c>
      <c r="Y11" s="243" t="n">
        <v>0</v>
      </c>
      <c r="Z11" s="243" t="n">
        <v>0</v>
      </c>
      <c r="AA11" s="243" t="n">
        <v>0</v>
      </c>
      <c r="AB11" s="243" t="n">
        <v>0</v>
      </c>
      <c r="AC11" s="243" t="n">
        <v>0</v>
      </c>
      <c r="AD11" s="243" t="n">
        <v>0</v>
      </c>
      <c r="AE11" s="243" t="n">
        <v>0</v>
      </c>
      <c r="AF11" s="243" t="n">
        <v>0</v>
      </c>
      <c r="AG11" s="243" t="n">
        <v>0</v>
      </c>
      <c r="AH11" s="518" t="n">
        <v>0</v>
      </c>
      <c r="AI11" s="243" t="n">
        <v>0</v>
      </c>
      <c r="AJ11" s="243" t="n">
        <v>0</v>
      </c>
      <c r="AK11" s="518" t="n">
        <v>0</v>
      </c>
      <c r="AL11" s="518" t="n">
        <v>0</v>
      </c>
      <c r="AM11" s="518" t="n">
        <v>0</v>
      </c>
      <c r="AN11" s="518" t="n">
        <v>0</v>
      </c>
      <c r="AO11" s="518" t="n">
        <v>0</v>
      </c>
      <c r="AP11" s="518" t="n">
        <v>0</v>
      </c>
      <c r="AQ11" s="518" t="n">
        <v>0</v>
      </c>
      <c r="AR11" s="518" t="n">
        <v>0</v>
      </c>
      <c r="AS11" s="518" t="n">
        <v>0</v>
      </c>
      <c r="AT11" s="518" t="n">
        <v>0</v>
      </c>
      <c r="AU11" s="518" t="n">
        <v>0</v>
      </c>
      <c r="AV11" s="518" t="n">
        <v>0</v>
      </c>
      <c r="AW11" s="518" t="n">
        <v>0</v>
      </c>
      <c r="AX11" s="518" t="n">
        <v>0</v>
      </c>
      <c r="AY11" s="518" t="n">
        <v>0</v>
      </c>
      <c r="AZ11" s="518" t="n">
        <v>0</v>
      </c>
      <c r="BA11" s="518" t="n">
        <v>0</v>
      </c>
      <c r="BB11" s="518" t="n">
        <v>0</v>
      </c>
      <c r="BC11" s="518" t="n">
        <v>0</v>
      </c>
      <c r="BD11" s="518" t="n">
        <v>0</v>
      </c>
      <c r="BE11" s="518" t="n">
        <v>0</v>
      </c>
      <c r="BF11" s="518" t="n">
        <v>0</v>
      </c>
      <c r="BG11" s="518" t="n">
        <v>0</v>
      </c>
      <c r="BH11" s="518" t="n">
        <v>0</v>
      </c>
      <c r="BI11" s="518" t="n">
        <v>0</v>
      </c>
      <c r="BJ11" s="518"/>
      <c r="BK11" s="518"/>
      <c r="BL11" s="518" t="n">
        <v>0</v>
      </c>
      <c r="BM11" s="518"/>
      <c r="BN11" s="518"/>
      <c r="BO11" s="518"/>
      <c r="BP11" s="518"/>
      <c r="BQ11" s="518"/>
      <c r="BR11" s="518"/>
      <c r="BS11" s="518"/>
      <c r="BT11" s="518"/>
      <c r="BU11" s="518"/>
      <c r="BV11" s="518" t="n">
        <v>0</v>
      </c>
      <c r="BW11" s="518" t="n">
        <v>0</v>
      </c>
      <c r="BX11" s="518" t="n">
        <v>0</v>
      </c>
      <c r="BY11" s="518" t="n">
        <v>0</v>
      </c>
      <c r="BZ11" s="518" t="n">
        <v>0</v>
      </c>
      <c r="CA11" s="518" t="n">
        <v>0</v>
      </c>
      <c r="CB11" s="518" t="n">
        <v>0</v>
      </c>
      <c r="CC11" s="518" t="n">
        <v>0</v>
      </c>
      <c r="CD11" s="518" t="n">
        <v>0</v>
      </c>
      <c r="CE11" s="518" t="n">
        <v>0</v>
      </c>
      <c r="CF11" s="518" t="n">
        <v>0</v>
      </c>
      <c r="CG11" s="518" t="n">
        <v>0</v>
      </c>
      <c r="CH11" s="518"/>
      <c r="CI11" s="716"/>
      <c r="CL11" s="48" t="n">
        <v>0</v>
      </c>
      <c r="CM11" s="48" t="n">
        <f aca="false">CL11-V11</f>
        <v>0</v>
      </c>
      <c r="CN11" s="702" t="n">
        <f aca="false">SUM(CO11:DR11)</f>
        <v>0</v>
      </c>
      <c r="CO11" s="703" t="n">
        <v>0</v>
      </c>
      <c r="CP11" s="703"/>
      <c r="CQ11" s="703" t="n">
        <v>0</v>
      </c>
      <c r="CR11" s="703"/>
      <c r="CS11" s="703" t="n">
        <v>0</v>
      </c>
      <c r="CT11" s="703" t="n">
        <v>0</v>
      </c>
      <c r="CU11" s="703"/>
      <c r="CV11" s="703"/>
      <c r="CW11" s="703"/>
      <c r="CX11" s="703" t="n">
        <v>0</v>
      </c>
      <c r="CY11" s="703" t="n">
        <v>0</v>
      </c>
      <c r="CZ11" s="703" t="n">
        <v>0</v>
      </c>
      <c r="DA11" s="703"/>
      <c r="DB11" s="703"/>
      <c r="DC11" s="703"/>
      <c r="DD11" s="703"/>
      <c r="DE11" s="703" t="n">
        <v>0</v>
      </c>
      <c r="DF11" s="703"/>
      <c r="DG11" s="703" t="n">
        <v>0</v>
      </c>
      <c r="DH11" s="703" t="n">
        <v>0</v>
      </c>
      <c r="DI11" s="703" t="n">
        <v>0</v>
      </c>
      <c r="DJ11" s="703" t="n">
        <v>0</v>
      </c>
      <c r="DK11" s="703" t="n">
        <v>0</v>
      </c>
      <c r="DL11" s="703" t="n">
        <v>0</v>
      </c>
      <c r="DM11" s="703"/>
      <c r="DN11" s="703"/>
      <c r="DO11" s="703"/>
      <c r="DP11" s="703"/>
      <c r="DQ11" s="703"/>
      <c r="DR11" s="703"/>
      <c r="DS11" s="704" t="n">
        <f aca="false">CN11-V11</f>
        <v>0</v>
      </c>
      <c r="DT11" s="553"/>
      <c r="DU11" s="48"/>
    </row>
    <row r="12" customFormat="false" ht="16.5" hidden="false" customHeight="true" outlineLevel="0" collapsed="false">
      <c r="A12" s="705" t="n">
        <f aca="false">A11+1</f>
        <v>3</v>
      </c>
      <c r="B12" s="706" t="s">
        <v>929</v>
      </c>
      <c r="C12" s="706" t="s">
        <v>482</v>
      </c>
      <c r="D12" s="706" t="s">
        <v>478</v>
      </c>
      <c r="E12" s="243" t="n">
        <f aca="false">COUNTIF($G$10:$G$1856,$G12)</f>
        <v>1</v>
      </c>
      <c r="F12" s="706" t="s">
        <v>939</v>
      </c>
      <c r="G12" s="706" t="s">
        <v>939</v>
      </c>
      <c r="H12" s="707" t="s">
        <v>940</v>
      </c>
      <c r="I12" s="708" t="s">
        <v>941</v>
      </c>
      <c r="J12" s="707" t="s">
        <v>317</v>
      </c>
      <c r="K12" s="709" t="n">
        <v>0</v>
      </c>
      <c r="L12" s="707" t="s">
        <v>316</v>
      </c>
      <c r="M12" s="708" t="s">
        <v>942</v>
      </c>
      <c r="N12" s="710" t="s">
        <v>934</v>
      </c>
      <c r="O12" s="512" t="n">
        <v>4</v>
      </c>
      <c r="P12" s="512" t="n">
        <v>1</v>
      </c>
      <c r="Q12" s="711" t="n">
        <v>0.00197568</v>
      </c>
      <c r="R12" s="712"/>
      <c r="S12" s="713" t="n">
        <v>3.91</v>
      </c>
      <c r="T12" s="714"/>
      <c r="U12" s="715"/>
      <c r="V12" s="262" t="n">
        <f aca="false">SUM(W12:CI12)</f>
        <v>2</v>
      </c>
      <c r="W12" s="243" t="n">
        <v>0</v>
      </c>
      <c r="X12" s="243" t="n">
        <v>0</v>
      </c>
      <c r="Y12" s="243" t="n">
        <v>2</v>
      </c>
      <c r="Z12" s="243" t="n">
        <v>0</v>
      </c>
      <c r="AA12" s="243" t="n">
        <v>0</v>
      </c>
      <c r="AB12" s="243" t="n">
        <v>0</v>
      </c>
      <c r="AC12" s="243" t="n">
        <v>0</v>
      </c>
      <c r="AD12" s="243" t="n">
        <v>0</v>
      </c>
      <c r="AE12" s="243" t="n">
        <v>0</v>
      </c>
      <c r="AF12" s="243" t="n">
        <v>0</v>
      </c>
      <c r="AG12" s="243" t="n">
        <v>0</v>
      </c>
      <c r="AH12" s="518" t="n">
        <v>0</v>
      </c>
      <c r="AI12" s="243" t="n">
        <v>0</v>
      </c>
      <c r="AJ12" s="243" t="n">
        <v>0</v>
      </c>
      <c r="AK12" s="518" t="n">
        <v>0</v>
      </c>
      <c r="AL12" s="518" t="n">
        <v>0</v>
      </c>
      <c r="AM12" s="518" t="n">
        <v>0</v>
      </c>
      <c r="AN12" s="518" t="n">
        <v>0</v>
      </c>
      <c r="AO12" s="518" t="n">
        <v>0</v>
      </c>
      <c r="AP12" s="518" t="n">
        <v>0</v>
      </c>
      <c r="AQ12" s="518" t="n">
        <v>0</v>
      </c>
      <c r="AR12" s="518" t="n">
        <v>0</v>
      </c>
      <c r="AS12" s="518" t="n">
        <v>0</v>
      </c>
      <c r="AT12" s="518" t="n">
        <v>0</v>
      </c>
      <c r="AU12" s="518" t="n">
        <v>0</v>
      </c>
      <c r="AV12" s="518" t="n">
        <v>0</v>
      </c>
      <c r="AW12" s="518" t="n">
        <v>0</v>
      </c>
      <c r="AX12" s="518" t="n">
        <v>0</v>
      </c>
      <c r="AY12" s="518" t="n">
        <v>0</v>
      </c>
      <c r="AZ12" s="518" t="n">
        <v>0</v>
      </c>
      <c r="BA12" s="518" t="n">
        <v>0</v>
      </c>
      <c r="BB12" s="518" t="n">
        <v>0</v>
      </c>
      <c r="BC12" s="518" t="n">
        <v>0</v>
      </c>
      <c r="BD12" s="518" t="n">
        <v>0</v>
      </c>
      <c r="BE12" s="518" t="n">
        <v>0</v>
      </c>
      <c r="BF12" s="518" t="n">
        <v>0</v>
      </c>
      <c r="BG12" s="518" t="n">
        <v>0</v>
      </c>
      <c r="BH12" s="518" t="n">
        <v>0</v>
      </c>
      <c r="BI12" s="518" t="n">
        <v>0</v>
      </c>
      <c r="BJ12" s="518"/>
      <c r="BK12" s="518"/>
      <c r="BL12" s="518" t="n">
        <v>0</v>
      </c>
      <c r="BM12" s="518"/>
      <c r="BN12" s="518"/>
      <c r="BO12" s="518"/>
      <c r="BP12" s="518"/>
      <c r="BQ12" s="518"/>
      <c r="BR12" s="518"/>
      <c r="BS12" s="518"/>
      <c r="BT12" s="518"/>
      <c r="BU12" s="518"/>
      <c r="BV12" s="518" t="n">
        <v>0</v>
      </c>
      <c r="BW12" s="518" t="n">
        <v>0</v>
      </c>
      <c r="BX12" s="518" t="n">
        <v>0</v>
      </c>
      <c r="BY12" s="518" t="n">
        <v>0</v>
      </c>
      <c r="BZ12" s="518" t="n">
        <v>0</v>
      </c>
      <c r="CA12" s="518" t="n">
        <v>0</v>
      </c>
      <c r="CB12" s="518" t="n">
        <v>0</v>
      </c>
      <c r="CC12" s="518" t="n">
        <v>0</v>
      </c>
      <c r="CD12" s="518" t="n">
        <v>0</v>
      </c>
      <c r="CE12" s="518" t="n">
        <v>0</v>
      </c>
      <c r="CF12" s="518" t="n">
        <v>0</v>
      </c>
      <c r="CG12" s="518" t="n">
        <v>0</v>
      </c>
      <c r="CH12" s="518"/>
      <c r="CI12" s="716"/>
      <c r="CL12" s="48" t="n">
        <v>2</v>
      </c>
      <c r="CM12" s="48" t="n">
        <f aca="false">CL12-V12</f>
        <v>0</v>
      </c>
      <c r="CN12" s="702" t="n">
        <f aca="false">SUM(CO12:DR12)</f>
        <v>2</v>
      </c>
      <c r="CO12" s="703" t="n">
        <v>0</v>
      </c>
      <c r="CP12" s="703"/>
      <c r="CQ12" s="703" t="n">
        <v>2</v>
      </c>
      <c r="CR12" s="703"/>
      <c r="CS12" s="703" t="n">
        <v>0</v>
      </c>
      <c r="CT12" s="703" t="n">
        <v>0</v>
      </c>
      <c r="CU12" s="703"/>
      <c r="CV12" s="703"/>
      <c r="CW12" s="703"/>
      <c r="CX12" s="703" t="n">
        <v>0</v>
      </c>
      <c r="CY12" s="703" t="n">
        <v>0</v>
      </c>
      <c r="CZ12" s="703" t="n">
        <v>0</v>
      </c>
      <c r="DA12" s="703"/>
      <c r="DB12" s="703"/>
      <c r="DC12" s="703"/>
      <c r="DD12" s="703"/>
      <c r="DE12" s="703" t="n">
        <v>0</v>
      </c>
      <c r="DF12" s="703"/>
      <c r="DG12" s="703" t="n">
        <v>0</v>
      </c>
      <c r="DH12" s="703" t="n">
        <v>0</v>
      </c>
      <c r="DI12" s="703" t="n">
        <v>0</v>
      </c>
      <c r="DJ12" s="703" t="n">
        <v>0</v>
      </c>
      <c r="DK12" s="703" t="n">
        <v>0</v>
      </c>
      <c r="DL12" s="703" t="n">
        <v>0</v>
      </c>
      <c r="DM12" s="703"/>
      <c r="DN12" s="703"/>
      <c r="DO12" s="703"/>
      <c r="DP12" s="703"/>
      <c r="DQ12" s="703"/>
      <c r="DR12" s="703"/>
      <c r="DS12" s="704" t="n">
        <f aca="false">CN12-V12</f>
        <v>0</v>
      </c>
      <c r="DT12" s="553"/>
      <c r="DU12" s="48"/>
    </row>
    <row r="13" customFormat="false" ht="16.5" hidden="false" customHeight="true" outlineLevel="0" collapsed="false">
      <c r="A13" s="705" t="n">
        <f aca="false">A12+1</f>
        <v>4</v>
      </c>
      <c r="B13" s="706" t="s">
        <v>929</v>
      </c>
      <c r="C13" s="706" t="s">
        <v>482</v>
      </c>
      <c r="D13" s="706" t="s">
        <v>478</v>
      </c>
      <c r="E13" s="243" t="n">
        <f aca="false">COUNTIF($G$10:$G$1856,$G13)</f>
        <v>1</v>
      </c>
      <c r="F13" s="706" t="s">
        <v>943</v>
      </c>
      <c r="G13" s="706" t="s">
        <v>943</v>
      </c>
      <c r="H13" s="707" t="s">
        <v>944</v>
      </c>
      <c r="I13" s="708" t="s">
        <v>945</v>
      </c>
      <c r="J13" s="707" t="s">
        <v>317</v>
      </c>
      <c r="K13" s="709" t="n">
        <v>0</v>
      </c>
      <c r="L13" s="707" t="s">
        <v>316</v>
      </c>
      <c r="M13" s="708" t="s">
        <v>946</v>
      </c>
      <c r="N13" s="710" t="s">
        <v>934</v>
      </c>
      <c r="O13" s="512" t="n">
        <v>1</v>
      </c>
      <c r="P13" s="512" t="n">
        <v>1</v>
      </c>
      <c r="Q13" s="711" t="n">
        <v>0.007369008</v>
      </c>
      <c r="R13" s="712"/>
      <c r="S13" s="713" t="n">
        <v>14.6</v>
      </c>
      <c r="T13" s="714"/>
      <c r="U13" s="715"/>
      <c r="V13" s="262" t="n">
        <f aca="false">SUM(W13:CI13)</f>
        <v>1</v>
      </c>
      <c r="W13" s="243" t="n">
        <v>0</v>
      </c>
      <c r="X13" s="243" t="n">
        <v>0</v>
      </c>
      <c r="Y13" s="243" t="n">
        <v>1</v>
      </c>
      <c r="Z13" s="243" t="n">
        <v>0</v>
      </c>
      <c r="AA13" s="243" t="n">
        <v>0</v>
      </c>
      <c r="AB13" s="243" t="n">
        <v>0</v>
      </c>
      <c r="AC13" s="243" t="n">
        <v>0</v>
      </c>
      <c r="AD13" s="243" t="n">
        <v>0</v>
      </c>
      <c r="AE13" s="243" t="n">
        <v>0</v>
      </c>
      <c r="AF13" s="243" t="n">
        <v>0</v>
      </c>
      <c r="AG13" s="243" t="n">
        <v>0</v>
      </c>
      <c r="AH13" s="518" t="n">
        <v>0</v>
      </c>
      <c r="AI13" s="243" t="n">
        <v>0</v>
      </c>
      <c r="AJ13" s="243" t="n">
        <v>0</v>
      </c>
      <c r="AK13" s="518" t="n">
        <v>0</v>
      </c>
      <c r="AL13" s="518" t="n">
        <v>0</v>
      </c>
      <c r="AM13" s="518" t="n">
        <v>0</v>
      </c>
      <c r="AN13" s="518" t="n">
        <v>0</v>
      </c>
      <c r="AO13" s="518" t="n">
        <v>0</v>
      </c>
      <c r="AP13" s="518" t="n">
        <v>0</v>
      </c>
      <c r="AQ13" s="518" t="n">
        <v>0</v>
      </c>
      <c r="AR13" s="518" t="n">
        <v>0</v>
      </c>
      <c r="AS13" s="518" t="n">
        <v>0</v>
      </c>
      <c r="AT13" s="518" t="n">
        <v>0</v>
      </c>
      <c r="AU13" s="518" t="n">
        <v>0</v>
      </c>
      <c r="AV13" s="518" t="n">
        <v>0</v>
      </c>
      <c r="AW13" s="518" t="n">
        <v>0</v>
      </c>
      <c r="AX13" s="518" t="n">
        <v>0</v>
      </c>
      <c r="AY13" s="518" t="n">
        <v>0</v>
      </c>
      <c r="AZ13" s="518" t="n">
        <v>0</v>
      </c>
      <c r="BA13" s="518" t="n">
        <v>0</v>
      </c>
      <c r="BB13" s="518" t="n">
        <v>0</v>
      </c>
      <c r="BC13" s="518" t="n">
        <v>0</v>
      </c>
      <c r="BD13" s="518" t="n">
        <v>0</v>
      </c>
      <c r="BE13" s="518" t="n">
        <v>0</v>
      </c>
      <c r="BF13" s="518" t="n">
        <v>0</v>
      </c>
      <c r="BG13" s="518" t="n">
        <v>0</v>
      </c>
      <c r="BH13" s="518" t="n">
        <v>0</v>
      </c>
      <c r="BI13" s="518" t="n">
        <v>0</v>
      </c>
      <c r="BJ13" s="518"/>
      <c r="BK13" s="518"/>
      <c r="BL13" s="518" t="n">
        <v>0</v>
      </c>
      <c r="BM13" s="518"/>
      <c r="BN13" s="518"/>
      <c r="BO13" s="518"/>
      <c r="BP13" s="518"/>
      <c r="BQ13" s="518"/>
      <c r="BR13" s="518"/>
      <c r="BS13" s="518"/>
      <c r="BT13" s="518"/>
      <c r="BU13" s="518"/>
      <c r="BV13" s="518" t="n">
        <v>0</v>
      </c>
      <c r="BW13" s="518" t="n">
        <v>0</v>
      </c>
      <c r="BX13" s="518" t="n">
        <v>0</v>
      </c>
      <c r="BY13" s="518" t="n">
        <v>0</v>
      </c>
      <c r="BZ13" s="518" t="n">
        <v>0</v>
      </c>
      <c r="CA13" s="518" t="n">
        <v>0</v>
      </c>
      <c r="CB13" s="518" t="n">
        <v>0</v>
      </c>
      <c r="CC13" s="518" t="n">
        <v>0</v>
      </c>
      <c r="CD13" s="518" t="n">
        <v>0</v>
      </c>
      <c r="CE13" s="518" t="n">
        <v>0</v>
      </c>
      <c r="CF13" s="518" t="n">
        <v>0</v>
      </c>
      <c r="CG13" s="518" t="n">
        <v>0</v>
      </c>
      <c r="CH13" s="518"/>
      <c r="CI13" s="716"/>
      <c r="CL13" s="48" t="n">
        <v>1</v>
      </c>
      <c r="CM13" s="48" t="n">
        <f aca="false">CL13-V13</f>
        <v>0</v>
      </c>
      <c r="CN13" s="702" t="n">
        <f aca="false">SUM(CO13:DR13)</f>
        <v>1</v>
      </c>
      <c r="CO13" s="703" t="n">
        <v>0</v>
      </c>
      <c r="CP13" s="703"/>
      <c r="CQ13" s="703" t="n">
        <v>1</v>
      </c>
      <c r="CR13" s="703"/>
      <c r="CS13" s="703" t="n">
        <v>0</v>
      </c>
      <c r="CT13" s="703" t="n">
        <v>0</v>
      </c>
      <c r="CU13" s="703"/>
      <c r="CV13" s="703"/>
      <c r="CW13" s="703"/>
      <c r="CX13" s="703" t="n">
        <v>0</v>
      </c>
      <c r="CY13" s="703" t="n">
        <v>0</v>
      </c>
      <c r="CZ13" s="703" t="n">
        <v>0</v>
      </c>
      <c r="DA13" s="703"/>
      <c r="DB13" s="703"/>
      <c r="DC13" s="703"/>
      <c r="DD13" s="703"/>
      <c r="DE13" s="703" t="n">
        <v>0</v>
      </c>
      <c r="DF13" s="703"/>
      <c r="DG13" s="703" t="n">
        <v>0</v>
      </c>
      <c r="DH13" s="703" t="n">
        <v>0</v>
      </c>
      <c r="DI13" s="703" t="n">
        <v>0</v>
      </c>
      <c r="DJ13" s="703" t="n">
        <v>0</v>
      </c>
      <c r="DK13" s="703" t="n">
        <v>0</v>
      </c>
      <c r="DL13" s="703" t="n">
        <v>0</v>
      </c>
      <c r="DM13" s="703"/>
      <c r="DN13" s="703"/>
      <c r="DO13" s="703"/>
      <c r="DP13" s="703"/>
      <c r="DQ13" s="703"/>
      <c r="DR13" s="703"/>
      <c r="DS13" s="704" t="n">
        <f aca="false">CN13-V13</f>
        <v>0</v>
      </c>
      <c r="DT13" s="553"/>
      <c r="DU13" s="48"/>
    </row>
    <row r="14" customFormat="false" ht="16.5" hidden="false" customHeight="true" outlineLevel="0" collapsed="false">
      <c r="A14" s="705" t="n">
        <f aca="false">A13+1</f>
        <v>5</v>
      </c>
      <c r="B14" s="706" t="s">
        <v>929</v>
      </c>
      <c r="C14" s="706" t="s">
        <v>482</v>
      </c>
      <c r="D14" s="706" t="s">
        <v>478</v>
      </c>
      <c r="E14" s="243" t="n">
        <f aca="false">COUNTIF($G$10:$G$1856,$G14)</f>
        <v>1</v>
      </c>
      <c r="F14" s="706" t="s">
        <v>947</v>
      </c>
      <c r="G14" s="706" t="s">
        <v>947</v>
      </c>
      <c r="H14" s="707" t="s">
        <v>948</v>
      </c>
      <c r="I14" s="708" t="s">
        <v>949</v>
      </c>
      <c r="J14" s="707" t="s">
        <v>317</v>
      </c>
      <c r="K14" s="709" t="n">
        <v>0</v>
      </c>
      <c r="L14" s="707" t="s">
        <v>316</v>
      </c>
      <c r="M14" s="708" t="s">
        <v>950</v>
      </c>
      <c r="N14" s="710" t="s">
        <v>934</v>
      </c>
      <c r="O14" s="512" t="n">
        <v>1</v>
      </c>
      <c r="P14" s="512" t="n">
        <v>1</v>
      </c>
      <c r="Q14" s="711" t="n">
        <v>0.007369008</v>
      </c>
      <c r="R14" s="712"/>
      <c r="S14" s="713" t="n">
        <v>14.6</v>
      </c>
      <c r="T14" s="714"/>
      <c r="U14" s="715"/>
      <c r="V14" s="262" t="n">
        <f aca="false">SUM(W14:CI14)</f>
        <v>1</v>
      </c>
      <c r="W14" s="243" t="n">
        <v>0</v>
      </c>
      <c r="X14" s="243" t="n">
        <v>0</v>
      </c>
      <c r="Y14" s="243" t="n">
        <v>1</v>
      </c>
      <c r="Z14" s="243" t="n">
        <v>0</v>
      </c>
      <c r="AA14" s="243" t="n">
        <v>0</v>
      </c>
      <c r="AB14" s="243" t="n">
        <v>0</v>
      </c>
      <c r="AC14" s="243" t="n">
        <v>0</v>
      </c>
      <c r="AD14" s="243" t="n">
        <v>0</v>
      </c>
      <c r="AE14" s="243" t="n">
        <v>0</v>
      </c>
      <c r="AF14" s="243" t="n">
        <v>0</v>
      </c>
      <c r="AG14" s="243" t="n">
        <v>0</v>
      </c>
      <c r="AH14" s="518" t="n">
        <v>0</v>
      </c>
      <c r="AI14" s="243" t="n">
        <v>0</v>
      </c>
      <c r="AJ14" s="243" t="n">
        <v>0</v>
      </c>
      <c r="AK14" s="518" t="n">
        <v>0</v>
      </c>
      <c r="AL14" s="518" t="n">
        <v>0</v>
      </c>
      <c r="AM14" s="518" t="n">
        <v>0</v>
      </c>
      <c r="AN14" s="518" t="n">
        <v>0</v>
      </c>
      <c r="AO14" s="518" t="n">
        <v>0</v>
      </c>
      <c r="AP14" s="518" t="n">
        <v>0</v>
      </c>
      <c r="AQ14" s="518" t="n">
        <v>0</v>
      </c>
      <c r="AR14" s="518" t="n">
        <v>0</v>
      </c>
      <c r="AS14" s="518" t="n">
        <v>0</v>
      </c>
      <c r="AT14" s="518" t="n">
        <v>0</v>
      </c>
      <c r="AU14" s="518" t="n">
        <v>0</v>
      </c>
      <c r="AV14" s="518" t="n">
        <v>0</v>
      </c>
      <c r="AW14" s="518" t="n">
        <v>0</v>
      </c>
      <c r="AX14" s="518" t="n">
        <v>0</v>
      </c>
      <c r="AY14" s="518" t="n">
        <v>0</v>
      </c>
      <c r="AZ14" s="518" t="n">
        <v>0</v>
      </c>
      <c r="BA14" s="518" t="n">
        <v>0</v>
      </c>
      <c r="BB14" s="518" t="n">
        <v>0</v>
      </c>
      <c r="BC14" s="518" t="n">
        <v>0</v>
      </c>
      <c r="BD14" s="518" t="n">
        <v>0</v>
      </c>
      <c r="BE14" s="518" t="n">
        <v>0</v>
      </c>
      <c r="BF14" s="518" t="n">
        <v>0</v>
      </c>
      <c r="BG14" s="518" t="n">
        <v>0</v>
      </c>
      <c r="BH14" s="518" t="n">
        <v>0</v>
      </c>
      <c r="BI14" s="518" t="n">
        <v>0</v>
      </c>
      <c r="BJ14" s="518"/>
      <c r="BK14" s="518"/>
      <c r="BL14" s="518" t="n">
        <v>0</v>
      </c>
      <c r="BM14" s="518"/>
      <c r="BN14" s="518"/>
      <c r="BO14" s="518"/>
      <c r="BP14" s="518"/>
      <c r="BQ14" s="518"/>
      <c r="BR14" s="518"/>
      <c r="BS14" s="518"/>
      <c r="BT14" s="518"/>
      <c r="BU14" s="518"/>
      <c r="BV14" s="518" t="n">
        <v>0</v>
      </c>
      <c r="BW14" s="518" t="n">
        <v>0</v>
      </c>
      <c r="BX14" s="518" t="n">
        <v>0</v>
      </c>
      <c r="BY14" s="518" t="n">
        <v>0</v>
      </c>
      <c r="BZ14" s="518" t="n">
        <v>0</v>
      </c>
      <c r="CA14" s="518" t="n">
        <v>0</v>
      </c>
      <c r="CB14" s="518" t="n">
        <v>0</v>
      </c>
      <c r="CC14" s="518" t="n">
        <v>0</v>
      </c>
      <c r="CD14" s="518" t="n">
        <v>0</v>
      </c>
      <c r="CE14" s="518" t="n">
        <v>0</v>
      </c>
      <c r="CF14" s="518" t="n">
        <v>0</v>
      </c>
      <c r="CG14" s="518" t="n">
        <v>0</v>
      </c>
      <c r="CH14" s="518"/>
      <c r="CI14" s="716"/>
      <c r="CL14" s="48" t="n">
        <v>1</v>
      </c>
      <c r="CM14" s="48" t="n">
        <f aca="false">CL14-V14</f>
        <v>0</v>
      </c>
      <c r="CN14" s="702" t="n">
        <f aca="false">SUM(CO14:DR14)</f>
        <v>1</v>
      </c>
      <c r="CO14" s="703" t="n">
        <v>0</v>
      </c>
      <c r="CP14" s="703"/>
      <c r="CQ14" s="703" t="n">
        <v>1</v>
      </c>
      <c r="CR14" s="703"/>
      <c r="CS14" s="703" t="n">
        <v>0</v>
      </c>
      <c r="CT14" s="703" t="n">
        <v>0</v>
      </c>
      <c r="CU14" s="703"/>
      <c r="CV14" s="703"/>
      <c r="CW14" s="703"/>
      <c r="CX14" s="703" t="n">
        <v>0</v>
      </c>
      <c r="CY14" s="703" t="n">
        <v>0</v>
      </c>
      <c r="CZ14" s="703" t="n">
        <v>0</v>
      </c>
      <c r="DA14" s="703"/>
      <c r="DB14" s="703"/>
      <c r="DC14" s="703"/>
      <c r="DD14" s="703"/>
      <c r="DE14" s="703" t="n">
        <v>0</v>
      </c>
      <c r="DF14" s="703"/>
      <c r="DG14" s="703" t="n">
        <v>0</v>
      </c>
      <c r="DH14" s="703" t="n">
        <v>0</v>
      </c>
      <c r="DI14" s="703" t="n">
        <v>0</v>
      </c>
      <c r="DJ14" s="703" t="n">
        <v>0</v>
      </c>
      <c r="DK14" s="703" t="n">
        <v>0</v>
      </c>
      <c r="DL14" s="703" t="n">
        <v>0</v>
      </c>
      <c r="DM14" s="703"/>
      <c r="DN14" s="703"/>
      <c r="DO14" s="703"/>
      <c r="DP14" s="703"/>
      <c r="DQ14" s="703"/>
      <c r="DR14" s="703"/>
      <c r="DS14" s="704" t="n">
        <f aca="false">CN14-V14</f>
        <v>0</v>
      </c>
      <c r="DT14" s="553"/>
      <c r="DU14" s="48"/>
    </row>
    <row r="15" customFormat="false" ht="16.5" hidden="false" customHeight="true" outlineLevel="0" collapsed="false">
      <c r="A15" s="705" t="n">
        <f aca="false">A14+1</f>
        <v>6</v>
      </c>
      <c r="B15" s="706" t="s">
        <v>929</v>
      </c>
      <c r="C15" s="706" t="s">
        <v>482</v>
      </c>
      <c r="D15" s="706" t="s">
        <v>478</v>
      </c>
      <c r="E15" s="243" t="n">
        <f aca="false">COUNTIF($G$10:$G$1856,$G15)</f>
        <v>1</v>
      </c>
      <c r="F15" s="706" t="s">
        <v>951</v>
      </c>
      <c r="G15" s="706" t="s">
        <v>951</v>
      </c>
      <c r="H15" s="707" t="s">
        <v>952</v>
      </c>
      <c r="I15" s="708" t="s">
        <v>953</v>
      </c>
      <c r="J15" s="707" t="s">
        <v>317</v>
      </c>
      <c r="K15" s="709" t="n">
        <v>0</v>
      </c>
      <c r="L15" s="707" t="s">
        <v>316</v>
      </c>
      <c r="M15" s="708" t="s">
        <v>954</v>
      </c>
      <c r="N15" s="710" t="s">
        <v>934</v>
      </c>
      <c r="O15" s="512" t="n">
        <v>1</v>
      </c>
      <c r="P15" s="512" t="n">
        <v>1</v>
      </c>
      <c r="Q15" s="711" t="n">
        <v>0.00443124</v>
      </c>
      <c r="R15" s="712"/>
      <c r="S15" s="713" t="n">
        <v>8.78</v>
      </c>
      <c r="T15" s="714"/>
      <c r="U15" s="715"/>
      <c r="V15" s="262" t="n">
        <f aca="false">SUM(W15:CI15)</f>
        <v>0</v>
      </c>
      <c r="W15" s="243" t="n">
        <v>0</v>
      </c>
      <c r="X15" s="243" t="n">
        <v>0</v>
      </c>
      <c r="Y15" s="243" t="n">
        <v>0</v>
      </c>
      <c r="Z15" s="243" t="n">
        <v>0</v>
      </c>
      <c r="AA15" s="243" t="n">
        <v>0</v>
      </c>
      <c r="AB15" s="243" t="n">
        <v>0</v>
      </c>
      <c r="AC15" s="243" t="n">
        <v>0</v>
      </c>
      <c r="AD15" s="243" t="n">
        <v>0</v>
      </c>
      <c r="AE15" s="243" t="n">
        <v>0</v>
      </c>
      <c r="AF15" s="243" t="n">
        <v>0</v>
      </c>
      <c r="AG15" s="243" t="n">
        <v>0</v>
      </c>
      <c r="AH15" s="518" t="n">
        <v>0</v>
      </c>
      <c r="AI15" s="243" t="n">
        <v>0</v>
      </c>
      <c r="AJ15" s="243" t="n">
        <v>0</v>
      </c>
      <c r="AK15" s="518" t="n">
        <v>0</v>
      </c>
      <c r="AL15" s="518" t="n">
        <v>0</v>
      </c>
      <c r="AM15" s="518" t="n">
        <v>0</v>
      </c>
      <c r="AN15" s="518" t="n">
        <v>0</v>
      </c>
      <c r="AO15" s="518" t="n">
        <v>0</v>
      </c>
      <c r="AP15" s="518" t="n">
        <v>0</v>
      </c>
      <c r="AQ15" s="518" t="n">
        <v>0</v>
      </c>
      <c r="AR15" s="518" t="n">
        <v>0</v>
      </c>
      <c r="AS15" s="518" t="n">
        <v>0</v>
      </c>
      <c r="AT15" s="518" t="n">
        <v>0</v>
      </c>
      <c r="AU15" s="518" t="n">
        <v>0</v>
      </c>
      <c r="AV15" s="518" t="n">
        <v>0</v>
      </c>
      <c r="AW15" s="518" t="n">
        <v>0</v>
      </c>
      <c r="AX15" s="518" t="n">
        <v>0</v>
      </c>
      <c r="AY15" s="518" t="n">
        <v>0</v>
      </c>
      <c r="AZ15" s="518" t="n">
        <v>0</v>
      </c>
      <c r="BA15" s="518" t="n">
        <v>0</v>
      </c>
      <c r="BB15" s="518" t="n">
        <v>0</v>
      </c>
      <c r="BC15" s="518" t="n">
        <v>0</v>
      </c>
      <c r="BD15" s="518" t="n">
        <v>0</v>
      </c>
      <c r="BE15" s="518" t="n">
        <v>0</v>
      </c>
      <c r="BF15" s="518" t="n">
        <v>0</v>
      </c>
      <c r="BG15" s="518" t="n">
        <v>0</v>
      </c>
      <c r="BH15" s="518" t="n">
        <v>0</v>
      </c>
      <c r="BI15" s="518" t="n">
        <v>0</v>
      </c>
      <c r="BJ15" s="518"/>
      <c r="BK15" s="518"/>
      <c r="BL15" s="518" t="n">
        <v>0</v>
      </c>
      <c r="BM15" s="518"/>
      <c r="BN15" s="518"/>
      <c r="BO15" s="518"/>
      <c r="BP15" s="518"/>
      <c r="BQ15" s="518"/>
      <c r="BR15" s="518"/>
      <c r="BS15" s="518"/>
      <c r="BT15" s="518"/>
      <c r="BU15" s="518"/>
      <c r="BV15" s="518" t="n">
        <v>0</v>
      </c>
      <c r="BW15" s="518" t="n">
        <v>0</v>
      </c>
      <c r="BX15" s="518" t="n">
        <v>0</v>
      </c>
      <c r="BY15" s="518" t="n">
        <v>0</v>
      </c>
      <c r="BZ15" s="518" t="n">
        <v>0</v>
      </c>
      <c r="CA15" s="518" t="n">
        <v>0</v>
      </c>
      <c r="CB15" s="518" t="n">
        <v>0</v>
      </c>
      <c r="CC15" s="518" t="n">
        <v>0</v>
      </c>
      <c r="CD15" s="518" t="n">
        <v>0</v>
      </c>
      <c r="CE15" s="518" t="n">
        <v>0</v>
      </c>
      <c r="CF15" s="518" t="n">
        <v>0</v>
      </c>
      <c r="CG15" s="518" t="n">
        <v>0</v>
      </c>
      <c r="CH15" s="518"/>
      <c r="CI15" s="716"/>
      <c r="CL15" s="48" t="n">
        <v>0</v>
      </c>
      <c r="CM15" s="48" t="n">
        <f aca="false">CL15-V15</f>
        <v>0</v>
      </c>
      <c r="CN15" s="702" t="n">
        <f aca="false">SUM(CO15:DR15)</f>
        <v>0</v>
      </c>
      <c r="CO15" s="703" t="n">
        <v>0</v>
      </c>
      <c r="CP15" s="703"/>
      <c r="CQ15" s="703" t="n">
        <v>0</v>
      </c>
      <c r="CR15" s="703"/>
      <c r="CS15" s="703" t="n">
        <v>0</v>
      </c>
      <c r="CT15" s="703" t="n">
        <v>0</v>
      </c>
      <c r="CU15" s="703"/>
      <c r="CV15" s="703"/>
      <c r="CW15" s="703"/>
      <c r="CX15" s="703" t="n">
        <v>0</v>
      </c>
      <c r="CY15" s="703" t="n">
        <v>0</v>
      </c>
      <c r="CZ15" s="703" t="n">
        <v>0</v>
      </c>
      <c r="DA15" s="703"/>
      <c r="DB15" s="703"/>
      <c r="DC15" s="703"/>
      <c r="DD15" s="703"/>
      <c r="DE15" s="703" t="n">
        <v>0</v>
      </c>
      <c r="DF15" s="703"/>
      <c r="DG15" s="703" t="n">
        <v>0</v>
      </c>
      <c r="DH15" s="703" t="n">
        <v>0</v>
      </c>
      <c r="DI15" s="703" t="n">
        <v>0</v>
      </c>
      <c r="DJ15" s="703" t="n">
        <v>0</v>
      </c>
      <c r="DK15" s="703" t="n">
        <v>0</v>
      </c>
      <c r="DL15" s="703" t="n">
        <v>0</v>
      </c>
      <c r="DM15" s="703"/>
      <c r="DN15" s="703"/>
      <c r="DO15" s="703"/>
      <c r="DP15" s="703"/>
      <c r="DQ15" s="703"/>
      <c r="DR15" s="703"/>
      <c r="DS15" s="704" t="n">
        <f aca="false">CN15-V15</f>
        <v>0</v>
      </c>
      <c r="DT15" s="553"/>
      <c r="DU15" s="48"/>
    </row>
    <row r="16" customFormat="false" ht="16.5" hidden="false" customHeight="true" outlineLevel="0" collapsed="false">
      <c r="A16" s="705" t="n">
        <f aca="false">A15+1</f>
        <v>7</v>
      </c>
      <c r="B16" s="706" t="s">
        <v>929</v>
      </c>
      <c r="C16" s="706" t="s">
        <v>482</v>
      </c>
      <c r="D16" s="706" t="s">
        <v>478</v>
      </c>
      <c r="E16" s="243" t="n">
        <f aca="false">COUNTIF($G$10:$G$1856,$G16)</f>
        <v>1</v>
      </c>
      <c r="F16" s="706" t="s">
        <v>955</v>
      </c>
      <c r="G16" s="706" t="s">
        <v>955</v>
      </c>
      <c r="H16" s="707" t="s">
        <v>956</v>
      </c>
      <c r="I16" s="708" t="s">
        <v>957</v>
      </c>
      <c r="J16" s="707" t="s">
        <v>317</v>
      </c>
      <c r="K16" s="709" t="n">
        <v>0</v>
      </c>
      <c r="L16" s="707" t="s">
        <v>316</v>
      </c>
      <c r="M16" s="708" t="s">
        <v>958</v>
      </c>
      <c r="N16" s="710" t="s">
        <v>934</v>
      </c>
      <c r="O16" s="512" t="n">
        <v>1</v>
      </c>
      <c r="P16" s="512" t="n">
        <v>1</v>
      </c>
      <c r="Q16" s="711" t="n">
        <v>0.00443124</v>
      </c>
      <c r="R16" s="712"/>
      <c r="S16" s="713" t="n">
        <v>8.78</v>
      </c>
      <c r="T16" s="714"/>
      <c r="U16" s="715"/>
      <c r="V16" s="262" t="n">
        <f aca="false">SUM(W16:CI16)</f>
        <v>0</v>
      </c>
      <c r="W16" s="243" t="n">
        <v>0</v>
      </c>
      <c r="X16" s="243" t="n">
        <v>0</v>
      </c>
      <c r="Y16" s="243" t="n">
        <v>0</v>
      </c>
      <c r="Z16" s="243" t="n">
        <v>0</v>
      </c>
      <c r="AA16" s="243" t="n">
        <v>0</v>
      </c>
      <c r="AB16" s="243" t="n">
        <v>0</v>
      </c>
      <c r="AC16" s="243" t="n">
        <v>0</v>
      </c>
      <c r="AD16" s="243" t="n">
        <v>0</v>
      </c>
      <c r="AE16" s="243" t="n">
        <v>0</v>
      </c>
      <c r="AF16" s="243" t="n">
        <v>0</v>
      </c>
      <c r="AG16" s="243" t="n">
        <v>0</v>
      </c>
      <c r="AH16" s="518" t="n">
        <v>0</v>
      </c>
      <c r="AI16" s="243" t="n">
        <v>0</v>
      </c>
      <c r="AJ16" s="243" t="n">
        <v>0</v>
      </c>
      <c r="AK16" s="518" t="n">
        <v>0</v>
      </c>
      <c r="AL16" s="518" t="n">
        <v>0</v>
      </c>
      <c r="AM16" s="518" t="n">
        <v>0</v>
      </c>
      <c r="AN16" s="518" t="n">
        <v>0</v>
      </c>
      <c r="AO16" s="518" t="n">
        <v>0</v>
      </c>
      <c r="AP16" s="518" t="n">
        <v>0</v>
      </c>
      <c r="AQ16" s="518" t="n">
        <v>0</v>
      </c>
      <c r="AR16" s="518" t="n">
        <v>0</v>
      </c>
      <c r="AS16" s="518" t="n">
        <v>0</v>
      </c>
      <c r="AT16" s="518" t="n">
        <v>0</v>
      </c>
      <c r="AU16" s="518" t="n">
        <v>0</v>
      </c>
      <c r="AV16" s="518" t="n">
        <v>0</v>
      </c>
      <c r="AW16" s="518" t="n">
        <v>0</v>
      </c>
      <c r="AX16" s="518" t="n">
        <v>0</v>
      </c>
      <c r="AY16" s="518" t="n">
        <v>0</v>
      </c>
      <c r="AZ16" s="518" t="n">
        <v>0</v>
      </c>
      <c r="BA16" s="518" t="n">
        <v>0</v>
      </c>
      <c r="BB16" s="518" t="n">
        <v>0</v>
      </c>
      <c r="BC16" s="518" t="n">
        <v>0</v>
      </c>
      <c r="BD16" s="518" t="n">
        <v>0</v>
      </c>
      <c r="BE16" s="518" t="n">
        <v>0</v>
      </c>
      <c r="BF16" s="518" t="n">
        <v>0</v>
      </c>
      <c r="BG16" s="518" t="n">
        <v>0</v>
      </c>
      <c r="BH16" s="518" t="n">
        <v>0</v>
      </c>
      <c r="BI16" s="518" t="n">
        <v>0</v>
      </c>
      <c r="BJ16" s="518"/>
      <c r="BK16" s="518"/>
      <c r="BL16" s="518" t="n">
        <v>0</v>
      </c>
      <c r="BM16" s="518"/>
      <c r="BN16" s="518"/>
      <c r="BO16" s="518"/>
      <c r="BP16" s="518"/>
      <c r="BQ16" s="518"/>
      <c r="BR16" s="518"/>
      <c r="BS16" s="518"/>
      <c r="BT16" s="518"/>
      <c r="BU16" s="518"/>
      <c r="BV16" s="518" t="n">
        <v>0</v>
      </c>
      <c r="BW16" s="518" t="n">
        <v>0</v>
      </c>
      <c r="BX16" s="518" t="n">
        <v>0</v>
      </c>
      <c r="BY16" s="518" t="n">
        <v>0</v>
      </c>
      <c r="BZ16" s="518" t="n">
        <v>0</v>
      </c>
      <c r="CA16" s="518" t="n">
        <v>0</v>
      </c>
      <c r="CB16" s="518" t="n">
        <v>0</v>
      </c>
      <c r="CC16" s="518" t="n">
        <v>0</v>
      </c>
      <c r="CD16" s="518" t="n">
        <v>0</v>
      </c>
      <c r="CE16" s="518" t="n">
        <v>0</v>
      </c>
      <c r="CF16" s="518" t="n">
        <v>0</v>
      </c>
      <c r="CG16" s="518" t="n">
        <v>0</v>
      </c>
      <c r="CH16" s="518"/>
      <c r="CI16" s="716"/>
      <c r="CL16" s="48" t="n">
        <v>0</v>
      </c>
      <c r="CM16" s="48" t="n">
        <f aca="false">CL16-V16</f>
        <v>0</v>
      </c>
      <c r="CN16" s="702" t="n">
        <f aca="false">SUM(CO16:DR16)</f>
        <v>0</v>
      </c>
      <c r="CO16" s="703" t="n">
        <v>0</v>
      </c>
      <c r="CP16" s="703"/>
      <c r="CQ16" s="703" t="n">
        <v>0</v>
      </c>
      <c r="CR16" s="703"/>
      <c r="CS16" s="703" t="n">
        <v>0</v>
      </c>
      <c r="CT16" s="703" t="n">
        <v>0</v>
      </c>
      <c r="CU16" s="703"/>
      <c r="CV16" s="703"/>
      <c r="CW16" s="703"/>
      <c r="CX16" s="703" t="n">
        <v>0</v>
      </c>
      <c r="CY16" s="703" t="n">
        <v>0</v>
      </c>
      <c r="CZ16" s="703" t="n">
        <v>0</v>
      </c>
      <c r="DA16" s="703"/>
      <c r="DB16" s="703"/>
      <c r="DC16" s="703"/>
      <c r="DD16" s="703"/>
      <c r="DE16" s="703" t="n">
        <v>0</v>
      </c>
      <c r="DF16" s="703"/>
      <c r="DG16" s="703" t="n">
        <v>0</v>
      </c>
      <c r="DH16" s="703" t="n">
        <v>0</v>
      </c>
      <c r="DI16" s="703" t="n">
        <v>0</v>
      </c>
      <c r="DJ16" s="703" t="n">
        <v>0</v>
      </c>
      <c r="DK16" s="703" t="n">
        <v>0</v>
      </c>
      <c r="DL16" s="703" t="n">
        <v>0</v>
      </c>
      <c r="DM16" s="703"/>
      <c r="DN16" s="703"/>
      <c r="DO16" s="703"/>
      <c r="DP16" s="703"/>
      <c r="DQ16" s="703"/>
      <c r="DR16" s="703"/>
      <c r="DS16" s="704" t="n">
        <f aca="false">CN16-V16</f>
        <v>0</v>
      </c>
      <c r="DT16" s="553"/>
      <c r="DU16" s="48"/>
    </row>
    <row r="17" customFormat="false" ht="16.5" hidden="false" customHeight="true" outlineLevel="0" collapsed="false">
      <c r="A17" s="705" t="n">
        <f aca="false">A16+1</f>
        <v>8</v>
      </c>
      <c r="B17" s="706" t="s">
        <v>929</v>
      </c>
      <c r="C17" s="706" t="s">
        <v>482</v>
      </c>
      <c r="D17" s="706" t="s">
        <v>478</v>
      </c>
      <c r="E17" s="243" t="n">
        <f aca="false">COUNTIF($G$10:$G$1856,$G17)</f>
        <v>1</v>
      </c>
      <c r="F17" s="706" t="s">
        <v>959</v>
      </c>
      <c r="G17" s="706" t="s">
        <v>959</v>
      </c>
      <c r="H17" s="707" t="s">
        <v>960</v>
      </c>
      <c r="I17" s="708" t="s">
        <v>961</v>
      </c>
      <c r="J17" s="707" t="s">
        <v>317</v>
      </c>
      <c r="K17" s="709" t="n">
        <v>0</v>
      </c>
      <c r="L17" s="707" t="s">
        <v>316</v>
      </c>
      <c r="M17" s="708" t="s">
        <v>962</v>
      </c>
      <c r="N17" s="710" t="s">
        <v>934</v>
      </c>
      <c r="O17" s="512" t="n">
        <v>1</v>
      </c>
      <c r="P17" s="512" t="n">
        <v>1</v>
      </c>
      <c r="Q17" s="711" t="n">
        <v>0.003487586</v>
      </c>
      <c r="R17" s="712"/>
      <c r="S17" s="713" t="n">
        <v>6.91</v>
      </c>
      <c r="T17" s="714"/>
      <c r="U17" s="715"/>
      <c r="V17" s="262" t="n">
        <f aca="false">SUM(W17:CI17)</f>
        <v>1</v>
      </c>
      <c r="W17" s="243" t="n">
        <v>0</v>
      </c>
      <c r="X17" s="243" t="n">
        <v>0</v>
      </c>
      <c r="Y17" s="243" t="n">
        <v>1</v>
      </c>
      <c r="Z17" s="243" t="n">
        <v>0</v>
      </c>
      <c r="AA17" s="243" t="n">
        <v>0</v>
      </c>
      <c r="AB17" s="243" t="n">
        <v>0</v>
      </c>
      <c r="AC17" s="243" t="n">
        <v>0</v>
      </c>
      <c r="AD17" s="243" t="n">
        <v>0</v>
      </c>
      <c r="AE17" s="243" t="n">
        <v>0</v>
      </c>
      <c r="AF17" s="243" t="n">
        <v>0</v>
      </c>
      <c r="AG17" s="243" t="n">
        <v>0</v>
      </c>
      <c r="AH17" s="518" t="n">
        <v>0</v>
      </c>
      <c r="AI17" s="243" t="n">
        <v>0</v>
      </c>
      <c r="AJ17" s="243" t="n">
        <v>0</v>
      </c>
      <c r="AK17" s="518" t="n">
        <v>0</v>
      </c>
      <c r="AL17" s="518" t="n">
        <v>0</v>
      </c>
      <c r="AM17" s="518" t="n">
        <v>0</v>
      </c>
      <c r="AN17" s="518" t="n">
        <v>0</v>
      </c>
      <c r="AO17" s="518" t="n">
        <v>0</v>
      </c>
      <c r="AP17" s="518" t="n">
        <v>0</v>
      </c>
      <c r="AQ17" s="518" t="n">
        <v>0</v>
      </c>
      <c r="AR17" s="518" t="n">
        <v>0</v>
      </c>
      <c r="AS17" s="518" t="n">
        <v>0</v>
      </c>
      <c r="AT17" s="518" t="n">
        <v>0</v>
      </c>
      <c r="AU17" s="518" t="n">
        <v>0</v>
      </c>
      <c r="AV17" s="518" t="n">
        <v>0</v>
      </c>
      <c r="AW17" s="518" t="n">
        <v>0</v>
      </c>
      <c r="AX17" s="518" t="n">
        <v>0</v>
      </c>
      <c r="AY17" s="518" t="n">
        <v>0</v>
      </c>
      <c r="AZ17" s="518" t="n">
        <v>0</v>
      </c>
      <c r="BA17" s="518" t="n">
        <v>0</v>
      </c>
      <c r="BB17" s="518" t="n">
        <v>0</v>
      </c>
      <c r="BC17" s="518" t="n">
        <v>0</v>
      </c>
      <c r="BD17" s="518" t="n">
        <v>0</v>
      </c>
      <c r="BE17" s="518" t="n">
        <v>0</v>
      </c>
      <c r="BF17" s="518" t="n">
        <v>0</v>
      </c>
      <c r="BG17" s="518" t="n">
        <v>0</v>
      </c>
      <c r="BH17" s="518" t="n">
        <v>0</v>
      </c>
      <c r="BI17" s="518" t="n">
        <v>0</v>
      </c>
      <c r="BJ17" s="518"/>
      <c r="BK17" s="518"/>
      <c r="BL17" s="518" t="n">
        <v>0</v>
      </c>
      <c r="BM17" s="518"/>
      <c r="BN17" s="518"/>
      <c r="BO17" s="518"/>
      <c r="BP17" s="518"/>
      <c r="BQ17" s="518"/>
      <c r="BR17" s="518"/>
      <c r="BS17" s="518"/>
      <c r="BT17" s="518"/>
      <c r="BU17" s="518"/>
      <c r="BV17" s="518" t="n">
        <v>0</v>
      </c>
      <c r="BW17" s="518" t="n">
        <v>0</v>
      </c>
      <c r="BX17" s="518" t="n">
        <v>0</v>
      </c>
      <c r="BY17" s="518" t="n">
        <v>0</v>
      </c>
      <c r="BZ17" s="518" t="n">
        <v>0</v>
      </c>
      <c r="CA17" s="518" t="n">
        <v>0</v>
      </c>
      <c r="CB17" s="518" t="n">
        <v>0</v>
      </c>
      <c r="CC17" s="518" t="n">
        <v>0</v>
      </c>
      <c r="CD17" s="518" t="n">
        <v>0</v>
      </c>
      <c r="CE17" s="518" t="n">
        <v>0</v>
      </c>
      <c r="CF17" s="518" t="n">
        <v>0</v>
      </c>
      <c r="CG17" s="518" t="n">
        <v>0</v>
      </c>
      <c r="CH17" s="518"/>
      <c r="CI17" s="716"/>
      <c r="CL17" s="48" t="n">
        <v>1</v>
      </c>
      <c r="CM17" s="48" t="n">
        <f aca="false">CL17-V17</f>
        <v>0</v>
      </c>
      <c r="CN17" s="702" t="n">
        <f aca="false">SUM(CO17:DR17)</f>
        <v>1</v>
      </c>
      <c r="CO17" s="703" t="n">
        <v>0</v>
      </c>
      <c r="CP17" s="703"/>
      <c r="CQ17" s="703" t="n">
        <v>1</v>
      </c>
      <c r="CR17" s="703"/>
      <c r="CS17" s="703" t="n">
        <v>0</v>
      </c>
      <c r="CT17" s="703" t="n">
        <v>0</v>
      </c>
      <c r="CU17" s="703"/>
      <c r="CV17" s="703"/>
      <c r="CW17" s="703"/>
      <c r="CX17" s="703" t="n">
        <v>0</v>
      </c>
      <c r="CY17" s="703" t="n">
        <v>0</v>
      </c>
      <c r="CZ17" s="703" t="n">
        <v>0</v>
      </c>
      <c r="DA17" s="703"/>
      <c r="DB17" s="703"/>
      <c r="DC17" s="703"/>
      <c r="DD17" s="703"/>
      <c r="DE17" s="703" t="n">
        <v>0</v>
      </c>
      <c r="DF17" s="703"/>
      <c r="DG17" s="703" t="n">
        <v>0</v>
      </c>
      <c r="DH17" s="703" t="n">
        <v>0</v>
      </c>
      <c r="DI17" s="703" t="n">
        <v>0</v>
      </c>
      <c r="DJ17" s="703" t="n">
        <v>0</v>
      </c>
      <c r="DK17" s="703" t="n">
        <v>0</v>
      </c>
      <c r="DL17" s="703" t="n">
        <v>0</v>
      </c>
      <c r="DM17" s="703"/>
      <c r="DN17" s="703"/>
      <c r="DO17" s="703"/>
      <c r="DP17" s="703"/>
      <c r="DQ17" s="703"/>
      <c r="DR17" s="703"/>
      <c r="DS17" s="704" t="n">
        <f aca="false">CN17-V17</f>
        <v>0</v>
      </c>
      <c r="DT17" s="553"/>
      <c r="DU17" s="48"/>
    </row>
    <row r="18" customFormat="false" ht="16.5" hidden="false" customHeight="true" outlineLevel="0" collapsed="false">
      <c r="A18" s="705" t="n">
        <f aca="false">A17+1</f>
        <v>9</v>
      </c>
      <c r="B18" s="706" t="s">
        <v>929</v>
      </c>
      <c r="C18" s="706" t="s">
        <v>482</v>
      </c>
      <c r="D18" s="706" t="s">
        <v>478</v>
      </c>
      <c r="E18" s="243" t="n">
        <f aca="false">COUNTIF($G$10:$G$1856,$G18)</f>
        <v>1</v>
      </c>
      <c r="F18" s="706" t="s">
        <v>963</v>
      </c>
      <c r="G18" s="706" t="s">
        <v>963</v>
      </c>
      <c r="H18" s="707" t="s">
        <v>964</v>
      </c>
      <c r="I18" s="708" t="s">
        <v>965</v>
      </c>
      <c r="J18" s="707" t="s">
        <v>317</v>
      </c>
      <c r="K18" s="709" t="n">
        <v>0</v>
      </c>
      <c r="L18" s="707" t="s">
        <v>316</v>
      </c>
      <c r="M18" s="708" t="s">
        <v>966</v>
      </c>
      <c r="N18" s="710" t="s">
        <v>934</v>
      </c>
      <c r="O18" s="512" t="n">
        <v>1</v>
      </c>
      <c r="P18" s="512" t="n">
        <v>1</v>
      </c>
      <c r="Q18" s="711" t="n">
        <v>0.003487586</v>
      </c>
      <c r="R18" s="712"/>
      <c r="S18" s="713" t="n">
        <v>6.91</v>
      </c>
      <c r="T18" s="714"/>
      <c r="U18" s="715"/>
      <c r="V18" s="262" t="n">
        <f aca="false">SUM(W18:CI18)</f>
        <v>1</v>
      </c>
      <c r="W18" s="243" t="n">
        <v>0</v>
      </c>
      <c r="X18" s="243" t="n">
        <v>0</v>
      </c>
      <c r="Y18" s="243" t="n">
        <v>1</v>
      </c>
      <c r="Z18" s="243" t="n">
        <v>0</v>
      </c>
      <c r="AA18" s="243" t="n">
        <v>0</v>
      </c>
      <c r="AB18" s="243" t="n">
        <v>0</v>
      </c>
      <c r="AC18" s="243" t="n">
        <v>0</v>
      </c>
      <c r="AD18" s="243" t="n">
        <v>0</v>
      </c>
      <c r="AE18" s="243" t="n">
        <v>0</v>
      </c>
      <c r="AF18" s="243" t="n">
        <v>0</v>
      </c>
      <c r="AG18" s="243" t="n">
        <v>0</v>
      </c>
      <c r="AH18" s="518" t="n">
        <v>0</v>
      </c>
      <c r="AI18" s="243" t="n">
        <v>0</v>
      </c>
      <c r="AJ18" s="243" t="n">
        <v>0</v>
      </c>
      <c r="AK18" s="518" t="n">
        <v>0</v>
      </c>
      <c r="AL18" s="518" t="n">
        <v>0</v>
      </c>
      <c r="AM18" s="518" t="n">
        <v>0</v>
      </c>
      <c r="AN18" s="518" t="n">
        <v>0</v>
      </c>
      <c r="AO18" s="518" t="n">
        <v>0</v>
      </c>
      <c r="AP18" s="518" t="n">
        <v>0</v>
      </c>
      <c r="AQ18" s="518" t="n">
        <v>0</v>
      </c>
      <c r="AR18" s="518" t="n">
        <v>0</v>
      </c>
      <c r="AS18" s="518" t="n">
        <v>0</v>
      </c>
      <c r="AT18" s="518" t="n">
        <v>0</v>
      </c>
      <c r="AU18" s="518" t="n">
        <v>0</v>
      </c>
      <c r="AV18" s="518" t="n">
        <v>0</v>
      </c>
      <c r="AW18" s="518" t="n">
        <v>0</v>
      </c>
      <c r="AX18" s="518" t="n">
        <v>0</v>
      </c>
      <c r="AY18" s="518" t="n">
        <v>0</v>
      </c>
      <c r="AZ18" s="518" t="n">
        <v>0</v>
      </c>
      <c r="BA18" s="518" t="n">
        <v>0</v>
      </c>
      <c r="BB18" s="518" t="n">
        <v>0</v>
      </c>
      <c r="BC18" s="518" t="n">
        <v>0</v>
      </c>
      <c r="BD18" s="518" t="n">
        <v>0</v>
      </c>
      <c r="BE18" s="518" t="n">
        <v>0</v>
      </c>
      <c r="BF18" s="518" t="n">
        <v>0</v>
      </c>
      <c r="BG18" s="518" t="n">
        <v>0</v>
      </c>
      <c r="BH18" s="518" t="n">
        <v>0</v>
      </c>
      <c r="BI18" s="518" t="n">
        <v>0</v>
      </c>
      <c r="BJ18" s="518"/>
      <c r="BK18" s="518"/>
      <c r="BL18" s="518" t="n">
        <v>0</v>
      </c>
      <c r="BM18" s="518"/>
      <c r="BN18" s="518"/>
      <c r="BO18" s="518"/>
      <c r="BP18" s="518"/>
      <c r="BQ18" s="518"/>
      <c r="BR18" s="518"/>
      <c r="BS18" s="518"/>
      <c r="BT18" s="518"/>
      <c r="BU18" s="518"/>
      <c r="BV18" s="518" t="n">
        <v>0</v>
      </c>
      <c r="BW18" s="518" t="n">
        <v>0</v>
      </c>
      <c r="BX18" s="518" t="n">
        <v>0</v>
      </c>
      <c r="BY18" s="518" t="n">
        <v>0</v>
      </c>
      <c r="BZ18" s="518" t="n">
        <v>0</v>
      </c>
      <c r="CA18" s="518" t="n">
        <v>0</v>
      </c>
      <c r="CB18" s="518" t="n">
        <v>0</v>
      </c>
      <c r="CC18" s="518" t="n">
        <v>0</v>
      </c>
      <c r="CD18" s="518" t="n">
        <v>0</v>
      </c>
      <c r="CE18" s="518" t="n">
        <v>0</v>
      </c>
      <c r="CF18" s="518" t="n">
        <v>0</v>
      </c>
      <c r="CG18" s="518" t="n">
        <v>0</v>
      </c>
      <c r="CH18" s="518"/>
      <c r="CI18" s="716"/>
      <c r="CL18" s="48" t="n">
        <v>1</v>
      </c>
      <c r="CM18" s="48" t="n">
        <f aca="false">CL18-V18</f>
        <v>0</v>
      </c>
      <c r="CN18" s="702" t="n">
        <f aca="false">SUM(CO18:DR18)</f>
        <v>1</v>
      </c>
      <c r="CO18" s="703" t="n">
        <v>0</v>
      </c>
      <c r="CP18" s="703"/>
      <c r="CQ18" s="703" t="n">
        <v>1</v>
      </c>
      <c r="CR18" s="703"/>
      <c r="CS18" s="703" t="n">
        <v>0</v>
      </c>
      <c r="CT18" s="703" t="n">
        <v>0</v>
      </c>
      <c r="CU18" s="703"/>
      <c r="CV18" s="703"/>
      <c r="CW18" s="703"/>
      <c r="CX18" s="703" t="n">
        <v>0</v>
      </c>
      <c r="CY18" s="703" t="n">
        <v>0</v>
      </c>
      <c r="CZ18" s="703" t="n">
        <v>0</v>
      </c>
      <c r="DA18" s="703"/>
      <c r="DB18" s="703"/>
      <c r="DC18" s="703"/>
      <c r="DD18" s="703"/>
      <c r="DE18" s="703" t="n">
        <v>0</v>
      </c>
      <c r="DF18" s="703"/>
      <c r="DG18" s="703" t="n">
        <v>0</v>
      </c>
      <c r="DH18" s="703" t="n">
        <v>0</v>
      </c>
      <c r="DI18" s="703" t="n">
        <v>0</v>
      </c>
      <c r="DJ18" s="703" t="n">
        <v>0</v>
      </c>
      <c r="DK18" s="703" t="n">
        <v>0</v>
      </c>
      <c r="DL18" s="703" t="n">
        <v>0</v>
      </c>
      <c r="DM18" s="703"/>
      <c r="DN18" s="703"/>
      <c r="DO18" s="703"/>
      <c r="DP18" s="703"/>
      <c r="DQ18" s="703"/>
      <c r="DR18" s="703"/>
      <c r="DS18" s="704" t="n">
        <f aca="false">CN18-V18</f>
        <v>0</v>
      </c>
      <c r="DT18" s="553"/>
      <c r="DU18" s="48"/>
    </row>
    <row r="19" customFormat="false" ht="16.5" hidden="false" customHeight="true" outlineLevel="0" collapsed="false">
      <c r="A19" s="705" t="n">
        <f aca="false">A18+1</f>
        <v>10</v>
      </c>
      <c r="B19" s="706" t="s">
        <v>929</v>
      </c>
      <c r="C19" s="706" t="s">
        <v>482</v>
      </c>
      <c r="D19" s="706" t="s">
        <v>478</v>
      </c>
      <c r="E19" s="243" t="n">
        <f aca="false">COUNTIF($G$10:$G$1856,$G19)</f>
        <v>1</v>
      </c>
      <c r="F19" s="706" t="s">
        <v>967</v>
      </c>
      <c r="G19" s="706" t="s">
        <v>967</v>
      </c>
      <c r="H19" s="707" t="s">
        <v>968</v>
      </c>
      <c r="I19" s="708" t="s">
        <v>969</v>
      </c>
      <c r="J19" s="707" t="s">
        <v>317</v>
      </c>
      <c r="K19" s="709" t="n">
        <v>0</v>
      </c>
      <c r="L19" s="707" t="s">
        <v>316</v>
      </c>
      <c r="M19" s="708" t="s">
        <v>970</v>
      </c>
      <c r="N19" s="710" t="s">
        <v>934</v>
      </c>
      <c r="O19" s="512" t="n">
        <v>1</v>
      </c>
      <c r="P19" s="512" t="n">
        <v>1</v>
      </c>
      <c r="Q19" s="711" t="n">
        <v>0.000603576</v>
      </c>
      <c r="R19" s="712"/>
      <c r="S19" s="713" t="n">
        <v>1.2</v>
      </c>
      <c r="T19" s="714"/>
      <c r="U19" s="715"/>
      <c r="V19" s="262" t="n">
        <f aca="false">SUM(W19:CI19)</f>
        <v>0</v>
      </c>
      <c r="W19" s="243" t="n">
        <v>0</v>
      </c>
      <c r="X19" s="243" t="n">
        <v>0</v>
      </c>
      <c r="Y19" s="243" t="n">
        <v>0</v>
      </c>
      <c r="Z19" s="243" t="n">
        <v>0</v>
      </c>
      <c r="AA19" s="243" t="n">
        <v>0</v>
      </c>
      <c r="AB19" s="243" t="n">
        <v>0</v>
      </c>
      <c r="AC19" s="243" t="n">
        <v>0</v>
      </c>
      <c r="AD19" s="243" t="n">
        <v>0</v>
      </c>
      <c r="AE19" s="243" t="n">
        <v>0</v>
      </c>
      <c r="AF19" s="243" t="n">
        <v>0</v>
      </c>
      <c r="AG19" s="243" t="n">
        <v>0</v>
      </c>
      <c r="AH19" s="518" t="n">
        <v>0</v>
      </c>
      <c r="AI19" s="243" t="n">
        <v>0</v>
      </c>
      <c r="AJ19" s="243" t="n">
        <v>0</v>
      </c>
      <c r="AK19" s="518" t="n">
        <v>0</v>
      </c>
      <c r="AL19" s="518" t="n">
        <v>0</v>
      </c>
      <c r="AM19" s="518" t="n">
        <v>0</v>
      </c>
      <c r="AN19" s="518" t="n">
        <v>0</v>
      </c>
      <c r="AO19" s="518" t="n">
        <v>0</v>
      </c>
      <c r="AP19" s="518" t="n">
        <v>0</v>
      </c>
      <c r="AQ19" s="518" t="n">
        <v>0</v>
      </c>
      <c r="AR19" s="518" t="n">
        <v>0</v>
      </c>
      <c r="AS19" s="518" t="n">
        <v>0</v>
      </c>
      <c r="AT19" s="518" t="n">
        <v>0</v>
      </c>
      <c r="AU19" s="518" t="n">
        <v>0</v>
      </c>
      <c r="AV19" s="518" t="n">
        <v>0</v>
      </c>
      <c r="AW19" s="518" t="n">
        <v>0</v>
      </c>
      <c r="AX19" s="518" t="n">
        <v>0</v>
      </c>
      <c r="AY19" s="518" t="n">
        <v>0</v>
      </c>
      <c r="AZ19" s="518" t="n">
        <v>0</v>
      </c>
      <c r="BA19" s="518" t="n">
        <v>0</v>
      </c>
      <c r="BB19" s="518" t="n">
        <v>0</v>
      </c>
      <c r="BC19" s="518" t="n">
        <v>0</v>
      </c>
      <c r="BD19" s="518" t="n">
        <v>0</v>
      </c>
      <c r="BE19" s="518" t="n">
        <v>0</v>
      </c>
      <c r="BF19" s="518" t="n">
        <v>0</v>
      </c>
      <c r="BG19" s="518" t="n">
        <v>0</v>
      </c>
      <c r="BH19" s="518" t="n">
        <v>0</v>
      </c>
      <c r="BI19" s="518" t="n">
        <v>0</v>
      </c>
      <c r="BJ19" s="518"/>
      <c r="BK19" s="518"/>
      <c r="BL19" s="518" t="n">
        <v>0</v>
      </c>
      <c r="BM19" s="518"/>
      <c r="BN19" s="518"/>
      <c r="BO19" s="518"/>
      <c r="BP19" s="518"/>
      <c r="BQ19" s="518"/>
      <c r="BR19" s="518"/>
      <c r="BS19" s="518"/>
      <c r="BT19" s="518"/>
      <c r="BU19" s="518"/>
      <c r="BV19" s="518" t="n">
        <v>0</v>
      </c>
      <c r="BW19" s="518" t="n">
        <v>0</v>
      </c>
      <c r="BX19" s="518" t="n">
        <v>0</v>
      </c>
      <c r="BY19" s="518" t="n">
        <v>0</v>
      </c>
      <c r="BZ19" s="518" t="n">
        <v>0</v>
      </c>
      <c r="CA19" s="518" t="n">
        <v>0</v>
      </c>
      <c r="CB19" s="518" t="n">
        <v>0</v>
      </c>
      <c r="CC19" s="518" t="n">
        <v>0</v>
      </c>
      <c r="CD19" s="518" t="n">
        <v>0</v>
      </c>
      <c r="CE19" s="518" t="n">
        <v>0</v>
      </c>
      <c r="CF19" s="518" t="n">
        <v>0</v>
      </c>
      <c r="CG19" s="518" t="n">
        <v>0</v>
      </c>
      <c r="CH19" s="518"/>
      <c r="CI19" s="716"/>
      <c r="CL19" s="48" t="n">
        <v>0</v>
      </c>
      <c r="CM19" s="48" t="n">
        <f aca="false">CL19-V19</f>
        <v>0</v>
      </c>
      <c r="CN19" s="702" t="n">
        <f aca="false">SUM(CO19:DR19)</f>
        <v>0</v>
      </c>
      <c r="CO19" s="703" t="n">
        <v>0</v>
      </c>
      <c r="CP19" s="703"/>
      <c r="CQ19" s="703" t="n">
        <v>0</v>
      </c>
      <c r="CR19" s="703"/>
      <c r="CS19" s="703" t="n">
        <v>0</v>
      </c>
      <c r="CT19" s="703" t="n">
        <v>0</v>
      </c>
      <c r="CU19" s="703"/>
      <c r="CV19" s="703"/>
      <c r="CW19" s="703"/>
      <c r="CX19" s="703" t="n">
        <v>0</v>
      </c>
      <c r="CY19" s="703" t="n">
        <v>0</v>
      </c>
      <c r="CZ19" s="703" t="n">
        <v>0</v>
      </c>
      <c r="DA19" s="703"/>
      <c r="DB19" s="703"/>
      <c r="DC19" s="703"/>
      <c r="DD19" s="703"/>
      <c r="DE19" s="703" t="n">
        <v>0</v>
      </c>
      <c r="DF19" s="703"/>
      <c r="DG19" s="703" t="n">
        <v>0</v>
      </c>
      <c r="DH19" s="703" t="n">
        <v>0</v>
      </c>
      <c r="DI19" s="703" t="n">
        <v>0</v>
      </c>
      <c r="DJ19" s="703" t="n">
        <v>0</v>
      </c>
      <c r="DK19" s="703" t="n">
        <v>0</v>
      </c>
      <c r="DL19" s="703" t="n">
        <v>0</v>
      </c>
      <c r="DM19" s="703"/>
      <c r="DN19" s="703"/>
      <c r="DO19" s="703"/>
      <c r="DP19" s="703"/>
      <c r="DQ19" s="703"/>
      <c r="DR19" s="703"/>
      <c r="DS19" s="704" t="n">
        <f aca="false">CN19-V19</f>
        <v>0</v>
      </c>
      <c r="DT19" s="553"/>
      <c r="DU19" s="48"/>
    </row>
    <row r="20" customFormat="false" ht="16.5" hidden="false" customHeight="true" outlineLevel="0" collapsed="false">
      <c r="A20" s="705" t="n">
        <f aca="false">A19+1</f>
        <v>11</v>
      </c>
      <c r="B20" s="706" t="s">
        <v>929</v>
      </c>
      <c r="C20" s="706" t="s">
        <v>482</v>
      </c>
      <c r="D20" s="706" t="s">
        <v>478</v>
      </c>
      <c r="E20" s="243" t="n">
        <f aca="false">COUNTIF($G$10:$G$1856,$G20)</f>
        <v>1</v>
      </c>
      <c r="F20" s="706" t="s">
        <v>971</v>
      </c>
      <c r="G20" s="706" t="s">
        <v>971</v>
      </c>
      <c r="H20" s="707" t="s">
        <v>972</v>
      </c>
      <c r="I20" s="708" t="s">
        <v>973</v>
      </c>
      <c r="J20" s="707" t="s">
        <v>317</v>
      </c>
      <c r="K20" s="709" t="n">
        <v>0</v>
      </c>
      <c r="L20" s="707" t="s">
        <v>316</v>
      </c>
      <c r="M20" s="708" t="s">
        <v>974</v>
      </c>
      <c r="N20" s="710" t="s">
        <v>934</v>
      </c>
      <c r="O20" s="512" t="n">
        <v>1</v>
      </c>
      <c r="P20" s="512" t="n">
        <v>1</v>
      </c>
      <c r="Q20" s="711" t="n">
        <v>0.00053784</v>
      </c>
      <c r="R20" s="712"/>
      <c r="S20" s="713" t="n">
        <v>1.07</v>
      </c>
      <c r="T20" s="714"/>
      <c r="U20" s="715"/>
      <c r="V20" s="262" t="n">
        <f aca="false">SUM(W20:CI20)</f>
        <v>0</v>
      </c>
      <c r="W20" s="243" t="n">
        <v>0</v>
      </c>
      <c r="X20" s="243" t="n">
        <v>0</v>
      </c>
      <c r="Y20" s="243" t="n">
        <v>0</v>
      </c>
      <c r="Z20" s="243" t="n">
        <v>0</v>
      </c>
      <c r="AA20" s="243" t="n">
        <v>0</v>
      </c>
      <c r="AB20" s="243" t="n">
        <v>0</v>
      </c>
      <c r="AC20" s="243" t="n">
        <v>0</v>
      </c>
      <c r="AD20" s="243" t="n">
        <v>0</v>
      </c>
      <c r="AE20" s="243" t="n">
        <v>0</v>
      </c>
      <c r="AF20" s="243" t="n">
        <v>0</v>
      </c>
      <c r="AG20" s="243" t="n">
        <v>0</v>
      </c>
      <c r="AH20" s="518" t="n">
        <v>0</v>
      </c>
      <c r="AI20" s="243" t="n">
        <v>0</v>
      </c>
      <c r="AJ20" s="243" t="n">
        <v>0</v>
      </c>
      <c r="AK20" s="518" t="n">
        <v>0</v>
      </c>
      <c r="AL20" s="518" t="n">
        <v>0</v>
      </c>
      <c r="AM20" s="518" t="n">
        <v>0</v>
      </c>
      <c r="AN20" s="518" t="n">
        <v>0</v>
      </c>
      <c r="AO20" s="518" t="n">
        <v>0</v>
      </c>
      <c r="AP20" s="518" t="n">
        <v>0</v>
      </c>
      <c r="AQ20" s="518" t="n">
        <v>0</v>
      </c>
      <c r="AR20" s="518" t="n">
        <v>0</v>
      </c>
      <c r="AS20" s="518" t="n">
        <v>0</v>
      </c>
      <c r="AT20" s="518" t="n">
        <v>0</v>
      </c>
      <c r="AU20" s="518" t="n">
        <v>0</v>
      </c>
      <c r="AV20" s="518" t="n">
        <v>0</v>
      </c>
      <c r="AW20" s="518" t="n">
        <v>0</v>
      </c>
      <c r="AX20" s="518" t="n">
        <v>0</v>
      </c>
      <c r="AY20" s="518" t="n">
        <v>0</v>
      </c>
      <c r="AZ20" s="518" t="n">
        <v>0</v>
      </c>
      <c r="BA20" s="518" t="n">
        <v>0</v>
      </c>
      <c r="BB20" s="518" t="n">
        <v>0</v>
      </c>
      <c r="BC20" s="518" t="n">
        <v>0</v>
      </c>
      <c r="BD20" s="518" t="n">
        <v>0</v>
      </c>
      <c r="BE20" s="518" t="n">
        <v>0</v>
      </c>
      <c r="BF20" s="518" t="n">
        <v>0</v>
      </c>
      <c r="BG20" s="518" t="n">
        <v>0</v>
      </c>
      <c r="BH20" s="518" t="n">
        <v>0</v>
      </c>
      <c r="BI20" s="518" t="n">
        <v>0</v>
      </c>
      <c r="BJ20" s="518"/>
      <c r="BK20" s="518"/>
      <c r="BL20" s="518" t="n">
        <v>0</v>
      </c>
      <c r="BM20" s="518"/>
      <c r="BN20" s="518"/>
      <c r="BO20" s="518"/>
      <c r="BP20" s="518"/>
      <c r="BQ20" s="518"/>
      <c r="BR20" s="518"/>
      <c r="BS20" s="518"/>
      <c r="BT20" s="518"/>
      <c r="BU20" s="518"/>
      <c r="BV20" s="518" t="n">
        <v>0</v>
      </c>
      <c r="BW20" s="518" t="n">
        <v>0</v>
      </c>
      <c r="BX20" s="518" t="n">
        <v>0</v>
      </c>
      <c r="BY20" s="518" t="n">
        <v>0</v>
      </c>
      <c r="BZ20" s="518" t="n">
        <v>0</v>
      </c>
      <c r="CA20" s="518" t="n">
        <v>0</v>
      </c>
      <c r="CB20" s="518" t="n">
        <v>0</v>
      </c>
      <c r="CC20" s="518" t="n">
        <v>0</v>
      </c>
      <c r="CD20" s="518" t="n">
        <v>0</v>
      </c>
      <c r="CE20" s="518" t="n">
        <v>0</v>
      </c>
      <c r="CF20" s="518" t="n">
        <v>0</v>
      </c>
      <c r="CG20" s="518" t="n">
        <v>0</v>
      </c>
      <c r="CH20" s="518"/>
      <c r="CI20" s="716"/>
      <c r="CL20" s="48" t="n">
        <v>0</v>
      </c>
      <c r="CM20" s="48" t="n">
        <f aca="false">CL20-V20</f>
        <v>0</v>
      </c>
      <c r="CN20" s="702" t="n">
        <f aca="false">SUM(CO20:DR20)</f>
        <v>0</v>
      </c>
      <c r="CO20" s="703" t="n">
        <v>0</v>
      </c>
      <c r="CP20" s="703"/>
      <c r="CQ20" s="703" t="n">
        <v>0</v>
      </c>
      <c r="CR20" s="703"/>
      <c r="CS20" s="703" t="n">
        <v>0</v>
      </c>
      <c r="CT20" s="703" t="n">
        <v>0</v>
      </c>
      <c r="CU20" s="703"/>
      <c r="CV20" s="703"/>
      <c r="CW20" s="703"/>
      <c r="CX20" s="703" t="n">
        <v>0</v>
      </c>
      <c r="CY20" s="703" t="n">
        <v>0</v>
      </c>
      <c r="CZ20" s="703" t="n">
        <v>0</v>
      </c>
      <c r="DA20" s="703"/>
      <c r="DB20" s="703"/>
      <c r="DC20" s="703"/>
      <c r="DD20" s="703"/>
      <c r="DE20" s="703" t="n">
        <v>0</v>
      </c>
      <c r="DF20" s="703"/>
      <c r="DG20" s="703" t="n">
        <v>0</v>
      </c>
      <c r="DH20" s="703" t="n">
        <v>0</v>
      </c>
      <c r="DI20" s="703" t="n">
        <v>0</v>
      </c>
      <c r="DJ20" s="703" t="n">
        <v>0</v>
      </c>
      <c r="DK20" s="703" t="n">
        <v>0</v>
      </c>
      <c r="DL20" s="703" t="n">
        <v>0</v>
      </c>
      <c r="DM20" s="703"/>
      <c r="DN20" s="703"/>
      <c r="DO20" s="703"/>
      <c r="DP20" s="703"/>
      <c r="DQ20" s="703"/>
      <c r="DR20" s="703"/>
      <c r="DS20" s="704" t="n">
        <f aca="false">CN20-V20</f>
        <v>0</v>
      </c>
      <c r="DT20" s="553"/>
      <c r="DU20" s="48"/>
    </row>
    <row r="21" customFormat="false" ht="16.5" hidden="false" customHeight="true" outlineLevel="0" collapsed="false">
      <c r="A21" s="705" t="n">
        <f aca="false">A20+1</f>
        <v>12</v>
      </c>
      <c r="B21" s="706" t="s">
        <v>929</v>
      </c>
      <c r="C21" s="706" t="s">
        <v>482</v>
      </c>
      <c r="D21" s="706" t="s">
        <v>478</v>
      </c>
      <c r="E21" s="243" t="n">
        <f aca="false">COUNTIF($G$10:$G$1856,$G21)</f>
        <v>1</v>
      </c>
      <c r="F21" s="706" t="s">
        <v>975</v>
      </c>
      <c r="G21" s="706" t="s">
        <v>975</v>
      </c>
      <c r="H21" s="707" t="s">
        <v>976</v>
      </c>
      <c r="I21" s="708" t="s">
        <v>977</v>
      </c>
      <c r="J21" s="707" t="s">
        <v>317</v>
      </c>
      <c r="K21" s="709" t="n">
        <v>0</v>
      </c>
      <c r="L21" s="707" t="s">
        <v>316</v>
      </c>
      <c r="M21" s="708" t="s">
        <v>978</v>
      </c>
      <c r="N21" s="710" t="s">
        <v>934</v>
      </c>
      <c r="O21" s="512" t="n">
        <v>1</v>
      </c>
      <c r="P21" s="512" t="n">
        <v>1</v>
      </c>
      <c r="Q21" s="711" t="n">
        <v>0.000845748</v>
      </c>
      <c r="R21" s="712"/>
      <c r="S21" s="713" t="n">
        <v>1.68</v>
      </c>
      <c r="T21" s="714"/>
      <c r="U21" s="715"/>
      <c r="V21" s="262" t="n">
        <f aca="false">SUM(W21:CI21)</f>
        <v>0</v>
      </c>
      <c r="W21" s="243" t="n">
        <v>0</v>
      </c>
      <c r="X21" s="243" t="n">
        <v>0</v>
      </c>
      <c r="Y21" s="243" t="n">
        <v>0</v>
      </c>
      <c r="Z21" s="243" t="n">
        <v>0</v>
      </c>
      <c r="AA21" s="243" t="n">
        <v>0</v>
      </c>
      <c r="AB21" s="243" t="n">
        <v>0</v>
      </c>
      <c r="AC21" s="243" t="n">
        <v>0</v>
      </c>
      <c r="AD21" s="243" t="n">
        <v>0</v>
      </c>
      <c r="AE21" s="243" t="n">
        <v>0</v>
      </c>
      <c r="AF21" s="243" t="n">
        <v>0</v>
      </c>
      <c r="AG21" s="243" t="n">
        <v>0</v>
      </c>
      <c r="AH21" s="518" t="n">
        <v>0</v>
      </c>
      <c r="AI21" s="243" t="n">
        <v>0</v>
      </c>
      <c r="AJ21" s="243" t="n">
        <v>0</v>
      </c>
      <c r="AK21" s="518" t="n">
        <v>0</v>
      </c>
      <c r="AL21" s="518" t="n">
        <v>0</v>
      </c>
      <c r="AM21" s="518" t="n">
        <v>0</v>
      </c>
      <c r="AN21" s="518" t="n">
        <v>0</v>
      </c>
      <c r="AO21" s="518" t="n">
        <v>0</v>
      </c>
      <c r="AP21" s="518" t="n">
        <v>0</v>
      </c>
      <c r="AQ21" s="518" t="n">
        <v>0</v>
      </c>
      <c r="AR21" s="518" t="n">
        <v>0</v>
      </c>
      <c r="AS21" s="518" t="n">
        <v>0</v>
      </c>
      <c r="AT21" s="518" t="n">
        <v>0</v>
      </c>
      <c r="AU21" s="518" t="n">
        <v>0</v>
      </c>
      <c r="AV21" s="518" t="n">
        <v>0</v>
      </c>
      <c r="AW21" s="518" t="n">
        <v>0</v>
      </c>
      <c r="AX21" s="518" t="n">
        <v>0</v>
      </c>
      <c r="AY21" s="518" t="n">
        <v>0</v>
      </c>
      <c r="AZ21" s="518" t="n">
        <v>0</v>
      </c>
      <c r="BA21" s="518" t="n">
        <v>0</v>
      </c>
      <c r="BB21" s="518" t="n">
        <v>0</v>
      </c>
      <c r="BC21" s="518" t="n">
        <v>0</v>
      </c>
      <c r="BD21" s="518" t="n">
        <v>0</v>
      </c>
      <c r="BE21" s="518" t="n">
        <v>0</v>
      </c>
      <c r="BF21" s="518" t="n">
        <v>0</v>
      </c>
      <c r="BG21" s="518" t="n">
        <v>0</v>
      </c>
      <c r="BH21" s="518" t="n">
        <v>0</v>
      </c>
      <c r="BI21" s="518" t="n">
        <v>0</v>
      </c>
      <c r="BJ21" s="518"/>
      <c r="BK21" s="518"/>
      <c r="BL21" s="518" t="n">
        <v>0</v>
      </c>
      <c r="BM21" s="518"/>
      <c r="BN21" s="518"/>
      <c r="BO21" s="518"/>
      <c r="BP21" s="518"/>
      <c r="BQ21" s="518"/>
      <c r="BR21" s="518"/>
      <c r="BS21" s="518"/>
      <c r="BT21" s="518"/>
      <c r="BU21" s="518"/>
      <c r="BV21" s="518" t="n">
        <v>0</v>
      </c>
      <c r="BW21" s="518" t="n">
        <v>0</v>
      </c>
      <c r="BX21" s="518" t="n">
        <v>0</v>
      </c>
      <c r="BY21" s="518" t="n">
        <v>0</v>
      </c>
      <c r="BZ21" s="518" t="n">
        <v>0</v>
      </c>
      <c r="CA21" s="518" t="n">
        <v>0</v>
      </c>
      <c r="CB21" s="518" t="n">
        <v>0</v>
      </c>
      <c r="CC21" s="518" t="n">
        <v>0</v>
      </c>
      <c r="CD21" s="518" t="n">
        <v>0</v>
      </c>
      <c r="CE21" s="518" t="n">
        <v>0</v>
      </c>
      <c r="CF21" s="518" t="n">
        <v>0</v>
      </c>
      <c r="CG21" s="518" t="n">
        <v>0</v>
      </c>
      <c r="CH21" s="518"/>
      <c r="CI21" s="716"/>
      <c r="CL21" s="48" t="n">
        <v>0</v>
      </c>
      <c r="CM21" s="48" t="n">
        <f aca="false">CL21-V21</f>
        <v>0</v>
      </c>
      <c r="CN21" s="702" t="n">
        <f aca="false">SUM(CO21:DR21)</f>
        <v>0</v>
      </c>
      <c r="CO21" s="703" t="n">
        <v>0</v>
      </c>
      <c r="CP21" s="703"/>
      <c r="CQ21" s="703" t="n">
        <v>0</v>
      </c>
      <c r="CR21" s="703"/>
      <c r="CS21" s="703" t="n">
        <v>0</v>
      </c>
      <c r="CT21" s="703" t="n">
        <v>0</v>
      </c>
      <c r="CU21" s="703"/>
      <c r="CV21" s="703"/>
      <c r="CW21" s="703"/>
      <c r="CX21" s="703" t="n">
        <v>0</v>
      </c>
      <c r="CY21" s="703" t="n">
        <v>0</v>
      </c>
      <c r="CZ21" s="703" t="n">
        <v>0</v>
      </c>
      <c r="DA21" s="703"/>
      <c r="DB21" s="703"/>
      <c r="DC21" s="703"/>
      <c r="DD21" s="703"/>
      <c r="DE21" s="703" t="n">
        <v>0</v>
      </c>
      <c r="DF21" s="703"/>
      <c r="DG21" s="703" t="n">
        <v>0</v>
      </c>
      <c r="DH21" s="703" t="n">
        <v>0</v>
      </c>
      <c r="DI21" s="703" t="n">
        <v>0</v>
      </c>
      <c r="DJ21" s="703" t="n">
        <v>0</v>
      </c>
      <c r="DK21" s="703" t="n">
        <v>0</v>
      </c>
      <c r="DL21" s="703" t="n">
        <v>0</v>
      </c>
      <c r="DM21" s="703"/>
      <c r="DN21" s="703"/>
      <c r="DO21" s="703"/>
      <c r="DP21" s="703"/>
      <c r="DQ21" s="703"/>
      <c r="DR21" s="703"/>
      <c r="DS21" s="704" t="n">
        <f aca="false">CN21-V21</f>
        <v>0</v>
      </c>
      <c r="DT21" s="553"/>
      <c r="DU21" s="48"/>
    </row>
    <row r="22" customFormat="false" ht="16.5" hidden="false" customHeight="true" outlineLevel="0" collapsed="false">
      <c r="A22" s="705" t="n">
        <f aca="false">A21+1</f>
        <v>13</v>
      </c>
      <c r="B22" s="706" t="s">
        <v>929</v>
      </c>
      <c r="C22" s="706" t="s">
        <v>482</v>
      </c>
      <c r="D22" s="706" t="s">
        <v>478</v>
      </c>
      <c r="E22" s="243" t="n">
        <f aca="false">COUNTIF($G$10:$G$1856,$G22)</f>
        <v>1</v>
      </c>
      <c r="F22" s="706" t="s">
        <v>979</v>
      </c>
      <c r="G22" s="706" t="s">
        <v>979</v>
      </c>
      <c r="H22" s="707" t="s">
        <v>980</v>
      </c>
      <c r="I22" s="708" t="s">
        <v>981</v>
      </c>
      <c r="J22" s="707" t="s">
        <v>317</v>
      </c>
      <c r="K22" s="709" t="n">
        <v>0</v>
      </c>
      <c r="L22" s="707" t="s">
        <v>316</v>
      </c>
      <c r="M22" s="708" t="s">
        <v>982</v>
      </c>
      <c r="N22" s="710" t="s">
        <v>934</v>
      </c>
      <c r="O22" s="512" t="n">
        <v>1</v>
      </c>
      <c r="P22" s="512" t="n">
        <v>1</v>
      </c>
      <c r="Q22" s="711" t="n">
        <v>0.000845748</v>
      </c>
      <c r="R22" s="712"/>
      <c r="S22" s="713" t="n">
        <v>1.68</v>
      </c>
      <c r="T22" s="714"/>
      <c r="U22" s="715"/>
      <c r="V22" s="262" t="n">
        <f aca="false">SUM(W22:CI22)</f>
        <v>0</v>
      </c>
      <c r="W22" s="243" t="n">
        <v>0</v>
      </c>
      <c r="X22" s="243" t="n">
        <v>0</v>
      </c>
      <c r="Y22" s="243" t="n">
        <v>0</v>
      </c>
      <c r="Z22" s="243" t="n">
        <v>0</v>
      </c>
      <c r="AA22" s="243" t="n">
        <v>0</v>
      </c>
      <c r="AB22" s="243" t="n">
        <v>0</v>
      </c>
      <c r="AC22" s="243" t="n">
        <v>0</v>
      </c>
      <c r="AD22" s="243" t="n">
        <v>0</v>
      </c>
      <c r="AE22" s="243" t="n">
        <v>0</v>
      </c>
      <c r="AF22" s="243" t="n">
        <v>0</v>
      </c>
      <c r="AG22" s="243" t="n">
        <v>0</v>
      </c>
      <c r="AH22" s="518" t="n">
        <v>0</v>
      </c>
      <c r="AI22" s="243" t="n">
        <v>0</v>
      </c>
      <c r="AJ22" s="243" t="n">
        <v>0</v>
      </c>
      <c r="AK22" s="518" t="n">
        <v>0</v>
      </c>
      <c r="AL22" s="518" t="n">
        <v>0</v>
      </c>
      <c r="AM22" s="518" t="n">
        <v>0</v>
      </c>
      <c r="AN22" s="518" t="n">
        <v>0</v>
      </c>
      <c r="AO22" s="518" t="n">
        <v>0</v>
      </c>
      <c r="AP22" s="518" t="n">
        <v>0</v>
      </c>
      <c r="AQ22" s="518" t="n">
        <v>0</v>
      </c>
      <c r="AR22" s="518" t="n">
        <v>0</v>
      </c>
      <c r="AS22" s="518" t="n">
        <v>0</v>
      </c>
      <c r="AT22" s="518" t="n">
        <v>0</v>
      </c>
      <c r="AU22" s="518" t="n">
        <v>0</v>
      </c>
      <c r="AV22" s="518" t="n">
        <v>0</v>
      </c>
      <c r="AW22" s="518" t="n">
        <v>0</v>
      </c>
      <c r="AX22" s="518" t="n">
        <v>0</v>
      </c>
      <c r="AY22" s="518" t="n">
        <v>0</v>
      </c>
      <c r="AZ22" s="518" t="n">
        <v>0</v>
      </c>
      <c r="BA22" s="518" t="n">
        <v>0</v>
      </c>
      <c r="BB22" s="518" t="n">
        <v>0</v>
      </c>
      <c r="BC22" s="518" t="n">
        <v>0</v>
      </c>
      <c r="BD22" s="518" t="n">
        <v>0</v>
      </c>
      <c r="BE22" s="518" t="n">
        <v>0</v>
      </c>
      <c r="BF22" s="518" t="n">
        <v>0</v>
      </c>
      <c r="BG22" s="518" t="n">
        <v>0</v>
      </c>
      <c r="BH22" s="518" t="n">
        <v>0</v>
      </c>
      <c r="BI22" s="518" t="n">
        <v>0</v>
      </c>
      <c r="BJ22" s="518"/>
      <c r="BK22" s="518"/>
      <c r="BL22" s="518" t="n">
        <v>0</v>
      </c>
      <c r="BM22" s="518"/>
      <c r="BN22" s="518"/>
      <c r="BO22" s="518"/>
      <c r="BP22" s="518"/>
      <c r="BQ22" s="518"/>
      <c r="BR22" s="518"/>
      <c r="BS22" s="518"/>
      <c r="BT22" s="518"/>
      <c r="BU22" s="518"/>
      <c r="BV22" s="518" t="n">
        <v>0</v>
      </c>
      <c r="BW22" s="518" t="n">
        <v>0</v>
      </c>
      <c r="BX22" s="518" t="n">
        <v>0</v>
      </c>
      <c r="BY22" s="518" t="n">
        <v>0</v>
      </c>
      <c r="BZ22" s="518" t="n">
        <v>0</v>
      </c>
      <c r="CA22" s="518" t="n">
        <v>0</v>
      </c>
      <c r="CB22" s="518" t="n">
        <v>0</v>
      </c>
      <c r="CC22" s="518" t="n">
        <v>0</v>
      </c>
      <c r="CD22" s="518" t="n">
        <v>0</v>
      </c>
      <c r="CE22" s="518" t="n">
        <v>0</v>
      </c>
      <c r="CF22" s="518" t="n">
        <v>0</v>
      </c>
      <c r="CG22" s="518" t="n">
        <v>0</v>
      </c>
      <c r="CH22" s="518"/>
      <c r="CI22" s="716"/>
      <c r="CL22" s="48" t="n">
        <v>0</v>
      </c>
      <c r="CM22" s="48" t="n">
        <f aca="false">CL22-V22</f>
        <v>0</v>
      </c>
      <c r="CN22" s="702" t="n">
        <f aca="false">SUM(CO22:DR22)</f>
        <v>0</v>
      </c>
      <c r="CO22" s="703" t="n">
        <v>0</v>
      </c>
      <c r="CP22" s="703"/>
      <c r="CQ22" s="703" t="n">
        <v>0</v>
      </c>
      <c r="CR22" s="703"/>
      <c r="CS22" s="703" t="n">
        <v>0</v>
      </c>
      <c r="CT22" s="703" t="n">
        <v>0</v>
      </c>
      <c r="CU22" s="703"/>
      <c r="CV22" s="703"/>
      <c r="CW22" s="703"/>
      <c r="CX22" s="703" t="n">
        <v>0</v>
      </c>
      <c r="CY22" s="703" t="n">
        <v>0</v>
      </c>
      <c r="CZ22" s="703" t="n">
        <v>0</v>
      </c>
      <c r="DA22" s="703"/>
      <c r="DB22" s="703"/>
      <c r="DC22" s="703"/>
      <c r="DD22" s="703"/>
      <c r="DE22" s="703" t="n">
        <v>0</v>
      </c>
      <c r="DF22" s="703"/>
      <c r="DG22" s="703" t="n">
        <v>0</v>
      </c>
      <c r="DH22" s="703" t="n">
        <v>0</v>
      </c>
      <c r="DI22" s="703" t="n">
        <v>0</v>
      </c>
      <c r="DJ22" s="703" t="n">
        <v>0</v>
      </c>
      <c r="DK22" s="703" t="n">
        <v>0</v>
      </c>
      <c r="DL22" s="703" t="n">
        <v>0</v>
      </c>
      <c r="DM22" s="703"/>
      <c r="DN22" s="703"/>
      <c r="DO22" s="703"/>
      <c r="DP22" s="703"/>
      <c r="DQ22" s="703"/>
      <c r="DR22" s="703"/>
      <c r="DS22" s="704" t="n">
        <f aca="false">CN22-V22</f>
        <v>0</v>
      </c>
      <c r="DT22" s="553"/>
      <c r="DU22" s="48"/>
    </row>
    <row r="23" customFormat="false" ht="16.5" hidden="false" customHeight="true" outlineLevel="0" collapsed="false">
      <c r="A23" s="705" t="n">
        <f aca="false">A22+1</f>
        <v>14</v>
      </c>
      <c r="B23" s="706" t="s">
        <v>929</v>
      </c>
      <c r="C23" s="706" t="s">
        <v>482</v>
      </c>
      <c r="D23" s="706" t="s">
        <v>478</v>
      </c>
      <c r="E23" s="243" t="n">
        <f aca="false">COUNTIF($G$10:$G$1856,$G23)</f>
        <v>1</v>
      </c>
      <c r="F23" s="706" t="s">
        <v>983</v>
      </c>
      <c r="G23" s="706" t="s">
        <v>983</v>
      </c>
      <c r="H23" s="707" t="s">
        <v>984</v>
      </c>
      <c r="I23" s="708" t="s">
        <v>985</v>
      </c>
      <c r="J23" s="707" t="s">
        <v>317</v>
      </c>
      <c r="K23" s="709" t="n">
        <v>0</v>
      </c>
      <c r="L23" s="707" t="s">
        <v>316</v>
      </c>
      <c r="M23" s="708" t="s">
        <v>986</v>
      </c>
      <c r="N23" s="710" t="s">
        <v>934</v>
      </c>
      <c r="O23" s="512" t="n">
        <v>1</v>
      </c>
      <c r="P23" s="512" t="n">
        <v>1</v>
      </c>
      <c r="Q23" s="711" t="n">
        <v>0.0023859</v>
      </c>
      <c r="R23" s="712"/>
      <c r="S23" s="713" t="n">
        <v>4.73</v>
      </c>
      <c r="T23" s="714"/>
      <c r="U23" s="715"/>
      <c r="V23" s="262" t="n">
        <f aca="false">SUM(W23:CI23)</f>
        <v>1</v>
      </c>
      <c r="W23" s="243" t="n">
        <v>0</v>
      </c>
      <c r="X23" s="243" t="n">
        <v>0</v>
      </c>
      <c r="Y23" s="243" t="n">
        <v>1</v>
      </c>
      <c r="Z23" s="243" t="n">
        <v>0</v>
      </c>
      <c r="AA23" s="243" t="n">
        <v>0</v>
      </c>
      <c r="AB23" s="243" t="n">
        <v>0</v>
      </c>
      <c r="AC23" s="243" t="n">
        <v>0</v>
      </c>
      <c r="AD23" s="243" t="n">
        <v>0</v>
      </c>
      <c r="AE23" s="243" t="n">
        <v>0</v>
      </c>
      <c r="AF23" s="243" t="n">
        <v>0</v>
      </c>
      <c r="AG23" s="243" t="n">
        <v>0</v>
      </c>
      <c r="AH23" s="518" t="n">
        <v>0</v>
      </c>
      <c r="AI23" s="243" t="n">
        <v>0</v>
      </c>
      <c r="AJ23" s="243" t="n">
        <v>0</v>
      </c>
      <c r="AK23" s="518" t="n">
        <v>0</v>
      </c>
      <c r="AL23" s="518" t="n">
        <v>0</v>
      </c>
      <c r="AM23" s="518" t="n">
        <v>0</v>
      </c>
      <c r="AN23" s="518" t="n">
        <v>0</v>
      </c>
      <c r="AO23" s="518" t="n">
        <v>0</v>
      </c>
      <c r="AP23" s="518" t="n">
        <v>0</v>
      </c>
      <c r="AQ23" s="518" t="n">
        <v>0</v>
      </c>
      <c r="AR23" s="518" t="n">
        <v>0</v>
      </c>
      <c r="AS23" s="518" t="n">
        <v>0</v>
      </c>
      <c r="AT23" s="518" t="n">
        <v>0</v>
      </c>
      <c r="AU23" s="518" t="n">
        <v>0</v>
      </c>
      <c r="AV23" s="518" t="n">
        <v>0</v>
      </c>
      <c r="AW23" s="518" t="n">
        <v>0</v>
      </c>
      <c r="AX23" s="518" t="n">
        <v>0</v>
      </c>
      <c r="AY23" s="518" t="n">
        <v>0</v>
      </c>
      <c r="AZ23" s="518" t="n">
        <v>0</v>
      </c>
      <c r="BA23" s="518" t="n">
        <v>0</v>
      </c>
      <c r="BB23" s="518" t="n">
        <v>0</v>
      </c>
      <c r="BC23" s="518" t="n">
        <v>0</v>
      </c>
      <c r="BD23" s="518" t="n">
        <v>0</v>
      </c>
      <c r="BE23" s="518" t="n">
        <v>0</v>
      </c>
      <c r="BF23" s="518" t="n">
        <v>0</v>
      </c>
      <c r="BG23" s="518" t="n">
        <v>0</v>
      </c>
      <c r="BH23" s="518" t="n">
        <v>0</v>
      </c>
      <c r="BI23" s="518" t="n">
        <v>0</v>
      </c>
      <c r="BJ23" s="518"/>
      <c r="BK23" s="518"/>
      <c r="BL23" s="518" t="n">
        <v>0</v>
      </c>
      <c r="BM23" s="518"/>
      <c r="BN23" s="518"/>
      <c r="BO23" s="518"/>
      <c r="BP23" s="518"/>
      <c r="BQ23" s="518"/>
      <c r="BR23" s="518"/>
      <c r="BS23" s="518"/>
      <c r="BT23" s="518"/>
      <c r="BU23" s="518"/>
      <c r="BV23" s="518" t="n">
        <v>0</v>
      </c>
      <c r="BW23" s="518" t="n">
        <v>0</v>
      </c>
      <c r="BX23" s="518" t="n">
        <v>0</v>
      </c>
      <c r="BY23" s="518" t="n">
        <v>0</v>
      </c>
      <c r="BZ23" s="518" t="n">
        <v>0</v>
      </c>
      <c r="CA23" s="518" t="n">
        <v>0</v>
      </c>
      <c r="CB23" s="518" t="n">
        <v>0</v>
      </c>
      <c r="CC23" s="518" t="n">
        <v>0</v>
      </c>
      <c r="CD23" s="518" t="n">
        <v>0</v>
      </c>
      <c r="CE23" s="518" t="n">
        <v>0</v>
      </c>
      <c r="CF23" s="518" t="n">
        <v>0</v>
      </c>
      <c r="CG23" s="518" t="n">
        <v>0</v>
      </c>
      <c r="CH23" s="518"/>
      <c r="CI23" s="716"/>
      <c r="CL23" s="48" t="n">
        <v>1</v>
      </c>
      <c r="CM23" s="48" t="n">
        <f aca="false">CL23-V23</f>
        <v>0</v>
      </c>
      <c r="CN23" s="702" t="n">
        <f aca="false">SUM(CO23:DR23)</f>
        <v>1</v>
      </c>
      <c r="CO23" s="703" t="n">
        <v>0</v>
      </c>
      <c r="CP23" s="703"/>
      <c r="CQ23" s="703" t="n">
        <v>1</v>
      </c>
      <c r="CR23" s="703"/>
      <c r="CS23" s="703" t="n">
        <v>0</v>
      </c>
      <c r="CT23" s="703" t="n">
        <v>0</v>
      </c>
      <c r="CU23" s="703"/>
      <c r="CV23" s="703"/>
      <c r="CW23" s="703"/>
      <c r="CX23" s="703" t="n">
        <v>0</v>
      </c>
      <c r="CY23" s="703" t="n">
        <v>0</v>
      </c>
      <c r="CZ23" s="703" t="n">
        <v>0</v>
      </c>
      <c r="DA23" s="703"/>
      <c r="DB23" s="703"/>
      <c r="DC23" s="703"/>
      <c r="DD23" s="703"/>
      <c r="DE23" s="703" t="n">
        <v>0</v>
      </c>
      <c r="DF23" s="703"/>
      <c r="DG23" s="703" t="n">
        <v>0</v>
      </c>
      <c r="DH23" s="703" t="n">
        <v>0</v>
      </c>
      <c r="DI23" s="703" t="n">
        <v>0</v>
      </c>
      <c r="DJ23" s="703" t="n">
        <v>0</v>
      </c>
      <c r="DK23" s="703" t="n">
        <v>0</v>
      </c>
      <c r="DL23" s="703" t="n">
        <v>0</v>
      </c>
      <c r="DM23" s="703"/>
      <c r="DN23" s="703"/>
      <c r="DO23" s="703"/>
      <c r="DP23" s="703"/>
      <c r="DQ23" s="703"/>
      <c r="DR23" s="703"/>
      <c r="DS23" s="704" t="n">
        <f aca="false">CN23-V23</f>
        <v>0</v>
      </c>
      <c r="DT23" s="553"/>
      <c r="DU23" s="48"/>
    </row>
    <row r="24" customFormat="false" ht="16.5" hidden="false" customHeight="true" outlineLevel="0" collapsed="false">
      <c r="A24" s="705" t="n">
        <f aca="false">A23+1</f>
        <v>15</v>
      </c>
      <c r="B24" s="706" t="s">
        <v>929</v>
      </c>
      <c r="C24" s="706" t="s">
        <v>482</v>
      </c>
      <c r="D24" s="706" t="s">
        <v>478</v>
      </c>
      <c r="E24" s="243" t="n">
        <f aca="false">COUNTIF($G$10:$G$1856,$G24)</f>
        <v>1</v>
      </c>
      <c r="F24" s="706" t="s">
        <v>987</v>
      </c>
      <c r="G24" s="706" t="s">
        <v>987</v>
      </c>
      <c r="H24" s="707" t="s">
        <v>988</v>
      </c>
      <c r="I24" s="708" t="s">
        <v>989</v>
      </c>
      <c r="J24" s="707" t="s">
        <v>317</v>
      </c>
      <c r="K24" s="709" t="n">
        <v>0</v>
      </c>
      <c r="L24" s="707" t="s">
        <v>316</v>
      </c>
      <c r="M24" s="708" t="s">
        <v>990</v>
      </c>
      <c r="N24" s="710" t="s">
        <v>934</v>
      </c>
      <c r="O24" s="512" t="n">
        <v>1</v>
      </c>
      <c r="P24" s="512" t="n">
        <v>1</v>
      </c>
      <c r="Q24" s="711" t="n">
        <v>0.00192318</v>
      </c>
      <c r="R24" s="712"/>
      <c r="S24" s="713" t="n">
        <v>3.81</v>
      </c>
      <c r="T24" s="714"/>
      <c r="U24" s="715"/>
      <c r="V24" s="262" t="n">
        <f aca="false">SUM(W24:CI24)</f>
        <v>1</v>
      </c>
      <c r="W24" s="243" t="n">
        <v>0</v>
      </c>
      <c r="X24" s="243" t="n">
        <v>0</v>
      </c>
      <c r="Y24" s="243" t="n">
        <v>1</v>
      </c>
      <c r="Z24" s="243" t="n">
        <v>0</v>
      </c>
      <c r="AA24" s="243" t="n">
        <v>0</v>
      </c>
      <c r="AB24" s="243" t="n">
        <v>0</v>
      </c>
      <c r="AC24" s="243" t="n">
        <v>0</v>
      </c>
      <c r="AD24" s="243" t="n">
        <v>0</v>
      </c>
      <c r="AE24" s="243" t="n">
        <v>0</v>
      </c>
      <c r="AF24" s="243" t="n">
        <v>0</v>
      </c>
      <c r="AG24" s="243" t="n">
        <v>0</v>
      </c>
      <c r="AH24" s="518" t="n">
        <v>0</v>
      </c>
      <c r="AI24" s="243" t="n">
        <v>0</v>
      </c>
      <c r="AJ24" s="243" t="n">
        <v>0</v>
      </c>
      <c r="AK24" s="518" t="n">
        <v>0</v>
      </c>
      <c r="AL24" s="518" t="n">
        <v>0</v>
      </c>
      <c r="AM24" s="518" t="n">
        <v>0</v>
      </c>
      <c r="AN24" s="518" t="n">
        <v>0</v>
      </c>
      <c r="AO24" s="518" t="n">
        <v>0</v>
      </c>
      <c r="AP24" s="518" t="n">
        <v>0</v>
      </c>
      <c r="AQ24" s="518" t="n">
        <v>0</v>
      </c>
      <c r="AR24" s="518" t="n">
        <v>0</v>
      </c>
      <c r="AS24" s="518" t="n">
        <v>0</v>
      </c>
      <c r="AT24" s="518" t="n">
        <v>0</v>
      </c>
      <c r="AU24" s="518" t="n">
        <v>0</v>
      </c>
      <c r="AV24" s="518" t="n">
        <v>0</v>
      </c>
      <c r="AW24" s="518" t="n">
        <v>0</v>
      </c>
      <c r="AX24" s="518" t="n">
        <v>0</v>
      </c>
      <c r="AY24" s="518" t="n">
        <v>0</v>
      </c>
      <c r="AZ24" s="518" t="n">
        <v>0</v>
      </c>
      <c r="BA24" s="518" t="n">
        <v>0</v>
      </c>
      <c r="BB24" s="518" t="n">
        <v>0</v>
      </c>
      <c r="BC24" s="518" t="n">
        <v>0</v>
      </c>
      <c r="BD24" s="518" t="n">
        <v>0</v>
      </c>
      <c r="BE24" s="518" t="n">
        <v>0</v>
      </c>
      <c r="BF24" s="518" t="n">
        <v>0</v>
      </c>
      <c r="BG24" s="518" t="n">
        <v>0</v>
      </c>
      <c r="BH24" s="518" t="n">
        <v>0</v>
      </c>
      <c r="BI24" s="518" t="n">
        <v>0</v>
      </c>
      <c r="BJ24" s="518"/>
      <c r="BK24" s="518"/>
      <c r="BL24" s="518" t="n">
        <v>0</v>
      </c>
      <c r="BM24" s="518"/>
      <c r="BN24" s="518"/>
      <c r="BO24" s="518"/>
      <c r="BP24" s="518"/>
      <c r="BQ24" s="518"/>
      <c r="BR24" s="518"/>
      <c r="BS24" s="518"/>
      <c r="BT24" s="518"/>
      <c r="BU24" s="518"/>
      <c r="BV24" s="518" t="n">
        <v>0</v>
      </c>
      <c r="BW24" s="518" t="n">
        <v>0</v>
      </c>
      <c r="BX24" s="518" t="n">
        <v>0</v>
      </c>
      <c r="BY24" s="518" t="n">
        <v>0</v>
      </c>
      <c r="BZ24" s="518" t="n">
        <v>0</v>
      </c>
      <c r="CA24" s="518" t="n">
        <v>0</v>
      </c>
      <c r="CB24" s="518" t="n">
        <v>0</v>
      </c>
      <c r="CC24" s="518" t="n">
        <v>0</v>
      </c>
      <c r="CD24" s="518" t="n">
        <v>0</v>
      </c>
      <c r="CE24" s="518" t="n">
        <v>0</v>
      </c>
      <c r="CF24" s="518" t="n">
        <v>0</v>
      </c>
      <c r="CG24" s="518" t="n">
        <v>0</v>
      </c>
      <c r="CH24" s="518"/>
      <c r="CI24" s="716"/>
      <c r="CL24" s="48" t="n">
        <v>1</v>
      </c>
      <c r="CM24" s="48" t="n">
        <f aca="false">CL24-V24</f>
        <v>0</v>
      </c>
      <c r="CN24" s="702" t="n">
        <f aca="false">SUM(CO24:DR24)</f>
        <v>1</v>
      </c>
      <c r="CO24" s="703" t="n">
        <v>0</v>
      </c>
      <c r="CP24" s="703"/>
      <c r="CQ24" s="703" t="n">
        <v>1</v>
      </c>
      <c r="CR24" s="703"/>
      <c r="CS24" s="703" t="n">
        <v>0</v>
      </c>
      <c r="CT24" s="703" t="n">
        <v>0</v>
      </c>
      <c r="CU24" s="703"/>
      <c r="CV24" s="703"/>
      <c r="CW24" s="703"/>
      <c r="CX24" s="703" t="n">
        <v>0</v>
      </c>
      <c r="CY24" s="703" t="n">
        <v>0</v>
      </c>
      <c r="CZ24" s="703" t="n">
        <v>0</v>
      </c>
      <c r="DA24" s="703"/>
      <c r="DB24" s="703"/>
      <c r="DC24" s="703"/>
      <c r="DD24" s="703"/>
      <c r="DE24" s="703" t="n">
        <v>0</v>
      </c>
      <c r="DF24" s="703"/>
      <c r="DG24" s="703" t="n">
        <v>0</v>
      </c>
      <c r="DH24" s="703" t="n">
        <v>0</v>
      </c>
      <c r="DI24" s="703" t="n">
        <v>0</v>
      </c>
      <c r="DJ24" s="703" t="n">
        <v>0</v>
      </c>
      <c r="DK24" s="703" t="n">
        <v>0</v>
      </c>
      <c r="DL24" s="703" t="n">
        <v>0</v>
      </c>
      <c r="DM24" s="703"/>
      <c r="DN24" s="703"/>
      <c r="DO24" s="703"/>
      <c r="DP24" s="703"/>
      <c r="DQ24" s="703"/>
      <c r="DR24" s="703"/>
      <c r="DS24" s="704" t="n">
        <f aca="false">CN24-V24</f>
        <v>0</v>
      </c>
      <c r="DT24" s="553"/>
      <c r="DU24" s="48"/>
    </row>
    <row r="25" customFormat="false" ht="16.5" hidden="false" customHeight="true" outlineLevel="0" collapsed="false">
      <c r="A25" s="705" t="n">
        <f aca="false">A24+1</f>
        <v>16</v>
      </c>
      <c r="B25" s="706" t="s">
        <v>929</v>
      </c>
      <c r="C25" s="706" t="s">
        <v>482</v>
      </c>
      <c r="D25" s="706" t="s">
        <v>478</v>
      </c>
      <c r="E25" s="243" t="n">
        <f aca="false">COUNTIF($G$10:$G$1856,$G25)</f>
        <v>1</v>
      </c>
      <c r="F25" s="706" t="s">
        <v>991</v>
      </c>
      <c r="G25" s="706" t="s">
        <v>991</v>
      </c>
      <c r="H25" s="707" t="s">
        <v>992</v>
      </c>
      <c r="I25" s="708" t="s">
        <v>993</v>
      </c>
      <c r="J25" s="707" t="s">
        <v>317</v>
      </c>
      <c r="K25" s="709" t="n">
        <v>0</v>
      </c>
      <c r="L25" s="707" t="s">
        <v>316</v>
      </c>
      <c r="M25" s="708" t="s">
        <v>994</v>
      </c>
      <c r="N25" s="710" t="s">
        <v>934</v>
      </c>
      <c r="O25" s="512" t="n">
        <v>2</v>
      </c>
      <c r="P25" s="512" t="n">
        <v>1</v>
      </c>
      <c r="Q25" s="711" t="n">
        <v>0.00192318</v>
      </c>
      <c r="R25" s="712"/>
      <c r="S25" s="713" t="n">
        <v>3.81</v>
      </c>
      <c r="T25" s="714"/>
      <c r="U25" s="715"/>
      <c r="V25" s="262" t="n">
        <f aca="false">SUM(W25:CI25)</f>
        <v>1</v>
      </c>
      <c r="W25" s="243" t="n">
        <v>0</v>
      </c>
      <c r="X25" s="243" t="n">
        <v>0</v>
      </c>
      <c r="Y25" s="243" t="n">
        <v>1</v>
      </c>
      <c r="Z25" s="243" t="n">
        <v>0</v>
      </c>
      <c r="AA25" s="243" t="n">
        <v>0</v>
      </c>
      <c r="AB25" s="243" t="n">
        <v>0</v>
      </c>
      <c r="AC25" s="243" t="n">
        <v>0</v>
      </c>
      <c r="AD25" s="243" t="n">
        <v>0</v>
      </c>
      <c r="AE25" s="243" t="n">
        <v>0</v>
      </c>
      <c r="AF25" s="243" t="n">
        <v>0</v>
      </c>
      <c r="AG25" s="243" t="n">
        <v>0</v>
      </c>
      <c r="AH25" s="518" t="n">
        <v>0</v>
      </c>
      <c r="AI25" s="243" t="n">
        <v>0</v>
      </c>
      <c r="AJ25" s="243" t="n">
        <v>0</v>
      </c>
      <c r="AK25" s="518" t="n">
        <v>0</v>
      </c>
      <c r="AL25" s="518" t="n">
        <v>0</v>
      </c>
      <c r="AM25" s="518" t="n">
        <v>0</v>
      </c>
      <c r="AN25" s="518" t="n">
        <v>0</v>
      </c>
      <c r="AO25" s="518" t="n">
        <v>0</v>
      </c>
      <c r="AP25" s="518" t="n">
        <v>0</v>
      </c>
      <c r="AQ25" s="518" t="n">
        <v>0</v>
      </c>
      <c r="AR25" s="518" t="n">
        <v>0</v>
      </c>
      <c r="AS25" s="518" t="n">
        <v>0</v>
      </c>
      <c r="AT25" s="518" t="n">
        <v>0</v>
      </c>
      <c r="AU25" s="518" t="n">
        <v>0</v>
      </c>
      <c r="AV25" s="518" t="n">
        <v>0</v>
      </c>
      <c r="AW25" s="518" t="n">
        <v>0</v>
      </c>
      <c r="AX25" s="518" t="n">
        <v>0</v>
      </c>
      <c r="AY25" s="518" t="n">
        <v>0</v>
      </c>
      <c r="AZ25" s="518" t="n">
        <v>0</v>
      </c>
      <c r="BA25" s="518" t="n">
        <v>0</v>
      </c>
      <c r="BB25" s="518" t="n">
        <v>0</v>
      </c>
      <c r="BC25" s="518" t="n">
        <v>0</v>
      </c>
      <c r="BD25" s="518" t="n">
        <v>0</v>
      </c>
      <c r="BE25" s="518" t="n">
        <v>0</v>
      </c>
      <c r="BF25" s="518" t="n">
        <v>0</v>
      </c>
      <c r="BG25" s="518" t="n">
        <v>0</v>
      </c>
      <c r="BH25" s="518" t="n">
        <v>0</v>
      </c>
      <c r="BI25" s="518" t="n">
        <v>0</v>
      </c>
      <c r="BJ25" s="518"/>
      <c r="BK25" s="518"/>
      <c r="BL25" s="518" t="n">
        <v>0</v>
      </c>
      <c r="BM25" s="518"/>
      <c r="BN25" s="518"/>
      <c r="BO25" s="518"/>
      <c r="BP25" s="518"/>
      <c r="BQ25" s="518"/>
      <c r="BR25" s="518"/>
      <c r="BS25" s="518"/>
      <c r="BT25" s="518"/>
      <c r="BU25" s="518"/>
      <c r="BV25" s="518" t="n">
        <v>0</v>
      </c>
      <c r="BW25" s="518" t="n">
        <v>0</v>
      </c>
      <c r="BX25" s="518" t="n">
        <v>0</v>
      </c>
      <c r="BY25" s="518" t="n">
        <v>0</v>
      </c>
      <c r="BZ25" s="518" t="n">
        <v>0</v>
      </c>
      <c r="CA25" s="518" t="n">
        <v>0</v>
      </c>
      <c r="CB25" s="518" t="n">
        <v>0</v>
      </c>
      <c r="CC25" s="518" t="n">
        <v>0</v>
      </c>
      <c r="CD25" s="518" t="n">
        <v>0</v>
      </c>
      <c r="CE25" s="518" t="n">
        <v>0</v>
      </c>
      <c r="CF25" s="518" t="n">
        <v>0</v>
      </c>
      <c r="CG25" s="518" t="n">
        <v>0</v>
      </c>
      <c r="CH25" s="518"/>
      <c r="CI25" s="716"/>
      <c r="CL25" s="48" t="n">
        <v>1</v>
      </c>
      <c r="CM25" s="48" t="n">
        <f aca="false">CL25-V25</f>
        <v>0</v>
      </c>
      <c r="CN25" s="702" t="n">
        <f aca="false">SUM(CO25:DR25)</f>
        <v>1</v>
      </c>
      <c r="CO25" s="703" t="n">
        <v>0</v>
      </c>
      <c r="CP25" s="703"/>
      <c r="CQ25" s="703" t="n">
        <v>1</v>
      </c>
      <c r="CR25" s="703"/>
      <c r="CS25" s="703" t="n">
        <v>0</v>
      </c>
      <c r="CT25" s="703" t="n">
        <v>0</v>
      </c>
      <c r="CU25" s="703"/>
      <c r="CV25" s="703"/>
      <c r="CW25" s="703"/>
      <c r="CX25" s="703" t="n">
        <v>0</v>
      </c>
      <c r="CY25" s="703" t="n">
        <v>0</v>
      </c>
      <c r="CZ25" s="703" t="n">
        <v>0</v>
      </c>
      <c r="DA25" s="703"/>
      <c r="DB25" s="703"/>
      <c r="DC25" s="703"/>
      <c r="DD25" s="703"/>
      <c r="DE25" s="703" t="n">
        <v>0</v>
      </c>
      <c r="DF25" s="703"/>
      <c r="DG25" s="703" t="n">
        <v>0</v>
      </c>
      <c r="DH25" s="703" t="n">
        <v>0</v>
      </c>
      <c r="DI25" s="703" t="n">
        <v>0</v>
      </c>
      <c r="DJ25" s="703" t="n">
        <v>0</v>
      </c>
      <c r="DK25" s="703" t="n">
        <v>0</v>
      </c>
      <c r="DL25" s="703" t="n">
        <v>0</v>
      </c>
      <c r="DM25" s="703"/>
      <c r="DN25" s="703"/>
      <c r="DO25" s="703"/>
      <c r="DP25" s="703"/>
      <c r="DQ25" s="703"/>
      <c r="DR25" s="703"/>
      <c r="DS25" s="704" t="n">
        <f aca="false">CN25-V25</f>
        <v>0</v>
      </c>
      <c r="DT25" s="553"/>
      <c r="DU25" s="48"/>
    </row>
    <row r="26" customFormat="false" ht="16.5" hidden="false" customHeight="true" outlineLevel="0" collapsed="false">
      <c r="A26" s="705" t="n">
        <f aca="false">A25+1</f>
        <v>17</v>
      </c>
      <c r="B26" s="706" t="s">
        <v>929</v>
      </c>
      <c r="C26" s="706" t="s">
        <v>482</v>
      </c>
      <c r="D26" s="706" t="s">
        <v>478</v>
      </c>
      <c r="E26" s="243" t="n">
        <f aca="false">COUNTIF($G$10:$G$1856,$G26)</f>
        <v>1</v>
      </c>
      <c r="F26" s="706" t="s">
        <v>995</v>
      </c>
      <c r="G26" s="706" t="s">
        <v>995</v>
      </c>
      <c r="H26" s="707" t="s">
        <v>996</v>
      </c>
      <c r="I26" s="708" t="s">
        <v>997</v>
      </c>
      <c r="J26" s="707" t="s">
        <v>317</v>
      </c>
      <c r="K26" s="709" t="n">
        <v>0</v>
      </c>
      <c r="L26" s="707" t="s">
        <v>316</v>
      </c>
      <c r="M26" s="708" t="s">
        <v>998</v>
      </c>
      <c r="N26" s="710" t="s">
        <v>934</v>
      </c>
      <c r="O26" s="512" t="n">
        <v>9</v>
      </c>
      <c r="P26" s="512" t="n">
        <v>1</v>
      </c>
      <c r="Q26" s="711" t="n">
        <v>0.0004323</v>
      </c>
      <c r="R26" s="712"/>
      <c r="S26" s="713" t="n">
        <v>0.86</v>
      </c>
      <c r="T26" s="714"/>
      <c r="U26" s="715"/>
      <c r="V26" s="262" t="n">
        <f aca="false">SUM(W26:CI26)</f>
        <v>0</v>
      </c>
      <c r="W26" s="243" t="n">
        <v>0</v>
      </c>
      <c r="X26" s="243" t="n">
        <v>0</v>
      </c>
      <c r="Y26" s="243" t="n">
        <v>0</v>
      </c>
      <c r="Z26" s="243" t="n">
        <v>0</v>
      </c>
      <c r="AA26" s="243" t="n">
        <v>0</v>
      </c>
      <c r="AB26" s="243" t="n">
        <v>0</v>
      </c>
      <c r="AC26" s="243" t="n">
        <v>0</v>
      </c>
      <c r="AD26" s="243" t="n">
        <v>0</v>
      </c>
      <c r="AE26" s="243" t="n">
        <v>0</v>
      </c>
      <c r="AF26" s="243" t="n">
        <v>0</v>
      </c>
      <c r="AG26" s="243" t="n">
        <v>0</v>
      </c>
      <c r="AH26" s="518" t="n">
        <v>0</v>
      </c>
      <c r="AI26" s="243" t="n">
        <v>0</v>
      </c>
      <c r="AJ26" s="243" t="n">
        <v>0</v>
      </c>
      <c r="AK26" s="518" t="n">
        <v>0</v>
      </c>
      <c r="AL26" s="518" t="n">
        <v>0</v>
      </c>
      <c r="AM26" s="518" t="n">
        <v>0</v>
      </c>
      <c r="AN26" s="518" t="n">
        <v>0</v>
      </c>
      <c r="AO26" s="518" t="n">
        <v>0</v>
      </c>
      <c r="AP26" s="518" t="n">
        <v>0</v>
      </c>
      <c r="AQ26" s="518" t="n">
        <v>0</v>
      </c>
      <c r="AR26" s="518" t="n">
        <v>0</v>
      </c>
      <c r="AS26" s="518" t="n">
        <v>0</v>
      </c>
      <c r="AT26" s="518" t="n">
        <v>0</v>
      </c>
      <c r="AU26" s="518" t="n">
        <v>0</v>
      </c>
      <c r="AV26" s="518" t="n">
        <v>0</v>
      </c>
      <c r="AW26" s="518" t="n">
        <v>0</v>
      </c>
      <c r="AX26" s="518" t="n">
        <v>0</v>
      </c>
      <c r="AY26" s="518" t="n">
        <v>0</v>
      </c>
      <c r="AZ26" s="518" t="n">
        <v>0</v>
      </c>
      <c r="BA26" s="518" t="n">
        <v>0</v>
      </c>
      <c r="BB26" s="518" t="n">
        <v>0</v>
      </c>
      <c r="BC26" s="518" t="n">
        <v>0</v>
      </c>
      <c r="BD26" s="518" t="n">
        <v>0</v>
      </c>
      <c r="BE26" s="518" t="n">
        <v>0</v>
      </c>
      <c r="BF26" s="518" t="n">
        <v>0</v>
      </c>
      <c r="BG26" s="518" t="n">
        <v>0</v>
      </c>
      <c r="BH26" s="518" t="n">
        <v>0</v>
      </c>
      <c r="BI26" s="518" t="n">
        <v>0</v>
      </c>
      <c r="BJ26" s="518"/>
      <c r="BK26" s="518"/>
      <c r="BL26" s="518" t="n">
        <v>0</v>
      </c>
      <c r="BM26" s="518"/>
      <c r="BN26" s="518"/>
      <c r="BO26" s="518"/>
      <c r="BP26" s="518"/>
      <c r="BQ26" s="518"/>
      <c r="BR26" s="518"/>
      <c r="BS26" s="518"/>
      <c r="BT26" s="518"/>
      <c r="BU26" s="518"/>
      <c r="BV26" s="518" t="n">
        <v>0</v>
      </c>
      <c r="BW26" s="518" t="n">
        <v>0</v>
      </c>
      <c r="BX26" s="518" t="n">
        <v>0</v>
      </c>
      <c r="BY26" s="518" t="n">
        <v>0</v>
      </c>
      <c r="BZ26" s="518" t="n">
        <v>0</v>
      </c>
      <c r="CA26" s="518" t="n">
        <v>0</v>
      </c>
      <c r="CB26" s="518" t="n">
        <v>0</v>
      </c>
      <c r="CC26" s="518" t="n">
        <v>0</v>
      </c>
      <c r="CD26" s="518" t="n">
        <v>0</v>
      </c>
      <c r="CE26" s="518" t="n">
        <v>0</v>
      </c>
      <c r="CF26" s="518" t="n">
        <v>0</v>
      </c>
      <c r="CG26" s="518" t="n">
        <v>0</v>
      </c>
      <c r="CH26" s="518"/>
      <c r="CI26" s="716"/>
      <c r="CL26" s="48" t="n">
        <v>0</v>
      </c>
      <c r="CM26" s="48" t="n">
        <f aca="false">CL26-V26</f>
        <v>0</v>
      </c>
      <c r="CN26" s="702" t="n">
        <f aca="false">SUM(CO26:DR26)</f>
        <v>0</v>
      </c>
      <c r="CO26" s="703" t="n">
        <v>0</v>
      </c>
      <c r="CP26" s="703"/>
      <c r="CQ26" s="703" t="n">
        <v>0</v>
      </c>
      <c r="CR26" s="703"/>
      <c r="CS26" s="703" t="n">
        <v>0</v>
      </c>
      <c r="CT26" s="703" t="n">
        <v>0</v>
      </c>
      <c r="CU26" s="703"/>
      <c r="CV26" s="703"/>
      <c r="CW26" s="703"/>
      <c r="CX26" s="703" t="n">
        <v>0</v>
      </c>
      <c r="CY26" s="703" t="n">
        <v>0</v>
      </c>
      <c r="CZ26" s="703" t="n">
        <v>0</v>
      </c>
      <c r="DA26" s="703"/>
      <c r="DB26" s="703"/>
      <c r="DC26" s="703"/>
      <c r="DD26" s="703"/>
      <c r="DE26" s="703" t="n">
        <v>0</v>
      </c>
      <c r="DF26" s="703"/>
      <c r="DG26" s="703" t="n">
        <v>0</v>
      </c>
      <c r="DH26" s="703" t="n">
        <v>0</v>
      </c>
      <c r="DI26" s="703" t="n">
        <v>0</v>
      </c>
      <c r="DJ26" s="703" t="n">
        <v>0</v>
      </c>
      <c r="DK26" s="703" t="n">
        <v>0</v>
      </c>
      <c r="DL26" s="703" t="n">
        <v>0</v>
      </c>
      <c r="DM26" s="703"/>
      <c r="DN26" s="703"/>
      <c r="DO26" s="703"/>
      <c r="DP26" s="703"/>
      <c r="DQ26" s="703"/>
      <c r="DR26" s="703"/>
      <c r="DS26" s="704" t="n">
        <f aca="false">CN26-V26</f>
        <v>0</v>
      </c>
      <c r="DT26" s="553"/>
      <c r="DU26" s="48"/>
    </row>
    <row r="27" customFormat="false" ht="16.5" hidden="false" customHeight="true" outlineLevel="0" collapsed="false">
      <c r="A27" s="705" t="n">
        <f aca="false">A26+1</f>
        <v>18</v>
      </c>
      <c r="B27" s="706" t="s">
        <v>929</v>
      </c>
      <c r="C27" s="706" t="s">
        <v>482</v>
      </c>
      <c r="D27" s="706" t="s">
        <v>478</v>
      </c>
      <c r="E27" s="243" t="n">
        <f aca="false">COUNTIF($G$10:$G$1856,$G27)</f>
        <v>1</v>
      </c>
      <c r="F27" s="706" t="s">
        <v>999</v>
      </c>
      <c r="G27" s="706" t="s">
        <v>999</v>
      </c>
      <c r="H27" s="707" t="s">
        <v>1000</v>
      </c>
      <c r="I27" s="708" t="s">
        <v>1001</v>
      </c>
      <c r="J27" s="707" t="s">
        <v>317</v>
      </c>
      <c r="K27" s="709" t="n">
        <v>0</v>
      </c>
      <c r="L27" s="707" t="s">
        <v>316</v>
      </c>
      <c r="M27" s="708" t="s">
        <v>1002</v>
      </c>
      <c r="N27" s="710" t="s">
        <v>934</v>
      </c>
      <c r="O27" s="512" t="n">
        <v>2</v>
      </c>
      <c r="P27" s="512" t="n">
        <v>1</v>
      </c>
      <c r="Q27" s="711" t="n">
        <v>0.001175848</v>
      </c>
      <c r="R27" s="712"/>
      <c r="S27" s="713" t="n">
        <v>2.33</v>
      </c>
      <c r="T27" s="714"/>
      <c r="U27" s="715"/>
      <c r="V27" s="262" t="n">
        <f aca="false">SUM(W27:CI27)</f>
        <v>5</v>
      </c>
      <c r="W27" s="243" t="n">
        <v>0</v>
      </c>
      <c r="X27" s="243" t="n">
        <v>0</v>
      </c>
      <c r="Y27" s="243" t="n">
        <v>5</v>
      </c>
      <c r="Z27" s="243" t="n">
        <v>0</v>
      </c>
      <c r="AA27" s="243" t="n">
        <v>0</v>
      </c>
      <c r="AB27" s="243" t="n">
        <v>0</v>
      </c>
      <c r="AC27" s="243" t="n">
        <v>0</v>
      </c>
      <c r="AD27" s="243" t="n">
        <v>0</v>
      </c>
      <c r="AE27" s="243" t="n">
        <v>0</v>
      </c>
      <c r="AF27" s="243" t="n">
        <v>0</v>
      </c>
      <c r="AG27" s="243" t="n">
        <v>0</v>
      </c>
      <c r="AH27" s="518" t="n">
        <v>0</v>
      </c>
      <c r="AI27" s="243" t="n">
        <v>0</v>
      </c>
      <c r="AJ27" s="243" t="n">
        <v>0</v>
      </c>
      <c r="AK27" s="518" t="n">
        <v>0</v>
      </c>
      <c r="AL27" s="518" t="n">
        <v>0</v>
      </c>
      <c r="AM27" s="518" t="n">
        <v>0</v>
      </c>
      <c r="AN27" s="518" t="n">
        <v>0</v>
      </c>
      <c r="AO27" s="518" t="n">
        <v>0</v>
      </c>
      <c r="AP27" s="518" t="n">
        <v>0</v>
      </c>
      <c r="AQ27" s="518" t="n">
        <v>0</v>
      </c>
      <c r="AR27" s="518" t="n">
        <v>0</v>
      </c>
      <c r="AS27" s="518" t="n">
        <v>0</v>
      </c>
      <c r="AT27" s="518" t="n">
        <v>0</v>
      </c>
      <c r="AU27" s="518" t="n">
        <v>0</v>
      </c>
      <c r="AV27" s="518" t="n">
        <v>0</v>
      </c>
      <c r="AW27" s="518" t="n">
        <v>0</v>
      </c>
      <c r="AX27" s="518" t="n">
        <v>0</v>
      </c>
      <c r="AY27" s="518" t="n">
        <v>0</v>
      </c>
      <c r="AZ27" s="518" t="n">
        <v>0</v>
      </c>
      <c r="BA27" s="518" t="n">
        <v>0</v>
      </c>
      <c r="BB27" s="518" t="n">
        <v>0</v>
      </c>
      <c r="BC27" s="518" t="n">
        <v>0</v>
      </c>
      <c r="BD27" s="518" t="n">
        <v>0</v>
      </c>
      <c r="BE27" s="518" t="n">
        <v>0</v>
      </c>
      <c r="BF27" s="518" t="n">
        <v>0</v>
      </c>
      <c r="BG27" s="518" t="n">
        <v>0</v>
      </c>
      <c r="BH27" s="518" t="n">
        <v>0</v>
      </c>
      <c r="BI27" s="518" t="n">
        <v>0</v>
      </c>
      <c r="BJ27" s="518"/>
      <c r="BK27" s="518"/>
      <c r="BL27" s="518" t="n">
        <v>0</v>
      </c>
      <c r="BM27" s="518"/>
      <c r="BN27" s="518"/>
      <c r="BO27" s="518"/>
      <c r="BP27" s="518"/>
      <c r="BQ27" s="518"/>
      <c r="BR27" s="518"/>
      <c r="BS27" s="518"/>
      <c r="BT27" s="518"/>
      <c r="BU27" s="518"/>
      <c r="BV27" s="518" t="n">
        <v>0</v>
      </c>
      <c r="BW27" s="518" t="n">
        <v>0</v>
      </c>
      <c r="BX27" s="518" t="n">
        <v>0</v>
      </c>
      <c r="BY27" s="518" t="n">
        <v>0</v>
      </c>
      <c r="BZ27" s="518" t="n">
        <v>0</v>
      </c>
      <c r="CA27" s="518" t="n">
        <v>0</v>
      </c>
      <c r="CB27" s="518" t="n">
        <v>0</v>
      </c>
      <c r="CC27" s="518" t="n">
        <v>0</v>
      </c>
      <c r="CD27" s="518" t="n">
        <v>0</v>
      </c>
      <c r="CE27" s="518" t="n">
        <v>0</v>
      </c>
      <c r="CF27" s="518" t="n">
        <v>0</v>
      </c>
      <c r="CG27" s="518" t="n">
        <v>0</v>
      </c>
      <c r="CH27" s="518"/>
      <c r="CI27" s="716"/>
      <c r="CL27" s="48" t="n">
        <v>5</v>
      </c>
      <c r="CM27" s="48" t="n">
        <f aca="false">CL27-V27</f>
        <v>0</v>
      </c>
      <c r="CN27" s="702" t="n">
        <f aca="false">SUM(CO27:DR27)</f>
        <v>5</v>
      </c>
      <c r="CO27" s="703" t="n">
        <v>0</v>
      </c>
      <c r="CP27" s="703"/>
      <c r="CQ27" s="703" t="n">
        <v>5</v>
      </c>
      <c r="CR27" s="703"/>
      <c r="CS27" s="703" t="n">
        <v>0</v>
      </c>
      <c r="CT27" s="703" t="n">
        <v>0</v>
      </c>
      <c r="CU27" s="703"/>
      <c r="CV27" s="703"/>
      <c r="CW27" s="703"/>
      <c r="CX27" s="703" t="n">
        <v>0</v>
      </c>
      <c r="CY27" s="703" t="n">
        <v>0</v>
      </c>
      <c r="CZ27" s="703" t="n">
        <v>0</v>
      </c>
      <c r="DA27" s="703"/>
      <c r="DB27" s="703"/>
      <c r="DC27" s="703"/>
      <c r="DD27" s="703"/>
      <c r="DE27" s="703" t="n">
        <v>0</v>
      </c>
      <c r="DF27" s="703"/>
      <c r="DG27" s="703" t="n">
        <v>0</v>
      </c>
      <c r="DH27" s="703" t="n">
        <v>0</v>
      </c>
      <c r="DI27" s="703" t="n">
        <v>0</v>
      </c>
      <c r="DJ27" s="703" t="n">
        <v>0</v>
      </c>
      <c r="DK27" s="703" t="n">
        <v>0</v>
      </c>
      <c r="DL27" s="703" t="n">
        <v>0</v>
      </c>
      <c r="DM27" s="703"/>
      <c r="DN27" s="703"/>
      <c r="DO27" s="703"/>
      <c r="DP27" s="703"/>
      <c r="DQ27" s="703"/>
      <c r="DR27" s="703"/>
      <c r="DS27" s="704" t="n">
        <f aca="false">CN27-V27</f>
        <v>0</v>
      </c>
      <c r="DT27" s="553"/>
      <c r="DU27" s="48"/>
    </row>
    <row r="28" customFormat="false" ht="16.5" hidden="false" customHeight="true" outlineLevel="0" collapsed="false">
      <c r="A28" s="705" t="n">
        <f aca="false">A27+1</f>
        <v>19</v>
      </c>
      <c r="B28" s="706" t="s">
        <v>929</v>
      </c>
      <c r="C28" s="706" t="s">
        <v>482</v>
      </c>
      <c r="D28" s="706" t="s">
        <v>478</v>
      </c>
      <c r="E28" s="243" t="n">
        <f aca="false">COUNTIF($G$10:$G$1856,$G28)</f>
        <v>1</v>
      </c>
      <c r="F28" s="706" t="s">
        <v>1003</v>
      </c>
      <c r="G28" s="706" t="s">
        <v>1003</v>
      </c>
      <c r="H28" s="707" t="s">
        <v>1004</v>
      </c>
      <c r="I28" s="708" t="s">
        <v>1005</v>
      </c>
      <c r="J28" s="707" t="s">
        <v>317</v>
      </c>
      <c r="K28" s="709" t="n">
        <v>0</v>
      </c>
      <c r="L28" s="707" t="s">
        <v>316</v>
      </c>
      <c r="M28" s="708" t="s">
        <v>1006</v>
      </c>
      <c r="N28" s="710" t="s">
        <v>934</v>
      </c>
      <c r="O28" s="512" t="n">
        <v>2</v>
      </c>
      <c r="P28" s="512" t="n">
        <v>1</v>
      </c>
      <c r="Q28" s="711" t="n">
        <v>0.00054</v>
      </c>
      <c r="R28" s="712"/>
      <c r="S28" s="713" t="n">
        <v>1.07</v>
      </c>
      <c r="T28" s="714"/>
      <c r="U28" s="715"/>
      <c r="V28" s="262" t="n">
        <f aca="false">SUM(W28:CI28)</f>
        <v>1</v>
      </c>
      <c r="W28" s="243" t="n">
        <v>0</v>
      </c>
      <c r="X28" s="243" t="n">
        <v>0</v>
      </c>
      <c r="Y28" s="243" t="n">
        <v>1</v>
      </c>
      <c r="Z28" s="243" t="n">
        <v>0</v>
      </c>
      <c r="AA28" s="243" t="n">
        <v>0</v>
      </c>
      <c r="AB28" s="243" t="n">
        <v>0</v>
      </c>
      <c r="AC28" s="243" t="n">
        <v>0</v>
      </c>
      <c r="AD28" s="243" t="n">
        <v>0</v>
      </c>
      <c r="AE28" s="243" t="n">
        <v>0</v>
      </c>
      <c r="AF28" s="243" t="n">
        <v>0</v>
      </c>
      <c r="AG28" s="243" t="n">
        <v>0</v>
      </c>
      <c r="AH28" s="518" t="n">
        <v>0</v>
      </c>
      <c r="AI28" s="243" t="n">
        <v>0</v>
      </c>
      <c r="AJ28" s="243" t="n">
        <v>0</v>
      </c>
      <c r="AK28" s="518" t="n">
        <v>0</v>
      </c>
      <c r="AL28" s="518" t="n">
        <v>0</v>
      </c>
      <c r="AM28" s="518" t="n">
        <v>0</v>
      </c>
      <c r="AN28" s="518" t="n">
        <v>0</v>
      </c>
      <c r="AO28" s="518" t="n">
        <v>0</v>
      </c>
      <c r="AP28" s="518" t="n">
        <v>0</v>
      </c>
      <c r="AQ28" s="518" t="n">
        <v>0</v>
      </c>
      <c r="AR28" s="518" t="n">
        <v>0</v>
      </c>
      <c r="AS28" s="518" t="n">
        <v>0</v>
      </c>
      <c r="AT28" s="518" t="n">
        <v>0</v>
      </c>
      <c r="AU28" s="518" t="n">
        <v>0</v>
      </c>
      <c r="AV28" s="518" t="n">
        <v>0</v>
      </c>
      <c r="AW28" s="518" t="n">
        <v>0</v>
      </c>
      <c r="AX28" s="518" t="n">
        <v>0</v>
      </c>
      <c r="AY28" s="518" t="n">
        <v>0</v>
      </c>
      <c r="AZ28" s="518" t="n">
        <v>0</v>
      </c>
      <c r="BA28" s="518" t="n">
        <v>0</v>
      </c>
      <c r="BB28" s="518" t="n">
        <v>0</v>
      </c>
      <c r="BC28" s="518" t="n">
        <v>0</v>
      </c>
      <c r="BD28" s="518" t="n">
        <v>0</v>
      </c>
      <c r="BE28" s="518" t="n">
        <v>0</v>
      </c>
      <c r="BF28" s="518" t="n">
        <v>0</v>
      </c>
      <c r="BG28" s="518" t="n">
        <v>0</v>
      </c>
      <c r="BH28" s="518" t="n">
        <v>0</v>
      </c>
      <c r="BI28" s="518" t="n">
        <v>0</v>
      </c>
      <c r="BJ28" s="518"/>
      <c r="BK28" s="518"/>
      <c r="BL28" s="518" t="n">
        <v>0</v>
      </c>
      <c r="BM28" s="518"/>
      <c r="BN28" s="518"/>
      <c r="BO28" s="518"/>
      <c r="BP28" s="518"/>
      <c r="BQ28" s="518"/>
      <c r="BR28" s="518"/>
      <c r="BS28" s="518"/>
      <c r="BT28" s="518"/>
      <c r="BU28" s="518"/>
      <c r="BV28" s="518" t="n">
        <v>0</v>
      </c>
      <c r="BW28" s="518" t="n">
        <v>0</v>
      </c>
      <c r="BX28" s="518" t="n">
        <v>0</v>
      </c>
      <c r="BY28" s="518" t="n">
        <v>0</v>
      </c>
      <c r="BZ28" s="518" t="n">
        <v>0</v>
      </c>
      <c r="CA28" s="518" t="n">
        <v>0</v>
      </c>
      <c r="CB28" s="518" t="n">
        <v>0</v>
      </c>
      <c r="CC28" s="518" t="n">
        <v>0</v>
      </c>
      <c r="CD28" s="518" t="n">
        <v>0</v>
      </c>
      <c r="CE28" s="518" t="n">
        <v>0</v>
      </c>
      <c r="CF28" s="518" t="n">
        <v>0</v>
      </c>
      <c r="CG28" s="518" t="n">
        <v>0</v>
      </c>
      <c r="CH28" s="518"/>
      <c r="CI28" s="716"/>
      <c r="CL28" s="48" t="n">
        <v>1</v>
      </c>
      <c r="CM28" s="48" t="n">
        <f aca="false">CL28-V28</f>
        <v>0</v>
      </c>
      <c r="CN28" s="702" t="n">
        <f aca="false">SUM(CO28:DR28)</f>
        <v>1</v>
      </c>
      <c r="CO28" s="703" t="n">
        <v>0</v>
      </c>
      <c r="CP28" s="703"/>
      <c r="CQ28" s="703" t="n">
        <v>1</v>
      </c>
      <c r="CR28" s="703"/>
      <c r="CS28" s="703" t="n">
        <v>0</v>
      </c>
      <c r="CT28" s="703" t="n">
        <v>0</v>
      </c>
      <c r="CU28" s="703"/>
      <c r="CV28" s="703"/>
      <c r="CW28" s="703"/>
      <c r="CX28" s="703" t="n">
        <v>0</v>
      </c>
      <c r="CY28" s="703" t="n">
        <v>0</v>
      </c>
      <c r="CZ28" s="703" t="n">
        <v>0</v>
      </c>
      <c r="DA28" s="703"/>
      <c r="DB28" s="703"/>
      <c r="DC28" s="703"/>
      <c r="DD28" s="703"/>
      <c r="DE28" s="703" t="n">
        <v>0</v>
      </c>
      <c r="DF28" s="703"/>
      <c r="DG28" s="703" t="n">
        <v>0</v>
      </c>
      <c r="DH28" s="703" t="n">
        <v>0</v>
      </c>
      <c r="DI28" s="703" t="n">
        <v>0</v>
      </c>
      <c r="DJ28" s="703" t="n">
        <v>0</v>
      </c>
      <c r="DK28" s="703" t="n">
        <v>0</v>
      </c>
      <c r="DL28" s="703" t="n">
        <v>0</v>
      </c>
      <c r="DM28" s="703"/>
      <c r="DN28" s="703"/>
      <c r="DO28" s="703"/>
      <c r="DP28" s="703"/>
      <c r="DQ28" s="703"/>
      <c r="DR28" s="703"/>
      <c r="DS28" s="704" t="n">
        <f aca="false">CN28-V28</f>
        <v>0</v>
      </c>
      <c r="DT28" s="553"/>
      <c r="DU28" s="48"/>
    </row>
    <row r="29" customFormat="false" ht="16.5" hidden="false" customHeight="true" outlineLevel="0" collapsed="false">
      <c r="A29" s="705" t="n">
        <f aca="false">A28+1</f>
        <v>20</v>
      </c>
      <c r="B29" s="706" t="s">
        <v>929</v>
      </c>
      <c r="C29" s="706" t="s">
        <v>482</v>
      </c>
      <c r="D29" s="706" t="s">
        <v>478</v>
      </c>
      <c r="E29" s="243" t="n">
        <f aca="false">COUNTIF($G$10:$G$1856,$G29)</f>
        <v>1</v>
      </c>
      <c r="F29" s="706" t="s">
        <v>1007</v>
      </c>
      <c r="G29" s="706" t="s">
        <v>1007</v>
      </c>
      <c r="H29" s="707" t="s">
        <v>1008</v>
      </c>
      <c r="I29" s="708" t="s">
        <v>1009</v>
      </c>
      <c r="J29" s="707" t="s">
        <v>317</v>
      </c>
      <c r="K29" s="709" t="n">
        <v>0</v>
      </c>
      <c r="L29" s="707" t="s">
        <v>316</v>
      </c>
      <c r="M29" s="708" t="s">
        <v>1010</v>
      </c>
      <c r="N29" s="710" t="s">
        <v>934</v>
      </c>
      <c r="O29" s="512" t="n">
        <v>2</v>
      </c>
      <c r="P29" s="512" t="n">
        <v>1</v>
      </c>
      <c r="Q29" s="711" t="n">
        <v>0.00054</v>
      </c>
      <c r="R29" s="712"/>
      <c r="S29" s="713" t="n">
        <v>1.07</v>
      </c>
      <c r="T29" s="714"/>
      <c r="U29" s="715"/>
      <c r="V29" s="262" t="n">
        <f aca="false">SUM(W29:CI29)</f>
        <v>1</v>
      </c>
      <c r="W29" s="243" t="n">
        <v>0</v>
      </c>
      <c r="X29" s="243" t="n">
        <v>0</v>
      </c>
      <c r="Y29" s="243" t="n">
        <v>1</v>
      </c>
      <c r="Z29" s="243" t="n">
        <v>0</v>
      </c>
      <c r="AA29" s="243" t="n">
        <v>0</v>
      </c>
      <c r="AB29" s="243" t="n">
        <v>0</v>
      </c>
      <c r="AC29" s="243" t="n">
        <v>0</v>
      </c>
      <c r="AD29" s="243" t="n">
        <v>0</v>
      </c>
      <c r="AE29" s="243" t="n">
        <v>0</v>
      </c>
      <c r="AF29" s="243" t="n">
        <v>0</v>
      </c>
      <c r="AG29" s="243" t="n">
        <v>0</v>
      </c>
      <c r="AH29" s="518" t="n">
        <v>0</v>
      </c>
      <c r="AI29" s="243" t="n">
        <v>0</v>
      </c>
      <c r="AJ29" s="243" t="n">
        <v>0</v>
      </c>
      <c r="AK29" s="518" t="n">
        <v>0</v>
      </c>
      <c r="AL29" s="518" t="n">
        <v>0</v>
      </c>
      <c r="AM29" s="518" t="n">
        <v>0</v>
      </c>
      <c r="AN29" s="518" t="n">
        <v>0</v>
      </c>
      <c r="AO29" s="518" t="n">
        <v>0</v>
      </c>
      <c r="AP29" s="518" t="n">
        <v>0</v>
      </c>
      <c r="AQ29" s="518" t="n">
        <v>0</v>
      </c>
      <c r="AR29" s="518" t="n">
        <v>0</v>
      </c>
      <c r="AS29" s="518" t="n">
        <v>0</v>
      </c>
      <c r="AT29" s="518" t="n">
        <v>0</v>
      </c>
      <c r="AU29" s="518" t="n">
        <v>0</v>
      </c>
      <c r="AV29" s="518" t="n">
        <v>0</v>
      </c>
      <c r="AW29" s="518" t="n">
        <v>0</v>
      </c>
      <c r="AX29" s="518" t="n">
        <v>0</v>
      </c>
      <c r="AY29" s="518" t="n">
        <v>0</v>
      </c>
      <c r="AZ29" s="518" t="n">
        <v>0</v>
      </c>
      <c r="BA29" s="518" t="n">
        <v>0</v>
      </c>
      <c r="BB29" s="518" t="n">
        <v>0</v>
      </c>
      <c r="BC29" s="518" t="n">
        <v>0</v>
      </c>
      <c r="BD29" s="518" t="n">
        <v>0</v>
      </c>
      <c r="BE29" s="518" t="n">
        <v>0</v>
      </c>
      <c r="BF29" s="518" t="n">
        <v>0</v>
      </c>
      <c r="BG29" s="518" t="n">
        <v>0</v>
      </c>
      <c r="BH29" s="518" t="n">
        <v>0</v>
      </c>
      <c r="BI29" s="518" t="n">
        <v>0</v>
      </c>
      <c r="BJ29" s="518"/>
      <c r="BK29" s="518"/>
      <c r="BL29" s="518" t="n">
        <v>0</v>
      </c>
      <c r="BM29" s="518"/>
      <c r="BN29" s="518"/>
      <c r="BO29" s="518"/>
      <c r="BP29" s="518"/>
      <c r="BQ29" s="518"/>
      <c r="BR29" s="518"/>
      <c r="BS29" s="518"/>
      <c r="BT29" s="518"/>
      <c r="BU29" s="518"/>
      <c r="BV29" s="518" t="n">
        <v>0</v>
      </c>
      <c r="BW29" s="518" t="n">
        <v>0</v>
      </c>
      <c r="BX29" s="518" t="n">
        <v>0</v>
      </c>
      <c r="BY29" s="518" t="n">
        <v>0</v>
      </c>
      <c r="BZ29" s="518" t="n">
        <v>0</v>
      </c>
      <c r="CA29" s="518" t="n">
        <v>0</v>
      </c>
      <c r="CB29" s="518" t="n">
        <v>0</v>
      </c>
      <c r="CC29" s="518" t="n">
        <v>0</v>
      </c>
      <c r="CD29" s="518" t="n">
        <v>0</v>
      </c>
      <c r="CE29" s="518" t="n">
        <v>0</v>
      </c>
      <c r="CF29" s="518" t="n">
        <v>0</v>
      </c>
      <c r="CG29" s="518" t="n">
        <v>0</v>
      </c>
      <c r="CH29" s="518"/>
      <c r="CI29" s="716"/>
      <c r="CL29" s="48" t="n">
        <v>1</v>
      </c>
      <c r="CM29" s="48" t="n">
        <f aca="false">CL29-V29</f>
        <v>0</v>
      </c>
      <c r="CN29" s="702" t="n">
        <f aca="false">SUM(CO29:DR29)</f>
        <v>1</v>
      </c>
      <c r="CO29" s="703" t="n">
        <v>0</v>
      </c>
      <c r="CP29" s="703"/>
      <c r="CQ29" s="703" t="n">
        <v>1</v>
      </c>
      <c r="CR29" s="703"/>
      <c r="CS29" s="703" t="n">
        <v>0</v>
      </c>
      <c r="CT29" s="703" t="n">
        <v>0</v>
      </c>
      <c r="CU29" s="703"/>
      <c r="CV29" s="703"/>
      <c r="CW29" s="703"/>
      <c r="CX29" s="703" t="n">
        <v>0</v>
      </c>
      <c r="CY29" s="703" t="n">
        <v>0</v>
      </c>
      <c r="CZ29" s="703" t="n">
        <v>0</v>
      </c>
      <c r="DA29" s="703"/>
      <c r="DB29" s="703"/>
      <c r="DC29" s="703"/>
      <c r="DD29" s="703"/>
      <c r="DE29" s="703" t="n">
        <v>0</v>
      </c>
      <c r="DF29" s="703"/>
      <c r="DG29" s="703" t="n">
        <v>0</v>
      </c>
      <c r="DH29" s="703" t="n">
        <v>0</v>
      </c>
      <c r="DI29" s="703" t="n">
        <v>0</v>
      </c>
      <c r="DJ29" s="703" t="n">
        <v>0</v>
      </c>
      <c r="DK29" s="703" t="n">
        <v>0</v>
      </c>
      <c r="DL29" s="703" t="n">
        <v>0</v>
      </c>
      <c r="DM29" s="703"/>
      <c r="DN29" s="703"/>
      <c r="DO29" s="703"/>
      <c r="DP29" s="703"/>
      <c r="DQ29" s="703"/>
      <c r="DR29" s="703"/>
      <c r="DS29" s="704" t="n">
        <f aca="false">CN29-V29</f>
        <v>0</v>
      </c>
      <c r="DT29" s="553"/>
      <c r="DU29" s="48"/>
    </row>
    <row r="30" customFormat="false" ht="16.5" hidden="false" customHeight="true" outlineLevel="0" collapsed="false">
      <c r="A30" s="705" t="n">
        <f aca="false">A29+1</f>
        <v>21</v>
      </c>
      <c r="B30" s="706" t="s">
        <v>929</v>
      </c>
      <c r="C30" s="706" t="s">
        <v>482</v>
      </c>
      <c r="D30" s="706" t="s">
        <v>478</v>
      </c>
      <c r="E30" s="243" t="n">
        <f aca="false">COUNTIF($G$10:$G$1856,$G30)</f>
        <v>1</v>
      </c>
      <c r="F30" s="706" t="s">
        <v>1011</v>
      </c>
      <c r="G30" s="706" t="s">
        <v>1011</v>
      </c>
      <c r="H30" s="707" t="s">
        <v>1012</v>
      </c>
      <c r="I30" s="708" t="s">
        <v>1013</v>
      </c>
      <c r="J30" s="707" t="s">
        <v>317</v>
      </c>
      <c r="K30" s="709" t="n">
        <v>0</v>
      </c>
      <c r="L30" s="707" t="s">
        <v>316</v>
      </c>
      <c r="M30" s="708" t="s">
        <v>1014</v>
      </c>
      <c r="N30" s="710" t="s">
        <v>934</v>
      </c>
      <c r="O30" s="512" t="n">
        <v>2</v>
      </c>
      <c r="P30" s="512" t="n">
        <v>1</v>
      </c>
      <c r="Q30" s="711" t="n">
        <v>0.0007686</v>
      </c>
      <c r="R30" s="712"/>
      <c r="S30" s="713" t="n">
        <v>1.52</v>
      </c>
      <c r="T30" s="714"/>
      <c r="U30" s="715"/>
      <c r="V30" s="262" t="n">
        <f aca="false">SUM(W30:CI30)</f>
        <v>0</v>
      </c>
      <c r="W30" s="243" t="n">
        <v>0</v>
      </c>
      <c r="X30" s="243" t="n">
        <v>0</v>
      </c>
      <c r="Y30" s="243" t="n">
        <v>0</v>
      </c>
      <c r="Z30" s="243" t="n">
        <v>0</v>
      </c>
      <c r="AA30" s="243" t="n">
        <v>0</v>
      </c>
      <c r="AB30" s="243" t="n">
        <v>0</v>
      </c>
      <c r="AC30" s="243" t="n">
        <v>0</v>
      </c>
      <c r="AD30" s="243" t="n">
        <v>0</v>
      </c>
      <c r="AE30" s="243" t="n">
        <v>0</v>
      </c>
      <c r="AF30" s="243" t="n">
        <v>0</v>
      </c>
      <c r="AG30" s="243" t="n">
        <v>0</v>
      </c>
      <c r="AH30" s="518" t="n">
        <v>0</v>
      </c>
      <c r="AI30" s="243" t="n">
        <v>0</v>
      </c>
      <c r="AJ30" s="243" t="n">
        <v>0</v>
      </c>
      <c r="AK30" s="518" t="n">
        <v>0</v>
      </c>
      <c r="AL30" s="518" t="n">
        <v>0</v>
      </c>
      <c r="AM30" s="518" t="n">
        <v>0</v>
      </c>
      <c r="AN30" s="518" t="n">
        <v>0</v>
      </c>
      <c r="AO30" s="518" t="n">
        <v>0</v>
      </c>
      <c r="AP30" s="518" t="n">
        <v>0</v>
      </c>
      <c r="AQ30" s="518" t="n">
        <v>0</v>
      </c>
      <c r="AR30" s="518" t="n">
        <v>0</v>
      </c>
      <c r="AS30" s="518" t="n">
        <v>0</v>
      </c>
      <c r="AT30" s="518" t="n">
        <v>0</v>
      </c>
      <c r="AU30" s="518" t="n">
        <v>0</v>
      </c>
      <c r="AV30" s="518" t="n">
        <v>0</v>
      </c>
      <c r="AW30" s="518" t="n">
        <v>0</v>
      </c>
      <c r="AX30" s="518" t="n">
        <v>0</v>
      </c>
      <c r="AY30" s="518" t="n">
        <v>0</v>
      </c>
      <c r="AZ30" s="518" t="n">
        <v>0</v>
      </c>
      <c r="BA30" s="518" t="n">
        <v>0</v>
      </c>
      <c r="BB30" s="518" t="n">
        <v>0</v>
      </c>
      <c r="BC30" s="518" t="n">
        <v>0</v>
      </c>
      <c r="BD30" s="518" t="n">
        <v>0</v>
      </c>
      <c r="BE30" s="518" t="n">
        <v>0</v>
      </c>
      <c r="BF30" s="518" t="n">
        <v>0</v>
      </c>
      <c r="BG30" s="518" t="n">
        <v>0</v>
      </c>
      <c r="BH30" s="518" t="n">
        <v>0</v>
      </c>
      <c r="BI30" s="518" t="n">
        <v>0</v>
      </c>
      <c r="BJ30" s="518"/>
      <c r="BK30" s="518"/>
      <c r="BL30" s="518" t="n">
        <v>0</v>
      </c>
      <c r="BM30" s="518"/>
      <c r="BN30" s="518"/>
      <c r="BO30" s="518"/>
      <c r="BP30" s="518"/>
      <c r="BQ30" s="518"/>
      <c r="BR30" s="518"/>
      <c r="BS30" s="518"/>
      <c r="BT30" s="518"/>
      <c r="BU30" s="518"/>
      <c r="BV30" s="518" t="n">
        <v>0</v>
      </c>
      <c r="BW30" s="518" t="n">
        <v>0</v>
      </c>
      <c r="BX30" s="518" t="n">
        <v>0</v>
      </c>
      <c r="BY30" s="518" t="n">
        <v>0</v>
      </c>
      <c r="BZ30" s="518" t="n">
        <v>0</v>
      </c>
      <c r="CA30" s="518" t="n">
        <v>0</v>
      </c>
      <c r="CB30" s="518" t="n">
        <v>0</v>
      </c>
      <c r="CC30" s="518" t="n">
        <v>0</v>
      </c>
      <c r="CD30" s="518" t="n">
        <v>0</v>
      </c>
      <c r="CE30" s="518" t="n">
        <v>0</v>
      </c>
      <c r="CF30" s="518" t="n">
        <v>0</v>
      </c>
      <c r="CG30" s="518" t="n">
        <v>0</v>
      </c>
      <c r="CH30" s="518"/>
      <c r="CI30" s="716"/>
      <c r="CL30" s="48" t="n">
        <v>0</v>
      </c>
      <c r="CM30" s="48" t="n">
        <f aca="false">CL30-V30</f>
        <v>0</v>
      </c>
      <c r="CN30" s="702" t="n">
        <f aca="false">SUM(CO30:DR30)</f>
        <v>0</v>
      </c>
      <c r="CO30" s="703" t="n">
        <v>0</v>
      </c>
      <c r="CP30" s="703"/>
      <c r="CQ30" s="703" t="n">
        <v>0</v>
      </c>
      <c r="CR30" s="703"/>
      <c r="CS30" s="703" t="n">
        <v>0</v>
      </c>
      <c r="CT30" s="703" t="n">
        <v>0</v>
      </c>
      <c r="CU30" s="703"/>
      <c r="CV30" s="703"/>
      <c r="CW30" s="703"/>
      <c r="CX30" s="703" t="n">
        <v>0</v>
      </c>
      <c r="CY30" s="703" t="n">
        <v>0</v>
      </c>
      <c r="CZ30" s="703" t="n">
        <v>0</v>
      </c>
      <c r="DA30" s="703"/>
      <c r="DB30" s="703"/>
      <c r="DC30" s="703"/>
      <c r="DD30" s="703"/>
      <c r="DE30" s="703" t="n">
        <v>0</v>
      </c>
      <c r="DF30" s="703"/>
      <c r="DG30" s="703" t="n">
        <v>0</v>
      </c>
      <c r="DH30" s="703" t="n">
        <v>0</v>
      </c>
      <c r="DI30" s="703" t="n">
        <v>0</v>
      </c>
      <c r="DJ30" s="703" t="n">
        <v>0</v>
      </c>
      <c r="DK30" s="703" t="n">
        <v>0</v>
      </c>
      <c r="DL30" s="703" t="n">
        <v>0</v>
      </c>
      <c r="DM30" s="703"/>
      <c r="DN30" s="703"/>
      <c r="DO30" s="703"/>
      <c r="DP30" s="703"/>
      <c r="DQ30" s="703"/>
      <c r="DR30" s="703"/>
      <c r="DS30" s="704" t="n">
        <f aca="false">CN30-V30</f>
        <v>0</v>
      </c>
      <c r="DT30" s="553"/>
      <c r="DU30" s="48"/>
    </row>
    <row r="31" customFormat="false" ht="16.5" hidden="false" customHeight="true" outlineLevel="0" collapsed="false">
      <c r="A31" s="705" t="n">
        <f aca="false">A30+1</f>
        <v>22</v>
      </c>
      <c r="B31" s="706" t="s">
        <v>929</v>
      </c>
      <c r="C31" s="706" t="s">
        <v>482</v>
      </c>
      <c r="D31" s="706" t="s">
        <v>478</v>
      </c>
      <c r="E31" s="243" t="n">
        <f aca="false">COUNTIF($G$10:$G$1856,$G31)</f>
        <v>1</v>
      </c>
      <c r="F31" s="706" t="s">
        <v>1015</v>
      </c>
      <c r="G31" s="706" t="s">
        <v>1015</v>
      </c>
      <c r="H31" s="707" t="s">
        <v>1016</v>
      </c>
      <c r="I31" s="708" t="s">
        <v>1017</v>
      </c>
      <c r="J31" s="707" t="s">
        <v>317</v>
      </c>
      <c r="K31" s="709" t="n">
        <v>0</v>
      </c>
      <c r="L31" s="707" t="s">
        <v>316</v>
      </c>
      <c r="M31" s="708" t="s">
        <v>1018</v>
      </c>
      <c r="N31" s="710" t="s">
        <v>934</v>
      </c>
      <c r="O31" s="512" t="n">
        <v>2</v>
      </c>
      <c r="P31" s="512" t="n">
        <v>1</v>
      </c>
      <c r="Q31" s="711" t="n">
        <v>0.000388515</v>
      </c>
      <c r="R31" s="712"/>
      <c r="S31" s="713" t="n">
        <v>0.77</v>
      </c>
      <c r="T31" s="714"/>
      <c r="U31" s="715"/>
      <c r="V31" s="262" t="n">
        <f aca="false">SUM(W31:CI31)</f>
        <v>1</v>
      </c>
      <c r="W31" s="243" t="n">
        <v>0</v>
      </c>
      <c r="X31" s="243" t="n">
        <v>0</v>
      </c>
      <c r="Y31" s="243" t="n">
        <v>1</v>
      </c>
      <c r="Z31" s="243" t="n">
        <v>0</v>
      </c>
      <c r="AA31" s="243" t="n">
        <v>0</v>
      </c>
      <c r="AB31" s="243" t="n">
        <v>0</v>
      </c>
      <c r="AC31" s="243" t="n">
        <v>0</v>
      </c>
      <c r="AD31" s="243" t="n">
        <v>0</v>
      </c>
      <c r="AE31" s="243" t="n">
        <v>0</v>
      </c>
      <c r="AF31" s="243" t="n">
        <v>0</v>
      </c>
      <c r="AG31" s="243" t="n">
        <v>0</v>
      </c>
      <c r="AH31" s="518" t="n">
        <v>0</v>
      </c>
      <c r="AI31" s="243" t="n">
        <v>0</v>
      </c>
      <c r="AJ31" s="243" t="n">
        <v>0</v>
      </c>
      <c r="AK31" s="518" t="n">
        <v>0</v>
      </c>
      <c r="AL31" s="518" t="n">
        <v>0</v>
      </c>
      <c r="AM31" s="518" t="n">
        <v>0</v>
      </c>
      <c r="AN31" s="518" t="n">
        <v>0</v>
      </c>
      <c r="AO31" s="518" t="n">
        <v>0</v>
      </c>
      <c r="AP31" s="518" t="n">
        <v>0</v>
      </c>
      <c r="AQ31" s="518" t="n">
        <v>0</v>
      </c>
      <c r="AR31" s="518" t="n">
        <v>0</v>
      </c>
      <c r="AS31" s="518" t="n">
        <v>0</v>
      </c>
      <c r="AT31" s="518" t="n">
        <v>0</v>
      </c>
      <c r="AU31" s="518" t="n">
        <v>0</v>
      </c>
      <c r="AV31" s="518" t="n">
        <v>0</v>
      </c>
      <c r="AW31" s="518" t="n">
        <v>0</v>
      </c>
      <c r="AX31" s="518" t="n">
        <v>0</v>
      </c>
      <c r="AY31" s="518" t="n">
        <v>0</v>
      </c>
      <c r="AZ31" s="518" t="n">
        <v>0</v>
      </c>
      <c r="BA31" s="518" t="n">
        <v>0</v>
      </c>
      <c r="BB31" s="518" t="n">
        <v>0</v>
      </c>
      <c r="BC31" s="518" t="n">
        <v>0</v>
      </c>
      <c r="BD31" s="518" t="n">
        <v>0</v>
      </c>
      <c r="BE31" s="518" t="n">
        <v>0</v>
      </c>
      <c r="BF31" s="518" t="n">
        <v>0</v>
      </c>
      <c r="BG31" s="518" t="n">
        <v>0</v>
      </c>
      <c r="BH31" s="518" t="n">
        <v>0</v>
      </c>
      <c r="BI31" s="518" t="n">
        <v>0</v>
      </c>
      <c r="BJ31" s="518"/>
      <c r="BK31" s="518"/>
      <c r="BL31" s="518" t="n">
        <v>0</v>
      </c>
      <c r="BM31" s="518"/>
      <c r="BN31" s="518"/>
      <c r="BO31" s="518"/>
      <c r="BP31" s="518"/>
      <c r="BQ31" s="518"/>
      <c r="BR31" s="518"/>
      <c r="BS31" s="518"/>
      <c r="BT31" s="518"/>
      <c r="BU31" s="518"/>
      <c r="BV31" s="518" t="n">
        <v>0</v>
      </c>
      <c r="BW31" s="518" t="n">
        <v>0</v>
      </c>
      <c r="BX31" s="518" t="n">
        <v>0</v>
      </c>
      <c r="BY31" s="518" t="n">
        <v>0</v>
      </c>
      <c r="BZ31" s="518" t="n">
        <v>0</v>
      </c>
      <c r="CA31" s="518" t="n">
        <v>0</v>
      </c>
      <c r="CB31" s="518" t="n">
        <v>0</v>
      </c>
      <c r="CC31" s="518" t="n">
        <v>0</v>
      </c>
      <c r="CD31" s="518" t="n">
        <v>0</v>
      </c>
      <c r="CE31" s="518" t="n">
        <v>0</v>
      </c>
      <c r="CF31" s="518" t="n">
        <v>0</v>
      </c>
      <c r="CG31" s="518" t="n">
        <v>0</v>
      </c>
      <c r="CH31" s="518"/>
      <c r="CI31" s="716"/>
      <c r="CL31" s="48" t="n">
        <v>1</v>
      </c>
      <c r="CM31" s="48" t="n">
        <f aca="false">CL31-V31</f>
        <v>0</v>
      </c>
      <c r="CN31" s="702" t="n">
        <f aca="false">SUM(CO31:DR31)</f>
        <v>1</v>
      </c>
      <c r="CO31" s="703" t="n">
        <v>0</v>
      </c>
      <c r="CP31" s="703"/>
      <c r="CQ31" s="703" t="n">
        <v>1</v>
      </c>
      <c r="CR31" s="703"/>
      <c r="CS31" s="703" t="n">
        <v>0</v>
      </c>
      <c r="CT31" s="703" t="n">
        <v>0</v>
      </c>
      <c r="CU31" s="703"/>
      <c r="CV31" s="703"/>
      <c r="CW31" s="703"/>
      <c r="CX31" s="703" t="n">
        <v>0</v>
      </c>
      <c r="CY31" s="703" t="n">
        <v>0</v>
      </c>
      <c r="CZ31" s="703" t="n">
        <v>0</v>
      </c>
      <c r="DA31" s="703"/>
      <c r="DB31" s="703"/>
      <c r="DC31" s="703"/>
      <c r="DD31" s="703"/>
      <c r="DE31" s="703" t="n">
        <v>0</v>
      </c>
      <c r="DF31" s="703"/>
      <c r="DG31" s="703" t="n">
        <v>0</v>
      </c>
      <c r="DH31" s="703" t="n">
        <v>0</v>
      </c>
      <c r="DI31" s="703" t="n">
        <v>0</v>
      </c>
      <c r="DJ31" s="703" t="n">
        <v>0</v>
      </c>
      <c r="DK31" s="703" t="n">
        <v>0</v>
      </c>
      <c r="DL31" s="703" t="n">
        <v>0</v>
      </c>
      <c r="DM31" s="703"/>
      <c r="DN31" s="703"/>
      <c r="DO31" s="703"/>
      <c r="DP31" s="703"/>
      <c r="DQ31" s="703"/>
      <c r="DR31" s="703"/>
      <c r="DS31" s="704" t="n">
        <f aca="false">CN31-V31</f>
        <v>0</v>
      </c>
      <c r="DT31" s="553"/>
      <c r="DU31" s="48"/>
    </row>
    <row r="32" customFormat="false" ht="15" hidden="false" customHeight="true" outlineLevel="0" collapsed="false">
      <c r="A32" s="705" t="n">
        <f aca="false">A31+1</f>
        <v>23</v>
      </c>
      <c r="B32" s="706" t="s">
        <v>929</v>
      </c>
      <c r="C32" s="706" t="s">
        <v>482</v>
      </c>
      <c r="D32" s="706" t="s">
        <v>478</v>
      </c>
      <c r="E32" s="243" t="n">
        <f aca="false">COUNTIF($G$10:$G$1856,$G32)</f>
        <v>1</v>
      </c>
      <c r="F32" s="706" t="s">
        <v>1019</v>
      </c>
      <c r="G32" s="706" t="s">
        <v>1019</v>
      </c>
      <c r="H32" s="707" t="s">
        <v>1020</v>
      </c>
      <c r="I32" s="708" t="s">
        <v>1021</v>
      </c>
      <c r="J32" s="707" t="s">
        <v>317</v>
      </c>
      <c r="K32" s="709" t="n">
        <v>0</v>
      </c>
      <c r="L32" s="707" t="s">
        <v>316</v>
      </c>
      <c r="M32" s="708" t="s">
        <v>1022</v>
      </c>
      <c r="N32" s="710" t="s">
        <v>934</v>
      </c>
      <c r="O32" s="512" t="n">
        <v>1</v>
      </c>
      <c r="P32" s="512" t="n">
        <v>1</v>
      </c>
      <c r="Q32" s="711" t="n">
        <v>0.000490725</v>
      </c>
      <c r="R32" s="712"/>
      <c r="S32" s="713" t="n">
        <v>0.98</v>
      </c>
      <c r="T32" s="714"/>
      <c r="U32" s="715"/>
      <c r="V32" s="262" t="n">
        <f aca="false">SUM(W32:CI32)</f>
        <v>1</v>
      </c>
      <c r="W32" s="243" t="n">
        <v>0</v>
      </c>
      <c r="X32" s="243" t="n">
        <v>0</v>
      </c>
      <c r="Y32" s="243" t="n">
        <v>1</v>
      </c>
      <c r="Z32" s="243" t="n">
        <v>0</v>
      </c>
      <c r="AA32" s="243" t="n">
        <v>0</v>
      </c>
      <c r="AB32" s="243" t="n">
        <v>0</v>
      </c>
      <c r="AC32" s="243" t="n">
        <v>0</v>
      </c>
      <c r="AD32" s="243" t="n">
        <v>0</v>
      </c>
      <c r="AE32" s="243" t="n">
        <v>0</v>
      </c>
      <c r="AF32" s="243" t="n">
        <v>0</v>
      </c>
      <c r="AG32" s="243" t="n">
        <v>0</v>
      </c>
      <c r="AH32" s="518" t="n">
        <v>0</v>
      </c>
      <c r="AI32" s="243" t="n">
        <v>0</v>
      </c>
      <c r="AJ32" s="243" t="n">
        <v>0</v>
      </c>
      <c r="AK32" s="518" t="n">
        <v>0</v>
      </c>
      <c r="AL32" s="518" t="n">
        <v>0</v>
      </c>
      <c r="AM32" s="518" t="n">
        <v>0</v>
      </c>
      <c r="AN32" s="518" t="n">
        <v>0</v>
      </c>
      <c r="AO32" s="518" t="n">
        <v>0</v>
      </c>
      <c r="AP32" s="518" t="n">
        <v>0</v>
      </c>
      <c r="AQ32" s="518" t="n">
        <v>0</v>
      </c>
      <c r="AR32" s="518" t="n">
        <v>0</v>
      </c>
      <c r="AS32" s="518" t="n">
        <v>0</v>
      </c>
      <c r="AT32" s="518" t="n">
        <v>0</v>
      </c>
      <c r="AU32" s="518" t="n">
        <v>0</v>
      </c>
      <c r="AV32" s="518" t="n">
        <v>0</v>
      </c>
      <c r="AW32" s="518" t="n">
        <v>0</v>
      </c>
      <c r="AX32" s="518" t="n">
        <v>0</v>
      </c>
      <c r="AY32" s="518" t="n">
        <v>0</v>
      </c>
      <c r="AZ32" s="518" t="n">
        <v>0</v>
      </c>
      <c r="BA32" s="518" t="n">
        <v>0</v>
      </c>
      <c r="BB32" s="518" t="n">
        <v>0</v>
      </c>
      <c r="BC32" s="518" t="n">
        <v>0</v>
      </c>
      <c r="BD32" s="518" t="n">
        <v>0</v>
      </c>
      <c r="BE32" s="518" t="n">
        <v>0</v>
      </c>
      <c r="BF32" s="518" t="n">
        <v>0</v>
      </c>
      <c r="BG32" s="518" t="n">
        <v>0</v>
      </c>
      <c r="BH32" s="518" t="n">
        <v>0</v>
      </c>
      <c r="BI32" s="518" t="n">
        <v>0</v>
      </c>
      <c r="BJ32" s="518"/>
      <c r="BK32" s="518"/>
      <c r="BL32" s="518" t="n">
        <v>0</v>
      </c>
      <c r="BM32" s="518"/>
      <c r="BN32" s="518"/>
      <c r="BO32" s="518"/>
      <c r="BP32" s="518"/>
      <c r="BQ32" s="518"/>
      <c r="BR32" s="518"/>
      <c r="BS32" s="518"/>
      <c r="BT32" s="518"/>
      <c r="BU32" s="518"/>
      <c r="BV32" s="518" t="n">
        <v>0</v>
      </c>
      <c r="BW32" s="518" t="n">
        <v>0</v>
      </c>
      <c r="BX32" s="518" t="n">
        <v>0</v>
      </c>
      <c r="BY32" s="518" t="n">
        <v>0</v>
      </c>
      <c r="BZ32" s="518" t="n">
        <v>0</v>
      </c>
      <c r="CA32" s="518" t="n">
        <v>0</v>
      </c>
      <c r="CB32" s="518" t="n">
        <v>0</v>
      </c>
      <c r="CC32" s="518" t="n">
        <v>0</v>
      </c>
      <c r="CD32" s="518" t="n">
        <v>0</v>
      </c>
      <c r="CE32" s="518" t="n">
        <v>0</v>
      </c>
      <c r="CF32" s="518" t="n">
        <v>0</v>
      </c>
      <c r="CG32" s="518" t="n">
        <v>0</v>
      </c>
      <c r="CH32" s="518"/>
      <c r="CI32" s="716"/>
      <c r="CL32" s="48" t="n">
        <v>1</v>
      </c>
      <c r="CM32" s="48" t="n">
        <f aca="false">CL32-V32</f>
        <v>0</v>
      </c>
      <c r="CN32" s="702" t="n">
        <f aca="false">SUM(CO32:DR32)</f>
        <v>1</v>
      </c>
      <c r="CO32" s="703" t="n">
        <v>0</v>
      </c>
      <c r="CP32" s="703"/>
      <c r="CQ32" s="703" t="n">
        <v>1</v>
      </c>
      <c r="CR32" s="703"/>
      <c r="CS32" s="703" t="n">
        <v>0</v>
      </c>
      <c r="CT32" s="703" t="n">
        <v>0</v>
      </c>
      <c r="CU32" s="703"/>
      <c r="CV32" s="703"/>
      <c r="CW32" s="703"/>
      <c r="CX32" s="703" t="n">
        <v>0</v>
      </c>
      <c r="CY32" s="703" t="n">
        <v>0</v>
      </c>
      <c r="CZ32" s="703" t="n">
        <v>0</v>
      </c>
      <c r="DA32" s="703"/>
      <c r="DB32" s="703"/>
      <c r="DC32" s="703"/>
      <c r="DD32" s="703"/>
      <c r="DE32" s="703" t="n">
        <v>0</v>
      </c>
      <c r="DF32" s="703"/>
      <c r="DG32" s="703" t="n">
        <v>0</v>
      </c>
      <c r="DH32" s="703" t="n">
        <v>0</v>
      </c>
      <c r="DI32" s="703" t="n">
        <v>0</v>
      </c>
      <c r="DJ32" s="703" t="n">
        <v>0</v>
      </c>
      <c r="DK32" s="703" t="n">
        <v>0</v>
      </c>
      <c r="DL32" s="703" t="n">
        <v>0</v>
      </c>
      <c r="DM32" s="703"/>
      <c r="DN32" s="703"/>
      <c r="DO32" s="703"/>
      <c r="DP32" s="703"/>
      <c r="DQ32" s="703"/>
      <c r="DR32" s="703"/>
      <c r="DS32" s="704" t="n">
        <f aca="false">CN32-V32</f>
        <v>0</v>
      </c>
      <c r="DT32" s="553"/>
      <c r="DU32" s="48"/>
    </row>
    <row r="33" customFormat="false" ht="15" hidden="false" customHeight="true" outlineLevel="0" collapsed="false">
      <c r="A33" s="705" t="n">
        <f aca="false">A32+1</f>
        <v>24</v>
      </c>
      <c r="B33" s="706" t="s">
        <v>929</v>
      </c>
      <c r="C33" s="706" t="s">
        <v>490</v>
      </c>
      <c r="D33" s="706" t="s">
        <v>489</v>
      </c>
      <c r="E33" s="243" t="n">
        <f aca="false">COUNTIF($G$10:$G$1856,$G33)</f>
        <v>1</v>
      </c>
      <c r="F33" s="706" t="s">
        <v>1023</v>
      </c>
      <c r="G33" s="706" t="s">
        <v>1023</v>
      </c>
      <c r="H33" s="707" t="s">
        <v>1024</v>
      </c>
      <c r="I33" s="708" t="s">
        <v>932</v>
      </c>
      <c r="J33" s="707" t="s">
        <v>421</v>
      </c>
      <c r="K33" s="709" t="n">
        <v>0</v>
      </c>
      <c r="L33" s="707" t="s">
        <v>292</v>
      </c>
      <c r="M33" s="708" t="s">
        <v>933</v>
      </c>
      <c r="N33" s="710" t="s">
        <v>934</v>
      </c>
      <c r="O33" s="512" t="n">
        <v>1</v>
      </c>
      <c r="P33" s="512" t="n">
        <v>1</v>
      </c>
      <c r="Q33" s="711" t="n">
        <v>0.012784605</v>
      </c>
      <c r="R33" s="712" t="n">
        <v>25.59</v>
      </c>
      <c r="S33" s="713"/>
      <c r="T33" s="714"/>
      <c r="U33" s="715"/>
      <c r="V33" s="262" t="n">
        <f aca="false">SUM(W33:CI33)</f>
        <v>0</v>
      </c>
      <c r="W33" s="243" t="n">
        <v>0</v>
      </c>
      <c r="X33" s="243" t="n">
        <v>0</v>
      </c>
      <c r="Y33" s="243" t="n">
        <v>0</v>
      </c>
      <c r="Z33" s="243" t="n">
        <v>0</v>
      </c>
      <c r="AA33" s="243" t="n">
        <v>0</v>
      </c>
      <c r="AB33" s="243" t="n">
        <v>0</v>
      </c>
      <c r="AC33" s="243" t="n">
        <v>0</v>
      </c>
      <c r="AD33" s="243" t="n">
        <v>0</v>
      </c>
      <c r="AE33" s="243" t="n">
        <v>0</v>
      </c>
      <c r="AF33" s="243" t="n">
        <v>0</v>
      </c>
      <c r="AG33" s="243" t="n">
        <v>0</v>
      </c>
      <c r="AH33" s="518" t="n">
        <v>0</v>
      </c>
      <c r="AI33" s="243" t="n">
        <v>0</v>
      </c>
      <c r="AJ33" s="243" t="n">
        <v>0</v>
      </c>
      <c r="AK33" s="518" t="n">
        <v>0</v>
      </c>
      <c r="AL33" s="518" t="n">
        <v>0</v>
      </c>
      <c r="AM33" s="518" t="n">
        <v>0</v>
      </c>
      <c r="AN33" s="518" t="n">
        <v>0</v>
      </c>
      <c r="AO33" s="518" t="n">
        <v>0</v>
      </c>
      <c r="AP33" s="518" t="n">
        <v>0</v>
      </c>
      <c r="AQ33" s="518" t="n">
        <v>0</v>
      </c>
      <c r="AR33" s="518" t="n">
        <v>0</v>
      </c>
      <c r="AS33" s="518" t="n">
        <v>0</v>
      </c>
      <c r="AT33" s="518" t="n">
        <v>0</v>
      </c>
      <c r="AU33" s="518" t="n">
        <v>0</v>
      </c>
      <c r="AV33" s="518" t="n">
        <v>0</v>
      </c>
      <c r="AW33" s="518" t="n">
        <v>0</v>
      </c>
      <c r="AX33" s="518" t="n">
        <v>0</v>
      </c>
      <c r="AY33" s="518" t="n">
        <v>0</v>
      </c>
      <c r="AZ33" s="518" t="n">
        <v>0</v>
      </c>
      <c r="BA33" s="518" t="n">
        <v>0</v>
      </c>
      <c r="BB33" s="518" t="n">
        <v>0</v>
      </c>
      <c r="BC33" s="518" t="n">
        <v>0</v>
      </c>
      <c r="BD33" s="518" t="n">
        <v>0</v>
      </c>
      <c r="BE33" s="518" t="n">
        <v>0</v>
      </c>
      <c r="BF33" s="518" t="n">
        <v>0</v>
      </c>
      <c r="BG33" s="518" t="n">
        <v>0</v>
      </c>
      <c r="BH33" s="518" t="n">
        <v>0</v>
      </c>
      <c r="BI33" s="518" t="n">
        <v>0</v>
      </c>
      <c r="BJ33" s="518"/>
      <c r="BK33" s="518"/>
      <c r="BL33" s="518" t="n">
        <v>0</v>
      </c>
      <c r="BM33" s="518"/>
      <c r="BN33" s="518"/>
      <c r="BO33" s="518"/>
      <c r="BP33" s="518"/>
      <c r="BQ33" s="518"/>
      <c r="BR33" s="518"/>
      <c r="BS33" s="518"/>
      <c r="BT33" s="518"/>
      <c r="BU33" s="518"/>
      <c r="BV33" s="518" t="n">
        <v>0</v>
      </c>
      <c r="BW33" s="518" t="n">
        <v>0</v>
      </c>
      <c r="BX33" s="518" t="n">
        <v>0</v>
      </c>
      <c r="BY33" s="518" t="n">
        <v>0</v>
      </c>
      <c r="BZ33" s="518" t="n">
        <v>0</v>
      </c>
      <c r="CA33" s="518" t="n">
        <v>0</v>
      </c>
      <c r="CB33" s="518" t="n">
        <v>0</v>
      </c>
      <c r="CC33" s="518" t="n">
        <v>0</v>
      </c>
      <c r="CD33" s="518" t="n">
        <v>0</v>
      </c>
      <c r="CE33" s="518" t="n">
        <v>0</v>
      </c>
      <c r="CF33" s="518" t="n">
        <v>0</v>
      </c>
      <c r="CG33" s="518" t="n">
        <v>0</v>
      </c>
      <c r="CH33" s="518"/>
      <c r="CI33" s="716"/>
      <c r="CL33" s="48" t="n">
        <v>0</v>
      </c>
      <c r="CM33" s="48" t="n">
        <f aca="false">CL33-V33</f>
        <v>0</v>
      </c>
      <c r="CN33" s="702" t="n">
        <f aca="false">SUM(CO33:DR33)</f>
        <v>0</v>
      </c>
      <c r="CO33" s="703" t="n">
        <v>0</v>
      </c>
      <c r="CP33" s="703"/>
      <c r="CQ33" s="703" t="n">
        <v>0</v>
      </c>
      <c r="CR33" s="703"/>
      <c r="CS33" s="703" t="n">
        <v>0</v>
      </c>
      <c r="CT33" s="703" t="n">
        <v>0</v>
      </c>
      <c r="CU33" s="703"/>
      <c r="CV33" s="703"/>
      <c r="CW33" s="703"/>
      <c r="CX33" s="703" t="n">
        <v>0</v>
      </c>
      <c r="CY33" s="703" t="n">
        <v>0</v>
      </c>
      <c r="CZ33" s="703" t="n">
        <v>0</v>
      </c>
      <c r="DA33" s="703"/>
      <c r="DB33" s="703"/>
      <c r="DC33" s="703"/>
      <c r="DD33" s="703"/>
      <c r="DE33" s="703" t="n">
        <v>0</v>
      </c>
      <c r="DF33" s="703"/>
      <c r="DG33" s="703" t="n">
        <v>0</v>
      </c>
      <c r="DH33" s="703" t="n">
        <v>0</v>
      </c>
      <c r="DI33" s="703" t="n">
        <v>0</v>
      </c>
      <c r="DJ33" s="703" t="n">
        <v>0</v>
      </c>
      <c r="DK33" s="703" t="n">
        <v>0</v>
      </c>
      <c r="DL33" s="703" t="n">
        <v>0</v>
      </c>
      <c r="DM33" s="703"/>
      <c r="DN33" s="703"/>
      <c r="DO33" s="703"/>
      <c r="DP33" s="703"/>
      <c r="DQ33" s="703"/>
      <c r="DR33" s="703"/>
      <c r="DS33" s="704" t="n">
        <f aca="false">CN33-V33</f>
        <v>0</v>
      </c>
      <c r="DT33" s="553"/>
      <c r="DU33" s="48"/>
    </row>
    <row r="34" customFormat="false" ht="15" hidden="false" customHeight="true" outlineLevel="0" collapsed="false">
      <c r="A34" s="705" t="n">
        <f aca="false">A33+1</f>
        <v>25</v>
      </c>
      <c r="B34" s="706" t="s">
        <v>929</v>
      </c>
      <c r="C34" s="706" t="s">
        <v>490</v>
      </c>
      <c r="D34" s="706" t="s">
        <v>489</v>
      </c>
      <c r="E34" s="243" t="n">
        <f aca="false">COUNTIF($G$10:$G$1856,$G34)</f>
        <v>1</v>
      </c>
      <c r="F34" s="706" t="s">
        <v>1025</v>
      </c>
      <c r="G34" s="706" t="s">
        <v>1025</v>
      </c>
      <c r="H34" s="707" t="s">
        <v>1026</v>
      </c>
      <c r="I34" s="708" t="s">
        <v>1027</v>
      </c>
      <c r="J34" s="707" t="s">
        <v>421</v>
      </c>
      <c r="K34" s="709" t="n">
        <v>0</v>
      </c>
      <c r="L34" s="707" t="s">
        <v>292</v>
      </c>
      <c r="M34" s="708" t="s">
        <v>1028</v>
      </c>
      <c r="N34" s="710" t="s">
        <v>934</v>
      </c>
      <c r="O34" s="512" t="n">
        <v>1</v>
      </c>
      <c r="P34" s="512" t="n">
        <v>1</v>
      </c>
      <c r="Q34" s="711" t="n">
        <v>0.00765783</v>
      </c>
      <c r="R34" s="712" t="n">
        <v>15.33</v>
      </c>
      <c r="S34" s="713"/>
      <c r="T34" s="714"/>
      <c r="U34" s="715"/>
      <c r="V34" s="262" t="n">
        <f aca="false">SUM(W34:CI34)</f>
        <v>0</v>
      </c>
      <c r="W34" s="243" t="n">
        <v>0</v>
      </c>
      <c r="X34" s="243" t="n">
        <v>0</v>
      </c>
      <c r="Y34" s="243" t="n">
        <v>0</v>
      </c>
      <c r="Z34" s="243" t="n">
        <v>0</v>
      </c>
      <c r="AA34" s="243" t="n">
        <v>0</v>
      </c>
      <c r="AB34" s="243" t="n">
        <v>0</v>
      </c>
      <c r="AC34" s="243" t="n">
        <v>0</v>
      </c>
      <c r="AD34" s="243" t="n">
        <v>0</v>
      </c>
      <c r="AE34" s="243" t="n">
        <v>0</v>
      </c>
      <c r="AF34" s="243" t="n">
        <v>0</v>
      </c>
      <c r="AG34" s="243" t="n">
        <v>0</v>
      </c>
      <c r="AH34" s="518" t="n">
        <v>0</v>
      </c>
      <c r="AI34" s="243" t="n">
        <v>0</v>
      </c>
      <c r="AJ34" s="243" t="n">
        <v>0</v>
      </c>
      <c r="AK34" s="518" t="n">
        <v>0</v>
      </c>
      <c r="AL34" s="518" t="n">
        <v>0</v>
      </c>
      <c r="AM34" s="518" t="n">
        <v>0</v>
      </c>
      <c r="AN34" s="518" t="n">
        <v>0</v>
      </c>
      <c r="AO34" s="518" t="n">
        <v>0</v>
      </c>
      <c r="AP34" s="518" t="n">
        <v>0</v>
      </c>
      <c r="AQ34" s="518" t="n">
        <v>0</v>
      </c>
      <c r="AR34" s="518" t="n">
        <v>0</v>
      </c>
      <c r="AS34" s="518" t="n">
        <v>0</v>
      </c>
      <c r="AT34" s="518" t="n">
        <v>0</v>
      </c>
      <c r="AU34" s="518" t="n">
        <v>0</v>
      </c>
      <c r="AV34" s="518" t="n">
        <v>0</v>
      </c>
      <c r="AW34" s="518" t="n">
        <v>0</v>
      </c>
      <c r="AX34" s="518" t="n">
        <v>0</v>
      </c>
      <c r="AY34" s="518" t="n">
        <v>0</v>
      </c>
      <c r="AZ34" s="518" t="n">
        <v>0</v>
      </c>
      <c r="BA34" s="518" t="n">
        <v>0</v>
      </c>
      <c r="BB34" s="518" t="n">
        <v>0</v>
      </c>
      <c r="BC34" s="518" t="n">
        <v>0</v>
      </c>
      <c r="BD34" s="518" t="n">
        <v>0</v>
      </c>
      <c r="BE34" s="518" t="n">
        <v>0</v>
      </c>
      <c r="BF34" s="518" t="n">
        <v>0</v>
      </c>
      <c r="BG34" s="518" t="n">
        <v>0</v>
      </c>
      <c r="BH34" s="518" t="n">
        <v>0</v>
      </c>
      <c r="BI34" s="518" t="n">
        <v>0</v>
      </c>
      <c r="BJ34" s="518"/>
      <c r="BK34" s="518"/>
      <c r="BL34" s="518" t="n">
        <v>0</v>
      </c>
      <c r="BM34" s="518"/>
      <c r="BN34" s="518"/>
      <c r="BO34" s="518"/>
      <c r="BP34" s="518"/>
      <c r="BQ34" s="518"/>
      <c r="BR34" s="518"/>
      <c r="BS34" s="518"/>
      <c r="BT34" s="518"/>
      <c r="BU34" s="518"/>
      <c r="BV34" s="518" t="n">
        <v>0</v>
      </c>
      <c r="BW34" s="518" t="n">
        <v>0</v>
      </c>
      <c r="BX34" s="518" t="n">
        <v>0</v>
      </c>
      <c r="BY34" s="518" t="n">
        <v>0</v>
      </c>
      <c r="BZ34" s="518" t="n">
        <v>0</v>
      </c>
      <c r="CA34" s="518" t="n">
        <v>0</v>
      </c>
      <c r="CB34" s="518" t="n">
        <v>0</v>
      </c>
      <c r="CC34" s="518" t="n">
        <v>0</v>
      </c>
      <c r="CD34" s="518" t="n">
        <v>0</v>
      </c>
      <c r="CE34" s="518" t="n">
        <v>0</v>
      </c>
      <c r="CF34" s="518" t="n">
        <v>0</v>
      </c>
      <c r="CG34" s="518" t="n">
        <v>0</v>
      </c>
      <c r="CH34" s="518"/>
      <c r="CI34" s="716"/>
      <c r="CL34" s="48" t="n">
        <v>0</v>
      </c>
      <c r="CM34" s="48" t="n">
        <f aca="false">CL34-V34</f>
        <v>0</v>
      </c>
      <c r="CN34" s="702" t="n">
        <f aca="false">SUM(CO34:DR34)</f>
        <v>0</v>
      </c>
      <c r="CO34" s="703" t="n">
        <v>0</v>
      </c>
      <c r="CP34" s="703"/>
      <c r="CQ34" s="703" t="n">
        <v>0</v>
      </c>
      <c r="CR34" s="703"/>
      <c r="CS34" s="703" t="n">
        <v>0</v>
      </c>
      <c r="CT34" s="703" t="n">
        <v>0</v>
      </c>
      <c r="CU34" s="703"/>
      <c r="CV34" s="703"/>
      <c r="CW34" s="703"/>
      <c r="CX34" s="703" t="n">
        <v>0</v>
      </c>
      <c r="CY34" s="703" t="n">
        <v>0</v>
      </c>
      <c r="CZ34" s="703" t="n">
        <v>0</v>
      </c>
      <c r="DA34" s="703"/>
      <c r="DB34" s="703"/>
      <c r="DC34" s="703"/>
      <c r="DD34" s="703"/>
      <c r="DE34" s="703" t="n">
        <v>0</v>
      </c>
      <c r="DF34" s="703"/>
      <c r="DG34" s="703" t="n">
        <v>0</v>
      </c>
      <c r="DH34" s="703" t="n">
        <v>0</v>
      </c>
      <c r="DI34" s="703" t="n">
        <v>0</v>
      </c>
      <c r="DJ34" s="703" t="n">
        <v>0</v>
      </c>
      <c r="DK34" s="703" t="n">
        <v>0</v>
      </c>
      <c r="DL34" s="703" t="n">
        <v>0</v>
      </c>
      <c r="DM34" s="703"/>
      <c r="DN34" s="703"/>
      <c r="DO34" s="703"/>
      <c r="DP34" s="703"/>
      <c r="DQ34" s="703"/>
      <c r="DR34" s="703"/>
      <c r="DS34" s="704" t="n">
        <f aca="false">CN34-V34</f>
        <v>0</v>
      </c>
      <c r="DT34" s="553"/>
      <c r="DU34" s="48"/>
    </row>
    <row r="35" customFormat="false" ht="15" hidden="false" customHeight="true" outlineLevel="0" collapsed="false">
      <c r="A35" s="705" t="n">
        <f aca="false">A34+1</f>
        <v>26</v>
      </c>
      <c r="B35" s="706" t="s">
        <v>929</v>
      </c>
      <c r="C35" s="706" t="s">
        <v>490</v>
      </c>
      <c r="D35" s="706" t="s">
        <v>489</v>
      </c>
      <c r="E35" s="243" t="n">
        <f aca="false">COUNTIF($G$10:$G$1856,$G35)</f>
        <v>1</v>
      </c>
      <c r="F35" s="706" t="s">
        <v>1029</v>
      </c>
      <c r="G35" s="706" t="s">
        <v>1029</v>
      </c>
      <c r="H35" s="707" t="s">
        <v>1030</v>
      </c>
      <c r="I35" s="708" t="s">
        <v>1031</v>
      </c>
      <c r="J35" s="707" t="s">
        <v>421</v>
      </c>
      <c r="K35" s="709" t="n">
        <v>0</v>
      </c>
      <c r="L35" s="707" t="s">
        <v>292</v>
      </c>
      <c r="M35" s="708" t="s">
        <v>1032</v>
      </c>
      <c r="N35" s="710" t="s">
        <v>934</v>
      </c>
      <c r="O35" s="512" t="n">
        <v>1</v>
      </c>
      <c r="P35" s="512" t="n">
        <v>1</v>
      </c>
      <c r="Q35" s="711" t="n">
        <v>0.00765783</v>
      </c>
      <c r="R35" s="712" t="n">
        <v>15.33</v>
      </c>
      <c r="S35" s="713"/>
      <c r="T35" s="714"/>
      <c r="U35" s="715"/>
      <c r="V35" s="262" t="n">
        <f aca="false">SUM(W35:CI35)</f>
        <v>0</v>
      </c>
      <c r="W35" s="243" t="n">
        <v>0</v>
      </c>
      <c r="X35" s="243" t="n">
        <v>0</v>
      </c>
      <c r="Y35" s="243" t="n">
        <v>0</v>
      </c>
      <c r="Z35" s="243" t="n">
        <v>0</v>
      </c>
      <c r="AA35" s="243" t="n">
        <v>0</v>
      </c>
      <c r="AB35" s="243" t="n">
        <v>0</v>
      </c>
      <c r="AC35" s="243" t="n">
        <v>0</v>
      </c>
      <c r="AD35" s="243" t="n">
        <v>0</v>
      </c>
      <c r="AE35" s="243" t="n">
        <v>0</v>
      </c>
      <c r="AF35" s="243" t="n">
        <v>0</v>
      </c>
      <c r="AG35" s="243" t="n">
        <v>0</v>
      </c>
      <c r="AH35" s="518" t="n">
        <v>0</v>
      </c>
      <c r="AI35" s="243" t="n">
        <v>0</v>
      </c>
      <c r="AJ35" s="243" t="n">
        <v>0</v>
      </c>
      <c r="AK35" s="518" t="n">
        <v>0</v>
      </c>
      <c r="AL35" s="518" t="n">
        <v>0</v>
      </c>
      <c r="AM35" s="518" t="n">
        <v>0</v>
      </c>
      <c r="AN35" s="518" t="n">
        <v>0</v>
      </c>
      <c r="AO35" s="518" t="n">
        <v>0</v>
      </c>
      <c r="AP35" s="518" t="n">
        <v>0</v>
      </c>
      <c r="AQ35" s="518" t="n">
        <v>0</v>
      </c>
      <c r="AR35" s="518" t="n">
        <v>0</v>
      </c>
      <c r="AS35" s="518" t="n">
        <v>0</v>
      </c>
      <c r="AT35" s="518" t="n">
        <v>0</v>
      </c>
      <c r="AU35" s="518" t="n">
        <v>0</v>
      </c>
      <c r="AV35" s="518" t="n">
        <v>0</v>
      </c>
      <c r="AW35" s="518" t="n">
        <v>0</v>
      </c>
      <c r="AX35" s="518" t="n">
        <v>0</v>
      </c>
      <c r="AY35" s="518" t="n">
        <v>0</v>
      </c>
      <c r="AZ35" s="518" t="n">
        <v>0</v>
      </c>
      <c r="BA35" s="518" t="n">
        <v>0</v>
      </c>
      <c r="BB35" s="518" t="n">
        <v>0</v>
      </c>
      <c r="BC35" s="518" t="n">
        <v>0</v>
      </c>
      <c r="BD35" s="518" t="n">
        <v>0</v>
      </c>
      <c r="BE35" s="518" t="n">
        <v>0</v>
      </c>
      <c r="BF35" s="518" t="n">
        <v>0</v>
      </c>
      <c r="BG35" s="518" t="n">
        <v>0</v>
      </c>
      <c r="BH35" s="518" t="n">
        <v>0</v>
      </c>
      <c r="BI35" s="518" t="n">
        <v>0</v>
      </c>
      <c r="BJ35" s="518"/>
      <c r="BK35" s="518"/>
      <c r="BL35" s="518" t="n">
        <v>0</v>
      </c>
      <c r="BM35" s="518"/>
      <c r="BN35" s="518"/>
      <c r="BO35" s="518"/>
      <c r="BP35" s="518"/>
      <c r="BQ35" s="518"/>
      <c r="BR35" s="518"/>
      <c r="BS35" s="518"/>
      <c r="BT35" s="518"/>
      <c r="BU35" s="518"/>
      <c r="BV35" s="518" t="n">
        <v>0</v>
      </c>
      <c r="BW35" s="518" t="n">
        <v>0</v>
      </c>
      <c r="BX35" s="518" t="n">
        <v>0</v>
      </c>
      <c r="BY35" s="518" t="n">
        <v>0</v>
      </c>
      <c r="BZ35" s="518" t="n">
        <v>0</v>
      </c>
      <c r="CA35" s="518" t="n">
        <v>0</v>
      </c>
      <c r="CB35" s="518" t="n">
        <v>0</v>
      </c>
      <c r="CC35" s="518" t="n">
        <v>0</v>
      </c>
      <c r="CD35" s="518" t="n">
        <v>0</v>
      </c>
      <c r="CE35" s="518" t="n">
        <v>0</v>
      </c>
      <c r="CF35" s="518" t="n">
        <v>0</v>
      </c>
      <c r="CG35" s="518" t="n">
        <v>0</v>
      </c>
      <c r="CH35" s="518"/>
      <c r="CI35" s="716"/>
      <c r="CL35" s="48" t="n">
        <v>0</v>
      </c>
      <c r="CM35" s="48" t="n">
        <f aca="false">CL35-V35</f>
        <v>0</v>
      </c>
      <c r="CN35" s="702" t="n">
        <f aca="false">SUM(CO35:DR35)</f>
        <v>0</v>
      </c>
      <c r="CO35" s="703" t="n">
        <v>0</v>
      </c>
      <c r="CP35" s="703"/>
      <c r="CQ35" s="703" t="n">
        <v>0</v>
      </c>
      <c r="CR35" s="703"/>
      <c r="CS35" s="703" t="n">
        <v>0</v>
      </c>
      <c r="CT35" s="703" t="n">
        <v>0</v>
      </c>
      <c r="CU35" s="703"/>
      <c r="CV35" s="703"/>
      <c r="CW35" s="703"/>
      <c r="CX35" s="703" t="n">
        <v>0</v>
      </c>
      <c r="CY35" s="703" t="n">
        <v>0</v>
      </c>
      <c r="CZ35" s="703" t="n">
        <v>0</v>
      </c>
      <c r="DA35" s="703"/>
      <c r="DB35" s="703"/>
      <c r="DC35" s="703"/>
      <c r="DD35" s="703"/>
      <c r="DE35" s="703" t="n">
        <v>0</v>
      </c>
      <c r="DF35" s="703"/>
      <c r="DG35" s="703" t="n">
        <v>0</v>
      </c>
      <c r="DH35" s="703" t="n">
        <v>0</v>
      </c>
      <c r="DI35" s="703" t="n">
        <v>0</v>
      </c>
      <c r="DJ35" s="703" t="n">
        <v>0</v>
      </c>
      <c r="DK35" s="703" t="n">
        <v>0</v>
      </c>
      <c r="DL35" s="703" t="n">
        <v>0</v>
      </c>
      <c r="DM35" s="703"/>
      <c r="DN35" s="703"/>
      <c r="DO35" s="703"/>
      <c r="DP35" s="703"/>
      <c r="DQ35" s="703"/>
      <c r="DR35" s="703"/>
      <c r="DS35" s="704" t="n">
        <f aca="false">CN35-V35</f>
        <v>0</v>
      </c>
      <c r="DT35" s="553"/>
      <c r="DU35" s="48"/>
    </row>
    <row r="36" customFormat="false" ht="15" hidden="false" customHeight="true" outlineLevel="0" collapsed="false">
      <c r="A36" s="705" t="n">
        <f aca="false">A35+1</f>
        <v>27</v>
      </c>
      <c r="B36" s="706" t="s">
        <v>929</v>
      </c>
      <c r="C36" s="706" t="s">
        <v>490</v>
      </c>
      <c r="D36" s="706" t="s">
        <v>489</v>
      </c>
      <c r="E36" s="243" t="n">
        <f aca="false">COUNTIF($G$10:$G$1856,$G36)</f>
        <v>1</v>
      </c>
      <c r="F36" s="706" t="s">
        <v>1033</v>
      </c>
      <c r="G36" s="706" t="s">
        <v>1033</v>
      </c>
      <c r="H36" s="707" t="s">
        <v>1034</v>
      </c>
      <c r="I36" s="708" t="s">
        <v>985</v>
      </c>
      <c r="J36" s="707" t="s">
        <v>421</v>
      </c>
      <c r="K36" s="709" t="n">
        <v>0</v>
      </c>
      <c r="L36" s="707" t="s">
        <v>292</v>
      </c>
      <c r="M36" s="708" t="s">
        <v>1035</v>
      </c>
      <c r="N36" s="710" t="s">
        <v>934</v>
      </c>
      <c r="O36" s="512" t="n">
        <v>1</v>
      </c>
      <c r="P36" s="512" t="n">
        <v>1</v>
      </c>
      <c r="Q36" s="711" t="n">
        <v>0.005081475</v>
      </c>
      <c r="R36" s="712" t="n">
        <v>10.17</v>
      </c>
      <c r="S36" s="713"/>
      <c r="T36" s="714"/>
      <c r="U36" s="715"/>
      <c r="V36" s="262" t="n">
        <f aca="false">SUM(W36:CI36)</f>
        <v>0</v>
      </c>
      <c r="W36" s="243" t="n">
        <v>0</v>
      </c>
      <c r="X36" s="243" t="n">
        <v>0</v>
      </c>
      <c r="Y36" s="243" t="n">
        <v>0</v>
      </c>
      <c r="Z36" s="243" t="n">
        <v>0</v>
      </c>
      <c r="AA36" s="243" t="n">
        <v>0</v>
      </c>
      <c r="AB36" s="243" t="n">
        <v>0</v>
      </c>
      <c r="AC36" s="243" t="n">
        <v>0</v>
      </c>
      <c r="AD36" s="243" t="n">
        <v>0</v>
      </c>
      <c r="AE36" s="243" t="n">
        <v>0</v>
      </c>
      <c r="AF36" s="243" t="n">
        <v>0</v>
      </c>
      <c r="AG36" s="243" t="n">
        <v>0</v>
      </c>
      <c r="AH36" s="518" t="n">
        <v>0</v>
      </c>
      <c r="AI36" s="243" t="n">
        <v>0</v>
      </c>
      <c r="AJ36" s="243" t="n">
        <v>0</v>
      </c>
      <c r="AK36" s="518" t="n">
        <v>0</v>
      </c>
      <c r="AL36" s="518" t="n">
        <v>0</v>
      </c>
      <c r="AM36" s="518" t="n">
        <v>0</v>
      </c>
      <c r="AN36" s="518" t="n">
        <v>0</v>
      </c>
      <c r="AO36" s="518" t="n">
        <v>0</v>
      </c>
      <c r="AP36" s="518" t="n">
        <v>0</v>
      </c>
      <c r="AQ36" s="518" t="n">
        <v>0</v>
      </c>
      <c r="AR36" s="518" t="n">
        <v>0</v>
      </c>
      <c r="AS36" s="518" t="n">
        <v>0</v>
      </c>
      <c r="AT36" s="518" t="n">
        <v>0</v>
      </c>
      <c r="AU36" s="518" t="n">
        <v>0</v>
      </c>
      <c r="AV36" s="518" t="n">
        <v>0</v>
      </c>
      <c r="AW36" s="518" t="n">
        <v>0</v>
      </c>
      <c r="AX36" s="518" t="n">
        <v>0</v>
      </c>
      <c r="AY36" s="518" t="n">
        <v>0</v>
      </c>
      <c r="AZ36" s="518" t="n">
        <v>0</v>
      </c>
      <c r="BA36" s="518" t="n">
        <v>0</v>
      </c>
      <c r="BB36" s="518" t="n">
        <v>0</v>
      </c>
      <c r="BC36" s="518" t="n">
        <v>0</v>
      </c>
      <c r="BD36" s="518" t="n">
        <v>0</v>
      </c>
      <c r="BE36" s="518" t="n">
        <v>0</v>
      </c>
      <c r="BF36" s="518" t="n">
        <v>0</v>
      </c>
      <c r="BG36" s="518" t="n">
        <v>0</v>
      </c>
      <c r="BH36" s="518" t="n">
        <v>0</v>
      </c>
      <c r="BI36" s="518" t="n">
        <v>0</v>
      </c>
      <c r="BJ36" s="518"/>
      <c r="BK36" s="518"/>
      <c r="BL36" s="518" t="n">
        <v>0</v>
      </c>
      <c r="BM36" s="518"/>
      <c r="BN36" s="518"/>
      <c r="BO36" s="518"/>
      <c r="BP36" s="518"/>
      <c r="BQ36" s="518"/>
      <c r="BR36" s="518"/>
      <c r="BS36" s="518"/>
      <c r="BT36" s="518"/>
      <c r="BU36" s="518"/>
      <c r="BV36" s="518" t="n">
        <v>0</v>
      </c>
      <c r="BW36" s="518" t="n">
        <v>0</v>
      </c>
      <c r="BX36" s="518" t="n">
        <v>0</v>
      </c>
      <c r="BY36" s="518" t="n">
        <v>0</v>
      </c>
      <c r="BZ36" s="518" t="n">
        <v>0</v>
      </c>
      <c r="CA36" s="518" t="n">
        <v>0</v>
      </c>
      <c r="CB36" s="518" t="n">
        <v>0</v>
      </c>
      <c r="CC36" s="518" t="n">
        <v>0</v>
      </c>
      <c r="CD36" s="518" t="n">
        <v>0</v>
      </c>
      <c r="CE36" s="518" t="n">
        <v>0</v>
      </c>
      <c r="CF36" s="518" t="n">
        <v>0</v>
      </c>
      <c r="CG36" s="518" t="n">
        <v>0</v>
      </c>
      <c r="CH36" s="518"/>
      <c r="CI36" s="716"/>
      <c r="CL36" s="48" t="n">
        <v>0</v>
      </c>
      <c r="CM36" s="48" t="n">
        <f aca="false">CL36-V36</f>
        <v>0</v>
      </c>
      <c r="CN36" s="702" t="n">
        <f aca="false">SUM(CO36:DR36)</f>
        <v>0</v>
      </c>
      <c r="CO36" s="703" t="n">
        <v>0</v>
      </c>
      <c r="CP36" s="703"/>
      <c r="CQ36" s="703" t="n">
        <v>0</v>
      </c>
      <c r="CR36" s="703"/>
      <c r="CS36" s="703" t="n">
        <v>0</v>
      </c>
      <c r="CT36" s="703" t="n">
        <v>0</v>
      </c>
      <c r="CU36" s="703"/>
      <c r="CV36" s="703"/>
      <c r="CW36" s="703"/>
      <c r="CX36" s="703" t="n">
        <v>0</v>
      </c>
      <c r="CY36" s="703" t="n">
        <v>0</v>
      </c>
      <c r="CZ36" s="703" t="n">
        <v>0</v>
      </c>
      <c r="DA36" s="703"/>
      <c r="DB36" s="703"/>
      <c r="DC36" s="703"/>
      <c r="DD36" s="703"/>
      <c r="DE36" s="703" t="n">
        <v>0</v>
      </c>
      <c r="DF36" s="703"/>
      <c r="DG36" s="703" t="n">
        <v>0</v>
      </c>
      <c r="DH36" s="703" t="n">
        <v>0</v>
      </c>
      <c r="DI36" s="703" t="n">
        <v>0</v>
      </c>
      <c r="DJ36" s="703" t="n">
        <v>0</v>
      </c>
      <c r="DK36" s="703" t="n">
        <v>0</v>
      </c>
      <c r="DL36" s="703" t="n">
        <v>0</v>
      </c>
      <c r="DM36" s="703"/>
      <c r="DN36" s="703"/>
      <c r="DO36" s="703"/>
      <c r="DP36" s="703"/>
      <c r="DQ36" s="703"/>
      <c r="DR36" s="703"/>
      <c r="DS36" s="704" t="n">
        <f aca="false">CN36-V36</f>
        <v>0</v>
      </c>
      <c r="DT36" s="553"/>
      <c r="DU36" s="48"/>
    </row>
    <row r="37" customFormat="false" ht="15" hidden="false" customHeight="true" outlineLevel="0" collapsed="false">
      <c r="A37" s="705" t="n">
        <f aca="false">A36+1</f>
        <v>28</v>
      </c>
      <c r="B37" s="706" t="s">
        <v>929</v>
      </c>
      <c r="C37" s="706" t="s">
        <v>490</v>
      </c>
      <c r="D37" s="706" t="s">
        <v>489</v>
      </c>
      <c r="E37" s="243" t="n">
        <f aca="false">COUNTIF($G$10:$G$1856,$G37)</f>
        <v>1</v>
      </c>
      <c r="F37" s="706" t="s">
        <v>1036</v>
      </c>
      <c r="G37" s="706" t="s">
        <v>1036</v>
      </c>
      <c r="H37" s="707" t="s">
        <v>1037</v>
      </c>
      <c r="I37" s="708" t="s">
        <v>1038</v>
      </c>
      <c r="J37" s="707" t="s">
        <v>421</v>
      </c>
      <c r="K37" s="709" t="n">
        <v>0</v>
      </c>
      <c r="L37" s="707" t="s">
        <v>292</v>
      </c>
      <c r="M37" s="708" t="s">
        <v>1039</v>
      </c>
      <c r="N37" s="710" t="s">
        <v>934</v>
      </c>
      <c r="O37" s="512" t="n">
        <v>1</v>
      </c>
      <c r="P37" s="512" t="n">
        <v>1</v>
      </c>
      <c r="Q37" s="711" t="n">
        <v>0.00419445</v>
      </c>
      <c r="R37" s="712" t="n">
        <v>8.39</v>
      </c>
      <c r="S37" s="713"/>
      <c r="T37" s="714"/>
      <c r="U37" s="715"/>
      <c r="V37" s="262" t="n">
        <f aca="false">SUM(W37:CI37)</f>
        <v>0</v>
      </c>
      <c r="W37" s="243" t="n">
        <v>0</v>
      </c>
      <c r="X37" s="243" t="n">
        <v>0</v>
      </c>
      <c r="Y37" s="243" t="n">
        <v>0</v>
      </c>
      <c r="Z37" s="243" t="n">
        <v>0</v>
      </c>
      <c r="AA37" s="243" t="n">
        <v>0</v>
      </c>
      <c r="AB37" s="243" t="n">
        <v>0</v>
      </c>
      <c r="AC37" s="243" t="n">
        <v>0</v>
      </c>
      <c r="AD37" s="243" t="n">
        <v>0</v>
      </c>
      <c r="AE37" s="243" t="n">
        <v>0</v>
      </c>
      <c r="AF37" s="243" t="n">
        <v>0</v>
      </c>
      <c r="AG37" s="243" t="n">
        <v>0</v>
      </c>
      <c r="AH37" s="518" t="n">
        <v>0</v>
      </c>
      <c r="AI37" s="243" t="n">
        <v>0</v>
      </c>
      <c r="AJ37" s="243" t="n">
        <v>0</v>
      </c>
      <c r="AK37" s="518" t="n">
        <v>0</v>
      </c>
      <c r="AL37" s="518" t="n">
        <v>0</v>
      </c>
      <c r="AM37" s="518" t="n">
        <v>0</v>
      </c>
      <c r="AN37" s="518" t="n">
        <v>0</v>
      </c>
      <c r="AO37" s="518" t="n">
        <v>0</v>
      </c>
      <c r="AP37" s="518" t="n">
        <v>0</v>
      </c>
      <c r="AQ37" s="518" t="n">
        <v>0</v>
      </c>
      <c r="AR37" s="518" t="n">
        <v>0</v>
      </c>
      <c r="AS37" s="518" t="n">
        <v>0</v>
      </c>
      <c r="AT37" s="518" t="n">
        <v>0</v>
      </c>
      <c r="AU37" s="518" t="n">
        <v>0</v>
      </c>
      <c r="AV37" s="518" t="n">
        <v>0</v>
      </c>
      <c r="AW37" s="518" t="n">
        <v>0</v>
      </c>
      <c r="AX37" s="518" t="n">
        <v>0</v>
      </c>
      <c r="AY37" s="518" t="n">
        <v>0</v>
      </c>
      <c r="AZ37" s="518" t="n">
        <v>0</v>
      </c>
      <c r="BA37" s="518" t="n">
        <v>0</v>
      </c>
      <c r="BB37" s="518" t="n">
        <v>0</v>
      </c>
      <c r="BC37" s="518" t="n">
        <v>0</v>
      </c>
      <c r="BD37" s="518" t="n">
        <v>0</v>
      </c>
      <c r="BE37" s="518" t="n">
        <v>0</v>
      </c>
      <c r="BF37" s="518" t="n">
        <v>0</v>
      </c>
      <c r="BG37" s="518" t="n">
        <v>0</v>
      </c>
      <c r="BH37" s="518" t="n">
        <v>0</v>
      </c>
      <c r="BI37" s="518" t="n">
        <v>0</v>
      </c>
      <c r="BJ37" s="518"/>
      <c r="BK37" s="518"/>
      <c r="BL37" s="518" t="n">
        <v>0</v>
      </c>
      <c r="BM37" s="518"/>
      <c r="BN37" s="518"/>
      <c r="BO37" s="518"/>
      <c r="BP37" s="518"/>
      <c r="BQ37" s="518"/>
      <c r="BR37" s="518"/>
      <c r="BS37" s="518"/>
      <c r="BT37" s="518"/>
      <c r="BU37" s="518"/>
      <c r="BV37" s="518" t="n">
        <v>0</v>
      </c>
      <c r="BW37" s="518" t="n">
        <v>0</v>
      </c>
      <c r="BX37" s="518" t="n">
        <v>0</v>
      </c>
      <c r="BY37" s="518" t="n">
        <v>0</v>
      </c>
      <c r="BZ37" s="518" t="n">
        <v>0</v>
      </c>
      <c r="CA37" s="518" t="n">
        <v>0</v>
      </c>
      <c r="CB37" s="518" t="n">
        <v>0</v>
      </c>
      <c r="CC37" s="518" t="n">
        <v>0</v>
      </c>
      <c r="CD37" s="518" t="n">
        <v>0</v>
      </c>
      <c r="CE37" s="518" t="n">
        <v>0</v>
      </c>
      <c r="CF37" s="518" t="n">
        <v>0</v>
      </c>
      <c r="CG37" s="518" t="n">
        <v>0</v>
      </c>
      <c r="CH37" s="518"/>
      <c r="CI37" s="716"/>
      <c r="CL37" s="48" t="n">
        <v>0</v>
      </c>
      <c r="CM37" s="48" t="n">
        <f aca="false">CL37-V37</f>
        <v>0</v>
      </c>
      <c r="CN37" s="702" t="n">
        <f aca="false">SUM(CO37:DR37)</f>
        <v>0</v>
      </c>
      <c r="CO37" s="703" t="n">
        <v>0</v>
      </c>
      <c r="CP37" s="703"/>
      <c r="CQ37" s="703" t="n">
        <v>0</v>
      </c>
      <c r="CR37" s="703"/>
      <c r="CS37" s="703" t="n">
        <v>0</v>
      </c>
      <c r="CT37" s="703" t="n">
        <v>0</v>
      </c>
      <c r="CU37" s="703"/>
      <c r="CV37" s="703"/>
      <c r="CW37" s="703"/>
      <c r="CX37" s="703" t="n">
        <v>0</v>
      </c>
      <c r="CY37" s="703" t="n">
        <v>0</v>
      </c>
      <c r="CZ37" s="703" t="n">
        <v>0</v>
      </c>
      <c r="DA37" s="703"/>
      <c r="DB37" s="703"/>
      <c r="DC37" s="703"/>
      <c r="DD37" s="703"/>
      <c r="DE37" s="703" t="n">
        <v>0</v>
      </c>
      <c r="DF37" s="703"/>
      <c r="DG37" s="703" t="n">
        <v>0</v>
      </c>
      <c r="DH37" s="703" t="n">
        <v>0</v>
      </c>
      <c r="DI37" s="703" t="n">
        <v>0</v>
      </c>
      <c r="DJ37" s="703" t="n">
        <v>0</v>
      </c>
      <c r="DK37" s="703" t="n">
        <v>0</v>
      </c>
      <c r="DL37" s="703" t="n">
        <v>0</v>
      </c>
      <c r="DM37" s="703"/>
      <c r="DN37" s="703"/>
      <c r="DO37" s="703"/>
      <c r="DP37" s="703"/>
      <c r="DQ37" s="703"/>
      <c r="DR37" s="703"/>
      <c r="DS37" s="704" t="n">
        <f aca="false">CN37-V37</f>
        <v>0</v>
      </c>
      <c r="DT37" s="553"/>
      <c r="DU37" s="48"/>
    </row>
    <row r="38" customFormat="false" ht="15" hidden="false" customHeight="true" outlineLevel="0" collapsed="false">
      <c r="A38" s="705" t="n">
        <f aca="false">A37+1</f>
        <v>29</v>
      </c>
      <c r="B38" s="706" t="s">
        <v>929</v>
      </c>
      <c r="C38" s="706" t="s">
        <v>490</v>
      </c>
      <c r="D38" s="706" t="s">
        <v>489</v>
      </c>
      <c r="E38" s="243" t="n">
        <f aca="false">COUNTIF($G$10:$G$1856,$G38)</f>
        <v>1</v>
      </c>
      <c r="F38" s="706" t="s">
        <v>1040</v>
      </c>
      <c r="G38" s="706" t="s">
        <v>1040</v>
      </c>
      <c r="H38" s="707" t="s">
        <v>1041</v>
      </c>
      <c r="I38" s="708" t="s">
        <v>1042</v>
      </c>
      <c r="J38" s="707" t="s">
        <v>421</v>
      </c>
      <c r="K38" s="709" t="n">
        <v>0</v>
      </c>
      <c r="L38" s="707" t="s">
        <v>292</v>
      </c>
      <c r="M38" s="708" t="s">
        <v>1043</v>
      </c>
      <c r="N38" s="710" t="s">
        <v>934</v>
      </c>
      <c r="O38" s="512" t="n">
        <v>1</v>
      </c>
      <c r="P38" s="512" t="n">
        <v>1</v>
      </c>
      <c r="Q38" s="711" t="n">
        <v>0.00419445</v>
      </c>
      <c r="R38" s="712" t="n">
        <v>8.39</v>
      </c>
      <c r="S38" s="713"/>
      <c r="T38" s="714"/>
      <c r="U38" s="715"/>
      <c r="V38" s="262" t="n">
        <f aca="false">SUM(W38:CI38)</f>
        <v>0</v>
      </c>
      <c r="W38" s="243" t="n">
        <v>0</v>
      </c>
      <c r="X38" s="243" t="n">
        <v>0</v>
      </c>
      <c r="Y38" s="243" t="n">
        <v>0</v>
      </c>
      <c r="Z38" s="243" t="n">
        <v>0</v>
      </c>
      <c r="AA38" s="243" t="n">
        <v>0</v>
      </c>
      <c r="AB38" s="243" t="n">
        <v>0</v>
      </c>
      <c r="AC38" s="243" t="n">
        <v>0</v>
      </c>
      <c r="AD38" s="243" t="n">
        <v>0</v>
      </c>
      <c r="AE38" s="243" t="n">
        <v>0</v>
      </c>
      <c r="AF38" s="243" t="n">
        <v>0</v>
      </c>
      <c r="AG38" s="243" t="n">
        <v>0</v>
      </c>
      <c r="AH38" s="518" t="n">
        <v>0</v>
      </c>
      <c r="AI38" s="243" t="n">
        <v>0</v>
      </c>
      <c r="AJ38" s="243" t="n">
        <v>0</v>
      </c>
      <c r="AK38" s="518" t="n">
        <v>0</v>
      </c>
      <c r="AL38" s="518" t="n">
        <v>0</v>
      </c>
      <c r="AM38" s="518" t="n">
        <v>0</v>
      </c>
      <c r="AN38" s="518" t="n">
        <v>0</v>
      </c>
      <c r="AO38" s="518" t="n">
        <v>0</v>
      </c>
      <c r="AP38" s="518" t="n">
        <v>0</v>
      </c>
      <c r="AQ38" s="518" t="n">
        <v>0</v>
      </c>
      <c r="AR38" s="518" t="n">
        <v>0</v>
      </c>
      <c r="AS38" s="518" t="n">
        <v>0</v>
      </c>
      <c r="AT38" s="518" t="n">
        <v>0</v>
      </c>
      <c r="AU38" s="518" t="n">
        <v>0</v>
      </c>
      <c r="AV38" s="518" t="n">
        <v>0</v>
      </c>
      <c r="AW38" s="518" t="n">
        <v>0</v>
      </c>
      <c r="AX38" s="518" t="n">
        <v>0</v>
      </c>
      <c r="AY38" s="518" t="n">
        <v>0</v>
      </c>
      <c r="AZ38" s="518" t="n">
        <v>0</v>
      </c>
      <c r="BA38" s="518" t="n">
        <v>0</v>
      </c>
      <c r="BB38" s="518" t="n">
        <v>0</v>
      </c>
      <c r="BC38" s="518" t="n">
        <v>0</v>
      </c>
      <c r="BD38" s="518" t="n">
        <v>0</v>
      </c>
      <c r="BE38" s="518" t="n">
        <v>0</v>
      </c>
      <c r="BF38" s="518" t="n">
        <v>0</v>
      </c>
      <c r="BG38" s="518" t="n">
        <v>0</v>
      </c>
      <c r="BH38" s="518" t="n">
        <v>0</v>
      </c>
      <c r="BI38" s="518" t="n">
        <v>0</v>
      </c>
      <c r="BJ38" s="518"/>
      <c r="BK38" s="518"/>
      <c r="BL38" s="518" t="n">
        <v>0</v>
      </c>
      <c r="BM38" s="518"/>
      <c r="BN38" s="518"/>
      <c r="BO38" s="518"/>
      <c r="BP38" s="518"/>
      <c r="BQ38" s="518"/>
      <c r="BR38" s="518"/>
      <c r="BS38" s="518"/>
      <c r="BT38" s="518"/>
      <c r="BU38" s="518"/>
      <c r="BV38" s="518" t="n">
        <v>0</v>
      </c>
      <c r="BW38" s="518" t="n">
        <v>0</v>
      </c>
      <c r="BX38" s="518" t="n">
        <v>0</v>
      </c>
      <c r="BY38" s="518" t="n">
        <v>0</v>
      </c>
      <c r="BZ38" s="518" t="n">
        <v>0</v>
      </c>
      <c r="CA38" s="518" t="n">
        <v>0</v>
      </c>
      <c r="CB38" s="518" t="n">
        <v>0</v>
      </c>
      <c r="CC38" s="518" t="n">
        <v>0</v>
      </c>
      <c r="CD38" s="518" t="n">
        <v>0</v>
      </c>
      <c r="CE38" s="518" t="n">
        <v>0</v>
      </c>
      <c r="CF38" s="518" t="n">
        <v>0</v>
      </c>
      <c r="CG38" s="518" t="n">
        <v>0</v>
      </c>
      <c r="CH38" s="518"/>
      <c r="CI38" s="716"/>
      <c r="CL38" s="48" t="n">
        <v>0</v>
      </c>
      <c r="CM38" s="48" t="n">
        <f aca="false">CL38-V38</f>
        <v>0</v>
      </c>
      <c r="CN38" s="702" t="n">
        <f aca="false">SUM(CO38:DR38)</f>
        <v>0</v>
      </c>
      <c r="CO38" s="703" t="n">
        <v>0</v>
      </c>
      <c r="CP38" s="703"/>
      <c r="CQ38" s="703" t="n">
        <v>0</v>
      </c>
      <c r="CR38" s="703"/>
      <c r="CS38" s="703" t="n">
        <v>0</v>
      </c>
      <c r="CT38" s="703" t="n">
        <v>0</v>
      </c>
      <c r="CU38" s="703"/>
      <c r="CV38" s="703"/>
      <c r="CW38" s="703"/>
      <c r="CX38" s="703" t="n">
        <v>0</v>
      </c>
      <c r="CY38" s="703" t="n">
        <v>0</v>
      </c>
      <c r="CZ38" s="703" t="n">
        <v>0</v>
      </c>
      <c r="DA38" s="703"/>
      <c r="DB38" s="703"/>
      <c r="DC38" s="703"/>
      <c r="DD38" s="703"/>
      <c r="DE38" s="703" t="n">
        <v>0</v>
      </c>
      <c r="DF38" s="703"/>
      <c r="DG38" s="703" t="n">
        <v>0</v>
      </c>
      <c r="DH38" s="703" t="n">
        <v>0</v>
      </c>
      <c r="DI38" s="703" t="n">
        <v>0</v>
      </c>
      <c r="DJ38" s="703" t="n">
        <v>0</v>
      </c>
      <c r="DK38" s="703" t="n">
        <v>0</v>
      </c>
      <c r="DL38" s="703" t="n">
        <v>0</v>
      </c>
      <c r="DM38" s="703"/>
      <c r="DN38" s="703"/>
      <c r="DO38" s="703"/>
      <c r="DP38" s="703"/>
      <c r="DQ38" s="703"/>
      <c r="DR38" s="703"/>
      <c r="DS38" s="704" t="n">
        <f aca="false">CN38-V38</f>
        <v>0</v>
      </c>
      <c r="DT38" s="553"/>
      <c r="DU38" s="48"/>
    </row>
    <row r="39" customFormat="false" ht="15" hidden="false" customHeight="true" outlineLevel="0" collapsed="false">
      <c r="A39" s="705" t="n">
        <f aca="false">A38+1</f>
        <v>30</v>
      </c>
      <c r="B39" s="706" t="s">
        <v>929</v>
      </c>
      <c r="C39" s="706" t="s">
        <v>490</v>
      </c>
      <c r="D39" s="706" t="s">
        <v>489</v>
      </c>
      <c r="E39" s="243" t="n">
        <f aca="false">COUNTIF($G$10:$G$1856,$G39)</f>
        <v>1</v>
      </c>
      <c r="F39" s="706" t="s">
        <v>1044</v>
      </c>
      <c r="G39" s="706" t="s">
        <v>1044</v>
      </c>
      <c r="H39" s="707" t="s">
        <v>1045</v>
      </c>
      <c r="I39" s="708" t="s">
        <v>1046</v>
      </c>
      <c r="J39" s="707" t="s">
        <v>421</v>
      </c>
      <c r="K39" s="709" t="n">
        <v>0</v>
      </c>
      <c r="L39" s="707" t="s">
        <v>292</v>
      </c>
      <c r="M39" s="708" t="s">
        <v>1047</v>
      </c>
      <c r="N39" s="710" t="s">
        <v>934</v>
      </c>
      <c r="O39" s="512" t="n">
        <v>1</v>
      </c>
      <c r="P39" s="512" t="n">
        <v>1</v>
      </c>
      <c r="Q39" s="711" t="n">
        <v>0.002790774</v>
      </c>
      <c r="R39" s="712" t="n">
        <v>5.59</v>
      </c>
      <c r="S39" s="713"/>
      <c r="T39" s="714"/>
      <c r="U39" s="715"/>
      <c r="V39" s="262" t="n">
        <f aca="false">SUM(W39:CI39)</f>
        <v>0</v>
      </c>
      <c r="W39" s="243" t="n">
        <v>0</v>
      </c>
      <c r="X39" s="243" t="n">
        <v>0</v>
      </c>
      <c r="Y39" s="243" t="n">
        <v>0</v>
      </c>
      <c r="Z39" s="243" t="n">
        <v>0</v>
      </c>
      <c r="AA39" s="243" t="n">
        <v>0</v>
      </c>
      <c r="AB39" s="243" t="n">
        <v>0</v>
      </c>
      <c r="AC39" s="243" t="n">
        <v>0</v>
      </c>
      <c r="AD39" s="243" t="n">
        <v>0</v>
      </c>
      <c r="AE39" s="243" t="n">
        <v>0</v>
      </c>
      <c r="AF39" s="243" t="n">
        <v>0</v>
      </c>
      <c r="AG39" s="243" t="n">
        <v>0</v>
      </c>
      <c r="AH39" s="518" t="n">
        <v>0</v>
      </c>
      <c r="AI39" s="243" t="n">
        <v>0</v>
      </c>
      <c r="AJ39" s="243" t="n">
        <v>0</v>
      </c>
      <c r="AK39" s="518" t="n">
        <v>0</v>
      </c>
      <c r="AL39" s="518" t="n">
        <v>0</v>
      </c>
      <c r="AM39" s="518" t="n">
        <v>0</v>
      </c>
      <c r="AN39" s="518" t="n">
        <v>0</v>
      </c>
      <c r="AO39" s="518" t="n">
        <v>0</v>
      </c>
      <c r="AP39" s="518" t="n">
        <v>0</v>
      </c>
      <c r="AQ39" s="518" t="n">
        <v>0</v>
      </c>
      <c r="AR39" s="518" t="n">
        <v>0</v>
      </c>
      <c r="AS39" s="518" t="n">
        <v>0</v>
      </c>
      <c r="AT39" s="518" t="n">
        <v>0</v>
      </c>
      <c r="AU39" s="518" t="n">
        <v>0</v>
      </c>
      <c r="AV39" s="518" t="n">
        <v>0</v>
      </c>
      <c r="AW39" s="518" t="n">
        <v>0</v>
      </c>
      <c r="AX39" s="518" t="n">
        <v>0</v>
      </c>
      <c r="AY39" s="518" t="n">
        <v>0</v>
      </c>
      <c r="AZ39" s="518" t="n">
        <v>0</v>
      </c>
      <c r="BA39" s="518" t="n">
        <v>0</v>
      </c>
      <c r="BB39" s="518" t="n">
        <v>0</v>
      </c>
      <c r="BC39" s="518" t="n">
        <v>0</v>
      </c>
      <c r="BD39" s="518" t="n">
        <v>0</v>
      </c>
      <c r="BE39" s="518" t="n">
        <v>0</v>
      </c>
      <c r="BF39" s="518" t="n">
        <v>0</v>
      </c>
      <c r="BG39" s="518" t="n">
        <v>0</v>
      </c>
      <c r="BH39" s="518" t="n">
        <v>0</v>
      </c>
      <c r="BI39" s="518" t="n">
        <v>0</v>
      </c>
      <c r="BJ39" s="518"/>
      <c r="BK39" s="518"/>
      <c r="BL39" s="518" t="n">
        <v>0</v>
      </c>
      <c r="BM39" s="518"/>
      <c r="BN39" s="518"/>
      <c r="BO39" s="518"/>
      <c r="BP39" s="518"/>
      <c r="BQ39" s="518"/>
      <c r="BR39" s="518"/>
      <c r="BS39" s="518"/>
      <c r="BT39" s="518"/>
      <c r="BU39" s="518"/>
      <c r="BV39" s="518" t="n">
        <v>0</v>
      </c>
      <c r="BW39" s="518" t="n">
        <v>0</v>
      </c>
      <c r="BX39" s="518" t="n">
        <v>0</v>
      </c>
      <c r="BY39" s="518" t="n">
        <v>0</v>
      </c>
      <c r="BZ39" s="518" t="n">
        <v>0</v>
      </c>
      <c r="CA39" s="518" t="n">
        <v>0</v>
      </c>
      <c r="CB39" s="518" t="n">
        <v>0</v>
      </c>
      <c r="CC39" s="518" t="n">
        <v>0</v>
      </c>
      <c r="CD39" s="518" t="n">
        <v>0</v>
      </c>
      <c r="CE39" s="518" t="n">
        <v>0</v>
      </c>
      <c r="CF39" s="518" t="n">
        <v>0</v>
      </c>
      <c r="CG39" s="518" t="n">
        <v>0</v>
      </c>
      <c r="CH39" s="518"/>
      <c r="CI39" s="716"/>
      <c r="CL39" s="48" t="n">
        <v>0</v>
      </c>
      <c r="CM39" s="48" t="n">
        <f aca="false">CL39-V39</f>
        <v>0</v>
      </c>
      <c r="CN39" s="702" t="n">
        <f aca="false">SUM(CO39:DR39)</f>
        <v>0</v>
      </c>
      <c r="CO39" s="703" t="n">
        <v>0</v>
      </c>
      <c r="CP39" s="703"/>
      <c r="CQ39" s="703" t="n">
        <v>0</v>
      </c>
      <c r="CR39" s="703"/>
      <c r="CS39" s="703" t="n">
        <v>0</v>
      </c>
      <c r="CT39" s="703" t="n">
        <v>0</v>
      </c>
      <c r="CU39" s="703"/>
      <c r="CV39" s="703"/>
      <c r="CW39" s="703"/>
      <c r="CX39" s="703" t="n">
        <v>0</v>
      </c>
      <c r="CY39" s="703" t="n">
        <v>0</v>
      </c>
      <c r="CZ39" s="703" t="n">
        <v>0</v>
      </c>
      <c r="DA39" s="703"/>
      <c r="DB39" s="703"/>
      <c r="DC39" s="703"/>
      <c r="DD39" s="703"/>
      <c r="DE39" s="703" t="n">
        <v>0</v>
      </c>
      <c r="DF39" s="703"/>
      <c r="DG39" s="703" t="n">
        <v>0</v>
      </c>
      <c r="DH39" s="703" t="n">
        <v>0</v>
      </c>
      <c r="DI39" s="703" t="n">
        <v>0</v>
      </c>
      <c r="DJ39" s="703" t="n">
        <v>0</v>
      </c>
      <c r="DK39" s="703" t="n">
        <v>0</v>
      </c>
      <c r="DL39" s="703" t="n">
        <v>0</v>
      </c>
      <c r="DM39" s="703"/>
      <c r="DN39" s="703"/>
      <c r="DO39" s="703"/>
      <c r="DP39" s="703"/>
      <c r="DQ39" s="703"/>
      <c r="DR39" s="703"/>
      <c r="DS39" s="704" t="n">
        <f aca="false">CN39-V39</f>
        <v>0</v>
      </c>
      <c r="DT39" s="553"/>
      <c r="DU39" s="48"/>
    </row>
    <row r="40" customFormat="false" ht="15" hidden="false" customHeight="true" outlineLevel="0" collapsed="false">
      <c r="A40" s="705" t="n">
        <f aca="false">A39+1</f>
        <v>31</v>
      </c>
      <c r="B40" s="706" t="s">
        <v>929</v>
      </c>
      <c r="C40" s="706" t="s">
        <v>490</v>
      </c>
      <c r="D40" s="706" t="s">
        <v>489</v>
      </c>
      <c r="E40" s="243" t="n">
        <f aca="false">COUNTIF($G$10:$G$1856,$G40)</f>
        <v>1</v>
      </c>
      <c r="F40" s="706" t="s">
        <v>1048</v>
      </c>
      <c r="G40" s="706" t="s">
        <v>1048</v>
      </c>
      <c r="H40" s="707" t="s">
        <v>1049</v>
      </c>
      <c r="I40" s="708" t="s">
        <v>1050</v>
      </c>
      <c r="J40" s="707" t="s">
        <v>421</v>
      </c>
      <c r="K40" s="709" t="n">
        <v>0</v>
      </c>
      <c r="L40" s="707" t="s">
        <v>292</v>
      </c>
      <c r="M40" s="708" t="s">
        <v>1051</v>
      </c>
      <c r="N40" s="710" t="s">
        <v>934</v>
      </c>
      <c r="O40" s="512" t="n">
        <v>1</v>
      </c>
      <c r="P40" s="512" t="n">
        <v>1</v>
      </c>
      <c r="Q40" s="711" t="n">
        <v>0.0027648</v>
      </c>
      <c r="R40" s="712" t="n">
        <v>5.53</v>
      </c>
      <c r="S40" s="713"/>
      <c r="T40" s="714"/>
      <c r="U40" s="715"/>
      <c r="V40" s="262" t="n">
        <f aca="false">SUM(W40:CI40)</f>
        <v>0</v>
      </c>
      <c r="W40" s="243" t="n">
        <v>0</v>
      </c>
      <c r="X40" s="243" t="n">
        <v>0</v>
      </c>
      <c r="Y40" s="243" t="n">
        <v>0</v>
      </c>
      <c r="Z40" s="243" t="n">
        <v>0</v>
      </c>
      <c r="AA40" s="243" t="n">
        <v>0</v>
      </c>
      <c r="AB40" s="243" t="n">
        <v>0</v>
      </c>
      <c r="AC40" s="243" t="n">
        <v>0</v>
      </c>
      <c r="AD40" s="243" t="n">
        <v>0</v>
      </c>
      <c r="AE40" s="243" t="n">
        <v>0</v>
      </c>
      <c r="AF40" s="243" t="n">
        <v>0</v>
      </c>
      <c r="AG40" s="243" t="n">
        <v>0</v>
      </c>
      <c r="AH40" s="518" t="n">
        <v>0</v>
      </c>
      <c r="AI40" s="243" t="n">
        <v>0</v>
      </c>
      <c r="AJ40" s="243" t="n">
        <v>0</v>
      </c>
      <c r="AK40" s="518" t="n">
        <v>0</v>
      </c>
      <c r="AL40" s="518" t="n">
        <v>0</v>
      </c>
      <c r="AM40" s="518" t="n">
        <v>0</v>
      </c>
      <c r="AN40" s="518" t="n">
        <v>0</v>
      </c>
      <c r="AO40" s="518" t="n">
        <v>0</v>
      </c>
      <c r="AP40" s="518" t="n">
        <v>0</v>
      </c>
      <c r="AQ40" s="518" t="n">
        <v>0</v>
      </c>
      <c r="AR40" s="518" t="n">
        <v>0</v>
      </c>
      <c r="AS40" s="518" t="n">
        <v>0</v>
      </c>
      <c r="AT40" s="518" t="n">
        <v>0</v>
      </c>
      <c r="AU40" s="518" t="n">
        <v>0</v>
      </c>
      <c r="AV40" s="518" t="n">
        <v>0</v>
      </c>
      <c r="AW40" s="518" t="n">
        <v>0</v>
      </c>
      <c r="AX40" s="518" t="n">
        <v>0</v>
      </c>
      <c r="AY40" s="518" t="n">
        <v>0</v>
      </c>
      <c r="AZ40" s="518" t="n">
        <v>0</v>
      </c>
      <c r="BA40" s="518" t="n">
        <v>0</v>
      </c>
      <c r="BB40" s="518" t="n">
        <v>0</v>
      </c>
      <c r="BC40" s="518" t="n">
        <v>0</v>
      </c>
      <c r="BD40" s="518" t="n">
        <v>0</v>
      </c>
      <c r="BE40" s="518" t="n">
        <v>0</v>
      </c>
      <c r="BF40" s="518" t="n">
        <v>0</v>
      </c>
      <c r="BG40" s="518" t="n">
        <v>0</v>
      </c>
      <c r="BH40" s="518" t="n">
        <v>0</v>
      </c>
      <c r="BI40" s="518" t="n">
        <v>0</v>
      </c>
      <c r="BJ40" s="518"/>
      <c r="BK40" s="518"/>
      <c r="BL40" s="518" t="n">
        <v>0</v>
      </c>
      <c r="BM40" s="518"/>
      <c r="BN40" s="518"/>
      <c r="BO40" s="518"/>
      <c r="BP40" s="518"/>
      <c r="BQ40" s="518"/>
      <c r="BR40" s="518"/>
      <c r="BS40" s="518"/>
      <c r="BT40" s="518"/>
      <c r="BU40" s="518"/>
      <c r="BV40" s="518" t="n">
        <v>0</v>
      </c>
      <c r="BW40" s="518" t="n">
        <v>0</v>
      </c>
      <c r="BX40" s="518" t="n">
        <v>0</v>
      </c>
      <c r="BY40" s="518" t="n">
        <v>0</v>
      </c>
      <c r="BZ40" s="518" t="n">
        <v>0</v>
      </c>
      <c r="CA40" s="518" t="n">
        <v>0</v>
      </c>
      <c r="CB40" s="518" t="n">
        <v>0</v>
      </c>
      <c r="CC40" s="518" t="n">
        <v>0</v>
      </c>
      <c r="CD40" s="518" t="n">
        <v>0</v>
      </c>
      <c r="CE40" s="518" t="n">
        <v>0</v>
      </c>
      <c r="CF40" s="518" t="n">
        <v>0</v>
      </c>
      <c r="CG40" s="518" t="n">
        <v>0</v>
      </c>
      <c r="CH40" s="518"/>
      <c r="CI40" s="716"/>
      <c r="CL40" s="48" t="n">
        <v>0</v>
      </c>
      <c r="CM40" s="48" t="n">
        <f aca="false">CL40-V40</f>
        <v>0</v>
      </c>
      <c r="CN40" s="702" t="n">
        <f aca="false">SUM(CO40:DR40)</f>
        <v>0</v>
      </c>
      <c r="CO40" s="703" t="n">
        <v>0</v>
      </c>
      <c r="CP40" s="703"/>
      <c r="CQ40" s="703" t="n">
        <v>0</v>
      </c>
      <c r="CR40" s="703"/>
      <c r="CS40" s="703" t="n">
        <v>0</v>
      </c>
      <c r="CT40" s="703" t="n">
        <v>0</v>
      </c>
      <c r="CU40" s="703"/>
      <c r="CV40" s="703"/>
      <c r="CW40" s="703"/>
      <c r="CX40" s="703" t="n">
        <v>0</v>
      </c>
      <c r="CY40" s="703" t="n">
        <v>0</v>
      </c>
      <c r="CZ40" s="703" t="n">
        <v>0</v>
      </c>
      <c r="DA40" s="703"/>
      <c r="DB40" s="703"/>
      <c r="DC40" s="703"/>
      <c r="DD40" s="703"/>
      <c r="DE40" s="703" t="n">
        <v>0</v>
      </c>
      <c r="DF40" s="703"/>
      <c r="DG40" s="703" t="n">
        <v>0</v>
      </c>
      <c r="DH40" s="703" t="n">
        <v>0</v>
      </c>
      <c r="DI40" s="703" t="n">
        <v>0</v>
      </c>
      <c r="DJ40" s="703" t="n">
        <v>0</v>
      </c>
      <c r="DK40" s="703" t="n">
        <v>0</v>
      </c>
      <c r="DL40" s="703" t="n">
        <v>0</v>
      </c>
      <c r="DM40" s="703"/>
      <c r="DN40" s="703"/>
      <c r="DO40" s="703"/>
      <c r="DP40" s="703"/>
      <c r="DQ40" s="703"/>
      <c r="DR40" s="703"/>
      <c r="DS40" s="704" t="n">
        <f aca="false">CN40-V40</f>
        <v>0</v>
      </c>
      <c r="DT40" s="553"/>
      <c r="DU40" s="48"/>
    </row>
    <row r="41" customFormat="false" ht="15" hidden="false" customHeight="true" outlineLevel="0" collapsed="false">
      <c r="A41" s="705" t="n">
        <f aca="false">A40+1</f>
        <v>32</v>
      </c>
      <c r="B41" s="706" t="s">
        <v>929</v>
      </c>
      <c r="C41" s="706" t="s">
        <v>490</v>
      </c>
      <c r="D41" s="706" t="s">
        <v>489</v>
      </c>
      <c r="E41" s="243" t="n">
        <f aca="false">COUNTIF($G$10:$G$1856,$G41)</f>
        <v>1</v>
      </c>
      <c r="F41" s="706" t="s">
        <v>1052</v>
      </c>
      <c r="G41" s="706" t="s">
        <v>1052</v>
      </c>
      <c r="H41" s="707" t="s">
        <v>1049</v>
      </c>
      <c r="I41" s="708" t="s">
        <v>1050</v>
      </c>
      <c r="J41" s="707" t="s">
        <v>421</v>
      </c>
      <c r="K41" s="709" t="n">
        <v>0</v>
      </c>
      <c r="L41" s="707" t="s">
        <v>292</v>
      </c>
      <c r="M41" s="708" t="s">
        <v>1053</v>
      </c>
      <c r="N41" s="710" t="s">
        <v>934</v>
      </c>
      <c r="O41" s="512" t="n">
        <v>4</v>
      </c>
      <c r="P41" s="512" t="n">
        <v>1</v>
      </c>
      <c r="Q41" s="711" t="n">
        <v>0.00190656</v>
      </c>
      <c r="R41" s="712" t="n">
        <v>3.82</v>
      </c>
      <c r="S41" s="713"/>
      <c r="T41" s="714"/>
      <c r="U41" s="715"/>
      <c r="V41" s="262" t="n">
        <f aca="false">SUM(W41:CI41)</f>
        <v>0</v>
      </c>
      <c r="W41" s="243" t="n">
        <v>0</v>
      </c>
      <c r="X41" s="243" t="n">
        <v>0</v>
      </c>
      <c r="Y41" s="243" t="n">
        <v>0</v>
      </c>
      <c r="Z41" s="243" t="n">
        <v>0</v>
      </c>
      <c r="AA41" s="243" t="n">
        <v>0</v>
      </c>
      <c r="AB41" s="243" t="n">
        <v>0</v>
      </c>
      <c r="AC41" s="243" t="n">
        <v>0</v>
      </c>
      <c r="AD41" s="243" t="n">
        <v>0</v>
      </c>
      <c r="AE41" s="243" t="n">
        <v>0</v>
      </c>
      <c r="AF41" s="243" t="n">
        <v>0</v>
      </c>
      <c r="AG41" s="243" t="n">
        <v>0</v>
      </c>
      <c r="AH41" s="518" t="n">
        <v>0</v>
      </c>
      <c r="AI41" s="243" t="n">
        <v>0</v>
      </c>
      <c r="AJ41" s="243" t="n">
        <v>0</v>
      </c>
      <c r="AK41" s="518" t="n">
        <v>0</v>
      </c>
      <c r="AL41" s="518" t="n">
        <v>0</v>
      </c>
      <c r="AM41" s="518" t="n">
        <v>0</v>
      </c>
      <c r="AN41" s="518" t="n">
        <v>0</v>
      </c>
      <c r="AO41" s="518" t="n">
        <v>0</v>
      </c>
      <c r="AP41" s="518" t="n">
        <v>0</v>
      </c>
      <c r="AQ41" s="518" t="n">
        <v>0</v>
      </c>
      <c r="AR41" s="518" t="n">
        <v>0</v>
      </c>
      <c r="AS41" s="518" t="n">
        <v>0</v>
      </c>
      <c r="AT41" s="518" t="n">
        <v>0</v>
      </c>
      <c r="AU41" s="518" t="n">
        <v>0</v>
      </c>
      <c r="AV41" s="518" t="n">
        <v>0</v>
      </c>
      <c r="AW41" s="518" t="n">
        <v>0</v>
      </c>
      <c r="AX41" s="518" t="n">
        <v>0</v>
      </c>
      <c r="AY41" s="518" t="n">
        <v>0</v>
      </c>
      <c r="AZ41" s="518" t="n">
        <v>0</v>
      </c>
      <c r="BA41" s="518" t="n">
        <v>0</v>
      </c>
      <c r="BB41" s="518" t="n">
        <v>0</v>
      </c>
      <c r="BC41" s="518" t="n">
        <v>0</v>
      </c>
      <c r="BD41" s="518" t="n">
        <v>0</v>
      </c>
      <c r="BE41" s="518" t="n">
        <v>0</v>
      </c>
      <c r="BF41" s="518" t="n">
        <v>0</v>
      </c>
      <c r="BG41" s="518" t="n">
        <v>0</v>
      </c>
      <c r="BH41" s="518" t="n">
        <v>0</v>
      </c>
      <c r="BI41" s="518" t="n">
        <v>0</v>
      </c>
      <c r="BJ41" s="518"/>
      <c r="BK41" s="518"/>
      <c r="BL41" s="518" t="n">
        <v>0</v>
      </c>
      <c r="BM41" s="518"/>
      <c r="BN41" s="518"/>
      <c r="BO41" s="518"/>
      <c r="BP41" s="518"/>
      <c r="BQ41" s="518"/>
      <c r="BR41" s="518"/>
      <c r="BS41" s="518"/>
      <c r="BT41" s="518"/>
      <c r="BU41" s="518"/>
      <c r="BV41" s="518" t="n">
        <v>0</v>
      </c>
      <c r="BW41" s="518" t="n">
        <v>0</v>
      </c>
      <c r="BX41" s="518" t="n">
        <v>0</v>
      </c>
      <c r="BY41" s="518" t="n">
        <v>0</v>
      </c>
      <c r="BZ41" s="518" t="n">
        <v>0</v>
      </c>
      <c r="CA41" s="518" t="n">
        <v>0</v>
      </c>
      <c r="CB41" s="518" t="n">
        <v>0</v>
      </c>
      <c r="CC41" s="518" t="n">
        <v>0</v>
      </c>
      <c r="CD41" s="518" t="n">
        <v>0</v>
      </c>
      <c r="CE41" s="518" t="n">
        <v>0</v>
      </c>
      <c r="CF41" s="518" t="n">
        <v>0</v>
      </c>
      <c r="CG41" s="518" t="n">
        <v>0</v>
      </c>
      <c r="CH41" s="518"/>
      <c r="CI41" s="716"/>
      <c r="CL41" s="48" t="n">
        <v>0</v>
      </c>
      <c r="CM41" s="48" t="n">
        <f aca="false">CL41-V41</f>
        <v>0</v>
      </c>
      <c r="CN41" s="702" t="n">
        <f aca="false">SUM(CO41:DR41)</f>
        <v>0</v>
      </c>
      <c r="CO41" s="703" t="n">
        <v>0</v>
      </c>
      <c r="CP41" s="703"/>
      <c r="CQ41" s="703" t="n">
        <v>0</v>
      </c>
      <c r="CR41" s="703"/>
      <c r="CS41" s="703" t="n">
        <v>0</v>
      </c>
      <c r="CT41" s="703" t="n">
        <v>0</v>
      </c>
      <c r="CU41" s="703"/>
      <c r="CV41" s="703"/>
      <c r="CW41" s="703"/>
      <c r="CX41" s="703" t="n">
        <v>0</v>
      </c>
      <c r="CY41" s="703" t="n">
        <v>0</v>
      </c>
      <c r="CZ41" s="703" t="n">
        <v>0</v>
      </c>
      <c r="DA41" s="703"/>
      <c r="DB41" s="703"/>
      <c r="DC41" s="703"/>
      <c r="DD41" s="703"/>
      <c r="DE41" s="703" t="n">
        <v>0</v>
      </c>
      <c r="DF41" s="703"/>
      <c r="DG41" s="703" t="n">
        <v>0</v>
      </c>
      <c r="DH41" s="703" t="n">
        <v>0</v>
      </c>
      <c r="DI41" s="703" t="n">
        <v>0</v>
      </c>
      <c r="DJ41" s="703" t="n">
        <v>0</v>
      </c>
      <c r="DK41" s="703" t="n">
        <v>0</v>
      </c>
      <c r="DL41" s="703" t="n">
        <v>0</v>
      </c>
      <c r="DM41" s="703"/>
      <c r="DN41" s="703"/>
      <c r="DO41" s="703"/>
      <c r="DP41" s="703"/>
      <c r="DQ41" s="703"/>
      <c r="DR41" s="703"/>
      <c r="DS41" s="704" t="n">
        <f aca="false">CN41-V41</f>
        <v>0</v>
      </c>
      <c r="DT41" s="553"/>
      <c r="DU41" s="48"/>
    </row>
    <row r="42" customFormat="false" ht="15" hidden="false" customHeight="true" outlineLevel="0" collapsed="false">
      <c r="A42" s="705" t="n">
        <f aca="false">A41+1</f>
        <v>33</v>
      </c>
      <c r="B42" s="706" t="s">
        <v>929</v>
      </c>
      <c r="C42" s="706" t="s">
        <v>490</v>
      </c>
      <c r="D42" s="706" t="s">
        <v>489</v>
      </c>
      <c r="E42" s="243" t="n">
        <f aca="false">COUNTIF($G$10:$G$1856,$G42)</f>
        <v>1</v>
      </c>
      <c r="F42" s="706" t="s">
        <v>1054</v>
      </c>
      <c r="G42" s="706" t="s">
        <v>1054</v>
      </c>
      <c r="H42" s="707" t="s">
        <v>1055</v>
      </c>
      <c r="I42" s="708" t="s">
        <v>1056</v>
      </c>
      <c r="J42" s="707" t="s">
        <v>421</v>
      </c>
      <c r="K42" s="709" t="n">
        <v>0</v>
      </c>
      <c r="L42" s="707" t="s">
        <v>292</v>
      </c>
      <c r="M42" s="708" t="s">
        <v>1057</v>
      </c>
      <c r="N42" s="710" t="s">
        <v>934</v>
      </c>
      <c r="O42" s="512" t="n">
        <v>1</v>
      </c>
      <c r="P42" s="512" t="n">
        <v>1</v>
      </c>
      <c r="Q42" s="711" t="n">
        <v>0.000545589</v>
      </c>
      <c r="R42" s="712" t="n">
        <v>1.09</v>
      </c>
      <c r="S42" s="713"/>
      <c r="T42" s="714"/>
      <c r="U42" s="715"/>
      <c r="V42" s="262" t="n">
        <f aca="false">SUM(W42:CI42)</f>
        <v>1</v>
      </c>
      <c r="W42" s="243" t="n">
        <v>0</v>
      </c>
      <c r="X42" s="243" t="n">
        <v>1</v>
      </c>
      <c r="Y42" s="243" t="n">
        <v>0</v>
      </c>
      <c r="Z42" s="243" t="n">
        <v>0</v>
      </c>
      <c r="AA42" s="243" t="n">
        <v>0</v>
      </c>
      <c r="AB42" s="243" t="n">
        <v>0</v>
      </c>
      <c r="AC42" s="243" t="n">
        <v>0</v>
      </c>
      <c r="AD42" s="243" t="n">
        <v>0</v>
      </c>
      <c r="AE42" s="243" t="n">
        <v>0</v>
      </c>
      <c r="AF42" s="243" t="n">
        <v>0</v>
      </c>
      <c r="AG42" s="243" t="n">
        <v>0</v>
      </c>
      <c r="AH42" s="518" t="n">
        <v>0</v>
      </c>
      <c r="AI42" s="243" t="n">
        <v>0</v>
      </c>
      <c r="AJ42" s="243" t="n">
        <v>0</v>
      </c>
      <c r="AK42" s="518" t="n">
        <v>0</v>
      </c>
      <c r="AL42" s="518" t="n">
        <v>0</v>
      </c>
      <c r="AM42" s="518" t="n">
        <v>0</v>
      </c>
      <c r="AN42" s="518" t="n">
        <v>0</v>
      </c>
      <c r="AO42" s="518" t="n">
        <v>0</v>
      </c>
      <c r="AP42" s="518" t="n">
        <v>0</v>
      </c>
      <c r="AQ42" s="518" t="n">
        <v>0</v>
      </c>
      <c r="AR42" s="518" t="n">
        <v>0</v>
      </c>
      <c r="AS42" s="518" t="n">
        <v>0</v>
      </c>
      <c r="AT42" s="518" t="n">
        <v>0</v>
      </c>
      <c r="AU42" s="518" t="n">
        <v>0</v>
      </c>
      <c r="AV42" s="518" t="n">
        <v>0</v>
      </c>
      <c r="AW42" s="518" t="n">
        <v>0</v>
      </c>
      <c r="AX42" s="518" t="n">
        <v>0</v>
      </c>
      <c r="AY42" s="518" t="n">
        <v>0</v>
      </c>
      <c r="AZ42" s="518" t="n">
        <v>0</v>
      </c>
      <c r="BA42" s="518" t="n">
        <v>0</v>
      </c>
      <c r="BB42" s="518" t="n">
        <v>0</v>
      </c>
      <c r="BC42" s="518" t="n">
        <v>0</v>
      </c>
      <c r="BD42" s="518" t="n">
        <v>0</v>
      </c>
      <c r="BE42" s="518" t="n">
        <v>0</v>
      </c>
      <c r="BF42" s="518" t="n">
        <v>0</v>
      </c>
      <c r="BG42" s="518" t="n">
        <v>0</v>
      </c>
      <c r="BH42" s="518" t="n">
        <v>0</v>
      </c>
      <c r="BI42" s="518" t="n">
        <v>0</v>
      </c>
      <c r="BJ42" s="518"/>
      <c r="BK42" s="518"/>
      <c r="BL42" s="518" t="n">
        <v>0</v>
      </c>
      <c r="BM42" s="518"/>
      <c r="BN42" s="518"/>
      <c r="BO42" s="518"/>
      <c r="BP42" s="518"/>
      <c r="BQ42" s="518"/>
      <c r="BR42" s="518"/>
      <c r="BS42" s="518"/>
      <c r="BT42" s="518"/>
      <c r="BU42" s="518"/>
      <c r="BV42" s="518" t="n">
        <v>0</v>
      </c>
      <c r="BW42" s="518" t="n">
        <v>0</v>
      </c>
      <c r="BX42" s="518" t="n">
        <v>0</v>
      </c>
      <c r="BY42" s="518" t="n">
        <v>0</v>
      </c>
      <c r="BZ42" s="518" t="n">
        <v>0</v>
      </c>
      <c r="CA42" s="518" t="n">
        <v>0</v>
      </c>
      <c r="CB42" s="518" t="n">
        <v>0</v>
      </c>
      <c r="CC42" s="518" t="n">
        <v>0</v>
      </c>
      <c r="CD42" s="518" t="n">
        <v>0</v>
      </c>
      <c r="CE42" s="518" t="n">
        <v>0</v>
      </c>
      <c r="CF42" s="518" t="n">
        <v>0</v>
      </c>
      <c r="CG42" s="518" t="n">
        <v>0</v>
      </c>
      <c r="CH42" s="518"/>
      <c r="CI42" s="716"/>
      <c r="CL42" s="48" t="n">
        <v>1</v>
      </c>
      <c r="CM42" s="48" t="n">
        <f aca="false">CL42-V42</f>
        <v>0</v>
      </c>
      <c r="CN42" s="702" t="n">
        <f aca="false">SUM(CO42:DR42)</f>
        <v>1</v>
      </c>
      <c r="CO42" s="703" t="n">
        <v>1</v>
      </c>
      <c r="CP42" s="703"/>
      <c r="CQ42" s="703" t="n">
        <v>0</v>
      </c>
      <c r="CR42" s="703"/>
      <c r="CS42" s="703" t="n">
        <v>0</v>
      </c>
      <c r="CT42" s="703" t="n">
        <v>0</v>
      </c>
      <c r="CU42" s="703"/>
      <c r="CV42" s="703"/>
      <c r="CW42" s="703"/>
      <c r="CX42" s="703" t="n">
        <v>0</v>
      </c>
      <c r="CY42" s="703" t="n">
        <v>0</v>
      </c>
      <c r="CZ42" s="703" t="n">
        <v>0</v>
      </c>
      <c r="DA42" s="703"/>
      <c r="DB42" s="703"/>
      <c r="DC42" s="703"/>
      <c r="DD42" s="703"/>
      <c r="DE42" s="703" t="n">
        <v>0</v>
      </c>
      <c r="DF42" s="703"/>
      <c r="DG42" s="703" t="n">
        <v>0</v>
      </c>
      <c r="DH42" s="703" t="n">
        <v>0</v>
      </c>
      <c r="DI42" s="703" t="n">
        <v>0</v>
      </c>
      <c r="DJ42" s="703" t="n">
        <v>0</v>
      </c>
      <c r="DK42" s="703" t="n">
        <v>0</v>
      </c>
      <c r="DL42" s="703" t="n">
        <v>0</v>
      </c>
      <c r="DM42" s="703"/>
      <c r="DN42" s="703"/>
      <c r="DO42" s="703"/>
      <c r="DP42" s="703"/>
      <c r="DQ42" s="703"/>
      <c r="DR42" s="703"/>
      <c r="DS42" s="704" t="n">
        <f aca="false">CN42-V42</f>
        <v>0</v>
      </c>
      <c r="DT42" s="553"/>
      <c r="DU42" s="48"/>
    </row>
    <row r="43" customFormat="false" ht="15" hidden="false" customHeight="true" outlineLevel="0" collapsed="false">
      <c r="A43" s="705" t="n">
        <f aca="false">A42+1</f>
        <v>34</v>
      </c>
      <c r="B43" s="706" t="s">
        <v>929</v>
      </c>
      <c r="C43" s="706" t="s">
        <v>490</v>
      </c>
      <c r="D43" s="706" t="s">
        <v>489</v>
      </c>
      <c r="E43" s="243" t="n">
        <f aca="false">COUNTIF($G$10:$G$1856,$G43)</f>
        <v>1</v>
      </c>
      <c r="F43" s="706" t="s">
        <v>1058</v>
      </c>
      <c r="G43" s="706" t="s">
        <v>1058</v>
      </c>
      <c r="H43" s="707" t="s">
        <v>1055</v>
      </c>
      <c r="I43" s="708" t="s">
        <v>1056</v>
      </c>
      <c r="J43" s="707" t="s">
        <v>421</v>
      </c>
      <c r="K43" s="709" t="n">
        <v>0</v>
      </c>
      <c r="L43" s="707" t="s">
        <v>292</v>
      </c>
      <c r="M43" s="708" t="s">
        <v>1059</v>
      </c>
      <c r="N43" s="710" t="s">
        <v>934</v>
      </c>
      <c r="O43" s="512" t="n">
        <v>1</v>
      </c>
      <c r="P43" s="512" t="n">
        <v>1</v>
      </c>
      <c r="Q43" s="711" t="n">
        <v>0.000545589</v>
      </c>
      <c r="R43" s="712" t="n">
        <v>1.09</v>
      </c>
      <c r="S43" s="713"/>
      <c r="T43" s="714"/>
      <c r="U43" s="715"/>
      <c r="V43" s="262" t="n">
        <f aca="false">SUM(W43:CI43)</f>
        <v>0</v>
      </c>
      <c r="W43" s="243" t="n">
        <v>0</v>
      </c>
      <c r="X43" s="243" t="n">
        <v>0</v>
      </c>
      <c r="Y43" s="243" t="n">
        <v>0</v>
      </c>
      <c r="Z43" s="243" t="n">
        <v>0</v>
      </c>
      <c r="AA43" s="243" t="n">
        <v>0</v>
      </c>
      <c r="AB43" s="243" t="n">
        <v>0</v>
      </c>
      <c r="AC43" s="243" t="n">
        <v>0</v>
      </c>
      <c r="AD43" s="243" t="n">
        <v>0</v>
      </c>
      <c r="AE43" s="243" t="n">
        <v>0</v>
      </c>
      <c r="AF43" s="243" t="n">
        <v>0</v>
      </c>
      <c r="AG43" s="243" t="n">
        <v>0</v>
      </c>
      <c r="AH43" s="518" t="n">
        <v>0</v>
      </c>
      <c r="AI43" s="243" t="n">
        <v>0</v>
      </c>
      <c r="AJ43" s="243" t="n">
        <v>0</v>
      </c>
      <c r="AK43" s="518" t="n">
        <v>0</v>
      </c>
      <c r="AL43" s="518" t="n">
        <v>0</v>
      </c>
      <c r="AM43" s="518" t="n">
        <v>0</v>
      </c>
      <c r="AN43" s="518" t="n">
        <v>0</v>
      </c>
      <c r="AO43" s="518" t="n">
        <v>0</v>
      </c>
      <c r="AP43" s="518" t="n">
        <v>0</v>
      </c>
      <c r="AQ43" s="518" t="n">
        <v>0</v>
      </c>
      <c r="AR43" s="518" t="n">
        <v>0</v>
      </c>
      <c r="AS43" s="518" t="n">
        <v>0</v>
      </c>
      <c r="AT43" s="518" t="n">
        <v>0</v>
      </c>
      <c r="AU43" s="518" t="n">
        <v>0</v>
      </c>
      <c r="AV43" s="518" t="n">
        <v>0</v>
      </c>
      <c r="AW43" s="518" t="n">
        <v>0</v>
      </c>
      <c r="AX43" s="518" t="n">
        <v>0</v>
      </c>
      <c r="AY43" s="518" t="n">
        <v>0</v>
      </c>
      <c r="AZ43" s="518" t="n">
        <v>0</v>
      </c>
      <c r="BA43" s="518" t="n">
        <v>0</v>
      </c>
      <c r="BB43" s="518" t="n">
        <v>0</v>
      </c>
      <c r="BC43" s="518" t="n">
        <v>0</v>
      </c>
      <c r="BD43" s="518" t="n">
        <v>0</v>
      </c>
      <c r="BE43" s="518" t="n">
        <v>0</v>
      </c>
      <c r="BF43" s="518" t="n">
        <v>0</v>
      </c>
      <c r="BG43" s="518" t="n">
        <v>0</v>
      </c>
      <c r="BH43" s="518" t="n">
        <v>0</v>
      </c>
      <c r="BI43" s="518" t="n">
        <v>0</v>
      </c>
      <c r="BJ43" s="518"/>
      <c r="BK43" s="518"/>
      <c r="BL43" s="518" t="n">
        <v>0</v>
      </c>
      <c r="BM43" s="518"/>
      <c r="BN43" s="518"/>
      <c r="BO43" s="518"/>
      <c r="BP43" s="518"/>
      <c r="BQ43" s="518"/>
      <c r="BR43" s="518"/>
      <c r="BS43" s="518"/>
      <c r="BT43" s="518"/>
      <c r="BU43" s="518"/>
      <c r="BV43" s="518" t="n">
        <v>0</v>
      </c>
      <c r="BW43" s="518" t="n">
        <v>0</v>
      </c>
      <c r="BX43" s="518" t="n">
        <v>0</v>
      </c>
      <c r="BY43" s="518" t="n">
        <v>0</v>
      </c>
      <c r="BZ43" s="518" t="n">
        <v>0</v>
      </c>
      <c r="CA43" s="518" t="n">
        <v>0</v>
      </c>
      <c r="CB43" s="518" t="n">
        <v>0</v>
      </c>
      <c r="CC43" s="518" t="n">
        <v>0</v>
      </c>
      <c r="CD43" s="518" t="n">
        <v>0</v>
      </c>
      <c r="CE43" s="518" t="n">
        <v>0</v>
      </c>
      <c r="CF43" s="518" t="n">
        <v>0</v>
      </c>
      <c r="CG43" s="518" t="n">
        <v>0</v>
      </c>
      <c r="CH43" s="518"/>
      <c r="CI43" s="716"/>
      <c r="CL43" s="48" t="n">
        <v>0</v>
      </c>
      <c r="CM43" s="48" t="n">
        <f aca="false">CL43-V43</f>
        <v>0</v>
      </c>
      <c r="CN43" s="702" t="n">
        <f aca="false">SUM(CO43:DR43)</f>
        <v>0</v>
      </c>
      <c r="CO43" s="703" t="n">
        <v>0</v>
      </c>
      <c r="CP43" s="703"/>
      <c r="CQ43" s="703" t="n">
        <v>0</v>
      </c>
      <c r="CR43" s="703"/>
      <c r="CS43" s="703" t="n">
        <v>0</v>
      </c>
      <c r="CT43" s="703" t="n">
        <v>0</v>
      </c>
      <c r="CU43" s="703"/>
      <c r="CV43" s="703"/>
      <c r="CW43" s="703"/>
      <c r="CX43" s="703" t="n">
        <v>0</v>
      </c>
      <c r="CY43" s="703" t="n">
        <v>0</v>
      </c>
      <c r="CZ43" s="703" t="n">
        <v>0</v>
      </c>
      <c r="DA43" s="703"/>
      <c r="DB43" s="703"/>
      <c r="DC43" s="703"/>
      <c r="DD43" s="703"/>
      <c r="DE43" s="703" t="n">
        <v>0</v>
      </c>
      <c r="DF43" s="703"/>
      <c r="DG43" s="703" t="n">
        <v>0</v>
      </c>
      <c r="DH43" s="703" t="n">
        <v>0</v>
      </c>
      <c r="DI43" s="703" t="n">
        <v>0</v>
      </c>
      <c r="DJ43" s="703" t="n">
        <v>0</v>
      </c>
      <c r="DK43" s="703" t="n">
        <v>0</v>
      </c>
      <c r="DL43" s="703" t="n">
        <v>0</v>
      </c>
      <c r="DM43" s="703"/>
      <c r="DN43" s="703"/>
      <c r="DO43" s="703"/>
      <c r="DP43" s="703"/>
      <c r="DQ43" s="703"/>
      <c r="DR43" s="703"/>
      <c r="DS43" s="704" t="n">
        <f aca="false">CN43-V43</f>
        <v>0</v>
      </c>
      <c r="DT43" s="553"/>
      <c r="DU43" s="48"/>
    </row>
    <row r="44" customFormat="false" ht="15" hidden="false" customHeight="true" outlineLevel="0" collapsed="false">
      <c r="A44" s="705" t="n">
        <f aca="false">A43+1</f>
        <v>35</v>
      </c>
      <c r="B44" s="706" t="s">
        <v>929</v>
      </c>
      <c r="C44" s="706" t="s">
        <v>490</v>
      </c>
      <c r="D44" s="706" t="s">
        <v>489</v>
      </c>
      <c r="E44" s="243" t="n">
        <f aca="false">COUNTIF($G$10:$G$1856,$G44)</f>
        <v>1</v>
      </c>
      <c r="F44" s="706" t="s">
        <v>1060</v>
      </c>
      <c r="G44" s="706" t="s">
        <v>1060</v>
      </c>
      <c r="H44" s="707" t="s">
        <v>1061</v>
      </c>
      <c r="I44" s="708" t="s">
        <v>1062</v>
      </c>
      <c r="J44" s="707" t="s">
        <v>421</v>
      </c>
      <c r="K44" s="709" t="n">
        <v>0</v>
      </c>
      <c r="L44" s="707" t="s">
        <v>292</v>
      </c>
      <c r="M44" s="708" t="s">
        <v>1063</v>
      </c>
      <c r="N44" s="710" t="s">
        <v>934</v>
      </c>
      <c r="O44" s="512" t="n">
        <v>1</v>
      </c>
      <c r="P44" s="512" t="n">
        <v>1</v>
      </c>
      <c r="Q44" s="711" t="n">
        <v>0.000779724</v>
      </c>
      <c r="R44" s="712" t="n">
        <v>1.56</v>
      </c>
      <c r="S44" s="713"/>
      <c r="T44" s="714"/>
      <c r="U44" s="715"/>
      <c r="V44" s="262" t="n">
        <f aca="false">SUM(W44:CI44)</f>
        <v>0</v>
      </c>
      <c r="W44" s="243" t="n">
        <v>0</v>
      </c>
      <c r="X44" s="243" t="n">
        <v>0</v>
      </c>
      <c r="Y44" s="243" t="n">
        <v>0</v>
      </c>
      <c r="Z44" s="243" t="n">
        <v>0</v>
      </c>
      <c r="AA44" s="243" t="n">
        <v>0</v>
      </c>
      <c r="AB44" s="243" t="n">
        <v>0</v>
      </c>
      <c r="AC44" s="243" t="n">
        <v>0</v>
      </c>
      <c r="AD44" s="243" t="n">
        <v>0</v>
      </c>
      <c r="AE44" s="243" t="n">
        <v>0</v>
      </c>
      <c r="AF44" s="243" t="n">
        <v>0</v>
      </c>
      <c r="AG44" s="243" t="n">
        <v>0</v>
      </c>
      <c r="AH44" s="518" t="n">
        <v>0</v>
      </c>
      <c r="AI44" s="243" t="n">
        <v>0</v>
      </c>
      <c r="AJ44" s="243" t="n">
        <v>0</v>
      </c>
      <c r="AK44" s="518" t="n">
        <v>0</v>
      </c>
      <c r="AL44" s="518" t="n">
        <v>0</v>
      </c>
      <c r="AM44" s="518" t="n">
        <v>0</v>
      </c>
      <c r="AN44" s="518" t="n">
        <v>0</v>
      </c>
      <c r="AO44" s="518" t="n">
        <v>0</v>
      </c>
      <c r="AP44" s="518" t="n">
        <v>0</v>
      </c>
      <c r="AQ44" s="518" t="n">
        <v>0</v>
      </c>
      <c r="AR44" s="518" t="n">
        <v>0</v>
      </c>
      <c r="AS44" s="518" t="n">
        <v>0</v>
      </c>
      <c r="AT44" s="518" t="n">
        <v>0</v>
      </c>
      <c r="AU44" s="518" t="n">
        <v>0</v>
      </c>
      <c r="AV44" s="518" t="n">
        <v>0</v>
      </c>
      <c r="AW44" s="518" t="n">
        <v>0</v>
      </c>
      <c r="AX44" s="518" t="n">
        <v>0</v>
      </c>
      <c r="AY44" s="518" t="n">
        <v>0</v>
      </c>
      <c r="AZ44" s="518" t="n">
        <v>0</v>
      </c>
      <c r="BA44" s="518" t="n">
        <v>0</v>
      </c>
      <c r="BB44" s="518" t="n">
        <v>0</v>
      </c>
      <c r="BC44" s="518" t="n">
        <v>0</v>
      </c>
      <c r="BD44" s="518" t="n">
        <v>0</v>
      </c>
      <c r="BE44" s="518" t="n">
        <v>0</v>
      </c>
      <c r="BF44" s="518" t="n">
        <v>0</v>
      </c>
      <c r="BG44" s="518" t="n">
        <v>0</v>
      </c>
      <c r="BH44" s="518" t="n">
        <v>0</v>
      </c>
      <c r="BI44" s="518" t="n">
        <v>0</v>
      </c>
      <c r="BJ44" s="518"/>
      <c r="BK44" s="518"/>
      <c r="BL44" s="518" t="n">
        <v>0</v>
      </c>
      <c r="BM44" s="518"/>
      <c r="BN44" s="518"/>
      <c r="BO44" s="518"/>
      <c r="BP44" s="518"/>
      <c r="BQ44" s="518"/>
      <c r="BR44" s="518"/>
      <c r="BS44" s="518"/>
      <c r="BT44" s="518"/>
      <c r="BU44" s="518"/>
      <c r="BV44" s="518" t="n">
        <v>0</v>
      </c>
      <c r="BW44" s="518" t="n">
        <v>0</v>
      </c>
      <c r="BX44" s="518" t="n">
        <v>0</v>
      </c>
      <c r="BY44" s="518" t="n">
        <v>0</v>
      </c>
      <c r="BZ44" s="518" t="n">
        <v>0</v>
      </c>
      <c r="CA44" s="518" t="n">
        <v>0</v>
      </c>
      <c r="CB44" s="518" t="n">
        <v>0</v>
      </c>
      <c r="CC44" s="518" t="n">
        <v>0</v>
      </c>
      <c r="CD44" s="518" t="n">
        <v>0</v>
      </c>
      <c r="CE44" s="518" t="n">
        <v>0</v>
      </c>
      <c r="CF44" s="518" t="n">
        <v>0</v>
      </c>
      <c r="CG44" s="518" t="n">
        <v>0</v>
      </c>
      <c r="CH44" s="518"/>
      <c r="CI44" s="716"/>
      <c r="CL44" s="48" t="n">
        <v>0</v>
      </c>
      <c r="CM44" s="48" t="n">
        <f aca="false">CL44-V44</f>
        <v>0</v>
      </c>
      <c r="CN44" s="702" t="n">
        <f aca="false">SUM(CO44:DR44)</f>
        <v>0</v>
      </c>
      <c r="CO44" s="703" t="n">
        <v>0</v>
      </c>
      <c r="CP44" s="703"/>
      <c r="CQ44" s="703" t="n">
        <v>0</v>
      </c>
      <c r="CR44" s="703"/>
      <c r="CS44" s="703" t="n">
        <v>0</v>
      </c>
      <c r="CT44" s="703" t="n">
        <v>0</v>
      </c>
      <c r="CU44" s="703"/>
      <c r="CV44" s="703"/>
      <c r="CW44" s="703"/>
      <c r="CX44" s="703" t="n">
        <v>0</v>
      </c>
      <c r="CY44" s="703" t="n">
        <v>0</v>
      </c>
      <c r="CZ44" s="703" t="n">
        <v>0</v>
      </c>
      <c r="DA44" s="703"/>
      <c r="DB44" s="703"/>
      <c r="DC44" s="703"/>
      <c r="DD44" s="703"/>
      <c r="DE44" s="703" t="n">
        <v>0</v>
      </c>
      <c r="DF44" s="703"/>
      <c r="DG44" s="703" t="n">
        <v>0</v>
      </c>
      <c r="DH44" s="703" t="n">
        <v>0</v>
      </c>
      <c r="DI44" s="703" t="n">
        <v>0</v>
      </c>
      <c r="DJ44" s="703" t="n">
        <v>0</v>
      </c>
      <c r="DK44" s="703" t="n">
        <v>0</v>
      </c>
      <c r="DL44" s="703" t="n">
        <v>0</v>
      </c>
      <c r="DM44" s="703"/>
      <c r="DN44" s="703"/>
      <c r="DO44" s="703"/>
      <c r="DP44" s="703"/>
      <c r="DQ44" s="703"/>
      <c r="DR44" s="703"/>
      <c r="DS44" s="704" t="n">
        <f aca="false">CN44-V44</f>
        <v>0</v>
      </c>
      <c r="DT44" s="553"/>
      <c r="DU44" s="48"/>
    </row>
    <row r="45" customFormat="false" ht="15" hidden="false" customHeight="true" outlineLevel="0" collapsed="false">
      <c r="A45" s="705" t="n">
        <f aca="false">A44+1</f>
        <v>36</v>
      </c>
      <c r="B45" s="706" t="s">
        <v>929</v>
      </c>
      <c r="C45" s="706" t="s">
        <v>490</v>
      </c>
      <c r="D45" s="706" t="s">
        <v>489</v>
      </c>
      <c r="E45" s="243" t="n">
        <f aca="false">COUNTIF($G$10:$G$1856,$G45)</f>
        <v>1</v>
      </c>
      <c r="F45" s="706" t="s">
        <v>1064</v>
      </c>
      <c r="G45" s="706" t="s">
        <v>1064</v>
      </c>
      <c r="H45" s="707" t="s">
        <v>1065</v>
      </c>
      <c r="I45" s="708" t="s">
        <v>1066</v>
      </c>
      <c r="J45" s="707" t="s">
        <v>421</v>
      </c>
      <c r="K45" s="709" t="n">
        <v>0</v>
      </c>
      <c r="L45" s="707" t="s">
        <v>292</v>
      </c>
      <c r="M45" s="708" t="s">
        <v>1067</v>
      </c>
      <c r="N45" s="710" t="s">
        <v>934</v>
      </c>
      <c r="O45" s="512" t="n">
        <v>1</v>
      </c>
      <c r="P45" s="512" t="n">
        <v>1</v>
      </c>
      <c r="Q45" s="711" t="n">
        <v>0.000779724</v>
      </c>
      <c r="R45" s="712" t="n">
        <v>1.56</v>
      </c>
      <c r="S45" s="713"/>
      <c r="T45" s="714"/>
      <c r="U45" s="715"/>
      <c r="V45" s="262" t="n">
        <f aca="false">SUM(W45:CI45)</f>
        <v>0</v>
      </c>
      <c r="W45" s="243" t="n">
        <v>0</v>
      </c>
      <c r="X45" s="243" t="n">
        <v>0</v>
      </c>
      <c r="Y45" s="243" t="n">
        <v>0</v>
      </c>
      <c r="Z45" s="243" t="n">
        <v>0</v>
      </c>
      <c r="AA45" s="243" t="n">
        <v>0</v>
      </c>
      <c r="AB45" s="243" t="n">
        <v>0</v>
      </c>
      <c r="AC45" s="243" t="n">
        <v>0</v>
      </c>
      <c r="AD45" s="243" t="n">
        <v>0</v>
      </c>
      <c r="AE45" s="243" t="n">
        <v>0</v>
      </c>
      <c r="AF45" s="243" t="n">
        <v>0</v>
      </c>
      <c r="AG45" s="243" t="n">
        <v>0</v>
      </c>
      <c r="AH45" s="518" t="n">
        <v>0</v>
      </c>
      <c r="AI45" s="243" t="n">
        <v>0</v>
      </c>
      <c r="AJ45" s="243" t="n">
        <v>0</v>
      </c>
      <c r="AK45" s="518" t="n">
        <v>0</v>
      </c>
      <c r="AL45" s="518" t="n">
        <v>0</v>
      </c>
      <c r="AM45" s="518" t="n">
        <v>0</v>
      </c>
      <c r="AN45" s="518" t="n">
        <v>0</v>
      </c>
      <c r="AO45" s="518" t="n">
        <v>0</v>
      </c>
      <c r="AP45" s="518" t="n">
        <v>0</v>
      </c>
      <c r="AQ45" s="518" t="n">
        <v>0</v>
      </c>
      <c r="AR45" s="518" t="n">
        <v>0</v>
      </c>
      <c r="AS45" s="518" t="n">
        <v>0</v>
      </c>
      <c r="AT45" s="518" t="n">
        <v>0</v>
      </c>
      <c r="AU45" s="518" t="n">
        <v>0</v>
      </c>
      <c r="AV45" s="518" t="n">
        <v>0</v>
      </c>
      <c r="AW45" s="518" t="n">
        <v>0</v>
      </c>
      <c r="AX45" s="518" t="n">
        <v>0</v>
      </c>
      <c r="AY45" s="518" t="n">
        <v>0</v>
      </c>
      <c r="AZ45" s="518" t="n">
        <v>0</v>
      </c>
      <c r="BA45" s="518" t="n">
        <v>0</v>
      </c>
      <c r="BB45" s="518" t="n">
        <v>0</v>
      </c>
      <c r="BC45" s="518" t="n">
        <v>0</v>
      </c>
      <c r="BD45" s="518" t="n">
        <v>0</v>
      </c>
      <c r="BE45" s="518" t="n">
        <v>0</v>
      </c>
      <c r="BF45" s="518" t="n">
        <v>0</v>
      </c>
      <c r="BG45" s="518" t="n">
        <v>0</v>
      </c>
      <c r="BH45" s="518" t="n">
        <v>0</v>
      </c>
      <c r="BI45" s="518" t="n">
        <v>0</v>
      </c>
      <c r="BJ45" s="518"/>
      <c r="BK45" s="518"/>
      <c r="BL45" s="518" t="n">
        <v>0</v>
      </c>
      <c r="BM45" s="518"/>
      <c r="BN45" s="518"/>
      <c r="BO45" s="518"/>
      <c r="BP45" s="518"/>
      <c r="BQ45" s="518"/>
      <c r="BR45" s="518"/>
      <c r="BS45" s="518"/>
      <c r="BT45" s="518"/>
      <c r="BU45" s="518"/>
      <c r="BV45" s="518" t="n">
        <v>0</v>
      </c>
      <c r="BW45" s="518" t="n">
        <v>0</v>
      </c>
      <c r="BX45" s="518" t="n">
        <v>0</v>
      </c>
      <c r="BY45" s="518" t="n">
        <v>0</v>
      </c>
      <c r="BZ45" s="518" t="n">
        <v>0</v>
      </c>
      <c r="CA45" s="518" t="n">
        <v>0</v>
      </c>
      <c r="CB45" s="518" t="n">
        <v>0</v>
      </c>
      <c r="CC45" s="518" t="n">
        <v>0</v>
      </c>
      <c r="CD45" s="518" t="n">
        <v>0</v>
      </c>
      <c r="CE45" s="518" t="n">
        <v>0</v>
      </c>
      <c r="CF45" s="518" t="n">
        <v>0</v>
      </c>
      <c r="CG45" s="518" t="n">
        <v>0</v>
      </c>
      <c r="CH45" s="518"/>
      <c r="CI45" s="716"/>
      <c r="CL45" s="48" t="n">
        <v>0</v>
      </c>
      <c r="CM45" s="48" t="n">
        <f aca="false">CL45-V45</f>
        <v>0</v>
      </c>
      <c r="CN45" s="702" t="n">
        <f aca="false">SUM(CO45:DR45)</f>
        <v>0</v>
      </c>
      <c r="CO45" s="703" t="n">
        <v>0</v>
      </c>
      <c r="CP45" s="703"/>
      <c r="CQ45" s="703" t="n">
        <v>0</v>
      </c>
      <c r="CR45" s="703"/>
      <c r="CS45" s="703" t="n">
        <v>0</v>
      </c>
      <c r="CT45" s="703" t="n">
        <v>0</v>
      </c>
      <c r="CU45" s="703"/>
      <c r="CV45" s="703"/>
      <c r="CW45" s="703"/>
      <c r="CX45" s="703" t="n">
        <v>0</v>
      </c>
      <c r="CY45" s="703" t="n">
        <v>0</v>
      </c>
      <c r="CZ45" s="703" t="n">
        <v>0</v>
      </c>
      <c r="DA45" s="703"/>
      <c r="DB45" s="703"/>
      <c r="DC45" s="703"/>
      <c r="DD45" s="703"/>
      <c r="DE45" s="703" t="n">
        <v>0</v>
      </c>
      <c r="DF45" s="703"/>
      <c r="DG45" s="703" t="n">
        <v>0</v>
      </c>
      <c r="DH45" s="703" t="n">
        <v>0</v>
      </c>
      <c r="DI45" s="703" t="n">
        <v>0</v>
      </c>
      <c r="DJ45" s="703" t="n">
        <v>0</v>
      </c>
      <c r="DK45" s="703" t="n">
        <v>0</v>
      </c>
      <c r="DL45" s="703" t="n">
        <v>0</v>
      </c>
      <c r="DM45" s="703"/>
      <c r="DN45" s="703"/>
      <c r="DO45" s="703"/>
      <c r="DP45" s="703"/>
      <c r="DQ45" s="703"/>
      <c r="DR45" s="703"/>
      <c r="DS45" s="704" t="n">
        <f aca="false">CN45-V45</f>
        <v>0</v>
      </c>
      <c r="DT45" s="553"/>
      <c r="DU45" s="48"/>
    </row>
    <row r="46" customFormat="false" ht="15" hidden="false" customHeight="true" outlineLevel="0" collapsed="false">
      <c r="A46" s="705" t="n">
        <f aca="false">A45+1</f>
        <v>37</v>
      </c>
      <c r="B46" s="706" t="s">
        <v>929</v>
      </c>
      <c r="C46" s="706" t="s">
        <v>490</v>
      </c>
      <c r="D46" s="706" t="s">
        <v>489</v>
      </c>
      <c r="E46" s="243" t="n">
        <f aca="false">COUNTIF($G$10:$G$1856,$G46)</f>
        <v>1</v>
      </c>
      <c r="F46" s="706" t="s">
        <v>1068</v>
      </c>
      <c r="G46" s="706" t="s">
        <v>1068</v>
      </c>
      <c r="H46" s="707" t="s">
        <v>1069</v>
      </c>
      <c r="I46" s="708" t="s">
        <v>1070</v>
      </c>
      <c r="J46" s="707" t="s">
        <v>421</v>
      </c>
      <c r="K46" s="709" t="n">
        <v>0</v>
      </c>
      <c r="L46" s="707" t="s">
        <v>292</v>
      </c>
      <c r="M46" s="708" t="s">
        <v>1071</v>
      </c>
      <c r="N46" s="710" t="s">
        <v>934</v>
      </c>
      <c r="O46" s="512" t="n">
        <v>1</v>
      </c>
      <c r="P46" s="512" t="n">
        <v>1</v>
      </c>
      <c r="Q46" s="711" t="n">
        <v>0.002566652</v>
      </c>
      <c r="R46" s="712" t="n">
        <v>5.14</v>
      </c>
      <c r="S46" s="713"/>
      <c r="T46" s="714"/>
      <c r="U46" s="715"/>
      <c r="V46" s="262" t="n">
        <f aca="false">SUM(W46:CI46)</f>
        <v>0</v>
      </c>
      <c r="W46" s="243" t="n">
        <v>0</v>
      </c>
      <c r="X46" s="243" t="n">
        <v>0</v>
      </c>
      <c r="Y46" s="243" t="n">
        <v>0</v>
      </c>
      <c r="Z46" s="243" t="n">
        <v>0</v>
      </c>
      <c r="AA46" s="243" t="n">
        <v>0</v>
      </c>
      <c r="AB46" s="243" t="n">
        <v>0</v>
      </c>
      <c r="AC46" s="243" t="n">
        <v>0</v>
      </c>
      <c r="AD46" s="243" t="n">
        <v>0</v>
      </c>
      <c r="AE46" s="243" t="n">
        <v>0</v>
      </c>
      <c r="AF46" s="243" t="n">
        <v>0</v>
      </c>
      <c r="AG46" s="243" t="n">
        <v>0</v>
      </c>
      <c r="AH46" s="518" t="n">
        <v>0</v>
      </c>
      <c r="AI46" s="243" t="n">
        <v>0</v>
      </c>
      <c r="AJ46" s="243" t="n">
        <v>0</v>
      </c>
      <c r="AK46" s="518" t="n">
        <v>0</v>
      </c>
      <c r="AL46" s="518" t="n">
        <v>0</v>
      </c>
      <c r="AM46" s="518" t="n">
        <v>0</v>
      </c>
      <c r="AN46" s="518" t="n">
        <v>0</v>
      </c>
      <c r="AO46" s="518" t="n">
        <v>0</v>
      </c>
      <c r="AP46" s="518" t="n">
        <v>0</v>
      </c>
      <c r="AQ46" s="518" t="n">
        <v>0</v>
      </c>
      <c r="AR46" s="518" t="n">
        <v>0</v>
      </c>
      <c r="AS46" s="518" t="n">
        <v>0</v>
      </c>
      <c r="AT46" s="518" t="n">
        <v>0</v>
      </c>
      <c r="AU46" s="518" t="n">
        <v>0</v>
      </c>
      <c r="AV46" s="518" t="n">
        <v>0</v>
      </c>
      <c r="AW46" s="518" t="n">
        <v>0</v>
      </c>
      <c r="AX46" s="518" t="n">
        <v>0</v>
      </c>
      <c r="AY46" s="518" t="n">
        <v>0</v>
      </c>
      <c r="AZ46" s="518" t="n">
        <v>0</v>
      </c>
      <c r="BA46" s="518" t="n">
        <v>0</v>
      </c>
      <c r="BB46" s="518" t="n">
        <v>0</v>
      </c>
      <c r="BC46" s="518" t="n">
        <v>0</v>
      </c>
      <c r="BD46" s="518" t="n">
        <v>0</v>
      </c>
      <c r="BE46" s="518" t="n">
        <v>0</v>
      </c>
      <c r="BF46" s="518" t="n">
        <v>0</v>
      </c>
      <c r="BG46" s="518" t="n">
        <v>0</v>
      </c>
      <c r="BH46" s="518" t="n">
        <v>0</v>
      </c>
      <c r="BI46" s="518" t="n">
        <v>0</v>
      </c>
      <c r="BJ46" s="518"/>
      <c r="BK46" s="518"/>
      <c r="BL46" s="518" t="n">
        <v>0</v>
      </c>
      <c r="BM46" s="518"/>
      <c r="BN46" s="518"/>
      <c r="BO46" s="518"/>
      <c r="BP46" s="518"/>
      <c r="BQ46" s="518"/>
      <c r="BR46" s="518"/>
      <c r="BS46" s="518"/>
      <c r="BT46" s="518"/>
      <c r="BU46" s="518"/>
      <c r="BV46" s="518" t="n">
        <v>0</v>
      </c>
      <c r="BW46" s="518" t="n">
        <v>0</v>
      </c>
      <c r="BX46" s="518" t="n">
        <v>0</v>
      </c>
      <c r="BY46" s="518" t="n">
        <v>0</v>
      </c>
      <c r="BZ46" s="518" t="n">
        <v>0</v>
      </c>
      <c r="CA46" s="518" t="n">
        <v>0</v>
      </c>
      <c r="CB46" s="518" t="n">
        <v>0</v>
      </c>
      <c r="CC46" s="518" t="n">
        <v>0</v>
      </c>
      <c r="CD46" s="518" t="n">
        <v>0</v>
      </c>
      <c r="CE46" s="518" t="n">
        <v>0</v>
      </c>
      <c r="CF46" s="518" t="n">
        <v>0</v>
      </c>
      <c r="CG46" s="518" t="n">
        <v>0</v>
      </c>
      <c r="CH46" s="518"/>
      <c r="CI46" s="716"/>
      <c r="CL46" s="48" t="n">
        <v>0</v>
      </c>
      <c r="CM46" s="48" t="n">
        <f aca="false">CL46-V46</f>
        <v>0</v>
      </c>
      <c r="CN46" s="702" t="n">
        <f aca="false">SUM(CO46:DR46)</f>
        <v>0</v>
      </c>
      <c r="CO46" s="703" t="n">
        <v>0</v>
      </c>
      <c r="CP46" s="703"/>
      <c r="CQ46" s="703" t="n">
        <v>0</v>
      </c>
      <c r="CR46" s="703"/>
      <c r="CS46" s="703" t="n">
        <v>0</v>
      </c>
      <c r="CT46" s="703" t="n">
        <v>0</v>
      </c>
      <c r="CU46" s="703"/>
      <c r="CV46" s="703"/>
      <c r="CW46" s="703"/>
      <c r="CX46" s="703" t="n">
        <v>0</v>
      </c>
      <c r="CY46" s="703" t="n">
        <v>0</v>
      </c>
      <c r="CZ46" s="703" t="n">
        <v>0</v>
      </c>
      <c r="DA46" s="703"/>
      <c r="DB46" s="703"/>
      <c r="DC46" s="703"/>
      <c r="DD46" s="703"/>
      <c r="DE46" s="703" t="n">
        <v>0</v>
      </c>
      <c r="DF46" s="703"/>
      <c r="DG46" s="703" t="n">
        <v>0</v>
      </c>
      <c r="DH46" s="703" t="n">
        <v>0</v>
      </c>
      <c r="DI46" s="703" t="n">
        <v>0</v>
      </c>
      <c r="DJ46" s="703" t="n">
        <v>0</v>
      </c>
      <c r="DK46" s="703" t="n">
        <v>0</v>
      </c>
      <c r="DL46" s="703" t="n">
        <v>0</v>
      </c>
      <c r="DM46" s="703"/>
      <c r="DN46" s="703"/>
      <c r="DO46" s="703"/>
      <c r="DP46" s="703"/>
      <c r="DQ46" s="703"/>
      <c r="DR46" s="703"/>
      <c r="DS46" s="704" t="n">
        <f aca="false">CN46-V46</f>
        <v>0</v>
      </c>
      <c r="DT46" s="553"/>
      <c r="DU46" s="48"/>
    </row>
    <row r="47" customFormat="false" ht="15" hidden="false" customHeight="true" outlineLevel="0" collapsed="false">
      <c r="A47" s="705" t="n">
        <f aca="false">A46+1</f>
        <v>38</v>
      </c>
      <c r="B47" s="706" t="s">
        <v>929</v>
      </c>
      <c r="C47" s="706" t="s">
        <v>490</v>
      </c>
      <c r="D47" s="706" t="s">
        <v>489</v>
      </c>
      <c r="E47" s="243" t="n">
        <f aca="false">COUNTIF($G$10:$G$1856,$G47)</f>
        <v>1</v>
      </c>
      <c r="F47" s="706" t="s">
        <v>1072</v>
      </c>
      <c r="G47" s="706" t="s">
        <v>1072</v>
      </c>
      <c r="H47" s="707" t="s">
        <v>1073</v>
      </c>
      <c r="I47" s="708" t="s">
        <v>1074</v>
      </c>
      <c r="J47" s="707" t="s">
        <v>421</v>
      </c>
      <c r="K47" s="709" t="n">
        <v>0</v>
      </c>
      <c r="L47" s="707" t="s">
        <v>292</v>
      </c>
      <c r="M47" s="708" t="s">
        <v>1075</v>
      </c>
      <c r="N47" s="710" t="s">
        <v>934</v>
      </c>
      <c r="O47" s="512" t="n">
        <v>1</v>
      </c>
      <c r="P47" s="512" t="n">
        <v>1</v>
      </c>
      <c r="Q47" s="711" t="n">
        <v>0.002566652</v>
      </c>
      <c r="R47" s="712" t="n">
        <v>5.14</v>
      </c>
      <c r="S47" s="713"/>
      <c r="T47" s="714"/>
      <c r="U47" s="715"/>
      <c r="V47" s="262" t="n">
        <f aca="false">SUM(W47:CI47)</f>
        <v>0</v>
      </c>
      <c r="W47" s="243" t="n">
        <v>0</v>
      </c>
      <c r="X47" s="243" t="n">
        <v>0</v>
      </c>
      <c r="Y47" s="243" t="n">
        <v>0</v>
      </c>
      <c r="Z47" s="243" t="n">
        <v>0</v>
      </c>
      <c r="AA47" s="243" t="n">
        <v>0</v>
      </c>
      <c r="AB47" s="243" t="n">
        <v>0</v>
      </c>
      <c r="AC47" s="243" t="n">
        <v>0</v>
      </c>
      <c r="AD47" s="243" t="n">
        <v>0</v>
      </c>
      <c r="AE47" s="243" t="n">
        <v>0</v>
      </c>
      <c r="AF47" s="243" t="n">
        <v>0</v>
      </c>
      <c r="AG47" s="243" t="n">
        <v>0</v>
      </c>
      <c r="AH47" s="518" t="n">
        <v>0</v>
      </c>
      <c r="AI47" s="243" t="n">
        <v>0</v>
      </c>
      <c r="AJ47" s="243" t="n">
        <v>0</v>
      </c>
      <c r="AK47" s="518" t="n">
        <v>0</v>
      </c>
      <c r="AL47" s="518" t="n">
        <v>0</v>
      </c>
      <c r="AM47" s="518" t="n">
        <v>0</v>
      </c>
      <c r="AN47" s="518" t="n">
        <v>0</v>
      </c>
      <c r="AO47" s="518" t="n">
        <v>0</v>
      </c>
      <c r="AP47" s="518" t="n">
        <v>0</v>
      </c>
      <c r="AQ47" s="518" t="n">
        <v>0</v>
      </c>
      <c r="AR47" s="518" t="n">
        <v>0</v>
      </c>
      <c r="AS47" s="518" t="n">
        <v>0</v>
      </c>
      <c r="AT47" s="518" t="n">
        <v>0</v>
      </c>
      <c r="AU47" s="518" t="n">
        <v>0</v>
      </c>
      <c r="AV47" s="518" t="n">
        <v>0</v>
      </c>
      <c r="AW47" s="518" t="n">
        <v>0</v>
      </c>
      <c r="AX47" s="518" t="n">
        <v>0</v>
      </c>
      <c r="AY47" s="518" t="n">
        <v>0</v>
      </c>
      <c r="AZ47" s="518" t="n">
        <v>0</v>
      </c>
      <c r="BA47" s="518" t="n">
        <v>0</v>
      </c>
      <c r="BB47" s="518" t="n">
        <v>0</v>
      </c>
      <c r="BC47" s="518" t="n">
        <v>0</v>
      </c>
      <c r="BD47" s="518" t="n">
        <v>0</v>
      </c>
      <c r="BE47" s="518" t="n">
        <v>0</v>
      </c>
      <c r="BF47" s="518" t="n">
        <v>0</v>
      </c>
      <c r="BG47" s="518" t="n">
        <v>0</v>
      </c>
      <c r="BH47" s="518" t="n">
        <v>0</v>
      </c>
      <c r="BI47" s="518" t="n">
        <v>0</v>
      </c>
      <c r="BJ47" s="518"/>
      <c r="BK47" s="518"/>
      <c r="BL47" s="518" t="n">
        <v>0</v>
      </c>
      <c r="BM47" s="518"/>
      <c r="BN47" s="518"/>
      <c r="BO47" s="518"/>
      <c r="BP47" s="518"/>
      <c r="BQ47" s="518"/>
      <c r="BR47" s="518"/>
      <c r="BS47" s="518"/>
      <c r="BT47" s="518"/>
      <c r="BU47" s="518"/>
      <c r="BV47" s="518" t="n">
        <v>0</v>
      </c>
      <c r="BW47" s="518" t="n">
        <v>0</v>
      </c>
      <c r="BX47" s="518" t="n">
        <v>0</v>
      </c>
      <c r="BY47" s="518" t="n">
        <v>0</v>
      </c>
      <c r="BZ47" s="518" t="n">
        <v>0</v>
      </c>
      <c r="CA47" s="518" t="n">
        <v>0</v>
      </c>
      <c r="CB47" s="518" t="n">
        <v>0</v>
      </c>
      <c r="CC47" s="518" t="n">
        <v>0</v>
      </c>
      <c r="CD47" s="518" t="n">
        <v>0</v>
      </c>
      <c r="CE47" s="518" t="n">
        <v>0</v>
      </c>
      <c r="CF47" s="518" t="n">
        <v>0</v>
      </c>
      <c r="CG47" s="518" t="n">
        <v>0</v>
      </c>
      <c r="CH47" s="518"/>
      <c r="CI47" s="716"/>
      <c r="CL47" s="48" t="n">
        <v>0</v>
      </c>
      <c r="CM47" s="48" t="n">
        <f aca="false">CL47-V47</f>
        <v>0</v>
      </c>
      <c r="CN47" s="702" t="n">
        <f aca="false">SUM(CO47:DR47)</f>
        <v>0</v>
      </c>
      <c r="CO47" s="703" t="n">
        <v>0</v>
      </c>
      <c r="CP47" s="703"/>
      <c r="CQ47" s="703" t="n">
        <v>0</v>
      </c>
      <c r="CR47" s="703"/>
      <c r="CS47" s="703" t="n">
        <v>0</v>
      </c>
      <c r="CT47" s="703" t="n">
        <v>0</v>
      </c>
      <c r="CU47" s="703"/>
      <c r="CV47" s="703"/>
      <c r="CW47" s="703"/>
      <c r="CX47" s="703" t="n">
        <v>0</v>
      </c>
      <c r="CY47" s="703" t="n">
        <v>0</v>
      </c>
      <c r="CZ47" s="703" t="n">
        <v>0</v>
      </c>
      <c r="DA47" s="703"/>
      <c r="DB47" s="703"/>
      <c r="DC47" s="703"/>
      <c r="DD47" s="703"/>
      <c r="DE47" s="703" t="n">
        <v>0</v>
      </c>
      <c r="DF47" s="703"/>
      <c r="DG47" s="703" t="n">
        <v>0</v>
      </c>
      <c r="DH47" s="703" t="n">
        <v>0</v>
      </c>
      <c r="DI47" s="703" t="n">
        <v>0</v>
      </c>
      <c r="DJ47" s="703" t="n">
        <v>0</v>
      </c>
      <c r="DK47" s="703" t="n">
        <v>0</v>
      </c>
      <c r="DL47" s="703" t="n">
        <v>0</v>
      </c>
      <c r="DM47" s="703"/>
      <c r="DN47" s="703"/>
      <c r="DO47" s="703"/>
      <c r="DP47" s="703"/>
      <c r="DQ47" s="703"/>
      <c r="DR47" s="703"/>
      <c r="DS47" s="704" t="n">
        <f aca="false">CN47-V47</f>
        <v>0</v>
      </c>
      <c r="DT47" s="553"/>
      <c r="DU47" s="48"/>
    </row>
    <row r="48" customFormat="false" ht="15" hidden="false" customHeight="true" outlineLevel="0" collapsed="false">
      <c r="A48" s="705" t="n">
        <f aca="false">A47+1</f>
        <v>39</v>
      </c>
      <c r="B48" s="706" t="s">
        <v>929</v>
      </c>
      <c r="C48" s="706" t="s">
        <v>490</v>
      </c>
      <c r="D48" s="706" t="s">
        <v>489</v>
      </c>
      <c r="E48" s="243" t="n">
        <f aca="false">COUNTIF($G$10:$G$1856,$G48)</f>
        <v>1</v>
      </c>
      <c r="F48" s="706" t="s">
        <v>1076</v>
      </c>
      <c r="G48" s="706" t="s">
        <v>1076</v>
      </c>
      <c r="H48" s="707" t="s">
        <v>1077</v>
      </c>
      <c r="I48" s="708" t="s">
        <v>1078</v>
      </c>
      <c r="J48" s="707" t="s">
        <v>421</v>
      </c>
      <c r="K48" s="709" t="n">
        <v>0</v>
      </c>
      <c r="L48" s="707" t="s">
        <v>292</v>
      </c>
      <c r="M48" s="708" t="s">
        <v>1079</v>
      </c>
      <c r="N48" s="710" t="s">
        <v>934</v>
      </c>
      <c r="O48" s="512" t="n">
        <v>2</v>
      </c>
      <c r="P48" s="512" t="n">
        <v>1</v>
      </c>
      <c r="Q48" s="711" t="n">
        <v>0.001579984</v>
      </c>
      <c r="R48" s="712" t="n">
        <v>3.16</v>
      </c>
      <c r="S48" s="713"/>
      <c r="T48" s="714"/>
      <c r="U48" s="715"/>
      <c r="V48" s="262" t="n">
        <f aca="false">SUM(W48:CI48)</f>
        <v>0</v>
      </c>
      <c r="W48" s="243" t="n">
        <v>0</v>
      </c>
      <c r="X48" s="243" t="n">
        <v>0</v>
      </c>
      <c r="Y48" s="243" t="n">
        <v>0</v>
      </c>
      <c r="Z48" s="243" t="n">
        <v>0</v>
      </c>
      <c r="AA48" s="243" t="n">
        <v>0</v>
      </c>
      <c r="AB48" s="243" t="n">
        <v>0</v>
      </c>
      <c r="AC48" s="243" t="n">
        <v>0</v>
      </c>
      <c r="AD48" s="243" t="n">
        <v>0</v>
      </c>
      <c r="AE48" s="243" t="n">
        <v>0</v>
      </c>
      <c r="AF48" s="243" t="n">
        <v>0</v>
      </c>
      <c r="AG48" s="243" t="n">
        <v>0</v>
      </c>
      <c r="AH48" s="518" t="n">
        <v>0</v>
      </c>
      <c r="AI48" s="243" t="n">
        <v>0</v>
      </c>
      <c r="AJ48" s="243" t="n">
        <v>0</v>
      </c>
      <c r="AK48" s="518" t="n">
        <v>0</v>
      </c>
      <c r="AL48" s="518" t="n">
        <v>0</v>
      </c>
      <c r="AM48" s="518" t="n">
        <v>0</v>
      </c>
      <c r="AN48" s="518" t="n">
        <v>0</v>
      </c>
      <c r="AO48" s="518" t="n">
        <v>0</v>
      </c>
      <c r="AP48" s="518" t="n">
        <v>0</v>
      </c>
      <c r="AQ48" s="518" t="n">
        <v>0</v>
      </c>
      <c r="AR48" s="518" t="n">
        <v>0</v>
      </c>
      <c r="AS48" s="518" t="n">
        <v>0</v>
      </c>
      <c r="AT48" s="518" t="n">
        <v>0</v>
      </c>
      <c r="AU48" s="518" t="n">
        <v>0</v>
      </c>
      <c r="AV48" s="518" t="n">
        <v>0</v>
      </c>
      <c r="AW48" s="518" t="n">
        <v>0</v>
      </c>
      <c r="AX48" s="518" t="n">
        <v>0</v>
      </c>
      <c r="AY48" s="518" t="n">
        <v>0</v>
      </c>
      <c r="AZ48" s="518" t="n">
        <v>0</v>
      </c>
      <c r="BA48" s="518" t="n">
        <v>0</v>
      </c>
      <c r="BB48" s="518" t="n">
        <v>0</v>
      </c>
      <c r="BC48" s="518" t="n">
        <v>0</v>
      </c>
      <c r="BD48" s="518" t="n">
        <v>0</v>
      </c>
      <c r="BE48" s="518" t="n">
        <v>0</v>
      </c>
      <c r="BF48" s="518" t="n">
        <v>0</v>
      </c>
      <c r="BG48" s="518" t="n">
        <v>0</v>
      </c>
      <c r="BH48" s="518" t="n">
        <v>0</v>
      </c>
      <c r="BI48" s="518" t="n">
        <v>0</v>
      </c>
      <c r="BJ48" s="518"/>
      <c r="BK48" s="518"/>
      <c r="BL48" s="518" t="n">
        <v>0</v>
      </c>
      <c r="BM48" s="518"/>
      <c r="BN48" s="518"/>
      <c r="BO48" s="518"/>
      <c r="BP48" s="518"/>
      <c r="BQ48" s="518"/>
      <c r="BR48" s="518"/>
      <c r="BS48" s="518"/>
      <c r="BT48" s="518"/>
      <c r="BU48" s="518"/>
      <c r="BV48" s="518" t="n">
        <v>0</v>
      </c>
      <c r="BW48" s="518" t="n">
        <v>0</v>
      </c>
      <c r="BX48" s="518" t="n">
        <v>0</v>
      </c>
      <c r="BY48" s="518" t="n">
        <v>0</v>
      </c>
      <c r="BZ48" s="518" t="n">
        <v>0</v>
      </c>
      <c r="CA48" s="518" t="n">
        <v>0</v>
      </c>
      <c r="CB48" s="518" t="n">
        <v>0</v>
      </c>
      <c r="CC48" s="518" t="n">
        <v>0</v>
      </c>
      <c r="CD48" s="518" t="n">
        <v>0</v>
      </c>
      <c r="CE48" s="518" t="n">
        <v>0</v>
      </c>
      <c r="CF48" s="518" t="n">
        <v>0</v>
      </c>
      <c r="CG48" s="518" t="n">
        <v>0</v>
      </c>
      <c r="CH48" s="518"/>
      <c r="CI48" s="716"/>
      <c r="CL48" s="48" t="n">
        <v>0</v>
      </c>
      <c r="CM48" s="48" t="n">
        <f aca="false">CL48-V48</f>
        <v>0</v>
      </c>
      <c r="CN48" s="702" t="n">
        <f aca="false">SUM(CO48:DR48)</f>
        <v>0</v>
      </c>
      <c r="CO48" s="703" t="n">
        <v>0</v>
      </c>
      <c r="CP48" s="703"/>
      <c r="CQ48" s="703" t="n">
        <v>0</v>
      </c>
      <c r="CR48" s="703"/>
      <c r="CS48" s="703" t="n">
        <v>0</v>
      </c>
      <c r="CT48" s="703" t="n">
        <v>0</v>
      </c>
      <c r="CU48" s="703"/>
      <c r="CV48" s="703"/>
      <c r="CW48" s="703"/>
      <c r="CX48" s="703" t="n">
        <v>0</v>
      </c>
      <c r="CY48" s="703" t="n">
        <v>0</v>
      </c>
      <c r="CZ48" s="703" t="n">
        <v>0</v>
      </c>
      <c r="DA48" s="703"/>
      <c r="DB48" s="703"/>
      <c r="DC48" s="703"/>
      <c r="DD48" s="703"/>
      <c r="DE48" s="703" t="n">
        <v>0</v>
      </c>
      <c r="DF48" s="703"/>
      <c r="DG48" s="703" t="n">
        <v>0</v>
      </c>
      <c r="DH48" s="703" t="n">
        <v>0</v>
      </c>
      <c r="DI48" s="703" t="n">
        <v>0</v>
      </c>
      <c r="DJ48" s="703" t="n">
        <v>0</v>
      </c>
      <c r="DK48" s="703" t="n">
        <v>0</v>
      </c>
      <c r="DL48" s="703" t="n">
        <v>0</v>
      </c>
      <c r="DM48" s="703"/>
      <c r="DN48" s="703"/>
      <c r="DO48" s="703"/>
      <c r="DP48" s="703"/>
      <c r="DQ48" s="703"/>
      <c r="DR48" s="703"/>
      <c r="DS48" s="704" t="n">
        <f aca="false">CN48-V48</f>
        <v>0</v>
      </c>
      <c r="DT48" s="553"/>
      <c r="DU48" s="48"/>
    </row>
    <row r="49" customFormat="false" ht="15" hidden="false" customHeight="true" outlineLevel="0" collapsed="false">
      <c r="A49" s="705" t="n">
        <f aca="false">A48+1</f>
        <v>40</v>
      </c>
      <c r="B49" s="706" t="s">
        <v>929</v>
      </c>
      <c r="C49" s="706" t="s">
        <v>490</v>
      </c>
      <c r="D49" s="706" t="s">
        <v>489</v>
      </c>
      <c r="E49" s="243" t="n">
        <f aca="false">COUNTIF($G$10:$G$1856,$G49)</f>
        <v>1</v>
      </c>
      <c r="F49" s="706" t="s">
        <v>1080</v>
      </c>
      <c r="G49" s="706" t="s">
        <v>1080</v>
      </c>
      <c r="H49" s="707" t="s">
        <v>1081</v>
      </c>
      <c r="I49" s="708" t="s">
        <v>1082</v>
      </c>
      <c r="J49" s="707" t="s">
        <v>421</v>
      </c>
      <c r="K49" s="709" t="n">
        <v>0</v>
      </c>
      <c r="L49" s="707" t="s">
        <v>292</v>
      </c>
      <c r="M49" s="708" t="s">
        <v>1083</v>
      </c>
      <c r="N49" s="710" t="s">
        <v>934</v>
      </c>
      <c r="O49" s="512" t="n">
        <v>2</v>
      </c>
      <c r="P49" s="512" t="n">
        <v>1</v>
      </c>
      <c r="Q49" s="711" t="n">
        <v>0.00054</v>
      </c>
      <c r="R49" s="712" t="n">
        <v>1.08</v>
      </c>
      <c r="S49" s="713"/>
      <c r="T49" s="714"/>
      <c r="U49" s="715"/>
      <c r="V49" s="262" t="n">
        <f aca="false">SUM(W49:CI49)</f>
        <v>0</v>
      </c>
      <c r="W49" s="243" t="n">
        <v>0</v>
      </c>
      <c r="X49" s="243" t="n">
        <v>0</v>
      </c>
      <c r="Y49" s="243" t="n">
        <v>0</v>
      </c>
      <c r="Z49" s="243" t="n">
        <v>0</v>
      </c>
      <c r="AA49" s="243" t="n">
        <v>0</v>
      </c>
      <c r="AB49" s="243" t="n">
        <v>0</v>
      </c>
      <c r="AC49" s="243" t="n">
        <v>0</v>
      </c>
      <c r="AD49" s="243" t="n">
        <v>0</v>
      </c>
      <c r="AE49" s="243" t="n">
        <v>0</v>
      </c>
      <c r="AF49" s="243" t="n">
        <v>0</v>
      </c>
      <c r="AG49" s="243" t="n">
        <v>0</v>
      </c>
      <c r="AH49" s="518" t="n">
        <v>0</v>
      </c>
      <c r="AI49" s="243" t="n">
        <v>0</v>
      </c>
      <c r="AJ49" s="243" t="n">
        <v>0</v>
      </c>
      <c r="AK49" s="518" t="n">
        <v>0</v>
      </c>
      <c r="AL49" s="518" t="n">
        <v>0</v>
      </c>
      <c r="AM49" s="518" t="n">
        <v>0</v>
      </c>
      <c r="AN49" s="518" t="n">
        <v>0</v>
      </c>
      <c r="AO49" s="518" t="n">
        <v>0</v>
      </c>
      <c r="AP49" s="518" t="n">
        <v>0</v>
      </c>
      <c r="AQ49" s="518" t="n">
        <v>0</v>
      </c>
      <c r="AR49" s="518" t="n">
        <v>0</v>
      </c>
      <c r="AS49" s="518" t="n">
        <v>0</v>
      </c>
      <c r="AT49" s="518" t="n">
        <v>0</v>
      </c>
      <c r="AU49" s="518" t="n">
        <v>0</v>
      </c>
      <c r="AV49" s="518" t="n">
        <v>0</v>
      </c>
      <c r="AW49" s="518" t="n">
        <v>0</v>
      </c>
      <c r="AX49" s="518" t="n">
        <v>0</v>
      </c>
      <c r="AY49" s="518" t="n">
        <v>0</v>
      </c>
      <c r="AZ49" s="518" t="n">
        <v>0</v>
      </c>
      <c r="BA49" s="518" t="n">
        <v>0</v>
      </c>
      <c r="BB49" s="518" t="n">
        <v>0</v>
      </c>
      <c r="BC49" s="518" t="n">
        <v>0</v>
      </c>
      <c r="BD49" s="518" t="n">
        <v>0</v>
      </c>
      <c r="BE49" s="518" t="n">
        <v>0</v>
      </c>
      <c r="BF49" s="518" t="n">
        <v>0</v>
      </c>
      <c r="BG49" s="518" t="n">
        <v>0</v>
      </c>
      <c r="BH49" s="518" t="n">
        <v>0</v>
      </c>
      <c r="BI49" s="518" t="n">
        <v>0</v>
      </c>
      <c r="BJ49" s="518"/>
      <c r="BK49" s="518"/>
      <c r="BL49" s="518" t="n">
        <v>0</v>
      </c>
      <c r="BM49" s="518"/>
      <c r="BN49" s="518"/>
      <c r="BO49" s="518"/>
      <c r="BP49" s="518"/>
      <c r="BQ49" s="518"/>
      <c r="BR49" s="518"/>
      <c r="BS49" s="518"/>
      <c r="BT49" s="518"/>
      <c r="BU49" s="518"/>
      <c r="BV49" s="518" t="n">
        <v>0</v>
      </c>
      <c r="BW49" s="518" t="n">
        <v>0</v>
      </c>
      <c r="BX49" s="518" t="n">
        <v>0</v>
      </c>
      <c r="BY49" s="518" t="n">
        <v>0</v>
      </c>
      <c r="BZ49" s="518" t="n">
        <v>0</v>
      </c>
      <c r="CA49" s="518" t="n">
        <v>0</v>
      </c>
      <c r="CB49" s="518" t="n">
        <v>0</v>
      </c>
      <c r="CC49" s="518" t="n">
        <v>0</v>
      </c>
      <c r="CD49" s="518" t="n">
        <v>0</v>
      </c>
      <c r="CE49" s="518" t="n">
        <v>0</v>
      </c>
      <c r="CF49" s="518" t="n">
        <v>0</v>
      </c>
      <c r="CG49" s="518" t="n">
        <v>0</v>
      </c>
      <c r="CH49" s="518"/>
      <c r="CI49" s="716"/>
      <c r="CL49" s="48" t="n">
        <v>0</v>
      </c>
      <c r="CM49" s="48" t="n">
        <f aca="false">CL49-V49</f>
        <v>0</v>
      </c>
      <c r="CN49" s="702" t="n">
        <f aca="false">SUM(CO49:DR49)</f>
        <v>0</v>
      </c>
      <c r="CO49" s="703" t="n">
        <v>0</v>
      </c>
      <c r="CP49" s="703"/>
      <c r="CQ49" s="703" t="n">
        <v>0</v>
      </c>
      <c r="CR49" s="703"/>
      <c r="CS49" s="703" t="n">
        <v>0</v>
      </c>
      <c r="CT49" s="703" t="n">
        <v>0</v>
      </c>
      <c r="CU49" s="703"/>
      <c r="CV49" s="703"/>
      <c r="CW49" s="703"/>
      <c r="CX49" s="703" t="n">
        <v>0</v>
      </c>
      <c r="CY49" s="703" t="n">
        <v>0</v>
      </c>
      <c r="CZ49" s="703" t="n">
        <v>0</v>
      </c>
      <c r="DA49" s="703"/>
      <c r="DB49" s="703"/>
      <c r="DC49" s="703"/>
      <c r="DD49" s="703"/>
      <c r="DE49" s="703" t="n">
        <v>0</v>
      </c>
      <c r="DF49" s="703"/>
      <c r="DG49" s="703" t="n">
        <v>0</v>
      </c>
      <c r="DH49" s="703" t="n">
        <v>0</v>
      </c>
      <c r="DI49" s="703" t="n">
        <v>0</v>
      </c>
      <c r="DJ49" s="703" t="n">
        <v>0</v>
      </c>
      <c r="DK49" s="703" t="n">
        <v>0</v>
      </c>
      <c r="DL49" s="703" t="n">
        <v>0</v>
      </c>
      <c r="DM49" s="703"/>
      <c r="DN49" s="703"/>
      <c r="DO49" s="703"/>
      <c r="DP49" s="703"/>
      <c r="DQ49" s="703"/>
      <c r="DR49" s="703"/>
      <c r="DS49" s="704" t="n">
        <f aca="false">CN49-V49</f>
        <v>0</v>
      </c>
      <c r="DT49" s="553"/>
      <c r="DU49" s="48"/>
    </row>
    <row r="50" customFormat="false" ht="15" hidden="false" customHeight="true" outlineLevel="0" collapsed="false">
      <c r="A50" s="705" t="n">
        <f aca="false">A49+1</f>
        <v>41</v>
      </c>
      <c r="B50" s="706" t="s">
        <v>929</v>
      </c>
      <c r="C50" s="706" t="s">
        <v>490</v>
      </c>
      <c r="D50" s="706" t="s">
        <v>489</v>
      </c>
      <c r="E50" s="243" t="n">
        <f aca="false">COUNTIF($G$10:$G$1856,$G50)</f>
        <v>1</v>
      </c>
      <c r="F50" s="706" t="s">
        <v>1084</v>
      </c>
      <c r="G50" s="706" t="s">
        <v>1084</v>
      </c>
      <c r="H50" s="707" t="s">
        <v>1085</v>
      </c>
      <c r="I50" s="708" t="s">
        <v>1086</v>
      </c>
      <c r="J50" s="707" t="s">
        <v>421</v>
      </c>
      <c r="K50" s="709" t="n">
        <v>0</v>
      </c>
      <c r="L50" s="707" t="s">
        <v>292</v>
      </c>
      <c r="M50" s="708" t="s">
        <v>1087</v>
      </c>
      <c r="N50" s="710" t="s">
        <v>934</v>
      </c>
      <c r="O50" s="512" t="n">
        <v>2</v>
      </c>
      <c r="P50" s="512" t="n">
        <v>1</v>
      </c>
      <c r="Q50" s="711" t="n">
        <v>0.00054</v>
      </c>
      <c r="R50" s="712" t="n">
        <v>1.08</v>
      </c>
      <c r="S50" s="713"/>
      <c r="T50" s="714"/>
      <c r="U50" s="715"/>
      <c r="V50" s="262" t="n">
        <f aca="false">SUM(W50:CI50)</f>
        <v>0</v>
      </c>
      <c r="W50" s="243" t="n">
        <v>0</v>
      </c>
      <c r="X50" s="243" t="n">
        <v>0</v>
      </c>
      <c r="Y50" s="243" t="n">
        <v>0</v>
      </c>
      <c r="Z50" s="243" t="n">
        <v>0</v>
      </c>
      <c r="AA50" s="243" t="n">
        <v>0</v>
      </c>
      <c r="AB50" s="243" t="n">
        <v>0</v>
      </c>
      <c r="AC50" s="243" t="n">
        <v>0</v>
      </c>
      <c r="AD50" s="243" t="n">
        <v>0</v>
      </c>
      <c r="AE50" s="243" t="n">
        <v>0</v>
      </c>
      <c r="AF50" s="243" t="n">
        <v>0</v>
      </c>
      <c r="AG50" s="243" t="n">
        <v>0</v>
      </c>
      <c r="AH50" s="518" t="n">
        <v>0</v>
      </c>
      <c r="AI50" s="243" t="n">
        <v>0</v>
      </c>
      <c r="AJ50" s="243" t="n">
        <v>0</v>
      </c>
      <c r="AK50" s="518" t="n">
        <v>0</v>
      </c>
      <c r="AL50" s="518" t="n">
        <v>0</v>
      </c>
      <c r="AM50" s="518" t="n">
        <v>0</v>
      </c>
      <c r="AN50" s="518" t="n">
        <v>0</v>
      </c>
      <c r="AO50" s="518" t="n">
        <v>0</v>
      </c>
      <c r="AP50" s="518" t="n">
        <v>0</v>
      </c>
      <c r="AQ50" s="518" t="n">
        <v>0</v>
      </c>
      <c r="AR50" s="518" t="n">
        <v>0</v>
      </c>
      <c r="AS50" s="518" t="n">
        <v>0</v>
      </c>
      <c r="AT50" s="518" t="n">
        <v>0</v>
      </c>
      <c r="AU50" s="518" t="n">
        <v>0</v>
      </c>
      <c r="AV50" s="518" t="n">
        <v>0</v>
      </c>
      <c r="AW50" s="518" t="n">
        <v>0</v>
      </c>
      <c r="AX50" s="518" t="n">
        <v>0</v>
      </c>
      <c r="AY50" s="518" t="n">
        <v>0</v>
      </c>
      <c r="AZ50" s="518" t="n">
        <v>0</v>
      </c>
      <c r="BA50" s="518" t="n">
        <v>0</v>
      </c>
      <c r="BB50" s="518" t="n">
        <v>0</v>
      </c>
      <c r="BC50" s="518" t="n">
        <v>0</v>
      </c>
      <c r="BD50" s="518" t="n">
        <v>0</v>
      </c>
      <c r="BE50" s="518" t="n">
        <v>0</v>
      </c>
      <c r="BF50" s="518" t="n">
        <v>0</v>
      </c>
      <c r="BG50" s="518" t="n">
        <v>0</v>
      </c>
      <c r="BH50" s="518" t="n">
        <v>0</v>
      </c>
      <c r="BI50" s="518" t="n">
        <v>0</v>
      </c>
      <c r="BJ50" s="518"/>
      <c r="BK50" s="518"/>
      <c r="BL50" s="518" t="n">
        <v>0</v>
      </c>
      <c r="BM50" s="518"/>
      <c r="BN50" s="518"/>
      <c r="BO50" s="518"/>
      <c r="BP50" s="518"/>
      <c r="BQ50" s="518"/>
      <c r="BR50" s="518"/>
      <c r="BS50" s="518"/>
      <c r="BT50" s="518"/>
      <c r="BU50" s="518"/>
      <c r="BV50" s="518" t="n">
        <v>0</v>
      </c>
      <c r="BW50" s="518" t="n">
        <v>0</v>
      </c>
      <c r="BX50" s="518" t="n">
        <v>0</v>
      </c>
      <c r="BY50" s="518" t="n">
        <v>0</v>
      </c>
      <c r="BZ50" s="518" t="n">
        <v>0</v>
      </c>
      <c r="CA50" s="518" t="n">
        <v>0</v>
      </c>
      <c r="CB50" s="518" t="n">
        <v>0</v>
      </c>
      <c r="CC50" s="518" t="n">
        <v>0</v>
      </c>
      <c r="CD50" s="518" t="n">
        <v>0</v>
      </c>
      <c r="CE50" s="518" t="n">
        <v>0</v>
      </c>
      <c r="CF50" s="518" t="n">
        <v>0</v>
      </c>
      <c r="CG50" s="518" t="n">
        <v>0</v>
      </c>
      <c r="CH50" s="518"/>
      <c r="CI50" s="716"/>
      <c r="CL50" s="48" t="n">
        <v>0</v>
      </c>
      <c r="CM50" s="48" t="n">
        <f aca="false">CL50-V50</f>
        <v>0</v>
      </c>
      <c r="CN50" s="702" t="n">
        <f aca="false">SUM(CO50:DR50)</f>
        <v>0</v>
      </c>
      <c r="CO50" s="703" t="n">
        <v>0</v>
      </c>
      <c r="CP50" s="703"/>
      <c r="CQ50" s="703" t="n">
        <v>0</v>
      </c>
      <c r="CR50" s="703"/>
      <c r="CS50" s="703" t="n">
        <v>0</v>
      </c>
      <c r="CT50" s="703" t="n">
        <v>0</v>
      </c>
      <c r="CU50" s="703"/>
      <c r="CV50" s="703"/>
      <c r="CW50" s="703"/>
      <c r="CX50" s="703" t="n">
        <v>0</v>
      </c>
      <c r="CY50" s="703" t="n">
        <v>0</v>
      </c>
      <c r="CZ50" s="703" t="n">
        <v>0</v>
      </c>
      <c r="DA50" s="703"/>
      <c r="DB50" s="703"/>
      <c r="DC50" s="703"/>
      <c r="DD50" s="703"/>
      <c r="DE50" s="703" t="n">
        <v>0</v>
      </c>
      <c r="DF50" s="703"/>
      <c r="DG50" s="703" t="n">
        <v>0</v>
      </c>
      <c r="DH50" s="703" t="n">
        <v>0</v>
      </c>
      <c r="DI50" s="703" t="n">
        <v>0</v>
      </c>
      <c r="DJ50" s="703" t="n">
        <v>0</v>
      </c>
      <c r="DK50" s="703" t="n">
        <v>0</v>
      </c>
      <c r="DL50" s="703" t="n">
        <v>0</v>
      </c>
      <c r="DM50" s="703"/>
      <c r="DN50" s="703"/>
      <c r="DO50" s="703"/>
      <c r="DP50" s="703"/>
      <c r="DQ50" s="703"/>
      <c r="DR50" s="703"/>
      <c r="DS50" s="704" t="n">
        <f aca="false">CN50-V50</f>
        <v>0</v>
      </c>
      <c r="DT50" s="553"/>
      <c r="DU50" s="48"/>
    </row>
    <row r="51" customFormat="false" ht="15" hidden="false" customHeight="true" outlineLevel="0" collapsed="false">
      <c r="A51" s="705" t="n">
        <f aca="false">A50+1</f>
        <v>42</v>
      </c>
      <c r="B51" s="706" t="s">
        <v>929</v>
      </c>
      <c r="C51" s="706" t="s">
        <v>490</v>
      </c>
      <c r="D51" s="706" t="s">
        <v>489</v>
      </c>
      <c r="E51" s="243" t="n">
        <f aca="false">COUNTIF($G$10:$G$1856,$G51)</f>
        <v>1</v>
      </c>
      <c r="F51" s="706" t="s">
        <v>1088</v>
      </c>
      <c r="G51" s="706" t="s">
        <v>1088</v>
      </c>
      <c r="H51" s="707" t="s">
        <v>1089</v>
      </c>
      <c r="I51" s="708" t="s">
        <v>1090</v>
      </c>
      <c r="J51" s="707" t="s">
        <v>421</v>
      </c>
      <c r="K51" s="709" t="n">
        <v>0</v>
      </c>
      <c r="L51" s="707" t="s">
        <v>292</v>
      </c>
      <c r="M51" s="708" t="s">
        <v>1091</v>
      </c>
      <c r="N51" s="710" t="s">
        <v>934</v>
      </c>
      <c r="O51" s="512" t="n">
        <v>2</v>
      </c>
      <c r="P51" s="512" t="n">
        <v>1</v>
      </c>
      <c r="Q51" s="711" t="n">
        <v>0.0007704</v>
      </c>
      <c r="R51" s="712" t="n">
        <v>1.54</v>
      </c>
      <c r="S51" s="713"/>
      <c r="T51" s="714"/>
      <c r="U51" s="715"/>
      <c r="V51" s="262" t="n">
        <f aca="false">SUM(W51:CI51)</f>
        <v>0</v>
      </c>
      <c r="W51" s="243" t="n">
        <v>0</v>
      </c>
      <c r="X51" s="243" t="n">
        <v>0</v>
      </c>
      <c r="Y51" s="243" t="n">
        <v>0</v>
      </c>
      <c r="Z51" s="243" t="n">
        <v>0</v>
      </c>
      <c r="AA51" s="243" t="n">
        <v>0</v>
      </c>
      <c r="AB51" s="243" t="n">
        <v>0</v>
      </c>
      <c r="AC51" s="243" t="n">
        <v>0</v>
      </c>
      <c r="AD51" s="243" t="n">
        <v>0</v>
      </c>
      <c r="AE51" s="243" t="n">
        <v>0</v>
      </c>
      <c r="AF51" s="243" t="n">
        <v>0</v>
      </c>
      <c r="AG51" s="243" t="n">
        <v>0</v>
      </c>
      <c r="AH51" s="518" t="n">
        <v>0</v>
      </c>
      <c r="AI51" s="243" t="n">
        <v>0</v>
      </c>
      <c r="AJ51" s="243" t="n">
        <v>0</v>
      </c>
      <c r="AK51" s="518" t="n">
        <v>0</v>
      </c>
      <c r="AL51" s="518" t="n">
        <v>0</v>
      </c>
      <c r="AM51" s="518" t="n">
        <v>0</v>
      </c>
      <c r="AN51" s="518" t="n">
        <v>0</v>
      </c>
      <c r="AO51" s="518" t="n">
        <v>0</v>
      </c>
      <c r="AP51" s="518" t="n">
        <v>0</v>
      </c>
      <c r="AQ51" s="518" t="n">
        <v>0</v>
      </c>
      <c r="AR51" s="518" t="n">
        <v>0</v>
      </c>
      <c r="AS51" s="518" t="n">
        <v>0</v>
      </c>
      <c r="AT51" s="518" t="n">
        <v>0</v>
      </c>
      <c r="AU51" s="518" t="n">
        <v>0</v>
      </c>
      <c r="AV51" s="518" t="n">
        <v>0</v>
      </c>
      <c r="AW51" s="518" t="n">
        <v>0</v>
      </c>
      <c r="AX51" s="518" t="n">
        <v>0</v>
      </c>
      <c r="AY51" s="518" t="n">
        <v>0</v>
      </c>
      <c r="AZ51" s="518" t="n">
        <v>0</v>
      </c>
      <c r="BA51" s="518" t="n">
        <v>0</v>
      </c>
      <c r="BB51" s="518" t="n">
        <v>0</v>
      </c>
      <c r="BC51" s="518" t="n">
        <v>0</v>
      </c>
      <c r="BD51" s="518" t="n">
        <v>0</v>
      </c>
      <c r="BE51" s="518" t="n">
        <v>0</v>
      </c>
      <c r="BF51" s="518" t="n">
        <v>0</v>
      </c>
      <c r="BG51" s="518" t="n">
        <v>0</v>
      </c>
      <c r="BH51" s="518" t="n">
        <v>0</v>
      </c>
      <c r="BI51" s="518" t="n">
        <v>0</v>
      </c>
      <c r="BJ51" s="518"/>
      <c r="BK51" s="518"/>
      <c r="BL51" s="518" t="n">
        <v>0</v>
      </c>
      <c r="BM51" s="518"/>
      <c r="BN51" s="518"/>
      <c r="BO51" s="518"/>
      <c r="BP51" s="518"/>
      <c r="BQ51" s="518"/>
      <c r="BR51" s="518"/>
      <c r="BS51" s="518"/>
      <c r="BT51" s="518"/>
      <c r="BU51" s="518"/>
      <c r="BV51" s="518" t="n">
        <v>0</v>
      </c>
      <c r="BW51" s="518" t="n">
        <v>0</v>
      </c>
      <c r="BX51" s="518" t="n">
        <v>0</v>
      </c>
      <c r="BY51" s="518" t="n">
        <v>0</v>
      </c>
      <c r="BZ51" s="518" t="n">
        <v>0</v>
      </c>
      <c r="CA51" s="518" t="n">
        <v>0</v>
      </c>
      <c r="CB51" s="518" t="n">
        <v>0</v>
      </c>
      <c r="CC51" s="518" t="n">
        <v>0</v>
      </c>
      <c r="CD51" s="518" t="n">
        <v>0</v>
      </c>
      <c r="CE51" s="518" t="n">
        <v>0</v>
      </c>
      <c r="CF51" s="518" t="n">
        <v>0</v>
      </c>
      <c r="CG51" s="518" t="n">
        <v>0</v>
      </c>
      <c r="CH51" s="518"/>
      <c r="CI51" s="716"/>
      <c r="CL51" s="48" t="n">
        <v>0</v>
      </c>
      <c r="CM51" s="48" t="n">
        <f aca="false">CL51-V51</f>
        <v>0</v>
      </c>
      <c r="CN51" s="702" t="n">
        <f aca="false">SUM(CO51:DR51)</f>
        <v>0</v>
      </c>
      <c r="CO51" s="703" t="n">
        <v>0</v>
      </c>
      <c r="CP51" s="703"/>
      <c r="CQ51" s="703" t="n">
        <v>0</v>
      </c>
      <c r="CR51" s="703"/>
      <c r="CS51" s="703" t="n">
        <v>0</v>
      </c>
      <c r="CT51" s="703" t="n">
        <v>0</v>
      </c>
      <c r="CU51" s="703"/>
      <c r="CV51" s="703"/>
      <c r="CW51" s="703"/>
      <c r="CX51" s="703" t="n">
        <v>0</v>
      </c>
      <c r="CY51" s="703" t="n">
        <v>0</v>
      </c>
      <c r="CZ51" s="703" t="n">
        <v>0</v>
      </c>
      <c r="DA51" s="703"/>
      <c r="DB51" s="703"/>
      <c r="DC51" s="703"/>
      <c r="DD51" s="703"/>
      <c r="DE51" s="703" t="n">
        <v>0</v>
      </c>
      <c r="DF51" s="703"/>
      <c r="DG51" s="703" t="n">
        <v>0</v>
      </c>
      <c r="DH51" s="703" t="n">
        <v>0</v>
      </c>
      <c r="DI51" s="703" t="n">
        <v>0</v>
      </c>
      <c r="DJ51" s="703" t="n">
        <v>0</v>
      </c>
      <c r="DK51" s="703" t="n">
        <v>0</v>
      </c>
      <c r="DL51" s="703" t="n">
        <v>0</v>
      </c>
      <c r="DM51" s="703"/>
      <c r="DN51" s="703"/>
      <c r="DO51" s="703"/>
      <c r="DP51" s="703"/>
      <c r="DQ51" s="703"/>
      <c r="DR51" s="703"/>
      <c r="DS51" s="704" t="n">
        <f aca="false">CN51-V51</f>
        <v>0</v>
      </c>
      <c r="DT51" s="553"/>
      <c r="DU51" s="48"/>
    </row>
    <row r="52" customFormat="false" ht="15" hidden="false" customHeight="true" outlineLevel="0" collapsed="false">
      <c r="A52" s="705" t="n">
        <f aca="false">A51+1</f>
        <v>43</v>
      </c>
      <c r="B52" s="706" t="s">
        <v>929</v>
      </c>
      <c r="C52" s="706" t="s">
        <v>490</v>
      </c>
      <c r="D52" s="706" t="s">
        <v>489</v>
      </c>
      <c r="E52" s="243" t="n">
        <f aca="false">COUNTIF($G$10:$G$1856,$G52)</f>
        <v>1</v>
      </c>
      <c r="F52" s="706" t="s">
        <v>1092</v>
      </c>
      <c r="G52" s="706" t="s">
        <v>1092</v>
      </c>
      <c r="H52" s="707" t="s">
        <v>1093</v>
      </c>
      <c r="I52" s="708" t="s">
        <v>1094</v>
      </c>
      <c r="J52" s="707" t="s">
        <v>421</v>
      </c>
      <c r="K52" s="709" t="n">
        <v>0</v>
      </c>
      <c r="L52" s="707" t="s">
        <v>292</v>
      </c>
      <c r="M52" s="708" t="s">
        <v>1095</v>
      </c>
      <c r="N52" s="710" t="s">
        <v>934</v>
      </c>
      <c r="O52" s="512" t="n">
        <v>2</v>
      </c>
      <c r="P52" s="512" t="n">
        <v>1</v>
      </c>
      <c r="Q52" s="711" t="n">
        <v>0.000385002</v>
      </c>
      <c r="R52" s="712" t="n">
        <v>0.77</v>
      </c>
      <c r="S52" s="713"/>
      <c r="T52" s="714"/>
      <c r="U52" s="715"/>
      <c r="V52" s="262" t="n">
        <f aca="false">SUM(W52:CI52)</f>
        <v>0</v>
      </c>
      <c r="W52" s="243" t="n">
        <v>0</v>
      </c>
      <c r="X52" s="243" t="n">
        <v>0</v>
      </c>
      <c r="Y52" s="243" t="n">
        <v>0</v>
      </c>
      <c r="Z52" s="243" t="n">
        <v>0</v>
      </c>
      <c r="AA52" s="243" t="n">
        <v>0</v>
      </c>
      <c r="AB52" s="243" t="n">
        <v>0</v>
      </c>
      <c r="AC52" s="243" t="n">
        <v>0</v>
      </c>
      <c r="AD52" s="243" t="n">
        <v>0</v>
      </c>
      <c r="AE52" s="243" t="n">
        <v>0</v>
      </c>
      <c r="AF52" s="243" t="n">
        <v>0</v>
      </c>
      <c r="AG52" s="243" t="n">
        <v>0</v>
      </c>
      <c r="AH52" s="518" t="n">
        <v>0</v>
      </c>
      <c r="AI52" s="243" t="n">
        <v>0</v>
      </c>
      <c r="AJ52" s="243" t="n">
        <v>0</v>
      </c>
      <c r="AK52" s="518" t="n">
        <v>0</v>
      </c>
      <c r="AL52" s="518" t="n">
        <v>0</v>
      </c>
      <c r="AM52" s="518" t="n">
        <v>0</v>
      </c>
      <c r="AN52" s="518" t="n">
        <v>0</v>
      </c>
      <c r="AO52" s="518" t="n">
        <v>0</v>
      </c>
      <c r="AP52" s="518" t="n">
        <v>0</v>
      </c>
      <c r="AQ52" s="518" t="n">
        <v>0</v>
      </c>
      <c r="AR52" s="518" t="n">
        <v>0</v>
      </c>
      <c r="AS52" s="518" t="n">
        <v>0</v>
      </c>
      <c r="AT52" s="518" t="n">
        <v>0</v>
      </c>
      <c r="AU52" s="518" t="n">
        <v>0</v>
      </c>
      <c r="AV52" s="518" t="n">
        <v>0</v>
      </c>
      <c r="AW52" s="518" t="n">
        <v>0</v>
      </c>
      <c r="AX52" s="518" t="n">
        <v>0</v>
      </c>
      <c r="AY52" s="518" t="n">
        <v>0</v>
      </c>
      <c r="AZ52" s="518" t="n">
        <v>0</v>
      </c>
      <c r="BA52" s="518" t="n">
        <v>0</v>
      </c>
      <c r="BB52" s="518" t="n">
        <v>0</v>
      </c>
      <c r="BC52" s="518" t="n">
        <v>0</v>
      </c>
      <c r="BD52" s="518" t="n">
        <v>0</v>
      </c>
      <c r="BE52" s="518" t="n">
        <v>0</v>
      </c>
      <c r="BF52" s="518" t="n">
        <v>0</v>
      </c>
      <c r="BG52" s="518" t="n">
        <v>0</v>
      </c>
      <c r="BH52" s="518" t="n">
        <v>0</v>
      </c>
      <c r="BI52" s="518" t="n">
        <v>0</v>
      </c>
      <c r="BJ52" s="518"/>
      <c r="BK52" s="518"/>
      <c r="BL52" s="518" t="n">
        <v>0</v>
      </c>
      <c r="BM52" s="518"/>
      <c r="BN52" s="518"/>
      <c r="BO52" s="518"/>
      <c r="BP52" s="518"/>
      <c r="BQ52" s="518"/>
      <c r="BR52" s="518"/>
      <c r="BS52" s="518"/>
      <c r="BT52" s="518"/>
      <c r="BU52" s="518"/>
      <c r="BV52" s="518" t="n">
        <v>0</v>
      </c>
      <c r="BW52" s="518" t="n">
        <v>0</v>
      </c>
      <c r="BX52" s="518" t="n">
        <v>0</v>
      </c>
      <c r="BY52" s="518" t="n">
        <v>0</v>
      </c>
      <c r="BZ52" s="518" t="n">
        <v>0</v>
      </c>
      <c r="CA52" s="518" t="n">
        <v>0</v>
      </c>
      <c r="CB52" s="518" t="n">
        <v>0</v>
      </c>
      <c r="CC52" s="518" t="n">
        <v>0</v>
      </c>
      <c r="CD52" s="518" t="n">
        <v>0</v>
      </c>
      <c r="CE52" s="518" t="n">
        <v>0</v>
      </c>
      <c r="CF52" s="518" t="n">
        <v>0</v>
      </c>
      <c r="CG52" s="518" t="n">
        <v>0</v>
      </c>
      <c r="CH52" s="518"/>
      <c r="CI52" s="716"/>
      <c r="CL52" s="48" t="n">
        <v>0</v>
      </c>
      <c r="CM52" s="48" t="n">
        <f aca="false">CL52-V52</f>
        <v>0</v>
      </c>
      <c r="CN52" s="702" t="n">
        <f aca="false">SUM(CO52:DR52)</f>
        <v>0</v>
      </c>
      <c r="CO52" s="703" t="n">
        <v>0</v>
      </c>
      <c r="CP52" s="703"/>
      <c r="CQ52" s="703" t="n">
        <v>0</v>
      </c>
      <c r="CR52" s="703"/>
      <c r="CS52" s="703" t="n">
        <v>0</v>
      </c>
      <c r="CT52" s="703" t="n">
        <v>0</v>
      </c>
      <c r="CU52" s="703"/>
      <c r="CV52" s="703"/>
      <c r="CW52" s="703"/>
      <c r="CX52" s="703" t="n">
        <v>0</v>
      </c>
      <c r="CY52" s="703" t="n">
        <v>0</v>
      </c>
      <c r="CZ52" s="703" t="n">
        <v>0</v>
      </c>
      <c r="DA52" s="703"/>
      <c r="DB52" s="703"/>
      <c r="DC52" s="703"/>
      <c r="DD52" s="703"/>
      <c r="DE52" s="703" t="n">
        <v>0</v>
      </c>
      <c r="DF52" s="703"/>
      <c r="DG52" s="703" t="n">
        <v>0</v>
      </c>
      <c r="DH52" s="703" t="n">
        <v>0</v>
      </c>
      <c r="DI52" s="703" t="n">
        <v>0</v>
      </c>
      <c r="DJ52" s="703" t="n">
        <v>0</v>
      </c>
      <c r="DK52" s="703" t="n">
        <v>0</v>
      </c>
      <c r="DL52" s="703" t="n">
        <v>0</v>
      </c>
      <c r="DM52" s="703"/>
      <c r="DN52" s="703"/>
      <c r="DO52" s="703"/>
      <c r="DP52" s="703"/>
      <c r="DQ52" s="703"/>
      <c r="DR52" s="703"/>
      <c r="DS52" s="704" t="n">
        <f aca="false">CN52-V52</f>
        <v>0</v>
      </c>
      <c r="DT52" s="553"/>
      <c r="DU52" s="48"/>
    </row>
    <row r="53" customFormat="false" ht="15" hidden="false" customHeight="true" outlineLevel="0" collapsed="false">
      <c r="A53" s="705" t="n">
        <f aca="false">A52+1</f>
        <v>44</v>
      </c>
      <c r="B53" s="706" t="s">
        <v>929</v>
      </c>
      <c r="C53" s="706" t="s">
        <v>490</v>
      </c>
      <c r="D53" s="706" t="s">
        <v>489</v>
      </c>
      <c r="E53" s="243" t="n">
        <f aca="false">COUNTIF($G$10:$G$1856,$G53)</f>
        <v>1</v>
      </c>
      <c r="F53" s="706" t="s">
        <v>1096</v>
      </c>
      <c r="G53" s="706" t="s">
        <v>1096</v>
      </c>
      <c r="H53" s="707" t="s">
        <v>1097</v>
      </c>
      <c r="I53" s="708" t="s">
        <v>1021</v>
      </c>
      <c r="J53" s="707" t="s">
        <v>421</v>
      </c>
      <c r="K53" s="709" t="n">
        <v>0</v>
      </c>
      <c r="L53" s="707" t="s">
        <v>292</v>
      </c>
      <c r="M53" s="708" t="s">
        <v>1098</v>
      </c>
      <c r="N53" s="710" t="s">
        <v>934</v>
      </c>
      <c r="O53" s="512" t="n">
        <v>1</v>
      </c>
      <c r="P53" s="512" t="n">
        <v>1</v>
      </c>
      <c r="Q53" s="711" t="n">
        <v>0.00048735</v>
      </c>
      <c r="R53" s="712" t="n">
        <v>0.98</v>
      </c>
      <c r="S53" s="713"/>
      <c r="T53" s="714"/>
      <c r="U53" s="715"/>
      <c r="V53" s="262" t="n">
        <f aca="false">SUM(W53:CI53)</f>
        <v>0</v>
      </c>
      <c r="W53" s="243" t="n">
        <v>0</v>
      </c>
      <c r="X53" s="243" t="n">
        <v>0</v>
      </c>
      <c r="Y53" s="243" t="n">
        <v>0</v>
      </c>
      <c r="Z53" s="243" t="n">
        <v>0</v>
      </c>
      <c r="AA53" s="243" t="n">
        <v>0</v>
      </c>
      <c r="AB53" s="243" t="n">
        <v>0</v>
      </c>
      <c r="AC53" s="243" t="n">
        <v>0</v>
      </c>
      <c r="AD53" s="243" t="n">
        <v>0</v>
      </c>
      <c r="AE53" s="243" t="n">
        <v>0</v>
      </c>
      <c r="AF53" s="243" t="n">
        <v>0</v>
      </c>
      <c r="AG53" s="243" t="n">
        <v>0</v>
      </c>
      <c r="AH53" s="518" t="n">
        <v>0</v>
      </c>
      <c r="AI53" s="243" t="n">
        <v>0</v>
      </c>
      <c r="AJ53" s="243" t="n">
        <v>0</v>
      </c>
      <c r="AK53" s="518" t="n">
        <v>0</v>
      </c>
      <c r="AL53" s="518" t="n">
        <v>0</v>
      </c>
      <c r="AM53" s="518" t="n">
        <v>0</v>
      </c>
      <c r="AN53" s="518" t="n">
        <v>0</v>
      </c>
      <c r="AO53" s="518" t="n">
        <v>0</v>
      </c>
      <c r="AP53" s="518" t="n">
        <v>0</v>
      </c>
      <c r="AQ53" s="518" t="n">
        <v>0</v>
      </c>
      <c r="AR53" s="518" t="n">
        <v>0</v>
      </c>
      <c r="AS53" s="518" t="n">
        <v>0</v>
      </c>
      <c r="AT53" s="518" t="n">
        <v>0</v>
      </c>
      <c r="AU53" s="518" t="n">
        <v>0</v>
      </c>
      <c r="AV53" s="518" t="n">
        <v>0</v>
      </c>
      <c r="AW53" s="518" t="n">
        <v>0</v>
      </c>
      <c r="AX53" s="518" t="n">
        <v>0</v>
      </c>
      <c r="AY53" s="518" t="n">
        <v>0</v>
      </c>
      <c r="AZ53" s="518" t="n">
        <v>0</v>
      </c>
      <c r="BA53" s="518" t="n">
        <v>0</v>
      </c>
      <c r="BB53" s="518" t="n">
        <v>0</v>
      </c>
      <c r="BC53" s="518" t="n">
        <v>0</v>
      </c>
      <c r="BD53" s="518" t="n">
        <v>0</v>
      </c>
      <c r="BE53" s="518" t="n">
        <v>0</v>
      </c>
      <c r="BF53" s="518" t="n">
        <v>0</v>
      </c>
      <c r="BG53" s="518" t="n">
        <v>0</v>
      </c>
      <c r="BH53" s="518" t="n">
        <v>0</v>
      </c>
      <c r="BI53" s="518" t="n">
        <v>0</v>
      </c>
      <c r="BJ53" s="518"/>
      <c r="BK53" s="518"/>
      <c r="BL53" s="518" t="n">
        <v>0</v>
      </c>
      <c r="BM53" s="518"/>
      <c r="BN53" s="518"/>
      <c r="BO53" s="518"/>
      <c r="BP53" s="518"/>
      <c r="BQ53" s="518"/>
      <c r="BR53" s="518"/>
      <c r="BS53" s="518"/>
      <c r="BT53" s="518"/>
      <c r="BU53" s="518"/>
      <c r="BV53" s="518" t="n">
        <v>0</v>
      </c>
      <c r="BW53" s="518" t="n">
        <v>0</v>
      </c>
      <c r="BX53" s="518" t="n">
        <v>0</v>
      </c>
      <c r="BY53" s="518" t="n">
        <v>0</v>
      </c>
      <c r="BZ53" s="518" t="n">
        <v>0</v>
      </c>
      <c r="CA53" s="518" t="n">
        <v>0</v>
      </c>
      <c r="CB53" s="518" t="n">
        <v>0</v>
      </c>
      <c r="CC53" s="518" t="n">
        <v>0</v>
      </c>
      <c r="CD53" s="518" t="n">
        <v>0</v>
      </c>
      <c r="CE53" s="518" t="n">
        <v>0</v>
      </c>
      <c r="CF53" s="518" t="n">
        <v>0</v>
      </c>
      <c r="CG53" s="518" t="n">
        <v>0</v>
      </c>
      <c r="CH53" s="518"/>
      <c r="CI53" s="716"/>
      <c r="CL53" s="48" t="n">
        <v>0</v>
      </c>
      <c r="CM53" s="48" t="n">
        <f aca="false">CL53-V53</f>
        <v>0</v>
      </c>
      <c r="CN53" s="702" t="n">
        <f aca="false">SUM(CO53:DR53)</f>
        <v>0</v>
      </c>
      <c r="CO53" s="703" t="n">
        <v>0</v>
      </c>
      <c r="CP53" s="703"/>
      <c r="CQ53" s="703" t="n">
        <v>0</v>
      </c>
      <c r="CR53" s="703"/>
      <c r="CS53" s="703" t="n">
        <v>0</v>
      </c>
      <c r="CT53" s="703" t="n">
        <v>0</v>
      </c>
      <c r="CU53" s="703"/>
      <c r="CV53" s="703"/>
      <c r="CW53" s="703"/>
      <c r="CX53" s="703" t="n">
        <v>0</v>
      </c>
      <c r="CY53" s="703" t="n">
        <v>0</v>
      </c>
      <c r="CZ53" s="703" t="n">
        <v>0</v>
      </c>
      <c r="DA53" s="703"/>
      <c r="DB53" s="703"/>
      <c r="DC53" s="703"/>
      <c r="DD53" s="703"/>
      <c r="DE53" s="703" t="n">
        <v>0</v>
      </c>
      <c r="DF53" s="703"/>
      <c r="DG53" s="703" t="n">
        <v>0</v>
      </c>
      <c r="DH53" s="703" t="n">
        <v>0</v>
      </c>
      <c r="DI53" s="703" t="n">
        <v>0</v>
      </c>
      <c r="DJ53" s="703" t="n">
        <v>0</v>
      </c>
      <c r="DK53" s="703" t="n">
        <v>0</v>
      </c>
      <c r="DL53" s="703" t="n">
        <v>0</v>
      </c>
      <c r="DM53" s="703"/>
      <c r="DN53" s="703"/>
      <c r="DO53" s="703"/>
      <c r="DP53" s="703"/>
      <c r="DQ53" s="703"/>
      <c r="DR53" s="703"/>
      <c r="DS53" s="704" t="n">
        <f aca="false">CN53-V53</f>
        <v>0</v>
      </c>
      <c r="DT53" s="553"/>
      <c r="DU53" s="48"/>
    </row>
    <row r="54" customFormat="false" ht="15" hidden="false" customHeight="true" outlineLevel="0" collapsed="false">
      <c r="A54" s="705" t="n">
        <f aca="false">A53+1</f>
        <v>45</v>
      </c>
      <c r="B54" s="706" t="s">
        <v>1099</v>
      </c>
      <c r="C54" s="706" t="s">
        <v>495</v>
      </c>
      <c r="D54" s="706" t="s">
        <v>1100</v>
      </c>
      <c r="E54" s="243" t="n">
        <f aca="false">COUNTIF($G$10:$G$1856,$G54)</f>
        <v>1</v>
      </c>
      <c r="F54" s="706" t="s">
        <v>1101</v>
      </c>
      <c r="G54" s="706" t="s">
        <v>1101</v>
      </c>
      <c r="H54" s="707" t="s">
        <v>1102</v>
      </c>
      <c r="I54" s="708" t="s">
        <v>932</v>
      </c>
      <c r="J54" s="707" t="s">
        <v>498</v>
      </c>
      <c r="K54" s="709" t="n">
        <v>0</v>
      </c>
      <c r="L54" s="707" t="s">
        <v>497</v>
      </c>
      <c r="M54" s="708" t="s">
        <v>933</v>
      </c>
      <c r="N54" s="710" t="s">
        <v>934</v>
      </c>
      <c r="O54" s="512" t="n">
        <v>1</v>
      </c>
      <c r="P54" s="512" t="n">
        <v>1</v>
      </c>
      <c r="Q54" s="711" t="n">
        <v>0.0202176448074883</v>
      </c>
      <c r="R54" s="712"/>
      <c r="S54" s="713" t="n">
        <v>40.6</v>
      </c>
      <c r="T54" s="714" t="n">
        <v>41.05</v>
      </c>
      <c r="U54" s="715"/>
      <c r="V54" s="262" t="n">
        <f aca="false">SUM(W54:CI54)</f>
        <v>2</v>
      </c>
      <c r="W54" s="243" t="n">
        <v>0</v>
      </c>
      <c r="X54" s="243" t="n">
        <v>0</v>
      </c>
      <c r="Y54" s="243" t="n">
        <v>2</v>
      </c>
      <c r="Z54" s="243" t="n">
        <v>0</v>
      </c>
      <c r="AA54" s="243" t="n">
        <v>0</v>
      </c>
      <c r="AB54" s="243" t="n">
        <v>0</v>
      </c>
      <c r="AC54" s="243" t="n">
        <v>0</v>
      </c>
      <c r="AD54" s="243" t="n">
        <v>0</v>
      </c>
      <c r="AE54" s="243" t="n">
        <v>0</v>
      </c>
      <c r="AF54" s="243" t="n">
        <v>0</v>
      </c>
      <c r="AG54" s="243" t="n">
        <v>0</v>
      </c>
      <c r="AH54" s="518" t="n">
        <v>0</v>
      </c>
      <c r="AI54" s="243" t="n">
        <v>0</v>
      </c>
      <c r="AJ54" s="243" t="n">
        <v>0</v>
      </c>
      <c r="AK54" s="518" t="n">
        <v>0</v>
      </c>
      <c r="AL54" s="518" t="n">
        <v>0</v>
      </c>
      <c r="AM54" s="518" t="n">
        <v>0</v>
      </c>
      <c r="AN54" s="518" t="n">
        <v>0</v>
      </c>
      <c r="AO54" s="518" t="n">
        <v>0</v>
      </c>
      <c r="AP54" s="518" t="n">
        <v>0</v>
      </c>
      <c r="AQ54" s="518" t="n">
        <v>0</v>
      </c>
      <c r="AR54" s="518" t="n">
        <v>0</v>
      </c>
      <c r="AS54" s="518" t="n">
        <v>0</v>
      </c>
      <c r="AT54" s="518" t="n">
        <v>0</v>
      </c>
      <c r="AU54" s="518" t="n">
        <v>0</v>
      </c>
      <c r="AV54" s="518" t="n">
        <v>0</v>
      </c>
      <c r="AW54" s="518" t="n">
        <v>0</v>
      </c>
      <c r="AX54" s="518" t="n">
        <v>0</v>
      </c>
      <c r="AY54" s="518" t="n">
        <v>0</v>
      </c>
      <c r="AZ54" s="518" t="n">
        <v>0</v>
      </c>
      <c r="BA54" s="518" t="n">
        <v>0</v>
      </c>
      <c r="BB54" s="518" t="n">
        <v>0</v>
      </c>
      <c r="BC54" s="518" t="n">
        <v>0</v>
      </c>
      <c r="BD54" s="518" t="n">
        <v>0</v>
      </c>
      <c r="BE54" s="518" t="n">
        <v>0</v>
      </c>
      <c r="BF54" s="518" t="n">
        <v>0</v>
      </c>
      <c r="BG54" s="518" t="n">
        <v>0</v>
      </c>
      <c r="BH54" s="518" t="n">
        <v>0</v>
      </c>
      <c r="BI54" s="518" t="n">
        <v>0</v>
      </c>
      <c r="BJ54" s="518"/>
      <c r="BK54" s="518"/>
      <c r="BL54" s="518" t="n">
        <v>0</v>
      </c>
      <c r="BM54" s="518"/>
      <c r="BN54" s="518"/>
      <c r="BO54" s="518"/>
      <c r="BP54" s="518"/>
      <c r="BQ54" s="518"/>
      <c r="BR54" s="518"/>
      <c r="BS54" s="518"/>
      <c r="BT54" s="518"/>
      <c r="BU54" s="518"/>
      <c r="BV54" s="518" t="n">
        <v>0</v>
      </c>
      <c r="BW54" s="518" t="n">
        <v>0</v>
      </c>
      <c r="BX54" s="518" t="n">
        <v>0</v>
      </c>
      <c r="BY54" s="518" t="n">
        <v>0</v>
      </c>
      <c r="BZ54" s="518" t="n">
        <v>0</v>
      </c>
      <c r="CA54" s="518" t="n">
        <v>0</v>
      </c>
      <c r="CB54" s="518" t="n">
        <v>0</v>
      </c>
      <c r="CC54" s="518" t="n">
        <v>0</v>
      </c>
      <c r="CD54" s="518" t="n">
        <v>0</v>
      </c>
      <c r="CE54" s="518" t="n">
        <v>0</v>
      </c>
      <c r="CF54" s="518" t="n">
        <v>0</v>
      </c>
      <c r="CG54" s="518" t="n">
        <v>0</v>
      </c>
      <c r="CH54" s="518"/>
      <c r="CI54" s="716"/>
      <c r="CL54" s="48" t="n">
        <v>2</v>
      </c>
      <c r="CM54" s="48" t="n">
        <f aca="false">CL54-V54</f>
        <v>0</v>
      </c>
      <c r="CN54" s="702" t="n">
        <f aca="false">SUM(CO54:DR54)</f>
        <v>2</v>
      </c>
      <c r="CO54" s="703" t="n">
        <v>0</v>
      </c>
      <c r="CP54" s="703"/>
      <c r="CQ54" s="703" t="n">
        <v>2</v>
      </c>
      <c r="CR54" s="703"/>
      <c r="CS54" s="703" t="n">
        <v>0</v>
      </c>
      <c r="CT54" s="703" t="n">
        <v>0</v>
      </c>
      <c r="CU54" s="703"/>
      <c r="CV54" s="703"/>
      <c r="CW54" s="703"/>
      <c r="CX54" s="703" t="n">
        <v>0</v>
      </c>
      <c r="CY54" s="703" t="n">
        <v>0</v>
      </c>
      <c r="CZ54" s="703" t="n">
        <v>0</v>
      </c>
      <c r="DA54" s="703"/>
      <c r="DB54" s="703"/>
      <c r="DC54" s="703"/>
      <c r="DD54" s="703"/>
      <c r="DE54" s="703" t="n">
        <v>0</v>
      </c>
      <c r="DF54" s="703"/>
      <c r="DG54" s="703" t="n">
        <v>0</v>
      </c>
      <c r="DH54" s="703" t="n">
        <v>0</v>
      </c>
      <c r="DI54" s="703" t="n">
        <v>0</v>
      </c>
      <c r="DJ54" s="703" t="n">
        <v>0</v>
      </c>
      <c r="DK54" s="703" t="n">
        <v>0</v>
      </c>
      <c r="DL54" s="703" t="n">
        <v>0</v>
      </c>
      <c r="DM54" s="703"/>
      <c r="DN54" s="703"/>
      <c r="DO54" s="703"/>
      <c r="DP54" s="703"/>
      <c r="DQ54" s="703"/>
      <c r="DR54" s="703"/>
      <c r="DS54" s="704" t="n">
        <f aca="false">CN54-V54</f>
        <v>0</v>
      </c>
      <c r="DT54" s="553"/>
      <c r="DU54" s="48"/>
    </row>
    <row r="55" customFormat="false" ht="15" hidden="false" customHeight="true" outlineLevel="0" collapsed="false">
      <c r="A55" s="705" t="n">
        <f aca="false">A54+1</f>
        <v>46</v>
      </c>
      <c r="B55" s="706" t="s">
        <v>1099</v>
      </c>
      <c r="C55" s="706" t="s">
        <v>495</v>
      </c>
      <c r="D55" s="706" t="s">
        <v>1100</v>
      </c>
      <c r="E55" s="243" t="n">
        <f aca="false">COUNTIF($G$10:$G$1856,$G55)</f>
        <v>1</v>
      </c>
      <c r="F55" s="706" t="s">
        <v>1103</v>
      </c>
      <c r="G55" s="706" t="s">
        <v>1103</v>
      </c>
      <c r="H55" s="707" t="s">
        <v>1104</v>
      </c>
      <c r="I55" s="708" t="s">
        <v>1027</v>
      </c>
      <c r="J55" s="707" t="s">
        <v>498</v>
      </c>
      <c r="K55" s="709" t="n">
        <v>0</v>
      </c>
      <c r="L55" s="707" t="s">
        <v>497</v>
      </c>
      <c r="M55" s="708" t="s">
        <v>1028</v>
      </c>
      <c r="N55" s="710" t="s">
        <v>934</v>
      </c>
      <c r="O55" s="512" t="n">
        <v>1</v>
      </c>
      <c r="P55" s="512" t="n">
        <v>1</v>
      </c>
      <c r="Q55" s="711" t="n">
        <v>0.0060652934422465</v>
      </c>
      <c r="R55" s="712"/>
      <c r="S55" s="713" t="n">
        <v>12.18</v>
      </c>
      <c r="T55" s="714" t="n">
        <v>12.31</v>
      </c>
      <c r="U55" s="715"/>
      <c r="V55" s="262" t="n">
        <f aca="false">SUM(W55:CI55)</f>
        <v>1</v>
      </c>
      <c r="W55" s="243" t="n">
        <v>0</v>
      </c>
      <c r="X55" s="243" t="n">
        <v>0</v>
      </c>
      <c r="Y55" s="243" t="n">
        <v>1</v>
      </c>
      <c r="Z55" s="243" t="n">
        <v>0</v>
      </c>
      <c r="AA55" s="243" t="n">
        <v>0</v>
      </c>
      <c r="AB55" s="243" t="n">
        <v>0</v>
      </c>
      <c r="AC55" s="243" t="n">
        <v>0</v>
      </c>
      <c r="AD55" s="243" t="n">
        <v>0</v>
      </c>
      <c r="AE55" s="243" t="n">
        <v>0</v>
      </c>
      <c r="AF55" s="243" t="n">
        <v>0</v>
      </c>
      <c r="AG55" s="243" t="n">
        <v>0</v>
      </c>
      <c r="AH55" s="518" t="n">
        <v>0</v>
      </c>
      <c r="AI55" s="243" t="n">
        <v>0</v>
      </c>
      <c r="AJ55" s="243" t="n">
        <v>0</v>
      </c>
      <c r="AK55" s="518" t="n">
        <v>0</v>
      </c>
      <c r="AL55" s="518" t="n">
        <v>0</v>
      </c>
      <c r="AM55" s="518" t="n">
        <v>0</v>
      </c>
      <c r="AN55" s="518" t="n">
        <v>0</v>
      </c>
      <c r="AO55" s="518" t="n">
        <v>0</v>
      </c>
      <c r="AP55" s="518" t="n">
        <v>0</v>
      </c>
      <c r="AQ55" s="518" t="n">
        <v>0</v>
      </c>
      <c r="AR55" s="518" t="n">
        <v>0</v>
      </c>
      <c r="AS55" s="518" t="n">
        <v>0</v>
      </c>
      <c r="AT55" s="518" t="n">
        <v>0</v>
      </c>
      <c r="AU55" s="518" t="n">
        <v>0</v>
      </c>
      <c r="AV55" s="518" t="n">
        <v>0</v>
      </c>
      <c r="AW55" s="518" t="n">
        <v>0</v>
      </c>
      <c r="AX55" s="518" t="n">
        <v>0</v>
      </c>
      <c r="AY55" s="518" t="n">
        <v>0</v>
      </c>
      <c r="AZ55" s="518" t="n">
        <v>0</v>
      </c>
      <c r="BA55" s="518" t="n">
        <v>0</v>
      </c>
      <c r="BB55" s="518" t="n">
        <v>0</v>
      </c>
      <c r="BC55" s="518" t="n">
        <v>0</v>
      </c>
      <c r="BD55" s="518" t="n">
        <v>0</v>
      </c>
      <c r="BE55" s="518" t="n">
        <v>0</v>
      </c>
      <c r="BF55" s="518" t="n">
        <v>0</v>
      </c>
      <c r="BG55" s="518" t="n">
        <v>0</v>
      </c>
      <c r="BH55" s="518" t="n">
        <v>0</v>
      </c>
      <c r="BI55" s="518" t="n">
        <v>0</v>
      </c>
      <c r="BJ55" s="518"/>
      <c r="BK55" s="518"/>
      <c r="BL55" s="518" t="n">
        <v>0</v>
      </c>
      <c r="BM55" s="518"/>
      <c r="BN55" s="518"/>
      <c r="BO55" s="518"/>
      <c r="BP55" s="518"/>
      <c r="BQ55" s="518"/>
      <c r="BR55" s="518"/>
      <c r="BS55" s="518"/>
      <c r="BT55" s="518"/>
      <c r="BU55" s="518"/>
      <c r="BV55" s="518" t="n">
        <v>0</v>
      </c>
      <c r="BW55" s="518" t="n">
        <v>0</v>
      </c>
      <c r="BX55" s="518" t="n">
        <v>0</v>
      </c>
      <c r="BY55" s="518" t="n">
        <v>0</v>
      </c>
      <c r="BZ55" s="518" t="n">
        <v>0</v>
      </c>
      <c r="CA55" s="518" t="n">
        <v>0</v>
      </c>
      <c r="CB55" s="518" t="n">
        <v>0</v>
      </c>
      <c r="CC55" s="518" t="n">
        <v>0</v>
      </c>
      <c r="CD55" s="518" t="n">
        <v>0</v>
      </c>
      <c r="CE55" s="518" t="n">
        <v>0</v>
      </c>
      <c r="CF55" s="518" t="n">
        <v>0</v>
      </c>
      <c r="CG55" s="518" t="n">
        <v>0</v>
      </c>
      <c r="CH55" s="518"/>
      <c r="CI55" s="716"/>
      <c r="CL55" s="48" t="n">
        <v>1</v>
      </c>
      <c r="CM55" s="48" t="n">
        <f aca="false">CL55-V55</f>
        <v>0</v>
      </c>
      <c r="CN55" s="702" t="n">
        <f aca="false">SUM(CO55:DR55)</f>
        <v>1</v>
      </c>
      <c r="CO55" s="703" t="n">
        <v>0</v>
      </c>
      <c r="CP55" s="703"/>
      <c r="CQ55" s="703" t="n">
        <v>1</v>
      </c>
      <c r="CR55" s="703"/>
      <c r="CS55" s="703" t="n">
        <v>0</v>
      </c>
      <c r="CT55" s="703" t="n">
        <v>0</v>
      </c>
      <c r="CU55" s="703"/>
      <c r="CV55" s="703"/>
      <c r="CW55" s="703"/>
      <c r="CX55" s="703" t="n">
        <v>0</v>
      </c>
      <c r="CY55" s="703" t="n">
        <v>0</v>
      </c>
      <c r="CZ55" s="703" t="n">
        <v>0</v>
      </c>
      <c r="DA55" s="703"/>
      <c r="DB55" s="703"/>
      <c r="DC55" s="703"/>
      <c r="DD55" s="703"/>
      <c r="DE55" s="703" t="n">
        <v>0</v>
      </c>
      <c r="DF55" s="703"/>
      <c r="DG55" s="703" t="n">
        <v>0</v>
      </c>
      <c r="DH55" s="703" t="n">
        <v>0</v>
      </c>
      <c r="DI55" s="703" t="n">
        <v>0</v>
      </c>
      <c r="DJ55" s="703" t="n">
        <v>0</v>
      </c>
      <c r="DK55" s="703" t="n">
        <v>0</v>
      </c>
      <c r="DL55" s="703" t="n">
        <v>0</v>
      </c>
      <c r="DM55" s="703"/>
      <c r="DN55" s="703"/>
      <c r="DO55" s="703"/>
      <c r="DP55" s="703"/>
      <c r="DQ55" s="703"/>
      <c r="DR55" s="703"/>
      <c r="DS55" s="704" t="n">
        <f aca="false">CN55-V55</f>
        <v>0</v>
      </c>
      <c r="DT55" s="553"/>
      <c r="DU55" s="48"/>
    </row>
    <row r="56" customFormat="false" ht="15" hidden="false" customHeight="true" outlineLevel="0" collapsed="false">
      <c r="A56" s="705" t="n">
        <f aca="false">A55+1</f>
        <v>47</v>
      </c>
      <c r="B56" s="706" t="s">
        <v>1099</v>
      </c>
      <c r="C56" s="706" t="s">
        <v>495</v>
      </c>
      <c r="D56" s="706" t="s">
        <v>1100</v>
      </c>
      <c r="E56" s="243" t="n">
        <f aca="false">COUNTIF($G$10:$G$1856,$G56)</f>
        <v>1</v>
      </c>
      <c r="F56" s="706" t="s">
        <v>1105</v>
      </c>
      <c r="G56" s="706" t="s">
        <v>1105</v>
      </c>
      <c r="H56" s="707" t="s">
        <v>1106</v>
      </c>
      <c r="I56" s="708" t="s">
        <v>1031</v>
      </c>
      <c r="J56" s="707" t="s">
        <v>498</v>
      </c>
      <c r="K56" s="709" t="n">
        <v>0</v>
      </c>
      <c r="L56" s="707" t="s">
        <v>497</v>
      </c>
      <c r="M56" s="708" t="s">
        <v>1032</v>
      </c>
      <c r="N56" s="710" t="s">
        <v>934</v>
      </c>
      <c r="O56" s="512" t="n">
        <v>1</v>
      </c>
      <c r="P56" s="512" t="n">
        <v>1</v>
      </c>
      <c r="Q56" s="711" t="n">
        <v>0.0060652934422465</v>
      </c>
      <c r="R56" s="712"/>
      <c r="S56" s="713" t="n">
        <v>12.18</v>
      </c>
      <c r="T56" s="714" t="n">
        <v>12.31</v>
      </c>
      <c r="U56" s="715"/>
      <c r="V56" s="262" t="n">
        <f aca="false">SUM(W56:CI56)</f>
        <v>1</v>
      </c>
      <c r="W56" s="243" t="n">
        <v>0</v>
      </c>
      <c r="X56" s="243" t="n">
        <v>0</v>
      </c>
      <c r="Y56" s="243" t="n">
        <v>1</v>
      </c>
      <c r="Z56" s="243" t="n">
        <v>0</v>
      </c>
      <c r="AA56" s="243" t="n">
        <v>0</v>
      </c>
      <c r="AB56" s="243" t="n">
        <v>0</v>
      </c>
      <c r="AC56" s="243" t="n">
        <v>0</v>
      </c>
      <c r="AD56" s="243" t="n">
        <v>0</v>
      </c>
      <c r="AE56" s="243" t="n">
        <v>0</v>
      </c>
      <c r="AF56" s="243" t="n">
        <v>0</v>
      </c>
      <c r="AG56" s="243" t="n">
        <v>0</v>
      </c>
      <c r="AH56" s="518" t="n">
        <v>0</v>
      </c>
      <c r="AI56" s="243" t="n">
        <v>0</v>
      </c>
      <c r="AJ56" s="243" t="n">
        <v>0</v>
      </c>
      <c r="AK56" s="518" t="n">
        <v>0</v>
      </c>
      <c r="AL56" s="518" t="n">
        <v>0</v>
      </c>
      <c r="AM56" s="518" t="n">
        <v>0</v>
      </c>
      <c r="AN56" s="518" t="n">
        <v>0</v>
      </c>
      <c r="AO56" s="518" t="n">
        <v>0</v>
      </c>
      <c r="AP56" s="518" t="n">
        <v>0</v>
      </c>
      <c r="AQ56" s="518" t="n">
        <v>0</v>
      </c>
      <c r="AR56" s="518" t="n">
        <v>0</v>
      </c>
      <c r="AS56" s="518" t="n">
        <v>0</v>
      </c>
      <c r="AT56" s="518" t="n">
        <v>0</v>
      </c>
      <c r="AU56" s="518" t="n">
        <v>0</v>
      </c>
      <c r="AV56" s="518" t="n">
        <v>0</v>
      </c>
      <c r="AW56" s="518" t="n">
        <v>0</v>
      </c>
      <c r="AX56" s="518" t="n">
        <v>0</v>
      </c>
      <c r="AY56" s="518" t="n">
        <v>0</v>
      </c>
      <c r="AZ56" s="518" t="n">
        <v>0</v>
      </c>
      <c r="BA56" s="518" t="n">
        <v>0</v>
      </c>
      <c r="BB56" s="518" t="n">
        <v>0</v>
      </c>
      <c r="BC56" s="518" t="n">
        <v>0</v>
      </c>
      <c r="BD56" s="518" t="n">
        <v>0</v>
      </c>
      <c r="BE56" s="518" t="n">
        <v>0</v>
      </c>
      <c r="BF56" s="518" t="n">
        <v>0</v>
      </c>
      <c r="BG56" s="518" t="n">
        <v>0</v>
      </c>
      <c r="BH56" s="518" t="n">
        <v>0</v>
      </c>
      <c r="BI56" s="518" t="n">
        <v>0</v>
      </c>
      <c r="BJ56" s="518"/>
      <c r="BK56" s="518"/>
      <c r="BL56" s="518" t="n">
        <v>0</v>
      </c>
      <c r="BM56" s="518"/>
      <c r="BN56" s="518"/>
      <c r="BO56" s="518"/>
      <c r="BP56" s="518"/>
      <c r="BQ56" s="518"/>
      <c r="BR56" s="518"/>
      <c r="BS56" s="518"/>
      <c r="BT56" s="518"/>
      <c r="BU56" s="518"/>
      <c r="BV56" s="518" t="n">
        <v>0</v>
      </c>
      <c r="BW56" s="518" t="n">
        <v>0</v>
      </c>
      <c r="BX56" s="518" t="n">
        <v>0</v>
      </c>
      <c r="BY56" s="518" t="n">
        <v>0</v>
      </c>
      <c r="BZ56" s="518" t="n">
        <v>0</v>
      </c>
      <c r="CA56" s="518" t="n">
        <v>0</v>
      </c>
      <c r="CB56" s="518" t="n">
        <v>0</v>
      </c>
      <c r="CC56" s="518" t="n">
        <v>0</v>
      </c>
      <c r="CD56" s="518" t="n">
        <v>0</v>
      </c>
      <c r="CE56" s="518" t="n">
        <v>0</v>
      </c>
      <c r="CF56" s="518" t="n">
        <v>0</v>
      </c>
      <c r="CG56" s="518" t="n">
        <v>0</v>
      </c>
      <c r="CH56" s="518"/>
      <c r="CI56" s="716"/>
      <c r="CL56" s="48" t="n">
        <v>1</v>
      </c>
      <c r="CM56" s="48" t="n">
        <f aca="false">CL56-V56</f>
        <v>0</v>
      </c>
      <c r="CN56" s="702" t="n">
        <f aca="false">SUM(CO56:DR56)</f>
        <v>1</v>
      </c>
      <c r="CO56" s="703" t="n">
        <v>0</v>
      </c>
      <c r="CP56" s="703"/>
      <c r="CQ56" s="703" t="n">
        <v>1</v>
      </c>
      <c r="CR56" s="703"/>
      <c r="CS56" s="703" t="n">
        <v>0</v>
      </c>
      <c r="CT56" s="703" t="n">
        <v>0</v>
      </c>
      <c r="CU56" s="703"/>
      <c r="CV56" s="703"/>
      <c r="CW56" s="703"/>
      <c r="CX56" s="703" t="n">
        <v>0</v>
      </c>
      <c r="CY56" s="703" t="n">
        <v>0</v>
      </c>
      <c r="CZ56" s="703" t="n">
        <v>0</v>
      </c>
      <c r="DA56" s="703"/>
      <c r="DB56" s="703"/>
      <c r="DC56" s="703"/>
      <c r="DD56" s="703"/>
      <c r="DE56" s="703" t="n">
        <v>0</v>
      </c>
      <c r="DF56" s="703"/>
      <c r="DG56" s="703" t="n">
        <v>0</v>
      </c>
      <c r="DH56" s="703" t="n">
        <v>0</v>
      </c>
      <c r="DI56" s="703" t="n">
        <v>0</v>
      </c>
      <c r="DJ56" s="703" t="n">
        <v>0</v>
      </c>
      <c r="DK56" s="703" t="n">
        <v>0</v>
      </c>
      <c r="DL56" s="703" t="n">
        <v>0</v>
      </c>
      <c r="DM56" s="703"/>
      <c r="DN56" s="703"/>
      <c r="DO56" s="703"/>
      <c r="DP56" s="703"/>
      <c r="DQ56" s="703"/>
      <c r="DR56" s="703"/>
      <c r="DS56" s="704" t="n">
        <f aca="false">CN56-V56</f>
        <v>0</v>
      </c>
      <c r="DT56" s="553"/>
      <c r="DU56" s="48"/>
    </row>
    <row r="57" customFormat="false" ht="15" hidden="false" customHeight="true" outlineLevel="0" collapsed="false">
      <c r="A57" s="705" t="n">
        <f aca="false">A56+1</f>
        <v>48</v>
      </c>
      <c r="B57" s="706" t="s">
        <v>1099</v>
      </c>
      <c r="C57" s="706" t="s">
        <v>495</v>
      </c>
      <c r="D57" s="706" t="s">
        <v>1100</v>
      </c>
      <c r="E57" s="243" t="n">
        <f aca="false">COUNTIF($G$10:$G$1856,$G57)</f>
        <v>1</v>
      </c>
      <c r="F57" s="706" t="s">
        <v>1107</v>
      </c>
      <c r="G57" s="706" t="s">
        <v>1107</v>
      </c>
      <c r="H57" s="707" t="s">
        <v>1108</v>
      </c>
      <c r="I57" s="708" t="s">
        <v>1109</v>
      </c>
      <c r="J57" s="707" t="s">
        <v>498</v>
      </c>
      <c r="K57" s="709" t="n">
        <v>0</v>
      </c>
      <c r="L57" s="707" t="s">
        <v>497</v>
      </c>
      <c r="M57" s="708" t="s">
        <v>1110</v>
      </c>
      <c r="N57" s="710" t="s">
        <v>934</v>
      </c>
      <c r="O57" s="512" t="n">
        <v>1</v>
      </c>
      <c r="P57" s="512" t="n">
        <v>1</v>
      </c>
      <c r="Q57" s="711" t="n">
        <v>0.00341359495456484</v>
      </c>
      <c r="R57" s="712"/>
      <c r="S57" s="713" t="n">
        <v>6.85</v>
      </c>
      <c r="T57" s="714" t="n">
        <v>6.93</v>
      </c>
      <c r="U57" s="715"/>
      <c r="V57" s="262" t="n">
        <f aca="false">SUM(W57:CI57)</f>
        <v>1</v>
      </c>
      <c r="W57" s="243" t="n">
        <v>0</v>
      </c>
      <c r="X57" s="243" t="n">
        <v>0</v>
      </c>
      <c r="Y57" s="243" t="n">
        <v>1</v>
      </c>
      <c r="Z57" s="243" t="n">
        <v>0</v>
      </c>
      <c r="AA57" s="243" t="n">
        <v>0</v>
      </c>
      <c r="AB57" s="243" t="n">
        <v>0</v>
      </c>
      <c r="AC57" s="243" t="n">
        <v>0</v>
      </c>
      <c r="AD57" s="243" t="n">
        <v>0</v>
      </c>
      <c r="AE57" s="243" t="n">
        <v>0</v>
      </c>
      <c r="AF57" s="243" t="n">
        <v>0</v>
      </c>
      <c r="AG57" s="243" t="n">
        <v>0</v>
      </c>
      <c r="AH57" s="518" t="n">
        <v>0</v>
      </c>
      <c r="AI57" s="243" t="n">
        <v>0</v>
      </c>
      <c r="AJ57" s="243" t="n">
        <v>0</v>
      </c>
      <c r="AK57" s="518" t="n">
        <v>0</v>
      </c>
      <c r="AL57" s="518" t="n">
        <v>0</v>
      </c>
      <c r="AM57" s="518" t="n">
        <v>0</v>
      </c>
      <c r="AN57" s="518" t="n">
        <v>0</v>
      </c>
      <c r="AO57" s="518" t="n">
        <v>0</v>
      </c>
      <c r="AP57" s="518" t="n">
        <v>0</v>
      </c>
      <c r="AQ57" s="518" t="n">
        <v>0</v>
      </c>
      <c r="AR57" s="518" t="n">
        <v>0</v>
      </c>
      <c r="AS57" s="518" t="n">
        <v>0</v>
      </c>
      <c r="AT57" s="518" t="n">
        <v>0</v>
      </c>
      <c r="AU57" s="518" t="n">
        <v>0</v>
      </c>
      <c r="AV57" s="518" t="n">
        <v>0</v>
      </c>
      <c r="AW57" s="518" t="n">
        <v>0</v>
      </c>
      <c r="AX57" s="518" t="n">
        <v>0</v>
      </c>
      <c r="AY57" s="518" t="n">
        <v>0</v>
      </c>
      <c r="AZ57" s="518" t="n">
        <v>0</v>
      </c>
      <c r="BA57" s="518" t="n">
        <v>0</v>
      </c>
      <c r="BB57" s="518" t="n">
        <v>0</v>
      </c>
      <c r="BC57" s="518" t="n">
        <v>0</v>
      </c>
      <c r="BD57" s="518" t="n">
        <v>0</v>
      </c>
      <c r="BE57" s="518" t="n">
        <v>0</v>
      </c>
      <c r="BF57" s="518" t="n">
        <v>0</v>
      </c>
      <c r="BG57" s="518" t="n">
        <v>0</v>
      </c>
      <c r="BH57" s="518" t="n">
        <v>0</v>
      </c>
      <c r="BI57" s="518" t="n">
        <v>0</v>
      </c>
      <c r="BJ57" s="518"/>
      <c r="BK57" s="518"/>
      <c r="BL57" s="518" t="n">
        <v>0</v>
      </c>
      <c r="BM57" s="518"/>
      <c r="BN57" s="518"/>
      <c r="BO57" s="518"/>
      <c r="BP57" s="518"/>
      <c r="BQ57" s="518"/>
      <c r="BR57" s="518"/>
      <c r="BS57" s="518"/>
      <c r="BT57" s="518"/>
      <c r="BU57" s="518"/>
      <c r="BV57" s="518" t="n">
        <v>0</v>
      </c>
      <c r="BW57" s="518" t="n">
        <v>0</v>
      </c>
      <c r="BX57" s="518" t="n">
        <v>0</v>
      </c>
      <c r="BY57" s="518" t="n">
        <v>0</v>
      </c>
      <c r="BZ57" s="518" t="n">
        <v>0</v>
      </c>
      <c r="CA57" s="518" t="n">
        <v>0</v>
      </c>
      <c r="CB57" s="518" t="n">
        <v>0</v>
      </c>
      <c r="CC57" s="518" t="n">
        <v>0</v>
      </c>
      <c r="CD57" s="518" t="n">
        <v>0</v>
      </c>
      <c r="CE57" s="518" t="n">
        <v>0</v>
      </c>
      <c r="CF57" s="518" t="n">
        <v>0</v>
      </c>
      <c r="CG57" s="518" t="n">
        <v>0</v>
      </c>
      <c r="CH57" s="518"/>
      <c r="CI57" s="716"/>
      <c r="CL57" s="48" t="n">
        <v>1</v>
      </c>
      <c r="CM57" s="48" t="n">
        <f aca="false">CL57-V57</f>
        <v>0</v>
      </c>
      <c r="CN57" s="702" t="n">
        <f aca="false">SUM(CO57:DR57)</f>
        <v>1</v>
      </c>
      <c r="CO57" s="703" t="n">
        <v>0</v>
      </c>
      <c r="CP57" s="703"/>
      <c r="CQ57" s="703" t="n">
        <v>1</v>
      </c>
      <c r="CR57" s="703"/>
      <c r="CS57" s="703" t="n">
        <v>0</v>
      </c>
      <c r="CT57" s="703" t="n">
        <v>0</v>
      </c>
      <c r="CU57" s="703"/>
      <c r="CV57" s="703"/>
      <c r="CW57" s="703"/>
      <c r="CX57" s="703" t="n">
        <v>0</v>
      </c>
      <c r="CY57" s="703" t="n">
        <v>0</v>
      </c>
      <c r="CZ57" s="703" t="n">
        <v>0</v>
      </c>
      <c r="DA57" s="703"/>
      <c r="DB57" s="703"/>
      <c r="DC57" s="703"/>
      <c r="DD57" s="703"/>
      <c r="DE57" s="703" t="n">
        <v>0</v>
      </c>
      <c r="DF57" s="703"/>
      <c r="DG57" s="703" t="n">
        <v>0</v>
      </c>
      <c r="DH57" s="703" t="n">
        <v>0</v>
      </c>
      <c r="DI57" s="703" t="n">
        <v>0</v>
      </c>
      <c r="DJ57" s="703" t="n">
        <v>0</v>
      </c>
      <c r="DK57" s="703" t="n">
        <v>0</v>
      </c>
      <c r="DL57" s="703" t="n">
        <v>0</v>
      </c>
      <c r="DM57" s="703"/>
      <c r="DN57" s="703"/>
      <c r="DO57" s="703"/>
      <c r="DP57" s="703"/>
      <c r="DQ57" s="703"/>
      <c r="DR57" s="703"/>
      <c r="DS57" s="704" t="n">
        <f aca="false">CN57-V57</f>
        <v>0</v>
      </c>
      <c r="DT57" s="553"/>
      <c r="DU57" s="48"/>
    </row>
    <row r="58" customFormat="false" ht="15" hidden="false" customHeight="true" outlineLevel="0" collapsed="false">
      <c r="A58" s="705" t="n">
        <f aca="false">A57+1</f>
        <v>49</v>
      </c>
      <c r="B58" s="706" t="s">
        <v>1099</v>
      </c>
      <c r="C58" s="706" t="s">
        <v>495</v>
      </c>
      <c r="D58" s="706" t="s">
        <v>1100</v>
      </c>
      <c r="E58" s="243" t="n">
        <f aca="false">COUNTIF($G$10:$G$1856,$G58)</f>
        <v>1</v>
      </c>
      <c r="F58" s="706" t="s">
        <v>1111</v>
      </c>
      <c r="G58" s="706" t="s">
        <v>1111</v>
      </c>
      <c r="H58" s="707" t="s">
        <v>1112</v>
      </c>
      <c r="I58" s="708" t="s">
        <v>1113</v>
      </c>
      <c r="J58" s="707" t="s">
        <v>498</v>
      </c>
      <c r="K58" s="709" t="n">
        <v>0</v>
      </c>
      <c r="L58" s="707" t="s">
        <v>497</v>
      </c>
      <c r="M58" s="708" t="s">
        <v>1114</v>
      </c>
      <c r="N58" s="710" t="s">
        <v>934</v>
      </c>
      <c r="O58" s="512" t="n">
        <v>1</v>
      </c>
      <c r="P58" s="512" t="n">
        <v>1</v>
      </c>
      <c r="Q58" s="711" t="n">
        <v>0.00341359495456484</v>
      </c>
      <c r="R58" s="712"/>
      <c r="S58" s="713" t="n">
        <v>6.85</v>
      </c>
      <c r="T58" s="714" t="n">
        <v>6.93</v>
      </c>
      <c r="U58" s="715"/>
      <c r="V58" s="262" t="n">
        <f aca="false">SUM(W58:CI58)</f>
        <v>1</v>
      </c>
      <c r="W58" s="243" t="n">
        <v>0</v>
      </c>
      <c r="X58" s="243" t="n">
        <v>0</v>
      </c>
      <c r="Y58" s="243" t="n">
        <v>1</v>
      </c>
      <c r="Z58" s="243" t="n">
        <v>0</v>
      </c>
      <c r="AA58" s="243" t="n">
        <v>0</v>
      </c>
      <c r="AB58" s="243" t="n">
        <v>0</v>
      </c>
      <c r="AC58" s="243" t="n">
        <v>0</v>
      </c>
      <c r="AD58" s="243" t="n">
        <v>0</v>
      </c>
      <c r="AE58" s="243" t="n">
        <v>0</v>
      </c>
      <c r="AF58" s="243" t="n">
        <v>0</v>
      </c>
      <c r="AG58" s="243" t="n">
        <v>0</v>
      </c>
      <c r="AH58" s="518" t="n">
        <v>0</v>
      </c>
      <c r="AI58" s="243" t="n">
        <v>0</v>
      </c>
      <c r="AJ58" s="243" t="n">
        <v>0</v>
      </c>
      <c r="AK58" s="518" t="n">
        <v>0</v>
      </c>
      <c r="AL58" s="518" t="n">
        <v>0</v>
      </c>
      <c r="AM58" s="518" t="n">
        <v>0</v>
      </c>
      <c r="AN58" s="518" t="n">
        <v>0</v>
      </c>
      <c r="AO58" s="518" t="n">
        <v>0</v>
      </c>
      <c r="AP58" s="518" t="n">
        <v>0</v>
      </c>
      <c r="AQ58" s="518" t="n">
        <v>0</v>
      </c>
      <c r="AR58" s="518" t="n">
        <v>0</v>
      </c>
      <c r="AS58" s="518" t="n">
        <v>0</v>
      </c>
      <c r="AT58" s="518" t="n">
        <v>0</v>
      </c>
      <c r="AU58" s="518" t="n">
        <v>0</v>
      </c>
      <c r="AV58" s="518" t="n">
        <v>0</v>
      </c>
      <c r="AW58" s="518" t="n">
        <v>0</v>
      </c>
      <c r="AX58" s="518" t="n">
        <v>0</v>
      </c>
      <c r="AY58" s="518" t="n">
        <v>0</v>
      </c>
      <c r="AZ58" s="518" t="n">
        <v>0</v>
      </c>
      <c r="BA58" s="518" t="n">
        <v>0</v>
      </c>
      <c r="BB58" s="518" t="n">
        <v>0</v>
      </c>
      <c r="BC58" s="518" t="n">
        <v>0</v>
      </c>
      <c r="BD58" s="518" t="n">
        <v>0</v>
      </c>
      <c r="BE58" s="518" t="n">
        <v>0</v>
      </c>
      <c r="BF58" s="518" t="n">
        <v>0</v>
      </c>
      <c r="BG58" s="518" t="n">
        <v>0</v>
      </c>
      <c r="BH58" s="518" t="n">
        <v>0</v>
      </c>
      <c r="BI58" s="518" t="n">
        <v>0</v>
      </c>
      <c r="BJ58" s="518"/>
      <c r="BK58" s="518"/>
      <c r="BL58" s="518" t="n">
        <v>0</v>
      </c>
      <c r="BM58" s="518"/>
      <c r="BN58" s="518"/>
      <c r="BO58" s="518"/>
      <c r="BP58" s="518"/>
      <c r="BQ58" s="518"/>
      <c r="BR58" s="518"/>
      <c r="BS58" s="518"/>
      <c r="BT58" s="518"/>
      <c r="BU58" s="518"/>
      <c r="BV58" s="518" t="n">
        <v>0</v>
      </c>
      <c r="BW58" s="518" t="n">
        <v>0</v>
      </c>
      <c r="BX58" s="518" t="n">
        <v>0</v>
      </c>
      <c r="BY58" s="518" t="n">
        <v>0</v>
      </c>
      <c r="BZ58" s="518" t="n">
        <v>0</v>
      </c>
      <c r="CA58" s="518" t="n">
        <v>0</v>
      </c>
      <c r="CB58" s="518" t="n">
        <v>0</v>
      </c>
      <c r="CC58" s="518" t="n">
        <v>0</v>
      </c>
      <c r="CD58" s="518" t="n">
        <v>0</v>
      </c>
      <c r="CE58" s="518" t="n">
        <v>0</v>
      </c>
      <c r="CF58" s="518" t="n">
        <v>0</v>
      </c>
      <c r="CG58" s="518" t="n">
        <v>0</v>
      </c>
      <c r="CH58" s="518"/>
      <c r="CI58" s="716"/>
      <c r="CL58" s="48" t="n">
        <v>1</v>
      </c>
      <c r="CM58" s="48" t="n">
        <f aca="false">CL58-V58</f>
        <v>0</v>
      </c>
      <c r="CN58" s="702" t="n">
        <f aca="false">SUM(CO58:DR58)</f>
        <v>1</v>
      </c>
      <c r="CO58" s="703" t="n">
        <v>0</v>
      </c>
      <c r="CP58" s="703"/>
      <c r="CQ58" s="703" t="n">
        <v>1</v>
      </c>
      <c r="CR58" s="703"/>
      <c r="CS58" s="703" t="n">
        <v>0</v>
      </c>
      <c r="CT58" s="703" t="n">
        <v>0</v>
      </c>
      <c r="CU58" s="703"/>
      <c r="CV58" s="703"/>
      <c r="CW58" s="703"/>
      <c r="CX58" s="703" t="n">
        <v>0</v>
      </c>
      <c r="CY58" s="703" t="n">
        <v>0</v>
      </c>
      <c r="CZ58" s="703" t="n">
        <v>0</v>
      </c>
      <c r="DA58" s="703"/>
      <c r="DB58" s="703"/>
      <c r="DC58" s="703"/>
      <c r="DD58" s="703"/>
      <c r="DE58" s="703" t="n">
        <v>0</v>
      </c>
      <c r="DF58" s="703"/>
      <c r="DG58" s="703" t="n">
        <v>0</v>
      </c>
      <c r="DH58" s="703" t="n">
        <v>0</v>
      </c>
      <c r="DI58" s="703" t="n">
        <v>0</v>
      </c>
      <c r="DJ58" s="703" t="n">
        <v>0</v>
      </c>
      <c r="DK58" s="703" t="n">
        <v>0</v>
      </c>
      <c r="DL58" s="703" t="n">
        <v>0</v>
      </c>
      <c r="DM58" s="703"/>
      <c r="DN58" s="703"/>
      <c r="DO58" s="703"/>
      <c r="DP58" s="703"/>
      <c r="DQ58" s="703"/>
      <c r="DR58" s="703"/>
      <c r="DS58" s="704" t="n">
        <f aca="false">CN58-V58</f>
        <v>0</v>
      </c>
      <c r="DT58" s="553"/>
      <c r="DU58" s="48"/>
    </row>
    <row r="59" customFormat="false" ht="15" hidden="false" customHeight="true" outlineLevel="0" collapsed="false">
      <c r="A59" s="705" t="n">
        <f aca="false">A58+1</f>
        <v>50</v>
      </c>
      <c r="B59" s="706" t="s">
        <v>1099</v>
      </c>
      <c r="C59" s="706" t="s">
        <v>495</v>
      </c>
      <c r="D59" s="706" t="s">
        <v>1100</v>
      </c>
      <c r="E59" s="243" t="n">
        <f aca="false">COUNTIF($G$10:$G$1856,$G59)</f>
        <v>1</v>
      </c>
      <c r="F59" s="706" t="s">
        <v>1115</v>
      </c>
      <c r="G59" s="706" t="s">
        <v>1115</v>
      </c>
      <c r="H59" s="707" t="s">
        <v>1116</v>
      </c>
      <c r="I59" s="708" t="s">
        <v>1117</v>
      </c>
      <c r="J59" s="707" t="s">
        <v>498</v>
      </c>
      <c r="K59" s="709" t="n">
        <v>0</v>
      </c>
      <c r="L59" s="707" t="s">
        <v>497</v>
      </c>
      <c r="M59" s="708" t="s">
        <v>1118</v>
      </c>
      <c r="N59" s="710" t="s">
        <v>934</v>
      </c>
      <c r="O59" s="512" t="n">
        <v>1</v>
      </c>
      <c r="P59" s="512" t="n">
        <v>1</v>
      </c>
      <c r="Q59" s="711" t="n">
        <v>0.00341359495456484</v>
      </c>
      <c r="R59" s="712"/>
      <c r="S59" s="713" t="n">
        <v>6.85</v>
      </c>
      <c r="T59" s="714" t="n">
        <v>6.93</v>
      </c>
      <c r="U59" s="715"/>
      <c r="V59" s="262" t="n">
        <f aca="false">SUM(W59:CI59)</f>
        <v>1</v>
      </c>
      <c r="W59" s="243" t="n">
        <v>0</v>
      </c>
      <c r="X59" s="243" t="n">
        <v>0</v>
      </c>
      <c r="Y59" s="243" t="n">
        <v>0</v>
      </c>
      <c r="Z59" s="243" t="n">
        <v>0</v>
      </c>
      <c r="AA59" s="243" t="n">
        <v>0</v>
      </c>
      <c r="AB59" s="243" t="n">
        <v>0</v>
      </c>
      <c r="AC59" s="243" t="n">
        <v>0</v>
      </c>
      <c r="AD59" s="243" t="n">
        <v>0</v>
      </c>
      <c r="AE59" s="243" t="n">
        <v>0</v>
      </c>
      <c r="AF59" s="243" t="n">
        <v>0</v>
      </c>
      <c r="AG59" s="243" t="n">
        <v>0</v>
      </c>
      <c r="AH59" s="518" t="n">
        <v>0</v>
      </c>
      <c r="AI59" s="243" t="n">
        <v>0</v>
      </c>
      <c r="AJ59" s="243" t="n">
        <v>0</v>
      </c>
      <c r="AK59" s="518" t="n">
        <v>0</v>
      </c>
      <c r="AL59" s="518" t="n">
        <v>0</v>
      </c>
      <c r="AM59" s="518" t="n">
        <v>0</v>
      </c>
      <c r="AN59" s="518" t="n">
        <v>0</v>
      </c>
      <c r="AO59" s="518" t="n">
        <v>0</v>
      </c>
      <c r="AP59" s="518" t="n">
        <v>0</v>
      </c>
      <c r="AQ59" s="518" t="n">
        <v>0</v>
      </c>
      <c r="AR59" s="518" t="n">
        <v>0</v>
      </c>
      <c r="AS59" s="518" t="n">
        <v>0</v>
      </c>
      <c r="AT59" s="518" t="n">
        <v>0</v>
      </c>
      <c r="AU59" s="518" t="n">
        <v>0</v>
      </c>
      <c r="AV59" s="518" t="n">
        <v>0</v>
      </c>
      <c r="AW59" s="518" t="n">
        <v>0</v>
      </c>
      <c r="AX59" s="518" t="n">
        <v>0</v>
      </c>
      <c r="AY59" s="518" t="n">
        <v>0</v>
      </c>
      <c r="AZ59" s="518" t="n">
        <v>0</v>
      </c>
      <c r="BA59" s="518" t="n">
        <v>0</v>
      </c>
      <c r="BB59" s="518" t="n">
        <v>0</v>
      </c>
      <c r="BC59" s="518" t="n">
        <v>0</v>
      </c>
      <c r="BD59" s="518" t="n">
        <v>0</v>
      </c>
      <c r="BE59" s="518" t="n">
        <v>0</v>
      </c>
      <c r="BF59" s="518" t="n">
        <v>0</v>
      </c>
      <c r="BG59" s="518" t="n">
        <v>0</v>
      </c>
      <c r="BH59" s="518" t="n">
        <v>0</v>
      </c>
      <c r="BI59" s="518" t="n">
        <v>0</v>
      </c>
      <c r="BJ59" s="518"/>
      <c r="BK59" s="518"/>
      <c r="BL59" s="518" t="n">
        <v>0</v>
      </c>
      <c r="BM59" s="518"/>
      <c r="BN59" s="518"/>
      <c r="BO59" s="518"/>
      <c r="BP59" s="518"/>
      <c r="BQ59" s="518"/>
      <c r="BR59" s="518"/>
      <c r="BS59" s="518"/>
      <c r="BT59" s="518"/>
      <c r="BU59" s="518"/>
      <c r="BV59" s="518" t="n">
        <v>0</v>
      </c>
      <c r="BW59" s="518" t="n">
        <v>1</v>
      </c>
      <c r="BX59" s="518" t="n">
        <v>0</v>
      </c>
      <c r="BY59" s="518" t="n">
        <v>0</v>
      </c>
      <c r="BZ59" s="518" t="n">
        <v>0</v>
      </c>
      <c r="CA59" s="518" t="n">
        <v>0</v>
      </c>
      <c r="CB59" s="518" t="n">
        <v>0</v>
      </c>
      <c r="CC59" s="518" t="n">
        <v>0</v>
      </c>
      <c r="CD59" s="518" t="n">
        <v>0</v>
      </c>
      <c r="CE59" s="518" t="n">
        <v>0</v>
      </c>
      <c r="CF59" s="518" t="n">
        <v>0</v>
      </c>
      <c r="CG59" s="518" t="n">
        <v>0</v>
      </c>
      <c r="CH59" s="518"/>
      <c r="CI59" s="716"/>
      <c r="CL59" s="48" t="n">
        <v>1</v>
      </c>
      <c r="CM59" s="48" t="n">
        <f aca="false">CL59-V59</f>
        <v>0</v>
      </c>
      <c r="CN59" s="702" t="n">
        <f aca="false">SUM(CO59:DR59)</f>
        <v>1</v>
      </c>
      <c r="CO59" s="703" t="n">
        <v>0</v>
      </c>
      <c r="CP59" s="703"/>
      <c r="CQ59" s="703" t="n">
        <v>0</v>
      </c>
      <c r="CR59" s="703"/>
      <c r="CS59" s="703" t="n">
        <v>0</v>
      </c>
      <c r="CT59" s="703" t="n">
        <v>0</v>
      </c>
      <c r="CU59" s="703"/>
      <c r="CV59" s="703"/>
      <c r="CW59" s="703"/>
      <c r="CX59" s="703" t="n">
        <v>0</v>
      </c>
      <c r="CY59" s="703" t="n">
        <v>0</v>
      </c>
      <c r="CZ59" s="703" t="n">
        <v>0</v>
      </c>
      <c r="DA59" s="703"/>
      <c r="DB59" s="703"/>
      <c r="DC59" s="703"/>
      <c r="DD59" s="703"/>
      <c r="DE59" s="703" t="n">
        <v>0</v>
      </c>
      <c r="DF59" s="703"/>
      <c r="DG59" s="703" t="n">
        <v>0</v>
      </c>
      <c r="DH59" s="703" t="n">
        <v>1</v>
      </c>
      <c r="DI59" s="703" t="n">
        <v>0</v>
      </c>
      <c r="DJ59" s="703" t="n">
        <v>0</v>
      </c>
      <c r="DK59" s="703" t="n">
        <v>0</v>
      </c>
      <c r="DL59" s="703" t="n">
        <v>0</v>
      </c>
      <c r="DM59" s="703"/>
      <c r="DN59" s="703"/>
      <c r="DO59" s="703"/>
      <c r="DP59" s="703"/>
      <c r="DQ59" s="703"/>
      <c r="DR59" s="703"/>
      <c r="DS59" s="704" t="n">
        <f aca="false">CN59-V59</f>
        <v>0</v>
      </c>
      <c r="DT59" s="553"/>
      <c r="DU59" s="48"/>
    </row>
    <row r="60" customFormat="false" ht="15" hidden="false" customHeight="true" outlineLevel="0" collapsed="false">
      <c r="A60" s="705" t="n">
        <f aca="false">A59+1</f>
        <v>51</v>
      </c>
      <c r="B60" s="706" t="s">
        <v>1099</v>
      </c>
      <c r="C60" s="706" t="s">
        <v>495</v>
      </c>
      <c r="D60" s="706" t="s">
        <v>1100</v>
      </c>
      <c r="E60" s="243" t="n">
        <f aca="false">COUNTIF($G$10:$G$1856,$G60)</f>
        <v>1</v>
      </c>
      <c r="F60" s="706" t="s">
        <v>1119</v>
      </c>
      <c r="G60" s="706" t="s">
        <v>1119</v>
      </c>
      <c r="H60" s="707" t="s">
        <v>1120</v>
      </c>
      <c r="I60" s="708" t="s">
        <v>1121</v>
      </c>
      <c r="J60" s="707" t="s">
        <v>498</v>
      </c>
      <c r="K60" s="709" t="n">
        <v>0</v>
      </c>
      <c r="L60" s="707" t="s">
        <v>497</v>
      </c>
      <c r="M60" s="708" t="s">
        <v>1122</v>
      </c>
      <c r="N60" s="710" t="s">
        <v>934</v>
      </c>
      <c r="O60" s="512" t="n">
        <v>1</v>
      </c>
      <c r="P60" s="512" t="n">
        <v>1</v>
      </c>
      <c r="Q60" s="711" t="n">
        <v>0.00341359495456484</v>
      </c>
      <c r="R60" s="712"/>
      <c r="S60" s="713" t="n">
        <v>6.85</v>
      </c>
      <c r="T60" s="714" t="n">
        <v>6.93</v>
      </c>
      <c r="U60" s="715"/>
      <c r="V60" s="262" t="n">
        <f aca="false">SUM(W60:CI60)</f>
        <v>1</v>
      </c>
      <c r="W60" s="243" t="n">
        <v>0</v>
      </c>
      <c r="X60" s="243" t="n">
        <v>0</v>
      </c>
      <c r="Y60" s="243" t="n">
        <v>0</v>
      </c>
      <c r="Z60" s="243" t="n">
        <v>0</v>
      </c>
      <c r="AA60" s="243" t="n">
        <v>0</v>
      </c>
      <c r="AB60" s="243" t="n">
        <v>0</v>
      </c>
      <c r="AC60" s="243" t="n">
        <v>0</v>
      </c>
      <c r="AD60" s="243" t="n">
        <v>0</v>
      </c>
      <c r="AE60" s="243" t="n">
        <v>0</v>
      </c>
      <c r="AF60" s="243" t="n">
        <v>0</v>
      </c>
      <c r="AG60" s="243" t="n">
        <v>0</v>
      </c>
      <c r="AH60" s="518" t="n">
        <v>0</v>
      </c>
      <c r="AI60" s="243" t="n">
        <v>0</v>
      </c>
      <c r="AJ60" s="243" t="n">
        <v>0</v>
      </c>
      <c r="AK60" s="518" t="n">
        <v>0</v>
      </c>
      <c r="AL60" s="518" t="n">
        <v>0</v>
      </c>
      <c r="AM60" s="518" t="n">
        <v>0</v>
      </c>
      <c r="AN60" s="518" t="n">
        <v>0</v>
      </c>
      <c r="AO60" s="518" t="n">
        <v>0</v>
      </c>
      <c r="AP60" s="518" t="n">
        <v>0</v>
      </c>
      <c r="AQ60" s="518" t="n">
        <v>0</v>
      </c>
      <c r="AR60" s="518" t="n">
        <v>0</v>
      </c>
      <c r="AS60" s="518" t="n">
        <v>0</v>
      </c>
      <c r="AT60" s="518" t="n">
        <v>0</v>
      </c>
      <c r="AU60" s="518" t="n">
        <v>0</v>
      </c>
      <c r="AV60" s="518" t="n">
        <v>0</v>
      </c>
      <c r="AW60" s="518" t="n">
        <v>0</v>
      </c>
      <c r="AX60" s="518" t="n">
        <v>0</v>
      </c>
      <c r="AY60" s="518" t="n">
        <v>0</v>
      </c>
      <c r="AZ60" s="518" t="n">
        <v>0</v>
      </c>
      <c r="BA60" s="518" t="n">
        <v>0</v>
      </c>
      <c r="BB60" s="518" t="n">
        <v>0</v>
      </c>
      <c r="BC60" s="518" t="n">
        <v>0</v>
      </c>
      <c r="BD60" s="518" t="n">
        <v>0</v>
      </c>
      <c r="BE60" s="518" t="n">
        <v>0</v>
      </c>
      <c r="BF60" s="518" t="n">
        <v>0</v>
      </c>
      <c r="BG60" s="518" t="n">
        <v>0</v>
      </c>
      <c r="BH60" s="518" t="n">
        <v>0</v>
      </c>
      <c r="BI60" s="518" t="n">
        <v>0</v>
      </c>
      <c r="BJ60" s="518"/>
      <c r="BK60" s="518"/>
      <c r="BL60" s="518" t="n">
        <v>0</v>
      </c>
      <c r="BM60" s="518"/>
      <c r="BN60" s="518"/>
      <c r="BO60" s="518"/>
      <c r="BP60" s="518"/>
      <c r="BQ60" s="518"/>
      <c r="BR60" s="518"/>
      <c r="BS60" s="518"/>
      <c r="BT60" s="518"/>
      <c r="BU60" s="518"/>
      <c r="BV60" s="518" t="n">
        <v>0</v>
      </c>
      <c r="BW60" s="518" t="n">
        <v>1</v>
      </c>
      <c r="BX60" s="518" t="n">
        <v>0</v>
      </c>
      <c r="BY60" s="518" t="n">
        <v>0</v>
      </c>
      <c r="BZ60" s="518" t="n">
        <v>0</v>
      </c>
      <c r="CA60" s="518" t="n">
        <v>0</v>
      </c>
      <c r="CB60" s="518" t="n">
        <v>0</v>
      </c>
      <c r="CC60" s="518" t="n">
        <v>0</v>
      </c>
      <c r="CD60" s="518" t="n">
        <v>0</v>
      </c>
      <c r="CE60" s="518" t="n">
        <v>0</v>
      </c>
      <c r="CF60" s="518" t="n">
        <v>0</v>
      </c>
      <c r="CG60" s="518" t="n">
        <v>0</v>
      </c>
      <c r="CH60" s="518"/>
      <c r="CI60" s="716"/>
      <c r="CL60" s="48" t="n">
        <v>1</v>
      </c>
      <c r="CM60" s="48" t="n">
        <f aca="false">CL60-V60</f>
        <v>0</v>
      </c>
      <c r="CN60" s="702" t="n">
        <f aca="false">SUM(CO60:DR60)</f>
        <v>1</v>
      </c>
      <c r="CO60" s="703" t="n">
        <v>0</v>
      </c>
      <c r="CP60" s="703"/>
      <c r="CQ60" s="703" t="n">
        <v>0</v>
      </c>
      <c r="CR60" s="703"/>
      <c r="CS60" s="703" t="n">
        <v>0</v>
      </c>
      <c r="CT60" s="703" t="n">
        <v>0</v>
      </c>
      <c r="CU60" s="703"/>
      <c r="CV60" s="703"/>
      <c r="CW60" s="703"/>
      <c r="CX60" s="703" t="n">
        <v>0</v>
      </c>
      <c r="CY60" s="703" t="n">
        <v>0</v>
      </c>
      <c r="CZ60" s="703" t="n">
        <v>0</v>
      </c>
      <c r="DA60" s="703"/>
      <c r="DB60" s="703"/>
      <c r="DC60" s="703"/>
      <c r="DD60" s="703"/>
      <c r="DE60" s="703" t="n">
        <v>0</v>
      </c>
      <c r="DF60" s="703"/>
      <c r="DG60" s="703" t="n">
        <v>0</v>
      </c>
      <c r="DH60" s="703" t="n">
        <v>1</v>
      </c>
      <c r="DI60" s="703" t="n">
        <v>0</v>
      </c>
      <c r="DJ60" s="703" t="n">
        <v>0</v>
      </c>
      <c r="DK60" s="703" t="n">
        <v>0</v>
      </c>
      <c r="DL60" s="703" t="n">
        <v>0</v>
      </c>
      <c r="DM60" s="703"/>
      <c r="DN60" s="703"/>
      <c r="DO60" s="703"/>
      <c r="DP60" s="703"/>
      <c r="DQ60" s="703"/>
      <c r="DR60" s="703"/>
      <c r="DS60" s="704" t="n">
        <f aca="false">CN60-V60</f>
        <v>0</v>
      </c>
      <c r="DT60" s="553"/>
      <c r="DU60" s="48"/>
    </row>
    <row r="61" customFormat="false" ht="15" hidden="false" customHeight="true" outlineLevel="0" collapsed="false">
      <c r="A61" s="705" t="n">
        <f aca="false">A60+1</f>
        <v>52</v>
      </c>
      <c r="B61" s="706" t="s">
        <v>1099</v>
      </c>
      <c r="C61" s="706" t="s">
        <v>495</v>
      </c>
      <c r="D61" s="706" t="s">
        <v>1100</v>
      </c>
      <c r="E61" s="243" t="n">
        <f aca="false">COUNTIF($G$10:$G$1856,$G61)</f>
        <v>1</v>
      </c>
      <c r="F61" s="706" t="s">
        <v>1123</v>
      </c>
      <c r="G61" s="706" t="s">
        <v>1123</v>
      </c>
      <c r="H61" s="707" t="s">
        <v>1124</v>
      </c>
      <c r="I61" s="708" t="s">
        <v>985</v>
      </c>
      <c r="J61" s="707" t="s">
        <v>498</v>
      </c>
      <c r="K61" s="709" t="n">
        <v>0</v>
      </c>
      <c r="L61" s="707" t="s">
        <v>497</v>
      </c>
      <c r="M61" s="708" t="s">
        <v>1035</v>
      </c>
      <c r="N61" s="710" t="s">
        <v>934</v>
      </c>
      <c r="O61" s="512" t="n">
        <v>1</v>
      </c>
      <c r="P61" s="512" t="n">
        <v>1</v>
      </c>
      <c r="Q61" s="711" t="n">
        <v>0.0145009314481296</v>
      </c>
      <c r="R61" s="712"/>
      <c r="S61" s="713" t="n">
        <v>29.12</v>
      </c>
      <c r="T61" s="714" t="n">
        <v>29.44</v>
      </c>
      <c r="U61" s="715"/>
      <c r="V61" s="262" t="n">
        <f aca="false">SUM(W61:CI61)</f>
        <v>1</v>
      </c>
      <c r="W61" s="243" t="n">
        <v>0</v>
      </c>
      <c r="X61" s="243" t="n">
        <v>0</v>
      </c>
      <c r="Y61" s="243" t="n">
        <v>1</v>
      </c>
      <c r="Z61" s="243" t="n">
        <v>0</v>
      </c>
      <c r="AA61" s="243" t="n">
        <v>0</v>
      </c>
      <c r="AB61" s="243" t="n">
        <v>0</v>
      </c>
      <c r="AC61" s="243" t="n">
        <v>0</v>
      </c>
      <c r="AD61" s="243" t="n">
        <v>0</v>
      </c>
      <c r="AE61" s="243" t="n">
        <v>0</v>
      </c>
      <c r="AF61" s="243" t="n">
        <v>0</v>
      </c>
      <c r="AG61" s="243" t="n">
        <v>0</v>
      </c>
      <c r="AH61" s="518" t="n">
        <v>0</v>
      </c>
      <c r="AI61" s="243" t="n">
        <v>0</v>
      </c>
      <c r="AJ61" s="243" t="n">
        <v>0</v>
      </c>
      <c r="AK61" s="518" t="n">
        <v>0</v>
      </c>
      <c r="AL61" s="518" t="n">
        <v>0</v>
      </c>
      <c r="AM61" s="518" t="n">
        <v>0</v>
      </c>
      <c r="AN61" s="518" t="n">
        <v>0</v>
      </c>
      <c r="AO61" s="518" t="n">
        <v>0</v>
      </c>
      <c r="AP61" s="518" t="n">
        <v>0</v>
      </c>
      <c r="AQ61" s="518" t="n">
        <v>0</v>
      </c>
      <c r="AR61" s="518" t="n">
        <v>0</v>
      </c>
      <c r="AS61" s="518" t="n">
        <v>0</v>
      </c>
      <c r="AT61" s="518" t="n">
        <v>0</v>
      </c>
      <c r="AU61" s="518" t="n">
        <v>0</v>
      </c>
      <c r="AV61" s="518" t="n">
        <v>0</v>
      </c>
      <c r="AW61" s="518" t="n">
        <v>0</v>
      </c>
      <c r="AX61" s="518" t="n">
        <v>0</v>
      </c>
      <c r="AY61" s="518" t="n">
        <v>0</v>
      </c>
      <c r="AZ61" s="518" t="n">
        <v>0</v>
      </c>
      <c r="BA61" s="518" t="n">
        <v>0</v>
      </c>
      <c r="BB61" s="518" t="n">
        <v>0</v>
      </c>
      <c r="BC61" s="518" t="n">
        <v>0</v>
      </c>
      <c r="BD61" s="518" t="n">
        <v>0</v>
      </c>
      <c r="BE61" s="518" t="n">
        <v>0</v>
      </c>
      <c r="BF61" s="518" t="n">
        <v>0</v>
      </c>
      <c r="BG61" s="518" t="n">
        <v>0</v>
      </c>
      <c r="BH61" s="518" t="n">
        <v>0</v>
      </c>
      <c r="BI61" s="518" t="n">
        <v>0</v>
      </c>
      <c r="BJ61" s="518"/>
      <c r="BK61" s="518"/>
      <c r="BL61" s="518" t="n">
        <v>0</v>
      </c>
      <c r="BM61" s="518"/>
      <c r="BN61" s="518"/>
      <c r="BO61" s="518"/>
      <c r="BP61" s="518"/>
      <c r="BQ61" s="518"/>
      <c r="BR61" s="518"/>
      <c r="BS61" s="518"/>
      <c r="BT61" s="518"/>
      <c r="BU61" s="518"/>
      <c r="BV61" s="518" t="n">
        <v>0</v>
      </c>
      <c r="BW61" s="518" t="n">
        <v>0</v>
      </c>
      <c r="BX61" s="518" t="n">
        <v>0</v>
      </c>
      <c r="BY61" s="518" t="n">
        <v>0</v>
      </c>
      <c r="BZ61" s="518" t="n">
        <v>0</v>
      </c>
      <c r="CA61" s="518" t="n">
        <v>0</v>
      </c>
      <c r="CB61" s="518" t="n">
        <v>0</v>
      </c>
      <c r="CC61" s="518" t="n">
        <v>0</v>
      </c>
      <c r="CD61" s="518" t="n">
        <v>0</v>
      </c>
      <c r="CE61" s="518" t="n">
        <v>0</v>
      </c>
      <c r="CF61" s="518" t="n">
        <v>0</v>
      </c>
      <c r="CG61" s="518" t="n">
        <v>0</v>
      </c>
      <c r="CH61" s="518"/>
      <c r="CI61" s="716"/>
      <c r="CL61" s="48" t="n">
        <v>1</v>
      </c>
      <c r="CM61" s="48" t="n">
        <f aca="false">CL61-V61</f>
        <v>0</v>
      </c>
      <c r="CN61" s="702" t="n">
        <f aca="false">SUM(CO61:DR61)</f>
        <v>1</v>
      </c>
      <c r="CO61" s="703" t="n">
        <v>0</v>
      </c>
      <c r="CP61" s="703"/>
      <c r="CQ61" s="703" t="n">
        <v>1</v>
      </c>
      <c r="CR61" s="703"/>
      <c r="CS61" s="703" t="n">
        <v>0</v>
      </c>
      <c r="CT61" s="703" t="n">
        <v>0</v>
      </c>
      <c r="CU61" s="703"/>
      <c r="CV61" s="703"/>
      <c r="CW61" s="703"/>
      <c r="CX61" s="703" t="n">
        <v>0</v>
      </c>
      <c r="CY61" s="703" t="n">
        <v>0</v>
      </c>
      <c r="CZ61" s="703" t="n">
        <v>0</v>
      </c>
      <c r="DA61" s="703"/>
      <c r="DB61" s="703"/>
      <c r="DC61" s="703"/>
      <c r="DD61" s="703"/>
      <c r="DE61" s="703" t="n">
        <v>0</v>
      </c>
      <c r="DF61" s="703"/>
      <c r="DG61" s="703" t="n">
        <v>0</v>
      </c>
      <c r="DH61" s="703" t="n">
        <v>0</v>
      </c>
      <c r="DI61" s="703" t="n">
        <v>0</v>
      </c>
      <c r="DJ61" s="703" t="n">
        <v>0</v>
      </c>
      <c r="DK61" s="703" t="n">
        <v>0</v>
      </c>
      <c r="DL61" s="703" t="n">
        <v>0</v>
      </c>
      <c r="DM61" s="703"/>
      <c r="DN61" s="703"/>
      <c r="DO61" s="703"/>
      <c r="DP61" s="703"/>
      <c r="DQ61" s="703"/>
      <c r="DR61" s="703"/>
      <c r="DS61" s="704" t="n">
        <f aca="false">CN61-V61</f>
        <v>0</v>
      </c>
      <c r="DT61" s="553"/>
      <c r="DU61" s="48"/>
    </row>
    <row r="62" customFormat="false" ht="15" hidden="false" customHeight="true" outlineLevel="0" collapsed="false">
      <c r="A62" s="705" t="n">
        <f aca="false">A61+1</f>
        <v>53</v>
      </c>
      <c r="B62" s="706" t="s">
        <v>1099</v>
      </c>
      <c r="C62" s="706" t="s">
        <v>495</v>
      </c>
      <c r="D62" s="706" t="s">
        <v>1100</v>
      </c>
      <c r="E62" s="243" t="n">
        <f aca="false">COUNTIF($G$10:$G$1856,$G62)</f>
        <v>1</v>
      </c>
      <c r="F62" s="706" t="s">
        <v>1125</v>
      </c>
      <c r="G62" s="706" t="s">
        <v>1125</v>
      </c>
      <c r="H62" s="707" t="s">
        <v>1126</v>
      </c>
      <c r="I62" s="708" t="s">
        <v>1127</v>
      </c>
      <c r="J62" s="707" t="s">
        <v>498</v>
      </c>
      <c r="K62" s="709" t="n">
        <v>0</v>
      </c>
      <c r="L62" s="707" t="s">
        <v>497</v>
      </c>
      <c r="M62" s="708" t="s">
        <v>1128</v>
      </c>
      <c r="N62" s="710" t="s">
        <v>934</v>
      </c>
      <c r="O62" s="512" t="n">
        <v>2</v>
      </c>
      <c r="P62" s="512" t="n">
        <v>1</v>
      </c>
      <c r="Q62" s="711" t="n">
        <v>0.000199188618792988</v>
      </c>
      <c r="R62" s="712"/>
      <c r="S62" s="713" t="n">
        <v>0.4</v>
      </c>
      <c r="T62" s="714" t="n">
        <v>0.4</v>
      </c>
      <c r="U62" s="715"/>
      <c r="V62" s="262" t="n">
        <f aca="false">SUM(W62:CI62)</f>
        <v>1</v>
      </c>
      <c r="W62" s="243" t="n">
        <v>0</v>
      </c>
      <c r="X62" s="243" t="n">
        <v>0</v>
      </c>
      <c r="Y62" s="243" t="n">
        <v>0</v>
      </c>
      <c r="Z62" s="243" t="n">
        <v>0</v>
      </c>
      <c r="AA62" s="243" t="n">
        <v>0</v>
      </c>
      <c r="AB62" s="243" t="n">
        <v>0</v>
      </c>
      <c r="AC62" s="243" t="n">
        <v>0</v>
      </c>
      <c r="AD62" s="243" t="n">
        <v>0</v>
      </c>
      <c r="AE62" s="243" t="n">
        <v>0</v>
      </c>
      <c r="AF62" s="243" t="n">
        <v>0</v>
      </c>
      <c r="AG62" s="243" t="n">
        <v>0</v>
      </c>
      <c r="AH62" s="518" t="n">
        <v>0</v>
      </c>
      <c r="AI62" s="243" t="n">
        <v>0</v>
      </c>
      <c r="AJ62" s="243" t="n">
        <v>0</v>
      </c>
      <c r="AK62" s="518" t="n">
        <v>0</v>
      </c>
      <c r="AL62" s="518" t="n">
        <v>0</v>
      </c>
      <c r="AM62" s="518" t="n">
        <v>0</v>
      </c>
      <c r="AN62" s="518" t="n">
        <v>0</v>
      </c>
      <c r="AO62" s="518" t="n">
        <v>0</v>
      </c>
      <c r="AP62" s="518" t="n">
        <v>0</v>
      </c>
      <c r="AQ62" s="518" t="n">
        <v>0</v>
      </c>
      <c r="AR62" s="518" t="n">
        <v>0</v>
      </c>
      <c r="AS62" s="518" t="n">
        <v>0</v>
      </c>
      <c r="AT62" s="518" t="n">
        <v>0</v>
      </c>
      <c r="AU62" s="518" t="n">
        <v>0</v>
      </c>
      <c r="AV62" s="518" t="n">
        <v>0</v>
      </c>
      <c r="AW62" s="518" t="n">
        <v>0</v>
      </c>
      <c r="AX62" s="518" t="n">
        <v>0</v>
      </c>
      <c r="AY62" s="518" t="n">
        <v>0</v>
      </c>
      <c r="AZ62" s="518" t="n">
        <v>0</v>
      </c>
      <c r="BA62" s="518" t="n">
        <v>0</v>
      </c>
      <c r="BB62" s="518" t="n">
        <v>0</v>
      </c>
      <c r="BC62" s="518" t="n">
        <v>0</v>
      </c>
      <c r="BD62" s="518" t="n">
        <v>0</v>
      </c>
      <c r="BE62" s="518" t="n">
        <v>0</v>
      </c>
      <c r="BF62" s="518" t="n">
        <v>0</v>
      </c>
      <c r="BG62" s="518" t="n">
        <v>0</v>
      </c>
      <c r="BH62" s="518" t="n">
        <v>0</v>
      </c>
      <c r="BI62" s="518" t="n">
        <v>0</v>
      </c>
      <c r="BJ62" s="518"/>
      <c r="BK62" s="518"/>
      <c r="BL62" s="518" t="n">
        <v>0</v>
      </c>
      <c r="BM62" s="518"/>
      <c r="BN62" s="518"/>
      <c r="BO62" s="518"/>
      <c r="BP62" s="518"/>
      <c r="BQ62" s="518"/>
      <c r="BR62" s="518"/>
      <c r="BS62" s="518"/>
      <c r="BT62" s="518"/>
      <c r="BU62" s="518"/>
      <c r="BV62" s="518" t="n">
        <v>0</v>
      </c>
      <c r="BW62" s="518" t="n">
        <v>1</v>
      </c>
      <c r="BX62" s="518" t="n">
        <v>0</v>
      </c>
      <c r="BY62" s="518" t="n">
        <v>0</v>
      </c>
      <c r="BZ62" s="518" t="n">
        <v>0</v>
      </c>
      <c r="CA62" s="518" t="n">
        <v>0</v>
      </c>
      <c r="CB62" s="518" t="n">
        <v>0</v>
      </c>
      <c r="CC62" s="518" t="n">
        <v>0</v>
      </c>
      <c r="CD62" s="518" t="n">
        <v>0</v>
      </c>
      <c r="CE62" s="518" t="n">
        <v>0</v>
      </c>
      <c r="CF62" s="518" t="n">
        <v>0</v>
      </c>
      <c r="CG62" s="518" t="n">
        <v>0</v>
      </c>
      <c r="CH62" s="518"/>
      <c r="CI62" s="716"/>
      <c r="CL62" s="48" t="n">
        <v>1</v>
      </c>
      <c r="CM62" s="48" t="n">
        <f aca="false">CL62-V62</f>
        <v>0</v>
      </c>
      <c r="CN62" s="702" t="n">
        <f aca="false">SUM(CO62:DR62)</f>
        <v>1</v>
      </c>
      <c r="CO62" s="703" t="n">
        <v>0</v>
      </c>
      <c r="CP62" s="703"/>
      <c r="CQ62" s="703" t="n">
        <v>0</v>
      </c>
      <c r="CR62" s="703"/>
      <c r="CS62" s="703" t="n">
        <v>0</v>
      </c>
      <c r="CT62" s="703" t="n">
        <v>0</v>
      </c>
      <c r="CU62" s="703"/>
      <c r="CV62" s="703"/>
      <c r="CW62" s="703"/>
      <c r="CX62" s="703" t="n">
        <v>0</v>
      </c>
      <c r="CY62" s="703" t="n">
        <v>0</v>
      </c>
      <c r="CZ62" s="703" t="n">
        <v>0</v>
      </c>
      <c r="DA62" s="703"/>
      <c r="DB62" s="703"/>
      <c r="DC62" s="703"/>
      <c r="DD62" s="703"/>
      <c r="DE62" s="703" t="n">
        <v>0</v>
      </c>
      <c r="DF62" s="703"/>
      <c r="DG62" s="703" t="n">
        <v>0</v>
      </c>
      <c r="DH62" s="703" t="n">
        <v>1</v>
      </c>
      <c r="DI62" s="703" t="n">
        <v>0</v>
      </c>
      <c r="DJ62" s="703" t="n">
        <v>0</v>
      </c>
      <c r="DK62" s="703" t="n">
        <v>0</v>
      </c>
      <c r="DL62" s="703" t="n">
        <v>0</v>
      </c>
      <c r="DM62" s="703"/>
      <c r="DN62" s="703"/>
      <c r="DO62" s="703"/>
      <c r="DP62" s="703"/>
      <c r="DQ62" s="703"/>
      <c r="DR62" s="703"/>
      <c r="DS62" s="704" t="n">
        <f aca="false">CN62-V62</f>
        <v>0</v>
      </c>
      <c r="DT62" s="553"/>
      <c r="DU62" s="48"/>
    </row>
    <row r="63" customFormat="false" ht="15" hidden="false" customHeight="true" outlineLevel="0" collapsed="false">
      <c r="A63" s="705" t="n">
        <f aca="false">A62+1</f>
        <v>54</v>
      </c>
      <c r="B63" s="706" t="s">
        <v>1099</v>
      </c>
      <c r="C63" s="706" t="s">
        <v>495</v>
      </c>
      <c r="D63" s="706" t="s">
        <v>1100</v>
      </c>
      <c r="E63" s="243" t="n">
        <f aca="false">COUNTIF($G$10:$G$1856,$G63)</f>
        <v>1</v>
      </c>
      <c r="F63" s="706" t="s">
        <v>1129</v>
      </c>
      <c r="G63" s="706" t="s">
        <v>1129</v>
      </c>
      <c r="H63" s="707" t="s">
        <v>1130</v>
      </c>
      <c r="I63" s="708" t="s">
        <v>1046</v>
      </c>
      <c r="J63" s="707" t="s">
        <v>498</v>
      </c>
      <c r="K63" s="709" t="n">
        <v>0</v>
      </c>
      <c r="L63" s="707" t="s">
        <v>497</v>
      </c>
      <c r="M63" s="708" t="s">
        <v>1131</v>
      </c>
      <c r="N63" s="710" t="s">
        <v>934</v>
      </c>
      <c r="O63" s="512" t="n">
        <v>1</v>
      </c>
      <c r="P63" s="512" t="n">
        <v>1</v>
      </c>
      <c r="Q63" s="711" t="n">
        <v>0.00318701790068782</v>
      </c>
      <c r="R63" s="712"/>
      <c r="S63" s="713" t="n">
        <v>6.4</v>
      </c>
      <c r="T63" s="714" t="n">
        <v>6.47</v>
      </c>
      <c r="U63" s="715"/>
      <c r="V63" s="262" t="n">
        <f aca="false">SUM(W63:CI63)</f>
        <v>1</v>
      </c>
      <c r="W63" s="243" t="n">
        <v>0</v>
      </c>
      <c r="X63" s="243" t="n">
        <v>0</v>
      </c>
      <c r="Y63" s="243" t="n">
        <v>1</v>
      </c>
      <c r="Z63" s="243" t="n">
        <v>0</v>
      </c>
      <c r="AA63" s="243" t="n">
        <v>0</v>
      </c>
      <c r="AB63" s="243" t="n">
        <v>0</v>
      </c>
      <c r="AC63" s="243" t="n">
        <v>0</v>
      </c>
      <c r="AD63" s="243" t="n">
        <v>0</v>
      </c>
      <c r="AE63" s="243" t="n">
        <v>0</v>
      </c>
      <c r="AF63" s="243" t="n">
        <v>0</v>
      </c>
      <c r="AG63" s="243" t="n">
        <v>0</v>
      </c>
      <c r="AH63" s="518" t="n">
        <v>0</v>
      </c>
      <c r="AI63" s="243" t="n">
        <v>0</v>
      </c>
      <c r="AJ63" s="243" t="n">
        <v>0</v>
      </c>
      <c r="AK63" s="518" t="n">
        <v>0</v>
      </c>
      <c r="AL63" s="518" t="n">
        <v>0</v>
      </c>
      <c r="AM63" s="518" t="n">
        <v>0</v>
      </c>
      <c r="AN63" s="518" t="n">
        <v>0</v>
      </c>
      <c r="AO63" s="518" t="n">
        <v>0</v>
      </c>
      <c r="AP63" s="518" t="n">
        <v>0</v>
      </c>
      <c r="AQ63" s="518" t="n">
        <v>0</v>
      </c>
      <c r="AR63" s="518" t="n">
        <v>0</v>
      </c>
      <c r="AS63" s="518" t="n">
        <v>0</v>
      </c>
      <c r="AT63" s="518" t="n">
        <v>0</v>
      </c>
      <c r="AU63" s="518" t="n">
        <v>0</v>
      </c>
      <c r="AV63" s="518" t="n">
        <v>0</v>
      </c>
      <c r="AW63" s="518" t="n">
        <v>0</v>
      </c>
      <c r="AX63" s="518" t="n">
        <v>0</v>
      </c>
      <c r="AY63" s="518" t="n">
        <v>0</v>
      </c>
      <c r="AZ63" s="518" t="n">
        <v>0</v>
      </c>
      <c r="BA63" s="518" t="n">
        <v>0</v>
      </c>
      <c r="BB63" s="518" t="n">
        <v>0</v>
      </c>
      <c r="BC63" s="518" t="n">
        <v>0</v>
      </c>
      <c r="BD63" s="518" t="n">
        <v>0</v>
      </c>
      <c r="BE63" s="518" t="n">
        <v>0</v>
      </c>
      <c r="BF63" s="518" t="n">
        <v>0</v>
      </c>
      <c r="BG63" s="518" t="n">
        <v>0</v>
      </c>
      <c r="BH63" s="518" t="n">
        <v>0</v>
      </c>
      <c r="BI63" s="518" t="n">
        <v>0</v>
      </c>
      <c r="BJ63" s="518"/>
      <c r="BK63" s="518"/>
      <c r="BL63" s="518" t="n">
        <v>0</v>
      </c>
      <c r="BM63" s="518"/>
      <c r="BN63" s="518"/>
      <c r="BO63" s="518"/>
      <c r="BP63" s="518"/>
      <c r="BQ63" s="518"/>
      <c r="BR63" s="518"/>
      <c r="BS63" s="518"/>
      <c r="BT63" s="518"/>
      <c r="BU63" s="518"/>
      <c r="BV63" s="518" t="n">
        <v>0</v>
      </c>
      <c r="BW63" s="518" t="n">
        <v>0</v>
      </c>
      <c r="BX63" s="518" t="n">
        <v>0</v>
      </c>
      <c r="BY63" s="518" t="n">
        <v>0</v>
      </c>
      <c r="BZ63" s="518" t="n">
        <v>0</v>
      </c>
      <c r="CA63" s="518" t="n">
        <v>0</v>
      </c>
      <c r="CB63" s="518" t="n">
        <v>0</v>
      </c>
      <c r="CC63" s="518" t="n">
        <v>0</v>
      </c>
      <c r="CD63" s="518" t="n">
        <v>0</v>
      </c>
      <c r="CE63" s="518" t="n">
        <v>0</v>
      </c>
      <c r="CF63" s="518" t="n">
        <v>0</v>
      </c>
      <c r="CG63" s="518" t="n">
        <v>0</v>
      </c>
      <c r="CH63" s="518"/>
      <c r="CI63" s="716"/>
      <c r="CL63" s="48" t="n">
        <v>1</v>
      </c>
      <c r="CM63" s="48" t="n">
        <f aca="false">CL63-V63</f>
        <v>0</v>
      </c>
      <c r="CN63" s="702" t="n">
        <f aca="false">SUM(CO63:DR63)</f>
        <v>1</v>
      </c>
      <c r="CO63" s="703" t="n">
        <v>0</v>
      </c>
      <c r="CP63" s="703"/>
      <c r="CQ63" s="703" t="n">
        <v>1</v>
      </c>
      <c r="CR63" s="703"/>
      <c r="CS63" s="703" t="n">
        <v>0</v>
      </c>
      <c r="CT63" s="703" t="n">
        <v>0</v>
      </c>
      <c r="CU63" s="703"/>
      <c r="CV63" s="703"/>
      <c r="CW63" s="703"/>
      <c r="CX63" s="703" t="n">
        <v>0</v>
      </c>
      <c r="CY63" s="703" t="n">
        <v>0</v>
      </c>
      <c r="CZ63" s="703" t="n">
        <v>0</v>
      </c>
      <c r="DA63" s="703"/>
      <c r="DB63" s="703"/>
      <c r="DC63" s="703"/>
      <c r="DD63" s="703"/>
      <c r="DE63" s="703" t="n">
        <v>0</v>
      </c>
      <c r="DF63" s="703"/>
      <c r="DG63" s="703" t="n">
        <v>0</v>
      </c>
      <c r="DH63" s="703" t="n">
        <v>0</v>
      </c>
      <c r="DI63" s="703" t="n">
        <v>0</v>
      </c>
      <c r="DJ63" s="703" t="n">
        <v>0</v>
      </c>
      <c r="DK63" s="703" t="n">
        <v>0</v>
      </c>
      <c r="DL63" s="703" t="n">
        <v>0</v>
      </c>
      <c r="DM63" s="703"/>
      <c r="DN63" s="703"/>
      <c r="DO63" s="703"/>
      <c r="DP63" s="703"/>
      <c r="DQ63" s="703"/>
      <c r="DR63" s="703"/>
      <c r="DS63" s="704" t="n">
        <f aca="false">CN63-V63</f>
        <v>0</v>
      </c>
      <c r="DT63" s="553"/>
      <c r="DU63" s="48"/>
    </row>
    <row r="64" customFormat="false" ht="15" hidden="false" customHeight="true" outlineLevel="0" collapsed="false">
      <c r="A64" s="705" t="n">
        <f aca="false">A63+1</f>
        <v>55</v>
      </c>
      <c r="B64" s="706" t="s">
        <v>1099</v>
      </c>
      <c r="C64" s="706" t="s">
        <v>495</v>
      </c>
      <c r="D64" s="706" t="s">
        <v>1100</v>
      </c>
      <c r="E64" s="243" t="n">
        <f aca="false">COUNTIF($G$10:$G$1856,$G64)</f>
        <v>1</v>
      </c>
      <c r="F64" s="706" t="s">
        <v>1132</v>
      </c>
      <c r="G64" s="706" t="s">
        <v>1132</v>
      </c>
      <c r="H64" s="707" t="s">
        <v>1133</v>
      </c>
      <c r="I64" s="708" t="s">
        <v>1134</v>
      </c>
      <c r="J64" s="707" t="s">
        <v>498</v>
      </c>
      <c r="K64" s="709" t="n">
        <v>0</v>
      </c>
      <c r="L64" s="707" t="s">
        <v>497</v>
      </c>
      <c r="M64" s="708" t="s">
        <v>1053</v>
      </c>
      <c r="N64" s="710" t="s">
        <v>934</v>
      </c>
      <c r="O64" s="512" t="n">
        <v>2</v>
      </c>
      <c r="P64" s="512" t="n">
        <v>1</v>
      </c>
      <c r="Q64" s="711" t="n">
        <v>0.00230062854705902</v>
      </c>
      <c r="R64" s="712"/>
      <c r="S64" s="713" t="n">
        <v>4.62</v>
      </c>
      <c r="T64" s="714" t="n">
        <v>4.67</v>
      </c>
      <c r="U64" s="715"/>
      <c r="V64" s="262" t="n">
        <f aca="false">SUM(W64:CI64)</f>
        <v>1</v>
      </c>
      <c r="W64" s="243" t="n">
        <v>0</v>
      </c>
      <c r="X64" s="243" t="n">
        <v>0</v>
      </c>
      <c r="Y64" s="243" t="n">
        <v>0</v>
      </c>
      <c r="Z64" s="243" t="n">
        <v>0</v>
      </c>
      <c r="AA64" s="243" t="n">
        <v>0</v>
      </c>
      <c r="AB64" s="243" t="n">
        <v>0</v>
      </c>
      <c r="AC64" s="243" t="n">
        <v>0</v>
      </c>
      <c r="AD64" s="243" t="n">
        <v>0</v>
      </c>
      <c r="AE64" s="243" t="n">
        <v>0</v>
      </c>
      <c r="AF64" s="243" t="n">
        <v>0</v>
      </c>
      <c r="AG64" s="243" t="n">
        <v>0</v>
      </c>
      <c r="AH64" s="518" t="n">
        <v>0</v>
      </c>
      <c r="AI64" s="243" t="n">
        <v>0</v>
      </c>
      <c r="AJ64" s="243" t="n">
        <v>0</v>
      </c>
      <c r="AK64" s="518" t="n">
        <v>0</v>
      </c>
      <c r="AL64" s="518" t="n">
        <v>0</v>
      </c>
      <c r="AM64" s="518" t="n">
        <v>0</v>
      </c>
      <c r="AN64" s="518" t="n">
        <v>0</v>
      </c>
      <c r="AO64" s="518" t="n">
        <v>0</v>
      </c>
      <c r="AP64" s="518" t="n">
        <v>0</v>
      </c>
      <c r="AQ64" s="518" t="n">
        <v>0</v>
      </c>
      <c r="AR64" s="518" t="n">
        <v>0</v>
      </c>
      <c r="AS64" s="518" t="n">
        <v>0</v>
      </c>
      <c r="AT64" s="518" t="n">
        <v>0</v>
      </c>
      <c r="AU64" s="518" t="n">
        <v>0</v>
      </c>
      <c r="AV64" s="518" t="n">
        <v>0</v>
      </c>
      <c r="AW64" s="518" t="n">
        <v>0</v>
      </c>
      <c r="AX64" s="518" t="n">
        <v>0</v>
      </c>
      <c r="AY64" s="518" t="n">
        <v>0</v>
      </c>
      <c r="AZ64" s="518" t="n">
        <v>0</v>
      </c>
      <c r="BA64" s="518" t="n">
        <v>0</v>
      </c>
      <c r="BB64" s="518" t="n">
        <v>0</v>
      </c>
      <c r="BC64" s="518" t="n">
        <v>0</v>
      </c>
      <c r="BD64" s="518" t="n">
        <v>0</v>
      </c>
      <c r="BE64" s="518" t="n">
        <v>0</v>
      </c>
      <c r="BF64" s="518" t="n">
        <v>0</v>
      </c>
      <c r="BG64" s="518" t="n">
        <v>0</v>
      </c>
      <c r="BH64" s="518" t="n">
        <v>0</v>
      </c>
      <c r="BI64" s="518" t="n">
        <v>0</v>
      </c>
      <c r="BJ64" s="518"/>
      <c r="BK64" s="518"/>
      <c r="BL64" s="518" t="n">
        <v>0</v>
      </c>
      <c r="BM64" s="518"/>
      <c r="BN64" s="518"/>
      <c r="BO64" s="518"/>
      <c r="BP64" s="518"/>
      <c r="BQ64" s="518"/>
      <c r="BR64" s="518"/>
      <c r="BS64" s="518"/>
      <c r="BT64" s="518"/>
      <c r="BU64" s="518"/>
      <c r="BV64" s="518" t="n">
        <v>0</v>
      </c>
      <c r="BW64" s="518" t="n">
        <v>1</v>
      </c>
      <c r="BX64" s="518" t="n">
        <v>0</v>
      </c>
      <c r="BY64" s="518" t="n">
        <v>0</v>
      </c>
      <c r="BZ64" s="518" t="n">
        <v>0</v>
      </c>
      <c r="CA64" s="518" t="n">
        <v>0</v>
      </c>
      <c r="CB64" s="518" t="n">
        <v>0</v>
      </c>
      <c r="CC64" s="518" t="n">
        <v>0</v>
      </c>
      <c r="CD64" s="518" t="n">
        <v>0</v>
      </c>
      <c r="CE64" s="518" t="n">
        <v>0</v>
      </c>
      <c r="CF64" s="518" t="n">
        <v>0</v>
      </c>
      <c r="CG64" s="518" t="n">
        <v>0</v>
      </c>
      <c r="CH64" s="518"/>
      <c r="CI64" s="716"/>
      <c r="CL64" s="48" t="n">
        <v>1</v>
      </c>
      <c r="CM64" s="48" t="n">
        <f aca="false">CL64-V64</f>
        <v>0</v>
      </c>
      <c r="CN64" s="702" t="n">
        <f aca="false">SUM(CO64:DR64)</f>
        <v>1</v>
      </c>
      <c r="CO64" s="703" t="n">
        <v>0</v>
      </c>
      <c r="CP64" s="703"/>
      <c r="CQ64" s="703" t="n">
        <v>0</v>
      </c>
      <c r="CR64" s="703"/>
      <c r="CS64" s="703" t="n">
        <v>0</v>
      </c>
      <c r="CT64" s="703" t="n">
        <v>0</v>
      </c>
      <c r="CU64" s="703"/>
      <c r="CV64" s="703"/>
      <c r="CW64" s="703"/>
      <c r="CX64" s="703" t="n">
        <v>0</v>
      </c>
      <c r="CY64" s="703" t="n">
        <v>0</v>
      </c>
      <c r="CZ64" s="703" t="n">
        <v>0</v>
      </c>
      <c r="DA64" s="703"/>
      <c r="DB64" s="703"/>
      <c r="DC64" s="703"/>
      <c r="DD64" s="703"/>
      <c r="DE64" s="703" t="n">
        <v>0</v>
      </c>
      <c r="DF64" s="703"/>
      <c r="DG64" s="703" t="n">
        <v>0</v>
      </c>
      <c r="DH64" s="703" t="n">
        <v>1</v>
      </c>
      <c r="DI64" s="703" t="n">
        <v>0</v>
      </c>
      <c r="DJ64" s="703" t="n">
        <v>0</v>
      </c>
      <c r="DK64" s="703" t="n">
        <v>0</v>
      </c>
      <c r="DL64" s="703" t="n">
        <v>0</v>
      </c>
      <c r="DM64" s="703"/>
      <c r="DN64" s="703"/>
      <c r="DO64" s="703"/>
      <c r="DP64" s="703"/>
      <c r="DQ64" s="703"/>
      <c r="DR64" s="703"/>
      <c r="DS64" s="704" t="n">
        <f aca="false">CN64-V64</f>
        <v>0</v>
      </c>
      <c r="DT64" s="553"/>
      <c r="DU64" s="48"/>
    </row>
    <row r="65" customFormat="false" ht="15" hidden="false" customHeight="true" outlineLevel="0" collapsed="false">
      <c r="A65" s="705" t="n">
        <f aca="false">A64+1</f>
        <v>56</v>
      </c>
      <c r="B65" s="706" t="s">
        <v>1099</v>
      </c>
      <c r="C65" s="706" t="s">
        <v>495</v>
      </c>
      <c r="D65" s="706" t="s">
        <v>1100</v>
      </c>
      <c r="E65" s="243" t="n">
        <f aca="false">COUNTIF($G$10:$G$1856,$G65)</f>
        <v>1</v>
      </c>
      <c r="F65" s="706" t="s">
        <v>1135</v>
      </c>
      <c r="G65" s="706" t="s">
        <v>1135</v>
      </c>
      <c r="H65" s="707" t="s">
        <v>1136</v>
      </c>
      <c r="I65" s="708" t="s">
        <v>1137</v>
      </c>
      <c r="J65" s="707" t="s">
        <v>498</v>
      </c>
      <c r="K65" s="709" t="n">
        <v>0</v>
      </c>
      <c r="L65" s="707" t="s">
        <v>497</v>
      </c>
      <c r="M65" s="708" t="s">
        <v>1138</v>
      </c>
      <c r="N65" s="710" t="s">
        <v>934</v>
      </c>
      <c r="O65" s="512" t="n">
        <v>2</v>
      </c>
      <c r="P65" s="512" t="n">
        <v>1</v>
      </c>
      <c r="Q65" s="711" t="n">
        <v>0.00276374208575271</v>
      </c>
      <c r="R65" s="712"/>
      <c r="S65" s="713" t="n">
        <v>5.55</v>
      </c>
      <c r="T65" s="714" t="n">
        <v>5.61</v>
      </c>
      <c r="U65" s="715"/>
      <c r="V65" s="262" t="n">
        <f aca="false">SUM(W65:CI65)</f>
        <v>2</v>
      </c>
      <c r="W65" s="243" t="n">
        <v>0</v>
      </c>
      <c r="X65" s="243" t="n">
        <v>0</v>
      </c>
      <c r="Y65" s="243" t="n">
        <v>2</v>
      </c>
      <c r="Z65" s="243" t="n">
        <v>0</v>
      </c>
      <c r="AA65" s="243" t="n">
        <v>0</v>
      </c>
      <c r="AB65" s="243" t="n">
        <v>0</v>
      </c>
      <c r="AC65" s="243" t="n">
        <v>0</v>
      </c>
      <c r="AD65" s="243" t="n">
        <v>0</v>
      </c>
      <c r="AE65" s="243" t="n">
        <v>0</v>
      </c>
      <c r="AF65" s="243" t="n">
        <v>0</v>
      </c>
      <c r="AG65" s="243" t="n">
        <v>0</v>
      </c>
      <c r="AH65" s="518" t="n">
        <v>0</v>
      </c>
      <c r="AI65" s="243" t="n">
        <v>0</v>
      </c>
      <c r="AJ65" s="243" t="n">
        <v>0</v>
      </c>
      <c r="AK65" s="518" t="n">
        <v>0</v>
      </c>
      <c r="AL65" s="518" t="n">
        <v>0</v>
      </c>
      <c r="AM65" s="518" t="n">
        <v>0</v>
      </c>
      <c r="AN65" s="518" t="n">
        <v>0</v>
      </c>
      <c r="AO65" s="518" t="n">
        <v>0</v>
      </c>
      <c r="AP65" s="518" t="n">
        <v>0</v>
      </c>
      <c r="AQ65" s="518" t="n">
        <v>0</v>
      </c>
      <c r="AR65" s="518" t="n">
        <v>0</v>
      </c>
      <c r="AS65" s="518" t="n">
        <v>0</v>
      </c>
      <c r="AT65" s="518" t="n">
        <v>0</v>
      </c>
      <c r="AU65" s="518" t="n">
        <v>0</v>
      </c>
      <c r="AV65" s="518" t="n">
        <v>0</v>
      </c>
      <c r="AW65" s="518" t="n">
        <v>0</v>
      </c>
      <c r="AX65" s="518" t="n">
        <v>0</v>
      </c>
      <c r="AY65" s="518" t="n">
        <v>0</v>
      </c>
      <c r="AZ65" s="518" t="n">
        <v>0</v>
      </c>
      <c r="BA65" s="518" t="n">
        <v>0</v>
      </c>
      <c r="BB65" s="518" t="n">
        <v>0</v>
      </c>
      <c r="BC65" s="518" t="n">
        <v>0</v>
      </c>
      <c r="BD65" s="518" t="n">
        <v>0</v>
      </c>
      <c r="BE65" s="518" t="n">
        <v>0</v>
      </c>
      <c r="BF65" s="518" t="n">
        <v>0</v>
      </c>
      <c r="BG65" s="518" t="n">
        <v>0</v>
      </c>
      <c r="BH65" s="518" t="n">
        <v>0</v>
      </c>
      <c r="BI65" s="518" t="n">
        <v>0</v>
      </c>
      <c r="BJ65" s="518"/>
      <c r="BK65" s="518"/>
      <c r="BL65" s="518" t="n">
        <v>0</v>
      </c>
      <c r="BM65" s="518"/>
      <c r="BN65" s="518"/>
      <c r="BO65" s="518"/>
      <c r="BP65" s="518"/>
      <c r="BQ65" s="518"/>
      <c r="BR65" s="518"/>
      <c r="BS65" s="518"/>
      <c r="BT65" s="518"/>
      <c r="BU65" s="518"/>
      <c r="BV65" s="518" t="n">
        <v>0</v>
      </c>
      <c r="BW65" s="518" t="n">
        <v>0</v>
      </c>
      <c r="BX65" s="518" t="n">
        <v>0</v>
      </c>
      <c r="BY65" s="518" t="n">
        <v>0</v>
      </c>
      <c r="BZ65" s="518" t="n">
        <v>0</v>
      </c>
      <c r="CA65" s="518" t="n">
        <v>0</v>
      </c>
      <c r="CB65" s="518" t="n">
        <v>0</v>
      </c>
      <c r="CC65" s="518" t="n">
        <v>0</v>
      </c>
      <c r="CD65" s="518" t="n">
        <v>0</v>
      </c>
      <c r="CE65" s="518" t="n">
        <v>0</v>
      </c>
      <c r="CF65" s="518" t="n">
        <v>0</v>
      </c>
      <c r="CG65" s="518" t="n">
        <v>0</v>
      </c>
      <c r="CH65" s="518"/>
      <c r="CI65" s="716"/>
      <c r="CL65" s="48" t="n">
        <v>2</v>
      </c>
      <c r="CM65" s="48" t="n">
        <f aca="false">CL65-V65</f>
        <v>0</v>
      </c>
      <c r="CN65" s="702" t="n">
        <f aca="false">SUM(CO65:DR65)</f>
        <v>2</v>
      </c>
      <c r="CO65" s="703" t="n">
        <v>0</v>
      </c>
      <c r="CP65" s="703"/>
      <c r="CQ65" s="703" t="n">
        <v>2</v>
      </c>
      <c r="CR65" s="703"/>
      <c r="CS65" s="703" t="n">
        <v>0</v>
      </c>
      <c r="CT65" s="703" t="n">
        <v>0</v>
      </c>
      <c r="CU65" s="703"/>
      <c r="CV65" s="703"/>
      <c r="CW65" s="703"/>
      <c r="CX65" s="703" t="n">
        <v>0</v>
      </c>
      <c r="CY65" s="703" t="n">
        <v>0</v>
      </c>
      <c r="CZ65" s="703" t="n">
        <v>0</v>
      </c>
      <c r="DA65" s="703"/>
      <c r="DB65" s="703"/>
      <c r="DC65" s="703"/>
      <c r="DD65" s="703"/>
      <c r="DE65" s="703" t="n">
        <v>0</v>
      </c>
      <c r="DF65" s="703"/>
      <c r="DG65" s="703" t="n">
        <v>0</v>
      </c>
      <c r="DH65" s="703" t="n">
        <v>0</v>
      </c>
      <c r="DI65" s="703" t="n">
        <v>0</v>
      </c>
      <c r="DJ65" s="703" t="n">
        <v>0</v>
      </c>
      <c r="DK65" s="703" t="n">
        <v>0</v>
      </c>
      <c r="DL65" s="703" t="n">
        <v>0</v>
      </c>
      <c r="DM65" s="703"/>
      <c r="DN65" s="703"/>
      <c r="DO65" s="703"/>
      <c r="DP65" s="703"/>
      <c r="DQ65" s="703"/>
      <c r="DR65" s="703"/>
      <c r="DS65" s="704" t="n">
        <f aca="false">CN65-V65</f>
        <v>0</v>
      </c>
      <c r="DT65" s="553"/>
      <c r="DU65" s="48"/>
    </row>
    <row r="66" customFormat="false" ht="15" hidden="false" customHeight="true" outlineLevel="0" collapsed="false">
      <c r="A66" s="705" t="n">
        <f aca="false">A65+1</f>
        <v>57</v>
      </c>
      <c r="B66" s="706" t="s">
        <v>1099</v>
      </c>
      <c r="C66" s="706" t="s">
        <v>495</v>
      </c>
      <c r="D66" s="706" t="s">
        <v>1100</v>
      </c>
      <c r="E66" s="243" t="n">
        <f aca="false">COUNTIF($G$10:$G$1856,$G66)</f>
        <v>1</v>
      </c>
      <c r="F66" s="706" t="s">
        <v>1139</v>
      </c>
      <c r="G66" s="706" t="s">
        <v>1139</v>
      </c>
      <c r="H66" s="707" t="s">
        <v>1140</v>
      </c>
      <c r="I66" s="708" t="s">
        <v>1141</v>
      </c>
      <c r="J66" s="707" t="s">
        <v>498</v>
      </c>
      <c r="K66" s="709" t="n">
        <v>0</v>
      </c>
      <c r="L66" s="707" t="s">
        <v>497</v>
      </c>
      <c r="M66" s="708" t="s">
        <v>1142</v>
      </c>
      <c r="N66" s="710" t="s">
        <v>934</v>
      </c>
      <c r="O66" s="512" t="n">
        <v>1</v>
      </c>
      <c r="P66" s="512" t="n">
        <v>1</v>
      </c>
      <c r="Q66" s="711" t="n">
        <v>0.00135414996279894</v>
      </c>
      <c r="R66" s="712"/>
      <c r="S66" s="713" t="n">
        <v>2.72</v>
      </c>
      <c r="T66" s="714" t="n">
        <v>2.75</v>
      </c>
      <c r="U66" s="715"/>
      <c r="V66" s="262" t="n">
        <f aca="false">SUM(W66:CI66)</f>
        <v>1</v>
      </c>
      <c r="W66" s="243" t="n">
        <v>0</v>
      </c>
      <c r="X66" s="243" t="n">
        <v>0</v>
      </c>
      <c r="Y66" s="243" t="n">
        <v>1</v>
      </c>
      <c r="Z66" s="243" t="n">
        <v>0</v>
      </c>
      <c r="AA66" s="243" t="n">
        <v>0</v>
      </c>
      <c r="AB66" s="243" t="n">
        <v>0</v>
      </c>
      <c r="AC66" s="243" t="n">
        <v>0</v>
      </c>
      <c r="AD66" s="243" t="n">
        <v>0</v>
      </c>
      <c r="AE66" s="243" t="n">
        <v>0</v>
      </c>
      <c r="AF66" s="243" t="n">
        <v>0</v>
      </c>
      <c r="AG66" s="243" t="n">
        <v>0</v>
      </c>
      <c r="AH66" s="518" t="n">
        <v>0</v>
      </c>
      <c r="AI66" s="243" t="n">
        <v>0</v>
      </c>
      <c r="AJ66" s="243" t="n">
        <v>0</v>
      </c>
      <c r="AK66" s="518" t="n">
        <v>0</v>
      </c>
      <c r="AL66" s="518" t="n">
        <v>0</v>
      </c>
      <c r="AM66" s="518" t="n">
        <v>0</v>
      </c>
      <c r="AN66" s="518" t="n">
        <v>0</v>
      </c>
      <c r="AO66" s="518" t="n">
        <v>0</v>
      </c>
      <c r="AP66" s="518" t="n">
        <v>0</v>
      </c>
      <c r="AQ66" s="518" t="n">
        <v>0</v>
      </c>
      <c r="AR66" s="518" t="n">
        <v>0</v>
      </c>
      <c r="AS66" s="518" t="n">
        <v>0</v>
      </c>
      <c r="AT66" s="518" t="n">
        <v>0</v>
      </c>
      <c r="AU66" s="518" t="n">
        <v>0</v>
      </c>
      <c r="AV66" s="518" t="n">
        <v>0</v>
      </c>
      <c r="AW66" s="518" t="n">
        <v>0</v>
      </c>
      <c r="AX66" s="518" t="n">
        <v>0</v>
      </c>
      <c r="AY66" s="518" t="n">
        <v>0</v>
      </c>
      <c r="AZ66" s="518" t="n">
        <v>0</v>
      </c>
      <c r="BA66" s="518" t="n">
        <v>0</v>
      </c>
      <c r="BB66" s="518" t="n">
        <v>0</v>
      </c>
      <c r="BC66" s="518" t="n">
        <v>0</v>
      </c>
      <c r="BD66" s="518" t="n">
        <v>0</v>
      </c>
      <c r="BE66" s="518" t="n">
        <v>0</v>
      </c>
      <c r="BF66" s="518" t="n">
        <v>0</v>
      </c>
      <c r="BG66" s="518" t="n">
        <v>0</v>
      </c>
      <c r="BH66" s="518" t="n">
        <v>0</v>
      </c>
      <c r="BI66" s="518" t="n">
        <v>0</v>
      </c>
      <c r="BJ66" s="518"/>
      <c r="BK66" s="518"/>
      <c r="BL66" s="518" t="n">
        <v>0</v>
      </c>
      <c r="BM66" s="518"/>
      <c r="BN66" s="518"/>
      <c r="BO66" s="518"/>
      <c r="BP66" s="518"/>
      <c r="BQ66" s="518"/>
      <c r="BR66" s="518"/>
      <c r="BS66" s="518"/>
      <c r="BT66" s="518"/>
      <c r="BU66" s="518"/>
      <c r="BV66" s="518" t="n">
        <v>0</v>
      </c>
      <c r="BW66" s="518" t="n">
        <v>0</v>
      </c>
      <c r="BX66" s="518" t="n">
        <v>0</v>
      </c>
      <c r="BY66" s="518" t="n">
        <v>0</v>
      </c>
      <c r="BZ66" s="518" t="n">
        <v>0</v>
      </c>
      <c r="CA66" s="518" t="n">
        <v>0</v>
      </c>
      <c r="CB66" s="518" t="n">
        <v>0</v>
      </c>
      <c r="CC66" s="518" t="n">
        <v>0</v>
      </c>
      <c r="CD66" s="518" t="n">
        <v>0</v>
      </c>
      <c r="CE66" s="518" t="n">
        <v>0</v>
      </c>
      <c r="CF66" s="518" t="n">
        <v>0</v>
      </c>
      <c r="CG66" s="518" t="n">
        <v>0</v>
      </c>
      <c r="CH66" s="518"/>
      <c r="CI66" s="716"/>
      <c r="CL66" s="48" t="n">
        <v>1</v>
      </c>
      <c r="CM66" s="48" t="n">
        <f aca="false">CL66-V66</f>
        <v>0</v>
      </c>
      <c r="CN66" s="702" t="n">
        <f aca="false">SUM(CO66:DR66)</f>
        <v>1</v>
      </c>
      <c r="CO66" s="703" t="n">
        <v>0</v>
      </c>
      <c r="CP66" s="703"/>
      <c r="CQ66" s="703" t="n">
        <v>1</v>
      </c>
      <c r="CR66" s="703"/>
      <c r="CS66" s="703" t="n">
        <v>0</v>
      </c>
      <c r="CT66" s="703" t="n">
        <v>0</v>
      </c>
      <c r="CU66" s="703"/>
      <c r="CV66" s="703"/>
      <c r="CW66" s="703"/>
      <c r="CX66" s="703" t="n">
        <v>0</v>
      </c>
      <c r="CY66" s="703" t="n">
        <v>0</v>
      </c>
      <c r="CZ66" s="703" t="n">
        <v>0</v>
      </c>
      <c r="DA66" s="703"/>
      <c r="DB66" s="703"/>
      <c r="DC66" s="703"/>
      <c r="DD66" s="703"/>
      <c r="DE66" s="703" t="n">
        <v>0</v>
      </c>
      <c r="DF66" s="703"/>
      <c r="DG66" s="703" t="n">
        <v>0</v>
      </c>
      <c r="DH66" s="703" t="n">
        <v>0</v>
      </c>
      <c r="DI66" s="703" t="n">
        <v>0</v>
      </c>
      <c r="DJ66" s="703" t="n">
        <v>0</v>
      </c>
      <c r="DK66" s="703" t="n">
        <v>0</v>
      </c>
      <c r="DL66" s="703" t="n">
        <v>0</v>
      </c>
      <c r="DM66" s="703"/>
      <c r="DN66" s="703"/>
      <c r="DO66" s="703"/>
      <c r="DP66" s="703"/>
      <c r="DQ66" s="703"/>
      <c r="DR66" s="703"/>
      <c r="DS66" s="704" t="n">
        <f aca="false">CN66-V66</f>
        <v>0</v>
      </c>
      <c r="DT66" s="553"/>
      <c r="DU66" s="48"/>
    </row>
    <row r="67" customFormat="false" ht="15" hidden="false" customHeight="true" outlineLevel="0" collapsed="false">
      <c r="A67" s="705" t="n">
        <f aca="false">A66+1</f>
        <v>58</v>
      </c>
      <c r="B67" s="706" t="s">
        <v>1099</v>
      </c>
      <c r="C67" s="706" t="s">
        <v>495</v>
      </c>
      <c r="D67" s="706" t="s">
        <v>1100</v>
      </c>
      <c r="E67" s="243" t="n">
        <f aca="false">COUNTIF($G$10:$G$1856,$G67)</f>
        <v>1</v>
      </c>
      <c r="F67" s="706" t="s">
        <v>1143</v>
      </c>
      <c r="G67" s="706" t="s">
        <v>1143</v>
      </c>
      <c r="H67" s="707" t="s">
        <v>1144</v>
      </c>
      <c r="I67" s="708" t="s">
        <v>1062</v>
      </c>
      <c r="J67" s="707" t="s">
        <v>498</v>
      </c>
      <c r="K67" s="709" t="n">
        <v>0</v>
      </c>
      <c r="L67" s="707" t="s">
        <v>497</v>
      </c>
      <c r="M67" s="708" t="s">
        <v>1063</v>
      </c>
      <c r="N67" s="710" t="s">
        <v>934</v>
      </c>
      <c r="O67" s="512" t="n">
        <v>1</v>
      </c>
      <c r="P67" s="512" t="n">
        <v>1</v>
      </c>
      <c r="Q67" s="711" t="n">
        <v>0.000516261045960043</v>
      </c>
      <c r="R67" s="712"/>
      <c r="S67" s="713" t="n">
        <v>1.04</v>
      </c>
      <c r="T67" s="714" t="n">
        <v>1.05</v>
      </c>
      <c r="U67" s="715"/>
      <c r="V67" s="262" t="n">
        <f aca="false">SUM(W67:CI67)</f>
        <v>1</v>
      </c>
      <c r="W67" s="243" t="n">
        <v>0</v>
      </c>
      <c r="X67" s="243" t="n">
        <v>0</v>
      </c>
      <c r="Y67" s="243" t="n">
        <v>1</v>
      </c>
      <c r="Z67" s="243" t="n">
        <v>0</v>
      </c>
      <c r="AA67" s="243" t="n">
        <v>0</v>
      </c>
      <c r="AB67" s="243" t="n">
        <v>0</v>
      </c>
      <c r="AC67" s="243" t="n">
        <v>0</v>
      </c>
      <c r="AD67" s="243" t="n">
        <v>0</v>
      </c>
      <c r="AE67" s="243" t="n">
        <v>0</v>
      </c>
      <c r="AF67" s="243" t="n">
        <v>0</v>
      </c>
      <c r="AG67" s="243" t="n">
        <v>0</v>
      </c>
      <c r="AH67" s="518" t="n">
        <v>0</v>
      </c>
      <c r="AI67" s="243" t="n">
        <v>0</v>
      </c>
      <c r="AJ67" s="243" t="n">
        <v>0</v>
      </c>
      <c r="AK67" s="518" t="n">
        <v>0</v>
      </c>
      <c r="AL67" s="518" t="n">
        <v>0</v>
      </c>
      <c r="AM67" s="518" t="n">
        <v>0</v>
      </c>
      <c r="AN67" s="518" t="n">
        <v>0</v>
      </c>
      <c r="AO67" s="518" t="n">
        <v>0</v>
      </c>
      <c r="AP67" s="518" t="n">
        <v>0</v>
      </c>
      <c r="AQ67" s="518" t="n">
        <v>0</v>
      </c>
      <c r="AR67" s="518" t="n">
        <v>0</v>
      </c>
      <c r="AS67" s="518" t="n">
        <v>0</v>
      </c>
      <c r="AT67" s="518" t="n">
        <v>0</v>
      </c>
      <c r="AU67" s="518" t="n">
        <v>0</v>
      </c>
      <c r="AV67" s="518" t="n">
        <v>0</v>
      </c>
      <c r="AW67" s="518" t="n">
        <v>0</v>
      </c>
      <c r="AX67" s="518" t="n">
        <v>0</v>
      </c>
      <c r="AY67" s="518" t="n">
        <v>0</v>
      </c>
      <c r="AZ67" s="518" t="n">
        <v>0</v>
      </c>
      <c r="BA67" s="518" t="n">
        <v>0</v>
      </c>
      <c r="BB67" s="518" t="n">
        <v>0</v>
      </c>
      <c r="BC67" s="518" t="n">
        <v>0</v>
      </c>
      <c r="BD67" s="518" t="n">
        <v>0</v>
      </c>
      <c r="BE67" s="518" t="n">
        <v>0</v>
      </c>
      <c r="BF67" s="518" t="n">
        <v>0</v>
      </c>
      <c r="BG67" s="518" t="n">
        <v>0</v>
      </c>
      <c r="BH67" s="518" t="n">
        <v>0</v>
      </c>
      <c r="BI67" s="518" t="n">
        <v>0</v>
      </c>
      <c r="BJ67" s="518"/>
      <c r="BK67" s="518"/>
      <c r="BL67" s="518" t="n">
        <v>0</v>
      </c>
      <c r="BM67" s="518"/>
      <c r="BN67" s="518"/>
      <c r="BO67" s="518"/>
      <c r="BP67" s="518"/>
      <c r="BQ67" s="518"/>
      <c r="BR67" s="518"/>
      <c r="BS67" s="518"/>
      <c r="BT67" s="518"/>
      <c r="BU67" s="518"/>
      <c r="BV67" s="518" t="n">
        <v>0</v>
      </c>
      <c r="BW67" s="518" t="n">
        <v>0</v>
      </c>
      <c r="BX67" s="518" t="n">
        <v>0</v>
      </c>
      <c r="BY67" s="518" t="n">
        <v>0</v>
      </c>
      <c r="BZ67" s="518" t="n">
        <v>0</v>
      </c>
      <c r="CA67" s="518" t="n">
        <v>0</v>
      </c>
      <c r="CB67" s="518" t="n">
        <v>0</v>
      </c>
      <c r="CC67" s="518" t="n">
        <v>0</v>
      </c>
      <c r="CD67" s="518" t="n">
        <v>0</v>
      </c>
      <c r="CE67" s="518" t="n">
        <v>0</v>
      </c>
      <c r="CF67" s="518" t="n">
        <v>0</v>
      </c>
      <c r="CG67" s="518" t="n">
        <v>0</v>
      </c>
      <c r="CH67" s="518"/>
      <c r="CI67" s="716"/>
      <c r="CL67" s="48" t="n">
        <v>1</v>
      </c>
      <c r="CM67" s="48" t="n">
        <f aca="false">CL67-V67</f>
        <v>0</v>
      </c>
      <c r="CN67" s="702" t="n">
        <f aca="false">SUM(CO67:DR67)</f>
        <v>1</v>
      </c>
      <c r="CO67" s="703" t="n">
        <v>0</v>
      </c>
      <c r="CP67" s="703"/>
      <c r="CQ67" s="703" t="n">
        <v>1</v>
      </c>
      <c r="CR67" s="703"/>
      <c r="CS67" s="703" t="n">
        <v>0</v>
      </c>
      <c r="CT67" s="703" t="n">
        <v>0</v>
      </c>
      <c r="CU67" s="703"/>
      <c r="CV67" s="703"/>
      <c r="CW67" s="703"/>
      <c r="CX67" s="703" t="n">
        <v>0</v>
      </c>
      <c r="CY67" s="703" t="n">
        <v>0</v>
      </c>
      <c r="CZ67" s="703" t="n">
        <v>0</v>
      </c>
      <c r="DA67" s="703"/>
      <c r="DB67" s="703"/>
      <c r="DC67" s="703"/>
      <c r="DD67" s="703"/>
      <c r="DE67" s="703" t="n">
        <v>0</v>
      </c>
      <c r="DF67" s="703"/>
      <c r="DG67" s="703" t="n">
        <v>0</v>
      </c>
      <c r="DH67" s="703" t="n">
        <v>0</v>
      </c>
      <c r="DI67" s="703" t="n">
        <v>0</v>
      </c>
      <c r="DJ67" s="703" t="n">
        <v>0</v>
      </c>
      <c r="DK67" s="703" t="n">
        <v>0</v>
      </c>
      <c r="DL67" s="703" t="n">
        <v>0</v>
      </c>
      <c r="DM67" s="703"/>
      <c r="DN67" s="703"/>
      <c r="DO67" s="703"/>
      <c r="DP67" s="703"/>
      <c r="DQ67" s="703"/>
      <c r="DR67" s="703"/>
      <c r="DS67" s="704" t="n">
        <f aca="false">CN67-V67</f>
        <v>0</v>
      </c>
      <c r="DT67" s="553"/>
      <c r="DU67" s="48"/>
    </row>
    <row r="68" customFormat="false" ht="15" hidden="false" customHeight="true" outlineLevel="0" collapsed="false">
      <c r="A68" s="705" t="n">
        <f aca="false">A67+1</f>
        <v>59</v>
      </c>
      <c r="B68" s="706" t="s">
        <v>1099</v>
      </c>
      <c r="C68" s="706" t="s">
        <v>495</v>
      </c>
      <c r="D68" s="706" t="s">
        <v>1100</v>
      </c>
      <c r="E68" s="243" t="n">
        <f aca="false">COUNTIF($G$10:$G$1856,$G68)</f>
        <v>1</v>
      </c>
      <c r="F68" s="706" t="s">
        <v>1145</v>
      </c>
      <c r="G68" s="706" t="s">
        <v>1145</v>
      </c>
      <c r="H68" s="707" t="s">
        <v>1146</v>
      </c>
      <c r="I68" s="708" t="s">
        <v>1066</v>
      </c>
      <c r="J68" s="707" t="s">
        <v>498</v>
      </c>
      <c r="K68" s="709" t="n">
        <v>0</v>
      </c>
      <c r="L68" s="707" t="s">
        <v>497</v>
      </c>
      <c r="M68" s="708" t="s">
        <v>1067</v>
      </c>
      <c r="N68" s="710" t="s">
        <v>934</v>
      </c>
      <c r="O68" s="512" t="n">
        <v>1</v>
      </c>
      <c r="P68" s="512" t="n">
        <v>1</v>
      </c>
      <c r="Q68" s="711" t="n">
        <v>0.000516261045960043</v>
      </c>
      <c r="R68" s="712"/>
      <c r="S68" s="713" t="n">
        <v>1.04</v>
      </c>
      <c r="T68" s="714" t="n">
        <v>1.05</v>
      </c>
      <c r="U68" s="715"/>
      <c r="V68" s="262" t="n">
        <f aca="false">SUM(W68:CI68)</f>
        <v>1</v>
      </c>
      <c r="W68" s="243" t="n">
        <v>0</v>
      </c>
      <c r="X68" s="243" t="n">
        <v>0</v>
      </c>
      <c r="Y68" s="243" t="n">
        <v>1</v>
      </c>
      <c r="Z68" s="243" t="n">
        <v>0</v>
      </c>
      <c r="AA68" s="243" t="n">
        <v>0</v>
      </c>
      <c r="AB68" s="243" t="n">
        <v>0</v>
      </c>
      <c r="AC68" s="243" t="n">
        <v>0</v>
      </c>
      <c r="AD68" s="243" t="n">
        <v>0</v>
      </c>
      <c r="AE68" s="243" t="n">
        <v>0</v>
      </c>
      <c r="AF68" s="243" t="n">
        <v>0</v>
      </c>
      <c r="AG68" s="243" t="n">
        <v>0</v>
      </c>
      <c r="AH68" s="518" t="n">
        <v>0</v>
      </c>
      <c r="AI68" s="243" t="n">
        <v>0</v>
      </c>
      <c r="AJ68" s="243" t="n">
        <v>0</v>
      </c>
      <c r="AK68" s="518" t="n">
        <v>0</v>
      </c>
      <c r="AL68" s="518" t="n">
        <v>0</v>
      </c>
      <c r="AM68" s="518" t="n">
        <v>0</v>
      </c>
      <c r="AN68" s="518" t="n">
        <v>0</v>
      </c>
      <c r="AO68" s="518" t="n">
        <v>0</v>
      </c>
      <c r="AP68" s="518" t="n">
        <v>0</v>
      </c>
      <c r="AQ68" s="518" t="n">
        <v>0</v>
      </c>
      <c r="AR68" s="518" t="n">
        <v>0</v>
      </c>
      <c r="AS68" s="518" t="n">
        <v>0</v>
      </c>
      <c r="AT68" s="518" t="n">
        <v>0</v>
      </c>
      <c r="AU68" s="518" t="n">
        <v>0</v>
      </c>
      <c r="AV68" s="518" t="n">
        <v>0</v>
      </c>
      <c r="AW68" s="518" t="n">
        <v>0</v>
      </c>
      <c r="AX68" s="518" t="n">
        <v>0</v>
      </c>
      <c r="AY68" s="518" t="n">
        <v>0</v>
      </c>
      <c r="AZ68" s="518" t="n">
        <v>0</v>
      </c>
      <c r="BA68" s="518" t="n">
        <v>0</v>
      </c>
      <c r="BB68" s="518" t="n">
        <v>0</v>
      </c>
      <c r="BC68" s="518" t="n">
        <v>0</v>
      </c>
      <c r="BD68" s="518" t="n">
        <v>0</v>
      </c>
      <c r="BE68" s="518" t="n">
        <v>0</v>
      </c>
      <c r="BF68" s="518" t="n">
        <v>0</v>
      </c>
      <c r="BG68" s="518" t="n">
        <v>0</v>
      </c>
      <c r="BH68" s="518" t="n">
        <v>0</v>
      </c>
      <c r="BI68" s="518" t="n">
        <v>0</v>
      </c>
      <c r="BJ68" s="518"/>
      <c r="BK68" s="518"/>
      <c r="BL68" s="518" t="n">
        <v>0</v>
      </c>
      <c r="BM68" s="518"/>
      <c r="BN68" s="518"/>
      <c r="BO68" s="518"/>
      <c r="BP68" s="518"/>
      <c r="BQ68" s="518"/>
      <c r="BR68" s="518"/>
      <c r="BS68" s="518"/>
      <c r="BT68" s="518"/>
      <c r="BU68" s="518"/>
      <c r="BV68" s="518" t="n">
        <v>0</v>
      </c>
      <c r="BW68" s="518" t="n">
        <v>0</v>
      </c>
      <c r="BX68" s="518" t="n">
        <v>0</v>
      </c>
      <c r="BY68" s="518" t="n">
        <v>0</v>
      </c>
      <c r="BZ68" s="518" t="n">
        <v>0</v>
      </c>
      <c r="CA68" s="518" t="n">
        <v>0</v>
      </c>
      <c r="CB68" s="518" t="n">
        <v>0</v>
      </c>
      <c r="CC68" s="518" t="n">
        <v>0</v>
      </c>
      <c r="CD68" s="518" t="n">
        <v>0</v>
      </c>
      <c r="CE68" s="518" t="n">
        <v>0</v>
      </c>
      <c r="CF68" s="518" t="n">
        <v>0</v>
      </c>
      <c r="CG68" s="518" t="n">
        <v>0</v>
      </c>
      <c r="CH68" s="518"/>
      <c r="CI68" s="716"/>
      <c r="CL68" s="48" t="n">
        <v>1</v>
      </c>
      <c r="CM68" s="48" t="n">
        <f aca="false">CL68-V68</f>
        <v>0</v>
      </c>
      <c r="CN68" s="702" t="n">
        <f aca="false">SUM(CO68:DR68)</f>
        <v>1</v>
      </c>
      <c r="CO68" s="703" t="n">
        <v>0</v>
      </c>
      <c r="CP68" s="703"/>
      <c r="CQ68" s="703" t="n">
        <v>1</v>
      </c>
      <c r="CR68" s="703"/>
      <c r="CS68" s="703" t="n">
        <v>0</v>
      </c>
      <c r="CT68" s="703" t="n">
        <v>0</v>
      </c>
      <c r="CU68" s="703"/>
      <c r="CV68" s="703"/>
      <c r="CW68" s="703"/>
      <c r="CX68" s="703" t="n">
        <v>0</v>
      </c>
      <c r="CY68" s="703" t="n">
        <v>0</v>
      </c>
      <c r="CZ68" s="703" t="n">
        <v>0</v>
      </c>
      <c r="DA68" s="703"/>
      <c r="DB68" s="703"/>
      <c r="DC68" s="703"/>
      <c r="DD68" s="703"/>
      <c r="DE68" s="703" t="n">
        <v>0</v>
      </c>
      <c r="DF68" s="703"/>
      <c r="DG68" s="703" t="n">
        <v>0</v>
      </c>
      <c r="DH68" s="703" t="n">
        <v>0</v>
      </c>
      <c r="DI68" s="703" t="n">
        <v>0</v>
      </c>
      <c r="DJ68" s="703" t="n">
        <v>0</v>
      </c>
      <c r="DK68" s="703" t="n">
        <v>0</v>
      </c>
      <c r="DL68" s="703" t="n">
        <v>0</v>
      </c>
      <c r="DM68" s="703"/>
      <c r="DN68" s="703"/>
      <c r="DO68" s="703"/>
      <c r="DP68" s="703"/>
      <c r="DQ68" s="703"/>
      <c r="DR68" s="703"/>
      <c r="DS68" s="704" t="n">
        <f aca="false">CN68-V68</f>
        <v>0</v>
      </c>
      <c r="DT68" s="553"/>
      <c r="DU68" s="48"/>
    </row>
    <row r="69" customFormat="false" ht="15" hidden="false" customHeight="true" outlineLevel="0" collapsed="false">
      <c r="A69" s="705" t="n">
        <f aca="false">A68+1</f>
        <v>60</v>
      </c>
      <c r="B69" s="706" t="s">
        <v>1099</v>
      </c>
      <c r="C69" s="706" t="s">
        <v>495</v>
      </c>
      <c r="D69" s="706" t="s">
        <v>1100</v>
      </c>
      <c r="E69" s="243" t="n">
        <f aca="false">COUNTIF($G$10:$G$1856,$G69)</f>
        <v>1</v>
      </c>
      <c r="F69" s="706" t="s">
        <v>1147</v>
      </c>
      <c r="G69" s="706" t="s">
        <v>1147</v>
      </c>
      <c r="H69" s="707" t="s">
        <v>1148</v>
      </c>
      <c r="I69" s="708" t="s">
        <v>1149</v>
      </c>
      <c r="J69" s="707" t="s">
        <v>498</v>
      </c>
      <c r="K69" s="709" t="n">
        <v>0</v>
      </c>
      <c r="L69" s="707" t="s">
        <v>497</v>
      </c>
      <c r="M69" s="708" t="s">
        <v>1150</v>
      </c>
      <c r="N69" s="710" t="s">
        <v>934</v>
      </c>
      <c r="O69" s="512" t="n">
        <v>2</v>
      </c>
      <c r="P69" s="512" t="n">
        <v>1</v>
      </c>
      <c r="Q69" s="711" t="n">
        <v>0.000428255530404925</v>
      </c>
      <c r="R69" s="712"/>
      <c r="S69" s="713" t="n">
        <v>0.86</v>
      </c>
      <c r="T69" s="714" t="n">
        <v>0.87</v>
      </c>
      <c r="U69" s="715"/>
      <c r="V69" s="262" t="n">
        <f aca="false">SUM(W69:CI69)</f>
        <v>1</v>
      </c>
      <c r="W69" s="243" t="n">
        <v>0</v>
      </c>
      <c r="X69" s="243" t="n">
        <v>0</v>
      </c>
      <c r="Y69" s="243" t="n">
        <v>0</v>
      </c>
      <c r="Z69" s="243" t="n">
        <v>0</v>
      </c>
      <c r="AA69" s="243" t="n">
        <v>0</v>
      </c>
      <c r="AB69" s="243" t="n">
        <v>0</v>
      </c>
      <c r="AC69" s="243" t="n">
        <v>0</v>
      </c>
      <c r="AD69" s="243" t="n">
        <v>0</v>
      </c>
      <c r="AE69" s="243" t="n">
        <v>0</v>
      </c>
      <c r="AF69" s="243" t="n">
        <v>0</v>
      </c>
      <c r="AG69" s="243" t="n">
        <v>0</v>
      </c>
      <c r="AH69" s="518" t="n">
        <v>0</v>
      </c>
      <c r="AI69" s="243" t="n">
        <v>0</v>
      </c>
      <c r="AJ69" s="243" t="n">
        <v>0</v>
      </c>
      <c r="AK69" s="518" t="n">
        <v>0</v>
      </c>
      <c r="AL69" s="518" t="n">
        <v>0</v>
      </c>
      <c r="AM69" s="518" t="n">
        <v>0</v>
      </c>
      <c r="AN69" s="518" t="n">
        <v>0</v>
      </c>
      <c r="AO69" s="518" t="n">
        <v>0</v>
      </c>
      <c r="AP69" s="518" t="n">
        <v>0</v>
      </c>
      <c r="AQ69" s="518" t="n">
        <v>0</v>
      </c>
      <c r="AR69" s="518" t="n">
        <v>0</v>
      </c>
      <c r="AS69" s="518" t="n">
        <v>0</v>
      </c>
      <c r="AT69" s="518" t="n">
        <v>0</v>
      </c>
      <c r="AU69" s="518" t="n">
        <v>0</v>
      </c>
      <c r="AV69" s="518" t="n">
        <v>0</v>
      </c>
      <c r="AW69" s="518" t="n">
        <v>0</v>
      </c>
      <c r="AX69" s="518" t="n">
        <v>0</v>
      </c>
      <c r="AY69" s="518" t="n">
        <v>0</v>
      </c>
      <c r="AZ69" s="518" t="n">
        <v>0</v>
      </c>
      <c r="BA69" s="518" t="n">
        <v>0</v>
      </c>
      <c r="BB69" s="518" t="n">
        <v>0</v>
      </c>
      <c r="BC69" s="518" t="n">
        <v>0</v>
      </c>
      <c r="BD69" s="518" t="n">
        <v>0</v>
      </c>
      <c r="BE69" s="518" t="n">
        <v>0</v>
      </c>
      <c r="BF69" s="518" t="n">
        <v>0</v>
      </c>
      <c r="BG69" s="518" t="n">
        <v>0</v>
      </c>
      <c r="BH69" s="518" t="n">
        <v>0</v>
      </c>
      <c r="BI69" s="518" t="n">
        <v>0</v>
      </c>
      <c r="BJ69" s="518"/>
      <c r="BK69" s="518"/>
      <c r="BL69" s="518" t="n">
        <v>0</v>
      </c>
      <c r="BM69" s="518"/>
      <c r="BN69" s="518"/>
      <c r="BO69" s="518"/>
      <c r="BP69" s="518"/>
      <c r="BQ69" s="518"/>
      <c r="BR69" s="518"/>
      <c r="BS69" s="518"/>
      <c r="BT69" s="518"/>
      <c r="BU69" s="518"/>
      <c r="BV69" s="518" t="n">
        <v>0</v>
      </c>
      <c r="BW69" s="518" t="n">
        <v>1</v>
      </c>
      <c r="BX69" s="518" t="n">
        <v>0</v>
      </c>
      <c r="BY69" s="518" t="n">
        <v>0</v>
      </c>
      <c r="BZ69" s="518" t="n">
        <v>0</v>
      </c>
      <c r="CA69" s="518" t="n">
        <v>0</v>
      </c>
      <c r="CB69" s="518" t="n">
        <v>0</v>
      </c>
      <c r="CC69" s="518" t="n">
        <v>0</v>
      </c>
      <c r="CD69" s="518" t="n">
        <v>0</v>
      </c>
      <c r="CE69" s="518" t="n">
        <v>0</v>
      </c>
      <c r="CF69" s="518" t="n">
        <v>0</v>
      </c>
      <c r="CG69" s="518" t="n">
        <v>0</v>
      </c>
      <c r="CH69" s="518"/>
      <c r="CI69" s="716"/>
      <c r="CL69" s="48" t="n">
        <v>1</v>
      </c>
      <c r="CM69" s="48" t="n">
        <f aca="false">CL69-V69</f>
        <v>0</v>
      </c>
      <c r="CN69" s="702" t="n">
        <f aca="false">SUM(CO69:DR69)</f>
        <v>1</v>
      </c>
      <c r="CO69" s="703" t="n">
        <v>0</v>
      </c>
      <c r="CP69" s="703"/>
      <c r="CQ69" s="703" t="n">
        <v>0</v>
      </c>
      <c r="CR69" s="703"/>
      <c r="CS69" s="703" t="n">
        <v>0</v>
      </c>
      <c r="CT69" s="703" t="n">
        <v>0</v>
      </c>
      <c r="CU69" s="703"/>
      <c r="CV69" s="703"/>
      <c r="CW69" s="703"/>
      <c r="CX69" s="703" t="n">
        <v>0</v>
      </c>
      <c r="CY69" s="703" t="n">
        <v>0</v>
      </c>
      <c r="CZ69" s="703" t="n">
        <v>0</v>
      </c>
      <c r="DA69" s="703"/>
      <c r="DB69" s="703"/>
      <c r="DC69" s="703"/>
      <c r="DD69" s="703"/>
      <c r="DE69" s="703" t="n">
        <v>0</v>
      </c>
      <c r="DF69" s="703"/>
      <c r="DG69" s="703" t="n">
        <v>0</v>
      </c>
      <c r="DH69" s="703" t="n">
        <v>1</v>
      </c>
      <c r="DI69" s="703" t="n">
        <v>0</v>
      </c>
      <c r="DJ69" s="703" t="n">
        <v>0</v>
      </c>
      <c r="DK69" s="703" t="n">
        <v>0</v>
      </c>
      <c r="DL69" s="703" t="n">
        <v>0</v>
      </c>
      <c r="DM69" s="703"/>
      <c r="DN69" s="703"/>
      <c r="DO69" s="703"/>
      <c r="DP69" s="703"/>
      <c r="DQ69" s="703"/>
      <c r="DR69" s="703"/>
      <c r="DS69" s="704" t="n">
        <f aca="false">CN69-V69</f>
        <v>0</v>
      </c>
      <c r="DT69" s="553"/>
      <c r="DU69" s="48"/>
    </row>
    <row r="70" customFormat="false" ht="15" hidden="false" customHeight="true" outlineLevel="0" collapsed="false">
      <c r="A70" s="705" t="n">
        <f aca="false">A69+1</f>
        <v>61</v>
      </c>
      <c r="B70" s="706" t="s">
        <v>1099</v>
      </c>
      <c r="C70" s="706" t="s">
        <v>495</v>
      </c>
      <c r="D70" s="706" t="s">
        <v>1100</v>
      </c>
      <c r="E70" s="243" t="n">
        <f aca="false">COUNTIF($G$10:$G$1856,$G70)</f>
        <v>1</v>
      </c>
      <c r="F70" s="706" t="s">
        <v>1151</v>
      </c>
      <c r="G70" s="706" t="s">
        <v>1151</v>
      </c>
      <c r="H70" s="707" t="s">
        <v>1152</v>
      </c>
      <c r="I70" s="708" t="s">
        <v>1078</v>
      </c>
      <c r="J70" s="707" t="s">
        <v>498</v>
      </c>
      <c r="K70" s="709" t="n">
        <v>0</v>
      </c>
      <c r="L70" s="707" t="s">
        <v>497</v>
      </c>
      <c r="M70" s="708" t="s">
        <v>1079</v>
      </c>
      <c r="N70" s="710" t="s">
        <v>934</v>
      </c>
      <c r="O70" s="512" t="n">
        <v>4</v>
      </c>
      <c r="P70" s="512" t="n">
        <v>1</v>
      </c>
      <c r="Q70" s="711" t="n">
        <v>0.000774345755557743</v>
      </c>
      <c r="R70" s="712"/>
      <c r="S70" s="713" t="n">
        <v>1.55</v>
      </c>
      <c r="T70" s="714" t="n">
        <v>1.57</v>
      </c>
      <c r="U70" s="715"/>
      <c r="V70" s="262" t="n">
        <f aca="false">SUM(W70:CI70)</f>
        <v>4</v>
      </c>
      <c r="W70" s="243" t="n">
        <v>0</v>
      </c>
      <c r="X70" s="243" t="n">
        <v>0</v>
      </c>
      <c r="Y70" s="243" t="n">
        <v>2</v>
      </c>
      <c r="Z70" s="243" t="n">
        <v>0</v>
      </c>
      <c r="AA70" s="243" t="n">
        <v>0</v>
      </c>
      <c r="AB70" s="243" t="n">
        <v>0</v>
      </c>
      <c r="AC70" s="243" t="n">
        <v>0</v>
      </c>
      <c r="AD70" s="243" t="n">
        <v>0</v>
      </c>
      <c r="AE70" s="243" t="n">
        <v>0</v>
      </c>
      <c r="AF70" s="243" t="n">
        <v>0</v>
      </c>
      <c r="AG70" s="243" t="n">
        <v>0</v>
      </c>
      <c r="AH70" s="518" t="n">
        <v>0</v>
      </c>
      <c r="AI70" s="243" t="n">
        <v>0</v>
      </c>
      <c r="AJ70" s="243" t="n">
        <v>0</v>
      </c>
      <c r="AK70" s="518" t="n">
        <v>0</v>
      </c>
      <c r="AL70" s="518" t="n">
        <v>0</v>
      </c>
      <c r="AM70" s="518" t="n">
        <v>0</v>
      </c>
      <c r="AN70" s="518" t="n">
        <v>0</v>
      </c>
      <c r="AO70" s="518" t="n">
        <v>0</v>
      </c>
      <c r="AP70" s="518" t="n">
        <v>0</v>
      </c>
      <c r="AQ70" s="518" t="n">
        <v>0</v>
      </c>
      <c r="AR70" s="518" t="n">
        <v>0</v>
      </c>
      <c r="AS70" s="518" t="n">
        <v>0</v>
      </c>
      <c r="AT70" s="518" t="n">
        <v>0</v>
      </c>
      <c r="AU70" s="518" t="n">
        <v>0</v>
      </c>
      <c r="AV70" s="518" t="n">
        <v>0</v>
      </c>
      <c r="AW70" s="518" t="n">
        <v>0</v>
      </c>
      <c r="AX70" s="518" t="n">
        <v>0</v>
      </c>
      <c r="AY70" s="518" t="n">
        <v>0</v>
      </c>
      <c r="AZ70" s="518" t="n">
        <v>0</v>
      </c>
      <c r="BA70" s="518" t="n">
        <v>0</v>
      </c>
      <c r="BB70" s="518" t="n">
        <v>0</v>
      </c>
      <c r="BC70" s="518" t="n">
        <v>0</v>
      </c>
      <c r="BD70" s="518" t="n">
        <v>0</v>
      </c>
      <c r="BE70" s="518" t="n">
        <v>0</v>
      </c>
      <c r="BF70" s="518" t="n">
        <v>0</v>
      </c>
      <c r="BG70" s="518" t="n">
        <v>0</v>
      </c>
      <c r="BH70" s="518" t="n">
        <v>0</v>
      </c>
      <c r="BI70" s="518" t="n">
        <v>0</v>
      </c>
      <c r="BJ70" s="518"/>
      <c r="BK70" s="518"/>
      <c r="BL70" s="518" t="n">
        <v>0</v>
      </c>
      <c r="BM70" s="518"/>
      <c r="BN70" s="518"/>
      <c r="BO70" s="518"/>
      <c r="BP70" s="518"/>
      <c r="BQ70" s="518"/>
      <c r="BR70" s="518"/>
      <c r="BS70" s="518"/>
      <c r="BT70" s="518"/>
      <c r="BU70" s="518"/>
      <c r="BV70" s="518" t="n">
        <v>0</v>
      </c>
      <c r="BW70" s="518" t="n">
        <v>2</v>
      </c>
      <c r="BX70" s="518" t="n">
        <v>0</v>
      </c>
      <c r="BY70" s="518" t="n">
        <v>0</v>
      </c>
      <c r="BZ70" s="518" t="n">
        <v>0</v>
      </c>
      <c r="CA70" s="518" t="n">
        <v>0</v>
      </c>
      <c r="CB70" s="518" t="n">
        <v>0</v>
      </c>
      <c r="CC70" s="518" t="n">
        <v>0</v>
      </c>
      <c r="CD70" s="518" t="n">
        <v>0</v>
      </c>
      <c r="CE70" s="518" t="n">
        <v>0</v>
      </c>
      <c r="CF70" s="518" t="n">
        <v>0</v>
      </c>
      <c r="CG70" s="518" t="n">
        <v>0</v>
      </c>
      <c r="CH70" s="518"/>
      <c r="CI70" s="716"/>
      <c r="CL70" s="48" t="n">
        <v>4</v>
      </c>
      <c r="CM70" s="48" t="n">
        <f aca="false">CL70-V70</f>
        <v>0</v>
      </c>
      <c r="CN70" s="702" t="n">
        <f aca="false">SUM(CO70:DR70)</f>
        <v>4</v>
      </c>
      <c r="CO70" s="703" t="n">
        <v>0</v>
      </c>
      <c r="CP70" s="703"/>
      <c r="CQ70" s="703" t="n">
        <v>2</v>
      </c>
      <c r="CR70" s="703"/>
      <c r="CS70" s="703" t="n">
        <v>0</v>
      </c>
      <c r="CT70" s="703" t="n">
        <v>0</v>
      </c>
      <c r="CU70" s="703"/>
      <c r="CV70" s="703"/>
      <c r="CW70" s="703"/>
      <c r="CX70" s="703" t="n">
        <v>0</v>
      </c>
      <c r="CY70" s="703" t="n">
        <v>0</v>
      </c>
      <c r="CZ70" s="703" t="n">
        <v>0</v>
      </c>
      <c r="DA70" s="703"/>
      <c r="DB70" s="703"/>
      <c r="DC70" s="703"/>
      <c r="DD70" s="703"/>
      <c r="DE70" s="703" t="n">
        <v>0</v>
      </c>
      <c r="DF70" s="703"/>
      <c r="DG70" s="703" t="n">
        <v>0</v>
      </c>
      <c r="DH70" s="703" t="n">
        <v>2</v>
      </c>
      <c r="DI70" s="703" t="n">
        <v>0</v>
      </c>
      <c r="DJ70" s="703" t="n">
        <v>0</v>
      </c>
      <c r="DK70" s="703" t="n">
        <v>0</v>
      </c>
      <c r="DL70" s="703" t="n">
        <v>0</v>
      </c>
      <c r="DM70" s="703"/>
      <c r="DN70" s="703"/>
      <c r="DO70" s="703"/>
      <c r="DP70" s="703"/>
      <c r="DQ70" s="703"/>
      <c r="DR70" s="703"/>
      <c r="DS70" s="704" t="n">
        <f aca="false">CN70-V70</f>
        <v>0</v>
      </c>
      <c r="DT70" s="553"/>
      <c r="DU70" s="48"/>
    </row>
    <row r="71" customFormat="false" ht="15" hidden="false" customHeight="true" outlineLevel="0" collapsed="false">
      <c r="A71" s="705" t="n">
        <f aca="false">A70+1</f>
        <v>62</v>
      </c>
      <c r="B71" s="706" t="s">
        <v>1099</v>
      </c>
      <c r="C71" s="706" t="s">
        <v>495</v>
      </c>
      <c r="D71" s="706" t="s">
        <v>1100</v>
      </c>
      <c r="E71" s="243" t="n">
        <f aca="false">COUNTIF($G$10:$G$1856,$G71)</f>
        <v>1</v>
      </c>
      <c r="F71" s="706" t="s">
        <v>1153</v>
      </c>
      <c r="G71" s="706" t="s">
        <v>1153</v>
      </c>
      <c r="H71" s="707" t="s">
        <v>1154</v>
      </c>
      <c r="I71" s="708" t="s">
        <v>1082</v>
      </c>
      <c r="J71" s="707" t="s">
        <v>498</v>
      </c>
      <c r="K71" s="709" t="n">
        <v>0</v>
      </c>
      <c r="L71" s="707" t="s">
        <v>497</v>
      </c>
      <c r="M71" s="708" t="s">
        <v>1083</v>
      </c>
      <c r="N71" s="710" t="s">
        <v>934</v>
      </c>
      <c r="O71" s="512" t="n">
        <v>4</v>
      </c>
      <c r="P71" s="512" t="n">
        <v>1</v>
      </c>
      <c r="Q71" s="711" t="n">
        <v>0.000888879211363711</v>
      </c>
      <c r="R71" s="712"/>
      <c r="S71" s="713" t="n">
        <v>1.78</v>
      </c>
      <c r="T71" s="714" t="n">
        <v>1.8</v>
      </c>
      <c r="U71" s="715"/>
      <c r="V71" s="262" t="n">
        <f aca="false">SUM(W71:CI71)</f>
        <v>3</v>
      </c>
      <c r="W71" s="243" t="n">
        <v>0</v>
      </c>
      <c r="X71" s="243" t="n">
        <v>0</v>
      </c>
      <c r="Y71" s="243" t="n">
        <v>1</v>
      </c>
      <c r="Z71" s="243" t="n">
        <v>0</v>
      </c>
      <c r="AA71" s="243" t="n">
        <v>0</v>
      </c>
      <c r="AB71" s="243" t="n">
        <v>0</v>
      </c>
      <c r="AC71" s="243" t="n">
        <v>0</v>
      </c>
      <c r="AD71" s="243" t="n">
        <v>0</v>
      </c>
      <c r="AE71" s="243" t="n">
        <v>0</v>
      </c>
      <c r="AF71" s="243" t="n">
        <v>0</v>
      </c>
      <c r="AG71" s="243" t="n">
        <v>0</v>
      </c>
      <c r="AH71" s="518" t="n">
        <v>0</v>
      </c>
      <c r="AI71" s="243" t="n">
        <v>0</v>
      </c>
      <c r="AJ71" s="243" t="n">
        <v>0</v>
      </c>
      <c r="AK71" s="518" t="n">
        <v>0</v>
      </c>
      <c r="AL71" s="518" t="n">
        <v>0</v>
      </c>
      <c r="AM71" s="518" t="n">
        <v>0</v>
      </c>
      <c r="AN71" s="518" t="n">
        <v>0</v>
      </c>
      <c r="AO71" s="518" t="n">
        <v>0</v>
      </c>
      <c r="AP71" s="518" t="n">
        <v>0</v>
      </c>
      <c r="AQ71" s="518" t="n">
        <v>0</v>
      </c>
      <c r="AR71" s="518" t="n">
        <v>0</v>
      </c>
      <c r="AS71" s="518" t="n">
        <v>0</v>
      </c>
      <c r="AT71" s="518" t="n">
        <v>0</v>
      </c>
      <c r="AU71" s="518" t="n">
        <v>0</v>
      </c>
      <c r="AV71" s="518" t="n">
        <v>0</v>
      </c>
      <c r="AW71" s="518" t="n">
        <v>0</v>
      </c>
      <c r="AX71" s="518" t="n">
        <v>0</v>
      </c>
      <c r="AY71" s="518" t="n">
        <v>0</v>
      </c>
      <c r="AZ71" s="518" t="n">
        <v>0</v>
      </c>
      <c r="BA71" s="518" t="n">
        <v>0</v>
      </c>
      <c r="BB71" s="518" t="n">
        <v>0</v>
      </c>
      <c r="BC71" s="518" t="n">
        <v>0</v>
      </c>
      <c r="BD71" s="518" t="n">
        <v>0</v>
      </c>
      <c r="BE71" s="518" t="n">
        <v>0</v>
      </c>
      <c r="BF71" s="518" t="n">
        <v>0</v>
      </c>
      <c r="BG71" s="518" t="n">
        <v>0</v>
      </c>
      <c r="BH71" s="518" t="n">
        <v>0</v>
      </c>
      <c r="BI71" s="518" t="n">
        <v>0</v>
      </c>
      <c r="BJ71" s="518"/>
      <c r="BK71" s="518"/>
      <c r="BL71" s="518" t="n">
        <v>0</v>
      </c>
      <c r="BM71" s="518"/>
      <c r="BN71" s="518"/>
      <c r="BO71" s="518"/>
      <c r="BP71" s="518"/>
      <c r="BQ71" s="518"/>
      <c r="BR71" s="518"/>
      <c r="BS71" s="518"/>
      <c r="BT71" s="518"/>
      <c r="BU71" s="518"/>
      <c r="BV71" s="518" t="n">
        <v>0</v>
      </c>
      <c r="BW71" s="518" t="n">
        <v>2</v>
      </c>
      <c r="BX71" s="518" t="n">
        <v>0</v>
      </c>
      <c r="BY71" s="518" t="n">
        <v>0</v>
      </c>
      <c r="BZ71" s="518" t="n">
        <v>0</v>
      </c>
      <c r="CA71" s="518" t="n">
        <v>0</v>
      </c>
      <c r="CB71" s="518" t="n">
        <v>0</v>
      </c>
      <c r="CC71" s="518" t="n">
        <v>0</v>
      </c>
      <c r="CD71" s="518" t="n">
        <v>0</v>
      </c>
      <c r="CE71" s="518" t="n">
        <v>0</v>
      </c>
      <c r="CF71" s="518" t="n">
        <v>0</v>
      </c>
      <c r="CG71" s="518" t="n">
        <v>0</v>
      </c>
      <c r="CH71" s="518"/>
      <c r="CI71" s="716"/>
      <c r="CL71" s="48" t="n">
        <v>3</v>
      </c>
      <c r="CM71" s="48" t="n">
        <f aca="false">CL71-V71</f>
        <v>0</v>
      </c>
      <c r="CN71" s="702" t="n">
        <f aca="false">SUM(CO71:DR71)</f>
        <v>3</v>
      </c>
      <c r="CO71" s="703" t="n">
        <v>0</v>
      </c>
      <c r="CP71" s="703"/>
      <c r="CQ71" s="703" t="n">
        <v>1</v>
      </c>
      <c r="CR71" s="703"/>
      <c r="CS71" s="703" t="n">
        <v>0</v>
      </c>
      <c r="CT71" s="703" t="n">
        <v>0</v>
      </c>
      <c r="CU71" s="703"/>
      <c r="CV71" s="703"/>
      <c r="CW71" s="703"/>
      <c r="CX71" s="703" t="n">
        <v>0</v>
      </c>
      <c r="CY71" s="703" t="n">
        <v>0</v>
      </c>
      <c r="CZ71" s="703" t="n">
        <v>0</v>
      </c>
      <c r="DA71" s="703"/>
      <c r="DB71" s="703"/>
      <c r="DC71" s="703"/>
      <c r="DD71" s="703"/>
      <c r="DE71" s="703" t="n">
        <v>0</v>
      </c>
      <c r="DF71" s="703"/>
      <c r="DG71" s="703" t="n">
        <v>0</v>
      </c>
      <c r="DH71" s="703" t="n">
        <v>2</v>
      </c>
      <c r="DI71" s="703" t="n">
        <v>0</v>
      </c>
      <c r="DJ71" s="703" t="n">
        <v>0</v>
      </c>
      <c r="DK71" s="703" t="n">
        <v>0</v>
      </c>
      <c r="DL71" s="703" t="n">
        <v>0</v>
      </c>
      <c r="DM71" s="703"/>
      <c r="DN71" s="703"/>
      <c r="DO71" s="703"/>
      <c r="DP71" s="703"/>
      <c r="DQ71" s="703"/>
      <c r="DR71" s="703"/>
      <c r="DS71" s="704" t="n">
        <f aca="false">CN71-V71</f>
        <v>0</v>
      </c>
      <c r="DT71" s="553"/>
      <c r="DU71" s="48"/>
    </row>
    <row r="72" customFormat="false" ht="15" hidden="false" customHeight="true" outlineLevel="0" collapsed="false">
      <c r="A72" s="705" t="n">
        <f aca="false">A71+1</f>
        <v>63</v>
      </c>
      <c r="B72" s="706" t="s">
        <v>1099</v>
      </c>
      <c r="C72" s="706" t="s">
        <v>495</v>
      </c>
      <c r="D72" s="706" t="s">
        <v>1100</v>
      </c>
      <c r="E72" s="243" t="n">
        <f aca="false">COUNTIF($G$10:$G$1856,$G72)</f>
        <v>1</v>
      </c>
      <c r="F72" s="706" t="s">
        <v>1155</v>
      </c>
      <c r="G72" s="706" t="s">
        <v>1155</v>
      </c>
      <c r="H72" s="707" t="s">
        <v>1156</v>
      </c>
      <c r="I72" s="708" t="s">
        <v>1086</v>
      </c>
      <c r="J72" s="707" t="s">
        <v>498</v>
      </c>
      <c r="K72" s="709" t="n">
        <v>0</v>
      </c>
      <c r="L72" s="707" t="s">
        <v>497</v>
      </c>
      <c r="M72" s="708" t="s">
        <v>1087</v>
      </c>
      <c r="N72" s="710" t="s">
        <v>934</v>
      </c>
      <c r="O72" s="512" t="n">
        <v>4</v>
      </c>
      <c r="P72" s="512" t="n">
        <v>1</v>
      </c>
      <c r="Q72" s="711" t="n">
        <v>0.000888879211363711</v>
      </c>
      <c r="R72" s="712"/>
      <c r="S72" s="713" t="n">
        <v>1.78</v>
      </c>
      <c r="T72" s="714" t="n">
        <v>1.8</v>
      </c>
      <c r="U72" s="715"/>
      <c r="V72" s="262" t="n">
        <f aca="false">SUM(W72:CI72)</f>
        <v>3</v>
      </c>
      <c r="W72" s="243" t="n">
        <v>0</v>
      </c>
      <c r="X72" s="243" t="n">
        <v>0</v>
      </c>
      <c r="Y72" s="243" t="n">
        <v>1</v>
      </c>
      <c r="Z72" s="243" t="n">
        <v>0</v>
      </c>
      <c r="AA72" s="243" t="n">
        <v>0</v>
      </c>
      <c r="AB72" s="243" t="n">
        <v>0</v>
      </c>
      <c r="AC72" s="243" t="n">
        <v>0</v>
      </c>
      <c r="AD72" s="243" t="n">
        <v>0</v>
      </c>
      <c r="AE72" s="243" t="n">
        <v>0</v>
      </c>
      <c r="AF72" s="243" t="n">
        <v>0</v>
      </c>
      <c r="AG72" s="243" t="n">
        <v>0</v>
      </c>
      <c r="AH72" s="518" t="n">
        <v>0</v>
      </c>
      <c r="AI72" s="243" t="n">
        <v>0</v>
      </c>
      <c r="AJ72" s="243" t="n">
        <v>0</v>
      </c>
      <c r="AK72" s="518" t="n">
        <v>0</v>
      </c>
      <c r="AL72" s="518" t="n">
        <v>0</v>
      </c>
      <c r="AM72" s="518" t="n">
        <v>0</v>
      </c>
      <c r="AN72" s="518" t="n">
        <v>0</v>
      </c>
      <c r="AO72" s="518" t="n">
        <v>0</v>
      </c>
      <c r="AP72" s="518" t="n">
        <v>0</v>
      </c>
      <c r="AQ72" s="518" t="n">
        <v>0</v>
      </c>
      <c r="AR72" s="518" t="n">
        <v>0</v>
      </c>
      <c r="AS72" s="518" t="n">
        <v>0</v>
      </c>
      <c r="AT72" s="518" t="n">
        <v>0</v>
      </c>
      <c r="AU72" s="518" t="n">
        <v>0</v>
      </c>
      <c r="AV72" s="518" t="n">
        <v>0</v>
      </c>
      <c r="AW72" s="518" t="n">
        <v>0</v>
      </c>
      <c r="AX72" s="518" t="n">
        <v>0</v>
      </c>
      <c r="AY72" s="518" t="n">
        <v>0</v>
      </c>
      <c r="AZ72" s="518" t="n">
        <v>0</v>
      </c>
      <c r="BA72" s="518" t="n">
        <v>0</v>
      </c>
      <c r="BB72" s="518" t="n">
        <v>0</v>
      </c>
      <c r="BC72" s="518" t="n">
        <v>0</v>
      </c>
      <c r="BD72" s="518" t="n">
        <v>0</v>
      </c>
      <c r="BE72" s="518" t="n">
        <v>0</v>
      </c>
      <c r="BF72" s="518" t="n">
        <v>0</v>
      </c>
      <c r="BG72" s="518" t="n">
        <v>0</v>
      </c>
      <c r="BH72" s="518" t="n">
        <v>0</v>
      </c>
      <c r="BI72" s="518" t="n">
        <v>0</v>
      </c>
      <c r="BJ72" s="518"/>
      <c r="BK72" s="518"/>
      <c r="BL72" s="518" t="n">
        <v>0</v>
      </c>
      <c r="BM72" s="518"/>
      <c r="BN72" s="518"/>
      <c r="BO72" s="518"/>
      <c r="BP72" s="518"/>
      <c r="BQ72" s="518"/>
      <c r="BR72" s="518"/>
      <c r="BS72" s="518"/>
      <c r="BT72" s="518"/>
      <c r="BU72" s="518"/>
      <c r="BV72" s="518" t="n">
        <v>0</v>
      </c>
      <c r="BW72" s="518" t="n">
        <v>2</v>
      </c>
      <c r="BX72" s="518" t="n">
        <v>0</v>
      </c>
      <c r="BY72" s="518" t="n">
        <v>0</v>
      </c>
      <c r="BZ72" s="518" t="n">
        <v>0</v>
      </c>
      <c r="CA72" s="518" t="n">
        <v>0</v>
      </c>
      <c r="CB72" s="518" t="n">
        <v>0</v>
      </c>
      <c r="CC72" s="518" t="n">
        <v>0</v>
      </c>
      <c r="CD72" s="518" t="n">
        <v>0</v>
      </c>
      <c r="CE72" s="518" t="n">
        <v>0</v>
      </c>
      <c r="CF72" s="518" t="n">
        <v>0</v>
      </c>
      <c r="CG72" s="518" t="n">
        <v>0</v>
      </c>
      <c r="CH72" s="518"/>
      <c r="CI72" s="716"/>
      <c r="CL72" s="48" t="n">
        <v>3</v>
      </c>
      <c r="CM72" s="48" t="n">
        <f aca="false">CL72-V72</f>
        <v>0</v>
      </c>
      <c r="CN72" s="702" t="n">
        <f aca="false">SUM(CO72:DR72)</f>
        <v>3</v>
      </c>
      <c r="CO72" s="703" t="n">
        <v>0</v>
      </c>
      <c r="CP72" s="703"/>
      <c r="CQ72" s="703" t="n">
        <v>1</v>
      </c>
      <c r="CR72" s="703"/>
      <c r="CS72" s="703" t="n">
        <v>0</v>
      </c>
      <c r="CT72" s="703" t="n">
        <v>0</v>
      </c>
      <c r="CU72" s="703"/>
      <c r="CV72" s="703"/>
      <c r="CW72" s="703"/>
      <c r="CX72" s="703" t="n">
        <v>0</v>
      </c>
      <c r="CY72" s="703" t="n">
        <v>0</v>
      </c>
      <c r="CZ72" s="703" t="n">
        <v>0</v>
      </c>
      <c r="DA72" s="703"/>
      <c r="DB72" s="703"/>
      <c r="DC72" s="703"/>
      <c r="DD72" s="703"/>
      <c r="DE72" s="703" t="n">
        <v>0</v>
      </c>
      <c r="DF72" s="703"/>
      <c r="DG72" s="703" t="n">
        <v>0</v>
      </c>
      <c r="DH72" s="703" t="n">
        <v>2</v>
      </c>
      <c r="DI72" s="703" t="n">
        <v>0</v>
      </c>
      <c r="DJ72" s="703" t="n">
        <v>0</v>
      </c>
      <c r="DK72" s="703" t="n">
        <v>0</v>
      </c>
      <c r="DL72" s="703" t="n">
        <v>0</v>
      </c>
      <c r="DM72" s="703"/>
      <c r="DN72" s="703"/>
      <c r="DO72" s="703"/>
      <c r="DP72" s="703"/>
      <c r="DQ72" s="703"/>
      <c r="DR72" s="703"/>
      <c r="DS72" s="704" t="n">
        <f aca="false">CN72-V72</f>
        <v>0</v>
      </c>
      <c r="DT72" s="553"/>
      <c r="DU72" s="48"/>
    </row>
    <row r="73" customFormat="false" ht="15" hidden="false" customHeight="true" outlineLevel="0" collapsed="false">
      <c r="A73" s="705" t="n">
        <f aca="false">A72+1</f>
        <v>64</v>
      </c>
      <c r="B73" s="706" t="s">
        <v>1099</v>
      </c>
      <c r="C73" s="706" t="s">
        <v>495</v>
      </c>
      <c r="D73" s="706" t="s">
        <v>1100</v>
      </c>
      <c r="E73" s="243" t="n">
        <f aca="false">COUNTIF($G$10:$G$1856,$G73)</f>
        <v>1</v>
      </c>
      <c r="F73" s="706" t="s">
        <v>1157</v>
      </c>
      <c r="G73" s="706" t="s">
        <v>1157</v>
      </c>
      <c r="H73" s="707" t="s">
        <v>1158</v>
      </c>
      <c r="I73" s="708" t="s">
        <v>1090</v>
      </c>
      <c r="J73" s="707" t="s">
        <v>498</v>
      </c>
      <c r="K73" s="709" t="n">
        <v>0</v>
      </c>
      <c r="L73" s="707" t="s">
        <v>497</v>
      </c>
      <c r="M73" s="708" t="s">
        <v>1091</v>
      </c>
      <c r="N73" s="710" t="s">
        <v>934</v>
      </c>
      <c r="O73" s="512" t="n">
        <v>4</v>
      </c>
      <c r="P73" s="512" t="n">
        <v>1</v>
      </c>
      <c r="Q73" s="711" t="n">
        <v>0.0004232758149351</v>
      </c>
      <c r="R73" s="712"/>
      <c r="S73" s="713" t="n">
        <v>0.85</v>
      </c>
      <c r="T73" s="714" t="n">
        <v>0.86</v>
      </c>
      <c r="U73" s="715"/>
      <c r="V73" s="262" t="n">
        <f aca="false">SUM(W73:CI73)</f>
        <v>3</v>
      </c>
      <c r="W73" s="243" t="n">
        <v>0</v>
      </c>
      <c r="X73" s="243" t="n">
        <v>0</v>
      </c>
      <c r="Y73" s="243" t="n">
        <v>1</v>
      </c>
      <c r="Z73" s="243" t="n">
        <v>0</v>
      </c>
      <c r="AA73" s="243" t="n">
        <v>0</v>
      </c>
      <c r="AB73" s="243" t="n">
        <v>0</v>
      </c>
      <c r="AC73" s="243" t="n">
        <v>0</v>
      </c>
      <c r="AD73" s="243" t="n">
        <v>0</v>
      </c>
      <c r="AE73" s="243" t="n">
        <v>0</v>
      </c>
      <c r="AF73" s="243" t="n">
        <v>0</v>
      </c>
      <c r="AG73" s="243" t="n">
        <v>0</v>
      </c>
      <c r="AH73" s="518" t="n">
        <v>0</v>
      </c>
      <c r="AI73" s="243" t="n">
        <v>0</v>
      </c>
      <c r="AJ73" s="243" t="n">
        <v>0</v>
      </c>
      <c r="AK73" s="518" t="n">
        <v>0</v>
      </c>
      <c r="AL73" s="518" t="n">
        <v>0</v>
      </c>
      <c r="AM73" s="518" t="n">
        <v>0</v>
      </c>
      <c r="AN73" s="518" t="n">
        <v>0</v>
      </c>
      <c r="AO73" s="518" t="n">
        <v>0</v>
      </c>
      <c r="AP73" s="518" t="n">
        <v>0</v>
      </c>
      <c r="AQ73" s="518" t="n">
        <v>0</v>
      </c>
      <c r="AR73" s="518" t="n">
        <v>0</v>
      </c>
      <c r="AS73" s="518" t="n">
        <v>0</v>
      </c>
      <c r="AT73" s="518" t="n">
        <v>0</v>
      </c>
      <c r="AU73" s="518" t="n">
        <v>0</v>
      </c>
      <c r="AV73" s="518" t="n">
        <v>0</v>
      </c>
      <c r="AW73" s="518" t="n">
        <v>0</v>
      </c>
      <c r="AX73" s="518" t="n">
        <v>0</v>
      </c>
      <c r="AY73" s="518" t="n">
        <v>0</v>
      </c>
      <c r="AZ73" s="518" t="n">
        <v>0</v>
      </c>
      <c r="BA73" s="518" t="n">
        <v>0</v>
      </c>
      <c r="BB73" s="518" t="n">
        <v>0</v>
      </c>
      <c r="BC73" s="518" t="n">
        <v>0</v>
      </c>
      <c r="BD73" s="518" t="n">
        <v>0</v>
      </c>
      <c r="BE73" s="518" t="n">
        <v>0</v>
      </c>
      <c r="BF73" s="518" t="n">
        <v>0</v>
      </c>
      <c r="BG73" s="518" t="n">
        <v>0</v>
      </c>
      <c r="BH73" s="518" t="n">
        <v>0</v>
      </c>
      <c r="BI73" s="518" t="n">
        <v>0</v>
      </c>
      <c r="BJ73" s="518"/>
      <c r="BK73" s="518"/>
      <c r="BL73" s="518" t="n">
        <v>0</v>
      </c>
      <c r="BM73" s="518"/>
      <c r="BN73" s="518"/>
      <c r="BO73" s="518"/>
      <c r="BP73" s="518"/>
      <c r="BQ73" s="518"/>
      <c r="BR73" s="518"/>
      <c r="BS73" s="518"/>
      <c r="BT73" s="518"/>
      <c r="BU73" s="518"/>
      <c r="BV73" s="518" t="n">
        <v>0</v>
      </c>
      <c r="BW73" s="518" t="n">
        <v>2</v>
      </c>
      <c r="BX73" s="518" t="n">
        <v>0</v>
      </c>
      <c r="BY73" s="518" t="n">
        <v>0</v>
      </c>
      <c r="BZ73" s="518" t="n">
        <v>0</v>
      </c>
      <c r="CA73" s="518" t="n">
        <v>0</v>
      </c>
      <c r="CB73" s="518" t="n">
        <v>0</v>
      </c>
      <c r="CC73" s="518" t="n">
        <v>0</v>
      </c>
      <c r="CD73" s="518" t="n">
        <v>0</v>
      </c>
      <c r="CE73" s="518" t="n">
        <v>0</v>
      </c>
      <c r="CF73" s="518" t="n">
        <v>0</v>
      </c>
      <c r="CG73" s="518" t="n">
        <v>0</v>
      </c>
      <c r="CH73" s="518"/>
      <c r="CI73" s="716"/>
      <c r="CL73" s="48" t="n">
        <v>3</v>
      </c>
      <c r="CM73" s="48" t="n">
        <f aca="false">CL73-V73</f>
        <v>0</v>
      </c>
      <c r="CN73" s="702" t="n">
        <f aca="false">SUM(CO73:DR73)</f>
        <v>3</v>
      </c>
      <c r="CO73" s="703" t="n">
        <v>0</v>
      </c>
      <c r="CP73" s="703"/>
      <c r="CQ73" s="703" t="n">
        <v>1</v>
      </c>
      <c r="CR73" s="703"/>
      <c r="CS73" s="703" t="n">
        <v>0</v>
      </c>
      <c r="CT73" s="703" t="n">
        <v>0</v>
      </c>
      <c r="CU73" s="703"/>
      <c r="CV73" s="703"/>
      <c r="CW73" s="703"/>
      <c r="CX73" s="703" t="n">
        <v>0</v>
      </c>
      <c r="CY73" s="703" t="n">
        <v>0</v>
      </c>
      <c r="CZ73" s="703" t="n">
        <v>0</v>
      </c>
      <c r="DA73" s="703"/>
      <c r="DB73" s="703"/>
      <c r="DC73" s="703"/>
      <c r="DD73" s="703"/>
      <c r="DE73" s="703" t="n">
        <v>0</v>
      </c>
      <c r="DF73" s="703"/>
      <c r="DG73" s="703" t="n">
        <v>0</v>
      </c>
      <c r="DH73" s="703" t="n">
        <v>2</v>
      </c>
      <c r="DI73" s="703" t="n">
        <v>0</v>
      </c>
      <c r="DJ73" s="703" t="n">
        <v>0</v>
      </c>
      <c r="DK73" s="703" t="n">
        <v>0</v>
      </c>
      <c r="DL73" s="703" t="n">
        <v>0</v>
      </c>
      <c r="DM73" s="703"/>
      <c r="DN73" s="703"/>
      <c r="DO73" s="703"/>
      <c r="DP73" s="703"/>
      <c r="DQ73" s="703"/>
      <c r="DR73" s="703"/>
      <c r="DS73" s="704" t="n">
        <f aca="false">CN73-V73</f>
        <v>0</v>
      </c>
      <c r="DT73" s="553"/>
      <c r="DU73" s="48"/>
    </row>
    <row r="74" customFormat="false" ht="15" hidden="false" customHeight="true" outlineLevel="0" collapsed="false">
      <c r="A74" s="705" t="n">
        <f aca="false">A73+1</f>
        <v>65</v>
      </c>
      <c r="B74" s="706" t="s">
        <v>1099</v>
      </c>
      <c r="C74" s="706" t="s">
        <v>495</v>
      </c>
      <c r="D74" s="706" t="s">
        <v>1100</v>
      </c>
      <c r="E74" s="243" t="n">
        <f aca="false">COUNTIF($G$10:$G$1856,$G74)</f>
        <v>1</v>
      </c>
      <c r="F74" s="706" t="s">
        <v>1159</v>
      </c>
      <c r="G74" s="706" t="s">
        <v>1159</v>
      </c>
      <c r="H74" s="707" t="s">
        <v>1160</v>
      </c>
      <c r="I74" s="708" t="s">
        <v>1094</v>
      </c>
      <c r="J74" s="707" t="s">
        <v>498</v>
      </c>
      <c r="K74" s="709" t="n">
        <v>0</v>
      </c>
      <c r="L74" s="707" t="s">
        <v>497</v>
      </c>
      <c r="M74" s="708" t="s">
        <v>1095</v>
      </c>
      <c r="N74" s="710" t="s">
        <v>934</v>
      </c>
      <c r="O74" s="512" t="n">
        <v>4</v>
      </c>
      <c r="P74" s="512" t="n">
        <v>1</v>
      </c>
      <c r="Q74" s="711" t="n">
        <v>0.000181759614648602</v>
      </c>
      <c r="R74" s="712"/>
      <c r="S74" s="713" t="n">
        <v>0.36</v>
      </c>
      <c r="T74" s="714" t="n">
        <v>0.37</v>
      </c>
      <c r="U74" s="715"/>
      <c r="V74" s="262" t="n">
        <f aca="false">SUM(W74:CI74)</f>
        <v>3</v>
      </c>
      <c r="W74" s="243" t="n">
        <v>0</v>
      </c>
      <c r="X74" s="243" t="n">
        <v>0</v>
      </c>
      <c r="Y74" s="243" t="n">
        <v>1</v>
      </c>
      <c r="Z74" s="243" t="n">
        <v>0</v>
      </c>
      <c r="AA74" s="243" t="n">
        <v>0</v>
      </c>
      <c r="AB74" s="243" t="n">
        <v>0</v>
      </c>
      <c r="AC74" s="243" t="n">
        <v>0</v>
      </c>
      <c r="AD74" s="243" t="n">
        <v>0</v>
      </c>
      <c r="AE74" s="243" t="n">
        <v>0</v>
      </c>
      <c r="AF74" s="243" t="n">
        <v>0</v>
      </c>
      <c r="AG74" s="243" t="n">
        <v>0</v>
      </c>
      <c r="AH74" s="518" t="n">
        <v>0</v>
      </c>
      <c r="AI74" s="243" t="n">
        <v>0</v>
      </c>
      <c r="AJ74" s="243" t="n">
        <v>0</v>
      </c>
      <c r="AK74" s="518" t="n">
        <v>0</v>
      </c>
      <c r="AL74" s="518" t="n">
        <v>0</v>
      </c>
      <c r="AM74" s="518" t="n">
        <v>0</v>
      </c>
      <c r="AN74" s="518" t="n">
        <v>0</v>
      </c>
      <c r="AO74" s="518" t="n">
        <v>0</v>
      </c>
      <c r="AP74" s="518" t="n">
        <v>0</v>
      </c>
      <c r="AQ74" s="518" t="n">
        <v>0</v>
      </c>
      <c r="AR74" s="518" t="n">
        <v>0</v>
      </c>
      <c r="AS74" s="518" t="n">
        <v>0</v>
      </c>
      <c r="AT74" s="518" t="n">
        <v>0</v>
      </c>
      <c r="AU74" s="518" t="n">
        <v>0</v>
      </c>
      <c r="AV74" s="518" t="n">
        <v>0</v>
      </c>
      <c r="AW74" s="518" t="n">
        <v>0</v>
      </c>
      <c r="AX74" s="518" t="n">
        <v>0</v>
      </c>
      <c r="AY74" s="518" t="n">
        <v>0</v>
      </c>
      <c r="AZ74" s="518" t="n">
        <v>0</v>
      </c>
      <c r="BA74" s="518" t="n">
        <v>0</v>
      </c>
      <c r="BB74" s="518" t="n">
        <v>0</v>
      </c>
      <c r="BC74" s="518" t="n">
        <v>0</v>
      </c>
      <c r="BD74" s="518" t="n">
        <v>0</v>
      </c>
      <c r="BE74" s="518" t="n">
        <v>0</v>
      </c>
      <c r="BF74" s="518" t="n">
        <v>0</v>
      </c>
      <c r="BG74" s="518" t="n">
        <v>0</v>
      </c>
      <c r="BH74" s="518" t="n">
        <v>0</v>
      </c>
      <c r="BI74" s="518" t="n">
        <v>0</v>
      </c>
      <c r="BJ74" s="518"/>
      <c r="BK74" s="518"/>
      <c r="BL74" s="518" t="n">
        <v>0</v>
      </c>
      <c r="BM74" s="518"/>
      <c r="BN74" s="518"/>
      <c r="BO74" s="518"/>
      <c r="BP74" s="518"/>
      <c r="BQ74" s="518"/>
      <c r="BR74" s="518"/>
      <c r="BS74" s="518"/>
      <c r="BT74" s="518"/>
      <c r="BU74" s="518"/>
      <c r="BV74" s="518" t="n">
        <v>0</v>
      </c>
      <c r="BW74" s="518" t="n">
        <v>2</v>
      </c>
      <c r="BX74" s="518" t="n">
        <v>0</v>
      </c>
      <c r="BY74" s="518" t="n">
        <v>0</v>
      </c>
      <c r="BZ74" s="518" t="n">
        <v>0</v>
      </c>
      <c r="CA74" s="518" t="n">
        <v>0</v>
      </c>
      <c r="CB74" s="518" t="n">
        <v>0</v>
      </c>
      <c r="CC74" s="518" t="n">
        <v>0</v>
      </c>
      <c r="CD74" s="518" t="n">
        <v>0</v>
      </c>
      <c r="CE74" s="518" t="n">
        <v>0</v>
      </c>
      <c r="CF74" s="518" t="n">
        <v>0</v>
      </c>
      <c r="CG74" s="518" t="n">
        <v>0</v>
      </c>
      <c r="CH74" s="518"/>
      <c r="CI74" s="716"/>
      <c r="CL74" s="48" t="n">
        <v>3</v>
      </c>
      <c r="CM74" s="48" t="n">
        <f aca="false">CL74-V74</f>
        <v>0</v>
      </c>
      <c r="CN74" s="702" t="n">
        <f aca="false">SUM(CO74:DR74)</f>
        <v>3</v>
      </c>
      <c r="CO74" s="703" t="n">
        <v>0</v>
      </c>
      <c r="CP74" s="703"/>
      <c r="CQ74" s="703" t="n">
        <v>1</v>
      </c>
      <c r="CR74" s="703"/>
      <c r="CS74" s="703" t="n">
        <v>0</v>
      </c>
      <c r="CT74" s="703" t="n">
        <v>0</v>
      </c>
      <c r="CU74" s="703"/>
      <c r="CV74" s="703"/>
      <c r="CW74" s="703"/>
      <c r="CX74" s="703" t="n">
        <v>0</v>
      </c>
      <c r="CY74" s="703" t="n">
        <v>0</v>
      </c>
      <c r="CZ74" s="703" t="n">
        <v>0</v>
      </c>
      <c r="DA74" s="703"/>
      <c r="DB74" s="703"/>
      <c r="DC74" s="703"/>
      <c r="DD74" s="703"/>
      <c r="DE74" s="703" t="n">
        <v>0</v>
      </c>
      <c r="DF74" s="703"/>
      <c r="DG74" s="703" t="n">
        <v>0</v>
      </c>
      <c r="DH74" s="703" t="n">
        <v>2</v>
      </c>
      <c r="DI74" s="703" t="n">
        <v>0</v>
      </c>
      <c r="DJ74" s="703" t="n">
        <v>0</v>
      </c>
      <c r="DK74" s="703" t="n">
        <v>0</v>
      </c>
      <c r="DL74" s="703" t="n">
        <v>0</v>
      </c>
      <c r="DM74" s="703"/>
      <c r="DN74" s="703"/>
      <c r="DO74" s="703"/>
      <c r="DP74" s="703"/>
      <c r="DQ74" s="703"/>
      <c r="DR74" s="703"/>
      <c r="DS74" s="704" t="n">
        <f aca="false">CN74-V74</f>
        <v>0</v>
      </c>
      <c r="DT74" s="553"/>
      <c r="DU74" s="48"/>
    </row>
    <row r="75" customFormat="false" ht="15" hidden="false" customHeight="true" outlineLevel="0" collapsed="false">
      <c r="A75" s="705" t="n">
        <f aca="false">A74+1</f>
        <v>66</v>
      </c>
      <c r="B75" s="706" t="s">
        <v>1099</v>
      </c>
      <c r="C75" s="706" t="s">
        <v>495</v>
      </c>
      <c r="D75" s="706" t="s">
        <v>1100</v>
      </c>
      <c r="E75" s="243" t="n">
        <f aca="false">COUNTIF($G$10:$G$1856,$G75)</f>
        <v>1</v>
      </c>
      <c r="F75" s="706" t="s">
        <v>1161</v>
      </c>
      <c r="G75" s="706" t="s">
        <v>1161</v>
      </c>
      <c r="H75" s="707" t="s">
        <v>1162</v>
      </c>
      <c r="I75" s="708" t="s">
        <v>1163</v>
      </c>
      <c r="J75" s="707" t="s">
        <v>498</v>
      </c>
      <c r="K75" s="709" t="n">
        <v>0</v>
      </c>
      <c r="L75" s="707" t="s">
        <v>497</v>
      </c>
      <c r="M75" s="708" t="s">
        <v>1163</v>
      </c>
      <c r="N75" s="710" t="s">
        <v>1164</v>
      </c>
      <c r="O75" s="512" t="n">
        <v>1</v>
      </c>
      <c r="P75" s="512" t="n">
        <v>1</v>
      </c>
      <c r="Q75" s="711"/>
      <c r="R75" s="712"/>
      <c r="S75" s="713" t="n">
        <v>12</v>
      </c>
      <c r="T75" s="714"/>
      <c r="U75" s="715"/>
      <c r="V75" s="262" t="n">
        <f aca="false">SUM(W75:CI75)</f>
        <v>0</v>
      </c>
      <c r="W75" s="243" t="n">
        <v>0</v>
      </c>
      <c r="X75" s="243" t="n">
        <v>0</v>
      </c>
      <c r="Y75" s="243" t="n">
        <v>0</v>
      </c>
      <c r="Z75" s="243" t="n">
        <v>0</v>
      </c>
      <c r="AA75" s="243" t="n">
        <v>0</v>
      </c>
      <c r="AB75" s="243" t="n">
        <v>0</v>
      </c>
      <c r="AC75" s="243" t="n">
        <v>0</v>
      </c>
      <c r="AD75" s="243" t="n">
        <v>0</v>
      </c>
      <c r="AE75" s="243" t="n">
        <v>0</v>
      </c>
      <c r="AF75" s="243" t="n">
        <v>0</v>
      </c>
      <c r="AG75" s="243" t="n">
        <v>0</v>
      </c>
      <c r="AH75" s="518" t="n">
        <v>0</v>
      </c>
      <c r="AI75" s="243" t="n">
        <v>0</v>
      </c>
      <c r="AJ75" s="243" t="n">
        <v>0</v>
      </c>
      <c r="AK75" s="518" t="n">
        <v>0</v>
      </c>
      <c r="AL75" s="518" t="n">
        <v>0</v>
      </c>
      <c r="AM75" s="518" t="n">
        <v>0</v>
      </c>
      <c r="AN75" s="518" t="n">
        <v>0</v>
      </c>
      <c r="AO75" s="518" t="n">
        <v>0</v>
      </c>
      <c r="AP75" s="518" t="n">
        <v>0</v>
      </c>
      <c r="AQ75" s="518" t="n">
        <v>0</v>
      </c>
      <c r="AR75" s="518" t="n">
        <v>0</v>
      </c>
      <c r="AS75" s="518" t="n">
        <v>0</v>
      </c>
      <c r="AT75" s="518" t="n">
        <v>0</v>
      </c>
      <c r="AU75" s="518" t="n">
        <v>0</v>
      </c>
      <c r="AV75" s="518" t="n">
        <v>0</v>
      </c>
      <c r="AW75" s="518" t="n">
        <v>0</v>
      </c>
      <c r="AX75" s="518" t="n">
        <v>0</v>
      </c>
      <c r="AY75" s="518" t="n">
        <v>0</v>
      </c>
      <c r="AZ75" s="518" t="n">
        <v>0</v>
      </c>
      <c r="BA75" s="518" t="n">
        <v>0</v>
      </c>
      <c r="BB75" s="518" t="n">
        <v>0</v>
      </c>
      <c r="BC75" s="518" t="n">
        <v>0</v>
      </c>
      <c r="BD75" s="518" t="n">
        <v>0</v>
      </c>
      <c r="BE75" s="518" t="n">
        <v>0</v>
      </c>
      <c r="BF75" s="518" t="n">
        <v>0</v>
      </c>
      <c r="BG75" s="518" t="n">
        <v>0</v>
      </c>
      <c r="BH75" s="518" t="n">
        <v>0</v>
      </c>
      <c r="BI75" s="518" t="n">
        <v>0</v>
      </c>
      <c r="BJ75" s="518"/>
      <c r="BK75" s="518"/>
      <c r="BL75" s="518" t="n">
        <v>0</v>
      </c>
      <c r="BM75" s="518"/>
      <c r="BN75" s="518"/>
      <c r="BO75" s="518"/>
      <c r="BP75" s="518"/>
      <c r="BQ75" s="518"/>
      <c r="BR75" s="518"/>
      <c r="BS75" s="518"/>
      <c r="BT75" s="518"/>
      <c r="BU75" s="518"/>
      <c r="BV75" s="518" t="n">
        <v>0</v>
      </c>
      <c r="BW75" s="518" t="n">
        <v>0</v>
      </c>
      <c r="BX75" s="518" t="n">
        <v>0</v>
      </c>
      <c r="BY75" s="518" t="n">
        <v>0</v>
      </c>
      <c r="BZ75" s="518" t="n">
        <v>0</v>
      </c>
      <c r="CA75" s="518" t="n">
        <v>0</v>
      </c>
      <c r="CB75" s="518" t="n">
        <v>0</v>
      </c>
      <c r="CC75" s="518" t="n">
        <v>0</v>
      </c>
      <c r="CD75" s="518" t="n">
        <v>0</v>
      </c>
      <c r="CE75" s="518" t="n">
        <v>0</v>
      </c>
      <c r="CF75" s="518" t="n">
        <v>0</v>
      </c>
      <c r="CG75" s="518" t="n">
        <v>0</v>
      </c>
      <c r="CH75" s="518"/>
      <c r="CI75" s="716"/>
      <c r="CL75" s="48" t="n">
        <v>0</v>
      </c>
      <c r="CM75" s="48" t="n">
        <f aca="false">CL75-V75</f>
        <v>0</v>
      </c>
      <c r="CN75" s="702" t="n">
        <f aca="false">SUM(CO75:DR75)</f>
        <v>0</v>
      </c>
      <c r="CO75" s="703" t="n">
        <v>0</v>
      </c>
      <c r="CP75" s="703"/>
      <c r="CQ75" s="703" t="n">
        <v>0</v>
      </c>
      <c r="CR75" s="703"/>
      <c r="CS75" s="703" t="n">
        <v>0</v>
      </c>
      <c r="CT75" s="703" t="n">
        <v>0</v>
      </c>
      <c r="CU75" s="703"/>
      <c r="CV75" s="703"/>
      <c r="CW75" s="703"/>
      <c r="CX75" s="703" t="n">
        <v>0</v>
      </c>
      <c r="CY75" s="703" t="n">
        <v>0</v>
      </c>
      <c r="CZ75" s="703" t="n">
        <v>0</v>
      </c>
      <c r="DA75" s="703"/>
      <c r="DB75" s="703"/>
      <c r="DC75" s="703"/>
      <c r="DD75" s="703"/>
      <c r="DE75" s="703" t="n">
        <v>0</v>
      </c>
      <c r="DF75" s="703"/>
      <c r="DG75" s="703" t="n">
        <v>0</v>
      </c>
      <c r="DH75" s="703" t="n">
        <v>0</v>
      </c>
      <c r="DI75" s="703" t="n">
        <v>0</v>
      </c>
      <c r="DJ75" s="703" t="n">
        <v>0</v>
      </c>
      <c r="DK75" s="703" t="n">
        <v>0</v>
      </c>
      <c r="DL75" s="703" t="n">
        <v>0</v>
      </c>
      <c r="DM75" s="703"/>
      <c r="DN75" s="703"/>
      <c r="DO75" s="703"/>
      <c r="DP75" s="703"/>
      <c r="DQ75" s="703"/>
      <c r="DR75" s="703"/>
      <c r="DS75" s="704" t="n">
        <f aca="false">CN75-V75</f>
        <v>0</v>
      </c>
      <c r="DT75" s="553"/>
      <c r="DU75" s="48"/>
    </row>
    <row r="76" customFormat="false" ht="15" hidden="false" customHeight="true" outlineLevel="0" collapsed="false">
      <c r="A76" s="705" t="n">
        <f aca="false">A75+1</f>
        <v>67</v>
      </c>
      <c r="B76" s="706" t="s">
        <v>1099</v>
      </c>
      <c r="C76" s="706" t="s">
        <v>504</v>
      </c>
      <c r="D76" s="706" t="s">
        <v>14</v>
      </c>
      <c r="E76" s="243" t="n">
        <f aca="false">COUNTIF($G$10:$G$1856,$G76)</f>
        <v>1</v>
      </c>
      <c r="F76" s="706" t="s">
        <v>1165</v>
      </c>
      <c r="G76" s="706" t="s">
        <v>1165</v>
      </c>
      <c r="H76" s="707" t="s">
        <v>1166</v>
      </c>
      <c r="I76" s="708" t="s">
        <v>1167</v>
      </c>
      <c r="J76" s="707" t="s">
        <v>498</v>
      </c>
      <c r="K76" s="709" t="n">
        <v>0</v>
      </c>
      <c r="L76" s="707" t="s">
        <v>497</v>
      </c>
      <c r="M76" s="708" t="s">
        <v>1168</v>
      </c>
      <c r="N76" s="710" t="s">
        <v>934</v>
      </c>
      <c r="O76" s="512" t="n">
        <v>1</v>
      </c>
      <c r="P76" s="512" t="n">
        <v>1</v>
      </c>
      <c r="Q76" s="711" t="n">
        <v>0.0133</v>
      </c>
      <c r="R76" s="712"/>
      <c r="S76" s="713" t="n">
        <v>28.02</v>
      </c>
      <c r="T76" s="714" t="n">
        <v>28.3</v>
      </c>
      <c r="U76" s="715"/>
      <c r="V76" s="262" t="n">
        <f aca="false">SUM(W76:CI76)</f>
        <v>1</v>
      </c>
      <c r="W76" s="243" t="n">
        <v>0</v>
      </c>
      <c r="X76" s="243" t="n">
        <v>0</v>
      </c>
      <c r="Y76" s="243" t="n">
        <v>1</v>
      </c>
      <c r="Z76" s="243" t="n">
        <v>0</v>
      </c>
      <c r="AA76" s="243" t="n">
        <v>0</v>
      </c>
      <c r="AB76" s="243" t="n">
        <v>0</v>
      </c>
      <c r="AC76" s="243" t="n">
        <v>0</v>
      </c>
      <c r="AD76" s="243" t="n">
        <v>0</v>
      </c>
      <c r="AE76" s="243" t="n">
        <v>0</v>
      </c>
      <c r="AF76" s="243" t="n">
        <v>0</v>
      </c>
      <c r="AG76" s="243" t="n">
        <v>0</v>
      </c>
      <c r="AH76" s="518" t="n">
        <v>0</v>
      </c>
      <c r="AI76" s="243" t="n">
        <v>0</v>
      </c>
      <c r="AJ76" s="243" t="n">
        <v>0</v>
      </c>
      <c r="AK76" s="518" t="n">
        <v>0</v>
      </c>
      <c r="AL76" s="518" t="n">
        <v>0</v>
      </c>
      <c r="AM76" s="518" t="n">
        <v>0</v>
      </c>
      <c r="AN76" s="518" t="n">
        <v>0</v>
      </c>
      <c r="AO76" s="518" t="n">
        <v>0</v>
      </c>
      <c r="AP76" s="518" t="n">
        <v>0</v>
      </c>
      <c r="AQ76" s="518" t="n">
        <v>0</v>
      </c>
      <c r="AR76" s="518" t="n">
        <v>0</v>
      </c>
      <c r="AS76" s="518" t="n">
        <v>0</v>
      </c>
      <c r="AT76" s="518" t="n">
        <v>0</v>
      </c>
      <c r="AU76" s="518" t="n">
        <v>0</v>
      </c>
      <c r="AV76" s="518" t="n">
        <v>0</v>
      </c>
      <c r="AW76" s="518" t="n">
        <v>0</v>
      </c>
      <c r="AX76" s="518" t="n">
        <v>0</v>
      </c>
      <c r="AY76" s="518" t="n">
        <v>0</v>
      </c>
      <c r="AZ76" s="518" t="n">
        <v>0</v>
      </c>
      <c r="BA76" s="518" t="n">
        <v>0</v>
      </c>
      <c r="BB76" s="518" t="n">
        <v>0</v>
      </c>
      <c r="BC76" s="518" t="n">
        <v>0</v>
      </c>
      <c r="BD76" s="518" t="n">
        <v>0</v>
      </c>
      <c r="BE76" s="518" t="n">
        <v>0</v>
      </c>
      <c r="BF76" s="518" t="n">
        <v>0</v>
      </c>
      <c r="BG76" s="518" t="n">
        <v>0</v>
      </c>
      <c r="BH76" s="518" t="n">
        <v>0</v>
      </c>
      <c r="BI76" s="518" t="n">
        <v>0</v>
      </c>
      <c r="BJ76" s="518"/>
      <c r="BK76" s="518"/>
      <c r="BL76" s="518" t="n">
        <v>0</v>
      </c>
      <c r="BM76" s="518"/>
      <c r="BN76" s="518"/>
      <c r="BO76" s="518"/>
      <c r="BP76" s="518"/>
      <c r="BQ76" s="518"/>
      <c r="BR76" s="518"/>
      <c r="BS76" s="518"/>
      <c r="BT76" s="518"/>
      <c r="BU76" s="518"/>
      <c r="BV76" s="518" t="n">
        <v>0</v>
      </c>
      <c r="BW76" s="518" t="n">
        <v>0</v>
      </c>
      <c r="BX76" s="518" t="n">
        <v>0</v>
      </c>
      <c r="BY76" s="518" t="n">
        <v>0</v>
      </c>
      <c r="BZ76" s="518" t="n">
        <v>0</v>
      </c>
      <c r="CA76" s="518" t="n">
        <v>0</v>
      </c>
      <c r="CB76" s="518" t="n">
        <v>0</v>
      </c>
      <c r="CC76" s="518" t="n">
        <v>0</v>
      </c>
      <c r="CD76" s="518" t="n">
        <v>0</v>
      </c>
      <c r="CE76" s="518" t="n">
        <v>0</v>
      </c>
      <c r="CF76" s="518" t="n">
        <v>0</v>
      </c>
      <c r="CG76" s="518" t="n">
        <v>0</v>
      </c>
      <c r="CH76" s="518"/>
      <c r="CI76" s="716"/>
      <c r="CL76" s="48" t="n">
        <v>1</v>
      </c>
      <c r="CM76" s="48" t="n">
        <f aca="false">CL76-V76</f>
        <v>0</v>
      </c>
      <c r="CN76" s="702" t="n">
        <f aca="false">SUM(CO76:DR76)</f>
        <v>1</v>
      </c>
      <c r="CO76" s="703" t="n">
        <v>0</v>
      </c>
      <c r="CP76" s="703"/>
      <c r="CQ76" s="703" t="n">
        <v>1</v>
      </c>
      <c r="CR76" s="703"/>
      <c r="CS76" s="703" t="n">
        <v>0</v>
      </c>
      <c r="CT76" s="703" t="n">
        <v>0</v>
      </c>
      <c r="CU76" s="703"/>
      <c r="CV76" s="703"/>
      <c r="CW76" s="703"/>
      <c r="CX76" s="703" t="n">
        <v>0</v>
      </c>
      <c r="CY76" s="703" t="n">
        <v>0</v>
      </c>
      <c r="CZ76" s="703" t="n">
        <v>0</v>
      </c>
      <c r="DA76" s="703"/>
      <c r="DB76" s="703"/>
      <c r="DC76" s="703"/>
      <c r="DD76" s="703"/>
      <c r="DE76" s="703" t="n">
        <v>0</v>
      </c>
      <c r="DF76" s="703"/>
      <c r="DG76" s="703" t="n">
        <v>0</v>
      </c>
      <c r="DH76" s="703" t="n">
        <v>0</v>
      </c>
      <c r="DI76" s="703" t="n">
        <v>0</v>
      </c>
      <c r="DJ76" s="703" t="n">
        <v>0</v>
      </c>
      <c r="DK76" s="703" t="n">
        <v>0</v>
      </c>
      <c r="DL76" s="703" t="n">
        <v>0</v>
      </c>
      <c r="DM76" s="703"/>
      <c r="DN76" s="703"/>
      <c r="DO76" s="703"/>
      <c r="DP76" s="703"/>
      <c r="DQ76" s="703"/>
      <c r="DR76" s="703"/>
      <c r="DS76" s="704" t="n">
        <f aca="false">CN76-V76</f>
        <v>0</v>
      </c>
      <c r="DT76" s="553"/>
      <c r="DU76" s="48"/>
    </row>
    <row r="77" customFormat="false" ht="15" hidden="false" customHeight="true" outlineLevel="0" collapsed="false">
      <c r="A77" s="705" t="n">
        <f aca="false">A76+1</f>
        <v>68</v>
      </c>
      <c r="B77" s="706" t="s">
        <v>1099</v>
      </c>
      <c r="C77" s="706" t="s">
        <v>504</v>
      </c>
      <c r="D77" s="706" t="s">
        <v>14</v>
      </c>
      <c r="E77" s="243" t="n">
        <f aca="false">COUNTIF($G$10:$G$1856,$G77)</f>
        <v>1</v>
      </c>
      <c r="F77" s="706" t="s">
        <v>1169</v>
      </c>
      <c r="G77" s="706" t="s">
        <v>1169</v>
      </c>
      <c r="H77" s="707" t="s">
        <v>1170</v>
      </c>
      <c r="I77" s="708" t="s">
        <v>1171</v>
      </c>
      <c r="J77" s="707" t="s">
        <v>498</v>
      </c>
      <c r="K77" s="709" t="n">
        <v>0</v>
      </c>
      <c r="L77" s="707" t="s">
        <v>497</v>
      </c>
      <c r="M77" s="708" t="s">
        <v>1172</v>
      </c>
      <c r="N77" s="710" t="s">
        <v>934</v>
      </c>
      <c r="O77" s="512" t="n">
        <v>2</v>
      </c>
      <c r="P77" s="512" t="n">
        <v>1</v>
      </c>
      <c r="Q77" s="711" t="n">
        <v>0.00547</v>
      </c>
      <c r="R77" s="712"/>
      <c r="S77" s="713" t="n">
        <v>11.53</v>
      </c>
      <c r="T77" s="714" t="n">
        <v>11.64</v>
      </c>
      <c r="U77" s="715"/>
      <c r="V77" s="262" t="n">
        <f aca="false">SUM(W77:CI77)</f>
        <v>2</v>
      </c>
      <c r="W77" s="243" t="n">
        <v>0</v>
      </c>
      <c r="X77" s="243" t="n">
        <v>0</v>
      </c>
      <c r="Y77" s="243" t="n">
        <v>2</v>
      </c>
      <c r="Z77" s="243" t="n">
        <v>0</v>
      </c>
      <c r="AA77" s="243" t="n">
        <v>0</v>
      </c>
      <c r="AB77" s="243" t="n">
        <v>0</v>
      </c>
      <c r="AC77" s="243" t="n">
        <v>0</v>
      </c>
      <c r="AD77" s="243" t="n">
        <v>0</v>
      </c>
      <c r="AE77" s="243" t="n">
        <v>0</v>
      </c>
      <c r="AF77" s="243" t="n">
        <v>0</v>
      </c>
      <c r="AG77" s="243" t="n">
        <v>0</v>
      </c>
      <c r="AH77" s="518" t="n">
        <v>0</v>
      </c>
      <c r="AI77" s="243" t="n">
        <v>0</v>
      </c>
      <c r="AJ77" s="243" t="n">
        <v>0</v>
      </c>
      <c r="AK77" s="518" t="n">
        <v>0</v>
      </c>
      <c r="AL77" s="518" t="n">
        <v>0</v>
      </c>
      <c r="AM77" s="518" t="n">
        <v>0</v>
      </c>
      <c r="AN77" s="518" t="n">
        <v>0</v>
      </c>
      <c r="AO77" s="518" t="n">
        <v>0</v>
      </c>
      <c r="AP77" s="518" t="n">
        <v>0</v>
      </c>
      <c r="AQ77" s="518" t="n">
        <v>0</v>
      </c>
      <c r="AR77" s="518" t="n">
        <v>0</v>
      </c>
      <c r="AS77" s="518" t="n">
        <v>0</v>
      </c>
      <c r="AT77" s="518" t="n">
        <v>0</v>
      </c>
      <c r="AU77" s="518" t="n">
        <v>0</v>
      </c>
      <c r="AV77" s="518" t="n">
        <v>0</v>
      </c>
      <c r="AW77" s="518" t="n">
        <v>0</v>
      </c>
      <c r="AX77" s="518" t="n">
        <v>0</v>
      </c>
      <c r="AY77" s="518" t="n">
        <v>0</v>
      </c>
      <c r="AZ77" s="518" t="n">
        <v>0</v>
      </c>
      <c r="BA77" s="518" t="n">
        <v>0</v>
      </c>
      <c r="BB77" s="518" t="n">
        <v>0</v>
      </c>
      <c r="BC77" s="518" t="n">
        <v>0</v>
      </c>
      <c r="BD77" s="518" t="n">
        <v>0</v>
      </c>
      <c r="BE77" s="518" t="n">
        <v>0</v>
      </c>
      <c r="BF77" s="518" t="n">
        <v>0</v>
      </c>
      <c r="BG77" s="518" t="n">
        <v>0</v>
      </c>
      <c r="BH77" s="518" t="n">
        <v>0</v>
      </c>
      <c r="BI77" s="518" t="n">
        <v>0</v>
      </c>
      <c r="BJ77" s="518"/>
      <c r="BK77" s="518"/>
      <c r="BL77" s="518" t="n">
        <v>0</v>
      </c>
      <c r="BM77" s="518"/>
      <c r="BN77" s="518"/>
      <c r="BO77" s="518"/>
      <c r="BP77" s="518"/>
      <c r="BQ77" s="518"/>
      <c r="BR77" s="518"/>
      <c r="BS77" s="518"/>
      <c r="BT77" s="518"/>
      <c r="BU77" s="518"/>
      <c r="BV77" s="518" t="n">
        <v>0</v>
      </c>
      <c r="BW77" s="518" t="n">
        <v>0</v>
      </c>
      <c r="BX77" s="518" t="n">
        <v>0</v>
      </c>
      <c r="BY77" s="518" t="n">
        <v>0</v>
      </c>
      <c r="BZ77" s="518" t="n">
        <v>0</v>
      </c>
      <c r="CA77" s="518" t="n">
        <v>0</v>
      </c>
      <c r="CB77" s="518" t="n">
        <v>0</v>
      </c>
      <c r="CC77" s="518" t="n">
        <v>0</v>
      </c>
      <c r="CD77" s="518" t="n">
        <v>0</v>
      </c>
      <c r="CE77" s="518" t="n">
        <v>0</v>
      </c>
      <c r="CF77" s="518" t="n">
        <v>0</v>
      </c>
      <c r="CG77" s="518" t="n">
        <v>0</v>
      </c>
      <c r="CH77" s="518"/>
      <c r="CI77" s="716"/>
      <c r="CL77" s="48" t="n">
        <v>2</v>
      </c>
      <c r="CM77" s="48" t="n">
        <f aca="false">CL77-V77</f>
        <v>0</v>
      </c>
      <c r="CN77" s="702" t="n">
        <f aca="false">SUM(CO77:DR77)</f>
        <v>3</v>
      </c>
      <c r="CO77" s="703" t="n">
        <v>0</v>
      </c>
      <c r="CP77" s="703"/>
      <c r="CQ77" s="703" t="n">
        <v>2</v>
      </c>
      <c r="CR77" s="703"/>
      <c r="CS77" s="703" t="n">
        <v>0</v>
      </c>
      <c r="CT77" s="703" t="n">
        <v>0</v>
      </c>
      <c r="CU77" s="703"/>
      <c r="CV77" s="703"/>
      <c r="CW77" s="703"/>
      <c r="CX77" s="703" t="n">
        <v>0</v>
      </c>
      <c r="CY77" s="703" t="n">
        <v>0</v>
      </c>
      <c r="CZ77" s="703" t="n">
        <v>0</v>
      </c>
      <c r="DA77" s="703"/>
      <c r="DB77" s="703"/>
      <c r="DC77" s="703"/>
      <c r="DD77" s="702" t="n">
        <f aca="false">SUM(CO78:DR78)</f>
        <v>1</v>
      </c>
      <c r="DE77" s="702" t="n">
        <v>0</v>
      </c>
      <c r="DF77" s="702"/>
      <c r="DG77" s="703" t="n">
        <v>0</v>
      </c>
      <c r="DH77" s="703" t="n">
        <v>0</v>
      </c>
      <c r="DI77" s="703" t="n">
        <v>0</v>
      </c>
      <c r="DJ77" s="703" t="n">
        <v>0</v>
      </c>
      <c r="DK77" s="703" t="n">
        <v>0</v>
      </c>
      <c r="DL77" s="703" t="n">
        <v>0</v>
      </c>
      <c r="DM77" s="703"/>
      <c r="DN77" s="703"/>
      <c r="DO77" s="703"/>
      <c r="DP77" s="703"/>
      <c r="DQ77" s="703"/>
      <c r="DR77" s="703"/>
      <c r="DS77" s="704" t="n">
        <f aca="false">CN77-V77</f>
        <v>1</v>
      </c>
      <c r="DT77" s="553"/>
      <c r="DU77" s="48"/>
    </row>
    <row r="78" customFormat="false" ht="15" hidden="false" customHeight="true" outlineLevel="0" collapsed="false">
      <c r="A78" s="705" t="n">
        <f aca="false">A77+1</f>
        <v>69</v>
      </c>
      <c r="B78" s="706" t="s">
        <v>1099</v>
      </c>
      <c r="C78" s="706" t="s">
        <v>504</v>
      </c>
      <c r="D78" s="706" t="s">
        <v>14</v>
      </c>
      <c r="E78" s="243" t="n">
        <f aca="false">COUNTIF($G$10:$G$1856,$G78)</f>
        <v>1</v>
      </c>
      <c r="F78" s="706" t="s">
        <v>1173</v>
      </c>
      <c r="G78" s="706" t="s">
        <v>1173</v>
      </c>
      <c r="H78" s="707" t="s">
        <v>1174</v>
      </c>
      <c r="I78" s="708" t="s">
        <v>1175</v>
      </c>
      <c r="J78" s="707" t="s">
        <v>498</v>
      </c>
      <c r="K78" s="709" t="n">
        <v>0</v>
      </c>
      <c r="L78" s="707" t="s">
        <v>497</v>
      </c>
      <c r="M78" s="708" t="s">
        <v>1176</v>
      </c>
      <c r="N78" s="710" t="s">
        <v>934</v>
      </c>
      <c r="O78" s="512" t="n">
        <v>1</v>
      </c>
      <c r="P78" s="512" t="n">
        <v>1</v>
      </c>
      <c r="Q78" s="711" t="n">
        <v>0.00976</v>
      </c>
      <c r="R78" s="712"/>
      <c r="S78" s="713" t="n">
        <v>20.56</v>
      </c>
      <c r="T78" s="714" t="n">
        <v>20.76</v>
      </c>
      <c r="U78" s="715"/>
      <c r="V78" s="262" t="n">
        <f aca="false">SUM(W78:CI78)</f>
        <v>1</v>
      </c>
      <c r="W78" s="243" t="n">
        <v>0</v>
      </c>
      <c r="X78" s="243" t="n">
        <v>0</v>
      </c>
      <c r="Y78" s="243" t="n">
        <v>1</v>
      </c>
      <c r="Z78" s="243" t="n">
        <v>0</v>
      </c>
      <c r="AA78" s="243" t="n">
        <v>0</v>
      </c>
      <c r="AB78" s="243" t="n">
        <v>0</v>
      </c>
      <c r="AC78" s="243" t="n">
        <v>0</v>
      </c>
      <c r="AD78" s="243" t="n">
        <v>0</v>
      </c>
      <c r="AE78" s="243" t="n">
        <v>0</v>
      </c>
      <c r="AF78" s="243" t="n">
        <v>0</v>
      </c>
      <c r="AG78" s="243" t="n">
        <v>0</v>
      </c>
      <c r="AH78" s="518" t="n">
        <v>0</v>
      </c>
      <c r="AI78" s="243" t="n">
        <v>0</v>
      </c>
      <c r="AJ78" s="243" t="n">
        <v>0</v>
      </c>
      <c r="AK78" s="518" t="n">
        <v>0</v>
      </c>
      <c r="AL78" s="518" t="n">
        <v>0</v>
      </c>
      <c r="AM78" s="518" t="n">
        <v>0</v>
      </c>
      <c r="AN78" s="518" t="n">
        <v>0</v>
      </c>
      <c r="AO78" s="518" t="n">
        <v>0</v>
      </c>
      <c r="AP78" s="518" t="n">
        <v>0</v>
      </c>
      <c r="AQ78" s="518" t="n">
        <v>0</v>
      </c>
      <c r="AR78" s="518" t="n">
        <v>0</v>
      </c>
      <c r="AS78" s="518" t="n">
        <v>0</v>
      </c>
      <c r="AT78" s="518" t="n">
        <v>0</v>
      </c>
      <c r="AU78" s="518" t="n">
        <v>0</v>
      </c>
      <c r="AV78" s="518" t="n">
        <v>0</v>
      </c>
      <c r="AW78" s="518" t="n">
        <v>0</v>
      </c>
      <c r="AX78" s="518" t="n">
        <v>0</v>
      </c>
      <c r="AY78" s="518" t="n">
        <v>0</v>
      </c>
      <c r="AZ78" s="518" t="n">
        <v>0</v>
      </c>
      <c r="BA78" s="518" t="n">
        <v>0</v>
      </c>
      <c r="BB78" s="518" t="n">
        <v>0</v>
      </c>
      <c r="BC78" s="518" t="n">
        <v>0</v>
      </c>
      <c r="BD78" s="518" t="n">
        <v>0</v>
      </c>
      <c r="BE78" s="518" t="n">
        <v>0</v>
      </c>
      <c r="BF78" s="518" t="n">
        <v>0</v>
      </c>
      <c r="BG78" s="518" t="n">
        <v>0</v>
      </c>
      <c r="BH78" s="518" t="n">
        <v>0</v>
      </c>
      <c r="BI78" s="518" t="n">
        <v>0</v>
      </c>
      <c r="BJ78" s="518"/>
      <c r="BK78" s="518"/>
      <c r="BL78" s="518" t="n">
        <v>0</v>
      </c>
      <c r="BM78" s="518"/>
      <c r="BN78" s="518"/>
      <c r="BO78" s="518"/>
      <c r="BP78" s="518"/>
      <c r="BQ78" s="518"/>
      <c r="BR78" s="518"/>
      <c r="BS78" s="518"/>
      <c r="BT78" s="518"/>
      <c r="BU78" s="518"/>
      <c r="BV78" s="518" t="n">
        <v>0</v>
      </c>
      <c r="BW78" s="518" t="n">
        <v>0</v>
      </c>
      <c r="BX78" s="518" t="n">
        <v>0</v>
      </c>
      <c r="BY78" s="518" t="n">
        <v>0</v>
      </c>
      <c r="BZ78" s="518" t="n">
        <v>0</v>
      </c>
      <c r="CA78" s="518" t="n">
        <v>0</v>
      </c>
      <c r="CB78" s="518" t="n">
        <v>0</v>
      </c>
      <c r="CC78" s="518" t="n">
        <v>0</v>
      </c>
      <c r="CD78" s="518" t="n">
        <v>0</v>
      </c>
      <c r="CE78" s="518" t="n">
        <v>0</v>
      </c>
      <c r="CF78" s="518" t="n">
        <v>0</v>
      </c>
      <c r="CG78" s="518" t="n">
        <v>0</v>
      </c>
      <c r="CH78" s="518"/>
      <c r="CI78" s="716"/>
      <c r="CL78" s="48" t="n">
        <v>1</v>
      </c>
      <c r="CM78" s="48" t="n">
        <f aca="false">CL78-V78</f>
        <v>0</v>
      </c>
      <c r="CO78" s="703" t="n">
        <v>0</v>
      </c>
      <c r="CP78" s="703"/>
      <c r="CQ78" s="703" t="n">
        <v>1</v>
      </c>
      <c r="CR78" s="703"/>
      <c r="CS78" s="703" t="n">
        <v>0</v>
      </c>
      <c r="CT78" s="703" t="n">
        <v>0</v>
      </c>
      <c r="CU78" s="703"/>
      <c r="CV78" s="703"/>
      <c r="CW78" s="703"/>
      <c r="CX78" s="703" t="n">
        <v>0</v>
      </c>
      <c r="CY78" s="703" t="n">
        <v>0</v>
      </c>
      <c r="CZ78" s="703" t="n">
        <v>0</v>
      </c>
      <c r="DA78" s="703"/>
      <c r="DB78" s="703"/>
      <c r="DC78" s="703"/>
      <c r="DD78" s="703"/>
      <c r="DE78" s="703" t="n">
        <v>0</v>
      </c>
      <c r="DF78" s="703"/>
      <c r="DG78" s="703" t="n">
        <v>0</v>
      </c>
      <c r="DH78" s="703" t="n">
        <v>0</v>
      </c>
      <c r="DI78" s="703" t="n">
        <v>0</v>
      </c>
      <c r="DJ78" s="703" t="n">
        <v>0</v>
      </c>
      <c r="DK78" s="703" t="n">
        <v>0</v>
      </c>
      <c r="DL78" s="703" t="n">
        <v>0</v>
      </c>
      <c r="DM78" s="703"/>
      <c r="DN78" s="703"/>
      <c r="DO78" s="703"/>
      <c r="DP78" s="703"/>
      <c r="DQ78" s="703"/>
      <c r="DR78" s="703"/>
      <c r="DS78" s="704" t="n">
        <f aca="false">DD77-V78</f>
        <v>0</v>
      </c>
      <c r="DT78" s="553"/>
      <c r="DU78" s="48"/>
    </row>
    <row r="79" customFormat="false" ht="15" hidden="false" customHeight="true" outlineLevel="0" collapsed="false">
      <c r="A79" s="705" t="n">
        <f aca="false">A78+1</f>
        <v>70</v>
      </c>
      <c r="B79" s="706" t="s">
        <v>1099</v>
      </c>
      <c r="C79" s="706" t="s">
        <v>504</v>
      </c>
      <c r="D79" s="706" t="s">
        <v>14</v>
      </c>
      <c r="E79" s="243" t="n">
        <f aca="false">COUNTIF($G$10:$G$1856,$G79)</f>
        <v>1</v>
      </c>
      <c r="F79" s="706" t="s">
        <v>1177</v>
      </c>
      <c r="G79" s="706" t="s">
        <v>1177</v>
      </c>
      <c r="H79" s="707" t="s">
        <v>1178</v>
      </c>
      <c r="I79" s="708" t="s">
        <v>1179</v>
      </c>
      <c r="J79" s="707" t="s">
        <v>498</v>
      </c>
      <c r="K79" s="709" t="n">
        <v>0</v>
      </c>
      <c r="L79" s="707" t="s">
        <v>497</v>
      </c>
      <c r="M79" s="708" t="s">
        <v>1180</v>
      </c>
      <c r="N79" s="710" t="s">
        <v>934</v>
      </c>
      <c r="O79" s="512" t="n">
        <v>1</v>
      </c>
      <c r="P79" s="512" t="n">
        <v>1</v>
      </c>
      <c r="Q79" s="711" t="n">
        <v>0.0059</v>
      </c>
      <c r="R79" s="712"/>
      <c r="S79" s="713" t="n">
        <v>12.43</v>
      </c>
      <c r="T79" s="714" t="n">
        <v>12.55</v>
      </c>
      <c r="U79" s="715"/>
      <c r="V79" s="262" t="n">
        <f aca="false">SUM(W79:CI79)</f>
        <v>1</v>
      </c>
      <c r="W79" s="243" t="n">
        <v>0</v>
      </c>
      <c r="X79" s="243" t="n">
        <v>0</v>
      </c>
      <c r="Y79" s="243" t="n">
        <v>1</v>
      </c>
      <c r="Z79" s="243" t="n">
        <v>0</v>
      </c>
      <c r="AA79" s="243" t="n">
        <v>0</v>
      </c>
      <c r="AB79" s="243" t="n">
        <v>0</v>
      </c>
      <c r="AC79" s="243" t="n">
        <v>0</v>
      </c>
      <c r="AD79" s="243" t="n">
        <v>0</v>
      </c>
      <c r="AE79" s="243" t="n">
        <v>0</v>
      </c>
      <c r="AF79" s="243" t="n">
        <v>0</v>
      </c>
      <c r="AG79" s="243" t="n">
        <v>0</v>
      </c>
      <c r="AH79" s="518" t="n">
        <v>0</v>
      </c>
      <c r="AI79" s="243" t="n">
        <v>0</v>
      </c>
      <c r="AJ79" s="243" t="n">
        <v>0</v>
      </c>
      <c r="AK79" s="518" t="n">
        <v>0</v>
      </c>
      <c r="AL79" s="518" t="n">
        <v>0</v>
      </c>
      <c r="AM79" s="518" t="n">
        <v>0</v>
      </c>
      <c r="AN79" s="518" t="n">
        <v>0</v>
      </c>
      <c r="AO79" s="518" t="n">
        <v>0</v>
      </c>
      <c r="AP79" s="518" t="n">
        <v>0</v>
      </c>
      <c r="AQ79" s="518" t="n">
        <v>0</v>
      </c>
      <c r="AR79" s="518" t="n">
        <v>0</v>
      </c>
      <c r="AS79" s="518" t="n">
        <v>0</v>
      </c>
      <c r="AT79" s="518" t="n">
        <v>0</v>
      </c>
      <c r="AU79" s="518" t="n">
        <v>0</v>
      </c>
      <c r="AV79" s="518" t="n">
        <v>0</v>
      </c>
      <c r="AW79" s="518" t="n">
        <v>0</v>
      </c>
      <c r="AX79" s="518" t="n">
        <v>0</v>
      </c>
      <c r="AY79" s="518" t="n">
        <v>0</v>
      </c>
      <c r="AZ79" s="518" t="n">
        <v>0</v>
      </c>
      <c r="BA79" s="518" t="n">
        <v>0</v>
      </c>
      <c r="BB79" s="518" t="n">
        <v>0</v>
      </c>
      <c r="BC79" s="518" t="n">
        <v>0</v>
      </c>
      <c r="BD79" s="518" t="n">
        <v>0</v>
      </c>
      <c r="BE79" s="518" t="n">
        <v>0</v>
      </c>
      <c r="BF79" s="518" t="n">
        <v>0</v>
      </c>
      <c r="BG79" s="518" t="n">
        <v>0</v>
      </c>
      <c r="BH79" s="518" t="n">
        <v>0</v>
      </c>
      <c r="BI79" s="518" t="n">
        <v>0</v>
      </c>
      <c r="BJ79" s="518"/>
      <c r="BK79" s="518"/>
      <c r="BL79" s="518" t="n">
        <v>0</v>
      </c>
      <c r="BM79" s="518"/>
      <c r="BN79" s="518"/>
      <c r="BO79" s="518"/>
      <c r="BP79" s="518"/>
      <c r="BQ79" s="518"/>
      <c r="BR79" s="518"/>
      <c r="BS79" s="518"/>
      <c r="BT79" s="518"/>
      <c r="BU79" s="518"/>
      <c r="BV79" s="518" t="n">
        <v>0</v>
      </c>
      <c r="BW79" s="518" t="n">
        <v>0</v>
      </c>
      <c r="BX79" s="518" t="n">
        <v>0</v>
      </c>
      <c r="BY79" s="518" t="n">
        <v>0</v>
      </c>
      <c r="BZ79" s="518" t="n">
        <v>0</v>
      </c>
      <c r="CA79" s="518" t="n">
        <v>0</v>
      </c>
      <c r="CB79" s="518" t="n">
        <v>0</v>
      </c>
      <c r="CC79" s="518" t="n">
        <v>0</v>
      </c>
      <c r="CD79" s="518" t="n">
        <v>0</v>
      </c>
      <c r="CE79" s="518" t="n">
        <v>0</v>
      </c>
      <c r="CF79" s="518" t="n">
        <v>0</v>
      </c>
      <c r="CG79" s="518" t="n">
        <v>0</v>
      </c>
      <c r="CH79" s="518"/>
      <c r="CI79" s="716"/>
      <c r="CL79" s="48" t="n">
        <v>1</v>
      </c>
      <c r="CM79" s="48" t="n">
        <f aca="false">CL79-V79</f>
        <v>0</v>
      </c>
      <c r="CN79" s="702" t="n">
        <f aca="false">SUM(CO79:DR79)</f>
        <v>1</v>
      </c>
      <c r="CO79" s="703" t="n">
        <v>0</v>
      </c>
      <c r="CP79" s="703"/>
      <c r="CQ79" s="703" t="n">
        <v>1</v>
      </c>
      <c r="CR79" s="703"/>
      <c r="CS79" s="703" t="n">
        <v>0</v>
      </c>
      <c r="CT79" s="703" t="n">
        <v>0</v>
      </c>
      <c r="CU79" s="703"/>
      <c r="CV79" s="703"/>
      <c r="CW79" s="703"/>
      <c r="CX79" s="703" t="n">
        <v>0</v>
      </c>
      <c r="CY79" s="703" t="n">
        <v>0</v>
      </c>
      <c r="CZ79" s="703" t="n">
        <v>0</v>
      </c>
      <c r="DA79" s="703"/>
      <c r="DB79" s="703"/>
      <c r="DC79" s="703"/>
      <c r="DD79" s="703"/>
      <c r="DE79" s="703" t="n">
        <v>0</v>
      </c>
      <c r="DF79" s="703"/>
      <c r="DG79" s="703" t="n">
        <v>0</v>
      </c>
      <c r="DH79" s="703" t="n">
        <v>0</v>
      </c>
      <c r="DI79" s="703" t="n">
        <v>0</v>
      </c>
      <c r="DJ79" s="703" t="n">
        <v>0</v>
      </c>
      <c r="DK79" s="703" t="n">
        <v>0</v>
      </c>
      <c r="DL79" s="703" t="n">
        <v>0</v>
      </c>
      <c r="DM79" s="703"/>
      <c r="DN79" s="703"/>
      <c r="DO79" s="703"/>
      <c r="DP79" s="703"/>
      <c r="DQ79" s="703"/>
      <c r="DR79" s="703"/>
      <c r="DS79" s="704" t="n">
        <f aca="false">CN79-V79</f>
        <v>0</v>
      </c>
      <c r="DT79" s="553"/>
      <c r="DU79" s="48"/>
    </row>
    <row r="80" customFormat="false" ht="15" hidden="false" customHeight="true" outlineLevel="0" collapsed="false">
      <c r="A80" s="705" t="n">
        <f aca="false">A79+1</f>
        <v>71</v>
      </c>
      <c r="B80" s="706" t="s">
        <v>1099</v>
      </c>
      <c r="C80" s="706" t="s">
        <v>504</v>
      </c>
      <c r="D80" s="706" t="s">
        <v>14</v>
      </c>
      <c r="E80" s="243" t="n">
        <f aca="false">COUNTIF($G$10:$G$1856,$G80)</f>
        <v>1</v>
      </c>
      <c r="F80" s="706" t="s">
        <v>1181</v>
      </c>
      <c r="G80" s="706" t="s">
        <v>1181</v>
      </c>
      <c r="H80" s="707" t="s">
        <v>1182</v>
      </c>
      <c r="I80" s="708" t="s">
        <v>997</v>
      </c>
      <c r="J80" s="707" t="s">
        <v>498</v>
      </c>
      <c r="K80" s="709" t="n">
        <v>0</v>
      </c>
      <c r="L80" s="707" t="s">
        <v>497</v>
      </c>
      <c r="M80" s="708" t="s">
        <v>1183</v>
      </c>
      <c r="N80" s="710" t="s">
        <v>934</v>
      </c>
      <c r="O80" s="512" t="n">
        <v>2</v>
      </c>
      <c r="P80" s="512" t="n">
        <v>1</v>
      </c>
      <c r="Q80" s="711" t="n">
        <v>0.00276</v>
      </c>
      <c r="R80" s="712"/>
      <c r="S80" s="713" t="n">
        <v>5.82</v>
      </c>
      <c r="T80" s="714" t="n">
        <v>5.87</v>
      </c>
      <c r="U80" s="715"/>
      <c r="V80" s="262" t="n">
        <f aca="false">SUM(W80:CI80)</f>
        <v>1</v>
      </c>
      <c r="W80" s="243" t="n">
        <v>0</v>
      </c>
      <c r="X80" s="243" t="n">
        <v>0</v>
      </c>
      <c r="Y80" s="243" t="n">
        <v>1</v>
      </c>
      <c r="Z80" s="243" t="n">
        <v>0</v>
      </c>
      <c r="AA80" s="243" t="n">
        <v>0</v>
      </c>
      <c r="AB80" s="243" t="n">
        <v>0</v>
      </c>
      <c r="AC80" s="243" t="n">
        <v>0</v>
      </c>
      <c r="AD80" s="243" t="n">
        <v>0</v>
      </c>
      <c r="AE80" s="243" t="n">
        <v>0</v>
      </c>
      <c r="AF80" s="243" t="n">
        <v>0</v>
      </c>
      <c r="AG80" s="243" t="n">
        <v>0</v>
      </c>
      <c r="AH80" s="518" t="n">
        <v>0</v>
      </c>
      <c r="AI80" s="243" t="n">
        <v>0</v>
      </c>
      <c r="AJ80" s="243" t="n">
        <v>0</v>
      </c>
      <c r="AK80" s="518" t="n">
        <v>0</v>
      </c>
      <c r="AL80" s="518" t="n">
        <v>0</v>
      </c>
      <c r="AM80" s="518" t="n">
        <v>0</v>
      </c>
      <c r="AN80" s="518" t="n">
        <v>0</v>
      </c>
      <c r="AO80" s="518" t="n">
        <v>0</v>
      </c>
      <c r="AP80" s="518" t="n">
        <v>0</v>
      </c>
      <c r="AQ80" s="518" t="n">
        <v>0</v>
      </c>
      <c r="AR80" s="518" t="n">
        <v>0</v>
      </c>
      <c r="AS80" s="518" t="n">
        <v>0</v>
      </c>
      <c r="AT80" s="518" t="n">
        <v>0</v>
      </c>
      <c r="AU80" s="518" t="n">
        <v>0</v>
      </c>
      <c r="AV80" s="518" t="n">
        <v>0</v>
      </c>
      <c r="AW80" s="518" t="n">
        <v>0</v>
      </c>
      <c r="AX80" s="518" t="n">
        <v>0</v>
      </c>
      <c r="AY80" s="518" t="n">
        <v>0</v>
      </c>
      <c r="AZ80" s="518" t="n">
        <v>0</v>
      </c>
      <c r="BA80" s="518" t="n">
        <v>0</v>
      </c>
      <c r="BB80" s="518" t="n">
        <v>0</v>
      </c>
      <c r="BC80" s="518" t="n">
        <v>0</v>
      </c>
      <c r="BD80" s="518" t="n">
        <v>0</v>
      </c>
      <c r="BE80" s="518" t="n">
        <v>0</v>
      </c>
      <c r="BF80" s="518" t="n">
        <v>0</v>
      </c>
      <c r="BG80" s="518" t="n">
        <v>0</v>
      </c>
      <c r="BH80" s="518" t="n">
        <v>0</v>
      </c>
      <c r="BI80" s="518" t="n">
        <v>0</v>
      </c>
      <c r="BJ80" s="518"/>
      <c r="BK80" s="518"/>
      <c r="BL80" s="518" t="n">
        <v>0</v>
      </c>
      <c r="BM80" s="518"/>
      <c r="BN80" s="518"/>
      <c r="BO80" s="518"/>
      <c r="BP80" s="518"/>
      <c r="BQ80" s="518"/>
      <c r="BR80" s="518"/>
      <c r="BS80" s="518"/>
      <c r="BT80" s="518"/>
      <c r="BU80" s="518"/>
      <c r="BV80" s="518" t="n">
        <v>0</v>
      </c>
      <c r="BW80" s="518" t="n">
        <v>0</v>
      </c>
      <c r="BX80" s="518" t="n">
        <v>0</v>
      </c>
      <c r="BY80" s="518" t="n">
        <v>0</v>
      </c>
      <c r="BZ80" s="518" t="n">
        <v>0</v>
      </c>
      <c r="CA80" s="518" t="n">
        <v>0</v>
      </c>
      <c r="CB80" s="518" t="n">
        <v>0</v>
      </c>
      <c r="CC80" s="518" t="n">
        <v>0</v>
      </c>
      <c r="CD80" s="518" t="n">
        <v>0</v>
      </c>
      <c r="CE80" s="518" t="n">
        <v>0</v>
      </c>
      <c r="CF80" s="518" t="n">
        <v>0</v>
      </c>
      <c r="CG80" s="518" t="n">
        <v>0</v>
      </c>
      <c r="CH80" s="518"/>
      <c r="CI80" s="716"/>
      <c r="CL80" s="48" t="n">
        <v>1</v>
      </c>
      <c r="CM80" s="48" t="n">
        <f aca="false">CL80-V80</f>
        <v>0</v>
      </c>
      <c r="CN80" s="702" t="n">
        <f aca="false">SUM(CO80:DR80)</f>
        <v>1</v>
      </c>
      <c r="CO80" s="703" t="n">
        <v>0</v>
      </c>
      <c r="CP80" s="703"/>
      <c r="CQ80" s="703" t="n">
        <v>1</v>
      </c>
      <c r="CR80" s="703"/>
      <c r="CS80" s="703" t="n">
        <v>0</v>
      </c>
      <c r="CT80" s="703" t="n">
        <v>0</v>
      </c>
      <c r="CU80" s="703"/>
      <c r="CV80" s="703"/>
      <c r="CW80" s="703"/>
      <c r="CX80" s="703" t="n">
        <v>0</v>
      </c>
      <c r="CY80" s="703" t="n">
        <v>0</v>
      </c>
      <c r="CZ80" s="703" t="n">
        <v>0</v>
      </c>
      <c r="DA80" s="703"/>
      <c r="DB80" s="703"/>
      <c r="DC80" s="703"/>
      <c r="DD80" s="703"/>
      <c r="DE80" s="703" t="n">
        <v>0</v>
      </c>
      <c r="DF80" s="703"/>
      <c r="DG80" s="703" t="n">
        <v>0</v>
      </c>
      <c r="DH80" s="703" t="n">
        <v>0</v>
      </c>
      <c r="DI80" s="703" t="n">
        <v>0</v>
      </c>
      <c r="DJ80" s="703" t="n">
        <v>0</v>
      </c>
      <c r="DK80" s="703" t="n">
        <v>0</v>
      </c>
      <c r="DL80" s="703" t="n">
        <v>0</v>
      </c>
      <c r="DM80" s="703"/>
      <c r="DN80" s="703"/>
      <c r="DO80" s="703"/>
      <c r="DP80" s="703"/>
      <c r="DQ80" s="703"/>
      <c r="DR80" s="703"/>
      <c r="DS80" s="704" t="n">
        <f aca="false">CN80-V80</f>
        <v>0</v>
      </c>
      <c r="DT80" s="553"/>
      <c r="DU80" s="48"/>
    </row>
    <row r="81" customFormat="false" ht="15" hidden="false" customHeight="true" outlineLevel="0" collapsed="false">
      <c r="A81" s="705" t="n">
        <f aca="false">A80+1</f>
        <v>72</v>
      </c>
      <c r="B81" s="706" t="s">
        <v>1099</v>
      </c>
      <c r="C81" s="706" t="s">
        <v>504</v>
      </c>
      <c r="D81" s="706" t="s">
        <v>14</v>
      </c>
      <c r="E81" s="243" t="n">
        <f aca="false">COUNTIF($G$10:$G$1856,$G81)</f>
        <v>1</v>
      </c>
      <c r="F81" s="706" t="s">
        <v>1184</v>
      </c>
      <c r="G81" s="706" t="s">
        <v>1184</v>
      </c>
      <c r="H81" s="707" t="s">
        <v>1185</v>
      </c>
      <c r="I81" s="708" t="s">
        <v>1186</v>
      </c>
      <c r="J81" s="707" t="s">
        <v>498</v>
      </c>
      <c r="K81" s="709" t="n">
        <v>0</v>
      </c>
      <c r="L81" s="707" t="s">
        <v>497</v>
      </c>
      <c r="M81" s="708" t="s">
        <v>1187</v>
      </c>
      <c r="N81" s="710" t="s">
        <v>934</v>
      </c>
      <c r="O81" s="512" t="n">
        <v>1</v>
      </c>
      <c r="P81" s="512" t="n">
        <v>1</v>
      </c>
      <c r="Q81" s="711" t="n">
        <v>0.00238</v>
      </c>
      <c r="R81" s="712"/>
      <c r="S81" s="713" t="n">
        <v>5.01</v>
      </c>
      <c r="T81" s="714" t="n">
        <v>5.06</v>
      </c>
      <c r="U81" s="715"/>
      <c r="V81" s="262" t="n">
        <f aca="false">SUM(W81:CI81)</f>
        <v>1</v>
      </c>
      <c r="W81" s="243" t="n">
        <v>0</v>
      </c>
      <c r="X81" s="243" t="n">
        <v>0</v>
      </c>
      <c r="Y81" s="243" t="n">
        <v>1</v>
      </c>
      <c r="Z81" s="243" t="n">
        <v>0</v>
      </c>
      <c r="AA81" s="243" t="n">
        <v>0</v>
      </c>
      <c r="AB81" s="243" t="n">
        <v>0</v>
      </c>
      <c r="AC81" s="243" t="n">
        <v>0</v>
      </c>
      <c r="AD81" s="243" t="n">
        <v>0</v>
      </c>
      <c r="AE81" s="243" t="n">
        <v>0</v>
      </c>
      <c r="AF81" s="243" t="n">
        <v>0</v>
      </c>
      <c r="AG81" s="243" t="n">
        <v>0</v>
      </c>
      <c r="AH81" s="518" t="n">
        <v>0</v>
      </c>
      <c r="AI81" s="243" t="n">
        <v>0</v>
      </c>
      <c r="AJ81" s="243" t="n">
        <v>0</v>
      </c>
      <c r="AK81" s="518" t="n">
        <v>0</v>
      </c>
      <c r="AL81" s="518" t="n">
        <v>0</v>
      </c>
      <c r="AM81" s="518" t="n">
        <v>0</v>
      </c>
      <c r="AN81" s="518" t="n">
        <v>0</v>
      </c>
      <c r="AO81" s="518" t="n">
        <v>0</v>
      </c>
      <c r="AP81" s="518" t="n">
        <v>0</v>
      </c>
      <c r="AQ81" s="518" t="n">
        <v>0</v>
      </c>
      <c r="AR81" s="518" t="n">
        <v>0</v>
      </c>
      <c r="AS81" s="518" t="n">
        <v>0</v>
      </c>
      <c r="AT81" s="518" t="n">
        <v>0</v>
      </c>
      <c r="AU81" s="518" t="n">
        <v>0</v>
      </c>
      <c r="AV81" s="518" t="n">
        <v>0</v>
      </c>
      <c r="AW81" s="518" t="n">
        <v>0</v>
      </c>
      <c r="AX81" s="518" t="n">
        <v>0</v>
      </c>
      <c r="AY81" s="518" t="n">
        <v>0</v>
      </c>
      <c r="AZ81" s="518" t="n">
        <v>0</v>
      </c>
      <c r="BA81" s="518" t="n">
        <v>0</v>
      </c>
      <c r="BB81" s="518" t="n">
        <v>0</v>
      </c>
      <c r="BC81" s="518" t="n">
        <v>0</v>
      </c>
      <c r="BD81" s="518" t="n">
        <v>0</v>
      </c>
      <c r="BE81" s="518" t="n">
        <v>0</v>
      </c>
      <c r="BF81" s="518" t="n">
        <v>0</v>
      </c>
      <c r="BG81" s="518" t="n">
        <v>0</v>
      </c>
      <c r="BH81" s="518" t="n">
        <v>0</v>
      </c>
      <c r="BI81" s="518" t="n">
        <v>0</v>
      </c>
      <c r="BJ81" s="518"/>
      <c r="BK81" s="518"/>
      <c r="BL81" s="518" t="n">
        <v>0</v>
      </c>
      <c r="BM81" s="518"/>
      <c r="BN81" s="518"/>
      <c r="BO81" s="518"/>
      <c r="BP81" s="518"/>
      <c r="BQ81" s="518"/>
      <c r="BR81" s="518"/>
      <c r="BS81" s="518"/>
      <c r="BT81" s="518"/>
      <c r="BU81" s="518"/>
      <c r="BV81" s="518" t="n">
        <v>0</v>
      </c>
      <c r="BW81" s="518" t="n">
        <v>0</v>
      </c>
      <c r="BX81" s="518" t="n">
        <v>0</v>
      </c>
      <c r="BY81" s="518" t="n">
        <v>0</v>
      </c>
      <c r="BZ81" s="518" t="n">
        <v>0</v>
      </c>
      <c r="CA81" s="518" t="n">
        <v>0</v>
      </c>
      <c r="CB81" s="518" t="n">
        <v>0</v>
      </c>
      <c r="CC81" s="518" t="n">
        <v>0</v>
      </c>
      <c r="CD81" s="518" t="n">
        <v>0</v>
      </c>
      <c r="CE81" s="518" t="n">
        <v>0</v>
      </c>
      <c r="CF81" s="518" t="n">
        <v>0</v>
      </c>
      <c r="CG81" s="518" t="n">
        <v>0</v>
      </c>
      <c r="CH81" s="518"/>
      <c r="CI81" s="716"/>
      <c r="CL81" s="48" t="n">
        <v>1</v>
      </c>
      <c r="CM81" s="48" t="n">
        <f aca="false">CL81-V81</f>
        <v>0</v>
      </c>
      <c r="CN81" s="702" t="n">
        <f aca="false">SUM(CO81:DR81)</f>
        <v>1</v>
      </c>
      <c r="CO81" s="703" t="n">
        <v>0</v>
      </c>
      <c r="CP81" s="703"/>
      <c r="CQ81" s="703" t="n">
        <v>1</v>
      </c>
      <c r="CR81" s="703"/>
      <c r="CS81" s="703" t="n">
        <v>0</v>
      </c>
      <c r="CT81" s="703" t="n">
        <v>0</v>
      </c>
      <c r="CU81" s="703"/>
      <c r="CV81" s="703"/>
      <c r="CW81" s="703"/>
      <c r="CX81" s="703" t="n">
        <v>0</v>
      </c>
      <c r="CY81" s="703" t="n">
        <v>0</v>
      </c>
      <c r="CZ81" s="703" t="n">
        <v>0</v>
      </c>
      <c r="DA81" s="703"/>
      <c r="DB81" s="703"/>
      <c r="DC81" s="703"/>
      <c r="DD81" s="703"/>
      <c r="DE81" s="703" t="n">
        <v>0</v>
      </c>
      <c r="DF81" s="703"/>
      <c r="DG81" s="703" t="n">
        <v>0</v>
      </c>
      <c r="DH81" s="703" t="n">
        <v>0</v>
      </c>
      <c r="DI81" s="703" t="n">
        <v>0</v>
      </c>
      <c r="DJ81" s="703" t="n">
        <v>0</v>
      </c>
      <c r="DK81" s="703" t="n">
        <v>0</v>
      </c>
      <c r="DL81" s="703" t="n">
        <v>0</v>
      </c>
      <c r="DM81" s="703"/>
      <c r="DN81" s="703"/>
      <c r="DO81" s="703"/>
      <c r="DP81" s="703"/>
      <c r="DQ81" s="703"/>
      <c r="DR81" s="703"/>
      <c r="DS81" s="704" t="n">
        <f aca="false">CN81-V81</f>
        <v>0</v>
      </c>
      <c r="DT81" s="553"/>
      <c r="DU81" s="48"/>
    </row>
    <row r="82" customFormat="false" ht="15" hidden="false" customHeight="true" outlineLevel="0" collapsed="false">
      <c r="A82" s="705" t="n">
        <f aca="false">A81+1</f>
        <v>73</v>
      </c>
      <c r="B82" s="706" t="s">
        <v>1099</v>
      </c>
      <c r="C82" s="706" t="s">
        <v>504</v>
      </c>
      <c r="D82" s="706" t="s">
        <v>14</v>
      </c>
      <c r="E82" s="243" t="n">
        <f aca="false">COUNTIF($G$10:$G$1856,$G82)</f>
        <v>1</v>
      </c>
      <c r="F82" s="706" t="s">
        <v>1188</v>
      </c>
      <c r="G82" s="706" t="s">
        <v>1188</v>
      </c>
      <c r="H82" s="707" t="s">
        <v>1189</v>
      </c>
      <c r="I82" s="708" t="s">
        <v>1149</v>
      </c>
      <c r="J82" s="707" t="s">
        <v>498</v>
      </c>
      <c r="K82" s="709" t="n">
        <v>0</v>
      </c>
      <c r="L82" s="707" t="s">
        <v>497</v>
      </c>
      <c r="M82" s="708" t="s">
        <v>1150</v>
      </c>
      <c r="N82" s="710" t="s">
        <v>934</v>
      </c>
      <c r="O82" s="512" t="n">
        <v>2</v>
      </c>
      <c r="P82" s="512" t="n">
        <v>1</v>
      </c>
      <c r="Q82" s="711" t="n">
        <v>0.00041</v>
      </c>
      <c r="R82" s="712"/>
      <c r="S82" s="713" t="n">
        <v>0.86</v>
      </c>
      <c r="T82" s="714" t="n">
        <v>0.87</v>
      </c>
      <c r="U82" s="715"/>
      <c r="V82" s="262" t="n">
        <f aca="false">SUM(W82:CI82)</f>
        <v>1</v>
      </c>
      <c r="W82" s="243" t="n">
        <v>0</v>
      </c>
      <c r="X82" s="243" t="n">
        <v>0</v>
      </c>
      <c r="Y82" s="243" t="n">
        <v>0</v>
      </c>
      <c r="Z82" s="243" t="n">
        <v>0</v>
      </c>
      <c r="AA82" s="243" t="n">
        <v>0</v>
      </c>
      <c r="AB82" s="243" t="n">
        <v>0</v>
      </c>
      <c r="AC82" s="243" t="n">
        <v>0</v>
      </c>
      <c r="AD82" s="243" t="n">
        <v>0</v>
      </c>
      <c r="AE82" s="243" t="n">
        <v>0</v>
      </c>
      <c r="AF82" s="243" t="n">
        <v>0</v>
      </c>
      <c r="AG82" s="243" t="n">
        <v>0</v>
      </c>
      <c r="AH82" s="518" t="n">
        <v>0</v>
      </c>
      <c r="AI82" s="243" t="n">
        <v>0</v>
      </c>
      <c r="AJ82" s="243" t="n">
        <v>0</v>
      </c>
      <c r="AK82" s="518" t="n">
        <v>0</v>
      </c>
      <c r="AL82" s="518" t="n">
        <v>0</v>
      </c>
      <c r="AM82" s="518" t="n">
        <v>0</v>
      </c>
      <c r="AN82" s="518" t="n">
        <v>0</v>
      </c>
      <c r="AO82" s="518" t="n">
        <v>0</v>
      </c>
      <c r="AP82" s="518" t="n">
        <v>0</v>
      </c>
      <c r="AQ82" s="518" t="n">
        <v>0</v>
      </c>
      <c r="AR82" s="518" t="n">
        <v>0</v>
      </c>
      <c r="AS82" s="518" t="n">
        <v>0</v>
      </c>
      <c r="AT82" s="518" t="n">
        <v>0</v>
      </c>
      <c r="AU82" s="518" t="n">
        <v>0</v>
      </c>
      <c r="AV82" s="518" t="n">
        <v>1</v>
      </c>
      <c r="AW82" s="518" t="n">
        <v>0</v>
      </c>
      <c r="AX82" s="518" t="n">
        <v>0</v>
      </c>
      <c r="AY82" s="518" t="n">
        <v>0</v>
      </c>
      <c r="AZ82" s="518" t="n">
        <v>0</v>
      </c>
      <c r="BA82" s="518" t="n">
        <v>0</v>
      </c>
      <c r="BB82" s="518" t="n">
        <v>0</v>
      </c>
      <c r="BC82" s="518" t="n">
        <v>0</v>
      </c>
      <c r="BD82" s="518" t="n">
        <v>0</v>
      </c>
      <c r="BE82" s="518" t="n">
        <v>0</v>
      </c>
      <c r="BF82" s="518" t="n">
        <v>0</v>
      </c>
      <c r="BG82" s="518" t="n">
        <v>0</v>
      </c>
      <c r="BH82" s="518" t="n">
        <v>0</v>
      </c>
      <c r="BI82" s="518" t="n">
        <v>0</v>
      </c>
      <c r="BJ82" s="518"/>
      <c r="BK82" s="518"/>
      <c r="BL82" s="518" t="n">
        <v>0</v>
      </c>
      <c r="BM82" s="518"/>
      <c r="BN82" s="518"/>
      <c r="BO82" s="518"/>
      <c r="BP82" s="518"/>
      <c r="BQ82" s="518"/>
      <c r="BR82" s="518"/>
      <c r="BS82" s="518"/>
      <c r="BT82" s="518"/>
      <c r="BU82" s="518"/>
      <c r="BV82" s="518" t="n">
        <v>0</v>
      </c>
      <c r="BW82" s="518" t="n">
        <v>0</v>
      </c>
      <c r="BX82" s="518" t="n">
        <v>0</v>
      </c>
      <c r="BY82" s="518" t="n">
        <v>0</v>
      </c>
      <c r="BZ82" s="518" t="n">
        <v>0</v>
      </c>
      <c r="CA82" s="518" t="n">
        <v>0</v>
      </c>
      <c r="CB82" s="518" t="n">
        <v>0</v>
      </c>
      <c r="CC82" s="518" t="n">
        <v>0</v>
      </c>
      <c r="CD82" s="518" t="n">
        <v>0</v>
      </c>
      <c r="CE82" s="518" t="n">
        <v>0</v>
      </c>
      <c r="CF82" s="518" t="n">
        <v>0</v>
      </c>
      <c r="CG82" s="518" t="n">
        <v>0</v>
      </c>
      <c r="CH82" s="518"/>
      <c r="CI82" s="716"/>
      <c r="CL82" s="48" t="n">
        <v>1</v>
      </c>
      <c r="CM82" s="48" t="n">
        <f aca="false">CL82-V82</f>
        <v>0</v>
      </c>
      <c r="CN82" s="702" t="n">
        <f aca="false">SUM(CO82:DR82)</f>
        <v>1</v>
      </c>
      <c r="CO82" s="703" t="n">
        <v>0</v>
      </c>
      <c r="CP82" s="703"/>
      <c r="CQ82" s="703" t="n">
        <v>0</v>
      </c>
      <c r="CR82" s="703"/>
      <c r="CS82" s="703" t="n">
        <v>0</v>
      </c>
      <c r="CT82" s="703" t="n">
        <v>0</v>
      </c>
      <c r="CU82" s="703"/>
      <c r="CV82" s="703"/>
      <c r="CW82" s="703"/>
      <c r="CX82" s="703" t="n">
        <v>0</v>
      </c>
      <c r="CY82" s="703" t="n">
        <v>0</v>
      </c>
      <c r="CZ82" s="703" t="n">
        <v>0</v>
      </c>
      <c r="DA82" s="703"/>
      <c r="DB82" s="703"/>
      <c r="DC82" s="703"/>
      <c r="DD82" s="703"/>
      <c r="DE82" s="703" t="n">
        <v>0</v>
      </c>
      <c r="DF82" s="703"/>
      <c r="DG82" s="703" t="n">
        <v>0</v>
      </c>
      <c r="DH82" s="703" t="n">
        <v>1</v>
      </c>
      <c r="DI82" s="703" t="n">
        <v>0</v>
      </c>
      <c r="DJ82" s="703" t="n">
        <v>0</v>
      </c>
      <c r="DK82" s="703" t="n">
        <v>0</v>
      </c>
      <c r="DL82" s="703" t="n">
        <v>0</v>
      </c>
      <c r="DM82" s="703"/>
      <c r="DN82" s="703"/>
      <c r="DO82" s="703"/>
      <c r="DP82" s="703"/>
      <c r="DQ82" s="703"/>
      <c r="DR82" s="703"/>
      <c r="DS82" s="704" t="n">
        <f aca="false">CN82-V82</f>
        <v>0</v>
      </c>
      <c r="DT82" s="553"/>
      <c r="DU82" s="48"/>
    </row>
    <row r="83" customFormat="false" ht="15" hidden="false" customHeight="true" outlineLevel="0" collapsed="false">
      <c r="A83" s="705" t="n">
        <f aca="false">A82+1</f>
        <v>74</v>
      </c>
      <c r="B83" s="706" t="s">
        <v>1099</v>
      </c>
      <c r="C83" s="706" t="s">
        <v>504</v>
      </c>
      <c r="D83" s="706" t="s">
        <v>14</v>
      </c>
      <c r="E83" s="243" t="n">
        <f aca="false">COUNTIF($G$10:$G$1856,$G83)</f>
        <v>1</v>
      </c>
      <c r="F83" s="706" t="s">
        <v>1190</v>
      </c>
      <c r="G83" s="706" t="s">
        <v>1190</v>
      </c>
      <c r="H83" s="707" t="s">
        <v>1191</v>
      </c>
      <c r="I83" s="708" t="s">
        <v>1163</v>
      </c>
      <c r="J83" s="707" t="s">
        <v>498</v>
      </c>
      <c r="K83" s="709" t="n">
        <v>0</v>
      </c>
      <c r="L83" s="707" t="s">
        <v>497</v>
      </c>
      <c r="M83" s="708" t="s">
        <v>1163</v>
      </c>
      <c r="N83" s="710" t="s">
        <v>1164</v>
      </c>
      <c r="O83" s="512" t="n">
        <v>1</v>
      </c>
      <c r="P83" s="512" t="n">
        <v>1</v>
      </c>
      <c r="Q83" s="711"/>
      <c r="R83" s="712"/>
      <c r="S83" s="713" t="n">
        <v>0</v>
      </c>
      <c r="T83" s="714"/>
      <c r="U83" s="715"/>
      <c r="V83" s="262" t="n">
        <f aca="false">SUM(W83:CI83)</f>
        <v>0</v>
      </c>
      <c r="W83" s="243" t="n">
        <v>0</v>
      </c>
      <c r="X83" s="243" t="n">
        <v>0</v>
      </c>
      <c r="Y83" s="243" t="n">
        <v>0</v>
      </c>
      <c r="Z83" s="243" t="n">
        <v>0</v>
      </c>
      <c r="AA83" s="243" t="n">
        <v>0</v>
      </c>
      <c r="AB83" s="243" t="n">
        <v>0</v>
      </c>
      <c r="AC83" s="243" t="n">
        <v>0</v>
      </c>
      <c r="AD83" s="243" t="n">
        <v>0</v>
      </c>
      <c r="AE83" s="243" t="n">
        <v>0</v>
      </c>
      <c r="AF83" s="243" t="n">
        <v>0</v>
      </c>
      <c r="AG83" s="243" t="n">
        <v>0</v>
      </c>
      <c r="AH83" s="518" t="n">
        <v>0</v>
      </c>
      <c r="AI83" s="243" t="n">
        <v>0</v>
      </c>
      <c r="AJ83" s="243" t="n">
        <v>0</v>
      </c>
      <c r="AK83" s="518" t="n">
        <v>0</v>
      </c>
      <c r="AL83" s="518" t="n">
        <v>0</v>
      </c>
      <c r="AM83" s="518" t="n">
        <v>0</v>
      </c>
      <c r="AN83" s="518" t="n">
        <v>0</v>
      </c>
      <c r="AO83" s="518" t="n">
        <v>0</v>
      </c>
      <c r="AP83" s="518" t="n">
        <v>0</v>
      </c>
      <c r="AQ83" s="518" t="n">
        <v>0</v>
      </c>
      <c r="AR83" s="518" t="n">
        <v>0</v>
      </c>
      <c r="AS83" s="518" t="n">
        <v>0</v>
      </c>
      <c r="AT83" s="518" t="n">
        <v>0</v>
      </c>
      <c r="AU83" s="518" t="n">
        <v>0</v>
      </c>
      <c r="AV83" s="518" t="n">
        <v>0</v>
      </c>
      <c r="AW83" s="518" t="n">
        <v>0</v>
      </c>
      <c r="AX83" s="518" t="n">
        <v>0</v>
      </c>
      <c r="AY83" s="518" t="n">
        <v>0</v>
      </c>
      <c r="AZ83" s="518" t="n">
        <v>0</v>
      </c>
      <c r="BA83" s="518" t="n">
        <v>0</v>
      </c>
      <c r="BB83" s="518" t="n">
        <v>0</v>
      </c>
      <c r="BC83" s="518" t="n">
        <v>0</v>
      </c>
      <c r="BD83" s="518" t="n">
        <v>0</v>
      </c>
      <c r="BE83" s="518" t="n">
        <v>0</v>
      </c>
      <c r="BF83" s="518" t="n">
        <v>0</v>
      </c>
      <c r="BG83" s="518" t="n">
        <v>0</v>
      </c>
      <c r="BH83" s="518" t="n">
        <v>0</v>
      </c>
      <c r="BI83" s="518" t="n">
        <v>0</v>
      </c>
      <c r="BJ83" s="518"/>
      <c r="BK83" s="518"/>
      <c r="BL83" s="518" t="n">
        <v>0</v>
      </c>
      <c r="BM83" s="518"/>
      <c r="BN83" s="518"/>
      <c r="BO83" s="518"/>
      <c r="BP83" s="518"/>
      <c r="BQ83" s="518"/>
      <c r="BR83" s="518"/>
      <c r="BS83" s="518"/>
      <c r="BT83" s="518"/>
      <c r="BU83" s="518"/>
      <c r="BV83" s="518" t="n">
        <v>0</v>
      </c>
      <c r="BW83" s="518" t="n">
        <v>0</v>
      </c>
      <c r="BX83" s="518" t="n">
        <v>0</v>
      </c>
      <c r="BY83" s="518" t="n">
        <v>0</v>
      </c>
      <c r="BZ83" s="518" t="n">
        <v>0</v>
      </c>
      <c r="CA83" s="518" t="n">
        <v>0</v>
      </c>
      <c r="CB83" s="518" t="n">
        <v>0</v>
      </c>
      <c r="CC83" s="518" t="n">
        <v>0</v>
      </c>
      <c r="CD83" s="518" t="n">
        <v>0</v>
      </c>
      <c r="CE83" s="518" t="n">
        <v>0</v>
      </c>
      <c r="CF83" s="518" t="n">
        <v>0</v>
      </c>
      <c r="CG83" s="518" t="n">
        <v>0</v>
      </c>
      <c r="CH83" s="518"/>
      <c r="CI83" s="716"/>
      <c r="CL83" s="48" t="n">
        <v>0</v>
      </c>
      <c r="CM83" s="48" t="n">
        <f aca="false">CL83-V83</f>
        <v>0</v>
      </c>
      <c r="CN83" s="702" t="n">
        <f aca="false">SUM(CO83:DR83)</f>
        <v>0</v>
      </c>
      <c r="CO83" s="703" t="n">
        <v>0</v>
      </c>
      <c r="CP83" s="703"/>
      <c r="CQ83" s="703" t="n">
        <v>0</v>
      </c>
      <c r="CR83" s="703"/>
      <c r="CS83" s="703" t="n">
        <v>0</v>
      </c>
      <c r="CT83" s="703" t="n">
        <v>0</v>
      </c>
      <c r="CU83" s="703"/>
      <c r="CV83" s="703"/>
      <c r="CW83" s="703"/>
      <c r="CX83" s="703" t="n">
        <v>0</v>
      </c>
      <c r="CY83" s="703" t="n">
        <v>0</v>
      </c>
      <c r="CZ83" s="703" t="n">
        <v>0</v>
      </c>
      <c r="DA83" s="703"/>
      <c r="DB83" s="703"/>
      <c r="DC83" s="703"/>
      <c r="DD83" s="703"/>
      <c r="DE83" s="703" t="n">
        <v>0</v>
      </c>
      <c r="DF83" s="703"/>
      <c r="DG83" s="703" t="n">
        <v>0</v>
      </c>
      <c r="DH83" s="703" t="n">
        <v>0</v>
      </c>
      <c r="DI83" s="703" t="n">
        <v>0</v>
      </c>
      <c r="DJ83" s="703" t="n">
        <v>0</v>
      </c>
      <c r="DK83" s="703" t="n">
        <v>0</v>
      </c>
      <c r="DL83" s="703" t="n">
        <v>0</v>
      </c>
      <c r="DM83" s="703"/>
      <c r="DN83" s="703"/>
      <c r="DO83" s="703"/>
      <c r="DP83" s="703"/>
      <c r="DQ83" s="703"/>
      <c r="DR83" s="703"/>
      <c r="DS83" s="704" t="n">
        <f aca="false">CN83-V83</f>
        <v>0</v>
      </c>
      <c r="DT83" s="553"/>
      <c r="DU83" s="48"/>
    </row>
    <row r="84" customFormat="false" ht="15" hidden="false" customHeight="true" outlineLevel="0" collapsed="false">
      <c r="A84" s="705" t="n">
        <f aca="false">A83+1</f>
        <v>75</v>
      </c>
      <c r="B84" s="706" t="s">
        <v>1099</v>
      </c>
      <c r="C84" s="706" t="s">
        <v>45</v>
      </c>
      <c r="D84" s="706" t="s">
        <v>14</v>
      </c>
      <c r="E84" s="243" t="n">
        <f aca="false">COUNTIF($G$10:$G$1856,$G84)</f>
        <v>1</v>
      </c>
      <c r="F84" s="706" t="s">
        <v>1192</v>
      </c>
      <c r="G84" s="706" t="s">
        <v>1192</v>
      </c>
      <c r="H84" s="707" t="s">
        <v>1166</v>
      </c>
      <c r="I84" s="708" t="s">
        <v>1167</v>
      </c>
      <c r="J84" s="707" t="s">
        <v>305</v>
      </c>
      <c r="K84" s="709" t="n">
        <v>0</v>
      </c>
      <c r="L84" s="707" t="s">
        <v>304</v>
      </c>
      <c r="M84" s="708" t="s">
        <v>1168</v>
      </c>
      <c r="N84" s="710" t="s">
        <v>934</v>
      </c>
      <c r="O84" s="512" t="n">
        <v>1</v>
      </c>
      <c r="P84" s="512" t="n">
        <v>1</v>
      </c>
      <c r="Q84" s="711" t="n">
        <v>0.0133</v>
      </c>
      <c r="R84" s="712"/>
      <c r="S84" s="713" t="n">
        <v>27.45</v>
      </c>
      <c r="T84" s="714" t="n">
        <v>27.7</v>
      </c>
      <c r="U84" s="715"/>
      <c r="V84" s="262" t="n">
        <f aca="false">SUM(W84:CI84)</f>
        <v>2</v>
      </c>
      <c r="W84" s="243" t="n">
        <v>0</v>
      </c>
      <c r="X84" s="243" t="n">
        <v>0</v>
      </c>
      <c r="Y84" s="243" t="n">
        <v>1</v>
      </c>
      <c r="Z84" s="243" t="n">
        <v>0</v>
      </c>
      <c r="AA84" s="243" t="n">
        <v>0</v>
      </c>
      <c r="AB84" s="243" t="n">
        <v>0</v>
      </c>
      <c r="AC84" s="243" t="n">
        <v>0</v>
      </c>
      <c r="AD84" s="243" t="n">
        <v>0</v>
      </c>
      <c r="AE84" s="243" t="n">
        <v>0</v>
      </c>
      <c r="AF84" s="243" t="n">
        <v>0</v>
      </c>
      <c r="AG84" s="243" t="n">
        <v>0</v>
      </c>
      <c r="AH84" s="518" t="n">
        <v>0</v>
      </c>
      <c r="AI84" s="243" t="n">
        <v>0</v>
      </c>
      <c r="AJ84" s="243" t="n">
        <v>0</v>
      </c>
      <c r="AK84" s="518" t="n">
        <v>0</v>
      </c>
      <c r="AL84" s="518" t="n">
        <v>0</v>
      </c>
      <c r="AM84" s="518" t="n">
        <v>0</v>
      </c>
      <c r="AN84" s="518" t="n">
        <v>0</v>
      </c>
      <c r="AO84" s="518" t="n">
        <v>0</v>
      </c>
      <c r="AP84" s="518" t="n">
        <v>0</v>
      </c>
      <c r="AQ84" s="518" t="n">
        <v>0</v>
      </c>
      <c r="AR84" s="518" t="n">
        <v>0</v>
      </c>
      <c r="AS84" s="518" t="n">
        <v>0</v>
      </c>
      <c r="AT84" s="518" t="n">
        <v>1</v>
      </c>
      <c r="AU84" s="518" t="n">
        <v>0</v>
      </c>
      <c r="AV84" s="518" t="n">
        <v>0</v>
      </c>
      <c r="AW84" s="518" t="n">
        <v>0</v>
      </c>
      <c r="AX84" s="518" t="n">
        <v>0</v>
      </c>
      <c r="AY84" s="518" t="n">
        <v>0</v>
      </c>
      <c r="AZ84" s="518" t="n">
        <v>0</v>
      </c>
      <c r="BA84" s="518" t="n">
        <v>0</v>
      </c>
      <c r="BB84" s="518" t="n">
        <v>0</v>
      </c>
      <c r="BC84" s="518" t="n">
        <v>0</v>
      </c>
      <c r="BD84" s="518" t="n">
        <v>0</v>
      </c>
      <c r="BE84" s="518" t="n">
        <v>0</v>
      </c>
      <c r="BF84" s="518" t="n">
        <v>0</v>
      </c>
      <c r="BG84" s="518" t="n">
        <v>0</v>
      </c>
      <c r="BH84" s="518" t="n">
        <v>0</v>
      </c>
      <c r="BI84" s="518" t="n">
        <v>0</v>
      </c>
      <c r="BJ84" s="518"/>
      <c r="BK84" s="518"/>
      <c r="BL84" s="518" t="n">
        <v>0</v>
      </c>
      <c r="BM84" s="518"/>
      <c r="BN84" s="518"/>
      <c r="BO84" s="518"/>
      <c r="BP84" s="518"/>
      <c r="BQ84" s="518"/>
      <c r="BR84" s="518"/>
      <c r="BS84" s="518"/>
      <c r="BT84" s="518"/>
      <c r="BU84" s="518"/>
      <c r="BV84" s="518" t="n">
        <v>0</v>
      </c>
      <c r="BW84" s="518" t="n">
        <v>0</v>
      </c>
      <c r="BX84" s="518" t="n">
        <v>0</v>
      </c>
      <c r="BY84" s="518" t="n">
        <v>0</v>
      </c>
      <c r="BZ84" s="518" t="n">
        <v>0</v>
      </c>
      <c r="CA84" s="518" t="n">
        <v>0</v>
      </c>
      <c r="CB84" s="518" t="n">
        <v>0</v>
      </c>
      <c r="CC84" s="518" t="n">
        <v>0</v>
      </c>
      <c r="CD84" s="518" t="n">
        <v>0</v>
      </c>
      <c r="CE84" s="518" t="n">
        <v>0</v>
      </c>
      <c r="CF84" s="518" t="n">
        <v>0</v>
      </c>
      <c r="CG84" s="518" t="n">
        <v>0</v>
      </c>
      <c r="CH84" s="518"/>
      <c r="CI84" s="716"/>
      <c r="CL84" s="48" t="n">
        <v>2</v>
      </c>
      <c r="CM84" s="48" t="n">
        <f aca="false">CL84-V84</f>
        <v>0</v>
      </c>
      <c r="CN84" s="702" t="n">
        <f aca="false">SUM(CO84:DR84)</f>
        <v>2</v>
      </c>
      <c r="CO84" s="703" t="n">
        <v>0</v>
      </c>
      <c r="CP84" s="703"/>
      <c r="CQ84" s="703" t="n">
        <v>1</v>
      </c>
      <c r="CR84" s="703"/>
      <c r="CS84" s="703" t="n">
        <v>0</v>
      </c>
      <c r="CT84" s="703" t="n">
        <v>0</v>
      </c>
      <c r="CU84" s="703"/>
      <c r="CV84" s="703"/>
      <c r="CW84" s="703"/>
      <c r="CX84" s="703" t="n">
        <v>0</v>
      </c>
      <c r="CY84" s="703" t="n">
        <v>0</v>
      </c>
      <c r="CZ84" s="703" t="n">
        <v>0</v>
      </c>
      <c r="DA84" s="703"/>
      <c r="DB84" s="703"/>
      <c r="DC84" s="703"/>
      <c r="DD84" s="703"/>
      <c r="DE84" s="703" t="n">
        <v>0</v>
      </c>
      <c r="DF84" s="703"/>
      <c r="DG84" s="703" t="n">
        <v>0</v>
      </c>
      <c r="DH84" s="703" t="n">
        <v>1</v>
      </c>
      <c r="DI84" s="703" t="n">
        <v>0</v>
      </c>
      <c r="DJ84" s="703" t="n">
        <v>0</v>
      </c>
      <c r="DK84" s="703" t="n">
        <v>0</v>
      </c>
      <c r="DL84" s="703" t="n">
        <v>0</v>
      </c>
      <c r="DM84" s="703"/>
      <c r="DN84" s="703"/>
      <c r="DO84" s="703"/>
      <c r="DP84" s="703"/>
      <c r="DQ84" s="703"/>
      <c r="DR84" s="703"/>
      <c r="DS84" s="704" t="n">
        <f aca="false">CN84-V84</f>
        <v>0</v>
      </c>
      <c r="DT84" s="553"/>
      <c r="DU84" s="48"/>
    </row>
    <row r="85" customFormat="false" ht="15" hidden="false" customHeight="true" outlineLevel="0" collapsed="false">
      <c r="A85" s="705" t="n">
        <f aca="false">A84+1</f>
        <v>76</v>
      </c>
      <c r="B85" s="706" t="s">
        <v>1099</v>
      </c>
      <c r="C85" s="706" t="s">
        <v>45</v>
      </c>
      <c r="D85" s="706" t="s">
        <v>14</v>
      </c>
      <c r="E85" s="243" t="n">
        <f aca="false">COUNTIF($G$10:$G$1856,$G85)</f>
        <v>1</v>
      </c>
      <c r="F85" s="706" t="s">
        <v>1193</v>
      </c>
      <c r="G85" s="706" t="s">
        <v>1193</v>
      </c>
      <c r="H85" s="707" t="s">
        <v>1170</v>
      </c>
      <c r="I85" s="708" t="s">
        <v>1171</v>
      </c>
      <c r="J85" s="707" t="s">
        <v>305</v>
      </c>
      <c r="K85" s="709" t="n">
        <v>0</v>
      </c>
      <c r="L85" s="707" t="s">
        <v>304</v>
      </c>
      <c r="M85" s="708" t="s">
        <v>1172</v>
      </c>
      <c r="N85" s="710" t="s">
        <v>934</v>
      </c>
      <c r="O85" s="512" t="n">
        <v>2</v>
      </c>
      <c r="P85" s="512" t="n">
        <v>1</v>
      </c>
      <c r="Q85" s="711" t="n">
        <v>0.00547</v>
      </c>
      <c r="R85" s="712"/>
      <c r="S85" s="713" t="n">
        <v>11.29</v>
      </c>
      <c r="T85" s="714" t="n">
        <v>11.4</v>
      </c>
      <c r="U85" s="715"/>
      <c r="V85" s="262" t="n">
        <f aca="false">SUM(W85:CI85)</f>
        <v>2</v>
      </c>
      <c r="W85" s="243" t="n">
        <v>0</v>
      </c>
      <c r="X85" s="243" t="n">
        <v>0</v>
      </c>
      <c r="Y85" s="243" t="n">
        <v>2</v>
      </c>
      <c r="Z85" s="243" t="n">
        <v>0</v>
      </c>
      <c r="AA85" s="243" t="n">
        <v>0</v>
      </c>
      <c r="AB85" s="243" t="n">
        <v>0</v>
      </c>
      <c r="AC85" s="243" t="n">
        <v>0</v>
      </c>
      <c r="AD85" s="243" t="n">
        <v>0</v>
      </c>
      <c r="AE85" s="243" t="n">
        <v>0</v>
      </c>
      <c r="AF85" s="243" t="n">
        <v>0</v>
      </c>
      <c r="AG85" s="243" t="n">
        <v>0</v>
      </c>
      <c r="AH85" s="518" t="n">
        <v>0</v>
      </c>
      <c r="AI85" s="243" t="n">
        <v>0</v>
      </c>
      <c r="AJ85" s="243" t="n">
        <v>0</v>
      </c>
      <c r="AK85" s="518" t="n">
        <v>0</v>
      </c>
      <c r="AL85" s="518" t="n">
        <v>0</v>
      </c>
      <c r="AM85" s="518" t="n">
        <v>0</v>
      </c>
      <c r="AN85" s="518" t="n">
        <v>0</v>
      </c>
      <c r="AO85" s="518" t="n">
        <v>0</v>
      </c>
      <c r="AP85" s="518" t="n">
        <v>0</v>
      </c>
      <c r="AQ85" s="518" t="n">
        <v>0</v>
      </c>
      <c r="AR85" s="518" t="n">
        <v>0</v>
      </c>
      <c r="AS85" s="518" t="n">
        <v>0</v>
      </c>
      <c r="AT85" s="518" t="n">
        <v>0</v>
      </c>
      <c r="AU85" s="518" t="n">
        <v>0</v>
      </c>
      <c r="AV85" s="518" t="n">
        <v>0</v>
      </c>
      <c r="AW85" s="518" t="n">
        <v>0</v>
      </c>
      <c r="AX85" s="518" t="n">
        <v>0</v>
      </c>
      <c r="AY85" s="518" t="n">
        <v>0</v>
      </c>
      <c r="AZ85" s="518" t="n">
        <v>0</v>
      </c>
      <c r="BA85" s="518" t="n">
        <v>0</v>
      </c>
      <c r="BB85" s="518" t="n">
        <v>0</v>
      </c>
      <c r="BC85" s="518" t="n">
        <v>0</v>
      </c>
      <c r="BD85" s="518" t="n">
        <v>0</v>
      </c>
      <c r="BE85" s="518" t="n">
        <v>0</v>
      </c>
      <c r="BF85" s="518" t="n">
        <v>0</v>
      </c>
      <c r="BG85" s="518" t="n">
        <v>0</v>
      </c>
      <c r="BH85" s="518" t="n">
        <v>0</v>
      </c>
      <c r="BI85" s="518" t="n">
        <v>0</v>
      </c>
      <c r="BJ85" s="518"/>
      <c r="BK85" s="518"/>
      <c r="BL85" s="518" t="n">
        <v>0</v>
      </c>
      <c r="BM85" s="518"/>
      <c r="BN85" s="518"/>
      <c r="BO85" s="518"/>
      <c r="BP85" s="518"/>
      <c r="BQ85" s="518"/>
      <c r="BR85" s="518"/>
      <c r="BS85" s="518"/>
      <c r="BT85" s="518"/>
      <c r="BU85" s="518"/>
      <c r="BV85" s="518" t="n">
        <v>0</v>
      </c>
      <c r="BW85" s="518" t="n">
        <v>0</v>
      </c>
      <c r="BX85" s="518" t="n">
        <v>0</v>
      </c>
      <c r="BY85" s="518" t="n">
        <v>0</v>
      </c>
      <c r="BZ85" s="518" t="n">
        <v>0</v>
      </c>
      <c r="CA85" s="518" t="n">
        <v>0</v>
      </c>
      <c r="CB85" s="518" t="n">
        <v>0</v>
      </c>
      <c r="CC85" s="518" t="n">
        <v>0</v>
      </c>
      <c r="CD85" s="518" t="n">
        <v>0</v>
      </c>
      <c r="CE85" s="518" t="n">
        <v>0</v>
      </c>
      <c r="CF85" s="518" t="n">
        <v>0</v>
      </c>
      <c r="CG85" s="518" t="n">
        <v>0</v>
      </c>
      <c r="CH85" s="518"/>
      <c r="CI85" s="716"/>
      <c r="CL85" s="48" t="n">
        <v>2</v>
      </c>
      <c r="CM85" s="48" t="n">
        <f aca="false">CL85-V85</f>
        <v>0</v>
      </c>
      <c r="CN85" s="702" t="n">
        <f aca="false">SUM(CO85:DR85)</f>
        <v>2</v>
      </c>
      <c r="CO85" s="703" t="n">
        <v>0</v>
      </c>
      <c r="CP85" s="703"/>
      <c r="CQ85" s="703" t="n">
        <v>2</v>
      </c>
      <c r="CR85" s="703"/>
      <c r="CS85" s="703" t="n">
        <v>0</v>
      </c>
      <c r="CT85" s="703" t="n">
        <v>0</v>
      </c>
      <c r="CU85" s="703"/>
      <c r="CV85" s="703"/>
      <c r="CW85" s="703"/>
      <c r="CX85" s="703" t="n">
        <v>0</v>
      </c>
      <c r="CY85" s="703" t="n">
        <v>0</v>
      </c>
      <c r="CZ85" s="703" t="n">
        <v>0</v>
      </c>
      <c r="DA85" s="703"/>
      <c r="DB85" s="703"/>
      <c r="DC85" s="703"/>
      <c r="DD85" s="703"/>
      <c r="DE85" s="703" t="n">
        <v>0</v>
      </c>
      <c r="DF85" s="703"/>
      <c r="DG85" s="703" t="n">
        <v>0</v>
      </c>
      <c r="DH85" s="703" t="n">
        <v>0</v>
      </c>
      <c r="DI85" s="703" t="n">
        <v>0</v>
      </c>
      <c r="DJ85" s="703" t="n">
        <v>0</v>
      </c>
      <c r="DK85" s="703" t="n">
        <v>0</v>
      </c>
      <c r="DL85" s="703" t="n">
        <v>0</v>
      </c>
      <c r="DM85" s="703"/>
      <c r="DN85" s="703"/>
      <c r="DO85" s="703"/>
      <c r="DP85" s="703"/>
      <c r="DQ85" s="703"/>
      <c r="DR85" s="703"/>
      <c r="DS85" s="704" t="n">
        <f aca="false">CN85-V85</f>
        <v>0</v>
      </c>
      <c r="DT85" s="553"/>
      <c r="DU85" s="48"/>
    </row>
    <row r="86" customFormat="false" ht="15" hidden="false" customHeight="true" outlineLevel="0" collapsed="false">
      <c r="A86" s="705" t="n">
        <f aca="false">A85+1</f>
        <v>77</v>
      </c>
      <c r="B86" s="706" t="s">
        <v>1099</v>
      </c>
      <c r="C86" s="706" t="s">
        <v>45</v>
      </c>
      <c r="D86" s="706" t="s">
        <v>14</v>
      </c>
      <c r="E86" s="243" t="n">
        <f aca="false">COUNTIF($G$10:$G$1856,$G86)</f>
        <v>1</v>
      </c>
      <c r="F86" s="706" t="s">
        <v>1194</v>
      </c>
      <c r="G86" s="706" t="s">
        <v>1194</v>
      </c>
      <c r="H86" s="707" t="s">
        <v>1174</v>
      </c>
      <c r="I86" s="708" t="s">
        <v>1175</v>
      </c>
      <c r="J86" s="707" t="s">
        <v>305</v>
      </c>
      <c r="K86" s="709" t="n">
        <v>0</v>
      </c>
      <c r="L86" s="707" t="s">
        <v>304</v>
      </c>
      <c r="M86" s="708" t="s">
        <v>1176</v>
      </c>
      <c r="N86" s="710" t="s">
        <v>934</v>
      </c>
      <c r="O86" s="512" t="n">
        <v>1</v>
      </c>
      <c r="P86" s="512" t="n">
        <v>1</v>
      </c>
      <c r="Q86" s="711" t="n">
        <v>0.00976</v>
      </c>
      <c r="R86" s="712"/>
      <c r="S86" s="713" t="n">
        <v>20.14</v>
      </c>
      <c r="T86" s="714" t="n">
        <v>20.34</v>
      </c>
      <c r="U86" s="715"/>
      <c r="V86" s="262" t="n">
        <f aca="false">SUM(W86:CI86)</f>
        <v>1</v>
      </c>
      <c r="W86" s="243" t="n">
        <v>0</v>
      </c>
      <c r="X86" s="243" t="n">
        <v>0</v>
      </c>
      <c r="Y86" s="243" t="n">
        <v>1</v>
      </c>
      <c r="Z86" s="243" t="n">
        <v>0</v>
      </c>
      <c r="AA86" s="243" t="n">
        <v>0</v>
      </c>
      <c r="AB86" s="243" t="n">
        <v>0</v>
      </c>
      <c r="AC86" s="243" t="n">
        <v>0</v>
      </c>
      <c r="AD86" s="243" t="n">
        <v>0</v>
      </c>
      <c r="AE86" s="243" t="n">
        <v>0</v>
      </c>
      <c r="AF86" s="243" t="n">
        <v>0</v>
      </c>
      <c r="AG86" s="243" t="n">
        <v>0</v>
      </c>
      <c r="AH86" s="518" t="n">
        <v>0</v>
      </c>
      <c r="AI86" s="243" t="n">
        <v>0</v>
      </c>
      <c r="AJ86" s="243" t="n">
        <v>0</v>
      </c>
      <c r="AK86" s="518" t="n">
        <v>0</v>
      </c>
      <c r="AL86" s="518" t="n">
        <v>0</v>
      </c>
      <c r="AM86" s="518" t="n">
        <v>0</v>
      </c>
      <c r="AN86" s="518" t="n">
        <v>0</v>
      </c>
      <c r="AO86" s="518" t="n">
        <v>0</v>
      </c>
      <c r="AP86" s="518" t="n">
        <v>0</v>
      </c>
      <c r="AQ86" s="518" t="n">
        <v>0</v>
      </c>
      <c r="AR86" s="518" t="n">
        <v>0</v>
      </c>
      <c r="AS86" s="518" t="n">
        <v>0</v>
      </c>
      <c r="AT86" s="518" t="n">
        <v>0</v>
      </c>
      <c r="AU86" s="518" t="n">
        <v>0</v>
      </c>
      <c r="AV86" s="518" t="n">
        <v>0</v>
      </c>
      <c r="AW86" s="518" t="n">
        <v>0</v>
      </c>
      <c r="AX86" s="518" t="n">
        <v>0</v>
      </c>
      <c r="AY86" s="518" t="n">
        <v>0</v>
      </c>
      <c r="AZ86" s="518" t="n">
        <v>0</v>
      </c>
      <c r="BA86" s="518" t="n">
        <v>0</v>
      </c>
      <c r="BB86" s="518" t="n">
        <v>0</v>
      </c>
      <c r="BC86" s="518" t="n">
        <v>0</v>
      </c>
      <c r="BD86" s="518" t="n">
        <v>0</v>
      </c>
      <c r="BE86" s="518" t="n">
        <v>0</v>
      </c>
      <c r="BF86" s="518" t="n">
        <v>0</v>
      </c>
      <c r="BG86" s="518" t="n">
        <v>0</v>
      </c>
      <c r="BH86" s="518" t="n">
        <v>0</v>
      </c>
      <c r="BI86" s="518" t="n">
        <v>0</v>
      </c>
      <c r="BJ86" s="518"/>
      <c r="BK86" s="518"/>
      <c r="BL86" s="518" t="n">
        <v>0</v>
      </c>
      <c r="BM86" s="518"/>
      <c r="BN86" s="518"/>
      <c r="BO86" s="518"/>
      <c r="BP86" s="518"/>
      <c r="BQ86" s="518"/>
      <c r="BR86" s="518"/>
      <c r="BS86" s="518"/>
      <c r="BT86" s="518"/>
      <c r="BU86" s="518"/>
      <c r="BV86" s="518" t="n">
        <v>0</v>
      </c>
      <c r="BW86" s="518" t="n">
        <v>0</v>
      </c>
      <c r="BX86" s="518" t="n">
        <v>0</v>
      </c>
      <c r="BY86" s="518" t="n">
        <v>0</v>
      </c>
      <c r="BZ86" s="518" t="n">
        <v>0</v>
      </c>
      <c r="CA86" s="518" t="n">
        <v>0</v>
      </c>
      <c r="CB86" s="518" t="n">
        <v>0</v>
      </c>
      <c r="CC86" s="518" t="n">
        <v>0</v>
      </c>
      <c r="CD86" s="518" t="n">
        <v>0</v>
      </c>
      <c r="CE86" s="518" t="n">
        <v>0</v>
      </c>
      <c r="CF86" s="518" t="n">
        <v>0</v>
      </c>
      <c r="CG86" s="518" t="n">
        <v>0</v>
      </c>
      <c r="CH86" s="518"/>
      <c r="CI86" s="716"/>
      <c r="CL86" s="48" t="n">
        <v>1</v>
      </c>
      <c r="CM86" s="48" t="n">
        <f aca="false">CL86-V86</f>
        <v>0</v>
      </c>
      <c r="CN86" s="702" t="n">
        <f aca="false">SUM(CO86:DR86)</f>
        <v>1</v>
      </c>
      <c r="CO86" s="703" t="n">
        <v>0</v>
      </c>
      <c r="CP86" s="703"/>
      <c r="CQ86" s="703" t="n">
        <v>1</v>
      </c>
      <c r="CR86" s="703"/>
      <c r="CS86" s="703" t="n">
        <v>0</v>
      </c>
      <c r="CT86" s="703" t="n">
        <v>0</v>
      </c>
      <c r="CU86" s="703"/>
      <c r="CV86" s="703"/>
      <c r="CW86" s="703"/>
      <c r="CX86" s="703" t="n">
        <v>0</v>
      </c>
      <c r="CY86" s="703" t="n">
        <v>0</v>
      </c>
      <c r="CZ86" s="703" t="n">
        <v>0</v>
      </c>
      <c r="DA86" s="703"/>
      <c r="DB86" s="703"/>
      <c r="DC86" s="703"/>
      <c r="DD86" s="703"/>
      <c r="DE86" s="703" t="n">
        <v>0</v>
      </c>
      <c r="DF86" s="703"/>
      <c r="DG86" s="703" t="n">
        <v>0</v>
      </c>
      <c r="DH86" s="703" t="n">
        <v>0</v>
      </c>
      <c r="DI86" s="703" t="n">
        <v>0</v>
      </c>
      <c r="DJ86" s="703" t="n">
        <v>0</v>
      </c>
      <c r="DK86" s="703" t="n">
        <v>0</v>
      </c>
      <c r="DL86" s="703" t="n">
        <v>0</v>
      </c>
      <c r="DM86" s="703"/>
      <c r="DN86" s="703"/>
      <c r="DO86" s="703" t="n">
        <v>0</v>
      </c>
      <c r="DP86" s="703"/>
      <c r="DQ86" s="703"/>
      <c r="DR86" s="703"/>
      <c r="DS86" s="704" t="n">
        <f aca="false">CN86-V86</f>
        <v>0</v>
      </c>
      <c r="DT86" s="553"/>
      <c r="DU86" s="48"/>
    </row>
    <row r="87" customFormat="false" ht="15" hidden="false" customHeight="true" outlineLevel="0" collapsed="false">
      <c r="A87" s="705" t="n">
        <f aca="false">A86+1</f>
        <v>78</v>
      </c>
      <c r="B87" s="706" t="s">
        <v>1099</v>
      </c>
      <c r="C87" s="706" t="s">
        <v>45</v>
      </c>
      <c r="D87" s="706" t="s">
        <v>14</v>
      </c>
      <c r="E87" s="243" t="n">
        <f aca="false">COUNTIF($G$10:$G$1856,$G87)</f>
        <v>1</v>
      </c>
      <c r="F87" s="706" t="s">
        <v>1195</v>
      </c>
      <c r="G87" s="706" t="s">
        <v>1195</v>
      </c>
      <c r="H87" s="707" t="s">
        <v>1178</v>
      </c>
      <c r="I87" s="708" t="s">
        <v>1179</v>
      </c>
      <c r="J87" s="707" t="s">
        <v>305</v>
      </c>
      <c r="K87" s="709" t="n">
        <v>0</v>
      </c>
      <c r="L87" s="707" t="s">
        <v>304</v>
      </c>
      <c r="M87" s="708" t="s">
        <v>1180</v>
      </c>
      <c r="N87" s="710" t="s">
        <v>934</v>
      </c>
      <c r="O87" s="512" t="n">
        <v>1</v>
      </c>
      <c r="P87" s="512" t="n">
        <v>1</v>
      </c>
      <c r="Q87" s="711" t="n">
        <v>0.0059</v>
      </c>
      <c r="R87" s="712"/>
      <c r="S87" s="713" t="n">
        <v>12.18</v>
      </c>
      <c r="T87" s="714" t="n">
        <v>12.3</v>
      </c>
      <c r="U87" s="715"/>
      <c r="V87" s="262" t="n">
        <f aca="false">SUM(W87:CI87)</f>
        <v>1</v>
      </c>
      <c r="W87" s="243" t="n">
        <v>0</v>
      </c>
      <c r="X87" s="243" t="n">
        <v>0</v>
      </c>
      <c r="Y87" s="243" t="n">
        <v>1</v>
      </c>
      <c r="Z87" s="243" t="n">
        <v>0</v>
      </c>
      <c r="AA87" s="243" t="n">
        <v>0</v>
      </c>
      <c r="AB87" s="243" t="n">
        <v>0</v>
      </c>
      <c r="AC87" s="243" t="n">
        <v>0</v>
      </c>
      <c r="AD87" s="243" t="n">
        <v>0</v>
      </c>
      <c r="AE87" s="243" t="n">
        <v>0</v>
      </c>
      <c r="AF87" s="243" t="n">
        <v>0</v>
      </c>
      <c r="AG87" s="243" t="n">
        <v>0</v>
      </c>
      <c r="AH87" s="518" t="n">
        <v>0</v>
      </c>
      <c r="AI87" s="243" t="n">
        <v>0</v>
      </c>
      <c r="AJ87" s="243" t="n">
        <v>0</v>
      </c>
      <c r="AK87" s="518" t="n">
        <v>0</v>
      </c>
      <c r="AL87" s="518" t="n">
        <v>0</v>
      </c>
      <c r="AM87" s="518" t="n">
        <v>0</v>
      </c>
      <c r="AN87" s="518" t="n">
        <v>0</v>
      </c>
      <c r="AO87" s="518" t="n">
        <v>0</v>
      </c>
      <c r="AP87" s="518" t="n">
        <v>0</v>
      </c>
      <c r="AQ87" s="518" t="n">
        <v>0</v>
      </c>
      <c r="AR87" s="518" t="n">
        <v>0</v>
      </c>
      <c r="AS87" s="518" t="n">
        <v>0</v>
      </c>
      <c r="AT87" s="518" t="n">
        <v>0</v>
      </c>
      <c r="AU87" s="518" t="n">
        <v>0</v>
      </c>
      <c r="AV87" s="518" t="n">
        <v>0</v>
      </c>
      <c r="AW87" s="518" t="n">
        <v>0</v>
      </c>
      <c r="AX87" s="518" t="n">
        <v>0</v>
      </c>
      <c r="AY87" s="518" t="n">
        <v>0</v>
      </c>
      <c r="AZ87" s="518" t="n">
        <v>0</v>
      </c>
      <c r="BA87" s="518" t="n">
        <v>0</v>
      </c>
      <c r="BB87" s="518" t="n">
        <v>0</v>
      </c>
      <c r="BC87" s="518" t="n">
        <v>0</v>
      </c>
      <c r="BD87" s="518" t="n">
        <v>0</v>
      </c>
      <c r="BE87" s="518" t="n">
        <v>0</v>
      </c>
      <c r="BF87" s="518" t="n">
        <v>0</v>
      </c>
      <c r="BG87" s="518" t="n">
        <v>0</v>
      </c>
      <c r="BH87" s="518" t="n">
        <v>0</v>
      </c>
      <c r="BI87" s="518" t="n">
        <v>0</v>
      </c>
      <c r="BJ87" s="518"/>
      <c r="BK87" s="518"/>
      <c r="BL87" s="518" t="n">
        <v>0</v>
      </c>
      <c r="BM87" s="518"/>
      <c r="BN87" s="518"/>
      <c r="BO87" s="518"/>
      <c r="BP87" s="518"/>
      <c r="BQ87" s="518"/>
      <c r="BR87" s="518"/>
      <c r="BS87" s="518"/>
      <c r="BT87" s="518"/>
      <c r="BU87" s="518"/>
      <c r="BV87" s="518" t="n">
        <v>0</v>
      </c>
      <c r="BW87" s="518" t="n">
        <v>0</v>
      </c>
      <c r="BX87" s="518" t="n">
        <v>0</v>
      </c>
      <c r="BY87" s="518" t="n">
        <v>0</v>
      </c>
      <c r="BZ87" s="518" t="n">
        <v>0</v>
      </c>
      <c r="CA87" s="518" t="n">
        <v>0</v>
      </c>
      <c r="CB87" s="518" t="n">
        <v>0</v>
      </c>
      <c r="CC87" s="518" t="n">
        <v>0</v>
      </c>
      <c r="CD87" s="518" t="n">
        <v>0</v>
      </c>
      <c r="CE87" s="518" t="n">
        <v>0</v>
      </c>
      <c r="CF87" s="518" t="n">
        <v>0</v>
      </c>
      <c r="CG87" s="518" t="n">
        <v>0</v>
      </c>
      <c r="CH87" s="518"/>
      <c r="CI87" s="716"/>
      <c r="CL87" s="48" t="n">
        <v>1</v>
      </c>
      <c r="CM87" s="48" t="n">
        <f aca="false">CL87-V87</f>
        <v>0</v>
      </c>
      <c r="CN87" s="702" t="n">
        <f aca="false">SUM(CO87:DR87)</f>
        <v>1</v>
      </c>
      <c r="CO87" s="703" t="n">
        <v>0</v>
      </c>
      <c r="CP87" s="703"/>
      <c r="CQ87" s="703" t="n">
        <v>1</v>
      </c>
      <c r="CR87" s="703"/>
      <c r="CS87" s="703" t="n">
        <v>0</v>
      </c>
      <c r="CT87" s="703" t="n">
        <v>0</v>
      </c>
      <c r="CU87" s="703"/>
      <c r="CV87" s="703"/>
      <c r="CW87" s="703"/>
      <c r="CX87" s="703" t="n">
        <v>0</v>
      </c>
      <c r="CY87" s="703" t="n">
        <v>0</v>
      </c>
      <c r="CZ87" s="703" t="n">
        <v>0</v>
      </c>
      <c r="DA87" s="703"/>
      <c r="DB87" s="703"/>
      <c r="DC87" s="703"/>
      <c r="DD87" s="703"/>
      <c r="DE87" s="703" t="n">
        <v>0</v>
      </c>
      <c r="DF87" s="703"/>
      <c r="DG87" s="703" t="n">
        <v>0</v>
      </c>
      <c r="DH87" s="703" t="n">
        <v>0</v>
      </c>
      <c r="DI87" s="703" t="n">
        <v>0</v>
      </c>
      <c r="DJ87" s="703" t="n">
        <v>0</v>
      </c>
      <c r="DK87" s="703" t="n">
        <v>0</v>
      </c>
      <c r="DL87" s="703" t="n">
        <v>0</v>
      </c>
      <c r="DM87" s="703"/>
      <c r="DN87" s="703"/>
      <c r="DO87" s="703" t="n">
        <v>0</v>
      </c>
      <c r="DP87" s="703"/>
      <c r="DQ87" s="703"/>
      <c r="DR87" s="703"/>
      <c r="DS87" s="704" t="n">
        <f aca="false">CN87-V87</f>
        <v>0</v>
      </c>
      <c r="DT87" s="553"/>
      <c r="DU87" s="48"/>
    </row>
    <row r="88" customFormat="false" ht="15" hidden="false" customHeight="true" outlineLevel="0" collapsed="false">
      <c r="A88" s="705" t="n">
        <f aca="false">A87+1</f>
        <v>79</v>
      </c>
      <c r="B88" s="706" t="s">
        <v>1099</v>
      </c>
      <c r="C88" s="706" t="s">
        <v>45</v>
      </c>
      <c r="D88" s="706" t="s">
        <v>14</v>
      </c>
      <c r="E88" s="243" t="n">
        <f aca="false">COUNTIF($G$10:$G$1856,$G88)</f>
        <v>1</v>
      </c>
      <c r="F88" s="706" t="s">
        <v>1196</v>
      </c>
      <c r="G88" s="706" t="s">
        <v>1196</v>
      </c>
      <c r="H88" s="707" t="s">
        <v>1182</v>
      </c>
      <c r="I88" s="708" t="s">
        <v>997</v>
      </c>
      <c r="J88" s="707" t="s">
        <v>305</v>
      </c>
      <c r="K88" s="709" t="n">
        <v>0</v>
      </c>
      <c r="L88" s="707" t="s">
        <v>304</v>
      </c>
      <c r="M88" s="708" t="s">
        <v>1183</v>
      </c>
      <c r="N88" s="710" t="s">
        <v>934</v>
      </c>
      <c r="O88" s="512" t="n">
        <v>2</v>
      </c>
      <c r="P88" s="512" t="n">
        <v>1</v>
      </c>
      <c r="Q88" s="711" t="n">
        <v>0.00276</v>
      </c>
      <c r="R88" s="712"/>
      <c r="S88" s="713" t="n">
        <v>5.7</v>
      </c>
      <c r="T88" s="714" t="n">
        <v>5.75</v>
      </c>
      <c r="U88" s="715"/>
      <c r="V88" s="262" t="n">
        <f aca="false">SUM(W88:CI88)</f>
        <v>3</v>
      </c>
      <c r="W88" s="243" t="n">
        <v>0</v>
      </c>
      <c r="X88" s="243" t="n">
        <v>0</v>
      </c>
      <c r="Y88" s="243" t="n">
        <v>1</v>
      </c>
      <c r="Z88" s="243" t="n">
        <v>0</v>
      </c>
      <c r="AA88" s="243" t="n">
        <v>0</v>
      </c>
      <c r="AB88" s="243" t="n">
        <v>0</v>
      </c>
      <c r="AC88" s="243" t="n">
        <v>0</v>
      </c>
      <c r="AD88" s="243" t="n">
        <v>0</v>
      </c>
      <c r="AE88" s="243" t="n">
        <v>0</v>
      </c>
      <c r="AF88" s="243" t="n">
        <v>0</v>
      </c>
      <c r="AG88" s="243" t="n">
        <v>0</v>
      </c>
      <c r="AH88" s="518" t="n">
        <v>0</v>
      </c>
      <c r="AI88" s="243" t="n">
        <v>0</v>
      </c>
      <c r="AJ88" s="243" t="n">
        <v>0</v>
      </c>
      <c r="AK88" s="518" t="n">
        <v>0</v>
      </c>
      <c r="AL88" s="518" t="n">
        <v>0</v>
      </c>
      <c r="AM88" s="518" t="n">
        <v>0</v>
      </c>
      <c r="AN88" s="518" t="n">
        <v>0</v>
      </c>
      <c r="AO88" s="518" t="n">
        <v>0</v>
      </c>
      <c r="AP88" s="518" t="n">
        <v>0</v>
      </c>
      <c r="AQ88" s="518" t="n">
        <v>0</v>
      </c>
      <c r="AR88" s="518" t="n">
        <v>0</v>
      </c>
      <c r="AS88" s="518" t="n">
        <v>0</v>
      </c>
      <c r="AT88" s="518" t="n">
        <v>0</v>
      </c>
      <c r="AU88" s="518" t="n">
        <v>0</v>
      </c>
      <c r="AV88" s="518" t="n">
        <v>0</v>
      </c>
      <c r="AW88" s="518" t="n">
        <v>0</v>
      </c>
      <c r="AX88" s="518" t="n">
        <v>0</v>
      </c>
      <c r="AY88" s="518" t="n">
        <v>0</v>
      </c>
      <c r="AZ88" s="518" t="n">
        <v>0</v>
      </c>
      <c r="BA88" s="518" t="n">
        <v>0</v>
      </c>
      <c r="BB88" s="518" t="n">
        <v>0</v>
      </c>
      <c r="BC88" s="518" t="n">
        <v>0</v>
      </c>
      <c r="BD88" s="518" t="n">
        <v>0</v>
      </c>
      <c r="BE88" s="518" t="n">
        <v>0</v>
      </c>
      <c r="BF88" s="518" t="n">
        <v>0</v>
      </c>
      <c r="BG88" s="518" t="n">
        <v>2</v>
      </c>
      <c r="BH88" s="518" t="n">
        <v>0</v>
      </c>
      <c r="BI88" s="518" t="n">
        <v>0</v>
      </c>
      <c r="BJ88" s="518"/>
      <c r="BK88" s="518"/>
      <c r="BL88" s="518" t="n">
        <v>0</v>
      </c>
      <c r="BM88" s="518"/>
      <c r="BN88" s="518"/>
      <c r="BO88" s="518"/>
      <c r="BP88" s="518"/>
      <c r="BQ88" s="518"/>
      <c r="BR88" s="518"/>
      <c r="BS88" s="518"/>
      <c r="BT88" s="518"/>
      <c r="BU88" s="518"/>
      <c r="BV88" s="518" t="n">
        <v>0</v>
      </c>
      <c r="BW88" s="518" t="n">
        <v>0</v>
      </c>
      <c r="BX88" s="518" t="n">
        <v>0</v>
      </c>
      <c r="BY88" s="518" t="n">
        <v>0</v>
      </c>
      <c r="BZ88" s="518" t="n">
        <v>0</v>
      </c>
      <c r="CA88" s="518" t="n">
        <v>0</v>
      </c>
      <c r="CB88" s="518" t="n">
        <v>0</v>
      </c>
      <c r="CC88" s="518" t="n">
        <v>0</v>
      </c>
      <c r="CD88" s="518" t="n">
        <v>0</v>
      </c>
      <c r="CE88" s="518" t="n">
        <v>0</v>
      </c>
      <c r="CF88" s="518" t="n">
        <v>0</v>
      </c>
      <c r="CG88" s="518" t="n">
        <v>0</v>
      </c>
      <c r="CH88" s="518"/>
      <c r="CI88" s="716"/>
      <c r="CL88" s="48" t="n">
        <v>3</v>
      </c>
      <c r="CM88" s="48" t="n">
        <f aca="false">CL88-V88</f>
        <v>0</v>
      </c>
      <c r="CN88" s="702" t="n">
        <f aca="false">SUM(CO88:DR88)</f>
        <v>3</v>
      </c>
      <c r="CO88" s="703" t="n">
        <v>0</v>
      </c>
      <c r="CP88" s="703"/>
      <c r="CQ88" s="703" t="n">
        <v>1</v>
      </c>
      <c r="CR88" s="703"/>
      <c r="CS88" s="703" t="n">
        <v>0</v>
      </c>
      <c r="CT88" s="703" t="n">
        <v>0</v>
      </c>
      <c r="CU88" s="703"/>
      <c r="CV88" s="703"/>
      <c r="CW88" s="703"/>
      <c r="CX88" s="703" t="n">
        <v>0</v>
      </c>
      <c r="CY88" s="703" t="n">
        <v>0</v>
      </c>
      <c r="CZ88" s="703" t="n">
        <v>0</v>
      </c>
      <c r="DA88" s="703"/>
      <c r="DB88" s="703"/>
      <c r="DC88" s="703"/>
      <c r="DD88" s="703"/>
      <c r="DE88" s="703" t="n">
        <v>0</v>
      </c>
      <c r="DF88" s="703"/>
      <c r="DG88" s="703" t="n">
        <v>0</v>
      </c>
      <c r="DH88" s="703" t="n">
        <v>2</v>
      </c>
      <c r="DI88" s="703" t="n">
        <v>0</v>
      </c>
      <c r="DJ88" s="703" t="n">
        <v>0</v>
      </c>
      <c r="DK88" s="703" t="n">
        <v>0</v>
      </c>
      <c r="DL88" s="703" t="n">
        <v>0</v>
      </c>
      <c r="DM88" s="703"/>
      <c r="DN88" s="703"/>
      <c r="DO88" s="703"/>
      <c r="DP88" s="703"/>
      <c r="DQ88" s="703"/>
      <c r="DR88" s="703"/>
      <c r="DS88" s="704" t="n">
        <f aca="false">CN88-V88</f>
        <v>0</v>
      </c>
      <c r="DT88" s="553"/>
      <c r="DU88" s="48"/>
    </row>
    <row r="89" customFormat="false" ht="15" hidden="false" customHeight="true" outlineLevel="0" collapsed="false">
      <c r="A89" s="705" t="n">
        <f aca="false">A88+1</f>
        <v>80</v>
      </c>
      <c r="B89" s="706" t="s">
        <v>1099</v>
      </c>
      <c r="C89" s="706" t="s">
        <v>45</v>
      </c>
      <c r="D89" s="706" t="s">
        <v>14</v>
      </c>
      <c r="E89" s="243" t="n">
        <f aca="false">COUNTIF($G$10:$G$1856,$G89)</f>
        <v>1</v>
      </c>
      <c r="F89" s="706" t="s">
        <v>1197</v>
      </c>
      <c r="G89" s="706" t="s">
        <v>1197</v>
      </c>
      <c r="H89" s="707" t="s">
        <v>1185</v>
      </c>
      <c r="I89" s="708" t="s">
        <v>1186</v>
      </c>
      <c r="J89" s="707" t="s">
        <v>305</v>
      </c>
      <c r="K89" s="709" t="n">
        <v>0</v>
      </c>
      <c r="L89" s="707" t="s">
        <v>304</v>
      </c>
      <c r="M89" s="708" t="s">
        <v>1187</v>
      </c>
      <c r="N89" s="710" t="s">
        <v>934</v>
      </c>
      <c r="O89" s="512" t="n">
        <v>1</v>
      </c>
      <c r="P89" s="512" t="n">
        <v>1</v>
      </c>
      <c r="Q89" s="711" t="n">
        <v>0.00238</v>
      </c>
      <c r="R89" s="712"/>
      <c r="S89" s="713" t="n">
        <v>4.91</v>
      </c>
      <c r="T89" s="714" t="n">
        <v>4.96</v>
      </c>
      <c r="U89" s="715"/>
      <c r="V89" s="262" t="n">
        <f aca="false">SUM(W89:CI89)</f>
        <v>1</v>
      </c>
      <c r="W89" s="243" t="n">
        <v>0</v>
      </c>
      <c r="X89" s="243" t="n">
        <v>0</v>
      </c>
      <c r="Y89" s="243" t="n">
        <v>1</v>
      </c>
      <c r="Z89" s="243" t="n">
        <v>0</v>
      </c>
      <c r="AA89" s="243" t="n">
        <v>0</v>
      </c>
      <c r="AB89" s="243" t="n">
        <v>0</v>
      </c>
      <c r="AC89" s="243" t="n">
        <v>0</v>
      </c>
      <c r="AD89" s="243" t="n">
        <v>0</v>
      </c>
      <c r="AE89" s="243" t="n">
        <v>0</v>
      </c>
      <c r="AF89" s="243" t="n">
        <v>0</v>
      </c>
      <c r="AG89" s="243" t="n">
        <v>0</v>
      </c>
      <c r="AH89" s="518" t="n">
        <v>0</v>
      </c>
      <c r="AI89" s="243" t="n">
        <v>0</v>
      </c>
      <c r="AJ89" s="243" t="n">
        <v>0</v>
      </c>
      <c r="AK89" s="518" t="n">
        <v>0</v>
      </c>
      <c r="AL89" s="518" t="n">
        <v>0</v>
      </c>
      <c r="AM89" s="518" t="n">
        <v>0</v>
      </c>
      <c r="AN89" s="518" t="n">
        <v>0</v>
      </c>
      <c r="AO89" s="518" t="n">
        <v>0</v>
      </c>
      <c r="AP89" s="518" t="n">
        <v>0</v>
      </c>
      <c r="AQ89" s="518" t="n">
        <v>0</v>
      </c>
      <c r="AR89" s="518" t="n">
        <v>0</v>
      </c>
      <c r="AS89" s="518" t="n">
        <v>0</v>
      </c>
      <c r="AT89" s="518" t="n">
        <v>0</v>
      </c>
      <c r="AU89" s="518" t="n">
        <v>0</v>
      </c>
      <c r="AV89" s="518" t="n">
        <v>0</v>
      </c>
      <c r="AW89" s="518" t="n">
        <v>0</v>
      </c>
      <c r="AX89" s="518" t="n">
        <v>0</v>
      </c>
      <c r="AY89" s="518" t="n">
        <v>0</v>
      </c>
      <c r="AZ89" s="518" t="n">
        <v>0</v>
      </c>
      <c r="BA89" s="518" t="n">
        <v>0</v>
      </c>
      <c r="BB89" s="518" t="n">
        <v>0</v>
      </c>
      <c r="BC89" s="518" t="n">
        <v>0</v>
      </c>
      <c r="BD89" s="518" t="n">
        <v>0</v>
      </c>
      <c r="BE89" s="518" t="n">
        <v>0</v>
      </c>
      <c r="BF89" s="518" t="n">
        <v>0</v>
      </c>
      <c r="BG89" s="518" t="n">
        <v>0</v>
      </c>
      <c r="BH89" s="518" t="n">
        <v>0</v>
      </c>
      <c r="BI89" s="518" t="n">
        <v>0</v>
      </c>
      <c r="BJ89" s="518"/>
      <c r="BK89" s="518"/>
      <c r="BL89" s="518" t="n">
        <v>0</v>
      </c>
      <c r="BM89" s="518"/>
      <c r="BN89" s="518"/>
      <c r="BO89" s="518"/>
      <c r="BP89" s="518"/>
      <c r="BQ89" s="518"/>
      <c r="BR89" s="518"/>
      <c r="BS89" s="518"/>
      <c r="BT89" s="518"/>
      <c r="BU89" s="518"/>
      <c r="BV89" s="518" t="n">
        <v>0</v>
      </c>
      <c r="BW89" s="518" t="n">
        <v>0</v>
      </c>
      <c r="BX89" s="518" t="n">
        <v>0</v>
      </c>
      <c r="BY89" s="518" t="n">
        <v>0</v>
      </c>
      <c r="BZ89" s="518" t="n">
        <v>0</v>
      </c>
      <c r="CA89" s="518" t="n">
        <v>0</v>
      </c>
      <c r="CB89" s="518" t="n">
        <v>0</v>
      </c>
      <c r="CC89" s="518" t="n">
        <v>0</v>
      </c>
      <c r="CD89" s="518" t="n">
        <v>0</v>
      </c>
      <c r="CE89" s="518" t="n">
        <v>0</v>
      </c>
      <c r="CF89" s="518" t="n">
        <v>0</v>
      </c>
      <c r="CG89" s="518" t="n">
        <v>0</v>
      </c>
      <c r="CH89" s="518"/>
      <c r="CI89" s="716"/>
      <c r="CL89" s="48" t="n">
        <v>1</v>
      </c>
      <c r="CM89" s="48" t="n">
        <f aca="false">CL89-V89</f>
        <v>0</v>
      </c>
      <c r="CN89" s="702" t="n">
        <f aca="false">SUM(CO89:DR89)</f>
        <v>1</v>
      </c>
      <c r="CO89" s="703" t="n">
        <v>0</v>
      </c>
      <c r="CP89" s="703"/>
      <c r="CQ89" s="703" t="n">
        <v>1</v>
      </c>
      <c r="CR89" s="703"/>
      <c r="CS89" s="703" t="n">
        <v>0</v>
      </c>
      <c r="CT89" s="703" t="n">
        <v>0</v>
      </c>
      <c r="CU89" s="703"/>
      <c r="CV89" s="703"/>
      <c r="CW89" s="703"/>
      <c r="CX89" s="703" t="n">
        <v>0</v>
      </c>
      <c r="CY89" s="703" t="n">
        <v>0</v>
      </c>
      <c r="CZ89" s="703" t="n">
        <v>0</v>
      </c>
      <c r="DA89" s="703"/>
      <c r="DB89" s="703"/>
      <c r="DC89" s="703"/>
      <c r="DD89" s="703"/>
      <c r="DE89" s="703" t="n">
        <v>0</v>
      </c>
      <c r="DF89" s="703"/>
      <c r="DG89" s="703" t="n">
        <v>0</v>
      </c>
      <c r="DH89" s="703" t="n">
        <v>0</v>
      </c>
      <c r="DI89" s="703" t="n">
        <v>0</v>
      </c>
      <c r="DJ89" s="703" t="n">
        <v>0</v>
      </c>
      <c r="DK89" s="703" t="n">
        <v>0</v>
      </c>
      <c r="DL89" s="703" t="n">
        <v>0</v>
      </c>
      <c r="DM89" s="703"/>
      <c r="DN89" s="703"/>
      <c r="DO89" s="703" t="n">
        <v>0</v>
      </c>
      <c r="DP89" s="703"/>
      <c r="DQ89" s="703"/>
      <c r="DR89" s="703"/>
      <c r="DS89" s="704" t="n">
        <f aca="false">CN89-V89</f>
        <v>0</v>
      </c>
      <c r="DT89" s="553"/>
      <c r="DU89" s="48"/>
    </row>
    <row r="90" customFormat="false" ht="15" hidden="false" customHeight="true" outlineLevel="0" collapsed="false">
      <c r="A90" s="705" t="n">
        <f aca="false">A89+1</f>
        <v>81</v>
      </c>
      <c r="B90" s="706" t="s">
        <v>1099</v>
      </c>
      <c r="C90" s="706" t="s">
        <v>45</v>
      </c>
      <c r="D90" s="706" t="s">
        <v>14</v>
      </c>
      <c r="E90" s="243" t="n">
        <f aca="false">COUNTIF($G$10:$G$1856,$G90)</f>
        <v>1</v>
      </c>
      <c r="F90" s="706" t="s">
        <v>1198</v>
      </c>
      <c r="G90" s="706" t="s">
        <v>1198</v>
      </c>
      <c r="H90" s="707" t="s">
        <v>1189</v>
      </c>
      <c r="I90" s="708" t="s">
        <v>1149</v>
      </c>
      <c r="J90" s="707" t="s">
        <v>305</v>
      </c>
      <c r="K90" s="709" t="n">
        <v>0</v>
      </c>
      <c r="L90" s="707" t="s">
        <v>304</v>
      </c>
      <c r="M90" s="708" t="s">
        <v>1150</v>
      </c>
      <c r="N90" s="710" t="s">
        <v>934</v>
      </c>
      <c r="O90" s="512" t="n">
        <v>2</v>
      </c>
      <c r="P90" s="512" t="n">
        <v>1</v>
      </c>
      <c r="Q90" s="711" t="n">
        <v>0.00041</v>
      </c>
      <c r="R90" s="712"/>
      <c r="S90" s="713" t="n">
        <v>0.85</v>
      </c>
      <c r="T90" s="714" t="n">
        <v>0.85</v>
      </c>
      <c r="U90" s="715"/>
      <c r="V90" s="262" t="n">
        <f aca="false">SUM(W90:CI90)</f>
        <v>1</v>
      </c>
      <c r="W90" s="243" t="n">
        <v>0</v>
      </c>
      <c r="X90" s="243" t="n">
        <v>0</v>
      </c>
      <c r="Y90" s="243" t="n">
        <v>0</v>
      </c>
      <c r="Z90" s="243" t="n">
        <v>0</v>
      </c>
      <c r="AA90" s="243" t="n">
        <v>0</v>
      </c>
      <c r="AB90" s="243" t="n">
        <v>0</v>
      </c>
      <c r="AC90" s="243" t="n">
        <v>0</v>
      </c>
      <c r="AD90" s="243" t="n">
        <v>0</v>
      </c>
      <c r="AE90" s="243" t="n">
        <v>0</v>
      </c>
      <c r="AF90" s="243" t="n">
        <v>0</v>
      </c>
      <c r="AG90" s="243" t="n">
        <v>0</v>
      </c>
      <c r="AH90" s="518" t="n">
        <v>0</v>
      </c>
      <c r="AI90" s="243" t="n">
        <v>0</v>
      </c>
      <c r="AJ90" s="243" t="n">
        <v>0</v>
      </c>
      <c r="AK90" s="518" t="n">
        <v>0</v>
      </c>
      <c r="AL90" s="518" t="n">
        <v>0</v>
      </c>
      <c r="AM90" s="518" t="n">
        <v>0</v>
      </c>
      <c r="AN90" s="518" t="n">
        <v>0</v>
      </c>
      <c r="AO90" s="518" t="n">
        <v>0</v>
      </c>
      <c r="AP90" s="518" t="n">
        <v>0</v>
      </c>
      <c r="AQ90" s="518" t="n">
        <v>0</v>
      </c>
      <c r="AR90" s="518" t="n">
        <v>0</v>
      </c>
      <c r="AS90" s="518" t="n">
        <v>0</v>
      </c>
      <c r="AT90" s="518" t="n">
        <v>1</v>
      </c>
      <c r="AU90" s="518" t="n">
        <v>0</v>
      </c>
      <c r="AV90" s="518" t="n">
        <v>0</v>
      </c>
      <c r="AW90" s="518" t="n">
        <v>0</v>
      </c>
      <c r="AX90" s="518" t="n">
        <v>0</v>
      </c>
      <c r="AY90" s="518" t="n">
        <v>0</v>
      </c>
      <c r="AZ90" s="518" t="n">
        <v>0</v>
      </c>
      <c r="BA90" s="518" t="n">
        <v>0</v>
      </c>
      <c r="BB90" s="518" t="n">
        <v>0</v>
      </c>
      <c r="BC90" s="518" t="n">
        <v>0</v>
      </c>
      <c r="BD90" s="518" t="n">
        <v>0</v>
      </c>
      <c r="BE90" s="518" t="n">
        <v>0</v>
      </c>
      <c r="BF90" s="518" t="n">
        <v>0</v>
      </c>
      <c r="BG90" s="518" t="n">
        <v>0</v>
      </c>
      <c r="BH90" s="518" t="n">
        <v>0</v>
      </c>
      <c r="BI90" s="518" t="n">
        <v>0</v>
      </c>
      <c r="BJ90" s="518"/>
      <c r="BK90" s="518"/>
      <c r="BL90" s="518" t="n">
        <v>0</v>
      </c>
      <c r="BM90" s="518"/>
      <c r="BN90" s="518"/>
      <c r="BO90" s="518"/>
      <c r="BP90" s="518"/>
      <c r="BQ90" s="518"/>
      <c r="BR90" s="518"/>
      <c r="BS90" s="518"/>
      <c r="BT90" s="518"/>
      <c r="BU90" s="518"/>
      <c r="BV90" s="518" t="n">
        <v>0</v>
      </c>
      <c r="BW90" s="518" t="n">
        <v>0</v>
      </c>
      <c r="BX90" s="518" t="n">
        <v>0</v>
      </c>
      <c r="BY90" s="518" t="n">
        <v>0</v>
      </c>
      <c r="BZ90" s="518" t="n">
        <v>0</v>
      </c>
      <c r="CA90" s="518" t="n">
        <v>0</v>
      </c>
      <c r="CB90" s="518" t="n">
        <v>0</v>
      </c>
      <c r="CC90" s="518" t="n">
        <v>0</v>
      </c>
      <c r="CD90" s="518" t="n">
        <v>0</v>
      </c>
      <c r="CE90" s="518" t="n">
        <v>0</v>
      </c>
      <c r="CF90" s="518" t="n">
        <v>0</v>
      </c>
      <c r="CG90" s="518" t="n">
        <v>0</v>
      </c>
      <c r="CH90" s="518"/>
      <c r="CI90" s="716"/>
      <c r="CL90" s="48" t="n">
        <v>1</v>
      </c>
      <c r="CM90" s="48" t="n">
        <f aca="false">CL90-V90</f>
        <v>0</v>
      </c>
      <c r="CN90" s="702" t="n">
        <f aca="false">SUM(CO90:DR90)</f>
        <v>1</v>
      </c>
      <c r="CO90" s="703" t="n">
        <v>0</v>
      </c>
      <c r="CP90" s="703"/>
      <c r="CQ90" s="703" t="n">
        <v>0</v>
      </c>
      <c r="CR90" s="703"/>
      <c r="CS90" s="703" t="n">
        <v>0</v>
      </c>
      <c r="CT90" s="703" t="n">
        <v>0</v>
      </c>
      <c r="CU90" s="703"/>
      <c r="CV90" s="703"/>
      <c r="CW90" s="703"/>
      <c r="CX90" s="703" t="n">
        <v>0</v>
      </c>
      <c r="CY90" s="703" t="n">
        <v>0</v>
      </c>
      <c r="CZ90" s="703" t="n">
        <v>0</v>
      </c>
      <c r="DA90" s="703"/>
      <c r="DB90" s="703"/>
      <c r="DC90" s="703"/>
      <c r="DD90" s="703"/>
      <c r="DE90" s="703" t="n">
        <v>0</v>
      </c>
      <c r="DF90" s="703"/>
      <c r="DG90" s="703" t="n">
        <v>0</v>
      </c>
      <c r="DH90" s="703" t="n">
        <v>1</v>
      </c>
      <c r="DI90" s="703" t="n">
        <v>0</v>
      </c>
      <c r="DJ90" s="703" t="n">
        <v>0</v>
      </c>
      <c r="DK90" s="703" t="n">
        <v>0</v>
      </c>
      <c r="DL90" s="703" t="n">
        <v>0</v>
      </c>
      <c r="DM90" s="703"/>
      <c r="DN90" s="703"/>
      <c r="DO90" s="703"/>
      <c r="DP90" s="703"/>
      <c r="DQ90" s="703"/>
      <c r="DR90" s="703"/>
      <c r="DS90" s="704" t="n">
        <f aca="false">CN90-V90</f>
        <v>0</v>
      </c>
      <c r="DT90" s="553"/>
      <c r="DU90" s="48"/>
    </row>
    <row r="91" customFormat="false" ht="15" hidden="false" customHeight="true" outlineLevel="0" collapsed="false">
      <c r="A91" s="705" t="n">
        <f aca="false">A90+1</f>
        <v>82</v>
      </c>
      <c r="B91" s="706" t="s">
        <v>1099</v>
      </c>
      <c r="C91" s="706" t="s">
        <v>45</v>
      </c>
      <c r="D91" s="706" t="s">
        <v>14</v>
      </c>
      <c r="E91" s="243" t="n">
        <f aca="false">COUNTIF($G$10:$G$1856,$G91)</f>
        <v>1</v>
      </c>
      <c r="F91" s="706" t="s">
        <v>1199</v>
      </c>
      <c r="G91" s="706" t="s">
        <v>1199</v>
      </c>
      <c r="H91" s="707" t="s">
        <v>1191</v>
      </c>
      <c r="I91" s="708" t="s">
        <v>1163</v>
      </c>
      <c r="J91" s="707" t="s">
        <v>305</v>
      </c>
      <c r="K91" s="709" t="n">
        <v>0</v>
      </c>
      <c r="L91" s="707" t="s">
        <v>304</v>
      </c>
      <c r="M91" s="708" t="s">
        <v>1163</v>
      </c>
      <c r="N91" s="710" t="s">
        <v>1164</v>
      </c>
      <c r="O91" s="512" t="n">
        <v>1</v>
      </c>
      <c r="P91" s="512" t="n">
        <v>1</v>
      </c>
      <c r="Q91" s="711"/>
      <c r="R91" s="712"/>
      <c r="S91" s="713" t="n">
        <v>0</v>
      </c>
      <c r="T91" s="714"/>
      <c r="U91" s="715"/>
      <c r="V91" s="262" t="n">
        <f aca="false">SUM(W91:CI91)</f>
        <v>0</v>
      </c>
      <c r="W91" s="243" t="n">
        <v>0</v>
      </c>
      <c r="X91" s="243" t="n">
        <v>0</v>
      </c>
      <c r="Y91" s="243" t="n">
        <v>0</v>
      </c>
      <c r="Z91" s="243" t="n">
        <v>0</v>
      </c>
      <c r="AA91" s="243" t="n">
        <v>0</v>
      </c>
      <c r="AB91" s="243" t="n">
        <v>0</v>
      </c>
      <c r="AC91" s="243" t="n">
        <v>0</v>
      </c>
      <c r="AD91" s="243" t="n">
        <v>0</v>
      </c>
      <c r="AE91" s="243" t="n">
        <v>0</v>
      </c>
      <c r="AF91" s="243" t="n">
        <v>0</v>
      </c>
      <c r="AG91" s="243" t="n">
        <v>0</v>
      </c>
      <c r="AH91" s="518" t="n">
        <v>0</v>
      </c>
      <c r="AI91" s="243" t="n">
        <v>0</v>
      </c>
      <c r="AJ91" s="243" t="n">
        <v>0</v>
      </c>
      <c r="AK91" s="518" t="n">
        <v>0</v>
      </c>
      <c r="AL91" s="518" t="n">
        <v>0</v>
      </c>
      <c r="AM91" s="518" t="n">
        <v>0</v>
      </c>
      <c r="AN91" s="518" t="n">
        <v>0</v>
      </c>
      <c r="AO91" s="518" t="n">
        <v>0</v>
      </c>
      <c r="AP91" s="518" t="n">
        <v>0</v>
      </c>
      <c r="AQ91" s="518" t="n">
        <v>0</v>
      </c>
      <c r="AR91" s="518" t="n">
        <v>0</v>
      </c>
      <c r="AS91" s="518" t="n">
        <v>0</v>
      </c>
      <c r="AT91" s="518" t="n">
        <v>0</v>
      </c>
      <c r="AU91" s="518" t="n">
        <v>0</v>
      </c>
      <c r="AV91" s="518" t="n">
        <v>0</v>
      </c>
      <c r="AW91" s="518" t="n">
        <v>0</v>
      </c>
      <c r="AX91" s="518" t="n">
        <v>0</v>
      </c>
      <c r="AY91" s="518" t="n">
        <v>0</v>
      </c>
      <c r="AZ91" s="518" t="n">
        <v>0</v>
      </c>
      <c r="BA91" s="518" t="n">
        <v>0</v>
      </c>
      <c r="BB91" s="518" t="n">
        <v>0</v>
      </c>
      <c r="BC91" s="518" t="n">
        <v>0</v>
      </c>
      <c r="BD91" s="518" t="n">
        <v>0</v>
      </c>
      <c r="BE91" s="518" t="n">
        <v>0</v>
      </c>
      <c r="BF91" s="518" t="n">
        <v>0</v>
      </c>
      <c r="BG91" s="518" t="n">
        <v>0</v>
      </c>
      <c r="BH91" s="518" t="n">
        <v>0</v>
      </c>
      <c r="BI91" s="518" t="n">
        <v>0</v>
      </c>
      <c r="BJ91" s="518"/>
      <c r="BK91" s="518"/>
      <c r="BL91" s="518" t="n">
        <v>0</v>
      </c>
      <c r="BM91" s="518"/>
      <c r="BN91" s="518"/>
      <c r="BO91" s="518"/>
      <c r="BP91" s="518"/>
      <c r="BQ91" s="518"/>
      <c r="BR91" s="518"/>
      <c r="BS91" s="518"/>
      <c r="BT91" s="518"/>
      <c r="BU91" s="518"/>
      <c r="BV91" s="518" t="n">
        <v>0</v>
      </c>
      <c r="BW91" s="518" t="n">
        <v>0</v>
      </c>
      <c r="BX91" s="518" t="n">
        <v>0</v>
      </c>
      <c r="BY91" s="518" t="n">
        <v>0</v>
      </c>
      <c r="BZ91" s="518" t="n">
        <v>0</v>
      </c>
      <c r="CA91" s="518" t="n">
        <v>0</v>
      </c>
      <c r="CB91" s="518" t="n">
        <v>0</v>
      </c>
      <c r="CC91" s="518" t="n">
        <v>0</v>
      </c>
      <c r="CD91" s="518" t="n">
        <v>0</v>
      </c>
      <c r="CE91" s="518" t="n">
        <v>0</v>
      </c>
      <c r="CF91" s="518" t="n">
        <v>0</v>
      </c>
      <c r="CG91" s="518" t="n">
        <v>0</v>
      </c>
      <c r="CH91" s="518"/>
      <c r="CI91" s="716"/>
      <c r="CL91" s="48" t="n">
        <v>0</v>
      </c>
      <c r="CM91" s="48" t="n">
        <f aca="false">CL91-V91</f>
        <v>0</v>
      </c>
      <c r="CN91" s="702" t="n">
        <f aca="false">SUM(CO91:DR91)</f>
        <v>0</v>
      </c>
      <c r="CO91" s="703" t="n">
        <v>0</v>
      </c>
      <c r="CP91" s="703"/>
      <c r="CQ91" s="703" t="n">
        <v>0</v>
      </c>
      <c r="CR91" s="703"/>
      <c r="CS91" s="703" t="n">
        <v>0</v>
      </c>
      <c r="CT91" s="703" t="n">
        <v>0</v>
      </c>
      <c r="CU91" s="703"/>
      <c r="CV91" s="703"/>
      <c r="CW91" s="703"/>
      <c r="CX91" s="703" t="n">
        <v>0</v>
      </c>
      <c r="CY91" s="703" t="n">
        <v>0</v>
      </c>
      <c r="CZ91" s="703" t="n">
        <v>0</v>
      </c>
      <c r="DA91" s="703"/>
      <c r="DB91" s="703"/>
      <c r="DC91" s="703"/>
      <c r="DD91" s="703"/>
      <c r="DE91" s="703" t="n">
        <v>0</v>
      </c>
      <c r="DF91" s="703"/>
      <c r="DG91" s="703" t="n">
        <v>0</v>
      </c>
      <c r="DH91" s="703" t="n">
        <v>0</v>
      </c>
      <c r="DI91" s="703" t="n">
        <v>0</v>
      </c>
      <c r="DJ91" s="703" t="n">
        <v>0</v>
      </c>
      <c r="DK91" s="703" t="n">
        <v>0</v>
      </c>
      <c r="DL91" s="703" t="n">
        <v>0</v>
      </c>
      <c r="DM91" s="703"/>
      <c r="DN91" s="703"/>
      <c r="DO91" s="703"/>
      <c r="DP91" s="703"/>
      <c r="DQ91" s="703"/>
      <c r="DR91" s="703"/>
      <c r="DS91" s="704" t="n">
        <f aca="false">CN91-V91</f>
        <v>0</v>
      </c>
      <c r="DT91" s="553"/>
      <c r="DU91" s="48"/>
    </row>
    <row r="92" customFormat="false" ht="15" hidden="false" customHeight="true" outlineLevel="0" collapsed="false">
      <c r="A92" s="705" t="n">
        <f aca="false">A91+1</f>
        <v>83</v>
      </c>
      <c r="B92" s="706" t="s">
        <v>1099</v>
      </c>
      <c r="C92" s="706" t="s">
        <v>513</v>
      </c>
      <c r="D92" s="706" t="s">
        <v>514</v>
      </c>
      <c r="E92" s="243" t="n">
        <f aca="false">COUNTIF($G$10:$G$1856,$G92)</f>
        <v>1</v>
      </c>
      <c r="F92" s="706" t="s">
        <v>1200</v>
      </c>
      <c r="G92" s="706" t="s">
        <v>1200</v>
      </c>
      <c r="H92" s="707" t="s">
        <v>1201</v>
      </c>
      <c r="I92" s="708" t="s">
        <v>932</v>
      </c>
      <c r="J92" s="707" t="s">
        <v>298</v>
      </c>
      <c r="K92" s="709" t="n">
        <v>0</v>
      </c>
      <c r="L92" s="707" t="s">
        <v>297</v>
      </c>
      <c r="M92" s="708" t="s">
        <v>933</v>
      </c>
      <c r="N92" s="710" t="s">
        <v>934</v>
      </c>
      <c r="O92" s="512" t="n">
        <v>1</v>
      </c>
      <c r="P92" s="512" t="n">
        <v>1</v>
      </c>
      <c r="Q92" s="711" t="n">
        <v>0.009161208</v>
      </c>
      <c r="R92" s="712" t="n">
        <v>18.56</v>
      </c>
      <c r="S92" s="713" t="n">
        <v>18.35</v>
      </c>
      <c r="T92" s="714" t="n">
        <v>18.66</v>
      </c>
      <c r="U92" s="715"/>
      <c r="V92" s="262" t="n">
        <f aca="false">SUM(W92:CI92)</f>
        <v>2</v>
      </c>
      <c r="W92" s="243" t="n">
        <v>0</v>
      </c>
      <c r="X92" s="243" t="n">
        <v>0</v>
      </c>
      <c r="Y92" s="243" t="n">
        <v>0</v>
      </c>
      <c r="Z92" s="243" t="n">
        <v>0</v>
      </c>
      <c r="AA92" s="243" t="n">
        <v>0</v>
      </c>
      <c r="AB92" s="243" t="n">
        <v>0</v>
      </c>
      <c r="AC92" s="243" t="n">
        <v>0</v>
      </c>
      <c r="AD92" s="243" t="n">
        <v>0</v>
      </c>
      <c r="AE92" s="243" t="n">
        <v>2</v>
      </c>
      <c r="AF92" s="243" t="n">
        <v>0</v>
      </c>
      <c r="AG92" s="243" t="n">
        <v>0</v>
      </c>
      <c r="AH92" s="518" t="n">
        <v>0</v>
      </c>
      <c r="AI92" s="243" t="n">
        <v>0</v>
      </c>
      <c r="AJ92" s="243" t="n">
        <v>0</v>
      </c>
      <c r="AK92" s="518" t="n">
        <v>0</v>
      </c>
      <c r="AL92" s="518" t="n">
        <v>0</v>
      </c>
      <c r="AM92" s="518" t="n">
        <v>0</v>
      </c>
      <c r="AN92" s="518" t="n">
        <v>0</v>
      </c>
      <c r="AO92" s="518" t="n">
        <v>0</v>
      </c>
      <c r="AP92" s="518" t="n">
        <v>0</v>
      </c>
      <c r="AQ92" s="518" t="n">
        <v>0</v>
      </c>
      <c r="AR92" s="518" t="n">
        <v>0</v>
      </c>
      <c r="AS92" s="518" t="n">
        <v>0</v>
      </c>
      <c r="AT92" s="518" t="n">
        <v>0</v>
      </c>
      <c r="AU92" s="518" t="n">
        <v>0</v>
      </c>
      <c r="AV92" s="518" t="n">
        <v>0</v>
      </c>
      <c r="AW92" s="518" t="n">
        <v>0</v>
      </c>
      <c r="AX92" s="518" t="n">
        <v>0</v>
      </c>
      <c r="AY92" s="518" t="n">
        <v>0</v>
      </c>
      <c r="AZ92" s="518" t="n">
        <v>0</v>
      </c>
      <c r="BA92" s="518" t="n">
        <v>0</v>
      </c>
      <c r="BB92" s="518" t="n">
        <v>0</v>
      </c>
      <c r="BC92" s="518" t="n">
        <v>0</v>
      </c>
      <c r="BD92" s="518" t="n">
        <v>0</v>
      </c>
      <c r="BE92" s="518" t="n">
        <v>0</v>
      </c>
      <c r="BF92" s="518" t="n">
        <v>0</v>
      </c>
      <c r="BG92" s="518" t="n">
        <v>0</v>
      </c>
      <c r="BH92" s="518" t="n">
        <v>0</v>
      </c>
      <c r="BI92" s="518" t="n">
        <v>0</v>
      </c>
      <c r="BJ92" s="518"/>
      <c r="BK92" s="518"/>
      <c r="BL92" s="518" t="n">
        <v>0</v>
      </c>
      <c r="BM92" s="518"/>
      <c r="BN92" s="518"/>
      <c r="BO92" s="518"/>
      <c r="BP92" s="518"/>
      <c r="BQ92" s="518"/>
      <c r="BR92" s="518"/>
      <c r="BS92" s="518"/>
      <c r="BT92" s="518"/>
      <c r="BU92" s="518"/>
      <c r="BV92" s="518" t="n">
        <v>0</v>
      </c>
      <c r="BW92" s="518" t="n">
        <v>0</v>
      </c>
      <c r="BX92" s="518" t="n">
        <v>0</v>
      </c>
      <c r="BY92" s="518" t="n">
        <v>0</v>
      </c>
      <c r="BZ92" s="518" t="n">
        <v>0</v>
      </c>
      <c r="CA92" s="518" t="n">
        <v>0</v>
      </c>
      <c r="CB92" s="518" t="n">
        <v>0</v>
      </c>
      <c r="CC92" s="518" t="n">
        <v>0</v>
      </c>
      <c r="CD92" s="518" t="n">
        <v>0</v>
      </c>
      <c r="CE92" s="518" t="n">
        <v>0</v>
      </c>
      <c r="CF92" s="518" t="n">
        <v>0</v>
      </c>
      <c r="CG92" s="518" t="n">
        <v>0</v>
      </c>
      <c r="CH92" s="518"/>
      <c r="CI92" s="716"/>
      <c r="CL92" s="48" t="n">
        <v>2</v>
      </c>
      <c r="CM92" s="48" t="n">
        <f aca="false">CL92-V92</f>
        <v>0</v>
      </c>
      <c r="CN92" s="702" t="n">
        <f aca="false">SUM(CO92:DR92)</f>
        <v>2</v>
      </c>
      <c r="CO92" s="703" t="n">
        <v>0</v>
      </c>
      <c r="CP92" s="703"/>
      <c r="CQ92" s="703" t="n">
        <v>0</v>
      </c>
      <c r="CR92" s="703"/>
      <c r="CS92" s="703" t="n">
        <v>0</v>
      </c>
      <c r="CT92" s="703" t="n">
        <v>0</v>
      </c>
      <c r="CU92" s="703"/>
      <c r="CV92" s="703"/>
      <c r="CW92" s="703"/>
      <c r="CX92" s="703" t="n">
        <v>0</v>
      </c>
      <c r="CY92" s="703" t="n">
        <v>2</v>
      </c>
      <c r="CZ92" s="703" t="n">
        <v>0</v>
      </c>
      <c r="DA92" s="703"/>
      <c r="DB92" s="703"/>
      <c r="DC92" s="703"/>
      <c r="DD92" s="703"/>
      <c r="DE92" s="703" t="n">
        <v>0</v>
      </c>
      <c r="DF92" s="703"/>
      <c r="DG92" s="703" t="n">
        <v>0</v>
      </c>
      <c r="DH92" s="703" t="n">
        <v>0</v>
      </c>
      <c r="DI92" s="703" t="n">
        <v>0</v>
      </c>
      <c r="DJ92" s="703" t="n">
        <v>0</v>
      </c>
      <c r="DK92" s="703" t="n">
        <v>0</v>
      </c>
      <c r="DL92" s="703" t="n">
        <v>0</v>
      </c>
      <c r="DM92" s="703"/>
      <c r="DN92" s="703"/>
      <c r="DO92" s="703"/>
      <c r="DP92" s="703"/>
      <c r="DQ92" s="703"/>
      <c r="DR92" s="703"/>
      <c r="DS92" s="704" t="n">
        <f aca="false">CN92-V92</f>
        <v>0</v>
      </c>
      <c r="DT92" s="553"/>
      <c r="DU92" s="48"/>
    </row>
    <row r="93" customFormat="false" ht="15" hidden="false" customHeight="true" outlineLevel="0" collapsed="false">
      <c r="A93" s="705" t="n">
        <f aca="false">A92+1</f>
        <v>84</v>
      </c>
      <c r="B93" s="706" t="s">
        <v>1099</v>
      </c>
      <c r="C93" s="706" t="s">
        <v>513</v>
      </c>
      <c r="D93" s="706" t="s">
        <v>514</v>
      </c>
      <c r="E93" s="243" t="n">
        <f aca="false">COUNTIF($G$10:$G$1856,$G93)</f>
        <v>1</v>
      </c>
      <c r="F93" s="706" t="s">
        <v>1202</v>
      </c>
      <c r="G93" s="706" t="s">
        <v>1202</v>
      </c>
      <c r="H93" s="707" t="s">
        <v>1203</v>
      </c>
      <c r="I93" s="708" t="s">
        <v>945</v>
      </c>
      <c r="J93" s="707" t="s">
        <v>298</v>
      </c>
      <c r="K93" s="709" t="n">
        <v>0</v>
      </c>
      <c r="L93" s="707" t="s">
        <v>297</v>
      </c>
      <c r="M93" s="708" t="s">
        <v>946</v>
      </c>
      <c r="N93" s="710" t="s">
        <v>934</v>
      </c>
      <c r="O93" s="512" t="n">
        <v>1</v>
      </c>
      <c r="P93" s="512" t="n">
        <v>1</v>
      </c>
      <c r="Q93" s="711" t="n">
        <v>0.008002179</v>
      </c>
      <c r="R93" s="712" t="n">
        <v>16.21</v>
      </c>
      <c r="S93" s="713" t="n">
        <v>16.03</v>
      </c>
      <c r="T93" s="714" t="n">
        <v>16.3</v>
      </c>
      <c r="U93" s="715"/>
      <c r="V93" s="262" t="n">
        <f aca="false">SUM(W93:CI93)</f>
        <v>0</v>
      </c>
      <c r="W93" s="243" t="n">
        <v>0</v>
      </c>
      <c r="X93" s="243" t="n">
        <v>0</v>
      </c>
      <c r="Y93" s="243" t="n">
        <v>0</v>
      </c>
      <c r="Z93" s="243" t="n">
        <v>0</v>
      </c>
      <c r="AA93" s="243" t="n">
        <v>0</v>
      </c>
      <c r="AB93" s="243" t="n">
        <v>0</v>
      </c>
      <c r="AC93" s="243" t="n">
        <v>0</v>
      </c>
      <c r="AD93" s="243" t="n">
        <v>0</v>
      </c>
      <c r="AE93" s="243" t="n">
        <v>0</v>
      </c>
      <c r="AF93" s="243" t="n">
        <v>0</v>
      </c>
      <c r="AG93" s="243" t="n">
        <v>0</v>
      </c>
      <c r="AH93" s="518" t="n">
        <v>0</v>
      </c>
      <c r="AI93" s="243" t="n">
        <v>0</v>
      </c>
      <c r="AJ93" s="243" t="n">
        <v>0</v>
      </c>
      <c r="AK93" s="518" t="n">
        <v>0</v>
      </c>
      <c r="AL93" s="518" t="n">
        <v>0</v>
      </c>
      <c r="AM93" s="518" t="n">
        <v>0</v>
      </c>
      <c r="AN93" s="518" t="n">
        <v>0</v>
      </c>
      <c r="AO93" s="518" t="n">
        <v>0</v>
      </c>
      <c r="AP93" s="518" t="n">
        <v>0</v>
      </c>
      <c r="AQ93" s="518" t="n">
        <v>0</v>
      </c>
      <c r="AR93" s="518" t="n">
        <v>0</v>
      </c>
      <c r="AS93" s="518" t="n">
        <v>0</v>
      </c>
      <c r="AT93" s="518" t="n">
        <v>0</v>
      </c>
      <c r="AU93" s="518" t="n">
        <v>0</v>
      </c>
      <c r="AV93" s="518" t="n">
        <v>0</v>
      </c>
      <c r="AW93" s="518" t="n">
        <v>0</v>
      </c>
      <c r="AX93" s="518" t="n">
        <v>0</v>
      </c>
      <c r="AY93" s="518" t="n">
        <v>0</v>
      </c>
      <c r="AZ93" s="518" t="n">
        <v>0</v>
      </c>
      <c r="BA93" s="518" t="n">
        <v>0</v>
      </c>
      <c r="BB93" s="518" t="n">
        <v>0</v>
      </c>
      <c r="BC93" s="518" t="n">
        <v>0</v>
      </c>
      <c r="BD93" s="518" t="n">
        <v>0</v>
      </c>
      <c r="BE93" s="518" t="n">
        <v>0</v>
      </c>
      <c r="BF93" s="518" t="n">
        <v>0</v>
      </c>
      <c r="BG93" s="518" t="n">
        <v>0</v>
      </c>
      <c r="BH93" s="518" t="n">
        <v>0</v>
      </c>
      <c r="BI93" s="518" t="n">
        <v>0</v>
      </c>
      <c r="BJ93" s="518"/>
      <c r="BK93" s="518"/>
      <c r="BL93" s="518" t="n">
        <v>0</v>
      </c>
      <c r="BM93" s="518"/>
      <c r="BN93" s="518"/>
      <c r="BO93" s="518"/>
      <c r="BP93" s="518"/>
      <c r="BQ93" s="518"/>
      <c r="BR93" s="518"/>
      <c r="BS93" s="518"/>
      <c r="BT93" s="518"/>
      <c r="BU93" s="518"/>
      <c r="BV93" s="518" t="n">
        <v>0</v>
      </c>
      <c r="BW93" s="518" t="n">
        <v>0</v>
      </c>
      <c r="BX93" s="518" t="n">
        <v>0</v>
      </c>
      <c r="BY93" s="518" t="n">
        <v>0</v>
      </c>
      <c r="BZ93" s="518" t="n">
        <v>0</v>
      </c>
      <c r="CA93" s="518" t="n">
        <v>0</v>
      </c>
      <c r="CB93" s="518" t="n">
        <v>0</v>
      </c>
      <c r="CC93" s="518" t="n">
        <v>0</v>
      </c>
      <c r="CD93" s="518" t="n">
        <v>0</v>
      </c>
      <c r="CE93" s="518" t="n">
        <v>0</v>
      </c>
      <c r="CF93" s="518" t="n">
        <v>0</v>
      </c>
      <c r="CG93" s="518" t="n">
        <v>0</v>
      </c>
      <c r="CH93" s="518"/>
      <c r="CI93" s="716"/>
      <c r="CL93" s="48" t="n">
        <v>0</v>
      </c>
      <c r="CM93" s="48" t="n">
        <f aca="false">CL93-V93</f>
        <v>0</v>
      </c>
      <c r="CN93" s="702" t="n">
        <f aca="false">SUM(CO93:DR93)</f>
        <v>0</v>
      </c>
      <c r="CO93" s="703" t="n">
        <v>0</v>
      </c>
      <c r="CP93" s="703"/>
      <c r="CQ93" s="703" t="n">
        <v>0</v>
      </c>
      <c r="CR93" s="703"/>
      <c r="CS93" s="703" t="n">
        <v>0</v>
      </c>
      <c r="CT93" s="703" t="n">
        <v>0</v>
      </c>
      <c r="CU93" s="703"/>
      <c r="CV93" s="703"/>
      <c r="CW93" s="703"/>
      <c r="CX93" s="703" t="n">
        <v>0</v>
      </c>
      <c r="CY93" s="703" t="n">
        <v>0</v>
      </c>
      <c r="CZ93" s="703" t="n">
        <v>0</v>
      </c>
      <c r="DA93" s="703"/>
      <c r="DB93" s="703"/>
      <c r="DC93" s="703"/>
      <c r="DD93" s="703"/>
      <c r="DE93" s="703" t="n">
        <v>0</v>
      </c>
      <c r="DF93" s="703"/>
      <c r="DG93" s="703" t="n">
        <v>0</v>
      </c>
      <c r="DH93" s="703" t="n">
        <v>0</v>
      </c>
      <c r="DI93" s="703" t="n">
        <v>0</v>
      </c>
      <c r="DJ93" s="703" t="n">
        <v>0</v>
      </c>
      <c r="DK93" s="703" t="n">
        <v>0</v>
      </c>
      <c r="DL93" s="703" t="n">
        <v>0</v>
      </c>
      <c r="DM93" s="703"/>
      <c r="DN93" s="703"/>
      <c r="DO93" s="703"/>
      <c r="DP93" s="703"/>
      <c r="DQ93" s="703"/>
      <c r="DR93" s="703"/>
      <c r="DS93" s="704" t="n">
        <f aca="false">CN93-V93</f>
        <v>0</v>
      </c>
      <c r="DT93" s="553"/>
      <c r="DU93" s="48"/>
    </row>
    <row r="94" customFormat="false" ht="15" hidden="false" customHeight="true" outlineLevel="0" collapsed="false">
      <c r="A94" s="705" t="n">
        <f aca="false">A93+1</f>
        <v>85</v>
      </c>
      <c r="B94" s="706" t="s">
        <v>1099</v>
      </c>
      <c r="C94" s="706" t="s">
        <v>513</v>
      </c>
      <c r="D94" s="706" t="s">
        <v>514</v>
      </c>
      <c r="E94" s="243" t="n">
        <f aca="false">COUNTIF($G$10:$G$1856,$G94)</f>
        <v>1</v>
      </c>
      <c r="F94" s="706" t="s">
        <v>1204</v>
      </c>
      <c r="G94" s="706" t="s">
        <v>1204</v>
      </c>
      <c r="H94" s="707" t="s">
        <v>1205</v>
      </c>
      <c r="I94" s="708" t="s">
        <v>949</v>
      </c>
      <c r="J94" s="707" t="s">
        <v>298</v>
      </c>
      <c r="K94" s="709" t="n">
        <v>0</v>
      </c>
      <c r="L94" s="707" t="s">
        <v>297</v>
      </c>
      <c r="M94" s="708" t="s">
        <v>950</v>
      </c>
      <c r="N94" s="710" t="s">
        <v>934</v>
      </c>
      <c r="O94" s="512" t="n">
        <v>1</v>
      </c>
      <c r="P94" s="512" t="n">
        <v>1</v>
      </c>
      <c r="Q94" s="711" t="n">
        <v>0.008002179</v>
      </c>
      <c r="R94" s="712" t="n">
        <v>16.21</v>
      </c>
      <c r="S94" s="713" t="n">
        <v>16.03</v>
      </c>
      <c r="T94" s="714" t="n">
        <v>16.3</v>
      </c>
      <c r="U94" s="715"/>
      <c r="V94" s="262" t="n">
        <f aca="false">SUM(W94:CI94)</f>
        <v>0</v>
      </c>
      <c r="W94" s="243" t="n">
        <v>0</v>
      </c>
      <c r="X94" s="243" t="n">
        <v>0</v>
      </c>
      <c r="Y94" s="243" t="n">
        <v>0</v>
      </c>
      <c r="Z94" s="243" t="n">
        <v>0</v>
      </c>
      <c r="AA94" s="243" t="n">
        <v>0</v>
      </c>
      <c r="AB94" s="243" t="n">
        <v>0</v>
      </c>
      <c r="AC94" s="243" t="n">
        <v>0</v>
      </c>
      <c r="AD94" s="243" t="n">
        <v>0</v>
      </c>
      <c r="AE94" s="243" t="n">
        <v>0</v>
      </c>
      <c r="AF94" s="243" t="n">
        <v>0</v>
      </c>
      <c r="AG94" s="243" t="n">
        <v>0</v>
      </c>
      <c r="AH94" s="518" t="n">
        <v>0</v>
      </c>
      <c r="AI94" s="243" t="n">
        <v>0</v>
      </c>
      <c r="AJ94" s="243" t="n">
        <v>0</v>
      </c>
      <c r="AK94" s="518" t="n">
        <v>0</v>
      </c>
      <c r="AL94" s="518" t="n">
        <v>0</v>
      </c>
      <c r="AM94" s="518" t="n">
        <v>0</v>
      </c>
      <c r="AN94" s="518" t="n">
        <v>0</v>
      </c>
      <c r="AO94" s="518" t="n">
        <v>0</v>
      </c>
      <c r="AP94" s="518" t="n">
        <v>0</v>
      </c>
      <c r="AQ94" s="518" t="n">
        <v>0</v>
      </c>
      <c r="AR94" s="518" t="n">
        <v>0</v>
      </c>
      <c r="AS94" s="518" t="n">
        <v>0</v>
      </c>
      <c r="AT94" s="518" t="n">
        <v>0</v>
      </c>
      <c r="AU94" s="518" t="n">
        <v>0</v>
      </c>
      <c r="AV94" s="518" t="n">
        <v>0</v>
      </c>
      <c r="AW94" s="518" t="n">
        <v>0</v>
      </c>
      <c r="AX94" s="518" t="n">
        <v>0</v>
      </c>
      <c r="AY94" s="518" t="n">
        <v>0</v>
      </c>
      <c r="AZ94" s="518" t="n">
        <v>0</v>
      </c>
      <c r="BA94" s="518" t="n">
        <v>0</v>
      </c>
      <c r="BB94" s="518" t="n">
        <v>0</v>
      </c>
      <c r="BC94" s="518" t="n">
        <v>0</v>
      </c>
      <c r="BD94" s="518" t="n">
        <v>0</v>
      </c>
      <c r="BE94" s="518" t="n">
        <v>0</v>
      </c>
      <c r="BF94" s="518" t="n">
        <v>0</v>
      </c>
      <c r="BG94" s="518" t="n">
        <v>0</v>
      </c>
      <c r="BH94" s="518" t="n">
        <v>0</v>
      </c>
      <c r="BI94" s="518" t="n">
        <v>0</v>
      </c>
      <c r="BJ94" s="518"/>
      <c r="BK94" s="518"/>
      <c r="BL94" s="518" t="n">
        <v>0</v>
      </c>
      <c r="BM94" s="518"/>
      <c r="BN94" s="518"/>
      <c r="BO94" s="518"/>
      <c r="BP94" s="518"/>
      <c r="BQ94" s="518"/>
      <c r="BR94" s="518"/>
      <c r="BS94" s="518"/>
      <c r="BT94" s="518"/>
      <c r="BU94" s="518"/>
      <c r="BV94" s="518" t="n">
        <v>0</v>
      </c>
      <c r="BW94" s="518" t="n">
        <v>0</v>
      </c>
      <c r="BX94" s="518" t="n">
        <v>0</v>
      </c>
      <c r="BY94" s="518" t="n">
        <v>0</v>
      </c>
      <c r="BZ94" s="518" t="n">
        <v>0</v>
      </c>
      <c r="CA94" s="518" t="n">
        <v>0</v>
      </c>
      <c r="CB94" s="518" t="n">
        <v>0</v>
      </c>
      <c r="CC94" s="518" t="n">
        <v>0</v>
      </c>
      <c r="CD94" s="518" t="n">
        <v>0</v>
      </c>
      <c r="CE94" s="518" t="n">
        <v>0</v>
      </c>
      <c r="CF94" s="518" t="n">
        <v>0</v>
      </c>
      <c r="CG94" s="518" t="n">
        <v>0</v>
      </c>
      <c r="CH94" s="518"/>
      <c r="CI94" s="716"/>
      <c r="CL94" s="48" t="n">
        <v>0</v>
      </c>
      <c r="CM94" s="48" t="n">
        <f aca="false">CL94-V94</f>
        <v>0</v>
      </c>
      <c r="CN94" s="702" t="n">
        <f aca="false">SUM(CO94:DR94)</f>
        <v>0</v>
      </c>
      <c r="CO94" s="703" t="n">
        <v>0</v>
      </c>
      <c r="CP94" s="703"/>
      <c r="CQ94" s="703" t="n">
        <v>0</v>
      </c>
      <c r="CR94" s="703"/>
      <c r="CS94" s="703" t="n">
        <v>0</v>
      </c>
      <c r="CT94" s="703" t="n">
        <v>0</v>
      </c>
      <c r="CU94" s="703"/>
      <c r="CV94" s="703"/>
      <c r="CW94" s="703"/>
      <c r="CX94" s="703" t="n">
        <v>0</v>
      </c>
      <c r="CY94" s="703" t="n">
        <v>0</v>
      </c>
      <c r="CZ94" s="703" t="n">
        <v>0</v>
      </c>
      <c r="DA94" s="703"/>
      <c r="DB94" s="703"/>
      <c r="DC94" s="703"/>
      <c r="DD94" s="703"/>
      <c r="DE94" s="703" t="n">
        <v>0</v>
      </c>
      <c r="DF94" s="703"/>
      <c r="DG94" s="703" t="n">
        <v>0</v>
      </c>
      <c r="DH94" s="703" t="n">
        <v>0</v>
      </c>
      <c r="DI94" s="703" t="n">
        <v>0</v>
      </c>
      <c r="DJ94" s="703" t="n">
        <v>0</v>
      </c>
      <c r="DK94" s="703" t="n">
        <v>0</v>
      </c>
      <c r="DL94" s="703" t="n">
        <v>0</v>
      </c>
      <c r="DM94" s="703"/>
      <c r="DN94" s="703"/>
      <c r="DO94" s="703"/>
      <c r="DP94" s="703"/>
      <c r="DQ94" s="703"/>
      <c r="DR94" s="703"/>
      <c r="DS94" s="704" t="n">
        <f aca="false">CN94-V94</f>
        <v>0</v>
      </c>
      <c r="DT94" s="553"/>
      <c r="DU94" s="48"/>
    </row>
    <row r="95" customFormat="false" ht="15" hidden="false" customHeight="true" outlineLevel="0" collapsed="false">
      <c r="A95" s="705" t="n">
        <f aca="false">A94+1</f>
        <v>86</v>
      </c>
      <c r="B95" s="706" t="s">
        <v>1099</v>
      </c>
      <c r="C95" s="706" t="s">
        <v>513</v>
      </c>
      <c r="D95" s="706" t="s">
        <v>514</v>
      </c>
      <c r="E95" s="243" t="n">
        <f aca="false">COUNTIF($G$10:$G$1856,$G95)</f>
        <v>1</v>
      </c>
      <c r="F95" s="706" t="s">
        <v>1206</v>
      </c>
      <c r="G95" s="706" t="s">
        <v>1206</v>
      </c>
      <c r="H95" s="707" t="s">
        <v>1207</v>
      </c>
      <c r="I95" s="708" t="s">
        <v>1208</v>
      </c>
      <c r="J95" s="707" t="s">
        <v>298</v>
      </c>
      <c r="K95" s="709" t="n">
        <v>0</v>
      </c>
      <c r="L95" s="707" t="s">
        <v>297</v>
      </c>
      <c r="M95" s="708" t="s">
        <v>1209</v>
      </c>
      <c r="N95" s="710" t="s">
        <v>934</v>
      </c>
      <c r="O95" s="512" t="n">
        <v>1</v>
      </c>
      <c r="P95" s="512" t="n">
        <v>1</v>
      </c>
      <c r="Q95" s="711" t="n">
        <v>0.003304728</v>
      </c>
      <c r="R95" s="712" t="n">
        <v>6.7</v>
      </c>
      <c r="S95" s="713" t="n">
        <v>6.62</v>
      </c>
      <c r="T95" s="714" t="n">
        <v>6.73</v>
      </c>
      <c r="U95" s="715"/>
      <c r="V95" s="262" t="n">
        <f aca="false">SUM(W95:CI95)</f>
        <v>2</v>
      </c>
      <c r="W95" s="243" t="n">
        <v>0</v>
      </c>
      <c r="X95" s="243" t="n">
        <v>0</v>
      </c>
      <c r="Y95" s="243" t="n">
        <v>0</v>
      </c>
      <c r="Z95" s="243" t="n">
        <v>0</v>
      </c>
      <c r="AA95" s="243" t="n">
        <v>0</v>
      </c>
      <c r="AB95" s="243" t="n">
        <v>0</v>
      </c>
      <c r="AC95" s="243" t="n">
        <v>0</v>
      </c>
      <c r="AD95" s="243" t="n">
        <v>0</v>
      </c>
      <c r="AE95" s="243" t="n">
        <v>2</v>
      </c>
      <c r="AF95" s="243" t="n">
        <v>0</v>
      </c>
      <c r="AG95" s="243" t="n">
        <v>0</v>
      </c>
      <c r="AH95" s="518" t="n">
        <v>0</v>
      </c>
      <c r="AI95" s="243" t="n">
        <v>0</v>
      </c>
      <c r="AJ95" s="243" t="n">
        <v>0</v>
      </c>
      <c r="AK95" s="518" t="n">
        <v>0</v>
      </c>
      <c r="AL95" s="518" t="n">
        <v>0</v>
      </c>
      <c r="AM95" s="518" t="n">
        <v>0</v>
      </c>
      <c r="AN95" s="518" t="n">
        <v>0</v>
      </c>
      <c r="AO95" s="518" t="n">
        <v>0</v>
      </c>
      <c r="AP95" s="518" t="n">
        <v>0</v>
      </c>
      <c r="AQ95" s="518" t="n">
        <v>0</v>
      </c>
      <c r="AR95" s="518" t="n">
        <v>0</v>
      </c>
      <c r="AS95" s="518" t="n">
        <v>0</v>
      </c>
      <c r="AT95" s="518" t="n">
        <v>0</v>
      </c>
      <c r="AU95" s="518" t="n">
        <v>0</v>
      </c>
      <c r="AV95" s="518" t="n">
        <v>0</v>
      </c>
      <c r="AW95" s="518" t="n">
        <v>0</v>
      </c>
      <c r="AX95" s="518" t="n">
        <v>0</v>
      </c>
      <c r="AY95" s="518" t="n">
        <v>0</v>
      </c>
      <c r="AZ95" s="518" t="n">
        <v>0</v>
      </c>
      <c r="BA95" s="518" t="n">
        <v>0</v>
      </c>
      <c r="BB95" s="518" t="n">
        <v>0</v>
      </c>
      <c r="BC95" s="518" t="n">
        <v>0</v>
      </c>
      <c r="BD95" s="518" t="n">
        <v>0</v>
      </c>
      <c r="BE95" s="518" t="n">
        <v>0</v>
      </c>
      <c r="BF95" s="518" t="n">
        <v>0</v>
      </c>
      <c r="BG95" s="518" t="n">
        <v>0</v>
      </c>
      <c r="BH95" s="518" t="n">
        <v>0</v>
      </c>
      <c r="BI95" s="518" t="n">
        <v>0</v>
      </c>
      <c r="BJ95" s="518"/>
      <c r="BK95" s="518"/>
      <c r="BL95" s="518" t="n">
        <v>0</v>
      </c>
      <c r="BM95" s="518"/>
      <c r="BN95" s="518"/>
      <c r="BO95" s="518"/>
      <c r="BP95" s="518"/>
      <c r="BQ95" s="518"/>
      <c r="BR95" s="518"/>
      <c r="BS95" s="518"/>
      <c r="BT95" s="518"/>
      <c r="BU95" s="518"/>
      <c r="BV95" s="518" t="n">
        <v>0</v>
      </c>
      <c r="BW95" s="518" t="n">
        <v>0</v>
      </c>
      <c r="BX95" s="518" t="n">
        <v>0</v>
      </c>
      <c r="BY95" s="518" t="n">
        <v>0</v>
      </c>
      <c r="BZ95" s="518" t="n">
        <v>0</v>
      </c>
      <c r="CA95" s="518" t="n">
        <v>0</v>
      </c>
      <c r="CB95" s="518" t="n">
        <v>0</v>
      </c>
      <c r="CC95" s="518" t="n">
        <v>0</v>
      </c>
      <c r="CD95" s="518" t="n">
        <v>0</v>
      </c>
      <c r="CE95" s="518" t="n">
        <v>0</v>
      </c>
      <c r="CF95" s="518" t="n">
        <v>0</v>
      </c>
      <c r="CG95" s="518" t="n">
        <v>0</v>
      </c>
      <c r="CH95" s="518"/>
      <c r="CI95" s="716"/>
      <c r="CL95" s="48" t="n">
        <v>2</v>
      </c>
      <c r="CM95" s="48" t="n">
        <f aca="false">CL95-V95</f>
        <v>0</v>
      </c>
      <c r="CN95" s="702" t="n">
        <f aca="false">SUM(CO95:DR95)</f>
        <v>2</v>
      </c>
      <c r="CO95" s="703" t="n">
        <v>0</v>
      </c>
      <c r="CP95" s="703"/>
      <c r="CQ95" s="703" t="n">
        <v>0</v>
      </c>
      <c r="CR95" s="703"/>
      <c r="CS95" s="703" t="n">
        <v>0</v>
      </c>
      <c r="CT95" s="703" t="n">
        <v>0</v>
      </c>
      <c r="CU95" s="703"/>
      <c r="CV95" s="703"/>
      <c r="CW95" s="703"/>
      <c r="CX95" s="703" t="n">
        <v>0</v>
      </c>
      <c r="CY95" s="703" t="n">
        <v>2</v>
      </c>
      <c r="CZ95" s="703" t="n">
        <v>0</v>
      </c>
      <c r="DA95" s="703"/>
      <c r="DB95" s="703"/>
      <c r="DC95" s="703"/>
      <c r="DD95" s="703"/>
      <c r="DE95" s="703" t="n">
        <v>0</v>
      </c>
      <c r="DF95" s="703"/>
      <c r="DG95" s="703" t="n">
        <v>0</v>
      </c>
      <c r="DH95" s="703" t="n">
        <v>0</v>
      </c>
      <c r="DI95" s="703" t="n">
        <v>0</v>
      </c>
      <c r="DJ95" s="703" t="n">
        <v>0</v>
      </c>
      <c r="DK95" s="703" t="n">
        <v>0</v>
      </c>
      <c r="DL95" s="703" t="n">
        <v>0</v>
      </c>
      <c r="DM95" s="703"/>
      <c r="DN95" s="703"/>
      <c r="DO95" s="703"/>
      <c r="DP95" s="703"/>
      <c r="DQ95" s="703"/>
      <c r="DR95" s="703"/>
      <c r="DS95" s="704" t="n">
        <f aca="false">CN95-V95</f>
        <v>0</v>
      </c>
      <c r="DT95" s="553"/>
      <c r="DU95" s="48"/>
    </row>
    <row r="96" customFormat="false" ht="15" hidden="false" customHeight="true" outlineLevel="0" collapsed="false">
      <c r="A96" s="705" t="n">
        <f aca="false">A95+1</f>
        <v>87</v>
      </c>
      <c r="B96" s="706" t="s">
        <v>1099</v>
      </c>
      <c r="C96" s="706" t="s">
        <v>513</v>
      </c>
      <c r="D96" s="706" t="s">
        <v>514</v>
      </c>
      <c r="E96" s="243" t="n">
        <f aca="false">COUNTIF($G$10:$G$1856,$G96)</f>
        <v>1</v>
      </c>
      <c r="F96" s="706" t="s">
        <v>1210</v>
      </c>
      <c r="G96" s="706" t="s">
        <v>1210</v>
      </c>
      <c r="H96" s="707" t="s">
        <v>1211</v>
      </c>
      <c r="I96" s="708" t="s">
        <v>1212</v>
      </c>
      <c r="J96" s="707" t="s">
        <v>298</v>
      </c>
      <c r="K96" s="709" t="n">
        <v>0</v>
      </c>
      <c r="L96" s="707" t="s">
        <v>297</v>
      </c>
      <c r="M96" s="708" t="s">
        <v>1213</v>
      </c>
      <c r="N96" s="710" t="s">
        <v>934</v>
      </c>
      <c r="O96" s="512" t="n">
        <v>1</v>
      </c>
      <c r="P96" s="512" t="n">
        <v>1</v>
      </c>
      <c r="Q96" s="711" t="n">
        <v>0.00111195</v>
      </c>
      <c r="R96" s="712" t="n">
        <v>2.25</v>
      </c>
      <c r="S96" s="713" t="n">
        <v>2.23</v>
      </c>
      <c r="T96" s="714" t="n">
        <v>2.26</v>
      </c>
      <c r="U96" s="715"/>
      <c r="V96" s="262" t="n">
        <f aca="false">SUM(W96:CI96)</f>
        <v>0</v>
      </c>
      <c r="W96" s="243" t="n">
        <v>0</v>
      </c>
      <c r="X96" s="243" t="n">
        <v>0</v>
      </c>
      <c r="Y96" s="243" t="n">
        <v>0</v>
      </c>
      <c r="Z96" s="243" t="n">
        <v>0</v>
      </c>
      <c r="AA96" s="243" t="n">
        <v>0</v>
      </c>
      <c r="AB96" s="243" t="n">
        <v>0</v>
      </c>
      <c r="AC96" s="243" t="n">
        <v>0</v>
      </c>
      <c r="AD96" s="243" t="n">
        <v>0</v>
      </c>
      <c r="AE96" s="243" t="n">
        <v>0</v>
      </c>
      <c r="AF96" s="243" t="n">
        <v>0</v>
      </c>
      <c r="AG96" s="243" t="n">
        <v>0</v>
      </c>
      <c r="AH96" s="518" t="n">
        <v>0</v>
      </c>
      <c r="AI96" s="243" t="n">
        <v>0</v>
      </c>
      <c r="AJ96" s="243" t="n">
        <v>0</v>
      </c>
      <c r="AK96" s="518" t="n">
        <v>0</v>
      </c>
      <c r="AL96" s="518" t="n">
        <v>0</v>
      </c>
      <c r="AM96" s="518" t="n">
        <v>0</v>
      </c>
      <c r="AN96" s="518" t="n">
        <v>0</v>
      </c>
      <c r="AO96" s="518" t="n">
        <v>0</v>
      </c>
      <c r="AP96" s="518" t="n">
        <v>0</v>
      </c>
      <c r="AQ96" s="518" t="n">
        <v>0</v>
      </c>
      <c r="AR96" s="518" t="n">
        <v>0</v>
      </c>
      <c r="AS96" s="518" t="n">
        <v>0</v>
      </c>
      <c r="AT96" s="518" t="n">
        <v>0</v>
      </c>
      <c r="AU96" s="518" t="n">
        <v>0</v>
      </c>
      <c r="AV96" s="518" t="n">
        <v>0</v>
      </c>
      <c r="AW96" s="518" t="n">
        <v>0</v>
      </c>
      <c r="AX96" s="518" t="n">
        <v>0</v>
      </c>
      <c r="AY96" s="518" t="n">
        <v>0</v>
      </c>
      <c r="AZ96" s="518" t="n">
        <v>0</v>
      </c>
      <c r="BA96" s="518" t="n">
        <v>0</v>
      </c>
      <c r="BB96" s="518" t="n">
        <v>0</v>
      </c>
      <c r="BC96" s="518" t="n">
        <v>0</v>
      </c>
      <c r="BD96" s="518" t="n">
        <v>0</v>
      </c>
      <c r="BE96" s="518" t="n">
        <v>0</v>
      </c>
      <c r="BF96" s="518" t="n">
        <v>0</v>
      </c>
      <c r="BG96" s="518" t="n">
        <v>0</v>
      </c>
      <c r="BH96" s="518" t="n">
        <v>0</v>
      </c>
      <c r="BI96" s="518" t="n">
        <v>0</v>
      </c>
      <c r="BJ96" s="518"/>
      <c r="BK96" s="518"/>
      <c r="BL96" s="518" t="n">
        <v>0</v>
      </c>
      <c r="BM96" s="518"/>
      <c r="BN96" s="518"/>
      <c r="BO96" s="518"/>
      <c r="BP96" s="518"/>
      <c r="BQ96" s="518"/>
      <c r="BR96" s="518"/>
      <c r="BS96" s="518"/>
      <c r="BT96" s="518"/>
      <c r="BU96" s="518"/>
      <c r="BV96" s="518" t="n">
        <v>0</v>
      </c>
      <c r="BW96" s="518" t="n">
        <v>0</v>
      </c>
      <c r="BX96" s="518" t="n">
        <v>0</v>
      </c>
      <c r="BY96" s="518" t="n">
        <v>0</v>
      </c>
      <c r="BZ96" s="518" t="n">
        <v>0</v>
      </c>
      <c r="CA96" s="518" t="n">
        <v>0</v>
      </c>
      <c r="CB96" s="518" t="n">
        <v>0</v>
      </c>
      <c r="CC96" s="518" t="n">
        <v>0</v>
      </c>
      <c r="CD96" s="518" t="n">
        <v>0</v>
      </c>
      <c r="CE96" s="518" t="n">
        <v>0</v>
      </c>
      <c r="CF96" s="518" t="n">
        <v>0</v>
      </c>
      <c r="CG96" s="518" t="n">
        <v>0</v>
      </c>
      <c r="CH96" s="518"/>
      <c r="CI96" s="716"/>
      <c r="CL96" s="48" t="n">
        <v>0</v>
      </c>
      <c r="CM96" s="48" t="n">
        <f aca="false">CL96-V96</f>
        <v>0</v>
      </c>
      <c r="CN96" s="702" t="n">
        <f aca="false">SUM(CO96:DR96)</f>
        <v>0</v>
      </c>
      <c r="CO96" s="703" t="n">
        <v>0</v>
      </c>
      <c r="CP96" s="703"/>
      <c r="CQ96" s="703" t="n">
        <v>0</v>
      </c>
      <c r="CR96" s="703"/>
      <c r="CS96" s="703" t="n">
        <v>0</v>
      </c>
      <c r="CT96" s="703" t="n">
        <v>0</v>
      </c>
      <c r="CU96" s="703"/>
      <c r="CV96" s="703"/>
      <c r="CW96" s="703"/>
      <c r="CX96" s="703" t="n">
        <v>0</v>
      </c>
      <c r="CY96" s="703" t="n">
        <v>0</v>
      </c>
      <c r="CZ96" s="703" t="n">
        <v>0</v>
      </c>
      <c r="DA96" s="703"/>
      <c r="DB96" s="703"/>
      <c r="DC96" s="703"/>
      <c r="DD96" s="703"/>
      <c r="DE96" s="703" t="n">
        <v>0</v>
      </c>
      <c r="DF96" s="703"/>
      <c r="DG96" s="703" t="n">
        <v>0</v>
      </c>
      <c r="DH96" s="703" t="n">
        <v>0</v>
      </c>
      <c r="DI96" s="703" t="n">
        <v>0</v>
      </c>
      <c r="DJ96" s="703" t="n">
        <v>0</v>
      </c>
      <c r="DK96" s="703" t="n">
        <v>0</v>
      </c>
      <c r="DL96" s="703" t="n">
        <v>0</v>
      </c>
      <c r="DM96" s="703"/>
      <c r="DN96" s="703"/>
      <c r="DO96" s="703"/>
      <c r="DP96" s="703"/>
      <c r="DQ96" s="703"/>
      <c r="DR96" s="703"/>
      <c r="DS96" s="704" t="n">
        <f aca="false">CN96-V96</f>
        <v>0</v>
      </c>
      <c r="DT96" s="553"/>
      <c r="DU96" s="48"/>
    </row>
    <row r="97" customFormat="false" ht="15" hidden="false" customHeight="true" outlineLevel="0" collapsed="false">
      <c r="A97" s="705" t="n">
        <f aca="false">A96+1</f>
        <v>88</v>
      </c>
      <c r="B97" s="706" t="s">
        <v>1099</v>
      </c>
      <c r="C97" s="706" t="s">
        <v>513</v>
      </c>
      <c r="D97" s="706" t="s">
        <v>514</v>
      </c>
      <c r="E97" s="243" t="n">
        <f aca="false">COUNTIF($G$10:$G$1856,$G97)</f>
        <v>1</v>
      </c>
      <c r="F97" s="706" t="s">
        <v>1214</v>
      </c>
      <c r="G97" s="706" t="s">
        <v>1214</v>
      </c>
      <c r="H97" s="707" t="s">
        <v>1215</v>
      </c>
      <c r="I97" s="708" t="s">
        <v>1216</v>
      </c>
      <c r="J97" s="707" t="s">
        <v>298</v>
      </c>
      <c r="K97" s="709" t="n">
        <v>0</v>
      </c>
      <c r="L97" s="707" t="s">
        <v>297</v>
      </c>
      <c r="M97" s="708" t="s">
        <v>1217</v>
      </c>
      <c r="N97" s="710" t="s">
        <v>934</v>
      </c>
      <c r="O97" s="512" t="n">
        <v>1</v>
      </c>
      <c r="P97" s="512" t="n">
        <v>1</v>
      </c>
      <c r="Q97" s="711" t="n">
        <v>0.002592135</v>
      </c>
      <c r="R97" s="712" t="n">
        <v>5.25</v>
      </c>
      <c r="S97" s="713" t="n">
        <v>5.19</v>
      </c>
      <c r="T97" s="714" t="n">
        <v>5.28</v>
      </c>
      <c r="U97" s="715"/>
      <c r="V97" s="262" t="n">
        <f aca="false">SUM(W97:CI97)</f>
        <v>0</v>
      </c>
      <c r="W97" s="243" t="n">
        <v>0</v>
      </c>
      <c r="X97" s="243" t="n">
        <v>0</v>
      </c>
      <c r="Y97" s="243" t="n">
        <v>0</v>
      </c>
      <c r="Z97" s="243" t="n">
        <v>0</v>
      </c>
      <c r="AA97" s="243" t="n">
        <v>0</v>
      </c>
      <c r="AB97" s="243" t="n">
        <v>0</v>
      </c>
      <c r="AC97" s="243" t="n">
        <v>0</v>
      </c>
      <c r="AD97" s="243" t="n">
        <v>0</v>
      </c>
      <c r="AE97" s="243" t="n">
        <v>0</v>
      </c>
      <c r="AF97" s="243" t="n">
        <v>0</v>
      </c>
      <c r="AG97" s="243" t="n">
        <v>0</v>
      </c>
      <c r="AH97" s="518" t="n">
        <v>0</v>
      </c>
      <c r="AI97" s="243" t="n">
        <v>0</v>
      </c>
      <c r="AJ97" s="243" t="n">
        <v>0</v>
      </c>
      <c r="AK97" s="518" t="n">
        <v>0</v>
      </c>
      <c r="AL97" s="518" t="n">
        <v>0</v>
      </c>
      <c r="AM97" s="518" t="n">
        <v>0</v>
      </c>
      <c r="AN97" s="518" t="n">
        <v>0</v>
      </c>
      <c r="AO97" s="518" t="n">
        <v>0</v>
      </c>
      <c r="AP97" s="518" t="n">
        <v>0</v>
      </c>
      <c r="AQ97" s="518" t="n">
        <v>0</v>
      </c>
      <c r="AR97" s="518" t="n">
        <v>0</v>
      </c>
      <c r="AS97" s="518" t="n">
        <v>0</v>
      </c>
      <c r="AT97" s="518" t="n">
        <v>0</v>
      </c>
      <c r="AU97" s="518" t="n">
        <v>0</v>
      </c>
      <c r="AV97" s="518" t="n">
        <v>0</v>
      </c>
      <c r="AW97" s="518" t="n">
        <v>0</v>
      </c>
      <c r="AX97" s="518" t="n">
        <v>0</v>
      </c>
      <c r="AY97" s="518" t="n">
        <v>0</v>
      </c>
      <c r="AZ97" s="518" t="n">
        <v>0</v>
      </c>
      <c r="BA97" s="518" t="n">
        <v>0</v>
      </c>
      <c r="BB97" s="518" t="n">
        <v>0</v>
      </c>
      <c r="BC97" s="518" t="n">
        <v>0</v>
      </c>
      <c r="BD97" s="518" t="n">
        <v>0</v>
      </c>
      <c r="BE97" s="518" t="n">
        <v>0</v>
      </c>
      <c r="BF97" s="518" t="n">
        <v>0</v>
      </c>
      <c r="BG97" s="518" t="n">
        <v>0</v>
      </c>
      <c r="BH97" s="518" t="n">
        <v>0</v>
      </c>
      <c r="BI97" s="518" t="n">
        <v>0</v>
      </c>
      <c r="BJ97" s="518"/>
      <c r="BK97" s="518"/>
      <c r="BL97" s="518" t="n">
        <v>0</v>
      </c>
      <c r="BM97" s="518"/>
      <c r="BN97" s="518"/>
      <c r="BO97" s="518"/>
      <c r="BP97" s="518"/>
      <c r="BQ97" s="518"/>
      <c r="BR97" s="518"/>
      <c r="BS97" s="518"/>
      <c r="BT97" s="518"/>
      <c r="BU97" s="518"/>
      <c r="BV97" s="518" t="n">
        <v>0</v>
      </c>
      <c r="BW97" s="518" t="n">
        <v>0</v>
      </c>
      <c r="BX97" s="518" t="n">
        <v>0</v>
      </c>
      <c r="BY97" s="518" t="n">
        <v>0</v>
      </c>
      <c r="BZ97" s="518" t="n">
        <v>0</v>
      </c>
      <c r="CA97" s="518" t="n">
        <v>0</v>
      </c>
      <c r="CB97" s="518" t="n">
        <v>0</v>
      </c>
      <c r="CC97" s="518" t="n">
        <v>0</v>
      </c>
      <c r="CD97" s="518" t="n">
        <v>0</v>
      </c>
      <c r="CE97" s="518" t="n">
        <v>0</v>
      </c>
      <c r="CF97" s="518" t="n">
        <v>0</v>
      </c>
      <c r="CG97" s="518" t="n">
        <v>0</v>
      </c>
      <c r="CH97" s="518"/>
      <c r="CI97" s="716"/>
      <c r="CL97" s="48" t="n">
        <v>0</v>
      </c>
      <c r="CM97" s="48" t="n">
        <f aca="false">CL97-V97</f>
        <v>0</v>
      </c>
      <c r="CN97" s="702" t="n">
        <f aca="false">SUM(CO97:DR97)</f>
        <v>0</v>
      </c>
      <c r="CO97" s="703" t="n">
        <v>0</v>
      </c>
      <c r="CP97" s="703"/>
      <c r="CQ97" s="703" t="n">
        <v>0</v>
      </c>
      <c r="CR97" s="703"/>
      <c r="CS97" s="703" t="n">
        <v>0</v>
      </c>
      <c r="CT97" s="703" t="n">
        <v>0</v>
      </c>
      <c r="CU97" s="703"/>
      <c r="CV97" s="703"/>
      <c r="CW97" s="703"/>
      <c r="CX97" s="703" t="n">
        <v>0</v>
      </c>
      <c r="CY97" s="703" t="n">
        <v>0</v>
      </c>
      <c r="CZ97" s="703" t="n">
        <v>0</v>
      </c>
      <c r="DA97" s="703"/>
      <c r="DB97" s="703"/>
      <c r="DC97" s="703"/>
      <c r="DD97" s="703"/>
      <c r="DE97" s="703" t="n">
        <v>0</v>
      </c>
      <c r="DF97" s="703"/>
      <c r="DG97" s="703" t="n">
        <v>0</v>
      </c>
      <c r="DH97" s="703" t="n">
        <v>0</v>
      </c>
      <c r="DI97" s="703" t="n">
        <v>0</v>
      </c>
      <c r="DJ97" s="703" t="n">
        <v>0</v>
      </c>
      <c r="DK97" s="703" t="n">
        <v>0</v>
      </c>
      <c r="DL97" s="703" t="n">
        <v>0</v>
      </c>
      <c r="DM97" s="703"/>
      <c r="DN97" s="703"/>
      <c r="DO97" s="703"/>
      <c r="DP97" s="703"/>
      <c r="DQ97" s="703"/>
      <c r="DR97" s="703"/>
      <c r="DS97" s="704" t="n">
        <f aca="false">CN97-V97</f>
        <v>0</v>
      </c>
      <c r="DT97" s="553"/>
      <c r="DU97" s="48"/>
    </row>
    <row r="98" customFormat="false" ht="15" hidden="false" customHeight="true" outlineLevel="0" collapsed="false">
      <c r="A98" s="705" t="n">
        <f aca="false">A97+1</f>
        <v>89</v>
      </c>
      <c r="B98" s="706" t="s">
        <v>1099</v>
      </c>
      <c r="C98" s="706" t="s">
        <v>513</v>
      </c>
      <c r="D98" s="706" t="s">
        <v>514</v>
      </c>
      <c r="E98" s="243" t="n">
        <f aca="false">COUNTIF($G$10:$G$1856,$G98)</f>
        <v>1</v>
      </c>
      <c r="F98" s="706" t="s">
        <v>1218</v>
      </c>
      <c r="G98" s="706" t="s">
        <v>1218</v>
      </c>
      <c r="H98" s="707" t="s">
        <v>1219</v>
      </c>
      <c r="I98" s="708" t="s">
        <v>985</v>
      </c>
      <c r="J98" s="707" t="s">
        <v>298</v>
      </c>
      <c r="K98" s="709" t="n">
        <v>0</v>
      </c>
      <c r="L98" s="707" t="s">
        <v>297</v>
      </c>
      <c r="M98" s="708" t="s">
        <v>1035</v>
      </c>
      <c r="N98" s="710" t="s">
        <v>934</v>
      </c>
      <c r="O98" s="512" t="n">
        <v>1</v>
      </c>
      <c r="P98" s="512" t="n">
        <v>1</v>
      </c>
      <c r="Q98" s="711" t="n">
        <v>0.006132006</v>
      </c>
      <c r="R98" s="712" t="n">
        <v>12.42</v>
      </c>
      <c r="S98" s="713" t="n">
        <v>12.28</v>
      </c>
      <c r="T98" s="714" t="n">
        <v>12.49</v>
      </c>
      <c r="U98" s="715"/>
      <c r="V98" s="262" t="n">
        <f aca="false">SUM(W98:CI98)</f>
        <v>0</v>
      </c>
      <c r="W98" s="243" t="n">
        <v>0</v>
      </c>
      <c r="X98" s="243" t="n">
        <v>0</v>
      </c>
      <c r="Y98" s="243" t="n">
        <v>0</v>
      </c>
      <c r="Z98" s="243" t="n">
        <v>0</v>
      </c>
      <c r="AA98" s="243" t="n">
        <v>0</v>
      </c>
      <c r="AB98" s="243" t="n">
        <v>0</v>
      </c>
      <c r="AC98" s="243" t="n">
        <v>0</v>
      </c>
      <c r="AD98" s="243" t="n">
        <v>0</v>
      </c>
      <c r="AE98" s="243" t="n">
        <v>0</v>
      </c>
      <c r="AF98" s="243" t="n">
        <v>0</v>
      </c>
      <c r="AG98" s="243" t="n">
        <v>0</v>
      </c>
      <c r="AH98" s="518" t="n">
        <v>0</v>
      </c>
      <c r="AI98" s="243" t="n">
        <v>0</v>
      </c>
      <c r="AJ98" s="243" t="n">
        <v>0</v>
      </c>
      <c r="AK98" s="518" t="n">
        <v>0</v>
      </c>
      <c r="AL98" s="518" t="n">
        <v>0</v>
      </c>
      <c r="AM98" s="518" t="n">
        <v>0</v>
      </c>
      <c r="AN98" s="518" t="n">
        <v>0</v>
      </c>
      <c r="AO98" s="518" t="n">
        <v>0</v>
      </c>
      <c r="AP98" s="518" t="n">
        <v>0</v>
      </c>
      <c r="AQ98" s="518" t="n">
        <v>0</v>
      </c>
      <c r="AR98" s="518" t="n">
        <v>0</v>
      </c>
      <c r="AS98" s="518" t="n">
        <v>0</v>
      </c>
      <c r="AT98" s="518" t="n">
        <v>0</v>
      </c>
      <c r="AU98" s="518" t="n">
        <v>0</v>
      </c>
      <c r="AV98" s="518" t="n">
        <v>0</v>
      </c>
      <c r="AW98" s="518" t="n">
        <v>0</v>
      </c>
      <c r="AX98" s="518" t="n">
        <v>0</v>
      </c>
      <c r="AY98" s="518" t="n">
        <v>0</v>
      </c>
      <c r="AZ98" s="518" t="n">
        <v>0</v>
      </c>
      <c r="BA98" s="518" t="n">
        <v>0</v>
      </c>
      <c r="BB98" s="518" t="n">
        <v>0</v>
      </c>
      <c r="BC98" s="518" t="n">
        <v>0</v>
      </c>
      <c r="BD98" s="518" t="n">
        <v>0</v>
      </c>
      <c r="BE98" s="518" t="n">
        <v>0</v>
      </c>
      <c r="BF98" s="518" t="n">
        <v>0</v>
      </c>
      <c r="BG98" s="518" t="n">
        <v>0</v>
      </c>
      <c r="BH98" s="518" t="n">
        <v>0</v>
      </c>
      <c r="BI98" s="518" t="n">
        <v>0</v>
      </c>
      <c r="BJ98" s="518"/>
      <c r="BK98" s="518"/>
      <c r="BL98" s="518" t="n">
        <v>0</v>
      </c>
      <c r="BM98" s="518"/>
      <c r="BN98" s="518"/>
      <c r="BO98" s="518"/>
      <c r="BP98" s="518"/>
      <c r="BQ98" s="518"/>
      <c r="BR98" s="518"/>
      <c r="BS98" s="518"/>
      <c r="BT98" s="518"/>
      <c r="BU98" s="518"/>
      <c r="BV98" s="518" t="n">
        <v>0</v>
      </c>
      <c r="BW98" s="518" t="n">
        <v>0</v>
      </c>
      <c r="BX98" s="518" t="n">
        <v>0</v>
      </c>
      <c r="BY98" s="518" t="n">
        <v>0</v>
      </c>
      <c r="BZ98" s="518" t="n">
        <v>0</v>
      </c>
      <c r="CA98" s="518" t="n">
        <v>0</v>
      </c>
      <c r="CB98" s="518" t="n">
        <v>0</v>
      </c>
      <c r="CC98" s="518" t="n">
        <v>0</v>
      </c>
      <c r="CD98" s="518" t="n">
        <v>0</v>
      </c>
      <c r="CE98" s="518" t="n">
        <v>0</v>
      </c>
      <c r="CF98" s="518" t="n">
        <v>0</v>
      </c>
      <c r="CG98" s="518" t="n">
        <v>0</v>
      </c>
      <c r="CH98" s="518"/>
      <c r="CI98" s="716"/>
      <c r="CL98" s="48" t="n">
        <v>0</v>
      </c>
      <c r="CM98" s="48" t="n">
        <f aca="false">CL98-V98</f>
        <v>0</v>
      </c>
      <c r="CN98" s="702" t="n">
        <f aca="false">SUM(CO98:DR98)</f>
        <v>0</v>
      </c>
      <c r="CO98" s="703" t="n">
        <v>0</v>
      </c>
      <c r="CP98" s="703"/>
      <c r="CQ98" s="703" t="n">
        <v>0</v>
      </c>
      <c r="CR98" s="703"/>
      <c r="CS98" s="703" t="n">
        <v>0</v>
      </c>
      <c r="CT98" s="703" t="n">
        <v>0</v>
      </c>
      <c r="CU98" s="703"/>
      <c r="CV98" s="703"/>
      <c r="CW98" s="703"/>
      <c r="CX98" s="703" t="n">
        <v>0</v>
      </c>
      <c r="CY98" s="703" t="n">
        <v>0</v>
      </c>
      <c r="CZ98" s="703" t="n">
        <v>0</v>
      </c>
      <c r="DA98" s="703"/>
      <c r="DB98" s="703"/>
      <c r="DC98" s="703"/>
      <c r="DD98" s="703"/>
      <c r="DE98" s="703" t="n">
        <v>0</v>
      </c>
      <c r="DF98" s="703"/>
      <c r="DG98" s="703" t="n">
        <v>0</v>
      </c>
      <c r="DH98" s="703" t="n">
        <v>0</v>
      </c>
      <c r="DI98" s="703" t="n">
        <v>0</v>
      </c>
      <c r="DJ98" s="703" t="n">
        <v>0</v>
      </c>
      <c r="DK98" s="703" t="n">
        <v>0</v>
      </c>
      <c r="DL98" s="703" t="n">
        <v>0</v>
      </c>
      <c r="DM98" s="703"/>
      <c r="DN98" s="703"/>
      <c r="DO98" s="703"/>
      <c r="DP98" s="703"/>
      <c r="DQ98" s="703"/>
      <c r="DR98" s="703"/>
      <c r="DS98" s="704" t="n">
        <f aca="false">CN98-V98</f>
        <v>0</v>
      </c>
      <c r="DT98" s="553"/>
      <c r="DU98" s="48"/>
    </row>
    <row r="99" customFormat="false" ht="15" hidden="false" customHeight="true" outlineLevel="0" collapsed="false">
      <c r="A99" s="705" t="n">
        <f aca="false">A98+1</f>
        <v>90</v>
      </c>
      <c r="B99" s="706" t="s">
        <v>1099</v>
      </c>
      <c r="C99" s="706" t="s">
        <v>513</v>
      </c>
      <c r="D99" s="706" t="s">
        <v>514</v>
      </c>
      <c r="E99" s="243" t="n">
        <f aca="false">COUNTIF($G$10:$G$1856,$G99)</f>
        <v>1</v>
      </c>
      <c r="F99" s="706" t="s">
        <v>1220</v>
      </c>
      <c r="G99" s="706" t="s">
        <v>1220</v>
      </c>
      <c r="H99" s="707" t="s">
        <v>1221</v>
      </c>
      <c r="I99" s="708" t="s">
        <v>1050</v>
      </c>
      <c r="J99" s="707" t="s">
        <v>298</v>
      </c>
      <c r="K99" s="709" t="n">
        <v>0</v>
      </c>
      <c r="L99" s="707" t="s">
        <v>297</v>
      </c>
      <c r="M99" s="708" t="s">
        <v>942</v>
      </c>
      <c r="N99" s="710" t="s">
        <v>934</v>
      </c>
      <c r="O99" s="512" t="n">
        <v>2</v>
      </c>
      <c r="P99" s="512" t="n">
        <v>1</v>
      </c>
      <c r="Q99" s="711" t="n">
        <v>0.00240498</v>
      </c>
      <c r="R99" s="712" t="n">
        <v>4.87</v>
      </c>
      <c r="S99" s="713" t="n">
        <v>4.82</v>
      </c>
      <c r="T99" s="714" t="n">
        <v>4.9</v>
      </c>
      <c r="U99" s="715"/>
      <c r="V99" s="262" t="n">
        <f aca="false">SUM(W99:CI99)</f>
        <v>0</v>
      </c>
      <c r="W99" s="243" t="n">
        <v>0</v>
      </c>
      <c r="X99" s="243" t="n">
        <v>0</v>
      </c>
      <c r="Y99" s="243" t="n">
        <v>0</v>
      </c>
      <c r="Z99" s="243" t="n">
        <v>0</v>
      </c>
      <c r="AA99" s="243" t="n">
        <v>0</v>
      </c>
      <c r="AB99" s="243" t="n">
        <v>0</v>
      </c>
      <c r="AC99" s="243" t="n">
        <v>0</v>
      </c>
      <c r="AD99" s="243" t="n">
        <v>0</v>
      </c>
      <c r="AE99" s="243" t="n">
        <v>0</v>
      </c>
      <c r="AF99" s="243" t="n">
        <v>0</v>
      </c>
      <c r="AG99" s="243" t="n">
        <v>0</v>
      </c>
      <c r="AH99" s="518" t="n">
        <v>0</v>
      </c>
      <c r="AI99" s="243" t="n">
        <v>0</v>
      </c>
      <c r="AJ99" s="243" t="n">
        <v>0</v>
      </c>
      <c r="AK99" s="518" t="n">
        <v>0</v>
      </c>
      <c r="AL99" s="518" t="n">
        <v>0</v>
      </c>
      <c r="AM99" s="518" t="n">
        <v>0</v>
      </c>
      <c r="AN99" s="518" t="n">
        <v>0</v>
      </c>
      <c r="AO99" s="518" t="n">
        <v>0</v>
      </c>
      <c r="AP99" s="518" t="n">
        <v>0</v>
      </c>
      <c r="AQ99" s="518" t="n">
        <v>0</v>
      </c>
      <c r="AR99" s="518" t="n">
        <v>0</v>
      </c>
      <c r="AS99" s="518" t="n">
        <v>0</v>
      </c>
      <c r="AT99" s="518" t="n">
        <v>0</v>
      </c>
      <c r="AU99" s="518" t="n">
        <v>0</v>
      </c>
      <c r="AV99" s="518" t="n">
        <v>0</v>
      </c>
      <c r="AW99" s="518" t="n">
        <v>0</v>
      </c>
      <c r="AX99" s="518" t="n">
        <v>0</v>
      </c>
      <c r="AY99" s="518" t="n">
        <v>0</v>
      </c>
      <c r="AZ99" s="518" t="n">
        <v>0</v>
      </c>
      <c r="BA99" s="518" t="n">
        <v>0</v>
      </c>
      <c r="BB99" s="518" t="n">
        <v>0</v>
      </c>
      <c r="BC99" s="518" t="n">
        <v>0</v>
      </c>
      <c r="BD99" s="518" t="n">
        <v>0</v>
      </c>
      <c r="BE99" s="518" t="n">
        <v>0</v>
      </c>
      <c r="BF99" s="518" t="n">
        <v>0</v>
      </c>
      <c r="BG99" s="518" t="n">
        <v>0</v>
      </c>
      <c r="BH99" s="518" t="n">
        <v>0</v>
      </c>
      <c r="BI99" s="518" t="n">
        <v>0</v>
      </c>
      <c r="BJ99" s="518"/>
      <c r="BK99" s="518"/>
      <c r="BL99" s="518" t="n">
        <v>0</v>
      </c>
      <c r="BM99" s="518"/>
      <c r="BN99" s="518"/>
      <c r="BO99" s="518"/>
      <c r="BP99" s="518"/>
      <c r="BQ99" s="518"/>
      <c r="BR99" s="518"/>
      <c r="BS99" s="518"/>
      <c r="BT99" s="518"/>
      <c r="BU99" s="518"/>
      <c r="BV99" s="518" t="n">
        <v>0</v>
      </c>
      <c r="BW99" s="518" t="n">
        <v>0</v>
      </c>
      <c r="BX99" s="518" t="n">
        <v>0</v>
      </c>
      <c r="BY99" s="518" t="n">
        <v>0</v>
      </c>
      <c r="BZ99" s="518" t="n">
        <v>0</v>
      </c>
      <c r="CA99" s="518" t="n">
        <v>0</v>
      </c>
      <c r="CB99" s="518" t="n">
        <v>0</v>
      </c>
      <c r="CC99" s="518" t="n">
        <v>0</v>
      </c>
      <c r="CD99" s="518" t="n">
        <v>0</v>
      </c>
      <c r="CE99" s="518" t="n">
        <v>0</v>
      </c>
      <c r="CF99" s="518" t="n">
        <v>0</v>
      </c>
      <c r="CG99" s="518" t="n">
        <v>0</v>
      </c>
      <c r="CH99" s="518"/>
      <c r="CI99" s="716"/>
      <c r="CL99" s="48" t="n">
        <v>0</v>
      </c>
      <c r="CM99" s="48" t="n">
        <f aca="false">CL99-V99</f>
        <v>0</v>
      </c>
      <c r="CN99" s="702" t="n">
        <f aca="false">SUM(CO99:DR99)</f>
        <v>0</v>
      </c>
      <c r="CO99" s="703" t="n">
        <v>0</v>
      </c>
      <c r="CP99" s="703"/>
      <c r="CQ99" s="703" t="n">
        <v>0</v>
      </c>
      <c r="CR99" s="703"/>
      <c r="CS99" s="703" t="n">
        <v>0</v>
      </c>
      <c r="CT99" s="703" t="n">
        <v>0</v>
      </c>
      <c r="CU99" s="703"/>
      <c r="CV99" s="703"/>
      <c r="CW99" s="703"/>
      <c r="CX99" s="703" t="n">
        <v>0</v>
      </c>
      <c r="CY99" s="703" t="n">
        <v>0</v>
      </c>
      <c r="CZ99" s="703" t="n">
        <v>0</v>
      </c>
      <c r="DA99" s="703"/>
      <c r="DB99" s="703"/>
      <c r="DC99" s="703"/>
      <c r="DD99" s="703"/>
      <c r="DE99" s="703" t="n">
        <v>0</v>
      </c>
      <c r="DF99" s="703"/>
      <c r="DG99" s="703" t="n">
        <v>0</v>
      </c>
      <c r="DH99" s="703" t="n">
        <v>0</v>
      </c>
      <c r="DI99" s="703" t="n">
        <v>0</v>
      </c>
      <c r="DJ99" s="703" t="n">
        <v>0</v>
      </c>
      <c r="DK99" s="703" t="n">
        <v>0</v>
      </c>
      <c r="DL99" s="703" t="n">
        <v>0</v>
      </c>
      <c r="DM99" s="703"/>
      <c r="DN99" s="703"/>
      <c r="DO99" s="703"/>
      <c r="DP99" s="703"/>
      <c r="DQ99" s="703"/>
      <c r="DR99" s="703"/>
      <c r="DS99" s="704" t="n">
        <f aca="false">CN99-V99</f>
        <v>0</v>
      </c>
      <c r="DT99" s="553"/>
      <c r="DU99" s="48"/>
    </row>
    <row r="100" customFormat="false" ht="15" hidden="false" customHeight="true" outlineLevel="0" collapsed="false">
      <c r="A100" s="705" t="n">
        <f aca="false">A99+1</f>
        <v>91</v>
      </c>
      <c r="B100" s="706" t="s">
        <v>1099</v>
      </c>
      <c r="C100" s="706" t="s">
        <v>513</v>
      </c>
      <c r="D100" s="706" t="s">
        <v>514</v>
      </c>
      <c r="E100" s="243" t="n">
        <f aca="false">COUNTIF($G$10:$G$1856,$G100)</f>
        <v>1</v>
      </c>
      <c r="F100" s="706" t="s">
        <v>1222</v>
      </c>
      <c r="G100" s="706" t="s">
        <v>1222</v>
      </c>
      <c r="H100" s="707" t="s">
        <v>1223</v>
      </c>
      <c r="I100" s="708" t="s">
        <v>1224</v>
      </c>
      <c r="J100" s="707" t="s">
        <v>298</v>
      </c>
      <c r="K100" s="709" t="n">
        <v>0</v>
      </c>
      <c r="L100" s="707" t="s">
        <v>297</v>
      </c>
      <c r="M100" s="708" t="s">
        <v>1138</v>
      </c>
      <c r="N100" s="710" t="s">
        <v>934</v>
      </c>
      <c r="O100" s="512" t="n">
        <v>2</v>
      </c>
      <c r="P100" s="512" t="n">
        <v>1</v>
      </c>
      <c r="Q100" s="711" t="n">
        <v>0.00436524</v>
      </c>
      <c r="R100" s="712" t="n">
        <v>8.84</v>
      </c>
      <c r="S100" s="713" t="n">
        <v>8.74</v>
      </c>
      <c r="T100" s="714" t="n">
        <v>8.89</v>
      </c>
      <c r="U100" s="715"/>
      <c r="V100" s="262" t="n">
        <f aca="false">SUM(W100:CI100)</f>
        <v>8</v>
      </c>
      <c r="W100" s="243" t="n">
        <v>0</v>
      </c>
      <c r="X100" s="243" t="n">
        <v>0</v>
      </c>
      <c r="Y100" s="243" t="n">
        <v>4</v>
      </c>
      <c r="Z100" s="243" t="n">
        <v>0</v>
      </c>
      <c r="AA100" s="243" t="n">
        <v>0</v>
      </c>
      <c r="AB100" s="243" t="n">
        <v>0</v>
      </c>
      <c r="AC100" s="243" t="n">
        <v>0</v>
      </c>
      <c r="AD100" s="243" t="n">
        <v>0</v>
      </c>
      <c r="AE100" s="243" t="n">
        <v>4</v>
      </c>
      <c r="AF100" s="243" t="n">
        <v>0</v>
      </c>
      <c r="AG100" s="243" t="n">
        <v>0</v>
      </c>
      <c r="AH100" s="518" t="n">
        <v>0</v>
      </c>
      <c r="AI100" s="243" t="n">
        <v>0</v>
      </c>
      <c r="AJ100" s="243" t="n">
        <v>0</v>
      </c>
      <c r="AK100" s="518" t="n">
        <v>0</v>
      </c>
      <c r="AL100" s="518" t="n">
        <v>0</v>
      </c>
      <c r="AM100" s="518" t="n">
        <v>0</v>
      </c>
      <c r="AN100" s="518" t="n">
        <v>0</v>
      </c>
      <c r="AO100" s="518" t="n">
        <v>0</v>
      </c>
      <c r="AP100" s="518" t="n">
        <v>0</v>
      </c>
      <c r="AQ100" s="518" t="n">
        <v>0</v>
      </c>
      <c r="AR100" s="518" t="n">
        <v>0</v>
      </c>
      <c r="AS100" s="518" t="n">
        <v>0</v>
      </c>
      <c r="AT100" s="518" t="n">
        <v>0</v>
      </c>
      <c r="AU100" s="518" t="n">
        <v>0</v>
      </c>
      <c r="AV100" s="518" t="n">
        <v>0</v>
      </c>
      <c r="AW100" s="518" t="n">
        <v>0</v>
      </c>
      <c r="AX100" s="518" t="n">
        <v>0</v>
      </c>
      <c r="AY100" s="518" t="n">
        <v>0</v>
      </c>
      <c r="AZ100" s="518" t="n">
        <v>0</v>
      </c>
      <c r="BA100" s="518" t="n">
        <v>0</v>
      </c>
      <c r="BB100" s="518" t="n">
        <v>0</v>
      </c>
      <c r="BC100" s="518" t="n">
        <v>0</v>
      </c>
      <c r="BD100" s="518" t="n">
        <v>0</v>
      </c>
      <c r="BE100" s="518" t="n">
        <v>0</v>
      </c>
      <c r="BF100" s="518" t="n">
        <v>0</v>
      </c>
      <c r="BG100" s="518" t="n">
        <v>0</v>
      </c>
      <c r="BH100" s="518" t="n">
        <v>0</v>
      </c>
      <c r="BI100" s="518" t="n">
        <v>0</v>
      </c>
      <c r="BJ100" s="518"/>
      <c r="BK100" s="518"/>
      <c r="BL100" s="518" t="n">
        <v>0</v>
      </c>
      <c r="BM100" s="518"/>
      <c r="BN100" s="518"/>
      <c r="BO100" s="518"/>
      <c r="BP100" s="518"/>
      <c r="BQ100" s="518"/>
      <c r="BR100" s="518"/>
      <c r="BS100" s="518"/>
      <c r="BT100" s="518"/>
      <c r="BU100" s="518"/>
      <c r="BV100" s="518" t="n">
        <v>0</v>
      </c>
      <c r="BW100" s="518" t="n">
        <v>0</v>
      </c>
      <c r="BX100" s="518" t="n">
        <v>0</v>
      </c>
      <c r="BY100" s="518" t="n">
        <v>0</v>
      </c>
      <c r="BZ100" s="518" t="n">
        <v>0</v>
      </c>
      <c r="CA100" s="518" t="n">
        <v>0</v>
      </c>
      <c r="CB100" s="518" t="n">
        <v>0</v>
      </c>
      <c r="CC100" s="518" t="n">
        <v>0</v>
      </c>
      <c r="CD100" s="518" t="n">
        <v>0</v>
      </c>
      <c r="CE100" s="518" t="n">
        <v>0</v>
      </c>
      <c r="CF100" s="518" t="n">
        <v>0</v>
      </c>
      <c r="CG100" s="518" t="n">
        <v>0</v>
      </c>
      <c r="CH100" s="518"/>
      <c r="CI100" s="716"/>
      <c r="CL100" s="48" t="n">
        <v>8</v>
      </c>
      <c r="CM100" s="48" t="n">
        <f aca="false">CL100-V100</f>
        <v>0</v>
      </c>
      <c r="CN100" s="702" t="n">
        <f aca="false">SUM(CO100:DR100)</f>
        <v>8</v>
      </c>
      <c r="CO100" s="703" t="n">
        <v>0</v>
      </c>
      <c r="CP100" s="703"/>
      <c r="CQ100" s="703" t="n">
        <v>4</v>
      </c>
      <c r="CR100" s="703"/>
      <c r="CS100" s="703" t="n">
        <v>0</v>
      </c>
      <c r="CT100" s="703" t="n">
        <v>0</v>
      </c>
      <c r="CU100" s="703"/>
      <c r="CV100" s="703"/>
      <c r="CW100" s="703"/>
      <c r="CX100" s="703" t="n">
        <v>0</v>
      </c>
      <c r="CY100" s="703" t="n">
        <v>4</v>
      </c>
      <c r="CZ100" s="703" t="n">
        <v>0</v>
      </c>
      <c r="DA100" s="703"/>
      <c r="DB100" s="703"/>
      <c r="DC100" s="703"/>
      <c r="DD100" s="703"/>
      <c r="DE100" s="703" t="n">
        <v>0</v>
      </c>
      <c r="DF100" s="703"/>
      <c r="DG100" s="703" t="n">
        <v>0</v>
      </c>
      <c r="DH100" s="703" t="n">
        <v>0</v>
      </c>
      <c r="DI100" s="703" t="n">
        <v>0</v>
      </c>
      <c r="DJ100" s="703" t="n">
        <v>0</v>
      </c>
      <c r="DK100" s="703" t="n">
        <v>0</v>
      </c>
      <c r="DL100" s="703" t="n">
        <v>0</v>
      </c>
      <c r="DM100" s="703"/>
      <c r="DN100" s="703"/>
      <c r="DO100" s="703"/>
      <c r="DP100" s="703"/>
      <c r="DQ100" s="703"/>
      <c r="DR100" s="703"/>
      <c r="DS100" s="704" t="n">
        <f aca="false">CN100-V100</f>
        <v>0</v>
      </c>
      <c r="DT100" s="553"/>
      <c r="DU100" s="48"/>
    </row>
    <row r="101" customFormat="false" ht="15" hidden="false" customHeight="true" outlineLevel="0" collapsed="false">
      <c r="A101" s="705" t="n">
        <f aca="false">A100+1</f>
        <v>92</v>
      </c>
      <c r="B101" s="706" t="s">
        <v>1099</v>
      </c>
      <c r="C101" s="706" t="s">
        <v>513</v>
      </c>
      <c r="D101" s="706" t="s">
        <v>514</v>
      </c>
      <c r="E101" s="243" t="n">
        <f aca="false">COUNTIF($G$10:$G$1856,$G101)</f>
        <v>1</v>
      </c>
      <c r="F101" s="706" t="s">
        <v>1225</v>
      </c>
      <c r="G101" s="706" t="s">
        <v>1225</v>
      </c>
      <c r="H101" s="707" t="s">
        <v>1226</v>
      </c>
      <c r="I101" s="708" t="s">
        <v>1227</v>
      </c>
      <c r="J101" s="707" t="s">
        <v>298</v>
      </c>
      <c r="K101" s="709" t="n">
        <v>0</v>
      </c>
      <c r="L101" s="707" t="s">
        <v>297</v>
      </c>
      <c r="M101" s="708" t="s">
        <v>978</v>
      </c>
      <c r="N101" s="710" t="s">
        <v>934</v>
      </c>
      <c r="O101" s="512" t="n">
        <v>1</v>
      </c>
      <c r="P101" s="512" t="n">
        <v>1</v>
      </c>
      <c r="Q101" s="711" t="n">
        <v>0.001053858</v>
      </c>
      <c r="R101" s="712" t="n">
        <v>2.14</v>
      </c>
      <c r="S101" s="713" t="n">
        <v>2.11</v>
      </c>
      <c r="T101" s="714" t="n">
        <v>2.15</v>
      </c>
      <c r="U101" s="715"/>
      <c r="V101" s="262" t="n">
        <f aca="false">SUM(W101:CI101)</f>
        <v>0</v>
      </c>
      <c r="W101" s="243" t="n">
        <v>0</v>
      </c>
      <c r="X101" s="243" t="n">
        <v>0</v>
      </c>
      <c r="Y101" s="243" t="n">
        <v>0</v>
      </c>
      <c r="Z101" s="243" t="n">
        <v>0</v>
      </c>
      <c r="AA101" s="243" t="n">
        <v>0</v>
      </c>
      <c r="AB101" s="243" t="n">
        <v>0</v>
      </c>
      <c r="AC101" s="243" t="n">
        <v>0</v>
      </c>
      <c r="AD101" s="243" t="n">
        <v>0</v>
      </c>
      <c r="AE101" s="243" t="n">
        <v>0</v>
      </c>
      <c r="AF101" s="243" t="n">
        <v>0</v>
      </c>
      <c r="AG101" s="243" t="n">
        <v>0</v>
      </c>
      <c r="AH101" s="518" t="n">
        <v>0</v>
      </c>
      <c r="AI101" s="243" t="n">
        <v>0</v>
      </c>
      <c r="AJ101" s="243" t="n">
        <v>0</v>
      </c>
      <c r="AK101" s="518" t="n">
        <v>0</v>
      </c>
      <c r="AL101" s="518" t="n">
        <v>0</v>
      </c>
      <c r="AM101" s="518" t="n">
        <v>0</v>
      </c>
      <c r="AN101" s="518" t="n">
        <v>0</v>
      </c>
      <c r="AO101" s="518" t="n">
        <v>0</v>
      </c>
      <c r="AP101" s="518" t="n">
        <v>0</v>
      </c>
      <c r="AQ101" s="518" t="n">
        <v>0</v>
      </c>
      <c r="AR101" s="518" t="n">
        <v>0</v>
      </c>
      <c r="AS101" s="518" t="n">
        <v>0</v>
      </c>
      <c r="AT101" s="518" t="n">
        <v>0</v>
      </c>
      <c r="AU101" s="518" t="n">
        <v>0</v>
      </c>
      <c r="AV101" s="518" t="n">
        <v>0</v>
      </c>
      <c r="AW101" s="518" t="n">
        <v>0</v>
      </c>
      <c r="AX101" s="518" t="n">
        <v>0</v>
      </c>
      <c r="AY101" s="518" t="n">
        <v>0</v>
      </c>
      <c r="AZ101" s="518" t="n">
        <v>0</v>
      </c>
      <c r="BA101" s="518" t="n">
        <v>0</v>
      </c>
      <c r="BB101" s="518" t="n">
        <v>0</v>
      </c>
      <c r="BC101" s="518" t="n">
        <v>0</v>
      </c>
      <c r="BD101" s="518" t="n">
        <v>0</v>
      </c>
      <c r="BE101" s="518" t="n">
        <v>0</v>
      </c>
      <c r="BF101" s="518" t="n">
        <v>0</v>
      </c>
      <c r="BG101" s="518" t="n">
        <v>0</v>
      </c>
      <c r="BH101" s="518" t="n">
        <v>0</v>
      </c>
      <c r="BI101" s="518" t="n">
        <v>0</v>
      </c>
      <c r="BJ101" s="518"/>
      <c r="BK101" s="518"/>
      <c r="BL101" s="518" t="n">
        <v>0</v>
      </c>
      <c r="BM101" s="518"/>
      <c r="BN101" s="518"/>
      <c r="BO101" s="518"/>
      <c r="BP101" s="518"/>
      <c r="BQ101" s="518"/>
      <c r="BR101" s="518"/>
      <c r="BS101" s="518"/>
      <c r="BT101" s="518"/>
      <c r="BU101" s="518"/>
      <c r="BV101" s="518" t="n">
        <v>0</v>
      </c>
      <c r="BW101" s="518" t="n">
        <v>0</v>
      </c>
      <c r="BX101" s="518" t="n">
        <v>0</v>
      </c>
      <c r="BY101" s="518" t="n">
        <v>0</v>
      </c>
      <c r="BZ101" s="518" t="n">
        <v>0</v>
      </c>
      <c r="CA101" s="518" t="n">
        <v>0</v>
      </c>
      <c r="CB101" s="518" t="n">
        <v>0</v>
      </c>
      <c r="CC101" s="518" t="n">
        <v>0</v>
      </c>
      <c r="CD101" s="518" t="n">
        <v>0</v>
      </c>
      <c r="CE101" s="518" t="n">
        <v>0</v>
      </c>
      <c r="CF101" s="518" t="n">
        <v>0</v>
      </c>
      <c r="CG101" s="518" t="n">
        <v>0</v>
      </c>
      <c r="CH101" s="518"/>
      <c r="CI101" s="716"/>
      <c r="CL101" s="48" t="n">
        <v>0</v>
      </c>
      <c r="CM101" s="48" t="n">
        <f aca="false">CL101-V101</f>
        <v>0</v>
      </c>
      <c r="CN101" s="702" t="n">
        <f aca="false">SUM(CO101:DR101)</f>
        <v>0</v>
      </c>
      <c r="CO101" s="703" t="n">
        <v>0</v>
      </c>
      <c r="CP101" s="703"/>
      <c r="CQ101" s="703" t="n">
        <v>0</v>
      </c>
      <c r="CR101" s="703"/>
      <c r="CS101" s="703" t="n">
        <v>0</v>
      </c>
      <c r="CT101" s="703" t="n">
        <v>0</v>
      </c>
      <c r="CU101" s="703"/>
      <c r="CV101" s="703"/>
      <c r="CW101" s="703"/>
      <c r="CX101" s="703" t="n">
        <v>0</v>
      </c>
      <c r="CY101" s="703" t="n">
        <v>0</v>
      </c>
      <c r="CZ101" s="703" t="n">
        <v>0</v>
      </c>
      <c r="DA101" s="703"/>
      <c r="DB101" s="703"/>
      <c r="DC101" s="703"/>
      <c r="DD101" s="703"/>
      <c r="DE101" s="703" t="n">
        <v>0</v>
      </c>
      <c r="DF101" s="703"/>
      <c r="DG101" s="703" t="n">
        <v>0</v>
      </c>
      <c r="DH101" s="703" t="n">
        <v>0</v>
      </c>
      <c r="DI101" s="703" t="n">
        <v>0</v>
      </c>
      <c r="DJ101" s="703" t="n">
        <v>0</v>
      </c>
      <c r="DK101" s="703" t="n">
        <v>0</v>
      </c>
      <c r="DL101" s="703" t="n">
        <v>0</v>
      </c>
      <c r="DM101" s="703"/>
      <c r="DN101" s="703"/>
      <c r="DO101" s="703"/>
      <c r="DP101" s="703"/>
      <c r="DQ101" s="703"/>
      <c r="DR101" s="703"/>
      <c r="DS101" s="704" t="n">
        <f aca="false">CN101-V101</f>
        <v>0</v>
      </c>
      <c r="DT101" s="553"/>
      <c r="DU101" s="48"/>
    </row>
    <row r="102" customFormat="false" ht="15" hidden="false" customHeight="true" outlineLevel="0" collapsed="false">
      <c r="A102" s="705" t="n">
        <f aca="false">A101+1</f>
        <v>93</v>
      </c>
      <c r="B102" s="706" t="s">
        <v>1099</v>
      </c>
      <c r="C102" s="706" t="s">
        <v>513</v>
      </c>
      <c r="D102" s="706" t="s">
        <v>514</v>
      </c>
      <c r="E102" s="243" t="n">
        <f aca="false">COUNTIF($G$10:$G$1856,$G102)</f>
        <v>1</v>
      </c>
      <c r="F102" s="706" t="s">
        <v>1228</v>
      </c>
      <c r="G102" s="706" t="s">
        <v>1228</v>
      </c>
      <c r="H102" s="707" t="s">
        <v>1229</v>
      </c>
      <c r="I102" s="708" t="s">
        <v>1230</v>
      </c>
      <c r="J102" s="707" t="s">
        <v>298</v>
      </c>
      <c r="K102" s="709" t="n">
        <v>0</v>
      </c>
      <c r="L102" s="707" t="s">
        <v>297</v>
      </c>
      <c r="M102" s="708" t="s">
        <v>982</v>
      </c>
      <c r="N102" s="710" t="s">
        <v>934</v>
      </c>
      <c r="O102" s="512" t="n">
        <v>1</v>
      </c>
      <c r="P102" s="512" t="n">
        <v>1</v>
      </c>
      <c r="Q102" s="711" t="n">
        <v>0.001053858</v>
      </c>
      <c r="R102" s="712" t="n">
        <v>2.14</v>
      </c>
      <c r="S102" s="713" t="n">
        <v>2.11</v>
      </c>
      <c r="T102" s="714" t="n">
        <v>2.15</v>
      </c>
      <c r="U102" s="715"/>
      <c r="V102" s="262" t="n">
        <f aca="false">SUM(W102:CI102)</f>
        <v>0</v>
      </c>
      <c r="W102" s="243" t="n">
        <v>0</v>
      </c>
      <c r="X102" s="243" t="n">
        <v>0</v>
      </c>
      <c r="Y102" s="243" t="n">
        <v>0</v>
      </c>
      <c r="Z102" s="243" t="n">
        <v>0</v>
      </c>
      <c r="AA102" s="243" t="n">
        <v>0</v>
      </c>
      <c r="AB102" s="243" t="n">
        <v>0</v>
      </c>
      <c r="AC102" s="243" t="n">
        <v>0</v>
      </c>
      <c r="AD102" s="243" t="n">
        <v>0</v>
      </c>
      <c r="AE102" s="243" t="n">
        <v>0</v>
      </c>
      <c r="AF102" s="243" t="n">
        <v>0</v>
      </c>
      <c r="AG102" s="243" t="n">
        <v>0</v>
      </c>
      <c r="AH102" s="518" t="n">
        <v>0</v>
      </c>
      <c r="AI102" s="243" t="n">
        <v>0</v>
      </c>
      <c r="AJ102" s="243" t="n">
        <v>0</v>
      </c>
      <c r="AK102" s="518" t="n">
        <v>0</v>
      </c>
      <c r="AL102" s="518" t="n">
        <v>0</v>
      </c>
      <c r="AM102" s="518" t="n">
        <v>0</v>
      </c>
      <c r="AN102" s="518" t="n">
        <v>0</v>
      </c>
      <c r="AO102" s="518" t="n">
        <v>0</v>
      </c>
      <c r="AP102" s="518" t="n">
        <v>0</v>
      </c>
      <c r="AQ102" s="518" t="n">
        <v>0</v>
      </c>
      <c r="AR102" s="518" t="n">
        <v>0</v>
      </c>
      <c r="AS102" s="518" t="n">
        <v>0</v>
      </c>
      <c r="AT102" s="518" t="n">
        <v>0</v>
      </c>
      <c r="AU102" s="518" t="n">
        <v>0</v>
      </c>
      <c r="AV102" s="518" t="n">
        <v>0</v>
      </c>
      <c r="AW102" s="518" t="n">
        <v>0</v>
      </c>
      <c r="AX102" s="518" t="n">
        <v>0</v>
      </c>
      <c r="AY102" s="518" t="n">
        <v>0</v>
      </c>
      <c r="AZ102" s="518" t="n">
        <v>0</v>
      </c>
      <c r="BA102" s="518" t="n">
        <v>0</v>
      </c>
      <c r="BB102" s="518" t="n">
        <v>0</v>
      </c>
      <c r="BC102" s="518" t="n">
        <v>0</v>
      </c>
      <c r="BD102" s="518" t="n">
        <v>0</v>
      </c>
      <c r="BE102" s="518" t="n">
        <v>0</v>
      </c>
      <c r="BF102" s="518" t="n">
        <v>0</v>
      </c>
      <c r="BG102" s="518" t="n">
        <v>0</v>
      </c>
      <c r="BH102" s="518" t="n">
        <v>0</v>
      </c>
      <c r="BI102" s="518" t="n">
        <v>0</v>
      </c>
      <c r="BJ102" s="518"/>
      <c r="BK102" s="518"/>
      <c r="BL102" s="518" t="n">
        <v>0</v>
      </c>
      <c r="BM102" s="518"/>
      <c r="BN102" s="518"/>
      <c r="BO102" s="518"/>
      <c r="BP102" s="518"/>
      <c r="BQ102" s="518"/>
      <c r="BR102" s="518"/>
      <c r="BS102" s="518"/>
      <c r="BT102" s="518"/>
      <c r="BU102" s="518"/>
      <c r="BV102" s="518" t="n">
        <v>0</v>
      </c>
      <c r="BW102" s="518" t="n">
        <v>0</v>
      </c>
      <c r="BX102" s="518" t="n">
        <v>0</v>
      </c>
      <c r="BY102" s="518" t="n">
        <v>0</v>
      </c>
      <c r="BZ102" s="518" t="n">
        <v>0</v>
      </c>
      <c r="CA102" s="518" t="n">
        <v>0</v>
      </c>
      <c r="CB102" s="518" t="n">
        <v>0</v>
      </c>
      <c r="CC102" s="518" t="n">
        <v>0</v>
      </c>
      <c r="CD102" s="518" t="n">
        <v>0</v>
      </c>
      <c r="CE102" s="518" t="n">
        <v>0</v>
      </c>
      <c r="CF102" s="518" t="n">
        <v>0</v>
      </c>
      <c r="CG102" s="518" t="n">
        <v>0</v>
      </c>
      <c r="CH102" s="518"/>
      <c r="CI102" s="716"/>
      <c r="CL102" s="48" t="n">
        <v>0</v>
      </c>
      <c r="CM102" s="48" t="n">
        <f aca="false">CL102-V102</f>
        <v>0</v>
      </c>
      <c r="CN102" s="702" t="n">
        <f aca="false">SUM(CO102:DR102)</f>
        <v>0</v>
      </c>
      <c r="CO102" s="703" t="n">
        <v>0</v>
      </c>
      <c r="CP102" s="703"/>
      <c r="CQ102" s="703" t="n">
        <v>0</v>
      </c>
      <c r="CR102" s="703"/>
      <c r="CS102" s="703" t="n">
        <v>0</v>
      </c>
      <c r="CT102" s="703" t="n">
        <v>0</v>
      </c>
      <c r="CU102" s="703"/>
      <c r="CV102" s="703"/>
      <c r="CW102" s="703"/>
      <c r="CX102" s="703" t="n">
        <v>0</v>
      </c>
      <c r="CY102" s="703" t="n">
        <v>0</v>
      </c>
      <c r="CZ102" s="703" t="n">
        <v>0</v>
      </c>
      <c r="DA102" s="703"/>
      <c r="DB102" s="703"/>
      <c r="DC102" s="703"/>
      <c r="DD102" s="703"/>
      <c r="DE102" s="703" t="n">
        <v>0</v>
      </c>
      <c r="DF102" s="703"/>
      <c r="DG102" s="703" t="n">
        <v>0</v>
      </c>
      <c r="DH102" s="703" t="n">
        <v>0</v>
      </c>
      <c r="DI102" s="703" t="n">
        <v>0</v>
      </c>
      <c r="DJ102" s="703" t="n">
        <v>0</v>
      </c>
      <c r="DK102" s="703" t="n">
        <v>0</v>
      </c>
      <c r="DL102" s="703" t="n">
        <v>0</v>
      </c>
      <c r="DM102" s="703"/>
      <c r="DN102" s="703"/>
      <c r="DO102" s="703"/>
      <c r="DP102" s="703"/>
      <c r="DQ102" s="703"/>
      <c r="DR102" s="703"/>
      <c r="DS102" s="704" t="n">
        <f aca="false">CN102-V102</f>
        <v>0</v>
      </c>
      <c r="DT102" s="553"/>
      <c r="DU102" s="48"/>
    </row>
    <row r="103" customFormat="false" ht="15" hidden="false" customHeight="true" outlineLevel="0" collapsed="false">
      <c r="A103" s="705" t="n">
        <f aca="false">A102+1</f>
        <v>94</v>
      </c>
      <c r="B103" s="706" t="s">
        <v>1099</v>
      </c>
      <c r="C103" s="706" t="s">
        <v>513</v>
      </c>
      <c r="D103" s="706" t="s">
        <v>514</v>
      </c>
      <c r="E103" s="243" t="n">
        <f aca="false">COUNTIF($G$10:$G$1856,$G103)</f>
        <v>1</v>
      </c>
      <c r="F103" s="706" t="s">
        <v>1231</v>
      </c>
      <c r="G103" s="706" t="s">
        <v>1231</v>
      </c>
      <c r="H103" s="707" t="s">
        <v>1232</v>
      </c>
      <c r="I103" s="708" t="s">
        <v>1001</v>
      </c>
      <c r="J103" s="707" t="s">
        <v>298</v>
      </c>
      <c r="K103" s="709" t="n">
        <v>0</v>
      </c>
      <c r="L103" s="707" t="s">
        <v>297</v>
      </c>
      <c r="M103" s="708" t="s">
        <v>1002</v>
      </c>
      <c r="N103" s="710" t="s">
        <v>934</v>
      </c>
      <c r="O103" s="512" t="n">
        <v>2</v>
      </c>
      <c r="P103" s="512" t="n">
        <v>1</v>
      </c>
      <c r="Q103" s="711" t="n">
        <v>0.001161</v>
      </c>
      <c r="R103" s="712" t="n">
        <v>2.35</v>
      </c>
      <c r="S103" s="713" t="n">
        <v>2.33</v>
      </c>
      <c r="T103" s="714" t="n">
        <v>2.36</v>
      </c>
      <c r="U103" s="715"/>
      <c r="V103" s="262" t="n">
        <f aca="false">SUM(W103:CI103)</f>
        <v>2</v>
      </c>
      <c r="W103" s="243" t="n">
        <v>0</v>
      </c>
      <c r="X103" s="243" t="n">
        <v>0</v>
      </c>
      <c r="Y103" s="243" t="n">
        <v>0</v>
      </c>
      <c r="Z103" s="243" t="n">
        <v>0</v>
      </c>
      <c r="AA103" s="243" t="n">
        <v>0</v>
      </c>
      <c r="AB103" s="243" t="n">
        <v>0</v>
      </c>
      <c r="AC103" s="243" t="n">
        <v>0</v>
      </c>
      <c r="AD103" s="243" t="n">
        <v>0</v>
      </c>
      <c r="AE103" s="243" t="n">
        <v>2</v>
      </c>
      <c r="AF103" s="243" t="n">
        <v>0</v>
      </c>
      <c r="AG103" s="243" t="n">
        <v>0</v>
      </c>
      <c r="AH103" s="518" t="n">
        <v>0</v>
      </c>
      <c r="AI103" s="243" t="n">
        <v>0</v>
      </c>
      <c r="AJ103" s="243" t="n">
        <v>0</v>
      </c>
      <c r="AK103" s="518" t="n">
        <v>0</v>
      </c>
      <c r="AL103" s="518" t="n">
        <v>0</v>
      </c>
      <c r="AM103" s="518" t="n">
        <v>0</v>
      </c>
      <c r="AN103" s="518" t="n">
        <v>0</v>
      </c>
      <c r="AO103" s="518" t="n">
        <v>0</v>
      </c>
      <c r="AP103" s="518" t="n">
        <v>0</v>
      </c>
      <c r="AQ103" s="518" t="n">
        <v>0</v>
      </c>
      <c r="AR103" s="518" t="n">
        <v>0</v>
      </c>
      <c r="AS103" s="518" t="n">
        <v>0</v>
      </c>
      <c r="AT103" s="518" t="n">
        <v>0</v>
      </c>
      <c r="AU103" s="518" t="n">
        <v>0</v>
      </c>
      <c r="AV103" s="518" t="n">
        <v>0</v>
      </c>
      <c r="AW103" s="518" t="n">
        <v>0</v>
      </c>
      <c r="AX103" s="518" t="n">
        <v>0</v>
      </c>
      <c r="AY103" s="518" t="n">
        <v>0</v>
      </c>
      <c r="AZ103" s="518" t="n">
        <v>0</v>
      </c>
      <c r="BA103" s="518" t="n">
        <v>0</v>
      </c>
      <c r="BB103" s="518" t="n">
        <v>0</v>
      </c>
      <c r="BC103" s="518" t="n">
        <v>0</v>
      </c>
      <c r="BD103" s="518" t="n">
        <v>0</v>
      </c>
      <c r="BE103" s="518" t="n">
        <v>0</v>
      </c>
      <c r="BF103" s="518" t="n">
        <v>0</v>
      </c>
      <c r="BG103" s="518" t="n">
        <v>0</v>
      </c>
      <c r="BH103" s="518" t="n">
        <v>0</v>
      </c>
      <c r="BI103" s="518" t="n">
        <v>0</v>
      </c>
      <c r="BJ103" s="518"/>
      <c r="BK103" s="518"/>
      <c r="BL103" s="518" t="n">
        <v>0</v>
      </c>
      <c r="BM103" s="518"/>
      <c r="BN103" s="518"/>
      <c r="BO103" s="518"/>
      <c r="BP103" s="518"/>
      <c r="BQ103" s="518"/>
      <c r="BR103" s="518"/>
      <c r="BS103" s="518"/>
      <c r="BT103" s="518"/>
      <c r="BU103" s="518"/>
      <c r="BV103" s="518" t="n">
        <v>0</v>
      </c>
      <c r="BW103" s="518" t="n">
        <v>0</v>
      </c>
      <c r="BX103" s="518" t="n">
        <v>0</v>
      </c>
      <c r="BY103" s="518" t="n">
        <v>0</v>
      </c>
      <c r="BZ103" s="518" t="n">
        <v>0</v>
      </c>
      <c r="CA103" s="518" t="n">
        <v>0</v>
      </c>
      <c r="CB103" s="518" t="n">
        <v>0</v>
      </c>
      <c r="CC103" s="518" t="n">
        <v>0</v>
      </c>
      <c r="CD103" s="518" t="n">
        <v>0</v>
      </c>
      <c r="CE103" s="518" t="n">
        <v>0</v>
      </c>
      <c r="CF103" s="518" t="n">
        <v>0</v>
      </c>
      <c r="CG103" s="518" t="n">
        <v>0</v>
      </c>
      <c r="CH103" s="518"/>
      <c r="CI103" s="716"/>
      <c r="CL103" s="48" t="n">
        <v>2</v>
      </c>
      <c r="CM103" s="48" t="n">
        <f aca="false">CL103-V103</f>
        <v>0</v>
      </c>
      <c r="CN103" s="702" t="n">
        <f aca="false">SUM(CO103:DR103)</f>
        <v>2</v>
      </c>
      <c r="CO103" s="703" t="n">
        <v>0</v>
      </c>
      <c r="CP103" s="703"/>
      <c r="CQ103" s="703" t="n">
        <v>0</v>
      </c>
      <c r="CR103" s="703"/>
      <c r="CS103" s="703" t="n">
        <v>0</v>
      </c>
      <c r="CT103" s="703" t="n">
        <v>0</v>
      </c>
      <c r="CU103" s="703"/>
      <c r="CV103" s="703"/>
      <c r="CW103" s="703"/>
      <c r="CX103" s="703" t="n">
        <v>0</v>
      </c>
      <c r="CY103" s="703" t="n">
        <v>2</v>
      </c>
      <c r="CZ103" s="703" t="n">
        <v>0</v>
      </c>
      <c r="DA103" s="703"/>
      <c r="DB103" s="703"/>
      <c r="DC103" s="703"/>
      <c r="DD103" s="703"/>
      <c r="DE103" s="703" t="n">
        <v>0</v>
      </c>
      <c r="DF103" s="703"/>
      <c r="DG103" s="703" t="n">
        <v>0</v>
      </c>
      <c r="DH103" s="703" t="n">
        <v>0</v>
      </c>
      <c r="DI103" s="703" t="n">
        <v>0</v>
      </c>
      <c r="DJ103" s="703" t="n">
        <v>0</v>
      </c>
      <c r="DK103" s="703" t="n">
        <v>0</v>
      </c>
      <c r="DL103" s="703" t="n">
        <v>0</v>
      </c>
      <c r="DM103" s="703"/>
      <c r="DN103" s="703"/>
      <c r="DO103" s="703"/>
      <c r="DP103" s="703"/>
      <c r="DQ103" s="703"/>
      <c r="DR103" s="703"/>
      <c r="DS103" s="704" t="n">
        <f aca="false">CN103-V103</f>
        <v>0</v>
      </c>
      <c r="DT103" s="553"/>
      <c r="DU103" s="48"/>
    </row>
    <row r="104" customFormat="false" ht="15" hidden="false" customHeight="true" outlineLevel="0" collapsed="false">
      <c r="A104" s="705" t="n">
        <f aca="false">A103+1</f>
        <v>95</v>
      </c>
      <c r="B104" s="706" t="s">
        <v>1099</v>
      </c>
      <c r="C104" s="706" t="s">
        <v>513</v>
      </c>
      <c r="D104" s="706" t="s">
        <v>514</v>
      </c>
      <c r="E104" s="243" t="n">
        <f aca="false">COUNTIF($G$10:$G$1856,$G104)</f>
        <v>1</v>
      </c>
      <c r="F104" s="706" t="s">
        <v>1233</v>
      </c>
      <c r="G104" s="706" t="s">
        <v>1233</v>
      </c>
      <c r="H104" s="707" t="s">
        <v>1234</v>
      </c>
      <c r="I104" s="708" t="s">
        <v>1005</v>
      </c>
      <c r="J104" s="707" t="s">
        <v>298</v>
      </c>
      <c r="K104" s="709" t="n">
        <v>0</v>
      </c>
      <c r="L104" s="707" t="s">
        <v>297</v>
      </c>
      <c r="M104" s="708" t="s">
        <v>1006</v>
      </c>
      <c r="N104" s="710" t="s">
        <v>934</v>
      </c>
      <c r="O104" s="512" t="n">
        <v>2</v>
      </c>
      <c r="P104" s="512" t="n">
        <v>1</v>
      </c>
      <c r="Q104" s="711" t="n">
        <v>0.00054</v>
      </c>
      <c r="R104" s="712" t="n">
        <v>1.09</v>
      </c>
      <c r="S104" s="713" t="n">
        <v>1.08</v>
      </c>
      <c r="T104" s="714" t="n">
        <v>1.1</v>
      </c>
      <c r="U104" s="715"/>
      <c r="V104" s="262" t="n">
        <f aca="false">SUM(W104:CI104)</f>
        <v>2</v>
      </c>
      <c r="W104" s="243" t="n">
        <v>0</v>
      </c>
      <c r="X104" s="243" t="n">
        <v>2</v>
      </c>
      <c r="Y104" s="243" t="n">
        <v>0</v>
      </c>
      <c r="Z104" s="243" t="n">
        <v>0</v>
      </c>
      <c r="AA104" s="243" t="n">
        <v>0</v>
      </c>
      <c r="AB104" s="243" t="n">
        <v>0</v>
      </c>
      <c r="AC104" s="243" t="n">
        <v>0</v>
      </c>
      <c r="AD104" s="243" t="n">
        <v>0</v>
      </c>
      <c r="AE104" s="243" t="n">
        <v>0</v>
      </c>
      <c r="AF104" s="243" t="n">
        <v>0</v>
      </c>
      <c r="AG104" s="243" t="n">
        <v>0</v>
      </c>
      <c r="AH104" s="518" t="n">
        <v>0</v>
      </c>
      <c r="AI104" s="243" t="n">
        <v>0</v>
      </c>
      <c r="AJ104" s="243" t="n">
        <v>0</v>
      </c>
      <c r="AK104" s="518" t="n">
        <v>0</v>
      </c>
      <c r="AL104" s="518" t="n">
        <v>0</v>
      </c>
      <c r="AM104" s="518" t="n">
        <v>0</v>
      </c>
      <c r="AN104" s="518" t="n">
        <v>0</v>
      </c>
      <c r="AO104" s="518" t="n">
        <v>0</v>
      </c>
      <c r="AP104" s="518" t="n">
        <v>0</v>
      </c>
      <c r="AQ104" s="518" t="n">
        <v>0</v>
      </c>
      <c r="AR104" s="518" t="n">
        <v>0</v>
      </c>
      <c r="AS104" s="518" t="n">
        <v>0</v>
      </c>
      <c r="AT104" s="518" t="n">
        <v>0</v>
      </c>
      <c r="AU104" s="518" t="n">
        <v>0</v>
      </c>
      <c r="AV104" s="518" t="n">
        <v>0</v>
      </c>
      <c r="AW104" s="518" t="n">
        <v>0</v>
      </c>
      <c r="AX104" s="518" t="n">
        <v>0</v>
      </c>
      <c r="AY104" s="518" t="n">
        <v>0</v>
      </c>
      <c r="AZ104" s="518" t="n">
        <v>0</v>
      </c>
      <c r="BA104" s="518" t="n">
        <v>0</v>
      </c>
      <c r="BB104" s="518" t="n">
        <v>0</v>
      </c>
      <c r="BC104" s="518" t="n">
        <v>0</v>
      </c>
      <c r="BD104" s="518" t="n">
        <v>0</v>
      </c>
      <c r="BE104" s="518" t="n">
        <v>0</v>
      </c>
      <c r="BF104" s="518" t="n">
        <v>0</v>
      </c>
      <c r="BG104" s="518" t="n">
        <v>0</v>
      </c>
      <c r="BH104" s="518" t="n">
        <v>0</v>
      </c>
      <c r="BI104" s="518" t="n">
        <v>0</v>
      </c>
      <c r="BJ104" s="518"/>
      <c r="BK104" s="518"/>
      <c r="BL104" s="518" t="n">
        <v>0</v>
      </c>
      <c r="BM104" s="518"/>
      <c r="BN104" s="518"/>
      <c r="BO104" s="518"/>
      <c r="BP104" s="518"/>
      <c r="BQ104" s="518"/>
      <c r="BR104" s="518"/>
      <c r="BS104" s="518"/>
      <c r="BT104" s="518"/>
      <c r="BU104" s="518"/>
      <c r="BV104" s="518" t="n">
        <v>0</v>
      </c>
      <c r="BW104" s="518" t="n">
        <v>0</v>
      </c>
      <c r="BX104" s="518" t="n">
        <v>0</v>
      </c>
      <c r="BY104" s="518" t="n">
        <v>0</v>
      </c>
      <c r="BZ104" s="518" t="n">
        <v>0</v>
      </c>
      <c r="CA104" s="518" t="n">
        <v>0</v>
      </c>
      <c r="CB104" s="518" t="n">
        <v>0</v>
      </c>
      <c r="CC104" s="518" t="n">
        <v>0</v>
      </c>
      <c r="CD104" s="518" t="n">
        <v>0</v>
      </c>
      <c r="CE104" s="518" t="n">
        <v>0</v>
      </c>
      <c r="CF104" s="518" t="n">
        <v>0</v>
      </c>
      <c r="CG104" s="518" t="n">
        <v>0</v>
      </c>
      <c r="CH104" s="518"/>
      <c r="CI104" s="716"/>
      <c r="CL104" s="48" t="n">
        <v>2</v>
      </c>
      <c r="CM104" s="48" t="n">
        <f aca="false">CL104-V104</f>
        <v>0</v>
      </c>
      <c r="CN104" s="702" t="n">
        <f aca="false">SUM(CO104:DR104)</f>
        <v>2</v>
      </c>
      <c r="CO104" s="703" t="n">
        <v>2</v>
      </c>
      <c r="CP104" s="703"/>
      <c r="CQ104" s="703" t="n">
        <v>0</v>
      </c>
      <c r="CR104" s="703"/>
      <c r="CS104" s="703" t="n">
        <v>0</v>
      </c>
      <c r="CT104" s="703" t="n">
        <v>0</v>
      </c>
      <c r="CU104" s="703"/>
      <c r="CV104" s="703"/>
      <c r="CW104" s="703"/>
      <c r="CX104" s="703" t="n">
        <v>0</v>
      </c>
      <c r="CY104" s="703" t="n">
        <v>0</v>
      </c>
      <c r="CZ104" s="703" t="n">
        <v>0</v>
      </c>
      <c r="DA104" s="703"/>
      <c r="DB104" s="703"/>
      <c r="DC104" s="703"/>
      <c r="DD104" s="703"/>
      <c r="DE104" s="703" t="n">
        <v>0</v>
      </c>
      <c r="DF104" s="703"/>
      <c r="DG104" s="703" t="n">
        <v>0</v>
      </c>
      <c r="DH104" s="703" t="n">
        <v>0</v>
      </c>
      <c r="DI104" s="703" t="n">
        <v>0</v>
      </c>
      <c r="DJ104" s="703" t="n">
        <v>0</v>
      </c>
      <c r="DK104" s="703" t="n">
        <v>0</v>
      </c>
      <c r="DL104" s="703" t="n">
        <v>0</v>
      </c>
      <c r="DM104" s="703"/>
      <c r="DN104" s="703"/>
      <c r="DO104" s="703"/>
      <c r="DP104" s="703"/>
      <c r="DQ104" s="703"/>
      <c r="DR104" s="703"/>
      <c r="DS104" s="704" t="n">
        <f aca="false">CN104-V104</f>
        <v>0</v>
      </c>
      <c r="DT104" s="553"/>
      <c r="DU104" s="48"/>
    </row>
    <row r="105" customFormat="false" ht="15" hidden="false" customHeight="true" outlineLevel="0" collapsed="false">
      <c r="A105" s="705" t="n">
        <f aca="false">A104+1</f>
        <v>96</v>
      </c>
      <c r="B105" s="706" t="s">
        <v>1099</v>
      </c>
      <c r="C105" s="706" t="s">
        <v>513</v>
      </c>
      <c r="D105" s="706" t="s">
        <v>514</v>
      </c>
      <c r="E105" s="243" t="n">
        <f aca="false">COUNTIF($G$10:$G$1856,$G105)</f>
        <v>1</v>
      </c>
      <c r="F105" s="706" t="s">
        <v>1235</v>
      </c>
      <c r="G105" s="706" t="s">
        <v>1235</v>
      </c>
      <c r="H105" s="707" t="s">
        <v>1236</v>
      </c>
      <c r="I105" s="708" t="s">
        <v>1009</v>
      </c>
      <c r="J105" s="707" t="s">
        <v>298</v>
      </c>
      <c r="K105" s="709" t="n">
        <v>0</v>
      </c>
      <c r="L105" s="707" t="s">
        <v>297</v>
      </c>
      <c r="M105" s="708" t="s">
        <v>1010</v>
      </c>
      <c r="N105" s="710" t="s">
        <v>934</v>
      </c>
      <c r="O105" s="512" t="n">
        <v>2</v>
      </c>
      <c r="P105" s="512" t="n">
        <v>1</v>
      </c>
      <c r="Q105" s="711" t="n">
        <v>0.00054</v>
      </c>
      <c r="R105" s="712" t="n">
        <v>1.09</v>
      </c>
      <c r="S105" s="713" t="n">
        <v>1.08</v>
      </c>
      <c r="T105" s="714" t="n">
        <v>1.1</v>
      </c>
      <c r="U105" s="715"/>
      <c r="V105" s="262" t="n">
        <f aca="false">SUM(W105:CI105)</f>
        <v>0</v>
      </c>
      <c r="W105" s="243" t="n">
        <v>0</v>
      </c>
      <c r="X105" s="243" t="n">
        <v>0</v>
      </c>
      <c r="Y105" s="243" t="n">
        <v>0</v>
      </c>
      <c r="Z105" s="243" t="n">
        <v>0</v>
      </c>
      <c r="AA105" s="243" t="n">
        <v>0</v>
      </c>
      <c r="AB105" s="243" t="n">
        <v>0</v>
      </c>
      <c r="AC105" s="243" t="n">
        <v>0</v>
      </c>
      <c r="AD105" s="243" t="n">
        <v>0</v>
      </c>
      <c r="AE105" s="243" t="n">
        <v>0</v>
      </c>
      <c r="AF105" s="243" t="n">
        <v>0</v>
      </c>
      <c r="AG105" s="243" t="n">
        <v>0</v>
      </c>
      <c r="AH105" s="518" t="n">
        <v>0</v>
      </c>
      <c r="AI105" s="243" t="n">
        <v>0</v>
      </c>
      <c r="AJ105" s="243" t="n">
        <v>0</v>
      </c>
      <c r="AK105" s="518" t="n">
        <v>0</v>
      </c>
      <c r="AL105" s="518" t="n">
        <v>0</v>
      </c>
      <c r="AM105" s="518" t="n">
        <v>0</v>
      </c>
      <c r="AN105" s="518" t="n">
        <v>0</v>
      </c>
      <c r="AO105" s="518" t="n">
        <v>0</v>
      </c>
      <c r="AP105" s="518" t="n">
        <v>0</v>
      </c>
      <c r="AQ105" s="518" t="n">
        <v>0</v>
      </c>
      <c r="AR105" s="518" t="n">
        <v>0</v>
      </c>
      <c r="AS105" s="518" t="n">
        <v>0</v>
      </c>
      <c r="AT105" s="518" t="n">
        <v>0</v>
      </c>
      <c r="AU105" s="518" t="n">
        <v>0</v>
      </c>
      <c r="AV105" s="518" t="n">
        <v>0</v>
      </c>
      <c r="AW105" s="518" t="n">
        <v>0</v>
      </c>
      <c r="AX105" s="518" t="n">
        <v>0</v>
      </c>
      <c r="AY105" s="518" t="n">
        <v>0</v>
      </c>
      <c r="AZ105" s="518" t="n">
        <v>0</v>
      </c>
      <c r="BA105" s="518" t="n">
        <v>0</v>
      </c>
      <c r="BB105" s="518" t="n">
        <v>0</v>
      </c>
      <c r="BC105" s="518" t="n">
        <v>0</v>
      </c>
      <c r="BD105" s="518" t="n">
        <v>0</v>
      </c>
      <c r="BE105" s="518" t="n">
        <v>0</v>
      </c>
      <c r="BF105" s="518" t="n">
        <v>0</v>
      </c>
      <c r="BG105" s="518" t="n">
        <v>0</v>
      </c>
      <c r="BH105" s="518" t="n">
        <v>0</v>
      </c>
      <c r="BI105" s="518" t="n">
        <v>0</v>
      </c>
      <c r="BJ105" s="518"/>
      <c r="BK105" s="518"/>
      <c r="BL105" s="518" t="n">
        <v>0</v>
      </c>
      <c r="BM105" s="518"/>
      <c r="BN105" s="518"/>
      <c r="BO105" s="518"/>
      <c r="BP105" s="518"/>
      <c r="BQ105" s="518"/>
      <c r="BR105" s="518"/>
      <c r="BS105" s="518"/>
      <c r="BT105" s="518"/>
      <c r="BU105" s="518"/>
      <c r="BV105" s="518" t="n">
        <v>0</v>
      </c>
      <c r="BW105" s="518" t="n">
        <v>0</v>
      </c>
      <c r="BX105" s="518" t="n">
        <v>0</v>
      </c>
      <c r="BY105" s="518" t="n">
        <v>0</v>
      </c>
      <c r="BZ105" s="518" t="n">
        <v>0</v>
      </c>
      <c r="CA105" s="518" t="n">
        <v>0</v>
      </c>
      <c r="CB105" s="518" t="n">
        <v>0</v>
      </c>
      <c r="CC105" s="518" t="n">
        <v>0</v>
      </c>
      <c r="CD105" s="518" t="n">
        <v>0</v>
      </c>
      <c r="CE105" s="518" t="n">
        <v>0</v>
      </c>
      <c r="CF105" s="518" t="n">
        <v>0</v>
      </c>
      <c r="CG105" s="518" t="n">
        <v>0</v>
      </c>
      <c r="CH105" s="518"/>
      <c r="CI105" s="716"/>
      <c r="CL105" s="48" t="n">
        <v>0</v>
      </c>
      <c r="CM105" s="48" t="n">
        <f aca="false">CL105-V105</f>
        <v>0</v>
      </c>
      <c r="CN105" s="702" t="n">
        <f aca="false">SUM(CO105:DR105)</f>
        <v>0</v>
      </c>
      <c r="CO105" s="703" t="n">
        <v>0</v>
      </c>
      <c r="CP105" s="703"/>
      <c r="CQ105" s="703" t="n">
        <v>0</v>
      </c>
      <c r="CR105" s="703"/>
      <c r="CS105" s="703" t="n">
        <v>0</v>
      </c>
      <c r="CT105" s="703" t="n">
        <v>0</v>
      </c>
      <c r="CU105" s="703"/>
      <c r="CV105" s="703"/>
      <c r="CW105" s="703"/>
      <c r="CX105" s="703" t="n">
        <v>0</v>
      </c>
      <c r="CY105" s="703" t="n">
        <v>0</v>
      </c>
      <c r="CZ105" s="703" t="n">
        <v>0</v>
      </c>
      <c r="DA105" s="703"/>
      <c r="DB105" s="703"/>
      <c r="DC105" s="703"/>
      <c r="DD105" s="703"/>
      <c r="DE105" s="703" t="n">
        <v>0</v>
      </c>
      <c r="DF105" s="703"/>
      <c r="DG105" s="703" t="n">
        <v>0</v>
      </c>
      <c r="DH105" s="703" t="n">
        <v>0</v>
      </c>
      <c r="DI105" s="703" t="n">
        <v>0</v>
      </c>
      <c r="DJ105" s="703" t="n">
        <v>0</v>
      </c>
      <c r="DK105" s="703" t="n">
        <v>0</v>
      </c>
      <c r="DL105" s="703" t="n">
        <v>0</v>
      </c>
      <c r="DM105" s="703"/>
      <c r="DN105" s="703"/>
      <c r="DO105" s="703"/>
      <c r="DP105" s="703"/>
      <c r="DQ105" s="703"/>
      <c r="DR105" s="703"/>
      <c r="DS105" s="704" t="n">
        <f aca="false">CN105-V105</f>
        <v>0</v>
      </c>
      <c r="DT105" s="553"/>
      <c r="DU105" s="48"/>
    </row>
    <row r="106" customFormat="false" ht="15" hidden="false" customHeight="true" outlineLevel="0" collapsed="false">
      <c r="A106" s="705" t="n">
        <f aca="false">A105+1</f>
        <v>97</v>
      </c>
      <c r="B106" s="706" t="s">
        <v>1099</v>
      </c>
      <c r="C106" s="706" t="s">
        <v>513</v>
      </c>
      <c r="D106" s="706" t="s">
        <v>514</v>
      </c>
      <c r="E106" s="243" t="n">
        <f aca="false">COUNTIF($G$10:$G$1856,$G106)</f>
        <v>1</v>
      </c>
      <c r="F106" s="706" t="s">
        <v>1237</v>
      </c>
      <c r="G106" s="706" t="s">
        <v>1237</v>
      </c>
      <c r="H106" s="707" t="s">
        <v>1238</v>
      </c>
      <c r="I106" s="708" t="s">
        <v>1013</v>
      </c>
      <c r="J106" s="707" t="s">
        <v>298</v>
      </c>
      <c r="K106" s="709" t="n">
        <v>0</v>
      </c>
      <c r="L106" s="707" t="s">
        <v>297</v>
      </c>
      <c r="M106" s="708" t="s">
        <v>1014</v>
      </c>
      <c r="N106" s="710" t="s">
        <v>934</v>
      </c>
      <c r="O106" s="512" t="n">
        <v>2</v>
      </c>
      <c r="P106" s="512" t="n">
        <v>1</v>
      </c>
      <c r="Q106" s="711" t="n">
        <v>0.0006822</v>
      </c>
      <c r="R106" s="712" t="n">
        <v>1.38</v>
      </c>
      <c r="S106" s="713" t="n">
        <v>1.37</v>
      </c>
      <c r="T106" s="714" t="n">
        <v>1.39</v>
      </c>
      <c r="U106" s="715"/>
      <c r="V106" s="262" t="n">
        <f aca="false">SUM(W106:CI106)</f>
        <v>0</v>
      </c>
      <c r="W106" s="243" t="n">
        <v>0</v>
      </c>
      <c r="X106" s="243" t="n">
        <v>0</v>
      </c>
      <c r="Y106" s="243" t="n">
        <v>0</v>
      </c>
      <c r="Z106" s="243" t="n">
        <v>0</v>
      </c>
      <c r="AA106" s="243" t="n">
        <v>0</v>
      </c>
      <c r="AB106" s="243" t="n">
        <v>0</v>
      </c>
      <c r="AC106" s="243" t="n">
        <v>0</v>
      </c>
      <c r="AD106" s="243" t="n">
        <v>0</v>
      </c>
      <c r="AE106" s="243" t="n">
        <v>0</v>
      </c>
      <c r="AF106" s="243" t="n">
        <v>0</v>
      </c>
      <c r="AG106" s="243" t="n">
        <v>0</v>
      </c>
      <c r="AH106" s="518" t="n">
        <v>0</v>
      </c>
      <c r="AI106" s="243" t="n">
        <v>0</v>
      </c>
      <c r="AJ106" s="243" t="n">
        <v>0</v>
      </c>
      <c r="AK106" s="518" t="n">
        <v>0</v>
      </c>
      <c r="AL106" s="518" t="n">
        <v>0</v>
      </c>
      <c r="AM106" s="518" t="n">
        <v>0</v>
      </c>
      <c r="AN106" s="518" t="n">
        <v>0</v>
      </c>
      <c r="AO106" s="518" t="n">
        <v>0</v>
      </c>
      <c r="AP106" s="518" t="n">
        <v>0</v>
      </c>
      <c r="AQ106" s="518" t="n">
        <v>0</v>
      </c>
      <c r="AR106" s="518" t="n">
        <v>0</v>
      </c>
      <c r="AS106" s="518" t="n">
        <v>0</v>
      </c>
      <c r="AT106" s="518" t="n">
        <v>0</v>
      </c>
      <c r="AU106" s="518" t="n">
        <v>0</v>
      </c>
      <c r="AV106" s="518" t="n">
        <v>0</v>
      </c>
      <c r="AW106" s="518" t="n">
        <v>0</v>
      </c>
      <c r="AX106" s="518" t="n">
        <v>0</v>
      </c>
      <c r="AY106" s="518" t="n">
        <v>0</v>
      </c>
      <c r="AZ106" s="518" t="n">
        <v>0</v>
      </c>
      <c r="BA106" s="518" t="n">
        <v>0</v>
      </c>
      <c r="BB106" s="518" t="n">
        <v>0</v>
      </c>
      <c r="BC106" s="518" t="n">
        <v>0</v>
      </c>
      <c r="BD106" s="518" t="n">
        <v>0</v>
      </c>
      <c r="BE106" s="518" t="n">
        <v>0</v>
      </c>
      <c r="BF106" s="518" t="n">
        <v>0</v>
      </c>
      <c r="BG106" s="518" t="n">
        <v>0</v>
      </c>
      <c r="BH106" s="518" t="n">
        <v>0</v>
      </c>
      <c r="BI106" s="518" t="n">
        <v>0</v>
      </c>
      <c r="BJ106" s="518"/>
      <c r="BK106" s="518"/>
      <c r="BL106" s="518" t="n">
        <v>0</v>
      </c>
      <c r="BM106" s="518"/>
      <c r="BN106" s="518"/>
      <c r="BO106" s="518"/>
      <c r="BP106" s="518"/>
      <c r="BQ106" s="518"/>
      <c r="BR106" s="518"/>
      <c r="BS106" s="518"/>
      <c r="BT106" s="518"/>
      <c r="BU106" s="518"/>
      <c r="BV106" s="518" t="n">
        <v>0</v>
      </c>
      <c r="BW106" s="518" t="n">
        <v>0</v>
      </c>
      <c r="BX106" s="518" t="n">
        <v>0</v>
      </c>
      <c r="BY106" s="518" t="n">
        <v>0</v>
      </c>
      <c r="BZ106" s="518" t="n">
        <v>0</v>
      </c>
      <c r="CA106" s="518" t="n">
        <v>0</v>
      </c>
      <c r="CB106" s="518" t="n">
        <v>0</v>
      </c>
      <c r="CC106" s="518" t="n">
        <v>0</v>
      </c>
      <c r="CD106" s="518" t="n">
        <v>0</v>
      </c>
      <c r="CE106" s="518" t="n">
        <v>0</v>
      </c>
      <c r="CF106" s="518" t="n">
        <v>0</v>
      </c>
      <c r="CG106" s="518" t="n">
        <v>0</v>
      </c>
      <c r="CH106" s="518"/>
      <c r="CI106" s="716"/>
      <c r="CL106" s="48" t="n">
        <v>0</v>
      </c>
      <c r="CM106" s="48" t="n">
        <f aca="false">CL106-V106</f>
        <v>0</v>
      </c>
      <c r="CN106" s="702" t="n">
        <f aca="false">SUM(CO106:DR106)</f>
        <v>0</v>
      </c>
      <c r="CO106" s="703" t="n">
        <v>0</v>
      </c>
      <c r="CP106" s="703"/>
      <c r="CQ106" s="703" t="n">
        <v>0</v>
      </c>
      <c r="CR106" s="703"/>
      <c r="CS106" s="703" t="n">
        <v>0</v>
      </c>
      <c r="CT106" s="703" t="n">
        <v>0</v>
      </c>
      <c r="CU106" s="703"/>
      <c r="CV106" s="703"/>
      <c r="CW106" s="703"/>
      <c r="CX106" s="703" t="n">
        <v>0</v>
      </c>
      <c r="CY106" s="703" t="n">
        <v>0</v>
      </c>
      <c r="CZ106" s="703" t="n">
        <v>0</v>
      </c>
      <c r="DA106" s="703"/>
      <c r="DB106" s="703"/>
      <c r="DC106" s="703"/>
      <c r="DD106" s="703"/>
      <c r="DE106" s="703" t="n">
        <v>0</v>
      </c>
      <c r="DF106" s="703"/>
      <c r="DG106" s="703" t="n">
        <v>0</v>
      </c>
      <c r="DH106" s="703" t="n">
        <v>0</v>
      </c>
      <c r="DI106" s="703" t="n">
        <v>0</v>
      </c>
      <c r="DJ106" s="703" t="n">
        <v>0</v>
      </c>
      <c r="DK106" s="703" t="n">
        <v>0</v>
      </c>
      <c r="DL106" s="703" t="n">
        <v>0</v>
      </c>
      <c r="DM106" s="703"/>
      <c r="DN106" s="703"/>
      <c r="DO106" s="703"/>
      <c r="DP106" s="703"/>
      <c r="DQ106" s="703"/>
      <c r="DR106" s="703"/>
      <c r="DS106" s="704" t="n">
        <f aca="false">CN106-V106</f>
        <v>0</v>
      </c>
      <c r="DT106" s="553"/>
      <c r="DU106" s="48"/>
    </row>
    <row r="107" customFormat="false" ht="15" hidden="false" customHeight="true" outlineLevel="0" collapsed="false">
      <c r="A107" s="705" t="n">
        <f aca="false">A106+1</f>
        <v>98</v>
      </c>
      <c r="B107" s="706" t="s">
        <v>1099</v>
      </c>
      <c r="C107" s="706" t="s">
        <v>513</v>
      </c>
      <c r="D107" s="706" t="s">
        <v>514</v>
      </c>
      <c r="E107" s="243" t="n">
        <f aca="false">COUNTIF($G$10:$G$1856,$G107)</f>
        <v>1</v>
      </c>
      <c r="F107" s="706" t="s">
        <v>1239</v>
      </c>
      <c r="G107" s="706" t="s">
        <v>1239</v>
      </c>
      <c r="H107" s="707" t="s">
        <v>1240</v>
      </c>
      <c r="I107" s="708" t="s">
        <v>1094</v>
      </c>
      <c r="J107" s="707" t="s">
        <v>298</v>
      </c>
      <c r="K107" s="709" t="n">
        <v>0</v>
      </c>
      <c r="L107" s="707" t="s">
        <v>297</v>
      </c>
      <c r="M107" s="708" t="s">
        <v>1241</v>
      </c>
      <c r="N107" s="710" t="s">
        <v>934</v>
      </c>
      <c r="O107" s="512" t="n">
        <v>2</v>
      </c>
      <c r="P107" s="512" t="n">
        <v>1</v>
      </c>
      <c r="Q107" s="711" t="n">
        <v>0.000341931</v>
      </c>
      <c r="R107" s="712" t="n">
        <v>0.69</v>
      </c>
      <c r="S107" s="713" t="n">
        <v>0.68</v>
      </c>
      <c r="T107" s="714" t="n">
        <v>0.7</v>
      </c>
      <c r="U107" s="715"/>
      <c r="V107" s="262" t="n">
        <f aca="false">SUM(W107:CI107)</f>
        <v>0</v>
      </c>
      <c r="W107" s="243" t="n">
        <v>0</v>
      </c>
      <c r="X107" s="243" t="n">
        <v>0</v>
      </c>
      <c r="Y107" s="243" t="n">
        <v>0</v>
      </c>
      <c r="Z107" s="243" t="n">
        <v>0</v>
      </c>
      <c r="AA107" s="243" t="n">
        <v>0</v>
      </c>
      <c r="AB107" s="243" t="n">
        <v>0</v>
      </c>
      <c r="AC107" s="243" t="n">
        <v>0</v>
      </c>
      <c r="AD107" s="243" t="n">
        <v>0</v>
      </c>
      <c r="AE107" s="243" t="n">
        <v>0</v>
      </c>
      <c r="AF107" s="243" t="n">
        <v>0</v>
      </c>
      <c r="AG107" s="243" t="n">
        <v>0</v>
      </c>
      <c r="AH107" s="518" t="n">
        <v>0</v>
      </c>
      <c r="AI107" s="243" t="n">
        <v>0</v>
      </c>
      <c r="AJ107" s="243" t="n">
        <v>0</v>
      </c>
      <c r="AK107" s="518" t="n">
        <v>0</v>
      </c>
      <c r="AL107" s="518" t="n">
        <v>0</v>
      </c>
      <c r="AM107" s="518" t="n">
        <v>0</v>
      </c>
      <c r="AN107" s="518" t="n">
        <v>0</v>
      </c>
      <c r="AO107" s="518" t="n">
        <v>0</v>
      </c>
      <c r="AP107" s="518" t="n">
        <v>0</v>
      </c>
      <c r="AQ107" s="518" t="n">
        <v>0</v>
      </c>
      <c r="AR107" s="518" t="n">
        <v>0</v>
      </c>
      <c r="AS107" s="518" t="n">
        <v>0</v>
      </c>
      <c r="AT107" s="518" t="n">
        <v>0</v>
      </c>
      <c r="AU107" s="518" t="n">
        <v>0</v>
      </c>
      <c r="AV107" s="518" t="n">
        <v>0</v>
      </c>
      <c r="AW107" s="518" t="n">
        <v>0</v>
      </c>
      <c r="AX107" s="518" t="n">
        <v>0</v>
      </c>
      <c r="AY107" s="518" t="n">
        <v>0</v>
      </c>
      <c r="AZ107" s="518" t="n">
        <v>0</v>
      </c>
      <c r="BA107" s="518" t="n">
        <v>0</v>
      </c>
      <c r="BB107" s="518" t="n">
        <v>0</v>
      </c>
      <c r="BC107" s="518" t="n">
        <v>0</v>
      </c>
      <c r="BD107" s="518" t="n">
        <v>0</v>
      </c>
      <c r="BE107" s="518" t="n">
        <v>0</v>
      </c>
      <c r="BF107" s="518" t="n">
        <v>0</v>
      </c>
      <c r="BG107" s="518" t="n">
        <v>0</v>
      </c>
      <c r="BH107" s="518" t="n">
        <v>0</v>
      </c>
      <c r="BI107" s="518" t="n">
        <v>0</v>
      </c>
      <c r="BJ107" s="518"/>
      <c r="BK107" s="518"/>
      <c r="BL107" s="518" t="n">
        <v>0</v>
      </c>
      <c r="BM107" s="518"/>
      <c r="BN107" s="518"/>
      <c r="BO107" s="518"/>
      <c r="BP107" s="518"/>
      <c r="BQ107" s="518"/>
      <c r="BR107" s="518"/>
      <c r="BS107" s="518"/>
      <c r="BT107" s="518"/>
      <c r="BU107" s="518"/>
      <c r="BV107" s="518" t="n">
        <v>0</v>
      </c>
      <c r="BW107" s="518" t="n">
        <v>0</v>
      </c>
      <c r="BX107" s="518" t="n">
        <v>0</v>
      </c>
      <c r="BY107" s="518" t="n">
        <v>0</v>
      </c>
      <c r="BZ107" s="518" t="n">
        <v>0</v>
      </c>
      <c r="CA107" s="518" t="n">
        <v>0</v>
      </c>
      <c r="CB107" s="518" t="n">
        <v>0</v>
      </c>
      <c r="CC107" s="518" t="n">
        <v>0</v>
      </c>
      <c r="CD107" s="518" t="n">
        <v>0</v>
      </c>
      <c r="CE107" s="518" t="n">
        <v>0</v>
      </c>
      <c r="CF107" s="518" t="n">
        <v>0</v>
      </c>
      <c r="CG107" s="518" t="n">
        <v>0</v>
      </c>
      <c r="CH107" s="518"/>
      <c r="CI107" s="716"/>
      <c r="CL107" s="48" t="n">
        <v>0</v>
      </c>
      <c r="CM107" s="48" t="n">
        <f aca="false">CL107-V107</f>
        <v>0</v>
      </c>
      <c r="CN107" s="702" t="n">
        <f aca="false">SUM(CO107:DR107)</f>
        <v>0</v>
      </c>
      <c r="CO107" s="703" t="n">
        <v>0</v>
      </c>
      <c r="CP107" s="703"/>
      <c r="CQ107" s="703" t="n">
        <v>0</v>
      </c>
      <c r="CR107" s="703"/>
      <c r="CS107" s="703" t="n">
        <v>0</v>
      </c>
      <c r="CT107" s="703" t="n">
        <v>0</v>
      </c>
      <c r="CU107" s="703"/>
      <c r="CV107" s="703"/>
      <c r="CW107" s="703"/>
      <c r="CX107" s="703" t="n">
        <v>0</v>
      </c>
      <c r="CY107" s="703" t="n">
        <v>0</v>
      </c>
      <c r="CZ107" s="703" t="n">
        <v>0</v>
      </c>
      <c r="DA107" s="703"/>
      <c r="DB107" s="703"/>
      <c r="DC107" s="703"/>
      <c r="DD107" s="703"/>
      <c r="DE107" s="703" t="n">
        <v>0</v>
      </c>
      <c r="DF107" s="703"/>
      <c r="DG107" s="703" t="n">
        <v>0</v>
      </c>
      <c r="DH107" s="703" t="n">
        <v>0</v>
      </c>
      <c r="DI107" s="703" t="n">
        <v>0</v>
      </c>
      <c r="DJ107" s="703" t="n">
        <v>0</v>
      </c>
      <c r="DK107" s="703" t="n">
        <v>0</v>
      </c>
      <c r="DL107" s="703" t="n">
        <v>0</v>
      </c>
      <c r="DM107" s="703"/>
      <c r="DN107" s="703"/>
      <c r="DO107" s="703"/>
      <c r="DP107" s="703"/>
      <c r="DQ107" s="703"/>
      <c r="DR107" s="703"/>
      <c r="DS107" s="704" t="n">
        <f aca="false">CN107-V107</f>
        <v>0</v>
      </c>
      <c r="DT107" s="553"/>
      <c r="DU107" s="48"/>
    </row>
    <row r="108" customFormat="false" ht="15" hidden="false" customHeight="true" outlineLevel="0" collapsed="false">
      <c r="A108" s="705" t="n">
        <f aca="false">A107+1</f>
        <v>99</v>
      </c>
      <c r="B108" s="706" t="s">
        <v>1099</v>
      </c>
      <c r="C108" s="706" t="s">
        <v>30</v>
      </c>
      <c r="D108" s="706" t="s">
        <v>514</v>
      </c>
      <c r="E108" s="243" t="n">
        <f aca="false">COUNTIF($G$10:$G$1856,$G108)</f>
        <v>1</v>
      </c>
      <c r="F108" s="706" t="s">
        <v>1242</v>
      </c>
      <c r="G108" s="706" t="s">
        <v>1242</v>
      </c>
      <c r="H108" s="707" t="s">
        <v>1201</v>
      </c>
      <c r="I108" s="708" t="s">
        <v>932</v>
      </c>
      <c r="J108" s="707" t="s">
        <v>305</v>
      </c>
      <c r="K108" s="709" t="n">
        <v>0</v>
      </c>
      <c r="L108" s="707" t="s">
        <v>304</v>
      </c>
      <c r="M108" s="708" t="s">
        <v>933</v>
      </c>
      <c r="N108" s="710" t="s">
        <v>934</v>
      </c>
      <c r="O108" s="512" t="n">
        <v>1</v>
      </c>
      <c r="P108" s="512" t="n">
        <v>1</v>
      </c>
      <c r="Q108" s="711" t="n">
        <v>0.009161208</v>
      </c>
      <c r="R108" s="712" t="n">
        <v>18.5</v>
      </c>
      <c r="S108" s="713" t="n">
        <v>18.35</v>
      </c>
      <c r="T108" s="714" t="n">
        <v>18.66</v>
      </c>
      <c r="U108" s="715"/>
      <c r="V108" s="262" t="n">
        <f aca="false">SUM(W108:CI108)</f>
        <v>0</v>
      </c>
      <c r="W108" s="243" t="n">
        <v>0</v>
      </c>
      <c r="X108" s="243" t="n">
        <v>0</v>
      </c>
      <c r="Y108" s="243" t="n">
        <v>0</v>
      </c>
      <c r="Z108" s="243" t="n">
        <v>0</v>
      </c>
      <c r="AA108" s="243" t="n">
        <v>0</v>
      </c>
      <c r="AB108" s="243" t="n">
        <v>0</v>
      </c>
      <c r="AC108" s="243" t="n">
        <v>0</v>
      </c>
      <c r="AD108" s="243" t="n">
        <v>0</v>
      </c>
      <c r="AE108" s="243" t="n">
        <v>0</v>
      </c>
      <c r="AF108" s="243" t="n">
        <v>0</v>
      </c>
      <c r="AG108" s="243" t="n">
        <v>0</v>
      </c>
      <c r="AH108" s="518" t="n">
        <v>0</v>
      </c>
      <c r="AI108" s="243" t="n">
        <v>0</v>
      </c>
      <c r="AJ108" s="243" t="n">
        <v>0</v>
      </c>
      <c r="AK108" s="518" t="n">
        <v>0</v>
      </c>
      <c r="AL108" s="518" t="n">
        <v>0</v>
      </c>
      <c r="AM108" s="518" t="n">
        <v>0</v>
      </c>
      <c r="AN108" s="518" t="n">
        <v>0</v>
      </c>
      <c r="AO108" s="518" t="n">
        <v>0</v>
      </c>
      <c r="AP108" s="518" t="n">
        <v>0</v>
      </c>
      <c r="AQ108" s="518" t="n">
        <v>0</v>
      </c>
      <c r="AR108" s="518" t="n">
        <v>0</v>
      </c>
      <c r="AS108" s="518" t="n">
        <v>0</v>
      </c>
      <c r="AT108" s="518" t="n">
        <v>0</v>
      </c>
      <c r="AU108" s="518" t="n">
        <v>0</v>
      </c>
      <c r="AV108" s="518" t="n">
        <v>0</v>
      </c>
      <c r="AW108" s="518" t="n">
        <v>0</v>
      </c>
      <c r="AX108" s="518" t="n">
        <v>0</v>
      </c>
      <c r="AY108" s="518" t="n">
        <v>0</v>
      </c>
      <c r="AZ108" s="518" t="n">
        <v>0</v>
      </c>
      <c r="BA108" s="518" t="n">
        <v>0</v>
      </c>
      <c r="BB108" s="518" t="n">
        <v>0</v>
      </c>
      <c r="BC108" s="518" t="n">
        <v>0</v>
      </c>
      <c r="BD108" s="518" t="n">
        <v>0</v>
      </c>
      <c r="BE108" s="518" t="n">
        <v>0</v>
      </c>
      <c r="BF108" s="518" t="n">
        <v>0</v>
      </c>
      <c r="BG108" s="518" t="n">
        <v>0</v>
      </c>
      <c r="BH108" s="518" t="n">
        <v>0</v>
      </c>
      <c r="BI108" s="518" t="n">
        <v>0</v>
      </c>
      <c r="BJ108" s="518"/>
      <c r="BK108" s="518"/>
      <c r="BL108" s="518" t="n">
        <v>0</v>
      </c>
      <c r="BM108" s="518"/>
      <c r="BN108" s="518"/>
      <c r="BO108" s="518"/>
      <c r="BP108" s="518"/>
      <c r="BQ108" s="518"/>
      <c r="BR108" s="518"/>
      <c r="BS108" s="518"/>
      <c r="BT108" s="518"/>
      <c r="BU108" s="518"/>
      <c r="BV108" s="518" t="n">
        <v>0</v>
      </c>
      <c r="BW108" s="518" t="n">
        <v>0</v>
      </c>
      <c r="BX108" s="518" t="n">
        <v>0</v>
      </c>
      <c r="BY108" s="518" t="n">
        <v>0</v>
      </c>
      <c r="BZ108" s="518" t="n">
        <v>0</v>
      </c>
      <c r="CA108" s="518" t="n">
        <v>0</v>
      </c>
      <c r="CB108" s="518" t="n">
        <v>0</v>
      </c>
      <c r="CC108" s="518" t="n">
        <v>0</v>
      </c>
      <c r="CD108" s="518" t="n">
        <v>0</v>
      </c>
      <c r="CE108" s="518" t="n">
        <v>0</v>
      </c>
      <c r="CF108" s="518" t="n">
        <v>0</v>
      </c>
      <c r="CG108" s="518" t="n">
        <v>0</v>
      </c>
      <c r="CH108" s="518"/>
      <c r="CI108" s="716"/>
      <c r="CL108" s="48" t="n">
        <v>0</v>
      </c>
      <c r="CM108" s="48" t="n">
        <f aca="false">CL108-V108</f>
        <v>0</v>
      </c>
      <c r="CN108" s="702" t="n">
        <f aca="false">SUM(CO108:DR108)</f>
        <v>0</v>
      </c>
      <c r="CO108" s="703" t="n">
        <v>0</v>
      </c>
      <c r="CP108" s="703"/>
      <c r="CQ108" s="703" t="n">
        <v>0</v>
      </c>
      <c r="CR108" s="703"/>
      <c r="CS108" s="703" t="n">
        <v>0</v>
      </c>
      <c r="CT108" s="703" t="n">
        <v>0</v>
      </c>
      <c r="CU108" s="703"/>
      <c r="CV108" s="703"/>
      <c r="CW108" s="703"/>
      <c r="CX108" s="703" t="n">
        <v>0</v>
      </c>
      <c r="CY108" s="703" t="n">
        <v>0</v>
      </c>
      <c r="CZ108" s="703" t="n">
        <v>0</v>
      </c>
      <c r="DA108" s="703"/>
      <c r="DB108" s="703"/>
      <c r="DC108" s="703"/>
      <c r="DD108" s="703"/>
      <c r="DE108" s="703" t="n">
        <v>0</v>
      </c>
      <c r="DF108" s="703"/>
      <c r="DG108" s="703" t="n">
        <v>0</v>
      </c>
      <c r="DH108" s="703" t="n">
        <v>0</v>
      </c>
      <c r="DI108" s="703" t="n">
        <v>0</v>
      </c>
      <c r="DJ108" s="703" t="n">
        <v>0</v>
      </c>
      <c r="DK108" s="703" t="n">
        <v>0</v>
      </c>
      <c r="DL108" s="703" t="n">
        <v>0</v>
      </c>
      <c r="DM108" s="703"/>
      <c r="DN108" s="703"/>
      <c r="DO108" s="703"/>
      <c r="DP108" s="703"/>
      <c r="DQ108" s="703"/>
      <c r="DR108" s="703"/>
      <c r="DS108" s="704" t="n">
        <f aca="false">CN108-V108</f>
        <v>0</v>
      </c>
      <c r="DT108" s="553"/>
      <c r="DU108" s="48"/>
    </row>
    <row r="109" customFormat="false" ht="15" hidden="false" customHeight="true" outlineLevel="0" collapsed="false">
      <c r="A109" s="705" t="n">
        <f aca="false">A108+1</f>
        <v>100</v>
      </c>
      <c r="B109" s="706" t="s">
        <v>1099</v>
      </c>
      <c r="C109" s="706" t="s">
        <v>30</v>
      </c>
      <c r="D109" s="706" t="s">
        <v>514</v>
      </c>
      <c r="E109" s="243" t="n">
        <f aca="false">COUNTIF($G$10:$G$1856,$G109)</f>
        <v>1</v>
      </c>
      <c r="F109" s="706" t="s">
        <v>1243</v>
      </c>
      <c r="G109" s="706" t="s">
        <v>1243</v>
      </c>
      <c r="H109" s="707" t="s">
        <v>1203</v>
      </c>
      <c r="I109" s="708" t="s">
        <v>945</v>
      </c>
      <c r="J109" s="707" t="s">
        <v>305</v>
      </c>
      <c r="K109" s="709" t="n">
        <v>0</v>
      </c>
      <c r="L109" s="707" t="s">
        <v>304</v>
      </c>
      <c r="M109" s="708" t="s">
        <v>946</v>
      </c>
      <c r="N109" s="710" t="s">
        <v>934</v>
      </c>
      <c r="O109" s="512" t="n">
        <v>1</v>
      </c>
      <c r="P109" s="512" t="n">
        <v>1</v>
      </c>
      <c r="Q109" s="711" t="n">
        <v>0.008002179</v>
      </c>
      <c r="R109" s="712" t="n">
        <v>16.16</v>
      </c>
      <c r="S109" s="713" t="n">
        <v>16.03</v>
      </c>
      <c r="T109" s="714" t="n">
        <v>16.3</v>
      </c>
      <c r="U109" s="715"/>
      <c r="V109" s="262" t="n">
        <f aca="false">SUM(W109:CI109)</f>
        <v>6</v>
      </c>
      <c r="W109" s="243" t="n">
        <v>0</v>
      </c>
      <c r="X109" s="243" t="n">
        <v>0</v>
      </c>
      <c r="Y109" s="243" t="n">
        <v>0</v>
      </c>
      <c r="Z109" s="243" t="n">
        <v>0</v>
      </c>
      <c r="AA109" s="243" t="n">
        <v>0</v>
      </c>
      <c r="AB109" s="243" t="n">
        <v>0</v>
      </c>
      <c r="AC109" s="243" t="n">
        <v>0</v>
      </c>
      <c r="AD109" s="243" t="n">
        <v>0</v>
      </c>
      <c r="AE109" s="243" t="n">
        <v>6</v>
      </c>
      <c r="AF109" s="243" t="n">
        <v>0</v>
      </c>
      <c r="AG109" s="243" t="n">
        <v>0</v>
      </c>
      <c r="AH109" s="518" t="n">
        <v>0</v>
      </c>
      <c r="AI109" s="243" t="n">
        <v>0</v>
      </c>
      <c r="AJ109" s="243" t="n">
        <v>0</v>
      </c>
      <c r="AK109" s="518" t="n">
        <v>0</v>
      </c>
      <c r="AL109" s="518" t="n">
        <v>0</v>
      </c>
      <c r="AM109" s="518" t="n">
        <v>0</v>
      </c>
      <c r="AN109" s="518" t="n">
        <v>0</v>
      </c>
      <c r="AO109" s="518" t="n">
        <v>0</v>
      </c>
      <c r="AP109" s="518" t="n">
        <v>0</v>
      </c>
      <c r="AQ109" s="518" t="n">
        <v>0</v>
      </c>
      <c r="AR109" s="518" t="n">
        <v>0</v>
      </c>
      <c r="AS109" s="518" t="n">
        <v>0</v>
      </c>
      <c r="AT109" s="518" t="n">
        <v>0</v>
      </c>
      <c r="AU109" s="518" t="n">
        <v>0</v>
      </c>
      <c r="AV109" s="518" t="n">
        <v>0</v>
      </c>
      <c r="AW109" s="518" t="n">
        <v>0</v>
      </c>
      <c r="AX109" s="518" t="n">
        <v>0</v>
      </c>
      <c r="AY109" s="518" t="n">
        <v>0</v>
      </c>
      <c r="AZ109" s="518" t="n">
        <v>0</v>
      </c>
      <c r="BA109" s="518" t="n">
        <v>0</v>
      </c>
      <c r="BB109" s="518" t="n">
        <v>0</v>
      </c>
      <c r="BC109" s="518" t="n">
        <v>0</v>
      </c>
      <c r="BD109" s="518" t="n">
        <v>0</v>
      </c>
      <c r="BE109" s="518" t="n">
        <v>0</v>
      </c>
      <c r="BF109" s="518" t="n">
        <v>0</v>
      </c>
      <c r="BG109" s="518" t="n">
        <v>0</v>
      </c>
      <c r="BH109" s="518" t="n">
        <v>0</v>
      </c>
      <c r="BI109" s="518" t="n">
        <v>0</v>
      </c>
      <c r="BJ109" s="518"/>
      <c r="BK109" s="518"/>
      <c r="BL109" s="518" t="n">
        <v>0</v>
      </c>
      <c r="BM109" s="518"/>
      <c r="BN109" s="518"/>
      <c r="BO109" s="518"/>
      <c r="BP109" s="518"/>
      <c r="BQ109" s="518"/>
      <c r="BR109" s="518"/>
      <c r="BS109" s="518"/>
      <c r="BT109" s="518"/>
      <c r="BU109" s="518"/>
      <c r="BV109" s="518" t="n">
        <v>0</v>
      </c>
      <c r="BW109" s="518" t="n">
        <v>0</v>
      </c>
      <c r="BX109" s="518" t="n">
        <v>0</v>
      </c>
      <c r="BY109" s="518" t="n">
        <v>0</v>
      </c>
      <c r="BZ109" s="518" t="n">
        <v>0</v>
      </c>
      <c r="CA109" s="518" t="n">
        <v>0</v>
      </c>
      <c r="CB109" s="518" t="n">
        <v>0</v>
      </c>
      <c r="CC109" s="518" t="n">
        <v>0</v>
      </c>
      <c r="CD109" s="518" t="n">
        <v>0</v>
      </c>
      <c r="CE109" s="518" t="n">
        <v>0</v>
      </c>
      <c r="CF109" s="518" t="n">
        <v>0</v>
      </c>
      <c r="CG109" s="518" t="n">
        <v>0</v>
      </c>
      <c r="CH109" s="518"/>
      <c r="CI109" s="716"/>
      <c r="CL109" s="48" t="n">
        <v>6</v>
      </c>
      <c r="CM109" s="48" t="n">
        <f aca="false">CL109-V109</f>
        <v>0</v>
      </c>
      <c r="CN109" s="702" t="n">
        <f aca="false">SUM(CO109:DR109)</f>
        <v>6</v>
      </c>
      <c r="CO109" s="703" t="n">
        <v>0</v>
      </c>
      <c r="CP109" s="703"/>
      <c r="CQ109" s="703" t="n">
        <v>0</v>
      </c>
      <c r="CR109" s="703"/>
      <c r="CS109" s="703" t="n">
        <v>0</v>
      </c>
      <c r="CT109" s="703" t="n">
        <v>0</v>
      </c>
      <c r="CU109" s="703"/>
      <c r="CV109" s="703"/>
      <c r="CW109" s="703"/>
      <c r="CX109" s="703" t="n">
        <v>0</v>
      </c>
      <c r="CY109" s="703" t="n">
        <v>6</v>
      </c>
      <c r="CZ109" s="703" t="n">
        <v>0</v>
      </c>
      <c r="DA109" s="703"/>
      <c r="DB109" s="703"/>
      <c r="DC109" s="703"/>
      <c r="DD109" s="703"/>
      <c r="DE109" s="703" t="n">
        <v>0</v>
      </c>
      <c r="DF109" s="703"/>
      <c r="DG109" s="703" t="n">
        <v>0</v>
      </c>
      <c r="DH109" s="703" t="n">
        <v>0</v>
      </c>
      <c r="DI109" s="703" t="n">
        <v>0</v>
      </c>
      <c r="DJ109" s="703" t="n">
        <v>0</v>
      </c>
      <c r="DK109" s="703" t="n">
        <v>0</v>
      </c>
      <c r="DL109" s="703" t="n">
        <v>0</v>
      </c>
      <c r="DM109" s="703"/>
      <c r="DN109" s="703"/>
      <c r="DO109" s="703"/>
      <c r="DP109" s="703"/>
      <c r="DQ109" s="703"/>
      <c r="DR109" s="703"/>
      <c r="DS109" s="704" t="n">
        <f aca="false">CN109-V109</f>
        <v>0</v>
      </c>
      <c r="DT109" s="553"/>
      <c r="DU109" s="48"/>
    </row>
    <row r="110" customFormat="false" ht="15" hidden="false" customHeight="true" outlineLevel="0" collapsed="false">
      <c r="A110" s="705" t="n">
        <f aca="false">A109+1</f>
        <v>101</v>
      </c>
      <c r="B110" s="706" t="s">
        <v>1099</v>
      </c>
      <c r="C110" s="706" t="s">
        <v>30</v>
      </c>
      <c r="D110" s="706" t="s">
        <v>514</v>
      </c>
      <c r="E110" s="243" t="n">
        <f aca="false">COUNTIF($G$10:$G$1856,$G110)</f>
        <v>1</v>
      </c>
      <c r="F110" s="706" t="s">
        <v>1244</v>
      </c>
      <c r="G110" s="706" t="s">
        <v>1244</v>
      </c>
      <c r="H110" s="707" t="s">
        <v>1205</v>
      </c>
      <c r="I110" s="708" t="s">
        <v>949</v>
      </c>
      <c r="J110" s="707" t="s">
        <v>305</v>
      </c>
      <c r="K110" s="709" t="n">
        <v>0</v>
      </c>
      <c r="L110" s="707" t="s">
        <v>304</v>
      </c>
      <c r="M110" s="708" t="s">
        <v>950</v>
      </c>
      <c r="N110" s="710" t="s">
        <v>934</v>
      </c>
      <c r="O110" s="512" t="n">
        <v>1</v>
      </c>
      <c r="P110" s="512" t="n">
        <v>1</v>
      </c>
      <c r="Q110" s="711" t="n">
        <v>0.008002179</v>
      </c>
      <c r="R110" s="712" t="n">
        <v>16.16</v>
      </c>
      <c r="S110" s="713" t="n">
        <v>16.03</v>
      </c>
      <c r="T110" s="714" t="n">
        <v>16.3</v>
      </c>
      <c r="U110" s="715"/>
      <c r="V110" s="262" t="n">
        <f aca="false">SUM(W110:CI110)</f>
        <v>2</v>
      </c>
      <c r="W110" s="243" t="n">
        <v>0</v>
      </c>
      <c r="X110" s="243" t="n">
        <v>0</v>
      </c>
      <c r="Y110" s="243" t="n">
        <v>0</v>
      </c>
      <c r="Z110" s="243" t="n">
        <v>0</v>
      </c>
      <c r="AA110" s="243" t="n">
        <v>0</v>
      </c>
      <c r="AB110" s="243" t="n">
        <v>2</v>
      </c>
      <c r="AC110" s="243" t="n">
        <v>0</v>
      </c>
      <c r="AD110" s="243" t="n">
        <v>0</v>
      </c>
      <c r="AE110" s="243" t="n">
        <v>0</v>
      </c>
      <c r="AF110" s="243" t="n">
        <v>0</v>
      </c>
      <c r="AG110" s="243" t="n">
        <v>0</v>
      </c>
      <c r="AH110" s="518" t="n">
        <v>0</v>
      </c>
      <c r="AI110" s="243" t="n">
        <v>0</v>
      </c>
      <c r="AJ110" s="243" t="n">
        <v>0</v>
      </c>
      <c r="AK110" s="518" t="n">
        <v>0</v>
      </c>
      <c r="AL110" s="518" t="n">
        <v>0</v>
      </c>
      <c r="AM110" s="518" t="n">
        <v>0</v>
      </c>
      <c r="AN110" s="518" t="n">
        <v>0</v>
      </c>
      <c r="AO110" s="518" t="n">
        <v>0</v>
      </c>
      <c r="AP110" s="518" t="n">
        <v>0</v>
      </c>
      <c r="AQ110" s="518" t="n">
        <v>0</v>
      </c>
      <c r="AR110" s="518" t="n">
        <v>0</v>
      </c>
      <c r="AS110" s="518" t="n">
        <v>0</v>
      </c>
      <c r="AT110" s="518" t="n">
        <v>0</v>
      </c>
      <c r="AU110" s="518" t="n">
        <v>0</v>
      </c>
      <c r="AV110" s="518" t="n">
        <v>0</v>
      </c>
      <c r="AW110" s="518" t="n">
        <v>0</v>
      </c>
      <c r="AX110" s="518" t="n">
        <v>0</v>
      </c>
      <c r="AY110" s="518" t="n">
        <v>0</v>
      </c>
      <c r="AZ110" s="518" t="n">
        <v>0</v>
      </c>
      <c r="BA110" s="518" t="n">
        <v>0</v>
      </c>
      <c r="BB110" s="518" t="n">
        <v>0</v>
      </c>
      <c r="BC110" s="518" t="n">
        <v>0</v>
      </c>
      <c r="BD110" s="518" t="n">
        <v>0</v>
      </c>
      <c r="BE110" s="518" t="n">
        <v>0</v>
      </c>
      <c r="BF110" s="518" t="n">
        <v>0</v>
      </c>
      <c r="BG110" s="518" t="n">
        <v>0</v>
      </c>
      <c r="BH110" s="518" t="n">
        <v>0</v>
      </c>
      <c r="BI110" s="518" t="n">
        <v>0</v>
      </c>
      <c r="BJ110" s="518"/>
      <c r="BK110" s="518"/>
      <c r="BL110" s="518" t="n">
        <v>0</v>
      </c>
      <c r="BM110" s="518"/>
      <c r="BN110" s="518"/>
      <c r="BO110" s="518"/>
      <c r="BP110" s="518"/>
      <c r="BQ110" s="518"/>
      <c r="BR110" s="518"/>
      <c r="BS110" s="518"/>
      <c r="BT110" s="518"/>
      <c r="BU110" s="518"/>
      <c r="BV110" s="518" t="n">
        <v>0</v>
      </c>
      <c r="BW110" s="518" t="n">
        <v>0</v>
      </c>
      <c r="BX110" s="518" t="n">
        <v>0</v>
      </c>
      <c r="BY110" s="518" t="n">
        <v>0</v>
      </c>
      <c r="BZ110" s="518" t="n">
        <v>0</v>
      </c>
      <c r="CA110" s="518" t="n">
        <v>0</v>
      </c>
      <c r="CB110" s="518" t="n">
        <v>0</v>
      </c>
      <c r="CC110" s="518" t="n">
        <v>0</v>
      </c>
      <c r="CD110" s="518" t="n">
        <v>0</v>
      </c>
      <c r="CE110" s="518" t="n">
        <v>0</v>
      </c>
      <c r="CF110" s="518" t="n">
        <v>0</v>
      </c>
      <c r="CG110" s="518" t="n">
        <v>0</v>
      </c>
      <c r="CH110" s="518"/>
      <c r="CI110" s="716"/>
      <c r="CL110" s="48" t="n">
        <v>2</v>
      </c>
      <c r="CM110" s="48" t="n">
        <f aca="false">CL110-V110</f>
        <v>0</v>
      </c>
      <c r="CN110" s="702" t="n">
        <f aca="false">SUM(CO110:DR110)</f>
        <v>2</v>
      </c>
      <c r="CO110" s="703" t="n">
        <v>0</v>
      </c>
      <c r="CP110" s="703"/>
      <c r="CQ110" s="703" t="n">
        <v>0</v>
      </c>
      <c r="CR110" s="703"/>
      <c r="CS110" s="703" t="n">
        <v>0</v>
      </c>
      <c r="CT110" s="703" t="n">
        <v>2</v>
      </c>
      <c r="CU110" s="703"/>
      <c r="CV110" s="703"/>
      <c r="CW110" s="703"/>
      <c r="CX110" s="703" t="n">
        <v>0</v>
      </c>
      <c r="CY110" s="703" t="n">
        <v>0</v>
      </c>
      <c r="CZ110" s="703" t="n">
        <v>0</v>
      </c>
      <c r="DA110" s="703"/>
      <c r="DB110" s="703"/>
      <c r="DC110" s="703"/>
      <c r="DD110" s="703"/>
      <c r="DE110" s="703" t="n">
        <v>0</v>
      </c>
      <c r="DF110" s="703"/>
      <c r="DG110" s="703" t="n">
        <v>0</v>
      </c>
      <c r="DH110" s="703" t="n">
        <v>0</v>
      </c>
      <c r="DI110" s="703" t="n">
        <v>0</v>
      </c>
      <c r="DJ110" s="703" t="n">
        <v>0</v>
      </c>
      <c r="DK110" s="703" t="n">
        <v>0</v>
      </c>
      <c r="DL110" s="703" t="n">
        <v>0</v>
      </c>
      <c r="DM110" s="703"/>
      <c r="DN110" s="703"/>
      <c r="DO110" s="703"/>
      <c r="DP110" s="703"/>
      <c r="DQ110" s="703"/>
      <c r="DR110" s="703"/>
      <c r="DS110" s="704" t="n">
        <f aca="false">CN110-V110</f>
        <v>0</v>
      </c>
      <c r="DT110" s="553"/>
      <c r="DU110" s="48"/>
    </row>
    <row r="111" customFormat="false" ht="15" hidden="false" customHeight="true" outlineLevel="0" collapsed="false">
      <c r="A111" s="705" t="n">
        <f aca="false">A110+1</f>
        <v>102</v>
      </c>
      <c r="B111" s="706" t="s">
        <v>1099</v>
      </c>
      <c r="C111" s="706" t="s">
        <v>30</v>
      </c>
      <c r="D111" s="706" t="s">
        <v>514</v>
      </c>
      <c r="E111" s="243" t="n">
        <f aca="false">COUNTIF($G$10:$G$1856,$G111)</f>
        <v>1</v>
      </c>
      <c r="F111" s="706" t="s">
        <v>1245</v>
      </c>
      <c r="G111" s="706" t="s">
        <v>1245</v>
      </c>
      <c r="H111" s="707" t="s">
        <v>1207</v>
      </c>
      <c r="I111" s="708" t="s">
        <v>1208</v>
      </c>
      <c r="J111" s="707" t="s">
        <v>305</v>
      </c>
      <c r="K111" s="709" t="n">
        <v>0</v>
      </c>
      <c r="L111" s="707" t="s">
        <v>304</v>
      </c>
      <c r="M111" s="708" t="s">
        <v>1209</v>
      </c>
      <c r="N111" s="710" t="s">
        <v>934</v>
      </c>
      <c r="O111" s="512" t="n">
        <v>1</v>
      </c>
      <c r="P111" s="512" t="n">
        <v>1</v>
      </c>
      <c r="Q111" s="711" t="n">
        <v>0.003304728</v>
      </c>
      <c r="R111" s="712" t="n">
        <v>6.67</v>
      </c>
      <c r="S111" s="713" t="n">
        <v>6.62</v>
      </c>
      <c r="T111" s="714" t="n">
        <v>6.73</v>
      </c>
      <c r="U111" s="715"/>
      <c r="V111" s="262" t="n">
        <f aca="false">SUM(W111:CI111)</f>
        <v>0</v>
      </c>
      <c r="W111" s="243" t="n">
        <v>0</v>
      </c>
      <c r="X111" s="243" t="n">
        <v>0</v>
      </c>
      <c r="Y111" s="243" t="n">
        <v>0</v>
      </c>
      <c r="Z111" s="243" t="n">
        <v>0</v>
      </c>
      <c r="AA111" s="243" t="n">
        <v>0</v>
      </c>
      <c r="AB111" s="243" t="n">
        <v>0</v>
      </c>
      <c r="AC111" s="243" t="n">
        <v>0</v>
      </c>
      <c r="AD111" s="243" t="n">
        <v>0</v>
      </c>
      <c r="AE111" s="243" t="n">
        <v>0</v>
      </c>
      <c r="AF111" s="243" t="n">
        <v>0</v>
      </c>
      <c r="AG111" s="243" t="n">
        <v>0</v>
      </c>
      <c r="AH111" s="518" t="n">
        <v>0</v>
      </c>
      <c r="AI111" s="243" t="n">
        <v>0</v>
      </c>
      <c r="AJ111" s="243" t="n">
        <v>0</v>
      </c>
      <c r="AK111" s="518" t="n">
        <v>0</v>
      </c>
      <c r="AL111" s="518" t="n">
        <v>0</v>
      </c>
      <c r="AM111" s="518" t="n">
        <v>0</v>
      </c>
      <c r="AN111" s="518" t="n">
        <v>0</v>
      </c>
      <c r="AO111" s="518" t="n">
        <v>0</v>
      </c>
      <c r="AP111" s="518" t="n">
        <v>0</v>
      </c>
      <c r="AQ111" s="518" t="n">
        <v>0</v>
      </c>
      <c r="AR111" s="518" t="n">
        <v>0</v>
      </c>
      <c r="AS111" s="518" t="n">
        <v>0</v>
      </c>
      <c r="AT111" s="518" t="n">
        <v>0</v>
      </c>
      <c r="AU111" s="518" t="n">
        <v>0</v>
      </c>
      <c r="AV111" s="518" t="n">
        <v>0</v>
      </c>
      <c r="AW111" s="518" t="n">
        <v>0</v>
      </c>
      <c r="AX111" s="518" t="n">
        <v>0</v>
      </c>
      <c r="AY111" s="518" t="n">
        <v>0</v>
      </c>
      <c r="AZ111" s="518" t="n">
        <v>0</v>
      </c>
      <c r="BA111" s="518" t="n">
        <v>0</v>
      </c>
      <c r="BB111" s="518" t="n">
        <v>0</v>
      </c>
      <c r="BC111" s="518" t="n">
        <v>0</v>
      </c>
      <c r="BD111" s="518" t="n">
        <v>0</v>
      </c>
      <c r="BE111" s="518" t="n">
        <v>0</v>
      </c>
      <c r="BF111" s="518" t="n">
        <v>0</v>
      </c>
      <c r="BG111" s="518" t="n">
        <v>0</v>
      </c>
      <c r="BH111" s="518" t="n">
        <v>0</v>
      </c>
      <c r="BI111" s="518" t="n">
        <v>0</v>
      </c>
      <c r="BJ111" s="518"/>
      <c r="BK111" s="518"/>
      <c r="BL111" s="518" t="n">
        <v>0</v>
      </c>
      <c r="BM111" s="518"/>
      <c r="BN111" s="518"/>
      <c r="BO111" s="518"/>
      <c r="BP111" s="518"/>
      <c r="BQ111" s="518"/>
      <c r="BR111" s="518"/>
      <c r="BS111" s="518"/>
      <c r="BT111" s="518"/>
      <c r="BU111" s="518"/>
      <c r="BV111" s="518" t="n">
        <v>0</v>
      </c>
      <c r="BW111" s="518" t="n">
        <v>0</v>
      </c>
      <c r="BX111" s="518" t="n">
        <v>0</v>
      </c>
      <c r="BY111" s="518" t="n">
        <v>0</v>
      </c>
      <c r="BZ111" s="518" t="n">
        <v>0</v>
      </c>
      <c r="CA111" s="518" t="n">
        <v>0</v>
      </c>
      <c r="CB111" s="518" t="n">
        <v>0</v>
      </c>
      <c r="CC111" s="518" t="n">
        <v>0</v>
      </c>
      <c r="CD111" s="518" t="n">
        <v>0</v>
      </c>
      <c r="CE111" s="518" t="n">
        <v>0</v>
      </c>
      <c r="CF111" s="518" t="n">
        <v>0</v>
      </c>
      <c r="CG111" s="518" t="n">
        <v>0</v>
      </c>
      <c r="CH111" s="518"/>
      <c r="CI111" s="716"/>
      <c r="CL111" s="48" t="n">
        <v>0</v>
      </c>
      <c r="CM111" s="48" t="n">
        <f aca="false">CL111-V111</f>
        <v>0</v>
      </c>
      <c r="CN111" s="702" t="n">
        <f aca="false">SUM(CO111:DR111)</f>
        <v>0</v>
      </c>
      <c r="CO111" s="703" t="n">
        <v>0</v>
      </c>
      <c r="CP111" s="703"/>
      <c r="CQ111" s="703" t="n">
        <v>0</v>
      </c>
      <c r="CR111" s="703"/>
      <c r="CS111" s="703" t="n">
        <v>0</v>
      </c>
      <c r="CT111" s="703" t="n">
        <v>0</v>
      </c>
      <c r="CU111" s="703"/>
      <c r="CV111" s="703"/>
      <c r="CW111" s="703"/>
      <c r="CX111" s="703" t="n">
        <v>0</v>
      </c>
      <c r="CY111" s="703" t="n">
        <v>0</v>
      </c>
      <c r="CZ111" s="703" t="n">
        <v>0</v>
      </c>
      <c r="DA111" s="703"/>
      <c r="DB111" s="703"/>
      <c r="DC111" s="703"/>
      <c r="DD111" s="703"/>
      <c r="DE111" s="703" t="n">
        <v>0</v>
      </c>
      <c r="DF111" s="703"/>
      <c r="DG111" s="703" t="n">
        <v>0</v>
      </c>
      <c r="DH111" s="703" t="n">
        <v>0</v>
      </c>
      <c r="DI111" s="703" t="n">
        <v>0</v>
      </c>
      <c r="DJ111" s="703" t="n">
        <v>0</v>
      </c>
      <c r="DK111" s="703" t="n">
        <v>0</v>
      </c>
      <c r="DL111" s="703" t="n">
        <v>0</v>
      </c>
      <c r="DM111" s="703"/>
      <c r="DN111" s="703"/>
      <c r="DO111" s="703"/>
      <c r="DP111" s="703"/>
      <c r="DQ111" s="703"/>
      <c r="DR111" s="703"/>
      <c r="DS111" s="704" t="n">
        <f aca="false">CN111-V111</f>
        <v>0</v>
      </c>
      <c r="DT111" s="553"/>
      <c r="DU111" s="48"/>
    </row>
    <row r="112" customFormat="false" ht="15" hidden="false" customHeight="true" outlineLevel="0" collapsed="false">
      <c r="A112" s="705" t="n">
        <f aca="false">A111+1</f>
        <v>103</v>
      </c>
      <c r="B112" s="706" t="s">
        <v>1099</v>
      </c>
      <c r="C112" s="706" t="s">
        <v>30</v>
      </c>
      <c r="D112" s="706" t="s">
        <v>514</v>
      </c>
      <c r="E112" s="243" t="n">
        <f aca="false">COUNTIF($G$10:$G$1856,$G112)</f>
        <v>1</v>
      </c>
      <c r="F112" s="706" t="s">
        <v>1246</v>
      </c>
      <c r="G112" s="706" t="s">
        <v>1246</v>
      </c>
      <c r="H112" s="707" t="s">
        <v>1211</v>
      </c>
      <c r="I112" s="708" t="s">
        <v>1212</v>
      </c>
      <c r="J112" s="707" t="s">
        <v>305</v>
      </c>
      <c r="K112" s="709" t="n">
        <v>0</v>
      </c>
      <c r="L112" s="707" t="s">
        <v>304</v>
      </c>
      <c r="M112" s="708" t="s">
        <v>1213</v>
      </c>
      <c r="N112" s="710" t="s">
        <v>934</v>
      </c>
      <c r="O112" s="512" t="n">
        <v>1</v>
      </c>
      <c r="P112" s="512" t="n">
        <v>1</v>
      </c>
      <c r="Q112" s="711" t="n">
        <v>0.00111195</v>
      </c>
      <c r="R112" s="712" t="n">
        <v>2.25</v>
      </c>
      <c r="S112" s="713" t="n">
        <v>2.23</v>
      </c>
      <c r="T112" s="714" t="n">
        <v>2.26</v>
      </c>
      <c r="U112" s="715"/>
      <c r="V112" s="262" t="n">
        <f aca="false">SUM(W112:CI112)</f>
        <v>0</v>
      </c>
      <c r="W112" s="243" t="n">
        <v>0</v>
      </c>
      <c r="X112" s="243" t="n">
        <v>0</v>
      </c>
      <c r="Y112" s="243" t="n">
        <v>0</v>
      </c>
      <c r="Z112" s="243" t="n">
        <v>0</v>
      </c>
      <c r="AA112" s="243" t="n">
        <v>0</v>
      </c>
      <c r="AB112" s="243" t="n">
        <v>0</v>
      </c>
      <c r="AC112" s="243" t="n">
        <v>0</v>
      </c>
      <c r="AD112" s="243" t="n">
        <v>0</v>
      </c>
      <c r="AE112" s="243" t="n">
        <v>0</v>
      </c>
      <c r="AF112" s="243" t="n">
        <v>0</v>
      </c>
      <c r="AG112" s="243" t="n">
        <v>0</v>
      </c>
      <c r="AH112" s="518" t="n">
        <v>0</v>
      </c>
      <c r="AI112" s="243" t="n">
        <v>0</v>
      </c>
      <c r="AJ112" s="243" t="n">
        <v>0</v>
      </c>
      <c r="AK112" s="518" t="n">
        <v>0</v>
      </c>
      <c r="AL112" s="518" t="n">
        <v>0</v>
      </c>
      <c r="AM112" s="518" t="n">
        <v>0</v>
      </c>
      <c r="AN112" s="518" t="n">
        <v>0</v>
      </c>
      <c r="AO112" s="518" t="n">
        <v>0</v>
      </c>
      <c r="AP112" s="518" t="n">
        <v>0</v>
      </c>
      <c r="AQ112" s="518" t="n">
        <v>0</v>
      </c>
      <c r="AR112" s="518" t="n">
        <v>0</v>
      </c>
      <c r="AS112" s="518" t="n">
        <v>0</v>
      </c>
      <c r="AT112" s="518" t="n">
        <v>0</v>
      </c>
      <c r="AU112" s="518" t="n">
        <v>0</v>
      </c>
      <c r="AV112" s="518" t="n">
        <v>0</v>
      </c>
      <c r="AW112" s="518" t="n">
        <v>0</v>
      </c>
      <c r="AX112" s="518" t="n">
        <v>0</v>
      </c>
      <c r="AY112" s="518" t="n">
        <v>0</v>
      </c>
      <c r="AZ112" s="518" t="n">
        <v>0</v>
      </c>
      <c r="BA112" s="518" t="n">
        <v>0</v>
      </c>
      <c r="BB112" s="518" t="n">
        <v>0</v>
      </c>
      <c r="BC112" s="518" t="n">
        <v>0</v>
      </c>
      <c r="BD112" s="518" t="n">
        <v>0</v>
      </c>
      <c r="BE112" s="518" t="n">
        <v>0</v>
      </c>
      <c r="BF112" s="518" t="n">
        <v>0</v>
      </c>
      <c r="BG112" s="518" t="n">
        <v>0</v>
      </c>
      <c r="BH112" s="518" t="n">
        <v>0</v>
      </c>
      <c r="BI112" s="518" t="n">
        <v>0</v>
      </c>
      <c r="BJ112" s="518"/>
      <c r="BK112" s="518"/>
      <c r="BL112" s="518" t="n">
        <v>0</v>
      </c>
      <c r="BM112" s="518"/>
      <c r="BN112" s="518"/>
      <c r="BO112" s="518"/>
      <c r="BP112" s="518"/>
      <c r="BQ112" s="518"/>
      <c r="BR112" s="518"/>
      <c r="BS112" s="518"/>
      <c r="BT112" s="518"/>
      <c r="BU112" s="518"/>
      <c r="BV112" s="518" t="n">
        <v>0</v>
      </c>
      <c r="BW112" s="518" t="n">
        <v>0</v>
      </c>
      <c r="BX112" s="518" t="n">
        <v>0</v>
      </c>
      <c r="BY112" s="518" t="n">
        <v>0</v>
      </c>
      <c r="BZ112" s="518" t="n">
        <v>0</v>
      </c>
      <c r="CA112" s="518" t="n">
        <v>0</v>
      </c>
      <c r="CB112" s="518" t="n">
        <v>0</v>
      </c>
      <c r="CC112" s="518" t="n">
        <v>0</v>
      </c>
      <c r="CD112" s="518" t="n">
        <v>0</v>
      </c>
      <c r="CE112" s="518" t="n">
        <v>0</v>
      </c>
      <c r="CF112" s="518" t="n">
        <v>0</v>
      </c>
      <c r="CG112" s="518" t="n">
        <v>0</v>
      </c>
      <c r="CH112" s="518"/>
      <c r="CI112" s="716"/>
      <c r="CL112" s="48" t="n">
        <v>0</v>
      </c>
      <c r="CM112" s="48" t="n">
        <f aca="false">CL112-V112</f>
        <v>0</v>
      </c>
      <c r="CN112" s="702" t="n">
        <f aca="false">SUM(CO112:DR112)</f>
        <v>0</v>
      </c>
      <c r="CO112" s="703" t="n">
        <v>0</v>
      </c>
      <c r="CP112" s="703"/>
      <c r="CQ112" s="703" t="n">
        <v>0</v>
      </c>
      <c r="CR112" s="703"/>
      <c r="CS112" s="703" t="n">
        <v>0</v>
      </c>
      <c r="CT112" s="703" t="n">
        <v>0</v>
      </c>
      <c r="CU112" s="703"/>
      <c r="CV112" s="703"/>
      <c r="CW112" s="703"/>
      <c r="CX112" s="703" t="n">
        <v>0</v>
      </c>
      <c r="CY112" s="703" t="n">
        <v>0</v>
      </c>
      <c r="CZ112" s="703" t="n">
        <v>0</v>
      </c>
      <c r="DA112" s="703"/>
      <c r="DB112" s="703"/>
      <c r="DC112" s="703"/>
      <c r="DD112" s="703"/>
      <c r="DE112" s="703" t="n">
        <v>0</v>
      </c>
      <c r="DF112" s="703"/>
      <c r="DG112" s="703" t="n">
        <v>0</v>
      </c>
      <c r="DH112" s="703" t="n">
        <v>0</v>
      </c>
      <c r="DI112" s="703" t="n">
        <v>0</v>
      </c>
      <c r="DJ112" s="703" t="n">
        <v>0</v>
      </c>
      <c r="DK112" s="703" t="n">
        <v>0</v>
      </c>
      <c r="DL112" s="703" t="n">
        <v>0</v>
      </c>
      <c r="DM112" s="703"/>
      <c r="DN112" s="703"/>
      <c r="DO112" s="703"/>
      <c r="DP112" s="703"/>
      <c r="DQ112" s="703"/>
      <c r="DR112" s="703"/>
      <c r="DS112" s="704" t="n">
        <f aca="false">CN112-V112</f>
        <v>0</v>
      </c>
      <c r="DT112" s="553"/>
      <c r="DU112" s="48"/>
    </row>
    <row r="113" customFormat="false" ht="15" hidden="false" customHeight="true" outlineLevel="0" collapsed="false">
      <c r="A113" s="705" t="n">
        <f aca="false">A112+1</f>
        <v>104</v>
      </c>
      <c r="B113" s="706" t="s">
        <v>1099</v>
      </c>
      <c r="C113" s="706" t="s">
        <v>30</v>
      </c>
      <c r="D113" s="706" t="s">
        <v>514</v>
      </c>
      <c r="E113" s="243" t="n">
        <f aca="false">COUNTIF($G$10:$G$1856,$G113)</f>
        <v>1</v>
      </c>
      <c r="F113" s="706" t="s">
        <v>1247</v>
      </c>
      <c r="G113" s="706" t="s">
        <v>1247</v>
      </c>
      <c r="H113" s="707" t="s">
        <v>1215</v>
      </c>
      <c r="I113" s="708" t="s">
        <v>1216</v>
      </c>
      <c r="J113" s="707" t="s">
        <v>305</v>
      </c>
      <c r="K113" s="709" t="n">
        <v>0</v>
      </c>
      <c r="L113" s="707" t="s">
        <v>304</v>
      </c>
      <c r="M113" s="708" t="s">
        <v>1217</v>
      </c>
      <c r="N113" s="710" t="s">
        <v>934</v>
      </c>
      <c r="O113" s="512" t="n">
        <v>1</v>
      </c>
      <c r="P113" s="512" t="n">
        <v>1</v>
      </c>
      <c r="Q113" s="711" t="n">
        <v>0.002592135</v>
      </c>
      <c r="R113" s="712" t="n">
        <v>5.23</v>
      </c>
      <c r="S113" s="713" t="n">
        <v>5.19</v>
      </c>
      <c r="T113" s="714" t="n">
        <v>5.28</v>
      </c>
      <c r="U113" s="715"/>
      <c r="V113" s="262" t="n">
        <f aca="false">SUM(W113:CI113)</f>
        <v>0</v>
      </c>
      <c r="W113" s="243" t="n">
        <v>0</v>
      </c>
      <c r="X113" s="243" t="n">
        <v>0</v>
      </c>
      <c r="Y113" s="243" t="n">
        <v>0</v>
      </c>
      <c r="Z113" s="243" t="n">
        <v>0</v>
      </c>
      <c r="AA113" s="243" t="n">
        <v>0</v>
      </c>
      <c r="AB113" s="243" t="n">
        <v>0</v>
      </c>
      <c r="AC113" s="243" t="n">
        <v>0</v>
      </c>
      <c r="AD113" s="243" t="n">
        <v>0</v>
      </c>
      <c r="AE113" s="243" t="n">
        <v>0</v>
      </c>
      <c r="AF113" s="243" t="n">
        <v>0</v>
      </c>
      <c r="AG113" s="243" t="n">
        <v>0</v>
      </c>
      <c r="AH113" s="518" t="n">
        <v>0</v>
      </c>
      <c r="AI113" s="243" t="n">
        <v>0</v>
      </c>
      <c r="AJ113" s="243" t="n">
        <v>0</v>
      </c>
      <c r="AK113" s="518" t="n">
        <v>0</v>
      </c>
      <c r="AL113" s="518" t="n">
        <v>0</v>
      </c>
      <c r="AM113" s="518" t="n">
        <v>0</v>
      </c>
      <c r="AN113" s="518" t="n">
        <v>0</v>
      </c>
      <c r="AO113" s="518" t="n">
        <v>0</v>
      </c>
      <c r="AP113" s="518" t="n">
        <v>0</v>
      </c>
      <c r="AQ113" s="518" t="n">
        <v>0</v>
      </c>
      <c r="AR113" s="518" t="n">
        <v>0</v>
      </c>
      <c r="AS113" s="518" t="n">
        <v>0</v>
      </c>
      <c r="AT113" s="518" t="n">
        <v>0</v>
      </c>
      <c r="AU113" s="518" t="n">
        <v>0</v>
      </c>
      <c r="AV113" s="518" t="n">
        <v>0</v>
      </c>
      <c r="AW113" s="518" t="n">
        <v>0</v>
      </c>
      <c r="AX113" s="518" t="n">
        <v>0</v>
      </c>
      <c r="AY113" s="518" t="n">
        <v>0</v>
      </c>
      <c r="AZ113" s="518" t="n">
        <v>0</v>
      </c>
      <c r="BA113" s="518" t="n">
        <v>0</v>
      </c>
      <c r="BB113" s="518" t="n">
        <v>0</v>
      </c>
      <c r="BC113" s="518" t="n">
        <v>0</v>
      </c>
      <c r="BD113" s="518" t="n">
        <v>0</v>
      </c>
      <c r="BE113" s="518" t="n">
        <v>0</v>
      </c>
      <c r="BF113" s="518" t="n">
        <v>0</v>
      </c>
      <c r="BG113" s="518" t="n">
        <v>0</v>
      </c>
      <c r="BH113" s="518" t="n">
        <v>0</v>
      </c>
      <c r="BI113" s="518" t="n">
        <v>0</v>
      </c>
      <c r="BJ113" s="518"/>
      <c r="BK113" s="518"/>
      <c r="BL113" s="518" t="n">
        <v>0</v>
      </c>
      <c r="BM113" s="518"/>
      <c r="BN113" s="518"/>
      <c r="BO113" s="518"/>
      <c r="BP113" s="518"/>
      <c r="BQ113" s="518"/>
      <c r="BR113" s="518"/>
      <c r="BS113" s="518"/>
      <c r="BT113" s="518"/>
      <c r="BU113" s="518"/>
      <c r="BV113" s="518" t="n">
        <v>0</v>
      </c>
      <c r="BW113" s="518" t="n">
        <v>0</v>
      </c>
      <c r="BX113" s="518" t="n">
        <v>0</v>
      </c>
      <c r="BY113" s="518" t="n">
        <v>0</v>
      </c>
      <c r="BZ113" s="518" t="n">
        <v>0</v>
      </c>
      <c r="CA113" s="518" t="n">
        <v>0</v>
      </c>
      <c r="CB113" s="518" t="n">
        <v>0</v>
      </c>
      <c r="CC113" s="518" t="n">
        <v>0</v>
      </c>
      <c r="CD113" s="518" t="n">
        <v>0</v>
      </c>
      <c r="CE113" s="518" t="n">
        <v>0</v>
      </c>
      <c r="CF113" s="518" t="n">
        <v>0</v>
      </c>
      <c r="CG113" s="518" t="n">
        <v>0</v>
      </c>
      <c r="CH113" s="518"/>
      <c r="CI113" s="716"/>
      <c r="CL113" s="48" t="n">
        <v>0</v>
      </c>
      <c r="CM113" s="48" t="n">
        <f aca="false">CL113-V113</f>
        <v>0</v>
      </c>
      <c r="CN113" s="702" t="n">
        <f aca="false">SUM(CO113:DR113)</f>
        <v>0</v>
      </c>
      <c r="CO113" s="703" t="n">
        <v>0</v>
      </c>
      <c r="CP113" s="703"/>
      <c r="CQ113" s="703" t="n">
        <v>0</v>
      </c>
      <c r="CR113" s="703"/>
      <c r="CS113" s="703" t="n">
        <v>0</v>
      </c>
      <c r="CT113" s="703" t="n">
        <v>0</v>
      </c>
      <c r="CU113" s="703"/>
      <c r="CV113" s="703"/>
      <c r="CW113" s="703"/>
      <c r="CX113" s="703" t="n">
        <v>0</v>
      </c>
      <c r="CY113" s="703" t="n">
        <v>0</v>
      </c>
      <c r="CZ113" s="703" t="n">
        <v>0</v>
      </c>
      <c r="DA113" s="703"/>
      <c r="DB113" s="703"/>
      <c r="DC113" s="703"/>
      <c r="DD113" s="703"/>
      <c r="DE113" s="703" t="n">
        <v>0</v>
      </c>
      <c r="DF113" s="703"/>
      <c r="DG113" s="703" t="n">
        <v>0</v>
      </c>
      <c r="DH113" s="703" t="n">
        <v>0</v>
      </c>
      <c r="DI113" s="703" t="n">
        <v>0</v>
      </c>
      <c r="DJ113" s="703" t="n">
        <v>0</v>
      </c>
      <c r="DK113" s="703" t="n">
        <v>0</v>
      </c>
      <c r="DL113" s="703" t="n">
        <v>0</v>
      </c>
      <c r="DM113" s="703"/>
      <c r="DN113" s="703"/>
      <c r="DO113" s="703"/>
      <c r="DP113" s="703"/>
      <c r="DQ113" s="703"/>
      <c r="DR113" s="703"/>
      <c r="DS113" s="704" t="n">
        <f aca="false">CN113-V113</f>
        <v>0</v>
      </c>
      <c r="DT113" s="553"/>
      <c r="DU113" s="48"/>
    </row>
    <row r="114" customFormat="false" ht="15" hidden="false" customHeight="true" outlineLevel="0" collapsed="false">
      <c r="A114" s="705" t="n">
        <f aca="false">A113+1</f>
        <v>105</v>
      </c>
      <c r="B114" s="706" t="s">
        <v>1099</v>
      </c>
      <c r="C114" s="706" t="s">
        <v>30</v>
      </c>
      <c r="D114" s="706" t="s">
        <v>514</v>
      </c>
      <c r="E114" s="243" t="n">
        <f aca="false">COUNTIF($G$10:$G$1856,$G114)</f>
        <v>1</v>
      </c>
      <c r="F114" s="706" t="s">
        <v>1248</v>
      </c>
      <c r="G114" s="706" t="s">
        <v>1248</v>
      </c>
      <c r="H114" s="707" t="s">
        <v>1219</v>
      </c>
      <c r="I114" s="708" t="s">
        <v>985</v>
      </c>
      <c r="J114" s="707" t="s">
        <v>305</v>
      </c>
      <c r="K114" s="709" t="n">
        <v>0</v>
      </c>
      <c r="L114" s="707" t="s">
        <v>304</v>
      </c>
      <c r="M114" s="708" t="s">
        <v>1035</v>
      </c>
      <c r="N114" s="710" t="s">
        <v>934</v>
      </c>
      <c r="O114" s="512" t="n">
        <v>1</v>
      </c>
      <c r="P114" s="512" t="n">
        <v>1</v>
      </c>
      <c r="Q114" s="711" t="n">
        <v>0.006132006</v>
      </c>
      <c r="R114" s="712" t="n">
        <v>12.38</v>
      </c>
      <c r="S114" s="713" t="n">
        <v>12.28</v>
      </c>
      <c r="T114" s="714" t="n">
        <v>12.49</v>
      </c>
      <c r="U114" s="715"/>
      <c r="V114" s="262" t="n">
        <f aca="false">SUM(W114:CI114)</f>
        <v>0</v>
      </c>
      <c r="W114" s="243" t="n">
        <v>0</v>
      </c>
      <c r="X114" s="243" t="n">
        <v>0</v>
      </c>
      <c r="Y114" s="243" t="n">
        <v>0</v>
      </c>
      <c r="Z114" s="243" t="n">
        <v>0</v>
      </c>
      <c r="AA114" s="243" t="n">
        <v>0</v>
      </c>
      <c r="AB114" s="243" t="n">
        <v>0</v>
      </c>
      <c r="AC114" s="243" t="n">
        <v>0</v>
      </c>
      <c r="AD114" s="243" t="n">
        <v>0</v>
      </c>
      <c r="AE114" s="243" t="n">
        <v>0</v>
      </c>
      <c r="AF114" s="243" t="n">
        <v>0</v>
      </c>
      <c r="AG114" s="243" t="n">
        <v>0</v>
      </c>
      <c r="AH114" s="518" t="n">
        <v>0</v>
      </c>
      <c r="AI114" s="243" t="n">
        <v>0</v>
      </c>
      <c r="AJ114" s="243" t="n">
        <v>0</v>
      </c>
      <c r="AK114" s="518" t="n">
        <v>0</v>
      </c>
      <c r="AL114" s="518" t="n">
        <v>0</v>
      </c>
      <c r="AM114" s="518" t="n">
        <v>0</v>
      </c>
      <c r="AN114" s="518" t="n">
        <v>0</v>
      </c>
      <c r="AO114" s="518" t="n">
        <v>0</v>
      </c>
      <c r="AP114" s="518" t="n">
        <v>0</v>
      </c>
      <c r="AQ114" s="518" t="n">
        <v>0</v>
      </c>
      <c r="AR114" s="518" t="n">
        <v>0</v>
      </c>
      <c r="AS114" s="518" t="n">
        <v>0</v>
      </c>
      <c r="AT114" s="518" t="n">
        <v>0</v>
      </c>
      <c r="AU114" s="518" t="n">
        <v>0</v>
      </c>
      <c r="AV114" s="518" t="n">
        <v>0</v>
      </c>
      <c r="AW114" s="518" t="n">
        <v>0</v>
      </c>
      <c r="AX114" s="518" t="n">
        <v>0</v>
      </c>
      <c r="AY114" s="518" t="n">
        <v>0</v>
      </c>
      <c r="AZ114" s="518" t="n">
        <v>0</v>
      </c>
      <c r="BA114" s="518" t="n">
        <v>0</v>
      </c>
      <c r="BB114" s="518" t="n">
        <v>0</v>
      </c>
      <c r="BC114" s="518" t="n">
        <v>0</v>
      </c>
      <c r="BD114" s="518" t="n">
        <v>0</v>
      </c>
      <c r="BE114" s="518" t="n">
        <v>0</v>
      </c>
      <c r="BF114" s="518" t="n">
        <v>0</v>
      </c>
      <c r="BG114" s="518" t="n">
        <v>0</v>
      </c>
      <c r="BH114" s="518" t="n">
        <v>0</v>
      </c>
      <c r="BI114" s="518" t="n">
        <v>0</v>
      </c>
      <c r="BJ114" s="518"/>
      <c r="BK114" s="518"/>
      <c r="BL114" s="518" t="n">
        <v>0</v>
      </c>
      <c r="BM114" s="518"/>
      <c r="BN114" s="518"/>
      <c r="BO114" s="518"/>
      <c r="BP114" s="518"/>
      <c r="BQ114" s="518"/>
      <c r="BR114" s="518"/>
      <c r="BS114" s="518"/>
      <c r="BT114" s="518"/>
      <c r="BU114" s="518"/>
      <c r="BV114" s="518" t="n">
        <v>0</v>
      </c>
      <c r="BW114" s="518" t="n">
        <v>0</v>
      </c>
      <c r="BX114" s="518" t="n">
        <v>0</v>
      </c>
      <c r="BY114" s="518" t="n">
        <v>0</v>
      </c>
      <c r="BZ114" s="518" t="n">
        <v>0</v>
      </c>
      <c r="CA114" s="518" t="n">
        <v>0</v>
      </c>
      <c r="CB114" s="518" t="n">
        <v>0</v>
      </c>
      <c r="CC114" s="518" t="n">
        <v>0</v>
      </c>
      <c r="CD114" s="518" t="n">
        <v>0</v>
      </c>
      <c r="CE114" s="518" t="n">
        <v>0</v>
      </c>
      <c r="CF114" s="518" t="n">
        <v>0</v>
      </c>
      <c r="CG114" s="518" t="n">
        <v>0</v>
      </c>
      <c r="CH114" s="518"/>
      <c r="CI114" s="716"/>
      <c r="CL114" s="48" t="n">
        <v>0</v>
      </c>
      <c r="CM114" s="48" t="n">
        <f aca="false">CL114-V114</f>
        <v>0</v>
      </c>
      <c r="CN114" s="702" t="n">
        <f aca="false">SUM(CO114:DR114)</f>
        <v>0</v>
      </c>
      <c r="CO114" s="703" t="n">
        <v>0</v>
      </c>
      <c r="CP114" s="703"/>
      <c r="CQ114" s="703" t="n">
        <v>0</v>
      </c>
      <c r="CR114" s="703"/>
      <c r="CS114" s="703" t="n">
        <v>0</v>
      </c>
      <c r="CT114" s="703" t="n">
        <v>0</v>
      </c>
      <c r="CU114" s="703"/>
      <c r="CV114" s="703"/>
      <c r="CW114" s="703"/>
      <c r="CX114" s="703" t="n">
        <v>0</v>
      </c>
      <c r="CY114" s="703" t="n">
        <v>0</v>
      </c>
      <c r="CZ114" s="703" t="n">
        <v>0</v>
      </c>
      <c r="DA114" s="703"/>
      <c r="DB114" s="703"/>
      <c r="DC114" s="703"/>
      <c r="DD114" s="703"/>
      <c r="DE114" s="703" t="n">
        <v>0</v>
      </c>
      <c r="DF114" s="703"/>
      <c r="DG114" s="703" t="n">
        <v>0</v>
      </c>
      <c r="DH114" s="703" t="n">
        <v>0</v>
      </c>
      <c r="DI114" s="703" t="n">
        <v>0</v>
      </c>
      <c r="DJ114" s="703" t="n">
        <v>0</v>
      </c>
      <c r="DK114" s="703" t="n">
        <v>0</v>
      </c>
      <c r="DL114" s="703" t="n">
        <v>0</v>
      </c>
      <c r="DM114" s="703"/>
      <c r="DN114" s="703"/>
      <c r="DO114" s="703"/>
      <c r="DP114" s="703"/>
      <c r="DQ114" s="703"/>
      <c r="DR114" s="703"/>
      <c r="DS114" s="704" t="n">
        <f aca="false">CN114-V114</f>
        <v>0</v>
      </c>
      <c r="DT114" s="553"/>
      <c r="DU114" s="48"/>
    </row>
    <row r="115" customFormat="false" ht="15" hidden="false" customHeight="true" outlineLevel="0" collapsed="false">
      <c r="A115" s="705" t="n">
        <f aca="false">A114+1</f>
        <v>106</v>
      </c>
      <c r="B115" s="706" t="s">
        <v>1099</v>
      </c>
      <c r="C115" s="706" t="s">
        <v>30</v>
      </c>
      <c r="D115" s="706" t="s">
        <v>514</v>
      </c>
      <c r="E115" s="243" t="n">
        <f aca="false">COUNTIF($G$10:$G$1856,$G115)</f>
        <v>1</v>
      </c>
      <c r="F115" s="706" t="s">
        <v>1249</v>
      </c>
      <c r="G115" s="706" t="s">
        <v>1249</v>
      </c>
      <c r="H115" s="707" t="s">
        <v>1221</v>
      </c>
      <c r="I115" s="708" t="s">
        <v>1050</v>
      </c>
      <c r="J115" s="707" t="s">
        <v>305</v>
      </c>
      <c r="K115" s="709" t="n">
        <v>0</v>
      </c>
      <c r="L115" s="707" t="s">
        <v>304</v>
      </c>
      <c r="M115" s="708" t="s">
        <v>942</v>
      </c>
      <c r="N115" s="710" t="s">
        <v>934</v>
      </c>
      <c r="O115" s="512" t="n">
        <v>2</v>
      </c>
      <c r="P115" s="512" t="n">
        <v>1</v>
      </c>
      <c r="Q115" s="711" t="n">
        <v>0.00240498</v>
      </c>
      <c r="R115" s="712" t="n">
        <v>4.86</v>
      </c>
      <c r="S115" s="713" t="n">
        <v>4.82</v>
      </c>
      <c r="T115" s="714" t="n">
        <v>4.9</v>
      </c>
      <c r="U115" s="715"/>
      <c r="V115" s="262" t="n">
        <f aca="false">SUM(W115:CI115)</f>
        <v>0</v>
      </c>
      <c r="W115" s="243" t="n">
        <v>0</v>
      </c>
      <c r="X115" s="243" t="n">
        <v>0</v>
      </c>
      <c r="Y115" s="243" t="n">
        <v>0</v>
      </c>
      <c r="Z115" s="243" t="n">
        <v>0</v>
      </c>
      <c r="AA115" s="243" t="n">
        <v>0</v>
      </c>
      <c r="AB115" s="243" t="n">
        <v>0</v>
      </c>
      <c r="AC115" s="243" t="n">
        <v>0</v>
      </c>
      <c r="AD115" s="243" t="n">
        <v>0</v>
      </c>
      <c r="AE115" s="243" t="n">
        <v>0</v>
      </c>
      <c r="AF115" s="243" t="n">
        <v>0</v>
      </c>
      <c r="AG115" s="243" t="n">
        <v>0</v>
      </c>
      <c r="AH115" s="518" t="n">
        <v>0</v>
      </c>
      <c r="AI115" s="243" t="n">
        <v>0</v>
      </c>
      <c r="AJ115" s="243" t="n">
        <v>0</v>
      </c>
      <c r="AK115" s="518" t="n">
        <v>0</v>
      </c>
      <c r="AL115" s="518" t="n">
        <v>0</v>
      </c>
      <c r="AM115" s="518" t="n">
        <v>0</v>
      </c>
      <c r="AN115" s="518" t="n">
        <v>0</v>
      </c>
      <c r="AO115" s="518" t="n">
        <v>0</v>
      </c>
      <c r="AP115" s="518" t="n">
        <v>0</v>
      </c>
      <c r="AQ115" s="518" t="n">
        <v>0</v>
      </c>
      <c r="AR115" s="518" t="n">
        <v>0</v>
      </c>
      <c r="AS115" s="518" t="n">
        <v>0</v>
      </c>
      <c r="AT115" s="518" t="n">
        <v>0</v>
      </c>
      <c r="AU115" s="518" t="n">
        <v>0</v>
      </c>
      <c r="AV115" s="518" t="n">
        <v>0</v>
      </c>
      <c r="AW115" s="518" t="n">
        <v>0</v>
      </c>
      <c r="AX115" s="518" t="n">
        <v>0</v>
      </c>
      <c r="AY115" s="518" t="n">
        <v>0</v>
      </c>
      <c r="AZ115" s="518" t="n">
        <v>0</v>
      </c>
      <c r="BA115" s="518" t="n">
        <v>0</v>
      </c>
      <c r="BB115" s="518" t="n">
        <v>0</v>
      </c>
      <c r="BC115" s="518" t="n">
        <v>0</v>
      </c>
      <c r="BD115" s="518" t="n">
        <v>0</v>
      </c>
      <c r="BE115" s="518" t="n">
        <v>0</v>
      </c>
      <c r="BF115" s="518" t="n">
        <v>0</v>
      </c>
      <c r="BG115" s="518" t="n">
        <v>0</v>
      </c>
      <c r="BH115" s="518" t="n">
        <v>0</v>
      </c>
      <c r="BI115" s="518" t="n">
        <v>0</v>
      </c>
      <c r="BJ115" s="518"/>
      <c r="BK115" s="518"/>
      <c r="BL115" s="518" t="n">
        <v>0</v>
      </c>
      <c r="BM115" s="518"/>
      <c r="BN115" s="518"/>
      <c r="BO115" s="518"/>
      <c r="BP115" s="518"/>
      <c r="BQ115" s="518"/>
      <c r="BR115" s="518"/>
      <c r="BS115" s="518"/>
      <c r="BT115" s="518"/>
      <c r="BU115" s="518"/>
      <c r="BV115" s="518" t="n">
        <v>0</v>
      </c>
      <c r="BW115" s="518" t="n">
        <v>0</v>
      </c>
      <c r="BX115" s="518" t="n">
        <v>0</v>
      </c>
      <c r="BY115" s="518" t="n">
        <v>0</v>
      </c>
      <c r="BZ115" s="518" t="n">
        <v>0</v>
      </c>
      <c r="CA115" s="518" t="n">
        <v>0</v>
      </c>
      <c r="CB115" s="518" t="n">
        <v>0</v>
      </c>
      <c r="CC115" s="518" t="n">
        <v>0</v>
      </c>
      <c r="CD115" s="518" t="n">
        <v>0</v>
      </c>
      <c r="CE115" s="518" t="n">
        <v>0</v>
      </c>
      <c r="CF115" s="518" t="n">
        <v>0</v>
      </c>
      <c r="CG115" s="518" t="n">
        <v>0</v>
      </c>
      <c r="CH115" s="518"/>
      <c r="CI115" s="716"/>
      <c r="CL115" s="48" t="n">
        <v>0</v>
      </c>
      <c r="CM115" s="48" t="n">
        <f aca="false">CL115-V115</f>
        <v>0</v>
      </c>
      <c r="CN115" s="702" t="n">
        <f aca="false">SUM(CO115:DR115)</f>
        <v>0</v>
      </c>
      <c r="CO115" s="703" t="n">
        <v>0</v>
      </c>
      <c r="CP115" s="703"/>
      <c r="CQ115" s="703" t="n">
        <v>0</v>
      </c>
      <c r="CR115" s="703"/>
      <c r="CS115" s="703" t="n">
        <v>0</v>
      </c>
      <c r="CT115" s="703" t="n">
        <v>0</v>
      </c>
      <c r="CU115" s="703"/>
      <c r="CV115" s="703"/>
      <c r="CW115" s="703"/>
      <c r="CX115" s="703" t="n">
        <v>0</v>
      </c>
      <c r="CY115" s="703" t="n">
        <v>0</v>
      </c>
      <c r="CZ115" s="703" t="n">
        <v>0</v>
      </c>
      <c r="DA115" s="703"/>
      <c r="DB115" s="703"/>
      <c r="DC115" s="703"/>
      <c r="DD115" s="703"/>
      <c r="DE115" s="703" t="n">
        <v>0</v>
      </c>
      <c r="DF115" s="703"/>
      <c r="DG115" s="703" t="n">
        <v>0</v>
      </c>
      <c r="DH115" s="703" t="n">
        <v>0</v>
      </c>
      <c r="DI115" s="703" t="n">
        <v>0</v>
      </c>
      <c r="DJ115" s="703" t="n">
        <v>0</v>
      </c>
      <c r="DK115" s="703" t="n">
        <v>0</v>
      </c>
      <c r="DL115" s="703" t="n">
        <v>0</v>
      </c>
      <c r="DM115" s="703"/>
      <c r="DN115" s="703"/>
      <c r="DO115" s="703"/>
      <c r="DP115" s="703"/>
      <c r="DQ115" s="703"/>
      <c r="DR115" s="703"/>
      <c r="DS115" s="704" t="n">
        <f aca="false">CN115-V115</f>
        <v>0</v>
      </c>
      <c r="DT115" s="553"/>
      <c r="DU115" s="48"/>
    </row>
    <row r="116" customFormat="false" ht="15" hidden="false" customHeight="true" outlineLevel="0" collapsed="false">
      <c r="A116" s="705" t="n">
        <f aca="false">A115+1</f>
        <v>107</v>
      </c>
      <c r="B116" s="706" t="s">
        <v>1099</v>
      </c>
      <c r="C116" s="706" t="s">
        <v>30</v>
      </c>
      <c r="D116" s="706" t="s">
        <v>514</v>
      </c>
      <c r="E116" s="243" t="n">
        <f aca="false">COUNTIF($G$10:$G$1856,$G116)</f>
        <v>1</v>
      </c>
      <c r="F116" s="706" t="s">
        <v>1250</v>
      </c>
      <c r="G116" s="706" t="s">
        <v>1250</v>
      </c>
      <c r="H116" s="707" t="s">
        <v>1223</v>
      </c>
      <c r="I116" s="708" t="s">
        <v>1224</v>
      </c>
      <c r="J116" s="707" t="s">
        <v>305</v>
      </c>
      <c r="K116" s="709" t="n">
        <v>0</v>
      </c>
      <c r="L116" s="707" t="s">
        <v>304</v>
      </c>
      <c r="M116" s="708" t="s">
        <v>1138</v>
      </c>
      <c r="N116" s="710" t="s">
        <v>934</v>
      </c>
      <c r="O116" s="512" t="n">
        <v>2</v>
      </c>
      <c r="P116" s="512" t="n">
        <v>1</v>
      </c>
      <c r="Q116" s="711" t="n">
        <v>0.00436524</v>
      </c>
      <c r="R116" s="712" t="n">
        <v>8.81</v>
      </c>
      <c r="S116" s="713" t="n">
        <v>8.74</v>
      </c>
      <c r="T116" s="714" t="n">
        <v>8.89</v>
      </c>
      <c r="U116" s="715"/>
      <c r="V116" s="262" t="n">
        <f aca="false">SUM(W116:CI116)</f>
        <v>9</v>
      </c>
      <c r="W116" s="243" t="n">
        <v>3</v>
      </c>
      <c r="X116" s="243" t="n">
        <v>0</v>
      </c>
      <c r="Y116" s="243" t="n">
        <v>2</v>
      </c>
      <c r="Z116" s="243" t="n">
        <v>0</v>
      </c>
      <c r="AA116" s="243" t="n">
        <v>0</v>
      </c>
      <c r="AB116" s="243" t="n">
        <v>0</v>
      </c>
      <c r="AC116" s="243" t="n">
        <v>0</v>
      </c>
      <c r="AD116" s="243" t="n">
        <v>2</v>
      </c>
      <c r="AE116" s="243" t="n">
        <v>2</v>
      </c>
      <c r="AF116" s="243" t="n">
        <v>0</v>
      </c>
      <c r="AG116" s="243" t="n">
        <v>0</v>
      </c>
      <c r="AH116" s="518" t="n">
        <v>0</v>
      </c>
      <c r="AI116" s="243" t="n">
        <v>0</v>
      </c>
      <c r="AJ116" s="243" t="n">
        <v>0</v>
      </c>
      <c r="AK116" s="518" t="n">
        <v>0</v>
      </c>
      <c r="AL116" s="518" t="n">
        <v>0</v>
      </c>
      <c r="AM116" s="518" t="n">
        <v>0</v>
      </c>
      <c r="AN116" s="518" t="n">
        <v>0</v>
      </c>
      <c r="AO116" s="518" t="n">
        <v>0</v>
      </c>
      <c r="AP116" s="518" t="n">
        <v>0</v>
      </c>
      <c r="AQ116" s="518" t="n">
        <v>0</v>
      </c>
      <c r="AR116" s="518" t="n">
        <v>0</v>
      </c>
      <c r="AS116" s="518" t="n">
        <v>0</v>
      </c>
      <c r="AT116" s="518" t="n">
        <v>0</v>
      </c>
      <c r="AU116" s="518" t="n">
        <v>0</v>
      </c>
      <c r="AV116" s="518" t="n">
        <v>0</v>
      </c>
      <c r="AW116" s="518" t="n">
        <v>0</v>
      </c>
      <c r="AX116" s="518" t="n">
        <v>0</v>
      </c>
      <c r="AY116" s="518" t="n">
        <v>0</v>
      </c>
      <c r="AZ116" s="518" t="n">
        <v>0</v>
      </c>
      <c r="BA116" s="518" t="n">
        <v>0</v>
      </c>
      <c r="BB116" s="518" t="n">
        <v>0</v>
      </c>
      <c r="BC116" s="518" t="n">
        <v>0</v>
      </c>
      <c r="BD116" s="518" t="n">
        <v>0</v>
      </c>
      <c r="BE116" s="518" t="n">
        <v>0</v>
      </c>
      <c r="BF116" s="518" t="n">
        <v>0</v>
      </c>
      <c r="BG116" s="518" t="n">
        <v>0</v>
      </c>
      <c r="BH116" s="518" t="n">
        <v>0</v>
      </c>
      <c r="BI116" s="518" t="n">
        <v>0</v>
      </c>
      <c r="BJ116" s="518"/>
      <c r="BK116" s="518"/>
      <c r="BL116" s="518" t="n">
        <v>0</v>
      </c>
      <c r="BM116" s="518"/>
      <c r="BN116" s="518"/>
      <c r="BO116" s="518"/>
      <c r="BP116" s="518"/>
      <c r="BQ116" s="518"/>
      <c r="BR116" s="518"/>
      <c r="BS116" s="518"/>
      <c r="BT116" s="518"/>
      <c r="BU116" s="518"/>
      <c r="BV116" s="518" t="n">
        <v>0</v>
      </c>
      <c r="BW116" s="518" t="n">
        <v>0</v>
      </c>
      <c r="BX116" s="518" t="n">
        <v>0</v>
      </c>
      <c r="BY116" s="518" t="n">
        <v>0</v>
      </c>
      <c r="BZ116" s="518" t="n">
        <v>0</v>
      </c>
      <c r="CA116" s="518" t="n">
        <v>0</v>
      </c>
      <c r="CB116" s="518" t="n">
        <v>0</v>
      </c>
      <c r="CC116" s="518" t="n">
        <v>0</v>
      </c>
      <c r="CD116" s="518" t="n">
        <v>0</v>
      </c>
      <c r="CE116" s="518" t="n">
        <v>0</v>
      </c>
      <c r="CF116" s="518" t="n">
        <v>0</v>
      </c>
      <c r="CG116" s="518" t="n">
        <v>0</v>
      </c>
      <c r="CH116" s="518"/>
      <c r="CI116" s="716"/>
      <c r="CL116" s="48" t="n">
        <v>9</v>
      </c>
      <c r="CM116" s="48" t="n">
        <f aca="false">CL116-V116</f>
        <v>0</v>
      </c>
      <c r="CN116" s="702" t="n">
        <f aca="false">SUM(CO116:DR116)</f>
        <v>9</v>
      </c>
      <c r="CO116" s="703" t="n">
        <v>3</v>
      </c>
      <c r="CP116" s="703" t="n">
        <v>2</v>
      </c>
      <c r="CQ116" s="703" t="n">
        <v>0</v>
      </c>
      <c r="CR116" s="703"/>
      <c r="CS116" s="703" t="n">
        <v>0</v>
      </c>
      <c r="CT116" s="703" t="n">
        <v>0</v>
      </c>
      <c r="CU116" s="703"/>
      <c r="CV116" s="703" t="n">
        <v>2</v>
      </c>
      <c r="CW116" s="703"/>
      <c r="CX116" s="703" t="n">
        <v>0</v>
      </c>
      <c r="CY116" s="703" t="n">
        <v>2</v>
      </c>
      <c r="CZ116" s="703" t="n">
        <v>0</v>
      </c>
      <c r="DA116" s="703"/>
      <c r="DB116" s="703"/>
      <c r="DC116" s="703"/>
      <c r="DD116" s="703"/>
      <c r="DE116" s="703" t="n">
        <v>0</v>
      </c>
      <c r="DF116" s="703"/>
      <c r="DG116" s="703" t="n">
        <v>0</v>
      </c>
      <c r="DH116" s="703" t="n">
        <v>0</v>
      </c>
      <c r="DI116" s="703" t="n">
        <v>0</v>
      </c>
      <c r="DJ116" s="703" t="n">
        <v>0</v>
      </c>
      <c r="DK116" s="703" t="n">
        <v>0</v>
      </c>
      <c r="DL116" s="703" t="n">
        <v>0</v>
      </c>
      <c r="DM116" s="703"/>
      <c r="DN116" s="703"/>
      <c r="DO116" s="703"/>
      <c r="DP116" s="703"/>
      <c r="DQ116" s="703"/>
      <c r="DR116" s="703"/>
      <c r="DS116" s="704" t="n">
        <f aca="false">CN116-V116</f>
        <v>0</v>
      </c>
      <c r="DT116" s="553"/>
      <c r="DU116" s="48"/>
    </row>
    <row r="117" customFormat="false" ht="15" hidden="false" customHeight="true" outlineLevel="0" collapsed="false">
      <c r="A117" s="705" t="n">
        <f aca="false">A116+1</f>
        <v>108</v>
      </c>
      <c r="B117" s="706" t="s">
        <v>1099</v>
      </c>
      <c r="C117" s="706" t="s">
        <v>30</v>
      </c>
      <c r="D117" s="706" t="s">
        <v>514</v>
      </c>
      <c r="E117" s="243" t="n">
        <f aca="false">COUNTIF($G$10:$G$1856,$G117)</f>
        <v>1</v>
      </c>
      <c r="F117" s="706" t="s">
        <v>1251</v>
      </c>
      <c r="G117" s="706" t="s">
        <v>1251</v>
      </c>
      <c r="H117" s="707" t="s">
        <v>1226</v>
      </c>
      <c r="I117" s="708" t="s">
        <v>1227</v>
      </c>
      <c r="J117" s="707" t="s">
        <v>305</v>
      </c>
      <c r="K117" s="709" t="n">
        <v>0</v>
      </c>
      <c r="L117" s="707" t="s">
        <v>304</v>
      </c>
      <c r="M117" s="708" t="s">
        <v>978</v>
      </c>
      <c r="N117" s="710" t="s">
        <v>934</v>
      </c>
      <c r="O117" s="512" t="n">
        <v>1</v>
      </c>
      <c r="P117" s="512" t="n">
        <v>1</v>
      </c>
      <c r="Q117" s="711" t="n">
        <v>0.001053858</v>
      </c>
      <c r="R117" s="712" t="n">
        <v>2.13</v>
      </c>
      <c r="S117" s="713" t="n">
        <v>2.11</v>
      </c>
      <c r="T117" s="714" t="n">
        <v>2.15</v>
      </c>
      <c r="U117" s="715"/>
      <c r="V117" s="262" t="n">
        <f aca="false">SUM(W117:CI117)</f>
        <v>0</v>
      </c>
      <c r="W117" s="243" t="n">
        <v>0</v>
      </c>
      <c r="X117" s="243" t="n">
        <v>0</v>
      </c>
      <c r="Y117" s="243" t="n">
        <v>0</v>
      </c>
      <c r="Z117" s="243" t="n">
        <v>0</v>
      </c>
      <c r="AA117" s="243" t="n">
        <v>0</v>
      </c>
      <c r="AB117" s="243" t="n">
        <v>0</v>
      </c>
      <c r="AC117" s="243" t="n">
        <v>0</v>
      </c>
      <c r="AD117" s="243" t="n">
        <v>0</v>
      </c>
      <c r="AE117" s="243" t="n">
        <v>0</v>
      </c>
      <c r="AF117" s="243" t="n">
        <v>0</v>
      </c>
      <c r="AG117" s="243" t="n">
        <v>0</v>
      </c>
      <c r="AH117" s="518" t="n">
        <v>0</v>
      </c>
      <c r="AI117" s="243" t="n">
        <v>0</v>
      </c>
      <c r="AJ117" s="243" t="n">
        <v>0</v>
      </c>
      <c r="AK117" s="518" t="n">
        <v>0</v>
      </c>
      <c r="AL117" s="518" t="n">
        <v>0</v>
      </c>
      <c r="AM117" s="518" t="n">
        <v>0</v>
      </c>
      <c r="AN117" s="518" t="n">
        <v>0</v>
      </c>
      <c r="AO117" s="518" t="n">
        <v>0</v>
      </c>
      <c r="AP117" s="518" t="n">
        <v>0</v>
      </c>
      <c r="AQ117" s="518" t="n">
        <v>0</v>
      </c>
      <c r="AR117" s="518" t="n">
        <v>0</v>
      </c>
      <c r="AS117" s="518" t="n">
        <v>0</v>
      </c>
      <c r="AT117" s="518" t="n">
        <v>0</v>
      </c>
      <c r="AU117" s="518" t="n">
        <v>0</v>
      </c>
      <c r="AV117" s="518" t="n">
        <v>0</v>
      </c>
      <c r="AW117" s="518" t="n">
        <v>0</v>
      </c>
      <c r="AX117" s="518" t="n">
        <v>0</v>
      </c>
      <c r="AY117" s="518" t="n">
        <v>0</v>
      </c>
      <c r="AZ117" s="518" t="n">
        <v>0</v>
      </c>
      <c r="BA117" s="518" t="n">
        <v>0</v>
      </c>
      <c r="BB117" s="518" t="n">
        <v>0</v>
      </c>
      <c r="BC117" s="518" t="n">
        <v>0</v>
      </c>
      <c r="BD117" s="518" t="n">
        <v>0</v>
      </c>
      <c r="BE117" s="518" t="n">
        <v>0</v>
      </c>
      <c r="BF117" s="518" t="n">
        <v>0</v>
      </c>
      <c r="BG117" s="518" t="n">
        <v>0</v>
      </c>
      <c r="BH117" s="518" t="n">
        <v>0</v>
      </c>
      <c r="BI117" s="518" t="n">
        <v>0</v>
      </c>
      <c r="BJ117" s="518"/>
      <c r="BK117" s="518"/>
      <c r="BL117" s="518" t="n">
        <v>0</v>
      </c>
      <c r="BM117" s="518"/>
      <c r="BN117" s="518"/>
      <c r="BO117" s="518"/>
      <c r="BP117" s="518"/>
      <c r="BQ117" s="518"/>
      <c r="BR117" s="518"/>
      <c r="BS117" s="518"/>
      <c r="BT117" s="518"/>
      <c r="BU117" s="518"/>
      <c r="BV117" s="518" t="n">
        <v>0</v>
      </c>
      <c r="BW117" s="518" t="n">
        <v>0</v>
      </c>
      <c r="BX117" s="518" t="n">
        <v>0</v>
      </c>
      <c r="BY117" s="518" t="n">
        <v>0</v>
      </c>
      <c r="BZ117" s="518" t="n">
        <v>0</v>
      </c>
      <c r="CA117" s="518" t="n">
        <v>0</v>
      </c>
      <c r="CB117" s="518" t="n">
        <v>0</v>
      </c>
      <c r="CC117" s="518" t="n">
        <v>0</v>
      </c>
      <c r="CD117" s="518" t="n">
        <v>0</v>
      </c>
      <c r="CE117" s="518" t="n">
        <v>0</v>
      </c>
      <c r="CF117" s="518" t="n">
        <v>0</v>
      </c>
      <c r="CG117" s="518" t="n">
        <v>0</v>
      </c>
      <c r="CH117" s="518"/>
      <c r="CI117" s="716"/>
      <c r="CL117" s="48" t="n">
        <v>0</v>
      </c>
      <c r="CM117" s="48" t="n">
        <f aca="false">CL117-V117</f>
        <v>0</v>
      </c>
      <c r="CN117" s="702" t="n">
        <f aca="false">SUM(CO117:DR117)</f>
        <v>0</v>
      </c>
      <c r="CO117" s="703" t="n">
        <v>0</v>
      </c>
      <c r="CP117" s="703"/>
      <c r="CQ117" s="703" t="n">
        <v>0</v>
      </c>
      <c r="CR117" s="703"/>
      <c r="CS117" s="703" t="n">
        <v>0</v>
      </c>
      <c r="CT117" s="703" t="n">
        <v>0</v>
      </c>
      <c r="CU117" s="703"/>
      <c r="CV117" s="703"/>
      <c r="CW117" s="703"/>
      <c r="CX117" s="703" t="n">
        <v>0</v>
      </c>
      <c r="CY117" s="703" t="n">
        <v>0</v>
      </c>
      <c r="CZ117" s="703" t="n">
        <v>0</v>
      </c>
      <c r="DA117" s="703"/>
      <c r="DB117" s="703"/>
      <c r="DC117" s="703"/>
      <c r="DD117" s="703"/>
      <c r="DE117" s="703" t="n">
        <v>0</v>
      </c>
      <c r="DF117" s="703"/>
      <c r="DG117" s="703" t="n">
        <v>0</v>
      </c>
      <c r="DH117" s="703" t="n">
        <v>0</v>
      </c>
      <c r="DI117" s="703" t="n">
        <v>0</v>
      </c>
      <c r="DJ117" s="703" t="n">
        <v>0</v>
      </c>
      <c r="DK117" s="703" t="n">
        <v>0</v>
      </c>
      <c r="DL117" s="703" t="n">
        <v>0</v>
      </c>
      <c r="DM117" s="703"/>
      <c r="DN117" s="703"/>
      <c r="DO117" s="703"/>
      <c r="DP117" s="703"/>
      <c r="DQ117" s="703"/>
      <c r="DR117" s="703"/>
      <c r="DS117" s="704" t="n">
        <f aca="false">CN117-V117</f>
        <v>0</v>
      </c>
      <c r="DT117" s="553"/>
      <c r="DU117" s="48"/>
    </row>
    <row r="118" customFormat="false" ht="15" hidden="false" customHeight="true" outlineLevel="0" collapsed="false">
      <c r="A118" s="705" t="n">
        <f aca="false">A117+1</f>
        <v>109</v>
      </c>
      <c r="B118" s="706" t="s">
        <v>1099</v>
      </c>
      <c r="C118" s="706" t="s">
        <v>30</v>
      </c>
      <c r="D118" s="706" t="s">
        <v>514</v>
      </c>
      <c r="E118" s="243" t="n">
        <f aca="false">COUNTIF($G$10:$G$1856,$G118)</f>
        <v>1</v>
      </c>
      <c r="F118" s="706" t="s">
        <v>1252</v>
      </c>
      <c r="G118" s="706" t="s">
        <v>1252</v>
      </c>
      <c r="H118" s="707" t="s">
        <v>1229</v>
      </c>
      <c r="I118" s="708" t="s">
        <v>1230</v>
      </c>
      <c r="J118" s="707" t="s">
        <v>305</v>
      </c>
      <c r="K118" s="709" t="n">
        <v>0</v>
      </c>
      <c r="L118" s="707" t="s">
        <v>304</v>
      </c>
      <c r="M118" s="708" t="s">
        <v>982</v>
      </c>
      <c r="N118" s="710" t="s">
        <v>934</v>
      </c>
      <c r="O118" s="512" t="n">
        <v>1</v>
      </c>
      <c r="P118" s="512" t="n">
        <v>1</v>
      </c>
      <c r="Q118" s="711" t="n">
        <v>0.001053858</v>
      </c>
      <c r="R118" s="712" t="n">
        <v>2.13</v>
      </c>
      <c r="S118" s="713" t="n">
        <v>2.11</v>
      </c>
      <c r="T118" s="714" t="n">
        <v>2.15</v>
      </c>
      <c r="U118" s="715"/>
      <c r="V118" s="262" t="n">
        <f aca="false">SUM(W118:CI118)</f>
        <v>4</v>
      </c>
      <c r="W118" s="243" t="n">
        <v>0</v>
      </c>
      <c r="X118" s="243" t="n">
        <v>0</v>
      </c>
      <c r="Y118" s="243" t="n">
        <v>0</v>
      </c>
      <c r="Z118" s="243" t="n">
        <v>0</v>
      </c>
      <c r="AA118" s="243" t="n">
        <v>0</v>
      </c>
      <c r="AB118" s="243" t="n">
        <v>0</v>
      </c>
      <c r="AC118" s="243" t="n">
        <v>0</v>
      </c>
      <c r="AD118" s="243" t="n">
        <v>0</v>
      </c>
      <c r="AE118" s="243" t="n">
        <v>4</v>
      </c>
      <c r="AF118" s="243" t="n">
        <v>0</v>
      </c>
      <c r="AG118" s="243" t="n">
        <v>0</v>
      </c>
      <c r="AH118" s="518" t="n">
        <v>0</v>
      </c>
      <c r="AI118" s="243" t="n">
        <v>0</v>
      </c>
      <c r="AJ118" s="243" t="n">
        <v>0</v>
      </c>
      <c r="AK118" s="518" t="n">
        <v>0</v>
      </c>
      <c r="AL118" s="518" t="n">
        <v>0</v>
      </c>
      <c r="AM118" s="518" t="n">
        <v>0</v>
      </c>
      <c r="AN118" s="518" t="n">
        <v>0</v>
      </c>
      <c r="AO118" s="518" t="n">
        <v>0</v>
      </c>
      <c r="AP118" s="518" t="n">
        <v>0</v>
      </c>
      <c r="AQ118" s="518" t="n">
        <v>0</v>
      </c>
      <c r="AR118" s="518" t="n">
        <v>0</v>
      </c>
      <c r="AS118" s="518" t="n">
        <v>0</v>
      </c>
      <c r="AT118" s="518" t="n">
        <v>0</v>
      </c>
      <c r="AU118" s="518" t="n">
        <v>0</v>
      </c>
      <c r="AV118" s="518" t="n">
        <v>0</v>
      </c>
      <c r="AW118" s="518" t="n">
        <v>0</v>
      </c>
      <c r="AX118" s="518" t="n">
        <v>0</v>
      </c>
      <c r="AY118" s="518" t="n">
        <v>0</v>
      </c>
      <c r="AZ118" s="518" t="n">
        <v>0</v>
      </c>
      <c r="BA118" s="518" t="n">
        <v>0</v>
      </c>
      <c r="BB118" s="518" t="n">
        <v>0</v>
      </c>
      <c r="BC118" s="518" t="n">
        <v>0</v>
      </c>
      <c r="BD118" s="518" t="n">
        <v>0</v>
      </c>
      <c r="BE118" s="518" t="n">
        <v>0</v>
      </c>
      <c r="BF118" s="518" t="n">
        <v>0</v>
      </c>
      <c r="BG118" s="518" t="n">
        <v>0</v>
      </c>
      <c r="BH118" s="518" t="n">
        <v>0</v>
      </c>
      <c r="BI118" s="518" t="n">
        <v>0</v>
      </c>
      <c r="BJ118" s="518"/>
      <c r="BK118" s="518"/>
      <c r="BL118" s="518" t="n">
        <v>0</v>
      </c>
      <c r="BM118" s="518"/>
      <c r="BN118" s="518"/>
      <c r="BO118" s="518"/>
      <c r="BP118" s="518"/>
      <c r="BQ118" s="518"/>
      <c r="BR118" s="518"/>
      <c r="BS118" s="518"/>
      <c r="BT118" s="518"/>
      <c r="BU118" s="518"/>
      <c r="BV118" s="518" t="n">
        <v>0</v>
      </c>
      <c r="BW118" s="518" t="n">
        <v>0</v>
      </c>
      <c r="BX118" s="518" t="n">
        <v>0</v>
      </c>
      <c r="BY118" s="518" t="n">
        <v>0</v>
      </c>
      <c r="BZ118" s="518" t="n">
        <v>0</v>
      </c>
      <c r="CA118" s="518" t="n">
        <v>0</v>
      </c>
      <c r="CB118" s="518" t="n">
        <v>0</v>
      </c>
      <c r="CC118" s="518" t="n">
        <v>0</v>
      </c>
      <c r="CD118" s="518" t="n">
        <v>0</v>
      </c>
      <c r="CE118" s="518" t="n">
        <v>0</v>
      </c>
      <c r="CF118" s="518" t="n">
        <v>0</v>
      </c>
      <c r="CG118" s="518" t="n">
        <v>0</v>
      </c>
      <c r="CH118" s="518"/>
      <c r="CI118" s="716"/>
      <c r="CL118" s="48" t="n">
        <v>4</v>
      </c>
      <c r="CM118" s="48" t="n">
        <f aca="false">CL118-V118</f>
        <v>0</v>
      </c>
      <c r="CN118" s="702" t="n">
        <f aca="false">SUM(CO118:DR118)</f>
        <v>4</v>
      </c>
      <c r="CO118" s="703" t="n">
        <v>0</v>
      </c>
      <c r="CP118" s="703"/>
      <c r="CQ118" s="703" t="n">
        <v>0</v>
      </c>
      <c r="CR118" s="703"/>
      <c r="CS118" s="703" t="n">
        <v>0</v>
      </c>
      <c r="CT118" s="703" t="n">
        <v>0</v>
      </c>
      <c r="CU118" s="703"/>
      <c r="CV118" s="703"/>
      <c r="CW118" s="703"/>
      <c r="CX118" s="703" t="n">
        <v>0</v>
      </c>
      <c r="CY118" s="703" t="n">
        <v>4</v>
      </c>
      <c r="CZ118" s="703" t="n">
        <v>0</v>
      </c>
      <c r="DA118" s="703"/>
      <c r="DB118" s="703"/>
      <c r="DC118" s="703"/>
      <c r="DD118" s="703"/>
      <c r="DE118" s="703" t="n">
        <v>0</v>
      </c>
      <c r="DF118" s="703"/>
      <c r="DG118" s="703" t="n">
        <v>0</v>
      </c>
      <c r="DH118" s="703" t="n">
        <v>0</v>
      </c>
      <c r="DI118" s="703" t="n">
        <v>0</v>
      </c>
      <c r="DJ118" s="703" t="n">
        <v>0</v>
      </c>
      <c r="DK118" s="703" t="n">
        <v>0</v>
      </c>
      <c r="DL118" s="703" t="n">
        <v>0</v>
      </c>
      <c r="DM118" s="703"/>
      <c r="DN118" s="703"/>
      <c r="DO118" s="703"/>
      <c r="DP118" s="703"/>
      <c r="DQ118" s="703"/>
      <c r="DR118" s="703"/>
      <c r="DS118" s="704" t="n">
        <f aca="false">CN118-V118</f>
        <v>0</v>
      </c>
      <c r="DT118" s="553"/>
      <c r="DU118" s="48"/>
    </row>
    <row r="119" customFormat="false" ht="15" hidden="false" customHeight="true" outlineLevel="0" collapsed="false">
      <c r="A119" s="705" t="n">
        <f aca="false">A118+1</f>
        <v>110</v>
      </c>
      <c r="B119" s="706" t="s">
        <v>1099</v>
      </c>
      <c r="C119" s="706" t="s">
        <v>30</v>
      </c>
      <c r="D119" s="706" t="s">
        <v>514</v>
      </c>
      <c r="E119" s="243" t="n">
        <f aca="false">COUNTIF($G$10:$G$1856,$G119)</f>
        <v>1</v>
      </c>
      <c r="F119" s="706" t="s">
        <v>1253</v>
      </c>
      <c r="G119" s="706" t="s">
        <v>1253</v>
      </c>
      <c r="H119" s="707" t="s">
        <v>1232</v>
      </c>
      <c r="I119" s="708" t="s">
        <v>1001</v>
      </c>
      <c r="J119" s="707" t="s">
        <v>305</v>
      </c>
      <c r="K119" s="709" t="n">
        <v>0</v>
      </c>
      <c r="L119" s="707" t="s">
        <v>304</v>
      </c>
      <c r="M119" s="708" t="s">
        <v>1002</v>
      </c>
      <c r="N119" s="710" t="s">
        <v>934</v>
      </c>
      <c r="O119" s="512" t="n">
        <v>2</v>
      </c>
      <c r="P119" s="512" t="n">
        <v>1</v>
      </c>
      <c r="Q119" s="711" t="n">
        <v>0.001161</v>
      </c>
      <c r="R119" s="712" t="n">
        <v>2.34</v>
      </c>
      <c r="S119" s="713" t="n">
        <v>2.33</v>
      </c>
      <c r="T119" s="714" t="n">
        <v>2.36</v>
      </c>
      <c r="U119" s="715"/>
      <c r="V119" s="262" t="n">
        <f aca="false">SUM(W119:CI119)</f>
        <v>0</v>
      </c>
      <c r="W119" s="243" t="n">
        <v>0</v>
      </c>
      <c r="X119" s="243" t="n">
        <v>0</v>
      </c>
      <c r="Y119" s="243" t="n">
        <v>0</v>
      </c>
      <c r="Z119" s="243" t="n">
        <v>0</v>
      </c>
      <c r="AA119" s="243" t="n">
        <v>0</v>
      </c>
      <c r="AB119" s="243" t="n">
        <v>0</v>
      </c>
      <c r="AC119" s="243" t="n">
        <v>0</v>
      </c>
      <c r="AD119" s="243" t="n">
        <v>0</v>
      </c>
      <c r="AE119" s="243" t="n">
        <v>0</v>
      </c>
      <c r="AF119" s="243" t="n">
        <v>0</v>
      </c>
      <c r="AG119" s="243" t="n">
        <v>0</v>
      </c>
      <c r="AH119" s="518" t="n">
        <v>0</v>
      </c>
      <c r="AI119" s="243" t="n">
        <v>0</v>
      </c>
      <c r="AJ119" s="243" t="n">
        <v>0</v>
      </c>
      <c r="AK119" s="518" t="n">
        <v>0</v>
      </c>
      <c r="AL119" s="518" t="n">
        <v>0</v>
      </c>
      <c r="AM119" s="518" t="n">
        <v>0</v>
      </c>
      <c r="AN119" s="518" t="n">
        <v>0</v>
      </c>
      <c r="AO119" s="518" t="n">
        <v>0</v>
      </c>
      <c r="AP119" s="518" t="n">
        <v>0</v>
      </c>
      <c r="AQ119" s="518" t="n">
        <v>0</v>
      </c>
      <c r="AR119" s="518" t="n">
        <v>0</v>
      </c>
      <c r="AS119" s="518" t="n">
        <v>0</v>
      </c>
      <c r="AT119" s="518" t="n">
        <v>0</v>
      </c>
      <c r="AU119" s="518" t="n">
        <v>0</v>
      </c>
      <c r="AV119" s="518" t="n">
        <v>0</v>
      </c>
      <c r="AW119" s="518" t="n">
        <v>0</v>
      </c>
      <c r="AX119" s="518" t="n">
        <v>0</v>
      </c>
      <c r="AY119" s="518" t="n">
        <v>0</v>
      </c>
      <c r="AZ119" s="518" t="n">
        <v>0</v>
      </c>
      <c r="BA119" s="518" t="n">
        <v>0</v>
      </c>
      <c r="BB119" s="518" t="n">
        <v>0</v>
      </c>
      <c r="BC119" s="518" t="n">
        <v>0</v>
      </c>
      <c r="BD119" s="518" t="n">
        <v>0</v>
      </c>
      <c r="BE119" s="518" t="n">
        <v>0</v>
      </c>
      <c r="BF119" s="518" t="n">
        <v>0</v>
      </c>
      <c r="BG119" s="518" t="n">
        <v>0</v>
      </c>
      <c r="BH119" s="518" t="n">
        <v>0</v>
      </c>
      <c r="BI119" s="518" t="n">
        <v>0</v>
      </c>
      <c r="BJ119" s="518"/>
      <c r="BK119" s="518"/>
      <c r="BL119" s="518" t="n">
        <v>0</v>
      </c>
      <c r="BM119" s="518"/>
      <c r="BN119" s="518"/>
      <c r="BO119" s="518"/>
      <c r="BP119" s="518"/>
      <c r="BQ119" s="518"/>
      <c r="BR119" s="518"/>
      <c r="BS119" s="518"/>
      <c r="BT119" s="518"/>
      <c r="BU119" s="518"/>
      <c r="BV119" s="518" t="n">
        <v>0</v>
      </c>
      <c r="BW119" s="518" t="n">
        <v>0</v>
      </c>
      <c r="BX119" s="518" t="n">
        <v>0</v>
      </c>
      <c r="BY119" s="518" t="n">
        <v>0</v>
      </c>
      <c r="BZ119" s="518" t="n">
        <v>0</v>
      </c>
      <c r="CA119" s="518" t="n">
        <v>0</v>
      </c>
      <c r="CB119" s="518" t="n">
        <v>0</v>
      </c>
      <c r="CC119" s="518" t="n">
        <v>0</v>
      </c>
      <c r="CD119" s="518" t="n">
        <v>0</v>
      </c>
      <c r="CE119" s="518" t="n">
        <v>0</v>
      </c>
      <c r="CF119" s="518" t="n">
        <v>0</v>
      </c>
      <c r="CG119" s="518" t="n">
        <v>0</v>
      </c>
      <c r="CH119" s="518"/>
      <c r="CI119" s="716"/>
      <c r="CL119" s="48" t="n">
        <v>0</v>
      </c>
      <c r="CM119" s="48" t="n">
        <f aca="false">CL119-V119</f>
        <v>0</v>
      </c>
      <c r="CN119" s="702" t="n">
        <f aca="false">SUM(CO119:DR119)</f>
        <v>0</v>
      </c>
      <c r="CO119" s="703" t="n">
        <v>0</v>
      </c>
      <c r="CP119" s="703"/>
      <c r="CQ119" s="703" t="n">
        <v>0</v>
      </c>
      <c r="CR119" s="703"/>
      <c r="CS119" s="703" t="n">
        <v>0</v>
      </c>
      <c r="CT119" s="703" t="n">
        <v>0</v>
      </c>
      <c r="CU119" s="703"/>
      <c r="CV119" s="703"/>
      <c r="CW119" s="703"/>
      <c r="CX119" s="703" t="n">
        <v>0</v>
      </c>
      <c r="CY119" s="703" t="n">
        <v>0</v>
      </c>
      <c r="CZ119" s="703" t="n">
        <v>0</v>
      </c>
      <c r="DA119" s="703"/>
      <c r="DB119" s="703"/>
      <c r="DC119" s="703"/>
      <c r="DD119" s="703"/>
      <c r="DE119" s="703" t="n">
        <v>0</v>
      </c>
      <c r="DF119" s="703"/>
      <c r="DG119" s="703" t="n">
        <v>0</v>
      </c>
      <c r="DH119" s="703" t="n">
        <v>0</v>
      </c>
      <c r="DI119" s="703" t="n">
        <v>0</v>
      </c>
      <c r="DJ119" s="703" t="n">
        <v>0</v>
      </c>
      <c r="DK119" s="703" t="n">
        <v>0</v>
      </c>
      <c r="DL119" s="703" t="n">
        <v>0</v>
      </c>
      <c r="DM119" s="703"/>
      <c r="DN119" s="703"/>
      <c r="DO119" s="703"/>
      <c r="DP119" s="703"/>
      <c r="DQ119" s="703"/>
      <c r="DR119" s="703"/>
      <c r="DS119" s="704" t="n">
        <f aca="false">CN119-V119</f>
        <v>0</v>
      </c>
      <c r="DT119" s="553"/>
      <c r="DU119" s="48"/>
    </row>
    <row r="120" customFormat="false" ht="15" hidden="false" customHeight="true" outlineLevel="0" collapsed="false">
      <c r="A120" s="705" t="n">
        <f aca="false">A119+1</f>
        <v>111</v>
      </c>
      <c r="B120" s="706" t="s">
        <v>1099</v>
      </c>
      <c r="C120" s="706" t="s">
        <v>30</v>
      </c>
      <c r="D120" s="706" t="s">
        <v>514</v>
      </c>
      <c r="E120" s="243" t="n">
        <f aca="false">COUNTIF($G$10:$G$1856,$G120)</f>
        <v>1</v>
      </c>
      <c r="F120" s="706" t="s">
        <v>1254</v>
      </c>
      <c r="G120" s="706" t="s">
        <v>1254</v>
      </c>
      <c r="H120" s="707" t="s">
        <v>1234</v>
      </c>
      <c r="I120" s="708" t="s">
        <v>1005</v>
      </c>
      <c r="J120" s="707" t="s">
        <v>305</v>
      </c>
      <c r="K120" s="709" t="n">
        <v>0</v>
      </c>
      <c r="L120" s="707" t="s">
        <v>304</v>
      </c>
      <c r="M120" s="708" t="s">
        <v>1006</v>
      </c>
      <c r="N120" s="710" t="s">
        <v>934</v>
      </c>
      <c r="O120" s="512" t="n">
        <v>2</v>
      </c>
      <c r="P120" s="512" t="n">
        <v>1</v>
      </c>
      <c r="Q120" s="711" t="n">
        <v>0.00054</v>
      </c>
      <c r="R120" s="712" t="n">
        <v>1.09</v>
      </c>
      <c r="S120" s="713" t="n">
        <v>1.08</v>
      </c>
      <c r="T120" s="714" t="n">
        <v>1.1</v>
      </c>
      <c r="U120" s="715"/>
      <c r="V120" s="262" t="n">
        <f aca="false">SUM(W120:CI120)</f>
        <v>2</v>
      </c>
      <c r="W120" s="243" t="n">
        <v>2</v>
      </c>
      <c r="X120" s="243" t="n">
        <v>0</v>
      </c>
      <c r="Y120" s="243" t="n">
        <v>0</v>
      </c>
      <c r="Z120" s="243" t="n">
        <v>0</v>
      </c>
      <c r="AA120" s="243" t="n">
        <v>0</v>
      </c>
      <c r="AB120" s="243" t="n">
        <v>0</v>
      </c>
      <c r="AC120" s="243" t="n">
        <v>0</v>
      </c>
      <c r="AD120" s="243" t="n">
        <v>0</v>
      </c>
      <c r="AE120" s="243" t="n">
        <v>0</v>
      </c>
      <c r="AF120" s="243" t="n">
        <v>0</v>
      </c>
      <c r="AG120" s="243" t="n">
        <v>0</v>
      </c>
      <c r="AH120" s="518" t="n">
        <v>0</v>
      </c>
      <c r="AI120" s="243" t="n">
        <v>0</v>
      </c>
      <c r="AJ120" s="243" t="n">
        <v>0</v>
      </c>
      <c r="AK120" s="518" t="n">
        <v>0</v>
      </c>
      <c r="AL120" s="518" t="n">
        <v>0</v>
      </c>
      <c r="AM120" s="518" t="n">
        <v>0</v>
      </c>
      <c r="AN120" s="518" t="n">
        <v>0</v>
      </c>
      <c r="AO120" s="518" t="n">
        <v>0</v>
      </c>
      <c r="AP120" s="518" t="n">
        <v>0</v>
      </c>
      <c r="AQ120" s="518" t="n">
        <v>0</v>
      </c>
      <c r="AR120" s="518" t="n">
        <v>0</v>
      </c>
      <c r="AS120" s="518" t="n">
        <v>0</v>
      </c>
      <c r="AT120" s="518" t="n">
        <v>0</v>
      </c>
      <c r="AU120" s="518" t="n">
        <v>0</v>
      </c>
      <c r="AV120" s="518" t="n">
        <v>0</v>
      </c>
      <c r="AW120" s="518" t="n">
        <v>0</v>
      </c>
      <c r="AX120" s="518" t="n">
        <v>0</v>
      </c>
      <c r="AY120" s="518" t="n">
        <v>0</v>
      </c>
      <c r="AZ120" s="518" t="n">
        <v>0</v>
      </c>
      <c r="BA120" s="518" t="n">
        <v>0</v>
      </c>
      <c r="BB120" s="518" t="n">
        <v>0</v>
      </c>
      <c r="BC120" s="518" t="n">
        <v>0</v>
      </c>
      <c r="BD120" s="518" t="n">
        <v>0</v>
      </c>
      <c r="BE120" s="518" t="n">
        <v>0</v>
      </c>
      <c r="BF120" s="518" t="n">
        <v>0</v>
      </c>
      <c r="BG120" s="518" t="n">
        <v>0</v>
      </c>
      <c r="BH120" s="518" t="n">
        <v>0</v>
      </c>
      <c r="BI120" s="518" t="n">
        <v>0</v>
      </c>
      <c r="BJ120" s="518"/>
      <c r="BK120" s="518"/>
      <c r="BL120" s="518" t="n">
        <v>0</v>
      </c>
      <c r="BM120" s="518"/>
      <c r="BN120" s="518"/>
      <c r="BO120" s="518"/>
      <c r="BP120" s="518"/>
      <c r="BQ120" s="518"/>
      <c r="BR120" s="518"/>
      <c r="BS120" s="518"/>
      <c r="BT120" s="518"/>
      <c r="BU120" s="518"/>
      <c r="BV120" s="518" t="n">
        <v>0</v>
      </c>
      <c r="BW120" s="518" t="n">
        <v>0</v>
      </c>
      <c r="BX120" s="518" t="n">
        <v>0</v>
      </c>
      <c r="BY120" s="518" t="n">
        <v>0</v>
      </c>
      <c r="BZ120" s="518" t="n">
        <v>0</v>
      </c>
      <c r="CA120" s="518" t="n">
        <v>0</v>
      </c>
      <c r="CB120" s="518" t="n">
        <v>0</v>
      </c>
      <c r="CC120" s="518" t="n">
        <v>0</v>
      </c>
      <c r="CD120" s="518" t="n">
        <v>0</v>
      </c>
      <c r="CE120" s="518" t="n">
        <v>0</v>
      </c>
      <c r="CF120" s="518" t="n">
        <v>0</v>
      </c>
      <c r="CG120" s="518" t="n">
        <v>0</v>
      </c>
      <c r="CH120" s="518"/>
      <c r="CI120" s="716"/>
      <c r="CL120" s="48" t="n">
        <v>2</v>
      </c>
      <c r="CM120" s="48" t="n">
        <f aca="false">CL120-V120</f>
        <v>0</v>
      </c>
      <c r="CN120" s="702" t="n">
        <f aca="false">SUM(CO120:DR120)</f>
        <v>2</v>
      </c>
      <c r="CO120" s="703" t="n">
        <v>2</v>
      </c>
      <c r="CP120" s="703"/>
      <c r="CQ120" s="703" t="n">
        <v>0</v>
      </c>
      <c r="CR120" s="703"/>
      <c r="CS120" s="703" t="n">
        <v>0</v>
      </c>
      <c r="CT120" s="703" t="n">
        <v>0</v>
      </c>
      <c r="CU120" s="703"/>
      <c r="CV120" s="703"/>
      <c r="CW120" s="703"/>
      <c r="CX120" s="703" t="n">
        <v>0</v>
      </c>
      <c r="CY120" s="703" t="n">
        <v>0</v>
      </c>
      <c r="CZ120" s="703" t="n">
        <v>0</v>
      </c>
      <c r="DA120" s="703"/>
      <c r="DB120" s="703"/>
      <c r="DC120" s="703"/>
      <c r="DD120" s="703"/>
      <c r="DE120" s="703" t="n">
        <v>0</v>
      </c>
      <c r="DF120" s="703"/>
      <c r="DG120" s="703" t="n">
        <v>0</v>
      </c>
      <c r="DH120" s="703" t="n">
        <v>0</v>
      </c>
      <c r="DI120" s="703" t="n">
        <v>0</v>
      </c>
      <c r="DJ120" s="703" t="n">
        <v>0</v>
      </c>
      <c r="DK120" s="703" t="n">
        <v>0</v>
      </c>
      <c r="DL120" s="703" t="n">
        <v>0</v>
      </c>
      <c r="DM120" s="703"/>
      <c r="DN120" s="703"/>
      <c r="DO120" s="703"/>
      <c r="DP120" s="703"/>
      <c r="DQ120" s="703"/>
      <c r="DR120" s="703"/>
      <c r="DS120" s="704" t="n">
        <f aca="false">CN120-V120</f>
        <v>0</v>
      </c>
      <c r="DT120" s="553"/>
      <c r="DU120" s="48"/>
    </row>
    <row r="121" customFormat="false" ht="15" hidden="false" customHeight="true" outlineLevel="0" collapsed="false">
      <c r="A121" s="705" t="n">
        <f aca="false">A120+1</f>
        <v>112</v>
      </c>
      <c r="B121" s="706" t="s">
        <v>1099</v>
      </c>
      <c r="C121" s="706" t="s">
        <v>30</v>
      </c>
      <c r="D121" s="706" t="s">
        <v>514</v>
      </c>
      <c r="E121" s="243" t="n">
        <f aca="false">COUNTIF($G$10:$G$1856,$G121)</f>
        <v>1</v>
      </c>
      <c r="F121" s="706" t="s">
        <v>1255</v>
      </c>
      <c r="G121" s="706" t="s">
        <v>1255</v>
      </c>
      <c r="H121" s="707" t="s">
        <v>1236</v>
      </c>
      <c r="I121" s="708" t="s">
        <v>1009</v>
      </c>
      <c r="J121" s="707" t="s">
        <v>305</v>
      </c>
      <c r="K121" s="709" t="n">
        <v>0</v>
      </c>
      <c r="L121" s="707" t="s">
        <v>304</v>
      </c>
      <c r="M121" s="708" t="s">
        <v>1010</v>
      </c>
      <c r="N121" s="710" t="s">
        <v>934</v>
      </c>
      <c r="O121" s="512" t="n">
        <v>2</v>
      </c>
      <c r="P121" s="512" t="n">
        <v>1</v>
      </c>
      <c r="Q121" s="711" t="n">
        <v>0.00054</v>
      </c>
      <c r="R121" s="712" t="n">
        <v>1.09</v>
      </c>
      <c r="S121" s="713" t="n">
        <v>1.08</v>
      </c>
      <c r="T121" s="714" t="n">
        <v>1.1</v>
      </c>
      <c r="U121" s="715"/>
      <c r="V121" s="262" t="n">
        <f aca="false">SUM(W121:CI121)</f>
        <v>0</v>
      </c>
      <c r="W121" s="243" t="n">
        <v>0</v>
      </c>
      <c r="X121" s="243" t="n">
        <v>0</v>
      </c>
      <c r="Y121" s="243" t="n">
        <v>0</v>
      </c>
      <c r="Z121" s="243" t="n">
        <v>0</v>
      </c>
      <c r="AA121" s="243" t="n">
        <v>0</v>
      </c>
      <c r="AB121" s="243" t="n">
        <v>0</v>
      </c>
      <c r="AC121" s="243" t="n">
        <v>0</v>
      </c>
      <c r="AD121" s="243" t="n">
        <v>0</v>
      </c>
      <c r="AE121" s="243" t="n">
        <v>0</v>
      </c>
      <c r="AF121" s="243" t="n">
        <v>0</v>
      </c>
      <c r="AG121" s="243" t="n">
        <v>0</v>
      </c>
      <c r="AH121" s="518" t="n">
        <v>0</v>
      </c>
      <c r="AI121" s="243" t="n">
        <v>0</v>
      </c>
      <c r="AJ121" s="243" t="n">
        <v>0</v>
      </c>
      <c r="AK121" s="518" t="n">
        <v>0</v>
      </c>
      <c r="AL121" s="518" t="n">
        <v>0</v>
      </c>
      <c r="AM121" s="518" t="n">
        <v>0</v>
      </c>
      <c r="AN121" s="518" t="n">
        <v>0</v>
      </c>
      <c r="AO121" s="518" t="n">
        <v>0</v>
      </c>
      <c r="AP121" s="518" t="n">
        <v>0</v>
      </c>
      <c r="AQ121" s="518" t="n">
        <v>0</v>
      </c>
      <c r="AR121" s="518" t="n">
        <v>0</v>
      </c>
      <c r="AS121" s="518" t="n">
        <v>0</v>
      </c>
      <c r="AT121" s="518" t="n">
        <v>0</v>
      </c>
      <c r="AU121" s="518" t="n">
        <v>0</v>
      </c>
      <c r="AV121" s="518" t="n">
        <v>0</v>
      </c>
      <c r="AW121" s="518" t="n">
        <v>0</v>
      </c>
      <c r="AX121" s="518" t="n">
        <v>0</v>
      </c>
      <c r="AY121" s="518" t="n">
        <v>0</v>
      </c>
      <c r="AZ121" s="518" t="n">
        <v>0</v>
      </c>
      <c r="BA121" s="518" t="n">
        <v>0</v>
      </c>
      <c r="BB121" s="518" t="n">
        <v>0</v>
      </c>
      <c r="BC121" s="518" t="n">
        <v>0</v>
      </c>
      <c r="BD121" s="518" t="n">
        <v>0</v>
      </c>
      <c r="BE121" s="518" t="n">
        <v>0</v>
      </c>
      <c r="BF121" s="518" t="n">
        <v>0</v>
      </c>
      <c r="BG121" s="518" t="n">
        <v>0</v>
      </c>
      <c r="BH121" s="518" t="n">
        <v>0</v>
      </c>
      <c r="BI121" s="518" t="n">
        <v>0</v>
      </c>
      <c r="BJ121" s="518"/>
      <c r="BK121" s="518"/>
      <c r="BL121" s="518" t="n">
        <v>0</v>
      </c>
      <c r="BM121" s="518"/>
      <c r="BN121" s="518"/>
      <c r="BO121" s="518"/>
      <c r="BP121" s="518"/>
      <c r="BQ121" s="518"/>
      <c r="BR121" s="518"/>
      <c r="BS121" s="518"/>
      <c r="BT121" s="518"/>
      <c r="BU121" s="518"/>
      <c r="BV121" s="518" t="n">
        <v>0</v>
      </c>
      <c r="BW121" s="518" t="n">
        <v>0</v>
      </c>
      <c r="BX121" s="518" t="n">
        <v>0</v>
      </c>
      <c r="BY121" s="518" t="n">
        <v>0</v>
      </c>
      <c r="BZ121" s="518" t="n">
        <v>0</v>
      </c>
      <c r="CA121" s="518" t="n">
        <v>0</v>
      </c>
      <c r="CB121" s="518" t="n">
        <v>0</v>
      </c>
      <c r="CC121" s="518" t="n">
        <v>0</v>
      </c>
      <c r="CD121" s="518" t="n">
        <v>0</v>
      </c>
      <c r="CE121" s="518" t="n">
        <v>0</v>
      </c>
      <c r="CF121" s="518" t="n">
        <v>0</v>
      </c>
      <c r="CG121" s="518" t="n">
        <v>0</v>
      </c>
      <c r="CH121" s="518"/>
      <c r="CI121" s="716"/>
      <c r="CL121" s="48" t="n">
        <v>0</v>
      </c>
      <c r="CM121" s="48" t="n">
        <f aca="false">CL121-V121</f>
        <v>0</v>
      </c>
      <c r="CN121" s="702" t="n">
        <f aca="false">SUM(CO121:DR121)</f>
        <v>0</v>
      </c>
      <c r="CO121" s="703" t="n">
        <v>0</v>
      </c>
      <c r="CP121" s="703"/>
      <c r="CQ121" s="703" t="n">
        <v>0</v>
      </c>
      <c r="CR121" s="703"/>
      <c r="CS121" s="703" t="n">
        <v>0</v>
      </c>
      <c r="CT121" s="703" t="n">
        <v>0</v>
      </c>
      <c r="CU121" s="703"/>
      <c r="CV121" s="703"/>
      <c r="CW121" s="703"/>
      <c r="CX121" s="703" t="n">
        <v>0</v>
      </c>
      <c r="CY121" s="703" t="n">
        <v>0</v>
      </c>
      <c r="CZ121" s="703" t="n">
        <v>0</v>
      </c>
      <c r="DA121" s="703"/>
      <c r="DB121" s="703"/>
      <c r="DC121" s="703"/>
      <c r="DD121" s="703"/>
      <c r="DE121" s="703" t="n">
        <v>0</v>
      </c>
      <c r="DF121" s="703"/>
      <c r="DG121" s="703" t="n">
        <v>0</v>
      </c>
      <c r="DH121" s="703" t="n">
        <v>0</v>
      </c>
      <c r="DI121" s="703" t="n">
        <v>0</v>
      </c>
      <c r="DJ121" s="703" t="n">
        <v>0</v>
      </c>
      <c r="DK121" s="703" t="n">
        <v>0</v>
      </c>
      <c r="DL121" s="703" t="n">
        <v>0</v>
      </c>
      <c r="DM121" s="703"/>
      <c r="DN121" s="703"/>
      <c r="DO121" s="703" t="n">
        <v>0</v>
      </c>
      <c r="DP121" s="703"/>
      <c r="DQ121" s="703"/>
      <c r="DR121" s="703"/>
      <c r="DS121" s="704" t="n">
        <f aca="false">CN121-V121</f>
        <v>0</v>
      </c>
      <c r="DT121" s="553"/>
      <c r="DU121" s="48"/>
    </row>
    <row r="122" customFormat="false" ht="15" hidden="false" customHeight="true" outlineLevel="0" collapsed="false">
      <c r="A122" s="705" t="n">
        <f aca="false">A121+1</f>
        <v>113</v>
      </c>
      <c r="B122" s="706" t="s">
        <v>1099</v>
      </c>
      <c r="C122" s="706" t="s">
        <v>30</v>
      </c>
      <c r="D122" s="706" t="s">
        <v>514</v>
      </c>
      <c r="E122" s="243" t="n">
        <f aca="false">COUNTIF($G$10:$G$1856,$G122)</f>
        <v>1</v>
      </c>
      <c r="F122" s="706" t="s">
        <v>1256</v>
      </c>
      <c r="G122" s="706" t="s">
        <v>1256</v>
      </c>
      <c r="H122" s="707" t="s">
        <v>1238</v>
      </c>
      <c r="I122" s="708" t="s">
        <v>1013</v>
      </c>
      <c r="J122" s="707" t="s">
        <v>305</v>
      </c>
      <c r="K122" s="709" t="n">
        <v>0</v>
      </c>
      <c r="L122" s="707" t="s">
        <v>304</v>
      </c>
      <c r="M122" s="708" t="s">
        <v>1014</v>
      </c>
      <c r="N122" s="710" t="s">
        <v>934</v>
      </c>
      <c r="O122" s="512" t="n">
        <v>2</v>
      </c>
      <c r="P122" s="512" t="n">
        <v>1</v>
      </c>
      <c r="Q122" s="711" t="n">
        <v>0.0006822</v>
      </c>
      <c r="R122" s="712" t="n">
        <v>1.38</v>
      </c>
      <c r="S122" s="713" t="n">
        <v>1.37</v>
      </c>
      <c r="T122" s="714" t="n">
        <v>1.39</v>
      </c>
      <c r="U122" s="715"/>
      <c r="V122" s="262" t="n">
        <f aca="false">SUM(W122:CI122)</f>
        <v>0</v>
      </c>
      <c r="W122" s="243" t="n">
        <v>0</v>
      </c>
      <c r="X122" s="243" t="n">
        <v>0</v>
      </c>
      <c r="Y122" s="243" t="n">
        <v>0</v>
      </c>
      <c r="Z122" s="243" t="n">
        <v>0</v>
      </c>
      <c r="AA122" s="243" t="n">
        <v>0</v>
      </c>
      <c r="AB122" s="243" t="n">
        <v>0</v>
      </c>
      <c r="AC122" s="243" t="n">
        <v>0</v>
      </c>
      <c r="AD122" s="243" t="n">
        <v>0</v>
      </c>
      <c r="AE122" s="243" t="n">
        <v>0</v>
      </c>
      <c r="AF122" s="243" t="n">
        <v>0</v>
      </c>
      <c r="AG122" s="243" t="n">
        <v>0</v>
      </c>
      <c r="AH122" s="518" t="n">
        <v>0</v>
      </c>
      <c r="AI122" s="243" t="n">
        <v>0</v>
      </c>
      <c r="AJ122" s="243" t="n">
        <v>0</v>
      </c>
      <c r="AK122" s="518" t="n">
        <v>0</v>
      </c>
      <c r="AL122" s="518" t="n">
        <v>0</v>
      </c>
      <c r="AM122" s="518" t="n">
        <v>0</v>
      </c>
      <c r="AN122" s="518" t="n">
        <v>0</v>
      </c>
      <c r="AO122" s="518" t="n">
        <v>0</v>
      </c>
      <c r="AP122" s="518" t="n">
        <v>0</v>
      </c>
      <c r="AQ122" s="518" t="n">
        <v>0</v>
      </c>
      <c r="AR122" s="518" t="n">
        <v>0</v>
      </c>
      <c r="AS122" s="518" t="n">
        <v>0</v>
      </c>
      <c r="AT122" s="518" t="n">
        <v>0</v>
      </c>
      <c r="AU122" s="518" t="n">
        <v>0</v>
      </c>
      <c r="AV122" s="518" t="n">
        <v>0</v>
      </c>
      <c r="AW122" s="518" t="n">
        <v>0</v>
      </c>
      <c r="AX122" s="518" t="n">
        <v>0</v>
      </c>
      <c r="AY122" s="518" t="n">
        <v>0</v>
      </c>
      <c r="AZ122" s="518" t="n">
        <v>0</v>
      </c>
      <c r="BA122" s="518" t="n">
        <v>0</v>
      </c>
      <c r="BB122" s="518" t="n">
        <v>0</v>
      </c>
      <c r="BC122" s="518" t="n">
        <v>0</v>
      </c>
      <c r="BD122" s="518" t="n">
        <v>0</v>
      </c>
      <c r="BE122" s="518" t="n">
        <v>0</v>
      </c>
      <c r="BF122" s="518" t="n">
        <v>0</v>
      </c>
      <c r="BG122" s="518" t="n">
        <v>0</v>
      </c>
      <c r="BH122" s="518" t="n">
        <v>0</v>
      </c>
      <c r="BI122" s="518" t="n">
        <v>0</v>
      </c>
      <c r="BJ122" s="518"/>
      <c r="BK122" s="518"/>
      <c r="BL122" s="518" t="n">
        <v>0</v>
      </c>
      <c r="BM122" s="518"/>
      <c r="BN122" s="518"/>
      <c r="BO122" s="518"/>
      <c r="BP122" s="518"/>
      <c r="BQ122" s="518"/>
      <c r="BR122" s="518"/>
      <c r="BS122" s="518"/>
      <c r="BT122" s="518"/>
      <c r="BU122" s="518"/>
      <c r="BV122" s="518" t="n">
        <v>0</v>
      </c>
      <c r="BW122" s="518" t="n">
        <v>0</v>
      </c>
      <c r="BX122" s="518" t="n">
        <v>0</v>
      </c>
      <c r="BY122" s="518" t="n">
        <v>0</v>
      </c>
      <c r="BZ122" s="518" t="n">
        <v>0</v>
      </c>
      <c r="CA122" s="518" t="n">
        <v>0</v>
      </c>
      <c r="CB122" s="518" t="n">
        <v>0</v>
      </c>
      <c r="CC122" s="518" t="n">
        <v>0</v>
      </c>
      <c r="CD122" s="518" t="n">
        <v>0</v>
      </c>
      <c r="CE122" s="518" t="n">
        <v>0</v>
      </c>
      <c r="CF122" s="518" t="n">
        <v>0</v>
      </c>
      <c r="CG122" s="518" t="n">
        <v>0</v>
      </c>
      <c r="CH122" s="518"/>
      <c r="CI122" s="716"/>
      <c r="CL122" s="48" t="n">
        <v>0</v>
      </c>
      <c r="CM122" s="48" t="n">
        <f aca="false">CL122-V122</f>
        <v>0</v>
      </c>
      <c r="CN122" s="702" t="n">
        <f aca="false">SUM(CO122:DR122)</f>
        <v>0</v>
      </c>
      <c r="CO122" s="703" t="n">
        <v>0</v>
      </c>
      <c r="CP122" s="703"/>
      <c r="CQ122" s="703" t="n">
        <v>0</v>
      </c>
      <c r="CR122" s="703"/>
      <c r="CS122" s="703" t="n">
        <v>0</v>
      </c>
      <c r="CT122" s="703" t="n">
        <v>0</v>
      </c>
      <c r="CU122" s="703"/>
      <c r="CV122" s="703"/>
      <c r="CW122" s="703"/>
      <c r="CX122" s="703" t="n">
        <v>0</v>
      </c>
      <c r="CY122" s="703" t="n">
        <v>0</v>
      </c>
      <c r="CZ122" s="703" t="n">
        <v>0</v>
      </c>
      <c r="DA122" s="703"/>
      <c r="DB122" s="703"/>
      <c r="DC122" s="703"/>
      <c r="DD122" s="703"/>
      <c r="DE122" s="703" t="n">
        <v>0</v>
      </c>
      <c r="DF122" s="703"/>
      <c r="DG122" s="703" t="n">
        <v>0</v>
      </c>
      <c r="DH122" s="703" t="n">
        <v>0</v>
      </c>
      <c r="DI122" s="703" t="n">
        <v>0</v>
      </c>
      <c r="DJ122" s="703" t="n">
        <v>0</v>
      </c>
      <c r="DK122" s="703" t="n">
        <v>0</v>
      </c>
      <c r="DL122" s="703" t="n">
        <v>0</v>
      </c>
      <c r="DM122" s="703"/>
      <c r="DN122" s="703"/>
      <c r="DO122" s="703"/>
      <c r="DP122" s="703"/>
      <c r="DQ122" s="703"/>
      <c r="DR122" s="703"/>
      <c r="DS122" s="704" t="n">
        <f aca="false">CN122-V122</f>
        <v>0</v>
      </c>
      <c r="DT122" s="553"/>
      <c r="DU122" s="48"/>
    </row>
    <row r="123" customFormat="false" ht="15" hidden="false" customHeight="true" outlineLevel="0" collapsed="false">
      <c r="A123" s="705" t="n">
        <f aca="false">A122+1</f>
        <v>114</v>
      </c>
      <c r="B123" s="706" t="s">
        <v>1099</v>
      </c>
      <c r="C123" s="706" t="s">
        <v>30</v>
      </c>
      <c r="D123" s="706" t="s">
        <v>514</v>
      </c>
      <c r="E123" s="243" t="n">
        <f aca="false">COUNTIF($G$10:$G$1856,$G123)</f>
        <v>1</v>
      </c>
      <c r="F123" s="706" t="s">
        <v>1257</v>
      </c>
      <c r="G123" s="706" t="s">
        <v>1257</v>
      </c>
      <c r="H123" s="707" t="s">
        <v>1240</v>
      </c>
      <c r="I123" s="708" t="s">
        <v>1094</v>
      </c>
      <c r="J123" s="707" t="s">
        <v>305</v>
      </c>
      <c r="K123" s="709" t="n">
        <v>0</v>
      </c>
      <c r="L123" s="707" t="s">
        <v>304</v>
      </c>
      <c r="M123" s="708" t="s">
        <v>1241</v>
      </c>
      <c r="N123" s="710" t="s">
        <v>934</v>
      </c>
      <c r="O123" s="512" t="n">
        <v>2</v>
      </c>
      <c r="P123" s="512" t="n">
        <v>1</v>
      </c>
      <c r="Q123" s="711" t="n">
        <v>0.000341931</v>
      </c>
      <c r="R123" s="712" t="n">
        <v>0.69</v>
      </c>
      <c r="S123" s="713" t="n">
        <v>0.68</v>
      </c>
      <c r="T123" s="714" t="n">
        <v>0.7</v>
      </c>
      <c r="U123" s="715"/>
      <c r="V123" s="262" t="n">
        <f aca="false">SUM(W123:CI123)</f>
        <v>0</v>
      </c>
      <c r="W123" s="243" t="n">
        <v>0</v>
      </c>
      <c r="X123" s="243" t="n">
        <v>0</v>
      </c>
      <c r="Y123" s="243" t="n">
        <v>0</v>
      </c>
      <c r="Z123" s="243" t="n">
        <v>0</v>
      </c>
      <c r="AA123" s="243" t="n">
        <v>0</v>
      </c>
      <c r="AB123" s="243" t="n">
        <v>0</v>
      </c>
      <c r="AC123" s="243" t="n">
        <v>0</v>
      </c>
      <c r="AD123" s="243" t="n">
        <v>0</v>
      </c>
      <c r="AE123" s="243" t="n">
        <v>0</v>
      </c>
      <c r="AF123" s="243" t="n">
        <v>0</v>
      </c>
      <c r="AG123" s="243" t="n">
        <v>0</v>
      </c>
      <c r="AH123" s="518" t="n">
        <v>0</v>
      </c>
      <c r="AI123" s="243" t="n">
        <v>0</v>
      </c>
      <c r="AJ123" s="243" t="n">
        <v>0</v>
      </c>
      <c r="AK123" s="518" t="n">
        <v>0</v>
      </c>
      <c r="AL123" s="518" t="n">
        <v>0</v>
      </c>
      <c r="AM123" s="518" t="n">
        <v>0</v>
      </c>
      <c r="AN123" s="518" t="n">
        <v>0</v>
      </c>
      <c r="AO123" s="518" t="n">
        <v>0</v>
      </c>
      <c r="AP123" s="518" t="n">
        <v>0</v>
      </c>
      <c r="AQ123" s="518" t="n">
        <v>0</v>
      </c>
      <c r="AR123" s="518" t="n">
        <v>0</v>
      </c>
      <c r="AS123" s="518" t="n">
        <v>0</v>
      </c>
      <c r="AT123" s="518" t="n">
        <v>0</v>
      </c>
      <c r="AU123" s="518" t="n">
        <v>0</v>
      </c>
      <c r="AV123" s="518" t="n">
        <v>0</v>
      </c>
      <c r="AW123" s="518" t="n">
        <v>0</v>
      </c>
      <c r="AX123" s="518" t="n">
        <v>0</v>
      </c>
      <c r="AY123" s="518" t="n">
        <v>0</v>
      </c>
      <c r="AZ123" s="518" t="n">
        <v>0</v>
      </c>
      <c r="BA123" s="518" t="n">
        <v>0</v>
      </c>
      <c r="BB123" s="518" t="n">
        <v>0</v>
      </c>
      <c r="BC123" s="518" t="n">
        <v>0</v>
      </c>
      <c r="BD123" s="518" t="n">
        <v>0</v>
      </c>
      <c r="BE123" s="518" t="n">
        <v>0</v>
      </c>
      <c r="BF123" s="518" t="n">
        <v>0</v>
      </c>
      <c r="BG123" s="518" t="n">
        <v>0</v>
      </c>
      <c r="BH123" s="518" t="n">
        <v>0</v>
      </c>
      <c r="BI123" s="518" t="n">
        <v>0</v>
      </c>
      <c r="BJ123" s="518"/>
      <c r="BK123" s="518"/>
      <c r="BL123" s="518" t="n">
        <v>0</v>
      </c>
      <c r="BM123" s="518"/>
      <c r="BN123" s="518"/>
      <c r="BO123" s="518"/>
      <c r="BP123" s="518"/>
      <c r="BQ123" s="518"/>
      <c r="BR123" s="518"/>
      <c r="BS123" s="518"/>
      <c r="BT123" s="518"/>
      <c r="BU123" s="518"/>
      <c r="BV123" s="518" t="n">
        <v>0</v>
      </c>
      <c r="BW123" s="518" t="n">
        <v>0</v>
      </c>
      <c r="BX123" s="518" t="n">
        <v>0</v>
      </c>
      <c r="BY123" s="518" t="n">
        <v>0</v>
      </c>
      <c r="BZ123" s="518" t="n">
        <v>0</v>
      </c>
      <c r="CA123" s="518" t="n">
        <v>0</v>
      </c>
      <c r="CB123" s="518" t="n">
        <v>0</v>
      </c>
      <c r="CC123" s="518" t="n">
        <v>0</v>
      </c>
      <c r="CD123" s="518" t="n">
        <v>0</v>
      </c>
      <c r="CE123" s="518" t="n">
        <v>0</v>
      </c>
      <c r="CF123" s="518" t="n">
        <v>0</v>
      </c>
      <c r="CG123" s="518" t="n">
        <v>0</v>
      </c>
      <c r="CH123" s="518"/>
      <c r="CI123" s="716"/>
      <c r="CL123" s="48" t="n">
        <v>0</v>
      </c>
      <c r="CM123" s="48" t="n">
        <f aca="false">CL123-V123</f>
        <v>0</v>
      </c>
      <c r="CN123" s="702" t="n">
        <f aca="false">SUM(CO123:DR123)</f>
        <v>0</v>
      </c>
      <c r="CO123" s="703" t="n">
        <v>0</v>
      </c>
      <c r="CP123" s="703"/>
      <c r="CQ123" s="703" t="n">
        <v>0</v>
      </c>
      <c r="CR123" s="703"/>
      <c r="CS123" s="703" t="n">
        <v>0</v>
      </c>
      <c r="CT123" s="703" t="n">
        <v>0</v>
      </c>
      <c r="CU123" s="703"/>
      <c r="CV123" s="703"/>
      <c r="CW123" s="703"/>
      <c r="CX123" s="703" t="n">
        <v>0</v>
      </c>
      <c r="CY123" s="703" t="n">
        <v>0</v>
      </c>
      <c r="CZ123" s="703" t="n">
        <v>0</v>
      </c>
      <c r="DA123" s="703"/>
      <c r="DB123" s="703"/>
      <c r="DC123" s="703"/>
      <c r="DD123" s="703"/>
      <c r="DE123" s="703" t="n">
        <v>0</v>
      </c>
      <c r="DF123" s="703"/>
      <c r="DG123" s="703" t="n">
        <v>0</v>
      </c>
      <c r="DH123" s="703" t="n">
        <v>0</v>
      </c>
      <c r="DI123" s="703" t="n">
        <v>0</v>
      </c>
      <c r="DJ123" s="703" t="n">
        <v>0</v>
      </c>
      <c r="DK123" s="703" t="n">
        <v>0</v>
      </c>
      <c r="DL123" s="703" t="n">
        <v>0</v>
      </c>
      <c r="DM123" s="703"/>
      <c r="DN123" s="703"/>
      <c r="DO123" s="703"/>
      <c r="DP123" s="703"/>
      <c r="DQ123" s="703"/>
      <c r="DR123" s="703"/>
      <c r="DS123" s="704" t="n">
        <f aca="false">CN123-V123</f>
        <v>0</v>
      </c>
      <c r="DT123" s="553"/>
      <c r="DU123" s="48"/>
    </row>
    <row r="124" customFormat="false" ht="15" hidden="false" customHeight="true" outlineLevel="0" collapsed="false">
      <c r="A124" s="705" t="n">
        <f aca="false">A123+1</f>
        <v>115</v>
      </c>
      <c r="B124" s="706" t="s">
        <v>1099</v>
      </c>
      <c r="C124" s="706" t="s">
        <v>529</v>
      </c>
      <c r="D124" s="706" t="s">
        <v>514</v>
      </c>
      <c r="E124" s="243" t="n">
        <f aca="false">COUNTIF($G$10:$G$1856,$G124)</f>
        <v>1</v>
      </c>
      <c r="F124" s="706" t="s">
        <v>1258</v>
      </c>
      <c r="G124" s="706" t="s">
        <v>1258</v>
      </c>
      <c r="H124" s="707" t="s">
        <v>1201</v>
      </c>
      <c r="I124" s="708" t="s">
        <v>932</v>
      </c>
      <c r="J124" s="707" t="s">
        <v>406</v>
      </c>
      <c r="K124" s="709" t="s">
        <v>369</v>
      </c>
      <c r="L124" s="707" t="s">
        <v>405</v>
      </c>
      <c r="M124" s="708" t="s">
        <v>933</v>
      </c>
      <c r="N124" s="710" t="s">
        <v>934</v>
      </c>
      <c r="O124" s="512" t="n">
        <v>1</v>
      </c>
      <c r="P124" s="512" t="n">
        <v>1</v>
      </c>
      <c r="Q124" s="711" t="n">
        <v>0.009161208</v>
      </c>
      <c r="R124" s="712"/>
      <c r="S124" s="713" t="n">
        <v>17.98</v>
      </c>
      <c r="T124" s="714" t="n">
        <v>18.28</v>
      </c>
      <c r="U124" s="715"/>
      <c r="V124" s="262" t="n">
        <f aca="false">SUM(W124:CI124)</f>
        <v>1</v>
      </c>
      <c r="W124" s="243" t="n">
        <v>0</v>
      </c>
      <c r="X124" s="243" t="n">
        <v>0</v>
      </c>
      <c r="Y124" s="243" t="n">
        <v>0</v>
      </c>
      <c r="Z124" s="243" t="n">
        <v>0</v>
      </c>
      <c r="AA124" s="243" t="n">
        <v>0</v>
      </c>
      <c r="AB124" s="243" t="n">
        <v>0</v>
      </c>
      <c r="AC124" s="243" t="n">
        <v>0</v>
      </c>
      <c r="AD124" s="243" t="n">
        <v>0</v>
      </c>
      <c r="AE124" s="243" t="n">
        <v>0</v>
      </c>
      <c r="AF124" s="243" t="n">
        <v>0</v>
      </c>
      <c r="AG124" s="243" t="n">
        <v>0</v>
      </c>
      <c r="AH124" s="518" t="n">
        <v>0</v>
      </c>
      <c r="AI124" s="243" t="n">
        <v>0</v>
      </c>
      <c r="AJ124" s="243" t="n">
        <v>0</v>
      </c>
      <c r="AK124" s="518" t="n">
        <v>0</v>
      </c>
      <c r="AL124" s="518" t="n">
        <v>0</v>
      </c>
      <c r="AM124" s="518" t="n">
        <v>0</v>
      </c>
      <c r="AN124" s="518" t="n">
        <v>0</v>
      </c>
      <c r="AO124" s="518" t="n">
        <v>0</v>
      </c>
      <c r="AP124" s="518" t="n">
        <v>0</v>
      </c>
      <c r="AQ124" s="518" t="n">
        <v>0</v>
      </c>
      <c r="AR124" s="518" t="n">
        <v>0</v>
      </c>
      <c r="AS124" s="518" t="n">
        <v>0</v>
      </c>
      <c r="AT124" s="518" t="n">
        <v>0</v>
      </c>
      <c r="AU124" s="518" t="n">
        <v>0</v>
      </c>
      <c r="AV124" s="518" t="n">
        <v>0</v>
      </c>
      <c r="AW124" s="518" t="n">
        <v>0</v>
      </c>
      <c r="AX124" s="518" t="n">
        <v>0</v>
      </c>
      <c r="AY124" s="518" t="n">
        <v>0</v>
      </c>
      <c r="AZ124" s="518" t="n">
        <v>0</v>
      </c>
      <c r="BA124" s="518" t="n">
        <v>0</v>
      </c>
      <c r="BB124" s="518" t="n">
        <v>0</v>
      </c>
      <c r="BC124" s="518" t="n">
        <v>0</v>
      </c>
      <c r="BD124" s="518" t="n">
        <v>0</v>
      </c>
      <c r="BE124" s="518" t="n">
        <v>0</v>
      </c>
      <c r="BF124" s="518" t="n">
        <v>0</v>
      </c>
      <c r="BG124" s="518" t="n">
        <v>0</v>
      </c>
      <c r="BH124" s="518" t="n">
        <v>0</v>
      </c>
      <c r="BI124" s="518" t="n">
        <v>0</v>
      </c>
      <c r="BJ124" s="518"/>
      <c r="BK124" s="518"/>
      <c r="BL124" s="518" t="n">
        <v>0</v>
      </c>
      <c r="BM124" s="518"/>
      <c r="BN124" s="518"/>
      <c r="BO124" s="518"/>
      <c r="BP124" s="518"/>
      <c r="BQ124" s="518"/>
      <c r="BR124" s="518" t="n">
        <v>1</v>
      </c>
      <c r="BS124" s="518"/>
      <c r="BT124" s="518"/>
      <c r="BU124" s="518"/>
      <c r="BV124" s="518" t="n">
        <v>0</v>
      </c>
      <c r="BW124" s="518" t="n">
        <v>0</v>
      </c>
      <c r="BX124" s="518" t="n">
        <v>0</v>
      </c>
      <c r="BY124" s="518" t="n">
        <v>0</v>
      </c>
      <c r="BZ124" s="518" t="n">
        <v>0</v>
      </c>
      <c r="CA124" s="518" t="n">
        <v>0</v>
      </c>
      <c r="CB124" s="518" t="n">
        <v>0</v>
      </c>
      <c r="CC124" s="518" t="n">
        <v>0</v>
      </c>
      <c r="CD124" s="518" t="n">
        <v>0</v>
      </c>
      <c r="CE124" s="518" t="n">
        <v>0</v>
      </c>
      <c r="CF124" s="518" t="n">
        <v>0</v>
      </c>
      <c r="CG124" s="518" t="n">
        <v>0</v>
      </c>
      <c r="CH124" s="518"/>
      <c r="CI124" s="716"/>
      <c r="CL124" s="48" t="n">
        <v>1</v>
      </c>
      <c r="CM124" s="48" t="n">
        <f aca="false">CL124-V124</f>
        <v>0</v>
      </c>
      <c r="CN124" s="702" t="n">
        <f aca="false">SUM(CO124:DR124)</f>
        <v>1</v>
      </c>
      <c r="CO124" s="703" t="n">
        <v>0</v>
      </c>
      <c r="CP124" s="703"/>
      <c r="CQ124" s="703" t="n">
        <v>0</v>
      </c>
      <c r="CR124" s="703"/>
      <c r="CS124" s="703" t="n">
        <v>0</v>
      </c>
      <c r="CT124" s="703" t="n">
        <v>0</v>
      </c>
      <c r="CU124" s="703"/>
      <c r="CV124" s="703"/>
      <c r="CW124" s="703"/>
      <c r="CX124" s="703" t="n">
        <v>0</v>
      </c>
      <c r="CY124" s="703" t="n">
        <v>0</v>
      </c>
      <c r="CZ124" s="703" t="n">
        <v>0</v>
      </c>
      <c r="DA124" s="703"/>
      <c r="DB124" s="703"/>
      <c r="DC124" s="703"/>
      <c r="DD124" s="703"/>
      <c r="DE124" s="703" t="n">
        <v>0</v>
      </c>
      <c r="DF124" s="703"/>
      <c r="DG124" s="703" t="n">
        <v>0</v>
      </c>
      <c r="DH124" s="703" t="n">
        <v>0</v>
      </c>
      <c r="DI124" s="703" t="n">
        <v>0</v>
      </c>
      <c r="DJ124" s="703" t="n">
        <v>0</v>
      </c>
      <c r="DK124" s="703" t="n">
        <v>0</v>
      </c>
      <c r="DL124" s="703" t="n">
        <v>0</v>
      </c>
      <c r="DM124" s="703"/>
      <c r="DN124" s="703" t="n">
        <v>1</v>
      </c>
      <c r="DO124" s="703"/>
      <c r="DP124" s="703"/>
      <c r="DQ124" s="703"/>
      <c r="DR124" s="703"/>
      <c r="DS124" s="704" t="n">
        <f aca="false">CN124-V124</f>
        <v>0</v>
      </c>
      <c r="DT124" s="553"/>
      <c r="DU124" s="48"/>
    </row>
    <row r="125" customFormat="false" ht="15" hidden="false" customHeight="true" outlineLevel="0" collapsed="false">
      <c r="A125" s="705" t="n">
        <f aca="false">A124+1</f>
        <v>116</v>
      </c>
      <c r="B125" s="706" t="s">
        <v>1099</v>
      </c>
      <c r="C125" s="706" t="s">
        <v>529</v>
      </c>
      <c r="D125" s="706" t="s">
        <v>514</v>
      </c>
      <c r="E125" s="243" t="n">
        <f aca="false">COUNTIF($G$10:$G$1856,$G125)</f>
        <v>1</v>
      </c>
      <c r="F125" s="706" t="s">
        <v>1259</v>
      </c>
      <c r="G125" s="706" t="s">
        <v>1259</v>
      </c>
      <c r="H125" s="707" t="s">
        <v>1203</v>
      </c>
      <c r="I125" s="708" t="s">
        <v>945</v>
      </c>
      <c r="J125" s="707" t="s">
        <v>406</v>
      </c>
      <c r="K125" s="709" t="s">
        <v>369</v>
      </c>
      <c r="L125" s="707" t="s">
        <v>405</v>
      </c>
      <c r="M125" s="708" t="s">
        <v>946</v>
      </c>
      <c r="N125" s="710" t="s">
        <v>934</v>
      </c>
      <c r="O125" s="512" t="n">
        <v>1</v>
      </c>
      <c r="P125" s="512" t="n">
        <v>1</v>
      </c>
      <c r="Q125" s="711" t="n">
        <v>0.008002179</v>
      </c>
      <c r="R125" s="712"/>
      <c r="S125" s="713" t="n">
        <v>15.71</v>
      </c>
      <c r="T125" s="714" t="n">
        <v>15.97</v>
      </c>
      <c r="U125" s="715"/>
      <c r="V125" s="262" t="n">
        <f aca="false">SUM(W125:CI125)</f>
        <v>0</v>
      </c>
      <c r="W125" s="243" t="n">
        <v>0</v>
      </c>
      <c r="X125" s="243" t="n">
        <v>0</v>
      </c>
      <c r="Y125" s="243" t="n">
        <v>0</v>
      </c>
      <c r="Z125" s="243" t="n">
        <v>0</v>
      </c>
      <c r="AA125" s="243" t="n">
        <v>0</v>
      </c>
      <c r="AB125" s="243" t="n">
        <v>0</v>
      </c>
      <c r="AC125" s="243" t="n">
        <v>0</v>
      </c>
      <c r="AD125" s="243" t="n">
        <v>0</v>
      </c>
      <c r="AE125" s="243" t="n">
        <v>0</v>
      </c>
      <c r="AF125" s="243" t="n">
        <v>0</v>
      </c>
      <c r="AG125" s="243" t="n">
        <v>0</v>
      </c>
      <c r="AH125" s="518" t="n">
        <v>0</v>
      </c>
      <c r="AI125" s="243" t="n">
        <v>0</v>
      </c>
      <c r="AJ125" s="243" t="n">
        <v>0</v>
      </c>
      <c r="AK125" s="518" t="n">
        <v>0</v>
      </c>
      <c r="AL125" s="518" t="n">
        <v>0</v>
      </c>
      <c r="AM125" s="518" t="n">
        <v>0</v>
      </c>
      <c r="AN125" s="518" t="n">
        <v>0</v>
      </c>
      <c r="AO125" s="518" t="n">
        <v>0</v>
      </c>
      <c r="AP125" s="518" t="n">
        <v>0</v>
      </c>
      <c r="AQ125" s="518" t="n">
        <v>0</v>
      </c>
      <c r="AR125" s="518" t="n">
        <v>0</v>
      </c>
      <c r="AS125" s="518" t="n">
        <v>0</v>
      </c>
      <c r="AT125" s="518" t="n">
        <v>0</v>
      </c>
      <c r="AU125" s="518" t="n">
        <v>0</v>
      </c>
      <c r="AV125" s="518" t="n">
        <v>0</v>
      </c>
      <c r="AW125" s="518" t="n">
        <v>0</v>
      </c>
      <c r="AX125" s="518" t="n">
        <v>0</v>
      </c>
      <c r="AY125" s="518" t="n">
        <v>0</v>
      </c>
      <c r="AZ125" s="518" t="n">
        <v>0</v>
      </c>
      <c r="BA125" s="518" t="n">
        <v>0</v>
      </c>
      <c r="BB125" s="518" t="n">
        <v>0</v>
      </c>
      <c r="BC125" s="518" t="n">
        <v>0</v>
      </c>
      <c r="BD125" s="518" t="n">
        <v>0</v>
      </c>
      <c r="BE125" s="518" t="n">
        <v>0</v>
      </c>
      <c r="BF125" s="518" t="n">
        <v>0</v>
      </c>
      <c r="BG125" s="518" t="n">
        <v>0</v>
      </c>
      <c r="BH125" s="518" t="n">
        <v>0</v>
      </c>
      <c r="BI125" s="518" t="n">
        <v>0</v>
      </c>
      <c r="BJ125" s="518"/>
      <c r="BK125" s="518"/>
      <c r="BL125" s="518" t="n">
        <v>0</v>
      </c>
      <c r="BM125" s="518"/>
      <c r="BN125" s="518"/>
      <c r="BO125" s="518"/>
      <c r="BP125" s="518"/>
      <c r="BQ125" s="518"/>
      <c r="BR125" s="518"/>
      <c r="BS125" s="518"/>
      <c r="BT125" s="518"/>
      <c r="BU125" s="518"/>
      <c r="BV125" s="518" t="n">
        <v>0</v>
      </c>
      <c r="BW125" s="518" t="n">
        <v>0</v>
      </c>
      <c r="BX125" s="518" t="n">
        <v>0</v>
      </c>
      <c r="BY125" s="518" t="n">
        <v>0</v>
      </c>
      <c r="BZ125" s="518" t="n">
        <v>0</v>
      </c>
      <c r="CA125" s="518" t="n">
        <v>0</v>
      </c>
      <c r="CB125" s="518" t="n">
        <v>0</v>
      </c>
      <c r="CC125" s="518" t="n">
        <v>0</v>
      </c>
      <c r="CD125" s="518" t="n">
        <v>0</v>
      </c>
      <c r="CE125" s="518" t="n">
        <v>0</v>
      </c>
      <c r="CF125" s="518" t="n">
        <v>0</v>
      </c>
      <c r="CG125" s="518" t="n">
        <v>0</v>
      </c>
      <c r="CH125" s="518"/>
      <c r="CI125" s="716"/>
      <c r="CL125" s="48" t="n">
        <v>0</v>
      </c>
      <c r="CM125" s="48" t="n">
        <f aca="false">CL125-V125</f>
        <v>0</v>
      </c>
      <c r="CN125" s="702" t="n">
        <f aca="false">SUM(CO125:DR125)</f>
        <v>0</v>
      </c>
      <c r="CO125" s="703" t="n">
        <v>0</v>
      </c>
      <c r="CP125" s="703"/>
      <c r="CQ125" s="703" t="n">
        <v>0</v>
      </c>
      <c r="CR125" s="703"/>
      <c r="CS125" s="703" t="n">
        <v>0</v>
      </c>
      <c r="CT125" s="703" t="n">
        <v>0</v>
      </c>
      <c r="CU125" s="703"/>
      <c r="CV125" s="703"/>
      <c r="CW125" s="703"/>
      <c r="CX125" s="703" t="n">
        <v>0</v>
      </c>
      <c r="CY125" s="703" t="n">
        <v>0</v>
      </c>
      <c r="CZ125" s="703" t="n">
        <v>0</v>
      </c>
      <c r="DA125" s="703"/>
      <c r="DB125" s="703"/>
      <c r="DC125" s="703"/>
      <c r="DD125" s="703"/>
      <c r="DE125" s="703" t="n">
        <v>0</v>
      </c>
      <c r="DF125" s="703"/>
      <c r="DG125" s="703" t="n">
        <v>0</v>
      </c>
      <c r="DH125" s="703" t="n">
        <v>0</v>
      </c>
      <c r="DI125" s="703" t="n">
        <v>0</v>
      </c>
      <c r="DJ125" s="703" t="n">
        <v>0</v>
      </c>
      <c r="DK125" s="703" t="n">
        <v>0</v>
      </c>
      <c r="DL125" s="703" t="n">
        <v>0</v>
      </c>
      <c r="DM125" s="703"/>
      <c r="DN125" s="703"/>
      <c r="DO125" s="703"/>
      <c r="DP125" s="703"/>
      <c r="DQ125" s="703"/>
      <c r="DR125" s="703"/>
      <c r="DS125" s="704" t="n">
        <f aca="false">CN125-V125</f>
        <v>0</v>
      </c>
      <c r="DT125" s="553"/>
      <c r="DU125" s="48"/>
    </row>
    <row r="126" customFormat="false" ht="15" hidden="false" customHeight="true" outlineLevel="0" collapsed="false">
      <c r="A126" s="705" t="n">
        <f aca="false">A125+1</f>
        <v>117</v>
      </c>
      <c r="B126" s="706" t="s">
        <v>1099</v>
      </c>
      <c r="C126" s="706" t="s">
        <v>529</v>
      </c>
      <c r="D126" s="706" t="s">
        <v>514</v>
      </c>
      <c r="E126" s="243" t="n">
        <f aca="false">COUNTIF($G$10:$G$1856,$G126)</f>
        <v>1</v>
      </c>
      <c r="F126" s="706" t="s">
        <v>1260</v>
      </c>
      <c r="G126" s="706" t="s">
        <v>1260</v>
      </c>
      <c r="H126" s="707" t="s">
        <v>1205</v>
      </c>
      <c r="I126" s="708" t="s">
        <v>949</v>
      </c>
      <c r="J126" s="707" t="s">
        <v>406</v>
      </c>
      <c r="K126" s="709" t="s">
        <v>369</v>
      </c>
      <c r="L126" s="707" t="s">
        <v>405</v>
      </c>
      <c r="M126" s="708" t="s">
        <v>950</v>
      </c>
      <c r="N126" s="710" t="s">
        <v>934</v>
      </c>
      <c r="O126" s="512" t="n">
        <v>1</v>
      </c>
      <c r="P126" s="512" t="n">
        <v>1</v>
      </c>
      <c r="Q126" s="711" t="n">
        <v>0.008002179</v>
      </c>
      <c r="R126" s="712"/>
      <c r="S126" s="713" t="n">
        <v>15.71</v>
      </c>
      <c r="T126" s="714" t="n">
        <v>15.97</v>
      </c>
      <c r="U126" s="715"/>
      <c r="V126" s="262" t="n">
        <f aca="false">SUM(W126:CI126)</f>
        <v>4</v>
      </c>
      <c r="W126" s="243" t="n">
        <v>0</v>
      </c>
      <c r="X126" s="243" t="n">
        <v>0</v>
      </c>
      <c r="Y126" s="243" t="n">
        <v>0</v>
      </c>
      <c r="Z126" s="243" t="n">
        <v>0</v>
      </c>
      <c r="AA126" s="243" t="n">
        <v>0</v>
      </c>
      <c r="AB126" s="243" t="n">
        <v>0</v>
      </c>
      <c r="AC126" s="243" t="n">
        <v>0</v>
      </c>
      <c r="AD126" s="243" t="n">
        <v>0</v>
      </c>
      <c r="AE126" s="243" t="n">
        <v>4</v>
      </c>
      <c r="AF126" s="243" t="n">
        <v>0</v>
      </c>
      <c r="AG126" s="243" t="n">
        <v>0</v>
      </c>
      <c r="AH126" s="518" t="n">
        <v>0</v>
      </c>
      <c r="AI126" s="243" t="n">
        <v>0</v>
      </c>
      <c r="AJ126" s="243" t="n">
        <v>0</v>
      </c>
      <c r="AK126" s="518" t="n">
        <v>0</v>
      </c>
      <c r="AL126" s="518" t="n">
        <v>0</v>
      </c>
      <c r="AM126" s="518" t="n">
        <v>0</v>
      </c>
      <c r="AN126" s="518" t="n">
        <v>0</v>
      </c>
      <c r="AO126" s="518" t="n">
        <v>0</v>
      </c>
      <c r="AP126" s="518" t="n">
        <v>0</v>
      </c>
      <c r="AQ126" s="518" t="n">
        <v>0</v>
      </c>
      <c r="AR126" s="518" t="n">
        <v>0</v>
      </c>
      <c r="AS126" s="518" t="n">
        <v>0</v>
      </c>
      <c r="AT126" s="518" t="n">
        <v>0</v>
      </c>
      <c r="AU126" s="518" t="n">
        <v>0</v>
      </c>
      <c r="AV126" s="518" t="n">
        <v>0</v>
      </c>
      <c r="AW126" s="518" t="n">
        <v>0</v>
      </c>
      <c r="AX126" s="518" t="n">
        <v>0</v>
      </c>
      <c r="AY126" s="518" t="n">
        <v>0</v>
      </c>
      <c r="AZ126" s="518" t="n">
        <v>0</v>
      </c>
      <c r="BA126" s="518" t="n">
        <v>0</v>
      </c>
      <c r="BB126" s="518" t="n">
        <v>0</v>
      </c>
      <c r="BC126" s="518" t="n">
        <v>0</v>
      </c>
      <c r="BD126" s="518" t="n">
        <v>0</v>
      </c>
      <c r="BE126" s="518" t="n">
        <v>0</v>
      </c>
      <c r="BF126" s="518" t="n">
        <v>0</v>
      </c>
      <c r="BG126" s="518" t="n">
        <v>0</v>
      </c>
      <c r="BH126" s="518" t="n">
        <v>0</v>
      </c>
      <c r="BI126" s="518" t="n">
        <v>0</v>
      </c>
      <c r="BJ126" s="518"/>
      <c r="BK126" s="518"/>
      <c r="BL126" s="518" t="n">
        <v>0</v>
      </c>
      <c r="BM126" s="518"/>
      <c r="BN126" s="518"/>
      <c r="BO126" s="518"/>
      <c r="BP126" s="518"/>
      <c r="BQ126" s="518"/>
      <c r="BR126" s="518"/>
      <c r="BS126" s="518"/>
      <c r="BT126" s="518"/>
      <c r="BU126" s="518"/>
      <c r="BV126" s="518" t="n">
        <v>0</v>
      </c>
      <c r="BW126" s="518" t="n">
        <v>0</v>
      </c>
      <c r="BX126" s="518" t="n">
        <v>0</v>
      </c>
      <c r="BY126" s="518" t="n">
        <v>0</v>
      </c>
      <c r="BZ126" s="518" t="n">
        <v>0</v>
      </c>
      <c r="CA126" s="518" t="n">
        <v>0</v>
      </c>
      <c r="CB126" s="518" t="n">
        <v>0</v>
      </c>
      <c r="CC126" s="518" t="n">
        <v>0</v>
      </c>
      <c r="CD126" s="518" t="n">
        <v>0</v>
      </c>
      <c r="CE126" s="518" t="n">
        <v>0</v>
      </c>
      <c r="CF126" s="518" t="n">
        <v>0</v>
      </c>
      <c r="CG126" s="518" t="n">
        <v>0</v>
      </c>
      <c r="CH126" s="518"/>
      <c r="CI126" s="716"/>
      <c r="CL126" s="48" t="n">
        <v>4</v>
      </c>
      <c r="CM126" s="48" t="n">
        <f aca="false">CL126-V126</f>
        <v>0</v>
      </c>
      <c r="CN126" s="702" t="n">
        <f aca="false">SUM(CO126:DR126)</f>
        <v>4</v>
      </c>
      <c r="CO126" s="703" t="n">
        <v>0</v>
      </c>
      <c r="CP126" s="703"/>
      <c r="CQ126" s="703" t="n">
        <v>0</v>
      </c>
      <c r="CR126" s="703"/>
      <c r="CS126" s="703" t="n">
        <v>0</v>
      </c>
      <c r="CT126" s="703" t="n">
        <v>0</v>
      </c>
      <c r="CU126" s="703"/>
      <c r="CV126" s="703"/>
      <c r="CW126" s="703"/>
      <c r="CX126" s="703" t="n">
        <v>0</v>
      </c>
      <c r="CY126" s="703" t="n">
        <v>4</v>
      </c>
      <c r="CZ126" s="703" t="n">
        <v>0</v>
      </c>
      <c r="DA126" s="703"/>
      <c r="DB126" s="703"/>
      <c r="DC126" s="703"/>
      <c r="DD126" s="703"/>
      <c r="DE126" s="703" t="n">
        <v>0</v>
      </c>
      <c r="DF126" s="703"/>
      <c r="DG126" s="703" t="n">
        <v>0</v>
      </c>
      <c r="DH126" s="703" t="n">
        <v>0</v>
      </c>
      <c r="DI126" s="703" t="n">
        <v>0</v>
      </c>
      <c r="DJ126" s="703" t="n">
        <v>0</v>
      </c>
      <c r="DK126" s="703" t="n">
        <v>0</v>
      </c>
      <c r="DL126" s="703" t="n">
        <v>0</v>
      </c>
      <c r="DM126" s="703"/>
      <c r="DN126" s="703"/>
      <c r="DO126" s="703"/>
      <c r="DP126" s="703"/>
      <c r="DQ126" s="703"/>
      <c r="DR126" s="703"/>
      <c r="DS126" s="704" t="n">
        <f aca="false">CN126-V126</f>
        <v>0</v>
      </c>
      <c r="DT126" s="553"/>
      <c r="DU126" s="48"/>
    </row>
    <row r="127" customFormat="false" ht="15" hidden="false" customHeight="true" outlineLevel="0" collapsed="false">
      <c r="A127" s="705" t="n">
        <f aca="false">A126+1</f>
        <v>118</v>
      </c>
      <c r="B127" s="706" t="s">
        <v>1099</v>
      </c>
      <c r="C127" s="706" t="s">
        <v>529</v>
      </c>
      <c r="D127" s="706" t="s">
        <v>514</v>
      </c>
      <c r="E127" s="243" t="n">
        <f aca="false">COUNTIF($G$10:$G$1856,$G127)</f>
        <v>1</v>
      </c>
      <c r="F127" s="706" t="s">
        <v>1261</v>
      </c>
      <c r="G127" s="706" t="s">
        <v>1261</v>
      </c>
      <c r="H127" s="707" t="s">
        <v>1207</v>
      </c>
      <c r="I127" s="708" t="s">
        <v>1208</v>
      </c>
      <c r="J127" s="707" t="s">
        <v>406</v>
      </c>
      <c r="K127" s="709" t="s">
        <v>369</v>
      </c>
      <c r="L127" s="707" t="s">
        <v>405</v>
      </c>
      <c r="M127" s="708" t="s">
        <v>1209</v>
      </c>
      <c r="N127" s="710" t="s">
        <v>934</v>
      </c>
      <c r="O127" s="512" t="n">
        <v>1</v>
      </c>
      <c r="P127" s="512" t="n">
        <v>1</v>
      </c>
      <c r="Q127" s="711" t="n">
        <v>0.003304728</v>
      </c>
      <c r="R127" s="712"/>
      <c r="S127" s="713" t="n">
        <v>6.49</v>
      </c>
      <c r="T127" s="714" t="n">
        <v>6.6</v>
      </c>
      <c r="U127" s="715"/>
      <c r="V127" s="262" t="n">
        <f aca="false">SUM(W127:CI127)</f>
        <v>1</v>
      </c>
      <c r="W127" s="243" t="n">
        <v>0</v>
      </c>
      <c r="X127" s="243" t="n">
        <v>0</v>
      </c>
      <c r="Y127" s="243" t="n">
        <v>0</v>
      </c>
      <c r="Z127" s="243" t="n">
        <v>0</v>
      </c>
      <c r="AA127" s="243" t="n">
        <v>0</v>
      </c>
      <c r="AB127" s="243" t="n">
        <v>0</v>
      </c>
      <c r="AC127" s="243" t="n">
        <v>0</v>
      </c>
      <c r="AD127" s="243" t="n">
        <v>0</v>
      </c>
      <c r="AE127" s="243" t="n">
        <v>0</v>
      </c>
      <c r="AF127" s="243" t="n">
        <v>0</v>
      </c>
      <c r="AG127" s="243" t="n">
        <v>0</v>
      </c>
      <c r="AH127" s="518" t="n">
        <v>0</v>
      </c>
      <c r="AI127" s="243" t="n">
        <v>0</v>
      </c>
      <c r="AJ127" s="243" t="n">
        <v>0</v>
      </c>
      <c r="AK127" s="518" t="n">
        <v>0</v>
      </c>
      <c r="AL127" s="518" t="n">
        <v>0</v>
      </c>
      <c r="AM127" s="518" t="n">
        <v>0</v>
      </c>
      <c r="AN127" s="518" t="n">
        <v>0</v>
      </c>
      <c r="AO127" s="518" t="n">
        <v>0</v>
      </c>
      <c r="AP127" s="518" t="n">
        <v>0</v>
      </c>
      <c r="AQ127" s="518" t="n">
        <v>0</v>
      </c>
      <c r="AR127" s="518" t="n">
        <v>0</v>
      </c>
      <c r="AS127" s="518" t="n">
        <v>0</v>
      </c>
      <c r="AT127" s="518" t="n">
        <v>0</v>
      </c>
      <c r="AU127" s="518" t="n">
        <v>0</v>
      </c>
      <c r="AV127" s="518" t="n">
        <v>0</v>
      </c>
      <c r="AW127" s="518" t="n">
        <v>0</v>
      </c>
      <c r="AX127" s="518" t="n">
        <v>0</v>
      </c>
      <c r="AY127" s="518" t="n">
        <v>0</v>
      </c>
      <c r="AZ127" s="518" t="n">
        <v>0</v>
      </c>
      <c r="BA127" s="518" t="n">
        <v>0</v>
      </c>
      <c r="BB127" s="518" t="n">
        <v>0</v>
      </c>
      <c r="BC127" s="518" t="n">
        <v>0</v>
      </c>
      <c r="BD127" s="518" t="n">
        <v>0</v>
      </c>
      <c r="BE127" s="518" t="n">
        <v>0</v>
      </c>
      <c r="BF127" s="518" t="n">
        <v>0</v>
      </c>
      <c r="BG127" s="518" t="n">
        <v>0</v>
      </c>
      <c r="BH127" s="518" t="n">
        <v>0</v>
      </c>
      <c r="BI127" s="518" t="n">
        <v>0</v>
      </c>
      <c r="BJ127" s="518"/>
      <c r="BK127" s="532" t="n">
        <v>1</v>
      </c>
      <c r="BL127" s="518" t="n">
        <v>0</v>
      </c>
      <c r="BM127" s="532"/>
      <c r="BN127" s="518"/>
      <c r="BO127" s="518"/>
      <c r="BP127" s="518"/>
      <c r="BQ127" s="518"/>
      <c r="BR127" s="518"/>
      <c r="BS127" s="518"/>
      <c r="BT127" s="518"/>
      <c r="BU127" s="518"/>
      <c r="BV127" s="518" t="n">
        <v>0</v>
      </c>
      <c r="BW127" s="518" t="n">
        <v>0</v>
      </c>
      <c r="BX127" s="518" t="n">
        <v>0</v>
      </c>
      <c r="BY127" s="518" t="n">
        <v>0</v>
      </c>
      <c r="BZ127" s="518" t="n">
        <v>0</v>
      </c>
      <c r="CA127" s="518" t="n">
        <v>0</v>
      </c>
      <c r="CB127" s="518" t="n">
        <v>0</v>
      </c>
      <c r="CC127" s="518" t="n">
        <v>0</v>
      </c>
      <c r="CD127" s="518" t="n">
        <v>0</v>
      </c>
      <c r="CE127" s="518" t="n">
        <v>0</v>
      </c>
      <c r="CF127" s="518" t="n">
        <v>0</v>
      </c>
      <c r="CG127" s="518" t="n">
        <v>0</v>
      </c>
      <c r="CH127" s="518"/>
      <c r="CI127" s="716"/>
      <c r="CL127" s="48" t="n">
        <v>1</v>
      </c>
      <c r="CM127" s="48" t="n">
        <f aca="false">CL127-V127</f>
        <v>0</v>
      </c>
      <c r="CN127" s="702" t="n">
        <f aca="false">SUM(CO127:DR127)</f>
        <v>1</v>
      </c>
      <c r="CO127" s="703" t="n">
        <v>0</v>
      </c>
      <c r="CP127" s="703"/>
      <c r="CQ127" s="703" t="n">
        <v>0</v>
      </c>
      <c r="CR127" s="703"/>
      <c r="CS127" s="703" t="n">
        <v>0</v>
      </c>
      <c r="CT127" s="703" t="n">
        <v>0</v>
      </c>
      <c r="CU127" s="703"/>
      <c r="CV127" s="703"/>
      <c r="CW127" s="703"/>
      <c r="CX127" s="703" t="n">
        <v>0</v>
      </c>
      <c r="CY127" s="703" t="n">
        <v>0</v>
      </c>
      <c r="CZ127" s="703" t="n">
        <v>0</v>
      </c>
      <c r="DA127" s="703"/>
      <c r="DB127" s="703"/>
      <c r="DC127" s="703"/>
      <c r="DD127" s="703"/>
      <c r="DE127" s="703" t="n">
        <v>0</v>
      </c>
      <c r="DF127" s="703"/>
      <c r="DG127" s="703" t="n">
        <v>0</v>
      </c>
      <c r="DH127" s="703" t="n">
        <v>1</v>
      </c>
      <c r="DI127" s="703" t="n">
        <v>0</v>
      </c>
      <c r="DJ127" s="703" t="n">
        <v>0</v>
      </c>
      <c r="DK127" s="703" t="n">
        <v>0</v>
      </c>
      <c r="DL127" s="703" t="n">
        <v>0</v>
      </c>
      <c r="DM127" s="703"/>
      <c r="DN127" s="703"/>
      <c r="DO127" s="703"/>
      <c r="DP127" s="703"/>
      <c r="DQ127" s="703"/>
      <c r="DR127" s="703"/>
      <c r="DS127" s="704" t="n">
        <f aca="false">CN127-V127</f>
        <v>0</v>
      </c>
      <c r="DT127" s="553"/>
      <c r="DU127" s="48"/>
    </row>
    <row r="128" customFormat="false" ht="15" hidden="false" customHeight="true" outlineLevel="0" collapsed="false">
      <c r="A128" s="705" t="n">
        <f aca="false">A127+1</f>
        <v>119</v>
      </c>
      <c r="B128" s="706" t="s">
        <v>1099</v>
      </c>
      <c r="C128" s="706" t="s">
        <v>529</v>
      </c>
      <c r="D128" s="706" t="s">
        <v>514</v>
      </c>
      <c r="E128" s="243" t="n">
        <f aca="false">COUNTIF($G$10:$G$1856,$G128)</f>
        <v>1</v>
      </c>
      <c r="F128" s="706" t="s">
        <v>1262</v>
      </c>
      <c r="G128" s="706" t="s">
        <v>1262</v>
      </c>
      <c r="H128" s="707" t="s">
        <v>1211</v>
      </c>
      <c r="I128" s="708" t="s">
        <v>1212</v>
      </c>
      <c r="J128" s="707" t="s">
        <v>406</v>
      </c>
      <c r="K128" s="709" t="s">
        <v>369</v>
      </c>
      <c r="L128" s="707" t="s">
        <v>405</v>
      </c>
      <c r="M128" s="708" t="s">
        <v>1213</v>
      </c>
      <c r="N128" s="710" t="s">
        <v>934</v>
      </c>
      <c r="O128" s="512" t="n">
        <v>1</v>
      </c>
      <c r="P128" s="512" t="n">
        <v>1</v>
      </c>
      <c r="Q128" s="711" t="n">
        <v>0.00111195</v>
      </c>
      <c r="R128" s="712"/>
      <c r="S128" s="713" t="n">
        <v>2.18</v>
      </c>
      <c r="T128" s="714" t="n">
        <v>2.22</v>
      </c>
      <c r="U128" s="715"/>
      <c r="V128" s="262" t="n">
        <f aca="false">SUM(W128:CI128)</f>
        <v>0</v>
      </c>
      <c r="W128" s="243" t="n">
        <v>0</v>
      </c>
      <c r="X128" s="243" t="n">
        <v>0</v>
      </c>
      <c r="Y128" s="243" t="n">
        <v>0</v>
      </c>
      <c r="Z128" s="243" t="n">
        <v>0</v>
      </c>
      <c r="AA128" s="243" t="n">
        <v>0</v>
      </c>
      <c r="AB128" s="243" t="n">
        <v>0</v>
      </c>
      <c r="AC128" s="243" t="n">
        <v>0</v>
      </c>
      <c r="AD128" s="243" t="n">
        <v>0</v>
      </c>
      <c r="AE128" s="243" t="n">
        <v>0</v>
      </c>
      <c r="AF128" s="243" t="n">
        <v>0</v>
      </c>
      <c r="AG128" s="243" t="n">
        <v>0</v>
      </c>
      <c r="AH128" s="518" t="n">
        <v>0</v>
      </c>
      <c r="AI128" s="243" t="n">
        <v>0</v>
      </c>
      <c r="AJ128" s="243" t="n">
        <v>0</v>
      </c>
      <c r="AK128" s="518" t="n">
        <v>0</v>
      </c>
      <c r="AL128" s="518" t="n">
        <v>0</v>
      </c>
      <c r="AM128" s="518" t="n">
        <v>0</v>
      </c>
      <c r="AN128" s="518" t="n">
        <v>0</v>
      </c>
      <c r="AO128" s="518" t="n">
        <v>0</v>
      </c>
      <c r="AP128" s="518" t="n">
        <v>0</v>
      </c>
      <c r="AQ128" s="518" t="n">
        <v>0</v>
      </c>
      <c r="AR128" s="518" t="n">
        <v>0</v>
      </c>
      <c r="AS128" s="518" t="n">
        <v>0</v>
      </c>
      <c r="AT128" s="518" t="n">
        <v>0</v>
      </c>
      <c r="AU128" s="518" t="n">
        <v>0</v>
      </c>
      <c r="AV128" s="518" t="n">
        <v>0</v>
      </c>
      <c r="AW128" s="518" t="n">
        <v>0</v>
      </c>
      <c r="AX128" s="518" t="n">
        <v>0</v>
      </c>
      <c r="AY128" s="518" t="n">
        <v>0</v>
      </c>
      <c r="AZ128" s="518" t="n">
        <v>0</v>
      </c>
      <c r="BA128" s="518" t="n">
        <v>0</v>
      </c>
      <c r="BB128" s="518" t="n">
        <v>0</v>
      </c>
      <c r="BC128" s="518" t="n">
        <v>0</v>
      </c>
      <c r="BD128" s="518" t="n">
        <v>0</v>
      </c>
      <c r="BE128" s="518" t="n">
        <v>0</v>
      </c>
      <c r="BF128" s="518" t="n">
        <v>0</v>
      </c>
      <c r="BG128" s="518" t="n">
        <v>0</v>
      </c>
      <c r="BH128" s="518" t="n">
        <v>0</v>
      </c>
      <c r="BI128" s="518" t="n">
        <v>0</v>
      </c>
      <c r="BJ128" s="518"/>
      <c r="BK128" s="518"/>
      <c r="BL128" s="518" t="n">
        <v>0</v>
      </c>
      <c r="BM128" s="518"/>
      <c r="BN128" s="518"/>
      <c r="BO128" s="518"/>
      <c r="BP128" s="518"/>
      <c r="BQ128" s="518"/>
      <c r="BR128" s="518"/>
      <c r="BS128" s="518"/>
      <c r="BT128" s="518"/>
      <c r="BU128" s="518"/>
      <c r="BV128" s="518" t="n">
        <v>0</v>
      </c>
      <c r="BW128" s="518" t="n">
        <v>0</v>
      </c>
      <c r="BX128" s="518" t="n">
        <v>0</v>
      </c>
      <c r="BY128" s="518" t="n">
        <v>0</v>
      </c>
      <c r="BZ128" s="518" t="n">
        <v>0</v>
      </c>
      <c r="CA128" s="518" t="n">
        <v>0</v>
      </c>
      <c r="CB128" s="518" t="n">
        <v>0</v>
      </c>
      <c r="CC128" s="518" t="n">
        <v>0</v>
      </c>
      <c r="CD128" s="518" t="n">
        <v>0</v>
      </c>
      <c r="CE128" s="518" t="n">
        <v>0</v>
      </c>
      <c r="CF128" s="518" t="n">
        <v>0</v>
      </c>
      <c r="CG128" s="518" t="n">
        <v>0</v>
      </c>
      <c r="CH128" s="518"/>
      <c r="CI128" s="716"/>
      <c r="CL128" s="48" t="n">
        <v>0</v>
      </c>
      <c r="CM128" s="48" t="n">
        <f aca="false">CL128-V128</f>
        <v>0</v>
      </c>
      <c r="CN128" s="702" t="n">
        <f aca="false">SUM(CO128:DR128)</f>
        <v>0</v>
      </c>
      <c r="CO128" s="703" t="n">
        <v>0</v>
      </c>
      <c r="CP128" s="703"/>
      <c r="CQ128" s="703" t="n">
        <v>0</v>
      </c>
      <c r="CR128" s="703"/>
      <c r="CS128" s="703" t="n">
        <v>0</v>
      </c>
      <c r="CT128" s="703" t="n">
        <v>0</v>
      </c>
      <c r="CU128" s="703"/>
      <c r="CV128" s="703"/>
      <c r="CW128" s="703"/>
      <c r="CX128" s="703" t="n">
        <v>0</v>
      </c>
      <c r="CY128" s="703" t="n">
        <v>0</v>
      </c>
      <c r="CZ128" s="703" t="n">
        <v>0</v>
      </c>
      <c r="DA128" s="703"/>
      <c r="DB128" s="703"/>
      <c r="DC128" s="703"/>
      <c r="DD128" s="703"/>
      <c r="DE128" s="703" t="n">
        <v>0</v>
      </c>
      <c r="DF128" s="703"/>
      <c r="DG128" s="703" t="n">
        <v>0</v>
      </c>
      <c r="DH128" s="703" t="n">
        <v>0</v>
      </c>
      <c r="DI128" s="703" t="n">
        <v>0</v>
      </c>
      <c r="DJ128" s="703" t="n">
        <v>0</v>
      </c>
      <c r="DK128" s="703" t="n">
        <v>0</v>
      </c>
      <c r="DL128" s="703" t="n">
        <v>0</v>
      </c>
      <c r="DM128" s="703"/>
      <c r="DN128" s="703"/>
      <c r="DO128" s="703"/>
      <c r="DP128" s="703"/>
      <c r="DQ128" s="703"/>
      <c r="DR128" s="703"/>
      <c r="DS128" s="704" t="n">
        <f aca="false">CN128-V128</f>
        <v>0</v>
      </c>
      <c r="DT128" s="553"/>
      <c r="DU128" s="48"/>
    </row>
    <row r="129" customFormat="false" ht="15" hidden="false" customHeight="true" outlineLevel="0" collapsed="false">
      <c r="A129" s="705" t="n">
        <f aca="false">A128+1</f>
        <v>120</v>
      </c>
      <c r="B129" s="706" t="s">
        <v>1099</v>
      </c>
      <c r="C129" s="706" t="s">
        <v>529</v>
      </c>
      <c r="D129" s="706" t="s">
        <v>514</v>
      </c>
      <c r="E129" s="243" t="n">
        <f aca="false">COUNTIF($G$10:$G$1856,$G129)</f>
        <v>1</v>
      </c>
      <c r="F129" s="706" t="s">
        <v>1263</v>
      </c>
      <c r="G129" s="706" t="s">
        <v>1263</v>
      </c>
      <c r="H129" s="707" t="s">
        <v>1215</v>
      </c>
      <c r="I129" s="708" t="s">
        <v>1216</v>
      </c>
      <c r="J129" s="707" t="s">
        <v>406</v>
      </c>
      <c r="K129" s="709" t="s">
        <v>369</v>
      </c>
      <c r="L129" s="707" t="s">
        <v>405</v>
      </c>
      <c r="M129" s="708" t="s">
        <v>1217</v>
      </c>
      <c r="N129" s="710" t="s">
        <v>934</v>
      </c>
      <c r="O129" s="512" t="n">
        <v>1</v>
      </c>
      <c r="P129" s="512" t="n">
        <v>1</v>
      </c>
      <c r="Q129" s="711" t="n">
        <v>0.002592135</v>
      </c>
      <c r="R129" s="712"/>
      <c r="S129" s="713" t="n">
        <v>5.09</v>
      </c>
      <c r="T129" s="714" t="n">
        <v>5.17</v>
      </c>
      <c r="U129" s="715"/>
      <c r="V129" s="262" t="n">
        <f aca="false">SUM(W129:CI129)</f>
        <v>1</v>
      </c>
      <c r="W129" s="243" t="n">
        <v>0</v>
      </c>
      <c r="X129" s="243" t="n">
        <v>0</v>
      </c>
      <c r="Y129" s="243" t="n">
        <v>0</v>
      </c>
      <c r="Z129" s="243" t="n">
        <v>0</v>
      </c>
      <c r="AA129" s="243" t="n">
        <v>0</v>
      </c>
      <c r="AB129" s="243" t="n">
        <v>0</v>
      </c>
      <c r="AC129" s="243" t="n">
        <v>0</v>
      </c>
      <c r="AD129" s="243" t="n">
        <v>0</v>
      </c>
      <c r="AE129" s="243" t="n">
        <v>0</v>
      </c>
      <c r="AF129" s="243" t="n">
        <v>0</v>
      </c>
      <c r="AG129" s="243" t="n">
        <v>0</v>
      </c>
      <c r="AH129" s="518" t="n">
        <v>0</v>
      </c>
      <c r="AI129" s="243" t="n">
        <v>0</v>
      </c>
      <c r="AJ129" s="243" t="n">
        <v>0</v>
      </c>
      <c r="AK129" s="518" t="n">
        <v>0</v>
      </c>
      <c r="AL129" s="518" t="n">
        <v>0</v>
      </c>
      <c r="AM129" s="518" t="n">
        <v>0</v>
      </c>
      <c r="AN129" s="518" t="n">
        <v>0</v>
      </c>
      <c r="AO129" s="518" t="n">
        <v>0</v>
      </c>
      <c r="AP129" s="518" t="n">
        <v>0</v>
      </c>
      <c r="AQ129" s="518" t="n">
        <v>0</v>
      </c>
      <c r="AR129" s="518" t="n">
        <v>0</v>
      </c>
      <c r="AS129" s="518" t="n">
        <v>0</v>
      </c>
      <c r="AT129" s="518" t="n">
        <v>0</v>
      </c>
      <c r="AU129" s="518" t="n">
        <v>0</v>
      </c>
      <c r="AV129" s="518" t="n">
        <v>0</v>
      </c>
      <c r="AW129" s="518" t="n">
        <v>0</v>
      </c>
      <c r="AX129" s="518" t="n">
        <v>0</v>
      </c>
      <c r="AY129" s="518" t="n">
        <v>0</v>
      </c>
      <c r="AZ129" s="518" t="n">
        <v>0</v>
      </c>
      <c r="BA129" s="518" t="n">
        <v>0</v>
      </c>
      <c r="BB129" s="518" t="n">
        <v>0</v>
      </c>
      <c r="BC129" s="518" t="n">
        <v>0</v>
      </c>
      <c r="BD129" s="518" t="n">
        <v>0</v>
      </c>
      <c r="BE129" s="518" t="n">
        <v>0</v>
      </c>
      <c r="BF129" s="518" t="n">
        <v>0</v>
      </c>
      <c r="BG129" s="518" t="n">
        <v>0</v>
      </c>
      <c r="BH129" s="518" t="n">
        <v>0</v>
      </c>
      <c r="BI129" s="518" t="n">
        <v>0</v>
      </c>
      <c r="BJ129" s="518"/>
      <c r="BK129" s="532" t="n">
        <v>1</v>
      </c>
      <c r="BL129" s="518" t="n">
        <v>0</v>
      </c>
      <c r="BM129" s="532"/>
      <c r="BN129" s="518"/>
      <c r="BO129" s="518"/>
      <c r="BP129" s="518"/>
      <c r="BQ129" s="518"/>
      <c r="BR129" s="518"/>
      <c r="BS129" s="518"/>
      <c r="BT129" s="518"/>
      <c r="BU129" s="518"/>
      <c r="BV129" s="518" t="n">
        <v>0</v>
      </c>
      <c r="BW129" s="518" t="n">
        <v>0</v>
      </c>
      <c r="BX129" s="518" t="n">
        <v>0</v>
      </c>
      <c r="BY129" s="518" t="n">
        <v>0</v>
      </c>
      <c r="BZ129" s="518" t="n">
        <v>0</v>
      </c>
      <c r="CA129" s="518" t="n">
        <v>0</v>
      </c>
      <c r="CB129" s="518" t="n">
        <v>0</v>
      </c>
      <c r="CC129" s="518" t="n">
        <v>0</v>
      </c>
      <c r="CD129" s="518" t="n">
        <v>0</v>
      </c>
      <c r="CE129" s="518" t="n">
        <v>0</v>
      </c>
      <c r="CF129" s="518" t="n">
        <v>0</v>
      </c>
      <c r="CG129" s="518" t="n">
        <v>0</v>
      </c>
      <c r="CH129" s="518"/>
      <c r="CI129" s="716"/>
      <c r="CL129" s="48" t="n">
        <v>1</v>
      </c>
      <c r="CM129" s="48" t="n">
        <f aca="false">CL129-V129</f>
        <v>0</v>
      </c>
      <c r="CN129" s="702" t="n">
        <f aca="false">SUM(CO129:DR129)</f>
        <v>1</v>
      </c>
      <c r="CO129" s="703" t="n">
        <v>0</v>
      </c>
      <c r="CP129" s="703"/>
      <c r="CQ129" s="703" t="n">
        <v>0</v>
      </c>
      <c r="CR129" s="703"/>
      <c r="CS129" s="703" t="n">
        <v>0</v>
      </c>
      <c r="CT129" s="703" t="n">
        <v>0</v>
      </c>
      <c r="CU129" s="703"/>
      <c r="CV129" s="703"/>
      <c r="CW129" s="703"/>
      <c r="CX129" s="703" t="n">
        <v>0</v>
      </c>
      <c r="CY129" s="703" t="n">
        <v>0</v>
      </c>
      <c r="CZ129" s="703" t="n">
        <v>0</v>
      </c>
      <c r="DA129" s="703"/>
      <c r="DB129" s="703"/>
      <c r="DC129" s="703"/>
      <c r="DD129" s="703"/>
      <c r="DE129" s="703" t="n">
        <v>0</v>
      </c>
      <c r="DF129" s="703"/>
      <c r="DG129" s="703" t="n">
        <v>0</v>
      </c>
      <c r="DH129" s="703" t="n">
        <v>1</v>
      </c>
      <c r="DI129" s="703" t="n">
        <v>0</v>
      </c>
      <c r="DJ129" s="703" t="n">
        <v>0</v>
      </c>
      <c r="DK129" s="703" t="n">
        <v>0</v>
      </c>
      <c r="DL129" s="703" t="n">
        <v>0</v>
      </c>
      <c r="DM129" s="703"/>
      <c r="DN129" s="703"/>
      <c r="DO129" s="703"/>
      <c r="DP129" s="703"/>
      <c r="DQ129" s="703"/>
      <c r="DR129" s="703"/>
      <c r="DS129" s="704" t="n">
        <f aca="false">CN129-V129</f>
        <v>0</v>
      </c>
      <c r="DT129" s="553"/>
      <c r="DU129" s="48"/>
    </row>
    <row r="130" customFormat="false" ht="15" hidden="false" customHeight="true" outlineLevel="0" collapsed="false">
      <c r="A130" s="705" t="n">
        <f aca="false">A129+1</f>
        <v>121</v>
      </c>
      <c r="B130" s="706" t="s">
        <v>1099</v>
      </c>
      <c r="C130" s="706" t="s">
        <v>529</v>
      </c>
      <c r="D130" s="706" t="s">
        <v>514</v>
      </c>
      <c r="E130" s="243" t="n">
        <f aca="false">COUNTIF($G$10:$G$1856,$G130)</f>
        <v>1</v>
      </c>
      <c r="F130" s="706" t="s">
        <v>1264</v>
      </c>
      <c r="G130" s="706" t="s">
        <v>1264</v>
      </c>
      <c r="H130" s="707" t="s">
        <v>1219</v>
      </c>
      <c r="I130" s="708" t="s">
        <v>985</v>
      </c>
      <c r="J130" s="707" t="s">
        <v>406</v>
      </c>
      <c r="K130" s="709" t="s">
        <v>369</v>
      </c>
      <c r="L130" s="707" t="s">
        <v>405</v>
      </c>
      <c r="M130" s="708" t="s">
        <v>1035</v>
      </c>
      <c r="N130" s="710" t="s">
        <v>934</v>
      </c>
      <c r="O130" s="512" t="n">
        <v>1</v>
      </c>
      <c r="P130" s="512" t="n">
        <v>1</v>
      </c>
      <c r="Q130" s="711" t="n">
        <v>0.006132006</v>
      </c>
      <c r="R130" s="712"/>
      <c r="S130" s="713" t="n">
        <v>12.03</v>
      </c>
      <c r="T130" s="714" t="n">
        <v>12.24</v>
      </c>
      <c r="U130" s="715"/>
      <c r="V130" s="262" t="n">
        <f aca="false">SUM(W130:CI130)</f>
        <v>1</v>
      </c>
      <c r="W130" s="243" t="n">
        <v>0</v>
      </c>
      <c r="X130" s="243" t="n">
        <v>0</v>
      </c>
      <c r="Y130" s="243" t="n">
        <v>0</v>
      </c>
      <c r="Z130" s="243" t="n">
        <v>0</v>
      </c>
      <c r="AA130" s="243" t="n">
        <v>0</v>
      </c>
      <c r="AB130" s="243" t="n">
        <v>0</v>
      </c>
      <c r="AC130" s="243" t="n">
        <v>0</v>
      </c>
      <c r="AD130" s="243" t="n">
        <v>0</v>
      </c>
      <c r="AE130" s="243" t="n">
        <v>0</v>
      </c>
      <c r="AF130" s="243" t="n">
        <v>0</v>
      </c>
      <c r="AG130" s="243" t="n">
        <v>0</v>
      </c>
      <c r="AH130" s="518" t="n">
        <v>0</v>
      </c>
      <c r="AI130" s="243" t="n">
        <v>0</v>
      </c>
      <c r="AJ130" s="243" t="n">
        <v>0</v>
      </c>
      <c r="AK130" s="518" t="n">
        <v>0</v>
      </c>
      <c r="AL130" s="518" t="n">
        <v>0</v>
      </c>
      <c r="AM130" s="518" t="n">
        <v>0</v>
      </c>
      <c r="AN130" s="518" t="n">
        <v>0</v>
      </c>
      <c r="AO130" s="518" t="n">
        <v>0</v>
      </c>
      <c r="AP130" s="518" t="n">
        <v>0</v>
      </c>
      <c r="AQ130" s="518" t="n">
        <v>0</v>
      </c>
      <c r="AR130" s="518" t="n">
        <v>0</v>
      </c>
      <c r="AS130" s="518" t="n">
        <v>0</v>
      </c>
      <c r="AT130" s="518" t="n">
        <v>0</v>
      </c>
      <c r="AU130" s="518" t="n">
        <v>0</v>
      </c>
      <c r="AV130" s="518" t="n">
        <v>0</v>
      </c>
      <c r="AW130" s="518" t="n">
        <v>0</v>
      </c>
      <c r="AX130" s="518" t="n">
        <v>0</v>
      </c>
      <c r="AY130" s="518" t="n">
        <v>0</v>
      </c>
      <c r="AZ130" s="518" t="n">
        <v>0</v>
      </c>
      <c r="BA130" s="518" t="n">
        <v>0</v>
      </c>
      <c r="BB130" s="518" t="n">
        <v>0</v>
      </c>
      <c r="BC130" s="518" t="n">
        <v>0</v>
      </c>
      <c r="BD130" s="518" t="n">
        <v>0</v>
      </c>
      <c r="BE130" s="518" t="n">
        <v>0</v>
      </c>
      <c r="BF130" s="518" t="n">
        <v>0</v>
      </c>
      <c r="BG130" s="518" t="n">
        <v>0</v>
      </c>
      <c r="BH130" s="518" t="n">
        <v>0</v>
      </c>
      <c r="BI130" s="518" t="n">
        <v>0</v>
      </c>
      <c r="BJ130" s="518"/>
      <c r="BK130" s="518"/>
      <c r="BL130" s="518" t="n">
        <v>0</v>
      </c>
      <c r="BM130" s="518"/>
      <c r="BN130" s="518"/>
      <c r="BO130" s="518"/>
      <c r="BP130" s="518"/>
      <c r="BQ130" s="518"/>
      <c r="BR130" s="518" t="n">
        <v>1</v>
      </c>
      <c r="BS130" s="518"/>
      <c r="BT130" s="518"/>
      <c r="BU130" s="518"/>
      <c r="BV130" s="518" t="n">
        <v>0</v>
      </c>
      <c r="BW130" s="518" t="n">
        <v>0</v>
      </c>
      <c r="BX130" s="518" t="n">
        <v>0</v>
      </c>
      <c r="BY130" s="518" t="n">
        <v>0</v>
      </c>
      <c r="BZ130" s="518" t="n">
        <v>0</v>
      </c>
      <c r="CA130" s="518" t="n">
        <v>0</v>
      </c>
      <c r="CB130" s="518" t="n">
        <v>0</v>
      </c>
      <c r="CC130" s="518" t="n">
        <v>0</v>
      </c>
      <c r="CD130" s="518" t="n">
        <v>0</v>
      </c>
      <c r="CE130" s="518" t="n">
        <v>0</v>
      </c>
      <c r="CF130" s="518" t="n">
        <v>0</v>
      </c>
      <c r="CG130" s="518" t="n">
        <v>0</v>
      </c>
      <c r="CH130" s="518"/>
      <c r="CI130" s="716"/>
      <c r="CL130" s="48" t="n">
        <v>1</v>
      </c>
      <c r="CM130" s="48" t="n">
        <f aca="false">CL130-V130</f>
        <v>0</v>
      </c>
      <c r="CN130" s="702" t="n">
        <f aca="false">SUM(CO130:DR130)</f>
        <v>1</v>
      </c>
      <c r="CO130" s="703" t="n">
        <v>0</v>
      </c>
      <c r="CP130" s="703"/>
      <c r="CQ130" s="703" t="n">
        <v>0</v>
      </c>
      <c r="CR130" s="703"/>
      <c r="CS130" s="703" t="n">
        <v>0</v>
      </c>
      <c r="CT130" s="703" t="n">
        <v>0</v>
      </c>
      <c r="CU130" s="703"/>
      <c r="CV130" s="703"/>
      <c r="CW130" s="703"/>
      <c r="CX130" s="703" t="n">
        <v>0</v>
      </c>
      <c r="CY130" s="703" t="n">
        <v>0</v>
      </c>
      <c r="CZ130" s="703" t="n">
        <v>0</v>
      </c>
      <c r="DA130" s="703"/>
      <c r="DB130" s="703"/>
      <c r="DC130" s="703"/>
      <c r="DD130" s="703"/>
      <c r="DE130" s="703" t="n">
        <v>0</v>
      </c>
      <c r="DF130" s="703"/>
      <c r="DG130" s="703" t="n">
        <v>0</v>
      </c>
      <c r="DH130" s="703" t="n">
        <v>0</v>
      </c>
      <c r="DI130" s="703" t="n">
        <v>0</v>
      </c>
      <c r="DJ130" s="703" t="n">
        <v>0</v>
      </c>
      <c r="DK130" s="703" t="n">
        <v>0</v>
      </c>
      <c r="DL130" s="703" t="n">
        <v>0</v>
      </c>
      <c r="DM130" s="703"/>
      <c r="DN130" s="703" t="n">
        <v>1</v>
      </c>
      <c r="DO130" s="703"/>
      <c r="DP130" s="703"/>
      <c r="DQ130" s="703"/>
      <c r="DR130" s="703"/>
      <c r="DS130" s="704" t="n">
        <f aca="false">CN130-V130</f>
        <v>0</v>
      </c>
      <c r="DT130" s="553"/>
      <c r="DU130" s="48"/>
    </row>
    <row r="131" customFormat="false" ht="15" hidden="false" customHeight="true" outlineLevel="0" collapsed="false">
      <c r="A131" s="705" t="n">
        <f aca="false">A130+1</f>
        <v>122</v>
      </c>
      <c r="B131" s="706" t="s">
        <v>1099</v>
      </c>
      <c r="C131" s="706" t="s">
        <v>529</v>
      </c>
      <c r="D131" s="706" t="s">
        <v>514</v>
      </c>
      <c r="E131" s="243" t="n">
        <f aca="false">COUNTIF($G$10:$G$1856,$G131)</f>
        <v>1</v>
      </c>
      <c r="F131" s="706" t="s">
        <v>1265</v>
      </c>
      <c r="G131" s="706" t="s">
        <v>1265</v>
      </c>
      <c r="H131" s="707" t="s">
        <v>1221</v>
      </c>
      <c r="I131" s="708" t="s">
        <v>1050</v>
      </c>
      <c r="J131" s="707" t="s">
        <v>406</v>
      </c>
      <c r="K131" s="709" t="s">
        <v>369</v>
      </c>
      <c r="L131" s="707" t="s">
        <v>405</v>
      </c>
      <c r="M131" s="708" t="s">
        <v>942</v>
      </c>
      <c r="N131" s="710" t="s">
        <v>934</v>
      </c>
      <c r="O131" s="512" t="n">
        <v>2</v>
      </c>
      <c r="P131" s="512" t="n">
        <v>1</v>
      </c>
      <c r="Q131" s="711" t="n">
        <v>0.00240498</v>
      </c>
      <c r="R131" s="712"/>
      <c r="S131" s="713" t="n">
        <v>4.72</v>
      </c>
      <c r="T131" s="714" t="n">
        <v>4.8</v>
      </c>
      <c r="U131" s="715"/>
      <c r="V131" s="262" t="n">
        <f aca="false">SUM(W131:CI131)</f>
        <v>0</v>
      </c>
      <c r="W131" s="243" t="n">
        <v>0</v>
      </c>
      <c r="X131" s="243" t="n">
        <v>0</v>
      </c>
      <c r="Y131" s="243" t="n">
        <v>0</v>
      </c>
      <c r="Z131" s="243" t="n">
        <v>0</v>
      </c>
      <c r="AA131" s="243" t="n">
        <v>0</v>
      </c>
      <c r="AB131" s="243" t="n">
        <v>0</v>
      </c>
      <c r="AC131" s="243" t="n">
        <v>0</v>
      </c>
      <c r="AD131" s="243" t="n">
        <v>0</v>
      </c>
      <c r="AE131" s="243" t="n">
        <v>0</v>
      </c>
      <c r="AF131" s="243" t="n">
        <v>0</v>
      </c>
      <c r="AG131" s="243" t="n">
        <v>0</v>
      </c>
      <c r="AH131" s="518" t="n">
        <v>0</v>
      </c>
      <c r="AI131" s="243" t="n">
        <v>0</v>
      </c>
      <c r="AJ131" s="243" t="n">
        <v>0</v>
      </c>
      <c r="AK131" s="518" t="n">
        <v>0</v>
      </c>
      <c r="AL131" s="518" t="n">
        <v>0</v>
      </c>
      <c r="AM131" s="518" t="n">
        <v>0</v>
      </c>
      <c r="AN131" s="518" t="n">
        <v>0</v>
      </c>
      <c r="AO131" s="518" t="n">
        <v>0</v>
      </c>
      <c r="AP131" s="518" t="n">
        <v>0</v>
      </c>
      <c r="AQ131" s="518" t="n">
        <v>0</v>
      </c>
      <c r="AR131" s="518" t="n">
        <v>0</v>
      </c>
      <c r="AS131" s="518" t="n">
        <v>0</v>
      </c>
      <c r="AT131" s="518" t="n">
        <v>0</v>
      </c>
      <c r="AU131" s="518" t="n">
        <v>0</v>
      </c>
      <c r="AV131" s="518" t="n">
        <v>0</v>
      </c>
      <c r="AW131" s="518" t="n">
        <v>0</v>
      </c>
      <c r="AX131" s="518" t="n">
        <v>0</v>
      </c>
      <c r="AY131" s="518" t="n">
        <v>0</v>
      </c>
      <c r="AZ131" s="518" t="n">
        <v>0</v>
      </c>
      <c r="BA131" s="518" t="n">
        <v>0</v>
      </c>
      <c r="BB131" s="518" t="n">
        <v>0</v>
      </c>
      <c r="BC131" s="518" t="n">
        <v>0</v>
      </c>
      <c r="BD131" s="518" t="n">
        <v>0</v>
      </c>
      <c r="BE131" s="518" t="n">
        <v>0</v>
      </c>
      <c r="BF131" s="518" t="n">
        <v>0</v>
      </c>
      <c r="BG131" s="518" t="n">
        <v>0</v>
      </c>
      <c r="BH131" s="518" t="n">
        <v>0</v>
      </c>
      <c r="BI131" s="518" t="n">
        <v>0</v>
      </c>
      <c r="BJ131" s="518"/>
      <c r="BK131" s="518"/>
      <c r="BL131" s="518" t="n">
        <v>0</v>
      </c>
      <c r="BM131" s="518"/>
      <c r="BN131" s="518"/>
      <c r="BO131" s="518"/>
      <c r="BP131" s="518"/>
      <c r="BQ131" s="518"/>
      <c r="BR131" s="518"/>
      <c r="BS131" s="518"/>
      <c r="BT131" s="518"/>
      <c r="BU131" s="518"/>
      <c r="BV131" s="518" t="n">
        <v>0</v>
      </c>
      <c r="BW131" s="518" t="n">
        <v>0</v>
      </c>
      <c r="BX131" s="518" t="n">
        <v>0</v>
      </c>
      <c r="BY131" s="518" t="n">
        <v>0</v>
      </c>
      <c r="BZ131" s="518" t="n">
        <v>0</v>
      </c>
      <c r="CA131" s="518" t="n">
        <v>0</v>
      </c>
      <c r="CB131" s="518" t="n">
        <v>0</v>
      </c>
      <c r="CC131" s="518" t="n">
        <v>0</v>
      </c>
      <c r="CD131" s="518" t="n">
        <v>0</v>
      </c>
      <c r="CE131" s="518" t="n">
        <v>0</v>
      </c>
      <c r="CF131" s="518" t="n">
        <v>0</v>
      </c>
      <c r="CG131" s="518" t="n">
        <v>0</v>
      </c>
      <c r="CH131" s="518"/>
      <c r="CI131" s="716"/>
      <c r="CL131" s="48" t="n">
        <v>0</v>
      </c>
      <c r="CM131" s="48" t="n">
        <f aca="false">CL131-V131</f>
        <v>0</v>
      </c>
      <c r="CN131" s="702" t="n">
        <f aca="false">SUM(CO131:DR131)</f>
        <v>0</v>
      </c>
      <c r="CO131" s="703" t="n">
        <v>0</v>
      </c>
      <c r="CP131" s="703"/>
      <c r="CQ131" s="703" t="n">
        <v>0</v>
      </c>
      <c r="CR131" s="703"/>
      <c r="CS131" s="703" t="n">
        <v>0</v>
      </c>
      <c r="CT131" s="703" t="n">
        <v>0</v>
      </c>
      <c r="CU131" s="703"/>
      <c r="CV131" s="703"/>
      <c r="CW131" s="703"/>
      <c r="CX131" s="703" t="n">
        <v>0</v>
      </c>
      <c r="CY131" s="703" t="n">
        <v>0</v>
      </c>
      <c r="CZ131" s="703" t="n">
        <v>0</v>
      </c>
      <c r="DA131" s="703"/>
      <c r="DB131" s="703"/>
      <c r="DC131" s="703"/>
      <c r="DD131" s="703"/>
      <c r="DE131" s="703" t="n">
        <v>0</v>
      </c>
      <c r="DF131" s="703"/>
      <c r="DG131" s="703" t="n">
        <v>0</v>
      </c>
      <c r="DH131" s="703" t="n">
        <v>0</v>
      </c>
      <c r="DI131" s="703" t="n">
        <v>0</v>
      </c>
      <c r="DJ131" s="703" t="n">
        <v>0</v>
      </c>
      <c r="DK131" s="703" t="n">
        <v>0</v>
      </c>
      <c r="DL131" s="703" t="n">
        <v>0</v>
      </c>
      <c r="DM131" s="703"/>
      <c r="DN131" s="703"/>
      <c r="DO131" s="703"/>
      <c r="DP131" s="703"/>
      <c r="DQ131" s="703"/>
      <c r="DR131" s="703"/>
      <c r="DS131" s="704" t="n">
        <f aca="false">CN131-V131</f>
        <v>0</v>
      </c>
      <c r="DT131" s="553"/>
      <c r="DU131" s="48"/>
    </row>
    <row r="132" customFormat="false" ht="15" hidden="false" customHeight="true" outlineLevel="0" collapsed="false">
      <c r="A132" s="705" t="n">
        <f aca="false">A131+1</f>
        <v>123</v>
      </c>
      <c r="B132" s="706" t="s">
        <v>1099</v>
      </c>
      <c r="C132" s="706" t="s">
        <v>529</v>
      </c>
      <c r="D132" s="706" t="s">
        <v>514</v>
      </c>
      <c r="E132" s="243" t="n">
        <f aca="false">COUNTIF($G$10:$G$1856,$G132)</f>
        <v>1</v>
      </c>
      <c r="F132" s="706" t="s">
        <v>1266</v>
      </c>
      <c r="G132" s="706" t="s">
        <v>1266</v>
      </c>
      <c r="H132" s="707" t="s">
        <v>1223</v>
      </c>
      <c r="I132" s="708" t="s">
        <v>1224</v>
      </c>
      <c r="J132" s="707" t="s">
        <v>406</v>
      </c>
      <c r="K132" s="709" t="s">
        <v>369</v>
      </c>
      <c r="L132" s="707" t="s">
        <v>405</v>
      </c>
      <c r="M132" s="708" t="s">
        <v>1138</v>
      </c>
      <c r="N132" s="710" t="s">
        <v>934</v>
      </c>
      <c r="O132" s="512" t="n">
        <v>2</v>
      </c>
      <c r="P132" s="512" t="n">
        <v>1</v>
      </c>
      <c r="Q132" s="711" t="n">
        <v>0.00436524</v>
      </c>
      <c r="R132" s="712"/>
      <c r="S132" s="713" t="n">
        <v>8.57</v>
      </c>
      <c r="T132" s="714" t="n">
        <v>8.71</v>
      </c>
      <c r="U132" s="715"/>
      <c r="V132" s="262" t="n">
        <f aca="false">SUM(W132:CI132)</f>
        <v>8</v>
      </c>
      <c r="W132" s="243" t="n">
        <v>0</v>
      </c>
      <c r="X132" s="243" t="n">
        <v>0</v>
      </c>
      <c r="Y132" s="243" t="n">
        <v>0</v>
      </c>
      <c r="Z132" s="243" t="n">
        <v>0</v>
      </c>
      <c r="AA132" s="243" t="n">
        <v>0</v>
      </c>
      <c r="AB132" s="243" t="n">
        <v>0</v>
      </c>
      <c r="AC132" s="243" t="n">
        <v>0</v>
      </c>
      <c r="AD132" s="243" t="n">
        <v>3</v>
      </c>
      <c r="AE132" s="243" t="n">
        <v>4</v>
      </c>
      <c r="AF132" s="243" t="n">
        <v>0</v>
      </c>
      <c r="AG132" s="243" t="n">
        <v>0</v>
      </c>
      <c r="AH132" s="518" t="n">
        <v>0</v>
      </c>
      <c r="AI132" s="243" t="n">
        <v>0</v>
      </c>
      <c r="AJ132" s="243" t="n">
        <v>0</v>
      </c>
      <c r="AK132" s="518" t="n">
        <v>0</v>
      </c>
      <c r="AL132" s="518" t="n">
        <v>0</v>
      </c>
      <c r="AM132" s="518" t="n">
        <v>0</v>
      </c>
      <c r="AN132" s="518" t="n">
        <v>0</v>
      </c>
      <c r="AO132" s="518" t="n">
        <v>0</v>
      </c>
      <c r="AP132" s="518" t="n">
        <v>0</v>
      </c>
      <c r="AQ132" s="518" t="n">
        <v>0</v>
      </c>
      <c r="AR132" s="518" t="n">
        <v>0</v>
      </c>
      <c r="AS132" s="518" t="n">
        <v>0</v>
      </c>
      <c r="AT132" s="518" t="n">
        <v>0</v>
      </c>
      <c r="AU132" s="518" t="n">
        <v>0</v>
      </c>
      <c r="AV132" s="518" t="n">
        <v>0</v>
      </c>
      <c r="AW132" s="518" t="n">
        <v>0</v>
      </c>
      <c r="AX132" s="518" t="n">
        <v>0</v>
      </c>
      <c r="AY132" s="518" t="n">
        <v>0</v>
      </c>
      <c r="AZ132" s="518" t="n">
        <v>0</v>
      </c>
      <c r="BA132" s="518" t="n">
        <v>0</v>
      </c>
      <c r="BB132" s="518" t="n">
        <v>0</v>
      </c>
      <c r="BC132" s="518" t="n">
        <v>0</v>
      </c>
      <c r="BD132" s="518" t="n">
        <v>0</v>
      </c>
      <c r="BE132" s="518" t="n">
        <v>0</v>
      </c>
      <c r="BF132" s="518" t="n">
        <v>0</v>
      </c>
      <c r="BG132" s="518" t="n">
        <v>0</v>
      </c>
      <c r="BH132" s="518" t="n">
        <v>0</v>
      </c>
      <c r="BI132" s="518" t="n">
        <v>0</v>
      </c>
      <c r="BJ132" s="518"/>
      <c r="BK132" s="532" t="n">
        <v>1</v>
      </c>
      <c r="BL132" s="518" t="n">
        <v>0</v>
      </c>
      <c r="BM132" s="532"/>
      <c r="BN132" s="518"/>
      <c r="BO132" s="518"/>
      <c r="BP132" s="518"/>
      <c r="BQ132" s="518"/>
      <c r="BR132" s="518"/>
      <c r="BS132" s="518"/>
      <c r="BT132" s="518"/>
      <c r="BU132" s="518"/>
      <c r="BV132" s="518" t="n">
        <v>0</v>
      </c>
      <c r="BW132" s="518" t="n">
        <v>0</v>
      </c>
      <c r="BX132" s="518" t="n">
        <v>0</v>
      </c>
      <c r="BY132" s="518" t="n">
        <v>0</v>
      </c>
      <c r="BZ132" s="518" t="n">
        <v>0</v>
      </c>
      <c r="CA132" s="518" t="n">
        <v>0</v>
      </c>
      <c r="CB132" s="518" t="n">
        <v>0</v>
      </c>
      <c r="CC132" s="518" t="n">
        <v>0</v>
      </c>
      <c r="CD132" s="518" t="n">
        <v>0</v>
      </c>
      <c r="CE132" s="518" t="n">
        <v>0</v>
      </c>
      <c r="CF132" s="518" t="n">
        <v>0</v>
      </c>
      <c r="CG132" s="518" t="n">
        <v>0</v>
      </c>
      <c r="CH132" s="518"/>
      <c r="CI132" s="716"/>
      <c r="CL132" s="48" t="n">
        <v>8</v>
      </c>
      <c r="CM132" s="48" t="n">
        <f aca="false">CL132-V132</f>
        <v>0</v>
      </c>
      <c r="CN132" s="702" t="n">
        <f aca="false">SUM(CO132:DR132)</f>
        <v>8</v>
      </c>
      <c r="CO132" s="703" t="n">
        <v>0</v>
      </c>
      <c r="CP132" s="703"/>
      <c r="CQ132" s="703" t="n">
        <v>0</v>
      </c>
      <c r="CR132" s="703"/>
      <c r="CS132" s="703" t="n">
        <v>0</v>
      </c>
      <c r="CT132" s="703" t="n">
        <v>0</v>
      </c>
      <c r="CU132" s="703"/>
      <c r="CV132" s="703" t="n">
        <v>3</v>
      </c>
      <c r="CW132" s="703"/>
      <c r="CX132" s="703" t="n">
        <v>0</v>
      </c>
      <c r="CY132" s="703" t="n">
        <v>4</v>
      </c>
      <c r="CZ132" s="703" t="n">
        <v>0</v>
      </c>
      <c r="DA132" s="703"/>
      <c r="DB132" s="703"/>
      <c r="DC132" s="703"/>
      <c r="DD132" s="703"/>
      <c r="DE132" s="703" t="n">
        <v>0</v>
      </c>
      <c r="DF132" s="703"/>
      <c r="DG132" s="703" t="n">
        <v>0</v>
      </c>
      <c r="DH132" s="703" t="n">
        <v>1</v>
      </c>
      <c r="DI132" s="703" t="n">
        <v>0</v>
      </c>
      <c r="DJ132" s="703" t="n">
        <v>0</v>
      </c>
      <c r="DK132" s="703" t="n">
        <v>0</v>
      </c>
      <c r="DL132" s="703" t="n">
        <v>0</v>
      </c>
      <c r="DM132" s="703"/>
      <c r="DN132" s="703"/>
      <c r="DO132" s="703"/>
      <c r="DP132" s="703"/>
      <c r="DQ132" s="703"/>
      <c r="DR132" s="703"/>
      <c r="DS132" s="704" t="n">
        <f aca="false">CN132-V132</f>
        <v>0</v>
      </c>
      <c r="DT132" s="553"/>
      <c r="DU132" s="48"/>
    </row>
    <row r="133" customFormat="false" ht="15" hidden="false" customHeight="true" outlineLevel="0" collapsed="false">
      <c r="A133" s="705" t="n">
        <f aca="false">A132+1</f>
        <v>124</v>
      </c>
      <c r="B133" s="706" t="s">
        <v>1099</v>
      </c>
      <c r="C133" s="706" t="s">
        <v>529</v>
      </c>
      <c r="D133" s="706" t="s">
        <v>514</v>
      </c>
      <c r="E133" s="243" t="n">
        <f aca="false">COUNTIF($G$10:$G$1856,$G133)</f>
        <v>1</v>
      </c>
      <c r="F133" s="706" t="s">
        <v>1267</v>
      </c>
      <c r="G133" s="706" t="s">
        <v>1267</v>
      </c>
      <c r="H133" s="707" t="s">
        <v>1226</v>
      </c>
      <c r="I133" s="708" t="s">
        <v>1227</v>
      </c>
      <c r="J133" s="707" t="s">
        <v>406</v>
      </c>
      <c r="K133" s="709" t="s">
        <v>369</v>
      </c>
      <c r="L133" s="707" t="s">
        <v>405</v>
      </c>
      <c r="M133" s="708" t="s">
        <v>978</v>
      </c>
      <c r="N133" s="710" t="s">
        <v>934</v>
      </c>
      <c r="O133" s="512" t="n">
        <v>1</v>
      </c>
      <c r="P133" s="512" t="n">
        <v>1</v>
      </c>
      <c r="Q133" s="711" t="n">
        <v>0.001053858</v>
      </c>
      <c r="R133" s="712"/>
      <c r="S133" s="713" t="n">
        <v>2.07</v>
      </c>
      <c r="T133" s="714" t="n">
        <v>2.1</v>
      </c>
      <c r="U133" s="715"/>
      <c r="V133" s="262" t="n">
        <f aca="false">SUM(W133:CI133)</f>
        <v>5</v>
      </c>
      <c r="W133" s="243" t="n">
        <v>0</v>
      </c>
      <c r="X133" s="243" t="n">
        <v>0</v>
      </c>
      <c r="Y133" s="243" t="n">
        <v>0</v>
      </c>
      <c r="Z133" s="243" t="n">
        <v>0</v>
      </c>
      <c r="AA133" s="243" t="n">
        <v>0</v>
      </c>
      <c r="AB133" s="243" t="n">
        <v>0</v>
      </c>
      <c r="AC133" s="243" t="n">
        <v>0</v>
      </c>
      <c r="AD133" s="243" t="n">
        <v>0</v>
      </c>
      <c r="AE133" s="243" t="n">
        <v>4</v>
      </c>
      <c r="AF133" s="243" t="n">
        <v>0</v>
      </c>
      <c r="AG133" s="243" t="n">
        <v>0</v>
      </c>
      <c r="AH133" s="518" t="n">
        <v>0</v>
      </c>
      <c r="AI133" s="243" t="n">
        <v>0</v>
      </c>
      <c r="AJ133" s="243" t="n">
        <v>0</v>
      </c>
      <c r="AK133" s="518" t="n">
        <v>0</v>
      </c>
      <c r="AL133" s="518" t="n">
        <v>0</v>
      </c>
      <c r="AM133" s="518" t="n">
        <v>0</v>
      </c>
      <c r="AN133" s="518" t="n">
        <v>0</v>
      </c>
      <c r="AO133" s="518" t="n">
        <v>0</v>
      </c>
      <c r="AP133" s="518" t="n">
        <v>0</v>
      </c>
      <c r="AQ133" s="518" t="n">
        <v>0</v>
      </c>
      <c r="AR133" s="518" t="n">
        <v>0</v>
      </c>
      <c r="AS133" s="518" t="n">
        <v>0</v>
      </c>
      <c r="AT133" s="518" t="n">
        <v>0</v>
      </c>
      <c r="AU133" s="518" t="n">
        <v>0</v>
      </c>
      <c r="AV133" s="518" t="n">
        <v>0</v>
      </c>
      <c r="AW133" s="518" t="n">
        <v>0</v>
      </c>
      <c r="AX133" s="518" t="n">
        <v>0</v>
      </c>
      <c r="AY133" s="518" t="n">
        <v>0</v>
      </c>
      <c r="AZ133" s="518" t="n">
        <v>0</v>
      </c>
      <c r="BA133" s="518" t="n">
        <v>0</v>
      </c>
      <c r="BB133" s="518" t="n">
        <v>0</v>
      </c>
      <c r="BC133" s="518" t="n">
        <v>0</v>
      </c>
      <c r="BD133" s="518" t="n">
        <v>0</v>
      </c>
      <c r="BE133" s="518" t="n">
        <v>0</v>
      </c>
      <c r="BF133" s="518" t="n">
        <v>0</v>
      </c>
      <c r="BG133" s="518" t="n">
        <v>0</v>
      </c>
      <c r="BH133" s="518" t="n">
        <v>0</v>
      </c>
      <c r="BI133" s="518" t="n">
        <v>0</v>
      </c>
      <c r="BJ133" s="518"/>
      <c r="BK133" s="532" t="n">
        <v>1</v>
      </c>
      <c r="BL133" s="518" t="n">
        <v>0</v>
      </c>
      <c r="BM133" s="532"/>
      <c r="BN133" s="518"/>
      <c r="BO133" s="518"/>
      <c r="BP133" s="518"/>
      <c r="BQ133" s="518"/>
      <c r="BR133" s="518"/>
      <c r="BS133" s="518"/>
      <c r="BT133" s="518"/>
      <c r="BU133" s="518"/>
      <c r="BV133" s="518" t="n">
        <v>0</v>
      </c>
      <c r="BW133" s="518" t="n">
        <v>0</v>
      </c>
      <c r="BX133" s="518" t="n">
        <v>0</v>
      </c>
      <c r="BY133" s="518" t="n">
        <v>0</v>
      </c>
      <c r="BZ133" s="518" t="n">
        <v>0</v>
      </c>
      <c r="CA133" s="518" t="n">
        <v>0</v>
      </c>
      <c r="CB133" s="518" t="n">
        <v>0</v>
      </c>
      <c r="CC133" s="518" t="n">
        <v>0</v>
      </c>
      <c r="CD133" s="518" t="n">
        <v>0</v>
      </c>
      <c r="CE133" s="518" t="n">
        <v>0</v>
      </c>
      <c r="CF133" s="518" t="n">
        <v>0</v>
      </c>
      <c r="CG133" s="518" t="n">
        <v>0</v>
      </c>
      <c r="CH133" s="518"/>
      <c r="CI133" s="716"/>
      <c r="CL133" s="48" t="n">
        <v>5</v>
      </c>
      <c r="CM133" s="48" t="n">
        <f aca="false">CL133-V133</f>
        <v>0</v>
      </c>
      <c r="CN133" s="702" t="n">
        <f aca="false">SUM(CO133:DR133)</f>
        <v>5</v>
      </c>
      <c r="CO133" s="703" t="n">
        <v>0</v>
      </c>
      <c r="CP133" s="703"/>
      <c r="CQ133" s="703" t="n">
        <v>0</v>
      </c>
      <c r="CR133" s="703"/>
      <c r="CS133" s="703" t="n">
        <v>0</v>
      </c>
      <c r="CT133" s="703" t="n">
        <v>0</v>
      </c>
      <c r="CU133" s="703"/>
      <c r="CV133" s="703"/>
      <c r="CW133" s="703"/>
      <c r="CX133" s="703" t="n">
        <v>0</v>
      </c>
      <c r="CY133" s="703" t="n">
        <v>4</v>
      </c>
      <c r="CZ133" s="703" t="n">
        <v>0</v>
      </c>
      <c r="DA133" s="703"/>
      <c r="DB133" s="703"/>
      <c r="DC133" s="703"/>
      <c r="DD133" s="703"/>
      <c r="DE133" s="703" t="n">
        <v>0</v>
      </c>
      <c r="DF133" s="703"/>
      <c r="DG133" s="703" t="n">
        <v>0</v>
      </c>
      <c r="DH133" s="703" t="n">
        <v>1</v>
      </c>
      <c r="DI133" s="703" t="n">
        <v>0</v>
      </c>
      <c r="DJ133" s="703" t="n">
        <v>0</v>
      </c>
      <c r="DK133" s="703" t="n">
        <v>0</v>
      </c>
      <c r="DL133" s="703" t="n">
        <v>0</v>
      </c>
      <c r="DM133" s="703"/>
      <c r="DN133" s="703"/>
      <c r="DO133" s="703"/>
      <c r="DP133" s="703"/>
      <c r="DQ133" s="703"/>
      <c r="DR133" s="703"/>
      <c r="DS133" s="704" t="n">
        <f aca="false">CN133-V133</f>
        <v>0</v>
      </c>
      <c r="DT133" s="553"/>
      <c r="DU133" s="48"/>
    </row>
    <row r="134" customFormat="false" ht="15" hidden="false" customHeight="true" outlineLevel="0" collapsed="false">
      <c r="A134" s="705" t="n">
        <f aca="false">A133+1</f>
        <v>125</v>
      </c>
      <c r="B134" s="706" t="s">
        <v>1099</v>
      </c>
      <c r="C134" s="706" t="s">
        <v>529</v>
      </c>
      <c r="D134" s="706" t="s">
        <v>514</v>
      </c>
      <c r="E134" s="243" t="n">
        <f aca="false">COUNTIF($G$10:$G$1856,$G134)</f>
        <v>1</v>
      </c>
      <c r="F134" s="706" t="s">
        <v>1268</v>
      </c>
      <c r="G134" s="706" t="s">
        <v>1268</v>
      </c>
      <c r="H134" s="707" t="s">
        <v>1229</v>
      </c>
      <c r="I134" s="708" t="s">
        <v>1230</v>
      </c>
      <c r="J134" s="707" t="s">
        <v>406</v>
      </c>
      <c r="K134" s="709" t="s">
        <v>369</v>
      </c>
      <c r="L134" s="707" t="s">
        <v>405</v>
      </c>
      <c r="M134" s="708" t="s">
        <v>982</v>
      </c>
      <c r="N134" s="710" t="s">
        <v>934</v>
      </c>
      <c r="O134" s="512" t="n">
        <v>1</v>
      </c>
      <c r="P134" s="512" t="n">
        <v>1</v>
      </c>
      <c r="Q134" s="711" t="n">
        <v>0.001053858</v>
      </c>
      <c r="R134" s="712"/>
      <c r="S134" s="713" t="n">
        <v>2.07</v>
      </c>
      <c r="T134" s="714" t="n">
        <v>2.1</v>
      </c>
      <c r="U134" s="715"/>
      <c r="V134" s="262" t="n">
        <f aca="false">SUM(W134:CI134)</f>
        <v>1</v>
      </c>
      <c r="W134" s="243" t="n">
        <v>0</v>
      </c>
      <c r="X134" s="243" t="n">
        <v>0</v>
      </c>
      <c r="Y134" s="243" t="n">
        <v>0</v>
      </c>
      <c r="Z134" s="243" t="n">
        <v>0</v>
      </c>
      <c r="AA134" s="243" t="n">
        <v>0</v>
      </c>
      <c r="AB134" s="243" t="n">
        <v>0</v>
      </c>
      <c r="AC134" s="243" t="n">
        <v>0</v>
      </c>
      <c r="AD134" s="243" t="n">
        <v>0</v>
      </c>
      <c r="AE134" s="243" t="n">
        <v>0</v>
      </c>
      <c r="AF134" s="243" t="n">
        <v>0</v>
      </c>
      <c r="AG134" s="243" t="n">
        <v>0</v>
      </c>
      <c r="AH134" s="518" t="n">
        <v>0</v>
      </c>
      <c r="AI134" s="243" t="n">
        <v>0</v>
      </c>
      <c r="AJ134" s="243" t="n">
        <v>0</v>
      </c>
      <c r="AK134" s="518" t="n">
        <v>0</v>
      </c>
      <c r="AL134" s="518" t="n">
        <v>0</v>
      </c>
      <c r="AM134" s="518" t="n">
        <v>0</v>
      </c>
      <c r="AN134" s="518" t="n">
        <v>0</v>
      </c>
      <c r="AO134" s="518" t="n">
        <v>0</v>
      </c>
      <c r="AP134" s="518" t="n">
        <v>0</v>
      </c>
      <c r="AQ134" s="518" t="n">
        <v>0</v>
      </c>
      <c r="AR134" s="518" t="n">
        <v>0</v>
      </c>
      <c r="AS134" s="518" t="n">
        <v>0</v>
      </c>
      <c r="AT134" s="518" t="n">
        <v>0</v>
      </c>
      <c r="AU134" s="518" t="n">
        <v>0</v>
      </c>
      <c r="AV134" s="518" t="n">
        <v>0</v>
      </c>
      <c r="AW134" s="518" t="n">
        <v>0</v>
      </c>
      <c r="AX134" s="518" t="n">
        <v>0</v>
      </c>
      <c r="AY134" s="518" t="n">
        <v>0</v>
      </c>
      <c r="AZ134" s="518" t="n">
        <v>0</v>
      </c>
      <c r="BA134" s="518" t="n">
        <v>0</v>
      </c>
      <c r="BB134" s="518" t="n">
        <v>0</v>
      </c>
      <c r="BC134" s="518" t="n">
        <v>0</v>
      </c>
      <c r="BD134" s="518" t="n">
        <v>0</v>
      </c>
      <c r="BE134" s="518" t="n">
        <v>0</v>
      </c>
      <c r="BF134" s="518" t="n">
        <v>0</v>
      </c>
      <c r="BG134" s="518" t="n">
        <v>0</v>
      </c>
      <c r="BH134" s="518" t="n">
        <v>0</v>
      </c>
      <c r="BI134" s="518" t="n">
        <v>0</v>
      </c>
      <c r="BJ134" s="518"/>
      <c r="BK134" s="532" t="n">
        <v>1</v>
      </c>
      <c r="BL134" s="518" t="n">
        <v>0</v>
      </c>
      <c r="BM134" s="532"/>
      <c r="BN134" s="518"/>
      <c r="BO134" s="518"/>
      <c r="BP134" s="518"/>
      <c r="BQ134" s="518"/>
      <c r="BR134" s="518"/>
      <c r="BS134" s="518"/>
      <c r="BT134" s="518"/>
      <c r="BU134" s="518"/>
      <c r="BV134" s="518" t="n">
        <v>0</v>
      </c>
      <c r="BW134" s="518" t="n">
        <v>0</v>
      </c>
      <c r="BX134" s="518" t="n">
        <v>0</v>
      </c>
      <c r="BY134" s="518" t="n">
        <v>0</v>
      </c>
      <c r="BZ134" s="518" t="n">
        <v>0</v>
      </c>
      <c r="CA134" s="518" t="n">
        <v>0</v>
      </c>
      <c r="CB134" s="518" t="n">
        <v>0</v>
      </c>
      <c r="CC134" s="518" t="n">
        <v>0</v>
      </c>
      <c r="CD134" s="518" t="n">
        <v>0</v>
      </c>
      <c r="CE134" s="518" t="n">
        <v>0</v>
      </c>
      <c r="CF134" s="518" t="n">
        <v>0</v>
      </c>
      <c r="CG134" s="518" t="n">
        <v>0</v>
      </c>
      <c r="CH134" s="518"/>
      <c r="CI134" s="716"/>
      <c r="CL134" s="48" t="n">
        <v>1</v>
      </c>
      <c r="CM134" s="48" t="n">
        <f aca="false">CL134-V134</f>
        <v>0</v>
      </c>
      <c r="CN134" s="702" t="n">
        <f aca="false">SUM(CO134:DR134)</f>
        <v>1</v>
      </c>
      <c r="CO134" s="703" t="n">
        <v>0</v>
      </c>
      <c r="CP134" s="703"/>
      <c r="CQ134" s="703" t="n">
        <v>0</v>
      </c>
      <c r="CR134" s="703"/>
      <c r="CS134" s="703" t="n">
        <v>0</v>
      </c>
      <c r="CT134" s="703" t="n">
        <v>0</v>
      </c>
      <c r="CU134" s="703"/>
      <c r="CV134" s="703"/>
      <c r="CW134" s="703"/>
      <c r="CX134" s="703" t="n">
        <v>0</v>
      </c>
      <c r="CY134" s="703" t="n">
        <v>0</v>
      </c>
      <c r="CZ134" s="703" t="n">
        <v>0</v>
      </c>
      <c r="DA134" s="703"/>
      <c r="DB134" s="703"/>
      <c r="DC134" s="703"/>
      <c r="DD134" s="703"/>
      <c r="DE134" s="703" t="n">
        <v>0</v>
      </c>
      <c r="DF134" s="703"/>
      <c r="DG134" s="703" t="n">
        <v>0</v>
      </c>
      <c r="DH134" s="703" t="n">
        <v>1</v>
      </c>
      <c r="DI134" s="703" t="n">
        <v>0</v>
      </c>
      <c r="DJ134" s="703" t="n">
        <v>0</v>
      </c>
      <c r="DK134" s="703" t="n">
        <v>0</v>
      </c>
      <c r="DL134" s="703" t="n">
        <v>0</v>
      </c>
      <c r="DM134" s="703"/>
      <c r="DN134" s="703"/>
      <c r="DO134" s="703"/>
      <c r="DP134" s="703"/>
      <c r="DQ134" s="703"/>
      <c r="DR134" s="703"/>
      <c r="DS134" s="704" t="n">
        <f aca="false">CN134-V134</f>
        <v>0</v>
      </c>
      <c r="DT134" s="553"/>
      <c r="DU134" s="48"/>
    </row>
    <row r="135" customFormat="false" ht="15" hidden="false" customHeight="true" outlineLevel="0" collapsed="false">
      <c r="A135" s="705" t="n">
        <f aca="false">A134+1</f>
        <v>126</v>
      </c>
      <c r="B135" s="706" t="s">
        <v>1099</v>
      </c>
      <c r="C135" s="706" t="s">
        <v>529</v>
      </c>
      <c r="D135" s="706" t="s">
        <v>514</v>
      </c>
      <c r="E135" s="243" t="n">
        <f aca="false">COUNTIF($G$10:$G$1856,$G135)</f>
        <v>1</v>
      </c>
      <c r="F135" s="706" t="s">
        <v>1269</v>
      </c>
      <c r="G135" s="706" t="s">
        <v>1269</v>
      </c>
      <c r="H135" s="707" t="s">
        <v>1232</v>
      </c>
      <c r="I135" s="708" t="s">
        <v>1001</v>
      </c>
      <c r="J135" s="707" t="s">
        <v>406</v>
      </c>
      <c r="K135" s="709" t="s">
        <v>369</v>
      </c>
      <c r="L135" s="707" t="s">
        <v>405</v>
      </c>
      <c r="M135" s="708" t="s">
        <v>1002</v>
      </c>
      <c r="N135" s="710" t="s">
        <v>934</v>
      </c>
      <c r="O135" s="512" t="n">
        <v>2</v>
      </c>
      <c r="P135" s="512" t="n">
        <v>1</v>
      </c>
      <c r="Q135" s="711" t="n">
        <v>0.001161</v>
      </c>
      <c r="R135" s="712"/>
      <c r="S135" s="713" t="n">
        <v>2.28</v>
      </c>
      <c r="T135" s="714" t="n">
        <v>2.32</v>
      </c>
      <c r="U135" s="715"/>
      <c r="V135" s="262" t="n">
        <f aca="false">SUM(W135:CI135)</f>
        <v>4</v>
      </c>
      <c r="W135" s="243" t="n">
        <v>0</v>
      </c>
      <c r="X135" s="243" t="n">
        <v>0</v>
      </c>
      <c r="Y135" s="243" t="n">
        <v>2</v>
      </c>
      <c r="Z135" s="243" t="n">
        <v>0</v>
      </c>
      <c r="AA135" s="243" t="n">
        <v>0</v>
      </c>
      <c r="AB135" s="243" t="n">
        <v>0</v>
      </c>
      <c r="AC135" s="243" t="n">
        <v>0</v>
      </c>
      <c r="AD135" s="243" t="n">
        <v>0</v>
      </c>
      <c r="AE135" s="243" t="n">
        <v>0</v>
      </c>
      <c r="AF135" s="243" t="n">
        <v>0</v>
      </c>
      <c r="AG135" s="243" t="n">
        <v>0</v>
      </c>
      <c r="AH135" s="518" t="n">
        <v>0</v>
      </c>
      <c r="AI135" s="243" t="n">
        <v>1</v>
      </c>
      <c r="AJ135" s="243" t="n">
        <v>0</v>
      </c>
      <c r="AK135" s="518" t="n">
        <v>1</v>
      </c>
      <c r="AL135" s="518" t="n">
        <v>0</v>
      </c>
      <c r="AM135" s="518" t="n">
        <v>0</v>
      </c>
      <c r="AN135" s="518" t="n">
        <v>0</v>
      </c>
      <c r="AO135" s="518" t="n">
        <v>0</v>
      </c>
      <c r="AP135" s="518" t="n">
        <v>0</v>
      </c>
      <c r="AQ135" s="518" t="n">
        <v>0</v>
      </c>
      <c r="AR135" s="518" t="n">
        <v>0</v>
      </c>
      <c r="AS135" s="518" t="n">
        <v>0</v>
      </c>
      <c r="AT135" s="518" t="n">
        <v>0</v>
      </c>
      <c r="AU135" s="518" t="n">
        <v>0</v>
      </c>
      <c r="AV135" s="518" t="n">
        <v>0</v>
      </c>
      <c r="AW135" s="518" t="n">
        <v>0</v>
      </c>
      <c r="AX135" s="518" t="n">
        <v>0</v>
      </c>
      <c r="AY135" s="518" t="n">
        <v>0</v>
      </c>
      <c r="AZ135" s="518" t="n">
        <v>0</v>
      </c>
      <c r="BA135" s="518" t="n">
        <v>0</v>
      </c>
      <c r="BB135" s="518" t="n">
        <v>0</v>
      </c>
      <c r="BC135" s="518" t="n">
        <v>0</v>
      </c>
      <c r="BD135" s="518" t="n">
        <v>0</v>
      </c>
      <c r="BE135" s="518" t="n">
        <v>0</v>
      </c>
      <c r="BF135" s="518" t="n">
        <v>0</v>
      </c>
      <c r="BG135" s="518" t="n">
        <v>0</v>
      </c>
      <c r="BH135" s="518" t="n">
        <v>0</v>
      </c>
      <c r="BI135" s="518" t="n">
        <v>0</v>
      </c>
      <c r="BJ135" s="518"/>
      <c r="BK135" s="518"/>
      <c r="BL135" s="518" t="n">
        <v>0</v>
      </c>
      <c r="BM135" s="518"/>
      <c r="BN135" s="518"/>
      <c r="BO135" s="518"/>
      <c r="BP135" s="518"/>
      <c r="BQ135" s="518"/>
      <c r="BR135" s="518"/>
      <c r="BS135" s="518"/>
      <c r="BT135" s="518"/>
      <c r="BU135" s="518"/>
      <c r="BV135" s="518" t="n">
        <v>0</v>
      </c>
      <c r="BW135" s="518" t="n">
        <v>0</v>
      </c>
      <c r="BX135" s="518" t="n">
        <v>0</v>
      </c>
      <c r="BY135" s="518" t="n">
        <v>0</v>
      </c>
      <c r="BZ135" s="518" t="n">
        <v>0</v>
      </c>
      <c r="CA135" s="518" t="n">
        <v>0</v>
      </c>
      <c r="CB135" s="518" t="n">
        <v>0</v>
      </c>
      <c r="CC135" s="518" t="n">
        <v>0</v>
      </c>
      <c r="CD135" s="518" t="n">
        <v>0</v>
      </c>
      <c r="CE135" s="518" t="n">
        <v>0</v>
      </c>
      <c r="CF135" s="518" t="n">
        <v>0</v>
      </c>
      <c r="CG135" s="518" t="n">
        <v>0</v>
      </c>
      <c r="CH135" s="518"/>
      <c r="CI135" s="716"/>
      <c r="CL135" s="48" t="n">
        <v>4</v>
      </c>
      <c r="CM135" s="48" t="n">
        <f aca="false">CL135-V135</f>
        <v>0</v>
      </c>
      <c r="CN135" s="702" t="n">
        <f aca="false">SUM(CO135:DR135)</f>
        <v>4</v>
      </c>
      <c r="CO135" s="703" t="n">
        <v>0</v>
      </c>
      <c r="CP135" s="703" t="n">
        <v>2</v>
      </c>
      <c r="CQ135" s="703" t="n">
        <v>0</v>
      </c>
      <c r="CR135" s="703"/>
      <c r="CS135" s="703" t="n">
        <v>0</v>
      </c>
      <c r="CT135" s="703" t="n">
        <v>0</v>
      </c>
      <c r="CU135" s="703"/>
      <c r="CV135" s="703"/>
      <c r="CW135" s="703"/>
      <c r="CX135" s="703" t="n">
        <v>0</v>
      </c>
      <c r="CY135" s="703" t="n">
        <v>0</v>
      </c>
      <c r="CZ135" s="703" t="n">
        <v>0</v>
      </c>
      <c r="DA135" s="703"/>
      <c r="DB135" s="703"/>
      <c r="DC135" s="703" t="n">
        <v>1</v>
      </c>
      <c r="DD135" s="703" t="n">
        <v>1</v>
      </c>
      <c r="DE135" s="703" t="n">
        <v>0</v>
      </c>
      <c r="DF135" s="703"/>
      <c r="DG135" s="703" t="n">
        <v>0</v>
      </c>
      <c r="DH135" s="703" t="n">
        <v>0</v>
      </c>
      <c r="DI135" s="703" t="n">
        <v>0</v>
      </c>
      <c r="DJ135" s="703" t="n">
        <v>0</v>
      </c>
      <c r="DK135" s="703" t="n">
        <v>0</v>
      </c>
      <c r="DL135" s="703" t="n">
        <v>0</v>
      </c>
      <c r="DM135" s="703"/>
      <c r="DN135" s="703"/>
      <c r="DO135" s="703"/>
      <c r="DP135" s="703"/>
      <c r="DQ135" s="703"/>
      <c r="DR135" s="703"/>
      <c r="DS135" s="704" t="n">
        <f aca="false">CN135-V135</f>
        <v>0</v>
      </c>
      <c r="DT135" s="553"/>
      <c r="DU135" s="48"/>
    </row>
    <row r="136" customFormat="false" ht="15" hidden="false" customHeight="true" outlineLevel="0" collapsed="false">
      <c r="A136" s="705" t="n">
        <f aca="false">A135+1</f>
        <v>127</v>
      </c>
      <c r="B136" s="706" t="s">
        <v>1099</v>
      </c>
      <c r="C136" s="706" t="s">
        <v>529</v>
      </c>
      <c r="D136" s="706" t="s">
        <v>514</v>
      </c>
      <c r="E136" s="243" t="n">
        <f aca="false">COUNTIF($G$10:$G$1856,$G136)</f>
        <v>1</v>
      </c>
      <c r="F136" s="706" t="s">
        <v>1270</v>
      </c>
      <c r="G136" s="706" t="s">
        <v>1270</v>
      </c>
      <c r="H136" s="707" t="s">
        <v>1234</v>
      </c>
      <c r="I136" s="708" t="s">
        <v>1005</v>
      </c>
      <c r="J136" s="707" t="s">
        <v>406</v>
      </c>
      <c r="K136" s="709" t="s">
        <v>369</v>
      </c>
      <c r="L136" s="707" t="s">
        <v>405</v>
      </c>
      <c r="M136" s="708" t="s">
        <v>1006</v>
      </c>
      <c r="N136" s="710" t="s">
        <v>934</v>
      </c>
      <c r="O136" s="512" t="n">
        <v>2</v>
      </c>
      <c r="P136" s="512" t="n">
        <v>1</v>
      </c>
      <c r="Q136" s="711" t="n">
        <v>0.00054</v>
      </c>
      <c r="R136" s="712"/>
      <c r="S136" s="713" t="n">
        <v>1.06</v>
      </c>
      <c r="T136" s="714" t="n">
        <v>1.08</v>
      </c>
      <c r="U136" s="715"/>
      <c r="V136" s="262" t="n">
        <f aca="false">SUM(W136:CI136)</f>
        <v>2</v>
      </c>
      <c r="W136" s="243" t="n">
        <v>0</v>
      </c>
      <c r="X136" s="243" t="n">
        <v>0</v>
      </c>
      <c r="Y136" s="243" t="n">
        <v>0</v>
      </c>
      <c r="Z136" s="243" t="n">
        <v>0</v>
      </c>
      <c r="AA136" s="243" t="n">
        <v>0</v>
      </c>
      <c r="AB136" s="243" t="n">
        <v>0</v>
      </c>
      <c r="AC136" s="243" t="n">
        <v>0</v>
      </c>
      <c r="AD136" s="243" t="n">
        <v>0</v>
      </c>
      <c r="AE136" s="243" t="n">
        <v>2</v>
      </c>
      <c r="AF136" s="243" t="n">
        <v>0</v>
      </c>
      <c r="AG136" s="243" t="n">
        <v>0</v>
      </c>
      <c r="AH136" s="518" t="n">
        <v>0</v>
      </c>
      <c r="AI136" s="243" t="n">
        <v>0</v>
      </c>
      <c r="AJ136" s="243" t="n">
        <v>0</v>
      </c>
      <c r="AK136" s="518" t="n">
        <v>0</v>
      </c>
      <c r="AL136" s="518" t="n">
        <v>0</v>
      </c>
      <c r="AM136" s="518" t="n">
        <v>0</v>
      </c>
      <c r="AN136" s="518" t="n">
        <v>0</v>
      </c>
      <c r="AO136" s="518" t="n">
        <v>0</v>
      </c>
      <c r="AP136" s="518" t="n">
        <v>0</v>
      </c>
      <c r="AQ136" s="518" t="n">
        <v>0</v>
      </c>
      <c r="AR136" s="518" t="n">
        <v>0</v>
      </c>
      <c r="AS136" s="518" t="n">
        <v>0</v>
      </c>
      <c r="AT136" s="518" t="n">
        <v>0</v>
      </c>
      <c r="AU136" s="518" t="n">
        <v>0</v>
      </c>
      <c r="AV136" s="518" t="n">
        <v>0</v>
      </c>
      <c r="AW136" s="518" t="n">
        <v>0</v>
      </c>
      <c r="AX136" s="518" t="n">
        <v>0</v>
      </c>
      <c r="AY136" s="518" t="n">
        <v>0</v>
      </c>
      <c r="AZ136" s="518" t="n">
        <v>0</v>
      </c>
      <c r="BA136" s="518" t="n">
        <v>0</v>
      </c>
      <c r="BB136" s="518" t="n">
        <v>0</v>
      </c>
      <c r="BC136" s="518" t="n">
        <v>0</v>
      </c>
      <c r="BD136" s="518" t="n">
        <v>0</v>
      </c>
      <c r="BE136" s="518" t="n">
        <v>0</v>
      </c>
      <c r="BF136" s="518" t="n">
        <v>0</v>
      </c>
      <c r="BG136" s="518" t="n">
        <v>0</v>
      </c>
      <c r="BH136" s="518" t="n">
        <v>0</v>
      </c>
      <c r="BI136" s="518" t="n">
        <v>0</v>
      </c>
      <c r="BJ136" s="518"/>
      <c r="BK136" s="518"/>
      <c r="BL136" s="518" t="n">
        <v>0</v>
      </c>
      <c r="BM136" s="518"/>
      <c r="BN136" s="518"/>
      <c r="BO136" s="518"/>
      <c r="BP136" s="518"/>
      <c r="BQ136" s="518"/>
      <c r="BR136" s="518"/>
      <c r="BS136" s="518"/>
      <c r="BT136" s="518"/>
      <c r="BU136" s="518"/>
      <c r="BV136" s="518" t="n">
        <v>0</v>
      </c>
      <c r="BW136" s="518" t="n">
        <v>0</v>
      </c>
      <c r="BX136" s="518" t="n">
        <v>0</v>
      </c>
      <c r="BY136" s="518" t="n">
        <v>0</v>
      </c>
      <c r="BZ136" s="518" t="n">
        <v>0</v>
      </c>
      <c r="CA136" s="518" t="n">
        <v>0</v>
      </c>
      <c r="CB136" s="518" t="n">
        <v>0</v>
      </c>
      <c r="CC136" s="518" t="n">
        <v>0</v>
      </c>
      <c r="CD136" s="518" t="n">
        <v>0</v>
      </c>
      <c r="CE136" s="518" t="n">
        <v>0</v>
      </c>
      <c r="CF136" s="518" t="n">
        <v>0</v>
      </c>
      <c r="CG136" s="518" t="n">
        <v>0</v>
      </c>
      <c r="CH136" s="518"/>
      <c r="CI136" s="716"/>
      <c r="CL136" s="48" t="n">
        <v>2</v>
      </c>
      <c r="CM136" s="48" t="n">
        <f aca="false">CL136-V136</f>
        <v>0</v>
      </c>
      <c r="CN136" s="702" t="n">
        <f aca="false">SUM(CO136:DR136)</f>
        <v>2</v>
      </c>
      <c r="CO136" s="703" t="n">
        <v>0</v>
      </c>
      <c r="CP136" s="703"/>
      <c r="CQ136" s="703" t="n">
        <v>0</v>
      </c>
      <c r="CR136" s="703"/>
      <c r="CS136" s="703" t="n">
        <v>0</v>
      </c>
      <c r="CT136" s="703" t="n">
        <v>0</v>
      </c>
      <c r="CU136" s="703"/>
      <c r="CV136" s="703"/>
      <c r="CW136" s="703"/>
      <c r="CX136" s="703" t="n">
        <v>0</v>
      </c>
      <c r="CY136" s="703" t="n">
        <v>2</v>
      </c>
      <c r="CZ136" s="703" t="n">
        <v>0</v>
      </c>
      <c r="DA136" s="703"/>
      <c r="DB136" s="703"/>
      <c r="DC136" s="703"/>
      <c r="DD136" s="703"/>
      <c r="DE136" s="703" t="n">
        <v>0</v>
      </c>
      <c r="DF136" s="703"/>
      <c r="DG136" s="703" t="n">
        <v>0</v>
      </c>
      <c r="DH136" s="703" t="n">
        <v>0</v>
      </c>
      <c r="DI136" s="703" t="n">
        <v>0</v>
      </c>
      <c r="DJ136" s="703" t="n">
        <v>0</v>
      </c>
      <c r="DK136" s="703" t="n">
        <v>0</v>
      </c>
      <c r="DL136" s="703" t="n">
        <v>0</v>
      </c>
      <c r="DM136" s="703"/>
      <c r="DN136" s="703"/>
      <c r="DO136" s="703"/>
      <c r="DP136" s="703"/>
      <c r="DQ136" s="703"/>
      <c r="DR136" s="703"/>
      <c r="DS136" s="704" t="n">
        <f aca="false">CN136-V136</f>
        <v>0</v>
      </c>
      <c r="DT136" s="553"/>
      <c r="DU136" s="48"/>
    </row>
    <row r="137" customFormat="false" ht="15" hidden="false" customHeight="true" outlineLevel="0" collapsed="false">
      <c r="A137" s="705" t="n">
        <f aca="false">A136+1</f>
        <v>128</v>
      </c>
      <c r="B137" s="706" t="s">
        <v>1099</v>
      </c>
      <c r="C137" s="706" t="s">
        <v>529</v>
      </c>
      <c r="D137" s="706" t="s">
        <v>514</v>
      </c>
      <c r="E137" s="243" t="n">
        <f aca="false">COUNTIF($G$10:$G$1856,$G137)</f>
        <v>1</v>
      </c>
      <c r="F137" s="706" t="s">
        <v>1271</v>
      </c>
      <c r="G137" s="706" t="s">
        <v>1271</v>
      </c>
      <c r="H137" s="707" t="s">
        <v>1236</v>
      </c>
      <c r="I137" s="708" t="s">
        <v>1009</v>
      </c>
      <c r="J137" s="707" t="s">
        <v>406</v>
      </c>
      <c r="K137" s="709" t="s">
        <v>369</v>
      </c>
      <c r="L137" s="707" t="s">
        <v>405</v>
      </c>
      <c r="M137" s="708" t="s">
        <v>1010</v>
      </c>
      <c r="N137" s="710" t="s">
        <v>934</v>
      </c>
      <c r="O137" s="512" t="n">
        <v>2</v>
      </c>
      <c r="P137" s="512" t="n">
        <v>1</v>
      </c>
      <c r="Q137" s="711" t="n">
        <v>0.00054</v>
      </c>
      <c r="R137" s="712"/>
      <c r="S137" s="713" t="n">
        <v>1.06</v>
      </c>
      <c r="T137" s="714" t="n">
        <v>1.08</v>
      </c>
      <c r="U137" s="715"/>
      <c r="V137" s="262" t="n">
        <f aca="false">SUM(W137:CI137)</f>
        <v>0</v>
      </c>
      <c r="W137" s="243" t="n">
        <v>0</v>
      </c>
      <c r="X137" s="243" t="n">
        <v>0</v>
      </c>
      <c r="Y137" s="243" t="n">
        <v>0</v>
      </c>
      <c r="Z137" s="243" t="n">
        <v>0</v>
      </c>
      <c r="AA137" s="243" t="n">
        <v>0</v>
      </c>
      <c r="AB137" s="243" t="n">
        <v>0</v>
      </c>
      <c r="AC137" s="243" t="n">
        <v>0</v>
      </c>
      <c r="AD137" s="243" t="n">
        <v>0</v>
      </c>
      <c r="AE137" s="243" t="n">
        <v>0</v>
      </c>
      <c r="AF137" s="243" t="n">
        <v>0</v>
      </c>
      <c r="AG137" s="243" t="n">
        <v>0</v>
      </c>
      <c r="AH137" s="518" t="n">
        <v>0</v>
      </c>
      <c r="AI137" s="243" t="n">
        <v>0</v>
      </c>
      <c r="AJ137" s="243" t="n">
        <v>0</v>
      </c>
      <c r="AK137" s="518" t="n">
        <v>0</v>
      </c>
      <c r="AL137" s="518" t="n">
        <v>0</v>
      </c>
      <c r="AM137" s="518" t="n">
        <v>0</v>
      </c>
      <c r="AN137" s="518" t="n">
        <v>0</v>
      </c>
      <c r="AO137" s="518" t="n">
        <v>0</v>
      </c>
      <c r="AP137" s="518" t="n">
        <v>0</v>
      </c>
      <c r="AQ137" s="518" t="n">
        <v>0</v>
      </c>
      <c r="AR137" s="518" t="n">
        <v>0</v>
      </c>
      <c r="AS137" s="518" t="n">
        <v>0</v>
      </c>
      <c r="AT137" s="518" t="n">
        <v>0</v>
      </c>
      <c r="AU137" s="518" t="n">
        <v>0</v>
      </c>
      <c r="AV137" s="518" t="n">
        <v>0</v>
      </c>
      <c r="AW137" s="518" t="n">
        <v>0</v>
      </c>
      <c r="AX137" s="518" t="n">
        <v>0</v>
      </c>
      <c r="AY137" s="518" t="n">
        <v>0</v>
      </c>
      <c r="AZ137" s="518" t="n">
        <v>0</v>
      </c>
      <c r="BA137" s="518" t="n">
        <v>0</v>
      </c>
      <c r="BB137" s="518" t="n">
        <v>0</v>
      </c>
      <c r="BC137" s="518" t="n">
        <v>0</v>
      </c>
      <c r="BD137" s="518" t="n">
        <v>0</v>
      </c>
      <c r="BE137" s="518" t="n">
        <v>0</v>
      </c>
      <c r="BF137" s="518" t="n">
        <v>0</v>
      </c>
      <c r="BG137" s="518" t="n">
        <v>0</v>
      </c>
      <c r="BH137" s="518" t="n">
        <v>0</v>
      </c>
      <c r="BI137" s="518" t="n">
        <v>0</v>
      </c>
      <c r="BJ137" s="518"/>
      <c r="BK137" s="518"/>
      <c r="BL137" s="518" t="n">
        <v>0</v>
      </c>
      <c r="BM137" s="518"/>
      <c r="BN137" s="518"/>
      <c r="BO137" s="518"/>
      <c r="BP137" s="518"/>
      <c r="BQ137" s="518"/>
      <c r="BR137" s="518"/>
      <c r="BS137" s="518"/>
      <c r="BT137" s="518"/>
      <c r="BU137" s="518"/>
      <c r="BV137" s="518" t="n">
        <v>0</v>
      </c>
      <c r="BW137" s="518" t="n">
        <v>0</v>
      </c>
      <c r="BX137" s="518" t="n">
        <v>0</v>
      </c>
      <c r="BY137" s="518" t="n">
        <v>0</v>
      </c>
      <c r="BZ137" s="518" t="n">
        <v>0</v>
      </c>
      <c r="CA137" s="518" t="n">
        <v>0</v>
      </c>
      <c r="CB137" s="518" t="n">
        <v>0</v>
      </c>
      <c r="CC137" s="518" t="n">
        <v>0</v>
      </c>
      <c r="CD137" s="518" t="n">
        <v>0</v>
      </c>
      <c r="CE137" s="518" t="n">
        <v>0</v>
      </c>
      <c r="CF137" s="518" t="n">
        <v>0</v>
      </c>
      <c r="CG137" s="518" t="n">
        <v>0</v>
      </c>
      <c r="CH137" s="518"/>
      <c r="CI137" s="716"/>
      <c r="CL137" s="48" t="n">
        <v>0</v>
      </c>
      <c r="CM137" s="48" t="n">
        <f aca="false">CL137-V137</f>
        <v>0</v>
      </c>
      <c r="CN137" s="702" t="n">
        <f aca="false">SUM(CO137:DR137)</f>
        <v>0</v>
      </c>
      <c r="CO137" s="703" t="n">
        <v>0</v>
      </c>
      <c r="CP137" s="703"/>
      <c r="CQ137" s="703" t="n">
        <v>0</v>
      </c>
      <c r="CR137" s="703"/>
      <c r="CS137" s="703" t="n">
        <v>0</v>
      </c>
      <c r="CT137" s="703" t="n">
        <v>0</v>
      </c>
      <c r="CU137" s="703"/>
      <c r="CV137" s="703"/>
      <c r="CW137" s="703"/>
      <c r="CX137" s="703" t="n">
        <v>0</v>
      </c>
      <c r="CY137" s="703" t="n">
        <v>0</v>
      </c>
      <c r="CZ137" s="703" t="n">
        <v>0</v>
      </c>
      <c r="DA137" s="703"/>
      <c r="DB137" s="703"/>
      <c r="DC137" s="703"/>
      <c r="DD137" s="703"/>
      <c r="DE137" s="703" t="n">
        <v>0</v>
      </c>
      <c r="DF137" s="703"/>
      <c r="DG137" s="703" t="n">
        <v>0</v>
      </c>
      <c r="DH137" s="703" t="n">
        <v>0</v>
      </c>
      <c r="DI137" s="703" t="n">
        <v>0</v>
      </c>
      <c r="DJ137" s="703" t="n">
        <v>0</v>
      </c>
      <c r="DK137" s="703" t="n">
        <v>0</v>
      </c>
      <c r="DL137" s="703" t="n">
        <v>0</v>
      </c>
      <c r="DM137" s="703"/>
      <c r="DN137" s="703"/>
      <c r="DO137" s="703"/>
      <c r="DP137" s="703"/>
      <c r="DQ137" s="703"/>
      <c r="DR137" s="703"/>
      <c r="DS137" s="704" t="n">
        <f aca="false">CN137-V137</f>
        <v>0</v>
      </c>
      <c r="DT137" s="553"/>
      <c r="DU137" s="48"/>
    </row>
    <row r="138" customFormat="false" ht="15" hidden="false" customHeight="true" outlineLevel="0" collapsed="false">
      <c r="A138" s="705" t="n">
        <f aca="false">A137+1</f>
        <v>129</v>
      </c>
      <c r="B138" s="706" t="s">
        <v>1099</v>
      </c>
      <c r="C138" s="706" t="s">
        <v>529</v>
      </c>
      <c r="D138" s="706" t="s">
        <v>514</v>
      </c>
      <c r="E138" s="243" t="n">
        <f aca="false">COUNTIF($G$10:$G$1856,$G138)</f>
        <v>1</v>
      </c>
      <c r="F138" s="706" t="s">
        <v>1272</v>
      </c>
      <c r="G138" s="706" t="s">
        <v>1272</v>
      </c>
      <c r="H138" s="707" t="s">
        <v>1238</v>
      </c>
      <c r="I138" s="708" t="s">
        <v>1013</v>
      </c>
      <c r="J138" s="707" t="s">
        <v>406</v>
      </c>
      <c r="K138" s="709" t="s">
        <v>369</v>
      </c>
      <c r="L138" s="707" t="s">
        <v>405</v>
      </c>
      <c r="M138" s="708" t="s">
        <v>1014</v>
      </c>
      <c r="N138" s="710" t="s">
        <v>934</v>
      </c>
      <c r="O138" s="512" t="n">
        <v>2</v>
      </c>
      <c r="P138" s="512" t="n">
        <v>1</v>
      </c>
      <c r="Q138" s="711" t="n">
        <v>0.0006822</v>
      </c>
      <c r="R138" s="712"/>
      <c r="S138" s="713" t="n">
        <v>1.34</v>
      </c>
      <c r="T138" s="714" t="n">
        <v>1.36</v>
      </c>
      <c r="U138" s="715"/>
      <c r="V138" s="262" t="n">
        <f aca="false">SUM(W138:CI138)</f>
        <v>0</v>
      </c>
      <c r="W138" s="243" t="n">
        <v>0</v>
      </c>
      <c r="X138" s="243" t="n">
        <v>0</v>
      </c>
      <c r="Y138" s="243" t="n">
        <v>0</v>
      </c>
      <c r="Z138" s="243" t="n">
        <v>0</v>
      </c>
      <c r="AA138" s="243" t="n">
        <v>0</v>
      </c>
      <c r="AB138" s="243" t="n">
        <v>0</v>
      </c>
      <c r="AC138" s="243" t="n">
        <v>0</v>
      </c>
      <c r="AD138" s="243" t="n">
        <v>0</v>
      </c>
      <c r="AE138" s="243" t="n">
        <v>0</v>
      </c>
      <c r="AF138" s="243" t="n">
        <v>0</v>
      </c>
      <c r="AG138" s="243" t="n">
        <v>0</v>
      </c>
      <c r="AH138" s="518" t="n">
        <v>0</v>
      </c>
      <c r="AI138" s="243" t="n">
        <v>0</v>
      </c>
      <c r="AJ138" s="243" t="n">
        <v>0</v>
      </c>
      <c r="AK138" s="518" t="n">
        <v>0</v>
      </c>
      <c r="AL138" s="518" t="n">
        <v>0</v>
      </c>
      <c r="AM138" s="518" t="n">
        <v>0</v>
      </c>
      <c r="AN138" s="518" t="n">
        <v>0</v>
      </c>
      <c r="AO138" s="518" t="n">
        <v>0</v>
      </c>
      <c r="AP138" s="518" t="n">
        <v>0</v>
      </c>
      <c r="AQ138" s="518" t="n">
        <v>0</v>
      </c>
      <c r="AR138" s="518" t="n">
        <v>0</v>
      </c>
      <c r="AS138" s="518" t="n">
        <v>0</v>
      </c>
      <c r="AT138" s="518" t="n">
        <v>0</v>
      </c>
      <c r="AU138" s="518" t="n">
        <v>0</v>
      </c>
      <c r="AV138" s="518" t="n">
        <v>0</v>
      </c>
      <c r="AW138" s="518" t="n">
        <v>0</v>
      </c>
      <c r="AX138" s="518" t="n">
        <v>0</v>
      </c>
      <c r="AY138" s="518" t="n">
        <v>0</v>
      </c>
      <c r="AZ138" s="518" t="n">
        <v>0</v>
      </c>
      <c r="BA138" s="518" t="n">
        <v>0</v>
      </c>
      <c r="BB138" s="518" t="n">
        <v>0</v>
      </c>
      <c r="BC138" s="518" t="n">
        <v>0</v>
      </c>
      <c r="BD138" s="518" t="n">
        <v>0</v>
      </c>
      <c r="BE138" s="518" t="n">
        <v>0</v>
      </c>
      <c r="BF138" s="518" t="n">
        <v>0</v>
      </c>
      <c r="BG138" s="518" t="n">
        <v>0</v>
      </c>
      <c r="BH138" s="518" t="n">
        <v>0</v>
      </c>
      <c r="BI138" s="518" t="n">
        <v>0</v>
      </c>
      <c r="BJ138" s="518"/>
      <c r="BK138" s="518"/>
      <c r="BL138" s="518" t="n">
        <v>0</v>
      </c>
      <c r="BM138" s="518"/>
      <c r="BN138" s="518"/>
      <c r="BO138" s="518"/>
      <c r="BP138" s="518"/>
      <c r="BQ138" s="518"/>
      <c r="BR138" s="518"/>
      <c r="BS138" s="518"/>
      <c r="BT138" s="518"/>
      <c r="BU138" s="518"/>
      <c r="BV138" s="518" t="n">
        <v>0</v>
      </c>
      <c r="BW138" s="518" t="n">
        <v>0</v>
      </c>
      <c r="BX138" s="518" t="n">
        <v>0</v>
      </c>
      <c r="BY138" s="518" t="n">
        <v>0</v>
      </c>
      <c r="BZ138" s="518" t="n">
        <v>0</v>
      </c>
      <c r="CA138" s="518" t="n">
        <v>0</v>
      </c>
      <c r="CB138" s="518" t="n">
        <v>0</v>
      </c>
      <c r="CC138" s="518" t="n">
        <v>0</v>
      </c>
      <c r="CD138" s="518" t="n">
        <v>0</v>
      </c>
      <c r="CE138" s="518" t="n">
        <v>0</v>
      </c>
      <c r="CF138" s="518" t="n">
        <v>0</v>
      </c>
      <c r="CG138" s="518" t="n">
        <v>0</v>
      </c>
      <c r="CH138" s="518"/>
      <c r="CI138" s="716"/>
      <c r="CL138" s="48" t="n">
        <v>0</v>
      </c>
      <c r="CM138" s="48" t="n">
        <f aca="false">CL138-V138</f>
        <v>0</v>
      </c>
      <c r="CN138" s="702" t="n">
        <f aca="false">SUM(CO138:DR138)</f>
        <v>0</v>
      </c>
      <c r="CO138" s="703" t="n">
        <v>0</v>
      </c>
      <c r="CP138" s="703"/>
      <c r="CQ138" s="703" t="n">
        <v>0</v>
      </c>
      <c r="CR138" s="703"/>
      <c r="CS138" s="703" t="n">
        <v>0</v>
      </c>
      <c r="CT138" s="703" t="n">
        <v>0</v>
      </c>
      <c r="CU138" s="703"/>
      <c r="CV138" s="703"/>
      <c r="CW138" s="703"/>
      <c r="CX138" s="703" t="n">
        <v>0</v>
      </c>
      <c r="CY138" s="703" t="n">
        <v>0</v>
      </c>
      <c r="CZ138" s="703" t="n">
        <v>0</v>
      </c>
      <c r="DA138" s="703"/>
      <c r="DB138" s="703"/>
      <c r="DC138" s="703"/>
      <c r="DD138" s="703"/>
      <c r="DE138" s="703" t="n">
        <v>0</v>
      </c>
      <c r="DF138" s="703"/>
      <c r="DG138" s="703" t="n">
        <v>0</v>
      </c>
      <c r="DH138" s="703" t="n">
        <v>0</v>
      </c>
      <c r="DI138" s="703" t="n">
        <v>0</v>
      </c>
      <c r="DJ138" s="703" t="n">
        <v>0</v>
      </c>
      <c r="DK138" s="703" t="n">
        <v>0</v>
      </c>
      <c r="DL138" s="703" t="n">
        <v>0</v>
      </c>
      <c r="DM138" s="703"/>
      <c r="DN138" s="703"/>
      <c r="DO138" s="703"/>
      <c r="DP138" s="703"/>
      <c r="DQ138" s="703"/>
      <c r="DR138" s="703"/>
      <c r="DS138" s="704" t="n">
        <f aca="false">CN138-V138</f>
        <v>0</v>
      </c>
      <c r="DT138" s="553"/>
      <c r="DU138" s="48"/>
    </row>
    <row r="139" customFormat="false" ht="15" hidden="false" customHeight="true" outlineLevel="0" collapsed="false">
      <c r="A139" s="705" t="n">
        <f aca="false">A138+1</f>
        <v>130</v>
      </c>
      <c r="B139" s="706" t="s">
        <v>1099</v>
      </c>
      <c r="C139" s="706" t="s">
        <v>529</v>
      </c>
      <c r="D139" s="706" t="s">
        <v>514</v>
      </c>
      <c r="E139" s="243" t="n">
        <f aca="false">COUNTIF($G$10:$G$1856,$G139)</f>
        <v>1</v>
      </c>
      <c r="F139" s="706" t="s">
        <v>1273</v>
      </c>
      <c r="G139" s="706" t="s">
        <v>1273</v>
      </c>
      <c r="H139" s="707" t="s">
        <v>1240</v>
      </c>
      <c r="I139" s="708" t="s">
        <v>1094</v>
      </c>
      <c r="J139" s="707" t="s">
        <v>406</v>
      </c>
      <c r="K139" s="709" t="s">
        <v>369</v>
      </c>
      <c r="L139" s="707" t="s">
        <v>405</v>
      </c>
      <c r="M139" s="708" t="s">
        <v>1241</v>
      </c>
      <c r="N139" s="710" t="s">
        <v>934</v>
      </c>
      <c r="O139" s="512" t="n">
        <v>2</v>
      </c>
      <c r="P139" s="512" t="n">
        <v>1</v>
      </c>
      <c r="Q139" s="711" t="n">
        <v>0.000341931</v>
      </c>
      <c r="R139" s="712"/>
      <c r="S139" s="713" t="n">
        <v>0.67</v>
      </c>
      <c r="T139" s="714" t="n">
        <v>0.68</v>
      </c>
      <c r="U139" s="715"/>
      <c r="V139" s="262" t="n">
        <f aca="false">SUM(W139:CI139)</f>
        <v>0</v>
      </c>
      <c r="W139" s="243" t="n">
        <v>0</v>
      </c>
      <c r="X139" s="243" t="n">
        <v>0</v>
      </c>
      <c r="Y139" s="243" t="n">
        <v>0</v>
      </c>
      <c r="Z139" s="243" t="n">
        <v>0</v>
      </c>
      <c r="AA139" s="243" t="n">
        <v>0</v>
      </c>
      <c r="AB139" s="243" t="n">
        <v>0</v>
      </c>
      <c r="AC139" s="243" t="n">
        <v>0</v>
      </c>
      <c r="AD139" s="243" t="n">
        <v>0</v>
      </c>
      <c r="AE139" s="243" t="n">
        <v>0</v>
      </c>
      <c r="AF139" s="243" t="n">
        <v>0</v>
      </c>
      <c r="AG139" s="243" t="n">
        <v>0</v>
      </c>
      <c r="AH139" s="518" t="n">
        <v>0</v>
      </c>
      <c r="AI139" s="243" t="n">
        <v>0</v>
      </c>
      <c r="AJ139" s="243" t="n">
        <v>0</v>
      </c>
      <c r="AK139" s="518" t="n">
        <v>0</v>
      </c>
      <c r="AL139" s="518" t="n">
        <v>0</v>
      </c>
      <c r="AM139" s="518" t="n">
        <v>0</v>
      </c>
      <c r="AN139" s="518" t="n">
        <v>0</v>
      </c>
      <c r="AO139" s="518" t="n">
        <v>0</v>
      </c>
      <c r="AP139" s="518" t="n">
        <v>0</v>
      </c>
      <c r="AQ139" s="518" t="n">
        <v>0</v>
      </c>
      <c r="AR139" s="518" t="n">
        <v>0</v>
      </c>
      <c r="AS139" s="518" t="n">
        <v>0</v>
      </c>
      <c r="AT139" s="518" t="n">
        <v>0</v>
      </c>
      <c r="AU139" s="518" t="n">
        <v>0</v>
      </c>
      <c r="AV139" s="518" t="n">
        <v>0</v>
      </c>
      <c r="AW139" s="518" t="n">
        <v>0</v>
      </c>
      <c r="AX139" s="518" t="n">
        <v>0</v>
      </c>
      <c r="AY139" s="518" t="n">
        <v>0</v>
      </c>
      <c r="AZ139" s="518" t="n">
        <v>0</v>
      </c>
      <c r="BA139" s="518" t="n">
        <v>0</v>
      </c>
      <c r="BB139" s="518" t="n">
        <v>0</v>
      </c>
      <c r="BC139" s="518" t="n">
        <v>0</v>
      </c>
      <c r="BD139" s="518" t="n">
        <v>0</v>
      </c>
      <c r="BE139" s="518" t="n">
        <v>0</v>
      </c>
      <c r="BF139" s="518" t="n">
        <v>0</v>
      </c>
      <c r="BG139" s="518" t="n">
        <v>0</v>
      </c>
      <c r="BH139" s="518" t="n">
        <v>0</v>
      </c>
      <c r="BI139" s="518" t="n">
        <v>0</v>
      </c>
      <c r="BJ139" s="518"/>
      <c r="BK139" s="518"/>
      <c r="BL139" s="518" t="n">
        <v>0</v>
      </c>
      <c r="BM139" s="518"/>
      <c r="BN139" s="518"/>
      <c r="BO139" s="518"/>
      <c r="BP139" s="518"/>
      <c r="BQ139" s="518"/>
      <c r="BR139" s="518"/>
      <c r="BS139" s="518"/>
      <c r="BT139" s="518"/>
      <c r="BU139" s="518"/>
      <c r="BV139" s="518" t="n">
        <v>0</v>
      </c>
      <c r="BW139" s="518" t="n">
        <v>0</v>
      </c>
      <c r="BX139" s="518" t="n">
        <v>0</v>
      </c>
      <c r="BY139" s="518" t="n">
        <v>0</v>
      </c>
      <c r="BZ139" s="518" t="n">
        <v>0</v>
      </c>
      <c r="CA139" s="518" t="n">
        <v>0</v>
      </c>
      <c r="CB139" s="518" t="n">
        <v>0</v>
      </c>
      <c r="CC139" s="518" t="n">
        <v>0</v>
      </c>
      <c r="CD139" s="518" t="n">
        <v>0</v>
      </c>
      <c r="CE139" s="518" t="n">
        <v>0</v>
      </c>
      <c r="CF139" s="518" t="n">
        <v>0</v>
      </c>
      <c r="CG139" s="518" t="n">
        <v>0</v>
      </c>
      <c r="CH139" s="518"/>
      <c r="CI139" s="716"/>
      <c r="CL139" s="48" t="n">
        <v>0</v>
      </c>
      <c r="CM139" s="48" t="n">
        <f aca="false">CL139-V139</f>
        <v>0</v>
      </c>
      <c r="CN139" s="702" t="n">
        <f aca="false">SUM(CO139:DR139)</f>
        <v>0</v>
      </c>
      <c r="CO139" s="703" t="n">
        <v>0</v>
      </c>
      <c r="CP139" s="703"/>
      <c r="CQ139" s="703" t="n">
        <v>0</v>
      </c>
      <c r="CR139" s="703"/>
      <c r="CS139" s="703" t="n">
        <v>0</v>
      </c>
      <c r="CT139" s="703" t="n">
        <v>0</v>
      </c>
      <c r="CU139" s="703"/>
      <c r="CV139" s="703"/>
      <c r="CW139" s="703"/>
      <c r="CX139" s="703" t="n">
        <v>0</v>
      </c>
      <c r="CY139" s="703" t="n">
        <v>0</v>
      </c>
      <c r="CZ139" s="703" t="n">
        <v>0</v>
      </c>
      <c r="DA139" s="703"/>
      <c r="DB139" s="703"/>
      <c r="DC139" s="703"/>
      <c r="DD139" s="703"/>
      <c r="DE139" s="703" t="n">
        <v>0</v>
      </c>
      <c r="DF139" s="703"/>
      <c r="DG139" s="703" t="n">
        <v>0</v>
      </c>
      <c r="DH139" s="703" t="n">
        <v>0</v>
      </c>
      <c r="DI139" s="703" t="n">
        <v>0</v>
      </c>
      <c r="DJ139" s="703" t="n">
        <v>0</v>
      </c>
      <c r="DK139" s="703" t="n">
        <v>0</v>
      </c>
      <c r="DL139" s="703" t="n">
        <v>0</v>
      </c>
      <c r="DM139" s="703"/>
      <c r="DN139" s="703"/>
      <c r="DO139" s="703"/>
      <c r="DP139" s="703"/>
      <c r="DQ139" s="703"/>
      <c r="DR139" s="703"/>
      <c r="DS139" s="704" t="n">
        <f aca="false">CN139-V139</f>
        <v>0</v>
      </c>
      <c r="DT139" s="553"/>
      <c r="DU139" s="48"/>
    </row>
    <row r="140" customFormat="false" ht="15" hidden="false" customHeight="true" outlineLevel="0" collapsed="false">
      <c r="A140" s="705" t="n">
        <f aca="false">A139+1</f>
        <v>131</v>
      </c>
      <c r="B140" s="706" t="s">
        <v>1099</v>
      </c>
      <c r="C140" s="706" t="s">
        <v>531</v>
      </c>
      <c r="D140" s="706" t="s">
        <v>514</v>
      </c>
      <c r="E140" s="243" t="n">
        <f aca="false">COUNTIF($G$10:$G$1856,$G140)</f>
        <v>1</v>
      </c>
      <c r="F140" s="706" t="s">
        <v>1274</v>
      </c>
      <c r="G140" s="706" t="s">
        <v>1274</v>
      </c>
      <c r="H140" s="707" t="s">
        <v>1201</v>
      </c>
      <c r="I140" s="708" t="s">
        <v>932</v>
      </c>
      <c r="J140" s="707" t="s">
        <v>533</v>
      </c>
      <c r="K140" s="709" t="n">
        <v>0</v>
      </c>
      <c r="L140" s="707" t="s">
        <v>532</v>
      </c>
      <c r="M140" s="708" t="s">
        <v>933</v>
      </c>
      <c r="N140" s="710" t="s">
        <v>934</v>
      </c>
      <c r="O140" s="512" t="n">
        <v>1</v>
      </c>
      <c r="P140" s="512" t="n">
        <v>1</v>
      </c>
      <c r="Q140" s="711" t="n">
        <v>0.009161208</v>
      </c>
      <c r="R140" s="712"/>
      <c r="S140" s="713" t="n">
        <v>18.56</v>
      </c>
      <c r="T140" s="714" t="n">
        <v>18.86</v>
      </c>
      <c r="U140" s="715"/>
      <c r="V140" s="262" t="n">
        <f aca="false">SUM(W140:CI140)</f>
        <v>2</v>
      </c>
      <c r="W140" s="243" t="n">
        <v>0</v>
      </c>
      <c r="X140" s="243" t="n">
        <v>0</v>
      </c>
      <c r="Y140" s="243" t="n">
        <v>2</v>
      </c>
      <c r="Z140" s="243" t="n">
        <v>0</v>
      </c>
      <c r="AA140" s="243" t="n">
        <v>0</v>
      </c>
      <c r="AB140" s="243" t="n">
        <v>0</v>
      </c>
      <c r="AC140" s="243" t="n">
        <v>0</v>
      </c>
      <c r="AD140" s="243" t="n">
        <v>0</v>
      </c>
      <c r="AE140" s="243" t="n">
        <v>0</v>
      </c>
      <c r="AF140" s="243" t="n">
        <v>0</v>
      </c>
      <c r="AG140" s="243" t="n">
        <v>0</v>
      </c>
      <c r="AH140" s="518" t="n">
        <v>0</v>
      </c>
      <c r="AI140" s="243" t="n">
        <v>0</v>
      </c>
      <c r="AJ140" s="243" t="n">
        <v>0</v>
      </c>
      <c r="AK140" s="518" t="n">
        <v>0</v>
      </c>
      <c r="AL140" s="518" t="n">
        <v>0</v>
      </c>
      <c r="AM140" s="518" t="n">
        <v>0</v>
      </c>
      <c r="AN140" s="518" t="n">
        <v>0</v>
      </c>
      <c r="AO140" s="518" t="n">
        <v>0</v>
      </c>
      <c r="AP140" s="518" t="n">
        <v>0</v>
      </c>
      <c r="AQ140" s="518" t="n">
        <v>0</v>
      </c>
      <c r="AR140" s="518" t="n">
        <v>0</v>
      </c>
      <c r="AS140" s="518" t="n">
        <v>0</v>
      </c>
      <c r="AT140" s="518" t="n">
        <v>0</v>
      </c>
      <c r="AU140" s="518" t="n">
        <v>0</v>
      </c>
      <c r="AV140" s="518" t="n">
        <v>0</v>
      </c>
      <c r="AW140" s="518" t="n">
        <v>0</v>
      </c>
      <c r="AX140" s="518" t="n">
        <v>0</v>
      </c>
      <c r="AY140" s="518" t="n">
        <v>0</v>
      </c>
      <c r="AZ140" s="518" t="n">
        <v>0</v>
      </c>
      <c r="BA140" s="518" t="n">
        <v>0</v>
      </c>
      <c r="BB140" s="518" t="n">
        <v>0</v>
      </c>
      <c r="BC140" s="518" t="n">
        <v>0</v>
      </c>
      <c r="BD140" s="518" t="n">
        <v>0</v>
      </c>
      <c r="BE140" s="518" t="n">
        <v>0</v>
      </c>
      <c r="BF140" s="518" t="n">
        <v>0</v>
      </c>
      <c r="BG140" s="518" t="n">
        <v>0</v>
      </c>
      <c r="BH140" s="518" t="n">
        <v>0</v>
      </c>
      <c r="BI140" s="518" t="n">
        <v>0</v>
      </c>
      <c r="BJ140" s="518"/>
      <c r="BK140" s="518"/>
      <c r="BL140" s="518" t="n">
        <v>0</v>
      </c>
      <c r="BM140" s="518"/>
      <c r="BN140" s="518"/>
      <c r="BO140" s="518"/>
      <c r="BP140" s="518"/>
      <c r="BQ140" s="518"/>
      <c r="BR140" s="518"/>
      <c r="BS140" s="518"/>
      <c r="BT140" s="518"/>
      <c r="BU140" s="518"/>
      <c r="BV140" s="518" t="n">
        <v>0</v>
      </c>
      <c r="BW140" s="518" t="n">
        <v>0</v>
      </c>
      <c r="BX140" s="518" t="n">
        <v>0</v>
      </c>
      <c r="BY140" s="518" t="n">
        <v>0</v>
      </c>
      <c r="BZ140" s="518" t="n">
        <v>0</v>
      </c>
      <c r="CA140" s="518" t="n">
        <v>0</v>
      </c>
      <c r="CB140" s="518" t="n">
        <v>0</v>
      </c>
      <c r="CC140" s="518" t="n">
        <v>0</v>
      </c>
      <c r="CD140" s="518" t="n">
        <v>0</v>
      </c>
      <c r="CE140" s="518" t="n">
        <v>0</v>
      </c>
      <c r="CF140" s="518" t="n">
        <v>0</v>
      </c>
      <c r="CG140" s="518" t="n">
        <v>0</v>
      </c>
      <c r="CH140" s="518"/>
      <c r="CI140" s="716"/>
      <c r="CL140" s="48" t="n">
        <v>2</v>
      </c>
      <c r="CM140" s="48" t="n">
        <f aca="false">CL140-V140</f>
        <v>0</v>
      </c>
      <c r="CN140" s="702" t="n">
        <f aca="false">SUM(CO140:DR140)</f>
        <v>2</v>
      </c>
      <c r="CO140" s="703" t="n">
        <v>0</v>
      </c>
      <c r="CP140" s="703"/>
      <c r="CQ140" s="703" t="n">
        <v>2</v>
      </c>
      <c r="CR140" s="703"/>
      <c r="CS140" s="703" t="n">
        <v>0</v>
      </c>
      <c r="CT140" s="703" t="n">
        <v>0</v>
      </c>
      <c r="CU140" s="703"/>
      <c r="CV140" s="703"/>
      <c r="CW140" s="703"/>
      <c r="CX140" s="703" t="n">
        <v>0</v>
      </c>
      <c r="CY140" s="703" t="n">
        <v>0</v>
      </c>
      <c r="CZ140" s="703" t="n">
        <v>0</v>
      </c>
      <c r="DA140" s="703"/>
      <c r="DB140" s="703"/>
      <c r="DC140" s="703"/>
      <c r="DD140" s="703"/>
      <c r="DE140" s="703" t="n">
        <v>0</v>
      </c>
      <c r="DF140" s="703"/>
      <c r="DG140" s="703" t="n">
        <v>0</v>
      </c>
      <c r="DH140" s="703" t="n">
        <v>0</v>
      </c>
      <c r="DI140" s="703" t="n">
        <v>0</v>
      </c>
      <c r="DJ140" s="703" t="n">
        <v>0</v>
      </c>
      <c r="DK140" s="703" t="n">
        <v>0</v>
      </c>
      <c r="DL140" s="703" t="n">
        <v>0</v>
      </c>
      <c r="DM140" s="703"/>
      <c r="DN140" s="703"/>
      <c r="DO140" s="703"/>
      <c r="DP140" s="703"/>
      <c r="DQ140" s="703"/>
      <c r="DR140" s="703"/>
      <c r="DS140" s="704" t="n">
        <f aca="false">CN140-V140</f>
        <v>0</v>
      </c>
      <c r="DT140" s="553"/>
      <c r="DU140" s="48"/>
    </row>
    <row r="141" customFormat="false" ht="15" hidden="false" customHeight="true" outlineLevel="0" collapsed="false">
      <c r="A141" s="705" t="n">
        <f aca="false">A140+1</f>
        <v>132</v>
      </c>
      <c r="B141" s="706" t="s">
        <v>1099</v>
      </c>
      <c r="C141" s="706" t="s">
        <v>531</v>
      </c>
      <c r="D141" s="706" t="s">
        <v>514</v>
      </c>
      <c r="E141" s="243" t="n">
        <f aca="false">COUNTIF($G$10:$G$1856,$G141)</f>
        <v>1</v>
      </c>
      <c r="F141" s="706" t="s">
        <v>1275</v>
      </c>
      <c r="G141" s="706" t="s">
        <v>1275</v>
      </c>
      <c r="H141" s="707" t="s">
        <v>1203</v>
      </c>
      <c r="I141" s="708" t="s">
        <v>945</v>
      </c>
      <c r="J141" s="707" t="s">
        <v>533</v>
      </c>
      <c r="K141" s="709" t="n">
        <v>0</v>
      </c>
      <c r="L141" s="707" t="s">
        <v>532</v>
      </c>
      <c r="M141" s="708" t="s">
        <v>946</v>
      </c>
      <c r="N141" s="710" t="s">
        <v>934</v>
      </c>
      <c r="O141" s="512" t="n">
        <v>1</v>
      </c>
      <c r="P141" s="512" t="n">
        <v>1</v>
      </c>
      <c r="Q141" s="711" t="n">
        <v>0.008002179</v>
      </c>
      <c r="R141" s="712"/>
      <c r="S141" s="713" t="n">
        <v>16.21</v>
      </c>
      <c r="T141" s="714" t="n">
        <v>16.47</v>
      </c>
      <c r="U141" s="715"/>
      <c r="V141" s="262" t="n">
        <f aca="false">SUM(W141:CI141)</f>
        <v>2</v>
      </c>
      <c r="W141" s="243" t="n">
        <v>0</v>
      </c>
      <c r="X141" s="243" t="n">
        <v>0</v>
      </c>
      <c r="Y141" s="243" t="n">
        <v>1</v>
      </c>
      <c r="Z141" s="243" t="n">
        <v>0</v>
      </c>
      <c r="AA141" s="243" t="n">
        <v>0</v>
      </c>
      <c r="AB141" s="243" t="n">
        <v>0</v>
      </c>
      <c r="AC141" s="243" t="n">
        <v>0</v>
      </c>
      <c r="AD141" s="243" t="n">
        <v>0</v>
      </c>
      <c r="AE141" s="243" t="n">
        <v>0</v>
      </c>
      <c r="AF141" s="243" t="n">
        <v>0</v>
      </c>
      <c r="AG141" s="243" t="n">
        <v>0</v>
      </c>
      <c r="AH141" s="518" t="n">
        <v>0</v>
      </c>
      <c r="AI141" s="243" t="n">
        <v>0</v>
      </c>
      <c r="AJ141" s="243" t="n">
        <v>0</v>
      </c>
      <c r="AK141" s="518" t="n">
        <v>0</v>
      </c>
      <c r="AL141" s="518" t="n">
        <v>0</v>
      </c>
      <c r="AM141" s="518" t="n">
        <v>0</v>
      </c>
      <c r="AN141" s="518" t="n">
        <v>0</v>
      </c>
      <c r="AO141" s="518" t="n">
        <v>0</v>
      </c>
      <c r="AP141" s="518" t="n">
        <v>0</v>
      </c>
      <c r="AQ141" s="518" t="n">
        <v>0</v>
      </c>
      <c r="AR141" s="518" t="n">
        <v>0</v>
      </c>
      <c r="AS141" s="518" t="n">
        <v>0</v>
      </c>
      <c r="AT141" s="518" t="n">
        <v>0</v>
      </c>
      <c r="AU141" s="518" t="n">
        <v>1</v>
      </c>
      <c r="AV141" s="518" t="n">
        <v>0</v>
      </c>
      <c r="AW141" s="518" t="n">
        <v>0</v>
      </c>
      <c r="AX141" s="518" t="n">
        <v>0</v>
      </c>
      <c r="AY141" s="518" t="n">
        <v>0</v>
      </c>
      <c r="AZ141" s="518" t="n">
        <v>0</v>
      </c>
      <c r="BA141" s="518" t="n">
        <v>0</v>
      </c>
      <c r="BB141" s="518" t="n">
        <v>0</v>
      </c>
      <c r="BC141" s="518" t="n">
        <v>0</v>
      </c>
      <c r="BD141" s="518" t="n">
        <v>0</v>
      </c>
      <c r="BE141" s="518" t="n">
        <v>0</v>
      </c>
      <c r="BF141" s="518" t="n">
        <v>0</v>
      </c>
      <c r="BG141" s="518" t="n">
        <v>0</v>
      </c>
      <c r="BH141" s="518" t="n">
        <v>0</v>
      </c>
      <c r="BI141" s="518" t="n">
        <v>0</v>
      </c>
      <c r="BJ141" s="518"/>
      <c r="BK141" s="518"/>
      <c r="BL141" s="518" t="n">
        <v>0</v>
      </c>
      <c r="BM141" s="518"/>
      <c r="BN141" s="518"/>
      <c r="BO141" s="518"/>
      <c r="BP141" s="518"/>
      <c r="BQ141" s="518"/>
      <c r="BR141" s="518"/>
      <c r="BS141" s="518"/>
      <c r="BT141" s="518"/>
      <c r="BU141" s="518"/>
      <c r="BV141" s="518" t="n">
        <v>0</v>
      </c>
      <c r="BW141" s="518" t="n">
        <v>0</v>
      </c>
      <c r="BX141" s="518" t="n">
        <v>0</v>
      </c>
      <c r="BY141" s="518" t="n">
        <v>0</v>
      </c>
      <c r="BZ141" s="518" t="n">
        <v>0</v>
      </c>
      <c r="CA141" s="518" t="n">
        <v>0</v>
      </c>
      <c r="CB141" s="518" t="n">
        <v>0</v>
      </c>
      <c r="CC141" s="518" t="n">
        <v>0</v>
      </c>
      <c r="CD141" s="518" t="n">
        <v>0</v>
      </c>
      <c r="CE141" s="518" t="n">
        <v>0</v>
      </c>
      <c r="CF141" s="518" t="n">
        <v>0</v>
      </c>
      <c r="CG141" s="518" t="n">
        <v>0</v>
      </c>
      <c r="CH141" s="518"/>
      <c r="CI141" s="716"/>
      <c r="CL141" s="48" t="n">
        <v>2</v>
      </c>
      <c r="CM141" s="48" t="n">
        <f aca="false">CL141-V141</f>
        <v>0</v>
      </c>
      <c r="CN141" s="702" t="n">
        <f aca="false">SUM(CO141:DR141)</f>
        <v>2</v>
      </c>
      <c r="CO141" s="703" t="n">
        <v>0</v>
      </c>
      <c r="CP141" s="703"/>
      <c r="CQ141" s="703" t="n">
        <v>1</v>
      </c>
      <c r="CR141" s="703"/>
      <c r="CS141" s="703" t="n">
        <v>0</v>
      </c>
      <c r="CT141" s="703" t="n">
        <v>0</v>
      </c>
      <c r="CU141" s="703"/>
      <c r="CV141" s="703"/>
      <c r="CW141" s="703"/>
      <c r="CX141" s="703" t="n">
        <v>0</v>
      </c>
      <c r="CY141" s="703" t="n">
        <v>0</v>
      </c>
      <c r="CZ141" s="703" t="n">
        <v>0</v>
      </c>
      <c r="DA141" s="703"/>
      <c r="DB141" s="703"/>
      <c r="DC141" s="703"/>
      <c r="DD141" s="703"/>
      <c r="DE141" s="703" t="n">
        <v>0</v>
      </c>
      <c r="DF141" s="703"/>
      <c r="DG141" s="703" t="n">
        <v>0</v>
      </c>
      <c r="DH141" s="703" t="n">
        <v>1</v>
      </c>
      <c r="DI141" s="703" t="n">
        <v>0</v>
      </c>
      <c r="DJ141" s="703" t="n">
        <v>0</v>
      </c>
      <c r="DK141" s="703" t="n">
        <v>0</v>
      </c>
      <c r="DL141" s="703" t="n">
        <v>0</v>
      </c>
      <c r="DM141" s="703"/>
      <c r="DN141" s="703"/>
      <c r="DO141" s="703"/>
      <c r="DP141" s="703"/>
      <c r="DQ141" s="703"/>
      <c r="DR141" s="703"/>
      <c r="DS141" s="704" t="n">
        <f aca="false">CN141-V141</f>
        <v>0</v>
      </c>
      <c r="DT141" s="553"/>
      <c r="DU141" s="48"/>
    </row>
    <row r="142" customFormat="false" ht="15" hidden="false" customHeight="true" outlineLevel="0" collapsed="false">
      <c r="A142" s="705" t="n">
        <f aca="false">A141+1</f>
        <v>133</v>
      </c>
      <c r="B142" s="706" t="s">
        <v>1099</v>
      </c>
      <c r="C142" s="706" t="s">
        <v>531</v>
      </c>
      <c r="D142" s="706" t="s">
        <v>514</v>
      </c>
      <c r="E142" s="243" t="n">
        <f aca="false">COUNTIF($G$10:$G$1856,$G142)</f>
        <v>1</v>
      </c>
      <c r="F142" s="706" t="s">
        <v>1276</v>
      </c>
      <c r="G142" s="706" t="s">
        <v>1276</v>
      </c>
      <c r="H142" s="707" t="s">
        <v>1205</v>
      </c>
      <c r="I142" s="708" t="s">
        <v>949</v>
      </c>
      <c r="J142" s="707" t="s">
        <v>533</v>
      </c>
      <c r="K142" s="709" t="n">
        <v>0</v>
      </c>
      <c r="L142" s="707" t="s">
        <v>532</v>
      </c>
      <c r="M142" s="708" t="s">
        <v>950</v>
      </c>
      <c r="N142" s="710" t="s">
        <v>934</v>
      </c>
      <c r="O142" s="512" t="n">
        <v>1</v>
      </c>
      <c r="P142" s="512" t="n">
        <v>1</v>
      </c>
      <c r="Q142" s="711" t="n">
        <v>0.008002179</v>
      </c>
      <c r="R142" s="712"/>
      <c r="S142" s="713" t="n">
        <v>16.21</v>
      </c>
      <c r="T142" s="714" t="n">
        <v>16.47</v>
      </c>
      <c r="U142" s="715"/>
      <c r="V142" s="262" t="n">
        <f aca="false">SUM(W142:CI142)</f>
        <v>2</v>
      </c>
      <c r="W142" s="243" t="n">
        <v>0</v>
      </c>
      <c r="X142" s="243" t="n">
        <v>0</v>
      </c>
      <c r="Y142" s="243" t="n">
        <v>1</v>
      </c>
      <c r="Z142" s="243" t="n">
        <v>0</v>
      </c>
      <c r="AA142" s="243" t="n">
        <v>0</v>
      </c>
      <c r="AB142" s="243" t="n">
        <v>0</v>
      </c>
      <c r="AC142" s="243" t="n">
        <v>0</v>
      </c>
      <c r="AD142" s="243" t="n">
        <v>0</v>
      </c>
      <c r="AE142" s="243" t="n">
        <v>0</v>
      </c>
      <c r="AF142" s="243" t="n">
        <v>0</v>
      </c>
      <c r="AG142" s="243" t="n">
        <v>0</v>
      </c>
      <c r="AH142" s="518" t="n">
        <v>0</v>
      </c>
      <c r="AI142" s="243" t="n">
        <v>0</v>
      </c>
      <c r="AJ142" s="243" t="n">
        <v>0</v>
      </c>
      <c r="AK142" s="518" t="n">
        <v>0</v>
      </c>
      <c r="AL142" s="518" t="n">
        <v>0</v>
      </c>
      <c r="AM142" s="518" t="n">
        <v>0</v>
      </c>
      <c r="AN142" s="518" t="n">
        <v>0</v>
      </c>
      <c r="AO142" s="518" t="n">
        <v>0</v>
      </c>
      <c r="AP142" s="518" t="n">
        <v>0</v>
      </c>
      <c r="AQ142" s="518" t="n">
        <v>0</v>
      </c>
      <c r="AR142" s="518" t="n">
        <v>0</v>
      </c>
      <c r="AS142" s="518" t="n">
        <v>0</v>
      </c>
      <c r="AT142" s="518" t="n">
        <v>0</v>
      </c>
      <c r="AU142" s="518" t="n">
        <v>1</v>
      </c>
      <c r="AV142" s="518" t="n">
        <v>0</v>
      </c>
      <c r="AW142" s="518" t="n">
        <v>0</v>
      </c>
      <c r="AX142" s="518" t="n">
        <v>0</v>
      </c>
      <c r="AY142" s="518" t="n">
        <v>0</v>
      </c>
      <c r="AZ142" s="518" t="n">
        <v>0</v>
      </c>
      <c r="BA142" s="518" t="n">
        <v>0</v>
      </c>
      <c r="BB142" s="518" t="n">
        <v>0</v>
      </c>
      <c r="BC142" s="518" t="n">
        <v>0</v>
      </c>
      <c r="BD142" s="518" t="n">
        <v>0</v>
      </c>
      <c r="BE142" s="518" t="n">
        <v>0</v>
      </c>
      <c r="BF142" s="518" t="n">
        <v>0</v>
      </c>
      <c r="BG142" s="518" t="n">
        <v>0</v>
      </c>
      <c r="BH142" s="518" t="n">
        <v>0</v>
      </c>
      <c r="BI142" s="518" t="n">
        <v>0</v>
      </c>
      <c r="BJ142" s="518"/>
      <c r="BK142" s="518"/>
      <c r="BL142" s="518" t="n">
        <v>0</v>
      </c>
      <c r="BM142" s="518"/>
      <c r="BN142" s="518"/>
      <c r="BO142" s="518"/>
      <c r="BP142" s="518"/>
      <c r="BQ142" s="518"/>
      <c r="BR142" s="518"/>
      <c r="BS142" s="518"/>
      <c r="BT142" s="518"/>
      <c r="BU142" s="518"/>
      <c r="BV142" s="518" t="n">
        <v>0</v>
      </c>
      <c r="BW142" s="518" t="n">
        <v>0</v>
      </c>
      <c r="BX142" s="518" t="n">
        <v>0</v>
      </c>
      <c r="BY142" s="518" t="n">
        <v>0</v>
      </c>
      <c r="BZ142" s="518" t="n">
        <v>0</v>
      </c>
      <c r="CA142" s="518" t="n">
        <v>0</v>
      </c>
      <c r="CB142" s="518" t="n">
        <v>0</v>
      </c>
      <c r="CC142" s="518" t="n">
        <v>0</v>
      </c>
      <c r="CD142" s="518" t="n">
        <v>0</v>
      </c>
      <c r="CE142" s="518" t="n">
        <v>0</v>
      </c>
      <c r="CF142" s="518" t="n">
        <v>0</v>
      </c>
      <c r="CG142" s="518" t="n">
        <v>0</v>
      </c>
      <c r="CH142" s="518"/>
      <c r="CI142" s="716"/>
      <c r="CL142" s="48" t="n">
        <v>2</v>
      </c>
      <c r="CM142" s="48" t="n">
        <f aca="false">CL142-V142</f>
        <v>0</v>
      </c>
      <c r="CN142" s="702" t="n">
        <f aca="false">SUM(CO142:DR142)</f>
        <v>2</v>
      </c>
      <c r="CO142" s="703" t="n">
        <v>0</v>
      </c>
      <c r="CP142" s="703"/>
      <c r="CQ142" s="703" t="n">
        <v>1</v>
      </c>
      <c r="CR142" s="703"/>
      <c r="CS142" s="703" t="n">
        <v>0</v>
      </c>
      <c r="CT142" s="703" t="n">
        <v>0</v>
      </c>
      <c r="CU142" s="703"/>
      <c r="CV142" s="703"/>
      <c r="CW142" s="703"/>
      <c r="CX142" s="703" t="n">
        <v>0</v>
      </c>
      <c r="CY142" s="703" t="n">
        <v>0</v>
      </c>
      <c r="CZ142" s="703" t="n">
        <v>0</v>
      </c>
      <c r="DA142" s="703"/>
      <c r="DB142" s="703"/>
      <c r="DC142" s="703"/>
      <c r="DD142" s="703"/>
      <c r="DE142" s="703" t="n">
        <v>0</v>
      </c>
      <c r="DF142" s="703"/>
      <c r="DG142" s="703" t="n">
        <v>0</v>
      </c>
      <c r="DH142" s="703" t="n">
        <v>1</v>
      </c>
      <c r="DI142" s="703" t="n">
        <v>0</v>
      </c>
      <c r="DJ142" s="703" t="n">
        <v>0</v>
      </c>
      <c r="DK142" s="703" t="n">
        <v>0</v>
      </c>
      <c r="DL142" s="703" t="n">
        <v>0</v>
      </c>
      <c r="DM142" s="703"/>
      <c r="DN142" s="703"/>
      <c r="DO142" s="703"/>
      <c r="DP142" s="703"/>
      <c r="DQ142" s="703"/>
      <c r="DR142" s="703"/>
      <c r="DS142" s="704" t="n">
        <f aca="false">CN142-V142</f>
        <v>0</v>
      </c>
      <c r="DT142" s="553"/>
      <c r="DU142" s="48"/>
    </row>
    <row r="143" customFormat="false" ht="15" hidden="false" customHeight="true" outlineLevel="0" collapsed="false">
      <c r="A143" s="705" t="n">
        <f aca="false">A142+1</f>
        <v>134</v>
      </c>
      <c r="B143" s="706" t="s">
        <v>1099</v>
      </c>
      <c r="C143" s="706" t="s">
        <v>531</v>
      </c>
      <c r="D143" s="706" t="s">
        <v>514</v>
      </c>
      <c r="E143" s="243" t="n">
        <f aca="false">COUNTIF($G$10:$G$1856,$G143)</f>
        <v>1</v>
      </c>
      <c r="F143" s="706" t="s">
        <v>1277</v>
      </c>
      <c r="G143" s="706" t="s">
        <v>1277</v>
      </c>
      <c r="H143" s="707" t="s">
        <v>1207</v>
      </c>
      <c r="I143" s="708" t="s">
        <v>1208</v>
      </c>
      <c r="J143" s="707" t="s">
        <v>533</v>
      </c>
      <c r="K143" s="709" t="n">
        <v>0</v>
      </c>
      <c r="L143" s="707" t="s">
        <v>532</v>
      </c>
      <c r="M143" s="708" t="s">
        <v>1209</v>
      </c>
      <c r="N143" s="710" t="s">
        <v>934</v>
      </c>
      <c r="O143" s="512" t="n">
        <v>1</v>
      </c>
      <c r="P143" s="512" t="n">
        <v>1</v>
      </c>
      <c r="Q143" s="711" t="n">
        <v>0.003304728</v>
      </c>
      <c r="R143" s="712"/>
      <c r="S143" s="713" t="n">
        <v>6.69</v>
      </c>
      <c r="T143" s="714" t="n">
        <v>6.8</v>
      </c>
      <c r="U143" s="715"/>
      <c r="V143" s="262" t="n">
        <f aca="false">SUM(W143:CI143)</f>
        <v>2</v>
      </c>
      <c r="W143" s="243" t="n">
        <v>0</v>
      </c>
      <c r="X143" s="243" t="n">
        <v>0</v>
      </c>
      <c r="Y143" s="243" t="n">
        <v>1</v>
      </c>
      <c r="Z143" s="243" t="n">
        <v>0</v>
      </c>
      <c r="AA143" s="243" t="n">
        <v>0</v>
      </c>
      <c r="AB143" s="243" t="n">
        <v>0</v>
      </c>
      <c r="AC143" s="243" t="n">
        <v>0</v>
      </c>
      <c r="AD143" s="243" t="n">
        <v>0</v>
      </c>
      <c r="AE143" s="243" t="n">
        <v>0</v>
      </c>
      <c r="AF143" s="243" t="n">
        <v>0</v>
      </c>
      <c r="AG143" s="243" t="n">
        <v>0</v>
      </c>
      <c r="AH143" s="518" t="n">
        <v>0</v>
      </c>
      <c r="AI143" s="243" t="n">
        <v>0</v>
      </c>
      <c r="AJ143" s="243" t="n">
        <v>0</v>
      </c>
      <c r="AK143" s="518" t="n">
        <v>0</v>
      </c>
      <c r="AL143" s="518" t="n">
        <v>0</v>
      </c>
      <c r="AM143" s="518" t="n">
        <v>0</v>
      </c>
      <c r="AN143" s="518" t="n">
        <v>0</v>
      </c>
      <c r="AO143" s="518" t="n">
        <v>0</v>
      </c>
      <c r="AP143" s="518" t="n">
        <v>0</v>
      </c>
      <c r="AQ143" s="518" t="n">
        <v>0</v>
      </c>
      <c r="AR143" s="518" t="n">
        <v>0</v>
      </c>
      <c r="AS143" s="518" t="n">
        <v>0</v>
      </c>
      <c r="AT143" s="518" t="n">
        <v>0</v>
      </c>
      <c r="AU143" s="518" t="n">
        <v>1</v>
      </c>
      <c r="AV143" s="518" t="n">
        <v>0</v>
      </c>
      <c r="AW143" s="518" t="n">
        <v>0</v>
      </c>
      <c r="AX143" s="518" t="n">
        <v>0</v>
      </c>
      <c r="AY143" s="518" t="n">
        <v>0</v>
      </c>
      <c r="AZ143" s="518" t="n">
        <v>0</v>
      </c>
      <c r="BA143" s="518" t="n">
        <v>0</v>
      </c>
      <c r="BB143" s="518" t="n">
        <v>0</v>
      </c>
      <c r="BC143" s="518" t="n">
        <v>0</v>
      </c>
      <c r="BD143" s="518" t="n">
        <v>0</v>
      </c>
      <c r="BE143" s="518" t="n">
        <v>0</v>
      </c>
      <c r="BF143" s="518" t="n">
        <v>0</v>
      </c>
      <c r="BG143" s="518" t="n">
        <v>0</v>
      </c>
      <c r="BH143" s="518" t="n">
        <v>0</v>
      </c>
      <c r="BI143" s="518" t="n">
        <v>0</v>
      </c>
      <c r="BJ143" s="518"/>
      <c r="BK143" s="518"/>
      <c r="BL143" s="518" t="n">
        <v>0</v>
      </c>
      <c r="BM143" s="518"/>
      <c r="BN143" s="518"/>
      <c r="BO143" s="518"/>
      <c r="BP143" s="518"/>
      <c r="BQ143" s="518"/>
      <c r="BR143" s="518"/>
      <c r="BS143" s="518"/>
      <c r="BT143" s="518"/>
      <c r="BU143" s="518"/>
      <c r="BV143" s="518" t="n">
        <v>0</v>
      </c>
      <c r="BW143" s="518" t="n">
        <v>0</v>
      </c>
      <c r="BX143" s="518" t="n">
        <v>0</v>
      </c>
      <c r="BY143" s="518" t="n">
        <v>0</v>
      </c>
      <c r="BZ143" s="518" t="n">
        <v>0</v>
      </c>
      <c r="CA143" s="518" t="n">
        <v>0</v>
      </c>
      <c r="CB143" s="518" t="n">
        <v>0</v>
      </c>
      <c r="CC143" s="518" t="n">
        <v>0</v>
      </c>
      <c r="CD143" s="518" t="n">
        <v>0</v>
      </c>
      <c r="CE143" s="518" t="n">
        <v>0</v>
      </c>
      <c r="CF143" s="518" t="n">
        <v>0</v>
      </c>
      <c r="CG143" s="518" t="n">
        <v>0</v>
      </c>
      <c r="CH143" s="518"/>
      <c r="CI143" s="716"/>
      <c r="CL143" s="48" t="n">
        <v>2</v>
      </c>
      <c r="CM143" s="48" t="n">
        <f aca="false">CL143-V143</f>
        <v>0</v>
      </c>
      <c r="CN143" s="702" t="n">
        <f aca="false">SUM(CO143:DR143)</f>
        <v>2</v>
      </c>
      <c r="CO143" s="703" t="n">
        <v>0</v>
      </c>
      <c r="CP143" s="703"/>
      <c r="CQ143" s="703" t="n">
        <v>1</v>
      </c>
      <c r="CR143" s="703"/>
      <c r="CS143" s="703" t="n">
        <v>0</v>
      </c>
      <c r="CT143" s="703" t="n">
        <v>0</v>
      </c>
      <c r="CU143" s="703"/>
      <c r="CV143" s="703"/>
      <c r="CW143" s="703"/>
      <c r="CX143" s="703" t="n">
        <v>0</v>
      </c>
      <c r="CY143" s="703" t="n">
        <v>0</v>
      </c>
      <c r="CZ143" s="703" t="n">
        <v>0</v>
      </c>
      <c r="DA143" s="703"/>
      <c r="DB143" s="703"/>
      <c r="DC143" s="703"/>
      <c r="DD143" s="703"/>
      <c r="DE143" s="703" t="n">
        <v>0</v>
      </c>
      <c r="DF143" s="703"/>
      <c r="DG143" s="703" t="n">
        <v>0</v>
      </c>
      <c r="DH143" s="703" t="n">
        <v>1</v>
      </c>
      <c r="DI143" s="703" t="n">
        <v>0</v>
      </c>
      <c r="DJ143" s="703" t="n">
        <v>0</v>
      </c>
      <c r="DK143" s="703" t="n">
        <v>0</v>
      </c>
      <c r="DL143" s="703" t="n">
        <v>0</v>
      </c>
      <c r="DM143" s="703"/>
      <c r="DN143" s="703"/>
      <c r="DO143" s="703"/>
      <c r="DP143" s="703"/>
      <c r="DQ143" s="703"/>
      <c r="DR143" s="703"/>
      <c r="DS143" s="704" t="n">
        <f aca="false">CN143-V143</f>
        <v>0</v>
      </c>
      <c r="DT143" s="553"/>
      <c r="DU143" s="48"/>
    </row>
    <row r="144" customFormat="false" ht="15" hidden="false" customHeight="true" outlineLevel="0" collapsed="false">
      <c r="A144" s="705" t="n">
        <f aca="false">A143+1</f>
        <v>135</v>
      </c>
      <c r="B144" s="706" t="s">
        <v>1099</v>
      </c>
      <c r="C144" s="706" t="s">
        <v>531</v>
      </c>
      <c r="D144" s="706" t="s">
        <v>514</v>
      </c>
      <c r="E144" s="243" t="n">
        <f aca="false">COUNTIF($G$10:$G$1856,$G144)</f>
        <v>1</v>
      </c>
      <c r="F144" s="706" t="s">
        <v>1278</v>
      </c>
      <c r="G144" s="706" t="s">
        <v>1278</v>
      </c>
      <c r="H144" s="707" t="s">
        <v>1211</v>
      </c>
      <c r="I144" s="708" t="s">
        <v>1212</v>
      </c>
      <c r="J144" s="707" t="s">
        <v>533</v>
      </c>
      <c r="K144" s="709" t="n">
        <v>0</v>
      </c>
      <c r="L144" s="707" t="s">
        <v>532</v>
      </c>
      <c r="M144" s="708" t="s">
        <v>1213</v>
      </c>
      <c r="N144" s="710" t="s">
        <v>934</v>
      </c>
      <c r="O144" s="512" t="n">
        <v>1</v>
      </c>
      <c r="P144" s="512" t="n">
        <v>1</v>
      </c>
      <c r="Q144" s="711" t="n">
        <v>0.00111195</v>
      </c>
      <c r="R144" s="712"/>
      <c r="S144" s="713" t="n">
        <v>2.25</v>
      </c>
      <c r="T144" s="714" t="n">
        <v>2.29</v>
      </c>
      <c r="U144" s="715"/>
      <c r="V144" s="262" t="n">
        <f aca="false">SUM(W144:CI144)</f>
        <v>2</v>
      </c>
      <c r="W144" s="243" t="n">
        <v>0</v>
      </c>
      <c r="X144" s="243" t="n">
        <v>0</v>
      </c>
      <c r="Y144" s="243" t="n">
        <v>1</v>
      </c>
      <c r="Z144" s="243" t="n">
        <v>0</v>
      </c>
      <c r="AA144" s="243" t="n">
        <v>0</v>
      </c>
      <c r="AB144" s="243" t="n">
        <v>0</v>
      </c>
      <c r="AC144" s="243" t="n">
        <v>0</v>
      </c>
      <c r="AD144" s="243" t="n">
        <v>0</v>
      </c>
      <c r="AE144" s="243" t="n">
        <v>0</v>
      </c>
      <c r="AF144" s="243" t="n">
        <v>0</v>
      </c>
      <c r="AG144" s="243" t="n">
        <v>0</v>
      </c>
      <c r="AH144" s="518" t="n">
        <v>0</v>
      </c>
      <c r="AI144" s="243" t="n">
        <v>0</v>
      </c>
      <c r="AJ144" s="243" t="n">
        <v>0</v>
      </c>
      <c r="AK144" s="518" t="n">
        <v>0</v>
      </c>
      <c r="AL144" s="518" t="n">
        <v>0</v>
      </c>
      <c r="AM144" s="518" t="n">
        <v>0</v>
      </c>
      <c r="AN144" s="518" t="n">
        <v>0</v>
      </c>
      <c r="AO144" s="518" t="n">
        <v>0</v>
      </c>
      <c r="AP144" s="518" t="n">
        <v>0</v>
      </c>
      <c r="AQ144" s="518" t="n">
        <v>0</v>
      </c>
      <c r="AR144" s="518" t="n">
        <v>0</v>
      </c>
      <c r="AS144" s="518" t="n">
        <v>0</v>
      </c>
      <c r="AT144" s="518" t="n">
        <v>0</v>
      </c>
      <c r="AU144" s="518" t="n">
        <v>1</v>
      </c>
      <c r="AV144" s="518" t="n">
        <v>0</v>
      </c>
      <c r="AW144" s="518" t="n">
        <v>0</v>
      </c>
      <c r="AX144" s="518" t="n">
        <v>0</v>
      </c>
      <c r="AY144" s="518" t="n">
        <v>0</v>
      </c>
      <c r="AZ144" s="518" t="n">
        <v>0</v>
      </c>
      <c r="BA144" s="518" t="n">
        <v>0</v>
      </c>
      <c r="BB144" s="518" t="n">
        <v>0</v>
      </c>
      <c r="BC144" s="518" t="n">
        <v>0</v>
      </c>
      <c r="BD144" s="518" t="n">
        <v>0</v>
      </c>
      <c r="BE144" s="518" t="n">
        <v>0</v>
      </c>
      <c r="BF144" s="518" t="n">
        <v>0</v>
      </c>
      <c r="BG144" s="518" t="n">
        <v>0</v>
      </c>
      <c r="BH144" s="518" t="n">
        <v>0</v>
      </c>
      <c r="BI144" s="518" t="n">
        <v>0</v>
      </c>
      <c r="BJ144" s="518"/>
      <c r="BK144" s="518"/>
      <c r="BL144" s="518" t="n">
        <v>0</v>
      </c>
      <c r="BM144" s="518"/>
      <c r="BN144" s="518"/>
      <c r="BO144" s="518"/>
      <c r="BP144" s="518"/>
      <c r="BQ144" s="518"/>
      <c r="BR144" s="518"/>
      <c r="BS144" s="518"/>
      <c r="BT144" s="518"/>
      <c r="BU144" s="518"/>
      <c r="BV144" s="518" t="n">
        <v>0</v>
      </c>
      <c r="BW144" s="518" t="n">
        <v>0</v>
      </c>
      <c r="BX144" s="518" t="n">
        <v>0</v>
      </c>
      <c r="BY144" s="518" t="n">
        <v>0</v>
      </c>
      <c r="BZ144" s="518" t="n">
        <v>0</v>
      </c>
      <c r="CA144" s="518" t="n">
        <v>0</v>
      </c>
      <c r="CB144" s="518" t="n">
        <v>0</v>
      </c>
      <c r="CC144" s="518" t="n">
        <v>0</v>
      </c>
      <c r="CD144" s="518" t="n">
        <v>0</v>
      </c>
      <c r="CE144" s="518" t="n">
        <v>0</v>
      </c>
      <c r="CF144" s="518" t="n">
        <v>0</v>
      </c>
      <c r="CG144" s="518" t="n">
        <v>0</v>
      </c>
      <c r="CH144" s="518"/>
      <c r="CI144" s="716"/>
      <c r="CL144" s="48" t="n">
        <v>2</v>
      </c>
      <c r="CM144" s="48" t="n">
        <f aca="false">CL144-V144</f>
        <v>0</v>
      </c>
      <c r="CN144" s="702" t="n">
        <f aca="false">SUM(CO144:DR144)</f>
        <v>2</v>
      </c>
      <c r="CO144" s="703" t="n">
        <v>0</v>
      </c>
      <c r="CP144" s="703"/>
      <c r="CQ144" s="703" t="n">
        <v>1</v>
      </c>
      <c r="CR144" s="703"/>
      <c r="CS144" s="703" t="n">
        <v>0</v>
      </c>
      <c r="CT144" s="703" t="n">
        <v>0</v>
      </c>
      <c r="CU144" s="703"/>
      <c r="CV144" s="703"/>
      <c r="CW144" s="703"/>
      <c r="CX144" s="703" t="n">
        <v>0</v>
      </c>
      <c r="CY144" s="703" t="n">
        <v>0</v>
      </c>
      <c r="CZ144" s="703" t="n">
        <v>0</v>
      </c>
      <c r="DA144" s="703"/>
      <c r="DB144" s="703"/>
      <c r="DC144" s="703"/>
      <c r="DD144" s="703"/>
      <c r="DE144" s="703" t="n">
        <v>0</v>
      </c>
      <c r="DF144" s="703"/>
      <c r="DG144" s="703" t="n">
        <v>0</v>
      </c>
      <c r="DH144" s="703" t="n">
        <v>1</v>
      </c>
      <c r="DI144" s="703" t="n">
        <v>0</v>
      </c>
      <c r="DJ144" s="703" t="n">
        <v>0</v>
      </c>
      <c r="DK144" s="703" t="n">
        <v>0</v>
      </c>
      <c r="DL144" s="703" t="n">
        <v>0</v>
      </c>
      <c r="DM144" s="703"/>
      <c r="DN144" s="703"/>
      <c r="DO144" s="703"/>
      <c r="DP144" s="703"/>
      <c r="DQ144" s="703"/>
      <c r="DR144" s="703"/>
      <c r="DS144" s="704" t="n">
        <f aca="false">CN144-V144</f>
        <v>0</v>
      </c>
      <c r="DT144" s="553"/>
      <c r="DU144" s="48"/>
    </row>
    <row r="145" customFormat="false" ht="15" hidden="false" customHeight="true" outlineLevel="0" collapsed="false">
      <c r="A145" s="705" t="n">
        <f aca="false">A144+1</f>
        <v>136</v>
      </c>
      <c r="B145" s="706" t="s">
        <v>1099</v>
      </c>
      <c r="C145" s="706" t="s">
        <v>531</v>
      </c>
      <c r="D145" s="706" t="s">
        <v>514</v>
      </c>
      <c r="E145" s="243" t="n">
        <f aca="false">COUNTIF($G$10:$G$1856,$G145)</f>
        <v>1</v>
      </c>
      <c r="F145" s="706" t="s">
        <v>1279</v>
      </c>
      <c r="G145" s="706" t="s">
        <v>1279</v>
      </c>
      <c r="H145" s="707" t="s">
        <v>1215</v>
      </c>
      <c r="I145" s="708" t="s">
        <v>1216</v>
      </c>
      <c r="J145" s="707" t="s">
        <v>533</v>
      </c>
      <c r="K145" s="709" t="n">
        <v>0</v>
      </c>
      <c r="L145" s="707" t="s">
        <v>532</v>
      </c>
      <c r="M145" s="708" t="s">
        <v>1217</v>
      </c>
      <c r="N145" s="710" t="s">
        <v>934</v>
      </c>
      <c r="O145" s="512" t="n">
        <v>1</v>
      </c>
      <c r="P145" s="512" t="n">
        <v>1</v>
      </c>
      <c r="Q145" s="711" t="n">
        <v>0.002592135</v>
      </c>
      <c r="R145" s="712"/>
      <c r="S145" s="713" t="n">
        <v>5.25</v>
      </c>
      <c r="T145" s="714" t="n">
        <v>5.34</v>
      </c>
      <c r="U145" s="715"/>
      <c r="V145" s="262" t="n">
        <f aca="false">SUM(W145:CI145)</f>
        <v>1</v>
      </c>
      <c r="W145" s="243" t="n">
        <v>0</v>
      </c>
      <c r="X145" s="243" t="n">
        <v>0</v>
      </c>
      <c r="Y145" s="243" t="n">
        <v>0</v>
      </c>
      <c r="Z145" s="243" t="n">
        <v>0</v>
      </c>
      <c r="AA145" s="243" t="n">
        <v>0</v>
      </c>
      <c r="AB145" s="243" t="n">
        <v>0</v>
      </c>
      <c r="AC145" s="243" t="n">
        <v>0</v>
      </c>
      <c r="AD145" s="243" t="n">
        <v>0</v>
      </c>
      <c r="AE145" s="243" t="n">
        <v>0</v>
      </c>
      <c r="AF145" s="243" t="n">
        <v>0</v>
      </c>
      <c r="AG145" s="243" t="n">
        <v>0</v>
      </c>
      <c r="AH145" s="518" t="n">
        <v>0</v>
      </c>
      <c r="AI145" s="243" t="n">
        <v>0</v>
      </c>
      <c r="AJ145" s="243" t="n">
        <v>0</v>
      </c>
      <c r="AK145" s="518" t="n">
        <v>0</v>
      </c>
      <c r="AL145" s="518" t="n">
        <v>0</v>
      </c>
      <c r="AM145" s="518" t="n">
        <v>0</v>
      </c>
      <c r="AN145" s="518" t="n">
        <v>0</v>
      </c>
      <c r="AO145" s="518" t="n">
        <v>0</v>
      </c>
      <c r="AP145" s="518" t="n">
        <v>0</v>
      </c>
      <c r="AQ145" s="518" t="n">
        <v>0</v>
      </c>
      <c r="AR145" s="518" t="n">
        <v>0</v>
      </c>
      <c r="AS145" s="518" t="n">
        <v>0</v>
      </c>
      <c r="AT145" s="518" t="n">
        <v>0</v>
      </c>
      <c r="AU145" s="518" t="n">
        <v>1</v>
      </c>
      <c r="AV145" s="518" t="n">
        <v>0</v>
      </c>
      <c r="AW145" s="518" t="n">
        <v>0</v>
      </c>
      <c r="AX145" s="518" t="n">
        <v>0</v>
      </c>
      <c r="AY145" s="518" t="n">
        <v>0</v>
      </c>
      <c r="AZ145" s="518" t="n">
        <v>0</v>
      </c>
      <c r="BA145" s="518" t="n">
        <v>0</v>
      </c>
      <c r="BB145" s="518" t="n">
        <v>0</v>
      </c>
      <c r="BC145" s="518" t="n">
        <v>0</v>
      </c>
      <c r="BD145" s="518" t="n">
        <v>0</v>
      </c>
      <c r="BE145" s="518" t="n">
        <v>0</v>
      </c>
      <c r="BF145" s="518" t="n">
        <v>0</v>
      </c>
      <c r="BG145" s="518" t="n">
        <v>0</v>
      </c>
      <c r="BH145" s="518" t="n">
        <v>0</v>
      </c>
      <c r="BI145" s="518" t="n">
        <v>0</v>
      </c>
      <c r="BJ145" s="518"/>
      <c r="BK145" s="518"/>
      <c r="BL145" s="518" t="n">
        <v>0</v>
      </c>
      <c r="BM145" s="518"/>
      <c r="BN145" s="518"/>
      <c r="BO145" s="518"/>
      <c r="BP145" s="518"/>
      <c r="BQ145" s="518"/>
      <c r="BR145" s="518"/>
      <c r="BS145" s="518"/>
      <c r="BT145" s="518"/>
      <c r="BU145" s="518"/>
      <c r="BV145" s="518" t="n">
        <v>0</v>
      </c>
      <c r="BW145" s="518" t="n">
        <v>0</v>
      </c>
      <c r="BX145" s="518" t="n">
        <v>0</v>
      </c>
      <c r="BY145" s="518" t="n">
        <v>0</v>
      </c>
      <c r="BZ145" s="518" t="n">
        <v>0</v>
      </c>
      <c r="CA145" s="518" t="n">
        <v>0</v>
      </c>
      <c r="CB145" s="518" t="n">
        <v>0</v>
      </c>
      <c r="CC145" s="518" t="n">
        <v>0</v>
      </c>
      <c r="CD145" s="518" t="n">
        <v>0</v>
      </c>
      <c r="CE145" s="518" t="n">
        <v>0</v>
      </c>
      <c r="CF145" s="518" t="n">
        <v>0</v>
      </c>
      <c r="CG145" s="518" t="n">
        <v>0</v>
      </c>
      <c r="CH145" s="518"/>
      <c r="CI145" s="716"/>
      <c r="CL145" s="48" t="n">
        <v>1</v>
      </c>
      <c r="CM145" s="48" t="n">
        <f aca="false">CL145-V145</f>
        <v>0</v>
      </c>
      <c r="CN145" s="702" t="n">
        <f aca="false">SUM(CO145:DR145)</f>
        <v>1</v>
      </c>
      <c r="CO145" s="703" t="n">
        <v>0</v>
      </c>
      <c r="CP145" s="703"/>
      <c r="CQ145" s="703" t="n">
        <v>0</v>
      </c>
      <c r="CR145" s="703"/>
      <c r="CS145" s="703" t="n">
        <v>0</v>
      </c>
      <c r="CT145" s="703" t="n">
        <v>0</v>
      </c>
      <c r="CU145" s="703"/>
      <c r="CV145" s="703"/>
      <c r="CW145" s="703"/>
      <c r="CX145" s="703" t="n">
        <v>0</v>
      </c>
      <c r="CY145" s="703" t="n">
        <v>0</v>
      </c>
      <c r="CZ145" s="703" t="n">
        <v>0</v>
      </c>
      <c r="DA145" s="703"/>
      <c r="DB145" s="703"/>
      <c r="DC145" s="703"/>
      <c r="DD145" s="703"/>
      <c r="DE145" s="703" t="n">
        <v>0</v>
      </c>
      <c r="DF145" s="703"/>
      <c r="DG145" s="703" t="n">
        <v>0</v>
      </c>
      <c r="DH145" s="703" t="n">
        <v>1</v>
      </c>
      <c r="DI145" s="703" t="n">
        <v>0</v>
      </c>
      <c r="DJ145" s="703" t="n">
        <v>0</v>
      </c>
      <c r="DK145" s="703" t="n">
        <v>0</v>
      </c>
      <c r="DL145" s="703" t="n">
        <v>0</v>
      </c>
      <c r="DM145" s="703"/>
      <c r="DN145" s="703"/>
      <c r="DO145" s="703"/>
      <c r="DP145" s="703"/>
      <c r="DQ145" s="703"/>
      <c r="DR145" s="703"/>
      <c r="DS145" s="704" t="n">
        <f aca="false">CN145-V145</f>
        <v>0</v>
      </c>
      <c r="DT145" s="553"/>
      <c r="DU145" s="48"/>
    </row>
    <row r="146" customFormat="false" ht="15" hidden="false" customHeight="true" outlineLevel="0" collapsed="false">
      <c r="A146" s="705" t="n">
        <f aca="false">A145+1</f>
        <v>137</v>
      </c>
      <c r="B146" s="706" t="s">
        <v>1099</v>
      </c>
      <c r="C146" s="706" t="s">
        <v>531</v>
      </c>
      <c r="D146" s="706" t="s">
        <v>514</v>
      </c>
      <c r="E146" s="243" t="n">
        <f aca="false">COUNTIF($G$10:$G$1856,$G146)</f>
        <v>1</v>
      </c>
      <c r="F146" s="706" t="s">
        <v>1280</v>
      </c>
      <c r="G146" s="706" t="s">
        <v>1280</v>
      </c>
      <c r="H146" s="707" t="s">
        <v>1219</v>
      </c>
      <c r="I146" s="708" t="s">
        <v>985</v>
      </c>
      <c r="J146" s="707" t="s">
        <v>533</v>
      </c>
      <c r="K146" s="709" t="n">
        <v>0</v>
      </c>
      <c r="L146" s="707" t="s">
        <v>532</v>
      </c>
      <c r="M146" s="708" t="s">
        <v>1035</v>
      </c>
      <c r="N146" s="710" t="s">
        <v>934</v>
      </c>
      <c r="O146" s="512" t="n">
        <v>1</v>
      </c>
      <c r="P146" s="512" t="n">
        <v>1</v>
      </c>
      <c r="Q146" s="711" t="n">
        <v>0.006132006</v>
      </c>
      <c r="R146" s="712"/>
      <c r="S146" s="713" t="n">
        <v>12.42</v>
      </c>
      <c r="T146" s="714" t="n">
        <v>12.62</v>
      </c>
      <c r="U146" s="715"/>
      <c r="V146" s="262" t="n">
        <f aca="false">SUM(W146:CI146)</f>
        <v>2</v>
      </c>
      <c r="W146" s="243" t="n">
        <v>0</v>
      </c>
      <c r="X146" s="243" t="n">
        <v>0</v>
      </c>
      <c r="Y146" s="243" t="n">
        <v>1</v>
      </c>
      <c r="Z146" s="243" t="n">
        <v>0</v>
      </c>
      <c r="AA146" s="243" t="n">
        <v>0</v>
      </c>
      <c r="AB146" s="243" t="n">
        <v>0</v>
      </c>
      <c r="AC146" s="243" t="n">
        <v>0</v>
      </c>
      <c r="AD146" s="243" t="n">
        <v>0</v>
      </c>
      <c r="AE146" s="243" t="n">
        <v>0</v>
      </c>
      <c r="AF146" s="243" t="n">
        <v>0</v>
      </c>
      <c r="AG146" s="243" t="n">
        <v>0</v>
      </c>
      <c r="AH146" s="518" t="n">
        <v>0</v>
      </c>
      <c r="AI146" s="243" t="n">
        <v>0</v>
      </c>
      <c r="AJ146" s="243" t="n">
        <v>0</v>
      </c>
      <c r="AK146" s="518" t="n">
        <v>0</v>
      </c>
      <c r="AL146" s="518" t="n">
        <v>0</v>
      </c>
      <c r="AM146" s="518" t="n">
        <v>0</v>
      </c>
      <c r="AN146" s="518" t="n">
        <v>0</v>
      </c>
      <c r="AO146" s="518" t="n">
        <v>0</v>
      </c>
      <c r="AP146" s="518" t="n">
        <v>0</v>
      </c>
      <c r="AQ146" s="518" t="n">
        <v>0</v>
      </c>
      <c r="AR146" s="518" t="n">
        <v>0</v>
      </c>
      <c r="AS146" s="518" t="n">
        <v>0</v>
      </c>
      <c r="AT146" s="518" t="n">
        <v>0</v>
      </c>
      <c r="AU146" s="518" t="n">
        <v>1</v>
      </c>
      <c r="AV146" s="518" t="n">
        <v>0</v>
      </c>
      <c r="AW146" s="518" t="n">
        <v>0</v>
      </c>
      <c r="AX146" s="518" t="n">
        <v>0</v>
      </c>
      <c r="AY146" s="518" t="n">
        <v>0</v>
      </c>
      <c r="AZ146" s="518" t="n">
        <v>0</v>
      </c>
      <c r="BA146" s="518" t="n">
        <v>0</v>
      </c>
      <c r="BB146" s="518" t="n">
        <v>0</v>
      </c>
      <c r="BC146" s="518" t="n">
        <v>0</v>
      </c>
      <c r="BD146" s="518" t="n">
        <v>0</v>
      </c>
      <c r="BE146" s="518" t="n">
        <v>0</v>
      </c>
      <c r="BF146" s="518" t="n">
        <v>0</v>
      </c>
      <c r="BG146" s="518" t="n">
        <v>0</v>
      </c>
      <c r="BH146" s="518" t="n">
        <v>0</v>
      </c>
      <c r="BI146" s="518" t="n">
        <v>0</v>
      </c>
      <c r="BJ146" s="518"/>
      <c r="BK146" s="518"/>
      <c r="BL146" s="518" t="n">
        <v>0</v>
      </c>
      <c r="BM146" s="518"/>
      <c r="BN146" s="518"/>
      <c r="BO146" s="518"/>
      <c r="BP146" s="518"/>
      <c r="BQ146" s="518"/>
      <c r="BR146" s="518"/>
      <c r="BS146" s="518"/>
      <c r="BT146" s="518"/>
      <c r="BU146" s="518"/>
      <c r="BV146" s="518" t="n">
        <v>0</v>
      </c>
      <c r="BW146" s="518" t="n">
        <v>0</v>
      </c>
      <c r="BX146" s="518" t="n">
        <v>0</v>
      </c>
      <c r="BY146" s="518" t="n">
        <v>0</v>
      </c>
      <c r="BZ146" s="518" t="n">
        <v>0</v>
      </c>
      <c r="CA146" s="518" t="n">
        <v>0</v>
      </c>
      <c r="CB146" s="518" t="n">
        <v>0</v>
      </c>
      <c r="CC146" s="518" t="n">
        <v>0</v>
      </c>
      <c r="CD146" s="518" t="n">
        <v>0</v>
      </c>
      <c r="CE146" s="518" t="n">
        <v>0</v>
      </c>
      <c r="CF146" s="518" t="n">
        <v>0</v>
      </c>
      <c r="CG146" s="518" t="n">
        <v>0</v>
      </c>
      <c r="CH146" s="518"/>
      <c r="CI146" s="716"/>
      <c r="CL146" s="48" t="n">
        <v>2</v>
      </c>
      <c r="CM146" s="48" t="n">
        <f aca="false">CL146-V146</f>
        <v>0</v>
      </c>
      <c r="CN146" s="702" t="n">
        <f aca="false">SUM(CO146:DR146)</f>
        <v>2</v>
      </c>
      <c r="CO146" s="703" t="n">
        <v>0</v>
      </c>
      <c r="CP146" s="703"/>
      <c r="CQ146" s="703" t="n">
        <v>1</v>
      </c>
      <c r="CR146" s="703"/>
      <c r="CS146" s="703" t="n">
        <v>0</v>
      </c>
      <c r="CT146" s="703" t="n">
        <v>0</v>
      </c>
      <c r="CU146" s="703"/>
      <c r="CV146" s="703"/>
      <c r="CW146" s="703"/>
      <c r="CX146" s="703" t="n">
        <v>0</v>
      </c>
      <c r="CY146" s="703" t="n">
        <v>0</v>
      </c>
      <c r="CZ146" s="703" t="n">
        <v>0</v>
      </c>
      <c r="DA146" s="703"/>
      <c r="DB146" s="703"/>
      <c r="DC146" s="703"/>
      <c r="DD146" s="703"/>
      <c r="DE146" s="703" t="n">
        <v>0</v>
      </c>
      <c r="DF146" s="703"/>
      <c r="DG146" s="703" t="n">
        <v>0</v>
      </c>
      <c r="DH146" s="703" t="n">
        <v>1</v>
      </c>
      <c r="DI146" s="703" t="n">
        <v>0</v>
      </c>
      <c r="DJ146" s="703" t="n">
        <v>0</v>
      </c>
      <c r="DK146" s="703" t="n">
        <v>0</v>
      </c>
      <c r="DL146" s="703" t="n">
        <v>0</v>
      </c>
      <c r="DM146" s="703"/>
      <c r="DN146" s="703"/>
      <c r="DO146" s="703"/>
      <c r="DP146" s="703"/>
      <c r="DQ146" s="703"/>
      <c r="DR146" s="703"/>
      <c r="DS146" s="704" t="n">
        <f aca="false">CN146-V146</f>
        <v>0</v>
      </c>
      <c r="DT146" s="553"/>
      <c r="DU146" s="48"/>
    </row>
    <row r="147" customFormat="false" ht="15" hidden="false" customHeight="true" outlineLevel="0" collapsed="false">
      <c r="A147" s="705" t="n">
        <f aca="false">A146+1</f>
        <v>138</v>
      </c>
      <c r="B147" s="706" t="s">
        <v>1099</v>
      </c>
      <c r="C147" s="706" t="s">
        <v>531</v>
      </c>
      <c r="D147" s="706" t="s">
        <v>514</v>
      </c>
      <c r="E147" s="243" t="n">
        <f aca="false">COUNTIF($G$10:$G$1856,$G147)</f>
        <v>1</v>
      </c>
      <c r="F147" s="706" t="s">
        <v>1281</v>
      </c>
      <c r="G147" s="706" t="s">
        <v>1281</v>
      </c>
      <c r="H147" s="707" t="s">
        <v>1221</v>
      </c>
      <c r="I147" s="708" t="s">
        <v>1050</v>
      </c>
      <c r="J147" s="707" t="s">
        <v>533</v>
      </c>
      <c r="K147" s="709" t="n">
        <v>0</v>
      </c>
      <c r="L147" s="707" t="s">
        <v>532</v>
      </c>
      <c r="M147" s="708" t="s">
        <v>942</v>
      </c>
      <c r="N147" s="710" t="s">
        <v>934</v>
      </c>
      <c r="O147" s="512" t="n">
        <v>2</v>
      </c>
      <c r="P147" s="512" t="n">
        <v>1</v>
      </c>
      <c r="Q147" s="711" t="n">
        <v>0.00240498</v>
      </c>
      <c r="R147" s="712"/>
      <c r="S147" s="713" t="n">
        <v>4.87</v>
      </c>
      <c r="T147" s="714" t="n">
        <v>4.95</v>
      </c>
      <c r="U147" s="715"/>
      <c r="V147" s="262" t="n">
        <f aca="false">SUM(W147:CI147)</f>
        <v>2</v>
      </c>
      <c r="W147" s="243" t="n">
        <v>0</v>
      </c>
      <c r="X147" s="243" t="n">
        <v>0</v>
      </c>
      <c r="Y147" s="243" t="n">
        <v>1</v>
      </c>
      <c r="Z147" s="243" t="n">
        <v>0</v>
      </c>
      <c r="AA147" s="243" t="n">
        <v>0</v>
      </c>
      <c r="AB147" s="243" t="n">
        <v>0</v>
      </c>
      <c r="AC147" s="243" t="n">
        <v>0</v>
      </c>
      <c r="AD147" s="243" t="n">
        <v>0</v>
      </c>
      <c r="AE147" s="243" t="n">
        <v>0</v>
      </c>
      <c r="AF147" s="243" t="n">
        <v>0</v>
      </c>
      <c r="AG147" s="243" t="n">
        <v>0</v>
      </c>
      <c r="AH147" s="518" t="n">
        <v>0</v>
      </c>
      <c r="AI147" s="243" t="n">
        <v>0</v>
      </c>
      <c r="AJ147" s="243" t="n">
        <v>0</v>
      </c>
      <c r="AK147" s="518" t="n">
        <v>0</v>
      </c>
      <c r="AL147" s="518" t="n">
        <v>0</v>
      </c>
      <c r="AM147" s="518" t="n">
        <v>0</v>
      </c>
      <c r="AN147" s="518" t="n">
        <v>0</v>
      </c>
      <c r="AO147" s="518" t="n">
        <v>0</v>
      </c>
      <c r="AP147" s="518" t="n">
        <v>0</v>
      </c>
      <c r="AQ147" s="518" t="n">
        <v>0</v>
      </c>
      <c r="AR147" s="518" t="n">
        <v>0</v>
      </c>
      <c r="AS147" s="518" t="n">
        <v>0</v>
      </c>
      <c r="AT147" s="518" t="n">
        <v>0</v>
      </c>
      <c r="AU147" s="518" t="n">
        <v>1</v>
      </c>
      <c r="AV147" s="518" t="n">
        <v>0</v>
      </c>
      <c r="AW147" s="518" t="n">
        <v>0</v>
      </c>
      <c r="AX147" s="518" t="n">
        <v>0</v>
      </c>
      <c r="AY147" s="518" t="n">
        <v>0</v>
      </c>
      <c r="AZ147" s="518" t="n">
        <v>0</v>
      </c>
      <c r="BA147" s="518" t="n">
        <v>0</v>
      </c>
      <c r="BB147" s="518" t="n">
        <v>0</v>
      </c>
      <c r="BC147" s="518" t="n">
        <v>0</v>
      </c>
      <c r="BD147" s="518" t="n">
        <v>0</v>
      </c>
      <c r="BE147" s="518" t="n">
        <v>0</v>
      </c>
      <c r="BF147" s="518" t="n">
        <v>0</v>
      </c>
      <c r="BG147" s="518" t="n">
        <v>0</v>
      </c>
      <c r="BH147" s="518" t="n">
        <v>0</v>
      </c>
      <c r="BI147" s="518" t="n">
        <v>0</v>
      </c>
      <c r="BJ147" s="518"/>
      <c r="BK147" s="518"/>
      <c r="BL147" s="518" t="n">
        <v>0</v>
      </c>
      <c r="BM147" s="518"/>
      <c r="BN147" s="518"/>
      <c r="BO147" s="518"/>
      <c r="BP147" s="518"/>
      <c r="BQ147" s="518"/>
      <c r="BR147" s="518"/>
      <c r="BS147" s="518"/>
      <c r="BT147" s="518"/>
      <c r="BU147" s="518"/>
      <c r="BV147" s="518" t="n">
        <v>0</v>
      </c>
      <c r="BW147" s="518" t="n">
        <v>0</v>
      </c>
      <c r="BX147" s="518" t="n">
        <v>0</v>
      </c>
      <c r="BY147" s="518" t="n">
        <v>0</v>
      </c>
      <c r="BZ147" s="518" t="n">
        <v>0</v>
      </c>
      <c r="CA147" s="518" t="n">
        <v>0</v>
      </c>
      <c r="CB147" s="518" t="n">
        <v>0</v>
      </c>
      <c r="CC147" s="518" t="n">
        <v>0</v>
      </c>
      <c r="CD147" s="518" t="n">
        <v>0</v>
      </c>
      <c r="CE147" s="518" t="n">
        <v>0</v>
      </c>
      <c r="CF147" s="518" t="n">
        <v>0</v>
      </c>
      <c r="CG147" s="518" t="n">
        <v>0</v>
      </c>
      <c r="CH147" s="518"/>
      <c r="CI147" s="716"/>
      <c r="CL147" s="48" t="n">
        <v>2</v>
      </c>
      <c r="CM147" s="48" t="n">
        <f aca="false">CL147-V147</f>
        <v>0</v>
      </c>
      <c r="CN147" s="702" t="n">
        <f aca="false">SUM(CO147:DR147)</f>
        <v>2</v>
      </c>
      <c r="CO147" s="703" t="n">
        <v>0</v>
      </c>
      <c r="CP147" s="703"/>
      <c r="CQ147" s="703" t="n">
        <v>1</v>
      </c>
      <c r="CR147" s="703"/>
      <c r="CS147" s="703" t="n">
        <v>0</v>
      </c>
      <c r="CT147" s="703" t="n">
        <v>0</v>
      </c>
      <c r="CU147" s="703"/>
      <c r="CV147" s="703"/>
      <c r="CW147" s="703"/>
      <c r="CX147" s="703" t="n">
        <v>0</v>
      </c>
      <c r="CY147" s="703" t="n">
        <v>0</v>
      </c>
      <c r="CZ147" s="703" t="n">
        <v>0</v>
      </c>
      <c r="DA147" s="703"/>
      <c r="DB147" s="703"/>
      <c r="DC147" s="703"/>
      <c r="DD147" s="703"/>
      <c r="DE147" s="703" t="n">
        <v>0</v>
      </c>
      <c r="DF147" s="703"/>
      <c r="DG147" s="703" t="n">
        <v>0</v>
      </c>
      <c r="DH147" s="703" t="n">
        <v>1</v>
      </c>
      <c r="DI147" s="703" t="n">
        <v>0</v>
      </c>
      <c r="DJ147" s="703" t="n">
        <v>0</v>
      </c>
      <c r="DK147" s="703" t="n">
        <v>0</v>
      </c>
      <c r="DL147" s="703" t="n">
        <v>0</v>
      </c>
      <c r="DM147" s="703"/>
      <c r="DN147" s="703"/>
      <c r="DO147" s="703"/>
      <c r="DP147" s="703"/>
      <c r="DQ147" s="703"/>
      <c r="DR147" s="703"/>
      <c r="DS147" s="704" t="n">
        <f aca="false">CN147-V147</f>
        <v>0</v>
      </c>
      <c r="DT147" s="553"/>
      <c r="DU147" s="48"/>
    </row>
    <row r="148" customFormat="false" ht="15" hidden="false" customHeight="true" outlineLevel="0" collapsed="false">
      <c r="A148" s="705" t="n">
        <f aca="false">A147+1</f>
        <v>139</v>
      </c>
      <c r="B148" s="706" t="s">
        <v>1099</v>
      </c>
      <c r="C148" s="706" t="s">
        <v>531</v>
      </c>
      <c r="D148" s="706" t="s">
        <v>514</v>
      </c>
      <c r="E148" s="243" t="n">
        <f aca="false">COUNTIF($G$10:$G$1856,$G148)</f>
        <v>1</v>
      </c>
      <c r="F148" s="706" t="s">
        <v>1282</v>
      </c>
      <c r="G148" s="706" t="s">
        <v>1282</v>
      </c>
      <c r="H148" s="707" t="s">
        <v>1223</v>
      </c>
      <c r="I148" s="708" t="s">
        <v>1224</v>
      </c>
      <c r="J148" s="707" t="s">
        <v>533</v>
      </c>
      <c r="K148" s="709" t="n">
        <v>0</v>
      </c>
      <c r="L148" s="707" t="s">
        <v>532</v>
      </c>
      <c r="M148" s="708" t="s">
        <v>1138</v>
      </c>
      <c r="N148" s="710" t="s">
        <v>934</v>
      </c>
      <c r="O148" s="512" t="n">
        <v>2</v>
      </c>
      <c r="P148" s="512" t="n">
        <v>1</v>
      </c>
      <c r="Q148" s="711" t="n">
        <v>0.00436524</v>
      </c>
      <c r="R148" s="712"/>
      <c r="S148" s="713" t="n">
        <v>8.84</v>
      </c>
      <c r="T148" s="714" t="n">
        <v>8.99</v>
      </c>
      <c r="U148" s="715"/>
      <c r="V148" s="262" t="n">
        <f aca="false">SUM(W148:CI148)</f>
        <v>2</v>
      </c>
      <c r="W148" s="243" t="n">
        <v>0</v>
      </c>
      <c r="X148" s="243" t="n">
        <v>0</v>
      </c>
      <c r="Y148" s="243" t="n">
        <v>2</v>
      </c>
      <c r="Z148" s="243" t="n">
        <v>0</v>
      </c>
      <c r="AA148" s="243" t="n">
        <v>0</v>
      </c>
      <c r="AB148" s="243" t="n">
        <v>0</v>
      </c>
      <c r="AC148" s="243" t="n">
        <v>0</v>
      </c>
      <c r="AD148" s="243" t="n">
        <v>0</v>
      </c>
      <c r="AE148" s="243" t="n">
        <v>0</v>
      </c>
      <c r="AF148" s="243" t="n">
        <v>0</v>
      </c>
      <c r="AG148" s="243" t="n">
        <v>0</v>
      </c>
      <c r="AH148" s="518" t="n">
        <v>0</v>
      </c>
      <c r="AI148" s="243" t="n">
        <v>0</v>
      </c>
      <c r="AJ148" s="243" t="n">
        <v>0</v>
      </c>
      <c r="AK148" s="518" t="n">
        <v>0</v>
      </c>
      <c r="AL148" s="518" t="n">
        <v>0</v>
      </c>
      <c r="AM148" s="518" t="n">
        <v>0</v>
      </c>
      <c r="AN148" s="518" t="n">
        <v>0</v>
      </c>
      <c r="AO148" s="518" t="n">
        <v>0</v>
      </c>
      <c r="AP148" s="518" t="n">
        <v>0</v>
      </c>
      <c r="AQ148" s="518" t="n">
        <v>0</v>
      </c>
      <c r="AR148" s="518" t="n">
        <v>0</v>
      </c>
      <c r="AS148" s="518" t="n">
        <v>0</v>
      </c>
      <c r="AT148" s="518" t="n">
        <v>0</v>
      </c>
      <c r="AU148" s="518" t="n">
        <v>0</v>
      </c>
      <c r="AV148" s="518" t="n">
        <v>0</v>
      </c>
      <c r="AW148" s="518" t="n">
        <v>0</v>
      </c>
      <c r="AX148" s="518" t="n">
        <v>0</v>
      </c>
      <c r="AY148" s="518" t="n">
        <v>0</v>
      </c>
      <c r="AZ148" s="518" t="n">
        <v>0</v>
      </c>
      <c r="BA148" s="518" t="n">
        <v>0</v>
      </c>
      <c r="BB148" s="518" t="n">
        <v>0</v>
      </c>
      <c r="BC148" s="518" t="n">
        <v>0</v>
      </c>
      <c r="BD148" s="518" t="n">
        <v>0</v>
      </c>
      <c r="BE148" s="518" t="n">
        <v>0</v>
      </c>
      <c r="BF148" s="518" t="n">
        <v>0</v>
      </c>
      <c r="BG148" s="518" t="n">
        <v>0</v>
      </c>
      <c r="BH148" s="518" t="n">
        <v>0</v>
      </c>
      <c r="BI148" s="518" t="n">
        <v>0</v>
      </c>
      <c r="BJ148" s="518"/>
      <c r="BK148" s="518"/>
      <c r="BL148" s="518" t="n">
        <v>0</v>
      </c>
      <c r="BM148" s="518"/>
      <c r="BN148" s="518"/>
      <c r="BO148" s="518"/>
      <c r="BP148" s="518"/>
      <c r="BQ148" s="518"/>
      <c r="BR148" s="518"/>
      <c r="BS148" s="518"/>
      <c r="BT148" s="518"/>
      <c r="BU148" s="518"/>
      <c r="BV148" s="518" t="n">
        <v>0</v>
      </c>
      <c r="BW148" s="518" t="n">
        <v>0</v>
      </c>
      <c r="BX148" s="518" t="n">
        <v>0</v>
      </c>
      <c r="BY148" s="518" t="n">
        <v>0</v>
      </c>
      <c r="BZ148" s="518" t="n">
        <v>0</v>
      </c>
      <c r="CA148" s="518" t="n">
        <v>0</v>
      </c>
      <c r="CB148" s="518" t="n">
        <v>0</v>
      </c>
      <c r="CC148" s="518" t="n">
        <v>0</v>
      </c>
      <c r="CD148" s="518" t="n">
        <v>0</v>
      </c>
      <c r="CE148" s="518" t="n">
        <v>0</v>
      </c>
      <c r="CF148" s="518" t="n">
        <v>0</v>
      </c>
      <c r="CG148" s="518" t="n">
        <v>0</v>
      </c>
      <c r="CH148" s="518"/>
      <c r="CI148" s="716"/>
      <c r="CL148" s="48" t="n">
        <v>2</v>
      </c>
      <c r="CM148" s="48" t="n">
        <f aca="false">CL148-V148</f>
        <v>0</v>
      </c>
      <c r="CN148" s="702" t="n">
        <f aca="false">SUM(CO148:DR148)</f>
        <v>2</v>
      </c>
      <c r="CO148" s="703" t="n">
        <v>0</v>
      </c>
      <c r="CP148" s="703"/>
      <c r="CQ148" s="703" t="n">
        <v>2</v>
      </c>
      <c r="CR148" s="703"/>
      <c r="CS148" s="703" t="n">
        <v>0</v>
      </c>
      <c r="CT148" s="703" t="n">
        <v>0</v>
      </c>
      <c r="CU148" s="703"/>
      <c r="CV148" s="703"/>
      <c r="CW148" s="703"/>
      <c r="CX148" s="703" t="n">
        <v>0</v>
      </c>
      <c r="CY148" s="703" t="n">
        <v>0</v>
      </c>
      <c r="CZ148" s="703" t="n">
        <v>0</v>
      </c>
      <c r="DA148" s="703"/>
      <c r="DB148" s="703"/>
      <c r="DC148" s="703"/>
      <c r="DD148" s="703"/>
      <c r="DE148" s="703" t="n">
        <v>0</v>
      </c>
      <c r="DF148" s="703"/>
      <c r="DG148" s="703" t="n">
        <v>0</v>
      </c>
      <c r="DH148" s="703" t="n">
        <v>0</v>
      </c>
      <c r="DI148" s="703" t="n">
        <v>0</v>
      </c>
      <c r="DJ148" s="703" t="n">
        <v>0</v>
      </c>
      <c r="DK148" s="703" t="n">
        <v>0</v>
      </c>
      <c r="DL148" s="703" t="n">
        <v>0</v>
      </c>
      <c r="DM148" s="703"/>
      <c r="DN148" s="703"/>
      <c r="DO148" s="703"/>
      <c r="DP148" s="703"/>
      <c r="DQ148" s="703"/>
      <c r="DR148" s="703"/>
      <c r="DS148" s="704" t="n">
        <f aca="false">CN148-V148</f>
        <v>0</v>
      </c>
      <c r="DT148" s="553"/>
      <c r="DU148" s="48"/>
    </row>
    <row r="149" customFormat="false" ht="15" hidden="false" customHeight="true" outlineLevel="0" collapsed="false">
      <c r="A149" s="705" t="n">
        <f aca="false">A148+1</f>
        <v>140</v>
      </c>
      <c r="B149" s="706" t="s">
        <v>1099</v>
      </c>
      <c r="C149" s="706" t="s">
        <v>531</v>
      </c>
      <c r="D149" s="706" t="s">
        <v>514</v>
      </c>
      <c r="E149" s="243" t="n">
        <f aca="false">COUNTIF($G$10:$G$1856,$G149)</f>
        <v>1</v>
      </c>
      <c r="F149" s="706" t="s">
        <v>1283</v>
      </c>
      <c r="G149" s="706" t="s">
        <v>1283</v>
      </c>
      <c r="H149" s="707" t="s">
        <v>1226</v>
      </c>
      <c r="I149" s="708" t="s">
        <v>1227</v>
      </c>
      <c r="J149" s="707" t="s">
        <v>533</v>
      </c>
      <c r="K149" s="709" t="n">
        <v>0</v>
      </c>
      <c r="L149" s="707" t="s">
        <v>532</v>
      </c>
      <c r="M149" s="708" t="s">
        <v>978</v>
      </c>
      <c r="N149" s="710" t="s">
        <v>934</v>
      </c>
      <c r="O149" s="512" t="n">
        <v>1</v>
      </c>
      <c r="P149" s="512" t="n">
        <v>1</v>
      </c>
      <c r="Q149" s="711" t="n">
        <v>0.001053858</v>
      </c>
      <c r="R149" s="712"/>
      <c r="S149" s="713" t="n">
        <v>2.13</v>
      </c>
      <c r="T149" s="714" t="n">
        <v>2.17</v>
      </c>
      <c r="U149" s="715"/>
      <c r="V149" s="262" t="n">
        <f aca="false">SUM(W149:CI149)</f>
        <v>2</v>
      </c>
      <c r="W149" s="243" t="n">
        <v>0</v>
      </c>
      <c r="X149" s="243" t="n">
        <v>0</v>
      </c>
      <c r="Y149" s="243" t="n">
        <v>1</v>
      </c>
      <c r="Z149" s="243" t="n">
        <v>0</v>
      </c>
      <c r="AA149" s="243" t="n">
        <v>0</v>
      </c>
      <c r="AB149" s="243" t="n">
        <v>0</v>
      </c>
      <c r="AC149" s="243" t="n">
        <v>0</v>
      </c>
      <c r="AD149" s="243" t="n">
        <v>0</v>
      </c>
      <c r="AE149" s="243" t="n">
        <v>0</v>
      </c>
      <c r="AF149" s="243" t="n">
        <v>0</v>
      </c>
      <c r="AG149" s="243" t="n">
        <v>0</v>
      </c>
      <c r="AH149" s="518" t="n">
        <v>0</v>
      </c>
      <c r="AI149" s="243" t="n">
        <v>0</v>
      </c>
      <c r="AJ149" s="243" t="n">
        <v>0</v>
      </c>
      <c r="AK149" s="518" t="n">
        <v>0</v>
      </c>
      <c r="AL149" s="518" t="n">
        <v>0</v>
      </c>
      <c r="AM149" s="518" t="n">
        <v>0</v>
      </c>
      <c r="AN149" s="518" t="n">
        <v>0</v>
      </c>
      <c r="AO149" s="518" t="n">
        <v>0</v>
      </c>
      <c r="AP149" s="518" t="n">
        <v>0</v>
      </c>
      <c r="AQ149" s="518" t="n">
        <v>0</v>
      </c>
      <c r="AR149" s="518" t="n">
        <v>0</v>
      </c>
      <c r="AS149" s="518" t="n">
        <v>0</v>
      </c>
      <c r="AT149" s="518" t="n">
        <v>0</v>
      </c>
      <c r="AU149" s="518" t="n">
        <v>1</v>
      </c>
      <c r="AV149" s="518" t="n">
        <v>0</v>
      </c>
      <c r="AW149" s="518" t="n">
        <v>0</v>
      </c>
      <c r="AX149" s="518" t="n">
        <v>0</v>
      </c>
      <c r="AY149" s="518" t="n">
        <v>0</v>
      </c>
      <c r="AZ149" s="518" t="n">
        <v>0</v>
      </c>
      <c r="BA149" s="518" t="n">
        <v>0</v>
      </c>
      <c r="BB149" s="518" t="n">
        <v>0</v>
      </c>
      <c r="BC149" s="518" t="n">
        <v>0</v>
      </c>
      <c r="BD149" s="518" t="n">
        <v>0</v>
      </c>
      <c r="BE149" s="518" t="n">
        <v>0</v>
      </c>
      <c r="BF149" s="518" t="n">
        <v>0</v>
      </c>
      <c r="BG149" s="518" t="n">
        <v>0</v>
      </c>
      <c r="BH149" s="518" t="n">
        <v>0</v>
      </c>
      <c r="BI149" s="518" t="n">
        <v>0</v>
      </c>
      <c r="BJ149" s="518"/>
      <c r="BK149" s="518"/>
      <c r="BL149" s="518" t="n">
        <v>0</v>
      </c>
      <c r="BM149" s="518"/>
      <c r="BN149" s="518"/>
      <c r="BO149" s="518"/>
      <c r="BP149" s="518"/>
      <c r="BQ149" s="518"/>
      <c r="BR149" s="518"/>
      <c r="BS149" s="518"/>
      <c r="BT149" s="518"/>
      <c r="BU149" s="518"/>
      <c r="BV149" s="518" t="n">
        <v>0</v>
      </c>
      <c r="BW149" s="518" t="n">
        <v>0</v>
      </c>
      <c r="BX149" s="518" t="n">
        <v>0</v>
      </c>
      <c r="BY149" s="518" t="n">
        <v>0</v>
      </c>
      <c r="BZ149" s="518" t="n">
        <v>0</v>
      </c>
      <c r="CA149" s="518" t="n">
        <v>0</v>
      </c>
      <c r="CB149" s="518" t="n">
        <v>0</v>
      </c>
      <c r="CC149" s="518" t="n">
        <v>0</v>
      </c>
      <c r="CD149" s="518" t="n">
        <v>0</v>
      </c>
      <c r="CE149" s="518" t="n">
        <v>0</v>
      </c>
      <c r="CF149" s="518" t="n">
        <v>0</v>
      </c>
      <c r="CG149" s="518" t="n">
        <v>0</v>
      </c>
      <c r="CH149" s="518"/>
      <c r="CI149" s="716"/>
      <c r="CL149" s="48" t="n">
        <v>2</v>
      </c>
      <c r="CM149" s="48" t="n">
        <f aca="false">CL149-V149</f>
        <v>0</v>
      </c>
      <c r="CN149" s="702" t="n">
        <f aca="false">SUM(CO149:DR149)</f>
        <v>2</v>
      </c>
      <c r="CO149" s="703" t="n">
        <v>0</v>
      </c>
      <c r="CP149" s="703"/>
      <c r="CQ149" s="703" t="n">
        <v>1</v>
      </c>
      <c r="CR149" s="703"/>
      <c r="CS149" s="703" t="n">
        <v>0</v>
      </c>
      <c r="CT149" s="703" t="n">
        <v>0</v>
      </c>
      <c r="CU149" s="703"/>
      <c r="CV149" s="703"/>
      <c r="CW149" s="703"/>
      <c r="CX149" s="703" t="n">
        <v>0</v>
      </c>
      <c r="CY149" s="703" t="n">
        <v>0</v>
      </c>
      <c r="CZ149" s="703" t="n">
        <v>0</v>
      </c>
      <c r="DA149" s="703"/>
      <c r="DB149" s="703"/>
      <c r="DC149" s="703"/>
      <c r="DD149" s="703"/>
      <c r="DE149" s="703" t="n">
        <v>0</v>
      </c>
      <c r="DF149" s="703"/>
      <c r="DG149" s="703" t="n">
        <v>0</v>
      </c>
      <c r="DH149" s="703" t="n">
        <v>1</v>
      </c>
      <c r="DI149" s="703" t="n">
        <v>0</v>
      </c>
      <c r="DJ149" s="703" t="n">
        <v>0</v>
      </c>
      <c r="DK149" s="703" t="n">
        <v>0</v>
      </c>
      <c r="DL149" s="703" t="n">
        <v>0</v>
      </c>
      <c r="DM149" s="703"/>
      <c r="DN149" s="703"/>
      <c r="DO149" s="703"/>
      <c r="DP149" s="703"/>
      <c r="DQ149" s="703"/>
      <c r="DR149" s="703"/>
      <c r="DS149" s="704" t="n">
        <f aca="false">CN149-V149</f>
        <v>0</v>
      </c>
      <c r="DT149" s="553"/>
      <c r="DU149" s="48"/>
    </row>
    <row r="150" customFormat="false" ht="15" hidden="false" customHeight="true" outlineLevel="0" collapsed="false">
      <c r="A150" s="705" t="n">
        <f aca="false">A149+1</f>
        <v>141</v>
      </c>
      <c r="B150" s="706" t="s">
        <v>1099</v>
      </c>
      <c r="C150" s="706" t="s">
        <v>531</v>
      </c>
      <c r="D150" s="706" t="s">
        <v>514</v>
      </c>
      <c r="E150" s="243" t="n">
        <f aca="false">COUNTIF($G$10:$G$1856,$G150)</f>
        <v>1</v>
      </c>
      <c r="F150" s="706" t="s">
        <v>1284</v>
      </c>
      <c r="G150" s="706" t="s">
        <v>1284</v>
      </c>
      <c r="H150" s="707" t="s">
        <v>1229</v>
      </c>
      <c r="I150" s="708" t="s">
        <v>1230</v>
      </c>
      <c r="J150" s="707" t="s">
        <v>533</v>
      </c>
      <c r="K150" s="709" t="n">
        <v>0</v>
      </c>
      <c r="L150" s="707" t="s">
        <v>532</v>
      </c>
      <c r="M150" s="708" t="s">
        <v>982</v>
      </c>
      <c r="N150" s="710" t="s">
        <v>934</v>
      </c>
      <c r="O150" s="512" t="n">
        <v>1</v>
      </c>
      <c r="P150" s="512" t="n">
        <v>1</v>
      </c>
      <c r="Q150" s="711" t="n">
        <v>0.001053858</v>
      </c>
      <c r="R150" s="712"/>
      <c r="S150" s="713" t="n">
        <v>2.13</v>
      </c>
      <c r="T150" s="714" t="n">
        <v>2.17</v>
      </c>
      <c r="U150" s="715"/>
      <c r="V150" s="262" t="n">
        <f aca="false">SUM(W150:CI150)</f>
        <v>2</v>
      </c>
      <c r="W150" s="243" t="n">
        <v>0</v>
      </c>
      <c r="X150" s="243" t="n">
        <v>0</v>
      </c>
      <c r="Y150" s="243" t="n">
        <v>1</v>
      </c>
      <c r="Z150" s="243" t="n">
        <v>0</v>
      </c>
      <c r="AA150" s="243" t="n">
        <v>0</v>
      </c>
      <c r="AB150" s="243" t="n">
        <v>0</v>
      </c>
      <c r="AC150" s="243" t="n">
        <v>0</v>
      </c>
      <c r="AD150" s="243" t="n">
        <v>0</v>
      </c>
      <c r="AE150" s="243" t="n">
        <v>0</v>
      </c>
      <c r="AF150" s="243" t="n">
        <v>0</v>
      </c>
      <c r="AG150" s="243" t="n">
        <v>0</v>
      </c>
      <c r="AH150" s="518" t="n">
        <v>0</v>
      </c>
      <c r="AI150" s="243" t="n">
        <v>0</v>
      </c>
      <c r="AJ150" s="243" t="n">
        <v>0</v>
      </c>
      <c r="AK150" s="518" t="n">
        <v>0</v>
      </c>
      <c r="AL150" s="518" t="n">
        <v>0</v>
      </c>
      <c r="AM150" s="518" t="n">
        <v>0</v>
      </c>
      <c r="AN150" s="518" t="n">
        <v>0</v>
      </c>
      <c r="AO150" s="518" t="n">
        <v>0</v>
      </c>
      <c r="AP150" s="518" t="n">
        <v>0</v>
      </c>
      <c r="AQ150" s="518" t="n">
        <v>0</v>
      </c>
      <c r="AR150" s="518" t="n">
        <v>0</v>
      </c>
      <c r="AS150" s="518" t="n">
        <v>0</v>
      </c>
      <c r="AT150" s="518" t="n">
        <v>0</v>
      </c>
      <c r="AU150" s="518" t="n">
        <v>1</v>
      </c>
      <c r="AV150" s="518" t="n">
        <v>0</v>
      </c>
      <c r="AW150" s="518" t="n">
        <v>0</v>
      </c>
      <c r="AX150" s="518" t="n">
        <v>0</v>
      </c>
      <c r="AY150" s="518" t="n">
        <v>0</v>
      </c>
      <c r="AZ150" s="518" t="n">
        <v>0</v>
      </c>
      <c r="BA150" s="518" t="n">
        <v>0</v>
      </c>
      <c r="BB150" s="518" t="n">
        <v>0</v>
      </c>
      <c r="BC150" s="518" t="n">
        <v>0</v>
      </c>
      <c r="BD150" s="518" t="n">
        <v>0</v>
      </c>
      <c r="BE150" s="518" t="n">
        <v>0</v>
      </c>
      <c r="BF150" s="518" t="n">
        <v>0</v>
      </c>
      <c r="BG150" s="518" t="n">
        <v>0</v>
      </c>
      <c r="BH150" s="518" t="n">
        <v>0</v>
      </c>
      <c r="BI150" s="518" t="n">
        <v>0</v>
      </c>
      <c r="BJ150" s="518"/>
      <c r="BK150" s="518"/>
      <c r="BL150" s="518" t="n">
        <v>0</v>
      </c>
      <c r="BM150" s="518"/>
      <c r="BN150" s="518"/>
      <c r="BO150" s="518"/>
      <c r="BP150" s="518"/>
      <c r="BQ150" s="518"/>
      <c r="BR150" s="518"/>
      <c r="BS150" s="518"/>
      <c r="BT150" s="518"/>
      <c r="BU150" s="518"/>
      <c r="BV150" s="518" t="n">
        <v>0</v>
      </c>
      <c r="BW150" s="518" t="n">
        <v>0</v>
      </c>
      <c r="BX150" s="518" t="n">
        <v>0</v>
      </c>
      <c r="BY150" s="518" t="n">
        <v>0</v>
      </c>
      <c r="BZ150" s="518" t="n">
        <v>0</v>
      </c>
      <c r="CA150" s="518" t="n">
        <v>0</v>
      </c>
      <c r="CB150" s="518" t="n">
        <v>0</v>
      </c>
      <c r="CC150" s="518" t="n">
        <v>0</v>
      </c>
      <c r="CD150" s="518" t="n">
        <v>0</v>
      </c>
      <c r="CE150" s="518" t="n">
        <v>0</v>
      </c>
      <c r="CF150" s="518" t="n">
        <v>0</v>
      </c>
      <c r="CG150" s="518" t="n">
        <v>0</v>
      </c>
      <c r="CH150" s="518"/>
      <c r="CI150" s="716"/>
      <c r="CL150" s="48" t="n">
        <v>2</v>
      </c>
      <c r="CM150" s="48" t="n">
        <f aca="false">CL150-V150</f>
        <v>0</v>
      </c>
      <c r="CN150" s="702" t="n">
        <f aca="false">SUM(CO150:DR150)</f>
        <v>2</v>
      </c>
      <c r="CO150" s="703" t="n">
        <v>0</v>
      </c>
      <c r="CP150" s="703"/>
      <c r="CQ150" s="703" t="n">
        <v>1</v>
      </c>
      <c r="CR150" s="703"/>
      <c r="CS150" s="703" t="n">
        <v>0</v>
      </c>
      <c r="CT150" s="703" t="n">
        <v>0</v>
      </c>
      <c r="CU150" s="703"/>
      <c r="CV150" s="703"/>
      <c r="CW150" s="703"/>
      <c r="CX150" s="703" t="n">
        <v>0</v>
      </c>
      <c r="CY150" s="703" t="n">
        <v>0</v>
      </c>
      <c r="CZ150" s="703" t="n">
        <v>0</v>
      </c>
      <c r="DA150" s="703"/>
      <c r="DB150" s="703"/>
      <c r="DC150" s="703"/>
      <c r="DD150" s="703"/>
      <c r="DE150" s="703" t="n">
        <v>0</v>
      </c>
      <c r="DF150" s="703"/>
      <c r="DG150" s="703" t="n">
        <v>0</v>
      </c>
      <c r="DH150" s="703" t="n">
        <v>1</v>
      </c>
      <c r="DI150" s="703" t="n">
        <v>0</v>
      </c>
      <c r="DJ150" s="703" t="n">
        <v>0</v>
      </c>
      <c r="DK150" s="703" t="n">
        <v>0</v>
      </c>
      <c r="DL150" s="703" t="n">
        <v>0</v>
      </c>
      <c r="DM150" s="703"/>
      <c r="DN150" s="703"/>
      <c r="DO150" s="703"/>
      <c r="DP150" s="703"/>
      <c r="DQ150" s="703"/>
      <c r="DR150" s="703"/>
      <c r="DS150" s="704" t="n">
        <f aca="false">CN150-V150</f>
        <v>0</v>
      </c>
      <c r="DT150" s="553"/>
      <c r="DU150" s="48"/>
    </row>
    <row r="151" customFormat="false" ht="15" hidden="false" customHeight="true" outlineLevel="0" collapsed="false">
      <c r="A151" s="705" t="n">
        <f aca="false">A150+1</f>
        <v>142</v>
      </c>
      <c r="B151" s="706" t="s">
        <v>1099</v>
      </c>
      <c r="C151" s="706" t="s">
        <v>531</v>
      </c>
      <c r="D151" s="706" t="s">
        <v>514</v>
      </c>
      <c r="E151" s="243" t="n">
        <f aca="false">COUNTIF($G$10:$G$1856,$G151)</f>
        <v>1</v>
      </c>
      <c r="F151" s="706" t="s">
        <v>1285</v>
      </c>
      <c r="G151" s="706" t="s">
        <v>1285</v>
      </c>
      <c r="H151" s="707" t="s">
        <v>1232</v>
      </c>
      <c r="I151" s="708" t="s">
        <v>1001</v>
      </c>
      <c r="J151" s="707" t="s">
        <v>533</v>
      </c>
      <c r="K151" s="709" t="n">
        <v>0</v>
      </c>
      <c r="L151" s="707" t="s">
        <v>532</v>
      </c>
      <c r="M151" s="708" t="s">
        <v>1002</v>
      </c>
      <c r="N151" s="710" t="s">
        <v>934</v>
      </c>
      <c r="O151" s="512" t="n">
        <v>2</v>
      </c>
      <c r="P151" s="512" t="n">
        <v>1</v>
      </c>
      <c r="Q151" s="711" t="n">
        <v>0.001161</v>
      </c>
      <c r="R151" s="712"/>
      <c r="S151" s="713" t="n">
        <v>2.35</v>
      </c>
      <c r="T151" s="714" t="n">
        <v>2.39</v>
      </c>
      <c r="U151" s="715"/>
      <c r="V151" s="262" t="n">
        <f aca="false">SUM(W151:CI151)</f>
        <v>2</v>
      </c>
      <c r="W151" s="243" t="n">
        <v>0</v>
      </c>
      <c r="X151" s="243" t="n">
        <v>0</v>
      </c>
      <c r="Y151" s="243" t="n">
        <v>1</v>
      </c>
      <c r="Z151" s="243" t="n">
        <v>0</v>
      </c>
      <c r="AA151" s="243" t="n">
        <v>0</v>
      </c>
      <c r="AB151" s="243" t="n">
        <v>0</v>
      </c>
      <c r="AC151" s="243" t="n">
        <v>0</v>
      </c>
      <c r="AD151" s="243" t="n">
        <v>0</v>
      </c>
      <c r="AE151" s="243" t="n">
        <v>0</v>
      </c>
      <c r="AF151" s="243" t="n">
        <v>0</v>
      </c>
      <c r="AG151" s="243" t="n">
        <v>0</v>
      </c>
      <c r="AH151" s="518" t="n">
        <v>0</v>
      </c>
      <c r="AI151" s="243" t="n">
        <v>0</v>
      </c>
      <c r="AJ151" s="243" t="n">
        <v>0</v>
      </c>
      <c r="AK151" s="518" t="n">
        <v>0</v>
      </c>
      <c r="AL151" s="518" t="n">
        <v>0</v>
      </c>
      <c r="AM151" s="518" t="n">
        <v>0</v>
      </c>
      <c r="AN151" s="518" t="n">
        <v>0</v>
      </c>
      <c r="AO151" s="518" t="n">
        <v>0</v>
      </c>
      <c r="AP151" s="518" t="n">
        <v>0</v>
      </c>
      <c r="AQ151" s="518" t="n">
        <v>0</v>
      </c>
      <c r="AR151" s="518" t="n">
        <v>0</v>
      </c>
      <c r="AS151" s="518" t="n">
        <v>0</v>
      </c>
      <c r="AT151" s="518" t="n">
        <v>0</v>
      </c>
      <c r="AU151" s="518" t="n">
        <v>1</v>
      </c>
      <c r="AV151" s="518" t="n">
        <v>0</v>
      </c>
      <c r="AW151" s="518" t="n">
        <v>0</v>
      </c>
      <c r="AX151" s="518" t="n">
        <v>0</v>
      </c>
      <c r="AY151" s="518" t="n">
        <v>0</v>
      </c>
      <c r="AZ151" s="518" t="n">
        <v>0</v>
      </c>
      <c r="BA151" s="518" t="n">
        <v>0</v>
      </c>
      <c r="BB151" s="518" t="n">
        <v>0</v>
      </c>
      <c r="BC151" s="518" t="n">
        <v>0</v>
      </c>
      <c r="BD151" s="518" t="n">
        <v>0</v>
      </c>
      <c r="BE151" s="518" t="n">
        <v>0</v>
      </c>
      <c r="BF151" s="518" t="n">
        <v>0</v>
      </c>
      <c r="BG151" s="518" t="n">
        <v>0</v>
      </c>
      <c r="BH151" s="518" t="n">
        <v>0</v>
      </c>
      <c r="BI151" s="518" t="n">
        <v>0</v>
      </c>
      <c r="BJ151" s="518"/>
      <c r="BK151" s="518"/>
      <c r="BL151" s="518" t="n">
        <v>0</v>
      </c>
      <c r="BM151" s="518"/>
      <c r="BN151" s="518"/>
      <c r="BO151" s="518"/>
      <c r="BP151" s="518"/>
      <c r="BQ151" s="518"/>
      <c r="BR151" s="518"/>
      <c r="BS151" s="518"/>
      <c r="BT151" s="518"/>
      <c r="BU151" s="518"/>
      <c r="BV151" s="518" t="n">
        <v>0</v>
      </c>
      <c r="BW151" s="518" t="n">
        <v>0</v>
      </c>
      <c r="BX151" s="518" t="n">
        <v>0</v>
      </c>
      <c r="BY151" s="518" t="n">
        <v>0</v>
      </c>
      <c r="BZ151" s="518" t="n">
        <v>0</v>
      </c>
      <c r="CA151" s="518" t="n">
        <v>0</v>
      </c>
      <c r="CB151" s="518" t="n">
        <v>0</v>
      </c>
      <c r="CC151" s="518" t="n">
        <v>0</v>
      </c>
      <c r="CD151" s="518" t="n">
        <v>0</v>
      </c>
      <c r="CE151" s="518" t="n">
        <v>0</v>
      </c>
      <c r="CF151" s="518" t="n">
        <v>0</v>
      </c>
      <c r="CG151" s="518" t="n">
        <v>0</v>
      </c>
      <c r="CH151" s="518"/>
      <c r="CI151" s="716"/>
      <c r="CL151" s="48" t="n">
        <v>2</v>
      </c>
      <c r="CM151" s="48" t="n">
        <f aca="false">CL151-V151</f>
        <v>0</v>
      </c>
      <c r="CN151" s="702" t="n">
        <f aca="false">SUM(CO151:DR151)</f>
        <v>2</v>
      </c>
      <c r="CO151" s="703" t="n">
        <v>0</v>
      </c>
      <c r="CP151" s="703"/>
      <c r="CQ151" s="703" t="n">
        <v>1</v>
      </c>
      <c r="CR151" s="703"/>
      <c r="CS151" s="703" t="n">
        <v>0</v>
      </c>
      <c r="CT151" s="703" t="n">
        <v>0</v>
      </c>
      <c r="CU151" s="703"/>
      <c r="CV151" s="703"/>
      <c r="CW151" s="703"/>
      <c r="CX151" s="703" t="n">
        <v>0</v>
      </c>
      <c r="CY151" s="703" t="n">
        <v>0</v>
      </c>
      <c r="CZ151" s="703" t="n">
        <v>0</v>
      </c>
      <c r="DA151" s="703"/>
      <c r="DB151" s="703"/>
      <c r="DC151" s="703"/>
      <c r="DD151" s="703"/>
      <c r="DE151" s="703" t="n">
        <v>0</v>
      </c>
      <c r="DF151" s="703"/>
      <c r="DG151" s="703" t="n">
        <v>0</v>
      </c>
      <c r="DH151" s="703" t="n">
        <v>1</v>
      </c>
      <c r="DI151" s="703" t="n">
        <v>0</v>
      </c>
      <c r="DJ151" s="703" t="n">
        <v>0</v>
      </c>
      <c r="DK151" s="703" t="n">
        <v>0</v>
      </c>
      <c r="DL151" s="703" t="n">
        <v>0</v>
      </c>
      <c r="DM151" s="703"/>
      <c r="DN151" s="703"/>
      <c r="DO151" s="703"/>
      <c r="DP151" s="703"/>
      <c r="DQ151" s="703"/>
      <c r="DR151" s="703"/>
      <c r="DS151" s="704" t="n">
        <f aca="false">CN151-V151</f>
        <v>0</v>
      </c>
      <c r="DT151" s="553"/>
      <c r="DU151" s="48"/>
    </row>
    <row r="152" customFormat="false" ht="15" hidden="false" customHeight="true" outlineLevel="0" collapsed="false">
      <c r="A152" s="705" t="n">
        <f aca="false">A151+1</f>
        <v>143</v>
      </c>
      <c r="B152" s="706" t="s">
        <v>1099</v>
      </c>
      <c r="C152" s="706" t="s">
        <v>531</v>
      </c>
      <c r="D152" s="706" t="s">
        <v>514</v>
      </c>
      <c r="E152" s="243" t="n">
        <f aca="false">COUNTIF($G$10:$G$1856,$G152)</f>
        <v>1</v>
      </c>
      <c r="F152" s="706" t="s">
        <v>1286</v>
      </c>
      <c r="G152" s="706" t="s">
        <v>1286</v>
      </c>
      <c r="H152" s="707" t="s">
        <v>1234</v>
      </c>
      <c r="I152" s="708" t="s">
        <v>1005</v>
      </c>
      <c r="J152" s="707" t="s">
        <v>533</v>
      </c>
      <c r="K152" s="709" t="n">
        <v>0</v>
      </c>
      <c r="L152" s="707" t="s">
        <v>532</v>
      </c>
      <c r="M152" s="708" t="s">
        <v>1006</v>
      </c>
      <c r="N152" s="710" t="s">
        <v>934</v>
      </c>
      <c r="O152" s="512" t="n">
        <v>2</v>
      </c>
      <c r="P152" s="512" t="n">
        <v>1</v>
      </c>
      <c r="Q152" s="711" t="n">
        <v>0.00054</v>
      </c>
      <c r="R152" s="712"/>
      <c r="S152" s="713" t="n">
        <v>1.09</v>
      </c>
      <c r="T152" s="714" t="n">
        <v>1.11</v>
      </c>
      <c r="U152" s="715"/>
      <c r="V152" s="262" t="n">
        <f aca="false">SUM(W152:CI152)</f>
        <v>2</v>
      </c>
      <c r="W152" s="243" t="n">
        <v>0</v>
      </c>
      <c r="X152" s="243" t="n">
        <v>0</v>
      </c>
      <c r="Y152" s="243" t="n">
        <v>1</v>
      </c>
      <c r="Z152" s="243" t="n">
        <v>0</v>
      </c>
      <c r="AA152" s="243" t="n">
        <v>0</v>
      </c>
      <c r="AB152" s="243" t="n">
        <v>0</v>
      </c>
      <c r="AC152" s="243" t="n">
        <v>0</v>
      </c>
      <c r="AD152" s="243" t="n">
        <v>0</v>
      </c>
      <c r="AE152" s="243" t="n">
        <v>0</v>
      </c>
      <c r="AF152" s="243" t="n">
        <v>0</v>
      </c>
      <c r="AG152" s="243" t="n">
        <v>0</v>
      </c>
      <c r="AH152" s="518" t="n">
        <v>0</v>
      </c>
      <c r="AI152" s="243" t="n">
        <v>0</v>
      </c>
      <c r="AJ152" s="243" t="n">
        <v>0</v>
      </c>
      <c r="AK152" s="518" t="n">
        <v>0</v>
      </c>
      <c r="AL152" s="518" t="n">
        <v>0</v>
      </c>
      <c r="AM152" s="518" t="n">
        <v>0</v>
      </c>
      <c r="AN152" s="518" t="n">
        <v>0</v>
      </c>
      <c r="AO152" s="518" t="n">
        <v>0</v>
      </c>
      <c r="AP152" s="518" t="n">
        <v>0</v>
      </c>
      <c r="AQ152" s="518" t="n">
        <v>0</v>
      </c>
      <c r="AR152" s="518" t="n">
        <v>0</v>
      </c>
      <c r="AS152" s="518" t="n">
        <v>0</v>
      </c>
      <c r="AT152" s="518" t="n">
        <v>0</v>
      </c>
      <c r="AU152" s="518" t="n">
        <v>1</v>
      </c>
      <c r="AV152" s="518" t="n">
        <v>0</v>
      </c>
      <c r="AW152" s="518" t="n">
        <v>0</v>
      </c>
      <c r="AX152" s="518" t="n">
        <v>0</v>
      </c>
      <c r="AY152" s="518" t="n">
        <v>0</v>
      </c>
      <c r="AZ152" s="518" t="n">
        <v>0</v>
      </c>
      <c r="BA152" s="518" t="n">
        <v>0</v>
      </c>
      <c r="BB152" s="518" t="n">
        <v>0</v>
      </c>
      <c r="BC152" s="518" t="n">
        <v>0</v>
      </c>
      <c r="BD152" s="518" t="n">
        <v>0</v>
      </c>
      <c r="BE152" s="518" t="n">
        <v>0</v>
      </c>
      <c r="BF152" s="518" t="n">
        <v>0</v>
      </c>
      <c r="BG152" s="518" t="n">
        <v>0</v>
      </c>
      <c r="BH152" s="518" t="n">
        <v>0</v>
      </c>
      <c r="BI152" s="518" t="n">
        <v>0</v>
      </c>
      <c r="BJ152" s="518"/>
      <c r="BK152" s="518"/>
      <c r="BL152" s="518" t="n">
        <v>0</v>
      </c>
      <c r="BM152" s="518"/>
      <c r="BN152" s="518"/>
      <c r="BO152" s="518"/>
      <c r="BP152" s="518"/>
      <c r="BQ152" s="518"/>
      <c r="BR152" s="518"/>
      <c r="BS152" s="518"/>
      <c r="BT152" s="518"/>
      <c r="BU152" s="518"/>
      <c r="BV152" s="518" t="n">
        <v>0</v>
      </c>
      <c r="BW152" s="518" t="n">
        <v>0</v>
      </c>
      <c r="BX152" s="518" t="n">
        <v>0</v>
      </c>
      <c r="BY152" s="518" t="n">
        <v>0</v>
      </c>
      <c r="BZ152" s="518" t="n">
        <v>0</v>
      </c>
      <c r="CA152" s="518" t="n">
        <v>0</v>
      </c>
      <c r="CB152" s="518" t="n">
        <v>0</v>
      </c>
      <c r="CC152" s="518" t="n">
        <v>0</v>
      </c>
      <c r="CD152" s="518" t="n">
        <v>0</v>
      </c>
      <c r="CE152" s="518" t="n">
        <v>0</v>
      </c>
      <c r="CF152" s="518" t="n">
        <v>0</v>
      </c>
      <c r="CG152" s="518" t="n">
        <v>0</v>
      </c>
      <c r="CH152" s="518"/>
      <c r="CI152" s="716"/>
      <c r="CL152" s="48" t="n">
        <v>2</v>
      </c>
      <c r="CM152" s="48" t="n">
        <f aca="false">CL152-V152</f>
        <v>0</v>
      </c>
      <c r="CN152" s="702" t="n">
        <f aca="false">SUM(CO152:DR152)</f>
        <v>2</v>
      </c>
      <c r="CO152" s="703" t="n">
        <v>0</v>
      </c>
      <c r="CP152" s="703"/>
      <c r="CQ152" s="703" t="n">
        <v>1</v>
      </c>
      <c r="CR152" s="703"/>
      <c r="CS152" s="703" t="n">
        <v>0</v>
      </c>
      <c r="CT152" s="703" t="n">
        <v>0</v>
      </c>
      <c r="CU152" s="703"/>
      <c r="CV152" s="703"/>
      <c r="CW152" s="703"/>
      <c r="CX152" s="703" t="n">
        <v>0</v>
      </c>
      <c r="CY152" s="703" t="n">
        <v>0</v>
      </c>
      <c r="CZ152" s="703" t="n">
        <v>0</v>
      </c>
      <c r="DA152" s="703"/>
      <c r="DB152" s="703"/>
      <c r="DC152" s="703"/>
      <c r="DD152" s="703"/>
      <c r="DE152" s="703" t="n">
        <v>0</v>
      </c>
      <c r="DF152" s="703"/>
      <c r="DG152" s="703" t="n">
        <v>0</v>
      </c>
      <c r="DH152" s="703" t="n">
        <v>1</v>
      </c>
      <c r="DI152" s="703" t="n">
        <v>0</v>
      </c>
      <c r="DJ152" s="703" t="n">
        <v>0</v>
      </c>
      <c r="DK152" s="703" t="n">
        <v>0</v>
      </c>
      <c r="DL152" s="703" t="n">
        <v>0</v>
      </c>
      <c r="DM152" s="703"/>
      <c r="DN152" s="703"/>
      <c r="DO152" s="703"/>
      <c r="DP152" s="703"/>
      <c r="DQ152" s="703"/>
      <c r="DR152" s="703"/>
      <c r="DS152" s="704" t="n">
        <f aca="false">CN152-V152</f>
        <v>0</v>
      </c>
      <c r="DT152" s="553"/>
      <c r="DU152" s="48"/>
    </row>
    <row r="153" customFormat="false" ht="15" hidden="false" customHeight="true" outlineLevel="0" collapsed="false">
      <c r="A153" s="705" t="n">
        <f aca="false">A152+1</f>
        <v>144</v>
      </c>
      <c r="B153" s="706" t="s">
        <v>1099</v>
      </c>
      <c r="C153" s="706" t="s">
        <v>531</v>
      </c>
      <c r="D153" s="706" t="s">
        <v>514</v>
      </c>
      <c r="E153" s="243" t="n">
        <f aca="false">COUNTIF($G$10:$G$1856,$G153)</f>
        <v>1</v>
      </c>
      <c r="F153" s="706" t="s">
        <v>1287</v>
      </c>
      <c r="G153" s="706" t="s">
        <v>1287</v>
      </c>
      <c r="H153" s="707" t="s">
        <v>1236</v>
      </c>
      <c r="I153" s="708" t="s">
        <v>1009</v>
      </c>
      <c r="J153" s="707" t="s">
        <v>533</v>
      </c>
      <c r="K153" s="709" t="n">
        <v>0</v>
      </c>
      <c r="L153" s="707" t="s">
        <v>532</v>
      </c>
      <c r="M153" s="708" t="s">
        <v>1010</v>
      </c>
      <c r="N153" s="710" t="s">
        <v>934</v>
      </c>
      <c r="O153" s="512" t="n">
        <v>2</v>
      </c>
      <c r="P153" s="512" t="n">
        <v>1</v>
      </c>
      <c r="Q153" s="711" t="n">
        <v>0.00054</v>
      </c>
      <c r="R153" s="712"/>
      <c r="S153" s="713" t="n">
        <v>1.09</v>
      </c>
      <c r="T153" s="714" t="n">
        <v>1.11</v>
      </c>
      <c r="U153" s="715"/>
      <c r="V153" s="262" t="n">
        <f aca="false">SUM(W153:CI153)</f>
        <v>2</v>
      </c>
      <c r="W153" s="243" t="n">
        <v>0</v>
      </c>
      <c r="X153" s="243" t="n">
        <v>0</v>
      </c>
      <c r="Y153" s="243" t="n">
        <v>1</v>
      </c>
      <c r="Z153" s="243" t="n">
        <v>0</v>
      </c>
      <c r="AA153" s="243" t="n">
        <v>0</v>
      </c>
      <c r="AB153" s="243" t="n">
        <v>0</v>
      </c>
      <c r="AC153" s="243" t="n">
        <v>0</v>
      </c>
      <c r="AD153" s="243" t="n">
        <v>0</v>
      </c>
      <c r="AE153" s="243" t="n">
        <v>0</v>
      </c>
      <c r="AF153" s="243" t="n">
        <v>0</v>
      </c>
      <c r="AG153" s="243" t="n">
        <v>0</v>
      </c>
      <c r="AH153" s="518" t="n">
        <v>0</v>
      </c>
      <c r="AI153" s="243" t="n">
        <v>0</v>
      </c>
      <c r="AJ153" s="243" t="n">
        <v>0</v>
      </c>
      <c r="AK153" s="518" t="n">
        <v>0</v>
      </c>
      <c r="AL153" s="518" t="n">
        <v>0</v>
      </c>
      <c r="AM153" s="518" t="n">
        <v>0</v>
      </c>
      <c r="AN153" s="518" t="n">
        <v>0</v>
      </c>
      <c r="AO153" s="518" t="n">
        <v>0</v>
      </c>
      <c r="AP153" s="518" t="n">
        <v>0</v>
      </c>
      <c r="AQ153" s="518" t="n">
        <v>0</v>
      </c>
      <c r="AR153" s="518" t="n">
        <v>0</v>
      </c>
      <c r="AS153" s="518" t="n">
        <v>0</v>
      </c>
      <c r="AT153" s="518" t="n">
        <v>0</v>
      </c>
      <c r="AU153" s="518" t="n">
        <v>1</v>
      </c>
      <c r="AV153" s="518" t="n">
        <v>0</v>
      </c>
      <c r="AW153" s="518" t="n">
        <v>0</v>
      </c>
      <c r="AX153" s="518" t="n">
        <v>0</v>
      </c>
      <c r="AY153" s="518" t="n">
        <v>0</v>
      </c>
      <c r="AZ153" s="518" t="n">
        <v>0</v>
      </c>
      <c r="BA153" s="518" t="n">
        <v>0</v>
      </c>
      <c r="BB153" s="518" t="n">
        <v>0</v>
      </c>
      <c r="BC153" s="518" t="n">
        <v>0</v>
      </c>
      <c r="BD153" s="518" t="n">
        <v>0</v>
      </c>
      <c r="BE153" s="518" t="n">
        <v>0</v>
      </c>
      <c r="BF153" s="518" t="n">
        <v>0</v>
      </c>
      <c r="BG153" s="518" t="n">
        <v>0</v>
      </c>
      <c r="BH153" s="518" t="n">
        <v>0</v>
      </c>
      <c r="BI153" s="518" t="n">
        <v>0</v>
      </c>
      <c r="BJ153" s="518"/>
      <c r="BK153" s="518"/>
      <c r="BL153" s="518" t="n">
        <v>0</v>
      </c>
      <c r="BM153" s="518"/>
      <c r="BN153" s="518"/>
      <c r="BO153" s="518"/>
      <c r="BP153" s="518"/>
      <c r="BQ153" s="518"/>
      <c r="BR153" s="518"/>
      <c r="BS153" s="518"/>
      <c r="BT153" s="518"/>
      <c r="BU153" s="518"/>
      <c r="BV153" s="518" t="n">
        <v>0</v>
      </c>
      <c r="BW153" s="518" t="n">
        <v>0</v>
      </c>
      <c r="BX153" s="518" t="n">
        <v>0</v>
      </c>
      <c r="BY153" s="518" t="n">
        <v>0</v>
      </c>
      <c r="BZ153" s="518" t="n">
        <v>0</v>
      </c>
      <c r="CA153" s="518" t="n">
        <v>0</v>
      </c>
      <c r="CB153" s="518" t="n">
        <v>0</v>
      </c>
      <c r="CC153" s="518" t="n">
        <v>0</v>
      </c>
      <c r="CD153" s="518" t="n">
        <v>0</v>
      </c>
      <c r="CE153" s="518" t="n">
        <v>0</v>
      </c>
      <c r="CF153" s="518" t="n">
        <v>0</v>
      </c>
      <c r="CG153" s="518" t="n">
        <v>0</v>
      </c>
      <c r="CH153" s="518"/>
      <c r="CI153" s="716"/>
      <c r="CL153" s="48" t="n">
        <v>2</v>
      </c>
      <c r="CM153" s="48" t="n">
        <f aca="false">CL153-V153</f>
        <v>0</v>
      </c>
      <c r="CN153" s="702" t="n">
        <f aca="false">SUM(CO153:DR153)</f>
        <v>2</v>
      </c>
      <c r="CO153" s="703" t="n">
        <v>0</v>
      </c>
      <c r="CP153" s="703"/>
      <c r="CQ153" s="703" t="n">
        <v>1</v>
      </c>
      <c r="CR153" s="703"/>
      <c r="CS153" s="703" t="n">
        <v>0</v>
      </c>
      <c r="CT153" s="703" t="n">
        <v>0</v>
      </c>
      <c r="CU153" s="703"/>
      <c r="CV153" s="703"/>
      <c r="CW153" s="703"/>
      <c r="CX153" s="703" t="n">
        <v>0</v>
      </c>
      <c r="CY153" s="703" t="n">
        <v>0</v>
      </c>
      <c r="CZ153" s="703" t="n">
        <v>0</v>
      </c>
      <c r="DA153" s="703"/>
      <c r="DB153" s="703"/>
      <c r="DC153" s="703"/>
      <c r="DD153" s="703"/>
      <c r="DE153" s="703" t="n">
        <v>0</v>
      </c>
      <c r="DF153" s="703"/>
      <c r="DG153" s="703" t="n">
        <v>0</v>
      </c>
      <c r="DH153" s="703" t="n">
        <v>1</v>
      </c>
      <c r="DI153" s="703" t="n">
        <v>0</v>
      </c>
      <c r="DJ153" s="703" t="n">
        <v>0</v>
      </c>
      <c r="DK153" s="703" t="n">
        <v>0</v>
      </c>
      <c r="DL153" s="703" t="n">
        <v>0</v>
      </c>
      <c r="DM153" s="703"/>
      <c r="DN153" s="703"/>
      <c r="DO153" s="703"/>
      <c r="DP153" s="703"/>
      <c r="DQ153" s="703"/>
      <c r="DR153" s="703"/>
      <c r="DS153" s="704" t="n">
        <f aca="false">CN153-V153</f>
        <v>0</v>
      </c>
      <c r="DT153" s="553"/>
      <c r="DU153" s="48"/>
    </row>
    <row r="154" customFormat="false" ht="15" hidden="false" customHeight="true" outlineLevel="0" collapsed="false">
      <c r="A154" s="705" t="n">
        <f aca="false">A153+1</f>
        <v>145</v>
      </c>
      <c r="B154" s="706" t="s">
        <v>1099</v>
      </c>
      <c r="C154" s="706" t="s">
        <v>531</v>
      </c>
      <c r="D154" s="706" t="s">
        <v>514</v>
      </c>
      <c r="E154" s="243" t="n">
        <f aca="false">COUNTIF($G$10:$G$1856,$G154)</f>
        <v>1</v>
      </c>
      <c r="F154" s="706" t="s">
        <v>1288</v>
      </c>
      <c r="G154" s="706" t="s">
        <v>1288</v>
      </c>
      <c r="H154" s="707" t="s">
        <v>1238</v>
      </c>
      <c r="I154" s="708" t="s">
        <v>1013</v>
      </c>
      <c r="J154" s="707" t="s">
        <v>533</v>
      </c>
      <c r="K154" s="709" t="n">
        <v>0</v>
      </c>
      <c r="L154" s="707" t="s">
        <v>532</v>
      </c>
      <c r="M154" s="708" t="s">
        <v>1014</v>
      </c>
      <c r="N154" s="710" t="s">
        <v>934</v>
      </c>
      <c r="O154" s="512" t="n">
        <v>2</v>
      </c>
      <c r="P154" s="512" t="n">
        <v>1</v>
      </c>
      <c r="Q154" s="711" t="n">
        <v>0.0006822</v>
      </c>
      <c r="R154" s="712"/>
      <c r="S154" s="713" t="n">
        <v>1.38</v>
      </c>
      <c r="T154" s="714" t="n">
        <v>1.4</v>
      </c>
      <c r="U154" s="715"/>
      <c r="V154" s="262" t="n">
        <f aca="false">SUM(W154:CI154)</f>
        <v>1</v>
      </c>
      <c r="W154" s="243" t="n">
        <v>0</v>
      </c>
      <c r="X154" s="243" t="n">
        <v>0</v>
      </c>
      <c r="Y154" s="243" t="n">
        <v>0</v>
      </c>
      <c r="Z154" s="243" t="n">
        <v>0</v>
      </c>
      <c r="AA154" s="243" t="n">
        <v>0</v>
      </c>
      <c r="AB154" s="243" t="n">
        <v>0</v>
      </c>
      <c r="AC154" s="243" t="n">
        <v>0</v>
      </c>
      <c r="AD154" s="243" t="n">
        <v>0</v>
      </c>
      <c r="AE154" s="243" t="n">
        <v>0</v>
      </c>
      <c r="AF154" s="243" t="n">
        <v>0</v>
      </c>
      <c r="AG154" s="243" t="n">
        <v>0</v>
      </c>
      <c r="AH154" s="518" t="n">
        <v>0</v>
      </c>
      <c r="AI154" s="243" t="n">
        <v>0</v>
      </c>
      <c r="AJ154" s="243" t="n">
        <v>0</v>
      </c>
      <c r="AK154" s="518" t="n">
        <v>0</v>
      </c>
      <c r="AL154" s="518" t="n">
        <v>0</v>
      </c>
      <c r="AM154" s="518" t="n">
        <v>0</v>
      </c>
      <c r="AN154" s="518" t="n">
        <v>0</v>
      </c>
      <c r="AO154" s="518" t="n">
        <v>0</v>
      </c>
      <c r="AP154" s="518" t="n">
        <v>0</v>
      </c>
      <c r="AQ154" s="518" t="n">
        <v>0</v>
      </c>
      <c r="AR154" s="518" t="n">
        <v>0</v>
      </c>
      <c r="AS154" s="518" t="n">
        <v>0</v>
      </c>
      <c r="AT154" s="518" t="n">
        <v>0</v>
      </c>
      <c r="AU154" s="518" t="n">
        <v>1</v>
      </c>
      <c r="AV154" s="518" t="n">
        <v>0</v>
      </c>
      <c r="AW154" s="518" t="n">
        <v>0</v>
      </c>
      <c r="AX154" s="518" t="n">
        <v>0</v>
      </c>
      <c r="AY154" s="518" t="n">
        <v>0</v>
      </c>
      <c r="AZ154" s="518" t="n">
        <v>0</v>
      </c>
      <c r="BA154" s="518" t="n">
        <v>0</v>
      </c>
      <c r="BB154" s="518" t="n">
        <v>0</v>
      </c>
      <c r="BC154" s="518" t="n">
        <v>0</v>
      </c>
      <c r="BD154" s="518" t="n">
        <v>0</v>
      </c>
      <c r="BE154" s="518" t="n">
        <v>0</v>
      </c>
      <c r="BF154" s="518" t="n">
        <v>0</v>
      </c>
      <c r="BG154" s="518" t="n">
        <v>0</v>
      </c>
      <c r="BH154" s="518" t="n">
        <v>0</v>
      </c>
      <c r="BI154" s="518" t="n">
        <v>0</v>
      </c>
      <c r="BJ154" s="518"/>
      <c r="BK154" s="518"/>
      <c r="BL154" s="518" t="n">
        <v>0</v>
      </c>
      <c r="BM154" s="518"/>
      <c r="BN154" s="518"/>
      <c r="BO154" s="518"/>
      <c r="BP154" s="518"/>
      <c r="BQ154" s="518"/>
      <c r="BR154" s="518"/>
      <c r="BS154" s="518"/>
      <c r="BT154" s="518"/>
      <c r="BU154" s="518"/>
      <c r="BV154" s="518" t="n">
        <v>0</v>
      </c>
      <c r="BW154" s="518" t="n">
        <v>0</v>
      </c>
      <c r="BX154" s="518" t="n">
        <v>0</v>
      </c>
      <c r="BY154" s="518" t="n">
        <v>0</v>
      </c>
      <c r="BZ154" s="518" t="n">
        <v>0</v>
      </c>
      <c r="CA154" s="518" t="n">
        <v>0</v>
      </c>
      <c r="CB154" s="518" t="n">
        <v>0</v>
      </c>
      <c r="CC154" s="518" t="n">
        <v>0</v>
      </c>
      <c r="CD154" s="518" t="n">
        <v>0</v>
      </c>
      <c r="CE154" s="518" t="n">
        <v>0</v>
      </c>
      <c r="CF154" s="518" t="n">
        <v>0</v>
      </c>
      <c r="CG154" s="518" t="n">
        <v>0</v>
      </c>
      <c r="CH154" s="518"/>
      <c r="CI154" s="716"/>
      <c r="CL154" s="48" t="n">
        <v>1</v>
      </c>
      <c r="CM154" s="48" t="n">
        <f aca="false">CL154-V154</f>
        <v>0</v>
      </c>
      <c r="CN154" s="702" t="n">
        <f aca="false">SUM(CO154:DR154)</f>
        <v>1</v>
      </c>
      <c r="CO154" s="703" t="n">
        <v>0</v>
      </c>
      <c r="CP154" s="703"/>
      <c r="CQ154" s="703" t="n">
        <v>0</v>
      </c>
      <c r="CR154" s="703"/>
      <c r="CS154" s="703" t="n">
        <v>0</v>
      </c>
      <c r="CT154" s="703" t="n">
        <v>0</v>
      </c>
      <c r="CU154" s="703"/>
      <c r="CV154" s="703"/>
      <c r="CW154" s="703"/>
      <c r="CX154" s="703" t="n">
        <v>0</v>
      </c>
      <c r="CY154" s="703" t="n">
        <v>0</v>
      </c>
      <c r="CZ154" s="703" t="n">
        <v>0</v>
      </c>
      <c r="DA154" s="703"/>
      <c r="DB154" s="703"/>
      <c r="DC154" s="703"/>
      <c r="DD154" s="703"/>
      <c r="DE154" s="703" t="n">
        <v>0</v>
      </c>
      <c r="DF154" s="703"/>
      <c r="DG154" s="703" t="n">
        <v>0</v>
      </c>
      <c r="DH154" s="703" t="n">
        <v>1</v>
      </c>
      <c r="DI154" s="703" t="n">
        <v>0</v>
      </c>
      <c r="DJ154" s="703" t="n">
        <v>0</v>
      </c>
      <c r="DK154" s="703" t="n">
        <v>0</v>
      </c>
      <c r="DL154" s="703" t="n">
        <v>0</v>
      </c>
      <c r="DM154" s="703"/>
      <c r="DN154" s="703"/>
      <c r="DO154" s="703"/>
      <c r="DP154" s="703"/>
      <c r="DQ154" s="703"/>
      <c r="DR154" s="703"/>
      <c r="DS154" s="704" t="n">
        <f aca="false">CN154-V154</f>
        <v>0</v>
      </c>
      <c r="DT154" s="553"/>
      <c r="DU154" s="48"/>
    </row>
    <row r="155" customFormat="false" ht="15" hidden="false" customHeight="true" outlineLevel="0" collapsed="false">
      <c r="A155" s="705" t="n">
        <f aca="false">A154+1</f>
        <v>146</v>
      </c>
      <c r="B155" s="706" t="s">
        <v>1099</v>
      </c>
      <c r="C155" s="706" t="s">
        <v>531</v>
      </c>
      <c r="D155" s="706" t="s">
        <v>514</v>
      </c>
      <c r="E155" s="243" t="n">
        <f aca="false">COUNTIF($G$10:$G$1856,$G155)</f>
        <v>1</v>
      </c>
      <c r="F155" s="706" t="s">
        <v>1289</v>
      </c>
      <c r="G155" s="706" t="s">
        <v>1289</v>
      </c>
      <c r="H155" s="707" t="s">
        <v>1240</v>
      </c>
      <c r="I155" s="708" t="s">
        <v>1094</v>
      </c>
      <c r="J155" s="707" t="s">
        <v>533</v>
      </c>
      <c r="K155" s="709" t="n">
        <v>0</v>
      </c>
      <c r="L155" s="707" t="s">
        <v>532</v>
      </c>
      <c r="M155" s="708" t="s">
        <v>1241</v>
      </c>
      <c r="N155" s="710" t="s">
        <v>934</v>
      </c>
      <c r="O155" s="512" t="n">
        <v>2</v>
      </c>
      <c r="P155" s="512" t="n">
        <v>1</v>
      </c>
      <c r="Q155" s="711" t="n">
        <v>0.000341931</v>
      </c>
      <c r="R155" s="712"/>
      <c r="S155" s="713" t="n">
        <v>0.69</v>
      </c>
      <c r="T155" s="714" t="n">
        <v>0.7</v>
      </c>
      <c r="U155" s="715"/>
      <c r="V155" s="262" t="n">
        <f aca="false">SUM(W155:CI155)</f>
        <v>1</v>
      </c>
      <c r="W155" s="243" t="n">
        <v>0</v>
      </c>
      <c r="X155" s="243" t="n">
        <v>0</v>
      </c>
      <c r="Y155" s="243" t="n">
        <v>0</v>
      </c>
      <c r="Z155" s="243" t="n">
        <v>0</v>
      </c>
      <c r="AA155" s="243" t="n">
        <v>0</v>
      </c>
      <c r="AB155" s="243" t="n">
        <v>0</v>
      </c>
      <c r="AC155" s="243" t="n">
        <v>0</v>
      </c>
      <c r="AD155" s="243" t="n">
        <v>0</v>
      </c>
      <c r="AE155" s="243" t="n">
        <v>0</v>
      </c>
      <c r="AF155" s="243" t="n">
        <v>0</v>
      </c>
      <c r="AG155" s="243" t="n">
        <v>0</v>
      </c>
      <c r="AH155" s="518" t="n">
        <v>0</v>
      </c>
      <c r="AI155" s="243" t="n">
        <v>0</v>
      </c>
      <c r="AJ155" s="243" t="n">
        <v>0</v>
      </c>
      <c r="AK155" s="518" t="n">
        <v>0</v>
      </c>
      <c r="AL155" s="518" t="n">
        <v>0</v>
      </c>
      <c r="AM155" s="518" t="n">
        <v>0</v>
      </c>
      <c r="AN155" s="518" t="n">
        <v>0</v>
      </c>
      <c r="AO155" s="518" t="n">
        <v>0</v>
      </c>
      <c r="AP155" s="518" t="n">
        <v>0</v>
      </c>
      <c r="AQ155" s="518" t="n">
        <v>0</v>
      </c>
      <c r="AR155" s="518" t="n">
        <v>0</v>
      </c>
      <c r="AS155" s="518" t="n">
        <v>0</v>
      </c>
      <c r="AT155" s="518" t="n">
        <v>0</v>
      </c>
      <c r="AU155" s="518" t="n">
        <v>1</v>
      </c>
      <c r="AV155" s="518" t="n">
        <v>0</v>
      </c>
      <c r="AW155" s="518" t="n">
        <v>0</v>
      </c>
      <c r="AX155" s="518" t="n">
        <v>0</v>
      </c>
      <c r="AY155" s="518" t="n">
        <v>0</v>
      </c>
      <c r="AZ155" s="518" t="n">
        <v>0</v>
      </c>
      <c r="BA155" s="518" t="n">
        <v>0</v>
      </c>
      <c r="BB155" s="518" t="n">
        <v>0</v>
      </c>
      <c r="BC155" s="518" t="n">
        <v>0</v>
      </c>
      <c r="BD155" s="518" t="n">
        <v>0</v>
      </c>
      <c r="BE155" s="518" t="n">
        <v>0</v>
      </c>
      <c r="BF155" s="518" t="n">
        <v>0</v>
      </c>
      <c r="BG155" s="518" t="n">
        <v>0</v>
      </c>
      <c r="BH155" s="518" t="n">
        <v>0</v>
      </c>
      <c r="BI155" s="518" t="n">
        <v>0</v>
      </c>
      <c r="BJ155" s="518"/>
      <c r="BK155" s="518"/>
      <c r="BL155" s="518" t="n">
        <v>0</v>
      </c>
      <c r="BM155" s="518"/>
      <c r="BN155" s="518"/>
      <c r="BO155" s="518"/>
      <c r="BP155" s="518"/>
      <c r="BQ155" s="518"/>
      <c r="BR155" s="518"/>
      <c r="BS155" s="518"/>
      <c r="BT155" s="518"/>
      <c r="BU155" s="518"/>
      <c r="BV155" s="518" t="n">
        <v>0</v>
      </c>
      <c r="BW155" s="518" t="n">
        <v>0</v>
      </c>
      <c r="BX155" s="518" t="n">
        <v>0</v>
      </c>
      <c r="BY155" s="518" t="n">
        <v>0</v>
      </c>
      <c r="BZ155" s="518" t="n">
        <v>0</v>
      </c>
      <c r="CA155" s="518" t="n">
        <v>0</v>
      </c>
      <c r="CB155" s="518" t="n">
        <v>0</v>
      </c>
      <c r="CC155" s="518" t="n">
        <v>0</v>
      </c>
      <c r="CD155" s="518" t="n">
        <v>0</v>
      </c>
      <c r="CE155" s="518" t="n">
        <v>0</v>
      </c>
      <c r="CF155" s="518" t="n">
        <v>0</v>
      </c>
      <c r="CG155" s="518" t="n">
        <v>0</v>
      </c>
      <c r="CH155" s="518"/>
      <c r="CI155" s="716"/>
      <c r="CL155" s="48" t="n">
        <v>1</v>
      </c>
      <c r="CM155" s="48" t="n">
        <f aca="false">CL155-V155</f>
        <v>0</v>
      </c>
      <c r="CN155" s="702" t="n">
        <f aca="false">SUM(CO155:DR155)</f>
        <v>1</v>
      </c>
      <c r="CO155" s="703" t="n">
        <v>0</v>
      </c>
      <c r="CP155" s="703"/>
      <c r="CQ155" s="703" t="n">
        <v>0</v>
      </c>
      <c r="CR155" s="703"/>
      <c r="CS155" s="703" t="n">
        <v>0</v>
      </c>
      <c r="CT155" s="703" t="n">
        <v>0</v>
      </c>
      <c r="CU155" s="703"/>
      <c r="CV155" s="703"/>
      <c r="CW155" s="703"/>
      <c r="CX155" s="703" t="n">
        <v>0</v>
      </c>
      <c r="CY155" s="703" t="n">
        <v>0</v>
      </c>
      <c r="CZ155" s="703" t="n">
        <v>0</v>
      </c>
      <c r="DA155" s="703"/>
      <c r="DB155" s="703"/>
      <c r="DC155" s="703"/>
      <c r="DD155" s="703"/>
      <c r="DE155" s="703" t="n">
        <v>0</v>
      </c>
      <c r="DF155" s="703"/>
      <c r="DG155" s="703" t="n">
        <v>0</v>
      </c>
      <c r="DH155" s="703" t="n">
        <v>1</v>
      </c>
      <c r="DI155" s="703" t="n">
        <v>0</v>
      </c>
      <c r="DJ155" s="703" t="n">
        <v>0</v>
      </c>
      <c r="DK155" s="703" t="n">
        <v>0</v>
      </c>
      <c r="DL155" s="703" t="n">
        <v>0</v>
      </c>
      <c r="DM155" s="703"/>
      <c r="DN155" s="703"/>
      <c r="DO155" s="703"/>
      <c r="DP155" s="703"/>
      <c r="DQ155" s="703"/>
      <c r="DR155" s="703"/>
      <c r="DS155" s="704" t="n">
        <f aca="false">CN155-V155</f>
        <v>0</v>
      </c>
      <c r="DT155" s="553"/>
      <c r="DU155" s="48"/>
    </row>
    <row r="156" customFormat="false" ht="15" hidden="false" customHeight="true" outlineLevel="0" collapsed="false">
      <c r="A156" s="705" t="n">
        <f aca="false">A155+1</f>
        <v>147</v>
      </c>
      <c r="B156" s="706" t="s">
        <v>1290</v>
      </c>
      <c r="C156" s="706" t="s">
        <v>573</v>
      </c>
      <c r="D156" s="706" t="s">
        <v>574</v>
      </c>
      <c r="E156" s="243" t="n">
        <f aca="false">COUNTIF($G$10:$G$1856,$G156)</f>
        <v>1</v>
      </c>
      <c r="F156" s="706" t="s">
        <v>1291</v>
      </c>
      <c r="G156" s="706" t="s">
        <v>1291</v>
      </c>
      <c r="H156" s="707" t="s">
        <v>1292</v>
      </c>
      <c r="I156" s="708" t="s">
        <v>932</v>
      </c>
      <c r="J156" s="707" t="s">
        <v>298</v>
      </c>
      <c r="K156" s="709" t="n">
        <v>0</v>
      </c>
      <c r="L156" s="707" t="s">
        <v>297</v>
      </c>
      <c r="M156" s="708" t="s">
        <v>933</v>
      </c>
      <c r="N156" s="710" t="s">
        <v>934</v>
      </c>
      <c r="O156" s="512" t="n">
        <v>1</v>
      </c>
      <c r="P156" s="512" t="n">
        <v>1</v>
      </c>
      <c r="Q156" s="711" t="n">
        <v>0.017454636</v>
      </c>
      <c r="R156" s="712"/>
      <c r="S156" s="713" t="n">
        <v>35.73</v>
      </c>
      <c r="T156" s="714"/>
      <c r="U156" s="715"/>
      <c r="V156" s="262" t="n">
        <f aca="false">SUM(W156:CI156)</f>
        <v>1</v>
      </c>
      <c r="W156" s="243" t="n">
        <v>0</v>
      </c>
      <c r="X156" s="243" t="n">
        <v>0</v>
      </c>
      <c r="Y156" s="243" t="n">
        <v>0</v>
      </c>
      <c r="Z156" s="243" t="n">
        <v>1</v>
      </c>
      <c r="AA156" s="243" t="n">
        <v>0</v>
      </c>
      <c r="AB156" s="243" t="n">
        <v>0</v>
      </c>
      <c r="AC156" s="243" t="n">
        <v>0</v>
      </c>
      <c r="AD156" s="243" t="n">
        <v>0</v>
      </c>
      <c r="AE156" s="243" t="n">
        <v>0</v>
      </c>
      <c r="AF156" s="243" t="n">
        <v>0</v>
      </c>
      <c r="AG156" s="243" t="n">
        <v>0</v>
      </c>
      <c r="AH156" s="518" t="n">
        <v>0</v>
      </c>
      <c r="AI156" s="243" t="n">
        <v>0</v>
      </c>
      <c r="AJ156" s="243" t="n">
        <v>0</v>
      </c>
      <c r="AK156" s="518" t="n">
        <v>0</v>
      </c>
      <c r="AL156" s="518" t="n">
        <v>0</v>
      </c>
      <c r="AM156" s="518" t="n">
        <v>0</v>
      </c>
      <c r="AN156" s="518" t="n">
        <v>0</v>
      </c>
      <c r="AO156" s="518" t="n">
        <v>0</v>
      </c>
      <c r="AP156" s="518" t="n">
        <v>0</v>
      </c>
      <c r="AQ156" s="518" t="n">
        <v>0</v>
      </c>
      <c r="AR156" s="518" t="n">
        <v>0</v>
      </c>
      <c r="AS156" s="518" t="n">
        <v>0</v>
      </c>
      <c r="AT156" s="518" t="n">
        <v>0</v>
      </c>
      <c r="AU156" s="518" t="n">
        <v>0</v>
      </c>
      <c r="AV156" s="518" t="n">
        <v>0</v>
      </c>
      <c r="AW156" s="518" t="n">
        <v>0</v>
      </c>
      <c r="AX156" s="518" t="n">
        <v>0</v>
      </c>
      <c r="AY156" s="518" t="n">
        <v>0</v>
      </c>
      <c r="AZ156" s="518" t="n">
        <v>0</v>
      </c>
      <c r="BA156" s="518" t="n">
        <v>0</v>
      </c>
      <c r="BB156" s="518" t="n">
        <v>0</v>
      </c>
      <c r="BC156" s="518" t="n">
        <v>0</v>
      </c>
      <c r="BD156" s="518" t="n">
        <v>0</v>
      </c>
      <c r="BE156" s="518" t="n">
        <v>0</v>
      </c>
      <c r="BF156" s="518" t="n">
        <v>0</v>
      </c>
      <c r="BG156" s="518" t="n">
        <v>0</v>
      </c>
      <c r="BH156" s="518" t="n">
        <v>0</v>
      </c>
      <c r="BI156" s="518" t="n">
        <v>0</v>
      </c>
      <c r="BJ156" s="518"/>
      <c r="BK156" s="518"/>
      <c r="BL156" s="518" t="n">
        <v>0</v>
      </c>
      <c r="BM156" s="518"/>
      <c r="BN156" s="518"/>
      <c r="BO156" s="518"/>
      <c r="BP156" s="518"/>
      <c r="BQ156" s="518"/>
      <c r="BR156" s="518"/>
      <c r="BS156" s="518"/>
      <c r="BT156" s="518"/>
      <c r="BU156" s="518"/>
      <c r="BV156" s="518" t="n">
        <v>0</v>
      </c>
      <c r="BW156" s="518" t="n">
        <v>0</v>
      </c>
      <c r="BX156" s="518" t="n">
        <v>0</v>
      </c>
      <c r="BY156" s="518" t="n">
        <v>0</v>
      </c>
      <c r="BZ156" s="518" t="n">
        <v>0</v>
      </c>
      <c r="CA156" s="518" t="n">
        <v>0</v>
      </c>
      <c r="CB156" s="518" t="n">
        <v>0</v>
      </c>
      <c r="CC156" s="518" t="n">
        <v>0</v>
      </c>
      <c r="CD156" s="518" t="n">
        <v>0</v>
      </c>
      <c r="CE156" s="518" t="n">
        <v>0</v>
      </c>
      <c r="CF156" s="518" t="n">
        <v>0</v>
      </c>
      <c r="CG156" s="518" t="n">
        <v>0</v>
      </c>
      <c r="CH156" s="518"/>
      <c r="CI156" s="716"/>
      <c r="CL156" s="48" t="n">
        <v>1</v>
      </c>
      <c r="CM156" s="48" t="n">
        <f aca="false">CL156-V156</f>
        <v>0</v>
      </c>
      <c r="CN156" s="702" t="n">
        <f aca="false">SUM(CO156:DR156)</f>
        <v>1</v>
      </c>
      <c r="CO156" s="703" t="n">
        <v>0</v>
      </c>
      <c r="CP156" s="703"/>
      <c r="CQ156" s="703" t="n">
        <v>0</v>
      </c>
      <c r="CR156" s="703" t="n">
        <v>1</v>
      </c>
      <c r="CS156" s="703" t="n">
        <v>0</v>
      </c>
      <c r="CT156" s="703" t="n">
        <v>0</v>
      </c>
      <c r="CU156" s="703"/>
      <c r="CV156" s="703"/>
      <c r="CW156" s="703"/>
      <c r="CX156" s="703" t="n">
        <v>0</v>
      </c>
      <c r="CY156" s="703" t="n">
        <v>0</v>
      </c>
      <c r="CZ156" s="703" t="n">
        <v>0</v>
      </c>
      <c r="DA156" s="703"/>
      <c r="DB156" s="703"/>
      <c r="DC156" s="703"/>
      <c r="DD156" s="703"/>
      <c r="DE156" s="703" t="n">
        <v>0</v>
      </c>
      <c r="DF156" s="703"/>
      <c r="DG156" s="703" t="n">
        <v>0</v>
      </c>
      <c r="DH156" s="703" t="n">
        <v>0</v>
      </c>
      <c r="DI156" s="703" t="n">
        <v>0</v>
      </c>
      <c r="DJ156" s="703" t="n">
        <v>0</v>
      </c>
      <c r="DK156" s="703" t="n">
        <v>0</v>
      </c>
      <c r="DL156" s="703" t="n">
        <v>0</v>
      </c>
      <c r="DM156" s="703"/>
      <c r="DN156" s="703"/>
      <c r="DO156" s="703"/>
      <c r="DP156" s="703"/>
      <c r="DQ156" s="703"/>
      <c r="DR156" s="703"/>
      <c r="DS156" s="704" t="n">
        <f aca="false">CN156-V156</f>
        <v>0</v>
      </c>
      <c r="DT156" s="553"/>
      <c r="DU156" s="48"/>
    </row>
    <row r="157" customFormat="false" ht="15" hidden="false" customHeight="true" outlineLevel="0" collapsed="false">
      <c r="A157" s="705" t="n">
        <f aca="false">A156+1</f>
        <v>148</v>
      </c>
      <c r="B157" s="717" t="s">
        <v>1290</v>
      </c>
      <c r="C157" s="706" t="s">
        <v>573</v>
      </c>
      <c r="D157" s="706" t="s">
        <v>574</v>
      </c>
      <c r="E157" s="243" t="n">
        <f aca="false">COUNTIF($G$10:$G$1856,$G157)</f>
        <v>1</v>
      </c>
      <c r="F157" s="706" t="s">
        <v>1293</v>
      </c>
      <c r="G157" s="706" t="s">
        <v>1293</v>
      </c>
      <c r="H157" s="707" t="s">
        <v>1294</v>
      </c>
      <c r="I157" s="708" t="s">
        <v>1027</v>
      </c>
      <c r="J157" s="707" t="s">
        <v>298</v>
      </c>
      <c r="K157" s="709" t="n">
        <v>0</v>
      </c>
      <c r="L157" s="707" t="s">
        <v>297</v>
      </c>
      <c r="M157" s="708" t="s">
        <v>1028</v>
      </c>
      <c r="N157" s="710" t="s">
        <v>934</v>
      </c>
      <c r="O157" s="512" t="n">
        <v>1</v>
      </c>
      <c r="P157" s="512" t="n">
        <v>1</v>
      </c>
      <c r="Q157" s="711" t="n">
        <v>0.006758694</v>
      </c>
      <c r="R157" s="712"/>
      <c r="S157" s="713" t="n">
        <v>13.85</v>
      </c>
      <c r="T157" s="714"/>
      <c r="U157" s="715"/>
      <c r="V157" s="262" t="n">
        <f aca="false">SUM(W157:CI157)</f>
        <v>1</v>
      </c>
      <c r="W157" s="243" t="n">
        <v>0</v>
      </c>
      <c r="X157" s="243" t="n">
        <v>0</v>
      </c>
      <c r="Y157" s="243" t="n">
        <v>0</v>
      </c>
      <c r="Z157" s="243" t="n">
        <v>1</v>
      </c>
      <c r="AA157" s="243" t="n">
        <v>0</v>
      </c>
      <c r="AB157" s="243" t="n">
        <v>0</v>
      </c>
      <c r="AC157" s="243" t="n">
        <v>0</v>
      </c>
      <c r="AD157" s="243" t="n">
        <v>0</v>
      </c>
      <c r="AE157" s="243" t="n">
        <v>0</v>
      </c>
      <c r="AF157" s="243" t="n">
        <v>0</v>
      </c>
      <c r="AG157" s="243" t="n">
        <v>0</v>
      </c>
      <c r="AH157" s="518" t="n">
        <v>0</v>
      </c>
      <c r="AI157" s="243" t="n">
        <v>0</v>
      </c>
      <c r="AJ157" s="243" t="n">
        <v>0</v>
      </c>
      <c r="AK157" s="518" t="n">
        <v>0</v>
      </c>
      <c r="AL157" s="518" t="n">
        <v>0</v>
      </c>
      <c r="AM157" s="518" t="n">
        <v>0</v>
      </c>
      <c r="AN157" s="518" t="n">
        <v>0</v>
      </c>
      <c r="AO157" s="518" t="n">
        <v>0</v>
      </c>
      <c r="AP157" s="518" t="n">
        <v>0</v>
      </c>
      <c r="AQ157" s="518" t="n">
        <v>0</v>
      </c>
      <c r="AR157" s="518" t="n">
        <v>0</v>
      </c>
      <c r="AS157" s="518" t="n">
        <v>0</v>
      </c>
      <c r="AT157" s="518" t="n">
        <v>0</v>
      </c>
      <c r="AU157" s="518" t="n">
        <v>0</v>
      </c>
      <c r="AV157" s="518" t="n">
        <v>0</v>
      </c>
      <c r="AW157" s="518" t="n">
        <v>0</v>
      </c>
      <c r="AX157" s="518" t="n">
        <v>0</v>
      </c>
      <c r="AY157" s="518" t="n">
        <v>0</v>
      </c>
      <c r="AZ157" s="518" t="n">
        <v>0</v>
      </c>
      <c r="BA157" s="518" t="n">
        <v>0</v>
      </c>
      <c r="BB157" s="518" t="n">
        <v>0</v>
      </c>
      <c r="BC157" s="518" t="n">
        <v>0</v>
      </c>
      <c r="BD157" s="518" t="n">
        <v>0</v>
      </c>
      <c r="BE157" s="518" t="n">
        <v>0</v>
      </c>
      <c r="BF157" s="518" t="n">
        <v>0</v>
      </c>
      <c r="BG157" s="518" t="n">
        <v>0</v>
      </c>
      <c r="BH157" s="518" t="n">
        <v>0</v>
      </c>
      <c r="BI157" s="518" t="n">
        <v>0</v>
      </c>
      <c r="BJ157" s="518"/>
      <c r="BK157" s="518"/>
      <c r="BL157" s="518" t="n">
        <v>0</v>
      </c>
      <c r="BM157" s="518"/>
      <c r="BN157" s="518"/>
      <c r="BO157" s="518"/>
      <c r="BP157" s="518"/>
      <c r="BQ157" s="518"/>
      <c r="BR157" s="518"/>
      <c r="BS157" s="518"/>
      <c r="BT157" s="518"/>
      <c r="BU157" s="518"/>
      <c r="BV157" s="518" t="n">
        <v>0</v>
      </c>
      <c r="BW157" s="518" t="n">
        <v>0</v>
      </c>
      <c r="BX157" s="518" t="n">
        <v>0</v>
      </c>
      <c r="BY157" s="518" t="n">
        <v>0</v>
      </c>
      <c r="BZ157" s="518" t="n">
        <v>0</v>
      </c>
      <c r="CA157" s="518" t="n">
        <v>0</v>
      </c>
      <c r="CB157" s="518" t="n">
        <v>0</v>
      </c>
      <c r="CC157" s="518" t="n">
        <v>0</v>
      </c>
      <c r="CD157" s="518" t="n">
        <v>0</v>
      </c>
      <c r="CE157" s="518" t="n">
        <v>0</v>
      </c>
      <c r="CF157" s="518" t="n">
        <v>0</v>
      </c>
      <c r="CG157" s="518" t="n">
        <v>0</v>
      </c>
      <c r="CH157" s="518"/>
      <c r="CI157" s="716"/>
      <c r="CL157" s="48" t="n">
        <v>1</v>
      </c>
      <c r="CM157" s="48" t="n">
        <f aca="false">CL157-V157</f>
        <v>0</v>
      </c>
      <c r="CN157" s="702" t="n">
        <f aca="false">SUM(CO157:DR157)</f>
        <v>1</v>
      </c>
      <c r="CO157" s="703" t="n">
        <v>0</v>
      </c>
      <c r="CP157" s="703"/>
      <c r="CQ157" s="703" t="n">
        <v>0</v>
      </c>
      <c r="CR157" s="703" t="n">
        <v>1</v>
      </c>
      <c r="CS157" s="703" t="n">
        <v>0</v>
      </c>
      <c r="CT157" s="703" t="n">
        <v>0</v>
      </c>
      <c r="CU157" s="703"/>
      <c r="CV157" s="703"/>
      <c r="CW157" s="703"/>
      <c r="CX157" s="703" t="n">
        <v>0</v>
      </c>
      <c r="CY157" s="703" t="n">
        <v>0</v>
      </c>
      <c r="CZ157" s="703" t="n">
        <v>0</v>
      </c>
      <c r="DA157" s="703"/>
      <c r="DB157" s="703"/>
      <c r="DC157" s="703"/>
      <c r="DD157" s="703"/>
      <c r="DE157" s="703" t="n">
        <v>0</v>
      </c>
      <c r="DF157" s="703"/>
      <c r="DG157" s="703" t="n">
        <v>0</v>
      </c>
      <c r="DH157" s="703" t="n">
        <v>0</v>
      </c>
      <c r="DI157" s="703" t="n">
        <v>0</v>
      </c>
      <c r="DJ157" s="703" t="n">
        <v>0</v>
      </c>
      <c r="DK157" s="703" t="n">
        <v>0</v>
      </c>
      <c r="DL157" s="703" t="n">
        <v>0</v>
      </c>
      <c r="DM157" s="703"/>
      <c r="DN157" s="703"/>
      <c r="DO157" s="703"/>
      <c r="DP157" s="703"/>
      <c r="DQ157" s="703"/>
      <c r="DR157" s="703"/>
      <c r="DS157" s="704" t="n">
        <f aca="false">CN157-V157</f>
        <v>0</v>
      </c>
      <c r="DT157" s="553"/>
      <c r="DU157" s="48"/>
    </row>
    <row r="158" customFormat="false" ht="15" hidden="false" customHeight="true" outlineLevel="0" collapsed="false">
      <c r="A158" s="705" t="n">
        <f aca="false">A157+1</f>
        <v>149</v>
      </c>
      <c r="B158" s="706" t="s">
        <v>1290</v>
      </c>
      <c r="C158" s="706" t="s">
        <v>573</v>
      </c>
      <c r="D158" s="706" t="s">
        <v>574</v>
      </c>
      <c r="E158" s="243" t="n">
        <f aca="false">COUNTIF($G$10:$G$1856,$G158)</f>
        <v>1</v>
      </c>
      <c r="F158" s="706" t="s">
        <v>1295</v>
      </c>
      <c r="G158" s="706" t="s">
        <v>1295</v>
      </c>
      <c r="H158" s="707" t="s">
        <v>1296</v>
      </c>
      <c r="I158" s="708" t="s">
        <v>1031</v>
      </c>
      <c r="J158" s="707" t="s">
        <v>298</v>
      </c>
      <c r="K158" s="709" t="n">
        <v>0</v>
      </c>
      <c r="L158" s="707" t="s">
        <v>297</v>
      </c>
      <c r="M158" s="708" t="s">
        <v>1032</v>
      </c>
      <c r="N158" s="710" t="s">
        <v>934</v>
      </c>
      <c r="O158" s="512" t="n">
        <v>1</v>
      </c>
      <c r="P158" s="512" t="n">
        <v>1</v>
      </c>
      <c r="Q158" s="711" t="n">
        <v>0.006758694</v>
      </c>
      <c r="R158" s="712"/>
      <c r="S158" s="713" t="n">
        <v>13.85</v>
      </c>
      <c r="T158" s="714"/>
      <c r="U158" s="715"/>
      <c r="V158" s="262" t="n">
        <f aca="false">SUM(W158:CI158)</f>
        <v>1</v>
      </c>
      <c r="W158" s="243" t="n">
        <v>0</v>
      </c>
      <c r="X158" s="243" t="n">
        <v>0</v>
      </c>
      <c r="Y158" s="243" t="n">
        <v>0</v>
      </c>
      <c r="Z158" s="243" t="n">
        <v>1</v>
      </c>
      <c r="AA158" s="243" t="n">
        <v>0</v>
      </c>
      <c r="AB158" s="243" t="n">
        <v>0</v>
      </c>
      <c r="AC158" s="243" t="n">
        <v>0</v>
      </c>
      <c r="AD158" s="243" t="n">
        <v>0</v>
      </c>
      <c r="AE158" s="243" t="n">
        <v>0</v>
      </c>
      <c r="AF158" s="243" t="n">
        <v>0</v>
      </c>
      <c r="AG158" s="243" t="n">
        <v>0</v>
      </c>
      <c r="AH158" s="518" t="n">
        <v>0</v>
      </c>
      <c r="AI158" s="243" t="n">
        <v>0</v>
      </c>
      <c r="AJ158" s="243" t="n">
        <v>0</v>
      </c>
      <c r="AK158" s="518" t="n">
        <v>0</v>
      </c>
      <c r="AL158" s="518" t="n">
        <v>0</v>
      </c>
      <c r="AM158" s="518" t="n">
        <v>0</v>
      </c>
      <c r="AN158" s="518" t="n">
        <v>0</v>
      </c>
      <c r="AO158" s="518" t="n">
        <v>0</v>
      </c>
      <c r="AP158" s="518" t="n">
        <v>0</v>
      </c>
      <c r="AQ158" s="518" t="n">
        <v>0</v>
      </c>
      <c r="AR158" s="518" t="n">
        <v>0</v>
      </c>
      <c r="AS158" s="518" t="n">
        <v>0</v>
      </c>
      <c r="AT158" s="518" t="n">
        <v>0</v>
      </c>
      <c r="AU158" s="518" t="n">
        <v>0</v>
      </c>
      <c r="AV158" s="518" t="n">
        <v>0</v>
      </c>
      <c r="AW158" s="518" t="n">
        <v>0</v>
      </c>
      <c r="AX158" s="518" t="n">
        <v>0</v>
      </c>
      <c r="AY158" s="518" t="n">
        <v>0</v>
      </c>
      <c r="AZ158" s="518" t="n">
        <v>0</v>
      </c>
      <c r="BA158" s="518" t="n">
        <v>0</v>
      </c>
      <c r="BB158" s="518" t="n">
        <v>0</v>
      </c>
      <c r="BC158" s="518" t="n">
        <v>0</v>
      </c>
      <c r="BD158" s="518" t="n">
        <v>0</v>
      </c>
      <c r="BE158" s="518" t="n">
        <v>0</v>
      </c>
      <c r="BF158" s="518" t="n">
        <v>0</v>
      </c>
      <c r="BG158" s="518" t="n">
        <v>0</v>
      </c>
      <c r="BH158" s="518" t="n">
        <v>0</v>
      </c>
      <c r="BI158" s="518" t="n">
        <v>0</v>
      </c>
      <c r="BJ158" s="518"/>
      <c r="BK158" s="518"/>
      <c r="BL158" s="518" t="n">
        <v>0</v>
      </c>
      <c r="BM158" s="518"/>
      <c r="BN158" s="518"/>
      <c r="BO158" s="518"/>
      <c r="BP158" s="518"/>
      <c r="BQ158" s="518"/>
      <c r="BR158" s="518"/>
      <c r="BS158" s="518"/>
      <c r="BT158" s="518"/>
      <c r="BU158" s="518"/>
      <c r="BV158" s="518" t="n">
        <v>0</v>
      </c>
      <c r="BW158" s="518" t="n">
        <v>0</v>
      </c>
      <c r="BX158" s="518" t="n">
        <v>0</v>
      </c>
      <c r="BY158" s="518" t="n">
        <v>0</v>
      </c>
      <c r="BZ158" s="518" t="n">
        <v>0</v>
      </c>
      <c r="CA158" s="518" t="n">
        <v>0</v>
      </c>
      <c r="CB158" s="518" t="n">
        <v>0</v>
      </c>
      <c r="CC158" s="518" t="n">
        <v>0</v>
      </c>
      <c r="CD158" s="518" t="n">
        <v>0</v>
      </c>
      <c r="CE158" s="518" t="n">
        <v>0</v>
      </c>
      <c r="CF158" s="518" t="n">
        <v>0</v>
      </c>
      <c r="CG158" s="518" t="n">
        <v>0</v>
      </c>
      <c r="CH158" s="518"/>
      <c r="CI158" s="716"/>
      <c r="CL158" s="48" t="n">
        <v>1</v>
      </c>
      <c r="CM158" s="48" t="n">
        <f aca="false">CL158-V158</f>
        <v>0</v>
      </c>
      <c r="CN158" s="702" t="n">
        <f aca="false">SUM(CO158:DR158)</f>
        <v>1</v>
      </c>
      <c r="CO158" s="703" t="n">
        <v>0</v>
      </c>
      <c r="CP158" s="703"/>
      <c r="CQ158" s="703" t="n">
        <v>0</v>
      </c>
      <c r="CR158" s="703" t="n">
        <v>1</v>
      </c>
      <c r="CS158" s="703" t="n">
        <v>0</v>
      </c>
      <c r="CT158" s="703" t="n">
        <v>0</v>
      </c>
      <c r="CU158" s="703"/>
      <c r="CV158" s="703"/>
      <c r="CW158" s="703"/>
      <c r="CX158" s="703" t="n">
        <v>0</v>
      </c>
      <c r="CY158" s="703" t="n">
        <v>0</v>
      </c>
      <c r="CZ158" s="703" t="n">
        <v>0</v>
      </c>
      <c r="DA158" s="703"/>
      <c r="DB158" s="703"/>
      <c r="DC158" s="703"/>
      <c r="DD158" s="703"/>
      <c r="DE158" s="703" t="n">
        <v>0</v>
      </c>
      <c r="DF158" s="703"/>
      <c r="DG158" s="703" t="n">
        <v>0</v>
      </c>
      <c r="DH158" s="703" t="n">
        <v>0</v>
      </c>
      <c r="DI158" s="703" t="n">
        <v>0</v>
      </c>
      <c r="DJ158" s="703" t="n">
        <v>0</v>
      </c>
      <c r="DK158" s="703" t="n">
        <v>0</v>
      </c>
      <c r="DL158" s="703" t="n">
        <v>0</v>
      </c>
      <c r="DM158" s="703"/>
      <c r="DN158" s="703"/>
      <c r="DO158" s="703"/>
      <c r="DP158" s="703"/>
      <c r="DQ158" s="703"/>
      <c r="DR158" s="703"/>
      <c r="DS158" s="704" t="n">
        <f aca="false">CN158-V158</f>
        <v>0</v>
      </c>
      <c r="DT158" s="553"/>
      <c r="DU158" s="48"/>
    </row>
    <row r="159" customFormat="false" ht="15" hidden="false" customHeight="true" outlineLevel="0" collapsed="false">
      <c r="A159" s="705" t="n">
        <f aca="false">A158+1</f>
        <v>150</v>
      </c>
      <c r="B159" s="706" t="s">
        <v>1290</v>
      </c>
      <c r="C159" s="706" t="s">
        <v>573</v>
      </c>
      <c r="D159" s="706" t="s">
        <v>574</v>
      </c>
      <c r="E159" s="243" t="n">
        <f aca="false">COUNTIF($G$10:$G$1856,$G159)</f>
        <v>1</v>
      </c>
      <c r="F159" s="706" t="s">
        <v>1297</v>
      </c>
      <c r="G159" s="706" t="s">
        <v>1297</v>
      </c>
      <c r="H159" s="707" t="s">
        <v>1298</v>
      </c>
      <c r="I159" s="708" t="s">
        <v>985</v>
      </c>
      <c r="J159" s="707" t="s">
        <v>298</v>
      </c>
      <c r="K159" s="709" t="n">
        <v>0</v>
      </c>
      <c r="L159" s="707" t="s">
        <v>297</v>
      </c>
      <c r="M159" s="708" t="s">
        <v>1035</v>
      </c>
      <c r="N159" s="710" t="s">
        <v>934</v>
      </c>
      <c r="O159" s="512" t="n">
        <v>1</v>
      </c>
      <c r="P159" s="512" t="n">
        <v>1</v>
      </c>
      <c r="Q159" s="711" t="n">
        <v>0.008651976</v>
      </c>
      <c r="R159" s="712"/>
      <c r="S159" s="713" t="n">
        <v>17.71</v>
      </c>
      <c r="T159" s="714"/>
      <c r="U159" s="715"/>
      <c r="V159" s="262" t="n">
        <f aca="false">SUM(W159:CI159)</f>
        <v>1</v>
      </c>
      <c r="W159" s="243" t="n">
        <v>0</v>
      </c>
      <c r="X159" s="243" t="n">
        <v>0</v>
      </c>
      <c r="Y159" s="243" t="n">
        <v>0</v>
      </c>
      <c r="Z159" s="243" t="n">
        <v>1</v>
      </c>
      <c r="AA159" s="243" t="n">
        <v>0</v>
      </c>
      <c r="AB159" s="243" t="n">
        <v>0</v>
      </c>
      <c r="AC159" s="243" t="n">
        <v>0</v>
      </c>
      <c r="AD159" s="243" t="n">
        <v>0</v>
      </c>
      <c r="AE159" s="243" t="n">
        <v>0</v>
      </c>
      <c r="AF159" s="243" t="n">
        <v>0</v>
      </c>
      <c r="AG159" s="243" t="n">
        <v>0</v>
      </c>
      <c r="AH159" s="518" t="n">
        <v>0</v>
      </c>
      <c r="AI159" s="243" t="n">
        <v>0</v>
      </c>
      <c r="AJ159" s="243" t="n">
        <v>0</v>
      </c>
      <c r="AK159" s="518" t="n">
        <v>0</v>
      </c>
      <c r="AL159" s="518" t="n">
        <v>0</v>
      </c>
      <c r="AM159" s="518" t="n">
        <v>0</v>
      </c>
      <c r="AN159" s="518" t="n">
        <v>0</v>
      </c>
      <c r="AO159" s="518" t="n">
        <v>0</v>
      </c>
      <c r="AP159" s="518" t="n">
        <v>0</v>
      </c>
      <c r="AQ159" s="518" t="n">
        <v>0</v>
      </c>
      <c r="AR159" s="518" t="n">
        <v>0</v>
      </c>
      <c r="AS159" s="518" t="n">
        <v>0</v>
      </c>
      <c r="AT159" s="518" t="n">
        <v>0</v>
      </c>
      <c r="AU159" s="518" t="n">
        <v>0</v>
      </c>
      <c r="AV159" s="518" t="n">
        <v>0</v>
      </c>
      <c r="AW159" s="518" t="n">
        <v>0</v>
      </c>
      <c r="AX159" s="518" t="n">
        <v>0</v>
      </c>
      <c r="AY159" s="518" t="n">
        <v>0</v>
      </c>
      <c r="AZ159" s="518" t="n">
        <v>0</v>
      </c>
      <c r="BA159" s="518" t="n">
        <v>0</v>
      </c>
      <c r="BB159" s="518" t="n">
        <v>0</v>
      </c>
      <c r="BC159" s="518" t="n">
        <v>0</v>
      </c>
      <c r="BD159" s="518" t="n">
        <v>0</v>
      </c>
      <c r="BE159" s="518" t="n">
        <v>0</v>
      </c>
      <c r="BF159" s="518" t="n">
        <v>0</v>
      </c>
      <c r="BG159" s="518" t="n">
        <v>0</v>
      </c>
      <c r="BH159" s="518" t="n">
        <v>0</v>
      </c>
      <c r="BI159" s="518" t="n">
        <v>0</v>
      </c>
      <c r="BJ159" s="518"/>
      <c r="BK159" s="518"/>
      <c r="BL159" s="518" t="n">
        <v>0</v>
      </c>
      <c r="BM159" s="518"/>
      <c r="BN159" s="518"/>
      <c r="BO159" s="518"/>
      <c r="BP159" s="518"/>
      <c r="BQ159" s="518"/>
      <c r="BR159" s="518"/>
      <c r="BS159" s="518"/>
      <c r="BT159" s="518"/>
      <c r="BU159" s="518"/>
      <c r="BV159" s="518" t="n">
        <v>0</v>
      </c>
      <c r="BW159" s="518" t="n">
        <v>0</v>
      </c>
      <c r="BX159" s="518" t="n">
        <v>0</v>
      </c>
      <c r="BY159" s="518" t="n">
        <v>0</v>
      </c>
      <c r="BZ159" s="518" t="n">
        <v>0</v>
      </c>
      <c r="CA159" s="518" t="n">
        <v>0</v>
      </c>
      <c r="CB159" s="518" t="n">
        <v>0</v>
      </c>
      <c r="CC159" s="518" t="n">
        <v>0</v>
      </c>
      <c r="CD159" s="518" t="n">
        <v>0</v>
      </c>
      <c r="CE159" s="518" t="n">
        <v>0</v>
      </c>
      <c r="CF159" s="518" t="n">
        <v>0</v>
      </c>
      <c r="CG159" s="518" t="n">
        <v>0</v>
      </c>
      <c r="CH159" s="518"/>
      <c r="CI159" s="716"/>
      <c r="CL159" s="48" t="n">
        <v>1</v>
      </c>
      <c r="CM159" s="48" t="n">
        <f aca="false">CL159-V159</f>
        <v>0</v>
      </c>
      <c r="CN159" s="702" t="n">
        <f aca="false">SUM(CO159:DR159)</f>
        <v>1</v>
      </c>
      <c r="CO159" s="703" t="n">
        <v>0</v>
      </c>
      <c r="CP159" s="703"/>
      <c r="CQ159" s="703" t="n">
        <v>0</v>
      </c>
      <c r="CR159" s="703" t="n">
        <v>1</v>
      </c>
      <c r="CS159" s="703" t="n">
        <v>0</v>
      </c>
      <c r="CT159" s="703" t="n">
        <v>0</v>
      </c>
      <c r="CU159" s="703"/>
      <c r="CV159" s="703"/>
      <c r="CW159" s="703"/>
      <c r="CX159" s="703" t="n">
        <v>0</v>
      </c>
      <c r="CY159" s="703" t="n">
        <v>0</v>
      </c>
      <c r="CZ159" s="703" t="n">
        <v>0</v>
      </c>
      <c r="DA159" s="703"/>
      <c r="DB159" s="703"/>
      <c r="DC159" s="703"/>
      <c r="DD159" s="703"/>
      <c r="DE159" s="703" t="n">
        <v>0</v>
      </c>
      <c r="DF159" s="703"/>
      <c r="DG159" s="703" t="n">
        <v>0</v>
      </c>
      <c r="DH159" s="703" t="n">
        <v>0</v>
      </c>
      <c r="DI159" s="703" t="n">
        <v>0</v>
      </c>
      <c r="DJ159" s="703" t="n">
        <v>0</v>
      </c>
      <c r="DK159" s="703" t="n">
        <v>0</v>
      </c>
      <c r="DL159" s="703" t="n">
        <v>0</v>
      </c>
      <c r="DM159" s="703"/>
      <c r="DN159" s="703"/>
      <c r="DO159" s="703"/>
      <c r="DP159" s="703"/>
      <c r="DQ159" s="703"/>
      <c r="DR159" s="703"/>
      <c r="DS159" s="704" t="n">
        <f aca="false">CN159-V159</f>
        <v>0</v>
      </c>
      <c r="DT159" s="553"/>
      <c r="DU159" s="48"/>
    </row>
    <row r="160" customFormat="false" ht="15" hidden="false" customHeight="true" outlineLevel="0" collapsed="false">
      <c r="A160" s="705" t="n">
        <f aca="false">A159+1</f>
        <v>151</v>
      </c>
      <c r="B160" s="706" t="s">
        <v>1290</v>
      </c>
      <c r="C160" s="706" t="s">
        <v>573</v>
      </c>
      <c r="D160" s="706" t="s">
        <v>574</v>
      </c>
      <c r="E160" s="243" t="n">
        <f aca="false">COUNTIF($G$10:$G$1856,$G160)</f>
        <v>1</v>
      </c>
      <c r="F160" s="706" t="s">
        <v>1299</v>
      </c>
      <c r="G160" s="706" t="s">
        <v>1299</v>
      </c>
      <c r="H160" s="707" t="s">
        <v>1300</v>
      </c>
      <c r="I160" s="708" t="s">
        <v>989</v>
      </c>
      <c r="J160" s="707" t="s">
        <v>298</v>
      </c>
      <c r="K160" s="709" t="n">
        <v>0</v>
      </c>
      <c r="L160" s="707" t="s">
        <v>297</v>
      </c>
      <c r="M160" s="708" t="s">
        <v>1301</v>
      </c>
      <c r="N160" s="710" t="s">
        <v>934</v>
      </c>
      <c r="O160" s="512" t="n">
        <v>1</v>
      </c>
      <c r="P160" s="512" t="n">
        <v>1</v>
      </c>
      <c r="Q160" s="711" t="n">
        <v>0.00875124</v>
      </c>
      <c r="R160" s="712"/>
      <c r="S160" s="713" t="n">
        <v>17.91</v>
      </c>
      <c r="T160" s="714"/>
      <c r="U160" s="715"/>
      <c r="V160" s="262" t="n">
        <f aca="false">SUM(W160:CI160)</f>
        <v>0</v>
      </c>
      <c r="W160" s="243" t="n">
        <v>0</v>
      </c>
      <c r="X160" s="243" t="n">
        <v>0</v>
      </c>
      <c r="Y160" s="243" t="n">
        <v>0</v>
      </c>
      <c r="Z160" s="243" t="n">
        <v>0</v>
      </c>
      <c r="AA160" s="243" t="n">
        <v>0</v>
      </c>
      <c r="AB160" s="243" t="n">
        <v>0</v>
      </c>
      <c r="AC160" s="243" t="n">
        <v>0</v>
      </c>
      <c r="AD160" s="243" t="n">
        <v>0</v>
      </c>
      <c r="AE160" s="243" t="n">
        <v>0</v>
      </c>
      <c r="AF160" s="243" t="n">
        <v>0</v>
      </c>
      <c r="AG160" s="243" t="n">
        <v>0</v>
      </c>
      <c r="AH160" s="518" t="n">
        <v>0</v>
      </c>
      <c r="AI160" s="243" t="n">
        <v>0</v>
      </c>
      <c r="AJ160" s="243" t="n">
        <v>0</v>
      </c>
      <c r="AK160" s="518" t="n">
        <v>0</v>
      </c>
      <c r="AL160" s="518" t="n">
        <v>0</v>
      </c>
      <c r="AM160" s="518" t="n">
        <v>0</v>
      </c>
      <c r="AN160" s="518" t="n">
        <v>0</v>
      </c>
      <c r="AO160" s="518" t="n">
        <v>0</v>
      </c>
      <c r="AP160" s="518" t="n">
        <v>0</v>
      </c>
      <c r="AQ160" s="518" t="n">
        <v>0</v>
      </c>
      <c r="AR160" s="518" t="n">
        <v>0</v>
      </c>
      <c r="AS160" s="518" t="n">
        <v>0</v>
      </c>
      <c r="AT160" s="518" t="n">
        <v>0</v>
      </c>
      <c r="AU160" s="518" t="n">
        <v>0</v>
      </c>
      <c r="AV160" s="518" t="n">
        <v>0</v>
      </c>
      <c r="AW160" s="518" t="n">
        <v>0</v>
      </c>
      <c r="AX160" s="518" t="n">
        <v>0</v>
      </c>
      <c r="AY160" s="518" t="n">
        <v>0</v>
      </c>
      <c r="AZ160" s="518" t="n">
        <v>0</v>
      </c>
      <c r="BA160" s="518" t="n">
        <v>0</v>
      </c>
      <c r="BB160" s="518" t="n">
        <v>0</v>
      </c>
      <c r="BC160" s="518" t="n">
        <v>0</v>
      </c>
      <c r="BD160" s="518" t="n">
        <v>0</v>
      </c>
      <c r="BE160" s="518" t="n">
        <v>0</v>
      </c>
      <c r="BF160" s="518" t="n">
        <v>0</v>
      </c>
      <c r="BG160" s="518" t="n">
        <v>0</v>
      </c>
      <c r="BH160" s="518" t="n">
        <v>0</v>
      </c>
      <c r="BI160" s="518" t="n">
        <v>0</v>
      </c>
      <c r="BJ160" s="518"/>
      <c r="BK160" s="518"/>
      <c r="BL160" s="518" t="n">
        <v>0</v>
      </c>
      <c r="BM160" s="518"/>
      <c r="BN160" s="518"/>
      <c r="BO160" s="518"/>
      <c r="BP160" s="518"/>
      <c r="BQ160" s="518"/>
      <c r="BR160" s="518"/>
      <c r="BS160" s="518"/>
      <c r="BT160" s="518"/>
      <c r="BU160" s="518"/>
      <c r="BV160" s="518" t="n">
        <v>0</v>
      </c>
      <c r="BW160" s="518" t="n">
        <v>0</v>
      </c>
      <c r="BX160" s="518" t="n">
        <v>0</v>
      </c>
      <c r="BY160" s="518" t="n">
        <v>0</v>
      </c>
      <c r="BZ160" s="518" t="n">
        <v>0</v>
      </c>
      <c r="CA160" s="518" t="n">
        <v>0</v>
      </c>
      <c r="CB160" s="518" t="n">
        <v>0</v>
      </c>
      <c r="CC160" s="518" t="n">
        <v>0</v>
      </c>
      <c r="CD160" s="518" t="n">
        <v>0</v>
      </c>
      <c r="CE160" s="518" t="n">
        <v>0</v>
      </c>
      <c r="CF160" s="518" t="n">
        <v>0</v>
      </c>
      <c r="CG160" s="518" t="n">
        <v>0</v>
      </c>
      <c r="CH160" s="518"/>
      <c r="CI160" s="716"/>
      <c r="CL160" s="48" t="n">
        <v>0</v>
      </c>
      <c r="CM160" s="48" t="n">
        <f aca="false">CL160-V160</f>
        <v>0</v>
      </c>
      <c r="CN160" s="702" t="n">
        <f aca="false">SUM(CO160:DR160)</f>
        <v>0</v>
      </c>
      <c r="CO160" s="703" t="n">
        <v>0</v>
      </c>
      <c r="CP160" s="703"/>
      <c r="CQ160" s="703" t="n">
        <v>0</v>
      </c>
      <c r="CR160" s="703"/>
      <c r="CS160" s="703" t="n">
        <v>0</v>
      </c>
      <c r="CT160" s="703" t="n">
        <v>0</v>
      </c>
      <c r="CU160" s="703"/>
      <c r="CV160" s="703"/>
      <c r="CW160" s="703"/>
      <c r="CX160" s="703" t="n">
        <v>0</v>
      </c>
      <c r="CY160" s="703" t="n">
        <v>0</v>
      </c>
      <c r="CZ160" s="703" t="n">
        <v>0</v>
      </c>
      <c r="DA160" s="703"/>
      <c r="DB160" s="703"/>
      <c r="DC160" s="703"/>
      <c r="DD160" s="703"/>
      <c r="DE160" s="703" t="n">
        <v>0</v>
      </c>
      <c r="DF160" s="703"/>
      <c r="DG160" s="703" t="n">
        <v>0</v>
      </c>
      <c r="DH160" s="703" t="n">
        <v>0</v>
      </c>
      <c r="DI160" s="703" t="n">
        <v>0</v>
      </c>
      <c r="DJ160" s="703" t="n">
        <v>0</v>
      </c>
      <c r="DK160" s="703" t="n">
        <v>0</v>
      </c>
      <c r="DL160" s="703" t="n">
        <v>0</v>
      </c>
      <c r="DM160" s="703"/>
      <c r="DN160" s="703"/>
      <c r="DO160" s="703"/>
      <c r="DP160" s="703"/>
      <c r="DQ160" s="703"/>
      <c r="DR160" s="703"/>
      <c r="DS160" s="704" t="n">
        <f aca="false">CN160-V160</f>
        <v>0</v>
      </c>
      <c r="DT160" s="553"/>
      <c r="DU160" s="48"/>
    </row>
    <row r="161" customFormat="false" ht="15" hidden="false" customHeight="true" outlineLevel="0" collapsed="false">
      <c r="A161" s="705" t="n">
        <f aca="false">A160+1</f>
        <v>152</v>
      </c>
      <c r="B161" s="706" t="s">
        <v>1290</v>
      </c>
      <c r="C161" s="706" t="s">
        <v>573</v>
      </c>
      <c r="D161" s="706" t="s">
        <v>574</v>
      </c>
      <c r="E161" s="243" t="n">
        <f aca="false">COUNTIF($G$10:$G$1856,$G161)</f>
        <v>1</v>
      </c>
      <c r="F161" s="706" t="s">
        <v>1302</v>
      </c>
      <c r="G161" s="706" t="s">
        <v>1302</v>
      </c>
      <c r="H161" s="707" t="s">
        <v>1303</v>
      </c>
      <c r="I161" s="708" t="s">
        <v>1046</v>
      </c>
      <c r="J161" s="707" t="s">
        <v>298</v>
      </c>
      <c r="K161" s="709" t="n">
        <v>0</v>
      </c>
      <c r="L161" s="707" t="s">
        <v>297</v>
      </c>
      <c r="M161" s="708" t="s">
        <v>1304</v>
      </c>
      <c r="N161" s="710" t="s">
        <v>934</v>
      </c>
      <c r="O161" s="512" t="n">
        <v>1</v>
      </c>
      <c r="P161" s="512" t="n">
        <v>1</v>
      </c>
      <c r="Q161" s="711" t="n">
        <v>0.003722004</v>
      </c>
      <c r="R161" s="712"/>
      <c r="S161" s="713" t="n">
        <v>7.62</v>
      </c>
      <c r="T161" s="714"/>
      <c r="U161" s="715"/>
      <c r="V161" s="262" t="n">
        <f aca="false">SUM(W161:CI161)</f>
        <v>0</v>
      </c>
      <c r="W161" s="243" t="n">
        <v>0</v>
      </c>
      <c r="X161" s="243" t="n">
        <v>0</v>
      </c>
      <c r="Y161" s="243" t="n">
        <v>0</v>
      </c>
      <c r="Z161" s="243" t="n">
        <v>0</v>
      </c>
      <c r="AA161" s="243" t="n">
        <v>0</v>
      </c>
      <c r="AB161" s="243" t="n">
        <v>0</v>
      </c>
      <c r="AC161" s="243" t="n">
        <v>0</v>
      </c>
      <c r="AD161" s="243" t="n">
        <v>0</v>
      </c>
      <c r="AE161" s="243" t="n">
        <v>0</v>
      </c>
      <c r="AF161" s="243" t="n">
        <v>0</v>
      </c>
      <c r="AG161" s="243" t="n">
        <v>0</v>
      </c>
      <c r="AH161" s="518" t="n">
        <v>0</v>
      </c>
      <c r="AI161" s="243" t="n">
        <v>0</v>
      </c>
      <c r="AJ161" s="243" t="n">
        <v>0</v>
      </c>
      <c r="AK161" s="518" t="n">
        <v>0</v>
      </c>
      <c r="AL161" s="518" t="n">
        <v>0</v>
      </c>
      <c r="AM161" s="518" t="n">
        <v>0</v>
      </c>
      <c r="AN161" s="518" t="n">
        <v>0</v>
      </c>
      <c r="AO161" s="518" t="n">
        <v>0</v>
      </c>
      <c r="AP161" s="518" t="n">
        <v>0</v>
      </c>
      <c r="AQ161" s="518" t="n">
        <v>0</v>
      </c>
      <c r="AR161" s="518" t="n">
        <v>0</v>
      </c>
      <c r="AS161" s="518" t="n">
        <v>0</v>
      </c>
      <c r="AT161" s="518" t="n">
        <v>0</v>
      </c>
      <c r="AU161" s="518" t="n">
        <v>0</v>
      </c>
      <c r="AV161" s="518" t="n">
        <v>0</v>
      </c>
      <c r="AW161" s="518" t="n">
        <v>0</v>
      </c>
      <c r="AX161" s="518" t="n">
        <v>0</v>
      </c>
      <c r="AY161" s="518" t="n">
        <v>0</v>
      </c>
      <c r="AZ161" s="518" t="n">
        <v>0</v>
      </c>
      <c r="BA161" s="518" t="n">
        <v>0</v>
      </c>
      <c r="BB161" s="518" t="n">
        <v>0</v>
      </c>
      <c r="BC161" s="518" t="n">
        <v>0</v>
      </c>
      <c r="BD161" s="518" t="n">
        <v>0</v>
      </c>
      <c r="BE161" s="518" t="n">
        <v>0</v>
      </c>
      <c r="BF161" s="518" t="n">
        <v>0</v>
      </c>
      <c r="BG161" s="518" t="n">
        <v>0</v>
      </c>
      <c r="BH161" s="518" t="n">
        <v>0</v>
      </c>
      <c r="BI161" s="518" t="n">
        <v>0</v>
      </c>
      <c r="BJ161" s="518"/>
      <c r="BK161" s="518"/>
      <c r="BL161" s="518" t="n">
        <v>0</v>
      </c>
      <c r="BM161" s="518"/>
      <c r="BN161" s="518"/>
      <c r="BO161" s="518"/>
      <c r="BP161" s="518"/>
      <c r="BQ161" s="518"/>
      <c r="BR161" s="518"/>
      <c r="BS161" s="518"/>
      <c r="BT161" s="518"/>
      <c r="BU161" s="518"/>
      <c r="BV161" s="518" t="n">
        <v>0</v>
      </c>
      <c r="BW161" s="518" t="n">
        <v>0</v>
      </c>
      <c r="BX161" s="518" t="n">
        <v>0</v>
      </c>
      <c r="BY161" s="518" t="n">
        <v>0</v>
      </c>
      <c r="BZ161" s="518" t="n">
        <v>0</v>
      </c>
      <c r="CA161" s="518" t="n">
        <v>0</v>
      </c>
      <c r="CB161" s="518" t="n">
        <v>0</v>
      </c>
      <c r="CC161" s="518" t="n">
        <v>0</v>
      </c>
      <c r="CD161" s="518" t="n">
        <v>0</v>
      </c>
      <c r="CE161" s="518" t="n">
        <v>0</v>
      </c>
      <c r="CF161" s="518" t="n">
        <v>0</v>
      </c>
      <c r="CG161" s="518" t="n">
        <v>0</v>
      </c>
      <c r="CH161" s="518"/>
      <c r="CI161" s="716"/>
      <c r="CL161" s="48" t="n">
        <v>0</v>
      </c>
      <c r="CM161" s="48" t="n">
        <f aca="false">CL161-V161</f>
        <v>0</v>
      </c>
      <c r="CN161" s="702" t="n">
        <f aca="false">SUM(CO161:DR161)</f>
        <v>0</v>
      </c>
      <c r="CO161" s="703" t="n">
        <v>0</v>
      </c>
      <c r="CP161" s="703"/>
      <c r="CQ161" s="703" t="n">
        <v>0</v>
      </c>
      <c r="CR161" s="703"/>
      <c r="CS161" s="703" t="n">
        <v>0</v>
      </c>
      <c r="CT161" s="703" t="n">
        <v>0</v>
      </c>
      <c r="CU161" s="703"/>
      <c r="CV161" s="703"/>
      <c r="CW161" s="703"/>
      <c r="CX161" s="703" t="n">
        <v>0</v>
      </c>
      <c r="CY161" s="703" t="n">
        <v>0</v>
      </c>
      <c r="CZ161" s="703" t="n">
        <v>0</v>
      </c>
      <c r="DA161" s="703"/>
      <c r="DB161" s="703"/>
      <c r="DC161" s="703"/>
      <c r="DD161" s="703"/>
      <c r="DE161" s="703" t="n">
        <v>0</v>
      </c>
      <c r="DF161" s="703"/>
      <c r="DG161" s="703" t="n">
        <v>0</v>
      </c>
      <c r="DH161" s="703" t="n">
        <v>0</v>
      </c>
      <c r="DI161" s="703" t="n">
        <v>0</v>
      </c>
      <c r="DJ161" s="703" t="n">
        <v>0</v>
      </c>
      <c r="DK161" s="703" t="n">
        <v>0</v>
      </c>
      <c r="DL161" s="703" t="n">
        <v>0</v>
      </c>
      <c r="DM161" s="703"/>
      <c r="DN161" s="703"/>
      <c r="DO161" s="703"/>
      <c r="DP161" s="703"/>
      <c r="DQ161" s="703"/>
      <c r="DR161" s="703"/>
      <c r="DS161" s="704" t="n">
        <f aca="false">CN161-V161</f>
        <v>0</v>
      </c>
      <c r="DT161" s="553"/>
      <c r="DU161" s="48"/>
    </row>
    <row r="162" customFormat="false" ht="15" hidden="false" customHeight="true" outlineLevel="0" collapsed="false">
      <c r="A162" s="705" t="n">
        <f aca="false">A161+1</f>
        <v>153</v>
      </c>
      <c r="B162" s="706" t="s">
        <v>1290</v>
      </c>
      <c r="C162" s="706" t="s">
        <v>573</v>
      </c>
      <c r="D162" s="706" t="s">
        <v>574</v>
      </c>
      <c r="E162" s="243" t="n">
        <f aca="false">COUNTIF($G$10:$G$1856,$G162)</f>
        <v>1</v>
      </c>
      <c r="F162" s="706" t="s">
        <v>1305</v>
      </c>
      <c r="G162" s="706" t="s">
        <v>1305</v>
      </c>
      <c r="H162" s="707" t="s">
        <v>1306</v>
      </c>
      <c r="I162" s="708" t="s">
        <v>1307</v>
      </c>
      <c r="J162" s="707" t="s">
        <v>298</v>
      </c>
      <c r="K162" s="709" t="n">
        <v>0</v>
      </c>
      <c r="L162" s="707" t="s">
        <v>297</v>
      </c>
      <c r="M162" s="708" t="s">
        <v>1308</v>
      </c>
      <c r="N162" s="710" t="s">
        <v>934</v>
      </c>
      <c r="O162" s="512" t="n">
        <v>1</v>
      </c>
      <c r="P162" s="512" t="n">
        <v>1</v>
      </c>
      <c r="Q162" s="711" t="n">
        <v>0.001403352</v>
      </c>
      <c r="R162" s="712"/>
      <c r="S162" s="713" t="n">
        <v>2.87</v>
      </c>
      <c r="T162" s="714"/>
      <c r="U162" s="715"/>
      <c r="V162" s="262" t="n">
        <f aca="false">SUM(W162:CI162)</f>
        <v>0</v>
      </c>
      <c r="W162" s="243" t="n">
        <v>0</v>
      </c>
      <c r="X162" s="243" t="n">
        <v>0</v>
      </c>
      <c r="Y162" s="243" t="n">
        <v>0</v>
      </c>
      <c r="Z162" s="243" t="n">
        <v>0</v>
      </c>
      <c r="AA162" s="243" t="n">
        <v>0</v>
      </c>
      <c r="AB162" s="243" t="n">
        <v>0</v>
      </c>
      <c r="AC162" s="243" t="n">
        <v>0</v>
      </c>
      <c r="AD162" s="243" t="n">
        <v>0</v>
      </c>
      <c r="AE162" s="243" t="n">
        <v>0</v>
      </c>
      <c r="AF162" s="243" t="n">
        <v>0</v>
      </c>
      <c r="AG162" s="243" t="n">
        <v>0</v>
      </c>
      <c r="AH162" s="518" t="n">
        <v>0</v>
      </c>
      <c r="AI162" s="243" t="n">
        <v>0</v>
      </c>
      <c r="AJ162" s="243" t="n">
        <v>0</v>
      </c>
      <c r="AK162" s="518" t="n">
        <v>0</v>
      </c>
      <c r="AL162" s="518" t="n">
        <v>0</v>
      </c>
      <c r="AM162" s="518" t="n">
        <v>0</v>
      </c>
      <c r="AN162" s="518" t="n">
        <v>0</v>
      </c>
      <c r="AO162" s="518" t="n">
        <v>0</v>
      </c>
      <c r="AP162" s="518" t="n">
        <v>0</v>
      </c>
      <c r="AQ162" s="518" t="n">
        <v>0</v>
      </c>
      <c r="AR162" s="518" t="n">
        <v>0</v>
      </c>
      <c r="AS162" s="518" t="n">
        <v>0</v>
      </c>
      <c r="AT162" s="518" t="n">
        <v>0</v>
      </c>
      <c r="AU162" s="518" t="n">
        <v>0</v>
      </c>
      <c r="AV162" s="518" t="n">
        <v>0</v>
      </c>
      <c r="AW162" s="518" t="n">
        <v>0</v>
      </c>
      <c r="AX162" s="518" t="n">
        <v>0</v>
      </c>
      <c r="AY162" s="518" t="n">
        <v>0</v>
      </c>
      <c r="AZ162" s="518" t="n">
        <v>0</v>
      </c>
      <c r="BA162" s="518" t="n">
        <v>0</v>
      </c>
      <c r="BB162" s="518" t="n">
        <v>0</v>
      </c>
      <c r="BC162" s="518" t="n">
        <v>0</v>
      </c>
      <c r="BD162" s="518" t="n">
        <v>0</v>
      </c>
      <c r="BE162" s="518" t="n">
        <v>0</v>
      </c>
      <c r="BF162" s="518" t="n">
        <v>0</v>
      </c>
      <c r="BG162" s="518" t="n">
        <v>0</v>
      </c>
      <c r="BH162" s="518" t="n">
        <v>0</v>
      </c>
      <c r="BI162" s="518" t="n">
        <v>0</v>
      </c>
      <c r="BJ162" s="518"/>
      <c r="BK162" s="518"/>
      <c r="BL162" s="518" t="n">
        <v>0</v>
      </c>
      <c r="BM162" s="518"/>
      <c r="BN162" s="518"/>
      <c r="BO162" s="518"/>
      <c r="BP162" s="518"/>
      <c r="BQ162" s="518"/>
      <c r="BR162" s="518"/>
      <c r="BS162" s="518"/>
      <c r="BT162" s="518"/>
      <c r="BU162" s="518"/>
      <c r="BV162" s="518" t="n">
        <v>0</v>
      </c>
      <c r="BW162" s="518" t="n">
        <v>0</v>
      </c>
      <c r="BX162" s="518" t="n">
        <v>0</v>
      </c>
      <c r="BY162" s="518" t="n">
        <v>0</v>
      </c>
      <c r="BZ162" s="518" t="n">
        <v>0</v>
      </c>
      <c r="CA162" s="518" t="n">
        <v>0</v>
      </c>
      <c r="CB162" s="518" t="n">
        <v>0</v>
      </c>
      <c r="CC162" s="518" t="n">
        <v>0</v>
      </c>
      <c r="CD162" s="518" t="n">
        <v>0</v>
      </c>
      <c r="CE162" s="518" t="n">
        <v>0</v>
      </c>
      <c r="CF162" s="518" t="n">
        <v>0</v>
      </c>
      <c r="CG162" s="518" t="n">
        <v>0</v>
      </c>
      <c r="CH162" s="518"/>
      <c r="CI162" s="716"/>
      <c r="CL162" s="48" t="n">
        <v>0</v>
      </c>
      <c r="CM162" s="48" t="n">
        <f aca="false">CL162-V162</f>
        <v>0</v>
      </c>
      <c r="CN162" s="702" t="n">
        <f aca="false">SUM(CO162:DR162)</f>
        <v>0</v>
      </c>
      <c r="CO162" s="703" t="n">
        <v>0</v>
      </c>
      <c r="CP162" s="703"/>
      <c r="CQ162" s="703" t="n">
        <v>0</v>
      </c>
      <c r="CR162" s="703"/>
      <c r="CS162" s="703" t="n">
        <v>0</v>
      </c>
      <c r="CT162" s="703" t="n">
        <v>0</v>
      </c>
      <c r="CU162" s="703"/>
      <c r="CV162" s="703"/>
      <c r="CW162" s="703"/>
      <c r="CX162" s="703" t="n">
        <v>0</v>
      </c>
      <c r="CY162" s="703" t="n">
        <v>0</v>
      </c>
      <c r="CZ162" s="703" t="n">
        <v>0</v>
      </c>
      <c r="DA162" s="703"/>
      <c r="DB162" s="703"/>
      <c r="DC162" s="703"/>
      <c r="DD162" s="703"/>
      <c r="DE162" s="703" t="n">
        <v>0</v>
      </c>
      <c r="DF162" s="703"/>
      <c r="DG162" s="703" t="n">
        <v>0</v>
      </c>
      <c r="DH162" s="703" t="n">
        <v>0</v>
      </c>
      <c r="DI162" s="703" t="n">
        <v>0</v>
      </c>
      <c r="DJ162" s="703" t="n">
        <v>0</v>
      </c>
      <c r="DK162" s="703" t="n">
        <v>0</v>
      </c>
      <c r="DL162" s="703" t="n">
        <v>0</v>
      </c>
      <c r="DM162" s="703"/>
      <c r="DN162" s="703"/>
      <c r="DO162" s="703"/>
      <c r="DP162" s="703"/>
      <c r="DQ162" s="703"/>
      <c r="DR162" s="703"/>
      <c r="DS162" s="704" t="n">
        <f aca="false">CN162-V162</f>
        <v>0</v>
      </c>
      <c r="DT162" s="553"/>
      <c r="DU162" s="48"/>
    </row>
    <row r="163" customFormat="false" ht="15" hidden="false" customHeight="true" outlineLevel="0" collapsed="false">
      <c r="A163" s="705" t="n">
        <f aca="false">A162+1</f>
        <v>154</v>
      </c>
      <c r="B163" s="706" t="s">
        <v>1290</v>
      </c>
      <c r="C163" s="706" t="s">
        <v>573</v>
      </c>
      <c r="D163" s="706" t="s">
        <v>574</v>
      </c>
      <c r="E163" s="243" t="n">
        <f aca="false">COUNTIF($G$10:$G$1856,$G163)</f>
        <v>1</v>
      </c>
      <c r="F163" s="706" t="s">
        <v>1309</v>
      </c>
      <c r="G163" s="706" t="s">
        <v>1309</v>
      </c>
      <c r="H163" s="707" t="s">
        <v>1310</v>
      </c>
      <c r="I163" s="708" t="s">
        <v>1311</v>
      </c>
      <c r="J163" s="707" t="s">
        <v>298</v>
      </c>
      <c r="K163" s="709" t="n">
        <v>0</v>
      </c>
      <c r="L163" s="707" t="s">
        <v>297</v>
      </c>
      <c r="M163" s="708" t="s">
        <v>1312</v>
      </c>
      <c r="N163" s="710" t="s">
        <v>934</v>
      </c>
      <c r="O163" s="512" t="n">
        <v>1</v>
      </c>
      <c r="P163" s="512" t="n">
        <v>1</v>
      </c>
      <c r="Q163" s="711" t="n">
        <v>0.002664792</v>
      </c>
      <c r="R163" s="712"/>
      <c r="S163" s="713" t="n">
        <v>5.45</v>
      </c>
      <c r="T163" s="714"/>
      <c r="U163" s="715"/>
      <c r="V163" s="262" t="n">
        <f aca="false">SUM(W163:CI163)</f>
        <v>0</v>
      </c>
      <c r="W163" s="243" t="n">
        <v>0</v>
      </c>
      <c r="X163" s="243" t="n">
        <v>0</v>
      </c>
      <c r="Y163" s="243" t="n">
        <v>0</v>
      </c>
      <c r="Z163" s="243" t="n">
        <v>0</v>
      </c>
      <c r="AA163" s="243" t="n">
        <v>0</v>
      </c>
      <c r="AB163" s="243" t="n">
        <v>0</v>
      </c>
      <c r="AC163" s="243" t="n">
        <v>0</v>
      </c>
      <c r="AD163" s="243" t="n">
        <v>0</v>
      </c>
      <c r="AE163" s="243" t="n">
        <v>0</v>
      </c>
      <c r="AF163" s="243" t="n">
        <v>0</v>
      </c>
      <c r="AG163" s="243" t="n">
        <v>0</v>
      </c>
      <c r="AH163" s="518" t="n">
        <v>0</v>
      </c>
      <c r="AI163" s="243" t="n">
        <v>0</v>
      </c>
      <c r="AJ163" s="243" t="n">
        <v>0</v>
      </c>
      <c r="AK163" s="518" t="n">
        <v>0</v>
      </c>
      <c r="AL163" s="518" t="n">
        <v>0</v>
      </c>
      <c r="AM163" s="518" t="n">
        <v>0</v>
      </c>
      <c r="AN163" s="518" t="n">
        <v>0</v>
      </c>
      <c r="AO163" s="518" t="n">
        <v>0</v>
      </c>
      <c r="AP163" s="518" t="n">
        <v>0</v>
      </c>
      <c r="AQ163" s="518" t="n">
        <v>0</v>
      </c>
      <c r="AR163" s="518" t="n">
        <v>0</v>
      </c>
      <c r="AS163" s="518" t="n">
        <v>0</v>
      </c>
      <c r="AT163" s="518" t="n">
        <v>0</v>
      </c>
      <c r="AU163" s="518" t="n">
        <v>0</v>
      </c>
      <c r="AV163" s="518" t="n">
        <v>0</v>
      </c>
      <c r="AW163" s="518" t="n">
        <v>0</v>
      </c>
      <c r="AX163" s="518" t="n">
        <v>0</v>
      </c>
      <c r="AY163" s="518" t="n">
        <v>0</v>
      </c>
      <c r="AZ163" s="518" t="n">
        <v>0</v>
      </c>
      <c r="BA163" s="518" t="n">
        <v>0</v>
      </c>
      <c r="BB163" s="518" t="n">
        <v>0</v>
      </c>
      <c r="BC163" s="518" t="n">
        <v>0</v>
      </c>
      <c r="BD163" s="518" t="n">
        <v>0</v>
      </c>
      <c r="BE163" s="518" t="n">
        <v>0</v>
      </c>
      <c r="BF163" s="518" t="n">
        <v>0</v>
      </c>
      <c r="BG163" s="518" t="n">
        <v>0</v>
      </c>
      <c r="BH163" s="518" t="n">
        <v>0</v>
      </c>
      <c r="BI163" s="518" t="n">
        <v>0</v>
      </c>
      <c r="BJ163" s="518"/>
      <c r="BK163" s="518"/>
      <c r="BL163" s="518" t="n">
        <v>0</v>
      </c>
      <c r="BM163" s="518"/>
      <c r="BN163" s="518"/>
      <c r="BO163" s="518"/>
      <c r="BP163" s="518"/>
      <c r="BQ163" s="518"/>
      <c r="BR163" s="518"/>
      <c r="BS163" s="518"/>
      <c r="BT163" s="518"/>
      <c r="BU163" s="518"/>
      <c r="BV163" s="518" t="n">
        <v>0</v>
      </c>
      <c r="BW163" s="518" t="n">
        <v>0</v>
      </c>
      <c r="BX163" s="518" t="n">
        <v>0</v>
      </c>
      <c r="BY163" s="518" t="n">
        <v>0</v>
      </c>
      <c r="BZ163" s="518" t="n">
        <v>0</v>
      </c>
      <c r="CA163" s="518" t="n">
        <v>0</v>
      </c>
      <c r="CB163" s="518" t="n">
        <v>0</v>
      </c>
      <c r="CC163" s="518" t="n">
        <v>0</v>
      </c>
      <c r="CD163" s="518" t="n">
        <v>0</v>
      </c>
      <c r="CE163" s="518" t="n">
        <v>0</v>
      </c>
      <c r="CF163" s="518" t="n">
        <v>0</v>
      </c>
      <c r="CG163" s="518" t="n">
        <v>0</v>
      </c>
      <c r="CH163" s="518"/>
      <c r="CI163" s="716"/>
      <c r="CL163" s="48" t="n">
        <v>0</v>
      </c>
      <c r="CM163" s="48" t="n">
        <f aca="false">CL163-V163</f>
        <v>0</v>
      </c>
      <c r="CN163" s="702" t="n">
        <f aca="false">SUM(CO163:DR163)</f>
        <v>0</v>
      </c>
      <c r="CO163" s="703" t="n">
        <v>0</v>
      </c>
      <c r="CP163" s="703"/>
      <c r="CQ163" s="703" t="n">
        <v>0</v>
      </c>
      <c r="CR163" s="703"/>
      <c r="CS163" s="703" t="n">
        <v>0</v>
      </c>
      <c r="CT163" s="703" t="n">
        <v>0</v>
      </c>
      <c r="CU163" s="703"/>
      <c r="CV163" s="703"/>
      <c r="CW163" s="703"/>
      <c r="CX163" s="703" t="n">
        <v>0</v>
      </c>
      <c r="CY163" s="703" t="n">
        <v>0</v>
      </c>
      <c r="CZ163" s="703" t="n">
        <v>0</v>
      </c>
      <c r="DA163" s="703"/>
      <c r="DB163" s="703"/>
      <c r="DC163" s="703"/>
      <c r="DD163" s="703"/>
      <c r="DE163" s="703" t="n">
        <v>0</v>
      </c>
      <c r="DF163" s="703"/>
      <c r="DG163" s="703" t="n">
        <v>0</v>
      </c>
      <c r="DH163" s="703" t="n">
        <v>0</v>
      </c>
      <c r="DI163" s="703" t="n">
        <v>0</v>
      </c>
      <c r="DJ163" s="703" t="n">
        <v>0</v>
      </c>
      <c r="DK163" s="703" t="n">
        <v>0</v>
      </c>
      <c r="DL163" s="703" t="n">
        <v>0</v>
      </c>
      <c r="DM163" s="703"/>
      <c r="DN163" s="703"/>
      <c r="DO163" s="703"/>
      <c r="DP163" s="703"/>
      <c r="DQ163" s="703"/>
      <c r="DR163" s="703"/>
      <c r="DS163" s="704" t="n">
        <f aca="false">CN163-V163</f>
        <v>0</v>
      </c>
      <c r="DT163" s="553"/>
      <c r="DU163" s="48"/>
    </row>
    <row r="164" customFormat="false" ht="15" hidden="false" customHeight="true" outlineLevel="0" collapsed="false">
      <c r="A164" s="705" t="n">
        <f aca="false">A163+1</f>
        <v>155</v>
      </c>
      <c r="B164" s="706" t="s">
        <v>1290</v>
      </c>
      <c r="C164" s="706" t="s">
        <v>573</v>
      </c>
      <c r="D164" s="706" t="s">
        <v>574</v>
      </c>
      <c r="E164" s="243" t="n">
        <f aca="false">COUNTIF($G$10:$G$1856,$G164)</f>
        <v>1</v>
      </c>
      <c r="F164" s="706" t="s">
        <v>1313</v>
      </c>
      <c r="G164" s="706" t="s">
        <v>1313</v>
      </c>
      <c r="H164" s="707" t="s">
        <v>1314</v>
      </c>
      <c r="I164" s="708" t="s">
        <v>1315</v>
      </c>
      <c r="J164" s="707" t="s">
        <v>298</v>
      </c>
      <c r="K164" s="709" t="n">
        <v>0</v>
      </c>
      <c r="L164" s="707" t="s">
        <v>297</v>
      </c>
      <c r="M164" s="708" t="s">
        <v>1316</v>
      </c>
      <c r="N164" s="710" t="s">
        <v>934</v>
      </c>
      <c r="O164" s="512" t="n">
        <v>1</v>
      </c>
      <c r="P164" s="512" t="n">
        <v>1</v>
      </c>
      <c r="Q164" s="711" t="n">
        <v>0.002664792</v>
      </c>
      <c r="R164" s="712"/>
      <c r="S164" s="713" t="n">
        <v>5.45</v>
      </c>
      <c r="T164" s="714"/>
      <c r="U164" s="715"/>
      <c r="V164" s="262" t="n">
        <f aca="false">SUM(W164:CI164)</f>
        <v>0</v>
      </c>
      <c r="W164" s="243" t="n">
        <v>0</v>
      </c>
      <c r="X164" s="243" t="n">
        <v>0</v>
      </c>
      <c r="Y164" s="243" t="n">
        <v>0</v>
      </c>
      <c r="Z164" s="243" t="n">
        <v>0</v>
      </c>
      <c r="AA164" s="243" t="n">
        <v>0</v>
      </c>
      <c r="AB164" s="243" t="n">
        <v>0</v>
      </c>
      <c r="AC164" s="243" t="n">
        <v>0</v>
      </c>
      <c r="AD164" s="243" t="n">
        <v>0</v>
      </c>
      <c r="AE164" s="243" t="n">
        <v>0</v>
      </c>
      <c r="AF164" s="243" t="n">
        <v>0</v>
      </c>
      <c r="AG164" s="243" t="n">
        <v>0</v>
      </c>
      <c r="AH164" s="518" t="n">
        <v>0</v>
      </c>
      <c r="AI164" s="243" t="n">
        <v>0</v>
      </c>
      <c r="AJ164" s="243" t="n">
        <v>0</v>
      </c>
      <c r="AK164" s="518" t="n">
        <v>0</v>
      </c>
      <c r="AL164" s="518" t="n">
        <v>0</v>
      </c>
      <c r="AM164" s="518" t="n">
        <v>0</v>
      </c>
      <c r="AN164" s="518" t="n">
        <v>0</v>
      </c>
      <c r="AO164" s="518" t="n">
        <v>0</v>
      </c>
      <c r="AP164" s="518" t="n">
        <v>0</v>
      </c>
      <c r="AQ164" s="518" t="n">
        <v>0</v>
      </c>
      <c r="AR164" s="518" t="n">
        <v>0</v>
      </c>
      <c r="AS164" s="518" t="n">
        <v>0</v>
      </c>
      <c r="AT164" s="518" t="n">
        <v>0</v>
      </c>
      <c r="AU164" s="518" t="n">
        <v>0</v>
      </c>
      <c r="AV164" s="518" t="n">
        <v>0</v>
      </c>
      <c r="AW164" s="518" t="n">
        <v>0</v>
      </c>
      <c r="AX164" s="518" t="n">
        <v>0</v>
      </c>
      <c r="AY164" s="518" t="n">
        <v>0</v>
      </c>
      <c r="AZ164" s="518" t="n">
        <v>0</v>
      </c>
      <c r="BA164" s="518" t="n">
        <v>0</v>
      </c>
      <c r="BB164" s="518" t="n">
        <v>0</v>
      </c>
      <c r="BC164" s="518" t="n">
        <v>0</v>
      </c>
      <c r="BD164" s="518" t="n">
        <v>0</v>
      </c>
      <c r="BE164" s="518" t="n">
        <v>0</v>
      </c>
      <c r="BF164" s="518" t="n">
        <v>0</v>
      </c>
      <c r="BG164" s="518" t="n">
        <v>0</v>
      </c>
      <c r="BH164" s="518" t="n">
        <v>0</v>
      </c>
      <c r="BI164" s="518" t="n">
        <v>0</v>
      </c>
      <c r="BJ164" s="518"/>
      <c r="BK164" s="518"/>
      <c r="BL164" s="518" t="n">
        <v>0</v>
      </c>
      <c r="BM164" s="518"/>
      <c r="BN164" s="518"/>
      <c r="BO164" s="518"/>
      <c r="BP164" s="518"/>
      <c r="BQ164" s="518"/>
      <c r="BR164" s="518"/>
      <c r="BS164" s="518"/>
      <c r="BT164" s="518"/>
      <c r="BU164" s="518"/>
      <c r="BV164" s="518" t="n">
        <v>0</v>
      </c>
      <c r="BW164" s="518" t="n">
        <v>0</v>
      </c>
      <c r="BX164" s="518" t="n">
        <v>0</v>
      </c>
      <c r="BY164" s="518" t="n">
        <v>0</v>
      </c>
      <c r="BZ164" s="518" t="n">
        <v>0</v>
      </c>
      <c r="CA164" s="518" t="n">
        <v>0</v>
      </c>
      <c r="CB164" s="518" t="n">
        <v>0</v>
      </c>
      <c r="CC164" s="518" t="n">
        <v>0</v>
      </c>
      <c r="CD164" s="518" t="n">
        <v>0</v>
      </c>
      <c r="CE164" s="518" t="n">
        <v>0</v>
      </c>
      <c r="CF164" s="518" t="n">
        <v>0</v>
      </c>
      <c r="CG164" s="518" t="n">
        <v>0</v>
      </c>
      <c r="CH164" s="518"/>
      <c r="CI164" s="716"/>
      <c r="CL164" s="48" t="n">
        <v>0</v>
      </c>
      <c r="CM164" s="48" t="n">
        <f aca="false">CL164-V164</f>
        <v>0</v>
      </c>
      <c r="CN164" s="702" t="n">
        <f aca="false">SUM(CO164:DR164)</f>
        <v>0</v>
      </c>
      <c r="CO164" s="703" t="n">
        <v>0</v>
      </c>
      <c r="CP164" s="703"/>
      <c r="CQ164" s="703" t="n">
        <v>0</v>
      </c>
      <c r="CR164" s="703"/>
      <c r="CS164" s="703" t="n">
        <v>0</v>
      </c>
      <c r="CT164" s="703" t="n">
        <v>0</v>
      </c>
      <c r="CU164" s="703"/>
      <c r="CV164" s="703"/>
      <c r="CW164" s="703"/>
      <c r="CX164" s="703" t="n">
        <v>0</v>
      </c>
      <c r="CY164" s="703" t="n">
        <v>0</v>
      </c>
      <c r="CZ164" s="703" t="n">
        <v>0</v>
      </c>
      <c r="DA164" s="703"/>
      <c r="DB164" s="703"/>
      <c r="DC164" s="703"/>
      <c r="DD164" s="703"/>
      <c r="DE164" s="703" t="n">
        <v>0</v>
      </c>
      <c r="DF164" s="703"/>
      <c r="DG164" s="703" t="n">
        <v>0</v>
      </c>
      <c r="DH164" s="703" t="n">
        <v>0</v>
      </c>
      <c r="DI164" s="703" t="n">
        <v>0</v>
      </c>
      <c r="DJ164" s="703" t="n">
        <v>0</v>
      </c>
      <c r="DK164" s="703" t="n">
        <v>0</v>
      </c>
      <c r="DL164" s="703" t="n">
        <v>0</v>
      </c>
      <c r="DM164" s="703"/>
      <c r="DN164" s="703"/>
      <c r="DO164" s="703"/>
      <c r="DP164" s="703"/>
      <c r="DQ164" s="703"/>
      <c r="DR164" s="703"/>
      <c r="DS164" s="704" t="n">
        <f aca="false">CN164-V164</f>
        <v>0</v>
      </c>
      <c r="DT164" s="553"/>
      <c r="DU164" s="48"/>
    </row>
    <row r="165" customFormat="false" ht="15" hidden="false" customHeight="true" outlineLevel="0" collapsed="false">
      <c r="A165" s="705" t="n">
        <f aca="false">A164+1</f>
        <v>156</v>
      </c>
      <c r="B165" s="706" t="s">
        <v>1290</v>
      </c>
      <c r="C165" s="706" t="s">
        <v>573</v>
      </c>
      <c r="D165" s="706" t="s">
        <v>574</v>
      </c>
      <c r="E165" s="243" t="n">
        <f aca="false">COUNTIF($G$10:$G$1856,$G165)</f>
        <v>1</v>
      </c>
      <c r="F165" s="706" t="s">
        <v>1317</v>
      </c>
      <c r="G165" s="706" t="s">
        <v>1317</v>
      </c>
      <c r="H165" s="707" t="s">
        <v>1318</v>
      </c>
      <c r="I165" s="708" t="s">
        <v>1038</v>
      </c>
      <c r="J165" s="707" t="s">
        <v>298</v>
      </c>
      <c r="K165" s="709" t="n">
        <v>0</v>
      </c>
      <c r="L165" s="707" t="s">
        <v>297</v>
      </c>
      <c r="M165" s="708" t="s">
        <v>1319</v>
      </c>
      <c r="N165" s="710" t="s">
        <v>934</v>
      </c>
      <c r="O165" s="512" t="n">
        <v>1</v>
      </c>
      <c r="P165" s="512" t="n">
        <v>1</v>
      </c>
      <c r="Q165" s="711" t="n">
        <v>0.004210056</v>
      </c>
      <c r="R165" s="712"/>
      <c r="S165" s="713" t="n">
        <v>8.62</v>
      </c>
      <c r="T165" s="714"/>
      <c r="U165" s="715"/>
      <c r="V165" s="262" t="n">
        <f aca="false">SUM(W165:CI165)</f>
        <v>0</v>
      </c>
      <c r="W165" s="243" t="n">
        <v>0</v>
      </c>
      <c r="X165" s="243" t="n">
        <v>0</v>
      </c>
      <c r="Y165" s="243" t="n">
        <v>0</v>
      </c>
      <c r="Z165" s="243" t="n">
        <v>0</v>
      </c>
      <c r="AA165" s="243" t="n">
        <v>0</v>
      </c>
      <c r="AB165" s="243" t="n">
        <v>0</v>
      </c>
      <c r="AC165" s="243" t="n">
        <v>0</v>
      </c>
      <c r="AD165" s="243" t="n">
        <v>0</v>
      </c>
      <c r="AE165" s="243" t="n">
        <v>0</v>
      </c>
      <c r="AF165" s="243" t="n">
        <v>0</v>
      </c>
      <c r="AG165" s="243" t="n">
        <v>0</v>
      </c>
      <c r="AH165" s="518" t="n">
        <v>0</v>
      </c>
      <c r="AI165" s="243" t="n">
        <v>0</v>
      </c>
      <c r="AJ165" s="243" t="n">
        <v>0</v>
      </c>
      <c r="AK165" s="518" t="n">
        <v>0</v>
      </c>
      <c r="AL165" s="518" t="n">
        <v>0</v>
      </c>
      <c r="AM165" s="518" t="n">
        <v>0</v>
      </c>
      <c r="AN165" s="518" t="n">
        <v>0</v>
      </c>
      <c r="AO165" s="518" t="n">
        <v>0</v>
      </c>
      <c r="AP165" s="518" t="n">
        <v>0</v>
      </c>
      <c r="AQ165" s="518" t="n">
        <v>0</v>
      </c>
      <c r="AR165" s="518" t="n">
        <v>0</v>
      </c>
      <c r="AS165" s="518" t="n">
        <v>0</v>
      </c>
      <c r="AT165" s="518" t="n">
        <v>0</v>
      </c>
      <c r="AU165" s="518" t="n">
        <v>0</v>
      </c>
      <c r="AV165" s="518" t="n">
        <v>0</v>
      </c>
      <c r="AW165" s="518" t="n">
        <v>0</v>
      </c>
      <c r="AX165" s="518" t="n">
        <v>0</v>
      </c>
      <c r="AY165" s="518" t="n">
        <v>0</v>
      </c>
      <c r="AZ165" s="518" t="n">
        <v>0</v>
      </c>
      <c r="BA165" s="518" t="n">
        <v>0</v>
      </c>
      <c r="BB165" s="518" t="n">
        <v>0</v>
      </c>
      <c r="BC165" s="518" t="n">
        <v>0</v>
      </c>
      <c r="BD165" s="518" t="n">
        <v>0</v>
      </c>
      <c r="BE165" s="518" t="n">
        <v>0</v>
      </c>
      <c r="BF165" s="518" t="n">
        <v>0</v>
      </c>
      <c r="BG165" s="518" t="n">
        <v>0</v>
      </c>
      <c r="BH165" s="518" t="n">
        <v>0</v>
      </c>
      <c r="BI165" s="518" t="n">
        <v>0</v>
      </c>
      <c r="BJ165" s="518"/>
      <c r="BK165" s="518"/>
      <c r="BL165" s="518" t="n">
        <v>0</v>
      </c>
      <c r="BM165" s="518"/>
      <c r="BN165" s="518"/>
      <c r="BO165" s="518"/>
      <c r="BP165" s="518"/>
      <c r="BQ165" s="518"/>
      <c r="BR165" s="518"/>
      <c r="BS165" s="518"/>
      <c r="BT165" s="518"/>
      <c r="BU165" s="518"/>
      <c r="BV165" s="518" t="n">
        <v>0</v>
      </c>
      <c r="BW165" s="518" t="n">
        <v>0</v>
      </c>
      <c r="BX165" s="518" t="n">
        <v>0</v>
      </c>
      <c r="BY165" s="518" t="n">
        <v>0</v>
      </c>
      <c r="BZ165" s="518" t="n">
        <v>0</v>
      </c>
      <c r="CA165" s="518" t="n">
        <v>0</v>
      </c>
      <c r="CB165" s="518" t="n">
        <v>0</v>
      </c>
      <c r="CC165" s="518" t="n">
        <v>0</v>
      </c>
      <c r="CD165" s="518" t="n">
        <v>0</v>
      </c>
      <c r="CE165" s="518" t="n">
        <v>0</v>
      </c>
      <c r="CF165" s="518" t="n">
        <v>0</v>
      </c>
      <c r="CG165" s="518" t="n">
        <v>0</v>
      </c>
      <c r="CH165" s="518"/>
      <c r="CI165" s="716"/>
      <c r="CL165" s="48" t="n">
        <v>0</v>
      </c>
      <c r="CM165" s="48" t="n">
        <f aca="false">CL165-V165</f>
        <v>0</v>
      </c>
      <c r="CN165" s="702" t="n">
        <f aca="false">SUM(CO165:DR165)</f>
        <v>0</v>
      </c>
      <c r="CO165" s="703" t="n">
        <v>0</v>
      </c>
      <c r="CP165" s="703"/>
      <c r="CQ165" s="703" t="n">
        <v>0</v>
      </c>
      <c r="CR165" s="703"/>
      <c r="CS165" s="703" t="n">
        <v>0</v>
      </c>
      <c r="CT165" s="703" t="n">
        <v>0</v>
      </c>
      <c r="CU165" s="703"/>
      <c r="CV165" s="703"/>
      <c r="CW165" s="703"/>
      <c r="CX165" s="703" t="n">
        <v>0</v>
      </c>
      <c r="CY165" s="703" t="n">
        <v>0</v>
      </c>
      <c r="CZ165" s="703" t="n">
        <v>0</v>
      </c>
      <c r="DA165" s="703"/>
      <c r="DB165" s="703"/>
      <c r="DC165" s="703"/>
      <c r="DD165" s="703"/>
      <c r="DE165" s="703" t="n">
        <v>0</v>
      </c>
      <c r="DF165" s="703"/>
      <c r="DG165" s="703" t="n">
        <v>0</v>
      </c>
      <c r="DH165" s="703" t="n">
        <v>0</v>
      </c>
      <c r="DI165" s="703" t="n">
        <v>0</v>
      </c>
      <c r="DJ165" s="703" t="n">
        <v>0</v>
      </c>
      <c r="DK165" s="703" t="n">
        <v>0</v>
      </c>
      <c r="DL165" s="703" t="n">
        <v>0</v>
      </c>
      <c r="DM165" s="703"/>
      <c r="DN165" s="703"/>
      <c r="DO165" s="703"/>
      <c r="DP165" s="703"/>
      <c r="DQ165" s="703"/>
      <c r="DR165" s="703"/>
      <c r="DS165" s="704" t="n">
        <f aca="false">CN165-V165</f>
        <v>0</v>
      </c>
      <c r="DT165" s="553"/>
      <c r="DU165" s="48"/>
    </row>
    <row r="166" customFormat="false" ht="15" hidden="false" customHeight="true" outlineLevel="0" collapsed="false">
      <c r="A166" s="705" t="n">
        <f aca="false">A165+1</f>
        <v>157</v>
      </c>
      <c r="B166" s="706" t="s">
        <v>1290</v>
      </c>
      <c r="C166" s="706" t="s">
        <v>573</v>
      </c>
      <c r="D166" s="706" t="s">
        <v>574</v>
      </c>
      <c r="E166" s="243" t="n">
        <f aca="false">COUNTIF($G$10:$G$1856,$G166)</f>
        <v>1</v>
      </c>
      <c r="F166" s="706" t="s">
        <v>1320</v>
      </c>
      <c r="G166" s="706" t="s">
        <v>1320</v>
      </c>
      <c r="H166" s="707" t="s">
        <v>1321</v>
      </c>
      <c r="I166" s="708" t="s">
        <v>1042</v>
      </c>
      <c r="J166" s="707" t="s">
        <v>298</v>
      </c>
      <c r="K166" s="709" t="n">
        <v>0</v>
      </c>
      <c r="L166" s="707" t="s">
        <v>297</v>
      </c>
      <c r="M166" s="708" t="s">
        <v>1322</v>
      </c>
      <c r="N166" s="710" t="s">
        <v>934</v>
      </c>
      <c r="O166" s="512" t="n">
        <v>1</v>
      </c>
      <c r="P166" s="512" t="n">
        <v>1</v>
      </c>
      <c r="Q166" s="711" t="n">
        <v>0.004210056</v>
      </c>
      <c r="R166" s="712"/>
      <c r="S166" s="713" t="n">
        <v>8.62</v>
      </c>
      <c r="T166" s="714"/>
      <c r="U166" s="715"/>
      <c r="V166" s="262" t="n">
        <f aca="false">SUM(W166:CI166)</f>
        <v>0</v>
      </c>
      <c r="W166" s="243" t="n">
        <v>0</v>
      </c>
      <c r="X166" s="243" t="n">
        <v>0</v>
      </c>
      <c r="Y166" s="243" t="n">
        <v>0</v>
      </c>
      <c r="Z166" s="243" t="n">
        <v>0</v>
      </c>
      <c r="AA166" s="243" t="n">
        <v>0</v>
      </c>
      <c r="AB166" s="243" t="n">
        <v>0</v>
      </c>
      <c r="AC166" s="243" t="n">
        <v>0</v>
      </c>
      <c r="AD166" s="243" t="n">
        <v>0</v>
      </c>
      <c r="AE166" s="243" t="n">
        <v>0</v>
      </c>
      <c r="AF166" s="243" t="n">
        <v>0</v>
      </c>
      <c r="AG166" s="243" t="n">
        <v>0</v>
      </c>
      <c r="AH166" s="518" t="n">
        <v>0</v>
      </c>
      <c r="AI166" s="243" t="n">
        <v>0</v>
      </c>
      <c r="AJ166" s="243" t="n">
        <v>0</v>
      </c>
      <c r="AK166" s="518" t="n">
        <v>0</v>
      </c>
      <c r="AL166" s="518" t="n">
        <v>0</v>
      </c>
      <c r="AM166" s="518" t="n">
        <v>0</v>
      </c>
      <c r="AN166" s="518" t="n">
        <v>0</v>
      </c>
      <c r="AO166" s="518" t="n">
        <v>0</v>
      </c>
      <c r="AP166" s="518" t="n">
        <v>0</v>
      </c>
      <c r="AQ166" s="518" t="n">
        <v>0</v>
      </c>
      <c r="AR166" s="518" t="n">
        <v>0</v>
      </c>
      <c r="AS166" s="518" t="n">
        <v>0</v>
      </c>
      <c r="AT166" s="518" t="n">
        <v>0</v>
      </c>
      <c r="AU166" s="518" t="n">
        <v>0</v>
      </c>
      <c r="AV166" s="518" t="n">
        <v>0</v>
      </c>
      <c r="AW166" s="518" t="n">
        <v>0</v>
      </c>
      <c r="AX166" s="518" t="n">
        <v>0</v>
      </c>
      <c r="AY166" s="518" t="n">
        <v>0</v>
      </c>
      <c r="AZ166" s="518" t="n">
        <v>0</v>
      </c>
      <c r="BA166" s="518" t="n">
        <v>0</v>
      </c>
      <c r="BB166" s="518" t="n">
        <v>0</v>
      </c>
      <c r="BC166" s="518" t="n">
        <v>0</v>
      </c>
      <c r="BD166" s="518" t="n">
        <v>0</v>
      </c>
      <c r="BE166" s="518" t="n">
        <v>0</v>
      </c>
      <c r="BF166" s="518" t="n">
        <v>0</v>
      </c>
      <c r="BG166" s="518" t="n">
        <v>0</v>
      </c>
      <c r="BH166" s="518" t="n">
        <v>0</v>
      </c>
      <c r="BI166" s="518" t="n">
        <v>0</v>
      </c>
      <c r="BJ166" s="518"/>
      <c r="BK166" s="518"/>
      <c r="BL166" s="518" t="n">
        <v>0</v>
      </c>
      <c r="BM166" s="518"/>
      <c r="BN166" s="518"/>
      <c r="BO166" s="518"/>
      <c r="BP166" s="518"/>
      <c r="BQ166" s="518"/>
      <c r="BR166" s="518"/>
      <c r="BS166" s="518"/>
      <c r="BT166" s="518"/>
      <c r="BU166" s="518"/>
      <c r="BV166" s="518" t="n">
        <v>0</v>
      </c>
      <c r="BW166" s="518" t="n">
        <v>0</v>
      </c>
      <c r="BX166" s="518" t="n">
        <v>0</v>
      </c>
      <c r="BY166" s="518" t="n">
        <v>0</v>
      </c>
      <c r="BZ166" s="518" t="n">
        <v>0</v>
      </c>
      <c r="CA166" s="518" t="n">
        <v>0</v>
      </c>
      <c r="CB166" s="518" t="n">
        <v>0</v>
      </c>
      <c r="CC166" s="518" t="n">
        <v>0</v>
      </c>
      <c r="CD166" s="518" t="n">
        <v>0</v>
      </c>
      <c r="CE166" s="518" t="n">
        <v>0</v>
      </c>
      <c r="CF166" s="518" t="n">
        <v>0</v>
      </c>
      <c r="CG166" s="518" t="n">
        <v>0</v>
      </c>
      <c r="CH166" s="518"/>
      <c r="CI166" s="716"/>
      <c r="CL166" s="48" t="n">
        <v>0</v>
      </c>
      <c r="CM166" s="48" t="n">
        <f aca="false">CL166-V166</f>
        <v>0</v>
      </c>
      <c r="CN166" s="702" t="n">
        <f aca="false">SUM(CO166:DR166)</f>
        <v>0</v>
      </c>
      <c r="CO166" s="703" t="n">
        <v>0</v>
      </c>
      <c r="CP166" s="703"/>
      <c r="CQ166" s="703" t="n">
        <v>0</v>
      </c>
      <c r="CR166" s="703"/>
      <c r="CS166" s="703" t="n">
        <v>0</v>
      </c>
      <c r="CT166" s="703" t="n">
        <v>0</v>
      </c>
      <c r="CU166" s="703"/>
      <c r="CV166" s="703"/>
      <c r="CW166" s="703"/>
      <c r="CX166" s="703" t="n">
        <v>0</v>
      </c>
      <c r="CY166" s="703" t="n">
        <v>0</v>
      </c>
      <c r="CZ166" s="703" t="n">
        <v>0</v>
      </c>
      <c r="DA166" s="703"/>
      <c r="DB166" s="703"/>
      <c r="DC166" s="703"/>
      <c r="DD166" s="703"/>
      <c r="DE166" s="703" t="n">
        <v>0</v>
      </c>
      <c r="DF166" s="703"/>
      <c r="DG166" s="703" t="n">
        <v>0</v>
      </c>
      <c r="DH166" s="703" t="n">
        <v>0</v>
      </c>
      <c r="DI166" s="703" t="n">
        <v>0</v>
      </c>
      <c r="DJ166" s="703" t="n">
        <v>0</v>
      </c>
      <c r="DK166" s="703" t="n">
        <v>0</v>
      </c>
      <c r="DL166" s="703" t="n">
        <v>0</v>
      </c>
      <c r="DM166" s="703"/>
      <c r="DN166" s="703"/>
      <c r="DO166" s="703"/>
      <c r="DP166" s="703"/>
      <c r="DQ166" s="703"/>
      <c r="DR166" s="703"/>
      <c r="DS166" s="704" t="n">
        <f aca="false">CN166-V166</f>
        <v>0</v>
      </c>
      <c r="DT166" s="553"/>
      <c r="DU166" s="48"/>
    </row>
    <row r="167" customFormat="false" ht="15" hidden="false" customHeight="true" outlineLevel="0" collapsed="false">
      <c r="A167" s="705" t="n">
        <f aca="false">A166+1</f>
        <v>158</v>
      </c>
      <c r="B167" s="706" t="s">
        <v>1290</v>
      </c>
      <c r="C167" s="706" t="s">
        <v>573</v>
      </c>
      <c r="D167" s="706" t="s">
        <v>574</v>
      </c>
      <c r="E167" s="243" t="n">
        <f aca="false">COUNTIF($G$10:$G$1856,$G167)</f>
        <v>1</v>
      </c>
      <c r="F167" s="706" t="s">
        <v>1323</v>
      </c>
      <c r="G167" s="706" t="s">
        <v>1323</v>
      </c>
      <c r="H167" s="707" t="s">
        <v>1324</v>
      </c>
      <c r="I167" s="708" t="s">
        <v>1325</v>
      </c>
      <c r="J167" s="707" t="s">
        <v>298</v>
      </c>
      <c r="K167" s="709" t="n">
        <v>0</v>
      </c>
      <c r="L167" s="707" t="s">
        <v>297</v>
      </c>
      <c r="M167" s="708" t="s">
        <v>1326</v>
      </c>
      <c r="N167" s="710" t="s">
        <v>934</v>
      </c>
      <c r="O167" s="512" t="n">
        <v>1</v>
      </c>
      <c r="P167" s="512" t="n">
        <v>1</v>
      </c>
      <c r="Q167" s="711" t="n">
        <v>0.0020736</v>
      </c>
      <c r="R167" s="712"/>
      <c r="S167" s="713" t="n">
        <v>4.24</v>
      </c>
      <c r="T167" s="714"/>
      <c r="U167" s="715"/>
      <c r="V167" s="262" t="n">
        <f aca="false">SUM(W167:CI167)</f>
        <v>1</v>
      </c>
      <c r="W167" s="243" t="n">
        <v>0</v>
      </c>
      <c r="X167" s="243" t="n">
        <v>0</v>
      </c>
      <c r="Y167" s="243" t="n">
        <v>0</v>
      </c>
      <c r="Z167" s="243" t="n">
        <v>1</v>
      </c>
      <c r="AA167" s="243" t="n">
        <v>0</v>
      </c>
      <c r="AB167" s="243" t="n">
        <v>0</v>
      </c>
      <c r="AC167" s="243" t="n">
        <v>0</v>
      </c>
      <c r="AD167" s="243" t="n">
        <v>0</v>
      </c>
      <c r="AE167" s="243" t="n">
        <v>0</v>
      </c>
      <c r="AF167" s="243" t="n">
        <v>0</v>
      </c>
      <c r="AG167" s="243" t="n">
        <v>0</v>
      </c>
      <c r="AH167" s="518" t="n">
        <v>0</v>
      </c>
      <c r="AI167" s="243" t="n">
        <v>0</v>
      </c>
      <c r="AJ167" s="243" t="n">
        <v>0</v>
      </c>
      <c r="AK167" s="518" t="n">
        <v>0</v>
      </c>
      <c r="AL167" s="518" t="n">
        <v>0</v>
      </c>
      <c r="AM167" s="518" t="n">
        <v>0</v>
      </c>
      <c r="AN167" s="518" t="n">
        <v>0</v>
      </c>
      <c r="AO167" s="518" t="n">
        <v>0</v>
      </c>
      <c r="AP167" s="518" t="n">
        <v>0</v>
      </c>
      <c r="AQ167" s="518" t="n">
        <v>0</v>
      </c>
      <c r="AR167" s="518" t="n">
        <v>0</v>
      </c>
      <c r="AS167" s="518" t="n">
        <v>0</v>
      </c>
      <c r="AT167" s="518" t="n">
        <v>0</v>
      </c>
      <c r="AU167" s="518" t="n">
        <v>0</v>
      </c>
      <c r="AV167" s="518" t="n">
        <v>0</v>
      </c>
      <c r="AW167" s="518" t="n">
        <v>0</v>
      </c>
      <c r="AX167" s="518" t="n">
        <v>0</v>
      </c>
      <c r="AY167" s="518" t="n">
        <v>0</v>
      </c>
      <c r="AZ167" s="518" t="n">
        <v>0</v>
      </c>
      <c r="BA167" s="518" t="n">
        <v>0</v>
      </c>
      <c r="BB167" s="518" t="n">
        <v>0</v>
      </c>
      <c r="BC167" s="518" t="n">
        <v>0</v>
      </c>
      <c r="BD167" s="518" t="n">
        <v>0</v>
      </c>
      <c r="BE167" s="518" t="n">
        <v>0</v>
      </c>
      <c r="BF167" s="518" t="n">
        <v>0</v>
      </c>
      <c r="BG167" s="518" t="n">
        <v>0</v>
      </c>
      <c r="BH167" s="518" t="n">
        <v>0</v>
      </c>
      <c r="BI167" s="518" t="n">
        <v>0</v>
      </c>
      <c r="BJ167" s="518"/>
      <c r="BK167" s="518"/>
      <c r="BL167" s="518" t="n">
        <v>0</v>
      </c>
      <c r="BM167" s="518"/>
      <c r="BN167" s="518"/>
      <c r="BO167" s="518"/>
      <c r="BP167" s="518"/>
      <c r="BQ167" s="518"/>
      <c r="BR167" s="518"/>
      <c r="BS167" s="518"/>
      <c r="BT167" s="518"/>
      <c r="BU167" s="518"/>
      <c r="BV167" s="518" t="n">
        <v>0</v>
      </c>
      <c r="BW167" s="518" t="n">
        <v>0</v>
      </c>
      <c r="BX167" s="518" t="n">
        <v>0</v>
      </c>
      <c r="BY167" s="518" t="n">
        <v>0</v>
      </c>
      <c r="BZ167" s="518" t="n">
        <v>0</v>
      </c>
      <c r="CA167" s="518" t="n">
        <v>0</v>
      </c>
      <c r="CB167" s="518" t="n">
        <v>0</v>
      </c>
      <c r="CC167" s="518" t="n">
        <v>0</v>
      </c>
      <c r="CD167" s="518" t="n">
        <v>0</v>
      </c>
      <c r="CE167" s="518" t="n">
        <v>0</v>
      </c>
      <c r="CF167" s="518" t="n">
        <v>0</v>
      </c>
      <c r="CG167" s="518" t="n">
        <v>0</v>
      </c>
      <c r="CH167" s="518"/>
      <c r="CI167" s="716"/>
      <c r="CL167" s="48" t="n">
        <v>1</v>
      </c>
      <c r="CM167" s="48" t="n">
        <f aca="false">CL167-V167</f>
        <v>0</v>
      </c>
      <c r="CN167" s="702" t="n">
        <f aca="false">SUM(CO167:DR167)</f>
        <v>1</v>
      </c>
      <c r="CO167" s="703" t="n">
        <v>0</v>
      </c>
      <c r="CP167" s="703"/>
      <c r="CQ167" s="703" t="n">
        <v>0</v>
      </c>
      <c r="CR167" s="703" t="n">
        <v>1</v>
      </c>
      <c r="CS167" s="703" t="n">
        <v>0</v>
      </c>
      <c r="CT167" s="703" t="n">
        <v>0</v>
      </c>
      <c r="CU167" s="703"/>
      <c r="CV167" s="703"/>
      <c r="CW167" s="703"/>
      <c r="CX167" s="703" t="n">
        <v>0</v>
      </c>
      <c r="CY167" s="703" t="n">
        <v>0</v>
      </c>
      <c r="CZ167" s="703" t="n">
        <v>0</v>
      </c>
      <c r="DA167" s="703"/>
      <c r="DB167" s="703"/>
      <c r="DC167" s="703"/>
      <c r="DD167" s="703"/>
      <c r="DE167" s="703" t="n">
        <v>0</v>
      </c>
      <c r="DF167" s="703"/>
      <c r="DG167" s="703" t="n">
        <v>0</v>
      </c>
      <c r="DH167" s="703" t="n">
        <v>0</v>
      </c>
      <c r="DI167" s="703" t="n">
        <v>0</v>
      </c>
      <c r="DJ167" s="703" t="n">
        <v>0</v>
      </c>
      <c r="DK167" s="703" t="n">
        <v>0</v>
      </c>
      <c r="DL167" s="703" t="n">
        <v>0</v>
      </c>
      <c r="DM167" s="703"/>
      <c r="DN167" s="703"/>
      <c r="DO167" s="703"/>
      <c r="DP167" s="703"/>
      <c r="DQ167" s="703"/>
      <c r="DR167" s="703"/>
      <c r="DS167" s="704" t="n">
        <f aca="false">CN167-V167</f>
        <v>0</v>
      </c>
      <c r="DT167" s="553"/>
      <c r="DU167" s="48"/>
    </row>
    <row r="168" customFormat="false" ht="15" hidden="false" customHeight="true" outlineLevel="0" collapsed="false">
      <c r="A168" s="705" t="n">
        <f aca="false">A167+1</f>
        <v>159</v>
      </c>
      <c r="B168" s="706" t="s">
        <v>1290</v>
      </c>
      <c r="C168" s="706" t="s">
        <v>573</v>
      </c>
      <c r="D168" s="706" t="s">
        <v>574</v>
      </c>
      <c r="E168" s="243" t="n">
        <f aca="false">COUNTIF($G$10:$G$1856,$G168)</f>
        <v>1</v>
      </c>
      <c r="F168" s="706" t="s">
        <v>1327</v>
      </c>
      <c r="G168" s="706" t="s">
        <v>1327</v>
      </c>
      <c r="H168" s="707" t="s">
        <v>1328</v>
      </c>
      <c r="I168" s="708" t="s">
        <v>1329</v>
      </c>
      <c r="J168" s="707" t="s">
        <v>298</v>
      </c>
      <c r="K168" s="709" t="n">
        <v>0</v>
      </c>
      <c r="L168" s="707" t="s">
        <v>297</v>
      </c>
      <c r="M168" s="708" t="s">
        <v>1330</v>
      </c>
      <c r="N168" s="710" t="s">
        <v>934</v>
      </c>
      <c r="O168" s="512" t="n">
        <v>1</v>
      </c>
      <c r="P168" s="512" t="n">
        <v>1</v>
      </c>
      <c r="Q168" s="711" t="n">
        <v>0.0020736</v>
      </c>
      <c r="R168" s="712"/>
      <c r="S168" s="713" t="n">
        <v>4.24</v>
      </c>
      <c r="T168" s="714"/>
      <c r="U168" s="715"/>
      <c r="V168" s="262" t="n">
        <f aca="false">SUM(W168:CI168)</f>
        <v>1</v>
      </c>
      <c r="W168" s="243" t="n">
        <v>0</v>
      </c>
      <c r="X168" s="243" t="n">
        <v>0</v>
      </c>
      <c r="Y168" s="243" t="n">
        <v>0</v>
      </c>
      <c r="Z168" s="243" t="n">
        <v>1</v>
      </c>
      <c r="AA168" s="243" t="n">
        <v>0</v>
      </c>
      <c r="AB168" s="243" t="n">
        <v>0</v>
      </c>
      <c r="AC168" s="243" t="n">
        <v>0</v>
      </c>
      <c r="AD168" s="243" t="n">
        <v>0</v>
      </c>
      <c r="AE168" s="243" t="n">
        <v>0</v>
      </c>
      <c r="AF168" s="243" t="n">
        <v>0</v>
      </c>
      <c r="AG168" s="243" t="n">
        <v>0</v>
      </c>
      <c r="AH168" s="518" t="n">
        <v>0</v>
      </c>
      <c r="AI168" s="243" t="n">
        <v>0</v>
      </c>
      <c r="AJ168" s="243" t="n">
        <v>0</v>
      </c>
      <c r="AK168" s="518" t="n">
        <v>0</v>
      </c>
      <c r="AL168" s="518" t="n">
        <v>0</v>
      </c>
      <c r="AM168" s="518" t="n">
        <v>0</v>
      </c>
      <c r="AN168" s="518" t="n">
        <v>0</v>
      </c>
      <c r="AO168" s="518" t="n">
        <v>0</v>
      </c>
      <c r="AP168" s="518" t="n">
        <v>0</v>
      </c>
      <c r="AQ168" s="518" t="n">
        <v>0</v>
      </c>
      <c r="AR168" s="518" t="n">
        <v>0</v>
      </c>
      <c r="AS168" s="518" t="n">
        <v>0</v>
      </c>
      <c r="AT168" s="518" t="n">
        <v>0</v>
      </c>
      <c r="AU168" s="518" t="n">
        <v>0</v>
      </c>
      <c r="AV168" s="518" t="n">
        <v>0</v>
      </c>
      <c r="AW168" s="518" t="n">
        <v>0</v>
      </c>
      <c r="AX168" s="518" t="n">
        <v>0</v>
      </c>
      <c r="AY168" s="518" t="n">
        <v>0</v>
      </c>
      <c r="AZ168" s="518" t="n">
        <v>0</v>
      </c>
      <c r="BA168" s="518" t="n">
        <v>0</v>
      </c>
      <c r="BB168" s="518" t="n">
        <v>0</v>
      </c>
      <c r="BC168" s="518" t="n">
        <v>0</v>
      </c>
      <c r="BD168" s="518" t="n">
        <v>0</v>
      </c>
      <c r="BE168" s="518" t="n">
        <v>0</v>
      </c>
      <c r="BF168" s="518" t="n">
        <v>0</v>
      </c>
      <c r="BG168" s="518" t="n">
        <v>0</v>
      </c>
      <c r="BH168" s="518" t="n">
        <v>0</v>
      </c>
      <c r="BI168" s="518" t="n">
        <v>0</v>
      </c>
      <c r="BJ168" s="518"/>
      <c r="BK168" s="518"/>
      <c r="BL168" s="518" t="n">
        <v>0</v>
      </c>
      <c r="BM168" s="518"/>
      <c r="BN168" s="518"/>
      <c r="BO168" s="518"/>
      <c r="BP168" s="518"/>
      <c r="BQ168" s="518"/>
      <c r="BR168" s="518"/>
      <c r="BS168" s="518"/>
      <c r="BT168" s="518"/>
      <c r="BU168" s="518"/>
      <c r="BV168" s="518" t="n">
        <v>0</v>
      </c>
      <c r="BW168" s="518" t="n">
        <v>0</v>
      </c>
      <c r="BX168" s="518" t="n">
        <v>0</v>
      </c>
      <c r="BY168" s="518" t="n">
        <v>0</v>
      </c>
      <c r="BZ168" s="518" t="n">
        <v>0</v>
      </c>
      <c r="CA168" s="518" t="n">
        <v>0</v>
      </c>
      <c r="CB168" s="518" t="n">
        <v>0</v>
      </c>
      <c r="CC168" s="518" t="n">
        <v>0</v>
      </c>
      <c r="CD168" s="518" t="n">
        <v>0</v>
      </c>
      <c r="CE168" s="518" t="n">
        <v>0</v>
      </c>
      <c r="CF168" s="518" t="n">
        <v>0</v>
      </c>
      <c r="CG168" s="518" t="n">
        <v>0</v>
      </c>
      <c r="CH168" s="518"/>
      <c r="CI168" s="716"/>
      <c r="CL168" s="48" t="n">
        <v>1</v>
      </c>
      <c r="CM168" s="48" t="n">
        <f aca="false">CL168-V168</f>
        <v>0</v>
      </c>
      <c r="CN168" s="702" t="n">
        <f aca="false">SUM(CO168:DR168)</f>
        <v>1</v>
      </c>
      <c r="CO168" s="703" t="n">
        <v>0</v>
      </c>
      <c r="CP168" s="703"/>
      <c r="CQ168" s="703" t="n">
        <v>0</v>
      </c>
      <c r="CR168" s="703" t="n">
        <v>1</v>
      </c>
      <c r="CS168" s="703" t="n">
        <v>0</v>
      </c>
      <c r="CT168" s="703" t="n">
        <v>0</v>
      </c>
      <c r="CU168" s="703"/>
      <c r="CV168" s="703"/>
      <c r="CW168" s="703"/>
      <c r="CX168" s="703" t="n">
        <v>0</v>
      </c>
      <c r="CY168" s="703" t="n">
        <v>0</v>
      </c>
      <c r="CZ168" s="703" t="n">
        <v>0</v>
      </c>
      <c r="DA168" s="703"/>
      <c r="DB168" s="703"/>
      <c r="DC168" s="703"/>
      <c r="DD168" s="703"/>
      <c r="DE168" s="703" t="n">
        <v>0</v>
      </c>
      <c r="DF168" s="703"/>
      <c r="DG168" s="703" t="n">
        <v>0</v>
      </c>
      <c r="DH168" s="703" t="n">
        <v>0</v>
      </c>
      <c r="DI168" s="703" t="n">
        <v>0</v>
      </c>
      <c r="DJ168" s="703" t="n">
        <v>0</v>
      </c>
      <c r="DK168" s="703" t="n">
        <v>0</v>
      </c>
      <c r="DL168" s="703" t="n">
        <v>0</v>
      </c>
      <c r="DM168" s="703"/>
      <c r="DN168" s="703"/>
      <c r="DO168" s="703"/>
      <c r="DP168" s="703"/>
      <c r="DQ168" s="703"/>
      <c r="DR168" s="703"/>
      <c r="DS168" s="704" t="n">
        <f aca="false">CN168-V168</f>
        <v>0</v>
      </c>
      <c r="DT168" s="553"/>
      <c r="DU168" s="48"/>
    </row>
    <row r="169" customFormat="false" ht="15" hidden="false" customHeight="true" outlineLevel="0" collapsed="false">
      <c r="A169" s="705" t="n">
        <f aca="false">A168+1</f>
        <v>160</v>
      </c>
      <c r="B169" s="706" t="s">
        <v>1290</v>
      </c>
      <c r="C169" s="706" t="s">
        <v>573</v>
      </c>
      <c r="D169" s="706" t="s">
        <v>574</v>
      </c>
      <c r="E169" s="243" t="n">
        <f aca="false">COUNTIF($G$10:$G$1856,$G169)</f>
        <v>1</v>
      </c>
      <c r="F169" s="706" t="s">
        <v>1331</v>
      </c>
      <c r="G169" s="706" t="s">
        <v>1331</v>
      </c>
      <c r="H169" s="707" t="s">
        <v>1332</v>
      </c>
      <c r="I169" s="708" t="s">
        <v>1333</v>
      </c>
      <c r="J169" s="707" t="s">
        <v>298</v>
      </c>
      <c r="K169" s="709" t="n">
        <v>0</v>
      </c>
      <c r="L169" s="707" t="s">
        <v>297</v>
      </c>
      <c r="M169" s="708" t="s">
        <v>1334</v>
      </c>
      <c r="N169" s="710" t="s">
        <v>934</v>
      </c>
      <c r="O169" s="512" t="n">
        <v>2</v>
      </c>
      <c r="P169" s="512" t="n">
        <v>1</v>
      </c>
      <c r="Q169" s="711" t="n">
        <v>0.001545754</v>
      </c>
      <c r="R169" s="712"/>
      <c r="S169" s="713" t="n">
        <v>3.16</v>
      </c>
      <c r="T169" s="714"/>
      <c r="U169" s="715"/>
      <c r="V169" s="262" t="n">
        <f aca="false">SUM(W169:CI169)</f>
        <v>1</v>
      </c>
      <c r="W169" s="243" t="n">
        <v>0</v>
      </c>
      <c r="X169" s="243" t="n">
        <v>0</v>
      </c>
      <c r="Y169" s="243" t="n">
        <v>0</v>
      </c>
      <c r="Z169" s="243" t="n">
        <v>1</v>
      </c>
      <c r="AA169" s="243" t="n">
        <v>0</v>
      </c>
      <c r="AB169" s="243" t="n">
        <v>0</v>
      </c>
      <c r="AC169" s="243" t="n">
        <v>0</v>
      </c>
      <c r="AD169" s="243" t="n">
        <v>0</v>
      </c>
      <c r="AE169" s="243" t="n">
        <v>0</v>
      </c>
      <c r="AF169" s="243" t="n">
        <v>0</v>
      </c>
      <c r="AG169" s="243" t="n">
        <v>0</v>
      </c>
      <c r="AH169" s="518" t="n">
        <v>0</v>
      </c>
      <c r="AI169" s="243" t="n">
        <v>0</v>
      </c>
      <c r="AJ169" s="243" t="n">
        <v>0</v>
      </c>
      <c r="AK169" s="518" t="n">
        <v>0</v>
      </c>
      <c r="AL169" s="518" t="n">
        <v>0</v>
      </c>
      <c r="AM169" s="518" t="n">
        <v>0</v>
      </c>
      <c r="AN169" s="518" t="n">
        <v>0</v>
      </c>
      <c r="AO169" s="518" t="n">
        <v>0</v>
      </c>
      <c r="AP169" s="518" t="n">
        <v>0</v>
      </c>
      <c r="AQ169" s="518" t="n">
        <v>0</v>
      </c>
      <c r="AR169" s="518" t="n">
        <v>0</v>
      </c>
      <c r="AS169" s="518" t="n">
        <v>0</v>
      </c>
      <c r="AT169" s="518" t="n">
        <v>0</v>
      </c>
      <c r="AU169" s="518" t="n">
        <v>0</v>
      </c>
      <c r="AV169" s="518" t="n">
        <v>0</v>
      </c>
      <c r="AW169" s="518" t="n">
        <v>0</v>
      </c>
      <c r="AX169" s="518" t="n">
        <v>0</v>
      </c>
      <c r="AY169" s="518" t="n">
        <v>0</v>
      </c>
      <c r="AZ169" s="518" t="n">
        <v>0</v>
      </c>
      <c r="BA169" s="518" t="n">
        <v>0</v>
      </c>
      <c r="BB169" s="518" t="n">
        <v>0</v>
      </c>
      <c r="BC169" s="518" t="n">
        <v>0</v>
      </c>
      <c r="BD169" s="518" t="n">
        <v>0</v>
      </c>
      <c r="BE169" s="518" t="n">
        <v>0</v>
      </c>
      <c r="BF169" s="518" t="n">
        <v>0</v>
      </c>
      <c r="BG169" s="518" t="n">
        <v>0</v>
      </c>
      <c r="BH169" s="518" t="n">
        <v>0</v>
      </c>
      <c r="BI169" s="518" t="n">
        <v>0</v>
      </c>
      <c r="BJ169" s="518"/>
      <c r="BK169" s="518"/>
      <c r="BL169" s="518" t="n">
        <v>0</v>
      </c>
      <c r="BM169" s="518"/>
      <c r="BN169" s="518"/>
      <c r="BO169" s="518"/>
      <c r="BP169" s="518"/>
      <c r="BQ169" s="518"/>
      <c r="BR169" s="518"/>
      <c r="BS169" s="518"/>
      <c r="BT169" s="518"/>
      <c r="BU169" s="518"/>
      <c r="BV169" s="518" t="n">
        <v>0</v>
      </c>
      <c r="BW169" s="518" t="n">
        <v>0</v>
      </c>
      <c r="BX169" s="518" t="n">
        <v>0</v>
      </c>
      <c r="BY169" s="518" t="n">
        <v>0</v>
      </c>
      <c r="BZ169" s="518" t="n">
        <v>0</v>
      </c>
      <c r="CA169" s="518" t="n">
        <v>0</v>
      </c>
      <c r="CB169" s="518" t="n">
        <v>0</v>
      </c>
      <c r="CC169" s="518" t="n">
        <v>0</v>
      </c>
      <c r="CD169" s="518" t="n">
        <v>0</v>
      </c>
      <c r="CE169" s="518" t="n">
        <v>0</v>
      </c>
      <c r="CF169" s="518" t="n">
        <v>0</v>
      </c>
      <c r="CG169" s="518" t="n">
        <v>0</v>
      </c>
      <c r="CH169" s="518"/>
      <c r="CI169" s="716"/>
      <c r="CL169" s="48" t="n">
        <v>1</v>
      </c>
      <c r="CM169" s="48" t="n">
        <f aca="false">CL169-V169</f>
        <v>0</v>
      </c>
      <c r="CN169" s="702" t="n">
        <f aca="false">SUM(CO169:DR169)</f>
        <v>1</v>
      </c>
      <c r="CO169" s="703" t="n">
        <v>0</v>
      </c>
      <c r="CP169" s="703"/>
      <c r="CQ169" s="703" t="n">
        <v>0</v>
      </c>
      <c r="CR169" s="703" t="n">
        <v>1</v>
      </c>
      <c r="CS169" s="703" t="n">
        <v>0</v>
      </c>
      <c r="CT169" s="703" t="n">
        <v>0</v>
      </c>
      <c r="CU169" s="703"/>
      <c r="CV169" s="703"/>
      <c r="CW169" s="703"/>
      <c r="CX169" s="703" t="n">
        <v>0</v>
      </c>
      <c r="CY169" s="703" t="n">
        <v>0</v>
      </c>
      <c r="CZ169" s="703" t="n">
        <v>0</v>
      </c>
      <c r="DA169" s="703"/>
      <c r="DB169" s="703"/>
      <c r="DC169" s="703"/>
      <c r="DD169" s="703"/>
      <c r="DE169" s="703" t="n">
        <v>0</v>
      </c>
      <c r="DF169" s="703"/>
      <c r="DG169" s="703" t="n">
        <v>0</v>
      </c>
      <c r="DH169" s="703" t="n">
        <v>0</v>
      </c>
      <c r="DI169" s="703" t="n">
        <v>0</v>
      </c>
      <c r="DJ169" s="703" t="n">
        <v>0</v>
      </c>
      <c r="DK169" s="703" t="n">
        <v>0</v>
      </c>
      <c r="DL169" s="703" t="n">
        <v>0</v>
      </c>
      <c r="DM169" s="703"/>
      <c r="DN169" s="703"/>
      <c r="DO169" s="703"/>
      <c r="DP169" s="703"/>
      <c r="DQ169" s="703"/>
      <c r="DR169" s="703"/>
      <c r="DS169" s="704" t="n">
        <f aca="false">CN169-V169</f>
        <v>0</v>
      </c>
      <c r="DT169" s="553"/>
      <c r="DU169" s="48"/>
    </row>
    <row r="170" customFormat="false" ht="15" hidden="false" customHeight="true" outlineLevel="0" collapsed="false">
      <c r="A170" s="705" t="n">
        <f aca="false">A169+1</f>
        <v>161</v>
      </c>
      <c r="B170" s="706" t="s">
        <v>1290</v>
      </c>
      <c r="C170" s="706" t="s">
        <v>573</v>
      </c>
      <c r="D170" s="706" t="s">
        <v>574</v>
      </c>
      <c r="E170" s="243" t="n">
        <f aca="false">COUNTIF($G$10:$G$1856,$G170)</f>
        <v>1</v>
      </c>
      <c r="F170" s="706" t="s">
        <v>1335</v>
      </c>
      <c r="G170" s="706" t="s">
        <v>1335</v>
      </c>
      <c r="H170" s="707" t="s">
        <v>1336</v>
      </c>
      <c r="I170" s="708" t="s">
        <v>1337</v>
      </c>
      <c r="J170" s="707" t="s">
        <v>298</v>
      </c>
      <c r="K170" s="709" t="n">
        <v>0</v>
      </c>
      <c r="L170" s="707" t="s">
        <v>297</v>
      </c>
      <c r="M170" s="708" t="s">
        <v>1338</v>
      </c>
      <c r="N170" s="710" t="s">
        <v>934</v>
      </c>
      <c r="O170" s="512" t="n">
        <v>2</v>
      </c>
      <c r="P170" s="512" t="n">
        <v>1</v>
      </c>
      <c r="Q170" s="711" t="n">
        <v>0.001183084</v>
      </c>
      <c r="R170" s="712"/>
      <c r="S170" s="713" t="n">
        <v>2.42</v>
      </c>
      <c r="T170" s="714"/>
      <c r="U170" s="715"/>
      <c r="V170" s="262" t="n">
        <f aca="false">SUM(W170:CI170)</f>
        <v>1</v>
      </c>
      <c r="W170" s="243" t="n">
        <v>0</v>
      </c>
      <c r="X170" s="243" t="n">
        <v>0</v>
      </c>
      <c r="Y170" s="243" t="n">
        <v>0</v>
      </c>
      <c r="Z170" s="243" t="n">
        <v>1</v>
      </c>
      <c r="AA170" s="243" t="n">
        <v>0</v>
      </c>
      <c r="AB170" s="243" t="n">
        <v>0</v>
      </c>
      <c r="AC170" s="243" t="n">
        <v>0</v>
      </c>
      <c r="AD170" s="243" t="n">
        <v>0</v>
      </c>
      <c r="AE170" s="243" t="n">
        <v>0</v>
      </c>
      <c r="AF170" s="243" t="n">
        <v>0</v>
      </c>
      <c r="AG170" s="243" t="n">
        <v>0</v>
      </c>
      <c r="AH170" s="518" t="n">
        <v>0</v>
      </c>
      <c r="AI170" s="243" t="n">
        <v>0</v>
      </c>
      <c r="AJ170" s="243" t="n">
        <v>0</v>
      </c>
      <c r="AK170" s="518" t="n">
        <v>0</v>
      </c>
      <c r="AL170" s="518" t="n">
        <v>0</v>
      </c>
      <c r="AM170" s="518" t="n">
        <v>0</v>
      </c>
      <c r="AN170" s="518" t="n">
        <v>0</v>
      </c>
      <c r="AO170" s="518" t="n">
        <v>0</v>
      </c>
      <c r="AP170" s="518" t="n">
        <v>0</v>
      </c>
      <c r="AQ170" s="518" t="n">
        <v>0</v>
      </c>
      <c r="AR170" s="518" t="n">
        <v>0</v>
      </c>
      <c r="AS170" s="518" t="n">
        <v>0</v>
      </c>
      <c r="AT170" s="518" t="n">
        <v>0</v>
      </c>
      <c r="AU170" s="518" t="n">
        <v>0</v>
      </c>
      <c r="AV170" s="518" t="n">
        <v>0</v>
      </c>
      <c r="AW170" s="518" t="n">
        <v>0</v>
      </c>
      <c r="AX170" s="518" t="n">
        <v>0</v>
      </c>
      <c r="AY170" s="518" t="n">
        <v>0</v>
      </c>
      <c r="AZ170" s="518" t="n">
        <v>0</v>
      </c>
      <c r="BA170" s="518" t="n">
        <v>0</v>
      </c>
      <c r="BB170" s="518" t="n">
        <v>0</v>
      </c>
      <c r="BC170" s="518" t="n">
        <v>0</v>
      </c>
      <c r="BD170" s="518" t="n">
        <v>0</v>
      </c>
      <c r="BE170" s="518" t="n">
        <v>0</v>
      </c>
      <c r="BF170" s="518" t="n">
        <v>0</v>
      </c>
      <c r="BG170" s="518" t="n">
        <v>0</v>
      </c>
      <c r="BH170" s="518" t="n">
        <v>0</v>
      </c>
      <c r="BI170" s="518" t="n">
        <v>0</v>
      </c>
      <c r="BJ170" s="518"/>
      <c r="BK170" s="518"/>
      <c r="BL170" s="518" t="n">
        <v>0</v>
      </c>
      <c r="BM170" s="518"/>
      <c r="BN170" s="518"/>
      <c r="BO170" s="518"/>
      <c r="BP170" s="518"/>
      <c r="BQ170" s="518"/>
      <c r="BR170" s="518"/>
      <c r="BS170" s="518"/>
      <c r="BT170" s="518"/>
      <c r="BU170" s="518"/>
      <c r="BV170" s="518" t="n">
        <v>0</v>
      </c>
      <c r="BW170" s="518" t="n">
        <v>0</v>
      </c>
      <c r="BX170" s="518" t="n">
        <v>0</v>
      </c>
      <c r="BY170" s="518" t="n">
        <v>0</v>
      </c>
      <c r="BZ170" s="518" t="n">
        <v>0</v>
      </c>
      <c r="CA170" s="518" t="n">
        <v>0</v>
      </c>
      <c r="CB170" s="518" t="n">
        <v>0</v>
      </c>
      <c r="CC170" s="518" t="n">
        <v>0</v>
      </c>
      <c r="CD170" s="518" t="n">
        <v>0</v>
      </c>
      <c r="CE170" s="518" t="n">
        <v>0</v>
      </c>
      <c r="CF170" s="518" t="n">
        <v>0</v>
      </c>
      <c r="CG170" s="518" t="n">
        <v>0</v>
      </c>
      <c r="CH170" s="518"/>
      <c r="CI170" s="716"/>
      <c r="CL170" s="48" t="n">
        <v>1</v>
      </c>
      <c r="CM170" s="48" t="n">
        <f aca="false">CL170-V170</f>
        <v>0</v>
      </c>
      <c r="CN170" s="702" t="n">
        <f aca="false">SUM(CO170:DR170)</f>
        <v>1</v>
      </c>
      <c r="CO170" s="703" t="n">
        <v>0</v>
      </c>
      <c r="CP170" s="703"/>
      <c r="CQ170" s="703" t="n">
        <v>0</v>
      </c>
      <c r="CR170" s="703" t="n">
        <v>1</v>
      </c>
      <c r="CS170" s="703" t="n">
        <v>0</v>
      </c>
      <c r="CT170" s="703" t="n">
        <v>0</v>
      </c>
      <c r="CU170" s="703"/>
      <c r="CV170" s="703"/>
      <c r="CW170" s="703"/>
      <c r="CX170" s="703" t="n">
        <v>0</v>
      </c>
      <c r="CY170" s="703" t="n">
        <v>0</v>
      </c>
      <c r="CZ170" s="703" t="n">
        <v>0</v>
      </c>
      <c r="DA170" s="703"/>
      <c r="DB170" s="703"/>
      <c r="DC170" s="703"/>
      <c r="DD170" s="703"/>
      <c r="DE170" s="703" t="n">
        <v>0</v>
      </c>
      <c r="DF170" s="703"/>
      <c r="DG170" s="703" t="n">
        <v>0</v>
      </c>
      <c r="DH170" s="703" t="n">
        <v>0</v>
      </c>
      <c r="DI170" s="703" t="n">
        <v>0</v>
      </c>
      <c r="DJ170" s="703" t="n">
        <v>0</v>
      </c>
      <c r="DK170" s="703" t="n">
        <v>0</v>
      </c>
      <c r="DL170" s="703" t="n">
        <v>0</v>
      </c>
      <c r="DM170" s="703"/>
      <c r="DN170" s="703"/>
      <c r="DO170" s="703"/>
      <c r="DP170" s="703"/>
      <c r="DQ170" s="703"/>
      <c r="DR170" s="703"/>
      <c r="DS170" s="704" t="n">
        <f aca="false">CN170-V170</f>
        <v>0</v>
      </c>
      <c r="DT170" s="553"/>
      <c r="DU170" s="48"/>
    </row>
    <row r="171" customFormat="false" ht="15" hidden="false" customHeight="true" outlineLevel="0" collapsed="false">
      <c r="A171" s="705" t="n">
        <f aca="false">A170+1</f>
        <v>162</v>
      </c>
      <c r="B171" s="706" t="s">
        <v>1290</v>
      </c>
      <c r="C171" s="706" t="s">
        <v>573</v>
      </c>
      <c r="D171" s="706" t="s">
        <v>574</v>
      </c>
      <c r="E171" s="243" t="n">
        <f aca="false">COUNTIF($G$10:$G$1856,$G171)</f>
        <v>1</v>
      </c>
      <c r="F171" s="706" t="s">
        <v>1339</v>
      </c>
      <c r="G171" s="706" t="s">
        <v>1339</v>
      </c>
      <c r="H171" s="707" t="s">
        <v>1340</v>
      </c>
      <c r="I171" s="708" t="s">
        <v>1341</v>
      </c>
      <c r="J171" s="707" t="s">
        <v>298</v>
      </c>
      <c r="K171" s="709" t="n">
        <v>0</v>
      </c>
      <c r="L171" s="707" t="s">
        <v>297</v>
      </c>
      <c r="M171" s="708" t="s">
        <v>970</v>
      </c>
      <c r="N171" s="710" t="s">
        <v>934</v>
      </c>
      <c r="O171" s="512" t="n">
        <v>1</v>
      </c>
      <c r="P171" s="512" t="n">
        <v>1</v>
      </c>
      <c r="Q171" s="711" t="n">
        <v>0.000632808</v>
      </c>
      <c r="R171" s="712"/>
      <c r="S171" s="713" t="n">
        <v>1.3</v>
      </c>
      <c r="T171" s="714"/>
      <c r="U171" s="715"/>
      <c r="V171" s="262" t="n">
        <f aca="false">SUM(W171:CI171)</f>
        <v>0</v>
      </c>
      <c r="W171" s="243" t="n">
        <v>0</v>
      </c>
      <c r="X171" s="243" t="n">
        <v>0</v>
      </c>
      <c r="Y171" s="243" t="n">
        <v>0</v>
      </c>
      <c r="Z171" s="243" t="n">
        <v>0</v>
      </c>
      <c r="AA171" s="243" t="n">
        <v>0</v>
      </c>
      <c r="AB171" s="243" t="n">
        <v>0</v>
      </c>
      <c r="AC171" s="243" t="n">
        <v>0</v>
      </c>
      <c r="AD171" s="243" t="n">
        <v>0</v>
      </c>
      <c r="AE171" s="243" t="n">
        <v>0</v>
      </c>
      <c r="AF171" s="243" t="n">
        <v>0</v>
      </c>
      <c r="AG171" s="243" t="n">
        <v>0</v>
      </c>
      <c r="AH171" s="518" t="n">
        <v>0</v>
      </c>
      <c r="AI171" s="243" t="n">
        <v>0</v>
      </c>
      <c r="AJ171" s="243" t="n">
        <v>0</v>
      </c>
      <c r="AK171" s="518" t="n">
        <v>0</v>
      </c>
      <c r="AL171" s="518" t="n">
        <v>0</v>
      </c>
      <c r="AM171" s="518" t="n">
        <v>0</v>
      </c>
      <c r="AN171" s="518" t="n">
        <v>0</v>
      </c>
      <c r="AO171" s="518" t="n">
        <v>0</v>
      </c>
      <c r="AP171" s="518" t="n">
        <v>0</v>
      </c>
      <c r="AQ171" s="518" t="n">
        <v>0</v>
      </c>
      <c r="AR171" s="518" t="n">
        <v>0</v>
      </c>
      <c r="AS171" s="518" t="n">
        <v>0</v>
      </c>
      <c r="AT171" s="518" t="n">
        <v>0</v>
      </c>
      <c r="AU171" s="518" t="n">
        <v>0</v>
      </c>
      <c r="AV171" s="518" t="n">
        <v>0</v>
      </c>
      <c r="AW171" s="518" t="n">
        <v>0</v>
      </c>
      <c r="AX171" s="518" t="n">
        <v>0</v>
      </c>
      <c r="AY171" s="518" t="n">
        <v>0</v>
      </c>
      <c r="AZ171" s="518" t="n">
        <v>0</v>
      </c>
      <c r="BA171" s="518" t="n">
        <v>0</v>
      </c>
      <c r="BB171" s="518" t="n">
        <v>0</v>
      </c>
      <c r="BC171" s="518" t="n">
        <v>0</v>
      </c>
      <c r="BD171" s="518" t="n">
        <v>0</v>
      </c>
      <c r="BE171" s="518" t="n">
        <v>0</v>
      </c>
      <c r="BF171" s="518" t="n">
        <v>0</v>
      </c>
      <c r="BG171" s="518" t="n">
        <v>0</v>
      </c>
      <c r="BH171" s="518" t="n">
        <v>0</v>
      </c>
      <c r="BI171" s="518" t="n">
        <v>0</v>
      </c>
      <c r="BJ171" s="518"/>
      <c r="BK171" s="518"/>
      <c r="BL171" s="518" t="n">
        <v>0</v>
      </c>
      <c r="BM171" s="518"/>
      <c r="BN171" s="518"/>
      <c r="BO171" s="518"/>
      <c r="BP171" s="518"/>
      <c r="BQ171" s="518"/>
      <c r="BR171" s="518"/>
      <c r="BS171" s="518"/>
      <c r="BT171" s="518"/>
      <c r="BU171" s="518"/>
      <c r="BV171" s="518" t="n">
        <v>0</v>
      </c>
      <c r="BW171" s="518" t="n">
        <v>0</v>
      </c>
      <c r="BX171" s="518" t="n">
        <v>0</v>
      </c>
      <c r="BY171" s="518" t="n">
        <v>0</v>
      </c>
      <c r="BZ171" s="518" t="n">
        <v>0</v>
      </c>
      <c r="CA171" s="518" t="n">
        <v>0</v>
      </c>
      <c r="CB171" s="518" t="n">
        <v>0</v>
      </c>
      <c r="CC171" s="518" t="n">
        <v>0</v>
      </c>
      <c r="CD171" s="518" t="n">
        <v>0</v>
      </c>
      <c r="CE171" s="518" t="n">
        <v>0</v>
      </c>
      <c r="CF171" s="518" t="n">
        <v>0</v>
      </c>
      <c r="CG171" s="518" t="n">
        <v>0</v>
      </c>
      <c r="CH171" s="518"/>
      <c r="CI171" s="716"/>
      <c r="CL171" s="48" t="n">
        <v>0</v>
      </c>
      <c r="CM171" s="48" t="n">
        <f aca="false">CL171-V171</f>
        <v>0</v>
      </c>
      <c r="CN171" s="702" t="n">
        <f aca="false">SUM(CO171:DR171)</f>
        <v>0</v>
      </c>
      <c r="CO171" s="703" t="n">
        <v>0</v>
      </c>
      <c r="CP171" s="703"/>
      <c r="CQ171" s="703" t="n">
        <v>0</v>
      </c>
      <c r="CR171" s="703"/>
      <c r="CS171" s="703" t="n">
        <v>0</v>
      </c>
      <c r="CT171" s="703" t="n">
        <v>0</v>
      </c>
      <c r="CU171" s="703"/>
      <c r="CV171" s="703"/>
      <c r="CW171" s="703"/>
      <c r="CX171" s="703" t="n">
        <v>0</v>
      </c>
      <c r="CY171" s="703" t="n">
        <v>0</v>
      </c>
      <c r="CZ171" s="703" t="n">
        <v>0</v>
      </c>
      <c r="DA171" s="703"/>
      <c r="DB171" s="703"/>
      <c r="DC171" s="703"/>
      <c r="DD171" s="703"/>
      <c r="DE171" s="703" t="n">
        <v>0</v>
      </c>
      <c r="DF171" s="703"/>
      <c r="DG171" s="703" t="n">
        <v>0</v>
      </c>
      <c r="DH171" s="703" t="n">
        <v>0</v>
      </c>
      <c r="DI171" s="703" t="n">
        <v>0</v>
      </c>
      <c r="DJ171" s="703" t="n">
        <v>0</v>
      </c>
      <c r="DK171" s="703" t="n">
        <v>0</v>
      </c>
      <c r="DL171" s="703" t="n">
        <v>0</v>
      </c>
      <c r="DM171" s="703"/>
      <c r="DN171" s="703"/>
      <c r="DO171" s="703"/>
      <c r="DP171" s="703"/>
      <c r="DQ171" s="703"/>
      <c r="DR171" s="703"/>
      <c r="DS171" s="704" t="n">
        <f aca="false">CN171-V171</f>
        <v>0</v>
      </c>
      <c r="DT171" s="553"/>
      <c r="DU171" s="48"/>
    </row>
    <row r="172" customFormat="false" ht="15" hidden="false" customHeight="true" outlineLevel="0" collapsed="false">
      <c r="A172" s="705" t="n">
        <f aca="false">A171+1</f>
        <v>163</v>
      </c>
      <c r="B172" s="706" t="s">
        <v>1290</v>
      </c>
      <c r="C172" s="706" t="s">
        <v>573</v>
      </c>
      <c r="D172" s="706" t="s">
        <v>574</v>
      </c>
      <c r="E172" s="243" t="n">
        <f aca="false">COUNTIF($G$10:$G$1856,$G172)</f>
        <v>1</v>
      </c>
      <c r="F172" s="706" t="s">
        <v>1342</v>
      </c>
      <c r="G172" s="706" t="s">
        <v>1342</v>
      </c>
      <c r="H172" s="707" t="s">
        <v>1343</v>
      </c>
      <c r="I172" s="708" t="s">
        <v>1344</v>
      </c>
      <c r="J172" s="707" t="s">
        <v>298</v>
      </c>
      <c r="K172" s="709" t="n">
        <v>0</v>
      </c>
      <c r="L172" s="707" t="s">
        <v>297</v>
      </c>
      <c r="M172" s="708" t="s">
        <v>974</v>
      </c>
      <c r="N172" s="710" t="s">
        <v>934</v>
      </c>
      <c r="O172" s="512" t="n">
        <v>1</v>
      </c>
      <c r="P172" s="512" t="n">
        <v>1</v>
      </c>
      <c r="Q172" s="711" t="n">
        <v>0.00123516</v>
      </c>
      <c r="R172" s="712"/>
      <c r="S172" s="713" t="n">
        <v>2.53</v>
      </c>
      <c r="T172" s="714"/>
      <c r="U172" s="715"/>
      <c r="V172" s="262" t="n">
        <f aca="false">SUM(W172:CI172)</f>
        <v>0</v>
      </c>
      <c r="W172" s="243" t="n">
        <v>0</v>
      </c>
      <c r="X172" s="243" t="n">
        <v>0</v>
      </c>
      <c r="Y172" s="243" t="n">
        <v>0</v>
      </c>
      <c r="Z172" s="243" t="n">
        <v>0</v>
      </c>
      <c r="AA172" s="243" t="n">
        <v>0</v>
      </c>
      <c r="AB172" s="243" t="n">
        <v>0</v>
      </c>
      <c r="AC172" s="243" t="n">
        <v>0</v>
      </c>
      <c r="AD172" s="243" t="n">
        <v>0</v>
      </c>
      <c r="AE172" s="243" t="n">
        <v>0</v>
      </c>
      <c r="AF172" s="243" t="n">
        <v>0</v>
      </c>
      <c r="AG172" s="243" t="n">
        <v>0</v>
      </c>
      <c r="AH172" s="518" t="n">
        <v>0</v>
      </c>
      <c r="AI172" s="243" t="n">
        <v>0</v>
      </c>
      <c r="AJ172" s="243" t="n">
        <v>0</v>
      </c>
      <c r="AK172" s="518" t="n">
        <v>0</v>
      </c>
      <c r="AL172" s="518" t="n">
        <v>0</v>
      </c>
      <c r="AM172" s="518" t="n">
        <v>0</v>
      </c>
      <c r="AN172" s="518" t="n">
        <v>0</v>
      </c>
      <c r="AO172" s="518" t="n">
        <v>0</v>
      </c>
      <c r="AP172" s="518" t="n">
        <v>0</v>
      </c>
      <c r="AQ172" s="518" t="n">
        <v>0</v>
      </c>
      <c r="AR172" s="518" t="n">
        <v>0</v>
      </c>
      <c r="AS172" s="518" t="n">
        <v>0</v>
      </c>
      <c r="AT172" s="518" t="n">
        <v>0</v>
      </c>
      <c r="AU172" s="518" t="n">
        <v>0</v>
      </c>
      <c r="AV172" s="518" t="n">
        <v>0</v>
      </c>
      <c r="AW172" s="518" t="n">
        <v>0</v>
      </c>
      <c r="AX172" s="518" t="n">
        <v>0</v>
      </c>
      <c r="AY172" s="518" t="n">
        <v>0</v>
      </c>
      <c r="AZ172" s="518" t="n">
        <v>0</v>
      </c>
      <c r="BA172" s="518" t="n">
        <v>0</v>
      </c>
      <c r="BB172" s="518" t="n">
        <v>0</v>
      </c>
      <c r="BC172" s="518" t="n">
        <v>0</v>
      </c>
      <c r="BD172" s="518" t="n">
        <v>0</v>
      </c>
      <c r="BE172" s="518" t="n">
        <v>0</v>
      </c>
      <c r="BF172" s="518" t="n">
        <v>0</v>
      </c>
      <c r="BG172" s="518" t="n">
        <v>0</v>
      </c>
      <c r="BH172" s="518" t="n">
        <v>0</v>
      </c>
      <c r="BI172" s="518" t="n">
        <v>0</v>
      </c>
      <c r="BJ172" s="518"/>
      <c r="BK172" s="518"/>
      <c r="BL172" s="518" t="n">
        <v>0</v>
      </c>
      <c r="BM172" s="518"/>
      <c r="BN172" s="518"/>
      <c r="BO172" s="518"/>
      <c r="BP172" s="518"/>
      <c r="BQ172" s="518"/>
      <c r="BR172" s="518"/>
      <c r="BS172" s="518"/>
      <c r="BT172" s="518"/>
      <c r="BU172" s="518"/>
      <c r="BV172" s="518" t="n">
        <v>0</v>
      </c>
      <c r="BW172" s="518" t="n">
        <v>0</v>
      </c>
      <c r="BX172" s="518" t="n">
        <v>0</v>
      </c>
      <c r="BY172" s="518" t="n">
        <v>0</v>
      </c>
      <c r="BZ172" s="518" t="n">
        <v>0</v>
      </c>
      <c r="CA172" s="518" t="n">
        <v>0</v>
      </c>
      <c r="CB172" s="518" t="n">
        <v>0</v>
      </c>
      <c r="CC172" s="518" t="n">
        <v>0</v>
      </c>
      <c r="CD172" s="518" t="n">
        <v>0</v>
      </c>
      <c r="CE172" s="518" t="n">
        <v>0</v>
      </c>
      <c r="CF172" s="518" t="n">
        <v>0</v>
      </c>
      <c r="CG172" s="518" t="n">
        <v>0</v>
      </c>
      <c r="CH172" s="518"/>
      <c r="CI172" s="716"/>
      <c r="CL172" s="48" t="n">
        <v>0</v>
      </c>
      <c r="CM172" s="48" t="n">
        <f aca="false">CL172-V172</f>
        <v>0</v>
      </c>
      <c r="CN172" s="702" t="n">
        <f aca="false">SUM(CO172:DR172)</f>
        <v>0</v>
      </c>
      <c r="CO172" s="703" t="n">
        <v>0</v>
      </c>
      <c r="CP172" s="703"/>
      <c r="CQ172" s="703" t="n">
        <v>0</v>
      </c>
      <c r="CR172" s="703"/>
      <c r="CS172" s="703" t="n">
        <v>0</v>
      </c>
      <c r="CT172" s="703" t="n">
        <v>0</v>
      </c>
      <c r="CU172" s="703"/>
      <c r="CV172" s="703"/>
      <c r="CW172" s="703"/>
      <c r="CX172" s="703" t="n">
        <v>0</v>
      </c>
      <c r="CY172" s="703" t="n">
        <v>0</v>
      </c>
      <c r="CZ172" s="703" t="n">
        <v>0</v>
      </c>
      <c r="DA172" s="703"/>
      <c r="DB172" s="703"/>
      <c r="DC172" s="703"/>
      <c r="DD172" s="703"/>
      <c r="DE172" s="703" t="n">
        <v>0</v>
      </c>
      <c r="DF172" s="703"/>
      <c r="DG172" s="703" t="n">
        <v>0</v>
      </c>
      <c r="DH172" s="703" t="n">
        <v>0</v>
      </c>
      <c r="DI172" s="703" t="n">
        <v>0</v>
      </c>
      <c r="DJ172" s="703" t="n">
        <v>0</v>
      </c>
      <c r="DK172" s="703" t="n">
        <v>0</v>
      </c>
      <c r="DL172" s="703" t="n">
        <v>0</v>
      </c>
      <c r="DM172" s="703"/>
      <c r="DN172" s="703"/>
      <c r="DO172" s="703"/>
      <c r="DP172" s="703"/>
      <c r="DQ172" s="703"/>
      <c r="DR172" s="703"/>
      <c r="DS172" s="704" t="n">
        <f aca="false">CN172-V172</f>
        <v>0</v>
      </c>
      <c r="DT172" s="553"/>
      <c r="DU172" s="48"/>
    </row>
    <row r="173" customFormat="false" ht="15" hidden="false" customHeight="true" outlineLevel="0" collapsed="false">
      <c r="A173" s="705" t="n">
        <f aca="false">A172+1</f>
        <v>164</v>
      </c>
      <c r="B173" s="706" t="s">
        <v>1290</v>
      </c>
      <c r="C173" s="706" t="s">
        <v>573</v>
      </c>
      <c r="D173" s="706" t="s">
        <v>574</v>
      </c>
      <c r="E173" s="243" t="n">
        <f aca="false">COUNTIF($G$10:$G$1856,$G173)</f>
        <v>1</v>
      </c>
      <c r="F173" s="706" t="s">
        <v>1345</v>
      </c>
      <c r="G173" s="706" t="s">
        <v>1345</v>
      </c>
      <c r="H173" s="707" t="s">
        <v>1346</v>
      </c>
      <c r="I173" s="708" t="s">
        <v>1062</v>
      </c>
      <c r="J173" s="707" t="s">
        <v>298</v>
      </c>
      <c r="K173" s="709" t="n">
        <v>0</v>
      </c>
      <c r="L173" s="707" t="s">
        <v>297</v>
      </c>
      <c r="M173" s="708" t="s">
        <v>1063</v>
      </c>
      <c r="N173" s="710" t="s">
        <v>934</v>
      </c>
      <c r="O173" s="512" t="n">
        <v>1</v>
      </c>
      <c r="P173" s="512" t="n">
        <v>1</v>
      </c>
      <c r="Q173" s="711" t="n">
        <v>0.00052992</v>
      </c>
      <c r="R173" s="712"/>
      <c r="S173" s="713" t="n">
        <v>1.08</v>
      </c>
      <c r="T173" s="714"/>
      <c r="U173" s="715"/>
      <c r="V173" s="262" t="n">
        <f aca="false">SUM(W173:CI173)</f>
        <v>1</v>
      </c>
      <c r="W173" s="243" t="n">
        <v>0</v>
      </c>
      <c r="X173" s="243" t="n">
        <v>0</v>
      </c>
      <c r="Y173" s="243" t="n">
        <v>0</v>
      </c>
      <c r="Z173" s="243" t="n">
        <v>1</v>
      </c>
      <c r="AA173" s="243" t="n">
        <v>0</v>
      </c>
      <c r="AB173" s="243" t="n">
        <v>0</v>
      </c>
      <c r="AC173" s="243" t="n">
        <v>0</v>
      </c>
      <c r="AD173" s="243" t="n">
        <v>0</v>
      </c>
      <c r="AE173" s="243" t="n">
        <v>0</v>
      </c>
      <c r="AF173" s="243" t="n">
        <v>0</v>
      </c>
      <c r="AG173" s="243" t="n">
        <v>0</v>
      </c>
      <c r="AH173" s="518" t="n">
        <v>0</v>
      </c>
      <c r="AI173" s="243" t="n">
        <v>0</v>
      </c>
      <c r="AJ173" s="243" t="n">
        <v>0</v>
      </c>
      <c r="AK173" s="518" t="n">
        <v>0</v>
      </c>
      <c r="AL173" s="518" t="n">
        <v>0</v>
      </c>
      <c r="AM173" s="518" t="n">
        <v>0</v>
      </c>
      <c r="AN173" s="518" t="n">
        <v>0</v>
      </c>
      <c r="AO173" s="518" t="n">
        <v>0</v>
      </c>
      <c r="AP173" s="518" t="n">
        <v>0</v>
      </c>
      <c r="AQ173" s="518" t="n">
        <v>0</v>
      </c>
      <c r="AR173" s="518" t="n">
        <v>0</v>
      </c>
      <c r="AS173" s="518" t="n">
        <v>0</v>
      </c>
      <c r="AT173" s="518" t="n">
        <v>0</v>
      </c>
      <c r="AU173" s="518" t="n">
        <v>0</v>
      </c>
      <c r="AV173" s="518" t="n">
        <v>0</v>
      </c>
      <c r="AW173" s="518" t="n">
        <v>0</v>
      </c>
      <c r="AX173" s="518" t="n">
        <v>0</v>
      </c>
      <c r="AY173" s="518" t="n">
        <v>0</v>
      </c>
      <c r="AZ173" s="518" t="n">
        <v>0</v>
      </c>
      <c r="BA173" s="518" t="n">
        <v>0</v>
      </c>
      <c r="BB173" s="518" t="n">
        <v>0</v>
      </c>
      <c r="BC173" s="518" t="n">
        <v>0</v>
      </c>
      <c r="BD173" s="518" t="n">
        <v>0</v>
      </c>
      <c r="BE173" s="518" t="n">
        <v>0</v>
      </c>
      <c r="BF173" s="518" t="n">
        <v>0</v>
      </c>
      <c r="BG173" s="518" t="n">
        <v>0</v>
      </c>
      <c r="BH173" s="518" t="n">
        <v>0</v>
      </c>
      <c r="BI173" s="518" t="n">
        <v>0</v>
      </c>
      <c r="BJ173" s="518"/>
      <c r="BK173" s="518"/>
      <c r="BL173" s="518" t="n">
        <v>0</v>
      </c>
      <c r="BM173" s="518"/>
      <c r="BN173" s="518"/>
      <c r="BO173" s="518"/>
      <c r="BP173" s="518"/>
      <c r="BQ173" s="518"/>
      <c r="BR173" s="518"/>
      <c r="BS173" s="518"/>
      <c r="BT173" s="518"/>
      <c r="BU173" s="518"/>
      <c r="BV173" s="518" t="n">
        <v>0</v>
      </c>
      <c r="BW173" s="518" t="n">
        <v>0</v>
      </c>
      <c r="BX173" s="518" t="n">
        <v>0</v>
      </c>
      <c r="BY173" s="518" t="n">
        <v>0</v>
      </c>
      <c r="BZ173" s="518" t="n">
        <v>0</v>
      </c>
      <c r="CA173" s="518" t="n">
        <v>0</v>
      </c>
      <c r="CB173" s="518" t="n">
        <v>0</v>
      </c>
      <c r="CC173" s="518" t="n">
        <v>0</v>
      </c>
      <c r="CD173" s="518" t="n">
        <v>0</v>
      </c>
      <c r="CE173" s="518" t="n">
        <v>0</v>
      </c>
      <c r="CF173" s="518" t="n">
        <v>0</v>
      </c>
      <c r="CG173" s="518" t="n">
        <v>0</v>
      </c>
      <c r="CH173" s="518"/>
      <c r="CI173" s="716"/>
      <c r="CL173" s="48" t="n">
        <v>1</v>
      </c>
      <c r="CM173" s="48" t="n">
        <f aca="false">CL173-V173</f>
        <v>0</v>
      </c>
      <c r="CN173" s="702" t="n">
        <f aca="false">SUM(CO173:DR173)</f>
        <v>1</v>
      </c>
      <c r="CO173" s="703" t="n">
        <v>0</v>
      </c>
      <c r="CP173" s="703"/>
      <c r="CQ173" s="703" t="n">
        <v>0</v>
      </c>
      <c r="CR173" s="703" t="n">
        <v>1</v>
      </c>
      <c r="CS173" s="703" t="n">
        <v>0</v>
      </c>
      <c r="CT173" s="703" t="n">
        <v>0</v>
      </c>
      <c r="CU173" s="703"/>
      <c r="CV173" s="703"/>
      <c r="CW173" s="703"/>
      <c r="CX173" s="703" t="n">
        <v>0</v>
      </c>
      <c r="CY173" s="703" t="n">
        <v>0</v>
      </c>
      <c r="CZ173" s="703" t="n">
        <v>0</v>
      </c>
      <c r="DA173" s="703"/>
      <c r="DB173" s="703"/>
      <c r="DC173" s="703"/>
      <c r="DD173" s="703"/>
      <c r="DE173" s="703" t="n">
        <v>0</v>
      </c>
      <c r="DF173" s="703"/>
      <c r="DG173" s="703" t="n">
        <v>0</v>
      </c>
      <c r="DH173" s="703" t="n">
        <v>0</v>
      </c>
      <c r="DI173" s="703" t="n">
        <v>0</v>
      </c>
      <c r="DJ173" s="703" t="n">
        <v>0</v>
      </c>
      <c r="DK173" s="703" t="n">
        <v>0</v>
      </c>
      <c r="DL173" s="703" t="n">
        <v>0</v>
      </c>
      <c r="DM173" s="703"/>
      <c r="DN173" s="703"/>
      <c r="DO173" s="703"/>
      <c r="DP173" s="703"/>
      <c r="DQ173" s="703"/>
      <c r="DR173" s="703"/>
      <c r="DS173" s="704" t="n">
        <f aca="false">CN173-V173</f>
        <v>0</v>
      </c>
      <c r="DT173" s="553"/>
      <c r="DU173" s="48"/>
    </row>
    <row r="174" customFormat="false" ht="15" hidden="false" customHeight="true" outlineLevel="0" collapsed="false">
      <c r="A174" s="705" t="n">
        <f aca="false">A173+1</f>
        <v>165</v>
      </c>
      <c r="B174" s="706" t="s">
        <v>1290</v>
      </c>
      <c r="C174" s="706" t="s">
        <v>573</v>
      </c>
      <c r="D174" s="706" t="s">
        <v>574</v>
      </c>
      <c r="E174" s="243" t="n">
        <f aca="false">COUNTIF($G$10:$G$1856,$G174)</f>
        <v>1</v>
      </c>
      <c r="F174" s="706" t="s">
        <v>1347</v>
      </c>
      <c r="G174" s="706" t="s">
        <v>1347</v>
      </c>
      <c r="H174" s="707" t="s">
        <v>1348</v>
      </c>
      <c r="I174" s="708" t="s">
        <v>1066</v>
      </c>
      <c r="J174" s="707" t="s">
        <v>298</v>
      </c>
      <c r="K174" s="709" t="n">
        <v>0</v>
      </c>
      <c r="L174" s="707" t="s">
        <v>297</v>
      </c>
      <c r="M174" s="708" t="s">
        <v>1067</v>
      </c>
      <c r="N174" s="710" t="s">
        <v>934</v>
      </c>
      <c r="O174" s="512" t="n">
        <v>1</v>
      </c>
      <c r="P174" s="512" t="n">
        <v>1</v>
      </c>
      <c r="Q174" s="711" t="n">
        <v>0.00052992</v>
      </c>
      <c r="R174" s="712"/>
      <c r="S174" s="713" t="n">
        <v>1.08</v>
      </c>
      <c r="T174" s="714"/>
      <c r="U174" s="715"/>
      <c r="V174" s="262" t="n">
        <f aca="false">SUM(W174:CI174)</f>
        <v>1</v>
      </c>
      <c r="W174" s="243" t="n">
        <v>0</v>
      </c>
      <c r="X174" s="243" t="n">
        <v>0</v>
      </c>
      <c r="Y174" s="243" t="n">
        <v>0</v>
      </c>
      <c r="Z174" s="243" t="n">
        <v>1</v>
      </c>
      <c r="AA174" s="243" t="n">
        <v>0</v>
      </c>
      <c r="AB174" s="243" t="n">
        <v>0</v>
      </c>
      <c r="AC174" s="243" t="n">
        <v>0</v>
      </c>
      <c r="AD174" s="243" t="n">
        <v>0</v>
      </c>
      <c r="AE174" s="243" t="n">
        <v>0</v>
      </c>
      <c r="AF174" s="243" t="n">
        <v>0</v>
      </c>
      <c r="AG174" s="243" t="n">
        <v>0</v>
      </c>
      <c r="AH174" s="518" t="n">
        <v>0</v>
      </c>
      <c r="AI174" s="243" t="n">
        <v>0</v>
      </c>
      <c r="AJ174" s="243" t="n">
        <v>0</v>
      </c>
      <c r="AK174" s="518" t="n">
        <v>0</v>
      </c>
      <c r="AL174" s="518" t="n">
        <v>0</v>
      </c>
      <c r="AM174" s="518" t="n">
        <v>0</v>
      </c>
      <c r="AN174" s="518" t="n">
        <v>0</v>
      </c>
      <c r="AO174" s="518" t="n">
        <v>0</v>
      </c>
      <c r="AP174" s="518" t="n">
        <v>0</v>
      </c>
      <c r="AQ174" s="518" t="n">
        <v>0</v>
      </c>
      <c r="AR174" s="518" t="n">
        <v>0</v>
      </c>
      <c r="AS174" s="518" t="n">
        <v>0</v>
      </c>
      <c r="AT174" s="518" t="n">
        <v>0</v>
      </c>
      <c r="AU174" s="518" t="n">
        <v>0</v>
      </c>
      <c r="AV174" s="518" t="n">
        <v>0</v>
      </c>
      <c r="AW174" s="518" t="n">
        <v>0</v>
      </c>
      <c r="AX174" s="518" t="n">
        <v>0</v>
      </c>
      <c r="AY174" s="518" t="n">
        <v>0</v>
      </c>
      <c r="AZ174" s="518" t="n">
        <v>0</v>
      </c>
      <c r="BA174" s="518" t="n">
        <v>0</v>
      </c>
      <c r="BB174" s="518" t="n">
        <v>0</v>
      </c>
      <c r="BC174" s="518" t="n">
        <v>0</v>
      </c>
      <c r="BD174" s="518" t="n">
        <v>0</v>
      </c>
      <c r="BE174" s="518" t="n">
        <v>0</v>
      </c>
      <c r="BF174" s="518" t="n">
        <v>0</v>
      </c>
      <c r="BG174" s="518" t="n">
        <v>0</v>
      </c>
      <c r="BH174" s="518" t="n">
        <v>0</v>
      </c>
      <c r="BI174" s="518" t="n">
        <v>0</v>
      </c>
      <c r="BJ174" s="518"/>
      <c r="BK174" s="518"/>
      <c r="BL174" s="518" t="n">
        <v>0</v>
      </c>
      <c r="BM174" s="518"/>
      <c r="BN174" s="518"/>
      <c r="BO174" s="518"/>
      <c r="BP174" s="518"/>
      <c r="BQ174" s="518"/>
      <c r="BR174" s="518"/>
      <c r="BS174" s="518"/>
      <c r="BT174" s="518"/>
      <c r="BU174" s="518"/>
      <c r="BV174" s="518" t="n">
        <v>0</v>
      </c>
      <c r="BW174" s="518" t="n">
        <v>0</v>
      </c>
      <c r="BX174" s="518" t="n">
        <v>0</v>
      </c>
      <c r="BY174" s="518" t="n">
        <v>0</v>
      </c>
      <c r="BZ174" s="518" t="n">
        <v>0</v>
      </c>
      <c r="CA174" s="518" t="n">
        <v>0</v>
      </c>
      <c r="CB174" s="518" t="n">
        <v>0</v>
      </c>
      <c r="CC174" s="518" t="n">
        <v>0</v>
      </c>
      <c r="CD174" s="518" t="n">
        <v>0</v>
      </c>
      <c r="CE174" s="518" t="n">
        <v>0</v>
      </c>
      <c r="CF174" s="518" t="n">
        <v>0</v>
      </c>
      <c r="CG174" s="518" t="n">
        <v>0</v>
      </c>
      <c r="CH174" s="518"/>
      <c r="CI174" s="716"/>
      <c r="CL174" s="48" t="n">
        <v>1</v>
      </c>
      <c r="CM174" s="48" t="n">
        <f aca="false">CL174-V174</f>
        <v>0</v>
      </c>
      <c r="CN174" s="702" t="n">
        <f aca="false">SUM(CO174:DR174)</f>
        <v>1</v>
      </c>
      <c r="CO174" s="703" t="n">
        <v>0</v>
      </c>
      <c r="CP174" s="703"/>
      <c r="CQ174" s="703" t="n">
        <v>0</v>
      </c>
      <c r="CR174" s="703" t="n">
        <v>1</v>
      </c>
      <c r="CS174" s="703" t="n">
        <v>0</v>
      </c>
      <c r="CT174" s="703" t="n">
        <v>0</v>
      </c>
      <c r="CU174" s="703"/>
      <c r="CV174" s="703"/>
      <c r="CW174" s="703"/>
      <c r="CX174" s="703" t="n">
        <v>0</v>
      </c>
      <c r="CY174" s="703" t="n">
        <v>0</v>
      </c>
      <c r="CZ174" s="703" t="n">
        <v>0</v>
      </c>
      <c r="DA174" s="703"/>
      <c r="DB174" s="703"/>
      <c r="DC174" s="703"/>
      <c r="DD174" s="703"/>
      <c r="DE174" s="703" t="n">
        <v>0</v>
      </c>
      <c r="DF174" s="703"/>
      <c r="DG174" s="703" t="n">
        <v>0</v>
      </c>
      <c r="DH174" s="703" t="n">
        <v>0</v>
      </c>
      <c r="DI174" s="703" t="n">
        <v>0</v>
      </c>
      <c r="DJ174" s="703" t="n">
        <v>0</v>
      </c>
      <c r="DK174" s="703" t="n">
        <v>0</v>
      </c>
      <c r="DL174" s="703" t="n">
        <v>0</v>
      </c>
      <c r="DM174" s="703"/>
      <c r="DN174" s="703"/>
      <c r="DO174" s="703"/>
      <c r="DP174" s="703"/>
      <c r="DQ174" s="703"/>
      <c r="DR174" s="703"/>
      <c r="DS174" s="704" t="n">
        <f aca="false">CN174-V174</f>
        <v>0</v>
      </c>
      <c r="DT174" s="553"/>
      <c r="DU174" s="48"/>
    </row>
    <row r="175" customFormat="false" ht="15" hidden="false" customHeight="true" outlineLevel="0" collapsed="false">
      <c r="A175" s="705" t="n">
        <f aca="false">A174+1</f>
        <v>166</v>
      </c>
      <c r="B175" s="706" t="s">
        <v>1290</v>
      </c>
      <c r="C175" s="706" t="s">
        <v>573</v>
      </c>
      <c r="D175" s="706" t="s">
        <v>574</v>
      </c>
      <c r="E175" s="243" t="n">
        <f aca="false">COUNTIF($G$10:$G$1856,$G175)</f>
        <v>1</v>
      </c>
      <c r="F175" s="706" t="s">
        <v>1349</v>
      </c>
      <c r="G175" s="706" t="s">
        <v>1349</v>
      </c>
      <c r="H175" s="707" t="s">
        <v>1350</v>
      </c>
      <c r="I175" s="708" t="s">
        <v>1149</v>
      </c>
      <c r="J175" s="707" t="s">
        <v>298</v>
      </c>
      <c r="K175" s="709" t="n">
        <v>0</v>
      </c>
      <c r="L175" s="707" t="s">
        <v>297</v>
      </c>
      <c r="M175" s="708" t="s">
        <v>1150</v>
      </c>
      <c r="N175" s="710" t="s">
        <v>934</v>
      </c>
      <c r="O175" s="512" t="n">
        <v>2</v>
      </c>
      <c r="P175" s="512" t="n">
        <v>1</v>
      </c>
      <c r="Q175" s="711" t="n">
        <v>0.000368775</v>
      </c>
      <c r="R175" s="712"/>
      <c r="S175" s="713" t="n">
        <v>0.75</v>
      </c>
      <c r="T175" s="714"/>
      <c r="U175" s="715"/>
      <c r="V175" s="262" t="n">
        <f aca="false">SUM(W175:CI175)</f>
        <v>1</v>
      </c>
      <c r="W175" s="243" t="n">
        <v>0</v>
      </c>
      <c r="X175" s="243" t="n">
        <v>0</v>
      </c>
      <c r="Y175" s="243" t="n">
        <v>0</v>
      </c>
      <c r="Z175" s="243" t="n">
        <v>1</v>
      </c>
      <c r="AA175" s="243" t="n">
        <v>0</v>
      </c>
      <c r="AB175" s="243" t="n">
        <v>0</v>
      </c>
      <c r="AC175" s="243" t="n">
        <v>0</v>
      </c>
      <c r="AD175" s="243" t="n">
        <v>0</v>
      </c>
      <c r="AE175" s="243" t="n">
        <v>0</v>
      </c>
      <c r="AF175" s="243" t="n">
        <v>0</v>
      </c>
      <c r="AG175" s="243" t="n">
        <v>0</v>
      </c>
      <c r="AH175" s="518" t="n">
        <v>0</v>
      </c>
      <c r="AI175" s="243" t="n">
        <v>0</v>
      </c>
      <c r="AJ175" s="243" t="n">
        <v>0</v>
      </c>
      <c r="AK175" s="518" t="n">
        <v>0</v>
      </c>
      <c r="AL175" s="518" t="n">
        <v>0</v>
      </c>
      <c r="AM175" s="518" t="n">
        <v>0</v>
      </c>
      <c r="AN175" s="518" t="n">
        <v>0</v>
      </c>
      <c r="AO175" s="518" t="n">
        <v>0</v>
      </c>
      <c r="AP175" s="518" t="n">
        <v>0</v>
      </c>
      <c r="AQ175" s="518" t="n">
        <v>0</v>
      </c>
      <c r="AR175" s="518" t="n">
        <v>0</v>
      </c>
      <c r="AS175" s="518" t="n">
        <v>0</v>
      </c>
      <c r="AT175" s="518" t="n">
        <v>0</v>
      </c>
      <c r="AU175" s="518" t="n">
        <v>0</v>
      </c>
      <c r="AV175" s="518" t="n">
        <v>0</v>
      </c>
      <c r="AW175" s="518" t="n">
        <v>0</v>
      </c>
      <c r="AX175" s="518" t="n">
        <v>0</v>
      </c>
      <c r="AY175" s="518" t="n">
        <v>0</v>
      </c>
      <c r="AZ175" s="518" t="n">
        <v>0</v>
      </c>
      <c r="BA175" s="518" t="n">
        <v>0</v>
      </c>
      <c r="BB175" s="518" t="n">
        <v>0</v>
      </c>
      <c r="BC175" s="518" t="n">
        <v>0</v>
      </c>
      <c r="BD175" s="518" t="n">
        <v>0</v>
      </c>
      <c r="BE175" s="518" t="n">
        <v>0</v>
      </c>
      <c r="BF175" s="518" t="n">
        <v>0</v>
      </c>
      <c r="BG175" s="518" t="n">
        <v>0</v>
      </c>
      <c r="BH175" s="518" t="n">
        <v>0</v>
      </c>
      <c r="BI175" s="518" t="n">
        <v>0</v>
      </c>
      <c r="BJ175" s="518"/>
      <c r="BK175" s="518"/>
      <c r="BL175" s="518" t="n">
        <v>0</v>
      </c>
      <c r="BM175" s="518"/>
      <c r="BN175" s="518"/>
      <c r="BO175" s="518"/>
      <c r="BP175" s="518"/>
      <c r="BQ175" s="518"/>
      <c r="BR175" s="518"/>
      <c r="BS175" s="518"/>
      <c r="BT175" s="518"/>
      <c r="BU175" s="518"/>
      <c r="BV175" s="518" t="n">
        <v>0</v>
      </c>
      <c r="BW175" s="518" t="n">
        <v>0</v>
      </c>
      <c r="BX175" s="518" t="n">
        <v>0</v>
      </c>
      <c r="BY175" s="518" t="n">
        <v>0</v>
      </c>
      <c r="BZ175" s="518" t="n">
        <v>0</v>
      </c>
      <c r="CA175" s="518" t="n">
        <v>0</v>
      </c>
      <c r="CB175" s="518" t="n">
        <v>0</v>
      </c>
      <c r="CC175" s="518" t="n">
        <v>0</v>
      </c>
      <c r="CD175" s="518" t="n">
        <v>0</v>
      </c>
      <c r="CE175" s="518" t="n">
        <v>0</v>
      </c>
      <c r="CF175" s="518" t="n">
        <v>0</v>
      </c>
      <c r="CG175" s="518" t="n">
        <v>0</v>
      </c>
      <c r="CH175" s="518"/>
      <c r="CI175" s="716"/>
      <c r="CL175" s="48" t="n">
        <v>1</v>
      </c>
      <c r="CM175" s="48" t="n">
        <f aca="false">CL175-V175</f>
        <v>0</v>
      </c>
      <c r="CN175" s="702" t="n">
        <f aca="false">SUM(CO175:DR175)</f>
        <v>1</v>
      </c>
      <c r="CO175" s="703" t="n">
        <v>0</v>
      </c>
      <c r="CP175" s="703"/>
      <c r="CQ175" s="703" t="n">
        <v>0</v>
      </c>
      <c r="CR175" s="703" t="n">
        <v>1</v>
      </c>
      <c r="CS175" s="703" t="n">
        <v>0</v>
      </c>
      <c r="CT175" s="703" t="n">
        <v>0</v>
      </c>
      <c r="CU175" s="703"/>
      <c r="CV175" s="703"/>
      <c r="CW175" s="703"/>
      <c r="CX175" s="703" t="n">
        <v>0</v>
      </c>
      <c r="CY175" s="703" t="n">
        <v>0</v>
      </c>
      <c r="CZ175" s="703" t="n">
        <v>0</v>
      </c>
      <c r="DA175" s="703"/>
      <c r="DB175" s="703"/>
      <c r="DC175" s="703"/>
      <c r="DD175" s="703"/>
      <c r="DE175" s="703" t="n">
        <v>0</v>
      </c>
      <c r="DF175" s="703"/>
      <c r="DG175" s="703" t="n">
        <v>0</v>
      </c>
      <c r="DH175" s="703" t="n">
        <v>0</v>
      </c>
      <c r="DI175" s="703" t="n">
        <v>0</v>
      </c>
      <c r="DJ175" s="703" t="n">
        <v>0</v>
      </c>
      <c r="DK175" s="703" t="n">
        <v>0</v>
      </c>
      <c r="DL175" s="703" t="n">
        <v>0</v>
      </c>
      <c r="DM175" s="703"/>
      <c r="DN175" s="703"/>
      <c r="DO175" s="703"/>
      <c r="DP175" s="703"/>
      <c r="DQ175" s="703"/>
      <c r="DR175" s="703"/>
      <c r="DS175" s="704" t="n">
        <f aca="false">CN175-V175</f>
        <v>0</v>
      </c>
      <c r="DT175" s="553"/>
      <c r="DU175" s="48"/>
    </row>
    <row r="176" customFormat="false" ht="15" hidden="false" customHeight="true" outlineLevel="0" collapsed="false">
      <c r="A176" s="705" t="n">
        <f aca="false">A175+1</f>
        <v>167</v>
      </c>
      <c r="B176" s="706" t="s">
        <v>1290</v>
      </c>
      <c r="C176" s="706" t="s">
        <v>573</v>
      </c>
      <c r="D176" s="706" t="s">
        <v>574</v>
      </c>
      <c r="E176" s="243" t="n">
        <f aca="false">COUNTIF($G$10:$G$1856,$G176)</f>
        <v>1</v>
      </c>
      <c r="F176" s="706" t="s">
        <v>1351</v>
      </c>
      <c r="G176" s="706" t="s">
        <v>1351</v>
      </c>
      <c r="H176" s="707" t="s">
        <v>1352</v>
      </c>
      <c r="I176" s="708" t="s">
        <v>1353</v>
      </c>
      <c r="J176" s="707" t="s">
        <v>298</v>
      </c>
      <c r="K176" s="709" t="n">
        <v>0</v>
      </c>
      <c r="L176" s="707" t="s">
        <v>297</v>
      </c>
      <c r="M176" s="708" t="s">
        <v>1354</v>
      </c>
      <c r="N176" s="710" t="s">
        <v>934</v>
      </c>
      <c r="O176" s="512" t="n">
        <v>1</v>
      </c>
      <c r="P176" s="512" t="n">
        <v>1</v>
      </c>
      <c r="Q176" s="711" t="n">
        <v>0.001596042</v>
      </c>
      <c r="R176" s="712"/>
      <c r="S176" s="713" t="n">
        <v>3.27</v>
      </c>
      <c r="T176" s="714"/>
      <c r="U176" s="715"/>
      <c r="V176" s="262" t="n">
        <f aca="false">SUM(W176:CI176)</f>
        <v>0</v>
      </c>
      <c r="W176" s="243" t="n">
        <v>0</v>
      </c>
      <c r="X176" s="243" t="n">
        <v>0</v>
      </c>
      <c r="Y176" s="243" t="n">
        <v>0</v>
      </c>
      <c r="Z176" s="243" t="n">
        <v>0</v>
      </c>
      <c r="AA176" s="243" t="n">
        <v>0</v>
      </c>
      <c r="AB176" s="243" t="n">
        <v>0</v>
      </c>
      <c r="AC176" s="243" t="n">
        <v>0</v>
      </c>
      <c r="AD176" s="243" t="n">
        <v>0</v>
      </c>
      <c r="AE176" s="243" t="n">
        <v>0</v>
      </c>
      <c r="AF176" s="243" t="n">
        <v>0</v>
      </c>
      <c r="AG176" s="243" t="n">
        <v>0</v>
      </c>
      <c r="AH176" s="518" t="n">
        <v>0</v>
      </c>
      <c r="AI176" s="243" t="n">
        <v>0</v>
      </c>
      <c r="AJ176" s="243" t="n">
        <v>0</v>
      </c>
      <c r="AK176" s="518" t="n">
        <v>0</v>
      </c>
      <c r="AL176" s="518" t="n">
        <v>0</v>
      </c>
      <c r="AM176" s="518" t="n">
        <v>0</v>
      </c>
      <c r="AN176" s="518" t="n">
        <v>0</v>
      </c>
      <c r="AO176" s="518" t="n">
        <v>0</v>
      </c>
      <c r="AP176" s="518" t="n">
        <v>0</v>
      </c>
      <c r="AQ176" s="518" t="n">
        <v>0</v>
      </c>
      <c r="AR176" s="518" t="n">
        <v>0</v>
      </c>
      <c r="AS176" s="518" t="n">
        <v>0</v>
      </c>
      <c r="AT176" s="518" t="n">
        <v>0</v>
      </c>
      <c r="AU176" s="518" t="n">
        <v>0</v>
      </c>
      <c r="AV176" s="518" t="n">
        <v>0</v>
      </c>
      <c r="AW176" s="518" t="n">
        <v>0</v>
      </c>
      <c r="AX176" s="518" t="n">
        <v>0</v>
      </c>
      <c r="AY176" s="518" t="n">
        <v>0</v>
      </c>
      <c r="AZ176" s="518" t="n">
        <v>0</v>
      </c>
      <c r="BA176" s="518" t="n">
        <v>0</v>
      </c>
      <c r="BB176" s="518" t="n">
        <v>0</v>
      </c>
      <c r="BC176" s="518" t="n">
        <v>0</v>
      </c>
      <c r="BD176" s="518" t="n">
        <v>0</v>
      </c>
      <c r="BE176" s="518" t="n">
        <v>0</v>
      </c>
      <c r="BF176" s="518" t="n">
        <v>0</v>
      </c>
      <c r="BG176" s="518" t="n">
        <v>0</v>
      </c>
      <c r="BH176" s="518" t="n">
        <v>0</v>
      </c>
      <c r="BI176" s="518" t="n">
        <v>0</v>
      </c>
      <c r="BJ176" s="518"/>
      <c r="BK176" s="518"/>
      <c r="BL176" s="518" t="n">
        <v>0</v>
      </c>
      <c r="BM176" s="518"/>
      <c r="BN176" s="518"/>
      <c r="BO176" s="518"/>
      <c r="BP176" s="518"/>
      <c r="BQ176" s="518"/>
      <c r="BR176" s="518"/>
      <c r="BS176" s="518"/>
      <c r="BT176" s="518"/>
      <c r="BU176" s="518"/>
      <c r="BV176" s="518" t="n">
        <v>0</v>
      </c>
      <c r="BW176" s="518" t="n">
        <v>0</v>
      </c>
      <c r="BX176" s="518" t="n">
        <v>0</v>
      </c>
      <c r="BY176" s="518" t="n">
        <v>0</v>
      </c>
      <c r="BZ176" s="518" t="n">
        <v>0</v>
      </c>
      <c r="CA176" s="518" t="n">
        <v>0</v>
      </c>
      <c r="CB176" s="518" t="n">
        <v>0</v>
      </c>
      <c r="CC176" s="518" t="n">
        <v>0</v>
      </c>
      <c r="CD176" s="518" t="n">
        <v>0</v>
      </c>
      <c r="CE176" s="518" t="n">
        <v>0</v>
      </c>
      <c r="CF176" s="518" t="n">
        <v>0</v>
      </c>
      <c r="CG176" s="518" t="n">
        <v>0</v>
      </c>
      <c r="CH176" s="518"/>
      <c r="CI176" s="716"/>
      <c r="CL176" s="48" t="n">
        <v>0</v>
      </c>
      <c r="CM176" s="48" t="n">
        <f aca="false">CL176-V176</f>
        <v>0</v>
      </c>
      <c r="CN176" s="702" t="n">
        <f aca="false">SUM(CO176:DR176)</f>
        <v>0</v>
      </c>
      <c r="CO176" s="703" t="n">
        <v>0</v>
      </c>
      <c r="CP176" s="703"/>
      <c r="CQ176" s="703" t="n">
        <v>0</v>
      </c>
      <c r="CR176" s="703"/>
      <c r="CS176" s="703" t="n">
        <v>0</v>
      </c>
      <c r="CT176" s="703" t="n">
        <v>0</v>
      </c>
      <c r="CU176" s="703"/>
      <c r="CV176" s="703"/>
      <c r="CW176" s="703"/>
      <c r="CX176" s="703" t="n">
        <v>0</v>
      </c>
      <c r="CY176" s="703" t="n">
        <v>0</v>
      </c>
      <c r="CZ176" s="703" t="n">
        <v>0</v>
      </c>
      <c r="DA176" s="703"/>
      <c r="DB176" s="703"/>
      <c r="DC176" s="703"/>
      <c r="DD176" s="703"/>
      <c r="DE176" s="703" t="n">
        <v>0</v>
      </c>
      <c r="DF176" s="703"/>
      <c r="DG176" s="703" t="n">
        <v>0</v>
      </c>
      <c r="DH176" s="703" t="n">
        <v>0</v>
      </c>
      <c r="DI176" s="703" t="n">
        <v>0</v>
      </c>
      <c r="DJ176" s="703" t="n">
        <v>0</v>
      </c>
      <c r="DK176" s="703" t="n">
        <v>0</v>
      </c>
      <c r="DL176" s="703" t="n">
        <v>0</v>
      </c>
      <c r="DM176" s="703"/>
      <c r="DN176" s="703"/>
      <c r="DO176" s="703"/>
      <c r="DP176" s="703"/>
      <c r="DQ176" s="703"/>
      <c r="DR176" s="703"/>
      <c r="DS176" s="704" t="n">
        <f aca="false">CN176-V176</f>
        <v>0</v>
      </c>
      <c r="DT176" s="553"/>
      <c r="DU176" s="48"/>
    </row>
    <row r="177" customFormat="false" ht="15" hidden="false" customHeight="true" outlineLevel="0" collapsed="false">
      <c r="A177" s="705" t="n">
        <f aca="false">A176+1</f>
        <v>168</v>
      </c>
      <c r="B177" s="706" t="s">
        <v>1290</v>
      </c>
      <c r="C177" s="706" t="s">
        <v>573</v>
      </c>
      <c r="D177" s="706" t="s">
        <v>574</v>
      </c>
      <c r="E177" s="243" t="n">
        <f aca="false">COUNTIF($G$10:$G$1856,$G177)</f>
        <v>1</v>
      </c>
      <c r="F177" s="706" t="s">
        <v>1355</v>
      </c>
      <c r="G177" s="706" t="s">
        <v>1355</v>
      </c>
      <c r="H177" s="707" t="s">
        <v>1356</v>
      </c>
      <c r="I177" s="708" t="s">
        <v>1078</v>
      </c>
      <c r="J177" s="707" t="s">
        <v>298</v>
      </c>
      <c r="K177" s="709" t="n">
        <v>0</v>
      </c>
      <c r="L177" s="707" t="s">
        <v>297</v>
      </c>
      <c r="M177" s="708" t="s">
        <v>1079</v>
      </c>
      <c r="N177" s="710" t="s">
        <v>934</v>
      </c>
      <c r="O177" s="512" t="n">
        <v>1</v>
      </c>
      <c r="P177" s="512" t="n">
        <v>1</v>
      </c>
      <c r="Q177" s="711" t="n">
        <v>0.001596042</v>
      </c>
      <c r="R177" s="712"/>
      <c r="S177" s="713" t="n">
        <v>3.27</v>
      </c>
      <c r="T177" s="714"/>
      <c r="U177" s="715"/>
      <c r="V177" s="262" t="n">
        <f aca="false">SUM(W177:CI177)</f>
        <v>1</v>
      </c>
      <c r="W177" s="243" t="n">
        <v>0</v>
      </c>
      <c r="X177" s="243" t="n">
        <v>0</v>
      </c>
      <c r="Y177" s="243" t="n">
        <v>0</v>
      </c>
      <c r="Z177" s="243" t="n">
        <v>1</v>
      </c>
      <c r="AA177" s="243" t="n">
        <v>0</v>
      </c>
      <c r="AB177" s="243" t="n">
        <v>0</v>
      </c>
      <c r="AC177" s="243" t="n">
        <v>0</v>
      </c>
      <c r="AD177" s="243" t="n">
        <v>0</v>
      </c>
      <c r="AE177" s="243" t="n">
        <v>0</v>
      </c>
      <c r="AF177" s="243" t="n">
        <v>0</v>
      </c>
      <c r="AG177" s="243" t="n">
        <v>0</v>
      </c>
      <c r="AH177" s="518" t="n">
        <v>0</v>
      </c>
      <c r="AI177" s="243" t="n">
        <v>0</v>
      </c>
      <c r="AJ177" s="243" t="n">
        <v>0</v>
      </c>
      <c r="AK177" s="518" t="n">
        <v>0</v>
      </c>
      <c r="AL177" s="518" t="n">
        <v>0</v>
      </c>
      <c r="AM177" s="518" t="n">
        <v>0</v>
      </c>
      <c r="AN177" s="518" t="n">
        <v>0</v>
      </c>
      <c r="AO177" s="518" t="n">
        <v>0</v>
      </c>
      <c r="AP177" s="518" t="n">
        <v>0</v>
      </c>
      <c r="AQ177" s="518" t="n">
        <v>0</v>
      </c>
      <c r="AR177" s="518" t="n">
        <v>0</v>
      </c>
      <c r="AS177" s="518" t="n">
        <v>0</v>
      </c>
      <c r="AT177" s="518" t="n">
        <v>0</v>
      </c>
      <c r="AU177" s="518" t="n">
        <v>0</v>
      </c>
      <c r="AV177" s="518" t="n">
        <v>0</v>
      </c>
      <c r="AW177" s="518" t="n">
        <v>0</v>
      </c>
      <c r="AX177" s="518" t="n">
        <v>0</v>
      </c>
      <c r="AY177" s="518" t="n">
        <v>0</v>
      </c>
      <c r="AZ177" s="518" t="n">
        <v>0</v>
      </c>
      <c r="BA177" s="518" t="n">
        <v>0</v>
      </c>
      <c r="BB177" s="518" t="n">
        <v>0</v>
      </c>
      <c r="BC177" s="518" t="n">
        <v>0</v>
      </c>
      <c r="BD177" s="518" t="n">
        <v>0</v>
      </c>
      <c r="BE177" s="518" t="n">
        <v>0</v>
      </c>
      <c r="BF177" s="518" t="n">
        <v>0</v>
      </c>
      <c r="BG177" s="518" t="n">
        <v>0</v>
      </c>
      <c r="BH177" s="518" t="n">
        <v>0</v>
      </c>
      <c r="BI177" s="518" t="n">
        <v>0</v>
      </c>
      <c r="BJ177" s="518"/>
      <c r="BK177" s="518"/>
      <c r="BL177" s="518" t="n">
        <v>0</v>
      </c>
      <c r="BM177" s="518"/>
      <c r="BN177" s="518"/>
      <c r="BO177" s="518"/>
      <c r="BP177" s="518"/>
      <c r="BQ177" s="518"/>
      <c r="BR177" s="518"/>
      <c r="BS177" s="518"/>
      <c r="BT177" s="518"/>
      <c r="BU177" s="518"/>
      <c r="BV177" s="518" t="n">
        <v>0</v>
      </c>
      <c r="BW177" s="518" t="n">
        <v>0</v>
      </c>
      <c r="BX177" s="518" t="n">
        <v>0</v>
      </c>
      <c r="BY177" s="518" t="n">
        <v>0</v>
      </c>
      <c r="BZ177" s="518" t="n">
        <v>0</v>
      </c>
      <c r="CA177" s="518" t="n">
        <v>0</v>
      </c>
      <c r="CB177" s="518" t="n">
        <v>0</v>
      </c>
      <c r="CC177" s="518" t="n">
        <v>0</v>
      </c>
      <c r="CD177" s="518" t="n">
        <v>0</v>
      </c>
      <c r="CE177" s="518" t="n">
        <v>0</v>
      </c>
      <c r="CF177" s="518" t="n">
        <v>0</v>
      </c>
      <c r="CG177" s="518" t="n">
        <v>0</v>
      </c>
      <c r="CH177" s="518"/>
      <c r="CI177" s="716"/>
      <c r="CL177" s="48" t="n">
        <v>1</v>
      </c>
      <c r="CM177" s="48" t="n">
        <f aca="false">CL177-V177</f>
        <v>0</v>
      </c>
      <c r="CN177" s="702" t="n">
        <f aca="false">SUM(CO177:DR177)</f>
        <v>1</v>
      </c>
      <c r="CO177" s="703" t="n">
        <v>0</v>
      </c>
      <c r="CP177" s="703"/>
      <c r="CQ177" s="703" t="n">
        <v>0</v>
      </c>
      <c r="CR177" s="703" t="n">
        <v>1</v>
      </c>
      <c r="CS177" s="703" t="n">
        <v>0</v>
      </c>
      <c r="CT177" s="703" t="n">
        <v>0</v>
      </c>
      <c r="CU177" s="703"/>
      <c r="CV177" s="703"/>
      <c r="CW177" s="703"/>
      <c r="CX177" s="703" t="n">
        <v>0</v>
      </c>
      <c r="CY177" s="703" t="n">
        <v>0</v>
      </c>
      <c r="CZ177" s="703" t="n">
        <v>0</v>
      </c>
      <c r="DA177" s="703"/>
      <c r="DB177" s="703"/>
      <c r="DC177" s="703"/>
      <c r="DD177" s="703"/>
      <c r="DE177" s="703" t="n">
        <v>0</v>
      </c>
      <c r="DF177" s="703"/>
      <c r="DG177" s="703" t="n">
        <v>0</v>
      </c>
      <c r="DH177" s="703" t="n">
        <v>0</v>
      </c>
      <c r="DI177" s="703" t="n">
        <v>0</v>
      </c>
      <c r="DJ177" s="703" t="n">
        <v>0</v>
      </c>
      <c r="DK177" s="703" t="n">
        <v>0</v>
      </c>
      <c r="DL177" s="703" t="n">
        <v>0</v>
      </c>
      <c r="DM177" s="703"/>
      <c r="DN177" s="703"/>
      <c r="DO177" s="703"/>
      <c r="DP177" s="703"/>
      <c r="DQ177" s="703"/>
      <c r="DR177" s="703"/>
      <c r="DS177" s="704" t="n">
        <f aca="false">CN177-V177</f>
        <v>0</v>
      </c>
      <c r="DT177" s="553"/>
      <c r="DU177" s="48"/>
    </row>
    <row r="178" customFormat="false" ht="15" hidden="false" customHeight="true" outlineLevel="0" collapsed="false">
      <c r="A178" s="705" t="n">
        <f aca="false">A177+1</f>
        <v>169</v>
      </c>
      <c r="B178" s="706" t="s">
        <v>1290</v>
      </c>
      <c r="C178" s="706" t="s">
        <v>573</v>
      </c>
      <c r="D178" s="706" t="s">
        <v>574</v>
      </c>
      <c r="E178" s="243" t="n">
        <f aca="false">COUNTIF($G$10:$G$1856,$G178)</f>
        <v>1</v>
      </c>
      <c r="F178" s="706" t="s">
        <v>1357</v>
      </c>
      <c r="G178" s="706" t="s">
        <v>1357</v>
      </c>
      <c r="H178" s="707" t="s">
        <v>1358</v>
      </c>
      <c r="I178" s="708" t="s">
        <v>1082</v>
      </c>
      <c r="J178" s="707" t="s">
        <v>298</v>
      </c>
      <c r="K178" s="709" t="n">
        <v>0</v>
      </c>
      <c r="L178" s="707" t="s">
        <v>297</v>
      </c>
      <c r="M178" s="708" t="s">
        <v>1083</v>
      </c>
      <c r="N178" s="710" t="s">
        <v>934</v>
      </c>
      <c r="O178" s="512" t="n">
        <v>1</v>
      </c>
      <c r="P178" s="512" t="n">
        <v>1</v>
      </c>
      <c r="Q178" s="711" t="n">
        <v>0.00063</v>
      </c>
      <c r="R178" s="712"/>
      <c r="S178" s="713" t="n">
        <v>1.29</v>
      </c>
      <c r="T178" s="714"/>
      <c r="U178" s="715"/>
      <c r="V178" s="262" t="n">
        <f aca="false">SUM(W178:CI178)</f>
        <v>1</v>
      </c>
      <c r="W178" s="243" t="n">
        <v>0</v>
      </c>
      <c r="X178" s="243" t="n">
        <v>0</v>
      </c>
      <c r="Y178" s="243" t="n">
        <v>0</v>
      </c>
      <c r="Z178" s="243" t="n">
        <v>1</v>
      </c>
      <c r="AA178" s="243" t="n">
        <v>0</v>
      </c>
      <c r="AB178" s="243" t="n">
        <v>0</v>
      </c>
      <c r="AC178" s="243" t="n">
        <v>0</v>
      </c>
      <c r="AD178" s="243" t="n">
        <v>0</v>
      </c>
      <c r="AE178" s="243" t="n">
        <v>0</v>
      </c>
      <c r="AF178" s="243" t="n">
        <v>0</v>
      </c>
      <c r="AG178" s="243" t="n">
        <v>0</v>
      </c>
      <c r="AH178" s="518" t="n">
        <v>0</v>
      </c>
      <c r="AI178" s="243" t="n">
        <v>0</v>
      </c>
      <c r="AJ178" s="243" t="n">
        <v>0</v>
      </c>
      <c r="AK178" s="518" t="n">
        <v>0</v>
      </c>
      <c r="AL178" s="518" t="n">
        <v>0</v>
      </c>
      <c r="AM178" s="518" t="n">
        <v>0</v>
      </c>
      <c r="AN178" s="518" t="n">
        <v>0</v>
      </c>
      <c r="AO178" s="518" t="n">
        <v>0</v>
      </c>
      <c r="AP178" s="518" t="n">
        <v>0</v>
      </c>
      <c r="AQ178" s="518" t="n">
        <v>0</v>
      </c>
      <c r="AR178" s="518" t="n">
        <v>0</v>
      </c>
      <c r="AS178" s="518" t="n">
        <v>0</v>
      </c>
      <c r="AT178" s="518" t="n">
        <v>0</v>
      </c>
      <c r="AU178" s="518" t="n">
        <v>0</v>
      </c>
      <c r="AV178" s="518" t="n">
        <v>0</v>
      </c>
      <c r="AW178" s="518" t="n">
        <v>0</v>
      </c>
      <c r="AX178" s="518" t="n">
        <v>0</v>
      </c>
      <c r="AY178" s="518" t="n">
        <v>0</v>
      </c>
      <c r="AZ178" s="518" t="n">
        <v>0</v>
      </c>
      <c r="BA178" s="518" t="n">
        <v>0</v>
      </c>
      <c r="BB178" s="518" t="n">
        <v>0</v>
      </c>
      <c r="BC178" s="518" t="n">
        <v>0</v>
      </c>
      <c r="BD178" s="518" t="n">
        <v>0</v>
      </c>
      <c r="BE178" s="518" t="n">
        <v>0</v>
      </c>
      <c r="BF178" s="518" t="n">
        <v>0</v>
      </c>
      <c r="BG178" s="518" t="n">
        <v>0</v>
      </c>
      <c r="BH178" s="518" t="n">
        <v>0</v>
      </c>
      <c r="BI178" s="518" t="n">
        <v>0</v>
      </c>
      <c r="BJ178" s="518"/>
      <c r="BK178" s="518"/>
      <c r="BL178" s="518" t="n">
        <v>0</v>
      </c>
      <c r="BM178" s="518"/>
      <c r="BN178" s="518"/>
      <c r="BO178" s="518"/>
      <c r="BP178" s="518"/>
      <c r="BQ178" s="518"/>
      <c r="BR178" s="518"/>
      <c r="BS178" s="518"/>
      <c r="BT178" s="518"/>
      <c r="BU178" s="518"/>
      <c r="BV178" s="518" t="n">
        <v>0</v>
      </c>
      <c r="BW178" s="518" t="n">
        <v>0</v>
      </c>
      <c r="BX178" s="518" t="n">
        <v>0</v>
      </c>
      <c r="BY178" s="518" t="n">
        <v>0</v>
      </c>
      <c r="BZ178" s="518" t="n">
        <v>0</v>
      </c>
      <c r="CA178" s="518" t="n">
        <v>0</v>
      </c>
      <c r="CB178" s="518" t="n">
        <v>0</v>
      </c>
      <c r="CC178" s="518" t="n">
        <v>0</v>
      </c>
      <c r="CD178" s="518" t="n">
        <v>0</v>
      </c>
      <c r="CE178" s="518" t="n">
        <v>0</v>
      </c>
      <c r="CF178" s="518" t="n">
        <v>0</v>
      </c>
      <c r="CG178" s="518" t="n">
        <v>0</v>
      </c>
      <c r="CH178" s="518"/>
      <c r="CI178" s="716"/>
      <c r="CL178" s="48" t="n">
        <v>1</v>
      </c>
      <c r="CM178" s="48" t="n">
        <f aca="false">CL178-V178</f>
        <v>0</v>
      </c>
      <c r="CN178" s="702" t="n">
        <f aca="false">SUM(CO178:DR178)</f>
        <v>1</v>
      </c>
      <c r="CO178" s="703" t="n">
        <v>0</v>
      </c>
      <c r="CP178" s="703"/>
      <c r="CQ178" s="703" t="n">
        <v>0</v>
      </c>
      <c r="CR178" s="703" t="n">
        <v>1</v>
      </c>
      <c r="CS178" s="703" t="n">
        <v>0</v>
      </c>
      <c r="CT178" s="703" t="n">
        <v>0</v>
      </c>
      <c r="CU178" s="703"/>
      <c r="CV178" s="703"/>
      <c r="CW178" s="703"/>
      <c r="CX178" s="703" t="n">
        <v>0</v>
      </c>
      <c r="CY178" s="703" t="n">
        <v>0</v>
      </c>
      <c r="CZ178" s="703" t="n">
        <v>0</v>
      </c>
      <c r="DA178" s="703"/>
      <c r="DB178" s="703"/>
      <c r="DC178" s="703"/>
      <c r="DD178" s="703"/>
      <c r="DE178" s="703" t="n">
        <v>0</v>
      </c>
      <c r="DF178" s="703"/>
      <c r="DG178" s="703" t="n">
        <v>0</v>
      </c>
      <c r="DH178" s="703" t="n">
        <v>0</v>
      </c>
      <c r="DI178" s="703" t="n">
        <v>0</v>
      </c>
      <c r="DJ178" s="703" t="n">
        <v>0</v>
      </c>
      <c r="DK178" s="703" t="n">
        <v>0</v>
      </c>
      <c r="DL178" s="703" t="n">
        <v>0</v>
      </c>
      <c r="DM178" s="703"/>
      <c r="DN178" s="703"/>
      <c r="DO178" s="703"/>
      <c r="DP178" s="703"/>
      <c r="DQ178" s="703"/>
      <c r="DR178" s="703"/>
      <c r="DS178" s="704" t="n">
        <f aca="false">CN178-V178</f>
        <v>0</v>
      </c>
      <c r="DT178" s="553"/>
      <c r="DU178" s="48"/>
    </row>
    <row r="179" customFormat="false" ht="15" hidden="false" customHeight="true" outlineLevel="0" collapsed="false">
      <c r="A179" s="705" t="n">
        <f aca="false">A178+1</f>
        <v>170</v>
      </c>
      <c r="B179" s="706" t="s">
        <v>1290</v>
      </c>
      <c r="C179" s="706" t="s">
        <v>573</v>
      </c>
      <c r="D179" s="706" t="s">
        <v>574</v>
      </c>
      <c r="E179" s="243" t="n">
        <f aca="false">COUNTIF($G$10:$G$1856,$G179)</f>
        <v>1</v>
      </c>
      <c r="F179" s="706" t="s">
        <v>1359</v>
      </c>
      <c r="G179" s="706" t="s">
        <v>1359</v>
      </c>
      <c r="H179" s="707" t="s">
        <v>1360</v>
      </c>
      <c r="I179" s="708" t="s">
        <v>1086</v>
      </c>
      <c r="J179" s="707" t="s">
        <v>298</v>
      </c>
      <c r="K179" s="709" t="n">
        <v>0</v>
      </c>
      <c r="L179" s="707" t="s">
        <v>297</v>
      </c>
      <c r="M179" s="708" t="s">
        <v>1087</v>
      </c>
      <c r="N179" s="710" t="s">
        <v>934</v>
      </c>
      <c r="O179" s="512" t="n">
        <v>1</v>
      </c>
      <c r="P179" s="512" t="n">
        <v>1</v>
      </c>
      <c r="Q179" s="711" t="n">
        <v>0.00063</v>
      </c>
      <c r="R179" s="712"/>
      <c r="S179" s="713" t="n">
        <v>1.29</v>
      </c>
      <c r="T179" s="714"/>
      <c r="U179" s="715"/>
      <c r="V179" s="262" t="n">
        <f aca="false">SUM(W179:CI179)</f>
        <v>1</v>
      </c>
      <c r="W179" s="243" t="n">
        <v>0</v>
      </c>
      <c r="X179" s="243" t="n">
        <v>0</v>
      </c>
      <c r="Y179" s="243" t="n">
        <v>0</v>
      </c>
      <c r="Z179" s="243" t="n">
        <v>1</v>
      </c>
      <c r="AA179" s="243" t="n">
        <v>0</v>
      </c>
      <c r="AB179" s="243" t="n">
        <v>0</v>
      </c>
      <c r="AC179" s="243" t="n">
        <v>0</v>
      </c>
      <c r="AD179" s="243" t="n">
        <v>0</v>
      </c>
      <c r="AE179" s="243" t="n">
        <v>0</v>
      </c>
      <c r="AF179" s="243" t="n">
        <v>0</v>
      </c>
      <c r="AG179" s="243" t="n">
        <v>0</v>
      </c>
      <c r="AH179" s="518" t="n">
        <v>0</v>
      </c>
      <c r="AI179" s="243" t="n">
        <v>0</v>
      </c>
      <c r="AJ179" s="243" t="n">
        <v>0</v>
      </c>
      <c r="AK179" s="518" t="n">
        <v>0</v>
      </c>
      <c r="AL179" s="518" t="n">
        <v>0</v>
      </c>
      <c r="AM179" s="518" t="n">
        <v>0</v>
      </c>
      <c r="AN179" s="518" t="n">
        <v>0</v>
      </c>
      <c r="AO179" s="518" t="n">
        <v>0</v>
      </c>
      <c r="AP179" s="518" t="n">
        <v>0</v>
      </c>
      <c r="AQ179" s="518" t="n">
        <v>0</v>
      </c>
      <c r="AR179" s="518" t="n">
        <v>0</v>
      </c>
      <c r="AS179" s="518" t="n">
        <v>0</v>
      </c>
      <c r="AT179" s="518" t="n">
        <v>0</v>
      </c>
      <c r="AU179" s="518" t="n">
        <v>0</v>
      </c>
      <c r="AV179" s="518" t="n">
        <v>0</v>
      </c>
      <c r="AW179" s="518" t="n">
        <v>0</v>
      </c>
      <c r="AX179" s="518" t="n">
        <v>0</v>
      </c>
      <c r="AY179" s="518" t="n">
        <v>0</v>
      </c>
      <c r="AZ179" s="518" t="n">
        <v>0</v>
      </c>
      <c r="BA179" s="518" t="n">
        <v>0</v>
      </c>
      <c r="BB179" s="518" t="n">
        <v>0</v>
      </c>
      <c r="BC179" s="518" t="n">
        <v>0</v>
      </c>
      <c r="BD179" s="518" t="n">
        <v>0</v>
      </c>
      <c r="BE179" s="518" t="n">
        <v>0</v>
      </c>
      <c r="BF179" s="518" t="n">
        <v>0</v>
      </c>
      <c r="BG179" s="518" t="n">
        <v>0</v>
      </c>
      <c r="BH179" s="518" t="n">
        <v>0</v>
      </c>
      <c r="BI179" s="518" t="n">
        <v>0</v>
      </c>
      <c r="BJ179" s="518"/>
      <c r="BK179" s="518"/>
      <c r="BL179" s="518" t="n">
        <v>0</v>
      </c>
      <c r="BM179" s="518"/>
      <c r="BN179" s="518"/>
      <c r="BO179" s="518"/>
      <c r="BP179" s="518"/>
      <c r="BQ179" s="518"/>
      <c r="BR179" s="518"/>
      <c r="BS179" s="518"/>
      <c r="BT179" s="518"/>
      <c r="BU179" s="518"/>
      <c r="BV179" s="518" t="n">
        <v>0</v>
      </c>
      <c r="BW179" s="518" t="n">
        <v>0</v>
      </c>
      <c r="BX179" s="518" t="n">
        <v>0</v>
      </c>
      <c r="BY179" s="518" t="n">
        <v>0</v>
      </c>
      <c r="BZ179" s="518" t="n">
        <v>0</v>
      </c>
      <c r="CA179" s="518" t="n">
        <v>0</v>
      </c>
      <c r="CB179" s="518" t="n">
        <v>0</v>
      </c>
      <c r="CC179" s="518" t="n">
        <v>0</v>
      </c>
      <c r="CD179" s="518" t="n">
        <v>0</v>
      </c>
      <c r="CE179" s="518" t="n">
        <v>0</v>
      </c>
      <c r="CF179" s="518" t="n">
        <v>0</v>
      </c>
      <c r="CG179" s="518" t="n">
        <v>0</v>
      </c>
      <c r="CH179" s="518"/>
      <c r="CI179" s="716"/>
      <c r="CL179" s="48" t="n">
        <v>1</v>
      </c>
      <c r="CM179" s="48" t="n">
        <f aca="false">CL179-V179</f>
        <v>0</v>
      </c>
      <c r="CN179" s="702" t="n">
        <f aca="false">SUM(CO179:DR179)</f>
        <v>1</v>
      </c>
      <c r="CO179" s="703" t="n">
        <v>0</v>
      </c>
      <c r="CP179" s="703"/>
      <c r="CQ179" s="703" t="n">
        <v>0</v>
      </c>
      <c r="CR179" s="703" t="n">
        <v>1</v>
      </c>
      <c r="CS179" s="703" t="n">
        <v>0</v>
      </c>
      <c r="CT179" s="703" t="n">
        <v>0</v>
      </c>
      <c r="CU179" s="703"/>
      <c r="CV179" s="703"/>
      <c r="CW179" s="703"/>
      <c r="CX179" s="703" t="n">
        <v>0</v>
      </c>
      <c r="CY179" s="703" t="n">
        <v>0</v>
      </c>
      <c r="CZ179" s="703" t="n">
        <v>0</v>
      </c>
      <c r="DA179" s="703"/>
      <c r="DB179" s="703"/>
      <c r="DC179" s="703"/>
      <c r="DD179" s="703"/>
      <c r="DE179" s="703" t="n">
        <v>0</v>
      </c>
      <c r="DF179" s="703"/>
      <c r="DG179" s="703" t="n">
        <v>0</v>
      </c>
      <c r="DH179" s="703" t="n">
        <v>0</v>
      </c>
      <c r="DI179" s="703" t="n">
        <v>0</v>
      </c>
      <c r="DJ179" s="703" t="n">
        <v>0</v>
      </c>
      <c r="DK179" s="703" t="n">
        <v>0</v>
      </c>
      <c r="DL179" s="703" t="n">
        <v>0</v>
      </c>
      <c r="DM179" s="703"/>
      <c r="DN179" s="703"/>
      <c r="DO179" s="703"/>
      <c r="DP179" s="703"/>
      <c r="DQ179" s="703"/>
      <c r="DR179" s="703"/>
      <c r="DS179" s="704" t="n">
        <f aca="false">CN179-V179</f>
        <v>0</v>
      </c>
      <c r="DT179" s="553"/>
      <c r="DU179" s="48"/>
    </row>
    <row r="180" customFormat="false" ht="15" hidden="false" customHeight="true" outlineLevel="0" collapsed="false">
      <c r="A180" s="705" t="n">
        <f aca="false">A179+1</f>
        <v>171</v>
      </c>
      <c r="B180" s="706" t="s">
        <v>1290</v>
      </c>
      <c r="C180" s="706" t="s">
        <v>573</v>
      </c>
      <c r="D180" s="706" t="s">
        <v>574</v>
      </c>
      <c r="E180" s="243" t="n">
        <f aca="false">COUNTIF($G$10:$G$1856,$G180)</f>
        <v>1</v>
      </c>
      <c r="F180" s="706" t="s">
        <v>1361</v>
      </c>
      <c r="G180" s="706" t="s">
        <v>1361</v>
      </c>
      <c r="H180" s="707" t="s">
        <v>1362</v>
      </c>
      <c r="I180" s="708" t="s">
        <v>1090</v>
      </c>
      <c r="J180" s="707" t="s">
        <v>298</v>
      </c>
      <c r="K180" s="709" t="n">
        <v>0</v>
      </c>
      <c r="L180" s="707" t="s">
        <v>297</v>
      </c>
      <c r="M180" s="708" t="s">
        <v>1091</v>
      </c>
      <c r="N180" s="710" t="s">
        <v>934</v>
      </c>
      <c r="O180" s="512" t="n">
        <v>1</v>
      </c>
      <c r="P180" s="512" t="n">
        <v>1</v>
      </c>
      <c r="Q180" s="711" t="n">
        <v>0.0007686</v>
      </c>
      <c r="R180" s="712"/>
      <c r="S180" s="713" t="n">
        <v>1.57</v>
      </c>
      <c r="T180" s="714"/>
      <c r="U180" s="715"/>
      <c r="V180" s="262" t="n">
        <f aca="false">SUM(W180:CI180)</f>
        <v>1</v>
      </c>
      <c r="W180" s="243" t="n">
        <v>0</v>
      </c>
      <c r="X180" s="243" t="n">
        <v>0</v>
      </c>
      <c r="Y180" s="243" t="n">
        <v>0</v>
      </c>
      <c r="Z180" s="243" t="n">
        <v>1</v>
      </c>
      <c r="AA180" s="243" t="n">
        <v>0</v>
      </c>
      <c r="AB180" s="243" t="n">
        <v>0</v>
      </c>
      <c r="AC180" s="243" t="n">
        <v>0</v>
      </c>
      <c r="AD180" s="243" t="n">
        <v>0</v>
      </c>
      <c r="AE180" s="243" t="n">
        <v>0</v>
      </c>
      <c r="AF180" s="243" t="n">
        <v>0</v>
      </c>
      <c r="AG180" s="243" t="n">
        <v>0</v>
      </c>
      <c r="AH180" s="518" t="n">
        <v>0</v>
      </c>
      <c r="AI180" s="243" t="n">
        <v>0</v>
      </c>
      <c r="AJ180" s="243" t="n">
        <v>0</v>
      </c>
      <c r="AK180" s="518" t="n">
        <v>0</v>
      </c>
      <c r="AL180" s="518" t="n">
        <v>0</v>
      </c>
      <c r="AM180" s="518" t="n">
        <v>0</v>
      </c>
      <c r="AN180" s="518" t="n">
        <v>0</v>
      </c>
      <c r="AO180" s="518" t="n">
        <v>0</v>
      </c>
      <c r="AP180" s="518" t="n">
        <v>0</v>
      </c>
      <c r="AQ180" s="518" t="n">
        <v>0</v>
      </c>
      <c r="AR180" s="518" t="n">
        <v>0</v>
      </c>
      <c r="AS180" s="518" t="n">
        <v>0</v>
      </c>
      <c r="AT180" s="518" t="n">
        <v>0</v>
      </c>
      <c r="AU180" s="518" t="n">
        <v>0</v>
      </c>
      <c r="AV180" s="518" t="n">
        <v>0</v>
      </c>
      <c r="AW180" s="518" t="n">
        <v>0</v>
      </c>
      <c r="AX180" s="518" t="n">
        <v>0</v>
      </c>
      <c r="AY180" s="518" t="n">
        <v>0</v>
      </c>
      <c r="AZ180" s="518" t="n">
        <v>0</v>
      </c>
      <c r="BA180" s="518" t="n">
        <v>0</v>
      </c>
      <c r="BB180" s="518" t="n">
        <v>0</v>
      </c>
      <c r="BC180" s="518" t="n">
        <v>0</v>
      </c>
      <c r="BD180" s="518" t="n">
        <v>0</v>
      </c>
      <c r="BE180" s="518" t="n">
        <v>0</v>
      </c>
      <c r="BF180" s="518" t="n">
        <v>0</v>
      </c>
      <c r="BG180" s="518" t="n">
        <v>0</v>
      </c>
      <c r="BH180" s="518" t="n">
        <v>0</v>
      </c>
      <c r="BI180" s="518" t="n">
        <v>0</v>
      </c>
      <c r="BJ180" s="518"/>
      <c r="BK180" s="518"/>
      <c r="BL180" s="518" t="n">
        <v>0</v>
      </c>
      <c r="BM180" s="518"/>
      <c r="BN180" s="518"/>
      <c r="BO180" s="518"/>
      <c r="BP180" s="518"/>
      <c r="BQ180" s="518"/>
      <c r="BR180" s="518"/>
      <c r="BS180" s="518"/>
      <c r="BT180" s="518"/>
      <c r="BU180" s="518"/>
      <c r="BV180" s="518" t="n">
        <v>0</v>
      </c>
      <c r="BW180" s="518" t="n">
        <v>0</v>
      </c>
      <c r="BX180" s="518" t="n">
        <v>0</v>
      </c>
      <c r="BY180" s="518" t="n">
        <v>0</v>
      </c>
      <c r="BZ180" s="518" t="n">
        <v>0</v>
      </c>
      <c r="CA180" s="518" t="n">
        <v>0</v>
      </c>
      <c r="CB180" s="518" t="n">
        <v>0</v>
      </c>
      <c r="CC180" s="518" t="n">
        <v>0</v>
      </c>
      <c r="CD180" s="518" t="n">
        <v>0</v>
      </c>
      <c r="CE180" s="518" t="n">
        <v>0</v>
      </c>
      <c r="CF180" s="518" t="n">
        <v>0</v>
      </c>
      <c r="CG180" s="518" t="n">
        <v>0</v>
      </c>
      <c r="CH180" s="518"/>
      <c r="CI180" s="716"/>
      <c r="CL180" s="48" t="n">
        <v>1</v>
      </c>
      <c r="CM180" s="48" t="n">
        <f aca="false">CL180-V180</f>
        <v>0</v>
      </c>
      <c r="CN180" s="702" t="n">
        <f aca="false">SUM(CO180:DR180)</f>
        <v>1</v>
      </c>
      <c r="CO180" s="703" t="n">
        <v>0</v>
      </c>
      <c r="CP180" s="703"/>
      <c r="CQ180" s="703" t="n">
        <v>0</v>
      </c>
      <c r="CR180" s="703" t="n">
        <v>1</v>
      </c>
      <c r="CS180" s="703" t="n">
        <v>0</v>
      </c>
      <c r="CT180" s="703" t="n">
        <v>0</v>
      </c>
      <c r="CU180" s="703"/>
      <c r="CV180" s="703"/>
      <c r="CW180" s="703"/>
      <c r="CX180" s="703" t="n">
        <v>0</v>
      </c>
      <c r="CY180" s="703" t="n">
        <v>0</v>
      </c>
      <c r="CZ180" s="703" t="n">
        <v>0</v>
      </c>
      <c r="DA180" s="703"/>
      <c r="DB180" s="703"/>
      <c r="DC180" s="703"/>
      <c r="DD180" s="703"/>
      <c r="DE180" s="703" t="n">
        <v>0</v>
      </c>
      <c r="DF180" s="703"/>
      <c r="DG180" s="703" t="n">
        <v>0</v>
      </c>
      <c r="DH180" s="703" t="n">
        <v>0</v>
      </c>
      <c r="DI180" s="703" t="n">
        <v>0</v>
      </c>
      <c r="DJ180" s="703" t="n">
        <v>0</v>
      </c>
      <c r="DK180" s="703" t="n">
        <v>0</v>
      </c>
      <c r="DL180" s="703" t="n">
        <v>0</v>
      </c>
      <c r="DM180" s="703"/>
      <c r="DN180" s="703"/>
      <c r="DO180" s="703"/>
      <c r="DP180" s="703"/>
      <c r="DQ180" s="703"/>
      <c r="DR180" s="703"/>
      <c r="DS180" s="704" t="n">
        <f aca="false">CN180-V180</f>
        <v>0</v>
      </c>
      <c r="DT180" s="553"/>
      <c r="DU180" s="48"/>
    </row>
    <row r="181" customFormat="false" ht="15" hidden="false" customHeight="true" outlineLevel="0" collapsed="false">
      <c r="A181" s="705" t="n">
        <f aca="false">A180+1</f>
        <v>172</v>
      </c>
      <c r="B181" s="706" t="s">
        <v>1290</v>
      </c>
      <c r="C181" s="706" t="s">
        <v>573</v>
      </c>
      <c r="D181" s="706" t="s">
        <v>574</v>
      </c>
      <c r="E181" s="243" t="n">
        <f aca="false">COUNTIF($G$10:$G$1856,$G181)</f>
        <v>1</v>
      </c>
      <c r="F181" s="706" t="s">
        <v>1363</v>
      </c>
      <c r="G181" s="706" t="s">
        <v>1363</v>
      </c>
      <c r="H181" s="707" t="s">
        <v>1364</v>
      </c>
      <c r="I181" s="708" t="s">
        <v>1094</v>
      </c>
      <c r="J181" s="707" t="s">
        <v>298</v>
      </c>
      <c r="K181" s="709" t="n">
        <v>0</v>
      </c>
      <c r="L181" s="707" t="s">
        <v>297</v>
      </c>
      <c r="M181" s="708" t="s">
        <v>1095</v>
      </c>
      <c r="N181" s="710" t="s">
        <v>934</v>
      </c>
      <c r="O181" s="512" t="n">
        <v>1</v>
      </c>
      <c r="P181" s="512" t="n">
        <v>1</v>
      </c>
      <c r="Q181" s="711" t="n">
        <v>0.000454365</v>
      </c>
      <c r="R181" s="712"/>
      <c r="S181" s="713" t="n">
        <v>0.93</v>
      </c>
      <c r="T181" s="714"/>
      <c r="U181" s="715"/>
      <c r="V181" s="262" t="n">
        <f aca="false">SUM(W181:CI181)</f>
        <v>1</v>
      </c>
      <c r="W181" s="243" t="n">
        <v>0</v>
      </c>
      <c r="X181" s="243" t="n">
        <v>0</v>
      </c>
      <c r="Y181" s="243" t="n">
        <v>0</v>
      </c>
      <c r="Z181" s="243" t="n">
        <v>1</v>
      </c>
      <c r="AA181" s="243" t="n">
        <v>0</v>
      </c>
      <c r="AB181" s="243" t="n">
        <v>0</v>
      </c>
      <c r="AC181" s="243" t="n">
        <v>0</v>
      </c>
      <c r="AD181" s="243" t="n">
        <v>0</v>
      </c>
      <c r="AE181" s="243" t="n">
        <v>0</v>
      </c>
      <c r="AF181" s="243" t="n">
        <v>0</v>
      </c>
      <c r="AG181" s="243" t="n">
        <v>0</v>
      </c>
      <c r="AH181" s="518" t="n">
        <v>0</v>
      </c>
      <c r="AI181" s="243" t="n">
        <v>0</v>
      </c>
      <c r="AJ181" s="243" t="n">
        <v>0</v>
      </c>
      <c r="AK181" s="518" t="n">
        <v>0</v>
      </c>
      <c r="AL181" s="518" t="n">
        <v>0</v>
      </c>
      <c r="AM181" s="518" t="n">
        <v>0</v>
      </c>
      <c r="AN181" s="518" t="n">
        <v>0</v>
      </c>
      <c r="AO181" s="518" t="n">
        <v>0</v>
      </c>
      <c r="AP181" s="518" t="n">
        <v>0</v>
      </c>
      <c r="AQ181" s="518" t="n">
        <v>0</v>
      </c>
      <c r="AR181" s="518" t="n">
        <v>0</v>
      </c>
      <c r="AS181" s="518" t="n">
        <v>0</v>
      </c>
      <c r="AT181" s="518" t="n">
        <v>0</v>
      </c>
      <c r="AU181" s="518" t="n">
        <v>0</v>
      </c>
      <c r="AV181" s="518" t="n">
        <v>0</v>
      </c>
      <c r="AW181" s="518" t="n">
        <v>0</v>
      </c>
      <c r="AX181" s="518" t="n">
        <v>0</v>
      </c>
      <c r="AY181" s="518" t="n">
        <v>0</v>
      </c>
      <c r="AZ181" s="518" t="n">
        <v>0</v>
      </c>
      <c r="BA181" s="518" t="n">
        <v>0</v>
      </c>
      <c r="BB181" s="518" t="n">
        <v>0</v>
      </c>
      <c r="BC181" s="518" t="n">
        <v>0</v>
      </c>
      <c r="BD181" s="518" t="n">
        <v>0</v>
      </c>
      <c r="BE181" s="518" t="n">
        <v>0</v>
      </c>
      <c r="BF181" s="518" t="n">
        <v>0</v>
      </c>
      <c r="BG181" s="518" t="n">
        <v>0</v>
      </c>
      <c r="BH181" s="518" t="n">
        <v>0</v>
      </c>
      <c r="BI181" s="518" t="n">
        <v>0</v>
      </c>
      <c r="BJ181" s="518"/>
      <c r="BK181" s="518"/>
      <c r="BL181" s="518" t="n">
        <v>0</v>
      </c>
      <c r="BM181" s="518"/>
      <c r="BN181" s="518"/>
      <c r="BO181" s="518"/>
      <c r="BP181" s="518"/>
      <c r="BQ181" s="518"/>
      <c r="BR181" s="518"/>
      <c r="BS181" s="518"/>
      <c r="BT181" s="518"/>
      <c r="BU181" s="518"/>
      <c r="BV181" s="518" t="n">
        <v>0</v>
      </c>
      <c r="BW181" s="518" t="n">
        <v>0</v>
      </c>
      <c r="BX181" s="518" t="n">
        <v>0</v>
      </c>
      <c r="BY181" s="518" t="n">
        <v>0</v>
      </c>
      <c r="BZ181" s="518" t="n">
        <v>0</v>
      </c>
      <c r="CA181" s="518" t="n">
        <v>0</v>
      </c>
      <c r="CB181" s="518" t="n">
        <v>0</v>
      </c>
      <c r="CC181" s="518" t="n">
        <v>0</v>
      </c>
      <c r="CD181" s="518" t="n">
        <v>0</v>
      </c>
      <c r="CE181" s="518" t="n">
        <v>0</v>
      </c>
      <c r="CF181" s="518" t="n">
        <v>0</v>
      </c>
      <c r="CG181" s="518" t="n">
        <v>0</v>
      </c>
      <c r="CH181" s="518"/>
      <c r="CI181" s="716"/>
      <c r="CL181" s="48" t="n">
        <v>1</v>
      </c>
      <c r="CM181" s="48" t="n">
        <f aca="false">CL181-V181</f>
        <v>0</v>
      </c>
      <c r="CN181" s="702" t="n">
        <f aca="false">SUM(CO181:DR181)</f>
        <v>1</v>
      </c>
      <c r="CO181" s="703" t="n">
        <v>0</v>
      </c>
      <c r="CP181" s="703"/>
      <c r="CQ181" s="703" t="n">
        <v>0</v>
      </c>
      <c r="CR181" s="703" t="n">
        <v>1</v>
      </c>
      <c r="CS181" s="703" t="n">
        <v>0</v>
      </c>
      <c r="CT181" s="703" t="n">
        <v>0</v>
      </c>
      <c r="CU181" s="703"/>
      <c r="CV181" s="703"/>
      <c r="CW181" s="703"/>
      <c r="CX181" s="703" t="n">
        <v>0</v>
      </c>
      <c r="CY181" s="703" t="n">
        <v>0</v>
      </c>
      <c r="CZ181" s="703" t="n">
        <v>0</v>
      </c>
      <c r="DA181" s="703"/>
      <c r="DB181" s="703"/>
      <c r="DC181" s="703"/>
      <c r="DD181" s="703"/>
      <c r="DE181" s="703" t="n">
        <v>0</v>
      </c>
      <c r="DF181" s="703"/>
      <c r="DG181" s="703" t="n">
        <v>0</v>
      </c>
      <c r="DH181" s="703" t="n">
        <v>0</v>
      </c>
      <c r="DI181" s="703" t="n">
        <v>0</v>
      </c>
      <c r="DJ181" s="703" t="n">
        <v>0</v>
      </c>
      <c r="DK181" s="703" t="n">
        <v>0</v>
      </c>
      <c r="DL181" s="703" t="n">
        <v>0</v>
      </c>
      <c r="DM181" s="703"/>
      <c r="DN181" s="703"/>
      <c r="DO181" s="703"/>
      <c r="DP181" s="703"/>
      <c r="DQ181" s="703"/>
      <c r="DR181" s="703"/>
      <c r="DS181" s="704" t="n">
        <f aca="false">CN181-V181</f>
        <v>0</v>
      </c>
      <c r="DT181" s="553"/>
      <c r="DU181" s="48"/>
    </row>
    <row r="182" customFormat="false" ht="15" hidden="false" customHeight="true" outlineLevel="0" collapsed="false">
      <c r="A182" s="705" t="n">
        <f aca="false">A181+1</f>
        <v>173</v>
      </c>
      <c r="B182" s="706" t="s">
        <v>929</v>
      </c>
      <c r="C182" s="706" t="s">
        <v>491</v>
      </c>
      <c r="D182" s="706" t="s">
        <v>489</v>
      </c>
      <c r="E182" s="243" t="n">
        <f aca="false">COUNTIF($G$10:$G$1856,$G182)</f>
        <v>1</v>
      </c>
      <c r="F182" s="706" t="s">
        <v>1365</v>
      </c>
      <c r="G182" s="706" t="s">
        <v>1365</v>
      </c>
      <c r="H182" s="707" t="s">
        <v>1024</v>
      </c>
      <c r="I182" s="708" t="s">
        <v>932</v>
      </c>
      <c r="J182" s="707" t="s">
        <v>305</v>
      </c>
      <c r="K182" s="709" t="n">
        <v>0</v>
      </c>
      <c r="L182" s="707" t="s">
        <v>304</v>
      </c>
      <c r="M182" s="708" t="s">
        <v>933</v>
      </c>
      <c r="N182" s="710" t="s">
        <v>934</v>
      </c>
      <c r="O182" s="512" t="n">
        <v>1</v>
      </c>
      <c r="P182" s="512" t="n">
        <v>1</v>
      </c>
      <c r="Q182" s="711" t="n">
        <v>0.012784605</v>
      </c>
      <c r="R182" s="712"/>
      <c r="S182" s="713" t="n">
        <v>27.7</v>
      </c>
      <c r="T182" s="714"/>
      <c r="U182" s="715"/>
      <c r="V182" s="262" t="n">
        <f aca="false">SUM(W182:CI182)</f>
        <v>1</v>
      </c>
      <c r="W182" s="243" t="n">
        <v>0</v>
      </c>
      <c r="X182" s="243" t="n">
        <v>0</v>
      </c>
      <c r="Y182" s="243" t="n">
        <v>0</v>
      </c>
      <c r="Z182" s="243" t="n">
        <v>0</v>
      </c>
      <c r="AA182" s="243" t="n">
        <v>1</v>
      </c>
      <c r="AB182" s="243" t="n">
        <v>0</v>
      </c>
      <c r="AC182" s="243" t="n">
        <v>0</v>
      </c>
      <c r="AD182" s="243" t="n">
        <v>0</v>
      </c>
      <c r="AE182" s="243" t="n">
        <v>0</v>
      </c>
      <c r="AF182" s="243" t="n">
        <v>0</v>
      </c>
      <c r="AG182" s="243" t="n">
        <v>0</v>
      </c>
      <c r="AH182" s="518" t="n">
        <v>0</v>
      </c>
      <c r="AI182" s="243" t="n">
        <v>0</v>
      </c>
      <c r="AJ182" s="243" t="n">
        <v>0</v>
      </c>
      <c r="AK182" s="518" t="n">
        <v>0</v>
      </c>
      <c r="AL182" s="518" t="n">
        <v>0</v>
      </c>
      <c r="AM182" s="518" t="n">
        <v>0</v>
      </c>
      <c r="AN182" s="518" t="n">
        <v>0</v>
      </c>
      <c r="AO182" s="518" t="n">
        <v>0</v>
      </c>
      <c r="AP182" s="518" t="n">
        <v>0</v>
      </c>
      <c r="AQ182" s="518" t="n">
        <v>0</v>
      </c>
      <c r="AR182" s="518" t="n">
        <v>0</v>
      </c>
      <c r="AS182" s="518" t="n">
        <v>0</v>
      </c>
      <c r="AT182" s="518" t="n">
        <v>0</v>
      </c>
      <c r="AU182" s="518" t="n">
        <v>0</v>
      </c>
      <c r="AV182" s="518" t="n">
        <v>0</v>
      </c>
      <c r="AW182" s="518" t="n">
        <v>0</v>
      </c>
      <c r="AX182" s="518" t="n">
        <v>0</v>
      </c>
      <c r="AY182" s="518" t="n">
        <v>0</v>
      </c>
      <c r="AZ182" s="518" t="n">
        <v>0</v>
      </c>
      <c r="BA182" s="518" t="n">
        <v>0</v>
      </c>
      <c r="BB182" s="518" t="n">
        <v>0</v>
      </c>
      <c r="BC182" s="518" t="n">
        <v>0</v>
      </c>
      <c r="BD182" s="518" t="n">
        <v>0</v>
      </c>
      <c r="BE182" s="518" t="n">
        <v>0</v>
      </c>
      <c r="BF182" s="518" t="n">
        <v>0</v>
      </c>
      <c r="BG182" s="518" t="n">
        <v>0</v>
      </c>
      <c r="BH182" s="518" t="n">
        <v>0</v>
      </c>
      <c r="BI182" s="518" t="n">
        <v>0</v>
      </c>
      <c r="BJ182" s="518"/>
      <c r="BK182" s="518"/>
      <c r="BL182" s="518" t="n">
        <v>0</v>
      </c>
      <c r="BM182" s="518"/>
      <c r="BN182" s="518"/>
      <c r="BO182" s="518"/>
      <c r="BP182" s="518"/>
      <c r="BQ182" s="518"/>
      <c r="BR182" s="518"/>
      <c r="BS182" s="518"/>
      <c r="BT182" s="518"/>
      <c r="BU182" s="518"/>
      <c r="BV182" s="518" t="n">
        <v>0</v>
      </c>
      <c r="BW182" s="518" t="n">
        <v>0</v>
      </c>
      <c r="BX182" s="518" t="n">
        <v>0</v>
      </c>
      <c r="BY182" s="518" t="n">
        <v>0</v>
      </c>
      <c r="BZ182" s="518" t="n">
        <v>0</v>
      </c>
      <c r="CA182" s="518" t="n">
        <v>0</v>
      </c>
      <c r="CB182" s="518" t="n">
        <v>0</v>
      </c>
      <c r="CC182" s="518" t="n">
        <v>0</v>
      </c>
      <c r="CD182" s="518" t="n">
        <v>0</v>
      </c>
      <c r="CE182" s="518" t="n">
        <v>0</v>
      </c>
      <c r="CF182" s="518" t="n">
        <v>0</v>
      </c>
      <c r="CG182" s="518" t="n">
        <v>0</v>
      </c>
      <c r="CH182" s="518"/>
      <c r="CI182" s="716"/>
      <c r="CL182" s="48" t="n">
        <v>1</v>
      </c>
      <c r="CM182" s="48" t="n">
        <f aca="false">CL182-V182</f>
        <v>0</v>
      </c>
      <c r="CN182" s="702" t="n">
        <f aca="false">SUM(CO182:DR182)</f>
        <v>1</v>
      </c>
      <c r="CO182" s="703" t="n">
        <v>0</v>
      </c>
      <c r="CP182" s="703"/>
      <c r="CQ182" s="703" t="n">
        <v>0</v>
      </c>
      <c r="CR182" s="703"/>
      <c r="CS182" s="703" t="n">
        <v>1</v>
      </c>
      <c r="CT182" s="703" t="n">
        <v>0</v>
      </c>
      <c r="CU182" s="703"/>
      <c r="CV182" s="703"/>
      <c r="CW182" s="703"/>
      <c r="CX182" s="703" t="n">
        <v>0</v>
      </c>
      <c r="CY182" s="703" t="n">
        <v>0</v>
      </c>
      <c r="CZ182" s="703" t="n">
        <v>0</v>
      </c>
      <c r="DA182" s="703"/>
      <c r="DB182" s="703"/>
      <c r="DC182" s="703"/>
      <c r="DD182" s="703"/>
      <c r="DE182" s="703" t="n">
        <v>0</v>
      </c>
      <c r="DF182" s="703"/>
      <c r="DG182" s="703" t="n">
        <v>0</v>
      </c>
      <c r="DH182" s="703" t="n">
        <v>0</v>
      </c>
      <c r="DI182" s="703" t="n">
        <v>0</v>
      </c>
      <c r="DJ182" s="703" t="n">
        <v>0</v>
      </c>
      <c r="DK182" s="703" t="n">
        <v>0</v>
      </c>
      <c r="DL182" s="703" t="n">
        <v>0</v>
      </c>
      <c r="DM182" s="703"/>
      <c r="DN182" s="703"/>
      <c r="DO182" s="703"/>
      <c r="DP182" s="703"/>
      <c r="DQ182" s="703"/>
      <c r="DR182" s="703"/>
      <c r="DS182" s="704" t="n">
        <f aca="false">CN182-V182</f>
        <v>0</v>
      </c>
      <c r="DT182" s="553"/>
      <c r="DU182" s="48"/>
    </row>
    <row r="183" customFormat="false" ht="15" hidden="false" customHeight="true" outlineLevel="0" collapsed="false">
      <c r="A183" s="705" t="n">
        <f aca="false">A182+1</f>
        <v>174</v>
      </c>
      <c r="B183" s="706" t="s">
        <v>929</v>
      </c>
      <c r="C183" s="706" t="s">
        <v>491</v>
      </c>
      <c r="D183" s="706" t="s">
        <v>489</v>
      </c>
      <c r="E183" s="243" t="n">
        <f aca="false">COUNTIF($G$10:$G$1856,$G183)</f>
        <v>1</v>
      </c>
      <c r="F183" s="706" t="s">
        <v>1366</v>
      </c>
      <c r="G183" s="706" t="s">
        <v>1366</v>
      </c>
      <c r="H183" s="707" t="s">
        <v>1026</v>
      </c>
      <c r="I183" s="708" t="s">
        <v>1027</v>
      </c>
      <c r="J183" s="707" t="s">
        <v>305</v>
      </c>
      <c r="K183" s="709" t="n">
        <v>0</v>
      </c>
      <c r="L183" s="707" t="s">
        <v>304</v>
      </c>
      <c r="M183" s="708" t="s">
        <v>1028</v>
      </c>
      <c r="N183" s="710" t="s">
        <v>934</v>
      </c>
      <c r="O183" s="512" t="n">
        <v>1</v>
      </c>
      <c r="P183" s="512" t="n">
        <v>1</v>
      </c>
      <c r="Q183" s="711" t="n">
        <v>0.00765783</v>
      </c>
      <c r="R183" s="712"/>
      <c r="S183" s="713" t="n">
        <v>16.59</v>
      </c>
      <c r="T183" s="714"/>
      <c r="U183" s="715"/>
      <c r="V183" s="262" t="n">
        <f aca="false">SUM(W183:CI183)</f>
        <v>1</v>
      </c>
      <c r="W183" s="243" t="n">
        <v>0</v>
      </c>
      <c r="X183" s="243" t="n">
        <v>0</v>
      </c>
      <c r="Y183" s="243" t="n">
        <v>0</v>
      </c>
      <c r="Z183" s="243" t="n">
        <v>0</v>
      </c>
      <c r="AA183" s="243" t="n">
        <v>1</v>
      </c>
      <c r="AB183" s="243" t="n">
        <v>0</v>
      </c>
      <c r="AC183" s="243" t="n">
        <v>0</v>
      </c>
      <c r="AD183" s="243" t="n">
        <v>0</v>
      </c>
      <c r="AE183" s="243" t="n">
        <v>0</v>
      </c>
      <c r="AF183" s="243" t="n">
        <v>0</v>
      </c>
      <c r="AG183" s="243" t="n">
        <v>0</v>
      </c>
      <c r="AH183" s="518" t="n">
        <v>0</v>
      </c>
      <c r="AI183" s="243" t="n">
        <v>0</v>
      </c>
      <c r="AJ183" s="243" t="n">
        <v>0</v>
      </c>
      <c r="AK183" s="518" t="n">
        <v>0</v>
      </c>
      <c r="AL183" s="518" t="n">
        <v>0</v>
      </c>
      <c r="AM183" s="518" t="n">
        <v>0</v>
      </c>
      <c r="AN183" s="518" t="n">
        <v>0</v>
      </c>
      <c r="AO183" s="518" t="n">
        <v>0</v>
      </c>
      <c r="AP183" s="518" t="n">
        <v>0</v>
      </c>
      <c r="AQ183" s="518" t="n">
        <v>0</v>
      </c>
      <c r="AR183" s="518" t="n">
        <v>0</v>
      </c>
      <c r="AS183" s="518" t="n">
        <v>0</v>
      </c>
      <c r="AT183" s="518" t="n">
        <v>0</v>
      </c>
      <c r="AU183" s="518" t="n">
        <v>0</v>
      </c>
      <c r="AV183" s="518" t="n">
        <v>0</v>
      </c>
      <c r="AW183" s="518" t="n">
        <v>0</v>
      </c>
      <c r="AX183" s="518" t="n">
        <v>0</v>
      </c>
      <c r="AY183" s="518" t="n">
        <v>0</v>
      </c>
      <c r="AZ183" s="518" t="n">
        <v>0</v>
      </c>
      <c r="BA183" s="518" t="n">
        <v>0</v>
      </c>
      <c r="BB183" s="518" t="n">
        <v>0</v>
      </c>
      <c r="BC183" s="518" t="n">
        <v>0</v>
      </c>
      <c r="BD183" s="518" t="n">
        <v>0</v>
      </c>
      <c r="BE183" s="518" t="n">
        <v>0</v>
      </c>
      <c r="BF183" s="518" t="n">
        <v>0</v>
      </c>
      <c r="BG183" s="518" t="n">
        <v>0</v>
      </c>
      <c r="BH183" s="518" t="n">
        <v>0</v>
      </c>
      <c r="BI183" s="518" t="n">
        <v>0</v>
      </c>
      <c r="BJ183" s="518"/>
      <c r="BK183" s="518"/>
      <c r="BL183" s="518" t="n">
        <v>0</v>
      </c>
      <c r="BM183" s="518"/>
      <c r="BN183" s="518"/>
      <c r="BO183" s="518"/>
      <c r="BP183" s="518"/>
      <c r="BQ183" s="518"/>
      <c r="BR183" s="518"/>
      <c r="BS183" s="518"/>
      <c r="BT183" s="518"/>
      <c r="BU183" s="518"/>
      <c r="BV183" s="518" t="n">
        <v>0</v>
      </c>
      <c r="BW183" s="518" t="n">
        <v>0</v>
      </c>
      <c r="BX183" s="518" t="n">
        <v>0</v>
      </c>
      <c r="BY183" s="518" t="n">
        <v>0</v>
      </c>
      <c r="BZ183" s="518" t="n">
        <v>0</v>
      </c>
      <c r="CA183" s="518" t="n">
        <v>0</v>
      </c>
      <c r="CB183" s="518" t="n">
        <v>0</v>
      </c>
      <c r="CC183" s="518" t="n">
        <v>0</v>
      </c>
      <c r="CD183" s="518" t="n">
        <v>0</v>
      </c>
      <c r="CE183" s="518" t="n">
        <v>0</v>
      </c>
      <c r="CF183" s="518" t="n">
        <v>0</v>
      </c>
      <c r="CG183" s="518" t="n">
        <v>0</v>
      </c>
      <c r="CH183" s="518"/>
      <c r="CI183" s="716"/>
      <c r="CL183" s="48" t="n">
        <v>1</v>
      </c>
      <c r="CM183" s="48" t="n">
        <f aca="false">CL183-V183</f>
        <v>0</v>
      </c>
      <c r="CN183" s="702" t="n">
        <f aca="false">SUM(CO183:DR183)</f>
        <v>1</v>
      </c>
      <c r="CO183" s="703" t="n">
        <v>0</v>
      </c>
      <c r="CP183" s="703"/>
      <c r="CQ183" s="703" t="n">
        <v>0</v>
      </c>
      <c r="CR183" s="703"/>
      <c r="CS183" s="703" t="n">
        <v>1</v>
      </c>
      <c r="CT183" s="703" t="n">
        <v>0</v>
      </c>
      <c r="CU183" s="703"/>
      <c r="CV183" s="703"/>
      <c r="CW183" s="703"/>
      <c r="CX183" s="703" t="n">
        <v>0</v>
      </c>
      <c r="CY183" s="703" t="n">
        <v>0</v>
      </c>
      <c r="CZ183" s="703" t="n">
        <v>0</v>
      </c>
      <c r="DA183" s="703"/>
      <c r="DB183" s="703"/>
      <c r="DC183" s="703"/>
      <c r="DD183" s="703"/>
      <c r="DE183" s="703" t="n">
        <v>0</v>
      </c>
      <c r="DF183" s="703"/>
      <c r="DG183" s="703" t="n">
        <v>0</v>
      </c>
      <c r="DH183" s="703" t="n">
        <v>0</v>
      </c>
      <c r="DI183" s="703" t="n">
        <v>0</v>
      </c>
      <c r="DJ183" s="703" t="n">
        <v>0</v>
      </c>
      <c r="DK183" s="703" t="n">
        <v>0</v>
      </c>
      <c r="DL183" s="703" t="n">
        <v>0</v>
      </c>
      <c r="DM183" s="703"/>
      <c r="DN183" s="703"/>
      <c r="DO183" s="703"/>
      <c r="DP183" s="703"/>
      <c r="DQ183" s="703"/>
      <c r="DR183" s="703"/>
      <c r="DS183" s="704" t="n">
        <f aca="false">CN183-V183</f>
        <v>0</v>
      </c>
      <c r="DT183" s="553"/>
      <c r="DU183" s="48"/>
    </row>
    <row r="184" customFormat="false" ht="15" hidden="false" customHeight="true" outlineLevel="0" collapsed="false">
      <c r="A184" s="705" t="n">
        <f aca="false">A183+1</f>
        <v>175</v>
      </c>
      <c r="B184" s="706" t="s">
        <v>929</v>
      </c>
      <c r="C184" s="706" t="s">
        <v>491</v>
      </c>
      <c r="D184" s="706" t="s">
        <v>489</v>
      </c>
      <c r="E184" s="243" t="n">
        <f aca="false">COUNTIF($G$10:$G$1856,$G184)</f>
        <v>1</v>
      </c>
      <c r="F184" s="706" t="s">
        <v>1367</v>
      </c>
      <c r="G184" s="706" t="s">
        <v>1367</v>
      </c>
      <c r="H184" s="707" t="s">
        <v>1030</v>
      </c>
      <c r="I184" s="708" t="s">
        <v>1031</v>
      </c>
      <c r="J184" s="707" t="s">
        <v>305</v>
      </c>
      <c r="K184" s="709" t="n">
        <v>0</v>
      </c>
      <c r="L184" s="707" t="s">
        <v>304</v>
      </c>
      <c r="M184" s="708" t="s">
        <v>1032</v>
      </c>
      <c r="N184" s="710" t="s">
        <v>934</v>
      </c>
      <c r="O184" s="512" t="n">
        <v>1</v>
      </c>
      <c r="P184" s="512" t="n">
        <v>1</v>
      </c>
      <c r="Q184" s="711" t="n">
        <v>0.00765783</v>
      </c>
      <c r="R184" s="712"/>
      <c r="S184" s="713" t="n">
        <v>16.59</v>
      </c>
      <c r="T184" s="714"/>
      <c r="U184" s="715"/>
      <c r="V184" s="262" t="n">
        <f aca="false">SUM(W184:CI184)</f>
        <v>1</v>
      </c>
      <c r="W184" s="243" t="n">
        <v>0</v>
      </c>
      <c r="X184" s="243" t="n">
        <v>0</v>
      </c>
      <c r="Y184" s="243" t="n">
        <v>0</v>
      </c>
      <c r="Z184" s="243" t="n">
        <v>0</v>
      </c>
      <c r="AA184" s="243" t="n">
        <v>1</v>
      </c>
      <c r="AB184" s="243" t="n">
        <v>0</v>
      </c>
      <c r="AC184" s="243" t="n">
        <v>0</v>
      </c>
      <c r="AD184" s="243" t="n">
        <v>0</v>
      </c>
      <c r="AE184" s="243" t="n">
        <v>0</v>
      </c>
      <c r="AF184" s="243" t="n">
        <v>0</v>
      </c>
      <c r="AG184" s="243" t="n">
        <v>0</v>
      </c>
      <c r="AH184" s="518" t="n">
        <v>0</v>
      </c>
      <c r="AI184" s="243" t="n">
        <v>0</v>
      </c>
      <c r="AJ184" s="243" t="n">
        <v>0</v>
      </c>
      <c r="AK184" s="518" t="n">
        <v>0</v>
      </c>
      <c r="AL184" s="518" t="n">
        <v>0</v>
      </c>
      <c r="AM184" s="518" t="n">
        <v>0</v>
      </c>
      <c r="AN184" s="518" t="n">
        <v>0</v>
      </c>
      <c r="AO184" s="518" t="n">
        <v>0</v>
      </c>
      <c r="AP184" s="518" t="n">
        <v>0</v>
      </c>
      <c r="AQ184" s="518" t="n">
        <v>0</v>
      </c>
      <c r="AR184" s="518" t="n">
        <v>0</v>
      </c>
      <c r="AS184" s="518" t="n">
        <v>0</v>
      </c>
      <c r="AT184" s="518" t="n">
        <v>0</v>
      </c>
      <c r="AU184" s="518" t="n">
        <v>0</v>
      </c>
      <c r="AV184" s="518" t="n">
        <v>0</v>
      </c>
      <c r="AW184" s="518" t="n">
        <v>0</v>
      </c>
      <c r="AX184" s="518" t="n">
        <v>0</v>
      </c>
      <c r="AY184" s="518" t="n">
        <v>0</v>
      </c>
      <c r="AZ184" s="518" t="n">
        <v>0</v>
      </c>
      <c r="BA184" s="518" t="n">
        <v>0</v>
      </c>
      <c r="BB184" s="518" t="n">
        <v>0</v>
      </c>
      <c r="BC184" s="518" t="n">
        <v>0</v>
      </c>
      <c r="BD184" s="518" t="n">
        <v>0</v>
      </c>
      <c r="BE184" s="518" t="n">
        <v>0</v>
      </c>
      <c r="BF184" s="518" t="n">
        <v>0</v>
      </c>
      <c r="BG184" s="518" t="n">
        <v>0</v>
      </c>
      <c r="BH184" s="518" t="n">
        <v>0</v>
      </c>
      <c r="BI184" s="518" t="n">
        <v>0</v>
      </c>
      <c r="BJ184" s="518"/>
      <c r="BK184" s="518"/>
      <c r="BL184" s="518" t="n">
        <v>0</v>
      </c>
      <c r="BM184" s="518"/>
      <c r="BN184" s="518"/>
      <c r="BO184" s="518"/>
      <c r="BP184" s="518"/>
      <c r="BQ184" s="518"/>
      <c r="BR184" s="518"/>
      <c r="BS184" s="518"/>
      <c r="BT184" s="518"/>
      <c r="BU184" s="518"/>
      <c r="BV184" s="518" t="n">
        <v>0</v>
      </c>
      <c r="BW184" s="518" t="n">
        <v>0</v>
      </c>
      <c r="BX184" s="518" t="n">
        <v>0</v>
      </c>
      <c r="BY184" s="518" t="n">
        <v>0</v>
      </c>
      <c r="BZ184" s="518" t="n">
        <v>0</v>
      </c>
      <c r="CA184" s="518" t="n">
        <v>0</v>
      </c>
      <c r="CB184" s="518" t="n">
        <v>0</v>
      </c>
      <c r="CC184" s="518" t="n">
        <v>0</v>
      </c>
      <c r="CD184" s="518" t="n">
        <v>0</v>
      </c>
      <c r="CE184" s="518" t="n">
        <v>0</v>
      </c>
      <c r="CF184" s="518" t="n">
        <v>0</v>
      </c>
      <c r="CG184" s="518" t="n">
        <v>0</v>
      </c>
      <c r="CH184" s="518"/>
      <c r="CI184" s="716"/>
      <c r="CL184" s="48" t="n">
        <v>1</v>
      </c>
      <c r="CM184" s="48" t="n">
        <f aca="false">CL184-V184</f>
        <v>0</v>
      </c>
      <c r="CN184" s="702" t="n">
        <f aca="false">SUM(CO184:DR184)</f>
        <v>1</v>
      </c>
      <c r="CO184" s="703" t="n">
        <v>0</v>
      </c>
      <c r="CP184" s="703"/>
      <c r="CQ184" s="703" t="n">
        <v>0</v>
      </c>
      <c r="CR184" s="703"/>
      <c r="CS184" s="703" t="n">
        <v>1</v>
      </c>
      <c r="CT184" s="703" t="n">
        <v>0</v>
      </c>
      <c r="CU184" s="703"/>
      <c r="CV184" s="703"/>
      <c r="CW184" s="703"/>
      <c r="CX184" s="703" t="n">
        <v>0</v>
      </c>
      <c r="CY184" s="703" t="n">
        <v>0</v>
      </c>
      <c r="CZ184" s="703" t="n">
        <v>0</v>
      </c>
      <c r="DA184" s="703"/>
      <c r="DB184" s="703"/>
      <c r="DC184" s="703"/>
      <c r="DD184" s="703"/>
      <c r="DE184" s="703" t="n">
        <v>0</v>
      </c>
      <c r="DF184" s="703"/>
      <c r="DG184" s="703" t="n">
        <v>0</v>
      </c>
      <c r="DH184" s="703" t="n">
        <v>0</v>
      </c>
      <c r="DI184" s="703" t="n">
        <v>0</v>
      </c>
      <c r="DJ184" s="703" t="n">
        <v>0</v>
      </c>
      <c r="DK184" s="703" t="n">
        <v>0</v>
      </c>
      <c r="DL184" s="703" t="n">
        <v>0</v>
      </c>
      <c r="DM184" s="703"/>
      <c r="DN184" s="703"/>
      <c r="DO184" s="703"/>
      <c r="DP184" s="703"/>
      <c r="DQ184" s="703"/>
      <c r="DR184" s="703"/>
      <c r="DS184" s="704" t="n">
        <f aca="false">CN184-V184</f>
        <v>0</v>
      </c>
      <c r="DT184" s="553"/>
      <c r="DU184" s="48"/>
    </row>
    <row r="185" customFormat="false" ht="15" hidden="false" customHeight="true" outlineLevel="0" collapsed="false">
      <c r="A185" s="705" t="n">
        <f aca="false">A184+1</f>
        <v>176</v>
      </c>
      <c r="B185" s="706" t="s">
        <v>929</v>
      </c>
      <c r="C185" s="706" t="s">
        <v>491</v>
      </c>
      <c r="D185" s="706" t="s">
        <v>489</v>
      </c>
      <c r="E185" s="243" t="n">
        <f aca="false">COUNTIF($G$10:$G$1856,$G185)</f>
        <v>1</v>
      </c>
      <c r="F185" s="706" t="s">
        <v>1368</v>
      </c>
      <c r="G185" s="706" t="s">
        <v>1368</v>
      </c>
      <c r="H185" s="707" t="s">
        <v>1034</v>
      </c>
      <c r="I185" s="708" t="s">
        <v>985</v>
      </c>
      <c r="J185" s="707" t="s">
        <v>305</v>
      </c>
      <c r="K185" s="709" t="n">
        <v>0</v>
      </c>
      <c r="L185" s="707" t="s">
        <v>304</v>
      </c>
      <c r="M185" s="708" t="s">
        <v>1035</v>
      </c>
      <c r="N185" s="710" t="s">
        <v>934</v>
      </c>
      <c r="O185" s="512" t="n">
        <v>1</v>
      </c>
      <c r="P185" s="512" t="n">
        <v>1</v>
      </c>
      <c r="Q185" s="711" t="n">
        <v>0.005081475</v>
      </c>
      <c r="R185" s="712"/>
      <c r="S185" s="713" t="n">
        <v>11.01</v>
      </c>
      <c r="T185" s="714"/>
      <c r="U185" s="715"/>
      <c r="V185" s="262" t="n">
        <f aca="false">SUM(W185:CI185)</f>
        <v>1</v>
      </c>
      <c r="W185" s="243" t="n">
        <v>0</v>
      </c>
      <c r="X185" s="243" t="n">
        <v>0</v>
      </c>
      <c r="Y185" s="243" t="n">
        <v>0</v>
      </c>
      <c r="Z185" s="243" t="n">
        <v>0</v>
      </c>
      <c r="AA185" s="243" t="n">
        <v>1</v>
      </c>
      <c r="AB185" s="243" t="n">
        <v>0</v>
      </c>
      <c r="AC185" s="243" t="n">
        <v>0</v>
      </c>
      <c r="AD185" s="243" t="n">
        <v>0</v>
      </c>
      <c r="AE185" s="243" t="n">
        <v>0</v>
      </c>
      <c r="AF185" s="243" t="n">
        <v>0</v>
      </c>
      <c r="AG185" s="243" t="n">
        <v>0</v>
      </c>
      <c r="AH185" s="518" t="n">
        <v>0</v>
      </c>
      <c r="AI185" s="243" t="n">
        <v>0</v>
      </c>
      <c r="AJ185" s="243" t="n">
        <v>0</v>
      </c>
      <c r="AK185" s="518" t="n">
        <v>0</v>
      </c>
      <c r="AL185" s="518" t="n">
        <v>0</v>
      </c>
      <c r="AM185" s="518" t="n">
        <v>0</v>
      </c>
      <c r="AN185" s="518" t="n">
        <v>0</v>
      </c>
      <c r="AO185" s="518" t="n">
        <v>0</v>
      </c>
      <c r="AP185" s="518" t="n">
        <v>0</v>
      </c>
      <c r="AQ185" s="518" t="n">
        <v>0</v>
      </c>
      <c r="AR185" s="518" t="n">
        <v>0</v>
      </c>
      <c r="AS185" s="518" t="n">
        <v>0</v>
      </c>
      <c r="AT185" s="518" t="n">
        <v>0</v>
      </c>
      <c r="AU185" s="518" t="n">
        <v>0</v>
      </c>
      <c r="AV185" s="518" t="n">
        <v>0</v>
      </c>
      <c r="AW185" s="518" t="n">
        <v>0</v>
      </c>
      <c r="AX185" s="518" t="n">
        <v>0</v>
      </c>
      <c r="AY185" s="518" t="n">
        <v>0</v>
      </c>
      <c r="AZ185" s="518" t="n">
        <v>0</v>
      </c>
      <c r="BA185" s="518" t="n">
        <v>0</v>
      </c>
      <c r="BB185" s="518" t="n">
        <v>0</v>
      </c>
      <c r="BC185" s="518" t="n">
        <v>0</v>
      </c>
      <c r="BD185" s="518" t="n">
        <v>0</v>
      </c>
      <c r="BE185" s="518" t="n">
        <v>0</v>
      </c>
      <c r="BF185" s="518" t="n">
        <v>0</v>
      </c>
      <c r="BG185" s="518" t="n">
        <v>0</v>
      </c>
      <c r="BH185" s="518" t="n">
        <v>0</v>
      </c>
      <c r="BI185" s="518" t="n">
        <v>0</v>
      </c>
      <c r="BJ185" s="518"/>
      <c r="BK185" s="518"/>
      <c r="BL185" s="518" t="n">
        <v>0</v>
      </c>
      <c r="BM185" s="518"/>
      <c r="BN185" s="518"/>
      <c r="BO185" s="518"/>
      <c r="BP185" s="518"/>
      <c r="BQ185" s="518"/>
      <c r="BR185" s="518"/>
      <c r="BS185" s="518"/>
      <c r="BT185" s="518"/>
      <c r="BU185" s="518"/>
      <c r="BV185" s="518" t="n">
        <v>0</v>
      </c>
      <c r="BW185" s="518" t="n">
        <v>0</v>
      </c>
      <c r="BX185" s="518" t="n">
        <v>0</v>
      </c>
      <c r="BY185" s="518" t="n">
        <v>0</v>
      </c>
      <c r="BZ185" s="518" t="n">
        <v>0</v>
      </c>
      <c r="CA185" s="518" t="n">
        <v>0</v>
      </c>
      <c r="CB185" s="518" t="n">
        <v>0</v>
      </c>
      <c r="CC185" s="518" t="n">
        <v>0</v>
      </c>
      <c r="CD185" s="518" t="n">
        <v>0</v>
      </c>
      <c r="CE185" s="518" t="n">
        <v>0</v>
      </c>
      <c r="CF185" s="518" t="n">
        <v>0</v>
      </c>
      <c r="CG185" s="518" t="n">
        <v>0</v>
      </c>
      <c r="CH185" s="518"/>
      <c r="CI185" s="716"/>
      <c r="CL185" s="48" t="n">
        <v>1</v>
      </c>
      <c r="CM185" s="48" t="n">
        <f aca="false">CL185-V185</f>
        <v>0</v>
      </c>
      <c r="CN185" s="702" t="n">
        <f aca="false">SUM(CO185:DR185)</f>
        <v>1</v>
      </c>
      <c r="CO185" s="703" t="n">
        <v>0</v>
      </c>
      <c r="CP185" s="703"/>
      <c r="CQ185" s="703" t="n">
        <v>0</v>
      </c>
      <c r="CR185" s="703"/>
      <c r="CS185" s="703" t="n">
        <v>1</v>
      </c>
      <c r="CT185" s="703" t="n">
        <v>0</v>
      </c>
      <c r="CU185" s="703"/>
      <c r="CV185" s="703"/>
      <c r="CW185" s="703"/>
      <c r="CX185" s="703" t="n">
        <v>0</v>
      </c>
      <c r="CY185" s="703" t="n">
        <v>0</v>
      </c>
      <c r="CZ185" s="703" t="n">
        <v>0</v>
      </c>
      <c r="DA185" s="703"/>
      <c r="DB185" s="703"/>
      <c r="DC185" s="703"/>
      <c r="DD185" s="703"/>
      <c r="DE185" s="703" t="n">
        <v>0</v>
      </c>
      <c r="DF185" s="703"/>
      <c r="DG185" s="703" t="n">
        <v>0</v>
      </c>
      <c r="DH185" s="703" t="n">
        <v>0</v>
      </c>
      <c r="DI185" s="703" t="n">
        <v>0</v>
      </c>
      <c r="DJ185" s="703" t="n">
        <v>0</v>
      </c>
      <c r="DK185" s="703" t="n">
        <v>0</v>
      </c>
      <c r="DL185" s="703" t="n">
        <v>0</v>
      </c>
      <c r="DM185" s="703"/>
      <c r="DN185" s="703"/>
      <c r="DO185" s="703"/>
      <c r="DP185" s="703"/>
      <c r="DQ185" s="703"/>
      <c r="DR185" s="703"/>
      <c r="DS185" s="704" t="n">
        <f aca="false">CN185-V185</f>
        <v>0</v>
      </c>
      <c r="DT185" s="553"/>
      <c r="DU185" s="48"/>
    </row>
    <row r="186" customFormat="false" ht="15" hidden="false" customHeight="true" outlineLevel="0" collapsed="false">
      <c r="A186" s="705" t="n">
        <f aca="false">A185+1</f>
        <v>177</v>
      </c>
      <c r="B186" s="706" t="s">
        <v>929</v>
      </c>
      <c r="C186" s="706" t="s">
        <v>491</v>
      </c>
      <c r="D186" s="706" t="s">
        <v>489</v>
      </c>
      <c r="E186" s="243" t="n">
        <f aca="false">COUNTIF($G$10:$G$1856,$G186)</f>
        <v>1</v>
      </c>
      <c r="F186" s="706" t="s">
        <v>1369</v>
      </c>
      <c r="G186" s="706" t="s">
        <v>1369</v>
      </c>
      <c r="H186" s="707" t="s">
        <v>1037</v>
      </c>
      <c r="I186" s="708" t="s">
        <v>1038</v>
      </c>
      <c r="J186" s="707" t="s">
        <v>305</v>
      </c>
      <c r="K186" s="709" t="n">
        <v>0</v>
      </c>
      <c r="L186" s="707" t="s">
        <v>304</v>
      </c>
      <c r="M186" s="708" t="s">
        <v>1039</v>
      </c>
      <c r="N186" s="710" t="s">
        <v>934</v>
      </c>
      <c r="O186" s="512" t="n">
        <v>1</v>
      </c>
      <c r="P186" s="512" t="n">
        <v>1</v>
      </c>
      <c r="Q186" s="711" t="n">
        <v>0.00419445</v>
      </c>
      <c r="R186" s="712"/>
      <c r="S186" s="713" t="n">
        <v>9.09</v>
      </c>
      <c r="T186" s="714"/>
      <c r="U186" s="715"/>
      <c r="V186" s="262" t="n">
        <f aca="false">SUM(W186:CI186)</f>
        <v>1</v>
      </c>
      <c r="W186" s="243" t="n">
        <v>0</v>
      </c>
      <c r="X186" s="243" t="n">
        <v>0</v>
      </c>
      <c r="Y186" s="243" t="n">
        <v>0</v>
      </c>
      <c r="Z186" s="243" t="n">
        <v>0</v>
      </c>
      <c r="AA186" s="243" t="n">
        <v>1</v>
      </c>
      <c r="AB186" s="243" t="n">
        <v>0</v>
      </c>
      <c r="AC186" s="243" t="n">
        <v>0</v>
      </c>
      <c r="AD186" s="243" t="n">
        <v>0</v>
      </c>
      <c r="AE186" s="243" t="n">
        <v>0</v>
      </c>
      <c r="AF186" s="243" t="n">
        <v>0</v>
      </c>
      <c r="AG186" s="243" t="n">
        <v>0</v>
      </c>
      <c r="AH186" s="518" t="n">
        <v>0</v>
      </c>
      <c r="AI186" s="243" t="n">
        <v>0</v>
      </c>
      <c r="AJ186" s="243" t="n">
        <v>0</v>
      </c>
      <c r="AK186" s="518" t="n">
        <v>0</v>
      </c>
      <c r="AL186" s="518" t="n">
        <v>0</v>
      </c>
      <c r="AM186" s="518" t="n">
        <v>0</v>
      </c>
      <c r="AN186" s="518" t="n">
        <v>0</v>
      </c>
      <c r="AO186" s="518" t="n">
        <v>0</v>
      </c>
      <c r="AP186" s="518" t="n">
        <v>0</v>
      </c>
      <c r="AQ186" s="518" t="n">
        <v>0</v>
      </c>
      <c r="AR186" s="518" t="n">
        <v>0</v>
      </c>
      <c r="AS186" s="518" t="n">
        <v>0</v>
      </c>
      <c r="AT186" s="518" t="n">
        <v>0</v>
      </c>
      <c r="AU186" s="518" t="n">
        <v>0</v>
      </c>
      <c r="AV186" s="518" t="n">
        <v>0</v>
      </c>
      <c r="AW186" s="518" t="n">
        <v>0</v>
      </c>
      <c r="AX186" s="518" t="n">
        <v>0</v>
      </c>
      <c r="AY186" s="518" t="n">
        <v>0</v>
      </c>
      <c r="AZ186" s="518" t="n">
        <v>0</v>
      </c>
      <c r="BA186" s="518" t="n">
        <v>0</v>
      </c>
      <c r="BB186" s="518" t="n">
        <v>0</v>
      </c>
      <c r="BC186" s="518" t="n">
        <v>0</v>
      </c>
      <c r="BD186" s="518" t="n">
        <v>0</v>
      </c>
      <c r="BE186" s="518" t="n">
        <v>0</v>
      </c>
      <c r="BF186" s="518" t="n">
        <v>0</v>
      </c>
      <c r="BG186" s="518" t="n">
        <v>0</v>
      </c>
      <c r="BH186" s="518" t="n">
        <v>0</v>
      </c>
      <c r="BI186" s="518" t="n">
        <v>0</v>
      </c>
      <c r="BJ186" s="518"/>
      <c r="BK186" s="518"/>
      <c r="BL186" s="518" t="n">
        <v>0</v>
      </c>
      <c r="BM186" s="518"/>
      <c r="BN186" s="518"/>
      <c r="BO186" s="518"/>
      <c r="BP186" s="518"/>
      <c r="BQ186" s="518"/>
      <c r="BR186" s="518"/>
      <c r="BS186" s="518"/>
      <c r="BT186" s="518"/>
      <c r="BU186" s="518"/>
      <c r="BV186" s="518" t="n">
        <v>0</v>
      </c>
      <c r="BW186" s="518" t="n">
        <v>0</v>
      </c>
      <c r="BX186" s="518" t="n">
        <v>0</v>
      </c>
      <c r="BY186" s="518" t="n">
        <v>0</v>
      </c>
      <c r="BZ186" s="518" t="n">
        <v>0</v>
      </c>
      <c r="CA186" s="518" t="n">
        <v>0</v>
      </c>
      <c r="CB186" s="518" t="n">
        <v>0</v>
      </c>
      <c r="CC186" s="518" t="n">
        <v>0</v>
      </c>
      <c r="CD186" s="518" t="n">
        <v>0</v>
      </c>
      <c r="CE186" s="518" t="n">
        <v>0</v>
      </c>
      <c r="CF186" s="518" t="n">
        <v>0</v>
      </c>
      <c r="CG186" s="518" t="n">
        <v>0</v>
      </c>
      <c r="CH186" s="518"/>
      <c r="CI186" s="716"/>
      <c r="CL186" s="48" t="n">
        <v>1</v>
      </c>
      <c r="CM186" s="48" t="n">
        <f aca="false">CL186-V186</f>
        <v>0</v>
      </c>
      <c r="CN186" s="702" t="n">
        <f aca="false">SUM(CO186:DR186)</f>
        <v>1</v>
      </c>
      <c r="CO186" s="703" t="n">
        <v>0</v>
      </c>
      <c r="CP186" s="703"/>
      <c r="CQ186" s="703" t="n">
        <v>0</v>
      </c>
      <c r="CR186" s="703"/>
      <c r="CS186" s="703" t="n">
        <v>1</v>
      </c>
      <c r="CT186" s="703" t="n">
        <v>0</v>
      </c>
      <c r="CU186" s="703"/>
      <c r="CV186" s="703"/>
      <c r="CW186" s="703"/>
      <c r="CX186" s="703" t="n">
        <v>0</v>
      </c>
      <c r="CY186" s="703" t="n">
        <v>0</v>
      </c>
      <c r="CZ186" s="703" t="n">
        <v>0</v>
      </c>
      <c r="DA186" s="703"/>
      <c r="DB186" s="703"/>
      <c r="DC186" s="703"/>
      <c r="DD186" s="703"/>
      <c r="DE186" s="703" t="n">
        <v>0</v>
      </c>
      <c r="DF186" s="703"/>
      <c r="DG186" s="703" t="n">
        <v>0</v>
      </c>
      <c r="DH186" s="703" t="n">
        <v>0</v>
      </c>
      <c r="DI186" s="703" t="n">
        <v>0</v>
      </c>
      <c r="DJ186" s="703" t="n">
        <v>0</v>
      </c>
      <c r="DK186" s="703" t="n">
        <v>0</v>
      </c>
      <c r="DL186" s="703" t="n">
        <v>0</v>
      </c>
      <c r="DM186" s="703"/>
      <c r="DN186" s="703"/>
      <c r="DO186" s="703"/>
      <c r="DP186" s="703"/>
      <c r="DQ186" s="703"/>
      <c r="DR186" s="703"/>
      <c r="DS186" s="704" t="n">
        <f aca="false">CN186-V186</f>
        <v>0</v>
      </c>
      <c r="DT186" s="553"/>
      <c r="DU186" s="48"/>
    </row>
    <row r="187" customFormat="false" ht="15" hidden="false" customHeight="true" outlineLevel="0" collapsed="false">
      <c r="A187" s="705" t="n">
        <f aca="false">A186+1</f>
        <v>178</v>
      </c>
      <c r="B187" s="706" t="s">
        <v>929</v>
      </c>
      <c r="C187" s="706" t="s">
        <v>491</v>
      </c>
      <c r="D187" s="706" t="s">
        <v>489</v>
      </c>
      <c r="E187" s="243" t="n">
        <f aca="false">COUNTIF($G$10:$G$1856,$G187)</f>
        <v>1</v>
      </c>
      <c r="F187" s="706" t="s">
        <v>1370</v>
      </c>
      <c r="G187" s="706" t="s">
        <v>1370</v>
      </c>
      <c r="H187" s="707" t="s">
        <v>1041</v>
      </c>
      <c r="I187" s="708" t="s">
        <v>1042</v>
      </c>
      <c r="J187" s="707" t="s">
        <v>305</v>
      </c>
      <c r="K187" s="709" t="n">
        <v>0</v>
      </c>
      <c r="L187" s="707" t="s">
        <v>304</v>
      </c>
      <c r="M187" s="708" t="s">
        <v>1043</v>
      </c>
      <c r="N187" s="710" t="s">
        <v>934</v>
      </c>
      <c r="O187" s="512" t="n">
        <v>1</v>
      </c>
      <c r="P187" s="512" t="n">
        <v>1</v>
      </c>
      <c r="Q187" s="711" t="n">
        <v>0.00419445</v>
      </c>
      <c r="R187" s="712"/>
      <c r="S187" s="713" t="n">
        <v>9.09</v>
      </c>
      <c r="T187" s="714"/>
      <c r="U187" s="715"/>
      <c r="V187" s="262" t="n">
        <f aca="false">SUM(W187:CI187)</f>
        <v>1</v>
      </c>
      <c r="W187" s="243" t="n">
        <v>0</v>
      </c>
      <c r="X187" s="243" t="n">
        <v>0</v>
      </c>
      <c r="Y187" s="243" t="n">
        <v>0</v>
      </c>
      <c r="Z187" s="243" t="n">
        <v>0</v>
      </c>
      <c r="AA187" s="243" t="n">
        <v>1</v>
      </c>
      <c r="AB187" s="243" t="n">
        <v>0</v>
      </c>
      <c r="AC187" s="243" t="n">
        <v>0</v>
      </c>
      <c r="AD187" s="243" t="n">
        <v>0</v>
      </c>
      <c r="AE187" s="243" t="n">
        <v>0</v>
      </c>
      <c r="AF187" s="243" t="n">
        <v>0</v>
      </c>
      <c r="AG187" s="243" t="n">
        <v>0</v>
      </c>
      <c r="AH187" s="518" t="n">
        <v>0</v>
      </c>
      <c r="AI187" s="243" t="n">
        <v>0</v>
      </c>
      <c r="AJ187" s="243" t="n">
        <v>0</v>
      </c>
      <c r="AK187" s="518" t="n">
        <v>0</v>
      </c>
      <c r="AL187" s="518" t="n">
        <v>0</v>
      </c>
      <c r="AM187" s="518" t="n">
        <v>0</v>
      </c>
      <c r="AN187" s="518" t="n">
        <v>0</v>
      </c>
      <c r="AO187" s="518" t="n">
        <v>0</v>
      </c>
      <c r="AP187" s="518" t="n">
        <v>0</v>
      </c>
      <c r="AQ187" s="518" t="n">
        <v>0</v>
      </c>
      <c r="AR187" s="518" t="n">
        <v>0</v>
      </c>
      <c r="AS187" s="518" t="n">
        <v>0</v>
      </c>
      <c r="AT187" s="518" t="n">
        <v>0</v>
      </c>
      <c r="AU187" s="518" t="n">
        <v>0</v>
      </c>
      <c r="AV187" s="518" t="n">
        <v>0</v>
      </c>
      <c r="AW187" s="518" t="n">
        <v>0</v>
      </c>
      <c r="AX187" s="518" t="n">
        <v>0</v>
      </c>
      <c r="AY187" s="518" t="n">
        <v>0</v>
      </c>
      <c r="AZ187" s="518" t="n">
        <v>0</v>
      </c>
      <c r="BA187" s="518" t="n">
        <v>0</v>
      </c>
      <c r="BB187" s="518" t="n">
        <v>0</v>
      </c>
      <c r="BC187" s="518" t="n">
        <v>0</v>
      </c>
      <c r="BD187" s="518" t="n">
        <v>0</v>
      </c>
      <c r="BE187" s="518" t="n">
        <v>0</v>
      </c>
      <c r="BF187" s="518" t="n">
        <v>0</v>
      </c>
      <c r="BG187" s="518" t="n">
        <v>0</v>
      </c>
      <c r="BH187" s="518" t="n">
        <v>0</v>
      </c>
      <c r="BI187" s="518" t="n">
        <v>0</v>
      </c>
      <c r="BJ187" s="518"/>
      <c r="BK187" s="518"/>
      <c r="BL187" s="518" t="n">
        <v>0</v>
      </c>
      <c r="BM187" s="518"/>
      <c r="BN187" s="518"/>
      <c r="BO187" s="518"/>
      <c r="BP187" s="518"/>
      <c r="BQ187" s="518"/>
      <c r="BR187" s="518"/>
      <c r="BS187" s="518"/>
      <c r="BT187" s="518"/>
      <c r="BU187" s="518"/>
      <c r="BV187" s="518" t="n">
        <v>0</v>
      </c>
      <c r="BW187" s="518" t="n">
        <v>0</v>
      </c>
      <c r="BX187" s="518" t="n">
        <v>0</v>
      </c>
      <c r="BY187" s="518" t="n">
        <v>0</v>
      </c>
      <c r="BZ187" s="518" t="n">
        <v>0</v>
      </c>
      <c r="CA187" s="518" t="n">
        <v>0</v>
      </c>
      <c r="CB187" s="518" t="n">
        <v>0</v>
      </c>
      <c r="CC187" s="518" t="n">
        <v>0</v>
      </c>
      <c r="CD187" s="518" t="n">
        <v>0</v>
      </c>
      <c r="CE187" s="518" t="n">
        <v>0</v>
      </c>
      <c r="CF187" s="518" t="n">
        <v>0</v>
      </c>
      <c r="CG187" s="518" t="n">
        <v>0</v>
      </c>
      <c r="CH187" s="518"/>
      <c r="CI187" s="716"/>
      <c r="CL187" s="48" t="n">
        <v>1</v>
      </c>
      <c r="CM187" s="48" t="n">
        <f aca="false">CL187-V187</f>
        <v>0</v>
      </c>
      <c r="CN187" s="702" t="n">
        <f aca="false">SUM(CO187:DR187)</f>
        <v>1</v>
      </c>
      <c r="CO187" s="703" t="n">
        <v>0</v>
      </c>
      <c r="CP187" s="703"/>
      <c r="CQ187" s="703" t="n">
        <v>0</v>
      </c>
      <c r="CR187" s="703"/>
      <c r="CS187" s="703" t="n">
        <v>1</v>
      </c>
      <c r="CT187" s="703" t="n">
        <v>0</v>
      </c>
      <c r="CU187" s="703"/>
      <c r="CV187" s="703"/>
      <c r="CW187" s="703"/>
      <c r="CX187" s="703" t="n">
        <v>0</v>
      </c>
      <c r="CY187" s="703" t="n">
        <v>0</v>
      </c>
      <c r="CZ187" s="703" t="n">
        <v>0</v>
      </c>
      <c r="DA187" s="703"/>
      <c r="DB187" s="703"/>
      <c r="DC187" s="703"/>
      <c r="DD187" s="703"/>
      <c r="DE187" s="703" t="n">
        <v>0</v>
      </c>
      <c r="DF187" s="703"/>
      <c r="DG187" s="703" t="n">
        <v>0</v>
      </c>
      <c r="DH187" s="703" t="n">
        <v>0</v>
      </c>
      <c r="DI187" s="703" t="n">
        <v>0</v>
      </c>
      <c r="DJ187" s="703" t="n">
        <v>0</v>
      </c>
      <c r="DK187" s="703" t="n">
        <v>0</v>
      </c>
      <c r="DL187" s="703" t="n">
        <v>0</v>
      </c>
      <c r="DM187" s="703"/>
      <c r="DN187" s="703"/>
      <c r="DO187" s="703"/>
      <c r="DP187" s="703"/>
      <c r="DQ187" s="703"/>
      <c r="DR187" s="703"/>
      <c r="DS187" s="704" t="n">
        <f aca="false">CN187-V187</f>
        <v>0</v>
      </c>
      <c r="DT187" s="553"/>
      <c r="DU187" s="48"/>
    </row>
    <row r="188" customFormat="false" ht="15" hidden="false" customHeight="true" outlineLevel="0" collapsed="false">
      <c r="A188" s="705" t="n">
        <f aca="false">A187+1</f>
        <v>179</v>
      </c>
      <c r="B188" s="706" t="s">
        <v>929</v>
      </c>
      <c r="C188" s="706" t="s">
        <v>491</v>
      </c>
      <c r="D188" s="706" t="s">
        <v>489</v>
      </c>
      <c r="E188" s="243" t="n">
        <f aca="false">COUNTIF($G$10:$G$1856,$G188)</f>
        <v>1</v>
      </c>
      <c r="F188" s="706" t="s">
        <v>1371</v>
      </c>
      <c r="G188" s="706" t="s">
        <v>1371</v>
      </c>
      <c r="H188" s="707" t="s">
        <v>1045</v>
      </c>
      <c r="I188" s="708" t="s">
        <v>1046</v>
      </c>
      <c r="J188" s="707" t="s">
        <v>305</v>
      </c>
      <c r="K188" s="709" t="n">
        <v>0</v>
      </c>
      <c r="L188" s="707" t="s">
        <v>304</v>
      </c>
      <c r="M188" s="708" t="s">
        <v>1047</v>
      </c>
      <c r="N188" s="710" t="s">
        <v>934</v>
      </c>
      <c r="O188" s="512" t="n">
        <v>1</v>
      </c>
      <c r="P188" s="512" t="n">
        <v>1</v>
      </c>
      <c r="Q188" s="711" t="n">
        <v>0.002790774</v>
      </c>
      <c r="R188" s="712"/>
      <c r="S188" s="713" t="n">
        <v>6.05</v>
      </c>
      <c r="T188" s="714"/>
      <c r="U188" s="715"/>
      <c r="V188" s="262" t="n">
        <f aca="false">SUM(W188:CI188)</f>
        <v>0</v>
      </c>
      <c r="W188" s="243" t="n">
        <v>0</v>
      </c>
      <c r="X188" s="243" t="n">
        <v>0</v>
      </c>
      <c r="Y188" s="243" t="n">
        <v>0</v>
      </c>
      <c r="Z188" s="243" t="n">
        <v>0</v>
      </c>
      <c r="AA188" s="243" t="n">
        <v>0</v>
      </c>
      <c r="AB188" s="243" t="n">
        <v>0</v>
      </c>
      <c r="AC188" s="243" t="n">
        <v>0</v>
      </c>
      <c r="AD188" s="243" t="n">
        <v>0</v>
      </c>
      <c r="AE188" s="243" t="n">
        <v>0</v>
      </c>
      <c r="AF188" s="243" t="n">
        <v>0</v>
      </c>
      <c r="AG188" s="243" t="n">
        <v>0</v>
      </c>
      <c r="AH188" s="518" t="n">
        <v>0</v>
      </c>
      <c r="AI188" s="243" t="n">
        <v>0</v>
      </c>
      <c r="AJ188" s="243" t="n">
        <v>0</v>
      </c>
      <c r="AK188" s="518" t="n">
        <v>0</v>
      </c>
      <c r="AL188" s="518" t="n">
        <v>0</v>
      </c>
      <c r="AM188" s="518" t="n">
        <v>0</v>
      </c>
      <c r="AN188" s="518" t="n">
        <v>0</v>
      </c>
      <c r="AO188" s="518" t="n">
        <v>0</v>
      </c>
      <c r="AP188" s="518" t="n">
        <v>0</v>
      </c>
      <c r="AQ188" s="518" t="n">
        <v>0</v>
      </c>
      <c r="AR188" s="518" t="n">
        <v>0</v>
      </c>
      <c r="AS188" s="518" t="n">
        <v>0</v>
      </c>
      <c r="AT188" s="518" t="n">
        <v>0</v>
      </c>
      <c r="AU188" s="518" t="n">
        <v>0</v>
      </c>
      <c r="AV188" s="518" t="n">
        <v>0</v>
      </c>
      <c r="AW188" s="518" t="n">
        <v>0</v>
      </c>
      <c r="AX188" s="518" t="n">
        <v>0</v>
      </c>
      <c r="AY188" s="518" t="n">
        <v>0</v>
      </c>
      <c r="AZ188" s="518" t="n">
        <v>0</v>
      </c>
      <c r="BA188" s="518" t="n">
        <v>0</v>
      </c>
      <c r="BB188" s="518" t="n">
        <v>0</v>
      </c>
      <c r="BC188" s="518" t="n">
        <v>0</v>
      </c>
      <c r="BD188" s="518" t="n">
        <v>0</v>
      </c>
      <c r="BE188" s="518" t="n">
        <v>0</v>
      </c>
      <c r="BF188" s="518" t="n">
        <v>0</v>
      </c>
      <c r="BG188" s="518" t="n">
        <v>0</v>
      </c>
      <c r="BH188" s="518" t="n">
        <v>0</v>
      </c>
      <c r="BI188" s="518" t="n">
        <v>0</v>
      </c>
      <c r="BJ188" s="518"/>
      <c r="BK188" s="518"/>
      <c r="BL188" s="518" t="n">
        <v>0</v>
      </c>
      <c r="BM188" s="518"/>
      <c r="BN188" s="518"/>
      <c r="BO188" s="518"/>
      <c r="BP188" s="518"/>
      <c r="BQ188" s="518"/>
      <c r="BR188" s="518"/>
      <c r="BS188" s="518"/>
      <c r="BT188" s="518"/>
      <c r="BU188" s="518"/>
      <c r="BV188" s="518" t="n">
        <v>0</v>
      </c>
      <c r="BW188" s="518" t="n">
        <v>0</v>
      </c>
      <c r="BX188" s="518" t="n">
        <v>0</v>
      </c>
      <c r="BY188" s="518" t="n">
        <v>0</v>
      </c>
      <c r="BZ188" s="518" t="n">
        <v>0</v>
      </c>
      <c r="CA188" s="518" t="n">
        <v>0</v>
      </c>
      <c r="CB188" s="518" t="n">
        <v>0</v>
      </c>
      <c r="CC188" s="518" t="n">
        <v>0</v>
      </c>
      <c r="CD188" s="518" t="n">
        <v>0</v>
      </c>
      <c r="CE188" s="518" t="n">
        <v>0</v>
      </c>
      <c r="CF188" s="518" t="n">
        <v>0</v>
      </c>
      <c r="CG188" s="518" t="n">
        <v>0</v>
      </c>
      <c r="CH188" s="518"/>
      <c r="CI188" s="716"/>
      <c r="CL188" s="48" t="n">
        <v>0</v>
      </c>
      <c r="CM188" s="48" t="n">
        <f aca="false">CL188-V188</f>
        <v>0</v>
      </c>
      <c r="CN188" s="702" t="n">
        <f aca="false">SUM(CO188:DR188)</f>
        <v>0</v>
      </c>
      <c r="CO188" s="703" t="n">
        <v>0</v>
      </c>
      <c r="CP188" s="703"/>
      <c r="CQ188" s="703" t="n">
        <v>0</v>
      </c>
      <c r="CR188" s="703"/>
      <c r="CS188" s="703" t="n">
        <v>0</v>
      </c>
      <c r="CT188" s="703" t="n">
        <v>0</v>
      </c>
      <c r="CU188" s="703"/>
      <c r="CV188" s="703"/>
      <c r="CW188" s="703"/>
      <c r="CX188" s="703" t="n">
        <v>0</v>
      </c>
      <c r="CY188" s="703" t="n">
        <v>0</v>
      </c>
      <c r="CZ188" s="703" t="n">
        <v>0</v>
      </c>
      <c r="DA188" s="703"/>
      <c r="DB188" s="703"/>
      <c r="DC188" s="703"/>
      <c r="DD188" s="703"/>
      <c r="DE188" s="703" t="n">
        <v>0</v>
      </c>
      <c r="DF188" s="703"/>
      <c r="DG188" s="703" t="n">
        <v>0</v>
      </c>
      <c r="DH188" s="703" t="n">
        <v>0</v>
      </c>
      <c r="DI188" s="703" t="n">
        <v>0</v>
      </c>
      <c r="DJ188" s="703" t="n">
        <v>0</v>
      </c>
      <c r="DK188" s="703" t="n">
        <v>0</v>
      </c>
      <c r="DL188" s="703" t="n">
        <v>0</v>
      </c>
      <c r="DM188" s="703"/>
      <c r="DN188" s="703"/>
      <c r="DO188" s="703"/>
      <c r="DP188" s="703"/>
      <c r="DQ188" s="703"/>
      <c r="DR188" s="703"/>
      <c r="DS188" s="704" t="n">
        <f aca="false">CN188-V188</f>
        <v>0</v>
      </c>
      <c r="DT188" s="553"/>
      <c r="DU188" s="48"/>
    </row>
    <row r="189" customFormat="false" ht="15" hidden="false" customHeight="true" outlineLevel="0" collapsed="false">
      <c r="A189" s="705" t="n">
        <f aca="false">A188+1</f>
        <v>180</v>
      </c>
      <c r="B189" s="706" t="s">
        <v>929</v>
      </c>
      <c r="C189" s="706" t="s">
        <v>491</v>
      </c>
      <c r="D189" s="706" t="s">
        <v>489</v>
      </c>
      <c r="E189" s="243" t="n">
        <f aca="false">COUNTIF($G$10:$G$1856,$G189)</f>
        <v>1</v>
      </c>
      <c r="F189" s="706" t="s">
        <v>1372</v>
      </c>
      <c r="G189" s="706" t="s">
        <v>1372</v>
      </c>
      <c r="H189" s="707" t="s">
        <v>1049</v>
      </c>
      <c r="I189" s="708" t="s">
        <v>1050</v>
      </c>
      <c r="J189" s="707" t="s">
        <v>305</v>
      </c>
      <c r="K189" s="709" t="n">
        <v>0</v>
      </c>
      <c r="L189" s="707" t="s">
        <v>304</v>
      </c>
      <c r="M189" s="708" t="s">
        <v>1051</v>
      </c>
      <c r="N189" s="710" t="s">
        <v>934</v>
      </c>
      <c r="O189" s="512" t="n">
        <v>1</v>
      </c>
      <c r="P189" s="512" t="n">
        <v>1</v>
      </c>
      <c r="Q189" s="711" t="n">
        <v>0.0027648</v>
      </c>
      <c r="R189" s="712"/>
      <c r="S189" s="713" t="n">
        <v>5.99</v>
      </c>
      <c r="T189" s="714"/>
      <c r="U189" s="715"/>
      <c r="V189" s="262" t="n">
        <f aca="false">SUM(W189:CI189)</f>
        <v>0</v>
      </c>
      <c r="W189" s="243" t="n">
        <v>0</v>
      </c>
      <c r="X189" s="243" t="n">
        <v>0</v>
      </c>
      <c r="Y189" s="243" t="n">
        <v>0</v>
      </c>
      <c r="Z189" s="243" t="n">
        <v>0</v>
      </c>
      <c r="AA189" s="243" t="n">
        <v>0</v>
      </c>
      <c r="AB189" s="243" t="n">
        <v>0</v>
      </c>
      <c r="AC189" s="243" t="n">
        <v>0</v>
      </c>
      <c r="AD189" s="243" t="n">
        <v>0</v>
      </c>
      <c r="AE189" s="243" t="n">
        <v>0</v>
      </c>
      <c r="AF189" s="243" t="n">
        <v>0</v>
      </c>
      <c r="AG189" s="243" t="n">
        <v>0</v>
      </c>
      <c r="AH189" s="518" t="n">
        <v>0</v>
      </c>
      <c r="AI189" s="243" t="n">
        <v>0</v>
      </c>
      <c r="AJ189" s="243" t="n">
        <v>0</v>
      </c>
      <c r="AK189" s="518" t="n">
        <v>0</v>
      </c>
      <c r="AL189" s="518" t="n">
        <v>0</v>
      </c>
      <c r="AM189" s="518" t="n">
        <v>0</v>
      </c>
      <c r="AN189" s="518" t="n">
        <v>0</v>
      </c>
      <c r="AO189" s="518" t="n">
        <v>0</v>
      </c>
      <c r="AP189" s="518" t="n">
        <v>0</v>
      </c>
      <c r="AQ189" s="518" t="n">
        <v>0</v>
      </c>
      <c r="AR189" s="518" t="n">
        <v>0</v>
      </c>
      <c r="AS189" s="518" t="n">
        <v>0</v>
      </c>
      <c r="AT189" s="518" t="n">
        <v>0</v>
      </c>
      <c r="AU189" s="518" t="n">
        <v>0</v>
      </c>
      <c r="AV189" s="518" t="n">
        <v>0</v>
      </c>
      <c r="AW189" s="518" t="n">
        <v>0</v>
      </c>
      <c r="AX189" s="518" t="n">
        <v>0</v>
      </c>
      <c r="AY189" s="518" t="n">
        <v>0</v>
      </c>
      <c r="AZ189" s="518" t="n">
        <v>0</v>
      </c>
      <c r="BA189" s="518" t="n">
        <v>0</v>
      </c>
      <c r="BB189" s="518" t="n">
        <v>0</v>
      </c>
      <c r="BC189" s="518" t="n">
        <v>0</v>
      </c>
      <c r="BD189" s="518" t="n">
        <v>0</v>
      </c>
      <c r="BE189" s="518" t="n">
        <v>0</v>
      </c>
      <c r="BF189" s="518" t="n">
        <v>0</v>
      </c>
      <c r="BG189" s="518" t="n">
        <v>0</v>
      </c>
      <c r="BH189" s="518" t="n">
        <v>0</v>
      </c>
      <c r="BI189" s="518" t="n">
        <v>0</v>
      </c>
      <c r="BJ189" s="518"/>
      <c r="BK189" s="518"/>
      <c r="BL189" s="518" t="n">
        <v>0</v>
      </c>
      <c r="BM189" s="518"/>
      <c r="BN189" s="518"/>
      <c r="BO189" s="518"/>
      <c r="BP189" s="518"/>
      <c r="BQ189" s="518"/>
      <c r="BR189" s="518"/>
      <c r="BS189" s="518"/>
      <c r="BT189" s="518"/>
      <c r="BU189" s="518"/>
      <c r="BV189" s="518" t="n">
        <v>0</v>
      </c>
      <c r="BW189" s="518" t="n">
        <v>0</v>
      </c>
      <c r="BX189" s="518" t="n">
        <v>0</v>
      </c>
      <c r="BY189" s="518" t="n">
        <v>0</v>
      </c>
      <c r="BZ189" s="518" t="n">
        <v>0</v>
      </c>
      <c r="CA189" s="518" t="n">
        <v>0</v>
      </c>
      <c r="CB189" s="518" t="n">
        <v>0</v>
      </c>
      <c r="CC189" s="518" t="n">
        <v>0</v>
      </c>
      <c r="CD189" s="518" t="n">
        <v>0</v>
      </c>
      <c r="CE189" s="518" t="n">
        <v>0</v>
      </c>
      <c r="CF189" s="518" t="n">
        <v>0</v>
      </c>
      <c r="CG189" s="518" t="n">
        <v>0</v>
      </c>
      <c r="CH189" s="518"/>
      <c r="CI189" s="716"/>
      <c r="CL189" s="48" t="n">
        <v>0</v>
      </c>
      <c r="CM189" s="48" t="n">
        <f aca="false">CL189-V189</f>
        <v>0</v>
      </c>
      <c r="CN189" s="702" t="n">
        <f aca="false">SUM(CO189:DR189)</f>
        <v>0</v>
      </c>
      <c r="CO189" s="703" t="n">
        <v>0</v>
      </c>
      <c r="CP189" s="703"/>
      <c r="CQ189" s="703" t="n">
        <v>0</v>
      </c>
      <c r="CR189" s="703"/>
      <c r="CS189" s="703" t="n">
        <v>0</v>
      </c>
      <c r="CT189" s="703" t="n">
        <v>0</v>
      </c>
      <c r="CU189" s="703"/>
      <c r="CV189" s="703"/>
      <c r="CW189" s="703"/>
      <c r="CX189" s="703" t="n">
        <v>0</v>
      </c>
      <c r="CY189" s="703" t="n">
        <v>0</v>
      </c>
      <c r="CZ189" s="703" t="n">
        <v>0</v>
      </c>
      <c r="DA189" s="703"/>
      <c r="DB189" s="703"/>
      <c r="DC189" s="703"/>
      <c r="DD189" s="703"/>
      <c r="DE189" s="703" t="n">
        <v>0</v>
      </c>
      <c r="DF189" s="703"/>
      <c r="DG189" s="703" t="n">
        <v>0</v>
      </c>
      <c r="DH189" s="703" t="n">
        <v>0</v>
      </c>
      <c r="DI189" s="703" t="n">
        <v>0</v>
      </c>
      <c r="DJ189" s="703" t="n">
        <v>0</v>
      </c>
      <c r="DK189" s="703" t="n">
        <v>0</v>
      </c>
      <c r="DL189" s="703" t="n">
        <v>0</v>
      </c>
      <c r="DM189" s="703"/>
      <c r="DN189" s="703"/>
      <c r="DO189" s="703"/>
      <c r="DP189" s="703"/>
      <c r="DQ189" s="703"/>
      <c r="DR189" s="703"/>
      <c r="DS189" s="704" t="n">
        <f aca="false">CN189-V189</f>
        <v>0</v>
      </c>
      <c r="DT189" s="553"/>
      <c r="DU189" s="48"/>
    </row>
    <row r="190" customFormat="false" ht="15" hidden="false" customHeight="true" outlineLevel="0" collapsed="false">
      <c r="A190" s="705" t="n">
        <f aca="false">A189+1</f>
        <v>181</v>
      </c>
      <c r="B190" s="706" t="s">
        <v>929</v>
      </c>
      <c r="C190" s="706" t="s">
        <v>491</v>
      </c>
      <c r="D190" s="706" t="s">
        <v>489</v>
      </c>
      <c r="E190" s="243" t="n">
        <f aca="false">COUNTIF($G$10:$G$1856,$G190)</f>
        <v>1</v>
      </c>
      <c r="F190" s="706" t="s">
        <v>1373</v>
      </c>
      <c r="G190" s="706" t="s">
        <v>1373</v>
      </c>
      <c r="H190" s="707" t="s">
        <v>1049</v>
      </c>
      <c r="I190" s="708" t="s">
        <v>1050</v>
      </c>
      <c r="J190" s="707" t="s">
        <v>305</v>
      </c>
      <c r="K190" s="709" t="n">
        <v>0</v>
      </c>
      <c r="L190" s="707" t="s">
        <v>304</v>
      </c>
      <c r="M190" s="708" t="s">
        <v>1053</v>
      </c>
      <c r="N190" s="710" t="s">
        <v>934</v>
      </c>
      <c r="O190" s="512" t="n">
        <v>4</v>
      </c>
      <c r="P190" s="512" t="n">
        <v>1</v>
      </c>
      <c r="Q190" s="711" t="n">
        <v>0.00190656</v>
      </c>
      <c r="R190" s="712"/>
      <c r="S190" s="713" t="n">
        <v>4.13</v>
      </c>
      <c r="T190" s="714"/>
      <c r="U190" s="715"/>
      <c r="V190" s="262" t="n">
        <f aca="false">SUM(W190:CI190)</f>
        <v>0</v>
      </c>
      <c r="W190" s="243" t="n">
        <v>0</v>
      </c>
      <c r="X190" s="243" t="n">
        <v>0</v>
      </c>
      <c r="Y190" s="243" t="n">
        <v>0</v>
      </c>
      <c r="Z190" s="243" t="n">
        <v>0</v>
      </c>
      <c r="AA190" s="243" t="n">
        <v>0</v>
      </c>
      <c r="AB190" s="243" t="n">
        <v>0</v>
      </c>
      <c r="AC190" s="243" t="n">
        <v>0</v>
      </c>
      <c r="AD190" s="243" t="n">
        <v>0</v>
      </c>
      <c r="AE190" s="243" t="n">
        <v>0</v>
      </c>
      <c r="AF190" s="243" t="n">
        <v>0</v>
      </c>
      <c r="AG190" s="243" t="n">
        <v>0</v>
      </c>
      <c r="AH190" s="518" t="n">
        <v>0</v>
      </c>
      <c r="AI190" s="243" t="n">
        <v>0</v>
      </c>
      <c r="AJ190" s="243" t="n">
        <v>0</v>
      </c>
      <c r="AK190" s="518" t="n">
        <v>0</v>
      </c>
      <c r="AL190" s="518" t="n">
        <v>0</v>
      </c>
      <c r="AM190" s="518" t="n">
        <v>0</v>
      </c>
      <c r="AN190" s="518" t="n">
        <v>0</v>
      </c>
      <c r="AO190" s="518" t="n">
        <v>0</v>
      </c>
      <c r="AP190" s="518" t="n">
        <v>0</v>
      </c>
      <c r="AQ190" s="518" t="n">
        <v>0</v>
      </c>
      <c r="AR190" s="518" t="n">
        <v>0</v>
      </c>
      <c r="AS190" s="518" t="n">
        <v>0</v>
      </c>
      <c r="AT190" s="518" t="n">
        <v>0</v>
      </c>
      <c r="AU190" s="518" t="n">
        <v>0</v>
      </c>
      <c r="AV190" s="518" t="n">
        <v>0</v>
      </c>
      <c r="AW190" s="518" t="n">
        <v>0</v>
      </c>
      <c r="AX190" s="518" t="n">
        <v>0</v>
      </c>
      <c r="AY190" s="518" t="n">
        <v>0</v>
      </c>
      <c r="AZ190" s="518" t="n">
        <v>0</v>
      </c>
      <c r="BA190" s="518" t="n">
        <v>0</v>
      </c>
      <c r="BB190" s="518" t="n">
        <v>0</v>
      </c>
      <c r="BC190" s="518" t="n">
        <v>0</v>
      </c>
      <c r="BD190" s="518" t="n">
        <v>0</v>
      </c>
      <c r="BE190" s="518" t="n">
        <v>0</v>
      </c>
      <c r="BF190" s="518" t="n">
        <v>0</v>
      </c>
      <c r="BG190" s="518" t="n">
        <v>0</v>
      </c>
      <c r="BH190" s="518" t="n">
        <v>0</v>
      </c>
      <c r="BI190" s="518" t="n">
        <v>0</v>
      </c>
      <c r="BJ190" s="518"/>
      <c r="BK190" s="518"/>
      <c r="BL190" s="518" t="n">
        <v>0</v>
      </c>
      <c r="BM190" s="518"/>
      <c r="BN190" s="518"/>
      <c r="BO190" s="518"/>
      <c r="BP190" s="518"/>
      <c r="BQ190" s="518"/>
      <c r="BR190" s="518"/>
      <c r="BS190" s="518"/>
      <c r="BT190" s="518"/>
      <c r="BU190" s="518"/>
      <c r="BV190" s="518" t="n">
        <v>0</v>
      </c>
      <c r="BW190" s="518" t="n">
        <v>0</v>
      </c>
      <c r="BX190" s="518" t="n">
        <v>0</v>
      </c>
      <c r="BY190" s="518" t="n">
        <v>0</v>
      </c>
      <c r="BZ190" s="518" t="n">
        <v>0</v>
      </c>
      <c r="CA190" s="518" t="n">
        <v>0</v>
      </c>
      <c r="CB190" s="518" t="n">
        <v>0</v>
      </c>
      <c r="CC190" s="518" t="n">
        <v>0</v>
      </c>
      <c r="CD190" s="518" t="n">
        <v>0</v>
      </c>
      <c r="CE190" s="518" t="n">
        <v>0</v>
      </c>
      <c r="CF190" s="518" t="n">
        <v>0</v>
      </c>
      <c r="CG190" s="518" t="n">
        <v>0</v>
      </c>
      <c r="CH190" s="518"/>
      <c r="CI190" s="716"/>
      <c r="CL190" s="48" t="n">
        <v>0</v>
      </c>
      <c r="CM190" s="48" t="n">
        <f aca="false">CL190-V190</f>
        <v>0</v>
      </c>
      <c r="CN190" s="702" t="n">
        <f aca="false">SUM(CO190:DR190)</f>
        <v>0</v>
      </c>
      <c r="CO190" s="703" t="n">
        <v>0</v>
      </c>
      <c r="CP190" s="703"/>
      <c r="CQ190" s="703" t="n">
        <v>0</v>
      </c>
      <c r="CR190" s="703"/>
      <c r="CS190" s="703" t="n">
        <v>0</v>
      </c>
      <c r="CT190" s="703" t="n">
        <v>0</v>
      </c>
      <c r="CU190" s="703"/>
      <c r="CV190" s="703"/>
      <c r="CW190" s="703"/>
      <c r="CX190" s="703" t="n">
        <v>0</v>
      </c>
      <c r="CY190" s="703" t="n">
        <v>0</v>
      </c>
      <c r="CZ190" s="703" t="n">
        <v>0</v>
      </c>
      <c r="DA190" s="703"/>
      <c r="DB190" s="703"/>
      <c r="DC190" s="703"/>
      <c r="DD190" s="703"/>
      <c r="DE190" s="703" t="n">
        <v>0</v>
      </c>
      <c r="DF190" s="703"/>
      <c r="DG190" s="703" t="n">
        <v>0</v>
      </c>
      <c r="DH190" s="703" t="n">
        <v>0</v>
      </c>
      <c r="DI190" s="703" t="n">
        <v>0</v>
      </c>
      <c r="DJ190" s="703" t="n">
        <v>0</v>
      </c>
      <c r="DK190" s="703" t="n">
        <v>0</v>
      </c>
      <c r="DL190" s="703" t="n">
        <v>0</v>
      </c>
      <c r="DM190" s="703"/>
      <c r="DN190" s="703"/>
      <c r="DO190" s="703"/>
      <c r="DP190" s="703"/>
      <c r="DQ190" s="703"/>
      <c r="DR190" s="703"/>
      <c r="DS190" s="704" t="n">
        <f aca="false">CN190-V190</f>
        <v>0</v>
      </c>
      <c r="DT190" s="553"/>
      <c r="DU190" s="48"/>
    </row>
    <row r="191" customFormat="false" ht="15" hidden="false" customHeight="true" outlineLevel="0" collapsed="false">
      <c r="A191" s="705" t="n">
        <f aca="false">A190+1</f>
        <v>182</v>
      </c>
      <c r="B191" s="706" t="s">
        <v>929</v>
      </c>
      <c r="C191" s="706" t="s">
        <v>491</v>
      </c>
      <c r="D191" s="706" t="s">
        <v>489</v>
      </c>
      <c r="E191" s="243" t="n">
        <f aca="false">COUNTIF($G$10:$G$1856,$G191)</f>
        <v>1</v>
      </c>
      <c r="F191" s="706" t="s">
        <v>1374</v>
      </c>
      <c r="G191" s="706" t="s">
        <v>1374</v>
      </c>
      <c r="H191" s="707" t="s">
        <v>1055</v>
      </c>
      <c r="I191" s="708" t="s">
        <v>1056</v>
      </c>
      <c r="J191" s="707" t="s">
        <v>305</v>
      </c>
      <c r="K191" s="709" t="n">
        <v>0</v>
      </c>
      <c r="L191" s="707" t="s">
        <v>304</v>
      </c>
      <c r="M191" s="708" t="s">
        <v>1057</v>
      </c>
      <c r="N191" s="710" t="s">
        <v>934</v>
      </c>
      <c r="O191" s="512" t="n">
        <v>1</v>
      </c>
      <c r="P191" s="512" t="n">
        <v>1</v>
      </c>
      <c r="Q191" s="711" t="n">
        <v>0.000545589</v>
      </c>
      <c r="R191" s="712"/>
      <c r="S191" s="713" t="n">
        <v>1.18</v>
      </c>
      <c r="T191" s="714"/>
      <c r="U191" s="715"/>
      <c r="V191" s="262" t="n">
        <f aca="false">SUM(W191:CI191)</f>
        <v>1</v>
      </c>
      <c r="W191" s="243" t="n">
        <v>0</v>
      </c>
      <c r="X191" s="243" t="n">
        <v>0</v>
      </c>
      <c r="Y191" s="243" t="n">
        <v>0</v>
      </c>
      <c r="Z191" s="243" t="n">
        <v>0</v>
      </c>
      <c r="AA191" s="243" t="n">
        <v>1</v>
      </c>
      <c r="AB191" s="243" t="n">
        <v>0</v>
      </c>
      <c r="AC191" s="243" t="n">
        <v>0</v>
      </c>
      <c r="AD191" s="243" t="n">
        <v>0</v>
      </c>
      <c r="AE191" s="243" t="n">
        <v>0</v>
      </c>
      <c r="AF191" s="243" t="n">
        <v>0</v>
      </c>
      <c r="AG191" s="243" t="n">
        <v>0</v>
      </c>
      <c r="AH191" s="518" t="n">
        <v>0</v>
      </c>
      <c r="AI191" s="243" t="n">
        <v>0</v>
      </c>
      <c r="AJ191" s="243" t="n">
        <v>0</v>
      </c>
      <c r="AK191" s="518" t="n">
        <v>0</v>
      </c>
      <c r="AL191" s="518" t="n">
        <v>0</v>
      </c>
      <c r="AM191" s="518" t="n">
        <v>0</v>
      </c>
      <c r="AN191" s="518" t="n">
        <v>0</v>
      </c>
      <c r="AO191" s="518" t="n">
        <v>0</v>
      </c>
      <c r="AP191" s="518" t="n">
        <v>0</v>
      </c>
      <c r="AQ191" s="518" t="n">
        <v>0</v>
      </c>
      <c r="AR191" s="518" t="n">
        <v>0</v>
      </c>
      <c r="AS191" s="518" t="n">
        <v>0</v>
      </c>
      <c r="AT191" s="518" t="n">
        <v>0</v>
      </c>
      <c r="AU191" s="518" t="n">
        <v>0</v>
      </c>
      <c r="AV191" s="518" t="n">
        <v>0</v>
      </c>
      <c r="AW191" s="518" t="n">
        <v>0</v>
      </c>
      <c r="AX191" s="518" t="n">
        <v>0</v>
      </c>
      <c r="AY191" s="518" t="n">
        <v>0</v>
      </c>
      <c r="AZ191" s="518" t="n">
        <v>0</v>
      </c>
      <c r="BA191" s="518" t="n">
        <v>0</v>
      </c>
      <c r="BB191" s="518" t="n">
        <v>0</v>
      </c>
      <c r="BC191" s="518" t="n">
        <v>0</v>
      </c>
      <c r="BD191" s="518" t="n">
        <v>0</v>
      </c>
      <c r="BE191" s="518" t="n">
        <v>0</v>
      </c>
      <c r="BF191" s="518" t="n">
        <v>0</v>
      </c>
      <c r="BG191" s="518" t="n">
        <v>0</v>
      </c>
      <c r="BH191" s="518" t="n">
        <v>0</v>
      </c>
      <c r="BI191" s="518" t="n">
        <v>0</v>
      </c>
      <c r="BJ191" s="518"/>
      <c r="BK191" s="518"/>
      <c r="BL191" s="518" t="n">
        <v>0</v>
      </c>
      <c r="BM191" s="518"/>
      <c r="BN191" s="518"/>
      <c r="BO191" s="518"/>
      <c r="BP191" s="518"/>
      <c r="BQ191" s="518"/>
      <c r="BR191" s="518"/>
      <c r="BS191" s="518"/>
      <c r="BT191" s="518"/>
      <c r="BU191" s="518"/>
      <c r="BV191" s="518" t="n">
        <v>0</v>
      </c>
      <c r="BW191" s="518" t="n">
        <v>0</v>
      </c>
      <c r="BX191" s="518" t="n">
        <v>0</v>
      </c>
      <c r="BY191" s="518" t="n">
        <v>0</v>
      </c>
      <c r="BZ191" s="518" t="n">
        <v>0</v>
      </c>
      <c r="CA191" s="518" t="n">
        <v>0</v>
      </c>
      <c r="CB191" s="518" t="n">
        <v>0</v>
      </c>
      <c r="CC191" s="518" t="n">
        <v>0</v>
      </c>
      <c r="CD191" s="518" t="n">
        <v>0</v>
      </c>
      <c r="CE191" s="518" t="n">
        <v>0</v>
      </c>
      <c r="CF191" s="518" t="n">
        <v>0</v>
      </c>
      <c r="CG191" s="518" t="n">
        <v>0</v>
      </c>
      <c r="CH191" s="518"/>
      <c r="CI191" s="716"/>
      <c r="CL191" s="48" t="n">
        <v>1</v>
      </c>
      <c r="CM191" s="48" t="n">
        <f aca="false">CL191-V191</f>
        <v>0</v>
      </c>
      <c r="CN191" s="702" t="n">
        <f aca="false">SUM(CO191:DR191)</f>
        <v>1</v>
      </c>
      <c r="CO191" s="703" t="n">
        <v>0</v>
      </c>
      <c r="CP191" s="703"/>
      <c r="CQ191" s="703" t="n">
        <v>0</v>
      </c>
      <c r="CR191" s="703"/>
      <c r="CS191" s="703" t="n">
        <v>1</v>
      </c>
      <c r="CT191" s="703" t="n">
        <v>0</v>
      </c>
      <c r="CU191" s="703"/>
      <c r="CV191" s="703"/>
      <c r="CW191" s="703"/>
      <c r="CX191" s="703" t="n">
        <v>0</v>
      </c>
      <c r="CY191" s="703" t="n">
        <v>0</v>
      </c>
      <c r="CZ191" s="703" t="n">
        <v>0</v>
      </c>
      <c r="DA191" s="703"/>
      <c r="DB191" s="703"/>
      <c r="DC191" s="703"/>
      <c r="DD191" s="703"/>
      <c r="DE191" s="703" t="n">
        <v>0</v>
      </c>
      <c r="DF191" s="703"/>
      <c r="DG191" s="703" t="n">
        <v>0</v>
      </c>
      <c r="DH191" s="703" t="n">
        <v>0</v>
      </c>
      <c r="DI191" s="703" t="n">
        <v>0</v>
      </c>
      <c r="DJ191" s="703" t="n">
        <v>0</v>
      </c>
      <c r="DK191" s="703" t="n">
        <v>0</v>
      </c>
      <c r="DL191" s="703" t="n">
        <v>0</v>
      </c>
      <c r="DM191" s="703"/>
      <c r="DN191" s="703"/>
      <c r="DO191" s="703"/>
      <c r="DP191" s="703"/>
      <c r="DQ191" s="703"/>
      <c r="DR191" s="703"/>
      <c r="DS191" s="704" t="n">
        <f aca="false">CN191-V191</f>
        <v>0</v>
      </c>
      <c r="DT191" s="553"/>
      <c r="DU191" s="48"/>
    </row>
    <row r="192" customFormat="false" ht="15" hidden="false" customHeight="true" outlineLevel="0" collapsed="false">
      <c r="A192" s="705" t="n">
        <f aca="false">A191+1</f>
        <v>183</v>
      </c>
      <c r="B192" s="706" t="s">
        <v>929</v>
      </c>
      <c r="C192" s="706" t="s">
        <v>491</v>
      </c>
      <c r="D192" s="706" t="s">
        <v>489</v>
      </c>
      <c r="E192" s="243" t="n">
        <f aca="false">COUNTIF($G$10:$G$1856,$G192)</f>
        <v>1</v>
      </c>
      <c r="F192" s="706" t="s">
        <v>1375</v>
      </c>
      <c r="G192" s="706" t="s">
        <v>1375</v>
      </c>
      <c r="H192" s="707" t="s">
        <v>1055</v>
      </c>
      <c r="I192" s="708" t="s">
        <v>1056</v>
      </c>
      <c r="J192" s="707" t="s">
        <v>305</v>
      </c>
      <c r="K192" s="709" t="n">
        <v>0</v>
      </c>
      <c r="L192" s="707" t="s">
        <v>304</v>
      </c>
      <c r="M192" s="708" t="s">
        <v>1059</v>
      </c>
      <c r="N192" s="710" t="s">
        <v>934</v>
      </c>
      <c r="O192" s="512" t="n">
        <v>1</v>
      </c>
      <c r="P192" s="512" t="n">
        <v>1</v>
      </c>
      <c r="Q192" s="711" t="n">
        <v>0.000545589</v>
      </c>
      <c r="R192" s="712"/>
      <c r="S192" s="713" t="n">
        <v>1.18</v>
      </c>
      <c r="T192" s="714"/>
      <c r="U192" s="715"/>
      <c r="V192" s="262" t="n">
        <f aca="false">SUM(W192:CI192)</f>
        <v>1</v>
      </c>
      <c r="W192" s="243" t="n">
        <v>0</v>
      </c>
      <c r="X192" s="243" t="n">
        <v>0</v>
      </c>
      <c r="Y192" s="243" t="n">
        <v>0</v>
      </c>
      <c r="Z192" s="243" t="n">
        <v>0</v>
      </c>
      <c r="AA192" s="243" t="n">
        <v>1</v>
      </c>
      <c r="AB192" s="243" t="n">
        <v>0</v>
      </c>
      <c r="AC192" s="243" t="n">
        <v>0</v>
      </c>
      <c r="AD192" s="243" t="n">
        <v>0</v>
      </c>
      <c r="AE192" s="243" t="n">
        <v>0</v>
      </c>
      <c r="AF192" s="243" t="n">
        <v>0</v>
      </c>
      <c r="AG192" s="243" t="n">
        <v>0</v>
      </c>
      <c r="AH192" s="518" t="n">
        <v>0</v>
      </c>
      <c r="AI192" s="243" t="n">
        <v>0</v>
      </c>
      <c r="AJ192" s="243" t="n">
        <v>0</v>
      </c>
      <c r="AK192" s="518" t="n">
        <v>0</v>
      </c>
      <c r="AL192" s="518" t="n">
        <v>0</v>
      </c>
      <c r="AM192" s="518" t="n">
        <v>0</v>
      </c>
      <c r="AN192" s="518" t="n">
        <v>0</v>
      </c>
      <c r="AO192" s="518" t="n">
        <v>0</v>
      </c>
      <c r="AP192" s="518" t="n">
        <v>0</v>
      </c>
      <c r="AQ192" s="518" t="n">
        <v>0</v>
      </c>
      <c r="AR192" s="518" t="n">
        <v>0</v>
      </c>
      <c r="AS192" s="518" t="n">
        <v>0</v>
      </c>
      <c r="AT192" s="518" t="n">
        <v>0</v>
      </c>
      <c r="AU192" s="518" t="n">
        <v>0</v>
      </c>
      <c r="AV192" s="518" t="n">
        <v>0</v>
      </c>
      <c r="AW192" s="518" t="n">
        <v>0</v>
      </c>
      <c r="AX192" s="518" t="n">
        <v>0</v>
      </c>
      <c r="AY192" s="518" t="n">
        <v>0</v>
      </c>
      <c r="AZ192" s="518" t="n">
        <v>0</v>
      </c>
      <c r="BA192" s="518" t="n">
        <v>0</v>
      </c>
      <c r="BB192" s="518" t="n">
        <v>0</v>
      </c>
      <c r="BC192" s="518" t="n">
        <v>0</v>
      </c>
      <c r="BD192" s="518" t="n">
        <v>0</v>
      </c>
      <c r="BE192" s="518" t="n">
        <v>0</v>
      </c>
      <c r="BF192" s="518" t="n">
        <v>0</v>
      </c>
      <c r="BG192" s="518" t="n">
        <v>0</v>
      </c>
      <c r="BH192" s="518" t="n">
        <v>0</v>
      </c>
      <c r="BI192" s="518" t="n">
        <v>0</v>
      </c>
      <c r="BJ192" s="518"/>
      <c r="BK192" s="518"/>
      <c r="BL192" s="518" t="n">
        <v>0</v>
      </c>
      <c r="BM192" s="518"/>
      <c r="BN192" s="518"/>
      <c r="BO192" s="518"/>
      <c r="BP192" s="518"/>
      <c r="BQ192" s="518"/>
      <c r="BR192" s="518"/>
      <c r="BS192" s="518"/>
      <c r="BT192" s="518"/>
      <c r="BU192" s="518"/>
      <c r="BV192" s="518" t="n">
        <v>0</v>
      </c>
      <c r="BW192" s="518" t="n">
        <v>0</v>
      </c>
      <c r="BX192" s="518" t="n">
        <v>0</v>
      </c>
      <c r="BY192" s="518" t="n">
        <v>0</v>
      </c>
      <c r="BZ192" s="518" t="n">
        <v>0</v>
      </c>
      <c r="CA192" s="518" t="n">
        <v>0</v>
      </c>
      <c r="CB192" s="518" t="n">
        <v>0</v>
      </c>
      <c r="CC192" s="518" t="n">
        <v>0</v>
      </c>
      <c r="CD192" s="518" t="n">
        <v>0</v>
      </c>
      <c r="CE192" s="518" t="n">
        <v>0</v>
      </c>
      <c r="CF192" s="518" t="n">
        <v>0</v>
      </c>
      <c r="CG192" s="518" t="n">
        <v>0</v>
      </c>
      <c r="CH192" s="518"/>
      <c r="CI192" s="716"/>
      <c r="CL192" s="48" t="n">
        <v>1</v>
      </c>
      <c r="CM192" s="48" t="n">
        <f aca="false">CL192-V192</f>
        <v>0</v>
      </c>
      <c r="CN192" s="702" t="n">
        <f aca="false">SUM(CO192:DR192)</f>
        <v>1</v>
      </c>
      <c r="CO192" s="703" t="n">
        <v>0</v>
      </c>
      <c r="CP192" s="703"/>
      <c r="CQ192" s="703" t="n">
        <v>0</v>
      </c>
      <c r="CR192" s="703"/>
      <c r="CS192" s="703" t="n">
        <v>1</v>
      </c>
      <c r="CT192" s="703" t="n">
        <v>0</v>
      </c>
      <c r="CU192" s="703"/>
      <c r="CV192" s="703"/>
      <c r="CW192" s="703"/>
      <c r="CX192" s="703" t="n">
        <v>0</v>
      </c>
      <c r="CY192" s="703" t="n">
        <v>0</v>
      </c>
      <c r="CZ192" s="703" t="n">
        <v>0</v>
      </c>
      <c r="DA192" s="703"/>
      <c r="DB192" s="703"/>
      <c r="DC192" s="703"/>
      <c r="DD192" s="703"/>
      <c r="DE192" s="703" t="n">
        <v>0</v>
      </c>
      <c r="DF192" s="703"/>
      <c r="DG192" s="703" t="n">
        <v>0</v>
      </c>
      <c r="DH192" s="703" t="n">
        <v>0</v>
      </c>
      <c r="DI192" s="703" t="n">
        <v>0</v>
      </c>
      <c r="DJ192" s="703" t="n">
        <v>0</v>
      </c>
      <c r="DK192" s="703" t="n">
        <v>0</v>
      </c>
      <c r="DL192" s="703" t="n">
        <v>0</v>
      </c>
      <c r="DM192" s="703"/>
      <c r="DN192" s="703"/>
      <c r="DO192" s="703"/>
      <c r="DP192" s="703"/>
      <c r="DQ192" s="703"/>
      <c r="DR192" s="703"/>
      <c r="DS192" s="704" t="n">
        <f aca="false">CN192-V192</f>
        <v>0</v>
      </c>
      <c r="DT192" s="553"/>
      <c r="DU192" s="48"/>
    </row>
    <row r="193" customFormat="false" ht="15" hidden="false" customHeight="true" outlineLevel="0" collapsed="false">
      <c r="A193" s="705" t="n">
        <f aca="false">A192+1</f>
        <v>184</v>
      </c>
      <c r="B193" s="706" t="s">
        <v>929</v>
      </c>
      <c r="C193" s="706" t="s">
        <v>491</v>
      </c>
      <c r="D193" s="706" t="s">
        <v>489</v>
      </c>
      <c r="E193" s="243" t="n">
        <f aca="false">COUNTIF($G$10:$G$1856,$G193)</f>
        <v>1</v>
      </c>
      <c r="F193" s="706" t="s">
        <v>1376</v>
      </c>
      <c r="G193" s="706" t="s">
        <v>1376</v>
      </c>
      <c r="H193" s="707" t="s">
        <v>1061</v>
      </c>
      <c r="I193" s="708" t="s">
        <v>1062</v>
      </c>
      <c r="J193" s="707" t="s">
        <v>305</v>
      </c>
      <c r="K193" s="709" t="n">
        <v>0</v>
      </c>
      <c r="L193" s="707" t="s">
        <v>304</v>
      </c>
      <c r="M193" s="708" t="s">
        <v>1063</v>
      </c>
      <c r="N193" s="710" t="s">
        <v>934</v>
      </c>
      <c r="O193" s="512" t="n">
        <v>1</v>
      </c>
      <c r="P193" s="512" t="n">
        <v>1</v>
      </c>
      <c r="Q193" s="711" t="n">
        <v>0.000779724</v>
      </c>
      <c r="R193" s="712"/>
      <c r="S193" s="713" t="n">
        <v>1.69</v>
      </c>
      <c r="T193" s="714"/>
      <c r="U193" s="715"/>
      <c r="V193" s="262" t="n">
        <f aca="false">SUM(W193:CI193)</f>
        <v>0</v>
      </c>
      <c r="W193" s="243" t="n">
        <v>0</v>
      </c>
      <c r="X193" s="243" t="n">
        <v>0</v>
      </c>
      <c r="Y193" s="243" t="n">
        <v>0</v>
      </c>
      <c r="Z193" s="243" t="n">
        <v>0</v>
      </c>
      <c r="AA193" s="243" t="n">
        <v>0</v>
      </c>
      <c r="AB193" s="243" t="n">
        <v>0</v>
      </c>
      <c r="AC193" s="243" t="n">
        <v>0</v>
      </c>
      <c r="AD193" s="243" t="n">
        <v>0</v>
      </c>
      <c r="AE193" s="243" t="n">
        <v>0</v>
      </c>
      <c r="AF193" s="243" t="n">
        <v>0</v>
      </c>
      <c r="AG193" s="243" t="n">
        <v>0</v>
      </c>
      <c r="AH193" s="518" t="n">
        <v>0</v>
      </c>
      <c r="AI193" s="243" t="n">
        <v>0</v>
      </c>
      <c r="AJ193" s="243" t="n">
        <v>0</v>
      </c>
      <c r="AK193" s="518" t="n">
        <v>0</v>
      </c>
      <c r="AL193" s="518" t="n">
        <v>0</v>
      </c>
      <c r="AM193" s="518" t="n">
        <v>0</v>
      </c>
      <c r="AN193" s="518" t="n">
        <v>0</v>
      </c>
      <c r="AO193" s="518" t="n">
        <v>0</v>
      </c>
      <c r="AP193" s="518" t="n">
        <v>0</v>
      </c>
      <c r="AQ193" s="518" t="n">
        <v>0</v>
      </c>
      <c r="AR193" s="518" t="n">
        <v>0</v>
      </c>
      <c r="AS193" s="518" t="n">
        <v>0</v>
      </c>
      <c r="AT193" s="518" t="n">
        <v>0</v>
      </c>
      <c r="AU193" s="518" t="n">
        <v>0</v>
      </c>
      <c r="AV193" s="518" t="n">
        <v>0</v>
      </c>
      <c r="AW193" s="518" t="n">
        <v>0</v>
      </c>
      <c r="AX193" s="518" t="n">
        <v>0</v>
      </c>
      <c r="AY193" s="518" t="n">
        <v>0</v>
      </c>
      <c r="AZ193" s="518" t="n">
        <v>0</v>
      </c>
      <c r="BA193" s="518" t="n">
        <v>0</v>
      </c>
      <c r="BB193" s="518" t="n">
        <v>0</v>
      </c>
      <c r="BC193" s="518" t="n">
        <v>0</v>
      </c>
      <c r="BD193" s="518" t="n">
        <v>0</v>
      </c>
      <c r="BE193" s="518" t="n">
        <v>0</v>
      </c>
      <c r="BF193" s="518" t="n">
        <v>0</v>
      </c>
      <c r="BG193" s="518" t="n">
        <v>0</v>
      </c>
      <c r="BH193" s="518" t="n">
        <v>0</v>
      </c>
      <c r="BI193" s="518" t="n">
        <v>0</v>
      </c>
      <c r="BJ193" s="518"/>
      <c r="BK193" s="518"/>
      <c r="BL193" s="518" t="n">
        <v>0</v>
      </c>
      <c r="BM193" s="518"/>
      <c r="BN193" s="518"/>
      <c r="BO193" s="518"/>
      <c r="BP193" s="518"/>
      <c r="BQ193" s="518"/>
      <c r="BR193" s="518"/>
      <c r="BS193" s="518"/>
      <c r="BT193" s="518"/>
      <c r="BU193" s="518"/>
      <c r="BV193" s="518" t="n">
        <v>0</v>
      </c>
      <c r="BW193" s="518" t="n">
        <v>0</v>
      </c>
      <c r="BX193" s="518" t="n">
        <v>0</v>
      </c>
      <c r="BY193" s="518" t="n">
        <v>0</v>
      </c>
      <c r="BZ193" s="518" t="n">
        <v>0</v>
      </c>
      <c r="CA193" s="518" t="n">
        <v>0</v>
      </c>
      <c r="CB193" s="518" t="n">
        <v>0</v>
      </c>
      <c r="CC193" s="518" t="n">
        <v>0</v>
      </c>
      <c r="CD193" s="518" t="n">
        <v>0</v>
      </c>
      <c r="CE193" s="518" t="n">
        <v>0</v>
      </c>
      <c r="CF193" s="518" t="n">
        <v>0</v>
      </c>
      <c r="CG193" s="518" t="n">
        <v>0</v>
      </c>
      <c r="CH193" s="518"/>
      <c r="CI193" s="716"/>
      <c r="CL193" s="48" t="n">
        <v>0</v>
      </c>
      <c r="CM193" s="48" t="n">
        <f aca="false">CL193-V193</f>
        <v>0</v>
      </c>
      <c r="CN193" s="702" t="n">
        <f aca="false">SUM(CO193:DR193)</f>
        <v>0</v>
      </c>
      <c r="CO193" s="703" t="n">
        <v>0</v>
      </c>
      <c r="CP193" s="703"/>
      <c r="CQ193" s="703" t="n">
        <v>0</v>
      </c>
      <c r="CR193" s="703"/>
      <c r="CS193" s="703" t="n">
        <v>0</v>
      </c>
      <c r="CT193" s="703" t="n">
        <v>0</v>
      </c>
      <c r="CU193" s="703"/>
      <c r="CV193" s="703"/>
      <c r="CW193" s="703"/>
      <c r="CX193" s="703" t="n">
        <v>0</v>
      </c>
      <c r="CY193" s="703" t="n">
        <v>0</v>
      </c>
      <c r="CZ193" s="703" t="n">
        <v>0</v>
      </c>
      <c r="DA193" s="703"/>
      <c r="DB193" s="703"/>
      <c r="DC193" s="703"/>
      <c r="DD193" s="703"/>
      <c r="DE193" s="703" t="n">
        <v>0</v>
      </c>
      <c r="DF193" s="703"/>
      <c r="DG193" s="703" t="n">
        <v>0</v>
      </c>
      <c r="DH193" s="703" t="n">
        <v>0</v>
      </c>
      <c r="DI193" s="703" t="n">
        <v>0</v>
      </c>
      <c r="DJ193" s="703" t="n">
        <v>0</v>
      </c>
      <c r="DK193" s="703" t="n">
        <v>0</v>
      </c>
      <c r="DL193" s="703" t="n">
        <v>0</v>
      </c>
      <c r="DM193" s="703"/>
      <c r="DN193" s="703"/>
      <c r="DO193" s="703"/>
      <c r="DP193" s="703"/>
      <c r="DQ193" s="703"/>
      <c r="DR193" s="703"/>
      <c r="DS193" s="704" t="n">
        <f aca="false">CN193-V193</f>
        <v>0</v>
      </c>
      <c r="DT193" s="553"/>
      <c r="DU193" s="48"/>
    </row>
    <row r="194" customFormat="false" ht="15" hidden="false" customHeight="true" outlineLevel="0" collapsed="false">
      <c r="A194" s="705" t="n">
        <f aca="false">A193+1</f>
        <v>185</v>
      </c>
      <c r="B194" s="706" t="s">
        <v>929</v>
      </c>
      <c r="C194" s="706" t="s">
        <v>491</v>
      </c>
      <c r="D194" s="706" t="s">
        <v>489</v>
      </c>
      <c r="E194" s="243" t="n">
        <f aca="false">COUNTIF($G$10:$G$1856,$G194)</f>
        <v>1</v>
      </c>
      <c r="F194" s="706" t="s">
        <v>1377</v>
      </c>
      <c r="G194" s="706" t="s">
        <v>1377</v>
      </c>
      <c r="H194" s="707" t="s">
        <v>1065</v>
      </c>
      <c r="I194" s="708" t="s">
        <v>1066</v>
      </c>
      <c r="J194" s="707" t="s">
        <v>305</v>
      </c>
      <c r="K194" s="709" t="n">
        <v>0</v>
      </c>
      <c r="L194" s="707" t="s">
        <v>304</v>
      </c>
      <c r="M194" s="708" t="s">
        <v>1067</v>
      </c>
      <c r="N194" s="710" t="s">
        <v>934</v>
      </c>
      <c r="O194" s="512" t="n">
        <v>1</v>
      </c>
      <c r="P194" s="512" t="n">
        <v>1</v>
      </c>
      <c r="Q194" s="711" t="n">
        <v>0.000779724</v>
      </c>
      <c r="R194" s="712"/>
      <c r="S194" s="713" t="n">
        <v>1.69</v>
      </c>
      <c r="T194" s="714"/>
      <c r="U194" s="715"/>
      <c r="V194" s="262" t="n">
        <f aca="false">SUM(W194:CI194)</f>
        <v>0</v>
      </c>
      <c r="W194" s="243" t="n">
        <v>0</v>
      </c>
      <c r="X194" s="243" t="n">
        <v>0</v>
      </c>
      <c r="Y194" s="243" t="n">
        <v>0</v>
      </c>
      <c r="Z194" s="243" t="n">
        <v>0</v>
      </c>
      <c r="AA194" s="243" t="n">
        <v>0</v>
      </c>
      <c r="AB194" s="243" t="n">
        <v>0</v>
      </c>
      <c r="AC194" s="243" t="n">
        <v>0</v>
      </c>
      <c r="AD194" s="243" t="n">
        <v>0</v>
      </c>
      <c r="AE194" s="243" t="n">
        <v>0</v>
      </c>
      <c r="AF194" s="243" t="n">
        <v>0</v>
      </c>
      <c r="AG194" s="243" t="n">
        <v>0</v>
      </c>
      <c r="AH194" s="518" t="n">
        <v>0</v>
      </c>
      <c r="AI194" s="243" t="n">
        <v>0</v>
      </c>
      <c r="AJ194" s="243" t="n">
        <v>0</v>
      </c>
      <c r="AK194" s="518" t="n">
        <v>0</v>
      </c>
      <c r="AL194" s="518" t="n">
        <v>0</v>
      </c>
      <c r="AM194" s="518" t="n">
        <v>0</v>
      </c>
      <c r="AN194" s="518" t="n">
        <v>0</v>
      </c>
      <c r="AO194" s="518" t="n">
        <v>0</v>
      </c>
      <c r="AP194" s="518" t="n">
        <v>0</v>
      </c>
      <c r="AQ194" s="518" t="n">
        <v>0</v>
      </c>
      <c r="AR194" s="518" t="n">
        <v>0</v>
      </c>
      <c r="AS194" s="518" t="n">
        <v>0</v>
      </c>
      <c r="AT194" s="518" t="n">
        <v>0</v>
      </c>
      <c r="AU194" s="518" t="n">
        <v>0</v>
      </c>
      <c r="AV194" s="518" t="n">
        <v>0</v>
      </c>
      <c r="AW194" s="518" t="n">
        <v>0</v>
      </c>
      <c r="AX194" s="518" t="n">
        <v>0</v>
      </c>
      <c r="AY194" s="518" t="n">
        <v>0</v>
      </c>
      <c r="AZ194" s="518" t="n">
        <v>0</v>
      </c>
      <c r="BA194" s="518" t="n">
        <v>0</v>
      </c>
      <c r="BB194" s="518" t="n">
        <v>0</v>
      </c>
      <c r="BC194" s="518" t="n">
        <v>0</v>
      </c>
      <c r="BD194" s="518" t="n">
        <v>0</v>
      </c>
      <c r="BE194" s="518" t="n">
        <v>0</v>
      </c>
      <c r="BF194" s="518" t="n">
        <v>0</v>
      </c>
      <c r="BG194" s="518" t="n">
        <v>0</v>
      </c>
      <c r="BH194" s="518" t="n">
        <v>0</v>
      </c>
      <c r="BI194" s="518" t="n">
        <v>0</v>
      </c>
      <c r="BJ194" s="518"/>
      <c r="BK194" s="518"/>
      <c r="BL194" s="518" t="n">
        <v>0</v>
      </c>
      <c r="BM194" s="518"/>
      <c r="BN194" s="518"/>
      <c r="BO194" s="518"/>
      <c r="BP194" s="518"/>
      <c r="BQ194" s="518"/>
      <c r="BR194" s="518"/>
      <c r="BS194" s="518"/>
      <c r="BT194" s="518"/>
      <c r="BU194" s="518"/>
      <c r="BV194" s="518" t="n">
        <v>0</v>
      </c>
      <c r="BW194" s="518" t="n">
        <v>0</v>
      </c>
      <c r="BX194" s="518" t="n">
        <v>0</v>
      </c>
      <c r="BY194" s="518" t="n">
        <v>0</v>
      </c>
      <c r="BZ194" s="518" t="n">
        <v>0</v>
      </c>
      <c r="CA194" s="518" t="n">
        <v>0</v>
      </c>
      <c r="CB194" s="518" t="n">
        <v>0</v>
      </c>
      <c r="CC194" s="518" t="n">
        <v>0</v>
      </c>
      <c r="CD194" s="518" t="n">
        <v>0</v>
      </c>
      <c r="CE194" s="518" t="n">
        <v>0</v>
      </c>
      <c r="CF194" s="518" t="n">
        <v>0</v>
      </c>
      <c r="CG194" s="518" t="n">
        <v>0</v>
      </c>
      <c r="CH194" s="518"/>
      <c r="CI194" s="716"/>
      <c r="CL194" s="48" t="n">
        <v>0</v>
      </c>
      <c r="CM194" s="48" t="n">
        <f aca="false">CL194-V194</f>
        <v>0</v>
      </c>
      <c r="CN194" s="702" t="n">
        <f aca="false">SUM(CO194:DR194)</f>
        <v>0</v>
      </c>
      <c r="CO194" s="703" t="n">
        <v>0</v>
      </c>
      <c r="CP194" s="703"/>
      <c r="CQ194" s="703" t="n">
        <v>0</v>
      </c>
      <c r="CR194" s="703"/>
      <c r="CS194" s="703" t="n">
        <v>0</v>
      </c>
      <c r="CT194" s="703" t="n">
        <v>0</v>
      </c>
      <c r="CU194" s="703"/>
      <c r="CV194" s="703"/>
      <c r="CW194" s="703"/>
      <c r="CX194" s="703" t="n">
        <v>0</v>
      </c>
      <c r="CY194" s="703" t="n">
        <v>0</v>
      </c>
      <c r="CZ194" s="703" t="n">
        <v>0</v>
      </c>
      <c r="DA194" s="703"/>
      <c r="DB194" s="703"/>
      <c r="DC194" s="703"/>
      <c r="DD194" s="703"/>
      <c r="DE194" s="703" t="n">
        <v>0</v>
      </c>
      <c r="DF194" s="703"/>
      <c r="DG194" s="703" t="n">
        <v>0</v>
      </c>
      <c r="DH194" s="703" t="n">
        <v>0</v>
      </c>
      <c r="DI194" s="703" t="n">
        <v>0</v>
      </c>
      <c r="DJ194" s="703" t="n">
        <v>0</v>
      </c>
      <c r="DK194" s="703" t="n">
        <v>0</v>
      </c>
      <c r="DL194" s="703" t="n">
        <v>0</v>
      </c>
      <c r="DM194" s="703"/>
      <c r="DN194" s="703"/>
      <c r="DO194" s="703"/>
      <c r="DP194" s="703"/>
      <c r="DQ194" s="703"/>
      <c r="DR194" s="703"/>
      <c r="DS194" s="704" t="n">
        <f aca="false">CN194-V194</f>
        <v>0</v>
      </c>
      <c r="DT194" s="553"/>
      <c r="DU194" s="48"/>
    </row>
    <row r="195" customFormat="false" ht="15" hidden="false" customHeight="true" outlineLevel="0" collapsed="false">
      <c r="A195" s="705" t="n">
        <f aca="false">A194+1</f>
        <v>186</v>
      </c>
      <c r="B195" s="706" t="s">
        <v>929</v>
      </c>
      <c r="C195" s="706" t="s">
        <v>491</v>
      </c>
      <c r="D195" s="706" t="s">
        <v>489</v>
      </c>
      <c r="E195" s="243" t="n">
        <f aca="false">COUNTIF($G$10:$G$1856,$G195)</f>
        <v>1</v>
      </c>
      <c r="F195" s="706" t="s">
        <v>1378</v>
      </c>
      <c r="G195" s="706" t="s">
        <v>1378</v>
      </c>
      <c r="H195" s="707" t="s">
        <v>1069</v>
      </c>
      <c r="I195" s="708" t="s">
        <v>1070</v>
      </c>
      <c r="J195" s="707" t="s">
        <v>305</v>
      </c>
      <c r="K195" s="709" t="n">
        <v>0</v>
      </c>
      <c r="L195" s="707" t="s">
        <v>304</v>
      </c>
      <c r="M195" s="708" t="s">
        <v>1071</v>
      </c>
      <c r="N195" s="710" t="s">
        <v>934</v>
      </c>
      <c r="O195" s="512" t="n">
        <v>1</v>
      </c>
      <c r="P195" s="512" t="n">
        <v>1</v>
      </c>
      <c r="Q195" s="711" t="n">
        <v>0.002566652</v>
      </c>
      <c r="R195" s="712"/>
      <c r="S195" s="713" t="n">
        <v>5.56</v>
      </c>
      <c r="T195" s="714"/>
      <c r="U195" s="715"/>
      <c r="V195" s="262" t="n">
        <f aca="false">SUM(W195:CI195)</f>
        <v>1</v>
      </c>
      <c r="W195" s="243" t="n">
        <v>0</v>
      </c>
      <c r="X195" s="243" t="n">
        <v>0</v>
      </c>
      <c r="Y195" s="243" t="n">
        <v>0</v>
      </c>
      <c r="Z195" s="243" t="n">
        <v>0</v>
      </c>
      <c r="AA195" s="243" t="n">
        <v>1</v>
      </c>
      <c r="AB195" s="243" t="n">
        <v>0</v>
      </c>
      <c r="AC195" s="243" t="n">
        <v>0</v>
      </c>
      <c r="AD195" s="243" t="n">
        <v>0</v>
      </c>
      <c r="AE195" s="243" t="n">
        <v>0</v>
      </c>
      <c r="AF195" s="243" t="n">
        <v>0</v>
      </c>
      <c r="AG195" s="243" t="n">
        <v>0</v>
      </c>
      <c r="AH195" s="518" t="n">
        <v>0</v>
      </c>
      <c r="AI195" s="243" t="n">
        <v>0</v>
      </c>
      <c r="AJ195" s="243" t="n">
        <v>0</v>
      </c>
      <c r="AK195" s="518" t="n">
        <v>0</v>
      </c>
      <c r="AL195" s="518" t="n">
        <v>0</v>
      </c>
      <c r="AM195" s="518" t="n">
        <v>0</v>
      </c>
      <c r="AN195" s="518" t="n">
        <v>0</v>
      </c>
      <c r="AO195" s="518" t="n">
        <v>0</v>
      </c>
      <c r="AP195" s="518" t="n">
        <v>0</v>
      </c>
      <c r="AQ195" s="518" t="n">
        <v>0</v>
      </c>
      <c r="AR195" s="518" t="n">
        <v>0</v>
      </c>
      <c r="AS195" s="518" t="n">
        <v>0</v>
      </c>
      <c r="AT195" s="518" t="n">
        <v>0</v>
      </c>
      <c r="AU195" s="518" t="n">
        <v>0</v>
      </c>
      <c r="AV195" s="518" t="n">
        <v>0</v>
      </c>
      <c r="AW195" s="518" t="n">
        <v>0</v>
      </c>
      <c r="AX195" s="518" t="n">
        <v>0</v>
      </c>
      <c r="AY195" s="518" t="n">
        <v>0</v>
      </c>
      <c r="AZ195" s="518" t="n">
        <v>0</v>
      </c>
      <c r="BA195" s="518" t="n">
        <v>0</v>
      </c>
      <c r="BB195" s="518" t="n">
        <v>0</v>
      </c>
      <c r="BC195" s="518" t="n">
        <v>0</v>
      </c>
      <c r="BD195" s="518" t="n">
        <v>0</v>
      </c>
      <c r="BE195" s="518" t="n">
        <v>0</v>
      </c>
      <c r="BF195" s="518" t="n">
        <v>0</v>
      </c>
      <c r="BG195" s="518" t="n">
        <v>0</v>
      </c>
      <c r="BH195" s="518" t="n">
        <v>0</v>
      </c>
      <c r="BI195" s="518" t="n">
        <v>0</v>
      </c>
      <c r="BJ195" s="518"/>
      <c r="BK195" s="518"/>
      <c r="BL195" s="518" t="n">
        <v>0</v>
      </c>
      <c r="BM195" s="518"/>
      <c r="BN195" s="518"/>
      <c r="BO195" s="518"/>
      <c r="BP195" s="518"/>
      <c r="BQ195" s="518"/>
      <c r="BR195" s="518"/>
      <c r="BS195" s="518"/>
      <c r="BT195" s="518"/>
      <c r="BU195" s="518"/>
      <c r="BV195" s="518" t="n">
        <v>0</v>
      </c>
      <c r="BW195" s="518" t="n">
        <v>0</v>
      </c>
      <c r="BX195" s="518" t="n">
        <v>0</v>
      </c>
      <c r="BY195" s="518" t="n">
        <v>0</v>
      </c>
      <c r="BZ195" s="518" t="n">
        <v>0</v>
      </c>
      <c r="CA195" s="518" t="n">
        <v>0</v>
      </c>
      <c r="CB195" s="518" t="n">
        <v>0</v>
      </c>
      <c r="CC195" s="518" t="n">
        <v>0</v>
      </c>
      <c r="CD195" s="518" t="n">
        <v>0</v>
      </c>
      <c r="CE195" s="518" t="n">
        <v>0</v>
      </c>
      <c r="CF195" s="518" t="n">
        <v>0</v>
      </c>
      <c r="CG195" s="518" t="n">
        <v>0</v>
      </c>
      <c r="CH195" s="518"/>
      <c r="CI195" s="716"/>
      <c r="CL195" s="48" t="n">
        <v>1</v>
      </c>
      <c r="CM195" s="48" t="n">
        <f aca="false">CL195-V195</f>
        <v>0</v>
      </c>
      <c r="CN195" s="702" t="n">
        <f aca="false">SUM(CO195:DR195)</f>
        <v>1</v>
      </c>
      <c r="CO195" s="703" t="n">
        <v>0</v>
      </c>
      <c r="CP195" s="703"/>
      <c r="CQ195" s="703" t="n">
        <v>0</v>
      </c>
      <c r="CR195" s="703"/>
      <c r="CS195" s="703" t="n">
        <v>1</v>
      </c>
      <c r="CT195" s="703" t="n">
        <v>0</v>
      </c>
      <c r="CU195" s="703"/>
      <c r="CV195" s="703"/>
      <c r="CW195" s="703"/>
      <c r="CX195" s="703" t="n">
        <v>0</v>
      </c>
      <c r="CY195" s="703" t="n">
        <v>0</v>
      </c>
      <c r="CZ195" s="703" t="n">
        <v>0</v>
      </c>
      <c r="DA195" s="703"/>
      <c r="DB195" s="703"/>
      <c r="DC195" s="703"/>
      <c r="DD195" s="703"/>
      <c r="DE195" s="703" t="n">
        <v>0</v>
      </c>
      <c r="DF195" s="703"/>
      <c r="DG195" s="703" t="n">
        <v>0</v>
      </c>
      <c r="DH195" s="703" t="n">
        <v>0</v>
      </c>
      <c r="DI195" s="703" t="n">
        <v>0</v>
      </c>
      <c r="DJ195" s="703" t="n">
        <v>0</v>
      </c>
      <c r="DK195" s="703" t="n">
        <v>0</v>
      </c>
      <c r="DL195" s="703" t="n">
        <v>0</v>
      </c>
      <c r="DM195" s="703"/>
      <c r="DN195" s="703"/>
      <c r="DO195" s="703"/>
      <c r="DP195" s="703"/>
      <c r="DQ195" s="703"/>
      <c r="DR195" s="703"/>
      <c r="DS195" s="704" t="n">
        <f aca="false">CN195-V195</f>
        <v>0</v>
      </c>
      <c r="DT195" s="553"/>
      <c r="DU195" s="48"/>
    </row>
    <row r="196" customFormat="false" ht="15" hidden="false" customHeight="true" outlineLevel="0" collapsed="false">
      <c r="A196" s="705" t="n">
        <f aca="false">A195+1</f>
        <v>187</v>
      </c>
      <c r="B196" s="706" t="s">
        <v>929</v>
      </c>
      <c r="C196" s="706" t="s">
        <v>491</v>
      </c>
      <c r="D196" s="706" t="s">
        <v>489</v>
      </c>
      <c r="E196" s="243" t="n">
        <f aca="false">COUNTIF($G$10:$G$1856,$G196)</f>
        <v>1</v>
      </c>
      <c r="F196" s="706" t="s">
        <v>1379</v>
      </c>
      <c r="G196" s="706" t="s">
        <v>1379</v>
      </c>
      <c r="H196" s="707" t="s">
        <v>1073</v>
      </c>
      <c r="I196" s="708" t="s">
        <v>1074</v>
      </c>
      <c r="J196" s="707" t="s">
        <v>305</v>
      </c>
      <c r="K196" s="709" t="n">
        <v>0</v>
      </c>
      <c r="L196" s="707" t="s">
        <v>304</v>
      </c>
      <c r="M196" s="708" t="s">
        <v>1075</v>
      </c>
      <c r="N196" s="710" t="s">
        <v>934</v>
      </c>
      <c r="O196" s="512" t="n">
        <v>1</v>
      </c>
      <c r="P196" s="512" t="n">
        <v>1</v>
      </c>
      <c r="Q196" s="711" t="n">
        <v>0.002566652</v>
      </c>
      <c r="R196" s="712"/>
      <c r="S196" s="713" t="n">
        <v>5.56</v>
      </c>
      <c r="T196" s="714"/>
      <c r="U196" s="715"/>
      <c r="V196" s="262" t="n">
        <f aca="false">SUM(W196:CI196)</f>
        <v>1</v>
      </c>
      <c r="W196" s="243" t="n">
        <v>0</v>
      </c>
      <c r="X196" s="243" t="n">
        <v>0</v>
      </c>
      <c r="Y196" s="243" t="n">
        <v>0</v>
      </c>
      <c r="Z196" s="243" t="n">
        <v>0</v>
      </c>
      <c r="AA196" s="243" t="n">
        <v>1</v>
      </c>
      <c r="AB196" s="243" t="n">
        <v>0</v>
      </c>
      <c r="AC196" s="243" t="n">
        <v>0</v>
      </c>
      <c r="AD196" s="243" t="n">
        <v>0</v>
      </c>
      <c r="AE196" s="243" t="n">
        <v>0</v>
      </c>
      <c r="AF196" s="243" t="n">
        <v>0</v>
      </c>
      <c r="AG196" s="243" t="n">
        <v>0</v>
      </c>
      <c r="AH196" s="518" t="n">
        <v>0</v>
      </c>
      <c r="AI196" s="243" t="n">
        <v>0</v>
      </c>
      <c r="AJ196" s="243" t="n">
        <v>0</v>
      </c>
      <c r="AK196" s="518" t="n">
        <v>0</v>
      </c>
      <c r="AL196" s="518" t="n">
        <v>0</v>
      </c>
      <c r="AM196" s="518" t="n">
        <v>0</v>
      </c>
      <c r="AN196" s="518" t="n">
        <v>0</v>
      </c>
      <c r="AO196" s="518" t="n">
        <v>0</v>
      </c>
      <c r="AP196" s="518" t="n">
        <v>0</v>
      </c>
      <c r="AQ196" s="518" t="n">
        <v>0</v>
      </c>
      <c r="AR196" s="518" t="n">
        <v>0</v>
      </c>
      <c r="AS196" s="518" t="n">
        <v>0</v>
      </c>
      <c r="AT196" s="518" t="n">
        <v>0</v>
      </c>
      <c r="AU196" s="518" t="n">
        <v>0</v>
      </c>
      <c r="AV196" s="518" t="n">
        <v>0</v>
      </c>
      <c r="AW196" s="518" t="n">
        <v>0</v>
      </c>
      <c r="AX196" s="518" t="n">
        <v>0</v>
      </c>
      <c r="AY196" s="518" t="n">
        <v>0</v>
      </c>
      <c r="AZ196" s="518" t="n">
        <v>0</v>
      </c>
      <c r="BA196" s="518" t="n">
        <v>0</v>
      </c>
      <c r="BB196" s="518" t="n">
        <v>0</v>
      </c>
      <c r="BC196" s="518" t="n">
        <v>0</v>
      </c>
      <c r="BD196" s="518" t="n">
        <v>0</v>
      </c>
      <c r="BE196" s="518" t="n">
        <v>0</v>
      </c>
      <c r="BF196" s="518" t="n">
        <v>0</v>
      </c>
      <c r="BG196" s="518" t="n">
        <v>0</v>
      </c>
      <c r="BH196" s="518" t="n">
        <v>0</v>
      </c>
      <c r="BI196" s="518" t="n">
        <v>0</v>
      </c>
      <c r="BJ196" s="518"/>
      <c r="BK196" s="518"/>
      <c r="BL196" s="518" t="n">
        <v>0</v>
      </c>
      <c r="BM196" s="518"/>
      <c r="BN196" s="518"/>
      <c r="BO196" s="518"/>
      <c r="BP196" s="518"/>
      <c r="BQ196" s="518"/>
      <c r="BR196" s="518"/>
      <c r="BS196" s="518"/>
      <c r="BT196" s="518"/>
      <c r="BU196" s="518"/>
      <c r="BV196" s="518" t="n">
        <v>0</v>
      </c>
      <c r="BW196" s="518" t="n">
        <v>0</v>
      </c>
      <c r="BX196" s="518" t="n">
        <v>0</v>
      </c>
      <c r="BY196" s="518" t="n">
        <v>0</v>
      </c>
      <c r="BZ196" s="518" t="n">
        <v>0</v>
      </c>
      <c r="CA196" s="518" t="n">
        <v>0</v>
      </c>
      <c r="CB196" s="518" t="n">
        <v>0</v>
      </c>
      <c r="CC196" s="518" t="n">
        <v>0</v>
      </c>
      <c r="CD196" s="518" t="n">
        <v>0</v>
      </c>
      <c r="CE196" s="518" t="n">
        <v>0</v>
      </c>
      <c r="CF196" s="518" t="n">
        <v>0</v>
      </c>
      <c r="CG196" s="518" t="n">
        <v>0</v>
      </c>
      <c r="CH196" s="518"/>
      <c r="CI196" s="716"/>
      <c r="CL196" s="48" t="n">
        <v>1</v>
      </c>
      <c r="CM196" s="48" t="n">
        <f aca="false">CL196-V196</f>
        <v>0</v>
      </c>
      <c r="CN196" s="702" t="n">
        <f aca="false">SUM(CO196:DR196)</f>
        <v>1</v>
      </c>
      <c r="CO196" s="703" t="n">
        <v>0</v>
      </c>
      <c r="CP196" s="703"/>
      <c r="CQ196" s="703" t="n">
        <v>0</v>
      </c>
      <c r="CR196" s="703"/>
      <c r="CS196" s="703" t="n">
        <v>1</v>
      </c>
      <c r="CT196" s="703" t="n">
        <v>0</v>
      </c>
      <c r="CU196" s="703"/>
      <c r="CV196" s="703"/>
      <c r="CW196" s="703"/>
      <c r="CX196" s="703" t="n">
        <v>0</v>
      </c>
      <c r="CY196" s="703" t="n">
        <v>0</v>
      </c>
      <c r="CZ196" s="703" t="n">
        <v>0</v>
      </c>
      <c r="DA196" s="703"/>
      <c r="DB196" s="703"/>
      <c r="DC196" s="703"/>
      <c r="DD196" s="703"/>
      <c r="DE196" s="703" t="n">
        <v>0</v>
      </c>
      <c r="DF196" s="703"/>
      <c r="DG196" s="703" t="n">
        <v>0</v>
      </c>
      <c r="DH196" s="703" t="n">
        <v>0</v>
      </c>
      <c r="DI196" s="703" t="n">
        <v>0</v>
      </c>
      <c r="DJ196" s="703" t="n">
        <v>0</v>
      </c>
      <c r="DK196" s="703" t="n">
        <v>0</v>
      </c>
      <c r="DL196" s="703" t="n">
        <v>0</v>
      </c>
      <c r="DM196" s="703"/>
      <c r="DN196" s="703"/>
      <c r="DO196" s="703"/>
      <c r="DP196" s="703"/>
      <c r="DQ196" s="703"/>
      <c r="DR196" s="703"/>
      <c r="DS196" s="704" t="n">
        <f aca="false">CN196-V196</f>
        <v>0</v>
      </c>
      <c r="DT196" s="553"/>
      <c r="DU196" s="48"/>
    </row>
    <row r="197" customFormat="false" ht="15" hidden="false" customHeight="true" outlineLevel="0" collapsed="false">
      <c r="A197" s="705" t="n">
        <f aca="false">A196+1</f>
        <v>188</v>
      </c>
      <c r="B197" s="706" t="s">
        <v>929</v>
      </c>
      <c r="C197" s="706" t="s">
        <v>491</v>
      </c>
      <c r="D197" s="706" t="s">
        <v>489</v>
      </c>
      <c r="E197" s="243" t="n">
        <f aca="false">COUNTIF($G$10:$G$1856,$G197)</f>
        <v>1</v>
      </c>
      <c r="F197" s="706" t="s">
        <v>1380</v>
      </c>
      <c r="G197" s="706" t="s">
        <v>1380</v>
      </c>
      <c r="H197" s="707" t="s">
        <v>1077</v>
      </c>
      <c r="I197" s="708" t="s">
        <v>1078</v>
      </c>
      <c r="J197" s="707" t="s">
        <v>305</v>
      </c>
      <c r="K197" s="709" t="n">
        <v>0</v>
      </c>
      <c r="L197" s="707" t="s">
        <v>304</v>
      </c>
      <c r="M197" s="708" t="s">
        <v>1079</v>
      </c>
      <c r="N197" s="710" t="s">
        <v>934</v>
      </c>
      <c r="O197" s="512" t="n">
        <v>2</v>
      </c>
      <c r="P197" s="512" t="n">
        <v>1</v>
      </c>
      <c r="Q197" s="711" t="n">
        <v>0.001579984</v>
      </c>
      <c r="R197" s="712"/>
      <c r="S197" s="713" t="n">
        <v>3.42</v>
      </c>
      <c r="T197" s="714"/>
      <c r="U197" s="715"/>
      <c r="V197" s="262" t="n">
        <f aca="false">SUM(W197:CI197)</f>
        <v>1</v>
      </c>
      <c r="W197" s="243" t="n">
        <v>0</v>
      </c>
      <c r="X197" s="243" t="n">
        <v>0</v>
      </c>
      <c r="Y197" s="243" t="n">
        <v>0</v>
      </c>
      <c r="Z197" s="243" t="n">
        <v>0</v>
      </c>
      <c r="AA197" s="243" t="n">
        <v>1</v>
      </c>
      <c r="AB197" s="243" t="n">
        <v>0</v>
      </c>
      <c r="AC197" s="243" t="n">
        <v>0</v>
      </c>
      <c r="AD197" s="243" t="n">
        <v>0</v>
      </c>
      <c r="AE197" s="243" t="n">
        <v>0</v>
      </c>
      <c r="AF197" s="243" t="n">
        <v>0</v>
      </c>
      <c r="AG197" s="243" t="n">
        <v>0</v>
      </c>
      <c r="AH197" s="518" t="n">
        <v>0</v>
      </c>
      <c r="AI197" s="243" t="n">
        <v>0</v>
      </c>
      <c r="AJ197" s="243" t="n">
        <v>0</v>
      </c>
      <c r="AK197" s="518" t="n">
        <v>0</v>
      </c>
      <c r="AL197" s="518" t="n">
        <v>0</v>
      </c>
      <c r="AM197" s="518" t="n">
        <v>0</v>
      </c>
      <c r="AN197" s="518" t="n">
        <v>0</v>
      </c>
      <c r="AO197" s="518" t="n">
        <v>0</v>
      </c>
      <c r="AP197" s="518" t="n">
        <v>0</v>
      </c>
      <c r="AQ197" s="518" t="n">
        <v>0</v>
      </c>
      <c r="AR197" s="518" t="n">
        <v>0</v>
      </c>
      <c r="AS197" s="518" t="n">
        <v>0</v>
      </c>
      <c r="AT197" s="518" t="n">
        <v>0</v>
      </c>
      <c r="AU197" s="518" t="n">
        <v>0</v>
      </c>
      <c r="AV197" s="518" t="n">
        <v>0</v>
      </c>
      <c r="AW197" s="518" t="n">
        <v>0</v>
      </c>
      <c r="AX197" s="518" t="n">
        <v>0</v>
      </c>
      <c r="AY197" s="518" t="n">
        <v>0</v>
      </c>
      <c r="AZ197" s="518" t="n">
        <v>0</v>
      </c>
      <c r="BA197" s="518" t="n">
        <v>0</v>
      </c>
      <c r="BB197" s="518" t="n">
        <v>0</v>
      </c>
      <c r="BC197" s="518" t="n">
        <v>0</v>
      </c>
      <c r="BD197" s="518" t="n">
        <v>0</v>
      </c>
      <c r="BE197" s="518" t="n">
        <v>0</v>
      </c>
      <c r="BF197" s="518" t="n">
        <v>0</v>
      </c>
      <c r="BG197" s="518" t="n">
        <v>0</v>
      </c>
      <c r="BH197" s="518" t="n">
        <v>0</v>
      </c>
      <c r="BI197" s="518" t="n">
        <v>0</v>
      </c>
      <c r="BJ197" s="518"/>
      <c r="BK197" s="518"/>
      <c r="BL197" s="518" t="n">
        <v>0</v>
      </c>
      <c r="BM197" s="518"/>
      <c r="BN197" s="518"/>
      <c r="BO197" s="518"/>
      <c r="BP197" s="518"/>
      <c r="BQ197" s="518"/>
      <c r="BR197" s="518"/>
      <c r="BS197" s="518"/>
      <c r="BT197" s="518"/>
      <c r="BU197" s="518"/>
      <c r="BV197" s="518" t="n">
        <v>0</v>
      </c>
      <c r="BW197" s="518" t="n">
        <v>0</v>
      </c>
      <c r="BX197" s="518" t="n">
        <v>0</v>
      </c>
      <c r="BY197" s="518" t="n">
        <v>0</v>
      </c>
      <c r="BZ197" s="518" t="n">
        <v>0</v>
      </c>
      <c r="CA197" s="518" t="n">
        <v>0</v>
      </c>
      <c r="CB197" s="518" t="n">
        <v>0</v>
      </c>
      <c r="CC197" s="518" t="n">
        <v>0</v>
      </c>
      <c r="CD197" s="518" t="n">
        <v>0</v>
      </c>
      <c r="CE197" s="518" t="n">
        <v>0</v>
      </c>
      <c r="CF197" s="518" t="n">
        <v>0</v>
      </c>
      <c r="CG197" s="518" t="n">
        <v>0</v>
      </c>
      <c r="CH197" s="518"/>
      <c r="CI197" s="716"/>
      <c r="CL197" s="48" t="n">
        <v>1</v>
      </c>
      <c r="CM197" s="48" t="n">
        <f aca="false">CL197-V197</f>
        <v>0</v>
      </c>
      <c r="CN197" s="702" t="n">
        <f aca="false">SUM(CO197:DR197)</f>
        <v>1</v>
      </c>
      <c r="CO197" s="703" t="n">
        <v>0</v>
      </c>
      <c r="CP197" s="703"/>
      <c r="CQ197" s="703" t="n">
        <v>0</v>
      </c>
      <c r="CR197" s="703"/>
      <c r="CS197" s="703" t="n">
        <v>1</v>
      </c>
      <c r="CT197" s="703" t="n">
        <v>0</v>
      </c>
      <c r="CU197" s="703"/>
      <c r="CV197" s="703"/>
      <c r="CW197" s="703"/>
      <c r="CX197" s="703" t="n">
        <v>0</v>
      </c>
      <c r="CY197" s="703" t="n">
        <v>0</v>
      </c>
      <c r="CZ197" s="703" t="n">
        <v>0</v>
      </c>
      <c r="DA197" s="703"/>
      <c r="DB197" s="703"/>
      <c r="DC197" s="703"/>
      <c r="DD197" s="703"/>
      <c r="DE197" s="703" t="n">
        <v>0</v>
      </c>
      <c r="DF197" s="703"/>
      <c r="DG197" s="703" t="n">
        <v>0</v>
      </c>
      <c r="DH197" s="703" t="n">
        <v>0</v>
      </c>
      <c r="DI197" s="703" t="n">
        <v>0</v>
      </c>
      <c r="DJ197" s="703" t="n">
        <v>0</v>
      </c>
      <c r="DK197" s="703" t="n">
        <v>0</v>
      </c>
      <c r="DL197" s="703" t="n">
        <v>0</v>
      </c>
      <c r="DM197" s="703"/>
      <c r="DN197" s="703"/>
      <c r="DO197" s="703"/>
      <c r="DP197" s="703"/>
      <c r="DQ197" s="703"/>
      <c r="DR197" s="703"/>
      <c r="DS197" s="704" t="n">
        <f aca="false">CN197-V197</f>
        <v>0</v>
      </c>
      <c r="DT197" s="553"/>
      <c r="DU197" s="48"/>
    </row>
    <row r="198" customFormat="false" ht="15" hidden="false" customHeight="true" outlineLevel="0" collapsed="false">
      <c r="A198" s="705" t="n">
        <f aca="false">A197+1</f>
        <v>189</v>
      </c>
      <c r="B198" s="706" t="s">
        <v>929</v>
      </c>
      <c r="C198" s="706" t="s">
        <v>491</v>
      </c>
      <c r="D198" s="706" t="s">
        <v>489</v>
      </c>
      <c r="E198" s="243" t="n">
        <f aca="false">COUNTIF($G$10:$G$1856,$G198)</f>
        <v>1</v>
      </c>
      <c r="F198" s="706" t="s">
        <v>1381</v>
      </c>
      <c r="G198" s="706" t="s">
        <v>1381</v>
      </c>
      <c r="H198" s="707" t="s">
        <v>1081</v>
      </c>
      <c r="I198" s="708" t="s">
        <v>1082</v>
      </c>
      <c r="J198" s="707" t="s">
        <v>305</v>
      </c>
      <c r="K198" s="709" t="n">
        <v>0</v>
      </c>
      <c r="L198" s="707" t="s">
        <v>304</v>
      </c>
      <c r="M198" s="708" t="s">
        <v>1083</v>
      </c>
      <c r="N198" s="710" t="s">
        <v>934</v>
      </c>
      <c r="O198" s="512" t="n">
        <v>2</v>
      </c>
      <c r="P198" s="512" t="n">
        <v>1</v>
      </c>
      <c r="Q198" s="711" t="n">
        <v>0.00054</v>
      </c>
      <c r="R198" s="712"/>
      <c r="S198" s="713" t="n">
        <v>1.17</v>
      </c>
      <c r="T198" s="714"/>
      <c r="U198" s="715"/>
      <c r="V198" s="262" t="n">
        <f aca="false">SUM(W198:CI198)</f>
        <v>1</v>
      </c>
      <c r="W198" s="243" t="n">
        <v>0</v>
      </c>
      <c r="X198" s="243" t="n">
        <v>0</v>
      </c>
      <c r="Y198" s="243" t="n">
        <v>0</v>
      </c>
      <c r="Z198" s="243" t="n">
        <v>0</v>
      </c>
      <c r="AA198" s="243" t="n">
        <v>1</v>
      </c>
      <c r="AB198" s="243" t="n">
        <v>0</v>
      </c>
      <c r="AC198" s="243" t="n">
        <v>0</v>
      </c>
      <c r="AD198" s="243" t="n">
        <v>0</v>
      </c>
      <c r="AE198" s="243" t="n">
        <v>0</v>
      </c>
      <c r="AF198" s="243" t="n">
        <v>0</v>
      </c>
      <c r="AG198" s="243" t="n">
        <v>0</v>
      </c>
      <c r="AH198" s="518" t="n">
        <v>0</v>
      </c>
      <c r="AI198" s="243" t="n">
        <v>0</v>
      </c>
      <c r="AJ198" s="243" t="n">
        <v>0</v>
      </c>
      <c r="AK198" s="518" t="n">
        <v>0</v>
      </c>
      <c r="AL198" s="518" t="n">
        <v>0</v>
      </c>
      <c r="AM198" s="518" t="n">
        <v>0</v>
      </c>
      <c r="AN198" s="518" t="n">
        <v>0</v>
      </c>
      <c r="AO198" s="518" t="n">
        <v>0</v>
      </c>
      <c r="AP198" s="518" t="n">
        <v>0</v>
      </c>
      <c r="AQ198" s="518" t="n">
        <v>0</v>
      </c>
      <c r="AR198" s="518" t="n">
        <v>0</v>
      </c>
      <c r="AS198" s="518" t="n">
        <v>0</v>
      </c>
      <c r="AT198" s="518" t="n">
        <v>0</v>
      </c>
      <c r="AU198" s="518" t="n">
        <v>0</v>
      </c>
      <c r="AV198" s="518" t="n">
        <v>0</v>
      </c>
      <c r="AW198" s="518" t="n">
        <v>0</v>
      </c>
      <c r="AX198" s="518" t="n">
        <v>0</v>
      </c>
      <c r="AY198" s="518" t="n">
        <v>0</v>
      </c>
      <c r="AZ198" s="518" t="n">
        <v>0</v>
      </c>
      <c r="BA198" s="518" t="n">
        <v>0</v>
      </c>
      <c r="BB198" s="518" t="n">
        <v>0</v>
      </c>
      <c r="BC198" s="518" t="n">
        <v>0</v>
      </c>
      <c r="BD198" s="518" t="n">
        <v>0</v>
      </c>
      <c r="BE198" s="518" t="n">
        <v>0</v>
      </c>
      <c r="BF198" s="518" t="n">
        <v>0</v>
      </c>
      <c r="BG198" s="518" t="n">
        <v>0</v>
      </c>
      <c r="BH198" s="518" t="n">
        <v>0</v>
      </c>
      <c r="BI198" s="518" t="n">
        <v>0</v>
      </c>
      <c r="BJ198" s="518"/>
      <c r="BK198" s="518"/>
      <c r="BL198" s="518" t="n">
        <v>0</v>
      </c>
      <c r="BM198" s="518"/>
      <c r="BN198" s="518"/>
      <c r="BO198" s="518"/>
      <c r="BP198" s="518"/>
      <c r="BQ198" s="518"/>
      <c r="BR198" s="518"/>
      <c r="BS198" s="518"/>
      <c r="BT198" s="518"/>
      <c r="BU198" s="518"/>
      <c r="BV198" s="518" t="n">
        <v>0</v>
      </c>
      <c r="BW198" s="518" t="n">
        <v>0</v>
      </c>
      <c r="BX198" s="518" t="n">
        <v>0</v>
      </c>
      <c r="BY198" s="518" t="n">
        <v>0</v>
      </c>
      <c r="BZ198" s="518" t="n">
        <v>0</v>
      </c>
      <c r="CA198" s="518" t="n">
        <v>0</v>
      </c>
      <c r="CB198" s="518" t="n">
        <v>0</v>
      </c>
      <c r="CC198" s="518" t="n">
        <v>0</v>
      </c>
      <c r="CD198" s="518" t="n">
        <v>0</v>
      </c>
      <c r="CE198" s="518" t="n">
        <v>0</v>
      </c>
      <c r="CF198" s="518" t="n">
        <v>0</v>
      </c>
      <c r="CG198" s="518" t="n">
        <v>0</v>
      </c>
      <c r="CH198" s="518"/>
      <c r="CI198" s="716"/>
      <c r="CL198" s="48" t="n">
        <v>1</v>
      </c>
      <c r="CM198" s="48" t="n">
        <f aca="false">CL198-V198</f>
        <v>0</v>
      </c>
      <c r="CN198" s="702" t="n">
        <f aca="false">SUM(CO198:DR198)</f>
        <v>1</v>
      </c>
      <c r="CO198" s="703" t="n">
        <v>0</v>
      </c>
      <c r="CP198" s="703"/>
      <c r="CQ198" s="703" t="n">
        <v>0</v>
      </c>
      <c r="CR198" s="703"/>
      <c r="CS198" s="703" t="n">
        <v>1</v>
      </c>
      <c r="CT198" s="703" t="n">
        <v>0</v>
      </c>
      <c r="CU198" s="703"/>
      <c r="CV198" s="703"/>
      <c r="CW198" s="703"/>
      <c r="CX198" s="703" t="n">
        <v>0</v>
      </c>
      <c r="CY198" s="703" t="n">
        <v>0</v>
      </c>
      <c r="CZ198" s="703" t="n">
        <v>0</v>
      </c>
      <c r="DA198" s="703"/>
      <c r="DB198" s="703"/>
      <c r="DC198" s="703"/>
      <c r="DD198" s="703"/>
      <c r="DE198" s="703" t="n">
        <v>0</v>
      </c>
      <c r="DF198" s="703"/>
      <c r="DG198" s="703" t="n">
        <v>0</v>
      </c>
      <c r="DH198" s="703" t="n">
        <v>0</v>
      </c>
      <c r="DI198" s="703" t="n">
        <v>0</v>
      </c>
      <c r="DJ198" s="703" t="n">
        <v>0</v>
      </c>
      <c r="DK198" s="703" t="n">
        <v>0</v>
      </c>
      <c r="DL198" s="703" t="n">
        <v>0</v>
      </c>
      <c r="DM198" s="703"/>
      <c r="DN198" s="703"/>
      <c r="DO198" s="703"/>
      <c r="DP198" s="703"/>
      <c r="DQ198" s="703"/>
      <c r="DR198" s="703"/>
      <c r="DS198" s="704" t="n">
        <f aca="false">CN198-V198</f>
        <v>0</v>
      </c>
      <c r="DT198" s="553"/>
      <c r="DU198" s="48"/>
    </row>
    <row r="199" customFormat="false" ht="15" hidden="false" customHeight="true" outlineLevel="0" collapsed="false">
      <c r="A199" s="705" t="n">
        <f aca="false">A198+1</f>
        <v>190</v>
      </c>
      <c r="B199" s="706" t="s">
        <v>929</v>
      </c>
      <c r="C199" s="706" t="s">
        <v>491</v>
      </c>
      <c r="D199" s="706" t="s">
        <v>489</v>
      </c>
      <c r="E199" s="243" t="n">
        <f aca="false">COUNTIF($G$10:$G$1856,$G199)</f>
        <v>1</v>
      </c>
      <c r="F199" s="706" t="s">
        <v>1382</v>
      </c>
      <c r="G199" s="706" t="s">
        <v>1382</v>
      </c>
      <c r="H199" s="707" t="s">
        <v>1085</v>
      </c>
      <c r="I199" s="708" t="s">
        <v>1086</v>
      </c>
      <c r="J199" s="707" t="s">
        <v>305</v>
      </c>
      <c r="K199" s="709" t="n">
        <v>0</v>
      </c>
      <c r="L199" s="707" t="s">
        <v>304</v>
      </c>
      <c r="M199" s="708" t="s">
        <v>1087</v>
      </c>
      <c r="N199" s="710" t="s">
        <v>934</v>
      </c>
      <c r="O199" s="512" t="n">
        <v>2</v>
      </c>
      <c r="P199" s="512" t="n">
        <v>1</v>
      </c>
      <c r="Q199" s="711" t="n">
        <v>0.00054</v>
      </c>
      <c r="R199" s="712"/>
      <c r="S199" s="713" t="n">
        <v>1.17</v>
      </c>
      <c r="T199" s="714"/>
      <c r="U199" s="715"/>
      <c r="V199" s="262" t="n">
        <f aca="false">SUM(W199:CI199)</f>
        <v>1</v>
      </c>
      <c r="W199" s="243" t="n">
        <v>0</v>
      </c>
      <c r="X199" s="243" t="n">
        <v>0</v>
      </c>
      <c r="Y199" s="243" t="n">
        <v>0</v>
      </c>
      <c r="Z199" s="243" t="n">
        <v>0</v>
      </c>
      <c r="AA199" s="243" t="n">
        <v>1</v>
      </c>
      <c r="AB199" s="243" t="n">
        <v>0</v>
      </c>
      <c r="AC199" s="243" t="n">
        <v>0</v>
      </c>
      <c r="AD199" s="243" t="n">
        <v>0</v>
      </c>
      <c r="AE199" s="243" t="n">
        <v>0</v>
      </c>
      <c r="AF199" s="243" t="n">
        <v>0</v>
      </c>
      <c r="AG199" s="243" t="n">
        <v>0</v>
      </c>
      <c r="AH199" s="518" t="n">
        <v>0</v>
      </c>
      <c r="AI199" s="243" t="n">
        <v>0</v>
      </c>
      <c r="AJ199" s="243" t="n">
        <v>0</v>
      </c>
      <c r="AK199" s="518" t="n">
        <v>0</v>
      </c>
      <c r="AL199" s="518" t="n">
        <v>0</v>
      </c>
      <c r="AM199" s="518" t="n">
        <v>0</v>
      </c>
      <c r="AN199" s="518" t="n">
        <v>0</v>
      </c>
      <c r="AO199" s="518" t="n">
        <v>0</v>
      </c>
      <c r="AP199" s="518" t="n">
        <v>0</v>
      </c>
      <c r="AQ199" s="518" t="n">
        <v>0</v>
      </c>
      <c r="AR199" s="518" t="n">
        <v>0</v>
      </c>
      <c r="AS199" s="518" t="n">
        <v>0</v>
      </c>
      <c r="AT199" s="518" t="n">
        <v>0</v>
      </c>
      <c r="AU199" s="518" t="n">
        <v>0</v>
      </c>
      <c r="AV199" s="518" t="n">
        <v>0</v>
      </c>
      <c r="AW199" s="518" t="n">
        <v>0</v>
      </c>
      <c r="AX199" s="518" t="n">
        <v>0</v>
      </c>
      <c r="AY199" s="518" t="n">
        <v>0</v>
      </c>
      <c r="AZ199" s="518" t="n">
        <v>0</v>
      </c>
      <c r="BA199" s="518" t="n">
        <v>0</v>
      </c>
      <c r="BB199" s="518" t="n">
        <v>0</v>
      </c>
      <c r="BC199" s="518" t="n">
        <v>0</v>
      </c>
      <c r="BD199" s="518" t="n">
        <v>0</v>
      </c>
      <c r="BE199" s="518" t="n">
        <v>0</v>
      </c>
      <c r="BF199" s="518" t="n">
        <v>0</v>
      </c>
      <c r="BG199" s="518" t="n">
        <v>0</v>
      </c>
      <c r="BH199" s="518" t="n">
        <v>0</v>
      </c>
      <c r="BI199" s="518" t="n">
        <v>0</v>
      </c>
      <c r="BJ199" s="518"/>
      <c r="BK199" s="518"/>
      <c r="BL199" s="518" t="n">
        <v>0</v>
      </c>
      <c r="BM199" s="518"/>
      <c r="BN199" s="518"/>
      <c r="BO199" s="518"/>
      <c r="BP199" s="518"/>
      <c r="BQ199" s="518"/>
      <c r="BR199" s="518"/>
      <c r="BS199" s="518"/>
      <c r="BT199" s="518"/>
      <c r="BU199" s="518"/>
      <c r="BV199" s="518" t="n">
        <v>0</v>
      </c>
      <c r="BW199" s="518" t="n">
        <v>0</v>
      </c>
      <c r="BX199" s="518" t="n">
        <v>0</v>
      </c>
      <c r="BY199" s="518" t="n">
        <v>0</v>
      </c>
      <c r="BZ199" s="518" t="n">
        <v>0</v>
      </c>
      <c r="CA199" s="518" t="n">
        <v>0</v>
      </c>
      <c r="CB199" s="518" t="n">
        <v>0</v>
      </c>
      <c r="CC199" s="518" t="n">
        <v>0</v>
      </c>
      <c r="CD199" s="518" t="n">
        <v>0</v>
      </c>
      <c r="CE199" s="518" t="n">
        <v>0</v>
      </c>
      <c r="CF199" s="518" t="n">
        <v>0</v>
      </c>
      <c r="CG199" s="518" t="n">
        <v>0</v>
      </c>
      <c r="CH199" s="518"/>
      <c r="CI199" s="716"/>
      <c r="CL199" s="48" t="n">
        <v>1</v>
      </c>
      <c r="CM199" s="48" t="n">
        <f aca="false">CL199-V199</f>
        <v>0</v>
      </c>
      <c r="CN199" s="702" t="n">
        <f aca="false">SUM(CO199:DR199)</f>
        <v>1</v>
      </c>
      <c r="CO199" s="703" t="n">
        <v>0</v>
      </c>
      <c r="CP199" s="703"/>
      <c r="CQ199" s="703" t="n">
        <v>0</v>
      </c>
      <c r="CR199" s="703"/>
      <c r="CS199" s="703" t="n">
        <v>1</v>
      </c>
      <c r="CT199" s="703" t="n">
        <v>0</v>
      </c>
      <c r="CU199" s="703"/>
      <c r="CV199" s="703"/>
      <c r="CW199" s="703"/>
      <c r="CX199" s="703" t="n">
        <v>0</v>
      </c>
      <c r="CY199" s="703" t="n">
        <v>0</v>
      </c>
      <c r="CZ199" s="703" t="n">
        <v>0</v>
      </c>
      <c r="DA199" s="703"/>
      <c r="DB199" s="703"/>
      <c r="DC199" s="703"/>
      <c r="DD199" s="703"/>
      <c r="DE199" s="703" t="n">
        <v>0</v>
      </c>
      <c r="DF199" s="703"/>
      <c r="DG199" s="703" t="n">
        <v>0</v>
      </c>
      <c r="DH199" s="703" t="n">
        <v>0</v>
      </c>
      <c r="DI199" s="703" t="n">
        <v>0</v>
      </c>
      <c r="DJ199" s="703" t="n">
        <v>0</v>
      </c>
      <c r="DK199" s="703" t="n">
        <v>0</v>
      </c>
      <c r="DL199" s="703" t="n">
        <v>0</v>
      </c>
      <c r="DM199" s="703"/>
      <c r="DN199" s="703"/>
      <c r="DO199" s="703"/>
      <c r="DP199" s="703"/>
      <c r="DQ199" s="703"/>
      <c r="DR199" s="703"/>
      <c r="DS199" s="704" t="n">
        <f aca="false">CN199-V199</f>
        <v>0</v>
      </c>
      <c r="DT199" s="553"/>
      <c r="DU199" s="48"/>
    </row>
    <row r="200" customFormat="false" ht="15" hidden="false" customHeight="true" outlineLevel="0" collapsed="false">
      <c r="A200" s="705" t="n">
        <f aca="false">A199+1</f>
        <v>191</v>
      </c>
      <c r="B200" s="706" t="s">
        <v>929</v>
      </c>
      <c r="C200" s="706" t="s">
        <v>491</v>
      </c>
      <c r="D200" s="706" t="s">
        <v>489</v>
      </c>
      <c r="E200" s="243" t="n">
        <f aca="false">COUNTIF($G$10:$G$1856,$G200)</f>
        <v>1</v>
      </c>
      <c r="F200" s="706" t="s">
        <v>1383</v>
      </c>
      <c r="G200" s="706" t="s">
        <v>1383</v>
      </c>
      <c r="H200" s="707" t="s">
        <v>1089</v>
      </c>
      <c r="I200" s="708" t="s">
        <v>1090</v>
      </c>
      <c r="J200" s="707" t="s">
        <v>305</v>
      </c>
      <c r="K200" s="709" t="n">
        <v>0</v>
      </c>
      <c r="L200" s="707" t="s">
        <v>304</v>
      </c>
      <c r="M200" s="708" t="s">
        <v>1091</v>
      </c>
      <c r="N200" s="710" t="s">
        <v>934</v>
      </c>
      <c r="O200" s="512" t="n">
        <v>2</v>
      </c>
      <c r="P200" s="512" t="n">
        <v>1</v>
      </c>
      <c r="Q200" s="711" t="n">
        <v>0.0007704</v>
      </c>
      <c r="R200" s="712"/>
      <c r="S200" s="713" t="n">
        <v>1.67</v>
      </c>
      <c r="T200" s="714"/>
      <c r="U200" s="715"/>
      <c r="V200" s="262" t="n">
        <f aca="false">SUM(W200:CI200)</f>
        <v>1</v>
      </c>
      <c r="W200" s="243" t="n">
        <v>0</v>
      </c>
      <c r="X200" s="243" t="n">
        <v>0</v>
      </c>
      <c r="Y200" s="243" t="n">
        <v>0</v>
      </c>
      <c r="Z200" s="243" t="n">
        <v>0</v>
      </c>
      <c r="AA200" s="243" t="n">
        <v>1</v>
      </c>
      <c r="AB200" s="243" t="n">
        <v>0</v>
      </c>
      <c r="AC200" s="243" t="n">
        <v>0</v>
      </c>
      <c r="AD200" s="243" t="n">
        <v>0</v>
      </c>
      <c r="AE200" s="243" t="n">
        <v>0</v>
      </c>
      <c r="AF200" s="243" t="n">
        <v>0</v>
      </c>
      <c r="AG200" s="243" t="n">
        <v>0</v>
      </c>
      <c r="AH200" s="518" t="n">
        <v>0</v>
      </c>
      <c r="AI200" s="243" t="n">
        <v>0</v>
      </c>
      <c r="AJ200" s="243" t="n">
        <v>0</v>
      </c>
      <c r="AK200" s="518" t="n">
        <v>0</v>
      </c>
      <c r="AL200" s="518" t="n">
        <v>0</v>
      </c>
      <c r="AM200" s="518" t="n">
        <v>0</v>
      </c>
      <c r="AN200" s="518" t="n">
        <v>0</v>
      </c>
      <c r="AO200" s="518" t="n">
        <v>0</v>
      </c>
      <c r="AP200" s="518" t="n">
        <v>0</v>
      </c>
      <c r="AQ200" s="518" t="n">
        <v>0</v>
      </c>
      <c r="AR200" s="518" t="n">
        <v>0</v>
      </c>
      <c r="AS200" s="518" t="n">
        <v>0</v>
      </c>
      <c r="AT200" s="518" t="n">
        <v>0</v>
      </c>
      <c r="AU200" s="518" t="n">
        <v>0</v>
      </c>
      <c r="AV200" s="518" t="n">
        <v>0</v>
      </c>
      <c r="AW200" s="518" t="n">
        <v>0</v>
      </c>
      <c r="AX200" s="518" t="n">
        <v>0</v>
      </c>
      <c r="AY200" s="518" t="n">
        <v>0</v>
      </c>
      <c r="AZ200" s="518" t="n">
        <v>0</v>
      </c>
      <c r="BA200" s="518" t="n">
        <v>0</v>
      </c>
      <c r="BB200" s="518" t="n">
        <v>0</v>
      </c>
      <c r="BC200" s="518" t="n">
        <v>0</v>
      </c>
      <c r="BD200" s="518" t="n">
        <v>0</v>
      </c>
      <c r="BE200" s="518" t="n">
        <v>0</v>
      </c>
      <c r="BF200" s="518" t="n">
        <v>0</v>
      </c>
      <c r="BG200" s="518" t="n">
        <v>0</v>
      </c>
      <c r="BH200" s="518" t="n">
        <v>0</v>
      </c>
      <c r="BI200" s="518" t="n">
        <v>0</v>
      </c>
      <c r="BJ200" s="518"/>
      <c r="BK200" s="518"/>
      <c r="BL200" s="518" t="n">
        <v>0</v>
      </c>
      <c r="BM200" s="518"/>
      <c r="BN200" s="518"/>
      <c r="BO200" s="518"/>
      <c r="BP200" s="518"/>
      <c r="BQ200" s="518"/>
      <c r="BR200" s="518"/>
      <c r="BS200" s="518"/>
      <c r="BT200" s="518"/>
      <c r="BU200" s="518"/>
      <c r="BV200" s="518" t="n">
        <v>0</v>
      </c>
      <c r="BW200" s="518" t="n">
        <v>0</v>
      </c>
      <c r="BX200" s="518" t="n">
        <v>0</v>
      </c>
      <c r="BY200" s="518" t="n">
        <v>0</v>
      </c>
      <c r="BZ200" s="518" t="n">
        <v>0</v>
      </c>
      <c r="CA200" s="518" t="n">
        <v>0</v>
      </c>
      <c r="CB200" s="518" t="n">
        <v>0</v>
      </c>
      <c r="CC200" s="518" t="n">
        <v>0</v>
      </c>
      <c r="CD200" s="518" t="n">
        <v>0</v>
      </c>
      <c r="CE200" s="518" t="n">
        <v>0</v>
      </c>
      <c r="CF200" s="518" t="n">
        <v>0</v>
      </c>
      <c r="CG200" s="518" t="n">
        <v>0</v>
      </c>
      <c r="CH200" s="518"/>
      <c r="CI200" s="716"/>
      <c r="CL200" s="48" t="n">
        <v>1</v>
      </c>
      <c r="CM200" s="48" t="n">
        <f aca="false">CL200-V200</f>
        <v>0</v>
      </c>
      <c r="CN200" s="702" t="n">
        <f aca="false">SUM(CO200:DR200)</f>
        <v>1</v>
      </c>
      <c r="CO200" s="703" t="n">
        <v>0</v>
      </c>
      <c r="CP200" s="703"/>
      <c r="CQ200" s="703" t="n">
        <v>0</v>
      </c>
      <c r="CR200" s="703"/>
      <c r="CS200" s="703" t="n">
        <v>1</v>
      </c>
      <c r="CT200" s="703" t="n">
        <v>0</v>
      </c>
      <c r="CU200" s="703"/>
      <c r="CV200" s="703"/>
      <c r="CW200" s="703"/>
      <c r="CX200" s="703" t="n">
        <v>0</v>
      </c>
      <c r="CY200" s="703" t="n">
        <v>0</v>
      </c>
      <c r="CZ200" s="703" t="n">
        <v>0</v>
      </c>
      <c r="DA200" s="703"/>
      <c r="DB200" s="703"/>
      <c r="DC200" s="703"/>
      <c r="DD200" s="703"/>
      <c r="DE200" s="703" t="n">
        <v>0</v>
      </c>
      <c r="DF200" s="703"/>
      <c r="DG200" s="703" t="n">
        <v>0</v>
      </c>
      <c r="DH200" s="703" t="n">
        <v>0</v>
      </c>
      <c r="DI200" s="703" t="n">
        <v>0</v>
      </c>
      <c r="DJ200" s="703" t="n">
        <v>0</v>
      </c>
      <c r="DK200" s="703" t="n">
        <v>0</v>
      </c>
      <c r="DL200" s="703" t="n">
        <v>0</v>
      </c>
      <c r="DM200" s="703"/>
      <c r="DN200" s="703"/>
      <c r="DO200" s="703"/>
      <c r="DP200" s="703"/>
      <c r="DQ200" s="703"/>
      <c r="DR200" s="703"/>
      <c r="DS200" s="704" t="n">
        <f aca="false">CN200-V200</f>
        <v>0</v>
      </c>
      <c r="DT200" s="553"/>
      <c r="DU200" s="48"/>
    </row>
    <row r="201" customFormat="false" ht="15" hidden="false" customHeight="true" outlineLevel="0" collapsed="false">
      <c r="A201" s="705" t="n">
        <f aca="false">A200+1</f>
        <v>192</v>
      </c>
      <c r="B201" s="706" t="s">
        <v>929</v>
      </c>
      <c r="C201" s="706" t="s">
        <v>491</v>
      </c>
      <c r="D201" s="706" t="s">
        <v>489</v>
      </c>
      <c r="E201" s="243" t="n">
        <f aca="false">COUNTIF($G$10:$G$1856,$G201)</f>
        <v>1</v>
      </c>
      <c r="F201" s="706" t="s">
        <v>1384</v>
      </c>
      <c r="G201" s="706" t="s">
        <v>1384</v>
      </c>
      <c r="H201" s="707" t="s">
        <v>1093</v>
      </c>
      <c r="I201" s="708" t="s">
        <v>1094</v>
      </c>
      <c r="J201" s="707" t="s">
        <v>305</v>
      </c>
      <c r="K201" s="709" t="n">
        <v>0</v>
      </c>
      <c r="L201" s="707" t="s">
        <v>304</v>
      </c>
      <c r="M201" s="708" t="s">
        <v>1095</v>
      </c>
      <c r="N201" s="710" t="s">
        <v>934</v>
      </c>
      <c r="O201" s="512" t="n">
        <v>2</v>
      </c>
      <c r="P201" s="512" t="n">
        <v>1</v>
      </c>
      <c r="Q201" s="711" t="n">
        <v>0.000385002</v>
      </c>
      <c r="R201" s="712"/>
      <c r="S201" s="713" t="n">
        <v>0.83</v>
      </c>
      <c r="T201" s="714"/>
      <c r="U201" s="715"/>
      <c r="V201" s="262" t="n">
        <f aca="false">SUM(W201:CI201)</f>
        <v>1</v>
      </c>
      <c r="W201" s="243" t="n">
        <v>0</v>
      </c>
      <c r="X201" s="243" t="n">
        <v>0</v>
      </c>
      <c r="Y201" s="243" t="n">
        <v>0</v>
      </c>
      <c r="Z201" s="243" t="n">
        <v>0</v>
      </c>
      <c r="AA201" s="243" t="n">
        <v>1</v>
      </c>
      <c r="AB201" s="243" t="n">
        <v>0</v>
      </c>
      <c r="AC201" s="243" t="n">
        <v>0</v>
      </c>
      <c r="AD201" s="243" t="n">
        <v>0</v>
      </c>
      <c r="AE201" s="243" t="n">
        <v>0</v>
      </c>
      <c r="AF201" s="243" t="n">
        <v>0</v>
      </c>
      <c r="AG201" s="243" t="n">
        <v>0</v>
      </c>
      <c r="AH201" s="518" t="n">
        <v>0</v>
      </c>
      <c r="AI201" s="243" t="n">
        <v>0</v>
      </c>
      <c r="AJ201" s="243" t="n">
        <v>0</v>
      </c>
      <c r="AK201" s="518" t="n">
        <v>0</v>
      </c>
      <c r="AL201" s="518" t="n">
        <v>0</v>
      </c>
      <c r="AM201" s="518" t="n">
        <v>0</v>
      </c>
      <c r="AN201" s="518" t="n">
        <v>0</v>
      </c>
      <c r="AO201" s="518" t="n">
        <v>0</v>
      </c>
      <c r="AP201" s="518" t="n">
        <v>0</v>
      </c>
      <c r="AQ201" s="518" t="n">
        <v>0</v>
      </c>
      <c r="AR201" s="518" t="n">
        <v>0</v>
      </c>
      <c r="AS201" s="518" t="n">
        <v>0</v>
      </c>
      <c r="AT201" s="518" t="n">
        <v>0</v>
      </c>
      <c r="AU201" s="518" t="n">
        <v>0</v>
      </c>
      <c r="AV201" s="518" t="n">
        <v>0</v>
      </c>
      <c r="AW201" s="518" t="n">
        <v>0</v>
      </c>
      <c r="AX201" s="518" t="n">
        <v>0</v>
      </c>
      <c r="AY201" s="518" t="n">
        <v>0</v>
      </c>
      <c r="AZ201" s="518" t="n">
        <v>0</v>
      </c>
      <c r="BA201" s="518" t="n">
        <v>0</v>
      </c>
      <c r="BB201" s="518" t="n">
        <v>0</v>
      </c>
      <c r="BC201" s="518" t="n">
        <v>0</v>
      </c>
      <c r="BD201" s="518" t="n">
        <v>0</v>
      </c>
      <c r="BE201" s="518" t="n">
        <v>0</v>
      </c>
      <c r="BF201" s="518" t="n">
        <v>0</v>
      </c>
      <c r="BG201" s="518" t="n">
        <v>0</v>
      </c>
      <c r="BH201" s="518" t="n">
        <v>0</v>
      </c>
      <c r="BI201" s="518" t="n">
        <v>0</v>
      </c>
      <c r="BJ201" s="518"/>
      <c r="BK201" s="518"/>
      <c r="BL201" s="518" t="n">
        <v>0</v>
      </c>
      <c r="BM201" s="518"/>
      <c r="BN201" s="518"/>
      <c r="BO201" s="518"/>
      <c r="BP201" s="518"/>
      <c r="BQ201" s="518"/>
      <c r="BR201" s="518"/>
      <c r="BS201" s="518"/>
      <c r="BT201" s="518"/>
      <c r="BU201" s="518"/>
      <c r="BV201" s="518" t="n">
        <v>0</v>
      </c>
      <c r="BW201" s="518" t="n">
        <v>0</v>
      </c>
      <c r="BX201" s="518" t="n">
        <v>0</v>
      </c>
      <c r="BY201" s="518" t="n">
        <v>0</v>
      </c>
      <c r="BZ201" s="518" t="n">
        <v>0</v>
      </c>
      <c r="CA201" s="518" t="n">
        <v>0</v>
      </c>
      <c r="CB201" s="518" t="n">
        <v>0</v>
      </c>
      <c r="CC201" s="518" t="n">
        <v>0</v>
      </c>
      <c r="CD201" s="518" t="n">
        <v>0</v>
      </c>
      <c r="CE201" s="518" t="n">
        <v>0</v>
      </c>
      <c r="CF201" s="518" t="n">
        <v>0</v>
      </c>
      <c r="CG201" s="518" t="n">
        <v>0</v>
      </c>
      <c r="CH201" s="518"/>
      <c r="CI201" s="716"/>
      <c r="CL201" s="48" t="n">
        <v>1</v>
      </c>
      <c r="CM201" s="48" t="n">
        <f aca="false">CL201-V201</f>
        <v>0</v>
      </c>
      <c r="CN201" s="702" t="n">
        <f aca="false">SUM(CO201:DR201)</f>
        <v>1</v>
      </c>
      <c r="CO201" s="703" t="n">
        <v>0</v>
      </c>
      <c r="CP201" s="703"/>
      <c r="CQ201" s="703" t="n">
        <v>0</v>
      </c>
      <c r="CR201" s="703"/>
      <c r="CS201" s="703" t="n">
        <v>1</v>
      </c>
      <c r="CT201" s="703" t="n">
        <v>0</v>
      </c>
      <c r="CU201" s="703"/>
      <c r="CV201" s="703"/>
      <c r="CW201" s="703"/>
      <c r="CX201" s="703" t="n">
        <v>0</v>
      </c>
      <c r="CY201" s="703" t="n">
        <v>0</v>
      </c>
      <c r="CZ201" s="703" t="n">
        <v>0</v>
      </c>
      <c r="DA201" s="703"/>
      <c r="DB201" s="703"/>
      <c r="DC201" s="703"/>
      <c r="DD201" s="703"/>
      <c r="DE201" s="703" t="n">
        <v>0</v>
      </c>
      <c r="DF201" s="703"/>
      <c r="DG201" s="703" t="n">
        <v>0</v>
      </c>
      <c r="DH201" s="703" t="n">
        <v>0</v>
      </c>
      <c r="DI201" s="703" t="n">
        <v>0</v>
      </c>
      <c r="DJ201" s="703" t="n">
        <v>0</v>
      </c>
      <c r="DK201" s="703" t="n">
        <v>0</v>
      </c>
      <c r="DL201" s="703" t="n">
        <v>0</v>
      </c>
      <c r="DM201" s="703"/>
      <c r="DN201" s="703"/>
      <c r="DO201" s="703"/>
      <c r="DP201" s="703"/>
      <c r="DQ201" s="703"/>
      <c r="DR201" s="703"/>
      <c r="DS201" s="704" t="n">
        <f aca="false">CN201-V201</f>
        <v>0</v>
      </c>
      <c r="DT201" s="553"/>
      <c r="DU201" s="48"/>
    </row>
    <row r="202" customFormat="false" ht="15" hidden="false" customHeight="true" outlineLevel="0" collapsed="false">
      <c r="A202" s="705" t="n">
        <f aca="false">A201+1</f>
        <v>193</v>
      </c>
      <c r="B202" s="706" t="s">
        <v>929</v>
      </c>
      <c r="C202" s="706" t="s">
        <v>491</v>
      </c>
      <c r="D202" s="706" t="s">
        <v>489</v>
      </c>
      <c r="E202" s="243" t="n">
        <f aca="false">COUNTIF($G$10:$G$1856,$G202)</f>
        <v>1</v>
      </c>
      <c r="F202" s="706" t="s">
        <v>1385</v>
      </c>
      <c r="G202" s="706" t="s">
        <v>1385</v>
      </c>
      <c r="H202" s="707" t="s">
        <v>1097</v>
      </c>
      <c r="I202" s="708" t="s">
        <v>1021</v>
      </c>
      <c r="J202" s="707" t="s">
        <v>305</v>
      </c>
      <c r="K202" s="709" t="n">
        <v>0</v>
      </c>
      <c r="L202" s="707" t="s">
        <v>304</v>
      </c>
      <c r="M202" s="708" t="s">
        <v>1098</v>
      </c>
      <c r="N202" s="710" t="s">
        <v>934</v>
      </c>
      <c r="O202" s="512" t="n">
        <v>1</v>
      </c>
      <c r="P202" s="512" t="n">
        <v>1</v>
      </c>
      <c r="Q202" s="711" t="n">
        <v>0.00048735</v>
      </c>
      <c r="R202" s="712"/>
      <c r="S202" s="713" t="n">
        <v>1.06</v>
      </c>
      <c r="T202" s="714"/>
      <c r="U202" s="715"/>
      <c r="V202" s="262" t="n">
        <f aca="false">SUM(W202:CI202)</f>
        <v>0</v>
      </c>
      <c r="W202" s="243" t="n">
        <v>0</v>
      </c>
      <c r="X202" s="243" t="n">
        <v>0</v>
      </c>
      <c r="Y202" s="243" t="n">
        <v>0</v>
      </c>
      <c r="Z202" s="243" t="n">
        <v>0</v>
      </c>
      <c r="AA202" s="243" t="n">
        <v>0</v>
      </c>
      <c r="AB202" s="243" t="n">
        <v>0</v>
      </c>
      <c r="AC202" s="243" t="n">
        <v>0</v>
      </c>
      <c r="AD202" s="243" t="n">
        <v>0</v>
      </c>
      <c r="AE202" s="243" t="n">
        <v>0</v>
      </c>
      <c r="AF202" s="243" t="n">
        <v>0</v>
      </c>
      <c r="AG202" s="243" t="n">
        <v>0</v>
      </c>
      <c r="AH202" s="518" t="n">
        <v>0</v>
      </c>
      <c r="AI202" s="243" t="n">
        <v>0</v>
      </c>
      <c r="AJ202" s="243" t="n">
        <v>0</v>
      </c>
      <c r="AK202" s="518" t="n">
        <v>0</v>
      </c>
      <c r="AL202" s="518" t="n">
        <v>0</v>
      </c>
      <c r="AM202" s="518" t="n">
        <v>0</v>
      </c>
      <c r="AN202" s="518" t="n">
        <v>0</v>
      </c>
      <c r="AO202" s="518" t="n">
        <v>0</v>
      </c>
      <c r="AP202" s="518" t="n">
        <v>0</v>
      </c>
      <c r="AQ202" s="518" t="n">
        <v>0</v>
      </c>
      <c r="AR202" s="518" t="n">
        <v>0</v>
      </c>
      <c r="AS202" s="518" t="n">
        <v>0</v>
      </c>
      <c r="AT202" s="518" t="n">
        <v>0</v>
      </c>
      <c r="AU202" s="518" t="n">
        <v>0</v>
      </c>
      <c r="AV202" s="518" t="n">
        <v>0</v>
      </c>
      <c r="AW202" s="518" t="n">
        <v>0</v>
      </c>
      <c r="AX202" s="518" t="n">
        <v>0</v>
      </c>
      <c r="AY202" s="518" t="n">
        <v>0</v>
      </c>
      <c r="AZ202" s="518" t="n">
        <v>0</v>
      </c>
      <c r="BA202" s="518" t="n">
        <v>0</v>
      </c>
      <c r="BB202" s="518" t="n">
        <v>0</v>
      </c>
      <c r="BC202" s="518" t="n">
        <v>0</v>
      </c>
      <c r="BD202" s="518" t="n">
        <v>0</v>
      </c>
      <c r="BE202" s="518" t="n">
        <v>0</v>
      </c>
      <c r="BF202" s="518" t="n">
        <v>0</v>
      </c>
      <c r="BG202" s="518" t="n">
        <v>0</v>
      </c>
      <c r="BH202" s="518" t="n">
        <v>0</v>
      </c>
      <c r="BI202" s="518" t="n">
        <v>0</v>
      </c>
      <c r="BJ202" s="518"/>
      <c r="BK202" s="518"/>
      <c r="BL202" s="518" t="n">
        <v>0</v>
      </c>
      <c r="BM202" s="518"/>
      <c r="BN202" s="518"/>
      <c r="BO202" s="518"/>
      <c r="BP202" s="518"/>
      <c r="BQ202" s="518"/>
      <c r="BR202" s="518"/>
      <c r="BS202" s="518"/>
      <c r="BT202" s="518"/>
      <c r="BU202" s="518"/>
      <c r="BV202" s="518" t="n">
        <v>0</v>
      </c>
      <c r="BW202" s="518" t="n">
        <v>0</v>
      </c>
      <c r="BX202" s="518" t="n">
        <v>0</v>
      </c>
      <c r="BY202" s="518" t="n">
        <v>0</v>
      </c>
      <c r="BZ202" s="518" t="n">
        <v>0</v>
      </c>
      <c r="CA202" s="518" t="n">
        <v>0</v>
      </c>
      <c r="CB202" s="518" t="n">
        <v>0</v>
      </c>
      <c r="CC202" s="518" t="n">
        <v>0</v>
      </c>
      <c r="CD202" s="518" t="n">
        <v>0</v>
      </c>
      <c r="CE202" s="518" t="n">
        <v>0</v>
      </c>
      <c r="CF202" s="518" t="n">
        <v>0</v>
      </c>
      <c r="CG202" s="518" t="n">
        <v>0</v>
      </c>
      <c r="CH202" s="518"/>
      <c r="CI202" s="716"/>
      <c r="CL202" s="48" t="n">
        <v>0</v>
      </c>
      <c r="CM202" s="48" t="n">
        <f aca="false">CL202-V202</f>
        <v>0</v>
      </c>
      <c r="CN202" s="702" t="n">
        <f aca="false">SUM(CO202:DR202)</f>
        <v>0</v>
      </c>
      <c r="CO202" s="703" t="n">
        <v>0</v>
      </c>
      <c r="CP202" s="703"/>
      <c r="CQ202" s="703" t="n">
        <v>0</v>
      </c>
      <c r="CR202" s="703"/>
      <c r="CS202" s="703" t="n">
        <v>0</v>
      </c>
      <c r="CT202" s="703" t="n">
        <v>0</v>
      </c>
      <c r="CU202" s="703"/>
      <c r="CV202" s="703"/>
      <c r="CW202" s="703"/>
      <c r="CX202" s="703" t="n">
        <v>0</v>
      </c>
      <c r="CY202" s="703" t="n">
        <v>0</v>
      </c>
      <c r="CZ202" s="703" t="n">
        <v>0</v>
      </c>
      <c r="DA202" s="703"/>
      <c r="DB202" s="703"/>
      <c r="DC202" s="703"/>
      <c r="DD202" s="703"/>
      <c r="DE202" s="703" t="n">
        <v>0</v>
      </c>
      <c r="DF202" s="703"/>
      <c r="DG202" s="703" t="n">
        <v>0</v>
      </c>
      <c r="DH202" s="703" t="n">
        <v>0</v>
      </c>
      <c r="DI202" s="703" t="n">
        <v>0</v>
      </c>
      <c r="DJ202" s="703" t="n">
        <v>0</v>
      </c>
      <c r="DK202" s="703" t="n">
        <v>0</v>
      </c>
      <c r="DL202" s="703" t="n">
        <v>0</v>
      </c>
      <c r="DM202" s="703"/>
      <c r="DN202" s="703"/>
      <c r="DO202" s="703"/>
      <c r="DP202" s="703"/>
      <c r="DQ202" s="703"/>
      <c r="DR202" s="703"/>
      <c r="DS202" s="704" t="n">
        <f aca="false">CN202-V202</f>
        <v>0</v>
      </c>
      <c r="DT202" s="553"/>
      <c r="DU202" s="48"/>
    </row>
    <row r="203" customFormat="false" ht="15" hidden="false" customHeight="true" outlineLevel="0" collapsed="false">
      <c r="A203" s="705" t="n">
        <f aca="false">A202+1</f>
        <v>194</v>
      </c>
      <c r="B203" s="706" t="s">
        <v>929</v>
      </c>
      <c r="C203" s="706" t="s">
        <v>492</v>
      </c>
      <c r="D203" s="706" t="s">
        <v>493</v>
      </c>
      <c r="E203" s="243" t="n">
        <f aca="false">COUNTIF($G$10:$G$1856,$G203)</f>
        <v>1</v>
      </c>
      <c r="F203" s="706" t="s">
        <v>1386</v>
      </c>
      <c r="G203" s="706" t="s">
        <v>1386</v>
      </c>
      <c r="H203" s="707" t="s">
        <v>1387</v>
      </c>
      <c r="I203" s="708" t="s">
        <v>932</v>
      </c>
      <c r="J203" s="707" t="s">
        <v>421</v>
      </c>
      <c r="K203" s="709" t="n">
        <v>0</v>
      </c>
      <c r="L203" s="707" t="s">
        <v>292</v>
      </c>
      <c r="M203" s="708" t="s">
        <v>933</v>
      </c>
      <c r="N203" s="710" t="s">
        <v>934</v>
      </c>
      <c r="O203" s="512" t="n">
        <v>1</v>
      </c>
      <c r="P203" s="512" t="n">
        <v>1</v>
      </c>
      <c r="Q203" s="711" t="n">
        <v>0.0156571060265644</v>
      </c>
      <c r="R203" s="712"/>
      <c r="S203" s="713" t="n">
        <v>34.63</v>
      </c>
      <c r="T203" s="714" t="n">
        <v>34.62</v>
      </c>
      <c r="U203" s="715"/>
      <c r="V203" s="262" t="n">
        <f aca="false">SUM(W203:CI203)</f>
        <v>1</v>
      </c>
      <c r="W203" s="243" t="n">
        <v>0</v>
      </c>
      <c r="X203" s="243" t="n">
        <v>0</v>
      </c>
      <c r="Y203" s="243" t="n">
        <v>0</v>
      </c>
      <c r="Z203" s="243" t="n">
        <v>0</v>
      </c>
      <c r="AA203" s="265" t="n">
        <v>1</v>
      </c>
      <c r="AB203" s="243" t="n">
        <v>0</v>
      </c>
      <c r="AC203" s="243" t="n">
        <v>0</v>
      </c>
      <c r="AD203" s="243" t="n">
        <v>0</v>
      </c>
      <c r="AE203" s="243" t="n">
        <v>0</v>
      </c>
      <c r="AF203" s="243" t="n">
        <v>0</v>
      </c>
      <c r="AG203" s="243" t="n">
        <v>0</v>
      </c>
      <c r="AH203" s="518" t="n">
        <v>0</v>
      </c>
      <c r="AI203" s="243" t="n">
        <v>0</v>
      </c>
      <c r="AJ203" s="243" t="n">
        <v>0</v>
      </c>
      <c r="AK203" s="518" t="n">
        <v>0</v>
      </c>
      <c r="AL203" s="518" t="n">
        <v>0</v>
      </c>
      <c r="AM203" s="518" t="n">
        <v>0</v>
      </c>
      <c r="AN203" s="518" t="n">
        <v>0</v>
      </c>
      <c r="AO203" s="518" t="n">
        <v>0</v>
      </c>
      <c r="AP203" s="518" t="n">
        <v>0</v>
      </c>
      <c r="AQ203" s="518" t="n">
        <v>0</v>
      </c>
      <c r="AR203" s="518" t="n">
        <v>0</v>
      </c>
      <c r="AS203" s="518" t="n">
        <v>0</v>
      </c>
      <c r="AT203" s="518" t="n">
        <v>0</v>
      </c>
      <c r="AU203" s="518" t="n">
        <v>0</v>
      </c>
      <c r="AV203" s="518" t="n">
        <v>0</v>
      </c>
      <c r="AW203" s="518" t="n">
        <v>0</v>
      </c>
      <c r="AX203" s="518" t="n">
        <v>0</v>
      </c>
      <c r="AY203" s="518" t="n">
        <v>0</v>
      </c>
      <c r="AZ203" s="518" t="n">
        <v>0</v>
      </c>
      <c r="BA203" s="518" t="n">
        <v>0</v>
      </c>
      <c r="BB203" s="518" t="n">
        <v>0</v>
      </c>
      <c r="BC203" s="518" t="n">
        <v>0</v>
      </c>
      <c r="BD203" s="518" t="n">
        <v>0</v>
      </c>
      <c r="BE203" s="518" t="n">
        <v>0</v>
      </c>
      <c r="BF203" s="518" t="n">
        <v>0</v>
      </c>
      <c r="BG203" s="518" t="n">
        <v>0</v>
      </c>
      <c r="BH203" s="518" t="n">
        <v>0</v>
      </c>
      <c r="BI203" s="518" t="n">
        <v>0</v>
      </c>
      <c r="BJ203" s="518"/>
      <c r="BK203" s="518"/>
      <c r="BL203" s="518" t="n">
        <v>0</v>
      </c>
      <c r="BM203" s="518"/>
      <c r="BN203" s="518"/>
      <c r="BO203" s="518"/>
      <c r="BP203" s="518"/>
      <c r="BQ203" s="518"/>
      <c r="BR203" s="518"/>
      <c r="BS203" s="518"/>
      <c r="BT203" s="518"/>
      <c r="BU203" s="518"/>
      <c r="BV203" s="518" t="n">
        <v>0</v>
      </c>
      <c r="BW203" s="518" t="n">
        <v>0</v>
      </c>
      <c r="BX203" s="518" t="n">
        <v>0</v>
      </c>
      <c r="BY203" s="518" t="n">
        <v>0</v>
      </c>
      <c r="BZ203" s="518" t="n">
        <v>0</v>
      </c>
      <c r="CA203" s="518" t="n">
        <v>0</v>
      </c>
      <c r="CB203" s="518" t="n">
        <v>0</v>
      </c>
      <c r="CC203" s="518" t="n">
        <v>0</v>
      </c>
      <c r="CD203" s="518" t="n">
        <v>0</v>
      </c>
      <c r="CE203" s="518" t="n">
        <v>0</v>
      </c>
      <c r="CF203" s="518" t="n">
        <v>0</v>
      </c>
      <c r="CG203" s="518" t="n">
        <v>0</v>
      </c>
      <c r="CH203" s="518"/>
      <c r="CI203" s="716"/>
      <c r="CL203" s="48" t="n">
        <v>1</v>
      </c>
      <c r="CM203" s="48" t="n">
        <f aca="false">CL203-V203</f>
        <v>0</v>
      </c>
      <c r="CN203" s="702" t="n">
        <f aca="false">SUM(CO203:DR203)</f>
        <v>1</v>
      </c>
      <c r="CO203" s="703" t="n">
        <v>0</v>
      </c>
      <c r="CP203" s="703"/>
      <c r="CQ203" s="703" t="n">
        <v>0</v>
      </c>
      <c r="CR203" s="703"/>
      <c r="CS203" s="703" t="n">
        <v>1</v>
      </c>
      <c r="CT203" s="703" t="n">
        <v>0</v>
      </c>
      <c r="CU203" s="703"/>
      <c r="CV203" s="703"/>
      <c r="CW203" s="703"/>
      <c r="CX203" s="703" t="n">
        <v>0</v>
      </c>
      <c r="CY203" s="703" t="n">
        <v>0</v>
      </c>
      <c r="CZ203" s="703" t="n">
        <v>0</v>
      </c>
      <c r="DA203" s="703"/>
      <c r="DB203" s="703"/>
      <c r="DC203" s="703"/>
      <c r="DD203" s="703"/>
      <c r="DE203" s="703" t="n">
        <v>0</v>
      </c>
      <c r="DF203" s="703"/>
      <c r="DG203" s="703" t="n">
        <v>0</v>
      </c>
      <c r="DH203" s="703" t="n">
        <v>0</v>
      </c>
      <c r="DI203" s="703" t="n">
        <v>0</v>
      </c>
      <c r="DJ203" s="703" t="n">
        <v>0</v>
      </c>
      <c r="DK203" s="703" t="n">
        <v>0</v>
      </c>
      <c r="DL203" s="703" t="n">
        <v>0</v>
      </c>
      <c r="DM203" s="703"/>
      <c r="DN203" s="703"/>
      <c r="DO203" s="703"/>
      <c r="DP203" s="703"/>
      <c r="DQ203" s="703"/>
      <c r="DR203" s="703"/>
      <c r="DS203" s="704" t="n">
        <f aca="false">CN203-V203</f>
        <v>0</v>
      </c>
      <c r="DT203" s="553"/>
      <c r="DU203" s="48"/>
    </row>
    <row r="204" customFormat="false" ht="15" hidden="false" customHeight="true" outlineLevel="0" collapsed="false">
      <c r="A204" s="705" t="n">
        <f aca="false">A203+1</f>
        <v>195</v>
      </c>
      <c r="B204" s="706" t="s">
        <v>929</v>
      </c>
      <c r="C204" s="706" t="s">
        <v>492</v>
      </c>
      <c r="D204" s="706" t="s">
        <v>493</v>
      </c>
      <c r="E204" s="243" t="n">
        <f aca="false">COUNTIF($G$10:$G$1856,$G204)</f>
        <v>1</v>
      </c>
      <c r="F204" s="706" t="s">
        <v>1388</v>
      </c>
      <c r="G204" s="706" t="s">
        <v>1388</v>
      </c>
      <c r="H204" s="707" t="s">
        <v>1389</v>
      </c>
      <c r="I204" s="708" t="s">
        <v>945</v>
      </c>
      <c r="J204" s="707" t="s">
        <v>421</v>
      </c>
      <c r="K204" s="709" t="n">
        <v>0</v>
      </c>
      <c r="L204" s="707" t="s">
        <v>292</v>
      </c>
      <c r="M204" s="708" t="s">
        <v>946</v>
      </c>
      <c r="N204" s="710" t="s">
        <v>934</v>
      </c>
      <c r="O204" s="512" t="n">
        <v>1</v>
      </c>
      <c r="P204" s="512" t="n">
        <v>1</v>
      </c>
      <c r="Q204" s="711" t="n">
        <v>0.0078743129836148</v>
      </c>
      <c r="R204" s="712"/>
      <c r="S204" s="713" t="n">
        <v>17.41</v>
      </c>
      <c r="T204" s="714" t="n">
        <v>17.41</v>
      </c>
      <c r="U204" s="715"/>
      <c r="V204" s="262" t="n">
        <f aca="false">SUM(W204:CI204)</f>
        <v>1</v>
      </c>
      <c r="W204" s="243" t="n">
        <v>0</v>
      </c>
      <c r="X204" s="243" t="n">
        <v>0</v>
      </c>
      <c r="Y204" s="243" t="n">
        <v>0</v>
      </c>
      <c r="Z204" s="243" t="n">
        <v>0</v>
      </c>
      <c r="AA204" s="265" t="n">
        <v>1</v>
      </c>
      <c r="AB204" s="243" t="n">
        <v>0</v>
      </c>
      <c r="AC204" s="243" t="n">
        <v>0</v>
      </c>
      <c r="AD204" s="243" t="n">
        <v>0</v>
      </c>
      <c r="AE204" s="243" t="n">
        <v>0</v>
      </c>
      <c r="AF204" s="243" t="n">
        <v>0</v>
      </c>
      <c r="AG204" s="243" t="n">
        <v>0</v>
      </c>
      <c r="AH204" s="518" t="n">
        <v>0</v>
      </c>
      <c r="AI204" s="243" t="n">
        <v>0</v>
      </c>
      <c r="AJ204" s="243" t="n">
        <v>0</v>
      </c>
      <c r="AK204" s="518" t="n">
        <v>0</v>
      </c>
      <c r="AL204" s="518" t="n">
        <v>0</v>
      </c>
      <c r="AM204" s="518" t="n">
        <v>0</v>
      </c>
      <c r="AN204" s="518" t="n">
        <v>0</v>
      </c>
      <c r="AO204" s="518" t="n">
        <v>0</v>
      </c>
      <c r="AP204" s="518" t="n">
        <v>0</v>
      </c>
      <c r="AQ204" s="518" t="n">
        <v>0</v>
      </c>
      <c r="AR204" s="518" t="n">
        <v>0</v>
      </c>
      <c r="AS204" s="518" t="n">
        <v>0</v>
      </c>
      <c r="AT204" s="518" t="n">
        <v>0</v>
      </c>
      <c r="AU204" s="518" t="n">
        <v>0</v>
      </c>
      <c r="AV204" s="518" t="n">
        <v>0</v>
      </c>
      <c r="AW204" s="518" t="n">
        <v>0</v>
      </c>
      <c r="AX204" s="518" t="n">
        <v>0</v>
      </c>
      <c r="AY204" s="518" t="n">
        <v>0</v>
      </c>
      <c r="AZ204" s="518" t="n">
        <v>0</v>
      </c>
      <c r="BA204" s="518" t="n">
        <v>0</v>
      </c>
      <c r="BB204" s="518" t="n">
        <v>0</v>
      </c>
      <c r="BC204" s="518" t="n">
        <v>0</v>
      </c>
      <c r="BD204" s="518" t="n">
        <v>0</v>
      </c>
      <c r="BE204" s="518" t="n">
        <v>0</v>
      </c>
      <c r="BF204" s="518" t="n">
        <v>0</v>
      </c>
      <c r="BG204" s="518" t="n">
        <v>0</v>
      </c>
      <c r="BH204" s="518" t="n">
        <v>0</v>
      </c>
      <c r="BI204" s="518" t="n">
        <v>0</v>
      </c>
      <c r="BJ204" s="518"/>
      <c r="BK204" s="518"/>
      <c r="BL204" s="518" t="n">
        <v>0</v>
      </c>
      <c r="BM204" s="518"/>
      <c r="BN204" s="518"/>
      <c r="BO204" s="518"/>
      <c r="BP204" s="518"/>
      <c r="BQ204" s="518"/>
      <c r="BR204" s="518"/>
      <c r="BS204" s="518"/>
      <c r="BT204" s="518"/>
      <c r="BU204" s="518"/>
      <c r="BV204" s="518" t="n">
        <v>0</v>
      </c>
      <c r="BW204" s="518" t="n">
        <v>0</v>
      </c>
      <c r="BX204" s="518" t="n">
        <v>0</v>
      </c>
      <c r="BY204" s="518" t="n">
        <v>0</v>
      </c>
      <c r="BZ204" s="518" t="n">
        <v>0</v>
      </c>
      <c r="CA204" s="518" t="n">
        <v>0</v>
      </c>
      <c r="CB204" s="518" t="n">
        <v>0</v>
      </c>
      <c r="CC204" s="518" t="n">
        <v>0</v>
      </c>
      <c r="CD204" s="518" t="n">
        <v>0</v>
      </c>
      <c r="CE204" s="518" t="n">
        <v>0</v>
      </c>
      <c r="CF204" s="518" t="n">
        <v>0</v>
      </c>
      <c r="CG204" s="518" t="n">
        <v>0</v>
      </c>
      <c r="CH204" s="518"/>
      <c r="CI204" s="716"/>
      <c r="CL204" s="48" t="n">
        <v>1</v>
      </c>
      <c r="CM204" s="48" t="n">
        <f aca="false">CL204-V204</f>
        <v>0</v>
      </c>
      <c r="CN204" s="702" t="n">
        <f aca="false">SUM(CO204:DR204)</f>
        <v>1</v>
      </c>
      <c r="CO204" s="703" t="n">
        <v>0</v>
      </c>
      <c r="CP204" s="703"/>
      <c r="CQ204" s="703" t="n">
        <v>0</v>
      </c>
      <c r="CR204" s="703"/>
      <c r="CS204" s="703" t="n">
        <v>1</v>
      </c>
      <c r="CT204" s="703" t="n">
        <v>0</v>
      </c>
      <c r="CU204" s="703"/>
      <c r="CV204" s="703"/>
      <c r="CW204" s="703"/>
      <c r="CX204" s="703" t="n">
        <v>0</v>
      </c>
      <c r="CY204" s="703" t="n">
        <v>0</v>
      </c>
      <c r="CZ204" s="703" t="n">
        <v>0</v>
      </c>
      <c r="DA204" s="703"/>
      <c r="DB204" s="703"/>
      <c r="DC204" s="703"/>
      <c r="DD204" s="703"/>
      <c r="DE204" s="703" t="n">
        <v>0</v>
      </c>
      <c r="DF204" s="703"/>
      <c r="DG204" s="703" t="n">
        <v>0</v>
      </c>
      <c r="DH204" s="703" t="n">
        <v>0</v>
      </c>
      <c r="DI204" s="703" t="n">
        <v>0</v>
      </c>
      <c r="DJ204" s="703" t="n">
        <v>0</v>
      </c>
      <c r="DK204" s="703" t="n">
        <v>0</v>
      </c>
      <c r="DL204" s="703" t="n">
        <v>0</v>
      </c>
      <c r="DM204" s="703"/>
      <c r="DN204" s="703"/>
      <c r="DO204" s="703"/>
      <c r="DP204" s="703"/>
      <c r="DQ204" s="703"/>
      <c r="DR204" s="703"/>
      <c r="DS204" s="704" t="n">
        <f aca="false">CN204-V204</f>
        <v>0</v>
      </c>
      <c r="DT204" s="553"/>
      <c r="DU204" s="48"/>
    </row>
    <row r="205" customFormat="false" ht="15" hidden="false" customHeight="true" outlineLevel="0" collapsed="false">
      <c r="A205" s="705" t="n">
        <f aca="false">A204+1</f>
        <v>196</v>
      </c>
      <c r="B205" s="706" t="s">
        <v>929</v>
      </c>
      <c r="C205" s="706" t="s">
        <v>492</v>
      </c>
      <c r="D205" s="706" t="s">
        <v>493</v>
      </c>
      <c r="E205" s="243" t="n">
        <f aca="false">COUNTIF($G$10:$G$1856,$G205)</f>
        <v>1</v>
      </c>
      <c r="F205" s="706" t="s">
        <v>1390</v>
      </c>
      <c r="G205" s="706" t="s">
        <v>1390</v>
      </c>
      <c r="H205" s="707" t="s">
        <v>1391</v>
      </c>
      <c r="I205" s="708" t="s">
        <v>949</v>
      </c>
      <c r="J205" s="707" t="s">
        <v>421</v>
      </c>
      <c r="K205" s="709" t="n">
        <v>0</v>
      </c>
      <c r="L205" s="707" t="s">
        <v>292</v>
      </c>
      <c r="M205" s="708" t="s">
        <v>950</v>
      </c>
      <c r="N205" s="710" t="s">
        <v>934</v>
      </c>
      <c r="O205" s="512" t="n">
        <v>1</v>
      </c>
      <c r="P205" s="512" t="n">
        <v>1</v>
      </c>
      <c r="Q205" s="711" t="n">
        <v>0.0078743129836148</v>
      </c>
      <c r="R205" s="712"/>
      <c r="S205" s="713" t="n">
        <v>17.41</v>
      </c>
      <c r="T205" s="714" t="n">
        <v>17.41</v>
      </c>
      <c r="U205" s="715"/>
      <c r="V205" s="262" t="n">
        <f aca="false">SUM(W205:CI205)</f>
        <v>1</v>
      </c>
      <c r="W205" s="243" t="n">
        <v>0</v>
      </c>
      <c r="X205" s="243" t="n">
        <v>0</v>
      </c>
      <c r="Y205" s="243" t="n">
        <v>0</v>
      </c>
      <c r="Z205" s="243" t="n">
        <v>0</v>
      </c>
      <c r="AA205" s="265" t="n">
        <v>1</v>
      </c>
      <c r="AB205" s="243" t="n">
        <v>0</v>
      </c>
      <c r="AC205" s="243" t="n">
        <v>0</v>
      </c>
      <c r="AD205" s="243" t="n">
        <v>0</v>
      </c>
      <c r="AE205" s="243" t="n">
        <v>0</v>
      </c>
      <c r="AF205" s="243" t="n">
        <v>0</v>
      </c>
      <c r="AG205" s="243" t="n">
        <v>0</v>
      </c>
      <c r="AH205" s="518" t="n">
        <v>0</v>
      </c>
      <c r="AI205" s="243" t="n">
        <v>0</v>
      </c>
      <c r="AJ205" s="243" t="n">
        <v>0</v>
      </c>
      <c r="AK205" s="518" t="n">
        <v>0</v>
      </c>
      <c r="AL205" s="518" t="n">
        <v>0</v>
      </c>
      <c r="AM205" s="518" t="n">
        <v>0</v>
      </c>
      <c r="AN205" s="518" t="n">
        <v>0</v>
      </c>
      <c r="AO205" s="518" t="n">
        <v>0</v>
      </c>
      <c r="AP205" s="518" t="n">
        <v>0</v>
      </c>
      <c r="AQ205" s="518" t="n">
        <v>0</v>
      </c>
      <c r="AR205" s="518" t="n">
        <v>0</v>
      </c>
      <c r="AS205" s="518" t="n">
        <v>0</v>
      </c>
      <c r="AT205" s="518" t="n">
        <v>0</v>
      </c>
      <c r="AU205" s="518" t="n">
        <v>0</v>
      </c>
      <c r="AV205" s="518" t="n">
        <v>0</v>
      </c>
      <c r="AW205" s="518" t="n">
        <v>0</v>
      </c>
      <c r="AX205" s="518" t="n">
        <v>0</v>
      </c>
      <c r="AY205" s="518" t="n">
        <v>0</v>
      </c>
      <c r="AZ205" s="518" t="n">
        <v>0</v>
      </c>
      <c r="BA205" s="518" t="n">
        <v>0</v>
      </c>
      <c r="BB205" s="518" t="n">
        <v>0</v>
      </c>
      <c r="BC205" s="518" t="n">
        <v>0</v>
      </c>
      <c r="BD205" s="518" t="n">
        <v>0</v>
      </c>
      <c r="BE205" s="518" t="n">
        <v>0</v>
      </c>
      <c r="BF205" s="518" t="n">
        <v>0</v>
      </c>
      <c r="BG205" s="518" t="n">
        <v>0</v>
      </c>
      <c r="BH205" s="518" t="n">
        <v>0</v>
      </c>
      <c r="BI205" s="518" t="n">
        <v>0</v>
      </c>
      <c r="BJ205" s="518"/>
      <c r="BK205" s="518"/>
      <c r="BL205" s="518" t="n">
        <v>0</v>
      </c>
      <c r="BM205" s="518"/>
      <c r="BN205" s="518"/>
      <c r="BO205" s="518"/>
      <c r="BP205" s="518"/>
      <c r="BQ205" s="518"/>
      <c r="BR205" s="518"/>
      <c r="BS205" s="518"/>
      <c r="BT205" s="518"/>
      <c r="BU205" s="518"/>
      <c r="BV205" s="518" t="n">
        <v>0</v>
      </c>
      <c r="BW205" s="518" t="n">
        <v>0</v>
      </c>
      <c r="BX205" s="518" t="n">
        <v>0</v>
      </c>
      <c r="BY205" s="518" t="n">
        <v>0</v>
      </c>
      <c r="BZ205" s="518" t="n">
        <v>0</v>
      </c>
      <c r="CA205" s="518" t="n">
        <v>0</v>
      </c>
      <c r="CB205" s="518" t="n">
        <v>0</v>
      </c>
      <c r="CC205" s="518" t="n">
        <v>0</v>
      </c>
      <c r="CD205" s="518" t="n">
        <v>0</v>
      </c>
      <c r="CE205" s="518" t="n">
        <v>0</v>
      </c>
      <c r="CF205" s="518" t="n">
        <v>0</v>
      </c>
      <c r="CG205" s="518" t="n">
        <v>0</v>
      </c>
      <c r="CH205" s="518"/>
      <c r="CI205" s="716"/>
      <c r="CL205" s="48" t="n">
        <v>1</v>
      </c>
      <c r="CM205" s="48" t="n">
        <f aca="false">CL205-V205</f>
        <v>0</v>
      </c>
      <c r="CN205" s="702" t="n">
        <f aca="false">SUM(CO205:DR205)</f>
        <v>1</v>
      </c>
      <c r="CO205" s="703" t="n">
        <v>0</v>
      </c>
      <c r="CP205" s="703"/>
      <c r="CQ205" s="703" t="n">
        <v>0</v>
      </c>
      <c r="CR205" s="703"/>
      <c r="CS205" s="703" t="n">
        <v>1</v>
      </c>
      <c r="CT205" s="703" t="n">
        <v>0</v>
      </c>
      <c r="CU205" s="703"/>
      <c r="CV205" s="703"/>
      <c r="CW205" s="703"/>
      <c r="CX205" s="703" t="n">
        <v>0</v>
      </c>
      <c r="CY205" s="703" t="n">
        <v>0</v>
      </c>
      <c r="CZ205" s="703" t="n">
        <v>0</v>
      </c>
      <c r="DA205" s="703"/>
      <c r="DB205" s="703"/>
      <c r="DC205" s="703"/>
      <c r="DD205" s="703"/>
      <c r="DE205" s="703" t="n">
        <v>0</v>
      </c>
      <c r="DF205" s="703"/>
      <c r="DG205" s="703" t="n">
        <v>0</v>
      </c>
      <c r="DH205" s="703" t="n">
        <v>0</v>
      </c>
      <c r="DI205" s="703" t="n">
        <v>0</v>
      </c>
      <c r="DJ205" s="703" t="n">
        <v>0</v>
      </c>
      <c r="DK205" s="703" t="n">
        <v>0</v>
      </c>
      <c r="DL205" s="703" t="n">
        <v>0</v>
      </c>
      <c r="DM205" s="703"/>
      <c r="DN205" s="703"/>
      <c r="DO205" s="703"/>
      <c r="DP205" s="703"/>
      <c r="DQ205" s="703"/>
      <c r="DR205" s="703"/>
      <c r="DS205" s="704" t="n">
        <f aca="false">CN205-V205</f>
        <v>0</v>
      </c>
      <c r="DT205" s="553"/>
      <c r="DU205" s="48"/>
    </row>
    <row r="206" customFormat="false" ht="15" hidden="false" customHeight="true" outlineLevel="0" collapsed="false">
      <c r="A206" s="705" t="n">
        <f aca="false">A205+1</f>
        <v>197</v>
      </c>
      <c r="B206" s="706" t="s">
        <v>929</v>
      </c>
      <c r="C206" s="706" t="s">
        <v>492</v>
      </c>
      <c r="D206" s="706" t="s">
        <v>493</v>
      </c>
      <c r="E206" s="243" t="n">
        <f aca="false">COUNTIF($G$10:$G$1856,$G206)</f>
        <v>1</v>
      </c>
      <c r="F206" s="706" t="s">
        <v>1392</v>
      </c>
      <c r="G206" s="706" t="s">
        <v>1392</v>
      </c>
      <c r="H206" s="707" t="s">
        <v>1393</v>
      </c>
      <c r="I206" s="708" t="s">
        <v>953</v>
      </c>
      <c r="J206" s="707" t="s">
        <v>421</v>
      </c>
      <c r="K206" s="709" t="n">
        <v>0</v>
      </c>
      <c r="L206" s="707" t="s">
        <v>292</v>
      </c>
      <c r="M206" s="708" t="s">
        <v>954</v>
      </c>
      <c r="N206" s="710" t="s">
        <v>934</v>
      </c>
      <c r="O206" s="512" t="n">
        <v>1</v>
      </c>
      <c r="P206" s="512" t="n">
        <v>1</v>
      </c>
      <c r="Q206" s="711" t="n">
        <v>0.00461554594960075</v>
      </c>
      <c r="R206" s="712"/>
      <c r="S206" s="713" t="n">
        <v>10.21</v>
      </c>
      <c r="T206" s="714" t="n">
        <v>10.21</v>
      </c>
      <c r="U206" s="715"/>
      <c r="V206" s="262" t="n">
        <f aca="false">SUM(W206:CI206)</f>
        <v>1</v>
      </c>
      <c r="W206" s="243" t="n">
        <v>0</v>
      </c>
      <c r="X206" s="243" t="n">
        <v>0</v>
      </c>
      <c r="Y206" s="243" t="n">
        <v>0</v>
      </c>
      <c r="Z206" s="243" t="n">
        <v>0</v>
      </c>
      <c r="AA206" s="265" t="n">
        <v>1</v>
      </c>
      <c r="AB206" s="243" t="n">
        <v>0</v>
      </c>
      <c r="AC206" s="243" t="n">
        <v>0</v>
      </c>
      <c r="AD206" s="243" t="n">
        <v>0</v>
      </c>
      <c r="AE206" s="243" t="n">
        <v>0</v>
      </c>
      <c r="AF206" s="243" t="n">
        <v>0</v>
      </c>
      <c r="AG206" s="243" t="n">
        <v>0</v>
      </c>
      <c r="AH206" s="518" t="n">
        <v>0</v>
      </c>
      <c r="AI206" s="243" t="n">
        <v>0</v>
      </c>
      <c r="AJ206" s="243" t="n">
        <v>0</v>
      </c>
      <c r="AK206" s="518" t="n">
        <v>0</v>
      </c>
      <c r="AL206" s="518" t="n">
        <v>0</v>
      </c>
      <c r="AM206" s="518" t="n">
        <v>0</v>
      </c>
      <c r="AN206" s="518" t="n">
        <v>0</v>
      </c>
      <c r="AO206" s="518" t="n">
        <v>0</v>
      </c>
      <c r="AP206" s="518" t="n">
        <v>0</v>
      </c>
      <c r="AQ206" s="518" t="n">
        <v>0</v>
      </c>
      <c r="AR206" s="518" t="n">
        <v>0</v>
      </c>
      <c r="AS206" s="518" t="n">
        <v>0</v>
      </c>
      <c r="AT206" s="518" t="n">
        <v>0</v>
      </c>
      <c r="AU206" s="518" t="n">
        <v>0</v>
      </c>
      <c r="AV206" s="518" t="n">
        <v>0</v>
      </c>
      <c r="AW206" s="518" t="n">
        <v>0</v>
      </c>
      <c r="AX206" s="518" t="n">
        <v>0</v>
      </c>
      <c r="AY206" s="518" t="n">
        <v>0</v>
      </c>
      <c r="AZ206" s="518" t="n">
        <v>0</v>
      </c>
      <c r="BA206" s="518" t="n">
        <v>0</v>
      </c>
      <c r="BB206" s="518" t="n">
        <v>0</v>
      </c>
      <c r="BC206" s="518" t="n">
        <v>0</v>
      </c>
      <c r="BD206" s="518" t="n">
        <v>0</v>
      </c>
      <c r="BE206" s="518" t="n">
        <v>0</v>
      </c>
      <c r="BF206" s="518" t="n">
        <v>0</v>
      </c>
      <c r="BG206" s="518" t="n">
        <v>0</v>
      </c>
      <c r="BH206" s="518" t="n">
        <v>0</v>
      </c>
      <c r="BI206" s="518" t="n">
        <v>0</v>
      </c>
      <c r="BJ206" s="518"/>
      <c r="BK206" s="518"/>
      <c r="BL206" s="518" t="n">
        <v>0</v>
      </c>
      <c r="BM206" s="518"/>
      <c r="BN206" s="518"/>
      <c r="BO206" s="518"/>
      <c r="BP206" s="518"/>
      <c r="BQ206" s="518"/>
      <c r="BR206" s="518"/>
      <c r="BS206" s="518"/>
      <c r="BT206" s="518"/>
      <c r="BU206" s="518"/>
      <c r="BV206" s="518" t="n">
        <v>0</v>
      </c>
      <c r="BW206" s="518" t="n">
        <v>0</v>
      </c>
      <c r="BX206" s="518" t="n">
        <v>0</v>
      </c>
      <c r="BY206" s="518" t="n">
        <v>0</v>
      </c>
      <c r="BZ206" s="518" t="n">
        <v>0</v>
      </c>
      <c r="CA206" s="518" t="n">
        <v>0</v>
      </c>
      <c r="CB206" s="518" t="n">
        <v>0</v>
      </c>
      <c r="CC206" s="518" t="n">
        <v>0</v>
      </c>
      <c r="CD206" s="518" t="n">
        <v>0</v>
      </c>
      <c r="CE206" s="518" t="n">
        <v>0</v>
      </c>
      <c r="CF206" s="518" t="n">
        <v>0</v>
      </c>
      <c r="CG206" s="518" t="n">
        <v>0</v>
      </c>
      <c r="CH206" s="518"/>
      <c r="CI206" s="716"/>
      <c r="CL206" s="48" t="n">
        <v>1</v>
      </c>
      <c r="CM206" s="48" t="n">
        <f aca="false">CL206-V206</f>
        <v>0</v>
      </c>
      <c r="CN206" s="702" t="n">
        <f aca="false">SUM(CO206:DR206)</f>
        <v>1</v>
      </c>
      <c r="CO206" s="703" t="n">
        <v>0</v>
      </c>
      <c r="CP206" s="703"/>
      <c r="CQ206" s="703" t="n">
        <v>0</v>
      </c>
      <c r="CR206" s="703"/>
      <c r="CS206" s="703" t="n">
        <v>1</v>
      </c>
      <c r="CT206" s="703" t="n">
        <v>0</v>
      </c>
      <c r="CU206" s="703"/>
      <c r="CV206" s="703"/>
      <c r="CW206" s="703"/>
      <c r="CX206" s="703" t="n">
        <v>0</v>
      </c>
      <c r="CY206" s="703" t="n">
        <v>0</v>
      </c>
      <c r="CZ206" s="703" t="n">
        <v>0</v>
      </c>
      <c r="DA206" s="703"/>
      <c r="DB206" s="703"/>
      <c r="DC206" s="703"/>
      <c r="DD206" s="703"/>
      <c r="DE206" s="703" t="n">
        <v>0</v>
      </c>
      <c r="DF206" s="703"/>
      <c r="DG206" s="703" t="n">
        <v>0</v>
      </c>
      <c r="DH206" s="703" t="n">
        <v>0</v>
      </c>
      <c r="DI206" s="703" t="n">
        <v>0</v>
      </c>
      <c r="DJ206" s="703" t="n">
        <v>0</v>
      </c>
      <c r="DK206" s="703" t="n">
        <v>0</v>
      </c>
      <c r="DL206" s="703" t="n">
        <v>0</v>
      </c>
      <c r="DM206" s="703"/>
      <c r="DN206" s="703"/>
      <c r="DO206" s="703"/>
      <c r="DP206" s="703"/>
      <c r="DQ206" s="703"/>
      <c r="DR206" s="703"/>
      <c r="DS206" s="704" t="n">
        <f aca="false">CN206-V206</f>
        <v>0</v>
      </c>
      <c r="DT206" s="553"/>
      <c r="DU206" s="48"/>
    </row>
    <row r="207" customFormat="false" ht="15" hidden="false" customHeight="true" outlineLevel="0" collapsed="false">
      <c r="A207" s="705" t="n">
        <f aca="false">A206+1</f>
        <v>198</v>
      </c>
      <c r="B207" s="706" t="s">
        <v>929</v>
      </c>
      <c r="C207" s="706" t="s">
        <v>492</v>
      </c>
      <c r="D207" s="706" t="s">
        <v>493</v>
      </c>
      <c r="E207" s="243" t="n">
        <f aca="false">COUNTIF($G$10:$G$1856,$G207)</f>
        <v>1</v>
      </c>
      <c r="F207" s="706" t="s">
        <v>1394</v>
      </c>
      <c r="G207" s="706" t="s">
        <v>1394</v>
      </c>
      <c r="H207" s="707" t="s">
        <v>1395</v>
      </c>
      <c r="I207" s="708" t="s">
        <v>957</v>
      </c>
      <c r="J207" s="707" t="s">
        <v>421</v>
      </c>
      <c r="K207" s="709" t="n">
        <v>0</v>
      </c>
      <c r="L207" s="707" t="s">
        <v>292</v>
      </c>
      <c r="M207" s="708" t="s">
        <v>958</v>
      </c>
      <c r="N207" s="710" t="s">
        <v>934</v>
      </c>
      <c r="O207" s="512" t="n">
        <v>1</v>
      </c>
      <c r="P207" s="512" t="n">
        <v>1</v>
      </c>
      <c r="Q207" s="711" t="n">
        <v>0.00461554594960075</v>
      </c>
      <c r="R207" s="712"/>
      <c r="S207" s="713" t="n">
        <v>10.21</v>
      </c>
      <c r="T207" s="714" t="n">
        <v>10.21</v>
      </c>
      <c r="U207" s="715"/>
      <c r="V207" s="262" t="n">
        <f aca="false">SUM(W207:CI207)</f>
        <v>1</v>
      </c>
      <c r="W207" s="243" t="n">
        <v>0</v>
      </c>
      <c r="X207" s="243" t="n">
        <v>0</v>
      </c>
      <c r="Y207" s="243" t="n">
        <v>0</v>
      </c>
      <c r="Z207" s="243" t="n">
        <v>0</v>
      </c>
      <c r="AA207" s="265" t="n">
        <v>1</v>
      </c>
      <c r="AB207" s="243" t="n">
        <v>0</v>
      </c>
      <c r="AC207" s="243" t="n">
        <v>0</v>
      </c>
      <c r="AD207" s="243" t="n">
        <v>0</v>
      </c>
      <c r="AE207" s="243" t="n">
        <v>0</v>
      </c>
      <c r="AF207" s="243" t="n">
        <v>0</v>
      </c>
      <c r="AG207" s="243" t="n">
        <v>0</v>
      </c>
      <c r="AH207" s="518" t="n">
        <v>0</v>
      </c>
      <c r="AI207" s="243" t="n">
        <v>0</v>
      </c>
      <c r="AJ207" s="243" t="n">
        <v>0</v>
      </c>
      <c r="AK207" s="518" t="n">
        <v>0</v>
      </c>
      <c r="AL207" s="518" t="n">
        <v>0</v>
      </c>
      <c r="AM207" s="518" t="n">
        <v>0</v>
      </c>
      <c r="AN207" s="518" t="n">
        <v>0</v>
      </c>
      <c r="AO207" s="518" t="n">
        <v>0</v>
      </c>
      <c r="AP207" s="518" t="n">
        <v>0</v>
      </c>
      <c r="AQ207" s="518" t="n">
        <v>0</v>
      </c>
      <c r="AR207" s="518" t="n">
        <v>0</v>
      </c>
      <c r="AS207" s="518" t="n">
        <v>0</v>
      </c>
      <c r="AT207" s="518" t="n">
        <v>0</v>
      </c>
      <c r="AU207" s="518" t="n">
        <v>0</v>
      </c>
      <c r="AV207" s="518" t="n">
        <v>0</v>
      </c>
      <c r="AW207" s="518" t="n">
        <v>0</v>
      </c>
      <c r="AX207" s="518" t="n">
        <v>0</v>
      </c>
      <c r="AY207" s="518" t="n">
        <v>0</v>
      </c>
      <c r="AZ207" s="518" t="n">
        <v>0</v>
      </c>
      <c r="BA207" s="518" t="n">
        <v>0</v>
      </c>
      <c r="BB207" s="518" t="n">
        <v>0</v>
      </c>
      <c r="BC207" s="518" t="n">
        <v>0</v>
      </c>
      <c r="BD207" s="518" t="n">
        <v>0</v>
      </c>
      <c r="BE207" s="518" t="n">
        <v>0</v>
      </c>
      <c r="BF207" s="518" t="n">
        <v>0</v>
      </c>
      <c r="BG207" s="518" t="n">
        <v>0</v>
      </c>
      <c r="BH207" s="518" t="n">
        <v>0</v>
      </c>
      <c r="BI207" s="518" t="n">
        <v>0</v>
      </c>
      <c r="BJ207" s="518"/>
      <c r="BK207" s="518"/>
      <c r="BL207" s="518" t="n">
        <v>0</v>
      </c>
      <c r="BM207" s="518"/>
      <c r="BN207" s="518"/>
      <c r="BO207" s="518"/>
      <c r="BP207" s="518"/>
      <c r="BQ207" s="518"/>
      <c r="BR207" s="518"/>
      <c r="BS207" s="518"/>
      <c r="BT207" s="518"/>
      <c r="BU207" s="518"/>
      <c r="BV207" s="518" t="n">
        <v>0</v>
      </c>
      <c r="BW207" s="518" t="n">
        <v>0</v>
      </c>
      <c r="BX207" s="518" t="n">
        <v>0</v>
      </c>
      <c r="BY207" s="518" t="n">
        <v>0</v>
      </c>
      <c r="BZ207" s="518" t="n">
        <v>0</v>
      </c>
      <c r="CA207" s="518" t="n">
        <v>0</v>
      </c>
      <c r="CB207" s="518" t="n">
        <v>0</v>
      </c>
      <c r="CC207" s="518" t="n">
        <v>0</v>
      </c>
      <c r="CD207" s="518" t="n">
        <v>0</v>
      </c>
      <c r="CE207" s="518" t="n">
        <v>0</v>
      </c>
      <c r="CF207" s="518" t="n">
        <v>0</v>
      </c>
      <c r="CG207" s="518" t="n">
        <v>0</v>
      </c>
      <c r="CH207" s="518"/>
      <c r="CI207" s="716"/>
      <c r="CL207" s="48" t="n">
        <v>1</v>
      </c>
      <c r="CM207" s="48" t="n">
        <f aca="false">CL207-V207</f>
        <v>0</v>
      </c>
      <c r="CN207" s="702" t="n">
        <f aca="false">SUM(CO207:DR207)</f>
        <v>1</v>
      </c>
      <c r="CO207" s="703" t="n">
        <v>0</v>
      </c>
      <c r="CP207" s="703"/>
      <c r="CQ207" s="703" t="n">
        <v>0</v>
      </c>
      <c r="CR207" s="703"/>
      <c r="CS207" s="703" t="n">
        <v>1</v>
      </c>
      <c r="CT207" s="703" t="n">
        <v>0</v>
      </c>
      <c r="CU207" s="703"/>
      <c r="CV207" s="703"/>
      <c r="CW207" s="703"/>
      <c r="CX207" s="703" t="n">
        <v>0</v>
      </c>
      <c r="CY207" s="703" t="n">
        <v>0</v>
      </c>
      <c r="CZ207" s="703" t="n">
        <v>0</v>
      </c>
      <c r="DA207" s="703"/>
      <c r="DB207" s="703"/>
      <c r="DC207" s="703"/>
      <c r="DD207" s="703"/>
      <c r="DE207" s="703" t="n">
        <v>0</v>
      </c>
      <c r="DF207" s="703"/>
      <c r="DG207" s="703" t="n">
        <v>0</v>
      </c>
      <c r="DH207" s="703" t="n">
        <v>0</v>
      </c>
      <c r="DI207" s="703" t="n">
        <v>0</v>
      </c>
      <c r="DJ207" s="703" t="n">
        <v>0</v>
      </c>
      <c r="DK207" s="703" t="n">
        <v>0</v>
      </c>
      <c r="DL207" s="703" t="n">
        <v>0</v>
      </c>
      <c r="DM207" s="703"/>
      <c r="DN207" s="703"/>
      <c r="DO207" s="703"/>
      <c r="DP207" s="703"/>
      <c r="DQ207" s="703"/>
      <c r="DR207" s="703"/>
      <c r="DS207" s="704" t="n">
        <f aca="false">CN207-V207</f>
        <v>0</v>
      </c>
      <c r="DT207" s="553"/>
      <c r="DU207" s="48"/>
    </row>
    <row r="208" customFormat="false" ht="15" hidden="false" customHeight="true" outlineLevel="0" collapsed="false">
      <c r="A208" s="705" t="n">
        <f aca="false">A207+1</f>
        <v>199</v>
      </c>
      <c r="B208" s="706" t="s">
        <v>929</v>
      </c>
      <c r="C208" s="706" t="s">
        <v>492</v>
      </c>
      <c r="D208" s="706" t="s">
        <v>493</v>
      </c>
      <c r="E208" s="243" t="n">
        <f aca="false">COUNTIF($G$10:$G$1856,$G208)</f>
        <v>1</v>
      </c>
      <c r="F208" s="706" t="s">
        <v>1396</v>
      </c>
      <c r="G208" s="706" t="s">
        <v>1396</v>
      </c>
      <c r="H208" s="707" t="s">
        <v>1397</v>
      </c>
      <c r="I208" s="708" t="s">
        <v>1398</v>
      </c>
      <c r="J208" s="707" t="s">
        <v>421</v>
      </c>
      <c r="K208" s="709" t="n">
        <v>0</v>
      </c>
      <c r="L208" s="707" t="s">
        <v>292</v>
      </c>
      <c r="M208" s="708" t="s">
        <v>938</v>
      </c>
      <c r="N208" s="710" t="s">
        <v>934</v>
      </c>
      <c r="O208" s="512" t="n">
        <v>1</v>
      </c>
      <c r="P208" s="512" t="n">
        <v>1</v>
      </c>
      <c r="Q208" s="711" t="n">
        <v>0.00665971554581402</v>
      </c>
      <c r="R208" s="712"/>
      <c r="S208" s="713" t="n">
        <v>14.73</v>
      </c>
      <c r="T208" s="714" t="n">
        <v>14.73</v>
      </c>
      <c r="U208" s="715"/>
      <c r="V208" s="262" t="n">
        <f aca="false">SUM(W208:CI208)</f>
        <v>0</v>
      </c>
      <c r="W208" s="243" t="n">
        <v>0</v>
      </c>
      <c r="X208" s="243" t="n">
        <v>0</v>
      </c>
      <c r="Y208" s="243" t="n">
        <v>0</v>
      </c>
      <c r="Z208" s="243" t="n">
        <v>0</v>
      </c>
      <c r="AA208" s="243"/>
      <c r="AB208" s="243" t="n">
        <v>0</v>
      </c>
      <c r="AC208" s="243" t="n">
        <v>0</v>
      </c>
      <c r="AD208" s="243" t="n">
        <v>0</v>
      </c>
      <c r="AE208" s="243" t="n">
        <v>0</v>
      </c>
      <c r="AF208" s="243" t="n">
        <v>0</v>
      </c>
      <c r="AG208" s="243" t="n">
        <v>0</v>
      </c>
      <c r="AH208" s="518" t="n">
        <v>0</v>
      </c>
      <c r="AI208" s="243" t="n">
        <v>0</v>
      </c>
      <c r="AJ208" s="243" t="n">
        <v>0</v>
      </c>
      <c r="AK208" s="518" t="n">
        <v>0</v>
      </c>
      <c r="AL208" s="518" t="n">
        <v>0</v>
      </c>
      <c r="AM208" s="518" t="n">
        <v>0</v>
      </c>
      <c r="AN208" s="518" t="n">
        <v>0</v>
      </c>
      <c r="AO208" s="518" t="n">
        <v>0</v>
      </c>
      <c r="AP208" s="518" t="n">
        <v>0</v>
      </c>
      <c r="AQ208" s="518" t="n">
        <v>0</v>
      </c>
      <c r="AR208" s="518" t="n">
        <v>0</v>
      </c>
      <c r="AS208" s="518" t="n">
        <v>0</v>
      </c>
      <c r="AT208" s="518" t="n">
        <v>0</v>
      </c>
      <c r="AU208" s="518" t="n">
        <v>0</v>
      </c>
      <c r="AV208" s="518" t="n">
        <v>0</v>
      </c>
      <c r="AW208" s="518" t="n">
        <v>0</v>
      </c>
      <c r="AX208" s="518" t="n">
        <v>0</v>
      </c>
      <c r="AY208" s="518" t="n">
        <v>0</v>
      </c>
      <c r="AZ208" s="518" t="n">
        <v>0</v>
      </c>
      <c r="BA208" s="518" t="n">
        <v>0</v>
      </c>
      <c r="BB208" s="518" t="n">
        <v>0</v>
      </c>
      <c r="BC208" s="518" t="n">
        <v>0</v>
      </c>
      <c r="BD208" s="518" t="n">
        <v>0</v>
      </c>
      <c r="BE208" s="518" t="n">
        <v>0</v>
      </c>
      <c r="BF208" s="518" t="n">
        <v>0</v>
      </c>
      <c r="BG208" s="518" t="n">
        <v>0</v>
      </c>
      <c r="BH208" s="518" t="n">
        <v>0</v>
      </c>
      <c r="BI208" s="518" t="n">
        <v>0</v>
      </c>
      <c r="BJ208" s="518"/>
      <c r="BK208" s="518"/>
      <c r="BL208" s="518" t="n">
        <v>0</v>
      </c>
      <c r="BM208" s="518"/>
      <c r="BN208" s="518"/>
      <c r="BO208" s="518"/>
      <c r="BP208" s="518"/>
      <c r="BQ208" s="518"/>
      <c r="BR208" s="518"/>
      <c r="BS208" s="518"/>
      <c r="BT208" s="518"/>
      <c r="BU208" s="518"/>
      <c r="BV208" s="518" t="n">
        <v>0</v>
      </c>
      <c r="BW208" s="518" t="n">
        <v>0</v>
      </c>
      <c r="BX208" s="518" t="n">
        <v>0</v>
      </c>
      <c r="BY208" s="518" t="n">
        <v>0</v>
      </c>
      <c r="BZ208" s="518" t="n">
        <v>0</v>
      </c>
      <c r="CA208" s="518" t="n">
        <v>0</v>
      </c>
      <c r="CB208" s="518" t="n">
        <v>0</v>
      </c>
      <c r="CC208" s="518" t="n">
        <v>0</v>
      </c>
      <c r="CD208" s="518" t="n">
        <v>0</v>
      </c>
      <c r="CE208" s="518" t="n">
        <v>0</v>
      </c>
      <c r="CF208" s="518" t="n">
        <v>0</v>
      </c>
      <c r="CG208" s="518" t="n">
        <v>0</v>
      </c>
      <c r="CH208" s="518"/>
      <c r="CI208" s="716"/>
      <c r="CL208" s="48" t="n">
        <v>0</v>
      </c>
      <c r="CM208" s="48" t="n">
        <f aca="false">CL208-V208</f>
        <v>0</v>
      </c>
      <c r="CN208" s="702" t="n">
        <f aca="false">SUM(CO208:DR208)</f>
        <v>0</v>
      </c>
      <c r="CO208" s="703" t="n">
        <v>0</v>
      </c>
      <c r="CP208" s="703"/>
      <c r="CQ208" s="703" t="n">
        <v>0</v>
      </c>
      <c r="CR208" s="703"/>
      <c r="CS208" s="703" t="n">
        <v>0</v>
      </c>
      <c r="CT208" s="703" t="n">
        <v>0</v>
      </c>
      <c r="CU208" s="703"/>
      <c r="CV208" s="703"/>
      <c r="CW208" s="703"/>
      <c r="CX208" s="703" t="n">
        <v>0</v>
      </c>
      <c r="CY208" s="703" t="n">
        <v>0</v>
      </c>
      <c r="CZ208" s="703" t="n">
        <v>0</v>
      </c>
      <c r="DA208" s="703"/>
      <c r="DB208" s="703"/>
      <c r="DC208" s="703"/>
      <c r="DD208" s="703"/>
      <c r="DE208" s="703" t="n">
        <v>0</v>
      </c>
      <c r="DF208" s="703"/>
      <c r="DG208" s="703" t="n">
        <v>0</v>
      </c>
      <c r="DH208" s="703" t="n">
        <v>0</v>
      </c>
      <c r="DI208" s="703" t="n">
        <v>0</v>
      </c>
      <c r="DJ208" s="703" t="n">
        <v>0</v>
      </c>
      <c r="DK208" s="703" t="n">
        <v>0</v>
      </c>
      <c r="DL208" s="703" t="n">
        <v>0</v>
      </c>
      <c r="DM208" s="703"/>
      <c r="DN208" s="703"/>
      <c r="DO208" s="703" t="n">
        <v>0</v>
      </c>
      <c r="DP208" s="703"/>
      <c r="DQ208" s="703"/>
      <c r="DR208" s="703"/>
      <c r="DS208" s="704" t="n">
        <f aca="false">CN208-V208</f>
        <v>0</v>
      </c>
      <c r="DT208" s="553"/>
      <c r="DU208" s="48"/>
    </row>
    <row r="209" customFormat="false" ht="15" hidden="false" customHeight="true" outlineLevel="0" collapsed="false">
      <c r="A209" s="705" t="n">
        <f aca="false">A208+1</f>
        <v>200</v>
      </c>
      <c r="B209" s="706" t="s">
        <v>929</v>
      </c>
      <c r="C209" s="706" t="s">
        <v>492</v>
      </c>
      <c r="D209" s="706" t="s">
        <v>493</v>
      </c>
      <c r="E209" s="243" t="n">
        <f aca="false">COUNTIF($G$10:$G$1856,$G209)</f>
        <v>1</v>
      </c>
      <c r="F209" s="706" t="s">
        <v>1399</v>
      </c>
      <c r="G209" s="706" t="s">
        <v>1399</v>
      </c>
      <c r="H209" s="707" t="s">
        <v>1400</v>
      </c>
      <c r="I209" s="708" t="s">
        <v>941</v>
      </c>
      <c r="J209" s="707" t="s">
        <v>421</v>
      </c>
      <c r="K209" s="709" t="n">
        <v>0</v>
      </c>
      <c r="L209" s="707" t="s">
        <v>292</v>
      </c>
      <c r="M209" s="708" t="s">
        <v>942</v>
      </c>
      <c r="N209" s="710" t="s">
        <v>934</v>
      </c>
      <c r="O209" s="512" t="n">
        <v>3</v>
      </c>
      <c r="P209" s="512" t="n">
        <v>1</v>
      </c>
      <c r="Q209" s="711" t="n">
        <v>0.00264489985520834</v>
      </c>
      <c r="R209" s="712"/>
      <c r="S209" s="713" t="n">
        <v>5.85</v>
      </c>
      <c r="T209" s="714" t="n">
        <v>5.85</v>
      </c>
      <c r="U209" s="715"/>
      <c r="V209" s="262" t="n">
        <f aca="false">SUM(W209:CI209)</f>
        <v>1</v>
      </c>
      <c r="W209" s="243" t="n">
        <v>0</v>
      </c>
      <c r="X209" s="243" t="n">
        <v>0</v>
      </c>
      <c r="Y209" s="243" t="n">
        <v>0</v>
      </c>
      <c r="Z209" s="243" t="n">
        <v>0</v>
      </c>
      <c r="AA209" s="265" t="n">
        <v>1</v>
      </c>
      <c r="AB209" s="243" t="n">
        <v>0</v>
      </c>
      <c r="AC209" s="243" t="n">
        <v>0</v>
      </c>
      <c r="AD209" s="243" t="n">
        <v>0</v>
      </c>
      <c r="AE209" s="243" t="n">
        <v>0</v>
      </c>
      <c r="AF209" s="243" t="n">
        <v>0</v>
      </c>
      <c r="AG209" s="243" t="n">
        <v>0</v>
      </c>
      <c r="AH209" s="518" t="n">
        <v>0</v>
      </c>
      <c r="AI209" s="243" t="n">
        <v>0</v>
      </c>
      <c r="AJ209" s="243" t="n">
        <v>0</v>
      </c>
      <c r="AK209" s="518" t="n">
        <v>0</v>
      </c>
      <c r="AL209" s="518" t="n">
        <v>0</v>
      </c>
      <c r="AM209" s="518" t="n">
        <v>0</v>
      </c>
      <c r="AN209" s="518" t="n">
        <v>0</v>
      </c>
      <c r="AO209" s="518" t="n">
        <v>0</v>
      </c>
      <c r="AP209" s="518" t="n">
        <v>0</v>
      </c>
      <c r="AQ209" s="518" t="n">
        <v>0</v>
      </c>
      <c r="AR209" s="518" t="n">
        <v>0</v>
      </c>
      <c r="AS209" s="518" t="n">
        <v>0</v>
      </c>
      <c r="AT209" s="518" t="n">
        <v>0</v>
      </c>
      <c r="AU209" s="518" t="n">
        <v>0</v>
      </c>
      <c r="AV209" s="518" t="n">
        <v>0</v>
      </c>
      <c r="AW209" s="518" t="n">
        <v>0</v>
      </c>
      <c r="AX209" s="518" t="n">
        <v>0</v>
      </c>
      <c r="AY209" s="518" t="n">
        <v>0</v>
      </c>
      <c r="AZ209" s="518" t="n">
        <v>0</v>
      </c>
      <c r="BA209" s="518" t="n">
        <v>0</v>
      </c>
      <c r="BB209" s="518" t="n">
        <v>0</v>
      </c>
      <c r="BC209" s="518" t="n">
        <v>0</v>
      </c>
      <c r="BD209" s="518" t="n">
        <v>0</v>
      </c>
      <c r="BE209" s="518" t="n">
        <v>0</v>
      </c>
      <c r="BF209" s="518" t="n">
        <v>0</v>
      </c>
      <c r="BG209" s="518" t="n">
        <v>0</v>
      </c>
      <c r="BH209" s="518" t="n">
        <v>0</v>
      </c>
      <c r="BI209" s="518" t="n">
        <v>0</v>
      </c>
      <c r="BJ209" s="518"/>
      <c r="BK209" s="518"/>
      <c r="BL209" s="518" t="n">
        <v>0</v>
      </c>
      <c r="BM209" s="518"/>
      <c r="BN209" s="518"/>
      <c r="BO209" s="518"/>
      <c r="BP209" s="518"/>
      <c r="BQ209" s="518"/>
      <c r="BR209" s="518"/>
      <c r="BS209" s="518"/>
      <c r="BT209" s="518"/>
      <c r="BU209" s="518"/>
      <c r="BV209" s="518" t="n">
        <v>0</v>
      </c>
      <c r="BW209" s="518" t="n">
        <v>0</v>
      </c>
      <c r="BX209" s="518" t="n">
        <v>0</v>
      </c>
      <c r="BY209" s="518" t="n">
        <v>0</v>
      </c>
      <c r="BZ209" s="518" t="n">
        <v>0</v>
      </c>
      <c r="CA209" s="518" t="n">
        <v>0</v>
      </c>
      <c r="CB209" s="518" t="n">
        <v>0</v>
      </c>
      <c r="CC209" s="518" t="n">
        <v>0</v>
      </c>
      <c r="CD209" s="518" t="n">
        <v>0</v>
      </c>
      <c r="CE209" s="518" t="n">
        <v>0</v>
      </c>
      <c r="CF209" s="518" t="n">
        <v>0</v>
      </c>
      <c r="CG209" s="518" t="n">
        <v>0</v>
      </c>
      <c r="CH209" s="518"/>
      <c r="CI209" s="716"/>
      <c r="CL209" s="48" t="n">
        <v>1</v>
      </c>
      <c r="CM209" s="48" t="n">
        <f aca="false">CL209-V209</f>
        <v>0</v>
      </c>
      <c r="CN209" s="702" t="n">
        <f aca="false">SUM(CO209:DR209)</f>
        <v>1</v>
      </c>
      <c r="CO209" s="703" t="n">
        <v>0</v>
      </c>
      <c r="CP209" s="703"/>
      <c r="CQ209" s="703" t="n">
        <v>0</v>
      </c>
      <c r="CR209" s="703"/>
      <c r="CS209" s="703" t="n">
        <v>1</v>
      </c>
      <c r="CT209" s="703" t="n">
        <v>0</v>
      </c>
      <c r="CU209" s="703"/>
      <c r="CV209" s="703"/>
      <c r="CW209" s="703"/>
      <c r="CX209" s="703" t="n">
        <v>0</v>
      </c>
      <c r="CY209" s="703" t="n">
        <v>0</v>
      </c>
      <c r="CZ209" s="703" t="n">
        <v>0</v>
      </c>
      <c r="DA209" s="703"/>
      <c r="DB209" s="703"/>
      <c r="DC209" s="703"/>
      <c r="DD209" s="703"/>
      <c r="DE209" s="703" t="n">
        <v>0</v>
      </c>
      <c r="DF209" s="703"/>
      <c r="DG209" s="703" t="n">
        <v>0</v>
      </c>
      <c r="DH209" s="703" t="n">
        <v>0</v>
      </c>
      <c r="DI209" s="703" t="n">
        <v>0</v>
      </c>
      <c r="DJ209" s="703" t="n">
        <v>0</v>
      </c>
      <c r="DK209" s="703" t="n">
        <v>0</v>
      </c>
      <c r="DL209" s="703" t="n">
        <v>0</v>
      </c>
      <c r="DM209" s="703"/>
      <c r="DN209" s="703"/>
      <c r="DO209" s="703"/>
      <c r="DP209" s="703"/>
      <c r="DQ209" s="703"/>
      <c r="DR209" s="703"/>
      <c r="DS209" s="704" t="n">
        <f aca="false">CN209-V209</f>
        <v>0</v>
      </c>
      <c r="DT209" s="553"/>
      <c r="DU209" s="48"/>
    </row>
    <row r="210" customFormat="false" ht="15" hidden="false" customHeight="true" outlineLevel="0" collapsed="false">
      <c r="A210" s="705" t="n">
        <f aca="false">A209+1</f>
        <v>201</v>
      </c>
      <c r="B210" s="706" t="s">
        <v>929</v>
      </c>
      <c r="C210" s="706" t="s">
        <v>492</v>
      </c>
      <c r="D210" s="706" t="s">
        <v>493</v>
      </c>
      <c r="E210" s="243" t="n">
        <f aca="false">COUNTIF($G$10:$G$1856,$G210)</f>
        <v>1</v>
      </c>
      <c r="F210" s="706" t="s">
        <v>1401</v>
      </c>
      <c r="G210" s="706" t="s">
        <v>1401</v>
      </c>
      <c r="H210" s="707" t="s">
        <v>1402</v>
      </c>
      <c r="I210" s="708" t="s">
        <v>1137</v>
      </c>
      <c r="J210" s="707" t="s">
        <v>421</v>
      </c>
      <c r="K210" s="709" t="n">
        <v>0</v>
      </c>
      <c r="L210" s="707" t="s">
        <v>292</v>
      </c>
      <c r="M210" s="708" t="s">
        <v>1138</v>
      </c>
      <c r="N210" s="710" t="s">
        <v>934</v>
      </c>
      <c r="O210" s="512" t="n">
        <v>3</v>
      </c>
      <c r="P210" s="512" t="n">
        <v>1</v>
      </c>
      <c r="Q210" s="711" t="n">
        <v>0.00279926717264789</v>
      </c>
      <c r="R210" s="712"/>
      <c r="S210" s="713" t="n">
        <v>6.19</v>
      </c>
      <c r="T210" s="714" t="n">
        <v>6.19</v>
      </c>
      <c r="U210" s="715"/>
      <c r="V210" s="262" t="n">
        <f aca="false">SUM(W210:CI210)</f>
        <v>1</v>
      </c>
      <c r="W210" s="243" t="n">
        <v>0</v>
      </c>
      <c r="X210" s="243" t="n">
        <v>0</v>
      </c>
      <c r="Y210" s="243" t="n">
        <v>0</v>
      </c>
      <c r="Z210" s="243" t="n">
        <v>0</v>
      </c>
      <c r="AA210" s="265" t="n">
        <v>1</v>
      </c>
      <c r="AB210" s="243" t="n">
        <v>0</v>
      </c>
      <c r="AC210" s="243" t="n">
        <v>0</v>
      </c>
      <c r="AD210" s="243" t="n">
        <v>0</v>
      </c>
      <c r="AE210" s="243" t="n">
        <v>0</v>
      </c>
      <c r="AF210" s="243" t="n">
        <v>0</v>
      </c>
      <c r="AG210" s="243" t="n">
        <v>0</v>
      </c>
      <c r="AH210" s="518" t="n">
        <v>0</v>
      </c>
      <c r="AI210" s="243" t="n">
        <v>0</v>
      </c>
      <c r="AJ210" s="243" t="n">
        <v>0</v>
      </c>
      <c r="AK210" s="518" t="n">
        <v>0</v>
      </c>
      <c r="AL210" s="518" t="n">
        <v>0</v>
      </c>
      <c r="AM210" s="518" t="n">
        <v>0</v>
      </c>
      <c r="AN210" s="518" t="n">
        <v>0</v>
      </c>
      <c r="AO210" s="518" t="n">
        <v>0</v>
      </c>
      <c r="AP210" s="518" t="n">
        <v>0</v>
      </c>
      <c r="AQ210" s="518" t="n">
        <v>0</v>
      </c>
      <c r="AR210" s="518" t="n">
        <v>0</v>
      </c>
      <c r="AS210" s="518" t="n">
        <v>0</v>
      </c>
      <c r="AT210" s="518" t="n">
        <v>0</v>
      </c>
      <c r="AU210" s="518" t="n">
        <v>0</v>
      </c>
      <c r="AV210" s="518" t="n">
        <v>0</v>
      </c>
      <c r="AW210" s="518" t="n">
        <v>0</v>
      </c>
      <c r="AX210" s="518" t="n">
        <v>0</v>
      </c>
      <c r="AY210" s="518" t="n">
        <v>0</v>
      </c>
      <c r="AZ210" s="518" t="n">
        <v>0</v>
      </c>
      <c r="BA210" s="518" t="n">
        <v>0</v>
      </c>
      <c r="BB210" s="518" t="n">
        <v>0</v>
      </c>
      <c r="BC210" s="518" t="n">
        <v>0</v>
      </c>
      <c r="BD210" s="518" t="n">
        <v>0</v>
      </c>
      <c r="BE210" s="518" t="n">
        <v>0</v>
      </c>
      <c r="BF210" s="518" t="n">
        <v>0</v>
      </c>
      <c r="BG210" s="518" t="n">
        <v>0</v>
      </c>
      <c r="BH210" s="518" t="n">
        <v>0</v>
      </c>
      <c r="BI210" s="518" t="n">
        <v>0</v>
      </c>
      <c r="BJ210" s="518"/>
      <c r="BK210" s="518"/>
      <c r="BL210" s="518" t="n">
        <v>0</v>
      </c>
      <c r="BM210" s="518"/>
      <c r="BN210" s="518"/>
      <c r="BO210" s="518"/>
      <c r="BP210" s="518"/>
      <c r="BQ210" s="518"/>
      <c r="BR210" s="518"/>
      <c r="BS210" s="518"/>
      <c r="BT210" s="518"/>
      <c r="BU210" s="518"/>
      <c r="BV210" s="518" t="n">
        <v>0</v>
      </c>
      <c r="BW210" s="518" t="n">
        <v>0</v>
      </c>
      <c r="BX210" s="518" t="n">
        <v>0</v>
      </c>
      <c r="BY210" s="518" t="n">
        <v>0</v>
      </c>
      <c r="BZ210" s="518" t="n">
        <v>0</v>
      </c>
      <c r="CA210" s="518" t="n">
        <v>0</v>
      </c>
      <c r="CB210" s="518" t="n">
        <v>0</v>
      </c>
      <c r="CC210" s="518" t="n">
        <v>0</v>
      </c>
      <c r="CD210" s="518" t="n">
        <v>0</v>
      </c>
      <c r="CE210" s="518" t="n">
        <v>0</v>
      </c>
      <c r="CF210" s="518" t="n">
        <v>0</v>
      </c>
      <c r="CG210" s="518" t="n">
        <v>0</v>
      </c>
      <c r="CH210" s="518"/>
      <c r="CI210" s="716"/>
      <c r="CL210" s="48" t="n">
        <v>1</v>
      </c>
      <c r="CM210" s="48" t="n">
        <f aca="false">CL210-V210</f>
        <v>0</v>
      </c>
      <c r="CN210" s="702" t="n">
        <f aca="false">SUM(CO210:DR210)</f>
        <v>1</v>
      </c>
      <c r="CO210" s="703" t="n">
        <v>0</v>
      </c>
      <c r="CP210" s="703"/>
      <c r="CQ210" s="703" t="n">
        <v>0</v>
      </c>
      <c r="CR210" s="703"/>
      <c r="CS210" s="703" t="n">
        <v>1</v>
      </c>
      <c r="CT210" s="703" t="n">
        <v>0</v>
      </c>
      <c r="CU210" s="703"/>
      <c r="CV210" s="703"/>
      <c r="CW210" s="703"/>
      <c r="CX210" s="703" t="n">
        <v>0</v>
      </c>
      <c r="CY210" s="703" t="n">
        <v>0</v>
      </c>
      <c r="CZ210" s="703" t="n">
        <v>0</v>
      </c>
      <c r="DA210" s="703"/>
      <c r="DB210" s="703"/>
      <c r="DC210" s="703"/>
      <c r="DD210" s="703"/>
      <c r="DE210" s="703" t="n">
        <v>0</v>
      </c>
      <c r="DF210" s="703"/>
      <c r="DG210" s="703" t="n">
        <v>0</v>
      </c>
      <c r="DH210" s="703" t="n">
        <v>0</v>
      </c>
      <c r="DI210" s="703" t="n">
        <v>0</v>
      </c>
      <c r="DJ210" s="703" t="n">
        <v>0</v>
      </c>
      <c r="DK210" s="703" t="n">
        <v>0</v>
      </c>
      <c r="DL210" s="703" t="n">
        <v>0</v>
      </c>
      <c r="DM210" s="703"/>
      <c r="DN210" s="703"/>
      <c r="DO210" s="703"/>
      <c r="DP210" s="703"/>
      <c r="DQ210" s="703"/>
      <c r="DR210" s="703"/>
      <c r="DS210" s="704" t="n">
        <f aca="false">CN210-V210</f>
        <v>0</v>
      </c>
      <c r="DT210" s="553"/>
      <c r="DU210" s="48"/>
    </row>
    <row r="211" customFormat="false" ht="15" hidden="false" customHeight="true" outlineLevel="0" collapsed="false">
      <c r="A211" s="705" t="n">
        <f aca="false">A210+1</f>
        <v>202</v>
      </c>
      <c r="B211" s="706" t="s">
        <v>929</v>
      </c>
      <c r="C211" s="706" t="s">
        <v>492</v>
      </c>
      <c r="D211" s="706" t="s">
        <v>493</v>
      </c>
      <c r="E211" s="243" t="n">
        <f aca="false">COUNTIF($G$10:$G$1856,$G211)</f>
        <v>1</v>
      </c>
      <c r="F211" s="706" t="s">
        <v>1403</v>
      </c>
      <c r="G211" s="706" t="s">
        <v>1403</v>
      </c>
      <c r="H211" s="707" t="s">
        <v>1404</v>
      </c>
      <c r="I211" s="708" t="s">
        <v>1062</v>
      </c>
      <c r="J211" s="707" t="s">
        <v>421</v>
      </c>
      <c r="K211" s="709" t="n">
        <v>0</v>
      </c>
      <c r="L211" s="707" t="s">
        <v>292</v>
      </c>
      <c r="M211" s="708" t="s">
        <v>978</v>
      </c>
      <c r="N211" s="710" t="s">
        <v>934</v>
      </c>
      <c r="O211" s="512" t="n">
        <v>1</v>
      </c>
      <c r="P211" s="512" t="n">
        <v>1</v>
      </c>
      <c r="Q211" s="711" t="n">
        <v>0.00102718459002215</v>
      </c>
      <c r="R211" s="712"/>
      <c r="S211" s="713" t="n">
        <v>2.27</v>
      </c>
      <c r="T211" s="714" t="n">
        <v>2.27</v>
      </c>
      <c r="U211" s="715"/>
      <c r="V211" s="262" t="n">
        <f aca="false">SUM(W211:CI211)</f>
        <v>0</v>
      </c>
      <c r="W211" s="243" t="n">
        <v>0</v>
      </c>
      <c r="X211" s="243" t="n">
        <v>0</v>
      </c>
      <c r="Y211" s="243" t="n">
        <v>0</v>
      </c>
      <c r="Z211" s="243" t="n">
        <v>0</v>
      </c>
      <c r="AA211" s="243" t="n">
        <v>0</v>
      </c>
      <c r="AB211" s="243" t="n">
        <v>0</v>
      </c>
      <c r="AC211" s="243" t="n">
        <v>0</v>
      </c>
      <c r="AD211" s="243" t="n">
        <v>0</v>
      </c>
      <c r="AE211" s="243" t="n">
        <v>0</v>
      </c>
      <c r="AF211" s="243" t="n">
        <v>0</v>
      </c>
      <c r="AG211" s="243" t="n">
        <v>0</v>
      </c>
      <c r="AH211" s="518" t="n">
        <v>0</v>
      </c>
      <c r="AI211" s="243" t="n">
        <v>0</v>
      </c>
      <c r="AJ211" s="243" t="n">
        <v>0</v>
      </c>
      <c r="AK211" s="518" t="n">
        <v>0</v>
      </c>
      <c r="AL211" s="518" t="n">
        <v>0</v>
      </c>
      <c r="AM211" s="518" t="n">
        <v>0</v>
      </c>
      <c r="AN211" s="518" t="n">
        <v>0</v>
      </c>
      <c r="AO211" s="518" t="n">
        <v>0</v>
      </c>
      <c r="AP211" s="518" t="n">
        <v>0</v>
      </c>
      <c r="AQ211" s="518" t="n">
        <v>0</v>
      </c>
      <c r="AR211" s="518" t="n">
        <v>0</v>
      </c>
      <c r="AS211" s="518" t="n">
        <v>0</v>
      </c>
      <c r="AT211" s="518" t="n">
        <v>0</v>
      </c>
      <c r="AU211" s="518" t="n">
        <v>0</v>
      </c>
      <c r="AV211" s="518" t="n">
        <v>0</v>
      </c>
      <c r="AW211" s="518" t="n">
        <v>0</v>
      </c>
      <c r="AX211" s="518" t="n">
        <v>0</v>
      </c>
      <c r="AY211" s="518" t="n">
        <v>0</v>
      </c>
      <c r="AZ211" s="518" t="n">
        <v>0</v>
      </c>
      <c r="BA211" s="518" t="n">
        <v>0</v>
      </c>
      <c r="BB211" s="518" t="n">
        <v>0</v>
      </c>
      <c r="BC211" s="518" t="n">
        <v>0</v>
      </c>
      <c r="BD211" s="518" t="n">
        <v>0</v>
      </c>
      <c r="BE211" s="518" t="n">
        <v>0</v>
      </c>
      <c r="BF211" s="518" t="n">
        <v>0</v>
      </c>
      <c r="BG211" s="518" t="n">
        <v>0</v>
      </c>
      <c r="BH211" s="518" t="n">
        <v>0</v>
      </c>
      <c r="BI211" s="518" t="n">
        <v>0</v>
      </c>
      <c r="BJ211" s="518"/>
      <c r="BK211" s="518"/>
      <c r="BL211" s="518" t="n">
        <v>0</v>
      </c>
      <c r="BM211" s="518"/>
      <c r="BN211" s="518"/>
      <c r="BO211" s="518"/>
      <c r="BP211" s="518"/>
      <c r="BQ211" s="518"/>
      <c r="BR211" s="518"/>
      <c r="BS211" s="518"/>
      <c r="BT211" s="518"/>
      <c r="BU211" s="518"/>
      <c r="BV211" s="518" t="n">
        <v>0</v>
      </c>
      <c r="BW211" s="518" t="n">
        <v>0</v>
      </c>
      <c r="BX211" s="518" t="n">
        <v>0</v>
      </c>
      <c r="BY211" s="518" t="n">
        <v>0</v>
      </c>
      <c r="BZ211" s="518" t="n">
        <v>0</v>
      </c>
      <c r="CA211" s="518" t="n">
        <v>0</v>
      </c>
      <c r="CB211" s="518" t="n">
        <v>0</v>
      </c>
      <c r="CC211" s="518" t="n">
        <v>0</v>
      </c>
      <c r="CD211" s="518" t="n">
        <v>0</v>
      </c>
      <c r="CE211" s="518" t="n">
        <v>0</v>
      </c>
      <c r="CF211" s="518" t="n">
        <v>0</v>
      </c>
      <c r="CG211" s="518" t="n">
        <v>0</v>
      </c>
      <c r="CH211" s="518"/>
      <c r="CI211" s="716"/>
      <c r="CL211" s="48" t="n">
        <v>0</v>
      </c>
      <c r="CM211" s="48" t="n">
        <f aca="false">CL211-V211</f>
        <v>0</v>
      </c>
      <c r="CN211" s="702" t="n">
        <f aca="false">SUM(CO211:DR211)</f>
        <v>0</v>
      </c>
      <c r="CO211" s="703" t="n">
        <v>0</v>
      </c>
      <c r="CP211" s="703"/>
      <c r="CQ211" s="703" t="n">
        <v>0</v>
      </c>
      <c r="CR211" s="703"/>
      <c r="CS211" s="703" t="n">
        <v>0</v>
      </c>
      <c r="CT211" s="703" t="n">
        <v>0</v>
      </c>
      <c r="CU211" s="703"/>
      <c r="CV211" s="703"/>
      <c r="CW211" s="703"/>
      <c r="CX211" s="703" t="n">
        <v>0</v>
      </c>
      <c r="CY211" s="703" t="n">
        <v>0</v>
      </c>
      <c r="CZ211" s="703" t="n">
        <v>0</v>
      </c>
      <c r="DA211" s="703"/>
      <c r="DB211" s="703"/>
      <c r="DC211" s="703"/>
      <c r="DD211" s="703"/>
      <c r="DE211" s="703" t="n">
        <v>0</v>
      </c>
      <c r="DF211" s="703"/>
      <c r="DG211" s="703" t="n">
        <v>0</v>
      </c>
      <c r="DH211" s="703" t="n">
        <v>0</v>
      </c>
      <c r="DI211" s="703" t="n">
        <v>0</v>
      </c>
      <c r="DJ211" s="703" t="n">
        <v>0</v>
      </c>
      <c r="DK211" s="703" t="n">
        <v>0</v>
      </c>
      <c r="DL211" s="703" t="n">
        <v>0</v>
      </c>
      <c r="DM211" s="703"/>
      <c r="DN211" s="703"/>
      <c r="DO211" s="703" t="n">
        <v>0</v>
      </c>
      <c r="DP211" s="703"/>
      <c r="DQ211" s="703"/>
      <c r="DR211" s="703"/>
      <c r="DS211" s="704" t="n">
        <f aca="false">CN211-V211</f>
        <v>0</v>
      </c>
      <c r="DT211" s="553"/>
      <c r="DU211" s="48"/>
    </row>
    <row r="212" customFormat="false" ht="15" hidden="false" customHeight="true" outlineLevel="0" collapsed="false">
      <c r="A212" s="705" t="n">
        <f aca="false">A211+1</f>
        <v>203</v>
      </c>
      <c r="B212" s="706" t="s">
        <v>929</v>
      </c>
      <c r="C212" s="706" t="s">
        <v>492</v>
      </c>
      <c r="D212" s="706" t="s">
        <v>493</v>
      </c>
      <c r="E212" s="243" t="n">
        <f aca="false">COUNTIF($G$10:$G$1856,$G212)</f>
        <v>1</v>
      </c>
      <c r="F212" s="706" t="s">
        <v>1405</v>
      </c>
      <c r="G212" s="706" t="s">
        <v>1405</v>
      </c>
      <c r="H212" s="707" t="s">
        <v>1406</v>
      </c>
      <c r="I212" s="708" t="s">
        <v>1066</v>
      </c>
      <c r="J212" s="707" t="s">
        <v>421</v>
      </c>
      <c r="K212" s="709" t="n">
        <v>0</v>
      </c>
      <c r="L212" s="707" t="s">
        <v>292</v>
      </c>
      <c r="M212" s="708" t="s">
        <v>982</v>
      </c>
      <c r="N212" s="710" t="s">
        <v>934</v>
      </c>
      <c r="O212" s="512" t="n">
        <v>1</v>
      </c>
      <c r="P212" s="512" t="n">
        <v>1</v>
      </c>
      <c r="Q212" s="711" t="n">
        <v>0.00102718459002215</v>
      </c>
      <c r="R212" s="712"/>
      <c r="S212" s="713" t="n">
        <v>2.27</v>
      </c>
      <c r="T212" s="714" t="n">
        <v>2.27</v>
      </c>
      <c r="U212" s="715"/>
      <c r="V212" s="262" t="n">
        <f aca="false">SUM(W212:CI212)</f>
        <v>0</v>
      </c>
      <c r="W212" s="243" t="n">
        <v>0</v>
      </c>
      <c r="X212" s="243" t="n">
        <v>0</v>
      </c>
      <c r="Y212" s="243" t="n">
        <v>0</v>
      </c>
      <c r="Z212" s="243" t="n">
        <v>0</v>
      </c>
      <c r="AA212" s="243" t="n">
        <v>0</v>
      </c>
      <c r="AB212" s="243" t="n">
        <v>0</v>
      </c>
      <c r="AC212" s="243" t="n">
        <v>0</v>
      </c>
      <c r="AD212" s="243" t="n">
        <v>0</v>
      </c>
      <c r="AE212" s="243" t="n">
        <v>0</v>
      </c>
      <c r="AF212" s="243" t="n">
        <v>0</v>
      </c>
      <c r="AG212" s="243" t="n">
        <v>0</v>
      </c>
      <c r="AH212" s="518" t="n">
        <v>0</v>
      </c>
      <c r="AI212" s="243" t="n">
        <v>0</v>
      </c>
      <c r="AJ212" s="243" t="n">
        <v>0</v>
      </c>
      <c r="AK212" s="518" t="n">
        <v>0</v>
      </c>
      <c r="AL212" s="518" t="n">
        <v>0</v>
      </c>
      <c r="AM212" s="518" t="n">
        <v>0</v>
      </c>
      <c r="AN212" s="518" t="n">
        <v>0</v>
      </c>
      <c r="AO212" s="518" t="n">
        <v>0</v>
      </c>
      <c r="AP212" s="518" t="n">
        <v>0</v>
      </c>
      <c r="AQ212" s="518" t="n">
        <v>0</v>
      </c>
      <c r="AR212" s="518" t="n">
        <v>0</v>
      </c>
      <c r="AS212" s="518" t="n">
        <v>0</v>
      </c>
      <c r="AT212" s="518" t="n">
        <v>0</v>
      </c>
      <c r="AU212" s="518" t="n">
        <v>0</v>
      </c>
      <c r="AV212" s="518" t="n">
        <v>0</v>
      </c>
      <c r="AW212" s="518" t="n">
        <v>0</v>
      </c>
      <c r="AX212" s="518" t="n">
        <v>0</v>
      </c>
      <c r="AY212" s="518" t="n">
        <v>0</v>
      </c>
      <c r="AZ212" s="518" t="n">
        <v>0</v>
      </c>
      <c r="BA212" s="518" t="n">
        <v>0</v>
      </c>
      <c r="BB212" s="518" t="n">
        <v>0</v>
      </c>
      <c r="BC212" s="518" t="n">
        <v>0</v>
      </c>
      <c r="BD212" s="518" t="n">
        <v>0</v>
      </c>
      <c r="BE212" s="518" t="n">
        <v>0</v>
      </c>
      <c r="BF212" s="518" t="n">
        <v>0</v>
      </c>
      <c r="BG212" s="518" t="n">
        <v>0</v>
      </c>
      <c r="BH212" s="518" t="n">
        <v>0</v>
      </c>
      <c r="BI212" s="518" t="n">
        <v>0</v>
      </c>
      <c r="BJ212" s="518"/>
      <c r="BK212" s="518"/>
      <c r="BL212" s="518" t="n">
        <v>0</v>
      </c>
      <c r="BM212" s="518"/>
      <c r="BN212" s="518"/>
      <c r="BO212" s="518"/>
      <c r="BP212" s="518"/>
      <c r="BQ212" s="518"/>
      <c r="BR212" s="518"/>
      <c r="BS212" s="518"/>
      <c r="BT212" s="518"/>
      <c r="BU212" s="518"/>
      <c r="BV212" s="518" t="n">
        <v>0</v>
      </c>
      <c r="BW212" s="518" t="n">
        <v>0</v>
      </c>
      <c r="BX212" s="518" t="n">
        <v>0</v>
      </c>
      <c r="BY212" s="518" t="n">
        <v>0</v>
      </c>
      <c r="BZ212" s="518" t="n">
        <v>0</v>
      </c>
      <c r="CA212" s="518" t="n">
        <v>0</v>
      </c>
      <c r="CB212" s="518" t="n">
        <v>0</v>
      </c>
      <c r="CC212" s="518" t="n">
        <v>0</v>
      </c>
      <c r="CD212" s="518" t="n">
        <v>0</v>
      </c>
      <c r="CE212" s="518" t="n">
        <v>0</v>
      </c>
      <c r="CF212" s="518" t="n">
        <v>0</v>
      </c>
      <c r="CG212" s="518" t="n">
        <v>0</v>
      </c>
      <c r="CH212" s="518"/>
      <c r="CI212" s="716"/>
      <c r="CL212" s="48" t="n">
        <v>0</v>
      </c>
      <c r="CM212" s="48" t="n">
        <f aca="false">CL212-V212</f>
        <v>0</v>
      </c>
      <c r="CN212" s="702" t="n">
        <f aca="false">SUM(CO212:DR212)</f>
        <v>0</v>
      </c>
      <c r="CO212" s="703" t="n">
        <v>0</v>
      </c>
      <c r="CP212" s="703"/>
      <c r="CQ212" s="703" t="n">
        <v>0</v>
      </c>
      <c r="CR212" s="703"/>
      <c r="CS212" s="703" t="n">
        <v>0</v>
      </c>
      <c r="CT212" s="703" t="n">
        <v>0</v>
      </c>
      <c r="CU212" s="703"/>
      <c r="CV212" s="703"/>
      <c r="CW212" s="703"/>
      <c r="CX212" s="703" t="n">
        <v>0</v>
      </c>
      <c r="CY212" s="703" t="n">
        <v>0</v>
      </c>
      <c r="CZ212" s="703" t="n">
        <v>0</v>
      </c>
      <c r="DA212" s="703"/>
      <c r="DB212" s="703"/>
      <c r="DC212" s="703"/>
      <c r="DD212" s="703"/>
      <c r="DE212" s="703" t="n">
        <v>0</v>
      </c>
      <c r="DF212" s="703"/>
      <c r="DG212" s="703" t="n">
        <v>0</v>
      </c>
      <c r="DH212" s="703" t="n">
        <v>0</v>
      </c>
      <c r="DI212" s="703" t="n">
        <v>0</v>
      </c>
      <c r="DJ212" s="703" t="n">
        <v>0</v>
      </c>
      <c r="DK212" s="703" t="n">
        <v>0</v>
      </c>
      <c r="DL212" s="703" t="n">
        <v>0</v>
      </c>
      <c r="DM212" s="703"/>
      <c r="DN212" s="703"/>
      <c r="DO212" s="703" t="n">
        <v>0</v>
      </c>
      <c r="DP212" s="703"/>
      <c r="DQ212" s="703"/>
      <c r="DR212" s="703"/>
      <c r="DS212" s="704" t="n">
        <f aca="false">CN212-V212</f>
        <v>0</v>
      </c>
      <c r="DT212" s="553"/>
      <c r="DU212" s="48"/>
    </row>
    <row r="213" customFormat="false" ht="15" hidden="false" customHeight="true" outlineLevel="0" collapsed="false">
      <c r="A213" s="705" t="n">
        <f aca="false">A212+1</f>
        <v>204</v>
      </c>
      <c r="B213" s="706" t="s">
        <v>929</v>
      </c>
      <c r="C213" s="706" t="s">
        <v>492</v>
      </c>
      <c r="D213" s="706" t="s">
        <v>493</v>
      </c>
      <c r="E213" s="243" t="n">
        <f aca="false">COUNTIF($G$10:$G$1856,$G213)</f>
        <v>1</v>
      </c>
      <c r="F213" s="706" t="s">
        <v>1407</v>
      </c>
      <c r="G213" s="706" t="s">
        <v>1407</v>
      </c>
      <c r="H213" s="707" t="s">
        <v>1408</v>
      </c>
      <c r="I213" s="708" t="s">
        <v>1409</v>
      </c>
      <c r="J213" s="707" t="s">
        <v>421</v>
      </c>
      <c r="K213" s="709" t="n">
        <v>0</v>
      </c>
      <c r="L213" s="707" t="s">
        <v>292</v>
      </c>
      <c r="M213" s="708" t="s">
        <v>1142</v>
      </c>
      <c r="N213" s="710" t="s">
        <v>934</v>
      </c>
      <c r="O213" s="512" t="n">
        <v>1</v>
      </c>
      <c r="P213" s="512" t="n">
        <v>1</v>
      </c>
      <c r="Q213" s="711" t="n">
        <v>0.00101646241267327</v>
      </c>
      <c r="R213" s="712"/>
      <c r="S213" s="713" t="n">
        <v>2.25</v>
      </c>
      <c r="T213" s="714" t="n">
        <v>2.25</v>
      </c>
      <c r="U213" s="715"/>
      <c r="V213" s="262" t="n">
        <f aca="false">SUM(W213:CI213)</f>
        <v>0</v>
      </c>
      <c r="W213" s="243" t="n">
        <v>0</v>
      </c>
      <c r="X213" s="243" t="n">
        <v>0</v>
      </c>
      <c r="Y213" s="243" t="n">
        <v>0</v>
      </c>
      <c r="Z213" s="243" t="n">
        <v>0</v>
      </c>
      <c r="AA213" s="243" t="n">
        <v>0</v>
      </c>
      <c r="AB213" s="243" t="n">
        <v>0</v>
      </c>
      <c r="AC213" s="243" t="n">
        <v>0</v>
      </c>
      <c r="AD213" s="243" t="n">
        <v>0</v>
      </c>
      <c r="AE213" s="243" t="n">
        <v>0</v>
      </c>
      <c r="AF213" s="243" t="n">
        <v>0</v>
      </c>
      <c r="AG213" s="243" t="n">
        <v>0</v>
      </c>
      <c r="AH213" s="518" t="n">
        <v>0</v>
      </c>
      <c r="AI213" s="243" t="n">
        <v>0</v>
      </c>
      <c r="AJ213" s="243" t="n">
        <v>0</v>
      </c>
      <c r="AK213" s="518" t="n">
        <v>0</v>
      </c>
      <c r="AL213" s="518" t="n">
        <v>0</v>
      </c>
      <c r="AM213" s="518" t="n">
        <v>0</v>
      </c>
      <c r="AN213" s="518" t="n">
        <v>0</v>
      </c>
      <c r="AO213" s="518" t="n">
        <v>0</v>
      </c>
      <c r="AP213" s="518" t="n">
        <v>0</v>
      </c>
      <c r="AQ213" s="518" t="n">
        <v>0</v>
      </c>
      <c r="AR213" s="518" t="n">
        <v>0</v>
      </c>
      <c r="AS213" s="518" t="n">
        <v>0</v>
      </c>
      <c r="AT213" s="518" t="n">
        <v>0</v>
      </c>
      <c r="AU213" s="518" t="n">
        <v>0</v>
      </c>
      <c r="AV213" s="518" t="n">
        <v>0</v>
      </c>
      <c r="AW213" s="518" t="n">
        <v>0</v>
      </c>
      <c r="AX213" s="518" t="n">
        <v>0</v>
      </c>
      <c r="AY213" s="518" t="n">
        <v>0</v>
      </c>
      <c r="AZ213" s="518" t="n">
        <v>0</v>
      </c>
      <c r="BA213" s="518" t="n">
        <v>0</v>
      </c>
      <c r="BB213" s="518" t="n">
        <v>0</v>
      </c>
      <c r="BC213" s="518" t="n">
        <v>0</v>
      </c>
      <c r="BD213" s="518" t="n">
        <v>0</v>
      </c>
      <c r="BE213" s="518" t="n">
        <v>0</v>
      </c>
      <c r="BF213" s="518" t="n">
        <v>0</v>
      </c>
      <c r="BG213" s="518" t="n">
        <v>0</v>
      </c>
      <c r="BH213" s="518" t="n">
        <v>0</v>
      </c>
      <c r="BI213" s="518" t="n">
        <v>0</v>
      </c>
      <c r="BJ213" s="518"/>
      <c r="BK213" s="518"/>
      <c r="BL213" s="518" t="n">
        <v>0</v>
      </c>
      <c r="BM213" s="518"/>
      <c r="BN213" s="518"/>
      <c r="BO213" s="518"/>
      <c r="BP213" s="518"/>
      <c r="BQ213" s="518"/>
      <c r="BR213" s="518"/>
      <c r="BS213" s="518"/>
      <c r="BT213" s="518"/>
      <c r="BU213" s="518"/>
      <c r="BV213" s="518" t="n">
        <v>0</v>
      </c>
      <c r="BW213" s="518" t="n">
        <v>0</v>
      </c>
      <c r="BX213" s="518" t="n">
        <v>0</v>
      </c>
      <c r="BY213" s="518" t="n">
        <v>0</v>
      </c>
      <c r="BZ213" s="518" t="n">
        <v>0</v>
      </c>
      <c r="CA213" s="518" t="n">
        <v>0</v>
      </c>
      <c r="CB213" s="518" t="n">
        <v>0</v>
      </c>
      <c r="CC213" s="518" t="n">
        <v>0</v>
      </c>
      <c r="CD213" s="518" t="n">
        <v>0</v>
      </c>
      <c r="CE213" s="518" t="n">
        <v>0</v>
      </c>
      <c r="CF213" s="518" t="n">
        <v>0</v>
      </c>
      <c r="CG213" s="518" t="n">
        <v>0</v>
      </c>
      <c r="CH213" s="518"/>
      <c r="CI213" s="716"/>
      <c r="CL213" s="48" t="n">
        <v>0</v>
      </c>
      <c r="CM213" s="48" t="n">
        <f aca="false">CL213-V213</f>
        <v>0</v>
      </c>
      <c r="CN213" s="702" t="n">
        <f aca="false">SUM(CO213:DR213)</f>
        <v>0</v>
      </c>
      <c r="CO213" s="703" t="n">
        <v>0</v>
      </c>
      <c r="CP213" s="703"/>
      <c r="CQ213" s="703" t="n">
        <v>0</v>
      </c>
      <c r="CR213" s="703"/>
      <c r="CS213" s="703" t="n">
        <v>0</v>
      </c>
      <c r="CT213" s="703" t="n">
        <v>0</v>
      </c>
      <c r="CU213" s="703"/>
      <c r="CV213" s="703"/>
      <c r="CW213" s="703"/>
      <c r="CX213" s="703" t="n">
        <v>0</v>
      </c>
      <c r="CY213" s="703" t="n">
        <v>0</v>
      </c>
      <c r="CZ213" s="703" t="n">
        <v>0</v>
      </c>
      <c r="DA213" s="703"/>
      <c r="DB213" s="703"/>
      <c r="DC213" s="703"/>
      <c r="DD213" s="703"/>
      <c r="DE213" s="703" t="n">
        <v>0</v>
      </c>
      <c r="DF213" s="703"/>
      <c r="DG213" s="703" t="n">
        <v>0</v>
      </c>
      <c r="DH213" s="703" t="n">
        <v>0</v>
      </c>
      <c r="DI213" s="703" t="n">
        <v>0</v>
      </c>
      <c r="DJ213" s="703" t="n">
        <v>0</v>
      </c>
      <c r="DK213" s="703" t="n">
        <v>0</v>
      </c>
      <c r="DL213" s="703" t="n">
        <v>0</v>
      </c>
      <c r="DM213" s="703"/>
      <c r="DN213" s="703"/>
      <c r="DO213" s="703" t="n">
        <v>0</v>
      </c>
      <c r="DP213" s="703"/>
      <c r="DQ213" s="703"/>
      <c r="DR213" s="703"/>
      <c r="DS213" s="704" t="n">
        <f aca="false">CN213-V213</f>
        <v>0</v>
      </c>
      <c r="DT213" s="553"/>
      <c r="DU213" s="48"/>
    </row>
    <row r="214" customFormat="false" ht="15" hidden="false" customHeight="true" outlineLevel="0" collapsed="false">
      <c r="A214" s="705" t="n">
        <f aca="false">A213+1</f>
        <v>205</v>
      </c>
      <c r="B214" s="706" t="s">
        <v>929</v>
      </c>
      <c r="C214" s="706" t="s">
        <v>492</v>
      </c>
      <c r="D214" s="706" t="s">
        <v>493</v>
      </c>
      <c r="E214" s="243" t="n">
        <f aca="false">COUNTIF($G$10:$G$1856,$G214)</f>
        <v>1</v>
      </c>
      <c r="F214" s="706" t="s">
        <v>1410</v>
      </c>
      <c r="G214" s="706" t="s">
        <v>1410</v>
      </c>
      <c r="H214" s="707" t="s">
        <v>1411</v>
      </c>
      <c r="I214" s="708" t="s">
        <v>1149</v>
      </c>
      <c r="J214" s="707" t="s">
        <v>421</v>
      </c>
      <c r="K214" s="709" t="n">
        <v>0</v>
      </c>
      <c r="L214" s="707" t="s">
        <v>292</v>
      </c>
      <c r="M214" s="708" t="s">
        <v>1022</v>
      </c>
      <c r="N214" s="710" t="s">
        <v>934</v>
      </c>
      <c r="O214" s="512" t="n">
        <v>2</v>
      </c>
      <c r="P214" s="512" t="n">
        <v>1</v>
      </c>
      <c r="Q214" s="711" t="n">
        <v>0.000449385374180756</v>
      </c>
      <c r="R214" s="712"/>
      <c r="S214" s="713" t="n">
        <v>0.99</v>
      </c>
      <c r="T214" s="714" t="n">
        <v>0.99</v>
      </c>
      <c r="U214" s="715"/>
      <c r="V214" s="262" t="n">
        <f aca="false">SUM(W214:CI214)</f>
        <v>0</v>
      </c>
      <c r="W214" s="243" t="n">
        <v>0</v>
      </c>
      <c r="X214" s="243" t="n">
        <v>0</v>
      </c>
      <c r="Y214" s="243" t="n">
        <v>0</v>
      </c>
      <c r="Z214" s="243" t="n">
        <v>0</v>
      </c>
      <c r="AA214" s="243" t="n">
        <v>0</v>
      </c>
      <c r="AB214" s="243" t="n">
        <v>0</v>
      </c>
      <c r="AC214" s="243" t="n">
        <v>0</v>
      </c>
      <c r="AD214" s="243" t="n">
        <v>0</v>
      </c>
      <c r="AE214" s="243" t="n">
        <v>0</v>
      </c>
      <c r="AF214" s="243" t="n">
        <v>0</v>
      </c>
      <c r="AG214" s="243" t="n">
        <v>0</v>
      </c>
      <c r="AH214" s="518" t="n">
        <v>0</v>
      </c>
      <c r="AI214" s="243" t="n">
        <v>0</v>
      </c>
      <c r="AJ214" s="243" t="n">
        <v>0</v>
      </c>
      <c r="AK214" s="518" t="n">
        <v>0</v>
      </c>
      <c r="AL214" s="518" t="n">
        <v>0</v>
      </c>
      <c r="AM214" s="518" t="n">
        <v>0</v>
      </c>
      <c r="AN214" s="518" t="n">
        <v>0</v>
      </c>
      <c r="AO214" s="518" t="n">
        <v>0</v>
      </c>
      <c r="AP214" s="518" t="n">
        <v>0</v>
      </c>
      <c r="AQ214" s="518" t="n">
        <v>0</v>
      </c>
      <c r="AR214" s="518" t="n">
        <v>0</v>
      </c>
      <c r="AS214" s="518" t="n">
        <v>0</v>
      </c>
      <c r="AT214" s="518" t="n">
        <v>0</v>
      </c>
      <c r="AU214" s="518" t="n">
        <v>0</v>
      </c>
      <c r="AV214" s="518" t="n">
        <v>0</v>
      </c>
      <c r="AW214" s="518" t="n">
        <v>0</v>
      </c>
      <c r="AX214" s="518" t="n">
        <v>0</v>
      </c>
      <c r="AY214" s="518" t="n">
        <v>0</v>
      </c>
      <c r="AZ214" s="518" t="n">
        <v>0</v>
      </c>
      <c r="BA214" s="518" t="n">
        <v>0</v>
      </c>
      <c r="BB214" s="518" t="n">
        <v>0</v>
      </c>
      <c r="BC214" s="518" t="n">
        <v>0</v>
      </c>
      <c r="BD214" s="518" t="n">
        <v>0</v>
      </c>
      <c r="BE214" s="518" t="n">
        <v>0</v>
      </c>
      <c r="BF214" s="518" t="n">
        <v>0</v>
      </c>
      <c r="BG214" s="518" t="n">
        <v>0</v>
      </c>
      <c r="BH214" s="518" t="n">
        <v>0</v>
      </c>
      <c r="BI214" s="518" t="n">
        <v>0</v>
      </c>
      <c r="BJ214" s="518"/>
      <c r="BK214" s="518"/>
      <c r="BL214" s="518" t="n">
        <v>0</v>
      </c>
      <c r="BM214" s="518"/>
      <c r="BN214" s="518"/>
      <c r="BO214" s="518"/>
      <c r="BP214" s="518"/>
      <c r="BQ214" s="518"/>
      <c r="BR214" s="518"/>
      <c r="BS214" s="518"/>
      <c r="BT214" s="518"/>
      <c r="BU214" s="518"/>
      <c r="BV214" s="518" t="n">
        <v>0</v>
      </c>
      <c r="BW214" s="518" t="n">
        <v>0</v>
      </c>
      <c r="BX214" s="518" t="n">
        <v>0</v>
      </c>
      <c r="BY214" s="518" t="n">
        <v>0</v>
      </c>
      <c r="BZ214" s="518" t="n">
        <v>0</v>
      </c>
      <c r="CA214" s="518" t="n">
        <v>0</v>
      </c>
      <c r="CB214" s="518" t="n">
        <v>0</v>
      </c>
      <c r="CC214" s="518" t="n">
        <v>0</v>
      </c>
      <c r="CD214" s="518" t="n">
        <v>0</v>
      </c>
      <c r="CE214" s="518" t="n">
        <v>0</v>
      </c>
      <c r="CF214" s="518" t="n">
        <v>0</v>
      </c>
      <c r="CG214" s="518" t="n">
        <v>0</v>
      </c>
      <c r="CH214" s="518"/>
      <c r="CI214" s="716"/>
      <c r="CL214" s="48" t="n">
        <v>0</v>
      </c>
      <c r="CM214" s="48" t="n">
        <f aca="false">CL214-V214</f>
        <v>0</v>
      </c>
      <c r="CN214" s="702" t="n">
        <f aca="false">SUM(CO214:DR214)</f>
        <v>0</v>
      </c>
      <c r="CO214" s="703" t="n">
        <v>0</v>
      </c>
      <c r="CP214" s="703"/>
      <c r="CQ214" s="703" t="n">
        <v>0</v>
      </c>
      <c r="CR214" s="703"/>
      <c r="CS214" s="703" t="n">
        <v>0</v>
      </c>
      <c r="CT214" s="703" t="n">
        <v>0</v>
      </c>
      <c r="CU214" s="703"/>
      <c r="CV214" s="703"/>
      <c r="CW214" s="703"/>
      <c r="CX214" s="703" t="n">
        <v>0</v>
      </c>
      <c r="CY214" s="703" t="n">
        <v>0</v>
      </c>
      <c r="CZ214" s="703" t="n">
        <v>0</v>
      </c>
      <c r="DA214" s="703"/>
      <c r="DB214" s="703"/>
      <c r="DC214" s="703"/>
      <c r="DD214" s="703"/>
      <c r="DE214" s="703" t="n">
        <v>0</v>
      </c>
      <c r="DF214" s="703"/>
      <c r="DG214" s="703" t="n">
        <v>0</v>
      </c>
      <c r="DH214" s="703" t="n">
        <v>0</v>
      </c>
      <c r="DI214" s="703" t="n">
        <v>0</v>
      </c>
      <c r="DJ214" s="703" t="n">
        <v>0</v>
      </c>
      <c r="DK214" s="703" t="n">
        <v>0</v>
      </c>
      <c r="DL214" s="703" t="n">
        <v>0</v>
      </c>
      <c r="DM214" s="703"/>
      <c r="DN214" s="703"/>
      <c r="DO214" s="703" t="n">
        <v>0</v>
      </c>
      <c r="DP214" s="703"/>
      <c r="DQ214" s="703"/>
      <c r="DR214" s="703"/>
      <c r="DS214" s="704" t="n">
        <f aca="false">CN214-V214</f>
        <v>0</v>
      </c>
      <c r="DT214" s="553"/>
      <c r="DU214" s="48"/>
    </row>
    <row r="215" customFormat="false" ht="15" hidden="false" customHeight="true" outlineLevel="0" collapsed="false">
      <c r="A215" s="705" t="n">
        <f aca="false">A214+1</f>
        <v>206</v>
      </c>
      <c r="B215" s="706" t="s">
        <v>1099</v>
      </c>
      <c r="C215" s="706" t="s">
        <v>558</v>
      </c>
      <c r="D215" s="706" t="s">
        <v>559</v>
      </c>
      <c r="E215" s="243" t="n">
        <f aca="false">COUNTIF($G$10:$G$1856,$G215)</f>
        <v>1</v>
      </c>
      <c r="F215" s="706" t="s">
        <v>1412</v>
      </c>
      <c r="G215" s="706" t="s">
        <v>1412</v>
      </c>
      <c r="H215" s="707" t="s">
        <v>1413</v>
      </c>
      <c r="I215" s="708" t="s">
        <v>932</v>
      </c>
      <c r="J215" s="707" t="s">
        <v>498</v>
      </c>
      <c r="K215" s="709" t="n">
        <v>0</v>
      </c>
      <c r="L215" s="707" t="s">
        <v>497</v>
      </c>
      <c r="M215" s="708" t="s">
        <v>933</v>
      </c>
      <c r="N215" s="710" t="s">
        <v>934</v>
      </c>
      <c r="O215" s="512" t="n">
        <v>1</v>
      </c>
      <c r="P215" s="512" t="n">
        <v>1</v>
      </c>
      <c r="Q215" s="711" t="n">
        <v>0.01181</v>
      </c>
      <c r="R215" s="712"/>
      <c r="S215" s="713" t="n">
        <v>24.52</v>
      </c>
      <c r="T215" s="714"/>
      <c r="U215" s="715"/>
      <c r="V215" s="262" t="n">
        <f aca="false">SUM(W215:CI215)</f>
        <v>1</v>
      </c>
      <c r="W215" s="243" t="n">
        <v>0</v>
      </c>
      <c r="X215" s="243" t="n">
        <v>0</v>
      </c>
      <c r="Y215" s="243" t="n">
        <v>0</v>
      </c>
      <c r="Z215" s="243" t="n">
        <v>0</v>
      </c>
      <c r="AA215" s="243" t="n">
        <v>1</v>
      </c>
      <c r="AB215" s="243" t="n">
        <v>0</v>
      </c>
      <c r="AC215" s="243" t="n">
        <v>0</v>
      </c>
      <c r="AD215" s="243" t="n">
        <v>0</v>
      </c>
      <c r="AE215" s="243" t="n">
        <v>0</v>
      </c>
      <c r="AF215" s="243" t="n">
        <v>0</v>
      </c>
      <c r="AG215" s="243" t="n">
        <v>0</v>
      </c>
      <c r="AH215" s="518" t="n">
        <v>0</v>
      </c>
      <c r="AI215" s="243" t="n">
        <v>0</v>
      </c>
      <c r="AJ215" s="243" t="n">
        <v>0</v>
      </c>
      <c r="AK215" s="518" t="n">
        <v>0</v>
      </c>
      <c r="AL215" s="518" t="n">
        <v>0</v>
      </c>
      <c r="AM215" s="518" t="n">
        <v>0</v>
      </c>
      <c r="AN215" s="518" t="n">
        <v>0</v>
      </c>
      <c r="AO215" s="518" t="n">
        <v>0</v>
      </c>
      <c r="AP215" s="518" t="n">
        <v>0</v>
      </c>
      <c r="AQ215" s="518" t="n">
        <v>0</v>
      </c>
      <c r="AR215" s="518" t="n">
        <v>0</v>
      </c>
      <c r="AS215" s="518" t="n">
        <v>0</v>
      </c>
      <c r="AT215" s="518" t="n">
        <v>0</v>
      </c>
      <c r="AU215" s="518" t="n">
        <v>0</v>
      </c>
      <c r="AV215" s="518" t="n">
        <v>0</v>
      </c>
      <c r="AW215" s="518" t="n">
        <v>0</v>
      </c>
      <c r="AX215" s="518" t="n">
        <v>0</v>
      </c>
      <c r="AY215" s="518" t="n">
        <v>0</v>
      </c>
      <c r="AZ215" s="518" t="n">
        <v>0</v>
      </c>
      <c r="BA215" s="518" t="n">
        <v>0</v>
      </c>
      <c r="BB215" s="518" t="n">
        <v>0</v>
      </c>
      <c r="BC215" s="518" t="n">
        <v>0</v>
      </c>
      <c r="BD215" s="518" t="n">
        <v>0</v>
      </c>
      <c r="BE215" s="518" t="n">
        <v>0</v>
      </c>
      <c r="BF215" s="518" t="n">
        <v>0</v>
      </c>
      <c r="BG215" s="518" t="n">
        <v>0</v>
      </c>
      <c r="BH215" s="518" t="n">
        <v>0</v>
      </c>
      <c r="BI215" s="518" t="n">
        <v>0</v>
      </c>
      <c r="BJ215" s="518"/>
      <c r="BK215" s="518"/>
      <c r="BL215" s="518" t="n">
        <v>0</v>
      </c>
      <c r="BM215" s="518"/>
      <c r="BN215" s="518"/>
      <c r="BO215" s="518"/>
      <c r="BP215" s="518"/>
      <c r="BQ215" s="518"/>
      <c r="BR215" s="518"/>
      <c r="BS215" s="518"/>
      <c r="BT215" s="518"/>
      <c r="BU215" s="518"/>
      <c r="BV215" s="518" t="n">
        <v>0</v>
      </c>
      <c r="BW215" s="518" t="n">
        <v>0</v>
      </c>
      <c r="BX215" s="518" t="n">
        <v>0</v>
      </c>
      <c r="BY215" s="518" t="n">
        <v>0</v>
      </c>
      <c r="BZ215" s="518" t="n">
        <v>0</v>
      </c>
      <c r="CA215" s="518" t="n">
        <v>0</v>
      </c>
      <c r="CB215" s="518" t="n">
        <v>0</v>
      </c>
      <c r="CC215" s="518" t="n">
        <v>0</v>
      </c>
      <c r="CD215" s="518" t="n">
        <v>0</v>
      </c>
      <c r="CE215" s="518" t="n">
        <v>0</v>
      </c>
      <c r="CF215" s="518" t="n">
        <v>0</v>
      </c>
      <c r="CG215" s="518" t="n">
        <v>0</v>
      </c>
      <c r="CH215" s="518"/>
      <c r="CI215" s="716"/>
      <c r="CL215" s="48" t="n">
        <v>1</v>
      </c>
      <c r="CM215" s="48" t="n">
        <f aca="false">CL215-V215</f>
        <v>0</v>
      </c>
      <c r="CN215" s="702" t="n">
        <f aca="false">SUM(CO215:DR215)</f>
        <v>1</v>
      </c>
      <c r="CO215" s="703" t="n">
        <v>0</v>
      </c>
      <c r="CP215" s="703"/>
      <c r="CQ215" s="703" t="n">
        <v>0</v>
      </c>
      <c r="CR215" s="703"/>
      <c r="CS215" s="703" t="n">
        <v>1</v>
      </c>
      <c r="CT215" s="703" t="n">
        <v>0</v>
      </c>
      <c r="CU215" s="703"/>
      <c r="CV215" s="703"/>
      <c r="CW215" s="703"/>
      <c r="CX215" s="703" t="n">
        <v>0</v>
      </c>
      <c r="CY215" s="703" t="n">
        <v>0</v>
      </c>
      <c r="CZ215" s="703" t="n">
        <v>0</v>
      </c>
      <c r="DA215" s="703"/>
      <c r="DB215" s="703"/>
      <c r="DC215" s="703"/>
      <c r="DD215" s="703"/>
      <c r="DE215" s="703" t="n">
        <v>0</v>
      </c>
      <c r="DF215" s="703"/>
      <c r="DG215" s="703" t="n">
        <v>0</v>
      </c>
      <c r="DH215" s="703" t="n">
        <v>0</v>
      </c>
      <c r="DI215" s="703" t="n">
        <v>0</v>
      </c>
      <c r="DJ215" s="703" t="n">
        <v>0</v>
      </c>
      <c r="DK215" s="703" t="n">
        <v>0</v>
      </c>
      <c r="DL215" s="703" t="n">
        <v>0</v>
      </c>
      <c r="DM215" s="703"/>
      <c r="DN215" s="703"/>
      <c r="DO215" s="703"/>
      <c r="DP215" s="703"/>
      <c r="DQ215" s="703"/>
      <c r="DR215" s="703"/>
      <c r="DS215" s="704" t="n">
        <f aca="false">CN215-V215</f>
        <v>0</v>
      </c>
      <c r="DT215" s="553"/>
      <c r="DU215" s="48"/>
    </row>
    <row r="216" customFormat="false" ht="15" hidden="false" customHeight="true" outlineLevel="0" collapsed="false">
      <c r="A216" s="705" t="n">
        <f aca="false">A215+1</f>
        <v>207</v>
      </c>
      <c r="B216" s="706" t="s">
        <v>1099</v>
      </c>
      <c r="C216" s="706" t="s">
        <v>558</v>
      </c>
      <c r="D216" s="706" t="s">
        <v>559</v>
      </c>
      <c r="E216" s="243" t="n">
        <f aca="false">COUNTIF($G$10:$G$1856,$G216)</f>
        <v>1</v>
      </c>
      <c r="F216" s="706" t="s">
        <v>1414</v>
      </c>
      <c r="G216" s="706" t="s">
        <v>1414</v>
      </c>
      <c r="H216" s="707" t="s">
        <v>1415</v>
      </c>
      <c r="I216" s="708" t="s">
        <v>1027</v>
      </c>
      <c r="J216" s="707" t="s">
        <v>498</v>
      </c>
      <c r="K216" s="709" t="n">
        <v>0</v>
      </c>
      <c r="L216" s="707" t="s">
        <v>497</v>
      </c>
      <c r="M216" s="708" t="s">
        <v>1028</v>
      </c>
      <c r="N216" s="710" t="s">
        <v>934</v>
      </c>
      <c r="O216" s="512" t="n">
        <v>1</v>
      </c>
      <c r="P216" s="512" t="n">
        <v>1</v>
      </c>
      <c r="Q216" s="711" t="n">
        <v>0.011315</v>
      </c>
      <c r="R216" s="712"/>
      <c r="S216" s="713" t="n">
        <v>23.49</v>
      </c>
      <c r="T216" s="714"/>
      <c r="U216" s="715"/>
      <c r="V216" s="262" t="n">
        <f aca="false">SUM(W216:CI216)</f>
        <v>1</v>
      </c>
      <c r="W216" s="243" t="n">
        <v>0</v>
      </c>
      <c r="X216" s="243" t="n">
        <v>0</v>
      </c>
      <c r="Y216" s="243" t="n">
        <v>0</v>
      </c>
      <c r="Z216" s="243" t="n">
        <v>0</v>
      </c>
      <c r="AA216" s="243" t="n">
        <v>1</v>
      </c>
      <c r="AB216" s="243" t="n">
        <v>0</v>
      </c>
      <c r="AC216" s="243" t="n">
        <v>0</v>
      </c>
      <c r="AD216" s="243" t="n">
        <v>0</v>
      </c>
      <c r="AE216" s="243" t="n">
        <v>0</v>
      </c>
      <c r="AF216" s="243" t="n">
        <v>0</v>
      </c>
      <c r="AG216" s="243" t="n">
        <v>0</v>
      </c>
      <c r="AH216" s="518" t="n">
        <v>0</v>
      </c>
      <c r="AI216" s="243" t="n">
        <v>0</v>
      </c>
      <c r="AJ216" s="243" t="n">
        <v>0</v>
      </c>
      <c r="AK216" s="518" t="n">
        <v>0</v>
      </c>
      <c r="AL216" s="518" t="n">
        <v>0</v>
      </c>
      <c r="AM216" s="518" t="n">
        <v>0</v>
      </c>
      <c r="AN216" s="518" t="n">
        <v>0</v>
      </c>
      <c r="AO216" s="518" t="n">
        <v>0</v>
      </c>
      <c r="AP216" s="518" t="n">
        <v>0</v>
      </c>
      <c r="AQ216" s="518" t="n">
        <v>0</v>
      </c>
      <c r="AR216" s="518" t="n">
        <v>0</v>
      </c>
      <c r="AS216" s="518" t="n">
        <v>0</v>
      </c>
      <c r="AT216" s="518" t="n">
        <v>0</v>
      </c>
      <c r="AU216" s="518" t="n">
        <v>0</v>
      </c>
      <c r="AV216" s="518" t="n">
        <v>0</v>
      </c>
      <c r="AW216" s="518" t="n">
        <v>0</v>
      </c>
      <c r="AX216" s="518" t="n">
        <v>0</v>
      </c>
      <c r="AY216" s="518" t="n">
        <v>0</v>
      </c>
      <c r="AZ216" s="518" t="n">
        <v>0</v>
      </c>
      <c r="BA216" s="518" t="n">
        <v>0</v>
      </c>
      <c r="BB216" s="518" t="n">
        <v>0</v>
      </c>
      <c r="BC216" s="518" t="n">
        <v>0</v>
      </c>
      <c r="BD216" s="518" t="n">
        <v>0</v>
      </c>
      <c r="BE216" s="518" t="n">
        <v>0</v>
      </c>
      <c r="BF216" s="518" t="n">
        <v>0</v>
      </c>
      <c r="BG216" s="518" t="n">
        <v>0</v>
      </c>
      <c r="BH216" s="518" t="n">
        <v>0</v>
      </c>
      <c r="BI216" s="518" t="n">
        <v>0</v>
      </c>
      <c r="BJ216" s="518"/>
      <c r="BK216" s="518"/>
      <c r="BL216" s="518" t="n">
        <v>0</v>
      </c>
      <c r="BM216" s="518"/>
      <c r="BN216" s="518"/>
      <c r="BO216" s="518"/>
      <c r="BP216" s="518"/>
      <c r="BQ216" s="518"/>
      <c r="BR216" s="518"/>
      <c r="BS216" s="518"/>
      <c r="BT216" s="518"/>
      <c r="BU216" s="518"/>
      <c r="BV216" s="518" t="n">
        <v>0</v>
      </c>
      <c r="BW216" s="518" t="n">
        <v>0</v>
      </c>
      <c r="BX216" s="518" t="n">
        <v>0</v>
      </c>
      <c r="BY216" s="518" t="n">
        <v>0</v>
      </c>
      <c r="BZ216" s="518" t="n">
        <v>0</v>
      </c>
      <c r="CA216" s="518" t="n">
        <v>0</v>
      </c>
      <c r="CB216" s="518" t="n">
        <v>0</v>
      </c>
      <c r="CC216" s="518" t="n">
        <v>0</v>
      </c>
      <c r="CD216" s="518" t="n">
        <v>0</v>
      </c>
      <c r="CE216" s="518" t="n">
        <v>0</v>
      </c>
      <c r="CF216" s="518" t="n">
        <v>0</v>
      </c>
      <c r="CG216" s="518" t="n">
        <v>0</v>
      </c>
      <c r="CH216" s="518"/>
      <c r="CI216" s="716"/>
      <c r="CL216" s="48" t="n">
        <v>1</v>
      </c>
      <c r="CM216" s="48" t="n">
        <f aca="false">CL216-V216</f>
        <v>0</v>
      </c>
      <c r="CN216" s="702" t="n">
        <f aca="false">SUM(CO216:DR216)</f>
        <v>1</v>
      </c>
      <c r="CO216" s="703" t="n">
        <v>0</v>
      </c>
      <c r="CP216" s="703"/>
      <c r="CQ216" s="703" t="n">
        <v>0</v>
      </c>
      <c r="CR216" s="703"/>
      <c r="CS216" s="703" t="n">
        <v>1</v>
      </c>
      <c r="CT216" s="703" t="n">
        <v>0</v>
      </c>
      <c r="CU216" s="703"/>
      <c r="CV216" s="703"/>
      <c r="CW216" s="703"/>
      <c r="CX216" s="703" t="n">
        <v>0</v>
      </c>
      <c r="CY216" s="703" t="n">
        <v>0</v>
      </c>
      <c r="CZ216" s="703" t="n">
        <v>0</v>
      </c>
      <c r="DA216" s="703"/>
      <c r="DB216" s="703"/>
      <c r="DC216" s="703"/>
      <c r="DD216" s="703"/>
      <c r="DE216" s="703" t="n">
        <v>0</v>
      </c>
      <c r="DF216" s="703"/>
      <c r="DG216" s="703" t="n">
        <v>0</v>
      </c>
      <c r="DH216" s="703" t="n">
        <v>0</v>
      </c>
      <c r="DI216" s="703" t="n">
        <v>0</v>
      </c>
      <c r="DJ216" s="703" t="n">
        <v>0</v>
      </c>
      <c r="DK216" s="703" t="n">
        <v>0</v>
      </c>
      <c r="DL216" s="703" t="n">
        <v>0</v>
      </c>
      <c r="DM216" s="703"/>
      <c r="DN216" s="703"/>
      <c r="DO216" s="703"/>
      <c r="DP216" s="703"/>
      <c r="DQ216" s="703"/>
      <c r="DR216" s="703"/>
      <c r="DS216" s="704" t="n">
        <f aca="false">CN216-V216</f>
        <v>0</v>
      </c>
      <c r="DT216" s="553"/>
      <c r="DU216" s="48"/>
    </row>
    <row r="217" customFormat="false" ht="15" hidden="false" customHeight="true" outlineLevel="0" collapsed="false">
      <c r="A217" s="705" t="n">
        <f aca="false">A216+1</f>
        <v>208</v>
      </c>
      <c r="B217" s="706" t="s">
        <v>1099</v>
      </c>
      <c r="C217" s="706" t="s">
        <v>558</v>
      </c>
      <c r="D217" s="706" t="s">
        <v>559</v>
      </c>
      <c r="E217" s="243" t="n">
        <f aca="false">COUNTIF($G$10:$G$1856,$G217)</f>
        <v>1</v>
      </c>
      <c r="F217" s="706" t="s">
        <v>1416</v>
      </c>
      <c r="G217" s="706" t="s">
        <v>1416</v>
      </c>
      <c r="H217" s="707" t="s">
        <v>1417</v>
      </c>
      <c r="I217" s="708" t="s">
        <v>1031</v>
      </c>
      <c r="J217" s="707" t="s">
        <v>498</v>
      </c>
      <c r="K217" s="709" t="n">
        <v>0</v>
      </c>
      <c r="L217" s="707" t="s">
        <v>497</v>
      </c>
      <c r="M217" s="708" t="s">
        <v>1032</v>
      </c>
      <c r="N217" s="710" t="s">
        <v>934</v>
      </c>
      <c r="O217" s="512" t="n">
        <v>1</v>
      </c>
      <c r="P217" s="512" t="n">
        <v>1</v>
      </c>
      <c r="Q217" s="711" t="n">
        <v>0.011315</v>
      </c>
      <c r="R217" s="712"/>
      <c r="S217" s="713" t="n">
        <v>23.49</v>
      </c>
      <c r="T217" s="714"/>
      <c r="U217" s="715"/>
      <c r="V217" s="262" t="n">
        <f aca="false">SUM(W217:CI217)</f>
        <v>1</v>
      </c>
      <c r="W217" s="243" t="n">
        <v>0</v>
      </c>
      <c r="X217" s="243" t="n">
        <v>0</v>
      </c>
      <c r="Y217" s="243" t="n">
        <v>0</v>
      </c>
      <c r="Z217" s="243" t="n">
        <v>0</v>
      </c>
      <c r="AA217" s="243" t="n">
        <v>1</v>
      </c>
      <c r="AB217" s="243" t="n">
        <v>0</v>
      </c>
      <c r="AC217" s="243" t="n">
        <v>0</v>
      </c>
      <c r="AD217" s="243" t="n">
        <v>0</v>
      </c>
      <c r="AE217" s="243" t="n">
        <v>0</v>
      </c>
      <c r="AF217" s="243" t="n">
        <v>0</v>
      </c>
      <c r="AG217" s="243" t="n">
        <v>0</v>
      </c>
      <c r="AH217" s="518" t="n">
        <v>0</v>
      </c>
      <c r="AI217" s="243" t="n">
        <v>0</v>
      </c>
      <c r="AJ217" s="243" t="n">
        <v>0</v>
      </c>
      <c r="AK217" s="518" t="n">
        <v>0</v>
      </c>
      <c r="AL217" s="518" t="n">
        <v>0</v>
      </c>
      <c r="AM217" s="518" t="n">
        <v>0</v>
      </c>
      <c r="AN217" s="518" t="n">
        <v>0</v>
      </c>
      <c r="AO217" s="518" t="n">
        <v>0</v>
      </c>
      <c r="AP217" s="518" t="n">
        <v>0</v>
      </c>
      <c r="AQ217" s="518" t="n">
        <v>0</v>
      </c>
      <c r="AR217" s="518" t="n">
        <v>0</v>
      </c>
      <c r="AS217" s="518" t="n">
        <v>0</v>
      </c>
      <c r="AT217" s="518" t="n">
        <v>0</v>
      </c>
      <c r="AU217" s="518" t="n">
        <v>0</v>
      </c>
      <c r="AV217" s="518" t="n">
        <v>0</v>
      </c>
      <c r="AW217" s="518" t="n">
        <v>0</v>
      </c>
      <c r="AX217" s="518" t="n">
        <v>0</v>
      </c>
      <c r="AY217" s="518" t="n">
        <v>0</v>
      </c>
      <c r="AZ217" s="518" t="n">
        <v>0</v>
      </c>
      <c r="BA217" s="518" t="n">
        <v>0</v>
      </c>
      <c r="BB217" s="518" t="n">
        <v>0</v>
      </c>
      <c r="BC217" s="518" t="n">
        <v>0</v>
      </c>
      <c r="BD217" s="518" t="n">
        <v>0</v>
      </c>
      <c r="BE217" s="518" t="n">
        <v>0</v>
      </c>
      <c r="BF217" s="518" t="n">
        <v>0</v>
      </c>
      <c r="BG217" s="518" t="n">
        <v>0</v>
      </c>
      <c r="BH217" s="518" t="n">
        <v>0</v>
      </c>
      <c r="BI217" s="518" t="n">
        <v>0</v>
      </c>
      <c r="BJ217" s="518"/>
      <c r="BK217" s="518"/>
      <c r="BL217" s="518" t="n">
        <v>0</v>
      </c>
      <c r="BM217" s="518"/>
      <c r="BN217" s="518"/>
      <c r="BO217" s="518"/>
      <c r="BP217" s="518"/>
      <c r="BQ217" s="518"/>
      <c r="BR217" s="518"/>
      <c r="BS217" s="518"/>
      <c r="BT217" s="518"/>
      <c r="BU217" s="518"/>
      <c r="BV217" s="518" t="n">
        <v>0</v>
      </c>
      <c r="BW217" s="518" t="n">
        <v>0</v>
      </c>
      <c r="BX217" s="518" t="n">
        <v>0</v>
      </c>
      <c r="BY217" s="518" t="n">
        <v>0</v>
      </c>
      <c r="BZ217" s="518" t="n">
        <v>0</v>
      </c>
      <c r="CA217" s="518" t="n">
        <v>0</v>
      </c>
      <c r="CB217" s="518" t="n">
        <v>0</v>
      </c>
      <c r="CC217" s="518" t="n">
        <v>0</v>
      </c>
      <c r="CD217" s="518" t="n">
        <v>0</v>
      </c>
      <c r="CE217" s="518" t="n">
        <v>0</v>
      </c>
      <c r="CF217" s="518" t="n">
        <v>0</v>
      </c>
      <c r="CG217" s="518" t="n">
        <v>0</v>
      </c>
      <c r="CH217" s="518"/>
      <c r="CI217" s="716"/>
      <c r="CL217" s="48" t="n">
        <v>1</v>
      </c>
      <c r="CM217" s="48" t="n">
        <f aca="false">CL217-V217</f>
        <v>0</v>
      </c>
      <c r="CN217" s="702" t="n">
        <f aca="false">SUM(CO217:DR217)</f>
        <v>1</v>
      </c>
      <c r="CO217" s="703" t="n">
        <v>0</v>
      </c>
      <c r="CP217" s="703"/>
      <c r="CQ217" s="703" t="n">
        <v>0</v>
      </c>
      <c r="CR217" s="703"/>
      <c r="CS217" s="703" t="n">
        <v>1</v>
      </c>
      <c r="CT217" s="703" t="n">
        <v>0</v>
      </c>
      <c r="CU217" s="703"/>
      <c r="CV217" s="703"/>
      <c r="CW217" s="703"/>
      <c r="CX217" s="703" t="n">
        <v>0</v>
      </c>
      <c r="CY217" s="703" t="n">
        <v>0</v>
      </c>
      <c r="CZ217" s="703" t="n">
        <v>0</v>
      </c>
      <c r="DA217" s="703"/>
      <c r="DB217" s="703"/>
      <c r="DC217" s="703"/>
      <c r="DD217" s="703"/>
      <c r="DE217" s="703" t="n">
        <v>0</v>
      </c>
      <c r="DF217" s="703"/>
      <c r="DG217" s="703" t="n">
        <v>0</v>
      </c>
      <c r="DH217" s="703" t="n">
        <v>0</v>
      </c>
      <c r="DI217" s="703" t="n">
        <v>0</v>
      </c>
      <c r="DJ217" s="703" t="n">
        <v>0</v>
      </c>
      <c r="DK217" s="703" t="n">
        <v>0</v>
      </c>
      <c r="DL217" s="703" t="n">
        <v>0</v>
      </c>
      <c r="DM217" s="703"/>
      <c r="DN217" s="703"/>
      <c r="DO217" s="703"/>
      <c r="DP217" s="703"/>
      <c r="DQ217" s="703"/>
      <c r="DR217" s="703"/>
      <c r="DS217" s="704" t="n">
        <f aca="false">CN217-V217</f>
        <v>0</v>
      </c>
      <c r="DT217" s="553"/>
      <c r="DU217" s="48"/>
    </row>
    <row r="218" customFormat="false" ht="15" hidden="false" customHeight="true" outlineLevel="0" collapsed="false">
      <c r="A218" s="705" t="n">
        <f aca="false">A217+1</f>
        <v>209</v>
      </c>
      <c r="B218" s="706" t="s">
        <v>1099</v>
      </c>
      <c r="C218" s="706" t="s">
        <v>558</v>
      </c>
      <c r="D218" s="706" t="s">
        <v>559</v>
      </c>
      <c r="E218" s="243" t="n">
        <f aca="false">COUNTIF($G$10:$G$1856,$G218)</f>
        <v>1</v>
      </c>
      <c r="F218" s="706" t="s">
        <v>1418</v>
      </c>
      <c r="G218" s="706" t="s">
        <v>1418</v>
      </c>
      <c r="H218" s="707" t="s">
        <v>1419</v>
      </c>
      <c r="I218" s="708" t="s">
        <v>1208</v>
      </c>
      <c r="J218" s="707" t="s">
        <v>498</v>
      </c>
      <c r="K218" s="709" t="n">
        <v>0</v>
      </c>
      <c r="L218" s="707" t="s">
        <v>497</v>
      </c>
      <c r="M218" s="708" t="s">
        <v>1420</v>
      </c>
      <c r="N218" s="710" t="s">
        <v>934</v>
      </c>
      <c r="O218" s="512" t="n">
        <v>1</v>
      </c>
      <c r="P218" s="512" t="n">
        <v>1</v>
      </c>
      <c r="Q218" s="711" t="n">
        <v>0.00529</v>
      </c>
      <c r="R218" s="712"/>
      <c r="S218" s="713" t="n">
        <v>10.98</v>
      </c>
      <c r="T218" s="714"/>
      <c r="U218" s="715"/>
      <c r="V218" s="262" t="n">
        <f aca="false">SUM(W218:CI218)</f>
        <v>0</v>
      </c>
      <c r="W218" s="243" t="n">
        <v>0</v>
      </c>
      <c r="X218" s="243" t="n">
        <v>0</v>
      </c>
      <c r="Y218" s="243" t="n">
        <v>0</v>
      </c>
      <c r="Z218" s="243" t="n">
        <v>0</v>
      </c>
      <c r="AA218" s="243" t="n">
        <v>0</v>
      </c>
      <c r="AB218" s="243" t="n">
        <v>0</v>
      </c>
      <c r="AC218" s="243" t="n">
        <v>0</v>
      </c>
      <c r="AD218" s="243" t="n">
        <v>0</v>
      </c>
      <c r="AE218" s="243" t="n">
        <v>0</v>
      </c>
      <c r="AF218" s="243" t="n">
        <v>0</v>
      </c>
      <c r="AG218" s="243" t="n">
        <v>0</v>
      </c>
      <c r="AH218" s="518" t="n">
        <v>0</v>
      </c>
      <c r="AI218" s="243" t="n">
        <v>0</v>
      </c>
      <c r="AJ218" s="243" t="n">
        <v>0</v>
      </c>
      <c r="AK218" s="518" t="n">
        <v>0</v>
      </c>
      <c r="AL218" s="518" t="n">
        <v>0</v>
      </c>
      <c r="AM218" s="518" t="n">
        <v>0</v>
      </c>
      <c r="AN218" s="518" t="n">
        <v>0</v>
      </c>
      <c r="AO218" s="518" t="n">
        <v>0</v>
      </c>
      <c r="AP218" s="518" t="n">
        <v>0</v>
      </c>
      <c r="AQ218" s="518" t="n">
        <v>0</v>
      </c>
      <c r="AR218" s="518" t="n">
        <v>0</v>
      </c>
      <c r="AS218" s="518" t="n">
        <v>0</v>
      </c>
      <c r="AT218" s="518" t="n">
        <v>0</v>
      </c>
      <c r="AU218" s="518" t="n">
        <v>0</v>
      </c>
      <c r="AV218" s="518" t="n">
        <v>0</v>
      </c>
      <c r="AW218" s="518" t="n">
        <v>0</v>
      </c>
      <c r="AX218" s="518" t="n">
        <v>0</v>
      </c>
      <c r="AY218" s="518" t="n">
        <v>0</v>
      </c>
      <c r="AZ218" s="518" t="n">
        <v>0</v>
      </c>
      <c r="BA218" s="518" t="n">
        <v>0</v>
      </c>
      <c r="BB218" s="518" t="n">
        <v>0</v>
      </c>
      <c r="BC218" s="518" t="n">
        <v>0</v>
      </c>
      <c r="BD218" s="518" t="n">
        <v>0</v>
      </c>
      <c r="BE218" s="518" t="n">
        <v>0</v>
      </c>
      <c r="BF218" s="518" t="n">
        <v>0</v>
      </c>
      <c r="BG218" s="518" t="n">
        <v>0</v>
      </c>
      <c r="BH218" s="518" t="n">
        <v>0</v>
      </c>
      <c r="BI218" s="518" t="n">
        <v>0</v>
      </c>
      <c r="BJ218" s="518"/>
      <c r="BK218" s="518"/>
      <c r="BL218" s="518" t="n">
        <v>0</v>
      </c>
      <c r="BM218" s="518"/>
      <c r="BN218" s="518"/>
      <c r="BO218" s="518"/>
      <c r="BP218" s="518"/>
      <c r="BQ218" s="518"/>
      <c r="BR218" s="518"/>
      <c r="BS218" s="518"/>
      <c r="BT218" s="518"/>
      <c r="BU218" s="518"/>
      <c r="BV218" s="518" t="n">
        <v>0</v>
      </c>
      <c r="BW218" s="518" t="n">
        <v>0</v>
      </c>
      <c r="BX218" s="518" t="n">
        <v>0</v>
      </c>
      <c r="BY218" s="518" t="n">
        <v>0</v>
      </c>
      <c r="BZ218" s="518" t="n">
        <v>0</v>
      </c>
      <c r="CA218" s="518" t="n">
        <v>0</v>
      </c>
      <c r="CB218" s="518" t="n">
        <v>0</v>
      </c>
      <c r="CC218" s="518" t="n">
        <v>0</v>
      </c>
      <c r="CD218" s="518" t="n">
        <v>0</v>
      </c>
      <c r="CE218" s="518" t="n">
        <v>0</v>
      </c>
      <c r="CF218" s="518" t="n">
        <v>0</v>
      </c>
      <c r="CG218" s="518" t="n">
        <v>0</v>
      </c>
      <c r="CH218" s="518"/>
      <c r="CI218" s="716"/>
      <c r="CL218" s="48" t="n">
        <v>0</v>
      </c>
      <c r="CM218" s="48" t="n">
        <f aca="false">CL218-V218</f>
        <v>0</v>
      </c>
      <c r="CN218" s="702" t="n">
        <f aca="false">SUM(CO218:DR218)</f>
        <v>0</v>
      </c>
      <c r="CO218" s="703" t="n">
        <v>0</v>
      </c>
      <c r="CP218" s="703"/>
      <c r="CQ218" s="703" t="n">
        <v>0</v>
      </c>
      <c r="CR218" s="703"/>
      <c r="CS218" s="703" t="n">
        <v>0</v>
      </c>
      <c r="CT218" s="703" t="n">
        <v>0</v>
      </c>
      <c r="CU218" s="703"/>
      <c r="CV218" s="703"/>
      <c r="CW218" s="703"/>
      <c r="CX218" s="703" t="n">
        <v>0</v>
      </c>
      <c r="CY218" s="703" t="n">
        <v>0</v>
      </c>
      <c r="CZ218" s="703" t="n">
        <v>0</v>
      </c>
      <c r="DA218" s="703"/>
      <c r="DB218" s="703"/>
      <c r="DC218" s="703"/>
      <c r="DD218" s="703"/>
      <c r="DE218" s="703" t="n">
        <v>0</v>
      </c>
      <c r="DF218" s="703"/>
      <c r="DG218" s="703" t="n">
        <v>0</v>
      </c>
      <c r="DH218" s="703" t="n">
        <v>0</v>
      </c>
      <c r="DI218" s="703" t="n">
        <v>0</v>
      </c>
      <c r="DJ218" s="703" t="n">
        <v>0</v>
      </c>
      <c r="DK218" s="703" t="n">
        <v>0</v>
      </c>
      <c r="DL218" s="703" t="n">
        <v>0</v>
      </c>
      <c r="DM218" s="703"/>
      <c r="DN218" s="703"/>
      <c r="DO218" s="703"/>
      <c r="DP218" s="703"/>
      <c r="DQ218" s="703"/>
      <c r="DR218" s="703"/>
      <c r="DS218" s="704" t="n">
        <f aca="false">CN218-V218</f>
        <v>0</v>
      </c>
      <c r="DT218" s="553"/>
      <c r="DU218" s="48"/>
    </row>
    <row r="219" customFormat="false" ht="15" hidden="false" customHeight="true" outlineLevel="0" collapsed="false">
      <c r="A219" s="705" t="n">
        <f aca="false">A218+1</f>
        <v>210</v>
      </c>
      <c r="B219" s="706" t="s">
        <v>1099</v>
      </c>
      <c r="C219" s="706" t="s">
        <v>558</v>
      </c>
      <c r="D219" s="706" t="s">
        <v>559</v>
      </c>
      <c r="E219" s="243" t="n">
        <f aca="false">COUNTIF($G$10:$G$1856,$G219)</f>
        <v>1</v>
      </c>
      <c r="F219" s="706" t="s">
        <v>1421</v>
      </c>
      <c r="G219" s="706" t="s">
        <v>1421</v>
      </c>
      <c r="H219" s="707" t="s">
        <v>1422</v>
      </c>
      <c r="I219" s="708" t="s">
        <v>1212</v>
      </c>
      <c r="J219" s="707" t="s">
        <v>498</v>
      </c>
      <c r="K219" s="709" t="n">
        <v>0</v>
      </c>
      <c r="L219" s="707" t="s">
        <v>497</v>
      </c>
      <c r="M219" s="708" t="s">
        <v>1423</v>
      </c>
      <c r="N219" s="710" t="s">
        <v>934</v>
      </c>
      <c r="O219" s="512" t="n">
        <v>1</v>
      </c>
      <c r="P219" s="512" t="n">
        <v>1</v>
      </c>
      <c r="Q219" s="711" t="n">
        <v>0.00157</v>
      </c>
      <c r="R219" s="712"/>
      <c r="S219" s="713" t="n">
        <v>3.26</v>
      </c>
      <c r="T219" s="714"/>
      <c r="U219" s="715"/>
      <c r="V219" s="262" t="n">
        <f aca="false">SUM(W219:CI219)</f>
        <v>0</v>
      </c>
      <c r="W219" s="243" t="n">
        <v>0</v>
      </c>
      <c r="X219" s="243" t="n">
        <v>0</v>
      </c>
      <c r="Y219" s="243" t="n">
        <v>0</v>
      </c>
      <c r="Z219" s="243" t="n">
        <v>0</v>
      </c>
      <c r="AA219" s="243" t="n">
        <v>0</v>
      </c>
      <c r="AB219" s="243" t="n">
        <v>0</v>
      </c>
      <c r="AC219" s="243" t="n">
        <v>0</v>
      </c>
      <c r="AD219" s="243" t="n">
        <v>0</v>
      </c>
      <c r="AE219" s="243" t="n">
        <v>0</v>
      </c>
      <c r="AF219" s="243" t="n">
        <v>0</v>
      </c>
      <c r="AG219" s="243" t="n">
        <v>0</v>
      </c>
      <c r="AH219" s="518" t="n">
        <v>0</v>
      </c>
      <c r="AI219" s="243" t="n">
        <v>0</v>
      </c>
      <c r="AJ219" s="243" t="n">
        <v>0</v>
      </c>
      <c r="AK219" s="518" t="n">
        <v>0</v>
      </c>
      <c r="AL219" s="518" t="n">
        <v>0</v>
      </c>
      <c r="AM219" s="518" t="n">
        <v>0</v>
      </c>
      <c r="AN219" s="518" t="n">
        <v>0</v>
      </c>
      <c r="AO219" s="518" t="n">
        <v>0</v>
      </c>
      <c r="AP219" s="518" t="n">
        <v>0</v>
      </c>
      <c r="AQ219" s="518" t="n">
        <v>0</v>
      </c>
      <c r="AR219" s="518" t="n">
        <v>0</v>
      </c>
      <c r="AS219" s="518" t="n">
        <v>0</v>
      </c>
      <c r="AT219" s="518" t="n">
        <v>0</v>
      </c>
      <c r="AU219" s="518" t="n">
        <v>0</v>
      </c>
      <c r="AV219" s="518" t="n">
        <v>0</v>
      </c>
      <c r="AW219" s="518" t="n">
        <v>0</v>
      </c>
      <c r="AX219" s="518" t="n">
        <v>0</v>
      </c>
      <c r="AY219" s="518" t="n">
        <v>0</v>
      </c>
      <c r="AZ219" s="518" t="n">
        <v>0</v>
      </c>
      <c r="BA219" s="518" t="n">
        <v>0</v>
      </c>
      <c r="BB219" s="518" t="n">
        <v>0</v>
      </c>
      <c r="BC219" s="518" t="n">
        <v>0</v>
      </c>
      <c r="BD219" s="518" t="n">
        <v>0</v>
      </c>
      <c r="BE219" s="518" t="n">
        <v>0</v>
      </c>
      <c r="BF219" s="518" t="n">
        <v>0</v>
      </c>
      <c r="BG219" s="518" t="n">
        <v>0</v>
      </c>
      <c r="BH219" s="518" t="n">
        <v>0</v>
      </c>
      <c r="BI219" s="518" t="n">
        <v>0</v>
      </c>
      <c r="BJ219" s="518"/>
      <c r="BK219" s="518"/>
      <c r="BL219" s="518" t="n">
        <v>0</v>
      </c>
      <c r="BM219" s="518"/>
      <c r="BN219" s="518"/>
      <c r="BO219" s="518"/>
      <c r="BP219" s="518"/>
      <c r="BQ219" s="518"/>
      <c r="BR219" s="518"/>
      <c r="BS219" s="518"/>
      <c r="BT219" s="518"/>
      <c r="BU219" s="518"/>
      <c r="BV219" s="518" t="n">
        <v>0</v>
      </c>
      <c r="BW219" s="518" t="n">
        <v>0</v>
      </c>
      <c r="BX219" s="518" t="n">
        <v>0</v>
      </c>
      <c r="BY219" s="518" t="n">
        <v>0</v>
      </c>
      <c r="BZ219" s="518" t="n">
        <v>0</v>
      </c>
      <c r="CA219" s="518" t="n">
        <v>0</v>
      </c>
      <c r="CB219" s="518" t="n">
        <v>0</v>
      </c>
      <c r="CC219" s="518" t="n">
        <v>0</v>
      </c>
      <c r="CD219" s="518" t="n">
        <v>0</v>
      </c>
      <c r="CE219" s="518" t="n">
        <v>0</v>
      </c>
      <c r="CF219" s="518" t="n">
        <v>0</v>
      </c>
      <c r="CG219" s="518" t="n">
        <v>0</v>
      </c>
      <c r="CH219" s="518"/>
      <c r="CI219" s="716"/>
      <c r="CL219" s="48" t="n">
        <v>0</v>
      </c>
      <c r="CM219" s="48" t="n">
        <f aca="false">CL219-V219</f>
        <v>0</v>
      </c>
      <c r="CN219" s="702" t="n">
        <f aca="false">SUM(CO219:DR219)</f>
        <v>0</v>
      </c>
      <c r="CO219" s="703" t="n">
        <v>0</v>
      </c>
      <c r="CP219" s="703"/>
      <c r="CQ219" s="703" t="n">
        <v>0</v>
      </c>
      <c r="CR219" s="703"/>
      <c r="CS219" s="703" t="n">
        <v>0</v>
      </c>
      <c r="CT219" s="703" t="n">
        <v>0</v>
      </c>
      <c r="CU219" s="703"/>
      <c r="CV219" s="703"/>
      <c r="CW219" s="703"/>
      <c r="CX219" s="703" t="n">
        <v>0</v>
      </c>
      <c r="CY219" s="703" t="n">
        <v>0</v>
      </c>
      <c r="CZ219" s="703" t="n">
        <v>0</v>
      </c>
      <c r="DA219" s="703"/>
      <c r="DB219" s="703"/>
      <c r="DC219" s="703"/>
      <c r="DD219" s="703"/>
      <c r="DE219" s="703" t="n">
        <v>0</v>
      </c>
      <c r="DF219" s="703"/>
      <c r="DG219" s="703" t="n">
        <v>0</v>
      </c>
      <c r="DH219" s="703" t="n">
        <v>0</v>
      </c>
      <c r="DI219" s="703" t="n">
        <v>0</v>
      </c>
      <c r="DJ219" s="703" t="n">
        <v>0</v>
      </c>
      <c r="DK219" s="703" t="n">
        <v>0</v>
      </c>
      <c r="DL219" s="703" t="n">
        <v>0</v>
      </c>
      <c r="DM219" s="703"/>
      <c r="DN219" s="703"/>
      <c r="DO219" s="703"/>
      <c r="DP219" s="703"/>
      <c r="DQ219" s="703"/>
      <c r="DR219" s="703"/>
      <c r="DS219" s="704" t="n">
        <f aca="false">CN219-V219</f>
        <v>0</v>
      </c>
      <c r="DT219" s="553"/>
      <c r="DU219" s="48"/>
    </row>
    <row r="220" customFormat="false" ht="15" hidden="false" customHeight="true" outlineLevel="0" collapsed="false">
      <c r="A220" s="705" t="n">
        <f aca="false">A219+1</f>
        <v>211</v>
      </c>
      <c r="B220" s="706" t="s">
        <v>1099</v>
      </c>
      <c r="C220" s="706" t="s">
        <v>558</v>
      </c>
      <c r="D220" s="706" t="s">
        <v>559</v>
      </c>
      <c r="E220" s="243" t="n">
        <f aca="false">COUNTIF($G$10:$G$1856,$G220)</f>
        <v>1</v>
      </c>
      <c r="F220" s="706" t="s">
        <v>1424</v>
      </c>
      <c r="G220" s="706" t="s">
        <v>1424</v>
      </c>
      <c r="H220" s="707" t="s">
        <v>1425</v>
      </c>
      <c r="I220" s="708" t="s">
        <v>1046</v>
      </c>
      <c r="J220" s="707" t="s">
        <v>498</v>
      </c>
      <c r="K220" s="709" t="n">
        <v>0</v>
      </c>
      <c r="L220" s="707" t="s">
        <v>497</v>
      </c>
      <c r="M220" s="708" t="s">
        <v>1426</v>
      </c>
      <c r="N220" s="710" t="s">
        <v>934</v>
      </c>
      <c r="O220" s="512" t="n">
        <v>1</v>
      </c>
      <c r="P220" s="512" t="n">
        <v>1</v>
      </c>
      <c r="Q220" s="711" t="n">
        <v>0.00755</v>
      </c>
      <c r="R220" s="712"/>
      <c r="S220" s="713" t="n">
        <v>15.68</v>
      </c>
      <c r="T220" s="714"/>
      <c r="U220" s="715"/>
      <c r="V220" s="262" t="n">
        <f aca="false">SUM(W220:CI220)</f>
        <v>0</v>
      </c>
      <c r="W220" s="243" t="n">
        <v>0</v>
      </c>
      <c r="X220" s="243" t="n">
        <v>0</v>
      </c>
      <c r="Y220" s="243" t="n">
        <v>0</v>
      </c>
      <c r="Z220" s="243" t="n">
        <v>0</v>
      </c>
      <c r="AA220" s="243" t="n">
        <v>0</v>
      </c>
      <c r="AB220" s="243" t="n">
        <v>0</v>
      </c>
      <c r="AC220" s="243" t="n">
        <v>0</v>
      </c>
      <c r="AD220" s="243" t="n">
        <v>0</v>
      </c>
      <c r="AE220" s="243" t="n">
        <v>0</v>
      </c>
      <c r="AF220" s="243" t="n">
        <v>0</v>
      </c>
      <c r="AG220" s="243" t="n">
        <v>0</v>
      </c>
      <c r="AH220" s="518" t="n">
        <v>0</v>
      </c>
      <c r="AI220" s="243" t="n">
        <v>0</v>
      </c>
      <c r="AJ220" s="243" t="n">
        <v>0</v>
      </c>
      <c r="AK220" s="518" t="n">
        <v>0</v>
      </c>
      <c r="AL220" s="518" t="n">
        <v>0</v>
      </c>
      <c r="AM220" s="518" t="n">
        <v>0</v>
      </c>
      <c r="AN220" s="518" t="n">
        <v>0</v>
      </c>
      <c r="AO220" s="518" t="n">
        <v>0</v>
      </c>
      <c r="AP220" s="518" t="n">
        <v>0</v>
      </c>
      <c r="AQ220" s="518" t="n">
        <v>0</v>
      </c>
      <c r="AR220" s="518" t="n">
        <v>0</v>
      </c>
      <c r="AS220" s="518" t="n">
        <v>0</v>
      </c>
      <c r="AT220" s="518" t="n">
        <v>0</v>
      </c>
      <c r="AU220" s="518" t="n">
        <v>0</v>
      </c>
      <c r="AV220" s="518" t="n">
        <v>0</v>
      </c>
      <c r="AW220" s="518" t="n">
        <v>0</v>
      </c>
      <c r="AX220" s="518" t="n">
        <v>0</v>
      </c>
      <c r="AY220" s="518" t="n">
        <v>0</v>
      </c>
      <c r="AZ220" s="518" t="n">
        <v>0</v>
      </c>
      <c r="BA220" s="518" t="n">
        <v>0</v>
      </c>
      <c r="BB220" s="518" t="n">
        <v>0</v>
      </c>
      <c r="BC220" s="518" t="n">
        <v>0</v>
      </c>
      <c r="BD220" s="518" t="n">
        <v>0</v>
      </c>
      <c r="BE220" s="518" t="n">
        <v>0</v>
      </c>
      <c r="BF220" s="518" t="n">
        <v>0</v>
      </c>
      <c r="BG220" s="518" t="n">
        <v>0</v>
      </c>
      <c r="BH220" s="518" t="n">
        <v>0</v>
      </c>
      <c r="BI220" s="518" t="n">
        <v>0</v>
      </c>
      <c r="BJ220" s="518"/>
      <c r="BK220" s="518"/>
      <c r="BL220" s="518" t="n">
        <v>0</v>
      </c>
      <c r="BM220" s="518"/>
      <c r="BN220" s="518"/>
      <c r="BO220" s="518"/>
      <c r="BP220" s="518"/>
      <c r="BQ220" s="518"/>
      <c r="BR220" s="518"/>
      <c r="BS220" s="518"/>
      <c r="BT220" s="518"/>
      <c r="BU220" s="518"/>
      <c r="BV220" s="518" t="n">
        <v>0</v>
      </c>
      <c r="BW220" s="518" t="n">
        <v>0</v>
      </c>
      <c r="BX220" s="518" t="n">
        <v>0</v>
      </c>
      <c r="BY220" s="518" t="n">
        <v>0</v>
      </c>
      <c r="BZ220" s="518" t="n">
        <v>0</v>
      </c>
      <c r="CA220" s="518" t="n">
        <v>0</v>
      </c>
      <c r="CB220" s="518" t="n">
        <v>0</v>
      </c>
      <c r="CC220" s="518" t="n">
        <v>0</v>
      </c>
      <c r="CD220" s="518" t="n">
        <v>0</v>
      </c>
      <c r="CE220" s="518" t="n">
        <v>0</v>
      </c>
      <c r="CF220" s="518" t="n">
        <v>0</v>
      </c>
      <c r="CG220" s="518" t="n">
        <v>0</v>
      </c>
      <c r="CH220" s="518"/>
      <c r="CI220" s="716"/>
      <c r="CL220" s="48" t="n">
        <v>0</v>
      </c>
      <c r="CM220" s="48" t="n">
        <f aca="false">CL220-V220</f>
        <v>0</v>
      </c>
      <c r="CN220" s="702" t="n">
        <f aca="false">SUM(CO220:DR220)</f>
        <v>0</v>
      </c>
      <c r="CO220" s="703" t="n">
        <v>0</v>
      </c>
      <c r="CP220" s="703"/>
      <c r="CQ220" s="703" t="n">
        <v>0</v>
      </c>
      <c r="CR220" s="703"/>
      <c r="CS220" s="703" t="n">
        <v>0</v>
      </c>
      <c r="CT220" s="703" t="n">
        <v>0</v>
      </c>
      <c r="CU220" s="703"/>
      <c r="CV220" s="703"/>
      <c r="CW220" s="703"/>
      <c r="CX220" s="703" t="n">
        <v>0</v>
      </c>
      <c r="CY220" s="703" t="n">
        <v>0</v>
      </c>
      <c r="CZ220" s="703" t="n">
        <v>0</v>
      </c>
      <c r="DA220" s="703"/>
      <c r="DB220" s="703"/>
      <c r="DC220" s="703"/>
      <c r="DD220" s="703"/>
      <c r="DE220" s="703" t="n">
        <v>0</v>
      </c>
      <c r="DF220" s="703"/>
      <c r="DG220" s="703" t="n">
        <v>0</v>
      </c>
      <c r="DH220" s="703" t="n">
        <v>0</v>
      </c>
      <c r="DI220" s="703" t="n">
        <v>0</v>
      </c>
      <c r="DJ220" s="703" t="n">
        <v>0</v>
      </c>
      <c r="DK220" s="703" t="n">
        <v>0</v>
      </c>
      <c r="DL220" s="703" t="n">
        <v>0</v>
      </c>
      <c r="DM220" s="703"/>
      <c r="DN220" s="703"/>
      <c r="DO220" s="703"/>
      <c r="DP220" s="703"/>
      <c r="DQ220" s="703"/>
      <c r="DR220" s="703"/>
      <c r="DS220" s="704" t="n">
        <f aca="false">CN220-V220</f>
        <v>0</v>
      </c>
      <c r="DT220" s="553"/>
      <c r="DU220" s="48"/>
    </row>
    <row r="221" customFormat="false" ht="15" hidden="false" customHeight="true" outlineLevel="0" collapsed="false">
      <c r="A221" s="705" t="n">
        <f aca="false">A220+1</f>
        <v>212</v>
      </c>
      <c r="B221" s="706" t="s">
        <v>1099</v>
      </c>
      <c r="C221" s="706" t="s">
        <v>558</v>
      </c>
      <c r="D221" s="706" t="s">
        <v>559</v>
      </c>
      <c r="E221" s="243" t="n">
        <f aca="false">COUNTIF($G$10:$G$1856,$G221)</f>
        <v>1</v>
      </c>
      <c r="F221" s="706" t="s">
        <v>1427</v>
      </c>
      <c r="G221" s="706" t="s">
        <v>1427</v>
      </c>
      <c r="H221" s="707" t="s">
        <v>1428</v>
      </c>
      <c r="I221" s="708" t="s">
        <v>1398</v>
      </c>
      <c r="J221" s="707" t="s">
        <v>498</v>
      </c>
      <c r="K221" s="709" t="n">
        <v>0</v>
      </c>
      <c r="L221" s="707" t="s">
        <v>497</v>
      </c>
      <c r="M221" s="708" t="s">
        <v>1429</v>
      </c>
      <c r="N221" s="710" t="s">
        <v>934</v>
      </c>
      <c r="O221" s="512" t="n">
        <v>1</v>
      </c>
      <c r="P221" s="512" t="n">
        <v>1</v>
      </c>
      <c r="Q221" s="711" t="n">
        <v>0.0033</v>
      </c>
      <c r="R221" s="712"/>
      <c r="S221" s="713" t="n">
        <v>6.85</v>
      </c>
      <c r="T221" s="714"/>
      <c r="U221" s="715"/>
      <c r="V221" s="262" t="n">
        <f aca="false">SUM(W221:CI221)</f>
        <v>0</v>
      </c>
      <c r="W221" s="243" t="n">
        <v>0</v>
      </c>
      <c r="X221" s="243" t="n">
        <v>0</v>
      </c>
      <c r="Y221" s="243" t="n">
        <v>0</v>
      </c>
      <c r="Z221" s="243" t="n">
        <v>0</v>
      </c>
      <c r="AA221" s="243" t="n">
        <v>0</v>
      </c>
      <c r="AB221" s="243" t="n">
        <v>0</v>
      </c>
      <c r="AC221" s="243" t="n">
        <v>0</v>
      </c>
      <c r="AD221" s="243" t="n">
        <v>0</v>
      </c>
      <c r="AE221" s="243" t="n">
        <v>0</v>
      </c>
      <c r="AF221" s="243" t="n">
        <v>0</v>
      </c>
      <c r="AG221" s="243" t="n">
        <v>0</v>
      </c>
      <c r="AH221" s="518" t="n">
        <v>0</v>
      </c>
      <c r="AI221" s="243" t="n">
        <v>0</v>
      </c>
      <c r="AJ221" s="243" t="n">
        <v>0</v>
      </c>
      <c r="AK221" s="518" t="n">
        <v>0</v>
      </c>
      <c r="AL221" s="518" t="n">
        <v>0</v>
      </c>
      <c r="AM221" s="518" t="n">
        <v>0</v>
      </c>
      <c r="AN221" s="518" t="n">
        <v>0</v>
      </c>
      <c r="AO221" s="518" t="n">
        <v>0</v>
      </c>
      <c r="AP221" s="518" t="n">
        <v>0</v>
      </c>
      <c r="AQ221" s="518" t="n">
        <v>0</v>
      </c>
      <c r="AR221" s="518" t="n">
        <v>0</v>
      </c>
      <c r="AS221" s="518" t="n">
        <v>0</v>
      </c>
      <c r="AT221" s="518" t="n">
        <v>0</v>
      </c>
      <c r="AU221" s="518" t="n">
        <v>0</v>
      </c>
      <c r="AV221" s="518" t="n">
        <v>0</v>
      </c>
      <c r="AW221" s="518" t="n">
        <v>0</v>
      </c>
      <c r="AX221" s="518" t="n">
        <v>0</v>
      </c>
      <c r="AY221" s="518" t="n">
        <v>0</v>
      </c>
      <c r="AZ221" s="518" t="n">
        <v>0</v>
      </c>
      <c r="BA221" s="518" t="n">
        <v>0</v>
      </c>
      <c r="BB221" s="518" t="n">
        <v>0</v>
      </c>
      <c r="BC221" s="518" t="n">
        <v>0</v>
      </c>
      <c r="BD221" s="518" t="n">
        <v>0</v>
      </c>
      <c r="BE221" s="518" t="n">
        <v>0</v>
      </c>
      <c r="BF221" s="518" t="n">
        <v>0</v>
      </c>
      <c r="BG221" s="518" t="n">
        <v>0</v>
      </c>
      <c r="BH221" s="518" t="n">
        <v>0</v>
      </c>
      <c r="BI221" s="518" t="n">
        <v>0</v>
      </c>
      <c r="BJ221" s="518"/>
      <c r="BK221" s="518"/>
      <c r="BL221" s="518" t="n">
        <v>0</v>
      </c>
      <c r="BM221" s="518"/>
      <c r="BN221" s="518"/>
      <c r="BO221" s="518"/>
      <c r="BP221" s="518"/>
      <c r="BQ221" s="518"/>
      <c r="BR221" s="518"/>
      <c r="BS221" s="518"/>
      <c r="BT221" s="518"/>
      <c r="BU221" s="518"/>
      <c r="BV221" s="518" t="n">
        <v>0</v>
      </c>
      <c r="BW221" s="518" t="n">
        <v>0</v>
      </c>
      <c r="BX221" s="518" t="n">
        <v>0</v>
      </c>
      <c r="BY221" s="518" t="n">
        <v>0</v>
      </c>
      <c r="BZ221" s="518" t="n">
        <v>0</v>
      </c>
      <c r="CA221" s="518" t="n">
        <v>0</v>
      </c>
      <c r="CB221" s="518" t="n">
        <v>0</v>
      </c>
      <c r="CC221" s="518" t="n">
        <v>0</v>
      </c>
      <c r="CD221" s="518" t="n">
        <v>0</v>
      </c>
      <c r="CE221" s="518" t="n">
        <v>0</v>
      </c>
      <c r="CF221" s="518" t="n">
        <v>0</v>
      </c>
      <c r="CG221" s="518" t="n">
        <v>0</v>
      </c>
      <c r="CH221" s="518"/>
      <c r="CI221" s="716"/>
      <c r="CL221" s="48" t="n">
        <v>0</v>
      </c>
      <c r="CM221" s="48" t="n">
        <f aca="false">CL221-V221</f>
        <v>0</v>
      </c>
      <c r="CN221" s="702" t="n">
        <f aca="false">SUM(CO221:DR221)</f>
        <v>0</v>
      </c>
      <c r="CO221" s="703" t="n">
        <v>0</v>
      </c>
      <c r="CP221" s="703"/>
      <c r="CQ221" s="703" t="n">
        <v>0</v>
      </c>
      <c r="CR221" s="703"/>
      <c r="CS221" s="703" t="n">
        <v>0</v>
      </c>
      <c r="CT221" s="703" t="n">
        <v>0</v>
      </c>
      <c r="CU221" s="703"/>
      <c r="CV221" s="703"/>
      <c r="CW221" s="703"/>
      <c r="CX221" s="703" t="n">
        <v>0</v>
      </c>
      <c r="CY221" s="703" t="n">
        <v>0</v>
      </c>
      <c r="CZ221" s="703" t="n">
        <v>0</v>
      </c>
      <c r="DA221" s="703"/>
      <c r="DB221" s="703"/>
      <c r="DC221" s="703"/>
      <c r="DD221" s="703"/>
      <c r="DE221" s="703" t="n">
        <v>0</v>
      </c>
      <c r="DF221" s="703"/>
      <c r="DG221" s="703" t="n">
        <v>0</v>
      </c>
      <c r="DH221" s="703" t="n">
        <v>0</v>
      </c>
      <c r="DI221" s="703" t="n">
        <v>0</v>
      </c>
      <c r="DJ221" s="703" t="n">
        <v>0</v>
      </c>
      <c r="DK221" s="703" t="n">
        <v>0</v>
      </c>
      <c r="DL221" s="703" t="n">
        <v>0</v>
      </c>
      <c r="DM221" s="703"/>
      <c r="DN221" s="703"/>
      <c r="DO221" s="703"/>
      <c r="DP221" s="703"/>
      <c r="DQ221" s="703"/>
      <c r="DR221" s="703"/>
      <c r="DS221" s="704" t="n">
        <f aca="false">CN221-V221</f>
        <v>0</v>
      </c>
      <c r="DT221" s="553"/>
      <c r="DU221" s="48"/>
    </row>
    <row r="222" customFormat="false" ht="15" hidden="false" customHeight="true" outlineLevel="0" collapsed="false">
      <c r="A222" s="705" t="n">
        <f aca="false">A221+1</f>
        <v>213</v>
      </c>
      <c r="B222" s="706" t="s">
        <v>1099</v>
      </c>
      <c r="C222" s="706" t="s">
        <v>558</v>
      </c>
      <c r="D222" s="706" t="s">
        <v>559</v>
      </c>
      <c r="E222" s="243" t="n">
        <f aca="false">COUNTIF($G$10:$G$1856,$G222)</f>
        <v>1</v>
      </c>
      <c r="F222" s="706" t="s">
        <v>1430</v>
      </c>
      <c r="G222" s="706" t="s">
        <v>1430</v>
      </c>
      <c r="H222" s="707" t="s">
        <v>1431</v>
      </c>
      <c r="I222" s="708" t="s">
        <v>1050</v>
      </c>
      <c r="J222" s="707" t="s">
        <v>498</v>
      </c>
      <c r="K222" s="709" t="n">
        <v>0</v>
      </c>
      <c r="L222" s="707" t="s">
        <v>497</v>
      </c>
      <c r="M222" s="708" t="s">
        <v>1432</v>
      </c>
      <c r="N222" s="710" t="s">
        <v>934</v>
      </c>
      <c r="O222" s="512" t="n">
        <v>4</v>
      </c>
      <c r="P222" s="512" t="n">
        <v>1</v>
      </c>
      <c r="Q222" s="711" t="n">
        <v>0.003285</v>
      </c>
      <c r="R222" s="712"/>
      <c r="S222" s="713" t="n">
        <v>6.82</v>
      </c>
      <c r="T222" s="714"/>
      <c r="U222" s="715"/>
      <c r="V222" s="262" t="n">
        <f aca="false">SUM(W222:CI222)</f>
        <v>0</v>
      </c>
      <c r="W222" s="243" t="n">
        <v>0</v>
      </c>
      <c r="X222" s="243" t="n">
        <v>0</v>
      </c>
      <c r="Y222" s="243" t="n">
        <v>0</v>
      </c>
      <c r="Z222" s="243" t="n">
        <v>0</v>
      </c>
      <c r="AA222" s="243" t="n">
        <v>0</v>
      </c>
      <c r="AB222" s="243" t="n">
        <v>0</v>
      </c>
      <c r="AC222" s="243" t="n">
        <v>0</v>
      </c>
      <c r="AD222" s="243" t="n">
        <v>0</v>
      </c>
      <c r="AE222" s="243" t="n">
        <v>0</v>
      </c>
      <c r="AF222" s="243" t="n">
        <v>0</v>
      </c>
      <c r="AG222" s="243" t="n">
        <v>0</v>
      </c>
      <c r="AH222" s="518" t="n">
        <v>0</v>
      </c>
      <c r="AI222" s="243" t="n">
        <v>0</v>
      </c>
      <c r="AJ222" s="243" t="n">
        <v>0</v>
      </c>
      <c r="AK222" s="518" t="n">
        <v>0</v>
      </c>
      <c r="AL222" s="518" t="n">
        <v>0</v>
      </c>
      <c r="AM222" s="518" t="n">
        <v>0</v>
      </c>
      <c r="AN222" s="518" t="n">
        <v>0</v>
      </c>
      <c r="AO222" s="518" t="n">
        <v>0</v>
      </c>
      <c r="AP222" s="518" t="n">
        <v>0</v>
      </c>
      <c r="AQ222" s="518" t="n">
        <v>0</v>
      </c>
      <c r="AR222" s="518" t="n">
        <v>0</v>
      </c>
      <c r="AS222" s="518" t="n">
        <v>0</v>
      </c>
      <c r="AT222" s="518" t="n">
        <v>0</v>
      </c>
      <c r="AU222" s="518" t="n">
        <v>0</v>
      </c>
      <c r="AV222" s="518" t="n">
        <v>0</v>
      </c>
      <c r="AW222" s="518" t="n">
        <v>0</v>
      </c>
      <c r="AX222" s="518" t="n">
        <v>0</v>
      </c>
      <c r="AY222" s="518" t="n">
        <v>0</v>
      </c>
      <c r="AZ222" s="518" t="n">
        <v>0</v>
      </c>
      <c r="BA222" s="518" t="n">
        <v>0</v>
      </c>
      <c r="BB222" s="518" t="n">
        <v>0</v>
      </c>
      <c r="BC222" s="518" t="n">
        <v>0</v>
      </c>
      <c r="BD222" s="518" t="n">
        <v>0</v>
      </c>
      <c r="BE222" s="518" t="n">
        <v>0</v>
      </c>
      <c r="BF222" s="518" t="n">
        <v>0</v>
      </c>
      <c r="BG222" s="518" t="n">
        <v>0</v>
      </c>
      <c r="BH222" s="518" t="n">
        <v>0</v>
      </c>
      <c r="BI222" s="518" t="n">
        <v>0</v>
      </c>
      <c r="BJ222" s="518"/>
      <c r="BK222" s="518"/>
      <c r="BL222" s="518" t="n">
        <v>0</v>
      </c>
      <c r="BM222" s="518"/>
      <c r="BN222" s="518"/>
      <c r="BO222" s="518"/>
      <c r="BP222" s="518"/>
      <c r="BQ222" s="518"/>
      <c r="BR222" s="518"/>
      <c r="BS222" s="518"/>
      <c r="BT222" s="518"/>
      <c r="BU222" s="518"/>
      <c r="BV222" s="518" t="n">
        <v>0</v>
      </c>
      <c r="BW222" s="518" t="n">
        <v>0</v>
      </c>
      <c r="BX222" s="518" t="n">
        <v>0</v>
      </c>
      <c r="BY222" s="518" t="n">
        <v>0</v>
      </c>
      <c r="BZ222" s="518" t="n">
        <v>0</v>
      </c>
      <c r="CA222" s="518" t="n">
        <v>0</v>
      </c>
      <c r="CB222" s="518" t="n">
        <v>0</v>
      </c>
      <c r="CC222" s="518" t="n">
        <v>0</v>
      </c>
      <c r="CD222" s="518" t="n">
        <v>0</v>
      </c>
      <c r="CE222" s="518" t="n">
        <v>0</v>
      </c>
      <c r="CF222" s="518" t="n">
        <v>0</v>
      </c>
      <c r="CG222" s="518" t="n">
        <v>0</v>
      </c>
      <c r="CH222" s="518"/>
      <c r="CI222" s="716"/>
      <c r="CL222" s="48" t="n">
        <v>0</v>
      </c>
      <c r="CM222" s="48" t="n">
        <f aca="false">CL222-V222</f>
        <v>0</v>
      </c>
      <c r="CN222" s="702" t="n">
        <f aca="false">SUM(CO222:DR222)</f>
        <v>0</v>
      </c>
      <c r="CO222" s="703" t="n">
        <v>0</v>
      </c>
      <c r="CP222" s="703"/>
      <c r="CQ222" s="703" t="n">
        <v>0</v>
      </c>
      <c r="CR222" s="703"/>
      <c r="CS222" s="703" t="n">
        <v>0</v>
      </c>
      <c r="CT222" s="703" t="n">
        <v>0</v>
      </c>
      <c r="CU222" s="703"/>
      <c r="CV222" s="703"/>
      <c r="CW222" s="703"/>
      <c r="CX222" s="703" t="n">
        <v>0</v>
      </c>
      <c r="CY222" s="703" t="n">
        <v>0</v>
      </c>
      <c r="CZ222" s="703" t="n">
        <v>0</v>
      </c>
      <c r="DA222" s="703"/>
      <c r="DB222" s="703"/>
      <c r="DC222" s="703"/>
      <c r="DD222" s="703"/>
      <c r="DE222" s="703" t="n">
        <v>0</v>
      </c>
      <c r="DF222" s="703"/>
      <c r="DG222" s="703" t="n">
        <v>0</v>
      </c>
      <c r="DH222" s="703" t="n">
        <v>0</v>
      </c>
      <c r="DI222" s="703" t="n">
        <v>0</v>
      </c>
      <c r="DJ222" s="703" t="n">
        <v>0</v>
      </c>
      <c r="DK222" s="703" t="n">
        <v>0</v>
      </c>
      <c r="DL222" s="703" t="n">
        <v>0</v>
      </c>
      <c r="DM222" s="703"/>
      <c r="DN222" s="703"/>
      <c r="DO222" s="703"/>
      <c r="DP222" s="703"/>
      <c r="DQ222" s="703"/>
      <c r="DR222" s="703"/>
      <c r="DS222" s="704" t="n">
        <f aca="false">CN222-V222</f>
        <v>0</v>
      </c>
      <c r="DT222" s="553"/>
      <c r="DU222" s="48"/>
    </row>
    <row r="223" customFormat="false" ht="15" hidden="false" customHeight="true" outlineLevel="0" collapsed="false">
      <c r="A223" s="705" t="n">
        <f aca="false">A222+1</f>
        <v>214</v>
      </c>
      <c r="B223" s="706" t="s">
        <v>1099</v>
      </c>
      <c r="C223" s="706" t="s">
        <v>558</v>
      </c>
      <c r="D223" s="706" t="s">
        <v>559</v>
      </c>
      <c r="E223" s="243" t="n">
        <f aca="false">COUNTIF($G$10:$G$1856,$G223)</f>
        <v>1</v>
      </c>
      <c r="F223" s="706" t="s">
        <v>1433</v>
      </c>
      <c r="G223" s="706" t="s">
        <v>1433</v>
      </c>
      <c r="H223" s="707" t="s">
        <v>1434</v>
      </c>
      <c r="I223" s="708" t="s">
        <v>1070</v>
      </c>
      <c r="J223" s="707" t="s">
        <v>498</v>
      </c>
      <c r="K223" s="709" t="n">
        <v>0</v>
      </c>
      <c r="L223" s="707" t="s">
        <v>497</v>
      </c>
      <c r="M223" s="708" t="s">
        <v>1071</v>
      </c>
      <c r="N223" s="710" t="s">
        <v>934</v>
      </c>
      <c r="O223" s="512" t="n">
        <v>1</v>
      </c>
      <c r="P223" s="512" t="n">
        <v>1</v>
      </c>
      <c r="Q223" s="711" t="n">
        <v>0.00309</v>
      </c>
      <c r="R223" s="712"/>
      <c r="S223" s="713" t="n">
        <v>6.42</v>
      </c>
      <c r="T223" s="714"/>
      <c r="U223" s="715"/>
      <c r="V223" s="262" t="n">
        <f aca="false">SUM(W223:CI223)</f>
        <v>1</v>
      </c>
      <c r="W223" s="243" t="n">
        <v>0</v>
      </c>
      <c r="X223" s="243" t="n">
        <v>0</v>
      </c>
      <c r="Y223" s="243" t="n">
        <v>0</v>
      </c>
      <c r="Z223" s="243" t="n">
        <v>0</v>
      </c>
      <c r="AA223" s="243" t="n">
        <v>1</v>
      </c>
      <c r="AB223" s="243" t="n">
        <v>0</v>
      </c>
      <c r="AC223" s="243" t="n">
        <v>0</v>
      </c>
      <c r="AD223" s="243" t="n">
        <v>0</v>
      </c>
      <c r="AE223" s="243" t="n">
        <v>0</v>
      </c>
      <c r="AF223" s="243" t="n">
        <v>0</v>
      </c>
      <c r="AG223" s="243" t="n">
        <v>0</v>
      </c>
      <c r="AH223" s="518" t="n">
        <v>0</v>
      </c>
      <c r="AI223" s="243" t="n">
        <v>0</v>
      </c>
      <c r="AJ223" s="243" t="n">
        <v>0</v>
      </c>
      <c r="AK223" s="518" t="n">
        <v>0</v>
      </c>
      <c r="AL223" s="518" t="n">
        <v>0</v>
      </c>
      <c r="AM223" s="518" t="n">
        <v>0</v>
      </c>
      <c r="AN223" s="518" t="n">
        <v>0</v>
      </c>
      <c r="AO223" s="518" t="n">
        <v>0</v>
      </c>
      <c r="AP223" s="518" t="n">
        <v>0</v>
      </c>
      <c r="AQ223" s="518" t="n">
        <v>0</v>
      </c>
      <c r="AR223" s="518" t="n">
        <v>0</v>
      </c>
      <c r="AS223" s="518" t="n">
        <v>0</v>
      </c>
      <c r="AT223" s="518" t="n">
        <v>0</v>
      </c>
      <c r="AU223" s="518" t="n">
        <v>0</v>
      </c>
      <c r="AV223" s="518" t="n">
        <v>0</v>
      </c>
      <c r="AW223" s="518" t="n">
        <v>0</v>
      </c>
      <c r="AX223" s="518" t="n">
        <v>0</v>
      </c>
      <c r="AY223" s="518" t="n">
        <v>0</v>
      </c>
      <c r="AZ223" s="518" t="n">
        <v>0</v>
      </c>
      <c r="BA223" s="518" t="n">
        <v>0</v>
      </c>
      <c r="BB223" s="518" t="n">
        <v>0</v>
      </c>
      <c r="BC223" s="518" t="n">
        <v>0</v>
      </c>
      <c r="BD223" s="518" t="n">
        <v>0</v>
      </c>
      <c r="BE223" s="518" t="n">
        <v>0</v>
      </c>
      <c r="BF223" s="518" t="n">
        <v>0</v>
      </c>
      <c r="BG223" s="518" t="n">
        <v>0</v>
      </c>
      <c r="BH223" s="518" t="n">
        <v>0</v>
      </c>
      <c r="BI223" s="518" t="n">
        <v>0</v>
      </c>
      <c r="BJ223" s="518"/>
      <c r="BK223" s="518"/>
      <c r="BL223" s="518" t="n">
        <v>0</v>
      </c>
      <c r="BM223" s="518"/>
      <c r="BN223" s="518"/>
      <c r="BO223" s="518"/>
      <c r="BP223" s="518"/>
      <c r="BQ223" s="518"/>
      <c r="BR223" s="518"/>
      <c r="BS223" s="518"/>
      <c r="BT223" s="518"/>
      <c r="BU223" s="518"/>
      <c r="BV223" s="518" t="n">
        <v>0</v>
      </c>
      <c r="BW223" s="518" t="n">
        <v>0</v>
      </c>
      <c r="BX223" s="518" t="n">
        <v>0</v>
      </c>
      <c r="BY223" s="518" t="n">
        <v>0</v>
      </c>
      <c r="BZ223" s="518" t="n">
        <v>0</v>
      </c>
      <c r="CA223" s="518" t="n">
        <v>0</v>
      </c>
      <c r="CB223" s="518" t="n">
        <v>0</v>
      </c>
      <c r="CC223" s="518" t="n">
        <v>0</v>
      </c>
      <c r="CD223" s="518" t="n">
        <v>0</v>
      </c>
      <c r="CE223" s="518" t="n">
        <v>0</v>
      </c>
      <c r="CF223" s="518" t="n">
        <v>0</v>
      </c>
      <c r="CG223" s="518" t="n">
        <v>0</v>
      </c>
      <c r="CH223" s="518"/>
      <c r="CI223" s="716"/>
      <c r="CL223" s="48" t="n">
        <v>1</v>
      </c>
      <c r="CM223" s="48" t="n">
        <f aca="false">CL223-V223</f>
        <v>0</v>
      </c>
      <c r="CN223" s="702" t="n">
        <f aca="false">SUM(CO223:DR223)</f>
        <v>1</v>
      </c>
      <c r="CO223" s="703" t="n">
        <v>0</v>
      </c>
      <c r="CP223" s="703"/>
      <c r="CQ223" s="703" t="n">
        <v>0</v>
      </c>
      <c r="CR223" s="703"/>
      <c r="CS223" s="703" t="n">
        <v>1</v>
      </c>
      <c r="CT223" s="703" t="n">
        <v>0</v>
      </c>
      <c r="CU223" s="703"/>
      <c r="CV223" s="703"/>
      <c r="CW223" s="703"/>
      <c r="CX223" s="703" t="n">
        <v>0</v>
      </c>
      <c r="CY223" s="703" t="n">
        <v>0</v>
      </c>
      <c r="CZ223" s="703" t="n">
        <v>0</v>
      </c>
      <c r="DA223" s="703"/>
      <c r="DB223" s="703"/>
      <c r="DC223" s="703"/>
      <c r="DD223" s="703"/>
      <c r="DE223" s="703" t="n">
        <v>0</v>
      </c>
      <c r="DF223" s="703"/>
      <c r="DG223" s="703" t="n">
        <v>0</v>
      </c>
      <c r="DH223" s="703" t="n">
        <v>0</v>
      </c>
      <c r="DI223" s="703" t="n">
        <v>0</v>
      </c>
      <c r="DJ223" s="703" t="n">
        <v>0</v>
      </c>
      <c r="DK223" s="703" t="n">
        <v>0</v>
      </c>
      <c r="DL223" s="703" t="n">
        <v>0</v>
      </c>
      <c r="DM223" s="703"/>
      <c r="DN223" s="703"/>
      <c r="DO223" s="703"/>
      <c r="DP223" s="703"/>
      <c r="DQ223" s="703"/>
      <c r="DR223" s="703"/>
      <c r="DS223" s="704" t="n">
        <f aca="false">CN223-V223</f>
        <v>0</v>
      </c>
      <c r="DT223" s="553"/>
      <c r="DU223" s="48"/>
    </row>
    <row r="224" customFormat="false" ht="15" hidden="false" customHeight="true" outlineLevel="0" collapsed="false">
      <c r="A224" s="705" t="n">
        <f aca="false">A223+1</f>
        <v>215</v>
      </c>
      <c r="B224" s="706" t="s">
        <v>1099</v>
      </c>
      <c r="C224" s="706" t="s">
        <v>558</v>
      </c>
      <c r="D224" s="706" t="s">
        <v>559</v>
      </c>
      <c r="E224" s="243" t="n">
        <f aca="false">COUNTIF($G$10:$G$1856,$G224)</f>
        <v>1</v>
      </c>
      <c r="F224" s="706" t="s">
        <v>1435</v>
      </c>
      <c r="G224" s="706" t="s">
        <v>1435</v>
      </c>
      <c r="H224" s="707" t="s">
        <v>1436</v>
      </c>
      <c r="I224" s="708" t="s">
        <v>1074</v>
      </c>
      <c r="J224" s="707" t="s">
        <v>498</v>
      </c>
      <c r="K224" s="709" t="n">
        <v>0</v>
      </c>
      <c r="L224" s="707" t="s">
        <v>497</v>
      </c>
      <c r="M224" s="708" t="s">
        <v>1075</v>
      </c>
      <c r="N224" s="710" t="s">
        <v>934</v>
      </c>
      <c r="O224" s="512" t="n">
        <v>1</v>
      </c>
      <c r="P224" s="512" t="n">
        <v>1</v>
      </c>
      <c r="Q224" s="711" t="n">
        <v>0.00309</v>
      </c>
      <c r="R224" s="712"/>
      <c r="S224" s="713" t="n">
        <v>6.42</v>
      </c>
      <c r="T224" s="714"/>
      <c r="U224" s="715"/>
      <c r="V224" s="262" t="n">
        <f aca="false">SUM(W224:CI224)</f>
        <v>1</v>
      </c>
      <c r="W224" s="243" t="n">
        <v>0</v>
      </c>
      <c r="X224" s="243" t="n">
        <v>0</v>
      </c>
      <c r="Y224" s="243" t="n">
        <v>0</v>
      </c>
      <c r="Z224" s="243" t="n">
        <v>0</v>
      </c>
      <c r="AA224" s="243" t="n">
        <v>1</v>
      </c>
      <c r="AB224" s="243" t="n">
        <v>0</v>
      </c>
      <c r="AC224" s="243" t="n">
        <v>0</v>
      </c>
      <c r="AD224" s="243" t="n">
        <v>0</v>
      </c>
      <c r="AE224" s="243" t="n">
        <v>0</v>
      </c>
      <c r="AF224" s="243" t="n">
        <v>0</v>
      </c>
      <c r="AG224" s="243" t="n">
        <v>0</v>
      </c>
      <c r="AH224" s="518" t="n">
        <v>0</v>
      </c>
      <c r="AI224" s="243" t="n">
        <v>0</v>
      </c>
      <c r="AJ224" s="243" t="n">
        <v>0</v>
      </c>
      <c r="AK224" s="518" t="n">
        <v>0</v>
      </c>
      <c r="AL224" s="518" t="n">
        <v>0</v>
      </c>
      <c r="AM224" s="518" t="n">
        <v>0</v>
      </c>
      <c r="AN224" s="518" t="n">
        <v>0</v>
      </c>
      <c r="AO224" s="518" t="n">
        <v>0</v>
      </c>
      <c r="AP224" s="518" t="n">
        <v>0</v>
      </c>
      <c r="AQ224" s="518" t="n">
        <v>0</v>
      </c>
      <c r="AR224" s="518" t="n">
        <v>0</v>
      </c>
      <c r="AS224" s="518" t="n">
        <v>0</v>
      </c>
      <c r="AT224" s="518" t="n">
        <v>0</v>
      </c>
      <c r="AU224" s="518" t="n">
        <v>0</v>
      </c>
      <c r="AV224" s="518" t="n">
        <v>0</v>
      </c>
      <c r="AW224" s="518" t="n">
        <v>0</v>
      </c>
      <c r="AX224" s="518" t="n">
        <v>0</v>
      </c>
      <c r="AY224" s="518" t="n">
        <v>0</v>
      </c>
      <c r="AZ224" s="518" t="n">
        <v>0</v>
      </c>
      <c r="BA224" s="518" t="n">
        <v>0</v>
      </c>
      <c r="BB224" s="518" t="n">
        <v>0</v>
      </c>
      <c r="BC224" s="518" t="n">
        <v>0</v>
      </c>
      <c r="BD224" s="518" t="n">
        <v>0</v>
      </c>
      <c r="BE224" s="518" t="n">
        <v>0</v>
      </c>
      <c r="BF224" s="518" t="n">
        <v>0</v>
      </c>
      <c r="BG224" s="518" t="n">
        <v>0</v>
      </c>
      <c r="BH224" s="518" t="n">
        <v>0</v>
      </c>
      <c r="BI224" s="518" t="n">
        <v>0</v>
      </c>
      <c r="BJ224" s="518"/>
      <c r="BK224" s="518"/>
      <c r="BL224" s="518" t="n">
        <v>0</v>
      </c>
      <c r="BM224" s="518"/>
      <c r="BN224" s="518"/>
      <c r="BO224" s="518"/>
      <c r="BP224" s="518"/>
      <c r="BQ224" s="518"/>
      <c r="BR224" s="518"/>
      <c r="BS224" s="518"/>
      <c r="BT224" s="518"/>
      <c r="BU224" s="518"/>
      <c r="BV224" s="518" t="n">
        <v>0</v>
      </c>
      <c r="BW224" s="518" t="n">
        <v>0</v>
      </c>
      <c r="BX224" s="518" t="n">
        <v>0</v>
      </c>
      <c r="BY224" s="518" t="n">
        <v>0</v>
      </c>
      <c r="BZ224" s="518" t="n">
        <v>0</v>
      </c>
      <c r="CA224" s="518" t="n">
        <v>0</v>
      </c>
      <c r="CB224" s="518" t="n">
        <v>0</v>
      </c>
      <c r="CC224" s="518" t="n">
        <v>0</v>
      </c>
      <c r="CD224" s="518" t="n">
        <v>0</v>
      </c>
      <c r="CE224" s="518" t="n">
        <v>0</v>
      </c>
      <c r="CF224" s="518" t="n">
        <v>0</v>
      </c>
      <c r="CG224" s="518" t="n">
        <v>0</v>
      </c>
      <c r="CH224" s="518"/>
      <c r="CI224" s="716"/>
      <c r="CL224" s="48" t="n">
        <v>1</v>
      </c>
      <c r="CM224" s="48" t="n">
        <f aca="false">CL224-V224</f>
        <v>0</v>
      </c>
      <c r="CN224" s="702" t="n">
        <f aca="false">SUM(CO224:DR224)</f>
        <v>1</v>
      </c>
      <c r="CO224" s="703" t="n">
        <v>0</v>
      </c>
      <c r="CP224" s="703"/>
      <c r="CQ224" s="703" t="n">
        <v>0</v>
      </c>
      <c r="CR224" s="703"/>
      <c r="CS224" s="703" t="n">
        <v>1</v>
      </c>
      <c r="CT224" s="703" t="n">
        <v>0</v>
      </c>
      <c r="CU224" s="703"/>
      <c r="CV224" s="703"/>
      <c r="CW224" s="703"/>
      <c r="CX224" s="703" t="n">
        <v>0</v>
      </c>
      <c r="CY224" s="703" t="n">
        <v>0</v>
      </c>
      <c r="CZ224" s="703" t="n">
        <v>0</v>
      </c>
      <c r="DA224" s="703"/>
      <c r="DB224" s="703"/>
      <c r="DC224" s="703"/>
      <c r="DD224" s="703"/>
      <c r="DE224" s="703" t="n">
        <v>0</v>
      </c>
      <c r="DF224" s="703"/>
      <c r="DG224" s="703" t="n">
        <v>0</v>
      </c>
      <c r="DH224" s="703" t="n">
        <v>0</v>
      </c>
      <c r="DI224" s="703" t="n">
        <v>0</v>
      </c>
      <c r="DJ224" s="703" t="n">
        <v>0</v>
      </c>
      <c r="DK224" s="703" t="n">
        <v>0</v>
      </c>
      <c r="DL224" s="703" t="n">
        <v>0</v>
      </c>
      <c r="DM224" s="703"/>
      <c r="DN224" s="703"/>
      <c r="DO224" s="703"/>
      <c r="DP224" s="703"/>
      <c r="DQ224" s="703"/>
      <c r="DR224" s="703"/>
      <c r="DS224" s="704" t="n">
        <f aca="false">CN224-V224</f>
        <v>0</v>
      </c>
      <c r="DT224" s="553"/>
      <c r="DU224" s="48"/>
    </row>
    <row r="225" customFormat="false" ht="15" hidden="false" customHeight="true" outlineLevel="0" collapsed="false">
      <c r="A225" s="705" t="n">
        <f aca="false">A224+1</f>
        <v>216</v>
      </c>
      <c r="B225" s="706" t="s">
        <v>1099</v>
      </c>
      <c r="C225" s="706" t="s">
        <v>558</v>
      </c>
      <c r="D225" s="706" t="s">
        <v>559</v>
      </c>
      <c r="E225" s="243" t="n">
        <f aca="false">COUNTIF($G$10:$G$1856,$G225)</f>
        <v>1</v>
      </c>
      <c r="F225" s="706" t="s">
        <v>1437</v>
      </c>
      <c r="G225" s="706" t="s">
        <v>1437</v>
      </c>
      <c r="H225" s="707" t="s">
        <v>1438</v>
      </c>
      <c r="I225" s="708" t="s">
        <v>1062</v>
      </c>
      <c r="J225" s="707" t="s">
        <v>498</v>
      </c>
      <c r="K225" s="709" t="n">
        <v>0</v>
      </c>
      <c r="L225" s="707" t="s">
        <v>497</v>
      </c>
      <c r="M225" s="708" t="s">
        <v>1063</v>
      </c>
      <c r="N225" s="710" t="s">
        <v>934</v>
      </c>
      <c r="O225" s="512" t="n">
        <v>1</v>
      </c>
      <c r="P225" s="512" t="n">
        <v>1</v>
      </c>
      <c r="Q225" s="711" t="n">
        <v>0.00164</v>
      </c>
      <c r="R225" s="712"/>
      <c r="S225" s="713" t="n">
        <v>3.41</v>
      </c>
      <c r="T225" s="714"/>
      <c r="U225" s="715"/>
      <c r="V225" s="262" t="n">
        <f aca="false">SUM(W225:CI225)</f>
        <v>0</v>
      </c>
      <c r="W225" s="243" t="n">
        <v>0</v>
      </c>
      <c r="X225" s="243" t="n">
        <v>0</v>
      </c>
      <c r="Y225" s="243" t="n">
        <v>0</v>
      </c>
      <c r="Z225" s="243" t="n">
        <v>0</v>
      </c>
      <c r="AA225" s="243" t="n">
        <v>0</v>
      </c>
      <c r="AB225" s="243" t="n">
        <v>0</v>
      </c>
      <c r="AC225" s="243" t="n">
        <v>0</v>
      </c>
      <c r="AD225" s="243" t="n">
        <v>0</v>
      </c>
      <c r="AE225" s="243" t="n">
        <v>0</v>
      </c>
      <c r="AF225" s="243" t="n">
        <v>0</v>
      </c>
      <c r="AG225" s="243" t="n">
        <v>0</v>
      </c>
      <c r="AH225" s="518" t="n">
        <v>0</v>
      </c>
      <c r="AI225" s="243" t="n">
        <v>0</v>
      </c>
      <c r="AJ225" s="243" t="n">
        <v>0</v>
      </c>
      <c r="AK225" s="518" t="n">
        <v>0</v>
      </c>
      <c r="AL225" s="518" t="n">
        <v>0</v>
      </c>
      <c r="AM225" s="518" t="n">
        <v>0</v>
      </c>
      <c r="AN225" s="518" t="n">
        <v>0</v>
      </c>
      <c r="AO225" s="518" t="n">
        <v>0</v>
      </c>
      <c r="AP225" s="518" t="n">
        <v>0</v>
      </c>
      <c r="AQ225" s="518" t="n">
        <v>0</v>
      </c>
      <c r="AR225" s="518" t="n">
        <v>0</v>
      </c>
      <c r="AS225" s="518" t="n">
        <v>0</v>
      </c>
      <c r="AT225" s="518" t="n">
        <v>0</v>
      </c>
      <c r="AU225" s="518" t="n">
        <v>0</v>
      </c>
      <c r="AV225" s="518" t="n">
        <v>0</v>
      </c>
      <c r="AW225" s="518" t="n">
        <v>0</v>
      </c>
      <c r="AX225" s="518" t="n">
        <v>0</v>
      </c>
      <c r="AY225" s="518" t="n">
        <v>0</v>
      </c>
      <c r="AZ225" s="518" t="n">
        <v>0</v>
      </c>
      <c r="BA225" s="518" t="n">
        <v>0</v>
      </c>
      <c r="BB225" s="518" t="n">
        <v>0</v>
      </c>
      <c r="BC225" s="518" t="n">
        <v>0</v>
      </c>
      <c r="BD225" s="518" t="n">
        <v>0</v>
      </c>
      <c r="BE225" s="518" t="n">
        <v>0</v>
      </c>
      <c r="BF225" s="518" t="n">
        <v>0</v>
      </c>
      <c r="BG225" s="518" t="n">
        <v>0</v>
      </c>
      <c r="BH225" s="518" t="n">
        <v>0</v>
      </c>
      <c r="BI225" s="518" t="n">
        <v>0</v>
      </c>
      <c r="BJ225" s="518"/>
      <c r="BK225" s="518"/>
      <c r="BL225" s="518" t="n">
        <v>0</v>
      </c>
      <c r="BM225" s="518"/>
      <c r="BN225" s="518"/>
      <c r="BO225" s="518"/>
      <c r="BP225" s="518"/>
      <c r="BQ225" s="518"/>
      <c r="BR225" s="518"/>
      <c r="BS225" s="518"/>
      <c r="BT225" s="518"/>
      <c r="BU225" s="518"/>
      <c r="BV225" s="518" t="n">
        <v>0</v>
      </c>
      <c r="BW225" s="518" t="n">
        <v>0</v>
      </c>
      <c r="BX225" s="518" t="n">
        <v>0</v>
      </c>
      <c r="BY225" s="518" t="n">
        <v>0</v>
      </c>
      <c r="BZ225" s="518" t="n">
        <v>0</v>
      </c>
      <c r="CA225" s="518" t="n">
        <v>0</v>
      </c>
      <c r="CB225" s="518" t="n">
        <v>0</v>
      </c>
      <c r="CC225" s="518" t="n">
        <v>0</v>
      </c>
      <c r="CD225" s="518" t="n">
        <v>0</v>
      </c>
      <c r="CE225" s="518" t="n">
        <v>0</v>
      </c>
      <c r="CF225" s="518" t="n">
        <v>0</v>
      </c>
      <c r="CG225" s="518" t="n">
        <v>0</v>
      </c>
      <c r="CH225" s="518"/>
      <c r="CI225" s="716"/>
      <c r="CL225" s="48" t="n">
        <v>0</v>
      </c>
      <c r="CM225" s="48" t="n">
        <f aca="false">CL225-V225</f>
        <v>0</v>
      </c>
      <c r="CN225" s="702" t="n">
        <f aca="false">SUM(CO225:DR225)</f>
        <v>0</v>
      </c>
      <c r="CO225" s="703" t="n">
        <v>0</v>
      </c>
      <c r="CP225" s="703"/>
      <c r="CQ225" s="703" t="n">
        <v>0</v>
      </c>
      <c r="CR225" s="703"/>
      <c r="CS225" s="703" t="n">
        <v>0</v>
      </c>
      <c r="CT225" s="703" t="n">
        <v>0</v>
      </c>
      <c r="CU225" s="703"/>
      <c r="CV225" s="703"/>
      <c r="CW225" s="703"/>
      <c r="CX225" s="703" t="n">
        <v>0</v>
      </c>
      <c r="CY225" s="703" t="n">
        <v>0</v>
      </c>
      <c r="CZ225" s="703" t="n">
        <v>0</v>
      </c>
      <c r="DA225" s="703"/>
      <c r="DB225" s="703"/>
      <c r="DC225" s="703"/>
      <c r="DD225" s="703"/>
      <c r="DE225" s="703" t="n">
        <v>0</v>
      </c>
      <c r="DF225" s="703"/>
      <c r="DG225" s="703" t="n">
        <v>0</v>
      </c>
      <c r="DH225" s="703" t="n">
        <v>0</v>
      </c>
      <c r="DI225" s="703" t="n">
        <v>0</v>
      </c>
      <c r="DJ225" s="703" t="n">
        <v>0</v>
      </c>
      <c r="DK225" s="703" t="n">
        <v>0</v>
      </c>
      <c r="DL225" s="703" t="n">
        <v>0</v>
      </c>
      <c r="DM225" s="703"/>
      <c r="DN225" s="703"/>
      <c r="DO225" s="703"/>
      <c r="DP225" s="703"/>
      <c r="DQ225" s="703"/>
      <c r="DR225" s="703"/>
      <c r="DS225" s="704" t="n">
        <f aca="false">CN225-V225</f>
        <v>0</v>
      </c>
      <c r="DT225" s="553"/>
      <c r="DU225" s="48"/>
    </row>
    <row r="226" customFormat="false" ht="15" hidden="false" customHeight="true" outlineLevel="0" collapsed="false">
      <c r="A226" s="705" t="n">
        <f aca="false">A225+1</f>
        <v>217</v>
      </c>
      <c r="B226" s="706" t="s">
        <v>1099</v>
      </c>
      <c r="C226" s="706" t="s">
        <v>558</v>
      </c>
      <c r="D226" s="706" t="s">
        <v>559</v>
      </c>
      <c r="E226" s="243" t="n">
        <f aca="false">COUNTIF($G$10:$G$1856,$G226)</f>
        <v>1</v>
      </c>
      <c r="F226" s="706" t="s">
        <v>1439</v>
      </c>
      <c r="G226" s="706" t="s">
        <v>1439</v>
      </c>
      <c r="H226" s="707" t="s">
        <v>1440</v>
      </c>
      <c r="I226" s="708" t="s">
        <v>1066</v>
      </c>
      <c r="J226" s="707" t="s">
        <v>498</v>
      </c>
      <c r="K226" s="709" t="n">
        <v>0</v>
      </c>
      <c r="L226" s="707" t="s">
        <v>497</v>
      </c>
      <c r="M226" s="708" t="s">
        <v>1067</v>
      </c>
      <c r="N226" s="710" t="s">
        <v>934</v>
      </c>
      <c r="O226" s="512" t="n">
        <v>1</v>
      </c>
      <c r="P226" s="512" t="n">
        <v>1</v>
      </c>
      <c r="Q226" s="711" t="n">
        <v>0.00164</v>
      </c>
      <c r="R226" s="712"/>
      <c r="S226" s="713" t="n">
        <v>3.41</v>
      </c>
      <c r="T226" s="714"/>
      <c r="U226" s="715"/>
      <c r="V226" s="262" t="n">
        <f aca="false">SUM(W226:CI226)</f>
        <v>0</v>
      </c>
      <c r="W226" s="243" t="n">
        <v>0</v>
      </c>
      <c r="X226" s="243" t="n">
        <v>0</v>
      </c>
      <c r="Y226" s="243" t="n">
        <v>0</v>
      </c>
      <c r="Z226" s="243" t="n">
        <v>0</v>
      </c>
      <c r="AA226" s="243" t="n">
        <v>0</v>
      </c>
      <c r="AB226" s="243" t="n">
        <v>0</v>
      </c>
      <c r="AC226" s="243" t="n">
        <v>0</v>
      </c>
      <c r="AD226" s="243" t="n">
        <v>0</v>
      </c>
      <c r="AE226" s="243" t="n">
        <v>0</v>
      </c>
      <c r="AF226" s="243" t="n">
        <v>0</v>
      </c>
      <c r="AG226" s="243" t="n">
        <v>0</v>
      </c>
      <c r="AH226" s="518" t="n">
        <v>0</v>
      </c>
      <c r="AI226" s="243" t="n">
        <v>0</v>
      </c>
      <c r="AJ226" s="243" t="n">
        <v>0</v>
      </c>
      <c r="AK226" s="518" t="n">
        <v>0</v>
      </c>
      <c r="AL226" s="518" t="n">
        <v>0</v>
      </c>
      <c r="AM226" s="518" t="n">
        <v>0</v>
      </c>
      <c r="AN226" s="518" t="n">
        <v>0</v>
      </c>
      <c r="AO226" s="518" t="n">
        <v>0</v>
      </c>
      <c r="AP226" s="518" t="n">
        <v>0</v>
      </c>
      <c r="AQ226" s="518" t="n">
        <v>0</v>
      </c>
      <c r="AR226" s="518" t="n">
        <v>0</v>
      </c>
      <c r="AS226" s="518" t="n">
        <v>0</v>
      </c>
      <c r="AT226" s="518" t="n">
        <v>0</v>
      </c>
      <c r="AU226" s="518" t="n">
        <v>0</v>
      </c>
      <c r="AV226" s="518" t="n">
        <v>0</v>
      </c>
      <c r="AW226" s="518" t="n">
        <v>0</v>
      </c>
      <c r="AX226" s="518" t="n">
        <v>0</v>
      </c>
      <c r="AY226" s="518" t="n">
        <v>0</v>
      </c>
      <c r="AZ226" s="518" t="n">
        <v>0</v>
      </c>
      <c r="BA226" s="518" t="n">
        <v>0</v>
      </c>
      <c r="BB226" s="518" t="n">
        <v>0</v>
      </c>
      <c r="BC226" s="518" t="n">
        <v>0</v>
      </c>
      <c r="BD226" s="518" t="n">
        <v>0</v>
      </c>
      <c r="BE226" s="518" t="n">
        <v>0</v>
      </c>
      <c r="BF226" s="518" t="n">
        <v>0</v>
      </c>
      <c r="BG226" s="518" t="n">
        <v>0</v>
      </c>
      <c r="BH226" s="518" t="n">
        <v>0</v>
      </c>
      <c r="BI226" s="518" t="n">
        <v>0</v>
      </c>
      <c r="BJ226" s="518"/>
      <c r="BK226" s="518"/>
      <c r="BL226" s="518" t="n">
        <v>0</v>
      </c>
      <c r="BM226" s="518"/>
      <c r="BN226" s="518"/>
      <c r="BO226" s="518"/>
      <c r="BP226" s="518"/>
      <c r="BQ226" s="518"/>
      <c r="BR226" s="518"/>
      <c r="BS226" s="518"/>
      <c r="BT226" s="518"/>
      <c r="BU226" s="518"/>
      <c r="BV226" s="518" t="n">
        <v>0</v>
      </c>
      <c r="BW226" s="518" t="n">
        <v>0</v>
      </c>
      <c r="BX226" s="518" t="n">
        <v>0</v>
      </c>
      <c r="BY226" s="518" t="n">
        <v>0</v>
      </c>
      <c r="BZ226" s="518" t="n">
        <v>0</v>
      </c>
      <c r="CA226" s="518" t="n">
        <v>0</v>
      </c>
      <c r="CB226" s="518" t="n">
        <v>0</v>
      </c>
      <c r="CC226" s="518" t="n">
        <v>0</v>
      </c>
      <c r="CD226" s="518" t="n">
        <v>0</v>
      </c>
      <c r="CE226" s="518" t="n">
        <v>0</v>
      </c>
      <c r="CF226" s="518" t="n">
        <v>0</v>
      </c>
      <c r="CG226" s="518" t="n">
        <v>0</v>
      </c>
      <c r="CH226" s="518"/>
      <c r="CI226" s="716"/>
      <c r="CL226" s="48" t="n">
        <v>0</v>
      </c>
      <c r="CM226" s="48" t="n">
        <f aca="false">CL226-V226</f>
        <v>0</v>
      </c>
      <c r="CN226" s="702" t="n">
        <f aca="false">SUM(CO226:DR226)</f>
        <v>0</v>
      </c>
      <c r="CO226" s="703" t="n">
        <v>0</v>
      </c>
      <c r="CP226" s="703"/>
      <c r="CQ226" s="703" t="n">
        <v>0</v>
      </c>
      <c r="CR226" s="703"/>
      <c r="CS226" s="703" t="n">
        <v>0</v>
      </c>
      <c r="CT226" s="703" t="n">
        <v>0</v>
      </c>
      <c r="CU226" s="703"/>
      <c r="CV226" s="703"/>
      <c r="CW226" s="703"/>
      <c r="CX226" s="703" t="n">
        <v>0</v>
      </c>
      <c r="CY226" s="703" t="n">
        <v>0</v>
      </c>
      <c r="CZ226" s="703" t="n">
        <v>0</v>
      </c>
      <c r="DA226" s="703"/>
      <c r="DB226" s="703"/>
      <c r="DC226" s="703"/>
      <c r="DD226" s="703"/>
      <c r="DE226" s="703" t="n">
        <v>0</v>
      </c>
      <c r="DF226" s="703"/>
      <c r="DG226" s="703" t="n">
        <v>0</v>
      </c>
      <c r="DH226" s="703" t="n">
        <v>0</v>
      </c>
      <c r="DI226" s="703" t="n">
        <v>0</v>
      </c>
      <c r="DJ226" s="703" t="n">
        <v>0</v>
      </c>
      <c r="DK226" s="703" t="n">
        <v>0</v>
      </c>
      <c r="DL226" s="703" t="n">
        <v>0</v>
      </c>
      <c r="DM226" s="703"/>
      <c r="DN226" s="703"/>
      <c r="DO226" s="703"/>
      <c r="DP226" s="703"/>
      <c r="DQ226" s="703"/>
      <c r="DR226" s="703"/>
      <c r="DS226" s="704" t="n">
        <f aca="false">CN226-V226</f>
        <v>0</v>
      </c>
      <c r="DT226" s="553"/>
      <c r="DU226" s="48"/>
    </row>
    <row r="227" customFormat="false" ht="15" hidden="false" customHeight="true" outlineLevel="0" collapsed="false">
      <c r="A227" s="705" t="n">
        <f aca="false">A226+1</f>
        <v>218</v>
      </c>
      <c r="B227" s="706" t="s">
        <v>1099</v>
      </c>
      <c r="C227" s="706" t="s">
        <v>558</v>
      </c>
      <c r="D227" s="706" t="s">
        <v>559</v>
      </c>
      <c r="E227" s="243" t="n">
        <f aca="false">COUNTIF($G$10:$G$1856,$G227)</f>
        <v>1</v>
      </c>
      <c r="F227" s="706" t="s">
        <v>1441</v>
      </c>
      <c r="G227" s="706" t="s">
        <v>1441</v>
      </c>
      <c r="H227" s="707" t="s">
        <v>1442</v>
      </c>
      <c r="I227" s="708" t="s">
        <v>1078</v>
      </c>
      <c r="J227" s="707" t="s">
        <v>498</v>
      </c>
      <c r="K227" s="709" t="n">
        <v>0</v>
      </c>
      <c r="L227" s="707" t="s">
        <v>497</v>
      </c>
      <c r="M227" s="708" t="s">
        <v>1079</v>
      </c>
      <c r="N227" s="710" t="s">
        <v>934</v>
      </c>
      <c r="O227" s="512" t="n">
        <v>2</v>
      </c>
      <c r="P227" s="512" t="n">
        <v>1</v>
      </c>
      <c r="Q227" s="711" t="n">
        <v>0.00193</v>
      </c>
      <c r="R227" s="712"/>
      <c r="S227" s="713" t="n">
        <v>4.01</v>
      </c>
      <c r="T227" s="714"/>
      <c r="U227" s="715"/>
      <c r="V227" s="262" t="n">
        <f aca="false">SUM(W227:CI227)</f>
        <v>1</v>
      </c>
      <c r="W227" s="243" t="n">
        <v>0</v>
      </c>
      <c r="X227" s="243" t="n">
        <v>0</v>
      </c>
      <c r="Y227" s="243" t="n">
        <v>0</v>
      </c>
      <c r="Z227" s="243" t="n">
        <v>0</v>
      </c>
      <c r="AA227" s="243" t="n">
        <v>1</v>
      </c>
      <c r="AB227" s="243" t="n">
        <v>0</v>
      </c>
      <c r="AC227" s="243" t="n">
        <v>0</v>
      </c>
      <c r="AD227" s="243" t="n">
        <v>0</v>
      </c>
      <c r="AE227" s="243" t="n">
        <v>0</v>
      </c>
      <c r="AF227" s="243" t="n">
        <v>0</v>
      </c>
      <c r="AG227" s="243" t="n">
        <v>0</v>
      </c>
      <c r="AH227" s="518" t="n">
        <v>0</v>
      </c>
      <c r="AI227" s="243" t="n">
        <v>0</v>
      </c>
      <c r="AJ227" s="243" t="n">
        <v>0</v>
      </c>
      <c r="AK227" s="518" t="n">
        <v>0</v>
      </c>
      <c r="AL227" s="518" t="n">
        <v>0</v>
      </c>
      <c r="AM227" s="518" t="n">
        <v>0</v>
      </c>
      <c r="AN227" s="518" t="n">
        <v>0</v>
      </c>
      <c r="AO227" s="518" t="n">
        <v>0</v>
      </c>
      <c r="AP227" s="518" t="n">
        <v>0</v>
      </c>
      <c r="AQ227" s="518" t="n">
        <v>0</v>
      </c>
      <c r="AR227" s="518" t="n">
        <v>0</v>
      </c>
      <c r="AS227" s="518" t="n">
        <v>0</v>
      </c>
      <c r="AT227" s="518" t="n">
        <v>0</v>
      </c>
      <c r="AU227" s="518" t="n">
        <v>0</v>
      </c>
      <c r="AV227" s="518" t="n">
        <v>0</v>
      </c>
      <c r="AW227" s="518" t="n">
        <v>0</v>
      </c>
      <c r="AX227" s="518" t="n">
        <v>0</v>
      </c>
      <c r="AY227" s="518" t="n">
        <v>0</v>
      </c>
      <c r="AZ227" s="518" t="n">
        <v>0</v>
      </c>
      <c r="BA227" s="518" t="n">
        <v>0</v>
      </c>
      <c r="BB227" s="518" t="n">
        <v>0</v>
      </c>
      <c r="BC227" s="518" t="n">
        <v>0</v>
      </c>
      <c r="BD227" s="518" t="n">
        <v>0</v>
      </c>
      <c r="BE227" s="518" t="n">
        <v>0</v>
      </c>
      <c r="BF227" s="518" t="n">
        <v>0</v>
      </c>
      <c r="BG227" s="518" t="n">
        <v>0</v>
      </c>
      <c r="BH227" s="518" t="n">
        <v>0</v>
      </c>
      <c r="BI227" s="518" t="n">
        <v>0</v>
      </c>
      <c r="BJ227" s="518"/>
      <c r="BK227" s="518"/>
      <c r="BL227" s="518" t="n">
        <v>0</v>
      </c>
      <c r="BM227" s="518"/>
      <c r="BN227" s="518"/>
      <c r="BO227" s="518"/>
      <c r="BP227" s="518"/>
      <c r="BQ227" s="518"/>
      <c r="BR227" s="518"/>
      <c r="BS227" s="518"/>
      <c r="BT227" s="518"/>
      <c r="BU227" s="518"/>
      <c r="BV227" s="518" t="n">
        <v>0</v>
      </c>
      <c r="BW227" s="518" t="n">
        <v>0</v>
      </c>
      <c r="BX227" s="518" t="n">
        <v>0</v>
      </c>
      <c r="BY227" s="518" t="n">
        <v>0</v>
      </c>
      <c r="BZ227" s="518" t="n">
        <v>0</v>
      </c>
      <c r="CA227" s="518" t="n">
        <v>0</v>
      </c>
      <c r="CB227" s="518" t="n">
        <v>0</v>
      </c>
      <c r="CC227" s="518" t="n">
        <v>0</v>
      </c>
      <c r="CD227" s="518" t="n">
        <v>0</v>
      </c>
      <c r="CE227" s="518" t="n">
        <v>0</v>
      </c>
      <c r="CF227" s="518" t="n">
        <v>0</v>
      </c>
      <c r="CG227" s="518" t="n">
        <v>0</v>
      </c>
      <c r="CH227" s="518"/>
      <c r="CI227" s="716"/>
      <c r="CL227" s="48" t="n">
        <v>1</v>
      </c>
      <c r="CM227" s="48" t="n">
        <f aca="false">CL227-V227</f>
        <v>0</v>
      </c>
      <c r="CN227" s="702" t="n">
        <f aca="false">SUM(CO227:DR227)</f>
        <v>1</v>
      </c>
      <c r="CO227" s="703" t="n">
        <v>0</v>
      </c>
      <c r="CP227" s="703"/>
      <c r="CQ227" s="703" t="n">
        <v>0</v>
      </c>
      <c r="CR227" s="703"/>
      <c r="CS227" s="703" t="n">
        <v>1</v>
      </c>
      <c r="CT227" s="703" t="n">
        <v>0</v>
      </c>
      <c r="CU227" s="703"/>
      <c r="CV227" s="703"/>
      <c r="CW227" s="703"/>
      <c r="CX227" s="703" t="n">
        <v>0</v>
      </c>
      <c r="CY227" s="703" t="n">
        <v>0</v>
      </c>
      <c r="CZ227" s="703" t="n">
        <v>0</v>
      </c>
      <c r="DA227" s="703"/>
      <c r="DB227" s="703"/>
      <c r="DC227" s="703"/>
      <c r="DD227" s="703"/>
      <c r="DE227" s="703" t="n">
        <v>0</v>
      </c>
      <c r="DF227" s="703"/>
      <c r="DG227" s="703" t="n">
        <v>0</v>
      </c>
      <c r="DH227" s="703" t="n">
        <v>0</v>
      </c>
      <c r="DI227" s="703" t="n">
        <v>0</v>
      </c>
      <c r="DJ227" s="703" t="n">
        <v>0</v>
      </c>
      <c r="DK227" s="703" t="n">
        <v>0</v>
      </c>
      <c r="DL227" s="703" t="n">
        <v>0</v>
      </c>
      <c r="DM227" s="703"/>
      <c r="DN227" s="703"/>
      <c r="DO227" s="703"/>
      <c r="DP227" s="703"/>
      <c r="DQ227" s="703"/>
      <c r="DR227" s="703"/>
      <c r="DS227" s="704" t="n">
        <f aca="false">CN227-V227</f>
        <v>0</v>
      </c>
      <c r="DT227" s="553"/>
      <c r="DU227" s="48"/>
    </row>
    <row r="228" customFormat="false" ht="15" hidden="false" customHeight="true" outlineLevel="0" collapsed="false">
      <c r="A228" s="705" t="n">
        <f aca="false">A227+1</f>
        <v>219</v>
      </c>
      <c r="B228" s="706" t="s">
        <v>1099</v>
      </c>
      <c r="C228" s="706" t="s">
        <v>558</v>
      </c>
      <c r="D228" s="706" t="s">
        <v>559</v>
      </c>
      <c r="E228" s="243" t="n">
        <f aca="false">COUNTIF($G$10:$G$1856,$G228)</f>
        <v>1</v>
      </c>
      <c r="F228" s="706" t="s">
        <v>1443</v>
      </c>
      <c r="G228" s="706" t="s">
        <v>1443</v>
      </c>
      <c r="H228" s="707" t="s">
        <v>1444</v>
      </c>
      <c r="I228" s="708" t="s">
        <v>1082</v>
      </c>
      <c r="J228" s="707" t="s">
        <v>498</v>
      </c>
      <c r="K228" s="709" t="n">
        <v>0</v>
      </c>
      <c r="L228" s="707" t="s">
        <v>497</v>
      </c>
      <c r="M228" s="708" t="s">
        <v>1083</v>
      </c>
      <c r="N228" s="710" t="s">
        <v>934</v>
      </c>
      <c r="O228" s="512" t="n">
        <v>2</v>
      </c>
      <c r="P228" s="512" t="n">
        <v>1</v>
      </c>
      <c r="Q228" s="711" t="n">
        <v>0.000945</v>
      </c>
      <c r="R228" s="712"/>
      <c r="S228" s="713" t="n">
        <v>1.96</v>
      </c>
      <c r="T228" s="714"/>
      <c r="U228" s="715"/>
      <c r="V228" s="262" t="n">
        <f aca="false">SUM(W228:CI228)</f>
        <v>1</v>
      </c>
      <c r="W228" s="243" t="n">
        <v>0</v>
      </c>
      <c r="X228" s="243" t="n">
        <v>0</v>
      </c>
      <c r="Y228" s="243" t="n">
        <v>0</v>
      </c>
      <c r="Z228" s="243" t="n">
        <v>0</v>
      </c>
      <c r="AA228" s="243" t="n">
        <v>1</v>
      </c>
      <c r="AB228" s="243" t="n">
        <v>0</v>
      </c>
      <c r="AC228" s="243" t="n">
        <v>0</v>
      </c>
      <c r="AD228" s="243" t="n">
        <v>0</v>
      </c>
      <c r="AE228" s="243" t="n">
        <v>0</v>
      </c>
      <c r="AF228" s="243" t="n">
        <v>0</v>
      </c>
      <c r="AG228" s="243" t="n">
        <v>0</v>
      </c>
      <c r="AH228" s="518" t="n">
        <v>0</v>
      </c>
      <c r="AI228" s="243" t="n">
        <v>0</v>
      </c>
      <c r="AJ228" s="243" t="n">
        <v>0</v>
      </c>
      <c r="AK228" s="518" t="n">
        <v>0</v>
      </c>
      <c r="AL228" s="518" t="n">
        <v>0</v>
      </c>
      <c r="AM228" s="518" t="n">
        <v>0</v>
      </c>
      <c r="AN228" s="518" t="n">
        <v>0</v>
      </c>
      <c r="AO228" s="518" t="n">
        <v>0</v>
      </c>
      <c r="AP228" s="518" t="n">
        <v>0</v>
      </c>
      <c r="AQ228" s="518" t="n">
        <v>0</v>
      </c>
      <c r="AR228" s="518" t="n">
        <v>0</v>
      </c>
      <c r="AS228" s="518" t="n">
        <v>0</v>
      </c>
      <c r="AT228" s="518" t="n">
        <v>0</v>
      </c>
      <c r="AU228" s="518" t="n">
        <v>0</v>
      </c>
      <c r="AV228" s="518" t="n">
        <v>0</v>
      </c>
      <c r="AW228" s="518" t="n">
        <v>0</v>
      </c>
      <c r="AX228" s="518" t="n">
        <v>0</v>
      </c>
      <c r="AY228" s="518" t="n">
        <v>0</v>
      </c>
      <c r="AZ228" s="518" t="n">
        <v>0</v>
      </c>
      <c r="BA228" s="518" t="n">
        <v>0</v>
      </c>
      <c r="BB228" s="518" t="n">
        <v>0</v>
      </c>
      <c r="BC228" s="518" t="n">
        <v>0</v>
      </c>
      <c r="BD228" s="518" t="n">
        <v>0</v>
      </c>
      <c r="BE228" s="518" t="n">
        <v>0</v>
      </c>
      <c r="BF228" s="518" t="n">
        <v>0</v>
      </c>
      <c r="BG228" s="518" t="n">
        <v>0</v>
      </c>
      <c r="BH228" s="518" t="n">
        <v>0</v>
      </c>
      <c r="BI228" s="518" t="n">
        <v>0</v>
      </c>
      <c r="BJ228" s="518"/>
      <c r="BK228" s="518"/>
      <c r="BL228" s="518" t="n">
        <v>0</v>
      </c>
      <c r="BM228" s="518"/>
      <c r="BN228" s="518"/>
      <c r="BO228" s="518"/>
      <c r="BP228" s="518"/>
      <c r="BQ228" s="518"/>
      <c r="BR228" s="518"/>
      <c r="BS228" s="518"/>
      <c r="BT228" s="518"/>
      <c r="BU228" s="518"/>
      <c r="BV228" s="518" t="n">
        <v>0</v>
      </c>
      <c r="BW228" s="518" t="n">
        <v>0</v>
      </c>
      <c r="BX228" s="518" t="n">
        <v>0</v>
      </c>
      <c r="BY228" s="518" t="n">
        <v>0</v>
      </c>
      <c r="BZ228" s="518" t="n">
        <v>0</v>
      </c>
      <c r="CA228" s="518" t="n">
        <v>0</v>
      </c>
      <c r="CB228" s="518" t="n">
        <v>0</v>
      </c>
      <c r="CC228" s="518" t="n">
        <v>0</v>
      </c>
      <c r="CD228" s="518" t="n">
        <v>0</v>
      </c>
      <c r="CE228" s="518" t="n">
        <v>0</v>
      </c>
      <c r="CF228" s="518" t="n">
        <v>0</v>
      </c>
      <c r="CG228" s="518" t="n">
        <v>0</v>
      </c>
      <c r="CH228" s="518"/>
      <c r="CI228" s="716"/>
      <c r="CL228" s="48" t="n">
        <v>1</v>
      </c>
      <c r="CM228" s="48" t="n">
        <f aca="false">CL228-V228</f>
        <v>0</v>
      </c>
      <c r="CN228" s="702" t="n">
        <f aca="false">SUM(CO228:DR228)</f>
        <v>1</v>
      </c>
      <c r="CO228" s="703" t="n">
        <v>0</v>
      </c>
      <c r="CP228" s="703"/>
      <c r="CQ228" s="703" t="n">
        <v>0</v>
      </c>
      <c r="CR228" s="703"/>
      <c r="CS228" s="703" t="n">
        <v>1</v>
      </c>
      <c r="CT228" s="703" t="n">
        <v>0</v>
      </c>
      <c r="CU228" s="703"/>
      <c r="CV228" s="703"/>
      <c r="CW228" s="703"/>
      <c r="CX228" s="703" t="n">
        <v>0</v>
      </c>
      <c r="CY228" s="703" t="n">
        <v>0</v>
      </c>
      <c r="CZ228" s="703" t="n">
        <v>0</v>
      </c>
      <c r="DA228" s="703"/>
      <c r="DB228" s="703"/>
      <c r="DC228" s="703"/>
      <c r="DD228" s="703"/>
      <c r="DE228" s="703" t="n">
        <v>0</v>
      </c>
      <c r="DF228" s="703"/>
      <c r="DG228" s="703" t="n">
        <v>0</v>
      </c>
      <c r="DH228" s="703" t="n">
        <v>0</v>
      </c>
      <c r="DI228" s="703" t="n">
        <v>0</v>
      </c>
      <c r="DJ228" s="703" t="n">
        <v>0</v>
      </c>
      <c r="DK228" s="703" t="n">
        <v>0</v>
      </c>
      <c r="DL228" s="703" t="n">
        <v>0</v>
      </c>
      <c r="DM228" s="703"/>
      <c r="DN228" s="703"/>
      <c r="DO228" s="703"/>
      <c r="DP228" s="703"/>
      <c r="DQ228" s="703"/>
      <c r="DR228" s="703"/>
      <c r="DS228" s="704" t="n">
        <f aca="false">CN228-V228</f>
        <v>0</v>
      </c>
      <c r="DT228" s="553"/>
      <c r="DU228" s="48"/>
    </row>
    <row r="229" customFormat="false" ht="15" hidden="false" customHeight="true" outlineLevel="0" collapsed="false">
      <c r="A229" s="705" t="n">
        <f aca="false">A228+1</f>
        <v>220</v>
      </c>
      <c r="B229" s="706" t="s">
        <v>1099</v>
      </c>
      <c r="C229" s="706" t="s">
        <v>558</v>
      </c>
      <c r="D229" s="706" t="s">
        <v>559</v>
      </c>
      <c r="E229" s="243" t="n">
        <f aca="false">COUNTIF($G$10:$G$1856,$G229)</f>
        <v>1</v>
      </c>
      <c r="F229" s="706" t="s">
        <v>1445</v>
      </c>
      <c r="G229" s="706" t="s">
        <v>1445</v>
      </c>
      <c r="H229" s="707" t="s">
        <v>1446</v>
      </c>
      <c r="I229" s="708" t="s">
        <v>1086</v>
      </c>
      <c r="J229" s="707" t="s">
        <v>498</v>
      </c>
      <c r="K229" s="709" t="n">
        <v>0</v>
      </c>
      <c r="L229" s="707" t="s">
        <v>497</v>
      </c>
      <c r="M229" s="708" t="s">
        <v>1087</v>
      </c>
      <c r="N229" s="710" t="s">
        <v>934</v>
      </c>
      <c r="O229" s="512" t="n">
        <v>2</v>
      </c>
      <c r="P229" s="512" t="n">
        <v>1</v>
      </c>
      <c r="Q229" s="711" t="n">
        <v>0.000945</v>
      </c>
      <c r="R229" s="712"/>
      <c r="S229" s="713" t="n">
        <v>1.96</v>
      </c>
      <c r="T229" s="714"/>
      <c r="U229" s="715"/>
      <c r="V229" s="262" t="n">
        <f aca="false">SUM(W229:CI229)</f>
        <v>1</v>
      </c>
      <c r="W229" s="243" t="n">
        <v>0</v>
      </c>
      <c r="X229" s="243" t="n">
        <v>0</v>
      </c>
      <c r="Y229" s="243" t="n">
        <v>0</v>
      </c>
      <c r="Z229" s="243" t="n">
        <v>0</v>
      </c>
      <c r="AA229" s="243" t="n">
        <v>1</v>
      </c>
      <c r="AB229" s="243" t="n">
        <v>0</v>
      </c>
      <c r="AC229" s="243" t="n">
        <v>0</v>
      </c>
      <c r="AD229" s="243" t="n">
        <v>0</v>
      </c>
      <c r="AE229" s="243" t="n">
        <v>0</v>
      </c>
      <c r="AF229" s="243" t="n">
        <v>0</v>
      </c>
      <c r="AG229" s="243" t="n">
        <v>0</v>
      </c>
      <c r="AH229" s="518" t="n">
        <v>0</v>
      </c>
      <c r="AI229" s="243" t="n">
        <v>0</v>
      </c>
      <c r="AJ229" s="243" t="n">
        <v>0</v>
      </c>
      <c r="AK229" s="518" t="n">
        <v>0</v>
      </c>
      <c r="AL229" s="518" t="n">
        <v>0</v>
      </c>
      <c r="AM229" s="518" t="n">
        <v>0</v>
      </c>
      <c r="AN229" s="518" t="n">
        <v>0</v>
      </c>
      <c r="AO229" s="518" t="n">
        <v>0</v>
      </c>
      <c r="AP229" s="518" t="n">
        <v>0</v>
      </c>
      <c r="AQ229" s="518" t="n">
        <v>0</v>
      </c>
      <c r="AR229" s="518" t="n">
        <v>0</v>
      </c>
      <c r="AS229" s="518" t="n">
        <v>0</v>
      </c>
      <c r="AT229" s="518" t="n">
        <v>0</v>
      </c>
      <c r="AU229" s="518" t="n">
        <v>0</v>
      </c>
      <c r="AV229" s="518" t="n">
        <v>0</v>
      </c>
      <c r="AW229" s="518" t="n">
        <v>0</v>
      </c>
      <c r="AX229" s="518" t="n">
        <v>0</v>
      </c>
      <c r="AY229" s="518" t="n">
        <v>0</v>
      </c>
      <c r="AZ229" s="518" t="n">
        <v>0</v>
      </c>
      <c r="BA229" s="518" t="n">
        <v>0</v>
      </c>
      <c r="BB229" s="518" t="n">
        <v>0</v>
      </c>
      <c r="BC229" s="518" t="n">
        <v>0</v>
      </c>
      <c r="BD229" s="518" t="n">
        <v>0</v>
      </c>
      <c r="BE229" s="518" t="n">
        <v>0</v>
      </c>
      <c r="BF229" s="518" t="n">
        <v>0</v>
      </c>
      <c r="BG229" s="518" t="n">
        <v>0</v>
      </c>
      <c r="BH229" s="518" t="n">
        <v>0</v>
      </c>
      <c r="BI229" s="518" t="n">
        <v>0</v>
      </c>
      <c r="BJ229" s="518"/>
      <c r="BK229" s="518"/>
      <c r="BL229" s="518" t="n">
        <v>0</v>
      </c>
      <c r="BM229" s="518"/>
      <c r="BN229" s="518"/>
      <c r="BO229" s="518"/>
      <c r="BP229" s="518"/>
      <c r="BQ229" s="518"/>
      <c r="BR229" s="518"/>
      <c r="BS229" s="518"/>
      <c r="BT229" s="518"/>
      <c r="BU229" s="518"/>
      <c r="BV229" s="518" t="n">
        <v>0</v>
      </c>
      <c r="BW229" s="518" t="n">
        <v>0</v>
      </c>
      <c r="BX229" s="518" t="n">
        <v>0</v>
      </c>
      <c r="BY229" s="518" t="n">
        <v>0</v>
      </c>
      <c r="BZ229" s="518" t="n">
        <v>0</v>
      </c>
      <c r="CA229" s="518" t="n">
        <v>0</v>
      </c>
      <c r="CB229" s="518" t="n">
        <v>0</v>
      </c>
      <c r="CC229" s="518" t="n">
        <v>0</v>
      </c>
      <c r="CD229" s="518" t="n">
        <v>0</v>
      </c>
      <c r="CE229" s="518" t="n">
        <v>0</v>
      </c>
      <c r="CF229" s="518" t="n">
        <v>0</v>
      </c>
      <c r="CG229" s="518" t="n">
        <v>0</v>
      </c>
      <c r="CH229" s="518"/>
      <c r="CI229" s="716"/>
      <c r="CL229" s="48" t="n">
        <v>1</v>
      </c>
      <c r="CM229" s="48" t="n">
        <f aca="false">CL229-V229</f>
        <v>0</v>
      </c>
      <c r="CN229" s="702" t="n">
        <f aca="false">SUM(CO229:DR229)</f>
        <v>1</v>
      </c>
      <c r="CO229" s="703" t="n">
        <v>0</v>
      </c>
      <c r="CP229" s="703"/>
      <c r="CQ229" s="703" t="n">
        <v>0</v>
      </c>
      <c r="CR229" s="703"/>
      <c r="CS229" s="703" t="n">
        <v>1</v>
      </c>
      <c r="CT229" s="703" t="n">
        <v>0</v>
      </c>
      <c r="CU229" s="703"/>
      <c r="CV229" s="703"/>
      <c r="CW229" s="703"/>
      <c r="CX229" s="703" t="n">
        <v>0</v>
      </c>
      <c r="CY229" s="703" t="n">
        <v>0</v>
      </c>
      <c r="CZ229" s="703" t="n">
        <v>0</v>
      </c>
      <c r="DA229" s="703"/>
      <c r="DB229" s="703"/>
      <c r="DC229" s="703"/>
      <c r="DD229" s="703"/>
      <c r="DE229" s="703" t="n">
        <v>0</v>
      </c>
      <c r="DF229" s="703"/>
      <c r="DG229" s="703" t="n">
        <v>0</v>
      </c>
      <c r="DH229" s="703" t="n">
        <v>0</v>
      </c>
      <c r="DI229" s="703" t="n">
        <v>0</v>
      </c>
      <c r="DJ229" s="703" t="n">
        <v>0</v>
      </c>
      <c r="DK229" s="703" t="n">
        <v>0</v>
      </c>
      <c r="DL229" s="703" t="n">
        <v>0</v>
      </c>
      <c r="DM229" s="703"/>
      <c r="DN229" s="703"/>
      <c r="DO229" s="703"/>
      <c r="DP229" s="703"/>
      <c r="DQ229" s="703"/>
      <c r="DR229" s="703"/>
      <c r="DS229" s="704" t="n">
        <f aca="false">CN229-V229</f>
        <v>0</v>
      </c>
      <c r="DT229" s="553"/>
      <c r="DU229" s="48"/>
    </row>
    <row r="230" customFormat="false" ht="15" hidden="false" customHeight="true" outlineLevel="0" collapsed="false">
      <c r="A230" s="705" t="n">
        <f aca="false">A229+1</f>
        <v>221</v>
      </c>
      <c r="B230" s="706" t="s">
        <v>1099</v>
      </c>
      <c r="C230" s="706" t="s">
        <v>558</v>
      </c>
      <c r="D230" s="706" t="s">
        <v>559</v>
      </c>
      <c r="E230" s="243" t="n">
        <f aca="false">COUNTIF($G$10:$G$1856,$G230)</f>
        <v>1</v>
      </c>
      <c r="F230" s="706" t="s">
        <v>1447</v>
      </c>
      <c r="G230" s="706" t="s">
        <v>1447</v>
      </c>
      <c r="H230" s="707" t="s">
        <v>1448</v>
      </c>
      <c r="I230" s="708" t="s">
        <v>1090</v>
      </c>
      <c r="J230" s="707" t="s">
        <v>498</v>
      </c>
      <c r="K230" s="709" t="n">
        <v>0</v>
      </c>
      <c r="L230" s="707" t="s">
        <v>497</v>
      </c>
      <c r="M230" s="708" t="s">
        <v>1091</v>
      </c>
      <c r="N230" s="710" t="s">
        <v>934</v>
      </c>
      <c r="O230" s="512" t="n">
        <v>2</v>
      </c>
      <c r="P230" s="512" t="n">
        <v>1</v>
      </c>
      <c r="Q230" s="711" t="n">
        <v>0.00123</v>
      </c>
      <c r="R230" s="712"/>
      <c r="S230" s="713" t="n">
        <v>2.55</v>
      </c>
      <c r="T230" s="714"/>
      <c r="U230" s="715"/>
      <c r="V230" s="262" t="n">
        <f aca="false">SUM(W230:CI230)</f>
        <v>0</v>
      </c>
      <c r="W230" s="243" t="n">
        <v>0</v>
      </c>
      <c r="X230" s="243" t="n">
        <v>0</v>
      </c>
      <c r="Y230" s="243" t="n">
        <v>0</v>
      </c>
      <c r="Z230" s="243" t="n">
        <v>0</v>
      </c>
      <c r="AA230" s="243" t="n">
        <v>0</v>
      </c>
      <c r="AB230" s="243" t="n">
        <v>0</v>
      </c>
      <c r="AC230" s="243" t="n">
        <v>0</v>
      </c>
      <c r="AD230" s="243" t="n">
        <v>0</v>
      </c>
      <c r="AE230" s="243" t="n">
        <v>0</v>
      </c>
      <c r="AF230" s="243" t="n">
        <v>0</v>
      </c>
      <c r="AG230" s="243" t="n">
        <v>0</v>
      </c>
      <c r="AH230" s="518" t="n">
        <v>0</v>
      </c>
      <c r="AI230" s="243" t="n">
        <v>0</v>
      </c>
      <c r="AJ230" s="243" t="n">
        <v>0</v>
      </c>
      <c r="AK230" s="518" t="n">
        <v>0</v>
      </c>
      <c r="AL230" s="518" t="n">
        <v>0</v>
      </c>
      <c r="AM230" s="518" t="n">
        <v>0</v>
      </c>
      <c r="AN230" s="518" t="n">
        <v>0</v>
      </c>
      <c r="AO230" s="518" t="n">
        <v>0</v>
      </c>
      <c r="AP230" s="518" t="n">
        <v>0</v>
      </c>
      <c r="AQ230" s="518" t="n">
        <v>0</v>
      </c>
      <c r="AR230" s="518" t="n">
        <v>0</v>
      </c>
      <c r="AS230" s="518" t="n">
        <v>0</v>
      </c>
      <c r="AT230" s="518" t="n">
        <v>0</v>
      </c>
      <c r="AU230" s="518" t="n">
        <v>0</v>
      </c>
      <c r="AV230" s="518" t="n">
        <v>0</v>
      </c>
      <c r="AW230" s="518" t="n">
        <v>0</v>
      </c>
      <c r="AX230" s="518" t="n">
        <v>0</v>
      </c>
      <c r="AY230" s="518" t="n">
        <v>0</v>
      </c>
      <c r="AZ230" s="518" t="n">
        <v>0</v>
      </c>
      <c r="BA230" s="518" t="n">
        <v>0</v>
      </c>
      <c r="BB230" s="518" t="n">
        <v>0</v>
      </c>
      <c r="BC230" s="518" t="n">
        <v>0</v>
      </c>
      <c r="BD230" s="518" t="n">
        <v>0</v>
      </c>
      <c r="BE230" s="518" t="n">
        <v>0</v>
      </c>
      <c r="BF230" s="518" t="n">
        <v>0</v>
      </c>
      <c r="BG230" s="518" t="n">
        <v>0</v>
      </c>
      <c r="BH230" s="518" t="n">
        <v>0</v>
      </c>
      <c r="BI230" s="518" t="n">
        <v>0</v>
      </c>
      <c r="BJ230" s="518"/>
      <c r="BK230" s="518"/>
      <c r="BL230" s="518" t="n">
        <v>0</v>
      </c>
      <c r="BM230" s="518"/>
      <c r="BN230" s="518"/>
      <c r="BO230" s="518"/>
      <c r="BP230" s="518"/>
      <c r="BQ230" s="518"/>
      <c r="BR230" s="518"/>
      <c r="BS230" s="518"/>
      <c r="BT230" s="518"/>
      <c r="BU230" s="518"/>
      <c r="BV230" s="518" t="n">
        <v>0</v>
      </c>
      <c r="BW230" s="518" t="n">
        <v>0</v>
      </c>
      <c r="BX230" s="518" t="n">
        <v>0</v>
      </c>
      <c r="BY230" s="518" t="n">
        <v>0</v>
      </c>
      <c r="BZ230" s="518" t="n">
        <v>0</v>
      </c>
      <c r="CA230" s="518" t="n">
        <v>0</v>
      </c>
      <c r="CB230" s="518" t="n">
        <v>0</v>
      </c>
      <c r="CC230" s="518" t="n">
        <v>0</v>
      </c>
      <c r="CD230" s="518" t="n">
        <v>0</v>
      </c>
      <c r="CE230" s="518" t="n">
        <v>0</v>
      </c>
      <c r="CF230" s="518" t="n">
        <v>0</v>
      </c>
      <c r="CG230" s="518" t="n">
        <v>0</v>
      </c>
      <c r="CH230" s="518"/>
      <c r="CI230" s="716"/>
      <c r="CL230" s="48" t="n">
        <v>0</v>
      </c>
      <c r="CM230" s="48" t="n">
        <f aca="false">CL230-V230</f>
        <v>0</v>
      </c>
      <c r="CN230" s="702" t="n">
        <f aca="false">SUM(CO230:DR230)</f>
        <v>0</v>
      </c>
      <c r="CO230" s="703" t="n">
        <v>0</v>
      </c>
      <c r="CP230" s="703"/>
      <c r="CQ230" s="703" t="n">
        <v>0</v>
      </c>
      <c r="CR230" s="703"/>
      <c r="CS230" s="703" t="n">
        <v>0</v>
      </c>
      <c r="CT230" s="703" t="n">
        <v>0</v>
      </c>
      <c r="CU230" s="703"/>
      <c r="CV230" s="703"/>
      <c r="CW230" s="703"/>
      <c r="CX230" s="703" t="n">
        <v>0</v>
      </c>
      <c r="CY230" s="703" t="n">
        <v>0</v>
      </c>
      <c r="CZ230" s="703" t="n">
        <v>0</v>
      </c>
      <c r="DA230" s="703"/>
      <c r="DB230" s="703"/>
      <c r="DC230" s="703"/>
      <c r="DD230" s="703"/>
      <c r="DE230" s="703" t="n">
        <v>0</v>
      </c>
      <c r="DF230" s="703"/>
      <c r="DG230" s="703" t="n">
        <v>0</v>
      </c>
      <c r="DH230" s="703" t="n">
        <v>0</v>
      </c>
      <c r="DI230" s="703" t="n">
        <v>0</v>
      </c>
      <c r="DJ230" s="703" t="n">
        <v>0</v>
      </c>
      <c r="DK230" s="703" t="n">
        <v>0</v>
      </c>
      <c r="DL230" s="703" t="n">
        <v>0</v>
      </c>
      <c r="DM230" s="703"/>
      <c r="DN230" s="703"/>
      <c r="DO230" s="703"/>
      <c r="DP230" s="703"/>
      <c r="DQ230" s="703"/>
      <c r="DR230" s="703"/>
      <c r="DS230" s="704" t="n">
        <f aca="false">CN230-V230</f>
        <v>0</v>
      </c>
      <c r="DT230" s="553"/>
      <c r="DU230" s="48"/>
    </row>
    <row r="231" customFormat="false" ht="15" hidden="false" customHeight="true" outlineLevel="0" collapsed="false">
      <c r="A231" s="705" t="n">
        <f aca="false">A230+1</f>
        <v>222</v>
      </c>
      <c r="B231" s="706" t="s">
        <v>1099</v>
      </c>
      <c r="C231" s="706" t="s">
        <v>558</v>
      </c>
      <c r="D231" s="706" t="s">
        <v>559</v>
      </c>
      <c r="E231" s="243" t="n">
        <f aca="false">COUNTIF($G$10:$G$1856,$G231)</f>
        <v>1</v>
      </c>
      <c r="F231" s="706" t="s">
        <v>1449</v>
      </c>
      <c r="G231" s="706" t="s">
        <v>1449</v>
      </c>
      <c r="H231" s="707" t="s">
        <v>1450</v>
      </c>
      <c r="I231" s="708" t="s">
        <v>1094</v>
      </c>
      <c r="J231" s="707" t="s">
        <v>498</v>
      </c>
      <c r="K231" s="709" t="n">
        <v>0</v>
      </c>
      <c r="L231" s="707" t="s">
        <v>497</v>
      </c>
      <c r="M231" s="708" t="s">
        <v>1095</v>
      </c>
      <c r="N231" s="710" t="s">
        <v>934</v>
      </c>
      <c r="O231" s="512" t="n">
        <v>2</v>
      </c>
      <c r="P231" s="512" t="n">
        <v>1</v>
      </c>
      <c r="Q231" s="711" t="n">
        <v>0.00048</v>
      </c>
      <c r="R231" s="712"/>
      <c r="S231" s="713" t="n">
        <v>1</v>
      </c>
      <c r="T231" s="714"/>
      <c r="U231" s="715"/>
      <c r="V231" s="262" t="n">
        <f aca="false">SUM(W231:CI231)</f>
        <v>0</v>
      </c>
      <c r="W231" s="243" t="n">
        <v>0</v>
      </c>
      <c r="X231" s="243" t="n">
        <v>0</v>
      </c>
      <c r="Y231" s="243" t="n">
        <v>0</v>
      </c>
      <c r="Z231" s="243" t="n">
        <v>0</v>
      </c>
      <c r="AA231" s="243" t="n">
        <v>0</v>
      </c>
      <c r="AB231" s="243" t="n">
        <v>0</v>
      </c>
      <c r="AC231" s="243" t="n">
        <v>0</v>
      </c>
      <c r="AD231" s="243" t="n">
        <v>0</v>
      </c>
      <c r="AE231" s="243" t="n">
        <v>0</v>
      </c>
      <c r="AF231" s="243" t="n">
        <v>0</v>
      </c>
      <c r="AG231" s="243" t="n">
        <v>0</v>
      </c>
      <c r="AH231" s="518" t="n">
        <v>0</v>
      </c>
      <c r="AI231" s="243" t="n">
        <v>0</v>
      </c>
      <c r="AJ231" s="243" t="n">
        <v>0</v>
      </c>
      <c r="AK231" s="518" t="n">
        <v>0</v>
      </c>
      <c r="AL231" s="518" t="n">
        <v>0</v>
      </c>
      <c r="AM231" s="518" t="n">
        <v>0</v>
      </c>
      <c r="AN231" s="518" t="n">
        <v>0</v>
      </c>
      <c r="AO231" s="518" t="n">
        <v>0</v>
      </c>
      <c r="AP231" s="518" t="n">
        <v>0</v>
      </c>
      <c r="AQ231" s="518" t="n">
        <v>0</v>
      </c>
      <c r="AR231" s="518" t="n">
        <v>0</v>
      </c>
      <c r="AS231" s="518" t="n">
        <v>0</v>
      </c>
      <c r="AT231" s="518" t="n">
        <v>0</v>
      </c>
      <c r="AU231" s="518" t="n">
        <v>0</v>
      </c>
      <c r="AV231" s="518" t="n">
        <v>0</v>
      </c>
      <c r="AW231" s="518" t="n">
        <v>0</v>
      </c>
      <c r="AX231" s="518" t="n">
        <v>0</v>
      </c>
      <c r="AY231" s="518" t="n">
        <v>0</v>
      </c>
      <c r="AZ231" s="518" t="n">
        <v>0</v>
      </c>
      <c r="BA231" s="518" t="n">
        <v>0</v>
      </c>
      <c r="BB231" s="518" t="n">
        <v>0</v>
      </c>
      <c r="BC231" s="518" t="n">
        <v>0</v>
      </c>
      <c r="BD231" s="518" t="n">
        <v>0</v>
      </c>
      <c r="BE231" s="518" t="n">
        <v>0</v>
      </c>
      <c r="BF231" s="518" t="n">
        <v>0</v>
      </c>
      <c r="BG231" s="518" t="n">
        <v>0</v>
      </c>
      <c r="BH231" s="518" t="n">
        <v>0</v>
      </c>
      <c r="BI231" s="518" t="n">
        <v>0</v>
      </c>
      <c r="BJ231" s="518"/>
      <c r="BK231" s="518"/>
      <c r="BL231" s="518" t="n">
        <v>0</v>
      </c>
      <c r="BM231" s="518"/>
      <c r="BN231" s="518"/>
      <c r="BO231" s="518"/>
      <c r="BP231" s="518"/>
      <c r="BQ231" s="518"/>
      <c r="BR231" s="518"/>
      <c r="BS231" s="518"/>
      <c r="BT231" s="518"/>
      <c r="BU231" s="518"/>
      <c r="BV231" s="518" t="n">
        <v>0</v>
      </c>
      <c r="BW231" s="518" t="n">
        <v>0</v>
      </c>
      <c r="BX231" s="518" t="n">
        <v>0</v>
      </c>
      <c r="BY231" s="518" t="n">
        <v>0</v>
      </c>
      <c r="BZ231" s="518" t="n">
        <v>0</v>
      </c>
      <c r="CA231" s="518" t="n">
        <v>0</v>
      </c>
      <c r="CB231" s="518" t="n">
        <v>0</v>
      </c>
      <c r="CC231" s="518" t="n">
        <v>0</v>
      </c>
      <c r="CD231" s="518" t="n">
        <v>0</v>
      </c>
      <c r="CE231" s="518" t="n">
        <v>0</v>
      </c>
      <c r="CF231" s="518" t="n">
        <v>0</v>
      </c>
      <c r="CG231" s="518" t="n">
        <v>0</v>
      </c>
      <c r="CH231" s="518"/>
      <c r="CI231" s="716"/>
      <c r="CL231" s="48" t="n">
        <v>0</v>
      </c>
      <c r="CM231" s="48" t="n">
        <f aca="false">CL231-V231</f>
        <v>0</v>
      </c>
      <c r="CN231" s="702" t="n">
        <f aca="false">SUM(CO231:DR231)</f>
        <v>0</v>
      </c>
      <c r="CO231" s="703" t="n">
        <v>0</v>
      </c>
      <c r="CP231" s="703"/>
      <c r="CQ231" s="703" t="n">
        <v>0</v>
      </c>
      <c r="CR231" s="703"/>
      <c r="CS231" s="703" t="n">
        <v>0</v>
      </c>
      <c r="CT231" s="703" t="n">
        <v>0</v>
      </c>
      <c r="CU231" s="703"/>
      <c r="CV231" s="703"/>
      <c r="CW231" s="703"/>
      <c r="CX231" s="703" t="n">
        <v>0</v>
      </c>
      <c r="CY231" s="703" t="n">
        <v>0</v>
      </c>
      <c r="CZ231" s="703" t="n">
        <v>0</v>
      </c>
      <c r="DA231" s="703"/>
      <c r="DB231" s="703"/>
      <c r="DC231" s="703"/>
      <c r="DD231" s="703"/>
      <c r="DE231" s="703" t="n">
        <v>0</v>
      </c>
      <c r="DF231" s="703"/>
      <c r="DG231" s="703" t="n">
        <v>0</v>
      </c>
      <c r="DH231" s="703" t="n">
        <v>0</v>
      </c>
      <c r="DI231" s="703" t="n">
        <v>0</v>
      </c>
      <c r="DJ231" s="703" t="n">
        <v>0</v>
      </c>
      <c r="DK231" s="703" t="n">
        <v>0</v>
      </c>
      <c r="DL231" s="703" t="n">
        <v>0</v>
      </c>
      <c r="DM231" s="703"/>
      <c r="DN231" s="703"/>
      <c r="DO231" s="703"/>
      <c r="DP231" s="703"/>
      <c r="DQ231" s="703"/>
      <c r="DR231" s="703"/>
      <c r="DS231" s="704" t="n">
        <f aca="false">CN231-V231</f>
        <v>0</v>
      </c>
      <c r="DT231" s="553"/>
      <c r="DU231" s="48"/>
    </row>
    <row r="232" customFormat="false" ht="15" hidden="false" customHeight="true" outlineLevel="0" collapsed="false">
      <c r="A232" s="705" t="n">
        <f aca="false">A231+1</f>
        <v>223</v>
      </c>
      <c r="B232" s="706" t="s">
        <v>1099</v>
      </c>
      <c r="C232" s="706" t="s">
        <v>560</v>
      </c>
      <c r="D232" s="706" t="s">
        <v>559</v>
      </c>
      <c r="E232" s="243" t="n">
        <f aca="false">COUNTIF($G$10:$G$1856,$G232)</f>
        <v>1</v>
      </c>
      <c r="F232" s="706" t="s">
        <v>1451</v>
      </c>
      <c r="G232" s="706" t="s">
        <v>1451</v>
      </c>
      <c r="H232" s="707" t="s">
        <v>1413</v>
      </c>
      <c r="I232" s="708" t="s">
        <v>932</v>
      </c>
      <c r="J232" s="707" t="s">
        <v>305</v>
      </c>
      <c r="K232" s="709" t="n">
        <v>0</v>
      </c>
      <c r="L232" s="707" t="s">
        <v>304</v>
      </c>
      <c r="M232" s="708" t="s">
        <v>933</v>
      </c>
      <c r="N232" s="710" t="s">
        <v>934</v>
      </c>
      <c r="O232" s="512" t="n">
        <v>1</v>
      </c>
      <c r="P232" s="512" t="n">
        <v>1</v>
      </c>
      <c r="Q232" s="711" t="n">
        <v>0.01181</v>
      </c>
      <c r="R232" s="712"/>
      <c r="S232" s="713" t="n">
        <v>24.29</v>
      </c>
      <c r="T232" s="714"/>
      <c r="U232" s="715"/>
      <c r="V232" s="262" t="n">
        <f aca="false">SUM(W232:CI232)</f>
        <v>1</v>
      </c>
      <c r="W232" s="243" t="n">
        <v>0</v>
      </c>
      <c r="X232" s="243" t="n">
        <v>0</v>
      </c>
      <c r="Y232" s="243" t="n">
        <v>0</v>
      </c>
      <c r="Z232" s="243" t="n">
        <v>0</v>
      </c>
      <c r="AA232" s="243" t="n">
        <v>1</v>
      </c>
      <c r="AB232" s="243" t="n">
        <v>0</v>
      </c>
      <c r="AC232" s="243" t="n">
        <v>0</v>
      </c>
      <c r="AD232" s="243" t="n">
        <v>0</v>
      </c>
      <c r="AE232" s="243" t="n">
        <v>0</v>
      </c>
      <c r="AF232" s="243" t="n">
        <v>0</v>
      </c>
      <c r="AG232" s="243" t="n">
        <v>0</v>
      </c>
      <c r="AH232" s="518" t="n">
        <v>0</v>
      </c>
      <c r="AI232" s="243" t="n">
        <v>0</v>
      </c>
      <c r="AJ232" s="243" t="n">
        <v>0</v>
      </c>
      <c r="AK232" s="518" t="n">
        <v>0</v>
      </c>
      <c r="AL232" s="518" t="n">
        <v>0</v>
      </c>
      <c r="AM232" s="518" t="n">
        <v>0</v>
      </c>
      <c r="AN232" s="518" t="n">
        <v>0</v>
      </c>
      <c r="AO232" s="518" t="n">
        <v>0</v>
      </c>
      <c r="AP232" s="518" t="n">
        <v>0</v>
      </c>
      <c r="AQ232" s="518" t="n">
        <v>0</v>
      </c>
      <c r="AR232" s="518" t="n">
        <v>0</v>
      </c>
      <c r="AS232" s="518" t="n">
        <v>0</v>
      </c>
      <c r="AT232" s="518" t="n">
        <v>0</v>
      </c>
      <c r="AU232" s="518" t="n">
        <v>0</v>
      </c>
      <c r="AV232" s="518" t="n">
        <v>0</v>
      </c>
      <c r="AW232" s="518" t="n">
        <v>0</v>
      </c>
      <c r="AX232" s="518" t="n">
        <v>0</v>
      </c>
      <c r="AY232" s="518" t="n">
        <v>0</v>
      </c>
      <c r="AZ232" s="518" t="n">
        <v>0</v>
      </c>
      <c r="BA232" s="518" t="n">
        <v>0</v>
      </c>
      <c r="BB232" s="518" t="n">
        <v>0</v>
      </c>
      <c r="BC232" s="518" t="n">
        <v>0</v>
      </c>
      <c r="BD232" s="518" t="n">
        <v>0</v>
      </c>
      <c r="BE232" s="518" t="n">
        <v>0</v>
      </c>
      <c r="BF232" s="518" t="n">
        <v>0</v>
      </c>
      <c r="BG232" s="518" t="n">
        <v>0</v>
      </c>
      <c r="BH232" s="518" t="n">
        <v>0</v>
      </c>
      <c r="BI232" s="518" t="n">
        <v>0</v>
      </c>
      <c r="BJ232" s="518"/>
      <c r="BK232" s="518"/>
      <c r="BL232" s="518" t="n">
        <v>0</v>
      </c>
      <c r="BM232" s="518"/>
      <c r="BN232" s="518"/>
      <c r="BO232" s="518"/>
      <c r="BP232" s="518"/>
      <c r="BQ232" s="518"/>
      <c r="BR232" s="518"/>
      <c r="BS232" s="518"/>
      <c r="BT232" s="518"/>
      <c r="BU232" s="518"/>
      <c r="BV232" s="518" t="n">
        <v>0</v>
      </c>
      <c r="BW232" s="518" t="n">
        <v>0</v>
      </c>
      <c r="BX232" s="518" t="n">
        <v>0</v>
      </c>
      <c r="BY232" s="518" t="n">
        <v>0</v>
      </c>
      <c r="BZ232" s="518" t="n">
        <v>0</v>
      </c>
      <c r="CA232" s="518" t="n">
        <v>0</v>
      </c>
      <c r="CB232" s="518" t="n">
        <v>0</v>
      </c>
      <c r="CC232" s="518" t="n">
        <v>0</v>
      </c>
      <c r="CD232" s="518" t="n">
        <v>0</v>
      </c>
      <c r="CE232" s="518" t="n">
        <v>0</v>
      </c>
      <c r="CF232" s="518" t="n">
        <v>0</v>
      </c>
      <c r="CG232" s="518" t="n">
        <v>0</v>
      </c>
      <c r="CH232" s="518"/>
      <c r="CI232" s="716"/>
      <c r="CL232" s="48" t="n">
        <v>1</v>
      </c>
      <c r="CM232" s="48" t="n">
        <f aca="false">CL232-V232</f>
        <v>0</v>
      </c>
      <c r="CN232" s="702" t="n">
        <f aca="false">SUM(CO232:DR232)</f>
        <v>1</v>
      </c>
      <c r="CO232" s="703" t="n">
        <v>0</v>
      </c>
      <c r="CP232" s="703"/>
      <c r="CQ232" s="703" t="n">
        <v>0</v>
      </c>
      <c r="CR232" s="703"/>
      <c r="CS232" s="703" t="n">
        <v>1</v>
      </c>
      <c r="CT232" s="703" t="n">
        <v>0</v>
      </c>
      <c r="CU232" s="703"/>
      <c r="CV232" s="703"/>
      <c r="CW232" s="703"/>
      <c r="CX232" s="703" t="n">
        <v>0</v>
      </c>
      <c r="CY232" s="703" t="n">
        <v>0</v>
      </c>
      <c r="CZ232" s="703" t="n">
        <v>0</v>
      </c>
      <c r="DA232" s="703"/>
      <c r="DB232" s="703"/>
      <c r="DC232" s="703"/>
      <c r="DD232" s="703"/>
      <c r="DE232" s="703" t="n">
        <v>0</v>
      </c>
      <c r="DF232" s="703"/>
      <c r="DG232" s="703" t="n">
        <v>0</v>
      </c>
      <c r="DH232" s="703" t="n">
        <v>0</v>
      </c>
      <c r="DI232" s="703" t="n">
        <v>0</v>
      </c>
      <c r="DJ232" s="703" t="n">
        <v>0</v>
      </c>
      <c r="DK232" s="703" t="n">
        <v>0</v>
      </c>
      <c r="DL232" s="703" t="n">
        <v>0</v>
      </c>
      <c r="DM232" s="703"/>
      <c r="DN232" s="703"/>
      <c r="DO232" s="703"/>
      <c r="DP232" s="703"/>
      <c r="DQ232" s="703"/>
      <c r="DR232" s="703"/>
      <c r="DS232" s="704" t="n">
        <f aca="false">CN232-V232</f>
        <v>0</v>
      </c>
      <c r="DT232" s="553"/>
      <c r="DU232" s="48"/>
    </row>
    <row r="233" customFormat="false" ht="15" hidden="false" customHeight="true" outlineLevel="0" collapsed="false">
      <c r="A233" s="705" t="n">
        <f aca="false">A232+1</f>
        <v>224</v>
      </c>
      <c r="B233" s="706" t="s">
        <v>1099</v>
      </c>
      <c r="C233" s="706" t="s">
        <v>560</v>
      </c>
      <c r="D233" s="706" t="s">
        <v>559</v>
      </c>
      <c r="E233" s="243" t="n">
        <f aca="false">COUNTIF($G$10:$G$1856,$G233)</f>
        <v>1</v>
      </c>
      <c r="F233" s="706" t="s">
        <v>1452</v>
      </c>
      <c r="G233" s="706" t="s">
        <v>1452</v>
      </c>
      <c r="H233" s="707" t="s">
        <v>1415</v>
      </c>
      <c r="I233" s="708" t="s">
        <v>1027</v>
      </c>
      <c r="J233" s="707" t="s">
        <v>305</v>
      </c>
      <c r="K233" s="709" t="n">
        <v>0</v>
      </c>
      <c r="L233" s="707" t="s">
        <v>304</v>
      </c>
      <c r="M233" s="708" t="s">
        <v>1028</v>
      </c>
      <c r="N233" s="710" t="s">
        <v>934</v>
      </c>
      <c r="O233" s="512" t="n">
        <v>1</v>
      </c>
      <c r="P233" s="512" t="n">
        <v>1</v>
      </c>
      <c r="Q233" s="711" t="n">
        <v>0.011315</v>
      </c>
      <c r="R233" s="712"/>
      <c r="S233" s="713" t="n">
        <v>23.27</v>
      </c>
      <c r="T233" s="714"/>
      <c r="U233" s="715"/>
      <c r="V233" s="262" t="n">
        <f aca="false">SUM(W233:CI233)</f>
        <v>1</v>
      </c>
      <c r="W233" s="243" t="n">
        <v>0</v>
      </c>
      <c r="X233" s="243" t="n">
        <v>0</v>
      </c>
      <c r="Y233" s="243" t="n">
        <v>0</v>
      </c>
      <c r="Z233" s="243" t="n">
        <v>0</v>
      </c>
      <c r="AA233" s="243" t="n">
        <v>1</v>
      </c>
      <c r="AB233" s="243" t="n">
        <v>0</v>
      </c>
      <c r="AC233" s="243" t="n">
        <v>0</v>
      </c>
      <c r="AD233" s="243" t="n">
        <v>0</v>
      </c>
      <c r="AE233" s="243" t="n">
        <v>0</v>
      </c>
      <c r="AF233" s="243" t="n">
        <v>0</v>
      </c>
      <c r="AG233" s="243" t="n">
        <v>0</v>
      </c>
      <c r="AH233" s="518" t="n">
        <v>0</v>
      </c>
      <c r="AI233" s="243" t="n">
        <v>0</v>
      </c>
      <c r="AJ233" s="243" t="n">
        <v>0</v>
      </c>
      <c r="AK233" s="518" t="n">
        <v>0</v>
      </c>
      <c r="AL233" s="518" t="n">
        <v>0</v>
      </c>
      <c r="AM233" s="518" t="n">
        <v>0</v>
      </c>
      <c r="AN233" s="518" t="n">
        <v>0</v>
      </c>
      <c r="AO233" s="518" t="n">
        <v>0</v>
      </c>
      <c r="AP233" s="518" t="n">
        <v>0</v>
      </c>
      <c r="AQ233" s="518" t="n">
        <v>0</v>
      </c>
      <c r="AR233" s="518" t="n">
        <v>0</v>
      </c>
      <c r="AS233" s="518" t="n">
        <v>0</v>
      </c>
      <c r="AT233" s="518" t="n">
        <v>0</v>
      </c>
      <c r="AU233" s="518" t="n">
        <v>0</v>
      </c>
      <c r="AV233" s="518" t="n">
        <v>0</v>
      </c>
      <c r="AW233" s="518" t="n">
        <v>0</v>
      </c>
      <c r="AX233" s="518" t="n">
        <v>0</v>
      </c>
      <c r="AY233" s="518" t="n">
        <v>0</v>
      </c>
      <c r="AZ233" s="518" t="n">
        <v>0</v>
      </c>
      <c r="BA233" s="518" t="n">
        <v>0</v>
      </c>
      <c r="BB233" s="518" t="n">
        <v>0</v>
      </c>
      <c r="BC233" s="518" t="n">
        <v>0</v>
      </c>
      <c r="BD233" s="518" t="n">
        <v>0</v>
      </c>
      <c r="BE233" s="518" t="n">
        <v>0</v>
      </c>
      <c r="BF233" s="518" t="n">
        <v>0</v>
      </c>
      <c r="BG233" s="518" t="n">
        <v>0</v>
      </c>
      <c r="BH233" s="518" t="n">
        <v>0</v>
      </c>
      <c r="BI233" s="518" t="n">
        <v>0</v>
      </c>
      <c r="BJ233" s="518"/>
      <c r="BK233" s="518"/>
      <c r="BL233" s="518" t="n">
        <v>0</v>
      </c>
      <c r="BM233" s="518"/>
      <c r="BN233" s="518"/>
      <c r="BO233" s="518"/>
      <c r="BP233" s="518"/>
      <c r="BQ233" s="518"/>
      <c r="BR233" s="518"/>
      <c r="BS233" s="518"/>
      <c r="BT233" s="518"/>
      <c r="BU233" s="518"/>
      <c r="BV233" s="518" t="n">
        <v>0</v>
      </c>
      <c r="BW233" s="518" t="n">
        <v>0</v>
      </c>
      <c r="BX233" s="518" t="n">
        <v>0</v>
      </c>
      <c r="BY233" s="518" t="n">
        <v>0</v>
      </c>
      <c r="BZ233" s="518" t="n">
        <v>0</v>
      </c>
      <c r="CA233" s="518" t="n">
        <v>0</v>
      </c>
      <c r="CB233" s="518" t="n">
        <v>0</v>
      </c>
      <c r="CC233" s="518" t="n">
        <v>0</v>
      </c>
      <c r="CD233" s="518" t="n">
        <v>0</v>
      </c>
      <c r="CE233" s="518" t="n">
        <v>0</v>
      </c>
      <c r="CF233" s="518" t="n">
        <v>0</v>
      </c>
      <c r="CG233" s="518" t="n">
        <v>0</v>
      </c>
      <c r="CH233" s="518"/>
      <c r="CI233" s="716"/>
      <c r="CL233" s="48" t="n">
        <v>1</v>
      </c>
      <c r="CM233" s="48" t="n">
        <f aca="false">CL233-V233</f>
        <v>0</v>
      </c>
      <c r="CN233" s="702" t="n">
        <f aca="false">SUM(CO233:DR233)</f>
        <v>1</v>
      </c>
      <c r="CO233" s="703" t="n">
        <v>0</v>
      </c>
      <c r="CP233" s="703"/>
      <c r="CQ233" s="703" t="n">
        <v>0</v>
      </c>
      <c r="CR233" s="703"/>
      <c r="CS233" s="703" t="n">
        <v>1</v>
      </c>
      <c r="CT233" s="703" t="n">
        <v>0</v>
      </c>
      <c r="CU233" s="703"/>
      <c r="CV233" s="703"/>
      <c r="CW233" s="703"/>
      <c r="CX233" s="703" t="n">
        <v>0</v>
      </c>
      <c r="CY233" s="703" t="n">
        <v>0</v>
      </c>
      <c r="CZ233" s="703" t="n">
        <v>0</v>
      </c>
      <c r="DA233" s="703"/>
      <c r="DB233" s="703"/>
      <c r="DC233" s="703"/>
      <c r="DD233" s="703"/>
      <c r="DE233" s="703" t="n">
        <v>0</v>
      </c>
      <c r="DF233" s="703"/>
      <c r="DG233" s="703" t="n">
        <v>0</v>
      </c>
      <c r="DH233" s="703" t="n">
        <v>0</v>
      </c>
      <c r="DI233" s="703" t="n">
        <v>0</v>
      </c>
      <c r="DJ233" s="703" t="n">
        <v>0</v>
      </c>
      <c r="DK233" s="703" t="n">
        <v>0</v>
      </c>
      <c r="DL233" s="703" t="n">
        <v>0</v>
      </c>
      <c r="DM233" s="703"/>
      <c r="DN233" s="703"/>
      <c r="DO233" s="703"/>
      <c r="DP233" s="703"/>
      <c r="DQ233" s="703"/>
      <c r="DR233" s="703"/>
      <c r="DS233" s="704" t="n">
        <f aca="false">CN233-V233</f>
        <v>0</v>
      </c>
      <c r="DT233" s="553"/>
      <c r="DU233" s="48"/>
    </row>
    <row r="234" customFormat="false" ht="15" hidden="false" customHeight="true" outlineLevel="0" collapsed="false">
      <c r="A234" s="705" t="n">
        <f aca="false">A233+1</f>
        <v>225</v>
      </c>
      <c r="B234" s="706" t="s">
        <v>1099</v>
      </c>
      <c r="C234" s="706" t="s">
        <v>560</v>
      </c>
      <c r="D234" s="706" t="s">
        <v>559</v>
      </c>
      <c r="E234" s="243" t="n">
        <f aca="false">COUNTIF($G$10:$G$1856,$G234)</f>
        <v>1</v>
      </c>
      <c r="F234" s="706" t="s">
        <v>1453</v>
      </c>
      <c r="G234" s="706" t="s">
        <v>1453</v>
      </c>
      <c r="H234" s="707" t="s">
        <v>1417</v>
      </c>
      <c r="I234" s="708" t="s">
        <v>1031</v>
      </c>
      <c r="J234" s="707" t="s">
        <v>305</v>
      </c>
      <c r="K234" s="709" t="n">
        <v>0</v>
      </c>
      <c r="L234" s="707" t="s">
        <v>304</v>
      </c>
      <c r="M234" s="708" t="s">
        <v>1032</v>
      </c>
      <c r="N234" s="710" t="s">
        <v>934</v>
      </c>
      <c r="O234" s="512" t="n">
        <v>1</v>
      </c>
      <c r="P234" s="512" t="n">
        <v>1</v>
      </c>
      <c r="Q234" s="711" t="n">
        <v>0.011315</v>
      </c>
      <c r="R234" s="712"/>
      <c r="S234" s="713" t="n">
        <v>23.27</v>
      </c>
      <c r="T234" s="714"/>
      <c r="U234" s="715"/>
      <c r="V234" s="262" t="n">
        <f aca="false">SUM(W234:CI234)</f>
        <v>1</v>
      </c>
      <c r="W234" s="243" t="n">
        <v>0</v>
      </c>
      <c r="X234" s="243" t="n">
        <v>0</v>
      </c>
      <c r="Y234" s="243" t="n">
        <v>0</v>
      </c>
      <c r="Z234" s="243" t="n">
        <v>0</v>
      </c>
      <c r="AA234" s="243" t="n">
        <v>1</v>
      </c>
      <c r="AB234" s="243" t="n">
        <v>0</v>
      </c>
      <c r="AC234" s="243" t="n">
        <v>0</v>
      </c>
      <c r="AD234" s="243" t="n">
        <v>0</v>
      </c>
      <c r="AE234" s="243" t="n">
        <v>0</v>
      </c>
      <c r="AF234" s="243" t="n">
        <v>0</v>
      </c>
      <c r="AG234" s="243" t="n">
        <v>0</v>
      </c>
      <c r="AH234" s="518" t="n">
        <v>0</v>
      </c>
      <c r="AI234" s="243" t="n">
        <v>0</v>
      </c>
      <c r="AJ234" s="243" t="n">
        <v>0</v>
      </c>
      <c r="AK234" s="518" t="n">
        <v>0</v>
      </c>
      <c r="AL234" s="518" t="n">
        <v>0</v>
      </c>
      <c r="AM234" s="518" t="n">
        <v>0</v>
      </c>
      <c r="AN234" s="518" t="n">
        <v>0</v>
      </c>
      <c r="AO234" s="518" t="n">
        <v>0</v>
      </c>
      <c r="AP234" s="518" t="n">
        <v>0</v>
      </c>
      <c r="AQ234" s="518" t="n">
        <v>0</v>
      </c>
      <c r="AR234" s="518" t="n">
        <v>0</v>
      </c>
      <c r="AS234" s="518" t="n">
        <v>0</v>
      </c>
      <c r="AT234" s="518" t="n">
        <v>0</v>
      </c>
      <c r="AU234" s="518" t="n">
        <v>0</v>
      </c>
      <c r="AV234" s="518" t="n">
        <v>0</v>
      </c>
      <c r="AW234" s="518" t="n">
        <v>0</v>
      </c>
      <c r="AX234" s="518" t="n">
        <v>0</v>
      </c>
      <c r="AY234" s="518" t="n">
        <v>0</v>
      </c>
      <c r="AZ234" s="518" t="n">
        <v>0</v>
      </c>
      <c r="BA234" s="518" t="n">
        <v>0</v>
      </c>
      <c r="BB234" s="518" t="n">
        <v>0</v>
      </c>
      <c r="BC234" s="518" t="n">
        <v>0</v>
      </c>
      <c r="BD234" s="518" t="n">
        <v>0</v>
      </c>
      <c r="BE234" s="518" t="n">
        <v>0</v>
      </c>
      <c r="BF234" s="518" t="n">
        <v>0</v>
      </c>
      <c r="BG234" s="518" t="n">
        <v>0</v>
      </c>
      <c r="BH234" s="518" t="n">
        <v>0</v>
      </c>
      <c r="BI234" s="518" t="n">
        <v>0</v>
      </c>
      <c r="BJ234" s="518"/>
      <c r="BK234" s="518"/>
      <c r="BL234" s="518" t="n">
        <v>0</v>
      </c>
      <c r="BM234" s="518"/>
      <c r="BN234" s="518"/>
      <c r="BO234" s="518"/>
      <c r="BP234" s="518"/>
      <c r="BQ234" s="518"/>
      <c r="BR234" s="518"/>
      <c r="BS234" s="518"/>
      <c r="BT234" s="518"/>
      <c r="BU234" s="518"/>
      <c r="BV234" s="518" t="n">
        <v>0</v>
      </c>
      <c r="BW234" s="518" t="n">
        <v>0</v>
      </c>
      <c r="BX234" s="518" t="n">
        <v>0</v>
      </c>
      <c r="BY234" s="518" t="n">
        <v>0</v>
      </c>
      <c r="BZ234" s="518" t="n">
        <v>0</v>
      </c>
      <c r="CA234" s="518" t="n">
        <v>0</v>
      </c>
      <c r="CB234" s="518" t="n">
        <v>0</v>
      </c>
      <c r="CC234" s="518" t="n">
        <v>0</v>
      </c>
      <c r="CD234" s="518" t="n">
        <v>0</v>
      </c>
      <c r="CE234" s="518" t="n">
        <v>0</v>
      </c>
      <c r="CF234" s="518" t="n">
        <v>0</v>
      </c>
      <c r="CG234" s="518" t="n">
        <v>0</v>
      </c>
      <c r="CH234" s="518"/>
      <c r="CI234" s="716"/>
      <c r="CL234" s="48" t="n">
        <v>1</v>
      </c>
      <c r="CM234" s="48" t="n">
        <f aca="false">CL234-V234</f>
        <v>0</v>
      </c>
      <c r="CN234" s="702" t="n">
        <f aca="false">SUM(CO234:DR234)</f>
        <v>1</v>
      </c>
      <c r="CO234" s="703" t="n">
        <v>0</v>
      </c>
      <c r="CP234" s="703"/>
      <c r="CQ234" s="703" t="n">
        <v>0</v>
      </c>
      <c r="CR234" s="703"/>
      <c r="CS234" s="703" t="n">
        <v>1</v>
      </c>
      <c r="CT234" s="703" t="n">
        <v>0</v>
      </c>
      <c r="CU234" s="703"/>
      <c r="CV234" s="703"/>
      <c r="CW234" s="703"/>
      <c r="CX234" s="703" t="n">
        <v>0</v>
      </c>
      <c r="CY234" s="703" t="n">
        <v>0</v>
      </c>
      <c r="CZ234" s="703" t="n">
        <v>0</v>
      </c>
      <c r="DA234" s="703"/>
      <c r="DB234" s="703"/>
      <c r="DC234" s="703"/>
      <c r="DD234" s="703"/>
      <c r="DE234" s="703" t="n">
        <v>0</v>
      </c>
      <c r="DF234" s="703"/>
      <c r="DG234" s="703" t="n">
        <v>0</v>
      </c>
      <c r="DH234" s="703" t="n">
        <v>0</v>
      </c>
      <c r="DI234" s="703" t="n">
        <v>0</v>
      </c>
      <c r="DJ234" s="703" t="n">
        <v>0</v>
      </c>
      <c r="DK234" s="703" t="n">
        <v>0</v>
      </c>
      <c r="DL234" s="703" t="n">
        <v>0</v>
      </c>
      <c r="DM234" s="703"/>
      <c r="DN234" s="703"/>
      <c r="DO234" s="703"/>
      <c r="DP234" s="703"/>
      <c r="DQ234" s="703"/>
      <c r="DR234" s="703"/>
      <c r="DS234" s="704" t="n">
        <f aca="false">CN234-V234</f>
        <v>0</v>
      </c>
      <c r="DT234" s="553"/>
      <c r="DU234" s="48"/>
    </row>
    <row r="235" customFormat="false" ht="15" hidden="false" customHeight="true" outlineLevel="0" collapsed="false">
      <c r="A235" s="705" t="n">
        <f aca="false">A234+1</f>
        <v>226</v>
      </c>
      <c r="B235" s="706" t="s">
        <v>1099</v>
      </c>
      <c r="C235" s="706" t="s">
        <v>560</v>
      </c>
      <c r="D235" s="706" t="s">
        <v>559</v>
      </c>
      <c r="E235" s="243" t="n">
        <f aca="false">COUNTIF($G$10:$G$1856,$G235)</f>
        <v>1</v>
      </c>
      <c r="F235" s="706" t="s">
        <v>1454</v>
      </c>
      <c r="G235" s="706" t="s">
        <v>1454</v>
      </c>
      <c r="H235" s="707" t="s">
        <v>1419</v>
      </c>
      <c r="I235" s="708" t="s">
        <v>1208</v>
      </c>
      <c r="J235" s="707" t="s">
        <v>305</v>
      </c>
      <c r="K235" s="709" t="n">
        <v>0</v>
      </c>
      <c r="L235" s="707" t="s">
        <v>304</v>
      </c>
      <c r="M235" s="708" t="s">
        <v>1420</v>
      </c>
      <c r="N235" s="710" t="s">
        <v>934</v>
      </c>
      <c r="O235" s="512" t="n">
        <v>1</v>
      </c>
      <c r="P235" s="512" t="n">
        <v>1</v>
      </c>
      <c r="Q235" s="711" t="n">
        <v>0.00529</v>
      </c>
      <c r="R235" s="712"/>
      <c r="S235" s="713" t="n">
        <v>10.88</v>
      </c>
      <c r="T235" s="714"/>
      <c r="U235" s="715"/>
      <c r="V235" s="262" t="n">
        <f aca="false">SUM(W235:CI235)</f>
        <v>0</v>
      </c>
      <c r="W235" s="243" t="n">
        <v>0</v>
      </c>
      <c r="X235" s="243" t="n">
        <v>0</v>
      </c>
      <c r="Y235" s="243" t="n">
        <v>0</v>
      </c>
      <c r="Z235" s="243" t="n">
        <v>0</v>
      </c>
      <c r="AA235" s="243" t="n">
        <v>0</v>
      </c>
      <c r="AB235" s="243" t="n">
        <v>0</v>
      </c>
      <c r="AC235" s="243" t="n">
        <v>0</v>
      </c>
      <c r="AD235" s="243" t="n">
        <v>0</v>
      </c>
      <c r="AE235" s="243" t="n">
        <v>0</v>
      </c>
      <c r="AF235" s="243" t="n">
        <v>0</v>
      </c>
      <c r="AG235" s="243" t="n">
        <v>0</v>
      </c>
      <c r="AH235" s="518" t="n">
        <v>0</v>
      </c>
      <c r="AI235" s="243" t="n">
        <v>0</v>
      </c>
      <c r="AJ235" s="243" t="n">
        <v>0</v>
      </c>
      <c r="AK235" s="518" t="n">
        <v>0</v>
      </c>
      <c r="AL235" s="518" t="n">
        <v>0</v>
      </c>
      <c r="AM235" s="518" t="n">
        <v>0</v>
      </c>
      <c r="AN235" s="518" t="n">
        <v>0</v>
      </c>
      <c r="AO235" s="518" t="n">
        <v>0</v>
      </c>
      <c r="AP235" s="518" t="n">
        <v>0</v>
      </c>
      <c r="AQ235" s="518" t="n">
        <v>0</v>
      </c>
      <c r="AR235" s="518" t="n">
        <v>0</v>
      </c>
      <c r="AS235" s="518" t="n">
        <v>0</v>
      </c>
      <c r="AT235" s="518" t="n">
        <v>0</v>
      </c>
      <c r="AU235" s="518" t="n">
        <v>0</v>
      </c>
      <c r="AV235" s="518" t="n">
        <v>0</v>
      </c>
      <c r="AW235" s="518" t="n">
        <v>0</v>
      </c>
      <c r="AX235" s="518" t="n">
        <v>0</v>
      </c>
      <c r="AY235" s="518" t="n">
        <v>0</v>
      </c>
      <c r="AZ235" s="518" t="n">
        <v>0</v>
      </c>
      <c r="BA235" s="518" t="n">
        <v>0</v>
      </c>
      <c r="BB235" s="518" t="n">
        <v>0</v>
      </c>
      <c r="BC235" s="518" t="n">
        <v>0</v>
      </c>
      <c r="BD235" s="518" t="n">
        <v>0</v>
      </c>
      <c r="BE235" s="518" t="n">
        <v>0</v>
      </c>
      <c r="BF235" s="518" t="n">
        <v>0</v>
      </c>
      <c r="BG235" s="518" t="n">
        <v>0</v>
      </c>
      <c r="BH235" s="518" t="n">
        <v>0</v>
      </c>
      <c r="BI235" s="518" t="n">
        <v>0</v>
      </c>
      <c r="BJ235" s="518"/>
      <c r="BK235" s="518"/>
      <c r="BL235" s="518" t="n">
        <v>0</v>
      </c>
      <c r="BM235" s="518"/>
      <c r="BN235" s="518"/>
      <c r="BO235" s="518"/>
      <c r="BP235" s="518"/>
      <c r="BQ235" s="518"/>
      <c r="BR235" s="518"/>
      <c r="BS235" s="518"/>
      <c r="BT235" s="518"/>
      <c r="BU235" s="518"/>
      <c r="BV235" s="518" t="n">
        <v>0</v>
      </c>
      <c r="BW235" s="518" t="n">
        <v>0</v>
      </c>
      <c r="BX235" s="518" t="n">
        <v>0</v>
      </c>
      <c r="BY235" s="518" t="n">
        <v>0</v>
      </c>
      <c r="BZ235" s="518" t="n">
        <v>0</v>
      </c>
      <c r="CA235" s="518" t="n">
        <v>0</v>
      </c>
      <c r="CB235" s="518" t="n">
        <v>0</v>
      </c>
      <c r="CC235" s="518" t="n">
        <v>0</v>
      </c>
      <c r="CD235" s="518" t="n">
        <v>0</v>
      </c>
      <c r="CE235" s="518" t="n">
        <v>0</v>
      </c>
      <c r="CF235" s="518" t="n">
        <v>0</v>
      </c>
      <c r="CG235" s="518" t="n">
        <v>0</v>
      </c>
      <c r="CH235" s="518"/>
      <c r="CI235" s="716"/>
      <c r="CL235" s="48" t="n">
        <v>0</v>
      </c>
      <c r="CM235" s="48" t="n">
        <f aca="false">CL235-V235</f>
        <v>0</v>
      </c>
      <c r="CN235" s="702" t="n">
        <f aca="false">SUM(CO235:DR235)</f>
        <v>0</v>
      </c>
      <c r="CO235" s="703" t="n">
        <v>0</v>
      </c>
      <c r="CP235" s="703"/>
      <c r="CQ235" s="703" t="n">
        <v>0</v>
      </c>
      <c r="CR235" s="703"/>
      <c r="CS235" s="703" t="n">
        <v>0</v>
      </c>
      <c r="CT235" s="703" t="n">
        <v>0</v>
      </c>
      <c r="CU235" s="703"/>
      <c r="CV235" s="703"/>
      <c r="CW235" s="703"/>
      <c r="CX235" s="703" t="n">
        <v>0</v>
      </c>
      <c r="CY235" s="703" t="n">
        <v>0</v>
      </c>
      <c r="CZ235" s="703" t="n">
        <v>0</v>
      </c>
      <c r="DA235" s="703"/>
      <c r="DB235" s="703"/>
      <c r="DC235" s="703"/>
      <c r="DD235" s="703"/>
      <c r="DE235" s="703" t="n">
        <v>0</v>
      </c>
      <c r="DF235" s="703"/>
      <c r="DG235" s="703" t="n">
        <v>0</v>
      </c>
      <c r="DH235" s="703" t="n">
        <v>0</v>
      </c>
      <c r="DI235" s="703" t="n">
        <v>0</v>
      </c>
      <c r="DJ235" s="703" t="n">
        <v>0</v>
      </c>
      <c r="DK235" s="703" t="n">
        <v>0</v>
      </c>
      <c r="DL235" s="703" t="n">
        <v>0</v>
      </c>
      <c r="DM235" s="703"/>
      <c r="DN235" s="703"/>
      <c r="DO235" s="703"/>
      <c r="DP235" s="703"/>
      <c r="DQ235" s="703"/>
      <c r="DR235" s="703"/>
      <c r="DS235" s="704" t="n">
        <f aca="false">CN235-V235</f>
        <v>0</v>
      </c>
      <c r="DT235" s="553"/>
      <c r="DU235" s="48"/>
    </row>
    <row r="236" customFormat="false" ht="15" hidden="false" customHeight="true" outlineLevel="0" collapsed="false">
      <c r="A236" s="705" t="n">
        <f aca="false">A235+1</f>
        <v>227</v>
      </c>
      <c r="B236" s="706" t="s">
        <v>1099</v>
      </c>
      <c r="C236" s="706" t="s">
        <v>560</v>
      </c>
      <c r="D236" s="706" t="s">
        <v>559</v>
      </c>
      <c r="E236" s="243" t="n">
        <f aca="false">COUNTIF($G$10:$G$1856,$G236)</f>
        <v>1</v>
      </c>
      <c r="F236" s="706" t="s">
        <v>1455</v>
      </c>
      <c r="G236" s="706" t="s">
        <v>1455</v>
      </c>
      <c r="H236" s="707" t="s">
        <v>1422</v>
      </c>
      <c r="I236" s="708" t="s">
        <v>1212</v>
      </c>
      <c r="J236" s="707" t="s">
        <v>305</v>
      </c>
      <c r="K236" s="709" t="n">
        <v>0</v>
      </c>
      <c r="L236" s="707" t="s">
        <v>304</v>
      </c>
      <c r="M236" s="708" t="s">
        <v>1423</v>
      </c>
      <c r="N236" s="710" t="s">
        <v>934</v>
      </c>
      <c r="O236" s="512" t="n">
        <v>1</v>
      </c>
      <c r="P236" s="512" t="n">
        <v>1</v>
      </c>
      <c r="Q236" s="711" t="n">
        <v>0.00157</v>
      </c>
      <c r="R236" s="712"/>
      <c r="S236" s="713" t="n">
        <v>3.23</v>
      </c>
      <c r="T236" s="714"/>
      <c r="U236" s="715"/>
      <c r="V236" s="262" t="n">
        <f aca="false">SUM(W236:CI236)</f>
        <v>0</v>
      </c>
      <c r="W236" s="243" t="n">
        <v>0</v>
      </c>
      <c r="X236" s="243" t="n">
        <v>0</v>
      </c>
      <c r="Y236" s="243" t="n">
        <v>0</v>
      </c>
      <c r="Z236" s="243" t="n">
        <v>0</v>
      </c>
      <c r="AA236" s="243" t="n">
        <v>0</v>
      </c>
      <c r="AB236" s="243" t="n">
        <v>0</v>
      </c>
      <c r="AC236" s="243" t="n">
        <v>0</v>
      </c>
      <c r="AD236" s="243" t="n">
        <v>0</v>
      </c>
      <c r="AE236" s="243" t="n">
        <v>0</v>
      </c>
      <c r="AF236" s="243" t="n">
        <v>0</v>
      </c>
      <c r="AG236" s="243" t="n">
        <v>0</v>
      </c>
      <c r="AH236" s="518" t="n">
        <v>0</v>
      </c>
      <c r="AI236" s="243" t="n">
        <v>0</v>
      </c>
      <c r="AJ236" s="243" t="n">
        <v>0</v>
      </c>
      <c r="AK236" s="518" t="n">
        <v>0</v>
      </c>
      <c r="AL236" s="518" t="n">
        <v>0</v>
      </c>
      <c r="AM236" s="518" t="n">
        <v>0</v>
      </c>
      <c r="AN236" s="518" t="n">
        <v>0</v>
      </c>
      <c r="AO236" s="518" t="n">
        <v>0</v>
      </c>
      <c r="AP236" s="518" t="n">
        <v>0</v>
      </c>
      <c r="AQ236" s="518" t="n">
        <v>0</v>
      </c>
      <c r="AR236" s="518" t="n">
        <v>0</v>
      </c>
      <c r="AS236" s="518" t="n">
        <v>0</v>
      </c>
      <c r="AT236" s="518" t="n">
        <v>0</v>
      </c>
      <c r="AU236" s="518" t="n">
        <v>0</v>
      </c>
      <c r="AV236" s="518" t="n">
        <v>0</v>
      </c>
      <c r="AW236" s="518" t="n">
        <v>0</v>
      </c>
      <c r="AX236" s="518" t="n">
        <v>0</v>
      </c>
      <c r="AY236" s="518" t="n">
        <v>0</v>
      </c>
      <c r="AZ236" s="518" t="n">
        <v>0</v>
      </c>
      <c r="BA236" s="518" t="n">
        <v>0</v>
      </c>
      <c r="BB236" s="518" t="n">
        <v>0</v>
      </c>
      <c r="BC236" s="518" t="n">
        <v>0</v>
      </c>
      <c r="BD236" s="518" t="n">
        <v>0</v>
      </c>
      <c r="BE236" s="518" t="n">
        <v>0</v>
      </c>
      <c r="BF236" s="518" t="n">
        <v>0</v>
      </c>
      <c r="BG236" s="518" t="n">
        <v>0</v>
      </c>
      <c r="BH236" s="518" t="n">
        <v>0</v>
      </c>
      <c r="BI236" s="518" t="n">
        <v>0</v>
      </c>
      <c r="BJ236" s="518"/>
      <c r="BK236" s="518"/>
      <c r="BL236" s="518" t="n">
        <v>0</v>
      </c>
      <c r="BM236" s="518"/>
      <c r="BN236" s="518"/>
      <c r="BO236" s="518"/>
      <c r="BP236" s="518"/>
      <c r="BQ236" s="518"/>
      <c r="BR236" s="518"/>
      <c r="BS236" s="518"/>
      <c r="BT236" s="518"/>
      <c r="BU236" s="518"/>
      <c r="BV236" s="518" t="n">
        <v>0</v>
      </c>
      <c r="BW236" s="518" t="n">
        <v>0</v>
      </c>
      <c r="BX236" s="518" t="n">
        <v>0</v>
      </c>
      <c r="BY236" s="518" t="n">
        <v>0</v>
      </c>
      <c r="BZ236" s="518" t="n">
        <v>0</v>
      </c>
      <c r="CA236" s="518" t="n">
        <v>0</v>
      </c>
      <c r="CB236" s="518" t="n">
        <v>0</v>
      </c>
      <c r="CC236" s="518" t="n">
        <v>0</v>
      </c>
      <c r="CD236" s="518" t="n">
        <v>0</v>
      </c>
      <c r="CE236" s="518" t="n">
        <v>0</v>
      </c>
      <c r="CF236" s="518" t="n">
        <v>0</v>
      </c>
      <c r="CG236" s="518" t="n">
        <v>0</v>
      </c>
      <c r="CH236" s="518"/>
      <c r="CI236" s="716"/>
      <c r="CL236" s="48" t="n">
        <v>0</v>
      </c>
      <c r="CM236" s="48" t="n">
        <f aca="false">CL236-V236</f>
        <v>0</v>
      </c>
      <c r="CN236" s="702" t="n">
        <f aca="false">SUM(CO236:DR236)</f>
        <v>0</v>
      </c>
      <c r="CO236" s="703" t="n">
        <v>0</v>
      </c>
      <c r="CP236" s="703"/>
      <c r="CQ236" s="703" t="n">
        <v>0</v>
      </c>
      <c r="CR236" s="703"/>
      <c r="CS236" s="703" t="n">
        <v>0</v>
      </c>
      <c r="CT236" s="703" t="n">
        <v>0</v>
      </c>
      <c r="CU236" s="703"/>
      <c r="CV236" s="703"/>
      <c r="CW236" s="703"/>
      <c r="CX236" s="703" t="n">
        <v>0</v>
      </c>
      <c r="CY236" s="703" t="n">
        <v>0</v>
      </c>
      <c r="CZ236" s="703" t="n">
        <v>0</v>
      </c>
      <c r="DA236" s="703"/>
      <c r="DB236" s="703"/>
      <c r="DC236" s="703"/>
      <c r="DD236" s="703"/>
      <c r="DE236" s="703" t="n">
        <v>0</v>
      </c>
      <c r="DF236" s="703"/>
      <c r="DG236" s="703" t="n">
        <v>0</v>
      </c>
      <c r="DH236" s="703" t="n">
        <v>0</v>
      </c>
      <c r="DI236" s="703" t="n">
        <v>0</v>
      </c>
      <c r="DJ236" s="703" t="n">
        <v>0</v>
      </c>
      <c r="DK236" s="703" t="n">
        <v>0</v>
      </c>
      <c r="DL236" s="703" t="n">
        <v>0</v>
      </c>
      <c r="DM236" s="703"/>
      <c r="DN236" s="703"/>
      <c r="DO236" s="703"/>
      <c r="DP236" s="703"/>
      <c r="DQ236" s="703"/>
      <c r="DR236" s="703"/>
      <c r="DS236" s="704" t="n">
        <f aca="false">CN236-V236</f>
        <v>0</v>
      </c>
      <c r="DT236" s="553"/>
      <c r="DU236" s="48"/>
    </row>
    <row r="237" customFormat="false" ht="15" hidden="false" customHeight="true" outlineLevel="0" collapsed="false">
      <c r="A237" s="705" t="n">
        <f aca="false">A236+1</f>
        <v>228</v>
      </c>
      <c r="B237" s="706" t="s">
        <v>1099</v>
      </c>
      <c r="C237" s="706" t="s">
        <v>560</v>
      </c>
      <c r="D237" s="706" t="s">
        <v>559</v>
      </c>
      <c r="E237" s="243" t="n">
        <f aca="false">COUNTIF($G$10:$G$1856,$G237)</f>
        <v>1</v>
      </c>
      <c r="F237" s="706" t="s">
        <v>1456</v>
      </c>
      <c r="G237" s="706" t="s">
        <v>1456</v>
      </c>
      <c r="H237" s="707" t="s">
        <v>1425</v>
      </c>
      <c r="I237" s="708" t="s">
        <v>1046</v>
      </c>
      <c r="J237" s="707" t="s">
        <v>305</v>
      </c>
      <c r="K237" s="709" t="n">
        <v>0</v>
      </c>
      <c r="L237" s="707" t="s">
        <v>304</v>
      </c>
      <c r="M237" s="708" t="s">
        <v>1426</v>
      </c>
      <c r="N237" s="710" t="s">
        <v>934</v>
      </c>
      <c r="O237" s="512" t="n">
        <v>1</v>
      </c>
      <c r="P237" s="512" t="n">
        <v>1</v>
      </c>
      <c r="Q237" s="711" t="n">
        <v>0.00755</v>
      </c>
      <c r="R237" s="712"/>
      <c r="S237" s="713" t="n">
        <v>15.53</v>
      </c>
      <c r="T237" s="714"/>
      <c r="U237" s="715"/>
      <c r="V237" s="262" t="n">
        <f aca="false">SUM(W237:CI237)</f>
        <v>0</v>
      </c>
      <c r="W237" s="243" t="n">
        <v>0</v>
      </c>
      <c r="X237" s="243" t="n">
        <v>0</v>
      </c>
      <c r="Y237" s="243" t="n">
        <v>0</v>
      </c>
      <c r="Z237" s="243" t="n">
        <v>0</v>
      </c>
      <c r="AA237" s="243" t="n">
        <v>0</v>
      </c>
      <c r="AB237" s="243" t="n">
        <v>0</v>
      </c>
      <c r="AC237" s="243" t="n">
        <v>0</v>
      </c>
      <c r="AD237" s="243" t="n">
        <v>0</v>
      </c>
      <c r="AE237" s="243" t="n">
        <v>0</v>
      </c>
      <c r="AF237" s="243" t="n">
        <v>0</v>
      </c>
      <c r="AG237" s="243" t="n">
        <v>0</v>
      </c>
      <c r="AH237" s="518" t="n">
        <v>0</v>
      </c>
      <c r="AI237" s="243" t="n">
        <v>0</v>
      </c>
      <c r="AJ237" s="243" t="n">
        <v>0</v>
      </c>
      <c r="AK237" s="518" t="n">
        <v>0</v>
      </c>
      <c r="AL237" s="518" t="n">
        <v>0</v>
      </c>
      <c r="AM237" s="518" t="n">
        <v>0</v>
      </c>
      <c r="AN237" s="518" t="n">
        <v>0</v>
      </c>
      <c r="AO237" s="518" t="n">
        <v>0</v>
      </c>
      <c r="AP237" s="518" t="n">
        <v>0</v>
      </c>
      <c r="AQ237" s="518" t="n">
        <v>0</v>
      </c>
      <c r="AR237" s="518" t="n">
        <v>0</v>
      </c>
      <c r="AS237" s="518" t="n">
        <v>0</v>
      </c>
      <c r="AT237" s="518" t="n">
        <v>0</v>
      </c>
      <c r="AU237" s="518" t="n">
        <v>0</v>
      </c>
      <c r="AV237" s="518" t="n">
        <v>0</v>
      </c>
      <c r="AW237" s="518" t="n">
        <v>0</v>
      </c>
      <c r="AX237" s="518" t="n">
        <v>0</v>
      </c>
      <c r="AY237" s="518" t="n">
        <v>0</v>
      </c>
      <c r="AZ237" s="518" t="n">
        <v>0</v>
      </c>
      <c r="BA237" s="518" t="n">
        <v>0</v>
      </c>
      <c r="BB237" s="518" t="n">
        <v>0</v>
      </c>
      <c r="BC237" s="518" t="n">
        <v>0</v>
      </c>
      <c r="BD237" s="518" t="n">
        <v>0</v>
      </c>
      <c r="BE237" s="518" t="n">
        <v>0</v>
      </c>
      <c r="BF237" s="518" t="n">
        <v>0</v>
      </c>
      <c r="BG237" s="518" t="n">
        <v>0</v>
      </c>
      <c r="BH237" s="518" t="n">
        <v>0</v>
      </c>
      <c r="BI237" s="518" t="n">
        <v>0</v>
      </c>
      <c r="BJ237" s="518"/>
      <c r="BK237" s="518"/>
      <c r="BL237" s="518" t="n">
        <v>0</v>
      </c>
      <c r="BM237" s="518"/>
      <c r="BN237" s="518"/>
      <c r="BO237" s="518"/>
      <c r="BP237" s="518"/>
      <c r="BQ237" s="518"/>
      <c r="BR237" s="518"/>
      <c r="BS237" s="518"/>
      <c r="BT237" s="518"/>
      <c r="BU237" s="518"/>
      <c r="BV237" s="518" t="n">
        <v>0</v>
      </c>
      <c r="BW237" s="518" t="n">
        <v>0</v>
      </c>
      <c r="BX237" s="518" t="n">
        <v>0</v>
      </c>
      <c r="BY237" s="518" t="n">
        <v>0</v>
      </c>
      <c r="BZ237" s="518" t="n">
        <v>0</v>
      </c>
      <c r="CA237" s="518" t="n">
        <v>0</v>
      </c>
      <c r="CB237" s="518" t="n">
        <v>0</v>
      </c>
      <c r="CC237" s="518" t="n">
        <v>0</v>
      </c>
      <c r="CD237" s="518" t="n">
        <v>0</v>
      </c>
      <c r="CE237" s="518" t="n">
        <v>0</v>
      </c>
      <c r="CF237" s="518" t="n">
        <v>0</v>
      </c>
      <c r="CG237" s="518" t="n">
        <v>0</v>
      </c>
      <c r="CH237" s="518"/>
      <c r="CI237" s="716"/>
      <c r="CL237" s="48" t="n">
        <v>0</v>
      </c>
      <c r="CM237" s="48" t="n">
        <f aca="false">CL237-V237</f>
        <v>0</v>
      </c>
      <c r="CN237" s="702" t="n">
        <f aca="false">SUM(CO237:DR237)</f>
        <v>0</v>
      </c>
      <c r="CO237" s="703" t="n">
        <v>0</v>
      </c>
      <c r="CP237" s="703"/>
      <c r="CQ237" s="703" t="n">
        <v>0</v>
      </c>
      <c r="CR237" s="703"/>
      <c r="CS237" s="703" t="n">
        <v>0</v>
      </c>
      <c r="CT237" s="703" t="n">
        <v>0</v>
      </c>
      <c r="CU237" s="703"/>
      <c r="CV237" s="703"/>
      <c r="CW237" s="703"/>
      <c r="CX237" s="703" t="n">
        <v>0</v>
      </c>
      <c r="CY237" s="703" t="n">
        <v>0</v>
      </c>
      <c r="CZ237" s="703" t="n">
        <v>0</v>
      </c>
      <c r="DA237" s="703"/>
      <c r="DB237" s="703"/>
      <c r="DC237" s="703"/>
      <c r="DD237" s="703"/>
      <c r="DE237" s="703" t="n">
        <v>0</v>
      </c>
      <c r="DF237" s="703"/>
      <c r="DG237" s="703" t="n">
        <v>0</v>
      </c>
      <c r="DH237" s="703" t="n">
        <v>0</v>
      </c>
      <c r="DI237" s="703" t="n">
        <v>0</v>
      </c>
      <c r="DJ237" s="703" t="n">
        <v>0</v>
      </c>
      <c r="DK237" s="703" t="n">
        <v>0</v>
      </c>
      <c r="DL237" s="703" t="n">
        <v>0</v>
      </c>
      <c r="DM237" s="703"/>
      <c r="DN237" s="703"/>
      <c r="DO237" s="703"/>
      <c r="DP237" s="703"/>
      <c r="DQ237" s="703"/>
      <c r="DR237" s="703"/>
      <c r="DS237" s="704" t="n">
        <f aca="false">CN237-V237</f>
        <v>0</v>
      </c>
      <c r="DT237" s="553"/>
      <c r="DU237" s="48"/>
    </row>
    <row r="238" customFormat="false" ht="15" hidden="false" customHeight="true" outlineLevel="0" collapsed="false">
      <c r="A238" s="705" t="n">
        <f aca="false">A237+1</f>
        <v>229</v>
      </c>
      <c r="B238" s="706" t="s">
        <v>1099</v>
      </c>
      <c r="C238" s="706" t="s">
        <v>560</v>
      </c>
      <c r="D238" s="706" t="s">
        <v>559</v>
      </c>
      <c r="E238" s="243" t="n">
        <f aca="false">COUNTIF($G$10:$G$1856,$G238)</f>
        <v>1</v>
      </c>
      <c r="F238" s="706" t="s">
        <v>1457</v>
      </c>
      <c r="G238" s="706" t="s">
        <v>1457</v>
      </c>
      <c r="H238" s="707" t="s">
        <v>1428</v>
      </c>
      <c r="I238" s="708" t="s">
        <v>1398</v>
      </c>
      <c r="J238" s="707" t="s">
        <v>305</v>
      </c>
      <c r="K238" s="709" t="n">
        <v>0</v>
      </c>
      <c r="L238" s="707" t="s">
        <v>304</v>
      </c>
      <c r="M238" s="708" t="s">
        <v>1429</v>
      </c>
      <c r="N238" s="710" t="s">
        <v>934</v>
      </c>
      <c r="O238" s="512" t="n">
        <v>1</v>
      </c>
      <c r="P238" s="512" t="n">
        <v>1</v>
      </c>
      <c r="Q238" s="711" t="n">
        <v>0.0033</v>
      </c>
      <c r="R238" s="712"/>
      <c r="S238" s="713" t="n">
        <v>6.79</v>
      </c>
      <c r="T238" s="714"/>
      <c r="U238" s="715"/>
      <c r="V238" s="262" t="n">
        <f aca="false">SUM(W238:CI238)</f>
        <v>0</v>
      </c>
      <c r="W238" s="243" t="n">
        <v>0</v>
      </c>
      <c r="X238" s="243" t="n">
        <v>0</v>
      </c>
      <c r="Y238" s="243" t="n">
        <v>0</v>
      </c>
      <c r="Z238" s="243" t="n">
        <v>0</v>
      </c>
      <c r="AA238" s="243" t="n">
        <v>0</v>
      </c>
      <c r="AB238" s="243" t="n">
        <v>0</v>
      </c>
      <c r="AC238" s="243" t="n">
        <v>0</v>
      </c>
      <c r="AD238" s="243" t="n">
        <v>0</v>
      </c>
      <c r="AE238" s="243" t="n">
        <v>0</v>
      </c>
      <c r="AF238" s="243" t="n">
        <v>0</v>
      </c>
      <c r="AG238" s="243" t="n">
        <v>0</v>
      </c>
      <c r="AH238" s="518" t="n">
        <v>0</v>
      </c>
      <c r="AI238" s="243" t="n">
        <v>0</v>
      </c>
      <c r="AJ238" s="243" t="n">
        <v>0</v>
      </c>
      <c r="AK238" s="518" t="n">
        <v>0</v>
      </c>
      <c r="AL238" s="518" t="n">
        <v>0</v>
      </c>
      <c r="AM238" s="518" t="n">
        <v>0</v>
      </c>
      <c r="AN238" s="518" t="n">
        <v>0</v>
      </c>
      <c r="AO238" s="518" t="n">
        <v>0</v>
      </c>
      <c r="AP238" s="518" t="n">
        <v>0</v>
      </c>
      <c r="AQ238" s="518" t="n">
        <v>0</v>
      </c>
      <c r="AR238" s="518" t="n">
        <v>0</v>
      </c>
      <c r="AS238" s="518" t="n">
        <v>0</v>
      </c>
      <c r="AT238" s="518" t="n">
        <v>0</v>
      </c>
      <c r="AU238" s="518" t="n">
        <v>0</v>
      </c>
      <c r="AV238" s="518" t="n">
        <v>0</v>
      </c>
      <c r="AW238" s="518" t="n">
        <v>0</v>
      </c>
      <c r="AX238" s="518" t="n">
        <v>0</v>
      </c>
      <c r="AY238" s="518" t="n">
        <v>0</v>
      </c>
      <c r="AZ238" s="518" t="n">
        <v>0</v>
      </c>
      <c r="BA238" s="518" t="n">
        <v>0</v>
      </c>
      <c r="BB238" s="518" t="n">
        <v>0</v>
      </c>
      <c r="BC238" s="518" t="n">
        <v>0</v>
      </c>
      <c r="BD238" s="518" t="n">
        <v>0</v>
      </c>
      <c r="BE238" s="518" t="n">
        <v>0</v>
      </c>
      <c r="BF238" s="518" t="n">
        <v>0</v>
      </c>
      <c r="BG238" s="518" t="n">
        <v>0</v>
      </c>
      <c r="BH238" s="518" t="n">
        <v>0</v>
      </c>
      <c r="BI238" s="518" t="n">
        <v>0</v>
      </c>
      <c r="BJ238" s="518"/>
      <c r="BK238" s="518"/>
      <c r="BL238" s="518" t="n">
        <v>0</v>
      </c>
      <c r="BM238" s="518"/>
      <c r="BN238" s="518"/>
      <c r="BO238" s="518"/>
      <c r="BP238" s="518"/>
      <c r="BQ238" s="518"/>
      <c r="BR238" s="518"/>
      <c r="BS238" s="518"/>
      <c r="BT238" s="518"/>
      <c r="BU238" s="518"/>
      <c r="BV238" s="518" t="n">
        <v>0</v>
      </c>
      <c r="BW238" s="518" t="n">
        <v>0</v>
      </c>
      <c r="BX238" s="518" t="n">
        <v>0</v>
      </c>
      <c r="BY238" s="518" t="n">
        <v>0</v>
      </c>
      <c r="BZ238" s="518" t="n">
        <v>0</v>
      </c>
      <c r="CA238" s="518" t="n">
        <v>0</v>
      </c>
      <c r="CB238" s="518" t="n">
        <v>0</v>
      </c>
      <c r="CC238" s="518" t="n">
        <v>0</v>
      </c>
      <c r="CD238" s="518" t="n">
        <v>0</v>
      </c>
      <c r="CE238" s="518" t="n">
        <v>0</v>
      </c>
      <c r="CF238" s="518" t="n">
        <v>0</v>
      </c>
      <c r="CG238" s="518" t="n">
        <v>0</v>
      </c>
      <c r="CH238" s="518"/>
      <c r="CI238" s="716"/>
      <c r="CL238" s="48" t="n">
        <v>0</v>
      </c>
      <c r="CM238" s="48" t="n">
        <f aca="false">CL238-V238</f>
        <v>0</v>
      </c>
      <c r="CN238" s="702" t="n">
        <f aca="false">SUM(CO238:DR238)</f>
        <v>0</v>
      </c>
      <c r="CO238" s="703" t="n">
        <v>0</v>
      </c>
      <c r="CP238" s="703"/>
      <c r="CQ238" s="703" t="n">
        <v>0</v>
      </c>
      <c r="CR238" s="703"/>
      <c r="CS238" s="703" t="n">
        <v>0</v>
      </c>
      <c r="CT238" s="703" t="n">
        <v>0</v>
      </c>
      <c r="CU238" s="703"/>
      <c r="CV238" s="703"/>
      <c r="CW238" s="703"/>
      <c r="CX238" s="703" t="n">
        <v>0</v>
      </c>
      <c r="CY238" s="703" t="n">
        <v>0</v>
      </c>
      <c r="CZ238" s="703" t="n">
        <v>0</v>
      </c>
      <c r="DA238" s="703"/>
      <c r="DB238" s="703"/>
      <c r="DC238" s="703"/>
      <c r="DD238" s="703"/>
      <c r="DE238" s="703" t="n">
        <v>0</v>
      </c>
      <c r="DF238" s="703"/>
      <c r="DG238" s="703" t="n">
        <v>0</v>
      </c>
      <c r="DH238" s="703" t="n">
        <v>0</v>
      </c>
      <c r="DI238" s="703" t="n">
        <v>0</v>
      </c>
      <c r="DJ238" s="703" t="n">
        <v>0</v>
      </c>
      <c r="DK238" s="703" t="n">
        <v>0</v>
      </c>
      <c r="DL238" s="703" t="n">
        <v>0</v>
      </c>
      <c r="DM238" s="703"/>
      <c r="DN238" s="703"/>
      <c r="DO238" s="703"/>
      <c r="DP238" s="703"/>
      <c r="DQ238" s="703"/>
      <c r="DR238" s="703"/>
      <c r="DS238" s="704" t="n">
        <f aca="false">CN238-V238</f>
        <v>0</v>
      </c>
      <c r="DT238" s="553"/>
      <c r="DU238" s="48"/>
    </row>
    <row r="239" customFormat="false" ht="15" hidden="false" customHeight="true" outlineLevel="0" collapsed="false">
      <c r="A239" s="705" t="n">
        <f aca="false">A238+1</f>
        <v>230</v>
      </c>
      <c r="B239" s="706" t="s">
        <v>1099</v>
      </c>
      <c r="C239" s="706" t="s">
        <v>560</v>
      </c>
      <c r="D239" s="706" t="s">
        <v>559</v>
      </c>
      <c r="E239" s="243" t="n">
        <f aca="false">COUNTIF($G$10:$G$1856,$G239)</f>
        <v>1</v>
      </c>
      <c r="F239" s="706" t="s">
        <v>1458</v>
      </c>
      <c r="G239" s="706" t="s">
        <v>1458</v>
      </c>
      <c r="H239" s="707" t="s">
        <v>1431</v>
      </c>
      <c r="I239" s="708" t="s">
        <v>1050</v>
      </c>
      <c r="J239" s="707" t="s">
        <v>305</v>
      </c>
      <c r="K239" s="709" t="n">
        <v>0</v>
      </c>
      <c r="L239" s="707" t="s">
        <v>304</v>
      </c>
      <c r="M239" s="708" t="s">
        <v>1432</v>
      </c>
      <c r="N239" s="710" t="s">
        <v>934</v>
      </c>
      <c r="O239" s="512" t="n">
        <v>4</v>
      </c>
      <c r="P239" s="512" t="n">
        <v>1</v>
      </c>
      <c r="Q239" s="711" t="n">
        <v>0.003285</v>
      </c>
      <c r="R239" s="712"/>
      <c r="S239" s="713" t="n">
        <v>6.76</v>
      </c>
      <c r="T239" s="714"/>
      <c r="U239" s="715"/>
      <c r="V239" s="262" t="n">
        <f aca="false">SUM(W239:CI239)</f>
        <v>0</v>
      </c>
      <c r="W239" s="243" t="n">
        <v>0</v>
      </c>
      <c r="X239" s="243" t="n">
        <v>0</v>
      </c>
      <c r="Y239" s="243" t="n">
        <v>0</v>
      </c>
      <c r="Z239" s="243" t="n">
        <v>0</v>
      </c>
      <c r="AA239" s="243" t="n">
        <v>0</v>
      </c>
      <c r="AB239" s="243" t="n">
        <v>0</v>
      </c>
      <c r="AC239" s="243" t="n">
        <v>0</v>
      </c>
      <c r="AD239" s="243" t="n">
        <v>0</v>
      </c>
      <c r="AE239" s="243" t="n">
        <v>0</v>
      </c>
      <c r="AF239" s="243" t="n">
        <v>0</v>
      </c>
      <c r="AG239" s="243" t="n">
        <v>0</v>
      </c>
      <c r="AH239" s="518" t="n">
        <v>0</v>
      </c>
      <c r="AI239" s="243" t="n">
        <v>0</v>
      </c>
      <c r="AJ239" s="243" t="n">
        <v>0</v>
      </c>
      <c r="AK239" s="518" t="n">
        <v>0</v>
      </c>
      <c r="AL239" s="518" t="n">
        <v>0</v>
      </c>
      <c r="AM239" s="518" t="n">
        <v>0</v>
      </c>
      <c r="AN239" s="518" t="n">
        <v>0</v>
      </c>
      <c r="AO239" s="518" t="n">
        <v>0</v>
      </c>
      <c r="AP239" s="518" t="n">
        <v>0</v>
      </c>
      <c r="AQ239" s="518" t="n">
        <v>0</v>
      </c>
      <c r="AR239" s="518" t="n">
        <v>0</v>
      </c>
      <c r="AS239" s="518" t="n">
        <v>0</v>
      </c>
      <c r="AT239" s="518" t="n">
        <v>0</v>
      </c>
      <c r="AU239" s="518" t="n">
        <v>0</v>
      </c>
      <c r="AV239" s="518" t="n">
        <v>0</v>
      </c>
      <c r="AW239" s="518" t="n">
        <v>0</v>
      </c>
      <c r="AX239" s="518" t="n">
        <v>0</v>
      </c>
      <c r="AY239" s="518" t="n">
        <v>0</v>
      </c>
      <c r="AZ239" s="518" t="n">
        <v>0</v>
      </c>
      <c r="BA239" s="518" t="n">
        <v>0</v>
      </c>
      <c r="BB239" s="518" t="n">
        <v>0</v>
      </c>
      <c r="BC239" s="518" t="n">
        <v>0</v>
      </c>
      <c r="BD239" s="518" t="n">
        <v>0</v>
      </c>
      <c r="BE239" s="518" t="n">
        <v>0</v>
      </c>
      <c r="BF239" s="518" t="n">
        <v>0</v>
      </c>
      <c r="BG239" s="518" t="n">
        <v>0</v>
      </c>
      <c r="BH239" s="518" t="n">
        <v>0</v>
      </c>
      <c r="BI239" s="518" t="n">
        <v>0</v>
      </c>
      <c r="BJ239" s="518"/>
      <c r="BK239" s="518"/>
      <c r="BL239" s="518" t="n">
        <v>0</v>
      </c>
      <c r="BM239" s="518"/>
      <c r="BN239" s="518"/>
      <c r="BO239" s="518"/>
      <c r="BP239" s="518"/>
      <c r="BQ239" s="518"/>
      <c r="BR239" s="518"/>
      <c r="BS239" s="518"/>
      <c r="BT239" s="518"/>
      <c r="BU239" s="518"/>
      <c r="BV239" s="518" t="n">
        <v>0</v>
      </c>
      <c r="BW239" s="518" t="n">
        <v>0</v>
      </c>
      <c r="BX239" s="518" t="n">
        <v>0</v>
      </c>
      <c r="BY239" s="518" t="n">
        <v>0</v>
      </c>
      <c r="BZ239" s="518" t="n">
        <v>0</v>
      </c>
      <c r="CA239" s="518" t="n">
        <v>0</v>
      </c>
      <c r="CB239" s="518" t="n">
        <v>0</v>
      </c>
      <c r="CC239" s="518" t="n">
        <v>0</v>
      </c>
      <c r="CD239" s="518" t="n">
        <v>0</v>
      </c>
      <c r="CE239" s="518" t="n">
        <v>0</v>
      </c>
      <c r="CF239" s="518" t="n">
        <v>0</v>
      </c>
      <c r="CG239" s="518" t="n">
        <v>0</v>
      </c>
      <c r="CH239" s="518"/>
      <c r="CI239" s="716"/>
      <c r="CL239" s="48" t="n">
        <v>0</v>
      </c>
      <c r="CM239" s="48" t="n">
        <f aca="false">CL239-V239</f>
        <v>0</v>
      </c>
      <c r="CN239" s="702" t="n">
        <f aca="false">SUM(CO239:DR239)</f>
        <v>0</v>
      </c>
      <c r="CO239" s="703" t="n">
        <v>0</v>
      </c>
      <c r="CP239" s="703"/>
      <c r="CQ239" s="703" t="n">
        <v>0</v>
      </c>
      <c r="CR239" s="703"/>
      <c r="CS239" s="703" t="n">
        <v>0</v>
      </c>
      <c r="CT239" s="703" t="n">
        <v>0</v>
      </c>
      <c r="CU239" s="703"/>
      <c r="CV239" s="703"/>
      <c r="CW239" s="703"/>
      <c r="CX239" s="703" t="n">
        <v>0</v>
      </c>
      <c r="CY239" s="703" t="n">
        <v>0</v>
      </c>
      <c r="CZ239" s="703" t="n">
        <v>0</v>
      </c>
      <c r="DA239" s="703"/>
      <c r="DB239" s="703"/>
      <c r="DC239" s="703"/>
      <c r="DD239" s="703"/>
      <c r="DE239" s="703" t="n">
        <v>0</v>
      </c>
      <c r="DF239" s="703"/>
      <c r="DG239" s="703" t="n">
        <v>0</v>
      </c>
      <c r="DH239" s="703" t="n">
        <v>0</v>
      </c>
      <c r="DI239" s="703" t="n">
        <v>0</v>
      </c>
      <c r="DJ239" s="703" t="n">
        <v>0</v>
      </c>
      <c r="DK239" s="703" t="n">
        <v>0</v>
      </c>
      <c r="DL239" s="703" t="n">
        <v>0</v>
      </c>
      <c r="DM239" s="703"/>
      <c r="DN239" s="703"/>
      <c r="DO239" s="703"/>
      <c r="DP239" s="703"/>
      <c r="DQ239" s="703"/>
      <c r="DR239" s="703"/>
      <c r="DS239" s="704" t="n">
        <f aca="false">CN239-V239</f>
        <v>0</v>
      </c>
      <c r="DT239" s="553"/>
      <c r="DU239" s="48"/>
    </row>
    <row r="240" customFormat="false" ht="15" hidden="false" customHeight="true" outlineLevel="0" collapsed="false">
      <c r="A240" s="705" t="n">
        <f aca="false">A239+1</f>
        <v>231</v>
      </c>
      <c r="B240" s="706" t="s">
        <v>1099</v>
      </c>
      <c r="C240" s="706" t="s">
        <v>560</v>
      </c>
      <c r="D240" s="706" t="s">
        <v>559</v>
      </c>
      <c r="E240" s="243" t="n">
        <f aca="false">COUNTIF($G$10:$G$1856,$G240)</f>
        <v>1</v>
      </c>
      <c r="F240" s="706" t="s">
        <v>1459</v>
      </c>
      <c r="G240" s="706" t="s">
        <v>1459</v>
      </c>
      <c r="H240" s="707" t="s">
        <v>1434</v>
      </c>
      <c r="I240" s="708" t="s">
        <v>1070</v>
      </c>
      <c r="J240" s="707" t="s">
        <v>305</v>
      </c>
      <c r="K240" s="709" t="n">
        <v>0</v>
      </c>
      <c r="L240" s="707" t="s">
        <v>304</v>
      </c>
      <c r="M240" s="708" t="s">
        <v>1071</v>
      </c>
      <c r="N240" s="710" t="s">
        <v>934</v>
      </c>
      <c r="O240" s="512" t="n">
        <v>1</v>
      </c>
      <c r="P240" s="512" t="n">
        <v>1</v>
      </c>
      <c r="Q240" s="711" t="n">
        <v>0.00309</v>
      </c>
      <c r="R240" s="712"/>
      <c r="S240" s="713" t="n">
        <v>6.35</v>
      </c>
      <c r="T240" s="714"/>
      <c r="U240" s="715"/>
      <c r="V240" s="262" t="n">
        <f aca="false">SUM(W240:CI240)</f>
        <v>1</v>
      </c>
      <c r="W240" s="243" t="n">
        <v>0</v>
      </c>
      <c r="X240" s="243" t="n">
        <v>0</v>
      </c>
      <c r="Y240" s="243" t="n">
        <v>0</v>
      </c>
      <c r="Z240" s="243" t="n">
        <v>0</v>
      </c>
      <c r="AA240" s="243" t="n">
        <v>1</v>
      </c>
      <c r="AB240" s="243" t="n">
        <v>0</v>
      </c>
      <c r="AC240" s="243" t="n">
        <v>0</v>
      </c>
      <c r="AD240" s="243" t="n">
        <v>0</v>
      </c>
      <c r="AE240" s="243" t="n">
        <v>0</v>
      </c>
      <c r="AF240" s="243" t="n">
        <v>0</v>
      </c>
      <c r="AG240" s="243" t="n">
        <v>0</v>
      </c>
      <c r="AH240" s="518" t="n">
        <v>0</v>
      </c>
      <c r="AI240" s="243" t="n">
        <v>0</v>
      </c>
      <c r="AJ240" s="243" t="n">
        <v>0</v>
      </c>
      <c r="AK240" s="518" t="n">
        <v>0</v>
      </c>
      <c r="AL240" s="518" t="n">
        <v>0</v>
      </c>
      <c r="AM240" s="518" t="n">
        <v>0</v>
      </c>
      <c r="AN240" s="518" t="n">
        <v>0</v>
      </c>
      <c r="AO240" s="518" t="n">
        <v>0</v>
      </c>
      <c r="AP240" s="518" t="n">
        <v>0</v>
      </c>
      <c r="AQ240" s="518" t="n">
        <v>0</v>
      </c>
      <c r="AR240" s="518" t="n">
        <v>0</v>
      </c>
      <c r="AS240" s="518" t="n">
        <v>0</v>
      </c>
      <c r="AT240" s="518" t="n">
        <v>0</v>
      </c>
      <c r="AU240" s="518" t="n">
        <v>0</v>
      </c>
      <c r="AV240" s="518" t="n">
        <v>0</v>
      </c>
      <c r="AW240" s="518" t="n">
        <v>0</v>
      </c>
      <c r="AX240" s="518" t="n">
        <v>0</v>
      </c>
      <c r="AY240" s="518" t="n">
        <v>0</v>
      </c>
      <c r="AZ240" s="518" t="n">
        <v>0</v>
      </c>
      <c r="BA240" s="518" t="n">
        <v>0</v>
      </c>
      <c r="BB240" s="518" t="n">
        <v>0</v>
      </c>
      <c r="BC240" s="518" t="n">
        <v>0</v>
      </c>
      <c r="BD240" s="518" t="n">
        <v>0</v>
      </c>
      <c r="BE240" s="518" t="n">
        <v>0</v>
      </c>
      <c r="BF240" s="518" t="n">
        <v>0</v>
      </c>
      <c r="BG240" s="518" t="n">
        <v>0</v>
      </c>
      <c r="BH240" s="518" t="n">
        <v>0</v>
      </c>
      <c r="BI240" s="518" t="n">
        <v>0</v>
      </c>
      <c r="BJ240" s="518"/>
      <c r="BK240" s="518"/>
      <c r="BL240" s="518" t="n">
        <v>0</v>
      </c>
      <c r="BM240" s="518"/>
      <c r="BN240" s="518"/>
      <c r="BO240" s="518"/>
      <c r="BP240" s="518"/>
      <c r="BQ240" s="518"/>
      <c r="BR240" s="518"/>
      <c r="BS240" s="518"/>
      <c r="BT240" s="518"/>
      <c r="BU240" s="518"/>
      <c r="BV240" s="518" t="n">
        <v>0</v>
      </c>
      <c r="BW240" s="518" t="n">
        <v>0</v>
      </c>
      <c r="BX240" s="518" t="n">
        <v>0</v>
      </c>
      <c r="BY240" s="518" t="n">
        <v>0</v>
      </c>
      <c r="BZ240" s="518" t="n">
        <v>0</v>
      </c>
      <c r="CA240" s="518" t="n">
        <v>0</v>
      </c>
      <c r="CB240" s="518" t="n">
        <v>0</v>
      </c>
      <c r="CC240" s="518" t="n">
        <v>0</v>
      </c>
      <c r="CD240" s="518" t="n">
        <v>0</v>
      </c>
      <c r="CE240" s="518" t="n">
        <v>0</v>
      </c>
      <c r="CF240" s="518" t="n">
        <v>0</v>
      </c>
      <c r="CG240" s="518" t="n">
        <v>0</v>
      </c>
      <c r="CH240" s="518"/>
      <c r="CI240" s="716"/>
      <c r="CL240" s="48" t="n">
        <v>1</v>
      </c>
      <c r="CM240" s="48" t="n">
        <f aca="false">CL240-V240</f>
        <v>0</v>
      </c>
      <c r="CN240" s="702" t="n">
        <f aca="false">SUM(CO240:DR240)</f>
        <v>1</v>
      </c>
      <c r="CO240" s="703" t="n">
        <v>0</v>
      </c>
      <c r="CP240" s="703"/>
      <c r="CQ240" s="703" t="n">
        <v>0</v>
      </c>
      <c r="CR240" s="703"/>
      <c r="CS240" s="703" t="n">
        <v>1</v>
      </c>
      <c r="CT240" s="703" t="n">
        <v>0</v>
      </c>
      <c r="CU240" s="703"/>
      <c r="CV240" s="703"/>
      <c r="CW240" s="703"/>
      <c r="CX240" s="703" t="n">
        <v>0</v>
      </c>
      <c r="CY240" s="703" t="n">
        <v>0</v>
      </c>
      <c r="CZ240" s="703" t="n">
        <v>0</v>
      </c>
      <c r="DA240" s="703"/>
      <c r="DB240" s="703"/>
      <c r="DC240" s="703"/>
      <c r="DD240" s="703"/>
      <c r="DE240" s="703" t="n">
        <v>0</v>
      </c>
      <c r="DF240" s="703"/>
      <c r="DG240" s="703" t="n">
        <v>0</v>
      </c>
      <c r="DH240" s="703" t="n">
        <v>0</v>
      </c>
      <c r="DI240" s="703" t="n">
        <v>0</v>
      </c>
      <c r="DJ240" s="703" t="n">
        <v>0</v>
      </c>
      <c r="DK240" s="703" t="n">
        <v>0</v>
      </c>
      <c r="DL240" s="703" t="n">
        <v>0</v>
      </c>
      <c r="DM240" s="703"/>
      <c r="DN240" s="703"/>
      <c r="DO240" s="703"/>
      <c r="DP240" s="703"/>
      <c r="DQ240" s="703"/>
      <c r="DR240" s="703"/>
      <c r="DS240" s="704" t="n">
        <f aca="false">CN240-V240</f>
        <v>0</v>
      </c>
      <c r="DT240" s="553"/>
      <c r="DU240" s="48"/>
    </row>
    <row r="241" customFormat="false" ht="15" hidden="false" customHeight="true" outlineLevel="0" collapsed="false">
      <c r="A241" s="705" t="n">
        <f aca="false">A240+1</f>
        <v>232</v>
      </c>
      <c r="B241" s="706" t="s">
        <v>1099</v>
      </c>
      <c r="C241" s="706" t="s">
        <v>560</v>
      </c>
      <c r="D241" s="706" t="s">
        <v>559</v>
      </c>
      <c r="E241" s="243" t="n">
        <f aca="false">COUNTIF($G$10:$G$1856,$G241)</f>
        <v>1</v>
      </c>
      <c r="F241" s="706" t="s">
        <v>1460</v>
      </c>
      <c r="G241" s="706" t="s">
        <v>1460</v>
      </c>
      <c r="H241" s="707" t="s">
        <v>1436</v>
      </c>
      <c r="I241" s="708" t="s">
        <v>1074</v>
      </c>
      <c r="J241" s="707" t="s">
        <v>305</v>
      </c>
      <c r="K241" s="709" t="n">
        <v>0</v>
      </c>
      <c r="L241" s="707" t="s">
        <v>304</v>
      </c>
      <c r="M241" s="708" t="s">
        <v>1075</v>
      </c>
      <c r="N241" s="710" t="s">
        <v>934</v>
      </c>
      <c r="O241" s="512" t="n">
        <v>1</v>
      </c>
      <c r="P241" s="512" t="n">
        <v>1</v>
      </c>
      <c r="Q241" s="711" t="n">
        <v>0.00309</v>
      </c>
      <c r="R241" s="712"/>
      <c r="S241" s="713" t="n">
        <v>6.35</v>
      </c>
      <c r="T241" s="714"/>
      <c r="U241" s="715"/>
      <c r="V241" s="262" t="n">
        <f aca="false">SUM(W241:CI241)</f>
        <v>1</v>
      </c>
      <c r="W241" s="243" t="n">
        <v>0</v>
      </c>
      <c r="X241" s="243" t="n">
        <v>0</v>
      </c>
      <c r="Y241" s="243" t="n">
        <v>0</v>
      </c>
      <c r="Z241" s="243" t="n">
        <v>0</v>
      </c>
      <c r="AA241" s="243" t="n">
        <v>1</v>
      </c>
      <c r="AB241" s="243" t="n">
        <v>0</v>
      </c>
      <c r="AC241" s="243" t="n">
        <v>0</v>
      </c>
      <c r="AD241" s="243" t="n">
        <v>0</v>
      </c>
      <c r="AE241" s="243" t="n">
        <v>0</v>
      </c>
      <c r="AF241" s="243" t="n">
        <v>0</v>
      </c>
      <c r="AG241" s="243" t="n">
        <v>0</v>
      </c>
      <c r="AH241" s="518" t="n">
        <v>0</v>
      </c>
      <c r="AI241" s="243" t="n">
        <v>0</v>
      </c>
      <c r="AJ241" s="243" t="n">
        <v>0</v>
      </c>
      <c r="AK241" s="518" t="n">
        <v>0</v>
      </c>
      <c r="AL241" s="518" t="n">
        <v>0</v>
      </c>
      <c r="AM241" s="518" t="n">
        <v>0</v>
      </c>
      <c r="AN241" s="518" t="n">
        <v>0</v>
      </c>
      <c r="AO241" s="518" t="n">
        <v>0</v>
      </c>
      <c r="AP241" s="518" t="n">
        <v>0</v>
      </c>
      <c r="AQ241" s="518" t="n">
        <v>0</v>
      </c>
      <c r="AR241" s="518" t="n">
        <v>0</v>
      </c>
      <c r="AS241" s="518" t="n">
        <v>0</v>
      </c>
      <c r="AT241" s="518" t="n">
        <v>0</v>
      </c>
      <c r="AU241" s="518" t="n">
        <v>0</v>
      </c>
      <c r="AV241" s="518" t="n">
        <v>0</v>
      </c>
      <c r="AW241" s="518" t="n">
        <v>0</v>
      </c>
      <c r="AX241" s="518" t="n">
        <v>0</v>
      </c>
      <c r="AY241" s="518" t="n">
        <v>0</v>
      </c>
      <c r="AZ241" s="518" t="n">
        <v>0</v>
      </c>
      <c r="BA241" s="518" t="n">
        <v>0</v>
      </c>
      <c r="BB241" s="518" t="n">
        <v>0</v>
      </c>
      <c r="BC241" s="518" t="n">
        <v>0</v>
      </c>
      <c r="BD241" s="518" t="n">
        <v>0</v>
      </c>
      <c r="BE241" s="518" t="n">
        <v>0</v>
      </c>
      <c r="BF241" s="518" t="n">
        <v>0</v>
      </c>
      <c r="BG241" s="518" t="n">
        <v>0</v>
      </c>
      <c r="BH241" s="518" t="n">
        <v>0</v>
      </c>
      <c r="BI241" s="518" t="n">
        <v>0</v>
      </c>
      <c r="BJ241" s="518"/>
      <c r="BK241" s="518"/>
      <c r="BL241" s="518" t="n">
        <v>0</v>
      </c>
      <c r="BM241" s="518"/>
      <c r="BN241" s="518"/>
      <c r="BO241" s="518"/>
      <c r="BP241" s="518"/>
      <c r="BQ241" s="518"/>
      <c r="BR241" s="518"/>
      <c r="BS241" s="518"/>
      <c r="BT241" s="518"/>
      <c r="BU241" s="518"/>
      <c r="BV241" s="518" t="n">
        <v>0</v>
      </c>
      <c r="BW241" s="518" t="n">
        <v>0</v>
      </c>
      <c r="BX241" s="518" t="n">
        <v>0</v>
      </c>
      <c r="BY241" s="518" t="n">
        <v>0</v>
      </c>
      <c r="BZ241" s="518" t="n">
        <v>0</v>
      </c>
      <c r="CA241" s="518" t="n">
        <v>0</v>
      </c>
      <c r="CB241" s="518" t="n">
        <v>0</v>
      </c>
      <c r="CC241" s="518" t="n">
        <v>0</v>
      </c>
      <c r="CD241" s="518" t="n">
        <v>0</v>
      </c>
      <c r="CE241" s="518" t="n">
        <v>0</v>
      </c>
      <c r="CF241" s="518" t="n">
        <v>0</v>
      </c>
      <c r="CG241" s="518" t="n">
        <v>0</v>
      </c>
      <c r="CH241" s="518"/>
      <c r="CI241" s="716"/>
      <c r="CL241" s="48" t="n">
        <v>1</v>
      </c>
      <c r="CM241" s="48" t="n">
        <f aca="false">CL241-V241</f>
        <v>0</v>
      </c>
      <c r="CN241" s="702" t="n">
        <f aca="false">SUM(CO241:DR241)</f>
        <v>1</v>
      </c>
      <c r="CO241" s="703" t="n">
        <v>0</v>
      </c>
      <c r="CP241" s="703"/>
      <c r="CQ241" s="703" t="n">
        <v>0</v>
      </c>
      <c r="CR241" s="703"/>
      <c r="CS241" s="703" t="n">
        <v>1</v>
      </c>
      <c r="CT241" s="703" t="n">
        <v>0</v>
      </c>
      <c r="CU241" s="703"/>
      <c r="CV241" s="703"/>
      <c r="CW241" s="703"/>
      <c r="CX241" s="703" t="n">
        <v>0</v>
      </c>
      <c r="CY241" s="703" t="n">
        <v>0</v>
      </c>
      <c r="CZ241" s="703" t="n">
        <v>0</v>
      </c>
      <c r="DA241" s="703"/>
      <c r="DB241" s="703"/>
      <c r="DC241" s="703"/>
      <c r="DD241" s="703"/>
      <c r="DE241" s="703" t="n">
        <v>0</v>
      </c>
      <c r="DF241" s="703"/>
      <c r="DG241" s="703" t="n">
        <v>0</v>
      </c>
      <c r="DH241" s="703" t="n">
        <v>0</v>
      </c>
      <c r="DI241" s="703" t="n">
        <v>0</v>
      </c>
      <c r="DJ241" s="703" t="n">
        <v>0</v>
      </c>
      <c r="DK241" s="703" t="n">
        <v>0</v>
      </c>
      <c r="DL241" s="703" t="n">
        <v>0</v>
      </c>
      <c r="DM241" s="703"/>
      <c r="DN241" s="703"/>
      <c r="DO241" s="703"/>
      <c r="DP241" s="703"/>
      <c r="DQ241" s="703"/>
      <c r="DR241" s="703"/>
      <c r="DS241" s="704" t="n">
        <f aca="false">CN241-V241</f>
        <v>0</v>
      </c>
      <c r="DT241" s="553"/>
      <c r="DU241" s="48"/>
    </row>
    <row r="242" customFormat="false" ht="15" hidden="false" customHeight="true" outlineLevel="0" collapsed="false">
      <c r="A242" s="705" t="n">
        <f aca="false">A241+1</f>
        <v>233</v>
      </c>
      <c r="B242" s="706" t="s">
        <v>1099</v>
      </c>
      <c r="C242" s="706" t="s">
        <v>560</v>
      </c>
      <c r="D242" s="706" t="s">
        <v>559</v>
      </c>
      <c r="E242" s="243" t="n">
        <f aca="false">COUNTIF($G$10:$G$1856,$G242)</f>
        <v>1</v>
      </c>
      <c r="F242" s="706" t="s">
        <v>1461</v>
      </c>
      <c r="G242" s="706" t="s">
        <v>1461</v>
      </c>
      <c r="H242" s="707" t="s">
        <v>1438</v>
      </c>
      <c r="I242" s="708" t="s">
        <v>1062</v>
      </c>
      <c r="J242" s="707" t="s">
        <v>305</v>
      </c>
      <c r="K242" s="709" t="n">
        <v>0</v>
      </c>
      <c r="L242" s="707" t="s">
        <v>304</v>
      </c>
      <c r="M242" s="708" t="s">
        <v>1063</v>
      </c>
      <c r="N242" s="710" t="s">
        <v>934</v>
      </c>
      <c r="O242" s="512" t="n">
        <v>1</v>
      </c>
      <c r="P242" s="512" t="n">
        <v>1</v>
      </c>
      <c r="Q242" s="711" t="n">
        <v>0.00164</v>
      </c>
      <c r="R242" s="712"/>
      <c r="S242" s="713" t="n">
        <v>3.37</v>
      </c>
      <c r="T242" s="714"/>
      <c r="U242" s="715"/>
      <c r="V242" s="262" t="n">
        <f aca="false">SUM(W242:CI242)</f>
        <v>0</v>
      </c>
      <c r="W242" s="243" t="n">
        <v>0</v>
      </c>
      <c r="X242" s="243" t="n">
        <v>0</v>
      </c>
      <c r="Y242" s="243" t="n">
        <v>0</v>
      </c>
      <c r="Z242" s="243" t="n">
        <v>0</v>
      </c>
      <c r="AA242" s="243" t="n">
        <v>0</v>
      </c>
      <c r="AB242" s="243" t="n">
        <v>0</v>
      </c>
      <c r="AC242" s="243" t="n">
        <v>0</v>
      </c>
      <c r="AD242" s="243" t="n">
        <v>0</v>
      </c>
      <c r="AE242" s="243" t="n">
        <v>0</v>
      </c>
      <c r="AF242" s="243" t="n">
        <v>0</v>
      </c>
      <c r="AG242" s="243" t="n">
        <v>0</v>
      </c>
      <c r="AH242" s="518" t="n">
        <v>0</v>
      </c>
      <c r="AI242" s="243" t="n">
        <v>0</v>
      </c>
      <c r="AJ242" s="243" t="n">
        <v>0</v>
      </c>
      <c r="AK242" s="518" t="n">
        <v>0</v>
      </c>
      <c r="AL242" s="518" t="n">
        <v>0</v>
      </c>
      <c r="AM242" s="518" t="n">
        <v>0</v>
      </c>
      <c r="AN242" s="518" t="n">
        <v>0</v>
      </c>
      <c r="AO242" s="518" t="n">
        <v>0</v>
      </c>
      <c r="AP242" s="518" t="n">
        <v>0</v>
      </c>
      <c r="AQ242" s="518" t="n">
        <v>0</v>
      </c>
      <c r="AR242" s="518" t="n">
        <v>0</v>
      </c>
      <c r="AS242" s="518" t="n">
        <v>0</v>
      </c>
      <c r="AT242" s="518" t="n">
        <v>0</v>
      </c>
      <c r="AU242" s="518" t="n">
        <v>0</v>
      </c>
      <c r="AV242" s="518" t="n">
        <v>0</v>
      </c>
      <c r="AW242" s="518" t="n">
        <v>0</v>
      </c>
      <c r="AX242" s="518" t="n">
        <v>0</v>
      </c>
      <c r="AY242" s="518" t="n">
        <v>0</v>
      </c>
      <c r="AZ242" s="518" t="n">
        <v>0</v>
      </c>
      <c r="BA242" s="518" t="n">
        <v>0</v>
      </c>
      <c r="BB242" s="518" t="n">
        <v>0</v>
      </c>
      <c r="BC242" s="518" t="n">
        <v>0</v>
      </c>
      <c r="BD242" s="518" t="n">
        <v>0</v>
      </c>
      <c r="BE242" s="518" t="n">
        <v>0</v>
      </c>
      <c r="BF242" s="518" t="n">
        <v>0</v>
      </c>
      <c r="BG242" s="518" t="n">
        <v>0</v>
      </c>
      <c r="BH242" s="518" t="n">
        <v>0</v>
      </c>
      <c r="BI242" s="518" t="n">
        <v>0</v>
      </c>
      <c r="BJ242" s="518"/>
      <c r="BK242" s="518"/>
      <c r="BL242" s="518" t="n">
        <v>0</v>
      </c>
      <c r="BM242" s="518"/>
      <c r="BN242" s="518"/>
      <c r="BO242" s="518"/>
      <c r="BP242" s="518"/>
      <c r="BQ242" s="518"/>
      <c r="BR242" s="518"/>
      <c r="BS242" s="518"/>
      <c r="BT242" s="518"/>
      <c r="BU242" s="518"/>
      <c r="BV242" s="518" t="n">
        <v>0</v>
      </c>
      <c r="BW242" s="518" t="n">
        <v>0</v>
      </c>
      <c r="BX242" s="518" t="n">
        <v>0</v>
      </c>
      <c r="BY242" s="518" t="n">
        <v>0</v>
      </c>
      <c r="BZ242" s="518" t="n">
        <v>0</v>
      </c>
      <c r="CA242" s="518" t="n">
        <v>0</v>
      </c>
      <c r="CB242" s="518" t="n">
        <v>0</v>
      </c>
      <c r="CC242" s="518" t="n">
        <v>0</v>
      </c>
      <c r="CD242" s="518" t="n">
        <v>0</v>
      </c>
      <c r="CE242" s="518" t="n">
        <v>0</v>
      </c>
      <c r="CF242" s="518" t="n">
        <v>0</v>
      </c>
      <c r="CG242" s="518" t="n">
        <v>0</v>
      </c>
      <c r="CH242" s="518"/>
      <c r="CI242" s="716"/>
      <c r="CL242" s="48" t="n">
        <v>0</v>
      </c>
      <c r="CM242" s="48" t="n">
        <f aca="false">CL242-V242</f>
        <v>0</v>
      </c>
      <c r="CN242" s="702" t="n">
        <f aca="false">SUM(CO242:DR242)</f>
        <v>0</v>
      </c>
      <c r="CO242" s="703" t="n">
        <v>0</v>
      </c>
      <c r="CP242" s="703"/>
      <c r="CQ242" s="703" t="n">
        <v>0</v>
      </c>
      <c r="CR242" s="703"/>
      <c r="CS242" s="703" t="n">
        <v>0</v>
      </c>
      <c r="CT242" s="703" t="n">
        <v>0</v>
      </c>
      <c r="CU242" s="703"/>
      <c r="CV242" s="703"/>
      <c r="CW242" s="703"/>
      <c r="CX242" s="703" t="n">
        <v>0</v>
      </c>
      <c r="CY242" s="703" t="n">
        <v>0</v>
      </c>
      <c r="CZ242" s="703" t="n">
        <v>0</v>
      </c>
      <c r="DA242" s="703"/>
      <c r="DB242" s="703"/>
      <c r="DC242" s="703"/>
      <c r="DD242" s="703"/>
      <c r="DE242" s="703" t="n">
        <v>0</v>
      </c>
      <c r="DF242" s="703"/>
      <c r="DG242" s="703" t="n">
        <v>0</v>
      </c>
      <c r="DH242" s="703" t="n">
        <v>0</v>
      </c>
      <c r="DI242" s="703" t="n">
        <v>0</v>
      </c>
      <c r="DJ242" s="703" t="n">
        <v>0</v>
      </c>
      <c r="DK242" s="703" t="n">
        <v>0</v>
      </c>
      <c r="DL242" s="703" t="n">
        <v>0</v>
      </c>
      <c r="DM242" s="703"/>
      <c r="DN242" s="703"/>
      <c r="DO242" s="703"/>
      <c r="DP242" s="703"/>
      <c r="DQ242" s="703"/>
      <c r="DR242" s="703"/>
      <c r="DS242" s="704" t="n">
        <f aca="false">CN242-V242</f>
        <v>0</v>
      </c>
      <c r="DT242" s="553"/>
      <c r="DU242" s="48"/>
    </row>
    <row r="243" customFormat="false" ht="15" hidden="false" customHeight="true" outlineLevel="0" collapsed="false">
      <c r="A243" s="705" t="n">
        <f aca="false">A242+1</f>
        <v>234</v>
      </c>
      <c r="B243" s="706" t="s">
        <v>1099</v>
      </c>
      <c r="C243" s="706" t="s">
        <v>560</v>
      </c>
      <c r="D243" s="706" t="s">
        <v>559</v>
      </c>
      <c r="E243" s="243" t="n">
        <f aca="false">COUNTIF($G$10:$G$1856,$G243)</f>
        <v>1</v>
      </c>
      <c r="F243" s="706" t="s">
        <v>1462</v>
      </c>
      <c r="G243" s="706" t="s">
        <v>1462</v>
      </c>
      <c r="H243" s="707" t="s">
        <v>1440</v>
      </c>
      <c r="I243" s="708" t="s">
        <v>1066</v>
      </c>
      <c r="J243" s="707" t="s">
        <v>305</v>
      </c>
      <c r="K243" s="709" t="n">
        <v>0</v>
      </c>
      <c r="L243" s="707" t="s">
        <v>304</v>
      </c>
      <c r="M243" s="708" t="s">
        <v>1067</v>
      </c>
      <c r="N243" s="710" t="s">
        <v>934</v>
      </c>
      <c r="O243" s="512" t="n">
        <v>1</v>
      </c>
      <c r="P243" s="512" t="n">
        <v>1</v>
      </c>
      <c r="Q243" s="711" t="n">
        <v>0.00164</v>
      </c>
      <c r="R243" s="712"/>
      <c r="S243" s="713" t="n">
        <v>3.37</v>
      </c>
      <c r="T243" s="714"/>
      <c r="U243" s="715"/>
      <c r="V243" s="262" t="n">
        <f aca="false">SUM(W243:CI243)</f>
        <v>0</v>
      </c>
      <c r="W243" s="243" t="n">
        <v>0</v>
      </c>
      <c r="X243" s="243" t="n">
        <v>0</v>
      </c>
      <c r="Y243" s="243" t="n">
        <v>0</v>
      </c>
      <c r="Z243" s="243" t="n">
        <v>0</v>
      </c>
      <c r="AA243" s="243" t="n">
        <v>0</v>
      </c>
      <c r="AB243" s="243" t="n">
        <v>0</v>
      </c>
      <c r="AC243" s="243" t="n">
        <v>0</v>
      </c>
      <c r="AD243" s="243" t="n">
        <v>0</v>
      </c>
      <c r="AE243" s="243" t="n">
        <v>0</v>
      </c>
      <c r="AF243" s="243" t="n">
        <v>0</v>
      </c>
      <c r="AG243" s="243" t="n">
        <v>0</v>
      </c>
      <c r="AH243" s="518" t="n">
        <v>0</v>
      </c>
      <c r="AI243" s="243" t="n">
        <v>0</v>
      </c>
      <c r="AJ243" s="243" t="n">
        <v>0</v>
      </c>
      <c r="AK243" s="518" t="n">
        <v>0</v>
      </c>
      <c r="AL243" s="518" t="n">
        <v>0</v>
      </c>
      <c r="AM243" s="518" t="n">
        <v>0</v>
      </c>
      <c r="AN243" s="518" t="n">
        <v>0</v>
      </c>
      <c r="AO243" s="518" t="n">
        <v>0</v>
      </c>
      <c r="AP243" s="518" t="n">
        <v>0</v>
      </c>
      <c r="AQ243" s="518" t="n">
        <v>0</v>
      </c>
      <c r="AR243" s="518" t="n">
        <v>0</v>
      </c>
      <c r="AS243" s="518" t="n">
        <v>0</v>
      </c>
      <c r="AT243" s="518" t="n">
        <v>0</v>
      </c>
      <c r="AU243" s="518" t="n">
        <v>0</v>
      </c>
      <c r="AV243" s="518" t="n">
        <v>0</v>
      </c>
      <c r="AW243" s="518" t="n">
        <v>0</v>
      </c>
      <c r="AX243" s="518" t="n">
        <v>0</v>
      </c>
      <c r="AY243" s="518" t="n">
        <v>0</v>
      </c>
      <c r="AZ243" s="518" t="n">
        <v>0</v>
      </c>
      <c r="BA243" s="518" t="n">
        <v>0</v>
      </c>
      <c r="BB243" s="518" t="n">
        <v>0</v>
      </c>
      <c r="BC243" s="518" t="n">
        <v>0</v>
      </c>
      <c r="BD243" s="518" t="n">
        <v>0</v>
      </c>
      <c r="BE243" s="518" t="n">
        <v>0</v>
      </c>
      <c r="BF243" s="518" t="n">
        <v>0</v>
      </c>
      <c r="BG243" s="518" t="n">
        <v>0</v>
      </c>
      <c r="BH243" s="518" t="n">
        <v>0</v>
      </c>
      <c r="BI243" s="518" t="n">
        <v>0</v>
      </c>
      <c r="BJ243" s="518"/>
      <c r="BK243" s="518"/>
      <c r="BL243" s="518" t="n">
        <v>0</v>
      </c>
      <c r="BM243" s="518"/>
      <c r="BN243" s="518"/>
      <c r="BO243" s="518"/>
      <c r="BP243" s="518"/>
      <c r="BQ243" s="518"/>
      <c r="BR243" s="518"/>
      <c r="BS243" s="518"/>
      <c r="BT243" s="518"/>
      <c r="BU243" s="518"/>
      <c r="BV243" s="518" t="n">
        <v>0</v>
      </c>
      <c r="BW243" s="518" t="n">
        <v>0</v>
      </c>
      <c r="BX243" s="518" t="n">
        <v>0</v>
      </c>
      <c r="BY243" s="518" t="n">
        <v>0</v>
      </c>
      <c r="BZ243" s="518" t="n">
        <v>0</v>
      </c>
      <c r="CA243" s="518" t="n">
        <v>0</v>
      </c>
      <c r="CB243" s="518" t="n">
        <v>0</v>
      </c>
      <c r="CC243" s="518" t="n">
        <v>0</v>
      </c>
      <c r="CD243" s="518" t="n">
        <v>0</v>
      </c>
      <c r="CE243" s="518" t="n">
        <v>0</v>
      </c>
      <c r="CF243" s="518" t="n">
        <v>0</v>
      </c>
      <c r="CG243" s="518" t="n">
        <v>0</v>
      </c>
      <c r="CH243" s="518"/>
      <c r="CI243" s="716"/>
      <c r="CL243" s="48" t="n">
        <v>0</v>
      </c>
      <c r="CM243" s="48" t="n">
        <f aca="false">CL243-V243</f>
        <v>0</v>
      </c>
      <c r="CN243" s="702" t="n">
        <f aca="false">SUM(CO243:DR243)</f>
        <v>0</v>
      </c>
      <c r="CO243" s="703" t="n">
        <v>0</v>
      </c>
      <c r="CP243" s="703"/>
      <c r="CQ243" s="703" t="n">
        <v>0</v>
      </c>
      <c r="CR243" s="703"/>
      <c r="CS243" s="703" t="n">
        <v>0</v>
      </c>
      <c r="CT243" s="703" t="n">
        <v>0</v>
      </c>
      <c r="CU243" s="703"/>
      <c r="CV243" s="703"/>
      <c r="CW243" s="703"/>
      <c r="CX243" s="703" t="n">
        <v>0</v>
      </c>
      <c r="CY243" s="703" t="n">
        <v>0</v>
      </c>
      <c r="CZ243" s="703" t="n">
        <v>0</v>
      </c>
      <c r="DA243" s="703"/>
      <c r="DB243" s="703"/>
      <c r="DC243" s="703"/>
      <c r="DD243" s="703"/>
      <c r="DE243" s="703" t="n">
        <v>0</v>
      </c>
      <c r="DF243" s="703"/>
      <c r="DG243" s="703" t="n">
        <v>0</v>
      </c>
      <c r="DH243" s="703" t="n">
        <v>0</v>
      </c>
      <c r="DI243" s="703" t="n">
        <v>0</v>
      </c>
      <c r="DJ243" s="703" t="n">
        <v>0</v>
      </c>
      <c r="DK243" s="703" t="n">
        <v>0</v>
      </c>
      <c r="DL243" s="703" t="n">
        <v>0</v>
      </c>
      <c r="DM243" s="703"/>
      <c r="DN243" s="703"/>
      <c r="DO243" s="703"/>
      <c r="DP243" s="703"/>
      <c r="DQ243" s="703"/>
      <c r="DR243" s="703"/>
      <c r="DS243" s="704" t="n">
        <f aca="false">CN243-V243</f>
        <v>0</v>
      </c>
      <c r="DT243" s="553"/>
      <c r="DU243" s="48"/>
    </row>
    <row r="244" customFormat="false" ht="15" hidden="false" customHeight="true" outlineLevel="0" collapsed="false">
      <c r="A244" s="705" t="n">
        <f aca="false">A243+1</f>
        <v>235</v>
      </c>
      <c r="B244" s="706" t="s">
        <v>1099</v>
      </c>
      <c r="C244" s="706" t="s">
        <v>560</v>
      </c>
      <c r="D244" s="706" t="s">
        <v>559</v>
      </c>
      <c r="E244" s="243" t="n">
        <f aca="false">COUNTIF($G$10:$G$1856,$G244)</f>
        <v>1</v>
      </c>
      <c r="F244" s="706" t="s">
        <v>1463</v>
      </c>
      <c r="G244" s="706" t="s">
        <v>1463</v>
      </c>
      <c r="H244" s="707" t="s">
        <v>1442</v>
      </c>
      <c r="I244" s="708" t="s">
        <v>1078</v>
      </c>
      <c r="J244" s="707" t="s">
        <v>305</v>
      </c>
      <c r="K244" s="709" t="n">
        <v>0</v>
      </c>
      <c r="L244" s="707" t="s">
        <v>304</v>
      </c>
      <c r="M244" s="708" t="s">
        <v>1079</v>
      </c>
      <c r="N244" s="710" t="s">
        <v>934</v>
      </c>
      <c r="O244" s="512" t="n">
        <v>2</v>
      </c>
      <c r="P244" s="512" t="n">
        <v>1</v>
      </c>
      <c r="Q244" s="711" t="n">
        <v>0.00193</v>
      </c>
      <c r="R244" s="712"/>
      <c r="S244" s="713" t="n">
        <v>3.97</v>
      </c>
      <c r="T244" s="714"/>
      <c r="U244" s="715"/>
      <c r="V244" s="262" t="n">
        <f aca="false">SUM(W244:CI244)</f>
        <v>1</v>
      </c>
      <c r="W244" s="243" t="n">
        <v>0</v>
      </c>
      <c r="X244" s="243" t="n">
        <v>0</v>
      </c>
      <c r="Y244" s="243" t="n">
        <v>0</v>
      </c>
      <c r="Z244" s="243" t="n">
        <v>0</v>
      </c>
      <c r="AA244" s="243" t="n">
        <v>1</v>
      </c>
      <c r="AB244" s="243" t="n">
        <v>0</v>
      </c>
      <c r="AC244" s="243" t="n">
        <v>0</v>
      </c>
      <c r="AD244" s="243" t="n">
        <v>0</v>
      </c>
      <c r="AE244" s="243" t="n">
        <v>0</v>
      </c>
      <c r="AF244" s="243" t="n">
        <v>0</v>
      </c>
      <c r="AG244" s="243" t="n">
        <v>0</v>
      </c>
      <c r="AH244" s="518" t="n">
        <v>0</v>
      </c>
      <c r="AI244" s="243" t="n">
        <v>0</v>
      </c>
      <c r="AJ244" s="243" t="n">
        <v>0</v>
      </c>
      <c r="AK244" s="518" t="n">
        <v>0</v>
      </c>
      <c r="AL244" s="518" t="n">
        <v>0</v>
      </c>
      <c r="AM244" s="518" t="n">
        <v>0</v>
      </c>
      <c r="AN244" s="518" t="n">
        <v>0</v>
      </c>
      <c r="AO244" s="518" t="n">
        <v>0</v>
      </c>
      <c r="AP244" s="518" t="n">
        <v>0</v>
      </c>
      <c r="AQ244" s="518" t="n">
        <v>0</v>
      </c>
      <c r="AR244" s="518" t="n">
        <v>0</v>
      </c>
      <c r="AS244" s="518" t="n">
        <v>0</v>
      </c>
      <c r="AT244" s="518" t="n">
        <v>0</v>
      </c>
      <c r="AU244" s="518" t="n">
        <v>0</v>
      </c>
      <c r="AV244" s="518" t="n">
        <v>0</v>
      </c>
      <c r="AW244" s="518" t="n">
        <v>0</v>
      </c>
      <c r="AX244" s="518" t="n">
        <v>0</v>
      </c>
      <c r="AY244" s="518" t="n">
        <v>0</v>
      </c>
      <c r="AZ244" s="518" t="n">
        <v>0</v>
      </c>
      <c r="BA244" s="518" t="n">
        <v>0</v>
      </c>
      <c r="BB244" s="518" t="n">
        <v>0</v>
      </c>
      <c r="BC244" s="518" t="n">
        <v>0</v>
      </c>
      <c r="BD244" s="518" t="n">
        <v>0</v>
      </c>
      <c r="BE244" s="518" t="n">
        <v>0</v>
      </c>
      <c r="BF244" s="518" t="n">
        <v>0</v>
      </c>
      <c r="BG244" s="518" t="n">
        <v>0</v>
      </c>
      <c r="BH244" s="518" t="n">
        <v>0</v>
      </c>
      <c r="BI244" s="518" t="n">
        <v>0</v>
      </c>
      <c r="BJ244" s="518"/>
      <c r="BK244" s="518"/>
      <c r="BL244" s="518" t="n">
        <v>0</v>
      </c>
      <c r="BM244" s="518"/>
      <c r="BN244" s="518"/>
      <c r="BO244" s="518"/>
      <c r="BP244" s="518"/>
      <c r="BQ244" s="518"/>
      <c r="BR244" s="518"/>
      <c r="BS244" s="518"/>
      <c r="BT244" s="518"/>
      <c r="BU244" s="518"/>
      <c r="BV244" s="518" t="n">
        <v>0</v>
      </c>
      <c r="BW244" s="518" t="n">
        <v>0</v>
      </c>
      <c r="BX244" s="518" t="n">
        <v>0</v>
      </c>
      <c r="BY244" s="518" t="n">
        <v>0</v>
      </c>
      <c r="BZ244" s="518" t="n">
        <v>0</v>
      </c>
      <c r="CA244" s="518" t="n">
        <v>0</v>
      </c>
      <c r="CB244" s="518" t="n">
        <v>0</v>
      </c>
      <c r="CC244" s="518" t="n">
        <v>0</v>
      </c>
      <c r="CD244" s="518" t="n">
        <v>0</v>
      </c>
      <c r="CE244" s="518" t="n">
        <v>0</v>
      </c>
      <c r="CF244" s="518" t="n">
        <v>0</v>
      </c>
      <c r="CG244" s="518" t="n">
        <v>0</v>
      </c>
      <c r="CH244" s="518"/>
      <c r="CI244" s="716"/>
      <c r="CL244" s="48" t="n">
        <v>1</v>
      </c>
      <c r="CM244" s="48" t="n">
        <f aca="false">CL244-V244</f>
        <v>0</v>
      </c>
      <c r="CN244" s="702" t="n">
        <f aca="false">SUM(CO244:DR244)</f>
        <v>1</v>
      </c>
      <c r="CO244" s="703" t="n">
        <v>0</v>
      </c>
      <c r="CP244" s="703"/>
      <c r="CQ244" s="703" t="n">
        <v>0</v>
      </c>
      <c r="CR244" s="703"/>
      <c r="CS244" s="703" t="n">
        <v>1</v>
      </c>
      <c r="CT244" s="703" t="n">
        <v>0</v>
      </c>
      <c r="CU244" s="703"/>
      <c r="CV244" s="703"/>
      <c r="CW244" s="703"/>
      <c r="CX244" s="703" t="n">
        <v>0</v>
      </c>
      <c r="CY244" s="703" t="n">
        <v>0</v>
      </c>
      <c r="CZ244" s="703" t="n">
        <v>0</v>
      </c>
      <c r="DA244" s="703"/>
      <c r="DB244" s="703"/>
      <c r="DC244" s="703"/>
      <c r="DD244" s="703"/>
      <c r="DE244" s="703" t="n">
        <v>0</v>
      </c>
      <c r="DF244" s="703"/>
      <c r="DG244" s="703" t="n">
        <v>0</v>
      </c>
      <c r="DH244" s="703" t="n">
        <v>0</v>
      </c>
      <c r="DI244" s="703" t="n">
        <v>0</v>
      </c>
      <c r="DJ244" s="703" t="n">
        <v>0</v>
      </c>
      <c r="DK244" s="703" t="n">
        <v>0</v>
      </c>
      <c r="DL244" s="703" t="n">
        <v>0</v>
      </c>
      <c r="DM244" s="703"/>
      <c r="DN244" s="703"/>
      <c r="DO244" s="703"/>
      <c r="DP244" s="703"/>
      <c r="DQ244" s="703"/>
      <c r="DR244" s="703"/>
      <c r="DS244" s="704" t="n">
        <f aca="false">CN244-V244</f>
        <v>0</v>
      </c>
      <c r="DT244" s="553"/>
      <c r="DU244" s="48"/>
    </row>
    <row r="245" customFormat="false" ht="15" hidden="false" customHeight="true" outlineLevel="0" collapsed="false">
      <c r="A245" s="705" t="n">
        <f aca="false">A244+1</f>
        <v>236</v>
      </c>
      <c r="B245" s="706" t="s">
        <v>1099</v>
      </c>
      <c r="C245" s="706" t="s">
        <v>560</v>
      </c>
      <c r="D245" s="706" t="s">
        <v>559</v>
      </c>
      <c r="E245" s="243" t="n">
        <f aca="false">COUNTIF($G$10:$G$1856,$G245)</f>
        <v>1</v>
      </c>
      <c r="F245" s="706" t="s">
        <v>1464</v>
      </c>
      <c r="G245" s="706" t="s">
        <v>1464</v>
      </c>
      <c r="H245" s="707" t="s">
        <v>1444</v>
      </c>
      <c r="I245" s="708" t="s">
        <v>1082</v>
      </c>
      <c r="J245" s="707" t="s">
        <v>305</v>
      </c>
      <c r="K245" s="709" t="n">
        <v>0</v>
      </c>
      <c r="L245" s="707" t="s">
        <v>304</v>
      </c>
      <c r="M245" s="708" t="s">
        <v>1083</v>
      </c>
      <c r="N245" s="710" t="s">
        <v>934</v>
      </c>
      <c r="O245" s="512" t="n">
        <v>2</v>
      </c>
      <c r="P245" s="512" t="n">
        <v>1</v>
      </c>
      <c r="Q245" s="711" t="n">
        <v>0.000945</v>
      </c>
      <c r="R245" s="712"/>
      <c r="S245" s="713" t="n">
        <v>1.94</v>
      </c>
      <c r="T245" s="714"/>
      <c r="U245" s="715"/>
      <c r="V245" s="262" t="n">
        <f aca="false">SUM(W245:CI245)</f>
        <v>1</v>
      </c>
      <c r="W245" s="243" t="n">
        <v>0</v>
      </c>
      <c r="X245" s="243" t="n">
        <v>0</v>
      </c>
      <c r="Y245" s="243" t="n">
        <v>0</v>
      </c>
      <c r="Z245" s="243" t="n">
        <v>0</v>
      </c>
      <c r="AA245" s="243" t="n">
        <v>1</v>
      </c>
      <c r="AB245" s="243" t="n">
        <v>0</v>
      </c>
      <c r="AC245" s="243" t="n">
        <v>0</v>
      </c>
      <c r="AD245" s="243" t="n">
        <v>0</v>
      </c>
      <c r="AE245" s="243" t="n">
        <v>0</v>
      </c>
      <c r="AF245" s="243" t="n">
        <v>0</v>
      </c>
      <c r="AG245" s="243" t="n">
        <v>0</v>
      </c>
      <c r="AH245" s="518" t="n">
        <v>0</v>
      </c>
      <c r="AI245" s="243" t="n">
        <v>0</v>
      </c>
      <c r="AJ245" s="243" t="n">
        <v>0</v>
      </c>
      <c r="AK245" s="518" t="n">
        <v>0</v>
      </c>
      <c r="AL245" s="518" t="n">
        <v>0</v>
      </c>
      <c r="AM245" s="518" t="n">
        <v>0</v>
      </c>
      <c r="AN245" s="518" t="n">
        <v>0</v>
      </c>
      <c r="AO245" s="518" t="n">
        <v>0</v>
      </c>
      <c r="AP245" s="518" t="n">
        <v>0</v>
      </c>
      <c r="AQ245" s="518" t="n">
        <v>0</v>
      </c>
      <c r="AR245" s="518" t="n">
        <v>0</v>
      </c>
      <c r="AS245" s="518" t="n">
        <v>0</v>
      </c>
      <c r="AT245" s="518" t="n">
        <v>0</v>
      </c>
      <c r="AU245" s="518" t="n">
        <v>0</v>
      </c>
      <c r="AV245" s="518" t="n">
        <v>0</v>
      </c>
      <c r="AW245" s="518" t="n">
        <v>0</v>
      </c>
      <c r="AX245" s="518" t="n">
        <v>0</v>
      </c>
      <c r="AY245" s="518" t="n">
        <v>0</v>
      </c>
      <c r="AZ245" s="518" t="n">
        <v>0</v>
      </c>
      <c r="BA245" s="518" t="n">
        <v>0</v>
      </c>
      <c r="BB245" s="518" t="n">
        <v>0</v>
      </c>
      <c r="BC245" s="518" t="n">
        <v>0</v>
      </c>
      <c r="BD245" s="518" t="n">
        <v>0</v>
      </c>
      <c r="BE245" s="518" t="n">
        <v>0</v>
      </c>
      <c r="BF245" s="518" t="n">
        <v>0</v>
      </c>
      <c r="BG245" s="518" t="n">
        <v>0</v>
      </c>
      <c r="BH245" s="518" t="n">
        <v>0</v>
      </c>
      <c r="BI245" s="518" t="n">
        <v>0</v>
      </c>
      <c r="BJ245" s="518"/>
      <c r="BK245" s="518"/>
      <c r="BL245" s="518" t="n">
        <v>0</v>
      </c>
      <c r="BM245" s="518"/>
      <c r="BN245" s="518"/>
      <c r="BO245" s="518"/>
      <c r="BP245" s="518"/>
      <c r="BQ245" s="518"/>
      <c r="BR245" s="518"/>
      <c r="BS245" s="518"/>
      <c r="BT245" s="518"/>
      <c r="BU245" s="518"/>
      <c r="BV245" s="518" t="n">
        <v>0</v>
      </c>
      <c r="BW245" s="518" t="n">
        <v>0</v>
      </c>
      <c r="BX245" s="518" t="n">
        <v>0</v>
      </c>
      <c r="BY245" s="518" t="n">
        <v>0</v>
      </c>
      <c r="BZ245" s="518" t="n">
        <v>0</v>
      </c>
      <c r="CA245" s="518" t="n">
        <v>0</v>
      </c>
      <c r="CB245" s="518" t="n">
        <v>0</v>
      </c>
      <c r="CC245" s="518" t="n">
        <v>0</v>
      </c>
      <c r="CD245" s="518" t="n">
        <v>0</v>
      </c>
      <c r="CE245" s="518" t="n">
        <v>0</v>
      </c>
      <c r="CF245" s="518" t="n">
        <v>0</v>
      </c>
      <c r="CG245" s="518" t="n">
        <v>0</v>
      </c>
      <c r="CH245" s="518"/>
      <c r="CI245" s="716"/>
      <c r="CL245" s="48" t="n">
        <v>1</v>
      </c>
      <c r="CM245" s="48" t="n">
        <f aca="false">CL245-V245</f>
        <v>0</v>
      </c>
      <c r="CN245" s="702" t="n">
        <f aca="false">SUM(CO245:DR245)</f>
        <v>1</v>
      </c>
      <c r="CO245" s="703" t="n">
        <v>0</v>
      </c>
      <c r="CP245" s="703"/>
      <c r="CQ245" s="703" t="n">
        <v>0</v>
      </c>
      <c r="CR245" s="703"/>
      <c r="CS245" s="703" t="n">
        <v>1</v>
      </c>
      <c r="CT245" s="703" t="n">
        <v>0</v>
      </c>
      <c r="CU245" s="703"/>
      <c r="CV245" s="703"/>
      <c r="CW245" s="703"/>
      <c r="CX245" s="703" t="n">
        <v>0</v>
      </c>
      <c r="CY245" s="703" t="n">
        <v>0</v>
      </c>
      <c r="CZ245" s="703" t="n">
        <v>0</v>
      </c>
      <c r="DA245" s="703"/>
      <c r="DB245" s="703"/>
      <c r="DC245" s="703"/>
      <c r="DD245" s="703"/>
      <c r="DE245" s="703" t="n">
        <v>0</v>
      </c>
      <c r="DF245" s="703"/>
      <c r="DG245" s="703" t="n">
        <v>0</v>
      </c>
      <c r="DH245" s="703" t="n">
        <v>0</v>
      </c>
      <c r="DI245" s="703" t="n">
        <v>0</v>
      </c>
      <c r="DJ245" s="703" t="n">
        <v>0</v>
      </c>
      <c r="DK245" s="703" t="n">
        <v>0</v>
      </c>
      <c r="DL245" s="703" t="n">
        <v>0</v>
      </c>
      <c r="DM245" s="703"/>
      <c r="DN245" s="703"/>
      <c r="DO245" s="703"/>
      <c r="DP245" s="703"/>
      <c r="DQ245" s="703"/>
      <c r="DR245" s="703"/>
      <c r="DS245" s="704" t="n">
        <f aca="false">CN245-V245</f>
        <v>0</v>
      </c>
      <c r="DT245" s="553"/>
      <c r="DU245" s="48"/>
    </row>
    <row r="246" customFormat="false" ht="15" hidden="false" customHeight="true" outlineLevel="0" collapsed="false">
      <c r="A246" s="705" t="n">
        <f aca="false">A245+1</f>
        <v>237</v>
      </c>
      <c r="B246" s="706" t="s">
        <v>1099</v>
      </c>
      <c r="C246" s="706" t="s">
        <v>560</v>
      </c>
      <c r="D246" s="706" t="s">
        <v>559</v>
      </c>
      <c r="E246" s="243" t="n">
        <f aca="false">COUNTIF($G$10:$G$1856,$G246)</f>
        <v>1</v>
      </c>
      <c r="F246" s="706" t="s">
        <v>1465</v>
      </c>
      <c r="G246" s="706" t="s">
        <v>1465</v>
      </c>
      <c r="H246" s="707" t="s">
        <v>1446</v>
      </c>
      <c r="I246" s="708" t="s">
        <v>1086</v>
      </c>
      <c r="J246" s="707" t="s">
        <v>305</v>
      </c>
      <c r="K246" s="709" t="n">
        <v>0</v>
      </c>
      <c r="L246" s="707" t="s">
        <v>304</v>
      </c>
      <c r="M246" s="708" t="s">
        <v>1087</v>
      </c>
      <c r="N246" s="710" t="s">
        <v>934</v>
      </c>
      <c r="O246" s="512" t="n">
        <v>2</v>
      </c>
      <c r="P246" s="512" t="n">
        <v>1</v>
      </c>
      <c r="Q246" s="711" t="n">
        <v>0.000945</v>
      </c>
      <c r="R246" s="712"/>
      <c r="S246" s="713" t="n">
        <v>1.94</v>
      </c>
      <c r="T246" s="714"/>
      <c r="U246" s="715"/>
      <c r="V246" s="262" t="n">
        <f aca="false">SUM(W246:CI246)</f>
        <v>1</v>
      </c>
      <c r="W246" s="243" t="n">
        <v>0</v>
      </c>
      <c r="X246" s="243" t="n">
        <v>0</v>
      </c>
      <c r="Y246" s="243" t="n">
        <v>0</v>
      </c>
      <c r="Z246" s="243" t="n">
        <v>0</v>
      </c>
      <c r="AA246" s="243" t="n">
        <v>1</v>
      </c>
      <c r="AB246" s="243" t="n">
        <v>0</v>
      </c>
      <c r="AC246" s="243" t="n">
        <v>0</v>
      </c>
      <c r="AD246" s="243" t="n">
        <v>0</v>
      </c>
      <c r="AE246" s="243" t="n">
        <v>0</v>
      </c>
      <c r="AF246" s="243" t="n">
        <v>0</v>
      </c>
      <c r="AG246" s="243" t="n">
        <v>0</v>
      </c>
      <c r="AH246" s="518" t="n">
        <v>0</v>
      </c>
      <c r="AI246" s="243" t="n">
        <v>0</v>
      </c>
      <c r="AJ246" s="243" t="n">
        <v>0</v>
      </c>
      <c r="AK246" s="518" t="n">
        <v>0</v>
      </c>
      <c r="AL246" s="518" t="n">
        <v>0</v>
      </c>
      <c r="AM246" s="518" t="n">
        <v>0</v>
      </c>
      <c r="AN246" s="518" t="n">
        <v>0</v>
      </c>
      <c r="AO246" s="518" t="n">
        <v>0</v>
      </c>
      <c r="AP246" s="518" t="n">
        <v>0</v>
      </c>
      <c r="AQ246" s="518" t="n">
        <v>0</v>
      </c>
      <c r="AR246" s="518" t="n">
        <v>0</v>
      </c>
      <c r="AS246" s="518" t="n">
        <v>0</v>
      </c>
      <c r="AT246" s="518" t="n">
        <v>0</v>
      </c>
      <c r="AU246" s="518" t="n">
        <v>0</v>
      </c>
      <c r="AV246" s="518" t="n">
        <v>0</v>
      </c>
      <c r="AW246" s="518" t="n">
        <v>0</v>
      </c>
      <c r="AX246" s="518" t="n">
        <v>0</v>
      </c>
      <c r="AY246" s="518" t="n">
        <v>0</v>
      </c>
      <c r="AZ246" s="518" t="n">
        <v>0</v>
      </c>
      <c r="BA246" s="518" t="n">
        <v>0</v>
      </c>
      <c r="BB246" s="518" t="n">
        <v>0</v>
      </c>
      <c r="BC246" s="518" t="n">
        <v>0</v>
      </c>
      <c r="BD246" s="518" t="n">
        <v>0</v>
      </c>
      <c r="BE246" s="518" t="n">
        <v>0</v>
      </c>
      <c r="BF246" s="518" t="n">
        <v>0</v>
      </c>
      <c r="BG246" s="518" t="n">
        <v>0</v>
      </c>
      <c r="BH246" s="518" t="n">
        <v>0</v>
      </c>
      <c r="BI246" s="518" t="n">
        <v>0</v>
      </c>
      <c r="BJ246" s="518"/>
      <c r="BK246" s="518"/>
      <c r="BL246" s="518" t="n">
        <v>0</v>
      </c>
      <c r="BM246" s="518"/>
      <c r="BN246" s="518"/>
      <c r="BO246" s="518"/>
      <c r="BP246" s="518"/>
      <c r="BQ246" s="518"/>
      <c r="BR246" s="518"/>
      <c r="BS246" s="518"/>
      <c r="BT246" s="518"/>
      <c r="BU246" s="518"/>
      <c r="BV246" s="518" t="n">
        <v>0</v>
      </c>
      <c r="BW246" s="518" t="n">
        <v>0</v>
      </c>
      <c r="BX246" s="518" t="n">
        <v>0</v>
      </c>
      <c r="BY246" s="518" t="n">
        <v>0</v>
      </c>
      <c r="BZ246" s="518" t="n">
        <v>0</v>
      </c>
      <c r="CA246" s="518" t="n">
        <v>0</v>
      </c>
      <c r="CB246" s="518" t="n">
        <v>0</v>
      </c>
      <c r="CC246" s="518" t="n">
        <v>0</v>
      </c>
      <c r="CD246" s="518" t="n">
        <v>0</v>
      </c>
      <c r="CE246" s="518" t="n">
        <v>0</v>
      </c>
      <c r="CF246" s="518" t="n">
        <v>0</v>
      </c>
      <c r="CG246" s="518" t="n">
        <v>0</v>
      </c>
      <c r="CH246" s="518"/>
      <c r="CI246" s="716"/>
      <c r="CL246" s="48" t="n">
        <v>1</v>
      </c>
      <c r="CM246" s="48" t="n">
        <f aca="false">CL246-V246</f>
        <v>0</v>
      </c>
      <c r="CN246" s="702" t="n">
        <f aca="false">SUM(CO246:DR246)</f>
        <v>1</v>
      </c>
      <c r="CO246" s="703" t="n">
        <v>0</v>
      </c>
      <c r="CP246" s="703"/>
      <c r="CQ246" s="703" t="n">
        <v>0</v>
      </c>
      <c r="CR246" s="703"/>
      <c r="CS246" s="703" t="n">
        <v>1</v>
      </c>
      <c r="CT246" s="703" t="n">
        <v>0</v>
      </c>
      <c r="CU246" s="703"/>
      <c r="CV246" s="703"/>
      <c r="CW246" s="703"/>
      <c r="CX246" s="703" t="n">
        <v>0</v>
      </c>
      <c r="CY246" s="703" t="n">
        <v>0</v>
      </c>
      <c r="CZ246" s="703" t="n">
        <v>0</v>
      </c>
      <c r="DA246" s="703"/>
      <c r="DB246" s="703"/>
      <c r="DC246" s="703"/>
      <c r="DD246" s="703"/>
      <c r="DE246" s="703" t="n">
        <v>0</v>
      </c>
      <c r="DF246" s="703"/>
      <c r="DG246" s="703" t="n">
        <v>0</v>
      </c>
      <c r="DH246" s="703" t="n">
        <v>0</v>
      </c>
      <c r="DI246" s="703" t="n">
        <v>0</v>
      </c>
      <c r="DJ246" s="703" t="n">
        <v>0</v>
      </c>
      <c r="DK246" s="703" t="n">
        <v>0</v>
      </c>
      <c r="DL246" s="703" t="n">
        <v>0</v>
      </c>
      <c r="DM246" s="703"/>
      <c r="DN246" s="703"/>
      <c r="DO246" s="703"/>
      <c r="DP246" s="703"/>
      <c r="DQ246" s="703"/>
      <c r="DR246" s="703"/>
      <c r="DS246" s="704" t="n">
        <f aca="false">CN246-V246</f>
        <v>0</v>
      </c>
      <c r="DT246" s="553"/>
      <c r="DU246" s="48"/>
    </row>
    <row r="247" customFormat="false" ht="15" hidden="false" customHeight="true" outlineLevel="0" collapsed="false">
      <c r="A247" s="705" t="n">
        <f aca="false">A246+1</f>
        <v>238</v>
      </c>
      <c r="B247" s="706" t="s">
        <v>1099</v>
      </c>
      <c r="C247" s="706" t="s">
        <v>560</v>
      </c>
      <c r="D247" s="706" t="s">
        <v>559</v>
      </c>
      <c r="E247" s="243" t="n">
        <f aca="false">COUNTIF($G$10:$G$1856,$G247)</f>
        <v>1</v>
      </c>
      <c r="F247" s="706" t="s">
        <v>1466</v>
      </c>
      <c r="G247" s="706" t="s">
        <v>1466</v>
      </c>
      <c r="H247" s="707" t="s">
        <v>1448</v>
      </c>
      <c r="I247" s="708" t="s">
        <v>1090</v>
      </c>
      <c r="J247" s="707" t="s">
        <v>305</v>
      </c>
      <c r="K247" s="709" t="n">
        <v>0</v>
      </c>
      <c r="L247" s="707" t="s">
        <v>304</v>
      </c>
      <c r="M247" s="708" t="s">
        <v>1091</v>
      </c>
      <c r="N247" s="710" t="s">
        <v>934</v>
      </c>
      <c r="O247" s="512" t="n">
        <v>2</v>
      </c>
      <c r="P247" s="512" t="n">
        <v>1</v>
      </c>
      <c r="Q247" s="711" t="n">
        <v>0.00123</v>
      </c>
      <c r="R247" s="712"/>
      <c r="S247" s="713" t="n">
        <v>2.53</v>
      </c>
      <c r="T247" s="714"/>
      <c r="U247" s="715"/>
      <c r="V247" s="262" t="n">
        <f aca="false">SUM(W247:CI247)</f>
        <v>0</v>
      </c>
      <c r="W247" s="243" t="n">
        <v>0</v>
      </c>
      <c r="X247" s="243" t="n">
        <v>0</v>
      </c>
      <c r="Y247" s="243" t="n">
        <v>0</v>
      </c>
      <c r="Z247" s="243" t="n">
        <v>0</v>
      </c>
      <c r="AA247" s="243" t="n">
        <v>0</v>
      </c>
      <c r="AB247" s="243" t="n">
        <v>0</v>
      </c>
      <c r="AC247" s="243" t="n">
        <v>0</v>
      </c>
      <c r="AD247" s="243" t="n">
        <v>0</v>
      </c>
      <c r="AE247" s="243" t="n">
        <v>0</v>
      </c>
      <c r="AF247" s="243" t="n">
        <v>0</v>
      </c>
      <c r="AG247" s="243" t="n">
        <v>0</v>
      </c>
      <c r="AH247" s="518" t="n">
        <v>0</v>
      </c>
      <c r="AI247" s="243" t="n">
        <v>0</v>
      </c>
      <c r="AJ247" s="243" t="n">
        <v>0</v>
      </c>
      <c r="AK247" s="518" t="n">
        <v>0</v>
      </c>
      <c r="AL247" s="518" t="n">
        <v>0</v>
      </c>
      <c r="AM247" s="518" t="n">
        <v>0</v>
      </c>
      <c r="AN247" s="518" t="n">
        <v>0</v>
      </c>
      <c r="AO247" s="518" t="n">
        <v>0</v>
      </c>
      <c r="AP247" s="518" t="n">
        <v>0</v>
      </c>
      <c r="AQ247" s="518" t="n">
        <v>0</v>
      </c>
      <c r="AR247" s="518" t="n">
        <v>0</v>
      </c>
      <c r="AS247" s="518" t="n">
        <v>0</v>
      </c>
      <c r="AT247" s="518" t="n">
        <v>0</v>
      </c>
      <c r="AU247" s="518" t="n">
        <v>0</v>
      </c>
      <c r="AV247" s="518" t="n">
        <v>0</v>
      </c>
      <c r="AW247" s="518" t="n">
        <v>0</v>
      </c>
      <c r="AX247" s="518" t="n">
        <v>0</v>
      </c>
      <c r="AY247" s="518" t="n">
        <v>0</v>
      </c>
      <c r="AZ247" s="518" t="n">
        <v>0</v>
      </c>
      <c r="BA247" s="518" t="n">
        <v>0</v>
      </c>
      <c r="BB247" s="518" t="n">
        <v>0</v>
      </c>
      <c r="BC247" s="518" t="n">
        <v>0</v>
      </c>
      <c r="BD247" s="518" t="n">
        <v>0</v>
      </c>
      <c r="BE247" s="518" t="n">
        <v>0</v>
      </c>
      <c r="BF247" s="518" t="n">
        <v>0</v>
      </c>
      <c r="BG247" s="518" t="n">
        <v>0</v>
      </c>
      <c r="BH247" s="518" t="n">
        <v>0</v>
      </c>
      <c r="BI247" s="518" t="n">
        <v>0</v>
      </c>
      <c r="BJ247" s="518"/>
      <c r="BK247" s="518"/>
      <c r="BL247" s="518" t="n">
        <v>0</v>
      </c>
      <c r="BM247" s="518"/>
      <c r="BN247" s="518"/>
      <c r="BO247" s="518"/>
      <c r="BP247" s="518"/>
      <c r="BQ247" s="518"/>
      <c r="BR247" s="518"/>
      <c r="BS247" s="518"/>
      <c r="BT247" s="518"/>
      <c r="BU247" s="518"/>
      <c r="BV247" s="518" t="n">
        <v>0</v>
      </c>
      <c r="BW247" s="518" t="n">
        <v>0</v>
      </c>
      <c r="BX247" s="518" t="n">
        <v>0</v>
      </c>
      <c r="BY247" s="518" t="n">
        <v>0</v>
      </c>
      <c r="BZ247" s="518" t="n">
        <v>0</v>
      </c>
      <c r="CA247" s="518" t="n">
        <v>0</v>
      </c>
      <c r="CB247" s="518" t="n">
        <v>0</v>
      </c>
      <c r="CC247" s="518" t="n">
        <v>0</v>
      </c>
      <c r="CD247" s="518" t="n">
        <v>0</v>
      </c>
      <c r="CE247" s="518" t="n">
        <v>0</v>
      </c>
      <c r="CF247" s="518" t="n">
        <v>0</v>
      </c>
      <c r="CG247" s="518" t="n">
        <v>0</v>
      </c>
      <c r="CH247" s="518"/>
      <c r="CI247" s="716"/>
      <c r="CL247" s="48" t="n">
        <v>0</v>
      </c>
      <c r="CM247" s="48" t="n">
        <f aca="false">CL247-V247</f>
        <v>0</v>
      </c>
      <c r="CN247" s="702" t="n">
        <f aca="false">SUM(CO247:DR247)</f>
        <v>0</v>
      </c>
      <c r="CO247" s="703" t="n">
        <v>0</v>
      </c>
      <c r="CP247" s="703"/>
      <c r="CQ247" s="703" t="n">
        <v>0</v>
      </c>
      <c r="CR247" s="703"/>
      <c r="CS247" s="703" t="n">
        <v>0</v>
      </c>
      <c r="CT247" s="703" t="n">
        <v>0</v>
      </c>
      <c r="CU247" s="703"/>
      <c r="CV247" s="703"/>
      <c r="CW247" s="703"/>
      <c r="CX247" s="703" t="n">
        <v>0</v>
      </c>
      <c r="CY247" s="703" t="n">
        <v>0</v>
      </c>
      <c r="CZ247" s="703" t="n">
        <v>0</v>
      </c>
      <c r="DA247" s="703"/>
      <c r="DB247" s="703"/>
      <c r="DC247" s="703"/>
      <c r="DD247" s="703"/>
      <c r="DE247" s="703" t="n">
        <v>0</v>
      </c>
      <c r="DF247" s="703"/>
      <c r="DG247" s="703" t="n">
        <v>0</v>
      </c>
      <c r="DH247" s="703" t="n">
        <v>0</v>
      </c>
      <c r="DI247" s="703" t="n">
        <v>0</v>
      </c>
      <c r="DJ247" s="703" t="n">
        <v>0</v>
      </c>
      <c r="DK247" s="703" t="n">
        <v>0</v>
      </c>
      <c r="DL247" s="703" t="n">
        <v>0</v>
      </c>
      <c r="DM247" s="703"/>
      <c r="DN247" s="703"/>
      <c r="DO247" s="703"/>
      <c r="DP247" s="703"/>
      <c r="DQ247" s="703"/>
      <c r="DR247" s="703"/>
      <c r="DS247" s="704" t="n">
        <f aca="false">CN247-V247</f>
        <v>0</v>
      </c>
      <c r="DT247" s="553"/>
      <c r="DU247" s="48"/>
    </row>
    <row r="248" customFormat="false" ht="15" hidden="false" customHeight="true" outlineLevel="0" collapsed="false">
      <c r="A248" s="705" t="n">
        <f aca="false">A247+1</f>
        <v>239</v>
      </c>
      <c r="B248" s="706" t="s">
        <v>1099</v>
      </c>
      <c r="C248" s="706" t="s">
        <v>560</v>
      </c>
      <c r="D248" s="706" t="s">
        <v>559</v>
      </c>
      <c r="E248" s="243" t="n">
        <f aca="false">COUNTIF($G$10:$G$1856,$G248)</f>
        <v>1</v>
      </c>
      <c r="F248" s="706" t="s">
        <v>1467</v>
      </c>
      <c r="G248" s="706" t="s">
        <v>1467</v>
      </c>
      <c r="H248" s="707" t="s">
        <v>1450</v>
      </c>
      <c r="I248" s="708" t="s">
        <v>1094</v>
      </c>
      <c r="J248" s="707" t="s">
        <v>305</v>
      </c>
      <c r="K248" s="709" t="n">
        <v>0</v>
      </c>
      <c r="L248" s="707" t="s">
        <v>304</v>
      </c>
      <c r="M248" s="708" t="s">
        <v>1095</v>
      </c>
      <c r="N248" s="710" t="s">
        <v>934</v>
      </c>
      <c r="O248" s="512" t="n">
        <v>2</v>
      </c>
      <c r="P248" s="512" t="n">
        <v>1</v>
      </c>
      <c r="Q248" s="711" t="n">
        <v>0.00048</v>
      </c>
      <c r="R248" s="712"/>
      <c r="S248" s="713" t="n">
        <v>0.99</v>
      </c>
      <c r="T248" s="714"/>
      <c r="U248" s="715"/>
      <c r="V248" s="262" t="n">
        <f aca="false">SUM(W248:CI248)</f>
        <v>0</v>
      </c>
      <c r="W248" s="243" t="n">
        <v>0</v>
      </c>
      <c r="X248" s="243" t="n">
        <v>0</v>
      </c>
      <c r="Y248" s="243" t="n">
        <v>0</v>
      </c>
      <c r="Z248" s="243" t="n">
        <v>0</v>
      </c>
      <c r="AA248" s="243" t="n">
        <v>0</v>
      </c>
      <c r="AB248" s="243" t="n">
        <v>0</v>
      </c>
      <c r="AC248" s="243" t="n">
        <v>0</v>
      </c>
      <c r="AD248" s="243" t="n">
        <v>0</v>
      </c>
      <c r="AE248" s="243" t="n">
        <v>0</v>
      </c>
      <c r="AF248" s="243" t="n">
        <v>0</v>
      </c>
      <c r="AG248" s="243" t="n">
        <v>0</v>
      </c>
      <c r="AH248" s="518" t="n">
        <v>0</v>
      </c>
      <c r="AI248" s="243" t="n">
        <v>0</v>
      </c>
      <c r="AJ248" s="243" t="n">
        <v>0</v>
      </c>
      <c r="AK248" s="518" t="n">
        <v>0</v>
      </c>
      <c r="AL248" s="518" t="n">
        <v>0</v>
      </c>
      <c r="AM248" s="518" t="n">
        <v>0</v>
      </c>
      <c r="AN248" s="518" t="n">
        <v>0</v>
      </c>
      <c r="AO248" s="518" t="n">
        <v>0</v>
      </c>
      <c r="AP248" s="518" t="n">
        <v>0</v>
      </c>
      <c r="AQ248" s="518" t="n">
        <v>0</v>
      </c>
      <c r="AR248" s="518" t="n">
        <v>0</v>
      </c>
      <c r="AS248" s="518" t="n">
        <v>0</v>
      </c>
      <c r="AT248" s="518" t="n">
        <v>0</v>
      </c>
      <c r="AU248" s="518" t="n">
        <v>0</v>
      </c>
      <c r="AV248" s="518" t="n">
        <v>0</v>
      </c>
      <c r="AW248" s="518" t="n">
        <v>0</v>
      </c>
      <c r="AX248" s="518" t="n">
        <v>0</v>
      </c>
      <c r="AY248" s="518" t="n">
        <v>0</v>
      </c>
      <c r="AZ248" s="518" t="n">
        <v>0</v>
      </c>
      <c r="BA248" s="518" t="n">
        <v>0</v>
      </c>
      <c r="BB248" s="518" t="n">
        <v>0</v>
      </c>
      <c r="BC248" s="518" t="n">
        <v>0</v>
      </c>
      <c r="BD248" s="518" t="n">
        <v>0</v>
      </c>
      <c r="BE248" s="518" t="n">
        <v>0</v>
      </c>
      <c r="BF248" s="518" t="n">
        <v>0</v>
      </c>
      <c r="BG248" s="518" t="n">
        <v>0</v>
      </c>
      <c r="BH248" s="518" t="n">
        <v>0</v>
      </c>
      <c r="BI248" s="518" t="n">
        <v>0</v>
      </c>
      <c r="BJ248" s="518"/>
      <c r="BK248" s="518"/>
      <c r="BL248" s="518" t="n">
        <v>0</v>
      </c>
      <c r="BM248" s="518"/>
      <c r="BN248" s="518"/>
      <c r="BO248" s="518"/>
      <c r="BP248" s="518"/>
      <c r="BQ248" s="518"/>
      <c r="BR248" s="518"/>
      <c r="BS248" s="518"/>
      <c r="BT248" s="518"/>
      <c r="BU248" s="518"/>
      <c r="BV248" s="518" t="n">
        <v>0</v>
      </c>
      <c r="BW248" s="518" t="n">
        <v>0</v>
      </c>
      <c r="BX248" s="518" t="n">
        <v>0</v>
      </c>
      <c r="BY248" s="518" t="n">
        <v>0</v>
      </c>
      <c r="BZ248" s="518" t="n">
        <v>0</v>
      </c>
      <c r="CA248" s="518" t="n">
        <v>0</v>
      </c>
      <c r="CB248" s="518" t="n">
        <v>0</v>
      </c>
      <c r="CC248" s="518" t="n">
        <v>0</v>
      </c>
      <c r="CD248" s="518" t="n">
        <v>0</v>
      </c>
      <c r="CE248" s="518" t="n">
        <v>0</v>
      </c>
      <c r="CF248" s="518" t="n">
        <v>0</v>
      </c>
      <c r="CG248" s="518" t="n">
        <v>0</v>
      </c>
      <c r="CH248" s="518"/>
      <c r="CI248" s="716"/>
      <c r="CL248" s="48" t="n">
        <v>0</v>
      </c>
      <c r="CM248" s="48" t="n">
        <f aca="false">CL248-V248</f>
        <v>0</v>
      </c>
      <c r="CN248" s="702" t="n">
        <f aca="false">SUM(CO248:DR248)</f>
        <v>0</v>
      </c>
      <c r="CO248" s="703" t="n">
        <v>0</v>
      </c>
      <c r="CP248" s="703"/>
      <c r="CQ248" s="703" t="n">
        <v>0</v>
      </c>
      <c r="CR248" s="703"/>
      <c r="CS248" s="703" t="n">
        <v>0</v>
      </c>
      <c r="CT248" s="703" t="n">
        <v>0</v>
      </c>
      <c r="CU248" s="703"/>
      <c r="CV248" s="703"/>
      <c r="CW248" s="703"/>
      <c r="CX248" s="703" t="n">
        <v>0</v>
      </c>
      <c r="CY248" s="703" t="n">
        <v>0</v>
      </c>
      <c r="CZ248" s="703" t="n">
        <v>0</v>
      </c>
      <c r="DA248" s="703"/>
      <c r="DB248" s="703"/>
      <c r="DC248" s="703"/>
      <c r="DD248" s="703"/>
      <c r="DE248" s="703" t="n">
        <v>0</v>
      </c>
      <c r="DF248" s="703"/>
      <c r="DG248" s="703" t="n">
        <v>0</v>
      </c>
      <c r="DH248" s="703" t="n">
        <v>0</v>
      </c>
      <c r="DI248" s="703" t="n">
        <v>0</v>
      </c>
      <c r="DJ248" s="703" t="n">
        <v>0</v>
      </c>
      <c r="DK248" s="703" t="n">
        <v>0</v>
      </c>
      <c r="DL248" s="703" t="n">
        <v>0</v>
      </c>
      <c r="DM248" s="703"/>
      <c r="DN248" s="703"/>
      <c r="DO248" s="703"/>
      <c r="DP248" s="703"/>
      <c r="DQ248" s="703"/>
      <c r="DR248" s="703"/>
      <c r="DS248" s="704" t="n">
        <f aca="false">CN248-V248</f>
        <v>0</v>
      </c>
      <c r="DT248" s="553"/>
      <c r="DU248" s="48"/>
    </row>
    <row r="249" customFormat="false" ht="15" hidden="false" customHeight="true" outlineLevel="0" collapsed="false">
      <c r="A249" s="705" t="n">
        <f aca="false">A248+1</f>
        <v>240</v>
      </c>
      <c r="B249" s="706" t="s">
        <v>929</v>
      </c>
      <c r="C249" s="706" t="s">
        <v>477</v>
      </c>
      <c r="D249" s="706" t="s">
        <v>478</v>
      </c>
      <c r="E249" s="243" t="n">
        <f aca="false">COUNTIF($G$10:$G$1856,$G249)</f>
        <v>1</v>
      </c>
      <c r="F249" s="706" t="s">
        <v>1468</v>
      </c>
      <c r="G249" s="706" t="s">
        <v>1468</v>
      </c>
      <c r="H249" s="707" t="s">
        <v>931</v>
      </c>
      <c r="I249" s="708" t="s">
        <v>932</v>
      </c>
      <c r="J249" s="707" t="s">
        <v>298</v>
      </c>
      <c r="K249" s="709" t="n">
        <v>0</v>
      </c>
      <c r="L249" s="707" t="s">
        <v>297</v>
      </c>
      <c r="M249" s="708" t="s">
        <v>933</v>
      </c>
      <c r="N249" s="710" t="s">
        <v>934</v>
      </c>
      <c r="O249" s="512" t="n">
        <v>1</v>
      </c>
      <c r="P249" s="512" t="n">
        <v>1</v>
      </c>
      <c r="Q249" s="711" t="n">
        <v>0.013460572</v>
      </c>
      <c r="R249" s="712"/>
      <c r="S249" s="713" t="n">
        <v>28.43</v>
      </c>
      <c r="T249" s="714"/>
      <c r="U249" s="715"/>
      <c r="V249" s="262" t="n">
        <f aca="false">SUM(W249:CI249)</f>
        <v>4</v>
      </c>
      <c r="W249" s="243" t="n">
        <v>0</v>
      </c>
      <c r="X249" s="243" t="n">
        <v>0</v>
      </c>
      <c r="Y249" s="243" t="n">
        <v>0</v>
      </c>
      <c r="Z249" s="243" t="n">
        <v>0</v>
      </c>
      <c r="AA249" s="243" t="n">
        <v>2</v>
      </c>
      <c r="AB249" s="243" t="n">
        <v>0</v>
      </c>
      <c r="AC249" s="243" t="n">
        <v>0</v>
      </c>
      <c r="AD249" s="243" t="n">
        <v>1</v>
      </c>
      <c r="AE249" s="265" t="n">
        <v>1</v>
      </c>
      <c r="AF249" s="243" t="n">
        <v>0</v>
      </c>
      <c r="AG249" s="243" t="n">
        <v>0</v>
      </c>
      <c r="AH249" s="518" t="n">
        <v>0</v>
      </c>
      <c r="AI249" s="243" t="n">
        <v>0</v>
      </c>
      <c r="AJ249" s="243" t="n">
        <v>0</v>
      </c>
      <c r="AK249" s="518" t="n">
        <v>0</v>
      </c>
      <c r="AL249" s="518" t="n">
        <v>0</v>
      </c>
      <c r="AM249" s="518" t="n">
        <v>0</v>
      </c>
      <c r="AN249" s="518" t="n">
        <v>0</v>
      </c>
      <c r="AO249" s="518" t="n">
        <v>0</v>
      </c>
      <c r="AP249" s="518" t="n">
        <v>0</v>
      </c>
      <c r="AQ249" s="518" t="n">
        <v>0</v>
      </c>
      <c r="AR249" s="518" t="n">
        <v>0</v>
      </c>
      <c r="AS249" s="518" t="n">
        <v>0</v>
      </c>
      <c r="AT249" s="518" t="n">
        <v>0</v>
      </c>
      <c r="AU249" s="518" t="n">
        <v>0</v>
      </c>
      <c r="AV249" s="518" t="n">
        <v>0</v>
      </c>
      <c r="AW249" s="518" t="n">
        <v>0</v>
      </c>
      <c r="AX249" s="518" t="n">
        <v>0</v>
      </c>
      <c r="AY249" s="518" t="n">
        <v>0</v>
      </c>
      <c r="AZ249" s="518" t="n">
        <v>0</v>
      </c>
      <c r="BA249" s="518" t="n">
        <v>0</v>
      </c>
      <c r="BB249" s="518" t="n">
        <v>0</v>
      </c>
      <c r="BC249" s="518" t="n">
        <v>0</v>
      </c>
      <c r="BD249" s="518" t="n">
        <v>0</v>
      </c>
      <c r="BE249" s="518" t="n">
        <v>0</v>
      </c>
      <c r="BF249" s="518" t="n">
        <v>0</v>
      </c>
      <c r="BG249" s="518" t="n">
        <v>0</v>
      </c>
      <c r="BH249" s="518" t="n">
        <v>0</v>
      </c>
      <c r="BI249" s="518" t="n">
        <v>0</v>
      </c>
      <c r="BJ249" s="518"/>
      <c r="BK249" s="518"/>
      <c r="BL249" s="518" t="n">
        <v>0</v>
      </c>
      <c r="BM249" s="518"/>
      <c r="BN249" s="518"/>
      <c r="BO249" s="518"/>
      <c r="BP249" s="518"/>
      <c r="BQ249" s="518"/>
      <c r="BR249" s="518"/>
      <c r="BS249" s="518"/>
      <c r="BT249" s="518"/>
      <c r="BU249" s="518"/>
      <c r="BV249" s="518" t="n">
        <v>0</v>
      </c>
      <c r="BW249" s="518" t="n">
        <v>0</v>
      </c>
      <c r="BX249" s="518" t="n">
        <v>0</v>
      </c>
      <c r="BY249" s="518" t="n">
        <v>0</v>
      </c>
      <c r="BZ249" s="518" t="n">
        <v>0</v>
      </c>
      <c r="CA249" s="518" t="n">
        <v>0</v>
      </c>
      <c r="CB249" s="518" t="n">
        <v>0</v>
      </c>
      <c r="CC249" s="518" t="n">
        <v>0</v>
      </c>
      <c r="CD249" s="518" t="n">
        <v>0</v>
      </c>
      <c r="CE249" s="518" t="n">
        <v>0</v>
      </c>
      <c r="CF249" s="518" t="n">
        <v>0</v>
      </c>
      <c r="CG249" s="518" t="n">
        <v>0</v>
      </c>
      <c r="CH249" s="518"/>
      <c r="CI249" s="716"/>
      <c r="CL249" s="48" t="n">
        <v>4</v>
      </c>
      <c r="CM249" s="48" t="n">
        <f aca="false">CL249-V249</f>
        <v>0</v>
      </c>
      <c r="CN249" s="702" t="n">
        <f aca="false">SUM(CO249:DR249)</f>
        <v>4</v>
      </c>
      <c r="CO249" s="703" t="n">
        <v>0</v>
      </c>
      <c r="CP249" s="703"/>
      <c r="CQ249" s="703" t="n">
        <v>0</v>
      </c>
      <c r="CR249" s="703"/>
      <c r="CS249" s="703" t="n">
        <v>2</v>
      </c>
      <c r="CT249" s="703" t="n">
        <v>0</v>
      </c>
      <c r="CU249" s="703"/>
      <c r="CV249" s="703"/>
      <c r="CW249" s="703" t="n">
        <v>1</v>
      </c>
      <c r="CX249" s="703" t="n">
        <v>0</v>
      </c>
      <c r="CY249" s="703" t="n">
        <v>0</v>
      </c>
      <c r="CZ249" s="703" t="n">
        <v>0</v>
      </c>
      <c r="DA249" s="703"/>
      <c r="DB249" s="703" t="n">
        <v>1</v>
      </c>
      <c r="DC249" s="703"/>
      <c r="DD249" s="703"/>
      <c r="DE249" s="703" t="n">
        <v>0</v>
      </c>
      <c r="DF249" s="703"/>
      <c r="DG249" s="703" t="n">
        <v>0</v>
      </c>
      <c r="DH249" s="703" t="n">
        <v>0</v>
      </c>
      <c r="DI249" s="703" t="n">
        <v>0</v>
      </c>
      <c r="DJ249" s="703" t="n">
        <v>0</v>
      </c>
      <c r="DK249" s="703" t="n">
        <v>0</v>
      </c>
      <c r="DL249" s="703" t="n">
        <v>0</v>
      </c>
      <c r="DM249" s="703"/>
      <c r="DN249" s="703"/>
      <c r="DO249" s="703"/>
      <c r="DP249" s="703"/>
      <c r="DQ249" s="703"/>
      <c r="DR249" s="703"/>
      <c r="DS249" s="704" t="n">
        <f aca="false">CN249-V249</f>
        <v>0</v>
      </c>
      <c r="DT249" s="553"/>
      <c r="DU249" s="48"/>
    </row>
    <row r="250" customFormat="false" ht="15" hidden="false" customHeight="true" outlineLevel="0" collapsed="false">
      <c r="A250" s="705" t="n">
        <f aca="false">A249+1</f>
        <v>241</v>
      </c>
      <c r="B250" s="706" t="s">
        <v>929</v>
      </c>
      <c r="C250" s="706" t="s">
        <v>477</v>
      </c>
      <c r="D250" s="706" t="s">
        <v>478</v>
      </c>
      <c r="E250" s="243" t="n">
        <f aca="false">COUNTIF($G$10:$G$1856,$G250)</f>
        <v>1</v>
      </c>
      <c r="F250" s="706" t="s">
        <v>1469</v>
      </c>
      <c r="G250" s="706" t="s">
        <v>1469</v>
      </c>
      <c r="H250" s="707" t="s">
        <v>936</v>
      </c>
      <c r="I250" s="708" t="s">
        <v>937</v>
      </c>
      <c r="J250" s="707" t="s">
        <v>298</v>
      </c>
      <c r="K250" s="709" t="n">
        <v>0</v>
      </c>
      <c r="L250" s="707" t="s">
        <v>297</v>
      </c>
      <c r="M250" s="708" t="s">
        <v>938</v>
      </c>
      <c r="N250" s="710" t="s">
        <v>934</v>
      </c>
      <c r="O250" s="512" t="n">
        <v>1</v>
      </c>
      <c r="P250" s="512" t="n">
        <v>1</v>
      </c>
      <c r="Q250" s="711" t="n">
        <v>0.00536232</v>
      </c>
      <c r="R250" s="712"/>
      <c r="S250" s="713" t="n">
        <v>11.26</v>
      </c>
      <c r="T250" s="714"/>
      <c r="U250" s="715"/>
      <c r="V250" s="262" t="n">
        <f aca="false">SUM(W250:CI250)</f>
        <v>0</v>
      </c>
      <c r="W250" s="243" t="n">
        <v>0</v>
      </c>
      <c r="X250" s="243" t="n">
        <v>0</v>
      </c>
      <c r="Y250" s="243" t="n">
        <v>0</v>
      </c>
      <c r="Z250" s="243" t="n">
        <v>0</v>
      </c>
      <c r="AA250" s="243" t="n">
        <v>0</v>
      </c>
      <c r="AB250" s="243" t="n">
        <v>0</v>
      </c>
      <c r="AC250" s="243" t="n">
        <v>0</v>
      </c>
      <c r="AD250" s="243" t="n">
        <v>0</v>
      </c>
      <c r="AE250" s="243" t="n">
        <v>0</v>
      </c>
      <c r="AF250" s="243" t="n">
        <v>0</v>
      </c>
      <c r="AG250" s="243" t="n">
        <v>0</v>
      </c>
      <c r="AH250" s="518" t="n">
        <v>0</v>
      </c>
      <c r="AI250" s="243" t="n">
        <v>0</v>
      </c>
      <c r="AJ250" s="243" t="n">
        <v>0</v>
      </c>
      <c r="AK250" s="518" t="n">
        <v>0</v>
      </c>
      <c r="AL250" s="518" t="n">
        <v>0</v>
      </c>
      <c r="AM250" s="518" t="n">
        <v>0</v>
      </c>
      <c r="AN250" s="518" t="n">
        <v>0</v>
      </c>
      <c r="AO250" s="518" t="n">
        <v>0</v>
      </c>
      <c r="AP250" s="518" t="n">
        <v>0</v>
      </c>
      <c r="AQ250" s="518" t="n">
        <v>0</v>
      </c>
      <c r="AR250" s="518" t="n">
        <v>0</v>
      </c>
      <c r="AS250" s="518" t="n">
        <v>0</v>
      </c>
      <c r="AT250" s="518" t="n">
        <v>0</v>
      </c>
      <c r="AU250" s="518" t="n">
        <v>0</v>
      </c>
      <c r="AV250" s="518" t="n">
        <v>0</v>
      </c>
      <c r="AW250" s="518" t="n">
        <v>0</v>
      </c>
      <c r="AX250" s="518" t="n">
        <v>0</v>
      </c>
      <c r="AY250" s="518" t="n">
        <v>0</v>
      </c>
      <c r="AZ250" s="518" t="n">
        <v>0</v>
      </c>
      <c r="BA250" s="518" t="n">
        <v>0</v>
      </c>
      <c r="BB250" s="518" t="n">
        <v>0</v>
      </c>
      <c r="BC250" s="518" t="n">
        <v>0</v>
      </c>
      <c r="BD250" s="518" t="n">
        <v>0</v>
      </c>
      <c r="BE250" s="518" t="n">
        <v>0</v>
      </c>
      <c r="BF250" s="518" t="n">
        <v>0</v>
      </c>
      <c r="BG250" s="518" t="n">
        <v>0</v>
      </c>
      <c r="BH250" s="518" t="n">
        <v>0</v>
      </c>
      <c r="BI250" s="518" t="n">
        <v>0</v>
      </c>
      <c r="BJ250" s="518"/>
      <c r="BK250" s="518"/>
      <c r="BL250" s="518" t="n">
        <v>0</v>
      </c>
      <c r="BM250" s="518"/>
      <c r="BN250" s="518"/>
      <c r="BO250" s="518"/>
      <c r="BP250" s="518"/>
      <c r="BQ250" s="518"/>
      <c r="BR250" s="518"/>
      <c r="BS250" s="518"/>
      <c r="BT250" s="518"/>
      <c r="BU250" s="518"/>
      <c r="BV250" s="518" t="n">
        <v>0</v>
      </c>
      <c r="BW250" s="518" t="n">
        <v>0</v>
      </c>
      <c r="BX250" s="518" t="n">
        <v>0</v>
      </c>
      <c r="BY250" s="518" t="n">
        <v>0</v>
      </c>
      <c r="BZ250" s="518" t="n">
        <v>0</v>
      </c>
      <c r="CA250" s="518" t="n">
        <v>0</v>
      </c>
      <c r="CB250" s="518" t="n">
        <v>0</v>
      </c>
      <c r="CC250" s="518" t="n">
        <v>0</v>
      </c>
      <c r="CD250" s="518" t="n">
        <v>0</v>
      </c>
      <c r="CE250" s="518" t="n">
        <v>0</v>
      </c>
      <c r="CF250" s="518" t="n">
        <v>0</v>
      </c>
      <c r="CG250" s="518" t="n">
        <v>0</v>
      </c>
      <c r="CH250" s="518"/>
      <c r="CI250" s="716"/>
      <c r="CL250" s="48" t="n">
        <v>0</v>
      </c>
      <c r="CM250" s="48" t="n">
        <f aca="false">CL250-V250</f>
        <v>0</v>
      </c>
      <c r="CN250" s="702" t="n">
        <f aca="false">SUM(CO250:DR250)</f>
        <v>0</v>
      </c>
      <c r="CO250" s="703" t="n">
        <v>0</v>
      </c>
      <c r="CP250" s="703"/>
      <c r="CQ250" s="703" t="n">
        <v>0</v>
      </c>
      <c r="CR250" s="703"/>
      <c r="CS250" s="703" t="n">
        <v>0</v>
      </c>
      <c r="CT250" s="703" t="n">
        <v>0</v>
      </c>
      <c r="CU250" s="703"/>
      <c r="CV250" s="703"/>
      <c r="CW250" s="703"/>
      <c r="CX250" s="703" t="n">
        <v>0</v>
      </c>
      <c r="CY250" s="703" t="n">
        <v>0</v>
      </c>
      <c r="CZ250" s="703" t="n">
        <v>0</v>
      </c>
      <c r="DA250" s="703"/>
      <c r="DB250" s="703"/>
      <c r="DC250" s="703"/>
      <c r="DD250" s="703"/>
      <c r="DE250" s="703" t="n">
        <v>0</v>
      </c>
      <c r="DF250" s="703"/>
      <c r="DG250" s="703" t="n">
        <v>0</v>
      </c>
      <c r="DH250" s="703" t="n">
        <v>0</v>
      </c>
      <c r="DI250" s="703" t="n">
        <v>0</v>
      </c>
      <c r="DJ250" s="703" t="n">
        <v>0</v>
      </c>
      <c r="DK250" s="703" t="n">
        <v>0</v>
      </c>
      <c r="DL250" s="703" t="n">
        <v>0</v>
      </c>
      <c r="DM250" s="703"/>
      <c r="DN250" s="703"/>
      <c r="DO250" s="703"/>
      <c r="DP250" s="703"/>
      <c r="DQ250" s="703"/>
      <c r="DR250" s="703"/>
      <c r="DS250" s="704" t="n">
        <f aca="false">CN250-V250</f>
        <v>0</v>
      </c>
      <c r="DT250" s="553"/>
      <c r="DU250" s="48"/>
    </row>
    <row r="251" customFormat="false" ht="15" hidden="false" customHeight="true" outlineLevel="0" collapsed="false">
      <c r="A251" s="705" t="n">
        <f aca="false">A250+1</f>
        <v>242</v>
      </c>
      <c r="B251" s="706" t="s">
        <v>929</v>
      </c>
      <c r="C251" s="706" t="s">
        <v>477</v>
      </c>
      <c r="D251" s="706" t="s">
        <v>478</v>
      </c>
      <c r="E251" s="243" t="n">
        <f aca="false">COUNTIF($G$10:$G$1856,$G251)</f>
        <v>1</v>
      </c>
      <c r="F251" s="706" t="s">
        <v>1470</v>
      </c>
      <c r="G251" s="706" t="s">
        <v>1470</v>
      </c>
      <c r="H251" s="707" t="s">
        <v>940</v>
      </c>
      <c r="I251" s="708" t="s">
        <v>941</v>
      </c>
      <c r="J251" s="707" t="s">
        <v>298</v>
      </c>
      <c r="K251" s="709" t="n">
        <v>0</v>
      </c>
      <c r="L251" s="707" t="s">
        <v>297</v>
      </c>
      <c r="M251" s="708" t="s">
        <v>942</v>
      </c>
      <c r="N251" s="710" t="s">
        <v>934</v>
      </c>
      <c r="O251" s="512" t="n">
        <v>4</v>
      </c>
      <c r="P251" s="512" t="n">
        <v>1</v>
      </c>
      <c r="Q251" s="711" t="n">
        <v>0.00197568</v>
      </c>
      <c r="R251" s="712"/>
      <c r="S251" s="713" t="n">
        <v>4.15</v>
      </c>
      <c r="T251" s="714"/>
      <c r="U251" s="715"/>
      <c r="V251" s="262" t="n">
        <f aca="false">SUM(W251:CI251)</f>
        <v>0</v>
      </c>
      <c r="W251" s="243" t="n">
        <v>0</v>
      </c>
      <c r="X251" s="243" t="n">
        <v>0</v>
      </c>
      <c r="Y251" s="243" t="n">
        <v>0</v>
      </c>
      <c r="Z251" s="243" t="n">
        <v>0</v>
      </c>
      <c r="AA251" s="243" t="n">
        <v>0</v>
      </c>
      <c r="AB251" s="243" t="n">
        <v>0</v>
      </c>
      <c r="AC251" s="243" t="n">
        <v>0</v>
      </c>
      <c r="AD251" s="243" t="n">
        <v>0</v>
      </c>
      <c r="AE251" s="243" t="n">
        <v>0</v>
      </c>
      <c r="AF251" s="243" t="n">
        <v>0</v>
      </c>
      <c r="AG251" s="243" t="n">
        <v>0</v>
      </c>
      <c r="AH251" s="518" t="n">
        <v>0</v>
      </c>
      <c r="AI251" s="243" t="n">
        <v>0</v>
      </c>
      <c r="AJ251" s="243" t="n">
        <v>0</v>
      </c>
      <c r="AK251" s="518" t="n">
        <v>0</v>
      </c>
      <c r="AL251" s="518" t="n">
        <v>0</v>
      </c>
      <c r="AM251" s="518" t="n">
        <v>0</v>
      </c>
      <c r="AN251" s="518" t="n">
        <v>0</v>
      </c>
      <c r="AO251" s="518" t="n">
        <v>0</v>
      </c>
      <c r="AP251" s="518" t="n">
        <v>0</v>
      </c>
      <c r="AQ251" s="518" t="n">
        <v>0</v>
      </c>
      <c r="AR251" s="518" t="n">
        <v>0</v>
      </c>
      <c r="AS251" s="518" t="n">
        <v>0</v>
      </c>
      <c r="AT251" s="518" t="n">
        <v>0</v>
      </c>
      <c r="AU251" s="518" t="n">
        <v>0</v>
      </c>
      <c r="AV251" s="518" t="n">
        <v>0</v>
      </c>
      <c r="AW251" s="518" t="n">
        <v>0</v>
      </c>
      <c r="AX251" s="518" t="n">
        <v>0</v>
      </c>
      <c r="AY251" s="518" t="n">
        <v>0</v>
      </c>
      <c r="AZ251" s="518" t="n">
        <v>0</v>
      </c>
      <c r="BA251" s="518" t="n">
        <v>0</v>
      </c>
      <c r="BB251" s="518" t="n">
        <v>0</v>
      </c>
      <c r="BC251" s="518" t="n">
        <v>0</v>
      </c>
      <c r="BD251" s="518" t="n">
        <v>0</v>
      </c>
      <c r="BE251" s="518" t="n">
        <v>0</v>
      </c>
      <c r="BF251" s="518" t="n">
        <v>0</v>
      </c>
      <c r="BG251" s="518" t="n">
        <v>0</v>
      </c>
      <c r="BH251" s="518" t="n">
        <v>0</v>
      </c>
      <c r="BI251" s="518" t="n">
        <v>0</v>
      </c>
      <c r="BJ251" s="518"/>
      <c r="BK251" s="518"/>
      <c r="BL251" s="518" t="n">
        <v>0</v>
      </c>
      <c r="BM251" s="518"/>
      <c r="BN251" s="518"/>
      <c r="BO251" s="518"/>
      <c r="BP251" s="518"/>
      <c r="BQ251" s="518"/>
      <c r="BR251" s="518"/>
      <c r="BS251" s="518"/>
      <c r="BT251" s="518"/>
      <c r="BU251" s="518"/>
      <c r="BV251" s="518" t="n">
        <v>0</v>
      </c>
      <c r="BW251" s="518" t="n">
        <v>0</v>
      </c>
      <c r="BX251" s="518" t="n">
        <v>0</v>
      </c>
      <c r="BY251" s="518" t="n">
        <v>0</v>
      </c>
      <c r="BZ251" s="518" t="n">
        <v>0</v>
      </c>
      <c r="CA251" s="518" t="n">
        <v>0</v>
      </c>
      <c r="CB251" s="518" t="n">
        <v>0</v>
      </c>
      <c r="CC251" s="518" t="n">
        <v>0</v>
      </c>
      <c r="CD251" s="518" t="n">
        <v>0</v>
      </c>
      <c r="CE251" s="518" t="n">
        <v>0</v>
      </c>
      <c r="CF251" s="518" t="n">
        <v>0</v>
      </c>
      <c r="CG251" s="518" t="n">
        <v>0</v>
      </c>
      <c r="CH251" s="518"/>
      <c r="CI251" s="716"/>
      <c r="CL251" s="48" t="n">
        <v>0</v>
      </c>
      <c r="CM251" s="48" t="n">
        <f aca="false">CL251-V251</f>
        <v>0</v>
      </c>
      <c r="CN251" s="702" t="n">
        <f aca="false">SUM(CO251:DR251)</f>
        <v>0</v>
      </c>
      <c r="CO251" s="703" t="n">
        <v>0</v>
      </c>
      <c r="CP251" s="703"/>
      <c r="CQ251" s="703" t="n">
        <v>0</v>
      </c>
      <c r="CR251" s="703"/>
      <c r="CS251" s="703" t="n">
        <v>0</v>
      </c>
      <c r="CT251" s="703" t="n">
        <v>0</v>
      </c>
      <c r="CU251" s="703"/>
      <c r="CV251" s="703"/>
      <c r="CW251" s="703"/>
      <c r="CX251" s="703" t="n">
        <v>0</v>
      </c>
      <c r="CY251" s="703" t="n">
        <v>0</v>
      </c>
      <c r="CZ251" s="703" t="n">
        <v>0</v>
      </c>
      <c r="DA251" s="703"/>
      <c r="DB251" s="703"/>
      <c r="DC251" s="703"/>
      <c r="DD251" s="703"/>
      <c r="DE251" s="703" t="n">
        <v>0</v>
      </c>
      <c r="DF251" s="703"/>
      <c r="DG251" s="703" t="n">
        <v>0</v>
      </c>
      <c r="DH251" s="703" t="n">
        <v>0</v>
      </c>
      <c r="DI251" s="703" t="n">
        <v>0</v>
      </c>
      <c r="DJ251" s="703" t="n">
        <v>0</v>
      </c>
      <c r="DK251" s="703" t="n">
        <v>0</v>
      </c>
      <c r="DL251" s="703" t="n">
        <v>0</v>
      </c>
      <c r="DM251" s="703"/>
      <c r="DN251" s="703"/>
      <c r="DO251" s="703"/>
      <c r="DP251" s="703"/>
      <c r="DQ251" s="703"/>
      <c r="DR251" s="703"/>
      <c r="DS251" s="704" t="n">
        <f aca="false">CN251-V251</f>
        <v>0</v>
      </c>
      <c r="DT251" s="553"/>
      <c r="DU251" s="48"/>
    </row>
    <row r="252" customFormat="false" ht="15" hidden="false" customHeight="true" outlineLevel="0" collapsed="false">
      <c r="A252" s="705" t="n">
        <f aca="false">A251+1</f>
        <v>243</v>
      </c>
      <c r="B252" s="706" t="s">
        <v>929</v>
      </c>
      <c r="C252" s="706" t="s">
        <v>477</v>
      </c>
      <c r="D252" s="706" t="s">
        <v>478</v>
      </c>
      <c r="E252" s="243" t="n">
        <f aca="false">COUNTIF($G$10:$G$1856,$G252)</f>
        <v>1</v>
      </c>
      <c r="F252" s="706" t="s">
        <v>1471</v>
      </c>
      <c r="G252" s="706" t="s">
        <v>1471</v>
      </c>
      <c r="H252" s="707" t="s">
        <v>944</v>
      </c>
      <c r="I252" s="708" t="s">
        <v>945</v>
      </c>
      <c r="J252" s="707" t="s">
        <v>298</v>
      </c>
      <c r="K252" s="709" t="n">
        <v>0</v>
      </c>
      <c r="L252" s="707" t="s">
        <v>297</v>
      </c>
      <c r="M252" s="708" t="s">
        <v>946</v>
      </c>
      <c r="N252" s="710" t="s">
        <v>934</v>
      </c>
      <c r="O252" s="512" t="n">
        <v>1</v>
      </c>
      <c r="P252" s="512" t="n">
        <v>1</v>
      </c>
      <c r="Q252" s="711" t="n">
        <v>0.007369008</v>
      </c>
      <c r="R252" s="712"/>
      <c r="S252" s="713" t="n">
        <v>15.47</v>
      </c>
      <c r="T252" s="714"/>
      <c r="U252" s="715"/>
      <c r="V252" s="262" t="n">
        <f aca="false">SUM(W252:CI252)</f>
        <v>0</v>
      </c>
      <c r="W252" s="243" t="n">
        <v>0</v>
      </c>
      <c r="X252" s="243" t="n">
        <v>0</v>
      </c>
      <c r="Y252" s="243" t="n">
        <v>0</v>
      </c>
      <c r="Z252" s="243" t="n">
        <v>0</v>
      </c>
      <c r="AA252" s="243" t="n">
        <v>0</v>
      </c>
      <c r="AB252" s="243" t="n">
        <v>0</v>
      </c>
      <c r="AC252" s="243" t="n">
        <v>0</v>
      </c>
      <c r="AD252" s="243" t="n">
        <v>0</v>
      </c>
      <c r="AE252" s="243" t="n">
        <v>0</v>
      </c>
      <c r="AF252" s="243" t="n">
        <v>0</v>
      </c>
      <c r="AG252" s="243" t="n">
        <v>0</v>
      </c>
      <c r="AH252" s="518" t="n">
        <v>0</v>
      </c>
      <c r="AI252" s="243" t="n">
        <v>0</v>
      </c>
      <c r="AJ252" s="243" t="n">
        <v>0</v>
      </c>
      <c r="AK252" s="518" t="n">
        <v>0</v>
      </c>
      <c r="AL252" s="518" t="n">
        <v>0</v>
      </c>
      <c r="AM252" s="518" t="n">
        <v>0</v>
      </c>
      <c r="AN252" s="518" t="n">
        <v>0</v>
      </c>
      <c r="AO252" s="518" t="n">
        <v>0</v>
      </c>
      <c r="AP252" s="518" t="n">
        <v>0</v>
      </c>
      <c r="AQ252" s="518" t="n">
        <v>0</v>
      </c>
      <c r="AR252" s="518" t="n">
        <v>0</v>
      </c>
      <c r="AS252" s="518" t="n">
        <v>0</v>
      </c>
      <c r="AT252" s="518" t="n">
        <v>0</v>
      </c>
      <c r="AU252" s="518" t="n">
        <v>0</v>
      </c>
      <c r="AV252" s="518" t="n">
        <v>0</v>
      </c>
      <c r="AW252" s="518" t="n">
        <v>0</v>
      </c>
      <c r="AX252" s="518" t="n">
        <v>0</v>
      </c>
      <c r="AY252" s="518" t="n">
        <v>0</v>
      </c>
      <c r="AZ252" s="518" t="n">
        <v>0</v>
      </c>
      <c r="BA252" s="518" t="n">
        <v>0</v>
      </c>
      <c r="BB252" s="518" t="n">
        <v>0</v>
      </c>
      <c r="BC252" s="518" t="n">
        <v>0</v>
      </c>
      <c r="BD252" s="518" t="n">
        <v>0</v>
      </c>
      <c r="BE252" s="518" t="n">
        <v>0</v>
      </c>
      <c r="BF252" s="518" t="n">
        <v>0</v>
      </c>
      <c r="BG252" s="518" t="n">
        <v>0</v>
      </c>
      <c r="BH252" s="518" t="n">
        <v>0</v>
      </c>
      <c r="BI252" s="518" t="n">
        <v>0</v>
      </c>
      <c r="BJ252" s="518"/>
      <c r="BK252" s="518"/>
      <c r="BL252" s="518" t="n">
        <v>0</v>
      </c>
      <c r="BM252" s="518"/>
      <c r="BN252" s="518"/>
      <c r="BO252" s="518"/>
      <c r="BP252" s="518"/>
      <c r="BQ252" s="518"/>
      <c r="BR252" s="518"/>
      <c r="BS252" s="518"/>
      <c r="BT252" s="518"/>
      <c r="BU252" s="518"/>
      <c r="BV252" s="518" t="n">
        <v>0</v>
      </c>
      <c r="BW252" s="518" t="n">
        <v>0</v>
      </c>
      <c r="BX252" s="518" t="n">
        <v>0</v>
      </c>
      <c r="BY252" s="518" t="n">
        <v>0</v>
      </c>
      <c r="BZ252" s="518" t="n">
        <v>0</v>
      </c>
      <c r="CA252" s="518" t="n">
        <v>0</v>
      </c>
      <c r="CB252" s="518" t="n">
        <v>0</v>
      </c>
      <c r="CC252" s="518" t="n">
        <v>0</v>
      </c>
      <c r="CD252" s="518" t="n">
        <v>0</v>
      </c>
      <c r="CE252" s="518" t="n">
        <v>0</v>
      </c>
      <c r="CF252" s="518" t="n">
        <v>0</v>
      </c>
      <c r="CG252" s="518" t="n">
        <v>0</v>
      </c>
      <c r="CH252" s="518"/>
      <c r="CI252" s="716"/>
      <c r="CL252" s="48" t="n">
        <v>0</v>
      </c>
      <c r="CM252" s="48" t="n">
        <f aca="false">CL252-V252</f>
        <v>0</v>
      </c>
      <c r="CN252" s="702" t="n">
        <f aca="false">SUM(CO252:DR252)</f>
        <v>0</v>
      </c>
      <c r="CO252" s="703" t="n">
        <v>0</v>
      </c>
      <c r="CP252" s="703"/>
      <c r="CQ252" s="703" t="n">
        <v>0</v>
      </c>
      <c r="CR252" s="703"/>
      <c r="CS252" s="703" t="n">
        <v>0</v>
      </c>
      <c r="CT252" s="703" t="n">
        <v>0</v>
      </c>
      <c r="CU252" s="703"/>
      <c r="CV252" s="703"/>
      <c r="CW252" s="703"/>
      <c r="CX252" s="703" t="n">
        <v>0</v>
      </c>
      <c r="CY252" s="703" t="n">
        <v>0</v>
      </c>
      <c r="CZ252" s="703" t="n">
        <v>0</v>
      </c>
      <c r="DA252" s="703"/>
      <c r="DB252" s="703"/>
      <c r="DC252" s="703"/>
      <c r="DD252" s="703"/>
      <c r="DE252" s="703" t="n">
        <v>0</v>
      </c>
      <c r="DF252" s="703"/>
      <c r="DG252" s="703" t="n">
        <v>0</v>
      </c>
      <c r="DH252" s="703" t="n">
        <v>0</v>
      </c>
      <c r="DI252" s="703" t="n">
        <v>0</v>
      </c>
      <c r="DJ252" s="703" t="n">
        <v>0</v>
      </c>
      <c r="DK252" s="703" t="n">
        <v>0</v>
      </c>
      <c r="DL252" s="703" t="n">
        <v>0</v>
      </c>
      <c r="DM252" s="703"/>
      <c r="DN252" s="703"/>
      <c r="DO252" s="703"/>
      <c r="DP252" s="703"/>
      <c r="DQ252" s="703"/>
      <c r="DR252" s="703"/>
      <c r="DS252" s="704" t="n">
        <f aca="false">CN252-V252</f>
        <v>0</v>
      </c>
      <c r="DT252" s="553"/>
      <c r="DU252" s="48"/>
    </row>
    <row r="253" customFormat="false" ht="15" hidden="false" customHeight="true" outlineLevel="0" collapsed="false">
      <c r="A253" s="705" t="n">
        <f aca="false">A252+1</f>
        <v>244</v>
      </c>
      <c r="B253" s="706" t="s">
        <v>929</v>
      </c>
      <c r="C253" s="706" t="s">
        <v>477</v>
      </c>
      <c r="D253" s="706" t="s">
        <v>478</v>
      </c>
      <c r="E253" s="243" t="n">
        <f aca="false">COUNTIF($G$10:$G$1856,$G253)</f>
        <v>1</v>
      </c>
      <c r="F253" s="706" t="s">
        <v>1472</v>
      </c>
      <c r="G253" s="706" t="s">
        <v>1472</v>
      </c>
      <c r="H253" s="707" t="s">
        <v>948</v>
      </c>
      <c r="I253" s="708" t="s">
        <v>949</v>
      </c>
      <c r="J253" s="707" t="s">
        <v>298</v>
      </c>
      <c r="K253" s="709" t="n">
        <v>0</v>
      </c>
      <c r="L253" s="707" t="s">
        <v>297</v>
      </c>
      <c r="M253" s="708" t="s">
        <v>950</v>
      </c>
      <c r="N253" s="710" t="s">
        <v>934</v>
      </c>
      <c r="O253" s="512" t="n">
        <v>1</v>
      </c>
      <c r="P253" s="512" t="n">
        <v>1</v>
      </c>
      <c r="Q253" s="711" t="n">
        <v>0.007369008</v>
      </c>
      <c r="R253" s="712"/>
      <c r="S253" s="713" t="n">
        <v>15.47</v>
      </c>
      <c r="T253" s="714"/>
      <c r="U253" s="715"/>
      <c r="V253" s="262" t="n">
        <f aca="false">SUM(W253:CI253)</f>
        <v>0</v>
      </c>
      <c r="W253" s="243" t="n">
        <v>0</v>
      </c>
      <c r="X253" s="243" t="n">
        <v>0</v>
      </c>
      <c r="Y253" s="243" t="n">
        <v>0</v>
      </c>
      <c r="Z253" s="243" t="n">
        <v>0</v>
      </c>
      <c r="AA253" s="243" t="n">
        <v>0</v>
      </c>
      <c r="AB253" s="243" t="n">
        <v>0</v>
      </c>
      <c r="AC253" s="243" t="n">
        <v>0</v>
      </c>
      <c r="AD253" s="243" t="n">
        <v>0</v>
      </c>
      <c r="AE253" s="243" t="n">
        <v>0</v>
      </c>
      <c r="AF253" s="243" t="n">
        <v>0</v>
      </c>
      <c r="AG253" s="243" t="n">
        <v>0</v>
      </c>
      <c r="AH253" s="518" t="n">
        <v>0</v>
      </c>
      <c r="AI253" s="243" t="n">
        <v>0</v>
      </c>
      <c r="AJ253" s="243" t="n">
        <v>0</v>
      </c>
      <c r="AK253" s="518" t="n">
        <v>0</v>
      </c>
      <c r="AL253" s="518" t="n">
        <v>0</v>
      </c>
      <c r="AM253" s="518" t="n">
        <v>0</v>
      </c>
      <c r="AN253" s="518" t="n">
        <v>0</v>
      </c>
      <c r="AO253" s="518" t="n">
        <v>0</v>
      </c>
      <c r="AP253" s="518" t="n">
        <v>0</v>
      </c>
      <c r="AQ253" s="518" t="n">
        <v>0</v>
      </c>
      <c r="AR253" s="518" t="n">
        <v>0</v>
      </c>
      <c r="AS253" s="518" t="n">
        <v>0</v>
      </c>
      <c r="AT253" s="518" t="n">
        <v>0</v>
      </c>
      <c r="AU253" s="518" t="n">
        <v>0</v>
      </c>
      <c r="AV253" s="518" t="n">
        <v>0</v>
      </c>
      <c r="AW253" s="518" t="n">
        <v>0</v>
      </c>
      <c r="AX253" s="518" t="n">
        <v>0</v>
      </c>
      <c r="AY253" s="518" t="n">
        <v>0</v>
      </c>
      <c r="AZ253" s="518" t="n">
        <v>0</v>
      </c>
      <c r="BA253" s="518" t="n">
        <v>0</v>
      </c>
      <c r="BB253" s="518" t="n">
        <v>0</v>
      </c>
      <c r="BC253" s="518" t="n">
        <v>0</v>
      </c>
      <c r="BD253" s="518" t="n">
        <v>0</v>
      </c>
      <c r="BE253" s="518" t="n">
        <v>0</v>
      </c>
      <c r="BF253" s="518" t="n">
        <v>0</v>
      </c>
      <c r="BG253" s="518" t="n">
        <v>0</v>
      </c>
      <c r="BH253" s="518" t="n">
        <v>0</v>
      </c>
      <c r="BI253" s="518" t="n">
        <v>0</v>
      </c>
      <c r="BJ253" s="518"/>
      <c r="BK253" s="518"/>
      <c r="BL253" s="518" t="n">
        <v>0</v>
      </c>
      <c r="BM253" s="518"/>
      <c r="BN253" s="518"/>
      <c r="BO253" s="518"/>
      <c r="BP253" s="518"/>
      <c r="BQ253" s="518"/>
      <c r="BR253" s="518"/>
      <c r="BS253" s="518"/>
      <c r="BT253" s="518"/>
      <c r="BU253" s="518"/>
      <c r="BV253" s="518" t="n">
        <v>0</v>
      </c>
      <c r="BW253" s="518" t="n">
        <v>0</v>
      </c>
      <c r="BX253" s="518" t="n">
        <v>0</v>
      </c>
      <c r="BY253" s="518" t="n">
        <v>0</v>
      </c>
      <c r="BZ253" s="518" t="n">
        <v>0</v>
      </c>
      <c r="CA253" s="518" t="n">
        <v>0</v>
      </c>
      <c r="CB253" s="518" t="n">
        <v>0</v>
      </c>
      <c r="CC253" s="518" t="n">
        <v>0</v>
      </c>
      <c r="CD253" s="518" t="n">
        <v>0</v>
      </c>
      <c r="CE253" s="518" t="n">
        <v>0</v>
      </c>
      <c r="CF253" s="518" t="n">
        <v>0</v>
      </c>
      <c r="CG253" s="518" t="n">
        <v>0</v>
      </c>
      <c r="CH253" s="518"/>
      <c r="CI253" s="716"/>
      <c r="CL253" s="48" t="n">
        <v>0</v>
      </c>
      <c r="CM253" s="48" t="n">
        <f aca="false">CL253-V253</f>
        <v>0</v>
      </c>
      <c r="CN253" s="702" t="n">
        <f aca="false">SUM(CO253:DR253)</f>
        <v>0</v>
      </c>
      <c r="CO253" s="703" t="n">
        <v>0</v>
      </c>
      <c r="CP253" s="703"/>
      <c r="CQ253" s="703" t="n">
        <v>0</v>
      </c>
      <c r="CR253" s="703"/>
      <c r="CS253" s="703" t="n">
        <v>0</v>
      </c>
      <c r="CT253" s="703" t="n">
        <v>0</v>
      </c>
      <c r="CU253" s="703"/>
      <c r="CV253" s="703"/>
      <c r="CW253" s="703"/>
      <c r="CX253" s="703" t="n">
        <v>0</v>
      </c>
      <c r="CY253" s="703" t="n">
        <v>0</v>
      </c>
      <c r="CZ253" s="703" t="n">
        <v>0</v>
      </c>
      <c r="DA253" s="703"/>
      <c r="DB253" s="703"/>
      <c r="DC253" s="703"/>
      <c r="DD253" s="703"/>
      <c r="DE253" s="703" t="n">
        <v>0</v>
      </c>
      <c r="DF253" s="703"/>
      <c r="DG253" s="703" t="n">
        <v>0</v>
      </c>
      <c r="DH253" s="703" t="n">
        <v>0</v>
      </c>
      <c r="DI253" s="703" t="n">
        <v>0</v>
      </c>
      <c r="DJ253" s="703" t="n">
        <v>0</v>
      </c>
      <c r="DK253" s="703" t="n">
        <v>0</v>
      </c>
      <c r="DL253" s="703" t="n">
        <v>0</v>
      </c>
      <c r="DM253" s="703"/>
      <c r="DN253" s="703"/>
      <c r="DO253" s="703"/>
      <c r="DP253" s="703"/>
      <c r="DQ253" s="703"/>
      <c r="DR253" s="703"/>
      <c r="DS253" s="704" t="n">
        <f aca="false">CN253-V253</f>
        <v>0</v>
      </c>
      <c r="DT253" s="553"/>
      <c r="DU253" s="48"/>
    </row>
    <row r="254" customFormat="false" ht="15" hidden="false" customHeight="true" outlineLevel="0" collapsed="false">
      <c r="A254" s="705" t="n">
        <f aca="false">A253+1</f>
        <v>245</v>
      </c>
      <c r="B254" s="706" t="s">
        <v>929</v>
      </c>
      <c r="C254" s="706" t="s">
        <v>477</v>
      </c>
      <c r="D254" s="706" t="s">
        <v>478</v>
      </c>
      <c r="E254" s="243" t="n">
        <f aca="false">COUNTIF($G$10:$G$1856,$G254)</f>
        <v>1</v>
      </c>
      <c r="F254" s="706" t="s">
        <v>1473</v>
      </c>
      <c r="G254" s="706" t="s">
        <v>1473</v>
      </c>
      <c r="H254" s="707" t="s">
        <v>952</v>
      </c>
      <c r="I254" s="708" t="s">
        <v>953</v>
      </c>
      <c r="J254" s="707" t="s">
        <v>298</v>
      </c>
      <c r="K254" s="709" t="n">
        <v>0</v>
      </c>
      <c r="L254" s="707" t="s">
        <v>297</v>
      </c>
      <c r="M254" s="708" t="s">
        <v>954</v>
      </c>
      <c r="N254" s="710" t="s">
        <v>934</v>
      </c>
      <c r="O254" s="512" t="n">
        <v>1</v>
      </c>
      <c r="P254" s="512" t="n">
        <v>1</v>
      </c>
      <c r="Q254" s="711" t="n">
        <v>0.00443124</v>
      </c>
      <c r="R254" s="712"/>
      <c r="S254" s="713" t="n">
        <v>9.3</v>
      </c>
      <c r="T254" s="714"/>
      <c r="U254" s="715"/>
      <c r="V254" s="262" t="n">
        <f aca="false">SUM(W254:CI254)</f>
        <v>0</v>
      </c>
      <c r="W254" s="243" t="n">
        <v>0</v>
      </c>
      <c r="X254" s="243" t="n">
        <v>0</v>
      </c>
      <c r="Y254" s="243" t="n">
        <v>0</v>
      </c>
      <c r="Z254" s="243" t="n">
        <v>0</v>
      </c>
      <c r="AA254" s="243" t="n">
        <v>0</v>
      </c>
      <c r="AB254" s="243" t="n">
        <v>0</v>
      </c>
      <c r="AC254" s="243" t="n">
        <v>0</v>
      </c>
      <c r="AD254" s="243" t="n">
        <v>0</v>
      </c>
      <c r="AE254" s="243" t="n">
        <v>0</v>
      </c>
      <c r="AF254" s="243" t="n">
        <v>0</v>
      </c>
      <c r="AG254" s="243" t="n">
        <v>0</v>
      </c>
      <c r="AH254" s="518" t="n">
        <v>0</v>
      </c>
      <c r="AI254" s="243" t="n">
        <v>0</v>
      </c>
      <c r="AJ254" s="243" t="n">
        <v>0</v>
      </c>
      <c r="AK254" s="518" t="n">
        <v>0</v>
      </c>
      <c r="AL254" s="518" t="n">
        <v>0</v>
      </c>
      <c r="AM254" s="518" t="n">
        <v>0</v>
      </c>
      <c r="AN254" s="518" t="n">
        <v>0</v>
      </c>
      <c r="AO254" s="518" t="n">
        <v>0</v>
      </c>
      <c r="AP254" s="518" t="n">
        <v>0</v>
      </c>
      <c r="AQ254" s="518" t="n">
        <v>0</v>
      </c>
      <c r="AR254" s="518" t="n">
        <v>0</v>
      </c>
      <c r="AS254" s="518" t="n">
        <v>0</v>
      </c>
      <c r="AT254" s="518" t="n">
        <v>0</v>
      </c>
      <c r="AU254" s="518" t="n">
        <v>0</v>
      </c>
      <c r="AV254" s="518" t="n">
        <v>0</v>
      </c>
      <c r="AW254" s="518" t="n">
        <v>0</v>
      </c>
      <c r="AX254" s="518" t="n">
        <v>0</v>
      </c>
      <c r="AY254" s="518" t="n">
        <v>0</v>
      </c>
      <c r="AZ254" s="518" t="n">
        <v>0</v>
      </c>
      <c r="BA254" s="518" t="n">
        <v>0</v>
      </c>
      <c r="BB254" s="518" t="n">
        <v>0</v>
      </c>
      <c r="BC254" s="518" t="n">
        <v>0</v>
      </c>
      <c r="BD254" s="518" t="n">
        <v>0</v>
      </c>
      <c r="BE254" s="518" t="n">
        <v>0</v>
      </c>
      <c r="BF254" s="518" t="n">
        <v>0</v>
      </c>
      <c r="BG254" s="518" t="n">
        <v>0</v>
      </c>
      <c r="BH254" s="518" t="n">
        <v>0</v>
      </c>
      <c r="BI254" s="518" t="n">
        <v>0</v>
      </c>
      <c r="BJ254" s="518"/>
      <c r="BK254" s="518"/>
      <c r="BL254" s="518" t="n">
        <v>0</v>
      </c>
      <c r="BM254" s="518"/>
      <c r="BN254" s="518"/>
      <c r="BO254" s="518"/>
      <c r="BP254" s="518"/>
      <c r="BQ254" s="518"/>
      <c r="BR254" s="518"/>
      <c r="BS254" s="518"/>
      <c r="BT254" s="518"/>
      <c r="BU254" s="518"/>
      <c r="BV254" s="518" t="n">
        <v>0</v>
      </c>
      <c r="BW254" s="518" t="n">
        <v>0</v>
      </c>
      <c r="BX254" s="518" t="n">
        <v>0</v>
      </c>
      <c r="BY254" s="518" t="n">
        <v>0</v>
      </c>
      <c r="BZ254" s="518" t="n">
        <v>0</v>
      </c>
      <c r="CA254" s="518" t="n">
        <v>0</v>
      </c>
      <c r="CB254" s="518" t="n">
        <v>0</v>
      </c>
      <c r="CC254" s="518" t="n">
        <v>0</v>
      </c>
      <c r="CD254" s="518" t="n">
        <v>0</v>
      </c>
      <c r="CE254" s="518" t="n">
        <v>0</v>
      </c>
      <c r="CF254" s="518" t="n">
        <v>0</v>
      </c>
      <c r="CG254" s="518" t="n">
        <v>0</v>
      </c>
      <c r="CH254" s="518"/>
      <c r="CI254" s="716"/>
      <c r="CL254" s="48" t="n">
        <v>0</v>
      </c>
      <c r="CM254" s="48" t="n">
        <f aca="false">CL254-V254</f>
        <v>0</v>
      </c>
      <c r="CN254" s="702" t="n">
        <f aca="false">SUM(CO254:DR254)</f>
        <v>0</v>
      </c>
      <c r="CO254" s="703" t="n">
        <v>0</v>
      </c>
      <c r="CP254" s="703"/>
      <c r="CQ254" s="703" t="n">
        <v>0</v>
      </c>
      <c r="CR254" s="703"/>
      <c r="CS254" s="703" t="n">
        <v>0</v>
      </c>
      <c r="CT254" s="703" t="n">
        <v>0</v>
      </c>
      <c r="CU254" s="703"/>
      <c r="CV254" s="703"/>
      <c r="CW254" s="703"/>
      <c r="CX254" s="703" t="n">
        <v>0</v>
      </c>
      <c r="CY254" s="703" t="n">
        <v>0</v>
      </c>
      <c r="CZ254" s="703" t="n">
        <v>0</v>
      </c>
      <c r="DA254" s="703"/>
      <c r="DB254" s="703"/>
      <c r="DC254" s="703"/>
      <c r="DD254" s="703"/>
      <c r="DE254" s="703" t="n">
        <v>0</v>
      </c>
      <c r="DF254" s="703"/>
      <c r="DG254" s="703" t="n">
        <v>0</v>
      </c>
      <c r="DH254" s="703" t="n">
        <v>0</v>
      </c>
      <c r="DI254" s="703" t="n">
        <v>0</v>
      </c>
      <c r="DJ254" s="703" t="n">
        <v>0</v>
      </c>
      <c r="DK254" s="703" t="n">
        <v>0</v>
      </c>
      <c r="DL254" s="703" t="n">
        <v>0</v>
      </c>
      <c r="DM254" s="703"/>
      <c r="DN254" s="703"/>
      <c r="DO254" s="703"/>
      <c r="DP254" s="703"/>
      <c r="DQ254" s="703"/>
      <c r="DR254" s="703"/>
      <c r="DS254" s="704" t="n">
        <f aca="false">CN254-V254</f>
        <v>0</v>
      </c>
      <c r="DT254" s="553"/>
      <c r="DU254" s="48"/>
    </row>
    <row r="255" customFormat="false" ht="15" hidden="false" customHeight="true" outlineLevel="0" collapsed="false">
      <c r="A255" s="705" t="n">
        <f aca="false">A254+1</f>
        <v>246</v>
      </c>
      <c r="B255" s="706" t="s">
        <v>929</v>
      </c>
      <c r="C255" s="706" t="s">
        <v>477</v>
      </c>
      <c r="D255" s="706" t="s">
        <v>478</v>
      </c>
      <c r="E255" s="243" t="n">
        <f aca="false">COUNTIF($G$10:$G$1856,$G255)</f>
        <v>1</v>
      </c>
      <c r="F255" s="706" t="s">
        <v>1474</v>
      </c>
      <c r="G255" s="706" t="s">
        <v>1474</v>
      </c>
      <c r="H255" s="707" t="s">
        <v>956</v>
      </c>
      <c r="I255" s="708" t="s">
        <v>957</v>
      </c>
      <c r="J255" s="707" t="s">
        <v>298</v>
      </c>
      <c r="K255" s="709" t="n">
        <v>0</v>
      </c>
      <c r="L255" s="707" t="s">
        <v>297</v>
      </c>
      <c r="M255" s="708" t="s">
        <v>958</v>
      </c>
      <c r="N255" s="710" t="s">
        <v>934</v>
      </c>
      <c r="O255" s="512" t="n">
        <v>1</v>
      </c>
      <c r="P255" s="512" t="n">
        <v>1</v>
      </c>
      <c r="Q255" s="711" t="n">
        <v>0.00443124</v>
      </c>
      <c r="R255" s="712"/>
      <c r="S255" s="713" t="n">
        <v>9.3</v>
      </c>
      <c r="T255" s="714"/>
      <c r="U255" s="715"/>
      <c r="V255" s="262" t="n">
        <f aca="false">SUM(W255:CI255)</f>
        <v>0</v>
      </c>
      <c r="W255" s="243" t="n">
        <v>0</v>
      </c>
      <c r="X255" s="243" t="n">
        <v>0</v>
      </c>
      <c r="Y255" s="243" t="n">
        <v>0</v>
      </c>
      <c r="Z255" s="243" t="n">
        <v>0</v>
      </c>
      <c r="AA255" s="243" t="n">
        <v>0</v>
      </c>
      <c r="AB255" s="243" t="n">
        <v>0</v>
      </c>
      <c r="AC255" s="243" t="n">
        <v>0</v>
      </c>
      <c r="AD255" s="243" t="n">
        <v>0</v>
      </c>
      <c r="AE255" s="243" t="n">
        <v>0</v>
      </c>
      <c r="AF255" s="243" t="n">
        <v>0</v>
      </c>
      <c r="AG255" s="243" t="n">
        <v>0</v>
      </c>
      <c r="AH255" s="518" t="n">
        <v>0</v>
      </c>
      <c r="AI255" s="243" t="n">
        <v>0</v>
      </c>
      <c r="AJ255" s="243" t="n">
        <v>0</v>
      </c>
      <c r="AK255" s="518" t="n">
        <v>0</v>
      </c>
      <c r="AL255" s="518" t="n">
        <v>0</v>
      </c>
      <c r="AM255" s="518" t="n">
        <v>0</v>
      </c>
      <c r="AN255" s="518" t="n">
        <v>0</v>
      </c>
      <c r="AO255" s="518" t="n">
        <v>0</v>
      </c>
      <c r="AP255" s="518" t="n">
        <v>0</v>
      </c>
      <c r="AQ255" s="518" t="n">
        <v>0</v>
      </c>
      <c r="AR255" s="518" t="n">
        <v>0</v>
      </c>
      <c r="AS255" s="518" t="n">
        <v>0</v>
      </c>
      <c r="AT255" s="518" t="n">
        <v>0</v>
      </c>
      <c r="AU255" s="518" t="n">
        <v>0</v>
      </c>
      <c r="AV255" s="518" t="n">
        <v>0</v>
      </c>
      <c r="AW255" s="518" t="n">
        <v>0</v>
      </c>
      <c r="AX255" s="518" t="n">
        <v>0</v>
      </c>
      <c r="AY255" s="518" t="n">
        <v>0</v>
      </c>
      <c r="AZ255" s="518" t="n">
        <v>0</v>
      </c>
      <c r="BA255" s="518" t="n">
        <v>0</v>
      </c>
      <c r="BB255" s="518" t="n">
        <v>0</v>
      </c>
      <c r="BC255" s="518" t="n">
        <v>0</v>
      </c>
      <c r="BD255" s="518" t="n">
        <v>0</v>
      </c>
      <c r="BE255" s="518" t="n">
        <v>0</v>
      </c>
      <c r="BF255" s="518" t="n">
        <v>0</v>
      </c>
      <c r="BG255" s="518" t="n">
        <v>0</v>
      </c>
      <c r="BH255" s="518" t="n">
        <v>0</v>
      </c>
      <c r="BI255" s="518" t="n">
        <v>0</v>
      </c>
      <c r="BJ255" s="518"/>
      <c r="BK255" s="518"/>
      <c r="BL255" s="518" t="n">
        <v>0</v>
      </c>
      <c r="BM255" s="518"/>
      <c r="BN255" s="518"/>
      <c r="BO255" s="518"/>
      <c r="BP255" s="518"/>
      <c r="BQ255" s="518"/>
      <c r="BR255" s="518"/>
      <c r="BS255" s="518"/>
      <c r="BT255" s="518"/>
      <c r="BU255" s="518"/>
      <c r="BV255" s="518" t="n">
        <v>0</v>
      </c>
      <c r="BW255" s="518" t="n">
        <v>0</v>
      </c>
      <c r="BX255" s="518" t="n">
        <v>0</v>
      </c>
      <c r="BY255" s="518" t="n">
        <v>0</v>
      </c>
      <c r="BZ255" s="518" t="n">
        <v>0</v>
      </c>
      <c r="CA255" s="518" t="n">
        <v>0</v>
      </c>
      <c r="CB255" s="518" t="n">
        <v>0</v>
      </c>
      <c r="CC255" s="518" t="n">
        <v>0</v>
      </c>
      <c r="CD255" s="518" t="n">
        <v>0</v>
      </c>
      <c r="CE255" s="518" t="n">
        <v>0</v>
      </c>
      <c r="CF255" s="518" t="n">
        <v>0</v>
      </c>
      <c r="CG255" s="518" t="n">
        <v>0</v>
      </c>
      <c r="CH255" s="518"/>
      <c r="CI255" s="716"/>
      <c r="CL255" s="48" t="n">
        <v>0</v>
      </c>
      <c r="CM255" s="48" t="n">
        <f aca="false">CL255-V255</f>
        <v>0</v>
      </c>
      <c r="CN255" s="702" t="n">
        <f aca="false">SUM(CO255:DR255)</f>
        <v>0</v>
      </c>
      <c r="CO255" s="703" t="n">
        <v>0</v>
      </c>
      <c r="CP255" s="703"/>
      <c r="CQ255" s="703" t="n">
        <v>0</v>
      </c>
      <c r="CR255" s="703"/>
      <c r="CS255" s="703" t="n">
        <v>0</v>
      </c>
      <c r="CT255" s="703" t="n">
        <v>0</v>
      </c>
      <c r="CU255" s="703"/>
      <c r="CV255" s="703"/>
      <c r="CW255" s="703"/>
      <c r="CX255" s="703" t="n">
        <v>0</v>
      </c>
      <c r="CY255" s="703" t="n">
        <v>0</v>
      </c>
      <c r="CZ255" s="703" t="n">
        <v>0</v>
      </c>
      <c r="DA255" s="703"/>
      <c r="DB255" s="703"/>
      <c r="DC255" s="703"/>
      <c r="DD255" s="703"/>
      <c r="DE255" s="703" t="n">
        <v>0</v>
      </c>
      <c r="DF255" s="703"/>
      <c r="DG255" s="703" t="n">
        <v>0</v>
      </c>
      <c r="DH255" s="703" t="n">
        <v>0</v>
      </c>
      <c r="DI255" s="703" t="n">
        <v>0</v>
      </c>
      <c r="DJ255" s="703" t="n">
        <v>0</v>
      </c>
      <c r="DK255" s="703" t="n">
        <v>0</v>
      </c>
      <c r="DL255" s="703" t="n">
        <v>0</v>
      </c>
      <c r="DM255" s="703"/>
      <c r="DN255" s="703"/>
      <c r="DO255" s="703"/>
      <c r="DP255" s="703"/>
      <c r="DQ255" s="703"/>
      <c r="DR255" s="703"/>
      <c r="DS255" s="704" t="n">
        <f aca="false">CN255-V255</f>
        <v>0</v>
      </c>
      <c r="DT255" s="553"/>
      <c r="DU255" s="48"/>
    </row>
    <row r="256" customFormat="false" ht="15" hidden="false" customHeight="true" outlineLevel="0" collapsed="false">
      <c r="A256" s="705" t="n">
        <f aca="false">A255+1</f>
        <v>247</v>
      </c>
      <c r="B256" s="706" t="s">
        <v>929</v>
      </c>
      <c r="C256" s="706" t="s">
        <v>477</v>
      </c>
      <c r="D256" s="706" t="s">
        <v>478</v>
      </c>
      <c r="E256" s="243" t="n">
        <f aca="false">COUNTIF($G$10:$G$1856,$G256)</f>
        <v>1</v>
      </c>
      <c r="F256" s="706" t="s">
        <v>1475</v>
      </c>
      <c r="G256" s="706" t="s">
        <v>1475</v>
      </c>
      <c r="H256" s="707" t="s">
        <v>960</v>
      </c>
      <c r="I256" s="708" t="s">
        <v>961</v>
      </c>
      <c r="J256" s="707" t="s">
        <v>298</v>
      </c>
      <c r="K256" s="709" t="n">
        <v>0</v>
      </c>
      <c r="L256" s="707" t="s">
        <v>297</v>
      </c>
      <c r="M256" s="708" t="s">
        <v>962</v>
      </c>
      <c r="N256" s="710" t="s">
        <v>934</v>
      </c>
      <c r="O256" s="512" t="n">
        <v>1</v>
      </c>
      <c r="P256" s="512" t="n">
        <v>1</v>
      </c>
      <c r="Q256" s="711" t="n">
        <v>0.003487586</v>
      </c>
      <c r="R256" s="712"/>
      <c r="S256" s="713" t="n">
        <v>7.32</v>
      </c>
      <c r="T256" s="714"/>
      <c r="U256" s="715"/>
      <c r="V256" s="262" t="n">
        <f aca="false">SUM(W256:CI256)</f>
        <v>0</v>
      </c>
      <c r="W256" s="243" t="n">
        <v>0</v>
      </c>
      <c r="X256" s="243" t="n">
        <v>0</v>
      </c>
      <c r="Y256" s="243" t="n">
        <v>0</v>
      </c>
      <c r="Z256" s="243" t="n">
        <v>0</v>
      </c>
      <c r="AA256" s="243" t="n">
        <v>0</v>
      </c>
      <c r="AB256" s="243" t="n">
        <v>0</v>
      </c>
      <c r="AC256" s="243" t="n">
        <v>0</v>
      </c>
      <c r="AD256" s="243" t="n">
        <v>0</v>
      </c>
      <c r="AE256" s="243" t="n">
        <v>0</v>
      </c>
      <c r="AF256" s="243" t="n">
        <v>0</v>
      </c>
      <c r="AG256" s="243" t="n">
        <v>0</v>
      </c>
      <c r="AH256" s="518" t="n">
        <v>0</v>
      </c>
      <c r="AI256" s="243" t="n">
        <v>0</v>
      </c>
      <c r="AJ256" s="243" t="n">
        <v>0</v>
      </c>
      <c r="AK256" s="518" t="n">
        <v>0</v>
      </c>
      <c r="AL256" s="518" t="n">
        <v>0</v>
      </c>
      <c r="AM256" s="518" t="n">
        <v>0</v>
      </c>
      <c r="AN256" s="518" t="n">
        <v>0</v>
      </c>
      <c r="AO256" s="518" t="n">
        <v>0</v>
      </c>
      <c r="AP256" s="518" t="n">
        <v>0</v>
      </c>
      <c r="AQ256" s="518" t="n">
        <v>0</v>
      </c>
      <c r="AR256" s="518" t="n">
        <v>0</v>
      </c>
      <c r="AS256" s="518" t="n">
        <v>0</v>
      </c>
      <c r="AT256" s="518" t="n">
        <v>0</v>
      </c>
      <c r="AU256" s="518" t="n">
        <v>0</v>
      </c>
      <c r="AV256" s="518" t="n">
        <v>0</v>
      </c>
      <c r="AW256" s="518" t="n">
        <v>0</v>
      </c>
      <c r="AX256" s="518" t="n">
        <v>0</v>
      </c>
      <c r="AY256" s="518" t="n">
        <v>0</v>
      </c>
      <c r="AZ256" s="518" t="n">
        <v>0</v>
      </c>
      <c r="BA256" s="518" t="n">
        <v>0</v>
      </c>
      <c r="BB256" s="518" t="n">
        <v>0</v>
      </c>
      <c r="BC256" s="518" t="n">
        <v>0</v>
      </c>
      <c r="BD256" s="518" t="n">
        <v>0</v>
      </c>
      <c r="BE256" s="518" t="n">
        <v>0</v>
      </c>
      <c r="BF256" s="518" t="n">
        <v>0</v>
      </c>
      <c r="BG256" s="518" t="n">
        <v>0</v>
      </c>
      <c r="BH256" s="518" t="n">
        <v>0</v>
      </c>
      <c r="BI256" s="518" t="n">
        <v>0</v>
      </c>
      <c r="BJ256" s="518"/>
      <c r="BK256" s="518"/>
      <c r="BL256" s="518" t="n">
        <v>0</v>
      </c>
      <c r="BM256" s="518"/>
      <c r="BN256" s="518"/>
      <c r="BO256" s="518"/>
      <c r="BP256" s="518"/>
      <c r="BQ256" s="518"/>
      <c r="BR256" s="518"/>
      <c r="BS256" s="518"/>
      <c r="BT256" s="518"/>
      <c r="BU256" s="518"/>
      <c r="BV256" s="518" t="n">
        <v>0</v>
      </c>
      <c r="BW256" s="518" t="n">
        <v>0</v>
      </c>
      <c r="BX256" s="518" t="n">
        <v>0</v>
      </c>
      <c r="BY256" s="518" t="n">
        <v>0</v>
      </c>
      <c r="BZ256" s="518" t="n">
        <v>0</v>
      </c>
      <c r="CA256" s="518" t="n">
        <v>0</v>
      </c>
      <c r="CB256" s="518" t="n">
        <v>0</v>
      </c>
      <c r="CC256" s="518" t="n">
        <v>0</v>
      </c>
      <c r="CD256" s="518" t="n">
        <v>0</v>
      </c>
      <c r="CE256" s="518" t="n">
        <v>0</v>
      </c>
      <c r="CF256" s="518" t="n">
        <v>0</v>
      </c>
      <c r="CG256" s="518" t="n">
        <v>0</v>
      </c>
      <c r="CH256" s="518"/>
      <c r="CI256" s="716"/>
      <c r="CL256" s="48" t="n">
        <v>0</v>
      </c>
      <c r="CM256" s="48" t="n">
        <f aca="false">CL256-V256</f>
        <v>0</v>
      </c>
      <c r="CN256" s="702" t="n">
        <f aca="false">SUM(CO256:DR256)</f>
        <v>0</v>
      </c>
      <c r="CO256" s="703" t="n">
        <v>0</v>
      </c>
      <c r="CP256" s="703"/>
      <c r="CQ256" s="703" t="n">
        <v>0</v>
      </c>
      <c r="CR256" s="703"/>
      <c r="CS256" s="703" t="n">
        <v>0</v>
      </c>
      <c r="CT256" s="703" t="n">
        <v>0</v>
      </c>
      <c r="CU256" s="703"/>
      <c r="CV256" s="703"/>
      <c r="CW256" s="703"/>
      <c r="CX256" s="703" t="n">
        <v>0</v>
      </c>
      <c r="CY256" s="703" t="n">
        <v>0</v>
      </c>
      <c r="CZ256" s="703" t="n">
        <v>0</v>
      </c>
      <c r="DA256" s="703"/>
      <c r="DB256" s="703"/>
      <c r="DC256" s="703"/>
      <c r="DD256" s="703"/>
      <c r="DE256" s="703" t="n">
        <v>0</v>
      </c>
      <c r="DF256" s="703"/>
      <c r="DG256" s="703" t="n">
        <v>0</v>
      </c>
      <c r="DH256" s="703" t="n">
        <v>0</v>
      </c>
      <c r="DI256" s="703" t="n">
        <v>0</v>
      </c>
      <c r="DJ256" s="703" t="n">
        <v>0</v>
      </c>
      <c r="DK256" s="703" t="n">
        <v>0</v>
      </c>
      <c r="DL256" s="703" t="n">
        <v>0</v>
      </c>
      <c r="DM256" s="703"/>
      <c r="DN256" s="703"/>
      <c r="DO256" s="703"/>
      <c r="DP256" s="703"/>
      <c r="DQ256" s="703"/>
      <c r="DR256" s="703"/>
      <c r="DS256" s="704" t="n">
        <f aca="false">CN256-V256</f>
        <v>0</v>
      </c>
      <c r="DT256" s="553"/>
      <c r="DU256" s="48"/>
    </row>
    <row r="257" customFormat="false" ht="15" hidden="false" customHeight="true" outlineLevel="0" collapsed="false">
      <c r="A257" s="705" t="n">
        <f aca="false">A256+1</f>
        <v>248</v>
      </c>
      <c r="B257" s="706" t="s">
        <v>929</v>
      </c>
      <c r="C257" s="706" t="s">
        <v>477</v>
      </c>
      <c r="D257" s="706" t="s">
        <v>478</v>
      </c>
      <c r="E257" s="243" t="n">
        <f aca="false">COUNTIF($G$10:$G$1856,$G257)</f>
        <v>1</v>
      </c>
      <c r="F257" s="706" t="s">
        <v>1476</v>
      </c>
      <c r="G257" s="706" t="s">
        <v>1476</v>
      </c>
      <c r="H257" s="707" t="s">
        <v>964</v>
      </c>
      <c r="I257" s="708" t="s">
        <v>965</v>
      </c>
      <c r="J257" s="707" t="s">
        <v>298</v>
      </c>
      <c r="K257" s="709" t="n">
        <v>0</v>
      </c>
      <c r="L257" s="707" t="s">
        <v>297</v>
      </c>
      <c r="M257" s="708" t="s">
        <v>966</v>
      </c>
      <c r="N257" s="710" t="s">
        <v>934</v>
      </c>
      <c r="O257" s="512" t="n">
        <v>1</v>
      </c>
      <c r="P257" s="512" t="n">
        <v>1</v>
      </c>
      <c r="Q257" s="711" t="n">
        <v>0.003487586</v>
      </c>
      <c r="R257" s="712"/>
      <c r="S257" s="713" t="n">
        <v>7.32</v>
      </c>
      <c r="T257" s="714"/>
      <c r="U257" s="715"/>
      <c r="V257" s="262" t="n">
        <f aca="false">SUM(W257:CI257)</f>
        <v>0</v>
      </c>
      <c r="W257" s="243" t="n">
        <v>0</v>
      </c>
      <c r="X257" s="243" t="n">
        <v>0</v>
      </c>
      <c r="Y257" s="243" t="n">
        <v>0</v>
      </c>
      <c r="Z257" s="243" t="n">
        <v>0</v>
      </c>
      <c r="AA257" s="243" t="n">
        <v>0</v>
      </c>
      <c r="AB257" s="243" t="n">
        <v>0</v>
      </c>
      <c r="AC257" s="243" t="n">
        <v>0</v>
      </c>
      <c r="AD257" s="243" t="n">
        <v>0</v>
      </c>
      <c r="AE257" s="243" t="n">
        <v>0</v>
      </c>
      <c r="AF257" s="243" t="n">
        <v>0</v>
      </c>
      <c r="AG257" s="243" t="n">
        <v>0</v>
      </c>
      <c r="AH257" s="518" t="n">
        <v>0</v>
      </c>
      <c r="AI257" s="243" t="n">
        <v>0</v>
      </c>
      <c r="AJ257" s="243" t="n">
        <v>0</v>
      </c>
      <c r="AK257" s="518" t="n">
        <v>0</v>
      </c>
      <c r="AL257" s="518" t="n">
        <v>0</v>
      </c>
      <c r="AM257" s="518" t="n">
        <v>0</v>
      </c>
      <c r="AN257" s="518" t="n">
        <v>0</v>
      </c>
      <c r="AO257" s="518" t="n">
        <v>0</v>
      </c>
      <c r="AP257" s="518" t="n">
        <v>0</v>
      </c>
      <c r="AQ257" s="518" t="n">
        <v>0</v>
      </c>
      <c r="AR257" s="518" t="n">
        <v>0</v>
      </c>
      <c r="AS257" s="518" t="n">
        <v>0</v>
      </c>
      <c r="AT257" s="518" t="n">
        <v>0</v>
      </c>
      <c r="AU257" s="518" t="n">
        <v>0</v>
      </c>
      <c r="AV257" s="518" t="n">
        <v>0</v>
      </c>
      <c r="AW257" s="518" t="n">
        <v>0</v>
      </c>
      <c r="AX257" s="518" t="n">
        <v>0</v>
      </c>
      <c r="AY257" s="518" t="n">
        <v>0</v>
      </c>
      <c r="AZ257" s="518" t="n">
        <v>0</v>
      </c>
      <c r="BA257" s="518" t="n">
        <v>0</v>
      </c>
      <c r="BB257" s="518" t="n">
        <v>0</v>
      </c>
      <c r="BC257" s="518" t="n">
        <v>0</v>
      </c>
      <c r="BD257" s="518" t="n">
        <v>0</v>
      </c>
      <c r="BE257" s="518" t="n">
        <v>0</v>
      </c>
      <c r="BF257" s="518" t="n">
        <v>0</v>
      </c>
      <c r="BG257" s="518" t="n">
        <v>0</v>
      </c>
      <c r="BH257" s="518" t="n">
        <v>0</v>
      </c>
      <c r="BI257" s="518" t="n">
        <v>0</v>
      </c>
      <c r="BJ257" s="518"/>
      <c r="BK257" s="518"/>
      <c r="BL257" s="518" t="n">
        <v>0</v>
      </c>
      <c r="BM257" s="518"/>
      <c r="BN257" s="518"/>
      <c r="BO257" s="518"/>
      <c r="BP257" s="518"/>
      <c r="BQ257" s="518"/>
      <c r="BR257" s="518"/>
      <c r="BS257" s="518"/>
      <c r="BT257" s="518"/>
      <c r="BU257" s="518"/>
      <c r="BV257" s="518" t="n">
        <v>0</v>
      </c>
      <c r="BW257" s="518" t="n">
        <v>0</v>
      </c>
      <c r="BX257" s="518" t="n">
        <v>0</v>
      </c>
      <c r="BY257" s="518" t="n">
        <v>0</v>
      </c>
      <c r="BZ257" s="518" t="n">
        <v>0</v>
      </c>
      <c r="CA257" s="518" t="n">
        <v>0</v>
      </c>
      <c r="CB257" s="518" t="n">
        <v>0</v>
      </c>
      <c r="CC257" s="518" t="n">
        <v>0</v>
      </c>
      <c r="CD257" s="518" t="n">
        <v>0</v>
      </c>
      <c r="CE257" s="518" t="n">
        <v>0</v>
      </c>
      <c r="CF257" s="518" t="n">
        <v>0</v>
      </c>
      <c r="CG257" s="518" t="n">
        <v>0</v>
      </c>
      <c r="CH257" s="518"/>
      <c r="CI257" s="716"/>
      <c r="CL257" s="48" t="n">
        <v>0</v>
      </c>
      <c r="CM257" s="48" t="n">
        <f aca="false">CL257-V257</f>
        <v>0</v>
      </c>
      <c r="CN257" s="702" t="n">
        <f aca="false">SUM(CO257:DR257)</f>
        <v>0</v>
      </c>
      <c r="CO257" s="703" t="n">
        <v>0</v>
      </c>
      <c r="CP257" s="703"/>
      <c r="CQ257" s="703" t="n">
        <v>0</v>
      </c>
      <c r="CR257" s="703"/>
      <c r="CS257" s="703" t="n">
        <v>0</v>
      </c>
      <c r="CT257" s="703" t="n">
        <v>0</v>
      </c>
      <c r="CU257" s="703"/>
      <c r="CV257" s="703"/>
      <c r="CW257" s="703"/>
      <c r="CX257" s="703" t="n">
        <v>0</v>
      </c>
      <c r="CY257" s="703" t="n">
        <v>0</v>
      </c>
      <c r="CZ257" s="703" t="n">
        <v>0</v>
      </c>
      <c r="DA257" s="703"/>
      <c r="DB257" s="703"/>
      <c r="DC257" s="703"/>
      <c r="DD257" s="703"/>
      <c r="DE257" s="703" t="n">
        <v>0</v>
      </c>
      <c r="DF257" s="703"/>
      <c r="DG257" s="703" t="n">
        <v>0</v>
      </c>
      <c r="DH257" s="703" t="n">
        <v>0</v>
      </c>
      <c r="DI257" s="703" t="n">
        <v>0</v>
      </c>
      <c r="DJ257" s="703" t="n">
        <v>0</v>
      </c>
      <c r="DK257" s="703" t="n">
        <v>0</v>
      </c>
      <c r="DL257" s="703" t="n">
        <v>0</v>
      </c>
      <c r="DM257" s="703"/>
      <c r="DN257" s="703"/>
      <c r="DO257" s="703"/>
      <c r="DP257" s="703"/>
      <c r="DQ257" s="703"/>
      <c r="DR257" s="703"/>
      <c r="DS257" s="704" t="n">
        <f aca="false">CN257-V257</f>
        <v>0</v>
      </c>
      <c r="DT257" s="553"/>
      <c r="DU257" s="48"/>
    </row>
    <row r="258" customFormat="false" ht="15" hidden="false" customHeight="true" outlineLevel="0" collapsed="false">
      <c r="A258" s="705" t="n">
        <f aca="false">A257+1</f>
        <v>249</v>
      </c>
      <c r="B258" s="706" t="s">
        <v>929</v>
      </c>
      <c r="C258" s="706" t="s">
        <v>477</v>
      </c>
      <c r="D258" s="706" t="s">
        <v>478</v>
      </c>
      <c r="E258" s="243" t="n">
        <f aca="false">COUNTIF($G$10:$G$1856,$G258)</f>
        <v>1</v>
      </c>
      <c r="F258" s="706" t="s">
        <v>1477</v>
      </c>
      <c r="G258" s="706" t="s">
        <v>1477</v>
      </c>
      <c r="H258" s="707" t="s">
        <v>968</v>
      </c>
      <c r="I258" s="708" t="s">
        <v>969</v>
      </c>
      <c r="J258" s="707" t="s">
        <v>298</v>
      </c>
      <c r="K258" s="709" t="n">
        <v>0</v>
      </c>
      <c r="L258" s="707" t="s">
        <v>297</v>
      </c>
      <c r="M258" s="708" t="s">
        <v>970</v>
      </c>
      <c r="N258" s="710" t="s">
        <v>934</v>
      </c>
      <c r="O258" s="512" t="n">
        <v>1</v>
      </c>
      <c r="P258" s="512" t="n">
        <v>1</v>
      </c>
      <c r="Q258" s="711" t="n">
        <v>0.000603576</v>
      </c>
      <c r="R258" s="712"/>
      <c r="S258" s="713" t="n">
        <v>1.27</v>
      </c>
      <c r="T258" s="714"/>
      <c r="U258" s="715"/>
      <c r="V258" s="262" t="n">
        <f aca="false">SUM(W258:CI258)</f>
        <v>0</v>
      </c>
      <c r="W258" s="243" t="n">
        <v>0</v>
      </c>
      <c r="X258" s="243" t="n">
        <v>0</v>
      </c>
      <c r="Y258" s="243" t="n">
        <v>0</v>
      </c>
      <c r="Z258" s="243" t="n">
        <v>0</v>
      </c>
      <c r="AA258" s="243" t="n">
        <v>0</v>
      </c>
      <c r="AB258" s="243" t="n">
        <v>0</v>
      </c>
      <c r="AC258" s="243" t="n">
        <v>0</v>
      </c>
      <c r="AD258" s="243" t="n">
        <v>0</v>
      </c>
      <c r="AE258" s="243" t="n">
        <v>0</v>
      </c>
      <c r="AF258" s="243" t="n">
        <v>0</v>
      </c>
      <c r="AG258" s="243" t="n">
        <v>0</v>
      </c>
      <c r="AH258" s="518" t="n">
        <v>0</v>
      </c>
      <c r="AI258" s="243" t="n">
        <v>0</v>
      </c>
      <c r="AJ258" s="243" t="n">
        <v>0</v>
      </c>
      <c r="AK258" s="518" t="n">
        <v>0</v>
      </c>
      <c r="AL258" s="518" t="n">
        <v>0</v>
      </c>
      <c r="AM258" s="518" t="n">
        <v>0</v>
      </c>
      <c r="AN258" s="518" t="n">
        <v>0</v>
      </c>
      <c r="AO258" s="518" t="n">
        <v>0</v>
      </c>
      <c r="AP258" s="518" t="n">
        <v>0</v>
      </c>
      <c r="AQ258" s="518" t="n">
        <v>0</v>
      </c>
      <c r="AR258" s="518" t="n">
        <v>0</v>
      </c>
      <c r="AS258" s="518" t="n">
        <v>0</v>
      </c>
      <c r="AT258" s="518" t="n">
        <v>0</v>
      </c>
      <c r="AU258" s="518" t="n">
        <v>0</v>
      </c>
      <c r="AV258" s="518" t="n">
        <v>0</v>
      </c>
      <c r="AW258" s="518" t="n">
        <v>0</v>
      </c>
      <c r="AX258" s="518" t="n">
        <v>0</v>
      </c>
      <c r="AY258" s="518" t="n">
        <v>0</v>
      </c>
      <c r="AZ258" s="518" t="n">
        <v>0</v>
      </c>
      <c r="BA258" s="518" t="n">
        <v>0</v>
      </c>
      <c r="BB258" s="518" t="n">
        <v>0</v>
      </c>
      <c r="BC258" s="518" t="n">
        <v>0</v>
      </c>
      <c r="BD258" s="518" t="n">
        <v>0</v>
      </c>
      <c r="BE258" s="518" t="n">
        <v>0</v>
      </c>
      <c r="BF258" s="518" t="n">
        <v>0</v>
      </c>
      <c r="BG258" s="518" t="n">
        <v>0</v>
      </c>
      <c r="BH258" s="518" t="n">
        <v>0</v>
      </c>
      <c r="BI258" s="518" t="n">
        <v>0</v>
      </c>
      <c r="BJ258" s="518"/>
      <c r="BK258" s="518"/>
      <c r="BL258" s="518" t="n">
        <v>0</v>
      </c>
      <c r="BM258" s="518"/>
      <c r="BN258" s="518"/>
      <c r="BO258" s="518"/>
      <c r="BP258" s="518"/>
      <c r="BQ258" s="518"/>
      <c r="BR258" s="518"/>
      <c r="BS258" s="518"/>
      <c r="BT258" s="518"/>
      <c r="BU258" s="518"/>
      <c r="BV258" s="518" t="n">
        <v>0</v>
      </c>
      <c r="BW258" s="518" t="n">
        <v>0</v>
      </c>
      <c r="BX258" s="518" t="n">
        <v>0</v>
      </c>
      <c r="BY258" s="518" t="n">
        <v>0</v>
      </c>
      <c r="BZ258" s="518" t="n">
        <v>0</v>
      </c>
      <c r="CA258" s="518" t="n">
        <v>0</v>
      </c>
      <c r="CB258" s="518" t="n">
        <v>0</v>
      </c>
      <c r="CC258" s="518" t="n">
        <v>0</v>
      </c>
      <c r="CD258" s="518" t="n">
        <v>0</v>
      </c>
      <c r="CE258" s="518" t="n">
        <v>0</v>
      </c>
      <c r="CF258" s="518" t="n">
        <v>0</v>
      </c>
      <c r="CG258" s="518" t="n">
        <v>0</v>
      </c>
      <c r="CH258" s="518"/>
      <c r="CI258" s="716"/>
      <c r="CL258" s="48" t="n">
        <v>0</v>
      </c>
      <c r="CM258" s="48" t="n">
        <f aca="false">CL258-V258</f>
        <v>0</v>
      </c>
      <c r="CN258" s="702" t="n">
        <f aca="false">SUM(CO258:DR258)</f>
        <v>0</v>
      </c>
      <c r="CO258" s="703" t="n">
        <v>0</v>
      </c>
      <c r="CP258" s="703"/>
      <c r="CQ258" s="703" t="n">
        <v>0</v>
      </c>
      <c r="CR258" s="703"/>
      <c r="CS258" s="703" t="n">
        <v>0</v>
      </c>
      <c r="CT258" s="703" t="n">
        <v>0</v>
      </c>
      <c r="CU258" s="703"/>
      <c r="CV258" s="703"/>
      <c r="CW258" s="703"/>
      <c r="CX258" s="703" t="n">
        <v>0</v>
      </c>
      <c r="CY258" s="703" t="n">
        <v>0</v>
      </c>
      <c r="CZ258" s="703" t="n">
        <v>0</v>
      </c>
      <c r="DA258" s="703"/>
      <c r="DB258" s="703"/>
      <c r="DC258" s="703"/>
      <c r="DD258" s="703"/>
      <c r="DE258" s="703" t="n">
        <v>0</v>
      </c>
      <c r="DF258" s="703"/>
      <c r="DG258" s="703" t="n">
        <v>0</v>
      </c>
      <c r="DH258" s="703" t="n">
        <v>0</v>
      </c>
      <c r="DI258" s="703" t="n">
        <v>0</v>
      </c>
      <c r="DJ258" s="703" t="n">
        <v>0</v>
      </c>
      <c r="DK258" s="703" t="n">
        <v>0</v>
      </c>
      <c r="DL258" s="703" t="n">
        <v>0</v>
      </c>
      <c r="DM258" s="703"/>
      <c r="DN258" s="703"/>
      <c r="DO258" s="703"/>
      <c r="DP258" s="703"/>
      <c r="DQ258" s="703"/>
      <c r="DR258" s="703"/>
      <c r="DS258" s="704" t="n">
        <f aca="false">CN258-V258</f>
        <v>0</v>
      </c>
      <c r="DT258" s="553"/>
      <c r="DU258" s="48"/>
    </row>
    <row r="259" customFormat="false" ht="15" hidden="false" customHeight="true" outlineLevel="0" collapsed="false">
      <c r="A259" s="705" t="n">
        <f aca="false">A258+1</f>
        <v>250</v>
      </c>
      <c r="B259" s="706" t="s">
        <v>929</v>
      </c>
      <c r="C259" s="706" t="s">
        <v>477</v>
      </c>
      <c r="D259" s="706" t="s">
        <v>478</v>
      </c>
      <c r="E259" s="243" t="n">
        <f aca="false">COUNTIF($G$10:$G$1856,$G259)</f>
        <v>1</v>
      </c>
      <c r="F259" s="706" t="s">
        <v>1478</v>
      </c>
      <c r="G259" s="706" t="s">
        <v>1478</v>
      </c>
      <c r="H259" s="707" t="s">
        <v>972</v>
      </c>
      <c r="I259" s="708" t="s">
        <v>973</v>
      </c>
      <c r="J259" s="707" t="s">
        <v>298</v>
      </c>
      <c r="K259" s="709" t="n">
        <v>0</v>
      </c>
      <c r="L259" s="707" t="s">
        <v>297</v>
      </c>
      <c r="M259" s="708" t="s">
        <v>974</v>
      </c>
      <c r="N259" s="710" t="s">
        <v>934</v>
      </c>
      <c r="O259" s="512" t="n">
        <v>1</v>
      </c>
      <c r="P259" s="512" t="n">
        <v>1</v>
      </c>
      <c r="Q259" s="711" t="n">
        <v>0.00053784</v>
      </c>
      <c r="R259" s="712"/>
      <c r="S259" s="713" t="n">
        <v>1.13</v>
      </c>
      <c r="T259" s="714"/>
      <c r="U259" s="715"/>
      <c r="V259" s="262" t="n">
        <f aca="false">SUM(W259:CI259)</f>
        <v>0</v>
      </c>
      <c r="W259" s="243" t="n">
        <v>0</v>
      </c>
      <c r="X259" s="243" t="n">
        <v>0</v>
      </c>
      <c r="Y259" s="243" t="n">
        <v>0</v>
      </c>
      <c r="Z259" s="243" t="n">
        <v>0</v>
      </c>
      <c r="AA259" s="243" t="n">
        <v>0</v>
      </c>
      <c r="AB259" s="243" t="n">
        <v>0</v>
      </c>
      <c r="AC259" s="243" t="n">
        <v>0</v>
      </c>
      <c r="AD259" s="243" t="n">
        <v>0</v>
      </c>
      <c r="AE259" s="243" t="n">
        <v>0</v>
      </c>
      <c r="AF259" s="243" t="n">
        <v>0</v>
      </c>
      <c r="AG259" s="243" t="n">
        <v>0</v>
      </c>
      <c r="AH259" s="518" t="n">
        <v>0</v>
      </c>
      <c r="AI259" s="243" t="n">
        <v>0</v>
      </c>
      <c r="AJ259" s="243" t="n">
        <v>0</v>
      </c>
      <c r="AK259" s="518" t="n">
        <v>0</v>
      </c>
      <c r="AL259" s="518" t="n">
        <v>0</v>
      </c>
      <c r="AM259" s="518" t="n">
        <v>0</v>
      </c>
      <c r="AN259" s="518" t="n">
        <v>0</v>
      </c>
      <c r="AO259" s="518" t="n">
        <v>0</v>
      </c>
      <c r="AP259" s="518" t="n">
        <v>0</v>
      </c>
      <c r="AQ259" s="518" t="n">
        <v>0</v>
      </c>
      <c r="AR259" s="518" t="n">
        <v>0</v>
      </c>
      <c r="AS259" s="518" t="n">
        <v>0</v>
      </c>
      <c r="AT259" s="518" t="n">
        <v>0</v>
      </c>
      <c r="AU259" s="518" t="n">
        <v>0</v>
      </c>
      <c r="AV259" s="518" t="n">
        <v>0</v>
      </c>
      <c r="AW259" s="518" t="n">
        <v>0</v>
      </c>
      <c r="AX259" s="518" t="n">
        <v>0</v>
      </c>
      <c r="AY259" s="518" t="n">
        <v>0</v>
      </c>
      <c r="AZ259" s="518" t="n">
        <v>0</v>
      </c>
      <c r="BA259" s="518" t="n">
        <v>0</v>
      </c>
      <c r="BB259" s="518" t="n">
        <v>0</v>
      </c>
      <c r="BC259" s="518" t="n">
        <v>0</v>
      </c>
      <c r="BD259" s="518" t="n">
        <v>0</v>
      </c>
      <c r="BE259" s="518" t="n">
        <v>0</v>
      </c>
      <c r="BF259" s="518" t="n">
        <v>0</v>
      </c>
      <c r="BG259" s="518" t="n">
        <v>0</v>
      </c>
      <c r="BH259" s="518" t="n">
        <v>0</v>
      </c>
      <c r="BI259" s="518" t="n">
        <v>0</v>
      </c>
      <c r="BJ259" s="518"/>
      <c r="BK259" s="518"/>
      <c r="BL259" s="518" t="n">
        <v>0</v>
      </c>
      <c r="BM259" s="518"/>
      <c r="BN259" s="518"/>
      <c r="BO259" s="518"/>
      <c r="BP259" s="518"/>
      <c r="BQ259" s="518"/>
      <c r="BR259" s="518"/>
      <c r="BS259" s="518"/>
      <c r="BT259" s="518"/>
      <c r="BU259" s="518"/>
      <c r="BV259" s="518" t="n">
        <v>0</v>
      </c>
      <c r="BW259" s="518" t="n">
        <v>0</v>
      </c>
      <c r="BX259" s="518" t="n">
        <v>0</v>
      </c>
      <c r="BY259" s="518" t="n">
        <v>0</v>
      </c>
      <c r="BZ259" s="518" t="n">
        <v>0</v>
      </c>
      <c r="CA259" s="518" t="n">
        <v>0</v>
      </c>
      <c r="CB259" s="518" t="n">
        <v>0</v>
      </c>
      <c r="CC259" s="518" t="n">
        <v>0</v>
      </c>
      <c r="CD259" s="518" t="n">
        <v>0</v>
      </c>
      <c r="CE259" s="518" t="n">
        <v>0</v>
      </c>
      <c r="CF259" s="518" t="n">
        <v>0</v>
      </c>
      <c r="CG259" s="518" t="n">
        <v>0</v>
      </c>
      <c r="CH259" s="518"/>
      <c r="CI259" s="716"/>
      <c r="CL259" s="48" t="n">
        <v>0</v>
      </c>
      <c r="CM259" s="48" t="n">
        <f aca="false">CL259-V259</f>
        <v>0</v>
      </c>
      <c r="CN259" s="702" t="n">
        <f aca="false">SUM(CO259:DR259)</f>
        <v>0</v>
      </c>
      <c r="CO259" s="703" t="n">
        <v>0</v>
      </c>
      <c r="CP259" s="703"/>
      <c r="CQ259" s="703" t="n">
        <v>0</v>
      </c>
      <c r="CR259" s="703"/>
      <c r="CS259" s="703" t="n">
        <v>0</v>
      </c>
      <c r="CT259" s="703" t="n">
        <v>0</v>
      </c>
      <c r="CU259" s="703"/>
      <c r="CV259" s="703"/>
      <c r="CW259" s="703"/>
      <c r="CX259" s="703" t="n">
        <v>0</v>
      </c>
      <c r="CY259" s="703" t="n">
        <v>0</v>
      </c>
      <c r="CZ259" s="703" t="n">
        <v>0</v>
      </c>
      <c r="DA259" s="703"/>
      <c r="DB259" s="703"/>
      <c r="DC259" s="703"/>
      <c r="DD259" s="703"/>
      <c r="DE259" s="703" t="n">
        <v>0</v>
      </c>
      <c r="DF259" s="703"/>
      <c r="DG259" s="703" t="n">
        <v>0</v>
      </c>
      <c r="DH259" s="703" t="n">
        <v>0</v>
      </c>
      <c r="DI259" s="703" t="n">
        <v>0</v>
      </c>
      <c r="DJ259" s="703" t="n">
        <v>0</v>
      </c>
      <c r="DK259" s="703" t="n">
        <v>0</v>
      </c>
      <c r="DL259" s="703" t="n">
        <v>0</v>
      </c>
      <c r="DM259" s="703"/>
      <c r="DN259" s="703"/>
      <c r="DO259" s="703"/>
      <c r="DP259" s="703"/>
      <c r="DQ259" s="703"/>
      <c r="DR259" s="703"/>
      <c r="DS259" s="704" t="n">
        <f aca="false">CN259-V259</f>
        <v>0</v>
      </c>
      <c r="DT259" s="553"/>
      <c r="DU259" s="48"/>
    </row>
    <row r="260" customFormat="false" ht="15" hidden="false" customHeight="true" outlineLevel="0" collapsed="false">
      <c r="A260" s="705" t="n">
        <f aca="false">A259+1</f>
        <v>251</v>
      </c>
      <c r="B260" s="706" t="s">
        <v>929</v>
      </c>
      <c r="C260" s="706" t="s">
        <v>477</v>
      </c>
      <c r="D260" s="706" t="s">
        <v>478</v>
      </c>
      <c r="E260" s="243" t="n">
        <f aca="false">COUNTIF($G$10:$G$1856,$G260)</f>
        <v>1</v>
      </c>
      <c r="F260" s="706" t="s">
        <v>1479</v>
      </c>
      <c r="G260" s="706" t="s">
        <v>1479</v>
      </c>
      <c r="H260" s="707" t="s">
        <v>976</v>
      </c>
      <c r="I260" s="708" t="s">
        <v>977</v>
      </c>
      <c r="J260" s="707" t="s">
        <v>298</v>
      </c>
      <c r="K260" s="709" t="n">
        <v>0</v>
      </c>
      <c r="L260" s="707" t="s">
        <v>297</v>
      </c>
      <c r="M260" s="708" t="s">
        <v>978</v>
      </c>
      <c r="N260" s="710" t="s">
        <v>934</v>
      </c>
      <c r="O260" s="512" t="n">
        <v>1</v>
      </c>
      <c r="P260" s="512" t="n">
        <v>1</v>
      </c>
      <c r="Q260" s="711" t="n">
        <v>0.000845748</v>
      </c>
      <c r="R260" s="712"/>
      <c r="S260" s="713" t="n">
        <v>1.78</v>
      </c>
      <c r="T260" s="714"/>
      <c r="U260" s="715"/>
      <c r="V260" s="262" t="n">
        <f aca="false">SUM(W260:CI260)</f>
        <v>0</v>
      </c>
      <c r="W260" s="243" t="n">
        <v>0</v>
      </c>
      <c r="X260" s="243" t="n">
        <v>0</v>
      </c>
      <c r="Y260" s="243" t="n">
        <v>0</v>
      </c>
      <c r="Z260" s="243" t="n">
        <v>0</v>
      </c>
      <c r="AA260" s="243" t="n">
        <v>0</v>
      </c>
      <c r="AB260" s="243" t="n">
        <v>0</v>
      </c>
      <c r="AC260" s="243" t="n">
        <v>0</v>
      </c>
      <c r="AD260" s="243" t="n">
        <v>0</v>
      </c>
      <c r="AE260" s="243" t="n">
        <v>0</v>
      </c>
      <c r="AF260" s="243" t="n">
        <v>0</v>
      </c>
      <c r="AG260" s="243" t="n">
        <v>0</v>
      </c>
      <c r="AH260" s="518" t="n">
        <v>0</v>
      </c>
      <c r="AI260" s="243" t="n">
        <v>0</v>
      </c>
      <c r="AJ260" s="243" t="n">
        <v>0</v>
      </c>
      <c r="AK260" s="518" t="n">
        <v>0</v>
      </c>
      <c r="AL260" s="518" t="n">
        <v>0</v>
      </c>
      <c r="AM260" s="518" t="n">
        <v>0</v>
      </c>
      <c r="AN260" s="518" t="n">
        <v>0</v>
      </c>
      <c r="AO260" s="518" t="n">
        <v>0</v>
      </c>
      <c r="AP260" s="518" t="n">
        <v>0</v>
      </c>
      <c r="AQ260" s="518" t="n">
        <v>0</v>
      </c>
      <c r="AR260" s="518" t="n">
        <v>0</v>
      </c>
      <c r="AS260" s="518" t="n">
        <v>0</v>
      </c>
      <c r="AT260" s="518" t="n">
        <v>0</v>
      </c>
      <c r="AU260" s="518" t="n">
        <v>0</v>
      </c>
      <c r="AV260" s="518" t="n">
        <v>0</v>
      </c>
      <c r="AW260" s="518" t="n">
        <v>0</v>
      </c>
      <c r="AX260" s="518" t="n">
        <v>0</v>
      </c>
      <c r="AY260" s="518" t="n">
        <v>0</v>
      </c>
      <c r="AZ260" s="518" t="n">
        <v>0</v>
      </c>
      <c r="BA260" s="518" t="n">
        <v>0</v>
      </c>
      <c r="BB260" s="518" t="n">
        <v>0</v>
      </c>
      <c r="BC260" s="518" t="n">
        <v>0</v>
      </c>
      <c r="BD260" s="518" t="n">
        <v>0</v>
      </c>
      <c r="BE260" s="518" t="n">
        <v>0</v>
      </c>
      <c r="BF260" s="518" t="n">
        <v>0</v>
      </c>
      <c r="BG260" s="518" t="n">
        <v>0</v>
      </c>
      <c r="BH260" s="518" t="n">
        <v>0</v>
      </c>
      <c r="BI260" s="518" t="n">
        <v>0</v>
      </c>
      <c r="BJ260" s="518"/>
      <c r="BK260" s="518"/>
      <c r="BL260" s="518" t="n">
        <v>0</v>
      </c>
      <c r="BM260" s="518"/>
      <c r="BN260" s="518"/>
      <c r="BO260" s="518"/>
      <c r="BP260" s="518"/>
      <c r="BQ260" s="518"/>
      <c r="BR260" s="518"/>
      <c r="BS260" s="518"/>
      <c r="BT260" s="518"/>
      <c r="BU260" s="518"/>
      <c r="BV260" s="518" t="n">
        <v>0</v>
      </c>
      <c r="BW260" s="518" t="n">
        <v>0</v>
      </c>
      <c r="BX260" s="518" t="n">
        <v>0</v>
      </c>
      <c r="BY260" s="518" t="n">
        <v>0</v>
      </c>
      <c r="BZ260" s="518" t="n">
        <v>0</v>
      </c>
      <c r="CA260" s="518" t="n">
        <v>0</v>
      </c>
      <c r="CB260" s="518" t="n">
        <v>0</v>
      </c>
      <c r="CC260" s="518" t="n">
        <v>0</v>
      </c>
      <c r="CD260" s="518" t="n">
        <v>0</v>
      </c>
      <c r="CE260" s="518" t="n">
        <v>0</v>
      </c>
      <c r="CF260" s="518" t="n">
        <v>0</v>
      </c>
      <c r="CG260" s="518" t="n">
        <v>0</v>
      </c>
      <c r="CH260" s="518"/>
      <c r="CI260" s="716"/>
      <c r="CL260" s="48" t="n">
        <v>0</v>
      </c>
      <c r="CM260" s="48" t="n">
        <f aca="false">CL260-V260</f>
        <v>0</v>
      </c>
      <c r="CN260" s="702" t="n">
        <f aca="false">SUM(CO260:DR260)</f>
        <v>0</v>
      </c>
      <c r="CO260" s="703" t="n">
        <v>0</v>
      </c>
      <c r="CP260" s="703"/>
      <c r="CQ260" s="703" t="n">
        <v>0</v>
      </c>
      <c r="CR260" s="703"/>
      <c r="CS260" s="703" t="n">
        <v>0</v>
      </c>
      <c r="CT260" s="703" t="n">
        <v>0</v>
      </c>
      <c r="CU260" s="703"/>
      <c r="CV260" s="703"/>
      <c r="CW260" s="703"/>
      <c r="CX260" s="703" t="n">
        <v>0</v>
      </c>
      <c r="CY260" s="703" t="n">
        <v>0</v>
      </c>
      <c r="CZ260" s="703" t="n">
        <v>0</v>
      </c>
      <c r="DA260" s="703"/>
      <c r="DB260" s="703"/>
      <c r="DC260" s="703"/>
      <c r="DD260" s="703"/>
      <c r="DE260" s="703" t="n">
        <v>0</v>
      </c>
      <c r="DF260" s="703"/>
      <c r="DG260" s="703" t="n">
        <v>0</v>
      </c>
      <c r="DH260" s="703" t="n">
        <v>0</v>
      </c>
      <c r="DI260" s="703" t="n">
        <v>0</v>
      </c>
      <c r="DJ260" s="703" t="n">
        <v>0</v>
      </c>
      <c r="DK260" s="703" t="n">
        <v>0</v>
      </c>
      <c r="DL260" s="703" t="n">
        <v>0</v>
      </c>
      <c r="DM260" s="703"/>
      <c r="DN260" s="703"/>
      <c r="DO260" s="703"/>
      <c r="DP260" s="703"/>
      <c r="DQ260" s="703"/>
      <c r="DR260" s="703"/>
      <c r="DS260" s="704" t="n">
        <f aca="false">CN260-V260</f>
        <v>0</v>
      </c>
      <c r="DT260" s="553"/>
      <c r="DU260" s="48"/>
    </row>
    <row r="261" customFormat="false" ht="15" hidden="false" customHeight="true" outlineLevel="0" collapsed="false">
      <c r="A261" s="705" t="n">
        <f aca="false">A260+1</f>
        <v>252</v>
      </c>
      <c r="B261" s="706" t="s">
        <v>929</v>
      </c>
      <c r="C261" s="706" t="s">
        <v>477</v>
      </c>
      <c r="D261" s="706" t="s">
        <v>478</v>
      </c>
      <c r="E261" s="243" t="n">
        <f aca="false">COUNTIF($G$10:$G$1856,$G261)</f>
        <v>1</v>
      </c>
      <c r="F261" s="706" t="s">
        <v>1480</v>
      </c>
      <c r="G261" s="706" t="s">
        <v>1480</v>
      </c>
      <c r="H261" s="707" t="s">
        <v>980</v>
      </c>
      <c r="I261" s="708" t="s">
        <v>981</v>
      </c>
      <c r="J261" s="707" t="s">
        <v>298</v>
      </c>
      <c r="K261" s="709" t="n">
        <v>0</v>
      </c>
      <c r="L261" s="707" t="s">
        <v>297</v>
      </c>
      <c r="M261" s="708" t="s">
        <v>982</v>
      </c>
      <c r="N261" s="710" t="s">
        <v>934</v>
      </c>
      <c r="O261" s="512" t="n">
        <v>1</v>
      </c>
      <c r="P261" s="512" t="n">
        <v>1</v>
      </c>
      <c r="Q261" s="711" t="n">
        <v>0.000845748</v>
      </c>
      <c r="R261" s="712"/>
      <c r="S261" s="713" t="n">
        <v>1.78</v>
      </c>
      <c r="T261" s="714"/>
      <c r="U261" s="715"/>
      <c r="V261" s="262" t="n">
        <f aca="false">SUM(W261:CI261)</f>
        <v>0</v>
      </c>
      <c r="W261" s="243" t="n">
        <v>0</v>
      </c>
      <c r="X261" s="243" t="n">
        <v>0</v>
      </c>
      <c r="Y261" s="243" t="n">
        <v>0</v>
      </c>
      <c r="Z261" s="243" t="n">
        <v>0</v>
      </c>
      <c r="AA261" s="243" t="n">
        <v>0</v>
      </c>
      <c r="AB261" s="243" t="n">
        <v>0</v>
      </c>
      <c r="AC261" s="243" t="n">
        <v>0</v>
      </c>
      <c r="AD261" s="243" t="n">
        <v>0</v>
      </c>
      <c r="AE261" s="243" t="n">
        <v>0</v>
      </c>
      <c r="AF261" s="243" t="n">
        <v>0</v>
      </c>
      <c r="AG261" s="243" t="n">
        <v>0</v>
      </c>
      <c r="AH261" s="518" t="n">
        <v>0</v>
      </c>
      <c r="AI261" s="243" t="n">
        <v>0</v>
      </c>
      <c r="AJ261" s="243" t="n">
        <v>0</v>
      </c>
      <c r="AK261" s="518" t="n">
        <v>0</v>
      </c>
      <c r="AL261" s="518" t="n">
        <v>0</v>
      </c>
      <c r="AM261" s="518" t="n">
        <v>0</v>
      </c>
      <c r="AN261" s="518" t="n">
        <v>0</v>
      </c>
      <c r="AO261" s="518" t="n">
        <v>0</v>
      </c>
      <c r="AP261" s="518" t="n">
        <v>0</v>
      </c>
      <c r="AQ261" s="518" t="n">
        <v>0</v>
      </c>
      <c r="AR261" s="518" t="n">
        <v>0</v>
      </c>
      <c r="AS261" s="518" t="n">
        <v>0</v>
      </c>
      <c r="AT261" s="518" t="n">
        <v>0</v>
      </c>
      <c r="AU261" s="518" t="n">
        <v>0</v>
      </c>
      <c r="AV261" s="518" t="n">
        <v>0</v>
      </c>
      <c r="AW261" s="518" t="n">
        <v>0</v>
      </c>
      <c r="AX261" s="518" t="n">
        <v>0</v>
      </c>
      <c r="AY261" s="518" t="n">
        <v>0</v>
      </c>
      <c r="AZ261" s="518" t="n">
        <v>0</v>
      </c>
      <c r="BA261" s="518" t="n">
        <v>0</v>
      </c>
      <c r="BB261" s="518" t="n">
        <v>0</v>
      </c>
      <c r="BC261" s="518" t="n">
        <v>0</v>
      </c>
      <c r="BD261" s="518" t="n">
        <v>0</v>
      </c>
      <c r="BE261" s="518" t="n">
        <v>0</v>
      </c>
      <c r="BF261" s="518" t="n">
        <v>0</v>
      </c>
      <c r="BG261" s="518" t="n">
        <v>0</v>
      </c>
      <c r="BH261" s="518" t="n">
        <v>0</v>
      </c>
      <c r="BI261" s="518" t="n">
        <v>0</v>
      </c>
      <c r="BJ261" s="518"/>
      <c r="BK261" s="518"/>
      <c r="BL261" s="518" t="n">
        <v>0</v>
      </c>
      <c r="BM261" s="518"/>
      <c r="BN261" s="518"/>
      <c r="BO261" s="518"/>
      <c r="BP261" s="518"/>
      <c r="BQ261" s="518"/>
      <c r="BR261" s="518"/>
      <c r="BS261" s="518"/>
      <c r="BT261" s="518"/>
      <c r="BU261" s="518"/>
      <c r="BV261" s="518" t="n">
        <v>0</v>
      </c>
      <c r="BW261" s="518" t="n">
        <v>0</v>
      </c>
      <c r="BX261" s="518" t="n">
        <v>0</v>
      </c>
      <c r="BY261" s="518" t="n">
        <v>0</v>
      </c>
      <c r="BZ261" s="518" t="n">
        <v>0</v>
      </c>
      <c r="CA261" s="518" t="n">
        <v>0</v>
      </c>
      <c r="CB261" s="518" t="n">
        <v>0</v>
      </c>
      <c r="CC261" s="518" t="n">
        <v>0</v>
      </c>
      <c r="CD261" s="518" t="n">
        <v>0</v>
      </c>
      <c r="CE261" s="518" t="n">
        <v>0</v>
      </c>
      <c r="CF261" s="518" t="n">
        <v>0</v>
      </c>
      <c r="CG261" s="518" t="n">
        <v>0</v>
      </c>
      <c r="CH261" s="518"/>
      <c r="CI261" s="716"/>
      <c r="CL261" s="48" t="n">
        <v>0</v>
      </c>
      <c r="CM261" s="48" t="n">
        <f aca="false">CL261-V261</f>
        <v>0</v>
      </c>
      <c r="CN261" s="702" t="n">
        <f aca="false">SUM(CO261:DR261)</f>
        <v>0</v>
      </c>
      <c r="CO261" s="703" t="n">
        <v>0</v>
      </c>
      <c r="CP261" s="703"/>
      <c r="CQ261" s="703" t="n">
        <v>0</v>
      </c>
      <c r="CR261" s="703"/>
      <c r="CS261" s="703" t="n">
        <v>0</v>
      </c>
      <c r="CT261" s="703" t="n">
        <v>0</v>
      </c>
      <c r="CU261" s="703"/>
      <c r="CV261" s="703"/>
      <c r="CW261" s="703"/>
      <c r="CX261" s="703" t="n">
        <v>0</v>
      </c>
      <c r="CY261" s="703" t="n">
        <v>0</v>
      </c>
      <c r="CZ261" s="703" t="n">
        <v>0</v>
      </c>
      <c r="DA261" s="703"/>
      <c r="DB261" s="703"/>
      <c r="DC261" s="703"/>
      <c r="DD261" s="703"/>
      <c r="DE261" s="703" t="n">
        <v>0</v>
      </c>
      <c r="DF261" s="703"/>
      <c r="DG261" s="703" t="n">
        <v>0</v>
      </c>
      <c r="DH261" s="703" t="n">
        <v>0</v>
      </c>
      <c r="DI261" s="703" t="n">
        <v>0</v>
      </c>
      <c r="DJ261" s="703" t="n">
        <v>0</v>
      </c>
      <c r="DK261" s="703" t="n">
        <v>0</v>
      </c>
      <c r="DL261" s="703" t="n">
        <v>0</v>
      </c>
      <c r="DM261" s="703"/>
      <c r="DN261" s="703"/>
      <c r="DO261" s="703"/>
      <c r="DP261" s="703"/>
      <c r="DQ261" s="703"/>
      <c r="DR261" s="703"/>
      <c r="DS261" s="704" t="n">
        <f aca="false">CN261-V261</f>
        <v>0</v>
      </c>
      <c r="DT261" s="553"/>
      <c r="DU261" s="48"/>
    </row>
    <row r="262" customFormat="false" ht="15" hidden="false" customHeight="true" outlineLevel="0" collapsed="false">
      <c r="A262" s="705" t="n">
        <f aca="false">A261+1</f>
        <v>253</v>
      </c>
      <c r="B262" s="706" t="s">
        <v>929</v>
      </c>
      <c r="C262" s="706" t="s">
        <v>477</v>
      </c>
      <c r="D262" s="706" t="s">
        <v>478</v>
      </c>
      <c r="E262" s="243" t="n">
        <f aca="false">COUNTIF($G$10:$G$1856,$G262)</f>
        <v>1</v>
      </c>
      <c r="F262" s="706" t="s">
        <v>1481</v>
      </c>
      <c r="G262" s="706" t="s">
        <v>1481</v>
      </c>
      <c r="H262" s="707" t="s">
        <v>984</v>
      </c>
      <c r="I262" s="708" t="s">
        <v>985</v>
      </c>
      <c r="J262" s="707" t="s">
        <v>298</v>
      </c>
      <c r="K262" s="709" t="n">
        <v>0</v>
      </c>
      <c r="L262" s="707" t="s">
        <v>297</v>
      </c>
      <c r="M262" s="708" t="s">
        <v>986</v>
      </c>
      <c r="N262" s="710" t="s">
        <v>934</v>
      </c>
      <c r="O262" s="512" t="n">
        <v>1</v>
      </c>
      <c r="P262" s="512" t="n">
        <v>1</v>
      </c>
      <c r="Q262" s="711" t="n">
        <v>0.0023859</v>
      </c>
      <c r="R262" s="712"/>
      <c r="S262" s="713" t="n">
        <v>5.01</v>
      </c>
      <c r="T262" s="714"/>
      <c r="U262" s="715"/>
      <c r="V262" s="262" t="n">
        <f aca="false">SUM(W262:CI262)</f>
        <v>0</v>
      </c>
      <c r="W262" s="243" t="n">
        <v>0</v>
      </c>
      <c r="X262" s="243" t="n">
        <v>0</v>
      </c>
      <c r="Y262" s="243" t="n">
        <v>0</v>
      </c>
      <c r="Z262" s="243" t="n">
        <v>0</v>
      </c>
      <c r="AA262" s="243" t="n">
        <v>0</v>
      </c>
      <c r="AB262" s="243" t="n">
        <v>0</v>
      </c>
      <c r="AC262" s="243" t="n">
        <v>0</v>
      </c>
      <c r="AD262" s="243" t="n">
        <v>0</v>
      </c>
      <c r="AE262" s="243" t="n">
        <v>0</v>
      </c>
      <c r="AF262" s="243" t="n">
        <v>0</v>
      </c>
      <c r="AG262" s="243" t="n">
        <v>0</v>
      </c>
      <c r="AH262" s="518" t="n">
        <v>0</v>
      </c>
      <c r="AI262" s="243" t="n">
        <v>0</v>
      </c>
      <c r="AJ262" s="243" t="n">
        <v>0</v>
      </c>
      <c r="AK262" s="518" t="n">
        <v>0</v>
      </c>
      <c r="AL262" s="518" t="n">
        <v>0</v>
      </c>
      <c r="AM262" s="518" t="n">
        <v>0</v>
      </c>
      <c r="AN262" s="518" t="n">
        <v>0</v>
      </c>
      <c r="AO262" s="518" t="n">
        <v>0</v>
      </c>
      <c r="AP262" s="518" t="n">
        <v>0</v>
      </c>
      <c r="AQ262" s="518" t="n">
        <v>0</v>
      </c>
      <c r="AR262" s="518" t="n">
        <v>0</v>
      </c>
      <c r="AS262" s="518" t="n">
        <v>0</v>
      </c>
      <c r="AT262" s="518" t="n">
        <v>0</v>
      </c>
      <c r="AU262" s="518" t="n">
        <v>0</v>
      </c>
      <c r="AV262" s="518" t="n">
        <v>0</v>
      </c>
      <c r="AW262" s="518" t="n">
        <v>0</v>
      </c>
      <c r="AX262" s="518" t="n">
        <v>0</v>
      </c>
      <c r="AY262" s="518" t="n">
        <v>0</v>
      </c>
      <c r="AZ262" s="518" t="n">
        <v>0</v>
      </c>
      <c r="BA262" s="518" t="n">
        <v>0</v>
      </c>
      <c r="BB262" s="518" t="n">
        <v>0</v>
      </c>
      <c r="BC262" s="518" t="n">
        <v>0</v>
      </c>
      <c r="BD262" s="518" t="n">
        <v>0</v>
      </c>
      <c r="BE262" s="518" t="n">
        <v>0</v>
      </c>
      <c r="BF262" s="518" t="n">
        <v>0</v>
      </c>
      <c r="BG262" s="518" t="n">
        <v>0</v>
      </c>
      <c r="BH262" s="518" t="n">
        <v>0</v>
      </c>
      <c r="BI262" s="518" t="n">
        <v>0</v>
      </c>
      <c r="BJ262" s="518"/>
      <c r="BK262" s="518"/>
      <c r="BL262" s="518" t="n">
        <v>0</v>
      </c>
      <c r="BM262" s="518"/>
      <c r="BN262" s="518"/>
      <c r="BO262" s="518"/>
      <c r="BP262" s="518"/>
      <c r="BQ262" s="518"/>
      <c r="BR262" s="518"/>
      <c r="BS262" s="518"/>
      <c r="BT262" s="518"/>
      <c r="BU262" s="518"/>
      <c r="BV262" s="518" t="n">
        <v>0</v>
      </c>
      <c r="BW262" s="518" t="n">
        <v>0</v>
      </c>
      <c r="BX262" s="518" t="n">
        <v>0</v>
      </c>
      <c r="BY262" s="518" t="n">
        <v>0</v>
      </c>
      <c r="BZ262" s="518" t="n">
        <v>0</v>
      </c>
      <c r="CA262" s="518" t="n">
        <v>0</v>
      </c>
      <c r="CB262" s="518" t="n">
        <v>0</v>
      </c>
      <c r="CC262" s="518" t="n">
        <v>0</v>
      </c>
      <c r="CD262" s="518" t="n">
        <v>0</v>
      </c>
      <c r="CE262" s="518" t="n">
        <v>0</v>
      </c>
      <c r="CF262" s="518" t="n">
        <v>0</v>
      </c>
      <c r="CG262" s="518" t="n">
        <v>0</v>
      </c>
      <c r="CH262" s="518"/>
      <c r="CI262" s="716"/>
      <c r="CL262" s="48" t="n">
        <v>0</v>
      </c>
      <c r="CM262" s="48" t="n">
        <f aca="false">CL262-V262</f>
        <v>0</v>
      </c>
      <c r="CN262" s="702" t="n">
        <f aca="false">SUM(CO262:DR262)</f>
        <v>0</v>
      </c>
      <c r="CO262" s="703" t="n">
        <v>0</v>
      </c>
      <c r="CP262" s="703"/>
      <c r="CQ262" s="703" t="n">
        <v>0</v>
      </c>
      <c r="CR262" s="703"/>
      <c r="CS262" s="703" t="n">
        <v>0</v>
      </c>
      <c r="CT262" s="703" t="n">
        <v>0</v>
      </c>
      <c r="CU262" s="703"/>
      <c r="CV262" s="703"/>
      <c r="CW262" s="703"/>
      <c r="CX262" s="703" t="n">
        <v>0</v>
      </c>
      <c r="CY262" s="703" t="n">
        <v>0</v>
      </c>
      <c r="CZ262" s="703" t="n">
        <v>0</v>
      </c>
      <c r="DA262" s="703"/>
      <c r="DB262" s="703"/>
      <c r="DC262" s="703"/>
      <c r="DD262" s="703"/>
      <c r="DE262" s="703" t="n">
        <v>0</v>
      </c>
      <c r="DF262" s="703"/>
      <c r="DG262" s="703" t="n">
        <v>0</v>
      </c>
      <c r="DH262" s="703" t="n">
        <v>0</v>
      </c>
      <c r="DI262" s="703" t="n">
        <v>0</v>
      </c>
      <c r="DJ262" s="703" t="n">
        <v>0</v>
      </c>
      <c r="DK262" s="703" t="n">
        <v>0</v>
      </c>
      <c r="DL262" s="703" t="n">
        <v>0</v>
      </c>
      <c r="DM262" s="703"/>
      <c r="DN262" s="703"/>
      <c r="DO262" s="703"/>
      <c r="DP262" s="703"/>
      <c r="DQ262" s="703"/>
      <c r="DR262" s="703"/>
      <c r="DS262" s="704" t="n">
        <f aca="false">CN262-V262</f>
        <v>0</v>
      </c>
      <c r="DT262" s="553"/>
      <c r="DU262" s="48"/>
    </row>
    <row r="263" customFormat="false" ht="15" hidden="false" customHeight="true" outlineLevel="0" collapsed="false">
      <c r="A263" s="705" t="n">
        <f aca="false">A262+1</f>
        <v>254</v>
      </c>
      <c r="B263" s="706" t="s">
        <v>929</v>
      </c>
      <c r="C263" s="706" t="s">
        <v>477</v>
      </c>
      <c r="D263" s="706" t="s">
        <v>478</v>
      </c>
      <c r="E263" s="243" t="n">
        <f aca="false">COUNTIF($G$10:$G$1856,$G263)</f>
        <v>1</v>
      </c>
      <c r="F263" s="706" t="s">
        <v>1482</v>
      </c>
      <c r="G263" s="706" t="s">
        <v>1482</v>
      </c>
      <c r="H263" s="707" t="s">
        <v>988</v>
      </c>
      <c r="I263" s="708" t="s">
        <v>989</v>
      </c>
      <c r="J263" s="707" t="s">
        <v>298</v>
      </c>
      <c r="K263" s="709" t="n">
        <v>0</v>
      </c>
      <c r="L263" s="707" t="s">
        <v>297</v>
      </c>
      <c r="M263" s="708" t="s">
        <v>990</v>
      </c>
      <c r="N263" s="710" t="s">
        <v>934</v>
      </c>
      <c r="O263" s="512" t="n">
        <v>1</v>
      </c>
      <c r="P263" s="512" t="n">
        <v>1</v>
      </c>
      <c r="Q263" s="711" t="n">
        <v>0.00192318</v>
      </c>
      <c r="R263" s="712"/>
      <c r="S263" s="713" t="n">
        <v>4.04</v>
      </c>
      <c r="T263" s="714"/>
      <c r="U263" s="715"/>
      <c r="V263" s="262" t="n">
        <f aca="false">SUM(W263:CI263)</f>
        <v>0</v>
      </c>
      <c r="W263" s="243" t="n">
        <v>0</v>
      </c>
      <c r="X263" s="243" t="n">
        <v>0</v>
      </c>
      <c r="Y263" s="243" t="n">
        <v>0</v>
      </c>
      <c r="Z263" s="243" t="n">
        <v>0</v>
      </c>
      <c r="AA263" s="243" t="n">
        <v>0</v>
      </c>
      <c r="AB263" s="243" t="n">
        <v>0</v>
      </c>
      <c r="AC263" s="243" t="n">
        <v>0</v>
      </c>
      <c r="AD263" s="243" t="n">
        <v>0</v>
      </c>
      <c r="AE263" s="243" t="n">
        <v>0</v>
      </c>
      <c r="AF263" s="243" t="n">
        <v>0</v>
      </c>
      <c r="AG263" s="243" t="n">
        <v>0</v>
      </c>
      <c r="AH263" s="518" t="n">
        <v>0</v>
      </c>
      <c r="AI263" s="243" t="n">
        <v>0</v>
      </c>
      <c r="AJ263" s="243" t="n">
        <v>0</v>
      </c>
      <c r="AK263" s="518" t="n">
        <v>0</v>
      </c>
      <c r="AL263" s="518" t="n">
        <v>0</v>
      </c>
      <c r="AM263" s="518" t="n">
        <v>0</v>
      </c>
      <c r="AN263" s="518" t="n">
        <v>0</v>
      </c>
      <c r="AO263" s="518" t="n">
        <v>0</v>
      </c>
      <c r="AP263" s="518" t="n">
        <v>0</v>
      </c>
      <c r="AQ263" s="518" t="n">
        <v>0</v>
      </c>
      <c r="AR263" s="518" t="n">
        <v>0</v>
      </c>
      <c r="AS263" s="518" t="n">
        <v>0</v>
      </c>
      <c r="AT263" s="518" t="n">
        <v>0</v>
      </c>
      <c r="AU263" s="518" t="n">
        <v>0</v>
      </c>
      <c r="AV263" s="518" t="n">
        <v>0</v>
      </c>
      <c r="AW263" s="518" t="n">
        <v>0</v>
      </c>
      <c r="AX263" s="518" t="n">
        <v>0</v>
      </c>
      <c r="AY263" s="518" t="n">
        <v>0</v>
      </c>
      <c r="AZ263" s="518" t="n">
        <v>0</v>
      </c>
      <c r="BA263" s="518" t="n">
        <v>0</v>
      </c>
      <c r="BB263" s="518" t="n">
        <v>0</v>
      </c>
      <c r="BC263" s="518" t="n">
        <v>0</v>
      </c>
      <c r="BD263" s="518" t="n">
        <v>0</v>
      </c>
      <c r="BE263" s="518" t="n">
        <v>0</v>
      </c>
      <c r="BF263" s="518" t="n">
        <v>0</v>
      </c>
      <c r="BG263" s="518" t="n">
        <v>0</v>
      </c>
      <c r="BH263" s="518" t="n">
        <v>0</v>
      </c>
      <c r="BI263" s="518" t="n">
        <v>0</v>
      </c>
      <c r="BJ263" s="518"/>
      <c r="BK263" s="518"/>
      <c r="BL263" s="518" t="n">
        <v>0</v>
      </c>
      <c r="BM263" s="518"/>
      <c r="BN263" s="518"/>
      <c r="BO263" s="518"/>
      <c r="BP263" s="518"/>
      <c r="BQ263" s="518"/>
      <c r="BR263" s="518"/>
      <c r="BS263" s="518"/>
      <c r="BT263" s="518"/>
      <c r="BU263" s="518"/>
      <c r="BV263" s="518" t="n">
        <v>0</v>
      </c>
      <c r="BW263" s="518" t="n">
        <v>0</v>
      </c>
      <c r="BX263" s="518" t="n">
        <v>0</v>
      </c>
      <c r="BY263" s="518" t="n">
        <v>0</v>
      </c>
      <c r="BZ263" s="518" t="n">
        <v>0</v>
      </c>
      <c r="CA263" s="518" t="n">
        <v>0</v>
      </c>
      <c r="CB263" s="518" t="n">
        <v>0</v>
      </c>
      <c r="CC263" s="518" t="n">
        <v>0</v>
      </c>
      <c r="CD263" s="518" t="n">
        <v>0</v>
      </c>
      <c r="CE263" s="518" t="n">
        <v>0</v>
      </c>
      <c r="CF263" s="518" t="n">
        <v>0</v>
      </c>
      <c r="CG263" s="518" t="n">
        <v>0</v>
      </c>
      <c r="CH263" s="518"/>
      <c r="CI263" s="716"/>
      <c r="CL263" s="48" t="n">
        <v>0</v>
      </c>
      <c r="CM263" s="48" t="n">
        <f aca="false">CL263-V263</f>
        <v>0</v>
      </c>
      <c r="CN263" s="702" t="n">
        <f aca="false">SUM(CO263:DR263)</f>
        <v>0</v>
      </c>
      <c r="CO263" s="703" t="n">
        <v>0</v>
      </c>
      <c r="CP263" s="703"/>
      <c r="CQ263" s="703" t="n">
        <v>0</v>
      </c>
      <c r="CR263" s="703"/>
      <c r="CS263" s="703" t="n">
        <v>0</v>
      </c>
      <c r="CT263" s="703" t="n">
        <v>0</v>
      </c>
      <c r="CU263" s="703"/>
      <c r="CV263" s="703"/>
      <c r="CW263" s="703"/>
      <c r="CX263" s="703" t="n">
        <v>0</v>
      </c>
      <c r="CY263" s="703" t="n">
        <v>0</v>
      </c>
      <c r="CZ263" s="703" t="n">
        <v>0</v>
      </c>
      <c r="DA263" s="703"/>
      <c r="DB263" s="703"/>
      <c r="DC263" s="703"/>
      <c r="DD263" s="703"/>
      <c r="DE263" s="703" t="n">
        <v>0</v>
      </c>
      <c r="DF263" s="703"/>
      <c r="DG263" s="703" t="n">
        <v>0</v>
      </c>
      <c r="DH263" s="703" t="n">
        <v>0</v>
      </c>
      <c r="DI263" s="703" t="n">
        <v>0</v>
      </c>
      <c r="DJ263" s="703" t="n">
        <v>0</v>
      </c>
      <c r="DK263" s="703" t="n">
        <v>0</v>
      </c>
      <c r="DL263" s="703" t="n">
        <v>0</v>
      </c>
      <c r="DM263" s="703"/>
      <c r="DN263" s="703"/>
      <c r="DO263" s="703"/>
      <c r="DP263" s="703"/>
      <c r="DQ263" s="703"/>
      <c r="DR263" s="703"/>
      <c r="DS263" s="704" t="n">
        <f aca="false">CN263-V263</f>
        <v>0</v>
      </c>
      <c r="DT263" s="553"/>
      <c r="DU263" s="48"/>
    </row>
    <row r="264" customFormat="false" ht="15" hidden="false" customHeight="true" outlineLevel="0" collapsed="false">
      <c r="A264" s="705" t="n">
        <f aca="false">A263+1</f>
        <v>255</v>
      </c>
      <c r="B264" s="706" t="s">
        <v>929</v>
      </c>
      <c r="C264" s="706" t="s">
        <v>477</v>
      </c>
      <c r="D264" s="706" t="s">
        <v>478</v>
      </c>
      <c r="E264" s="243" t="n">
        <f aca="false">COUNTIF($G$10:$G$1856,$G264)</f>
        <v>1</v>
      </c>
      <c r="F264" s="706" t="s">
        <v>1483</v>
      </c>
      <c r="G264" s="706" t="s">
        <v>1483</v>
      </c>
      <c r="H264" s="707" t="s">
        <v>992</v>
      </c>
      <c r="I264" s="708" t="s">
        <v>993</v>
      </c>
      <c r="J264" s="707" t="s">
        <v>298</v>
      </c>
      <c r="K264" s="709" t="n">
        <v>0</v>
      </c>
      <c r="L264" s="707" t="s">
        <v>297</v>
      </c>
      <c r="M264" s="708" t="s">
        <v>994</v>
      </c>
      <c r="N264" s="710" t="s">
        <v>934</v>
      </c>
      <c r="O264" s="512" t="n">
        <v>2</v>
      </c>
      <c r="P264" s="512" t="n">
        <v>1</v>
      </c>
      <c r="Q264" s="711" t="n">
        <v>0.00192318</v>
      </c>
      <c r="R264" s="712"/>
      <c r="S264" s="713" t="n">
        <v>4.04</v>
      </c>
      <c r="T264" s="714"/>
      <c r="U264" s="715"/>
      <c r="V264" s="262" t="n">
        <f aca="false">SUM(W264:CI264)</f>
        <v>0</v>
      </c>
      <c r="W264" s="243" t="n">
        <v>0</v>
      </c>
      <c r="X264" s="243" t="n">
        <v>0</v>
      </c>
      <c r="Y264" s="243" t="n">
        <v>0</v>
      </c>
      <c r="Z264" s="243" t="n">
        <v>0</v>
      </c>
      <c r="AA264" s="243" t="n">
        <v>0</v>
      </c>
      <c r="AB264" s="243" t="n">
        <v>0</v>
      </c>
      <c r="AC264" s="243" t="n">
        <v>0</v>
      </c>
      <c r="AD264" s="243" t="n">
        <v>0</v>
      </c>
      <c r="AE264" s="243" t="n">
        <v>0</v>
      </c>
      <c r="AF264" s="243" t="n">
        <v>0</v>
      </c>
      <c r="AG264" s="243" t="n">
        <v>0</v>
      </c>
      <c r="AH264" s="518" t="n">
        <v>0</v>
      </c>
      <c r="AI264" s="243" t="n">
        <v>0</v>
      </c>
      <c r="AJ264" s="243" t="n">
        <v>0</v>
      </c>
      <c r="AK264" s="518" t="n">
        <v>0</v>
      </c>
      <c r="AL264" s="518" t="n">
        <v>0</v>
      </c>
      <c r="AM264" s="518" t="n">
        <v>0</v>
      </c>
      <c r="AN264" s="518" t="n">
        <v>0</v>
      </c>
      <c r="AO264" s="518" t="n">
        <v>0</v>
      </c>
      <c r="AP264" s="518" t="n">
        <v>0</v>
      </c>
      <c r="AQ264" s="518" t="n">
        <v>0</v>
      </c>
      <c r="AR264" s="518" t="n">
        <v>0</v>
      </c>
      <c r="AS264" s="518" t="n">
        <v>0</v>
      </c>
      <c r="AT264" s="518" t="n">
        <v>0</v>
      </c>
      <c r="AU264" s="518" t="n">
        <v>0</v>
      </c>
      <c r="AV264" s="518" t="n">
        <v>0</v>
      </c>
      <c r="AW264" s="518" t="n">
        <v>0</v>
      </c>
      <c r="AX264" s="518" t="n">
        <v>0</v>
      </c>
      <c r="AY264" s="518" t="n">
        <v>0</v>
      </c>
      <c r="AZ264" s="518" t="n">
        <v>0</v>
      </c>
      <c r="BA264" s="518" t="n">
        <v>0</v>
      </c>
      <c r="BB264" s="518" t="n">
        <v>0</v>
      </c>
      <c r="BC264" s="518" t="n">
        <v>0</v>
      </c>
      <c r="BD264" s="518" t="n">
        <v>0</v>
      </c>
      <c r="BE264" s="518" t="n">
        <v>0</v>
      </c>
      <c r="BF264" s="518" t="n">
        <v>0</v>
      </c>
      <c r="BG264" s="518" t="n">
        <v>0</v>
      </c>
      <c r="BH264" s="518" t="n">
        <v>0</v>
      </c>
      <c r="BI264" s="518" t="n">
        <v>0</v>
      </c>
      <c r="BJ264" s="518"/>
      <c r="BK264" s="518"/>
      <c r="BL264" s="518" t="n">
        <v>0</v>
      </c>
      <c r="BM264" s="518"/>
      <c r="BN264" s="518"/>
      <c r="BO264" s="518"/>
      <c r="BP264" s="518"/>
      <c r="BQ264" s="518"/>
      <c r="BR264" s="518"/>
      <c r="BS264" s="518"/>
      <c r="BT264" s="518"/>
      <c r="BU264" s="518"/>
      <c r="BV264" s="518" t="n">
        <v>0</v>
      </c>
      <c r="BW264" s="518" t="n">
        <v>0</v>
      </c>
      <c r="BX264" s="518" t="n">
        <v>0</v>
      </c>
      <c r="BY264" s="518" t="n">
        <v>0</v>
      </c>
      <c r="BZ264" s="518" t="n">
        <v>0</v>
      </c>
      <c r="CA264" s="518" t="n">
        <v>0</v>
      </c>
      <c r="CB264" s="518" t="n">
        <v>0</v>
      </c>
      <c r="CC264" s="518" t="n">
        <v>0</v>
      </c>
      <c r="CD264" s="518" t="n">
        <v>0</v>
      </c>
      <c r="CE264" s="518" t="n">
        <v>0</v>
      </c>
      <c r="CF264" s="518" t="n">
        <v>0</v>
      </c>
      <c r="CG264" s="518" t="n">
        <v>0</v>
      </c>
      <c r="CH264" s="518"/>
      <c r="CI264" s="716"/>
      <c r="CL264" s="48" t="n">
        <v>0</v>
      </c>
      <c r="CM264" s="48" t="n">
        <f aca="false">CL264-V264</f>
        <v>0</v>
      </c>
      <c r="CN264" s="702" t="n">
        <f aca="false">SUM(CO264:DR264)</f>
        <v>0</v>
      </c>
      <c r="CO264" s="703" t="n">
        <v>0</v>
      </c>
      <c r="CP264" s="703"/>
      <c r="CQ264" s="703" t="n">
        <v>0</v>
      </c>
      <c r="CR264" s="703"/>
      <c r="CS264" s="703" t="n">
        <v>0</v>
      </c>
      <c r="CT264" s="703" t="n">
        <v>0</v>
      </c>
      <c r="CU264" s="703"/>
      <c r="CV264" s="703"/>
      <c r="CW264" s="703"/>
      <c r="CX264" s="703" t="n">
        <v>0</v>
      </c>
      <c r="CY264" s="703" t="n">
        <v>0</v>
      </c>
      <c r="CZ264" s="703" t="n">
        <v>0</v>
      </c>
      <c r="DA264" s="703"/>
      <c r="DB264" s="703"/>
      <c r="DC264" s="703"/>
      <c r="DD264" s="703"/>
      <c r="DE264" s="703" t="n">
        <v>0</v>
      </c>
      <c r="DF264" s="703"/>
      <c r="DG264" s="703" t="n">
        <v>0</v>
      </c>
      <c r="DH264" s="703" t="n">
        <v>0</v>
      </c>
      <c r="DI264" s="703" t="n">
        <v>0</v>
      </c>
      <c r="DJ264" s="703" t="n">
        <v>0</v>
      </c>
      <c r="DK264" s="703" t="n">
        <v>0</v>
      </c>
      <c r="DL264" s="703" t="n">
        <v>0</v>
      </c>
      <c r="DM264" s="703"/>
      <c r="DN264" s="703"/>
      <c r="DO264" s="703"/>
      <c r="DP264" s="703"/>
      <c r="DQ264" s="703"/>
      <c r="DR264" s="703"/>
      <c r="DS264" s="704" t="n">
        <f aca="false">CN264-V264</f>
        <v>0</v>
      </c>
      <c r="DT264" s="553"/>
      <c r="DU264" s="48"/>
    </row>
    <row r="265" customFormat="false" ht="15" hidden="false" customHeight="true" outlineLevel="0" collapsed="false">
      <c r="A265" s="705" t="n">
        <f aca="false">A264+1</f>
        <v>256</v>
      </c>
      <c r="B265" s="706" t="s">
        <v>929</v>
      </c>
      <c r="C265" s="706" t="s">
        <v>477</v>
      </c>
      <c r="D265" s="706" t="s">
        <v>478</v>
      </c>
      <c r="E265" s="243" t="n">
        <f aca="false">COUNTIF($G$10:$G$1856,$G265)</f>
        <v>1</v>
      </c>
      <c r="F265" s="706" t="s">
        <v>1484</v>
      </c>
      <c r="G265" s="706" t="s">
        <v>1484</v>
      </c>
      <c r="H265" s="707" t="s">
        <v>996</v>
      </c>
      <c r="I265" s="708" t="s">
        <v>997</v>
      </c>
      <c r="J265" s="707" t="s">
        <v>298</v>
      </c>
      <c r="K265" s="709" t="n">
        <v>0</v>
      </c>
      <c r="L265" s="707" t="s">
        <v>297</v>
      </c>
      <c r="M265" s="708" t="s">
        <v>998</v>
      </c>
      <c r="N265" s="710" t="s">
        <v>934</v>
      </c>
      <c r="O265" s="512" t="n">
        <v>9</v>
      </c>
      <c r="P265" s="512" t="n">
        <v>1</v>
      </c>
      <c r="Q265" s="711" t="n">
        <v>0.0004323</v>
      </c>
      <c r="R265" s="712"/>
      <c r="S265" s="713" t="n">
        <v>0.91</v>
      </c>
      <c r="T265" s="714"/>
      <c r="U265" s="715"/>
      <c r="V265" s="262" t="n">
        <f aca="false">SUM(W265:CI265)</f>
        <v>0</v>
      </c>
      <c r="W265" s="243" t="n">
        <v>0</v>
      </c>
      <c r="X265" s="243" t="n">
        <v>0</v>
      </c>
      <c r="Y265" s="243" t="n">
        <v>0</v>
      </c>
      <c r="Z265" s="243" t="n">
        <v>0</v>
      </c>
      <c r="AA265" s="243" t="n">
        <v>0</v>
      </c>
      <c r="AB265" s="243" t="n">
        <v>0</v>
      </c>
      <c r="AC265" s="243" t="n">
        <v>0</v>
      </c>
      <c r="AD265" s="243" t="n">
        <v>0</v>
      </c>
      <c r="AE265" s="243" t="n">
        <v>0</v>
      </c>
      <c r="AF265" s="243" t="n">
        <v>0</v>
      </c>
      <c r="AG265" s="243" t="n">
        <v>0</v>
      </c>
      <c r="AH265" s="518" t="n">
        <v>0</v>
      </c>
      <c r="AI265" s="243" t="n">
        <v>0</v>
      </c>
      <c r="AJ265" s="243" t="n">
        <v>0</v>
      </c>
      <c r="AK265" s="518" t="n">
        <v>0</v>
      </c>
      <c r="AL265" s="518" t="n">
        <v>0</v>
      </c>
      <c r="AM265" s="518" t="n">
        <v>0</v>
      </c>
      <c r="AN265" s="518" t="n">
        <v>0</v>
      </c>
      <c r="AO265" s="518" t="n">
        <v>0</v>
      </c>
      <c r="AP265" s="518" t="n">
        <v>0</v>
      </c>
      <c r="AQ265" s="518" t="n">
        <v>0</v>
      </c>
      <c r="AR265" s="518" t="n">
        <v>0</v>
      </c>
      <c r="AS265" s="518" t="n">
        <v>0</v>
      </c>
      <c r="AT265" s="518" t="n">
        <v>0</v>
      </c>
      <c r="AU265" s="518" t="n">
        <v>0</v>
      </c>
      <c r="AV265" s="518" t="n">
        <v>0</v>
      </c>
      <c r="AW265" s="518" t="n">
        <v>0</v>
      </c>
      <c r="AX265" s="518" t="n">
        <v>0</v>
      </c>
      <c r="AY265" s="518" t="n">
        <v>0</v>
      </c>
      <c r="AZ265" s="518" t="n">
        <v>0</v>
      </c>
      <c r="BA265" s="518" t="n">
        <v>0</v>
      </c>
      <c r="BB265" s="518" t="n">
        <v>0</v>
      </c>
      <c r="BC265" s="518" t="n">
        <v>0</v>
      </c>
      <c r="BD265" s="518" t="n">
        <v>0</v>
      </c>
      <c r="BE265" s="518" t="n">
        <v>0</v>
      </c>
      <c r="BF265" s="518" t="n">
        <v>0</v>
      </c>
      <c r="BG265" s="518" t="n">
        <v>0</v>
      </c>
      <c r="BH265" s="518" t="n">
        <v>0</v>
      </c>
      <c r="BI265" s="518" t="n">
        <v>0</v>
      </c>
      <c r="BJ265" s="518"/>
      <c r="BK265" s="518"/>
      <c r="BL265" s="518" t="n">
        <v>0</v>
      </c>
      <c r="BM265" s="518"/>
      <c r="BN265" s="518"/>
      <c r="BO265" s="518"/>
      <c r="BP265" s="518"/>
      <c r="BQ265" s="518"/>
      <c r="BR265" s="518"/>
      <c r="BS265" s="518"/>
      <c r="BT265" s="518"/>
      <c r="BU265" s="518"/>
      <c r="BV265" s="518" t="n">
        <v>0</v>
      </c>
      <c r="BW265" s="518" t="n">
        <v>0</v>
      </c>
      <c r="BX265" s="518" t="n">
        <v>0</v>
      </c>
      <c r="BY265" s="518" t="n">
        <v>0</v>
      </c>
      <c r="BZ265" s="518" t="n">
        <v>0</v>
      </c>
      <c r="CA265" s="518" t="n">
        <v>0</v>
      </c>
      <c r="CB265" s="518" t="n">
        <v>0</v>
      </c>
      <c r="CC265" s="518" t="n">
        <v>0</v>
      </c>
      <c r="CD265" s="518" t="n">
        <v>0</v>
      </c>
      <c r="CE265" s="518" t="n">
        <v>0</v>
      </c>
      <c r="CF265" s="518" t="n">
        <v>0</v>
      </c>
      <c r="CG265" s="518" t="n">
        <v>0</v>
      </c>
      <c r="CH265" s="518"/>
      <c r="CI265" s="716"/>
      <c r="CL265" s="48" t="n">
        <v>0</v>
      </c>
      <c r="CM265" s="48" t="n">
        <f aca="false">CL265-V265</f>
        <v>0</v>
      </c>
      <c r="CN265" s="702" t="n">
        <f aca="false">SUM(CO265:DR265)</f>
        <v>0</v>
      </c>
      <c r="CO265" s="703" t="n">
        <v>0</v>
      </c>
      <c r="CP265" s="703"/>
      <c r="CQ265" s="703" t="n">
        <v>0</v>
      </c>
      <c r="CR265" s="703"/>
      <c r="CS265" s="703" t="n">
        <v>0</v>
      </c>
      <c r="CT265" s="703" t="n">
        <v>0</v>
      </c>
      <c r="CU265" s="703"/>
      <c r="CV265" s="703"/>
      <c r="CW265" s="703"/>
      <c r="CX265" s="703" t="n">
        <v>0</v>
      </c>
      <c r="CY265" s="703" t="n">
        <v>0</v>
      </c>
      <c r="CZ265" s="703" t="n">
        <v>0</v>
      </c>
      <c r="DA265" s="703"/>
      <c r="DB265" s="703"/>
      <c r="DC265" s="703"/>
      <c r="DD265" s="703"/>
      <c r="DE265" s="703" t="n">
        <v>0</v>
      </c>
      <c r="DF265" s="703"/>
      <c r="DG265" s="703" t="n">
        <v>0</v>
      </c>
      <c r="DH265" s="703" t="n">
        <v>0</v>
      </c>
      <c r="DI265" s="703" t="n">
        <v>0</v>
      </c>
      <c r="DJ265" s="703" t="n">
        <v>0</v>
      </c>
      <c r="DK265" s="703" t="n">
        <v>0</v>
      </c>
      <c r="DL265" s="703" t="n">
        <v>0</v>
      </c>
      <c r="DM265" s="703"/>
      <c r="DN265" s="703"/>
      <c r="DO265" s="703"/>
      <c r="DP265" s="703"/>
      <c r="DQ265" s="703"/>
      <c r="DR265" s="703"/>
      <c r="DS265" s="704" t="n">
        <f aca="false">CN265-V265</f>
        <v>0</v>
      </c>
      <c r="DT265" s="553"/>
      <c r="DU265" s="48"/>
    </row>
    <row r="266" customFormat="false" ht="15" hidden="false" customHeight="true" outlineLevel="0" collapsed="false">
      <c r="A266" s="705" t="n">
        <f aca="false">A265+1</f>
        <v>257</v>
      </c>
      <c r="B266" s="706" t="s">
        <v>929</v>
      </c>
      <c r="C266" s="706" t="s">
        <v>477</v>
      </c>
      <c r="D266" s="706" t="s">
        <v>478</v>
      </c>
      <c r="E266" s="243" t="n">
        <f aca="false">COUNTIF($G$10:$G$1856,$G266)</f>
        <v>1</v>
      </c>
      <c r="F266" s="706" t="s">
        <v>1485</v>
      </c>
      <c r="G266" s="706" t="s">
        <v>1485</v>
      </c>
      <c r="H266" s="707" t="s">
        <v>1000</v>
      </c>
      <c r="I266" s="708" t="s">
        <v>1001</v>
      </c>
      <c r="J266" s="707" t="s">
        <v>298</v>
      </c>
      <c r="K266" s="709" t="n">
        <v>0</v>
      </c>
      <c r="L266" s="707" t="s">
        <v>297</v>
      </c>
      <c r="M266" s="708" t="s">
        <v>1002</v>
      </c>
      <c r="N266" s="710" t="s">
        <v>934</v>
      </c>
      <c r="O266" s="512" t="n">
        <v>2</v>
      </c>
      <c r="P266" s="512" t="n">
        <v>1</v>
      </c>
      <c r="Q266" s="711" t="n">
        <v>0.001175848</v>
      </c>
      <c r="R266" s="712"/>
      <c r="S266" s="713" t="n">
        <v>2.47</v>
      </c>
      <c r="T266" s="714"/>
      <c r="U266" s="715"/>
      <c r="V266" s="262" t="n">
        <f aca="false">SUM(W266:CI266)</f>
        <v>0</v>
      </c>
      <c r="W266" s="243" t="n">
        <v>0</v>
      </c>
      <c r="X266" s="243" t="n">
        <v>0</v>
      </c>
      <c r="Y266" s="243" t="n">
        <v>0</v>
      </c>
      <c r="Z266" s="243" t="n">
        <v>0</v>
      </c>
      <c r="AA266" s="243" t="n">
        <v>0</v>
      </c>
      <c r="AB266" s="243" t="n">
        <v>0</v>
      </c>
      <c r="AC266" s="243" t="n">
        <v>0</v>
      </c>
      <c r="AD266" s="243" t="n">
        <v>0</v>
      </c>
      <c r="AE266" s="243" t="n">
        <v>0</v>
      </c>
      <c r="AF266" s="243" t="n">
        <v>0</v>
      </c>
      <c r="AG266" s="243" t="n">
        <v>0</v>
      </c>
      <c r="AH266" s="518" t="n">
        <v>0</v>
      </c>
      <c r="AI266" s="243" t="n">
        <v>0</v>
      </c>
      <c r="AJ266" s="243" t="n">
        <v>0</v>
      </c>
      <c r="AK266" s="518" t="n">
        <v>0</v>
      </c>
      <c r="AL266" s="518" t="n">
        <v>0</v>
      </c>
      <c r="AM266" s="518" t="n">
        <v>0</v>
      </c>
      <c r="AN266" s="518" t="n">
        <v>0</v>
      </c>
      <c r="AO266" s="518" t="n">
        <v>0</v>
      </c>
      <c r="AP266" s="518" t="n">
        <v>0</v>
      </c>
      <c r="AQ266" s="518" t="n">
        <v>0</v>
      </c>
      <c r="AR266" s="518" t="n">
        <v>0</v>
      </c>
      <c r="AS266" s="518" t="n">
        <v>0</v>
      </c>
      <c r="AT266" s="518" t="n">
        <v>0</v>
      </c>
      <c r="AU266" s="518" t="n">
        <v>0</v>
      </c>
      <c r="AV266" s="518" t="n">
        <v>0</v>
      </c>
      <c r="AW266" s="518" t="n">
        <v>0</v>
      </c>
      <c r="AX266" s="518" t="n">
        <v>0</v>
      </c>
      <c r="AY266" s="518" t="n">
        <v>0</v>
      </c>
      <c r="AZ266" s="518" t="n">
        <v>0</v>
      </c>
      <c r="BA266" s="518" t="n">
        <v>0</v>
      </c>
      <c r="BB266" s="518" t="n">
        <v>0</v>
      </c>
      <c r="BC266" s="518" t="n">
        <v>0</v>
      </c>
      <c r="BD266" s="518" t="n">
        <v>0</v>
      </c>
      <c r="BE266" s="518" t="n">
        <v>0</v>
      </c>
      <c r="BF266" s="518" t="n">
        <v>0</v>
      </c>
      <c r="BG266" s="518" t="n">
        <v>0</v>
      </c>
      <c r="BH266" s="518" t="n">
        <v>0</v>
      </c>
      <c r="BI266" s="518" t="n">
        <v>0</v>
      </c>
      <c r="BJ266" s="518"/>
      <c r="BK266" s="518"/>
      <c r="BL266" s="518" t="n">
        <v>0</v>
      </c>
      <c r="BM266" s="518"/>
      <c r="BN266" s="518"/>
      <c r="BO266" s="518"/>
      <c r="BP266" s="518"/>
      <c r="BQ266" s="518"/>
      <c r="BR266" s="518"/>
      <c r="BS266" s="518"/>
      <c r="BT266" s="518"/>
      <c r="BU266" s="518"/>
      <c r="BV266" s="518" t="n">
        <v>0</v>
      </c>
      <c r="BW266" s="518" t="n">
        <v>0</v>
      </c>
      <c r="BX266" s="518" t="n">
        <v>0</v>
      </c>
      <c r="BY266" s="518" t="n">
        <v>0</v>
      </c>
      <c r="BZ266" s="518" t="n">
        <v>0</v>
      </c>
      <c r="CA266" s="518" t="n">
        <v>0</v>
      </c>
      <c r="CB266" s="518" t="n">
        <v>0</v>
      </c>
      <c r="CC266" s="518" t="n">
        <v>0</v>
      </c>
      <c r="CD266" s="518" t="n">
        <v>0</v>
      </c>
      <c r="CE266" s="518" t="n">
        <v>0</v>
      </c>
      <c r="CF266" s="518" t="n">
        <v>0</v>
      </c>
      <c r="CG266" s="518" t="n">
        <v>0</v>
      </c>
      <c r="CH266" s="518"/>
      <c r="CI266" s="716"/>
      <c r="CL266" s="48" t="n">
        <v>0</v>
      </c>
      <c r="CM266" s="48" t="n">
        <f aca="false">CL266-V266</f>
        <v>0</v>
      </c>
      <c r="CN266" s="702" t="n">
        <f aca="false">SUM(CO266:DR266)</f>
        <v>0</v>
      </c>
      <c r="CO266" s="703" t="n">
        <v>0</v>
      </c>
      <c r="CP266" s="703"/>
      <c r="CQ266" s="703" t="n">
        <v>0</v>
      </c>
      <c r="CR266" s="703"/>
      <c r="CS266" s="703" t="n">
        <v>0</v>
      </c>
      <c r="CT266" s="703" t="n">
        <v>0</v>
      </c>
      <c r="CU266" s="703"/>
      <c r="CV266" s="703"/>
      <c r="CW266" s="703"/>
      <c r="CX266" s="703" t="n">
        <v>0</v>
      </c>
      <c r="CY266" s="703" t="n">
        <v>0</v>
      </c>
      <c r="CZ266" s="703" t="n">
        <v>0</v>
      </c>
      <c r="DA266" s="703"/>
      <c r="DB266" s="703"/>
      <c r="DC266" s="703"/>
      <c r="DD266" s="703"/>
      <c r="DE266" s="703" t="n">
        <v>0</v>
      </c>
      <c r="DF266" s="703"/>
      <c r="DG266" s="703" t="n">
        <v>0</v>
      </c>
      <c r="DH266" s="703" t="n">
        <v>0</v>
      </c>
      <c r="DI266" s="703" t="n">
        <v>0</v>
      </c>
      <c r="DJ266" s="703" t="n">
        <v>0</v>
      </c>
      <c r="DK266" s="703" t="n">
        <v>0</v>
      </c>
      <c r="DL266" s="703" t="n">
        <v>0</v>
      </c>
      <c r="DM266" s="703"/>
      <c r="DN266" s="703"/>
      <c r="DO266" s="703"/>
      <c r="DP266" s="703"/>
      <c r="DQ266" s="703"/>
      <c r="DR266" s="703"/>
      <c r="DS266" s="704" t="n">
        <f aca="false">CN266-V266</f>
        <v>0</v>
      </c>
      <c r="DT266" s="553"/>
      <c r="DU266" s="48"/>
    </row>
    <row r="267" customFormat="false" ht="15" hidden="false" customHeight="true" outlineLevel="0" collapsed="false">
      <c r="A267" s="705" t="n">
        <f aca="false">A266+1</f>
        <v>258</v>
      </c>
      <c r="B267" s="706" t="s">
        <v>929</v>
      </c>
      <c r="C267" s="706" t="s">
        <v>477</v>
      </c>
      <c r="D267" s="706" t="s">
        <v>478</v>
      </c>
      <c r="E267" s="243" t="n">
        <f aca="false">COUNTIF($G$10:$G$1856,$G267)</f>
        <v>1</v>
      </c>
      <c r="F267" s="706" t="s">
        <v>1486</v>
      </c>
      <c r="G267" s="706" t="s">
        <v>1486</v>
      </c>
      <c r="H267" s="707" t="s">
        <v>1004</v>
      </c>
      <c r="I267" s="708" t="s">
        <v>1005</v>
      </c>
      <c r="J267" s="707" t="s">
        <v>298</v>
      </c>
      <c r="K267" s="709" t="n">
        <v>0</v>
      </c>
      <c r="L267" s="707" t="s">
        <v>297</v>
      </c>
      <c r="M267" s="708" t="s">
        <v>1006</v>
      </c>
      <c r="N267" s="710" t="s">
        <v>934</v>
      </c>
      <c r="O267" s="512" t="n">
        <v>2</v>
      </c>
      <c r="P267" s="512" t="n">
        <v>1</v>
      </c>
      <c r="Q267" s="711" t="n">
        <v>0.00054</v>
      </c>
      <c r="R267" s="712"/>
      <c r="S267" s="713" t="n">
        <v>1.13</v>
      </c>
      <c r="T267" s="714"/>
      <c r="U267" s="715"/>
      <c r="V267" s="262" t="n">
        <f aca="false">SUM(W267:CI267)</f>
        <v>0</v>
      </c>
      <c r="W267" s="243" t="n">
        <v>0</v>
      </c>
      <c r="X267" s="243" t="n">
        <v>0</v>
      </c>
      <c r="Y267" s="243" t="n">
        <v>0</v>
      </c>
      <c r="Z267" s="243" t="n">
        <v>0</v>
      </c>
      <c r="AA267" s="243" t="n">
        <v>0</v>
      </c>
      <c r="AB267" s="243" t="n">
        <v>0</v>
      </c>
      <c r="AC267" s="243" t="n">
        <v>0</v>
      </c>
      <c r="AD267" s="243" t="n">
        <v>0</v>
      </c>
      <c r="AE267" s="243" t="n">
        <v>0</v>
      </c>
      <c r="AF267" s="243" t="n">
        <v>0</v>
      </c>
      <c r="AG267" s="243" t="n">
        <v>0</v>
      </c>
      <c r="AH267" s="518" t="n">
        <v>0</v>
      </c>
      <c r="AI267" s="243" t="n">
        <v>0</v>
      </c>
      <c r="AJ267" s="243" t="n">
        <v>0</v>
      </c>
      <c r="AK267" s="518" t="n">
        <v>0</v>
      </c>
      <c r="AL267" s="518" t="n">
        <v>0</v>
      </c>
      <c r="AM267" s="518" t="n">
        <v>0</v>
      </c>
      <c r="AN267" s="518" t="n">
        <v>0</v>
      </c>
      <c r="AO267" s="518" t="n">
        <v>0</v>
      </c>
      <c r="AP267" s="518" t="n">
        <v>0</v>
      </c>
      <c r="AQ267" s="518" t="n">
        <v>0</v>
      </c>
      <c r="AR267" s="518" t="n">
        <v>0</v>
      </c>
      <c r="AS267" s="518" t="n">
        <v>0</v>
      </c>
      <c r="AT267" s="518" t="n">
        <v>0</v>
      </c>
      <c r="AU267" s="518" t="n">
        <v>0</v>
      </c>
      <c r="AV267" s="518" t="n">
        <v>0</v>
      </c>
      <c r="AW267" s="518" t="n">
        <v>0</v>
      </c>
      <c r="AX267" s="518" t="n">
        <v>0</v>
      </c>
      <c r="AY267" s="518" t="n">
        <v>0</v>
      </c>
      <c r="AZ267" s="518" t="n">
        <v>0</v>
      </c>
      <c r="BA267" s="518" t="n">
        <v>0</v>
      </c>
      <c r="BB267" s="518" t="n">
        <v>0</v>
      </c>
      <c r="BC267" s="518" t="n">
        <v>0</v>
      </c>
      <c r="BD267" s="518" t="n">
        <v>0</v>
      </c>
      <c r="BE267" s="518" t="n">
        <v>0</v>
      </c>
      <c r="BF267" s="518" t="n">
        <v>0</v>
      </c>
      <c r="BG267" s="518" t="n">
        <v>0</v>
      </c>
      <c r="BH267" s="518" t="n">
        <v>0</v>
      </c>
      <c r="BI267" s="518" t="n">
        <v>0</v>
      </c>
      <c r="BJ267" s="518"/>
      <c r="BK267" s="518"/>
      <c r="BL267" s="518" t="n">
        <v>0</v>
      </c>
      <c r="BM267" s="518"/>
      <c r="BN267" s="518"/>
      <c r="BO267" s="518"/>
      <c r="BP267" s="518"/>
      <c r="BQ267" s="518"/>
      <c r="BR267" s="518"/>
      <c r="BS267" s="518"/>
      <c r="BT267" s="518"/>
      <c r="BU267" s="518"/>
      <c r="BV267" s="518" t="n">
        <v>0</v>
      </c>
      <c r="BW267" s="518" t="n">
        <v>0</v>
      </c>
      <c r="BX267" s="518" t="n">
        <v>0</v>
      </c>
      <c r="BY267" s="518" t="n">
        <v>0</v>
      </c>
      <c r="BZ267" s="518" t="n">
        <v>0</v>
      </c>
      <c r="CA267" s="518" t="n">
        <v>0</v>
      </c>
      <c r="CB267" s="518" t="n">
        <v>0</v>
      </c>
      <c r="CC267" s="518" t="n">
        <v>0</v>
      </c>
      <c r="CD267" s="518" t="n">
        <v>0</v>
      </c>
      <c r="CE267" s="518" t="n">
        <v>0</v>
      </c>
      <c r="CF267" s="518" t="n">
        <v>0</v>
      </c>
      <c r="CG267" s="518" t="n">
        <v>0</v>
      </c>
      <c r="CH267" s="518"/>
      <c r="CI267" s="716"/>
      <c r="CL267" s="48" t="n">
        <v>0</v>
      </c>
      <c r="CM267" s="48" t="n">
        <f aca="false">CL267-V267</f>
        <v>0</v>
      </c>
      <c r="CN267" s="702" t="n">
        <f aca="false">SUM(CO267:DR267)</f>
        <v>0</v>
      </c>
      <c r="CO267" s="703" t="n">
        <v>0</v>
      </c>
      <c r="CP267" s="703"/>
      <c r="CQ267" s="703" t="n">
        <v>0</v>
      </c>
      <c r="CR267" s="703"/>
      <c r="CS267" s="703" t="n">
        <v>0</v>
      </c>
      <c r="CT267" s="703" t="n">
        <v>0</v>
      </c>
      <c r="CU267" s="703"/>
      <c r="CV267" s="703"/>
      <c r="CW267" s="703"/>
      <c r="CX267" s="703" t="n">
        <v>0</v>
      </c>
      <c r="CY267" s="703" t="n">
        <v>0</v>
      </c>
      <c r="CZ267" s="703" t="n">
        <v>0</v>
      </c>
      <c r="DA267" s="703"/>
      <c r="DB267" s="703"/>
      <c r="DC267" s="703"/>
      <c r="DD267" s="703"/>
      <c r="DE267" s="703" t="n">
        <v>0</v>
      </c>
      <c r="DF267" s="703"/>
      <c r="DG267" s="703" t="n">
        <v>0</v>
      </c>
      <c r="DH267" s="703" t="n">
        <v>0</v>
      </c>
      <c r="DI267" s="703" t="n">
        <v>0</v>
      </c>
      <c r="DJ267" s="703" t="n">
        <v>0</v>
      </c>
      <c r="DK267" s="703" t="n">
        <v>0</v>
      </c>
      <c r="DL267" s="703" t="n">
        <v>0</v>
      </c>
      <c r="DM267" s="703"/>
      <c r="DN267" s="703"/>
      <c r="DO267" s="703"/>
      <c r="DP267" s="703"/>
      <c r="DQ267" s="703"/>
      <c r="DR267" s="703"/>
      <c r="DS267" s="704" t="n">
        <f aca="false">CN267-V267</f>
        <v>0</v>
      </c>
      <c r="DT267" s="553"/>
      <c r="DU267" s="48"/>
    </row>
    <row r="268" customFormat="false" ht="15" hidden="false" customHeight="true" outlineLevel="0" collapsed="false">
      <c r="A268" s="705" t="n">
        <f aca="false">A267+1</f>
        <v>259</v>
      </c>
      <c r="B268" s="706" t="s">
        <v>929</v>
      </c>
      <c r="C268" s="706" t="s">
        <v>477</v>
      </c>
      <c r="D268" s="706" t="s">
        <v>478</v>
      </c>
      <c r="E268" s="243" t="n">
        <f aca="false">COUNTIF($G$10:$G$1856,$G268)</f>
        <v>1</v>
      </c>
      <c r="F268" s="706" t="s">
        <v>1487</v>
      </c>
      <c r="G268" s="706" t="s">
        <v>1487</v>
      </c>
      <c r="H268" s="707" t="s">
        <v>1008</v>
      </c>
      <c r="I268" s="708" t="s">
        <v>1009</v>
      </c>
      <c r="J268" s="707" t="s">
        <v>298</v>
      </c>
      <c r="K268" s="709" t="n">
        <v>0</v>
      </c>
      <c r="L268" s="707" t="s">
        <v>297</v>
      </c>
      <c r="M268" s="708" t="s">
        <v>1010</v>
      </c>
      <c r="N268" s="710" t="s">
        <v>934</v>
      </c>
      <c r="O268" s="512" t="n">
        <v>2</v>
      </c>
      <c r="P268" s="512" t="n">
        <v>1</v>
      </c>
      <c r="Q268" s="711" t="n">
        <v>0.00054</v>
      </c>
      <c r="R268" s="712"/>
      <c r="S268" s="713" t="n">
        <v>1.13</v>
      </c>
      <c r="T268" s="714"/>
      <c r="U268" s="715"/>
      <c r="V268" s="262" t="n">
        <f aca="false">SUM(W268:CI268)</f>
        <v>0</v>
      </c>
      <c r="W268" s="243" t="n">
        <v>0</v>
      </c>
      <c r="X268" s="243" t="n">
        <v>0</v>
      </c>
      <c r="Y268" s="243" t="n">
        <v>0</v>
      </c>
      <c r="Z268" s="243" t="n">
        <v>0</v>
      </c>
      <c r="AA268" s="243" t="n">
        <v>0</v>
      </c>
      <c r="AB268" s="243" t="n">
        <v>0</v>
      </c>
      <c r="AC268" s="243" t="n">
        <v>0</v>
      </c>
      <c r="AD268" s="243" t="n">
        <v>0</v>
      </c>
      <c r="AE268" s="243" t="n">
        <v>0</v>
      </c>
      <c r="AF268" s="243" t="n">
        <v>0</v>
      </c>
      <c r="AG268" s="243" t="n">
        <v>0</v>
      </c>
      <c r="AH268" s="518" t="n">
        <v>0</v>
      </c>
      <c r="AI268" s="243" t="n">
        <v>0</v>
      </c>
      <c r="AJ268" s="243" t="n">
        <v>0</v>
      </c>
      <c r="AK268" s="518" t="n">
        <v>0</v>
      </c>
      <c r="AL268" s="518" t="n">
        <v>0</v>
      </c>
      <c r="AM268" s="518" t="n">
        <v>0</v>
      </c>
      <c r="AN268" s="518" t="n">
        <v>0</v>
      </c>
      <c r="AO268" s="518" t="n">
        <v>0</v>
      </c>
      <c r="AP268" s="518" t="n">
        <v>0</v>
      </c>
      <c r="AQ268" s="518" t="n">
        <v>0</v>
      </c>
      <c r="AR268" s="518" t="n">
        <v>0</v>
      </c>
      <c r="AS268" s="518" t="n">
        <v>0</v>
      </c>
      <c r="AT268" s="518" t="n">
        <v>0</v>
      </c>
      <c r="AU268" s="518" t="n">
        <v>0</v>
      </c>
      <c r="AV268" s="518" t="n">
        <v>0</v>
      </c>
      <c r="AW268" s="518" t="n">
        <v>0</v>
      </c>
      <c r="AX268" s="518" t="n">
        <v>0</v>
      </c>
      <c r="AY268" s="518" t="n">
        <v>0</v>
      </c>
      <c r="AZ268" s="518" t="n">
        <v>0</v>
      </c>
      <c r="BA268" s="518" t="n">
        <v>0</v>
      </c>
      <c r="BB268" s="518" t="n">
        <v>0</v>
      </c>
      <c r="BC268" s="518" t="n">
        <v>0</v>
      </c>
      <c r="BD268" s="518" t="n">
        <v>0</v>
      </c>
      <c r="BE268" s="518" t="n">
        <v>0</v>
      </c>
      <c r="BF268" s="518" t="n">
        <v>0</v>
      </c>
      <c r="BG268" s="518" t="n">
        <v>0</v>
      </c>
      <c r="BH268" s="518" t="n">
        <v>0</v>
      </c>
      <c r="BI268" s="518" t="n">
        <v>0</v>
      </c>
      <c r="BJ268" s="518"/>
      <c r="BK268" s="518"/>
      <c r="BL268" s="518" t="n">
        <v>0</v>
      </c>
      <c r="BM268" s="518"/>
      <c r="BN268" s="518"/>
      <c r="BO268" s="518"/>
      <c r="BP268" s="518"/>
      <c r="BQ268" s="518"/>
      <c r="BR268" s="518"/>
      <c r="BS268" s="518"/>
      <c r="BT268" s="518"/>
      <c r="BU268" s="518"/>
      <c r="BV268" s="518" t="n">
        <v>0</v>
      </c>
      <c r="BW268" s="518" t="n">
        <v>0</v>
      </c>
      <c r="BX268" s="518" t="n">
        <v>0</v>
      </c>
      <c r="BY268" s="518" t="n">
        <v>0</v>
      </c>
      <c r="BZ268" s="518" t="n">
        <v>0</v>
      </c>
      <c r="CA268" s="518" t="n">
        <v>0</v>
      </c>
      <c r="CB268" s="518" t="n">
        <v>0</v>
      </c>
      <c r="CC268" s="518" t="n">
        <v>0</v>
      </c>
      <c r="CD268" s="518" t="n">
        <v>0</v>
      </c>
      <c r="CE268" s="518" t="n">
        <v>0</v>
      </c>
      <c r="CF268" s="518" t="n">
        <v>0</v>
      </c>
      <c r="CG268" s="518" t="n">
        <v>0</v>
      </c>
      <c r="CH268" s="518"/>
      <c r="CI268" s="716"/>
      <c r="CL268" s="48" t="n">
        <v>0</v>
      </c>
      <c r="CM268" s="48" t="n">
        <f aca="false">CL268-V268</f>
        <v>0</v>
      </c>
      <c r="CN268" s="702" t="n">
        <f aca="false">SUM(CO268:DR268)</f>
        <v>0</v>
      </c>
      <c r="CO268" s="703" t="n">
        <v>0</v>
      </c>
      <c r="CP268" s="703"/>
      <c r="CQ268" s="703" t="n">
        <v>0</v>
      </c>
      <c r="CR268" s="703"/>
      <c r="CS268" s="703" t="n">
        <v>0</v>
      </c>
      <c r="CT268" s="703" t="n">
        <v>0</v>
      </c>
      <c r="CU268" s="703"/>
      <c r="CV268" s="703"/>
      <c r="CW268" s="703"/>
      <c r="CX268" s="703" t="n">
        <v>0</v>
      </c>
      <c r="CY268" s="703" t="n">
        <v>0</v>
      </c>
      <c r="CZ268" s="703" t="n">
        <v>0</v>
      </c>
      <c r="DA268" s="703"/>
      <c r="DB268" s="703"/>
      <c r="DC268" s="703"/>
      <c r="DD268" s="703"/>
      <c r="DE268" s="703" t="n">
        <v>0</v>
      </c>
      <c r="DF268" s="703"/>
      <c r="DG268" s="703" t="n">
        <v>0</v>
      </c>
      <c r="DH268" s="703" t="n">
        <v>0</v>
      </c>
      <c r="DI268" s="703" t="n">
        <v>0</v>
      </c>
      <c r="DJ268" s="703" t="n">
        <v>0</v>
      </c>
      <c r="DK268" s="703" t="n">
        <v>0</v>
      </c>
      <c r="DL268" s="703" t="n">
        <v>0</v>
      </c>
      <c r="DM268" s="703"/>
      <c r="DN268" s="703"/>
      <c r="DO268" s="703"/>
      <c r="DP268" s="703"/>
      <c r="DQ268" s="703"/>
      <c r="DR268" s="703"/>
      <c r="DS268" s="704" t="n">
        <f aca="false">CN268-V268</f>
        <v>0</v>
      </c>
      <c r="DT268" s="553"/>
      <c r="DU268" s="48"/>
    </row>
    <row r="269" customFormat="false" ht="15" hidden="false" customHeight="true" outlineLevel="0" collapsed="false">
      <c r="A269" s="705" t="n">
        <f aca="false">A268+1</f>
        <v>260</v>
      </c>
      <c r="B269" s="706" t="s">
        <v>929</v>
      </c>
      <c r="C269" s="706" t="s">
        <v>477</v>
      </c>
      <c r="D269" s="706" t="s">
        <v>478</v>
      </c>
      <c r="E269" s="243" t="n">
        <f aca="false">COUNTIF($G$10:$G$1856,$G269)</f>
        <v>1</v>
      </c>
      <c r="F269" s="706" t="s">
        <v>1488</v>
      </c>
      <c r="G269" s="706" t="s">
        <v>1488</v>
      </c>
      <c r="H269" s="707" t="s">
        <v>1012</v>
      </c>
      <c r="I269" s="708" t="s">
        <v>1013</v>
      </c>
      <c r="J269" s="707" t="s">
        <v>298</v>
      </c>
      <c r="K269" s="709" t="n">
        <v>0</v>
      </c>
      <c r="L269" s="707" t="s">
        <v>297</v>
      </c>
      <c r="M269" s="708" t="s">
        <v>1014</v>
      </c>
      <c r="N269" s="710" t="s">
        <v>934</v>
      </c>
      <c r="O269" s="512" t="n">
        <v>2</v>
      </c>
      <c r="P269" s="512" t="n">
        <v>1</v>
      </c>
      <c r="Q269" s="711" t="n">
        <v>0.0007686</v>
      </c>
      <c r="R269" s="712"/>
      <c r="S269" s="713" t="n">
        <v>1.61</v>
      </c>
      <c r="T269" s="714"/>
      <c r="U269" s="715"/>
      <c r="V269" s="262" t="n">
        <f aca="false">SUM(W269:CI269)</f>
        <v>0</v>
      </c>
      <c r="W269" s="243" t="n">
        <v>0</v>
      </c>
      <c r="X269" s="243" t="n">
        <v>0</v>
      </c>
      <c r="Y269" s="243" t="n">
        <v>0</v>
      </c>
      <c r="Z269" s="243" t="n">
        <v>0</v>
      </c>
      <c r="AA269" s="243" t="n">
        <v>0</v>
      </c>
      <c r="AB269" s="243" t="n">
        <v>0</v>
      </c>
      <c r="AC269" s="243" t="n">
        <v>0</v>
      </c>
      <c r="AD269" s="243" t="n">
        <v>0</v>
      </c>
      <c r="AE269" s="243" t="n">
        <v>0</v>
      </c>
      <c r="AF269" s="243" t="n">
        <v>0</v>
      </c>
      <c r="AG269" s="243" t="n">
        <v>0</v>
      </c>
      <c r="AH269" s="518" t="n">
        <v>0</v>
      </c>
      <c r="AI269" s="243" t="n">
        <v>0</v>
      </c>
      <c r="AJ269" s="243" t="n">
        <v>0</v>
      </c>
      <c r="AK269" s="518" t="n">
        <v>0</v>
      </c>
      <c r="AL269" s="518" t="n">
        <v>0</v>
      </c>
      <c r="AM269" s="518" t="n">
        <v>0</v>
      </c>
      <c r="AN269" s="518" t="n">
        <v>0</v>
      </c>
      <c r="AO269" s="518" t="n">
        <v>0</v>
      </c>
      <c r="AP269" s="518" t="n">
        <v>0</v>
      </c>
      <c r="AQ269" s="518" t="n">
        <v>0</v>
      </c>
      <c r="AR269" s="518" t="n">
        <v>0</v>
      </c>
      <c r="AS269" s="518" t="n">
        <v>0</v>
      </c>
      <c r="AT269" s="518" t="n">
        <v>0</v>
      </c>
      <c r="AU269" s="518" t="n">
        <v>0</v>
      </c>
      <c r="AV269" s="518" t="n">
        <v>0</v>
      </c>
      <c r="AW269" s="518" t="n">
        <v>0</v>
      </c>
      <c r="AX269" s="518" t="n">
        <v>0</v>
      </c>
      <c r="AY269" s="518" t="n">
        <v>0</v>
      </c>
      <c r="AZ269" s="518" t="n">
        <v>0</v>
      </c>
      <c r="BA269" s="518" t="n">
        <v>0</v>
      </c>
      <c r="BB269" s="518" t="n">
        <v>0</v>
      </c>
      <c r="BC269" s="518" t="n">
        <v>0</v>
      </c>
      <c r="BD269" s="518" t="n">
        <v>0</v>
      </c>
      <c r="BE269" s="518" t="n">
        <v>0</v>
      </c>
      <c r="BF269" s="518" t="n">
        <v>0</v>
      </c>
      <c r="BG269" s="518" t="n">
        <v>0</v>
      </c>
      <c r="BH269" s="518" t="n">
        <v>0</v>
      </c>
      <c r="BI269" s="518" t="n">
        <v>0</v>
      </c>
      <c r="BJ269" s="518"/>
      <c r="BK269" s="518"/>
      <c r="BL269" s="518" t="n">
        <v>0</v>
      </c>
      <c r="BM269" s="518"/>
      <c r="BN269" s="518"/>
      <c r="BO269" s="518"/>
      <c r="BP269" s="518"/>
      <c r="BQ269" s="518"/>
      <c r="BR269" s="518"/>
      <c r="BS269" s="518"/>
      <c r="BT269" s="518"/>
      <c r="BU269" s="518"/>
      <c r="BV269" s="518" t="n">
        <v>0</v>
      </c>
      <c r="BW269" s="518" t="n">
        <v>0</v>
      </c>
      <c r="BX269" s="518" t="n">
        <v>0</v>
      </c>
      <c r="BY269" s="518" t="n">
        <v>0</v>
      </c>
      <c r="BZ269" s="518" t="n">
        <v>0</v>
      </c>
      <c r="CA269" s="518" t="n">
        <v>0</v>
      </c>
      <c r="CB269" s="518" t="n">
        <v>0</v>
      </c>
      <c r="CC269" s="518" t="n">
        <v>0</v>
      </c>
      <c r="CD269" s="518" t="n">
        <v>0</v>
      </c>
      <c r="CE269" s="518" t="n">
        <v>0</v>
      </c>
      <c r="CF269" s="518" t="n">
        <v>0</v>
      </c>
      <c r="CG269" s="518" t="n">
        <v>0</v>
      </c>
      <c r="CH269" s="518"/>
      <c r="CI269" s="716"/>
      <c r="CL269" s="48" t="n">
        <v>0</v>
      </c>
      <c r="CM269" s="48" t="n">
        <f aca="false">CL269-V269</f>
        <v>0</v>
      </c>
      <c r="CN269" s="702" t="n">
        <f aca="false">SUM(CO269:DR269)</f>
        <v>0</v>
      </c>
      <c r="CO269" s="703" t="n">
        <v>0</v>
      </c>
      <c r="CP269" s="703"/>
      <c r="CQ269" s="703" t="n">
        <v>0</v>
      </c>
      <c r="CR269" s="703"/>
      <c r="CS269" s="703" t="n">
        <v>0</v>
      </c>
      <c r="CT269" s="703" t="n">
        <v>0</v>
      </c>
      <c r="CU269" s="703"/>
      <c r="CV269" s="703"/>
      <c r="CW269" s="703"/>
      <c r="CX269" s="703" t="n">
        <v>0</v>
      </c>
      <c r="CY269" s="703" t="n">
        <v>0</v>
      </c>
      <c r="CZ269" s="703" t="n">
        <v>0</v>
      </c>
      <c r="DA269" s="703"/>
      <c r="DB269" s="703"/>
      <c r="DC269" s="703"/>
      <c r="DD269" s="703"/>
      <c r="DE269" s="703" t="n">
        <v>0</v>
      </c>
      <c r="DF269" s="703"/>
      <c r="DG269" s="703" t="n">
        <v>0</v>
      </c>
      <c r="DH269" s="703" t="n">
        <v>0</v>
      </c>
      <c r="DI269" s="703" t="n">
        <v>0</v>
      </c>
      <c r="DJ269" s="703" t="n">
        <v>0</v>
      </c>
      <c r="DK269" s="703" t="n">
        <v>0</v>
      </c>
      <c r="DL269" s="703" t="n">
        <v>0</v>
      </c>
      <c r="DM269" s="703"/>
      <c r="DN269" s="703"/>
      <c r="DO269" s="703"/>
      <c r="DP269" s="703"/>
      <c r="DQ269" s="703"/>
      <c r="DR269" s="703"/>
      <c r="DS269" s="704" t="n">
        <f aca="false">CN269-V269</f>
        <v>0</v>
      </c>
      <c r="DT269" s="553"/>
      <c r="DU269" s="48"/>
    </row>
    <row r="270" customFormat="false" ht="15" hidden="false" customHeight="true" outlineLevel="0" collapsed="false">
      <c r="A270" s="705" t="n">
        <f aca="false">A269+1</f>
        <v>261</v>
      </c>
      <c r="B270" s="706" t="s">
        <v>929</v>
      </c>
      <c r="C270" s="706" t="s">
        <v>477</v>
      </c>
      <c r="D270" s="706" t="s">
        <v>478</v>
      </c>
      <c r="E270" s="243" t="n">
        <f aca="false">COUNTIF($G$10:$G$1856,$G270)</f>
        <v>1</v>
      </c>
      <c r="F270" s="706" t="s">
        <v>1489</v>
      </c>
      <c r="G270" s="706" t="s">
        <v>1489</v>
      </c>
      <c r="H270" s="707" t="s">
        <v>1016</v>
      </c>
      <c r="I270" s="708" t="s">
        <v>1017</v>
      </c>
      <c r="J270" s="707" t="s">
        <v>298</v>
      </c>
      <c r="K270" s="709" t="n">
        <v>0</v>
      </c>
      <c r="L270" s="707" t="s">
        <v>297</v>
      </c>
      <c r="M270" s="708" t="s">
        <v>1018</v>
      </c>
      <c r="N270" s="710" t="s">
        <v>934</v>
      </c>
      <c r="O270" s="512" t="n">
        <v>2</v>
      </c>
      <c r="P270" s="512" t="n">
        <v>1</v>
      </c>
      <c r="Q270" s="711" t="n">
        <v>0.000388515</v>
      </c>
      <c r="R270" s="712"/>
      <c r="S270" s="713" t="n">
        <v>0.82</v>
      </c>
      <c r="T270" s="714"/>
      <c r="U270" s="715"/>
      <c r="V270" s="262" t="n">
        <f aca="false">SUM(W270:CI270)</f>
        <v>0</v>
      </c>
      <c r="W270" s="243" t="n">
        <v>0</v>
      </c>
      <c r="X270" s="243" t="n">
        <v>0</v>
      </c>
      <c r="Y270" s="243" t="n">
        <v>0</v>
      </c>
      <c r="Z270" s="243" t="n">
        <v>0</v>
      </c>
      <c r="AA270" s="243" t="n">
        <v>0</v>
      </c>
      <c r="AB270" s="243" t="n">
        <v>0</v>
      </c>
      <c r="AC270" s="243" t="n">
        <v>0</v>
      </c>
      <c r="AD270" s="243" t="n">
        <v>0</v>
      </c>
      <c r="AE270" s="243" t="n">
        <v>0</v>
      </c>
      <c r="AF270" s="243" t="n">
        <v>0</v>
      </c>
      <c r="AG270" s="243" t="n">
        <v>0</v>
      </c>
      <c r="AH270" s="518" t="n">
        <v>0</v>
      </c>
      <c r="AI270" s="243" t="n">
        <v>0</v>
      </c>
      <c r="AJ270" s="243" t="n">
        <v>0</v>
      </c>
      <c r="AK270" s="518" t="n">
        <v>0</v>
      </c>
      <c r="AL270" s="518" t="n">
        <v>0</v>
      </c>
      <c r="AM270" s="518" t="n">
        <v>0</v>
      </c>
      <c r="AN270" s="518" t="n">
        <v>0</v>
      </c>
      <c r="AO270" s="518" t="n">
        <v>0</v>
      </c>
      <c r="AP270" s="518" t="n">
        <v>0</v>
      </c>
      <c r="AQ270" s="518" t="n">
        <v>0</v>
      </c>
      <c r="AR270" s="518" t="n">
        <v>0</v>
      </c>
      <c r="AS270" s="518" t="n">
        <v>0</v>
      </c>
      <c r="AT270" s="518" t="n">
        <v>0</v>
      </c>
      <c r="AU270" s="518" t="n">
        <v>0</v>
      </c>
      <c r="AV270" s="518" t="n">
        <v>0</v>
      </c>
      <c r="AW270" s="518" t="n">
        <v>0</v>
      </c>
      <c r="AX270" s="518" t="n">
        <v>0</v>
      </c>
      <c r="AY270" s="518" t="n">
        <v>0</v>
      </c>
      <c r="AZ270" s="518" t="n">
        <v>0</v>
      </c>
      <c r="BA270" s="518" t="n">
        <v>0</v>
      </c>
      <c r="BB270" s="518" t="n">
        <v>0</v>
      </c>
      <c r="BC270" s="518" t="n">
        <v>0</v>
      </c>
      <c r="BD270" s="518" t="n">
        <v>0</v>
      </c>
      <c r="BE270" s="518" t="n">
        <v>0</v>
      </c>
      <c r="BF270" s="518" t="n">
        <v>0</v>
      </c>
      <c r="BG270" s="518" t="n">
        <v>0</v>
      </c>
      <c r="BH270" s="518" t="n">
        <v>0</v>
      </c>
      <c r="BI270" s="518" t="n">
        <v>0</v>
      </c>
      <c r="BJ270" s="518"/>
      <c r="BK270" s="518"/>
      <c r="BL270" s="518" t="n">
        <v>0</v>
      </c>
      <c r="BM270" s="518"/>
      <c r="BN270" s="518"/>
      <c r="BO270" s="518"/>
      <c r="BP270" s="518"/>
      <c r="BQ270" s="518"/>
      <c r="BR270" s="518"/>
      <c r="BS270" s="518"/>
      <c r="BT270" s="518"/>
      <c r="BU270" s="518"/>
      <c r="BV270" s="518" t="n">
        <v>0</v>
      </c>
      <c r="BW270" s="518" t="n">
        <v>0</v>
      </c>
      <c r="BX270" s="518" t="n">
        <v>0</v>
      </c>
      <c r="BY270" s="518" t="n">
        <v>0</v>
      </c>
      <c r="BZ270" s="518" t="n">
        <v>0</v>
      </c>
      <c r="CA270" s="518" t="n">
        <v>0</v>
      </c>
      <c r="CB270" s="518" t="n">
        <v>0</v>
      </c>
      <c r="CC270" s="518" t="n">
        <v>0</v>
      </c>
      <c r="CD270" s="518" t="n">
        <v>0</v>
      </c>
      <c r="CE270" s="518" t="n">
        <v>0</v>
      </c>
      <c r="CF270" s="518" t="n">
        <v>0</v>
      </c>
      <c r="CG270" s="518" t="n">
        <v>0</v>
      </c>
      <c r="CH270" s="518"/>
      <c r="CI270" s="716"/>
      <c r="CL270" s="48" t="n">
        <v>0</v>
      </c>
      <c r="CM270" s="48" t="n">
        <f aca="false">CL270-V270</f>
        <v>0</v>
      </c>
      <c r="CN270" s="702" t="n">
        <f aca="false">SUM(CO270:DR270)</f>
        <v>0</v>
      </c>
      <c r="CO270" s="703" t="n">
        <v>0</v>
      </c>
      <c r="CP270" s="703"/>
      <c r="CQ270" s="703" t="n">
        <v>0</v>
      </c>
      <c r="CR270" s="703"/>
      <c r="CS270" s="703" t="n">
        <v>0</v>
      </c>
      <c r="CT270" s="703" t="n">
        <v>0</v>
      </c>
      <c r="CU270" s="703"/>
      <c r="CV270" s="703"/>
      <c r="CW270" s="703"/>
      <c r="CX270" s="703" t="n">
        <v>0</v>
      </c>
      <c r="CY270" s="703" t="n">
        <v>0</v>
      </c>
      <c r="CZ270" s="703" t="n">
        <v>0</v>
      </c>
      <c r="DA270" s="703"/>
      <c r="DB270" s="703"/>
      <c r="DC270" s="703"/>
      <c r="DD270" s="703"/>
      <c r="DE270" s="703" t="n">
        <v>0</v>
      </c>
      <c r="DF270" s="703"/>
      <c r="DG270" s="703" t="n">
        <v>0</v>
      </c>
      <c r="DH270" s="703" t="n">
        <v>0</v>
      </c>
      <c r="DI270" s="703" t="n">
        <v>0</v>
      </c>
      <c r="DJ270" s="703" t="n">
        <v>0</v>
      </c>
      <c r="DK270" s="703" t="n">
        <v>0</v>
      </c>
      <c r="DL270" s="703" t="n">
        <v>0</v>
      </c>
      <c r="DM270" s="703"/>
      <c r="DN270" s="703"/>
      <c r="DO270" s="703"/>
      <c r="DP270" s="703"/>
      <c r="DQ270" s="703"/>
      <c r="DR270" s="703"/>
      <c r="DS270" s="704" t="n">
        <f aca="false">CN270-V270</f>
        <v>0</v>
      </c>
      <c r="DT270" s="553"/>
      <c r="DU270" s="48"/>
    </row>
    <row r="271" customFormat="false" ht="15" hidden="false" customHeight="true" outlineLevel="0" collapsed="false">
      <c r="A271" s="705" t="n">
        <f aca="false">A270+1</f>
        <v>262</v>
      </c>
      <c r="B271" s="706" t="s">
        <v>929</v>
      </c>
      <c r="C271" s="706" t="s">
        <v>477</v>
      </c>
      <c r="D271" s="706" t="s">
        <v>478</v>
      </c>
      <c r="E271" s="243" t="n">
        <f aca="false">COUNTIF($G$10:$G$1856,$G271)</f>
        <v>1</v>
      </c>
      <c r="F271" s="706" t="s">
        <v>1490</v>
      </c>
      <c r="G271" s="706" t="s">
        <v>1490</v>
      </c>
      <c r="H271" s="707" t="s">
        <v>1020</v>
      </c>
      <c r="I271" s="708" t="s">
        <v>1021</v>
      </c>
      <c r="J271" s="707" t="s">
        <v>298</v>
      </c>
      <c r="K271" s="709" t="n">
        <v>0</v>
      </c>
      <c r="L271" s="707" t="s">
        <v>297</v>
      </c>
      <c r="M271" s="708" t="s">
        <v>1022</v>
      </c>
      <c r="N271" s="710" t="s">
        <v>934</v>
      </c>
      <c r="O271" s="512" t="n">
        <v>1</v>
      </c>
      <c r="P271" s="512" t="n">
        <v>1</v>
      </c>
      <c r="Q271" s="711" t="n">
        <v>0.000490725</v>
      </c>
      <c r="R271" s="712"/>
      <c r="S271" s="713" t="n">
        <v>1.03</v>
      </c>
      <c r="T271" s="714"/>
      <c r="U271" s="715"/>
      <c r="V271" s="262" t="n">
        <f aca="false">SUM(W271:CI271)</f>
        <v>0</v>
      </c>
      <c r="W271" s="243" t="n">
        <v>0</v>
      </c>
      <c r="X271" s="243" t="n">
        <v>0</v>
      </c>
      <c r="Y271" s="243" t="n">
        <v>0</v>
      </c>
      <c r="Z271" s="243" t="n">
        <v>0</v>
      </c>
      <c r="AA271" s="243" t="n">
        <v>0</v>
      </c>
      <c r="AB271" s="243" t="n">
        <v>0</v>
      </c>
      <c r="AC271" s="243" t="n">
        <v>0</v>
      </c>
      <c r="AD271" s="243" t="n">
        <v>0</v>
      </c>
      <c r="AE271" s="243" t="n">
        <v>0</v>
      </c>
      <c r="AF271" s="243" t="n">
        <v>0</v>
      </c>
      <c r="AG271" s="243" t="n">
        <v>0</v>
      </c>
      <c r="AH271" s="518" t="n">
        <v>0</v>
      </c>
      <c r="AI271" s="243" t="n">
        <v>0</v>
      </c>
      <c r="AJ271" s="243" t="n">
        <v>0</v>
      </c>
      <c r="AK271" s="518" t="n">
        <v>0</v>
      </c>
      <c r="AL271" s="518" t="n">
        <v>0</v>
      </c>
      <c r="AM271" s="518" t="n">
        <v>0</v>
      </c>
      <c r="AN271" s="518" t="n">
        <v>0</v>
      </c>
      <c r="AO271" s="518" t="n">
        <v>0</v>
      </c>
      <c r="AP271" s="518" t="n">
        <v>0</v>
      </c>
      <c r="AQ271" s="518" t="n">
        <v>0</v>
      </c>
      <c r="AR271" s="518" t="n">
        <v>0</v>
      </c>
      <c r="AS271" s="518" t="n">
        <v>0</v>
      </c>
      <c r="AT271" s="518" t="n">
        <v>0</v>
      </c>
      <c r="AU271" s="518" t="n">
        <v>0</v>
      </c>
      <c r="AV271" s="518" t="n">
        <v>0</v>
      </c>
      <c r="AW271" s="518" t="n">
        <v>0</v>
      </c>
      <c r="AX271" s="518" t="n">
        <v>0</v>
      </c>
      <c r="AY271" s="518" t="n">
        <v>0</v>
      </c>
      <c r="AZ271" s="518" t="n">
        <v>0</v>
      </c>
      <c r="BA271" s="518" t="n">
        <v>0</v>
      </c>
      <c r="BB271" s="518" t="n">
        <v>0</v>
      </c>
      <c r="BC271" s="518" t="n">
        <v>0</v>
      </c>
      <c r="BD271" s="518" t="n">
        <v>0</v>
      </c>
      <c r="BE271" s="518" t="n">
        <v>0</v>
      </c>
      <c r="BF271" s="518" t="n">
        <v>0</v>
      </c>
      <c r="BG271" s="518" t="n">
        <v>0</v>
      </c>
      <c r="BH271" s="518" t="n">
        <v>0</v>
      </c>
      <c r="BI271" s="518" t="n">
        <v>0</v>
      </c>
      <c r="BJ271" s="518"/>
      <c r="BK271" s="518"/>
      <c r="BL271" s="518" t="n">
        <v>0</v>
      </c>
      <c r="BM271" s="518"/>
      <c r="BN271" s="518"/>
      <c r="BO271" s="518"/>
      <c r="BP271" s="518"/>
      <c r="BQ271" s="518"/>
      <c r="BR271" s="518"/>
      <c r="BS271" s="518"/>
      <c r="BT271" s="518"/>
      <c r="BU271" s="518"/>
      <c r="BV271" s="518" t="n">
        <v>0</v>
      </c>
      <c r="BW271" s="518" t="n">
        <v>0</v>
      </c>
      <c r="BX271" s="518" t="n">
        <v>0</v>
      </c>
      <c r="BY271" s="518" t="n">
        <v>0</v>
      </c>
      <c r="BZ271" s="518" t="n">
        <v>0</v>
      </c>
      <c r="CA271" s="518" t="n">
        <v>0</v>
      </c>
      <c r="CB271" s="518" t="n">
        <v>0</v>
      </c>
      <c r="CC271" s="518" t="n">
        <v>0</v>
      </c>
      <c r="CD271" s="518" t="n">
        <v>0</v>
      </c>
      <c r="CE271" s="518" t="n">
        <v>0</v>
      </c>
      <c r="CF271" s="518" t="n">
        <v>0</v>
      </c>
      <c r="CG271" s="518" t="n">
        <v>0</v>
      </c>
      <c r="CH271" s="518"/>
      <c r="CI271" s="716"/>
      <c r="CL271" s="48" t="n">
        <v>0</v>
      </c>
      <c r="CM271" s="48" t="n">
        <f aca="false">CL271-V271</f>
        <v>0</v>
      </c>
      <c r="CN271" s="702" t="n">
        <f aca="false">SUM(CO271:DR271)</f>
        <v>0</v>
      </c>
      <c r="CO271" s="703" t="n">
        <v>0</v>
      </c>
      <c r="CP271" s="703"/>
      <c r="CQ271" s="703" t="n">
        <v>0</v>
      </c>
      <c r="CR271" s="703"/>
      <c r="CS271" s="703" t="n">
        <v>0</v>
      </c>
      <c r="CT271" s="703" t="n">
        <v>0</v>
      </c>
      <c r="CU271" s="703"/>
      <c r="CV271" s="703"/>
      <c r="CW271" s="703"/>
      <c r="CX271" s="703" t="n">
        <v>0</v>
      </c>
      <c r="CY271" s="703" t="n">
        <v>0</v>
      </c>
      <c r="CZ271" s="703" t="n">
        <v>0</v>
      </c>
      <c r="DA271" s="703"/>
      <c r="DB271" s="703"/>
      <c r="DC271" s="703"/>
      <c r="DD271" s="703"/>
      <c r="DE271" s="703" t="n">
        <v>0</v>
      </c>
      <c r="DF271" s="703"/>
      <c r="DG271" s="703" t="n">
        <v>0</v>
      </c>
      <c r="DH271" s="703" t="n">
        <v>0</v>
      </c>
      <c r="DI271" s="703" t="n">
        <v>0</v>
      </c>
      <c r="DJ271" s="703" t="n">
        <v>0</v>
      </c>
      <c r="DK271" s="703" t="n">
        <v>0</v>
      </c>
      <c r="DL271" s="703" t="n">
        <v>0</v>
      </c>
      <c r="DM271" s="703"/>
      <c r="DN271" s="703"/>
      <c r="DO271" s="703"/>
      <c r="DP271" s="703"/>
      <c r="DQ271" s="703"/>
      <c r="DR271" s="703"/>
      <c r="DS271" s="704" t="n">
        <f aca="false">CN271-V271</f>
        <v>0</v>
      </c>
      <c r="DT271" s="553"/>
      <c r="DU271" s="48"/>
    </row>
    <row r="272" customFormat="false" ht="15" hidden="false" customHeight="true" outlineLevel="0" collapsed="false">
      <c r="A272" s="705" t="n">
        <f aca="false">A271+1</f>
        <v>263</v>
      </c>
      <c r="B272" s="706" t="s">
        <v>1099</v>
      </c>
      <c r="C272" s="706" t="s">
        <v>13</v>
      </c>
      <c r="D272" s="706" t="s">
        <v>14</v>
      </c>
      <c r="E272" s="243" t="n">
        <f aca="false">COUNTIF($G$10:$G$1856,$G272)</f>
        <v>1</v>
      </c>
      <c r="F272" s="706" t="s">
        <v>1491</v>
      </c>
      <c r="G272" s="706" t="s">
        <v>1491</v>
      </c>
      <c r="H272" s="707" t="s">
        <v>1166</v>
      </c>
      <c r="I272" s="708" t="s">
        <v>1167</v>
      </c>
      <c r="J272" s="707" t="s">
        <v>406</v>
      </c>
      <c r="K272" s="709" t="s">
        <v>369</v>
      </c>
      <c r="L272" s="707" t="s">
        <v>405</v>
      </c>
      <c r="M272" s="708" t="s">
        <v>1168</v>
      </c>
      <c r="N272" s="710" t="s">
        <v>934</v>
      </c>
      <c r="O272" s="512" t="n">
        <v>1</v>
      </c>
      <c r="P272" s="512" t="n">
        <v>1</v>
      </c>
      <c r="Q272" s="711" t="n">
        <v>0.0133</v>
      </c>
      <c r="R272" s="712"/>
      <c r="S272" s="713" t="n">
        <v>26.29</v>
      </c>
      <c r="T272" s="714" t="n">
        <v>26.55</v>
      </c>
      <c r="U272" s="715"/>
      <c r="V272" s="262" t="n">
        <f aca="false">SUM(W272:CI272)</f>
        <v>0</v>
      </c>
      <c r="W272" s="243" t="n">
        <v>0</v>
      </c>
      <c r="X272" s="243" t="n">
        <v>0</v>
      </c>
      <c r="Y272" s="243" t="n">
        <v>0</v>
      </c>
      <c r="Z272" s="243" t="n">
        <v>0</v>
      </c>
      <c r="AA272" s="243" t="n">
        <v>0</v>
      </c>
      <c r="AB272" s="243" t="n">
        <v>0</v>
      </c>
      <c r="AC272" s="243" t="n">
        <v>0</v>
      </c>
      <c r="AD272" s="243" t="n">
        <v>0</v>
      </c>
      <c r="AE272" s="243" t="n">
        <v>0</v>
      </c>
      <c r="AF272" s="243" t="n">
        <v>0</v>
      </c>
      <c r="AG272" s="243" t="n">
        <v>0</v>
      </c>
      <c r="AH272" s="518" t="n">
        <v>0</v>
      </c>
      <c r="AI272" s="243" t="n">
        <v>0</v>
      </c>
      <c r="AJ272" s="243" t="n">
        <v>0</v>
      </c>
      <c r="AK272" s="518" t="n">
        <v>0</v>
      </c>
      <c r="AL272" s="518" t="n">
        <v>0</v>
      </c>
      <c r="AM272" s="518" t="n">
        <v>0</v>
      </c>
      <c r="AN272" s="518" t="n">
        <v>0</v>
      </c>
      <c r="AO272" s="518" t="n">
        <v>0</v>
      </c>
      <c r="AP272" s="518" t="n">
        <v>0</v>
      </c>
      <c r="AQ272" s="518" t="n">
        <v>0</v>
      </c>
      <c r="AR272" s="518" t="n">
        <v>0</v>
      </c>
      <c r="AS272" s="518" t="n">
        <v>0</v>
      </c>
      <c r="AT272" s="518" t="n">
        <v>0</v>
      </c>
      <c r="AU272" s="518" t="n">
        <v>0</v>
      </c>
      <c r="AV272" s="518" t="n">
        <v>0</v>
      </c>
      <c r="AW272" s="518" t="n">
        <v>0</v>
      </c>
      <c r="AX272" s="518" t="n">
        <v>0</v>
      </c>
      <c r="AY272" s="518" t="n">
        <v>0</v>
      </c>
      <c r="AZ272" s="518" t="n">
        <v>0</v>
      </c>
      <c r="BA272" s="518" t="n">
        <v>0</v>
      </c>
      <c r="BB272" s="518" t="n">
        <v>0</v>
      </c>
      <c r="BC272" s="518" t="n">
        <v>0</v>
      </c>
      <c r="BD272" s="518" t="n">
        <v>0</v>
      </c>
      <c r="BE272" s="518" t="n">
        <v>0</v>
      </c>
      <c r="BF272" s="518" t="n">
        <v>0</v>
      </c>
      <c r="BG272" s="518" t="n">
        <v>0</v>
      </c>
      <c r="BH272" s="518" t="n">
        <v>0</v>
      </c>
      <c r="BI272" s="518" t="n">
        <v>0</v>
      </c>
      <c r="BJ272" s="518"/>
      <c r="BK272" s="518"/>
      <c r="BL272" s="518" t="n">
        <v>0</v>
      </c>
      <c r="BM272" s="518"/>
      <c r="BN272" s="518"/>
      <c r="BO272" s="518"/>
      <c r="BP272" s="518"/>
      <c r="BQ272" s="518"/>
      <c r="BR272" s="518"/>
      <c r="BS272" s="518"/>
      <c r="BT272" s="518"/>
      <c r="BU272" s="518"/>
      <c r="BV272" s="518" t="n">
        <v>0</v>
      </c>
      <c r="BW272" s="518" t="n">
        <v>0</v>
      </c>
      <c r="BX272" s="518" t="n">
        <v>0</v>
      </c>
      <c r="BY272" s="518" t="n">
        <v>0</v>
      </c>
      <c r="BZ272" s="518" t="n">
        <v>0</v>
      </c>
      <c r="CA272" s="518" t="n">
        <v>0</v>
      </c>
      <c r="CB272" s="518" t="n">
        <v>0</v>
      </c>
      <c r="CC272" s="518" t="n">
        <v>0</v>
      </c>
      <c r="CD272" s="518" t="n">
        <v>0</v>
      </c>
      <c r="CE272" s="518" t="n">
        <v>0</v>
      </c>
      <c r="CF272" s="518" t="n">
        <v>0</v>
      </c>
      <c r="CG272" s="518" t="n">
        <v>0</v>
      </c>
      <c r="CH272" s="518"/>
      <c r="CI272" s="716"/>
      <c r="CL272" s="48" t="n">
        <v>0</v>
      </c>
      <c r="CM272" s="48" t="n">
        <f aca="false">CL272-V272</f>
        <v>0</v>
      </c>
      <c r="CN272" s="702" t="n">
        <f aca="false">SUM(CO272:DR272)</f>
        <v>0</v>
      </c>
      <c r="CO272" s="703" t="n">
        <v>0</v>
      </c>
      <c r="CP272" s="703"/>
      <c r="CQ272" s="703" t="n">
        <v>0</v>
      </c>
      <c r="CR272" s="703"/>
      <c r="CS272" s="703" t="n">
        <v>0</v>
      </c>
      <c r="CT272" s="703" t="n">
        <v>0</v>
      </c>
      <c r="CU272" s="703"/>
      <c r="CV272" s="703"/>
      <c r="CW272" s="703"/>
      <c r="CX272" s="703" t="n">
        <v>0</v>
      </c>
      <c r="CY272" s="703" t="n">
        <v>0</v>
      </c>
      <c r="CZ272" s="703" t="n">
        <v>0</v>
      </c>
      <c r="DA272" s="703"/>
      <c r="DB272" s="703"/>
      <c r="DC272" s="703"/>
      <c r="DD272" s="703"/>
      <c r="DE272" s="703" t="n">
        <v>0</v>
      </c>
      <c r="DF272" s="703"/>
      <c r="DG272" s="703" t="n">
        <v>0</v>
      </c>
      <c r="DH272" s="703" t="n">
        <v>0</v>
      </c>
      <c r="DI272" s="703" t="n">
        <v>0</v>
      </c>
      <c r="DJ272" s="703" t="n">
        <v>0</v>
      </c>
      <c r="DK272" s="703" t="n">
        <v>0</v>
      </c>
      <c r="DL272" s="703" t="n">
        <v>0</v>
      </c>
      <c r="DM272" s="703"/>
      <c r="DN272" s="703"/>
      <c r="DO272" s="703"/>
      <c r="DP272" s="703"/>
      <c r="DQ272" s="703"/>
      <c r="DR272" s="703"/>
      <c r="DS272" s="704" t="n">
        <f aca="false">CN272-V272</f>
        <v>0</v>
      </c>
      <c r="DT272" s="553"/>
      <c r="DU272" s="48"/>
    </row>
    <row r="273" customFormat="false" ht="15" hidden="false" customHeight="true" outlineLevel="0" collapsed="false">
      <c r="A273" s="705" t="n">
        <f aca="false">A272+1</f>
        <v>264</v>
      </c>
      <c r="B273" s="706" t="s">
        <v>1099</v>
      </c>
      <c r="C273" s="706" t="s">
        <v>13</v>
      </c>
      <c r="D273" s="706" t="s">
        <v>14</v>
      </c>
      <c r="E273" s="243" t="n">
        <f aca="false">COUNTIF($G$10:$G$1856,$G273)</f>
        <v>1</v>
      </c>
      <c r="F273" s="706" t="s">
        <v>1492</v>
      </c>
      <c r="G273" s="706" t="s">
        <v>1492</v>
      </c>
      <c r="H273" s="707" t="s">
        <v>1170</v>
      </c>
      <c r="I273" s="708" t="s">
        <v>1171</v>
      </c>
      <c r="J273" s="707" t="s">
        <v>406</v>
      </c>
      <c r="K273" s="709" t="s">
        <v>369</v>
      </c>
      <c r="L273" s="707" t="s">
        <v>405</v>
      </c>
      <c r="M273" s="708" t="s">
        <v>1172</v>
      </c>
      <c r="N273" s="710" t="s">
        <v>934</v>
      </c>
      <c r="O273" s="512" t="n">
        <v>2</v>
      </c>
      <c r="P273" s="512" t="n">
        <v>1</v>
      </c>
      <c r="Q273" s="711" t="n">
        <v>0.00547</v>
      </c>
      <c r="R273" s="712"/>
      <c r="S273" s="713" t="n">
        <v>10.81</v>
      </c>
      <c r="T273" s="714" t="n">
        <v>10.92</v>
      </c>
      <c r="U273" s="715"/>
      <c r="V273" s="262" t="n">
        <f aca="false">SUM(W273:CI273)</f>
        <v>0</v>
      </c>
      <c r="W273" s="243" t="n">
        <v>0</v>
      </c>
      <c r="X273" s="243" t="n">
        <v>0</v>
      </c>
      <c r="Y273" s="243" t="n">
        <v>0</v>
      </c>
      <c r="Z273" s="243" t="n">
        <v>0</v>
      </c>
      <c r="AA273" s="243" t="n">
        <v>0</v>
      </c>
      <c r="AB273" s="243" t="n">
        <v>0</v>
      </c>
      <c r="AC273" s="243" t="n">
        <v>0</v>
      </c>
      <c r="AD273" s="243" t="n">
        <v>0</v>
      </c>
      <c r="AE273" s="243" t="n">
        <v>0</v>
      </c>
      <c r="AF273" s="243" t="n">
        <v>0</v>
      </c>
      <c r="AG273" s="243" t="n">
        <v>0</v>
      </c>
      <c r="AH273" s="518" t="n">
        <v>0</v>
      </c>
      <c r="AI273" s="243" t="n">
        <v>0</v>
      </c>
      <c r="AJ273" s="243" t="n">
        <v>0</v>
      </c>
      <c r="AK273" s="518" t="n">
        <v>0</v>
      </c>
      <c r="AL273" s="518" t="n">
        <v>0</v>
      </c>
      <c r="AM273" s="518" t="n">
        <v>0</v>
      </c>
      <c r="AN273" s="518" t="n">
        <v>0</v>
      </c>
      <c r="AO273" s="518" t="n">
        <v>0</v>
      </c>
      <c r="AP273" s="518" t="n">
        <v>0</v>
      </c>
      <c r="AQ273" s="518" t="n">
        <v>0</v>
      </c>
      <c r="AR273" s="518" t="n">
        <v>0</v>
      </c>
      <c r="AS273" s="518" t="n">
        <v>0</v>
      </c>
      <c r="AT273" s="518" t="n">
        <v>0</v>
      </c>
      <c r="AU273" s="518" t="n">
        <v>0</v>
      </c>
      <c r="AV273" s="518" t="n">
        <v>0</v>
      </c>
      <c r="AW273" s="518" t="n">
        <v>0</v>
      </c>
      <c r="AX273" s="518" t="n">
        <v>0</v>
      </c>
      <c r="AY273" s="518" t="n">
        <v>0</v>
      </c>
      <c r="AZ273" s="518" t="n">
        <v>0</v>
      </c>
      <c r="BA273" s="518" t="n">
        <v>0</v>
      </c>
      <c r="BB273" s="518" t="n">
        <v>0</v>
      </c>
      <c r="BC273" s="518" t="n">
        <v>0</v>
      </c>
      <c r="BD273" s="518" t="n">
        <v>0</v>
      </c>
      <c r="BE273" s="518" t="n">
        <v>0</v>
      </c>
      <c r="BF273" s="518" t="n">
        <v>0</v>
      </c>
      <c r="BG273" s="518" t="n">
        <v>0</v>
      </c>
      <c r="BH273" s="518" t="n">
        <v>0</v>
      </c>
      <c r="BI273" s="518" t="n">
        <v>0</v>
      </c>
      <c r="BJ273" s="518"/>
      <c r="BK273" s="518"/>
      <c r="BL273" s="518" t="n">
        <v>0</v>
      </c>
      <c r="BM273" s="518"/>
      <c r="BN273" s="518"/>
      <c r="BO273" s="518"/>
      <c r="BP273" s="518"/>
      <c r="BQ273" s="518"/>
      <c r="BR273" s="518"/>
      <c r="BS273" s="518"/>
      <c r="BT273" s="518"/>
      <c r="BU273" s="518"/>
      <c r="BV273" s="518" t="n">
        <v>0</v>
      </c>
      <c r="BW273" s="518" t="n">
        <v>0</v>
      </c>
      <c r="BX273" s="518" t="n">
        <v>0</v>
      </c>
      <c r="BY273" s="518" t="n">
        <v>0</v>
      </c>
      <c r="BZ273" s="518" t="n">
        <v>0</v>
      </c>
      <c r="CA273" s="518" t="n">
        <v>0</v>
      </c>
      <c r="CB273" s="518" t="n">
        <v>0</v>
      </c>
      <c r="CC273" s="518" t="n">
        <v>0</v>
      </c>
      <c r="CD273" s="518" t="n">
        <v>0</v>
      </c>
      <c r="CE273" s="518" t="n">
        <v>0</v>
      </c>
      <c r="CF273" s="518" t="n">
        <v>0</v>
      </c>
      <c r="CG273" s="518" t="n">
        <v>0</v>
      </c>
      <c r="CH273" s="518"/>
      <c r="CI273" s="716"/>
      <c r="CL273" s="48" t="n">
        <v>0</v>
      </c>
      <c r="CM273" s="48" t="n">
        <f aca="false">CL273-V273</f>
        <v>0</v>
      </c>
      <c r="CN273" s="702" t="n">
        <f aca="false">SUM(CO273:DR273)</f>
        <v>0</v>
      </c>
      <c r="CO273" s="703" t="n">
        <v>0</v>
      </c>
      <c r="CP273" s="703"/>
      <c r="CQ273" s="703" t="n">
        <v>0</v>
      </c>
      <c r="CR273" s="703"/>
      <c r="CS273" s="703" t="n">
        <v>0</v>
      </c>
      <c r="CT273" s="703" t="n">
        <v>0</v>
      </c>
      <c r="CU273" s="703"/>
      <c r="CV273" s="703"/>
      <c r="CW273" s="703"/>
      <c r="CX273" s="703" t="n">
        <v>0</v>
      </c>
      <c r="CY273" s="703" t="n">
        <v>0</v>
      </c>
      <c r="CZ273" s="703" t="n">
        <v>0</v>
      </c>
      <c r="DA273" s="703"/>
      <c r="DB273" s="703"/>
      <c r="DC273" s="703"/>
      <c r="DD273" s="703"/>
      <c r="DE273" s="703" t="n">
        <v>0</v>
      </c>
      <c r="DF273" s="703"/>
      <c r="DG273" s="703" t="n">
        <v>0</v>
      </c>
      <c r="DH273" s="703" t="n">
        <v>0</v>
      </c>
      <c r="DI273" s="703" t="n">
        <v>0</v>
      </c>
      <c r="DJ273" s="703" t="n">
        <v>0</v>
      </c>
      <c r="DK273" s="703" t="n">
        <v>0</v>
      </c>
      <c r="DL273" s="703" t="n">
        <v>0</v>
      </c>
      <c r="DM273" s="703"/>
      <c r="DN273" s="703"/>
      <c r="DO273" s="703"/>
      <c r="DP273" s="703"/>
      <c r="DQ273" s="703"/>
      <c r="DR273" s="703"/>
      <c r="DS273" s="704" t="n">
        <f aca="false">CN273-V273</f>
        <v>0</v>
      </c>
      <c r="DT273" s="553"/>
      <c r="DU273" s="48"/>
    </row>
    <row r="274" customFormat="false" ht="15" hidden="false" customHeight="true" outlineLevel="0" collapsed="false">
      <c r="A274" s="705" t="n">
        <f aca="false">A273+1</f>
        <v>265</v>
      </c>
      <c r="B274" s="706" t="s">
        <v>1099</v>
      </c>
      <c r="C274" s="706" t="s">
        <v>13</v>
      </c>
      <c r="D274" s="706" t="s">
        <v>14</v>
      </c>
      <c r="E274" s="243" t="n">
        <f aca="false">COUNTIF($G$10:$G$1856,$G274)</f>
        <v>1</v>
      </c>
      <c r="F274" s="706" t="s">
        <v>1493</v>
      </c>
      <c r="G274" s="706" t="s">
        <v>1493</v>
      </c>
      <c r="H274" s="707" t="s">
        <v>1174</v>
      </c>
      <c r="I274" s="708" t="s">
        <v>1175</v>
      </c>
      <c r="J274" s="707" t="s">
        <v>406</v>
      </c>
      <c r="K274" s="709" t="s">
        <v>369</v>
      </c>
      <c r="L274" s="707" t="s">
        <v>405</v>
      </c>
      <c r="M274" s="708" t="s">
        <v>1176</v>
      </c>
      <c r="N274" s="710" t="s">
        <v>934</v>
      </c>
      <c r="O274" s="512" t="n">
        <v>1</v>
      </c>
      <c r="P274" s="512" t="n">
        <v>1</v>
      </c>
      <c r="Q274" s="711" t="n">
        <v>0.00976</v>
      </c>
      <c r="R274" s="712"/>
      <c r="S274" s="713" t="n">
        <v>19.29</v>
      </c>
      <c r="T274" s="714" t="n">
        <v>19.48</v>
      </c>
      <c r="U274" s="715"/>
      <c r="V274" s="262" t="n">
        <f aca="false">SUM(W274:CI274)</f>
        <v>0</v>
      </c>
      <c r="W274" s="243" t="n">
        <v>0</v>
      </c>
      <c r="X274" s="243" t="n">
        <v>0</v>
      </c>
      <c r="Y274" s="243" t="n">
        <v>0</v>
      </c>
      <c r="Z274" s="243" t="n">
        <v>0</v>
      </c>
      <c r="AA274" s="243" t="n">
        <v>0</v>
      </c>
      <c r="AB274" s="243" t="n">
        <v>0</v>
      </c>
      <c r="AC274" s="243" t="n">
        <v>0</v>
      </c>
      <c r="AD274" s="243" t="n">
        <v>0</v>
      </c>
      <c r="AE274" s="243" t="n">
        <v>0</v>
      </c>
      <c r="AF274" s="243" t="n">
        <v>0</v>
      </c>
      <c r="AG274" s="243" t="n">
        <v>0</v>
      </c>
      <c r="AH274" s="518" t="n">
        <v>0</v>
      </c>
      <c r="AI274" s="243" t="n">
        <v>0</v>
      </c>
      <c r="AJ274" s="243" t="n">
        <v>0</v>
      </c>
      <c r="AK274" s="518" t="n">
        <v>0</v>
      </c>
      <c r="AL274" s="518" t="n">
        <v>0</v>
      </c>
      <c r="AM274" s="518" t="n">
        <v>0</v>
      </c>
      <c r="AN274" s="518" t="n">
        <v>0</v>
      </c>
      <c r="AO274" s="518" t="n">
        <v>0</v>
      </c>
      <c r="AP274" s="518" t="n">
        <v>0</v>
      </c>
      <c r="AQ274" s="518" t="n">
        <v>0</v>
      </c>
      <c r="AR274" s="518" t="n">
        <v>0</v>
      </c>
      <c r="AS274" s="518" t="n">
        <v>0</v>
      </c>
      <c r="AT274" s="518" t="n">
        <v>0</v>
      </c>
      <c r="AU274" s="518" t="n">
        <v>0</v>
      </c>
      <c r="AV274" s="518" t="n">
        <v>0</v>
      </c>
      <c r="AW274" s="518" t="n">
        <v>0</v>
      </c>
      <c r="AX274" s="518" t="n">
        <v>0</v>
      </c>
      <c r="AY274" s="518" t="n">
        <v>0</v>
      </c>
      <c r="AZ274" s="518" t="n">
        <v>0</v>
      </c>
      <c r="BA274" s="518" t="n">
        <v>0</v>
      </c>
      <c r="BB274" s="518" t="n">
        <v>0</v>
      </c>
      <c r="BC274" s="518" t="n">
        <v>0</v>
      </c>
      <c r="BD274" s="518" t="n">
        <v>0</v>
      </c>
      <c r="BE274" s="518" t="n">
        <v>0</v>
      </c>
      <c r="BF274" s="518" t="n">
        <v>0</v>
      </c>
      <c r="BG274" s="518" t="n">
        <v>0</v>
      </c>
      <c r="BH274" s="518" t="n">
        <v>0</v>
      </c>
      <c r="BI274" s="518" t="n">
        <v>0</v>
      </c>
      <c r="BJ274" s="518"/>
      <c r="BK274" s="518"/>
      <c r="BL274" s="518" t="n">
        <v>0</v>
      </c>
      <c r="BM274" s="518"/>
      <c r="BN274" s="518"/>
      <c r="BO274" s="518"/>
      <c r="BP274" s="518"/>
      <c r="BQ274" s="518"/>
      <c r="BR274" s="518"/>
      <c r="BS274" s="518"/>
      <c r="BT274" s="518"/>
      <c r="BU274" s="518"/>
      <c r="BV274" s="518" t="n">
        <v>0</v>
      </c>
      <c r="BW274" s="518" t="n">
        <v>0</v>
      </c>
      <c r="BX274" s="518" t="n">
        <v>0</v>
      </c>
      <c r="BY274" s="518" t="n">
        <v>0</v>
      </c>
      <c r="BZ274" s="518" t="n">
        <v>0</v>
      </c>
      <c r="CA274" s="518" t="n">
        <v>0</v>
      </c>
      <c r="CB274" s="518" t="n">
        <v>0</v>
      </c>
      <c r="CC274" s="518" t="n">
        <v>0</v>
      </c>
      <c r="CD274" s="518" t="n">
        <v>0</v>
      </c>
      <c r="CE274" s="518" t="n">
        <v>0</v>
      </c>
      <c r="CF274" s="518" t="n">
        <v>0</v>
      </c>
      <c r="CG274" s="518" t="n">
        <v>0</v>
      </c>
      <c r="CH274" s="518"/>
      <c r="CI274" s="716"/>
      <c r="CL274" s="48" t="n">
        <v>0</v>
      </c>
      <c r="CM274" s="48" t="n">
        <f aca="false">CL274-V274</f>
        <v>0</v>
      </c>
      <c r="CN274" s="702" t="n">
        <f aca="false">SUM(CO274:DR274)</f>
        <v>0</v>
      </c>
      <c r="CO274" s="703" t="n">
        <v>0</v>
      </c>
      <c r="CP274" s="703"/>
      <c r="CQ274" s="703" t="n">
        <v>0</v>
      </c>
      <c r="CR274" s="703"/>
      <c r="CS274" s="703" t="n">
        <v>0</v>
      </c>
      <c r="CT274" s="703" t="n">
        <v>0</v>
      </c>
      <c r="CU274" s="703"/>
      <c r="CV274" s="703"/>
      <c r="CW274" s="703"/>
      <c r="CX274" s="703" t="n">
        <v>0</v>
      </c>
      <c r="CY274" s="703" t="n">
        <v>0</v>
      </c>
      <c r="CZ274" s="703" t="n">
        <v>0</v>
      </c>
      <c r="DA274" s="703"/>
      <c r="DB274" s="703"/>
      <c r="DC274" s="703"/>
      <c r="DD274" s="703"/>
      <c r="DE274" s="703" t="n">
        <v>0</v>
      </c>
      <c r="DF274" s="703"/>
      <c r="DG274" s="703" t="n">
        <v>0</v>
      </c>
      <c r="DH274" s="703" t="n">
        <v>0</v>
      </c>
      <c r="DI274" s="703" t="n">
        <v>0</v>
      </c>
      <c r="DJ274" s="703" t="n">
        <v>0</v>
      </c>
      <c r="DK274" s="703" t="n">
        <v>0</v>
      </c>
      <c r="DL274" s="703" t="n">
        <v>0</v>
      </c>
      <c r="DM274" s="703"/>
      <c r="DN274" s="703"/>
      <c r="DO274" s="703"/>
      <c r="DP274" s="703"/>
      <c r="DQ274" s="703"/>
      <c r="DR274" s="703"/>
      <c r="DS274" s="704" t="n">
        <f aca="false">CN274-V274</f>
        <v>0</v>
      </c>
      <c r="DT274" s="553"/>
      <c r="DU274" s="48"/>
    </row>
    <row r="275" customFormat="false" ht="15" hidden="false" customHeight="true" outlineLevel="0" collapsed="false">
      <c r="A275" s="705" t="n">
        <f aca="false">A274+1</f>
        <v>266</v>
      </c>
      <c r="B275" s="706" t="s">
        <v>1099</v>
      </c>
      <c r="C275" s="706" t="s">
        <v>13</v>
      </c>
      <c r="D275" s="706" t="s">
        <v>14</v>
      </c>
      <c r="E275" s="243" t="n">
        <f aca="false">COUNTIF($G$10:$G$1856,$G275)</f>
        <v>1</v>
      </c>
      <c r="F275" s="706" t="s">
        <v>1494</v>
      </c>
      <c r="G275" s="706" t="s">
        <v>1494</v>
      </c>
      <c r="H275" s="707" t="s">
        <v>1178</v>
      </c>
      <c r="I275" s="708" t="s">
        <v>1179</v>
      </c>
      <c r="J275" s="707" t="s">
        <v>406</v>
      </c>
      <c r="K275" s="709" t="s">
        <v>369</v>
      </c>
      <c r="L275" s="707" t="s">
        <v>405</v>
      </c>
      <c r="M275" s="708" t="s">
        <v>1180</v>
      </c>
      <c r="N275" s="710" t="s">
        <v>934</v>
      </c>
      <c r="O275" s="512" t="n">
        <v>1</v>
      </c>
      <c r="P275" s="512" t="n">
        <v>1</v>
      </c>
      <c r="Q275" s="711" t="n">
        <v>0.0059</v>
      </c>
      <c r="R275" s="712"/>
      <c r="S275" s="713" t="n">
        <v>11.66</v>
      </c>
      <c r="T275" s="714" t="n">
        <v>11.78</v>
      </c>
      <c r="U275" s="715"/>
      <c r="V275" s="262" t="n">
        <f aca="false">SUM(W275:CI275)</f>
        <v>8</v>
      </c>
      <c r="W275" s="243" t="n">
        <v>0</v>
      </c>
      <c r="X275" s="243" t="n">
        <v>0</v>
      </c>
      <c r="Y275" s="243" t="n">
        <v>0</v>
      </c>
      <c r="Z275" s="243" t="n">
        <v>0</v>
      </c>
      <c r="AA275" s="243" t="n">
        <v>3</v>
      </c>
      <c r="AB275" s="243" t="n">
        <v>1</v>
      </c>
      <c r="AC275" s="243" t="n">
        <v>0</v>
      </c>
      <c r="AD275" s="243" t="n">
        <v>0</v>
      </c>
      <c r="AE275" s="243" t="n">
        <v>2</v>
      </c>
      <c r="AF275" s="243" t="n">
        <v>0</v>
      </c>
      <c r="AG275" s="243" t="n">
        <v>0</v>
      </c>
      <c r="AH275" s="518" t="n">
        <v>2</v>
      </c>
      <c r="AI275" s="243" t="n">
        <v>0</v>
      </c>
      <c r="AJ275" s="243" t="n">
        <v>0</v>
      </c>
      <c r="AK275" s="518" t="n">
        <v>0</v>
      </c>
      <c r="AL275" s="518" t="n">
        <v>0</v>
      </c>
      <c r="AM275" s="518" t="n">
        <v>0</v>
      </c>
      <c r="AN275" s="518" t="n">
        <v>0</v>
      </c>
      <c r="AO275" s="518" t="n">
        <v>0</v>
      </c>
      <c r="AP275" s="518" t="n">
        <v>0</v>
      </c>
      <c r="AQ275" s="518" t="n">
        <v>0</v>
      </c>
      <c r="AR275" s="518" t="n">
        <v>0</v>
      </c>
      <c r="AS275" s="518" t="n">
        <v>0</v>
      </c>
      <c r="AT275" s="518" t="n">
        <v>0</v>
      </c>
      <c r="AU275" s="518" t="n">
        <v>0</v>
      </c>
      <c r="AV275" s="518" t="n">
        <v>0</v>
      </c>
      <c r="AW275" s="518" t="n">
        <v>0</v>
      </c>
      <c r="AX275" s="518" t="n">
        <v>0</v>
      </c>
      <c r="AY275" s="518" t="n">
        <v>0</v>
      </c>
      <c r="AZ275" s="518" t="n">
        <v>0</v>
      </c>
      <c r="BA275" s="518" t="n">
        <v>0</v>
      </c>
      <c r="BB275" s="518" t="n">
        <v>0</v>
      </c>
      <c r="BC275" s="518" t="n">
        <v>0</v>
      </c>
      <c r="BD275" s="518" t="n">
        <v>0</v>
      </c>
      <c r="BE275" s="518" t="n">
        <v>0</v>
      </c>
      <c r="BF275" s="518" t="n">
        <v>0</v>
      </c>
      <c r="BG275" s="518" t="n">
        <v>0</v>
      </c>
      <c r="BH275" s="518" t="n">
        <v>0</v>
      </c>
      <c r="BI275" s="518" t="n">
        <v>0</v>
      </c>
      <c r="BJ275" s="518"/>
      <c r="BK275" s="518"/>
      <c r="BL275" s="518" t="n">
        <v>0</v>
      </c>
      <c r="BM275" s="518"/>
      <c r="BN275" s="518"/>
      <c r="BO275" s="518"/>
      <c r="BP275" s="518"/>
      <c r="BQ275" s="518"/>
      <c r="BR275" s="518"/>
      <c r="BS275" s="518"/>
      <c r="BT275" s="518"/>
      <c r="BU275" s="518"/>
      <c r="BV275" s="518" t="n">
        <v>0</v>
      </c>
      <c r="BW275" s="518" t="n">
        <v>0</v>
      </c>
      <c r="BX275" s="518" t="n">
        <v>0</v>
      </c>
      <c r="BY275" s="518" t="n">
        <v>0</v>
      </c>
      <c r="BZ275" s="518" t="n">
        <v>0</v>
      </c>
      <c r="CA275" s="518" t="n">
        <v>0</v>
      </c>
      <c r="CB275" s="518" t="n">
        <v>0</v>
      </c>
      <c r="CC275" s="518" t="n">
        <v>0</v>
      </c>
      <c r="CD275" s="518" t="n">
        <v>0</v>
      </c>
      <c r="CE275" s="518" t="n">
        <v>0</v>
      </c>
      <c r="CF275" s="518" t="n">
        <v>0</v>
      </c>
      <c r="CG275" s="518" t="n">
        <v>0</v>
      </c>
      <c r="CH275" s="518"/>
      <c r="CI275" s="716"/>
      <c r="CL275" s="48" t="n">
        <v>8</v>
      </c>
      <c r="CM275" s="48" t="n">
        <f aca="false">CL275-V275</f>
        <v>0</v>
      </c>
      <c r="CN275" s="702" t="n">
        <f aca="false">SUM(CO275:DR275)</f>
        <v>8</v>
      </c>
      <c r="CO275" s="703" t="n">
        <v>0</v>
      </c>
      <c r="CP275" s="703"/>
      <c r="CQ275" s="703" t="n">
        <v>0</v>
      </c>
      <c r="CR275" s="703"/>
      <c r="CS275" s="703" t="n">
        <v>3</v>
      </c>
      <c r="CT275" s="703" t="n">
        <v>1</v>
      </c>
      <c r="CU275" s="703"/>
      <c r="CV275" s="703"/>
      <c r="CW275" s="703"/>
      <c r="CX275" s="703" t="n">
        <v>0</v>
      </c>
      <c r="CY275" s="703" t="n">
        <v>2</v>
      </c>
      <c r="CZ275" s="703" t="n">
        <v>0</v>
      </c>
      <c r="DA275" s="703"/>
      <c r="DB275" s="703" t="n">
        <v>2</v>
      </c>
      <c r="DC275" s="703"/>
      <c r="DD275" s="703"/>
      <c r="DE275" s="703" t="n">
        <v>0</v>
      </c>
      <c r="DF275" s="703"/>
      <c r="DG275" s="703" t="n">
        <v>0</v>
      </c>
      <c r="DH275" s="703" t="n">
        <v>0</v>
      </c>
      <c r="DI275" s="703" t="n">
        <v>0</v>
      </c>
      <c r="DJ275" s="703" t="n">
        <v>0</v>
      </c>
      <c r="DK275" s="703" t="n">
        <v>0</v>
      </c>
      <c r="DL275" s="703" t="n">
        <v>0</v>
      </c>
      <c r="DM275" s="703"/>
      <c r="DN275" s="703"/>
      <c r="DO275" s="703"/>
      <c r="DP275" s="703"/>
      <c r="DQ275" s="703"/>
      <c r="DR275" s="703"/>
      <c r="DS275" s="704" t="n">
        <f aca="false">CN275-V275</f>
        <v>0</v>
      </c>
      <c r="DT275" s="553"/>
      <c r="DU275" s="48"/>
    </row>
    <row r="276" customFormat="false" ht="15" hidden="false" customHeight="true" outlineLevel="0" collapsed="false">
      <c r="A276" s="705" t="n">
        <f aca="false">A275+1</f>
        <v>267</v>
      </c>
      <c r="B276" s="706" t="s">
        <v>1099</v>
      </c>
      <c r="C276" s="706" t="s">
        <v>13</v>
      </c>
      <c r="D276" s="706" t="s">
        <v>14</v>
      </c>
      <c r="E276" s="243" t="n">
        <f aca="false">COUNTIF($G$10:$G$1856,$G276)</f>
        <v>1</v>
      </c>
      <c r="F276" s="706" t="s">
        <v>1495</v>
      </c>
      <c r="G276" s="706" t="s">
        <v>1495</v>
      </c>
      <c r="H276" s="707" t="s">
        <v>1182</v>
      </c>
      <c r="I276" s="708" t="s">
        <v>997</v>
      </c>
      <c r="J276" s="707" t="s">
        <v>406</v>
      </c>
      <c r="K276" s="709" t="s">
        <v>369</v>
      </c>
      <c r="L276" s="707" t="s">
        <v>405</v>
      </c>
      <c r="M276" s="708" t="s">
        <v>1183</v>
      </c>
      <c r="N276" s="710" t="s">
        <v>934</v>
      </c>
      <c r="O276" s="512" t="n">
        <v>2</v>
      </c>
      <c r="P276" s="512" t="n">
        <v>1</v>
      </c>
      <c r="Q276" s="711" t="n">
        <v>0.00276</v>
      </c>
      <c r="R276" s="712"/>
      <c r="S276" s="713" t="n">
        <v>5.45</v>
      </c>
      <c r="T276" s="714" t="n">
        <v>5.51</v>
      </c>
      <c r="U276" s="715"/>
      <c r="V276" s="262" t="n">
        <f aca="false">SUM(W276:CI276)</f>
        <v>0</v>
      </c>
      <c r="W276" s="243" t="n">
        <v>0</v>
      </c>
      <c r="X276" s="243" t="n">
        <v>0</v>
      </c>
      <c r="Y276" s="243" t="n">
        <v>0</v>
      </c>
      <c r="Z276" s="243" t="n">
        <v>0</v>
      </c>
      <c r="AA276" s="243" t="n">
        <v>0</v>
      </c>
      <c r="AB276" s="243" t="n">
        <v>0</v>
      </c>
      <c r="AC276" s="243" t="n">
        <v>0</v>
      </c>
      <c r="AD276" s="243" t="n">
        <v>0</v>
      </c>
      <c r="AE276" s="243" t="n">
        <v>0</v>
      </c>
      <c r="AF276" s="243" t="n">
        <v>0</v>
      </c>
      <c r="AG276" s="243" t="n">
        <v>0</v>
      </c>
      <c r="AH276" s="518" t="n">
        <v>0</v>
      </c>
      <c r="AI276" s="243" t="n">
        <v>0</v>
      </c>
      <c r="AJ276" s="243" t="n">
        <v>0</v>
      </c>
      <c r="AK276" s="518" t="n">
        <v>0</v>
      </c>
      <c r="AL276" s="518" t="n">
        <v>0</v>
      </c>
      <c r="AM276" s="518" t="n">
        <v>0</v>
      </c>
      <c r="AN276" s="518" t="n">
        <v>0</v>
      </c>
      <c r="AO276" s="518" t="n">
        <v>0</v>
      </c>
      <c r="AP276" s="518" t="n">
        <v>0</v>
      </c>
      <c r="AQ276" s="518" t="n">
        <v>0</v>
      </c>
      <c r="AR276" s="518" t="n">
        <v>0</v>
      </c>
      <c r="AS276" s="518" t="n">
        <v>0</v>
      </c>
      <c r="AT276" s="518" t="n">
        <v>0</v>
      </c>
      <c r="AU276" s="518" t="n">
        <v>0</v>
      </c>
      <c r="AV276" s="518" t="n">
        <v>0</v>
      </c>
      <c r="AW276" s="518" t="n">
        <v>0</v>
      </c>
      <c r="AX276" s="518" t="n">
        <v>0</v>
      </c>
      <c r="AY276" s="518" t="n">
        <v>0</v>
      </c>
      <c r="AZ276" s="518" t="n">
        <v>0</v>
      </c>
      <c r="BA276" s="518" t="n">
        <v>0</v>
      </c>
      <c r="BB276" s="518" t="n">
        <v>0</v>
      </c>
      <c r="BC276" s="518" t="n">
        <v>0</v>
      </c>
      <c r="BD276" s="518" t="n">
        <v>0</v>
      </c>
      <c r="BE276" s="518" t="n">
        <v>0</v>
      </c>
      <c r="BF276" s="518" t="n">
        <v>0</v>
      </c>
      <c r="BG276" s="518" t="n">
        <v>0</v>
      </c>
      <c r="BH276" s="518" t="n">
        <v>0</v>
      </c>
      <c r="BI276" s="518" t="n">
        <v>0</v>
      </c>
      <c r="BJ276" s="518"/>
      <c r="BK276" s="518"/>
      <c r="BL276" s="518" t="n">
        <v>0</v>
      </c>
      <c r="BM276" s="518"/>
      <c r="BN276" s="518"/>
      <c r="BO276" s="518"/>
      <c r="BP276" s="518"/>
      <c r="BQ276" s="518"/>
      <c r="BR276" s="518"/>
      <c r="BS276" s="518"/>
      <c r="BT276" s="518"/>
      <c r="BU276" s="518"/>
      <c r="BV276" s="518" t="n">
        <v>0</v>
      </c>
      <c r="BW276" s="518" t="n">
        <v>0</v>
      </c>
      <c r="BX276" s="518" t="n">
        <v>0</v>
      </c>
      <c r="BY276" s="518" t="n">
        <v>0</v>
      </c>
      <c r="BZ276" s="518" t="n">
        <v>0</v>
      </c>
      <c r="CA276" s="518" t="n">
        <v>0</v>
      </c>
      <c r="CB276" s="518" t="n">
        <v>0</v>
      </c>
      <c r="CC276" s="518" t="n">
        <v>0</v>
      </c>
      <c r="CD276" s="518" t="n">
        <v>0</v>
      </c>
      <c r="CE276" s="518" t="n">
        <v>0</v>
      </c>
      <c r="CF276" s="518" t="n">
        <v>0</v>
      </c>
      <c r="CG276" s="518" t="n">
        <v>0</v>
      </c>
      <c r="CH276" s="518"/>
      <c r="CI276" s="716"/>
      <c r="CL276" s="48" t="n">
        <v>0</v>
      </c>
      <c r="CM276" s="48" t="n">
        <f aca="false">CL276-V276</f>
        <v>0</v>
      </c>
      <c r="CN276" s="702" t="n">
        <f aca="false">SUM(CO276:DR276)</f>
        <v>0</v>
      </c>
      <c r="CO276" s="703" t="n">
        <v>0</v>
      </c>
      <c r="CP276" s="703"/>
      <c r="CQ276" s="703" t="n">
        <v>0</v>
      </c>
      <c r="CR276" s="703"/>
      <c r="CS276" s="703" t="n">
        <v>0</v>
      </c>
      <c r="CT276" s="703" t="n">
        <v>0</v>
      </c>
      <c r="CU276" s="703"/>
      <c r="CV276" s="703"/>
      <c r="CW276" s="703"/>
      <c r="CX276" s="703" t="n">
        <v>0</v>
      </c>
      <c r="CY276" s="703" t="n">
        <v>0</v>
      </c>
      <c r="CZ276" s="703" t="n">
        <v>0</v>
      </c>
      <c r="DA276" s="703"/>
      <c r="DB276" s="703"/>
      <c r="DC276" s="703"/>
      <c r="DD276" s="703"/>
      <c r="DE276" s="703" t="n">
        <v>0</v>
      </c>
      <c r="DF276" s="703"/>
      <c r="DG276" s="703" t="n">
        <v>0</v>
      </c>
      <c r="DH276" s="703" t="n">
        <v>0</v>
      </c>
      <c r="DI276" s="703" t="n">
        <v>0</v>
      </c>
      <c r="DJ276" s="703" t="n">
        <v>0</v>
      </c>
      <c r="DK276" s="703" t="n">
        <v>0</v>
      </c>
      <c r="DL276" s="703" t="n">
        <v>0</v>
      </c>
      <c r="DM276" s="703"/>
      <c r="DN276" s="703"/>
      <c r="DO276" s="703"/>
      <c r="DP276" s="703"/>
      <c r="DQ276" s="703"/>
      <c r="DR276" s="703"/>
      <c r="DS276" s="704" t="n">
        <f aca="false">CN276-V276</f>
        <v>0</v>
      </c>
      <c r="DT276" s="553"/>
      <c r="DU276" s="48"/>
    </row>
    <row r="277" customFormat="false" ht="15" hidden="false" customHeight="true" outlineLevel="0" collapsed="false">
      <c r="A277" s="705" t="n">
        <f aca="false">A276+1</f>
        <v>268</v>
      </c>
      <c r="B277" s="706" t="s">
        <v>1099</v>
      </c>
      <c r="C277" s="706" t="s">
        <v>13</v>
      </c>
      <c r="D277" s="706" t="s">
        <v>14</v>
      </c>
      <c r="E277" s="243" t="n">
        <f aca="false">COUNTIF($G$10:$G$1856,$G277)</f>
        <v>1</v>
      </c>
      <c r="F277" s="706" t="s">
        <v>1496</v>
      </c>
      <c r="G277" s="706" t="s">
        <v>1496</v>
      </c>
      <c r="H277" s="707" t="s">
        <v>1185</v>
      </c>
      <c r="I277" s="708" t="s">
        <v>1186</v>
      </c>
      <c r="J277" s="707" t="s">
        <v>406</v>
      </c>
      <c r="K277" s="709" t="s">
        <v>369</v>
      </c>
      <c r="L277" s="707" t="s">
        <v>405</v>
      </c>
      <c r="M277" s="708" t="s">
        <v>1187</v>
      </c>
      <c r="N277" s="710" t="s">
        <v>934</v>
      </c>
      <c r="O277" s="512" t="n">
        <v>1</v>
      </c>
      <c r="P277" s="512" t="n">
        <v>1</v>
      </c>
      <c r="Q277" s="711" t="n">
        <v>0.00238</v>
      </c>
      <c r="R277" s="712"/>
      <c r="S277" s="713" t="n">
        <v>4.7</v>
      </c>
      <c r="T277" s="714" t="n">
        <v>4.75</v>
      </c>
      <c r="U277" s="715"/>
      <c r="V277" s="262" t="n">
        <f aca="false">SUM(W277:CI277)</f>
        <v>0</v>
      </c>
      <c r="W277" s="243" t="n">
        <v>0</v>
      </c>
      <c r="X277" s="243" t="n">
        <v>0</v>
      </c>
      <c r="Y277" s="243" t="n">
        <v>0</v>
      </c>
      <c r="Z277" s="243" t="n">
        <v>0</v>
      </c>
      <c r="AA277" s="243" t="n">
        <v>0</v>
      </c>
      <c r="AB277" s="243" t="n">
        <v>0</v>
      </c>
      <c r="AC277" s="243" t="n">
        <v>0</v>
      </c>
      <c r="AD277" s="243" t="n">
        <v>0</v>
      </c>
      <c r="AE277" s="243" t="n">
        <v>0</v>
      </c>
      <c r="AF277" s="243" t="n">
        <v>0</v>
      </c>
      <c r="AG277" s="243" t="n">
        <v>0</v>
      </c>
      <c r="AH277" s="518" t="n">
        <v>0</v>
      </c>
      <c r="AI277" s="243" t="n">
        <v>0</v>
      </c>
      <c r="AJ277" s="243" t="n">
        <v>0</v>
      </c>
      <c r="AK277" s="518" t="n">
        <v>0</v>
      </c>
      <c r="AL277" s="518" t="n">
        <v>0</v>
      </c>
      <c r="AM277" s="518" t="n">
        <v>0</v>
      </c>
      <c r="AN277" s="518" t="n">
        <v>0</v>
      </c>
      <c r="AO277" s="518" t="n">
        <v>0</v>
      </c>
      <c r="AP277" s="518" t="n">
        <v>0</v>
      </c>
      <c r="AQ277" s="518" t="n">
        <v>0</v>
      </c>
      <c r="AR277" s="518" t="n">
        <v>0</v>
      </c>
      <c r="AS277" s="518" t="n">
        <v>0</v>
      </c>
      <c r="AT277" s="518" t="n">
        <v>0</v>
      </c>
      <c r="AU277" s="518" t="n">
        <v>0</v>
      </c>
      <c r="AV277" s="518" t="n">
        <v>0</v>
      </c>
      <c r="AW277" s="518" t="n">
        <v>0</v>
      </c>
      <c r="AX277" s="518" t="n">
        <v>0</v>
      </c>
      <c r="AY277" s="518" t="n">
        <v>0</v>
      </c>
      <c r="AZ277" s="518" t="n">
        <v>0</v>
      </c>
      <c r="BA277" s="518" t="n">
        <v>0</v>
      </c>
      <c r="BB277" s="518" t="n">
        <v>0</v>
      </c>
      <c r="BC277" s="518" t="n">
        <v>0</v>
      </c>
      <c r="BD277" s="518" t="n">
        <v>0</v>
      </c>
      <c r="BE277" s="518" t="n">
        <v>0</v>
      </c>
      <c r="BF277" s="518" t="n">
        <v>0</v>
      </c>
      <c r="BG277" s="518" t="n">
        <v>0</v>
      </c>
      <c r="BH277" s="518" t="n">
        <v>0</v>
      </c>
      <c r="BI277" s="518" t="n">
        <v>0</v>
      </c>
      <c r="BJ277" s="518"/>
      <c r="BK277" s="518"/>
      <c r="BL277" s="518" t="n">
        <v>0</v>
      </c>
      <c r="BM277" s="518"/>
      <c r="BN277" s="518"/>
      <c r="BO277" s="518"/>
      <c r="BP277" s="518"/>
      <c r="BQ277" s="518"/>
      <c r="BR277" s="518"/>
      <c r="BS277" s="518"/>
      <c r="BT277" s="518"/>
      <c r="BU277" s="518"/>
      <c r="BV277" s="518" t="n">
        <v>0</v>
      </c>
      <c r="BW277" s="518" t="n">
        <v>0</v>
      </c>
      <c r="BX277" s="518" t="n">
        <v>0</v>
      </c>
      <c r="BY277" s="518" t="n">
        <v>0</v>
      </c>
      <c r="BZ277" s="518" t="n">
        <v>0</v>
      </c>
      <c r="CA277" s="518" t="n">
        <v>0</v>
      </c>
      <c r="CB277" s="518" t="n">
        <v>0</v>
      </c>
      <c r="CC277" s="518" t="n">
        <v>0</v>
      </c>
      <c r="CD277" s="518" t="n">
        <v>0</v>
      </c>
      <c r="CE277" s="518" t="n">
        <v>0</v>
      </c>
      <c r="CF277" s="518" t="n">
        <v>0</v>
      </c>
      <c r="CG277" s="518" t="n">
        <v>0</v>
      </c>
      <c r="CH277" s="518"/>
      <c r="CI277" s="716"/>
      <c r="CL277" s="48" t="n">
        <v>0</v>
      </c>
      <c r="CM277" s="48" t="n">
        <f aca="false">CL277-V277</f>
        <v>0</v>
      </c>
      <c r="CN277" s="702" t="n">
        <f aca="false">SUM(CO277:DR277)</f>
        <v>0</v>
      </c>
      <c r="CO277" s="703" t="n">
        <v>0</v>
      </c>
      <c r="CP277" s="703"/>
      <c r="CQ277" s="703" t="n">
        <v>0</v>
      </c>
      <c r="CR277" s="703"/>
      <c r="CS277" s="703" t="n">
        <v>0</v>
      </c>
      <c r="CT277" s="703" t="n">
        <v>0</v>
      </c>
      <c r="CU277" s="703"/>
      <c r="CV277" s="703"/>
      <c r="CW277" s="703"/>
      <c r="CX277" s="703" t="n">
        <v>0</v>
      </c>
      <c r="CY277" s="703" t="n">
        <v>0</v>
      </c>
      <c r="CZ277" s="703" t="n">
        <v>0</v>
      </c>
      <c r="DA277" s="703"/>
      <c r="DB277" s="703"/>
      <c r="DC277" s="703"/>
      <c r="DD277" s="703"/>
      <c r="DE277" s="703" t="n">
        <v>0</v>
      </c>
      <c r="DF277" s="703"/>
      <c r="DG277" s="703" t="n">
        <v>0</v>
      </c>
      <c r="DH277" s="703" t="n">
        <v>0</v>
      </c>
      <c r="DI277" s="703" t="n">
        <v>0</v>
      </c>
      <c r="DJ277" s="703" t="n">
        <v>0</v>
      </c>
      <c r="DK277" s="703" t="n">
        <v>0</v>
      </c>
      <c r="DL277" s="703" t="n">
        <v>0</v>
      </c>
      <c r="DM277" s="703"/>
      <c r="DN277" s="703"/>
      <c r="DO277" s="703"/>
      <c r="DP277" s="703"/>
      <c r="DQ277" s="703"/>
      <c r="DR277" s="703"/>
      <c r="DS277" s="704" t="n">
        <f aca="false">CN277-V277</f>
        <v>0</v>
      </c>
      <c r="DT277" s="553"/>
      <c r="DU277" s="48"/>
    </row>
    <row r="278" customFormat="false" ht="15" hidden="false" customHeight="true" outlineLevel="0" collapsed="false">
      <c r="A278" s="705" t="n">
        <f aca="false">A277+1</f>
        <v>269</v>
      </c>
      <c r="B278" s="706" t="s">
        <v>1099</v>
      </c>
      <c r="C278" s="706" t="s">
        <v>13</v>
      </c>
      <c r="D278" s="706" t="s">
        <v>14</v>
      </c>
      <c r="E278" s="243" t="n">
        <f aca="false">COUNTIF($G$10:$G$1856,$G278)</f>
        <v>1</v>
      </c>
      <c r="F278" s="706" t="s">
        <v>1497</v>
      </c>
      <c r="G278" s="706" t="s">
        <v>1497</v>
      </c>
      <c r="H278" s="707" t="s">
        <v>1189</v>
      </c>
      <c r="I278" s="708" t="s">
        <v>1149</v>
      </c>
      <c r="J278" s="707" t="s">
        <v>406</v>
      </c>
      <c r="K278" s="709" t="s">
        <v>369</v>
      </c>
      <c r="L278" s="707" t="s">
        <v>405</v>
      </c>
      <c r="M278" s="708" t="s">
        <v>1150</v>
      </c>
      <c r="N278" s="710" t="s">
        <v>934</v>
      </c>
      <c r="O278" s="512" t="n">
        <v>2</v>
      </c>
      <c r="P278" s="512" t="n">
        <v>1</v>
      </c>
      <c r="Q278" s="711" t="n">
        <v>0.00041</v>
      </c>
      <c r="R278" s="712"/>
      <c r="S278" s="713" t="n">
        <v>0.81</v>
      </c>
      <c r="T278" s="714" t="n">
        <v>0.82</v>
      </c>
      <c r="U278" s="715"/>
      <c r="V278" s="262" t="n">
        <f aca="false">SUM(W278:CI278)</f>
        <v>0</v>
      </c>
      <c r="W278" s="243" t="n">
        <v>0</v>
      </c>
      <c r="X278" s="243" t="n">
        <v>0</v>
      </c>
      <c r="Y278" s="243" t="n">
        <v>0</v>
      </c>
      <c r="Z278" s="243" t="n">
        <v>0</v>
      </c>
      <c r="AA278" s="243" t="n">
        <v>0</v>
      </c>
      <c r="AB278" s="243" t="n">
        <v>0</v>
      </c>
      <c r="AC278" s="243" t="n">
        <v>0</v>
      </c>
      <c r="AD278" s="243" t="n">
        <v>0</v>
      </c>
      <c r="AE278" s="243" t="n">
        <v>0</v>
      </c>
      <c r="AF278" s="243" t="n">
        <v>0</v>
      </c>
      <c r="AG278" s="243" t="n">
        <v>0</v>
      </c>
      <c r="AH278" s="518" t="n">
        <v>0</v>
      </c>
      <c r="AI278" s="243" t="n">
        <v>0</v>
      </c>
      <c r="AJ278" s="243" t="n">
        <v>0</v>
      </c>
      <c r="AK278" s="518" t="n">
        <v>0</v>
      </c>
      <c r="AL278" s="518" t="n">
        <v>0</v>
      </c>
      <c r="AM278" s="518" t="n">
        <v>0</v>
      </c>
      <c r="AN278" s="518" t="n">
        <v>0</v>
      </c>
      <c r="AO278" s="518" t="n">
        <v>0</v>
      </c>
      <c r="AP278" s="518" t="n">
        <v>0</v>
      </c>
      <c r="AQ278" s="518" t="n">
        <v>0</v>
      </c>
      <c r="AR278" s="518" t="n">
        <v>0</v>
      </c>
      <c r="AS278" s="518" t="n">
        <v>0</v>
      </c>
      <c r="AT278" s="518" t="n">
        <v>0</v>
      </c>
      <c r="AU278" s="518" t="n">
        <v>0</v>
      </c>
      <c r="AV278" s="518" t="n">
        <v>0</v>
      </c>
      <c r="AW278" s="518" t="n">
        <v>0</v>
      </c>
      <c r="AX278" s="518" t="n">
        <v>0</v>
      </c>
      <c r="AY278" s="518" t="n">
        <v>0</v>
      </c>
      <c r="AZ278" s="518" t="n">
        <v>0</v>
      </c>
      <c r="BA278" s="518" t="n">
        <v>0</v>
      </c>
      <c r="BB278" s="518" t="n">
        <v>0</v>
      </c>
      <c r="BC278" s="518" t="n">
        <v>0</v>
      </c>
      <c r="BD278" s="518" t="n">
        <v>0</v>
      </c>
      <c r="BE278" s="518" t="n">
        <v>0</v>
      </c>
      <c r="BF278" s="518" t="n">
        <v>0</v>
      </c>
      <c r="BG278" s="518" t="n">
        <v>0</v>
      </c>
      <c r="BH278" s="518" t="n">
        <v>0</v>
      </c>
      <c r="BI278" s="518" t="n">
        <v>0</v>
      </c>
      <c r="BJ278" s="518"/>
      <c r="BK278" s="518"/>
      <c r="BL278" s="518" t="n">
        <v>0</v>
      </c>
      <c r="BM278" s="518"/>
      <c r="BN278" s="518"/>
      <c r="BO278" s="518"/>
      <c r="BP278" s="518"/>
      <c r="BQ278" s="518"/>
      <c r="BR278" s="518"/>
      <c r="BS278" s="518"/>
      <c r="BT278" s="518"/>
      <c r="BU278" s="518"/>
      <c r="BV278" s="518" t="n">
        <v>0</v>
      </c>
      <c r="BW278" s="518" t="n">
        <v>0</v>
      </c>
      <c r="BX278" s="518" t="n">
        <v>0</v>
      </c>
      <c r="BY278" s="518" t="n">
        <v>0</v>
      </c>
      <c r="BZ278" s="518" t="n">
        <v>0</v>
      </c>
      <c r="CA278" s="518" t="n">
        <v>0</v>
      </c>
      <c r="CB278" s="518" t="n">
        <v>0</v>
      </c>
      <c r="CC278" s="518" t="n">
        <v>0</v>
      </c>
      <c r="CD278" s="518" t="n">
        <v>0</v>
      </c>
      <c r="CE278" s="518" t="n">
        <v>0</v>
      </c>
      <c r="CF278" s="518" t="n">
        <v>0</v>
      </c>
      <c r="CG278" s="518" t="n">
        <v>0</v>
      </c>
      <c r="CH278" s="518"/>
      <c r="CI278" s="716"/>
      <c r="CL278" s="48" t="n">
        <v>0</v>
      </c>
      <c r="CM278" s="48" t="n">
        <f aca="false">CL278-V278</f>
        <v>0</v>
      </c>
      <c r="CN278" s="702" t="n">
        <f aca="false">SUM(CO278:DR278)</f>
        <v>0</v>
      </c>
      <c r="CO278" s="703" t="n">
        <v>0</v>
      </c>
      <c r="CP278" s="703"/>
      <c r="CQ278" s="703" t="n">
        <v>0</v>
      </c>
      <c r="CR278" s="703"/>
      <c r="CS278" s="703" t="n">
        <v>0</v>
      </c>
      <c r="CT278" s="703" t="n">
        <v>0</v>
      </c>
      <c r="CU278" s="703"/>
      <c r="CV278" s="703"/>
      <c r="CW278" s="703"/>
      <c r="CX278" s="703" t="n">
        <v>0</v>
      </c>
      <c r="CY278" s="703" t="n">
        <v>0</v>
      </c>
      <c r="CZ278" s="703" t="n">
        <v>0</v>
      </c>
      <c r="DA278" s="703"/>
      <c r="DB278" s="703"/>
      <c r="DC278" s="703"/>
      <c r="DD278" s="703"/>
      <c r="DE278" s="703" t="n">
        <v>0</v>
      </c>
      <c r="DF278" s="703"/>
      <c r="DG278" s="703" t="n">
        <v>0</v>
      </c>
      <c r="DH278" s="703" t="n">
        <v>0</v>
      </c>
      <c r="DI278" s="703" t="n">
        <v>0</v>
      </c>
      <c r="DJ278" s="703" t="n">
        <v>0</v>
      </c>
      <c r="DK278" s="703" t="n">
        <v>0</v>
      </c>
      <c r="DL278" s="703" t="n">
        <v>0</v>
      </c>
      <c r="DM278" s="703"/>
      <c r="DN278" s="703"/>
      <c r="DO278" s="703"/>
      <c r="DP278" s="703"/>
      <c r="DQ278" s="703"/>
      <c r="DR278" s="703"/>
      <c r="DS278" s="704" t="n">
        <f aca="false">CN278-V278</f>
        <v>0</v>
      </c>
      <c r="DT278" s="553"/>
      <c r="DU278" s="48"/>
    </row>
    <row r="279" customFormat="false" ht="15" hidden="false" customHeight="true" outlineLevel="0" collapsed="false">
      <c r="A279" s="705" t="n">
        <f aca="false">A278+1</f>
        <v>270</v>
      </c>
      <c r="B279" s="706" t="s">
        <v>1290</v>
      </c>
      <c r="C279" s="706" t="s">
        <v>579</v>
      </c>
      <c r="D279" s="706" t="s">
        <v>574</v>
      </c>
      <c r="E279" s="243" t="n">
        <f aca="false">COUNTIF($G$10:$G$1856,$G279)</f>
        <v>1</v>
      </c>
      <c r="F279" s="706" t="s">
        <v>1498</v>
      </c>
      <c r="G279" s="706" t="s">
        <v>1498</v>
      </c>
      <c r="H279" s="707" t="s">
        <v>1292</v>
      </c>
      <c r="I279" s="708" t="s">
        <v>932</v>
      </c>
      <c r="J279" s="707" t="s">
        <v>581</v>
      </c>
      <c r="K279" s="709" t="n">
        <v>0</v>
      </c>
      <c r="L279" s="707" t="s">
        <v>580</v>
      </c>
      <c r="M279" s="708" t="s">
        <v>933</v>
      </c>
      <c r="N279" s="710" t="s">
        <v>934</v>
      </c>
      <c r="O279" s="512" t="n">
        <v>1</v>
      </c>
      <c r="P279" s="512" t="n">
        <v>1</v>
      </c>
      <c r="Q279" s="711" t="n">
        <v>0.017454636</v>
      </c>
      <c r="R279" s="712"/>
      <c r="S279" s="713" t="n">
        <v>33.78</v>
      </c>
      <c r="T279" s="714"/>
      <c r="U279" s="715"/>
      <c r="V279" s="262" t="n">
        <f aca="false">SUM(W279:CI279)</f>
        <v>0</v>
      </c>
      <c r="W279" s="243" t="n">
        <v>0</v>
      </c>
      <c r="X279" s="243" t="n">
        <v>0</v>
      </c>
      <c r="Y279" s="243" t="n">
        <v>0</v>
      </c>
      <c r="Z279" s="243" t="n">
        <v>0</v>
      </c>
      <c r="AA279" s="243" t="n">
        <v>0</v>
      </c>
      <c r="AB279" s="243" t="n">
        <v>0</v>
      </c>
      <c r="AC279" s="243" t="n">
        <v>0</v>
      </c>
      <c r="AD279" s="243" t="n">
        <v>0</v>
      </c>
      <c r="AE279" s="243" t="n">
        <v>0</v>
      </c>
      <c r="AF279" s="243" t="n">
        <v>0</v>
      </c>
      <c r="AG279" s="243" t="n">
        <v>0</v>
      </c>
      <c r="AH279" s="518" t="n">
        <v>0</v>
      </c>
      <c r="AI279" s="243" t="n">
        <v>0</v>
      </c>
      <c r="AJ279" s="243" t="n">
        <v>0</v>
      </c>
      <c r="AK279" s="518" t="n">
        <v>0</v>
      </c>
      <c r="AL279" s="518" t="n">
        <v>0</v>
      </c>
      <c r="AM279" s="518" t="n">
        <v>0</v>
      </c>
      <c r="AN279" s="518" t="n">
        <v>0</v>
      </c>
      <c r="AO279" s="518" t="n">
        <v>0</v>
      </c>
      <c r="AP279" s="518" t="n">
        <v>0</v>
      </c>
      <c r="AQ279" s="518" t="n">
        <v>0</v>
      </c>
      <c r="AR279" s="518" t="n">
        <v>0</v>
      </c>
      <c r="AS279" s="518" t="n">
        <v>0</v>
      </c>
      <c r="AT279" s="518" t="n">
        <v>0</v>
      </c>
      <c r="AU279" s="518" t="n">
        <v>0</v>
      </c>
      <c r="AV279" s="518" t="n">
        <v>0</v>
      </c>
      <c r="AW279" s="518" t="n">
        <v>0</v>
      </c>
      <c r="AX279" s="518" t="n">
        <v>0</v>
      </c>
      <c r="AY279" s="518" t="n">
        <v>0</v>
      </c>
      <c r="AZ279" s="518" t="n">
        <v>0</v>
      </c>
      <c r="BA279" s="518" t="n">
        <v>0</v>
      </c>
      <c r="BB279" s="518" t="n">
        <v>0</v>
      </c>
      <c r="BC279" s="518" t="n">
        <v>0</v>
      </c>
      <c r="BD279" s="518" t="n">
        <v>0</v>
      </c>
      <c r="BE279" s="518" t="n">
        <v>0</v>
      </c>
      <c r="BF279" s="518" t="n">
        <v>0</v>
      </c>
      <c r="BG279" s="518" t="n">
        <v>0</v>
      </c>
      <c r="BH279" s="518" t="n">
        <v>0</v>
      </c>
      <c r="BI279" s="518" t="n">
        <v>0</v>
      </c>
      <c r="BJ279" s="518"/>
      <c r="BK279" s="518"/>
      <c r="BL279" s="518" t="n">
        <v>0</v>
      </c>
      <c r="BM279" s="518"/>
      <c r="BN279" s="518"/>
      <c r="BO279" s="518"/>
      <c r="BP279" s="518"/>
      <c r="BQ279" s="518"/>
      <c r="BR279" s="518"/>
      <c r="BS279" s="518"/>
      <c r="BT279" s="518"/>
      <c r="BU279" s="518"/>
      <c r="BV279" s="518" t="n">
        <v>0</v>
      </c>
      <c r="BW279" s="518" t="n">
        <v>0</v>
      </c>
      <c r="BX279" s="518" t="n">
        <v>0</v>
      </c>
      <c r="BY279" s="518" t="n">
        <v>0</v>
      </c>
      <c r="BZ279" s="518" t="n">
        <v>0</v>
      </c>
      <c r="CA279" s="518" t="n">
        <v>0</v>
      </c>
      <c r="CB279" s="518" t="n">
        <v>0</v>
      </c>
      <c r="CC279" s="518" t="n">
        <v>0</v>
      </c>
      <c r="CD279" s="518" t="n">
        <v>0</v>
      </c>
      <c r="CE279" s="518" t="n">
        <v>0</v>
      </c>
      <c r="CF279" s="518" t="n">
        <v>0</v>
      </c>
      <c r="CG279" s="518" t="n">
        <v>0</v>
      </c>
      <c r="CH279" s="518"/>
      <c r="CI279" s="716"/>
      <c r="CL279" s="48" t="n">
        <v>0</v>
      </c>
      <c r="CM279" s="48" t="n">
        <f aca="false">CL279-V279</f>
        <v>0</v>
      </c>
      <c r="CN279" s="702" t="n">
        <f aca="false">SUM(CO279:DR279)</f>
        <v>0</v>
      </c>
      <c r="CO279" s="703" t="n">
        <v>0</v>
      </c>
      <c r="CP279" s="703"/>
      <c r="CQ279" s="703" t="n">
        <v>0</v>
      </c>
      <c r="CR279" s="703"/>
      <c r="CS279" s="703" t="n">
        <v>0</v>
      </c>
      <c r="CT279" s="703" t="n">
        <v>0</v>
      </c>
      <c r="CU279" s="703"/>
      <c r="CV279" s="703"/>
      <c r="CW279" s="703"/>
      <c r="CX279" s="703" t="n">
        <v>0</v>
      </c>
      <c r="CY279" s="703" t="n">
        <v>0</v>
      </c>
      <c r="CZ279" s="703" t="n">
        <v>0</v>
      </c>
      <c r="DA279" s="703"/>
      <c r="DB279" s="703"/>
      <c r="DC279" s="703"/>
      <c r="DD279" s="703"/>
      <c r="DE279" s="703" t="n">
        <v>0</v>
      </c>
      <c r="DF279" s="703"/>
      <c r="DG279" s="703" t="n">
        <v>0</v>
      </c>
      <c r="DH279" s="703" t="n">
        <v>0</v>
      </c>
      <c r="DI279" s="703" t="n">
        <v>0</v>
      </c>
      <c r="DJ279" s="703" t="n">
        <v>0</v>
      </c>
      <c r="DK279" s="703" t="n">
        <v>0</v>
      </c>
      <c r="DL279" s="703" t="n">
        <v>0</v>
      </c>
      <c r="DM279" s="703"/>
      <c r="DN279" s="703"/>
      <c r="DO279" s="703"/>
      <c r="DP279" s="703"/>
      <c r="DQ279" s="703"/>
      <c r="DR279" s="703"/>
      <c r="DS279" s="704" t="n">
        <f aca="false">CN279-V279</f>
        <v>0</v>
      </c>
      <c r="DT279" s="553"/>
      <c r="DU279" s="48"/>
    </row>
    <row r="280" customFormat="false" ht="15" hidden="false" customHeight="true" outlineLevel="0" collapsed="false">
      <c r="A280" s="705" t="n">
        <f aca="false">A279+1</f>
        <v>271</v>
      </c>
      <c r="B280" s="706" t="s">
        <v>1290</v>
      </c>
      <c r="C280" s="706" t="s">
        <v>579</v>
      </c>
      <c r="D280" s="706" t="s">
        <v>574</v>
      </c>
      <c r="E280" s="243" t="n">
        <f aca="false">COUNTIF($G$10:$G$1856,$G280)</f>
        <v>1</v>
      </c>
      <c r="F280" s="706" t="s">
        <v>1499</v>
      </c>
      <c r="G280" s="706" t="s">
        <v>1499</v>
      </c>
      <c r="H280" s="707" t="s">
        <v>1294</v>
      </c>
      <c r="I280" s="708" t="s">
        <v>1027</v>
      </c>
      <c r="J280" s="707" t="s">
        <v>581</v>
      </c>
      <c r="K280" s="709" t="n">
        <v>0</v>
      </c>
      <c r="L280" s="707" t="s">
        <v>580</v>
      </c>
      <c r="M280" s="708" t="s">
        <v>1028</v>
      </c>
      <c r="N280" s="710" t="s">
        <v>934</v>
      </c>
      <c r="O280" s="512" t="n">
        <v>1</v>
      </c>
      <c r="P280" s="512" t="n">
        <v>1</v>
      </c>
      <c r="Q280" s="711" t="n">
        <v>0.006758694</v>
      </c>
      <c r="R280" s="712"/>
      <c r="S280" s="713" t="n">
        <v>13.08</v>
      </c>
      <c r="T280" s="714"/>
      <c r="U280" s="715"/>
      <c r="V280" s="262" t="n">
        <f aca="false">SUM(W280:CI280)</f>
        <v>1</v>
      </c>
      <c r="W280" s="243" t="n">
        <v>0</v>
      </c>
      <c r="X280" s="243" t="n">
        <v>0</v>
      </c>
      <c r="Y280" s="243" t="n">
        <v>0</v>
      </c>
      <c r="Z280" s="243" t="n">
        <v>0</v>
      </c>
      <c r="AA280" s="243" t="n">
        <v>0</v>
      </c>
      <c r="AB280" s="243" t="n">
        <v>0</v>
      </c>
      <c r="AC280" s="243" t="n">
        <v>1</v>
      </c>
      <c r="AD280" s="243" t="n">
        <v>0</v>
      </c>
      <c r="AE280" s="243" t="n">
        <v>0</v>
      </c>
      <c r="AF280" s="243" t="n">
        <v>0</v>
      </c>
      <c r="AG280" s="243" t="n">
        <v>0</v>
      </c>
      <c r="AH280" s="518" t="n">
        <v>0</v>
      </c>
      <c r="AI280" s="243" t="n">
        <v>0</v>
      </c>
      <c r="AJ280" s="243" t="n">
        <v>0</v>
      </c>
      <c r="AK280" s="518" t="n">
        <v>0</v>
      </c>
      <c r="AL280" s="518" t="n">
        <v>0</v>
      </c>
      <c r="AM280" s="518" t="n">
        <v>0</v>
      </c>
      <c r="AN280" s="518" t="n">
        <v>0</v>
      </c>
      <c r="AO280" s="518" t="n">
        <v>0</v>
      </c>
      <c r="AP280" s="518" t="n">
        <v>0</v>
      </c>
      <c r="AQ280" s="518" t="n">
        <v>0</v>
      </c>
      <c r="AR280" s="518" t="n">
        <v>0</v>
      </c>
      <c r="AS280" s="518" t="n">
        <v>0</v>
      </c>
      <c r="AT280" s="518" t="n">
        <v>0</v>
      </c>
      <c r="AU280" s="518" t="n">
        <v>0</v>
      </c>
      <c r="AV280" s="518" t="n">
        <v>0</v>
      </c>
      <c r="AW280" s="518" t="n">
        <v>0</v>
      </c>
      <c r="AX280" s="518" t="n">
        <v>0</v>
      </c>
      <c r="AY280" s="518" t="n">
        <v>0</v>
      </c>
      <c r="AZ280" s="518" t="n">
        <v>0</v>
      </c>
      <c r="BA280" s="518" t="n">
        <v>0</v>
      </c>
      <c r="BB280" s="518" t="n">
        <v>0</v>
      </c>
      <c r="BC280" s="518" t="n">
        <v>0</v>
      </c>
      <c r="BD280" s="518" t="n">
        <v>0</v>
      </c>
      <c r="BE280" s="518" t="n">
        <v>0</v>
      </c>
      <c r="BF280" s="518" t="n">
        <v>0</v>
      </c>
      <c r="BG280" s="518" t="n">
        <v>0</v>
      </c>
      <c r="BH280" s="518" t="n">
        <v>0</v>
      </c>
      <c r="BI280" s="518" t="n">
        <v>0</v>
      </c>
      <c r="BJ280" s="518"/>
      <c r="BK280" s="518"/>
      <c r="BL280" s="518" t="n">
        <v>0</v>
      </c>
      <c r="BM280" s="518"/>
      <c r="BN280" s="518"/>
      <c r="BO280" s="518"/>
      <c r="BP280" s="518"/>
      <c r="BQ280" s="518"/>
      <c r="BR280" s="518"/>
      <c r="BS280" s="518"/>
      <c r="BT280" s="518"/>
      <c r="BU280" s="518"/>
      <c r="BV280" s="518" t="n">
        <v>0</v>
      </c>
      <c r="BW280" s="518" t="n">
        <v>0</v>
      </c>
      <c r="BX280" s="518" t="n">
        <v>0</v>
      </c>
      <c r="BY280" s="518" t="n">
        <v>0</v>
      </c>
      <c r="BZ280" s="518" t="n">
        <v>0</v>
      </c>
      <c r="CA280" s="518" t="n">
        <v>0</v>
      </c>
      <c r="CB280" s="518" t="n">
        <v>0</v>
      </c>
      <c r="CC280" s="518" t="n">
        <v>0</v>
      </c>
      <c r="CD280" s="518" t="n">
        <v>0</v>
      </c>
      <c r="CE280" s="518" t="n">
        <v>0</v>
      </c>
      <c r="CF280" s="518" t="n">
        <v>0</v>
      </c>
      <c r="CG280" s="518" t="n">
        <v>0</v>
      </c>
      <c r="CH280" s="518"/>
      <c r="CI280" s="716"/>
      <c r="CL280" s="48" t="n">
        <v>1</v>
      </c>
      <c r="CM280" s="48" t="n">
        <f aca="false">CL280-V280</f>
        <v>0</v>
      </c>
      <c r="CN280" s="702" t="n">
        <f aca="false">SUM(CO280:DR280)</f>
        <v>1</v>
      </c>
      <c r="CO280" s="703" t="n">
        <v>0</v>
      </c>
      <c r="CP280" s="703"/>
      <c r="CQ280" s="703" t="n">
        <v>0</v>
      </c>
      <c r="CR280" s="703"/>
      <c r="CS280" s="703" t="n">
        <v>0</v>
      </c>
      <c r="CT280" s="703" t="n">
        <v>0</v>
      </c>
      <c r="CU280" s="703" t="n">
        <v>1</v>
      </c>
      <c r="CV280" s="703"/>
      <c r="CW280" s="703"/>
      <c r="CX280" s="703" t="n">
        <v>0</v>
      </c>
      <c r="CY280" s="703" t="n">
        <v>0</v>
      </c>
      <c r="CZ280" s="703" t="n">
        <v>0</v>
      </c>
      <c r="DA280" s="703"/>
      <c r="DB280" s="703"/>
      <c r="DC280" s="703"/>
      <c r="DD280" s="703"/>
      <c r="DE280" s="703" t="n">
        <v>0</v>
      </c>
      <c r="DF280" s="703"/>
      <c r="DG280" s="703" t="n">
        <v>0</v>
      </c>
      <c r="DH280" s="703" t="n">
        <v>0</v>
      </c>
      <c r="DI280" s="703" t="n">
        <v>0</v>
      </c>
      <c r="DJ280" s="703" t="n">
        <v>0</v>
      </c>
      <c r="DK280" s="703" t="n">
        <v>0</v>
      </c>
      <c r="DL280" s="703" t="n">
        <v>0</v>
      </c>
      <c r="DM280" s="703"/>
      <c r="DN280" s="703"/>
      <c r="DO280" s="703"/>
      <c r="DP280" s="703"/>
      <c r="DQ280" s="703"/>
      <c r="DR280" s="703"/>
      <c r="DS280" s="704" t="n">
        <f aca="false">CN280-V280</f>
        <v>0</v>
      </c>
      <c r="DT280" s="553"/>
      <c r="DU280" s="48"/>
    </row>
    <row r="281" customFormat="false" ht="15" hidden="false" customHeight="true" outlineLevel="0" collapsed="false">
      <c r="A281" s="705" t="n">
        <f aca="false">A280+1</f>
        <v>272</v>
      </c>
      <c r="B281" s="706" t="s">
        <v>1290</v>
      </c>
      <c r="C281" s="706" t="s">
        <v>579</v>
      </c>
      <c r="D281" s="706" t="s">
        <v>574</v>
      </c>
      <c r="E281" s="243" t="n">
        <f aca="false">COUNTIF($G$10:$G$1856,$G281)</f>
        <v>1</v>
      </c>
      <c r="F281" s="706" t="s">
        <v>1500</v>
      </c>
      <c r="G281" s="706" t="s">
        <v>1500</v>
      </c>
      <c r="H281" s="707" t="s">
        <v>1296</v>
      </c>
      <c r="I281" s="708" t="s">
        <v>1031</v>
      </c>
      <c r="J281" s="707" t="s">
        <v>581</v>
      </c>
      <c r="K281" s="709" t="n">
        <v>0</v>
      </c>
      <c r="L281" s="707" t="s">
        <v>580</v>
      </c>
      <c r="M281" s="708" t="s">
        <v>1032</v>
      </c>
      <c r="N281" s="710" t="s">
        <v>934</v>
      </c>
      <c r="O281" s="512" t="n">
        <v>1</v>
      </c>
      <c r="P281" s="512" t="n">
        <v>1</v>
      </c>
      <c r="Q281" s="711" t="n">
        <v>0.006758694</v>
      </c>
      <c r="R281" s="712"/>
      <c r="S281" s="713" t="n">
        <v>13.08</v>
      </c>
      <c r="T281" s="714"/>
      <c r="U281" s="715"/>
      <c r="V281" s="262" t="n">
        <f aca="false">SUM(W281:CI281)</f>
        <v>0</v>
      </c>
      <c r="W281" s="243" t="n">
        <v>0</v>
      </c>
      <c r="X281" s="243" t="n">
        <v>0</v>
      </c>
      <c r="Y281" s="243" t="n">
        <v>0</v>
      </c>
      <c r="Z281" s="243" t="n">
        <v>0</v>
      </c>
      <c r="AA281" s="243" t="n">
        <v>0</v>
      </c>
      <c r="AB281" s="243" t="n">
        <v>0</v>
      </c>
      <c r="AC281" s="243" t="n">
        <v>0</v>
      </c>
      <c r="AD281" s="243" t="n">
        <v>0</v>
      </c>
      <c r="AE281" s="243" t="n">
        <v>0</v>
      </c>
      <c r="AF281" s="243" t="n">
        <v>0</v>
      </c>
      <c r="AG281" s="243" t="n">
        <v>0</v>
      </c>
      <c r="AH281" s="518" t="n">
        <v>0</v>
      </c>
      <c r="AI281" s="243" t="n">
        <v>0</v>
      </c>
      <c r="AJ281" s="243" t="n">
        <v>0</v>
      </c>
      <c r="AK281" s="518" t="n">
        <v>0</v>
      </c>
      <c r="AL281" s="518" t="n">
        <v>0</v>
      </c>
      <c r="AM281" s="518" t="n">
        <v>0</v>
      </c>
      <c r="AN281" s="518" t="n">
        <v>0</v>
      </c>
      <c r="AO281" s="518" t="n">
        <v>0</v>
      </c>
      <c r="AP281" s="518" t="n">
        <v>0</v>
      </c>
      <c r="AQ281" s="518" t="n">
        <v>0</v>
      </c>
      <c r="AR281" s="518" t="n">
        <v>0</v>
      </c>
      <c r="AS281" s="518" t="n">
        <v>0</v>
      </c>
      <c r="AT281" s="518" t="n">
        <v>0</v>
      </c>
      <c r="AU281" s="518" t="n">
        <v>0</v>
      </c>
      <c r="AV281" s="518" t="n">
        <v>0</v>
      </c>
      <c r="AW281" s="518" t="n">
        <v>0</v>
      </c>
      <c r="AX281" s="518" t="n">
        <v>0</v>
      </c>
      <c r="AY281" s="518" t="n">
        <v>0</v>
      </c>
      <c r="AZ281" s="518" t="n">
        <v>0</v>
      </c>
      <c r="BA281" s="518" t="n">
        <v>0</v>
      </c>
      <c r="BB281" s="518" t="n">
        <v>0</v>
      </c>
      <c r="BC281" s="518" t="n">
        <v>0</v>
      </c>
      <c r="BD281" s="518" t="n">
        <v>0</v>
      </c>
      <c r="BE281" s="518" t="n">
        <v>0</v>
      </c>
      <c r="BF281" s="518" t="n">
        <v>0</v>
      </c>
      <c r="BG281" s="518" t="n">
        <v>0</v>
      </c>
      <c r="BH281" s="518" t="n">
        <v>0</v>
      </c>
      <c r="BI281" s="518" t="n">
        <v>0</v>
      </c>
      <c r="BJ281" s="518"/>
      <c r="BK281" s="518"/>
      <c r="BL281" s="518" t="n">
        <v>0</v>
      </c>
      <c r="BM281" s="518"/>
      <c r="BN281" s="518"/>
      <c r="BO281" s="518"/>
      <c r="BP281" s="518"/>
      <c r="BQ281" s="518"/>
      <c r="BR281" s="518"/>
      <c r="BS281" s="518"/>
      <c r="BT281" s="518"/>
      <c r="BU281" s="518"/>
      <c r="BV281" s="518" t="n">
        <v>0</v>
      </c>
      <c r="BW281" s="518" t="n">
        <v>0</v>
      </c>
      <c r="BX281" s="518" t="n">
        <v>0</v>
      </c>
      <c r="BY281" s="518" t="n">
        <v>0</v>
      </c>
      <c r="BZ281" s="518" t="n">
        <v>0</v>
      </c>
      <c r="CA281" s="518" t="n">
        <v>0</v>
      </c>
      <c r="CB281" s="518" t="n">
        <v>0</v>
      </c>
      <c r="CC281" s="518" t="n">
        <v>0</v>
      </c>
      <c r="CD281" s="518" t="n">
        <v>0</v>
      </c>
      <c r="CE281" s="518" t="n">
        <v>0</v>
      </c>
      <c r="CF281" s="518" t="n">
        <v>0</v>
      </c>
      <c r="CG281" s="518" t="n">
        <v>0</v>
      </c>
      <c r="CH281" s="518"/>
      <c r="CI281" s="716"/>
      <c r="CL281" s="48" t="n">
        <v>0</v>
      </c>
      <c r="CM281" s="48" t="n">
        <f aca="false">CL281-V281</f>
        <v>0</v>
      </c>
      <c r="CN281" s="702" t="n">
        <f aca="false">SUM(CO281:DR281)</f>
        <v>0</v>
      </c>
      <c r="CO281" s="703" t="n">
        <v>0</v>
      </c>
      <c r="CP281" s="703"/>
      <c r="CQ281" s="703" t="n">
        <v>0</v>
      </c>
      <c r="CR281" s="703"/>
      <c r="CS281" s="703" t="n">
        <v>0</v>
      </c>
      <c r="CT281" s="703" t="n">
        <v>0</v>
      </c>
      <c r="CU281" s="703"/>
      <c r="CV281" s="703"/>
      <c r="CW281" s="703"/>
      <c r="CX281" s="703" t="n">
        <v>0</v>
      </c>
      <c r="CY281" s="703" t="n">
        <v>0</v>
      </c>
      <c r="CZ281" s="703" t="n">
        <v>0</v>
      </c>
      <c r="DA281" s="703"/>
      <c r="DB281" s="703"/>
      <c r="DC281" s="703"/>
      <c r="DD281" s="703"/>
      <c r="DE281" s="703" t="n">
        <v>0</v>
      </c>
      <c r="DF281" s="703"/>
      <c r="DG281" s="703" t="n">
        <v>0</v>
      </c>
      <c r="DH281" s="703" t="n">
        <v>0</v>
      </c>
      <c r="DI281" s="703" t="n">
        <v>0</v>
      </c>
      <c r="DJ281" s="703" t="n">
        <v>0</v>
      </c>
      <c r="DK281" s="703" t="n">
        <v>0</v>
      </c>
      <c r="DL281" s="703" t="n">
        <v>0</v>
      </c>
      <c r="DM281" s="703"/>
      <c r="DN281" s="703"/>
      <c r="DO281" s="703"/>
      <c r="DP281" s="703"/>
      <c r="DQ281" s="703"/>
      <c r="DR281" s="703"/>
      <c r="DS281" s="704" t="n">
        <f aca="false">CN281-V281</f>
        <v>0</v>
      </c>
      <c r="DT281" s="553"/>
      <c r="DU281" s="48"/>
    </row>
    <row r="282" customFormat="false" ht="15" hidden="false" customHeight="true" outlineLevel="0" collapsed="false">
      <c r="A282" s="705" t="n">
        <f aca="false">A281+1</f>
        <v>273</v>
      </c>
      <c r="B282" s="706" t="s">
        <v>1290</v>
      </c>
      <c r="C282" s="706" t="s">
        <v>579</v>
      </c>
      <c r="D282" s="706" t="s">
        <v>574</v>
      </c>
      <c r="E282" s="243" t="n">
        <f aca="false">COUNTIF($G$10:$G$1856,$G282)</f>
        <v>1</v>
      </c>
      <c r="F282" s="706" t="s">
        <v>1501</v>
      </c>
      <c r="G282" s="706" t="s">
        <v>1501</v>
      </c>
      <c r="H282" s="707" t="s">
        <v>1298</v>
      </c>
      <c r="I282" s="708" t="s">
        <v>985</v>
      </c>
      <c r="J282" s="707" t="s">
        <v>581</v>
      </c>
      <c r="K282" s="709" t="n">
        <v>0</v>
      </c>
      <c r="L282" s="707" t="s">
        <v>580</v>
      </c>
      <c r="M282" s="708" t="s">
        <v>1035</v>
      </c>
      <c r="N282" s="710" t="s">
        <v>934</v>
      </c>
      <c r="O282" s="512" t="n">
        <v>1</v>
      </c>
      <c r="P282" s="512" t="n">
        <v>1</v>
      </c>
      <c r="Q282" s="711" t="n">
        <v>0.008651976</v>
      </c>
      <c r="R282" s="712"/>
      <c r="S282" s="713" t="n">
        <v>16.74</v>
      </c>
      <c r="T282" s="714"/>
      <c r="U282" s="715"/>
      <c r="V282" s="262" t="n">
        <f aca="false">SUM(W282:CI282)</f>
        <v>0</v>
      </c>
      <c r="W282" s="243" t="n">
        <v>0</v>
      </c>
      <c r="X282" s="243" t="n">
        <v>0</v>
      </c>
      <c r="Y282" s="243" t="n">
        <v>0</v>
      </c>
      <c r="Z282" s="243" t="n">
        <v>0</v>
      </c>
      <c r="AA282" s="243" t="n">
        <v>0</v>
      </c>
      <c r="AB282" s="243" t="n">
        <v>0</v>
      </c>
      <c r="AC282" s="243" t="n">
        <v>0</v>
      </c>
      <c r="AD282" s="243" t="n">
        <v>0</v>
      </c>
      <c r="AE282" s="243" t="n">
        <v>0</v>
      </c>
      <c r="AF282" s="243" t="n">
        <v>0</v>
      </c>
      <c r="AG282" s="243" t="n">
        <v>0</v>
      </c>
      <c r="AH282" s="518" t="n">
        <v>0</v>
      </c>
      <c r="AI282" s="243" t="n">
        <v>0</v>
      </c>
      <c r="AJ282" s="243" t="n">
        <v>0</v>
      </c>
      <c r="AK282" s="518" t="n">
        <v>0</v>
      </c>
      <c r="AL282" s="518" t="n">
        <v>0</v>
      </c>
      <c r="AM282" s="518" t="n">
        <v>0</v>
      </c>
      <c r="AN282" s="518" t="n">
        <v>0</v>
      </c>
      <c r="AO282" s="518" t="n">
        <v>0</v>
      </c>
      <c r="AP282" s="518" t="n">
        <v>0</v>
      </c>
      <c r="AQ282" s="518" t="n">
        <v>0</v>
      </c>
      <c r="AR282" s="518" t="n">
        <v>0</v>
      </c>
      <c r="AS282" s="518" t="n">
        <v>0</v>
      </c>
      <c r="AT282" s="518" t="n">
        <v>0</v>
      </c>
      <c r="AU282" s="518" t="n">
        <v>0</v>
      </c>
      <c r="AV282" s="518" t="n">
        <v>0</v>
      </c>
      <c r="AW282" s="518" t="n">
        <v>0</v>
      </c>
      <c r="AX282" s="518" t="n">
        <v>0</v>
      </c>
      <c r="AY282" s="518" t="n">
        <v>0</v>
      </c>
      <c r="AZ282" s="518" t="n">
        <v>0</v>
      </c>
      <c r="BA282" s="518" t="n">
        <v>0</v>
      </c>
      <c r="BB282" s="518" t="n">
        <v>0</v>
      </c>
      <c r="BC282" s="518" t="n">
        <v>0</v>
      </c>
      <c r="BD282" s="518" t="n">
        <v>0</v>
      </c>
      <c r="BE282" s="518" t="n">
        <v>0</v>
      </c>
      <c r="BF282" s="518" t="n">
        <v>0</v>
      </c>
      <c r="BG282" s="518" t="n">
        <v>0</v>
      </c>
      <c r="BH282" s="518" t="n">
        <v>0</v>
      </c>
      <c r="BI282" s="518" t="n">
        <v>0</v>
      </c>
      <c r="BJ282" s="518"/>
      <c r="BK282" s="518"/>
      <c r="BL282" s="518" t="n">
        <v>0</v>
      </c>
      <c r="BM282" s="518"/>
      <c r="BN282" s="518"/>
      <c r="BO282" s="518"/>
      <c r="BP282" s="518"/>
      <c r="BQ282" s="518"/>
      <c r="BR282" s="518"/>
      <c r="BS282" s="518"/>
      <c r="BT282" s="518"/>
      <c r="BU282" s="518"/>
      <c r="BV282" s="518" t="n">
        <v>0</v>
      </c>
      <c r="BW282" s="518" t="n">
        <v>0</v>
      </c>
      <c r="BX282" s="518" t="n">
        <v>0</v>
      </c>
      <c r="BY282" s="518" t="n">
        <v>0</v>
      </c>
      <c r="BZ282" s="518" t="n">
        <v>0</v>
      </c>
      <c r="CA282" s="518" t="n">
        <v>0</v>
      </c>
      <c r="CB282" s="518" t="n">
        <v>0</v>
      </c>
      <c r="CC282" s="518" t="n">
        <v>0</v>
      </c>
      <c r="CD282" s="518" t="n">
        <v>0</v>
      </c>
      <c r="CE282" s="518" t="n">
        <v>0</v>
      </c>
      <c r="CF282" s="518" t="n">
        <v>0</v>
      </c>
      <c r="CG282" s="518" t="n">
        <v>0</v>
      </c>
      <c r="CH282" s="518"/>
      <c r="CI282" s="716"/>
      <c r="CL282" s="48" t="n">
        <v>0</v>
      </c>
      <c r="CM282" s="48" t="n">
        <f aca="false">CL282-V282</f>
        <v>0</v>
      </c>
      <c r="CN282" s="702" t="n">
        <f aca="false">SUM(CO282:DR282)</f>
        <v>0</v>
      </c>
      <c r="CO282" s="703" t="n">
        <v>0</v>
      </c>
      <c r="CP282" s="703"/>
      <c r="CQ282" s="703" t="n">
        <v>0</v>
      </c>
      <c r="CR282" s="703"/>
      <c r="CS282" s="703" t="n">
        <v>0</v>
      </c>
      <c r="CT282" s="703" t="n">
        <v>0</v>
      </c>
      <c r="CU282" s="703"/>
      <c r="CV282" s="703"/>
      <c r="CW282" s="703"/>
      <c r="CX282" s="703" t="n">
        <v>0</v>
      </c>
      <c r="CY282" s="703" t="n">
        <v>0</v>
      </c>
      <c r="CZ282" s="703" t="n">
        <v>0</v>
      </c>
      <c r="DA282" s="703"/>
      <c r="DB282" s="703"/>
      <c r="DC282" s="703"/>
      <c r="DD282" s="703"/>
      <c r="DE282" s="703" t="n">
        <v>0</v>
      </c>
      <c r="DF282" s="703"/>
      <c r="DG282" s="703" t="n">
        <v>0</v>
      </c>
      <c r="DH282" s="703" t="n">
        <v>0</v>
      </c>
      <c r="DI282" s="703" t="n">
        <v>0</v>
      </c>
      <c r="DJ282" s="703" t="n">
        <v>0</v>
      </c>
      <c r="DK282" s="703" t="n">
        <v>0</v>
      </c>
      <c r="DL282" s="703" t="n">
        <v>0</v>
      </c>
      <c r="DM282" s="703"/>
      <c r="DN282" s="703"/>
      <c r="DO282" s="703"/>
      <c r="DP282" s="703"/>
      <c r="DQ282" s="703"/>
      <c r="DR282" s="703"/>
      <c r="DS282" s="704" t="n">
        <f aca="false">CN282-V282</f>
        <v>0</v>
      </c>
      <c r="DT282" s="553"/>
      <c r="DU282" s="48"/>
    </row>
    <row r="283" customFormat="false" ht="15" hidden="false" customHeight="true" outlineLevel="0" collapsed="false">
      <c r="A283" s="705" t="n">
        <f aca="false">A282+1</f>
        <v>274</v>
      </c>
      <c r="B283" s="706" t="s">
        <v>1290</v>
      </c>
      <c r="C283" s="706" t="s">
        <v>579</v>
      </c>
      <c r="D283" s="706" t="s">
        <v>574</v>
      </c>
      <c r="E283" s="243" t="n">
        <f aca="false">COUNTIF($G$10:$G$1856,$G283)</f>
        <v>1</v>
      </c>
      <c r="F283" s="706" t="s">
        <v>1502</v>
      </c>
      <c r="G283" s="706" t="s">
        <v>1502</v>
      </c>
      <c r="H283" s="707" t="s">
        <v>1300</v>
      </c>
      <c r="I283" s="708" t="s">
        <v>989</v>
      </c>
      <c r="J283" s="707" t="s">
        <v>581</v>
      </c>
      <c r="K283" s="709" t="n">
        <v>0</v>
      </c>
      <c r="L283" s="707" t="s">
        <v>580</v>
      </c>
      <c r="M283" s="708" t="s">
        <v>1301</v>
      </c>
      <c r="N283" s="710" t="s">
        <v>934</v>
      </c>
      <c r="O283" s="512" t="n">
        <v>1</v>
      </c>
      <c r="P283" s="512" t="n">
        <v>1</v>
      </c>
      <c r="Q283" s="711" t="n">
        <v>0.00875124</v>
      </c>
      <c r="R283" s="712"/>
      <c r="S283" s="713" t="n">
        <v>16.94</v>
      </c>
      <c r="T283" s="714"/>
      <c r="U283" s="715"/>
      <c r="V283" s="262" t="n">
        <f aca="false">SUM(W283:CI283)</f>
        <v>0</v>
      </c>
      <c r="W283" s="243" t="n">
        <v>0</v>
      </c>
      <c r="X283" s="243" t="n">
        <v>0</v>
      </c>
      <c r="Y283" s="243" t="n">
        <v>0</v>
      </c>
      <c r="Z283" s="243" t="n">
        <v>0</v>
      </c>
      <c r="AA283" s="243" t="n">
        <v>0</v>
      </c>
      <c r="AB283" s="243" t="n">
        <v>0</v>
      </c>
      <c r="AC283" s="243" t="n">
        <v>0</v>
      </c>
      <c r="AD283" s="243" t="n">
        <v>0</v>
      </c>
      <c r="AE283" s="243" t="n">
        <v>0</v>
      </c>
      <c r="AF283" s="243" t="n">
        <v>0</v>
      </c>
      <c r="AG283" s="243" t="n">
        <v>0</v>
      </c>
      <c r="AH283" s="518" t="n">
        <v>0</v>
      </c>
      <c r="AI283" s="243" t="n">
        <v>0</v>
      </c>
      <c r="AJ283" s="243" t="n">
        <v>0</v>
      </c>
      <c r="AK283" s="518" t="n">
        <v>0</v>
      </c>
      <c r="AL283" s="518" t="n">
        <v>0</v>
      </c>
      <c r="AM283" s="518" t="n">
        <v>0</v>
      </c>
      <c r="AN283" s="518" t="n">
        <v>0</v>
      </c>
      <c r="AO283" s="518" t="n">
        <v>0</v>
      </c>
      <c r="AP283" s="518" t="n">
        <v>0</v>
      </c>
      <c r="AQ283" s="518" t="n">
        <v>0</v>
      </c>
      <c r="AR283" s="518" t="n">
        <v>0</v>
      </c>
      <c r="AS283" s="518" t="n">
        <v>0</v>
      </c>
      <c r="AT283" s="518" t="n">
        <v>0</v>
      </c>
      <c r="AU283" s="518" t="n">
        <v>0</v>
      </c>
      <c r="AV283" s="518" t="n">
        <v>0</v>
      </c>
      <c r="AW283" s="518" t="n">
        <v>0</v>
      </c>
      <c r="AX283" s="518" t="n">
        <v>0</v>
      </c>
      <c r="AY283" s="518" t="n">
        <v>0</v>
      </c>
      <c r="AZ283" s="518" t="n">
        <v>0</v>
      </c>
      <c r="BA283" s="518" t="n">
        <v>0</v>
      </c>
      <c r="BB283" s="518" t="n">
        <v>0</v>
      </c>
      <c r="BC283" s="518" t="n">
        <v>0</v>
      </c>
      <c r="BD283" s="518" t="n">
        <v>0</v>
      </c>
      <c r="BE283" s="518" t="n">
        <v>0</v>
      </c>
      <c r="BF283" s="518" t="n">
        <v>0</v>
      </c>
      <c r="BG283" s="518" t="n">
        <v>0</v>
      </c>
      <c r="BH283" s="518" t="n">
        <v>0</v>
      </c>
      <c r="BI283" s="518" t="n">
        <v>0</v>
      </c>
      <c r="BJ283" s="518"/>
      <c r="BK283" s="518"/>
      <c r="BL283" s="518" t="n">
        <v>0</v>
      </c>
      <c r="BM283" s="518"/>
      <c r="BN283" s="518"/>
      <c r="BO283" s="518"/>
      <c r="BP283" s="518"/>
      <c r="BQ283" s="518"/>
      <c r="BR283" s="518"/>
      <c r="BS283" s="518"/>
      <c r="BT283" s="518"/>
      <c r="BU283" s="518"/>
      <c r="BV283" s="518" t="n">
        <v>0</v>
      </c>
      <c r="BW283" s="518" t="n">
        <v>0</v>
      </c>
      <c r="BX283" s="518" t="n">
        <v>0</v>
      </c>
      <c r="BY283" s="518" t="n">
        <v>0</v>
      </c>
      <c r="BZ283" s="518" t="n">
        <v>0</v>
      </c>
      <c r="CA283" s="518" t="n">
        <v>0</v>
      </c>
      <c r="CB283" s="518" t="n">
        <v>0</v>
      </c>
      <c r="CC283" s="518" t="n">
        <v>0</v>
      </c>
      <c r="CD283" s="518" t="n">
        <v>0</v>
      </c>
      <c r="CE283" s="518" t="n">
        <v>0</v>
      </c>
      <c r="CF283" s="518" t="n">
        <v>0</v>
      </c>
      <c r="CG283" s="518" t="n">
        <v>0</v>
      </c>
      <c r="CH283" s="518"/>
      <c r="CI283" s="716"/>
      <c r="CL283" s="48" t="n">
        <v>0</v>
      </c>
      <c r="CM283" s="48" t="n">
        <f aca="false">CL283-V283</f>
        <v>0</v>
      </c>
      <c r="CN283" s="702" t="n">
        <f aca="false">SUM(CO283:DR283)</f>
        <v>0</v>
      </c>
      <c r="CO283" s="703" t="n">
        <v>0</v>
      </c>
      <c r="CP283" s="703"/>
      <c r="CQ283" s="703" t="n">
        <v>0</v>
      </c>
      <c r="CR283" s="703"/>
      <c r="CS283" s="703" t="n">
        <v>0</v>
      </c>
      <c r="CT283" s="703" t="n">
        <v>0</v>
      </c>
      <c r="CU283" s="703"/>
      <c r="CV283" s="703"/>
      <c r="CW283" s="703"/>
      <c r="CX283" s="703" t="n">
        <v>0</v>
      </c>
      <c r="CY283" s="703" t="n">
        <v>0</v>
      </c>
      <c r="CZ283" s="703" t="n">
        <v>0</v>
      </c>
      <c r="DA283" s="703"/>
      <c r="DB283" s="703"/>
      <c r="DC283" s="703"/>
      <c r="DD283" s="703"/>
      <c r="DE283" s="703" t="n">
        <v>0</v>
      </c>
      <c r="DF283" s="703"/>
      <c r="DG283" s="703" t="n">
        <v>0</v>
      </c>
      <c r="DH283" s="703" t="n">
        <v>0</v>
      </c>
      <c r="DI283" s="703" t="n">
        <v>0</v>
      </c>
      <c r="DJ283" s="703" t="n">
        <v>0</v>
      </c>
      <c r="DK283" s="703" t="n">
        <v>0</v>
      </c>
      <c r="DL283" s="703" t="n">
        <v>0</v>
      </c>
      <c r="DM283" s="703"/>
      <c r="DN283" s="703"/>
      <c r="DO283" s="703"/>
      <c r="DP283" s="703"/>
      <c r="DQ283" s="703"/>
      <c r="DR283" s="703"/>
      <c r="DS283" s="704" t="n">
        <f aca="false">CN283-V283</f>
        <v>0</v>
      </c>
      <c r="DT283" s="553"/>
      <c r="DU283" s="48"/>
    </row>
    <row r="284" customFormat="false" ht="15" hidden="false" customHeight="true" outlineLevel="0" collapsed="false">
      <c r="A284" s="705" t="n">
        <f aca="false">A283+1</f>
        <v>275</v>
      </c>
      <c r="B284" s="706" t="s">
        <v>1290</v>
      </c>
      <c r="C284" s="706" t="s">
        <v>579</v>
      </c>
      <c r="D284" s="706" t="s">
        <v>574</v>
      </c>
      <c r="E284" s="243" t="n">
        <f aca="false">COUNTIF($G$10:$G$1856,$G284)</f>
        <v>1</v>
      </c>
      <c r="F284" s="706" t="s">
        <v>1503</v>
      </c>
      <c r="G284" s="706" t="s">
        <v>1503</v>
      </c>
      <c r="H284" s="707" t="s">
        <v>1303</v>
      </c>
      <c r="I284" s="708" t="s">
        <v>1046</v>
      </c>
      <c r="J284" s="707" t="s">
        <v>581</v>
      </c>
      <c r="K284" s="709" t="n">
        <v>0</v>
      </c>
      <c r="L284" s="707" t="s">
        <v>580</v>
      </c>
      <c r="M284" s="708" t="s">
        <v>1304</v>
      </c>
      <c r="N284" s="710" t="s">
        <v>934</v>
      </c>
      <c r="O284" s="512" t="n">
        <v>1</v>
      </c>
      <c r="P284" s="512" t="n">
        <v>1</v>
      </c>
      <c r="Q284" s="711" t="n">
        <v>0.003722004</v>
      </c>
      <c r="R284" s="712"/>
      <c r="S284" s="713" t="n">
        <v>7.2</v>
      </c>
      <c r="T284" s="714"/>
      <c r="U284" s="715"/>
      <c r="V284" s="262" t="n">
        <f aca="false">SUM(W284:CI284)</f>
        <v>3</v>
      </c>
      <c r="W284" s="243" t="n">
        <v>0</v>
      </c>
      <c r="X284" s="243" t="n">
        <v>0</v>
      </c>
      <c r="Y284" s="243" t="n">
        <v>0</v>
      </c>
      <c r="Z284" s="243" t="n">
        <v>0</v>
      </c>
      <c r="AA284" s="243" t="n">
        <v>0</v>
      </c>
      <c r="AB284" s="243" t="n">
        <v>0</v>
      </c>
      <c r="AC284" s="243" t="n">
        <v>3</v>
      </c>
      <c r="AD284" s="243" t="n">
        <v>0</v>
      </c>
      <c r="AE284" s="243" t="n">
        <v>0</v>
      </c>
      <c r="AF284" s="243" t="n">
        <v>0</v>
      </c>
      <c r="AG284" s="243" t="n">
        <v>0</v>
      </c>
      <c r="AH284" s="518" t="n">
        <v>0</v>
      </c>
      <c r="AI284" s="243" t="n">
        <v>0</v>
      </c>
      <c r="AJ284" s="243" t="n">
        <v>0</v>
      </c>
      <c r="AK284" s="518" t="n">
        <v>0</v>
      </c>
      <c r="AL284" s="518" t="n">
        <v>0</v>
      </c>
      <c r="AM284" s="518" t="n">
        <v>0</v>
      </c>
      <c r="AN284" s="518" t="n">
        <v>0</v>
      </c>
      <c r="AO284" s="518" t="n">
        <v>0</v>
      </c>
      <c r="AP284" s="518" t="n">
        <v>0</v>
      </c>
      <c r="AQ284" s="518" t="n">
        <v>0</v>
      </c>
      <c r="AR284" s="518" t="n">
        <v>0</v>
      </c>
      <c r="AS284" s="518" t="n">
        <v>0</v>
      </c>
      <c r="AT284" s="518" t="n">
        <v>0</v>
      </c>
      <c r="AU284" s="518" t="n">
        <v>0</v>
      </c>
      <c r="AV284" s="518" t="n">
        <v>0</v>
      </c>
      <c r="AW284" s="518" t="n">
        <v>0</v>
      </c>
      <c r="AX284" s="518" t="n">
        <v>0</v>
      </c>
      <c r="AY284" s="518" t="n">
        <v>0</v>
      </c>
      <c r="AZ284" s="518" t="n">
        <v>0</v>
      </c>
      <c r="BA284" s="518" t="n">
        <v>0</v>
      </c>
      <c r="BB284" s="518" t="n">
        <v>0</v>
      </c>
      <c r="BC284" s="518" t="n">
        <v>0</v>
      </c>
      <c r="BD284" s="518" t="n">
        <v>0</v>
      </c>
      <c r="BE284" s="518" t="n">
        <v>0</v>
      </c>
      <c r="BF284" s="518" t="n">
        <v>0</v>
      </c>
      <c r="BG284" s="518" t="n">
        <v>0</v>
      </c>
      <c r="BH284" s="518" t="n">
        <v>0</v>
      </c>
      <c r="BI284" s="518" t="n">
        <v>0</v>
      </c>
      <c r="BJ284" s="518"/>
      <c r="BK284" s="518"/>
      <c r="BL284" s="518" t="n">
        <v>0</v>
      </c>
      <c r="BM284" s="518"/>
      <c r="BN284" s="518"/>
      <c r="BO284" s="518"/>
      <c r="BP284" s="518"/>
      <c r="BQ284" s="518"/>
      <c r="BR284" s="518"/>
      <c r="BS284" s="518"/>
      <c r="BT284" s="518"/>
      <c r="BU284" s="518"/>
      <c r="BV284" s="518" t="n">
        <v>0</v>
      </c>
      <c r="BW284" s="518" t="n">
        <v>0</v>
      </c>
      <c r="BX284" s="518" t="n">
        <v>0</v>
      </c>
      <c r="BY284" s="518" t="n">
        <v>0</v>
      </c>
      <c r="BZ284" s="518" t="n">
        <v>0</v>
      </c>
      <c r="CA284" s="518" t="n">
        <v>0</v>
      </c>
      <c r="CB284" s="518" t="n">
        <v>0</v>
      </c>
      <c r="CC284" s="518" t="n">
        <v>0</v>
      </c>
      <c r="CD284" s="518" t="n">
        <v>0</v>
      </c>
      <c r="CE284" s="518" t="n">
        <v>0</v>
      </c>
      <c r="CF284" s="518" t="n">
        <v>0</v>
      </c>
      <c r="CG284" s="518" t="n">
        <v>0</v>
      </c>
      <c r="CH284" s="518"/>
      <c r="CI284" s="716"/>
      <c r="CL284" s="48" t="n">
        <v>3</v>
      </c>
      <c r="CM284" s="48" t="n">
        <f aca="false">CL284-V284</f>
        <v>0</v>
      </c>
      <c r="CN284" s="702" t="n">
        <f aca="false">SUM(CO284:DR284)</f>
        <v>3</v>
      </c>
      <c r="CO284" s="703" t="n">
        <v>0</v>
      </c>
      <c r="CP284" s="703"/>
      <c r="CQ284" s="703" t="n">
        <v>0</v>
      </c>
      <c r="CR284" s="703"/>
      <c r="CS284" s="703" t="n">
        <v>0</v>
      </c>
      <c r="CT284" s="703" t="n">
        <v>0</v>
      </c>
      <c r="CU284" s="703" t="n">
        <v>3</v>
      </c>
      <c r="CV284" s="703"/>
      <c r="CW284" s="703"/>
      <c r="CX284" s="703" t="n">
        <v>0</v>
      </c>
      <c r="CY284" s="703" t="n">
        <v>0</v>
      </c>
      <c r="CZ284" s="703" t="n">
        <v>0</v>
      </c>
      <c r="DA284" s="703"/>
      <c r="DB284" s="703"/>
      <c r="DC284" s="703"/>
      <c r="DD284" s="703"/>
      <c r="DE284" s="703" t="n">
        <v>0</v>
      </c>
      <c r="DF284" s="703"/>
      <c r="DG284" s="703" t="n">
        <v>0</v>
      </c>
      <c r="DH284" s="703" t="n">
        <v>0</v>
      </c>
      <c r="DI284" s="703" t="n">
        <v>0</v>
      </c>
      <c r="DJ284" s="703" t="n">
        <v>0</v>
      </c>
      <c r="DK284" s="703" t="n">
        <v>0</v>
      </c>
      <c r="DL284" s="703" t="n">
        <v>0</v>
      </c>
      <c r="DM284" s="703"/>
      <c r="DN284" s="703"/>
      <c r="DO284" s="703"/>
      <c r="DP284" s="703"/>
      <c r="DQ284" s="703"/>
      <c r="DR284" s="703"/>
      <c r="DS284" s="704" t="n">
        <f aca="false">CN284-V284</f>
        <v>0</v>
      </c>
      <c r="DT284" s="553"/>
      <c r="DU284" s="48"/>
    </row>
    <row r="285" customFormat="false" ht="15" hidden="false" customHeight="true" outlineLevel="0" collapsed="false">
      <c r="A285" s="705" t="n">
        <f aca="false">A284+1</f>
        <v>276</v>
      </c>
      <c r="B285" s="706" t="s">
        <v>1290</v>
      </c>
      <c r="C285" s="706" t="s">
        <v>579</v>
      </c>
      <c r="D285" s="706" t="s">
        <v>574</v>
      </c>
      <c r="E285" s="243" t="n">
        <f aca="false">COUNTIF($G$10:$G$1856,$G285)</f>
        <v>1</v>
      </c>
      <c r="F285" s="706" t="s">
        <v>1504</v>
      </c>
      <c r="G285" s="706" t="s">
        <v>1504</v>
      </c>
      <c r="H285" s="707" t="s">
        <v>1306</v>
      </c>
      <c r="I285" s="708" t="s">
        <v>1307</v>
      </c>
      <c r="J285" s="707" t="s">
        <v>581</v>
      </c>
      <c r="K285" s="709" t="n">
        <v>0</v>
      </c>
      <c r="L285" s="707" t="s">
        <v>580</v>
      </c>
      <c r="M285" s="708" t="s">
        <v>1308</v>
      </c>
      <c r="N285" s="710" t="s">
        <v>934</v>
      </c>
      <c r="O285" s="512" t="n">
        <v>1</v>
      </c>
      <c r="P285" s="512" t="n">
        <v>1</v>
      </c>
      <c r="Q285" s="711" t="n">
        <v>0.001403352</v>
      </c>
      <c r="R285" s="712"/>
      <c r="S285" s="713" t="n">
        <v>2.72</v>
      </c>
      <c r="T285" s="714"/>
      <c r="U285" s="715"/>
      <c r="V285" s="262" t="n">
        <f aca="false">SUM(W285:CI285)</f>
        <v>0</v>
      </c>
      <c r="W285" s="243" t="n">
        <v>0</v>
      </c>
      <c r="X285" s="243" t="n">
        <v>0</v>
      </c>
      <c r="Y285" s="243" t="n">
        <v>0</v>
      </c>
      <c r="Z285" s="243" t="n">
        <v>0</v>
      </c>
      <c r="AA285" s="243" t="n">
        <v>0</v>
      </c>
      <c r="AB285" s="243" t="n">
        <v>0</v>
      </c>
      <c r="AC285" s="243" t="n">
        <v>0</v>
      </c>
      <c r="AD285" s="243" t="n">
        <v>0</v>
      </c>
      <c r="AE285" s="243" t="n">
        <v>0</v>
      </c>
      <c r="AF285" s="243" t="n">
        <v>0</v>
      </c>
      <c r="AG285" s="243" t="n">
        <v>0</v>
      </c>
      <c r="AH285" s="518" t="n">
        <v>0</v>
      </c>
      <c r="AI285" s="243" t="n">
        <v>0</v>
      </c>
      <c r="AJ285" s="243" t="n">
        <v>0</v>
      </c>
      <c r="AK285" s="518" t="n">
        <v>0</v>
      </c>
      <c r="AL285" s="518" t="n">
        <v>0</v>
      </c>
      <c r="AM285" s="518" t="n">
        <v>0</v>
      </c>
      <c r="AN285" s="518" t="n">
        <v>0</v>
      </c>
      <c r="AO285" s="518" t="n">
        <v>0</v>
      </c>
      <c r="AP285" s="518" t="n">
        <v>0</v>
      </c>
      <c r="AQ285" s="518" t="n">
        <v>0</v>
      </c>
      <c r="AR285" s="518" t="n">
        <v>0</v>
      </c>
      <c r="AS285" s="518" t="n">
        <v>0</v>
      </c>
      <c r="AT285" s="518" t="n">
        <v>0</v>
      </c>
      <c r="AU285" s="518" t="n">
        <v>0</v>
      </c>
      <c r="AV285" s="518" t="n">
        <v>0</v>
      </c>
      <c r="AW285" s="518" t="n">
        <v>0</v>
      </c>
      <c r="AX285" s="518" t="n">
        <v>0</v>
      </c>
      <c r="AY285" s="518" t="n">
        <v>0</v>
      </c>
      <c r="AZ285" s="518" t="n">
        <v>0</v>
      </c>
      <c r="BA285" s="518" t="n">
        <v>0</v>
      </c>
      <c r="BB285" s="518" t="n">
        <v>0</v>
      </c>
      <c r="BC285" s="518" t="n">
        <v>0</v>
      </c>
      <c r="BD285" s="518" t="n">
        <v>0</v>
      </c>
      <c r="BE285" s="518" t="n">
        <v>0</v>
      </c>
      <c r="BF285" s="518" t="n">
        <v>0</v>
      </c>
      <c r="BG285" s="518" t="n">
        <v>0</v>
      </c>
      <c r="BH285" s="518" t="n">
        <v>0</v>
      </c>
      <c r="BI285" s="518" t="n">
        <v>0</v>
      </c>
      <c r="BJ285" s="518"/>
      <c r="BK285" s="518"/>
      <c r="BL285" s="518" t="n">
        <v>0</v>
      </c>
      <c r="BM285" s="518"/>
      <c r="BN285" s="518"/>
      <c r="BO285" s="518"/>
      <c r="BP285" s="518"/>
      <c r="BQ285" s="518"/>
      <c r="BR285" s="518"/>
      <c r="BS285" s="518"/>
      <c r="BT285" s="518"/>
      <c r="BU285" s="518"/>
      <c r="BV285" s="518" t="n">
        <v>0</v>
      </c>
      <c r="BW285" s="518" t="n">
        <v>0</v>
      </c>
      <c r="BX285" s="518" t="n">
        <v>0</v>
      </c>
      <c r="BY285" s="518" t="n">
        <v>0</v>
      </c>
      <c r="BZ285" s="518" t="n">
        <v>0</v>
      </c>
      <c r="CA285" s="518" t="n">
        <v>0</v>
      </c>
      <c r="CB285" s="518" t="n">
        <v>0</v>
      </c>
      <c r="CC285" s="518" t="n">
        <v>0</v>
      </c>
      <c r="CD285" s="518" t="n">
        <v>0</v>
      </c>
      <c r="CE285" s="518" t="n">
        <v>0</v>
      </c>
      <c r="CF285" s="518" t="n">
        <v>0</v>
      </c>
      <c r="CG285" s="518" t="n">
        <v>0</v>
      </c>
      <c r="CH285" s="518"/>
      <c r="CI285" s="716"/>
      <c r="CL285" s="48" t="n">
        <v>0</v>
      </c>
      <c r="CM285" s="48" t="n">
        <f aca="false">CL285-V285</f>
        <v>0</v>
      </c>
      <c r="CN285" s="702" t="n">
        <f aca="false">SUM(CO285:DR285)</f>
        <v>0</v>
      </c>
      <c r="CO285" s="703" t="n">
        <v>0</v>
      </c>
      <c r="CP285" s="703"/>
      <c r="CQ285" s="703" t="n">
        <v>0</v>
      </c>
      <c r="CR285" s="703"/>
      <c r="CS285" s="703" t="n">
        <v>0</v>
      </c>
      <c r="CT285" s="703" t="n">
        <v>0</v>
      </c>
      <c r="CU285" s="703"/>
      <c r="CV285" s="703"/>
      <c r="CW285" s="703"/>
      <c r="CX285" s="703" t="n">
        <v>0</v>
      </c>
      <c r="CY285" s="703" t="n">
        <v>0</v>
      </c>
      <c r="CZ285" s="703" t="n">
        <v>0</v>
      </c>
      <c r="DA285" s="703"/>
      <c r="DB285" s="703"/>
      <c r="DC285" s="703"/>
      <c r="DD285" s="703"/>
      <c r="DE285" s="703" t="n">
        <v>0</v>
      </c>
      <c r="DF285" s="703"/>
      <c r="DG285" s="703" t="n">
        <v>0</v>
      </c>
      <c r="DH285" s="703" t="n">
        <v>0</v>
      </c>
      <c r="DI285" s="703" t="n">
        <v>0</v>
      </c>
      <c r="DJ285" s="703" t="n">
        <v>0</v>
      </c>
      <c r="DK285" s="703" t="n">
        <v>0</v>
      </c>
      <c r="DL285" s="703" t="n">
        <v>0</v>
      </c>
      <c r="DM285" s="703"/>
      <c r="DN285" s="703"/>
      <c r="DO285" s="703"/>
      <c r="DP285" s="703"/>
      <c r="DQ285" s="703"/>
      <c r="DR285" s="703"/>
      <c r="DS285" s="704" t="n">
        <f aca="false">CN285-V285</f>
        <v>0</v>
      </c>
      <c r="DT285" s="553"/>
      <c r="DU285" s="48"/>
    </row>
    <row r="286" customFormat="false" ht="15" hidden="false" customHeight="true" outlineLevel="0" collapsed="false">
      <c r="A286" s="705" t="n">
        <f aca="false">A285+1</f>
        <v>277</v>
      </c>
      <c r="B286" s="706" t="s">
        <v>1290</v>
      </c>
      <c r="C286" s="706" t="s">
        <v>579</v>
      </c>
      <c r="D286" s="706" t="s">
        <v>574</v>
      </c>
      <c r="E286" s="243" t="n">
        <f aca="false">COUNTIF($G$10:$G$1856,$G286)</f>
        <v>1</v>
      </c>
      <c r="F286" s="706" t="s">
        <v>1505</v>
      </c>
      <c r="G286" s="706" t="s">
        <v>1505</v>
      </c>
      <c r="H286" s="707" t="s">
        <v>1310</v>
      </c>
      <c r="I286" s="708" t="s">
        <v>1311</v>
      </c>
      <c r="J286" s="707" t="s">
        <v>581</v>
      </c>
      <c r="K286" s="709" t="n">
        <v>0</v>
      </c>
      <c r="L286" s="707" t="s">
        <v>580</v>
      </c>
      <c r="M286" s="708" t="s">
        <v>1312</v>
      </c>
      <c r="N286" s="710" t="s">
        <v>934</v>
      </c>
      <c r="O286" s="512" t="n">
        <v>1</v>
      </c>
      <c r="P286" s="512" t="n">
        <v>1</v>
      </c>
      <c r="Q286" s="711" t="n">
        <v>0.002664792</v>
      </c>
      <c r="R286" s="712"/>
      <c r="S286" s="713" t="n">
        <v>5.16</v>
      </c>
      <c r="T286" s="714"/>
      <c r="U286" s="715"/>
      <c r="V286" s="262" t="n">
        <f aca="false">SUM(W286:CI286)</f>
        <v>0</v>
      </c>
      <c r="W286" s="243" t="n">
        <v>0</v>
      </c>
      <c r="X286" s="243" t="n">
        <v>0</v>
      </c>
      <c r="Y286" s="243" t="n">
        <v>0</v>
      </c>
      <c r="Z286" s="243" t="n">
        <v>0</v>
      </c>
      <c r="AA286" s="243" t="n">
        <v>0</v>
      </c>
      <c r="AB286" s="243" t="n">
        <v>0</v>
      </c>
      <c r="AC286" s="243" t="n">
        <v>0</v>
      </c>
      <c r="AD286" s="243" t="n">
        <v>0</v>
      </c>
      <c r="AE286" s="243" t="n">
        <v>0</v>
      </c>
      <c r="AF286" s="243" t="n">
        <v>0</v>
      </c>
      <c r="AG286" s="243" t="n">
        <v>0</v>
      </c>
      <c r="AH286" s="518" t="n">
        <v>0</v>
      </c>
      <c r="AI286" s="243" t="n">
        <v>0</v>
      </c>
      <c r="AJ286" s="243" t="n">
        <v>0</v>
      </c>
      <c r="AK286" s="518" t="n">
        <v>0</v>
      </c>
      <c r="AL286" s="518" t="n">
        <v>0</v>
      </c>
      <c r="AM286" s="518" t="n">
        <v>0</v>
      </c>
      <c r="AN286" s="518" t="n">
        <v>0</v>
      </c>
      <c r="AO286" s="518" t="n">
        <v>0</v>
      </c>
      <c r="AP286" s="518" t="n">
        <v>0</v>
      </c>
      <c r="AQ286" s="518" t="n">
        <v>0</v>
      </c>
      <c r="AR286" s="518" t="n">
        <v>0</v>
      </c>
      <c r="AS286" s="518" t="n">
        <v>0</v>
      </c>
      <c r="AT286" s="518" t="n">
        <v>0</v>
      </c>
      <c r="AU286" s="518" t="n">
        <v>0</v>
      </c>
      <c r="AV286" s="518" t="n">
        <v>0</v>
      </c>
      <c r="AW286" s="518" t="n">
        <v>0</v>
      </c>
      <c r="AX286" s="518" t="n">
        <v>0</v>
      </c>
      <c r="AY286" s="518" t="n">
        <v>0</v>
      </c>
      <c r="AZ286" s="518" t="n">
        <v>0</v>
      </c>
      <c r="BA286" s="518" t="n">
        <v>0</v>
      </c>
      <c r="BB286" s="518" t="n">
        <v>0</v>
      </c>
      <c r="BC286" s="518" t="n">
        <v>0</v>
      </c>
      <c r="BD286" s="518" t="n">
        <v>0</v>
      </c>
      <c r="BE286" s="518" t="n">
        <v>0</v>
      </c>
      <c r="BF286" s="518" t="n">
        <v>0</v>
      </c>
      <c r="BG286" s="518" t="n">
        <v>0</v>
      </c>
      <c r="BH286" s="518" t="n">
        <v>0</v>
      </c>
      <c r="BI286" s="518" t="n">
        <v>0</v>
      </c>
      <c r="BJ286" s="518"/>
      <c r="BK286" s="518"/>
      <c r="BL286" s="518" t="n">
        <v>0</v>
      </c>
      <c r="BM286" s="518"/>
      <c r="BN286" s="518"/>
      <c r="BO286" s="518"/>
      <c r="BP286" s="518"/>
      <c r="BQ286" s="518"/>
      <c r="BR286" s="518"/>
      <c r="BS286" s="518"/>
      <c r="BT286" s="518"/>
      <c r="BU286" s="518"/>
      <c r="BV286" s="518" t="n">
        <v>0</v>
      </c>
      <c r="BW286" s="518" t="n">
        <v>0</v>
      </c>
      <c r="BX286" s="518" t="n">
        <v>0</v>
      </c>
      <c r="BY286" s="518" t="n">
        <v>0</v>
      </c>
      <c r="BZ286" s="518" t="n">
        <v>0</v>
      </c>
      <c r="CA286" s="518" t="n">
        <v>0</v>
      </c>
      <c r="CB286" s="518" t="n">
        <v>0</v>
      </c>
      <c r="CC286" s="518" t="n">
        <v>0</v>
      </c>
      <c r="CD286" s="518" t="n">
        <v>0</v>
      </c>
      <c r="CE286" s="518" t="n">
        <v>0</v>
      </c>
      <c r="CF286" s="518" t="n">
        <v>0</v>
      </c>
      <c r="CG286" s="518" t="n">
        <v>0</v>
      </c>
      <c r="CH286" s="518"/>
      <c r="CI286" s="716"/>
      <c r="CL286" s="48" t="n">
        <v>0</v>
      </c>
      <c r="CM286" s="48" t="n">
        <f aca="false">CL286-V286</f>
        <v>0</v>
      </c>
      <c r="CN286" s="702" t="n">
        <f aca="false">SUM(CO286:DR286)</f>
        <v>0</v>
      </c>
      <c r="CO286" s="703" t="n">
        <v>0</v>
      </c>
      <c r="CP286" s="703"/>
      <c r="CQ286" s="703" t="n">
        <v>0</v>
      </c>
      <c r="CR286" s="703"/>
      <c r="CS286" s="703" t="n">
        <v>0</v>
      </c>
      <c r="CT286" s="703" t="n">
        <v>0</v>
      </c>
      <c r="CU286" s="703"/>
      <c r="CV286" s="703"/>
      <c r="CW286" s="703"/>
      <c r="CX286" s="703" t="n">
        <v>0</v>
      </c>
      <c r="CY286" s="703" t="n">
        <v>0</v>
      </c>
      <c r="CZ286" s="703" t="n">
        <v>0</v>
      </c>
      <c r="DA286" s="703"/>
      <c r="DB286" s="703"/>
      <c r="DC286" s="703"/>
      <c r="DD286" s="703"/>
      <c r="DE286" s="703" t="n">
        <v>0</v>
      </c>
      <c r="DF286" s="703"/>
      <c r="DG286" s="703" t="n">
        <v>0</v>
      </c>
      <c r="DH286" s="703" t="n">
        <v>0</v>
      </c>
      <c r="DI286" s="703" t="n">
        <v>0</v>
      </c>
      <c r="DJ286" s="703" t="n">
        <v>0</v>
      </c>
      <c r="DK286" s="703" t="n">
        <v>0</v>
      </c>
      <c r="DL286" s="703" t="n">
        <v>0</v>
      </c>
      <c r="DM286" s="703"/>
      <c r="DN286" s="703"/>
      <c r="DO286" s="703"/>
      <c r="DP286" s="703"/>
      <c r="DQ286" s="703"/>
      <c r="DR286" s="703"/>
      <c r="DS286" s="704" t="n">
        <f aca="false">CN286-V286</f>
        <v>0</v>
      </c>
      <c r="DT286" s="553"/>
      <c r="DU286" s="48"/>
    </row>
    <row r="287" customFormat="false" ht="15" hidden="false" customHeight="true" outlineLevel="0" collapsed="false">
      <c r="A287" s="705" t="n">
        <f aca="false">A286+1</f>
        <v>278</v>
      </c>
      <c r="B287" s="706" t="s">
        <v>1290</v>
      </c>
      <c r="C287" s="706" t="s">
        <v>579</v>
      </c>
      <c r="D287" s="706" t="s">
        <v>574</v>
      </c>
      <c r="E287" s="243" t="n">
        <f aca="false">COUNTIF($G$10:$G$1856,$G287)</f>
        <v>1</v>
      </c>
      <c r="F287" s="706" t="s">
        <v>1506</v>
      </c>
      <c r="G287" s="706" t="s">
        <v>1506</v>
      </c>
      <c r="H287" s="707" t="s">
        <v>1314</v>
      </c>
      <c r="I287" s="708" t="s">
        <v>1315</v>
      </c>
      <c r="J287" s="707" t="s">
        <v>581</v>
      </c>
      <c r="K287" s="709" t="n">
        <v>0</v>
      </c>
      <c r="L287" s="707" t="s">
        <v>580</v>
      </c>
      <c r="M287" s="708" t="s">
        <v>1316</v>
      </c>
      <c r="N287" s="710" t="s">
        <v>934</v>
      </c>
      <c r="O287" s="512" t="n">
        <v>1</v>
      </c>
      <c r="P287" s="512" t="n">
        <v>1</v>
      </c>
      <c r="Q287" s="711" t="n">
        <v>0.002664792</v>
      </c>
      <c r="R287" s="712"/>
      <c r="S287" s="713" t="n">
        <v>5.16</v>
      </c>
      <c r="T287" s="714"/>
      <c r="U287" s="715"/>
      <c r="V287" s="262" t="n">
        <f aca="false">SUM(W287:CI287)</f>
        <v>0</v>
      </c>
      <c r="W287" s="243" t="n">
        <v>0</v>
      </c>
      <c r="X287" s="243" t="n">
        <v>0</v>
      </c>
      <c r="Y287" s="243" t="n">
        <v>0</v>
      </c>
      <c r="Z287" s="243" t="n">
        <v>0</v>
      </c>
      <c r="AA287" s="243" t="n">
        <v>0</v>
      </c>
      <c r="AB287" s="243" t="n">
        <v>0</v>
      </c>
      <c r="AC287" s="243" t="n">
        <v>0</v>
      </c>
      <c r="AD287" s="243" t="n">
        <v>0</v>
      </c>
      <c r="AE287" s="243" t="n">
        <v>0</v>
      </c>
      <c r="AF287" s="243" t="n">
        <v>0</v>
      </c>
      <c r="AG287" s="243" t="n">
        <v>0</v>
      </c>
      <c r="AH287" s="518" t="n">
        <v>0</v>
      </c>
      <c r="AI287" s="243" t="n">
        <v>0</v>
      </c>
      <c r="AJ287" s="243" t="n">
        <v>0</v>
      </c>
      <c r="AK287" s="518" t="n">
        <v>0</v>
      </c>
      <c r="AL287" s="518" t="n">
        <v>0</v>
      </c>
      <c r="AM287" s="518" t="n">
        <v>0</v>
      </c>
      <c r="AN287" s="518" t="n">
        <v>0</v>
      </c>
      <c r="AO287" s="518" t="n">
        <v>0</v>
      </c>
      <c r="AP287" s="518" t="n">
        <v>0</v>
      </c>
      <c r="AQ287" s="518" t="n">
        <v>0</v>
      </c>
      <c r="AR287" s="518" t="n">
        <v>0</v>
      </c>
      <c r="AS287" s="518" t="n">
        <v>0</v>
      </c>
      <c r="AT287" s="518" t="n">
        <v>0</v>
      </c>
      <c r="AU287" s="518" t="n">
        <v>0</v>
      </c>
      <c r="AV287" s="518" t="n">
        <v>0</v>
      </c>
      <c r="AW287" s="518" t="n">
        <v>0</v>
      </c>
      <c r="AX287" s="518" t="n">
        <v>0</v>
      </c>
      <c r="AY287" s="518" t="n">
        <v>0</v>
      </c>
      <c r="AZ287" s="518" t="n">
        <v>0</v>
      </c>
      <c r="BA287" s="518" t="n">
        <v>0</v>
      </c>
      <c r="BB287" s="518" t="n">
        <v>0</v>
      </c>
      <c r="BC287" s="518" t="n">
        <v>0</v>
      </c>
      <c r="BD287" s="518" t="n">
        <v>0</v>
      </c>
      <c r="BE287" s="518" t="n">
        <v>0</v>
      </c>
      <c r="BF287" s="518" t="n">
        <v>0</v>
      </c>
      <c r="BG287" s="518" t="n">
        <v>0</v>
      </c>
      <c r="BH287" s="518" t="n">
        <v>0</v>
      </c>
      <c r="BI287" s="518" t="n">
        <v>0</v>
      </c>
      <c r="BJ287" s="518"/>
      <c r="BK287" s="518"/>
      <c r="BL287" s="518" t="n">
        <v>0</v>
      </c>
      <c r="BM287" s="518"/>
      <c r="BN287" s="518"/>
      <c r="BO287" s="518"/>
      <c r="BP287" s="518"/>
      <c r="BQ287" s="518"/>
      <c r="BR287" s="518"/>
      <c r="BS287" s="518"/>
      <c r="BT287" s="518"/>
      <c r="BU287" s="518"/>
      <c r="BV287" s="518" t="n">
        <v>0</v>
      </c>
      <c r="BW287" s="518" t="n">
        <v>0</v>
      </c>
      <c r="BX287" s="518" t="n">
        <v>0</v>
      </c>
      <c r="BY287" s="518" t="n">
        <v>0</v>
      </c>
      <c r="BZ287" s="518" t="n">
        <v>0</v>
      </c>
      <c r="CA287" s="518" t="n">
        <v>0</v>
      </c>
      <c r="CB287" s="518" t="n">
        <v>0</v>
      </c>
      <c r="CC287" s="518" t="n">
        <v>0</v>
      </c>
      <c r="CD287" s="518" t="n">
        <v>0</v>
      </c>
      <c r="CE287" s="518" t="n">
        <v>0</v>
      </c>
      <c r="CF287" s="518" t="n">
        <v>0</v>
      </c>
      <c r="CG287" s="518" t="n">
        <v>0</v>
      </c>
      <c r="CH287" s="518"/>
      <c r="CI287" s="716"/>
      <c r="CL287" s="48" t="n">
        <v>0</v>
      </c>
      <c r="CM287" s="48" t="n">
        <f aca="false">CL287-V287</f>
        <v>0</v>
      </c>
      <c r="CN287" s="702" t="n">
        <f aca="false">SUM(CO287:DR287)</f>
        <v>0</v>
      </c>
      <c r="CO287" s="703" t="n">
        <v>0</v>
      </c>
      <c r="CP287" s="703"/>
      <c r="CQ287" s="703" t="n">
        <v>0</v>
      </c>
      <c r="CR287" s="703"/>
      <c r="CS287" s="703" t="n">
        <v>0</v>
      </c>
      <c r="CT287" s="703" t="n">
        <v>0</v>
      </c>
      <c r="CU287" s="703"/>
      <c r="CV287" s="703"/>
      <c r="CW287" s="703"/>
      <c r="CX287" s="703" t="n">
        <v>0</v>
      </c>
      <c r="CY287" s="703" t="n">
        <v>0</v>
      </c>
      <c r="CZ287" s="703" t="n">
        <v>0</v>
      </c>
      <c r="DA287" s="703"/>
      <c r="DB287" s="703"/>
      <c r="DC287" s="703"/>
      <c r="DD287" s="703"/>
      <c r="DE287" s="703" t="n">
        <v>0</v>
      </c>
      <c r="DF287" s="703"/>
      <c r="DG287" s="703" t="n">
        <v>0</v>
      </c>
      <c r="DH287" s="703" t="n">
        <v>0</v>
      </c>
      <c r="DI287" s="703" t="n">
        <v>0</v>
      </c>
      <c r="DJ287" s="703" t="n">
        <v>0</v>
      </c>
      <c r="DK287" s="703" t="n">
        <v>0</v>
      </c>
      <c r="DL287" s="703" t="n">
        <v>0</v>
      </c>
      <c r="DM287" s="703"/>
      <c r="DN287" s="703"/>
      <c r="DO287" s="703"/>
      <c r="DP287" s="703"/>
      <c r="DQ287" s="703"/>
      <c r="DR287" s="703"/>
      <c r="DS287" s="704" t="n">
        <f aca="false">CN287-V287</f>
        <v>0</v>
      </c>
      <c r="DT287" s="553"/>
      <c r="DU287" s="48"/>
    </row>
    <row r="288" customFormat="false" ht="15" hidden="false" customHeight="true" outlineLevel="0" collapsed="false">
      <c r="A288" s="705" t="n">
        <f aca="false">A287+1</f>
        <v>279</v>
      </c>
      <c r="B288" s="706" t="s">
        <v>1290</v>
      </c>
      <c r="C288" s="706" t="s">
        <v>579</v>
      </c>
      <c r="D288" s="706" t="s">
        <v>574</v>
      </c>
      <c r="E288" s="243" t="n">
        <f aca="false">COUNTIF($G$10:$G$1856,$G288)</f>
        <v>1</v>
      </c>
      <c r="F288" s="706" t="s">
        <v>1507</v>
      </c>
      <c r="G288" s="706" t="s">
        <v>1507</v>
      </c>
      <c r="H288" s="707" t="s">
        <v>1318</v>
      </c>
      <c r="I288" s="708" t="s">
        <v>1038</v>
      </c>
      <c r="J288" s="707" t="s">
        <v>581</v>
      </c>
      <c r="K288" s="709" t="n">
        <v>0</v>
      </c>
      <c r="L288" s="707" t="s">
        <v>580</v>
      </c>
      <c r="M288" s="708" t="s">
        <v>1319</v>
      </c>
      <c r="N288" s="710" t="s">
        <v>934</v>
      </c>
      <c r="O288" s="512" t="n">
        <v>1</v>
      </c>
      <c r="P288" s="512" t="n">
        <v>1</v>
      </c>
      <c r="Q288" s="711" t="n">
        <v>0.004210056</v>
      </c>
      <c r="R288" s="712"/>
      <c r="S288" s="713" t="n">
        <v>8.15</v>
      </c>
      <c r="T288" s="714"/>
      <c r="U288" s="715"/>
      <c r="V288" s="262" t="n">
        <f aca="false">SUM(W288:CI288)</f>
        <v>0</v>
      </c>
      <c r="W288" s="243" t="n">
        <v>0</v>
      </c>
      <c r="X288" s="243" t="n">
        <v>0</v>
      </c>
      <c r="Y288" s="243" t="n">
        <v>0</v>
      </c>
      <c r="Z288" s="243" t="n">
        <v>0</v>
      </c>
      <c r="AA288" s="243" t="n">
        <v>0</v>
      </c>
      <c r="AB288" s="243" t="n">
        <v>0</v>
      </c>
      <c r="AC288" s="243" t="n">
        <v>0</v>
      </c>
      <c r="AD288" s="243" t="n">
        <v>0</v>
      </c>
      <c r="AE288" s="243" t="n">
        <v>0</v>
      </c>
      <c r="AF288" s="243" t="n">
        <v>0</v>
      </c>
      <c r="AG288" s="243" t="n">
        <v>0</v>
      </c>
      <c r="AH288" s="518" t="n">
        <v>0</v>
      </c>
      <c r="AI288" s="243" t="n">
        <v>0</v>
      </c>
      <c r="AJ288" s="243" t="n">
        <v>0</v>
      </c>
      <c r="AK288" s="518" t="n">
        <v>0</v>
      </c>
      <c r="AL288" s="518" t="n">
        <v>0</v>
      </c>
      <c r="AM288" s="518" t="n">
        <v>0</v>
      </c>
      <c r="AN288" s="518" t="n">
        <v>0</v>
      </c>
      <c r="AO288" s="518" t="n">
        <v>0</v>
      </c>
      <c r="AP288" s="518" t="n">
        <v>0</v>
      </c>
      <c r="AQ288" s="518" t="n">
        <v>0</v>
      </c>
      <c r="AR288" s="518" t="n">
        <v>0</v>
      </c>
      <c r="AS288" s="518" t="n">
        <v>0</v>
      </c>
      <c r="AT288" s="518" t="n">
        <v>0</v>
      </c>
      <c r="AU288" s="518" t="n">
        <v>0</v>
      </c>
      <c r="AV288" s="518" t="n">
        <v>0</v>
      </c>
      <c r="AW288" s="518" t="n">
        <v>0</v>
      </c>
      <c r="AX288" s="518" t="n">
        <v>0</v>
      </c>
      <c r="AY288" s="518" t="n">
        <v>0</v>
      </c>
      <c r="AZ288" s="518" t="n">
        <v>0</v>
      </c>
      <c r="BA288" s="518" t="n">
        <v>0</v>
      </c>
      <c r="BB288" s="518" t="n">
        <v>0</v>
      </c>
      <c r="BC288" s="518" t="n">
        <v>0</v>
      </c>
      <c r="BD288" s="518" t="n">
        <v>0</v>
      </c>
      <c r="BE288" s="518" t="n">
        <v>0</v>
      </c>
      <c r="BF288" s="518" t="n">
        <v>0</v>
      </c>
      <c r="BG288" s="518" t="n">
        <v>0</v>
      </c>
      <c r="BH288" s="518" t="n">
        <v>0</v>
      </c>
      <c r="BI288" s="518" t="n">
        <v>0</v>
      </c>
      <c r="BJ288" s="518"/>
      <c r="BK288" s="518"/>
      <c r="BL288" s="518" t="n">
        <v>0</v>
      </c>
      <c r="BM288" s="518"/>
      <c r="BN288" s="518"/>
      <c r="BO288" s="518"/>
      <c r="BP288" s="518"/>
      <c r="BQ288" s="518"/>
      <c r="BR288" s="518"/>
      <c r="BS288" s="518"/>
      <c r="BT288" s="518"/>
      <c r="BU288" s="518"/>
      <c r="BV288" s="518" t="n">
        <v>0</v>
      </c>
      <c r="BW288" s="518" t="n">
        <v>0</v>
      </c>
      <c r="BX288" s="518" t="n">
        <v>0</v>
      </c>
      <c r="BY288" s="518" t="n">
        <v>0</v>
      </c>
      <c r="BZ288" s="518" t="n">
        <v>0</v>
      </c>
      <c r="CA288" s="518" t="n">
        <v>0</v>
      </c>
      <c r="CB288" s="518" t="n">
        <v>0</v>
      </c>
      <c r="CC288" s="518" t="n">
        <v>0</v>
      </c>
      <c r="CD288" s="518" t="n">
        <v>0</v>
      </c>
      <c r="CE288" s="518" t="n">
        <v>0</v>
      </c>
      <c r="CF288" s="518" t="n">
        <v>0</v>
      </c>
      <c r="CG288" s="518" t="n">
        <v>0</v>
      </c>
      <c r="CH288" s="518"/>
      <c r="CI288" s="716"/>
      <c r="CL288" s="48" t="n">
        <v>0</v>
      </c>
      <c r="CM288" s="48" t="n">
        <f aca="false">CL288-V288</f>
        <v>0</v>
      </c>
      <c r="CN288" s="702" t="n">
        <f aca="false">SUM(CO288:DR288)</f>
        <v>0</v>
      </c>
      <c r="CO288" s="703" t="n">
        <v>0</v>
      </c>
      <c r="CP288" s="703"/>
      <c r="CQ288" s="703" t="n">
        <v>0</v>
      </c>
      <c r="CR288" s="703"/>
      <c r="CS288" s="703" t="n">
        <v>0</v>
      </c>
      <c r="CT288" s="703" t="n">
        <v>0</v>
      </c>
      <c r="CU288" s="703"/>
      <c r="CV288" s="703"/>
      <c r="CW288" s="703"/>
      <c r="CX288" s="703" t="n">
        <v>0</v>
      </c>
      <c r="CY288" s="703" t="n">
        <v>0</v>
      </c>
      <c r="CZ288" s="703" t="n">
        <v>0</v>
      </c>
      <c r="DA288" s="703"/>
      <c r="DB288" s="703"/>
      <c r="DC288" s="703"/>
      <c r="DD288" s="703"/>
      <c r="DE288" s="703" t="n">
        <v>0</v>
      </c>
      <c r="DF288" s="703"/>
      <c r="DG288" s="703" t="n">
        <v>0</v>
      </c>
      <c r="DH288" s="703" t="n">
        <v>0</v>
      </c>
      <c r="DI288" s="703" t="n">
        <v>0</v>
      </c>
      <c r="DJ288" s="703" t="n">
        <v>0</v>
      </c>
      <c r="DK288" s="703" t="n">
        <v>0</v>
      </c>
      <c r="DL288" s="703" t="n">
        <v>0</v>
      </c>
      <c r="DM288" s="703"/>
      <c r="DN288" s="703"/>
      <c r="DO288" s="703"/>
      <c r="DP288" s="703"/>
      <c r="DQ288" s="703"/>
      <c r="DR288" s="703"/>
      <c r="DS288" s="704" t="n">
        <f aca="false">CN288-V288</f>
        <v>0</v>
      </c>
      <c r="DT288" s="553"/>
      <c r="DU288" s="48"/>
    </row>
    <row r="289" customFormat="false" ht="15" hidden="false" customHeight="true" outlineLevel="0" collapsed="false">
      <c r="A289" s="705" t="n">
        <f aca="false">A288+1</f>
        <v>280</v>
      </c>
      <c r="B289" s="706" t="s">
        <v>1290</v>
      </c>
      <c r="C289" s="706" t="s">
        <v>579</v>
      </c>
      <c r="D289" s="706" t="s">
        <v>574</v>
      </c>
      <c r="E289" s="243" t="n">
        <f aca="false">COUNTIF($G$10:$G$1856,$G289)</f>
        <v>1</v>
      </c>
      <c r="F289" s="706" t="s">
        <v>1508</v>
      </c>
      <c r="G289" s="706" t="s">
        <v>1508</v>
      </c>
      <c r="H289" s="707" t="s">
        <v>1321</v>
      </c>
      <c r="I289" s="708" t="s">
        <v>1042</v>
      </c>
      <c r="J289" s="707" t="s">
        <v>581</v>
      </c>
      <c r="K289" s="709" t="n">
        <v>0</v>
      </c>
      <c r="L289" s="707" t="s">
        <v>580</v>
      </c>
      <c r="M289" s="708" t="s">
        <v>1322</v>
      </c>
      <c r="N289" s="710" t="s">
        <v>934</v>
      </c>
      <c r="O289" s="512" t="n">
        <v>1</v>
      </c>
      <c r="P289" s="512" t="n">
        <v>1</v>
      </c>
      <c r="Q289" s="711" t="n">
        <v>0.004210056</v>
      </c>
      <c r="R289" s="712"/>
      <c r="S289" s="713" t="n">
        <v>8.15</v>
      </c>
      <c r="T289" s="714"/>
      <c r="U289" s="715"/>
      <c r="V289" s="262" t="n">
        <f aca="false">SUM(W289:CI289)</f>
        <v>0</v>
      </c>
      <c r="W289" s="243" t="n">
        <v>0</v>
      </c>
      <c r="X289" s="243" t="n">
        <v>0</v>
      </c>
      <c r="Y289" s="243" t="n">
        <v>0</v>
      </c>
      <c r="Z289" s="243" t="n">
        <v>0</v>
      </c>
      <c r="AA289" s="243" t="n">
        <v>0</v>
      </c>
      <c r="AB289" s="243" t="n">
        <v>0</v>
      </c>
      <c r="AC289" s="243" t="n">
        <v>0</v>
      </c>
      <c r="AD289" s="243" t="n">
        <v>0</v>
      </c>
      <c r="AE289" s="243" t="n">
        <v>0</v>
      </c>
      <c r="AF289" s="243" t="n">
        <v>0</v>
      </c>
      <c r="AG289" s="243" t="n">
        <v>0</v>
      </c>
      <c r="AH289" s="518" t="n">
        <v>0</v>
      </c>
      <c r="AI289" s="243" t="n">
        <v>0</v>
      </c>
      <c r="AJ289" s="243" t="n">
        <v>0</v>
      </c>
      <c r="AK289" s="518" t="n">
        <v>0</v>
      </c>
      <c r="AL289" s="518" t="n">
        <v>0</v>
      </c>
      <c r="AM289" s="518" t="n">
        <v>0</v>
      </c>
      <c r="AN289" s="518" t="n">
        <v>0</v>
      </c>
      <c r="AO289" s="518" t="n">
        <v>0</v>
      </c>
      <c r="AP289" s="518" t="n">
        <v>0</v>
      </c>
      <c r="AQ289" s="518" t="n">
        <v>0</v>
      </c>
      <c r="AR289" s="518" t="n">
        <v>0</v>
      </c>
      <c r="AS289" s="518" t="n">
        <v>0</v>
      </c>
      <c r="AT289" s="518" t="n">
        <v>0</v>
      </c>
      <c r="AU289" s="518" t="n">
        <v>0</v>
      </c>
      <c r="AV289" s="518" t="n">
        <v>0</v>
      </c>
      <c r="AW289" s="518" t="n">
        <v>0</v>
      </c>
      <c r="AX289" s="518" t="n">
        <v>0</v>
      </c>
      <c r="AY289" s="518" t="n">
        <v>0</v>
      </c>
      <c r="AZ289" s="518" t="n">
        <v>0</v>
      </c>
      <c r="BA289" s="518" t="n">
        <v>0</v>
      </c>
      <c r="BB289" s="518" t="n">
        <v>0</v>
      </c>
      <c r="BC289" s="518" t="n">
        <v>0</v>
      </c>
      <c r="BD289" s="518" t="n">
        <v>0</v>
      </c>
      <c r="BE289" s="518" t="n">
        <v>0</v>
      </c>
      <c r="BF289" s="518" t="n">
        <v>0</v>
      </c>
      <c r="BG289" s="518" t="n">
        <v>0</v>
      </c>
      <c r="BH289" s="518" t="n">
        <v>0</v>
      </c>
      <c r="BI289" s="518" t="n">
        <v>0</v>
      </c>
      <c r="BJ289" s="518"/>
      <c r="BK289" s="518"/>
      <c r="BL289" s="518" t="n">
        <v>0</v>
      </c>
      <c r="BM289" s="518"/>
      <c r="BN289" s="518"/>
      <c r="BO289" s="518"/>
      <c r="BP289" s="518"/>
      <c r="BQ289" s="518"/>
      <c r="BR289" s="518"/>
      <c r="BS289" s="518"/>
      <c r="BT289" s="518"/>
      <c r="BU289" s="518"/>
      <c r="BV289" s="518" t="n">
        <v>0</v>
      </c>
      <c r="BW289" s="518" t="n">
        <v>0</v>
      </c>
      <c r="BX289" s="518" t="n">
        <v>0</v>
      </c>
      <c r="BY289" s="518" t="n">
        <v>0</v>
      </c>
      <c r="BZ289" s="518" t="n">
        <v>0</v>
      </c>
      <c r="CA289" s="518" t="n">
        <v>0</v>
      </c>
      <c r="CB289" s="518" t="n">
        <v>0</v>
      </c>
      <c r="CC289" s="518" t="n">
        <v>0</v>
      </c>
      <c r="CD289" s="518" t="n">
        <v>0</v>
      </c>
      <c r="CE289" s="518" t="n">
        <v>0</v>
      </c>
      <c r="CF289" s="518" t="n">
        <v>0</v>
      </c>
      <c r="CG289" s="518" t="n">
        <v>0</v>
      </c>
      <c r="CH289" s="518"/>
      <c r="CI289" s="716"/>
      <c r="CL289" s="48" t="n">
        <v>0</v>
      </c>
      <c r="CM289" s="48" t="n">
        <f aca="false">CL289-V289</f>
        <v>0</v>
      </c>
      <c r="CN289" s="702" t="n">
        <f aca="false">SUM(CO289:DR289)</f>
        <v>0</v>
      </c>
      <c r="CO289" s="703" t="n">
        <v>0</v>
      </c>
      <c r="CP289" s="703"/>
      <c r="CQ289" s="703" t="n">
        <v>0</v>
      </c>
      <c r="CR289" s="703"/>
      <c r="CS289" s="703" t="n">
        <v>0</v>
      </c>
      <c r="CT289" s="703" t="n">
        <v>0</v>
      </c>
      <c r="CU289" s="703"/>
      <c r="CV289" s="703"/>
      <c r="CW289" s="703"/>
      <c r="CX289" s="703" t="n">
        <v>0</v>
      </c>
      <c r="CY289" s="703" t="n">
        <v>0</v>
      </c>
      <c r="CZ289" s="703" t="n">
        <v>0</v>
      </c>
      <c r="DA289" s="703"/>
      <c r="DB289" s="703"/>
      <c r="DC289" s="703"/>
      <c r="DD289" s="703"/>
      <c r="DE289" s="703" t="n">
        <v>0</v>
      </c>
      <c r="DF289" s="703"/>
      <c r="DG289" s="703" t="n">
        <v>0</v>
      </c>
      <c r="DH289" s="703" t="n">
        <v>0</v>
      </c>
      <c r="DI289" s="703" t="n">
        <v>0</v>
      </c>
      <c r="DJ289" s="703" t="n">
        <v>0</v>
      </c>
      <c r="DK289" s="703" t="n">
        <v>0</v>
      </c>
      <c r="DL289" s="703" t="n">
        <v>0</v>
      </c>
      <c r="DM289" s="703"/>
      <c r="DN289" s="703"/>
      <c r="DO289" s="703"/>
      <c r="DP289" s="703"/>
      <c r="DQ289" s="703"/>
      <c r="DR289" s="703"/>
      <c r="DS289" s="704" t="n">
        <f aca="false">CN289-V289</f>
        <v>0</v>
      </c>
      <c r="DT289" s="553"/>
      <c r="DU289" s="48"/>
    </row>
    <row r="290" customFormat="false" ht="15" hidden="false" customHeight="true" outlineLevel="0" collapsed="false">
      <c r="A290" s="705" t="n">
        <f aca="false">A289+1</f>
        <v>281</v>
      </c>
      <c r="B290" s="706" t="s">
        <v>1290</v>
      </c>
      <c r="C290" s="706" t="s">
        <v>579</v>
      </c>
      <c r="D290" s="706" t="s">
        <v>574</v>
      </c>
      <c r="E290" s="243" t="n">
        <f aca="false">COUNTIF($G$10:$G$1856,$G290)</f>
        <v>1</v>
      </c>
      <c r="F290" s="706" t="s">
        <v>1509</v>
      </c>
      <c r="G290" s="706" t="s">
        <v>1509</v>
      </c>
      <c r="H290" s="707" t="s">
        <v>1324</v>
      </c>
      <c r="I290" s="708" t="s">
        <v>1325</v>
      </c>
      <c r="J290" s="707" t="s">
        <v>581</v>
      </c>
      <c r="K290" s="709" t="n">
        <v>0</v>
      </c>
      <c r="L290" s="707" t="s">
        <v>580</v>
      </c>
      <c r="M290" s="708" t="s">
        <v>1326</v>
      </c>
      <c r="N290" s="710" t="s">
        <v>934</v>
      </c>
      <c r="O290" s="512" t="n">
        <v>1</v>
      </c>
      <c r="P290" s="512" t="n">
        <v>1</v>
      </c>
      <c r="Q290" s="711" t="n">
        <v>0.0020736</v>
      </c>
      <c r="R290" s="712"/>
      <c r="S290" s="713" t="n">
        <v>4.01</v>
      </c>
      <c r="T290" s="714"/>
      <c r="U290" s="715"/>
      <c r="V290" s="262" t="n">
        <f aca="false">SUM(W290:CI290)</f>
        <v>0</v>
      </c>
      <c r="W290" s="243" t="n">
        <v>0</v>
      </c>
      <c r="X290" s="243" t="n">
        <v>0</v>
      </c>
      <c r="Y290" s="243" t="n">
        <v>0</v>
      </c>
      <c r="Z290" s="243" t="n">
        <v>0</v>
      </c>
      <c r="AA290" s="243" t="n">
        <v>0</v>
      </c>
      <c r="AB290" s="243" t="n">
        <v>0</v>
      </c>
      <c r="AC290" s="243" t="n">
        <v>0</v>
      </c>
      <c r="AD290" s="243" t="n">
        <v>0</v>
      </c>
      <c r="AE290" s="243" t="n">
        <v>0</v>
      </c>
      <c r="AF290" s="243" t="n">
        <v>0</v>
      </c>
      <c r="AG290" s="243" t="n">
        <v>0</v>
      </c>
      <c r="AH290" s="518" t="n">
        <v>0</v>
      </c>
      <c r="AI290" s="243" t="n">
        <v>0</v>
      </c>
      <c r="AJ290" s="243" t="n">
        <v>0</v>
      </c>
      <c r="AK290" s="518" t="n">
        <v>0</v>
      </c>
      <c r="AL290" s="518" t="n">
        <v>0</v>
      </c>
      <c r="AM290" s="518" t="n">
        <v>0</v>
      </c>
      <c r="AN290" s="518" t="n">
        <v>0</v>
      </c>
      <c r="AO290" s="518" t="n">
        <v>0</v>
      </c>
      <c r="AP290" s="518" t="n">
        <v>0</v>
      </c>
      <c r="AQ290" s="518" t="n">
        <v>0</v>
      </c>
      <c r="AR290" s="518" t="n">
        <v>0</v>
      </c>
      <c r="AS290" s="518" t="n">
        <v>0</v>
      </c>
      <c r="AT290" s="518" t="n">
        <v>0</v>
      </c>
      <c r="AU290" s="518" t="n">
        <v>0</v>
      </c>
      <c r="AV290" s="518" t="n">
        <v>0</v>
      </c>
      <c r="AW290" s="518" t="n">
        <v>0</v>
      </c>
      <c r="AX290" s="518" t="n">
        <v>0</v>
      </c>
      <c r="AY290" s="518" t="n">
        <v>0</v>
      </c>
      <c r="AZ290" s="518" t="n">
        <v>0</v>
      </c>
      <c r="BA290" s="518" t="n">
        <v>0</v>
      </c>
      <c r="BB290" s="518" t="n">
        <v>0</v>
      </c>
      <c r="BC290" s="518" t="n">
        <v>0</v>
      </c>
      <c r="BD290" s="518" t="n">
        <v>0</v>
      </c>
      <c r="BE290" s="518" t="n">
        <v>0</v>
      </c>
      <c r="BF290" s="518" t="n">
        <v>0</v>
      </c>
      <c r="BG290" s="518" t="n">
        <v>0</v>
      </c>
      <c r="BH290" s="518" t="n">
        <v>0</v>
      </c>
      <c r="BI290" s="518" t="n">
        <v>0</v>
      </c>
      <c r="BJ290" s="518"/>
      <c r="BK290" s="518"/>
      <c r="BL290" s="518" t="n">
        <v>0</v>
      </c>
      <c r="BM290" s="518"/>
      <c r="BN290" s="518"/>
      <c r="BO290" s="518"/>
      <c r="BP290" s="518"/>
      <c r="BQ290" s="518"/>
      <c r="BR290" s="518"/>
      <c r="BS290" s="518"/>
      <c r="BT290" s="518"/>
      <c r="BU290" s="518"/>
      <c r="BV290" s="518" t="n">
        <v>0</v>
      </c>
      <c r="BW290" s="518" t="n">
        <v>0</v>
      </c>
      <c r="BX290" s="518" t="n">
        <v>0</v>
      </c>
      <c r="BY290" s="518" t="n">
        <v>0</v>
      </c>
      <c r="BZ290" s="518" t="n">
        <v>0</v>
      </c>
      <c r="CA290" s="518" t="n">
        <v>0</v>
      </c>
      <c r="CB290" s="518" t="n">
        <v>0</v>
      </c>
      <c r="CC290" s="518" t="n">
        <v>0</v>
      </c>
      <c r="CD290" s="518" t="n">
        <v>0</v>
      </c>
      <c r="CE290" s="518" t="n">
        <v>0</v>
      </c>
      <c r="CF290" s="518" t="n">
        <v>0</v>
      </c>
      <c r="CG290" s="518" t="n">
        <v>0</v>
      </c>
      <c r="CH290" s="518"/>
      <c r="CI290" s="716"/>
      <c r="CL290" s="48" t="n">
        <v>0</v>
      </c>
      <c r="CM290" s="48" t="n">
        <f aca="false">CL290-V290</f>
        <v>0</v>
      </c>
      <c r="CN290" s="702" t="n">
        <f aca="false">SUM(CO290:DR290)</f>
        <v>0</v>
      </c>
      <c r="CO290" s="703" t="n">
        <v>0</v>
      </c>
      <c r="CP290" s="703"/>
      <c r="CQ290" s="703" t="n">
        <v>0</v>
      </c>
      <c r="CR290" s="703"/>
      <c r="CS290" s="703" t="n">
        <v>0</v>
      </c>
      <c r="CT290" s="703" t="n">
        <v>0</v>
      </c>
      <c r="CU290" s="703"/>
      <c r="CV290" s="703"/>
      <c r="CW290" s="703"/>
      <c r="CX290" s="703" t="n">
        <v>0</v>
      </c>
      <c r="CY290" s="703" t="n">
        <v>0</v>
      </c>
      <c r="CZ290" s="703" t="n">
        <v>0</v>
      </c>
      <c r="DA290" s="703"/>
      <c r="DB290" s="703"/>
      <c r="DC290" s="703"/>
      <c r="DD290" s="703"/>
      <c r="DE290" s="703" t="n">
        <v>0</v>
      </c>
      <c r="DF290" s="703"/>
      <c r="DG290" s="703" t="n">
        <v>0</v>
      </c>
      <c r="DH290" s="703" t="n">
        <v>0</v>
      </c>
      <c r="DI290" s="703" t="n">
        <v>0</v>
      </c>
      <c r="DJ290" s="703" t="n">
        <v>0</v>
      </c>
      <c r="DK290" s="703" t="n">
        <v>0</v>
      </c>
      <c r="DL290" s="703" t="n">
        <v>0</v>
      </c>
      <c r="DM290" s="703"/>
      <c r="DN290" s="703"/>
      <c r="DO290" s="703"/>
      <c r="DP290" s="703"/>
      <c r="DQ290" s="703"/>
      <c r="DR290" s="703"/>
      <c r="DS290" s="704" t="n">
        <f aca="false">CN290-V290</f>
        <v>0</v>
      </c>
      <c r="DT290" s="553"/>
      <c r="DU290" s="48"/>
    </row>
    <row r="291" customFormat="false" ht="15" hidden="false" customHeight="true" outlineLevel="0" collapsed="false">
      <c r="A291" s="705" t="n">
        <f aca="false">A290+1</f>
        <v>282</v>
      </c>
      <c r="B291" s="706" t="s">
        <v>1290</v>
      </c>
      <c r="C291" s="706" t="s">
        <v>579</v>
      </c>
      <c r="D291" s="706" t="s">
        <v>574</v>
      </c>
      <c r="E291" s="243" t="n">
        <f aca="false">COUNTIF($G$10:$G$1856,$G291)</f>
        <v>1</v>
      </c>
      <c r="F291" s="706" t="s">
        <v>1510</v>
      </c>
      <c r="G291" s="706" t="s">
        <v>1510</v>
      </c>
      <c r="H291" s="707" t="s">
        <v>1328</v>
      </c>
      <c r="I291" s="708" t="s">
        <v>1329</v>
      </c>
      <c r="J291" s="707" t="s">
        <v>581</v>
      </c>
      <c r="K291" s="709" t="n">
        <v>0</v>
      </c>
      <c r="L291" s="707" t="s">
        <v>580</v>
      </c>
      <c r="M291" s="708" t="s">
        <v>1330</v>
      </c>
      <c r="N291" s="710" t="s">
        <v>934</v>
      </c>
      <c r="O291" s="512" t="n">
        <v>1</v>
      </c>
      <c r="P291" s="512" t="n">
        <v>1</v>
      </c>
      <c r="Q291" s="711" t="n">
        <v>0.0020736</v>
      </c>
      <c r="R291" s="712"/>
      <c r="S291" s="713" t="n">
        <v>4.01</v>
      </c>
      <c r="T291" s="714"/>
      <c r="U291" s="715"/>
      <c r="V291" s="262" t="n">
        <f aca="false">SUM(W291:CI291)</f>
        <v>0</v>
      </c>
      <c r="W291" s="243" t="n">
        <v>0</v>
      </c>
      <c r="X291" s="243" t="n">
        <v>0</v>
      </c>
      <c r="Y291" s="243" t="n">
        <v>0</v>
      </c>
      <c r="Z291" s="243" t="n">
        <v>0</v>
      </c>
      <c r="AA291" s="243" t="n">
        <v>0</v>
      </c>
      <c r="AB291" s="243" t="n">
        <v>0</v>
      </c>
      <c r="AC291" s="243" t="n">
        <v>0</v>
      </c>
      <c r="AD291" s="243" t="n">
        <v>0</v>
      </c>
      <c r="AE291" s="243" t="n">
        <v>0</v>
      </c>
      <c r="AF291" s="243" t="n">
        <v>0</v>
      </c>
      <c r="AG291" s="243" t="n">
        <v>0</v>
      </c>
      <c r="AH291" s="518" t="n">
        <v>0</v>
      </c>
      <c r="AI291" s="243" t="n">
        <v>0</v>
      </c>
      <c r="AJ291" s="243" t="n">
        <v>0</v>
      </c>
      <c r="AK291" s="518" t="n">
        <v>0</v>
      </c>
      <c r="AL291" s="518" t="n">
        <v>0</v>
      </c>
      <c r="AM291" s="518" t="n">
        <v>0</v>
      </c>
      <c r="AN291" s="518" t="n">
        <v>0</v>
      </c>
      <c r="AO291" s="518" t="n">
        <v>0</v>
      </c>
      <c r="AP291" s="518" t="n">
        <v>0</v>
      </c>
      <c r="AQ291" s="518" t="n">
        <v>0</v>
      </c>
      <c r="AR291" s="518" t="n">
        <v>0</v>
      </c>
      <c r="AS291" s="518" t="n">
        <v>0</v>
      </c>
      <c r="AT291" s="518" t="n">
        <v>0</v>
      </c>
      <c r="AU291" s="518" t="n">
        <v>0</v>
      </c>
      <c r="AV291" s="518" t="n">
        <v>0</v>
      </c>
      <c r="AW291" s="518" t="n">
        <v>0</v>
      </c>
      <c r="AX291" s="518" t="n">
        <v>0</v>
      </c>
      <c r="AY291" s="518" t="n">
        <v>0</v>
      </c>
      <c r="AZ291" s="518" t="n">
        <v>0</v>
      </c>
      <c r="BA291" s="518" t="n">
        <v>0</v>
      </c>
      <c r="BB291" s="518" t="n">
        <v>0</v>
      </c>
      <c r="BC291" s="518" t="n">
        <v>0</v>
      </c>
      <c r="BD291" s="518" t="n">
        <v>0</v>
      </c>
      <c r="BE291" s="518" t="n">
        <v>0</v>
      </c>
      <c r="BF291" s="518" t="n">
        <v>0</v>
      </c>
      <c r="BG291" s="518" t="n">
        <v>0</v>
      </c>
      <c r="BH291" s="518" t="n">
        <v>0</v>
      </c>
      <c r="BI291" s="518" t="n">
        <v>0</v>
      </c>
      <c r="BJ291" s="518"/>
      <c r="BK291" s="518"/>
      <c r="BL291" s="518" t="n">
        <v>0</v>
      </c>
      <c r="BM291" s="518"/>
      <c r="BN291" s="518"/>
      <c r="BO291" s="518"/>
      <c r="BP291" s="518"/>
      <c r="BQ291" s="518"/>
      <c r="BR291" s="518"/>
      <c r="BS291" s="518"/>
      <c r="BT291" s="518"/>
      <c r="BU291" s="518"/>
      <c r="BV291" s="518" t="n">
        <v>0</v>
      </c>
      <c r="BW291" s="518" t="n">
        <v>0</v>
      </c>
      <c r="BX291" s="518" t="n">
        <v>0</v>
      </c>
      <c r="BY291" s="518" t="n">
        <v>0</v>
      </c>
      <c r="BZ291" s="518" t="n">
        <v>0</v>
      </c>
      <c r="CA291" s="518" t="n">
        <v>0</v>
      </c>
      <c r="CB291" s="518" t="n">
        <v>0</v>
      </c>
      <c r="CC291" s="518" t="n">
        <v>0</v>
      </c>
      <c r="CD291" s="518" t="n">
        <v>0</v>
      </c>
      <c r="CE291" s="518" t="n">
        <v>0</v>
      </c>
      <c r="CF291" s="518" t="n">
        <v>0</v>
      </c>
      <c r="CG291" s="518" t="n">
        <v>0</v>
      </c>
      <c r="CH291" s="518"/>
      <c r="CI291" s="716"/>
      <c r="CL291" s="48" t="n">
        <v>0</v>
      </c>
      <c r="CM291" s="48" t="n">
        <f aca="false">CL291-V291</f>
        <v>0</v>
      </c>
      <c r="CN291" s="702" t="n">
        <f aca="false">SUM(CO291:DR291)</f>
        <v>0</v>
      </c>
      <c r="CO291" s="703" t="n">
        <v>0</v>
      </c>
      <c r="CP291" s="703"/>
      <c r="CQ291" s="703" t="n">
        <v>0</v>
      </c>
      <c r="CR291" s="703"/>
      <c r="CS291" s="703" t="n">
        <v>0</v>
      </c>
      <c r="CT291" s="703" t="n">
        <v>0</v>
      </c>
      <c r="CU291" s="703"/>
      <c r="CV291" s="703"/>
      <c r="CW291" s="703"/>
      <c r="CX291" s="703" t="n">
        <v>0</v>
      </c>
      <c r="CY291" s="703" t="n">
        <v>0</v>
      </c>
      <c r="CZ291" s="703" t="n">
        <v>0</v>
      </c>
      <c r="DA291" s="703"/>
      <c r="DB291" s="703"/>
      <c r="DC291" s="703"/>
      <c r="DD291" s="703"/>
      <c r="DE291" s="703" t="n">
        <v>0</v>
      </c>
      <c r="DF291" s="703"/>
      <c r="DG291" s="703" t="n">
        <v>0</v>
      </c>
      <c r="DH291" s="703" t="n">
        <v>0</v>
      </c>
      <c r="DI291" s="703" t="n">
        <v>0</v>
      </c>
      <c r="DJ291" s="703" t="n">
        <v>0</v>
      </c>
      <c r="DK291" s="703" t="n">
        <v>0</v>
      </c>
      <c r="DL291" s="703" t="n">
        <v>0</v>
      </c>
      <c r="DM291" s="703"/>
      <c r="DN291" s="703"/>
      <c r="DO291" s="703"/>
      <c r="DP291" s="703"/>
      <c r="DQ291" s="703"/>
      <c r="DR291" s="703"/>
      <c r="DS291" s="704" t="n">
        <f aca="false">CN291-V291</f>
        <v>0</v>
      </c>
      <c r="DT291" s="553"/>
      <c r="DU291" s="48"/>
    </row>
    <row r="292" customFormat="false" ht="15" hidden="false" customHeight="true" outlineLevel="0" collapsed="false">
      <c r="A292" s="705" t="n">
        <f aca="false">A291+1</f>
        <v>283</v>
      </c>
      <c r="B292" s="706" t="s">
        <v>1290</v>
      </c>
      <c r="C292" s="706" t="s">
        <v>579</v>
      </c>
      <c r="D292" s="706" t="s">
        <v>574</v>
      </c>
      <c r="E292" s="243" t="n">
        <f aca="false">COUNTIF($G$10:$G$1856,$G292)</f>
        <v>1</v>
      </c>
      <c r="F292" s="706" t="s">
        <v>1511</v>
      </c>
      <c r="G292" s="706" t="s">
        <v>1511</v>
      </c>
      <c r="H292" s="707" t="s">
        <v>1332</v>
      </c>
      <c r="I292" s="708" t="s">
        <v>1333</v>
      </c>
      <c r="J292" s="707" t="s">
        <v>581</v>
      </c>
      <c r="K292" s="709" t="n">
        <v>0</v>
      </c>
      <c r="L292" s="707" t="s">
        <v>580</v>
      </c>
      <c r="M292" s="708" t="s">
        <v>1334</v>
      </c>
      <c r="N292" s="710" t="s">
        <v>934</v>
      </c>
      <c r="O292" s="512" t="n">
        <v>2</v>
      </c>
      <c r="P292" s="512" t="n">
        <v>1</v>
      </c>
      <c r="Q292" s="711" t="n">
        <v>0.001545754</v>
      </c>
      <c r="R292" s="712"/>
      <c r="S292" s="713" t="n">
        <v>2.99</v>
      </c>
      <c r="T292" s="714"/>
      <c r="U292" s="715"/>
      <c r="V292" s="262" t="n">
        <f aca="false">SUM(W292:CI292)</f>
        <v>0</v>
      </c>
      <c r="W292" s="243" t="n">
        <v>0</v>
      </c>
      <c r="X292" s="243" t="n">
        <v>0</v>
      </c>
      <c r="Y292" s="243" t="n">
        <v>0</v>
      </c>
      <c r="Z292" s="243" t="n">
        <v>0</v>
      </c>
      <c r="AA292" s="243" t="n">
        <v>0</v>
      </c>
      <c r="AB292" s="243" t="n">
        <v>0</v>
      </c>
      <c r="AC292" s="243" t="n">
        <v>0</v>
      </c>
      <c r="AD292" s="243" t="n">
        <v>0</v>
      </c>
      <c r="AE292" s="243" t="n">
        <v>0</v>
      </c>
      <c r="AF292" s="243" t="n">
        <v>0</v>
      </c>
      <c r="AG292" s="243" t="n">
        <v>0</v>
      </c>
      <c r="AH292" s="518" t="n">
        <v>0</v>
      </c>
      <c r="AI292" s="243" t="n">
        <v>0</v>
      </c>
      <c r="AJ292" s="243" t="n">
        <v>0</v>
      </c>
      <c r="AK292" s="518" t="n">
        <v>0</v>
      </c>
      <c r="AL292" s="518" t="n">
        <v>0</v>
      </c>
      <c r="AM292" s="518" t="n">
        <v>0</v>
      </c>
      <c r="AN292" s="518" t="n">
        <v>0</v>
      </c>
      <c r="AO292" s="518" t="n">
        <v>0</v>
      </c>
      <c r="AP292" s="518" t="n">
        <v>0</v>
      </c>
      <c r="AQ292" s="518" t="n">
        <v>0</v>
      </c>
      <c r="AR292" s="518" t="n">
        <v>0</v>
      </c>
      <c r="AS292" s="518" t="n">
        <v>0</v>
      </c>
      <c r="AT292" s="518" t="n">
        <v>0</v>
      </c>
      <c r="AU292" s="518" t="n">
        <v>0</v>
      </c>
      <c r="AV292" s="518" t="n">
        <v>0</v>
      </c>
      <c r="AW292" s="518" t="n">
        <v>0</v>
      </c>
      <c r="AX292" s="518" t="n">
        <v>0</v>
      </c>
      <c r="AY292" s="518" t="n">
        <v>0</v>
      </c>
      <c r="AZ292" s="518" t="n">
        <v>0</v>
      </c>
      <c r="BA292" s="518" t="n">
        <v>0</v>
      </c>
      <c r="BB292" s="518" t="n">
        <v>0</v>
      </c>
      <c r="BC292" s="518" t="n">
        <v>0</v>
      </c>
      <c r="BD292" s="518" t="n">
        <v>0</v>
      </c>
      <c r="BE292" s="518" t="n">
        <v>0</v>
      </c>
      <c r="BF292" s="518" t="n">
        <v>0</v>
      </c>
      <c r="BG292" s="518" t="n">
        <v>0</v>
      </c>
      <c r="BH292" s="518" t="n">
        <v>0</v>
      </c>
      <c r="BI292" s="518" t="n">
        <v>0</v>
      </c>
      <c r="BJ292" s="518"/>
      <c r="BK292" s="518"/>
      <c r="BL292" s="518" t="n">
        <v>0</v>
      </c>
      <c r="BM292" s="518"/>
      <c r="BN292" s="518"/>
      <c r="BO292" s="518"/>
      <c r="BP292" s="518"/>
      <c r="BQ292" s="518"/>
      <c r="BR292" s="518"/>
      <c r="BS292" s="518"/>
      <c r="BT292" s="518"/>
      <c r="BU292" s="518"/>
      <c r="BV292" s="518" t="n">
        <v>0</v>
      </c>
      <c r="BW292" s="518" t="n">
        <v>0</v>
      </c>
      <c r="BX292" s="518" t="n">
        <v>0</v>
      </c>
      <c r="BY292" s="518" t="n">
        <v>0</v>
      </c>
      <c r="BZ292" s="518" t="n">
        <v>0</v>
      </c>
      <c r="CA292" s="518" t="n">
        <v>0</v>
      </c>
      <c r="CB292" s="518" t="n">
        <v>0</v>
      </c>
      <c r="CC292" s="518" t="n">
        <v>0</v>
      </c>
      <c r="CD292" s="518" t="n">
        <v>0</v>
      </c>
      <c r="CE292" s="518" t="n">
        <v>0</v>
      </c>
      <c r="CF292" s="518" t="n">
        <v>0</v>
      </c>
      <c r="CG292" s="518" t="n">
        <v>0</v>
      </c>
      <c r="CH292" s="518"/>
      <c r="CI292" s="716"/>
      <c r="CL292" s="48" t="n">
        <v>0</v>
      </c>
      <c r="CM292" s="48" t="n">
        <f aca="false">CL292-V292</f>
        <v>0</v>
      </c>
      <c r="CN292" s="702" t="n">
        <f aca="false">SUM(CO292:DR292)</f>
        <v>0</v>
      </c>
      <c r="CO292" s="703" t="n">
        <v>0</v>
      </c>
      <c r="CP292" s="703"/>
      <c r="CQ292" s="703" t="n">
        <v>0</v>
      </c>
      <c r="CR292" s="703"/>
      <c r="CS292" s="703" t="n">
        <v>0</v>
      </c>
      <c r="CT292" s="703" t="n">
        <v>0</v>
      </c>
      <c r="CU292" s="703"/>
      <c r="CV292" s="703"/>
      <c r="CW292" s="703"/>
      <c r="CX292" s="703" t="n">
        <v>0</v>
      </c>
      <c r="CY292" s="703" t="n">
        <v>0</v>
      </c>
      <c r="CZ292" s="703" t="n">
        <v>0</v>
      </c>
      <c r="DA292" s="703"/>
      <c r="DB292" s="703"/>
      <c r="DC292" s="703"/>
      <c r="DD292" s="703"/>
      <c r="DE292" s="703" t="n">
        <v>0</v>
      </c>
      <c r="DF292" s="703"/>
      <c r="DG292" s="703" t="n">
        <v>0</v>
      </c>
      <c r="DH292" s="703" t="n">
        <v>0</v>
      </c>
      <c r="DI292" s="703" t="n">
        <v>0</v>
      </c>
      <c r="DJ292" s="703" t="n">
        <v>0</v>
      </c>
      <c r="DK292" s="703" t="n">
        <v>0</v>
      </c>
      <c r="DL292" s="703" t="n">
        <v>0</v>
      </c>
      <c r="DM292" s="703"/>
      <c r="DN292" s="703"/>
      <c r="DO292" s="703"/>
      <c r="DP292" s="703"/>
      <c r="DQ292" s="703"/>
      <c r="DR292" s="703"/>
      <c r="DS292" s="704" t="n">
        <f aca="false">CN292-V292</f>
        <v>0</v>
      </c>
      <c r="DT292" s="553"/>
      <c r="DU292" s="48"/>
    </row>
    <row r="293" customFormat="false" ht="15" hidden="false" customHeight="true" outlineLevel="0" collapsed="false">
      <c r="A293" s="705" t="n">
        <f aca="false">A292+1</f>
        <v>284</v>
      </c>
      <c r="B293" s="706" t="s">
        <v>1290</v>
      </c>
      <c r="C293" s="706" t="s">
        <v>579</v>
      </c>
      <c r="D293" s="706" t="s">
        <v>574</v>
      </c>
      <c r="E293" s="243" t="n">
        <f aca="false">COUNTIF($G$10:$G$1856,$G293)</f>
        <v>1</v>
      </c>
      <c r="F293" s="706" t="s">
        <v>1512</v>
      </c>
      <c r="G293" s="706" t="s">
        <v>1512</v>
      </c>
      <c r="H293" s="707" t="s">
        <v>1336</v>
      </c>
      <c r="I293" s="708" t="s">
        <v>1337</v>
      </c>
      <c r="J293" s="707" t="s">
        <v>581</v>
      </c>
      <c r="K293" s="709" t="n">
        <v>0</v>
      </c>
      <c r="L293" s="707" t="s">
        <v>580</v>
      </c>
      <c r="M293" s="708" t="s">
        <v>1338</v>
      </c>
      <c r="N293" s="710" t="s">
        <v>934</v>
      </c>
      <c r="O293" s="512" t="n">
        <v>2</v>
      </c>
      <c r="P293" s="512" t="n">
        <v>1</v>
      </c>
      <c r="Q293" s="711" t="n">
        <v>0.001183084</v>
      </c>
      <c r="R293" s="712"/>
      <c r="S293" s="713" t="n">
        <v>2.29</v>
      </c>
      <c r="T293" s="714"/>
      <c r="U293" s="715"/>
      <c r="V293" s="262" t="n">
        <f aca="false">SUM(W293:CI293)</f>
        <v>0</v>
      </c>
      <c r="W293" s="243" t="n">
        <v>0</v>
      </c>
      <c r="X293" s="243" t="n">
        <v>0</v>
      </c>
      <c r="Y293" s="243" t="n">
        <v>0</v>
      </c>
      <c r="Z293" s="243" t="n">
        <v>0</v>
      </c>
      <c r="AA293" s="243" t="n">
        <v>0</v>
      </c>
      <c r="AB293" s="243" t="n">
        <v>0</v>
      </c>
      <c r="AC293" s="243" t="n">
        <v>0</v>
      </c>
      <c r="AD293" s="243" t="n">
        <v>0</v>
      </c>
      <c r="AE293" s="243" t="n">
        <v>0</v>
      </c>
      <c r="AF293" s="243" t="n">
        <v>0</v>
      </c>
      <c r="AG293" s="243" t="n">
        <v>0</v>
      </c>
      <c r="AH293" s="518" t="n">
        <v>0</v>
      </c>
      <c r="AI293" s="243" t="n">
        <v>0</v>
      </c>
      <c r="AJ293" s="243" t="n">
        <v>0</v>
      </c>
      <c r="AK293" s="518" t="n">
        <v>0</v>
      </c>
      <c r="AL293" s="518" t="n">
        <v>0</v>
      </c>
      <c r="AM293" s="518" t="n">
        <v>0</v>
      </c>
      <c r="AN293" s="518" t="n">
        <v>0</v>
      </c>
      <c r="AO293" s="518" t="n">
        <v>0</v>
      </c>
      <c r="AP293" s="518" t="n">
        <v>0</v>
      </c>
      <c r="AQ293" s="518" t="n">
        <v>0</v>
      </c>
      <c r="AR293" s="518" t="n">
        <v>0</v>
      </c>
      <c r="AS293" s="518" t="n">
        <v>0</v>
      </c>
      <c r="AT293" s="518" t="n">
        <v>0</v>
      </c>
      <c r="AU293" s="518" t="n">
        <v>0</v>
      </c>
      <c r="AV293" s="518" t="n">
        <v>0</v>
      </c>
      <c r="AW293" s="518" t="n">
        <v>0</v>
      </c>
      <c r="AX293" s="518" t="n">
        <v>0</v>
      </c>
      <c r="AY293" s="518" t="n">
        <v>0</v>
      </c>
      <c r="AZ293" s="518" t="n">
        <v>0</v>
      </c>
      <c r="BA293" s="518" t="n">
        <v>0</v>
      </c>
      <c r="BB293" s="518" t="n">
        <v>0</v>
      </c>
      <c r="BC293" s="518" t="n">
        <v>0</v>
      </c>
      <c r="BD293" s="518" t="n">
        <v>0</v>
      </c>
      <c r="BE293" s="518" t="n">
        <v>0</v>
      </c>
      <c r="BF293" s="518" t="n">
        <v>0</v>
      </c>
      <c r="BG293" s="518" t="n">
        <v>0</v>
      </c>
      <c r="BH293" s="518" t="n">
        <v>0</v>
      </c>
      <c r="BI293" s="518" t="n">
        <v>0</v>
      </c>
      <c r="BJ293" s="518"/>
      <c r="BK293" s="518"/>
      <c r="BL293" s="518" t="n">
        <v>0</v>
      </c>
      <c r="BM293" s="518"/>
      <c r="BN293" s="518"/>
      <c r="BO293" s="518"/>
      <c r="BP293" s="518"/>
      <c r="BQ293" s="518"/>
      <c r="BR293" s="518"/>
      <c r="BS293" s="518"/>
      <c r="BT293" s="518"/>
      <c r="BU293" s="518"/>
      <c r="BV293" s="518" t="n">
        <v>0</v>
      </c>
      <c r="BW293" s="518" t="n">
        <v>0</v>
      </c>
      <c r="BX293" s="518" t="n">
        <v>0</v>
      </c>
      <c r="BY293" s="518" t="n">
        <v>0</v>
      </c>
      <c r="BZ293" s="518" t="n">
        <v>0</v>
      </c>
      <c r="CA293" s="518" t="n">
        <v>0</v>
      </c>
      <c r="CB293" s="518" t="n">
        <v>0</v>
      </c>
      <c r="CC293" s="518" t="n">
        <v>0</v>
      </c>
      <c r="CD293" s="518" t="n">
        <v>0</v>
      </c>
      <c r="CE293" s="518" t="n">
        <v>0</v>
      </c>
      <c r="CF293" s="518" t="n">
        <v>0</v>
      </c>
      <c r="CG293" s="518" t="n">
        <v>0</v>
      </c>
      <c r="CH293" s="518"/>
      <c r="CI293" s="716"/>
      <c r="CL293" s="48" t="n">
        <v>0</v>
      </c>
      <c r="CM293" s="48" t="n">
        <f aca="false">CL293-V293</f>
        <v>0</v>
      </c>
      <c r="CN293" s="702" t="n">
        <f aca="false">SUM(CO293:DR293)</f>
        <v>0</v>
      </c>
      <c r="CO293" s="703" t="n">
        <v>0</v>
      </c>
      <c r="CP293" s="703"/>
      <c r="CQ293" s="703" t="n">
        <v>0</v>
      </c>
      <c r="CR293" s="703"/>
      <c r="CS293" s="703" t="n">
        <v>0</v>
      </c>
      <c r="CT293" s="703" t="n">
        <v>0</v>
      </c>
      <c r="CU293" s="703"/>
      <c r="CV293" s="703"/>
      <c r="CW293" s="703"/>
      <c r="CX293" s="703" t="n">
        <v>0</v>
      </c>
      <c r="CY293" s="703" t="n">
        <v>0</v>
      </c>
      <c r="CZ293" s="703" t="n">
        <v>0</v>
      </c>
      <c r="DA293" s="703"/>
      <c r="DB293" s="703"/>
      <c r="DC293" s="703"/>
      <c r="DD293" s="703"/>
      <c r="DE293" s="703" t="n">
        <v>0</v>
      </c>
      <c r="DF293" s="703"/>
      <c r="DG293" s="703" t="n">
        <v>0</v>
      </c>
      <c r="DH293" s="703" t="n">
        <v>0</v>
      </c>
      <c r="DI293" s="703" t="n">
        <v>0</v>
      </c>
      <c r="DJ293" s="703" t="n">
        <v>0</v>
      </c>
      <c r="DK293" s="703" t="n">
        <v>0</v>
      </c>
      <c r="DL293" s="703" t="n">
        <v>0</v>
      </c>
      <c r="DM293" s="703"/>
      <c r="DN293" s="703"/>
      <c r="DO293" s="703"/>
      <c r="DP293" s="703"/>
      <c r="DQ293" s="703"/>
      <c r="DR293" s="703"/>
      <c r="DS293" s="704" t="n">
        <f aca="false">CN293-V293</f>
        <v>0</v>
      </c>
      <c r="DT293" s="553"/>
      <c r="DU293" s="48"/>
    </row>
    <row r="294" customFormat="false" ht="15" hidden="false" customHeight="true" outlineLevel="0" collapsed="false">
      <c r="A294" s="705" t="n">
        <f aca="false">A293+1</f>
        <v>285</v>
      </c>
      <c r="B294" s="706" t="s">
        <v>1290</v>
      </c>
      <c r="C294" s="706" t="s">
        <v>579</v>
      </c>
      <c r="D294" s="706" t="s">
        <v>574</v>
      </c>
      <c r="E294" s="243" t="n">
        <f aca="false">COUNTIF($G$10:$G$1856,$G294)</f>
        <v>1</v>
      </c>
      <c r="F294" s="706" t="s">
        <v>1513</v>
      </c>
      <c r="G294" s="706" t="s">
        <v>1513</v>
      </c>
      <c r="H294" s="707" t="s">
        <v>1340</v>
      </c>
      <c r="I294" s="708" t="s">
        <v>1341</v>
      </c>
      <c r="J294" s="707" t="s">
        <v>581</v>
      </c>
      <c r="K294" s="709" t="n">
        <v>0</v>
      </c>
      <c r="L294" s="707" t="s">
        <v>580</v>
      </c>
      <c r="M294" s="708" t="s">
        <v>970</v>
      </c>
      <c r="N294" s="710" t="s">
        <v>934</v>
      </c>
      <c r="O294" s="512" t="n">
        <v>1</v>
      </c>
      <c r="P294" s="512" t="n">
        <v>1</v>
      </c>
      <c r="Q294" s="711" t="n">
        <v>0.000632808</v>
      </c>
      <c r="R294" s="712"/>
      <c r="S294" s="713" t="n">
        <v>1.22</v>
      </c>
      <c r="T294" s="714"/>
      <c r="U294" s="715"/>
      <c r="V294" s="262" t="n">
        <f aca="false">SUM(W294:CI294)</f>
        <v>0</v>
      </c>
      <c r="W294" s="243" t="n">
        <v>0</v>
      </c>
      <c r="X294" s="243" t="n">
        <v>0</v>
      </c>
      <c r="Y294" s="243" t="n">
        <v>0</v>
      </c>
      <c r="Z294" s="243" t="n">
        <v>0</v>
      </c>
      <c r="AA294" s="243" t="n">
        <v>0</v>
      </c>
      <c r="AB294" s="243" t="n">
        <v>0</v>
      </c>
      <c r="AC294" s="243" t="n">
        <v>0</v>
      </c>
      <c r="AD294" s="243" t="n">
        <v>0</v>
      </c>
      <c r="AE294" s="243" t="n">
        <v>0</v>
      </c>
      <c r="AF294" s="243" t="n">
        <v>0</v>
      </c>
      <c r="AG294" s="243" t="n">
        <v>0</v>
      </c>
      <c r="AH294" s="518" t="n">
        <v>0</v>
      </c>
      <c r="AI294" s="243" t="n">
        <v>0</v>
      </c>
      <c r="AJ294" s="243" t="n">
        <v>0</v>
      </c>
      <c r="AK294" s="518" t="n">
        <v>0</v>
      </c>
      <c r="AL294" s="518" t="n">
        <v>0</v>
      </c>
      <c r="AM294" s="518" t="n">
        <v>0</v>
      </c>
      <c r="AN294" s="518" t="n">
        <v>0</v>
      </c>
      <c r="AO294" s="518" t="n">
        <v>0</v>
      </c>
      <c r="AP294" s="518" t="n">
        <v>0</v>
      </c>
      <c r="AQ294" s="518" t="n">
        <v>0</v>
      </c>
      <c r="AR294" s="518" t="n">
        <v>0</v>
      </c>
      <c r="AS294" s="518" t="n">
        <v>0</v>
      </c>
      <c r="AT294" s="518" t="n">
        <v>0</v>
      </c>
      <c r="AU294" s="518" t="n">
        <v>0</v>
      </c>
      <c r="AV294" s="518" t="n">
        <v>0</v>
      </c>
      <c r="AW294" s="518" t="n">
        <v>0</v>
      </c>
      <c r="AX294" s="518" t="n">
        <v>0</v>
      </c>
      <c r="AY294" s="518" t="n">
        <v>0</v>
      </c>
      <c r="AZ294" s="518" t="n">
        <v>0</v>
      </c>
      <c r="BA294" s="518" t="n">
        <v>0</v>
      </c>
      <c r="BB294" s="518" t="n">
        <v>0</v>
      </c>
      <c r="BC294" s="518" t="n">
        <v>0</v>
      </c>
      <c r="BD294" s="518" t="n">
        <v>0</v>
      </c>
      <c r="BE294" s="518" t="n">
        <v>0</v>
      </c>
      <c r="BF294" s="518" t="n">
        <v>0</v>
      </c>
      <c r="BG294" s="518" t="n">
        <v>0</v>
      </c>
      <c r="BH294" s="518" t="n">
        <v>0</v>
      </c>
      <c r="BI294" s="518" t="n">
        <v>0</v>
      </c>
      <c r="BJ294" s="518"/>
      <c r="BK294" s="518"/>
      <c r="BL294" s="518" t="n">
        <v>0</v>
      </c>
      <c r="BM294" s="518"/>
      <c r="BN294" s="518"/>
      <c r="BO294" s="518"/>
      <c r="BP294" s="518"/>
      <c r="BQ294" s="518"/>
      <c r="BR294" s="518"/>
      <c r="BS294" s="518"/>
      <c r="BT294" s="518"/>
      <c r="BU294" s="518"/>
      <c r="BV294" s="518" t="n">
        <v>0</v>
      </c>
      <c r="BW294" s="518" t="n">
        <v>0</v>
      </c>
      <c r="BX294" s="518" t="n">
        <v>0</v>
      </c>
      <c r="BY294" s="518" t="n">
        <v>0</v>
      </c>
      <c r="BZ294" s="518" t="n">
        <v>0</v>
      </c>
      <c r="CA294" s="518" t="n">
        <v>0</v>
      </c>
      <c r="CB294" s="518" t="n">
        <v>0</v>
      </c>
      <c r="CC294" s="518" t="n">
        <v>0</v>
      </c>
      <c r="CD294" s="518" t="n">
        <v>0</v>
      </c>
      <c r="CE294" s="518" t="n">
        <v>0</v>
      </c>
      <c r="CF294" s="518" t="n">
        <v>0</v>
      </c>
      <c r="CG294" s="518" t="n">
        <v>0</v>
      </c>
      <c r="CH294" s="518"/>
      <c r="CI294" s="716"/>
      <c r="CL294" s="48" t="n">
        <v>0</v>
      </c>
      <c r="CM294" s="48" t="n">
        <f aca="false">CL294-V294</f>
        <v>0</v>
      </c>
      <c r="CN294" s="702" t="n">
        <f aca="false">SUM(CO294:DR294)</f>
        <v>0</v>
      </c>
      <c r="CO294" s="703" t="n">
        <v>0</v>
      </c>
      <c r="CP294" s="703"/>
      <c r="CQ294" s="703" t="n">
        <v>0</v>
      </c>
      <c r="CR294" s="703"/>
      <c r="CS294" s="703" t="n">
        <v>0</v>
      </c>
      <c r="CT294" s="703" t="n">
        <v>0</v>
      </c>
      <c r="CU294" s="703"/>
      <c r="CV294" s="703"/>
      <c r="CW294" s="703"/>
      <c r="CX294" s="703" t="n">
        <v>0</v>
      </c>
      <c r="CY294" s="703" t="n">
        <v>0</v>
      </c>
      <c r="CZ294" s="703" t="n">
        <v>0</v>
      </c>
      <c r="DA294" s="703"/>
      <c r="DB294" s="703"/>
      <c r="DC294" s="703"/>
      <c r="DD294" s="703"/>
      <c r="DE294" s="703" t="n">
        <v>0</v>
      </c>
      <c r="DF294" s="703"/>
      <c r="DG294" s="703" t="n">
        <v>0</v>
      </c>
      <c r="DH294" s="703" t="n">
        <v>0</v>
      </c>
      <c r="DI294" s="703" t="n">
        <v>0</v>
      </c>
      <c r="DJ294" s="703" t="n">
        <v>0</v>
      </c>
      <c r="DK294" s="703" t="n">
        <v>0</v>
      </c>
      <c r="DL294" s="703" t="n">
        <v>0</v>
      </c>
      <c r="DM294" s="703"/>
      <c r="DN294" s="703"/>
      <c r="DO294" s="703"/>
      <c r="DP294" s="703"/>
      <c r="DQ294" s="703"/>
      <c r="DR294" s="703"/>
      <c r="DS294" s="704" t="n">
        <f aca="false">CN294-V294</f>
        <v>0</v>
      </c>
      <c r="DT294" s="553"/>
      <c r="DU294" s="48"/>
    </row>
    <row r="295" customFormat="false" ht="15" hidden="false" customHeight="true" outlineLevel="0" collapsed="false">
      <c r="A295" s="705" t="n">
        <f aca="false">A294+1</f>
        <v>286</v>
      </c>
      <c r="B295" s="706" t="s">
        <v>1290</v>
      </c>
      <c r="C295" s="706" t="s">
        <v>579</v>
      </c>
      <c r="D295" s="706" t="s">
        <v>574</v>
      </c>
      <c r="E295" s="243" t="n">
        <f aca="false">COUNTIF($G$10:$G$1856,$G295)</f>
        <v>1</v>
      </c>
      <c r="F295" s="706" t="s">
        <v>1514</v>
      </c>
      <c r="G295" s="706" t="s">
        <v>1514</v>
      </c>
      <c r="H295" s="707" t="s">
        <v>1343</v>
      </c>
      <c r="I295" s="708" t="s">
        <v>1344</v>
      </c>
      <c r="J295" s="707" t="s">
        <v>581</v>
      </c>
      <c r="K295" s="709" t="n">
        <v>0</v>
      </c>
      <c r="L295" s="707" t="s">
        <v>580</v>
      </c>
      <c r="M295" s="708" t="s">
        <v>974</v>
      </c>
      <c r="N295" s="710" t="s">
        <v>934</v>
      </c>
      <c r="O295" s="512" t="n">
        <v>1</v>
      </c>
      <c r="P295" s="512" t="n">
        <v>1</v>
      </c>
      <c r="Q295" s="711" t="n">
        <v>0.00123516</v>
      </c>
      <c r="R295" s="712"/>
      <c r="S295" s="713" t="n">
        <v>2.39</v>
      </c>
      <c r="T295" s="714"/>
      <c r="U295" s="715"/>
      <c r="V295" s="262" t="n">
        <f aca="false">SUM(W295:CI295)</f>
        <v>0</v>
      </c>
      <c r="W295" s="243" t="n">
        <v>0</v>
      </c>
      <c r="X295" s="243" t="n">
        <v>0</v>
      </c>
      <c r="Y295" s="243" t="n">
        <v>0</v>
      </c>
      <c r="Z295" s="243" t="n">
        <v>0</v>
      </c>
      <c r="AA295" s="243" t="n">
        <v>0</v>
      </c>
      <c r="AB295" s="243" t="n">
        <v>0</v>
      </c>
      <c r="AC295" s="243" t="n">
        <v>0</v>
      </c>
      <c r="AD295" s="243" t="n">
        <v>0</v>
      </c>
      <c r="AE295" s="243" t="n">
        <v>0</v>
      </c>
      <c r="AF295" s="243" t="n">
        <v>0</v>
      </c>
      <c r="AG295" s="243" t="n">
        <v>0</v>
      </c>
      <c r="AH295" s="518" t="n">
        <v>0</v>
      </c>
      <c r="AI295" s="243" t="n">
        <v>0</v>
      </c>
      <c r="AJ295" s="243" t="n">
        <v>0</v>
      </c>
      <c r="AK295" s="518" t="n">
        <v>0</v>
      </c>
      <c r="AL295" s="518" t="n">
        <v>0</v>
      </c>
      <c r="AM295" s="518" t="n">
        <v>0</v>
      </c>
      <c r="AN295" s="518" t="n">
        <v>0</v>
      </c>
      <c r="AO295" s="518" t="n">
        <v>0</v>
      </c>
      <c r="AP295" s="518" t="n">
        <v>0</v>
      </c>
      <c r="AQ295" s="518" t="n">
        <v>0</v>
      </c>
      <c r="AR295" s="518" t="n">
        <v>0</v>
      </c>
      <c r="AS295" s="518" t="n">
        <v>0</v>
      </c>
      <c r="AT295" s="518" t="n">
        <v>0</v>
      </c>
      <c r="AU295" s="518" t="n">
        <v>0</v>
      </c>
      <c r="AV295" s="518" t="n">
        <v>0</v>
      </c>
      <c r="AW295" s="518" t="n">
        <v>0</v>
      </c>
      <c r="AX295" s="518" t="n">
        <v>0</v>
      </c>
      <c r="AY295" s="518" t="n">
        <v>0</v>
      </c>
      <c r="AZ295" s="518" t="n">
        <v>0</v>
      </c>
      <c r="BA295" s="518" t="n">
        <v>0</v>
      </c>
      <c r="BB295" s="518" t="n">
        <v>0</v>
      </c>
      <c r="BC295" s="518" t="n">
        <v>0</v>
      </c>
      <c r="BD295" s="518" t="n">
        <v>0</v>
      </c>
      <c r="BE295" s="518" t="n">
        <v>0</v>
      </c>
      <c r="BF295" s="518" t="n">
        <v>0</v>
      </c>
      <c r="BG295" s="518" t="n">
        <v>0</v>
      </c>
      <c r="BH295" s="518" t="n">
        <v>0</v>
      </c>
      <c r="BI295" s="518" t="n">
        <v>0</v>
      </c>
      <c r="BJ295" s="518"/>
      <c r="BK295" s="518"/>
      <c r="BL295" s="518" t="n">
        <v>0</v>
      </c>
      <c r="BM295" s="518"/>
      <c r="BN295" s="518"/>
      <c r="BO295" s="518"/>
      <c r="BP295" s="518"/>
      <c r="BQ295" s="518"/>
      <c r="BR295" s="518"/>
      <c r="BS295" s="518"/>
      <c r="BT295" s="518"/>
      <c r="BU295" s="518"/>
      <c r="BV295" s="518" t="n">
        <v>0</v>
      </c>
      <c r="BW295" s="518" t="n">
        <v>0</v>
      </c>
      <c r="BX295" s="518" t="n">
        <v>0</v>
      </c>
      <c r="BY295" s="518" t="n">
        <v>0</v>
      </c>
      <c r="BZ295" s="518" t="n">
        <v>0</v>
      </c>
      <c r="CA295" s="518" t="n">
        <v>0</v>
      </c>
      <c r="CB295" s="518" t="n">
        <v>0</v>
      </c>
      <c r="CC295" s="518" t="n">
        <v>0</v>
      </c>
      <c r="CD295" s="518" t="n">
        <v>0</v>
      </c>
      <c r="CE295" s="518" t="n">
        <v>0</v>
      </c>
      <c r="CF295" s="518" t="n">
        <v>0</v>
      </c>
      <c r="CG295" s="518" t="n">
        <v>0</v>
      </c>
      <c r="CH295" s="518"/>
      <c r="CI295" s="716"/>
      <c r="CL295" s="48" t="n">
        <v>0</v>
      </c>
      <c r="CM295" s="48" t="n">
        <f aca="false">CL295-V295</f>
        <v>0</v>
      </c>
      <c r="CN295" s="702" t="n">
        <f aca="false">SUM(CO295:DR295)</f>
        <v>0</v>
      </c>
      <c r="CO295" s="703" t="n">
        <v>0</v>
      </c>
      <c r="CP295" s="703"/>
      <c r="CQ295" s="703" t="n">
        <v>0</v>
      </c>
      <c r="CR295" s="703"/>
      <c r="CS295" s="703" t="n">
        <v>0</v>
      </c>
      <c r="CT295" s="703" t="n">
        <v>0</v>
      </c>
      <c r="CU295" s="703"/>
      <c r="CV295" s="703"/>
      <c r="CW295" s="703"/>
      <c r="CX295" s="703" t="n">
        <v>0</v>
      </c>
      <c r="CY295" s="703" t="n">
        <v>0</v>
      </c>
      <c r="CZ295" s="703" t="n">
        <v>0</v>
      </c>
      <c r="DA295" s="703"/>
      <c r="DB295" s="703"/>
      <c r="DC295" s="703"/>
      <c r="DD295" s="703"/>
      <c r="DE295" s="703" t="n">
        <v>0</v>
      </c>
      <c r="DF295" s="703"/>
      <c r="DG295" s="703" t="n">
        <v>0</v>
      </c>
      <c r="DH295" s="703" t="n">
        <v>0</v>
      </c>
      <c r="DI295" s="703" t="n">
        <v>0</v>
      </c>
      <c r="DJ295" s="703" t="n">
        <v>0</v>
      </c>
      <c r="DK295" s="703" t="n">
        <v>0</v>
      </c>
      <c r="DL295" s="703" t="n">
        <v>0</v>
      </c>
      <c r="DM295" s="703"/>
      <c r="DN295" s="703"/>
      <c r="DO295" s="703"/>
      <c r="DP295" s="703"/>
      <c r="DQ295" s="703"/>
      <c r="DR295" s="703"/>
      <c r="DS295" s="704" t="n">
        <f aca="false">CN295-V295</f>
        <v>0</v>
      </c>
      <c r="DT295" s="553"/>
      <c r="DU295" s="48"/>
    </row>
    <row r="296" customFormat="false" ht="15" hidden="false" customHeight="true" outlineLevel="0" collapsed="false">
      <c r="A296" s="705" t="n">
        <f aca="false">A295+1</f>
        <v>287</v>
      </c>
      <c r="B296" s="706" t="s">
        <v>1290</v>
      </c>
      <c r="C296" s="706" t="s">
        <v>579</v>
      </c>
      <c r="D296" s="706" t="s">
        <v>574</v>
      </c>
      <c r="E296" s="243" t="n">
        <f aca="false">COUNTIF($G$10:$G$1856,$G296)</f>
        <v>1</v>
      </c>
      <c r="F296" s="706" t="s">
        <v>1515</v>
      </c>
      <c r="G296" s="706" t="s">
        <v>1515</v>
      </c>
      <c r="H296" s="707" t="s">
        <v>1346</v>
      </c>
      <c r="I296" s="708" t="s">
        <v>1062</v>
      </c>
      <c r="J296" s="707" t="s">
        <v>581</v>
      </c>
      <c r="K296" s="709" t="n">
        <v>0</v>
      </c>
      <c r="L296" s="707" t="s">
        <v>580</v>
      </c>
      <c r="M296" s="708" t="s">
        <v>1063</v>
      </c>
      <c r="N296" s="710" t="s">
        <v>934</v>
      </c>
      <c r="O296" s="512" t="n">
        <v>1</v>
      </c>
      <c r="P296" s="512" t="n">
        <v>1</v>
      </c>
      <c r="Q296" s="711" t="n">
        <v>0.00052992</v>
      </c>
      <c r="R296" s="712"/>
      <c r="S296" s="713" t="n">
        <v>1.03</v>
      </c>
      <c r="T296" s="714"/>
      <c r="U296" s="715"/>
      <c r="V296" s="262" t="n">
        <f aca="false">SUM(W296:CI296)</f>
        <v>0</v>
      </c>
      <c r="W296" s="243" t="n">
        <v>0</v>
      </c>
      <c r="X296" s="243" t="n">
        <v>0</v>
      </c>
      <c r="Y296" s="243" t="n">
        <v>0</v>
      </c>
      <c r="Z296" s="243" t="n">
        <v>0</v>
      </c>
      <c r="AA296" s="243" t="n">
        <v>0</v>
      </c>
      <c r="AB296" s="243" t="n">
        <v>0</v>
      </c>
      <c r="AC296" s="243" t="n">
        <v>0</v>
      </c>
      <c r="AD296" s="243" t="n">
        <v>0</v>
      </c>
      <c r="AE296" s="243" t="n">
        <v>0</v>
      </c>
      <c r="AF296" s="243" t="n">
        <v>0</v>
      </c>
      <c r="AG296" s="243" t="n">
        <v>0</v>
      </c>
      <c r="AH296" s="518" t="n">
        <v>0</v>
      </c>
      <c r="AI296" s="243" t="n">
        <v>0</v>
      </c>
      <c r="AJ296" s="243" t="n">
        <v>0</v>
      </c>
      <c r="AK296" s="518" t="n">
        <v>0</v>
      </c>
      <c r="AL296" s="518" t="n">
        <v>0</v>
      </c>
      <c r="AM296" s="518" t="n">
        <v>0</v>
      </c>
      <c r="AN296" s="518" t="n">
        <v>0</v>
      </c>
      <c r="AO296" s="518" t="n">
        <v>0</v>
      </c>
      <c r="AP296" s="518" t="n">
        <v>0</v>
      </c>
      <c r="AQ296" s="518" t="n">
        <v>0</v>
      </c>
      <c r="AR296" s="518" t="n">
        <v>0</v>
      </c>
      <c r="AS296" s="518" t="n">
        <v>0</v>
      </c>
      <c r="AT296" s="518" t="n">
        <v>0</v>
      </c>
      <c r="AU296" s="518" t="n">
        <v>0</v>
      </c>
      <c r="AV296" s="518" t="n">
        <v>0</v>
      </c>
      <c r="AW296" s="518" t="n">
        <v>0</v>
      </c>
      <c r="AX296" s="518" t="n">
        <v>0</v>
      </c>
      <c r="AY296" s="518" t="n">
        <v>0</v>
      </c>
      <c r="AZ296" s="518" t="n">
        <v>0</v>
      </c>
      <c r="BA296" s="518" t="n">
        <v>0</v>
      </c>
      <c r="BB296" s="518" t="n">
        <v>0</v>
      </c>
      <c r="BC296" s="518" t="n">
        <v>0</v>
      </c>
      <c r="BD296" s="518" t="n">
        <v>0</v>
      </c>
      <c r="BE296" s="518" t="n">
        <v>0</v>
      </c>
      <c r="BF296" s="518" t="n">
        <v>0</v>
      </c>
      <c r="BG296" s="518" t="n">
        <v>0</v>
      </c>
      <c r="BH296" s="518" t="n">
        <v>0</v>
      </c>
      <c r="BI296" s="518" t="n">
        <v>0</v>
      </c>
      <c r="BJ296" s="518"/>
      <c r="BK296" s="518"/>
      <c r="BL296" s="518" t="n">
        <v>0</v>
      </c>
      <c r="BM296" s="518"/>
      <c r="BN296" s="518"/>
      <c r="BO296" s="518"/>
      <c r="BP296" s="518"/>
      <c r="BQ296" s="518"/>
      <c r="BR296" s="518"/>
      <c r="BS296" s="518"/>
      <c r="BT296" s="518"/>
      <c r="BU296" s="518"/>
      <c r="BV296" s="518" t="n">
        <v>0</v>
      </c>
      <c r="BW296" s="518" t="n">
        <v>0</v>
      </c>
      <c r="BX296" s="518" t="n">
        <v>0</v>
      </c>
      <c r="BY296" s="518" t="n">
        <v>0</v>
      </c>
      <c r="BZ296" s="518" t="n">
        <v>0</v>
      </c>
      <c r="CA296" s="518" t="n">
        <v>0</v>
      </c>
      <c r="CB296" s="518" t="n">
        <v>0</v>
      </c>
      <c r="CC296" s="518" t="n">
        <v>0</v>
      </c>
      <c r="CD296" s="518" t="n">
        <v>0</v>
      </c>
      <c r="CE296" s="518" t="n">
        <v>0</v>
      </c>
      <c r="CF296" s="518" t="n">
        <v>0</v>
      </c>
      <c r="CG296" s="518" t="n">
        <v>0</v>
      </c>
      <c r="CH296" s="518"/>
      <c r="CI296" s="716"/>
      <c r="CL296" s="48" t="n">
        <v>0</v>
      </c>
      <c r="CM296" s="48" t="n">
        <f aca="false">CL296-V296</f>
        <v>0</v>
      </c>
      <c r="CN296" s="702" t="n">
        <f aca="false">SUM(CO296:DR296)</f>
        <v>0</v>
      </c>
      <c r="CO296" s="703" t="n">
        <v>0</v>
      </c>
      <c r="CP296" s="703"/>
      <c r="CQ296" s="703" t="n">
        <v>0</v>
      </c>
      <c r="CR296" s="703"/>
      <c r="CS296" s="703" t="n">
        <v>0</v>
      </c>
      <c r="CT296" s="703" t="n">
        <v>0</v>
      </c>
      <c r="CU296" s="703"/>
      <c r="CV296" s="703"/>
      <c r="CW296" s="703"/>
      <c r="CX296" s="703" t="n">
        <v>0</v>
      </c>
      <c r="CY296" s="703" t="n">
        <v>0</v>
      </c>
      <c r="CZ296" s="703" t="n">
        <v>0</v>
      </c>
      <c r="DA296" s="703"/>
      <c r="DB296" s="703"/>
      <c r="DC296" s="703"/>
      <c r="DD296" s="703"/>
      <c r="DE296" s="703" t="n">
        <v>0</v>
      </c>
      <c r="DF296" s="703"/>
      <c r="DG296" s="703" t="n">
        <v>0</v>
      </c>
      <c r="DH296" s="703" t="n">
        <v>0</v>
      </c>
      <c r="DI296" s="703" t="n">
        <v>0</v>
      </c>
      <c r="DJ296" s="703" t="n">
        <v>0</v>
      </c>
      <c r="DK296" s="703" t="n">
        <v>0</v>
      </c>
      <c r="DL296" s="703" t="n">
        <v>0</v>
      </c>
      <c r="DM296" s="703"/>
      <c r="DN296" s="703"/>
      <c r="DO296" s="703"/>
      <c r="DP296" s="703"/>
      <c r="DQ296" s="703"/>
      <c r="DR296" s="703"/>
      <c r="DS296" s="704" t="n">
        <f aca="false">CN296-V296</f>
        <v>0</v>
      </c>
      <c r="DT296" s="553"/>
      <c r="DU296" s="48"/>
    </row>
    <row r="297" customFormat="false" ht="15" hidden="false" customHeight="true" outlineLevel="0" collapsed="false">
      <c r="A297" s="705" t="n">
        <f aca="false">A296+1</f>
        <v>288</v>
      </c>
      <c r="B297" s="706" t="s">
        <v>1290</v>
      </c>
      <c r="C297" s="706" t="s">
        <v>579</v>
      </c>
      <c r="D297" s="706" t="s">
        <v>574</v>
      </c>
      <c r="E297" s="243" t="n">
        <f aca="false">COUNTIF($G$10:$G$1856,$G297)</f>
        <v>1</v>
      </c>
      <c r="F297" s="706" t="s">
        <v>1516</v>
      </c>
      <c r="G297" s="706" t="s">
        <v>1516</v>
      </c>
      <c r="H297" s="707" t="s">
        <v>1348</v>
      </c>
      <c r="I297" s="708" t="s">
        <v>1066</v>
      </c>
      <c r="J297" s="707" t="s">
        <v>581</v>
      </c>
      <c r="K297" s="709" t="n">
        <v>0</v>
      </c>
      <c r="L297" s="707" t="s">
        <v>580</v>
      </c>
      <c r="M297" s="708" t="s">
        <v>1067</v>
      </c>
      <c r="N297" s="710" t="s">
        <v>934</v>
      </c>
      <c r="O297" s="512" t="n">
        <v>1</v>
      </c>
      <c r="P297" s="512" t="n">
        <v>1</v>
      </c>
      <c r="Q297" s="711" t="n">
        <v>0.00052992</v>
      </c>
      <c r="R297" s="712"/>
      <c r="S297" s="713" t="n">
        <v>1.03</v>
      </c>
      <c r="T297" s="714"/>
      <c r="U297" s="715"/>
      <c r="V297" s="262" t="n">
        <f aca="false">SUM(W297:CI297)</f>
        <v>0</v>
      </c>
      <c r="W297" s="243" t="n">
        <v>0</v>
      </c>
      <c r="X297" s="243" t="n">
        <v>0</v>
      </c>
      <c r="Y297" s="243" t="n">
        <v>0</v>
      </c>
      <c r="Z297" s="243" t="n">
        <v>0</v>
      </c>
      <c r="AA297" s="243" t="n">
        <v>0</v>
      </c>
      <c r="AB297" s="243" t="n">
        <v>0</v>
      </c>
      <c r="AC297" s="243" t="n">
        <v>0</v>
      </c>
      <c r="AD297" s="243" t="n">
        <v>0</v>
      </c>
      <c r="AE297" s="243" t="n">
        <v>0</v>
      </c>
      <c r="AF297" s="243" t="n">
        <v>0</v>
      </c>
      <c r="AG297" s="243" t="n">
        <v>0</v>
      </c>
      <c r="AH297" s="518" t="n">
        <v>0</v>
      </c>
      <c r="AI297" s="243" t="n">
        <v>0</v>
      </c>
      <c r="AJ297" s="243" t="n">
        <v>0</v>
      </c>
      <c r="AK297" s="518" t="n">
        <v>0</v>
      </c>
      <c r="AL297" s="518" t="n">
        <v>0</v>
      </c>
      <c r="AM297" s="518" t="n">
        <v>0</v>
      </c>
      <c r="AN297" s="518" t="n">
        <v>0</v>
      </c>
      <c r="AO297" s="518" t="n">
        <v>0</v>
      </c>
      <c r="AP297" s="518" t="n">
        <v>0</v>
      </c>
      <c r="AQ297" s="518" t="n">
        <v>0</v>
      </c>
      <c r="AR297" s="518" t="n">
        <v>0</v>
      </c>
      <c r="AS297" s="518" t="n">
        <v>0</v>
      </c>
      <c r="AT297" s="518" t="n">
        <v>0</v>
      </c>
      <c r="AU297" s="518" t="n">
        <v>0</v>
      </c>
      <c r="AV297" s="518" t="n">
        <v>0</v>
      </c>
      <c r="AW297" s="518" t="n">
        <v>0</v>
      </c>
      <c r="AX297" s="518" t="n">
        <v>0</v>
      </c>
      <c r="AY297" s="518" t="n">
        <v>0</v>
      </c>
      <c r="AZ297" s="518" t="n">
        <v>0</v>
      </c>
      <c r="BA297" s="518" t="n">
        <v>0</v>
      </c>
      <c r="BB297" s="518" t="n">
        <v>0</v>
      </c>
      <c r="BC297" s="518" t="n">
        <v>0</v>
      </c>
      <c r="BD297" s="518" t="n">
        <v>0</v>
      </c>
      <c r="BE297" s="518" t="n">
        <v>0</v>
      </c>
      <c r="BF297" s="518" t="n">
        <v>0</v>
      </c>
      <c r="BG297" s="518" t="n">
        <v>0</v>
      </c>
      <c r="BH297" s="518" t="n">
        <v>0</v>
      </c>
      <c r="BI297" s="518" t="n">
        <v>0</v>
      </c>
      <c r="BJ297" s="518"/>
      <c r="BK297" s="518"/>
      <c r="BL297" s="518" t="n">
        <v>0</v>
      </c>
      <c r="BM297" s="518"/>
      <c r="BN297" s="518"/>
      <c r="BO297" s="518"/>
      <c r="BP297" s="518"/>
      <c r="BQ297" s="518"/>
      <c r="BR297" s="518"/>
      <c r="BS297" s="518"/>
      <c r="BT297" s="518"/>
      <c r="BU297" s="518"/>
      <c r="BV297" s="518" t="n">
        <v>0</v>
      </c>
      <c r="BW297" s="518" t="n">
        <v>0</v>
      </c>
      <c r="BX297" s="518" t="n">
        <v>0</v>
      </c>
      <c r="BY297" s="518" t="n">
        <v>0</v>
      </c>
      <c r="BZ297" s="518" t="n">
        <v>0</v>
      </c>
      <c r="CA297" s="518" t="n">
        <v>0</v>
      </c>
      <c r="CB297" s="518" t="n">
        <v>0</v>
      </c>
      <c r="CC297" s="518" t="n">
        <v>0</v>
      </c>
      <c r="CD297" s="518" t="n">
        <v>0</v>
      </c>
      <c r="CE297" s="518" t="n">
        <v>0</v>
      </c>
      <c r="CF297" s="518" t="n">
        <v>0</v>
      </c>
      <c r="CG297" s="518" t="n">
        <v>0</v>
      </c>
      <c r="CH297" s="518"/>
      <c r="CI297" s="716"/>
      <c r="CL297" s="48" t="n">
        <v>0</v>
      </c>
      <c r="CM297" s="48" t="n">
        <f aca="false">CL297-V297</f>
        <v>0</v>
      </c>
      <c r="CN297" s="702" t="n">
        <f aca="false">SUM(CO297:DR297)</f>
        <v>0</v>
      </c>
      <c r="CO297" s="703" t="n">
        <v>0</v>
      </c>
      <c r="CP297" s="703"/>
      <c r="CQ297" s="703" t="n">
        <v>0</v>
      </c>
      <c r="CR297" s="703"/>
      <c r="CS297" s="703" t="n">
        <v>0</v>
      </c>
      <c r="CT297" s="703" t="n">
        <v>0</v>
      </c>
      <c r="CU297" s="703"/>
      <c r="CV297" s="703"/>
      <c r="CW297" s="703"/>
      <c r="CX297" s="703" t="n">
        <v>0</v>
      </c>
      <c r="CY297" s="703" t="n">
        <v>0</v>
      </c>
      <c r="CZ297" s="703" t="n">
        <v>0</v>
      </c>
      <c r="DA297" s="703"/>
      <c r="DB297" s="703"/>
      <c r="DC297" s="703"/>
      <c r="DD297" s="703"/>
      <c r="DE297" s="703" t="n">
        <v>0</v>
      </c>
      <c r="DF297" s="703"/>
      <c r="DG297" s="703" t="n">
        <v>0</v>
      </c>
      <c r="DH297" s="703" t="n">
        <v>0</v>
      </c>
      <c r="DI297" s="703" t="n">
        <v>0</v>
      </c>
      <c r="DJ297" s="703" t="n">
        <v>0</v>
      </c>
      <c r="DK297" s="703" t="n">
        <v>0</v>
      </c>
      <c r="DL297" s="703" t="n">
        <v>0</v>
      </c>
      <c r="DM297" s="703"/>
      <c r="DN297" s="703"/>
      <c r="DO297" s="703"/>
      <c r="DP297" s="703"/>
      <c r="DQ297" s="703"/>
      <c r="DR297" s="703"/>
      <c r="DS297" s="704" t="n">
        <f aca="false">CN297-V297</f>
        <v>0</v>
      </c>
      <c r="DT297" s="553"/>
      <c r="DU297" s="48"/>
    </row>
    <row r="298" customFormat="false" ht="15" hidden="false" customHeight="true" outlineLevel="0" collapsed="false">
      <c r="A298" s="705" t="n">
        <f aca="false">A297+1</f>
        <v>289</v>
      </c>
      <c r="B298" s="706" t="s">
        <v>1290</v>
      </c>
      <c r="C298" s="706" t="s">
        <v>579</v>
      </c>
      <c r="D298" s="706" t="s">
        <v>574</v>
      </c>
      <c r="E298" s="243" t="n">
        <f aca="false">COUNTIF($G$10:$G$1856,$G298)</f>
        <v>1</v>
      </c>
      <c r="F298" s="706" t="s">
        <v>1517</v>
      </c>
      <c r="G298" s="706" t="s">
        <v>1517</v>
      </c>
      <c r="H298" s="707" t="s">
        <v>1350</v>
      </c>
      <c r="I298" s="708" t="s">
        <v>1149</v>
      </c>
      <c r="J298" s="707" t="s">
        <v>581</v>
      </c>
      <c r="K298" s="709" t="n">
        <v>0</v>
      </c>
      <c r="L298" s="707" t="s">
        <v>580</v>
      </c>
      <c r="M298" s="708" t="s">
        <v>1150</v>
      </c>
      <c r="N298" s="710" t="s">
        <v>934</v>
      </c>
      <c r="O298" s="512" t="n">
        <v>2</v>
      </c>
      <c r="P298" s="512" t="n">
        <v>1</v>
      </c>
      <c r="Q298" s="711" t="n">
        <v>0.000368775</v>
      </c>
      <c r="R298" s="712"/>
      <c r="S298" s="713" t="n">
        <v>0.71</v>
      </c>
      <c r="T298" s="714"/>
      <c r="U298" s="715"/>
      <c r="V298" s="262" t="n">
        <f aca="false">SUM(W298:CI298)</f>
        <v>0</v>
      </c>
      <c r="W298" s="243" t="n">
        <v>0</v>
      </c>
      <c r="X298" s="243" t="n">
        <v>0</v>
      </c>
      <c r="Y298" s="243" t="n">
        <v>0</v>
      </c>
      <c r="Z298" s="243" t="n">
        <v>0</v>
      </c>
      <c r="AA298" s="243" t="n">
        <v>0</v>
      </c>
      <c r="AB298" s="243" t="n">
        <v>0</v>
      </c>
      <c r="AC298" s="243" t="n">
        <v>0</v>
      </c>
      <c r="AD298" s="243" t="n">
        <v>0</v>
      </c>
      <c r="AE298" s="243" t="n">
        <v>0</v>
      </c>
      <c r="AF298" s="243" t="n">
        <v>0</v>
      </c>
      <c r="AG298" s="243" t="n">
        <v>0</v>
      </c>
      <c r="AH298" s="518" t="n">
        <v>0</v>
      </c>
      <c r="AI298" s="243" t="n">
        <v>0</v>
      </c>
      <c r="AJ298" s="243" t="n">
        <v>0</v>
      </c>
      <c r="AK298" s="518" t="n">
        <v>0</v>
      </c>
      <c r="AL298" s="518" t="n">
        <v>0</v>
      </c>
      <c r="AM298" s="518" t="n">
        <v>0</v>
      </c>
      <c r="AN298" s="518" t="n">
        <v>0</v>
      </c>
      <c r="AO298" s="518" t="n">
        <v>0</v>
      </c>
      <c r="AP298" s="518" t="n">
        <v>0</v>
      </c>
      <c r="AQ298" s="518" t="n">
        <v>0</v>
      </c>
      <c r="AR298" s="518" t="n">
        <v>0</v>
      </c>
      <c r="AS298" s="518" t="n">
        <v>0</v>
      </c>
      <c r="AT298" s="518" t="n">
        <v>0</v>
      </c>
      <c r="AU298" s="518" t="n">
        <v>0</v>
      </c>
      <c r="AV298" s="518" t="n">
        <v>0</v>
      </c>
      <c r="AW298" s="518" t="n">
        <v>0</v>
      </c>
      <c r="AX298" s="518" t="n">
        <v>0</v>
      </c>
      <c r="AY298" s="518" t="n">
        <v>0</v>
      </c>
      <c r="AZ298" s="518" t="n">
        <v>0</v>
      </c>
      <c r="BA298" s="518" t="n">
        <v>0</v>
      </c>
      <c r="BB298" s="518" t="n">
        <v>0</v>
      </c>
      <c r="BC298" s="518" t="n">
        <v>0</v>
      </c>
      <c r="BD298" s="518" t="n">
        <v>0</v>
      </c>
      <c r="BE298" s="518" t="n">
        <v>0</v>
      </c>
      <c r="BF298" s="518" t="n">
        <v>0</v>
      </c>
      <c r="BG298" s="518" t="n">
        <v>0</v>
      </c>
      <c r="BH298" s="518" t="n">
        <v>0</v>
      </c>
      <c r="BI298" s="518" t="n">
        <v>0</v>
      </c>
      <c r="BJ298" s="518"/>
      <c r="BK298" s="518"/>
      <c r="BL298" s="518" t="n">
        <v>0</v>
      </c>
      <c r="BM298" s="518"/>
      <c r="BN298" s="518"/>
      <c r="BO298" s="518"/>
      <c r="BP298" s="518"/>
      <c r="BQ298" s="518"/>
      <c r="BR298" s="518"/>
      <c r="BS298" s="518"/>
      <c r="BT298" s="518"/>
      <c r="BU298" s="518"/>
      <c r="BV298" s="518" t="n">
        <v>0</v>
      </c>
      <c r="BW298" s="518" t="n">
        <v>0</v>
      </c>
      <c r="BX298" s="518" t="n">
        <v>0</v>
      </c>
      <c r="BY298" s="518" t="n">
        <v>0</v>
      </c>
      <c r="BZ298" s="518" t="n">
        <v>0</v>
      </c>
      <c r="CA298" s="518" t="n">
        <v>0</v>
      </c>
      <c r="CB298" s="518" t="n">
        <v>0</v>
      </c>
      <c r="CC298" s="518" t="n">
        <v>0</v>
      </c>
      <c r="CD298" s="518" t="n">
        <v>0</v>
      </c>
      <c r="CE298" s="518" t="n">
        <v>0</v>
      </c>
      <c r="CF298" s="518" t="n">
        <v>0</v>
      </c>
      <c r="CG298" s="518" t="n">
        <v>0</v>
      </c>
      <c r="CH298" s="518"/>
      <c r="CI298" s="716"/>
      <c r="CL298" s="48" t="n">
        <v>0</v>
      </c>
      <c r="CM298" s="48" t="n">
        <f aca="false">CL298-V298</f>
        <v>0</v>
      </c>
      <c r="CN298" s="702" t="n">
        <f aca="false">SUM(CO298:DR298)</f>
        <v>0</v>
      </c>
      <c r="CO298" s="703" t="n">
        <v>0</v>
      </c>
      <c r="CP298" s="703"/>
      <c r="CQ298" s="703" t="n">
        <v>0</v>
      </c>
      <c r="CR298" s="703"/>
      <c r="CS298" s="703" t="n">
        <v>0</v>
      </c>
      <c r="CT298" s="703" t="n">
        <v>0</v>
      </c>
      <c r="CU298" s="703"/>
      <c r="CV298" s="703"/>
      <c r="CW298" s="703"/>
      <c r="CX298" s="703" t="n">
        <v>0</v>
      </c>
      <c r="CY298" s="703" t="n">
        <v>0</v>
      </c>
      <c r="CZ298" s="703" t="n">
        <v>0</v>
      </c>
      <c r="DA298" s="703"/>
      <c r="DB298" s="703"/>
      <c r="DC298" s="703"/>
      <c r="DD298" s="703"/>
      <c r="DE298" s="703" t="n">
        <v>0</v>
      </c>
      <c r="DF298" s="703"/>
      <c r="DG298" s="703" t="n">
        <v>0</v>
      </c>
      <c r="DH298" s="703" t="n">
        <v>0</v>
      </c>
      <c r="DI298" s="703" t="n">
        <v>0</v>
      </c>
      <c r="DJ298" s="703" t="n">
        <v>0</v>
      </c>
      <c r="DK298" s="703" t="n">
        <v>0</v>
      </c>
      <c r="DL298" s="703" t="n">
        <v>0</v>
      </c>
      <c r="DM298" s="703"/>
      <c r="DN298" s="703"/>
      <c r="DO298" s="703"/>
      <c r="DP298" s="703"/>
      <c r="DQ298" s="703"/>
      <c r="DR298" s="703"/>
      <c r="DS298" s="704" t="n">
        <f aca="false">CN298-V298</f>
        <v>0</v>
      </c>
      <c r="DT298" s="553"/>
      <c r="DU298" s="48"/>
    </row>
    <row r="299" customFormat="false" ht="15" hidden="false" customHeight="true" outlineLevel="0" collapsed="false">
      <c r="A299" s="705" t="n">
        <f aca="false">A298+1</f>
        <v>290</v>
      </c>
      <c r="B299" s="706" t="s">
        <v>1290</v>
      </c>
      <c r="C299" s="706" t="s">
        <v>579</v>
      </c>
      <c r="D299" s="706" t="s">
        <v>574</v>
      </c>
      <c r="E299" s="243" t="n">
        <f aca="false">COUNTIF($G$10:$G$1856,$G299)</f>
        <v>1</v>
      </c>
      <c r="F299" s="706" t="s">
        <v>1518</v>
      </c>
      <c r="G299" s="706" t="s">
        <v>1518</v>
      </c>
      <c r="H299" s="707" t="s">
        <v>1352</v>
      </c>
      <c r="I299" s="708" t="s">
        <v>1353</v>
      </c>
      <c r="J299" s="707" t="s">
        <v>581</v>
      </c>
      <c r="K299" s="709" t="n">
        <v>0</v>
      </c>
      <c r="L299" s="707" t="s">
        <v>580</v>
      </c>
      <c r="M299" s="708" t="s">
        <v>1354</v>
      </c>
      <c r="N299" s="710" t="s">
        <v>934</v>
      </c>
      <c r="O299" s="512" t="n">
        <v>1</v>
      </c>
      <c r="P299" s="512" t="n">
        <v>1</v>
      </c>
      <c r="Q299" s="711" t="n">
        <v>0.001596042</v>
      </c>
      <c r="R299" s="712"/>
      <c r="S299" s="713" t="n">
        <v>3.09</v>
      </c>
      <c r="T299" s="714"/>
      <c r="U299" s="715"/>
      <c r="V299" s="262" t="n">
        <f aca="false">SUM(W299:CI299)</f>
        <v>2</v>
      </c>
      <c r="W299" s="243" t="n">
        <v>0</v>
      </c>
      <c r="X299" s="243" t="n">
        <v>0</v>
      </c>
      <c r="Y299" s="243" t="n">
        <v>0</v>
      </c>
      <c r="Z299" s="243" t="n">
        <v>0</v>
      </c>
      <c r="AA299" s="243" t="n">
        <v>0</v>
      </c>
      <c r="AB299" s="243" t="n">
        <v>0</v>
      </c>
      <c r="AC299" s="243" t="n">
        <v>2</v>
      </c>
      <c r="AD299" s="243" t="n">
        <v>0</v>
      </c>
      <c r="AE299" s="243" t="n">
        <v>0</v>
      </c>
      <c r="AF299" s="243" t="n">
        <v>0</v>
      </c>
      <c r="AG299" s="243" t="n">
        <v>0</v>
      </c>
      <c r="AH299" s="518" t="n">
        <v>0</v>
      </c>
      <c r="AI299" s="243" t="n">
        <v>0</v>
      </c>
      <c r="AJ299" s="243" t="n">
        <v>0</v>
      </c>
      <c r="AK299" s="518" t="n">
        <v>0</v>
      </c>
      <c r="AL299" s="518" t="n">
        <v>0</v>
      </c>
      <c r="AM299" s="518" t="n">
        <v>0</v>
      </c>
      <c r="AN299" s="518" t="n">
        <v>0</v>
      </c>
      <c r="AO299" s="518" t="n">
        <v>0</v>
      </c>
      <c r="AP299" s="518" t="n">
        <v>0</v>
      </c>
      <c r="AQ299" s="518" t="n">
        <v>0</v>
      </c>
      <c r="AR299" s="518" t="n">
        <v>0</v>
      </c>
      <c r="AS299" s="518" t="n">
        <v>0</v>
      </c>
      <c r="AT299" s="518" t="n">
        <v>0</v>
      </c>
      <c r="AU299" s="518" t="n">
        <v>0</v>
      </c>
      <c r="AV299" s="518" t="n">
        <v>0</v>
      </c>
      <c r="AW299" s="518" t="n">
        <v>0</v>
      </c>
      <c r="AX299" s="518" t="n">
        <v>0</v>
      </c>
      <c r="AY299" s="518" t="n">
        <v>0</v>
      </c>
      <c r="AZ299" s="518" t="n">
        <v>0</v>
      </c>
      <c r="BA299" s="518" t="n">
        <v>0</v>
      </c>
      <c r="BB299" s="518" t="n">
        <v>0</v>
      </c>
      <c r="BC299" s="518" t="n">
        <v>0</v>
      </c>
      <c r="BD299" s="518" t="n">
        <v>0</v>
      </c>
      <c r="BE299" s="518" t="n">
        <v>0</v>
      </c>
      <c r="BF299" s="518" t="n">
        <v>0</v>
      </c>
      <c r="BG299" s="518" t="n">
        <v>0</v>
      </c>
      <c r="BH299" s="518" t="n">
        <v>0</v>
      </c>
      <c r="BI299" s="518" t="n">
        <v>0</v>
      </c>
      <c r="BJ299" s="518"/>
      <c r="BK299" s="518"/>
      <c r="BL299" s="518" t="n">
        <v>0</v>
      </c>
      <c r="BM299" s="518"/>
      <c r="BN299" s="518"/>
      <c r="BO299" s="518"/>
      <c r="BP299" s="518"/>
      <c r="BQ299" s="518"/>
      <c r="BR299" s="518"/>
      <c r="BS299" s="518"/>
      <c r="BT299" s="518"/>
      <c r="BU299" s="518"/>
      <c r="BV299" s="518" t="n">
        <v>0</v>
      </c>
      <c r="BW299" s="518" t="n">
        <v>0</v>
      </c>
      <c r="BX299" s="518" t="n">
        <v>0</v>
      </c>
      <c r="BY299" s="518" t="n">
        <v>0</v>
      </c>
      <c r="BZ299" s="518" t="n">
        <v>0</v>
      </c>
      <c r="CA299" s="518" t="n">
        <v>0</v>
      </c>
      <c r="CB299" s="518" t="n">
        <v>0</v>
      </c>
      <c r="CC299" s="518" t="n">
        <v>0</v>
      </c>
      <c r="CD299" s="518" t="n">
        <v>0</v>
      </c>
      <c r="CE299" s="518" t="n">
        <v>0</v>
      </c>
      <c r="CF299" s="518" t="n">
        <v>0</v>
      </c>
      <c r="CG299" s="518" t="n">
        <v>0</v>
      </c>
      <c r="CH299" s="518"/>
      <c r="CI299" s="716"/>
      <c r="CL299" s="48" t="n">
        <v>2</v>
      </c>
      <c r="CM299" s="48" t="n">
        <f aca="false">CL299-V299</f>
        <v>0</v>
      </c>
      <c r="CN299" s="702" t="n">
        <f aca="false">SUM(CO299:DR299)</f>
        <v>2</v>
      </c>
      <c r="CO299" s="703" t="n">
        <v>0</v>
      </c>
      <c r="CP299" s="703"/>
      <c r="CQ299" s="703" t="n">
        <v>0</v>
      </c>
      <c r="CR299" s="703"/>
      <c r="CS299" s="703" t="n">
        <v>0</v>
      </c>
      <c r="CT299" s="703" t="n">
        <v>0</v>
      </c>
      <c r="CU299" s="703" t="n">
        <v>2</v>
      </c>
      <c r="CV299" s="703"/>
      <c r="CW299" s="703"/>
      <c r="CX299" s="703" t="n">
        <v>0</v>
      </c>
      <c r="CY299" s="703" t="n">
        <v>0</v>
      </c>
      <c r="CZ299" s="703" t="n">
        <v>0</v>
      </c>
      <c r="DA299" s="703"/>
      <c r="DB299" s="703"/>
      <c r="DC299" s="703"/>
      <c r="DD299" s="703"/>
      <c r="DE299" s="703" t="n">
        <v>0</v>
      </c>
      <c r="DF299" s="703"/>
      <c r="DG299" s="703" t="n">
        <v>0</v>
      </c>
      <c r="DH299" s="703" t="n">
        <v>0</v>
      </c>
      <c r="DI299" s="703" t="n">
        <v>0</v>
      </c>
      <c r="DJ299" s="703" t="n">
        <v>0</v>
      </c>
      <c r="DK299" s="703" t="n">
        <v>0</v>
      </c>
      <c r="DL299" s="703" t="n">
        <v>0</v>
      </c>
      <c r="DM299" s="703"/>
      <c r="DN299" s="703"/>
      <c r="DO299" s="703"/>
      <c r="DP299" s="703"/>
      <c r="DQ299" s="703"/>
      <c r="DR299" s="703"/>
      <c r="DS299" s="704" t="n">
        <f aca="false">CN299-V299</f>
        <v>0</v>
      </c>
      <c r="DT299" s="553"/>
      <c r="DU299" s="48"/>
    </row>
    <row r="300" customFormat="false" ht="15" hidden="false" customHeight="true" outlineLevel="0" collapsed="false">
      <c r="A300" s="705" t="n">
        <f aca="false">A299+1</f>
        <v>291</v>
      </c>
      <c r="B300" s="706" t="s">
        <v>1290</v>
      </c>
      <c r="C300" s="706" t="s">
        <v>579</v>
      </c>
      <c r="D300" s="706" t="s">
        <v>574</v>
      </c>
      <c r="E300" s="243" t="n">
        <f aca="false">COUNTIF($G$10:$G$1856,$G300)</f>
        <v>1</v>
      </c>
      <c r="F300" s="706" t="s">
        <v>1519</v>
      </c>
      <c r="G300" s="706" t="s">
        <v>1519</v>
      </c>
      <c r="H300" s="707" t="s">
        <v>1356</v>
      </c>
      <c r="I300" s="708" t="s">
        <v>1078</v>
      </c>
      <c r="J300" s="707" t="s">
        <v>581</v>
      </c>
      <c r="K300" s="709" t="n">
        <v>0</v>
      </c>
      <c r="L300" s="707" t="s">
        <v>580</v>
      </c>
      <c r="M300" s="708" t="s">
        <v>1079</v>
      </c>
      <c r="N300" s="710" t="s">
        <v>934</v>
      </c>
      <c r="O300" s="512" t="n">
        <v>1</v>
      </c>
      <c r="P300" s="512" t="n">
        <v>1</v>
      </c>
      <c r="Q300" s="711" t="n">
        <v>0.001596042</v>
      </c>
      <c r="R300" s="712"/>
      <c r="S300" s="713" t="n">
        <v>3.09</v>
      </c>
      <c r="T300" s="714"/>
      <c r="U300" s="715"/>
      <c r="V300" s="262" t="n">
        <f aca="false">SUM(W300:CI300)</f>
        <v>2</v>
      </c>
      <c r="W300" s="243" t="n">
        <v>0</v>
      </c>
      <c r="X300" s="243" t="n">
        <v>0</v>
      </c>
      <c r="Y300" s="243" t="n">
        <v>0</v>
      </c>
      <c r="Z300" s="243" t="n">
        <v>0</v>
      </c>
      <c r="AA300" s="243" t="n">
        <v>0</v>
      </c>
      <c r="AB300" s="243" t="n">
        <v>0</v>
      </c>
      <c r="AC300" s="243" t="n">
        <v>2</v>
      </c>
      <c r="AD300" s="243" t="n">
        <v>0</v>
      </c>
      <c r="AE300" s="243" t="n">
        <v>0</v>
      </c>
      <c r="AF300" s="243" t="n">
        <v>0</v>
      </c>
      <c r="AG300" s="243" t="n">
        <v>0</v>
      </c>
      <c r="AH300" s="518" t="n">
        <v>0</v>
      </c>
      <c r="AI300" s="243" t="n">
        <v>0</v>
      </c>
      <c r="AJ300" s="243" t="n">
        <v>0</v>
      </c>
      <c r="AK300" s="518" t="n">
        <v>0</v>
      </c>
      <c r="AL300" s="518" t="n">
        <v>0</v>
      </c>
      <c r="AM300" s="518" t="n">
        <v>0</v>
      </c>
      <c r="AN300" s="518" t="n">
        <v>0</v>
      </c>
      <c r="AO300" s="518" t="n">
        <v>0</v>
      </c>
      <c r="AP300" s="518" t="n">
        <v>0</v>
      </c>
      <c r="AQ300" s="518" t="n">
        <v>0</v>
      </c>
      <c r="AR300" s="518" t="n">
        <v>0</v>
      </c>
      <c r="AS300" s="518" t="n">
        <v>0</v>
      </c>
      <c r="AT300" s="518" t="n">
        <v>0</v>
      </c>
      <c r="AU300" s="518" t="n">
        <v>0</v>
      </c>
      <c r="AV300" s="518" t="n">
        <v>0</v>
      </c>
      <c r="AW300" s="518" t="n">
        <v>0</v>
      </c>
      <c r="AX300" s="518" t="n">
        <v>0</v>
      </c>
      <c r="AY300" s="518" t="n">
        <v>0</v>
      </c>
      <c r="AZ300" s="518" t="n">
        <v>0</v>
      </c>
      <c r="BA300" s="518" t="n">
        <v>0</v>
      </c>
      <c r="BB300" s="518" t="n">
        <v>0</v>
      </c>
      <c r="BC300" s="518" t="n">
        <v>0</v>
      </c>
      <c r="BD300" s="518" t="n">
        <v>0</v>
      </c>
      <c r="BE300" s="518" t="n">
        <v>0</v>
      </c>
      <c r="BF300" s="518" t="n">
        <v>0</v>
      </c>
      <c r="BG300" s="518" t="n">
        <v>0</v>
      </c>
      <c r="BH300" s="518" t="n">
        <v>0</v>
      </c>
      <c r="BI300" s="518" t="n">
        <v>0</v>
      </c>
      <c r="BJ300" s="518"/>
      <c r="BK300" s="518"/>
      <c r="BL300" s="518" t="n">
        <v>0</v>
      </c>
      <c r="BM300" s="518"/>
      <c r="BN300" s="518"/>
      <c r="BO300" s="518"/>
      <c r="BP300" s="518"/>
      <c r="BQ300" s="518"/>
      <c r="BR300" s="518"/>
      <c r="BS300" s="518"/>
      <c r="BT300" s="518"/>
      <c r="BU300" s="518"/>
      <c r="BV300" s="518" t="n">
        <v>0</v>
      </c>
      <c r="BW300" s="518" t="n">
        <v>0</v>
      </c>
      <c r="BX300" s="518" t="n">
        <v>0</v>
      </c>
      <c r="BY300" s="518" t="n">
        <v>0</v>
      </c>
      <c r="BZ300" s="518" t="n">
        <v>0</v>
      </c>
      <c r="CA300" s="518" t="n">
        <v>0</v>
      </c>
      <c r="CB300" s="518" t="n">
        <v>0</v>
      </c>
      <c r="CC300" s="518" t="n">
        <v>0</v>
      </c>
      <c r="CD300" s="518" t="n">
        <v>0</v>
      </c>
      <c r="CE300" s="518" t="n">
        <v>0</v>
      </c>
      <c r="CF300" s="518" t="n">
        <v>0</v>
      </c>
      <c r="CG300" s="518" t="n">
        <v>0</v>
      </c>
      <c r="CH300" s="518"/>
      <c r="CI300" s="716"/>
      <c r="CL300" s="48" t="n">
        <v>2</v>
      </c>
      <c r="CM300" s="48" t="n">
        <f aca="false">CL300-V300</f>
        <v>0</v>
      </c>
      <c r="CN300" s="702" t="n">
        <f aca="false">SUM(CO300:DR300)</f>
        <v>2</v>
      </c>
      <c r="CO300" s="703" t="n">
        <v>0</v>
      </c>
      <c r="CP300" s="703"/>
      <c r="CQ300" s="703" t="n">
        <v>0</v>
      </c>
      <c r="CR300" s="703"/>
      <c r="CS300" s="703" t="n">
        <v>0</v>
      </c>
      <c r="CT300" s="703" t="n">
        <v>0</v>
      </c>
      <c r="CU300" s="703" t="n">
        <v>2</v>
      </c>
      <c r="CV300" s="703"/>
      <c r="CW300" s="703"/>
      <c r="CX300" s="703" t="n">
        <v>0</v>
      </c>
      <c r="CY300" s="703" t="n">
        <v>0</v>
      </c>
      <c r="CZ300" s="703" t="n">
        <v>0</v>
      </c>
      <c r="DA300" s="703"/>
      <c r="DB300" s="703"/>
      <c r="DC300" s="703"/>
      <c r="DD300" s="703"/>
      <c r="DE300" s="703" t="n">
        <v>0</v>
      </c>
      <c r="DF300" s="703"/>
      <c r="DG300" s="703" t="n">
        <v>0</v>
      </c>
      <c r="DH300" s="703" t="n">
        <v>0</v>
      </c>
      <c r="DI300" s="703" t="n">
        <v>0</v>
      </c>
      <c r="DJ300" s="703" t="n">
        <v>0</v>
      </c>
      <c r="DK300" s="703" t="n">
        <v>0</v>
      </c>
      <c r="DL300" s="703" t="n">
        <v>0</v>
      </c>
      <c r="DM300" s="703"/>
      <c r="DN300" s="703"/>
      <c r="DO300" s="703"/>
      <c r="DP300" s="703"/>
      <c r="DQ300" s="703"/>
      <c r="DR300" s="703"/>
      <c r="DS300" s="704" t="n">
        <f aca="false">CN300-V300</f>
        <v>0</v>
      </c>
      <c r="DT300" s="553"/>
      <c r="DU300" s="48"/>
    </row>
    <row r="301" customFormat="false" ht="15" hidden="false" customHeight="true" outlineLevel="0" collapsed="false">
      <c r="A301" s="705" t="n">
        <f aca="false">A300+1</f>
        <v>292</v>
      </c>
      <c r="B301" s="706" t="s">
        <v>1290</v>
      </c>
      <c r="C301" s="706" t="s">
        <v>579</v>
      </c>
      <c r="D301" s="706" t="s">
        <v>574</v>
      </c>
      <c r="E301" s="243" t="n">
        <f aca="false">COUNTIF($G$10:$G$1856,$G301)</f>
        <v>1</v>
      </c>
      <c r="F301" s="706" t="s">
        <v>1520</v>
      </c>
      <c r="G301" s="706" t="s">
        <v>1520</v>
      </c>
      <c r="H301" s="707" t="s">
        <v>1358</v>
      </c>
      <c r="I301" s="708" t="s">
        <v>1082</v>
      </c>
      <c r="J301" s="707" t="s">
        <v>581</v>
      </c>
      <c r="K301" s="709" t="n">
        <v>0</v>
      </c>
      <c r="L301" s="707" t="s">
        <v>580</v>
      </c>
      <c r="M301" s="708" t="s">
        <v>1083</v>
      </c>
      <c r="N301" s="710" t="s">
        <v>934</v>
      </c>
      <c r="O301" s="512" t="n">
        <v>1</v>
      </c>
      <c r="P301" s="512" t="n">
        <v>1</v>
      </c>
      <c r="Q301" s="711" t="n">
        <v>0.00063</v>
      </c>
      <c r="R301" s="712"/>
      <c r="S301" s="713" t="n">
        <v>1.22</v>
      </c>
      <c r="T301" s="714"/>
      <c r="U301" s="715"/>
      <c r="V301" s="262" t="n">
        <f aca="false">SUM(W301:CI301)</f>
        <v>0</v>
      </c>
      <c r="W301" s="243" t="n">
        <v>0</v>
      </c>
      <c r="X301" s="243" t="n">
        <v>0</v>
      </c>
      <c r="Y301" s="243" t="n">
        <v>0</v>
      </c>
      <c r="Z301" s="243" t="n">
        <v>0</v>
      </c>
      <c r="AA301" s="243" t="n">
        <v>0</v>
      </c>
      <c r="AB301" s="243" t="n">
        <v>0</v>
      </c>
      <c r="AC301" s="243" t="n">
        <v>0</v>
      </c>
      <c r="AD301" s="243" t="n">
        <v>0</v>
      </c>
      <c r="AE301" s="243" t="n">
        <v>0</v>
      </c>
      <c r="AF301" s="243" t="n">
        <v>0</v>
      </c>
      <c r="AG301" s="243" t="n">
        <v>0</v>
      </c>
      <c r="AH301" s="518" t="n">
        <v>0</v>
      </c>
      <c r="AI301" s="243" t="n">
        <v>0</v>
      </c>
      <c r="AJ301" s="243" t="n">
        <v>0</v>
      </c>
      <c r="AK301" s="518" t="n">
        <v>0</v>
      </c>
      <c r="AL301" s="518" t="n">
        <v>0</v>
      </c>
      <c r="AM301" s="518" t="n">
        <v>0</v>
      </c>
      <c r="AN301" s="518" t="n">
        <v>0</v>
      </c>
      <c r="AO301" s="518" t="n">
        <v>0</v>
      </c>
      <c r="AP301" s="518" t="n">
        <v>0</v>
      </c>
      <c r="AQ301" s="518" t="n">
        <v>0</v>
      </c>
      <c r="AR301" s="518" t="n">
        <v>0</v>
      </c>
      <c r="AS301" s="518" t="n">
        <v>0</v>
      </c>
      <c r="AT301" s="518" t="n">
        <v>0</v>
      </c>
      <c r="AU301" s="518" t="n">
        <v>0</v>
      </c>
      <c r="AV301" s="518" t="n">
        <v>0</v>
      </c>
      <c r="AW301" s="518" t="n">
        <v>0</v>
      </c>
      <c r="AX301" s="518" t="n">
        <v>0</v>
      </c>
      <c r="AY301" s="518" t="n">
        <v>0</v>
      </c>
      <c r="AZ301" s="518" t="n">
        <v>0</v>
      </c>
      <c r="BA301" s="518" t="n">
        <v>0</v>
      </c>
      <c r="BB301" s="518" t="n">
        <v>0</v>
      </c>
      <c r="BC301" s="518" t="n">
        <v>0</v>
      </c>
      <c r="BD301" s="518" t="n">
        <v>0</v>
      </c>
      <c r="BE301" s="518" t="n">
        <v>0</v>
      </c>
      <c r="BF301" s="518" t="n">
        <v>0</v>
      </c>
      <c r="BG301" s="518" t="n">
        <v>0</v>
      </c>
      <c r="BH301" s="518" t="n">
        <v>0</v>
      </c>
      <c r="BI301" s="518" t="n">
        <v>0</v>
      </c>
      <c r="BJ301" s="518"/>
      <c r="BK301" s="518"/>
      <c r="BL301" s="518" t="n">
        <v>0</v>
      </c>
      <c r="BM301" s="518"/>
      <c r="BN301" s="518"/>
      <c r="BO301" s="518"/>
      <c r="BP301" s="518"/>
      <c r="BQ301" s="518"/>
      <c r="BR301" s="518"/>
      <c r="BS301" s="518"/>
      <c r="BT301" s="518"/>
      <c r="BU301" s="518"/>
      <c r="BV301" s="518" t="n">
        <v>0</v>
      </c>
      <c r="BW301" s="518" t="n">
        <v>0</v>
      </c>
      <c r="BX301" s="518" t="n">
        <v>0</v>
      </c>
      <c r="BY301" s="518" t="n">
        <v>0</v>
      </c>
      <c r="BZ301" s="518" t="n">
        <v>0</v>
      </c>
      <c r="CA301" s="518" t="n">
        <v>0</v>
      </c>
      <c r="CB301" s="518" t="n">
        <v>0</v>
      </c>
      <c r="CC301" s="518" t="n">
        <v>0</v>
      </c>
      <c r="CD301" s="518" t="n">
        <v>0</v>
      </c>
      <c r="CE301" s="518" t="n">
        <v>0</v>
      </c>
      <c r="CF301" s="518" t="n">
        <v>0</v>
      </c>
      <c r="CG301" s="518" t="n">
        <v>0</v>
      </c>
      <c r="CH301" s="518"/>
      <c r="CI301" s="716"/>
      <c r="CL301" s="48" t="n">
        <v>0</v>
      </c>
      <c r="CM301" s="48" t="n">
        <f aca="false">CL301-V301</f>
        <v>0</v>
      </c>
      <c r="CN301" s="702" t="n">
        <f aca="false">SUM(CO301:DR301)</f>
        <v>0</v>
      </c>
      <c r="CO301" s="703" t="n">
        <v>0</v>
      </c>
      <c r="CP301" s="703"/>
      <c r="CQ301" s="703" t="n">
        <v>0</v>
      </c>
      <c r="CR301" s="703"/>
      <c r="CS301" s="703" t="n">
        <v>0</v>
      </c>
      <c r="CT301" s="703" t="n">
        <v>0</v>
      </c>
      <c r="CU301" s="703"/>
      <c r="CV301" s="703"/>
      <c r="CW301" s="703"/>
      <c r="CX301" s="703" t="n">
        <v>0</v>
      </c>
      <c r="CY301" s="703" t="n">
        <v>0</v>
      </c>
      <c r="CZ301" s="703" t="n">
        <v>0</v>
      </c>
      <c r="DA301" s="703"/>
      <c r="DB301" s="703"/>
      <c r="DC301" s="703"/>
      <c r="DD301" s="703"/>
      <c r="DE301" s="703" t="n">
        <v>0</v>
      </c>
      <c r="DF301" s="703"/>
      <c r="DG301" s="703" t="n">
        <v>0</v>
      </c>
      <c r="DH301" s="703" t="n">
        <v>0</v>
      </c>
      <c r="DI301" s="703" t="n">
        <v>0</v>
      </c>
      <c r="DJ301" s="703" t="n">
        <v>0</v>
      </c>
      <c r="DK301" s="703" t="n">
        <v>0</v>
      </c>
      <c r="DL301" s="703" t="n">
        <v>0</v>
      </c>
      <c r="DM301" s="703"/>
      <c r="DN301" s="703"/>
      <c r="DO301" s="703"/>
      <c r="DP301" s="703"/>
      <c r="DQ301" s="703"/>
      <c r="DR301" s="703"/>
      <c r="DS301" s="704" t="n">
        <f aca="false">CN301-V301</f>
        <v>0</v>
      </c>
      <c r="DT301" s="553"/>
      <c r="DU301" s="48"/>
    </row>
    <row r="302" customFormat="false" ht="15" hidden="false" customHeight="true" outlineLevel="0" collapsed="false">
      <c r="A302" s="705" t="n">
        <f aca="false">A301+1</f>
        <v>293</v>
      </c>
      <c r="B302" s="706" t="s">
        <v>1290</v>
      </c>
      <c r="C302" s="706" t="s">
        <v>579</v>
      </c>
      <c r="D302" s="706" t="s">
        <v>574</v>
      </c>
      <c r="E302" s="243" t="n">
        <f aca="false">COUNTIF($G$10:$G$1856,$G302)</f>
        <v>1</v>
      </c>
      <c r="F302" s="706" t="s">
        <v>1521</v>
      </c>
      <c r="G302" s="706" t="s">
        <v>1521</v>
      </c>
      <c r="H302" s="707" t="s">
        <v>1360</v>
      </c>
      <c r="I302" s="708" t="s">
        <v>1086</v>
      </c>
      <c r="J302" s="707" t="s">
        <v>581</v>
      </c>
      <c r="K302" s="709" t="n">
        <v>0</v>
      </c>
      <c r="L302" s="707" t="s">
        <v>580</v>
      </c>
      <c r="M302" s="708" t="s">
        <v>1087</v>
      </c>
      <c r="N302" s="710" t="s">
        <v>934</v>
      </c>
      <c r="O302" s="512" t="n">
        <v>1</v>
      </c>
      <c r="P302" s="512" t="n">
        <v>1</v>
      </c>
      <c r="Q302" s="711" t="n">
        <v>0.00063</v>
      </c>
      <c r="R302" s="712"/>
      <c r="S302" s="713" t="n">
        <v>1.22</v>
      </c>
      <c r="T302" s="714"/>
      <c r="U302" s="715"/>
      <c r="V302" s="262" t="n">
        <f aca="false">SUM(W302:CI302)</f>
        <v>0</v>
      </c>
      <c r="W302" s="243" t="n">
        <v>0</v>
      </c>
      <c r="X302" s="243" t="n">
        <v>0</v>
      </c>
      <c r="Y302" s="243" t="n">
        <v>0</v>
      </c>
      <c r="Z302" s="243" t="n">
        <v>0</v>
      </c>
      <c r="AA302" s="243" t="n">
        <v>0</v>
      </c>
      <c r="AB302" s="243" t="n">
        <v>0</v>
      </c>
      <c r="AC302" s="243" t="n">
        <v>0</v>
      </c>
      <c r="AD302" s="243" t="n">
        <v>0</v>
      </c>
      <c r="AE302" s="243" t="n">
        <v>0</v>
      </c>
      <c r="AF302" s="243" t="n">
        <v>0</v>
      </c>
      <c r="AG302" s="243" t="n">
        <v>0</v>
      </c>
      <c r="AH302" s="518" t="n">
        <v>0</v>
      </c>
      <c r="AI302" s="243" t="n">
        <v>0</v>
      </c>
      <c r="AJ302" s="243" t="n">
        <v>0</v>
      </c>
      <c r="AK302" s="518" t="n">
        <v>0</v>
      </c>
      <c r="AL302" s="518" t="n">
        <v>0</v>
      </c>
      <c r="AM302" s="518" t="n">
        <v>0</v>
      </c>
      <c r="AN302" s="518" t="n">
        <v>0</v>
      </c>
      <c r="AO302" s="518" t="n">
        <v>0</v>
      </c>
      <c r="AP302" s="518" t="n">
        <v>0</v>
      </c>
      <c r="AQ302" s="518" t="n">
        <v>0</v>
      </c>
      <c r="AR302" s="518" t="n">
        <v>0</v>
      </c>
      <c r="AS302" s="518" t="n">
        <v>0</v>
      </c>
      <c r="AT302" s="518" t="n">
        <v>0</v>
      </c>
      <c r="AU302" s="518" t="n">
        <v>0</v>
      </c>
      <c r="AV302" s="518" t="n">
        <v>0</v>
      </c>
      <c r="AW302" s="518" t="n">
        <v>0</v>
      </c>
      <c r="AX302" s="518" t="n">
        <v>0</v>
      </c>
      <c r="AY302" s="518" t="n">
        <v>0</v>
      </c>
      <c r="AZ302" s="518" t="n">
        <v>0</v>
      </c>
      <c r="BA302" s="518" t="n">
        <v>0</v>
      </c>
      <c r="BB302" s="518" t="n">
        <v>0</v>
      </c>
      <c r="BC302" s="518" t="n">
        <v>0</v>
      </c>
      <c r="BD302" s="518" t="n">
        <v>0</v>
      </c>
      <c r="BE302" s="518" t="n">
        <v>0</v>
      </c>
      <c r="BF302" s="518" t="n">
        <v>0</v>
      </c>
      <c r="BG302" s="518" t="n">
        <v>0</v>
      </c>
      <c r="BH302" s="518" t="n">
        <v>0</v>
      </c>
      <c r="BI302" s="518" t="n">
        <v>0</v>
      </c>
      <c r="BJ302" s="518"/>
      <c r="BK302" s="518"/>
      <c r="BL302" s="518" t="n">
        <v>0</v>
      </c>
      <c r="BM302" s="518"/>
      <c r="BN302" s="518"/>
      <c r="BO302" s="518"/>
      <c r="BP302" s="518"/>
      <c r="BQ302" s="518"/>
      <c r="BR302" s="518"/>
      <c r="BS302" s="518"/>
      <c r="BT302" s="518"/>
      <c r="BU302" s="518"/>
      <c r="BV302" s="518" t="n">
        <v>0</v>
      </c>
      <c r="BW302" s="518" t="n">
        <v>0</v>
      </c>
      <c r="BX302" s="518" t="n">
        <v>0</v>
      </c>
      <c r="BY302" s="518" t="n">
        <v>0</v>
      </c>
      <c r="BZ302" s="518" t="n">
        <v>0</v>
      </c>
      <c r="CA302" s="518" t="n">
        <v>0</v>
      </c>
      <c r="CB302" s="518" t="n">
        <v>0</v>
      </c>
      <c r="CC302" s="518" t="n">
        <v>0</v>
      </c>
      <c r="CD302" s="518" t="n">
        <v>0</v>
      </c>
      <c r="CE302" s="518" t="n">
        <v>0</v>
      </c>
      <c r="CF302" s="518" t="n">
        <v>0</v>
      </c>
      <c r="CG302" s="518" t="n">
        <v>0</v>
      </c>
      <c r="CH302" s="518"/>
      <c r="CI302" s="716"/>
      <c r="CL302" s="48" t="n">
        <v>0</v>
      </c>
      <c r="CM302" s="48" t="n">
        <f aca="false">CL302-V302</f>
        <v>0</v>
      </c>
      <c r="CN302" s="702" t="n">
        <f aca="false">SUM(CO302:DR302)</f>
        <v>0</v>
      </c>
      <c r="CO302" s="703" t="n">
        <v>0</v>
      </c>
      <c r="CP302" s="703"/>
      <c r="CQ302" s="703" t="n">
        <v>0</v>
      </c>
      <c r="CR302" s="703"/>
      <c r="CS302" s="703" t="n">
        <v>0</v>
      </c>
      <c r="CT302" s="703" t="n">
        <v>0</v>
      </c>
      <c r="CU302" s="703"/>
      <c r="CV302" s="703"/>
      <c r="CW302" s="703"/>
      <c r="CX302" s="703" t="n">
        <v>0</v>
      </c>
      <c r="CY302" s="703" t="n">
        <v>0</v>
      </c>
      <c r="CZ302" s="703" t="n">
        <v>0</v>
      </c>
      <c r="DA302" s="703"/>
      <c r="DB302" s="703"/>
      <c r="DC302" s="703"/>
      <c r="DD302" s="703"/>
      <c r="DE302" s="703" t="n">
        <v>0</v>
      </c>
      <c r="DF302" s="703"/>
      <c r="DG302" s="703" t="n">
        <v>0</v>
      </c>
      <c r="DH302" s="703" t="n">
        <v>0</v>
      </c>
      <c r="DI302" s="703" t="n">
        <v>0</v>
      </c>
      <c r="DJ302" s="703" t="n">
        <v>0</v>
      </c>
      <c r="DK302" s="703" t="n">
        <v>0</v>
      </c>
      <c r="DL302" s="703" t="n">
        <v>0</v>
      </c>
      <c r="DM302" s="703"/>
      <c r="DN302" s="703"/>
      <c r="DO302" s="703"/>
      <c r="DP302" s="703"/>
      <c r="DQ302" s="703"/>
      <c r="DR302" s="703"/>
      <c r="DS302" s="704" t="n">
        <f aca="false">CN302-V302</f>
        <v>0</v>
      </c>
      <c r="DT302" s="553"/>
      <c r="DU302" s="48"/>
    </row>
    <row r="303" customFormat="false" ht="15" hidden="false" customHeight="true" outlineLevel="0" collapsed="false">
      <c r="A303" s="705" t="n">
        <f aca="false">A302+1</f>
        <v>294</v>
      </c>
      <c r="B303" s="706" t="s">
        <v>1290</v>
      </c>
      <c r="C303" s="706" t="s">
        <v>579</v>
      </c>
      <c r="D303" s="706" t="s">
        <v>574</v>
      </c>
      <c r="E303" s="243" t="n">
        <f aca="false">COUNTIF($G$10:$G$1856,$G303)</f>
        <v>1</v>
      </c>
      <c r="F303" s="706" t="s">
        <v>1522</v>
      </c>
      <c r="G303" s="706" t="s">
        <v>1522</v>
      </c>
      <c r="H303" s="707" t="s">
        <v>1362</v>
      </c>
      <c r="I303" s="708" t="s">
        <v>1090</v>
      </c>
      <c r="J303" s="707" t="s">
        <v>581</v>
      </c>
      <c r="K303" s="709" t="n">
        <v>0</v>
      </c>
      <c r="L303" s="707" t="s">
        <v>580</v>
      </c>
      <c r="M303" s="708" t="s">
        <v>1091</v>
      </c>
      <c r="N303" s="710" t="s">
        <v>934</v>
      </c>
      <c r="O303" s="512" t="n">
        <v>1</v>
      </c>
      <c r="P303" s="512" t="n">
        <v>1</v>
      </c>
      <c r="Q303" s="711" t="n">
        <v>0.0007686</v>
      </c>
      <c r="R303" s="712"/>
      <c r="S303" s="713" t="n">
        <v>1.49</v>
      </c>
      <c r="T303" s="714"/>
      <c r="U303" s="715"/>
      <c r="V303" s="262" t="n">
        <f aca="false">SUM(W303:CI303)</f>
        <v>0</v>
      </c>
      <c r="W303" s="243" t="n">
        <v>0</v>
      </c>
      <c r="X303" s="243" t="n">
        <v>0</v>
      </c>
      <c r="Y303" s="243" t="n">
        <v>0</v>
      </c>
      <c r="Z303" s="243" t="n">
        <v>0</v>
      </c>
      <c r="AA303" s="243" t="n">
        <v>0</v>
      </c>
      <c r="AB303" s="243" t="n">
        <v>0</v>
      </c>
      <c r="AC303" s="243" t="n">
        <v>0</v>
      </c>
      <c r="AD303" s="243" t="n">
        <v>0</v>
      </c>
      <c r="AE303" s="243" t="n">
        <v>0</v>
      </c>
      <c r="AF303" s="243" t="n">
        <v>0</v>
      </c>
      <c r="AG303" s="243" t="n">
        <v>0</v>
      </c>
      <c r="AH303" s="518" t="n">
        <v>0</v>
      </c>
      <c r="AI303" s="243" t="n">
        <v>0</v>
      </c>
      <c r="AJ303" s="243" t="n">
        <v>0</v>
      </c>
      <c r="AK303" s="518" t="n">
        <v>0</v>
      </c>
      <c r="AL303" s="518" t="n">
        <v>0</v>
      </c>
      <c r="AM303" s="518" t="n">
        <v>0</v>
      </c>
      <c r="AN303" s="518" t="n">
        <v>0</v>
      </c>
      <c r="AO303" s="518" t="n">
        <v>0</v>
      </c>
      <c r="AP303" s="518" t="n">
        <v>0</v>
      </c>
      <c r="AQ303" s="518" t="n">
        <v>0</v>
      </c>
      <c r="AR303" s="518" t="n">
        <v>0</v>
      </c>
      <c r="AS303" s="518" t="n">
        <v>0</v>
      </c>
      <c r="AT303" s="518" t="n">
        <v>0</v>
      </c>
      <c r="AU303" s="518" t="n">
        <v>0</v>
      </c>
      <c r="AV303" s="518" t="n">
        <v>0</v>
      </c>
      <c r="AW303" s="518" t="n">
        <v>0</v>
      </c>
      <c r="AX303" s="518" t="n">
        <v>0</v>
      </c>
      <c r="AY303" s="518" t="n">
        <v>0</v>
      </c>
      <c r="AZ303" s="518" t="n">
        <v>0</v>
      </c>
      <c r="BA303" s="518" t="n">
        <v>0</v>
      </c>
      <c r="BB303" s="518" t="n">
        <v>0</v>
      </c>
      <c r="BC303" s="518" t="n">
        <v>0</v>
      </c>
      <c r="BD303" s="518" t="n">
        <v>0</v>
      </c>
      <c r="BE303" s="518" t="n">
        <v>0</v>
      </c>
      <c r="BF303" s="518" t="n">
        <v>0</v>
      </c>
      <c r="BG303" s="518" t="n">
        <v>0</v>
      </c>
      <c r="BH303" s="518" t="n">
        <v>0</v>
      </c>
      <c r="BI303" s="518" t="n">
        <v>0</v>
      </c>
      <c r="BJ303" s="518"/>
      <c r="BK303" s="518"/>
      <c r="BL303" s="518" t="n">
        <v>0</v>
      </c>
      <c r="BM303" s="518"/>
      <c r="BN303" s="518"/>
      <c r="BO303" s="518"/>
      <c r="BP303" s="518"/>
      <c r="BQ303" s="518"/>
      <c r="BR303" s="518"/>
      <c r="BS303" s="518"/>
      <c r="BT303" s="518"/>
      <c r="BU303" s="518"/>
      <c r="BV303" s="518" t="n">
        <v>0</v>
      </c>
      <c r="BW303" s="518" t="n">
        <v>0</v>
      </c>
      <c r="BX303" s="518" t="n">
        <v>0</v>
      </c>
      <c r="BY303" s="518" t="n">
        <v>0</v>
      </c>
      <c r="BZ303" s="518" t="n">
        <v>0</v>
      </c>
      <c r="CA303" s="518" t="n">
        <v>0</v>
      </c>
      <c r="CB303" s="518" t="n">
        <v>0</v>
      </c>
      <c r="CC303" s="518" t="n">
        <v>0</v>
      </c>
      <c r="CD303" s="518" t="n">
        <v>0</v>
      </c>
      <c r="CE303" s="518" t="n">
        <v>0</v>
      </c>
      <c r="CF303" s="518" t="n">
        <v>0</v>
      </c>
      <c r="CG303" s="518" t="n">
        <v>0</v>
      </c>
      <c r="CH303" s="518"/>
      <c r="CI303" s="716"/>
      <c r="CL303" s="48" t="n">
        <v>0</v>
      </c>
      <c r="CM303" s="48" t="n">
        <f aca="false">CL303-V303</f>
        <v>0</v>
      </c>
      <c r="CN303" s="702" t="n">
        <f aca="false">SUM(CO303:DR303)</f>
        <v>0</v>
      </c>
      <c r="CO303" s="703" t="n">
        <v>0</v>
      </c>
      <c r="CP303" s="703"/>
      <c r="CQ303" s="703" t="n">
        <v>0</v>
      </c>
      <c r="CR303" s="703"/>
      <c r="CS303" s="703" t="n">
        <v>0</v>
      </c>
      <c r="CT303" s="703" t="n">
        <v>0</v>
      </c>
      <c r="CU303" s="703"/>
      <c r="CV303" s="703"/>
      <c r="CW303" s="703"/>
      <c r="CX303" s="703" t="n">
        <v>0</v>
      </c>
      <c r="CY303" s="703" t="n">
        <v>0</v>
      </c>
      <c r="CZ303" s="703" t="n">
        <v>0</v>
      </c>
      <c r="DA303" s="703"/>
      <c r="DB303" s="703"/>
      <c r="DC303" s="703"/>
      <c r="DD303" s="703"/>
      <c r="DE303" s="703" t="n">
        <v>0</v>
      </c>
      <c r="DF303" s="703"/>
      <c r="DG303" s="703" t="n">
        <v>0</v>
      </c>
      <c r="DH303" s="703" t="n">
        <v>0</v>
      </c>
      <c r="DI303" s="703" t="n">
        <v>0</v>
      </c>
      <c r="DJ303" s="703" t="n">
        <v>0</v>
      </c>
      <c r="DK303" s="703" t="n">
        <v>0</v>
      </c>
      <c r="DL303" s="703" t="n">
        <v>0</v>
      </c>
      <c r="DM303" s="703"/>
      <c r="DN303" s="703"/>
      <c r="DO303" s="703"/>
      <c r="DP303" s="703"/>
      <c r="DQ303" s="703"/>
      <c r="DR303" s="703"/>
      <c r="DS303" s="704" t="n">
        <f aca="false">CN303-V303</f>
        <v>0</v>
      </c>
      <c r="DT303" s="553"/>
      <c r="DU303" s="48"/>
    </row>
    <row r="304" customFormat="false" ht="15" hidden="false" customHeight="true" outlineLevel="0" collapsed="false">
      <c r="A304" s="705" t="n">
        <f aca="false">A303+1</f>
        <v>295</v>
      </c>
      <c r="B304" s="706" t="s">
        <v>1290</v>
      </c>
      <c r="C304" s="706" t="s">
        <v>579</v>
      </c>
      <c r="D304" s="706" t="s">
        <v>574</v>
      </c>
      <c r="E304" s="243" t="n">
        <f aca="false">COUNTIF($G$10:$G$1856,$G304)</f>
        <v>1</v>
      </c>
      <c r="F304" s="706" t="s">
        <v>1523</v>
      </c>
      <c r="G304" s="706" t="s">
        <v>1523</v>
      </c>
      <c r="H304" s="707" t="s">
        <v>1364</v>
      </c>
      <c r="I304" s="708" t="s">
        <v>1094</v>
      </c>
      <c r="J304" s="707" t="s">
        <v>581</v>
      </c>
      <c r="K304" s="709" t="n">
        <v>0</v>
      </c>
      <c r="L304" s="707" t="s">
        <v>580</v>
      </c>
      <c r="M304" s="708" t="s">
        <v>1095</v>
      </c>
      <c r="N304" s="710" t="s">
        <v>934</v>
      </c>
      <c r="O304" s="512" t="n">
        <v>1</v>
      </c>
      <c r="P304" s="512" t="n">
        <v>1</v>
      </c>
      <c r="Q304" s="711" t="n">
        <v>0.000454365</v>
      </c>
      <c r="R304" s="712"/>
      <c r="S304" s="713" t="n">
        <v>0.88</v>
      </c>
      <c r="T304" s="714"/>
      <c r="U304" s="715"/>
      <c r="V304" s="262" t="n">
        <f aca="false">SUM(W304:CI304)</f>
        <v>0</v>
      </c>
      <c r="W304" s="243" t="n">
        <v>0</v>
      </c>
      <c r="X304" s="243" t="n">
        <v>0</v>
      </c>
      <c r="Y304" s="243" t="n">
        <v>0</v>
      </c>
      <c r="Z304" s="243" t="n">
        <v>0</v>
      </c>
      <c r="AA304" s="243" t="n">
        <v>0</v>
      </c>
      <c r="AB304" s="243" t="n">
        <v>0</v>
      </c>
      <c r="AC304" s="243" t="n">
        <v>0</v>
      </c>
      <c r="AD304" s="243" t="n">
        <v>0</v>
      </c>
      <c r="AE304" s="243" t="n">
        <v>0</v>
      </c>
      <c r="AF304" s="243" t="n">
        <v>0</v>
      </c>
      <c r="AG304" s="243" t="n">
        <v>0</v>
      </c>
      <c r="AH304" s="518" t="n">
        <v>0</v>
      </c>
      <c r="AI304" s="243" t="n">
        <v>0</v>
      </c>
      <c r="AJ304" s="243" t="n">
        <v>0</v>
      </c>
      <c r="AK304" s="518" t="n">
        <v>0</v>
      </c>
      <c r="AL304" s="518" t="n">
        <v>0</v>
      </c>
      <c r="AM304" s="518" t="n">
        <v>0</v>
      </c>
      <c r="AN304" s="518" t="n">
        <v>0</v>
      </c>
      <c r="AO304" s="518" t="n">
        <v>0</v>
      </c>
      <c r="AP304" s="518" t="n">
        <v>0</v>
      </c>
      <c r="AQ304" s="518" t="n">
        <v>0</v>
      </c>
      <c r="AR304" s="518" t="n">
        <v>0</v>
      </c>
      <c r="AS304" s="518" t="n">
        <v>0</v>
      </c>
      <c r="AT304" s="518" t="n">
        <v>0</v>
      </c>
      <c r="AU304" s="518" t="n">
        <v>0</v>
      </c>
      <c r="AV304" s="518" t="n">
        <v>0</v>
      </c>
      <c r="AW304" s="518" t="n">
        <v>0</v>
      </c>
      <c r="AX304" s="518" t="n">
        <v>0</v>
      </c>
      <c r="AY304" s="518" t="n">
        <v>0</v>
      </c>
      <c r="AZ304" s="518" t="n">
        <v>0</v>
      </c>
      <c r="BA304" s="518" t="n">
        <v>0</v>
      </c>
      <c r="BB304" s="518" t="n">
        <v>0</v>
      </c>
      <c r="BC304" s="518" t="n">
        <v>0</v>
      </c>
      <c r="BD304" s="518" t="n">
        <v>0</v>
      </c>
      <c r="BE304" s="518" t="n">
        <v>0</v>
      </c>
      <c r="BF304" s="518" t="n">
        <v>0</v>
      </c>
      <c r="BG304" s="518" t="n">
        <v>0</v>
      </c>
      <c r="BH304" s="518" t="n">
        <v>0</v>
      </c>
      <c r="BI304" s="518" t="n">
        <v>0</v>
      </c>
      <c r="BJ304" s="518"/>
      <c r="BK304" s="518"/>
      <c r="BL304" s="518" t="n">
        <v>0</v>
      </c>
      <c r="BM304" s="518"/>
      <c r="BN304" s="518"/>
      <c r="BO304" s="518"/>
      <c r="BP304" s="518"/>
      <c r="BQ304" s="518"/>
      <c r="BR304" s="518"/>
      <c r="BS304" s="518"/>
      <c r="BT304" s="518"/>
      <c r="BU304" s="518"/>
      <c r="BV304" s="518" t="n">
        <v>0</v>
      </c>
      <c r="BW304" s="518" t="n">
        <v>0</v>
      </c>
      <c r="BX304" s="518" t="n">
        <v>0</v>
      </c>
      <c r="BY304" s="518" t="n">
        <v>0</v>
      </c>
      <c r="BZ304" s="518" t="n">
        <v>0</v>
      </c>
      <c r="CA304" s="518" t="n">
        <v>0</v>
      </c>
      <c r="CB304" s="518" t="n">
        <v>0</v>
      </c>
      <c r="CC304" s="518" t="n">
        <v>0</v>
      </c>
      <c r="CD304" s="518" t="n">
        <v>0</v>
      </c>
      <c r="CE304" s="518" t="n">
        <v>0</v>
      </c>
      <c r="CF304" s="518" t="n">
        <v>0</v>
      </c>
      <c r="CG304" s="518" t="n">
        <v>0</v>
      </c>
      <c r="CH304" s="518"/>
      <c r="CI304" s="716"/>
      <c r="CL304" s="48" t="n">
        <v>0</v>
      </c>
      <c r="CM304" s="48" t="n">
        <f aca="false">CL304-V304</f>
        <v>0</v>
      </c>
      <c r="CN304" s="702" t="n">
        <f aca="false">SUM(CO304:DR304)</f>
        <v>0</v>
      </c>
      <c r="CO304" s="703" t="n">
        <v>0</v>
      </c>
      <c r="CP304" s="703"/>
      <c r="CQ304" s="703" t="n">
        <v>0</v>
      </c>
      <c r="CR304" s="703"/>
      <c r="CS304" s="703" t="n">
        <v>0</v>
      </c>
      <c r="CT304" s="703" t="n">
        <v>0</v>
      </c>
      <c r="CU304" s="703"/>
      <c r="CV304" s="703"/>
      <c r="CW304" s="703"/>
      <c r="CX304" s="703" t="n">
        <v>0</v>
      </c>
      <c r="CY304" s="703" t="n">
        <v>0</v>
      </c>
      <c r="CZ304" s="703" t="n">
        <v>0</v>
      </c>
      <c r="DA304" s="703"/>
      <c r="DB304" s="703"/>
      <c r="DC304" s="703"/>
      <c r="DD304" s="703"/>
      <c r="DE304" s="703" t="n">
        <v>0</v>
      </c>
      <c r="DF304" s="703"/>
      <c r="DG304" s="703" t="n">
        <v>0</v>
      </c>
      <c r="DH304" s="703" t="n">
        <v>0</v>
      </c>
      <c r="DI304" s="703" t="n">
        <v>0</v>
      </c>
      <c r="DJ304" s="703" t="n">
        <v>0</v>
      </c>
      <c r="DK304" s="703" t="n">
        <v>0</v>
      </c>
      <c r="DL304" s="703" t="n">
        <v>0</v>
      </c>
      <c r="DM304" s="703"/>
      <c r="DN304" s="703"/>
      <c r="DO304" s="703"/>
      <c r="DP304" s="703"/>
      <c r="DQ304" s="703"/>
      <c r="DR304" s="703"/>
      <c r="DS304" s="704" t="n">
        <f aca="false">CN304-V304</f>
        <v>0</v>
      </c>
      <c r="DT304" s="553"/>
      <c r="DU304" s="48"/>
    </row>
    <row r="305" customFormat="false" ht="15" hidden="false" customHeight="true" outlineLevel="0" collapsed="false">
      <c r="A305" s="705" t="n">
        <f aca="false">A304+1</f>
        <v>296</v>
      </c>
      <c r="B305" s="706" t="s">
        <v>1524</v>
      </c>
      <c r="C305" s="706" t="s">
        <v>662</v>
      </c>
      <c r="D305" s="706" t="s">
        <v>663</v>
      </c>
      <c r="E305" s="243" t="n">
        <f aca="false">COUNTIF($G$10:$G$1856,$G305)</f>
        <v>1</v>
      </c>
      <c r="F305" s="706" t="s">
        <v>1525</v>
      </c>
      <c r="G305" s="706" t="s">
        <v>1525</v>
      </c>
      <c r="H305" s="707" t="s">
        <v>1526</v>
      </c>
      <c r="I305" s="708" t="s">
        <v>932</v>
      </c>
      <c r="J305" s="707" t="s">
        <v>406</v>
      </c>
      <c r="K305" s="709" t="s">
        <v>369</v>
      </c>
      <c r="L305" s="707" t="s">
        <v>405</v>
      </c>
      <c r="M305" s="708" t="s">
        <v>933</v>
      </c>
      <c r="N305" s="710" t="s">
        <v>934</v>
      </c>
      <c r="O305" s="512" t="n">
        <v>1</v>
      </c>
      <c r="P305" s="512" t="n">
        <v>1</v>
      </c>
      <c r="Q305" s="711" t="n">
        <v>0.01171</v>
      </c>
      <c r="R305" s="712"/>
      <c r="S305" s="713" t="n">
        <v>24.62</v>
      </c>
      <c r="T305" s="714"/>
      <c r="U305" s="715"/>
      <c r="V305" s="262" t="n">
        <f aca="false">SUM(W305:CI305)</f>
        <v>0</v>
      </c>
      <c r="W305" s="243" t="n">
        <v>0</v>
      </c>
      <c r="X305" s="243" t="n">
        <v>0</v>
      </c>
      <c r="Y305" s="243" t="n">
        <v>0</v>
      </c>
      <c r="Z305" s="243" t="n">
        <v>0</v>
      </c>
      <c r="AA305" s="243" t="n">
        <v>0</v>
      </c>
      <c r="AB305" s="243" t="n">
        <v>0</v>
      </c>
      <c r="AC305" s="243" t="n">
        <v>0</v>
      </c>
      <c r="AD305" s="243" t="n">
        <v>0</v>
      </c>
      <c r="AE305" s="243" t="n">
        <v>0</v>
      </c>
      <c r="AF305" s="243" t="n">
        <v>0</v>
      </c>
      <c r="AG305" s="243" t="n">
        <v>0</v>
      </c>
      <c r="AH305" s="518" t="n">
        <v>0</v>
      </c>
      <c r="AI305" s="243" t="n">
        <v>0</v>
      </c>
      <c r="AJ305" s="243" t="n">
        <v>0</v>
      </c>
      <c r="AK305" s="518" t="n">
        <v>0</v>
      </c>
      <c r="AL305" s="518" t="n">
        <v>0</v>
      </c>
      <c r="AM305" s="518" t="n">
        <v>0</v>
      </c>
      <c r="AN305" s="518" t="n">
        <v>0</v>
      </c>
      <c r="AO305" s="518" t="n">
        <v>0</v>
      </c>
      <c r="AP305" s="518" t="n">
        <v>0</v>
      </c>
      <c r="AQ305" s="518" t="n">
        <v>0</v>
      </c>
      <c r="AR305" s="518" t="n">
        <v>0</v>
      </c>
      <c r="AS305" s="518" t="n">
        <v>0</v>
      </c>
      <c r="AT305" s="518" t="n">
        <v>0</v>
      </c>
      <c r="AU305" s="518" t="n">
        <v>0</v>
      </c>
      <c r="AV305" s="518" t="n">
        <v>0</v>
      </c>
      <c r="AW305" s="518" t="n">
        <v>0</v>
      </c>
      <c r="AX305" s="518" t="n">
        <v>0</v>
      </c>
      <c r="AY305" s="518" t="n">
        <v>0</v>
      </c>
      <c r="AZ305" s="518" t="n">
        <v>0</v>
      </c>
      <c r="BA305" s="518" t="n">
        <v>0</v>
      </c>
      <c r="BB305" s="518" t="n">
        <v>0</v>
      </c>
      <c r="BC305" s="518" t="n">
        <v>0</v>
      </c>
      <c r="BD305" s="518" t="n">
        <v>0</v>
      </c>
      <c r="BE305" s="518" t="n">
        <v>0</v>
      </c>
      <c r="BF305" s="518" t="n">
        <v>0</v>
      </c>
      <c r="BG305" s="518" t="n">
        <v>0</v>
      </c>
      <c r="BH305" s="518" t="n">
        <v>0</v>
      </c>
      <c r="BI305" s="518" t="n">
        <v>0</v>
      </c>
      <c r="BJ305" s="518"/>
      <c r="BK305" s="518"/>
      <c r="BL305" s="518" t="n">
        <v>0</v>
      </c>
      <c r="BM305" s="518"/>
      <c r="BN305" s="518"/>
      <c r="BO305" s="518"/>
      <c r="BP305" s="518"/>
      <c r="BQ305" s="518"/>
      <c r="BR305" s="518"/>
      <c r="BS305" s="518"/>
      <c r="BT305" s="518"/>
      <c r="BU305" s="518"/>
      <c r="BV305" s="518" t="n">
        <v>0</v>
      </c>
      <c r="BW305" s="518" t="n">
        <v>0</v>
      </c>
      <c r="BX305" s="518" t="n">
        <v>0</v>
      </c>
      <c r="BY305" s="518" t="n">
        <v>0</v>
      </c>
      <c r="BZ305" s="518" t="n">
        <v>0</v>
      </c>
      <c r="CA305" s="518" t="n">
        <v>0</v>
      </c>
      <c r="CB305" s="518" t="n">
        <v>0</v>
      </c>
      <c r="CC305" s="518" t="n">
        <v>0</v>
      </c>
      <c r="CD305" s="518" t="n">
        <v>0</v>
      </c>
      <c r="CE305" s="518" t="n">
        <v>0</v>
      </c>
      <c r="CF305" s="518" t="n">
        <v>0</v>
      </c>
      <c r="CG305" s="518" t="n">
        <v>0</v>
      </c>
      <c r="CH305" s="518"/>
      <c r="CI305" s="716"/>
      <c r="CL305" s="48" t="n">
        <v>0</v>
      </c>
      <c r="CM305" s="48" t="n">
        <f aca="false">CL305-V305</f>
        <v>0</v>
      </c>
      <c r="CN305" s="702" t="n">
        <f aca="false">SUM(CO305:DR305)</f>
        <v>0</v>
      </c>
      <c r="CO305" s="703" t="n">
        <v>0</v>
      </c>
      <c r="CP305" s="703"/>
      <c r="CQ305" s="703" t="n">
        <v>0</v>
      </c>
      <c r="CR305" s="703"/>
      <c r="CS305" s="703" t="n">
        <v>0</v>
      </c>
      <c r="CT305" s="703" t="n">
        <v>0</v>
      </c>
      <c r="CU305" s="703"/>
      <c r="CV305" s="703"/>
      <c r="CW305" s="703"/>
      <c r="CX305" s="703" t="n">
        <v>0</v>
      </c>
      <c r="CY305" s="703" t="n">
        <v>0</v>
      </c>
      <c r="CZ305" s="703" t="n">
        <v>0</v>
      </c>
      <c r="DA305" s="703"/>
      <c r="DB305" s="703"/>
      <c r="DC305" s="703"/>
      <c r="DD305" s="703"/>
      <c r="DE305" s="703" t="n">
        <v>0</v>
      </c>
      <c r="DF305" s="703"/>
      <c r="DG305" s="703" t="n">
        <v>0</v>
      </c>
      <c r="DH305" s="703" t="n">
        <v>0</v>
      </c>
      <c r="DI305" s="703" t="n">
        <v>0</v>
      </c>
      <c r="DJ305" s="703" t="n">
        <v>0</v>
      </c>
      <c r="DK305" s="703" t="n">
        <v>0</v>
      </c>
      <c r="DL305" s="703" t="n">
        <v>0</v>
      </c>
      <c r="DM305" s="703"/>
      <c r="DN305" s="703"/>
      <c r="DO305" s="703"/>
      <c r="DP305" s="703"/>
      <c r="DQ305" s="703"/>
      <c r="DR305" s="703"/>
      <c r="DS305" s="704" t="n">
        <f aca="false">CN305-V305</f>
        <v>0</v>
      </c>
      <c r="DT305" s="553"/>
      <c r="DU305" s="48"/>
    </row>
    <row r="306" customFormat="false" ht="15" hidden="false" customHeight="true" outlineLevel="0" collapsed="false">
      <c r="A306" s="705" t="n">
        <f aca="false">A305+1</f>
        <v>297</v>
      </c>
      <c r="B306" s="706" t="s">
        <v>1524</v>
      </c>
      <c r="C306" s="706" t="s">
        <v>662</v>
      </c>
      <c r="D306" s="706" t="s">
        <v>663</v>
      </c>
      <c r="E306" s="243" t="n">
        <f aca="false">COUNTIF($G$10:$G$1856,$G306)</f>
        <v>1</v>
      </c>
      <c r="F306" s="706" t="s">
        <v>1527</v>
      </c>
      <c r="G306" s="706" t="s">
        <v>1527</v>
      </c>
      <c r="H306" s="707" t="s">
        <v>1528</v>
      </c>
      <c r="I306" s="708" t="s">
        <v>1529</v>
      </c>
      <c r="J306" s="707" t="s">
        <v>406</v>
      </c>
      <c r="K306" s="709" t="s">
        <v>369</v>
      </c>
      <c r="L306" s="707" t="s">
        <v>405</v>
      </c>
      <c r="M306" s="708" t="s">
        <v>1032</v>
      </c>
      <c r="N306" s="710" t="s">
        <v>934</v>
      </c>
      <c r="O306" s="512" t="n">
        <v>1</v>
      </c>
      <c r="P306" s="512" t="n">
        <v>1</v>
      </c>
      <c r="Q306" s="711" t="n">
        <v>0.008305</v>
      </c>
      <c r="R306" s="712"/>
      <c r="S306" s="713" t="n">
        <v>17.45</v>
      </c>
      <c r="T306" s="714"/>
      <c r="U306" s="715"/>
      <c r="V306" s="262" t="n">
        <f aca="false">SUM(W306:CI306)</f>
        <v>2</v>
      </c>
      <c r="W306" s="243" t="n">
        <v>0</v>
      </c>
      <c r="X306" s="243" t="n">
        <v>0</v>
      </c>
      <c r="Y306" s="243" t="n">
        <v>0</v>
      </c>
      <c r="Z306" s="243" t="n">
        <v>0</v>
      </c>
      <c r="AA306" s="243" t="n">
        <v>0</v>
      </c>
      <c r="AB306" s="243" t="n">
        <v>0</v>
      </c>
      <c r="AC306" s="243" t="n">
        <v>0</v>
      </c>
      <c r="AD306" s="243" t="n">
        <v>2</v>
      </c>
      <c r="AE306" s="243" t="n">
        <v>0</v>
      </c>
      <c r="AF306" s="243" t="n">
        <v>0</v>
      </c>
      <c r="AG306" s="243" t="n">
        <v>0</v>
      </c>
      <c r="AH306" s="518" t="n">
        <v>0</v>
      </c>
      <c r="AI306" s="243" t="n">
        <v>0</v>
      </c>
      <c r="AJ306" s="243" t="n">
        <v>0</v>
      </c>
      <c r="AK306" s="518" t="n">
        <v>0</v>
      </c>
      <c r="AL306" s="518" t="n">
        <v>0</v>
      </c>
      <c r="AM306" s="518" t="n">
        <v>0</v>
      </c>
      <c r="AN306" s="518" t="n">
        <v>0</v>
      </c>
      <c r="AO306" s="518" t="n">
        <v>0</v>
      </c>
      <c r="AP306" s="518" t="n">
        <v>0</v>
      </c>
      <c r="AQ306" s="518" t="n">
        <v>0</v>
      </c>
      <c r="AR306" s="518" t="n">
        <v>0</v>
      </c>
      <c r="AS306" s="518" t="n">
        <v>0</v>
      </c>
      <c r="AT306" s="518" t="n">
        <v>0</v>
      </c>
      <c r="AU306" s="518" t="n">
        <v>0</v>
      </c>
      <c r="AV306" s="518" t="n">
        <v>0</v>
      </c>
      <c r="AW306" s="518" t="n">
        <v>0</v>
      </c>
      <c r="AX306" s="518" t="n">
        <v>0</v>
      </c>
      <c r="AY306" s="518" t="n">
        <v>0</v>
      </c>
      <c r="AZ306" s="518" t="n">
        <v>0</v>
      </c>
      <c r="BA306" s="518" t="n">
        <v>0</v>
      </c>
      <c r="BB306" s="518" t="n">
        <v>0</v>
      </c>
      <c r="BC306" s="518" t="n">
        <v>0</v>
      </c>
      <c r="BD306" s="518" t="n">
        <v>0</v>
      </c>
      <c r="BE306" s="518" t="n">
        <v>0</v>
      </c>
      <c r="BF306" s="518" t="n">
        <v>0</v>
      </c>
      <c r="BG306" s="518" t="n">
        <v>0</v>
      </c>
      <c r="BH306" s="518" t="n">
        <v>0</v>
      </c>
      <c r="BI306" s="518" t="n">
        <v>0</v>
      </c>
      <c r="BJ306" s="518"/>
      <c r="BK306" s="518"/>
      <c r="BL306" s="518" t="n">
        <v>0</v>
      </c>
      <c r="BM306" s="518"/>
      <c r="BN306" s="518"/>
      <c r="BO306" s="518"/>
      <c r="BP306" s="518"/>
      <c r="BQ306" s="518"/>
      <c r="BR306" s="518"/>
      <c r="BS306" s="518"/>
      <c r="BT306" s="518"/>
      <c r="BU306" s="518"/>
      <c r="BV306" s="518" t="n">
        <v>0</v>
      </c>
      <c r="BW306" s="518" t="n">
        <v>0</v>
      </c>
      <c r="BX306" s="518" t="n">
        <v>0</v>
      </c>
      <c r="BY306" s="518" t="n">
        <v>0</v>
      </c>
      <c r="BZ306" s="518" t="n">
        <v>0</v>
      </c>
      <c r="CA306" s="518" t="n">
        <v>0</v>
      </c>
      <c r="CB306" s="518" t="n">
        <v>0</v>
      </c>
      <c r="CC306" s="518" t="n">
        <v>0</v>
      </c>
      <c r="CD306" s="518" t="n">
        <v>0</v>
      </c>
      <c r="CE306" s="518" t="n">
        <v>0</v>
      </c>
      <c r="CF306" s="518" t="n">
        <v>0</v>
      </c>
      <c r="CG306" s="518" t="n">
        <v>0</v>
      </c>
      <c r="CH306" s="518"/>
      <c r="CI306" s="716"/>
      <c r="CL306" s="48" t="n">
        <v>2</v>
      </c>
      <c r="CM306" s="48" t="n">
        <f aca="false">CL306-V306</f>
        <v>0</v>
      </c>
      <c r="CN306" s="702" t="n">
        <f aca="false">SUM(CO306:DR306)</f>
        <v>2</v>
      </c>
      <c r="CO306" s="703" t="n">
        <v>0</v>
      </c>
      <c r="CP306" s="703"/>
      <c r="CQ306" s="703" t="n">
        <v>0</v>
      </c>
      <c r="CR306" s="703"/>
      <c r="CS306" s="703" t="n">
        <v>0</v>
      </c>
      <c r="CT306" s="703" t="n">
        <v>0</v>
      </c>
      <c r="CU306" s="703"/>
      <c r="CV306" s="703" t="n">
        <v>2</v>
      </c>
      <c r="CW306" s="703"/>
      <c r="CX306" s="703" t="n">
        <v>0</v>
      </c>
      <c r="CY306" s="703" t="n">
        <v>0</v>
      </c>
      <c r="CZ306" s="703" t="n">
        <v>0</v>
      </c>
      <c r="DA306" s="703"/>
      <c r="DB306" s="703"/>
      <c r="DC306" s="703"/>
      <c r="DD306" s="703"/>
      <c r="DE306" s="703" t="n">
        <v>0</v>
      </c>
      <c r="DF306" s="703"/>
      <c r="DG306" s="703" t="n">
        <v>0</v>
      </c>
      <c r="DH306" s="703" t="n">
        <v>0</v>
      </c>
      <c r="DI306" s="703" t="n">
        <v>0</v>
      </c>
      <c r="DJ306" s="703" t="n">
        <v>0</v>
      </c>
      <c r="DK306" s="703" t="n">
        <v>0</v>
      </c>
      <c r="DL306" s="703" t="n">
        <v>0</v>
      </c>
      <c r="DM306" s="703"/>
      <c r="DN306" s="703"/>
      <c r="DO306" s="703"/>
      <c r="DP306" s="703"/>
      <c r="DQ306" s="703"/>
      <c r="DR306" s="703"/>
      <c r="DS306" s="704" t="n">
        <f aca="false">CN306-V306</f>
        <v>0</v>
      </c>
      <c r="DT306" s="553"/>
      <c r="DU306" s="48"/>
    </row>
    <row r="307" customFormat="false" ht="15" hidden="false" customHeight="true" outlineLevel="0" collapsed="false">
      <c r="A307" s="705" t="n">
        <f aca="false">A306+1</f>
        <v>298</v>
      </c>
      <c r="B307" s="706" t="s">
        <v>1524</v>
      </c>
      <c r="C307" s="706" t="s">
        <v>662</v>
      </c>
      <c r="D307" s="706" t="s">
        <v>663</v>
      </c>
      <c r="E307" s="243" t="n">
        <f aca="false">COUNTIF($G$10:$G$1856,$G307)</f>
        <v>1</v>
      </c>
      <c r="F307" s="706" t="s">
        <v>1530</v>
      </c>
      <c r="G307" s="706" t="s">
        <v>1530</v>
      </c>
      <c r="H307" s="707" t="s">
        <v>1531</v>
      </c>
      <c r="I307" s="708" t="s">
        <v>1532</v>
      </c>
      <c r="J307" s="707" t="s">
        <v>406</v>
      </c>
      <c r="K307" s="709" t="s">
        <v>369</v>
      </c>
      <c r="L307" s="707" t="s">
        <v>405</v>
      </c>
      <c r="M307" s="708" t="s">
        <v>1028</v>
      </c>
      <c r="N307" s="710" t="s">
        <v>934</v>
      </c>
      <c r="O307" s="512" t="n">
        <v>1</v>
      </c>
      <c r="P307" s="512" t="n">
        <v>1</v>
      </c>
      <c r="Q307" s="711" t="n">
        <v>0.008305</v>
      </c>
      <c r="R307" s="712"/>
      <c r="S307" s="713" t="n">
        <v>17.45</v>
      </c>
      <c r="T307" s="714"/>
      <c r="U307" s="715"/>
      <c r="V307" s="262" t="n">
        <f aca="false">SUM(W307:CI307)</f>
        <v>0</v>
      </c>
      <c r="W307" s="243" t="n">
        <v>0</v>
      </c>
      <c r="X307" s="243" t="n">
        <v>0</v>
      </c>
      <c r="Y307" s="243" t="n">
        <v>0</v>
      </c>
      <c r="Z307" s="243" t="n">
        <v>0</v>
      </c>
      <c r="AA307" s="243" t="n">
        <v>0</v>
      </c>
      <c r="AB307" s="243" t="n">
        <v>0</v>
      </c>
      <c r="AC307" s="243" t="n">
        <v>0</v>
      </c>
      <c r="AD307" s="243" t="n">
        <v>0</v>
      </c>
      <c r="AE307" s="243" t="n">
        <v>0</v>
      </c>
      <c r="AF307" s="243" t="n">
        <v>0</v>
      </c>
      <c r="AG307" s="243" t="n">
        <v>0</v>
      </c>
      <c r="AH307" s="518" t="n">
        <v>0</v>
      </c>
      <c r="AI307" s="243" t="n">
        <v>0</v>
      </c>
      <c r="AJ307" s="243" t="n">
        <v>0</v>
      </c>
      <c r="AK307" s="518" t="n">
        <v>0</v>
      </c>
      <c r="AL307" s="518" t="n">
        <v>0</v>
      </c>
      <c r="AM307" s="518" t="n">
        <v>0</v>
      </c>
      <c r="AN307" s="518" t="n">
        <v>0</v>
      </c>
      <c r="AO307" s="518" t="n">
        <v>0</v>
      </c>
      <c r="AP307" s="518" t="n">
        <v>0</v>
      </c>
      <c r="AQ307" s="518" t="n">
        <v>0</v>
      </c>
      <c r="AR307" s="518" t="n">
        <v>0</v>
      </c>
      <c r="AS307" s="518" t="n">
        <v>0</v>
      </c>
      <c r="AT307" s="518" t="n">
        <v>0</v>
      </c>
      <c r="AU307" s="518" t="n">
        <v>0</v>
      </c>
      <c r="AV307" s="518" t="n">
        <v>0</v>
      </c>
      <c r="AW307" s="518" t="n">
        <v>0</v>
      </c>
      <c r="AX307" s="518" t="n">
        <v>0</v>
      </c>
      <c r="AY307" s="518" t="n">
        <v>0</v>
      </c>
      <c r="AZ307" s="518" t="n">
        <v>0</v>
      </c>
      <c r="BA307" s="518" t="n">
        <v>0</v>
      </c>
      <c r="BB307" s="518" t="n">
        <v>0</v>
      </c>
      <c r="BC307" s="518" t="n">
        <v>0</v>
      </c>
      <c r="BD307" s="518" t="n">
        <v>0</v>
      </c>
      <c r="BE307" s="518" t="n">
        <v>0</v>
      </c>
      <c r="BF307" s="518" t="n">
        <v>0</v>
      </c>
      <c r="BG307" s="518" t="n">
        <v>0</v>
      </c>
      <c r="BH307" s="518" t="n">
        <v>0</v>
      </c>
      <c r="BI307" s="518" t="n">
        <v>0</v>
      </c>
      <c r="BJ307" s="518"/>
      <c r="BK307" s="518"/>
      <c r="BL307" s="518" t="n">
        <v>0</v>
      </c>
      <c r="BM307" s="518"/>
      <c r="BN307" s="518"/>
      <c r="BO307" s="518"/>
      <c r="BP307" s="518"/>
      <c r="BQ307" s="518"/>
      <c r="BR307" s="518"/>
      <c r="BS307" s="518"/>
      <c r="BT307" s="518"/>
      <c r="BU307" s="518"/>
      <c r="BV307" s="518" t="n">
        <v>0</v>
      </c>
      <c r="BW307" s="518" t="n">
        <v>0</v>
      </c>
      <c r="BX307" s="518" t="n">
        <v>0</v>
      </c>
      <c r="BY307" s="518" t="n">
        <v>0</v>
      </c>
      <c r="BZ307" s="518" t="n">
        <v>0</v>
      </c>
      <c r="CA307" s="518" t="n">
        <v>0</v>
      </c>
      <c r="CB307" s="518" t="n">
        <v>0</v>
      </c>
      <c r="CC307" s="518" t="n">
        <v>0</v>
      </c>
      <c r="CD307" s="518" t="n">
        <v>0</v>
      </c>
      <c r="CE307" s="518" t="n">
        <v>0</v>
      </c>
      <c r="CF307" s="518" t="n">
        <v>0</v>
      </c>
      <c r="CG307" s="518" t="n">
        <v>0</v>
      </c>
      <c r="CH307" s="518"/>
      <c r="CI307" s="716"/>
      <c r="CL307" s="48" t="n">
        <v>0</v>
      </c>
      <c r="CM307" s="48" t="n">
        <f aca="false">CL307-V307</f>
        <v>0</v>
      </c>
      <c r="CN307" s="702" t="n">
        <f aca="false">SUM(CO307:DR307)</f>
        <v>0</v>
      </c>
      <c r="CO307" s="703" t="n">
        <v>0</v>
      </c>
      <c r="CP307" s="703"/>
      <c r="CQ307" s="703" t="n">
        <v>0</v>
      </c>
      <c r="CR307" s="703"/>
      <c r="CS307" s="703" t="n">
        <v>0</v>
      </c>
      <c r="CT307" s="703" t="n">
        <v>0</v>
      </c>
      <c r="CU307" s="703"/>
      <c r="CV307" s="703"/>
      <c r="CW307" s="703"/>
      <c r="CX307" s="703" t="n">
        <v>0</v>
      </c>
      <c r="CY307" s="703" t="n">
        <v>0</v>
      </c>
      <c r="CZ307" s="703" t="n">
        <v>0</v>
      </c>
      <c r="DA307" s="703"/>
      <c r="DB307" s="703"/>
      <c r="DC307" s="703"/>
      <c r="DD307" s="703"/>
      <c r="DE307" s="703" t="n">
        <v>0</v>
      </c>
      <c r="DF307" s="703"/>
      <c r="DG307" s="703" t="n">
        <v>0</v>
      </c>
      <c r="DH307" s="703" t="n">
        <v>0</v>
      </c>
      <c r="DI307" s="703" t="n">
        <v>0</v>
      </c>
      <c r="DJ307" s="703" t="n">
        <v>0</v>
      </c>
      <c r="DK307" s="703" t="n">
        <v>0</v>
      </c>
      <c r="DL307" s="703" t="n">
        <v>0</v>
      </c>
      <c r="DM307" s="703"/>
      <c r="DN307" s="703"/>
      <c r="DO307" s="703"/>
      <c r="DP307" s="703"/>
      <c r="DQ307" s="703"/>
      <c r="DR307" s="703"/>
      <c r="DS307" s="704" t="n">
        <f aca="false">CN307-V307</f>
        <v>0</v>
      </c>
      <c r="DT307" s="553"/>
      <c r="DU307" s="48"/>
    </row>
    <row r="308" customFormat="false" ht="15" hidden="false" customHeight="true" outlineLevel="0" collapsed="false">
      <c r="A308" s="705" t="n">
        <f aca="false">A307+1</f>
        <v>299</v>
      </c>
      <c r="B308" s="706" t="s">
        <v>1524</v>
      </c>
      <c r="C308" s="706" t="s">
        <v>662</v>
      </c>
      <c r="D308" s="706" t="s">
        <v>663</v>
      </c>
      <c r="E308" s="243" t="n">
        <f aca="false">COUNTIF($G$10:$G$1856,$G308)</f>
        <v>1</v>
      </c>
      <c r="F308" s="706" t="s">
        <v>1533</v>
      </c>
      <c r="G308" s="706" t="s">
        <v>1533</v>
      </c>
      <c r="H308" s="707" t="s">
        <v>1534</v>
      </c>
      <c r="I308" s="708" t="s">
        <v>1038</v>
      </c>
      <c r="J308" s="707" t="s">
        <v>406</v>
      </c>
      <c r="K308" s="709" t="s">
        <v>369</v>
      </c>
      <c r="L308" s="707" t="s">
        <v>405</v>
      </c>
      <c r="M308" s="708" t="s">
        <v>1535</v>
      </c>
      <c r="N308" s="710" t="s">
        <v>934</v>
      </c>
      <c r="O308" s="512" t="n">
        <v>1</v>
      </c>
      <c r="P308" s="512" t="n">
        <v>1</v>
      </c>
      <c r="Q308" s="711" t="n">
        <v>0.00366</v>
      </c>
      <c r="R308" s="712"/>
      <c r="S308" s="713" t="n">
        <v>7.69</v>
      </c>
      <c r="T308" s="714"/>
      <c r="U308" s="715"/>
      <c r="V308" s="262" t="n">
        <f aca="false">SUM(W308:CI308)</f>
        <v>0</v>
      </c>
      <c r="W308" s="243" t="n">
        <v>0</v>
      </c>
      <c r="X308" s="243" t="n">
        <v>0</v>
      </c>
      <c r="Y308" s="243" t="n">
        <v>0</v>
      </c>
      <c r="Z308" s="243" t="n">
        <v>0</v>
      </c>
      <c r="AA308" s="243" t="n">
        <v>0</v>
      </c>
      <c r="AB308" s="243" t="n">
        <v>0</v>
      </c>
      <c r="AC308" s="243" t="n">
        <v>0</v>
      </c>
      <c r="AD308" s="243" t="n">
        <v>0</v>
      </c>
      <c r="AE308" s="243" t="n">
        <v>0</v>
      </c>
      <c r="AF308" s="243" t="n">
        <v>0</v>
      </c>
      <c r="AG308" s="243" t="n">
        <v>0</v>
      </c>
      <c r="AH308" s="518" t="n">
        <v>0</v>
      </c>
      <c r="AI308" s="243" t="n">
        <v>0</v>
      </c>
      <c r="AJ308" s="243" t="n">
        <v>0</v>
      </c>
      <c r="AK308" s="518" t="n">
        <v>0</v>
      </c>
      <c r="AL308" s="518" t="n">
        <v>0</v>
      </c>
      <c r="AM308" s="518" t="n">
        <v>0</v>
      </c>
      <c r="AN308" s="518" t="n">
        <v>0</v>
      </c>
      <c r="AO308" s="518" t="n">
        <v>0</v>
      </c>
      <c r="AP308" s="518" t="n">
        <v>0</v>
      </c>
      <c r="AQ308" s="518" t="n">
        <v>0</v>
      </c>
      <c r="AR308" s="518" t="n">
        <v>0</v>
      </c>
      <c r="AS308" s="518" t="n">
        <v>0</v>
      </c>
      <c r="AT308" s="518" t="n">
        <v>0</v>
      </c>
      <c r="AU308" s="518" t="n">
        <v>0</v>
      </c>
      <c r="AV308" s="518" t="n">
        <v>0</v>
      </c>
      <c r="AW308" s="518" t="n">
        <v>0</v>
      </c>
      <c r="AX308" s="518" t="n">
        <v>0</v>
      </c>
      <c r="AY308" s="518" t="n">
        <v>0</v>
      </c>
      <c r="AZ308" s="518" t="n">
        <v>0</v>
      </c>
      <c r="BA308" s="518" t="n">
        <v>0</v>
      </c>
      <c r="BB308" s="518" t="n">
        <v>0</v>
      </c>
      <c r="BC308" s="518" t="n">
        <v>0</v>
      </c>
      <c r="BD308" s="518" t="n">
        <v>0</v>
      </c>
      <c r="BE308" s="518" t="n">
        <v>0</v>
      </c>
      <c r="BF308" s="518" t="n">
        <v>0</v>
      </c>
      <c r="BG308" s="518" t="n">
        <v>0</v>
      </c>
      <c r="BH308" s="518" t="n">
        <v>0</v>
      </c>
      <c r="BI308" s="518" t="n">
        <v>0</v>
      </c>
      <c r="BJ308" s="518"/>
      <c r="BK308" s="518"/>
      <c r="BL308" s="518" t="n">
        <v>0</v>
      </c>
      <c r="BM308" s="518"/>
      <c r="BN308" s="518"/>
      <c r="BO308" s="518"/>
      <c r="BP308" s="518"/>
      <c r="BQ308" s="518"/>
      <c r="BR308" s="518"/>
      <c r="BS308" s="518"/>
      <c r="BT308" s="518"/>
      <c r="BU308" s="518"/>
      <c r="BV308" s="518" t="n">
        <v>0</v>
      </c>
      <c r="BW308" s="518" t="n">
        <v>0</v>
      </c>
      <c r="BX308" s="518" t="n">
        <v>0</v>
      </c>
      <c r="BY308" s="518" t="n">
        <v>0</v>
      </c>
      <c r="BZ308" s="518" t="n">
        <v>0</v>
      </c>
      <c r="CA308" s="518" t="n">
        <v>0</v>
      </c>
      <c r="CB308" s="518" t="n">
        <v>0</v>
      </c>
      <c r="CC308" s="518" t="n">
        <v>0</v>
      </c>
      <c r="CD308" s="518" t="n">
        <v>0</v>
      </c>
      <c r="CE308" s="518" t="n">
        <v>0</v>
      </c>
      <c r="CF308" s="518" t="n">
        <v>0</v>
      </c>
      <c r="CG308" s="518" t="n">
        <v>0</v>
      </c>
      <c r="CH308" s="518"/>
      <c r="CI308" s="716"/>
      <c r="CL308" s="48" t="n">
        <v>0</v>
      </c>
      <c r="CM308" s="48" t="n">
        <f aca="false">CL308-V308</f>
        <v>0</v>
      </c>
      <c r="CN308" s="702" t="n">
        <f aca="false">SUM(CO308:DR308)</f>
        <v>0</v>
      </c>
      <c r="CO308" s="703" t="n">
        <v>0</v>
      </c>
      <c r="CP308" s="703"/>
      <c r="CQ308" s="703" t="n">
        <v>0</v>
      </c>
      <c r="CR308" s="703"/>
      <c r="CS308" s="703" t="n">
        <v>0</v>
      </c>
      <c r="CT308" s="703" t="n">
        <v>0</v>
      </c>
      <c r="CU308" s="703"/>
      <c r="CV308" s="703"/>
      <c r="CW308" s="703"/>
      <c r="CX308" s="703" t="n">
        <v>0</v>
      </c>
      <c r="CY308" s="703" t="n">
        <v>0</v>
      </c>
      <c r="CZ308" s="703" t="n">
        <v>0</v>
      </c>
      <c r="DA308" s="703"/>
      <c r="DB308" s="703"/>
      <c r="DC308" s="703"/>
      <c r="DD308" s="703"/>
      <c r="DE308" s="703" t="n">
        <v>0</v>
      </c>
      <c r="DF308" s="703"/>
      <c r="DG308" s="703" t="n">
        <v>0</v>
      </c>
      <c r="DH308" s="703" t="n">
        <v>0</v>
      </c>
      <c r="DI308" s="703" t="n">
        <v>0</v>
      </c>
      <c r="DJ308" s="703" t="n">
        <v>0</v>
      </c>
      <c r="DK308" s="703" t="n">
        <v>0</v>
      </c>
      <c r="DL308" s="703" t="n">
        <v>0</v>
      </c>
      <c r="DM308" s="703"/>
      <c r="DN308" s="703"/>
      <c r="DO308" s="703"/>
      <c r="DP308" s="703"/>
      <c r="DQ308" s="703"/>
      <c r="DR308" s="703"/>
      <c r="DS308" s="704" t="n">
        <f aca="false">CN308-V308</f>
        <v>0</v>
      </c>
      <c r="DT308" s="553"/>
      <c r="DU308" s="48"/>
    </row>
    <row r="309" customFormat="false" ht="15" hidden="false" customHeight="true" outlineLevel="0" collapsed="false">
      <c r="A309" s="705" t="n">
        <f aca="false">A308+1</f>
        <v>300</v>
      </c>
      <c r="B309" s="706" t="s">
        <v>1524</v>
      </c>
      <c r="C309" s="706" t="s">
        <v>662</v>
      </c>
      <c r="D309" s="706" t="s">
        <v>663</v>
      </c>
      <c r="E309" s="243" t="n">
        <f aca="false">COUNTIF($G$10:$G$1856,$G309)</f>
        <v>1</v>
      </c>
      <c r="F309" s="706" t="s">
        <v>1536</v>
      </c>
      <c r="G309" s="706" t="s">
        <v>1536</v>
      </c>
      <c r="H309" s="707" t="s">
        <v>1537</v>
      </c>
      <c r="I309" s="708" t="s">
        <v>1042</v>
      </c>
      <c r="J309" s="707" t="s">
        <v>406</v>
      </c>
      <c r="K309" s="709" t="s">
        <v>369</v>
      </c>
      <c r="L309" s="707" t="s">
        <v>405</v>
      </c>
      <c r="M309" s="708" t="s">
        <v>1538</v>
      </c>
      <c r="N309" s="710" t="s">
        <v>934</v>
      </c>
      <c r="O309" s="512" t="n">
        <v>1</v>
      </c>
      <c r="P309" s="512" t="n">
        <v>1</v>
      </c>
      <c r="Q309" s="711" t="n">
        <v>0.00352</v>
      </c>
      <c r="R309" s="712"/>
      <c r="S309" s="713" t="n">
        <v>7.4</v>
      </c>
      <c r="T309" s="714"/>
      <c r="U309" s="715"/>
      <c r="V309" s="262" t="n">
        <f aca="false">SUM(W309:CI309)</f>
        <v>0</v>
      </c>
      <c r="W309" s="243" t="n">
        <v>0</v>
      </c>
      <c r="X309" s="243" t="n">
        <v>0</v>
      </c>
      <c r="Y309" s="243" t="n">
        <v>0</v>
      </c>
      <c r="Z309" s="243" t="n">
        <v>0</v>
      </c>
      <c r="AA309" s="243" t="n">
        <v>0</v>
      </c>
      <c r="AB309" s="243" t="n">
        <v>0</v>
      </c>
      <c r="AC309" s="243" t="n">
        <v>0</v>
      </c>
      <c r="AD309" s="243" t="n">
        <v>0</v>
      </c>
      <c r="AE309" s="243" t="n">
        <v>0</v>
      </c>
      <c r="AF309" s="243" t="n">
        <v>0</v>
      </c>
      <c r="AG309" s="243" t="n">
        <v>0</v>
      </c>
      <c r="AH309" s="518" t="n">
        <v>0</v>
      </c>
      <c r="AI309" s="243" t="n">
        <v>0</v>
      </c>
      <c r="AJ309" s="243" t="n">
        <v>0</v>
      </c>
      <c r="AK309" s="518" t="n">
        <v>0</v>
      </c>
      <c r="AL309" s="518" t="n">
        <v>0</v>
      </c>
      <c r="AM309" s="518" t="n">
        <v>0</v>
      </c>
      <c r="AN309" s="518" t="n">
        <v>0</v>
      </c>
      <c r="AO309" s="518" t="n">
        <v>0</v>
      </c>
      <c r="AP309" s="518" t="n">
        <v>0</v>
      </c>
      <c r="AQ309" s="518" t="n">
        <v>0</v>
      </c>
      <c r="AR309" s="518" t="n">
        <v>0</v>
      </c>
      <c r="AS309" s="518" t="n">
        <v>0</v>
      </c>
      <c r="AT309" s="518" t="n">
        <v>0</v>
      </c>
      <c r="AU309" s="518" t="n">
        <v>0</v>
      </c>
      <c r="AV309" s="518" t="n">
        <v>0</v>
      </c>
      <c r="AW309" s="518" t="n">
        <v>0</v>
      </c>
      <c r="AX309" s="518" t="n">
        <v>0</v>
      </c>
      <c r="AY309" s="518" t="n">
        <v>0</v>
      </c>
      <c r="AZ309" s="518" t="n">
        <v>0</v>
      </c>
      <c r="BA309" s="518" t="n">
        <v>0</v>
      </c>
      <c r="BB309" s="518" t="n">
        <v>0</v>
      </c>
      <c r="BC309" s="518" t="n">
        <v>0</v>
      </c>
      <c r="BD309" s="518" t="n">
        <v>0</v>
      </c>
      <c r="BE309" s="518" t="n">
        <v>0</v>
      </c>
      <c r="BF309" s="518" t="n">
        <v>0</v>
      </c>
      <c r="BG309" s="518" t="n">
        <v>0</v>
      </c>
      <c r="BH309" s="518" t="n">
        <v>0</v>
      </c>
      <c r="BI309" s="518" t="n">
        <v>0</v>
      </c>
      <c r="BJ309" s="518"/>
      <c r="BK309" s="518"/>
      <c r="BL309" s="518" t="n">
        <v>0</v>
      </c>
      <c r="BM309" s="518"/>
      <c r="BN309" s="518"/>
      <c r="BO309" s="518"/>
      <c r="BP309" s="518"/>
      <c r="BQ309" s="518"/>
      <c r="BR309" s="518"/>
      <c r="BS309" s="518"/>
      <c r="BT309" s="518"/>
      <c r="BU309" s="518"/>
      <c r="BV309" s="518" t="n">
        <v>0</v>
      </c>
      <c r="BW309" s="518" t="n">
        <v>0</v>
      </c>
      <c r="BX309" s="518" t="n">
        <v>0</v>
      </c>
      <c r="BY309" s="518" t="n">
        <v>0</v>
      </c>
      <c r="BZ309" s="518" t="n">
        <v>0</v>
      </c>
      <c r="CA309" s="518" t="n">
        <v>0</v>
      </c>
      <c r="CB309" s="518" t="n">
        <v>0</v>
      </c>
      <c r="CC309" s="518" t="n">
        <v>0</v>
      </c>
      <c r="CD309" s="518" t="n">
        <v>0</v>
      </c>
      <c r="CE309" s="518" t="n">
        <v>0</v>
      </c>
      <c r="CF309" s="518" t="n">
        <v>0</v>
      </c>
      <c r="CG309" s="518" t="n">
        <v>0</v>
      </c>
      <c r="CH309" s="518"/>
      <c r="CI309" s="716"/>
      <c r="CL309" s="48" t="n">
        <v>0</v>
      </c>
      <c r="CM309" s="48" t="n">
        <f aca="false">CL309-V309</f>
        <v>0</v>
      </c>
      <c r="CN309" s="702" t="n">
        <f aca="false">SUM(CO309:DR309)</f>
        <v>0</v>
      </c>
      <c r="CO309" s="703" t="n">
        <v>0</v>
      </c>
      <c r="CP309" s="703"/>
      <c r="CQ309" s="703" t="n">
        <v>0</v>
      </c>
      <c r="CR309" s="703"/>
      <c r="CS309" s="703" t="n">
        <v>0</v>
      </c>
      <c r="CT309" s="703" t="n">
        <v>0</v>
      </c>
      <c r="CU309" s="703"/>
      <c r="CV309" s="703"/>
      <c r="CW309" s="703"/>
      <c r="CX309" s="703" t="n">
        <v>0</v>
      </c>
      <c r="CY309" s="703" t="n">
        <v>0</v>
      </c>
      <c r="CZ309" s="703" t="n">
        <v>0</v>
      </c>
      <c r="DA309" s="703"/>
      <c r="DB309" s="703"/>
      <c r="DC309" s="703"/>
      <c r="DD309" s="703"/>
      <c r="DE309" s="703" t="n">
        <v>0</v>
      </c>
      <c r="DF309" s="703"/>
      <c r="DG309" s="703" t="n">
        <v>0</v>
      </c>
      <c r="DH309" s="703" t="n">
        <v>0</v>
      </c>
      <c r="DI309" s="703" t="n">
        <v>0</v>
      </c>
      <c r="DJ309" s="703" t="n">
        <v>0</v>
      </c>
      <c r="DK309" s="703" t="n">
        <v>0</v>
      </c>
      <c r="DL309" s="703" t="n">
        <v>0</v>
      </c>
      <c r="DM309" s="703"/>
      <c r="DN309" s="703"/>
      <c r="DO309" s="703"/>
      <c r="DP309" s="703"/>
      <c r="DQ309" s="703"/>
      <c r="DR309" s="703"/>
      <c r="DS309" s="704" t="n">
        <f aca="false">CN309-V309</f>
        <v>0</v>
      </c>
      <c r="DT309" s="553"/>
      <c r="DU309" s="48"/>
    </row>
    <row r="310" customFormat="false" ht="15" hidden="false" customHeight="true" outlineLevel="0" collapsed="false">
      <c r="A310" s="705" t="n">
        <f aca="false">A309+1</f>
        <v>301</v>
      </c>
      <c r="B310" s="706" t="s">
        <v>1524</v>
      </c>
      <c r="C310" s="706" t="s">
        <v>662</v>
      </c>
      <c r="D310" s="706" t="s">
        <v>663</v>
      </c>
      <c r="E310" s="243" t="n">
        <f aca="false">COUNTIF($G$10:$G$1856,$G310)</f>
        <v>1</v>
      </c>
      <c r="F310" s="706" t="s">
        <v>1539</v>
      </c>
      <c r="G310" s="706" t="s">
        <v>1539</v>
      </c>
      <c r="H310" s="707" t="s">
        <v>1540</v>
      </c>
      <c r="I310" s="708" t="s">
        <v>1541</v>
      </c>
      <c r="J310" s="707" t="s">
        <v>406</v>
      </c>
      <c r="K310" s="709" t="s">
        <v>369</v>
      </c>
      <c r="L310" s="707" t="s">
        <v>405</v>
      </c>
      <c r="M310" s="708" t="s">
        <v>1217</v>
      </c>
      <c r="N310" s="710" t="s">
        <v>934</v>
      </c>
      <c r="O310" s="512" t="n">
        <v>1</v>
      </c>
      <c r="P310" s="512" t="n">
        <v>1</v>
      </c>
      <c r="Q310" s="711" t="n">
        <v>0.00244</v>
      </c>
      <c r="R310" s="712"/>
      <c r="S310" s="713" t="n">
        <v>5.13</v>
      </c>
      <c r="T310" s="714"/>
      <c r="U310" s="715"/>
      <c r="V310" s="262" t="n">
        <f aca="false">SUM(W310:CI310)</f>
        <v>0</v>
      </c>
      <c r="W310" s="243" t="n">
        <v>0</v>
      </c>
      <c r="X310" s="243" t="n">
        <v>0</v>
      </c>
      <c r="Y310" s="243" t="n">
        <v>0</v>
      </c>
      <c r="Z310" s="243" t="n">
        <v>0</v>
      </c>
      <c r="AA310" s="243" t="n">
        <v>0</v>
      </c>
      <c r="AB310" s="243" t="n">
        <v>0</v>
      </c>
      <c r="AC310" s="243" t="n">
        <v>0</v>
      </c>
      <c r="AD310" s="243" t="n">
        <v>0</v>
      </c>
      <c r="AE310" s="243" t="n">
        <v>0</v>
      </c>
      <c r="AF310" s="243" t="n">
        <v>0</v>
      </c>
      <c r="AG310" s="243" t="n">
        <v>0</v>
      </c>
      <c r="AH310" s="518" t="n">
        <v>0</v>
      </c>
      <c r="AI310" s="243" t="n">
        <v>0</v>
      </c>
      <c r="AJ310" s="243" t="n">
        <v>0</v>
      </c>
      <c r="AK310" s="518" t="n">
        <v>0</v>
      </c>
      <c r="AL310" s="518" t="n">
        <v>0</v>
      </c>
      <c r="AM310" s="518" t="n">
        <v>0</v>
      </c>
      <c r="AN310" s="518" t="n">
        <v>0</v>
      </c>
      <c r="AO310" s="518" t="n">
        <v>0</v>
      </c>
      <c r="AP310" s="518" t="n">
        <v>0</v>
      </c>
      <c r="AQ310" s="518" t="n">
        <v>0</v>
      </c>
      <c r="AR310" s="518" t="n">
        <v>0</v>
      </c>
      <c r="AS310" s="518" t="n">
        <v>0</v>
      </c>
      <c r="AT310" s="518" t="n">
        <v>0</v>
      </c>
      <c r="AU310" s="518" t="n">
        <v>0</v>
      </c>
      <c r="AV310" s="518" t="n">
        <v>0</v>
      </c>
      <c r="AW310" s="518" t="n">
        <v>0</v>
      </c>
      <c r="AX310" s="518" t="n">
        <v>0</v>
      </c>
      <c r="AY310" s="518" t="n">
        <v>0</v>
      </c>
      <c r="AZ310" s="518" t="n">
        <v>0</v>
      </c>
      <c r="BA310" s="518" t="n">
        <v>0</v>
      </c>
      <c r="BB310" s="518" t="n">
        <v>0</v>
      </c>
      <c r="BC310" s="518" t="n">
        <v>0</v>
      </c>
      <c r="BD310" s="518" t="n">
        <v>0</v>
      </c>
      <c r="BE310" s="518" t="n">
        <v>0</v>
      </c>
      <c r="BF310" s="518" t="n">
        <v>0</v>
      </c>
      <c r="BG310" s="518" t="n">
        <v>0</v>
      </c>
      <c r="BH310" s="518" t="n">
        <v>0</v>
      </c>
      <c r="BI310" s="518" t="n">
        <v>0</v>
      </c>
      <c r="BJ310" s="518"/>
      <c r="BK310" s="518"/>
      <c r="BL310" s="518" t="n">
        <v>0</v>
      </c>
      <c r="BM310" s="518"/>
      <c r="BN310" s="518"/>
      <c r="BO310" s="518"/>
      <c r="BP310" s="518"/>
      <c r="BQ310" s="518"/>
      <c r="BR310" s="518"/>
      <c r="BS310" s="518"/>
      <c r="BT310" s="518"/>
      <c r="BU310" s="518"/>
      <c r="BV310" s="518" t="n">
        <v>0</v>
      </c>
      <c r="BW310" s="518" t="n">
        <v>0</v>
      </c>
      <c r="BX310" s="518" t="n">
        <v>0</v>
      </c>
      <c r="BY310" s="518" t="n">
        <v>0</v>
      </c>
      <c r="BZ310" s="518" t="n">
        <v>0</v>
      </c>
      <c r="CA310" s="518" t="n">
        <v>0</v>
      </c>
      <c r="CB310" s="518" t="n">
        <v>0</v>
      </c>
      <c r="CC310" s="518" t="n">
        <v>0</v>
      </c>
      <c r="CD310" s="518" t="n">
        <v>0</v>
      </c>
      <c r="CE310" s="518" t="n">
        <v>0</v>
      </c>
      <c r="CF310" s="518" t="n">
        <v>0</v>
      </c>
      <c r="CG310" s="518" t="n">
        <v>0</v>
      </c>
      <c r="CH310" s="518"/>
      <c r="CI310" s="716"/>
      <c r="CL310" s="48" t="n">
        <v>0</v>
      </c>
      <c r="CM310" s="48" t="n">
        <f aca="false">CL310-V310</f>
        <v>0</v>
      </c>
      <c r="CN310" s="702" t="n">
        <f aca="false">SUM(CO310:DR310)</f>
        <v>0</v>
      </c>
      <c r="CO310" s="703" t="n">
        <v>0</v>
      </c>
      <c r="CP310" s="703"/>
      <c r="CQ310" s="703" t="n">
        <v>0</v>
      </c>
      <c r="CR310" s="703"/>
      <c r="CS310" s="703" t="n">
        <v>0</v>
      </c>
      <c r="CT310" s="703" t="n">
        <v>0</v>
      </c>
      <c r="CU310" s="703"/>
      <c r="CV310" s="703"/>
      <c r="CW310" s="703"/>
      <c r="CX310" s="703" t="n">
        <v>0</v>
      </c>
      <c r="CY310" s="703" t="n">
        <v>0</v>
      </c>
      <c r="CZ310" s="703" t="n">
        <v>0</v>
      </c>
      <c r="DA310" s="703"/>
      <c r="DB310" s="703"/>
      <c r="DC310" s="703"/>
      <c r="DD310" s="703"/>
      <c r="DE310" s="703" t="n">
        <v>0</v>
      </c>
      <c r="DF310" s="703"/>
      <c r="DG310" s="703" t="n">
        <v>0</v>
      </c>
      <c r="DH310" s="703" t="n">
        <v>0</v>
      </c>
      <c r="DI310" s="703" t="n">
        <v>0</v>
      </c>
      <c r="DJ310" s="703" t="n">
        <v>0</v>
      </c>
      <c r="DK310" s="703" t="n">
        <v>0</v>
      </c>
      <c r="DL310" s="703" t="n">
        <v>0</v>
      </c>
      <c r="DM310" s="703"/>
      <c r="DN310" s="703"/>
      <c r="DO310" s="703"/>
      <c r="DP310" s="703"/>
      <c r="DQ310" s="703"/>
      <c r="DR310" s="703"/>
      <c r="DS310" s="704" t="n">
        <f aca="false">CN310-V310</f>
        <v>0</v>
      </c>
      <c r="DT310" s="553"/>
      <c r="DU310" s="48"/>
    </row>
    <row r="311" customFormat="false" ht="15" hidden="false" customHeight="true" outlineLevel="0" collapsed="false">
      <c r="A311" s="705" t="n">
        <f aca="false">A310+1</f>
        <v>302</v>
      </c>
      <c r="B311" s="706" t="s">
        <v>1524</v>
      </c>
      <c r="C311" s="706" t="s">
        <v>662</v>
      </c>
      <c r="D311" s="706" t="s">
        <v>663</v>
      </c>
      <c r="E311" s="243" t="n">
        <f aca="false">COUNTIF($G$10:$G$1856,$G311)</f>
        <v>1</v>
      </c>
      <c r="F311" s="706" t="s">
        <v>1542</v>
      </c>
      <c r="G311" s="706" t="s">
        <v>1542</v>
      </c>
      <c r="H311" s="718" t="s">
        <v>1543</v>
      </c>
      <c r="I311" s="708" t="s">
        <v>1046</v>
      </c>
      <c r="J311" s="707" t="s">
        <v>406</v>
      </c>
      <c r="K311" s="709" t="s">
        <v>369</v>
      </c>
      <c r="L311" s="707" t="s">
        <v>405</v>
      </c>
      <c r="M311" s="708" t="s">
        <v>1544</v>
      </c>
      <c r="N311" s="710" t="s">
        <v>934</v>
      </c>
      <c r="O311" s="512" t="n">
        <v>1</v>
      </c>
      <c r="P311" s="512" t="n">
        <v>1</v>
      </c>
      <c r="Q311" s="711" t="n">
        <v>0.00596</v>
      </c>
      <c r="R311" s="712"/>
      <c r="S311" s="713" t="n">
        <v>12.53</v>
      </c>
      <c r="T311" s="714"/>
      <c r="U311" s="715"/>
      <c r="V311" s="262" t="n">
        <f aca="false">SUM(W311:CI311)</f>
        <v>0</v>
      </c>
      <c r="W311" s="243" t="n">
        <v>0</v>
      </c>
      <c r="X311" s="243" t="n">
        <v>0</v>
      </c>
      <c r="Y311" s="243" t="n">
        <v>0</v>
      </c>
      <c r="Z311" s="243" t="n">
        <v>0</v>
      </c>
      <c r="AA311" s="243" t="n">
        <v>0</v>
      </c>
      <c r="AB311" s="243" t="n">
        <v>0</v>
      </c>
      <c r="AC311" s="243" t="n">
        <v>0</v>
      </c>
      <c r="AD311" s="243" t="n">
        <v>0</v>
      </c>
      <c r="AE311" s="243" t="n">
        <v>0</v>
      </c>
      <c r="AF311" s="243" t="n">
        <v>0</v>
      </c>
      <c r="AG311" s="243" t="n">
        <v>0</v>
      </c>
      <c r="AH311" s="518" t="n">
        <v>0</v>
      </c>
      <c r="AI311" s="243" t="n">
        <v>0</v>
      </c>
      <c r="AJ311" s="243" t="n">
        <v>0</v>
      </c>
      <c r="AK311" s="518" t="n">
        <v>0</v>
      </c>
      <c r="AL311" s="518" t="n">
        <v>0</v>
      </c>
      <c r="AM311" s="518" t="n">
        <v>0</v>
      </c>
      <c r="AN311" s="518" t="n">
        <v>0</v>
      </c>
      <c r="AO311" s="518" t="n">
        <v>0</v>
      </c>
      <c r="AP311" s="518" t="n">
        <v>0</v>
      </c>
      <c r="AQ311" s="518" t="n">
        <v>0</v>
      </c>
      <c r="AR311" s="518" t="n">
        <v>0</v>
      </c>
      <c r="AS311" s="518" t="n">
        <v>0</v>
      </c>
      <c r="AT311" s="518" t="n">
        <v>0</v>
      </c>
      <c r="AU311" s="518" t="n">
        <v>0</v>
      </c>
      <c r="AV311" s="518" t="n">
        <v>0</v>
      </c>
      <c r="AW311" s="518" t="n">
        <v>0</v>
      </c>
      <c r="AX311" s="518" t="n">
        <v>0</v>
      </c>
      <c r="AY311" s="518" t="n">
        <v>0</v>
      </c>
      <c r="AZ311" s="518" t="n">
        <v>0</v>
      </c>
      <c r="BA311" s="518" t="n">
        <v>0</v>
      </c>
      <c r="BB311" s="518" t="n">
        <v>0</v>
      </c>
      <c r="BC311" s="518" t="n">
        <v>0</v>
      </c>
      <c r="BD311" s="518" t="n">
        <v>0</v>
      </c>
      <c r="BE311" s="518" t="n">
        <v>0</v>
      </c>
      <c r="BF311" s="518" t="n">
        <v>0</v>
      </c>
      <c r="BG311" s="518" t="n">
        <v>0</v>
      </c>
      <c r="BH311" s="518" t="n">
        <v>0</v>
      </c>
      <c r="BI311" s="518" t="n">
        <v>0</v>
      </c>
      <c r="BJ311" s="518"/>
      <c r="BK311" s="518"/>
      <c r="BL311" s="518" t="n">
        <v>0</v>
      </c>
      <c r="BM311" s="518"/>
      <c r="BN311" s="518"/>
      <c r="BO311" s="518"/>
      <c r="BP311" s="518"/>
      <c r="BQ311" s="518"/>
      <c r="BR311" s="518"/>
      <c r="BS311" s="518"/>
      <c r="BT311" s="518"/>
      <c r="BU311" s="518"/>
      <c r="BV311" s="518" t="n">
        <v>0</v>
      </c>
      <c r="BW311" s="518" t="n">
        <v>0</v>
      </c>
      <c r="BX311" s="518" t="n">
        <v>0</v>
      </c>
      <c r="BY311" s="518" t="n">
        <v>0</v>
      </c>
      <c r="BZ311" s="518" t="n">
        <v>0</v>
      </c>
      <c r="CA311" s="518" t="n">
        <v>0</v>
      </c>
      <c r="CB311" s="518" t="n">
        <v>0</v>
      </c>
      <c r="CC311" s="518" t="n">
        <v>0</v>
      </c>
      <c r="CD311" s="518" t="n">
        <v>0</v>
      </c>
      <c r="CE311" s="518" t="n">
        <v>0</v>
      </c>
      <c r="CF311" s="518" t="n">
        <v>0</v>
      </c>
      <c r="CG311" s="518" t="n">
        <v>0</v>
      </c>
      <c r="CH311" s="518"/>
      <c r="CI311" s="716"/>
      <c r="CL311" s="48" t="n">
        <v>0</v>
      </c>
      <c r="CM311" s="48" t="n">
        <f aca="false">CL311-V311</f>
        <v>0</v>
      </c>
      <c r="CN311" s="702" t="n">
        <f aca="false">SUM(CO311:DR311)</f>
        <v>0</v>
      </c>
      <c r="CO311" s="703" t="n">
        <v>0</v>
      </c>
      <c r="CP311" s="703"/>
      <c r="CQ311" s="703" t="n">
        <v>0</v>
      </c>
      <c r="CR311" s="703"/>
      <c r="CS311" s="703" t="n">
        <v>0</v>
      </c>
      <c r="CT311" s="703" t="n">
        <v>0</v>
      </c>
      <c r="CU311" s="703"/>
      <c r="CV311" s="703"/>
      <c r="CW311" s="703"/>
      <c r="CX311" s="703" t="n">
        <v>0</v>
      </c>
      <c r="CY311" s="703" t="n">
        <v>0</v>
      </c>
      <c r="CZ311" s="703" t="n">
        <v>0</v>
      </c>
      <c r="DA311" s="703"/>
      <c r="DB311" s="703"/>
      <c r="DC311" s="703"/>
      <c r="DD311" s="703"/>
      <c r="DE311" s="703" t="n">
        <v>0</v>
      </c>
      <c r="DF311" s="703"/>
      <c r="DG311" s="703" t="n">
        <v>0</v>
      </c>
      <c r="DH311" s="703" t="n">
        <v>0</v>
      </c>
      <c r="DI311" s="703" t="n">
        <v>0</v>
      </c>
      <c r="DJ311" s="703" t="n">
        <v>0</v>
      </c>
      <c r="DK311" s="703" t="n">
        <v>0</v>
      </c>
      <c r="DL311" s="703" t="n">
        <v>0</v>
      </c>
      <c r="DM311" s="703"/>
      <c r="DN311" s="703"/>
      <c r="DO311" s="703"/>
      <c r="DP311" s="703"/>
      <c r="DQ311" s="703"/>
      <c r="DR311" s="703"/>
      <c r="DS311" s="704" t="n">
        <f aca="false">CN311-V311</f>
        <v>0</v>
      </c>
      <c r="DT311" s="553"/>
      <c r="DU311" s="48"/>
    </row>
    <row r="312" customFormat="false" ht="15" hidden="false" customHeight="true" outlineLevel="0" collapsed="false">
      <c r="A312" s="705" t="n">
        <f aca="false">A311+1</f>
        <v>303</v>
      </c>
      <c r="B312" s="706" t="s">
        <v>1524</v>
      </c>
      <c r="C312" s="706" t="s">
        <v>662</v>
      </c>
      <c r="D312" s="706" t="s">
        <v>663</v>
      </c>
      <c r="E312" s="243" t="n">
        <f aca="false">COUNTIF($G$10:$G$1856,$G312)</f>
        <v>1</v>
      </c>
      <c r="F312" s="706" t="s">
        <v>1545</v>
      </c>
      <c r="G312" s="706" t="s">
        <v>1545</v>
      </c>
      <c r="H312" s="707" t="s">
        <v>1546</v>
      </c>
      <c r="I312" s="708" t="s">
        <v>985</v>
      </c>
      <c r="J312" s="707" t="s">
        <v>406</v>
      </c>
      <c r="K312" s="709" t="s">
        <v>369</v>
      </c>
      <c r="L312" s="707" t="s">
        <v>405</v>
      </c>
      <c r="M312" s="708" t="s">
        <v>1035</v>
      </c>
      <c r="N312" s="710" t="s">
        <v>934</v>
      </c>
      <c r="O312" s="512" t="n">
        <v>1</v>
      </c>
      <c r="P312" s="512" t="n">
        <v>1</v>
      </c>
      <c r="Q312" s="711" t="n">
        <v>0.00925</v>
      </c>
      <c r="R312" s="712"/>
      <c r="S312" s="713" t="n">
        <v>19.45</v>
      </c>
      <c r="T312" s="714"/>
      <c r="U312" s="715"/>
      <c r="V312" s="262" t="n">
        <f aca="false">SUM(W312:CI312)</f>
        <v>0</v>
      </c>
      <c r="W312" s="243" t="n">
        <v>0</v>
      </c>
      <c r="X312" s="243" t="n">
        <v>0</v>
      </c>
      <c r="Y312" s="243" t="n">
        <v>0</v>
      </c>
      <c r="Z312" s="243" t="n">
        <v>0</v>
      </c>
      <c r="AA312" s="243" t="n">
        <v>0</v>
      </c>
      <c r="AB312" s="243" t="n">
        <v>0</v>
      </c>
      <c r="AC312" s="243" t="n">
        <v>0</v>
      </c>
      <c r="AD312" s="243" t="n">
        <v>0</v>
      </c>
      <c r="AE312" s="243" t="n">
        <v>0</v>
      </c>
      <c r="AF312" s="243" t="n">
        <v>0</v>
      </c>
      <c r="AG312" s="243" t="n">
        <v>0</v>
      </c>
      <c r="AH312" s="518" t="n">
        <v>0</v>
      </c>
      <c r="AI312" s="243" t="n">
        <v>0</v>
      </c>
      <c r="AJ312" s="243" t="n">
        <v>0</v>
      </c>
      <c r="AK312" s="518" t="n">
        <v>0</v>
      </c>
      <c r="AL312" s="518" t="n">
        <v>0</v>
      </c>
      <c r="AM312" s="518" t="n">
        <v>0</v>
      </c>
      <c r="AN312" s="518" t="n">
        <v>0</v>
      </c>
      <c r="AO312" s="518" t="n">
        <v>0</v>
      </c>
      <c r="AP312" s="518" t="n">
        <v>0</v>
      </c>
      <c r="AQ312" s="518" t="n">
        <v>0</v>
      </c>
      <c r="AR312" s="518" t="n">
        <v>0</v>
      </c>
      <c r="AS312" s="518" t="n">
        <v>0</v>
      </c>
      <c r="AT312" s="518" t="n">
        <v>0</v>
      </c>
      <c r="AU312" s="518" t="n">
        <v>0</v>
      </c>
      <c r="AV312" s="518" t="n">
        <v>0</v>
      </c>
      <c r="AW312" s="518" t="n">
        <v>0</v>
      </c>
      <c r="AX312" s="518" t="n">
        <v>0</v>
      </c>
      <c r="AY312" s="518" t="n">
        <v>0</v>
      </c>
      <c r="AZ312" s="518" t="n">
        <v>0</v>
      </c>
      <c r="BA312" s="518" t="n">
        <v>0</v>
      </c>
      <c r="BB312" s="518" t="n">
        <v>0</v>
      </c>
      <c r="BC312" s="518" t="n">
        <v>0</v>
      </c>
      <c r="BD312" s="518" t="n">
        <v>0</v>
      </c>
      <c r="BE312" s="518" t="n">
        <v>0</v>
      </c>
      <c r="BF312" s="518" t="n">
        <v>0</v>
      </c>
      <c r="BG312" s="518" t="n">
        <v>0</v>
      </c>
      <c r="BH312" s="518" t="n">
        <v>0</v>
      </c>
      <c r="BI312" s="518" t="n">
        <v>0</v>
      </c>
      <c r="BJ312" s="518"/>
      <c r="BK312" s="518"/>
      <c r="BL312" s="518" t="n">
        <v>0</v>
      </c>
      <c r="BM312" s="518"/>
      <c r="BN312" s="518"/>
      <c r="BO312" s="518"/>
      <c r="BP312" s="518"/>
      <c r="BQ312" s="518"/>
      <c r="BR312" s="518"/>
      <c r="BS312" s="518"/>
      <c r="BT312" s="518"/>
      <c r="BU312" s="518"/>
      <c r="BV312" s="518" t="n">
        <v>0</v>
      </c>
      <c r="BW312" s="518" t="n">
        <v>0</v>
      </c>
      <c r="BX312" s="518" t="n">
        <v>0</v>
      </c>
      <c r="BY312" s="518" t="n">
        <v>0</v>
      </c>
      <c r="BZ312" s="518" t="n">
        <v>0</v>
      </c>
      <c r="CA312" s="518" t="n">
        <v>0</v>
      </c>
      <c r="CB312" s="518" t="n">
        <v>0</v>
      </c>
      <c r="CC312" s="518" t="n">
        <v>0</v>
      </c>
      <c r="CD312" s="518" t="n">
        <v>0</v>
      </c>
      <c r="CE312" s="518" t="n">
        <v>0</v>
      </c>
      <c r="CF312" s="518" t="n">
        <v>0</v>
      </c>
      <c r="CG312" s="518" t="n">
        <v>0</v>
      </c>
      <c r="CH312" s="518"/>
      <c r="CI312" s="716"/>
      <c r="CL312" s="48" t="n">
        <v>0</v>
      </c>
      <c r="CM312" s="48" t="n">
        <f aca="false">CL312-V312</f>
        <v>0</v>
      </c>
      <c r="CN312" s="702" t="n">
        <f aca="false">SUM(CO312:DR312)</f>
        <v>0</v>
      </c>
      <c r="CO312" s="703" t="n">
        <v>0</v>
      </c>
      <c r="CP312" s="703"/>
      <c r="CQ312" s="703" t="n">
        <v>0</v>
      </c>
      <c r="CR312" s="703"/>
      <c r="CS312" s="703" t="n">
        <v>0</v>
      </c>
      <c r="CT312" s="703" t="n">
        <v>0</v>
      </c>
      <c r="CU312" s="703"/>
      <c r="CV312" s="703"/>
      <c r="CW312" s="703"/>
      <c r="CX312" s="703" t="n">
        <v>0</v>
      </c>
      <c r="CY312" s="703" t="n">
        <v>0</v>
      </c>
      <c r="CZ312" s="703" t="n">
        <v>0</v>
      </c>
      <c r="DA312" s="703"/>
      <c r="DB312" s="703"/>
      <c r="DC312" s="703"/>
      <c r="DD312" s="703"/>
      <c r="DE312" s="703" t="n">
        <v>0</v>
      </c>
      <c r="DF312" s="703"/>
      <c r="DG312" s="703" t="n">
        <v>0</v>
      </c>
      <c r="DH312" s="703" t="n">
        <v>0</v>
      </c>
      <c r="DI312" s="703" t="n">
        <v>0</v>
      </c>
      <c r="DJ312" s="703" t="n">
        <v>0</v>
      </c>
      <c r="DK312" s="703" t="n">
        <v>0</v>
      </c>
      <c r="DL312" s="703" t="n">
        <v>0</v>
      </c>
      <c r="DM312" s="703"/>
      <c r="DN312" s="703"/>
      <c r="DO312" s="703"/>
      <c r="DP312" s="703"/>
      <c r="DQ312" s="703"/>
      <c r="DR312" s="703"/>
      <c r="DS312" s="704" t="n">
        <f aca="false">CN312-V312</f>
        <v>0</v>
      </c>
      <c r="DT312" s="553"/>
      <c r="DU312" s="48"/>
    </row>
    <row r="313" customFormat="false" ht="15" hidden="false" customHeight="true" outlineLevel="0" collapsed="false">
      <c r="A313" s="705" t="n">
        <f aca="false">A312+1</f>
        <v>304</v>
      </c>
      <c r="B313" s="706" t="s">
        <v>1524</v>
      </c>
      <c r="C313" s="706" t="s">
        <v>662</v>
      </c>
      <c r="D313" s="706" t="s">
        <v>663</v>
      </c>
      <c r="E313" s="243" t="n">
        <f aca="false">COUNTIF($G$10:$G$1856,$G313)</f>
        <v>1</v>
      </c>
      <c r="F313" s="706" t="s">
        <v>1547</v>
      </c>
      <c r="G313" s="706" t="s">
        <v>1547</v>
      </c>
      <c r="H313" s="707" t="s">
        <v>1548</v>
      </c>
      <c r="I313" s="708" t="s">
        <v>1134</v>
      </c>
      <c r="J313" s="707" t="s">
        <v>406</v>
      </c>
      <c r="K313" s="709" t="s">
        <v>369</v>
      </c>
      <c r="L313" s="707" t="s">
        <v>405</v>
      </c>
      <c r="M313" s="708" t="s">
        <v>1549</v>
      </c>
      <c r="N313" s="710" t="s">
        <v>934</v>
      </c>
      <c r="O313" s="512" t="n">
        <v>2</v>
      </c>
      <c r="P313" s="512" t="n">
        <v>1</v>
      </c>
      <c r="Q313" s="711" t="n">
        <v>0.00223</v>
      </c>
      <c r="R313" s="712"/>
      <c r="S313" s="713" t="n">
        <v>4.69</v>
      </c>
      <c r="T313" s="714"/>
      <c r="U313" s="715"/>
      <c r="V313" s="262" t="n">
        <f aca="false">SUM(W313:CI313)</f>
        <v>0</v>
      </c>
      <c r="W313" s="243" t="n">
        <v>0</v>
      </c>
      <c r="X313" s="243" t="n">
        <v>0</v>
      </c>
      <c r="Y313" s="243" t="n">
        <v>0</v>
      </c>
      <c r="Z313" s="243" t="n">
        <v>0</v>
      </c>
      <c r="AA313" s="243" t="n">
        <v>0</v>
      </c>
      <c r="AB313" s="243" t="n">
        <v>0</v>
      </c>
      <c r="AC313" s="243" t="n">
        <v>0</v>
      </c>
      <c r="AD313" s="243" t="n">
        <v>0</v>
      </c>
      <c r="AE313" s="243" t="n">
        <v>0</v>
      </c>
      <c r="AF313" s="243" t="n">
        <v>0</v>
      </c>
      <c r="AG313" s="243" t="n">
        <v>0</v>
      </c>
      <c r="AH313" s="518" t="n">
        <v>0</v>
      </c>
      <c r="AI313" s="243" t="n">
        <v>0</v>
      </c>
      <c r="AJ313" s="243" t="n">
        <v>0</v>
      </c>
      <c r="AK313" s="518" t="n">
        <v>0</v>
      </c>
      <c r="AL313" s="518" t="n">
        <v>0</v>
      </c>
      <c r="AM313" s="518" t="n">
        <v>0</v>
      </c>
      <c r="AN313" s="518" t="n">
        <v>0</v>
      </c>
      <c r="AO313" s="518" t="n">
        <v>0</v>
      </c>
      <c r="AP313" s="518" t="n">
        <v>0</v>
      </c>
      <c r="AQ313" s="518" t="n">
        <v>0</v>
      </c>
      <c r="AR313" s="518" t="n">
        <v>0</v>
      </c>
      <c r="AS313" s="518" t="n">
        <v>0</v>
      </c>
      <c r="AT313" s="518" t="n">
        <v>0</v>
      </c>
      <c r="AU313" s="518" t="n">
        <v>0</v>
      </c>
      <c r="AV313" s="518" t="n">
        <v>0</v>
      </c>
      <c r="AW313" s="518" t="n">
        <v>0</v>
      </c>
      <c r="AX313" s="518" t="n">
        <v>0</v>
      </c>
      <c r="AY313" s="518" t="n">
        <v>0</v>
      </c>
      <c r="AZ313" s="518" t="n">
        <v>0</v>
      </c>
      <c r="BA313" s="518" t="n">
        <v>0</v>
      </c>
      <c r="BB313" s="518" t="n">
        <v>0</v>
      </c>
      <c r="BC313" s="518" t="n">
        <v>0</v>
      </c>
      <c r="BD313" s="518" t="n">
        <v>0</v>
      </c>
      <c r="BE313" s="518" t="n">
        <v>0</v>
      </c>
      <c r="BF313" s="518" t="n">
        <v>0</v>
      </c>
      <c r="BG313" s="518" t="n">
        <v>0</v>
      </c>
      <c r="BH313" s="518" t="n">
        <v>0</v>
      </c>
      <c r="BI313" s="518" t="n">
        <v>0</v>
      </c>
      <c r="BJ313" s="518"/>
      <c r="BK313" s="518"/>
      <c r="BL313" s="518" t="n">
        <v>0</v>
      </c>
      <c r="BM313" s="518"/>
      <c r="BN313" s="518"/>
      <c r="BO313" s="518"/>
      <c r="BP313" s="518"/>
      <c r="BQ313" s="518"/>
      <c r="BR313" s="518"/>
      <c r="BS313" s="518"/>
      <c r="BT313" s="518"/>
      <c r="BU313" s="518"/>
      <c r="BV313" s="518" t="n">
        <v>0</v>
      </c>
      <c r="BW313" s="518" t="n">
        <v>0</v>
      </c>
      <c r="BX313" s="518" t="n">
        <v>0</v>
      </c>
      <c r="BY313" s="518" t="n">
        <v>0</v>
      </c>
      <c r="BZ313" s="518" t="n">
        <v>0</v>
      </c>
      <c r="CA313" s="518" t="n">
        <v>0</v>
      </c>
      <c r="CB313" s="518" t="n">
        <v>0</v>
      </c>
      <c r="CC313" s="518" t="n">
        <v>0</v>
      </c>
      <c r="CD313" s="518" t="n">
        <v>0</v>
      </c>
      <c r="CE313" s="518" t="n">
        <v>0</v>
      </c>
      <c r="CF313" s="518" t="n">
        <v>0</v>
      </c>
      <c r="CG313" s="518" t="n">
        <v>0</v>
      </c>
      <c r="CH313" s="518"/>
      <c r="CI313" s="716"/>
      <c r="CL313" s="48" t="n">
        <v>0</v>
      </c>
      <c r="CM313" s="48" t="n">
        <f aca="false">CL313-V313</f>
        <v>0</v>
      </c>
      <c r="CN313" s="702" t="n">
        <f aca="false">SUM(CO313:DR313)</f>
        <v>0</v>
      </c>
      <c r="CO313" s="703" t="n">
        <v>0</v>
      </c>
      <c r="CP313" s="703"/>
      <c r="CQ313" s="703" t="n">
        <v>0</v>
      </c>
      <c r="CR313" s="703"/>
      <c r="CS313" s="703" t="n">
        <v>0</v>
      </c>
      <c r="CT313" s="703" t="n">
        <v>0</v>
      </c>
      <c r="CU313" s="703"/>
      <c r="CV313" s="703"/>
      <c r="CW313" s="703"/>
      <c r="CX313" s="703" t="n">
        <v>0</v>
      </c>
      <c r="CY313" s="703" t="n">
        <v>0</v>
      </c>
      <c r="CZ313" s="703" t="n">
        <v>0</v>
      </c>
      <c r="DA313" s="703"/>
      <c r="DB313" s="703"/>
      <c r="DC313" s="703"/>
      <c r="DD313" s="703"/>
      <c r="DE313" s="703" t="n">
        <v>0</v>
      </c>
      <c r="DF313" s="703"/>
      <c r="DG313" s="703" t="n">
        <v>0</v>
      </c>
      <c r="DH313" s="703" t="n">
        <v>0</v>
      </c>
      <c r="DI313" s="703" t="n">
        <v>0</v>
      </c>
      <c r="DJ313" s="703" t="n">
        <v>0</v>
      </c>
      <c r="DK313" s="703" t="n">
        <v>0</v>
      </c>
      <c r="DL313" s="703" t="n">
        <v>0</v>
      </c>
      <c r="DM313" s="703"/>
      <c r="DN313" s="703"/>
      <c r="DO313" s="703"/>
      <c r="DP313" s="703"/>
      <c r="DQ313" s="703"/>
      <c r="DR313" s="703"/>
      <c r="DS313" s="704" t="n">
        <f aca="false">CN313-V313</f>
        <v>0</v>
      </c>
      <c r="DT313" s="553"/>
      <c r="DU313" s="48"/>
    </row>
    <row r="314" customFormat="false" ht="15" hidden="false" customHeight="true" outlineLevel="0" collapsed="false">
      <c r="A314" s="705" t="n">
        <f aca="false">A313+1</f>
        <v>305</v>
      </c>
      <c r="B314" s="706" t="s">
        <v>1524</v>
      </c>
      <c r="C314" s="706" t="s">
        <v>662</v>
      </c>
      <c r="D314" s="706" t="s">
        <v>663</v>
      </c>
      <c r="E314" s="243" t="n">
        <f aca="false">COUNTIF($G$10:$G$1856,$G314)</f>
        <v>1</v>
      </c>
      <c r="F314" s="706" t="s">
        <v>1550</v>
      </c>
      <c r="G314" s="706" t="s">
        <v>1550</v>
      </c>
      <c r="H314" s="707" t="s">
        <v>1543</v>
      </c>
      <c r="I314" s="708" t="s">
        <v>1046</v>
      </c>
      <c r="J314" s="707" t="s">
        <v>406</v>
      </c>
      <c r="K314" s="709" t="s">
        <v>369</v>
      </c>
      <c r="L314" s="707" t="s">
        <v>405</v>
      </c>
      <c r="M314" s="708" t="s">
        <v>1551</v>
      </c>
      <c r="N314" s="710" t="s">
        <v>934</v>
      </c>
      <c r="O314" s="512" t="n">
        <v>1</v>
      </c>
      <c r="P314" s="512" t="n">
        <v>1</v>
      </c>
      <c r="Q314" s="711" t="n">
        <v>0.00305</v>
      </c>
      <c r="R314" s="712"/>
      <c r="S314" s="713" t="n">
        <v>6.41</v>
      </c>
      <c r="T314" s="714"/>
      <c r="U314" s="715"/>
      <c r="V314" s="262" t="n">
        <f aca="false">SUM(W314:CI314)</f>
        <v>0</v>
      </c>
      <c r="W314" s="243" t="n">
        <v>0</v>
      </c>
      <c r="X314" s="243" t="n">
        <v>0</v>
      </c>
      <c r="Y314" s="243" t="n">
        <v>0</v>
      </c>
      <c r="Z314" s="243" t="n">
        <v>0</v>
      </c>
      <c r="AA314" s="243" t="n">
        <v>0</v>
      </c>
      <c r="AB314" s="243" t="n">
        <v>0</v>
      </c>
      <c r="AC314" s="243" t="n">
        <v>0</v>
      </c>
      <c r="AD314" s="243" t="n">
        <v>0</v>
      </c>
      <c r="AE314" s="243" t="n">
        <v>0</v>
      </c>
      <c r="AF314" s="243" t="n">
        <v>0</v>
      </c>
      <c r="AG314" s="243" t="n">
        <v>0</v>
      </c>
      <c r="AH314" s="518" t="n">
        <v>0</v>
      </c>
      <c r="AI314" s="243" t="n">
        <v>0</v>
      </c>
      <c r="AJ314" s="243" t="n">
        <v>0</v>
      </c>
      <c r="AK314" s="518" t="n">
        <v>0</v>
      </c>
      <c r="AL314" s="518" t="n">
        <v>0</v>
      </c>
      <c r="AM314" s="518" t="n">
        <v>0</v>
      </c>
      <c r="AN314" s="518" t="n">
        <v>0</v>
      </c>
      <c r="AO314" s="518" t="n">
        <v>0</v>
      </c>
      <c r="AP314" s="518" t="n">
        <v>0</v>
      </c>
      <c r="AQ314" s="518" t="n">
        <v>0</v>
      </c>
      <c r="AR314" s="518" t="n">
        <v>0</v>
      </c>
      <c r="AS314" s="518" t="n">
        <v>0</v>
      </c>
      <c r="AT314" s="518" t="n">
        <v>0</v>
      </c>
      <c r="AU314" s="518" t="n">
        <v>0</v>
      </c>
      <c r="AV314" s="518" t="n">
        <v>0</v>
      </c>
      <c r="AW314" s="518" t="n">
        <v>0</v>
      </c>
      <c r="AX314" s="518" t="n">
        <v>0</v>
      </c>
      <c r="AY314" s="518" t="n">
        <v>0</v>
      </c>
      <c r="AZ314" s="518" t="n">
        <v>0</v>
      </c>
      <c r="BA314" s="518" t="n">
        <v>0</v>
      </c>
      <c r="BB314" s="518" t="n">
        <v>0</v>
      </c>
      <c r="BC314" s="518" t="n">
        <v>0</v>
      </c>
      <c r="BD314" s="518" t="n">
        <v>0</v>
      </c>
      <c r="BE314" s="518" t="n">
        <v>0</v>
      </c>
      <c r="BF314" s="518" t="n">
        <v>0</v>
      </c>
      <c r="BG314" s="518" t="n">
        <v>0</v>
      </c>
      <c r="BH314" s="518" t="n">
        <v>0</v>
      </c>
      <c r="BI314" s="518" t="n">
        <v>0</v>
      </c>
      <c r="BJ314" s="518"/>
      <c r="BK314" s="518"/>
      <c r="BL314" s="518" t="n">
        <v>0</v>
      </c>
      <c r="BM314" s="518"/>
      <c r="BN314" s="518"/>
      <c r="BO314" s="518"/>
      <c r="BP314" s="518"/>
      <c r="BQ314" s="518"/>
      <c r="BR314" s="518"/>
      <c r="BS314" s="518"/>
      <c r="BT314" s="518"/>
      <c r="BU314" s="518"/>
      <c r="BV314" s="518" t="n">
        <v>0</v>
      </c>
      <c r="BW314" s="518" t="n">
        <v>0</v>
      </c>
      <c r="BX314" s="518" t="n">
        <v>0</v>
      </c>
      <c r="BY314" s="518" t="n">
        <v>0</v>
      </c>
      <c r="BZ314" s="518" t="n">
        <v>0</v>
      </c>
      <c r="CA314" s="518" t="n">
        <v>0</v>
      </c>
      <c r="CB314" s="518" t="n">
        <v>0</v>
      </c>
      <c r="CC314" s="518" t="n">
        <v>0</v>
      </c>
      <c r="CD314" s="518" t="n">
        <v>0</v>
      </c>
      <c r="CE314" s="518" t="n">
        <v>0</v>
      </c>
      <c r="CF314" s="518" t="n">
        <v>0</v>
      </c>
      <c r="CG314" s="518" t="n">
        <v>0</v>
      </c>
      <c r="CH314" s="518"/>
      <c r="CI314" s="716"/>
      <c r="CL314" s="48" t="n">
        <v>0</v>
      </c>
      <c r="CM314" s="48" t="n">
        <f aca="false">CL314-V314</f>
        <v>0</v>
      </c>
      <c r="CN314" s="702" t="n">
        <f aca="false">SUM(CO314:DR314)</f>
        <v>0</v>
      </c>
      <c r="CO314" s="703" t="n">
        <v>0</v>
      </c>
      <c r="CP314" s="703"/>
      <c r="CQ314" s="703" t="n">
        <v>0</v>
      </c>
      <c r="CR314" s="703"/>
      <c r="CS314" s="703" t="n">
        <v>0</v>
      </c>
      <c r="CT314" s="703" t="n">
        <v>0</v>
      </c>
      <c r="CU314" s="703"/>
      <c r="CV314" s="703"/>
      <c r="CW314" s="703"/>
      <c r="CX314" s="703" t="n">
        <v>0</v>
      </c>
      <c r="CY314" s="703" t="n">
        <v>0</v>
      </c>
      <c r="CZ314" s="703" t="n">
        <v>0</v>
      </c>
      <c r="DA314" s="703"/>
      <c r="DB314" s="703"/>
      <c r="DC314" s="703"/>
      <c r="DD314" s="703"/>
      <c r="DE314" s="703" t="n">
        <v>0</v>
      </c>
      <c r="DF314" s="703"/>
      <c r="DG314" s="703" t="n">
        <v>0</v>
      </c>
      <c r="DH314" s="703" t="n">
        <v>0</v>
      </c>
      <c r="DI314" s="703" t="n">
        <v>0</v>
      </c>
      <c r="DJ314" s="703" t="n">
        <v>0</v>
      </c>
      <c r="DK314" s="703" t="n">
        <v>0</v>
      </c>
      <c r="DL314" s="703" t="n">
        <v>0</v>
      </c>
      <c r="DM314" s="703"/>
      <c r="DN314" s="703"/>
      <c r="DO314" s="703"/>
      <c r="DP314" s="703"/>
      <c r="DQ314" s="703"/>
      <c r="DR314" s="703"/>
      <c r="DS314" s="704" t="n">
        <f aca="false">CN314-V314</f>
        <v>0</v>
      </c>
      <c r="DT314" s="553"/>
      <c r="DU314" s="48"/>
    </row>
    <row r="315" customFormat="false" ht="15" hidden="false" customHeight="true" outlineLevel="0" collapsed="false">
      <c r="A315" s="705" t="n">
        <f aca="false">A314+1</f>
        <v>306</v>
      </c>
      <c r="B315" s="706" t="s">
        <v>1524</v>
      </c>
      <c r="C315" s="706" t="s">
        <v>662</v>
      </c>
      <c r="D315" s="706" t="s">
        <v>663</v>
      </c>
      <c r="E315" s="243" t="n">
        <f aca="false">COUNTIF($G$10:$G$1856,$G315)</f>
        <v>1</v>
      </c>
      <c r="F315" s="706" t="s">
        <v>1552</v>
      </c>
      <c r="G315" s="706" t="s">
        <v>1552</v>
      </c>
      <c r="H315" s="707" t="s">
        <v>1553</v>
      </c>
      <c r="I315" s="708" t="s">
        <v>1070</v>
      </c>
      <c r="J315" s="707" t="s">
        <v>406</v>
      </c>
      <c r="K315" s="709" t="s">
        <v>369</v>
      </c>
      <c r="L315" s="707" t="s">
        <v>405</v>
      </c>
      <c r="M315" s="708" t="s">
        <v>1071</v>
      </c>
      <c r="N315" s="710" t="s">
        <v>934</v>
      </c>
      <c r="O315" s="512" t="n">
        <v>1</v>
      </c>
      <c r="P315" s="512" t="n">
        <v>1</v>
      </c>
      <c r="Q315" s="711" t="n">
        <v>0.002505</v>
      </c>
      <c r="R315" s="712"/>
      <c r="S315" s="713" t="n">
        <v>5.27</v>
      </c>
      <c r="T315" s="714"/>
      <c r="U315" s="715"/>
      <c r="V315" s="262" t="n">
        <f aca="false">SUM(W315:CI315)</f>
        <v>0</v>
      </c>
      <c r="W315" s="243" t="n">
        <v>0</v>
      </c>
      <c r="X315" s="243" t="n">
        <v>0</v>
      </c>
      <c r="Y315" s="243" t="n">
        <v>0</v>
      </c>
      <c r="Z315" s="243" t="n">
        <v>0</v>
      </c>
      <c r="AA315" s="243" t="n">
        <v>0</v>
      </c>
      <c r="AB315" s="243" t="n">
        <v>0</v>
      </c>
      <c r="AC315" s="243" t="n">
        <v>0</v>
      </c>
      <c r="AD315" s="243" t="n">
        <v>0</v>
      </c>
      <c r="AE315" s="243" t="n">
        <v>0</v>
      </c>
      <c r="AF315" s="243" t="n">
        <v>0</v>
      </c>
      <c r="AG315" s="243" t="n">
        <v>0</v>
      </c>
      <c r="AH315" s="518" t="n">
        <v>0</v>
      </c>
      <c r="AI315" s="243" t="n">
        <v>0</v>
      </c>
      <c r="AJ315" s="243" t="n">
        <v>0</v>
      </c>
      <c r="AK315" s="518" t="n">
        <v>0</v>
      </c>
      <c r="AL315" s="518" t="n">
        <v>0</v>
      </c>
      <c r="AM315" s="518" t="n">
        <v>0</v>
      </c>
      <c r="AN315" s="518" t="n">
        <v>0</v>
      </c>
      <c r="AO315" s="518" t="n">
        <v>0</v>
      </c>
      <c r="AP315" s="518" t="n">
        <v>0</v>
      </c>
      <c r="AQ315" s="518" t="n">
        <v>0</v>
      </c>
      <c r="AR315" s="518" t="n">
        <v>0</v>
      </c>
      <c r="AS315" s="518" t="n">
        <v>0</v>
      </c>
      <c r="AT315" s="518" t="n">
        <v>0</v>
      </c>
      <c r="AU315" s="518" t="n">
        <v>0</v>
      </c>
      <c r="AV315" s="518" t="n">
        <v>0</v>
      </c>
      <c r="AW315" s="518" t="n">
        <v>0</v>
      </c>
      <c r="AX315" s="518" t="n">
        <v>0</v>
      </c>
      <c r="AY315" s="518" t="n">
        <v>0</v>
      </c>
      <c r="AZ315" s="518" t="n">
        <v>0</v>
      </c>
      <c r="BA315" s="518" t="n">
        <v>0</v>
      </c>
      <c r="BB315" s="518" t="n">
        <v>0</v>
      </c>
      <c r="BC315" s="518" t="n">
        <v>0</v>
      </c>
      <c r="BD315" s="518" t="n">
        <v>0</v>
      </c>
      <c r="BE315" s="518" t="n">
        <v>0</v>
      </c>
      <c r="BF315" s="518" t="n">
        <v>0</v>
      </c>
      <c r="BG315" s="518" t="n">
        <v>0</v>
      </c>
      <c r="BH315" s="518" t="n">
        <v>0</v>
      </c>
      <c r="BI315" s="518" t="n">
        <v>0</v>
      </c>
      <c r="BJ315" s="518"/>
      <c r="BK315" s="518"/>
      <c r="BL315" s="518" t="n">
        <v>0</v>
      </c>
      <c r="BM315" s="518"/>
      <c r="BN315" s="518"/>
      <c r="BO315" s="518"/>
      <c r="BP315" s="518"/>
      <c r="BQ315" s="518"/>
      <c r="BR315" s="518"/>
      <c r="BS315" s="518"/>
      <c r="BT315" s="518"/>
      <c r="BU315" s="518"/>
      <c r="BV315" s="518" t="n">
        <v>0</v>
      </c>
      <c r="BW315" s="518" t="n">
        <v>0</v>
      </c>
      <c r="BX315" s="518" t="n">
        <v>0</v>
      </c>
      <c r="BY315" s="518" t="n">
        <v>0</v>
      </c>
      <c r="BZ315" s="518" t="n">
        <v>0</v>
      </c>
      <c r="CA315" s="518" t="n">
        <v>0</v>
      </c>
      <c r="CB315" s="518" t="n">
        <v>0</v>
      </c>
      <c r="CC315" s="518" t="n">
        <v>0</v>
      </c>
      <c r="CD315" s="518" t="n">
        <v>0</v>
      </c>
      <c r="CE315" s="518" t="n">
        <v>0</v>
      </c>
      <c r="CF315" s="518" t="n">
        <v>0</v>
      </c>
      <c r="CG315" s="518" t="n">
        <v>0</v>
      </c>
      <c r="CH315" s="518"/>
      <c r="CI315" s="716"/>
      <c r="CL315" s="48" t="n">
        <v>0</v>
      </c>
      <c r="CM315" s="48" t="n">
        <f aca="false">CL315-V315</f>
        <v>0</v>
      </c>
      <c r="CN315" s="702" t="n">
        <f aca="false">SUM(CO315:DR315)</f>
        <v>0</v>
      </c>
      <c r="CO315" s="703" t="n">
        <v>0</v>
      </c>
      <c r="CP315" s="703"/>
      <c r="CQ315" s="703" t="n">
        <v>0</v>
      </c>
      <c r="CR315" s="703"/>
      <c r="CS315" s="703" t="n">
        <v>0</v>
      </c>
      <c r="CT315" s="703" t="n">
        <v>0</v>
      </c>
      <c r="CU315" s="703"/>
      <c r="CV315" s="703"/>
      <c r="CW315" s="703"/>
      <c r="CX315" s="703" t="n">
        <v>0</v>
      </c>
      <c r="CY315" s="703" t="n">
        <v>0</v>
      </c>
      <c r="CZ315" s="703" t="n">
        <v>0</v>
      </c>
      <c r="DA315" s="703"/>
      <c r="DB315" s="703"/>
      <c r="DC315" s="703"/>
      <c r="DD315" s="703"/>
      <c r="DE315" s="703" t="n">
        <v>0</v>
      </c>
      <c r="DF315" s="703"/>
      <c r="DG315" s="703" t="n">
        <v>0</v>
      </c>
      <c r="DH315" s="703" t="n">
        <v>0</v>
      </c>
      <c r="DI315" s="703" t="n">
        <v>0</v>
      </c>
      <c r="DJ315" s="703" t="n">
        <v>0</v>
      </c>
      <c r="DK315" s="703" t="n">
        <v>0</v>
      </c>
      <c r="DL315" s="703" t="n">
        <v>0</v>
      </c>
      <c r="DM315" s="703"/>
      <c r="DN315" s="703"/>
      <c r="DO315" s="703"/>
      <c r="DP315" s="703"/>
      <c r="DQ315" s="703"/>
      <c r="DR315" s="703"/>
      <c r="DS315" s="704" t="n">
        <f aca="false">CN315-V315</f>
        <v>0</v>
      </c>
      <c r="DT315" s="553"/>
      <c r="DU315" s="48"/>
    </row>
    <row r="316" customFormat="false" ht="15" hidden="false" customHeight="true" outlineLevel="0" collapsed="false">
      <c r="A316" s="705" t="n">
        <f aca="false">A315+1</f>
        <v>307</v>
      </c>
      <c r="B316" s="706" t="s">
        <v>1524</v>
      </c>
      <c r="C316" s="706" t="s">
        <v>662</v>
      </c>
      <c r="D316" s="706" t="s">
        <v>663</v>
      </c>
      <c r="E316" s="243" t="n">
        <f aca="false">COUNTIF($G$10:$G$1856,$G316)</f>
        <v>1</v>
      </c>
      <c r="F316" s="706" t="s">
        <v>1554</v>
      </c>
      <c r="G316" s="706" t="s">
        <v>1554</v>
      </c>
      <c r="H316" s="707" t="s">
        <v>1555</v>
      </c>
      <c r="I316" s="708" t="s">
        <v>1074</v>
      </c>
      <c r="J316" s="707" t="s">
        <v>406</v>
      </c>
      <c r="K316" s="709" t="s">
        <v>369</v>
      </c>
      <c r="L316" s="707" t="s">
        <v>405</v>
      </c>
      <c r="M316" s="708" t="s">
        <v>1075</v>
      </c>
      <c r="N316" s="710" t="s">
        <v>934</v>
      </c>
      <c r="O316" s="512" t="n">
        <v>1</v>
      </c>
      <c r="P316" s="512" t="n">
        <v>1</v>
      </c>
      <c r="Q316" s="711" t="n">
        <v>0.002505</v>
      </c>
      <c r="R316" s="712"/>
      <c r="S316" s="713" t="n">
        <v>5.27</v>
      </c>
      <c r="T316" s="714"/>
      <c r="U316" s="715"/>
      <c r="V316" s="262" t="n">
        <f aca="false">SUM(W316:CI316)</f>
        <v>0</v>
      </c>
      <c r="W316" s="243" t="n">
        <v>0</v>
      </c>
      <c r="X316" s="243" t="n">
        <v>0</v>
      </c>
      <c r="Y316" s="243" t="n">
        <v>0</v>
      </c>
      <c r="Z316" s="243" t="n">
        <v>0</v>
      </c>
      <c r="AA316" s="243" t="n">
        <v>0</v>
      </c>
      <c r="AB316" s="243" t="n">
        <v>0</v>
      </c>
      <c r="AC316" s="243" t="n">
        <v>0</v>
      </c>
      <c r="AD316" s="243" t="n">
        <v>0</v>
      </c>
      <c r="AE316" s="243" t="n">
        <v>0</v>
      </c>
      <c r="AF316" s="243" t="n">
        <v>0</v>
      </c>
      <c r="AG316" s="243" t="n">
        <v>0</v>
      </c>
      <c r="AH316" s="518" t="n">
        <v>0</v>
      </c>
      <c r="AI316" s="243" t="n">
        <v>0</v>
      </c>
      <c r="AJ316" s="243" t="n">
        <v>0</v>
      </c>
      <c r="AK316" s="518" t="n">
        <v>0</v>
      </c>
      <c r="AL316" s="518" t="n">
        <v>0</v>
      </c>
      <c r="AM316" s="518" t="n">
        <v>0</v>
      </c>
      <c r="AN316" s="518" t="n">
        <v>0</v>
      </c>
      <c r="AO316" s="518" t="n">
        <v>0</v>
      </c>
      <c r="AP316" s="518" t="n">
        <v>0</v>
      </c>
      <c r="AQ316" s="518" t="n">
        <v>0</v>
      </c>
      <c r="AR316" s="518" t="n">
        <v>0</v>
      </c>
      <c r="AS316" s="518" t="n">
        <v>0</v>
      </c>
      <c r="AT316" s="518" t="n">
        <v>0</v>
      </c>
      <c r="AU316" s="518" t="n">
        <v>0</v>
      </c>
      <c r="AV316" s="518" t="n">
        <v>0</v>
      </c>
      <c r="AW316" s="518" t="n">
        <v>0</v>
      </c>
      <c r="AX316" s="518" t="n">
        <v>0</v>
      </c>
      <c r="AY316" s="518" t="n">
        <v>0</v>
      </c>
      <c r="AZ316" s="518" t="n">
        <v>0</v>
      </c>
      <c r="BA316" s="518" t="n">
        <v>0</v>
      </c>
      <c r="BB316" s="518" t="n">
        <v>0</v>
      </c>
      <c r="BC316" s="518" t="n">
        <v>0</v>
      </c>
      <c r="BD316" s="518" t="n">
        <v>0</v>
      </c>
      <c r="BE316" s="518" t="n">
        <v>0</v>
      </c>
      <c r="BF316" s="518" t="n">
        <v>0</v>
      </c>
      <c r="BG316" s="518" t="n">
        <v>0</v>
      </c>
      <c r="BH316" s="518" t="n">
        <v>0</v>
      </c>
      <c r="BI316" s="518" t="n">
        <v>0</v>
      </c>
      <c r="BJ316" s="518"/>
      <c r="BK316" s="518"/>
      <c r="BL316" s="518" t="n">
        <v>0</v>
      </c>
      <c r="BM316" s="518"/>
      <c r="BN316" s="518"/>
      <c r="BO316" s="518"/>
      <c r="BP316" s="518"/>
      <c r="BQ316" s="518"/>
      <c r="BR316" s="518"/>
      <c r="BS316" s="518"/>
      <c r="BT316" s="518"/>
      <c r="BU316" s="518"/>
      <c r="BV316" s="518" t="n">
        <v>0</v>
      </c>
      <c r="BW316" s="518" t="n">
        <v>0</v>
      </c>
      <c r="BX316" s="518" t="n">
        <v>0</v>
      </c>
      <c r="BY316" s="518" t="n">
        <v>0</v>
      </c>
      <c r="BZ316" s="518" t="n">
        <v>0</v>
      </c>
      <c r="CA316" s="518" t="n">
        <v>0</v>
      </c>
      <c r="CB316" s="518" t="n">
        <v>0</v>
      </c>
      <c r="CC316" s="518" t="n">
        <v>0</v>
      </c>
      <c r="CD316" s="518" t="n">
        <v>0</v>
      </c>
      <c r="CE316" s="518" t="n">
        <v>0</v>
      </c>
      <c r="CF316" s="518" t="n">
        <v>0</v>
      </c>
      <c r="CG316" s="518" t="n">
        <v>0</v>
      </c>
      <c r="CH316" s="518"/>
      <c r="CI316" s="716"/>
      <c r="CL316" s="48" t="n">
        <v>0</v>
      </c>
      <c r="CM316" s="48" t="n">
        <f aca="false">CL316-V316</f>
        <v>0</v>
      </c>
      <c r="CN316" s="702" t="n">
        <f aca="false">SUM(CO316:DR316)</f>
        <v>0</v>
      </c>
      <c r="CO316" s="703" t="n">
        <v>0</v>
      </c>
      <c r="CP316" s="703"/>
      <c r="CQ316" s="703" t="n">
        <v>0</v>
      </c>
      <c r="CR316" s="703"/>
      <c r="CS316" s="703" t="n">
        <v>0</v>
      </c>
      <c r="CT316" s="703" t="n">
        <v>0</v>
      </c>
      <c r="CU316" s="703"/>
      <c r="CV316" s="703"/>
      <c r="CW316" s="703"/>
      <c r="CX316" s="703" t="n">
        <v>0</v>
      </c>
      <c r="CY316" s="703" t="n">
        <v>0</v>
      </c>
      <c r="CZ316" s="703" t="n">
        <v>0</v>
      </c>
      <c r="DA316" s="703"/>
      <c r="DB316" s="703"/>
      <c r="DC316" s="703"/>
      <c r="DD316" s="703"/>
      <c r="DE316" s="703" t="n">
        <v>0</v>
      </c>
      <c r="DF316" s="703"/>
      <c r="DG316" s="703" t="n">
        <v>0</v>
      </c>
      <c r="DH316" s="703" t="n">
        <v>0</v>
      </c>
      <c r="DI316" s="703" t="n">
        <v>0</v>
      </c>
      <c r="DJ316" s="703" t="n">
        <v>0</v>
      </c>
      <c r="DK316" s="703" t="n">
        <v>0</v>
      </c>
      <c r="DL316" s="703" t="n">
        <v>0</v>
      </c>
      <c r="DM316" s="703"/>
      <c r="DN316" s="703"/>
      <c r="DO316" s="703"/>
      <c r="DP316" s="703"/>
      <c r="DQ316" s="703"/>
      <c r="DR316" s="703"/>
      <c r="DS316" s="704" t="n">
        <f aca="false">CN316-V316</f>
        <v>0</v>
      </c>
      <c r="DT316" s="553"/>
      <c r="DU316" s="48"/>
    </row>
    <row r="317" customFormat="false" ht="15" hidden="false" customHeight="true" outlineLevel="0" collapsed="false">
      <c r="A317" s="705" t="n">
        <f aca="false">A316+1</f>
        <v>308</v>
      </c>
      <c r="B317" s="706" t="s">
        <v>1524</v>
      </c>
      <c r="C317" s="706" t="s">
        <v>662</v>
      </c>
      <c r="D317" s="706" t="s">
        <v>663</v>
      </c>
      <c r="E317" s="243" t="n">
        <f aca="false">COUNTIF($G$10:$G$1856,$G317)</f>
        <v>1</v>
      </c>
      <c r="F317" s="706" t="s">
        <v>1556</v>
      </c>
      <c r="G317" s="706" t="s">
        <v>1556</v>
      </c>
      <c r="H317" s="707" t="s">
        <v>1557</v>
      </c>
      <c r="I317" s="708" t="s">
        <v>1558</v>
      </c>
      <c r="J317" s="707" t="s">
        <v>406</v>
      </c>
      <c r="K317" s="709" t="s">
        <v>369</v>
      </c>
      <c r="L317" s="707" t="s">
        <v>405</v>
      </c>
      <c r="M317" s="708" t="s">
        <v>1559</v>
      </c>
      <c r="N317" s="710" t="s">
        <v>934</v>
      </c>
      <c r="O317" s="512" t="n">
        <v>2</v>
      </c>
      <c r="P317" s="512" t="n">
        <v>1</v>
      </c>
      <c r="Q317" s="711" t="n">
        <v>0.000549744</v>
      </c>
      <c r="R317" s="712"/>
      <c r="S317" s="713" t="n">
        <v>1.16</v>
      </c>
      <c r="T317" s="714"/>
      <c r="U317" s="715"/>
      <c r="V317" s="262" t="n">
        <f aca="false">SUM(W317:CI317)</f>
        <v>0</v>
      </c>
      <c r="W317" s="243" t="n">
        <v>0</v>
      </c>
      <c r="X317" s="243" t="n">
        <v>0</v>
      </c>
      <c r="Y317" s="243" t="n">
        <v>0</v>
      </c>
      <c r="Z317" s="243" t="n">
        <v>0</v>
      </c>
      <c r="AA317" s="243" t="n">
        <v>0</v>
      </c>
      <c r="AB317" s="243" t="n">
        <v>0</v>
      </c>
      <c r="AC317" s="243" t="n">
        <v>0</v>
      </c>
      <c r="AD317" s="243" t="n">
        <v>0</v>
      </c>
      <c r="AE317" s="243" t="n">
        <v>0</v>
      </c>
      <c r="AF317" s="243" t="n">
        <v>0</v>
      </c>
      <c r="AG317" s="243" t="n">
        <v>0</v>
      </c>
      <c r="AH317" s="518" t="n">
        <v>0</v>
      </c>
      <c r="AI317" s="243" t="n">
        <v>0</v>
      </c>
      <c r="AJ317" s="243" t="n">
        <v>0</v>
      </c>
      <c r="AK317" s="518" t="n">
        <v>0</v>
      </c>
      <c r="AL317" s="518" t="n">
        <v>0</v>
      </c>
      <c r="AM317" s="518" t="n">
        <v>0</v>
      </c>
      <c r="AN317" s="518" t="n">
        <v>0</v>
      </c>
      <c r="AO317" s="518" t="n">
        <v>0</v>
      </c>
      <c r="AP317" s="518" t="n">
        <v>0</v>
      </c>
      <c r="AQ317" s="518" t="n">
        <v>0</v>
      </c>
      <c r="AR317" s="518" t="n">
        <v>0</v>
      </c>
      <c r="AS317" s="518" t="n">
        <v>0</v>
      </c>
      <c r="AT317" s="518" t="n">
        <v>0</v>
      </c>
      <c r="AU317" s="518" t="n">
        <v>0</v>
      </c>
      <c r="AV317" s="518" t="n">
        <v>0</v>
      </c>
      <c r="AW317" s="518" t="n">
        <v>0</v>
      </c>
      <c r="AX317" s="518" t="n">
        <v>0</v>
      </c>
      <c r="AY317" s="518" t="n">
        <v>0</v>
      </c>
      <c r="AZ317" s="518" t="n">
        <v>0</v>
      </c>
      <c r="BA317" s="518" t="n">
        <v>0</v>
      </c>
      <c r="BB317" s="518" t="n">
        <v>0</v>
      </c>
      <c r="BC317" s="518" t="n">
        <v>0</v>
      </c>
      <c r="BD317" s="518" t="n">
        <v>0</v>
      </c>
      <c r="BE317" s="518" t="n">
        <v>0</v>
      </c>
      <c r="BF317" s="518" t="n">
        <v>0</v>
      </c>
      <c r="BG317" s="518" t="n">
        <v>0</v>
      </c>
      <c r="BH317" s="518" t="n">
        <v>0</v>
      </c>
      <c r="BI317" s="518" t="n">
        <v>0</v>
      </c>
      <c r="BJ317" s="518"/>
      <c r="BK317" s="518"/>
      <c r="BL317" s="518" t="n">
        <v>0</v>
      </c>
      <c r="BM317" s="518"/>
      <c r="BN317" s="518"/>
      <c r="BO317" s="518"/>
      <c r="BP317" s="518"/>
      <c r="BQ317" s="518"/>
      <c r="BR317" s="518"/>
      <c r="BS317" s="518"/>
      <c r="BT317" s="518"/>
      <c r="BU317" s="518"/>
      <c r="BV317" s="518" t="n">
        <v>0</v>
      </c>
      <c r="BW317" s="518" t="n">
        <v>0</v>
      </c>
      <c r="BX317" s="518" t="n">
        <v>0</v>
      </c>
      <c r="BY317" s="518" t="n">
        <v>0</v>
      </c>
      <c r="BZ317" s="518" t="n">
        <v>0</v>
      </c>
      <c r="CA317" s="518" t="n">
        <v>0</v>
      </c>
      <c r="CB317" s="518" t="n">
        <v>0</v>
      </c>
      <c r="CC317" s="518" t="n">
        <v>0</v>
      </c>
      <c r="CD317" s="518" t="n">
        <v>0</v>
      </c>
      <c r="CE317" s="518" t="n">
        <v>0</v>
      </c>
      <c r="CF317" s="518" t="n">
        <v>0</v>
      </c>
      <c r="CG317" s="518" t="n">
        <v>0</v>
      </c>
      <c r="CH317" s="518"/>
      <c r="CI317" s="716"/>
      <c r="CL317" s="48" t="n">
        <v>0</v>
      </c>
      <c r="CM317" s="48" t="n">
        <f aca="false">CL317-V317</f>
        <v>0</v>
      </c>
      <c r="CN317" s="702" t="n">
        <f aca="false">SUM(CO317:DR317)</f>
        <v>0</v>
      </c>
      <c r="CO317" s="703" t="n">
        <v>0</v>
      </c>
      <c r="CP317" s="703"/>
      <c r="CQ317" s="703" t="n">
        <v>0</v>
      </c>
      <c r="CR317" s="703"/>
      <c r="CS317" s="703" t="n">
        <v>0</v>
      </c>
      <c r="CT317" s="703" t="n">
        <v>0</v>
      </c>
      <c r="CU317" s="703"/>
      <c r="CV317" s="703"/>
      <c r="CW317" s="703"/>
      <c r="CX317" s="703" t="n">
        <v>0</v>
      </c>
      <c r="CY317" s="703" t="n">
        <v>0</v>
      </c>
      <c r="CZ317" s="703" t="n">
        <v>0</v>
      </c>
      <c r="DA317" s="703"/>
      <c r="DB317" s="703"/>
      <c r="DC317" s="703"/>
      <c r="DD317" s="703"/>
      <c r="DE317" s="703" t="n">
        <v>0</v>
      </c>
      <c r="DF317" s="703"/>
      <c r="DG317" s="703" t="n">
        <v>0</v>
      </c>
      <c r="DH317" s="703" t="n">
        <v>0</v>
      </c>
      <c r="DI317" s="703" t="n">
        <v>0</v>
      </c>
      <c r="DJ317" s="703" t="n">
        <v>0</v>
      </c>
      <c r="DK317" s="703" t="n">
        <v>0</v>
      </c>
      <c r="DL317" s="703" t="n">
        <v>0</v>
      </c>
      <c r="DM317" s="703"/>
      <c r="DN317" s="703"/>
      <c r="DO317" s="703"/>
      <c r="DP317" s="703"/>
      <c r="DQ317" s="703"/>
      <c r="DR317" s="703"/>
      <c r="DS317" s="704" t="n">
        <f aca="false">CN317-V317</f>
        <v>0</v>
      </c>
      <c r="DT317" s="553"/>
      <c r="DU317" s="48"/>
    </row>
    <row r="318" customFormat="false" ht="15" hidden="false" customHeight="true" outlineLevel="0" collapsed="false">
      <c r="A318" s="705" t="n">
        <f aca="false">A317+1</f>
        <v>309</v>
      </c>
      <c r="B318" s="706" t="s">
        <v>1524</v>
      </c>
      <c r="C318" s="706" t="s">
        <v>662</v>
      </c>
      <c r="D318" s="706" t="s">
        <v>663</v>
      </c>
      <c r="E318" s="243" t="n">
        <f aca="false">COUNTIF($G$10:$G$1856,$G318)</f>
        <v>1</v>
      </c>
      <c r="F318" s="706" t="s">
        <v>1560</v>
      </c>
      <c r="G318" s="706" t="s">
        <v>1560</v>
      </c>
      <c r="H318" s="707" t="s">
        <v>1561</v>
      </c>
      <c r="I318" s="708" t="s">
        <v>1562</v>
      </c>
      <c r="J318" s="707" t="s">
        <v>406</v>
      </c>
      <c r="K318" s="709" t="s">
        <v>369</v>
      </c>
      <c r="L318" s="707" t="s">
        <v>405</v>
      </c>
      <c r="M318" s="708" t="s">
        <v>1142</v>
      </c>
      <c r="N318" s="710" t="s">
        <v>934</v>
      </c>
      <c r="O318" s="512" t="n">
        <v>1</v>
      </c>
      <c r="P318" s="512" t="n">
        <v>1</v>
      </c>
      <c r="Q318" s="711" t="n">
        <v>0.000491934</v>
      </c>
      <c r="R318" s="712"/>
      <c r="S318" s="713" t="n">
        <v>1.03</v>
      </c>
      <c r="T318" s="714"/>
      <c r="U318" s="715"/>
      <c r="V318" s="262" t="n">
        <f aca="false">SUM(W318:CI318)</f>
        <v>0</v>
      </c>
      <c r="W318" s="243" t="n">
        <v>0</v>
      </c>
      <c r="X318" s="243" t="n">
        <v>0</v>
      </c>
      <c r="Y318" s="243" t="n">
        <v>0</v>
      </c>
      <c r="Z318" s="243" t="n">
        <v>0</v>
      </c>
      <c r="AA318" s="243" t="n">
        <v>0</v>
      </c>
      <c r="AB318" s="243" t="n">
        <v>0</v>
      </c>
      <c r="AC318" s="243" t="n">
        <v>0</v>
      </c>
      <c r="AD318" s="243" t="n">
        <v>0</v>
      </c>
      <c r="AE318" s="243" t="n">
        <v>0</v>
      </c>
      <c r="AF318" s="243" t="n">
        <v>0</v>
      </c>
      <c r="AG318" s="243" t="n">
        <v>0</v>
      </c>
      <c r="AH318" s="518" t="n">
        <v>0</v>
      </c>
      <c r="AI318" s="243" t="n">
        <v>0</v>
      </c>
      <c r="AJ318" s="243" t="n">
        <v>0</v>
      </c>
      <c r="AK318" s="518" t="n">
        <v>0</v>
      </c>
      <c r="AL318" s="518" t="n">
        <v>0</v>
      </c>
      <c r="AM318" s="518" t="n">
        <v>0</v>
      </c>
      <c r="AN318" s="518" t="n">
        <v>0</v>
      </c>
      <c r="AO318" s="518" t="n">
        <v>0</v>
      </c>
      <c r="AP318" s="518" t="n">
        <v>0</v>
      </c>
      <c r="AQ318" s="518" t="n">
        <v>0</v>
      </c>
      <c r="AR318" s="518" t="n">
        <v>0</v>
      </c>
      <c r="AS318" s="518" t="n">
        <v>0</v>
      </c>
      <c r="AT318" s="518" t="n">
        <v>0</v>
      </c>
      <c r="AU318" s="518" t="n">
        <v>0</v>
      </c>
      <c r="AV318" s="518" t="n">
        <v>0</v>
      </c>
      <c r="AW318" s="518" t="n">
        <v>0</v>
      </c>
      <c r="AX318" s="518" t="n">
        <v>0</v>
      </c>
      <c r="AY318" s="518" t="n">
        <v>0</v>
      </c>
      <c r="AZ318" s="518" t="n">
        <v>0</v>
      </c>
      <c r="BA318" s="518" t="n">
        <v>0</v>
      </c>
      <c r="BB318" s="518" t="n">
        <v>0</v>
      </c>
      <c r="BC318" s="518" t="n">
        <v>0</v>
      </c>
      <c r="BD318" s="518" t="n">
        <v>0</v>
      </c>
      <c r="BE318" s="518" t="n">
        <v>0</v>
      </c>
      <c r="BF318" s="518" t="n">
        <v>0</v>
      </c>
      <c r="BG318" s="518" t="n">
        <v>0</v>
      </c>
      <c r="BH318" s="518" t="n">
        <v>0</v>
      </c>
      <c r="BI318" s="518" t="n">
        <v>0</v>
      </c>
      <c r="BJ318" s="518"/>
      <c r="BK318" s="518"/>
      <c r="BL318" s="518" t="n">
        <v>0</v>
      </c>
      <c r="BM318" s="518"/>
      <c r="BN318" s="518"/>
      <c r="BO318" s="518"/>
      <c r="BP318" s="518"/>
      <c r="BQ318" s="518"/>
      <c r="BR318" s="518"/>
      <c r="BS318" s="518"/>
      <c r="BT318" s="518"/>
      <c r="BU318" s="518"/>
      <c r="BV318" s="518" t="n">
        <v>0</v>
      </c>
      <c r="BW318" s="518" t="n">
        <v>0</v>
      </c>
      <c r="BX318" s="518" t="n">
        <v>0</v>
      </c>
      <c r="BY318" s="518" t="n">
        <v>0</v>
      </c>
      <c r="BZ318" s="518" t="n">
        <v>0</v>
      </c>
      <c r="CA318" s="518" t="n">
        <v>0</v>
      </c>
      <c r="CB318" s="518" t="n">
        <v>0</v>
      </c>
      <c r="CC318" s="518" t="n">
        <v>0</v>
      </c>
      <c r="CD318" s="518" t="n">
        <v>0</v>
      </c>
      <c r="CE318" s="518" t="n">
        <v>0</v>
      </c>
      <c r="CF318" s="518" t="n">
        <v>0</v>
      </c>
      <c r="CG318" s="518" t="n">
        <v>0</v>
      </c>
      <c r="CH318" s="518"/>
      <c r="CI318" s="716"/>
      <c r="CL318" s="48" t="n">
        <v>0</v>
      </c>
      <c r="CM318" s="48" t="n">
        <f aca="false">CL318-V318</f>
        <v>0</v>
      </c>
      <c r="CN318" s="702" t="n">
        <f aca="false">SUM(CO318:DR318)</f>
        <v>0</v>
      </c>
      <c r="CO318" s="703" t="n">
        <v>0</v>
      </c>
      <c r="CP318" s="703"/>
      <c r="CQ318" s="703" t="n">
        <v>0</v>
      </c>
      <c r="CR318" s="703"/>
      <c r="CS318" s="703" t="n">
        <v>0</v>
      </c>
      <c r="CT318" s="703" t="n">
        <v>0</v>
      </c>
      <c r="CU318" s="703"/>
      <c r="CV318" s="703"/>
      <c r="CW318" s="703"/>
      <c r="CX318" s="703" t="n">
        <v>0</v>
      </c>
      <c r="CY318" s="703" t="n">
        <v>0</v>
      </c>
      <c r="CZ318" s="703" t="n">
        <v>0</v>
      </c>
      <c r="DA318" s="703"/>
      <c r="DB318" s="703"/>
      <c r="DC318" s="703"/>
      <c r="DD318" s="703"/>
      <c r="DE318" s="703" t="n">
        <v>0</v>
      </c>
      <c r="DF318" s="703"/>
      <c r="DG318" s="703" t="n">
        <v>0</v>
      </c>
      <c r="DH318" s="703" t="n">
        <v>0</v>
      </c>
      <c r="DI318" s="703" t="n">
        <v>0</v>
      </c>
      <c r="DJ318" s="703" t="n">
        <v>0</v>
      </c>
      <c r="DK318" s="703" t="n">
        <v>0</v>
      </c>
      <c r="DL318" s="703" t="n">
        <v>0</v>
      </c>
      <c r="DM318" s="703"/>
      <c r="DN318" s="703"/>
      <c r="DO318" s="703"/>
      <c r="DP318" s="703"/>
      <c r="DQ318" s="703"/>
      <c r="DR318" s="703"/>
      <c r="DS318" s="704" t="n">
        <f aca="false">CN318-V318</f>
        <v>0</v>
      </c>
      <c r="DT318" s="553"/>
      <c r="DU318" s="48"/>
    </row>
    <row r="319" customFormat="false" ht="15" hidden="false" customHeight="true" outlineLevel="0" collapsed="false">
      <c r="A319" s="705" t="n">
        <f aca="false">A318+1</f>
        <v>310</v>
      </c>
      <c r="B319" s="706" t="s">
        <v>1524</v>
      </c>
      <c r="C319" s="706" t="s">
        <v>662</v>
      </c>
      <c r="D319" s="706" t="s">
        <v>663</v>
      </c>
      <c r="E319" s="243" t="n">
        <f aca="false">COUNTIF($G$10:$G$1856,$G319)</f>
        <v>1</v>
      </c>
      <c r="F319" s="706" t="s">
        <v>1563</v>
      </c>
      <c r="G319" s="706" t="s">
        <v>1563</v>
      </c>
      <c r="H319" s="707" t="s">
        <v>1564</v>
      </c>
      <c r="I319" s="708" t="s">
        <v>1062</v>
      </c>
      <c r="J319" s="707" t="s">
        <v>406</v>
      </c>
      <c r="K319" s="709" t="s">
        <v>369</v>
      </c>
      <c r="L319" s="707" t="s">
        <v>405</v>
      </c>
      <c r="M319" s="708" t="s">
        <v>1063</v>
      </c>
      <c r="N319" s="710" t="s">
        <v>934</v>
      </c>
      <c r="O319" s="512" t="n">
        <v>1</v>
      </c>
      <c r="P319" s="512" t="n">
        <v>1</v>
      </c>
      <c r="Q319" s="711" t="n">
        <v>0.000605556</v>
      </c>
      <c r="R319" s="712"/>
      <c r="S319" s="713" t="n">
        <v>1.27</v>
      </c>
      <c r="T319" s="714"/>
      <c r="U319" s="715"/>
      <c r="V319" s="262" t="n">
        <f aca="false">SUM(W319:CI319)</f>
        <v>0</v>
      </c>
      <c r="W319" s="243" t="n">
        <v>0</v>
      </c>
      <c r="X319" s="243" t="n">
        <v>0</v>
      </c>
      <c r="Y319" s="243" t="n">
        <v>0</v>
      </c>
      <c r="Z319" s="243" t="n">
        <v>0</v>
      </c>
      <c r="AA319" s="243" t="n">
        <v>0</v>
      </c>
      <c r="AB319" s="243" t="n">
        <v>0</v>
      </c>
      <c r="AC319" s="243" t="n">
        <v>0</v>
      </c>
      <c r="AD319" s="243" t="n">
        <v>0</v>
      </c>
      <c r="AE319" s="243" t="n">
        <v>0</v>
      </c>
      <c r="AF319" s="243" t="n">
        <v>0</v>
      </c>
      <c r="AG319" s="243" t="n">
        <v>0</v>
      </c>
      <c r="AH319" s="518" t="n">
        <v>0</v>
      </c>
      <c r="AI319" s="243" t="n">
        <v>0</v>
      </c>
      <c r="AJ319" s="243" t="n">
        <v>0</v>
      </c>
      <c r="AK319" s="518" t="n">
        <v>0</v>
      </c>
      <c r="AL319" s="518" t="n">
        <v>0</v>
      </c>
      <c r="AM319" s="518" t="n">
        <v>0</v>
      </c>
      <c r="AN319" s="518" t="n">
        <v>0</v>
      </c>
      <c r="AO319" s="518" t="n">
        <v>0</v>
      </c>
      <c r="AP319" s="518" t="n">
        <v>0</v>
      </c>
      <c r="AQ319" s="518" t="n">
        <v>0</v>
      </c>
      <c r="AR319" s="518" t="n">
        <v>0</v>
      </c>
      <c r="AS319" s="518" t="n">
        <v>0</v>
      </c>
      <c r="AT319" s="518" t="n">
        <v>0</v>
      </c>
      <c r="AU319" s="518" t="n">
        <v>0</v>
      </c>
      <c r="AV319" s="518" t="n">
        <v>0</v>
      </c>
      <c r="AW319" s="518" t="n">
        <v>0</v>
      </c>
      <c r="AX319" s="518" t="n">
        <v>0</v>
      </c>
      <c r="AY319" s="518" t="n">
        <v>0</v>
      </c>
      <c r="AZ319" s="518" t="n">
        <v>0</v>
      </c>
      <c r="BA319" s="518" t="n">
        <v>0</v>
      </c>
      <c r="BB319" s="518" t="n">
        <v>0</v>
      </c>
      <c r="BC319" s="518" t="n">
        <v>0</v>
      </c>
      <c r="BD319" s="518" t="n">
        <v>0</v>
      </c>
      <c r="BE319" s="518" t="n">
        <v>0</v>
      </c>
      <c r="BF319" s="518" t="n">
        <v>0</v>
      </c>
      <c r="BG319" s="518" t="n">
        <v>0</v>
      </c>
      <c r="BH319" s="518" t="n">
        <v>0</v>
      </c>
      <c r="BI319" s="518" t="n">
        <v>0</v>
      </c>
      <c r="BJ319" s="518"/>
      <c r="BK319" s="518"/>
      <c r="BL319" s="518" t="n">
        <v>0</v>
      </c>
      <c r="BM319" s="518"/>
      <c r="BN319" s="518"/>
      <c r="BO319" s="518"/>
      <c r="BP319" s="518"/>
      <c r="BQ319" s="518"/>
      <c r="BR319" s="518"/>
      <c r="BS319" s="518"/>
      <c r="BT319" s="518"/>
      <c r="BU319" s="518"/>
      <c r="BV319" s="518" t="n">
        <v>0</v>
      </c>
      <c r="BW319" s="518" t="n">
        <v>0</v>
      </c>
      <c r="BX319" s="518" t="n">
        <v>0</v>
      </c>
      <c r="BY319" s="518" t="n">
        <v>0</v>
      </c>
      <c r="BZ319" s="518" t="n">
        <v>0</v>
      </c>
      <c r="CA319" s="518" t="n">
        <v>0</v>
      </c>
      <c r="CB319" s="518" t="n">
        <v>0</v>
      </c>
      <c r="CC319" s="518" t="n">
        <v>0</v>
      </c>
      <c r="CD319" s="518" t="n">
        <v>0</v>
      </c>
      <c r="CE319" s="518" t="n">
        <v>0</v>
      </c>
      <c r="CF319" s="518" t="n">
        <v>0</v>
      </c>
      <c r="CG319" s="518" t="n">
        <v>0</v>
      </c>
      <c r="CH319" s="518"/>
      <c r="CI319" s="716"/>
      <c r="CL319" s="48" t="n">
        <v>0</v>
      </c>
      <c r="CM319" s="48" t="n">
        <f aca="false">CL319-V319</f>
        <v>0</v>
      </c>
      <c r="CN319" s="702" t="n">
        <f aca="false">SUM(CO319:DR319)</f>
        <v>0</v>
      </c>
      <c r="CO319" s="703" t="n">
        <v>0</v>
      </c>
      <c r="CP319" s="703"/>
      <c r="CQ319" s="703" t="n">
        <v>0</v>
      </c>
      <c r="CR319" s="703"/>
      <c r="CS319" s="703" t="n">
        <v>0</v>
      </c>
      <c r="CT319" s="703" t="n">
        <v>0</v>
      </c>
      <c r="CU319" s="703"/>
      <c r="CV319" s="703"/>
      <c r="CW319" s="703"/>
      <c r="CX319" s="703" t="n">
        <v>0</v>
      </c>
      <c r="CY319" s="703" t="n">
        <v>0</v>
      </c>
      <c r="CZ319" s="703" t="n">
        <v>0</v>
      </c>
      <c r="DA319" s="703"/>
      <c r="DB319" s="703"/>
      <c r="DC319" s="703"/>
      <c r="DD319" s="703"/>
      <c r="DE319" s="703" t="n">
        <v>0</v>
      </c>
      <c r="DF319" s="703"/>
      <c r="DG319" s="703" t="n">
        <v>0</v>
      </c>
      <c r="DH319" s="703" t="n">
        <v>0</v>
      </c>
      <c r="DI319" s="703" t="n">
        <v>0</v>
      </c>
      <c r="DJ319" s="703" t="n">
        <v>0</v>
      </c>
      <c r="DK319" s="703" t="n">
        <v>0</v>
      </c>
      <c r="DL319" s="703" t="n">
        <v>0</v>
      </c>
      <c r="DM319" s="703"/>
      <c r="DN319" s="703"/>
      <c r="DO319" s="703"/>
      <c r="DP319" s="703"/>
      <c r="DQ319" s="703"/>
      <c r="DR319" s="703"/>
      <c r="DS319" s="704" t="n">
        <f aca="false">CN319-V319</f>
        <v>0</v>
      </c>
      <c r="DT319" s="553"/>
      <c r="DU319" s="48"/>
    </row>
    <row r="320" customFormat="false" ht="15" hidden="false" customHeight="true" outlineLevel="0" collapsed="false">
      <c r="A320" s="705" t="n">
        <f aca="false">A319+1</f>
        <v>311</v>
      </c>
      <c r="B320" s="706" t="s">
        <v>1524</v>
      </c>
      <c r="C320" s="706" t="s">
        <v>662</v>
      </c>
      <c r="D320" s="706" t="s">
        <v>663</v>
      </c>
      <c r="E320" s="243" t="n">
        <f aca="false">COUNTIF($G$10:$G$1856,$G320)</f>
        <v>1</v>
      </c>
      <c r="F320" s="706" t="s">
        <v>1565</v>
      </c>
      <c r="G320" s="706" t="s">
        <v>1565</v>
      </c>
      <c r="H320" s="707" t="s">
        <v>1566</v>
      </c>
      <c r="I320" s="708" t="s">
        <v>1066</v>
      </c>
      <c r="J320" s="707" t="s">
        <v>406</v>
      </c>
      <c r="K320" s="709" t="s">
        <v>369</v>
      </c>
      <c r="L320" s="707" t="s">
        <v>405</v>
      </c>
      <c r="M320" s="708" t="s">
        <v>1067</v>
      </c>
      <c r="N320" s="710" t="s">
        <v>934</v>
      </c>
      <c r="O320" s="512" t="n">
        <v>1</v>
      </c>
      <c r="P320" s="512" t="n">
        <v>1</v>
      </c>
      <c r="Q320" s="711" t="n">
        <v>0.000605556</v>
      </c>
      <c r="R320" s="712"/>
      <c r="S320" s="713" t="n">
        <v>1.27</v>
      </c>
      <c r="T320" s="714"/>
      <c r="U320" s="715"/>
      <c r="V320" s="262" t="n">
        <f aca="false">SUM(W320:CI320)</f>
        <v>0</v>
      </c>
      <c r="W320" s="243" t="n">
        <v>0</v>
      </c>
      <c r="X320" s="243" t="n">
        <v>0</v>
      </c>
      <c r="Y320" s="243" t="n">
        <v>0</v>
      </c>
      <c r="Z320" s="243" t="n">
        <v>0</v>
      </c>
      <c r="AA320" s="243" t="n">
        <v>0</v>
      </c>
      <c r="AB320" s="243" t="n">
        <v>0</v>
      </c>
      <c r="AC320" s="243" t="n">
        <v>0</v>
      </c>
      <c r="AD320" s="243" t="n">
        <v>0</v>
      </c>
      <c r="AE320" s="243" t="n">
        <v>0</v>
      </c>
      <c r="AF320" s="243" t="n">
        <v>0</v>
      </c>
      <c r="AG320" s="243" t="n">
        <v>0</v>
      </c>
      <c r="AH320" s="518" t="n">
        <v>0</v>
      </c>
      <c r="AI320" s="243" t="n">
        <v>0</v>
      </c>
      <c r="AJ320" s="243" t="n">
        <v>0</v>
      </c>
      <c r="AK320" s="518" t="n">
        <v>0</v>
      </c>
      <c r="AL320" s="518" t="n">
        <v>0</v>
      </c>
      <c r="AM320" s="518" t="n">
        <v>0</v>
      </c>
      <c r="AN320" s="518" t="n">
        <v>0</v>
      </c>
      <c r="AO320" s="518" t="n">
        <v>0</v>
      </c>
      <c r="AP320" s="518" t="n">
        <v>0</v>
      </c>
      <c r="AQ320" s="518" t="n">
        <v>0</v>
      </c>
      <c r="AR320" s="518" t="n">
        <v>0</v>
      </c>
      <c r="AS320" s="518" t="n">
        <v>0</v>
      </c>
      <c r="AT320" s="518" t="n">
        <v>0</v>
      </c>
      <c r="AU320" s="518" t="n">
        <v>0</v>
      </c>
      <c r="AV320" s="518" t="n">
        <v>0</v>
      </c>
      <c r="AW320" s="518" t="n">
        <v>0</v>
      </c>
      <c r="AX320" s="518" t="n">
        <v>0</v>
      </c>
      <c r="AY320" s="518" t="n">
        <v>0</v>
      </c>
      <c r="AZ320" s="518" t="n">
        <v>0</v>
      </c>
      <c r="BA320" s="518" t="n">
        <v>0</v>
      </c>
      <c r="BB320" s="518" t="n">
        <v>0</v>
      </c>
      <c r="BC320" s="518" t="n">
        <v>0</v>
      </c>
      <c r="BD320" s="518" t="n">
        <v>0</v>
      </c>
      <c r="BE320" s="518" t="n">
        <v>0</v>
      </c>
      <c r="BF320" s="518" t="n">
        <v>0</v>
      </c>
      <c r="BG320" s="518" t="n">
        <v>0</v>
      </c>
      <c r="BH320" s="518" t="n">
        <v>0</v>
      </c>
      <c r="BI320" s="518" t="n">
        <v>0</v>
      </c>
      <c r="BJ320" s="518"/>
      <c r="BK320" s="518"/>
      <c r="BL320" s="518" t="n">
        <v>0</v>
      </c>
      <c r="BM320" s="518"/>
      <c r="BN320" s="518"/>
      <c r="BO320" s="518"/>
      <c r="BP320" s="518"/>
      <c r="BQ320" s="518"/>
      <c r="BR320" s="518"/>
      <c r="BS320" s="518"/>
      <c r="BT320" s="518"/>
      <c r="BU320" s="518"/>
      <c r="BV320" s="518" t="n">
        <v>0</v>
      </c>
      <c r="BW320" s="518" t="n">
        <v>0</v>
      </c>
      <c r="BX320" s="518" t="n">
        <v>0</v>
      </c>
      <c r="BY320" s="518" t="n">
        <v>0</v>
      </c>
      <c r="BZ320" s="518" t="n">
        <v>0</v>
      </c>
      <c r="CA320" s="518" t="n">
        <v>0</v>
      </c>
      <c r="CB320" s="518" t="n">
        <v>0</v>
      </c>
      <c r="CC320" s="518" t="n">
        <v>0</v>
      </c>
      <c r="CD320" s="518" t="n">
        <v>0</v>
      </c>
      <c r="CE320" s="518" t="n">
        <v>0</v>
      </c>
      <c r="CF320" s="518" t="n">
        <v>0</v>
      </c>
      <c r="CG320" s="518" t="n">
        <v>0</v>
      </c>
      <c r="CH320" s="518"/>
      <c r="CI320" s="716"/>
      <c r="CL320" s="48" t="n">
        <v>0</v>
      </c>
      <c r="CM320" s="48" t="n">
        <f aca="false">CL320-V320</f>
        <v>0</v>
      </c>
      <c r="CN320" s="702" t="n">
        <f aca="false">SUM(CO320:DR320)</f>
        <v>0</v>
      </c>
      <c r="CO320" s="703" t="n">
        <v>0</v>
      </c>
      <c r="CP320" s="703"/>
      <c r="CQ320" s="703" t="n">
        <v>0</v>
      </c>
      <c r="CR320" s="703"/>
      <c r="CS320" s="703" t="n">
        <v>0</v>
      </c>
      <c r="CT320" s="703" t="n">
        <v>0</v>
      </c>
      <c r="CU320" s="703"/>
      <c r="CV320" s="703"/>
      <c r="CW320" s="703"/>
      <c r="CX320" s="703" t="n">
        <v>0</v>
      </c>
      <c r="CY320" s="703" t="n">
        <v>0</v>
      </c>
      <c r="CZ320" s="703" t="n">
        <v>0</v>
      </c>
      <c r="DA320" s="703"/>
      <c r="DB320" s="703"/>
      <c r="DC320" s="703"/>
      <c r="DD320" s="703"/>
      <c r="DE320" s="703" t="n">
        <v>0</v>
      </c>
      <c r="DF320" s="703"/>
      <c r="DG320" s="703" t="n">
        <v>0</v>
      </c>
      <c r="DH320" s="703" t="n">
        <v>0</v>
      </c>
      <c r="DI320" s="703" t="n">
        <v>0</v>
      </c>
      <c r="DJ320" s="703" t="n">
        <v>0</v>
      </c>
      <c r="DK320" s="703" t="n">
        <v>0</v>
      </c>
      <c r="DL320" s="703" t="n">
        <v>0</v>
      </c>
      <c r="DM320" s="703"/>
      <c r="DN320" s="703"/>
      <c r="DO320" s="703"/>
      <c r="DP320" s="703"/>
      <c r="DQ320" s="703"/>
      <c r="DR320" s="703"/>
      <c r="DS320" s="704" t="n">
        <f aca="false">CN320-V320</f>
        <v>0</v>
      </c>
      <c r="DT320" s="553"/>
      <c r="DU320" s="48"/>
    </row>
    <row r="321" customFormat="false" ht="15" hidden="false" customHeight="true" outlineLevel="0" collapsed="false">
      <c r="A321" s="705" t="n">
        <f aca="false">A320+1</f>
        <v>312</v>
      </c>
      <c r="B321" s="706" t="s">
        <v>1524</v>
      </c>
      <c r="C321" s="706" t="s">
        <v>662</v>
      </c>
      <c r="D321" s="706" t="s">
        <v>663</v>
      </c>
      <c r="E321" s="243" t="n">
        <f aca="false">COUNTIF($G$10:$G$1856,$G321)</f>
        <v>1</v>
      </c>
      <c r="F321" s="706" t="s">
        <v>1567</v>
      </c>
      <c r="G321" s="706" t="s">
        <v>1567</v>
      </c>
      <c r="H321" s="707" t="s">
        <v>1568</v>
      </c>
      <c r="I321" s="708" t="s">
        <v>1078</v>
      </c>
      <c r="J321" s="707" t="s">
        <v>406</v>
      </c>
      <c r="K321" s="709" t="s">
        <v>369</v>
      </c>
      <c r="L321" s="707" t="s">
        <v>405</v>
      </c>
      <c r="M321" s="708" t="s">
        <v>1569</v>
      </c>
      <c r="N321" s="710" t="s">
        <v>934</v>
      </c>
      <c r="O321" s="512" t="n">
        <v>2</v>
      </c>
      <c r="P321" s="512" t="n">
        <v>1</v>
      </c>
      <c r="Q321" s="711" t="n">
        <v>0.002495</v>
      </c>
      <c r="R321" s="712"/>
      <c r="S321" s="713" t="n">
        <v>5.25</v>
      </c>
      <c r="T321" s="714"/>
      <c r="U321" s="715"/>
      <c r="V321" s="262" t="n">
        <f aca="false">SUM(W321:CI321)</f>
        <v>0</v>
      </c>
      <c r="W321" s="243" t="n">
        <v>0</v>
      </c>
      <c r="X321" s="243" t="n">
        <v>0</v>
      </c>
      <c r="Y321" s="243" t="n">
        <v>0</v>
      </c>
      <c r="Z321" s="243" t="n">
        <v>0</v>
      </c>
      <c r="AA321" s="243" t="n">
        <v>0</v>
      </c>
      <c r="AB321" s="243" t="n">
        <v>0</v>
      </c>
      <c r="AC321" s="243" t="n">
        <v>0</v>
      </c>
      <c r="AD321" s="243" t="n">
        <v>0</v>
      </c>
      <c r="AE321" s="243" t="n">
        <v>0</v>
      </c>
      <c r="AF321" s="243" t="n">
        <v>0</v>
      </c>
      <c r="AG321" s="243" t="n">
        <v>0</v>
      </c>
      <c r="AH321" s="518" t="n">
        <v>0</v>
      </c>
      <c r="AI321" s="243" t="n">
        <v>0</v>
      </c>
      <c r="AJ321" s="243" t="n">
        <v>0</v>
      </c>
      <c r="AK321" s="518" t="n">
        <v>0</v>
      </c>
      <c r="AL321" s="518" t="n">
        <v>0</v>
      </c>
      <c r="AM321" s="518" t="n">
        <v>0</v>
      </c>
      <c r="AN321" s="518" t="n">
        <v>0</v>
      </c>
      <c r="AO321" s="518" t="n">
        <v>0</v>
      </c>
      <c r="AP321" s="518" t="n">
        <v>0</v>
      </c>
      <c r="AQ321" s="518" t="n">
        <v>0</v>
      </c>
      <c r="AR321" s="518" t="n">
        <v>0</v>
      </c>
      <c r="AS321" s="518" t="n">
        <v>0</v>
      </c>
      <c r="AT321" s="518" t="n">
        <v>0</v>
      </c>
      <c r="AU321" s="518" t="n">
        <v>0</v>
      </c>
      <c r="AV321" s="518" t="n">
        <v>0</v>
      </c>
      <c r="AW321" s="518" t="n">
        <v>0</v>
      </c>
      <c r="AX321" s="518" t="n">
        <v>0</v>
      </c>
      <c r="AY321" s="518" t="n">
        <v>0</v>
      </c>
      <c r="AZ321" s="518" t="n">
        <v>0</v>
      </c>
      <c r="BA321" s="518" t="n">
        <v>0</v>
      </c>
      <c r="BB321" s="518" t="n">
        <v>0</v>
      </c>
      <c r="BC321" s="518" t="n">
        <v>0</v>
      </c>
      <c r="BD321" s="518" t="n">
        <v>0</v>
      </c>
      <c r="BE321" s="518" t="n">
        <v>0</v>
      </c>
      <c r="BF321" s="518" t="n">
        <v>0</v>
      </c>
      <c r="BG321" s="518" t="n">
        <v>0</v>
      </c>
      <c r="BH321" s="518" t="n">
        <v>0</v>
      </c>
      <c r="BI321" s="518" t="n">
        <v>0</v>
      </c>
      <c r="BJ321" s="518"/>
      <c r="BK321" s="518"/>
      <c r="BL321" s="518" t="n">
        <v>0</v>
      </c>
      <c r="BM321" s="518"/>
      <c r="BN321" s="518"/>
      <c r="BO321" s="518"/>
      <c r="BP321" s="518"/>
      <c r="BQ321" s="518"/>
      <c r="BR321" s="518"/>
      <c r="BS321" s="518"/>
      <c r="BT321" s="518"/>
      <c r="BU321" s="518"/>
      <c r="BV321" s="518" t="n">
        <v>0</v>
      </c>
      <c r="BW321" s="518" t="n">
        <v>0</v>
      </c>
      <c r="BX321" s="518" t="n">
        <v>0</v>
      </c>
      <c r="BY321" s="518" t="n">
        <v>0</v>
      </c>
      <c r="BZ321" s="518" t="n">
        <v>0</v>
      </c>
      <c r="CA321" s="518" t="n">
        <v>0</v>
      </c>
      <c r="CB321" s="518" t="n">
        <v>0</v>
      </c>
      <c r="CC321" s="518" t="n">
        <v>0</v>
      </c>
      <c r="CD321" s="518" t="n">
        <v>0</v>
      </c>
      <c r="CE321" s="518" t="n">
        <v>0</v>
      </c>
      <c r="CF321" s="518" t="n">
        <v>0</v>
      </c>
      <c r="CG321" s="518" t="n">
        <v>0</v>
      </c>
      <c r="CH321" s="518"/>
      <c r="CI321" s="716"/>
      <c r="CL321" s="48" t="n">
        <v>0</v>
      </c>
      <c r="CM321" s="48" t="n">
        <f aca="false">CL321-V321</f>
        <v>0</v>
      </c>
      <c r="CN321" s="702" t="n">
        <f aca="false">SUM(CO321:DR321)</f>
        <v>0</v>
      </c>
      <c r="CO321" s="703" t="n">
        <v>0</v>
      </c>
      <c r="CP321" s="703"/>
      <c r="CQ321" s="703" t="n">
        <v>0</v>
      </c>
      <c r="CR321" s="703"/>
      <c r="CS321" s="703" t="n">
        <v>0</v>
      </c>
      <c r="CT321" s="703" t="n">
        <v>0</v>
      </c>
      <c r="CU321" s="703"/>
      <c r="CV321" s="703"/>
      <c r="CW321" s="703"/>
      <c r="CX321" s="703" t="n">
        <v>0</v>
      </c>
      <c r="CY321" s="703" t="n">
        <v>0</v>
      </c>
      <c r="CZ321" s="703" t="n">
        <v>0</v>
      </c>
      <c r="DA321" s="703"/>
      <c r="DB321" s="703"/>
      <c r="DC321" s="703"/>
      <c r="DD321" s="703"/>
      <c r="DE321" s="703" t="n">
        <v>0</v>
      </c>
      <c r="DF321" s="703"/>
      <c r="DG321" s="703" t="n">
        <v>0</v>
      </c>
      <c r="DH321" s="703" t="n">
        <v>0</v>
      </c>
      <c r="DI321" s="703" t="n">
        <v>0</v>
      </c>
      <c r="DJ321" s="703" t="n">
        <v>0</v>
      </c>
      <c r="DK321" s="703" t="n">
        <v>0</v>
      </c>
      <c r="DL321" s="703" t="n">
        <v>0</v>
      </c>
      <c r="DM321" s="703"/>
      <c r="DN321" s="703"/>
      <c r="DO321" s="703"/>
      <c r="DP321" s="703"/>
      <c r="DQ321" s="703"/>
      <c r="DR321" s="703"/>
      <c r="DS321" s="704" t="n">
        <f aca="false">CN321-V321</f>
        <v>0</v>
      </c>
      <c r="DT321" s="553"/>
      <c r="DU321" s="48"/>
    </row>
    <row r="322" customFormat="false" ht="15" hidden="false" customHeight="true" outlineLevel="0" collapsed="false">
      <c r="A322" s="705" t="n">
        <f aca="false">A321+1</f>
        <v>313</v>
      </c>
      <c r="B322" s="706" t="s">
        <v>1524</v>
      </c>
      <c r="C322" s="706" t="s">
        <v>662</v>
      </c>
      <c r="D322" s="706" t="s">
        <v>663</v>
      </c>
      <c r="E322" s="243" t="n">
        <f aca="false">COUNTIF($G$10:$G$1856,$G322)</f>
        <v>1</v>
      </c>
      <c r="F322" s="706" t="s">
        <v>1570</v>
      </c>
      <c r="G322" s="706" t="s">
        <v>1570</v>
      </c>
      <c r="H322" s="707" t="s">
        <v>1571</v>
      </c>
      <c r="I322" s="708" t="s">
        <v>1082</v>
      </c>
      <c r="J322" s="707" t="s">
        <v>406</v>
      </c>
      <c r="K322" s="709" t="s">
        <v>369</v>
      </c>
      <c r="L322" s="707" t="s">
        <v>405</v>
      </c>
      <c r="M322" s="708" t="s">
        <v>1083</v>
      </c>
      <c r="N322" s="710" t="s">
        <v>934</v>
      </c>
      <c r="O322" s="512" t="n">
        <v>2</v>
      </c>
      <c r="P322" s="512" t="n">
        <v>1</v>
      </c>
      <c r="Q322" s="711" t="n">
        <v>0.0007875</v>
      </c>
      <c r="R322" s="712"/>
      <c r="S322" s="713" t="n">
        <v>1.66</v>
      </c>
      <c r="T322" s="714"/>
      <c r="U322" s="715"/>
      <c r="V322" s="262" t="n">
        <f aca="false">SUM(W322:CI322)</f>
        <v>0</v>
      </c>
      <c r="W322" s="243" t="n">
        <v>0</v>
      </c>
      <c r="X322" s="243" t="n">
        <v>0</v>
      </c>
      <c r="Y322" s="243" t="n">
        <v>0</v>
      </c>
      <c r="Z322" s="243" t="n">
        <v>0</v>
      </c>
      <c r="AA322" s="243" t="n">
        <v>0</v>
      </c>
      <c r="AB322" s="243" t="n">
        <v>0</v>
      </c>
      <c r="AC322" s="243" t="n">
        <v>0</v>
      </c>
      <c r="AD322" s="243" t="n">
        <v>0</v>
      </c>
      <c r="AE322" s="243" t="n">
        <v>0</v>
      </c>
      <c r="AF322" s="243" t="n">
        <v>0</v>
      </c>
      <c r="AG322" s="243" t="n">
        <v>0</v>
      </c>
      <c r="AH322" s="518" t="n">
        <v>0</v>
      </c>
      <c r="AI322" s="243" t="n">
        <v>0</v>
      </c>
      <c r="AJ322" s="243" t="n">
        <v>0</v>
      </c>
      <c r="AK322" s="518" t="n">
        <v>0</v>
      </c>
      <c r="AL322" s="518" t="n">
        <v>0</v>
      </c>
      <c r="AM322" s="518" t="n">
        <v>0</v>
      </c>
      <c r="AN322" s="518" t="n">
        <v>0</v>
      </c>
      <c r="AO322" s="518" t="n">
        <v>0</v>
      </c>
      <c r="AP322" s="518" t="n">
        <v>0</v>
      </c>
      <c r="AQ322" s="518" t="n">
        <v>0</v>
      </c>
      <c r="AR322" s="518" t="n">
        <v>0</v>
      </c>
      <c r="AS322" s="518" t="n">
        <v>0</v>
      </c>
      <c r="AT322" s="518" t="n">
        <v>0</v>
      </c>
      <c r="AU322" s="518" t="n">
        <v>0</v>
      </c>
      <c r="AV322" s="518" t="n">
        <v>0</v>
      </c>
      <c r="AW322" s="518" t="n">
        <v>0</v>
      </c>
      <c r="AX322" s="518" t="n">
        <v>0</v>
      </c>
      <c r="AY322" s="518" t="n">
        <v>0</v>
      </c>
      <c r="AZ322" s="518" t="n">
        <v>0</v>
      </c>
      <c r="BA322" s="518" t="n">
        <v>0</v>
      </c>
      <c r="BB322" s="518" t="n">
        <v>0</v>
      </c>
      <c r="BC322" s="518" t="n">
        <v>0</v>
      </c>
      <c r="BD322" s="518" t="n">
        <v>0</v>
      </c>
      <c r="BE322" s="518" t="n">
        <v>0</v>
      </c>
      <c r="BF322" s="518" t="n">
        <v>0</v>
      </c>
      <c r="BG322" s="518" t="n">
        <v>0</v>
      </c>
      <c r="BH322" s="518" t="n">
        <v>0</v>
      </c>
      <c r="BI322" s="518" t="n">
        <v>0</v>
      </c>
      <c r="BJ322" s="518"/>
      <c r="BK322" s="518"/>
      <c r="BL322" s="518" t="n">
        <v>0</v>
      </c>
      <c r="BM322" s="518"/>
      <c r="BN322" s="518"/>
      <c r="BO322" s="518"/>
      <c r="BP322" s="518"/>
      <c r="BQ322" s="518"/>
      <c r="BR322" s="518"/>
      <c r="BS322" s="518"/>
      <c r="BT322" s="518"/>
      <c r="BU322" s="518"/>
      <c r="BV322" s="518" t="n">
        <v>0</v>
      </c>
      <c r="BW322" s="518" t="n">
        <v>0</v>
      </c>
      <c r="BX322" s="518" t="n">
        <v>0</v>
      </c>
      <c r="BY322" s="518" t="n">
        <v>0</v>
      </c>
      <c r="BZ322" s="518" t="n">
        <v>0</v>
      </c>
      <c r="CA322" s="518" t="n">
        <v>0</v>
      </c>
      <c r="CB322" s="518" t="n">
        <v>0</v>
      </c>
      <c r="CC322" s="518" t="n">
        <v>0</v>
      </c>
      <c r="CD322" s="518" t="n">
        <v>0</v>
      </c>
      <c r="CE322" s="518" t="n">
        <v>0</v>
      </c>
      <c r="CF322" s="518" t="n">
        <v>0</v>
      </c>
      <c r="CG322" s="518" t="n">
        <v>0</v>
      </c>
      <c r="CH322" s="518"/>
      <c r="CI322" s="716"/>
      <c r="CL322" s="48" t="n">
        <v>0</v>
      </c>
      <c r="CM322" s="48" t="n">
        <f aca="false">CL322-V322</f>
        <v>0</v>
      </c>
      <c r="CN322" s="702" t="n">
        <f aca="false">SUM(CO322:DR322)</f>
        <v>0</v>
      </c>
      <c r="CO322" s="703" t="n">
        <v>0</v>
      </c>
      <c r="CP322" s="703"/>
      <c r="CQ322" s="703" t="n">
        <v>0</v>
      </c>
      <c r="CR322" s="703"/>
      <c r="CS322" s="703" t="n">
        <v>0</v>
      </c>
      <c r="CT322" s="703" t="n">
        <v>0</v>
      </c>
      <c r="CU322" s="703"/>
      <c r="CV322" s="703"/>
      <c r="CW322" s="703"/>
      <c r="CX322" s="703" t="n">
        <v>0</v>
      </c>
      <c r="CY322" s="703" t="n">
        <v>0</v>
      </c>
      <c r="CZ322" s="703" t="n">
        <v>0</v>
      </c>
      <c r="DA322" s="703"/>
      <c r="DB322" s="703"/>
      <c r="DC322" s="703"/>
      <c r="DD322" s="703"/>
      <c r="DE322" s="703" t="n">
        <v>0</v>
      </c>
      <c r="DF322" s="703"/>
      <c r="DG322" s="703" t="n">
        <v>0</v>
      </c>
      <c r="DH322" s="703" t="n">
        <v>0</v>
      </c>
      <c r="DI322" s="703" t="n">
        <v>0</v>
      </c>
      <c r="DJ322" s="703" t="n">
        <v>0</v>
      </c>
      <c r="DK322" s="703" t="n">
        <v>0</v>
      </c>
      <c r="DL322" s="703" t="n">
        <v>0</v>
      </c>
      <c r="DM322" s="703"/>
      <c r="DN322" s="703"/>
      <c r="DO322" s="703"/>
      <c r="DP322" s="703"/>
      <c r="DQ322" s="703"/>
      <c r="DR322" s="703"/>
      <c r="DS322" s="704" t="n">
        <f aca="false">CN322-V322</f>
        <v>0</v>
      </c>
      <c r="DT322" s="553"/>
      <c r="DU322" s="48"/>
    </row>
    <row r="323" customFormat="false" ht="15" hidden="false" customHeight="true" outlineLevel="0" collapsed="false">
      <c r="A323" s="705" t="n">
        <f aca="false">A322+1</f>
        <v>314</v>
      </c>
      <c r="B323" s="706" t="s">
        <v>1524</v>
      </c>
      <c r="C323" s="706" t="s">
        <v>662</v>
      </c>
      <c r="D323" s="706" t="s">
        <v>663</v>
      </c>
      <c r="E323" s="243" t="n">
        <f aca="false">COUNTIF($G$10:$G$1856,$G323)</f>
        <v>1</v>
      </c>
      <c r="F323" s="706" t="s">
        <v>1572</v>
      </c>
      <c r="G323" s="706" t="s">
        <v>1572</v>
      </c>
      <c r="H323" s="707" t="s">
        <v>1573</v>
      </c>
      <c r="I323" s="708" t="s">
        <v>1086</v>
      </c>
      <c r="J323" s="707" t="s">
        <v>406</v>
      </c>
      <c r="K323" s="709" t="s">
        <v>369</v>
      </c>
      <c r="L323" s="707" t="s">
        <v>405</v>
      </c>
      <c r="M323" s="708" t="s">
        <v>1087</v>
      </c>
      <c r="N323" s="710" t="s">
        <v>934</v>
      </c>
      <c r="O323" s="512" t="n">
        <v>2</v>
      </c>
      <c r="P323" s="512" t="n">
        <v>1</v>
      </c>
      <c r="Q323" s="711" t="n">
        <v>0.0007875</v>
      </c>
      <c r="R323" s="712"/>
      <c r="S323" s="713" t="n">
        <v>1.66</v>
      </c>
      <c r="T323" s="714"/>
      <c r="U323" s="715"/>
      <c r="V323" s="262" t="n">
        <f aca="false">SUM(W323:CI323)</f>
        <v>0</v>
      </c>
      <c r="W323" s="243" t="n">
        <v>0</v>
      </c>
      <c r="X323" s="243" t="n">
        <v>0</v>
      </c>
      <c r="Y323" s="243" t="n">
        <v>0</v>
      </c>
      <c r="Z323" s="243" t="n">
        <v>0</v>
      </c>
      <c r="AA323" s="243" t="n">
        <v>0</v>
      </c>
      <c r="AB323" s="243" t="n">
        <v>0</v>
      </c>
      <c r="AC323" s="243" t="n">
        <v>0</v>
      </c>
      <c r="AD323" s="243" t="n">
        <v>0</v>
      </c>
      <c r="AE323" s="243" t="n">
        <v>0</v>
      </c>
      <c r="AF323" s="243" t="n">
        <v>0</v>
      </c>
      <c r="AG323" s="243" t="n">
        <v>0</v>
      </c>
      <c r="AH323" s="518" t="n">
        <v>0</v>
      </c>
      <c r="AI323" s="243" t="n">
        <v>0</v>
      </c>
      <c r="AJ323" s="243" t="n">
        <v>0</v>
      </c>
      <c r="AK323" s="518" t="n">
        <v>0</v>
      </c>
      <c r="AL323" s="518" t="n">
        <v>0</v>
      </c>
      <c r="AM323" s="518" t="n">
        <v>0</v>
      </c>
      <c r="AN323" s="518" t="n">
        <v>0</v>
      </c>
      <c r="AO323" s="518" t="n">
        <v>0</v>
      </c>
      <c r="AP323" s="518" t="n">
        <v>0</v>
      </c>
      <c r="AQ323" s="518" t="n">
        <v>0</v>
      </c>
      <c r="AR323" s="518" t="n">
        <v>0</v>
      </c>
      <c r="AS323" s="518" t="n">
        <v>0</v>
      </c>
      <c r="AT323" s="518" t="n">
        <v>0</v>
      </c>
      <c r="AU323" s="518" t="n">
        <v>0</v>
      </c>
      <c r="AV323" s="518" t="n">
        <v>0</v>
      </c>
      <c r="AW323" s="518" t="n">
        <v>0</v>
      </c>
      <c r="AX323" s="518" t="n">
        <v>0</v>
      </c>
      <c r="AY323" s="518" t="n">
        <v>0</v>
      </c>
      <c r="AZ323" s="518" t="n">
        <v>0</v>
      </c>
      <c r="BA323" s="518" t="n">
        <v>0</v>
      </c>
      <c r="BB323" s="518" t="n">
        <v>0</v>
      </c>
      <c r="BC323" s="518" t="n">
        <v>0</v>
      </c>
      <c r="BD323" s="518" t="n">
        <v>0</v>
      </c>
      <c r="BE323" s="518" t="n">
        <v>0</v>
      </c>
      <c r="BF323" s="518" t="n">
        <v>0</v>
      </c>
      <c r="BG323" s="518" t="n">
        <v>0</v>
      </c>
      <c r="BH323" s="518" t="n">
        <v>0</v>
      </c>
      <c r="BI323" s="518" t="n">
        <v>0</v>
      </c>
      <c r="BJ323" s="518"/>
      <c r="BK323" s="518"/>
      <c r="BL323" s="518" t="n">
        <v>0</v>
      </c>
      <c r="BM323" s="518"/>
      <c r="BN323" s="518"/>
      <c r="BO323" s="518"/>
      <c r="BP323" s="518"/>
      <c r="BQ323" s="518"/>
      <c r="BR323" s="518"/>
      <c r="BS323" s="518"/>
      <c r="BT323" s="518"/>
      <c r="BU323" s="518"/>
      <c r="BV323" s="518" t="n">
        <v>0</v>
      </c>
      <c r="BW323" s="518" t="n">
        <v>0</v>
      </c>
      <c r="BX323" s="518" t="n">
        <v>0</v>
      </c>
      <c r="BY323" s="518" t="n">
        <v>0</v>
      </c>
      <c r="BZ323" s="518" t="n">
        <v>0</v>
      </c>
      <c r="CA323" s="518" t="n">
        <v>0</v>
      </c>
      <c r="CB323" s="518" t="n">
        <v>0</v>
      </c>
      <c r="CC323" s="518" t="n">
        <v>0</v>
      </c>
      <c r="CD323" s="518" t="n">
        <v>0</v>
      </c>
      <c r="CE323" s="518" t="n">
        <v>0</v>
      </c>
      <c r="CF323" s="518" t="n">
        <v>0</v>
      </c>
      <c r="CG323" s="518" t="n">
        <v>0</v>
      </c>
      <c r="CH323" s="518"/>
      <c r="CI323" s="716"/>
      <c r="CL323" s="48" t="n">
        <v>0</v>
      </c>
      <c r="CM323" s="48" t="n">
        <f aca="false">CL323-V323</f>
        <v>0</v>
      </c>
      <c r="CN323" s="702" t="n">
        <f aca="false">SUM(CO323:DR323)</f>
        <v>0</v>
      </c>
      <c r="CO323" s="703" t="n">
        <v>0</v>
      </c>
      <c r="CP323" s="703"/>
      <c r="CQ323" s="703" t="n">
        <v>0</v>
      </c>
      <c r="CR323" s="703"/>
      <c r="CS323" s="703" t="n">
        <v>0</v>
      </c>
      <c r="CT323" s="703" t="n">
        <v>0</v>
      </c>
      <c r="CU323" s="703"/>
      <c r="CV323" s="703"/>
      <c r="CW323" s="703"/>
      <c r="CX323" s="703" t="n">
        <v>0</v>
      </c>
      <c r="CY323" s="703" t="n">
        <v>0</v>
      </c>
      <c r="CZ323" s="703" t="n">
        <v>0</v>
      </c>
      <c r="DA323" s="703"/>
      <c r="DB323" s="703"/>
      <c r="DC323" s="703"/>
      <c r="DD323" s="703"/>
      <c r="DE323" s="703" t="n">
        <v>0</v>
      </c>
      <c r="DF323" s="703"/>
      <c r="DG323" s="703" t="n">
        <v>0</v>
      </c>
      <c r="DH323" s="703" t="n">
        <v>0</v>
      </c>
      <c r="DI323" s="703" t="n">
        <v>0</v>
      </c>
      <c r="DJ323" s="703" t="n">
        <v>0</v>
      </c>
      <c r="DK323" s="703" t="n">
        <v>0</v>
      </c>
      <c r="DL323" s="703" t="n">
        <v>0</v>
      </c>
      <c r="DM323" s="703"/>
      <c r="DN323" s="703"/>
      <c r="DO323" s="703"/>
      <c r="DP323" s="703"/>
      <c r="DQ323" s="703"/>
      <c r="DR323" s="703"/>
      <c r="DS323" s="704" t="n">
        <f aca="false">CN323-V323</f>
        <v>0</v>
      </c>
      <c r="DT323" s="553"/>
      <c r="DU323" s="48"/>
    </row>
    <row r="324" customFormat="false" ht="15" hidden="false" customHeight="true" outlineLevel="0" collapsed="false">
      <c r="A324" s="705" t="n">
        <f aca="false">A323+1</f>
        <v>315</v>
      </c>
      <c r="B324" s="706" t="s">
        <v>1524</v>
      </c>
      <c r="C324" s="706" t="s">
        <v>662</v>
      </c>
      <c r="D324" s="706" t="s">
        <v>663</v>
      </c>
      <c r="E324" s="243" t="n">
        <f aca="false">COUNTIF($G$10:$G$1856,$G324)</f>
        <v>1</v>
      </c>
      <c r="F324" s="706" t="s">
        <v>1574</v>
      </c>
      <c r="G324" s="706" t="s">
        <v>1574</v>
      </c>
      <c r="H324" s="707" t="s">
        <v>1575</v>
      </c>
      <c r="I324" s="708" t="s">
        <v>1090</v>
      </c>
      <c r="J324" s="707" t="s">
        <v>406</v>
      </c>
      <c r="K324" s="709" t="s">
        <v>369</v>
      </c>
      <c r="L324" s="707" t="s">
        <v>405</v>
      </c>
      <c r="M324" s="708" t="s">
        <v>1091</v>
      </c>
      <c r="N324" s="710" t="s">
        <v>934</v>
      </c>
      <c r="O324" s="512" t="n">
        <v>2</v>
      </c>
      <c r="P324" s="512" t="n">
        <v>1</v>
      </c>
      <c r="Q324" s="711" t="n">
        <v>0.00184</v>
      </c>
      <c r="R324" s="712"/>
      <c r="S324" s="713" t="n">
        <v>3.87</v>
      </c>
      <c r="T324" s="714"/>
      <c r="U324" s="715"/>
      <c r="V324" s="262" t="n">
        <f aca="false">SUM(W324:CI324)</f>
        <v>0</v>
      </c>
      <c r="W324" s="243" t="n">
        <v>0</v>
      </c>
      <c r="X324" s="243" t="n">
        <v>0</v>
      </c>
      <c r="Y324" s="243" t="n">
        <v>0</v>
      </c>
      <c r="Z324" s="243" t="n">
        <v>0</v>
      </c>
      <c r="AA324" s="243" t="n">
        <v>0</v>
      </c>
      <c r="AB324" s="243" t="n">
        <v>0</v>
      </c>
      <c r="AC324" s="243" t="n">
        <v>0</v>
      </c>
      <c r="AD324" s="243" t="n">
        <v>0</v>
      </c>
      <c r="AE324" s="243" t="n">
        <v>0</v>
      </c>
      <c r="AF324" s="243" t="n">
        <v>0</v>
      </c>
      <c r="AG324" s="243" t="n">
        <v>0</v>
      </c>
      <c r="AH324" s="518" t="n">
        <v>0</v>
      </c>
      <c r="AI324" s="243" t="n">
        <v>0</v>
      </c>
      <c r="AJ324" s="243" t="n">
        <v>0</v>
      </c>
      <c r="AK324" s="518" t="n">
        <v>0</v>
      </c>
      <c r="AL324" s="518" t="n">
        <v>0</v>
      </c>
      <c r="AM324" s="518" t="n">
        <v>0</v>
      </c>
      <c r="AN324" s="518" t="n">
        <v>0</v>
      </c>
      <c r="AO324" s="518" t="n">
        <v>0</v>
      </c>
      <c r="AP324" s="518" t="n">
        <v>0</v>
      </c>
      <c r="AQ324" s="518" t="n">
        <v>0</v>
      </c>
      <c r="AR324" s="518" t="n">
        <v>0</v>
      </c>
      <c r="AS324" s="518" t="n">
        <v>0</v>
      </c>
      <c r="AT324" s="518" t="n">
        <v>0</v>
      </c>
      <c r="AU324" s="518" t="n">
        <v>0</v>
      </c>
      <c r="AV324" s="518" t="n">
        <v>0</v>
      </c>
      <c r="AW324" s="518" t="n">
        <v>0</v>
      </c>
      <c r="AX324" s="518" t="n">
        <v>0</v>
      </c>
      <c r="AY324" s="518" t="n">
        <v>0</v>
      </c>
      <c r="AZ324" s="518" t="n">
        <v>0</v>
      </c>
      <c r="BA324" s="518" t="n">
        <v>0</v>
      </c>
      <c r="BB324" s="518" t="n">
        <v>0</v>
      </c>
      <c r="BC324" s="518" t="n">
        <v>0</v>
      </c>
      <c r="BD324" s="518" t="n">
        <v>0</v>
      </c>
      <c r="BE324" s="518" t="n">
        <v>0</v>
      </c>
      <c r="BF324" s="518" t="n">
        <v>0</v>
      </c>
      <c r="BG324" s="518" t="n">
        <v>0</v>
      </c>
      <c r="BH324" s="518" t="n">
        <v>0</v>
      </c>
      <c r="BI324" s="518" t="n">
        <v>0</v>
      </c>
      <c r="BJ324" s="518"/>
      <c r="BK324" s="518"/>
      <c r="BL324" s="518" t="n">
        <v>0</v>
      </c>
      <c r="BM324" s="518"/>
      <c r="BN324" s="518"/>
      <c r="BO324" s="518"/>
      <c r="BP324" s="518"/>
      <c r="BQ324" s="518"/>
      <c r="BR324" s="518"/>
      <c r="BS324" s="518"/>
      <c r="BT324" s="518"/>
      <c r="BU324" s="518"/>
      <c r="BV324" s="518" t="n">
        <v>0</v>
      </c>
      <c r="BW324" s="518" t="n">
        <v>0</v>
      </c>
      <c r="BX324" s="518" t="n">
        <v>0</v>
      </c>
      <c r="BY324" s="518" t="n">
        <v>0</v>
      </c>
      <c r="BZ324" s="518" t="n">
        <v>0</v>
      </c>
      <c r="CA324" s="518" t="n">
        <v>0</v>
      </c>
      <c r="CB324" s="518" t="n">
        <v>0</v>
      </c>
      <c r="CC324" s="518" t="n">
        <v>0</v>
      </c>
      <c r="CD324" s="518" t="n">
        <v>0</v>
      </c>
      <c r="CE324" s="518" t="n">
        <v>0</v>
      </c>
      <c r="CF324" s="518" t="n">
        <v>0</v>
      </c>
      <c r="CG324" s="518" t="n">
        <v>0</v>
      </c>
      <c r="CH324" s="518"/>
      <c r="CI324" s="716"/>
      <c r="CL324" s="48" t="n">
        <v>0</v>
      </c>
      <c r="CM324" s="48" t="n">
        <f aca="false">CL324-V324</f>
        <v>0</v>
      </c>
      <c r="CN324" s="702" t="n">
        <f aca="false">SUM(CO324:DR324)</f>
        <v>0</v>
      </c>
      <c r="CO324" s="703" t="n">
        <v>0</v>
      </c>
      <c r="CP324" s="703"/>
      <c r="CQ324" s="703" t="n">
        <v>0</v>
      </c>
      <c r="CR324" s="703"/>
      <c r="CS324" s="703" t="n">
        <v>0</v>
      </c>
      <c r="CT324" s="703" t="n">
        <v>0</v>
      </c>
      <c r="CU324" s="703"/>
      <c r="CV324" s="703"/>
      <c r="CW324" s="703"/>
      <c r="CX324" s="703" t="n">
        <v>0</v>
      </c>
      <c r="CY324" s="703" t="n">
        <v>0</v>
      </c>
      <c r="CZ324" s="703" t="n">
        <v>0</v>
      </c>
      <c r="DA324" s="703"/>
      <c r="DB324" s="703"/>
      <c r="DC324" s="703"/>
      <c r="DD324" s="703"/>
      <c r="DE324" s="703" t="n">
        <v>0</v>
      </c>
      <c r="DF324" s="703"/>
      <c r="DG324" s="703" t="n">
        <v>0</v>
      </c>
      <c r="DH324" s="703" t="n">
        <v>0</v>
      </c>
      <c r="DI324" s="703" t="n">
        <v>0</v>
      </c>
      <c r="DJ324" s="703" t="n">
        <v>0</v>
      </c>
      <c r="DK324" s="703" t="n">
        <v>0</v>
      </c>
      <c r="DL324" s="703" t="n">
        <v>0</v>
      </c>
      <c r="DM324" s="703"/>
      <c r="DN324" s="703"/>
      <c r="DO324" s="703"/>
      <c r="DP324" s="703"/>
      <c r="DQ324" s="703"/>
      <c r="DR324" s="703"/>
      <c r="DS324" s="704" t="n">
        <f aca="false">CN324-V324</f>
        <v>0</v>
      </c>
      <c r="DT324" s="553"/>
      <c r="DU324" s="48"/>
    </row>
    <row r="325" customFormat="false" ht="15" hidden="false" customHeight="true" outlineLevel="0" collapsed="false">
      <c r="A325" s="705" t="n">
        <f aca="false">A324+1</f>
        <v>316</v>
      </c>
      <c r="B325" s="706" t="s">
        <v>1524</v>
      </c>
      <c r="C325" s="706" t="s">
        <v>662</v>
      </c>
      <c r="D325" s="706" t="s">
        <v>663</v>
      </c>
      <c r="E325" s="243" t="n">
        <f aca="false">COUNTIF($G$10:$G$1856,$G325)</f>
        <v>1</v>
      </c>
      <c r="F325" s="706" t="s">
        <v>1576</v>
      </c>
      <c r="G325" s="706" t="s">
        <v>1576</v>
      </c>
      <c r="H325" s="707" t="s">
        <v>1577</v>
      </c>
      <c r="I325" s="708" t="s">
        <v>1094</v>
      </c>
      <c r="J325" s="707" t="s">
        <v>406</v>
      </c>
      <c r="K325" s="709" t="s">
        <v>369</v>
      </c>
      <c r="L325" s="707" t="s">
        <v>405</v>
      </c>
      <c r="M325" s="708" t="s">
        <v>1578</v>
      </c>
      <c r="N325" s="710" t="s">
        <v>934</v>
      </c>
      <c r="O325" s="512" t="n">
        <v>2</v>
      </c>
      <c r="P325" s="512" t="n">
        <v>1</v>
      </c>
      <c r="Q325" s="711" t="n">
        <v>0.001705</v>
      </c>
      <c r="R325" s="712"/>
      <c r="S325" s="713" t="n">
        <v>3.58</v>
      </c>
      <c r="T325" s="714"/>
      <c r="U325" s="715"/>
      <c r="V325" s="262" t="n">
        <f aca="false">SUM(W325:CI325)</f>
        <v>0</v>
      </c>
      <c r="W325" s="243" t="n">
        <v>0</v>
      </c>
      <c r="X325" s="243" t="n">
        <v>0</v>
      </c>
      <c r="Y325" s="243" t="n">
        <v>0</v>
      </c>
      <c r="Z325" s="243" t="n">
        <v>0</v>
      </c>
      <c r="AA325" s="243" t="n">
        <v>0</v>
      </c>
      <c r="AB325" s="243" t="n">
        <v>0</v>
      </c>
      <c r="AC325" s="243" t="n">
        <v>0</v>
      </c>
      <c r="AD325" s="243" t="n">
        <v>0</v>
      </c>
      <c r="AE325" s="243" t="n">
        <v>0</v>
      </c>
      <c r="AF325" s="243" t="n">
        <v>0</v>
      </c>
      <c r="AG325" s="243" t="n">
        <v>0</v>
      </c>
      <c r="AH325" s="518" t="n">
        <v>0</v>
      </c>
      <c r="AI325" s="243" t="n">
        <v>0</v>
      </c>
      <c r="AJ325" s="243" t="n">
        <v>0</v>
      </c>
      <c r="AK325" s="518" t="n">
        <v>0</v>
      </c>
      <c r="AL325" s="518" t="n">
        <v>0</v>
      </c>
      <c r="AM325" s="518" t="n">
        <v>0</v>
      </c>
      <c r="AN325" s="518" t="n">
        <v>0</v>
      </c>
      <c r="AO325" s="518" t="n">
        <v>0</v>
      </c>
      <c r="AP325" s="518" t="n">
        <v>0</v>
      </c>
      <c r="AQ325" s="518" t="n">
        <v>0</v>
      </c>
      <c r="AR325" s="518" t="n">
        <v>0</v>
      </c>
      <c r="AS325" s="518" t="n">
        <v>0</v>
      </c>
      <c r="AT325" s="518" t="n">
        <v>0</v>
      </c>
      <c r="AU325" s="518" t="n">
        <v>0</v>
      </c>
      <c r="AV325" s="518" t="n">
        <v>0</v>
      </c>
      <c r="AW325" s="518" t="n">
        <v>0</v>
      </c>
      <c r="AX325" s="518" t="n">
        <v>0</v>
      </c>
      <c r="AY325" s="518" t="n">
        <v>0</v>
      </c>
      <c r="AZ325" s="518" t="n">
        <v>0</v>
      </c>
      <c r="BA325" s="518" t="n">
        <v>0</v>
      </c>
      <c r="BB325" s="518" t="n">
        <v>0</v>
      </c>
      <c r="BC325" s="518" t="n">
        <v>0</v>
      </c>
      <c r="BD325" s="518" t="n">
        <v>0</v>
      </c>
      <c r="BE325" s="518" t="n">
        <v>0</v>
      </c>
      <c r="BF325" s="518" t="n">
        <v>0</v>
      </c>
      <c r="BG325" s="518" t="n">
        <v>0</v>
      </c>
      <c r="BH325" s="518" t="n">
        <v>0</v>
      </c>
      <c r="BI325" s="518" t="n">
        <v>0</v>
      </c>
      <c r="BJ325" s="518"/>
      <c r="BK325" s="518"/>
      <c r="BL325" s="518" t="n">
        <v>0</v>
      </c>
      <c r="BM325" s="518"/>
      <c r="BN325" s="518"/>
      <c r="BO325" s="518"/>
      <c r="BP325" s="518"/>
      <c r="BQ325" s="518"/>
      <c r="BR325" s="518"/>
      <c r="BS325" s="518"/>
      <c r="BT325" s="518"/>
      <c r="BU325" s="518"/>
      <c r="BV325" s="518" t="n">
        <v>0</v>
      </c>
      <c r="BW325" s="518" t="n">
        <v>0</v>
      </c>
      <c r="BX325" s="518" t="n">
        <v>0</v>
      </c>
      <c r="BY325" s="518" t="n">
        <v>0</v>
      </c>
      <c r="BZ325" s="518" t="n">
        <v>0</v>
      </c>
      <c r="CA325" s="518" t="n">
        <v>0</v>
      </c>
      <c r="CB325" s="518" t="n">
        <v>0</v>
      </c>
      <c r="CC325" s="518" t="n">
        <v>0</v>
      </c>
      <c r="CD325" s="518" t="n">
        <v>0</v>
      </c>
      <c r="CE325" s="518" t="n">
        <v>0</v>
      </c>
      <c r="CF325" s="518" t="n">
        <v>0</v>
      </c>
      <c r="CG325" s="518" t="n">
        <v>0</v>
      </c>
      <c r="CH325" s="518"/>
      <c r="CI325" s="716"/>
      <c r="CL325" s="48" t="n">
        <v>0</v>
      </c>
      <c r="CM325" s="48" t="n">
        <f aca="false">CL325-V325</f>
        <v>0</v>
      </c>
      <c r="CN325" s="702" t="n">
        <f aca="false">SUM(CO325:DR325)</f>
        <v>0</v>
      </c>
      <c r="CO325" s="703" t="n">
        <v>0</v>
      </c>
      <c r="CP325" s="703"/>
      <c r="CQ325" s="703" t="n">
        <v>0</v>
      </c>
      <c r="CR325" s="703"/>
      <c r="CS325" s="703" t="n">
        <v>0</v>
      </c>
      <c r="CT325" s="703" t="n">
        <v>0</v>
      </c>
      <c r="CU325" s="703"/>
      <c r="CV325" s="703"/>
      <c r="CW325" s="703"/>
      <c r="CX325" s="703" t="n">
        <v>0</v>
      </c>
      <c r="CY325" s="703" t="n">
        <v>0</v>
      </c>
      <c r="CZ325" s="703" t="n">
        <v>0</v>
      </c>
      <c r="DA325" s="703"/>
      <c r="DB325" s="703"/>
      <c r="DC325" s="703"/>
      <c r="DD325" s="703"/>
      <c r="DE325" s="703" t="n">
        <v>0</v>
      </c>
      <c r="DF325" s="703"/>
      <c r="DG325" s="703" t="n">
        <v>0</v>
      </c>
      <c r="DH325" s="703" t="n">
        <v>0</v>
      </c>
      <c r="DI325" s="703" t="n">
        <v>0</v>
      </c>
      <c r="DJ325" s="703" t="n">
        <v>0</v>
      </c>
      <c r="DK325" s="703" t="n">
        <v>0</v>
      </c>
      <c r="DL325" s="703" t="n">
        <v>0</v>
      </c>
      <c r="DM325" s="703"/>
      <c r="DN325" s="703"/>
      <c r="DO325" s="703"/>
      <c r="DP325" s="703"/>
      <c r="DQ325" s="703"/>
      <c r="DR325" s="703"/>
      <c r="DS325" s="704" t="n">
        <f aca="false">CN325-V325</f>
        <v>0</v>
      </c>
      <c r="DT325" s="553"/>
      <c r="DU325" s="48"/>
    </row>
    <row r="326" customFormat="false" ht="15" hidden="false" customHeight="true" outlineLevel="0" collapsed="false">
      <c r="A326" s="705" t="n">
        <f aca="false">A325+1</f>
        <v>317</v>
      </c>
      <c r="B326" s="706" t="s">
        <v>1524</v>
      </c>
      <c r="C326" s="706" t="s">
        <v>662</v>
      </c>
      <c r="D326" s="706" t="s">
        <v>663</v>
      </c>
      <c r="E326" s="243" t="n">
        <f aca="false">COUNTIF($G$10:$G$1856,$G326)</f>
        <v>1</v>
      </c>
      <c r="F326" s="706" t="s">
        <v>1579</v>
      </c>
      <c r="G326" s="706" t="s">
        <v>1579</v>
      </c>
      <c r="H326" s="707" t="s">
        <v>1580</v>
      </c>
      <c r="I326" s="708" t="s">
        <v>1581</v>
      </c>
      <c r="J326" s="707" t="s">
        <v>406</v>
      </c>
      <c r="K326" s="709" t="s">
        <v>369</v>
      </c>
      <c r="L326" s="707" t="s">
        <v>405</v>
      </c>
      <c r="M326" s="708" t="s">
        <v>1582</v>
      </c>
      <c r="N326" s="710" t="s">
        <v>934</v>
      </c>
      <c r="O326" s="512" t="n">
        <v>4</v>
      </c>
      <c r="P326" s="512" t="n">
        <v>1</v>
      </c>
      <c r="Q326" s="711" t="n">
        <v>0.0001625</v>
      </c>
      <c r="R326" s="712"/>
      <c r="S326" s="713" t="n">
        <v>0.34</v>
      </c>
      <c r="T326" s="714"/>
      <c r="U326" s="715"/>
      <c r="V326" s="262" t="n">
        <f aca="false">SUM(W326:CI326)</f>
        <v>0</v>
      </c>
      <c r="W326" s="243" t="n">
        <v>0</v>
      </c>
      <c r="X326" s="243" t="n">
        <v>0</v>
      </c>
      <c r="Y326" s="243" t="n">
        <v>0</v>
      </c>
      <c r="Z326" s="243" t="n">
        <v>0</v>
      </c>
      <c r="AA326" s="243" t="n">
        <v>0</v>
      </c>
      <c r="AB326" s="243" t="n">
        <v>0</v>
      </c>
      <c r="AC326" s="243" t="n">
        <v>0</v>
      </c>
      <c r="AD326" s="243" t="n">
        <v>0</v>
      </c>
      <c r="AE326" s="243" t="n">
        <v>0</v>
      </c>
      <c r="AF326" s="243" t="n">
        <v>0</v>
      </c>
      <c r="AG326" s="243" t="n">
        <v>0</v>
      </c>
      <c r="AH326" s="518" t="n">
        <v>0</v>
      </c>
      <c r="AI326" s="243" t="n">
        <v>0</v>
      </c>
      <c r="AJ326" s="243" t="n">
        <v>0</v>
      </c>
      <c r="AK326" s="518" t="n">
        <v>0</v>
      </c>
      <c r="AL326" s="518" t="n">
        <v>0</v>
      </c>
      <c r="AM326" s="518" t="n">
        <v>0</v>
      </c>
      <c r="AN326" s="518" t="n">
        <v>0</v>
      </c>
      <c r="AO326" s="518" t="n">
        <v>0</v>
      </c>
      <c r="AP326" s="518" t="n">
        <v>0</v>
      </c>
      <c r="AQ326" s="518" t="n">
        <v>0</v>
      </c>
      <c r="AR326" s="518" t="n">
        <v>0</v>
      </c>
      <c r="AS326" s="518" t="n">
        <v>0</v>
      </c>
      <c r="AT326" s="518" t="n">
        <v>0</v>
      </c>
      <c r="AU326" s="518" t="n">
        <v>0</v>
      </c>
      <c r="AV326" s="518" t="n">
        <v>0</v>
      </c>
      <c r="AW326" s="518" t="n">
        <v>0</v>
      </c>
      <c r="AX326" s="518" t="n">
        <v>0</v>
      </c>
      <c r="AY326" s="518" t="n">
        <v>0</v>
      </c>
      <c r="AZ326" s="518" t="n">
        <v>0</v>
      </c>
      <c r="BA326" s="518" t="n">
        <v>0</v>
      </c>
      <c r="BB326" s="518" t="n">
        <v>0</v>
      </c>
      <c r="BC326" s="518" t="n">
        <v>0</v>
      </c>
      <c r="BD326" s="518" t="n">
        <v>0</v>
      </c>
      <c r="BE326" s="518" t="n">
        <v>0</v>
      </c>
      <c r="BF326" s="518" t="n">
        <v>0</v>
      </c>
      <c r="BG326" s="518" t="n">
        <v>0</v>
      </c>
      <c r="BH326" s="518" t="n">
        <v>0</v>
      </c>
      <c r="BI326" s="518" t="n">
        <v>0</v>
      </c>
      <c r="BJ326" s="518"/>
      <c r="BK326" s="518"/>
      <c r="BL326" s="518" t="n">
        <v>0</v>
      </c>
      <c r="BM326" s="518"/>
      <c r="BN326" s="518"/>
      <c r="BO326" s="518"/>
      <c r="BP326" s="518"/>
      <c r="BQ326" s="518"/>
      <c r="BR326" s="518"/>
      <c r="BS326" s="518"/>
      <c r="BT326" s="518"/>
      <c r="BU326" s="518"/>
      <c r="BV326" s="518" t="n">
        <v>0</v>
      </c>
      <c r="BW326" s="518" t="n">
        <v>0</v>
      </c>
      <c r="BX326" s="518" t="n">
        <v>0</v>
      </c>
      <c r="BY326" s="518" t="n">
        <v>0</v>
      </c>
      <c r="BZ326" s="518" t="n">
        <v>0</v>
      </c>
      <c r="CA326" s="518" t="n">
        <v>0</v>
      </c>
      <c r="CB326" s="518" t="n">
        <v>0</v>
      </c>
      <c r="CC326" s="518" t="n">
        <v>0</v>
      </c>
      <c r="CD326" s="518" t="n">
        <v>0</v>
      </c>
      <c r="CE326" s="518" t="n">
        <v>0</v>
      </c>
      <c r="CF326" s="518" t="n">
        <v>0</v>
      </c>
      <c r="CG326" s="518" t="n">
        <v>0</v>
      </c>
      <c r="CH326" s="518"/>
      <c r="CI326" s="716"/>
      <c r="CL326" s="48" t="n">
        <v>0</v>
      </c>
      <c r="CM326" s="48" t="n">
        <f aca="false">CL326-V326</f>
        <v>0</v>
      </c>
      <c r="CN326" s="702" t="n">
        <f aca="false">SUM(CO326:DR326)</f>
        <v>0</v>
      </c>
      <c r="CO326" s="703" t="n">
        <v>0</v>
      </c>
      <c r="CP326" s="703"/>
      <c r="CQ326" s="703" t="n">
        <v>0</v>
      </c>
      <c r="CR326" s="703"/>
      <c r="CS326" s="703" t="n">
        <v>0</v>
      </c>
      <c r="CT326" s="703" t="n">
        <v>0</v>
      </c>
      <c r="CU326" s="703"/>
      <c r="CV326" s="703"/>
      <c r="CW326" s="703"/>
      <c r="CX326" s="703" t="n">
        <v>0</v>
      </c>
      <c r="CY326" s="703" t="n">
        <v>0</v>
      </c>
      <c r="CZ326" s="703" t="n">
        <v>0</v>
      </c>
      <c r="DA326" s="703"/>
      <c r="DB326" s="703"/>
      <c r="DC326" s="703"/>
      <c r="DD326" s="703"/>
      <c r="DE326" s="703" t="n">
        <v>0</v>
      </c>
      <c r="DF326" s="703"/>
      <c r="DG326" s="703" t="n">
        <v>0</v>
      </c>
      <c r="DH326" s="703" t="n">
        <v>0</v>
      </c>
      <c r="DI326" s="703" t="n">
        <v>0</v>
      </c>
      <c r="DJ326" s="703" t="n">
        <v>0</v>
      </c>
      <c r="DK326" s="703" t="n">
        <v>0</v>
      </c>
      <c r="DL326" s="703" t="n">
        <v>0</v>
      </c>
      <c r="DM326" s="703"/>
      <c r="DN326" s="703"/>
      <c r="DO326" s="703"/>
      <c r="DP326" s="703"/>
      <c r="DQ326" s="703"/>
      <c r="DR326" s="703"/>
      <c r="DS326" s="704" t="n">
        <f aca="false">CN326-V326</f>
        <v>0</v>
      </c>
      <c r="DT326" s="553"/>
      <c r="DU326" s="48"/>
    </row>
    <row r="327" customFormat="false" ht="15" hidden="false" customHeight="true" outlineLevel="0" collapsed="false">
      <c r="A327" s="705" t="n">
        <f aca="false">A326+1</f>
        <v>318</v>
      </c>
      <c r="B327" s="706" t="s">
        <v>1099</v>
      </c>
      <c r="C327" s="706" t="s">
        <v>545</v>
      </c>
      <c r="D327" s="706" t="s">
        <v>546</v>
      </c>
      <c r="E327" s="243" t="n">
        <f aca="false">COUNTIF($G$10:$G$1856,$G327)</f>
        <v>1</v>
      </c>
      <c r="F327" s="706" t="s">
        <v>1583</v>
      </c>
      <c r="G327" s="706" t="s">
        <v>1583</v>
      </c>
      <c r="H327" s="707" t="s">
        <v>1584</v>
      </c>
      <c r="I327" s="708" t="s">
        <v>1167</v>
      </c>
      <c r="J327" s="707" t="s">
        <v>406</v>
      </c>
      <c r="K327" s="709" t="s">
        <v>369</v>
      </c>
      <c r="L327" s="707" t="s">
        <v>405</v>
      </c>
      <c r="M327" s="708" t="s">
        <v>1168</v>
      </c>
      <c r="N327" s="710" t="s">
        <v>934</v>
      </c>
      <c r="O327" s="512" t="n">
        <v>1</v>
      </c>
      <c r="P327" s="512" t="n">
        <v>1</v>
      </c>
      <c r="Q327" s="711" t="n">
        <v>0.00893151</v>
      </c>
      <c r="R327" s="712"/>
      <c r="S327" s="713" t="n">
        <v>18.86</v>
      </c>
      <c r="T327" s="714"/>
      <c r="U327" s="715"/>
      <c r="V327" s="262" t="n">
        <f aca="false">SUM(W327:CI327)</f>
        <v>1</v>
      </c>
      <c r="W327" s="243" t="n">
        <v>0</v>
      </c>
      <c r="X327" s="243" t="n">
        <v>0</v>
      </c>
      <c r="Y327" s="243" t="n">
        <v>0</v>
      </c>
      <c r="Z327" s="243" t="n">
        <v>0</v>
      </c>
      <c r="AA327" s="243" t="n">
        <v>0</v>
      </c>
      <c r="AB327" s="243" t="n">
        <v>0</v>
      </c>
      <c r="AC327" s="243" t="n">
        <v>0</v>
      </c>
      <c r="AD327" s="243" t="n">
        <v>1</v>
      </c>
      <c r="AE327" s="243" t="n">
        <v>0</v>
      </c>
      <c r="AF327" s="243" t="n">
        <v>0</v>
      </c>
      <c r="AG327" s="243" t="n">
        <v>0</v>
      </c>
      <c r="AH327" s="518" t="n">
        <v>0</v>
      </c>
      <c r="AI327" s="243" t="n">
        <v>0</v>
      </c>
      <c r="AJ327" s="243" t="n">
        <v>0</v>
      </c>
      <c r="AK327" s="518" t="n">
        <v>0</v>
      </c>
      <c r="AL327" s="518" t="n">
        <v>0</v>
      </c>
      <c r="AM327" s="518" t="n">
        <v>0</v>
      </c>
      <c r="AN327" s="518" t="n">
        <v>0</v>
      </c>
      <c r="AO327" s="518" t="n">
        <v>0</v>
      </c>
      <c r="AP327" s="518" t="n">
        <v>0</v>
      </c>
      <c r="AQ327" s="518" t="n">
        <v>0</v>
      </c>
      <c r="AR327" s="518" t="n">
        <v>0</v>
      </c>
      <c r="AS327" s="518" t="n">
        <v>0</v>
      </c>
      <c r="AT327" s="518" t="n">
        <v>0</v>
      </c>
      <c r="AU327" s="518" t="n">
        <v>0</v>
      </c>
      <c r="AV327" s="518" t="n">
        <v>0</v>
      </c>
      <c r="AW327" s="518" t="n">
        <v>0</v>
      </c>
      <c r="AX327" s="518" t="n">
        <v>0</v>
      </c>
      <c r="AY327" s="518" t="n">
        <v>0</v>
      </c>
      <c r="AZ327" s="518" t="n">
        <v>0</v>
      </c>
      <c r="BA327" s="518" t="n">
        <v>0</v>
      </c>
      <c r="BB327" s="518" t="n">
        <v>0</v>
      </c>
      <c r="BC327" s="518" t="n">
        <v>0</v>
      </c>
      <c r="BD327" s="518" t="n">
        <v>0</v>
      </c>
      <c r="BE327" s="518" t="n">
        <v>0</v>
      </c>
      <c r="BF327" s="518" t="n">
        <v>0</v>
      </c>
      <c r="BG327" s="518" t="n">
        <v>0</v>
      </c>
      <c r="BH327" s="518" t="n">
        <v>0</v>
      </c>
      <c r="BI327" s="518" t="n">
        <v>0</v>
      </c>
      <c r="BJ327" s="518"/>
      <c r="BK327" s="518"/>
      <c r="BL327" s="518" t="n">
        <v>0</v>
      </c>
      <c r="BM327" s="518"/>
      <c r="BN327" s="518"/>
      <c r="BO327" s="518"/>
      <c r="BP327" s="518"/>
      <c r="BQ327" s="518"/>
      <c r="BR327" s="518"/>
      <c r="BS327" s="518"/>
      <c r="BT327" s="518"/>
      <c r="BU327" s="518"/>
      <c r="BV327" s="518" t="n">
        <v>0</v>
      </c>
      <c r="BW327" s="518" t="n">
        <v>0</v>
      </c>
      <c r="BX327" s="518" t="n">
        <v>0</v>
      </c>
      <c r="BY327" s="518" t="n">
        <v>0</v>
      </c>
      <c r="BZ327" s="518" t="n">
        <v>0</v>
      </c>
      <c r="CA327" s="518" t="n">
        <v>0</v>
      </c>
      <c r="CB327" s="518" t="n">
        <v>0</v>
      </c>
      <c r="CC327" s="518" t="n">
        <v>0</v>
      </c>
      <c r="CD327" s="518" t="n">
        <v>0</v>
      </c>
      <c r="CE327" s="518" t="n">
        <v>0</v>
      </c>
      <c r="CF327" s="518" t="n">
        <v>0</v>
      </c>
      <c r="CG327" s="518" t="n">
        <v>0</v>
      </c>
      <c r="CH327" s="518"/>
      <c r="CI327" s="716"/>
      <c r="CL327" s="48" t="n">
        <v>1</v>
      </c>
      <c r="CM327" s="48" t="n">
        <f aca="false">CL327-V327</f>
        <v>0</v>
      </c>
      <c r="CN327" s="702" t="n">
        <f aca="false">SUM(CO327:DR327)</f>
        <v>1</v>
      </c>
      <c r="CO327" s="703" t="n">
        <v>0</v>
      </c>
      <c r="CP327" s="703"/>
      <c r="CQ327" s="703" t="n">
        <v>0</v>
      </c>
      <c r="CR327" s="703"/>
      <c r="CS327" s="703" t="n">
        <v>0</v>
      </c>
      <c r="CT327" s="703" t="n">
        <v>0</v>
      </c>
      <c r="CU327" s="703"/>
      <c r="CV327" s="703"/>
      <c r="CW327" s="703"/>
      <c r="CX327" s="703" t="n">
        <v>1</v>
      </c>
      <c r="CY327" s="703" t="n">
        <v>0</v>
      </c>
      <c r="CZ327" s="703" t="n">
        <v>0</v>
      </c>
      <c r="DA327" s="703"/>
      <c r="DB327" s="703"/>
      <c r="DC327" s="703"/>
      <c r="DD327" s="703"/>
      <c r="DE327" s="703" t="n">
        <v>0</v>
      </c>
      <c r="DF327" s="703"/>
      <c r="DG327" s="703" t="n">
        <v>0</v>
      </c>
      <c r="DH327" s="703" t="n">
        <v>0</v>
      </c>
      <c r="DI327" s="703" t="n">
        <v>0</v>
      </c>
      <c r="DJ327" s="703" t="n">
        <v>0</v>
      </c>
      <c r="DK327" s="703" t="n">
        <v>0</v>
      </c>
      <c r="DL327" s="703" t="n">
        <v>0</v>
      </c>
      <c r="DM327" s="703"/>
      <c r="DN327" s="703"/>
      <c r="DO327" s="703"/>
      <c r="DP327" s="703"/>
      <c r="DQ327" s="703"/>
      <c r="DR327" s="703"/>
      <c r="DS327" s="704" t="n">
        <f aca="false">CN327-V327</f>
        <v>0</v>
      </c>
      <c r="DT327" s="553"/>
      <c r="DU327" s="48"/>
    </row>
    <row r="328" customFormat="false" ht="15" hidden="false" customHeight="true" outlineLevel="0" collapsed="false">
      <c r="A328" s="705" t="n">
        <f aca="false">A327+1</f>
        <v>319</v>
      </c>
      <c r="B328" s="706" t="s">
        <v>1099</v>
      </c>
      <c r="C328" s="706" t="s">
        <v>545</v>
      </c>
      <c r="D328" s="706" t="s">
        <v>546</v>
      </c>
      <c r="E328" s="243" t="n">
        <f aca="false">COUNTIF($G$10:$G$1856,$G328)</f>
        <v>1</v>
      </c>
      <c r="F328" s="706" t="s">
        <v>1585</v>
      </c>
      <c r="G328" s="706" t="s">
        <v>1585</v>
      </c>
      <c r="H328" s="707" t="s">
        <v>1586</v>
      </c>
      <c r="I328" s="708" t="s">
        <v>945</v>
      </c>
      <c r="J328" s="707" t="s">
        <v>406</v>
      </c>
      <c r="K328" s="709" t="s">
        <v>369</v>
      </c>
      <c r="L328" s="707" t="s">
        <v>405</v>
      </c>
      <c r="M328" s="708" t="s">
        <v>946</v>
      </c>
      <c r="N328" s="710" t="s">
        <v>934</v>
      </c>
      <c r="O328" s="512" t="n">
        <v>1</v>
      </c>
      <c r="P328" s="512" t="n">
        <v>1</v>
      </c>
      <c r="Q328" s="711" t="n">
        <v>0.007415169</v>
      </c>
      <c r="R328" s="712"/>
      <c r="S328" s="713" t="n">
        <v>15.66</v>
      </c>
      <c r="T328" s="714"/>
      <c r="U328" s="715"/>
      <c r="V328" s="262" t="n">
        <f aca="false">SUM(W328:CI328)</f>
        <v>1</v>
      </c>
      <c r="W328" s="243" t="n">
        <v>0</v>
      </c>
      <c r="X328" s="243" t="n">
        <v>0</v>
      </c>
      <c r="Y328" s="243" t="n">
        <v>0</v>
      </c>
      <c r="Z328" s="243" t="n">
        <v>0</v>
      </c>
      <c r="AA328" s="243" t="n">
        <v>0</v>
      </c>
      <c r="AB328" s="243" t="n">
        <v>0</v>
      </c>
      <c r="AC328" s="243" t="n">
        <v>0</v>
      </c>
      <c r="AD328" s="243" t="n">
        <v>1</v>
      </c>
      <c r="AE328" s="243" t="n">
        <v>0</v>
      </c>
      <c r="AF328" s="243" t="n">
        <v>0</v>
      </c>
      <c r="AG328" s="243" t="n">
        <v>0</v>
      </c>
      <c r="AH328" s="518" t="n">
        <v>0</v>
      </c>
      <c r="AI328" s="243" t="n">
        <v>0</v>
      </c>
      <c r="AJ328" s="243" t="n">
        <v>0</v>
      </c>
      <c r="AK328" s="518" t="n">
        <v>0</v>
      </c>
      <c r="AL328" s="518" t="n">
        <v>0</v>
      </c>
      <c r="AM328" s="518" t="n">
        <v>0</v>
      </c>
      <c r="AN328" s="518" t="n">
        <v>0</v>
      </c>
      <c r="AO328" s="518" t="n">
        <v>0</v>
      </c>
      <c r="AP328" s="518" t="n">
        <v>0</v>
      </c>
      <c r="AQ328" s="518" t="n">
        <v>0</v>
      </c>
      <c r="AR328" s="518" t="n">
        <v>0</v>
      </c>
      <c r="AS328" s="518" t="n">
        <v>0</v>
      </c>
      <c r="AT328" s="518" t="n">
        <v>0</v>
      </c>
      <c r="AU328" s="518" t="n">
        <v>0</v>
      </c>
      <c r="AV328" s="518" t="n">
        <v>0</v>
      </c>
      <c r="AW328" s="518" t="n">
        <v>0</v>
      </c>
      <c r="AX328" s="518" t="n">
        <v>0</v>
      </c>
      <c r="AY328" s="518" t="n">
        <v>0</v>
      </c>
      <c r="AZ328" s="518" t="n">
        <v>0</v>
      </c>
      <c r="BA328" s="518" t="n">
        <v>0</v>
      </c>
      <c r="BB328" s="518" t="n">
        <v>0</v>
      </c>
      <c r="BC328" s="518" t="n">
        <v>0</v>
      </c>
      <c r="BD328" s="518" t="n">
        <v>0</v>
      </c>
      <c r="BE328" s="518" t="n">
        <v>0</v>
      </c>
      <c r="BF328" s="518" t="n">
        <v>0</v>
      </c>
      <c r="BG328" s="518" t="n">
        <v>0</v>
      </c>
      <c r="BH328" s="518" t="n">
        <v>0</v>
      </c>
      <c r="BI328" s="518" t="n">
        <v>0</v>
      </c>
      <c r="BJ328" s="518"/>
      <c r="BK328" s="518"/>
      <c r="BL328" s="518" t="n">
        <v>0</v>
      </c>
      <c r="BM328" s="518"/>
      <c r="BN328" s="518"/>
      <c r="BO328" s="518"/>
      <c r="BP328" s="518"/>
      <c r="BQ328" s="518"/>
      <c r="BR328" s="518"/>
      <c r="BS328" s="518"/>
      <c r="BT328" s="518"/>
      <c r="BU328" s="518"/>
      <c r="BV328" s="518" t="n">
        <v>0</v>
      </c>
      <c r="BW328" s="518" t="n">
        <v>0</v>
      </c>
      <c r="BX328" s="518" t="n">
        <v>0</v>
      </c>
      <c r="BY328" s="518" t="n">
        <v>0</v>
      </c>
      <c r="BZ328" s="518" t="n">
        <v>0</v>
      </c>
      <c r="CA328" s="518" t="n">
        <v>0</v>
      </c>
      <c r="CB328" s="518" t="n">
        <v>0</v>
      </c>
      <c r="CC328" s="518" t="n">
        <v>0</v>
      </c>
      <c r="CD328" s="518" t="n">
        <v>0</v>
      </c>
      <c r="CE328" s="518" t="n">
        <v>0</v>
      </c>
      <c r="CF328" s="518" t="n">
        <v>0</v>
      </c>
      <c r="CG328" s="518" t="n">
        <v>0</v>
      </c>
      <c r="CH328" s="518"/>
      <c r="CI328" s="716"/>
      <c r="CL328" s="48" t="n">
        <v>1</v>
      </c>
      <c r="CM328" s="48" t="n">
        <f aca="false">CL328-V328</f>
        <v>0</v>
      </c>
      <c r="CN328" s="702" t="n">
        <f aca="false">SUM(CO328:DR328)</f>
        <v>1</v>
      </c>
      <c r="CO328" s="703" t="n">
        <v>0</v>
      </c>
      <c r="CP328" s="703"/>
      <c r="CQ328" s="703" t="n">
        <v>0</v>
      </c>
      <c r="CR328" s="703"/>
      <c r="CS328" s="703" t="n">
        <v>0</v>
      </c>
      <c r="CT328" s="703" t="n">
        <v>0</v>
      </c>
      <c r="CU328" s="703"/>
      <c r="CV328" s="703"/>
      <c r="CW328" s="703"/>
      <c r="CX328" s="703" t="n">
        <v>1</v>
      </c>
      <c r="CY328" s="703" t="n">
        <v>0</v>
      </c>
      <c r="CZ328" s="703" t="n">
        <v>0</v>
      </c>
      <c r="DA328" s="703"/>
      <c r="DB328" s="703"/>
      <c r="DC328" s="703"/>
      <c r="DD328" s="703"/>
      <c r="DE328" s="703" t="n">
        <v>0</v>
      </c>
      <c r="DF328" s="703"/>
      <c r="DG328" s="703" t="n">
        <v>0</v>
      </c>
      <c r="DH328" s="703" t="n">
        <v>0</v>
      </c>
      <c r="DI328" s="703" t="n">
        <v>0</v>
      </c>
      <c r="DJ328" s="703" t="n">
        <v>0</v>
      </c>
      <c r="DK328" s="703" t="n">
        <v>0</v>
      </c>
      <c r="DL328" s="703" t="n">
        <v>0</v>
      </c>
      <c r="DM328" s="703"/>
      <c r="DN328" s="703"/>
      <c r="DO328" s="703"/>
      <c r="DP328" s="703"/>
      <c r="DQ328" s="703"/>
      <c r="DR328" s="703"/>
      <c r="DS328" s="704" t="n">
        <f aca="false">CN328-V328</f>
        <v>0</v>
      </c>
      <c r="DT328" s="553"/>
      <c r="DU328" s="48"/>
    </row>
    <row r="329" customFormat="false" ht="15" hidden="false" customHeight="true" outlineLevel="0" collapsed="false">
      <c r="A329" s="705" t="n">
        <f aca="false">A328+1</f>
        <v>320</v>
      </c>
      <c r="B329" s="706" t="s">
        <v>1099</v>
      </c>
      <c r="C329" s="706" t="s">
        <v>545</v>
      </c>
      <c r="D329" s="706" t="s">
        <v>546</v>
      </c>
      <c r="E329" s="243" t="n">
        <f aca="false">COUNTIF($G$10:$G$1856,$G329)</f>
        <v>1</v>
      </c>
      <c r="F329" s="706" t="s">
        <v>1587</v>
      </c>
      <c r="G329" s="706" t="s">
        <v>1587</v>
      </c>
      <c r="H329" s="707" t="s">
        <v>1588</v>
      </c>
      <c r="I329" s="708" t="s">
        <v>949</v>
      </c>
      <c r="J329" s="707" t="s">
        <v>406</v>
      </c>
      <c r="K329" s="709" t="s">
        <v>369</v>
      </c>
      <c r="L329" s="707" t="s">
        <v>405</v>
      </c>
      <c r="M329" s="708" t="s">
        <v>950</v>
      </c>
      <c r="N329" s="710" t="s">
        <v>934</v>
      </c>
      <c r="O329" s="512" t="n">
        <v>1</v>
      </c>
      <c r="P329" s="512" t="n">
        <v>1</v>
      </c>
      <c r="Q329" s="711" t="n">
        <v>0.007415169</v>
      </c>
      <c r="R329" s="712"/>
      <c r="S329" s="713" t="n">
        <v>15.66</v>
      </c>
      <c r="T329" s="714"/>
      <c r="U329" s="715"/>
      <c r="V329" s="262" t="n">
        <f aca="false">SUM(W329:CI329)</f>
        <v>1</v>
      </c>
      <c r="W329" s="243" t="n">
        <v>0</v>
      </c>
      <c r="X329" s="243" t="n">
        <v>0</v>
      </c>
      <c r="Y329" s="243" t="n">
        <v>0</v>
      </c>
      <c r="Z329" s="243" t="n">
        <v>0</v>
      </c>
      <c r="AA329" s="243" t="n">
        <v>0</v>
      </c>
      <c r="AB329" s="243" t="n">
        <v>0</v>
      </c>
      <c r="AC329" s="243" t="n">
        <v>0</v>
      </c>
      <c r="AD329" s="243" t="n">
        <v>1</v>
      </c>
      <c r="AE329" s="243" t="n">
        <v>0</v>
      </c>
      <c r="AF329" s="243" t="n">
        <v>0</v>
      </c>
      <c r="AG329" s="243" t="n">
        <v>0</v>
      </c>
      <c r="AH329" s="518" t="n">
        <v>0</v>
      </c>
      <c r="AI329" s="243" t="n">
        <v>0</v>
      </c>
      <c r="AJ329" s="243" t="n">
        <v>0</v>
      </c>
      <c r="AK329" s="518" t="n">
        <v>0</v>
      </c>
      <c r="AL329" s="518" t="n">
        <v>0</v>
      </c>
      <c r="AM329" s="518" t="n">
        <v>0</v>
      </c>
      <c r="AN329" s="518" t="n">
        <v>0</v>
      </c>
      <c r="AO329" s="518" t="n">
        <v>0</v>
      </c>
      <c r="AP329" s="518" t="n">
        <v>0</v>
      </c>
      <c r="AQ329" s="518" t="n">
        <v>0</v>
      </c>
      <c r="AR329" s="518" t="n">
        <v>0</v>
      </c>
      <c r="AS329" s="518" t="n">
        <v>0</v>
      </c>
      <c r="AT329" s="518" t="n">
        <v>0</v>
      </c>
      <c r="AU329" s="518" t="n">
        <v>0</v>
      </c>
      <c r="AV329" s="518" t="n">
        <v>0</v>
      </c>
      <c r="AW329" s="518" t="n">
        <v>0</v>
      </c>
      <c r="AX329" s="518" t="n">
        <v>0</v>
      </c>
      <c r="AY329" s="518" t="n">
        <v>0</v>
      </c>
      <c r="AZ329" s="518" t="n">
        <v>0</v>
      </c>
      <c r="BA329" s="518" t="n">
        <v>0</v>
      </c>
      <c r="BB329" s="518" t="n">
        <v>0</v>
      </c>
      <c r="BC329" s="518" t="n">
        <v>0</v>
      </c>
      <c r="BD329" s="518" t="n">
        <v>0</v>
      </c>
      <c r="BE329" s="518" t="n">
        <v>0</v>
      </c>
      <c r="BF329" s="518" t="n">
        <v>0</v>
      </c>
      <c r="BG329" s="518" t="n">
        <v>0</v>
      </c>
      <c r="BH329" s="518" t="n">
        <v>0</v>
      </c>
      <c r="BI329" s="518" t="n">
        <v>0</v>
      </c>
      <c r="BJ329" s="518"/>
      <c r="BK329" s="518"/>
      <c r="BL329" s="518" t="n">
        <v>0</v>
      </c>
      <c r="BM329" s="518"/>
      <c r="BN329" s="518"/>
      <c r="BO329" s="518"/>
      <c r="BP329" s="518"/>
      <c r="BQ329" s="518"/>
      <c r="BR329" s="518"/>
      <c r="BS329" s="518"/>
      <c r="BT329" s="518"/>
      <c r="BU329" s="518"/>
      <c r="BV329" s="518" t="n">
        <v>0</v>
      </c>
      <c r="BW329" s="518" t="n">
        <v>0</v>
      </c>
      <c r="BX329" s="518" t="n">
        <v>0</v>
      </c>
      <c r="BY329" s="518" t="n">
        <v>0</v>
      </c>
      <c r="BZ329" s="518" t="n">
        <v>0</v>
      </c>
      <c r="CA329" s="518" t="n">
        <v>0</v>
      </c>
      <c r="CB329" s="518" t="n">
        <v>0</v>
      </c>
      <c r="CC329" s="518" t="n">
        <v>0</v>
      </c>
      <c r="CD329" s="518" t="n">
        <v>0</v>
      </c>
      <c r="CE329" s="518" t="n">
        <v>0</v>
      </c>
      <c r="CF329" s="518" t="n">
        <v>0</v>
      </c>
      <c r="CG329" s="518" t="n">
        <v>0</v>
      </c>
      <c r="CH329" s="518"/>
      <c r="CI329" s="716"/>
      <c r="CL329" s="48" t="n">
        <v>1</v>
      </c>
      <c r="CM329" s="48" t="n">
        <f aca="false">CL329-V329</f>
        <v>0</v>
      </c>
      <c r="CN329" s="702" t="n">
        <f aca="false">SUM(CO329:DR329)</f>
        <v>1</v>
      </c>
      <c r="CO329" s="703" t="n">
        <v>0</v>
      </c>
      <c r="CP329" s="703"/>
      <c r="CQ329" s="703" t="n">
        <v>0</v>
      </c>
      <c r="CR329" s="703"/>
      <c r="CS329" s="703" t="n">
        <v>0</v>
      </c>
      <c r="CT329" s="703" t="n">
        <v>0</v>
      </c>
      <c r="CU329" s="703"/>
      <c r="CV329" s="703"/>
      <c r="CW329" s="703"/>
      <c r="CX329" s="703" t="n">
        <v>1</v>
      </c>
      <c r="CY329" s="703" t="n">
        <v>0</v>
      </c>
      <c r="CZ329" s="703" t="n">
        <v>0</v>
      </c>
      <c r="DA329" s="703"/>
      <c r="DB329" s="703"/>
      <c r="DC329" s="703"/>
      <c r="DD329" s="703"/>
      <c r="DE329" s="703" t="n">
        <v>0</v>
      </c>
      <c r="DF329" s="703"/>
      <c r="DG329" s="703" t="n">
        <v>0</v>
      </c>
      <c r="DH329" s="703" t="n">
        <v>0</v>
      </c>
      <c r="DI329" s="703" t="n">
        <v>0</v>
      </c>
      <c r="DJ329" s="703" t="n">
        <v>0</v>
      </c>
      <c r="DK329" s="703" t="n">
        <v>0</v>
      </c>
      <c r="DL329" s="703" t="n">
        <v>0</v>
      </c>
      <c r="DM329" s="703"/>
      <c r="DN329" s="703"/>
      <c r="DO329" s="703"/>
      <c r="DP329" s="703"/>
      <c r="DQ329" s="703"/>
      <c r="DR329" s="703"/>
      <c r="DS329" s="704" t="n">
        <f aca="false">CN329-V329</f>
        <v>0</v>
      </c>
      <c r="DT329" s="553"/>
      <c r="DU329" s="48"/>
    </row>
    <row r="330" customFormat="false" ht="15" hidden="false" customHeight="true" outlineLevel="0" collapsed="false">
      <c r="A330" s="705" t="n">
        <f aca="false">A329+1</f>
        <v>321</v>
      </c>
      <c r="B330" s="706" t="s">
        <v>1099</v>
      </c>
      <c r="C330" s="706" t="s">
        <v>545</v>
      </c>
      <c r="D330" s="706" t="s">
        <v>546</v>
      </c>
      <c r="E330" s="243" t="n">
        <f aca="false">COUNTIF($G$10:$G$1856,$G330)</f>
        <v>1</v>
      </c>
      <c r="F330" s="706" t="s">
        <v>1589</v>
      </c>
      <c r="G330" s="706" t="s">
        <v>1589</v>
      </c>
      <c r="H330" s="707" t="s">
        <v>1590</v>
      </c>
      <c r="I330" s="708" t="s">
        <v>1175</v>
      </c>
      <c r="J330" s="707" t="s">
        <v>406</v>
      </c>
      <c r="K330" s="709" t="s">
        <v>369</v>
      </c>
      <c r="L330" s="707" t="s">
        <v>405</v>
      </c>
      <c r="M330" s="708" t="s">
        <v>1176</v>
      </c>
      <c r="N330" s="710" t="s">
        <v>934</v>
      </c>
      <c r="O330" s="512" t="n">
        <v>1</v>
      </c>
      <c r="P330" s="512" t="n">
        <v>1</v>
      </c>
      <c r="Q330" s="711" t="n">
        <v>0.0030702</v>
      </c>
      <c r="R330" s="712"/>
      <c r="S330" s="713" t="n">
        <v>6.48</v>
      </c>
      <c r="T330" s="714"/>
      <c r="U330" s="715"/>
      <c r="V330" s="262" t="n">
        <f aca="false">SUM(W330:CI330)</f>
        <v>1</v>
      </c>
      <c r="W330" s="243" t="n">
        <v>0</v>
      </c>
      <c r="X330" s="243" t="n">
        <v>0</v>
      </c>
      <c r="Y330" s="243" t="n">
        <v>0</v>
      </c>
      <c r="Z330" s="243" t="n">
        <v>0</v>
      </c>
      <c r="AA330" s="243" t="n">
        <v>0</v>
      </c>
      <c r="AB330" s="243" t="n">
        <v>0</v>
      </c>
      <c r="AC330" s="243" t="n">
        <v>0</v>
      </c>
      <c r="AD330" s="243" t="n">
        <v>1</v>
      </c>
      <c r="AE330" s="243" t="n">
        <v>0</v>
      </c>
      <c r="AF330" s="243" t="n">
        <v>0</v>
      </c>
      <c r="AG330" s="243" t="n">
        <v>0</v>
      </c>
      <c r="AH330" s="518" t="n">
        <v>0</v>
      </c>
      <c r="AI330" s="243" t="n">
        <v>0</v>
      </c>
      <c r="AJ330" s="243" t="n">
        <v>0</v>
      </c>
      <c r="AK330" s="518" t="n">
        <v>0</v>
      </c>
      <c r="AL330" s="518" t="n">
        <v>0</v>
      </c>
      <c r="AM330" s="518" t="n">
        <v>0</v>
      </c>
      <c r="AN330" s="518" t="n">
        <v>0</v>
      </c>
      <c r="AO330" s="518" t="n">
        <v>0</v>
      </c>
      <c r="AP330" s="518" t="n">
        <v>0</v>
      </c>
      <c r="AQ330" s="518" t="n">
        <v>0</v>
      </c>
      <c r="AR330" s="518" t="n">
        <v>0</v>
      </c>
      <c r="AS330" s="518" t="n">
        <v>0</v>
      </c>
      <c r="AT330" s="518" t="n">
        <v>0</v>
      </c>
      <c r="AU330" s="518" t="n">
        <v>0</v>
      </c>
      <c r="AV330" s="518" t="n">
        <v>0</v>
      </c>
      <c r="AW330" s="518" t="n">
        <v>0</v>
      </c>
      <c r="AX330" s="518" t="n">
        <v>0</v>
      </c>
      <c r="AY330" s="518" t="n">
        <v>0</v>
      </c>
      <c r="AZ330" s="518" t="n">
        <v>0</v>
      </c>
      <c r="BA330" s="518" t="n">
        <v>0</v>
      </c>
      <c r="BB330" s="518" t="n">
        <v>0</v>
      </c>
      <c r="BC330" s="518" t="n">
        <v>0</v>
      </c>
      <c r="BD330" s="518" t="n">
        <v>0</v>
      </c>
      <c r="BE330" s="518" t="n">
        <v>0</v>
      </c>
      <c r="BF330" s="518" t="n">
        <v>0</v>
      </c>
      <c r="BG330" s="518" t="n">
        <v>0</v>
      </c>
      <c r="BH330" s="518" t="n">
        <v>0</v>
      </c>
      <c r="BI330" s="518" t="n">
        <v>0</v>
      </c>
      <c r="BJ330" s="518"/>
      <c r="BK330" s="518"/>
      <c r="BL330" s="518" t="n">
        <v>0</v>
      </c>
      <c r="BM330" s="518"/>
      <c r="BN330" s="518"/>
      <c r="BO330" s="518"/>
      <c r="BP330" s="518"/>
      <c r="BQ330" s="518"/>
      <c r="BR330" s="518"/>
      <c r="BS330" s="518"/>
      <c r="BT330" s="518"/>
      <c r="BU330" s="518"/>
      <c r="BV330" s="518" t="n">
        <v>0</v>
      </c>
      <c r="BW330" s="518" t="n">
        <v>0</v>
      </c>
      <c r="BX330" s="518" t="n">
        <v>0</v>
      </c>
      <c r="BY330" s="518" t="n">
        <v>0</v>
      </c>
      <c r="BZ330" s="518" t="n">
        <v>0</v>
      </c>
      <c r="CA330" s="518" t="n">
        <v>0</v>
      </c>
      <c r="CB330" s="518" t="n">
        <v>0</v>
      </c>
      <c r="CC330" s="518" t="n">
        <v>0</v>
      </c>
      <c r="CD330" s="518" t="n">
        <v>0</v>
      </c>
      <c r="CE330" s="518" t="n">
        <v>0</v>
      </c>
      <c r="CF330" s="518" t="n">
        <v>0</v>
      </c>
      <c r="CG330" s="518" t="n">
        <v>0</v>
      </c>
      <c r="CH330" s="518"/>
      <c r="CI330" s="716"/>
      <c r="CL330" s="48" t="n">
        <v>1</v>
      </c>
      <c r="CM330" s="48" t="n">
        <f aca="false">CL330-V330</f>
        <v>0</v>
      </c>
      <c r="CN330" s="702" t="n">
        <f aca="false">SUM(CO330:DR330)</f>
        <v>1</v>
      </c>
      <c r="CO330" s="703" t="n">
        <v>0</v>
      </c>
      <c r="CP330" s="703"/>
      <c r="CQ330" s="703" t="n">
        <v>0</v>
      </c>
      <c r="CR330" s="703"/>
      <c r="CS330" s="703" t="n">
        <v>0</v>
      </c>
      <c r="CT330" s="703" t="n">
        <v>0</v>
      </c>
      <c r="CU330" s="703"/>
      <c r="CV330" s="703"/>
      <c r="CW330" s="703"/>
      <c r="CX330" s="703" t="n">
        <v>1</v>
      </c>
      <c r="CY330" s="703" t="n">
        <v>0</v>
      </c>
      <c r="CZ330" s="703" t="n">
        <v>0</v>
      </c>
      <c r="DA330" s="703"/>
      <c r="DB330" s="703"/>
      <c r="DC330" s="703"/>
      <c r="DD330" s="703"/>
      <c r="DE330" s="703" t="n">
        <v>0</v>
      </c>
      <c r="DF330" s="703"/>
      <c r="DG330" s="703" t="n">
        <v>0</v>
      </c>
      <c r="DH330" s="703" t="n">
        <v>0</v>
      </c>
      <c r="DI330" s="703" t="n">
        <v>0</v>
      </c>
      <c r="DJ330" s="703" t="n">
        <v>0</v>
      </c>
      <c r="DK330" s="703" t="n">
        <v>0</v>
      </c>
      <c r="DL330" s="703" t="n">
        <v>0</v>
      </c>
      <c r="DM330" s="703"/>
      <c r="DN330" s="703"/>
      <c r="DO330" s="703"/>
      <c r="DP330" s="703"/>
      <c r="DQ330" s="703"/>
      <c r="DR330" s="703"/>
      <c r="DS330" s="704" t="n">
        <f aca="false">CN330-V330</f>
        <v>0</v>
      </c>
      <c r="DT330" s="553"/>
      <c r="DU330" s="48"/>
    </row>
    <row r="331" customFormat="false" ht="15" hidden="false" customHeight="true" outlineLevel="0" collapsed="false">
      <c r="A331" s="705" t="n">
        <f aca="false">A330+1</f>
        <v>322</v>
      </c>
      <c r="B331" s="706" t="s">
        <v>1099</v>
      </c>
      <c r="C331" s="706" t="s">
        <v>545</v>
      </c>
      <c r="D331" s="706" t="s">
        <v>546</v>
      </c>
      <c r="E331" s="243" t="n">
        <f aca="false">COUNTIF($G$10:$G$1856,$G331)</f>
        <v>1</v>
      </c>
      <c r="F331" s="706" t="s">
        <v>1591</v>
      </c>
      <c r="G331" s="706" t="s">
        <v>1591</v>
      </c>
      <c r="H331" s="707" t="s">
        <v>1592</v>
      </c>
      <c r="I331" s="708" t="s">
        <v>1179</v>
      </c>
      <c r="J331" s="707" t="s">
        <v>406</v>
      </c>
      <c r="K331" s="709" t="s">
        <v>369</v>
      </c>
      <c r="L331" s="707" t="s">
        <v>405</v>
      </c>
      <c r="M331" s="708" t="s">
        <v>1180</v>
      </c>
      <c r="N331" s="710" t="s">
        <v>934</v>
      </c>
      <c r="O331" s="512" t="n">
        <v>1</v>
      </c>
      <c r="P331" s="512" t="n">
        <v>1</v>
      </c>
      <c r="Q331" s="711" t="n">
        <v>0.004188747</v>
      </c>
      <c r="R331" s="712"/>
      <c r="S331" s="713" t="n">
        <v>8.85</v>
      </c>
      <c r="T331" s="714"/>
      <c r="U331" s="715"/>
      <c r="V331" s="262" t="n">
        <f aca="false">SUM(W331:CI331)</f>
        <v>1</v>
      </c>
      <c r="W331" s="243" t="n">
        <v>0</v>
      </c>
      <c r="X331" s="243" t="n">
        <v>0</v>
      </c>
      <c r="Y331" s="243" t="n">
        <v>0</v>
      </c>
      <c r="Z331" s="243" t="n">
        <v>0</v>
      </c>
      <c r="AA331" s="243" t="n">
        <v>0</v>
      </c>
      <c r="AB331" s="243" t="n">
        <v>0</v>
      </c>
      <c r="AC331" s="243" t="n">
        <v>0</v>
      </c>
      <c r="AD331" s="243" t="n">
        <v>1</v>
      </c>
      <c r="AE331" s="243" t="n">
        <v>0</v>
      </c>
      <c r="AF331" s="243" t="n">
        <v>0</v>
      </c>
      <c r="AG331" s="243" t="n">
        <v>0</v>
      </c>
      <c r="AH331" s="518" t="n">
        <v>0</v>
      </c>
      <c r="AI331" s="243" t="n">
        <v>0</v>
      </c>
      <c r="AJ331" s="243" t="n">
        <v>0</v>
      </c>
      <c r="AK331" s="518" t="n">
        <v>0</v>
      </c>
      <c r="AL331" s="518" t="n">
        <v>0</v>
      </c>
      <c r="AM331" s="518" t="n">
        <v>0</v>
      </c>
      <c r="AN331" s="518" t="n">
        <v>0</v>
      </c>
      <c r="AO331" s="518" t="n">
        <v>0</v>
      </c>
      <c r="AP331" s="518" t="n">
        <v>0</v>
      </c>
      <c r="AQ331" s="518" t="n">
        <v>0</v>
      </c>
      <c r="AR331" s="518" t="n">
        <v>0</v>
      </c>
      <c r="AS331" s="518" t="n">
        <v>0</v>
      </c>
      <c r="AT331" s="518" t="n">
        <v>0</v>
      </c>
      <c r="AU331" s="518" t="n">
        <v>0</v>
      </c>
      <c r="AV331" s="518" t="n">
        <v>0</v>
      </c>
      <c r="AW331" s="518" t="n">
        <v>0</v>
      </c>
      <c r="AX331" s="518" t="n">
        <v>0</v>
      </c>
      <c r="AY331" s="518" t="n">
        <v>0</v>
      </c>
      <c r="AZ331" s="518" t="n">
        <v>0</v>
      </c>
      <c r="BA331" s="518" t="n">
        <v>0</v>
      </c>
      <c r="BB331" s="518" t="n">
        <v>0</v>
      </c>
      <c r="BC331" s="518" t="n">
        <v>0</v>
      </c>
      <c r="BD331" s="518" t="n">
        <v>0</v>
      </c>
      <c r="BE331" s="518" t="n">
        <v>0</v>
      </c>
      <c r="BF331" s="518" t="n">
        <v>0</v>
      </c>
      <c r="BG331" s="518" t="n">
        <v>0</v>
      </c>
      <c r="BH331" s="518" t="n">
        <v>0</v>
      </c>
      <c r="BI331" s="518" t="n">
        <v>0</v>
      </c>
      <c r="BJ331" s="518"/>
      <c r="BK331" s="518"/>
      <c r="BL331" s="518" t="n">
        <v>0</v>
      </c>
      <c r="BM331" s="518"/>
      <c r="BN331" s="518"/>
      <c r="BO331" s="518"/>
      <c r="BP331" s="518"/>
      <c r="BQ331" s="518"/>
      <c r="BR331" s="518"/>
      <c r="BS331" s="518"/>
      <c r="BT331" s="518"/>
      <c r="BU331" s="518"/>
      <c r="BV331" s="518" t="n">
        <v>0</v>
      </c>
      <c r="BW331" s="518" t="n">
        <v>0</v>
      </c>
      <c r="BX331" s="518" t="n">
        <v>0</v>
      </c>
      <c r="BY331" s="518" t="n">
        <v>0</v>
      </c>
      <c r="BZ331" s="518" t="n">
        <v>0</v>
      </c>
      <c r="CA331" s="518" t="n">
        <v>0</v>
      </c>
      <c r="CB331" s="518" t="n">
        <v>0</v>
      </c>
      <c r="CC331" s="518" t="n">
        <v>0</v>
      </c>
      <c r="CD331" s="518" t="n">
        <v>0</v>
      </c>
      <c r="CE331" s="518" t="n">
        <v>0</v>
      </c>
      <c r="CF331" s="518" t="n">
        <v>0</v>
      </c>
      <c r="CG331" s="518" t="n">
        <v>0</v>
      </c>
      <c r="CH331" s="518"/>
      <c r="CI331" s="716"/>
      <c r="CL331" s="48" t="n">
        <v>1</v>
      </c>
      <c r="CM331" s="48" t="n">
        <f aca="false">CL331-V331</f>
        <v>0</v>
      </c>
      <c r="CN331" s="702" t="n">
        <f aca="false">SUM(CO331:DR331)</f>
        <v>1</v>
      </c>
      <c r="CO331" s="703" t="n">
        <v>0</v>
      </c>
      <c r="CP331" s="703"/>
      <c r="CQ331" s="703" t="n">
        <v>0</v>
      </c>
      <c r="CR331" s="703"/>
      <c r="CS331" s="703" t="n">
        <v>0</v>
      </c>
      <c r="CT331" s="703" t="n">
        <v>0</v>
      </c>
      <c r="CU331" s="703"/>
      <c r="CV331" s="703"/>
      <c r="CW331" s="703"/>
      <c r="CX331" s="703" t="n">
        <v>1</v>
      </c>
      <c r="CY331" s="703" t="n">
        <v>0</v>
      </c>
      <c r="CZ331" s="703" t="n">
        <v>0</v>
      </c>
      <c r="DA331" s="703"/>
      <c r="DB331" s="703"/>
      <c r="DC331" s="703"/>
      <c r="DD331" s="703"/>
      <c r="DE331" s="703" t="n">
        <v>0</v>
      </c>
      <c r="DF331" s="703"/>
      <c r="DG331" s="703" t="n">
        <v>0</v>
      </c>
      <c r="DH331" s="703" t="n">
        <v>0</v>
      </c>
      <c r="DI331" s="703" t="n">
        <v>0</v>
      </c>
      <c r="DJ331" s="703" t="n">
        <v>0</v>
      </c>
      <c r="DK331" s="703" t="n">
        <v>0</v>
      </c>
      <c r="DL331" s="703" t="n">
        <v>0</v>
      </c>
      <c r="DM331" s="703"/>
      <c r="DN331" s="703"/>
      <c r="DO331" s="703"/>
      <c r="DP331" s="703"/>
      <c r="DQ331" s="703"/>
      <c r="DR331" s="703"/>
      <c r="DS331" s="704" t="n">
        <f aca="false">CN331-V331</f>
        <v>0</v>
      </c>
      <c r="DT331" s="553"/>
      <c r="DU331" s="48"/>
    </row>
    <row r="332" customFormat="false" ht="15" hidden="false" customHeight="true" outlineLevel="0" collapsed="false">
      <c r="A332" s="705" t="n">
        <f aca="false">A331+1</f>
        <v>323</v>
      </c>
      <c r="B332" s="706" t="s">
        <v>1099</v>
      </c>
      <c r="C332" s="706" t="s">
        <v>545</v>
      </c>
      <c r="D332" s="706" t="s">
        <v>546</v>
      </c>
      <c r="E332" s="243" t="n">
        <f aca="false">COUNTIF($G$10:$G$1856,$G332)</f>
        <v>1</v>
      </c>
      <c r="F332" s="706" t="s">
        <v>1593</v>
      </c>
      <c r="G332" s="706" t="s">
        <v>1593</v>
      </c>
      <c r="H332" s="707" t="s">
        <v>1594</v>
      </c>
      <c r="I332" s="708" t="s">
        <v>997</v>
      </c>
      <c r="J332" s="707" t="s">
        <v>406</v>
      </c>
      <c r="K332" s="709" t="s">
        <v>369</v>
      </c>
      <c r="L332" s="707" t="s">
        <v>405</v>
      </c>
      <c r="M332" s="708" t="s">
        <v>1183</v>
      </c>
      <c r="N332" s="710" t="s">
        <v>934</v>
      </c>
      <c r="O332" s="512" t="n">
        <v>1</v>
      </c>
      <c r="P332" s="512" t="n">
        <v>1</v>
      </c>
      <c r="Q332" s="711" t="n">
        <v>0.000998298</v>
      </c>
      <c r="R332" s="712"/>
      <c r="S332" s="713" t="n">
        <v>2.11</v>
      </c>
      <c r="T332" s="714"/>
      <c r="U332" s="715"/>
      <c r="V332" s="262" t="n">
        <f aca="false">SUM(W332:CI332)</f>
        <v>0</v>
      </c>
      <c r="W332" s="243" t="n">
        <v>0</v>
      </c>
      <c r="X332" s="243" t="n">
        <v>0</v>
      </c>
      <c r="Y332" s="243" t="n">
        <v>0</v>
      </c>
      <c r="Z332" s="243" t="n">
        <v>0</v>
      </c>
      <c r="AA332" s="243" t="n">
        <v>0</v>
      </c>
      <c r="AB332" s="243" t="n">
        <v>0</v>
      </c>
      <c r="AC332" s="243" t="n">
        <v>0</v>
      </c>
      <c r="AD332" s="243" t="n">
        <v>0</v>
      </c>
      <c r="AE332" s="243" t="n">
        <v>0</v>
      </c>
      <c r="AF332" s="243" t="n">
        <v>0</v>
      </c>
      <c r="AG332" s="243" t="n">
        <v>0</v>
      </c>
      <c r="AH332" s="518" t="n">
        <v>0</v>
      </c>
      <c r="AI332" s="243" t="n">
        <v>0</v>
      </c>
      <c r="AJ332" s="243" t="n">
        <v>0</v>
      </c>
      <c r="AK332" s="518" t="n">
        <v>0</v>
      </c>
      <c r="AL332" s="518" t="n">
        <v>0</v>
      </c>
      <c r="AM332" s="518" t="n">
        <v>0</v>
      </c>
      <c r="AN332" s="518" t="n">
        <v>0</v>
      </c>
      <c r="AO332" s="518" t="n">
        <v>0</v>
      </c>
      <c r="AP332" s="518" t="n">
        <v>0</v>
      </c>
      <c r="AQ332" s="518" t="n">
        <v>0</v>
      </c>
      <c r="AR332" s="518" t="n">
        <v>0</v>
      </c>
      <c r="AS332" s="518" t="n">
        <v>0</v>
      </c>
      <c r="AT332" s="518" t="n">
        <v>0</v>
      </c>
      <c r="AU332" s="518" t="n">
        <v>0</v>
      </c>
      <c r="AV332" s="518" t="n">
        <v>0</v>
      </c>
      <c r="AW332" s="518" t="n">
        <v>0</v>
      </c>
      <c r="AX332" s="518" t="n">
        <v>0</v>
      </c>
      <c r="AY332" s="518" t="n">
        <v>0</v>
      </c>
      <c r="AZ332" s="518" t="n">
        <v>0</v>
      </c>
      <c r="BA332" s="518" t="n">
        <v>0</v>
      </c>
      <c r="BB332" s="518" t="n">
        <v>0</v>
      </c>
      <c r="BC332" s="518" t="n">
        <v>0</v>
      </c>
      <c r="BD332" s="518" t="n">
        <v>0</v>
      </c>
      <c r="BE332" s="518" t="n">
        <v>0</v>
      </c>
      <c r="BF332" s="518" t="n">
        <v>0</v>
      </c>
      <c r="BG332" s="518" t="n">
        <v>0</v>
      </c>
      <c r="BH332" s="518" t="n">
        <v>0</v>
      </c>
      <c r="BI332" s="518" t="n">
        <v>0</v>
      </c>
      <c r="BJ332" s="518"/>
      <c r="BK332" s="518"/>
      <c r="BL332" s="518" t="n">
        <v>0</v>
      </c>
      <c r="BM332" s="518"/>
      <c r="BN332" s="518"/>
      <c r="BO332" s="518"/>
      <c r="BP332" s="518"/>
      <c r="BQ332" s="518"/>
      <c r="BR332" s="518"/>
      <c r="BS332" s="518"/>
      <c r="BT332" s="518"/>
      <c r="BU332" s="518"/>
      <c r="BV332" s="518" t="n">
        <v>0</v>
      </c>
      <c r="BW332" s="518" t="n">
        <v>0</v>
      </c>
      <c r="BX332" s="518" t="n">
        <v>0</v>
      </c>
      <c r="BY332" s="518" t="n">
        <v>0</v>
      </c>
      <c r="BZ332" s="518" t="n">
        <v>0</v>
      </c>
      <c r="CA332" s="518" t="n">
        <v>0</v>
      </c>
      <c r="CB332" s="518" t="n">
        <v>0</v>
      </c>
      <c r="CC332" s="518" t="n">
        <v>0</v>
      </c>
      <c r="CD332" s="518" t="n">
        <v>0</v>
      </c>
      <c r="CE332" s="518" t="n">
        <v>0</v>
      </c>
      <c r="CF332" s="518" t="n">
        <v>0</v>
      </c>
      <c r="CG332" s="518" t="n">
        <v>0</v>
      </c>
      <c r="CH332" s="518"/>
      <c r="CI332" s="716"/>
      <c r="CL332" s="48" t="n">
        <v>0</v>
      </c>
      <c r="CM332" s="48" t="n">
        <f aca="false">CL332-V332</f>
        <v>0</v>
      </c>
      <c r="CN332" s="702" t="n">
        <f aca="false">SUM(CO332:DR332)</f>
        <v>0</v>
      </c>
      <c r="CO332" s="703" t="n">
        <v>0</v>
      </c>
      <c r="CP332" s="703"/>
      <c r="CQ332" s="703" t="n">
        <v>0</v>
      </c>
      <c r="CR332" s="703"/>
      <c r="CS332" s="703" t="n">
        <v>0</v>
      </c>
      <c r="CT332" s="703" t="n">
        <v>0</v>
      </c>
      <c r="CU332" s="703"/>
      <c r="CV332" s="703"/>
      <c r="CW332" s="703"/>
      <c r="CX332" s="703" t="n">
        <v>0</v>
      </c>
      <c r="CY332" s="703" t="n">
        <v>0</v>
      </c>
      <c r="CZ332" s="703" t="n">
        <v>0</v>
      </c>
      <c r="DA332" s="703"/>
      <c r="DB332" s="703"/>
      <c r="DC332" s="703"/>
      <c r="DD332" s="703"/>
      <c r="DE332" s="703" t="n">
        <v>0</v>
      </c>
      <c r="DF332" s="703"/>
      <c r="DG332" s="703" t="n">
        <v>0</v>
      </c>
      <c r="DH332" s="703" t="n">
        <v>0</v>
      </c>
      <c r="DI332" s="703" t="n">
        <v>0</v>
      </c>
      <c r="DJ332" s="703" t="n">
        <v>0</v>
      </c>
      <c r="DK332" s="703" t="n">
        <v>0</v>
      </c>
      <c r="DL332" s="703" t="n">
        <v>0</v>
      </c>
      <c r="DM332" s="703"/>
      <c r="DN332" s="703"/>
      <c r="DO332" s="703"/>
      <c r="DP332" s="703"/>
      <c r="DQ332" s="703"/>
      <c r="DR332" s="703"/>
      <c r="DS332" s="704" t="n">
        <f aca="false">CN332-V332</f>
        <v>0</v>
      </c>
      <c r="DT332" s="553"/>
      <c r="DU332" s="48"/>
    </row>
    <row r="333" customFormat="false" ht="15" hidden="false" customHeight="true" outlineLevel="0" collapsed="false">
      <c r="A333" s="705" t="n">
        <f aca="false">A332+1</f>
        <v>324</v>
      </c>
      <c r="B333" s="706" t="s">
        <v>1099</v>
      </c>
      <c r="C333" s="706" t="s">
        <v>545</v>
      </c>
      <c r="D333" s="706" t="s">
        <v>546</v>
      </c>
      <c r="E333" s="243" t="n">
        <f aca="false">COUNTIF($G$10:$G$1856,$G333)</f>
        <v>1</v>
      </c>
      <c r="F333" s="706" t="s">
        <v>1595</v>
      </c>
      <c r="G333" s="706" t="s">
        <v>1595</v>
      </c>
      <c r="H333" s="707" t="s">
        <v>1596</v>
      </c>
      <c r="I333" s="708" t="s">
        <v>1597</v>
      </c>
      <c r="J333" s="707" t="s">
        <v>406</v>
      </c>
      <c r="K333" s="709" t="s">
        <v>369</v>
      </c>
      <c r="L333" s="707" t="s">
        <v>405</v>
      </c>
      <c r="M333" s="708" t="s">
        <v>1598</v>
      </c>
      <c r="N333" s="710" t="s">
        <v>934</v>
      </c>
      <c r="O333" s="512" t="n">
        <v>1</v>
      </c>
      <c r="P333" s="512" t="n">
        <v>1</v>
      </c>
      <c r="Q333" s="711" t="n">
        <v>0.005853288</v>
      </c>
      <c r="R333" s="712"/>
      <c r="S333" s="713" t="n">
        <v>12.36</v>
      </c>
      <c r="T333" s="714"/>
      <c r="U333" s="715"/>
      <c r="V333" s="262" t="n">
        <f aca="false">SUM(W333:CI333)</f>
        <v>0</v>
      </c>
      <c r="W333" s="243" t="n">
        <v>0</v>
      </c>
      <c r="X333" s="243" t="n">
        <v>0</v>
      </c>
      <c r="Y333" s="243" t="n">
        <v>0</v>
      </c>
      <c r="Z333" s="243" t="n">
        <v>0</v>
      </c>
      <c r="AA333" s="243" t="n">
        <v>0</v>
      </c>
      <c r="AB333" s="243" t="n">
        <v>0</v>
      </c>
      <c r="AC333" s="243" t="n">
        <v>0</v>
      </c>
      <c r="AD333" s="243" t="n">
        <v>0</v>
      </c>
      <c r="AE333" s="243" t="n">
        <v>0</v>
      </c>
      <c r="AF333" s="243" t="n">
        <v>0</v>
      </c>
      <c r="AG333" s="243" t="n">
        <v>0</v>
      </c>
      <c r="AH333" s="518" t="n">
        <v>0</v>
      </c>
      <c r="AI333" s="243" t="n">
        <v>0</v>
      </c>
      <c r="AJ333" s="243" t="n">
        <v>0</v>
      </c>
      <c r="AK333" s="518" t="n">
        <v>0</v>
      </c>
      <c r="AL333" s="518" t="n">
        <v>0</v>
      </c>
      <c r="AM333" s="518" t="n">
        <v>0</v>
      </c>
      <c r="AN333" s="518" t="n">
        <v>0</v>
      </c>
      <c r="AO333" s="518" t="n">
        <v>0</v>
      </c>
      <c r="AP333" s="518" t="n">
        <v>0</v>
      </c>
      <c r="AQ333" s="518" t="n">
        <v>0</v>
      </c>
      <c r="AR333" s="518" t="n">
        <v>0</v>
      </c>
      <c r="AS333" s="518" t="n">
        <v>0</v>
      </c>
      <c r="AT333" s="518" t="n">
        <v>0</v>
      </c>
      <c r="AU333" s="518" t="n">
        <v>0</v>
      </c>
      <c r="AV333" s="518" t="n">
        <v>0</v>
      </c>
      <c r="AW333" s="518" t="n">
        <v>0</v>
      </c>
      <c r="AX333" s="518" t="n">
        <v>0</v>
      </c>
      <c r="AY333" s="518" t="n">
        <v>0</v>
      </c>
      <c r="AZ333" s="518" t="n">
        <v>0</v>
      </c>
      <c r="BA333" s="518" t="n">
        <v>0</v>
      </c>
      <c r="BB333" s="518" t="n">
        <v>0</v>
      </c>
      <c r="BC333" s="518" t="n">
        <v>0</v>
      </c>
      <c r="BD333" s="518" t="n">
        <v>0</v>
      </c>
      <c r="BE333" s="518" t="n">
        <v>0</v>
      </c>
      <c r="BF333" s="518" t="n">
        <v>0</v>
      </c>
      <c r="BG333" s="518" t="n">
        <v>0</v>
      </c>
      <c r="BH333" s="518" t="n">
        <v>0</v>
      </c>
      <c r="BI333" s="518" t="n">
        <v>0</v>
      </c>
      <c r="BJ333" s="518"/>
      <c r="BK333" s="518"/>
      <c r="BL333" s="518" t="n">
        <v>0</v>
      </c>
      <c r="BM333" s="518"/>
      <c r="BN333" s="518"/>
      <c r="BO333" s="518"/>
      <c r="BP333" s="518"/>
      <c r="BQ333" s="518"/>
      <c r="BR333" s="518"/>
      <c r="BS333" s="518"/>
      <c r="BT333" s="518"/>
      <c r="BU333" s="518"/>
      <c r="BV333" s="518" t="n">
        <v>0</v>
      </c>
      <c r="BW333" s="518" t="n">
        <v>0</v>
      </c>
      <c r="BX333" s="518" t="n">
        <v>0</v>
      </c>
      <c r="BY333" s="518" t="n">
        <v>0</v>
      </c>
      <c r="BZ333" s="518" t="n">
        <v>0</v>
      </c>
      <c r="CA333" s="518" t="n">
        <v>0</v>
      </c>
      <c r="CB333" s="518" t="n">
        <v>0</v>
      </c>
      <c r="CC333" s="518" t="n">
        <v>0</v>
      </c>
      <c r="CD333" s="518" t="n">
        <v>0</v>
      </c>
      <c r="CE333" s="518" t="n">
        <v>0</v>
      </c>
      <c r="CF333" s="518" t="n">
        <v>0</v>
      </c>
      <c r="CG333" s="518" t="n">
        <v>0</v>
      </c>
      <c r="CH333" s="518"/>
      <c r="CI333" s="716"/>
      <c r="CL333" s="48" t="n">
        <v>0</v>
      </c>
      <c r="CM333" s="48" t="n">
        <f aca="false">CL333-V333</f>
        <v>0</v>
      </c>
      <c r="CN333" s="702" t="n">
        <f aca="false">SUM(CO333:DR333)</f>
        <v>0</v>
      </c>
      <c r="CO333" s="703" t="n">
        <v>0</v>
      </c>
      <c r="CP333" s="703"/>
      <c r="CQ333" s="703" t="n">
        <v>0</v>
      </c>
      <c r="CR333" s="703"/>
      <c r="CS333" s="703" t="n">
        <v>0</v>
      </c>
      <c r="CT333" s="703" t="n">
        <v>0</v>
      </c>
      <c r="CU333" s="703"/>
      <c r="CV333" s="703"/>
      <c r="CW333" s="703"/>
      <c r="CX333" s="703" t="n">
        <v>0</v>
      </c>
      <c r="CY333" s="703" t="n">
        <v>0</v>
      </c>
      <c r="CZ333" s="703" t="n">
        <v>0</v>
      </c>
      <c r="DA333" s="703"/>
      <c r="DB333" s="703"/>
      <c r="DC333" s="703"/>
      <c r="DD333" s="703"/>
      <c r="DE333" s="703" t="n">
        <v>0</v>
      </c>
      <c r="DF333" s="703"/>
      <c r="DG333" s="703" t="n">
        <v>0</v>
      </c>
      <c r="DH333" s="703" t="n">
        <v>0</v>
      </c>
      <c r="DI333" s="703" t="n">
        <v>0</v>
      </c>
      <c r="DJ333" s="703" t="n">
        <v>0</v>
      </c>
      <c r="DK333" s="703" t="n">
        <v>0</v>
      </c>
      <c r="DL333" s="703" t="n">
        <v>0</v>
      </c>
      <c r="DM333" s="703"/>
      <c r="DN333" s="703"/>
      <c r="DO333" s="703"/>
      <c r="DP333" s="703"/>
      <c r="DQ333" s="703"/>
      <c r="DR333" s="703"/>
      <c r="DS333" s="704" t="n">
        <f aca="false">CN333-V333</f>
        <v>0</v>
      </c>
      <c r="DT333" s="553"/>
      <c r="DU333" s="48"/>
    </row>
    <row r="334" customFormat="false" ht="15" hidden="false" customHeight="true" outlineLevel="0" collapsed="false">
      <c r="A334" s="705" t="n">
        <f aca="false">A333+1</f>
        <v>325</v>
      </c>
      <c r="B334" s="706" t="s">
        <v>1099</v>
      </c>
      <c r="C334" s="706" t="s">
        <v>545</v>
      </c>
      <c r="D334" s="706" t="s">
        <v>546</v>
      </c>
      <c r="E334" s="243" t="n">
        <f aca="false">COUNTIF($G$10:$G$1856,$G334)</f>
        <v>1</v>
      </c>
      <c r="F334" s="706" t="s">
        <v>1599</v>
      </c>
      <c r="G334" s="706" t="s">
        <v>1599</v>
      </c>
      <c r="H334" s="707" t="s">
        <v>1600</v>
      </c>
      <c r="I334" s="708" t="s">
        <v>1186</v>
      </c>
      <c r="J334" s="707" t="s">
        <v>406</v>
      </c>
      <c r="K334" s="709" t="s">
        <v>369</v>
      </c>
      <c r="L334" s="707" t="s">
        <v>405</v>
      </c>
      <c r="M334" s="708" t="s">
        <v>1187</v>
      </c>
      <c r="N334" s="710" t="s">
        <v>934</v>
      </c>
      <c r="O334" s="512" t="n">
        <v>1</v>
      </c>
      <c r="P334" s="512" t="n">
        <v>1</v>
      </c>
      <c r="Q334" s="711" t="n">
        <v>0.001983015</v>
      </c>
      <c r="R334" s="712"/>
      <c r="S334" s="713" t="n">
        <v>4.19</v>
      </c>
      <c r="T334" s="714"/>
      <c r="U334" s="715"/>
      <c r="V334" s="262" t="n">
        <f aca="false">SUM(W334:CI334)</f>
        <v>0</v>
      </c>
      <c r="W334" s="243" t="n">
        <v>0</v>
      </c>
      <c r="X334" s="243" t="n">
        <v>0</v>
      </c>
      <c r="Y334" s="243" t="n">
        <v>0</v>
      </c>
      <c r="Z334" s="243" t="n">
        <v>0</v>
      </c>
      <c r="AA334" s="243" t="n">
        <v>0</v>
      </c>
      <c r="AB334" s="243" t="n">
        <v>0</v>
      </c>
      <c r="AC334" s="243" t="n">
        <v>0</v>
      </c>
      <c r="AD334" s="243" t="n">
        <v>0</v>
      </c>
      <c r="AE334" s="243" t="n">
        <v>0</v>
      </c>
      <c r="AF334" s="243" t="n">
        <v>0</v>
      </c>
      <c r="AG334" s="243" t="n">
        <v>0</v>
      </c>
      <c r="AH334" s="518" t="n">
        <v>0</v>
      </c>
      <c r="AI334" s="243" t="n">
        <v>0</v>
      </c>
      <c r="AJ334" s="243" t="n">
        <v>0</v>
      </c>
      <c r="AK334" s="518" t="n">
        <v>0</v>
      </c>
      <c r="AL334" s="518" t="n">
        <v>0</v>
      </c>
      <c r="AM334" s="518" t="n">
        <v>0</v>
      </c>
      <c r="AN334" s="518" t="n">
        <v>0</v>
      </c>
      <c r="AO334" s="518" t="n">
        <v>0</v>
      </c>
      <c r="AP334" s="518" t="n">
        <v>0</v>
      </c>
      <c r="AQ334" s="518" t="n">
        <v>0</v>
      </c>
      <c r="AR334" s="518" t="n">
        <v>0</v>
      </c>
      <c r="AS334" s="518" t="n">
        <v>0</v>
      </c>
      <c r="AT334" s="518" t="n">
        <v>0</v>
      </c>
      <c r="AU334" s="518" t="n">
        <v>0</v>
      </c>
      <c r="AV334" s="518" t="n">
        <v>0</v>
      </c>
      <c r="AW334" s="518" t="n">
        <v>0</v>
      </c>
      <c r="AX334" s="518" t="n">
        <v>0</v>
      </c>
      <c r="AY334" s="518" t="n">
        <v>0</v>
      </c>
      <c r="AZ334" s="518" t="n">
        <v>0</v>
      </c>
      <c r="BA334" s="518" t="n">
        <v>0</v>
      </c>
      <c r="BB334" s="518" t="n">
        <v>0</v>
      </c>
      <c r="BC334" s="518" t="n">
        <v>0</v>
      </c>
      <c r="BD334" s="518" t="n">
        <v>0</v>
      </c>
      <c r="BE334" s="518" t="n">
        <v>0</v>
      </c>
      <c r="BF334" s="518" t="n">
        <v>0</v>
      </c>
      <c r="BG334" s="518" t="n">
        <v>0</v>
      </c>
      <c r="BH334" s="518" t="n">
        <v>0</v>
      </c>
      <c r="BI334" s="518" t="n">
        <v>0</v>
      </c>
      <c r="BJ334" s="518"/>
      <c r="BK334" s="518"/>
      <c r="BL334" s="518" t="n">
        <v>0</v>
      </c>
      <c r="BM334" s="518"/>
      <c r="BN334" s="518"/>
      <c r="BO334" s="518"/>
      <c r="BP334" s="518"/>
      <c r="BQ334" s="518"/>
      <c r="BR334" s="518"/>
      <c r="BS334" s="518"/>
      <c r="BT334" s="518"/>
      <c r="BU334" s="518"/>
      <c r="BV334" s="518" t="n">
        <v>0</v>
      </c>
      <c r="BW334" s="518" t="n">
        <v>0</v>
      </c>
      <c r="BX334" s="518" t="n">
        <v>0</v>
      </c>
      <c r="BY334" s="518" t="n">
        <v>0</v>
      </c>
      <c r="BZ334" s="518" t="n">
        <v>0</v>
      </c>
      <c r="CA334" s="518" t="n">
        <v>0</v>
      </c>
      <c r="CB334" s="518" t="n">
        <v>0</v>
      </c>
      <c r="CC334" s="518" t="n">
        <v>0</v>
      </c>
      <c r="CD334" s="518" t="n">
        <v>0</v>
      </c>
      <c r="CE334" s="518" t="n">
        <v>0</v>
      </c>
      <c r="CF334" s="518" t="n">
        <v>0</v>
      </c>
      <c r="CG334" s="518" t="n">
        <v>0</v>
      </c>
      <c r="CH334" s="518"/>
      <c r="CI334" s="716"/>
      <c r="CL334" s="48" t="n">
        <v>0</v>
      </c>
      <c r="CM334" s="48" t="n">
        <f aca="false">CL334-V334</f>
        <v>0</v>
      </c>
      <c r="CN334" s="702" t="n">
        <f aca="false">SUM(CO334:DR334)</f>
        <v>0</v>
      </c>
      <c r="CO334" s="703" t="n">
        <v>0</v>
      </c>
      <c r="CP334" s="703"/>
      <c r="CQ334" s="703" t="n">
        <v>0</v>
      </c>
      <c r="CR334" s="703"/>
      <c r="CS334" s="703" t="n">
        <v>0</v>
      </c>
      <c r="CT334" s="703" t="n">
        <v>0</v>
      </c>
      <c r="CU334" s="703"/>
      <c r="CV334" s="703"/>
      <c r="CW334" s="703"/>
      <c r="CX334" s="703" t="n">
        <v>0</v>
      </c>
      <c r="CY334" s="703" t="n">
        <v>0</v>
      </c>
      <c r="CZ334" s="703" t="n">
        <v>0</v>
      </c>
      <c r="DA334" s="703"/>
      <c r="DB334" s="703"/>
      <c r="DC334" s="703"/>
      <c r="DD334" s="703"/>
      <c r="DE334" s="703" t="n">
        <v>0</v>
      </c>
      <c r="DF334" s="703"/>
      <c r="DG334" s="703" t="n">
        <v>0</v>
      </c>
      <c r="DH334" s="703" t="n">
        <v>0</v>
      </c>
      <c r="DI334" s="703" t="n">
        <v>0</v>
      </c>
      <c r="DJ334" s="703" t="n">
        <v>0</v>
      </c>
      <c r="DK334" s="703" t="n">
        <v>0</v>
      </c>
      <c r="DL334" s="703" t="n">
        <v>0</v>
      </c>
      <c r="DM334" s="703"/>
      <c r="DN334" s="703"/>
      <c r="DO334" s="703"/>
      <c r="DP334" s="703"/>
      <c r="DQ334" s="703"/>
      <c r="DR334" s="703"/>
      <c r="DS334" s="704" t="n">
        <f aca="false">CN334-V334</f>
        <v>0</v>
      </c>
      <c r="DT334" s="553"/>
      <c r="DU334" s="48"/>
    </row>
    <row r="335" customFormat="false" ht="15" hidden="false" customHeight="true" outlineLevel="0" collapsed="false">
      <c r="A335" s="705" t="n">
        <f aca="false">A334+1</f>
        <v>326</v>
      </c>
      <c r="B335" s="706" t="s">
        <v>1099</v>
      </c>
      <c r="C335" s="706" t="s">
        <v>545</v>
      </c>
      <c r="D335" s="706" t="s">
        <v>546</v>
      </c>
      <c r="E335" s="243" t="n">
        <f aca="false">COUNTIF($G$10:$G$1856,$G335)</f>
        <v>1</v>
      </c>
      <c r="F335" s="706" t="s">
        <v>1601</v>
      </c>
      <c r="G335" s="706" t="s">
        <v>1601</v>
      </c>
      <c r="H335" s="707" t="s">
        <v>1602</v>
      </c>
      <c r="I335" s="708" t="s">
        <v>1398</v>
      </c>
      <c r="J335" s="707" t="s">
        <v>406</v>
      </c>
      <c r="K335" s="709" t="s">
        <v>369</v>
      </c>
      <c r="L335" s="707" t="s">
        <v>405</v>
      </c>
      <c r="M335" s="708" t="s">
        <v>938</v>
      </c>
      <c r="N335" s="710" t="s">
        <v>934</v>
      </c>
      <c r="O335" s="512" t="n">
        <v>1</v>
      </c>
      <c r="P335" s="512" t="n">
        <v>1</v>
      </c>
      <c r="Q335" s="711" t="n">
        <v>0.00512988</v>
      </c>
      <c r="R335" s="712"/>
      <c r="S335" s="713" t="n">
        <v>10.83</v>
      </c>
      <c r="T335" s="714"/>
      <c r="U335" s="715"/>
      <c r="V335" s="262" t="n">
        <f aca="false">SUM(W335:CI335)</f>
        <v>0</v>
      </c>
      <c r="W335" s="243" t="n">
        <v>0</v>
      </c>
      <c r="X335" s="243" t="n">
        <v>0</v>
      </c>
      <c r="Y335" s="243" t="n">
        <v>0</v>
      </c>
      <c r="Z335" s="243" t="n">
        <v>0</v>
      </c>
      <c r="AA335" s="243" t="n">
        <v>0</v>
      </c>
      <c r="AB335" s="243" t="n">
        <v>0</v>
      </c>
      <c r="AC335" s="243" t="n">
        <v>0</v>
      </c>
      <c r="AD335" s="243" t="n">
        <v>0</v>
      </c>
      <c r="AE335" s="243" t="n">
        <v>0</v>
      </c>
      <c r="AF335" s="243" t="n">
        <v>0</v>
      </c>
      <c r="AG335" s="243" t="n">
        <v>0</v>
      </c>
      <c r="AH335" s="518" t="n">
        <v>0</v>
      </c>
      <c r="AI335" s="243" t="n">
        <v>0</v>
      </c>
      <c r="AJ335" s="243" t="n">
        <v>0</v>
      </c>
      <c r="AK335" s="518" t="n">
        <v>0</v>
      </c>
      <c r="AL335" s="518" t="n">
        <v>0</v>
      </c>
      <c r="AM335" s="518" t="n">
        <v>0</v>
      </c>
      <c r="AN335" s="518" t="n">
        <v>0</v>
      </c>
      <c r="AO335" s="518" t="n">
        <v>0</v>
      </c>
      <c r="AP335" s="518" t="n">
        <v>0</v>
      </c>
      <c r="AQ335" s="518" t="n">
        <v>0</v>
      </c>
      <c r="AR335" s="518" t="n">
        <v>0</v>
      </c>
      <c r="AS335" s="518" t="n">
        <v>0</v>
      </c>
      <c r="AT335" s="518" t="n">
        <v>0</v>
      </c>
      <c r="AU335" s="518" t="n">
        <v>0</v>
      </c>
      <c r="AV335" s="518" t="n">
        <v>0</v>
      </c>
      <c r="AW335" s="518" t="n">
        <v>0</v>
      </c>
      <c r="AX335" s="518" t="n">
        <v>0</v>
      </c>
      <c r="AY335" s="518" t="n">
        <v>0</v>
      </c>
      <c r="AZ335" s="518" t="n">
        <v>0</v>
      </c>
      <c r="BA335" s="518" t="n">
        <v>0</v>
      </c>
      <c r="BB335" s="518" t="n">
        <v>0</v>
      </c>
      <c r="BC335" s="518" t="n">
        <v>0</v>
      </c>
      <c r="BD335" s="518" t="n">
        <v>0</v>
      </c>
      <c r="BE335" s="518" t="n">
        <v>0</v>
      </c>
      <c r="BF335" s="518" t="n">
        <v>0</v>
      </c>
      <c r="BG335" s="518" t="n">
        <v>0</v>
      </c>
      <c r="BH335" s="518" t="n">
        <v>0</v>
      </c>
      <c r="BI335" s="518" t="n">
        <v>0</v>
      </c>
      <c r="BJ335" s="518"/>
      <c r="BK335" s="518"/>
      <c r="BL335" s="518" t="n">
        <v>0</v>
      </c>
      <c r="BM335" s="518"/>
      <c r="BN335" s="518"/>
      <c r="BO335" s="518"/>
      <c r="BP335" s="518"/>
      <c r="BQ335" s="518"/>
      <c r="BR335" s="518"/>
      <c r="BS335" s="518"/>
      <c r="BT335" s="518"/>
      <c r="BU335" s="518"/>
      <c r="BV335" s="518" t="n">
        <v>0</v>
      </c>
      <c r="BW335" s="518" t="n">
        <v>0</v>
      </c>
      <c r="BX335" s="518" t="n">
        <v>0</v>
      </c>
      <c r="BY335" s="518" t="n">
        <v>0</v>
      </c>
      <c r="BZ335" s="518" t="n">
        <v>0</v>
      </c>
      <c r="CA335" s="518" t="n">
        <v>0</v>
      </c>
      <c r="CB335" s="518" t="n">
        <v>0</v>
      </c>
      <c r="CC335" s="518" t="n">
        <v>0</v>
      </c>
      <c r="CD335" s="518" t="n">
        <v>0</v>
      </c>
      <c r="CE335" s="518" t="n">
        <v>0</v>
      </c>
      <c r="CF335" s="518" t="n">
        <v>0</v>
      </c>
      <c r="CG335" s="518" t="n">
        <v>0</v>
      </c>
      <c r="CH335" s="518"/>
      <c r="CI335" s="716"/>
      <c r="CL335" s="48" t="n">
        <v>0</v>
      </c>
      <c r="CM335" s="48" t="n">
        <f aca="false">CL335-V335</f>
        <v>0</v>
      </c>
      <c r="CN335" s="702" t="n">
        <f aca="false">SUM(CO335:DR335)</f>
        <v>0</v>
      </c>
      <c r="CO335" s="703" t="n">
        <v>0</v>
      </c>
      <c r="CP335" s="703"/>
      <c r="CQ335" s="703" t="n">
        <v>0</v>
      </c>
      <c r="CR335" s="703"/>
      <c r="CS335" s="703" t="n">
        <v>0</v>
      </c>
      <c r="CT335" s="703" t="n">
        <v>0</v>
      </c>
      <c r="CU335" s="703"/>
      <c r="CV335" s="703"/>
      <c r="CW335" s="703"/>
      <c r="CX335" s="703" t="n">
        <v>0</v>
      </c>
      <c r="CY335" s="703" t="n">
        <v>0</v>
      </c>
      <c r="CZ335" s="703" t="n">
        <v>0</v>
      </c>
      <c r="DA335" s="703"/>
      <c r="DB335" s="703"/>
      <c r="DC335" s="703"/>
      <c r="DD335" s="703"/>
      <c r="DE335" s="703" t="n">
        <v>0</v>
      </c>
      <c r="DF335" s="703"/>
      <c r="DG335" s="703" t="n">
        <v>0</v>
      </c>
      <c r="DH335" s="703" t="n">
        <v>0</v>
      </c>
      <c r="DI335" s="703" t="n">
        <v>0</v>
      </c>
      <c r="DJ335" s="703" t="n">
        <v>0</v>
      </c>
      <c r="DK335" s="703" t="n">
        <v>0</v>
      </c>
      <c r="DL335" s="703" t="n">
        <v>0</v>
      </c>
      <c r="DM335" s="703"/>
      <c r="DN335" s="703"/>
      <c r="DO335" s="703"/>
      <c r="DP335" s="703"/>
      <c r="DQ335" s="703"/>
      <c r="DR335" s="703"/>
      <c r="DS335" s="704" t="n">
        <f aca="false">CN335-V335</f>
        <v>0</v>
      </c>
      <c r="DT335" s="553"/>
      <c r="DU335" s="48"/>
    </row>
    <row r="336" customFormat="false" ht="15" hidden="false" customHeight="true" outlineLevel="0" collapsed="false">
      <c r="A336" s="705" t="n">
        <f aca="false">A335+1</f>
        <v>327</v>
      </c>
      <c r="B336" s="706" t="s">
        <v>1099</v>
      </c>
      <c r="C336" s="706" t="s">
        <v>547</v>
      </c>
      <c r="D336" s="706" t="s">
        <v>548</v>
      </c>
      <c r="E336" s="243" t="n">
        <f aca="false">COUNTIF($G$10:$G$1856,$G336)</f>
        <v>1</v>
      </c>
      <c r="F336" s="706" t="s">
        <v>1603</v>
      </c>
      <c r="G336" s="706" t="s">
        <v>1603</v>
      </c>
      <c r="H336" s="707" t="s">
        <v>1604</v>
      </c>
      <c r="I336" s="708" t="s">
        <v>932</v>
      </c>
      <c r="J336" s="707" t="s">
        <v>406</v>
      </c>
      <c r="K336" s="709" t="s">
        <v>369</v>
      </c>
      <c r="L336" s="707" t="s">
        <v>405</v>
      </c>
      <c r="M336" s="708" t="s">
        <v>933</v>
      </c>
      <c r="N336" s="710" t="s">
        <v>934</v>
      </c>
      <c r="O336" s="512" t="n">
        <v>1</v>
      </c>
      <c r="P336" s="512" t="n">
        <v>1</v>
      </c>
      <c r="Q336" s="711" t="n">
        <v>0.0162183424598827</v>
      </c>
      <c r="R336" s="712"/>
      <c r="S336" s="713" t="n">
        <v>32.33</v>
      </c>
      <c r="T336" s="714" t="n">
        <v>32.24</v>
      </c>
      <c r="U336" s="715"/>
      <c r="V336" s="262" t="n">
        <f aca="false">SUM(W336:CI336)</f>
        <v>2</v>
      </c>
      <c r="W336" s="243" t="n">
        <v>0</v>
      </c>
      <c r="X336" s="243" t="n">
        <v>0</v>
      </c>
      <c r="Y336" s="243" t="n">
        <v>0</v>
      </c>
      <c r="Z336" s="243" t="n">
        <v>0</v>
      </c>
      <c r="AA336" s="243" t="n">
        <v>0</v>
      </c>
      <c r="AB336" s="243" t="n">
        <v>0</v>
      </c>
      <c r="AC336" s="243" t="n">
        <v>0</v>
      </c>
      <c r="AD336" s="243" t="n">
        <v>1</v>
      </c>
      <c r="AE336" s="243" t="n">
        <v>0</v>
      </c>
      <c r="AF336" s="243" t="n">
        <v>0</v>
      </c>
      <c r="AG336" s="243" t="n">
        <v>0</v>
      </c>
      <c r="AH336" s="518" t="n">
        <v>0</v>
      </c>
      <c r="AI336" s="243" t="n">
        <v>0</v>
      </c>
      <c r="AJ336" s="243" t="n">
        <v>0</v>
      </c>
      <c r="AK336" s="518" t="n">
        <v>0</v>
      </c>
      <c r="AL336" s="518" t="n">
        <v>0</v>
      </c>
      <c r="AM336" s="518" t="n">
        <v>0</v>
      </c>
      <c r="AN336" s="518" t="n">
        <v>0</v>
      </c>
      <c r="AO336" s="518" t="n">
        <v>0</v>
      </c>
      <c r="AP336" s="518" t="n">
        <v>0</v>
      </c>
      <c r="AQ336" s="518" t="n">
        <v>0</v>
      </c>
      <c r="AR336" s="518" t="n">
        <v>0</v>
      </c>
      <c r="AS336" s="518" t="n">
        <v>0</v>
      </c>
      <c r="AT336" s="518" t="n">
        <v>0</v>
      </c>
      <c r="AU336" s="518" t="n">
        <v>0</v>
      </c>
      <c r="AV336" s="518" t="n">
        <v>0</v>
      </c>
      <c r="AW336" s="518" t="n">
        <v>1</v>
      </c>
      <c r="AX336" s="518" t="n">
        <v>0</v>
      </c>
      <c r="AY336" s="518" t="n">
        <v>0</v>
      </c>
      <c r="AZ336" s="518" t="n">
        <v>0</v>
      </c>
      <c r="BA336" s="518" t="n">
        <v>0</v>
      </c>
      <c r="BB336" s="518" t="n">
        <v>0</v>
      </c>
      <c r="BC336" s="518" t="n">
        <v>0</v>
      </c>
      <c r="BD336" s="518" t="n">
        <v>0</v>
      </c>
      <c r="BE336" s="518" t="n">
        <v>0</v>
      </c>
      <c r="BF336" s="518" t="n">
        <v>0</v>
      </c>
      <c r="BG336" s="518" t="n">
        <v>0</v>
      </c>
      <c r="BH336" s="518" t="n">
        <v>0</v>
      </c>
      <c r="BI336" s="518" t="n">
        <v>0</v>
      </c>
      <c r="BJ336" s="518"/>
      <c r="BK336" s="518"/>
      <c r="BL336" s="518" t="n">
        <v>0</v>
      </c>
      <c r="BM336" s="518"/>
      <c r="BN336" s="518"/>
      <c r="BO336" s="518"/>
      <c r="BP336" s="518"/>
      <c r="BQ336" s="518"/>
      <c r="BR336" s="518"/>
      <c r="BS336" s="518"/>
      <c r="BT336" s="518"/>
      <c r="BU336" s="518"/>
      <c r="BV336" s="518" t="n">
        <v>0</v>
      </c>
      <c r="BW336" s="518" t="n">
        <v>0</v>
      </c>
      <c r="BX336" s="518" t="n">
        <v>0</v>
      </c>
      <c r="BY336" s="518" t="n">
        <v>0</v>
      </c>
      <c r="BZ336" s="518" t="n">
        <v>0</v>
      </c>
      <c r="CA336" s="518" t="n">
        <v>0</v>
      </c>
      <c r="CB336" s="518" t="n">
        <v>0</v>
      </c>
      <c r="CC336" s="518" t="n">
        <v>0</v>
      </c>
      <c r="CD336" s="518" t="n">
        <v>0</v>
      </c>
      <c r="CE336" s="518" t="n">
        <v>0</v>
      </c>
      <c r="CF336" s="518" t="n">
        <v>0</v>
      </c>
      <c r="CG336" s="518" t="n">
        <v>0</v>
      </c>
      <c r="CH336" s="518"/>
      <c r="CI336" s="716"/>
      <c r="CL336" s="48" t="n">
        <v>2</v>
      </c>
      <c r="CM336" s="48" t="n">
        <f aca="false">CL336-V336</f>
        <v>0</v>
      </c>
      <c r="CN336" s="702" t="n">
        <f aca="false">SUM(CO336:DR336)</f>
        <v>2</v>
      </c>
      <c r="CO336" s="703" t="n">
        <v>0</v>
      </c>
      <c r="CP336" s="703"/>
      <c r="CQ336" s="703" t="n">
        <v>0</v>
      </c>
      <c r="CR336" s="703"/>
      <c r="CS336" s="703" t="n">
        <v>0</v>
      </c>
      <c r="CT336" s="703" t="n">
        <v>0</v>
      </c>
      <c r="CU336" s="703"/>
      <c r="CV336" s="703"/>
      <c r="CW336" s="703"/>
      <c r="CX336" s="703" t="n">
        <v>1</v>
      </c>
      <c r="CY336" s="703" t="n">
        <v>0</v>
      </c>
      <c r="CZ336" s="703" t="n">
        <v>0</v>
      </c>
      <c r="DA336" s="703"/>
      <c r="DB336" s="703"/>
      <c r="DC336" s="703"/>
      <c r="DD336" s="703"/>
      <c r="DE336" s="703" t="n">
        <v>0</v>
      </c>
      <c r="DF336" s="703"/>
      <c r="DG336" s="703" t="n">
        <v>0</v>
      </c>
      <c r="DH336" s="703" t="n">
        <v>0</v>
      </c>
      <c r="DI336" s="703" t="n">
        <v>0</v>
      </c>
      <c r="DJ336" s="703" t="n">
        <v>0</v>
      </c>
      <c r="DK336" s="703" t="n">
        <v>0</v>
      </c>
      <c r="DL336" s="703" t="n">
        <v>0</v>
      </c>
      <c r="DM336" s="703" t="n">
        <v>1</v>
      </c>
      <c r="DN336" s="703"/>
      <c r="DO336" s="703"/>
      <c r="DP336" s="703"/>
      <c r="DQ336" s="703"/>
      <c r="DR336" s="703"/>
      <c r="DS336" s="704" t="n">
        <f aca="false">CN336-V336</f>
        <v>0</v>
      </c>
      <c r="DT336" s="553"/>
      <c r="DU336" s="48"/>
    </row>
    <row r="337" customFormat="false" ht="15" hidden="false" customHeight="true" outlineLevel="0" collapsed="false">
      <c r="A337" s="705" t="n">
        <f aca="false">A336+1</f>
        <v>328</v>
      </c>
      <c r="B337" s="706" t="s">
        <v>1099</v>
      </c>
      <c r="C337" s="706" t="s">
        <v>547</v>
      </c>
      <c r="D337" s="706" t="s">
        <v>548</v>
      </c>
      <c r="E337" s="243" t="n">
        <f aca="false">COUNTIF($G$10:$G$1856,$G337)</f>
        <v>1</v>
      </c>
      <c r="F337" s="706" t="s">
        <v>1605</v>
      </c>
      <c r="G337" s="706" t="s">
        <v>1605</v>
      </c>
      <c r="H337" s="707" t="s">
        <v>1606</v>
      </c>
      <c r="I337" s="708" t="s">
        <v>945</v>
      </c>
      <c r="J337" s="707" t="s">
        <v>406</v>
      </c>
      <c r="K337" s="709" t="s">
        <v>369</v>
      </c>
      <c r="L337" s="707" t="s">
        <v>405</v>
      </c>
      <c r="M337" s="708" t="s">
        <v>946</v>
      </c>
      <c r="N337" s="710" t="s">
        <v>934</v>
      </c>
      <c r="O337" s="512" t="n">
        <v>1</v>
      </c>
      <c r="P337" s="512" t="n">
        <v>1</v>
      </c>
      <c r="Q337" s="711" t="n">
        <v>0.00946520942405585</v>
      </c>
      <c r="R337" s="712"/>
      <c r="S337" s="713" t="n">
        <v>18.87</v>
      </c>
      <c r="T337" s="714" t="n">
        <v>18.82</v>
      </c>
      <c r="U337" s="715"/>
      <c r="V337" s="262" t="n">
        <f aca="false">SUM(W337:CI337)</f>
        <v>2</v>
      </c>
      <c r="W337" s="243" t="n">
        <v>0</v>
      </c>
      <c r="X337" s="243" t="n">
        <v>0</v>
      </c>
      <c r="Y337" s="243" t="n">
        <v>0</v>
      </c>
      <c r="Z337" s="243" t="n">
        <v>0</v>
      </c>
      <c r="AA337" s="243" t="n">
        <v>0</v>
      </c>
      <c r="AB337" s="243" t="n">
        <v>0</v>
      </c>
      <c r="AC337" s="243" t="n">
        <v>0</v>
      </c>
      <c r="AD337" s="243" t="n">
        <v>1</v>
      </c>
      <c r="AE337" s="243" t="n">
        <v>0</v>
      </c>
      <c r="AF337" s="243" t="n">
        <v>0</v>
      </c>
      <c r="AG337" s="243" t="n">
        <v>0</v>
      </c>
      <c r="AH337" s="518" t="n">
        <v>0</v>
      </c>
      <c r="AI337" s="243" t="n">
        <v>0</v>
      </c>
      <c r="AJ337" s="243" t="n">
        <v>0</v>
      </c>
      <c r="AK337" s="518" t="n">
        <v>0</v>
      </c>
      <c r="AL337" s="518" t="n">
        <v>0</v>
      </c>
      <c r="AM337" s="518" t="n">
        <v>0</v>
      </c>
      <c r="AN337" s="518" t="n">
        <v>0</v>
      </c>
      <c r="AO337" s="518" t="n">
        <v>0</v>
      </c>
      <c r="AP337" s="518" t="n">
        <v>0</v>
      </c>
      <c r="AQ337" s="518" t="n">
        <v>0</v>
      </c>
      <c r="AR337" s="518" t="n">
        <v>0</v>
      </c>
      <c r="AS337" s="518" t="n">
        <v>0</v>
      </c>
      <c r="AT337" s="518" t="n">
        <v>0</v>
      </c>
      <c r="AU337" s="518" t="n">
        <v>0</v>
      </c>
      <c r="AV337" s="518" t="n">
        <v>0</v>
      </c>
      <c r="AW337" s="518" t="n">
        <v>1</v>
      </c>
      <c r="AX337" s="518" t="n">
        <v>0</v>
      </c>
      <c r="AY337" s="518" t="n">
        <v>0</v>
      </c>
      <c r="AZ337" s="518" t="n">
        <v>0</v>
      </c>
      <c r="BA337" s="518" t="n">
        <v>0</v>
      </c>
      <c r="BB337" s="518" t="n">
        <v>0</v>
      </c>
      <c r="BC337" s="518" t="n">
        <v>0</v>
      </c>
      <c r="BD337" s="518" t="n">
        <v>0</v>
      </c>
      <c r="BE337" s="518" t="n">
        <v>0</v>
      </c>
      <c r="BF337" s="518" t="n">
        <v>0</v>
      </c>
      <c r="BG337" s="518" t="n">
        <v>0</v>
      </c>
      <c r="BH337" s="518" t="n">
        <v>0</v>
      </c>
      <c r="BI337" s="518" t="n">
        <v>0</v>
      </c>
      <c r="BJ337" s="518"/>
      <c r="BK337" s="518"/>
      <c r="BL337" s="518" t="n">
        <v>0</v>
      </c>
      <c r="BM337" s="518"/>
      <c r="BN337" s="518"/>
      <c r="BO337" s="518"/>
      <c r="BP337" s="518"/>
      <c r="BQ337" s="518"/>
      <c r="BR337" s="518"/>
      <c r="BS337" s="518"/>
      <c r="BT337" s="518"/>
      <c r="BU337" s="518"/>
      <c r="BV337" s="518" t="n">
        <v>0</v>
      </c>
      <c r="BW337" s="518" t="n">
        <v>0</v>
      </c>
      <c r="BX337" s="518" t="n">
        <v>0</v>
      </c>
      <c r="BY337" s="518" t="n">
        <v>0</v>
      </c>
      <c r="BZ337" s="518" t="n">
        <v>0</v>
      </c>
      <c r="CA337" s="518" t="n">
        <v>0</v>
      </c>
      <c r="CB337" s="518" t="n">
        <v>0</v>
      </c>
      <c r="CC337" s="518" t="n">
        <v>0</v>
      </c>
      <c r="CD337" s="518" t="n">
        <v>0</v>
      </c>
      <c r="CE337" s="518" t="n">
        <v>0</v>
      </c>
      <c r="CF337" s="518" t="n">
        <v>0</v>
      </c>
      <c r="CG337" s="518" t="n">
        <v>0</v>
      </c>
      <c r="CH337" s="518"/>
      <c r="CI337" s="716"/>
      <c r="CL337" s="48" t="n">
        <v>2</v>
      </c>
      <c r="CM337" s="48" t="n">
        <f aca="false">CL337-V337</f>
        <v>0</v>
      </c>
      <c r="CN337" s="702" t="n">
        <f aca="false">SUM(CO337:DR337)</f>
        <v>2</v>
      </c>
      <c r="CO337" s="703" t="n">
        <v>0</v>
      </c>
      <c r="CP337" s="703"/>
      <c r="CQ337" s="703" t="n">
        <v>0</v>
      </c>
      <c r="CR337" s="703"/>
      <c r="CS337" s="703" t="n">
        <v>0</v>
      </c>
      <c r="CT337" s="703" t="n">
        <v>0</v>
      </c>
      <c r="CU337" s="703"/>
      <c r="CV337" s="703"/>
      <c r="CW337" s="703"/>
      <c r="CX337" s="703" t="n">
        <v>1</v>
      </c>
      <c r="CY337" s="703" t="n">
        <v>0</v>
      </c>
      <c r="CZ337" s="703" t="n">
        <v>0</v>
      </c>
      <c r="DA337" s="703"/>
      <c r="DB337" s="703"/>
      <c r="DC337" s="703"/>
      <c r="DD337" s="703"/>
      <c r="DE337" s="703" t="n">
        <v>0</v>
      </c>
      <c r="DF337" s="703"/>
      <c r="DG337" s="703" t="n">
        <v>0</v>
      </c>
      <c r="DH337" s="703" t="n">
        <v>0</v>
      </c>
      <c r="DI337" s="703" t="n">
        <v>0</v>
      </c>
      <c r="DJ337" s="703" t="n">
        <v>0</v>
      </c>
      <c r="DK337" s="703" t="n">
        <v>0</v>
      </c>
      <c r="DL337" s="703" t="n">
        <v>0</v>
      </c>
      <c r="DM337" s="703" t="n">
        <v>1</v>
      </c>
      <c r="DN337" s="703"/>
      <c r="DO337" s="703"/>
      <c r="DP337" s="703"/>
      <c r="DQ337" s="703"/>
      <c r="DR337" s="703"/>
      <c r="DS337" s="704" t="n">
        <f aca="false">CN337-V337</f>
        <v>0</v>
      </c>
      <c r="DT337" s="553"/>
      <c r="DU337" s="48"/>
    </row>
    <row r="338" customFormat="false" ht="15" hidden="false" customHeight="true" outlineLevel="0" collapsed="false">
      <c r="A338" s="705" t="n">
        <f aca="false">A337+1</f>
        <v>329</v>
      </c>
      <c r="B338" s="706" t="s">
        <v>1099</v>
      </c>
      <c r="C338" s="706" t="s">
        <v>547</v>
      </c>
      <c r="D338" s="706" t="s">
        <v>548</v>
      </c>
      <c r="E338" s="243" t="n">
        <f aca="false">COUNTIF($G$10:$G$1856,$G338)</f>
        <v>1</v>
      </c>
      <c r="F338" s="706" t="s">
        <v>1607</v>
      </c>
      <c r="G338" s="706" t="s">
        <v>1607</v>
      </c>
      <c r="H338" s="707" t="s">
        <v>1608</v>
      </c>
      <c r="I338" s="708" t="s">
        <v>949</v>
      </c>
      <c r="J338" s="707" t="s">
        <v>406</v>
      </c>
      <c r="K338" s="709" t="s">
        <v>369</v>
      </c>
      <c r="L338" s="707" t="s">
        <v>405</v>
      </c>
      <c r="M338" s="708" t="s">
        <v>950</v>
      </c>
      <c r="N338" s="710" t="s">
        <v>934</v>
      </c>
      <c r="O338" s="512" t="n">
        <v>1</v>
      </c>
      <c r="P338" s="512" t="n">
        <v>1</v>
      </c>
      <c r="Q338" s="711" t="n">
        <v>0.00946520942405585</v>
      </c>
      <c r="R338" s="712"/>
      <c r="S338" s="713" t="n">
        <v>18.87</v>
      </c>
      <c r="T338" s="714" t="n">
        <v>18.82</v>
      </c>
      <c r="U338" s="715"/>
      <c r="V338" s="262" t="n">
        <f aca="false">SUM(W338:CI338)</f>
        <v>2</v>
      </c>
      <c r="W338" s="243" t="n">
        <v>0</v>
      </c>
      <c r="X338" s="243" t="n">
        <v>0</v>
      </c>
      <c r="Y338" s="243" t="n">
        <v>0</v>
      </c>
      <c r="Z338" s="243" t="n">
        <v>0</v>
      </c>
      <c r="AA338" s="243" t="n">
        <v>0</v>
      </c>
      <c r="AB338" s="243" t="n">
        <v>0</v>
      </c>
      <c r="AC338" s="243" t="n">
        <v>0</v>
      </c>
      <c r="AD338" s="243" t="n">
        <v>1</v>
      </c>
      <c r="AE338" s="243" t="n">
        <v>0</v>
      </c>
      <c r="AF338" s="243" t="n">
        <v>0</v>
      </c>
      <c r="AG338" s="243" t="n">
        <v>0</v>
      </c>
      <c r="AH338" s="518" t="n">
        <v>0</v>
      </c>
      <c r="AI338" s="243" t="n">
        <v>0</v>
      </c>
      <c r="AJ338" s="243" t="n">
        <v>0</v>
      </c>
      <c r="AK338" s="518" t="n">
        <v>0</v>
      </c>
      <c r="AL338" s="518" t="n">
        <v>0</v>
      </c>
      <c r="AM338" s="518" t="n">
        <v>0</v>
      </c>
      <c r="AN338" s="518" t="n">
        <v>0</v>
      </c>
      <c r="AO338" s="518" t="n">
        <v>0</v>
      </c>
      <c r="AP338" s="518" t="n">
        <v>0</v>
      </c>
      <c r="AQ338" s="518" t="n">
        <v>0</v>
      </c>
      <c r="AR338" s="518" t="n">
        <v>0</v>
      </c>
      <c r="AS338" s="518" t="n">
        <v>0</v>
      </c>
      <c r="AT338" s="518" t="n">
        <v>0</v>
      </c>
      <c r="AU338" s="518" t="n">
        <v>0</v>
      </c>
      <c r="AV338" s="518" t="n">
        <v>0</v>
      </c>
      <c r="AW338" s="518" t="n">
        <v>1</v>
      </c>
      <c r="AX338" s="518" t="n">
        <v>0</v>
      </c>
      <c r="AY338" s="518" t="n">
        <v>0</v>
      </c>
      <c r="AZ338" s="518" t="n">
        <v>0</v>
      </c>
      <c r="BA338" s="518" t="n">
        <v>0</v>
      </c>
      <c r="BB338" s="518" t="n">
        <v>0</v>
      </c>
      <c r="BC338" s="518" t="n">
        <v>0</v>
      </c>
      <c r="BD338" s="518" t="n">
        <v>0</v>
      </c>
      <c r="BE338" s="518" t="n">
        <v>0</v>
      </c>
      <c r="BF338" s="518" t="n">
        <v>0</v>
      </c>
      <c r="BG338" s="518" t="n">
        <v>0</v>
      </c>
      <c r="BH338" s="518" t="n">
        <v>0</v>
      </c>
      <c r="BI338" s="518" t="n">
        <v>0</v>
      </c>
      <c r="BJ338" s="518"/>
      <c r="BK338" s="518"/>
      <c r="BL338" s="518" t="n">
        <v>0</v>
      </c>
      <c r="BM338" s="518"/>
      <c r="BN338" s="518"/>
      <c r="BO338" s="518"/>
      <c r="BP338" s="518"/>
      <c r="BQ338" s="518"/>
      <c r="BR338" s="518"/>
      <c r="BS338" s="518"/>
      <c r="BT338" s="518"/>
      <c r="BU338" s="518"/>
      <c r="BV338" s="518" t="n">
        <v>0</v>
      </c>
      <c r="BW338" s="518" t="n">
        <v>0</v>
      </c>
      <c r="BX338" s="518" t="n">
        <v>0</v>
      </c>
      <c r="BY338" s="518" t="n">
        <v>0</v>
      </c>
      <c r="BZ338" s="518" t="n">
        <v>0</v>
      </c>
      <c r="CA338" s="518" t="n">
        <v>0</v>
      </c>
      <c r="CB338" s="518" t="n">
        <v>0</v>
      </c>
      <c r="CC338" s="518" t="n">
        <v>0</v>
      </c>
      <c r="CD338" s="518" t="n">
        <v>0</v>
      </c>
      <c r="CE338" s="518" t="n">
        <v>0</v>
      </c>
      <c r="CF338" s="518" t="n">
        <v>0</v>
      </c>
      <c r="CG338" s="518" t="n">
        <v>0</v>
      </c>
      <c r="CH338" s="518"/>
      <c r="CI338" s="716"/>
      <c r="CL338" s="48" t="n">
        <v>2</v>
      </c>
      <c r="CM338" s="48" t="n">
        <f aca="false">CL338-V338</f>
        <v>0</v>
      </c>
      <c r="CN338" s="702" t="n">
        <f aca="false">SUM(CO338:DR338)</f>
        <v>2</v>
      </c>
      <c r="CO338" s="703" t="n">
        <v>0</v>
      </c>
      <c r="CP338" s="703"/>
      <c r="CQ338" s="703" t="n">
        <v>0</v>
      </c>
      <c r="CR338" s="703"/>
      <c r="CS338" s="703" t="n">
        <v>0</v>
      </c>
      <c r="CT338" s="703" t="n">
        <v>0</v>
      </c>
      <c r="CU338" s="703"/>
      <c r="CV338" s="703"/>
      <c r="CW338" s="703"/>
      <c r="CX338" s="703" t="n">
        <v>1</v>
      </c>
      <c r="CY338" s="703" t="n">
        <v>0</v>
      </c>
      <c r="CZ338" s="703" t="n">
        <v>0</v>
      </c>
      <c r="DA338" s="703"/>
      <c r="DB338" s="703"/>
      <c r="DC338" s="703"/>
      <c r="DD338" s="703"/>
      <c r="DE338" s="703" t="n">
        <v>0</v>
      </c>
      <c r="DF338" s="703"/>
      <c r="DG338" s="703" t="n">
        <v>0</v>
      </c>
      <c r="DH338" s="703" t="n">
        <v>0</v>
      </c>
      <c r="DI338" s="703" t="n">
        <v>0</v>
      </c>
      <c r="DJ338" s="703" t="n">
        <v>0</v>
      </c>
      <c r="DK338" s="703" t="n">
        <v>0</v>
      </c>
      <c r="DL338" s="703" t="n">
        <v>0</v>
      </c>
      <c r="DM338" s="703" t="n">
        <v>1</v>
      </c>
      <c r="DN338" s="703"/>
      <c r="DO338" s="703"/>
      <c r="DP338" s="703"/>
      <c r="DQ338" s="703"/>
      <c r="DR338" s="703"/>
      <c r="DS338" s="704" t="n">
        <f aca="false">CN338-V338</f>
        <v>0</v>
      </c>
      <c r="DT338" s="553"/>
      <c r="DU338" s="48"/>
    </row>
    <row r="339" customFormat="false" ht="15" hidden="false" customHeight="true" outlineLevel="0" collapsed="false">
      <c r="A339" s="705" t="n">
        <f aca="false">A338+1</f>
        <v>330</v>
      </c>
      <c r="B339" s="706" t="s">
        <v>1099</v>
      </c>
      <c r="C339" s="706" t="s">
        <v>547</v>
      </c>
      <c r="D339" s="706" t="s">
        <v>548</v>
      </c>
      <c r="E339" s="243" t="n">
        <f aca="false">COUNTIF($G$10:$G$1856,$G339)</f>
        <v>1</v>
      </c>
      <c r="F339" s="706" t="s">
        <v>1609</v>
      </c>
      <c r="G339" s="706" t="s">
        <v>1609</v>
      </c>
      <c r="H339" s="707" t="s">
        <v>1610</v>
      </c>
      <c r="I339" s="708" t="s">
        <v>1611</v>
      </c>
      <c r="J339" s="707" t="s">
        <v>406</v>
      </c>
      <c r="K339" s="709" t="s">
        <v>369</v>
      </c>
      <c r="L339" s="707" t="s">
        <v>405</v>
      </c>
      <c r="M339" s="708" t="s">
        <v>1612</v>
      </c>
      <c r="N339" s="710" t="s">
        <v>934</v>
      </c>
      <c r="O339" s="512" t="n">
        <v>1</v>
      </c>
      <c r="P339" s="512" t="n">
        <v>1</v>
      </c>
      <c r="Q339" s="711" t="n">
        <v>0.00428633331555728</v>
      </c>
      <c r="R339" s="712"/>
      <c r="S339" s="713" t="n">
        <v>8.54</v>
      </c>
      <c r="T339" s="714" t="n">
        <v>8.52</v>
      </c>
      <c r="U339" s="715"/>
      <c r="V339" s="262" t="n">
        <f aca="false">SUM(W339:CI339)</f>
        <v>1</v>
      </c>
      <c r="W339" s="243" t="n">
        <v>0</v>
      </c>
      <c r="X339" s="243" t="n">
        <v>0</v>
      </c>
      <c r="Y339" s="243" t="n">
        <v>0</v>
      </c>
      <c r="Z339" s="243" t="n">
        <v>0</v>
      </c>
      <c r="AA339" s="243" t="n">
        <v>0</v>
      </c>
      <c r="AB339" s="243" t="n">
        <v>0</v>
      </c>
      <c r="AC339" s="243" t="n">
        <v>0</v>
      </c>
      <c r="AD339" s="243" t="n">
        <v>0</v>
      </c>
      <c r="AE339" s="243" t="n">
        <v>0</v>
      </c>
      <c r="AF339" s="243" t="n">
        <v>0</v>
      </c>
      <c r="AG339" s="243" t="n">
        <v>0</v>
      </c>
      <c r="AH339" s="518" t="n">
        <v>0</v>
      </c>
      <c r="AI339" s="243" t="n">
        <v>0</v>
      </c>
      <c r="AJ339" s="243" t="n">
        <v>0</v>
      </c>
      <c r="AK339" s="518" t="n">
        <v>0</v>
      </c>
      <c r="AL339" s="518" t="n">
        <v>0</v>
      </c>
      <c r="AM339" s="518" t="n">
        <v>0</v>
      </c>
      <c r="AN339" s="518" t="n">
        <v>0</v>
      </c>
      <c r="AO339" s="518" t="n">
        <v>0</v>
      </c>
      <c r="AP339" s="518" t="n">
        <v>0</v>
      </c>
      <c r="AQ339" s="518" t="n">
        <v>0</v>
      </c>
      <c r="AR339" s="518" t="n">
        <v>0</v>
      </c>
      <c r="AS339" s="518" t="n">
        <v>0</v>
      </c>
      <c r="AT339" s="518" t="n">
        <v>0</v>
      </c>
      <c r="AU339" s="518" t="n">
        <v>0</v>
      </c>
      <c r="AV339" s="518" t="n">
        <v>0</v>
      </c>
      <c r="AW339" s="518" t="n">
        <v>1</v>
      </c>
      <c r="AX339" s="518" t="n">
        <v>0</v>
      </c>
      <c r="AY339" s="518" t="n">
        <v>0</v>
      </c>
      <c r="AZ339" s="518" t="n">
        <v>0</v>
      </c>
      <c r="BA339" s="518" t="n">
        <v>0</v>
      </c>
      <c r="BB339" s="518" t="n">
        <v>0</v>
      </c>
      <c r="BC339" s="518" t="n">
        <v>0</v>
      </c>
      <c r="BD339" s="518" t="n">
        <v>0</v>
      </c>
      <c r="BE339" s="518" t="n">
        <v>0</v>
      </c>
      <c r="BF339" s="518" t="n">
        <v>0</v>
      </c>
      <c r="BG339" s="518" t="n">
        <v>0</v>
      </c>
      <c r="BH339" s="518" t="n">
        <v>0</v>
      </c>
      <c r="BI339" s="518" t="n">
        <v>0</v>
      </c>
      <c r="BJ339" s="518"/>
      <c r="BK339" s="518"/>
      <c r="BL339" s="518" t="n">
        <v>0</v>
      </c>
      <c r="BM339" s="518"/>
      <c r="BN339" s="518"/>
      <c r="BO339" s="518"/>
      <c r="BP339" s="518"/>
      <c r="BQ339" s="518"/>
      <c r="BR339" s="518"/>
      <c r="BS339" s="518"/>
      <c r="BT339" s="518"/>
      <c r="BU339" s="518"/>
      <c r="BV339" s="518" t="n">
        <v>0</v>
      </c>
      <c r="BW339" s="518" t="n">
        <v>0</v>
      </c>
      <c r="BX339" s="518" t="n">
        <v>0</v>
      </c>
      <c r="BY339" s="518" t="n">
        <v>0</v>
      </c>
      <c r="BZ339" s="518" t="n">
        <v>0</v>
      </c>
      <c r="CA339" s="518" t="n">
        <v>0</v>
      </c>
      <c r="CB339" s="518" t="n">
        <v>0</v>
      </c>
      <c r="CC339" s="518" t="n">
        <v>0</v>
      </c>
      <c r="CD339" s="518" t="n">
        <v>0</v>
      </c>
      <c r="CE339" s="518" t="n">
        <v>0</v>
      </c>
      <c r="CF339" s="518" t="n">
        <v>0</v>
      </c>
      <c r="CG339" s="518" t="n">
        <v>0</v>
      </c>
      <c r="CH339" s="518"/>
      <c r="CI339" s="716"/>
      <c r="CL339" s="48" t="n">
        <v>1</v>
      </c>
      <c r="CM339" s="48" t="n">
        <f aca="false">CL339-V339</f>
        <v>0</v>
      </c>
      <c r="CN339" s="702" t="n">
        <f aca="false">SUM(CO339:DR339)</f>
        <v>1</v>
      </c>
      <c r="CO339" s="703" t="n">
        <v>0</v>
      </c>
      <c r="CP339" s="703"/>
      <c r="CQ339" s="703" t="n">
        <v>0</v>
      </c>
      <c r="CR339" s="703"/>
      <c r="CS339" s="703" t="n">
        <v>0</v>
      </c>
      <c r="CT339" s="703" t="n">
        <v>0</v>
      </c>
      <c r="CU339" s="703"/>
      <c r="CV339" s="703"/>
      <c r="CW339" s="703"/>
      <c r="CX339" s="703" t="n">
        <v>0</v>
      </c>
      <c r="CY339" s="703" t="n">
        <v>0</v>
      </c>
      <c r="CZ339" s="703" t="n">
        <v>0</v>
      </c>
      <c r="DA339" s="703"/>
      <c r="DB339" s="703"/>
      <c r="DC339" s="703"/>
      <c r="DD339" s="703"/>
      <c r="DE339" s="703" t="n">
        <v>0</v>
      </c>
      <c r="DF339" s="703"/>
      <c r="DG339" s="703" t="n">
        <v>0</v>
      </c>
      <c r="DH339" s="703" t="n">
        <v>0</v>
      </c>
      <c r="DI339" s="703" t="n">
        <v>0</v>
      </c>
      <c r="DJ339" s="703" t="n">
        <v>0</v>
      </c>
      <c r="DK339" s="703" t="n">
        <v>0</v>
      </c>
      <c r="DL339" s="703" t="n">
        <v>0</v>
      </c>
      <c r="DM339" s="703" t="n">
        <v>1</v>
      </c>
      <c r="DN339" s="703"/>
      <c r="DO339" s="703"/>
      <c r="DP339" s="703"/>
      <c r="DQ339" s="703"/>
      <c r="DR339" s="703"/>
      <c r="DS339" s="704" t="n">
        <f aca="false">CN339-V339</f>
        <v>0</v>
      </c>
      <c r="DT339" s="553"/>
      <c r="DU339" s="48"/>
    </row>
    <row r="340" customFormat="false" ht="15" hidden="false" customHeight="true" outlineLevel="0" collapsed="false">
      <c r="A340" s="705" t="n">
        <f aca="false">A339+1</f>
        <v>331</v>
      </c>
      <c r="B340" s="706" t="s">
        <v>1099</v>
      </c>
      <c r="C340" s="706" t="s">
        <v>547</v>
      </c>
      <c r="D340" s="706" t="s">
        <v>548</v>
      </c>
      <c r="E340" s="243" t="n">
        <f aca="false">COUNTIF($G$10:$G$1856,$G340)</f>
        <v>1</v>
      </c>
      <c r="F340" s="706" t="s">
        <v>1613</v>
      </c>
      <c r="G340" s="706" t="s">
        <v>1613</v>
      </c>
      <c r="H340" s="707" t="s">
        <v>1614</v>
      </c>
      <c r="I340" s="708" t="s">
        <v>1615</v>
      </c>
      <c r="J340" s="707" t="s">
        <v>406</v>
      </c>
      <c r="K340" s="709" t="s">
        <v>369</v>
      </c>
      <c r="L340" s="707" t="s">
        <v>405</v>
      </c>
      <c r="M340" s="708" t="s">
        <v>1616</v>
      </c>
      <c r="N340" s="710" t="s">
        <v>934</v>
      </c>
      <c r="O340" s="512" t="n">
        <v>1</v>
      </c>
      <c r="P340" s="512" t="n">
        <v>1</v>
      </c>
      <c r="Q340" s="711" t="n">
        <v>0.00444851890047026</v>
      </c>
      <c r="R340" s="712"/>
      <c r="S340" s="713" t="n">
        <v>8.87</v>
      </c>
      <c r="T340" s="714" t="n">
        <v>8.84</v>
      </c>
      <c r="U340" s="715"/>
      <c r="V340" s="262" t="n">
        <f aca="false">SUM(W340:CI340)</f>
        <v>1</v>
      </c>
      <c r="W340" s="243" t="n">
        <v>0</v>
      </c>
      <c r="X340" s="243" t="n">
        <v>0</v>
      </c>
      <c r="Y340" s="243" t="n">
        <v>0</v>
      </c>
      <c r="Z340" s="243" t="n">
        <v>0</v>
      </c>
      <c r="AA340" s="243" t="n">
        <v>0</v>
      </c>
      <c r="AB340" s="243" t="n">
        <v>0</v>
      </c>
      <c r="AC340" s="243" t="n">
        <v>0</v>
      </c>
      <c r="AD340" s="243" t="n">
        <v>0</v>
      </c>
      <c r="AE340" s="243" t="n">
        <v>0</v>
      </c>
      <c r="AF340" s="243" t="n">
        <v>0</v>
      </c>
      <c r="AG340" s="243" t="n">
        <v>0</v>
      </c>
      <c r="AH340" s="518" t="n">
        <v>0</v>
      </c>
      <c r="AI340" s="243" t="n">
        <v>0</v>
      </c>
      <c r="AJ340" s="243" t="n">
        <v>0</v>
      </c>
      <c r="AK340" s="518" t="n">
        <v>0</v>
      </c>
      <c r="AL340" s="518" t="n">
        <v>0</v>
      </c>
      <c r="AM340" s="518" t="n">
        <v>0</v>
      </c>
      <c r="AN340" s="518" t="n">
        <v>0</v>
      </c>
      <c r="AO340" s="518" t="n">
        <v>0</v>
      </c>
      <c r="AP340" s="518" t="n">
        <v>0</v>
      </c>
      <c r="AQ340" s="518" t="n">
        <v>0</v>
      </c>
      <c r="AR340" s="518" t="n">
        <v>0</v>
      </c>
      <c r="AS340" s="518" t="n">
        <v>0</v>
      </c>
      <c r="AT340" s="518" t="n">
        <v>0</v>
      </c>
      <c r="AU340" s="518" t="n">
        <v>0</v>
      </c>
      <c r="AV340" s="518" t="n">
        <v>0</v>
      </c>
      <c r="AW340" s="518" t="n">
        <v>1</v>
      </c>
      <c r="AX340" s="518" t="n">
        <v>0</v>
      </c>
      <c r="AY340" s="518" t="n">
        <v>0</v>
      </c>
      <c r="AZ340" s="518" t="n">
        <v>0</v>
      </c>
      <c r="BA340" s="518" t="n">
        <v>0</v>
      </c>
      <c r="BB340" s="518" t="n">
        <v>0</v>
      </c>
      <c r="BC340" s="518" t="n">
        <v>0</v>
      </c>
      <c r="BD340" s="518" t="n">
        <v>0</v>
      </c>
      <c r="BE340" s="518" t="n">
        <v>0</v>
      </c>
      <c r="BF340" s="518" t="n">
        <v>0</v>
      </c>
      <c r="BG340" s="518" t="n">
        <v>0</v>
      </c>
      <c r="BH340" s="518" t="n">
        <v>0</v>
      </c>
      <c r="BI340" s="518" t="n">
        <v>0</v>
      </c>
      <c r="BJ340" s="518"/>
      <c r="BK340" s="518"/>
      <c r="BL340" s="518" t="n">
        <v>0</v>
      </c>
      <c r="BM340" s="518"/>
      <c r="BN340" s="518"/>
      <c r="BO340" s="518"/>
      <c r="BP340" s="518"/>
      <c r="BQ340" s="518"/>
      <c r="BR340" s="518"/>
      <c r="BS340" s="518"/>
      <c r="BT340" s="518"/>
      <c r="BU340" s="518"/>
      <c r="BV340" s="518" t="n">
        <v>0</v>
      </c>
      <c r="BW340" s="518" t="n">
        <v>0</v>
      </c>
      <c r="BX340" s="518" t="n">
        <v>0</v>
      </c>
      <c r="BY340" s="518" t="n">
        <v>0</v>
      </c>
      <c r="BZ340" s="518" t="n">
        <v>0</v>
      </c>
      <c r="CA340" s="518" t="n">
        <v>0</v>
      </c>
      <c r="CB340" s="518" t="n">
        <v>0</v>
      </c>
      <c r="CC340" s="518" t="n">
        <v>0</v>
      </c>
      <c r="CD340" s="518" t="n">
        <v>0</v>
      </c>
      <c r="CE340" s="518" t="n">
        <v>0</v>
      </c>
      <c r="CF340" s="518" t="n">
        <v>0</v>
      </c>
      <c r="CG340" s="518" t="n">
        <v>0</v>
      </c>
      <c r="CH340" s="518"/>
      <c r="CI340" s="716"/>
      <c r="CL340" s="48" t="n">
        <v>1</v>
      </c>
      <c r="CM340" s="48" t="n">
        <f aca="false">CL340-V340</f>
        <v>0</v>
      </c>
      <c r="CN340" s="702" t="n">
        <f aca="false">SUM(CO340:DR340)</f>
        <v>1</v>
      </c>
      <c r="CO340" s="703" t="n">
        <v>0</v>
      </c>
      <c r="CP340" s="703"/>
      <c r="CQ340" s="703" t="n">
        <v>0</v>
      </c>
      <c r="CR340" s="703"/>
      <c r="CS340" s="703" t="n">
        <v>0</v>
      </c>
      <c r="CT340" s="703" t="n">
        <v>0</v>
      </c>
      <c r="CU340" s="703"/>
      <c r="CV340" s="703"/>
      <c r="CW340" s="703"/>
      <c r="CX340" s="703" t="n">
        <v>0</v>
      </c>
      <c r="CY340" s="703" t="n">
        <v>0</v>
      </c>
      <c r="CZ340" s="703" t="n">
        <v>0</v>
      </c>
      <c r="DA340" s="703"/>
      <c r="DB340" s="703"/>
      <c r="DC340" s="703"/>
      <c r="DD340" s="703"/>
      <c r="DE340" s="703" t="n">
        <v>0</v>
      </c>
      <c r="DF340" s="703"/>
      <c r="DG340" s="703" t="n">
        <v>0</v>
      </c>
      <c r="DH340" s="703" t="n">
        <v>0</v>
      </c>
      <c r="DI340" s="703" t="n">
        <v>0</v>
      </c>
      <c r="DJ340" s="703" t="n">
        <v>0</v>
      </c>
      <c r="DK340" s="703" t="n">
        <v>0</v>
      </c>
      <c r="DL340" s="703" t="n">
        <v>0</v>
      </c>
      <c r="DM340" s="703" t="n">
        <v>1</v>
      </c>
      <c r="DN340" s="703"/>
      <c r="DO340" s="703"/>
      <c r="DP340" s="703"/>
      <c r="DQ340" s="703"/>
      <c r="DR340" s="703"/>
      <c r="DS340" s="704" t="n">
        <f aca="false">CN340-V340</f>
        <v>0</v>
      </c>
      <c r="DT340" s="553"/>
      <c r="DU340" s="48"/>
    </row>
    <row r="341" customFormat="false" ht="15" hidden="false" customHeight="true" outlineLevel="0" collapsed="false">
      <c r="A341" s="705" t="n">
        <f aca="false">A340+1</f>
        <v>332</v>
      </c>
      <c r="B341" s="706" t="s">
        <v>1099</v>
      </c>
      <c r="C341" s="706" t="s">
        <v>547</v>
      </c>
      <c r="D341" s="706" t="s">
        <v>548</v>
      </c>
      <c r="E341" s="243" t="n">
        <f aca="false">COUNTIF($G$10:$G$1856,$G341)</f>
        <v>1</v>
      </c>
      <c r="F341" s="706" t="s">
        <v>1617</v>
      </c>
      <c r="G341" s="706" t="s">
        <v>1617</v>
      </c>
      <c r="H341" s="707" t="s">
        <v>1618</v>
      </c>
      <c r="I341" s="708" t="s">
        <v>1619</v>
      </c>
      <c r="J341" s="707" t="s">
        <v>406</v>
      </c>
      <c r="K341" s="709" t="s">
        <v>369</v>
      </c>
      <c r="L341" s="707" t="s">
        <v>405</v>
      </c>
      <c r="M341" s="708" t="s">
        <v>1620</v>
      </c>
      <c r="N341" s="710" t="s">
        <v>934</v>
      </c>
      <c r="O341" s="512" t="n">
        <v>1</v>
      </c>
      <c r="P341" s="512" t="n">
        <v>1</v>
      </c>
      <c r="Q341" s="711" t="n">
        <v>0.00444851890047026</v>
      </c>
      <c r="R341" s="712"/>
      <c r="S341" s="713" t="n">
        <v>8.87</v>
      </c>
      <c r="T341" s="714" t="n">
        <v>8.84</v>
      </c>
      <c r="U341" s="715"/>
      <c r="V341" s="262" t="n">
        <f aca="false">SUM(W341:CI341)</f>
        <v>1</v>
      </c>
      <c r="W341" s="243" t="n">
        <v>0</v>
      </c>
      <c r="X341" s="243" t="n">
        <v>0</v>
      </c>
      <c r="Y341" s="243" t="n">
        <v>0</v>
      </c>
      <c r="Z341" s="243" t="n">
        <v>0</v>
      </c>
      <c r="AA341" s="243" t="n">
        <v>0</v>
      </c>
      <c r="AB341" s="243" t="n">
        <v>0</v>
      </c>
      <c r="AC341" s="243" t="n">
        <v>0</v>
      </c>
      <c r="AD341" s="243" t="n">
        <v>0</v>
      </c>
      <c r="AE341" s="243" t="n">
        <v>0</v>
      </c>
      <c r="AF341" s="243" t="n">
        <v>0</v>
      </c>
      <c r="AG341" s="243" t="n">
        <v>0</v>
      </c>
      <c r="AH341" s="518" t="n">
        <v>0</v>
      </c>
      <c r="AI341" s="243" t="n">
        <v>0</v>
      </c>
      <c r="AJ341" s="243" t="n">
        <v>0</v>
      </c>
      <c r="AK341" s="518" t="n">
        <v>0</v>
      </c>
      <c r="AL341" s="518" t="n">
        <v>0</v>
      </c>
      <c r="AM341" s="518" t="n">
        <v>0</v>
      </c>
      <c r="AN341" s="518" t="n">
        <v>0</v>
      </c>
      <c r="AO341" s="518" t="n">
        <v>0</v>
      </c>
      <c r="AP341" s="518" t="n">
        <v>0</v>
      </c>
      <c r="AQ341" s="518" t="n">
        <v>0</v>
      </c>
      <c r="AR341" s="518" t="n">
        <v>0</v>
      </c>
      <c r="AS341" s="518" t="n">
        <v>0</v>
      </c>
      <c r="AT341" s="518" t="n">
        <v>0</v>
      </c>
      <c r="AU341" s="518" t="n">
        <v>0</v>
      </c>
      <c r="AV341" s="518" t="n">
        <v>0</v>
      </c>
      <c r="AW341" s="518" t="n">
        <v>1</v>
      </c>
      <c r="AX341" s="518" t="n">
        <v>0</v>
      </c>
      <c r="AY341" s="518" t="n">
        <v>0</v>
      </c>
      <c r="AZ341" s="518" t="n">
        <v>0</v>
      </c>
      <c r="BA341" s="518" t="n">
        <v>0</v>
      </c>
      <c r="BB341" s="518" t="n">
        <v>0</v>
      </c>
      <c r="BC341" s="518" t="n">
        <v>0</v>
      </c>
      <c r="BD341" s="518" t="n">
        <v>0</v>
      </c>
      <c r="BE341" s="518" t="n">
        <v>0</v>
      </c>
      <c r="BF341" s="518" t="n">
        <v>0</v>
      </c>
      <c r="BG341" s="518" t="n">
        <v>0</v>
      </c>
      <c r="BH341" s="518" t="n">
        <v>0</v>
      </c>
      <c r="BI341" s="518" t="n">
        <v>0</v>
      </c>
      <c r="BJ341" s="518"/>
      <c r="BK341" s="518"/>
      <c r="BL341" s="518" t="n">
        <v>0</v>
      </c>
      <c r="BM341" s="518"/>
      <c r="BN341" s="518"/>
      <c r="BO341" s="518"/>
      <c r="BP341" s="518"/>
      <c r="BQ341" s="518"/>
      <c r="BR341" s="518"/>
      <c r="BS341" s="518"/>
      <c r="BT341" s="518"/>
      <c r="BU341" s="518"/>
      <c r="BV341" s="518" t="n">
        <v>0</v>
      </c>
      <c r="BW341" s="518" t="n">
        <v>0</v>
      </c>
      <c r="BX341" s="518" t="n">
        <v>0</v>
      </c>
      <c r="BY341" s="518" t="n">
        <v>0</v>
      </c>
      <c r="BZ341" s="518" t="n">
        <v>0</v>
      </c>
      <c r="CA341" s="518" t="n">
        <v>0</v>
      </c>
      <c r="CB341" s="518" t="n">
        <v>0</v>
      </c>
      <c r="CC341" s="518" t="n">
        <v>0</v>
      </c>
      <c r="CD341" s="518" t="n">
        <v>0</v>
      </c>
      <c r="CE341" s="518" t="n">
        <v>0</v>
      </c>
      <c r="CF341" s="518" t="n">
        <v>0</v>
      </c>
      <c r="CG341" s="518" t="n">
        <v>0</v>
      </c>
      <c r="CH341" s="518"/>
      <c r="CI341" s="716"/>
      <c r="CL341" s="48" t="n">
        <v>1</v>
      </c>
      <c r="CM341" s="48" t="n">
        <f aca="false">CL341-V341</f>
        <v>0</v>
      </c>
      <c r="CN341" s="702" t="n">
        <f aca="false">SUM(CO341:DR341)</f>
        <v>1</v>
      </c>
      <c r="CO341" s="703" t="n">
        <v>0</v>
      </c>
      <c r="CP341" s="703"/>
      <c r="CQ341" s="703" t="n">
        <v>0</v>
      </c>
      <c r="CR341" s="703"/>
      <c r="CS341" s="703" t="n">
        <v>0</v>
      </c>
      <c r="CT341" s="703" t="n">
        <v>0</v>
      </c>
      <c r="CU341" s="703"/>
      <c r="CV341" s="703"/>
      <c r="CW341" s="703"/>
      <c r="CX341" s="703" t="n">
        <v>0</v>
      </c>
      <c r="CY341" s="703" t="n">
        <v>0</v>
      </c>
      <c r="CZ341" s="703" t="n">
        <v>0</v>
      </c>
      <c r="DA341" s="703"/>
      <c r="DB341" s="703"/>
      <c r="DC341" s="703"/>
      <c r="DD341" s="703"/>
      <c r="DE341" s="703" t="n">
        <v>0</v>
      </c>
      <c r="DF341" s="703"/>
      <c r="DG341" s="703" t="n">
        <v>0</v>
      </c>
      <c r="DH341" s="703" t="n">
        <v>0</v>
      </c>
      <c r="DI341" s="703" t="n">
        <v>0</v>
      </c>
      <c r="DJ341" s="703" t="n">
        <v>0</v>
      </c>
      <c r="DK341" s="703" t="n">
        <v>0</v>
      </c>
      <c r="DL341" s="703" t="n">
        <v>0</v>
      </c>
      <c r="DM341" s="703" t="n">
        <v>1</v>
      </c>
      <c r="DN341" s="703"/>
      <c r="DO341" s="703"/>
      <c r="DP341" s="703"/>
      <c r="DQ341" s="703"/>
      <c r="DR341" s="703"/>
      <c r="DS341" s="704" t="n">
        <f aca="false">CN341-V341</f>
        <v>0</v>
      </c>
      <c r="DT341" s="553"/>
      <c r="DU341" s="48"/>
    </row>
    <row r="342" customFormat="false" ht="15" hidden="false" customHeight="true" outlineLevel="0" collapsed="false">
      <c r="A342" s="705" t="n">
        <f aca="false">A341+1</f>
        <v>333</v>
      </c>
      <c r="B342" s="706" t="s">
        <v>1099</v>
      </c>
      <c r="C342" s="706" t="s">
        <v>547</v>
      </c>
      <c r="D342" s="706" t="s">
        <v>548</v>
      </c>
      <c r="E342" s="243" t="n">
        <f aca="false">COUNTIF($G$10:$G$1856,$G342)</f>
        <v>1</v>
      </c>
      <c r="F342" s="706" t="s">
        <v>1621</v>
      </c>
      <c r="G342" s="706" t="s">
        <v>1621</v>
      </c>
      <c r="H342" s="707" t="s">
        <v>1622</v>
      </c>
      <c r="I342" s="708" t="s">
        <v>1212</v>
      </c>
      <c r="J342" s="707" t="s">
        <v>406</v>
      </c>
      <c r="K342" s="709" t="s">
        <v>369</v>
      </c>
      <c r="L342" s="707" t="s">
        <v>405</v>
      </c>
      <c r="M342" s="708" t="s">
        <v>1623</v>
      </c>
      <c r="N342" s="710" t="s">
        <v>934</v>
      </c>
      <c r="O342" s="512" t="n">
        <v>1</v>
      </c>
      <c r="P342" s="512" t="n">
        <v>1</v>
      </c>
      <c r="Q342" s="711" t="n">
        <v>0.00134360738643525</v>
      </c>
      <c r="R342" s="712"/>
      <c r="S342" s="713" t="n">
        <v>2.68</v>
      </c>
      <c r="T342" s="714" t="n">
        <v>2.67</v>
      </c>
      <c r="U342" s="715"/>
      <c r="V342" s="262" t="n">
        <f aca="false">SUM(W342:CI342)</f>
        <v>1</v>
      </c>
      <c r="W342" s="243" t="n">
        <v>0</v>
      </c>
      <c r="X342" s="243" t="n">
        <v>0</v>
      </c>
      <c r="Y342" s="243" t="n">
        <v>0</v>
      </c>
      <c r="Z342" s="243" t="n">
        <v>0</v>
      </c>
      <c r="AA342" s="243" t="n">
        <v>0</v>
      </c>
      <c r="AB342" s="243" t="n">
        <v>0</v>
      </c>
      <c r="AC342" s="243" t="n">
        <v>0</v>
      </c>
      <c r="AD342" s="243" t="n">
        <v>0</v>
      </c>
      <c r="AE342" s="243" t="n">
        <v>0</v>
      </c>
      <c r="AF342" s="243" t="n">
        <v>0</v>
      </c>
      <c r="AG342" s="243" t="n">
        <v>0</v>
      </c>
      <c r="AH342" s="518" t="n">
        <v>0</v>
      </c>
      <c r="AI342" s="243" t="n">
        <v>0</v>
      </c>
      <c r="AJ342" s="243" t="n">
        <v>0</v>
      </c>
      <c r="AK342" s="518" t="n">
        <v>0</v>
      </c>
      <c r="AL342" s="518" t="n">
        <v>0</v>
      </c>
      <c r="AM342" s="518" t="n">
        <v>0</v>
      </c>
      <c r="AN342" s="518" t="n">
        <v>0</v>
      </c>
      <c r="AO342" s="518" t="n">
        <v>0</v>
      </c>
      <c r="AP342" s="518" t="n">
        <v>0</v>
      </c>
      <c r="AQ342" s="518" t="n">
        <v>0</v>
      </c>
      <c r="AR342" s="518" t="n">
        <v>0</v>
      </c>
      <c r="AS342" s="518" t="n">
        <v>0</v>
      </c>
      <c r="AT342" s="518" t="n">
        <v>0</v>
      </c>
      <c r="AU342" s="518" t="n">
        <v>0</v>
      </c>
      <c r="AV342" s="518" t="n">
        <v>0</v>
      </c>
      <c r="AW342" s="518" t="n">
        <v>1</v>
      </c>
      <c r="AX342" s="518" t="n">
        <v>0</v>
      </c>
      <c r="AY342" s="518" t="n">
        <v>0</v>
      </c>
      <c r="AZ342" s="518" t="n">
        <v>0</v>
      </c>
      <c r="BA342" s="518" t="n">
        <v>0</v>
      </c>
      <c r="BB342" s="518" t="n">
        <v>0</v>
      </c>
      <c r="BC342" s="518" t="n">
        <v>0</v>
      </c>
      <c r="BD342" s="518" t="n">
        <v>0</v>
      </c>
      <c r="BE342" s="518" t="n">
        <v>0</v>
      </c>
      <c r="BF342" s="518" t="n">
        <v>0</v>
      </c>
      <c r="BG342" s="518" t="n">
        <v>0</v>
      </c>
      <c r="BH342" s="518" t="n">
        <v>0</v>
      </c>
      <c r="BI342" s="518" t="n">
        <v>0</v>
      </c>
      <c r="BJ342" s="518"/>
      <c r="BK342" s="518"/>
      <c r="BL342" s="518" t="n">
        <v>0</v>
      </c>
      <c r="BM342" s="518"/>
      <c r="BN342" s="518"/>
      <c r="BO342" s="518"/>
      <c r="BP342" s="518"/>
      <c r="BQ342" s="518"/>
      <c r="BR342" s="518"/>
      <c r="BS342" s="518"/>
      <c r="BT342" s="518"/>
      <c r="BU342" s="518"/>
      <c r="BV342" s="518" t="n">
        <v>0</v>
      </c>
      <c r="BW342" s="518" t="n">
        <v>0</v>
      </c>
      <c r="BX342" s="518" t="n">
        <v>0</v>
      </c>
      <c r="BY342" s="518" t="n">
        <v>0</v>
      </c>
      <c r="BZ342" s="518" t="n">
        <v>0</v>
      </c>
      <c r="CA342" s="518" t="n">
        <v>0</v>
      </c>
      <c r="CB342" s="518" t="n">
        <v>0</v>
      </c>
      <c r="CC342" s="518" t="n">
        <v>0</v>
      </c>
      <c r="CD342" s="518" t="n">
        <v>0</v>
      </c>
      <c r="CE342" s="518" t="n">
        <v>0</v>
      </c>
      <c r="CF342" s="518" t="n">
        <v>0</v>
      </c>
      <c r="CG342" s="518" t="n">
        <v>0</v>
      </c>
      <c r="CH342" s="518"/>
      <c r="CI342" s="716"/>
      <c r="CL342" s="48" t="n">
        <v>1</v>
      </c>
      <c r="CM342" s="48" t="n">
        <f aca="false">CL342-V342</f>
        <v>0</v>
      </c>
      <c r="CN342" s="702" t="n">
        <f aca="false">SUM(CO342:DR342)</f>
        <v>1</v>
      </c>
      <c r="CO342" s="703" t="n">
        <v>0</v>
      </c>
      <c r="CP342" s="703"/>
      <c r="CQ342" s="703" t="n">
        <v>0</v>
      </c>
      <c r="CR342" s="703"/>
      <c r="CS342" s="703" t="n">
        <v>0</v>
      </c>
      <c r="CT342" s="703" t="n">
        <v>0</v>
      </c>
      <c r="CU342" s="703"/>
      <c r="CV342" s="703"/>
      <c r="CW342" s="703"/>
      <c r="CX342" s="703" t="n">
        <v>0</v>
      </c>
      <c r="CY342" s="703" t="n">
        <v>0</v>
      </c>
      <c r="CZ342" s="703" t="n">
        <v>0</v>
      </c>
      <c r="DA342" s="703"/>
      <c r="DB342" s="703"/>
      <c r="DC342" s="703"/>
      <c r="DD342" s="703"/>
      <c r="DE342" s="703" t="n">
        <v>0</v>
      </c>
      <c r="DF342" s="703"/>
      <c r="DG342" s="703" t="n">
        <v>0</v>
      </c>
      <c r="DH342" s="703" t="n">
        <v>0</v>
      </c>
      <c r="DI342" s="703" t="n">
        <v>0</v>
      </c>
      <c r="DJ342" s="703" t="n">
        <v>0</v>
      </c>
      <c r="DK342" s="703" t="n">
        <v>0</v>
      </c>
      <c r="DL342" s="703" t="n">
        <v>0</v>
      </c>
      <c r="DM342" s="703" t="n">
        <v>1</v>
      </c>
      <c r="DN342" s="703"/>
      <c r="DO342" s="703"/>
      <c r="DP342" s="703"/>
      <c r="DQ342" s="703"/>
      <c r="DR342" s="703"/>
      <c r="DS342" s="704" t="n">
        <f aca="false">CN342-V342</f>
        <v>0</v>
      </c>
      <c r="DT342" s="553"/>
      <c r="DU342" s="48"/>
    </row>
    <row r="343" customFormat="false" ht="15" hidden="false" customHeight="true" outlineLevel="0" collapsed="false">
      <c r="A343" s="705" t="n">
        <f aca="false">A342+1</f>
        <v>334</v>
      </c>
      <c r="B343" s="706" t="s">
        <v>1099</v>
      </c>
      <c r="C343" s="706" t="s">
        <v>547</v>
      </c>
      <c r="D343" s="706" t="s">
        <v>548</v>
      </c>
      <c r="E343" s="243" t="n">
        <f aca="false">COUNTIF($G$10:$G$1856,$G343)</f>
        <v>1</v>
      </c>
      <c r="F343" s="706" t="s">
        <v>1624</v>
      </c>
      <c r="G343" s="706" t="s">
        <v>1624</v>
      </c>
      <c r="H343" s="707" t="s">
        <v>1625</v>
      </c>
      <c r="I343" s="708" t="s">
        <v>1541</v>
      </c>
      <c r="J343" s="707" t="s">
        <v>406</v>
      </c>
      <c r="K343" s="709" t="s">
        <v>369</v>
      </c>
      <c r="L343" s="707" t="s">
        <v>405</v>
      </c>
      <c r="M343" s="708" t="s">
        <v>1217</v>
      </c>
      <c r="N343" s="710" t="s">
        <v>934</v>
      </c>
      <c r="O343" s="512" t="n">
        <v>1</v>
      </c>
      <c r="P343" s="512" t="n">
        <v>1</v>
      </c>
      <c r="Q343" s="711" t="n">
        <v>0.00559479359092452</v>
      </c>
      <c r="R343" s="712"/>
      <c r="S343" s="713" t="n">
        <v>11.15</v>
      </c>
      <c r="T343" s="714" t="n">
        <v>11.12</v>
      </c>
      <c r="U343" s="715"/>
      <c r="V343" s="262" t="n">
        <f aca="false">SUM(W343:CI343)</f>
        <v>1</v>
      </c>
      <c r="W343" s="243" t="n">
        <v>0</v>
      </c>
      <c r="X343" s="243" t="n">
        <v>0</v>
      </c>
      <c r="Y343" s="243" t="n">
        <v>0</v>
      </c>
      <c r="Z343" s="243" t="n">
        <v>0</v>
      </c>
      <c r="AA343" s="243" t="n">
        <v>0</v>
      </c>
      <c r="AB343" s="243" t="n">
        <v>0</v>
      </c>
      <c r="AC343" s="243" t="n">
        <v>0</v>
      </c>
      <c r="AD343" s="243" t="n">
        <v>0</v>
      </c>
      <c r="AE343" s="243" t="n">
        <v>0</v>
      </c>
      <c r="AF343" s="243" t="n">
        <v>0</v>
      </c>
      <c r="AG343" s="243" t="n">
        <v>0</v>
      </c>
      <c r="AH343" s="518" t="n">
        <v>0</v>
      </c>
      <c r="AI343" s="243" t="n">
        <v>0</v>
      </c>
      <c r="AJ343" s="243" t="n">
        <v>0</v>
      </c>
      <c r="AK343" s="518" t="n">
        <v>0</v>
      </c>
      <c r="AL343" s="518" t="n">
        <v>0</v>
      </c>
      <c r="AM343" s="518" t="n">
        <v>0</v>
      </c>
      <c r="AN343" s="518" t="n">
        <v>0</v>
      </c>
      <c r="AO343" s="518" t="n">
        <v>0</v>
      </c>
      <c r="AP343" s="518" t="n">
        <v>0</v>
      </c>
      <c r="AQ343" s="518" t="n">
        <v>0</v>
      </c>
      <c r="AR343" s="518" t="n">
        <v>0</v>
      </c>
      <c r="AS343" s="518" t="n">
        <v>0</v>
      </c>
      <c r="AT343" s="518" t="n">
        <v>0</v>
      </c>
      <c r="AU343" s="518" t="n">
        <v>0</v>
      </c>
      <c r="AV343" s="518" t="n">
        <v>0</v>
      </c>
      <c r="AW343" s="518" t="n">
        <v>1</v>
      </c>
      <c r="AX343" s="518" t="n">
        <v>0</v>
      </c>
      <c r="AY343" s="518" t="n">
        <v>0</v>
      </c>
      <c r="AZ343" s="518" t="n">
        <v>0</v>
      </c>
      <c r="BA343" s="518" t="n">
        <v>0</v>
      </c>
      <c r="BB343" s="518" t="n">
        <v>0</v>
      </c>
      <c r="BC343" s="518" t="n">
        <v>0</v>
      </c>
      <c r="BD343" s="518" t="n">
        <v>0</v>
      </c>
      <c r="BE343" s="518" t="n">
        <v>0</v>
      </c>
      <c r="BF343" s="518" t="n">
        <v>0</v>
      </c>
      <c r="BG343" s="518" t="n">
        <v>0</v>
      </c>
      <c r="BH343" s="518" t="n">
        <v>0</v>
      </c>
      <c r="BI343" s="518" t="n">
        <v>0</v>
      </c>
      <c r="BJ343" s="518"/>
      <c r="BK343" s="518"/>
      <c r="BL343" s="518" t="n">
        <v>0</v>
      </c>
      <c r="BM343" s="518"/>
      <c r="BN343" s="518"/>
      <c r="BO343" s="518"/>
      <c r="BP343" s="518"/>
      <c r="BQ343" s="518"/>
      <c r="BR343" s="518"/>
      <c r="BS343" s="518"/>
      <c r="BT343" s="518"/>
      <c r="BU343" s="518"/>
      <c r="BV343" s="518" t="n">
        <v>0</v>
      </c>
      <c r="BW343" s="518" t="n">
        <v>0</v>
      </c>
      <c r="BX343" s="518" t="n">
        <v>0</v>
      </c>
      <c r="BY343" s="518" t="n">
        <v>0</v>
      </c>
      <c r="BZ343" s="518" t="n">
        <v>0</v>
      </c>
      <c r="CA343" s="518" t="n">
        <v>0</v>
      </c>
      <c r="CB343" s="518" t="n">
        <v>0</v>
      </c>
      <c r="CC343" s="518" t="n">
        <v>0</v>
      </c>
      <c r="CD343" s="518" t="n">
        <v>0</v>
      </c>
      <c r="CE343" s="518" t="n">
        <v>0</v>
      </c>
      <c r="CF343" s="518" t="n">
        <v>0</v>
      </c>
      <c r="CG343" s="518" t="n">
        <v>0</v>
      </c>
      <c r="CH343" s="518"/>
      <c r="CI343" s="716"/>
      <c r="CL343" s="48" t="n">
        <v>1</v>
      </c>
      <c r="CM343" s="48" t="n">
        <f aca="false">CL343-V343</f>
        <v>0</v>
      </c>
      <c r="CN343" s="702" t="n">
        <f aca="false">SUM(CO343:DR343)</f>
        <v>1</v>
      </c>
      <c r="CO343" s="703" t="n">
        <v>0</v>
      </c>
      <c r="CP343" s="703"/>
      <c r="CQ343" s="703" t="n">
        <v>0</v>
      </c>
      <c r="CR343" s="703"/>
      <c r="CS343" s="703" t="n">
        <v>0</v>
      </c>
      <c r="CT343" s="703" t="n">
        <v>0</v>
      </c>
      <c r="CU343" s="703"/>
      <c r="CV343" s="703"/>
      <c r="CW343" s="703"/>
      <c r="CX343" s="703" t="n">
        <v>0</v>
      </c>
      <c r="CY343" s="703" t="n">
        <v>0</v>
      </c>
      <c r="CZ343" s="703" t="n">
        <v>0</v>
      </c>
      <c r="DA343" s="703"/>
      <c r="DB343" s="703"/>
      <c r="DC343" s="703"/>
      <c r="DD343" s="703"/>
      <c r="DE343" s="703" t="n">
        <v>0</v>
      </c>
      <c r="DF343" s="703"/>
      <c r="DG343" s="703" t="n">
        <v>0</v>
      </c>
      <c r="DH343" s="703" t="n">
        <v>0</v>
      </c>
      <c r="DI343" s="703" t="n">
        <v>0</v>
      </c>
      <c r="DJ343" s="703" t="n">
        <v>0</v>
      </c>
      <c r="DK343" s="703" t="n">
        <v>0</v>
      </c>
      <c r="DL343" s="703" t="n">
        <v>0</v>
      </c>
      <c r="DM343" s="703" t="n">
        <v>1</v>
      </c>
      <c r="DN343" s="703"/>
      <c r="DO343" s="703"/>
      <c r="DP343" s="703"/>
      <c r="DQ343" s="703"/>
      <c r="DR343" s="703"/>
      <c r="DS343" s="704" t="n">
        <f aca="false">CN343-V343</f>
        <v>0</v>
      </c>
      <c r="DT343" s="553"/>
      <c r="DU343" s="48"/>
    </row>
    <row r="344" customFormat="false" ht="15" hidden="false" customHeight="true" outlineLevel="0" collapsed="false">
      <c r="A344" s="705" t="n">
        <f aca="false">A343+1</f>
        <v>335</v>
      </c>
      <c r="B344" s="706" t="s">
        <v>1099</v>
      </c>
      <c r="C344" s="706" t="s">
        <v>547</v>
      </c>
      <c r="D344" s="706" t="s">
        <v>548</v>
      </c>
      <c r="E344" s="243" t="n">
        <f aca="false">COUNTIF($G$10:$G$1856,$G344)</f>
        <v>1</v>
      </c>
      <c r="F344" s="706" t="s">
        <v>1626</v>
      </c>
      <c r="G344" s="706" t="s">
        <v>1626</v>
      </c>
      <c r="H344" s="707" t="s">
        <v>1627</v>
      </c>
      <c r="I344" s="708" t="s">
        <v>1398</v>
      </c>
      <c r="J344" s="707" t="s">
        <v>406</v>
      </c>
      <c r="K344" s="709" t="s">
        <v>369</v>
      </c>
      <c r="L344" s="707" t="s">
        <v>405</v>
      </c>
      <c r="M344" s="708" t="s">
        <v>938</v>
      </c>
      <c r="N344" s="710" t="s">
        <v>934</v>
      </c>
      <c r="O344" s="512" t="n">
        <v>1</v>
      </c>
      <c r="P344" s="512" t="n">
        <v>1</v>
      </c>
      <c r="Q344" s="711" t="n">
        <v>0.00743269885780773</v>
      </c>
      <c r="R344" s="712"/>
      <c r="S344" s="713" t="n">
        <v>14.26</v>
      </c>
      <c r="T344" s="714" t="n">
        <v>14.78</v>
      </c>
      <c r="U344" s="715"/>
      <c r="V344" s="262" t="n">
        <f aca="false">SUM(W344:CI344)</f>
        <v>1</v>
      </c>
      <c r="W344" s="243" t="n">
        <v>0</v>
      </c>
      <c r="X344" s="243" t="n">
        <v>0</v>
      </c>
      <c r="Y344" s="243" t="n">
        <v>0</v>
      </c>
      <c r="Z344" s="243" t="n">
        <v>0</v>
      </c>
      <c r="AA344" s="243" t="n">
        <v>0</v>
      </c>
      <c r="AB344" s="243" t="n">
        <v>0</v>
      </c>
      <c r="AC344" s="243" t="n">
        <v>0</v>
      </c>
      <c r="AD344" s="243" t="n">
        <v>0</v>
      </c>
      <c r="AE344" s="243" t="n">
        <v>0</v>
      </c>
      <c r="AF344" s="243" t="n">
        <v>0</v>
      </c>
      <c r="AG344" s="243" t="n">
        <v>0</v>
      </c>
      <c r="AH344" s="518" t="n">
        <v>0</v>
      </c>
      <c r="AI344" s="243" t="n">
        <v>0</v>
      </c>
      <c r="AJ344" s="243" t="n">
        <v>0</v>
      </c>
      <c r="AK344" s="518" t="n">
        <v>0</v>
      </c>
      <c r="AL344" s="518" t="n">
        <v>0</v>
      </c>
      <c r="AM344" s="518" t="n">
        <v>0</v>
      </c>
      <c r="AN344" s="518" t="n">
        <v>0</v>
      </c>
      <c r="AO344" s="518" t="n">
        <v>0</v>
      </c>
      <c r="AP344" s="518" t="n">
        <v>0</v>
      </c>
      <c r="AQ344" s="518" t="n">
        <v>0</v>
      </c>
      <c r="AR344" s="518" t="n">
        <v>0</v>
      </c>
      <c r="AS344" s="518" t="n">
        <v>0</v>
      </c>
      <c r="AT344" s="518" t="n">
        <v>0</v>
      </c>
      <c r="AU344" s="518" t="n">
        <v>0</v>
      </c>
      <c r="AV344" s="518" t="n">
        <v>0</v>
      </c>
      <c r="AW344" s="518" t="n">
        <v>1</v>
      </c>
      <c r="AX344" s="518" t="n">
        <v>0</v>
      </c>
      <c r="AY344" s="518" t="n">
        <v>0</v>
      </c>
      <c r="AZ344" s="518" t="n">
        <v>0</v>
      </c>
      <c r="BA344" s="518" t="n">
        <v>0</v>
      </c>
      <c r="BB344" s="518" t="n">
        <v>0</v>
      </c>
      <c r="BC344" s="518" t="n">
        <v>0</v>
      </c>
      <c r="BD344" s="518" t="n">
        <v>0</v>
      </c>
      <c r="BE344" s="518" t="n">
        <v>0</v>
      </c>
      <c r="BF344" s="518" t="n">
        <v>0</v>
      </c>
      <c r="BG344" s="518" t="n">
        <v>0</v>
      </c>
      <c r="BH344" s="518" t="n">
        <v>0</v>
      </c>
      <c r="BI344" s="518" t="n">
        <v>0</v>
      </c>
      <c r="BJ344" s="518"/>
      <c r="BK344" s="518"/>
      <c r="BL344" s="518" t="n">
        <v>0</v>
      </c>
      <c r="BM344" s="518"/>
      <c r="BN344" s="518"/>
      <c r="BO344" s="518"/>
      <c r="BP344" s="518"/>
      <c r="BQ344" s="518"/>
      <c r="BR344" s="518"/>
      <c r="BS344" s="518"/>
      <c r="BT344" s="518"/>
      <c r="BU344" s="518"/>
      <c r="BV344" s="518" t="n">
        <v>0</v>
      </c>
      <c r="BW344" s="518" t="n">
        <v>0</v>
      </c>
      <c r="BX344" s="518" t="n">
        <v>0</v>
      </c>
      <c r="BY344" s="518" t="n">
        <v>0</v>
      </c>
      <c r="BZ344" s="518" t="n">
        <v>0</v>
      </c>
      <c r="CA344" s="518" t="n">
        <v>0</v>
      </c>
      <c r="CB344" s="518" t="n">
        <v>0</v>
      </c>
      <c r="CC344" s="518" t="n">
        <v>0</v>
      </c>
      <c r="CD344" s="518" t="n">
        <v>0</v>
      </c>
      <c r="CE344" s="518" t="n">
        <v>0</v>
      </c>
      <c r="CF344" s="518" t="n">
        <v>0</v>
      </c>
      <c r="CG344" s="518" t="n">
        <v>0</v>
      </c>
      <c r="CH344" s="518"/>
      <c r="CI344" s="716"/>
      <c r="CL344" s="48" t="n">
        <v>1</v>
      </c>
      <c r="CM344" s="48" t="n">
        <f aca="false">CL344-V344</f>
        <v>0</v>
      </c>
      <c r="CN344" s="702" t="n">
        <f aca="false">SUM(CO344:DR344)</f>
        <v>1</v>
      </c>
      <c r="CO344" s="703" t="n">
        <v>0</v>
      </c>
      <c r="CP344" s="703"/>
      <c r="CQ344" s="703" t="n">
        <v>0</v>
      </c>
      <c r="CR344" s="703"/>
      <c r="CS344" s="703" t="n">
        <v>0</v>
      </c>
      <c r="CT344" s="703" t="n">
        <v>0</v>
      </c>
      <c r="CU344" s="703"/>
      <c r="CV344" s="703"/>
      <c r="CW344" s="703"/>
      <c r="CX344" s="703" t="n">
        <v>0</v>
      </c>
      <c r="CY344" s="703" t="n">
        <v>0</v>
      </c>
      <c r="CZ344" s="703" t="n">
        <v>0</v>
      </c>
      <c r="DA344" s="703"/>
      <c r="DB344" s="703"/>
      <c r="DC344" s="703"/>
      <c r="DD344" s="703"/>
      <c r="DE344" s="703" t="n">
        <v>0</v>
      </c>
      <c r="DF344" s="703"/>
      <c r="DG344" s="703" t="n">
        <v>0</v>
      </c>
      <c r="DH344" s="703" t="n">
        <v>0</v>
      </c>
      <c r="DI344" s="703" t="n">
        <v>0</v>
      </c>
      <c r="DJ344" s="703" t="n">
        <v>0</v>
      </c>
      <c r="DK344" s="703" t="n">
        <v>0</v>
      </c>
      <c r="DL344" s="703" t="n">
        <v>0</v>
      </c>
      <c r="DM344" s="703" t="n">
        <v>1</v>
      </c>
      <c r="DN344" s="703"/>
      <c r="DO344" s="703"/>
      <c r="DP344" s="703"/>
      <c r="DQ344" s="703"/>
      <c r="DR344" s="703"/>
      <c r="DS344" s="704" t="n">
        <f aca="false">CN344-V344</f>
        <v>0</v>
      </c>
      <c r="DT344" s="553"/>
      <c r="DU344" s="48"/>
    </row>
    <row r="345" customFormat="false" ht="15" hidden="false" customHeight="true" outlineLevel="0" collapsed="false">
      <c r="A345" s="705" t="n">
        <f aca="false">A344+1</f>
        <v>336</v>
      </c>
      <c r="B345" s="706" t="s">
        <v>1099</v>
      </c>
      <c r="C345" s="706" t="s">
        <v>547</v>
      </c>
      <c r="D345" s="706" t="s">
        <v>548</v>
      </c>
      <c r="E345" s="243" t="n">
        <f aca="false">COUNTIF($G$10:$G$1856,$G345)</f>
        <v>1</v>
      </c>
      <c r="F345" s="706" t="s">
        <v>1628</v>
      </c>
      <c r="G345" s="706" t="s">
        <v>1628</v>
      </c>
      <c r="H345" s="707" t="s">
        <v>1629</v>
      </c>
      <c r="I345" s="708" t="s">
        <v>1149</v>
      </c>
      <c r="J345" s="707" t="s">
        <v>406</v>
      </c>
      <c r="K345" s="709" t="s">
        <v>369</v>
      </c>
      <c r="L345" s="707" t="s">
        <v>405</v>
      </c>
      <c r="M345" s="708" t="s">
        <v>1150</v>
      </c>
      <c r="N345" s="710" t="s">
        <v>934</v>
      </c>
      <c r="O345" s="512" t="n">
        <v>1</v>
      </c>
      <c r="P345" s="512" t="n">
        <v>1</v>
      </c>
      <c r="Q345" s="711" t="n">
        <v>0.000371253987492122</v>
      </c>
      <c r="R345" s="712"/>
      <c r="S345" s="713" t="n">
        <v>0.74</v>
      </c>
      <c r="T345" s="714" t="n">
        <v>0.74</v>
      </c>
      <c r="U345" s="715"/>
      <c r="V345" s="262" t="n">
        <f aca="false">SUM(W345:CI345)</f>
        <v>1</v>
      </c>
      <c r="W345" s="243" t="n">
        <v>0</v>
      </c>
      <c r="X345" s="243" t="n">
        <v>0</v>
      </c>
      <c r="Y345" s="243" t="n">
        <v>0</v>
      </c>
      <c r="Z345" s="243" t="n">
        <v>0</v>
      </c>
      <c r="AA345" s="243" t="n">
        <v>0</v>
      </c>
      <c r="AB345" s="243" t="n">
        <v>0</v>
      </c>
      <c r="AC345" s="243" t="n">
        <v>0</v>
      </c>
      <c r="AD345" s="243" t="n">
        <v>0</v>
      </c>
      <c r="AE345" s="243" t="n">
        <v>0</v>
      </c>
      <c r="AF345" s="243" t="n">
        <v>0</v>
      </c>
      <c r="AG345" s="243" t="n">
        <v>0</v>
      </c>
      <c r="AH345" s="518" t="n">
        <v>0</v>
      </c>
      <c r="AI345" s="243" t="n">
        <v>0</v>
      </c>
      <c r="AJ345" s="243" t="n">
        <v>0</v>
      </c>
      <c r="AK345" s="518" t="n">
        <v>0</v>
      </c>
      <c r="AL345" s="518" t="n">
        <v>0</v>
      </c>
      <c r="AM345" s="518" t="n">
        <v>0</v>
      </c>
      <c r="AN345" s="518" t="n">
        <v>0</v>
      </c>
      <c r="AO345" s="518" t="n">
        <v>0</v>
      </c>
      <c r="AP345" s="518" t="n">
        <v>0</v>
      </c>
      <c r="AQ345" s="518" t="n">
        <v>0</v>
      </c>
      <c r="AR345" s="518" t="n">
        <v>0</v>
      </c>
      <c r="AS345" s="518" t="n">
        <v>0</v>
      </c>
      <c r="AT345" s="518" t="n">
        <v>0</v>
      </c>
      <c r="AU345" s="518" t="n">
        <v>0</v>
      </c>
      <c r="AV345" s="518" t="n">
        <v>0</v>
      </c>
      <c r="AW345" s="518" t="n">
        <v>1</v>
      </c>
      <c r="AX345" s="518" t="n">
        <v>0</v>
      </c>
      <c r="AY345" s="518" t="n">
        <v>0</v>
      </c>
      <c r="AZ345" s="518" t="n">
        <v>0</v>
      </c>
      <c r="BA345" s="518" t="n">
        <v>0</v>
      </c>
      <c r="BB345" s="518" t="n">
        <v>0</v>
      </c>
      <c r="BC345" s="518" t="n">
        <v>0</v>
      </c>
      <c r="BD345" s="518" t="n">
        <v>0</v>
      </c>
      <c r="BE345" s="518" t="n">
        <v>0</v>
      </c>
      <c r="BF345" s="518" t="n">
        <v>0</v>
      </c>
      <c r="BG345" s="518" t="n">
        <v>0</v>
      </c>
      <c r="BH345" s="518" t="n">
        <v>0</v>
      </c>
      <c r="BI345" s="518" t="n">
        <v>0</v>
      </c>
      <c r="BJ345" s="518"/>
      <c r="BK345" s="518"/>
      <c r="BL345" s="518" t="n">
        <v>0</v>
      </c>
      <c r="BM345" s="518"/>
      <c r="BN345" s="518"/>
      <c r="BO345" s="518"/>
      <c r="BP345" s="518"/>
      <c r="BQ345" s="518"/>
      <c r="BR345" s="518"/>
      <c r="BS345" s="518"/>
      <c r="BT345" s="518"/>
      <c r="BU345" s="518"/>
      <c r="BV345" s="518" t="n">
        <v>0</v>
      </c>
      <c r="BW345" s="518" t="n">
        <v>0</v>
      </c>
      <c r="BX345" s="518" t="n">
        <v>0</v>
      </c>
      <c r="BY345" s="518" t="n">
        <v>0</v>
      </c>
      <c r="BZ345" s="518" t="n">
        <v>0</v>
      </c>
      <c r="CA345" s="518" t="n">
        <v>0</v>
      </c>
      <c r="CB345" s="518" t="n">
        <v>0</v>
      </c>
      <c r="CC345" s="518" t="n">
        <v>0</v>
      </c>
      <c r="CD345" s="518" t="n">
        <v>0</v>
      </c>
      <c r="CE345" s="518" t="n">
        <v>0</v>
      </c>
      <c r="CF345" s="518" t="n">
        <v>0</v>
      </c>
      <c r="CG345" s="518" t="n">
        <v>0</v>
      </c>
      <c r="CH345" s="518"/>
      <c r="CI345" s="716"/>
      <c r="CL345" s="48" t="n">
        <v>1</v>
      </c>
      <c r="CM345" s="48" t="n">
        <f aca="false">CL345-V345</f>
        <v>0</v>
      </c>
      <c r="CN345" s="702" t="n">
        <f aca="false">SUM(CO345:DR345)</f>
        <v>1</v>
      </c>
      <c r="CO345" s="703" t="n">
        <v>0</v>
      </c>
      <c r="CP345" s="703"/>
      <c r="CQ345" s="703" t="n">
        <v>0</v>
      </c>
      <c r="CR345" s="703"/>
      <c r="CS345" s="703" t="n">
        <v>0</v>
      </c>
      <c r="CT345" s="703" t="n">
        <v>0</v>
      </c>
      <c r="CU345" s="703"/>
      <c r="CV345" s="703"/>
      <c r="CW345" s="703"/>
      <c r="CX345" s="703" t="n">
        <v>0</v>
      </c>
      <c r="CY345" s="703" t="n">
        <v>0</v>
      </c>
      <c r="CZ345" s="703" t="n">
        <v>0</v>
      </c>
      <c r="DA345" s="703"/>
      <c r="DB345" s="703"/>
      <c r="DC345" s="703"/>
      <c r="DD345" s="703"/>
      <c r="DE345" s="703" t="n">
        <v>0</v>
      </c>
      <c r="DF345" s="703"/>
      <c r="DG345" s="703" t="n">
        <v>0</v>
      </c>
      <c r="DH345" s="703" t="n">
        <v>0</v>
      </c>
      <c r="DI345" s="703" t="n">
        <v>0</v>
      </c>
      <c r="DJ345" s="703" t="n">
        <v>0</v>
      </c>
      <c r="DK345" s="703" t="n">
        <v>0</v>
      </c>
      <c r="DL345" s="703" t="n">
        <v>0</v>
      </c>
      <c r="DM345" s="703" t="n">
        <v>1</v>
      </c>
      <c r="DN345" s="703"/>
      <c r="DO345" s="703"/>
      <c r="DP345" s="703"/>
      <c r="DQ345" s="703"/>
      <c r="DR345" s="703"/>
      <c r="DS345" s="704" t="n">
        <f aca="false">CN345-V345</f>
        <v>0</v>
      </c>
      <c r="DT345" s="553"/>
      <c r="DU345" s="48"/>
    </row>
    <row r="346" customFormat="false" ht="15" hidden="false" customHeight="true" outlineLevel="0" collapsed="false">
      <c r="A346" s="705" t="n">
        <f aca="false">A345+1</f>
        <v>337</v>
      </c>
      <c r="B346" s="706" t="s">
        <v>1099</v>
      </c>
      <c r="C346" s="706" t="s">
        <v>547</v>
      </c>
      <c r="D346" s="706" t="s">
        <v>548</v>
      </c>
      <c r="E346" s="243" t="n">
        <f aca="false">COUNTIF($G$10:$G$1856,$G346)</f>
        <v>1</v>
      </c>
      <c r="F346" s="706" t="s">
        <v>1630</v>
      </c>
      <c r="G346" s="706" t="s">
        <v>1630</v>
      </c>
      <c r="H346" s="707" t="s">
        <v>1631</v>
      </c>
      <c r="I346" s="708" t="s">
        <v>1062</v>
      </c>
      <c r="J346" s="707" t="s">
        <v>406</v>
      </c>
      <c r="K346" s="709" t="s">
        <v>369</v>
      </c>
      <c r="L346" s="707" t="s">
        <v>405</v>
      </c>
      <c r="M346" s="708" t="s">
        <v>978</v>
      </c>
      <c r="N346" s="710" t="s">
        <v>934</v>
      </c>
      <c r="O346" s="512" t="n">
        <v>1</v>
      </c>
      <c r="P346" s="512" t="n">
        <v>1</v>
      </c>
      <c r="Q346" s="711" t="n">
        <v>0.0009457675328453</v>
      </c>
      <c r="R346" s="712"/>
      <c r="S346" s="713" t="n">
        <v>1.89</v>
      </c>
      <c r="T346" s="714" t="n">
        <v>1.88</v>
      </c>
      <c r="U346" s="715"/>
      <c r="V346" s="262" t="n">
        <f aca="false">SUM(W346:CI346)</f>
        <v>1</v>
      </c>
      <c r="W346" s="243" t="n">
        <v>0</v>
      </c>
      <c r="X346" s="243" t="n">
        <v>0</v>
      </c>
      <c r="Y346" s="243" t="n">
        <v>0</v>
      </c>
      <c r="Z346" s="243" t="n">
        <v>0</v>
      </c>
      <c r="AA346" s="243" t="n">
        <v>0</v>
      </c>
      <c r="AB346" s="243" t="n">
        <v>0</v>
      </c>
      <c r="AC346" s="243" t="n">
        <v>0</v>
      </c>
      <c r="AD346" s="243" t="n">
        <v>0</v>
      </c>
      <c r="AE346" s="243" t="n">
        <v>0</v>
      </c>
      <c r="AF346" s="243" t="n">
        <v>0</v>
      </c>
      <c r="AG346" s="243" t="n">
        <v>0</v>
      </c>
      <c r="AH346" s="518" t="n">
        <v>0</v>
      </c>
      <c r="AI346" s="243" t="n">
        <v>0</v>
      </c>
      <c r="AJ346" s="243" t="n">
        <v>0</v>
      </c>
      <c r="AK346" s="518" t="n">
        <v>0</v>
      </c>
      <c r="AL346" s="518" t="n">
        <v>0</v>
      </c>
      <c r="AM346" s="518" t="n">
        <v>0</v>
      </c>
      <c r="AN346" s="518" t="n">
        <v>0</v>
      </c>
      <c r="AO346" s="518" t="n">
        <v>0</v>
      </c>
      <c r="AP346" s="518" t="n">
        <v>0</v>
      </c>
      <c r="AQ346" s="518" t="n">
        <v>0</v>
      </c>
      <c r="AR346" s="518" t="n">
        <v>0</v>
      </c>
      <c r="AS346" s="518" t="n">
        <v>0</v>
      </c>
      <c r="AT346" s="518" t="n">
        <v>0</v>
      </c>
      <c r="AU346" s="518" t="n">
        <v>0</v>
      </c>
      <c r="AV346" s="518" t="n">
        <v>0</v>
      </c>
      <c r="AW346" s="518" t="n">
        <v>1</v>
      </c>
      <c r="AX346" s="518" t="n">
        <v>0</v>
      </c>
      <c r="AY346" s="518" t="n">
        <v>0</v>
      </c>
      <c r="AZ346" s="518" t="n">
        <v>0</v>
      </c>
      <c r="BA346" s="518" t="n">
        <v>0</v>
      </c>
      <c r="BB346" s="518" t="n">
        <v>0</v>
      </c>
      <c r="BC346" s="518" t="n">
        <v>0</v>
      </c>
      <c r="BD346" s="518" t="n">
        <v>0</v>
      </c>
      <c r="BE346" s="518" t="n">
        <v>0</v>
      </c>
      <c r="BF346" s="518" t="n">
        <v>0</v>
      </c>
      <c r="BG346" s="518" t="n">
        <v>0</v>
      </c>
      <c r="BH346" s="518" t="n">
        <v>0</v>
      </c>
      <c r="BI346" s="518" t="n">
        <v>0</v>
      </c>
      <c r="BJ346" s="518"/>
      <c r="BK346" s="518"/>
      <c r="BL346" s="518" t="n">
        <v>0</v>
      </c>
      <c r="BM346" s="518"/>
      <c r="BN346" s="518"/>
      <c r="BO346" s="518"/>
      <c r="BP346" s="518"/>
      <c r="BQ346" s="518"/>
      <c r="BR346" s="518"/>
      <c r="BS346" s="518"/>
      <c r="BT346" s="518"/>
      <c r="BU346" s="518"/>
      <c r="BV346" s="518" t="n">
        <v>0</v>
      </c>
      <c r="BW346" s="518" t="n">
        <v>0</v>
      </c>
      <c r="BX346" s="518" t="n">
        <v>0</v>
      </c>
      <c r="BY346" s="518" t="n">
        <v>0</v>
      </c>
      <c r="BZ346" s="518" t="n">
        <v>0</v>
      </c>
      <c r="CA346" s="518" t="n">
        <v>0</v>
      </c>
      <c r="CB346" s="518" t="n">
        <v>0</v>
      </c>
      <c r="CC346" s="518" t="n">
        <v>0</v>
      </c>
      <c r="CD346" s="518" t="n">
        <v>0</v>
      </c>
      <c r="CE346" s="518" t="n">
        <v>0</v>
      </c>
      <c r="CF346" s="518" t="n">
        <v>0</v>
      </c>
      <c r="CG346" s="518" t="n">
        <v>0</v>
      </c>
      <c r="CH346" s="518"/>
      <c r="CI346" s="716"/>
      <c r="CL346" s="48" t="n">
        <v>1</v>
      </c>
      <c r="CM346" s="48" t="n">
        <f aca="false">CL346-V346</f>
        <v>0</v>
      </c>
      <c r="CN346" s="702" t="n">
        <f aca="false">SUM(CO346:DR346)</f>
        <v>1</v>
      </c>
      <c r="CO346" s="703" t="n">
        <v>0</v>
      </c>
      <c r="CP346" s="703"/>
      <c r="CQ346" s="703" t="n">
        <v>0</v>
      </c>
      <c r="CR346" s="703"/>
      <c r="CS346" s="703" t="n">
        <v>0</v>
      </c>
      <c r="CT346" s="703" t="n">
        <v>0</v>
      </c>
      <c r="CU346" s="703"/>
      <c r="CV346" s="703"/>
      <c r="CW346" s="703"/>
      <c r="CX346" s="703" t="n">
        <v>0</v>
      </c>
      <c r="CY346" s="703" t="n">
        <v>0</v>
      </c>
      <c r="CZ346" s="703" t="n">
        <v>0</v>
      </c>
      <c r="DA346" s="703"/>
      <c r="DB346" s="703"/>
      <c r="DC346" s="703"/>
      <c r="DD346" s="703"/>
      <c r="DE346" s="703" t="n">
        <v>0</v>
      </c>
      <c r="DF346" s="703"/>
      <c r="DG346" s="703" t="n">
        <v>0</v>
      </c>
      <c r="DH346" s="703" t="n">
        <v>0</v>
      </c>
      <c r="DI346" s="703" t="n">
        <v>0</v>
      </c>
      <c r="DJ346" s="703" t="n">
        <v>0</v>
      </c>
      <c r="DK346" s="703" t="n">
        <v>0</v>
      </c>
      <c r="DL346" s="703" t="n">
        <v>0</v>
      </c>
      <c r="DM346" s="703" t="n">
        <v>1</v>
      </c>
      <c r="DN346" s="703"/>
      <c r="DO346" s="703"/>
      <c r="DP346" s="703"/>
      <c r="DQ346" s="703"/>
      <c r="DR346" s="703"/>
      <c r="DS346" s="704" t="n">
        <f aca="false">CN346-V346</f>
        <v>0</v>
      </c>
      <c r="DT346" s="553"/>
      <c r="DU346" s="48"/>
    </row>
    <row r="347" customFormat="false" ht="15" hidden="false" customHeight="true" outlineLevel="0" collapsed="false">
      <c r="A347" s="705" t="n">
        <f aca="false">A346+1</f>
        <v>338</v>
      </c>
      <c r="B347" s="706" t="s">
        <v>1099</v>
      </c>
      <c r="C347" s="706" t="s">
        <v>547</v>
      </c>
      <c r="D347" s="706" t="s">
        <v>548</v>
      </c>
      <c r="E347" s="243" t="n">
        <f aca="false">COUNTIF($G$10:$G$1856,$G347)</f>
        <v>1</v>
      </c>
      <c r="F347" s="706" t="s">
        <v>1632</v>
      </c>
      <c r="G347" s="706" t="s">
        <v>1632</v>
      </c>
      <c r="H347" s="707" t="s">
        <v>1633</v>
      </c>
      <c r="I347" s="708" t="s">
        <v>1066</v>
      </c>
      <c r="J347" s="707" t="s">
        <v>406</v>
      </c>
      <c r="K347" s="709" t="s">
        <v>369</v>
      </c>
      <c r="L347" s="707" t="s">
        <v>405</v>
      </c>
      <c r="M347" s="708" t="s">
        <v>1067</v>
      </c>
      <c r="N347" s="710" t="s">
        <v>934</v>
      </c>
      <c r="O347" s="512" t="n">
        <v>1</v>
      </c>
      <c r="P347" s="512" t="n">
        <v>1</v>
      </c>
      <c r="Q347" s="711" t="n">
        <v>0.0009457675328453</v>
      </c>
      <c r="R347" s="712"/>
      <c r="S347" s="713" t="n">
        <v>1.89</v>
      </c>
      <c r="T347" s="714" t="n">
        <v>1.88</v>
      </c>
      <c r="U347" s="715"/>
      <c r="V347" s="262" t="n">
        <f aca="false">SUM(W347:CI347)</f>
        <v>1</v>
      </c>
      <c r="W347" s="243" t="n">
        <v>0</v>
      </c>
      <c r="X347" s="243" t="n">
        <v>0</v>
      </c>
      <c r="Y347" s="243" t="n">
        <v>0</v>
      </c>
      <c r="Z347" s="243" t="n">
        <v>0</v>
      </c>
      <c r="AA347" s="243" t="n">
        <v>0</v>
      </c>
      <c r="AB347" s="243" t="n">
        <v>0</v>
      </c>
      <c r="AC347" s="243" t="n">
        <v>0</v>
      </c>
      <c r="AD347" s="243" t="n">
        <v>0</v>
      </c>
      <c r="AE347" s="243" t="n">
        <v>0</v>
      </c>
      <c r="AF347" s="243" t="n">
        <v>0</v>
      </c>
      <c r="AG347" s="243" t="n">
        <v>0</v>
      </c>
      <c r="AH347" s="518" t="n">
        <v>0</v>
      </c>
      <c r="AI347" s="243" t="n">
        <v>0</v>
      </c>
      <c r="AJ347" s="243" t="n">
        <v>0</v>
      </c>
      <c r="AK347" s="518" t="n">
        <v>0</v>
      </c>
      <c r="AL347" s="518" t="n">
        <v>0</v>
      </c>
      <c r="AM347" s="518" t="n">
        <v>0</v>
      </c>
      <c r="AN347" s="518" t="n">
        <v>0</v>
      </c>
      <c r="AO347" s="518" t="n">
        <v>0</v>
      </c>
      <c r="AP347" s="518" t="n">
        <v>0</v>
      </c>
      <c r="AQ347" s="518" t="n">
        <v>0</v>
      </c>
      <c r="AR347" s="518" t="n">
        <v>0</v>
      </c>
      <c r="AS347" s="518" t="n">
        <v>0</v>
      </c>
      <c r="AT347" s="518" t="n">
        <v>0</v>
      </c>
      <c r="AU347" s="518" t="n">
        <v>0</v>
      </c>
      <c r="AV347" s="518" t="n">
        <v>0</v>
      </c>
      <c r="AW347" s="518" t="n">
        <v>1</v>
      </c>
      <c r="AX347" s="518" t="n">
        <v>0</v>
      </c>
      <c r="AY347" s="518" t="n">
        <v>0</v>
      </c>
      <c r="AZ347" s="518" t="n">
        <v>0</v>
      </c>
      <c r="BA347" s="518" t="n">
        <v>0</v>
      </c>
      <c r="BB347" s="518" t="n">
        <v>0</v>
      </c>
      <c r="BC347" s="518" t="n">
        <v>0</v>
      </c>
      <c r="BD347" s="518" t="n">
        <v>0</v>
      </c>
      <c r="BE347" s="518" t="n">
        <v>0</v>
      </c>
      <c r="BF347" s="518" t="n">
        <v>0</v>
      </c>
      <c r="BG347" s="518" t="n">
        <v>0</v>
      </c>
      <c r="BH347" s="518" t="n">
        <v>0</v>
      </c>
      <c r="BI347" s="518" t="n">
        <v>0</v>
      </c>
      <c r="BJ347" s="518"/>
      <c r="BK347" s="518"/>
      <c r="BL347" s="518" t="n">
        <v>0</v>
      </c>
      <c r="BM347" s="518"/>
      <c r="BN347" s="518"/>
      <c r="BO347" s="518"/>
      <c r="BP347" s="518"/>
      <c r="BQ347" s="518"/>
      <c r="BR347" s="518"/>
      <c r="BS347" s="518"/>
      <c r="BT347" s="518"/>
      <c r="BU347" s="518"/>
      <c r="BV347" s="518" t="n">
        <v>0</v>
      </c>
      <c r="BW347" s="518" t="n">
        <v>0</v>
      </c>
      <c r="BX347" s="518" t="n">
        <v>0</v>
      </c>
      <c r="BY347" s="518" t="n">
        <v>0</v>
      </c>
      <c r="BZ347" s="518" t="n">
        <v>0</v>
      </c>
      <c r="CA347" s="518" t="n">
        <v>0</v>
      </c>
      <c r="CB347" s="518" t="n">
        <v>0</v>
      </c>
      <c r="CC347" s="518" t="n">
        <v>0</v>
      </c>
      <c r="CD347" s="518" t="n">
        <v>0</v>
      </c>
      <c r="CE347" s="518" t="n">
        <v>0</v>
      </c>
      <c r="CF347" s="518" t="n">
        <v>0</v>
      </c>
      <c r="CG347" s="518" t="n">
        <v>0</v>
      </c>
      <c r="CH347" s="518"/>
      <c r="CI347" s="716"/>
      <c r="CL347" s="48" t="n">
        <v>1</v>
      </c>
      <c r="CM347" s="48" t="n">
        <f aca="false">CL347-V347</f>
        <v>0</v>
      </c>
      <c r="CN347" s="702" t="n">
        <f aca="false">SUM(CO347:DR347)</f>
        <v>1</v>
      </c>
      <c r="CO347" s="703" t="n">
        <v>0</v>
      </c>
      <c r="CP347" s="703"/>
      <c r="CQ347" s="703" t="n">
        <v>0</v>
      </c>
      <c r="CR347" s="703"/>
      <c r="CS347" s="703" t="n">
        <v>0</v>
      </c>
      <c r="CT347" s="703" t="n">
        <v>0</v>
      </c>
      <c r="CU347" s="703"/>
      <c r="CV347" s="703"/>
      <c r="CW347" s="703"/>
      <c r="CX347" s="703" t="n">
        <v>0</v>
      </c>
      <c r="CY347" s="703" t="n">
        <v>0</v>
      </c>
      <c r="CZ347" s="703" t="n">
        <v>0</v>
      </c>
      <c r="DA347" s="703"/>
      <c r="DB347" s="703"/>
      <c r="DC347" s="703"/>
      <c r="DD347" s="703"/>
      <c r="DE347" s="703" t="n">
        <v>0</v>
      </c>
      <c r="DF347" s="703"/>
      <c r="DG347" s="703" t="n">
        <v>0</v>
      </c>
      <c r="DH347" s="703" t="n">
        <v>0</v>
      </c>
      <c r="DI347" s="703" t="n">
        <v>0</v>
      </c>
      <c r="DJ347" s="703" t="n">
        <v>0</v>
      </c>
      <c r="DK347" s="703" t="n">
        <v>0</v>
      </c>
      <c r="DL347" s="703" t="n">
        <v>0</v>
      </c>
      <c r="DM347" s="703" t="n">
        <v>1</v>
      </c>
      <c r="DN347" s="703"/>
      <c r="DO347" s="703"/>
      <c r="DP347" s="703"/>
      <c r="DQ347" s="703"/>
      <c r="DR347" s="703"/>
      <c r="DS347" s="704" t="n">
        <f aca="false">CN347-V347</f>
        <v>0</v>
      </c>
      <c r="DT347" s="553"/>
      <c r="DU347" s="48"/>
    </row>
    <row r="348" customFormat="false" ht="15" hidden="false" customHeight="true" outlineLevel="0" collapsed="false">
      <c r="A348" s="705" t="n">
        <f aca="false">A347+1</f>
        <v>339</v>
      </c>
      <c r="B348" s="706" t="s">
        <v>1099</v>
      </c>
      <c r="C348" s="706" t="s">
        <v>547</v>
      </c>
      <c r="D348" s="706" t="s">
        <v>548</v>
      </c>
      <c r="E348" s="243" t="n">
        <f aca="false">COUNTIF($G$10:$G$1856,$G348)</f>
        <v>1</v>
      </c>
      <c r="F348" s="706" t="s">
        <v>1634</v>
      </c>
      <c r="G348" s="706" t="s">
        <v>1634</v>
      </c>
      <c r="H348" s="707" t="s">
        <v>1635</v>
      </c>
      <c r="I348" s="708" t="s">
        <v>1141</v>
      </c>
      <c r="J348" s="707" t="s">
        <v>406</v>
      </c>
      <c r="K348" s="709" t="s">
        <v>369</v>
      </c>
      <c r="L348" s="707" t="s">
        <v>405</v>
      </c>
      <c r="M348" s="708" t="s">
        <v>1142</v>
      </c>
      <c r="N348" s="710" t="s">
        <v>934</v>
      </c>
      <c r="O348" s="512" t="n">
        <v>2</v>
      </c>
      <c r="P348" s="512" t="n">
        <v>1</v>
      </c>
      <c r="Q348" s="711" t="n">
        <v>0.000933915809376061</v>
      </c>
      <c r="R348" s="712"/>
      <c r="S348" s="713" t="n">
        <v>1.86</v>
      </c>
      <c r="T348" s="714" t="n">
        <v>1.86</v>
      </c>
      <c r="U348" s="715"/>
      <c r="V348" s="262" t="n">
        <f aca="false">SUM(W348:CI348)</f>
        <v>1</v>
      </c>
      <c r="W348" s="243" t="n">
        <v>0</v>
      </c>
      <c r="X348" s="243" t="n">
        <v>0</v>
      </c>
      <c r="Y348" s="243" t="n">
        <v>0</v>
      </c>
      <c r="Z348" s="243" t="n">
        <v>0</v>
      </c>
      <c r="AA348" s="243" t="n">
        <v>0</v>
      </c>
      <c r="AB348" s="243" t="n">
        <v>0</v>
      </c>
      <c r="AC348" s="243" t="n">
        <v>0</v>
      </c>
      <c r="AD348" s="243" t="n">
        <v>0</v>
      </c>
      <c r="AE348" s="243" t="n">
        <v>0</v>
      </c>
      <c r="AF348" s="243" t="n">
        <v>0</v>
      </c>
      <c r="AG348" s="243" t="n">
        <v>0</v>
      </c>
      <c r="AH348" s="518" t="n">
        <v>0</v>
      </c>
      <c r="AI348" s="243" t="n">
        <v>0</v>
      </c>
      <c r="AJ348" s="243" t="n">
        <v>0</v>
      </c>
      <c r="AK348" s="518" t="n">
        <v>0</v>
      </c>
      <c r="AL348" s="518" t="n">
        <v>0</v>
      </c>
      <c r="AM348" s="518" t="n">
        <v>0</v>
      </c>
      <c r="AN348" s="518" t="n">
        <v>0</v>
      </c>
      <c r="AO348" s="518" t="n">
        <v>0</v>
      </c>
      <c r="AP348" s="518" t="n">
        <v>0</v>
      </c>
      <c r="AQ348" s="518" t="n">
        <v>0</v>
      </c>
      <c r="AR348" s="518" t="n">
        <v>0</v>
      </c>
      <c r="AS348" s="518" t="n">
        <v>0</v>
      </c>
      <c r="AT348" s="518" t="n">
        <v>0</v>
      </c>
      <c r="AU348" s="518" t="n">
        <v>0</v>
      </c>
      <c r="AV348" s="518" t="n">
        <v>0</v>
      </c>
      <c r="AW348" s="518" t="n">
        <v>1</v>
      </c>
      <c r="AX348" s="518" t="n">
        <v>0</v>
      </c>
      <c r="AY348" s="518" t="n">
        <v>0</v>
      </c>
      <c r="AZ348" s="518" t="n">
        <v>0</v>
      </c>
      <c r="BA348" s="518" t="n">
        <v>0</v>
      </c>
      <c r="BB348" s="518" t="n">
        <v>0</v>
      </c>
      <c r="BC348" s="518" t="n">
        <v>0</v>
      </c>
      <c r="BD348" s="518" t="n">
        <v>0</v>
      </c>
      <c r="BE348" s="518" t="n">
        <v>0</v>
      </c>
      <c r="BF348" s="518" t="n">
        <v>0</v>
      </c>
      <c r="BG348" s="518" t="n">
        <v>0</v>
      </c>
      <c r="BH348" s="518" t="n">
        <v>0</v>
      </c>
      <c r="BI348" s="518" t="n">
        <v>0</v>
      </c>
      <c r="BJ348" s="518"/>
      <c r="BK348" s="518"/>
      <c r="BL348" s="518" t="n">
        <v>0</v>
      </c>
      <c r="BM348" s="518"/>
      <c r="BN348" s="518"/>
      <c r="BO348" s="518"/>
      <c r="BP348" s="518"/>
      <c r="BQ348" s="518"/>
      <c r="BR348" s="518"/>
      <c r="BS348" s="518"/>
      <c r="BT348" s="518"/>
      <c r="BU348" s="518"/>
      <c r="BV348" s="518" t="n">
        <v>0</v>
      </c>
      <c r="BW348" s="518" t="n">
        <v>0</v>
      </c>
      <c r="BX348" s="518" t="n">
        <v>0</v>
      </c>
      <c r="BY348" s="518" t="n">
        <v>0</v>
      </c>
      <c r="BZ348" s="518" t="n">
        <v>0</v>
      </c>
      <c r="CA348" s="518" t="n">
        <v>0</v>
      </c>
      <c r="CB348" s="518" t="n">
        <v>0</v>
      </c>
      <c r="CC348" s="518" t="n">
        <v>0</v>
      </c>
      <c r="CD348" s="518" t="n">
        <v>0</v>
      </c>
      <c r="CE348" s="518" t="n">
        <v>0</v>
      </c>
      <c r="CF348" s="518" t="n">
        <v>0</v>
      </c>
      <c r="CG348" s="518" t="n">
        <v>0</v>
      </c>
      <c r="CH348" s="518"/>
      <c r="CI348" s="716"/>
      <c r="CL348" s="48" t="n">
        <v>1</v>
      </c>
      <c r="CM348" s="48" t="n">
        <f aca="false">CL348-V348</f>
        <v>0</v>
      </c>
      <c r="CN348" s="702" t="n">
        <f aca="false">SUM(CO348:DR348)</f>
        <v>1</v>
      </c>
      <c r="CO348" s="703" t="n">
        <v>0</v>
      </c>
      <c r="CP348" s="703"/>
      <c r="CQ348" s="703" t="n">
        <v>0</v>
      </c>
      <c r="CR348" s="703"/>
      <c r="CS348" s="703" t="n">
        <v>0</v>
      </c>
      <c r="CT348" s="703" t="n">
        <v>0</v>
      </c>
      <c r="CU348" s="703"/>
      <c r="CV348" s="703"/>
      <c r="CW348" s="703"/>
      <c r="CX348" s="703" t="n">
        <v>0</v>
      </c>
      <c r="CY348" s="703" t="n">
        <v>0</v>
      </c>
      <c r="CZ348" s="703" t="n">
        <v>0</v>
      </c>
      <c r="DA348" s="703"/>
      <c r="DB348" s="703"/>
      <c r="DC348" s="703"/>
      <c r="DD348" s="703"/>
      <c r="DE348" s="703" t="n">
        <v>0</v>
      </c>
      <c r="DF348" s="703"/>
      <c r="DG348" s="703" t="n">
        <v>0</v>
      </c>
      <c r="DH348" s="703" t="n">
        <v>0</v>
      </c>
      <c r="DI348" s="703" t="n">
        <v>0</v>
      </c>
      <c r="DJ348" s="703" t="n">
        <v>0</v>
      </c>
      <c r="DK348" s="703" t="n">
        <v>0</v>
      </c>
      <c r="DL348" s="703" t="n">
        <v>0</v>
      </c>
      <c r="DM348" s="703" t="n">
        <v>1</v>
      </c>
      <c r="DN348" s="703"/>
      <c r="DO348" s="703"/>
      <c r="DP348" s="703"/>
      <c r="DQ348" s="703"/>
      <c r="DR348" s="703"/>
      <c r="DS348" s="704" t="n">
        <f aca="false">CN348-V348</f>
        <v>0</v>
      </c>
      <c r="DT348" s="553"/>
      <c r="DU348" s="48"/>
    </row>
    <row r="349" customFormat="false" ht="15" hidden="false" customHeight="true" outlineLevel="0" collapsed="false">
      <c r="A349" s="705" t="n">
        <f aca="false">A348+1</f>
        <v>340</v>
      </c>
      <c r="B349" s="706" t="s">
        <v>1099</v>
      </c>
      <c r="C349" s="706" t="s">
        <v>547</v>
      </c>
      <c r="D349" s="706" t="s">
        <v>548</v>
      </c>
      <c r="E349" s="243" t="n">
        <f aca="false">COUNTIF($G$10:$G$1856,$G349)</f>
        <v>1</v>
      </c>
      <c r="F349" s="706" t="s">
        <v>1636</v>
      </c>
      <c r="G349" s="706" t="s">
        <v>1636</v>
      </c>
      <c r="H349" s="707" t="s">
        <v>1637</v>
      </c>
      <c r="I349" s="708" t="s">
        <v>1137</v>
      </c>
      <c r="J349" s="707" t="s">
        <v>406</v>
      </c>
      <c r="K349" s="709" t="s">
        <v>369</v>
      </c>
      <c r="L349" s="707" t="s">
        <v>405</v>
      </c>
      <c r="M349" s="708" t="s">
        <v>1138</v>
      </c>
      <c r="N349" s="710" t="s">
        <v>934</v>
      </c>
      <c r="O349" s="512" t="n">
        <v>4</v>
      </c>
      <c r="P349" s="512" t="n">
        <v>1</v>
      </c>
      <c r="Q349" s="711" t="n">
        <v>0.00370443469627188</v>
      </c>
      <c r="R349" s="712"/>
      <c r="S349" s="713" t="n">
        <v>7.38</v>
      </c>
      <c r="T349" s="714" t="n">
        <v>7.36</v>
      </c>
      <c r="U349" s="715"/>
      <c r="V349" s="262" t="n">
        <f aca="false">SUM(W349:CI349)</f>
        <v>2</v>
      </c>
      <c r="W349" s="243" t="n">
        <v>0</v>
      </c>
      <c r="X349" s="243" t="n">
        <v>0</v>
      </c>
      <c r="Y349" s="243" t="n">
        <v>0</v>
      </c>
      <c r="Z349" s="243" t="n">
        <v>0</v>
      </c>
      <c r="AA349" s="243" t="n">
        <v>0</v>
      </c>
      <c r="AB349" s="243" t="n">
        <v>0</v>
      </c>
      <c r="AC349" s="243" t="n">
        <v>0</v>
      </c>
      <c r="AD349" s="243" t="n">
        <v>1</v>
      </c>
      <c r="AE349" s="243" t="n">
        <v>0</v>
      </c>
      <c r="AF349" s="243" t="n">
        <v>0</v>
      </c>
      <c r="AG349" s="243" t="n">
        <v>0</v>
      </c>
      <c r="AH349" s="518" t="n">
        <v>0</v>
      </c>
      <c r="AI349" s="243" t="n">
        <v>0</v>
      </c>
      <c r="AJ349" s="243" t="n">
        <v>0</v>
      </c>
      <c r="AK349" s="518" t="n">
        <v>0</v>
      </c>
      <c r="AL349" s="518" t="n">
        <v>0</v>
      </c>
      <c r="AM349" s="518" t="n">
        <v>0</v>
      </c>
      <c r="AN349" s="518" t="n">
        <v>0</v>
      </c>
      <c r="AO349" s="518" t="n">
        <v>0</v>
      </c>
      <c r="AP349" s="518" t="n">
        <v>0</v>
      </c>
      <c r="AQ349" s="518" t="n">
        <v>0</v>
      </c>
      <c r="AR349" s="518" t="n">
        <v>0</v>
      </c>
      <c r="AS349" s="518" t="n">
        <v>0</v>
      </c>
      <c r="AT349" s="518" t="n">
        <v>0</v>
      </c>
      <c r="AU349" s="518" t="n">
        <v>0</v>
      </c>
      <c r="AV349" s="518" t="n">
        <v>0</v>
      </c>
      <c r="AW349" s="518" t="n">
        <v>1</v>
      </c>
      <c r="AX349" s="518" t="n">
        <v>0</v>
      </c>
      <c r="AY349" s="518" t="n">
        <v>0</v>
      </c>
      <c r="AZ349" s="518" t="n">
        <v>0</v>
      </c>
      <c r="BA349" s="518" t="n">
        <v>0</v>
      </c>
      <c r="BB349" s="518" t="n">
        <v>0</v>
      </c>
      <c r="BC349" s="518" t="n">
        <v>0</v>
      </c>
      <c r="BD349" s="518" t="n">
        <v>0</v>
      </c>
      <c r="BE349" s="518" t="n">
        <v>0</v>
      </c>
      <c r="BF349" s="518" t="n">
        <v>0</v>
      </c>
      <c r="BG349" s="518" t="n">
        <v>0</v>
      </c>
      <c r="BH349" s="518" t="n">
        <v>0</v>
      </c>
      <c r="BI349" s="518" t="n">
        <v>0</v>
      </c>
      <c r="BJ349" s="518"/>
      <c r="BK349" s="518"/>
      <c r="BL349" s="518" t="n">
        <v>0</v>
      </c>
      <c r="BM349" s="518"/>
      <c r="BN349" s="518"/>
      <c r="BO349" s="518"/>
      <c r="BP349" s="518"/>
      <c r="BQ349" s="518"/>
      <c r="BR349" s="518"/>
      <c r="BS349" s="518"/>
      <c r="BT349" s="518"/>
      <c r="BU349" s="518"/>
      <c r="BV349" s="518" t="n">
        <v>0</v>
      </c>
      <c r="BW349" s="518" t="n">
        <v>0</v>
      </c>
      <c r="BX349" s="518" t="n">
        <v>0</v>
      </c>
      <c r="BY349" s="518" t="n">
        <v>0</v>
      </c>
      <c r="BZ349" s="518" t="n">
        <v>0</v>
      </c>
      <c r="CA349" s="518" t="n">
        <v>0</v>
      </c>
      <c r="CB349" s="518" t="n">
        <v>0</v>
      </c>
      <c r="CC349" s="518" t="n">
        <v>0</v>
      </c>
      <c r="CD349" s="518" t="n">
        <v>0</v>
      </c>
      <c r="CE349" s="518" t="n">
        <v>0</v>
      </c>
      <c r="CF349" s="518" t="n">
        <v>0</v>
      </c>
      <c r="CG349" s="518" t="n">
        <v>0</v>
      </c>
      <c r="CH349" s="518"/>
      <c r="CI349" s="716"/>
      <c r="CL349" s="48" t="n">
        <v>2</v>
      </c>
      <c r="CM349" s="48" t="n">
        <f aca="false">CL349-V349</f>
        <v>0</v>
      </c>
      <c r="CN349" s="702" t="n">
        <f aca="false">SUM(CO349:DR349)</f>
        <v>2</v>
      </c>
      <c r="CO349" s="703" t="n">
        <v>0</v>
      </c>
      <c r="CP349" s="703"/>
      <c r="CQ349" s="703" t="n">
        <v>0</v>
      </c>
      <c r="CR349" s="703"/>
      <c r="CS349" s="703" t="n">
        <v>0</v>
      </c>
      <c r="CT349" s="703" t="n">
        <v>0</v>
      </c>
      <c r="CU349" s="703"/>
      <c r="CV349" s="703"/>
      <c r="CW349" s="703"/>
      <c r="CX349" s="703" t="n">
        <v>1</v>
      </c>
      <c r="CY349" s="703" t="n">
        <v>0</v>
      </c>
      <c r="CZ349" s="703" t="n">
        <v>0</v>
      </c>
      <c r="DA349" s="703"/>
      <c r="DB349" s="703"/>
      <c r="DC349" s="703"/>
      <c r="DD349" s="703"/>
      <c r="DE349" s="703" t="n">
        <v>0</v>
      </c>
      <c r="DF349" s="703"/>
      <c r="DG349" s="703" t="n">
        <v>0</v>
      </c>
      <c r="DH349" s="703" t="n">
        <v>0</v>
      </c>
      <c r="DI349" s="703" t="n">
        <v>0</v>
      </c>
      <c r="DJ349" s="703" t="n">
        <v>0</v>
      </c>
      <c r="DK349" s="703" t="n">
        <v>0</v>
      </c>
      <c r="DL349" s="703" t="n">
        <v>0</v>
      </c>
      <c r="DM349" s="703" t="n">
        <v>1</v>
      </c>
      <c r="DN349" s="703"/>
      <c r="DO349" s="703"/>
      <c r="DP349" s="703"/>
      <c r="DQ349" s="703"/>
      <c r="DR349" s="703"/>
      <c r="DS349" s="704" t="n">
        <f aca="false">CN349-V349</f>
        <v>0</v>
      </c>
      <c r="DT349" s="553"/>
      <c r="DU349" s="48"/>
    </row>
    <row r="350" customFormat="false" ht="15" hidden="false" customHeight="true" outlineLevel="0" collapsed="false">
      <c r="A350" s="705" t="n">
        <f aca="false">A349+1</f>
        <v>341</v>
      </c>
      <c r="B350" s="706" t="s">
        <v>1099</v>
      </c>
      <c r="C350" s="706" t="s">
        <v>547</v>
      </c>
      <c r="D350" s="706" t="s">
        <v>548</v>
      </c>
      <c r="E350" s="243" t="n">
        <f aca="false">COUNTIF($G$10:$G$1856,$G350)</f>
        <v>1</v>
      </c>
      <c r="F350" s="706" t="s">
        <v>1638</v>
      </c>
      <c r="G350" s="706" t="s">
        <v>1638</v>
      </c>
      <c r="H350" s="707" t="s">
        <v>1639</v>
      </c>
      <c r="I350" s="708" t="s">
        <v>941</v>
      </c>
      <c r="J350" s="707" t="s">
        <v>406</v>
      </c>
      <c r="K350" s="709" t="s">
        <v>369</v>
      </c>
      <c r="L350" s="707" t="s">
        <v>405</v>
      </c>
      <c r="M350" s="708" t="s">
        <v>942</v>
      </c>
      <c r="N350" s="710" t="s">
        <v>934</v>
      </c>
      <c r="O350" s="512" t="n">
        <v>4</v>
      </c>
      <c r="P350" s="512" t="n">
        <v>1</v>
      </c>
      <c r="Q350" s="711" t="n">
        <v>0.00255169106510884</v>
      </c>
      <c r="R350" s="712"/>
      <c r="S350" s="713" t="n">
        <v>5.09</v>
      </c>
      <c r="T350" s="714" t="n">
        <v>5.07</v>
      </c>
      <c r="U350" s="715"/>
      <c r="V350" s="262" t="n">
        <f aca="false">SUM(W350:CI350)</f>
        <v>2</v>
      </c>
      <c r="W350" s="243" t="n">
        <v>0</v>
      </c>
      <c r="X350" s="243" t="n">
        <v>0</v>
      </c>
      <c r="Y350" s="243" t="n">
        <v>0</v>
      </c>
      <c r="Z350" s="243" t="n">
        <v>0</v>
      </c>
      <c r="AA350" s="243" t="n">
        <v>0</v>
      </c>
      <c r="AB350" s="243" t="n">
        <v>0</v>
      </c>
      <c r="AC350" s="243" t="n">
        <v>0</v>
      </c>
      <c r="AD350" s="243" t="n">
        <v>1</v>
      </c>
      <c r="AE350" s="243" t="n">
        <v>0</v>
      </c>
      <c r="AF350" s="243" t="n">
        <v>0</v>
      </c>
      <c r="AG350" s="243" t="n">
        <v>0</v>
      </c>
      <c r="AH350" s="518" t="n">
        <v>0</v>
      </c>
      <c r="AI350" s="243" t="n">
        <v>0</v>
      </c>
      <c r="AJ350" s="243" t="n">
        <v>0</v>
      </c>
      <c r="AK350" s="518" t="n">
        <v>0</v>
      </c>
      <c r="AL350" s="518" t="n">
        <v>0</v>
      </c>
      <c r="AM350" s="518" t="n">
        <v>0</v>
      </c>
      <c r="AN350" s="518" t="n">
        <v>0</v>
      </c>
      <c r="AO350" s="518" t="n">
        <v>0</v>
      </c>
      <c r="AP350" s="518" t="n">
        <v>0</v>
      </c>
      <c r="AQ350" s="518" t="n">
        <v>0</v>
      </c>
      <c r="AR350" s="518" t="n">
        <v>0</v>
      </c>
      <c r="AS350" s="518" t="n">
        <v>0</v>
      </c>
      <c r="AT350" s="518" t="n">
        <v>0</v>
      </c>
      <c r="AU350" s="518" t="n">
        <v>0</v>
      </c>
      <c r="AV350" s="518" t="n">
        <v>0</v>
      </c>
      <c r="AW350" s="518" t="n">
        <v>1</v>
      </c>
      <c r="AX350" s="518" t="n">
        <v>0</v>
      </c>
      <c r="AY350" s="518" t="n">
        <v>0</v>
      </c>
      <c r="AZ350" s="518" t="n">
        <v>0</v>
      </c>
      <c r="BA350" s="518" t="n">
        <v>0</v>
      </c>
      <c r="BB350" s="518" t="n">
        <v>0</v>
      </c>
      <c r="BC350" s="518" t="n">
        <v>0</v>
      </c>
      <c r="BD350" s="518" t="n">
        <v>0</v>
      </c>
      <c r="BE350" s="518" t="n">
        <v>0</v>
      </c>
      <c r="BF350" s="518" t="n">
        <v>0</v>
      </c>
      <c r="BG350" s="518" t="n">
        <v>0</v>
      </c>
      <c r="BH350" s="518" t="n">
        <v>0</v>
      </c>
      <c r="BI350" s="518" t="n">
        <v>0</v>
      </c>
      <c r="BJ350" s="518"/>
      <c r="BK350" s="518"/>
      <c r="BL350" s="518" t="n">
        <v>0</v>
      </c>
      <c r="BM350" s="518"/>
      <c r="BN350" s="518"/>
      <c r="BO350" s="518"/>
      <c r="BP350" s="518"/>
      <c r="BQ350" s="518"/>
      <c r="BR350" s="518"/>
      <c r="BS350" s="518"/>
      <c r="BT350" s="518"/>
      <c r="BU350" s="518"/>
      <c r="BV350" s="518" t="n">
        <v>0</v>
      </c>
      <c r="BW350" s="518" t="n">
        <v>0</v>
      </c>
      <c r="BX350" s="518" t="n">
        <v>0</v>
      </c>
      <c r="BY350" s="518" t="n">
        <v>0</v>
      </c>
      <c r="BZ350" s="518" t="n">
        <v>0</v>
      </c>
      <c r="CA350" s="518" t="n">
        <v>0</v>
      </c>
      <c r="CB350" s="518" t="n">
        <v>0</v>
      </c>
      <c r="CC350" s="518" t="n">
        <v>0</v>
      </c>
      <c r="CD350" s="518" t="n">
        <v>0</v>
      </c>
      <c r="CE350" s="518" t="n">
        <v>0</v>
      </c>
      <c r="CF350" s="518" t="n">
        <v>0</v>
      </c>
      <c r="CG350" s="518" t="n">
        <v>0</v>
      </c>
      <c r="CH350" s="518"/>
      <c r="CI350" s="716"/>
      <c r="CL350" s="48" t="n">
        <v>2</v>
      </c>
      <c r="CM350" s="48" t="n">
        <f aca="false">CL350-V350</f>
        <v>0</v>
      </c>
      <c r="CN350" s="702" t="n">
        <f aca="false">SUM(CO350:DR350)</f>
        <v>2</v>
      </c>
      <c r="CO350" s="703" t="n">
        <v>0</v>
      </c>
      <c r="CP350" s="703"/>
      <c r="CQ350" s="703" t="n">
        <v>0</v>
      </c>
      <c r="CR350" s="703"/>
      <c r="CS350" s="703" t="n">
        <v>0</v>
      </c>
      <c r="CT350" s="703" t="n">
        <v>0</v>
      </c>
      <c r="CU350" s="703"/>
      <c r="CV350" s="703"/>
      <c r="CW350" s="703"/>
      <c r="CX350" s="703" t="n">
        <v>1</v>
      </c>
      <c r="CY350" s="703" t="n">
        <v>0</v>
      </c>
      <c r="CZ350" s="703" t="n">
        <v>0</v>
      </c>
      <c r="DA350" s="703"/>
      <c r="DB350" s="703"/>
      <c r="DC350" s="703"/>
      <c r="DD350" s="703"/>
      <c r="DE350" s="703" t="n">
        <v>0</v>
      </c>
      <c r="DF350" s="703"/>
      <c r="DG350" s="703" t="n">
        <v>0</v>
      </c>
      <c r="DH350" s="703" t="n">
        <v>0</v>
      </c>
      <c r="DI350" s="703" t="n">
        <v>0</v>
      </c>
      <c r="DJ350" s="703" t="n">
        <v>0</v>
      </c>
      <c r="DK350" s="703" t="n">
        <v>0</v>
      </c>
      <c r="DL350" s="703" t="n">
        <v>0</v>
      </c>
      <c r="DM350" s="703" t="n">
        <v>1</v>
      </c>
      <c r="DN350" s="703"/>
      <c r="DO350" s="703"/>
      <c r="DP350" s="703"/>
      <c r="DQ350" s="703"/>
      <c r="DR350" s="703"/>
      <c r="DS350" s="704" t="n">
        <f aca="false">CN350-V350</f>
        <v>0</v>
      </c>
      <c r="DT350" s="553"/>
      <c r="DU350" s="48"/>
    </row>
    <row r="351" customFormat="false" ht="15" hidden="false" customHeight="true" outlineLevel="0" collapsed="false">
      <c r="A351" s="705" t="n">
        <f aca="false">A350+1</f>
        <v>342</v>
      </c>
      <c r="B351" s="706" t="s">
        <v>1099</v>
      </c>
      <c r="C351" s="706" t="s">
        <v>547</v>
      </c>
      <c r="D351" s="706" t="s">
        <v>548</v>
      </c>
      <c r="E351" s="243" t="n">
        <f aca="false">COUNTIF($G$10:$G$1856,$G351)</f>
        <v>1</v>
      </c>
      <c r="F351" s="706" t="s">
        <v>1640</v>
      </c>
      <c r="G351" s="706" t="s">
        <v>1640</v>
      </c>
      <c r="H351" s="707" t="s">
        <v>1641</v>
      </c>
      <c r="I351" s="708" t="s">
        <v>1078</v>
      </c>
      <c r="J351" s="707" t="s">
        <v>406</v>
      </c>
      <c r="K351" s="709" t="s">
        <v>369</v>
      </c>
      <c r="L351" s="707" t="s">
        <v>405</v>
      </c>
      <c r="M351" s="708" t="s">
        <v>1002</v>
      </c>
      <c r="N351" s="710" t="s">
        <v>934</v>
      </c>
      <c r="O351" s="512" t="n">
        <v>2</v>
      </c>
      <c r="P351" s="512" t="n">
        <v>1</v>
      </c>
      <c r="Q351" s="711" t="n">
        <v>0.00241325093324284</v>
      </c>
      <c r="R351" s="712"/>
      <c r="S351" s="713" t="n">
        <v>4.81</v>
      </c>
      <c r="T351" s="714" t="n">
        <v>4.8</v>
      </c>
      <c r="U351" s="715"/>
      <c r="V351" s="262" t="n">
        <f aca="false">SUM(W351:CI351)</f>
        <v>4</v>
      </c>
      <c r="W351" s="243" t="n">
        <v>0</v>
      </c>
      <c r="X351" s="243" t="n">
        <v>0</v>
      </c>
      <c r="Y351" s="243" t="n">
        <v>0</v>
      </c>
      <c r="Z351" s="243" t="n">
        <v>0</v>
      </c>
      <c r="AA351" s="243" t="n">
        <v>0</v>
      </c>
      <c r="AB351" s="243" t="n">
        <v>0</v>
      </c>
      <c r="AC351" s="243" t="n">
        <v>0</v>
      </c>
      <c r="AD351" s="243" t="n">
        <v>1</v>
      </c>
      <c r="AE351" s="243" t="n">
        <v>0</v>
      </c>
      <c r="AF351" s="243" t="n">
        <v>0</v>
      </c>
      <c r="AG351" s="243" t="n">
        <v>0</v>
      </c>
      <c r="AH351" s="518" t="n">
        <v>0</v>
      </c>
      <c r="AI351" s="243" t="n">
        <v>0</v>
      </c>
      <c r="AJ351" s="243" t="n">
        <v>0</v>
      </c>
      <c r="AK351" s="518" t="n">
        <v>0</v>
      </c>
      <c r="AL351" s="518" t="n">
        <v>0</v>
      </c>
      <c r="AM351" s="518" t="n">
        <v>0</v>
      </c>
      <c r="AN351" s="518" t="n">
        <v>0</v>
      </c>
      <c r="AO351" s="518" t="n">
        <v>0</v>
      </c>
      <c r="AP351" s="518" t="n">
        <v>0</v>
      </c>
      <c r="AQ351" s="518" t="n">
        <v>0</v>
      </c>
      <c r="AR351" s="518" t="n">
        <v>0</v>
      </c>
      <c r="AS351" s="518" t="n">
        <v>0</v>
      </c>
      <c r="AT351" s="518" t="n">
        <v>0</v>
      </c>
      <c r="AU351" s="518" t="n">
        <v>0</v>
      </c>
      <c r="AV351" s="518" t="n">
        <v>0</v>
      </c>
      <c r="AW351" s="518" t="n">
        <v>3</v>
      </c>
      <c r="AX351" s="518" t="n">
        <v>0</v>
      </c>
      <c r="AY351" s="518" t="n">
        <v>0</v>
      </c>
      <c r="AZ351" s="518" t="n">
        <v>0</v>
      </c>
      <c r="BA351" s="518" t="n">
        <v>0</v>
      </c>
      <c r="BB351" s="518" t="n">
        <v>0</v>
      </c>
      <c r="BC351" s="518" t="n">
        <v>0</v>
      </c>
      <c r="BD351" s="518" t="n">
        <v>0</v>
      </c>
      <c r="BE351" s="518" t="n">
        <v>0</v>
      </c>
      <c r="BF351" s="518" t="n">
        <v>0</v>
      </c>
      <c r="BG351" s="518" t="n">
        <v>0</v>
      </c>
      <c r="BH351" s="518" t="n">
        <v>0</v>
      </c>
      <c r="BI351" s="518" t="n">
        <v>0</v>
      </c>
      <c r="BJ351" s="518"/>
      <c r="BK351" s="518"/>
      <c r="BL351" s="518" t="n">
        <v>0</v>
      </c>
      <c r="BM351" s="518"/>
      <c r="BN351" s="518"/>
      <c r="BO351" s="518"/>
      <c r="BP351" s="518"/>
      <c r="BQ351" s="518"/>
      <c r="BR351" s="518"/>
      <c r="BS351" s="518"/>
      <c r="BT351" s="518"/>
      <c r="BU351" s="518"/>
      <c r="BV351" s="518" t="n">
        <v>0</v>
      </c>
      <c r="BW351" s="518" t="n">
        <v>0</v>
      </c>
      <c r="BX351" s="518" t="n">
        <v>0</v>
      </c>
      <c r="BY351" s="518" t="n">
        <v>0</v>
      </c>
      <c r="BZ351" s="518" t="n">
        <v>0</v>
      </c>
      <c r="CA351" s="518" t="n">
        <v>0</v>
      </c>
      <c r="CB351" s="518" t="n">
        <v>0</v>
      </c>
      <c r="CC351" s="518" t="n">
        <v>0</v>
      </c>
      <c r="CD351" s="518" t="n">
        <v>0</v>
      </c>
      <c r="CE351" s="518" t="n">
        <v>0</v>
      </c>
      <c r="CF351" s="518" t="n">
        <v>0</v>
      </c>
      <c r="CG351" s="518" t="n">
        <v>0</v>
      </c>
      <c r="CH351" s="518"/>
      <c r="CI351" s="716"/>
      <c r="CL351" s="48" t="n">
        <v>4</v>
      </c>
      <c r="CM351" s="48" t="n">
        <f aca="false">CL351-V351</f>
        <v>0</v>
      </c>
      <c r="CN351" s="702" t="n">
        <f aca="false">SUM(CO351:DR351)</f>
        <v>4</v>
      </c>
      <c r="CO351" s="703" t="n">
        <v>0</v>
      </c>
      <c r="CP351" s="703"/>
      <c r="CQ351" s="703" t="n">
        <v>0</v>
      </c>
      <c r="CR351" s="703"/>
      <c r="CS351" s="703" t="n">
        <v>0</v>
      </c>
      <c r="CT351" s="703" t="n">
        <v>0</v>
      </c>
      <c r="CU351" s="703"/>
      <c r="CV351" s="703"/>
      <c r="CW351" s="703"/>
      <c r="CX351" s="703" t="n">
        <v>1</v>
      </c>
      <c r="CY351" s="703" t="n">
        <v>0</v>
      </c>
      <c r="CZ351" s="703" t="n">
        <v>0</v>
      </c>
      <c r="DA351" s="703"/>
      <c r="DB351" s="703"/>
      <c r="DC351" s="703"/>
      <c r="DD351" s="703"/>
      <c r="DE351" s="703" t="n">
        <v>0</v>
      </c>
      <c r="DF351" s="703"/>
      <c r="DG351" s="703" t="n">
        <v>0</v>
      </c>
      <c r="DH351" s="703" t="n">
        <v>0</v>
      </c>
      <c r="DI351" s="703" t="n">
        <v>0</v>
      </c>
      <c r="DJ351" s="703" t="n">
        <v>0</v>
      </c>
      <c r="DK351" s="703" t="n">
        <v>0</v>
      </c>
      <c r="DL351" s="703" t="n">
        <v>0</v>
      </c>
      <c r="DM351" s="703" t="n">
        <v>3</v>
      </c>
      <c r="DN351" s="703"/>
      <c r="DO351" s="703"/>
      <c r="DP351" s="703"/>
      <c r="DQ351" s="703"/>
      <c r="DR351" s="703"/>
      <c r="DS351" s="704" t="n">
        <f aca="false">CN351-V351</f>
        <v>0</v>
      </c>
      <c r="DT351" s="553"/>
      <c r="DU351" s="48"/>
    </row>
    <row r="352" customFormat="false" ht="15" hidden="false" customHeight="true" outlineLevel="0" collapsed="false">
      <c r="A352" s="705" t="n">
        <f aca="false">A351+1</f>
        <v>343</v>
      </c>
      <c r="B352" s="706" t="s">
        <v>1099</v>
      </c>
      <c r="C352" s="706" t="s">
        <v>547</v>
      </c>
      <c r="D352" s="706" t="s">
        <v>548</v>
      </c>
      <c r="E352" s="243" t="n">
        <f aca="false">COUNTIF($G$10:$G$1856,$G352)</f>
        <v>1</v>
      </c>
      <c r="F352" s="706" t="s">
        <v>1642</v>
      </c>
      <c r="G352" s="706" t="s">
        <v>1642</v>
      </c>
      <c r="H352" s="707" t="s">
        <v>1643</v>
      </c>
      <c r="I352" s="708" t="s">
        <v>1644</v>
      </c>
      <c r="J352" s="707" t="s">
        <v>406</v>
      </c>
      <c r="K352" s="709" t="s">
        <v>369</v>
      </c>
      <c r="L352" s="707" t="s">
        <v>405</v>
      </c>
      <c r="M352" s="708" t="s">
        <v>1006</v>
      </c>
      <c r="N352" s="710" t="s">
        <v>934</v>
      </c>
      <c r="O352" s="512" t="n">
        <v>2</v>
      </c>
      <c r="P352" s="512" t="n">
        <v>1</v>
      </c>
      <c r="Q352" s="711" t="n">
        <v>0.000630091627478548</v>
      </c>
      <c r="R352" s="712"/>
      <c r="S352" s="713" t="n">
        <v>1.26</v>
      </c>
      <c r="T352" s="714" t="n">
        <v>1.25</v>
      </c>
      <c r="U352" s="715"/>
      <c r="V352" s="262" t="n">
        <f aca="false">SUM(W352:CI352)</f>
        <v>1</v>
      </c>
      <c r="W352" s="243" t="n">
        <v>0</v>
      </c>
      <c r="X352" s="243" t="n">
        <v>0</v>
      </c>
      <c r="Y352" s="243" t="n">
        <v>0</v>
      </c>
      <c r="Z352" s="243" t="n">
        <v>0</v>
      </c>
      <c r="AA352" s="243" t="n">
        <v>0</v>
      </c>
      <c r="AB352" s="243" t="n">
        <v>0</v>
      </c>
      <c r="AC352" s="243" t="n">
        <v>0</v>
      </c>
      <c r="AD352" s="243" t="n">
        <v>0</v>
      </c>
      <c r="AE352" s="243" t="n">
        <v>0</v>
      </c>
      <c r="AF352" s="243" t="n">
        <v>0</v>
      </c>
      <c r="AG352" s="243" t="n">
        <v>0</v>
      </c>
      <c r="AH352" s="518" t="n">
        <v>0</v>
      </c>
      <c r="AI352" s="243" t="n">
        <v>0</v>
      </c>
      <c r="AJ352" s="243" t="n">
        <v>0</v>
      </c>
      <c r="AK352" s="518" t="n">
        <v>0</v>
      </c>
      <c r="AL352" s="518" t="n">
        <v>0</v>
      </c>
      <c r="AM352" s="518" t="n">
        <v>0</v>
      </c>
      <c r="AN352" s="518" t="n">
        <v>0</v>
      </c>
      <c r="AO352" s="518" t="n">
        <v>0</v>
      </c>
      <c r="AP352" s="518" t="n">
        <v>0</v>
      </c>
      <c r="AQ352" s="518" t="n">
        <v>0</v>
      </c>
      <c r="AR352" s="518" t="n">
        <v>0</v>
      </c>
      <c r="AS352" s="518" t="n">
        <v>0</v>
      </c>
      <c r="AT352" s="518" t="n">
        <v>0</v>
      </c>
      <c r="AU352" s="518" t="n">
        <v>0</v>
      </c>
      <c r="AV352" s="518" t="n">
        <v>0</v>
      </c>
      <c r="AW352" s="518" t="n">
        <v>1</v>
      </c>
      <c r="AX352" s="518" t="n">
        <v>0</v>
      </c>
      <c r="AY352" s="518" t="n">
        <v>0</v>
      </c>
      <c r="AZ352" s="518" t="n">
        <v>0</v>
      </c>
      <c r="BA352" s="518" t="n">
        <v>0</v>
      </c>
      <c r="BB352" s="518" t="n">
        <v>0</v>
      </c>
      <c r="BC352" s="518" t="n">
        <v>0</v>
      </c>
      <c r="BD352" s="518" t="n">
        <v>0</v>
      </c>
      <c r="BE352" s="518" t="n">
        <v>0</v>
      </c>
      <c r="BF352" s="518" t="n">
        <v>0</v>
      </c>
      <c r="BG352" s="518" t="n">
        <v>0</v>
      </c>
      <c r="BH352" s="518" t="n">
        <v>0</v>
      </c>
      <c r="BI352" s="518" t="n">
        <v>0</v>
      </c>
      <c r="BJ352" s="518"/>
      <c r="BK352" s="518"/>
      <c r="BL352" s="518" t="n">
        <v>0</v>
      </c>
      <c r="BM352" s="518"/>
      <c r="BN352" s="518"/>
      <c r="BO352" s="518"/>
      <c r="BP352" s="518"/>
      <c r="BQ352" s="518"/>
      <c r="BR352" s="518"/>
      <c r="BS352" s="518"/>
      <c r="BT352" s="518"/>
      <c r="BU352" s="518"/>
      <c r="BV352" s="518" t="n">
        <v>0</v>
      </c>
      <c r="BW352" s="518" t="n">
        <v>0</v>
      </c>
      <c r="BX352" s="518" t="n">
        <v>0</v>
      </c>
      <c r="BY352" s="518" t="n">
        <v>0</v>
      </c>
      <c r="BZ352" s="518" t="n">
        <v>0</v>
      </c>
      <c r="CA352" s="518" t="n">
        <v>0</v>
      </c>
      <c r="CB352" s="518" t="n">
        <v>0</v>
      </c>
      <c r="CC352" s="518" t="n">
        <v>0</v>
      </c>
      <c r="CD352" s="518" t="n">
        <v>0</v>
      </c>
      <c r="CE352" s="518" t="n">
        <v>0</v>
      </c>
      <c r="CF352" s="518" t="n">
        <v>0</v>
      </c>
      <c r="CG352" s="518" t="n">
        <v>0</v>
      </c>
      <c r="CH352" s="518"/>
      <c r="CI352" s="716"/>
      <c r="CL352" s="48" t="n">
        <v>1</v>
      </c>
      <c r="CM352" s="48" t="n">
        <f aca="false">CL352-V352</f>
        <v>0</v>
      </c>
      <c r="CN352" s="702" t="n">
        <f aca="false">SUM(CO352:DR352)</f>
        <v>1</v>
      </c>
      <c r="CO352" s="703" t="n">
        <v>0</v>
      </c>
      <c r="CP352" s="703"/>
      <c r="CQ352" s="703" t="n">
        <v>0</v>
      </c>
      <c r="CR352" s="703"/>
      <c r="CS352" s="703" t="n">
        <v>0</v>
      </c>
      <c r="CT352" s="703" t="n">
        <v>0</v>
      </c>
      <c r="CU352" s="703"/>
      <c r="CV352" s="703"/>
      <c r="CW352" s="703"/>
      <c r="CX352" s="703" t="n">
        <v>0</v>
      </c>
      <c r="CY352" s="703" t="n">
        <v>0</v>
      </c>
      <c r="CZ352" s="703" t="n">
        <v>0</v>
      </c>
      <c r="DA352" s="703"/>
      <c r="DB352" s="703"/>
      <c r="DC352" s="703"/>
      <c r="DD352" s="703"/>
      <c r="DE352" s="703" t="n">
        <v>0</v>
      </c>
      <c r="DF352" s="703"/>
      <c r="DG352" s="703" t="n">
        <v>0</v>
      </c>
      <c r="DH352" s="703" t="n">
        <v>0</v>
      </c>
      <c r="DI352" s="703" t="n">
        <v>0</v>
      </c>
      <c r="DJ352" s="703" t="n">
        <v>0</v>
      </c>
      <c r="DK352" s="703" t="n">
        <v>0</v>
      </c>
      <c r="DL352" s="703" t="n">
        <v>0</v>
      </c>
      <c r="DM352" s="703" t="n">
        <v>1</v>
      </c>
      <c r="DN352" s="703"/>
      <c r="DO352" s="703"/>
      <c r="DP352" s="703"/>
      <c r="DQ352" s="703"/>
      <c r="DR352" s="703"/>
      <c r="DS352" s="704" t="n">
        <f aca="false">CN352-V352</f>
        <v>0</v>
      </c>
      <c r="DT352" s="553"/>
      <c r="DU352" s="48"/>
    </row>
    <row r="353" customFormat="false" ht="15" hidden="false" customHeight="true" outlineLevel="0" collapsed="false">
      <c r="A353" s="705" t="n">
        <f aca="false">A352+1</f>
        <v>344</v>
      </c>
      <c r="B353" s="706" t="s">
        <v>1099</v>
      </c>
      <c r="C353" s="706" t="s">
        <v>547</v>
      </c>
      <c r="D353" s="706" t="s">
        <v>548</v>
      </c>
      <c r="E353" s="243" t="n">
        <f aca="false">COUNTIF($G$10:$G$1856,$G353)</f>
        <v>1</v>
      </c>
      <c r="F353" s="706" t="s">
        <v>1645</v>
      </c>
      <c r="G353" s="706" t="s">
        <v>1645</v>
      </c>
      <c r="H353" s="707" t="s">
        <v>1646</v>
      </c>
      <c r="I353" s="708" t="s">
        <v>1647</v>
      </c>
      <c r="J353" s="707" t="s">
        <v>406</v>
      </c>
      <c r="K353" s="709" t="s">
        <v>369</v>
      </c>
      <c r="L353" s="707" t="s">
        <v>405</v>
      </c>
      <c r="M353" s="708" t="s">
        <v>1010</v>
      </c>
      <c r="N353" s="710" t="s">
        <v>934</v>
      </c>
      <c r="O353" s="512" t="n">
        <v>2</v>
      </c>
      <c r="P353" s="512" t="n">
        <v>1</v>
      </c>
      <c r="Q353" s="711" t="n">
        <v>0.000630091627478548</v>
      </c>
      <c r="R353" s="712"/>
      <c r="S353" s="713" t="n">
        <v>1.26</v>
      </c>
      <c r="T353" s="714" t="n">
        <v>1.25</v>
      </c>
      <c r="U353" s="715"/>
      <c r="V353" s="262" t="n">
        <f aca="false">SUM(W353:CI353)</f>
        <v>1</v>
      </c>
      <c r="W353" s="243" t="n">
        <v>0</v>
      </c>
      <c r="X353" s="243" t="n">
        <v>0</v>
      </c>
      <c r="Y353" s="243" t="n">
        <v>0</v>
      </c>
      <c r="Z353" s="243" t="n">
        <v>0</v>
      </c>
      <c r="AA353" s="243" t="n">
        <v>0</v>
      </c>
      <c r="AB353" s="243" t="n">
        <v>0</v>
      </c>
      <c r="AC353" s="243" t="n">
        <v>0</v>
      </c>
      <c r="AD353" s="243" t="n">
        <v>0</v>
      </c>
      <c r="AE353" s="243" t="n">
        <v>0</v>
      </c>
      <c r="AF353" s="243" t="n">
        <v>0</v>
      </c>
      <c r="AG353" s="243" t="n">
        <v>0</v>
      </c>
      <c r="AH353" s="518" t="n">
        <v>0</v>
      </c>
      <c r="AI353" s="243" t="n">
        <v>0</v>
      </c>
      <c r="AJ353" s="243" t="n">
        <v>0</v>
      </c>
      <c r="AK353" s="518" t="n">
        <v>0</v>
      </c>
      <c r="AL353" s="518" t="n">
        <v>0</v>
      </c>
      <c r="AM353" s="518" t="n">
        <v>0</v>
      </c>
      <c r="AN353" s="518" t="n">
        <v>0</v>
      </c>
      <c r="AO353" s="518" t="n">
        <v>0</v>
      </c>
      <c r="AP353" s="518" t="n">
        <v>0</v>
      </c>
      <c r="AQ353" s="518" t="n">
        <v>0</v>
      </c>
      <c r="AR353" s="518" t="n">
        <v>0</v>
      </c>
      <c r="AS353" s="518" t="n">
        <v>0</v>
      </c>
      <c r="AT353" s="518" t="n">
        <v>0</v>
      </c>
      <c r="AU353" s="518" t="n">
        <v>0</v>
      </c>
      <c r="AV353" s="518" t="n">
        <v>0</v>
      </c>
      <c r="AW353" s="518" t="n">
        <v>1</v>
      </c>
      <c r="AX353" s="518" t="n">
        <v>0</v>
      </c>
      <c r="AY353" s="518" t="n">
        <v>0</v>
      </c>
      <c r="AZ353" s="518" t="n">
        <v>0</v>
      </c>
      <c r="BA353" s="518" t="n">
        <v>0</v>
      </c>
      <c r="BB353" s="518" t="n">
        <v>0</v>
      </c>
      <c r="BC353" s="518" t="n">
        <v>0</v>
      </c>
      <c r="BD353" s="518" t="n">
        <v>0</v>
      </c>
      <c r="BE353" s="518" t="n">
        <v>0</v>
      </c>
      <c r="BF353" s="518" t="n">
        <v>0</v>
      </c>
      <c r="BG353" s="518" t="n">
        <v>0</v>
      </c>
      <c r="BH353" s="518" t="n">
        <v>0</v>
      </c>
      <c r="BI353" s="518" t="n">
        <v>0</v>
      </c>
      <c r="BJ353" s="518"/>
      <c r="BK353" s="518"/>
      <c r="BL353" s="518" t="n">
        <v>0</v>
      </c>
      <c r="BM353" s="518"/>
      <c r="BN353" s="518"/>
      <c r="BO353" s="518"/>
      <c r="BP353" s="518"/>
      <c r="BQ353" s="518"/>
      <c r="BR353" s="518"/>
      <c r="BS353" s="518"/>
      <c r="BT353" s="518"/>
      <c r="BU353" s="518"/>
      <c r="BV353" s="518" t="n">
        <v>0</v>
      </c>
      <c r="BW353" s="518" t="n">
        <v>0</v>
      </c>
      <c r="BX353" s="518" t="n">
        <v>0</v>
      </c>
      <c r="BY353" s="518" t="n">
        <v>0</v>
      </c>
      <c r="BZ353" s="518" t="n">
        <v>0</v>
      </c>
      <c r="CA353" s="518" t="n">
        <v>0</v>
      </c>
      <c r="CB353" s="518" t="n">
        <v>0</v>
      </c>
      <c r="CC353" s="518" t="n">
        <v>0</v>
      </c>
      <c r="CD353" s="518" t="n">
        <v>0</v>
      </c>
      <c r="CE353" s="518" t="n">
        <v>0</v>
      </c>
      <c r="CF353" s="518" t="n">
        <v>0</v>
      </c>
      <c r="CG353" s="518" t="n">
        <v>0</v>
      </c>
      <c r="CH353" s="518"/>
      <c r="CI353" s="716"/>
      <c r="CL353" s="48" t="n">
        <v>1</v>
      </c>
      <c r="CM353" s="48" t="n">
        <f aca="false">CL353-V353</f>
        <v>0</v>
      </c>
      <c r="CN353" s="702" t="n">
        <f aca="false">SUM(CO353:DR353)</f>
        <v>1</v>
      </c>
      <c r="CO353" s="703" t="n">
        <v>0</v>
      </c>
      <c r="CP353" s="703"/>
      <c r="CQ353" s="703" t="n">
        <v>0</v>
      </c>
      <c r="CR353" s="703"/>
      <c r="CS353" s="703" t="n">
        <v>0</v>
      </c>
      <c r="CT353" s="703" t="n">
        <v>0</v>
      </c>
      <c r="CU353" s="703"/>
      <c r="CV353" s="703"/>
      <c r="CW353" s="703"/>
      <c r="CX353" s="703" t="n">
        <v>0</v>
      </c>
      <c r="CY353" s="703" t="n">
        <v>0</v>
      </c>
      <c r="CZ353" s="703" t="n">
        <v>0</v>
      </c>
      <c r="DA353" s="703"/>
      <c r="DB353" s="703"/>
      <c r="DC353" s="703"/>
      <c r="DD353" s="703"/>
      <c r="DE353" s="703" t="n">
        <v>0</v>
      </c>
      <c r="DF353" s="703"/>
      <c r="DG353" s="703" t="n">
        <v>0</v>
      </c>
      <c r="DH353" s="703" t="n">
        <v>0</v>
      </c>
      <c r="DI353" s="703" t="n">
        <v>0</v>
      </c>
      <c r="DJ353" s="703" t="n">
        <v>0</v>
      </c>
      <c r="DK353" s="703" t="n">
        <v>0</v>
      </c>
      <c r="DL353" s="703" t="n">
        <v>0</v>
      </c>
      <c r="DM353" s="703" t="n">
        <v>1</v>
      </c>
      <c r="DN353" s="703"/>
      <c r="DO353" s="703"/>
      <c r="DP353" s="703"/>
      <c r="DQ353" s="703"/>
      <c r="DR353" s="703"/>
      <c r="DS353" s="704" t="n">
        <f aca="false">CN353-V353</f>
        <v>0</v>
      </c>
      <c r="DT353" s="553"/>
      <c r="DU353" s="48"/>
    </row>
    <row r="354" customFormat="false" ht="15" hidden="false" customHeight="true" outlineLevel="0" collapsed="false">
      <c r="A354" s="705" t="n">
        <f aca="false">A353+1</f>
        <v>345</v>
      </c>
      <c r="B354" s="706" t="s">
        <v>1099</v>
      </c>
      <c r="C354" s="706" t="s">
        <v>547</v>
      </c>
      <c r="D354" s="706" t="s">
        <v>548</v>
      </c>
      <c r="E354" s="243" t="n">
        <f aca="false">COUNTIF($G$10:$G$1856,$G354)</f>
        <v>1</v>
      </c>
      <c r="F354" s="706" t="s">
        <v>1648</v>
      </c>
      <c r="G354" s="706" t="s">
        <v>1648</v>
      </c>
      <c r="H354" s="707" t="s">
        <v>1649</v>
      </c>
      <c r="I354" s="708" t="s">
        <v>1090</v>
      </c>
      <c r="J354" s="707" t="s">
        <v>406</v>
      </c>
      <c r="K354" s="709" t="s">
        <v>369</v>
      </c>
      <c r="L354" s="707" t="s">
        <v>405</v>
      </c>
      <c r="M354" s="708" t="s">
        <v>1091</v>
      </c>
      <c r="N354" s="710" t="s">
        <v>934</v>
      </c>
      <c r="O354" s="512" t="n">
        <v>2</v>
      </c>
      <c r="P354" s="512" t="n">
        <v>1</v>
      </c>
      <c r="Q354" s="711" t="n">
        <v>0.00128718718184903</v>
      </c>
      <c r="R354" s="712"/>
      <c r="S354" s="713" t="n">
        <v>2.57</v>
      </c>
      <c r="T354" s="714" t="n">
        <v>2.56</v>
      </c>
      <c r="U354" s="715"/>
      <c r="V354" s="262" t="n">
        <f aca="false">SUM(W354:CI354)</f>
        <v>1</v>
      </c>
      <c r="W354" s="243" t="n">
        <v>0</v>
      </c>
      <c r="X354" s="243" t="n">
        <v>0</v>
      </c>
      <c r="Y354" s="243" t="n">
        <v>0</v>
      </c>
      <c r="Z354" s="243" t="n">
        <v>0</v>
      </c>
      <c r="AA354" s="243" t="n">
        <v>0</v>
      </c>
      <c r="AB354" s="243" t="n">
        <v>0</v>
      </c>
      <c r="AC354" s="243" t="n">
        <v>0</v>
      </c>
      <c r="AD354" s="243" t="n">
        <v>0</v>
      </c>
      <c r="AE354" s="243" t="n">
        <v>0</v>
      </c>
      <c r="AF354" s="243" t="n">
        <v>0</v>
      </c>
      <c r="AG354" s="243" t="n">
        <v>0</v>
      </c>
      <c r="AH354" s="518" t="n">
        <v>0</v>
      </c>
      <c r="AI354" s="243" t="n">
        <v>0</v>
      </c>
      <c r="AJ354" s="243" t="n">
        <v>0</v>
      </c>
      <c r="AK354" s="518" t="n">
        <v>0</v>
      </c>
      <c r="AL354" s="518" t="n">
        <v>0</v>
      </c>
      <c r="AM354" s="518" t="n">
        <v>0</v>
      </c>
      <c r="AN354" s="518" t="n">
        <v>0</v>
      </c>
      <c r="AO354" s="518" t="n">
        <v>0</v>
      </c>
      <c r="AP354" s="518" t="n">
        <v>0</v>
      </c>
      <c r="AQ354" s="518" t="n">
        <v>0</v>
      </c>
      <c r="AR354" s="518" t="n">
        <v>0</v>
      </c>
      <c r="AS354" s="518" t="n">
        <v>0</v>
      </c>
      <c r="AT354" s="518" t="n">
        <v>0</v>
      </c>
      <c r="AU354" s="518" t="n">
        <v>0</v>
      </c>
      <c r="AV354" s="518" t="n">
        <v>0</v>
      </c>
      <c r="AW354" s="518" t="n">
        <v>1</v>
      </c>
      <c r="AX354" s="518" t="n">
        <v>0</v>
      </c>
      <c r="AY354" s="518" t="n">
        <v>0</v>
      </c>
      <c r="AZ354" s="518" t="n">
        <v>0</v>
      </c>
      <c r="BA354" s="518" t="n">
        <v>0</v>
      </c>
      <c r="BB354" s="518" t="n">
        <v>0</v>
      </c>
      <c r="BC354" s="518" t="n">
        <v>0</v>
      </c>
      <c r="BD354" s="518" t="n">
        <v>0</v>
      </c>
      <c r="BE354" s="518" t="n">
        <v>0</v>
      </c>
      <c r="BF354" s="518" t="n">
        <v>0</v>
      </c>
      <c r="BG354" s="518" t="n">
        <v>0</v>
      </c>
      <c r="BH354" s="518" t="n">
        <v>0</v>
      </c>
      <c r="BI354" s="518" t="n">
        <v>0</v>
      </c>
      <c r="BJ354" s="518"/>
      <c r="BK354" s="518"/>
      <c r="BL354" s="518" t="n">
        <v>0</v>
      </c>
      <c r="BM354" s="518"/>
      <c r="BN354" s="518"/>
      <c r="BO354" s="518"/>
      <c r="BP354" s="518"/>
      <c r="BQ354" s="518"/>
      <c r="BR354" s="518"/>
      <c r="BS354" s="518"/>
      <c r="BT354" s="518"/>
      <c r="BU354" s="518"/>
      <c r="BV354" s="518" t="n">
        <v>0</v>
      </c>
      <c r="BW354" s="518" t="n">
        <v>0</v>
      </c>
      <c r="BX354" s="518" t="n">
        <v>0</v>
      </c>
      <c r="BY354" s="518" t="n">
        <v>0</v>
      </c>
      <c r="BZ354" s="518" t="n">
        <v>0</v>
      </c>
      <c r="CA354" s="518" t="n">
        <v>0</v>
      </c>
      <c r="CB354" s="518" t="n">
        <v>0</v>
      </c>
      <c r="CC354" s="518" t="n">
        <v>0</v>
      </c>
      <c r="CD354" s="518" t="n">
        <v>0</v>
      </c>
      <c r="CE354" s="518" t="n">
        <v>0</v>
      </c>
      <c r="CF354" s="518" t="n">
        <v>0</v>
      </c>
      <c r="CG354" s="518" t="n">
        <v>0</v>
      </c>
      <c r="CH354" s="518"/>
      <c r="CI354" s="716"/>
      <c r="CL354" s="48" t="n">
        <v>1</v>
      </c>
      <c r="CM354" s="48" t="n">
        <f aca="false">CL354-V354</f>
        <v>0</v>
      </c>
      <c r="CN354" s="702" t="n">
        <f aca="false">SUM(CO354:DR354)</f>
        <v>1</v>
      </c>
      <c r="CO354" s="703" t="n">
        <v>0</v>
      </c>
      <c r="CP354" s="703"/>
      <c r="CQ354" s="703" t="n">
        <v>0</v>
      </c>
      <c r="CR354" s="703"/>
      <c r="CS354" s="703" t="n">
        <v>0</v>
      </c>
      <c r="CT354" s="703" t="n">
        <v>0</v>
      </c>
      <c r="CU354" s="703"/>
      <c r="CV354" s="703"/>
      <c r="CW354" s="703"/>
      <c r="CX354" s="703" t="n">
        <v>0</v>
      </c>
      <c r="CY354" s="703" t="n">
        <v>0</v>
      </c>
      <c r="CZ354" s="703" t="n">
        <v>0</v>
      </c>
      <c r="DA354" s="703"/>
      <c r="DB354" s="703"/>
      <c r="DC354" s="703"/>
      <c r="DD354" s="703"/>
      <c r="DE354" s="703" t="n">
        <v>0</v>
      </c>
      <c r="DF354" s="703"/>
      <c r="DG354" s="703" t="n">
        <v>0</v>
      </c>
      <c r="DH354" s="703" t="n">
        <v>0</v>
      </c>
      <c r="DI354" s="703" t="n">
        <v>0</v>
      </c>
      <c r="DJ354" s="703" t="n">
        <v>0</v>
      </c>
      <c r="DK354" s="703" t="n">
        <v>0</v>
      </c>
      <c r="DL354" s="703" t="n">
        <v>0</v>
      </c>
      <c r="DM354" s="703" t="n">
        <v>1</v>
      </c>
      <c r="DN354" s="703"/>
      <c r="DO354" s="703"/>
      <c r="DP354" s="703"/>
      <c r="DQ354" s="703"/>
      <c r="DR354" s="703"/>
      <c r="DS354" s="704" t="n">
        <f aca="false">CN354-V354</f>
        <v>0</v>
      </c>
      <c r="DT354" s="553"/>
      <c r="DU354" s="48"/>
    </row>
    <row r="355" customFormat="false" ht="15" hidden="false" customHeight="true" outlineLevel="0" collapsed="false">
      <c r="A355" s="705" t="n">
        <f aca="false">A354+1</f>
        <v>346</v>
      </c>
      <c r="B355" s="706" t="s">
        <v>1099</v>
      </c>
      <c r="C355" s="706" t="s">
        <v>547</v>
      </c>
      <c r="D355" s="706" t="s">
        <v>548</v>
      </c>
      <c r="E355" s="243" t="n">
        <f aca="false">COUNTIF($G$10:$G$1856,$G355)</f>
        <v>1</v>
      </c>
      <c r="F355" s="706" t="s">
        <v>1650</v>
      </c>
      <c r="G355" s="706" t="s">
        <v>1650</v>
      </c>
      <c r="H355" s="707" t="s">
        <v>1651</v>
      </c>
      <c r="I355" s="708" t="s">
        <v>1094</v>
      </c>
      <c r="J355" s="707" t="s">
        <v>406</v>
      </c>
      <c r="K355" s="709" t="s">
        <v>369</v>
      </c>
      <c r="L355" s="707" t="s">
        <v>405</v>
      </c>
      <c r="M355" s="708" t="s">
        <v>1095</v>
      </c>
      <c r="N355" s="710" t="s">
        <v>934</v>
      </c>
      <c r="O355" s="512" t="n">
        <v>2</v>
      </c>
      <c r="P355" s="512" t="n">
        <v>1</v>
      </c>
      <c r="Q355" s="711" t="n">
        <v>0.000746133502205847</v>
      </c>
      <c r="R355" s="712"/>
      <c r="S355" s="713" t="n">
        <v>1.49</v>
      </c>
      <c r="T355" s="714" t="n">
        <v>1.48</v>
      </c>
      <c r="U355" s="715"/>
      <c r="V355" s="262" t="n">
        <f aca="false">SUM(W355:CI355)</f>
        <v>1</v>
      </c>
      <c r="W355" s="243" t="n">
        <v>0</v>
      </c>
      <c r="X355" s="243" t="n">
        <v>0</v>
      </c>
      <c r="Y355" s="243" t="n">
        <v>0</v>
      </c>
      <c r="Z355" s="243" t="n">
        <v>0</v>
      </c>
      <c r="AA355" s="243" t="n">
        <v>0</v>
      </c>
      <c r="AB355" s="243" t="n">
        <v>0</v>
      </c>
      <c r="AC355" s="243" t="n">
        <v>0</v>
      </c>
      <c r="AD355" s="243" t="n">
        <v>0</v>
      </c>
      <c r="AE355" s="243" t="n">
        <v>0</v>
      </c>
      <c r="AF355" s="243" t="n">
        <v>0</v>
      </c>
      <c r="AG355" s="243" t="n">
        <v>0</v>
      </c>
      <c r="AH355" s="518" t="n">
        <v>0</v>
      </c>
      <c r="AI355" s="243" t="n">
        <v>0</v>
      </c>
      <c r="AJ355" s="243" t="n">
        <v>0</v>
      </c>
      <c r="AK355" s="518" t="n">
        <v>0</v>
      </c>
      <c r="AL355" s="518" t="n">
        <v>0</v>
      </c>
      <c r="AM355" s="518" t="n">
        <v>0</v>
      </c>
      <c r="AN355" s="518" t="n">
        <v>0</v>
      </c>
      <c r="AO355" s="518" t="n">
        <v>0</v>
      </c>
      <c r="AP355" s="518" t="n">
        <v>0</v>
      </c>
      <c r="AQ355" s="518" t="n">
        <v>0</v>
      </c>
      <c r="AR355" s="518" t="n">
        <v>0</v>
      </c>
      <c r="AS355" s="518" t="n">
        <v>0</v>
      </c>
      <c r="AT355" s="518" t="n">
        <v>0</v>
      </c>
      <c r="AU355" s="518" t="n">
        <v>0</v>
      </c>
      <c r="AV355" s="518" t="n">
        <v>0</v>
      </c>
      <c r="AW355" s="518" t="n">
        <v>1</v>
      </c>
      <c r="AX355" s="518" t="n">
        <v>0</v>
      </c>
      <c r="AY355" s="518" t="n">
        <v>0</v>
      </c>
      <c r="AZ355" s="518" t="n">
        <v>0</v>
      </c>
      <c r="BA355" s="518" t="n">
        <v>0</v>
      </c>
      <c r="BB355" s="518" t="n">
        <v>0</v>
      </c>
      <c r="BC355" s="518" t="n">
        <v>0</v>
      </c>
      <c r="BD355" s="518" t="n">
        <v>0</v>
      </c>
      <c r="BE355" s="518" t="n">
        <v>0</v>
      </c>
      <c r="BF355" s="518" t="n">
        <v>0</v>
      </c>
      <c r="BG355" s="518" t="n">
        <v>0</v>
      </c>
      <c r="BH355" s="518" t="n">
        <v>0</v>
      </c>
      <c r="BI355" s="518" t="n">
        <v>0</v>
      </c>
      <c r="BJ355" s="518"/>
      <c r="BK355" s="518"/>
      <c r="BL355" s="518" t="n">
        <v>0</v>
      </c>
      <c r="BM355" s="518"/>
      <c r="BN355" s="518"/>
      <c r="BO355" s="518"/>
      <c r="BP355" s="518"/>
      <c r="BQ355" s="518"/>
      <c r="BR355" s="518"/>
      <c r="BS355" s="518"/>
      <c r="BT355" s="518"/>
      <c r="BU355" s="518"/>
      <c r="BV355" s="518" t="n">
        <v>0</v>
      </c>
      <c r="BW355" s="518" t="n">
        <v>0</v>
      </c>
      <c r="BX355" s="518" t="n">
        <v>0</v>
      </c>
      <c r="BY355" s="518" t="n">
        <v>0</v>
      </c>
      <c r="BZ355" s="518" t="n">
        <v>0</v>
      </c>
      <c r="CA355" s="518" t="n">
        <v>0</v>
      </c>
      <c r="CB355" s="518" t="n">
        <v>0</v>
      </c>
      <c r="CC355" s="518" t="n">
        <v>0</v>
      </c>
      <c r="CD355" s="518" t="n">
        <v>0</v>
      </c>
      <c r="CE355" s="518" t="n">
        <v>0</v>
      </c>
      <c r="CF355" s="518" t="n">
        <v>0</v>
      </c>
      <c r="CG355" s="518" t="n">
        <v>0</v>
      </c>
      <c r="CH355" s="518"/>
      <c r="CI355" s="716"/>
      <c r="CL355" s="48" t="n">
        <v>1</v>
      </c>
      <c r="CM355" s="48" t="n">
        <f aca="false">CL355-V355</f>
        <v>0</v>
      </c>
      <c r="CN355" s="702" t="n">
        <f aca="false">SUM(CO355:DR355)</f>
        <v>1</v>
      </c>
      <c r="CO355" s="703" t="n">
        <v>0</v>
      </c>
      <c r="CP355" s="703"/>
      <c r="CQ355" s="703" t="n">
        <v>0</v>
      </c>
      <c r="CR355" s="703"/>
      <c r="CS355" s="703" t="n">
        <v>0</v>
      </c>
      <c r="CT355" s="703" t="n">
        <v>0</v>
      </c>
      <c r="CU355" s="703"/>
      <c r="CV355" s="703"/>
      <c r="CW355" s="703"/>
      <c r="CX355" s="703" t="n">
        <v>0</v>
      </c>
      <c r="CY355" s="703" t="n">
        <v>0</v>
      </c>
      <c r="CZ355" s="703" t="n">
        <v>0</v>
      </c>
      <c r="DA355" s="703"/>
      <c r="DB355" s="703"/>
      <c r="DC355" s="703"/>
      <c r="DD355" s="703"/>
      <c r="DE355" s="703" t="n">
        <v>0</v>
      </c>
      <c r="DF355" s="703"/>
      <c r="DG355" s="703" t="n">
        <v>0</v>
      </c>
      <c r="DH355" s="703" t="n">
        <v>0</v>
      </c>
      <c r="DI355" s="703" t="n">
        <v>0</v>
      </c>
      <c r="DJ355" s="703" t="n">
        <v>0</v>
      </c>
      <c r="DK355" s="703" t="n">
        <v>0</v>
      </c>
      <c r="DL355" s="703" t="n">
        <v>0</v>
      </c>
      <c r="DM355" s="703" t="n">
        <v>1</v>
      </c>
      <c r="DN355" s="703"/>
      <c r="DO355" s="703"/>
      <c r="DP355" s="703"/>
      <c r="DQ355" s="703"/>
      <c r="DR355" s="703"/>
      <c r="DS355" s="704" t="n">
        <f aca="false">CN355-V355</f>
        <v>0</v>
      </c>
      <c r="DT355" s="553"/>
      <c r="DU355" s="48"/>
    </row>
    <row r="356" customFormat="false" ht="15" hidden="false" customHeight="true" outlineLevel="0" collapsed="false">
      <c r="A356" s="705" t="n">
        <f aca="false">A355+1</f>
        <v>347</v>
      </c>
      <c r="B356" s="706" t="s">
        <v>1099</v>
      </c>
      <c r="C356" s="706" t="s">
        <v>547</v>
      </c>
      <c r="D356" s="706" t="s">
        <v>548</v>
      </c>
      <c r="E356" s="243" t="n">
        <f aca="false">COUNTIF($G$10:$G$1856,$G356)</f>
        <v>1</v>
      </c>
      <c r="F356" s="706" t="s">
        <v>1652</v>
      </c>
      <c r="G356" s="706" t="s">
        <v>1652</v>
      </c>
      <c r="H356" s="707" t="s">
        <v>1653</v>
      </c>
      <c r="I356" s="708" t="s">
        <v>1654</v>
      </c>
      <c r="J356" s="707" t="s">
        <v>406</v>
      </c>
      <c r="K356" s="709" t="s">
        <v>369</v>
      </c>
      <c r="L356" s="707" t="s">
        <v>405</v>
      </c>
      <c r="M356" s="708" t="s">
        <v>1655</v>
      </c>
      <c r="N356" s="710" t="s">
        <v>934</v>
      </c>
      <c r="O356" s="512" t="n">
        <v>2</v>
      </c>
      <c r="P356" s="512" t="n">
        <v>1</v>
      </c>
      <c r="Q356" s="711" t="n">
        <v>0.000249786323750424</v>
      </c>
      <c r="R356" s="712"/>
      <c r="S356" s="713" t="n">
        <v>0.5</v>
      </c>
      <c r="T356" s="714" t="n">
        <v>0.5</v>
      </c>
      <c r="U356" s="715"/>
      <c r="V356" s="262" t="n">
        <f aca="false">SUM(W356:CI356)</f>
        <v>1</v>
      </c>
      <c r="W356" s="243" t="n">
        <v>0</v>
      </c>
      <c r="X356" s="243" t="n">
        <v>0</v>
      </c>
      <c r="Y356" s="243" t="n">
        <v>0</v>
      </c>
      <c r="Z356" s="243" t="n">
        <v>0</v>
      </c>
      <c r="AA356" s="243" t="n">
        <v>0</v>
      </c>
      <c r="AB356" s="243" t="n">
        <v>0</v>
      </c>
      <c r="AC356" s="243" t="n">
        <v>0</v>
      </c>
      <c r="AD356" s="243" t="n">
        <v>0</v>
      </c>
      <c r="AE356" s="243" t="n">
        <v>0</v>
      </c>
      <c r="AF356" s="243" t="n">
        <v>0</v>
      </c>
      <c r="AG356" s="243" t="n">
        <v>0</v>
      </c>
      <c r="AH356" s="518" t="n">
        <v>0</v>
      </c>
      <c r="AI356" s="243" t="n">
        <v>0</v>
      </c>
      <c r="AJ356" s="243" t="n">
        <v>0</v>
      </c>
      <c r="AK356" s="518" t="n">
        <v>0</v>
      </c>
      <c r="AL356" s="518" t="n">
        <v>0</v>
      </c>
      <c r="AM356" s="518" t="n">
        <v>0</v>
      </c>
      <c r="AN356" s="518" t="n">
        <v>0</v>
      </c>
      <c r="AO356" s="518" t="n">
        <v>0</v>
      </c>
      <c r="AP356" s="518" t="n">
        <v>0</v>
      </c>
      <c r="AQ356" s="518" t="n">
        <v>0</v>
      </c>
      <c r="AR356" s="518" t="n">
        <v>0</v>
      </c>
      <c r="AS356" s="518" t="n">
        <v>0</v>
      </c>
      <c r="AT356" s="518" t="n">
        <v>0</v>
      </c>
      <c r="AU356" s="518" t="n">
        <v>0</v>
      </c>
      <c r="AV356" s="518" t="n">
        <v>0</v>
      </c>
      <c r="AW356" s="518" t="n">
        <v>1</v>
      </c>
      <c r="AX356" s="518" t="n">
        <v>0</v>
      </c>
      <c r="AY356" s="518" t="n">
        <v>0</v>
      </c>
      <c r="AZ356" s="518" t="n">
        <v>0</v>
      </c>
      <c r="BA356" s="518" t="n">
        <v>0</v>
      </c>
      <c r="BB356" s="518" t="n">
        <v>0</v>
      </c>
      <c r="BC356" s="518" t="n">
        <v>0</v>
      </c>
      <c r="BD356" s="518" t="n">
        <v>0</v>
      </c>
      <c r="BE356" s="518" t="n">
        <v>0</v>
      </c>
      <c r="BF356" s="518" t="n">
        <v>0</v>
      </c>
      <c r="BG356" s="518" t="n">
        <v>0</v>
      </c>
      <c r="BH356" s="518" t="n">
        <v>0</v>
      </c>
      <c r="BI356" s="518" t="n">
        <v>0</v>
      </c>
      <c r="BJ356" s="518"/>
      <c r="BK356" s="518"/>
      <c r="BL356" s="518" t="n">
        <v>0</v>
      </c>
      <c r="BM356" s="518"/>
      <c r="BN356" s="518"/>
      <c r="BO356" s="518"/>
      <c r="BP356" s="518"/>
      <c r="BQ356" s="518"/>
      <c r="BR356" s="518"/>
      <c r="BS356" s="518"/>
      <c r="BT356" s="518"/>
      <c r="BU356" s="518"/>
      <c r="BV356" s="518" t="n">
        <v>0</v>
      </c>
      <c r="BW356" s="518" t="n">
        <v>0</v>
      </c>
      <c r="BX356" s="518" t="n">
        <v>0</v>
      </c>
      <c r="BY356" s="518" t="n">
        <v>0</v>
      </c>
      <c r="BZ356" s="518" t="n">
        <v>0</v>
      </c>
      <c r="CA356" s="518" t="n">
        <v>0</v>
      </c>
      <c r="CB356" s="518" t="n">
        <v>0</v>
      </c>
      <c r="CC356" s="518" t="n">
        <v>0</v>
      </c>
      <c r="CD356" s="518" t="n">
        <v>0</v>
      </c>
      <c r="CE356" s="518" t="n">
        <v>0</v>
      </c>
      <c r="CF356" s="518" t="n">
        <v>0</v>
      </c>
      <c r="CG356" s="518" t="n">
        <v>0</v>
      </c>
      <c r="CH356" s="518"/>
      <c r="CI356" s="716"/>
      <c r="CL356" s="48" t="n">
        <v>1</v>
      </c>
      <c r="CM356" s="48" t="n">
        <f aca="false">CL356-V356</f>
        <v>0</v>
      </c>
      <c r="CN356" s="702" t="n">
        <f aca="false">SUM(CO356:DR356)</f>
        <v>1</v>
      </c>
      <c r="CO356" s="703" t="n">
        <v>0</v>
      </c>
      <c r="CP356" s="703"/>
      <c r="CQ356" s="703" t="n">
        <v>0</v>
      </c>
      <c r="CR356" s="703"/>
      <c r="CS356" s="703" t="n">
        <v>0</v>
      </c>
      <c r="CT356" s="703" t="n">
        <v>0</v>
      </c>
      <c r="CU356" s="703"/>
      <c r="CV356" s="703"/>
      <c r="CW356" s="703"/>
      <c r="CX356" s="703" t="n">
        <v>0</v>
      </c>
      <c r="CY356" s="703" t="n">
        <v>0</v>
      </c>
      <c r="CZ356" s="703" t="n">
        <v>0</v>
      </c>
      <c r="DA356" s="703"/>
      <c r="DB356" s="703"/>
      <c r="DC356" s="703"/>
      <c r="DD356" s="703"/>
      <c r="DE356" s="703" t="n">
        <v>0</v>
      </c>
      <c r="DF356" s="703"/>
      <c r="DG356" s="703" t="n">
        <v>0</v>
      </c>
      <c r="DH356" s="703" t="n">
        <v>0</v>
      </c>
      <c r="DI356" s="703" t="n">
        <v>0</v>
      </c>
      <c r="DJ356" s="703" t="n">
        <v>0</v>
      </c>
      <c r="DK356" s="703" t="n">
        <v>0</v>
      </c>
      <c r="DL356" s="703" t="n">
        <v>0</v>
      </c>
      <c r="DM356" s="703" t="n">
        <v>1</v>
      </c>
      <c r="DN356" s="703"/>
      <c r="DO356" s="703"/>
      <c r="DP356" s="703"/>
      <c r="DQ356" s="703"/>
      <c r="DR356" s="703"/>
      <c r="DS356" s="704" t="n">
        <f aca="false">CN356-V356</f>
        <v>0</v>
      </c>
      <c r="DT356" s="553"/>
      <c r="DU356" s="48"/>
    </row>
    <row r="357" customFormat="false" ht="15" hidden="false" customHeight="true" outlineLevel="0" collapsed="false">
      <c r="A357" s="705" t="n">
        <f aca="false">A356+1</f>
        <v>348</v>
      </c>
      <c r="B357" s="706" t="s">
        <v>1099</v>
      </c>
      <c r="C357" s="706" t="s">
        <v>554</v>
      </c>
      <c r="D357" s="706" t="s">
        <v>555</v>
      </c>
      <c r="E357" s="243" t="n">
        <f aca="false">COUNTIF($G$10:$G$1856,$G357)</f>
        <v>1</v>
      </c>
      <c r="F357" s="706" t="s">
        <v>1656</v>
      </c>
      <c r="G357" s="706" t="s">
        <v>1656</v>
      </c>
      <c r="H357" s="707" t="s">
        <v>1657</v>
      </c>
      <c r="I357" s="708" t="s">
        <v>1167</v>
      </c>
      <c r="J357" s="707" t="s">
        <v>406</v>
      </c>
      <c r="K357" s="709" t="s">
        <v>369</v>
      </c>
      <c r="L357" s="707" t="s">
        <v>405</v>
      </c>
      <c r="M357" s="708" t="s">
        <v>1168</v>
      </c>
      <c r="N357" s="710" t="s">
        <v>934</v>
      </c>
      <c r="O357" s="512" t="n">
        <v>1</v>
      </c>
      <c r="P357" s="512" t="n">
        <v>1</v>
      </c>
      <c r="Q357" s="711" t="n">
        <v>0.00630546</v>
      </c>
      <c r="R357" s="712"/>
      <c r="S357" s="713" t="n">
        <v>12.97</v>
      </c>
      <c r="T357" s="714"/>
      <c r="U357" s="715"/>
      <c r="V357" s="262" t="n">
        <f aca="false">SUM(W357:CI357)</f>
        <v>1</v>
      </c>
      <c r="W357" s="243" t="n">
        <v>0</v>
      </c>
      <c r="X357" s="243" t="n">
        <v>0</v>
      </c>
      <c r="Y357" s="243" t="n">
        <v>0</v>
      </c>
      <c r="Z357" s="243" t="n">
        <v>0</v>
      </c>
      <c r="AA357" s="243" t="n">
        <v>0</v>
      </c>
      <c r="AB357" s="243" t="n">
        <v>0</v>
      </c>
      <c r="AC357" s="243" t="n">
        <v>0</v>
      </c>
      <c r="AD357" s="243" t="n">
        <v>1</v>
      </c>
      <c r="AE357" s="243" t="n">
        <v>0</v>
      </c>
      <c r="AF357" s="243" t="n">
        <v>0</v>
      </c>
      <c r="AG357" s="243" t="n">
        <v>0</v>
      </c>
      <c r="AH357" s="518" t="n">
        <v>0</v>
      </c>
      <c r="AI357" s="243" t="n">
        <v>0</v>
      </c>
      <c r="AJ357" s="243" t="n">
        <v>0</v>
      </c>
      <c r="AK357" s="518" t="n">
        <v>0</v>
      </c>
      <c r="AL357" s="518" t="n">
        <v>0</v>
      </c>
      <c r="AM357" s="518" t="n">
        <v>0</v>
      </c>
      <c r="AN357" s="518" t="n">
        <v>0</v>
      </c>
      <c r="AO357" s="518" t="n">
        <v>0</v>
      </c>
      <c r="AP357" s="518" t="n">
        <v>0</v>
      </c>
      <c r="AQ357" s="518" t="n">
        <v>0</v>
      </c>
      <c r="AR357" s="518" t="n">
        <v>0</v>
      </c>
      <c r="AS357" s="518" t="n">
        <v>0</v>
      </c>
      <c r="AT357" s="518" t="n">
        <v>0</v>
      </c>
      <c r="AU357" s="518" t="n">
        <v>0</v>
      </c>
      <c r="AV357" s="518" t="n">
        <v>0</v>
      </c>
      <c r="AW357" s="518" t="n">
        <v>0</v>
      </c>
      <c r="AX357" s="518" t="n">
        <v>0</v>
      </c>
      <c r="AY357" s="518" t="n">
        <v>0</v>
      </c>
      <c r="AZ357" s="518" t="n">
        <v>0</v>
      </c>
      <c r="BA357" s="518" t="n">
        <v>0</v>
      </c>
      <c r="BB357" s="518" t="n">
        <v>0</v>
      </c>
      <c r="BC357" s="518" t="n">
        <v>0</v>
      </c>
      <c r="BD357" s="518" t="n">
        <v>0</v>
      </c>
      <c r="BE357" s="518" t="n">
        <v>0</v>
      </c>
      <c r="BF357" s="518" t="n">
        <v>0</v>
      </c>
      <c r="BG357" s="518" t="n">
        <v>0</v>
      </c>
      <c r="BH357" s="518" t="n">
        <v>0</v>
      </c>
      <c r="BI357" s="518" t="n">
        <v>0</v>
      </c>
      <c r="BJ357" s="518"/>
      <c r="BK357" s="518"/>
      <c r="BL357" s="518" t="n">
        <v>0</v>
      </c>
      <c r="BM357" s="518"/>
      <c r="BN357" s="518"/>
      <c r="BO357" s="518"/>
      <c r="BP357" s="518"/>
      <c r="BQ357" s="518"/>
      <c r="BR357" s="518"/>
      <c r="BS357" s="518"/>
      <c r="BT357" s="518"/>
      <c r="BU357" s="518"/>
      <c r="BV357" s="518" t="n">
        <v>0</v>
      </c>
      <c r="BW357" s="518" t="n">
        <v>0</v>
      </c>
      <c r="BX357" s="518" t="n">
        <v>0</v>
      </c>
      <c r="BY357" s="518" t="n">
        <v>0</v>
      </c>
      <c r="BZ357" s="518" t="n">
        <v>0</v>
      </c>
      <c r="CA357" s="518" t="n">
        <v>0</v>
      </c>
      <c r="CB357" s="518" t="n">
        <v>0</v>
      </c>
      <c r="CC357" s="518" t="n">
        <v>0</v>
      </c>
      <c r="CD357" s="518" t="n">
        <v>0</v>
      </c>
      <c r="CE357" s="518" t="n">
        <v>0</v>
      </c>
      <c r="CF357" s="518" t="n">
        <v>0</v>
      </c>
      <c r="CG357" s="518" t="n">
        <v>0</v>
      </c>
      <c r="CH357" s="518"/>
      <c r="CI357" s="716"/>
      <c r="CL357" s="48" t="n">
        <v>1</v>
      </c>
      <c r="CM357" s="48" t="n">
        <f aca="false">CL357-V357</f>
        <v>0</v>
      </c>
      <c r="CN357" s="702" t="n">
        <f aca="false">SUM(CO357:DR357)</f>
        <v>1</v>
      </c>
      <c r="CO357" s="703" t="n">
        <v>0</v>
      </c>
      <c r="CP357" s="703"/>
      <c r="CQ357" s="703" t="n">
        <v>0</v>
      </c>
      <c r="CR357" s="703"/>
      <c r="CS357" s="703" t="n">
        <v>0</v>
      </c>
      <c r="CT357" s="703" t="n">
        <v>0</v>
      </c>
      <c r="CU357" s="703"/>
      <c r="CV357" s="703"/>
      <c r="CW357" s="703"/>
      <c r="CX357" s="703" t="n">
        <v>1</v>
      </c>
      <c r="CY357" s="703" t="n">
        <v>0</v>
      </c>
      <c r="CZ357" s="703" t="n">
        <v>0</v>
      </c>
      <c r="DA357" s="703"/>
      <c r="DB357" s="703"/>
      <c r="DC357" s="703"/>
      <c r="DD357" s="703"/>
      <c r="DE357" s="703" t="n">
        <v>0</v>
      </c>
      <c r="DF357" s="703"/>
      <c r="DG357" s="703" t="n">
        <v>0</v>
      </c>
      <c r="DH357" s="703" t="n">
        <v>0</v>
      </c>
      <c r="DI357" s="703" t="n">
        <v>0</v>
      </c>
      <c r="DJ357" s="703" t="n">
        <v>0</v>
      </c>
      <c r="DK357" s="703" t="n">
        <v>0</v>
      </c>
      <c r="DL357" s="703" t="n">
        <v>0</v>
      </c>
      <c r="DM357" s="703"/>
      <c r="DN357" s="703"/>
      <c r="DO357" s="703"/>
      <c r="DP357" s="703"/>
      <c r="DQ357" s="703"/>
      <c r="DR357" s="703"/>
      <c r="DS357" s="704" t="n">
        <f aca="false">CN357-V357</f>
        <v>0</v>
      </c>
      <c r="DT357" s="553"/>
      <c r="DU357" s="48"/>
    </row>
    <row r="358" customFormat="false" ht="15" hidden="false" customHeight="true" outlineLevel="0" collapsed="false">
      <c r="A358" s="705" t="n">
        <f aca="false">A357+1</f>
        <v>349</v>
      </c>
      <c r="B358" s="706" t="s">
        <v>1099</v>
      </c>
      <c r="C358" s="706" t="s">
        <v>554</v>
      </c>
      <c r="D358" s="706" t="s">
        <v>555</v>
      </c>
      <c r="E358" s="243" t="n">
        <f aca="false">COUNTIF($G$10:$G$1856,$G358)</f>
        <v>1</v>
      </c>
      <c r="F358" s="706" t="s">
        <v>1658</v>
      </c>
      <c r="G358" s="706" t="s">
        <v>1658</v>
      </c>
      <c r="H358" s="707" t="s">
        <v>1659</v>
      </c>
      <c r="I358" s="708" t="s">
        <v>945</v>
      </c>
      <c r="J358" s="707" t="s">
        <v>406</v>
      </c>
      <c r="K358" s="709" t="s">
        <v>369</v>
      </c>
      <c r="L358" s="707" t="s">
        <v>405</v>
      </c>
      <c r="M358" s="708" t="s">
        <v>946</v>
      </c>
      <c r="N358" s="710" t="s">
        <v>934</v>
      </c>
      <c r="O358" s="512" t="n">
        <v>1</v>
      </c>
      <c r="P358" s="512" t="n">
        <v>1</v>
      </c>
      <c r="Q358" s="711" t="n">
        <v>0.007618839</v>
      </c>
      <c r="R358" s="712"/>
      <c r="S358" s="713" t="n">
        <v>15.67</v>
      </c>
      <c r="T358" s="714"/>
      <c r="U358" s="715"/>
      <c r="V358" s="262" t="n">
        <f aca="false">SUM(W358:CI358)</f>
        <v>1</v>
      </c>
      <c r="W358" s="243" t="n">
        <v>0</v>
      </c>
      <c r="X358" s="243" t="n">
        <v>0</v>
      </c>
      <c r="Y358" s="243" t="n">
        <v>0</v>
      </c>
      <c r="Z358" s="243" t="n">
        <v>0</v>
      </c>
      <c r="AA358" s="243" t="n">
        <v>0</v>
      </c>
      <c r="AB358" s="243" t="n">
        <v>0</v>
      </c>
      <c r="AC358" s="243" t="n">
        <v>0</v>
      </c>
      <c r="AD358" s="243" t="n">
        <v>1</v>
      </c>
      <c r="AE358" s="243" t="n">
        <v>0</v>
      </c>
      <c r="AF358" s="243" t="n">
        <v>0</v>
      </c>
      <c r="AG358" s="243" t="n">
        <v>0</v>
      </c>
      <c r="AH358" s="518" t="n">
        <v>0</v>
      </c>
      <c r="AI358" s="243" t="n">
        <v>0</v>
      </c>
      <c r="AJ358" s="243" t="n">
        <v>0</v>
      </c>
      <c r="AK358" s="518" t="n">
        <v>0</v>
      </c>
      <c r="AL358" s="518" t="n">
        <v>0</v>
      </c>
      <c r="AM358" s="518" t="n">
        <v>0</v>
      </c>
      <c r="AN358" s="518" t="n">
        <v>0</v>
      </c>
      <c r="AO358" s="518" t="n">
        <v>0</v>
      </c>
      <c r="AP358" s="518" t="n">
        <v>0</v>
      </c>
      <c r="AQ358" s="518" t="n">
        <v>0</v>
      </c>
      <c r="AR358" s="518" t="n">
        <v>0</v>
      </c>
      <c r="AS358" s="518" t="n">
        <v>0</v>
      </c>
      <c r="AT358" s="518" t="n">
        <v>0</v>
      </c>
      <c r="AU358" s="518" t="n">
        <v>0</v>
      </c>
      <c r="AV358" s="518" t="n">
        <v>0</v>
      </c>
      <c r="AW358" s="518" t="n">
        <v>0</v>
      </c>
      <c r="AX358" s="518" t="n">
        <v>0</v>
      </c>
      <c r="AY358" s="518" t="n">
        <v>0</v>
      </c>
      <c r="AZ358" s="518" t="n">
        <v>0</v>
      </c>
      <c r="BA358" s="518" t="n">
        <v>0</v>
      </c>
      <c r="BB358" s="518" t="n">
        <v>0</v>
      </c>
      <c r="BC358" s="518" t="n">
        <v>0</v>
      </c>
      <c r="BD358" s="518" t="n">
        <v>0</v>
      </c>
      <c r="BE358" s="518" t="n">
        <v>0</v>
      </c>
      <c r="BF358" s="518" t="n">
        <v>0</v>
      </c>
      <c r="BG358" s="518" t="n">
        <v>0</v>
      </c>
      <c r="BH358" s="518" t="n">
        <v>0</v>
      </c>
      <c r="BI358" s="518" t="n">
        <v>0</v>
      </c>
      <c r="BJ358" s="518"/>
      <c r="BK358" s="518"/>
      <c r="BL358" s="518" t="n">
        <v>0</v>
      </c>
      <c r="BM358" s="518"/>
      <c r="BN358" s="518"/>
      <c r="BO358" s="518"/>
      <c r="BP358" s="518"/>
      <c r="BQ358" s="518"/>
      <c r="BR358" s="518"/>
      <c r="BS358" s="518"/>
      <c r="BT358" s="518"/>
      <c r="BU358" s="518"/>
      <c r="BV358" s="518" t="n">
        <v>0</v>
      </c>
      <c r="BW358" s="518" t="n">
        <v>0</v>
      </c>
      <c r="BX358" s="518" t="n">
        <v>0</v>
      </c>
      <c r="BY358" s="518" t="n">
        <v>0</v>
      </c>
      <c r="BZ358" s="518" t="n">
        <v>0</v>
      </c>
      <c r="CA358" s="518" t="n">
        <v>0</v>
      </c>
      <c r="CB358" s="518" t="n">
        <v>0</v>
      </c>
      <c r="CC358" s="518" t="n">
        <v>0</v>
      </c>
      <c r="CD358" s="518" t="n">
        <v>0</v>
      </c>
      <c r="CE358" s="518" t="n">
        <v>0</v>
      </c>
      <c r="CF358" s="518" t="n">
        <v>0</v>
      </c>
      <c r="CG358" s="518" t="n">
        <v>0</v>
      </c>
      <c r="CH358" s="518"/>
      <c r="CI358" s="716"/>
      <c r="CL358" s="48" t="n">
        <v>1</v>
      </c>
      <c r="CM358" s="48" t="n">
        <f aca="false">CL358-V358</f>
        <v>0</v>
      </c>
      <c r="CN358" s="702" t="n">
        <f aca="false">SUM(CO358:DR358)</f>
        <v>1</v>
      </c>
      <c r="CO358" s="703" t="n">
        <v>0</v>
      </c>
      <c r="CP358" s="703"/>
      <c r="CQ358" s="703" t="n">
        <v>0</v>
      </c>
      <c r="CR358" s="703"/>
      <c r="CS358" s="703" t="n">
        <v>0</v>
      </c>
      <c r="CT358" s="703" t="n">
        <v>0</v>
      </c>
      <c r="CU358" s="703"/>
      <c r="CV358" s="703"/>
      <c r="CW358" s="703"/>
      <c r="CX358" s="703" t="n">
        <v>1</v>
      </c>
      <c r="CY358" s="703" t="n">
        <v>0</v>
      </c>
      <c r="CZ358" s="703" t="n">
        <v>0</v>
      </c>
      <c r="DA358" s="703"/>
      <c r="DB358" s="703"/>
      <c r="DC358" s="703"/>
      <c r="DD358" s="703"/>
      <c r="DE358" s="703" t="n">
        <v>0</v>
      </c>
      <c r="DF358" s="703"/>
      <c r="DG358" s="703" t="n">
        <v>0</v>
      </c>
      <c r="DH358" s="703" t="n">
        <v>0</v>
      </c>
      <c r="DI358" s="703" t="n">
        <v>0</v>
      </c>
      <c r="DJ358" s="703" t="n">
        <v>0</v>
      </c>
      <c r="DK358" s="703" t="n">
        <v>0</v>
      </c>
      <c r="DL358" s="703" t="n">
        <v>0</v>
      </c>
      <c r="DM358" s="703"/>
      <c r="DN358" s="703"/>
      <c r="DO358" s="703"/>
      <c r="DP358" s="703"/>
      <c r="DQ358" s="703"/>
      <c r="DR358" s="703"/>
      <c r="DS358" s="704" t="n">
        <f aca="false">CN358-V358</f>
        <v>0</v>
      </c>
      <c r="DT358" s="553"/>
      <c r="DU358" s="48"/>
    </row>
    <row r="359" customFormat="false" ht="15" hidden="false" customHeight="true" outlineLevel="0" collapsed="false">
      <c r="A359" s="705" t="n">
        <f aca="false">A358+1</f>
        <v>350</v>
      </c>
      <c r="B359" s="706" t="s">
        <v>1099</v>
      </c>
      <c r="C359" s="706" t="s">
        <v>554</v>
      </c>
      <c r="D359" s="706" t="s">
        <v>555</v>
      </c>
      <c r="E359" s="243" t="n">
        <f aca="false">COUNTIF($G$10:$G$1856,$G359)</f>
        <v>1</v>
      </c>
      <c r="F359" s="706" t="s">
        <v>1660</v>
      </c>
      <c r="G359" s="706" t="s">
        <v>1660</v>
      </c>
      <c r="H359" s="707" t="s">
        <v>1661</v>
      </c>
      <c r="I359" s="708" t="s">
        <v>949</v>
      </c>
      <c r="J359" s="707" t="s">
        <v>406</v>
      </c>
      <c r="K359" s="709" t="s">
        <v>369</v>
      </c>
      <c r="L359" s="707" t="s">
        <v>405</v>
      </c>
      <c r="M359" s="708" t="s">
        <v>950</v>
      </c>
      <c r="N359" s="710" t="s">
        <v>934</v>
      </c>
      <c r="O359" s="512" t="n">
        <v>1</v>
      </c>
      <c r="P359" s="512" t="n">
        <v>1</v>
      </c>
      <c r="Q359" s="711" t="n">
        <v>0.007618839</v>
      </c>
      <c r="R359" s="712"/>
      <c r="S359" s="713" t="n">
        <v>15.67</v>
      </c>
      <c r="T359" s="714"/>
      <c r="U359" s="715"/>
      <c r="V359" s="262" t="n">
        <f aca="false">SUM(W359:CI359)</f>
        <v>1</v>
      </c>
      <c r="W359" s="243" t="n">
        <v>0</v>
      </c>
      <c r="X359" s="243" t="n">
        <v>0</v>
      </c>
      <c r="Y359" s="243" t="n">
        <v>0</v>
      </c>
      <c r="Z359" s="243" t="n">
        <v>0</v>
      </c>
      <c r="AA359" s="243" t="n">
        <v>0</v>
      </c>
      <c r="AB359" s="243" t="n">
        <v>0</v>
      </c>
      <c r="AC359" s="243" t="n">
        <v>0</v>
      </c>
      <c r="AD359" s="243" t="n">
        <v>1</v>
      </c>
      <c r="AE359" s="243" t="n">
        <v>0</v>
      </c>
      <c r="AF359" s="243" t="n">
        <v>0</v>
      </c>
      <c r="AG359" s="243" t="n">
        <v>0</v>
      </c>
      <c r="AH359" s="518" t="n">
        <v>0</v>
      </c>
      <c r="AI359" s="243" t="n">
        <v>0</v>
      </c>
      <c r="AJ359" s="243" t="n">
        <v>0</v>
      </c>
      <c r="AK359" s="518" t="n">
        <v>0</v>
      </c>
      <c r="AL359" s="518" t="n">
        <v>0</v>
      </c>
      <c r="AM359" s="518" t="n">
        <v>0</v>
      </c>
      <c r="AN359" s="518" t="n">
        <v>0</v>
      </c>
      <c r="AO359" s="518" t="n">
        <v>0</v>
      </c>
      <c r="AP359" s="518" t="n">
        <v>0</v>
      </c>
      <c r="AQ359" s="518" t="n">
        <v>0</v>
      </c>
      <c r="AR359" s="518" t="n">
        <v>0</v>
      </c>
      <c r="AS359" s="518" t="n">
        <v>0</v>
      </c>
      <c r="AT359" s="518" t="n">
        <v>0</v>
      </c>
      <c r="AU359" s="518" t="n">
        <v>0</v>
      </c>
      <c r="AV359" s="518" t="n">
        <v>0</v>
      </c>
      <c r="AW359" s="518" t="n">
        <v>0</v>
      </c>
      <c r="AX359" s="518" t="n">
        <v>0</v>
      </c>
      <c r="AY359" s="518" t="n">
        <v>0</v>
      </c>
      <c r="AZ359" s="518" t="n">
        <v>0</v>
      </c>
      <c r="BA359" s="518" t="n">
        <v>0</v>
      </c>
      <c r="BB359" s="518" t="n">
        <v>0</v>
      </c>
      <c r="BC359" s="518" t="n">
        <v>0</v>
      </c>
      <c r="BD359" s="518" t="n">
        <v>0</v>
      </c>
      <c r="BE359" s="518" t="n">
        <v>0</v>
      </c>
      <c r="BF359" s="518" t="n">
        <v>0</v>
      </c>
      <c r="BG359" s="518" t="n">
        <v>0</v>
      </c>
      <c r="BH359" s="518" t="n">
        <v>0</v>
      </c>
      <c r="BI359" s="518" t="n">
        <v>0</v>
      </c>
      <c r="BJ359" s="518"/>
      <c r="BK359" s="518"/>
      <c r="BL359" s="518" t="n">
        <v>0</v>
      </c>
      <c r="BM359" s="518"/>
      <c r="BN359" s="518"/>
      <c r="BO359" s="518"/>
      <c r="BP359" s="518"/>
      <c r="BQ359" s="518"/>
      <c r="BR359" s="518"/>
      <c r="BS359" s="518"/>
      <c r="BT359" s="518"/>
      <c r="BU359" s="518"/>
      <c r="BV359" s="518" t="n">
        <v>0</v>
      </c>
      <c r="BW359" s="518" t="n">
        <v>0</v>
      </c>
      <c r="BX359" s="518" t="n">
        <v>0</v>
      </c>
      <c r="BY359" s="518" t="n">
        <v>0</v>
      </c>
      <c r="BZ359" s="518" t="n">
        <v>0</v>
      </c>
      <c r="CA359" s="518" t="n">
        <v>0</v>
      </c>
      <c r="CB359" s="518" t="n">
        <v>0</v>
      </c>
      <c r="CC359" s="518" t="n">
        <v>0</v>
      </c>
      <c r="CD359" s="518" t="n">
        <v>0</v>
      </c>
      <c r="CE359" s="518" t="n">
        <v>0</v>
      </c>
      <c r="CF359" s="518" t="n">
        <v>0</v>
      </c>
      <c r="CG359" s="518" t="n">
        <v>0</v>
      </c>
      <c r="CH359" s="518"/>
      <c r="CI359" s="716"/>
      <c r="CL359" s="48" t="n">
        <v>1</v>
      </c>
      <c r="CM359" s="48" t="n">
        <f aca="false">CL359-V359</f>
        <v>0</v>
      </c>
      <c r="CN359" s="702" t="n">
        <f aca="false">SUM(CO359:DR359)</f>
        <v>1</v>
      </c>
      <c r="CO359" s="703" t="n">
        <v>0</v>
      </c>
      <c r="CP359" s="703"/>
      <c r="CQ359" s="703" t="n">
        <v>0</v>
      </c>
      <c r="CR359" s="703"/>
      <c r="CS359" s="703" t="n">
        <v>0</v>
      </c>
      <c r="CT359" s="703" t="n">
        <v>0</v>
      </c>
      <c r="CU359" s="703"/>
      <c r="CV359" s="703"/>
      <c r="CW359" s="703"/>
      <c r="CX359" s="703" t="n">
        <v>1</v>
      </c>
      <c r="CY359" s="703" t="n">
        <v>0</v>
      </c>
      <c r="CZ359" s="703" t="n">
        <v>0</v>
      </c>
      <c r="DA359" s="703"/>
      <c r="DB359" s="703"/>
      <c r="DC359" s="703"/>
      <c r="DD359" s="703"/>
      <c r="DE359" s="703" t="n">
        <v>0</v>
      </c>
      <c r="DF359" s="703"/>
      <c r="DG359" s="703" t="n">
        <v>0</v>
      </c>
      <c r="DH359" s="703" t="n">
        <v>0</v>
      </c>
      <c r="DI359" s="703" t="n">
        <v>0</v>
      </c>
      <c r="DJ359" s="703" t="n">
        <v>0</v>
      </c>
      <c r="DK359" s="703" t="n">
        <v>0</v>
      </c>
      <c r="DL359" s="703" t="n">
        <v>0</v>
      </c>
      <c r="DM359" s="703"/>
      <c r="DN359" s="703"/>
      <c r="DO359" s="703"/>
      <c r="DP359" s="703"/>
      <c r="DQ359" s="703"/>
      <c r="DR359" s="703"/>
      <c r="DS359" s="704" t="n">
        <f aca="false">CN359-V359</f>
        <v>0</v>
      </c>
      <c r="DT359" s="553"/>
      <c r="DU359" s="48"/>
    </row>
    <row r="360" customFormat="false" ht="15" hidden="false" customHeight="true" outlineLevel="0" collapsed="false">
      <c r="A360" s="705" t="n">
        <f aca="false">A359+1</f>
        <v>351</v>
      </c>
      <c r="B360" s="706" t="s">
        <v>1099</v>
      </c>
      <c r="C360" s="706" t="s">
        <v>554</v>
      </c>
      <c r="D360" s="706" t="s">
        <v>555</v>
      </c>
      <c r="E360" s="243" t="n">
        <f aca="false">COUNTIF($G$10:$G$1856,$G360)</f>
        <v>1</v>
      </c>
      <c r="F360" s="706" t="s">
        <v>1662</v>
      </c>
      <c r="G360" s="706" t="s">
        <v>1662</v>
      </c>
      <c r="H360" s="707" t="s">
        <v>1663</v>
      </c>
      <c r="I360" s="708" t="s">
        <v>1175</v>
      </c>
      <c r="J360" s="707" t="s">
        <v>406</v>
      </c>
      <c r="K360" s="709" t="s">
        <v>369</v>
      </c>
      <c r="L360" s="707" t="s">
        <v>405</v>
      </c>
      <c r="M360" s="708" t="s">
        <v>1176</v>
      </c>
      <c r="N360" s="710" t="s">
        <v>934</v>
      </c>
      <c r="O360" s="512" t="n">
        <v>1</v>
      </c>
      <c r="P360" s="512" t="n">
        <v>1</v>
      </c>
      <c r="Q360" s="711" t="n">
        <v>0.004276656</v>
      </c>
      <c r="R360" s="712"/>
      <c r="S360" s="713" t="n">
        <v>8.79</v>
      </c>
      <c r="T360" s="714"/>
      <c r="U360" s="715"/>
      <c r="V360" s="262" t="n">
        <f aca="false">SUM(W360:CI360)</f>
        <v>1</v>
      </c>
      <c r="W360" s="243" t="n">
        <v>0</v>
      </c>
      <c r="X360" s="243" t="n">
        <v>0</v>
      </c>
      <c r="Y360" s="243" t="n">
        <v>0</v>
      </c>
      <c r="Z360" s="243" t="n">
        <v>0</v>
      </c>
      <c r="AA360" s="243" t="n">
        <v>0</v>
      </c>
      <c r="AB360" s="243" t="n">
        <v>0</v>
      </c>
      <c r="AC360" s="243" t="n">
        <v>0</v>
      </c>
      <c r="AD360" s="243" t="n">
        <v>1</v>
      </c>
      <c r="AE360" s="243" t="n">
        <v>0</v>
      </c>
      <c r="AF360" s="243" t="n">
        <v>0</v>
      </c>
      <c r="AG360" s="243" t="n">
        <v>0</v>
      </c>
      <c r="AH360" s="518" t="n">
        <v>0</v>
      </c>
      <c r="AI360" s="243" t="n">
        <v>0</v>
      </c>
      <c r="AJ360" s="243" t="n">
        <v>0</v>
      </c>
      <c r="AK360" s="518" t="n">
        <v>0</v>
      </c>
      <c r="AL360" s="518" t="n">
        <v>0</v>
      </c>
      <c r="AM360" s="518" t="n">
        <v>0</v>
      </c>
      <c r="AN360" s="518" t="n">
        <v>0</v>
      </c>
      <c r="AO360" s="518" t="n">
        <v>0</v>
      </c>
      <c r="AP360" s="518" t="n">
        <v>0</v>
      </c>
      <c r="AQ360" s="518" t="n">
        <v>0</v>
      </c>
      <c r="AR360" s="518" t="n">
        <v>0</v>
      </c>
      <c r="AS360" s="518" t="n">
        <v>0</v>
      </c>
      <c r="AT360" s="518" t="n">
        <v>0</v>
      </c>
      <c r="AU360" s="518" t="n">
        <v>0</v>
      </c>
      <c r="AV360" s="518" t="n">
        <v>0</v>
      </c>
      <c r="AW360" s="518" t="n">
        <v>0</v>
      </c>
      <c r="AX360" s="518" t="n">
        <v>0</v>
      </c>
      <c r="AY360" s="518" t="n">
        <v>0</v>
      </c>
      <c r="AZ360" s="518" t="n">
        <v>0</v>
      </c>
      <c r="BA360" s="518" t="n">
        <v>0</v>
      </c>
      <c r="BB360" s="518" t="n">
        <v>0</v>
      </c>
      <c r="BC360" s="518" t="n">
        <v>0</v>
      </c>
      <c r="BD360" s="518" t="n">
        <v>0</v>
      </c>
      <c r="BE360" s="518" t="n">
        <v>0</v>
      </c>
      <c r="BF360" s="518" t="n">
        <v>0</v>
      </c>
      <c r="BG360" s="518" t="n">
        <v>0</v>
      </c>
      <c r="BH360" s="518" t="n">
        <v>0</v>
      </c>
      <c r="BI360" s="518" t="n">
        <v>0</v>
      </c>
      <c r="BJ360" s="518"/>
      <c r="BK360" s="518"/>
      <c r="BL360" s="518" t="n">
        <v>0</v>
      </c>
      <c r="BM360" s="518"/>
      <c r="BN360" s="518"/>
      <c r="BO360" s="518"/>
      <c r="BP360" s="518"/>
      <c r="BQ360" s="518"/>
      <c r="BR360" s="518"/>
      <c r="BS360" s="518"/>
      <c r="BT360" s="518"/>
      <c r="BU360" s="518"/>
      <c r="BV360" s="518" t="n">
        <v>0</v>
      </c>
      <c r="BW360" s="518" t="n">
        <v>0</v>
      </c>
      <c r="BX360" s="518" t="n">
        <v>0</v>
      </c>
      <c r="BY360" s="518" t="n">
        <v>0</v>
      </c>
      <c r="BZ360" s="518" t="n">
        <v>0</v>
      </c>
      <c r="CA360" s="518" t="n">
        <v>0</v>
      </c>
      <c r="CB360" s="518" t="n">
        <v>0</v>
      </c>
      <c r="CC360" s="518" t="n">
        <v>0</v>
      </c>
      <c r="CD360" s="518" t="n">
        <v>0</v>
      </c>
      <c r="CE360" s="518" t="n">
        <v>0</v>
      </c>
      <c r="CF360" s="518" t="n">
        <v>0</v>
      </c>
      <c r="CG360" s="518" t="n">
        <v>0</v>
      </c>
      <c r="CH360" s="518"/>
      <c r="CI360" s="716"/>
      <c r="CL360" s="48" t="n">
        <v>1</v>
      </c>
      <c r="CM360" s="48" t="n">
        <f aca="false">CL360-V360</f>
        <v>0</v>
      </c>
      <c r="CN360" s="702" t="n">
        <f aca="false">SUM(CO360:DR360)</f>
        <v>1</v>
      </c>
      <c r="CO360" s="703" t="n">
        <v>0</v>
      </c>
      <c r="CP360" s="703"/>
      <c r="CQ360" s="703" t="n">
        <v>0</v>
      </c>
      <c r="CR360" s="703"/>
      <c r="CS360" s="703" t="n">
        <v>0</v>
      </c>
      <c r="CT360" s="703" t="n">
        <v>0</v>
      </c>
      <c r="CU360" s="703"/>
      <c r="CV360" s="703"/>
      <c r="CW360" s="703"/>
      <c r="CX360" s="703" t="n">
        <v>1</v>
      </c>
      <c r="CY360" s="703" t="n">
        <v>0</v>
      </c>
      <c r="CZ360" s="703" t="n">
        <v>0</v>
      </c>
      <c r="DA360" s="703"/>
      <c r="DB360" s="703"/>
      <c r="DC360" s="703"/>
      <c r="DD360" s="703"/>
      <c r="DE360" s="703" t="n">
        <v>0</v>
      </c>
      <c r="DF360" s="703"/>
      <c r="DG360" s="703" t="n">
        <v>0</v>
      </c>
      <c r="DH360" s="703" t="n">
        <v>0</v>
      </c>
      <c r="DI360" s="703" t="n">
        <v>0</v>
      </c>
      <c r="DJ360" s="703" t="n">
        <v>0</v>
      </c>
      <c r="DK360" s="703" t="n">
        <v>0</v>
      </c>
      <c r="DL360" s="703" t="n">
        <v>0</v>
      </c>
      <c r="DM360" s="703"/>
      <c r="DN360" s="703"/>
      <c r="DO360" s="703"/>
      <c r="DP360" s="703"/>
      <c r="DQ360" s="703"/>
      <c r="DR360" s="703"/>
      <c r="DS360" s="704" t="n">
        <f aca="false">CN360-V360</f>
        <v>0</v>
      </c>
      <c r="DT360" s="553"/>
      <c r="DU360" s="48"/>
    </row>
    <row r="361" customFormat="false" ht="15" hidden="false" customHeight="true" outlineLevel="0" collapsed="false">
      <c r="A361" s="705" t="n">
        <f aca="false">A360+1</f>
        <v>352</v>
      </c>
      <c r="B361" s="706" t="s">
        <v>1099</v>
      </c>
      <c r="C361" s="706" t="s">
        <v>554</v>
      </c>
      <c r="D361" s="706" t="s">
        <v>555</v>
      </c>
      <c r="E361" s="243" t="n">
        <f aca="false">COUNTIF($G$10:$G$1856,$G361)</f>
        <v>1</v>
      </c>
      <c r="F361" s="706" t="s">
        <v>1664</v>
      </c>
      <c r="G361" s="706" t="s">
        <v>1664</v>
      </c>
      <c r="H361" s="707" t="s">
        <v>1665</v>
      </c>
      <c r="I361" s="708" t="s">
        <v>1179</v>
      </c>
      <c r="J361" s="707" t="s">
        <v>406</v>
      </c>
      <c r="K361" s="709" t="s">
        <v>369</v>
      </c>
      <c r="L361" s="707" t="s">
        <v>405</v>
      </c>
      <c r="M361" s="708" t="s">
        <v>1180</v>
      </c>
      <c r="N361" s="710" t="s">
        <v>934</v>
      </c>
      <c r="O361" s="512" t="n">
        <v>1</v>
      </c>
      <c r="P361" s="512" t="n">
        <v>1</v>
      </c>
      <c r="Q361" s="711" t="n">
        <v>0.003801552</v>
      </c>
      <c r="R361" s="712"/>
      <c r="S361" s="713" t="n">
        <v>7.82</v>
      </c>
      <c r="T361" s="714"/>
      <c r="U361" s="715"/>
      <c r="V361" s="262" t="n">
        <f aca="false">SUM(W361:CI361)</f>
        <v>1</v>
      </c>
      <c r="W361" s="243" t="n">
        <v>0</v>
      </c>
      <c r="X361" s="243" t="n">
        <v>0</v>
      </c>
      <c r="Y361" s="243" t="n">
        <v>0</v>
      </c>
      <c r="Z361" s="243" t="n">
        <v>0</v>
      </c>
      <c r="AA361" s="243" t="n">
        <v>0</v>
      </c>
      <c r="AB361" s="243" t="n">
        <v>0</v>
      </c>
      <c r="AC361" s="243" t="n">
        <v>0</v>
      </c>
      <c r="AD361" s="243" t="n">
        <v>1</v>
      </c>
      <c r="AE361" s="243" t="n">
        <v>0</v>
      </c>
      <c r="AF361" s="243" t="n">
        <v>0</v>
      </c>
      <c r="AG361" s="243" t="n">
        <v>0</v>
      </c>
      <c r="AH361" s="518" t="n">
        <v>0</v>
      </c>
      <c r="AI361" s="243" t="n">
        <v>0</v>
      </c>
      <c r="AJ361" s="243" t="n">
        <v>0</v>
      </c>
      <c r="AK361" s="518" t="n">
        <v>0</v>
      </c>
      <c r="AL361" s="518" t="n">
        <v>0</v>
      </c>
      <c r="AM361" s="518" t="n">
        <v>0</v>
      </c>
      <c r="AN361" s="518" t="n">
        <v>0</v>
      </c>
      <c r="AO361" s="518" t="n">
        <v>0</v>
      </c>
      <c r="AP361" s="518" t="n">
        <v>0</v>
      </c>
      <c r="AQ361" s="518" t="n">
        <v>0</v>
      </c>
      <c r="AR361" s="518" t="n">
        <v>0</v>
      </c>
      <c r="AS361" s="518" t="n">
        <v>0</v>
      </c>
      <c r="AT361" s="518" t="n">
        <v>0</v>
      </c>
      <c r="AU361" s="518" t="n">
        <v>0</v>
      </c>
      <c r="AV361" s="518" t="n">
        <v>0</v>
      </c>
      <c r="AW361" s="518" t="n">
        <v>0</v>
      </c>
      <c r="AX361" s="518" t="n">
        <v>0</v>
      </c>
      <c r="AY361" s="518" t="n">
        <v>0</v>
      </c>
      <c r="AZ361" s="518" t="n">
        <v>0</v>
      </c>
      <c r="BA361" s="518" t="n">
        <v>0</v>
      </c>
      <c r="BB361" s="518" t="n">
        <v>0</v>
      </c>
      <c r="BC361" s="518" t="n">
        <v>0</v>
      </c>
      <c r="BD361" s="518" t="n">
        <v>0</v>
      </c>
      <c r="BE361" s="518" t="n">
        <v>0</v>
      </c>
      <c r="BF361" s="518" t="n">
        <v>0</v>
      </c>
      <c r="BG361" s="518" t="n">
        <v>0</v>
      </c>
      <c r="BH361" s="518" t="n">
        <v>0</v>
      </c>
      <c r="BI361" s="518" t="n">
        <v>0</v>
      </c>
      <c r="BJ361" s="518"/>
      <c r="BK361" s="518"/>
      <c r="BL361" s="518" t="n">
        <v>0</v>
      </c>
      <c r="BM361" s="518"/>
      <c r="BN361" s="518"/>
      <c r="BO361" s="518"/>
      <c r="BP361" s="518"/>
      <c r="BQ361" s="518"/>
      <c r="BR361" s="518"/>
      <c r="BS361" s="518"/>
      <c r="BT361" s="518"/>
      <c r="BU361" s="518"/>
      <c r="BV361" s="518" t="n">
        <v>0</v>
      </c>
      <c r="BW361" s="518" t="n">
        <v>0</v>
      </c>
      <c r="BX361" s="518" t="n">
        <v>0</v>
      </c>
      <c r="BY361" s="518" t="n">
        <v>0</v>
      </c>
      <c r="BZ361" s="518" t="n">
        <v>0</v>
      </c>
      <c r="CA361" s="518" t="n">
        <v>0</v>
      </c>
      <c r="CB361" s="518" t="n">
        <v>0</v>
      </c>
      <c r="CC361" s="518" t="n">
        <v>0</v>
      </c>
      <c r="CD361" s="518" t="n">
        <v>0</v>
      </c>
      <c r="CE361" s="518" t="n">
        <v>0</v>
      </c>
      <c r="CF361" s="518" t="n">
        <v>0</v>
      </c>
      <c r="CG361" s="518" t="n">
        <v>0</v>
      </c>
      <c r="CH361" s="518"/>
      <c r="CI361" s="716"/>
      <c r="CL361" s="48" t="n">
        <v>1</v>
      </c>
      <c r="CM361" s="48" t="n">
        <f aca="false">CL361-V361</f>
        <v>0</v>
      </c>
      <c r="CN361" s="702" t="n">
        <f aca="false">SUM(CO361:DR361)</f>
        <v>1</v>
      </c>
      <c r="CO361" s="703" t="n">
        <v>0</v>
      </c>
      <c r="CP361" s="703"/>
      <c r="CQ361" s="703" t="n">
        <v>0</v>
      </c>
      <c r="CR361" s="703"/>
      <c r="CS361" s="703" t="n">
        <v>0</v>
      </c>
      <c r="CT361" s="703" t="n">
        <v>0</v>
      </c>
      <c r="CU361" s="703"/>
      <c r="CV361" s="703"/>
      <c r="CW361" s="703"/>
      <c r="CX361" s="703" t="n">
        <v>1</v>
      </c>
      <c r="CY361" s="703" t="n">
        <v>0</v>
      </c>
      <c r="CZ361" s="703" t="n">
        <v>0</v>
      </c>
      <c r="DA361" s="703"/>
      <c r="DB361" s="703"/>
      <c r="DC361" s="703"/>
      <c r="DD361" s="703"/>
      <c r="DE361" s="703" t="n">
        <v>0</v>
      </c>
      <c r="DF361" s="703"/>
      <c r="DG361" s="703" t="n">
        <v>0</v>
      </c>
      <c r="DH361" s="703" t="n">
        <v>0</v>
      </c>
      <c r="DI361" s="703" t="n">
        <v>0</v>
      </c>
      <c r="DJ361" s="703" t="n">
        <v>0</v>
      </c>
      <c r="DK361" s="703" t="n">
        <v>0</v>
      </c>
      <c r="DL361" s="703" t="n">
        <v>0</v>
      </c>
      <c r="DM361" s="703"/>
      <c r="DN361" s="703"/>
      <c r="DO361" s="703"/>
      <c r="DP361" s="703"/>
      <c r="DQ361" s="703"/>
      <c r="DR361" s="703"/>
      <c r="DS361" s="704" t="n">
        <f aca="false">CN361-V361</f>
        <v>0</v>
      </c>
      <c r="DT361" s="553"/>
      <c r="DU361" s="48"/>
    </row>
    <row r="362" customFormat="false" ht="15" hidden="false" customHeight="true" outlineLevel="0" collapsed="false">
      <c r="A362" s="705" t="n">
        <f aca="false">A361+1</f>
        <v>353</v>
      </c>
      <c r="B362" s="706" t="s">
        <v>1099</v>
      </c>
      <c r="C362" s="706" t="s">
        <v>554</v>
      </c>
      <c r="D362" s="706" t="s">
        <v>555</v>
      </c>
      <c r="E362" s="243" t="n">
        <f aca="false">COUNTIF($G$10:$G$1856,$G362)</f>
        <v>1</v>
      </c>
      <c r="F362" s="706" t="s">
        <v>1666</v>
      </c>
      <c r="G362" s="706" t="s">
        <v>1666</v>
      </c>
      <c r="H362" s="707" t="s">
        <v>1667</v>
      </c>
      <c r="I362" s="708" t="s">
        <v>1597</v>
      </c>
      <c r="J362" s="707" t="s">
        <v>406</v>
      </c>
      <c r="K362" s="709" t="s">
        <v>369</v>
      </c>
      <c r="L362" s="707" t="s">
        <v>405</v>
      </c>
      <c r="M362" s="708" t="s">
        <v>1598</v>
      </c>
      <c r="N362" s="710" t="s">
        <v>934</v>
      </c>
      <c r="O362" s="512" t="n">
        <v>1</v>
      </c>
      <c r="P362" s="512" t="n">
        <v>1</v>
      </c>
      <c r="Q362" s="711" t="n">
        <v>0.004162368</v>
      </c>
      <c r="R362" s="712"/>
      <c r="S362" s="713" t="n">
        <v>8.56</v>
      </c>
      <c r="T362" s="714"/>
      <c r="U362" s="715"/>
      <c r="V362" s="262" t="n">
        <f aca="false">SUM(W362:CI362)</f>
        <v>0</v>
      </c>
      <c r="W362" s="243" t="n">
        <v>0</v>
      </c>
      <c r="X362" s="243" t="n">
        <v>0</v>
      </c>
      <c r="Y362" s="243" t="n">
        <v>0</v>
      </c>
      <c r="Z362" s="243" t="n">
        <v>0</v>
      </c>
      <c r="AA362" s="243" t="n">
        <v>0</v>
      </c>
      <c r="AB362" s="243" t="n">
        <v>0</v>
      </c>
      <c r="AC362" s="243" t="n">
        <v>0</v>
      </c>
      <c r="AD362" s="243" t="n">
        <v>0</v>
      </c>
      <c r="AE362" s="243" t="n">
        <v>0</v>
      </c>
      <c r="AF362" s="243" t="n">
        <v>0</v>
      </c>
      <c r="AG362" s="243" t="n">
        <v>0</v>
      </c>
      <c r="AH362" s="518" t="n">
        <v>0</v>
      </c>
      <c r="AI362" s="243" t="n">
        <v>0</v>
      </c>
      <c r="AJ362" s="243" t="n">
        <v>0</v>
      </c>
      <c r="AK362" s="518" t="n">
        <v>0</v>
      </c>
      <c r="AL362" s="518" t="n">
        <v>0</v>
      </c>
      <c r="AM362" s="518" t="n">
        <v>0</v>
      </c>
      <c r="AN362" s="518" t="n">
        <v>0</v>
      </c>
      <c r="AO362" s="518" t="n">
        <v>0</v>
      </c>
      <c r="AP362" s="518" t="n">
        <v>0</v>
      </c>
      <c r="AQ362" s="518" t="n">
        <v>0</v>
      </c>
      <c r="AR362" s="518" t="n">
        <v>0</v>
      </c>
      <c r="AS362" s="518" t="n">
        <v>0</v>
      </c>
      <c r="AT362" s="518" t="n">
        <v>0</v>
      </c>
      <c r="AU362" s="518" t="n">
        <v>0</v>
      </c>
      <c r="AV362" s="518" t="n">
        <v>0</v>
      </c>
      <c r="AW362" s="518" t="n">
        <v>0</v>
      </c>
      <c r="AX362" s="518" t="n">
        <v>0</v>
      </c>
      <c r="AY362" s="518" t="n">
        <v>0</v>
      </c>
      <c r="AZ362" s="518" t="n">
        <v>0</v>
      </c>
      <c r="BA362" s="518" t="n">
        <v>0</v>
      </c>
      <c r="BB362" s="518" t="n">
        <v>0</v>
      </c>
      <c r="BC362" s="518" t="n">
        <v>0</v>
      </c>
      <c r="BD362" s="518" t="n">
        <v>0</v>
      </c>
      <c r="BE362" s="518" t="n">
        <v>0</v>
      </c>
      <c r="BF362" s="518" t="n">
        <v>0</v>
      </c>
      <c r="BG362" s="518" t="n">
        <v>0</v>
      </c>
      <c r="BH362" s="518" t="n">
        <v>0</v>
      </c>
      <c r="BI362" s="518" t="n">
        <v>0</v>
      </c>
      <c r="BJ362" s="518"/>
      <c r="BK362" s="518"/>
      <c r="BL362" s="518" t="n">
        <v>0</v>
      </c>
      <c r="BM362" s="518"/>
      <c r="BN362" s="518"/>
      <c r="BO362" s="518"/>
      <c r="BP362" s="518"/>
      <c r="BQ362" s="518"/>
      <c r="BR362" s="518"/>
      <c r="BS362" s="518"/>
      <c r="BT362" s="518"/>
      <c r="BU362" s="518"/>
      <c r="BV362" s="518" t="n">
        <v>0</v>
      </c>
      <c r="BW362" s="518" t="n">
        <v>0</v>
      </c>
      <c r="BX362" s="518" t="n">
        <v>0</v>
      </c>
      <c r="BY362" s="518" t="n">
        <v>0</v>
      </c>
      <c r="BZ362" s="518" t="n">
        <v>0</v>
      </c>
      <c r="CA362" s="518" t="n">
        <v>0</v>
      </c>
      <c r="CB362" s="518" t="n">
        <v>0</v>
      </c>
      <c r="CC362" s="518" t="n">
        <v>0</v>
      </c>
      <c r="CD362" s="518" t="n">
        <v>0</v>
      </c>
      <c r="CE362" s="518" t="n">
        <v>0</v>
      </c>
      <c r="CF362" s="518" t="n">
        <v>0</v>
      </c>
      <c r="CG362" s="518" t="n">
        <v>0</v>
      </c>
      <c r="CH362" s="518"/>
      <c r="CI362" s="716"/>
      <c r="CL362" s="48" t="n">
        <v>0</v>
      </c>
      <c r="CM362" s="48" t="n">
        <f aca="false">CL362-V362</f>
        <v>0</v>
      </c>
      <c r="CN362" s="702" t="n">
        <f aca="false">SUM(CO362:DR362)</f>
        <v>0</v>
      </c>
      <c r="CO362" s="703" t="n">
        <v>0</v>
      </c>
      <c r="CP362" s="703"/>
      <c r="CQ362" s="703" t="n">
        <v>0</v>
      </c>
      <c r="CR362" s="703"/>
      <c r="CS362" s="703" t="n">
        <v>0</v>
      </c>
      <c r="CT362" s="703" t="n">
        <v>0</v>
      </c>
      <c r="CU362" s="703"/>
      <c r="CV362" s="703"/>
      <c r="CW362" s="703"/>
      <c r="CX362" s="703" t="n">
        <v>0</v>
      </c>
      <c r="CY362" s="703" t="n">
        <v>0</v>
      </c>
      <c r="CZ362" s="703" t="n">
        <v>0</v>
      </c>
      <c r="DA362" s="703"/>
      <c r="DB362" s="703"/>
      <c r="DC362" s="703"/>
      <c r="DD362" s="703"/>
      <c r="DE362" s="703" t="n">
        <v>0</v>
      </c>
      <c r="DF362" s="703"/>
      <c r="DG362" s="703" t="n">
        <v>0</v>
      </c>
      <c r="DH362" s="703" t="n">
        <v>0</v>
      </c>
      <c r="DI362" s="703" t="n">
        <v>0</v>
      </c>
      <c r="DJ362" s="703" t="n">
        <v>0</v>
      </c>
      <c r="DK362" s="703" t="n">
        <v>0</v>
      </c>
      <c r="DL362" s="703" t="n">
        <v>0</v>
      </c>
      <c r="DM362" s="703"/>
      <c r="DN362" s="703"/>
      <c r="DO362" s="703"/>
      <c r="DP362" s="703"/>
      <c r="DQ362" s="703"/>
      <c r="DR362" s="703"/>
      <c r="DS362" s="704" t="n">
        <f aca="false">CN362-V362</f>
        <v>0</v>
      </c>
      <c r="DT362" s="553"/>
      <c r="DU362" s="48"/>
    </row>
    <row r="363" customFormat="false" ht="15" hidden="false" customHeight="true" outlineLevel="0" collapsed="false">
      <c r="A363" s="705" t="n">
        <f aca="false">A362+1</f>
        <v>354</v>
      </c>
      <c r="B363" s="706" t="s">
        <v>1099</v>
      </c>
      <c r="C363" s="706" t="s">
        <v>554</v>
      </c>
      <c r="D363" s="706" t="s">
        <v>555</v>
      </c>
      <c r="E363" s="243" t="n">
        <f aca="false">COUNTIF($G$10:$G$1856,$G363)</f>
        <v>1</v>
      </c>
      <c r="F363" s="706" t="s">
        <v>1668</v>
      </c>
      <c r="G363" s="706" t="s">
        <v>1668</v>
      </c>
      <c r="H363" s="707" t="s">
        <v>1669</v>
      </c>
      <c r="I363" s="708" t="s">
        <v>1186</v>
      </c>
      <c r="J363" s="707" t="s">
        <v>406</v>
      </c>
      <c r="K363" s="709" t="s">
        <v>369</v>
      </c>
      <c r="L363" s="707" t="s">
        <v>405</v>
      </c>
      <c r="M363" s="708" t="s">
        <v>1187</v>
      </c>
      <c r="N363" s="710" t="s">
        <v>934</v>
      </c>
      <c r="O363" s="512" t="n">
        <v>1</v>
      </c>
      <c r="P363" s="512" t="n">
        <v>1</v>
      </c>
      <c r="Q363" s="711" t="n">
        <v>0.00137759</v>
      </c>
      <c r="R363" s="712"/>
      <c r="S363" s="713" t="n">
        <v>2.83</v>
      </c>
      <c r="T363" s="714"/>
      <c r="U363" s="715"/>
      <c r="V363" s="262" t="n">
        <f aca="false">SUM(W363:CI363)</f>
        <v>0</v>
      </c>
      <c r="W363" s="243" t="n">
        <v>0</v>
      </c>
      <c r="X363" s="243" t="n">
        <v>0</v>
      </c>
      <c r="Y363" s="243" t="n">
        <v>0</v>
      </c>
      <c r="Z363" s="243" t="n">
        <v>0</v>
      </c>
      <c r="AA363" s="243" t="n">
        <v>0</v>
      </c>
      <c r="AB363" s="243" t="n">
        <v>0</v>
      </c>
      <c r="AC363" s="243" t="n">
        <v>0</v>
      </c>
      <c r="AD363" s="243" t="n">
        <v>0</v>
      </c>
      <c r="AE363" s="243" t="n">
        <v>0</v>
      </c>
      <c r="AF363" s="243" t="n">
        <v>0</v>
      </c>
      <c r="AG363" s="243" t="n">
        <v>0</v>
      </c>
      <c r="AH363" s="518" t="n">
        <v>0</v>
      </c>
      <c r="AI363" s="243" t="n">
        <v>0</v>
      </c>
      <c r="AJ363" s="243" t="n">
        <v>0</v>
      </c>
      <c r="AK363" s="518" t="n">
        <v>0</v>
      </c>
      <c r="AL363" s="518" t="n">
        <v>0</v>
      </c>
      <c r="AM363" s="518" t="n">
        <v>0</v>
      </c>
      <c r="AN363" s="518" t="n">
        <v>0</v>
      </c>
      <c r="AO363" s="518" t="n">
        <v>0</v>
      </c>
      <c r="AP363" s="518" t="n">
        <v>0</v>
      </c>
      <c r="AQ363" s="518" t="n">
        <v>0</v>
      </c>
      <c r="AR363" s="518" t="n">
        <v>0</v>
      </c>
      <c r="AS363" s="518" t="n">
        <v>0</v>
      </c>
      <c r="AT363" s="518" t="n">
        <v>0</v>
      </c>
      <c r="AU363" s="518" t="n">
        <v>0</v>
      </c>
      <c r="AV363" s="518" t="n">
        <v>0</v>
      </c>
      <c r="AW363" s="518" t="n">
        <v>0</v>
      </c>
      <c r="AX363" s="518" t="n">
        <v>0</v>
      </c>
      <c r="AY363" s="518" t="n">
        <v>0</v>
      </c>
      <c r="AZ363" s="518" t="n">
        <v>0</v>
      </c>
      <c r="BA363" s="518" t="n">
        <v>0</v>
      </c>
      <c r="BB363" s="518" t="n">
        <v>0</v>
      </c>
      <c r="BC363" s="518" t="n">
        <v>0</v>
      </c>
      <c r="BD363" s="518" t="n">
        <v>0</v>
      </c>
      <c r="BE363" s="518" t="n">
        <v>0</v>
      </c>
      <c r="BF363" s="518" t="n">
        <v>0</v>
      </c>
      <c r="BG363" s="518" t="n">
        <v>0</v>
      </c>
      <c r="BH363" s="518" t="n">
        <v>0</v>
      </c>
      <c r="BI363" s="518" t="n">
        <v>0</v>
      </c>
      <c r="BJ363" s="518"/>
      <c r="BK363" s="518"/>
      <c r="BL363" s="518" t="n">
        <v>0</v>
      </c>
      <c r="BM363" s="518"/>
      <c r="BN363" s="518"/>
      <c r="BO363" s="518"/>
      <c r="BP363" s="518"/>
      <c r="BQ363" s="518"/>
      <c r="BR363" s="518"/>
      <c r="BS363" s="518"/>
      <c r="BT363" s="518"/>
      <c r="BU363" s="518"/>
      <c r="BV363" s="518" t="n">
        <v>0</v>
      </c>
      <c r="BW363" s="518" t="n">
        <v>0</v>
      </c>
      <c r="BX363" s="518" t="n">
        <v>0</v>
      </c>
      <c r="BY363" s="518" t="n">
        <v>0</v>
      </c>
      <c r="BZ363" s="518" t="n">
        <v>0</v>
      </c>
      <c r="CA363" s="518" t="n">
        <v>0</v>
      </c>
      <c r="CB363" s="518" t="n">
        <v>0</v>
      </c>
      <c r="CC363" s="518" t="n">
        <v>0</v>
      </c>
      <c r="CD363" s="518" t="n">
        <v>0</v>
      </c>
      <c r="CE363" s="518" t="n">
        <v>0</v>
      </c>
      <c r="CF363" s="518" t="n">
        <v>0</v>
      </c>
      <c r="CG363" s="518" t="n">
        <v>0</v>
      </c>
      <c r="CH363" s="518"/>
      <c r="CI363" s="716"/>
      <c r="CL363" s="48" t="n">
        <v>0</v>
      </c>
      <c r="CM363" s="48" t="n">
        <f aca="false">CL363-V363</f>
        <v>0</v>
      </c>
      <c r="CN363" s="702" t="n">
        <f aca="false">SUM(CO363:DR363)</f>
        <v>0</v>
      </c>
      <c r="CO363" s="703" t="n">
        <v>0</v>
      </c>
      <c r="CP363" s="703"/>
      <c r="CQ363" s="703" t="n">
        <v>0</v>
      </c>
      <c r="CR363" s="703"/>
      <c r="CS363" s="703" t="n">
        <v>0</v>
      </c>
      <c r="CT363" s="703" t="n">
        <v>0</v>
      </c>
      <c r="CU363" s="703"/>
      <c r="CV363" s="703"/>
      <c r="CW363" s="703"/>
      <c r="CX363" s="703" t="n">
        <v>0</v>
      </c>
      <c r="CY363" s="703" t="n">
        <v>0</v>
      </c>
      <c r="CZ363" s="703" t="n">
        <v>0</v>
      </c>
      <c r="DA363" s="703"/>
      <c r="DB363" s="703"/>
      <c r="DC363" s="703"/>
      <c r="DD363" s="703"/>
      <c r="DE363" s="703" t="n">
        <v>0</v>
      </c>
      <c r="DF363" s="703"/>
      <c r="DG363" s="703" t="n">
        <v>0</v>
      </c>
      <c r="DH363" s="703" t="n">
        <v>0</v>
      </c>
      <c r="DI363" s="703" t="n">
        <v>0</v>
      </c>
      <c r="DJ363" s="703" t="n">
        <v>0</v>
      </c>
      <c r="DK363" s="703" t="n">
        <v>0</v>
      </c>
      <c r="DL363" s="703" t="n">
        <v>0</v>
      </c>
      <c r="DM363" s="703"/>
      <c r="DN363" s="703"/>
      <c r="DO363" s="703"/>
      <c r="DP363" s="703"/>
      <c r="DQ363" s="703"/>
      <c r="DR363" s="703"/>
      <c r="DS363" s="704" t="n">
        <f aca="false">CN363-V363</f>
        <v>0</v>
      </c>
      <c r="DT363" s="553"/>
      <c r="DU363" s="48"/>
    </row>
    <row r="364" customFormat="false" ht="15" hidden="false" customHeight="true" outlineLevel="0" collapsed="false">
      <c r="A364" s="705" t="n">
        <f aca="false">A363+1</f>
        <v>355</v>
      </c>
      <c r="B364" s="706" t="s">
        <v>1099</v>
      </c>
      <c r="C364" s="706" t="s">
        <v>556</v>
      </c>
      <c r="D364" s="706" t="s">
        <v>557</v>
      </c>
      <c r="E364" s="243" t="n">
        <f aca="false">COUNTIF($G$10:$G$1856,$G364)</f>
        <v>1</v>
      </c>
      <c r="F364" s="706" t="s">
        <v>1670</v>
      </c>
      <c r="G364" s="706" t="s">
        <v>1670</v>
      </c>
      <c r="H364" s="707" t="s">
        <v>1671</v>
      </c>
      <c r="I364" s="708" t="s">
        <v>1167</v>
      </c>
      <c r="J364" s="707" t="s">
        <v>406</v>
      </c>
      <c r="K364" s="709" t="s">
        <v>369</v>
      </c>
      <c r="L364" s="707" t="s">
        <v>405</v>
      </c>
      <c r="M364" s="708" t="s">
        <v>1168</v>
      </c>
      <c r="N364" s="710" t="s">
        <v>934</v>
      </c>
      <c r="O364" s="512" t="n">
        <v>1</v>
      </c>
      <c r="P364" s="512" t="n">
        <v>1</v>
      </c>
      <c r="Q364" s="711" t="n">
        <v>0.009369255</v>
      </c>
      <c r="R364" s="712"/>
      <c r="S364" s="713" t="n">
        <v>19.15</v>
      </c>
      <c r="T364" s="714" t="n">
        <v>19.15</v>
      </c>
      <c r="U364" s="715"/>
      <c r="V364" s="262" t="n">
        <f aca="false">SUM(W364:CI364)</f>
        <v>1</v>
      </c>
      <c r="W364" s="243" t="n">
        <v>0</v>
      </c>
      <c r="X364" s="243" t="n">
        <v>0</v>
      </c>
      <c r="Y364" s="243" t="n">
        <v>0</v>
      </c>
      <c r="Z364" s="243" t="n">
        <v>0</v>
      </c>
      <c r="AA364" s="243" t="n">
        <v>0</v>
      </c>
      <c r="AB364" s="243" t="n">
        <v>0</v>
      </c>
      <c r="AC364" s="243" t="n">
        <v>0</v>
      </c>
      <c r="AD364" s="243" t="n">
        <v>1</v>
      </c>
      <c r="AE364" s="243" t="n">
        <v>0</v>
      </c>
      <c r="AF364" s="243" t="n">
        <v>0</v>
      </c>
      <c r="AG364" s="243" t="n">
        <v>0</v>
      </c>
      <c r="AH364" s="518" t="n">
        <v>0</v>
      </c>
      <c r="AI364" s="243" t="n">
        <v>0</v>
      </c>
      <c r="AJ364" s="243" t="n">
        <v>0</v>
      </c>
      <c r="AK364" s="518" t="n">
        <v>0</v>
      </c>
      <c r="AL364" s="518" t="n">
        <v>0</v>
      </c>
      <c r="AM364" s="518" t="n">
        <v>0</v>
      </c>
      <c r="AN364" s="518" t="n">
        <v>0</v>
      </c>
      <c r="AO364" s="518" t="n">
        <v>0</v>
      </c>
      <c r="AP364" s="518" t="n">
        <v>0</v>
      </c>
      <c r="AQ364" s="518" t="n">
        <v>0</v>
      </c>
      <c r="AR364" s="518" t="n">
        <v>0</v>
      </c>
      <c r="AS364" s="518" t="n">
        <v>0</v>
      </c>
      <c r="AT364" s="518" t="n">
        <v>0</v>
      </c>
      <c r="AU364" s="518" t="n">
        <v>0</v>
      </c>
      <c r="AV364" s="518" t="n">
        <v>0</v>
      </c>
      <c r="AW364" s="518" t="n">
        <v>0</v>
      </c>
      <c r="AX364" s="518" t="n">
        <v>0</v>
      </c>
      <c r="AY364" s="518" t="n">
        <v>0</v>
      </c>
      <c r="AZ364" s="518" t="n">
        <v>0</v>
      </c>
      <c r="BA364" s="518" t="n">
        <v>0</v>
      </c>
      <c r="BB364" s="518" t="n">
        <v>0</v>
      </c>
      <c r="BC364" s="518" t="n">
        <v>0</v>
      </c>
      <c r="BD364" s="518" t="n">
        <v>0</v>
      </c>
      <c r="BE364" s="518" t="n">
        <v>0</v>
      </c>
      <c r="BF364" s="518" t="n">
        <v>0</v>
      </c>
      <c r="BG364" s="518" t="n">
        <v>0</v>
      </c>
      <c r="BH364" s="518" t="n">
        <v>0</v>
      </c>
      <c r="BI364" s="518" t="n">
        <v>0</v>
      </c>
      <c r="BJ364" s="518"/>
      <c r="BK364" s="518"/>
      <c r="BL364" s="518" t="n">
        <v>0</v>
      </c>
      <c r="BM364" s="518"/>
      <c r="BN364" s="518"/>
      <c r="BO364" s="518"/>
      <c r="BP364" s="518"/>
      <c r="BQ364" s="518"/>
      <c r="BR364" s="518"/>
      <c r="BS364" s="518"/>
      <c r="BT364" s="518"/>
      <c r="BU364" s="518"/>
      <c r="BV364" s="518" t="n">
        <v>0</v>
      </c>
      <c r="BW364" s="518" t="n">
        <v>0</v>
      </c>
      <c r="BX364" s="518" t="n">
        <v>0</v>
      </c>
      <c r="BY364" s="518" t="n">
        <v>0</v>
      </c>
      <c r="BZ364" s="518" t="n">
        <v>0</v>
      </c>
      <c r="CA364" s="518" t="n">
        <v>0</v>
      </c>
      <c r="CB364" s="518" t="n">
        <v>0</v>
      </c>
      <c r="CC364" s="518" t="n">
        <v>0</v>
      </c>
      <c r="CD364" s="518" t="n">
        <v>0</v>
      </c>
      <c r="CE364" s="518" t="n">
        <v>0</v>
      </c>
      <c r="CF364" s="518" t="n">
        <v>0</v>
      </c>
      <c r="CG364" s="518" t="n">
        <v>0</v>
      </c>
      <c r="CH364" s="518"/>
      <c r="CI364" s="716"/>
      <c r="CL364" s="48" t="n">
        <v>1</v>
      </c>
      <c r="CM364" s="48" t="n">
        <f aca="false">CL364-V364</f>
        <v>0</v>
      </c>
      <c r="CN364" s="702" t="n">
        <f aca="false">SUM(CO364:DR364)</f>
        <v>1</v>
      </c>
      <c r="CO364" s="703" t="n">
        <v>0</v>
      </c>
      <c r="CP364" s="703"/>
      <c r="CQ364" s="703" t="n">
        <v>0</v>
      </c>
      <c r="CR364" s="703"/>
      <c r="CS364" s="703" t="n">
        <v>0</v>
      </c>
      <c r="CT364" s="703" t="n">
        <v>0</v>
      </c>
      <c r="CU364" s="703"/>
      <c r="CV364" s="703"/>
      <c r="CW364" s="703"/>
      <c r="CX364" s="703" t="n">
        <v>1</v>
      </c>
      <c r="CY364" s="703" t="n">
        <v>0</v>
      </c>
      <c r="CZ364" s="703" t="n">
        <v>0</v>
      </c>
      <c r="DA364" s="703"/>
      <c r="DB364" s="703"/>
      <c r="DC364" s="703"/>
      <c r="DD364" s="703"/>
      <c r="DE364" s="703" t="n">
        <v>0</v>
      </c>
      <c r="DF364" s="703"/>
      <c r="DG364" s="703" t="n">
        <v>0</v>
      </c>
      <c r="DH364" s="703" t="n">
        <v>0</v>
      </c>
      <c r="DI364" s="703" t="n">
        <v>0</v>
      </c>
      <c r="DJ364" s="703" t="n">
        <v>0</v>
      </c>
      <c r="DK364" s="703" t="n">
        <v>0</v>
      </c>
      <c r="DL364" s="703" t="n">
        <v>0</v>
      </c>
      <c r="DM364" s="703"/>
      <c r="DN364" s="703"/>
      <c r="DO364" s="703" t="n">
        <v>0</v>
      </c>
      <c r="DP364" s="703"/>
      <c r="DQ364" s="703"/>
      <c r="DR364" s="703"/>
      <c r="DS364" s="704" t="n">
        <f aca="false">CN364-V364</f>
        <v>0</v>
      </c>
      <c r="DT364" s="553"/>
      <c r="DU364" s="48"/>
    </row>
    <row r="365" customFormat="false" ht="15" hidden="false" customHeight="true" outlineLevel="0" collapsed="false">
      <c r="A365" s="705" t="n">
        <f aca="false">A364+1</f>
        <v>356</v>
      </c>
      <c r="B365" s="706" t="s">
        <v>1099</v>
      </c>
      <c r="C365" s="706" t="s">
        <v>556</v>
      </c>
      <c r="D365" s="706" t="s">
        <v>557</v>
      </c>
      <c r="E365" s="243" t="n">
        <f aca="false">COUNTIF($G$10:$G$1856,$G365)</f>
        <v>1</v>
      </c>
      <c r="F365" s="706" t="s">
        <v>1672</v>
      </c>
      <c r="G365" s="706" t="s">
        <v>1672</v>
      </c>
      <c r="H365" s="707" t="s">
        <v>1673</v>
      </c>
      <c r="I365" s="708" t="s">
        <v>1171</v>
      </c>
      <c r="J365" s="707" t="s">
        <v>406</v>
      </c>
      <c r="K365" s="709" t="s">
        <v>369</v>
      </c>
      <c r="L365" s="707" t="s">
        <v>405</v>
      </c>
      <c r="M365" s="708" t="s">
        <v>1172</v>
      </c>
      <c r="N365" s="710" t="s">
        <v>934</v>
      </c>
      <c r="O365" s="512" t="n">
        <v>2</v>
      </c>
      <c r="P365" s="512" t="n">
        <v>1</v>
      </c>
      <c r="Q365" s="711" t="n">
        <v>0.005469849</v>
      </c>
      <c r="R365" s="712"/>
      <c r="S365" s="713" t="n">
        <v>11.18</v>
      </c>
      <c r="T365" s="714" t="n">
        <v>11.18</v>
      </c>
      <c r="U365" s="715"/>
      <c r="V365" s="262" t="n">
        <f aca="false">SUM(W365:CI365)</f>
        <v>1</v>
      </c>
      <c r="W365" s="243" t="n">
        <v>0</v>
      </c>
      <c r="X365" s="243" t="n">
        <v>0</v>
      </c>
      <c r="Y365" s="243" t="n">
        <v>0</v>
      </c>
      <c r="Z365" s="243" t="n">
        <v>0</v>
      </c>
      <c r="AA365" s="243" t="n">
        <v>0</v>
      </c>
      <c r="AB365" s="243" t="n">
        <v>0</v>
      </c>
      <c r="AC365" s="243" t="n">
        <v>0</v>
      </c>
      <c r="AD365" s="243" t="n">
        <v>1</v>
      </c>
      <c r="AE365" s="243" t="n">
        <v>0</v>
      </c>
      <c r="AF365" s="243" t="n">
        <v>0</v>
      </c>
      <c r="AG365" s="243" t="n">
        <v>0</v>
      </c>
      <c r="AH365" s="518" t="n">
        <v>0</v>
      </c>
      <c r="AI365" s="243" t="n">
        <v>0</v>
      </c>
      <c r="AJ365" s="243" t="n">
        <v>0</v>
      </c>
      <c r="AK365" s="518" t="n">
        <v>0</v>
      </c>
      <c r="AL365" s="518" t="n">
        <v>0</v>
      </c>
      <c r="AM365" s="518" t="n">
        <v>0</v>
      </c>
      <c r="AN365" s="518" t="n">
        <v>0</v>
      </c>
      <c r="AO365" s="518" t="n">
        <v>0</v>
      </c>
      <c r="AP365" s="518" t="n">
        <v>0</v>
      </c>
      <c r="AQ365" s="518" t="n">
        <v>0</v>
      </c>
      <c r="AR365" s="518" t="n">
        <v>0</v>
      </c>
      <c r="AS365" s="518" t="n">
        <v>0</v>
      </c>
      <c r="AT365" s="518" t="n">
        <v>0</v>
      </c>
      <c r="AU365" s="518" t="n">
        <v>0</v>
      </c>
      <c r="AV365" s="518" t="n">
        <v>0</v>
      </c>
      <c r="AW365" s="518" t="n">
        <v>0</v>
      </c>
      <c r="AX365" s="518" t="n">
        <v>0</v>
      </c>
      <c r="AY365" s="518" t="n">
        <v>0</v>
      </c>
      <c r="AZ365" s="518" t="n">
        <v>0</v>
      </c>
      <c r="BA365" s="518" t="n">
        <v>0</v>
      </c>
      <c r="BB365" s="518" t="n">
        <v>0</v>
      </c>
      <c r="BC365" s="518" t="n">
        <v>0</v>
      </c>
      <c r="BD365" s="518" t="n">
        <v>0</v>
      </c>
      <c r="BE365" s="518" t="n">
        <v>0</v>
      </c>
      <c r="BF365" s="518" t="n">
        <v>0</v>
      </c>
      <c r="BG365" s="518" t="n">
        <v>0</v>
      </c>
      <c r="BH365" s="518" t="n">
        <v>0</v>
      </c>
      <c r="BI365" s="518" t="n">
        <v>0</v>
      </c>
      <c r="BJ365" s="518"/>
      <c r="BK365" s="518"/>
      <c r="BL365" s="518" t="n">
        <v>0</v>
      </c>
      <c r="BM365" s="518"/>
      <c r="BN365" s="518"/>
      <c r="BO365" s="518"/>
      <c r="BP365" s="518"/>
      <c r="BQ365" s="518"/>
      <c r="BR365" s="518"/>
      <c r="BS365" s="518"/>
      <c r="BT365" s="518"/>
      <c r="BU365" s="518"/>
      <c r="BV365" s="518" t="n">
        <v>0</v>
      </c>
      <c r="BW365" s="518" t="n">
        <v>0</v>
      </c>
      <c r="BX365" s="518" t="n">
        <v>0</v>
      </c>
      <c r="BY365" s="518" t="n">
        <v>0</v>
      </c>
      <c r="BZ365" s="518" t="n">
        <v>0</v>
      </c>
      <c r="CA365" s="518" t="n">
        <v>0</v>
      </c>
      <c r="CB365" s="518" t="n">
        <v>0</v>
      </c>
      <c r="CC365" s="518" t="n">
        <v>0</v>
      </c>
      <c r="CD365" s="518" t="n">
        <v>0</v>
      </c>
      <c r="CE365" s="518" t="n">
        <v>0</v>
      </c>
      <c r="CF365" s="518" t="n">
        <v>0</v>
      </c>
      <c r="CG365" s="518" t="n">
        <v>0</v>
      </c>
      <c r="CH365" s="518"/>
      <c r="CI365" s="716"/>
      <c r="CL365" s="48" t="n">
        <v>1</v>
      </c>
      <c r="CM365" s="48" t="n">
        <f aca="false">CL365-V365</f>
        <v>0</v>
      </c>
      <c r="CN365" s="702" t="n">
        <f aca="false">SUM(CO365:DR365)</f>
        <v>1</v>
      </c>
      <c r="CO365" s="703" t="n">
        <v>0</v>
      </c>
      <c r="CP365" s="703"/>
      <c r="CQ365" s="703" t="n">
        <v>0</v>
      </c>
      <c r="CR365" s="703"/>
      <c r="CS365" s="703" t="n">
        <v>0</v>
      </c>
      <c r="CT365" s="703" t="n">
        <v>0</v>
      </c>
      <c r="CU365" s="703"/>
      <c r="CV365" s="703"/>
      <c r="CW365" s="703"/>
      <c r="CX365" s="703" t="n">
        <v>1</v>
      </c>
      <c r="CY365" s="703" t="n">
        <v>0</v>
      </c>
      <c r="CZ365" s="703" t="n">
        <v>0</v>
      </c>
      <c r="DA365" s="703"/>
      <c r="DB365" s="703"/>
      <c r="DC365" s="703"/>
      <c r="DD365" s="703"/>
      <c r="DE365" s="703" t="n">
        <v>0</v>
      </c>
      <c r="DF365" s="703"/>
      <c r="DG365" s="703" t="n">
        <v>0</v>
      </c>
      <c r="DH365" s="703" t="n">
        <v>0</v>
      </c>
      <c r="DI365" s="703" t="n">
        <v>0</v>
      </c>
      <c r="DJ365" s="703" t="n">
        <v>0</v>
      </c>
      <c r="DK365" s="703" t="n">
        <v>0</v>
      </c>
      <c r="DL365" s="703" t="n">
        <v>0</v>
      </c>
      <c r="DM365" s="703"/>
      <c r="DN365" s="703"/>
      <c r="DO365" s="703"/>
      <c r="DP365" s="703"/>
      <c r="DQ365" s="703"/>
      <c r="DR365" s="703"/>
      <c r="DS365" s="704" t="n">
        <f aca="false">CN365-V365</f>
        <v>0</v>
      </c>
      <c r="DT365" s="553"/>
      <c r="DU365" s="48"/>
    </row>
    <row r="366" customFormat="false" ht="15" hidden="false" customHeight="true" outlineLevel="0" collapsed="false">
      <c r="A366" s="705" t="n">
        <f aca="false">A365+1</f>
        <v>357</v>
      </c>
      <c r="B366" s="706" t="s">
        <v>1099</v>
      </c>
      <c r="C366" s="706" t="s">
        <v>556</v>
      </c>
      <c r="D366" s="706" t="s">
        <v>557</v>
      </c>
      <c r="E366" s="243" t="n">
        <f aca="false">COUNTIF($G$10:$G$1856,$G366)</f>
        <v>1</v>
      </c>
      <c r="F366" s="706" t="s">
        <v>1674</v>
      </c>
      <c r="G366" s="706" t="s">
        <v>1674</v>
      </c>
      <c r="H366" s="707" t="s">
        <v>1675</v>
      </c>
      <c r="I366" s="708" t="s">
        <v>1175</v>
      </c>
      <c r="J366" s="707" t="s">
        <v>406</v>
      </c>
      <c r="K366" s="709" t="s">
        <v>369</v>
      </c>
      <c r="L366" s="707" t="s">
        <v>405</v>
      </c>
      <c r="M366" s="708" t="s">
        <v>1176</v>
      </c>
      <c r="N366" s="710" t="s">
        <v>934</v>
      </c>
      <c r="O366" s="512" t="n">
        <v>1</v>
      </c>
      <c r="P366" s="512" t="n">
        <v>1</v>
      </c>
      <c r="Q366" s="711" t="n">
        <v>0.006642309</v>
      </c>
      <c r="R366" s="712"/>
      <c r="S366" s="713" t="n">
        <v>13.58</v>
      </c>
      <c r="T366" s="714" t="n">
        <v>13.57</v>
      </c>
      <c r="U366" s="715"/>
      <c r="V366" s="262" t="n">
        <f aca="false">SUM(W366:CI366)</f>
        <v>1</v>
      </c>
      <c r="W366" s="243" t="n">
        <v>0</v>
      </c>
      <c r="X366" s="243" t="n">
        <v>0</v>
      </c>
      <c r="Y366" s="243" t="n">
        <v>0</v>
      </c>
      <c r="Z366" s="243" t="n">
        <v>0</v>
      </c>
      <c r="AA366" s="243" t="n">
        <v>0</v>
      </c>
      <c r="AB366" s="243" t="n">
        <v>0</v>
      </c>
      <c r="AC366" s="243" t="n">
        <v>0</v>
      </c>
      <c r="AD366" s="243" t="n">
        <v>1</v>
      </c>
      <c r="AE366" s="243" t="n">
        <v>0</v>
      </c>
      <c r="AF366" s="243" t="n">
        <v>0</v>
      </c>
      <c r="AG366" s="243" t="n">
        <v>0</v>
      </c>
      <c r="AH366" s="518" t="n">
        <v>0</v>
      </c>
      <c r="AI366" s="243" t="n">
        <v>0</v>
      </c>
      <c r="AJ366" s="243" t="n">
        <v>0</v>
      </c>
      <c r="AK366" s="518" t="n">
        <v>0</v>
      </c>
      <c r="AL366" s="518" t="n">
        <v>0</v>
      </c>
      <c r="AM366" s="518" t="n">
        <v>0</v>
      </c>
      <c r="AN366" s="518" t="n">
        <v>0</v>
      </c>
      <c r="AO366" s="518" t="n">
        <v>0</v>
      </c>
      <c r="AP366" s="518" t="n">
        <v>0</v>
      </c>
      <c r="AQ366" s="518" t="n">
        <v>0</v>
      </c>
      <c r="AR366" s="518" t="n">
        <v>0</v>
      </c>
      <c r="AS366" s="518" t="n">
        <v>0</v>
      </c>
      <c r="AT366" s="518" t="n">
        <v>0</v>
      </c>
      <c r="AU366" s="518" t="n">
        <v>0</v>
      </c>
      <c r="AV366" s="518" t="n">
        <v>0</v>
      </c>
      <c r="AW366" s="518" t="n">
        <v>0</v>
      </c>
      <c r="AX366" s="518" t="n">
        <v>0</v>
      </c>
      <c r="AY366" s="518" t="n">
        <v>0</v>
      </c>
      <c r="AZ366" s="518" t="n">
        <v>0</v>
      </c>
      <c r="BA366" s="518" t="n">
        <v>0</v>
      </c>
      <c r="BB366" s="518" t="n">
        <v>0</v>
      </c>
      <c r="BC366" s="518" t="n">
        <v>0</v>
      </c>
      <c r="BD366" s="518" t="n">
        <v>0</v>
      </c>
      <c r="BE366" s="518" t="n">
        <v>0</v>
      </c>
      <c r="BF366" s="518" t="n">
        <v>0</v>
      </c>
      <c r="BG366" s="518" t="n">
        <v>0</v>
      </c>
      <c r="BH366" s="518" t="n">
        <v>0</v>
      </c>
      <c r="BI366" s="518" t="n">
        <v>0</v>
      </c>
      <c r="BJ366" s="518"/>
      <c r="BK366" s="518"/>
      <c r="BL366" s="518" t="n">
        <v>0</v>
      </c>
      <c r="BM366" s="518"/>
      <c r="BN366" s="518"/>
      <c r="BO366" s="518"/>
      <c r="BP366" s="518"/>
      <c r="BQ366" s="518"/>
      <c r="BR366" s="518"/>
      <c r="BS366" s="518"/>
      <c r="BT366" s="518"/>
      <c r="BU366" s="518"/>
      <c r="BV366" s="518" t="n">
        <v>0</v>
      </c>
      <c r="BW366" s="518" t="n">
        <v>0</v>
      </c>
      <c r="BX366" s="518" t="n">
        <v>0</v>
      </c>
      <c r="BY366" s="518" t="n">
        <v>0</v>
      </c>
      <c r="BZ366" s="518" t="n">
        <v>0</v>
      </c>
      <c r="CA366" s="518" t="n">
        <v>0</v>
      </c>
      <c r="CB366" s="518" t="n">
        <v>0</v>
      </c>
      <c r="CC366" s="518" t="n">
        <v>0</v>
      </c>
      <c r="CD366" s="518" t="n">
        <v>0</v>
      </c>
      <c r="CE366" s="518" t="n">
        <v>0</v>
      </c>
      <c r="CF366" s="518" t="n">
        <v>0</v>
      </c>
      <c r="CG366" s="518" t="n">
        <v>0</v>
      </c>
      <c r="CH366" s="518"/>
      <c r="CI366" s="716"/>
      <c r="CL366" s="48" t="n">
        <v>1</v>
      </c>
      <c r="CM366" s="48" t="n">
        <f aca="false">CL366-V366</f>
        <v>0</v>
      </c>
      <c r="CN366" s="702" t="n">
        <f aca="false">SUM(CO366:DR366)</f>
        <v>1</v>
      </c>
      <c r="CO366" s="703" t="n">
        <v>0</v>
      </c>
      <c r="CP366" s="703"/>
      <c r="CQ366" s="703" t="n">
        <v>0</v>
      </c>
      <c r="CR366" s="703"/>
      <c r="CS366" s="703" t="n">
        <v>0</v>
      </c>
      <c r="CT366" s="703" t="n">
        <v>0</v>
      </c>
      <c r="CU366" s="703"/>
      <c r="CV366" s="703"/>
      <c r="CW366" s="703"/>
      <c r="CX366" s="703" t="n">
        <v>1</v>
      </c>
      <c r="CY366" s="703" t="n">
        <v>0</v>
      </c>
      <c r="CZ366" s="703" t="n">
        <v>0</v>
      </c>
      <c r="DA366" s="703"/>
      <c r="DB366" s="703"/>
      <c r="DC366" s="703"/>
      <c r="DD366" s="703"/>
      <c r="DE366" s="703" t="n">
        <v>0</v>
      </c>
      <c r="DF366" s="703"/>
      <c r="DG366" s="703" t="n">
        <v>0</v>
      </c>
      <c r="DH366" s="703" t="n">
        <v>0</v>
      </c>
      <c r="DI366" s="703" t="n">
        <v>0</v>
      </c>
      <c r="DJ366" s="703" t="n">
        <v>0</v>
      </c>
      <c r="DK366" s="703" t="n">
        <v>0</v>
      </c>
      <c r="DL366" s="703" t="n">
        <v>0</v>
      </c>
      <c r="DM366" s="703"/>
      <c r="DN366" s="703"/>
      <c r="DO366" s="703" t="n">
        <v>0</v>
      </c>
      <c r="DP366" s="703"/>
      <c r="DQ366" s="703"/>
      <c r="DR366" s="703"/>
      <c r="DS366" s="704" t="n">
        <f aca="false">CN366-V366</f>
        <v>0</v>
      </c>
      <c r="DT366" s="553"/>
      <c r="DU366" s="48"/>
    </row>
    <row r="367" customFormat="false" ht="15" hidden="false" customHeight="true" outlineLevel="0" collapsed="false">
      <c r="A367" s="705" t="n">
        <f aca="false">A366+1</f>
        <v>358</v>
      </c>
      <c r="B367" s="706" t="s">
        <v>1099</v>
      </c>
      <c r="C367" s="706" t="s">
        <v>556</v>
      </c>
      <c r="D367" s="706" t="s">
        <v>557</v>
      </c>
      <c r="E367" s="243" t="n">
        <f aca="false">COUNTIF($G$10:$G$1856,$G367)</f>
        <v>1</v>
      </c>
      <c r="F367" s="706" t="s">
        <v>1676</v>
      </c>
      <c r="G367" s="706" t="s">
        <v>1676</v>
      </c>
      <c r="H367" s="707" t="s">
        <v>1677</v>
      </c>
      <c r="I367" s="708" t="s">
        <v>1179</v>
      </c>
      <c r="J367" s="707" t="s">
        <v>406</v>
      </c>
      <c r="K367" s="709" t="s">
        <v>369</v>
      </c>
      <c r="L367" s="707" t="s">
        <v>405</v>
      </c>
      <c r="M367" s="708" t="s">
        <v>1180</v>
      </c>
      <c r="N367" s="710" t="s">
        <v>934</v>
      </c>
      <c r="O367" s="512" t="n">
        <v>1</v>
      </c>
      <c r="P367" s="512" t="n">
        <v>1</v>
      </c>
      <c r="Q367" s="711" t="n">
        <v>0.004160197</v>
      </c>
      <c r="R367" s="712"/>
      <c r="S367" s="713" t="n">
        <v>8.5</v>
      </c>
      <c r="T367" s="714" t="n">
        <v>8.5</v>
      </c>
      <c r="U367" s="715"/>
      <c r="V367" s="262" t="n">
        <f aca="false">SUM(W367:CI367)</f>
        <v>1</v>
      </c>
      <c r="W367" s="243" t="n">
        <v>0</v>
      </c>
      <c r="X367" s="243" t="n">
        <v>0</v>
      </c>
      <c r="Y367" s="243" t="n">
        <v>0</v>
      </c>
      <c r="Z367" s="243" t="n">
        <v>0</v>
      </c>
      <c r="AA367" s="243" t="n">
        <v>0</v>
      </c>
      <c r="AB367" s="243" t="n">
        <v>0</v>
      </c>
      <c r="AC367" s="243" t="n">
        <v>0</v>
      </c>
      <c r="AD367" s="243" t="n">
        <v>1</v>
      </c>
      <c r="AE367" s="243" t="n">
        <v>0</v>
      </c>
      <c r="AF367" s="243" t="n">
        <v>0</v>
      </c>
      <c r="AG367" s="243" t="n">
        <v>0</v>
      </c>
      <c r="AH367" s="518" t="n">
        <v>0</v>
      </c>
      <c r="AI367" s="243" t="n">
        <v>0</v>
      </c>
      <c r="AJ367" s="243" t="n">
        <v>0</v>
      </c>
      <c r="AK367" s="518" t="n">
        <v>0</v>
      </c>
      <c r="AL367" s="518" t="n">
        <v>0</v>
      </c>
      <c r="AM367" s="518" t="n">
        <v>0</v>
      </c>
      <c r="AN367" s="518" t="n">
        <v>0</v>
      </c>
      <c r="AO367" s="518" t="n">
        <v>0</v>
      </c>
      <c r="AP367" s="518" t="n">
        <v>0</v>
      </c>
      <c r="AQ367" s="518" t="n">
        <v>0</v>
      </c>
      <c r="AR367" s="518" t="n">
        <v>0</v>
      </c>
      <c r="AS367" s="518" t="n">
        <v>0</v>
      </c>
      <c r="AT367" s="518" t="n">
        <v>0</v>
      </c>
      <c r="AU367" s="518" t="n">
        <v>0</v>
      </c>
      <c r="AV367" s="518" t="n">
        <v>0</v>
      </c>
      <c r="AW367" s="518" t="n">
        <v>0</v>
      </c>
      <c r="AX367" s="518" t="n">
        <v>0</v>
      </c>
      <c r="AY367" s="518" t="n">
        <v>0</v>
      </c>
      <c r="AZ367" s="518" t="n">
        <v>0</v>
      </c>
      <c r="BA367" s="518" t="n">
        <v>0</v>
      </c>
      <c r="BB367" s="518" t="n">
        <v>0</v>
      </c>
      <c r="BC367" s="518" t="n">
        <v>0</v>
      </c>
      <c r="BD367" s="518" t="n">
        <v>0</v>
      </c>
      <c r="BE367" s="518" t="n">
        <v>0</v>
      </c>
      <c r="BF367" s="518" t="n">
        <v>0</v>
      </c>
      <c r="BG367" s="518" t="n">
        <v>0</v>
      </c>
      <c r="BH367" s="518" t="n">
        <v>0</v>
      </c>
      <c r="BI367" s="518" t="n">
        <v>0</v>
      </c>
      <c r="BJ367" s="518"/>
      <c r="BK367" s="518"/>
      <c r="BL367" s="518" t="n">
        <v>0</v>
      </c>
      <c r="BM367" s="518"/>
      <c r="BN367" s="518"/>
      <c r="BO367" s="518"/>
      <c r="BP367" s="518"/>
      <c r="BQ367" s="518"/>
      <c r="BR367" s="518"/>
      <c r="BS367" s="518"/>
      <c r="BT367" s="518"/>
      <c r="BU367" s="518"/>
      <c r="BV367" s="518" t="n">
        <v>0</v>
      </c>
      <c r="BW367" s="518" t="n">
        <v>0</v>
      </c>
      <c r="BX367" s="518" t="n">
        <v>0</v>
      </c>
      <c r="BY367" s="518" t="n">
        <v>0</v>
      </c>
      <c r="BZ367" s="518" t="n">
        <v>0</v>
      </c>
      <c r="CA367" s="518" t="n">
        <v>0</v>
      </c>
      <c r="CB367" s="518" t="n">
        <v>0</v>
      </c>
      <c r="CC367" s="518" t="n">
        <v>0</v>
      </c>
      <c r="CD367" s="518" t="n">
        <v>0</v>
      </c>
      <c r="CE367" s="518" t="n">
        <v>0</v>
      </c>
      <c r="CF367" s="518" t="n">
        <v>0</v>
      </c>
      <c r="CG367" s="518" t="n">
        <v>0</v>
      </c>
      <c r="CH367" s="518"/>
      <c r="CI367" s="716"/>
      <c r="CL367" s="48" t="n">
        <v>1</v>
      </c>
      <c r="CM367" s="48" t="n">
        <f aca="false">CL367-V367</f>
        <v>0</v>
      </c>
      <c r="CN367" s="702" t="n">
        <f aca="false">SUM(CO367:DR367)</f>
        <v>1</v>
      </c>
      <c r="CO367" s="703" t="n">
        <v>0</v>
      </c>
      <c r="CP367" s="703"/>
      <c r="CQ367" s="703" t="n">
        <v>0</v>
      </c>
      <c r="CR367" s="703"/>
      <c r="CS367" s="703" t="n">
        <v>0</v>
      </c>
      <c r="CT367" s="703" t="n">
        <v>0</v>
      </c>
      <c r="CU367" s="703"/>
      <c r="CV367" s="703"/>
      <c r="CW367" s="703"/>
      <c r="CX367" s="703" t="n">
        <v>1</v>
      </c>
      <c r="CY367" s="703" t="n">
        <v>0</v>
      </c>
      <c r="CZ367" s="703" t="n">
        <v>0</v>
      </c>
      <c r="DA367" s="703"/>
      <c r="DB367" s="703"/>
      <c r="DC367" s="703"/>
      <c r="DD367" s="703"/>
      <c r="DE367" s="703" t="n">
        <v>0</v>
      </c>
      <c r="DF367" s="703"/>
      <c r="DG367" s="703" t="n">
        <v>0</v>
      </c>
      <c r="DH367" s="703" t="n">
        <v>0</v>
      </c>
      <c r="DI367" s="703" t="n">
        <v>0</v>
      </c>
      <c r="DJ367" s="703" t="n">
        <v>0</v>
      </c>
      <c r="DK367" s="703" t="n">
        <v>0</v>
      </c>
      <c r="DL367" s="703" t="n">
        <v>0</v>
      </c>
      <c r="DM367" s="703"/>
      <c r="DN367" s="703"/>
      <c r="DO367" s="703" t="n">
        <v>0</v>
      </c>
      <c r="DP367" s="703"/>
      <c r="DQ367" s="703"/>
      <c r="DR367" s="703"/>
      <c r="DS367" s="704" t="n">
        <f aca="false">CN367-V367</f>
        <v>0</v>
      </c>
      <c r="DT367" s="553"/>
      <c r="DU367" s="48"/>
    </row>
    <row r="368" customFormat="false" ht="15" hidden="false" customHeight="true" outlineLevel="0" collapsed="false">
      <c r="A368" s="705" t="n">
        <f aca="false">A367+1</f>
        <v>359</v>
      </c>
      <c r="B368" s="706" t="s">
        <v>1099</v>
      </c>
      <c r="C368" s="706" t="s">
        <v>556</v>
      </c>
      <c r="D368" s="706" t="s">
        <v>557</v>
      </c>
      <c r="E368" s="243" t="n">
        <f aca="false">COUNTIF($G$10:$G$1856,$G368)</f>
        <v>1</v>
      </c>
      <c r="F368" s="706" t="s">
        <v>1678</v>
      </c>
      <c r="G368" s="706" t="s">
        <v>1678</v>
      </c>
      <c r="H368" s="707" t="s">
        <v>1679</v>
      </c>
      <c r="I368" s="708" t="s">
        <v>997</v>
      </c>
      <c r="J368" s="707" t="s">
        <v>406</v>
      </c>
      <c r="K368" s="709" t="s">
        <v>369</v>
      </c>
      <c r="L368" s="707" t="s">
        <v>405</v>
      </c>
      <c r="M368" s="708" t="s">
        <v>1183</v>
      </c>
      <c r="N368" s="710" t="s">
        <v>934</v>
      </c>
      <c r="O368" s="512" t="n">
        <v>1</v>
      </c>
      <c r="P368" s="512" t="n">
        <v>1</v>
      </c>
      <c r="Q368" s="711" t="n">
        <v>0.00279207</v>
      </c>
      <c r="R368" s="712"/>
      <c r="S368" s="713" t="n">
        <v>5.71</v>
      </c>
      <c r="T368" s="714" t="n">
        <v>5.71</v>
      </c>
      <c r="U368" s="715"/>
      <c r="V368" s="262" t="n">
        <f aca="false">SUM(W368:CI368)</f>
        <v>1</v>
      </c>
      <c r="W368" s="243" t="n">
        <v>0</v>
      </c>
      <c r="X368" s="243" t="n">
        <v>0</v>
      </c>
      <c r="Y368" s="243" t="n">
        <v>0</v>
      </c>
      <c r="Z368" s="243" t="n">
        <v>0</v>
      </c>
      <c r="AA368" s="243" t="n">
        <v>0</v>
      </c>
      <c r="AB368" s="243" t="n">
        <v>0</v>
      </c>
      <c r="AC368" s="243" t="n">
        <v>0</v>
      </c>
      <c r="AD368" s="243" t="n">
        <v>0</v>
      </c>
      <c r="AE368" s="243" t="n">
        <v>0</v>
      </c>
      <c r="AF368" s="243" t="n">
        <v>0</v>
      </c>
      <c r="AG368" s="243" t="n">
        <v>0</v>
      </c>
      <c r="AH368" s="518" t="n">
        <v>0</v>
      </c>
      <c r="AI368" s="243" t="n">
        <v>0</v>
      </c>
      <c r="AJ368" s="243" t="n">
        <v>0</v>
      </c>
      <c r="AK368" s="518" t="n">
        <v>0</v>
      </c>
      <c r="AL368" s="518" t="n">
        <v>0</v>
      </c>
      <c r="AM368" s="518" t="n">
        <v>0</v>
      </c>
      <c r="AN368" s="518" t="n">
        <v>0</v>
      </c>
      <c r="AO368" s="518" t="n">
        <v>0</v>
      </c>
      <c r="AP368" s="518" t="n">
        <v>0</v>
      </c>
      <c r="AQ368" s="518" t="n">
        <v>0</v>
      </c>
      <c r="AR368" s="518" t="n">
        <v>0</v>
      </c>
      <c r="AS368" s="518" t="n">
        <v>0</v>
      </c>
      <c r="AT368" s="518" t="n">
        <v>0</v>
      </c>
      <c r="AU368" s="518" t="n">
        <v>0</v>
      </c>
      <c r="AV368" s="518" t="n">
        <v>1</v>
      </c>
      <c r="AW368" s="518" t="n">
        <v>0</v>
      </c>
      <c r="AX368" s="518" t="n">
        <v>0</v>
      </c>
      <c r="AY368" s="518" t="n">
        <v>0</v>
      </c>
      <c r="AZ368" s="518" t="n">
        <v>0</v>
      </c>
      <c r="BA368" s="518" t="n">
        <v>0</v>
      </c>
      <c r="BB368" s="518" t="n">
        <v>0</v>
      </c>
      <c r="BC368" s="518" t="n">
        <v>0</v>
      </c>
      <c r="BD368" s="518" t="n">
        <v>0</v>
      </c>
      <c r="BE368" s="518" t="n">
        <v>0</v>
      </c>
      <c r="BF368" s="518" t="n">
        <v>0</v>
      </c>
      <c r="BG368" s="518" t="n">
        <v>0</v>
      </c>
      <c r="BH368" s="518" t="n">
        <v>0</v>
      </c>
      <c r="BI368" s="518" t="n">
        <v>0</v>
      </c>
      <c r="BJ368" s="518"/>
      <c r="BK368" s="518"/>
      <c r="BL368" s="518" t="n">
        <v>0</v>
      </c>
      <c r="BM368" s="518"/>
      <c r="BN368" s="518"/>
      <c r="BO368" s="518"/>
      <c r="BP368" s="518"/>
      <c r="BQ368" s="518"/>
      <c r="BR368" s="518"/>
      <c r="BS368" s="518"/>
      <c r="BT368" s="518"/>
      <c r="BU368" s="518"/>
      <c r="BV368" s="518" t="n">
        <v>0</v>
      </c>
      <c r="BW368" s="518" t="n">
        <v>0</v>
      </c>
      <c r="BX368" s="518" t="n">
        <v>0</v>
      </c>
      <c r="BY368" s="518" t="n">
        <v>0</v>
      </c>
      <c r="BZ368" s="518" t="n">
        <v>0</v>
      </c>
      <c r="CA368" s="518" t="n">
        <v>0</v>
      </c>
      <c r="CB368" s="518" t="n">
        <v>0</v>
      </c>
      <c r="CC368" s="518" t="n">
        <v>0</v>
      </c>
      <c r="CD368" s="518" t="n">
        <v>0</v>
      </c>
      <c r="CE368" s="518" t="n">
        <v>0</v>
      </c>
      <c r="CF368" s="518" t="n">
        <v>0</v>
      </c>
      <c r="CG368" s="518" t="n">
        <v>0</v>
      </c>
      <c r="CH368" s="518"/>
      <c r="CI368" s="716"/>
      <c r="CL368" s="48" t="n">
        <v>1</v>
      </c>
      <c r="CM368" s="48" t="n">
        <f aca="false">CL368-V368</f>
        <v>0</v>
      </c>
      <c r="CN368" s="702" t="n">
        <f aca="false">SUM(CO368:DR368)</f>
        <v>1</v>
      </c>
      <c r="CO368" s="703" t="n">
        <v>0</v>
      </c>
      <c r="CP368" s="703"/>
      <c r="CQ368" s="703" t="n">
        <v>0</v>
      </c>
      <c r="CR368" s="703"/>
      <c r="CS368" s="703" t="n">
        <v>0</v>
      </c>
      <c r="CT368" s="703" t="n">
        <v>0</v>
      </c>
      <c r="CU368" s="703"/>
      <c r="CV368" s="703"/>
      <c r="CW368" s="703"/>
      <c r="CX368" s="703" t="n">
        <v>0</v>
      </c>
      <c r="CY368" s="703" t="n">
        <v>0</v>
      </c>
      <c r="CZ368" s="703" t="n">
        <v>0</v>
      </c>
      <c r="DA368" s="703"/>
      <c r="DB368" s="703"/>
      <c r="DC368" s="703"/>
      <c r="DD368" s="703"/>
      <c r="DE368" s="703" t="n">
        <v>0</v>
      </c>
      <c r="DF368" s="703"/>
      <c r="DG368" s="703" t="n">
        <v>0</v>
      </c>
      <c r="DH368" s="703" t="n">
        <v>1</v>
      </c>
      <c r="DI368" s="703" t="n">
        <v>0</v>
      </c>
      <c r="DJ368" s="703" t="n">
        <v>0</v>
      </c>
      <c r="DK368" s="703" t="n">
        <v>0</v>
      </c>
      <c r="DL368" s="703" t="n">
        <v>0</v>
      </c>
      <c r="DM368" s="703"/>
      <c r="DN368" s="703"/>
      <c r="DO368" s="703"/>
      <c r="DP368" s="703"/>
      <c r="DQ368" s="703"/>
      <c r="DR368" s="703"/>
      <c r="DS368" s="704" t="n">
        <f aca="false">CN368-V368</f>
        <v>0</v>
      </c>
      <c r="DT368" s="553"/>
      <c r="DU368" s="48"/>
    </row>
    <row r="369" customFormat="false" ht="15" hidden="false" customHeight="true" outlineLevel="0" collapsed="false">
      <c r="A369" s="705" t="n">
        <f aca="false">A368+1</f>
        <v>360</v>
      </c>
      <c r="B369" s="706" t="s">
        <v>1099</v>
      </c>
      <c r="C369" s="706" t="s">
        <v>556</v>
      </c>
      <c r="D369" s="706" t="s">
        <v>557</v>
      </c>
      <c r="E369" s="243" t="n">
        <f aca="false">COUNTIF($G$10:$G$1856,$G369)</f>
        <v>1</v>
      </c>
      <c r="F369" s="706" t="s">
        <v>1680</v>
      </c>
      <c r="G369" s="706" t="s">
        <v>1680</v>
      </c>
      <c r="H369" s="707" t="s">
        <v>1681</v>
      </c>
      <c r="I369" s="708" t="s">
        <v>1186</v>
      </c>
      <c r="J369" s="707" t="s">
        <v>406</v>
      </c>
      <c r="K369" s="709" t="s">
        <v>369</v>
      </c>
      <c r="L369" s="707" t="s">
        <v>405</v>
      </c>
      <c r="M369" s="708" t="s">
        <v>1187</v>
      </c>
      <c r="N369" s="710" t="s">
        <v>934</v>
      </c>
      <c r="O369" s="512" t="n">
        <v>1</v>
      </c>
      <c r="P369" s="512" t="n">
        <v>1</v>
      </c>
      <c r="Q369" s="711" t="n">
        <v>0.001650285</v>
      </c>
      <c r="R369" s="712"/>
      <c r="S369" s="713" t="n">
        <v>3.37</v>
      </c>
      <c r="T369" s="714" t="n">
        <v>3.37</v>
      </c>
      <c r="U369" s="715"/>
      <c r="V369" s="262" t="n">
        <f aca="false">SUM(W369:CI369)</f>
        <v>1</v>
      </c>
      <c r="W369" s="243" t="n">
        <v>0</v>
      </c>
      <c r="X369" s="243" t="n">
        <v>0</v>
      </c>
      <c r="Y369" s="243" t="n">
        <v>0</v>
      </c>
      <c r="Z369" s="243" t="n">
        <v>0</v>
      </c>
      <c r="AA369" s="243" t="n">
        <v>0</v>
      </c>
      <c r="AB369" s="243" t="n">
        <v>0</v>
      </c>
      <c r="AC369" s="243" t="n">
        <v>0</v>
      </c>
      <c r="AD369" s="243" t="n">
        <v>0</v>
      </c>
      <c r="AE369" s="243" t="n">
        <v>0</v>
      </c>
      <c r="AF369" s="243" t="n">
        <v>0</v>
      </c>
      <c r="AG369" s="243" t="n">
        <v>0</v>
      </c>
      <c r="AH369" s="518" t="n">
        <v>0</v>
      </c>
      <c r="AI369" s="243" t="n">
        <v>0</v>
      </c>
      <c r="AJ369" s="243" t="n">
        <v>0</v>
      </c>
      <c r="AK369" s="518" t="n">
        <v>0</v>
      </c>
      <c r="AL369" s="518" t="n">
        <v>0</v>
      </c>
      <c r="AM369" s="518" t="n">
        <v>0</v>
      </c>
      <c r="AN369" s="518" t="n">
        <v>0</v>
      </c>
      <c r="AO369" s="518" t="n">
        <v>0</v>
      </c>
      <c r="AP369" s="518" t="n">
        <v>0</v>
      </c>
      <c r="AQ369" s="518" t="n">
        <v>0</v>
      </c>
      <c r="AR369" s="518" t="n">
        <v>0</v>
      </c>
      <c r="AS369" s="518" t="n">
        <v>0</v>
      </c>
      <c r="AT369" s="518" t="n">
        <v>0</v>
      </c>
      <c r="AU369" s="518" t="n">
        <v>0</v>
      </c>
      <c r="AV369" s="518" t="n">
        <v>1</v>
      </c>
      <c r="AW369" s="518" t="n">
        <v>0</v>
      </c>
      <c r="AX369" s="518" t="n">
        <v>0</v>
      </c>
      <c r="AY369" s="518" t="n">
        <v>0</v>
      </c>
      <c r="AZ369" s="518" t="n">
        <v>0</v>
      </c>
      <c r="BA369" s="518" t="n">
        <v>0</v>
      </c>
      <c r="BB369" s="518" t="n">
        <v>0</v>
      </c>
      <c r="BC369" s="518" t="n">
        <v>0</v>
      </c>
      <c r="BD369" s="518" t="n">
        <v>0</v>
      </c>
      <c r="BE369" s="518" t="n">
        <v>0</v>
      </c>
      <c r="BF369" s="518" t="n">
        <v>0</v>
      </c>
      <c r="BG369" s="518" t="n">
        <v>0</v>
      </c>
      <c r="BH369" s="518" t="n">
        <v>0</v>
      </c>
      <c r="BI369" s="518" t="n">
        <v>0</v>
      </c>
      <c r="BJ369" s="518"/>
      <c r="BK369" s="518"/>
      <c r="BL369" s="518" t="n">
        <v>0</v>
      </c>
      <c r="BM369" s="518"/>
      <c r="BN369" s="518"/>
      <c r="BO369" s="518"/>
      <c r="BP369" s="518"/>
      <c r="BQ369" s="518"/>
      <c r="BR369" s="518"/>
      <c r="BS369" s="518"/>
      <c r="BT369" s="518"/>
      <c r="BU369" s="518"/>
      <c r="BV369" s="518" t="n">
        <v>0</v>
      </c>
      <c r="BW369" s="518" t="n">
        <v>0</v>
      </c>
      <c r="BX369" s="518" t="n">
        <v>0</v>
      </c>
      <c r="BY369" s="518" t="n">
        <v>0</v>
      </c>
      <c r="BZ369" s="518" t="n">
        <v>0</v>
      </c>
      <c r="CA369" s="518" t="n">
        <v>0</v>
      </c>
      <c r="CB369" s="518" t="n">
        <v>0</v>
      </c>
      <c r="CC369" s="518" t="n">
        <v>0</v>
      </c>
      <c r="CD369" s="518" t="n">
        <v>0</v>
      </c>
      <c r="CE369" s="518" t="n">
        <v>0</v>
      </c>
      <c r="CF369" s="518" t="n">
        <v>0</v>
      </c>
      <c r="CG369" s="518" t="n">
        <v>0</v>
      </c>
      <c r="CH369" s="518"/>
      <c r="CI369" s="716"/>
      <c r="CL369" s="48" t="n">
        <v>1</v>
      </c>
      <c r="CM369" s="48" t="n">
        <f aca="false">CL369-V369</f>
        <v>0</v>
      </c>
      <c r="CN369" s="702" t="n">
        <f aca="false">SUM(CO369:DR369)</f>
        <v>1</v>
      </c>
      <c r="CO369" s="703" t="n">
        <v>0</v>
      </c>
      <c r="CP369" s="703"/>
      <c r="CQ369" s="703" t="n">
        <v>0</v>
      </c>
      <c r="CR369" s="703"/>
      <c r="CS369" s="703" t="n">
        <v>0</v>
      </c>
      <c r="CT369" s="703" t="n">
        <v>0</v>
      </c>
      <c r="CU369" s="703"/>
      <c r="CV369" s="703"/>
      <c r="CW369" s="703"/>
      <c r="CX369" s="703" t="n">
        <v>0</v>
      </c>
      <c r="CY369" s="703" t="n">
        <v>0</v>
      </c>
      <c r="CZ369" s="703" t="n">
        <v>0</v>
      </c>
      <c r="DA369" s="703"/>
      <c r="DB369" s="703"/>
      <c r="DC369" s="703"/>
      <c r="DD369" s="703"/>
      <c r="DE369" s="703" t="n">
        <v>0</v>
      </c>
      <c r="DF369" s="703"/>
      <c r="DG369" s="703" t="n">
        <v>0</v>
      </c>
      <c r="DH369" s="703" t="n">
        <v>1</v>
      </c>
      <c r="DI369" s="703" t="n">
        <v>0</v>
      </c>
      <c r="DJ369" s="703" t="n">
        <v>0</v>
      </c>
      <c r="DK369" s="703" t="n">
        <v>0</v>
      </c>
      <c r="DL369" s="703" t="n">
        <v>0</v>
      </c>
      <c r="DM369" s="703"/>
      <c r="DN369" s="703"/>
      <c r="DO369" s="703"/>
      <c r="DP369" s="703"/>
      <c r="DQ369" s="703"/>
      <c r="DR369" s="703"/>
      <c r="DS369" s="704" t="n">
        <f aca="false">CN369-V369</f>
        <v>0</v>
      </c>
      <c r="DT369" s="553"/>
      <c r="DU369" s="48"/>
    </row>
    <row r="370" customFormat="false" ht="15" hidden="false" customHeight="true" outlineLevel="0" collapsed="false">
      <c r="A370" s="705" t="n">
        <f aca="false">A369+1</f>
        <v>361</v>
      </c>
      <c r="B370" s="706" t="s">
        <v>1099</v>
      </c>
      <c r="C370" s="706" t="s">
        <v>556</v>
      </c>
      <c r="D370" s="706" t="s">
        <v>557</v>
      </c>
      <c r="E370" s="243" t="n">
        <f aca="false">COUNTIF($G$10:$G$1856,$G370)</f>
        <v>1</v>
      </c>
      <c r="F370" s="706" t="s">
        <v>1682</v>
      </c>
      <c r="G370" s="706" t="s">
        <v>1682</v>
      </c>
      <c r="H370" s="707" t="s">
        <v>1683</v>
      </c>
      <c r="I370" s="708" t="s">
        <v>1149</v>
      </c>
      <c r="J370" s="707" t="s">
        <v>406</v>
      </c>
      <c r="K370" s="709" t="s">
        <v>369</v>
      </c>
      <c r="L370" s="707" t="s">
        <v>405</v>
      </c>
      <c r="M370" s="708" t="s">
        <v>1150</v>
      </c>
      <c r="N370" s="710" t="s">
        <v>934</v>
      </c>
      <c r="O370" s="512" t="n">
        <v>1</v>
      </c>
      <c r="P370" s="512" t="n">
        <v>1</v>
      </c>
      <c r="Q370" s="711" t="n">
        <v>0.000405</v>
      </c>
      <c r="R370" s="712"/>
      <c r="S370" s="713" t="n">
        <v>0.83</v>
      </c>
      <c r="T370" s="714" t="n">
        <v>0.83</v>
      </c>
      <c r="U370" s="715"/>
      <c r="V370" s="262" t="n">
        <f aca="false">SUM(W370:CI370)</f>
        <v>1</v>
      </c>
      <c r="W370" s="243" t="n">
        <v>0</v>
      </c>
      <c r="X370" s="243" t="n">
        <v>0</v>
      </c>
      <c r="Y370" s="243" t="n">
        <v>0</v>
      </c>
      <c r="Z370" s="243" t="n">
        <v>0</v>
      </c>
      <c r="AA370" s="243" t="n">
        <v>0</v>
      </c>
      <c r="AB370" s="243" t="n">
        <v>0</v>
      </c>
      <c r="AC370" s="243" t="n">
        <v>0</v>
      </c>
      <c r="AD370" s="243" t="n">
        <v>0</v>
      </c>
      <c r="AE370" s="243" t="n">
        <v>0</v>
      </c>
      <c r="AF370" s="243" t="n">
        <v>0</v>
      </c>
      <c r="AG370" s="243" t="n">
        <v>0</v>
      </c>
      <c r="AH370" s="518" t="n">
        <v>0</v>
      </c>
      <c r="AI370" s="243" t="n">
        <v>0</v>
      </c>
      <c r="AJ370" s="243" t="n">
        <v>0</v>
      </c>
      <c r="AK370" s="518" t="n">
        <v>0</v>
      </c>
      <c r="AL370" s="518" t="n">
        <v>0</v>
      </c>
      <c r="AM370" s="518" t="n">
        <v>0</v>
      </c>
      <c r="AN370" s="518" t="n">
        <v>0</v>
      </c>
      <c r="AO370" s="518" t="n">
        <v>0</v>
      </c>
      <c r="AP370" s="518" t="n">
        <v>0</v>
      </c>
      <c r="AQ370" s="518" t="n">
        <v>0</v>
      </c>
      <c r="AR370" s="518" t="n">
        <v>0</v>
      </c>
      <c r="AS370" s="518" t="n">
        <v>0</v>
      </c>
      <c r="AT370" s="518" t="n">
        <v>0</v>
      </c>
      <c r="AU370" s="518" t="n">
        <v>0</v>
      </c>
      <c r="AV370" s="518" t="n">
        <v>1</v>
      </c>
      <c r="AW370" s="518" t="n">
        <v>0</v>
      </c>
      <c r="AX370" s="518" t="n">
        <v>0</v>
      </c>
      <c r="AY370" s="518" t="n">
        <v>0</v>
      </c>
      <c r="AZ370" s="518" t="n">
        <v>0</v>
      </c>
      <c r="BA370" s="518" t="n">
        <v>0</v>
      </c>
      <c r="BB370" s="518" t="n">
        <v>0</v>
      </c>
      <c r="BC370" s="518" t="n">
        <v>0</v>
      </c>
      <c r="BD370" s="518" t="n">
        <v>0</v>
      </c>
      <c r="BE370" s="518" t="n">
        <v>0</v>
      </c>
      <c r="BF370" s="518" t="n">
        <v>0</v>
      </c>
      <c r="BG370" s="518" t="n">
        <v>0</v>
      </c>
      <c r="BH370" s="518" t="n">
        <v>0</v>
      </c>
      <c r="BI370" s="518" t="n">
        <v>0</v>
      </c>
      <c r="BJ370" s="518"/>
      <c r="BK370" s="518"/>
      <c r="BL370" s="518" t="n">
        <v>0</v>
      </c>
      <c r="BM370" s="518"/>
      <c r="BN370" s="518"/>
      <c r="BO370" s="518"/>
      <c r="BP370" s="518"/>
      <c r="BQ370" s="518"/>
      <c r="BR370" s="518"/>
      <c r="BS370" s="518"/>
      <c r="BT370" s="518"/>
      <c r="BU370" s="518"/>
      <c r="BV370" s="518" t="n">
        <v>0</v>
      </c>
      <c r="BW370" s="518" t="n">
        <v>0</v>
      </c>
      <c r="BX370" s="518" t="n">
        <v>0</v>
      </c>
      <c r="BY370" s="518" t="n">
        <v>0</v>
      </c>
      <c r="BZ370" s="518" t="n">
        <v>0</v>
      </c>
      <c r="CA370" s="518" t="n">
        <v>0</v>
      </c>
      <c r="CB370" s="518" t="n">
        <v>0</v>
      </c>
      <c r="CC370" s="518" t="n">
        <v>0</v>
      </c>
      <c r="CD370" s="518" t="n">
        <v>0</v>
      </c>
      <c r="CE370" s="518" t="n">
        <v>0</v>
      </c>
      <c r="CF370" s="518" t="n">
        <v>0</v>
      </c>
      <c r="CG370" s="518" t="n">
        <v>0</v>
      </c>
      <c r="CH370" s="518"/>
      <c r="CI370" s="716"/>
      <c r="CL370" s="48" t="n">
        <v>1</v>
      </c>
      <c r="CM370" s="48" t="n">
        <f aca="false">CL370-V370</f>
        <v>0</v>
      </c>
      <c r="CN370" s="702" t="n">
        <f aca="false">SUM(CO370:DR370)</f>
        <v>1</v>
      </c>
      <c r="CO370" s="703" t="n">
        <v>0</v>
      </c>
      <c r="CP370" s="703"/>
      <c r="CQ370" s="703" t="n">
        <v>0</v>
      </c>
      <c r="CR370" s="703"/>
      <c r="CS370" s="703" t="n">
        <v>0</v>
      </c>
      <c r="CT370" s="703" t="n">
        <v>0</v>
      </c>
      <c r="CU370" s="703"/>
      <c r="CV370" s="703"/>
      <c r="CW370" s="703"/>
      <c r="CX370" s="703" t="n">
        <v>0</v>
      </c>
      <c r="CY370" s="703" t="n">
        <v>0</v>
      </c>
      <c r="CZ370" s="703" t="n">
        <v>0</v>
      </c>
      <c r="DA370" s="703"/>
      <c r="DB370" s="703"/>
      <c r="DC370" s="703"/>
      <c r="DD370" s="703"/>
      <c r="DE370" s="703" t="n">
        <v>0</v>
      </c>
      <c r="DF370" s="703"/>
      <c r="DG370" s="703" t="n">
        <v>0</v>
      </c>
      <c r="DH370" s="703" t="n">
        <v>1</v>
      </c>
      <c r="DI370" s="703" t="n">
        <v>0</v>
      </c>
      <c r="DJ370" s="703" t="n">
        <v>0</v>
      </c>
      <c r="DK370" s="703" t="n">
        <v>0</v>
      </c>
      <c r="DL370" s="703" t="n">
        <v>0</v>
      </c>
      <c r="DM370" s="703"/>
      <c r="DN370" s="703"/>
      <c r="DO370" s="703"/>
      <c r="DP370" s="703"/>
      <c r="DQ370" s="703"/>
      <c r="DR370" s="703"/>
      <c r="DS370" s="704" t="n">
        <f aca="false">CN370-V370</f>
        <v>0</v>
      </c>
      <c r="DT370" s="553"/>
      <c r="DU370" s="48"/>
    </row>
    <row r="371" customFormat="false" ht="15" hidden="false" customHeight="true" outlineLevel="0" collapsed="false">
      <c r="A371" s="705" t="n">
        <f aca="false">A370+1</f>
        <v>362</v>
      </c>
      <c r="B371" s="706" t="s">
        <v>1099</v>
      </c>
      <c r="C371" s="706" t="s">
        <v>564</v>
      </c>
      <c r="D371" s="706" t="s">
        <v>565</v>
      </c>
      <c r="E371" s="243" t="n">
        <f aca="false">COUNTIF($G$10:$G$1856,$G371)</f>
        <v>1</v>
      </c>
      <c r="F371" s="706" t="s">
        <v>1684</v>
      </c>
      <c r="G371" s="706" t="s">
        <v>1684</v>
      </c>
      <c r="H371" s="707" t="s">
        <v>1685</v>
      </c>
      <c r="I371" s="708" t="s">
        <v>1167</v>
      </c>
      <c r="J371" s="707" t="s">
        <v>406</v>
      </c>
      <c r="K371" s="709" t="s">
        <v>369</v>
      </c>
      <c r="L371" s="707" t="s">
        <v>405</v>
      </c>
      <c r="M371" s="708" t="s">
        <v>1168</v>
      </c>
      <c r="N371" s="710" t="s">
        <v>934</v>
      </c>
      <c r="O371" s="512" t="n">
        <v>1</v>
      </c>
      <c r="P371" s="512" t="n">
        <v>1</v>
      </c>
      <c r="Q371" s="711" t="n">
        <v>0.01227366</v>
      </c>
      <c r="R371" s="712"/>
      <c r="S371" s="713" t="n">
        <v>24.35</v>
      </c>
      <c r="T371" s="714" t="n">
        <v>24.35</v>
      </c>
      <c r="U371" s="715"/>
      <c r="V371" s="262" t="n">
        <f aca="false">SUM(W371:CI371)</f>
        <v>2</v>
      </c>
      <c r="W371" s="243" t="n">
        <v>0</v>
      </c>
      <c r="X371" s="243" t="n">
        <v>0</v>
      </c>
      <c r="Y371" s="243" t="n">
        <v>0</v>
      </c>
      <c r="Z371" s="243" t="n">
        <v>0</v>
      </c>
      <c r="AA371" s="243" t="n">
        <v>0</v>
      </c>
      <c r="AB371" s="243" t="n">
        <v>0</v>
      </c>
      <c r="AC371" s="243" t="n">
        <v>0</v>
      </c>
      <c r="AD371" s="243" t="n">
        <v>1</v>
      </c>
      <c r="AE371" s="243" t="n">
        <v>0</v>
      </c>
      <c r="AF371" s="243" t="n">
        <v>0</v>
      </c>
      <c r="AG371" s="243" t="n">
        <v>0</v>
      </c>
      <c r="AH371" s="518" t="n">
        <v>0</v>
      </c>
      <c r="AI371" s="243" t="n">
        <v>0</v>
      </c>
      <c r="AJ371" s="243" t="n">
        <v>0</v>
      </c>
      <c r="AK371" s="518" t="n">
        <v>0</v>
      </c>
      <c r="AL371" s="518" t="n">
        <v>0</v>
      </c>
      <c r="AM371" s="518" t="n">
        <v>0</v>
      </c>
      <c r="AN371" s="518" t="n">
        <v>0</v>
      </c>
      <c r="AO371" s="518" t="n">
        <v>0</v>
      </c>
      <c r="AP371" s="518" t="n">
        <v>0</v>
      </c>
      <c r="AQ371" s="518" t="n">
        <v>0</v>
      </c>
      <c r="AR371" s="518" t="n">
        <v>0</v>
      </c>
      <c r="AS371" s="518" t="n">
        <v>0</v>
      </c>
      <c r="AT371" s="518" t="n">
        <v>0</v>
      </c>
      <c r="AU371" s="518" t="n">
        <v>0</v>
      </c>
      <c r="AV371" s="518" t="n">
        <v>0</v>
      </c>
      <c r="AW371" s="518" t="n">
        <v>1</v>
      </c>
      <c r="AX371" s="518" t="n">
        <v>0</v>
      </c>
      <c r="AY371" s="518" t="n">
        <v>0</v>
      </c>
      <c r="AZ371" s="518" t="n">
        <v>0</v>
      </c>
      <c r="BA371" s="518" t="n">
        <v>0</v>
      </c>
      <c r="BB371" s="518" t="n">
        <v>0</v>
      </c>
      <c r="BC371" s="518" t="n">
        <v>0</v>
      </c>
      <c r="BD371" s="518" t="n">
        <v>0</v>
      </c>
      <c r="BE371" s="518" t="n">
        <v>0</v>
      </c>
      <c r="BF371" s="518" t="n">
        <v>0</v>
      </c>
      <c r="BG371" s="518" t="n">
        <v>0</v>
      </c>
      <c r="BH371" s="518" t="n">
        <v>0</v>
      </c>
      <c r="BI371" s="518" t="n">
        <v>0</v>
      </c>
      <c r="BJ371" s="518"/>
      <c r="BK371" s="518"/>
      <c r="BL371" s="518" t="n">
        <v>0</v>
      </c>
      <c r="BM371" s="518"/>
      <c r="BN371" s="518"/>
      <c r="BO371" s="518"/>
      <c r="BP371" s="518"/>
      <c r="BQ371" s="518"/>
      <c r="BR371" s="518"/>
      <c r="BS371" s="518"/>
      <c r="BT371" s="518"/>
      <c r="BU371" s="518"/>
      <c r="BV371" s="518" t="n">
        <v>0</v>
      </c>
      <c r="BW371" s="518" t="n">
        <v>0</v>
      </c>
      <c r="BX371" s="518" t="n">
        <v>0</v>
      </c>
      <c r="BY371" s="518" t="n">
        <v>0</v>
      </c>
      <c r="BZ371" s="518" t="n">
        <v>0</v>
      </c>
      <c r="CA371" s="518" t="n">
        <v>0</v>
      </c>
      <c r="CB371" s="518" t="n">
        <v>0</v>
      </c>
      <c r="CC371" s="518" t="n">
        <v>0</v>
      </c>
      <c r="CD371" s="518" t="n">
        <v>0</v>
      </c>
      <c r="CE371" s="518" t="n">
        <v>0</v>
      </c>
      <c r="CF371" s="518" t="n">
        <v>0</v>
      </c>
      <c r="CG371" s="518" t="n">
        <v>0</v>
      </c>
      <c r="CH371" s="518"/>
      <c r="CI371" s="716"/>
      <c r="CL371" s="48" t="n">
        <v>2</v>
      </c>
      <c r="CM371" s="48" t="n">
        <f aca="false">CL371-V371</f>
        <v>0</v>
      </c>
      <c r="CN371" s="702" t="n">
        <f aca="false">SUM(CO371:DR371)</f>
        <v>2</v>
      </c>
      <c r="CO371" s="703" t="n">
        <v>0</v>
      </c>
      <c r="CP371" s="703"/>
      <c r="CQ371" s="703" t="n">
        <v>0</v>
      </c>
      <c r="CR371" s="703"/>
      <c r="CS371" s="703" t="n">
        <v>0</v>
      </c>
      <c r="CT371" s="703" t="n">
        <v>0</v>
      </c>
      <c r="CU371" s="703"/>
      <c r="CV371" s="703"/>
      <c r="CW371" s="703"/>
      <c r="CX371" s="703" t="n">
        <v>1</v>
      </c>
      <c r="CY371" s="703" t="n">
        <v>0</v>
      </c>
      <c r="CZ371" s="703" t="n">
        <v>0</v>
      </c>
      <c r="DA371" s="703"/>
      <c r="DB371" s="703"/>
      <c r="DC371" s="703"/>
      <c r="DD371" s="703"/>
      <c r="DE371" s="703" t="n">
        <v>0</v>
      </c>
      <c r="DF371" s="703"/>
      <c r="DG371" s="703" t="n">
        <v>0</v>
      </c>
      <c r="DH371" s="703" t="n">
        <v>0</v>
      </c>
      <c r="DI371" s="703" t="n">
        <v>0</v>
      </c>
      <c r="DJ371" s="703" t="n">
        <v>0</v>
      </c>
      <c r="DK371" s="703" t="n">
        <v>0</v>
      </c>
      <c r="DL371" s="703" t="n">
        <v>0</v>
      </c>
      <c r="DM371" s="703" t="n">
        <v>1</v>
      </c>
      <c r="DN371" s="703"/>
      <c r="DO371" s="703"/>
      <c r="DP371" s="703"/>
      <c r="DQ371" s="703"/>
      <c r="DR371" s="703"/>
      <c r="DS371" s="704" t="n">
        <f aca="false">CN371-V371</f>
        <v>0</v>
      </c>
      <c r="DT371" s="553"/>
      <c r="DU371" s="48"/>
    </row>
    <row r="372" customFormat="false" ht="15" hidden="false" customHeight="true" outlineLevel="0" collapsed="false">
      <c r="A372" s="705" t="n">
        <f aca="false">A371+1</f>
        <v>363</v>
      </c>
      <c r="B372" s="706" t="s">
        <v>1099</v>
      </c>
      <c r="C372" s="706" t="s">
        <v>564</v>
      </c>
      <c r="D372" s="706" t="s">
        <v>565</v>
      </c>
      <c r="E372" s="243" t="n">
        <f aca="false">COUNTIF($G$10:$G$1856,$G372)</f>
        <v>1</v>
      </c>
      <c r="F372" s="706" t="s">
        <v>1686</v>
      </c>
      <c r="G372" s="706" t="s">
        <v>1686</v>
      </c>
      <c r="H372" s="707" t="s">
        <v>1687</v>
      </c>
      <c r="I372" s="708" t="s">
        <v>945</v>
      </c>
      <c r="J372" s="707" t="s">
        <v>406</v>
      </c>
      <c r="K372" s="709" t="s">
        <v>369</v>
      </c>
      <c r="L372" s="707" t="s">
        <v>405</v>
      </c>
      <c r="M372" s="708" t="s">
        <v>946</v>
      </c>
      <c r="N372" s="710" t="s">
        <v>934</v>
      </c>
      <c r="O372" s="512" t="n">
        <v>1</v>
      </c>
      <c r="P372" s="512" t="n">
        <v>1</v>
      </c>
      <c r="Q372" s="711" t="n">
        <v>0.007618839</v>
      </c>
      <c r="R372" s="712"/>
      <c r="S372" s="713" t="n">
        <v>15.11</v>
      </c>
      <c r="T372" s="714" t="n">
        <v>15.11</v>
      </c>
      <c r="U372" s="715"/>
      <c r="V372" s="262" t="n">
        <f aca="false">SUM(W372:CI372)</f>
        <v>2</v>
      </c>
      <c r="W372" s="243" t="n">
        <v>0</v>
      </c>
      <c r="X372" s="243" t="n">
        <v>0</v>
      </c>
      <c r="Y372" s="243" t="n">
        <v>0</v>
      </c>
      <c r="Z372" s="243" t="n">
        <v>0</v>
      </c>
      <c r="AA372" s="243" t="n">
        <v>0</v>
      </c>
      <c r="AB372" s="243" t="n">
        <v>0</v>
      </c>
      <c r="AC372" s="243" t="n">
        <v>0</v>
      </c>
      <c r="AD372" s="243" t="n">
        <v>1</v>
      </c>
      <c r="AE372" s="243" t="n">
        <v>0</v>
      </c>
      <c r="AF372" s="243" t="n">
        <v>0</v>
      </c>
      <c r="AG372" s="243" t="n">
        <v>0</v>
      </c>
      <c r="AH372" s="518" t="n">
        <v>0</v>
      </c>
      <c r="AI372" s="243" t="n">
        <v>0</v>
      </c>
      <c r="AJ372" s="243" t="n">
        <v>0</v>
      </c>
      <c r="AK372" s="518" t="n">
        <v>0</v>
      </c>
      <c r="AL372" s="518" t="n">
        <v>0</v>
      </c>
      <c r="AM372" s="518" t="n">
        <v>0</v>
      </c>
      <c r="AN372" s="518" t="n">
        <v>0</v>
      </c>
      <c r="AO372" s="518" t="n">
        <v>0</v>
      </c>
      <c r="AP372" s="518" t="n">
        <v>0</v>
      </c>
      <c r="AQ372" s="518" t="n">
        <v>0</v>
      </c>
      <c r="AR372" s="518" t="n">
        <v>0</v>
      </c>
      <c r="AS372" s="518" t="n">
        <v>0</v>
      </c>
      <c r="AT372" s="518" t="n">
        <v>0</v>
      </c>
      <c r="AU372" s="518" t="n">
        <v>0</v>
      </c>
      <c r="AV372" s="518" t="n">
        <v>0</v>
      </c>
      <c r="AW372" s="518" t="n">
        <v>1</v>
      </c>
      <c r="AX372" s="518" t="n">
        <v>0</v>
      </c>
      <c r="AY372" s="518" t="n">
        <v>0</v>
      </c>
      <c r="AZ372" s="518" t="n">
        <v>0</v>
      </c>
      <c r="BA372" s="518" t="n">
        <v>0</v>
      </c>
      <c r="BB372" s="518" t="n">
        <v>0</v>
      </c>
      <c r="BC372" s="518" t="n">
        <v>0</v>
      </c>
      <c r="BD372" s="518" t="n">
        <v>0</v>
      </c>
      <c r="BE372" s="518" t="n">
        <v>0</v>
      </c>
      <c r="BF372" s="518" t="n">
        <v>0</v>
      </c>
      <c r="BG372" s="518" t="n">
        <v>0</v>
      </c>
      <c r="BH372" s="518" t="n">
        <v>0</v>
      </c>
      <c r="BI372" s="518" t="n">
        <v>0</v>
      </c>
      <c r="BJ372" s="518"/>
      <c r="BK372" s="518"/>
      <c r="BL372" s="518" t="n">
        <v>0</v>
      </c>
      <c r="BM372" s="518"/>
      <c r="BN372" s="518"/>
      <c r="BO372" s="518"/>
      <c r="BP372" s="518"/>
      <c r="BQ372" s="518"/>
      <c r="BR372" s="518"/>
      <c r="BS372" s="518"/>
      <c r="BT372" s="518"/>
      <c r="BU372" s="518"/>
      <c r="BV372" s="518" t="n">
        <v>0</v>
      </c>
      <c r="BW372" s="518" t="n">
        <v>0</v>
      </c>
      <c r="BX372" s="518" t="n">
        <v>0</v>
      </c>
      <c r="BY372" s="518" t="n">
        <v>0</v>
      </c>
      <c r="BZ372" s="518" t="n">
        <v>0</v>
      </c>
      <c r="CA372" s="518" t="n">
        <v>0</v>
      </c>
      <c r="CB372" s="518" t="n">
        <v>0</v>
      </c>
      <c r="CC372" s="518" t="n">
        <v>0</v>
      </c>
      <c r="CD372" s="518" t="n">
        <v>0</v>
      </c>
      <c r="CE372" s="518" t="n">
        <v>0</v>
      </c>
      <c r="CF372" s="518" t="n">
        <v>0</v>
      </c>
      <c r="CG372" s="518" t="n">
        <v>0</v>
      </c>
      <c r="CH372" s="518"/>
      <c r="CI372" s="716"/>
      <c r="CL372" s="48" t="n">
        <v>2</v>
      </c>
      <c r="CM372" s="48" t="n">
        <f aca="false">CL372-V372</f>
        <v>0</v>
      </c>
      <c r="CN372" s="702" t="n">
        <f aca="false">SUM(CO372:DR372)</f>
        <v>2</v>
      </c>
      <c r="CO372" s="703" t="n">
        <v>0</v>
      </c>
      <c r="CP372" s="703"/>
      <c r="CQ372" s="703" t="n">
        <v>0</v>
      </c>
      <c r="CR372" s="703"/>
      <c r="CS372" s="703" t="n">
        <v>0</v>
      </c>
      <c r="CT372" s="703" t="n">
        <v>0</v>
      </c>
      <c r="CU372" s="703"/>
      <c r="CV372" s="703"/>
      <c r="CW372" s="703"/>
      <c r="CX372" s="703" t="n">
        <v>1</v>
      </c>
      <c r="CY372" s="703" t="n">
        <v>0</v>
      </c>
      <c r="CZ372" s="703" t="n">
        <v>0</v>
      </c>
      <c r="DA372" s="703"/>
      <c r="DB372" s="703"/>
      <c r="DC372" s="703"/>
      <c r="DD372" s="703"/>
      <c r="DE372" s="703" t="n">
        <v>0</v>
      </c>
      <c r="DF372" s="703"/>
      <c r="DG372" s="703" t="n">
        <v>0</v>
      </c>
      <c r="DH372" s="703" t="n">
        <v>0</v>
      </c>
      <c r="DI372" s="703" t="n">
        <v>0</v>
      </c>
      <c r="DJ372" s="703" t="n">
        <v>0</v>
      </c>
      <c r="DK372" s="703" t="n">
        <v>0</v>
      </c>
      <c r="DL372" s="703" t="n">
        <v>0</v>
      </c>
      <c r="DM372" s="703" t="n">
        <v>1</v>
      </c>
      <c r="DN372" s="703"/>
      <c r="DO372" s="703"/>
      <c r="DP372" s="703"/>
      <c r="DQ372" s="703"/>
      <c r="DR372" s="703"/>
      <c r="DS372" s="704" t="n">
        <f aca="false">CN372-V372</f>
        <v>0</v>
      </c>
      <c r="DT372" s="553"/>
      <c r="DU372" s="48"/>
    </row>
    <row r="373" customFormat="false" ht="15" hidden="false" customHeight="true" outlineLevel="0" collapsed="false">
      <c r="A373" s="705" t="n">
        <f aca="false">A372+1</f>
        <v>364</v>
      </c>
      <c r="B373" s="706" t="s">
        <v>1099</v>
      </c>
      <c r="C373" s="706" t="s">
        <v>564</v>
      </c>
      <c r="D373" s="706" t="s">
        <v>565</v>
      </c>
      <c r="E373" s="243" t="n">
        <f aca="false">COUNTIF($G$10:$G$1856,$G373)</f>
        <v>1</v>
      </c>
      <c r="F373" s="706" t="s">
        <v>1688</v>
      </c>
      <c r="G373" s="706" t="s">
        <v>1688</v>
      </c>
      <c r="H373" s="707" t="s">
        <v>1689</v>
      </c>
      <c r="I373" s="708" t="s">
        <v>949</v>
      </c>
      <c r="J373" s="707" t="s">
        <v>406</v>
      </c>
      <c r="K373" s="709" t="s">
        <v>369</v>
      </c>
      <c r="L373" s="707" t="s">
        <v>405</v>
      </c>
      <c r="M373" s="708" t="s">
        <v>950</v>
      </c>
      <c r="N373" s="710" t="s">
        <v>934</v>
      </c>
      <c r="O373" s="512" t="n">
        <v>1</v>
      </c>
      <c r="P373" s="512" t="n">
        <v>1</v>
      </c>
      <c r="Q373" s="711" t="n">
        <v>0.007618839</v>
      </c>
      <c r="R373" s="712"/>
      <c r="S373" s="713" t="n">
        <v>15.11</v>
      </c>
      <c r="T373" s="714" t="n">
        <v>15.11</v>
      </c>
      <c r="U373" s="715"/>
      <c r="V373" s="262" t="n">
        <f aca="false">SUM(W373:CI373)</f>
        <v>2</v>
      </c>
      <c r="W373" s="243" t="n">
        <v>0</v>
      </c>
      <c r="X373" s="243" t="n">
        <v>0</v>
      </c>
      <c r="Y373" s="243" t="n">
        <v>0</v>
      </c>
      <c r="Z373" s="243" t="n">
        <v>0</v>
      </c>
      <c r="AA373" s="243" t="n">
        <v>0</v>
      </c>
      <c r="AB373" s="243" t="n">
        <v>0</v>
      </c>
      <c r="AC373" s="243" t="n">
        <v>0</v>
      </c>
      <c r="AD373" s="243" t="n">
        <v>1</v>
      </c>
      <c r="AE373" s="243" t="n">
        <v>0</v>
      </c>
      <c r="AF373" s="243" t="n">
        <v>0</v>
      </c>
      <c r="AG373" s="243" t="n">
        <v>0</v>
      </c>
      <c r="AH373" s="518" t="n">
        <v>0</v>
      </c>
      <c r="AI373" s="243" t="n">
        <v>0</v>
      </c>
      <c r="AJ373" s="243" t="n">
        <v>0</v>
      </c>
      <c r="AK373" s="518" t="n">
        <v>0</v>
      </c>
      <c r="AL373" s="518" t="n">
        <v>0</v>
      </c>
      <c r="AM373" s="518" t="n">
        <v>0</v>
      </c>
      <c r="AN373" s="518" t="n">
        <v>0</v>
      </c>
      <c r="AO373" s="518" t="n">
        <v>0</v>
      </c>
      <c r="AP373" s="518" t="n">
        <v>0</v>
      </c>
      <c r="AQ373" s="518" t="n">
        <v>0</v>
      </c>
      <c r="AR373" s="518" t="n">
        <v>0</v>
      </c>
      <c r="AS373" s="518" t="n">
        <v>0</v>
      </c>
      <c r="AT373" s="518" t="n">
        <v>0</v>
      </c>
      <c r="AU373" s="518" t="n">
        <v>0</v>
      </c>
      <c r="AV373" s="518" t="n">
        <v>0</v>
      </c>
      <c r="AW373" s="518" t="n">
        <v>1</v>
      </c>
      <c r="AX373" s="518" t="n">
        <v>0</v>
      </c>
      <c r="AY373" s="518" t="n">
        <v>0</v>
      </c>
      <c r="AZ373" s="518" t="n">
        <v>0</v>
      </c>
      <c r="BA373" s="518" t="n">
        <v>0</v>
      </c>
      <c r="BB373" s="518" t="n">
        <v>0</v>
      </c>
      <c r="BC373" s="518" t="n">
        <v>0</v>
      </c>
      <c r="BD373" s="518" t="n">
        <v>0</v>
      </c>
      <c r="BE373" s="518" t="n">
        <v>0</v>
      </c>
      <c r="BF373" s="518" t="n">
        <v>0</v>
      </c>
      <c r="BG373" s="518" t="n">
        <v>0</v>
      </c>
      <c r="BH373" s="518" t="n">
        <v>0</v>
      </c>
      <c r="BI373" s="518" t="n">
        <v>0</v>
      </c>
      <c r="BJ373" s="518"/>
      <c r="BK373" s="518"/>
      <c r="BL373" s="518" t="n">
        <v>0</v>
      </c>
      <c r="BM373" s="518"/>
      <c r="BN373" s="518"/>
      <c r="BO373" s="518"/>
      <c r="BP373" s="518"/>
      <c r="BQ373" s="518"/>
      <c r="BR373" s="518"/>
      <c r="BS373" s="518"/>
      <c r="BT373" s="518"/>
      <c r="BU373" s="518"/>
      <c r="BV373" s="518" t="n">
        <v>0</v>
      </c>
      <c r="BW373" s="518" t="n">
        <v>0</v>
      </c>
      <c r="BX373" s="518" t="n">
        <v>0</v>
      </c>
      <c r="BY373" s="518" t="n">
        <v>0</v>
      </c>
      <c r="BZ373" s="518" t="n">
        <v>0</v>
      </c>
      <c r="CA373" s="518" t="n">
        <v>0</v>
      </c>
      <c r="CB373" s="518" t="n">
        <v>0</v>
      </c>
      <c r="CC373" s="518" t="n">
        <v>0</v>
      </c>
      <c r="CD373" s="518" t="n">
        <v>0</v>
      </c>
      <c r="CE373" s="518" t="n">
        <v>0</v>
      </c>
      <c r="CF373" s="518" t="n">
        <v>0</v>
      </c>
      <c r="CG373" s="518" t="n">
        <v>0</v>
      </c>
      <c r="CH373" s="518"/>
      <c r="CI373" s="716"/>
      <c r="CL373" s="48" t="n">
        <v>2</v>
      </c>
      <c r="CM373" s="48" t="n">
        <f aca="false">CL373-V373</f>
        <v>0</v>
      </c>
      <c r="CN373" s="702" t="n">
        <f aca="false">SUM(CO373:DR373)</f>
        <v>2</v>
      </c>
      <c r="CO373" s="703" t="n">
        <v>0</v>
      </c>
      <c r="CP373" s="703"/>
      <c r="CQ373" s="703" t="n">
        <v>0</v>
      </c>
      <c r="CR373" s="703"/>
      <c r="CS373" s="703" t="n">
        <v>0</v>
      </c>
      <c r="CT373" s="703" t="n">
        <v>0</v>
      </c>
      <c r="CU373" s="703"/>
      <c r="CV373" s="703"/>
      <c r="CW373" s="703"/>
      <c r="CX373" s="703" t="n">
        <v>1</v>
      </c>
      <c r="CY373" s="703" t="n">
        <v>0</v>
      </c>
      <c r="CZ373" s="703" t="n">
        <v>0</v>
      </c>
      <c r="DA373" s="703"/>
      <c r="DB373" s="703"/>
      <c r="DC373" s="703"/>
      <c r="DD373" s="703"/>
      <c r="DE373" s="703" t="n">
        <v>0</v>
      </c>
      <c r="DF373" s="703"/>
      <c r="DG373" s="703" t="n">
        <v>0</v>
      </c>
      <c r="DH373" s="703" t="n">
        <v>0</v>
      </c>
      <c r="DI373" s="703" t="n">
        <v>0</v>
      </c>
      <c r="DJ373" s="703" t="n">
        <v>0</v>
      </c>
      <c r="DK373" s="703" t="n">
        <v>0</v>
      </c>
      <c r="DL373" s="703" t="n">
        <v>0</v>
      </c>
      <c r="DM373" s="703" t="n">
        <v>1</v>
      </c>
      <c r="DN373" s="703"/>
      <c r="DO373" s="703"/>
      <c r="DP373" s="703"/>
      <c r="DQ373" s="703"/>
      <c r="DR373" s="703"/>
      <c r="DS373" s="704" t="n">
        <f aca="false">CN373-V373</f>
        <v>0</v>
      </c>
      <c r="DT373" s="553"/>
      <c r="DU373" s="48"/>
    </row>
    <row r="374" customFormat="false" ht="15" hidden="false" customHeight="true" outlineLevel="0" collapsed="false">
      <c r="A374" s="705" t="n">
        <f aca="false">A373+1</f>
        <v>365</v>
      </c>
      <c r="B374" s="706" t="s">
        <v>1099</v>
      </c>
      <c r="C374" s="706" t="s">
        <v>564</v>
      </c>
      <c r="D374" s="706" t="s">
        <v>565</v>
      </c>
      <c r="E374" s="243" t="n">
        <f aca="false">COUNTIF($G$10:$G$1856,$G374)</f>
        <v>1</v>
      </c>
      <c r="F374" s="706" t="s">
        <v>1690</v>
      </c>
      <c r="G374" s="706" t="s">
        <v>1690</v>
      </c>
      <c r="H374" s="707" t="s">
        <v>1691</v>
      </c>
      <c r="I374" s="708" t="s">
        <v>1175</v>
      </c>
      <c r="J374" s="707" t="s">
        <v>406</v>
      </c>
      <c r="K374" s="709" t="s">
        <v>369</v>
      </c>
      <c r="L374" s="707" t="s">
        <v>405</v>
      </c>
      <c r="M374" s="708" t="s">
        <v>1176</v>
      </c>
      <c r="N374" s="710" t="s">
        <v>934</v>
      </c>
      <c r="O374" s="512" t="n">
        <v>1</v>
      </c>
      <c r="P374" s="512" t="n">
        <v>1</v>
      </c>
      <c r="Q374" s="711" t="n">
        <v>0.008305794</v>
      </c>
      <c r="R374" s="712"/>
      <c r="S374" s="713" t="n">
        <v>16.48</v>
      </c>
      <c r="T374" s="714" t="n">
        <v>16.48</v>
      </c>
      <c r="U374" s="715"/>
      <c r="V374" s="262" t="n">
        <f aca="false">SUM(W374:CI374)</f>
        <v>2</v>
      </c>
      <c r="W374" s="243" t="n">
        <v>0</v>
      </c>
      <c r="X374" s="243" t="n">
        <v>0</v>
      </c>
      <c r="Y374" s="243" t="n">
        <v>0</v>
      </c>
      <c r="Z374" s="243" t="n">
        <v>0</v>
      </c>
      <c r="AA374" s="243" t="n">
        <v>0</v>
      </c>
      <c r="AB374" s="243" t="n">
        <v>0</v>
      </c>
      <c r="AC374" s="243" t="n">
        <v>0</v>
      </c>
      <c r="AD374" s="243" t="n">
        <v>1</v>
      </c>
      <c r="AE374" s="243" t="n">
        <v>0</v>
      </c>
      <c r="AF374" s="243" t="n">
        <v>0</v>
      </c>
      <c r="AG374" s="243" t="n">
        <v>0</v>
      </c>
      <c r="AH374" s="518" t="n">
        <v>0</v>
      </c>
      <c r="AI374" s="243" t="n">
        <v>0</v>
      </c>
      <c r="AJ374" s="243" t="n">
        <v>0</v>
      </c>
      <c r="AK374" s="518" t="n">
        <v>0</v>
      </c>
      <c r="AL374" s="518" t="n">
        <v>0</v>
      </c>
      <c r="AM374" s="518" t="n">
        <v>0</v>
      </c>
      <c r="AN374" s="518" t="n">
        <v>0</v>
      </c>
      <c r="AO374" s="518" t="n">
        <v>0</v>
      </c>
      <c r="AP374" s="518" t="n">
        <v>0</v>
      </c>
      <c r="AQ374" s="518" t="n">
        <v>0</v>
      </c>
      <c r="AR374" s="518" t="n">
        <v>0</v>
      </c>
      <c r="AS374" s="518" t="n">
        <v>0</v>
      </c>
      <c r="AT374" s="518" t="n">
        <v>0</v>
      </c>
      <c r="AU374" s="518" t="n">
        <v>0</v>
      </c>
      <c r="AV374" s="518" t="n">
        <v>0</v>
      </c>
      <c r="AW374" s="518" t="n">
        <v>1</v>
      </c>
      <c r="AX374" s="518" t="n">
        <v>0</v>
      </c>
      <c r="AY374" s="518" t="n">
        <v>0</v>
      </c>
      <c r="AZ374" s="518" t="n">
        <v>0</v>
      </c>
      <c r="BA374" s="518" t="n">
        <v>0</v>
      </c>
      <c r="BB374" s="518" t="n">
        <v>0</v>
      </c>
      <c r="BC374" s="518" t="n">
        <v>0</v>
      </c>
      <c r="BD374" s="518" t="n">
        <v>0</v>
      </c>
      <c r="BE374" s="518" t="n">
        <v>0</v>
      </c>
      <c r="BF374" s="518" t="n">
        <v>0</v>
      </c>
      <c r="BG374" s="518" t="n">
        <v>0</v>
      </c>
      <c r="BH374" s="518" t="n">
        <v>0</v>
      </c>
      <c r="BI374" s="518" t="n">
        <v>0</v>
      </c>
      <c r="BJ374" s="518"/>
      <c r="BK374" s="518"/>
      <c r="BL374" s="518" t="n">
        <v>0</v>
      </c>
      <c r="BM374" s="518"/>
      <c r="BN374" s="518"/>
      <c r="BO374" s="518"/>
      <c r="BP374" s="518"/>
      <c r="BQ374" s="518"/>
      <c r="BR374" s="518"/>
      <c r="BS374" s="518"/>
      <c r="BT374" s="518"/>
      <c r="BU374" s="518"/>
      <c r="BV374" s="518" t="n">
        <v>0</v>
      </c>
      <c r="BW374" s="518" t="n">
        <v>0</v>
      </c>
      <c r="BX374" s="518" t="n">
        <v>0</v>
      </c>
      <c r="BY374" s="518" t="n">
        <v>0</v>
      </c>
      <c r="BZ374" s="518" t="n">
        <v>0</v>
      </c>
      <c r="CA374" s="518" t="n">
        <v>0</v>
      </c>
      <c r="CB374" s="518" t="n">
        <v>0</v>
      </c>
      <c r="CC374" s="518" t="n">
        <v>0</v>
      </c>
      <c r="CD374" s="518" t="n">
        <v>0</v>
      </c>
      <c r="CE374" s="518" t="n">
        <v>0</v>
      </c>
      <c r="CF374" s="518" t="n">
        <v>0</v>
      </c>
      <c r="CG374" s="518" t="n">
        <v>0</v>
      </c>
      <c r="CH374" s="518"/>
      <c r="CI374" s="716"/>
      <c r="CL374" s="48" t="n">
        <v>2</v>
      </c>
      <c r="CM374" s="48" t="n">
        <f aca="false">CL374-V374</f>
        <v>0</v>
      </c>
      <c r="CN374" s="702" t="n">
        <f aca="false">SUM(CO374:DR374)</f>
        <v>2</v>
      </c>
      <c r="CO374" s="703" t="n">
        <v>0</v>
      </c>
      <c r="CP374" s="703"/>
      <c r="CQ374" s="703" t="n">
        <v>0</v>
      </c>
      <c r="CR374" s="703"/>
      <c r="CS374" s="703" t="n">
        <v>0</v>
      </c>
      <c r="CT374" s="703" t="n">
        <v>0</v>
      </c>
      <c r="CU374" s="703"/>
      <c r="CV374" s="703"/>
      <c r="CW374" s="703"/>
      <c r="CX374" s="703" t="n">
        <v>1</v>
      </c>
      <c r="CY374" s="703" t="n">
        <v>0</v>
      </c>
      <c r="CZ374" s="703" t="n">
        <v>0</v>
      </c>
      <c r="DA374" s="703"/>
      <c r="DB374" s="703"/>
      <c r="DC374" s="703"/>
      <c r="DD374" s="703"/>
      <c r="DE374" s="703" t="n">
        <v>0</v>
      </c>
      <c r="DF374" s="703"/>
      <c r="DG374" s="703" t="n">
        <v>0</v>
      </c>
      <c r="DH374" s="703" t="n">
        <v>0</v>
      </c>
      <c r="DI374" s="703" t="n">
        <v>0</v>
      </c>
      <c r="DJ374" s="703" t="n">
        <v>0</v>
      </c>
      <c r="DK374" s="703" t="n">
        <v>0</v>
      </c>
      <c r="DL374" s="703" t="n">
        <v>0</v>
      </c>
      <c r="DM374" s="703" t="n">
        <v>1</v>
      </c>
      <c r="DN374" s="703"/>
      <c r="DO374" s="703"/>
      <c r="DP374" s="703"/>
      <c r="DQ374" s="703"/>
      <c r="DR374" s="703"/>
      <c r="DS374" s="704" t="n">
        <f aca="false">CN374-V374</f>
        <v>0</v>
      </c>
      <c r="DT374" s="553"/>
      <c r="DU374" s="48"/>
    </row>
    <row r="375" customFormat="false" ht="15" hidden="false" customHeight="true" outlineLevel="0" collapsed="false">
      <c r="A375" s="705" t="n">
        <f aca="false">A374+1</f>
        <v>366</v>
      </c>
      <c r="B375" s="706" t="s">
        <v>1099</v>
      </c>
      <c r="C375" s="706" t="s">
        <v>564</v>
      </c>
      <c r="D375" s="706" t="s">
        <v>565</v>
      </c>
      <c r="E375" s="243" t="n">
        <f aca="false">COUNTIF($G$10:$G$1856,$G375)</f>
        <v>1</v>
      </c>
      <c r="F375" s="706" t="s">
        <v>1692</v>
      </c>
      <c r="G375" s="706" t="s">
        <v>1692</v>
      </c>
      <c r="H375" s="707" t="s">
        <v>1693</v>
      </c>
      <c r="I375" s="708" t="s">
        <v>1179</v>
      </c>
      <c r="J375" s="707" t="s">
        <v>406</v>
      </c>
      <c r="K375" s="709" t="s">
        <v>369</v>
      </c>
      <c r="L375" s="707" t="s">
        <v>405</v>
      </c>
      <c r="M375" s="708" t="s">
        <v>1180</v>
      </c>
      <c r="N375" s="710" t="s">
        <v>934</v>
      </c>
      <c r="O375" s="512" t="n">
        <v>1</v>
      </c>
      <c r="P375" s="512" t="n">
        <v>1</v>
      </c>
      <c r="Q375" s="711" t="n">
        <v>0.00729153</v>
      </c>
      <c r="R375" s="712"/>
      <c r="S375" s="713" t="n">
        <v>14.46</v>
      </c>
      <c r="T375" s="714" t="n">
        <v>14.46</v>
      </c>
      <c r="U375" s="715"/>
      <c r="V375" s="262" t="n">
        <f aca="false">SUM(W375:CI375)</f>
        <v>2</v>
      </c>
      <c r="W375" s="243" t="n">
        <v>0</v>
      </c>
      <c r="X375" s="243" t="n">
        <v>0</v>
      </c>
      <c r="Y375" s="243" t="n">
        <v>0</v>
      </c>
      <c r="Z375" s="243" t="n">
        <v>0</v>
      </c>
      <c r="AA375" s="243" t="n">
        <v>0</v>
      </c>
      <c r="AB375" s="243" t="n">
        <v>0</v>
      </c>
      <c r="AC375" s="243" t="n">
        <v>0</v>
      </c>
      <c r="AD375" s="243" t="n">
        <v>1</v>
      </c>
      <c r="AE375" s="243" t="n">
        <v>0</v>
      </c>
      <c r="AF375" s="243" t="n">
        <v>0</v>
      </c>
      <c r="AG375" s="243" t="n">
        <v>0</v>
      </c>
      <c r="AH375" s="518" t="n">
        <v>0</v>
      </c>
      <c r="AI375" s="243" t="n">
        <v>0</v>
      </c>
      <c r="AJ375" s="243" t="n">
        <v>0</v>
      </c>
      <c r="AK375" s="518" t="n">
        <v>0</v>
      </c>
      <c r="AL375" s="518" t="n">
        <v>0</v>
      </c>
      <c r="AM375" s="518" t="n">
        <v>0</v>
      </c>
      <c r="AN375" s="518" t="n">
        <v>0</v>
      </c>
      <c r="AO375" s="518" t="n">
        <v>0</v>
      </c>
      <c r="AP375" s="518" t="n">
        <v>0</v>
      </c>
      <c r="AQ375" s="518" t="n">
        <v>0</v>
      </c>
      <c r="AR375" s="518" t="n">
        <v>0</v>
      </c>
      <c r="AS375" s="518" t="n">
        <v>0</v>
      </c>
      <c r="AT375" s="518" t="n">
        <v>0</v>
      </c>
      <c r="AU375" s="518" t="n">
        <v>0</v>
      </c>
      <c r="AV375" s="518" t="n">
        <v>0</v>
      </c>
      <c r="AW375" s="518" t="n">
        <v>1</v>
      </c>
      <c r="AX375" s="518" t="n">
        <v>0</v>
      </c>
      <c r="AY375" s="518" t="n">
        <v>0</v>
      </c>
      <c r="AZ375" s="518" t="n">
        <v>0</v>
      </c>
      <c r="BA375" s="518" t="n">
        <v>0</v>
      </c>
      <c r="BB375" s="518" t="n">
        <v>0</v>
      </c>
      <c r="BC375" s="518" t="n">
        <v>0</v>
      </c>
      <c r="BD375" s="518" t="n">
        <v>0</v>
      </c>
      <c r="BE375" s="518" t="n">
        <v>0</v>
      </c>
      <c r="BF375" s="518" t="n">
        <v>0</v>
      </c>
      <c r="BG375" s="518" t="n">
        <v>0</v>
      </c>
      <c r="BH375" s="518" t="n">
        <v>0</v>
      </c>
      <c r="BI375" s="518" t="n">
        <v>0</v>
      </c>
      <c r="BJ375" s="518"/>
      <c r="BK375" s="518"/>
      <c r="BL375" s="518" t="n">
        <v>0</v>
      </c>
      <c r="BM375" s="518"/>
      <c r="BN375" s="518"/>
      <c r="BO375" s="518"/>
      <c r="BP375" s="518"/>
      <c r="BQ375" s="518"/>
      <c r="BR375" s="518"/>
      <c r="BS375" s="518"/>
      <c r="BT375" s="518"/>
      <c r="BU375" s="518"/>
      <c r="BV375" s="518" t="n">
        <v>0</v>
      </c>
      <c r="BW375" s="518" t="n">
        <v>0</v>
      </c>
      <c r="BX375" s="518" t="n">
        <v>0</v>
      </c>
      <c r="BY375" s="518" t="n">
        <v>0</v>
      </c>
      <c r="BZ375" s="518" t="n">
        <v>0</v>
      </c>
      <c r="CA375" s="518" t="n">
        <v>0</v>
      </c>
      <c r="CB375" s="518" t="n">
        <v>0</v>
      </c>
      <c r="CC375" s="518" t="n">
        <v>0</v>
      </c>
      <c r="CD375" s="518" t="n">
        <v>0</v>
      </c>
      <c r="CE375" s="518" t="n">
        <v>0</v>
      </c>
      <c r="CF375" s="518" t="n">
        <v>0</v>
      </c>
      <c r="CG375" s="518" t="n">
        <v>0</v>
      </c>
      <c r="CH375" s="518"/>
      <c r="CI375" s="716"/>
      <c r="CL375" s="48" t="n">
        <v>2</v>
      </c>
      <c r="CM375" s="48" t="n">
        <f aca="false">CL375-V375</f>
        <v>0</v>
      </c>
      <c r="CN375" s="702" t="n">
        <f aca="false">SUM(CO375:DR375)</f>
        <v>2</v>
      </c>
      <c r="CO375" s="703" t="n">
        <v>0</v>
      </c>
      <c r="CP375" s="703"/>
      <c r="CQ375" s="703" t="n">
        <v>0</v>
      </c>
      <c r="CR375" s="703"/>
      <c r="CS375" s="703" t="n">
        <v>0</v>
      </c>
      <c r="CT375" s="703" t="n">
        <v>0</v>
      </c>
      <c r="CU375" s="703"/>
      <c r="CV375" s="703"/>
      <c r="CW375" s="703"/>
      <c r="CX375" s="703" t="n">
        <v>1</v>
      </c>
      <c r="CY375" s="703" t="n">
        <v>0</v>
      </c>
      <c r="CZ375" s="703" t="n">
        <v>0</v>
      </c>
      <c r="DA375" s="703"/>
      <c r="DB375" s="703"/>
      <c r="DC375" s="703"/>
      <c r="DD375" s="703"/>
      <c r="DE375" s="703" t="n">
        <v>0</v>
      </c>
      <c r="DF375" s="703"/>
      <c r="DG375" s="703" t="n">
        <v>0</v>
      </c>
      <c r="DH375" s="703" t="n">
        <v>0</v>
      </c>
      <c r="DI375" s="703" t="n">
        <v>0</v>
      </c>
      <c r="DJ375" s="703" t="n">
        <v>0</v>
      </c>
      <c r="DK375" s="703" t="n">
        <v>0</v>
      </c>
      <c r="DL375" s="703" t="n">
        <v>0</v>
      </c>
      <c r="DM375" s="703" t="n">
        <v>1</v>
      </c>
      <c r="DN375" s="703"/>
      <c r="DO375" s="703"/>
      <c r="DP375" s="703"/>
      <c r="DQ375" s="703"/>
      <c r="DR375" s="703"/>
      <c r="DS375" s="704" t="n">
        <f aca="false">CN375-V375</f>
        <v>0</v>
      </c>
      <c r="DT375" s="553"/>
      <c r="DU375" s="48"/>
    </row>
    <row r="376" customFormat="false" ht="15" hidden="false" customHeight="true" outlineLevel="0" collapsed="false">
      <c r="A376" s="705" t="n">
        <f aca="false">A375+1</f>
        <v>367</v>
      </c>
      <c r="B376" s="706" t="s">
        <v>1099</v>
      </c>
      <c r="C376" s="706" t="s">
        <v>564</v>
      </c>
      <c r="D376" s="706" t="s">
        <v>565</v>
      </c>
      <c r="E376" s="243" t="n">
        <f aca="false">COUNTIF($G$10:$G$1856,$G376)</f>
        <v>1</v>
      </c>
      <c r="F376" s="706" t="s">
        <v>1694</v>
      </c>
      <c r="G376" s="706" t="s">
        <v>1694</v>
      </c>
      <c r="H376" s="707" t="s">
        <v>1695</v>
      </c>
      <c r="I376" s="708" t="s">
        <v>997</v>
      </c>
      <c r="J376" s="707" t="s">
        <v>406</v>
      </c>
      <c r="K376" s="709" t="s">
        <v>369</v>
      </c>
      <c r="L376" s="707" t="s">
        <v>405</v>
      </c>
      <c r="M376" s="708" t="s">
        <v>1183</v>
      </c>
      <c r="N376" s="710" t="s">
        <v>934</v>
      </c>
      <c r="O376" s="512" t="n">
        <v>2</v>
      </c>
      <c r="P376" s="512" t="n">
        <v>1</v>
      </c>
      <c r="Q376" s="711" t="n">
        <v>0.002068416</v>
      </c>
      <c r="R376" s="712"/>
      <c r="S376" s="713" t="n">
        <v>4.1</v>
      </c>
      <c r="T376" s="714" t="n">
        <v>4.1</v>
      </c>
      <c r="U376" s="715"/>
      <c r="V376" s="262" t="n">
        <f aca="false">SUM(W376:CI376)</f>
        <v>1</v>
      </c>
      <c r="W376" s="243" t="n">
        <v>0</v>
      </c>
      <c r="X376" s="243" t="n">
        <v>0</v>
      </c>
      <c r="Y376" s="243" t="n">
        <v>0</v>
      </c>
      <c r="Z376" s="243" t="n">
        <v>0</v>
      </c>
      <c r="AA376" s="243" t="n">
        <v>0</v>
      </c>
      <c r="AB376" s="243" t="n">
        <v>0</v>
      </c>
      <c r="AC376" s="243" t="n">
        <v>0</v>
      </c>
      <c r="AD376" s="243" t="n">
        <v>0</v>
      </c>
      <c r="AE376" s="243" t="n">
        <v>0</v>
      </c>
      <c r="AF376" s="243" t="n">
        <v>0</v>
      </c>
      <c r="AG376" s="243" t="n">
        <v>0</v>
      </c>
      <c r="AH376" s="518" t="n">
        <v>0</v>
      </c>
      <c r="AI376" s="243" t="n">
        <v>0</v>
      </c>
      <c r="AJ376" s="243" t="n">
        <v>0</v>
      </c>
      <c r="AK376" s="518" t="n">
        <v>0</v>
      </c>
      <c r="AL376" s="518" t="n">
        <v>0</v>
      </c>
      <c r="AM376" s="518" t="n">
        <v>0</v>
      </c>
      <c r="AN376" s="518" t="n">
        <v>0</v>
      </c>
      <c r="AO376" s="518" t="n">
        <v>0</v>
      </c>
      <c r="AP376" s="518" t="n">
        <v>0</v>
      </c>
      <c r="AQ376" s="518" t="n">
        <v>0</v>
      </c>
      <c r="AR376" s="518" t="n">
        <v>0</v>
      </c>
      <c r="AS376" s="518" t="n">
        <v>0</v>
      </c>
      <c r="AT376" s="518" t="n">
        <v>0</v>
      </c>
      <c r="AU376" s="518" t="n">
        <v>0</v>
      </c>
      <c r="AV376" s="518" t="n">
        <v>0</v>
      </c>
      <c r="AW376" s="518" t="n">
        <v>1</v>
      </c>
      <c r="AX376" s="518" t="n">
        <v>0</v>
      </c>
      <c r="AY376" s="518" t="n">
        <v>0</v>
      </c>
      <c r="AZ376" s="518" t="n">
        <v>0</v>
      </c>
      <c r="BA376" s="518" t="n">
        <v>0</v>
      </c>
      <c r="BB376" s="518" t="n">
        <v>0</v>
      </c>
      <c r="BC376" s="518" t="n">
        <v>0</v>
      </c>
      <c r="BD376" s="518" t="n">
        <v>0</v>
      </c>
      <c r="BE376" s="518" t="n">
        <v>0</v>
      </c>
      <c r="BF376" s="518" t="n">
        <v>0</v>
      </c>
      <c r="BG376" s="518" t="n">
        <v>0</v>
      </c>
      <c r="BH376" s="518" t="n">
        <v>0</v>
      </c>
      <c r="BI376" s="518" t="n">
        <v>0</v>
      </c>
      <c r="BJ376" s="518"/>
      <c r="BK376" s="518"/>
      <c r="BL376" s="518" t="n">
        <v>0</v>
      </c>
      <c r="BM376" s="518"/>
      <c r="BN376" s="518"/>
      <c r="BO376" s="518"/>
      <c r="BP376" s="518"/>
      <c r="BQ376" s="518"/>
      <c r="BR376" s="518"/>
      <c r="BS376" s="518"/>
      <c r="BT376" s="518"/>
      <c r="BU376" s="518"/>
      <c r="BV376" s="518" t="n">
        <v>0</v>
      </c>
      <c r="BW376" s="518" t="n">
        <v>0</v>
      </c>
      <c r="BX376" s="518" t="n">
        <v>0</v>
      </c>
      <c r="BY376" s="518" t="n">
        <v>0</v>
      </c>
      <c r="BZ376" s="518" t="n">
        <v>0</v>
      </c>
      <c r="CA376" s="518" t="n">
        <v>0</v>
      </c>
      <c r="CB376" s="518" t="n">
        <v>0</v>
      </c>
      <c r="CC376" s="518" t="n">
        <v>0</v>
      </c>
      <c r="CD376" s="518" t="n">
        <v>0</v>
      </c>
      <c r="CE376" s="518" t="n">
        <v>0</v>
      </c>
      <c r="CF376" s="518" t="n">
        <v>0</v>
      </c>
      <c r="CG376" s="518" t="n">
        <v>0</v>
      </c>
      <c r="CH376" s="518"/>
      <c r="CI376" s="716"/>
      <c r="CL376" s="48" t="n">
        <v>1</v>
      </c>
      <c r="CM376" s="48" t="n">
        <f aca="false">CL376-V376</f>
        <v>0</v>
      </c>
      <c r="CN376" s="702" t="n">
        <f aca="false">SUM(CO376:DR376)</f>
        <v>1</v>
      </c>
      <c r="CO376" s="703" t="n">
        <v>0</v>
      </c>
      <c r="CP376" s="703"/>
      <c r="CQ376" s="703" t="n">
        <v>0</v>
      </c>
      <c r="CR376" s="703"/>
      <c r="CS376" s="703" t="n">
        <v>0</v>
      </c>
      <c r="CT376" s="703" t="n">
        <v>0</v>
      </c>
      <c r="CU376" s="703"/>
      <c r="CV376" s="703"/>
      <c r="CW376" s="703"/>
      <c r="CX376" s="703" t="n">
        <v>0</v>
      </c>
      <c r="CY376" s="703" t="n">
        <v>0</v>
      </c>
      <c r="CZ376" s="703" t="n">
        <v>0</v>
      </c>
      <c r="DA376" s="703"/>
      <c r="DB376" s="703"/>
      <c r="DC376" s="703"/>
      <c r="DD376" s="703"/>
      <c r="DE376" s="703" t="n">
        <v>0</v>
      </c>
      <c r="DF376" s="703"/>
      <c r="DG376" s="703" t="n">
        <v>0</v>
      </c>
      <c r="DH376" s="703" t="n">
        <v>0</v>
      </c>
      <c r="DI376" s="703" t="n">
        <v>0</v>
      </c>
      <c r="DJ376" s="703" t="n">
        <v>0</v>
      </c>
      <c r="DK376" s="703" t="n">
        <v>0</v>
      </c>
      <c r="DL376" s="703" t="n">
        <v>0</v>
      </c>
      <c r="DM376" s="703" t="n">
        <v>1</v>
      </c>
      <c r="DN376" s="703"/>
      <c r="DO376" s="703"/>
      <c r="DP376" s="703"/>
      <c r="DQ376" s="703"/>
      <c r="DR376" s="703"/>
      <c r="DS376" s="704" t="n">
        <f aca="false">CN376-V376</f>
        <v>0</v>
      </c>
      <c r="DT376" s="553"/>
      <c r="DU376" s="48"/>
    </row>
    <row r="377" customFormat="false" ht="15" hidden="false" customHeight="true" outlineLevel="0" collapsed="false">
      <c r="A377" s="705" t="n">
        <f aca="false">A376+1</f>
        <v>368</v>
      </c>
      <c r="B377" s="706" t="s">
        <v>1099</v>
      </c>
      <c r="C377" s="706" t="s">
        <v>564</v>
      </c>
      <c r="D377" s="706" t="s">
        <v>565</v>
      </c>
      <c r="E377" s="243" t="n">
        <f aca="false">COUNTIF($G$10:$G$1856,$G377)</f>
        <v>1</v>
      </c>
      <c r="F377" s="706" t="s">
        <v>1696</v>
      </c>
      <c r="G377" s="706" t="s">
        <v>1696</v>
      </c>
      <c r="H377" s="707" t="s">
        <v>1697</v>
      </c>
      <c r="I377" s="708" t="s">
        <v>1597</v>
      </c>
      <c r="J377" s="707" t="s">
        <v>406</v>
      </c>
      <c r="K377" s="709" t="s">
        <v>369</v>
      </c>
      <c r="L377" s="707" t="s">
        <v>405</v>
      </c>
      <c r="M377" s="708" t="s">
        <v>1598</v>
      </c>
      <c r="N377" s="710" t="s">
        <v>934</v>
      </c>
      <c r="O377" s="512" t="n">
        <v>1</v>
      </c>
      <c r="P377" s="512" t="n">
        <v>1</v>
      </c>
      <c r="Q377" s="711" t="n">
        <v>0.008039808</v>
      </c>
      <c r="R377" s="712"/>
      <c r="S377" s="713" t="n">
        <v>15.95</v>
      </c>
      <c r="T377" s="714" t="n">
        <v>15.95</v>
      </c>
      <c r="U377" s="715"/>
      <c r="V377" s="262" t="n">
        <f aca="false">SUM(W377:CI377)</f>
        <v>1</v>
      </c>
      <c r="W377" s="243" t="n">
        <v>0</v>
      </c>
      <c r="X377" s="243" t="n">
        <v>0</v>
      </c>
      <c r="Y377" s="243" t="n">
        <v>0</v>
      </c>
      <c r="Z377" s="243" t="n">
        <v>0</v>
      </c>
      <c r="AA377" s="243" t="n">
        <v>0</v>
      </c>
      <c r="AB377" s="243" t="n">
        <v>0</v>
      </c>
      <c r="AC377" s="243" t="n">
        <v>0</v>
      </c>
      <c r="AD377" s="243" t="n">
        <v>0</v>
      </c>
      <c r="AE377" s="243" t="n">
        <v>0</v>
      </c>
      <c r="AF377" s="243" t="n">
        <v>0</v>
      </c>
      <c r="AG377" s="243" t="n">
        <v>0</v>
      </c>
      <c r="AH377" s="518" t="n">
        <v>0</v>
      </c>
      <c r="AI377" s="243" t="n">
        <v>0</v>
      </c>
      <c r="AJ377" s="243" t="n">
        <v>0</v>
      </c>
      <c r="AK377" s="518" t="n">
        <v>0</v>
      </c>
      <c r="AL377" s="518" t="n">
        <v>0</v>
      </c>
      <c r="AM377" s="518" t="n">
        <v>0</v>
      </c>
      <c r="AN377" s="518" t="n">
        <v>0</v>
      </c>
      <c r="AO377" s="518" t="n">
        <v>0</v>
      </c>
      <c r="AP377" s="518" t="n">
        <v>0</v>
      </c>
      <c r="AQ377" s="518" t="n">
        <v>0</v>
      </c>
      <c r="AR377" s="518" t="n">
        <v>0</v>
      </c>
      <c r="AS377" s="518" t="n">
        <v>0</v>
      </c>
      <c r="AT377" s="518" t="n">
        <v>0</v>
      </c>
      <c r="AU377" s="518" t="n">
        <v>0</v>
      </c>
      <c r="AV377" s="518" t="n">
        <v>0</v>
      </c>
      <c r="AW377" s="518" t="n">
        <v>1</v>
      </c>
      <c r="AX377" s="518" t="n">
        <v>0</v>
      </c>
      <c r="AY377" s="518" t="n">
        <v>0</v>
      </c>
      <c r="AZ377" s="518" t="n">
        <v>0</v>
      </c>
      <c r="BA377" s="518" t="n">
        <v>0</v>
      </c>
      <c r="BB377" s="518" t="n">
        <v>0</v>
      </c>
      <c r="BC377" s="518" t="n">
        <v>0</v>
      </c>
      <c r="BD377" s="518" t="n">
        <v>0</v>
      </c>
      <c r="BE377" s="518" t="n">
        <v>0</v>
      </c>
      <c r="BF377" s="518" t="n">
        <v>0</v>
      </c>
      <c r="BG377" s="518" t="n">
        <v>0</v>
      </c>
      <c r="BH377" s="518" t="n">
        <v>0</v>
      </c>
      <c r="BI377" s="518" t="n">
        <v>0</v>
      </c>
      <c r="BJ377" s="518"/>
      <c r="BK377" s="518"/>
      <c r="BL377" s="518" t="n">
        <v>0</v>
      </c>
      <c r="BM377" s="518"/>
      <c r="BN377" s="518"/>
      <c r="BO377" s="518"/>
      <c r="BP377" s="518"/>
      <c r="BQ377" s="518"/>
      <c r="BR377" s="518"/>
      <c r="BS377" s="518"/>
      <c r="BT377" s="518"/>
      <c r="BU377" s="518"/>
      <c r="BV377" s="518" t="n">
        <v>0</v>
      </c>
      <c r="BW377" s="518" t="n">
        <v>0</v>
      </c>
      <c r="BX377" s="518" t="n">
        <v>0</v>
      </c>
      <c r="BY377" s="518" t="n">
        <v>0</v>
      </c>
      <c r="BZ377" s="518" t="n">
        <v>0</v>
      </c>
      <c r="CA377" s="518" t="n">
        <v>0</v>
      </c>
      <c r="CB377" s="518" t="n">
        <v>0</v>
      </c>
      <c r="CC377" s="518" t="n">
        <v>0</v>
      </c>
      <c r="CD377" s="518" t="n">
        <v>0</v>
      </c>
      <c r="CE377" s="518" t="n">
        <v>0</v>
      </c>
      <c r="CF377" s="518" t="n">
        <v>0</v>
      </c>
      <c r="CG377" s="518" t="n">
        <v>0</v>
      </c>
      <c r="CH377" s="518"/>
      <c r="CI377" s="716"/>
      <c r="CL377" s="48" t="n">
        <v>1</v>
      </c>
      <c r="CM377" s="48" t="n">
        <f aca="false">CL377-V377</f>
        <v>0</v>
      </c>
      <c r="CN377" s="702" t="n">
        <f aca="false">SUM(CO377:DR377)</f>
        <v>1</v>
      </c>
      <c r="CO377" s="703" t="n">
        <v>0</v>
      </c>
      <c r="CP377" s="703"/>
      <c r="CQ377" s="703" t="n">
        <v>0</v>
      </c>
      <c r="CR377" s="703"/>
      <c r="CS377" s="703" t="n">
        <v>0</v>
      </c>
      <c r="CT377" s="703" t="n">
        <v>0</v>
      </c>
      <c r="CU377" s="703"/>
      <c r="CV377" s="703"/>
      <c r="CW377" s="703"/>
      <c r="CX377" s="703" t="n">
        <v>0</v>
      </c>
      <c r="CY377" s="703" t="n">
        <v>0</v>
      </c>
      <c r="CZ377" s="703" t="n">
        <v>0</v>
      </c>
      <c r="DA377" s="703"/>
      <c r="DB377" s="703"/>
      <c r="DC377" s="703"/>
      <c r="DD377" s="703"/>
      <c r="DE377" s="703" t="n">
        <v>0</v>
      </c>
      <c r="DF377" s="703"/>
      <c r="DG377" s="703" t="n">
        <v>0</v>
      </c>
      <c r="DH377" s="703" t="n">
        <v>0</v>
      </c>
      <c r="DI377" s="703" t="n">
        <v>0</v>
      </c>
      <c r="DJ377" s="703" t="n">
        <v>0</v>
      </c>
      <c r="DK377" s="703" t="n">
        <v>0</v>
      </c>
      <c r="DL377" s="703" t="n">
        <v>0</v>
      </c>
      <c r="DM377" s="703" t="n">
        <v>1</v>
      </c>
      <c r="DN377" s="703"/>
      <c r="DO377" s="703"/>
      <c r="DP377" s="703"/>
      <c r="DQ377" s="703"/>
      <c r="DR377" s="703"/>
      <c r="DS377" s="704" t="n">
        <f aca="false">CN377-V377</f>
        <v>0</v>
      </c>
      <c r="DT377" s="553"/>
      <c r="DU377" s="48"/>
    </row>
    <row r="378" customFormat="false" ht="15" hidden="false" customHeight="true" outlineLevel="0" collapsed="false">
      <c r="A378" s="705" t="n">
        <f aca="false">A377+1</f>
        <v>369</v>
      </c>
      <c r="B378" s="706" t="s">
        <v>1099</v>
      </c>
      <c r="C378" s="706" t="s">
        <v>564</v>
      </c>
      <c r="D378" s="706" t="s">
        <v>565</v>
      </c>
      <c r="E378" s="243" t="n">
        <f aca="false">COUNTIF($G$10:$G$1856,$G378)</f>
        <v>1</v>
      </c>
      <c r="F378" s="706" t="s">
        <v>1698</v>
      </c>
      <c r="G378" s="706" t="s">
        <v>1698</v>
      </c>
      <c r="H378" s="707" t="s">
        <v>1699</v>
      </c>
      <c r="I378" s="708" t="s">
        <v>1186</v>
      </c>
      <c r="J378" s="707" t="s">
        <v>406</v>
      </c>
      <c r="K378" s="709" t="s">
        <v>369</v>
      </c>
      <c r="L378" s="707" t="s">
        <v>405</v>
      </c>
      <c r="M378" s="708" t="s">
        <v>1187</v>
      </c>
      <c r="N378" s="710" t="s">
        <v>934</v>
      </c>
      <c r="O378" s="512" t="n">
        <v>1</v>
      </c>
      <c r="P378" s="512" t="n">
        <v>1</v>
      </c>
      <c r="Q378" s="711" t="n">
        <v>0.00268769</v>
      </c>
      <c r="R378" s="712"/>
      <c r="S378" s="713" t="n">
        <v>5.33</v>
      </c>
      <c r="T378" s="714" t="n">
        <v>5.33</v>
      </c>
      <c r="U378" s="715"/>
      <c r="V378" s="262" t="n">
        <f aca="false">SUM(W378:CI378)</f>
        <v>1</v>
      </c>
      <c r="W378" s="243" t="n">
        <v>0</v>
      </c>
      <c r="X378" s="243" t="n">
        <v>0</v>
      </c>
      <c r="Y378" s="243" t="n">
        <v>0</v>
      </c>
      <c r="Z378" s="243" t="n">
        <v>0</v>
      </c>
      <c r="AA378" s="243" t="n">
        <v>0</v>
      </c>
      <c r="AB378" s="243" t="n">
        <v>0</v>
      </c>
      <c r="AC378" s="243" t="n">
        <v>0</v>
      </c>
      <c r="AD378" s="243" t="n">
        <v>0</v>
      </c>
      <c r="AE378" s="243" t="n">
        <v>0</v>
      </c>
      <c r="AF378" s="243" t="n">
        <v>0</v>
      </c>
      <c r="AG378" s="243" t="n">
        <v>0</v>
      </c>
      <c r="AH378" s="518" t="n">
        <v>0</v>
      </c>
      <c r="AI378" s="243" t="n">
        <v>0</v>
      </c>
      <c r="AJ378" s="243" t="n">
        <v>0</v>
      </c>
      <c r="AK378" s="518" t="n">
        <v>0</v>
      </c>
      <c r="AL378" s="518" t="n">
        <v>0</v>
      </c>
      <c r="AM378" s="518" t="n">
        <v>0</v>
      </c>
      <c r="AN378" s="518" t="n">
        <v>0</v>
      </c>
      <c r="AO378" s="518" t="n">
        <v>0</v>
      </c>
      <c r="AP378" s="518" t="n">
        <v>0</v>
      </c>
      <c r="AQ378" s="518" t="n">
        <v>0</v>
      </c>
      <c r="AR378" s="518" t="n">
        <v>0</v>
      </c>
      <c r="AS378" s="518" t="n">
        <v>0</v>
      </c>
      <c r="AT378" s="518" t="n">
        <v>0</v>
      </c>
      <c r="AU378" s="518" t="n">
        <v>0</v>
      </c>
      <c r="AV378" s="518" t="n">
        <v>0</v>
      </c>
      <c r="AW378" s="518" t="n">
        <v>1</v>
      </c>
      <c r="AX378" s="518" t="n">
        <v>0</v>
      </c>
      <c r="AY378" s="518" t="n">
        <v>0</v>
      </c>
      <c r="AZ378" s="518" t="n">
        <v>0</v>
      </c>
      <c r="BA378" s="518" t="n">
        <v>0</v>
      </c>
      <c r="BB378" s="518" t="n">
        <v>0</v>
      </c>
      <c r="BC378" s="518" t="n">
        <v>0</v>
      </c>
      <c r="BD378" s="518" t="n">
        <v>0</v>
      </c>
      <c r="BE378" s="518" t="n">
        <v>0</v>
      </c>
      <c r="BF378" s="518" t="n">
        <v>0</v>
      </c>
      <c r="BG378" s="518" t="n">
        <v>0</v>
      </c>
      <c r="BH378" s="518" t="n">
        <v>0</v>
      </c>
      <c r="BI378" s="518" t="n">
        <v>0</v>
      </c>
      <c r="BJ378" s="518"/>
      <c r="BK378" s="518"/>
      <c r="BL378" s="518" t="n">
        <v>0</v>
      </c>
      <c r="BM378" s="518"/>
      <c r="BN378" s="518"/>
      <c r="BO378" s="518"/>
      <c r="BP378" s="518"/>
      <c r="BQ378" s="518"/>
      <c r="BR378" s="518"/>
      <c r="BS378" s="518"/>
      <c r="BT378" s="518"/>
      <c r="BU378" s="518"/>
      <c r="BV378" s="518" t="n">
        <v>0</v>
      </c>
      <c r="BW378" s="518" t="n">
        <v>0</v>
      </c>
      <c r="BX378" s="518" t="n">
        <v>0</v>
      </c>
      <c r="BY378" s="518" t="n">
        <v>0</v>
      </c>
      <c r="BZ378" s="518" t="n">
        <v>0</v>
      </c>
      <c r="CA378" s="518" t="n">
        <v>0</v>
      </c>
      <c r="CB378" s="518" t="n">
        <v>0</v>
      </c>
      <c r="CC378" s="518" t="n">
        <v>0</v>
      </c>
      <c r="CD378" s="518" t="n">
        <v>0</v>
      </c>
      <c r="CE378" s="518" t="n">
        <v>0</v>
      </c>
      <c r="CF378" s="518" t="n">
        <v>0</v>
      </c>
      <c r="CG378" s="518" t="n">
        <v>0</v>
      </c>
      <c r="CH378" s="518"/>
      <c r="CI378" s="716"/>
      <c r="CL378" s="48" t="n">
        <v>1</v>
      </c>
      <c r="CM378" s="48" t="n">
        <f aca="false">CL378-V378</f>
        <v>0</v>
      </c>
      <c r="CN378" s="702" t="n">
        <f aca="false">SUM(CO378:DR378)</f>
        <v>1</v>
      </c>
      <c r="CO378" s="703" t="n">
        <v>0</v>
      </c>
      <c r="CP378" s="703"/>
      <c r="CQ378" s="703" t="n">
        <v>0</v>
      </c>
      <c r="CR378" s="703"/>
      <c r="CS378" s="703" t="n">
        <v>0</v>
      </c>
      <c r="CT378" s="703" t="n">
        <v>0</v>
      </c>
      <c r="CU378" s="703"/>
      <c r="CV378" s="703"/>
      <c r="CW378" s="703"/>
      <c r="CX378" s="703" t="n">
        <v>0</v>
      </c>
      <c r="CY378" s="703" t="n">
        <v>0</v>
      </c>
      <c r="CZ378" s="703" t="n">
        <v>0</v>
      </c>
      <c r="DA378" s="703"/>
      <c r="DB378" s="703"/>
      <c r="DC378" s="703"/>
      <c r="DD378" s="703"/>
      <c r="DE378" s="703" t="n">
        <v>0</v>
      </c>
      <c r="DF378" s="703"/>
      <c r="DG378" s="703" t="n">
        <v>0</v>
      </c>
      <c r="DH378" s="703" t="n">
        <v>0</v>
      </c>
      <c r="DI378" s="703" t="n">
        <v>0</v>
      </c>
      <c r="DJ378" s="703" t="n">
        <v>0</v>
      </c>
      <c r="DK378" s="703" t="n">
        <v>0</v>
      </c>
      <c r="DL378" s="703" t="n">
        <v>0</v>
      </c>
      <c r="DM378" s="703" t="n">
        <v>1</v>
      </c>
      <c r="DN378" s="703"/>
      <c r="DO378" s="703"/>
      <c r="DP378" s="703"/>
      <c r="DQ378" s="703"/>
      <c r="DR378" s="703"/>
      <c r="DS378" s="704" t="n">
        <f aca="false">CN378-V378</f>
        <v>0</v>
      </c>
      <c r="DT378" s="553"/>
      <c r="DU378" s="48"/>
    </row>
    <row r="379" customFormat="false" ht="15" hidden="false" customHeight="true" outlineLevel="0" collapsed="false">
      <c r="A379" s="705" t="n">
        <f aca="false">A378+1</f>
        <v>370</v>
      </c>
      <c r="B379" s="706" t="s">
        <v>1099</v>
      </c>
      <c r="C379" s="706" t="s">
        <v>564</v>
      </c>
      <c r="D379" s="706" t="s">
        <v>565</v>
      </c>
      <c r="E379" s="243" t="n">
        <f aca="false">COUNTIF($G$10:$G$1856,$G379)</f>
        <v>1</v>
      </c>
      <c r="F379" s="706" t="s">
        <v>1700</v>
      </c>
      <c r="G379" s="706" t="s">
        <v>1700</v>
      </c>
      <c r="H379" s="707" t="s">
        <v>1701</v>
      </c>
      <c r="I379" s="708" t="s">
        <v>1149</v>
      </c>
      <c r="J379" s="707" t="s">
        <v>406</v>
      </c>
      <c r="K379" s="709" t="s">
        <v>369</v>
      </c>
      <c r="L379" s="707" t="s">
        <v>405</v>
      </c>
      <c r="M379" s="708" t="s">
        <v>1150</v>
      </c>
      <c r="N379" s="710" t="s">
        <v>934</v>
      </c>
      <c r="O379" s="512" t="n">
        <v>2</v>
      </c>
      <c r="P379" s="512" t="n">
        <v>1</v>
      </c>
      <c r="Q379" s="711" t="n">
        <v>0.000405</v>
      </c>
      <c r="R379" s="712"/>
      <c r="S379" s="713" t="n">
        <v>0.8</v>
      </c>
      <c r="T379" s="714" t="n">
        <v>0.8</v>
      </c>
      <c r="U379" s="715"/>
      <c r="V379" s="262" t="n">
        <f aca="false">SUM(W379:CI379)</f>
        <v>1</v>
      </c>
      <c r="W379" s="243" t="n">
        <v>0</v>
      </c>
      <c r="X379" s="243" t="n">
        <v>0</v>
      </c>
      <c r="Y379" s="243" t="n">
        <v>0</v>
      </c>
      <c r="Z379" s="243" t="n">
        <v>0</v>
      </c>
      <c r="AA379" s="243" t="n">
        <v>0</v>
      </c>
      <c r="AB379" s="243" t="n">
        <v>0</v>
      </c>
      <c r="AC379" s="243" t="n">
        <v>0</v>
      </c>
      <c r="AD379" s="243" t="n">
        <v>0</v>
      </c>
      <c r="AE379" s="243" t="n">
        <v>0</v>
      </c>
      <c r="AF379" s="243" t="n">
        <v>0</v>
      </c>
      <c r="AG379" s="243" t="n">
        <v>0</v>
      </c>
      <c r="AH379" s="518" t="n">
        <v>0</v>
      </c>
      <c r="AI379" s="243" t="n">
        <v>0</v>
      </c>
      <c r="AJ379" s="243" t="n">
        <v>0</v>
      </c>
      <c r="AK379" s="518" t="n">
        <v>0</v>
      </c>
      <c r="AL379" s="518" t="n">
        <v>0</v>
      </c>
      <c r="AM379" s="518" t="n">
        <v>0</v>
      </c>
      <c r="AN379" s="518" t="n">
        <v>0</v>
      </c>
      <c r="AO379" s="518" t="n">
        <v>0</v>
      </c>
      <c r="AP379" s="518" t="n">
        <v>0</v>
      </c>
      <c r="AQ379" s="518" t="n">
        <v>0</v>
      </c>
      <c r="AR379" s="518" t="n">
        <v>0</v>
      </c>
      <c r="AS379" s="518" t="n">
        <v>0</v>
      </c>
      <c r="AT379" s="518" t="n">
        <v>0</v>
      </c>
      <c r="AU379" s="518" t="n">
        <v>0</v>
      </c>
      <c r="AV379" s="518" t="n">
        <v>0</v>
      </c>
      <c r="AW379" s="518" t="n">
        <v>1</v>
      </c>
      <c r="AX379" s="518" t="n">
        <v>0</v>
      </c>
      <c r="AY379" s="518" t="n">
        <v>0</v>
      </c>
      <c r="AZ379" s="518" t="n">
        <v>0</v>
      </c>
      <c r="BA379" s="518" t="n">
        <v>0</v>
      </c>
      <c r="BB379" s="518" t="n">
        <v>0</v>
      </c>
      <c r="BC379" s="518" t="n">
        <v>0</v>
      </c>
      <c r="BD379" s="518" t="n">
        <v>0</v>
      </c>
      <c r="BE379" s="518" t="n">
        <v>0</v>
      </c>
      <c r="BF379" s="518" t="n">
        <v>0</v>
      </c>
      <c r="BG379" s="518" t="n">
        <v>0</v>
      </c>
      <c r="BH379" s="518" t="n">
        <v>0</v>
      </c>
      <c r="BI379" s="518" t="n">
        <v>0</v>
      </c>
      <c r="BJ379" s="518"/>
      <c r="BK379" s="518"/>
      <c r="BL379" s="518" t="n">
        <v>0</v>
      </c>
      <c r="BM379" s="518"/>
      <c r="BN379" s="518"/>
      <c r="BO379" s="518"/>
      <c r="BP379" s="518"/>
      <c r="BQ379" s="518"/>
      <c r="BR379" s="518"/>
      <c r="BS379" s="518"/>
      <c r="BT379" s="518"/>
      <c r="BU379" s="518"/>
      <c r="BV379" s="518" t="n">
        <v>0</v>
      </c>
      <c r="BW379" s="518" t="n">
        <v>0</v>
      </c>
      <c r="BX379" s="518" t="n">
        <v>0</v>
      </c>
      <c r="BY379" s="518" t="n">
        <v>0</v>
      </c>
      <c r="BZ379" s="518" t="n">
        <v>0</v>
      </c>
      <c r="CA379" s="518" t="n">
        <v>0</v>
      </c>
      <c r="CB379" s="518" t="n">
        <v>0</v>
      </c>
      <c r="CC379" s="518" t="n">
        <v>0</v>
      </c>
      <c r="CD379" s="518" t="n">
        <v>0</v>
      </c>
      <c r="CE379" s="518" t="n">
        <v>0</v>
      </c>
      <c r="CF379" s="518" t="n">
        <v>0</v>
      </c>
      <c r="CG379" s="518" t="n">
        <v>0</v>
      </c>
      <c r="CH379" s="518"/>
      <c r="CI379" s="716"/>
      <c r="CL379" s="48" t="n">
        <v>1</v>
      </c>
      <c r="CM379" s="48" t="n">
        <f aca="false">CL379-V379</f>
        <v>0</v>
      </c>
      <c r="CN379" s="702" t="n">
        <f aca="false">SUM(CO379:DR379)</f>
        <v>1</v>
      </c>
      <c r="CO379" s="703" t="n">
        <v>0</v>
      </c>
      <c r="CP379" s="703"/>
      <c r="CQ379" s="703" t="n">
        <v>0</v>
      </c>
      <c r="CR379" s="703"/>
      <c r="CS379" s="703" t="n">
        <v>0</v>
      </c>
      <c r="CT379" s="703" t="n">
        <v>0</v>
      </c>
      <c r="CU379" s="703"/>
      <c r="CV379" s="703"/>
      <c r="CW379" s="703"/>
      <c r="CX379" s="703" t="n">
        <v>0</v>
      </c>
      <c r="CY379" s="703" t="n">
        <v>0</v>
      </c>
      <c r="CZ379" s="703" t="n">
        <v>0</v>
      </c>
      <c r="DA379" s="703"/>
      <c r="DB379" s="703"/>
      <c r="DC379" s="703"/>
      <c r="DD379" s="703"/>
      <c r="DE379" s="703" t="n">
        <v>0</v>
      </c>
      <c r="DF379" s="703"/>
      <c r="DG379" s="703" t="n">
        <v>0</v>
      </c>
      <c r="DH379" s="703" t="n">
        <v>0</v>
      </c>
      <c r="DI379" s="703" t="n">
        <v>0</v>
      </c>
      <c r="DJ379" s="703" t="n">
        <v>0</v>
      </c>
      <c r="DK379" s="703" t="n">
        <v>0</v>
      </c>
      <c r="DL379" s="703" t="n">
        <v>0</v>
      </c>
      <c r="DM379" s="703" t="n">
        <v>1</v>
      </c>
      <c r="DN379" s="703"/>
      <c r="DO379" s="703"/>
      <c r="DP379" s="703"/>
      <c r="DQ379" s="703"/>
      <c r="DR379" s="703"/>
      <c r="DS379" s="704" t="n">
        <f aca="false">CN379-V379</f>
        <v>0</v>
      </c>
      <c r="DT379" s="553"/>
      <c r="DU379" s="48"/>
    </row>
    <row r="380" customFormat="false" ht="15" hidden="false" customHeight="true" outlineLevel="0" collapsed="false">
      <c r="A380" s="705" t="n">
        <f aca="false">A379+1</f>
        <v>371</v>
      </c>
      <c r="B380" s="706" t="s">
        <v>1099</v>
      </c>
      <c r="C380" s="706" t="s">
        <v>568</v>
      </c>
      <c r="D380" s="706" t="s">
        <v>567</v>
      </c>
      <c r="E380" s="243" t="n">
        <f aca="false">COUNTIF($G$10:$G$1856,$G380)</f>
        <v>1</v>
      </c>
      <c r="F380" s="706" t="s">
        <v>1702</v>
      </c>
      <c r="G380" s="706" t="s">
        <v>1702</v>
      </c>
      <c r="H380" s="707" t="s">
        <v>1703</v>
      </c>
      <c r="I380" s="708" t="s">
        <v>932</v>
      </c>
      <c r="J380" s="707" t="s">
        <v>406</v>
      </c>
      <c r="K380" s="709" t="s">
        <v>369</v>
      </c>
      <c r="L380" s="707" t="s">
        <v>405</v>
      </c>
      <c r="M380" s="708" t="s">
        <v>933</v>
      </c>
      <c r="N380" s="710" t="s">
        <v>934</v>
      </c>
      <c r="O380" s="512" t="n">
        <v>1</v>
      </c>
      <c r="P380" s="512" t="n">
        <v>1</v>
      </c>
      <c r="Q380" s="711" t="n">
        <v>0.0109303748767628</v>
      </c>
      <c r="R380" s="712"/>
      <c r="S380" s="713" t="n">
        <v>24.06</v>
      </c>
      <c r="T380" s="714" t="n">
        <v>24.06</v>
      </c>
      <c r="U380" s="715"/>
      <c r="V380" s="262" t="n">
        <f aca="false">SUM(W380:CI380)</f>
        <v>1</v>
      </c>
      <c r="W380" s="243" t="n">
        <v>0</v>
      </c>
      <c r="X380" s="243" t="n">
        <v>0</v>
      </c>
      <c r="Y380" s="243" t="n">
        <v>0</v>
      </c>
      <c r="Z380" s="243" t="n">
        <v>0</v>
      </c>
      <c r="AA380" s="243" t="n">
        <v>0</v>
      </c>
      <c r="AB380" s="243" t="n">
        <v>0</v>
      </c>
      <c r="AC380" s="243" t="n">
        <v>0</v>
      </c>
      <c r="AD380" s="243" t="n">
        <v>1</v>
      </c>
      <c r="AE380" s="243" t="n">
        <v>0</v>
      </c>
      <c r="AF380" s="243" t="n">
        <v>0</v>
      </c>
      <c r="AG380" s="243" t="n">
        <v>0</v>
      </c>
      <c r="AH380" s="518" t="n">
        <v>0</v>
      </c>
      <c r="AI380" s="243" t="n">
        <v>0</v>
      </c>
      <c r="AJ380" s="243" t="n">
        <v>0</v>
      </c>
      <c r="AK380" s="518" t="n">
        <v>0</v>
      </c>
      <c r="AL380" s="518" t="n">
        <v>0</v>
      </c>
      <c r="AM380" s="518" t="n">
        <v>0</v>
      </c>
      <c r="AN380" s="518" t="n">
        <v>0</v>
      </c>
      <c r="AO380" s="518" t="n">
        <v>0</v>
      </c>
      <c r="AP380" s="518" t="n">
        <v>0</v>
      </c>
      <c r="AQ380" s="518" t="n">
        <v>0</v>
      </c>
      <c r="AR380" s="518" t="n">
        <v>0</v>
      </c>
      <c r="AS380" s="518" t="n">
        <v>0</v>
      </c>
      <c r="AT380" s="518" t="n">
        <v>0</v>
      </c>
      <c r="AU380" s="518" t="n">
        <v>0</v>
      </c>
      <c r="AV380" s="518" t="n">
        <v>0</v>
      </c>
      <c r="AW380" s="518" t="n">
        <v>0</v>
      </c>
      <c r="AX380" s="518" t="n">
        <v>0</v>
      </c>
      <c r="AY380" s="518" t="n">
        <v>0</v>
      </c>
      <c r="AZ380" s="518" t="n">
        <v>0</v>
      </c>
      <c r="BA380" s="518" t="n">
        <v>0</v>
      </c>
      <c r="BB380" s="518" t="n">
        <v>0</v>
      </c>
      <c r="BC380" s="518" t="n">
        <v>0</v>
      </c>
      <c r="BD380" s="518" t="n">
        <v>0</v>
      </c>
      <c r="BE380" s="518" t="n">
        <v>0</v>
      </c>
      <c r="BF380" s="518" t="n">
        <v>0</v>
      </c>
      <c r="BG380" s="518" t="n">
        <v>0</v>
      </c>
      <c r="BH380" s="518" t="n">
        <v>0</v>
      </c>
      <c r="BI380" s="518" t="n">
        <v>0</v>
      </c>
      <c r="BJ380" s="518"/>
      <c r="BK380" s="518"/>
      <c r="BL380" s="518" t="n">
        <v>0</v>
      </c>
      <c r="BM380" s="518"/>
      <c r="BN380" s="518"/>
      <c r="BO380" s="518"/>
      <c r="BP380" s="518"/>
      <c r="BQ380" s="518"/>
      <c r="BR380" s="518"/>
      <c r="BS380" s="518"/>
      <c r="BT380" s="518"/>
      <c r="BU380" s="518"/>
      <c r="BV380" s="518" t="n">
        <v>0</v>
      </c>
      <c r="BW380" s="518" t="n">
        <v>0</v>
      </c>
      <c r="BX380" s="518" t="n">
        <v>0</v>
      </c>
      <c r="BY380" s="518" t="n">
        <v>0</v>
      </c>
      <c r="BZ380" s="518" t="n">
        <v>0</v>
      </c>
      <c r="CA380" s="518" t="n">
        <v>0</v>
      </c>
      <c r="CB380" s="518" t="n">
        <v>0</v>
      </c>
      <c r="CC380" s="518" t="n">
        <v>0</v>
      </c>
      <c r="CD380" s="518" t="n">
        <v>0</v>
      </c>
      <c r="CE380" s="518" t="n">
        <v>0</v>
      </c>
      <c r="CF380" s="518" t="n">
        <v>0</v>
      </c>
      <c r="CG380" s="518" t="n">
        <v>0</v>
      </c>
      <c r="CH380" s="518"/>
      <c r="CI380" s="716"/>
      <c r="CL380" s="48" t="n">
        <v>1</v>
      </c>
      <c r="CM380" s="48" t="n">
        <f aca="false">CL380-V380</f>
        <v>0</v>
      </c>
      <c r="CN380" s="702" t="n">
        <f aca="false">SUM(CO380:DR380)</f>
        <v>1</v>
      </c>
      <c r="CO380" s="703" t="n">
        <v>0</v>
      </c>
      <c r="CP380" s="703"/>
      <c r="CQ380" s="703" t="n">
        <v>0</v>
      </c>
      <c r="CR380" s="703"/>
      <c r="CS380" s="703" t="n">
        <v>0</v>
      </c>
      <c r="CT380" s="703" t="n">
        <v>0</v>
      </c>
      <c r="CU380" s="703"/>
      <c r="CV380" s="703"/>
      <c r="CW380" s="703"/>
      <c r="CX380" s="703" t="n">
        <v>1</v>
      </c>
      <c r="CY380" s="703" t="n">
        <v>0</v>
      </c>
      <c r="CZ380" s="703" t="n">
        <v>0</v>
      </c>
      <c r="DA380" s="703"/>
      <c r="DB380" s="703"/>
      <c r="DC380" s="703"/>
      <c r="DD380" s="703"/>
      <c r="DE380" s="703" t="n">
        <v>0</v>
      </c>
      <c r="DF380" s="703"/>
      <c r="DG380" s="703" t="n">
        <v>0</v>
      </c>
      <c r="DH380" s="703" t="n">
        <v>0</v>
      </c>
      <c r="DI380" s="703" t="n">
        <v>0</v>
      </c>
      <c r="DJ380" s="703" t="n">
        <v>0</v>
      </c>
      <c r="DK380" s="703" t="n">
        <v>0</v>
      </c>
      <c r="DL380" s="703" t="n">
        <v>0</v>
      </c>
      <c r="DM380" s="703"/>
      <c r="DN380" s="703"/>
      <c r="DO380" s="703"/>
      <c r="DP380" s="703"/>
      <c r="DQ380" s="703"/>
      <c r="DR380" s="703"/>
      <c r="DS380" s="704" t="n">
        <f aca="false">CN380-V380</f>
        <v>0</v>
      </c>
      <c r="DT380" s="553"/>
      <c r="DU380" s="48"/>
    </row>
    <row r="381" customFormat="false" ht="15" hidden="false" customHeight="true" outlineLevel="0" collapsed="false">
      <c r="A381" s="705" t="n">
        <f aca="false">A380+1</f>
        <v>372</v>
      </c>
      <c r="B381" s="706" t="s">
        <v>1099</v>
      </c>
      <c r="C381" s="706" t="s">
        <v>568</v>
      </c>
      <c r="D381" s="706" t="s">
        <v>567</v>
      </c>
      <c r="E381" s="243" t="n">
        <f aca="false">COUNTIF($G$10:$G$1856,$G381)</f>
        <v>1</v>
      </c>
      <c r="F381" s="706" t="s">
        <v>1704</v>
      </c>
      <c r="G381" s="706" t="s">
        <v>1704</v>
      </c>
      <c r="H381" s="707" t="s">
        <v>1705</v>
      </c>
      <c r="I381" s="708" t="s">
        <v>945</v>
      </c>
      <c r="J381" s="707" t="s">
        <v>406</v>
      </c>
      <c r="K381" s="709" t="s">
        <v>369</v>
      </c>
      <c r="L381" s="707" t="s">
        <v>405</v>
      </c>
      <c r="M381" s="708" t="s">
        <v>946</v>
      </c>
      <c r="N381" s="710" t="s">
        <v>934</v>
      </c>
      <c r="O381" s="512" t="n">
        <v>1</v>
      </c>
      <c r="P381" s="512" t="n">
        <v>1</v>
      </c>
      <c r="Q381" s="711" t="n">
        <v>0.00827240356379373</v>
      </c>
      <c r="R381" s="712"/>
      <c r="S381" s="713" t="n">
        <v>18.21</v>
      </c>
      <c r="T381" s="714" t="n">
        <v>18.21</v>
      </c>
      <c r="U381" s="715"/>
      <c r="V381" s="262" t="n">
        <f aca="false">SUM(W381:CI381)</f>
        <v>1</v>
      </c>
      <c r="W381" s="243" t="n">
        <v>0</v>
      </c>
      <c r="X381" s="243" t="n">
        <v>0</v>
      </c>
      <c r="Y381" s="243" t="n">
        <v>0</v>
      </c>
      <c r="Z381" s="243" t="n">
        <v>0</v>
      </c>
      <c r="AA381" s="243" t="n">
        <v>0</v>
      </c>
      <c r="AB381" s="243" t="n">
        <v>0</v>
      </c>
      <c r="AC381" s="243" t="n">
        <v>0</v>
      </c>
      <c r="AD381" s="243" t="n">
        <v>1</v>
      </c>
      <c r="AE381" s="243" t="n">
        <v>0</v>
      </c>
      <c r="AF381" s="243" t="n">
        <v>0</v>
      </c>
      <c r="AG381" s="243" t="n">
        <v>0</v>
      </c>
      <c r="AH381" s="518" t="n">
        <v>0</v>
      </c>
      <c r="AI381" s="243" t="n">
        <v>0</v>
      </c>
      <c r="AJ381" s="243" t="n">
        <v>0</v>
      </c>
      <c r="AK381" s="518" t="n">
        <v>0</v>
      </c>
      <c r="AL381" s="518" t="n">
        <v>0</v>
      </c>
      <c r="AM381" s="518" t="n">
        <v>0</v>
      </c>
      <c r="AN381" s="518" t="n">
        <v>0</v>
      </c>
      <c r="AO381" s="518" t="n">
        <v>0</v>
      </c>
      <c r="AP381" s="518" t="n">
        <v>0</v>
      </c>
      <c r="AQ381" s="518" t="n">
        <v>0</v>
      </c>
      <c r="AR381" s="518" t="n">
        <v>0</v>
      </c>
      <c r="AS381" s="518" t="n">
        <v>0</v>
      </c>
      <c r="AT381" s="518" t="n">
        <v>0</v>
      </c>
      <c r="AU381" s="518" t="n">
        <v>0</v>
      </c>
      <c r="AV381" s="518" t="n">
        <v>0</v>
      </c>
      <c r="AW381" s="518" t="n">
        <v>0</v>
      </c>
      <c r="AX381" s="518" t="n">
        <v>0</v>
      </c>
      <c r="AY381" s="518" t="n">
        <v>0</v>
      </c>
      <c r="AZ381" s="518" t="n">
        <v>0</v>
      </c>
      <c r="BA381" s="518" t="n">
        <v>0</v>
      </c>
      <c r="BB381" s="518" t="n">
        <v>0</v>
      </c>
      <c r="BC381" s="518" t="n">
        <v>0</v>
      </c>
      <c r="BD381" s="518" t="n">
        <v>0</v>
      </c>
      <c r="BE381" s="518" t="n">
        <v>0</v>
      </c>
      <c r="BF381" s="518" t="n">
        <v>0</v>
      </c>
      <c r="BG381" s="518" t="n">
        <v>0</v>
      </c>
      <c r="BH381" s="518" t="n">
        <v>0</v>
      </c>
      <c r="BI381" s="518" t="n">
        <v>0</v>
      </c>
      <c r="BJ381" s="518"/>
      <c r="BK381" s="518"/>
      <c r="BL381" s="518" t="n">
        <v>0</v>
      </c>
      <c r="BM381" s="518"/>
      <c r="BN381" s="518"/>
      <c r="BO381" s="518"/>
      <c r="BP381" s="518"/>
      <c r="BQ381" s="518"/>
      <c r="BR381" s="518"/>
      <c r="BS381" s="518"/>
      <c r="BT381" s="518"/>
      <c r="BU381" s="518"/>
      <c r="BV381" s="518" t="n">
        <v>0</v>
      </c>
      <c r="BW381" s="518" t="n">
        <v>0</v>
      </c>
      <c r="BX381" s="518" t="n">
        <v>0</v>
      </c>
      <c r="BY381" s="518" t="n">
        <v>0</v>
      </c>
      <c r="BZ381" s="518" t="n">
        <v>0</v>
      </c>
      <c r="CA381" s="518" t="n">
        <v>0</v>
      </c>
      <c r="CB381" s="518" t="n">
        <v>0</v>
      </c>
      <c r="CC381" s="518" t="n">
        <v>0</v>
      </c>
      <c r="CD381" s="518" t="n">
        <v>0</v>
      </c>
      <c r="CE381" s="518" t="n">
        <v>0</v>
      </c>
      <c r="CF381" s="518" t="n">
        <v>0</v>
      </c>
      <c r="CG381" s="518" t="n">
        <v>0</v>
      </c>
      <c r="CH381" s="518"/>
      <c r="CI381" s="716"/>
      <c r="CL381" s="48" t="n">
        <v>1</v>
      </c>
      <c r="CM381" s="48" t="n">
        <f aca="false">CL381-V381</f>
        <v>0</v>
      </c>
      <c r="CN381" s="702" t="n">
        <f aca="false">SUM(CO381:DR381)</f>
        <v>1</v>
      </c>
      <c r="CO381" s="703" t="n">
        <v>0</v>
      </c>
      <c r="CP381" s="703"/>
      <c r="CQ381" s="703" t="n">
        <v>0</v>
      </c>
      <c r="CR381" s="703"/>
      <c r="CS381" s="703" t="n">
        <v>0</v>
      </c>
      <c r="CT381" s="703" t="n">
        <v>0</v>
      </c>
      <c r="CU381" s="703"/>
      <c r="CV381" s="703"/>
      <c r="CW381" s="703"/>
      <c r="CX381" s="703" t="n">
        <v>1</v>
      </c>
      <c r="CY381" s="703" t="n">
        <v>0</v>
      </c>
      <c r="CZ381" s="703" t="n">
        <v>0</v>
      </c>
      <c r="DA381" s="703"/>
      <c r="DB381" s="703"/>
      <c r="DC381" s="703"/>
      <c r="DD381" s="703"/>
      <c r="DE381" s="703" t="n">
        <v>0</v>
      </c>
      <c r="DF381" s="703"/>
      <c r="DG381" s="703" t="n">
        <v>0</v>
      </c>
      <c r="DH381" s="703" t="n">
        <v>0</v>
      </c>
      <c r="DI381" s="703" t="n">
        <v>0</v>
      </c>
      <c r="DJ381" s="703" t="n">
        <v>0</v>
      </c>
      <c r="DK381" s="703" t="n">
        <v>0</v>
      </c>
      <c r="DL381" s="703" t="n">
        <v>0</v>
      </c>
      <c r="DM381" s="703"/>
      <c r="DN381" s="703"/>
      <c r="DO381" s="703"/>
      <c r="DP381" s="703"/>
      <c r="DQ381" s="703"/>
      <c r="DR381" s="703"/>
      <c r="DS381" s="704" t="n">
        <f aca="false">CN381-V381</f>
        <v>0</v>
      </c>
      <c r="DT381" s="553"/>
      <c r="DU381" s="48"/>
    </row>
    <row r="382" customFormat="false" ht="15" hidden="false" customHeight="true" outlineLevel="0" collapsed="false">
      <c r="A382" s="705" t="n">
        <f aca="false">A381+1</f>
        <v>373</v>
      </c>
      <c r="B382" s="706" t="s">
        <v>1099</v>
      </c>
      <c r="C382" s="706" t="s">
        <v>568</v>
      </c>
      <c r="D382" s="706" t="s">
        <v>567</v>
      </c>
      <c r="E382" s="243" t="n">
        <f aca="false">COUNTIF($G$10:$G$1856,$G382)</f>
        <v>1</v>
      </c>
      <c r="F382" s="706" t="s">
        <v>1706</v>
      </c>
      <c r="G382" s="706" t="s">
        <v>1706</v>
      </c>
      <c r="H382" s="707" t="s">
        <v>1707</v>
      </c>
      <c r="I382" s="708" t="s">
        <v>949</v>
      </c>
      <c r="J382" s="707" t="s">
        <v>406</v>
      </c>
      <c r="K382" s="709" t="s">
        <v>369</v>
      </c>
      <c r="L382" s="707" t="s">
        <v>405</v>
      </c>
      <c r="M382" s="708" t="s">
        <v>950</v>
      </c>
      <c r="N382" s="710" t="s">
        <v>934</v>
      </c>
      <c r="O382" s="512" t="n">
        <v>1</v>
      </c>
      <c r="P382" s="512" t="n">
        <v>1</v>
      </c>
      <c r="Q382" s="711" t="n">
        <v>0.00827240356379373</v>
      </c>
      <c r="R382" s="712"/>
      <c r="S382" s="713" t="n">
        <v>18.21</v>
      </c>
      <c r="T382" s="714" t="n">
        <v>18.21</v>
      </c>
      <c r="U382" s="715"/>
      <c r="V382" s="262" t="n">
        <f aca="false">SUM(W382:CI382)</f>
        <v>1</v>
      </c>
      <c r="W382" s="243" t="n">
        <v>0</v>
      </c>
      <c r="X382" s="243" t="n">
        <v>0</v>
      </c>
      <c r="Y382" s="243" t="n">
        <v>0</v>
      </c>
      <c r="Z382" s="243" t="n">
        <v>0</v>
      </c>
      <c r="AA382" s="243" t="n">
        <v>0</v>
      </c>
      <c r="AB382" s="243" t="n">
        <v>0</v>
      </c>
      <c r="AC382" s="243" t="n">
        <v>0</v>
      </c>
      <c r="AD382" s="243" t="n">
        <v>1</v>
      </c>
      <c r="AE382" s="243" t="n">
        <v>0</v>
      </c>
      <c r="AF382" s="243" t="n">
        <v>0</v>
      </c>
      <c r="AG382" s="243" t="n">
        <v>0</v>
      </c>
      <c r="AH382" s="518" t="n">
        <v>0</v>
      </c>
      <c r="AI382" s="243" t="n">
        <v>0</v>
      </c>
      <c r="AJ382" s="243" t="n">
        <v>0</v>
      </c>
      <c r="AK382" s="518" t="n">
        <v>0</v>
      </c>
      <c r="AL382" s="518" t="n">
        <v>0</v>
      </c>
      <c r="AM382" s="518" t="n">
        <v>0</v>
      </c>
      <c r="AN382" s="518" t="n">
        <v>0</v>
      </c>
      <c r="AO382" s="518" t="n">
        <v>0</v>
      </c>
      <c r="AP382" s="518" t="n">
        <v>0</v>
      </c>
      <c r="AQ382" s="518" t="n">
        <v>0</v>
      </c>
      <c r="AR382" s="518" t="n">
        <v>0</v>
      </c>
      <c r="AS382" s="518" t="n">
        <v>0</v>
      </c>
      <c r="AT382" s="518" t="n">
        <v>0</v>
      </c>
      <c r="AU382" s="518" t="n">
        <v>0</v>
      </c>
      <c r="AV382" s="518" t="n">
        <v>0</v>
      </c>
      <c r="AW382" s="518" t="n">
        <v>0</v>
      </c>
      <c r="AX382" s="518" t="n">
        <v>0</v>
      </c>
      <c r="AY382" s="518" t="n">
        <v>0</v>
      </c>
      <c r="AZ382" s="518" t="n">
        <v>0</v>
      </c>
      <c r="BA382" s="518" t="n">
        <v>0</v>
      </c>
      <c r="BB382" s="518" t="n">
        <v>0</v>
      </c>
      <c r="BC382" s="518" t="n">
        <v>0</v>
      </c>
      <c r="BD382" s="518" t="n">
        <v>0</v>
      </c>
      <c r="BE382" s="518" t="n">
        <v>0</v>
      </c>
      <c r="BF382" s="518" t="n">
        <v>0</v>
      </c>
      <c r="BG382" s="518" t="n">
        <v>0</v>
      </c>
      <c r="BH382" s="518" t="n">
        <v>0</v>
      </c>
      <c r="BI382" s="518" t="n">
        <v>0</v>
      </c>
      <c r="BJ382" s="518"/>
      <c r="BK382" s="518"/>
      <c r="BL382" s="518" t="n">
        <v>0</v>
      </c>
      <c r="BM382" s="518"/>
      <c r="BN382" s="518"/>
      <c r="BO382" s="518"/>
      <c r="BP382" s="518"/>
      <c r="BQ382" s="518"/>
      <c r="BR382" s="518"/>
      <c r="BS382" s="518"/>
      <c r="BT382" s="518"/>
      <c r="BU382" s="518"/>
      <c r="BV382" s="518" t="n">
        <v>0</v>
      </c>
      <c r="BW382" s="518" t="n">
        <v>0</v>
      </c>
      <c r="BX382" s="518" t="n">
        <v>0</v>
      </c>
      <c r="BY382" s="518" t="n">
        <v>0</v>
      </c>
      <c r="BZ382" s="518" t="n">
        <v>0</v>
      </c>
      <c r="CA382" s="518" t="n">
        <v>0</v>
      </c>
      <c r="CB382" s="518" t="n">
        <v>0</v>
      </c>
      <c r="CC382" s="518" t="n">
        <v>0</v>
      </c>
      <c r="CD382" s="518" t="n">
        <v>0</v>
      </c>
      <c r="CE382" s="518" t="n">
        <v>0</v>
      </c>
      <c r="CF382" s="518" t="n">
        <v>0</v>
      </c>
      <c r="CG382" s="518" t="n">
        <v>0</v>
      </c>
      <c r="CH382" s="518"/>
      <c r="CI382" s="716"/>
      <c r="CL382" s="48" t="n">
        <v>1</v>
      </c>
      <c r="CM382" s="48" t="n">
        <f aca="false">CL382-V382</f>
        <v>0</v>
      </c>
      <c r="CN382" s="702" t="n">
        <f aca="false">SUM(CO382:DR382)</f>
        <v>1</v>
      </c>
      <c r="CO382" s="703" t="n">
        <v>0</v>
      </c>
      <c r="CP382" s="703"/>
      <c r="CQ382" s="703" t="n">
        <v>0</v>
      </c>
      <c r="CR382" s="703"/>
      <c r="CS382" s="703" t="n">
        <v>0</v>
      </c>
      <c r="CT382" s="703" t="n">
        <v>0</v>
      </c>
      <c r="CU382" s="703"/>
      <c r="CV382" s="703"/>
      <c r="CW382" s="703"/>
      <c r="CX382" s="703" t="n">
        <v>1</v>
      </c>
      <c r="CY382" s="703" t="n">
        <v>0</v>
      </c>
      <c r="CZ382" s="703" t="n">
        <v>0</v>
      </c>
      <c r="DA382" s="703"/>
      <c r="DB382" s="703"/>
      <c r="DC382" s="703"/>
      <c r="DD382" s="703"/>
      <c r="DE382" s="703" t="n">
        <v>0</v>
      </c>
      <c r="DF382" s="703"/>
      <c r="DG382" s="703" t="n">
        <v>0</v>
      </c>
      <c r="DH382" s="703" t="n">
        <v>0</v>
      </c>
      <c r="DI382" s="703" t="n">
        <v>0</v>
      </c>
      <c r="DJ382" s="703" t="n">
        <v>0</v>
      </c>
      <c r="DK382" s="703" t="n">
        <v>0</v>
      </c>
      <c r="DL382" s="703" t="n">
        <v>0</v>
      </c>
      <c r="DM382" s="703"/>
      <c r="DN382" s="703"/>
      <c r="DO382" s="703"/>
      <c r="DP382" s="703"/>
      <c r="DQ382" s="703"/>
      <c r="DR382" s="703"/>
      <c r="DS382" s="704" t="n">
        <f aca="false">CN382-V382</f>
        <v>0</v>
      </c>
      <c r="DT382" s="553"/>
      <c r="DU382" s="48"/>
    </row>
    <row r="383" customFormat="false" ht="15" hidden="false" customHeight="true" outlineLevel="0" collapsed="false">
      <c r="A383" s="705" t="n">
        <f aca="false">A382+1</f>
        <v>374</v>
      </c>
      <c r="B383" s="706" t="s">
        <v>1099</v>
      </c>
      <c r="C383" s="706" t="s">
        <v>568</v>
      </c>
      <c r="D383" s="706" t="s">
        <v>567</v>
      </c>
      <c r="E383" s="243" t="n">
        <f aca="false">COUNTIF($G$10:$G$1856,$G383)</f>
        <v>1</v>
      </c>
      <c r="F383" s="706" t="s">
        <v>1708</v>
      </c>
      <c r="G383" s="706" t="s">
        <v>1708</v>
      </c>
      <c r="H383" s="707" t="s">
        <v>1709</v>
      </c>
      <c r="I383" s="708" t="s">
        <v>1615</v>
      </c>
      <c r="J383" s="707" t="s">
        <v>406</v>
      </c>
      <c r="K383" s="709" t="s">
        <v>369</v>
      </c>
      <c r="L383" s="707" t="s">
        <v>405</v>
      </c>
      <c r="M383" s="708" t="s">
        <v>1616</v>
      </c>
      <c r="N383" s="710" t="s">
        <v>934</v>
      </c>
      <c r="O383" s="512" t="n">
        <v>1</v>
      </c>
      <c r="P383" s="512" t="n">
        <v>1</v>
      </c>
      <c r="Q383" s="711" t="n">
        <v>0.00355432371980317</v>
      </c>
      <c r="R383" s="712"/>
      <c r="S383" s="713" t="n">
        <v>7.82</v>
      </c>
      <c r="T383" s="714" t="n">
        <v>7.82</v>
      </c>
      <c r="U383" s="715"/>
      <c r="V383" s="262" t="n">
        <f aca="false">SUM(W383:CI383)</f>
        <v>0</v>
      </c>
      <c r="W383" s="243" t="n">
        <v>0</v>
      </c>
      <c r="X383" s="243" t="n">
        <v>0</v>
      </c>
      <c r="Y383" s="243" t="n">
        <v>0</v>
      </c>
      <c r="Z383" s="243" t="n">
        <v>0</v>
      </c>
      <c r="AA383" s="243" t="n">
        <v>0</v>
      </c>
      <c r="AB383" s="243" t="n">
        <v>0</v>
      </c>
      <c r="AC383" s="243" t="n">
        <v>0</v>
      </c>
      <c r="AD383" s="243" t="n">
        <v>0</v>
      </c>
      <c r="AE383" s="243" t="n">
        <v>0</v>
      </c>
      <c r="AF383" s="243" t="n">
        <v>0</v>
      </c>
      <c r="AG383" s="243" t="n">
        <v>0</v>
      </c>
      <c r="AH383" s="518" t="n">
        <v>0</v>
      </c>
      <c r="AI383" s="243" t="n">
        <v>0</v>
      </c>
      <c r="AJ383" s="243" t="n">
        <v>0</v>
      </c>
      <c r="AK383" s="518" t="n">
        <v>0</v>
      </c>
      <c r="AL383" s="518" t="n">
        <v>0</v>
      </c>
      <c r="AM383" s="518" t="n">
        <v>0</v>
      </c>
      <c r="AN383" s="518" t="n">
        <v>0</v>
      </c>
      <c r="AO383" s="518" t="n">
        <v>0</v>
      </c>
      <c r="AP383" s="518" t="n">
        <v>0</v>
      </c>
      <c r="AQ383" s="518" t="n">
        <v>0</v>
      </c>
      <c r="AR383" s="518" t="n">
        <v>0</v>
      </c>
      <c r="AS383" s="518" t="n">
        <v>0</v>
      </c>
      <c r="AT383" s="518" t="n">
        <v>0</v>
      </c>
      <c r="AU383" s="518" t="n">
        <v>0</v>
      </c>
      <c r="AV383" s="518" t="n">
        <v>0</v>
      </c>
      <c r="AW383" s="518" t="n">
        <v>0</v>
      </c>
      <c r="AX383" s="518" t="n">
        <v>0</v>
      </c>
      <c r="AY383" s="518" t="n">
        <v>0</v>
      </c>
      <c r="AZ383" s="518" t="n">
        <v>0</v>
      </c>
      <c r="BA383" s="518" t="n">
        <v>0</v>
      </c>
      <c r="BB383" s="518" t="n">
        <v>0</v>
      </c>
      <c r="BC383" s="518" t="n">
        <v>0</v>
      </c>
      <c r="BD383" s="518" t="n">
        <v>0</v>
      </c>
      <c r="BE383" s="518" t="n">
        <v>0</v>
      </c>
      <c r="BF383" s="518" t="n">
        <v>0</v>
      </c>
      <c r="BG383" s="518" t="n">
        <v>0</v>
      </c>
      <c r="BH383" s="518" t="n">
        <v>0</v>
      </c>
      <c r="BI383" s="518" t="n">
        <v>0</v>
      </c>
      <c r="BJ383" s="518"/>
      <c r="BK383" s="518"/>
      <c r="BL383" s="518" t="n">
        <v>0</v>
      </c>
      <c r="BM383" s="518"/>
      <c r="BN383" s="518"/>
      <c r="BO383" s="518"/>
      <c r="BP383" s="518"/>
      <c r="BQ383" s="518"/>
      <c r="BR383" s="518"/>
      <c r="BS383" s="518"/>
      <c r="BT383" s="518"/>
      <c r="BU383" s="518"/>
      <c r="BV383" s="518" t="n">
        <v>0</v>
      </c>
      <c r="BW383" s="518" t="n">
        <v>0</v>
      </c>
      <c r="BX383" s="518" t="n">
        <v>0</v>
      </c>
      <c r="BY383" s="518" t="n">
        <v>0</v>
      </c>
      <c r="BZ383" s="518" t="n">
        <v>0</v>
      </c>
      <c r="CA383" s="518" t="n">
        <v>0</v>
      </c>
      <c r="CB383" s="518" t="n">
        <v>0</v>
      </c>
      <c r="CC383" s="518" t="n">
        <v>0</v>
      </c>
      <c r="CD383" s="518" t="n">
        <v>0</v>
      </c>
      <c r="CE383" s="518" t="n">
        <v>0</v>
      </c>
      <c r="CF383" s="518" t="n">
        <v>0</v>
      </c>
      <c r="CG383" s="518" t="n">
        <v>0</v>
      </c>
      <c r="CH383" s="518"/>
      <c r="CI383" s="716"/>
      <c r="CL383" s="48" t="n">
        <v>0</v>
      </c>
      <c r="CM383" s="48" t="n">
        <f aca="false">CL383-V383</f>
        <v>0</v>
      </c>
      <c r="CN383" s="702" t="n">
        <f aca="false">SUM(CO383:DR383)</f>
        <v>0</v>
      </c>
      <c r="CO383" s="703" t="n">
        <v>0</v>
      </c>
      <c r="CP383" s="703"/>
      <c r="CQ383" s="703" t="n">
        <v>0</v>
      </c>
      <c r="CR383" s="703"/>
      <c r="CS383" s="703" t="n">
        <v>0</v>
      </c>
      <c r="CT383" s="703" t="n">
        <v>0</v>
      </c>
      <c r="CU383" s="703"/>
      <c r="CV383" s="703"/>
      <c r="CW383" s="703"/>
      <c r="CX383" s="703" t="n">
        <v>0</v>
      </c>
      <c r="CY383" s="703" t="n">
        <v>0</v>
      </c>
      <c r="CZ383" s="703" t="n">
        <v>0</v>
      </c>
      <c r="DA383" s="703"/>
      <c r="DB383" s="703"/>
      <c r="DC383" s="703"/>
      <c r="DD383" s="703"/>
      <c r="DE383" s="703" t="n">
        <v>0</v>
      </c>
      <c r="DF383" s="703"/>
      <c r="DG383" s="703" t="n">
        <v>0</v>
      </c>
      <c r="DH383" s="703" t="n">
        <v>0</v>
      </c>
      <c r="DI383" s="703" t="n">
        <v>0</v>
      </c>
      <c r="DJ383" s="703" t="n">
        <v>0</v>
      </c>
      <c r="DK383" s="703" t="n">
        <v>0</v>
      </c>
      <c r="DL383" s="703" t="n">
        <v>0</v>
      </c>
      <c r="DM383" s="703"/>
      <c r="DN383" s="703"/>
      <c r="DO383" s="703"/>
      <c r="DP383" s="703"/>
      <c r="DQ383" s="703"/>
      <c r="DR383" s="703"/>
      <c r="DS383" s="704" t="n">
        <f aca="false">CN383-V383</f>
        <v>0</v>
      </c>
      <c r="DT383" s="553"/>
      <c r="DU383" s="48"/>
    </row>
    <row r="384" customFormat="false" ht="15" hidden="false" customHeight="true" outlineLevel="0" collapsed="false">
      <c r="A384" s="705" t="n">
        <f aca="false">A383+1</f>
        <v>375</v>
      </c>
      <c r="B384" s="706" t="s">
        <v>1099</v>
      </c>
      <c r="C384" s="706" t="s">
        <v>568</v>
      </c>
      <c r="D384" s="706" t="s">
        <v>567</v>
      </c>
      <c r="E384" s="243" t="n">
        <f aca="false">COUNTIF($G$10:$G$1856,$G384)</f>
        <v>1</v>
      </c>
      <c r="F384" s="706" t="s">
        <v>1710</v>
      </c>
      <c r="G384" s="706" t="s">
        <v>1710</v>
      </c>
      <c r="H384" s="707" t="s">
        <v>1711</v>
      </c>
      <c r="I384" s="708" t="s">
        <v>1619</v>
      </c>
      <c r="J384" s="707" t="s">
        <v>406</v>
      </c>
      <c r="K384" s="709" t="s">
        <v>369</v>
      </c>
      <c r="L384" s="707" t="s">
        <v>405</v>
      </c>
      <c r="M384" s="708" t="s">
        <v>1620</v>
      </c>
      <c r="N384" s="710" t="s">
        <v>934</v>
      </c>
      <c r="O384" s="512" t="n">
        <v>1</v>
      </c>
      <c r="P384" s="512" t="n">
        <v>1</v>
      </c>
      <c r="Q384" s="711" t="n">
        <v>0.00355432371980317</v>
      </c>
      <c r="R384" s="712"/>
      <c r="S384" s="713" t="n">
        <v>7.82</v>
      </c>
      <c r="T384" s="714" t="n">
        <v>7.82</v>
      </c>
      <c r="U384" s="715"/>
      <c r="V384" s="262" t="n">
        <f aca="false">SUM(W384:CI384)</f>
        <v>0</v>
      </c>
      <c r="W384" s="243" t="n">
        <v>0</v>
      </c>
      <c r="X384" s="243" t="n">
        <v>0</v>
      </c>
      <c r="Y384" s="243" t="n">
        <v>0</v>
      </c>
      <c r="Z384" s="243" t="n">
        <v>0</v>
      </c>
      <c r="AA384" s="243" t="n">
        <v>0</v>
      </c>
      <c r="AB384" s="243" t="n">
        <v>0</v>
      </c>
      <c r="AC384" s="243" t="n">
        <v>0</v>
      </c>
      <c r="AD384" s="243" t="n">
        <v>0</v>
      </c>
      <c r="AE384" s="243" t="n">
        <v>0</v>
      </c>
      <c r="AF384" s="243" t="n">
        <v>0</v>
      </c>
      <c r="AG384" s="243" t="n">
        <v>0</v>
      </c>
      <c r="AH384" s="518" t="n">
        <v>0</v>
      </c>
      <c r="AI384" s="243" t="n">
        <v>0</v>
      </c>
      <c r="AJ384" s="243" t="n">
        <v>0</v>
      </c>
      <c r="AK384" s="518" t="n">
        <v>0</v>
      </c>
      <c r="AL384" s="518" t="n">
        <v>0</v>
      </c>
      <c r="AM384" s="518" t="n">
        <v>0</v>
      </c>
      <c r="AN384" s="518" t="n">
        <v>0</v>
      </c>
      <c r="AO384" s="518" t="n">
        <v>0</v>
      </c>
      <c r="AP384" s="518" t="n">
        <v>0</v>
      </c>
      <c r="AQ384" s="518" t="n">
        <v>0</v>
      </c>
      <c r="AR384" s="518" t="n">
        <v>0</v>
      </c>
      <c r="AS384" s="518" t="n">
        <v>0</v>
      </c>
      <c r="AT384" s="518" t="n">
        <v>0</v>
      </c>
      <c r="AU384" s="518" t="n">
        <v>0</v>
      </c>
      <c r="AV384" s="518" t="n">
        <v>0</v>
      </c>
      <c r="AW384" s="518" t="n">
        <v>0</v>
      </c>
      <c r="AX384" s="518" t="n">
        <v>0</v>
      </c>
      <c r="AY384" s="518" t="n">
        <v>0</v>
      </c>
      <c r="AZ384" s="518" t="n">
        <v>0</v>
      </c>
      <c r="BA384" s="518" t="n">
        <v>0</v>
      </c>
      <c r="BB384" s="518" t="n">
        <v>0</v>
      </c>
      <c r="BC384" s="518" t="n">
        <v>0</v>
      </c>
      <c r="BD384" s="518" t="n">
        <v>0</v>
      </c>
      <c r="BE384" s="518" t="n">
        <v>0</v>
      </c>
      <c r="BF384" s="518" t="n">
        <v>0</v>
      </c>
      <c r="BG384" s="518" t="n">
        <v>0</v>
      </c>
      <c r="BH384" s="518" t="n">
        <v>0</v>
      </c>
      <c r="BI384" s="518" t="n">
        <v>0</v>
      </c>
      <c r="BJ384" s="518"/>
      <c r="BK384" s="518"/>
      <c r="BL384" s="518" t="n">
        <v>0</v>
      </c>
      <c r="BM384" s="518"/>
      <c r="BN384" s="518"/>
      <c r="BO384" s="518"/>
      <c r="BP384" s="518"/>
      <c r="BQ384" s="518"/>
      <c r="BR384" s="518"/>
      <c r="BS384" s="518"/>
      <c r="BT384" s="518"/>
      <c r="BU384" s="518"/>
      <c r="BV384" s="518" t="n">
        <v>0</v>
      </c>
      <c r="BW384" s="518" t="n">
        <v>0</v>
      </c>
      <c r="BX384" s="518" t="n">
        <v>0</v>
      </c>
      <c r="BY384" s="518" t="n">
        <v>0</v>
      </c>
      <c r="BZ384" s="518" t="n">
        <v>0</v>
      </c>
      <c r="CA384" s="518" t="n">
        <v>0</v>
      </c>
      <c r="CB384" s="518" t="n">
        <v>0</v>
      </c>
      <c r="CC384" s="518" t="n">
        <v>0</v>
      </c>
      <c r="CD384" s="518" t="n">
        <v>0</v>
      </c>
      <c r="CE384" s="518" t="n">
        <v>0</v>
      </c>
      <c r="CF384" s="518" t="n">
        <v>0</v>
      </c>
      <c r="CG384" s="518" t="n">
        <v>0</v>
      </c>
      <c r="CH384" s="518"/>
      <c r="CI384" s="716"/>
      <c r="CL384" s="48" t="n">
        <v>0</v>
      </c>
      <c r="CM384" s="48" t="n">
        <f aca="false">CL384-V384</f>
        <v>0</v>
      </c>
      <c r="CN384" s="702" t="n">
        <f aca="false">SUM(CO384:DR384)</f>
        <v>0</v>
      </c>
      <c r="CO384" s="703" t="n">
        <v>0</v>
      </c>
      <c r="CP384" s="703"/>
      <c r="CQ384" s="703" t="n">
        <v>0</v>
      </c>
      <c r="CR384" s="703"/>
      <c r="CS384" s="703" t="n">
        <v>0</v>
      </c>
      <c r="CT384" s="703" t="n">
        <v>0</v>
      </c>
      <c r="CU384" s="703"/>
      <c r="CV384" s="703"/>
      <c r="CW384" s="703"/>
      <c r="CX384" s="703" t="n">
        <v>0</v>
      </c>
      <c r="CY384" s="703" t="n">
        <v>0</v>
      </c>
      <c r="CZ384" s="703" t="n">
        <v>0</v>
      </c>
      <c r="DA384" s="703"/>
      <c r="DB384" s="703"/>
      <c r="DC384" s="703"/>
      <c r="DD384" s="703"/>
      <c r="DE384" s="703" t="n">
        <v>0</v>
      </c>
      <c r="DF384" s="703"/>
      <c r="DG384" s="703" t="n">
        <v>0</v>
      </c>
      <c r="DH384" s="703" t="n">
        <v>0</v>
      </c>
      <c r="DI384" s="703" t="n">
        <v>0</v>
      </c>
      <c r="DJ384" s="703" t="n">
        <v>0</v>
      </c>
      <c r="DK384" s="703" t="n">
        <v>0</v>
      </c>
      <c r="DL384" s="703" t="n">
        <v>0</v>
      </c>
      <c r="DM384" s="703"/>
      <c r="DN384" s="703"/>
      <c r="DO384" s="703"/>
      <c r="DP384" s="703"/>
      <c r="DQ384" s="703"/>
      <c r="DR384" s="703"/>
      <c r="DS384" s="704" t="n">
        <f aca="false">CN384-V384</f>
        <v>0</v>
      </c>
      <c r="DT384" s="553"/>
      <c r="DU384" s="48"/>
    </row>
    <row r="385" customFormat="false" ht="15" hidden="false" customHeight="true" outlineLevel="0" collapsed="false">
      <c r="A385" s="705" t="n">
        <f aca="false">A384+1</f>
        <v>376</v>
      </c>
      <c r="B385" s="706" t="s">
        <v>1099</v>
      </c>
      <c r="C385" s="706" t="s">
        <v>568</v>
      </c>
      <c r="D385" s="706" t="s">
        <v>567</v>
      </c>
      <c r="E385" s="243" t="n">
        <f aca="false">COUNTIF($G$10:$G$1856,$G385)</f>
        <v>1</v>
      </c>
      <c r="F385" s="706" t="s">
        <v>1712</v>
      </c>
      <c r="G385" s="706" t="s">
        <v>1712</v>
      </c>
      <c r="H385" s="707" t="s">
        <v>1713</v>
      </c>
      <c r="I385" s="708" t="s">
        <v>1714</v>
      </c>
      <c r="J385" s="707" t="s">
        <v>406</v>
      </c>
      <c r="K385" s="709" t="s">
        <v>369</v>
      </c>
      <c r="L385" s="707" t="s">
        <v>405</v>
      </c>
      <c r="M385" s="708" t="s">
        <v>1715</v>
      </c>
      <c r="N385" s="710" t="s">
        <v>934</v>
      </c>
      <c r="O385" s="512" t="n">
        <v>1</v>
      </c>
      <c r="P385" s="512" t="n">
        <v>1</v>
      </c>
      <c r="Q385" s="711" t="n">
        <v>0.00109642736622398</v>
      </c>
      <c r="R385" s="712"/>
      <c r="S385" s="713" t="n">
        <v>2.41</v>
      </c>
      <c r="T385" s="714" t="n">
        <v>2.41</v>
      </c>
      <c r="U385" s="715"/>
      <c r="V385" s="262" t="n">
        <f aca="false">SUM(W385:CI385)</f>
        <v>0</v>
      </c>
      <c r="W385" s="243" t="n">
        <v>0</v>
      </c>
      <c r="X385" s="243" t="n">
        <v>0</v>
      </c>
      <c r="Y385" s="243" t="n">
        <v>0</v>
      </c>
      <c r="Z385" s="243" t="n">
        <v>0</v>
      </c>
      <c r="AA385" s="243" t="n">
        <v>0</v>
      </c>
      <c r="AB385" s="243" t="n">
        <v>0</v>
      </c>
      <c r="AC385" s="243" t="n">
        <v>0</v>
      </c>
      <c r="AD385" s="243" t="n">
        <v>0</v>
      </c>
      <c r="AE385" s="243" t="n">
        <v>0</v>
      </c>
      <c r="AF385" s="243" t="n">
        <v>0</v>
      </c>
      <c r="AG385" s="243" t="n">
        <v>0</v>
      </c>
      <c r="AH385" s="518" t="n">
        <v>0</v>
      </c>
      <c r="AI385" s="243" t="n">
        <v>0</v>
      </c>
      <c r="AJ385" s="243" t="n">
        <v>0</v>
      </c>
      <c r="AK385" s="518" t="n">
        <v>0</v>
      </c>
      <c r="AL385" s="518" t="n">
        <v>0</v>
      </c>
      <c r="AM385" s="518" t="n">
        <v>0</v>
      </c>
      <c r="AN385" s="518" t="n">
        <v>0</v>
      </c>
      <c r="AO385" s="518" t="n">
        <v>0</v>
      </c>
      <c r="AP385" s="518" t="n">
        <v>0</v>
      </c>
      <c r="AQ385" s="518" t="n">
        <v>0</v>
      </c>
      <c r="AR385" s="518" t="n">
        <v>0</v>
      </c>
      <c r="AS385" s="518" t="n">
        <v>0</v>
      </c>
      <c r="AT385" s="518" t="n">
        <v>0</v>
      </c>
      <c r="AU385" s="518" t="n">
        <v>0</v>
      </c>
      <c r="AV385" s="518" t="n">
        <v>0</v>
      </c>
      <c r="AW385" s="518" t="n">
        <v>0</v>
      </c>
      <c r="AX385" s="518" t="n">
        <v>0</v>
      </c>
      <c r="AY385" s="518" t="n">
        <v>0</v>
      </c>
      <c r="AZ385" s="518" t="n">
        <v>0</v>
      </c>
      <c r="BA385" s="518" t="n">
        <v>0</v>
      </c>
      <c r="BB385" s="518" t="n">
        <v>0</v>
      </c>
      <c r="BC385" s="518" t="n">
        <v>0</v>
      </c>
      <c r="BD385" s="518" t="n">
        <v>0</v>
      </c>
      <c r="BE385" s="518" t="n">
        <v>0</v>
      </c>
      <c r="BF385" s="518" t="n">
        <v>0</v>
      </c>
      <c r="BG385" s="518" t="n">
        <v>0</v>
      </c>
      <c r="BH385" s="518" t="n">
        <v>0</v>
      </c>
      <c r="BI385" s="518" t="n">
        <v>0</v>
      </c>
      <c r="BJ385" s="518"/>
      <c r="BK385" s="518"/>
      <c r="BL385" s="518" t="n">
        <v>0</v>
      </c>
      <c r="BM385" s="518"/>
      <c r="BN385" s="518"/>
      <c r="BO385" s="518"/>
      <c r="BP385" s="518"/>
      <c r="BQ385" s="518"/>
      <c r="BR385" s="518"/>
      <c r="BS385" s="518"/>
      <c r="BT385" s="518"/>
      <c r="BU385" s="518"/>
      <c r="BV385" s="518" t="n">
        <v>0</v>
      </c>
      <c r="BW385" s="518" t="n">
        <v>0</v>
      </c>
      <c r="BX385" s="518" t="n">
        <v>0</v>
      </c>
      <c r="BY385" s="518" t="n">
        <v>0</v>
      </c>
      <c r="BZ385" s="518" t="n">
        <v>0</v>
      </c>
      <c r="CA385" s="518" t="n">
        <v>0</v>
      </c>
      <c r="CB385" s="518" t="n">
        <v>0</v>
      </c>
      <c r="CC385" s="518" t="n">
        <v>0</v>
      </c>
      <c r="CD385" s="518" t="n">
        <v>0</v>
      </c>
      <c r="CE385" s="518" t="n">
        <v>0</v>
      </c>
      <c r="CF385" s="518" t="n">
        <v>0</v>
      </c>
      <c r="CG385" s="518" t="n">
        <v>0</v>
      </c>
      <c r="CH385" s="518"/>
      <c r="CI385" s="716"/>
      <c r="CL385" s="48" t="n">
        <v>0</v>
      </c>
      <c r="CM385" s="48" t="n">
        <f aca="false">CL385-V385</f>
        <v>0</v>
      </c>
      <c r="CN385" s="702" t="n">
        <f aca="false">SUM(CO385:DR385)</f>
        <v>0</v>
      </c>
      <c r="CO385" s="703" t="n">
        <v>0</v>
      </c>
      <c r="CP385" s="703"/>
      <c r="CQ385" s="703" t="n">
        <v>0</v>
      </c>
      <c r="CR385" s="703"/>
      <c r="CS385" s="703" t="n">
        <v>0</v>
      </c>
      <c r="CT385" s="703" t="n">
        <v>0</v>
      </c>
      <c r="CU385" s="703"/>
      <c r="CV385" s="703"/>
      <c r="CW385" s="703"/>
      <c r="CX385" s="703" t="n">
        <v>0</v>
      </c>
      <c r="CY385" s="703" t="n">
        <v>0</v>
      </c>
      <c r="CZ385" s="703" t="n">
        <v>0</v>
      </c>
      <c r="DA385" s="703"/>
      <c r="DB385" s="703"/>
      <c r="DC385" s="703"/>
      <c r="DD385" s="703"/>
      <c r="DE385" s="703" t="n">
        <v>0</v>
      </c>
      <c r="DF385" s="703"/>
      <c r="DG385" s="703" t="n">
        <v>0</v>
      </c>
      <c r="DH385" s="703" t="n">
        <v>0</v>
      </c>
      <c r="DI385" s="703" t="n">
        <v>0</v>
      </c>
      <c r="DJ385" s="703" t="n">
        <v>0</v>
      </c>
      <c r="DK385" s="703" t="n">
        <v>0</v>
      </c>
      <c r="DL385" s="703" t="n">
        <v>0</v>
      </c>
      <c r="DM385" s="703"/>
      <c r="DN385" s="703"/>
      <c r="DO385" s="703"/>
      <c r="DP385" s="703"/>
      <c r="DQ385" s="703"/>
      <c r="DR385" s="703"/>
      <c r="DS385" s="704" t="n">
        <f aca="false">CN385-V385</f>
        <v>0</v>
      </c>
      <c r="DT385" s="553"/>
      <c r="DU385" s="48"/>
    </row>
    <row r="386" customFormat="false" ht="15" hidden="false" customHeight="true" outlineLevel="0" collapsed="false">
      <c r="A386" s="705" t="n">
        <f aca="false">A385+1</f>
        <v>377</v>
      </c>
      <c r="B386" s="706" t="s">
        <v>1099</v>
      </c>
      <c r="C386" s="706" t="s">
        <v>568</v>
      </c>
      <c r="D386" s="706" t="s">
        <v>567</v>
      </c>
      <c r="E386" s="243" t="n">
        <f aca="false">COUNTIF($G$10:$G$1856,$G386)</f>
        <v>1</v>
      </c>
      <c r="F386" s="706" t="s">
        <v>1716</v>
      </c>
      <c r="G386" s="706" t="s">
        <v>1716</v>
      </c>
      <c r="H386" s="707" t="s">
        <v>1717</v>
      </c>
      <c r="I386" s="708" t="s">
        <v>1718</v>
      </c>
      <c r="J386" s="707" t="s">
        <v>406</v>
      </c>
      <c r="K386" s="709" t="s">
        <v>369</v>
      </c>
      <c r="L386" s="707" t="s">
        <v>405</v>
      </c>
      <c r="M386" s="708" t="s">
        <v>1719</v>
      </c>
      <c r="N386" s="710" t="s">
        <v>934</v>
      </c>
      <c r="O386" s="512" t="n">
        <v>1</v>
      </c>
      <c r="P386" s="512" t="n">
        <v>1</v>
      </c>
      <c r="Q386" s="711" t="n">
        <v>0.00109642736622398</v>
      </c>
      <c r="R386" s="712"/>
      <c r="S386" s="713" t="n">
        <v>2.41</v>
      </c>
      <c r="T386" s="714" t="n">
        <v>2.41</v>
      </c>
      <c r="U386" s="715"/>
      <c r="V386" s="262" t="n">
        <f aca="false">SUM(W386:CI386)</f>
        <v>0</v>
      </c>
      <c r="W386" s="243" t="n">
        <v>0</v>
      </c>
      <c r="X386" s="243" t="n">
        <v>0</v>
      </c>
      <c r="Y386" s="243" t="n">
        <v>0</v>
      </c>
      <c r="Z386" s="243" t="n">
        <v>0</v>
      </c>
      <c r="AA386" s="243" t="n">
        <v>0</v>
      </c>
      <c r="AB386" s="243" t="n">
        <v>0</v>
      </c>
      <c r="AC386" s="243" t="n">
        <v>0</v>
      </c>
      <c r="AD386" s="243" t="n">
        <v>0</v>
      </c>
      <c r="AE386" s="243" t="n">
        <v>0</v>
      </c>
      <c r="AF386" s="243" t="n">
        <v>0</v>
      </c>
      <c r="AG386" s="243" t="n">
        <v>0</v>
      </c>
      <c r="AH386" s="518" t="n">
        <v>0</v>
      </c>
      <c r="AI386" s="243" t="n">
        <v>0</v>
      </c>
      <c r="AJ386" s="243" t="n">
        <v>0</v>
      </c>
      <c r="AK386" s="518" t="n">
        <v>0</v>
      </c>
      <c r="AL386" s="518" t="n">
        <v>0</v>
      </c>
      <c r="AM386" s="518" t="n">
        <v>0</v>
      </c>
      <c r="AN386" s="518" t="n">
        <v>0</v>
      </c>
      <c r="AO386" s="518" t="n">
        <v>0</v>
      </c>
      <c r="AP386" s="518" t="n">
        <v>0</v>
      </c>
      <c r="AQ386" s="518" t="n">
        <v>0</v>
      </c>
      <c r="AR386" s="518" t="n">
        <v>0</v>
      </c>
      <c r="AS386" s="518" t="n">
        <v>0</v>
      </c>
      <c r="AT386" s="518" t="n">
        <v>0</v>
      </c>
      <c r="AU386" s="518" t="n">
        <v>0</v>
      </c>
      <c r="AV386" s="518" t="n">
        <v>0</v>
      </c>
      <c r="AW386" s="518" t="n">
        <v>0</v>
      </c>
      <c r="AX386" s="518" t="n">
        <v>0</v>
      </c>
      <c r="AY386" s="518" t="n">
        <v>0</v>
      </c>
      <c r="AZ386" s="518" t="n">
        <v>0</v>
      </c>
      <c r="BA386" s="518" t="n">
        <v>0</v>
      </c>
      <c r="BB386" s="518" t="n">
        <v>0</v>
      </c>
      <c r="BC386" s="518" t="n">
        <v>0</v>
      </c>
      <c r="BD386" s="518" t="n">
        <v>0</v>
      </c>
      <c r="BE386" s="518" t="n">
        <v>0</v>
      </c>
      <c r="BF386" s="518" t="n">
        <v>0</v>
      </c>
      <c r="BG386" s="518" t="n">
        <v>0</v>
      </c>
      <c r="BH386" s="518" t="n">
        <v>0</v>
      </c>
      <c r="BI386" s="518" t="n">
        <v>0</v>
      </c>
      <c r="BJ386" s="518"/>
      <c r="BK386" s="518"/>
      <c r="BL386" s="518" t="n">
        <v>0</v>
      </c>
      <c r="BM386" s="518"/>
      <c r="BN386" s="518"/>
      <c r="BO386" s="518"/>
      <c r="BP386" s="518"/>
      <c r="BQ386" s="518"/>
      <c r="BR386" s="518"/>
      <c r="BS386" s="518"/>
      <c r="BT386" s="518"/>
      <c r="BU386" s="518"/>
      <c r="BV386" s="518" t="n">
        <v>0</v>
      </c>
      <c r="BW386" s="518" t="n">
        <v>0</v>
      </c>
      <c r="BX386" s="518" t="n">
        <v>0</v>
      </c>
      <c r="BY386" s="518" t="n">
        <v>0</v>
      </c>
      <c r="BZ386" s="518" t="n">
        <v>0</v>
      </c>
      <c r="CA386" s="518" t="n">
        <v>0</v>
      </c>
      <c r="CB386" s="518" t="n">
        <v>0</v>
      </c>
      <c r="CC386" s="518" t="n">
        <v>0</v>
      </c>
      <c r="CD386" s="518" t="n">
        <v>0</v>
      </c>
      <c r="CE386" s="518" t="n">
        <v>0</v>
      </c>
      <c r="CF386" s="518" t="n">
        <v>0</v>
      </c>
      <c r="CG386" s="518" t="n">
        <v>0</v>
      </c>
      <c r="CH386" s="518"/>
      <c r="CI386" s="716"/>
      <c r="CL386" s="48" t="n">
        <v>0</v>
      </c>
      <c r="CM386" s="48" t="n">
        <f aca="false">CL386-V386</f>
        <v>0</v>
      </c>
      <c r="CN386" s="702" t="n">
        <f aca="false">SUM(CO386:DR386)</f>
        <v>0</v>
      </c>
      <c r="CO386" s="703" t="n">
        <v>0</v>
      </c>
      <c r="CP386" s="703"/>
      <c r="CQ386" s="703" t="n">
        <v>0</v>
      </c>
      <c r="CR386" s="703"/>
      <c r="CS386" s="703" t="n">
        <v>0</v>
      </c>
      <c r="CT386" s="703" t="n">
        <v>0</v>
      </c>
      <c r="CU386" s="703"/>
      <c r="CV386" s="703"/>
      <c r="CW386" s="703"/>
      <c r="CX386" s="703" t="n">
        <v>0</v>
      </c>
      <c r="CY386" s="703" t="n">
        <v>0</v>
      </c>
      <c r="CZ386" s="703" t="n">
        <v>0</v>
      </c>
      <c r="DA386" s="703"/>
      <c r="DB386" s="703"/>
      <c r="DC386" s="703"/>
      <c r="DD386" s="703"/>
      <c r="DE386" s="703" t="n">
        <v>0</v>
      </c>
      <c r="DF386" s="703"/>
      <c r="DG386" s="703" t="n">
        <v>0</v>
      </c>
      <c r="DH386" s="703" t="n">
        <v>0</v>
      </c>
      <c r="DI386" s="703" t="n">
        <v>0</v>
      </c>
      <c r="DJ386" s="703" t="n">
        <v>0</v>
      </c>
      <c r="DK386" s="703" t="n">
        <v>0</v>
      </c>
      <c r="DL386" s="703" t="n">
        <v>0</v>
      </c>
      <c r="DM386" s="703"/>
      <c r="DN386" s="703"/>
      <c r="DO386" s="703"/>
      <c r="DP386" s="703"/>
      <c r="DQ386" s="703"/>
      <c r="DR386" s="703"/>
      <c r="DS386" s="704" t="n">
        <f aca="false">CN386-V386</f>
        <v>0</v>
      </c>
      <c r="DT386" s="553"/>
      <c r="DU386" s="48"/>
    </row>
    <row r="387" customFormat="false" ht="15" hidden="false" customHeight="true" outlineLevel="0" collapsed="false">
      <c r="A387" s="705" t="n">
        <f aca="false">A386+1</f>
        <v>378</v>
      </c>
      <c r="B387" s="706" t="s">
        <v>1099</v>
      </c>
      <c r="C387" s="706" t="s">
        <v>568</v>
      </c>
      <c r="D387" s="706" t="s">
        <v>567</v>
      </c>
      <c r="E387" s="243" t="n">
        <f aca="false">COUNTIF($G$10:$G$1856,$G387)</f>
        <v>1</v>
      </c>
      <c r="F387" s="706" t="s">
        <v>1720</v>
      </c>
      <c r="G387" s="706" t="s">
        <v>1720</v>
      </c>
      <c r="H387" s="707" t="s">
        <v>1721</v>
      </c>
      <c r="I387" s="708" t="s">
        <v>1216</v>
      </c>
      <c r="J387" s="707" t="s">
        <v>406</v>
      </c>
      <c r="K387" s="709" t="s">
        <v>369</v>
      </c>
      <c r="L387" s="707" t="s">
        <v>405</v>
      </c>
      <c r="M387" s="708" t="s">
        <v>1217</v>
      </c>
      <c r="N387" s="710" t="s">
        <v>934</v>
      </c>
      <c r="O387" s="512" t="n">
        <v>1</v>
      </c>
      <c r="P387" s="512" t="n">
        <v>1</v>
      </c>
      <c r="Q387" s="711" t="n">
        <v>0.00349121427875553</v>
      </c>
      <c r="R387" s="712"/>
      <c r="S387" s="713" t="n">
        <v>7.69</v>
      </c>
      <c r="T387" s="714" t="n">
        <v>7.69</v>
      </c>
      <c r="U387" s="715"/>
      <c r="V387" s="262" t="n">
        <f aca="false">SUM(W387:CI387)</f>
        <v>0</v>
      </c>
      <c r="W387" s="243" t="n">
        <v>0</v>
      </c>
      <c r="X387" s="243" t="n">
        <v>0</v>
      </c>
      <c r="Y387" s="243" t="n">
        <v>0</v>
      </c>
      <c r="Z387" s="243" t="n">
        <v>0</v>
      </c>
      <c r="AA387" s="243" t="n">
        <v>0</v>
      </c>
      <c r="AB387" s="243" t="n">
        <v>0</v>
      </c>
      <c r="AC387" s="243" t="n">
        <v>0</v>
      </c>
      <c r="AD387" s="243" t="n">
        <v>0</v>
      </c>
      <c r="AE387" s="243" t="n">
        <v>0</v>
      </c>
      <c r="AF387" s="243" t="n">
        <v>0</v>
      </c>
      <c r="AG387" s="243" t="n">
        <v>0</v>
      </c>
      <c r="AH387" s="518" t="n">
        <v>0</v>
      </c>
      <c r="AI387" s="243" t="n">
        <v>0</v>
      </c>
      <c r="AJ387" s="243" t="n">
        <v>0</v>
      </c>
      <c r="AK387" s="518" t="n">
        <v>0</v>
      </c>
      <c r="AL387" s="518" t="n">
        <v>0</v>
      </c>
      <c r="AM387" s="518" t="n">
        <v>0</v>
      </c>
      <c r="AN387" s="518" t="n">
        <v>0</v>
      </c>
      <c r="AO387" s="518" t="n">
        <v>0</v>
      </c>
      <c r="AP387" s="518" t="n">
        <v>0</v>
      </c>
      <c r="AQ387" s="518" t="n">
        <v>0</v>
      </c>
      <c r="AR387" s="518" t="n">
        <v>0</v>
      </c>
      <c r="AS387" s="518" t="n">
        <v>0</v>
      </c>
      <c r="AT387" s="518" t="n">
        <v>0</v>
      </c>
      <c r="AU387" s="518" t="n">
        <v>0</v>
      </c>
      <c r="AV387" s="518" t="n">
        <v>0</v>
      </c>
      <c r="AW387" s="518" t="n">
        <v>0</v>
      </c>
      <c r="AX387" s="518" t="n">
        <v>0</v>
      </c>
      <c r="AY387" s="518" t="n">
        <v>0</v>
      </c>
      <c r="AZ387" s="518" t="n">
        <v>0</v>
      </c>
      <c r="BA387" s="518" t="n">
        <v>0</v>
      </c>
      <c r="BB387" s="518" t="n">
        <v>0</v>
      </c>
      <c r="BC387" s="518" t="n">
        <v>0</v>
      </c>
      <c r="BD387" s="518" t="n">
        <v>0</v>
      </c>
      <c r="BE387" s="518" t="n">
        <v>0</v>
      </c>
      <c r="BF387" s="518" t="n">
        <v>0</v>
      </c>
      <c r="BG387" s="518" t="n">
        <v>0</v>
      </c>
      <c r="BH387" s="518" t="n">
        <v>0</v>
      </c>
      <c r="BI387" s="518" t="n">
        <v>0</v>
      </c>
      <c r="BJ387" s="518"/>
      <c r="BK387" s="518"/>
      <c r="BL387" s="518" t="n">
        <v>0</v>
      </c>
      <c r="BM387" s="518"/>
      <c r="BN387" s="518"/>
      <c r="BO387" s="518"/>
      <c r="BP387" s="518"/>
      <c r="BQ387" s="518"/>
      <c r="BR387" s="518"/>
      <c r="BS387" s="518"/>
      <c r="BT387" s="518"/>
      <c r="BU387" s="518"/>
      <c r="BV387" s="518" t="n">
        <v>0</v>
      </c>
      <c r="BW387" s="518" t="n">
        <v>0</v>
      </c>
      <c r="BX387" s="518" t="n">
        <v>0</v>
      </c>
      <c r="BY387" s="518" t="n">
        <v>0</v>
      </c>
      <c r="BZ387" s="518" t="n">
        <v>0</v>
      </c>
      <c r="CA387" s="518" t="n">
        <v>0</v>
      </c>
      <c r="CB387" s="518" t="n">
        <v>0</v>
      </c>
      <c r="CC387" s="518" t="n">
        <v>0</v>
      </c>
      <c r="CD387" s="518" t="n">
        <v>0</v>
      </c>
      <c r="CE387" s="518" t="n">
        <v>0</v>
      </c>
      <c r="CF387" s="518" t="n">
        <v>0</v>
      </c>
      <c r="CG387" s="518" t="n">
        <v>0</v>
      </c>
      <c r="CH387" s="518"/>
      <c r="CI387" s="716"/>
      <c r="CL387" s="48" t="n">
        <v>0</v>
      </c>
      <c r="CM387" s="48" t="n">
        <f aca="false">CL387-V387</f>
        <v>0</v>
      </c>
      <c r="CN387" s="702" t="n">
        <f aca="false">SUM(CO387:DR387)</f>
        <v>0</v>
      </c>
      <c r="CO387" s="703" t="n">
        <v>0</v>
      </c>
      <c r="CP387" s="703"/>
      <c r="CQ387" s="703" t="n">
        <v>0</v>
      </c>
      <c r="CR387" s="703"/>
      <c r="CS387" s="703" t="n">
        <v>0</v>
      </c>
      <c r="CT387" s="703" t="n">
        <v>0</v>
      </c>
      <c r="CU387" s="703"/>
      <c r="CV387" s="703"/>
      <c r="CW387" s="703"/>
      <c r="CX387" s="703" t="n">
        <v>0</v>
      </c>
      <c r="CY387" s="703" t="n">
        <v>0</v>
      </c>
      <c r="CZ387" s="703" t="n">
        <v>0</v>
      </c>
      <c r="DA387" s="703"/>
      <c r="DB387" s="703"/>
      <c r="DC387" s="703"/>
      <c r="DD387" s="703"/>
      <c r="DE387" s="703" t="n">
        <v>0</v>
      </c>
      <c r="DF387" s="703"/>
      <c r="DG387" s="703" t="n">
        <v>0</v>
      </c>
      <c r="DH387" s="703" t="n">
        <v>0</v>
      </c>
      <c r="DI387" s="703" t="n">
        <v>0</v>
      </c>
      <c r="DJ387" s="703" t="n">
        <v>0</v>
      </c>
      <c r="DK387" s="703" t="n">
        <v>0</v>
      </c>
      <c r="DL387" s="703" t="n">
        <v>0</v>
      </c>
      <c r="DM387" s="703"/>
      <c r="DN387" s="703"/>
      <c r="DO387" s="703"/>
      <c r="DP387" s="703"/>
      <c r="DQ387" s="703"/>
      <c r="DR387" s="703"/>
      <c r="DS387" s="704" t="n">
        <f aca="false">CN387-V387</f>
        <v>0</v>
      </c>
      <c r="DT387" s="553"/>
      <c r="DU387" s="48"/>
    </row>
    <row r="388" customFormat="false" ht="15" hidden="false" customHeight="true" outlineLevel="0" collapsed="false">
      <c r="A388" s="705" t="n">
        <f aca="false">A387+1</f>
        <v>379</v>
      </c>
      <c r="B388" s="706" t="s">
        <v>1099</v>
      </c>
      <c r="C388" s="706" t="s">
        <v>568</v>
      </c>
      <c r="D388" s="706" t="s">
        <v>567</v>
      </c>
      <c r="E388" s="243" t="n">
        <f aca="false">COUNTIF($G$10:$G$1856,$G388)</f>
        <v>1</v>
      </c>
      <c r="F388" s="706" t="s">
        <v>1722</v>
      </c>
      <c r="G388" s="706" t="s">
        <v>1722</v>
      </c>
      <c r="H388" s="707" t="s">
        <v>1723</v>
      </c>
      <c r="I388" s="708" t="s">
        <v>1398</v>
      </c>
      <c r="J388" s="707" t="s">
        <v>406</v>
      </c>
      <c r="K388" s="709" t="s">
        <v>369</v>
      </c>
      <c r="L388" s="707" t="s">
        <v>405</v>
      </c>
      <c r="M388" s="708" t="s">
        <v>938</v>
      </c>
      <c r="N388" s="710" t="s">
        <v>934</v>
      </c>
      <c r="O388" s="512" t="n">
        <v>1</v>
      </c>
      <c r="P388" s="512" t="n">
        <v>1</v>
      </c>
      <c r="Q388" s="711" t="n">
        <v>0.00516918011817614</v>
      </c>
      <c r="R388" s="712"/>
      <c r="S388" s="713" t="n">
        <v>11.38</v>
      </c>
      <c r="T388" s="714" t="n">
        <v>11.38</v>
      </c>
      <c r="U388" s="715"/>
      <c r="V388" s="262" t="n">
        <f aca="false">SUM(W388:CI388)</f>
        <v>1</v>
      </c>
      <c r="W388" s="243" t="n">
        <v>0</v>
      </c>
      <c r="X388" s="243" t="n">
        <v>0</v>
      </c>
      <c r="Y388" s="243" t="n">
        <v>0</v>
      </c>
      <c r="Z388" s="243" t="n">
        <v>0</v>
      </c>
      <c r="AA388" s="243" t="n">
        <v>0</v>
      </c>
      <c r="AB388" s="243" t="n">
        <v>0</v>
      </c>
      <c r="AC388" s="243" t="n">
        <v>0</v>
      </c>
      <c r="AD388" s="243" t="n">
        <v>1</v>
      </c>
      <c r="AE388" s="243" t="n">
        <v>0</v>
      </c>
      <c r="AF388" s="243" t="n">
        <v>0</v>
      </c>
      <c r="AG388" s="243" t="n">
        <v>0</v>
      </c>
      <c r="AH388" s="518" t="n">
        <v>0</v>
      </c>
      <c r="AI388" s="243" t="n">
        <v>0</v>
      </c>
      <c r="AJ388" s="243" t="n">
        <v>0</v>
      </c>
      <c r="AK388" s="518" t="n">
        <v>0</v>
      </c>
      <c r="AL388" s="518" t="n">
        <v>0</v>
      </c>
      <c r="AM388" s="518" t="n">
        <v>0</v>
      </c>
      <c r="AN388" s="518" t="n">
        <v>0</v>
      </c>
      <c r="AO388" s="518" t="n">
        <v>0</v>
      </c>
      <c r="AP388" s="518" t="n">
        <v>0</v>
      </c>
      <c r="AQ388" s="518" t="n">
        <v>0</v>
      </c>
      <c r="AR388" s="518" t="n">
        <v>0</v>
      </c>
      <c r="AS388" s="518" t="n">
        <v>0</v>
      </c>
      <c r="AT388" s="518" t="n">
        <v>0</v>
      </c>
      <c r="AU388" s="518" t="n">
        <v>0</v>
      </c>
      <c r="AV388" s="518" t="n">
        <v>0</v>
      </c>
      <c r="AW388" s="518" t="n">
        <v>0</v>
      </c>
      <c r="AX388" s="518" t="n">
        <v>0</v>
      </c>
      <c r="AY388" s="518" t="n">
        <v>0</v>
      </c>
      <c r="AZ388" s="518" t="n">
        <v>0</v>
      </c>
      <c r="BA388" s="518" t="n">
        <v>0</v>
      </c>
      <c r="BB388" s="518" t="n">
        <v>0</v>
      </c>
      <c r="BC388" s="518" t="n">
        <v>0</v>
      </c>
      <c r="BD388" s="518" t="n">
        <v>0</v>
      </c>
      <c r="BE388" s="518" t="n">
        <v>0</v>
      </c>
      <c r="BF388" s="518" t="n">
        <v>0</v>
      </c>
      <c r="BG388" s="518" t="n">
        <v>0</v>
      </c>
      <c r="BH388" s="518" t="n">
        <v>0</v>
      </c>
      <c r="BI388" s="518" t="n">
        <v>0</v>
      </c>
      <c r="BJ388" s="518"/>
      <c r="BK388" s="518"/>
      <c r="BL388" s="518" t="n">
        <v>0</v>
      </c>
      <c r="BM388" s="518"/>
      <c r="BN388" s="518"/>
      <c r="BO388" s="518"/>
      <c r="BP388" s="518"/>
      <c r="BQ388" s="518"/>
      <c r="BR388" s="518"/>
      <c r="BS388" s="518"/>
      <c r="BT388" s="518"/>
      <c r="BU388" s="518"/>
      <c r="BV388" s="518" t="n">
        <v>0</v>
      </c>
      <c r="BW388" s="518" t="n">
        <v>0</v>
      </c>
      <c r="BX388" s="518" t="n">
        <v>0</v>
      </c>
      <c r="BY388" s="518" t="n">
        <v>0</v>
      </c>
      <c r="BZ388" s="518" t="n">
        <v>0</v>
      </c>
      <c r="CA388" s="518" t="n">
        <v>0</v>
      </c>
      <c r="CB388" s="518" t="n">
        <v>0</v>
      </c>
      <c r="CC388" s="518" t="n">
        <v>0</v>
      </c>
      <c r="CD388" s="518" t="n">
        <v>0</v>
      </c>
      <c r="CE388" s="518" t="n">
        <v>0</v>
      </c>
      <c r="CF388" s="518" t="n">
        <v>0</v>
      </c>
      <c r="CG388" s="518" t="n">
        <v>0</v>
      </c>
      <c r="CH388" s="518"/>
      <c r="CI388" s="716"/>
      <c r="CL388" s="48" t="n">
        <v>1</v>
      </c>
      <c r="CM388" s="48" t="n">
        <f aca="false">CL388-V388</f>
        <v>0</v>
      </c>
      <c r="CN388" s="702" t="n">
        <f aca="false">SUM(CO388:DR388)</f>
        <v>1</v>
      </c>
      <c r="CO388" s="703" t="n">
        <v>0</v>
      </c>
      <c r="CP388" s="703"/>
      <c r="CQ388" s="703" t="n">
        <v>0</v>
      </c>
      <c r="CR388" s="703"/>
      <c r="CS388" s="703" t="n">
        <v>0</v>
      </c>
      <c r="CT388" s="703" t="n">
        <v>0</v>
      </c>
      <c r="CU388" s="703"/>
      <c r="CV388" s="703"/>
      <c r="CW388" s="703"/>
      <c r="CX388" s="703" t="n">
        <v>1</v>
      </c>
      <c r="CY388" s="703" t="n">
        <v>0</v>
      </c>
      <c r="CZ388" s="703" t="n">
        <v>0</v>
      </c>
      <c r="DA388" s="703"/>
      <c r="DB388" s="703"/>
      <c r="DC388" s="703"/>
      <c r="DD388" s="703"/>
      <c r="DE388" s="703" t="n">
        <v>0</v>
      </c>
      <c r="DF388" s="703"/>
      <c r="DG388" s="703" t="n">
        <v>0</v>
      </c>
      <c r="DH388" s="703" t="n">
        <v>0</v>
      </c>
      <c r="DI388" s="703" t="n">
        <v>0</v>
      </c>
      <c r="DJ388" s="703" t="n">
        <v>0</v>
      </c>
      <c r="DK388" s="703" t="n">
        <v>0</v>
      </c>
      <c r="DL388" s="703" t="n">
        <v>0</v>
      </c>
      <c r="DM388" s="703"/>
      <c r="DN388" s="703"/>
      <c r="DO388" s="703"/>
      <c r="DP388" s="703"/>
      <c r="DQ388" s="703"/>
      <c r="DR388" s="703"/>
      <c r="DS388" s="704" t="n">
        <f aca="false">CN388-V388</f>
        <v>0</v>
      </c>
      <c r="DT388" s="553"/>
      <c r="DU388" s="48"/>
    </row>
    <row r="389" customFormat="false" ht="15" hidden="false" customHeight="true" outlineLevel="0" collapsed="false">
      <c r="A389" s="705" t="n">
        <f aca="false">A388+1</f>
        <v>380</v>
      </c>
      <c r="B389" s="706" t="s">
        <v>1099</v>
      </c>
      <c r="C389" s="706" t="s">
        <v>568</v>
      </c>
      <c r="D389" s="706" t="s">
        <v>567</v>
      </c>
      <c r="E389" s="243" t="n">
        <f aca="false">COUNTIF($G$10:$G$1856,$G389)</f>
        <v>1</v>
      </c>
      <c r="F389" s="706" t="s">
        <v>1724</v>
      </c>
      <c r="G389" s="706" t="s">
        <v>1724</v>
      </c>
      <c r="H389" s="707" t="s">
        <v>1725</v>
      </c>
      <c r="I389" s="708" t="s">
        <v>1149</v>
      </c>
      <c r="J389" s="707" t="s">
        <v>406</v>
      </c>
      <c r="K389" s="709" t="s">
        <v>369</v>
      </c>
      <c r="L389" s="707" t="s">
        <v>405</v>
      </c>
      <c r="M389" s="708" t="s">
        <v>1150</v>
      </c>
      <c r="N389" s="710" t="s">
        <v>934</v>
      </c>
      <c r="O389" s="512" t="n">
        <v>1</v>
      </c>
      <c r="P389" s="512" t="n">
        <v>1</v>
      </c>
      <c r="Q389" s="711" t="n">
        <v>0.000334179516404654</v>
      </c>
      <c r="R389" s="712"/>
      <c r="S389" s="713" t="n">
        <v>0.74</v>
      </c>
      <c r="T389" s="714" t="n">
        <v>0.74</v>
      </c>
      <c r="U389" s="715"/>
      <c r="V389" s="262" t="n">
        <f aca="false">SUM(W389:CI389)</f>
        <v>0</v>
      </c>
      <c r="W389" s="243" t="n">
        <v>0</v>
      </c>
      <c r="X389" s="243" t="n">
        <v>0</v>
      </c>
      <c r="Y389" s="243" t="n">
        <v>0</v>
      </c>
      <c r="Z389" s="243" t="n">
        <v>0</v>
      </c>
      <c r="AA389" s="243" t="n">
        <v>0</v>
      </c>
      <c r="AB389" s="243" t="n">
        <v>0</v>
      </c>
      <c r="AC389" s="243" t="n">
        <v>0</v>
      </c>
      <c r="AD389" s="243" t="n">
        <v>0</v>
      </c>
      <c r="AE389" s="243" t="n">
        <v>0</v>
      </c>
      <c r="AF389" s="243" t="n">
        <v>0</v>
      </c>
      <c r="AG389" s="243" t="n">
        <v>0</v>
      </c>
      <c r="AH389" s="518" t="n">
        <v>0</v>
      </c>
      <c r="AI389" s="243" t="n">
        <v>0</v>
      </c>
      <c r="AJ389" s="243" t="n">
        <v>0</v>
      </c>
      <c r="AK389" s="518" t="n">
        <v>0</v>
      </c>
      <c r="AL389" s="518" t="n">
        <v>0</v>
      </c>
      <c r="AM389" s="518" t="n">
        <v>0</v>
      </c>
      <c r="AN389" s="518" t="n">
        <v>0</v>
      </c>
      <c r="AO389" s="518" t="n">
        <v>0</v>
      </c>
      <c r="AP389" s="518" t="n">
        <v>0</v>
      </c>
      <c r="AQ389" s="518" t="n">
        <v>0</v>
      </c>
      <c r="AR389" s="518" t="n">
        <v>0</v>
      </c>
      <c r="AS389" s="518" t="n">
        <v>0</v>
      </c>
      <c r="AT389" s="518" t="n">
        <v>0</v>
      </c>
      <c r="AU389" s="518" t="n">
        <v>0</v>
      </c>
      <c r="AV389" s="518" t="n">
        <v>0</v>
      </c>
      <c r="AW389" s="518" t="n">
        <v>0</v>
      </c>
      <c r="AX389" s="518" t="n">
        <v>0</v>
      </c>
      <c r="AY389" s="518" t="n">
        <v>0</v>
      </c>
      <c r="AZ389" s="518" t="n">
        <v>0</v>
      </c>
      <c r="BA389" s="518" t="n">
        <v>0</v>
      </c>
      <c r="BB389" s="518" t="n">
        <v>0</v>
      </c>
      <c r="BC389" s="518" t="n">
        <v>0</v>
      </c>
      <c r="BD389" s="518" t="n">
        <v>0</v>
      </c>
      <c r="BE389" s="518" t="n">
        <v>0</v>
      </c>
      <c r="BF389" s="518" t="n">
        <v>0</v>
      </c>
      <c r="BG389" s="518" t="n">
        <v>0</v>
      </c>
      <c r="BH389" s="518" t="n">
        <v>0</v>
      </c>
      <c r="BI389" s="518" t="n">
        <v>0</v>
      </c>
      <c r="BJ389" s="518"/>
      <c r="BK389" s="518"/>
      <c r="BL389" s="518" t="n">
        <v>0</v>
      </c>
      <c r="BM389" s="518"/>
      <c r="BN389" s="518"/>
      <c r="BO389" s="518"/>
      <c r="BP389" s="518"/>
      <c r="BQ389" s="518"/>
      <c r="BR389" s="518"/>
      <c r="BS389" s="518"/>
      <c r="BT389" s="518"/>
      <c r="BU389" s="518"/>
      <c r="BV389" s="518" t="n">
        <v>0</v>
      </c>
      <c r="BW389" s="518" t="n">
        <v>0</v>
      </c>
      <c r="BX389" s="518" t="n">
        <v>0</v>
      </c>
      <c r="BY389" s="518" t="n">
        <v>0</v>
      </c>
      <c r="BZ389" s="518" t="n">
        <v>0</v>
      </c>
      <c r="CA389" s="518" t="n">
        <v>0</v>
      </c>
      <c r="CB389" s="518" t="n">
        <v>0</v>
      </c>
      <c r="CC389" s="518" t="n">
        <v>0</v>
      </c>
      <c r="CD389" s="518" t="n">
        <v>0</v>
      </c>
      <c r="CE389" s="518" t="n">
        <v>0</v>
      </c>
      <c r="CF389" s="518" t="n">
        <v>0</v>
      </c>
      <c r="CG389" s="518" t="n">
        <v>0</v>
      </c>
      <c r="CH389" s="518"/>
      <c r="CI389" s="716"/>
      <c r="CL389" s="48" t="n">
        <v>0</v>
      </c>
      <c r="CM389" s="48" t="n">
        <f aca="false">CL389-V389</f>
        <v>0</v>
      </c>
      <c r="CN389" s="702" t="n">
        <f aca="false">SUM(CO389:DR389)</f>
        <v>0</v>
      </c>
      <c r="CO389" s="703" t="n">
        <v>0</v>
      </c>
      <c r="CP389" s="703"/>
      <c r="CQ389" s="703" t="n">
        <v>0</v>
      </c>
      <c r="CR389" s="703"/>
      <c r="CS389" s="703" t="n">
        <v>0</v>
      </c>
      <c r="CT389" s="703" t="n">
        <v>0</v>
      </c>
      <c r="CU389" s="703"/>
      <c r="CV389" s="703"/>
      <c r="CW389" s="703"/>
      <c r="CX389" s="703" t="n">
        <v>0</v>
      </c>
      <c r="CY389" s="703" t="n">
        <v>0</v>
      </c>
      <c r="CZ389" s="703" t="n">
        <v>0</v>
      </c>
      <c r="DA389" s="703"/>
      <c r="DB389" s="703"/>
      <c r="DC389" s="703"/>
      <c r="DD389" s="703"/>
      <c r="DE389" s="703" t="n">
        <v>0</v>
      </c>
      <c r="DF389" s="703"/>
      <c r="DG389" s="703" t="n">
        <v>0</v>
      </c>
      <c r="DH389" s="703" t="n">
        <v>0</v>
      </c>
      <c r="DI389" s="703" t="n">
        <v>0</v>
      </c>
      <c r="DJ389" s="703" t="n">
        <v>0</v>
      </c>
      <c r="DK389" s="703" t="n">
        <v>0</v>
      </c>
      <c r="DL389" s="703" t="n">
        <v>0</v>
      </c>
      <c r="DM389" s="703"/>
      <c r="DN389" s="703"/>
      <c r="DO389" s="703"/>
      <c r="DP389" s="703"/>
      <c r="DQ389" s="703"/>
      <c r="DR389" s="703"/>
      <c r="DS389" s="704" t="n">
        <f aca="false">CN389-V389</f>
        <v>0</v>
      </c>
      <c r="DT389" s="553"/>
      <c r="DU389" s="48"/>
    </row>
    <row r="390" customFormat="false" ht="15" hidden="false" customHeight="true" outlineLevel="0" collapsed="false">
      <c r="A390" s="705" t="n">
        <f aca="false">A389+1</f>
        <v>381</v>
      </c>
      <c r="B390" s="706" t="s">
        <v>1099</v>
      </c>
      <c r="C390" s="706" t="s">
        <v>568</v>
      </c>
      <c r="D390" s="706" t="s">
        <v>567</v>
      </c>
      <c r="E390" s="243" t="n">
        <f aca="false">COUNTIF($G$10:$G$1856,$G390)</f>
        <v>1</v>
      </c>
      <c r="F390" s="706" t="s">
        <v>1726</v>
      </c>
      <c r="G390" s="706" t="s">
        <v>1726</v>
      </c>
      <c r="H390" s="707" t="s">
        <v>1727</v>
      </c>
      <c r="I390" s="708" t="s">
        <v>1062</v>
      </c>
      <c r="J390" s="707" t="s">
        <v>406</v>
      </c>
      <c r="K390" s="709" t="s">
        <v>369</v>
      </c>
      <c r="L390" s="707" t="s">
        <v>405</v>
      </c>
      <c r="M390" s="708" t="s">
        <v>978</v>
      </c>
      <c r="N390" s="710" t="s">
        <v>934</v>
      </c>
      <c r="O390" s="512" t="n">
        <v>1</v>
      </c>
      <c r="P390" s="512" t="n">
        <v>1</v>
      </c>
      <c r="Q390" s="711" t="n">
        <v>0.000943717544946083</v>
      </c>
      <c r="R390" s="712"/>
      <c r="S390" s="713" t="n">
        <v>2.08</v>
      </c>
      <c r="T390" s="714" t="n">
        <v>2.08</v>
      </c>
      <c r="U390" s="715"/>
      <c r="V390" s="262" t="n">
        <f aca="false">SUM(W390:CI390)</f>
        <v>0</v>
      </c>
      <c r="W390" s="243" t="n">
        <v>0</v>
      </c>
      <c r="X390" s="243" t="n">
        <v>0</v>
      </c>
      <c r="Y390" s="243" t="n">
        <v>0</v>
      </c>
      <c r="Z390" s="243" t="n">
        <v>0</v>
      </c>
      <c r="AA390" s="243" t="n">
        <v>0</v>
      </c>
      <c r="AB390" s="243" t="n">
        <v>0</v>
      </c>
      <c r="AC390" s="243" t="n">
        <v>0</v>
      </c>
      <c r="AD390" s="243" t="n">
        <v>0</v>
      </c>
      <c r="AE390" s="243" t="n">
        <v>0</v>
      </c>
      <c r="AF390" s="243" t="n">
        <v>0</v>
      </c>
      <c r="AG390" s="243" t="n">
        <v>0</v>
      </c>
      <c r="AH390" s="518" t="n">
        <v>0</v>
      </c>
      <c r="AI390" s="243" t="n">
        <v>0</v>
      </c>
      <c r="AJ390" s="243" t="n">
        <v>0</v>
      </c>
      <c r="AK390" s="518" t="n">
        <v>0</v>
      </c>
      <c r="AL390" s="518" t="n">
        <v>0</v>
      </c>
      <c r="AM390" s="518" t="n">
        <v>0</v>
      </c>
      <c r="AN390" s="518" t="n">
        <v>0</v>
      </c>
      <c r="AO390" s="518" t="n">
        <v>0</v>
      </c>
      <c r="AP390" s="518" t="n">
        <v>0</v>
      </c>
      <c r="AQ390" s="518" t="n">
        <v>0</v>
      </c>
      <c r="AR390" s="518" t="n">
        <v>0</v>
      </c>
      <c r="AS390" s="518" t="n">
        <v>0</v>
      </c>
      <c r="AT390" s="518" t="n">
        <v>0</v>
      </c>
      <c r="AU390" s="518" t="n">
        <v>0</v>
      </c>
      <c r="AV390" s="518" t="n">
        <v>0</v>
      </c>
      <c r="AW390" s="518" t="n">
        <v>0</v>
      </c>
      <c r="AX390" s="518" t="n">
        <v>0</v>
      </c>
      <c r="AY390" s="518" t="n">
        <v>0</v>
      </c>
      <c r="AZ390" s="518" t="n">
        <v>0</v>
      </c>
      <c r="BA390" s="518" t="n">
        <v>0</v>
      </c>
      <c r="BB390" s="518" t="n">
        <v>0</v>
      </c>
      <c r="BC390" s="518" t="n">
        <v>0</v>
      </c>
      <c r="BD390" s="518" t="n">
        <v>0</v>
      </c>
      <c r="BE390" s="518" t="n">
        <v>0</v>
      </c>
      <c r="BF390" s="518" t="n">
        <v>0</v>
      </c>
      <c r="BG390" s="518" t="n">
        <v>0</v>
      </c>
      <c r="BH390" s="518" t="n">
        <v>0</v>
      </c>
      <c r="BI390" s="518" t="n">
        <v>0</v>
      </c>
      <c r="BJ390" s="518"/>
      <c r="BK390" s="518"/>
      <c r="BL390" s="518" t="n">
        <v>0</v>
      </c>
      <c r="BM390" s="518"/>
      <c r="BN390" s="518"/>
      <c r="BO390" s="518"/>
      <c r="BP390" s="518"/>
      <c r="BQ390" s="518"/>
      <c r="BR390" s="518"/>
      <c r="BS390" s="518"/>
      <c r="BT390" s="518"/>
      <c r="BU390" s="518"/>
      <c r="BV390" s="518" t="n">
        <v>0</v>
      </c>
      <c r="BW390" s="518" t="n">
        <v>0</v>
      </c>
      <c r="BX390" s="518" t="n">
        <v>0</v>
      </c>
      <c r="BY390" s="518" t="n">
        <v>0</v>
      </c>
      <c r="BZ390" s="518" t="n">
        <v>0</v>
      </c>
      <c r="CA390" s="518" t="n">
        <v>0</v>
      </c>
      <c r="CB390" s="518" t="n">
        <v>0</v>
      </c>
      <c r="CC390" s="518" t="n">
        <v>0</v>
      </c>
      <c r="CD390" s="518" t="n">
        <v>0</v>
      </c>
      <c r="CE390" s="518" t="n">
        <v>0</v>
      </c>
      <c r="CF390" s="518" t="n">
        <v>0</v>
      </c>
      <c r="CG390" s="518" t="n">
        <v>0</v>
      </c>
      <c r="CH390" s="518"/>
      <c r="CI390" s="716"/>
      <c r="CL390" s="48" t="n">
        <v>0</v>
      </c>
      <c r="CM390" s="48" t="n">
        <f aca="false">CL390-V390</f>
        <v>0</v>
      </c>
      <c r="CN390" s="702" t="n">
        <f aca="false">SUM(CO390:DR390)</f>
        <v>0</v>
      </c>
      <c r="CO390" s="703" t="n">
        <v>0</v>
      </c>
      <c r="CP390" s="703"/>
      <c r="CQ390" s="703" t="n">
        <v>0</v>
      </c>
      <c r="CR390" s="703"/>
      <c r="CS390" s="703" t="n">
        <v>0</v>
      </c>
      <c r="CT390" s="703" t="n">
        <v>0</v>
      </c>
      <c r="CU390" s="703"/>
      <c r="CV390" s="703"/>
      <c r="CW390" s="703"/>
      <c r="CX390" s="703" t="n">
        <v>0</v>
      </c>
      <c r="CY390" s="703" t="n">
        <v>0</v>
      </c>
      <c r="CZ390" s="703" t="n">
        <v>0</v>
      </c>
      <c r="DA390" s="703"/>
      <c r="DB390" s="703"/>
      <c r="DC390" s="703"/>
      <c r="DD390" s="703"/>
      <c r="DE390" s="703" t="n">
        <v>0</v>
      </c>
      <c r="DF390" s="703"/>
      <c r="DG390" s="703" t="n">
        <v>0</v>
      </c>
      <c r="DH390" s="703" t="n">
        <v>0</v>
      </c>
      <c r="DI390" s="703" t="n">
        <v>0</v>
      </c>
      <c r="DJ390" s="703" t="n">
        <v>0</v>
      </c>
      <c r="DK390" s="703" t="n">
        <v>0</v>
      </c>
      <c r="DL390" s="703" t="n">
        <v>0</v>
      </c>
      <c r="DM390" s="703"/>
      <c r="DN390" s="703"/>
      <c r="DO390" s="703"/>
      <c r="DP390" s="703"/>
      <c r="DQ390" s="703"/>
      <c r="DR390" s="703"/>
      <c r="DS390" s="704" t="n">
        <f aca="false">CN390-V390</f>
        <v>0</v>
      </c>
      <c r="DT390" s="553"/>
      <c r="DU390" s="48"/>
    </row>
    <row r="391" customFormat="false" ht="15" hidden="false" customHeight="true" outlineLevel="0" collapsed="false">
      <c r="A391" s="705" t="n">
        <f aca="false">A390+1</f>
        <v>382</v>
      </c>
      <c r="B391" s="706" t="s">
        <v>1099</v>
      </c>
      <c r="C391" s="706" t="s">
        <v>568</v>
      </c>
      <c r="D391" s="706" t="s">
        <v>567</v>
      </c>
      <c r="E391" s="243" t="n">
        <f aca="false">COUNTIF($G$10:$G$1856,$G391)</f>
        <v>1</v>
      </c>
      <c r="F391" s="706" t="s">
        <v>1728</v>
      </c>
      <c r="G391" s="706" t="s">
        <v>1728</v>
      </c>
      <c r="H391" s="707" t="s">
        <v>1729</v>
      </c>
      <c r="I391" s="708" t="s">
        <v>1066</v>
      </c>
      <c r="J391" s="707" t="s">
        <v>406</v>
      </c>
      <c r="K391" s="709" t="s">
        <v>369</v>
      </c>
      <c r="L391" s="707" t="s">
        <v>405</v>
      </c>
      <c r="M391" s="708" t="s">
        <v>1067</v>
      </c>
      <c r="N391" s="710" t="s">
        <v>934</v>
      </c>
      <c r="O391" s="512" t="n">
        <v>1</v>
      </c>
      <c r="P391" s="512" t="n">
        <v>1</v>
      </c>
      <c r="Q391" s="711" t="n">
        <v>0.000943717544946083</v>
      </c>
      <c r="R391" s="712"/>
      <c r="S391" s="713" t="n">
        <v>2.08</v>
      </c>
      <c r="T391" s="714" t="n">
        <v>2.08</v>
      </c>
      <c r="U391" s="715"/>
      <c r="V391" s="262" t="n">
        <f aca="false">SUM(W391:CI391)</f>
        <v>0</v>
      </c>
      <c r="W391" s="243" t="n">
        <v>0</v>
      </c>
      <c r="X391" s="243" t="n">
        <v>0</v>
      </c>
      <c r="Y391" s="243" t="n">
        <v>0</v>
      </c>
      <c r="Z391" s="243" t="n">
        <v>0</v>
      </c>
      <c r="AA391" s="243" t="n">
        <v>0</v>
      </c>
      <c r="AB391" s="243" t="n">
        <v>0</v>
      </c>
      <c r="AC391" s="243" t="n">
        <v>0</v>
      </c>
      <c r="AD391" s="243" t="n">
        <v>0</v>
      </c>
      <c r="AE391" s="243" t="n">
        <v>0</v>
      </c>
      <c r="AF391" s="243" t="n">
        <v>0</v>
      </c>
      <c r="AG391" s="243" t="n">
        <v>0</v>
      </c>
      <c r="AH391" s="518" t="n">
        <v>0</v>
      </c>
      <c r="AI391" s="243" t="n">
        <v>0</v>
      </c>
      <c r="AJ391" s="243" t="n">
        <v>0</v>
      </c>
      <c r="AK391" s="518" t="n">
        <v>0</v>
      </c>
      <c r="AL391" s="518" t="n">
        <v>0</v>
      </c>
      <c r="AM391" s="518" t="n">
        <v>0</v>
      </c>
      <c r="AN391" s="518" t="n">
        <v>0</v>
      </c>
      <c r="AO391" s="518" t="n">
        <v>0</v>
      </c>
      <c r="AP391" s="518" t="n">
        <v>0</v>
      </c>
      <c r="AQ391" s="518" t="n">
        <v>0</v>
      </c>
      <c r="AR391" s="518" t="n">
        <v>0</v>
      </c>
      <c r="AS391" s="518" t="n">
        <v>0</v>
      </c>
      <c r="AT391" s="518" t="n">
        <v>0</v>
      </c>
      <c r="AU391" s="518" t="n">
        <v>0</v>
      </c>
      <c r="AV391" s="518" t="n">
        <v>0</v>
      </c>
      <c r="AW391" s="518" t="n">
        <v>0</v>
      </c>
      <c r="AX391" s="518" t="n">
        <v>0</v>
      </c>
      <c r="AY391" s="518" t="n">
        <v>0</v>
      </c>
      <c r="AZ391" s="518" t="n">
        <v>0</v>
      </c>
      <c r="BA391" s="518" t="n">
        <v>0</v>
      </c>
      <c r="BB391" s="518" t="n">
        <v>0</v>
      </c>
      <c r="BC391" s="518" t="n">
        <v>0</v>
      </c>
      <c r="BD391" s="518" t="n">
        <v>0</v>
      </c>
      <c r="BE391" s="518" t="n">
        <v>0</v>
      </c>
      <c r="BF391" s="518" t="n">
        <v>0</v>
      </c>
      <c r="BG391" s="518" t="n">
        <v>0</v>
      </c>
      <c r="BH391" s="518" t="n">
        <v>0</v>
      </c>
      <c r="BI391" s="518" t="n">
        <v>0</v>
      </c>
      <c r="BJ391" s="518"/>
      <c r="BK391" s="518"/>
      <c r="BL391" s="518" t="n">
        <v>0</v>
      </c>
      <c r="BM391" s="518"/>
      <c r="BN391" s="518"/>
      <c r="BO391" s="518"/>
      <c r="BP391" s="518"/>
      <c r="BQ391" s="518"/>
      <c r="BR391" s="518"/>
      <c r="BS391" s="518"/>
      <c r="BT391" s="518"/>
      <c r="BU391" s="518"/>
      <c r="BV391" s="518" t="n">
        <v>0</v>
      </c>
      <c r="BW391" s="518" t="n">
        <v>0</v>
      </c>
      <c r="BX391" s="518" t="n">
        <v>0</v>
      </c>
      <c r="BY391" s="518" t="n">
        <v>0</v>
      </c>
      <c r="BZ391" s="518" t="n">
        <v>0</v>
      </c>
      <c r="CA391" s="518" t="n">
        <v>0</v>
      </c>
      <c r="CB391" s="518" t="n">
        <v>0</v>
      </c>
      <c r="CC391" s="518" t="n">
        <v>0</v>
      </c>
      <c r="CD391" s="518" t="n">
        <v>0</v>
      </c>
      <c r="CE391" s="518" t="n">
        <v>0</v>
      </c>
      <c r="CF391" s="518" t="n">
        <v>0</v>
      </c>
      <c r="CG391" s="518" t="n">
        <v>0</v>
      </c>
      <c r="CH391" s="518"/>
      <c r="CI391" s="716"/>
      <c r="CL391" s="48" t="n">
        <v>0</v>
      </c>
      <c r="CM391" s="48" t="n">
        <f aca="false">CL391-V391</f>
        <v>0</v>
      </c>
      <c r="CN391" s="702" t="n">
        <f aca="false">SUM(CO391:DR391)</f>
        <v>0</v>
      </c>
      <c r="CO391" s="703" t="n">
        <v>0</v>
      </c>
      <c r="CP391" s="703"/>
      <c r="CQ391" s="703" t="n">
        <v>0</v>
      </c>
      <c r="CR391" s="703"/>
      <c r="CS391" s="703" t="n">
        <v>0</v>
      </c>
      <c r="CT391" s="703" t="n">
        <v>0</v>
      </c>
      <c r="CU391" s="703"/>
      <c r="CV391" s="703"/>
      <c r="CW391" s="703"/>
      <c r="CX391" s="703" t="n">
        <v>0</v>
      </c>
      <c r="CY391" s="703" t="n">
        <v>0</v>
      </c>
      <c r="CZ391" s="703" t="n">
        <v>0</v>
      </c>
      <c r="DA391" s="703"/>
      <c r="DB391" s="703"/>
      <c r="DC391" s="703"/>
      <c r="DD391" s="703"/>
      <c r="DE391" s="703" t="n">
        <v>0</v>
      </c>
      <c r="DF391" s="703"/>
      <c r="DG391" s="703" t="n">
        <v>0</v>
      </c>
      <c r="DH391" s="703" t="n">
        <v>0</v>
      </c>
      <c r="DI391" s="703" t="n">
        <v>0</v>
      </c>
      <c r="DJ391" s="703" t="n">
        <v>0</v>
      </c>
      <c r="DK391" s="703" t="n">
        <v>0</v>
      </c>
      <c r="DL391" s="703" t="n">
        <v>0</v>
      </c>
      <c r="DM391" s="703"/>
      <c r="DN391" s="703"/>
      <c r="DO391" s="703"/>
      <c r="DP391" s="703"/>
      <c r="DQ391" s="703"/>
      <c r="DR391" s="703"/>
      <c r="DS391" s="704" t="n">
        <f aca="false">CN391-V391</f>
        <v>0</v>
      </c>
      <c r="DT391" s="553"/>
      <c r="DU391" s="48"/>
    </row>
    <row r="392" customFormat="false" ht="15" hidden="false" customHeight="true" outlineLevel="0" collapsed="false">
      <c r="A392" s="705" t="n">
        <f aca="false">A391+1</f>
        <v>383</v>
      </c>
      <c r="B392" s="706" t="s">
        <v>1099</v>
      </c>
      <c r="C392" s="706" t="s">
        <v>568</v>
      </c>
      <c r="D392" s="706" t="s">
        <v>567</v>
      </c>
      <c r="E392" s="243" t="n">
        <f aca="false">COUNTIF($G$10:$G$1856,$G392)</f>
        <v>1</v>
      </c>
      <c r="F392" s="706" t="s">
        <v>1730</v>
      </c>
      <c r="G392" s="706" t="s">
        <v>1730</v>
      </c>
      <c r="H392" s="707" t="s">
        <v>1731</v>
      </c>
      <c r="I392" s="708" t="s">
        <v>1141</v>
      </c>
      <c r="J392" s="707" t="s">
        <v>406</v>
      </c>
      <c r="K392" s="709" t="s">
        <v>369</v>
      </c>
      <c r="L392" s="707" t="s">
        <v>405</v>
      </c>
      <c r="M392" s="708" t="s">
        <v>1142</v>
      </c>
      <c r="N392" s="710" t="s">
        <v>934</v>
      </c>
      <c r="O392" s="512" t="n">
        <v>1</v>
      </c>
      <c r="P392" s="512" t="n">
        <v>1</v>
      </c>
      <c r="Q392" s="711" t="n">
        <v>0.000943717544946083</v>
      </c>
      <c r="R392" s="712"/>
      <c r="S392" s="713" t="n">
        <v>2.08</v>
      </c>
      <c r="T392" s="714" t="n">
        <v>2.08</v>
      </c>
      <c r="U392" s="715"/>
      <c r="V392" s="262" t="n">
        <f aca="false">SUM(W392:CI392)</f>
        <v>0</v>
      </c>
      <c r="W392" s="243" t="n">
        <v>0</v>
      </c>
      <c r="X392" s="243" t="n">
        <v>0</v>
      </c>
      <c r="Y392" s="243" t="n">
        <v>0</v>
      </c>
      <c r="Z392" s="243" t="n">
        <v>0</v>
      </c>
      <c r="AA392" s="243" t="n">
        <v>0</v>
      </c>
      <c r="AB392" s="243" t="n">
        <v>0</v>
      </c>
      <c r="AC392" s="243" t="n">
        <v>0</v>
      </c>
      <c r="AD392" s="243" t="n">
        <v>0</v>
      </c>
      <c r="AE392" s="243" t="n">
        <v>0</v>
      </c>
      <c r="AF392" s="243" t="n">
        <v>0</v>
      </c>
      <c r="AG392" s="243" t="n">
        <v>0</v>
      </c>
      <c r="AH392" s="518" t="n">
        <v>0</v>
      </c>
      <c r="AI392" s="243" t="n">
        <v>0</v>
      </c>
      <c r="AJ392" s="243" t="n">
        <v>0</v>
      </c>
      <c r="AK392" s="518" t="n">
        <v>0</v>
      </c>
      <c r="AL392" s="518" t="n">
        <v>0</v>
      </c>
      <c r="AM392" s="518" t="n">
        <v>0</v>
      </c>
      <c r="AN392" s="518" t="n">
        <v>0</v>
      </c>
      <c r="AO392" s="518" t="n">
        <v>0</v>
      </c>
      <c r="AP392" s="518" t="n">
        <v>0</v>
      </c>
      <c r="AQ392" s="518" t="n">
        <v>0</v>
      </c>
      <c r="AR392" s="518" t="n">
        <v>0</v>
      </c>
      <c r="AS392" s="518" t="n">
        <v>0</v>
      </c>
      <c r="AT392" s="518" t="n">
        <v>0</v>
      </c>
      <c r="AU392" s="518" t="n">
        <v>0</v>
      </c>
      <c r="AV392" s="518" t="n">
        <v>0</v>
      </c>
      <c r="AW392" s="518" t="n">
        <v>0</v>
      </c>
      <c r="AX392" s="518" t="n">
        <v>0</v>
      </c>
      <c r="AY392" s="518" t="n">
        <v>0</v>
      </c>
      <c r="AZ392" s="518" t="n">
        <v>0</v>
      </c>
      <c r="BA392" s="518" t="n">
        <v>0</v>
      </c>
      <c r="BB392" s="518" t="n">
        <v>0</v>
      </c>
      <c r="BC392" s="518" t="n">
        <v>0</v>
      </c>
      <c r="BD392" s="518" t="n">
        <v>0</v>
      </c>
      <c r="BE392" s="518" t="n">
        <v>0</v>
      </c>
      <c r="BF392" s="518" t="n">
        <v>0</v>
      </c>
      <c r="BG392" s="518" t="n">
        <v>0</v>
      </c>
      <c r="BH392" s="518" t="n">
        <v>0</v>
      </c>
      <c r="BI392" s="518" t="n">
        <v>0</v>
      </c>
      <c r="BJ392" s="518"/>
      <c r="BK392" s="518"/>
      <c r="BL392" s="518" t="n">
        <v>0</v>
      </c>
      <c r="BM392" s="518"/>
      <c r="BN392" s="518"/>
      <c r="BO392" s="518"/>
      <c r="BP392" s="518"/>
      <c r="BQ392" s="518"/>
      <c r="BR392" s="518"/>
      <c r="BS392" s="518"/>
      <c r="BT392" s="518"/>
      <c r="BU392" s="518"/>
      <c r="BV392" s="518" t="n">
        <v>0</v>
      </c>
      <c r="BW392" s="518" t="n">
        <v>0</v>
      </c>
      <c r="BX392" s="518" t="n">
        <v>0</v>
      </c>
      <c r="BY392" s="518" t="n">
        <v>0</v>
      </c>
      <c r="BZ392" s="518" t="n">
        <v>0</v>
      </c>
      <c r="CA392" s="518" t="n">
        <v>0</v>
      </c>
      <c r="CB392" s="518" t="n">
        <v>0</v>
      </c>
      <c r="CC392" s="518" t="n">
        <v>0</v>
      </c>
      <c r="CD392" s="518" t="n">
        <v>0</v>
      </c>
      <c r="CE392" s="518" t="n">
        <v>0</v>
      </c>
      <c r="CF392" s="518" t="n">
        <v>0</v>
      </c>
      <c r="CG392" s="518" t="n">
        <v>0</v>
      </c>
      <c r="CH392" s="518"/>
      <c r="CI392" s="716"/>
      <c r="CL392" s="48" t="n">
        <v>0</v>
      </c>
      <c r="CM392" s="48" t="n">
        <f aca="false">CL392-V392</f>
        <v>0</v>
      </c>
      <c r="CN392" s="702" t="n">
        <f aca="false">SUM(CO392:DR392)</f>
        <v>0</v>
      </c>
      <c r="CO392" s="703" t="n">
        <v>0</v>
      </c>
      <c r="CP392" s="703"/>
      <c r="CQ392" s="703" t="n">
        <v>0</v>
      </c>
      <c r="CR392" s="703"/>
      <c r="CS392" s="703" t="n">
        <v>0</v>
      </c>
      <c r="CT392" s="703" t="n">
        <v>0</v>
      </c>
      <c r="CU392" s="703"/>
      <c r="CV392" s="703"/>
      <c r="CW392" s="703"/>
      <c r="CX392" s="703" t="n">
        <v>0</v>
      </c>
      <c r="CY392" s="703" t="n">
        <v>0</v>
      </c>
      <c r="CZ392" s="703" t="n">
        <v>0</v>
      </c>
      <c r="DA392" s="703"/>
      <c r="DB392" s="703"/>
      <c r="DC392" s="703"/>
      <c r="DD392" s="703"/>
      <c r="DE392" s="703" t="n">
        <v>0</v>
      </c>
      <c r="DF392" s="703"/>
      <c r="DG392" s="703" t="n">
        <v>0</v>
      </c>
      <c r="DH392" s="703" t="n">
        <v>0</v>
      </c>
      <c r="DI392" s="703" t="n">
        <v>0</v>
      </c>
      <c r="DJ392" s="703" t="n">
        <v>0</v>
      </c>
      <c r="DK392" s="703" t="n">
        <v>0</v>
      </c>
      <c r="DL392" s="703" t="n">
        <v>0</v>
      </c>
      <c r="DM392" s="703"/>
      <c r="DN392" s="703"/>
      <c r="DO392" s="703"/>
      <c r="DP392" s="703"/>
      <c r="DQ392" s="703"/>
      <c r="DR392" s="703"/>
      <c r="DS392" s="704" t="n">
        <f aca="false">CN392-V392</f>
        <v>0</v>
      </c>
      <c r="DT392" s="553"/>
      <c r="DU392" s="48"/>
    </row>
    <row r="393" customFormat="false" ht="15" hidden="false" customHeight="true" outlineLevel="0" collapsed="false">
      <c r="A393" s="705" t="n">
        <f aca="false">A392+1</f>
        <v>384</v>
      </c>
      <c r="B393" s="706" t="s">
        <v>1099</v>
      </c>
      <c r="C393" s="706" t="s">
        <v>568</v>
      </c>
      <c r="D393" s="706" t="s">
        <v>567</v>
      </c>
      <c r="E393" s="243" t="n">
        <f aca="false">COUNTIF($G$10:$G$1856,$G393)</f>
        <v>1</v>
      </c>
      <c r="F393" s="706" t="s">
        <v>1732</v>
      </c>
      <c r="G393" s="706" t="s">
        <v>1732</v>
      </c>
      <c r="H393" s="707" t="s">
        <v>1733</v>
      </c>
      <c r="I393" s="708" t="s">
        <v>1137</v>
      </c>
      <c r="J393" s="707" t="s">
        <v>406</v>
      </c>
      <c r="K393" s="709" t="s">
        <v>369</v>
      </c>
      <c r="L393" s="707" t="s">
        <v>405</v>
      </c>
      <c r="M393" s="708" t="s">
        <v>1138</v>
      </c>
      <c r="N393" s="710" t="s">
        <v>934</v>
      </c>
      <c r="O393" s="512" t="n">
        <v>3</v>
      </c>
      <c r="P393" s="512" t="n">
        <v>1</v>
      </c>
      <c r="Q393" s="711" t="n">
        <v>0.00372321660489258</v>
      </c>
      <c r="R393" s="712"/>
      <c r="S393" s="713" t="n">
        <v>8.2</v>
      </c>
      <c r="T393" s="714" t="n">
        <v>8.2</v>
      </c>
      <c r="U393" s="715"/>
      <c r="V393" s="262" t="n">
        <f aca="false">SUM(W393:CI393)</f>
        <v>1</v>
      </c>
      <c r="W393" s="243" t="n">
        <v>0</v>
      </c>
      <c r="X393" s="243" t="n">
        <v>0</v>
      </c>
      <c r="Y393" s="243" t="n">
        <v>0</v>
      </c>
      <c r="Z393" s="243" t="n">
        <v>0</v>
      </c>
      <c r="AA393" s="243" t="n">
        <v>0</v>
      </c>
      <c r="AB393" s="243" t="n">
        <v>0</v>
      </c>
      <c r="AC393" s="243" t="n">
        <v>0</v>
      </c>
      <c r="AD393" s="243" t="n">
        <v>1</v>
      </c>
      <c r="AE393" s="243" t="n">
        <v>0</v>
      </c>
      <c r="AF393" s="243" t="n">
        <v>0</v>
      </c>
      <c r="AG393" s="243" t="n">
        <v>0</v>
      </c>
      <c r="AH393" s="518" t="n">
        <v>0</v>
      </c>
      <c r="AI393" s="243" t="n">
        <v>0</v>
      </c>
      <c r="AJ393" s="243" t="n">
        <v>0</v>
      </c>
      <c r="AK393" s="518" t="n">
        <v>0</v>
      </c>
      <c r="AL393" s="518" t="n">
        <v>0</v>
      </c>
      <c r="AM393" s="518" t="n">
        <v>0</v>
      </c>
      <c r="AN393" s="518" t="n">
        <v>0</v>
      </c>
      <c r="AO393" s="518" t="n">
        <v>0</v>
      </c>
      <c r="AP393" s="518" t="n">
        <v>0</v>
      </c>
      <c r="AQ393" s="518" t="n">
        <v>0</v>
      </c>
      <c r="AR393" s="518" t="n">
        <v>0</v>
      </c>
      <c r="AS393" s="518" t="n">
        <v>0</v>
      </c>
      <c r="AT393" s="518" t="n">
        <v>0</v>
      </c>
      <c r="AU393" s="518" t="n">
        <v>0</v>
      </c>
      <c r="AV393" s="518" t="n">
        <v>0</v>
      </c>
      <c r="AW393" s="518" t="n">
        <v>0</v>
      </c>
      <c r="AX393" s="518" t="n">
        <v>0</v>
      </c>
      <c r="AY393" s="518" t="n">
        <v>0</v>
      </c>
      <c r="AZ393" s="518" t="n">
        <v>0</v>
      </c>
      <c r="BA393" s="518" t="n">
        <v>0</v>
      </c>
      <c r="BB393" s="518" t="n">
        <v>0</v>
      </c>
      <c r="BC393" s="518" t="n">
        <v>0</v>
      </c>
      <c r="BD393" s="518" t="n">
        <v>0</v>
      </c>
      <c r="BE393" s="518" t="n">
        <v>0</v>
      </c>
      <c r="BF393" s="518" t="n">
        <v>0</v>
      </c>
      <c r="BG393" s="518" t="n">
        <v>0</v>
      </c>
      <c r="BH393" s="518" t="n">
        <v>0</v>
      </c>
      <c r="BI393" s="518" t="n">
        <v>0</v>
      </c>
      <c r="BJ393" s="518"/>
      <c r="BK393" s="518"/>
      <c r="BL393" s="518" t="n">
        <v>0</v>
      </c>
      <c r="BM393" s="518"/>
      <c r="BN393" s="518"/>
      <c r="BO393" s="518"/>
      <c r="BP393" s="518"/>
      <c r="BQ393" s="518"/>
      <c r="BR393" s="518"/>
      <c r="BS393" s="518"/>
      <c r="BT393" s="518"/>
      <c r="BU393" s="518"/>
      <c r="BV393" s="518" t="n">
        <v>0</v>
      </c>
      <c r="BW393" s="518" t="n">
        <v>0</v>
      </c>
      <c r="BX393" s="518" t="n">
        <v>0</v>
      </c>
      <c r="BY393" s="518" t="n">
        <v>0</v>
      </c>
      <c r="BZ393" s="518" t="n">
        <v>0</v>
      </c>
      <c r="CA393" s="518" t="n">
        <v>0</v>
      </c>
      <c r="CB393" s="518" t="n">
        <v>0</v>
      </c>
      <c r="CC393" s="518" t="n">
        <v>0</v>
      </c>
      <c r="CD393" s="518" t="n">
        <v>0</v>
      </c>
      <c r="CE393" s="518" t="n">
        <v>0</v>
      </c>
      <c r="CF393" s="518" t="n">
        <v>0</v>
      </c>
      <c r="CG393" s="518" t="n">
        <v>0</v>
      </c>
      <c r="CH393" s="518"/>
      <c r="CI393" s="716"/>
      <c r="CL393" s="48" t="n">
        <v>1</v>
      </c>
      <c r="CM393" s="48" t="n">
        <f aca="false">CL393-V393</f>
        <v>0</v>
      </c>
      <c r="CN393" s="702" t="n">
        <f aca="false">SUM(CO393:DR393)</f>
        <v>1</v>
      </c>
      <c r="CO393" s="703" t="n">
        <v>0</v>
      </c>
      <c r="CP393" s="703"/>
      <c r="CQ393" s="703" t="n">
        <v>0</v>
      </c>
      <c r="CR393" s="703"/>
      <c r="CS393" s="703" t="n">
        <v>0</v>
      </c>
      <c r="CT393" s="703" t="n">
        <v>0</v>
      </c>
      <c r="CU393" s="703"/>
      <c r="CV393" s="703"/>
      <c r="CW393" s="703"/>
      <c r="CX393" s="703" t="n">
        <v>1</v>
      </c>
      <c r="CY393" s="703" t="n">
        <v>0</v>
      </c>
      <c r="CZ393" s="703" t="n">
        <v>0</v>
      </c>
      <c r="DA393" s="703"/>
      <c r="DB393" s="703"/>
      <c r="DC393" s="703"/>
      <c r="DD393" s="703"/>
      <c r="DE393" s="703" t="n">
        <v>0</v>
      </c>
      <c r="DF393" s="703"/>
      <c r="DG393" s="703" t="n">
        <v>0</v>
      </c>
      <c r="DH393" s="703" t="n">
        <v>0</v>
      </c>
      <c r="DI393" s="703" t="n">
        <v>0</v>
      </c>
      <c r="DJ393" s="703" t="n">
        <v>0</v>
      </c>
      <c r="DK393" s="703" t="n">
        <v>0</v>
      </c>
      <c r="DL393" s="703" t="n">
        <v>0</v>
      </c>
      <c r="DM393" s="703"/>
      <c r="DN393" s="703"/>
      <c r="DO393" s="703"/>
      <c r="DP393" s="703"/>
      <c r="DQ393" s="703"/>
      <c r="DR393" s="703"/>
      <c r="DS393" s="704" t="n">
        <f aca="false">CN393-V393</f>
        <v>0</v>
      </c>
      <c r="DT393" s="553"/>
      <c r="DU393" s="48"/>
    </row>
    <row r="394" customFormat="false" ht="15" hidden="false" customHeight="true" outlineLevel="0" collapsed="false">
      <c r="A394" s="705" t="n">
        <f aca="false">A393+1</f>
        <v>385</v>
      </c>
      <c r="B394" s="706" t="s">
        <v>1099</v>
      </c>
      <c r="C394" s="706" t="s">
        <v>568</v>
      </c>
      <c r="D394" s="706" t="s">
        <v>567</v>
      </c>
      <c r="E394" s="243" t="n">
        <f aca="false">COUNTIF($G$10:$G$1856,$G394)</f>
        <v>1</v>
      </c>
      <c r="F394" s="706" t="s">
        <v>1734</v>
      </c>
      <c r="G394" s="706" t="s">
        <v>1734</v>
      </c>
      <c r="H394" s="707" t="s">
        <v>1735</v>
      </c>
      <c r="I394" s="708" t="s">
        <v>941</v>
      </c>
      <c r="J394" s="707" t="s">
        <v>406</v>
      </c>
      <c r="K394" s="709" t="s">
        <v>369</v>
      </c>
      <c r="L394" s="707" t="s">
        <v>405</v>
      </c>
      <c r="M394" s="708" t="s">
        <v>942</v>
      </c>
      <c r="N394" s="710" t="s">
        <v>934</v>
      </c>
      <c r="O394" s="512" t="n">
        <v>3</v>
      </c>
      <c r="P394" s="512" t="n">
        <v>1</v>
      </c>
      <c r="Q394" s="711" t="n">
        <v>0.00201769898663745</v>
      </c>
      <c r="R394" s="712"/>
      <c r="S394" s="713" t="n">
        <v>4.44</v>
      </c>
      <c r="T394" s="714" t="n">
        <v>4.44</v>
      </c>
      <c r="U394" s="715"/>
      <c r="V394" s="262" t="n">
        <f aca="false">SUM(W394:CI394)</f>
        <v>0</v>
      </c>
      <c r="W394" s="243" t="n">
        <v>0</v>
      </c>
      <c r="X394" s="243" t="n">
        <v>0</v>
      </c>
      <c r="Y394" s="243" t="n">
        <v>0</v>
      </c>
      <c r="Z394" s="243" t="n">
        <v>0</v>
      </c>
      <c r="AA394" s="243" t="n">
        <v>0</v>
      </c>
      <c r="AB394" s="243" t="n">
        <v>0</v>
      </c>
      <c r="AC394" s="243" t="n">
        <v>0</v>
      </c>
      <c r="AD394" s="243" t="n">
        <v>0</v>
      </c>
      <c r="AE394" s="243" t="n">
        <v>0</v>
      </c>
      <c r="AF394" s="243" t="n">
        <v>0</v>
      </c>
      <c r="AG394" s="243" t="n">
        <v>0</v>
      </c>
      <c r="AH394" s="518" t="n">
        <v>0</v>
      </c>
      <c r="AI394" s="243" t="n">
        <v>0</v>
      </c>
      <c r="AJ394" s="243" t="n">
        <v>0</v>
      </c>
      <c r="AK394" s="518" t="n">
        <v>0</v>
      </c>
      <c r="AL394" s="518" t="n">
        <v>0</v>
      </c>
      <c r="AM394" s="518" t="n">
        <v>0</v>
      </c>
      <c r="AN394" s="518" t="n">
        <v>0</v>
      </c>
      <c r="AO394" s="518" t="n">
        <v>0</v>
      </c>
      <c r="AP394" s="518" t="n">
        <v>0</v>
      </c>
      <c r="AQ394" s="518" t="n">
        <v>0</v>
      </c>
      <c r="AR394" s="518" t="n">
        <v>0</v>
      </c>
      <c r="AS394" s="518" t="n">
        <v>0</v>
      </c>
      <c r="AT394" s="518" t="n">
        <v>0</v>
      </c>
      <c r="AU394" s="518" t="n">
        <v>0</v>
      </c>
      <c r="AV394" s="518" t="n">
        <v>0</v>
      </c>
      <c r="AW394" s="518" t="n">
        <v>0</v>
      </c>
      <c r="AX394" s="518" t="n">
        <v>0</v>
      </c>
      <c r="AY394" s="518" t="n">
        <v>0</v>
      </c>
      <c r="AZ394" s="518" t="n">
        <v>0</v>
      </c>
      <c r="BA394" s="518" t="n">
        <v>0</v>
      </c>
      <c r="BB394" s="518" t="n">
        <v>0</v>
      </c>
      <c r="BC394" s="518" t="n">
        <v>0</v>
      </c>
      <c r="BD394" s="518" t="n">
        <v>0</v>
      </c>
      <c r="BE394" s="518" t="n">
        <v>0</v>
      </c>
      <c r="BF394" s="518" t="n">
        <v>0</v>
      </c>
      <c r="BG394" s="518" t="n">
        <v>0</v>
      </c>
      <c r="BH394" s="518" t="n">
        <v>0</v>
      </c>
      <c r="BI394" s="518" t="n">
        <v>0</v>
      </c>
      <c r="BJ394" s="518"/>
      <c r="BK394" s="518"/>
      <c r="BL394" s="518" t="n">
        <v>0</v>
      </c>
      <c r="BM394" s="518"/>
      <c r="BN394" s="518"/>
      <c r="BO394" s="518"/>
      <c r="BP394" s="518"/>
      <c r="BQ394" s="518"/>
      <c r="BR394" s="518"/>
      <c r="BS394" s="518"/>
      <c r="BT394" s="518"/>
      <c r="BU394" s="518"/>
      <c r="BV394" s="518" t="n">
        <v>0</v>
      </c>
      <c r="BW394" s="518" t="n">
        <v>0</v>
      </c>
      <c r="BX394" s="518" t="n">
        <v>0</v>
      </c>
      <c r="BY394" s="518" t="n">
        <v>0</v>
      </c>
      <c r="BZ394" s="518" t="n">
        <v>0</v>
      </c>
      <c r="CA394" s="518" t="n">
        <v>0</v>
      </c>
      <c r="CB394" s="518" t="n">
        <v>0</v>
      </c>
      <c r="CC394" s="518" t="n">
        <v>0</v>
      </c>
      <c r="CD394" s="518" t="n">
        <v>0</v>
      </c>
      <c r="CE394" s="518" t="n">
        <v>0</v>
      </c>
      <c r="CF394" s="518" t="n">
        <v>0</v>
      </c>
      <c r="CG394" s="518" t="n">
        <v>0</v>
      </c>
      <c r="CH394" s="518"/>
      <c r="CI394" s="716"/>
      <c r="CL394" s="48" t="n">
        <v>0</v>
      </c>
      <c r="CM394" s="48" t="n">
        <f aca="false">CL394-V394</f>
        <v>0</v>
      </c>
      <c r="CN394" s="702" t="n">
        <f aca="false">SUM(CO394:DR394)</f>
        <v>0</v>
      </c>
      <c r="CO394" s="703" t="n">
        <v>0</v>
      </c>
      <c r="CP394" s="703"/>
      <c r="CQ394" s="703" t="n">
        <v>0</v>
      </c>
      <c r="CR394" s="703"/>
      <c r="CS394" s="703" t="n">
        <v>0</v>
      </c>
      <c r="CT394" s="703" t="n">
        <v>0</v>
      </c>
      <c r="CU394" s="703"/>
      <c r="CV394" s="703"/>
      <c r="CW394" s="703"/>
      <c r="CX394" s="703" t="n">
        <v>0</v>
      </c>
      <c r="CY394" s="703" t="n">
        <v>0</v>
      </c>
      <c r="CZ394" s="703" t="n">
        <v>0</v>
      </c>
      <c r="DA394" s="703"/>
      <c r="DB394" s="703"/>
      <c r="DC394" s="703"/>
      <c r="DD394" s="703"/>
      <c r="DE394" s="703" t="n">
        <v>0</v>
      </c>
      <c r="DF394" s="703"/>
      <c r="DG394" s="703" t="n">
        <v>0</v>
      </c>
      <c r="DH394" s="703" t="n">
        <v>0</v>
      </c>
      <c r="DI394" s="703" t="n">
        <v>0</v>
      </c>
      <c r="DJ394" s="703" t="n">
        <v>0</v>
      </c>
      <c r="DK394" s="703" t="n">
        <v>0</v>
      </c>
      <c r="DL394" s="703" t="n">
        <v>0</v>
      </c>
      <c r="DM394" s="703"/>
      <c r="DN394" s="703"/>
      <c r="DO394" s="703"/>
      <c r="DP394" s="703"/>
      <c r="DQ394" s="703"/>
      <c r="DR394" s="703"/>
      <c r="DS394" s="704" t="n">
        <f aca="false">CN394-V394</f>
        <v>0</v>
      </c>
      <c r="DT394" s="553"/>
      <c r="DU394" s="48"/>
    </row>
    <row r="395" customFormat="false" ht="15" hidden="false" customHeight="true" outlineLevel="0" collapsed="false">
      <c r="A395" s="705" t="n">
        <f aca="false">A394+1</f>
        <v>386</v>
      </c>
      <c r="B395" s="706" t="s">
        <v>1099</v>
      </c>
      <c r="C395" s="706" t="s">
        <v>568</v>
      </c>
      <c r="D395" s="706" t="s">
        <v>567</v>
      </c>
      <c r="E395" s="243" t="n">
        <f aca="false">COUNTIF($G$10:$G$1856,$G395)</f>
        <v>1</v>
      </c>
      <c r="F395" s="706" t="s">
        <v>1736</v>
      </c>
      <c r="G395" s="706" t="s">
        <v>1736</v>
      </c>
      <c r="H395" s="707" t="s">
        <v>1737</v>
      </c>
      <c r="I395" s="708" t="s">
        <v>1078</v>
      </c>
      <c r="J395" s="707" t="s">
        <v>406</v>
      </c>
      <c r="K395" s="709" t="s">
        <v>369</v>
      </c>
      <c r="L395" s="707" t="s">
        <v>405</v>
      </c>
      <c r="M395" s="708" t="s">
        <v>1002</v>
      </c>
      <c r="N395" s="710" t="s">
        <v>934</v>
      </c>
      <c r="O395" s="512" t="n">
        <v>3</v>
      </c>
      <c r="P395" s="512" t="n">
        <v>1</v>
      </c>
      <c r="Q395" s="711" t="n">
        <v>0.000999437170968194</v>
      </c>
      <c r="R395" s="712"/>
      <c r="S395" s="713" t="n">
        <v>2.2</v>
      </c>
      <c r="T395" s="714" t="n">
        <v>2.2</v>
      </c>
      <c r="U395" s="715"/>
      <c r="V395" s="262" t="n">
        <f aca="false">SUM(W395:CI395)</f>
        <v>3</v>
      </c>
      <c r="W395" s="243" t="n">
        <v>0</v>
      </c>
      <c r="X395" s="243" t="n">
        <v>0</v>
      </c>
      <c r="Y395" s="243" t="n">
        <v>0</v>
      </c>
      <c r="Z395" s="243" t="n">
        <v>0</v>
      </c>
      <c r="AA395" s="243" t="n">
        <v>0</v>
      </c>
      <c r="AB395" s="243" t="n">
        <v>0</v>
      </c>
      <c r="AC395" s="243" t="n">
        <v>0</v>
      </c>
      <c r="AD395" s="243" t="n">
        <v>1</v>
      </c>
      <c r="AE395" s="243" t="n">
        <v>0</v>
      </c>
      <c r="AF395" s="243" t="n">
        <v>0</v>
      </c>
      <c r="AG395" s="243" t="n">
        <v>0</v>
      </c>
      <c r="AH395" s="518" t="n">
        <v>0</v>
      </c>
      <c r="AI395" s="243" t="n">
        <v>0</v>
      </c>
      <c r="AJ395" s="243" t="n">
        <v>0</v>
      </c>
      <c r="AK395" s="518" t="n">
        <v>0</v>
      </c>
      <c r="AL395" s="518" t="n">
        <v>0</v>
      </c>
      <c r="AM395" s="518" t="n">
        <v>0</v>
      </c>
      <c r="AN395" s="518" t="n">
        <v>0</v>
      </c>
      <c r="AO395" s="518" t="n">
        <v>0</v>
      </c>
      <c r="AP395" s="518" t="n">
        <v>0</v>
      </c>
      <c r="AQ395" s="518" t="n">
        <v>0</v>
      </c>
      <c r="AR395" s="518" t="n">
        <v>0</v>
      </c>
      <c r="AS395" s="518" t="n">
        <v>0</v>
      </c>
      <c r="AT395" s="518" t="n">
        <v>0</v>
      </c>
      <c r="AU395" s="518" t="n">
        <v>0</v>
      </c>
      <c r="AV395" s="518" t="n">
        <v>0</v>
      </c>
      <c r="AW395" s="518" t="n">
        <v>0</v>
      </c>
      <c r="AX395" s="518" t="n">
        <v>0</v>
      </c>
      <c r="AY395" s="518" t="n">
        <v>0</v>
      </c>
      <c r="AZ395" s="518" t="n">
        <v>0</v>
      </c>
      <c r="BA395" s="518" t="n">
        <v>0</v>
      </c>
      <c r="BB395" s="518" t="n">
        <v>0</v>
      </c>
      <c r="BC395" s="518" t="n">
        <v>0</v>
      </c>
      <c r="BD395" s="518" t="n">
        <v>0</v>
      </c>
      <c r="BE395" s="518" t="n">
        <v>0</v>
      </c>
      <c r="BF395" s="518" t="n">
        <v>0</v>
      </c>
      <c r="BG395" s="518" t="n">
        <v>0</v>
      </c>
      <c r="BH395" s="518" t="n">
        <v>0</v>
      </c>
      <c r="BI395" s="518" t="n">
        <v>0</v>
      </c>
      <c r="BJ395" s="518"/>
      <c r="BK395" s="518"/>
      <c r="BL395" s="518" t="n">
        <v>0</v>
      </c>
      <c r="BM395" s="518"/>
      <c r="BN395" s="518"/>
      <c r="BO395" s="518"/>
      <c r="BP395" s="518"/>
      <c r="BQ395" s="518"/>
      <c r="BR395" s="518"/>
      <c r="BS395" s="518"/>
      <c r="BT395" s="518"/>
      <c r="BU395" s="518"/>
      <c r="BV395" s="518" t="n">
        <v>0</v>
      </c>
      <c r="BW395" s="518" t="n">
        <v>0</v>
      </c>
      <c r="BX395" s="518" t="n">
        <v>0</v>
      </c>
      <c r="BY395" s="518" t="n">
        <v>0</v>
      </c>
      <c r="BZ395" s="518" t="n">
        <v>0</v>
      </c>
      <c r="CA395" s="518" t="n">
        <v>0</v>
      </c>
      <c r="CB395" s="518" t="n">
        <v>0</v>
      </c>
      <c r="CC395" s="518" t="n">
        <v>0</v>
      </c>
      <c r="CD395" s="518" t="n">
        <v>0</v>
      </c>
      <c r="CE395" s="518" t="n">
        <v>0</v>
      </c>
      <c r="CF395" s="518" t="n">
        <v>0</v>
      </c>
      <c r="CG395" s="518" t="n">
        <v>2</v>
      </c>
      <c r="CH395" s="518"/>
      <c r="CI395" s="716"/>
      <c r="CL395" s="48" t="n">
        <v>1</v>
      </c>
      <c r="CM395" s="48" t="n">
        <f aca="false">CL395-V395</f>
        <v>-2</v>
      </c>
      <c r="CN395" s="702" t="n">
        <f aca="false">SUM(CO395:DR395)</f>
        <v>1</v>
      </c>
      <c r="CO395" s="703" t="n">
        <v>0</v>
      </c>
      <c r="CP395" s="703"/>
      <c r="CQ395" s="703" t="n">
        <v>0</v>
      </c>
      <c r="CR395" s="703"/>
      <c r="CS395" s="703" t="n">
        <v>0</v>
      </c>
      <c r="CT395" s="703" t="n">
        <v>0</v>
      </c>
      <c r="CU395" s="703"/>
      <c r="CV395" s="703"/>
      <c r="CW395" s="703"/>
      <c r="CX395" s="703" t="n">
        <v>1</v>
      </c>
      <c r="CY395" s="703" t="n">
        <v>0</v>
      </c>
      <c r="CZ395" s="703" t="n">
        <v>0</v>
      </c>
      <c r="DA395" s="703"/>
      <c r="DB395" s="703"/>
      <c r="DC395" s="703"/>
      <c r="DD395" s="703"/>
      <c r="DE395" s="703" t="n">
        <v>0</v>
      </c>
      <c r="DF395" s="703"/>
      <c r="DG395" s="703" t="n">
        <v>0</v>
      </c>
      <c r="DH395" s="703" t="n">
        <v>0</v>
      </c>
      <c r="DI395" s="703" t="n">
        <v>0</v>
      </c>
      <c r="DJ395" s="703" t="n">
        <v>0</v>
      </c>
      <c r="DK395" s="703" t="n">
        <v>0</v>
      </c>
      <c r="DL395" s="703" t="n">
        <v>0</v>
      </c>
      <c r="DM395" s="703"/>
      <c r="DN395" s="703"/>
      <c r="DO395" s="703"/>
      <c r="DP395" s="703"/>
      <c r="DQ395" s="703"/>
      <c r="DR395" s="703"/>
      <c r="DS395" s="704" t="n">
        <f aca="false">CN395-V395</f>
        <v>-2</v>
      </c>
      <c r="DT395" s="553"/>
      <c r="DU395" s="48"/>
    </row>
    <row r="396" customFormat="false" ht="15" hidden="false" customHeight="true" outlineLevel="0" collapsed="false">
      <c r="A396" s="705" t="n">
        <f aca="false">A395+1</f>
        <v>387</v>
      </c>
      <c r="B396" s="706" t="s">
        <v>1099</v>
      </c>
      <c r="C396" s="706" t="s">
        <v>568</v>
      </c>
      <c r="D396" s="706" t="s">
        <v>567</v>
      </c>
      <c r="E396" s="243" t="n">
        <f aca="false">COUNTIF($G$10:$G$1856,$G396)</f>
        <v>1</v>
      </c>
      <c r="F396" s="706" t="s">
        <v>1738</v>
      </c>
      <c r="G396" s="706" t="s">
        <v>1738</v>
      </c>
      <c r="H396" s="707" t="s">
        <v>1739</v>
      </c>
      <c r="I396" s="708" t="s">
        <v>1644</v>
      </c>
      <c r="J396" s="707" t="s">
        <v>406</v>
      </c>
      <c r="K396" s="709" t="s">
        <v>369</v>
      </c>
      <c r="L396" s="707" t="s">
        <v>405</v>
      </c>
      <c r="M396" s="708" t="s">
        <v>1006</v>
      </c>
      <c r="N396" s="710" t="s">
        <v>934</v>
      </c>
      <c r="O396" s="512" t="n">
        <v>3</v>
      </c>
      <c r="P396" s="512" t="n">
        <v>1</v>
      </c>
      <c r="Q396" s="711" t="n">
        <v>0.000540938066122642</v>
      </c>
      <c r="R396" s="712"/>
      <c r="S396" s="713" t="n">
        <v>1.19</v>
      </c>
      <c r="T396" s="714" t="n">
        <v>1.19</v>
      </c>
      <c r="U396" s="715"/>
      <c r="V396" s="262" t="n">
        <f aca="false">SUM(W396:CI396)</f>
        <v>0</v>
      </c>
      <c r="W396" s="243" t="n">
        <v>0</v>
      </c>
      <c r="X396" s="243" t="n">
        <v>0</v>
      </c>
      <c r="Y396" s="243" t="n">
        <v>0</v>
      </c>
      <c r="Z396" s="243" t="n">
        <v>0</v>
      </c>
      <c r="AA396" s="243" t="n">
        <v>0</v>
      </c>
      <c r="AB396" s="243" t="n">
        <v>0</v>
      </c>
      <c r="AC396" s="243" t="n">
        <v>0</v>
      </c>
      <c r="AD396" s="243" t="n">
        <v>0</v>
      </c>
      <c r="AE396" s="243" t="n">
        <v>0</v>
      </c>
      <c r="AF396" s="243" t="n">
        <v>0</v>
      </c>
      <c r="AG396" s="243" t="n">
        <v>0</v>
      </c>
      <c r="AH396" s="518" t="n">
        <v>0</v>
      </c>
      <c r="AI396" s="243" t="n">
        <v>0</v>
      </c>
      <c r="AJ396" s="243" t="n">
        <v>0</v>
      </c>
      <c r="AK396" s="518" t="n">
        <v>0</v>
      </c>
      <c r="AL396" s="518" t="n">
        <v>0</v>
      </c>
      <c r="AM396" s="518" t="n">
        <v>0</v>
      </c>
      <c r="AN396" s="518" t="n">
        <v>0</v>
      </c>
      <c r="AO396" s="518" t="n">
        <v>0</v>
      </c>
      <c r="AP396" s="518" t="n">
        <v>0</v>
      </c>
      <c r="AQ396" s="518" t="n">
        <v>0</v>
      </c>
      <c r="AR396" s="518" t="n">
        <v>0</v>
      </c>
      <c r="AS396" s="518" t="n">
        <v>0</v>
      </c>
      <c r="AT396" s="518" t="n">
        <v>0</v>
      </c>
      <c r="AU396" s="518" t="n">
        <v>0</v>
      </c>
      <c r="AV396" s="518" t="n">
        <v>0</v>
      </c>
      <c r="AW396" s="518" t="n">
        <v>0</v>
      </c>
      <c r="AX396" s="518" t="n">
        <v>0</v>
      </c>
      <c r="AY396" s="518" t="n">
        <v>0</v>
      </c>
      <c r="AZ396" s="518" t="n">
        <v>0</v>
      </c>
      <c r="BA396" s="518" t="n">
        <v>0</v>
      </c>
      <c r="BB396" s="518" t="n">
        <v>0</v>
      </c>
      <c r="BC396" s="518" t="n">
        <v>0</v>
      </c>
      <c r="BD396" s="518" t="n">
        <v>0</v>
      </c>
      <c r="BE396" s="518" t="n">
        <v>0</v>
      </c>
      <c r="BF396" s="518" t="n">
        <v>0</v>
      </c>
      <c r="BG396" s="518" t="n">
        <v>0</v>
      </c>
      <c r="BH396" s="518" t="n">
        <v>0</v>
      </c>
      <c r="BI396" s="518" t="n">
        <v>0</v>
      </c>
      <c r="BJ396" s="518"/>
      <c r="BK396" s="518"/>
      <c r="BL396" s="518" t="n">
        <v>0</v>
      </c>
      <c r="BM396" s="518"/>
      <c r="BN396" s="518"/>
      <c r="BO396" s="518"/>
      <c r="BP396" s="518"/>
      <c r="BQ396" s="518"/>
      <c r="BR396" s="518"/>
      <c r="BS396" s="518"/>
      <c r="BT396" s="518"/>
      <c r="BU396" s="518"/>
      <c r="BV396" s="518" t="n">
        <v>0</v>
      </c>
      <c r="BW396" s="518" t="n">
        <v>0</v>
      </c>
      <c r="BX396" s="518" t="n">
        <v>0</v>
      </c>
      <c r="BY396" s="518" t="n">
        <v>0</v>
      </c>
      <c r="BZ396" s="518" t="n">
        <v>0</v>
      </c>
      <c r="CA396" s="518" t="n">
        <v>0</v>
      </c>
      <c r="CB396" s="518" t="n">
        <v>0</v>
      </c>
      <c r="CC396" s="518" t="n">
        <v>0</v>
      </c>
      <c r="CD396" s="518" t="n">
        <v>0</v>
      </c>
      <c r="CE396" s="518" t="n">
        <v>0</v>
      </c>
      <c r="CF396" s="518" t="n">
        <v>0</v>
      </c>
      <c r="CG396" s="518" t="n">
        <v>0</v>
      </c>
      <c r="CH396" s="518"/>
      <c r="CI396" s="716"/>
      <c r="CL396" s="48" t="n">
        <v>0</v>
      </c>
      <c r="CM396" s="48" t="n">
        <f aca="false">CL396-V396</f>
        <v>0</v>
      </c>
      <c r="CN396" s="702" t="n">
        <f aca="false">SUM(CO396:DR396)</f>
        <v>0</v>
      </c>
      <c r="CO396" s="703" t="n">
        <v>0</v>
      </c>
      <c r="CP396" s="703"/>
      <c r="CQ396" s="703" t="n">
        <v>0</v>
      </c>
      <c r="CR396" s="703"/>
      <c r="CS396" s="703" t="n">
        <v>0</v>
      </c>
      <c r="CT396" s="703" t="n">
        <v>0</v>
      </c>
      <c r="CU396" s="703"/>
      <c r="CV396" s="703"/>
      <c r="CW396" s="703"/>
      <c r="CX396" s="703" t="n">
        <v>0</v>
      </c>
      <c r="CY396" s="703" t="n">
        <v>0</v>
      </c>
      <c r="CZ396" s="703" t="n">
        <v>0</v>
      </c>
      <c r="DA396" s="703"/>
      <c r="DB396" s="703"/>
      <c r="DC396" s="703"/>
      <c r="DD396" s="703"/>
      <c r="DE396" s="703" t="n">
        <v>0</v>
      </c>
      <c r="DF396" s="703"/>
      <c r="DG396" s="703" t="n">
        <v>0</v>
      </c>
      <c r="DH396" s="703" t="n">
        <v>0</v>
      </c>
      <c r="DI396" s="703" t="n">
        <v>0</v>
      </c>
      <c r="DJ396" s="703" t="n">
        <v>0</v>
      </c>
      <c r="DK396" s="703" t="n">
        <v>0</v>
      </c>
      <c r="DL396" s="703" t="n">
        <v>0</v>
      </c>
      <c r="DM396" s="703"/>
      <c r="DN396" s="703"/>
      <c r="DO396" s="703"/>
      <c r="DP396" s="703"/>
      <c r="DQ396" s="703"/>
      <c r="DR396" s="703"/>
      <c r="DS396" s="704" t="n">
        <f aca="false">CN396-V396</f>
        <v>0</v>
      </c>
      <c r="DT396" s="553"/>
      <c r="DU396" s="48"/>
    </row>
    <row r="397" customFormat="false" ht="15" hidden="false" customHeight="true" outlineLevel="0" collapsed="false">
      <c r="A397" s="705" t="n">
        <f aca="false">A396+1</f>
        <v>388</v>
      </c>
      <c r="B397" s="706" t="s">
        <v>1099</v>
      </c>
      <c r="C397" s="706" t="s">
        <v>568</v>
      </c>
      <c r="D397" s="706" t="s">
        <v>567</v>
      </c>
      <c r="E397" s="243" t="n">
        <f aca="false">COUNTIF($G$10:$G$1856,$G397)</f>
        <v>1</v>
      </c>
      <c r="F397" s="706" t="s">
        <v>1740</v>
      </c>
      <c r="G397" s="706" t="s">
        <v>1740</v>
      </c>
      <c r="H397" s="707" t="s">
        <v>1741</v>
      </c>
      <c r="I397" s="708" t="s">
        <v>1647</v>
      </c>
      <c r="J397" s="707" t="s">
        <v>406</v>
      </c>
      <c r="K397" s="709" t="s">
        <v>369</v>
      </c>
      <c r="L397" s="707" t="s">
        <v>405</v>
      </c>
      <c r="M397" s="708" t="s">
        <v>1010</v>
      </c>
      <c r="N397" s="710" t="s">
        <v>934</v>
      </c>
      <c r="O397" s="512" t="n">
        <v>3</v>
      </c>
      <c r="P397" s="512" t="n">
        <v>1</v>
      </c>
      <c r="Q397" s="711" t="n">
        <v>0.000540938066122642</v>
      </c>
      <c r="R397" s="712"/>
      <c r="S397" s="713" t="n">
        <v>1.19</v>
      </c>
      <c r="T397" s="714" t="n">
        <v>1.19</v>
      </c>
      <c r="U397" s="715"/>
      <c r="V397" s="262" t="n">
        <f aca="false">SUM(W397:CI397)</f>
        <v>0</v>
      </c>
      <c r="W397" s="243" t="n">
        <v>0</v>
      </c>
      <c r="X397" s="243" t="n">
        <v>0</v>
      </c>
      <c r="Y397" s="243" t="n">
        <v>0</v>
      </c>
      <c r="Z397" s="243" t="n">
        <v>0</v>
      </c>
      <c r="AA397" s="243" t="n">
        <v>0</v>
      </c>
      <c r="AB397" s="243" t="n">
        <v>0</v>
      </c>
      <c r="AC397" s="243" t="n">
        <v>0</v>
      </c>
      <c r="AD397" s="243" t="n">
        <v>0</v>
      </c>
      <c r="AE397" s="243" t="n">
        <v>0</v>
      </c>
      <c r="AF397" s="243" t="n">
        <v>0</v>
      </c>
      <c r="AG397" s="243" t="n">
        <v>0</v>
      </c>
      <c r="AH397" s="518" t="n">
        <v>0</v>
      </c>
      <c r="AI397" s="243" t="n">
        <v>0</v>
      </c>
      <c r="AJ397" s="243" t="n">
        <v>0</v>
      </c>
      <c r="AK397" s="518" t="n">
        <v>0</v>
      </c>
      <c r="AL397" s="518" t="n">
        <v>0</v>
      </c>
      <c r="AM397" s="518" t="n">
        <v>0</v>
      </c>
      <c r="AN397" s="518" t="n">
        <v>0</v>
      </c>
      <c r="AO397" s="518" t="n">
        <v>0</v>
      </c>
      <c r="AP397" s="518" t="n">
        <v>0</v>
      </c>
      <c r="AQ397" s="518" t="n">
        <v>0</v>
      </c>
      <c r="AR397" s="518" t="n">
        <v>0</v>
      </c>
      <c r="AS397" s="518" t="n">
        <v>0</v>
      </c>
      <c r="AT397" s="518" t="n">
        <v>0</v>
      </c>
      <c r="AU397" s="518" t="n">
        <v>0</v>
      </c>
      <c r="AV397" s="518" t="n">
        <v>0</v>
      </c>
      <c r="AW397" s="518" t="n">
        <v>0</v>
      </c>
      <c r="AX397" s="518" t="n">
        <v>0</v>
      </c>
      <c r="AY397" s="518" t="n">
        <v>0</v>
      </c>
      <c r="AZ397" s="518" t="n">
        <v>0</v>
      </c>
      <c r="BA397" s="518" t="n">
        <v>0</v>
      </c>
      <c r="BB397" s="518" t="n">
        <v>0</v>
      </c>
      <c r="BC397" s="518" t="n">
        <v>0</v>
      </c>
      <c r="BD397" s="518" t="n">
        <v>0</v>
      </c>
      <c r="BE397" s="518" t="n">
        <v>0</v>
      </c>
      <c r="BF397" s="518" t="n">
        <v>0</v>
      </c>
      <c r="BG397" s="518" t="n">
        <v>0</v>
      </c>
      <c r="BH397" s="518" t="n">
        <v>0</v>
      </c>
      <c r="BI397" s="518" t="n">
        <v>0</v>
      </c>
      <c r="BJ397" s="518"/>
      <c r="BK397" s="518"/>
      <c r="BL397" s="518" t="n">
        <v>0</v>
      </c>
      <c r="BM397" s="518"/>
      <c r="BN397" s="518"/>
      <c r="BO397" s="518"/>
      <c r="BP397" s="518"/>
      <c r="BQ397" s="518"/>
      <c r="BR397" s="518"/>
      <c r="BS397" s="518"/>
      <c r="BT397" s="518"/>
      <c r="BU397" s="518"/>
      <c r="BV397" s="518" t="n">
        <v>0</v>
      </c>
      <c r="BW397" s="518" t="n">
        <v>0</v>
      </c>
      <c r="BX397" s="518" t="n">
        <v>0</v>
      </c>
      <c r="BY397" s="518" t="n">
        <v>0</v>
      </c>
      <c r="BZ397" s="518" t="n">
        <v>0</v>
      </c>
      <c r="CA397" s="518" t="n">
        <v>0</v>
      </c>
      <c r="CB397" s="518" t="n">
        <v>0</v>
      </c>
      <c r="CC397" s="518" t="n">
        <v>0</v>
      </c>
      <c r="CD397" s="518" t="n">
        <v>0</v>
      </c>
      <c r="CE397" s="518" t="n">
        <v>0</v>
      </c>
      <c r="CF397" s="518" t="n">
        <v>0</v>
      </c>
      <c r="CG397" s="518" t="n">
        <v>0</v>
      </c>
      <c r="CH397" s="518"/>
      <c r="CI397" s="716"/>
      <c r="CL397" s="48" t="n">
        <v>0</v>
      </c>
      <c r="CM397" s="48" t="n">
        <f aca="false">CL397-V397</f>
        <v>0</v>
      </c>
      <c r="CN397" s="702" t="n">
        <f aca="false">SUM(CO397:DR397)</f>
        <v>0</v>
      </c>
      <c r="CO397" s="703" t="n">
        <v>0</v>
      </c>
      <c r="CP397" s="703"/>
      <c r="CQ397" s="703" t="n">
        <v>0</v>
      </c>
      <c r="CR397" s="703"/>
      <c r="CS397" s="703" t="n">
        <v>0</v>
      </c>
      <c r="CT397" s="703" t="n">
        <v>0</v>
      </c>
      <c r="CU397" s="703"/>
      <c r="CV397" s="703"/>
      <c r="CW397" s="703"/>
      <c r="CX397" s="703" t="n">
        <v>0</v>
      </c>
      <c r="CY397" s="703" t="n">
        <v>0</v>
      </c>
      <c r="CZ397" s="703" t="n">
        <v>0</v>
      </c>
      <c r="DA397" s="703"/>
      <c r="DB397" s="703"/>
      <c r="DC397" s="703"/>
      <c r="DD397" s="703"/>
      <c r="DE397" s="703" t="n">
        <v>0</v>
      </c>
      <c r="DF397" s="703"/>
      <c r="DG397" s="703" t="n">
        <v>0</v>
      </c>
      <c r="DH397" s="703" t="n">
        <v>0</v>
      </c>
      <c r="DI397" s="703" t="n">
        <v>0</v>
      </c>
      <c r="DJ397" s="703" t="n">
        <v>0</v>
      </c>
      <c r="DK397" s="703" t="n">
        <v>0</v>
      </c>
      <c r="DL397" s="703" t="n">
        <v>0</v>
      </c>
      <c r="DM397" s="703"/>
      <c r="DN397" s="703"/>
      <c r="DO397" s="703"/>
      <c r="DP397" s="703"/>
      <c r="DQ397" s="703"/>
      <c r="DR397" s="703"/>
      <c r="DS397" s="704" t="n">
        <f aca="false">CN397-V397</f>
        <v>0</v>
      </c>
      <c r="DT397" s="553"/>
      <c r="DU397" s="48"/>
    </row>
    <row r="398" customFormat="false" ht="15" hidden="false" customHeight="true" outlineLevel="0" collapsed="false">
      <c r="A398" s="705" t="n">
        <f aca="false">A397+1</f>
        <v>389</v>
      </c>
      <c r="B398" s="706" t="s">
        <v>1099</v>
      </c>
      <c r="C398" s="706" t="s">
        <v>568</v>
      </c>
      <c r="D398" s="706" t="s">
        <v>567</v>
      </c>
      <c r="E398" s="243" t="n">
        <f aca="false">COUNTIF($G$10:$G$1856,$G398)</f>
        <v>1</v>
      </c>
      <c r="F398" s="706" t="s">
        <v>1742</v>
      </c>
      <c r="G398" s="706" t="s">
        <v>1742</v>
      </c>
      <c r="H398" s="707" t="s">
        <v>1743</v>
      </c>
      <c r="I398" s="708" t="s">
        <v>1090</v>
      </c>
      <c r="J398" s="707" t="s">
        <v>406</v>
      </c>
      <c r="K398" s="709" t="s">
        <v>369</v>
      </c>
      <c r="L398" s="707" t="s">
        <v>405</v>
      </c>
      <c r="M398" s="708" t="s">
        <v>1014</v>
      </c>
      <c r="N398" s="710" t="s">
        <v>934</v>
      </c>
      <c r="O398" s="512" t="n">
        <v>3</v>
      </c>
      <c r="P398" s="512" t="n">
        <v>1</v>
      </c>
      <c r="Q398" s="711" t="n">
        <v>0.000578803730751227</v>
      </c>
      <c r="R398" s="712"/>
      <c r="S398" s="713" t="n">
        <v>1.27</v>
      </c>
      <c r="T398" s="714" t="n">
        <v>1.27</v>
      </c>
      <c r="U398" s="715"/>
      <c r="V398" s="262" t="n">
        <f aca="false">SUM(W398:CI398)</f>
        <v>0</v>
      </c>
      <c r="W398" s="243" t="n">
        <v>0</v>
      </c>
      <c r="X398" s="243" t="n">
        <v>0</v>
      </c>
      <c r="Y398" s="243" t="n">
        <v>0</v>
      </c>
      <c r="Z398" s="243" t="n">
        <v>0</v>
      </c>
      <c r="AA398" s="243" t="n">
        <v>0</v>
      </c>
      <c r="AB398" s="243" t="n">
        <v>0</v>
      </c>
      <c r="AC398" s="243" t="n">
        <v>0</v>
      </c>
      <c r="AD398" s="243" t="n">
        <v>0</v>
      </c>
      <c r="AE398" s="243" t="n">
        <v>0</v>
      </c>
      <c r="AF398" s="243" t="n">
        <v>0</v>
      </c>
      <c r="AG398" s="243" t="n">
        <v>0</v>
      </c>
      <c r="AH398" s="518" t="n">
        <v>0</v>
      </c>
      <c r="AI398" s="243" t="n">
        <v>0</v>
      </c>
      <c r="AJ398" s="243" t="n">
        <v>0</v>
      </c>
      <c r="AK398" s="518" t="n">
        <v>0</v>
      </c>
      <c r="AL398" s="518" t="n">
        <v>0</v>
      </c>
      <c r="AM398" s="518" t="n">
        <v>0</v>
      </c>
      <c r="AN398" s="518" t="n">
        <v>0</v>
      </c>
      <c r="AO398" s="518" t="n">
        <v>0</v>
      </c>
      <c r="AP398" s="518" t="n">
        <v>0</v>
      </c>
      <c r="AQ398" s="518" t="n">
        <v>0</v>
      </c>
      <c r="AR398" s="518" t="n">
        <v>0</v>
      </c>
      <c r="AS398" s="518" t="n">
        <v>0</v>
      </c>
      <c r="AT398" s="518" t="n">
        <v>0</v>
      </c>
      <c r="AU398" s="518" t="n">
        <v>0</v>
      </c>
      <c r="AV398" s="518" t="n">
        <v>0</v>
      </c>
      <c r="AW398" s="518" t="n">
        <v>0</v>
      </c>
      <c r="AX398" s="518" t="n">
        <v>0</v>
      </c>
      <c r="AY398" s="518" t="n">
        <v>0</v>
      </c>
      <c r="AZ398" s="518" t="n">
        <v>0</v>
      </c>
      <c r="BA398" s="518" t="n">
        <v>0</v>
      </c>
      <c r="BB398" s="518" t="n">
        <v>0</v>
      </c>
      <c r="BC398" s="518" t="n">
        <v>0</v>
      </c>
      <c r="BD398" s="518" t="n">
        <v>0</v>
      </c>
      <c r="BE398" s="518" t="n">
        <v>0</v>
      </c>
      <c r="BF398" s="518" t="n">
        <v>0</v>
      </c>
      <c r="BG398" s="518" t="n">
        <v>0</v>
      </c>
      <c r="BH398" s="518" t="n">
        <v>0</v>
      </c>
      <c r="BI398" s="518" t="n">
        <v>0</v>
      </c>
      <c r="BJ398" s="518"/>
      <c r="BK398" s="518"/>
      <c r="BL398" s="518" t="n">
        <v>0</v>
      </c>
      <c r="BM398" s="518"/>
      <c r="BN398" s="518"/>
      <c r="BO398" s="518"/>
      <c r="BP398" s="518"/>
      <c r="BQ398" s="518"/>
      <c r="BR398" s="518"/>
      <c r="BS398" s="518"/>
      <c r="BT398" s="518"/>
      <c r="BU398" s="518"/>
      <c r="BV398" s="518" t="n">
        <v>0</v>
      </c>
      <c r="BW398" s="518" t="n">
        <v>0</v>
      </c>
      <c r="BX398" s="518" t="n">
        <v>0</v>
      </c>
      <c r="BY398" s="518" t="n">
        <v>0</v>
      </c>
      <c r="BZ398" s="518" t="n">
        <v>0</v>
      </c>
      <c r="CA398" s="518" t="n">
        <v>0</v>
      </c>
      <c r="CB398" s="518" t="n">
        <v>0</v>
      </c>
      <c r="CC398" s="518" t="n">
        <v>0</v>
      </c>
      <c r="CD398" s="518" t="n">
        <v>0</v>
      </c>
      <c r="CE398" s="518" t="n">
        <v>0</v>
      </c>
      <c r="CF398" s="518" t="n">
        <v>0</v>
      </c>
      <c r="CG398" s="518" t="n">
        <v>0</v>
      </c>
      <c r="CH398" s="518"/>
      <c r="CI398" s="716"/>
      <c r="CL398" s="48" t="n">
        <v>0</v>
      </c>
      <c r="CM398" s="48" t="n">
        <f aca="false">CL398-V398</f>
        <v>0</v>
      </c>
      <c r="CN398" s="702" t="n">
        <f aca="false">SUM(CO398:DR398)</f>
        <v>0</v>
      </c>
      <c r="CO398" s="703" t="n">
        <v>0</v>
      </c>
      <c r="CP398" s="703"/>
      <c r="CQ398" s="703" t="n">
        <v>0</v>
      </c>
      <c r="CR398" s="703"/>
      <c r="CS398" s="703" t="n">
        <v>0</v>
      </c>
      <c r="CT398" s="703" t="n">
        <v>0</v>
      </c>
      <c r="CU398" s="703"/>
      <c r="CV398" s="703"/>
      <c r="CW398" s="703"/>
      <c r="CX398" s="703" t="n">
        <v>0</v>
      </c>
      <c r="CY398" s="703" t="n">
        <v>0</v>
      </c>
      <c r="CZ398" s="703" t="n">
        <v>0</v>
      </c>
      <c r="DA398" s="703"/>
      <c r="DB398" s="703"/>
      <c r="DC398" s="703"/>
      <c r="DD398" s="703"/>
      <c r="DE398" s="703" t="n">
        <v>0</v>
      </c>
      <c r="DF398" s="703"/>
      <c r="DG398" s="703" t="n">
        <v>0</v>
      </c>
      <c r="DH398" s="703" t="n">
        <v>0</v>
      </c>
      <c r="DI398" s="703" t="n">
        <v>0</v>
      </c>
      <c r="DJ398" s="703" t="n">
        <v>0</v>
      </c>
      <c r="DK398" s="703" t="n">
        <v>0</v>
      </c>
      <c r="DL398" s="703" t="n">
        <v>0</v>
      </c>
      <c r="DM398" s="703"/>
      <c r="DN398" s="703"/>
      <c r="DO398" s="703"/>
      <c r="DP398" s="703"/>
      <c r="DQ398" s="703"/>
      <c r="DR398" s="703"/>
      <c r="DS398" s="704" t="n">
        <f aca="false">CN398-V398</f>
        <v>0</v>
      </c>
      <c r="DT398" s="553"/>
      <c r="DU398" s="48"/>
    </row>
    <row r="399" customFormat="false" ht="15" hidden="false" customHeight="true" outlineLevel="0" collapsed="false">
      <c r="A399" s="705" t="n">
        <f aca="false">A398+1</f>
        <v>390</v>
      </c>
      <c r="B399" s="706" t="s">
        <v>1099</v>
      </c>
      <c r="C399" s="706" t="s">
        <v>568</v>
      </c>
      <c r="D399" s="706" t="s">
        <v>567</v>
      </c>
      <c r="E399" s="243" t="n">
        <f aca="false">COUNTIF($G$10:$G$1856,$G399)</f>
        <v>1</v>
      </c>
      <c r="F399" s="706" t="s">
        <v>1744</v>
      </c>
      <c r="G399" s="706" t="s">
        <v>1744</v>
      </c>
      <c r="H399" s="707" t="s">
        <v>1745</v>
      </c>
      <c r="I399" s="708" t="s">
        <v>1094</v>
      </c>
      <c r="J399" s="707" t="s">
        <v>406</v>
      </c>
      <c r="K399" s="709" t="s">
        <v>369</v>
      </c>
      <c r="L399" s="707" t="s">
        <v>405</v>
      </c>
      <c r="M399" s="708" t="s">
        <v>1241</v>
      </c>
      <c r="N399" s="710" t="s">
        <v>934</v>
      </c>
      <c r="O399" s="512" t="n">
        <v>3</v>
      </c>
      <c r="P399" s="512" t="n">
        <v>1</v>
      </c>
      <c r="Q399" s="711" t="n">
        <v>0.000291454424815401</v>
      </c>
      <c r="R399" s="712"/>
      <c r="S399" s="713" t="n">
        <v>0.64</v>
      </c>
      <c r="T399" s="714" t="n">
        <v>0.64</v>
      </c>
      <c r="U399" s="715"/>
      <c r="V399" s="262" t="n">
        <f aca="false">SUM(W399:CI399)</f>
        <v>0</v>
      </c>
      <c r="W399" s="243" t="n">
        <v>0</v>
      </c>
      <c r="X399" s="243" t="n">
        <v>0</v>
      </c>
      <c r="Y399" s="243" t="n">
        <v>0</v>
      </c>
      <c r="Z399" s="243" t="n">
        <v>0</v>
      </c>
      <c r="AA399" s="243" t="n">
        <v>0</v>
      </c>
      <c r="AB399" s="243" t="n">
        <v>0</v>
      </c>
      <c r="AC399" s="243" t="n">
        <v>0</v>
      </c>
      <c r="AD399" s="243" t="n">
        <v>0</v>
      </c>
      <c r="AE399" s="243" t="n">
        <v>0</v>
      </c>
      <c r="AF399" s="243" t="n">
        <v>0</v>
      </c>
      <c r="AG399" s="243" t="n">
        <v>0</v>
      </c>
      <c r="AH399" s="518" t="n">
        <v>0</v>
      </c>
      <c r="AI399" s="243" t="n">
        <v>0</v>
      </c>
      <c r="AJ399" s="243" t="n">
        <v>0</v>
      </c>
      <c r="AK399" s="518" t="n">
        <v>0</v>
      </c>
      <c r="AL399" s="518" t="n">
        <v>0</v>
      </c>
      <c r="AM399" s="518" t="n">
        <v>0</v>
      </c>
      <c r="AN399" s="518" t="n">
        <v>0</v>
      </c>
      <c r="AO399" s="518" t="n">
        <v>0</v>
      </c>
      <c r="AP399" s="518" t="n">
        <v>0</v>
      </c>
      <c r="AQ399" s="518" t="n">
        <v>0</v>
      </c>
      <c r="AR399" s="518" t="n">
        <v>0</v>
      </c>
      <c r="AS399" s="518" t="n">
        <v>0</v>
      </c>
      <c r="AT399" s="518" t="n">
        <v>0</v>
      </c>
      <c r="AU399" s="518" t="n">
        <v>0</v>
      </c>
      <c r="AV399" s="518" t="n">
        <v>0</v>
      </c>
      <c r="AW399" s="518" t="n">
        <v>0</v>
      </c>
      <c r="AX399" s="518" t="n">
        <v>0</v>
      </c>
      <c r="AY399" s="518" t="n">
        <v>0</v>
      </c>
      <c r="AZ399" s="518" t="n">
        <v>0</v>
      </c>
      <c r="BA399" s="518" t="n">
        <v>0</v>
      </c>
      <c r="BB399" s="518" t="n">
        <v>0</v>
      </c>
      <c r="BC399" s="518" t="n">
        <v>0</v>
      </c>
      <c r="BD399" s="518" t="n">
        <v>0</v>
      </c>
      <c r="BE399" s="518" t="n">
        <v>0</v>
      </c>
      <c r="BF399" s="518" t="n">
        <v>0</v>
      </c>
      <c r="BG399" s="518" t="n">
        <v>0</v>
      </c>
      <c r="BH399" s="518" t="n">
        <v>0</v>
      </c>
      <c r="BI399" s="518" t="n">
        <v>0</v>
      </c>
      <c r="BJ399" s="518"/>
      <c r="BK399" s="518"/>
      <c r="BL399" s="518" t="n">
        <v>0</v>
      </c>
      <c r="BM399" s="518"/>
      <c r="BN399" s="518"/>
      <c r="BO399" s="518"/>
      <c r="BP399" s="518"/>
      <c r="BQ399" s="518"/>
      <c r="BR399" s="518"/>
      <c r="BS399" s="518"/>
      <c r="BT399" s="518"/>
      <c r="BU399" s="518"/>
      <c r="BV399" s="518" t="n">
        <v>0</v>
      </c>
      <c r="BW399" s="518" t="n">
        <v>0</v>
      </c>
      <c r="BX399" s="518" t="n">
        <v>0</v>
      </c>
      <c r="BY399" s="518" t="n">
        <v>0</v>
      </c>
      <c r="BZ399" s="518" t="n">
        <v>0</v>
      </c>
      <c r="CA399" s="518" t="n">
        <v>0</v>
      </c>
      <c r="CB399" s="518" t="n">
        <v>0</v>
      </c>
      <c r="CC399" s="518" t="n">
        <v>0</v>
      </c>
      <c r="CD399" s="518" t="n">
        <v>0</v>
      </c>
      <c r="CE399" s="518" t="n">
        <v>0</v>
      </c>
      <c r="CF399" s="518" t="n">
        <v>0</v>
      </c>
      <c r="CG399" s="518" t="n">
        <v>0</v>
      </c>
      <c r="CH399" s="518"/>
      <c r="CI399" s="716"/>
      <c r="CL399" s="48" t="n">
        <v>0</v>
      </c>
      <c r="CM399" s="48" t="n">
        <f aca="false">CL399-V399</f>
        <v>0</v>
      </c>
      <c r="CN399" s="702" t="n">
        <f aca="false">SUM(CO399:DR399)</f>
        <v>0</v>
      </c>
      <c r="CO399" s="703" t="n">
        <v>0</v>
      </c>
      <c r="CP399" s="703"/>
      <c r="CQ399" s="703" t="n">
        <v>0</v>
      </c>
      <c r="CR399" s="703"/>
      <c r="CS399" s="703" t="n">
        <v>0</v>
      </c>
      <c r="CT399" s="703" t="n">
        <v>0</v>
      </c>
      <c r="CU399" s="703"/>
      <c r="CV399" s="703"/>
      <c r="CW399" s="703"/>
      <c r="CX399" s="703" t="n">
        <v>0</v>
      </c>
      <c r="CY399" s="703" t="n">
        <v>0</v>
      </c>
      <c r="CZ399" s="703" t="n">
        <v>0</v>
      </c>
      <c r="DA399" s="703"/>
      <c r="DB399" s="703"/>
      <c r="DC399" s="703"/>
      <c r="DD399" s="703"/>
      <c r="DE399" s="703" t="n">
        <v>0</v>
      </c>
      <c r="DF399" s="703"/>
      <c r="DG399" s="703" t="n">
        <v>0</v>
      </c>
      <c r="DH399" s="703" t="n">
        <v>0</v>
      </c>
      <c r="DI399" s="703" t="n">
        <v>0</v>
      </c>
      <c r="DJ399" s="703" t="n">
        <v>0</v>
      </c>
      <c r="DK399" s="703" t="n">
        <v>0</v>
      </c>
      <c r="DL399" s="703" t="n">
        <v>0</v>
      </c>
      <c r="DM399" s="703"/>
      <c r="DN399" s="703"/>
      <c r="DO399" s="703"/>
      <c r="DP399" s="703"/>
      <c r="DQ399" s="703"/>
      <c r="DR399" s="703"/>
      <c r="DS399" s="704" t="n">
        <f aca="false">CN399-V399</f>
        <v>0</v>
      </c>
      <c r="DT399" s="553"/>
      <c r="DU399" s="48"/>
    </row>
    <row r="400" customFormat="false" ht="15" hidden="false" customHeight="true" outlineLevel="0" collapsed="false">
      <c r="A400" s="705" t="n">
        <f aca="false">A399+1</f>
        <v>391</v>
      </c>
      <c r="B400" s="706" t="s">
        <v>1099</v>
      </c>
      <c r="C400" s="706" t="s">
        <v>572</v>
      </c>
      <c r="D400" s="706" t="s">
        <v>1746</v>
      </c>
      <c r="E400" s="243" t="n">
        <f aca="false">COUNTIF($G$10:$G$1856,$G400)</f>
        <v>1</v>
      </c>
      <c r="F400" s="706" t="s">
        <v>1747</v>
      </c>
      <c r="G400" s="706" t="s">
        <v>1747</v>
      </c>
      <c r="H400" s="707" t="s">
        <v>1748</v>
      </c>
      <c r="I400" s="708" t="s">
        <v>932</v>
      </c>
      <c r="J400" s="707" t="s">
        <v>406</v>
      </c>
      <c r="K400" s="709" t="s">
        <v>369</v>
      </c>
      <c r="L400" s="707" t="s">
        <v>405</v>
      </c>
      <c r="M400" s="708" t="s">
        <v>933</v>
      </c>
      <c r="N400" s="710" t="s">
        <v>934</v>
      </c>
      <c r="O400" s="512" t="n">
        <v>1</v>
      </c>
      <c r="P400" s="512" t="n">
        <v>1</v>
      </c>
      <c r="Q400" s="711" t="n">
        <v>0.015043398</v>
      </c>
      <c r="R400" s="712"/>
      <c r="S400" s="713" t="n">
        <v>34.75</v>
      </c>
      <c r="T400" s="714"/>
      <c r="U400" s="715"/>
      <c r="V400" s="262" t="n">
        <f aca="false">SUM(W400:CI400)</f>
        <v>1</v>
      </c>
      <c r="W400" s="243" t="n">
        <v>0</v>
      </c>
      <c r="X400" s="243" t="n">
        <v>0</v>
      </c>
      <c r="Y400" s="243" t="n">
        <v>0</v>
      </c>
      <c r="Z400" s="243" t="n">
        <v>0</v>
      </c>
      <c r="AA400" s="243" t="n">
        <v>0</v>
      </c>
      <c r="AB400" s="243" t="n">
        <v>0</v>
      </c>
      <c r="AC400" s="243" t="n">
        <v>0</v>
      </c>
      <c r="AD400" s="243" t="n">
        <v>1</v>
      </c>
      <c r="AE400" s="243" t="n">
        <v>0</v>
      </c>
      <c r="AF400" s="243" t="n">
        <v>0</v>
      </c>
      <c r="AG400" s="243" t="n">
        <v>0</v>
      </c>
      <c r="AH400" s="518" t="n">
        <v>0</v>
      </c>
      <c r="AI400" s="243" t="n">
        <v>0</v>
      </c>
      <c r="AJ400" s="243" t="n">
        <v>0</v>
      </c>
      <c r="AK400" s="518" t="n">
        <v>0</v>
      </c>
      <c r="AL400" s="518" t="n">
        <v>0</v>
      </c>
      <c r="AM400" s="518" t="n">
        <v>0</v>
      </c>
      <c r="AN400" s="518" t="n">
        <v>0</v>
      </c>
      <c r="AO400" s="518" t="n">
        <v>0</v>
      </c>
      <c r="AP400" s="518" t="n">
        <v>0</v>
      </c>
      <c r="AQ400" s="518" t="n">
        <v>0</v>
      </c>
      <c r="AR400" s="518" t="n">
        <v>0</v>
      </c>
      <c r="AS400" s="518" t="n">
        <v>0</v>
      </c>
      <c r="AT400" s="518" t="n">
        <v>0</v>
      </c>
      <c r="AU400" s="518" t="n">
        <v>0</v>
      </c>
      <c r="AV400" s="518" t="n">
        <v>0</v>
      </c>
      <c r="AW400" s="518" t="n">
        <v>0</v>
      </c>
      <c r="AX400" s="518" t="n">
        <v>0</v>
      </c>
      <c r="AY400" s="518" t="n">
        <v>0</v>
      </c>
      <c r="AZ400" s="518" t="n">
        <v>0</v>
      </c>
      <c r="BA400" s="518" t="n">
        <v>0</v>
      </c>
      <c r="BB400" s="518" t="n">
        <v>0</v>
      </c>
      <c r="BC400" s="518" t="n">
        <v>0</v>
      </c>
      <c r="BD400" s="518" t="n">
        <v>0</v>
      </c>
      <c r="BE400" s="518" t="n">
        <v>0</v>
      </c>
      <c r="BF400" s="518" t="n">
        <v>0</v>
      </c>
      <c r="BG400" s="518" t="n">
        <v>0</v>
      </c>
      <c r="BH400" s="518" t="n">
        <v>0</v>
      </c>
      <c r="BI400" s="518" t="n">
        <v>0</v>
      </c>
      <c r="BJ400" s="518"/>
      <c r="BK400" s="518"/>
      <c r="BL400" s="518" t="n">
        <v>0</v>
      </c>
      <c r="BM400" s="518"/>
      <c r="BN400" s="518"/>
      <c r="BO400" s="518"/>
      <c r="BP400" s="518"/>
      <c r="BQ400" s="518"/>
      <c r="BR400" s="518"/>
      <c r="BS400" s="518"/>
      <c r="BT400" s="518"/>
      <c r="BU400" s="518"/>
      <c r="BV400" s="518" t="n">
        <v>0</v>
      </c>
      <c r="BW400" s="518" t="n">
        <v>0</v>
      </c>
      <c r="BX400" s="518" t="n">
        <v>0</v>
      </c>
      <c r="BY400" s="518" t="n">
        <v>0</v>
      </c>
      <c r="BZ400" s="518" t="n">
        <v>0</v>
      </c>
      <c r="CA400" s="518" t="n">
        <v>0</v>
      </c>
      <c r="CB400" s="518" t="n">
        <v>0</v>
      </c>
      <c r="CC400" s="518" t="n">
        <v>0</v>
      </c>
      <c r="CD400" s="518" t="n">
        <v>0</v>
      </c>
      <c r="CE400" s="518" t="n">
        <v>0</v>
      </c>
      <c r="CF400" s="518" t="n">
        <v>0</v>
      </c>
      <c r="CG400" s="518" t="n">
        <v>0</v>
      </c>
      <c r="CH400" s="518"/>
      <c r="CI400" s="716"/>
      <c r="CL400" s="48" t="n">
        <v>1</v>
      </c>
      <c r="CM400" s="48" t="n">
        <f aca="false">CL400-V400</f>
        <v>0</v>
      </c>
      <c r="CN400" s="702" t="n">
        <f aca="false">SUM(CO400:DR400)</f>
        <v>1</v>
      </c>
      <c r="CO400" s="703" t="n">
        <v>0</v>
      </c>
      <c r="CP400" s="703"/>
      <c r="CQ400" s="703" t="n">
        <v>0</v>
      </c>
      <c r="CR400" s="703"/>
      <c r="CS400" s="703" t="n">
        <v>0</v>
      </c>
      <c r="CT400" s="703" t="n">
        <v>0</v>
      </c>
      <c r="CU400" s="703"/>
      <c r="CV400" s="703"/>
      <c r="CW400" s="703"/>
      <c r="CX400" s="703" t="n">
        <v>1</v>
      </c>
      <c r="CY400" s="703" t="n">
        <v>0</v>
      </c>
      <c r="CZ400" s="703" t="n">
        <v>0</v>
      </c>
      <c r="DA400" s="703"/>
      <c r="DB400" s="703"/>
      <c r="DC400" s="703"/>
      <c r="DD400" s="703"/>
      <c r="DE400" s="703" t="n">
        <v>0</v>
      </c>
      <c r="DF400" s="703"/>
      <c r="DG400" s="703" t="n">
        <v>0</v>
      </c>
      <c r="DH400" s="703" t="n">
        <v>0</v>
      </c>
      <c r="DI400" s="703" t="n">
        <v>0</v>
      </c>
      <c r="DJ400" s="703" t="n">
        <v>0</v>
      </c>
      <c r="DK400" s="703" t="n">
        <v>0</v>
      </c>
      <c r="DL400" s="703" t="n">
        <v>0</v>
      </c>
      <c r="DM400" s="703"/>
      <c r="DN400" s="703"/>
      <c r="DO400" s="703"/>
      <c r="DP400" s="703"/>
      <c r="DQ400" s="703"/>
      <c r="DR400" s="703"/>
      <c r="DS400" s="704" t="n">
        <f aca="false">CN400-V400</f>
        <v>0</v>
      </c>
      <c r="DT400" s="553"/>
      <c r="DU400" s="48"/>
    </row>
    <row r="401" customFormat="false" ht="15" hidden="false" customHeight="true" outlineLevel="0" collapsed="false">
      <c r="A401" s="705" t="n">
        <f aca="false">A400+1</f>
        <v>392</v>
      </c>
      <c r="B401" s="706" t="s">
        <v>1099</v>
      </c>
      <c r="C401" s="706" t="s">
        <v>572</v>
      </c>
      <c r="D401" s="706" t="s">
        <v>1746</v>
      </c>
      <c r="E401" s="243" t="n">
        <f aca="false">COUNTIF($G$10:$G$1856,$G401)</f>
        <v>1</v>
      </c>
      <c r="F401" s="706" t="s">
        <v>1749</v>
      </c>
      <c r="G401" s="706" t="s">
        <v>1749</v>
      </c>
      <c r="H401" s="707" t="s">
        <v>1750</v>
      </c>
      <c r="I401" s="708" t="s">
        <v>945</v>
      </c>
      <c r="J401" s="707" t="s">
        <v>406</v>
      </c>
      <c r="K401" s="709" t="s">
        <v>369</v>
      </c>
      <c r="L401" s="707" t="s">
        <v>405</v>
      </c>
      <c r="M401" s="708" t="s">
        <v>946</v>
      </c>
      <c r="N401" s="710" t="s">
        <v>934</v>
      </c>
      <c r="O401" s="512" t="n">
        <v>1</v>
      </c>
      <c r="P401" s="512" t="n">
        <v>1</v>
      </c>
      <c r="Q401" s="711" t="n">
        <v>0.008945217</v>
      </c>
      <c r="R401" s="712"/>
      <c r="S401" s="713" t="n">
        <v>20.66</v>
      </c>
      <c r="T401" s="714"/>
      <c r="U401" s="715"/>
      <c r="V401" s="262" t="n">
        <f aca="false">SUM(W401:CI401)</f>
        <v>1</v>
      </c>
      <c r="W401" s="243" t="n">
        <v>0</v>
      </c>
      <c r="X401" s="243" t="n">
        <v>0</v>
      </c>
      <c r="Y401" s="243" t="n">
        <v>0</v>
      </c>
      <c r="Z401" s="243" t="n">
        <v>0</v>
      </c>
      <c r="AA401" s="243" t="n">
        <v>0</v>
      </c>
      <c r="AB401" s="243" t="n">
        <v>0</v>
      </c>
      <c r="AC401" s="243" t="n">
        <v>0</v>
      </c>
      <c r="AD401" s="243" t="n">
        <v>1</v>
      </c>
      <c r="AE401" s="243" t="n">
        <v>0</v>
      </c>
      <c r="AF401" s="243" t="n">
        <v>0</v>
      </c>
      <c r="AG401" s="243" t="n">
        <v>0</v>
      </c>
      <c r="AH401" s="518" t="n">
        <v>0</v>
      </c>
      <c r="AI401" s="243" t="n">
        <v>0</v>
      </c>
      <c r="AJ401" s="243" t="n">
        <v>0</v>
      </c>
      <c r="AK401" s="518" t="n">
        <v>0</v>
      </c>
      <c r="AL401" s="518" t="n">
        <v>0</v>
      </c>
      <c r="AM401" s="518" t="n">
        <v>0</v>
      </c>
      <c r="AN401" s="518" t="n">
        <v>0</v>
      </c>
      <c r="AO401" s="518" t="n">
        <v>0</v>
      </c>
      <c r="AP401" s="518" t="n">
        <v>0</v>
      </c>
      <c r="AQ401" s="518" t="n">
        <v>0</v>
      </c>
      <c r="AR401" s="518" t="n">
        <v>0</v>
      </c>
      <c r="AS401" s="518" t="n">
        <v>0</v>
      </c>
      <c r="AT401" s="518" t="n">
        <v>0</v>
      </c>
      <c r="AU401" s="518" t="n">
        <v>0</v>
      </c>
      <c r="AV401" s="518" t="n">
        <v>0</v>
      </c>
      <c r="AW401" s="518" t="n">
        <v>0</v>
      </c>
      <c r="AX401" s="518" t="n">
        <v>0</v>
      </c>
      <c r="AY401" s="518" t="n">
        <v>0</v>
      </c>
      <c r="AZ401" s="518" t="n">
        <v>0</v>
      </c>
      <c r="BA401" s="518" t="n">
        <v>0</v>
      </c>
      <c r="BB401" s="518" t="n">
        <v>0</v>
      </c>
      <c r="BC401" s="518" t="n">
        <v>0</v>
      </c>
      <c r="BD401" s="518" t="n">
        <v>0</v>
      </c>
      <c r="BE401" s="518" t="n">
        <v>0</v>
      </c>
      <c r="BF401" s="518" t="n">
        <v>0</v>
      </c>
      <c r="BG401" s="518" t="n">
        <v>0</v>
      </c>
      <c r="BH401" s="518" t="n">
        <v>0</v>
      </c>
      <c r="BI401" s="518" t="n">
        <v>0</v>
      </c>
      <c r="BJ401" s="518"/>
      <c r="BK401" s="518"/>
      <c r="BL401" s="518" t="n">
        <v>0</v>
      </c>
      <c r="BM401" s="518"/>
      <c r="BN401" s="518"/>
      <c r="BO401" s="518"/>
      <c r="BP401" s="518"/>
      <c r="BQ401" s="518"/>
      <c r="BR401" s="518"/>
      <c r="BS401" s="518"/>
      <c r="BT401" s="518"/>
      <c r="BU401" s="518"/>
      <c r="BV401" s="518" t="n">
        <v>0</v>
      </c>
      <c r="BW401" s="518" t="n">
        <v>0</v>
      </c>
      <c r="BX401" s="518" t="n">
        <v>0</v>
      </c>
      <c r="BY401" s="518" t="n">
        <v>0</v>
      </c>
      <c r="BZ401" s="518" t="n">
        <v>0</v>
      </c>
      <c r="CA401" s="518" t="n">
        <v>0</v>
      </c>
      <c r="CB401" s="518" t="n">
        <v>0</v>
      </c>
      <c r="CC401" s="518" t="n">
        <v>0</v>
      </c>
      <c r="CD401" s="518" t="n">
        <v>0</v>
      </c>
      <c r="CE401" s="518" t="n">
        <v>0</v>
      </c>
      <c r="CF401" s="518" t="n">
        <v>0</v>
      </c>
      <c r="CG401" s="518" t="n">
        <v>0</v>
      </c>
      <c r="CH401" s="518"/>
      <c r="CI401" s="716"/>
      <c r="CL401" s="48" t="n">
        <v>1</v>
      </c>
      <c r="CM401" s="48" t="n">
        <f aca="false">CL401-V401</f>
        <v>0</v>
      </c>
      <c r="CN401" s="702" t="n">
        <f aca="false">SUM(CO401:DR401)</f>
        <v>1</v>
      </c>
      <c r="CO401" s="703" t="n">
        <v>0</v>
      </c>
      <c r="CP401" s="703"/>
      <c r="CQ401" s="703" t="n">
        <v>0</v>
      </c>
      <c r="CR401" s="703"/>
      <c r="CS401" s="703" t="n">
        <v>0</v>
      </c>
      <c r="CT401" s="703" t="n">
        <v>0</v>
      </c>
      <c r="CU401" s="703"/>
      <c r="CV401" s="703"/>
      <c r="CW401" s="703"/>
      <c r="CX401" s="703" t="n">
        <v>1</v>
      </c>
      <c r="CY401" s="703" t="n">
        <v>0</v>
      </c>
      <c r="CZ401" s="703" t="n">
        <v>0</v>
      </c>
      <c r="DA401" s="703"/>
      <c r="DB401" s="703"/>
      <c r="DC401" s="703"/>
      <c r="DD401" s="703"/>
      <c r="DE401" s="703" t="n">
        <v>0</v>
      </c>
      <c r="DF401" s="703"/>
      <c r="DG401" s="703" t="n">
        <v>0</v>
      </c>
      <c r="DH401" s="703" t="n">
        <v>0</v>
      </c>
      <c r="DI401" s="703" t="n">
        <v>0</v>
      </c>
      <c r="DJ401" s="703" t="n">
        <v>0</v>
      </c>
      <c r="DK401" s="703" t="n">
        <v>0</v>
      </c>
      <c r="DL401" s="703" t="n">
        <v>0</v>
      </c>
      <c r="DM401" s="703"/>
      <c r="DN401" s="703"/>
      <c r="DO401" s="703"/>
      <c r="DP401" s="703"/>
      <c r="DQ401" s="703"/>
      <c r="DR401" s="703"/>
      <c r="DS401" s="704" t="n">
        <f aca="false">CN401-V401</f>
        <v>0</v>
      </c>
      <c r="DT401" s="553"/>
      <c r="DU401" s="48"/>
    </row>
    <row r="402" customFormat="false" ht="15" hidden="false" customHeight="true" outlineLevel="0" collapsed="false">
      <c r="A402" s="705" t="n">
        <f aca="false">A401+1</f>
        <v>393</v>
      </c>
      <c r="B402" s="706" t="s">
        <v>1099</v>
      </c>
      <c r="C402" s="706" t="s">
        <v>572</v>
      </c>
      <c r="D402" s="706" t="s">
        <v>1746</v>
      </c>
      <c r="E402" s="243" t="n">
        <f aca="false">COUNTIF($G$10:$G$1856,$G402)</f>
        <v>1</v>
      </c>
      <c r="F402" s="706" t="s">
        <v>1751</v>
      </c>
      <c r="G402" s="706" t="s">
        <v>1751</v>
      </c>
      <c r="H402" s="707" t="s">
        <v>1752</v>
      </c>
      <c r="I402" s="708" t="s">
        <v>949</v>
      </c>
      <c r="J402" s="707" t="s">
        <v>406</v>
      </c>
      <c r="K402" s="709" t="s">
        <v>369</v>
      </c>
      <c r="L402" s="707" t="s">
        <v>405</v>
      </c>
      <c r="M402" s="708" t="s">
        <v>950</v>
      </c>
      <c r="N402" s="710" t="s">
        <v>934</v>
      </c>
      <c r="O402" s="512" t="n">
        <v>1</v>
      </c>
      <c r="P402" s="512" t="n">
        <v>1</v>
      </c>
      <c r="Q402" s="711" t="n">
        <v>0.008945217</v>
      </c>
      <c r="R402" s="712"/>
      <c r="S402" s="713" t="n">
        <v>20.66</v>
      </c>
      <c r="T402" s="714"/>
      <c r="U402" s="715"/>
      <c r="V402" s="262" t="n">
        <f aca="false">SUM(W402:CI402)</f>
        <v>1</v>
      </c>
      <c r="W402" s="243" t="n">
        <v>0</v>
      </c>
      <c r="X402" s="243" t="n">
        <v>0</v>
      </c>
      <c r="Y402" s="243" t="n">
        <v>0</v>
      </c>
      <c r="Z402" s="243" t="n">
        <v>0</v>
      </c>
      <c r="AA402" s="243" t="n">
        <v>0</v>
      </c>
      <c r="AB402" s="243" t="n">
        <v>0</v>
      </c>
      <c r="AC402" s="243" t="n">
        <v>0</v>
      </c>
      <c r="AD402" s="243" t="n">
        <v>1</v>
      </c>
      <c r="AE402" s="243" t="n">
        <v>0</v>
      </c>
      <c r="AF402" s="243" t="n">
        <v>0</v>
      </c>
      <c r="AG402" s="243" t="n">
        <v>0</v>
      </c>
      <c r="AH402" s="518" t="n">
        <v>0</v>
      </c>
      <c r="AI402" s="243" t="n">
        <v>0</v>
      </c>
      <c r="AJ402" s="243" t="n">
        <v>0</v>
      </c>
      <c r="AK402" s="518" t="n">
        <v>0</v>
      </c>
      <c r="AL402" s="518" t="n">
        <v>0</v>
      </c>
      <c r="AM402" s="518" t="n">
        <v>0</v>
      </c>
      <c r="AN402" s="518" t="n">
        <v>0</v>
      </c>
      <c r="AO402" s="518" t="n">
        <v>0</v>
      </c>
      <c r="AP402" s="518" t="n">
        <v>0</v>
      </c>
      <c r="AQ402" s="518" t="n">
        <v>0</v>
      </c>
      <c r="AR402" s="518" t="n">
        <v>0</v>
      </c>
      <c r="AS402" s="518" t="n">
        <v>0</v>
      </c>
      <c r="AT402" s="518" t="n">
        <v>0</v>
      </c>
      <c r="AU402" s="518" t="n">
        <v>0</v>
      </c>
      <c r="AV402" s="518" t="n">
        <v>0</v>
      </c>
      <c r="AW402" s="518" t="n">
        <v>0</v>
      </c>
      <c r="AX402" s="518" t="n">
        <v>0</v>
      </c>
      <c r="AY402" s="518" t="n">
        <v>0</v>
      </c>
      <c r="AZ402" s="518" t="n">
        <v>0</v>
      </c>
      <c r="BA402" s="518" t="n">
        <v>0</v>
      </c>
      <c r="BB402" s="518" t="n">
        <v>0</v>
      </c>
      <c r="BC402" s="518" t="n">
        <v>0</v>
      </c>
      <c r="BD402" s="518" t="n">
        <v>0</v>
      </c>
      <c r="BE402" s="518" t="n">
        <v>0</v>
      </c>
      <c r="BF402" s="518" t="n">
        <v>0</v>
      </c>
      <c r="BG402" s="518" t="n">
        <v>0</v>
      </c>
      <c r="BH402" s="518" t="n">
        <v>0</v>
      </c>
      <c r="BI402" s="518" t="n">
        <v>0</v>
      </c>
      <c r="BJ402" s="518"/>
      <c r="BK402" s="518"/>
      <c r="BL402" s="518" t="n">
        <v>0</v>
      </c>
      <c r="BM402" s="518"/>
      <c r="BN402" s="518"/>
      <c r="BO402" s="518"/>
      <c r="BP402" s="518"/>
      <c r="BQ402" s="518"/>
      <c r="BR402" s="518"/>
      <c r="BS402" s="518"/>
      <c r="BT402" s="518"/>
      <c r="BU402" s="518"/>
      <c r="BV402" s="518" t="n">
        <v>0</v>
      </c>
      <c r="BW402" s="518" t="n">
        <v>0</v>
      </c>
      <c r="BX402" s="518" t="n">
        <v>0</v>
      </c>
      <c r="BY402" s="518" t="n">
        <v>0</v>
      </c>
      <c r="BZ402" s="518" t="n">
        <v>0</v>
      </c>
      <c r="CA402" s="518" t="n">
        <v>0</v>
      </c>
      <c r="CB402" s="518" t="n">
        <v>0</v>
      </c>
      <c r="CC402" s="518" t="n">
        <v>0</v>
      </c>
      <c r="CD402" s="518" t="n">
        <v>0</v>
      </c>
      <c r="CE402" s="518" t="n">
        <v>0</v>
      </c>
      <c r="CF402" s="518" t="n">
        <v>0</v>
      </c>
      <c r="CG402" s="518" t="n">
        <v>0</v>
      </c>
      <c r="CH402" s="518"/>
      <c r="CI402" s="716"/>
      <c r="CL402" s="48" t="n">
        <v>1</v>
      </c>
      <c r="CM402" s="48" t="n">
        <f aca="false">CL402-V402</f>
        <v>0</v>
      </c>
      <c r="CN402" s="702" t="n">
        <f aca="false">SUM(CO402:DR402)</f>
        <v>1</v>
      </c>
      <c r="CO402" s="703" t="n">
        <v>0</v>
      </c>
      <c r="CP402" s="703"/>
      <c r="CQ402" s="703" t="n">
        <v>0</v>
      </c>
      <c r="CR402" s="703"/>
      <c r="CS402" s="703" t="n">
        <v>0</v>
      </c>
      <c r="CT402" s="703" t="n">
        <v>0</v>
      </c>
      <c r="CU402" s="703"/>
      <c r="CV402" s="703"/>
      <c r="CW402" s="703"/>
      <c r="CX402" s="703" t="n">
        <v>1</v>
      </c>
      <c r="CY402" s="703" t="n">
        <v>0</v>
      </c>
      <c r="CZ402" s="703" t="n">
        <v>0</v>
      </c>
      <c r="DA402" s="703"/>
      <c r="DB402" s="703"/>
      <c r="DC402" s="703"/>
      <c r="DD402" s="703"/>
      <c r="DE402" s="703" t="n">
        <v>0</v>
      </c>
      <c r="DF402" s="703"/>
      <c r="DG402" s="703" t="n">
        <v>0</v>
      </c>
      <c r="DH402" s="703" t="n">
        <v>0</v>
      </c>
      <c r="DI402" s="703" t="n">
        <v>0</v>
      </c>
      <c r="DJ402" s="703" t="n">
        <v>0</v>
      </c>
      <c r="DK402" s="703" t="n">
        <v>0</v>
      </c>
      <c r="DL402" s="703" t="n">
        <v>0</v>
      </c>
      <c r="DM402" s="703"/>
      <c r="DN402" s="703"/>
      <c r="DO402" s="703"/>
      <c r="DP402" s="703"/>
      <c r="DQ402" s="703"/>
      <c r="DR402" s="703"/>
      <c r="DS402" s="704" t="n">
        <f aca="false">CN402-V402</f>
        <v>0</v>
      </c>
      <c r="DT402" s="553"/>
      <c r="DU402" s="48"/>
    </row>
    <row r="403" customFormat="false" ht="15" hidden="false" customHeight="true" outlineLevel="0" collapsed="false">
      <c r="A403" s="705" t="n">
        <f aca="false">A402+1</f>
        <v>394</v>
      </c>
      <c r="B403" s="706" t="s">
        <v>1099</v>
      </c>
      <c r="C403" s="706" t="s">
        <v>572</v>
      </c>
      <c r="D403" s="706" t="s">
        <v>1746</v>
      </c>
      <c r="E403" s="243" t="n">
        <f aca="false">COUNTIF($G$10:$G$1856,$G403)</f>
        <v>1</v>
      </c>
      <c r="F403" s="706" t="s">
        <v>1753</v>
      </c>
      <c r="G403" s="706" t="s">
        <v>1753</v>
      </c>
      <c r="H403" s="707" t="s">
        <v>1754</v>
      </c>
      <c r="I403" s="708" t="s">
        <v>953</v>
      </c>
      <c r="J403" s="707" t="s">
        <v>406</v>
      </c>
      <c r="K403" s="709" t="s">
        <v>369</v>
      </c>
      <c r="L403" s="707" t="s">
        <v>405</v>
      </c>
      <c r="M403" s="708" t="s">
        <v>1755</v>
      </c>
      <c r="N403" s="710" t="s">
        <v>934</v>
      </c>
      <c r="O403" s="512" t="n">
        <v>1</v>
      </c>
      <c r="P403" s="512" t="n">
        <v>1</v>
      </c>
      <c r="Q403" s="711" t="n">
        <v>0.005420844</v>
      </c>
      <c r="R403" s="712"/>
      <c r="S403" s="713" t="n">
        <v>12.52</v>
      </c>
      <c r="T403" s="714"/>
      <c r="U403" s="715"/>
      <c r="V403" s="262" t="n">
        <f aca="false">SUM(W403:CI403)</f>
        <v>0</v>
      </c>
      <c r="W403" s="243" t="n">
        <v>0</v>
      </c>
      <c r="X403" s="243" t="n">
        <v>0</v>
      </c>
      <c r="Y403" s="243" t="n">
        <v>0</v>
      </c>
      <c r="Z403" s="243" t="n">
        <v>0</v>
      </c>
      <c r="AA403" s="243" t="n">
        <v>0</v>
      </c>
      <c r="AB403" s="243" t="n">
        <v>0</v>
      </c>
      <c r="AC403" s="243" t="n">
        <v>0</v>
      </c>
      <c r="AD403" s="243" t="n">
        <v>0</v>
      </c>
      <c r="AE403" s="243" t="n">
        <v>0</v>
      </c>
      <c r="AF403" s="243" t="n">
        <v>0</v>
      </c>
      <c r="AG403" s="243" t="n">
        <v>0</v>
      </c>
      <c r="AH403" s="518" t="n">
        <v>0</v>
      </c>
      <c r="AI403" s="243" t="n">
        <v>0</v>
      </c>
      <c r="AJ403" s="243" t="n">
        <v>0</v>
      </c>
      <c r="AK403" s="518" t="n">
        <v>0</v>
      </c>
      <c r="AL403" s="518" t="n">
        <v>0</v>
      </c>
      <c r="AM403" s="518" t="n">
        <v>0</v>
      </c>
      <c r="AN403" s="518" t="n">
        <v>0</v>
      </c>
      <c r="AO403" s="518" t="n">
        <v>0</v>
      </c>
      <c r="AP403" s="518" t="n">
        <v>0</v>
      </c>
      <c r="AQ403" s="518" t="n">
        <v>0</v>
      </c>
      <c r="AR403" s="518" t="n">
        <v>0</v>
      </c>
      <c r="AS403" s="518" t="n">
        <v>0</v>
      </c>
      <c r="AT403" s="518" t="n">
        <v>0</v>
      </c>
      <c r="AU403" s="518" t="n">
        <v>0</v>
      </c>
      <c r="AV403" s="518" t="n">
        <v>0</v>
      </c>
      <c r="AW403" s="518" t="n">
        <v>0</v>
      </c>
      <c r="AX403" s="518" t="n">
        <v>0</v>
      </c>
      <c r="AY403" s="518" t="n">
        <v>0</v>
      </c>
      <c r="AZ403" s="518" t="n">
        <v>0</v>
      </c>
      <c r="BA403" s="518" t="n">
        <v>0</v>
      </c>
      <c r="BB403" s="518" t="n">
        <v>0</v>
      </c>
      <c r="BC403" s="518" t="n">
        <v>0</v>
      </c>
      <c r="BD403" s="518" t="n">
        <v>0</v>
      </c>
      <c r="BE403" s="518" t="n">
        <v>0</v>
      </c>
      <c r="BF403" s="518" t="n">
        <v>0</v>
      </c>
      <c r="BG403" s="518" t="n">
        <v>0</v>
      </c>
      <c r="BH403" s="518" t="n">
        <v>0</v>
      </c>
      <c r="BI403" s="518" t="n">
        <v>0</v>
      </c>
      <c r="BJ403" s="518"/>
      <c r="BK403" s="518"/>
      <c r="BL403" s="518" t="n">
        <v>0</v>
      </c>
      <c r="BM403" s="518"/>
      <c r="BN403" s="518"/>
      <c r="BO403" s="518"/>
      <c r="BP403" s="518"/>
      <c r="BQ403" s="518"/>
      <c r="BR403" s="518"/>
      <c r="BS403" s="518"/>
      <c r="BT403" s="518"/>
      <c r="BU403" s="518"/>
      <c r="BV403" s="518" t="n">
        <v>0</v>
      </c>
      <c r="BW403" s="518" t="n">
        <v>0</v>
      </c>
      <c r="BX403" s="518" t="n">
        <v>0</v>
      </c>
      <c r="BY403" s="518" t="n">
        <v>0</v>
      </c>
      <c r="BZ403" s="518" t="n">
        <v>0</v>
      </c>
      <c r="CA403" s="518" t="n">
        <v>0</v>
      </c>
      <c r="CB403" s="518" t="n">
        <v>0</v>
      </c>
      <c r="CC403" s="518" t="n">
        <v>0</v>
      </c>
      <c r="CD403" s="518" t="n">
        <v>0</v>
      </c>
      <c r="CE403" s="518" t="n">
        <v>0</v>
      </c>
      <c r="CF403" s="518" t="n">
        <v>0</v>
      </c>
      <c r="CG403" s="518" t="n">
        <v>0</v>
      </c>
      <c r="CH403" s="518"/>
      <c r="CI403" s="716"/>
      <c r="CL403" s="48" t="n">
        <v>0</v>
      </c>
      <c r="CM403" s="48" t="n">
        <f aca="false">CL403-V403</f>
        <v>0</v>
      </c>
      <c r="CN403" s="702" t="n">
        <f aca="false">SUM(CO403:DR403)</f>
        <v>0</v>
      </c>
      <c r="CO403" s="703" t="n">
        <v>0</v>
      </c>
      <c r="CP403" s="703"/>
      <c r="CQ403" s="703" t="n">
        <v>0</v>
      </c>
      <c r="CR403" s="703"/>
      <c r="CS403" s="703" t="n">
        <v>0</v>
      </c>
      <c r="CT403" s="703" t="n">
        <v>0</v>
      </c>
      <c r="CU403" s="703"/>
      <c r="CV403" s="703"/>
      <c r="CW403" s="703"/>
      <c r="CX403" s="703" t="n">
        <v>0</v>
      </c>
      <c r="CY403" s="703" t="n">
        <v>0</v>
      </c>
      <c r="CZ403" s="703" t="n">
        <v>0</v>
      </c>
      <c r="DA403" s="703"/>
      <c r="DB403" s="703"/>
      <c r="DC403" s="703"/>
      <c r="DD403" s="703"/>
      <c r="DE403" s="703" t="n">
        <v>0</v>
      </c>
      <c r="DF403" s="703"/>
      <c r="DG403" s="703" t="n">
        <v>0</v>
      </c>
      <c r="DH403" s="703" t="n">
        <v>0</v>
      </c>
      <c r="DI403" s="703" t="n">
        <v>0</v>
      </c>
      <c r="DJ403" s="703" t="n">
        <v>0</v>
      </c>
      <c r="DK403" s="703" t="n">
        <v>0</v>
      </c>
      <c r="DL403" s="703" t="n">
        <v>0</v>
      </c>
      <c r="DM403" s="703"/>
      <c r="DN403" s="703"/>
      <c r="DO403" s="703"/>
      <c r="DP403" s="703"/>
      <c r="DQ403" s="703"/>
      <c r="DR403" s="703"/>
      <c r="DS403" s="704" t="n">
        <f aca="false">CN403-V403</f>
        <v>0</v>
      </c>
      <c r="DT403" s="553"/>
      <c r="DU403" s="48"/>
    </row>
    <row r="404" customFormat="false" ht="15" hidden="false" customHeight="true" outlineLevel="0" collapsed="false">
      <c r="A404" s="705" t="n">
        <f aca="false">A403+1</f>
        <v>395</v>
      </c>
      <c r="B404" s="706" t="s">
        <v>1099</v>
      </c>
      <c r="C404" s="706" t="s">
        <v>572</v>
      </c>
      <c r="D404" s="706" t="s">
        <v>1746</v>
      </c>
      <c r="E404" s="243" t="n">
        <f aca="false">COUNTIF($G$10:$G$1856,$G404)</f>
        <v>1</v>
      </c>
      <c r="F404" s="706" t="s">
        <v>1756</v>
      </c>
      <c r="G404" s="706" t="s">
        <v>1756</v>
      </c>
      <c r="H404" s="707" t="s">
        <v>1757</v>
      </c>
      <c r="I404" s="708" t="s">
        <v>957</v>
      </c>
      <c r="J404" s="707" t="s">
        <v>406</v>
      </c>
      <c r="K404" s="709" t="s">
        <v>369</v>
      </c>
      <c r="L404" s="707" t="s">
        <v>405</v>
      </c>
      <c r="M404" s="708" t="s">
        <v>1758</v>
      </c>
      <c r="N404" s="710" t="s">
        <v>934</v>
      </c>
      <c r="O404" s="512" t="n">
        <v>1</v>
      </c>
      <c r="P404" s="512" t="n">
        <v>1</v>
      </c>
      <c r="Q404" s="711" t="n">
        <v>0.005420844</v>
      </c>
      <c r="R404" s="712"/>
      <c r="S404" s="713" t="n">
        <v>12.52</v>
      </c>
      <c r="T404" s="714"/>
      <c r="U404" s="715"/>
      <c r="V404" s="262" t="n">
        <f aca="false">SUM(W404:CI404)</f>
        <v>0</v>
      </c>
      <c r="W404" s="243" t="n">
        <v>0</v>
      </c>
      <c r="X404" s="243" t="n">
        <v>0</v>
      </c>
      <c r="Y404" s="243" t="n">
        <v>0</v>
      </c>
      <c r="Z404" s="243" t="n">
        <v>0</v>
      </c>
      <c r="AA404" s="243" t="n">
        <v>0</v>
      </c>
      <c r="AB404" s="243" t="n">
        <v>0</v>
      </c>
      <c r="AC404" s="243" t="n">
        <v>0</v>
      </c>
      <c r="AD404" s="243" t="n">
        <v>0</v>
      </c>
      <c r="AE404" s="243" t="n">
        <v>0</v>
      </c>
      <c r="AF404" s="243" t="n">
        <v>0</v>
      </c>
      <c r="AG404" s="243" t="n">
        <v>0</v>
      </c>
      <c r="AH404" s="518" t="n">
        <v>0</v>
      </c>
      <c r="AI404" s="243" t="n">
        <v>0</v>
      </c>
      <c r="AJ404" s="243" t="n">
        <v>0</v>
      </c>
      <c r="AK404" s="518" t="n">
        <v>0</v>
      </c>
      <c r="AL404" s="518" t="n">
        <v>0</v>
      </c>
      <c r="AM404" s="518" t="n">
        <v>0</v>
      </c>
      <c r="AN404" s="518" t="n">
        <v>0</v>
      </c>
      <c r="AO404" s="518" t="n">
        <v>0</v>
      </c>
      <c r="AP404" s="518" t="n">
        <v>0</v>
      </c>
      <c r="AQ404" s="518" t="n">
        <v>0</v>
      </c>
      <c r="AR404" s="518" t="n">
        <v>0</v>
      </c>
      <c r="AS404" s="518" t="n">
        <v>0</v>
      </c>
      <c r="AT404" s="518" t="n">
        <v>0</v>
      </c>
      <c r="AU404" s="518" t="n">
        <v>0</v>
      </c>
      <c r="AV404" s="518" t="n">
        <v>0</v>
      </c>
      <c r="AW404" s="518" t="n">
        <v>0</v>
      </c>
      <c r="AX404" s="518" t="n">
        <v>0</v>
      </c>
      <c r="AY404" s="518" t="n">
        <v>0</v>
      </c>
      <c r="AZ404" s="518" t="n">
        <v>0</v>
      </c>
      <c r="BA404" s="518" t="n">
        <v>0</v>
      </c>
      <c r="BB404" s="518" t="n">
        <v>0</v>
      </c>
      <c r="BC404" s="518" t="n">
        <v>0</v>
      </c>
      <c r="BD404" s="518" t="n">
        <v>0</v>
      </c>
      <c r="BE404" s="518" t="n">
        <v>0</v>
      </c>
      <c r="BF404" s="518" t="n">
        <v>0</v>
      </c>
      <c r="BG404" s="518" t="n">
        <v>0</v>
      </c>
      <c r="BH404" s="518" t="n">
        <v>0</v>
      </c>
      <c r="BI404" s="518" t="n">
        <v>0</v>
      </c>
      <c r="BJ404" s="518"/>
      <c r="BK404" s="518"/>
      <c r="BL404" s="518" t="n">
        <v>0</v>
      </c>
      <c r="BM404" s="518"/>
      <c r="BN404" s="518"/>
      <c r="BO404" s="518"/>
      <c r="BP404" s="518"/>
      <c r="BQ404" s="518"/>
      <c r="BR404" s="518"/>
      <c r="BS404" s="518"/>
      <c r="BT404" s="518"/>
      <c r="BU404" s="518"/>
      <c r="BV404" s="518" t="n">
        <v>0</v>
      </c>
      <c r="BW404" s="518" t="n">
        <v>0</v>
      </c>
      <c r="BX404" s="518" t="n">
        <v>0</v>
      </c>
      <c r="BY404" s="518" t="n">
        <v>0</v>
      </c>
      <c r="BZ404" s="518" t="n">
        <v>0</v>
      </c>
      <c r="CA404" s="518" t="n">
        <v>0</v>
      </c>
      <c r="CB404" s="518" t="n">
        <v>0</v>
      </c>
      <c r="CC404" s="518" t="n">
        <v>0</v>
      </c>
      <c r="CD404" s="518" t="n">
        <v>0</v>
      </c>
      <c r="CE404" s="518" t="n">
        <v>0</v>
      </c>
      <c r="CF404" s="518" t="n">
        <v>0</v>
      </c>
      <c r="CG404" s="518" t="n">
        <v>0</v>
      </c>
      <c r="CH404" s="518"/>
      <c r="CI404" s="716"/>
      <c r="CL404" s="48" t="n">
        <v>0</v>
      </c>
      <c r="CM404" s="48" t="n">
        <f aca="false">CL404-V404</f>
        <v>0</v>
      </c>
      <c r="CN404" s="702" t="n">
        <f aca="false">SUM(CO404:DR404)</f>
        <v>0</v>
      </c>
      <c r="CO404" s="703" t="n">
        <v>0</v>
      </c>
      <c r="CP404" s="703"/>
      <c r="CQ404" s="703" t="n">
        <v>0</v>
      </c>
      <c r="CR404" s="703"/>
      <c r="CS404" s="703" t="n">
        <v>0</v>
      </c>
      <c r="CT404" s="703" t="n">
        <v>0</v>
      </c>
      <c r="CU404" s="703"/>
      <c r="CV404" s="703"/>
      <c r="CW404" s="703"/>
      <c r="CX404" s="703" t="n">
        <v>0</v>
      </c>
      <c r="CY404" s="703" t="n">
        <v>0</v>
      </c>
      <c r="CZ404" s="703" t="n">
        <v>0</v>
      </c>
      <c r="DA404" s="703"/>
      <c r="DB404" s="703"/>
      <c r="DC404" s="703"/>
      <c r="DD404" s="703"/>
      <c r="DE404" s="703" t="n">
        <v>0</v>
      </c>
      <c r="DF404" s="703"/>
      <c r="DG404" s="703" t="n">
        <v>0</v>
      </c>
      <c r="DH404" s="703" t="n">
        <v>0</v>
      </c>
      <c r="DI404" s="703" t="n">
        <v>0</v>
      </c>
      <c r="DJ404" s="703" t="n">
        <v>0</v>
      </c>
      <c r="DK404" s="703" t="n">
        <v>0</v>
      </c>
      <c r="DL404" s="703" t="n">
        <v>0</v>
      </c>
      <c r="DM404" s="703"/>
      <c r="DN404" s="703"/>
      <c r="DO404" s="703"/>
      <c r="DP404" s="703"/>
      <c r="DQ404" s="703"/>
      <c r="DR404" s="703"/>
      <c r="DS404" s="704" t="n">
        <f aca="false">CN404-V404</f>
        <v>0</v>
      </c>
      <c r="DT404" s="553"/>
      <c r="DU404" s="48"/>
    </row>
    <row r="405" customFormat="false" ht="15" hidden="false" customHeight="true" outlineLevel="0" collapsed="false">
      <c r="A405" s="705" t="n">
        <f aca="false">A404+1</f>
        <v>396</v>
      </c>
      <c r="B405" s="706" t="s">
        <v>1099</v>
      </c>
      <c r="C405" s="706" t="s">
        <v>572</v>
      </c>
      <c r="D405" s="706" t="s">
        <v>1746</v>
      </c>
      <c r="E405" s="243" t="n">
        <f aca="false">COUNTIF($G$10:$G$1856,$G405)</f>
        <v>1</v>
      </c>
      <c r="F405" s="706" t="s">
        <v>1759</v>
      </c>
      <c r="G405" s="706" t="s">
        <v>1759</v>
      </c>
      <c r="H405" s="707" t="s">
        <v>1760</v>
      </c>
      <c r="I405" s="708" t="s">
        <v>1398</v>
      </c>
      <c r="J405" s="707" t="s">
        <v>406</v>
      </c>
      <c r="K405" s="709" t="s">
        <v>369</v>
      </c>
      <c r="L405" s="707" t="s">
        <v>405</v>
      </c>
      <c r="M405" s="708" t="s">
        <v>938</v>
      </c>
      <c r="N405" s="710" t="s">
        <v>934</v>
      </c>
      <c r="O405" s="512" t="n">
        <v>1</v>
      </c>
      <c r="P405" s="512" t="n">
        <v>1</v>
      </c>
      <c r="Q405" s="711" t="n">
        <v>0.006506271</v>
      </c>
      <c r="R405" s="712"/>
      <c r="S405" s="713" t="n">
        <v>15.03</v>
      </c>
      <c r="T405" s="714"/>
      <c r="U405" s="715"/>
      <c r="V405" s="262" t="n">
        <f aca="false">SUM(W405:CI405)</f>
        <v>1</v>
      </c>
      <c r="W405" s="243" t="n">
        <v>0</v>
      </c>
      <c r="X405" s="243" t="n">
        <v>0</v>
      </c>
      <c r="Y405" s="243" t="n">
        <v>0</v>
      </c>
      <c r="Z405" s="243" t="n">
        <v>0</v>
      </c>
      <c r="AA405" s="243" t="n">
        <v>0</v>
      </c>
      <c r="AB405" s="243" t="n">
        <v>0</v>
      </c>
      <c r="AC405" s="243" t="n">
        <v>0</v>
      </c>
      <c r="AD405" s="243" t="n">
        <v>1</v>
      </c>
      <c r="AE405" s="243" t="n">
        <v>0</v>
      </c>
      <c r="AF405" s="243" t="n">
        <v>0</v>
      </c>
      <c r="AG405" s="243" t="n">
        <v>0</v>
      </c>
      <c r="AH405" s="518" t="n">
        <v>0</v>
      </c>
      <c r="AI405" s="243" t="n">
        <v>0</v>
      </c>
      <c r="AJ405" s="243" t="n">
        <v>0</v>
      </c>
      <c r="AK405" s="518" t="n">
        <v>0</v>
      </c>
      <c r="AL405" s="518" t="n">
        <v>0</v>
      </c>
      <c r="AM405" s="518" t="n">
        <v>0</v>
      </c>
      <c r="AN405" s="518" t="n">
        <v>0</v>
      </c>
      <c r="AO405" s="518" t="n">
        <v>0</v>
      </c>
      <c r="AP405" s="518" t="n">
        <v>0</v>
      </c>
      <c r="AQ405" s="518" t="n">
        <v>0</v>
      </c>
      <c r="AR405" s="518" t="n">
        <v>0</v>
      </c>
      <c r="AS405" s="518" t="n">
        <v>0</v>
      </c>
      <c r="AT405" s="518" t="n">
        <v>0</v>
      </c>
      <c r="AU405" s="518" t="n">
        <v>0</v>
      </c>
      <c r="AV405" s="518" t="n">
        <v>0</v>
      </c>
      <c r="AW405" s="518" t="n">
        <v>0</v>
      </c>
      <c r="AX405" s="518" t="n">
        <v>0</v>
      </c>
      <c r="AY405" s="518" t="n">
        <v>0</v>
      </c>
      <c r="AZ405" s="518" t="n">
        <v>0</v>
      </c>
      <c r="BA405" s="518" t="n">
        <v>0</v>
      </c>
      <c r="BB405" s="518" t="n">
        <v>0</v>
      </c>
      <c r="BC405" s="518" t="n">
        <v>0</v>
      </c>
      <c r="BD405" s="518" t="n">
        <v>0</v>
      </c>
      <c r="BE405" s="518" t="n">
        <v>0</v>
      </c>
      <c r="BF405" s="518" t="n">
        <v>0</v>
      </c>
      <c r="BG405" s="518" t="n">
        <v>0</v>
      </c>
      <c r="BH405" s="518" t="n">
        <v>0</v>
      </c>
      <c r="BI405" s="518" t="n">
        <v>0</v>
      </c>
      <c r="BJ405" s="518"/>
      <c r="BK405" s="518"/>
      <c r="BL405" s="518" t="n">
        <v>0</v>
      </c>
      <c r="BM405" s="518"/>
      <c r="BN405" s="518"/>
      <c r="BO405" s="518"/>
      <c r="BP405" s="518"/>
      <c r="BQ405" s="518"/>
      <c r="BR405" s="518"/>
      <c r="BS405" s="518"/>
      <c r="BT405" s="518"/>
      <c r="BU405" s="518"/>
      <c r="BV405" s="518" t="n">
        <v>0</v>
      </c>
      <c r="BW405" s="518" t="n">
        <v>0</v>
      </c>
      <c r="BX405" s="518" t="n">
        <v>0</v>
      </c>
      <c r="BY405" s="518" t="n">
        <v>0</v>
      </c>
      <c r="BZ405" s="518" t="n">
        <v>0</v>
      </c>
      <c r="CA405" s="518" t="n">
        <v>0</v>
      </c>
      <c r="CB405" s="518" t="n">
        <v>0</v>
      </c>
      <c r="CC405" s="518" t="n">
        <v>0</v>
      </c>
      <c r="CD405" s="518" t="n">
        <v>0</v>
      </c>
      <c r="CE405" s="518" t="n">
        <v>0</v>
      </c>
      <c r="CF405" s="518" t="n">
        <v>0</v>
      </c>
      <c r="CG405" s="518" t="n">
        <v>0</v>
      </c>
      <c r="CH405" s="518"/>
      <c r="CI405" s="716"/>
      <c r="CL405" s="48" t="n">
        <v>1</v>
      </c>
      <c r="CM405" s="48" t="n">
        <f aca="false">CL405-V405</f>
        <v>0</v>
      </c>
      <c r="CN405" s="702" t="n">
        <f aca="false">SUM(CO405:DR405)</f>
        <v>1</v>
      </c>
      <c r="CO405" s="703" t="n">
        <v>0</v>
      </c>
      <c r="CP405" s="703"/>
      <c r="CQ405" s="703" t="n">
        <v>0</v>
      </c>
      <c r="CR405" s="703"/>
      <c r="CS405" s="703" t="n">
        <v>0</v>
      </c>
      <c r="CT405" s="703" t="n">
        <v>0</v>
      </c>
      <c r="CU405" s="703"/>
      <c r="CV405" s="703"/>
      <c r="CW405" s="703"/>
      <c r="CX405" s="703" t="n">
        <v>1</v>
      </c>
      <c r="CY405" s="703" t="n">
        <v>0</v>
      </c>
      <c r="CZ405" s="703" t="n">
        <v>0</v>
      </c>
      <c r="DA405" s="703"/>
      <c r="DB405" s="703"/>
      <c r="DC405" s="703"/>
      <c r="DD405" s="703"/>
      <c r="DE405" s="703" t="n">
        <v>0</v>
      </c>
      <c r="DF405" s="703"/>
      <c r="DG405" s="703" t="n">
        <v>0</v>
      </c>
      <c r="DH405" s="703" t="n">
        <v>0</v>
      </c>
      <c r="DI405" s="703" t="n">
        <v>0</v>
      </c>
      <c r="DJ405" s="703" t="n">
        <v>0</v>
      </c>
      <c r="DK405" s="703" t="n">
        <v>0</v>
      </c>
      <c r="DL405" s="703" t="n">
        <v>0</v>
      </c>
      <c r="DM405" s="703"/>
      <c r="DN405" s="703"/>
      <c r="DO405" s="703"/>
      <c r="DP405" s="703"/>
      <c r="DQ405" s="703"/>
      <c r="DR405" s="703"/>
      <c r="DS405" s="704" t="n">
        <f aca="false">CN405-V405</f>
        <v>0</v>
      </c>
      <c r="DT405" s="553"/>
      <c r="DU405" s="48"/>
    </row>
    <row r="406" customFormat="false" ht="15" hidden="false" customHeight="true" outlineLevel="0" collapsed="false">
      <c r="A406" s="705" t="n">
        <f aca="false">A405+1</f>
        <v>397</v>
      </c>
      <c r="B406" s="706" t="s">
        <v>1099</v>
      </c>
      <c r="C406" s="706" t="s">
        <v>572</v>
      </c>
      <c r="D406" s="706" t="s">
        <v>1746</v>
      </c>
      <c r="E406" s="243" t="n">
        <f aca="false">COUNTIF($G$10:$G$1856,$G406)</f>
        <v>1</v>
      </c>
      <c r="F406" s="706" t="s">
        <v>1761</v>
      </c>
      <c r="G406" s="706" t="s">
        <v>1761</v>
      </c>
      <c r="H406" s="707" t="s">
        <v>1762</v>
      </c>
      <c r="I406" s="708" t="s">
        <v>1137</v>
      </c>
      <c r="J406" s="707" t="s">
        <v>406</v>
      </c>
      <c r="K406" s="709" t="s">
        <v>369</v>
      </c>
      <c r="L406" s="707" t="s">
        <v>405</v>
      </c>
      <c r="M406" s="708" t="s">
        <v>1138</v>
      </c>
      <c r="N406" s="710" t="s">
        <v>934</v>
      </c>
      <c r="O406" s="512" t="n">
        <v>3</v>
      </c>
      <c r="P406" s="512" t="n">
        <v>1</v>
      </c>
      <c r="Q406" s="711" t="n">
        <v>0.002812694</v>
      </c>
      <c r="R406" s="712"/>
      <c r="S406" s="713" t="n">
        <v>6.5</v>
      </c>
      <c r="T406" s="714"/>
      <c r="U406" s="715"/>
      <c r="V406" s="262" t="n">
        <f aca="false">SUM(W406:CI406)</f>
        <v>1</v>
      </c>
      <c r="W406" s="243" t="n">
        <v>0</v>
      </c>
      <c r="X406" s="243" t="n">
        <v>0</v>
      </c>
      <c r="Y406" s="243" t="n">
        <v>0</v>
      </c>
      <c r="Z406" s="243" t="n">
        <v>0</v>
      </c>
      <c r="AA406" s="243" t="n">
        <v>0</v>
      </c>
      <c r="AB406" s="243" t="n">
        <v>0</v>
      </c>
      <c r="AC406" s="243" t="n">
        <v>0</v>
      </c>
      <c r="AD406" s="243" t="n">
        <v>1</v>
      </c>
      <c r="AE406" s="243" t="n">
        <v>0</v>
      </c>
      <c r="AF406" s="243" t="n">
        <v>0</v>
      </c>
      <c r="AG406" s="243" t="n">
        <v>0</v>
      </c>
      <c r="AH406" s="518" t="n">
        <v>0</v>
      </c>
      <c r="AI406" s="243" t="n">
        <v>0</v>
      </c>
      <c r="AJ406" s="243" t="n">
        <v>0</v>
      </c>
      <c r="AK406" s="518" t="n">
        <v>0</v>
      </c>
      <c r="AL406" s="518" t="n">
        <v>0</v>
      </c>
      <c r="AM406" s="518" t="n">
        <v>0</v>
      </c>
      <c r="AN406" s="518" t="n">
        <v>0</v>
      </c>
      <c r="AO406" s="518" t="n">
        <v>0</v>
      </c>
      <c r="AP406" s="518" t="n">
        <v>0</v>
      </c>
      <c r="AQ406" s="518" t="n">
        <v>0</v>
      </c>
      <c r="AR406" s="518" t="n">
        <v>0</v>
      </c>
      <c r="AS406" s="518" t="n">
        <v>0</v>
      </c>
      <c r="AT406" s="518" t="n">
        <v>0</v>
      </c>
      <c r="AU406" s="518" t="n">
        <v>0</v>
      </c>
      <c r="AV406" s="518" t="n">
        <v>0</v>
      </c>
      <c r="AW406" s="518" t="n">
        <v>0</v>
      </c>
      <c r="AX406" s="518" t="n">
        <v>0</v>
      </c>
      <c r="AY406" s="518" t="n">
        <v>0</v>
      </c>
      <c r="AZ406" s="518" t="n">
        <v>0</v>
      </c>
      <c r="BA406" s="518" t="n">
        <v>0</v>
      </c>
      <c r="BB406" s="518" t="n">
        <v>0</v>
      </c>
      <c r="BC406" s="518" t="n">
        <v>0</v>
      </c>
      <c r="BD406" s="518" t="n">
        <v>0</v>
      </c>
      <c r="BE406" s="518" t="n">
        <v>0</v>
      </c>
      <c r="BF406" s="518" t="n">
        <v>0</v>
      </c>
      <c r="BG406" s="518" t="n">
        <v>0</v>
      </c>
      <c r="BH406" s="518" t="n">
        <v>0</v>
      </c>
      <c r="BI406" s="518" t="n">
        <v>0</v>
      </c>
      <c r="BJ406" s="518"/>
      <c r="BK406" s="518"/>
      <c r="BL406" s="518" t="n">
        <v>0</v>
      </c>
      <c r="BM406" s="518"/>
      <c r="BN406" s="518"/>
      <c r="BO406" s="518"/>
      <c r="BP406" s="518"/>
      <c r="BQ406" s="518"/>
      <c r="BR406" s="518"/>
      <c r="BS406" s="518"/>
      <c r="BT406" s="518"/>
      <c r="BU406" s="518"/>
      <c r="BV406" s="518" t="n">
        <v>0</v>
      </c>
      <c r="BW406" s="518" t="n">
        <v>0</v>
      </c>
      <c r="BX406" s="518" t="n">
        <v>0</v>
      </c>
      <c r="BY406" s="518" t="n">
        <v>0</v>
      </c>
      <c r="BZ406" s="518" t="n">
        <v>0</v>
      </c>
      <c r="CA406" s="518" t="n">
        <v>0</v>
      </c>
      <c r="CB406" s="518" t="n">
        <v>0</v>
      </c>
      <c r="CC406" s="518" t="n">
        <v>0</v>
      </c>
      <c r="CD406" s="518" t="n">
        <v>0</v>
      </c>
      <c r="CE406" s="518" t="n">
        <v>0</v>
      </c>
      <c r="CF406" s="518" t="n">
        <v>0</v>
      </c>
      <c r="CG406" s="518" t="n">
        <v>0</v>
      </c>
      <c r="CH406" s="518"/>
      <c r="CI406" s="716"/>
      <c r="CL406" s="48" t="n">
        <v>1</v>
      </c>
      <c r="CM406" s="48" t="n">
        <f aca="false">CL406-V406</f>
        <v>0</v>
      </c>
      <c r="CN406" s="702" t="n">
        <f aca="false">SUM(CO406:DR406)</f>
        <v>1</v>
      </c>
      <c r="CO406" s="703" t="n">
        <v>0</v>
      </c>
      <c r="CP406" s="703"/>
      <c r="CQ406" s="703" t="n">
        <v>0</v>
      </c>
      <c r="CR406" s="703"/>
      <c r="CS406" s="703" t="n">
        <v>0</v>
      </c>
      <c r="CT406" s="703" t="n">
        <v>0</v>
      </c>
      <c r="CU406" s="703"/>
      <c r="CV406" s="703"/>
      <c r="CW406" s="703"/>
      <c r="CX406" s="703" t="n">
        <v>1</v>
      </c>
      <c r="CY406" s="703" t="n">
        <v>0</v>
      </c>
      <c r="CZ406" s="703" t="n">
        <v>0</v>
      </c>
      <c r="DA406" s="703"/>
      <c r="DB406" s="703"/>
      <c r="DC406" s="703"/>
      <c r="DD406" s="703"/>
      <c r="DE406" s="703" t="n">
        <v>0</v>
      </c>
      <c r="DF406" s="703"/>
      <c r="DG406" s="703" t="n">
        <v>0</v>
      </c>
      <c r="DH406" s="703" t="n">
        <v>0</v>
      </c>
      <c r="DI406" s="703" t="n">
        <v>0</v>
      </c>
      <c r="DJ406" s="703" t="n">
        <v>0</v>
      </c>
      <c r="DK406" s="703" t="n">
        <v>0</v>
      </c>
      <c r="DL406" s="703" t="n">
        <v>0</v>
      </c>
      <c r="DM406" s="703"/>
      <c r="DN406" s="703"/>
      <c r="DO406" s="703"/>
      <c r="DP406" s="703"/>
      <c r="DQ406" s="703"/>
      <c r="DR406" s="703"/>
      <c r="DS406" s="704" t="n">
        <f aca="false">CN406-V406</f>
        <v>0</v>
      </c>
      <c r="DT406" s="553"/>
      <c r="DU406" s="48"/>
    </row>
    <row r="407" customFormat="false" ht="15" hidden="false" customHeight="true" outlineLevel="0" collapsed="false">
      <c r="A407" s="705" t="n">
        <f aca="false">A406+1</f>
        <v>398</v>
      </c>
      <c r="B407" s="706" t="s">
        <v>1099</v>
      </c>
      <c r="C407" s="706" t="s">
        <v>572</v>
      </c>
      <c r="D407" s="706" t="s">
        <v>1746</v>
      </c>
      <c r="E407" s="243" t="n">
        <f aca="false">COUNTIF($G$10:$G$1856,$G407)</f>
        <v>1</v>
      </c>
      <c r="F407" s="706" t="s">
        <v>1763</v>
      </c>
      <c r="G407" s="706" t="s">
        <v>1763</v>
      </c>
      <c r="H407" s="707" t="s">
        <v>1764</v>
      </c>
      <c r="I407" s="708" t="s">
        <v>941</v>
      </c>
      <c r="J407" s="707" t="s">
        <v>406</v>
      </c>
      <c r="K407" s="709" t="s">
        <v>369</v>
      </c>
      <c r="L407" s="707" t="s">
        <v>405</v>
      </c>
      <c r="M407" s="708" t="s">
        <v>942</v>
      </c>
      <c r="N407" s="710" t="s">
        <v>934</v>
      </c>
      <c r="O407" s="512" t="n">
        <v>3</v>
      </c>
      <c r="P407" s="512" t="n">
        <v>1</v>
      </c>
      <c r="Q407" s="711" t="n">
        <v>0.003078</v>
      </c>
      <c r="R407" s="712"/>
      <c r="S407" s="713" t="n">
        <v>7.11</v>
      </c>
      <c r="T407" s="714"/>
      <c r="U407" s="715"/>
      <c r="V407" s="262" t="n">
        <f aca="false">SUM(W407:CI407)</f>
        <v>0</v>
      </c>
      <c r="W407" s="243" t="n">
        <v>0</v>
      </c>
      <c r="X407" s="243" t="n">
        <v>0</v>
      </c>
      <c r="Y407" s="243" t="n">
        <v>0</v>
      </c>
      <c r="Z407" s="243" t="n">
        <v>0</v>
      </c>
      <c r="AA407" s="243" t="n">
        <v>0</v>
      </c>
      <c r="AB407" s="243" t="n">
        <v>0</v>
      </c>
      <c r="AC407" s="243" t="n">
        <v>0</v>
      </c>
      <c r="AD407" s="243" t="n">
        <v>0</v>
      </c>
      <c r="AE407" s="243" t="n">
        <v>0</v>
      </c>
      <c r="AF407" s="243" t="n">
        <v>0</v>
      </c>
      <c r="AG407" s="243" t="n">
        <v>0</v>
      </c>
      <c r="AH407" s="518" t="n">
        <v>0</v>
      </c>
      <c r="AI407" s="243" t="n">
        <v>0</v>
      </c>
      <c r="AJ407" s="243" t="n">
        <v>0</v>
      </c>
      <c r="AK407" s="518" t="n">
        <v>0</v>
      </c>
      <c r="AL407" s="518" t="n">
        <v>0</v>
      </c>
      <c r="AM407" s="518" t="n">
        <v>0</v>
      </c>
      <c r="AN407" s="518" t="n">
        <v>0</v>
      </c>
      <c r="AO407" s="518" t="n">
        <v>0</v>
      </c>
      <c r="AP407" s="518" t="n">
        <v>0</v>
      </c>
      <c r="AQ407" s="518" t="n">
        <v>0</v>
      </c>
      <c r="AR407" s="518" t="n">
        <v>0</v>
      </c>
      <c r="AS407" s="518" t="n">
        <v>0</v>
      </c>
      <c r="AT407" s="518" t="n">
        <v>0</v>
      </c>
      <c r="AU407" s="518" t="n">
        <v>0</v>
      </c>
      <c r="AV407" s="518" t="n">
        <v>0</v>
      </c>
      <c r="AW407" s="518" t="n">
        <v>0</v>
      </c>
      <c r="AX407" s="518" t="n">
        <v>0</v>
      </c>
      <c r="AY407" s="518" t="n">
        <v>0</v>
      </c>
      <c r="AZ407" s="518" t="n">
        <v>0</v>
      </c>
      <c r="BA407" s="518" t="n">
        <v>0</v>
      </c>
      <c r="BB407" s="518" t="n">
        <v>0</v>
      </c>
      <c r="BC407" s="518" t="n">
        <v>0</v>
      </c>
      <c r="BD407" s="518" t="n">
        <v>0</v>
      </c>
      <c r="BE407" s="518" t="n">
        <v>0</v>
      </c>
      <c r="BF407" s="518" t="n">
        <v>0</v>
      </c>
      <c r="BG407" s="518" t="n">
        <v>0</v>
      </c>
      <c r="BH407" s="518" t="n">
        <v>0</v>
      </c>
      <c r="BI407" s="518" t="n">
        <v>0</v>
      </c>
      <c r="BJ407" s="518"/>
      <c r="BK407" s="518"/>
      <c r="BL407" s="518" t="n">
        <v>0</v>
      </c>
      <c r="BM407" s="518"/>
      <c r="BN407" s="518"/>
      <c r="BO407" s="518"/>
      <c r="BP407" s="518"/>
      <c r="BQ407" s="518"/>
      <c r="BR407" s="518"/>
      <c r="BS407" s="518"/>
      <c r="BT407" s="518"/>
      <c r="BU407" s="518"/>
      <c r="BV407" s="518" t="n">
        <v>0</v>
      </c>
      <c r="BW407" s="518" t="n">
        <v>0</v>
      </c>
      <c r="BX407" s="518" t="n">
        <v>0</v>
      </c>
      <c r="BY407" s="518" t="n">
        <v>0</v>
      </c>
      <c r="BZ407" s="518" t="n">
        <v>0</v>
      </c>
      <c r="CA407" s="518" t="n">
        <v>0</v>
      </c>
      <c r="CB407" s="518" t="n">
        <v>0</v>
      </c>
      <c r="CC407" s="518" t="n">
        <v>0</v>
      </c>
      <c r="CD407" s="518" t="n">
        <v>0</v>
      </c>
      <c r="CE407" s="518" t="n">
        <v>0</v>
      </c>
      <c r="CF407" s="518" t="n">
        <v>0</v>
      </c>
      <c r="CG407" s="518" t="n">
        <v>0</v>
      </c>
      <c r="CH407" s="518"/>
      <c r="CI407" s="716"/>
      <c r="CL407" s="48" t="n">
        <v>0</v>
      </c>
      <c r="CM407" s="48" t="n">
        <f aca="false">CL407-V407</f>
        <v>0</v>
      </c>
      <c r="CN407" s="702" t="n">
        <f aca="false">SUM(CO407:DR407)</f>
        <v>0</v>
      </c>
      <c r="CO407" s="703" t="n">
        <v>0</v>
      </c>
      <c r="CP407" s="703"/>
      <c r="CQ407" s="703" t="n">
        <v>0</v>
      </c>
      <c r="CR407" s="703"/>
      <c r="CS407" s="703" t="n">
        <v>0</v>
      </c>
      <c r="CT407" s="703" t="n">
        <v>0</v>
      </c>
      <c r="CU407" s="703"/>
      <c r="CV407" s="703"/>
      <c r="CW407" s="703"/>
      <c r="CX407" s="703" t="n">
        <v>0</v>
      </c>
      <c r="CY407" s="703" t="n">
        <v>0</v>
      </c>
      <c r="CZ407" s="703" t="n">
        <v>0</v>
      </c>
      <c r="DA407" s="703"/>
      <c r="DB407" s="703"/>
      <c r="DC407" s="703"/>
      <c r="DD407" s="703"/>
      <c r="DE407" s="703" t="n">
        <v>0</v>
      </c>
      <c r="DF407" s="703"/>
      <c r="DG407" s="703" t="n">
        <v>0</v>
      </c>
      <c r="DH407" s="703" t="n">
        <v>0</v>
      </c>
      <c r="DI407" s="703" t="n">
        <v>0</v>
      </c>
      <c r="DJ407" s="703" t="n">
        <v>0</v>
      </c>
      <c r="DK407" s="703" t="n">
        <v>0</v>
      </c>
      <c r="DL407" s="703" t="n">
        <v>0</v>
      </c>
      <c r="DM407" s="703"/>
      <c r="DN407" s="703"/>
      <c r="DO407" s="703"/>
      <c r="DP407" s="703"/>
      <c r="DQ407" s="703"/>
      <c r="DR407" s="703"/>
      <c r="DS407" s="704" t="n">
        <f aca="false">CN407-V407</f>
        <v>0</v>
      </c>
      <c r="DT407" s="553"/>
      <c r="DU407" s="48"/>
    </row>
    <row r="408" customFormat="false" ht="15" hidden="false" customHeight="true" outlineLevel="0" collapsed="false">
      <c r="A408" s="705" t="n">
        <f aca="false">A407+1</f>
        <v>399</v>
      </c>
      <c r="B408" s="706" t="s">
        <v>1099</v>
      </c>
      <c r="C408" s="706" t="s">
        <v>572</v>
      </c>
      <c r="D408" s="706" t="s">
        <v>1746</v>
      </c>
      <c r="E408" s="243" t="n">
        <f aca="false">COUNTIF($G$10:$G$1856,$G408)</f>
        <v>1</v>
      </c>
      <c r="F408" s="706" t="s">
        <v>1765</v>
      </c>
      <c r="G408" s="706" t="s">
        <v>1765</v>
      </c>
      <c r="H408" s="707" t="s">
        <v>1766</v>
      </c>
      <c r="I408" s="708" t="s">
        <v>1062</v>
      </c>
      <c r="J408" s="707" t="s">
        <v>406</v>
      </c>
      <c r="K408" s="709" t="s">
        <v>369</v>
      </c>
      <c r="L408" s="707" t="s">
        <v>405</v>
      </c>
      <c r="M408" s="708" t="s">
        <v>978</v>
      </c>
      <c r="N408" s="710" t="s">
        <v>934</v>
      </c>
      <c r="O408" s="512" t="n">
        <v>1</v>
      </c>
      <c r="P408" s="512" t="n">
        <v>1</v>
      </c>
      <c r="Q408" s="711" t="n">
        <v>0.001058148</v>
      </c>
      <c r="R408" s="712"/>
      <c r="S408" s="713" t="n">
        <v>2.44</v>
      </c>
      <c r="T408" s="714"/>
      <c r="U408" s="715"/>
      <c r="V408" s="262" t="n">
        <f aca="false">SUM(W408:CI408)</f>
        <v>0</v>
      </c>
      <c r="W408" s="243" t="n">
        <v>0</v>
      </c>
      <c r="X408" s="243" t="n">
        <v>0</v>
      </c>
      <c r="Y408" s="243" t="n">
        <v>0</v>
      </c>
      <c r="Z408" s="243" t="n">
        <v>0</v>
      </c>
      <c r="AA408" s="243" t="n">
        <v>0</v>
      </c>
      <c r="AB408" s="243" t="n">
        <v>0</v>
      </c>
      <c r="AC408" s="243" t="n">
        <v>0</v>
      </c>
      <c r="AD408" s="243" t="n">
        <v>0</v>
      </c>
      <c r="AE408" s="243" t="n">
        <v>0</v>
      </c>
      <c r="AF408" s="243" t="n">
        <v>0</v>
      </c>
      <c r="AG408" s="243" t="n">
        <v>0</v>
      </c>
      <c r="AH408" s="518" t="n">
        <v>0</v>
      </c>
      <c r="AI408" s="243" t="n">
        <v>0</v>
      </c>
      <c r="AJ408" s="243" t="n">
        <v>0</v>
      </c>
      <c r="AK408" s="518" t="n">
        <v>0</v>
      </c>
      <c r="AL408" s="518" t="n">
        <v>0</v>
      </c>
      <c r="AM408" s="518" t="n">
        <v>0</v>
      </c>
      <c r="AN408" s="518" t="n">
        <v>0</v>
      </c>
      <c r="AO408" s="518" t="n">
        <v>0</v>
      </c>
      <c r="AP408" s="518" t="n">
        <v>0</v>
      </c>
      <c r="AQ408" s="518" t="n">
        <v>0</v>
      </c>
      <c r="AR408" s="518" t="n">
        <v>0</v>
      </c>
      <c r="AS408" s="518" t="n">
        <v>0</v>
      </c>
      <c r="AT408" s="518" t="n">
        <v>0</v>
      </c>
      <c r="AU408" s="518" t="n">
        <v>0</v>
      </c>
      <c r="AV408" s="518" t="n">
        <v>0</v>
      </c>
      <c r="AW408" s="518" t="n">
        <v>0</v>
      </c>
      <c r="AX408" s="518" t="n">
        <v>0</v>
      </c>
      <c r="AY408" s="518" t="n">
        <v>0</v>
      </c>
      <c r="AZ408" s="518" t="n">
        <v>0</v>
      </c>
      <c r="BA408" s="518" t="n">
        <v>0</v>
      </c>
      <c r="BB408" s="518" t="n">
        <v>0</v>
      </c>
      <c r="BC408" s="518" t="n">
        <v>0</v>
      </c>
      <c r="BD408" s="518" t="n">
        <v>0</v>
      </c>
      <c r="BE408" s="518" t="n">
        <v>0</v>
      </c>
      <c r="BF408" s="518" t="n">
        <v>0</v>
      </c>
      <c r="BG408" s="518" t="n">
        <v>0</v>
      </c>
      <c r="BH408" s="518" t="n">
        <v>0</v>
      </c>
      <c r="BI408" s="518" t="n">
        <v>0</v>
      </c>
      <c r="BJ408" s="518"/>
      <c r="BK408" s="518"/>
      <c r="BL408" s="518" t="n">
        <v>0</v>
      </c>
      <c r="BM408" s="518"/>
      <c r="BN408" s="518"/>
      <c r="BO408" s="518"/>
      <c r="BP408" s="518"/>
      <c r="BQ408" s="518"/>
      <c r="BR408" s="518"/>
      <c r="BS408" s="518"/>
      <c r="BT408" s="518"/>
      <c r="BU408" s="518"/>
      <c r="BV408" s="518" t="n">
        <v>0</v>
      </c>
      <c r="BW408" s="518" t="n">
        <v>0</v>
      </c>
      <c r="BX408" s="518" t="n">
        <v>0</v>
      </c>
      <c r="BY408" s="518" t="n">
        <v>0</v>
      </c>
      <c r="BZ408" s="518" t="n">
        <v>0</v>
      </c>
      <c r="CA408" s="518" t="n">
        <v>0</v>
      </c>
      <c r="CB408" s="518" t="n">
        <v>0</v>
      </c>
      <c r="CC408" s="518" t="n">
        <v>0</v>
      </c>
      <c r="CD408" s="518" t="n">
        <v>0</v>
      </c>
      <c r="CE408" s="518" t="n">
        <v>0</v>
      </c>
      <c r="CF408" s="518" t="n">
        <v>0</v>
      </c>
      <c r="CG408" s="518" t="n">
        <v>0</v>
      </c>
      <c r="CH408" s="518"/>
      <c r="CI408" s="716"/>
      <c r="CL408" s="48" t="n">
        <v>0</v>
      </c>
      <c r="CM408" s="48" t="n">
        <f aca="false">CL408-V408</f>
        <v>0</v>
      </c>
      <c r="CN408" s="702" t="n">
        <f aca="false">SUM(CO408:DR408)</f>
        <v>0</v>
      </c>
      <c r="CO408" s="703" t="n">
        <v>0</v>
      </c>
      <c r="CP408" s="703"/>
      <c r="CQ408" s="703" t="n">
        <v>0</v>
      </c>
      <c r="CR408" s="703"/>
      <c r="CS408" s="703" t="n">
        <v>0</v>
      </c>
      <c r="CT408" s="703" t="n">
        <v>0</v>
      </c>
      <c r="CU408" s="703"/>
      <c r="CV408" s="703"/>
      <c r="CW408" s="703"/>
      <c r="CX408" s="703" t="n">
        <v>0</v>
      </c>
      <c r="CY408" s="703" t="n">
        <v>0</v>
      </c>
      <c r="CZ408" s="703" t="n">
        <v>0</v>
      </c>
      <c r="DA408" s="703"/>
      <c r="DB408" s="703"/>
      <c r="DC408" s="703"/>
      <c r="DD408" s="703"/>
      <c r="DE408" s="703" t="n">
        <v>0</v>
      </c>
      <c r="DF408" s="703"/>
      <c r="DG408" s="703" t="n">
        <v>0</v>
      </c>
      <c r="DH408" s="703" t="n">
        <v>0</v>
      </c>
      <c r="DI408" s="703" t="n">
        <v>0</v>
      </c>
      <c r="DJ408" s="703" t="n">
        <v>0</v>
      </c>
      <c r="DK408" s="703" t="n">
        <v>0</v>
      </c>
      <c r="DL408" s="703" t="n">
        <v>0</v>
      </c>
      <c r="DM408" s="703"/>
      <c r="DN408" s="703"/>
      <c r="DO408" s="703"/>
      <c r="DP408" s="703"/>
      <c r="DQ408" s="703"/>
      <c r="DR408" s="703"/>
      <c r="DS408" s="704" t="n">
        <f aca="false">CN408-V408</f>
        <v>0</v>
      </c>
      <c r="DT408" s="553"/>
      <c r="DU408" s="48"/>
    </row>
    <row r="409" customFormat="false" ht="15" hidden="false" customHeight="true" outlineLevel="0" collapsed="false">
      <c r="A409" s="705" t="n">
        <f aca="false">A408+1</f>
        <v>400</v>
      </c>
      <c r="B409" s="706" t="s">
        <v>1099</v>
      </c>
      <c r="C409" s="706" t="s">
        <v>572</v>
      </c>
      <c r="D409" s="706" t="s">
        <v>1746</v>
      </c>
      <c r="E409" s="243" t="n">
        <f aca="false">COUNTIF($G$10:$G$1856,$G409)</f>
        <v>1</v>
      </c>
      <c r="F409" s="706" t="s">
        <v>1767</v>
      </c>
      <c r="G409" s="706" t="s">
        <v>1767</v>
      </c>
      <c r="H409" s="707" t="s">
        <v>1768</v>
      </c>
      <c r="I409" s="708" t="s">
        <v>1066</v>
      </c>
      <c r="J409" s="707" t="s">
        <v>406</v>
      </c>
      <c r="K409" s="709" t="s">
        <v>369</v>
      </c>
      <c r="L409" s="707" t="s">
        <v>405</v>
      </c>
      <c r="M409" s="708" t="s">
        <v>1067</v>
      </c>
      <c r="N409" s="710" t="s">
        <v>934</v>
      </c>
      <c r="O409" s="512" t="n">
        <v>1</v>
      </c>
      <c r="P409" s="512" t="n">
        <v>1</v>
      </c>
      <c r="Q409" s="711" t="n">
        <v>0.001058148</v>
      </c>
      <c r="R409" s="712"/>
      <c r="S409" s="713" t="n">
        <v>2.44</v>
      </c>
      <c r="T409" s="714"/>
      <c r="U409" s="715"/>
      <c r="V409" s="262" t="n">
        <f aca="false">SUM(W409:CI409)</f>
        <v>0</v>
      </c>
      <c r="W409" s="243" t="n">
        <v>0</v>
      </c>
      <c r="X409" s="243" t="n">
        <v>0</v>
      </c>
      <c r="Y409" s="243" t="n">
        <v>0</v>
      </c>
      <c r="Z409" s="243" t="n">
        <v>0</v>
      </c>
      <c r="AA409" s="243" t="n">
        <v>0</v>
      </c>
      <c r="AB409" s="243" t="n">
        <v>0</v>
      </c>
      <c r="AC409" s="243" t="n">
        <v>0</v>
      </c>
      <c r="AD409" s="243" t="n">
        <v>0</v>
      </c>
      <c r="AE409" s="243" t="n">
        <v>0</v>
      </c>
      <c r="AF409" s="243" t="n">
        <v>0</v>
      </c>
      <c r="AG409" s="243" t="n">
        <v>0</v>
      </c>
      <c r="AH409" s="518" t="n">
        <v>0</v>
      </c>
      <c r="AI409" s="243" t="n">
        <v>0</v>
      </c>
      <c r="AJ409" s="243" t="n">
        <v>0</v>
      </c>
      <c r="AK409" s="518" t="n">
        <v>0</v>
      </c>
      <c r="AL409" s="518" t="n">
        <v>0</v>
      </c>
      <c r="AM409" s="518" t="n">
        <v>0</v>
      </c>
      <c r="AN409" s="518" t="n">
        <v>0</v>
      </c>
      <c r="AO409" s="518" t="n">
        <v>0</v>
      </c>
      <c r="AP409" s="518" t="n">
        <v>0</v>
      </c>
      <c r="AQ409" s="518" t="n">
        <v>0</v>
      </c>
      <c r="AR409" s="518" t="n">
        <v>0</v>
      </c>
      <c r="AS409" s="518" t="n">
        <v>0</v>
      </c>
      <c r="AT409" s="518" t="n">
        <v>0</v>
      </c>
      <c r="AU409" s="518" t="n">
        <v>0</v>
      </c>
      <c r="AV409" s="518" t="n">
        <v>0</v>
      </c>
      <c r="AW409" s="518" t="n">
        <v>0</v>
      </c>
      <c r="AX409" s="518" t="n">
        <v>0</v>
      </c>
      <c r="AY409" s="518" t="n">
        <v>0</v>
      </c>
      <c r="AZ409" s="518" t="n">
        <v>0</v>
      </c>
      <c r="BA409" s="518" t="n">
        <v>0</v>
      </c>
      <c r="BB409" s="518" t="n">
        <v>0</v>
      </c>
      <c r="BC409" s="518" t="n">
        <v>0</v>
      </c>
      <c r="BD409" s="518" t="n">
        <v>0</v>
      </c>
      <c r="BE409" s="518" t="n">
        <v>0</v>
      </c>
      <c r="BF409" s="518" t="n">
        <v>0</v>
      </c>
      <c r="BG409" s="518" t="n">
        <v>0</v>
      </c>
      <c r="BH409" s="518" t="n">
        <v>0</v>
      </c>
      <c r="BI409" s="518" t="n">
        <v>0</v>
      </c>
      <c r="BJ409" s="518"/>
      <c r="BK409" s="518"/>
      <c r="BL409" s="518" t="n">
        <v>0</v>
      </c>
      <c r="BM409" s="518"/>
      <c r="BN409" s="518"/>
      <c r="BO409" s="518"/>
      <c r="BP409" s="518"/>
      <c r="BQ409" s="518"/>
      <c r="BR409" s="518"/>
      <c r="BS409" s="518"/>
      <c r="BT409" s="518"/>
      <c r="BU409" s="518"/>
      <c r="BV409" s="518" t="n">
        <v>0</v>
      </c>
      <c r="BW409" s="518" t="n">
        <v>0</v>
      </c>
      <c r="BX409" s="518" t="n">
        <v>0</v>
      </c>
      <c r="BY409" s="518" t="n">
        <v>0</v>
      </c>
      <c r="BZ409" s="518" t="n">
        <v>0</v>
      </c>
      <c r="CA409" s="518" t="n">
        <v>0</v>
      </c>
      <c r="CB409" s="518" t="n">
        <v>0</v>
      </c>
      <c r="CC409" s="518" t="n">
        <v>0</v>
      </c>
      <c r="CD409" s="518" t="n">
        <v>0</v>
      </c>
      <c r="CE409" s="518" t="n">
        <v>0</v>
      </c>
      <c r="CF409" s="518" t="n">
        <v>0</v>
      </c>
      <c r="CG409" s="518" t="n">
        <v>0</v>
      </c>
      <c r="CH409" s="518"/>
      <c r="CI409" s="716"/>
      <c r="CL409" s="48" t="n">
        <v>0</v>
      </c>
      <c r="CM409" s="48" t="n">
        <f aca="false">CL409-V409</f>
        <v>0</v>
      </c>
      <c r="CN409" s="702" t="n">
        <f aca="false">SUM(CO409:DR409)</f>
        <v>0</v>
      </c>
      <c r="CO409" s="703" t="n">
        <v>0</v>
      </c>
      <c r="CP409" s="703"/>
      <c r="CQ409" s="703" t="n">
        <v>0</v>
      </c>
      <c r="CR409" s="703"/>
      <c r="CS409" s="703" t="n">
        <v>0</v>
      </c>
      <c r="CT409" s="703" t="n">
        <v>0</v>
      </c>
      <c r="CU409" s="703"/>
      <c r="CV409" s="703"/>
      <c r="CW409" s="703"/>
      <c r="CX409" s="703" t="n">
        <v>0</v>
      </c>
      <c r="CY409" s="703" t="n">
        <v>0</v>
      </c>
      <c r="CZ409" s="703" t="n">
        <v>0</v>
      </c>
      <c r="DA409" s="703"/>
      <c r="DB409" s="703"/>
      <c r="DC409" s="703"/>
      <c r="DD409" s="703"/>
      <c r="DE409" s="703" t="n">
        <v>0</v>
      </c>
      <c r="DF409" s="703"/>
      <c r="DG409" s="703" t="n">
        <v>0</v>
      </c>
      <c r="DH409" s="703" t="n">
        <v>0</v>
      </c>
      <c r="DI409" s="703" t="n">
        <v>0</v>
      </c>
      <c r="DJ409" s="703" t="n">
        <v>0</v>
      </c>
      <c r="DK409" s="703" t="n">
        <v>0</v>
      </c>
      <c r="DL409" s="703" t="n">
        <v>0</v>
      </c>
      <c r="DM409" s="703"/>
      <c r="DN409" s="703"/>
      <c r="DO409" s="703"/>
      <c r="DP409" s="703"/>
      <c r="DQ409" s="703"/>
      <c r="DR409" s="703"/>
      <c r="DS409" s="704" t="n">
        <f aca="false">CN409-V409</f>
        <v>0</v>
      </c>
      <c r="DT409" s="553"/>
      <c r="DU409" s="48"/>
    </row>
    <row r="410" customFormat="false" ht="15" hidden="false" customHeight="true" outlineLevel="0" collapsed="false">
      <c r="A410" s="705" t="n">
        <f aca="false">A409+1</f>
        <v>401</v>
      </c>
      <c r="B410" s="706" t="s">
        <v>1099</v>
      </c>
      <c r="C410" s="706" t="s">
        <v>572</v>
      </c>
      <c r="D410" s="706" t="s">
        <v>1746</v>
      </c>
      <c r="E410" s="243" t="n">
        <f aca="false">COUNTIF($G$10:$G$1856,$G410)</f>
        <v>1</v>
      </c>
      <c r="F410" s="706" t="s">
        <v>1769</v>
      </c>
      <c r="G410" s="706" t="s">
        <v>1769</v>
      </c>
      <c r="H410" s="707" t="s">
        <v>1770</v>
      </c>
      <c r="I410" s="708" t="s">
        <v>1141</v>
      </c>
      <c r="J410" s="707" t="s">
        <v>406</v>
      </c>
      <c r="K410" s="709" t="s">
        <v>369</v>
      </c>
      <c r="L410" s="707" t="s">
        <v>405</v>
      </c>
      <c r="M410" s="708" t="s">
        <v>1142</v>
      </c>
      <c r="N410" s="710" t="s">
        <v>934</v>
      </c>
      <c r="O410" s="512" t="n">
        <v>1</v>
      </c>
      <c r="P410" s="512" t="n">
        <v>1</v>
      </c>
      <c r="Q410" s="711" t="n">
        <v>0.001047033</v>
      </c>
      <c r="R410" s="712"/>
      <c r="S410" s="713" t="n">
        <v>2.42</v>
      </c>
      <c r="T410" s="714"/>
      <c r="U410" s="715"/>
      <c r="V410" s="262" t="n">
        <f aca="false">SUM(W410:CI410)</f>
        <v>0</v>
      </c>
      <c r="W410" s="243" t="n">
        <v>0</v>
      </c>
      <c r="X410" s="243" t="n">
        <v>0</v>
      </c>
      <c r="Y410" s="243" t="n">
        <v>0</v>
      </c>
      <c r="Z410" s="243" t="n">
        <v>0</v>
      </c>
      <c r="AA410" s="243" t="n">
        <v>0</v>
      </c>
      <c r="AB410" s="243" t="n">
        <v>0</v>
      </c>
      <c r="AC410" s="243" t="n">
        <v>0</v>
      </c>
      <c r="AD410" s="243" t="n">
        <v>0</v>
      </c>
      <c r="AE410" s="243" t="n">
        <v>0</v>
      </c>
      <c r="AF410" s="243" t="n">
        <v>0</v>
      </c>
      <c r="AG410" s="243" t="n">
        <v>0</v>
      </c>
      <c r="AH410" s="518" t="n">
        <v>0</v>
      </c>
      <c r="AI410" s="243" t="n">
        <v>0</v>
      </c>
      <c r="AJ410" s="243" t="n">
        <v>0</v>
      </c>
      <c r="AK410" s="518" t="n">
        <v>0</v>
      </c>
      <c r="AL410" s="518" t="n">
        <v>0</v>
      </c>
      <c r="AM410" s="518" t="n">
        <v>0</v>
      </c>
      <c r="AN410" s="518" t="n">
        <v>0</v>
      </c>
      <c r="AO410" s="518" t="n">
        <v>0</v>
      </c>
      <c r="AP410" s="518" t="n">
        <v>0</v>
      </c>
      <c r="AQ410" s="518" t="n">
        <v>0</v>
      </c>
      <c r="AR410" s="518" t="n">
        <v>0</v>
      </c>
      <c r="AS410" s="518" t="n">
        <v>0</v>
      </c>
      <c r="AT410" s="518" t="n">
        <v>0</v>
      </c>
      <c r="AU410" s="518" t="n">
        <v>0</v>
      </c>
      <c r="AV410" s="518" t="n">
        <v>0</v>
      </c>
      <c r="AW410" s="518" t="n">
        <v>0</v>
      </c>
      <c r="AX410" s="518" t="n">
        <v>0</v>
      </c>
      <c r="AY410" s="518" t="n">
        <v>0</v>
      </c>
      <c r="AZ410" s="518" t="n">
        <v>0</v>
      </c>
      <c r="BA410" s="518" t="n">
        <v>0</v>
      </c>
      <c r="BB410" s="518" t="n">
        <v>0</v>
      </c>
      <c r="BC410" s="518" t="n">
        <v>0</v>
      </c>
      <c r="BD410" s="518" t="n">
        <v>0</v>
      </c>
      <c r="BE410" s="518" t="n">
        <v>0</v>
      </c>
      <c r="BF410" s="518" t="n">
        <v>0</v>
      </c>
      <c r="BG410" s="518" t="n">
        <v>0</v>
      </c>
      <c r="BH410" s="518" t="n">
        <v>0</v>
      </c>
      <c r="BI410" s="518" t="n">
        <v>0</v>
      </c>
      <c r="BJ410" s="518"/>
      <c r="BK410" s="518"/>
      <c r="BL410" s="518" t="n">
        <v>0</v>
      </c>
      <c r="BM410" s="518"/>
      <c r="BN410" s="518"/>
      <c r="BO410" s="518"/>
      <c r="BP410" s="518"/>
      <c r="BQ410" s="518"/>
      <c r="BR410" s="518"/>
      <c r="BS410" s="518"/>
      <c r="BT410" s="518"/>
      <c r="BU410" s="518"/>
      <c r="BV410" s="518" t="n">
        <v>0</v>
      </c>
      <c r="BW410" s="518" t="n">
        <v>0</v>
      </c>
      <c r="BX410" s="518" t="n">
        <v>0</v>
      </c>
      <c r="BY410" s="518" t="n">
        <v>0</v>
      </c>
      <c r="BZ410" s="518" t="n">
        <v>0</v>
      </c>
      <c r="CA410" s="518" t="n">
        <v>0</v>
      </c>
      <c r="CB410" s="518" t="n">
        <v>0</v>
      </c>
      <c r="CC410" s="518" t="n">
        <v>0</v>
      </c>
      <c r="CD410" s="518" t="n">
        <v>0</v>
      </c>
      <c r="CE410" s="518" t="n">
        <v>0</v>
      </c>
      <c r="CF410" s="518" t="n">
        <v>0</v>
      </c>
      <c r="CG410" s="518" t="n">
        <v>0</v>
      </c>
      <c r="CH410" s="518"/>
      <c r="CI410" s="716"/>
      <c r="CL410" s="48" t="n">
        <v>0</v>
      </c>
      <c r="CM410" s="48" t="n">
        <f aca="false">CL410-V410</f>
        <v>0</v>
      </c>
      <c r="CN410" s="702" t="n">
        <f aca="false">SUM(CO410:DR410)</f>
        <v>0</v>
      </c>
      <c r="CO410" s="703" t="n">
        <v>0</v>
      </c>
      <c r="CP410" s="703"/>
      <c r="CQ410" s="703" t="n">
        <v>0</v>
      </c>
      <c r="CR410" s="703"/>
      <c r="CS410" s="703" t="n">
        <v>0</v>
      </c>
      <c r="CT410" s="703" t="n">
        <v>0</v>
      </c>
      <c r="CU410" s="703"/>
      <c r="CV410" s="703"/>
      <c r="CW410" s="703"/>
      <c r="CX410" s="703" t="n">
        <v>0</v>
      </c>
      <c r="CY410" s="703" t="n">
        <v>0</v>
      </c>
      <c r="CZ410" s="703" t="n">
        <v>0</v>
      </c>
      <c r="DA410" s="703"/>
      <c r="DB410" s="703"/>
      <c r="DC410" s="703"/>
      <c r="DD410" s="703"/>
      <c r="DE410" s="703" t="n">
        <v>0</v>
      </c>
      <c r="DF410" s="703"/>
      <c r="DG410" s="703" t="n">
        <v>0</v>
      </c>
      <c r="DH410" s="703" t="n">
        <v>0</v>
      </c>
      <c r="DI410" s="703" t="n">
        <v>0</v>
      </c>
      <c r="DJ410" s="703" t="n">
        <v>0</v>
      </c>
      <c r="DK410" s="703" t="n">
        <v>0</v>
      </c>
      <c r="DL410" s="703" t="n">
        <v>0</v>
      </c>
      <c r="DM410" s="703"/>
      <c r="DN410" s="703"/>
      <c r="DO410" s="703"/>
      <c r="DP410" s="703"/>
      <c r="DQ410" s="703"/>
      <c r="DR410" s="703"/>
      <c r="DS410" s="704" t="n">
        <f aca="false">CN410-V410</f>
        <v>0</v>
      </c>
      <c r="DT410" s="553"/>
      <c r="DU410" s="48"/>
    </row>
    <row r="411" customFormat="false" ht="15" hidden="false" customHeight="true" outlineLevel="0" collapsed="false">
      <c r="A411" s="705" t="n">
        <f aca="false">A410+1</f>
        <v>402</v>
      </c>
      <c r="B411" s="706" t="s">
        <v>1099</v>
      </c>
      <c r="C411" s="706" t="s">
        <v>572</v>
      </c>
      <c r="D411" s="706" t="s">
        <v>1746</v>
      </c>
      <c r="E411" s="243" t="n">
        <f aca="false">COUNTIF($G$10:$G$1856,$G411)</f>
        <v>1</v>
      </c>
      <c r="F411" s="706" t="s">
        <v>1771</v>
      </c>
      <c r="G411" s="706" t="s">
        <v>1771</v>
      </c>
      <c r="H411" s="707" t="s">
        <v>1772</v>
      </c>
      <c r="I411" s="708" t="s">
        <v>1149</v>
      </c>
      <c r="J411" s="707" t="s">
        <v>406</v>
      </c>
      <c r="K411" s="709" t="s">
        <v>369</v>
      </c>
      <c r="L411" s="707" t="s">
        <v>405</v>
      </c>
      <c r="M411" s="708" t="s">
        <v>1150</v>
      </c>
      <c r="N411" s="710" t="s">
        <v>934</v>
      </c>
      <c r="O411" s="512" t="n">
        <v>2</v>
      </c>
      <c r="P411" s="512" t="n">
        <v>1</v>
      </c>
      <c r="Q411" s="711" t="n">
        <v>0.0003712</v>
      </c>
      <c r="R411" s="712"/>
      <c r="S411" s="713" t="n">
        <v>0.86</v>
      </c>
      <c r="T411" s="714"/>
      <c r="U411" s="715"/>
      <c r="V411" s="262" t="n">
        <f aca="false">SUM(W411:CI411)</f>
        <v>0</v>
      </c>
      <c r="W411" s="243" t="n">
        <v>0</v>
      </c>
      <c r="X411" s="243" t="n">
        <v>0</v>
      </c>
      <c r="Y411" s="243" t="n">
        <v>0</v>
      </c>
      <c r="Z411" s="243" t="n">
        <v>0</v>
      </c>
      <c r="AA411" s="243" t="n">
        <v>0</v>
      </c>
      <c r="AB411" s="243" t="n">
        <v>0</v>
      </c>
      <c r="AC411" s="243" t="n">
        <v>0</v>
      </c>
      <c r="AD411" s="243" t="n">
        <v>0</v>
      </c>
      <c r="AE411" s="243" t="n">
        <v>0</v>
      </c>
      <c r="AF411" s="243" t="n">
        <v>0</v>
      </c>
      <c r="AG411" s="243" t="n">
        <v>0</v>
      </c>
      <c r="AH411" s="518" t="n">
        <v>0</v>
      </c>
      <c r="AI411" s="243" t="n">
        <v>0</v>
      </c>
      <c r="AJ411" s="243" t="n">
        <v>0</v>
      </c>
      <c r="AK411" s="518" t="n">
        <v>0</v>
      </c>
      <c r="AL411" s="518" t="n">
        <v>0</v>
      </c>
      <c r="AM411" s="518" t="n">
        <v>0</v>
      </c>
      <c r="AN411" s="518" t="n">
        <v>0</v>
      </c>
      <c r="AO411" s="518" t="n">
        <v>0</v>
      </c>
      <c r="AP411" s="518" t="n">
        <v>0</v>
      </c>
      <c r="AQ411" s="518" t="n">
        <v>0</v>
      </c>
      <c r="AR411" s="518" t="n">
        <v>0</v>
      </c>
      <c r="AS411" s="518" t="n">
        <v>0</v>
      </c>
      <c r="AT411" s="518" t="n">
        <v>0</v>
      </c>
      <c r="AU411" s="518" t="n">
        <v>0</v>
      </c>
      <c r="AV411" s="518" t="n">
        <v>0</v>
      </c>
      <c r="AW411" s="518" t="n">
        <v>0</v>
      </c>
      <c r="AX411" s="518" t="n">
        <v>0</v>
      </c>
      <c r="AY411" s="518" t="n">
        <v>0</v>
      </c>
      <c r="AZ411" s="518" t="n">
        <v>0</v>
      </c>
      <c r="BA411" s="518" t="n">
        <v>0</v>
      </c>
      <c r="BB411" s="518" t="n">
        <v>0</v>
      </c>
      <c r="BC411" s="518" t="n">
        <v>0</v>
      </c>
      <c r="BD411" s="518" t="n">
        <v>0</v>
      </c>
      <c r="BE411" s="518" t="n">
        <v>0</v>
      </c>
      <c r="BF411" s="518" t="n">
        <v>0</v>
      </c>
      <c r="BG411" s="518" t="n">
        <v>0</v>
      </c>
      <c r="BH411" s="518" t="n">
        <v>0</v>
      </c>
      <c r="BI411" s="518" t="n">
        <v>0</v>
      </c>
      <c r="BJ411" s="518"/>
      <c r="BK411" s="518"/>
      <c r="BL411" s="518" t="n">
        <v>0</v>
      </c>
      <c r="BM411" s="518"/>
      <c r="BN411" s="518"/>
      <c r="BO411" s="518"/>
      <c r="BP411" s="518"/>
      <c r="BQ411" s="518"/>
      <c r="BR411" s="518"/>
      <c r="BS411" s="518"/>
      <c r="BT411" s="518"/>
      <c r="BU411" s="518"/>
      <c r="BV411" s="518" t="n">
        <v>0</v>
      </c>
      <c r="BW411" s="518" t="n">
        <v>0</v>
      </c>
      <c r="BX411" s="518" t="n">
        <v>0</v>
      </c>
      <c r="BY411" s="518" t="n">
        <v>0</v>
      </c>
      <c r="BZ411" s="518" t="n">
        <v>0</v>
      </c>
      <c r="CA411" s="518" t="n">
        <v>0</v>
      </c>
      <c r="CB411" s="518" t="n">
        <v>0</v>
      </c>
      <c r="CC411" s="518" t="n">
        <v>0</v>
      </c>
      <c r="CD411" s="518" t="n">
        <v>0</v>
      </c>
      <c r="CE411" s="518" t="n">
        <v>0</v>
      </c>
      <c r="CF411" s="518" t="n">
        <v>0</v>
      </c>
      <c r="CG411" s="518" t="n">
        <v>0</v>
      </c>
      <c r="CH411" s="518"/>
      <c r="CI411" s="716"/>
      <c r="CL411" s="48" t="n">
        <v>0</v>
      </c>
      <c r="CM411" s="48" t="n">
        <f aca="false">CL411-V411</f>
        <v>0</v>
      </c>
      <c r="CN411" s="702" t="n">
        <f aca="false">SUM(CO411:DR411)</f>
        <v>0</v>
      </c>
      <c r="CO411" s="703" t="n">
        <v>0</v>
      </c>
      <c r="CP411" s="703"/>
      <c r="CQ411" s="703" t="n">
        <v>0</v>
      </c>
      <c r="CR411" s="703"/>
      <c r="CS411" s="703" t="n">
        <v>0</v>
      </c>
      <c r="CT411" s="703" t="n">
        <v>0</v>
      </c>
      <c r="CU411" s="703"/>
      <c r="CV411" s="703"/>
      <c r="CW411" s="703"/>
      <c r="CX411" s="703" t="n">
        <v>0</v>
      </c>
      <c r="CY411" s="703" t="n">
        <v>0</v>
      </c>
      <c r="CZ411" s="703" t="n">
        <v>0</v>
      </c>
      <c r="DA411" s="703"/>
      <c r="DB411" s="703"/>
      <c r="DC411" s="703"/>
      <c r="DD411" s="703"/>
      <c r="DE411" s="703" t="n">
        <v>0</v>
      </c>
      <c r="DF411" s="703"/>
      <c r="DG411" s="703" t="n">
        <v>0</v>
      </c>
      <c r="DH411" s="703" t="n">
        <v>0</v>
      </c>
      <c r="DI411" s="703" t="n">
        <v>0</v>
      </c>
      <c r="DJ411" s="703" t="n">
        <v>0</v>
      </c>
      <c r="DK411" s="703" t="n">
        <v>0</v>
      </c>
      <c r="DL411" s="703" t="n">
        <v>0</v>
      </c>
      <c r="DM411" s="703"/>
      <c r="DN411" s="703"/>
      <c r="DO411" s="703"/>
      <c r="DP411" s="703"/>
      <c r="DQ411" s="703"/>
      <c r="DR411" s="703"/>
      <c r="DS411" s="704" t="n">
        <f aca="false">CN411-V411</f>
        <v>0</v>
      </c>
      <c r="DT411" s="553"/>
      <c r="DU411" s="48"/>
    </row>
    <row r="412" customFormat="false" ht="15" hidden="false" customHeight="true" outlineLevel="0" collapsed="false">
      <c r="A412" s="705" t="n">
        <f aca="false">A411+1</f>
        <v>403</v>
      </c>
      <c r="B412" s="706" t="s">
        <v>1099</v>
      </c>
      <c r="C412" s="706" t="s">
        <v>553</v>
      </c>
      <c r="D412" s="706" t="s">
        <v>552</v>
      </c>
      <c r="E412" s="243" t="n">
        <f aca="false">COUNTIF($G$10:$G$1856,$G412)</f>
        <v>1</v>
      </c>
      <c r="F412" s="706" t="s">
        <v>1773</v>
      </c>
      <c r="G412" s="706" t="s">
        <v>1773</v>
      </c>
      <c r="H412" s="707" t="s">
        <v>1774</v>
      </c>
      <c r="I412" s="708" t="s">
        <v>932</v>
      </c>
      <c r="J412" s="707" t="s">
        <v>406</v>
      </c>
      <c r="K412" s="709" t="s">
        <v>369</v>
      </c>
      <c r="L412" s="707" t="s">
        <v>405</v>
      </c>
      <c r="M412" s="708" t="s">
        <v>933</v>
      </c>
      <c r="N412" s="710" t="s">
        <v>934</v>
      </c>
      <c r="O412" s="512" t="n">
        <v>1</v>
      </c>
      <c r="P412" s="512" t="n">
        <v>1</v>
      </c>
      <c r="Q412" s="711" t="n">
        <v>0.015043398</v>
      </c>
      <c r="R412" s="712"/>
      <c r="S412" s="713" t="n">
        <v>34.42</v>
      </c>
      <c r="T412" s="714"/>
      <c r="U412" s="715"/>
      <c r="V412" s="262" t="n">
        <f aca="false">SUM(W412:CI412)</f>
        <v>1</v>
      </c>
      <c r="W412" s="243" t="n">
        <v>0</v>
      </c>
      <c r="X412" s="243" t="n">
        <v>0</v>
      </c>
      <c r="Y412" s="243" t="n">
        <v>0</v>
      </c>
      <c r="Z412" s="243" t="n">
        <v>0</v>
      </c>
      <c r="AA412" s="243" t="n">
        <v>0</v>
      </c>
      <c r="AB412" s="243" t="n">
        <v>0</v>
      </c>
      <c r="AC412" s="243" t="n">
        <v>0</v>
      </c>
      <c r="AD412" s="243" t="n">
        <v>1</v>
      </c>
      <c r="AE412" s="243" t="n">
        <v>0</v>
      </c>
      <c r="AF412" s="243" t="n">
        <v>0</v>
      </c>
      <c r="AG412" s="243" t="n">
        <v>0</v>
      </c>
      <c r="AH412" s="518" t="n">
        <v>0</v>
      </c>
      <c r="AI412" s="243" t="n">
        <v>0</v>
      </c>
      <c r="AJ412" s="243" t="n">
        <v>0</v>
      </c>
      <c r="AK412" s="518" t="n">
        <v>0</v>
      </c>
      <c r="AL412" s="518" t="n">
        <v>0</v>
      </c>
      <c r="AM412" s="518" t="n">
        <v>0</v>
      </c>
      <c r="AN412" s="518" t="n">
        <v>0</v>
      </c>
      <c r="AO412" s="518" t="n">
        <v>0</v>
      </c>
      <c r="AP412" s="518" t="n">
        <v>0</v>
      </c>
      <c r="AQ412" s="518" t="n">
        <v>0</v>
      </c>
      <c r="AR412" s="518" t="n">
        <v>0</v>
      </c>
      <c r="AS412" s="518" t="n">
        <v>0</v>
      </c>
      <c r="AT412" s="518" t="n">
        <v>0</v>
      </c>
      <c r="AU412" s="518" t="n">
        <v>0</v>
      </c>
      <c r="AV412" s="518" t="n">
        <v>0</v>
      </c>
      <c r="AW412" s="518" t="n">
        <v>0</v>
      </c>
      <c r="AX412" s="518" t="n">
        <v>0</v>
      </c>
      <c r="AY412" s="518" t="n">
        <v>0</v>
      </c>
      <c r="AZ412" s="518" t="n">
        <v>0</v>
      </c>
      <c r="BA412" s="518" t="n">
        <v>0</v>
      </c>
      <c r="BB412" s="518" t="n">
        <v>0</v>
      </c>
      <c r="BC412" s="518" t="n">
        <v>0</v>
      </c>
      <c r="BD412" s="518" t="n">
        <v>0</v>
      </c>
      <c r="BE412" s="518" t="n">
        <v>0</v>
      </c>
      <c r="BF412" s="518" t="n">
        <v>0</v>
      </c>
      <c r="BG412" s="518" t="n">
        <v>0</v>
      </c>
      <c r="BH412" s="518" t="n">
        <v>0</v>
      </c>
      <c r="BI412" s="518" t="n">
        <v>0</v>
      </c>
      <c r="BJ412" s="518"/>
      <c r="BK412" s="518"/>
      <c r="BL412" s="518" t="n">
        <v>0</v>
      </c>
      <c r="BM412" s="518"/>
      <c r="BN412" s="518"/>
      <c r="BO412" s="518"/>
      <c r="BP412" s="518"/>
      <c r="BQ412" s="518"/>
      <c r="BR412" s="518"/>
      <c r="BS412" s="518"/>
      <c r="BT412" s="518"/>
      <c r="BU412" s="518"/>
      <c r="BV412" s="518" t="n">
        <v>0</v>
      </c>
      <c r="BW412" s="518" t="n">
        <v>0</v>
      </c>
      <c r="BX412" s="518" t="n">
        <v>0</v>
      </c>
      <c r="BY412" s="518" t="n">
        <v>0</v>
      </c>
      <c r="BZ412" s="518" t="n">
        <v>0</v>
      </c>
      <c r="CA412" s="518" t="n">
        <v>0</v>
      </c>
      <c r="CB412" s="518" t="n">
        <v>0</v>
      </c>
      <c r="CC412" s="518" t="n">
        <v>0</v>
      </c>
      <c r="CD412" s="518" t="n">
        <v>0</v>
      </c>
      <c r="CE412" s="518" t="n">
        <v>0</v>
      </c>
      <c r="CF412" s="518" t="n">
        <v>0</v>
      </c>
      <c r="CG412" s="518" t="n">
        <v>0</v>
      </c>
      <c r="CH412" s="518"/>
      <c r="CI412" s="716"/>
      <c r="CL412" s="48" t="n">
        <v>1</v>
      </c>
      <c r="CM412" s="48" t="n">
        <f aca="false">CL412-V412</f>
        <v>0</v>
      </c>
      <c r="CN412" s="702" t="n">
        <f aca="false">SUM(CO412:DR412)</f>
        <v>1</v>
      </c>
      <c r="CO412" s="703" t="n">
        <v>0</v>
      </c>
      <c r="CP412" s="703"/>
      <c r="CQ412" s="703" t="n">
        <v>0</v>
      </c>
      <c r="CR412" s="703"/>
      <c r="CS412" s="703" t="n">
        <v>0</v>
      </c>
      <c r="CT412" s="703" t="n">
        <v>0</v>
      </c>
      <c r="CU412" s="703"/>
      <c r="CV412" s="703"/>
      <c r="CW412" s="703"/>
      <c r="CX412" s="703" t="n">
        <v>1</v>
      </c>
      <c r="CY412" s="703" t="n">
        <v>0</v>
      </c>
      <c r="CZ412" s="703" t="n">
        <v>0</v>
      </c>
      <c r="DA412" s="703"/>
      <c r="DB412" s="703"/>
      <c r="DC412" s="703"/>
      <c r="DD412" s="703"/>
      <c r="DE412" s="703" t="n">
        <v>0</v>
      </c>
      <c r="DF412" s="703"/>
      <c r="DG412" s="703" t="n">
        <v>0</v>
      </c>
      <c r="DH412" s="703" t="n">
        <v>0</v>
      </c>
      <c r="DI412" s="703" t="n">
        <v>0</v>
      </c>
      <c r="DJ412" s="703" t="n">
        <v>0</v>
      </c>
      <c r="DK412" s="703" t="n">
        <v>0</v>
      </c>
      <c r="DL412" s="703" t="n">
        <v>0</v>
      </c>
      <c r="DM412" s="703"/>
      <c r="DN412" s="703"/>
      <c r="DO412" s="703"/>
      <c r="DP412" s="703"/>
      <c r="DQ412" s="703"/>
      <c r="DR412" s="703"/>
      <c r="DS412" s="704" t="n">
        <f aca="false">CN412-V412</f>
        <v>0</v>
      </c>
      <c r="DT412" s="553"/>
      <c r="DU412" s="48"/>
    </row>
    <row r="413" customFormat="false" ht="15" hidden="false" customHeight="true" outlineLevel="0" collapsed="false">
      <c r="A413" s="705" t="n">
        <f aca="false">A412+1</f>
        <v>404</v>
      </c>
      <c r="B413" s="706" t="s">
        <v>1099</v>
      </c>
      <c r="C413" s="706" t="s">
        <v>553</v>
      </c>
      <c r="D413" s="706" t="s">
        <v>552</v>
      </c>
      <c r="E413" s="243" t="n">
        <f aca="false">COUNTIF($G$10:$G$1856,$G413)</f>
        <v>1</v>
      </c>
      <c r="F413" s="706" t="s">
        <v>1775</v>
      </c>
      <c r="G413" s="706" t="s">
        <v>1775</v>
      </c>
      <c r="H413" s="707" t="s">
        <v>1776</v>
      </c>
      <c r="I413" s="708" t="s">
        <v>945</v>
      </c>
      <c r="J413" s="707" t="s">
        <v>406</v>
      </c>
      <c r="K413" s="709" t="s">
        <v>369</v>
      </c>
      <c r="L413" s="707" t="s">
        <v>405</v>
      </c>
      <c r="M413" s="708" t="s">
        <v>946</v>
      </c>
      <c r="N413" s="710" t="s">
        <v>934</v>
      </c>
      <c r="O413" s="512" t="n">
        <v>1</v>
      </c>
      <c r="P413" s="512" t="n">
        <v>1</v>
      </c>
      <c r="Q413" s="711" t="n">
        <v>0.009463833</v>
      </c>
      <c r="R413" s="712"/>
      <c r="S413" s="713" t="n">
        <v>21.65</v>
      </c>
      <c r="T413" s="714"/>
      <c r="U413" s="715"/>
      <c r="V413" s="262" t="n">
        <f aca="false">SUM(W413:CI413)</f>
        <v>1</v>
      </c>
      <c r="W413" s="243" t="n">
        <v>0</v>
      </c>
      <c r="X413" s="243" t="n">
        <v>0</v>
      </c>
      <c r="Y413" s="243" t="n">
        <v>0</v>
      </c>
      <c r="Z413" s="243" t="n">
        <v>0</v>
      </c>
      <c r="AA413" s="243" t="n">
        <v>0</v>
      </c>
      <c r="AB413" s="243" t="n">
        <v>0</v>
      </c>
      <c r="AC413" s="243" t="n">
        <v>0</v>
      </c>
      <c r="AD413" s="243" t="n">
        <v>1</v>
      </c>
      <c r="AE413" s="243" t="n">
        <v>0</v>
      </c>
      <c r="AF413" s="243" t="n">
        <v>0</v>
      </c>
      <c r="AG413" s="243" t="n">
        <v>0</v>
      </c>
      <c r="AH413" s="518" t="n">
        <v>0</v>
      </c>
      <c r="AI413" s="243" t="n">
        <v>0</v>
      </c>
      <c r="AJ413" s="243" t="n">
        <v>0</v>
      </c>
      <c r="AK413" s="518" t="n">
        <v>0</v>
      </c>
      <c r="AL413" s="518" t="n">
        <v>0</v>
      </c>
      <c r="AM413" s="518" t="n">
        <v>0</v>
      </c>
      <c r="AN413" s="518" t="n">
        <v>0</v>
      </c>
      <c r="AO413" s="518" t="n">
        <v>0</v>
      </c>
      <c r="AP413" s="518" t="n">
        <v>0</v>
      </c>
      <c r="AQ413" s="518" t="n">
        <v>0</v>
      </c>
      <c r="AR413" s="518" t="n">
        <v>0</v>
      </c>
      <c r="AS413" s="518" t="n">
        <v>0</v>
      </c>
      <c r="AT413" s="518" t="n">
        <v>0</v>
      </c>
      <c r="AU413" s="518" t="n">
        <v>0</v>
      </c>
      <c r="AV413" s="518" t="n">
        <v>0</v>
      </c>
      <c r="AW413" s="518" t="n">
        <v>0</v>
      </c>
      <c r="AX413" s="518" t="n">
        <v>0</v>
      </c>
      <c r="AY413" s="518" t="n">
        <v>0</v>
      </c>
      <c r="AZ413" s="518" t="n">
        <v>0</v>
      </c>
      <c r="BA413" s="518" t="n">
        <v>0</v>
      </c>
      <c r="BB413" s="518" t="n">
        <v>0</v>
      </c>
      <c r="BC413" s="518" t="n">
        <v>0</v>
      </c>
      <c r="BD413" s="518" t="n">
        <v>0</v>
      </c>
      <c r="BE413" s="518" t="n">
        <v>0</v>
      </c>
      <c r="BF413" s="518" t="n">
        <v>0</v>
      </c>
      <c r="BG413" s="518" t="n">
        <v>0</v>
      </c>
      <c r="BH413" s="518" t="n">
        <v>0</v>
      </c>
      <c r="BI413" s="518" t="n">
        <v>0</v>
      </c>
      <c r="BJ413" s="518"/>
      <c r="BK413" s="518"/>
      <c r="BL413" s="518" t="n">
        <v>0</v>
      </c>
      <c r="BM413" s="518"/>
      <c r="BN413" s="518"/>
      <c r="BO413" s="518"/>
      <c r="BP413" s="518"/>
      <c r="BQ413" s="518"/>
      <c r="BR413" s="518"/>
      <c r="BS413" s="518"/>
      <c r="BT413" s="518"/>
      <c r="BU413" s="518"/>
      <c r="BV413" s="518" t="n">
        <v>0</v>
      </c>
      <c r="BW413" s="518" t="n">
        <v>0</v>
      </c>
      <c r="BX413" s="518" t="n">
        <v>0</v>
      </c>
      <c r="BY413" s="518" t="n">
        <v>0</v>
      </c>
      <c r="BZ413" s="518" t="n">
        <v>0</v>
      </c>
      <c r="CA413" s="518" t="n">
        <v>0</v>
      </c>
      <c r="CB413" s="518" t="n">
        <v>0</v>
      </c>
      <c r="CC413" s="518" t="n">
        <v>0</v>
      </c>
      <c r="CD413" s="518" t="n">
        <v>0</v>
      </c>
      <c r="CE413" s="518" t="n">
        <v>0</v>
      </c>
      <c r="CF413" s="518" t="n">
        <v>0</v>
      </c>
      <c r="CG413" s="518" t="n">
        <v>0</v>
      </c>
      <c r="CH413" s="518"/>
      <c r="CI413" s="716"/>
      <c r="CL413" s="48" t="n">
        <v>1</v>
      </c>
      <c r="CM413" s="48" t="n">
        <f aca="false">CL413-V413</f>
        <v>0</v>
      </c>
      <c r="CN413" s="702" t="n">
        <f aca="false">SUM(CO413:DR413)</f>
        <v>1</v>
      </c>
      <c r="CO413" s="703" t="n">
        <v>0</v>
      </c>
      <c r="CP413" s="703"/>
      <c r="CQ413" s="703" t="n">
        <v>0</v>
      </c>
      <c r="CR413" s="703"/>
      <c r="CS413" s="703" t="n">
        <v>0</v>
      </c>
      <c r="CT413" s="703" t="n">
        <v>0</v>
      </c>
      <c r="CU413" s="703"/>
      <c r="CV413" s="703"/>
      <c r="CW413" s="703"/>
      <c r="CX413" s="703" t="n">
        <v>1</v>
      </c>
      <c r="CY413" s="703" t="n">
        <v>0</v>
      </c>
      <c r="CZ413" s="703" t="n">
        <v>0</v>
      </c>
      <c r="DA413" s="703"/>
      <c r="DB413" s="703"/>
      <c r="DC413" s="703"/>
      <c r="DD413" s="703"/>
      <c r="DE413" s="703" t="n">
        <v>0</v>
      </c>
      <c r="DF413" s="703"/>
      <c r="DG413" s="703" t="n">
        <v>0</v>
      </c>
      <c r="DH413" s="703" t="n">
        <v>0</v>
      </c>
      <c r="DI413" s="703" t="n">
        <v>0</v>
      </c>
      <c r="DJ413" s="703" t="n">
        <v>0</v>
      </c>
      <c r="DK413" s="703" t="n">
        <v>0</v>
      </c>
      <c r="DL413" s="703" t="n">
        <v>0</v>
      </c>
      <c r="DM413" s="703"/>
      <c r="DN413" s="703"/>
      <c r="DO413" s="703"/>
      <c r="DP413" s="703"/>
      <c r="DQ413" s="703"/>
      <c r="DR413" s="703"/>
      <c r="DS413" s="704" t="n">
        <f aca="false">CN413-V413</f>
        <v>0</v>
      </c>
      <c r="DT413" s="553"/>
      <c r="DU413" s="48"/>
    </row>
    <row r="414" customFormat="false" ht="15" hidden="false" customHeight="true" outlineLevel="0" collapsed="false">
      <c r="A414" s="705" t="n">
        <f aca="false">A413+1</f>
        <v>405</v>
      </c>
      <c r="B414" s="706" t="s">
        <v>1099</v>
      </c>
      <c r="C414" s="706" t="s">
        <v>553</v>
      </c>
      <c r="D414" s="706" t="s">
        <v>552</v>
      </c>
      <c r="E414" s="243" t="n">
        <f aca="false">COUNTIF($G$10:$G$1856,$G414)</f>
        <v>1</v>
      </c>
      <c r="F414" s="706" t="s">
        <v>1777</v>
      </c>
      <c r="G414" s="706" t="s">
        <v>1777</v>
      </c>
      <c r="H414" s="707" t="s">
        <v>1778</v>
      </c>
      <c r="I414" s="708" t="s">
        <v>949</v>
      </c>
      <c r="J414" s="707" t="s">
        <v>406</v>
      </c>
      <c r="K414" s="709" t="s">
        <v>369</v>
      </c>
      <c r="L414" s="707" t="s">
        <v>405</v>
      </c>
      <c r="M414" s="708" t="s">
        <v>950</v>
      </c>
      <c r="N414" s="710" t="s">
        <v>934</v>
      </c>
      <c r="O414" s="512" t="n">
        <v>1</v>
      </c>
      <c r="P414" s="512" t="n">
        <v>1</v>
      </c>
      <c r="Q414" s="711" t="n">
        <v>0.009463833</v>
      </c>
      <c r="R414" s="712"/>
      <c r="S414" s="713" t="n">
        <v>21.65</v>
      </c>
      <c r="T414" s="714"/>
      <c r="U414" s="715"/>
      <c r="V414" s="262" t="n">
        <f aca="false">SUM(W414:CI414)</f>
        <v>1</v>
      </c>
      <c r="W414" s="243" t="n">
        <v>0</v>
      </c>
      <c r="X414" s="243" t="n">
        <v>0</v>
      </c>
      <c r="Y414" s="243" t="n">
        <v>0</v>
      </c>
      <c r="Z414" s="243" t="n">
        <v>0</v>
      </c>
      <c r="AA414" s="243" t="n">
        <v>0</v>
      </c>
      <c r="AB414" s="243" t="n">
        <v>0</v>
      </c>
      <c r="AC414" s="243" t="n">
        <v>0</v>
      </c>
      <c r="AD414" s="243" t="n">
        <v>1</v>
      </c>
      <c r="AE414" s="243" t="n">
        <v>0</v>
      </c>
      <c r="AF414" s="243" t="n">
        <v>0</v>
      </c>
      <c r="AG414" s="243" t="n">
        <v>0</v>
      </c>
      <c r="AH414" s="518" t="n">
        <v>0</v>
      </c>
      <c r="AI414" s="243" t="n">
        <v>0</v>
      </c>
      <c r="AJ414" s="243" t="n">
        <v>0</v>
      </c>
      <c r="AK414" s="518" t="n">
        <v>0</v>
      </c>
      <c r="AL414" s="518" t="n">
        <v>0</v>
      </c>
      <c r="AM414" s="518" t="n">
        <v>0</v>
      </c>
      <c r="AN414" s="518" t="n">
        <v>0</v>
      </c>
      <c r="AO414" s="518" t="n">
        <v>0</v>
      </c>
      <c r="AP414" s="518" t="n">
        <v>0</v>
      </c>
      <c r="AQ414" s="518" t="n">
        <v>0</v>
      </c>
      <c r="AR414" s="518" t="n">
        <v>0</v>
      </c>
      <c r="AS414" s="518" t="n">
        <v>0</v>
      </c>
      <c r="AT414" s="518" t="n">
        <v>0</v>
      </c>
      <c r="AU414" s="518" t="n">
        <v>0</v>
      </c>
      <c r="AV414" s="518" t="n">
        <v>0</v>
      </c>
      <c r="AW414" s="518" t="n">
        <v>0</v>
      </c>
      <c r="AX414" s="518" t="n">
        <v>0</v>
      </c>
      <c r="AY414" s="518" t="n">
        <v>0</v>
      </c>
      <c r="AZ414" s="518" t="n">
        <v>0</v>
      </c>
      <c r="BA414" s="518" t="n">
        <v>0</v>
      </c>
      <c r="BB414" s="518" t="n">
        <v>0</v>
      </c>
      <c r="BC414" s="518" t="n">
        <v>0</v>
      </c>
      <c r="BD414" s="518" t="n">
        <v>0</v>
      </c>
      <c r="BE414" s="518" t="n">
        <v>0</v>
      </c>
      <c r="BF414" s="518" t="n">
        <v>0</v>
      </c>
      <c r="BG414" s="518" t="n">
        <v>0</v>
      </c>
      <c r="BH414" s="518" t="n">
        <v>0</v>
      </c>
      <c r="BI414" s="518" t="n">
        <v>0</v>
      </c>
      <c r="BJ414" s="518"/>
      <c r="BK414" s="518"/>
      <c r="BL414" s="518" t="n">
        <v>0</v>
      </c>
      <c r="BM414" s="518"/>
      <c r="BN414" s="518"/>
      <c r="BO414" s="518"/>
      <c r="BP414" s="518"/>
      <c r="BQ414" s="518"/>
      <c r="BR414" s="518"/>
      <c r="BS414" s="518"/>
      <c r="BT414" s="518"/>
      <c r="BU414" s="518"/>
      <c r="BV414" s="518" t="n">
        <v>0</v>
      </c>
      <c r="BW414" s="518" t="n">
        <v>0</v>
      </c>
      <c r="BX414" s="518" t="n">
        <v>0</v>
      </c>
      <c r="BY414" s="518" t="n">
        <v>0</v>
      </c>
      <c r="BZ414" s="518" t="n">
        <v>0</v>
      </c>
      <c r="CA414" s="518" t="n">
        <v>0</v>
      </c>
      <c r="CB414" s="518" t="n">
        <v>0</v>
      </c>
      <c r="CC414" s="518" t="n">
        <v>0</v>
      </c>
      <c r="CD414" s="518" t="n">
        <v>0</v>
      </c>
      <c r="CE414" s="518" t="n">
        <v>0</v>
      </c>
      <c r="CF414" s="518" t="n">
        <v>0</v>
      </c>
      <c r="CG414" s="518" t="n">
        <v>0</v>
      </c>
      <c r="CH414" s="518"/>
      <c r="CI414" s="716"/>
      <c r="CL414" s="48" t="n">
        <v>1</v>
      </c>
      <c r="CM414" s="48" t="n">
        <f aca="false">CL414-V414</f>
        <v>0</v>
      </c>
      <c r="CN414" s="702" t="n">
        <f aca="false">SUM(CO414:DR414)</f>
        <v>1</v>
      </c>
      <c r="CO414" s="703" t="n">
        <v>0</v>
      </c>
      <c r="CP414" s="703"/>
      <c r="CQ414" s="703" t="n">
        <v>0</v>
      </c>
      <c r="CR414" s="703"/>
      <c r="CS414" s="703" t="n">
        <v>0</v>
      </c>
      <c r="CT414" s="703" t="n">
        <v>0</v>
      </c>
      <c r="CU414" s="703"/>
      <c r="CV414" s="703"/>
      <c r="CW414" s="703"/>
      <c r="CX414" s="703" t="n">
        <v>1</v>
      </c>
      <c r="CY414" s="703" t="n">
        <v>0</v>
      </c>
      <c r="CZ414" s="703" t="n">
        <v>0</v>
      </c>
      <c r="DA414" s="703"/>
      <c r="DB414" s="703"/>
      <c r="DC414" s="703"/>
      <c r="DD414" s="703"/>
      <c r="DE414" s="703" t="n">
        <v>0</v>
      </c>
      <c r="DF414" s="703"/>
      <c r="DG414" s="703" t="n">
        <v>0</v>
      </c>
      <c r="DH414" s="703" t="n">
        <v>0</v>
      </c>
      <c r="DI414" s="703" t="n">
        <v>0</v>
      </c>
      <c r="DJ414" s="703" t="n">
        <v>0</v>
      </c>
      <c r="DK414" s="703" t="n">
        <v>0</v>
      </c>
      <c r="DL414" s="703" t="n">
        <v>0</v>
      </c>
      <c r="DM414" s="703"/>
      <c r="DN414" s="703"/>
      <c r="DO414" s="703"/>
      <c r="DP414" s="703"/>
      <c r="DQ414" s="703"/>
      <c r="DR414" s="703"/>
      <c r="DS414" s="704" t="n">
        <f aca="false">CN414-V414</f>
        <v>0</v>
      </c>
      <c r="DT414" s="553"/>
      <c r="DU414" s="48"/>
    </row>
    <row r="415" customFormat="false" ht="15" hidden="false" customHeight="true" outlineLevel="0" collapsed="false">
      <c r="A415" s="705" t="n">
        <f aca="false">A414+1</f>
        <v>406</v>
      </c>
      <c r="B415" s="706" t="s">
        <v>1099</v>
      </c>
      <c r="C415" s="706" t="s">
        <v>553</v>
      </c>
      <c r="D415" s="706" t="s">
        <v>552</v>
      </c>
      <c r="E415" s="243" t="n">
        <f aca="false">COUNTIF($G$10:$G$1856,$G415)</f>
        <v>1</v>
      </c>
      <c r="F415" s="706" t="s">
        <v>1779</v>
      </c>
      <c r="G415" s="706" t="s">
        <v>1779</v>
      </c>
      <c r="H415" s="707" t="s">
        <v>1780</v>
      </c>
      <c r="I415" s="708" t="s">
        <v>1398</v>
      </c>
      <c r="J415" s="707" t="s">
        <v>406</v>
      </c>
      <c r="K415" s="709" t="s">
        <v>369</v>
      </c>
      <c r="L415" s="707" t="s">
        <v>405</v>
      </c>
      <c r="M415" s="708" t="s">
        <v>938</v>
      </c>
      <c r="N415" s="710" t="s">
        <v>934</v>
      </c>
      <c r="O415" s="512" t="n">
        <v>1</v>
      </c>
      <c r="P415" s="512" t="n">
        <v>1</v>
      </c>
      <c r="Q415" s="711" t="n">
        <v>0.006506271</v>
      </c>
      <c r="R415" s="712"/>
      <c r="S415" s="713" t="n">
        <v>14.89</v>
      </c>
      <c r="T415" s="714"/>
      <c r="U415" s="715"/>
      <c r="V415" s="262" t="n">
        <f aca="false">SUM(W415:CI415)</f>
        <v>1</v>
      </c>
      <c r="W415" s="243" t="n">
        <v>0</v>
      </c>
      <c r="X415" s="243" t="n">
        <v>0</v>
      </c>
      <c r="Y415" s="243" t="n">
        <v>0</v>
      </c>
      <c r="Z415" s="243" t="n">
        <v>0</v>
      </c>
      <c r="AA415" s="243" t="n">
        <v>0</v>
      </c>
      <c r="AB415" s="243" t="n">
        <v>0</v>
      </c>
      <c r="AC415" s="243" t="n">
        <v>0</v>
      </c>
      <c r="AD415" s="243" t="n">
        <v>1</v>
      </c>
      <c r="AE415" s="243" t="n">
        <v>0</v>
      </c>
      <c r="AF415" s="243" t="n">
        <v>0</v>
      </c>
      <c r="AG415" s="243" t="n">
        <v>0</v>
      </c>
      <c r="AH415" s="518" t="n">
        <v>0</v>
      </c>
      <c r="AI415" s="243" t="n">
        <v>0</v>
      </c>
      <c r="AJ415" s="243" t="n">
        <v>0</v>
      </c>
      <c r="AK415" s="518" t="n">
        <v>0</v>
      </c>
      <c r="AL415" s="518" t="n">
        <v>0</v>
      </c>
      <c r="AM415" s="518" t="n">
        <v>0</v>
      </c>
      <c r="AN415" s="518" t="n">
        <v>0</v>
      </c>
      <c r="AO415" s="518" t="n">
        <v>0</v>
      </c>
      <c r="AP415" s="518" t="n">
        <v>0</v>
      </c>
      <c r="AQ415" s="518" t="n">
        <v>0</v>
      </c>
      <c r="AR415" s="518" t="n">
        <v>0</v>
      </c>
      <c r="AS415" s="518" t="n">
        <v>0</v>
      </c>
      <c r="AT415" s="518" t="n">
        <v>0</v>
      </c>
      <c r="AU415" s="518" t="n">
        <v>0</v>
      </c>
      <c r="AV415" s="518" t="n">
        <v>0</v>
      </c>
      <c r="AW415" s="518" t="n">
        <v>0</v>
      </c>
      <c r="AX415" s="518" t="n">
        <v>0</v>
      </c>
      <c r="AY415" s="518" t="n">
        <v>0</v>
      </c>
      <c r="AZ415" s="518" t="n">
        <v>0</v>
      </c>
      <c r="BA415" s="518" t="n">
        <v>0</v>
      </c>
      <c r="BB415" s="518" t="n">
        <v>0</v>
      </c>
      <c r="BC415" s="518" t="n">
        <v>0</v>
      </c>
      <c r="BD415" s="518" t="n">
        <v>0</v>
      </c>
      <c r="BE415" s="518" t="n">
        <v>0</v>
      </c>
      <c r="BF415" s="518" t="n">
        <v>0</v>
      </c>
      <c r="BG415" s="518" t="n">
        <v>0</v>
      </c>
      <c r="BH415" s="518" t="n">
        <v>0</v>
      </c>
      <c r="BI415" s="518" t="n">
        <v>0</v>
      </c>
      <c r="BJ415" s="518"/>
      <c r="BK415" s="518"/>
      <c r="BL415" s="518" t="n">
        <v>0</v>
      </c>
      <c r="BM415" s="518"/>
      <c r="BN415" s="518"/>
      <c r="BO415" s="518"/>
      <c r="BP415" s="518"/>
      <c r="BQ415" s="518"/>
      <c r="BR415" s="518"/>
      <c r="BS415" s="518"/>
      <c r="BT415" s="518"/>
      <c r="BU415" s="518"/>
      <c r="BV415" s="518" t="n">
        <v>0</v>
      </c>
      <c r="BW415" s="518" t="n">
        <v>0</v>
      </c>
      <c r="BX415" s="518" t="n">
        <v>0</v>
      </c>
      <c r="BY415" s="518" t="n">
        <v>0</v>
      </c>
      <c r="BZ415" s="518" t="n">
        <v>0</v>
      </c>
      <c r="CA415" s="518" t="n">
        <v>0</v>
      </c>
      <c r="CB415" s="518" t="n">
        <v>0</v>
      </c>
      <c r="CC415" s="518" t="n">
        <v>0</v>
      </c>
      <c r="CD415" s="518" t="n">
        <v>0</v>
      </c>
      <c r="CE415" s="518" t="n">
        <v>0</v>
      </c>
      <c r="CF415" s="518" t="n">
        <v>0</v>
      </c>
      <c r="CG415" s="518" t="n">
        <v>0</v>
      </c>
      <c r="CH415" s="518"/>
      <c r="CI415" s="716"/>
      <c r="CL415" s="48" t="n">
        <v>1</v>
      </c>
      <c r="CM415" s="48" t="n">
        <f aca="false">CL415-V415</f>
        <v>0</v>
      </c>
      <c r="CN415" s="702" t="n">
        <f aca="false">SUM(CO415:DR415)</f>
        <v>1</v>
      </c>
      <c r="CO415" s="703" t="n">
        <v>0</v>
      </c>
      <c r="CP415" s="703"/>
      <c r="CQ415" s="703" t="n">
        <v>0</v>
      </c>
      <c r="CR415" s="703"/>
      <c r="CS415" s="703" t="n">
        <v>0</v>
      </c>
      <c r="CT415" s="703" t="n">
        <v>0</v>
      </c>
      <c r="CU415" s="703"/>
      <c r="CV415" s="703"/>
      <c r="CW415" s="703"/>
      <c r="CX415" s="703" t="n">
        <v>1</v>
      </c>
      <c r="CY415" s="703" t="n">
        <v>0</v>
      </c>
      <c r="CZ415" s="703" t="n">
        <v>0</v>
      </c>
      <c r="DA415" s="703"/>
      <c r="DB415" s="703"/>
      <c r="DC415" s="703"/>
      <c r="DD415" s="703"/>
      <c r="DE415" s="703" t="n">
        <v>0</v>
      </c>
      <c r="DF415" s="703"/>
      <c r="DG415" s="703" t="n">
        <v>0</v>
      </c>
      <c r="DH415" s="703" t="n">
        <v>0</v>
      </c>
      <c r="DI415" s="703" t="n">
        <v>0</v>
      </c>
      <c r="DJ415" s="703" t="n">
        <v>0</v>
      </c>
      <c r="DK415" s="703" t="n">
        <v>0</v>
      </c>
      <c r="DL415" s="703" t="n">
        <v>0</v>
      </c>
      <c r="DM415" s="703"/>
      <c r="DN415" s="703"/>
      <c r="DO415" s="703"/>
      <c r="DP415" s="703"/>
      <c r="DQ415" s="703"/>
      <c r="DR415" s="703"/>
      <c r="DS415" s="704" t="n">
        <f aca="false">CN415-V415</f>
        <v>0</v>
      </c>
      <c r="DT415" s="553"/>
      <c r="DU415" s="48"/>
    </row>
    <row r="416" customFormat="false" ht="15" hidden="false" customHeight="true" outlineLevel="0" collapsed="false">
      <c r="A416" s="705" t="n">
        <f aca="false">A415+1</f>
        <v>407</v>
      </c>
      <c r="B416" s="706" t="s">
        <v>1099</v>
      </c>
      <c r="C416" s="706" t="s">
        <v>553</v>
      </c>
      <c r="D416" s="706" t="s">
        <v>552</v>
      </c>
      <c r="E416" s="243" t="n">
        <f aca="false">COUNTIF($G$10:$G$1856,$G416)</f>
        <v>1</v>
      </c>
      <c r="F416" s="706" t="s">
        <v>1781</v>
      </c>
      <c r="G416" s="706" t="s">
        <v>1781</v>
      </c>
      <c r="H416" s="707" t="s">
        <v>1782</v>
      </c>
      <c r="I416" s="708" t="s">
        <v>953</v>
      </c>
      <c r="J416" s="707" t="s">
        <v>406</v>
      </c>
      <c r="K416" s="709" t="s">
        <v>369</v>
      </c>
      <c r="L416" s="707" t="s">
        <v>405</v>
      </c>
      <c r="M416" s="708" t="s">
        <v>1755</v>
      </c>
      <c r="N416" s="710" t="s">
        <v>934</v>
      </c>
      <c r="O416" s="512" t="n">
        <v>1</v>
      </c>
      <c r="P416" s="512" t="n">
        <v>1</v>
      </c>
      <c r="Q416" s="711" t="n">
        <v>0.005799222</v>
      </c>
      <c r="R416" s="712"/>
      <c r="S416" s="713" t="n">
        <v>13.27</v>
      </c>
      <c r="T416" s="714"/>
      <c r="U416" s="715"/>
      <c r="V416" s="262" t="n">
        <f aca="false">SUM(W416:CI416)</f>
        <v>0</v>
      </c>
      <c r="W416" s="243" t="n">
        <v>0</v>
      </c>
      <c r="X416" s="243" t="n">
        <v>0</v>
      </c>
      <c r="Y416" s="243" t="n">
        <v>0</v>
      </c>
      <c r="Z416" s="243" t="n">
        <v>0</v>
      </c>
      <c r="AA416" s="243" t="n">
        <v>0</v>
      </c>
      <c r="AB416" s="243" t="n">
        <v>0</v>
      </c>
      <c r="AC416" s="243" t="n">
        <v>0</v>
      </c>
      <c r="AD416" s="243" t="n">
        <v>0</v>
      </c>
      <c r="AE416" s="243" t="n">
        <v>0</v>
      </c>
      <c r="AF416" s="243" t="n">
        <v>0</v>
      </c>
      <c r="AG416" s="243" t="n">
        <v>0</v>
      </c>
      <c r="AH416" s="518" t="n">
        <v>0</v>
      </c>
      <c r="AI416" s="243" t="n">
        <v>0</v>
      </c>
      <c r="AJ416" s="243" t="n">
        <v>0</v>
      </c>
      <c r="AK416" s="518" t="n">
        <v>0</v>
      </c>
      <c r="AL416" s="518" t="n">
        <v>0</v>
      </c>
      <c r="AM416" s="518" t="n">
        <v>0</v>
      </c>
      <c r="AN416" s="518" t="n">
        <v>0</v>
      </c>
      <c r="AO416" s="518" t="n">
        <v>0</v>
      </c>
      <c r="AP416" s="518" t="n">
        <v>0</v>
      </c>
      <c r="AQ416" s="518" t="n">
        <v>0</v>
      </c>
      <c r="AR416" s="518" t="n">
        <v>0</v>
      </c>
      <c r="AS416" s="518" t="n">
        <v>0</v>
      </c>
      <c r="AT416" s="518" t="n">
        <v>0</v>
      </c>
      <c r="AU416" s="518" t="n">
        <v>0</v>
      </c>
      <c r="AV416" s="518" t="n">
        <v>0</v>
      </c>
      <c r="AW416" s="518" t="n">
        <v>0</v>
      </c>
      <c r="AX416" s="518" t="n">
        <v>0</v>
      </c>
      <c r="AY416" s="518" t="n">
        <v>0</v>
      </c>
      <c r="AZ416" s="518" t="n">
        <v>0</v>
      </c>
      <c r="BA416" s="518" t="n">
        <v>0</v>
      </c>
      <c r="BB416" s="518" t="n">
        <v>0</v>
      </c>
      <c r="BC416" s="518" t="n">
        <v>0</v>
      </c>
      <c r="BD416" s="518" t="n">
        <v>0</v>
      </c>
      <c r="BE416" s="518" t="n">
        <v>0</v>
      </c>
      <c r="BF416" s="518" t="n">
        <v>0</v>
      </c>
      <c r="BG416" s="518" t="n">
        <v>0</v>
      </c>
      <c r="BH416" s="518" t="n">
        <v>0</v>
      </c>
      <c r="BI416" s="518" t="n">
        <v>0</v>
      </c>
      <c r="BJ416" s="518"/>
      <c r="BK416" s="518"/>
      <c r="BL416" s="518" t="n">
        <v>0</v>
      </c>
      <c r="BM416" s="518"/>
      <c r="BN416" s="518"/>
      <c r="BO416" s="518"/>
      <c r="BP416" s="518"/>
      <c r="BQ416" s="518"/>
      <c r="BR416" s="518"/>
      <c r="BS416" s="518"/>
      <c r="BT416" s="518"/>
      <c r="BU416" s="518"/>
      <c r="BV416" s="518" t="n">
        <v>0</v>
      </c>
      <c r="BW416" s="518" t="n">
        <v>0</v>
      </c>
      <c r="BX416" s="518" t="n">
        <v>0</v>
      </c>
      <c r="BY416" s="518" t="n">
        <v>0</v>
      </c>
      <c r="BZ416" s="518" t="n">
        <v>0</v>
      </c>
      <c r="CA416" s="518" t="n">
        <v>0</v>
      </c>
      <c r="CB416" s="518" t="n">
        <v>0</v>
      </c>
      <c r="CC416" s="518" t="n">
        <v>0</v>
      </c>
      <c r="CD416" s="518" t="n">
        <v>0</v>
      </c>
      <c r="CE416" s="518" t="n">
        <v>0</v>
      </c>
      <c r="CF416" s="518" t="n">
        <v>0</v>
      </c>
      <c r="CG416" s="518" t="n">
        <v>0</v>
      </c>
      <c r="CH416" s="518"/>
      <c r="CI416" s="716"/>
      <c r="CL416" s="48" t="n">
        <v>0</v>
      </c>
      <c r="CM416" s="48" t="n">
        <f aca="false">CL416-V416</f>
        <v>0</v>
      </c>
      <c r="CN416" s="702" t="n">
        <f aca="false">SUM(CO416:DR416)</f>
        <v>0</v>
      </c>
      <c r="CO416" s="703" t="n">
        <v>0</v>
      </c>
      <c r="CP416" s="703"/>
      <c r="CQ416" s="703" t="n">
        <v>0</v>
      </c>
      <c r="CR416" s="703"/>
      <c r="CS416" s="703" t="n">
        <v>0</v>
      </c>
      <c r="CT416" s="703" t="n">
        <v>0</v>
      </c>
      <c r="CU416" s="703"/>
      <c r="CV416" s="703"/>
      <c r="CW416" s="703"/>
      <c r="CX416" s="703" t="n">
        <v>0</v>
      </c>
      <c r="CY416" s="703" t="n">
        <v>0</v>
      </c>
      <c r="CZ416" s="703" t="n">
        <v>0</v>
      </c>
      <c r="DA416" s="703"/>
      <c r="DB416" s="703"/>
      <c r="DC416" s="703"/>
      <c r="DD416" s="703"/>
      <c r="DE416" s="703" t="n">
        <v>0</v>
      </c>
      <c r="DF416" s="703"/>
      <c r="DG416" s="703" t="n">
        <v>0</v>
      </c>
      <c r="DH416" s="703" t="n">
        <v>0</v>
      </c>
      <c r="DI416" s="703" t="n">
        <v>0</v>
      </c>
      <c r="DJ416" s="703" t="n">
        <v>0</v>
      </c>
      <c r="DK416" s="703" t="n">
        <v>0</v>
      </c>
      <c r="DL416" s="703" t="n">
        <v>0</v>
      </c>
      <c r="DM416" s="703"/>
      <c r="DN416" s="703"/>
      <c r="DO416" s="703"/>
      <c r="DP416" s="703"/>
      <c r="DQ416" s="703"/>
      <c r="DR416" s="703"/>
      <c r="DS416" s="704" t="n">
        <f aca="false">CN416-V416</f>
        <v>0</v>
      </c>
      <c r="DT416" s="553"/>
      <c r="DU416" s="48"/>
    </row>
    <row r="417" customFormat="false" ht="15" hidden="false" customHeight="true" outlineLevel="0" collapsed="false">
      <c r="A417" s="705" t="n">
        <f aca="false">A416+1</f>
        <v>408</v>
      </c>
      <c r="B417" s="706" t="s">
        <v>1099</v>
      </c>
      <c r="C417" s="706" t="s">
        <v>553</v>
      </c>
      <c r="D417" s="706" t="s">
        <v>552</v>
      </c>
      <c r="E417" s="243" t="n">
        <f aca="false">COUNTIF($G$10:$G$1856,$G417)</f>
        <v>1</v>
      </c>
      <c r="F417" s="706" t="s">
        <v>1783</v>
      </c>
      <c r="G417" s="706" t="s">
        <v>1783</v>
      </c>
      <c r="H417" s="707" t="s">
        <v>1784</v>
      </c>
      <c r="I417" s="708" t="s">
        <v>957</v>
      </c>
      <c r="J417" s="707" t="s">
        <v>406</v>
      </c>
      <c r="K417" s="709" t="s">
        <v>369</v>
      </c>
      <c r="L417" s="707" t="s">
        <v>405</v>
      </c>
      <c r="M417" s="708" t="s">
        <v>1758</v>
      </c>
      <c r="N417" s="710" t="s">
        <v>934</v>
      </c>
      <c r="O417" s="512" t="n">
        <v>1</v>
      </c>
      <c r="P417" s="512" t="n">
        <v>1</v>
      </c>
      <c r="Q417" s="711" t="n">
        <v>0.005799222</v>
      </c>
      <c r="R417" s="712"/>
      <c r="S417" s="713" t="n">
        <v>13.27</v>
      </c>
      <c r="T417" s="714"/>
      <c r="U417" s="715"/>
      <c r="V417" s="262" t="n">
        <f aca="false">SUM(W417:CI417)</f>
        <v>0</v>
      </c>
      <c r="W417" s="243" t="n">
        <v>0</v>
      </c>
      <c r="X417" s="243" t="n">
        <v>0</v>
      </c>
      <c r="Y417" s="243" t="n">
        <v>0</v>
      </c>
      <c r="Z417" s="243" t="n">
        <v>0</v>
      </c>
      <c r="AA417" s="243" t="n">
        <v>0</v>
      </c>
      <c r="AB417" s="243" t="n">
        <v>0</v>
      </c>
      <c r="AC417" s="243" t="n">
        <v>0</v>
      </c>
      <c r="AD417" s="243" t="n">
        <v>0</v>
      </c>
      <c r="AE417" s="243" t="n">
        <v>0</v>
      </c>
      <c r="AF417" s="243" t="n">
        <v>0</v>
      </c>
      <c r="AG417" s="243" t="n">
        <v>0</v>
      </c>
      <c r="AH417" s="518" t="n">
        <v>0</v>
      </c>
      <c r="AI417" s="243" t="n">
        <v>0</v>
      </c>
      <c r="AJ417" s="243" t="n">
        <v>0</v>
      </c>
      <c r="AK417" s="518" t="n">
        <v>0</v>
      </c>
      <c r="AL417" s="518" t="n">
        <v>0</v>
      </c>
      <c r="AM417" s="518" t="n">
        <v>0</v>
      </c>
      <c r="AN417" s="518" t="n">
        <v>0</v>
      </c>
      <c r="AO417" s="518" t="n">
        <v>0</v>
      </c>
      <c r="AP417" s="518" t="n">
        <v>0</v>
      </c>
      <c r="AQ417" s="518" t="n">
        <v>0</v>
      </c>
      <c r="AR417" s="518" t="n">
        <v>0</v>
      </c>
      <c r="AS417" s="518" t="n">
        <v>0</v>
      </c>
      <c r="AT417" s="518" t="n">
        <v>0</v>
      </c>
      <c r="AU417" s="518" t="n">
        <v>0</v>
      </c>
      <c r="AV417" s="518" t="n">
        <v>0</v>
      </c>
      <c r="AW417" s="518" t="n">
        <v>0</v>
      </c>
      <c r="AX417" s="518" t="n">
        <v>0</v>
      </c>
      <c r="AY417" s="518" t="n">
        <v>0</v>
      </c>
      <c r="AZ417" s="518" t="n">
        <v>0</v>
      </c>
      <c r="BA417" s="518" t="n">
        <v>0</v>
      </c>
      <c r="BB417" s="518" t="n">
        <v>0</v>
      </c>
      <c r="BC417" s="518" t="n">
        <v>0</v>
      </c>
      <c r="BD417" s="518" t="n">
        <v>0</v>
      </c>
      <c r="BE417" s="518" t="n">
        <v>0</v>
      </c>
      <c r="BF417" s="518" t="n">
        <v>0</v>
      </c>
      <c r="BG417" s="518" t="n">
        <v>0</v>
      </c>
      <c r="BH417" s="518" t="n">
        <v>0</v>
      </c>
      <c r="BI417" s="518" t="n">
        <v>0</v>
      </c>
      <c r="BJ417" s="518"/>
      <c r="BK417" s="518"/>
      <c r="BL417" s="518" t="n">
        <v>0</v>
      </c>
      <c r="BM417" s="518"/>
      <c r="BN417" s="518"/>
      <c r="BO417" s="518"/>
      <c r="BP417" s="518"/>
      <c r="BQ417" s="518"/>
      <c r="BR417" s="518"/>
      <c r="BS417" s="518"/>
      <c r="BT417" s="518"/>
      <c r="BU417" s="518"/>
      <c r="BV417" s="518" t="n">
        <v>0</v>
      </c>
      <c r="BW417" s="518" t="n">
        <v>0</v>
      </c>
      <c r="BX417" s="518" t="n">
        <v>0</v>
      </c>
      <c r="BY417" s="518" t="n">
        <v>0</v>
      </c>
      <c r="BZ417" s="518" t="n">
        <v>0</v>
      </c>
      <c r="CA417" s="518" t="n">
        <v>0</v>
      </c>
      <c r="CB417" s="518" t="n">
        <v>0</v>
      </c>
      <c r="CC417" s="518" t="n">
        <v>0</v>
      </c>
      <c r="CD417" s="518" t="n">
        <v>0</v>
      </c>
      <c r="CE417" s="518" t="n">
        <v>0</v>
      </c>
      <c r="CF417" s="518" t="n">
        <v>0</v>
      </c>
      <c r="CG417" s="518" t="n">
        <v>0</v>
      </c>
      <c r="CH417" s="518"/>
      <c r="CI417" s="716"/>
      <c r="CL417" s="48" t="n">
        <v>0</v>
      </c>
      <c r="CM417" s="48" t="n">
        <f aca="false">CL417-V417</f>
        <v>0</v>
      </c>
      <c r="CN417" s="702" t="n">
        <f aca="false">SUM(CO417:DR417)</f>
        <v>0</v>
      </c>
      <c r="CO417" s="703" t="n">
        <v>0</v>
      </c>
      <c r="CP417" s="703"/>
      <c r="CQ417" s="703" t="n">
        <v>0</v>
      </c>
      <c r="CR417" s="703"/>
      <c r="CS417" s="703" t="n">
        <v>0</v>
      </c>
      <c r="CT417" s="703" t="n">
        <v>0</v>
      </c>
      <c r="CU417" s="703"/>
      <c r="CV417" s="703"/>
      <c r="CW417" s="703"/>
      <c r="CX417" s="703" t="n">
        <v>0</v>
      </c>
      <c r="CY417" s="703" t="n">
        <v>0</v>
      </c>
      <c r="CZ417" s="703" t="n">
        <v>0</v>
      </c>
      <c r="DA417" s="703"/>
      <c r="DB417" s="703"/>
      <c r="DC417" s="703"/>
      <c r="DD417" s="703"/>
      <c r="DE417" s="703" t="n">
        <v>0</v>
      </c>
      <c r="DF417" s="703"/>
      <c r="DG417" s="703" t="n">
        <v>0</v>
      </c>
      <c r="DH417" s="703" t="n">
        <v>0</v>
      </c>
      <c r="DI417" s="703" t="n">
        <v>0</v>
      </c>
      <c r="DJ417" s="703" t="n">
        <v>0</v>
      </c>
      <c r="DK417" s="703" t="n">
        <v>0</v>
      </c>
      <c r="DL417" s="703" t="n">
        <v>0</v>
      </c>
      <c r="DM417" s="703"/>
      <c r="DN417" s="703"/>
      <c r="DO417" s="703"/>
      <c r="DP417" s="703"/>
      <c r="DQ417" s="703"/>
      <c r="DR417" s="703"/>
      <c r="DS417" s="704" t="n">
        <f aca="false">CN417-V417</f>
        <v>0</v>
      </c>
      <c r="DT417" s="553"/>
      <c r="DU417" s="48"/>
    </row>
    <row r="418" customFormat="false" ht="15" hidden="false" customHeight="true" outlineLevel="0" collapsed="false">
      <c r="A418" s="705" t="n">
        <f aca="false">A417+1</f>
        <v>409</v>
      </c>
      <c r="B418" s="706" t="s">
        <v>1099</v>
      </c>
      <c r="C418" s="706" t="s">
        <v>553</v>
      </c>
      <c r="D418" s="706" t="s">
        <v>552</v>
      </c>
      <c r="E418" s="243" t="n">
        <f aca="false">COUNTIF($G$10:$G$1856,$G418)</f>
        <v>1</v>
      </c>
      <c r="F418" s="706" t="s">
        <v>1785</v>
      </c>
      <c r="G418" s="706" t="s">
        <v>1785</v>
      </c>
      <c r="H418" s="707" t="s">
        <v>1786</v>
      </c>
      <c r="I418" s="708" t="s">
        <v>1062</v>
      </c>
      <c r="J418" s="707" t="s">
        <v>406</v>
      </c>
      <c r="K418" s="709" t="s">
        <v>369</v>
      </c>
      <c r="L418" s="707" t="s">
        <v>405</v>
      </c>
      <c r="M418" s="708" t="s">
        <v>978</v>
      </c>
      <c r="N418" s="710" t="s">
        <v>934</v>
      </c>
      <c r="O418" s="512" t="n">
        <v>1</v>
      </c>
      <c r="P418" s="512" t="n">
        <v>1</v>
      </c>
      <c r="Q418" s="711" t="n">
        <v>0.00112812</v>
      </c>
      <c r="R418" s="712"/>
      <c r="S418" s="713" t="n">
        <v>2.58</v>
      </c>
      <c r="T418" s="714"/>
      <c r="U418" s="715"/>
      <c r="V418" s="262" t="n">
        <f aca="false">SUM(W418:CI418)</f>
        <v>0</v>
      </c>
      <c r="W418" s="243" t="n">
        <v>0</v>
      </c>
      <c r="X418" s="243" t="n">
        <v>0</v>
      </c>
      <c r="Y418" s="243" t="n">
        <v>0</v>
      </c>
      <c r="Z418" s="243" t="n">
        <v>0</v>
      </c>
      <c r="AA418" s="243" t="n">
        <v>0</v>
      </c>
      <c r="AB418" s="243" t="n">
        <v>0</v>
      </c>
      <c r="AC418" s="243" t="n">
        <v>0</v>
      </c>
      <c r="AD418" s="243" t="n">
        <v>0</v>
      </c>
      <c r="AE418" s="243" t="n">
        <v>0</v>
      </c>
      <c r="AF418" s="243" t="n">
        <v>0</v>
      </c>
      <c r="AG418" s="243" t="n">
        <v>0</v>
      </c>
      <c r="AH418" s="518" t="n">
        <v>0</v>
      </c>
      <c r="AI418" s="243" t="n">
        <v>0</v>
      </c>
      <c r="AJ418" s="243" t="n">
        <v>0</v>
      </c>
      <c r="AK418" s="518" t="n">
        <v>0</v>
      </c>
      <c r="AL418" s="518" t="n">
        <v>0</v>
      </c>
      <c r="AM418" s="518" t="n">
        <v>0</v>
      </c>
      <c r="AN418" s="518" t="n">
        <v>0</v>
      </c>
      <c r="AO418" s="518" t="n">
        <v>0</v>
      </c>
      <c r="AP418" s="518" t="n">
        <v>0</v>
      </c>
      <c r="AQ418" s="518" t="n">
        <v>0</v>
      </c>
      <c r="AR418" s="518" t="n">
        <v>0</v>
      </c>
      <c r="AS418" s="518" t="n">
        <v>0</v>
      </c>
      <c r="AT418" s="518" t="n">
        <v>0</v>
      </c>
      <c r="AU418" s="518" t="n">
        <v>0</v>
      </c>
      <c r="AV418" s="518" t="n">
        <v>0</v>
      </c>
      <c r="AW418" s="518" t="n">
        <v>0</v>
      </c>
      <c r="AX418" s="518" t="n">
        <v>0</v>
      </c>
      <c r="AY418" s="518" t="n">
        <v>0</v>
      </c>
      <c r="AZ418" s="518" t="n">
        <v>0</v>
      </c>
      <c r="BA418" s="518" t="n">
        <v>0</v>
      </c>
      <c r="BB418" s="518" t="n">
        <v>0</v>
      </c>
      <c r="BC418" s="518" t="n">
        <v>0</v>
      </c>
      <c r="BD418" s="518" t="n">
        <v>0</v>
      </c>
      <c r="BE418" s="518" t="n">
        <v>0</v>
      </c>
      <c r="BF418" s="518" t="n">
        <v>0</v>
      </c>
      <c r="BG418" s="518" t="n">
        <v>0</v>
      </c>
      <c r="BH418" s="518" t="n">
        <v>0</v>
      </c>
      <c r="BI418" s="518" t="n">
        <v>0</v>
      </c>
      <c r="BJ418" s="518"/>
      <c r="BK418" s="518"/>
      <c r="BL418" s="518" t="n">
        <v>0</v>
      </c>
      <c r="BM418" s="518"/>
      <c r="BN418" s="518"/>
      <c r="BO418" s="518"/>
      <c r="BP418" s="518"/>
      <c r="BQ418" s="518"/>
      <c r="BR418" s="518"/>
      <c r="BS418" s="518"/>
      <c r="BT418" s="518"/>
      <c r="BU418" s="518"/>
      <c r="BV418" s="518" t="n">
        <v>0</v>
      </c>
      <c r="BW418" s="518" t="n">
        <v>0</v>
      </c>
      <c r="BX418" s="518" t="n">
        <v>0</v>
      </c>
      <c r="BY418" s="518" t="n">
        <v>0</v>
      </c>
      <c r="BZ418" s="518" t="n">
        <v>0</v>
      </c>
      <c r="CA418" s="518" t="n">
        <v>0</v>
      </c>
      <c r="CB418" s="518" t="n">
        <v>0</v>
      </c>
      <c r="CC418" s="518" t="n">
        <v>0</v>
      </c>
      <c r="CD418" s="518" t="n">
        <v>0</v>
      </c>
      <c r="CE418" s="518" t="n">
        <v>0</v>
      </c>
      <c r="CF418" s="518" t="n">
        <v>0</v>
      </c>
      <c r="CG418" s="518" t="n">
        <v>0</v>
      </c>
      <c r="CH418" s="518"/>
      <c r="CI418" s="716"/>
      <c r="CL418" s="48" t="n">
        <v>0</v>
      </c>
      <c r="CM418" s="48" t="n">
        <f aca="false">CL418-V418</f>
        <v>0</v>
      </c>
      <c r="CN418" s="702" t="n">
        <f aca="false">SUM(CO418:DR418)</f>
        <v>0</v>
      </c>
      <c r="CO418" s="703" t="n">
        <v>0</v>
      </c>
      <c r="CP418" s="703"/>
      <c r="CQ418" s="703" t="n">
        <v>0</v>
      </c>
      <c r="CR418" s="703"/>
      <c r="CS418" s="703" t="n">
        <v>0</v>
      </c>
      <c r="CT418" s="703" t="n">
        <v>0</v>
      </c>
      <c r="CU418" s="703"/>
      <c r="CV418" s="703"/>
      <c r="CW418" s="703"/>
      <c r="CX418" s="703" t="n">
        <v>0</v>
      </c>
      <c r="CY418" s="703" t="n">
        <v>0</v>
      </c>
      <c r="CZ418" s="703" t="n">
        <v>0</v>
      </c>
      <c r="DA418" s="703"/>
      <c r="DB418" s="703"/>
      <c r="DC418" s="703"/>
      <c r="DD418" s="703"/>
      <c r="DE418" s="703" t="n">
        <v>0</v>
      </c>
      <c r="DF418" s="703"/>
      <c r="DG418" s="703" t="n">
        <v>0</v>
      </c>
      <c r="DH418" s="703" t="n">
        <v>0</v>
      </c>
      <c r="DI418" s="703" t="n">
        <v>0</v>
      </c>
      <c r="DJ418" s="703" t="n">
        <v>0</v>
      </c>
      <c r="DK418" s="703" t="n">
        <v>0</v>
      </c>
      <c r="DL418" s="703" t="n">
        <v>0</v>
      </c>
      <c r="DM418" s="703"/>
      <c r="DN418" s="703"/>
      <c r="DO418" s="703"/>
      <c r="DP418" s="703"/>
      <c r="DQ418" s="703"/>
      <c r="DR418" s="703"/>
      <c r="DS418" s="704" t="n">
        <f aca="false">CN418-V418</f>
        <v>0</v>
      </c>
      <c r="DT418" s="553"/>
      <c r="DU418" s="48"/>
    </row>
    <row r="419" customFormat="false" ht="15" hidden="false" customHeight="true" outlineLevel="0" collapsed="false">
      <c r="A419" s="705" t="n">
        <f aca="false">A418+1</f>
        <v>410</v>
      </c>
      <c r="B419" s="706" t="s">
        <v>1099</v>
      </c>
      <c r="C419" s="706" t="s">
        <v>553</v>
      </c>
      <c r="D419" s="706" t="s">
        <v>552</v>
      </c>
      <c r="E419" s="243" t="n">
        <f aca="false">COUNTIF($G$10:$G$1856,$G419)</f>
        <v>1</v>
      </c>
      <c r="F419" s="706" t="s">
        <v>1787</v>
      </c>
      <c r="G419" s="706" t="s">
        <v>1787</v>
      </c>
      <c r="H419" s="707" t="s">
        <v>1788</v>
      </c>
      <c r="I419" s="708" t="s">
        <v>1066</v>
      </c>
      <c r="J419" s="707" t="s">
        <v>406</v>
      </c>
      <c r="K419" s="709" t="s">
        <v>369</v>
      </c>
      <c r="L419" s="707" t="s">
        <v>405</v>
      </c>
      <c r="M419" s="708" t="s">
        <v>1067</v>
      </c>
      <c r="N419" s="710" t="s">
        <v>934</v>
      </c>
      <c r="O419" s="512" t="n">
        <v>1</v>
      </c>
      <c r="P419" s="512" t="n">
        <v>1</v>
      </c>
      <c r="Q419" s="711" t="n">
        <v>0.00112812</v>
      </c>
      <c r="R419" s="712"/>
      <c r="S419" s="713" t="n">
        <v>2.58</v>
      </c>
      <c r="T419" s="714"/>
      <c r="U419" s="715"/>
      <c r="V419" s="262" t="n">
        <f aca="false">SUM(W419:CI419)</f>
        <v>0</v>
      </c>
      <c r="W419" s="243" t="n">
        <v>0</v>
      </c>
      <c r="X419" s="243" t="n">
        <v>0</v>
      </c>
      <c r="Y419" s="243" t="n">
        <v>0</v>
      </c>
      <c r="Z419" s="243" t="n">
        <v>0</v>
      </c>
      <c r="AA419" s="243" t="n">
        <v>0</v>
      </c>
      <c r="AB419" s="243" t="n">
        <v>0</v>
      </c>
      <c r="AC419" s="243" t="n">
        <v>0</v>
      </c>
      <c r="AD419" s="243" t="n">
        <v>0</v>
      </c>
      <c r="AE419" s="243" t="n">
        <v>0</v>
      </c>
      <c r="AF419" s="243" t="n">
        <v>0</v>
      </c>
      <c r="AG419" s="243" t="n">
        <v>0</v>
      </c>
      <c r="AH419" s="518" t="n">
        <v>0</v>
      </c>
      <c r="AI419" s="243" t="n">
        <v>0</v>
      </c>
      <c r="AJ419" s="243" t="n">
        <v>0</v>
      </c>
      <c r="AK419" s="518" t="n">
        <v>0</v>
      </c>
      <c r="AL419" s="518" t="n">
        <v>0</v>
      </c>
      <c r="AM419" s="518" t="n">
        <v>0</v>
      </c>
      <c r="AN419" s="518" t="n">
        <v>0</v>
      </c>
      <c r="AO419" s="518" t="n">
        <v>0</v>
      </c>
      <c r="AP419" s="518" t="n">
        <v>0</v>
      </c>
      <c r="AQ419" s="518" t="n">
        <v>0</v>
      </c>
      <c r="AR419" s="518" t="n">
        <v>0</v>
      </c>
      <c r="AS419" s="518" t="n">
        <v>0</v>
      </c>
      <c r="AT419" s="518" t="n">
        <v>0</v>
      </c>
      <c r="AU419" s="518" t="n">
        <v>0</v>
      </c>
      <c r="AV419" s="518" t="n">
        <v>0</v>
      </c>
      <c r="AW419" s="518" t="n">
        <v>0</v>
      </c>
      <c r="AX419" s="518" t="n">
        <v>0</v>
      </c>
      <c r="AY419" s="518" t="n">
        <v>0</v>
      </c>
      <c r="AZ419" s="518" t="n">
        <v>0</v>
      </c>
      <c r="BA419" s="518" t="n">
        <v>0</v>
      </c>
      <c r="BB419" s="518" t="n">
        <v>0</v>
      </c>
      <c r="BC419" s="518" t="n">
        <v>0</v>
      </c>
      <c r="BD419" s="518" t="n">
        <v>0</v>
      </c>
      <c r="BE419" s="518" t="n">
        <v>0</v>
      </c>
      <c r="BF419" s="518" t="n">
        <v>0</v>
      </c>
      <c r="BG419" s="518" t="n">
        <v>0</v>
      </c>
      <c r="BH419" s="518" t="n">
        <v>0</v>
      </c>
      <c r="BI419" s="518" t="n">
        <v>0</v>
      </c>
      <c r="BJ419" s="518"/>
      <c r="BK419" s="518"/>
      <c r="BL419" s="518" t="n">
        <v>0</v>
      </c>
      <c r="BM419" s="518"/>
      <c r="BN419" s="518"/>
      <c r="BO419" s="518"/>
      <c r="BP419" s="518"/>
      <c r="BQ419" s="518"/>
      <c r="BR419" s="518"/>
      <c r="BS419" s="518"/>
      <c r="BT419" s="518"/>
      <c r="BU419" s="518"/>
      <c r="BV419" s="518" t="n">
        <v>0</v>
      </c>
      <c r="BW419" s="518" t="n">
        <v>0</v>
      </c>
      <c r="BX419" s="518" t="n">
        <v>0</v>
      </c>
      <c r="BY419" s="518" t="n">
        <v>0</v>
      </c>
      <c r="BZ419" s="518" t="n">
        <v>0</v>
      </c>
      <c r="CA419" s="518" t="n">
        <v>0</v>
      </c>
      <c r="CB419" s="518" t="n">
        <v>0</v>
      </c>
      <c r="CC419" s="518" t="n">
        <v>0</v>
      </c>
      <c r="CD419" s="518" t="n">
        <v>0</v>
      </c>
      <c r="CE419" s="518" t="n">
        <v>0</v>
      </c>
      <c r="CF419" s="518" t="n">
        <v>0</v>
      </c>
      <c r="CG419" s="518" t="n">
        <v>0</v>
      </c>
      <c r="CH419" s="518"/>
      <c r="CI419" s="716"/>
      <c r="CL419" s="48" t="n">
        <v>0</v>
      </c>
      <c r="CM419" s="48" t="n">
        <f aca="false">CL419-V419</f>
        <v>0</v>
      </c>
      <c r="CN419" s="702" t="n">
        <f aca="false">SUM(CO419:DR419)</f>
        <v>0</v>
      </c>
      <c r="CO419" s="703" t="n">
        <v>0</v>
      </c>
      <c r="CP419" s="703"/>
      <c r="CQ419" s="703" t="n">
        <v>0</v>
      </c>
      <c r="CR419" s="703"/>
      <c r="CS419" s="703" t="n">
        <v>0</v>
      </c>
      <c r="CT419" s="703" t="n">
        <v>0</v>
      </c>
      <c r="CU419" s="703"/>
      <c r="CV419" s="703"/>
      <c r="CW419" s="703"/>
      <c r="CX419" s="703" t="n">
        <v>0</v>
      </c>
      <c r="CY419" s="703" t="n">
        <v>0</v>
      </c>
      <c r="CZ419" s="703" t="n">
        <v>0</v>
      </c>
      <c r="DA419" s="703"/>
      <c r="DB419" s="703"/>
      <c r="DC419" s="703"/>
      <c r="DD419" s="703"/>
      <c r="DE419" s="703" t="n">
        <v>0</v>
      </c>
      <c r="DF419" s="703"/>
      <c r="DG419" s="703" t="n">
        <v>0</v>
      </c>
      <c r="DH419" s="703" t="n">
        <v>0</v>
      </c>
      <c r="DI419" s="703" t="n">
        <v>0</v>
      </c>
      <c r="DJ419" s="703" t="n">
        <v>0</v>
      </c>
      <c r="DK419" s="703" t="n">
        <v>0</v>
      </c>
      <c r="DL419" s="703" t="n">
        <v>0</v>
      </c>
      <c r="DM419" s="703"/>
      <c r="DN419" s="703"/>
      <c r="DO419" s="703"/>
      <c r="DP419" s="703"/>
      <c r="DQ419" s="703"/>
      <c r="DR419" s="703"/>
      <c r="DS419" s="704" t="n">
        <f aca="false">CN419-V419</f>
        <v>0</v>
      </c>
      <c r="DT419" s="553"/>
      <c r="DU419" s="48"/>
    </row>
    <row r="420" customFormat="false" ht="15" hidden="false" customHeight="true" outlineLevel="0" collapsed="false">
      <c r="A420" s="705" t="n">
        <f aca="false">A419+1</f>
        <v>411</v>
      </c>
      <c r="B420" s="706" t="s">
        <v>1099</v>
      </c>
      <c r="C420" s="706" t="s">
        <v>553</v>
      </c>
      <c r="D420" s="706" t="s">
        <v>552</v>
      </c>
      <c r="E420" s="243" t="n">
        <f aca="false">COUNTIF($G$10:$G$1856,$G420)</f>
        <v>1</v>
      </c>
      <c r="F420" s="706" t="s">
        <v>1789</v>
      </c>
      <c r="G420" s="706" t="s">
        <v>1789</v>
      </c>
      <c r="H420" s="707" t="s">
        <v>1790</v>
      </c>
      <c r="I420" s="708" t="s">
        <v>1141</v>
      </c>
      <c r="J420" s="707" t="s">
        <v>406</v>
      </c>
      <c r="K420" s="709" t="s">
        <v>369</v>
      </c>
      <c r="L420" s="707" t="s">
        <v>405</v>
      </c>
      <c r="M420" s="708" t="s">
        <v>1142</v>
      </c>
      <c r="N420" s="710" t="s">
        <v>934</v>
      </c>
      <c r="O420" s="512" t="n">
        <v>1</v>
      </c>
      <c r="P420" s="512" t="n">
        <v>1</v>
      </c>
      <c r="Q420" s="711" t="n">
        <v>0.00111627</v>
      </c>
      <c r="R420" s="712"/>
      <c r="S420" s="713" t="n">
        <v>2.55</v>
      </c>
      <c r="T420" s="714"/>
      <c r="U420" s="715"/>
      <c r="V420" s="262" t="n">
        <f aca="false">SUM(W420:CI420)</f>
        <v>0</v>
      </c>
      <c r="W420" s="243" t="n">
        <v>0</v>
      </c>
      <c r="X420" s="243" t="n">
        <v>0</v>
      </c>
      <c r="Y420" s="243" t="n">
        <v>0</v>
      </c>
      <c r="Z420" s="243" t="n">
        <v>0</v>
      </c>
      <c r="AA420" s="243" t="n">
        <v>0</v>
      </c>
      <c r="AB420" s="243" t="n">
        <v>0</v>
      </c>
      <c r="AC420" s="243" t="n">
        <v>0</v>
      </c>
      <c r="AD420" s="243" t="n">
        <v>0</v>
      </c>
      <c r="AE420" s="243" t="n">
        <v>0</v>
      </c>
      <c r="AF420" s="243" t="n">
        <v>0</v>
      </c>
      <c r="AG420" s="243" t="n">
        <v>0</v>
      </c>
      <c r="AH420" s="518" t="n">
        <v>0</v>
      </c>
      <c r="AI420" s="243" t="n">
        <v>0</v>
      </c>
      <c r="AJ420" s="243" t="n">
        <v>0</v>
      </c>
      <c r="AK420" s="518" t="n">
        <v>0</v>
      </c>
      <c r="AL420" s="518" t="n">
        <v>0</v>
      </c>
      <c r="AM420" s="518" t="n">
        <v>0</v>
      </c>
      <c r="AN420" s="518" t="n">
        <v>0</v>
      </c>
      <c r="AO420" s="518" t="n">
        <v>0</v>
      </c>
      <c r="AP420" s="518" t="n">
        <v>0</v>
      </c>
      <c r="AQ420" s="518" t="n">
        <v>0</v>
      </c>
      <c r="AR420" s="518" t="n">
        <v>0</v>
      </c>
      <c r="AS420" s="518" t="n">
        <v>0</v>
      </c>
      <c r="AT420" s="518" t="n">
        <v>0</v>
      </c>
      <c r="AU420" s="518" t="n">
        <v>0</v>
      </c>
      <c r="AV420" s="518" t="n">
        <v>0</v>
      </c>
      <c r="AW420" s="518" t="n">
        <v>0</v>
      </c>
      <c r="AX420" s="518" t="n">
        <v>0</v>
      </c>
      <c r="AY420" s="518" t="n">
        <v>0</v>
      </c>
      <c r="AZ420" s="518" t="n">
        <v>0</v>
      </c>
      <c r="BA420" s="518" t="n">
        <v>0</v>
      </c>
      <c r="BB420" s="518" t="n">
        <v>0</v>
      </c>
      <c r="BC420" s="518" t="n">
        <v>0</v>
      </c>
      <c r="BD420" s="518" t="n">
        <v>0</v>
      </c>
      <c r="BE420" s="518" t="n">
        <v>0</v>
      </c>
      <c r="BF420" s="518" t="n">
        <v>0</v>
      </c>
      <c r="BG420" s="518" t="n">
        <v>0</v>
      </c>
      <c r="BH420" s="518" t="n">
        <v>0</v>
      </c>
      <c r="BI420" s="518" t="n">
        <v>0</v>
      </c>
      <c r="BJ420" s="518"/>
      <c r="BK420" s="518"/>
      <c r="BL420" s="518" t="n">
        <v>0</v>
      </c>
      <c r="BM420" s="518"/>
      <c r="BN420" s="518"/>
      <c r="BO420" s="518"/>
      <c r="BP420" s="518"/>
      <c r="BQ420" s="518"/>
      <c r="BR420" s="518"/>
      <c r="BS420" s="518"/>
      <c r="BT420" s="518"/>
      <c r="BU420" s="518"/>
      <c r="BV420" s="518" t="n">
        <v>0</v>
      </c>
      <c r="BW420" s="518" t="n">
        <v>0</v>
      </c>
      <c r="BX420" s="518" t="n">
        <v>0</v>
      </c>
      <c r="BY420" s="518" t="n">
        <v>0</v>
      </c>
      <c r="BZ420" s="518" t="n">
        <v>0</v>
      </c>
      <c r="CA420" s="518" t="n">
        <v>0</v>
      </c>
      <c r="CB420" s="518" t="n">
        <v>0</v>
      </c>
      <c r="CC420" s="518" t="n">
        <v>0</v>
      </c>
      <c r="CD420" s="518" t="n">
        <v>0</v>
      </c>
      <c r="CE420" s="518" t="n">
        <v>0</v>
      </c>
      <c r="CF420" s="518" t="n">
        <v>0</v>
      </c>
      <c r="CG420" s="518" t="n">
        <v>0</v>
      </c>
      <c r="CH420" s="518"/>
      <c r="CI420" s="716"/>
      <c r="CL420" s="48" t="n">
        <v>0</v>
      </c>
      <c r="CM420" s="48" t="n">
        <f aca="false">CL420-V420</f>
        <v>0</v>
      </c>
      <c r="CN420" s="702" t="n">
        <f aca="false">SUM(CO420:DR420)</f>
        <v>0</v>
      </c>
      <c r="CO420" s="703" t="n">
        <v>0</v>
      </c>
      <c r="CP420" s="703"/>
      <c r="CQ420" s="703" t="n">
        <v>0</v>
      </c>
      <c r="CR420" s="703"/>
      <c r="CS420" s="703" t="n">
        <v>0</v>
      </c>
      <c r="CT420" s="703" t="n">
        <v>0</v>
      </c>
      <c r="CU420" s="703"/>
      <c r="CV420" s="703"/>
      <c r="CW420" s="703"/>
      <c r="CX420" s="703" t="n">
        <v>0</v>
      </c>
      <c r="CY420" s="703" t="n">
        <v>0</v>
      </c>
      <c r="CZ420" s="703" t="n">
        <v>0</v>
      </c>
      <c r="DA420" s="703"/>
      <c r="DB420" s="703"/>
      <c r="DC420" s="703"/>
      <c r="DD420" s="703"/>
      <c r="DE420" s="703" t="n">
        <v>0</v>
      </c>
      <c r="DF420" s="703"/>
      <c r="DG420" s="703" t="n">
        <v>0</v>
      </c>
      <c r="DH420" s="703" t="n">
        <v>0</v>
      </c>
      <c r="DI420" s="703" t="n">
        <v>0</v>
      </c>
      <c r="DJ420" s="703" t="n">
        <v>0</v>
      </c>
      <c r="DK420" s="703" t="n">
        <v>0</v>
      </c>
      <c r="DL420" s="703" t="n">
        <v>0</v>
      </c>
      <c r="DM420" s="703"/>
      <c r="DN420" s="703"/>
      <c r="DO420" s="703"/>
      <c r="DP420" s="703"/>
      <c r="DQ420" s="703"/>
      <c r="DR420" s="703"/>
      <c r="DS420" s="704" t="n">
        <f aca="false">CN420-V420</f>
        <v>0</v>
      </c>
      <c r="DT420" s="553"/>
      <c r="DU420" s="48"/>
    </row>
    <row r="421" customFormat="false" ht="15" hidden="false" customHeight="true" outlineLevel="0" collapsed="false">
      <c r="A421" s="705" t="n">
        <f aca="false">A420+1</f>
        <v>412</v>
      </c>
      <c r="B421" s="706" t="s">
        <v>1099</v>
      </c>
      <c r="C421" s="706" t="s">
        <v>553</v>
      </c>
      <c r="D421" s="706" t="s">
        <v>552</v>
      </c>
      <c r="E421" s="243" t="n">
        <f aca="false">COUNTIF($G$10:$G$1856,$G421)</f>
        <v>1</v>
      </c>
      <c r="F421" s="706" t="s">
        <v>1791</v>
      </c>
      <c r="G421" s="706" t="s">
        <v>1791</v>
      </c>
      <c r="H421" s="707" t="s">
        <v>1792</v>
      </c>
      <c r="I421" s="708" t="s">
        <v>1149</v>
      </c>
      <c r="J421" s="707" t="s">
        <v>406</v>
      </c>
      <c r="K421" s="709" t="s">
        <v>369</v>
      </c>
      <c r="L421" s="707" t="s">
        <v>405</v>
      </c>
      <c r="M421" s="708" t="s">
        <v>1150</v>
      </c>
      <c r="N421" s="710" t="s">
        <v>934</v>
      </c>
      <c r="O421" s="512" t="n">
        <v>2</v>
      </c>
      <c r="P421" s="512" t="n">
        <v>1</v>
      </c>
      <c r="Q421" s="711" t="n">
        <v>0.0003712</v>
      </c>
      <c r="R421" s="712"/>
      <c r="S421" s="713" t="n">
        <v>0.85</v>
      </c>
      <c r="T421" s="714"/>
      <c r="U421" s="715"/>
      <c r="V421" s="262" t="n">
        <f aca="false">SUM(W421:CI421)</f>
        <v>0</v>
      </c>
      <c r="W421" s="243" t="n">
        <v>0</v>
      </c>
      <c r="X421" s="243" t="n">
        <v>0</v>
      </c>
      <c r="Y421" s="243" t="n">
        <v>0</v>
      </c>
      <c r="Z421" s="243" t="n">
        <v>0</v>
      </c>
      <c r="AA421" s="243" t="n">
        <v>0</v>
      </c>
      <c r="AB421" s="243" t="n">
        <v>0</v>
      </c>
      <c r="AC421" s="243" t="n">
        <v>0</v>
      </c>
      <c r="AD421" s="243" t="n">
        <v>0</v>
      </c>
      <c r="AE421" s="243" t="n">
        <v>0</v>
      </c>
      <c r="AF421" s="243" t="n">
        <v>0</v>
      </c>
      <c r="AG421" s="243" t="n">
        <v>0</v>
      </c>
      <c r="AH421" s="518" t="n">
        <v>0</v>
      </c>
      <c r="AI421" s="243" t="n">
        <v>0</v>
      </c>
      <c r="AJ421" s="243" t="n">
        <v>0</v>
      </c>
      <c r="AK421" s="518" t="n">
        <v>0</v>
      </c>
      <c r="AL421" s="518" t="n">
        <v>0</v>
      </c>
      <c r="AM421" s="518" t="n">
        <v>0</v>
      </c>
      <c r="AN421" s="518" t="n">
        <v>0</v>
      </c>
      <c r="AO421" s="518" t="n">
        <v>0</v>
      </c>
      <c r="AP421" s="518" t="n">
        <v>0</v>
      </c>
      <c r="AQ421" s="518" t="n">
        <v>0</v>
      </c>
      <c r="AR421" s="518" t="n">
        <v>0</v>
      </c>
      <c r="AS421" s="518" t="n">
        <v>0</v>
      </c>
      <c r="AT421" s="518" t="n">
        <v>0</v>
      </c>
      <c r="AU421" s="518" t="n">
        <v>0</v>
      </c>
      <c r="AV421" s="518" t="n">
        <v>0</v>
      </c>
      <c r="AW421" s="518" t="n">
        <v>0</v>
      </c>
      <c r="AX421" s="518" t="n">
        <v>0</v>
      </c>
      <c r="AY421" s="518" t="n">
        <v>0</v>
      </c>
      <c r="AZ421" s="518" t="n">
        <v>0</v>
      </c>
      <c r="BA421" s="518" t="n">
        <v>0</v>
      </c>
      <c r="BB421" s="518" t="n">
        <v>0</v>
      </c>
      <c r="BC421" s="518" t="n">
        <v>0</v>
      </c>
      <c r="BD421" s="518" t="n">
        <v>0</v>
      </c>
      <c r="BE421" s="518" t="n">
        <v>0</v>
      </c>
      <c r="BF421" s="518" t="n">
        <v>0</v>
      </c>
      <c r="BG421" s="518" t="n">
        <v>0</v>
      </c>
      <c r="BH421" s="518" t="n">
        <v>0</v>
      </c>
      <c r="BI421" s="518" t="n">
        <v>0</v>
      </c>
      <c r="BJ421" s="518"/>
      <c r="BK421" s="518"/>
      <c r="BL421" s="518" t="n">
        <v>0</v>
      </c>
      <c r="BM421" s="518"/>
      <c r="BN421" s="518"/>
      <c r="BO421" s="518"/>
      <c r="BP421" s="518"/>
      <c r="BQ421" s="518"/>
      <c r="BR421" s="518"/>
      <c r="BS421" s="518"/>
      <c r="BT421" s="518"/>
      <c r="BU421" s="518"/>
      <c r="BV421" s="518" t="n">
        <v>0</v>
      </c>
      <c r="BW421" s="518" t="n">
        <v>0</v>
      </c>
      <c r="BX421" s="518" t="n">
        <v>0</v>
      </c>
      <c r="BY421" s="518" t="n">
        <v>0</v>
      </c>
      <c r="BZ421" s="518" t="n">
        <v>0</v>
      </c>
      <c r="CA421" s="518" t="n">
        <v>0</v>
      </c>
      <c r="CB421" s="518" t="n">
        <v>0</v>
      </c>
      <c r="CC421" s="518" t="n">
        <v>0</v>
      </c>
      <c r="CD421" s="518" t="n">
        <v>0</v>
      </c>
      <c r="CE421" s="518" t="n">
        <v>0</v>
      </c>
      <c r="CF421" s="518" t="n">
        <v>0</v>
      </c>
      <c r="CG421" s="518" t="n">
        <v>0</v>
      </c>
      <c r="CH421" s="518"/>
      <c r="CI421" s="716"/>
      <c r="CL421" s="48" t="n">
        <v>0</v>
      </c>
      <c r="CM421" s="48" t="n">
        <f aca="false">CL421-V421</f>
        <v>0</v>
      </c>
      <c r="CN421" s="702" t="n">
        <f aca="false">SUM(CO421:DR421)</f>
        <v>0</v>
      </c>
      <c r="CO421" s="703" t="n">
        <v>0</v>
      </c>
      <c r="CP421" s="703"/>
      <c r="CQ421" s="703" t="n">
        <v>0</v>
      </c>
      <c r="CR421" s="703"/>
      <c r="CS421" s="703" t="n">
        <v>0</v>
      </c>
      <c r="CT421" s="703" t="n">
        <v>0</v>
      </c>
      <c r="CU421" s="703"/>
      <c r="CV421" s="703"/>
      <c r="CW421" s="703"/>
      <c r="CX421" s="703" t="n">
        <v>0</v>
      </c>
      <c r="CY421" s="703" t="n">
        <v>0</v>
      </c>
      <c r="CZ421" s="703" t="n">
        <v>0</v>
      </c>
      <c r="DA421" s="703"/>
      <c r="DB421" s="703"/>
      <c r="DC421" s="703"/>
      <c r="DD421" s="703"/>
      <c r="DE421" s="703" t="n">
        <v>0</v>
      </c>
      <c r="DF421" s="703"/>
      <c r="DG421" s="703" t="n">
        <v>0</v>
      </c>
      <c r="DH421" s="703" t="n">
        <v>0</v>
      </c>
      <c r="DI421" s="703" t="n">
        <v>0</v>
      </c>
      <c r="DJ421" s="703" t="n">
        <v>0</v>
      </c>
      <c r="DK421" s="703" t="n">
        <v>0</v>
      </c>
      <c r="DL421" s="703" t="n">
        <v>0</v>
      </c>
      <c r="DM421" s="703"/>
      <c r="DN421" s="703"/>
      <c r="DO421" s="703"/>
      <c r="DP421" s="703"/>
      <c r="DQ421" s="703"/>
      <c r="DR421" s="703"/>
      <c r="DS421" s="704" t="n">
        <f aca="false">CN421-V421</f>
        <v>0</v>
      </c>
      <c r="DT421" s="553"/>
      <c r="DU421" s="48"/>
    </row>
    <row r="422" customFormat="false" ht="15" hidden="false" customHeight="true" outlineLevel="0" collapsed="false">
      <c r="A422" s="705" t="n">
        <f aca="false">A421+1</f>
        <v>413</v>
      </c>
      <c r="B422" s="706" t="s">
        <v>1099</v>
      </c>
      <c r="C422" s="706" t="s">
        <v>553</v>
      </c>
      <c r="D422" s="706" t="s">
        <v>552</v>
      </c>
      <c r="E422" s="243" t="n">
        <f aca="false">COUNTIF($G$10:$G$1856,$G422)</f>
        <v>1</v>
      </c>
      <c r="F422" s="706" t="s">
        <v>1793</v>
      </c>
      <c r="G422" s="706" t="s">
        <v>1793</v>
      </c>
      <c r="H422" s="707" t="s">
        <v>1794</v>
      </c>
      <c r="I422" s="708" t="s">
        <v>1137</v>
      </c>
      <c r="J422" s="707" t="s">
        <v>406</v>
      </c>
      <c r="K422" s="709" t="s">
        <v>369</v>
      </c>
      <c r="L422" s="707" t="s">
        <v>405</v>
      </c>
      <c r="M422" s="708" t="s">
        <v>1138</v>
      </c>
      <c r="N422" s="710" t="s">
        <v>934</v>
      </c>
      <c r="O422" s="512" t="n">
        <v>2</v>
      </c>
      <c r="P422" s="512" t="n">
        <v>1</v>
      </c>
      <c r="Q422" s="711" t="n">
        <v>0.002381634</v>
      </c>
      <c r="R422" s="712"/>
      <c r="S422" s="713" t="n">
        <v>5.45</v>
      </c>
      <c r="T422" s="714"/>
      <c r="U422" s="715"/>
      <c r="V422" s="262" t="n">
        <f aca="false">SUM(W422:CI422)</f>
        <v>1</v>
      </c>
      <c r="W422" s="243" t="n">
        <v>0</v>
      </c>
      <c r="X422" s="243" t="n">
        <v>0</v>
      </c>
      <c r="Y422" s="243" t="n">
        <v>0</v>
      </c>
      <c r="Z422" s="243" t="n">
        <v>0</v>
      </c>
      <c r="AA422" s="243" t="n">
        <v>0</v>
      </c>
      <c r="AB422" s="243" t="n">
        <v>0</v>
      </c>
      <c r="AC422" s="243" t="n">
        <v>0</v>
      </c>
      <c r="AD422" s="243" t="n">
        <v>1</v>
      </c>
      <c r="AE422" s="243" t="n">
        <v>0</v>
      </c>
      <c r="AF422" s="243" t="n">
        <v>0</v>
      </c>
      <c r="AG422" s="243" t="n">
        <v>0</v>
      </c>
      <c r="AH422" s="518" t="n">
        <v>0</v>
      </c>
      <c r="AI422" s="243" t="n">
        <v>0</v>
      </c>
      <c r="AJ422" s="243" t="n">
        <v>0</v>
      </c>
      <c r="AK422" s="518" t="n">
        <v>0</v>
      </c>
      <c r="AL422" s="518" t="n">
        <v>0</v>
      </c>
      <c r="AM422" s="518" t="n">
        <v>0</v>
      </c>
      <c r="AN422" s="518" t="n">
        <v>0</v>
      </c>
      <c r="AO422" s="518" t="n">
        <v>0</v>
      </c>
      <c r="AP422" s="518" t="n">
        <v>0</v>
      </c>
      <c r="AQ422" s="518" t="n">
        <v>0</v>
      </c>
      <c r="AR422" s="518" t="n">
        <v>0</v>
      </c>
      <c r="AS422" s="518" t="n">
        <v>0</v>
      </c>
      <c r="AT422" s="518" t="n">
        <v>0</v>
      </c>
      <c r="AU422" s="518" t="n">
        <v>0</v>
      </c>
      <c r="AV422" s="518" t="n">
        <v>0</v>
      </c>
      <c r="AW422" s="518" t="n">
        <v>0</v>
      </c>
      <c r="AX422" s="518" t="n">
        <v>0</v>
      </c>
      <c r="AY422" s="518" t="n">
        <v>0</v>
      </c>
      <c r="AZ422" s="518" t="n">
        <v>0</v>
      </c>
      <c r="BA422" s="518" t="n">
        <v>0</v>
      </c>
      <c r="BB422" s="518" t="n">
        <v>0</v>
      </c>
      <c r="BC422" s="518" t="n">
        <v>0</v>
      </c>
      <c r="BD422" s="518" t="n">
        <v>0</v>
      </c>
      <c r="BE422" s="518" t="n">
        <v>0</v>
      </c>
      <c r="BF422" s="518" t="n">
        <v>0</v>
      </c>
      <c r="BG422" s="518" t="n">
        <v>0</v>
      </c>
      <c r="BH422" s="518" t="n">
        <v>0</v>
      </c>
      <c r="BI422" s="518" t="n">
        <v>0</v>
      </c>
      <c r="BJ422" s="518"/>
      <c r="BK422" s="518"/>
      <c r="BL422" s="518" t="n">
        <v>0</v>
      </c>
      <c r="BM422" s="518"/>
      <c r="BN422" s="518"/>
      <c r="BO422" s="518"/>
      <c r="BP422" s="518"/>
      <c r="BQ422" s="518"/>
      <c r="BR422" s="518"/>
      <c r="BS422" s="518"/>
      <c r="BT422" s="518"/>
      <c r="BU422" s="518"/>
      <c r="BV422" s="518" t="n">
        <v>0</v>
      </c>
      <c r="BW422" s="518" t="n">
        <v>0</v>
      </c>
      <c r="BX422" s="518" t="n">
        <v>0</v>
      </c>
      <c r="BY422" s="518" t="n">
        <v>0</v>
      </c>
      <c r="BZ422" s="518" t="n">
        <v>0</v>
      </c>
      <c r="CA422" s="518" t="n">
        <v>0</v>
      </c>
      <c r="CB422" s="518" t="n">
        <v>0</v>
      </c>
      <c r="CC422" s="518" t="n">
        <v>0</v>
      </c>
      <c r="CD422" s="518" t="n">
        <v>0</v>
      </c>
      <c r="CE422" s="518" t="n">
        <v>0</v>
      </c>
      <c r="CF422" s="518" t="n">
        <v>0</v>
      </c>
      <c r="CG422" s="518" t="n">
        <v>0</v>
      </c>
      <c r="CH422" s="518"/>
      <c r="CI422" s="716"/>
      <c r="CL422" s="48" t="n">
        <v>1</v>
      </c>
      <c r="CM422" s="48" t="n">
        <f aca="false">CL422-V422</f>
        <v>0</v>
      </c>
      <c r="CN422" s="702" t="n">
        <f aca="false">SUM(CO422:DR422)</f>
        <v>1</v>
      </c>
      <c r="CO422" s="703" t="n">
        <v>0</v>
      </c>
      <c r="CP422" s="703"/>
      <c r="CQ422" s="703" t="n">
        <v>0</v>
      </c>
      <c r="CR422" s="703"/>
      <c r="CS422" s="703" t="n">
        <v>0</v>
      </c>
      <c r="CT422" s="703" t="n">
        <v>0</v>
      </c>
      <c r="CU422" s="703"/>
      <c r="CV422" s="703"/>
      <c r="CW422" s="703"/>
      <c r="CX422" s="703" t="n">
        <v>1</v>
      </c>
      <c r="CY422" s="703" t="n">
        <v>0</v>
      </c>
      <c r="CZ422" s="703" t="n">
        <v>0</v>
      </c>
      <c r="DA422" s="703"/>
      <c r="DB422" s="703"/>
      <c r="DC422" s="703"/>
      <c r="DD422" s="703"/>
      <c r="DE422" s="703" t="n">
        <v>0</v>
      </c>
      <c r="DF422" s="703"/>
      <c r="DG422" s="703" t="n">
        <v>0</v>
      </c>
      <c r="DH422" s="703" t="n">
        <v>0</v>
      </c>
      <c r="DI422" s="703" t="n">
        <v>0</v>
      </c>
      <c r="DJ422" s="703" t="n">
        <v>0</v>
      </c>
      <c r="DK422" s="703" t="n">
        <v>0</v>
      </c>
      <c r="DL422" s="703" t="n">
        <v>0</v>
      </c>
      <c r="DM422" s="703"/>
      <c r="DN422" s="703"/>
      <c r="DO422" s="703"/>
      <c r="DP422" s="703"/>
      <c r="DQ422" s="703"/>
      <c r="DR422" s="703"/>
      <c r="DS422" s="704" t="n">
        <f aca="false">CN422-V422</f>
        <v>0</v>
      </c>
      <c r="DT422" s="553"/>
      <c r="DU422" s="48"/>
    </row>
    <row r="423" customFormat="false" ht="15" hidden="false" customHeight="true" outlineLevel="0" collapsed="false">
      <c r="A423" s="705" t="n">
        <f aca="false">A422+1</f>
        <v>414</v>
      </c>
      <c r="B423" s="706" t="s">
        <v>1099</v>
      </c>
      <c r="C423" s="706" t="s">
        <v>553</v>
      </c>
      <c r="D423" s="706" t="s">
        <v>552</v>
      </c>
      <c r="E423" s="243" t="n">
        <f aca="false">COUNTIF($G$10:$G$1856,$G423)</f>
        <v>1</v>
      </c>
      <c r="F423" s="706" t="s">
        <v>1795</v>
      </c>
      <c r="G423" s="706" t="s">
        <v>1795</v>
      </c>
      <c r="H423" s="707" t="s">
        <v>1796</v>
      </c>
      <c r="I423" s="708" t="s">
        <v>941</v>
      </c>
      <c r="J423" s="707" t="s">
        <v>406</v>
      </c>
      <c r="K423" s="709" t="s">
        <v>369</v>
      </c>
      <c r="L423" s="707" t="s">
        <v>405</v>
      </c>
      <c r="M423" s="708" t="s">
        <v>942</v>
      </c>
      <c r="N423" s="710" t="s">
        <v>934</v>
      </c>
      <c r="O423" s="512" t="n">
        <v>2</v>
      </c>
      <c r="P423" s="512" t="n">
        <v>1</v>
      </c>
      <c r="Q423" s="711" t="n">
        <v>0.003078</v>
      </c>
      <c r="R423" s="712"/>
      <c r="S423" s="713" t="n">
        <v>7.04</v>
      </c>
      <c r="T423" s="714"/>
      <c r="U423" s="715"/>
      <c r="V423" s="262" t="n">
        <f aca="false">SUM(W423:CI423)</f>
        <v>0</v>
      </c>
      <c r="W423" s="243" t="n">
        <v>0</v>
      </c>
      <c r="X423" s="243" t="n">
        <v>0</v>
      </c>
      <c r="Y423" s="243" t="n">
        <v>0</v>
      </c>
      <c r="Z423" s="243" t="n">
        <v>0</v>
      </c>
      <c r="AA423" s="243" t="n">
        <v>0</v>
      </c>
      <c r="AB423" s="243" t="n">
        <v>0</v>
      </c>
      <c r="AC423" s="243" t="n">
        <v>0</v>
      </c>
      <c r="AD423" s="243" t="n">
        <v>0</v>
      </c>
      <c r="AE423" s="243" t="n">
        <v>0</v>
      </c>
      <c r="AF423" s="243" t="n">
        <v>0</v>
      </c>
      <c r="AG423" s="243" t="n">
        <v>0</v>
      </c>
      <c r="AH423" s="518" t="n">
        <v>0</v>
      </c>
      <c r="AI423" s="243" t="n">
        <v>0</v>
      </c>
      <c r="AJ423" s="243" t="n">
        <v>0</v>
      </c>
      <c r="AK423" s="518" t="n">
        <v>0</v>
      </c>
      <c r="AL423" s="518" t="n">
        <v>0</v>
      </c>
      <c r="AM423" s="518" t="n">
        <v>0</v>
      </c>
      <c r="AN423" s="518" t="n">
        <v>0</v>
      </c>
      <c r="AO423" s="518" t="n">
        <v>0</v>
      </c>
      <c r="AP423" s="518" t="n">
        <v>0</v>
      </c>
      <c r="AQ423" s="518" t="n">
        <v>0</v>
      </c>
      <c r="AR423" s="518" t="n">
        <v>0</v>
      </c>
      <c r="AS423" s="518" t="n">
        <v>0</v>
      </c>
      <c r="AT423" s="518" t="n">
        <v>0</v>
      </c>
      <c r="AU423" s="518" t="n">
        <v>0</v>
      </c>
      <c r="AV423" s="518" t="n">
        <v>0</v>
      </c>
      <c r="AW423" s="518" t="n">
        <v>0</v>
      </c>
      <c r="AX423" s="518" t="n">
        <v>0</v>
      </c>
      <c r="AY423" s="518" t="n">
        <v>0</v>
      </c>
      <c r="AZ423" s="518" t="n">
        <v>0</v>
      </c>
      <c r="BA423" s="518" t="n">
        <v>0</v>
      </c>
      <c r="BB423" s="518" t="n">
        <v>0</v>
      </c>
      <c r="BC423" s="518" t="n">
        <v>0</v>
      </c>
      <c r="BD423" s="518" t="n">
        <v>0</v>
      </c>
      <c r="BE423" s="518" t="n">
        <v>0</v>
      </c>
      <c r="BF423" s="518" t="n">
        <v>0</v>
      </c>
      <c r="BG423" s="518" t="n">
        <v>0</v>
      </c>
      <c r="BH423" s="518" t="n">
        <v>0</v>
      </c>
      <c r="BI423" s="518" t="n">
        <v>0</v>
      </c>
      <c r="BJ423" s="518"/>
      <c r="BK423" s="518"/>
      <c r="BL423" s="518" t="n">
        <v>0</v>
      </c>
      <c r="BM423" s="518"/>
      <c r="BN423" s="518"/>
      <c r="BO423" s="518"/>
      <c r="BP423" s="518"/>
      <c r="BQ423" s="518"/>
      <c r="BR423" s="518"/>
      <c r="BS423" s="518"/>
      <c r="BT423" s="518"/>
      <c r="BU423" s="518"/>
      <c r="BV423" s="518" t="n">
        <v>0</v>
      </c>
      <c r="BW423" s="518" t="n">
        <v>0</v>
      </c>
      <c r="BX423" s="518" t="n">
        <v>0</v>
      </c>
      <c r="BY423" s="518" t="n">
        <v>0</v>
      </c>
      <c r="BZ423" s="518" t="n">
        <v>0</v>
      </c>
      <c r="CA423" s="518" t="n">
        <v>0</v>
      </c>
      <c r="CB423" s="518" t="n">
        <v>0</v>
      </c>
      <c r="CC423" s="518" t="n">
        <v>0</v>
      </c>
      <c r="CD423" s="518" t="n">
        <v>0</v>
      </c>
      <c r="CE423" s="518" t="n">
        <v>0</v>
      </c>
      <c r="CF423" s="518" t="n">
        <v>0</v>
      </c>
      <c r="CG423" s="518" t="n">
        <v>0</v>
      </c>
      <c r="CH423" s="518"/>
      <c r="CI423" s="716"/>
      <c r="CL423" s="48" t="n">
        <v>0</v>
      </c>
      <c r="CM423" s="48" t="n">
        <f aca="false">CL423-V423</f>
        <v>0</v>
      </c>
      <c r="CN423" s="702" t="n">
        <f aca="false">SUM(CO423:DR423)</f>
        <v>0</v>
      </c>
      <c r="CO423" s="703" t="n">
        <v>0</v>
      </c>
      <c r="CP423" s="703"/>
      <c r="CQ423" s="703" t="n">
        <v>0</v>
      </c>
      <c r="CR423" s="703"/>
      <c r="CS423" s="703" t="n">
        <v>0</v>
      </c>
      <c r="CT423" s="703" t="n">
        <v>0</v>
      </c>
      <c r="CU423" s="703"/>
      <c r="CV423" s="703"/>
      <c r="CW423" s="703"/>
      <c r="CX423" s="703" t="n">
        <v>0</v>
      </c>
      <c r="CY423" s="703" t="n">
        <v>0</v>
      </c>
      <c r="CZ423" s="703" t="n">
        <v>0</v>
      </c>
      <c r="DA423" s="703"/>
      <c r="DB423" s="703"/>
      <c r="DC423" s="703"/>
      <c r="DD423" s="703"/>
      <c r="DE423" s="703" t="n">
        <v>0</v>
      </c>
      <c r="DF423" s="703"/>
      <c r="DG423" s="703" t="n">
        <v>0</v>
      </c>
      <c r="DH423" s="703" t="n">
        <v>0</v>
      </c>
      <c r="DI423" s="703" t="n">
        <v>0</v>
      </c>
      <c r="DJ423" s="703" t="n">
        <v>0</v>
      </c>
      <c r="DK423" s="703" t="n">
        <v>0</v>
      </c>
      <c r="DL423" s="703" t="n">
        <v>0</v>
      </c>
      <c r="DM423" s="703"/>
      <c r="DN423" s="703"/>
      <c r="DO423" s="703"/>
      <c r="DP423" s="703"/>
      <c r="DQ423" s="703"/>
      <c r="DR423" s="703"/>
      <c r="DS423" s="704" t="n">
        <f aca="false">CN423-V423</f>
        <v>0</v>
      </c>
      <c r="DT423" s="553"/>
      <c r="DU423" s="48"/>
    </row>
    <row r="424" customFormat="false" ht="15" hidden="false" customHeight="true" outlineLevel="0" collapsed="false">
      <c r="A424" s="705" t="n">
        <f aca="false">A423+1</f>
        <v>415</v>
      </c>
      <c r="B424" s="706" t="s">
        <v>1099</v>
      </c>
      <c r="C424" s="706" t="s">
        <v>553</v>
      </c>
      <c r="D424" s="706" t="s">
        <v>552</v>
      </c>
      <c r="E424" s="243" t="n">
        <f aca="false">COUNTIF($G$10:$G$1856,$G424)</f>
        <v>1</v>
      </c>
      <c r="F424" s="706" t="s">
        <v>1797</v>
      </c>
      <c r="G424" s="706" t="s">
        <v>1797</v>
      </c>
      <c r="H424" s="707" t="s">
        <v>1798</v>
      </c>
      <c r="I424" s="708" t="s">
        <v>1078</v>
      </c>
      <c r="J424" s="707" t="s">
        <v>406</v>
      </c>
      <c r="K424" s="709" t="s">
        <v>369</v>
      </c>
      <c r="L424" s="707" t="s">
        <v>405</v>
      </c>
      <c r="M424" s="708" t="s">
        <v>1002</v>
      </c>
      <c r="N424" s="710" t="s">
        <v>934</v>
      </c>
      <c r="O424" s="512" t="n">
        <v>6</v>
      </c>
      <c r="P424" s="512" t="n">
        <v>1</v>
      </c>
      <c r="Q424" s="711" t="n">
        <v>0.00145476</v>
      </c>
      <c r="R424" s="712"/>
      <c r="S424" s="713" t="n">
        <v>3.33</v>
      </c>
      <c r="T424" s="714"/>
      <c r="U424" s="715"/>
      <c r="V424" s="262" t="n">
        <f aca="false">SUM(W424:CI424)</f>
        <v>1</v>
      </c>
      <c r="W424" s="243" t="n">
        <v>0</v>
      </c>
      <c r="X424" s="243" t="n">
        <v>0</v>
      </c>
      <c r="Y424" s="243" t="n">
        <v>0</v>
      </c>
      <c r="Z424" s="243" t="n">
        <v>0</v>
      </c>
      <c r="AA424" s="243" t="n">
        <v>0</v>
      </c>
      <c r="AB424" s="243" t="n">
        <v>0</v>
      </c>
      <c r="AC424" s="243" t="n">
        <v>0</v>
      </c>
      <c r="AD424" s="243" t="n">
        <v>1</v>
      </c>
      <c r="AE424" s="243" t="n">
        <v>0</v>
      </c>
      <c r="AF424" s="243" t="n">
        <v>0</v>
      </c>
      <c r="AG424" s="243" t="n">
        <v>0</v>
      </c>
      <c r="AH424" s="518" t="n">
        <v>0</v>
      </c>
      <c r="AI424" s="243" t="n">
        <v>0</v>
      </c>
      <c r="AJ424" s="243" t="n">
        <v>0</v>
      </c>
      <c r="AK424" s="518" t="n">
        <v>0</v>
      </c>
      <c r="AL424" s="518" t="n">
        <v>0</v>
      </c>
      <c r="AM424" s="518" t="n">
        <v>0</v>
      </c>
      <c r="AN424" s="518" t="n">
        <v>0</v>
      </c>
      <c r="AO424" s="518" t="n">
        <v>0</v>
      </c>
      <c r="AP424" s="518" t="n">
        <v>0</v>
      </c>
      <c r="AQ424" s="518" t="n">
        <v>0</v>
      </c>
      <c r="AR424" s="518" t="n">
        <v>0</v>
      </c>
      <c r="AS424" s="518" t="n">
        <v>0</v>
      </c>
      <c r="AT424" s="518" t="n">
        <v>0</v>
      </c>
      <c r="AU424" s="518" t="n">
        <v>0</v>
      </c>
      <c r="AV424" s="518" t="n">
        <v>0</v>
      </c>
      <c r="AW424" s="518" t="n">
        <v>0</v>
      </c>
      <c r="AX424" s="518" t="n">
        <v>0</v>
      </c>
      <c r="AY424" s="518" t="n">
        <v>0</v>
      </c>
      <c r="AZ424" s="518" t="n">
        <v>0</v>
      </c>
      <c r="BA424" s="518" t="n">
        <v>0</v>
      </c>
      <c r="BB424" s="518" t="n">
        <v>0</v>
      </c>
      <c r="BC424" s="518" t="n">
        <v>0</v>
      </c>
      <c r="BD424" s="518" t="n">
        <v>0</v>
      </c>
      <c r="BE424" s="518" t="n">
        <v>0</v>
      </c>
      <c r="BF424" s="518" t="n">
        <v>0</v>
      </c>
      <c r="BG424" s="518" t="n">
        <v>0</v>
      </c>
      <c r="BH424" s="518" t="n">
        <v>0</v>
      </c>
      <c r="BI424" s="518" t="n">
        <v>0</v>
      </c>
      <c r="BJ424" s="518"/>
      <c r="BK424" s="518"/>
      <c r="BL424" s="518" t="n">
        <v>0</v>
      </c>
      <c r="BM424" s="518"/>
      <c r="BN424" s="518"/>
      <c r="BO424" s="518"/>
      <c r="BP424" s="518"/>
      <c r="BQ424" s="518"/>
      <c r="BR424" s="518"/>
      <c r="BS424" s="518"/>
      <c r="BT424" s="518"/>
      <c r="BU424" s="518"/>
      <c r="BV424" s="518" t="n">
        <v>0</v>
      </c>
      <c r="BW424" s="518" t="n">
        <v>0</v>
      </c>
      <c r="BX424" s="518" t="n">
        <v>0</v>
      </c>
      <c r="BY424" s="518" t="n">
        <v>0</v>
      </c>
      <c r="BZ424" s="518" t="n">
        <v>0</v>
      </c>
      <c r="CA424" s="518" t="n">
        <v>0</v>
      </c>
      <c r="CB424" s="518" t="n">
        <v>0</v>
      </c>
      <c r="CC424" s="518" t="n">
        <v>0</v>
      </c>
      <c r="CD424" s="518" t="n">
        <v>0</v>
      </c>
      <c r="CE424" s="518" t="n">
        <v>0</v>
      </c>
      <c r="CF424" s="518" t="n">
        <v>0</v>
      </c>
      <c r="CG424" s="518" t="n">
        <v>0</v>
      </c>
      <c r="CH424" s="518"/>
      <c r="CI424" s="716"/>
      <c r="CL424" s="48" t="n">
        <v>1</v>
      </c>
      <c r="CM424" s="48" t="n">
        <f aca="false">CL424-V424</f>
        <v>0</v>
      </c>
      <c r="CN424" s="702" t="n">
        <f aca="false">SUM(CO424:DR424)</f>
        <v>1</v>
      </c>
      <c r="CO424" s="703" t="n">
        <v>0</v>
      </c>
      <c r="CP424" s="703"/>
      <c r="CQ424" s="703" t="n">
        <v>0</v>
      </c>
      <c r="CR424" s="703"/>
      <c r="CS424" s="703" t="n">
        <v>0</v>
      </c>
      <c r="CT424" s="703" t="n">
        <v>0</v>
      </c>
      <c r="CU424" s="703"/>
      <c r="CV424" s="703"/>
      <c r="CW424" s="703"/>
      <c r="CX424" s="703" t="n">
        <v>1</v>
      </c>
      <c r="CY424" s="703" t="n">
        <v>0</v>
      </c>
      <c r="CZ424" s="703" t="n">
        <v>0</v>
      </c>
      <c r="DA424" s="703"/>
      <c r="DB424" s="703"/>
      <c r="DC424" s="703"/>
      <c r="DD424" s="703"/>
      <c r="DE424" s="703" t="n">
        <v>0</v>
      </c>
      <c r="DF424" s="703"/>
      <c r="DG424" s="703" t="n">
        <v>0</v>
      </c>
      <c r="DH424" s="703" t="n">
        <v>0</v>
      </c>
      <c r="DI424" s="703" t="n">
        <v>0</v>
      </c>
      <c r="DJ424" s="703" t="n">
        <v>0</v>
      </c>
      <c r="DK424" s="703" t="n">
        <v>0</v>
      </c>
      <c r="DL424" s="703" t="n">
        <v>0</v>
      </c>
      <c r="DM424" s="703"/>
      <c r="DN424" s="703"/>
      <c r="DO424" s="703"/>
      <c r="DP424" s="703"/>
      <c r="DQ424" s="703"/>
      <c r="DR424" s="703"/>
      <c r="DS424" s="704" t="n">
        <f aca="false">CN424-V424</f>
        <v>0</v>
      </c>
      <c r="DT424" s="553"/>
      <c r="DU424" s="48"/>
    </row>
    <row r="425" customFormat="false" ht="15" hidden="false" customHeight="true" outlineLevel="0" collapsed="false">
      <c r="A425" s="705" t="n">
        <f aca="false">A424+1</f>
        <v>416</v>
      </c>
      <c r="B425" s="706" t="s">
        <v>1099</v>
      </c>
      <c r="C425" s="706" t="s">
        <v>553</v>
      </c>
      <c r="D425" s="706" t="s">
        <v>552</v>
      </c>
      <c r="E425" s="243" t="n">
        <f aca="false">COUNTIF($G$10:$G$1856,$G425)</f>
        <v>1</v>
      </c>
      <c r="F425" s="706" t="s">
        <v>1799</v>
      </c>
      <c r="G425" s="706" t="s">
        <v>1799</v>
      </c>
      <c r="H425" s="707" t="s">
        <v>1800</v>
      </c>
      <c r="I425" s="708" t="s">
        <v>1644</v>
      </c>
      <c r="J425" s="707" t="s">
        <v>406</v>
      </c>
      <c r="K425" s="709" t="s">
        <v>369</v>
      </c>
      <c r="L425" s="707" t="s">
        <v>405</v>
      </c>
      <c r="M425" s="708" t="s">
        <v>1006</v>
      </c>
      <c r="N425" s="710" t="s">
        <v>934</v>
      </c>
      <c r="O425" s="512" t="n">
        <v>6</v>
      </c>
      <c r="P425" s="512" t="n">
        <v>1</v>
      </c>
      <c r="Q425" s="711" t="n">
        <v>0.00063</v>
      </c>
      <c r="R425" s="712"/>
      <c r="S425" s="713" t="n">
        <v>1.44</v>
      </c>
      <c r="T425" s="714"/>
      <c r="U425" s="715"/>
      <c r="V425" s="262" t="n">
        <f aca="false">SUM(W425:CI425)</f>
        <v>0</v>
      </c>
      <c r="W425" s="243" t="n">
        <v>0</v>
      </c>
      <c r="X425" s="243" t="n">
        <v>0</v>
      </c>
      <c r="Y425" s="243" t="n">
        <v>0</v>
      </c>
      <c r="Z425" s="243" t="n">
        <v>0</v>
      </c>
      <c r="AA425" s="243" t="n">
        <v>0</v>
      </c>
      <c r="AB425" s="243" t="n">
        <v>0</v>
      </c>
      <c r="AC425" s="243" t="n">
        <v>0</v>
      </c>
      <c r="AD425" s="243" t="n">
        <v>0</v>
      </c>
      <c r="AE425" s="243" t="n">
        <v>0</v>
      </c>
      <c r="AF425" s="243" t="n">
        <v>0</v>
      </c>
      <c r="AG425" s="243" t="n">
        <v>0</v>
      </c>
      <c r="AH425" s="518" t="n">
        <v>0</v>
      </c>
      <c r="AI425" s="243" t="n">
        <v>0</v>
      </c>
      <c r="AJ425" s="243" t="n">
        <v>0</v>
      </c>
      <c r="AK425" s="518" t="n">
        <v>0</v>
      </c>
      <c r="AL425" s="518" t="n">
        <v>0</v>
      </c>
      <c r="AM425" s="518" t="n">
        <v>0</v>
      </c>
      <c r="AN425" s="518" t="n">
        <v>0</v>
      </c>
      <c r="AO425" s="518" t="n">
        <v>0</v>
      </c>
      <c r="AP425" s="518" t="n">
        <v>0</v>
      </c>
      <c r="AQ425" s="518" t="n">
        <v>0</v>
      </c>
      <c r="AR425" s="518" t="n">
        <v>0</v>
      </c>
      <c r="AS425" s="518" t="n">
        <v>0</v>
      </c>
      <c r="AT425" s="518" t="n">
        <v>0</v>
      </c>
      <c r="AU425" s="518" t="n">
        <v>0</v>
      </c>
      <c r="AV425" s="518" t="n">
        <v>0</v>
      </c>
      <c r="AW425" s="518" t="n">
        <v>0</v>
      </c>
      <c r="AX425" s="518" t="n">
        <v>0</v>
      </c>
      <c r="AY425" s="518" t="n">
        <v>0</v>
      </c>
      <c r="AZ425" s="518" t="n">
        <v>0</v>
      </c>
      <c r="BA425" s="518" t="n">
        <v>0</v>
      </c>
      <c r="BB425" s="518" t="n">
        <v>0</v>
      </c>
      <c r="BC425" s="518" t="n">
        <v>0</v>
      </c>
      <c r="BD425" s="518" t="n">
        <v>0</v>
      </c>
      <c r="BE425" s="518" t="n">
        <v>0</v>
      </c>
      <c r="BF425" s="518" t="n">
        <v>0</v>
      </c>
      <c r="BG425" s="518" t="n">
        <v>0</v>
      </c>
      <c r="BH425" s="518" t="n">
        <v>0</v>
      </c>
      <c r="BI425" s="518" t="n">
        <v>0</v>
      </c>
      <c r="BJ425" s="518"/>
      <c r="BK425" s="518"/>
      <c r="BL425" s="518" t="n">
        <v>0</v>
      </c>
      <c r="BM425" s="518"/>
      <c r="BN425" s="518"/>
      <c r="BO425" s="518"/>
      <c r="BP425" s="518"/>
      <c r="BQ425" s="518"/>
      <c r="BR425" s="518"/>
      <c r="BS425" s="518"/>
      <c r="BT425" s="518"/>
      <c r="BU425" s="518"/>
      <c r="BV425" s="518" t="n">
        <v>0</v>
      </c>
      <c r="BW425" s="518" t="n">
        <v>0</v>
      </c>
      <c r="BX425" s="518" t="n">
        <v>0</v>
      </c>
      <c r="BY425" s="518" t="n">
        <v>0</v>
      </c>
      <c r="BZ425" s="518" t="n">
        <v>0</v>
      </c>
      <c r="CA425" s="518" t="n">
        <v>0</v>
      </c>
      <c r="CB425" s="518" t="n">
        <v>0</v>
      </c>
      <c r="CC425" s="518" t="n">
        <v>0</v>
      </c>
      <c r="CD425" s="518" t="n">
        <v>0</v>
      </c>
      <c r="CE425" s="518" t="n">
        <v>0</v>
      </c>
      <c r="CF425" s="518" t="n">
        <v>0</v>
      </c>
      <c r="CG425" s="518" t="n">
        <v>0</v>
      </c>
      <c r="CH425" s="518"/>
      <c r="CI425" s="716"/>
      <c r="CL425" s="48" t="n">
        <v>0</v>
      </c>
      <c r="CM425" s="48" t="n">
        <f aca="false">CL425-V425</f>
        <v>0</v>
      </c>
      <c r="CN425" s="702" t="n">
        <f aca="false">SUM(CO425:DR425)</f>
        <v>0</v>
      </c>
      <c r="CO425" s="703" t="n">
        <v>0</v>
      </c>
      <c r="CP425" s="703"/>
      <c r="CQ425" s="703" t="n">
        <v>0</v>
      </c>
      <c r="CR425" s="703"/>
      <c r="CS425" s="703" t="n">
        <v>0</v>
      </c>
      <c r="CT425" s="703" t="n">
        <v>0</v>
      </c>
      <c r="CU425" s="703"/>
      <c r="CV425" s="703"/>
      <c r="CW425" s="703"/>
      <c r="CX425" s="703" t="n">
        <v>0</v>
      </c>
      <c r="CY425" s="703" t="n">
        <v>0</v>
      </c>
      <c r="CZ425" s="703" t="n">
        <v>0</v>
      </c>
      <c r="DA425" s="703"/>
      <c r="DB425" s="703"/>
      <c r="DC425" s="703"/>
      <c r="DD425" s="703"/>
      <c r="DE425" s="703" t="n">
        <v>0</v>
      </c>
      <c r="DF425" s="703"/>
      <c r="DG425" s="703" t="n">
        <v>0</v>
      </c>
      <c r="DH425" s="703" t="n">
        <v>0</v>
      </c>
      <c r="DI425" s="703" t="n">
        <v>0</v>
      </c>
      <c r="DJ425" s="703" t="n">
        <v>0</v>
      </c>
      <c r="DK425" s="703" t="n">
        <v>0</v>
      </c>
      <c r="DL425" s="703" t="n">
        <v>0</v>
      </c>
      <c r="DM425" s="703"/>
      <c r="DN425" s="703"/>
      <c r="DO425" s="703"/>
      <c r="DP425" s="703"/>
      <c r="DQ425" s="703"/>
      <c r="DR425" s="703"/>
      <c r="DS425" s="704" t="n">
        <f aca="false">CN425-V425</f>
        <v>0</v>
      </c>
      <c r="DT425" s="553"/>
      <c r="DU425" s="48"/>
    </row>
    <row r="426" customFormat="false" ht="15" hidden="false" customHeight="true" outlineLevel="0" collapsed="false">
      <c r="A426" s="705" t="n">
        <f aca="false">A425+1</f>
        <v>417</v>
      </c>
      <c r="B426" s="706" t="s">
        <v>1099</v>
      </c>
      <c r="C426" s="706" t="s">
        <v>553</v>
      </c>
      <c r="D426" s="706" t="s">
        <v>552</v>
      </c>
      <c r="E426" s="243" t="n">
        <f aca="false">COUNTIF($G$10:$G$1856,$G426)</f>
        <v>1</v>
      </c>
      <c r="F426" s="706" t="s">
        <v>1801</v>
      </c>
      <c r="G426" s="706" t="s">
        <v>1801</v>
      </c>
      <c r="H426" s="707" t="s">
        <v>1802</v>
      </c>
      <c r="I426" s="708" t="s">
        <v>1647</v>
      </c>
      <c r="J426" s="707" t="s">
        <v>406</v>
      </c>
      <c r="K426" s="709" t="s">
        <v>369</v>
      </c>
      <c r="L426" s="707" t="s">
        <v>405</v>
      </c>
      <c r="M426" s="708" t="s">
        <v>1010</v>
      </c>
      <c r="N426" s="710" t="s">
        <v>934</v>
      </c>
      <c r="O426" s="512" t="n">
        <v>6</v>
      </c>
      <c r="P426" s="512" t="n">
        <v>1</v>
      </c>
      <c r="Q426" s="711" t="n">
        <v>0.00063</v>
      </c>
      <c r="R426" s="712"/>
      <c r="S426" s="713" t="n">
        <v>1.44</v>
      </c>
      <c r="T426" s="714"/>
      <c r="U426" s="715"/>
      <c r="V426" s="262" t="n">
        <f aca="false">SUM(W426:CI426)</f>
        <v>0</v>
      </c>
      <c r="W426" s="243" t="n">
        <v>0</v>
      </c>
      <c r="X426" s="243" t="n">
        <v>0</v>
      </c>
      <c r="Y426" s="243" t="n">
        <v>0</v>
      </c>
      <c r="Z426" s="243" t="n">
        <v>0</v>
      </c>
      <c r="AA426" s="243" t="n">
        <v>0</v>
      </c>
      <c r="AB426" s="243" t="n">
        <v>0</v>
      </c>
      <c r="AC426" s="243" t="n">
        <v>0</v>
      </c>
      <c r="AD426" s="243" t="n">
        <v>0</v>
      </c>
      <c r="AE426" s="243" t="n">
        <v>0</v>
      </c>
      <c r="AF426" s="243" t="n">
        <v>0</v>
      </c>
      <c r="AG426" s="243" t="n">
        <v>0</v>
      </c>
      <c r="AH426" s="518" t="n">
        <v>0</v>
      </c>
      <c r="AI426" s="243" t="n">
        <v>0</v>
      </c>
      <c r="AJ426" s="243" t="n">
        <v>0</v>
      </c>
      <c r="AK426" s="518" t="n">
        <v>0</v>
      </c>
      <c r="AL426" s="518" t="n">
        <v>0</v>
      </c>
      <c r="AM426" s="518" t="n">
        <v>0</v>
      </c>
      <c r="AN426" s="518" t="n">
        <v>0</v>
      </c>
      <c r="AO426" s="518" t="n">
        <v>0</v>
      </c>
      <c r="AP426" s="518" t="n">
        <v>0</v>
      </c>
      <c r="AQ426" s="518" t="n">
        <v>0</v>
      </c>
      <c r="AR426" s="518" t="n">
        <v>0</v>
      </c>
      <c r="AS426" s="518" t="n">
        <v>0</v>
      </c>
      <c r="AT426" s="518" t="n">
        <v>0</v>
      </c>
      <c r="AU426" s="518" t="n">
        <v>0</v>
      </c>
      <c r="AV426" s="518" t="n">
        <v>0</v>
      </c>
      <c r="AW426" s="518" t="n">
        <v>0</v>
      </c>
      <c r="AX426" s="518" t="n">
        <v>0</v>
      </c>
      <c r="AY426" s="518" t="n">
        <v>0</v>
      </c>
      <c r="AZ426" s="518" t="n">
        <v>0</v>
      </c>
      <c r="BA426" s="518" t="n">
        <v>0</v>
      </c>
      <c r="BB426" s="518" t="n">
        <v>0</v>
      </c>
      <c r="BC426" s="518" t="n">
        <v>0</v>
      </c>
      <c r="BD426" s="518" t="n">
        <v>0</v>
      </c>
      <c r="BE426" s="518" t="n">
        <v>0</v>
      </c>
      <c r="BF426" s="518" t="n">
        <v>0</v>
      </c>
      <c r="BG426" s="518" t="n">
        <v>0</v>
      </c>
      <c r="BH426" s="518" t="n">
        <v>0</v>
      </c>
      <c r="BI426" s="518" t="n">
        <v>0</v>
      </c>
      <c r="BJ426" s="518"/>
      <c r="BK426" s="518"/>
      <c r="BL426" s="518" t="n">
        <v>0</v>
      </c>
      <c r="BM426" s="518"/>
      <c r="BN426" s="518"/>
      <c r="BO426" s="518"/>
      <c r="BP426" s="518"/>
      <c r="BQ426" s="518"/>
      <c r="BR426" s="518"/>
      <c r="BS426" s="518"/>
      <c r="BT426" s="518"/>
      <c r="BU426" s="518"/>
      <c r="BV426" s="518" t="n">
        <v>0</v>
      </c>
      <c r="BW426" s="518" t="n">
        <v>0</v>
      </c>
      <c r="BX426" s="518" t="n">
        <v>0</v>
      </c>
      <c r="BY426" s="518" t="n">
        <v>0</v>
      </c>
      <c r="BZ426" s="518" t="n">
        <v>0</v>
      </c>
      <c r="CA426" s="518" t="n">
        <v>0</v>
      </c>
      <c r="CB426" s="518" t="n">
        <v>0</v>
      </c>
      <c r="CC426" s="518" t="n">
        <v>0</v>
      </c>
      <c r="CD426" s="518" t="n">
        <v>0</v>
      </c>
      <c r="CE426" s="518" t="n">
        <v>0</v>
      </c>
      <c r="CF426" s="518" t="n">
        <v>0</v>
      </c>
      <c r="CG426" s="518" t="n">
        <v>0</v>
      </c>
      <c r="CH426" s="518"/>
      <c r="CI426" s="716"/>
      <c r="CL426" s="48" t="n">
        <v>0</v>
      </c>
      <c r="CM426" s="48" t="n">
        <f aca="false">CL426-V426</f>
        <v>0</v>
      </c>
      <c r="CN426" s="702" t="n">
        <f aca="false">SUM(CO426:DR426)</f>
        <v>0</v>
      </c>
      <c r="CO426" s="703" t="n">
        <v>0</v>
      </c>
      <c r="CP426" s="703"/>
      <c r="CQ426" s="703" t="n">
        <v>0</v>
      </c>
      <c r="CR426" s="703"/>
      <c r="CS426" s="703" t="n">
        <v>0</v>
      </c>
      <c r="CT426" s="703" t="n">
        <v>0</v>
      </c>
      <c r="CU426" s="703"/>
      <c r="CV426" s="703"/>
      <c r="CW426" s="703"/>
      <c r="CX426" s="703" t="n">
        <v>0</v>
      </c>
      <c r="CY426" s="703" t="n">
        <v>0</v>
      </c>
      <c r="CZ426" s="703" t="n">
        <v>0</v>
      </c>
      <c r="DA426" s="703"/>
      <c r="DB426" s="703"/>
      <c r="DC426" s="703"/>
      <c r="DD426" s="703"/>
      <c r="DE426" s="703" t="n">
        <v>0</v>
      </c>
      <c r="DF426" s="703"/>
      <c r="DG426" s="703" t="n">
        <v>0</v>
      </c>
      <c r="DH426" s="703" t="n">
        <v>0</v>
      </c>
      <c r="DI426" s="703" t="n">
        <v>0</v>
      </c>
      <c r="DJ426" s="703" t="n">
        <v>0</v>
      </c>
      <c r="DK426" s="703" t="n">
        <v>0</v>
      </c>
      <c r="DL426" s="703" t="n">
        <v>0</v>
      </c>
      <c r="DM426" s="703"/>
      <c r="DN426" s="703"/>
      <c r="DO426" s="703"/>
      <c r="DP426" s="703"/>
      <c r="DQ426" s="703"/>
      <c r="DR426" s="703"/>
      <c r="DS426" s="704" t="n">
        <f aca="false">CN426-V426</f>
        <v>0</v>
      </c>
      <c r="DT426" s="553"/>
      <c r="DU426" s="48"/>
    </row>
    <row r="427" customFormat="false" ht="15" hidden="false" customHeight="true" outlineLevel="0" collapsed="false">
      <c r="A427" s="705" t="n">
        <f aca="false">A426+1</f>
        <v>418</v>
      </c>
      <c r="B427" s="706" t="s">
        <v>1099</v>
      </c>
      <c r="C427" s="706" t="s">
        <v>553</v>
      </c>
      <c r="D427" s="706" t="s">
        <v>552</v>
      </c>
      <c r="E427" s="243" t="n">
        <f aca="false">COUNTIF($G$10:$G$1856,$G427)</f>
        <v>1</v>
      </c>
      <c r="F427" s="706" t="s">
        <v>1803</v>
      </c>
      <c r="G427" s="706" t="s">
        <v>1803</v>
      </c>
      <c r="H427" s="707" t="s">
        <v>1804</v>
      </c>
      <c r="I427" s="708" t="s">
        <v>1090</v>
      </c>
      <c r="J427" s="707" t="s">
        <v>406</v>
      </c>
      <c r="K427" s="709" t="s">
        <v>369</v>
      </c>
      <c r="L427" s="707" t="s">
        <v>405</v>
      </c>
      <c r="M427" s="708" t="s">
        <v>1014</v>
      </c>
      <c r="N427" s="710" t="s">
        <v>934</v>
      </c>
      <c r="O427" s="512" t="n">
        <v>6</v>
      </c>
      <c r="P427" s="512" t="n">
        <v>1</v>
      </c>
      <c r="Q427" s="711" t="n">
        <v>0.0007164</v>
      </c>
      <c r="R427" s="712"/>
      <c r="S427" s="713" t="n">
        <v>1.64</v>
      </c>
      <c r="T427" s="714"/>
      <c r="U427" s="715"/>
      <c r="V427" s="262" t="n">
        <f aca="false">SUM(W427:CI427)</f>
        <v>0</v>
      </c>
      <c r="W427" s="243" t="n">
        <v>0</v>
      </c>
      <c r="X427" s="243" t="n">
        <v>0</v>
      </c>
      <c r="Y427" s="243" t="n">
        <v>0</v>
      </c>
      <c r="Z427" s="243" t="n">
        <v>0</v>
      </c>
      <c r="AA427" s="243" t="n">
        <v>0</v>
      </c>
      <c r="AB427" s="243" t="n">
        <v>0</v>
      </c>
      <c r="AC427" s="243" t="n">
        <v>0</v>
      </c>
      <c r="AD427" s="243" t="n">
        <v>0</v>
      </c>
      <c r="AE427" s="243" t="n">
        <v>0</v>
      </c>
      <c r="AF427" s="243" t="n">
        <v>0</v>
      </c>
      <c r="AG427" s="243" t="n">
        <v>0</v>
      </c>
      <c r="AH427" s="518" t="n">
        <v>0</v>
      </c>
      <c r="AI427" s="243" t="n">
        <v>0</v>
      </c>
      <c r="AJ427" s="243" t="n">
        <v>0</v>
      </c>
      <c r="AK427" s="518" t="n">
        <v>0</v>
      </c>
      <c r="AL427" s="518" t="n">
        <v>0</v>
      </c>
      <c r="AM427" s="518" t="n">
        <v>0</v>
      </c>
      <c r="AN427" s="518" t="n">
        <v>0</v>
      </c>
      <c r="AO427" s="518" t="n">
        <v>0</v>
      </c>
      <c r="AP427" s="518" t="n">
        <v>0</v>
      </c>
      <c r="AQ427" s="518" t="n">
        <v>0</v>
      </c>
      <c r="AR427" s="518" t="n">
        <v>0</v>
      </c>
      <c r="AS427" s="518" t="n">
        <v>0</v>
      </c>
      <c r="AT427" s="518" t="n">
        <v>0</v>
      </c>
      <c r="AU427" s="518" t="n">
        <v>0</v>
      </c>
      <c r="AV427" s="518" t="n">
        <v>0</v>
      </c>
      <c r="AW427" s="518" t="n">
        <v>0</v>
      </c>
      <c r="AX427" s="518" t="n">
        <v>0</v>
      </c>
      <c r="AY427" s="518" t="n">
        <v>0</v>
      </c>
      <c r="AZ427" s="518" t="n">
        <v>0</v>
      </c>
      <c r="BA427" s="518" t="n">
        <v>0</v>
      </c>
      <c r="BB427" s="518" t="n">
        <v>0</v>
      </c>
      <c r="BC427" s="518" t="n">
        <v>0</v>
      </c>
      <c r="BD427" s="518" t="n">
        <v>0</v>
      </c>
      <c r="BE427" s="518" t="n">
        <v>0</v>
      </c>
      <c r="BF427" s="518" t="n">
        <v>0</v>
      </c>
      <c r="BG427" s="518" t="n">
        <v>0</v>
      </c>
      <c r="BH427" s="518" t="n">
        <v>0</v>
      </c>
      <c r="BI427" s="518" t="n">
        <v>0</v>
      </c>
      <c r="BJ427" s="518"/>
      <c r="BK427" s="518"/>
      <c r="BL427" s="518" t="n">
        <v>0</v>
      </c>
      <c r="BM427" s="518"/>
      <c r="BN427" s="518"/>
      <c r="BO427" s="518"/>
      <c r="BP427" s="518"/>
      <c r="BQ427" s="518"/>
      <c r="BR427" s="518"/>
      <c r="BS427" s="518"/>
      <c r="BT427" s="518"/>
      <c r="BU427" s="518"/>
      <c r="BV427" s="518" t="n">
        <v>0</v>
      </c>
      <c r="BW427" s="518" t="n">
        <v>0</v>
      </c>
      <c r="BX427" s="518" t="n">
        <v>0</v>
      </c>
      <c r="BY427" s="518" t="n">
        <v>0</v>
      </c>
      <c r="BZ427" s="518" t="n">
        <v>0</v>
      </c>
      <c r="CA427" s="518" t="n">
        <v>0</v>
      </c>
      <c r="CB427" s="518" t="n">
        <v>0</v>
      </c>
      <c r="CC427" s="518" t="n">
        <v>0</v>
      </c>
      <c r="CD427" s="518" t="n">
        <v>0</v>
      </c>
      <c r="CE427" s="518" t="n">
        <v>0</v>
      </c>
      <c r="CF427" s="518" t="n">
        <v>0</v>
      </c>
      <c r="CG427" s="518" t="n">
        <v>0</v>
      </c>
      <c r="CH427" s="518"/>
      <c r="CI427" s="716"/>
      <c r="CL427" s="48" t="n">
        <v>0</v>
      </c>
      <c r="CM427" s="48" t="n">
        <f aca="false">CL427-V427</f>
        <v>0</v>
      </c>
      <c r="CN427" s="702" t="n">
        <f aca="false">SUM(CO427:DR427)</f>
        <v>0</v>
      </c>
      <c r="CO427" s="703" t="n">
        <v>0</v>
      </c>
      <c r="CP427" s="703"/>
      <c r="CQ427" s="703" t="n">
        <v>0</v>
      </c>
      <c r="CR427" s="703"/>
      <c r="CS427" s="703" t="n">
        <v>0</v>
      </c>
      <c r="CT427" s="703" t="n">
        <v>0</v>
      </c>
      <c r="CU427" s="703"/>
      <c r="CV427" s="703"/>
      <c r="CW427" s="703"/>
      <c r="CX427" s="703" t="n">
        <v>0</v>
      </c>
      <c r="CY427" s="703" t="n">
        <v>0</v>
      </c>
      <c r="CZ427" s="703" t="n">
        <v>0</v>
      </c>
      <c r="DA427" s="703"/>
      <c r="DB427" s="703"/>
      <c r="DC427" s="703"/>
      <c r="DD427" s="703"/>
      <c r="DE427" s="703" t="n">
        <v>0</v>
      </c>
      <c r="DF427" s="703"/>
      <c r="DG427" s="703" t="n">
        <v>0</v>
      </c>
      <c r="DH427" s="703" t="n">
        <v>0</v>
      </c>
      <c r="DI427" s="703" t="n">
        <v>0</v>
      </c>
      <c r="DJ427" s="703" t="n">
        <v>0</v>
      </c>
      <c r="DK427" s="703" t="n">
        <v>0</v>
      </c>
      <c r="DL427" s="703" t="n">
        <v>0</v>
      </c>
      <c r="DM427" s="703"/>
      <c r="DN427" s="703"/>
      <c r="DO427" s="703"/>
      <c r="DP427" s="703"/>
      <c r="DQ427" s="703"/>
      <c r="DR427" s="703"/>
      <c r="DS427" s="704" t="n">
        <f aca="false">CN427-V427</f>
        <v>0</v>
      </c>
      <c r="DT427" s="553"/>
      <c r="DU427" s="48"/>
    </row>
    <row r="428" customFormat="false" ht="15" hidden="false" customHeight="true" outlineLevel="0" collapsed="false">
      <c r="A428" s="705" t="n">
        <f aca="false">A427+1</f>
        <v>419</v>
      </c>
      <c r="B428" s="706" t="s">
        <v>1099</v>
      </c>
      <c r="C428" s="706" t="s">
        <v>553</v>
      </c>
      <c r="D428" s="706" t="s">
        <v>552</v>
      </c>
      <c r="E428" s="243" t="n">
        <f aca="false">COUNTIF($G$10:$G$1856,$G428)</f>
        <v>1</v>
      </c>
      <c r="F428" s="706" t="s">
        <v>1805</v>
      </c>
      <c r="G428" s="706" t="s">
        <v>1805</v>
      </c>
      <c r="H428" s="707" t="s">
        <v>1806</v>
      </c>
      <c r="I428" s="708" t="s">
        <v>1094</v>
      </c>
      <c r="J428" s="707" t="s">
        <v>406</v>
      </c>
      <c r="K428" s="709" t="s">
        <v>369</v>
      </c>
      <c r="L428" s="707" t="s">
        <v>405</v>
      </c>
      <c r="M428" s="708" t="s">
        <v>1241</v>
      </c>
      <c r="N428" s="710" t="s">
        <v>934</v>
      </c>
      <c r="O428" s="512" t="n">
        <v>6</v>
      </c>
      <c r="P428" s="512" t="n">
        <v>1</v>
      </c>
      <c r="Q428" s="711" t="n">
        <v>0.000419832</v>
      </c>
      <c r="R428" s="712"/>
      <c r="S428" s="713" t="n">
        <v>0.96</v>
      </c>
      <c r="T428" s="714"/>
      <c r="U428" s="715"/>
      <c r="V428" s="262" t="n">
        <f aca="false">SUM(W428:CI428)</f>
        <v>0</v>
      </c>
      <c r="W428" s="243" t="n">
        <v>0</v>
      </c>
      <c r="X428" s="243" t="n">
        <v>0</v>
      </c>
      <c r="Y428" s="243" t="n">
        <v>0</v>
      </c>
      <c r="Z428" s="243" t="n">
        <v>0</v>
      </c>
      <c r="AA428" s="243" t="n">
        <v>0</v>
      </c>
      <c r="AB428" s="243" t="n">
        <v>0</v>
      </c>
      <c r="AC428" s="243" t="n">
        <v>0</v>
      </c>
      <c r="AD428" s="243" t="n">
        <v>0</v>
      </c>
      <c r="AE428" s="243" t="n">
        <v>0</v>
      </c>
      <c r="AF428" s="243" t="n">
        <v>0</v>
      </c>
      <c r="AG428" s="243" t="n">
        <v>0</v>
      </c>
      <c r="AH428" s="518" t="n">
        <v>0</v>
      </c>
      <c r="AI428" s="243" t="n">
        <v>0</v>
      </c>
      <c r="AJ428" s="243" t="n">
        <v>0</v>
      </c>
      <c r="AK428" s="518" t="n">
        <v>0</v>
      </c>
      <c r="AL428" s="518" t="n">
        <v>0</v>
      </c>
      <c r="AM428" s="518" t="n">
        <v>0</v>
      </c>
      <c r="AN428" s="518" t="n">
        <v>0</v>
      </c>
      <c r="AO428" s="518" t="n">
        <v>0</v>
      </c>
      <c r="AP428" s="518" t="n">
        <v>0</v>
      </c>
      <c r="AQ428" s="518" t="n">
        <v>0</v>
      </c>
      <c r="AR428" s="518" t="n">
        <v>0</v>
      </c>
      <c r="AS428" s="518" t="n">
        <v>0</v>
      </c>
      <c r="AT428" s="518" t="n">
        <v>0</v>
      </c>
      <c r="AU428" s="518" t="n">
        <v>0</v>
      </c>
      <c r="AV428" s="518" t="n">
        <v>0</v>
      </c>
      <c r="AW428" s="518" t="n">
        <v>0</v>
      </c>
      <c r="AX428" s="518" t="n">
        <v>0</v>
      </c>
      <c r="AY428" s="518" t="n">
        <v>0</v>
      </c>
      <c r="AZ428" s="518" t="n">
        <v>0</v>
      </c>
      <c r="BA428" s="518" t="n">
        <v>0</v>
      </c>
      <c r="BB428" s="518" t="n">
        <v>0</v>
      </c>
      <c r="BC428" s="518" t="n">
        <v>0</v>
      </c>
      <c r="BD428" s="518" t="n">
        <v>0</v>
      </c>
      <c r="BE428" s="518" t="n">
        <v>0</v>
      </c>
      <c r="BF428" s="518" t="n">
        <v>0</v>
      </c>
      <c r="BG428" s="518" t="n">
        <v>0</v>
      </c>
      <c r="BH428" s="518" t="n">
        <v>0</v>
      </c>
      <c r="BI428" s="518" t="n">
        <v>0</v>
      </c>
      <c r="BJ428" s="518"/>
      <c r="BK428" s="518"/>
      <c r="BL428" s="518" t="n">
        <v>0</v>
      </c>
      <c r="BM428" s="518"/>
      <c r="BN428" s="518"/>
      <c r="BO428" s="518"/>
      <c r="BP428" s="518"/>
      <c r="BQ428" s="518"/>
      <c r="BR428" s="518"/>
      <c r="BS428" s="518"/>
      <c r="BT428" s="518"/>
      <c r="BU428" s="518"/>
      <c r="BV428" s="518" t="n">
        <v>0</v>
      </c>
      <c r="BW428" s="518" t="n">
        <v>0</v>
      </c>
      <c r="BX428" s="518" t="n">
        <v>0</v>
      </c>
      <c r="BY428" s="518" t="n">
        <v>0</v>
      </c>
      <c r="BZ428" s="518" t="n">
        <v>0</v>
      </c>
      <c r="CA428" s="518" t="n">
        <v>0</v>
      </c>
      <c r="CB428" s="518" t="n">
        <v>0</v>
      </c>
      <c r="CC428" s="518" t="n">
        <v>0</v>
      </c>
      <c r="CD428" s="518" t="n">
        <v>0</v>
      </c>
      <c r="CE428" s="518" t="n">
        <v>0</v>
      </c>
      <c r="CF428" s="518" t="n">
        <v>0</v>
      </c>
      <c r="CG428" s="518" t="n">
        <v>0</v>
      </c>
      <c r="CH428" s="518"/>
      <c r="CI428" s="716"/>
      <c r="CL428" s="48" t="n">
        <v>0</v>
      </c>
      <c r="CM428" s="48" t="n">
        <f aca="false">CL428-V428</f>
        <v>0</v>
      </c>
      <c r="CN428" s="702" t="n">
        <f aca="false">SUM(CO428:DR428)</f>
        <v>0</v>
      </c>
      <c r="CO428" s="703" t="n">
        <v>0</v>
      </c>
      <c r="CP428" s="703"/>
      <c r="CQ428" s="703" t="n">
        <v>0</v>
      </c>
      <c r="CR428" s="703"/>
      <c r="CS428" s="703" t="n">
        <v>0</v>
      </c>
      <c r="CT428" s="703" t="n">
        <v>0</v>
      </c>
      <c r="CU428" s="703"/>
      <c r="CV428" s="703"/>
      <c r="CW428" s="703"/>
      <c r="CX428" s="703" t="n">
        <v>0</v>
      </c>
      <c r="CY428" s="703" t="n">
        <v>0</v>
      </c>
      <c r="CZ428" s="703" t="n">
        <v>0</v>
      </c>
      <c r="DA428" s="703"/>
      <c r="DB428" s="703"/>
      <c r="DC428" s="703"/>
      <c r="DD428" s="703"/>
      <c r="DE428" s="703" t="n">
        <v>0</v>
      </c>
      <c r="DF428" s="703"/>
      <c r="DG428" s="703" t="n">
        <v>0</v>
      </c>
      <c r="DH428" s="703" t="n">
        <v>0</v>
      </c>
      <c r="DI428" s="703" t="n">
        <v>0</v>
      </c>
      <c r="DJ428" s="703" t="n">
        <v>0</v>
      </c>
      <c r="DK428" s="703" t="n">
        <v>0</v>
      </c>
      <c r="DL428" s="703" t="n">
        <v>0</v>
      </c>
      <c r="DM428" s="703"/>
      <c r="DN428" s="703"/>
      <c r="DO428" s="703"/>
      <c r="DP428" s="703"/>
      <c r="DQ428" s="703"/>
      <c r="DR428" s="703"/>
      <c r="DS428" s="704" t="n">
        <f aca="false">CN428-V428</f>
        <v>0</v>
      </c>
      <c r="DT428" s="553"/>
      <c r="DU428" s="48"/>
    </row>
    <row r="429" customFormat="false" ht="15" hidden="false" customHeight="true" outlineLevel="0" collapsed="false">
      <c r="A429" s="705" t="n">
        <f aca="false">A428+1</f>
        <v>420</v>
      </c>
      <c r="B429" s="706" t="s">
        <v>1099</v>
      </c>
      <c r="C429" s="706" t="s">
        <v>48</v>
      </c>
      <c r="D429" s="706" t="s">
        <v>552</v>
      </c>
      <c r="E429" s="243" t="n">
        <f aca="false">COUNTIF($G$10:$G$1856,$G429)</f>
        <v>1</v>
      </c>
      <c r="F429" s="706" t="s">
        <v>1807</v>
      </c>
      <c r="G429" s="706" t="s">
        <v>1807</v>
      </c>
      <c r="H429" s="707" t="s">
        <v>1774</v>
      </c>
      <c r="I429" s="708" t="s">
        <v>932</v>
      </c>
      <c r="J429" s="707" t="s">
        <v>498</v>
      </c>
      <c r="K429" s="709" t="n">
        <v>0</v>
      </c>
      <c r="L429" s="707" t="s">
        <v>497</v>
      </c>
      <c r="M429" s="708" t="s">
        <v>933</v>
      </c>
      <c r="N429" s="710" t="s">
        <v>934</v>
      </c>
      <c r="O429" s="512" t="n">
        <v>1</v>
      </c>
      <c r="P429" s="512" t="n">
        <v>1</v>
      </c>
      <c r="Q429" s="711" t="n">
        <v>0.015043398</v>
      </c>
      <c r="R429" s="712"/>
      <c r="S429" s="713" t="n">
        <v>35.05</v>
      </c>
      <c r="T429" s="714"/>
      <c r="U429" s="715"/>
      <c r="V429" s="262" t="n">
        <f aca="false">SUM(W429:CI429)</f>
        <v>1</v>
      </c>
      <c r="W429" s="243" t="n">
        <v>0</v>
      </c>
      <c r="X429" s="243" t="n">
        <v>0</v>
      </c>
      <c r="Y429" s="243" t="n">
        <v>0</v>
      </c>
      <c r="Z429" s="243" t="n">
        <v>0</v>
      </c>
      <c r="AA429" s="243" t="n">
        <v>0</v>
      </c>
      <c r="AB429" s="243" t="n">
        <v>0</v>
      </c>
      <c r="AC429" s="243" t="n">
        <v>0</v>
      </c>
      <c r="AD429" s="243" t="n">
        <v>1</v>
      </c>
      <c r="AE429" s="243" t="n">
        <v>0</v>
      </c>
      <c r="AF429" s="243" t="n">
        <v>0</v>
      </c>
      <c r="AG429" s="243" t="n">
        <v>0</v>
      </c>
      <c r="AH429" s="518" t="n">
        <v>0</v>
      </c>
      <c r="AI429" s="243" t="n">
        <v>0</v>
      </c>
      <c r="AJ429" s="243" t="n">
        <v>0</v>
      </c>
      <c r="AK429" s="518" t="n">
        <v>0</v>
      </c>
      <c r="AL429" s="518" t="n">
        <v>0</v>
      </c>
      <c r="AM429" s="518" t="n">
        <v>0</v>
      </c>
      <c r="AN429" s="518" t="n">
        <v>0</v>
      </c>
      <c r="AO429" s="518" t="n">
        <v>0</v>
      </c>
      <c r="AP429" s="518" t="n">
        <v>0</v>
      </c>
      <c r="AQ429" s="518" t="n">
        <v>0</v>
      </c>
      <c r="AR429" s="518" t="n">
        <v>0</v>
      </c>
      <c r="AS429" s="518" t="n">
        <v>0</v>
      </c>
      <c r="AT429" s="518" t="n">
        <v>0</v>
      </c>
      <c r="AU429" s="518" t="n">
        <v>0</v>
      </c>
      <c r="AV429" s="518" t="n">
        <v>0</v>
      </c>
      <c r="AW429" s="518" t="n">
        <v>0</v>
      </c>
      <c r="AX429" s="518" t="n">
        <v>0</v>
      </c>
      <c r="AY429" s="518" t="n">
        <v>0</v>
      </c>
      <c r="AZ429" s="518" t="n">
        <v>0</v>
      </c>
      <c r="BA429" s="518" t="n">
        <v>0</v>
      </c>
      <c r="BB429" s="518" t="n">
        <v>0</v>
      </c>
      <c r="BC429" s="518" t="n">
        <v>0</v>
      </c>
      <c r="BD429" s="518" t="n">
        <v>0</v>
      </c>
      <c r="BE429" s="518" t="n">
        <v>0</v>
      </c>
      <c r="BF429" s="518" t="n">
        <v>0</v>
      </c>
      <c r="BG429" s="518" t="n">
        <v>0</v>
      </c>
      <c r="BH429" s="518" t="n">
        <v>0</v>
      </c>
      <c r="BI429" s="518" t="n">
        <v>0</v>
      </c>
      <c r="BJ429" s="518"/>
      <c r="BK429" s="518"/>
      <c r="BL429" s="518" t="n">
        <v>0</v>
      </c>
      <c r="BM429" s="518"/>
      <c r="BN429" s="518"/>
      <c r="BO429" s="518"/>
      <c r="BP429" s="518"/>
      <c r="BQ429" s="518"/>
      <c r="BR429" s="518"/>
      <c r="BS429" s="518"/>
      <c r="BT429" s="518"/>
      <c r="BU429" s="518"/>
      <c r="BV429" s="518" t="n">
        <v>0</v>
      </c>
      <c r="BW429" s="518" t="n">
        <v>0</v>
      </c>
      <c r="BX429" s="518" t="n">
        <v>0</v>
      </c>
      <c r="BY429" s="518" t="n">
        <v>0</v>
      </c>
      <c r="BZ429" s="518" t="n">
        <v>0</v>
      </c>
      <c r="CA429" s="518" t="n">
        <v>0</v>
      </c>
      <c r="CB429" s="518" t="n">
        <v>0</v>
      </c>
      <c r="CC429" s="518" t="n">
        <v>0</v>
      </c>
      <c r="CD429" s="518" t="n">
        <v>0</v>
      </c>
      <c r="CE429" s="518" t="n">
        <v>0</v>
      </c>
      <c r="CF429" s="518" t="n">
        <v>0</v>
      </c>
      <c r="CG429" s="518" t="n">
        <v>0</v>
      </c>
      <c r="CH429" s="518"/>
      <c r="CI429" s="716"/>
      <c r="CL429" s="48" t="n">
        <v>1</v>
      </c>
      <c r="CM429" s="48" t="n">
        <f aca="false">CL429-V429</f>
        <v>0</v>
      </c>
      <c r="CN429" s="702" t="n">
        <f aca="false">SUM(CO429:DR429)</f>
        <v>1</v>
      </c>
      <c r="CO429" s="703" t="n">
        <v>0</v>
      </c>
      <c r="CP429" s="703"/>
      <c r="CQ429" s="703" t="n">
        <v>0</v>
      </c>
      <c r="CR429" s="703"/>
      <c r="CS429" s="703" t="n">
        <v>0</v>
      </c>
      <c r="CT429" s="703" t="n">
        <v>0</v>
      </c>
      <c r="CU429" s="703"/>
      <c r="CV429" s="703"/>
      <c r="CW429" s="703"/>
      <c r="CX429" s="703" t="n">
        <v>1</v>
      </c>
      <c r="CY429" s="703" t="n">
        <v>0</v>
      </c>
      <c r="CZ429" s="703" t="n">
        <v>0</v>
      </c>
      <c r="DA429" s="703"/>
      <c r="DB429" s="703"/>
      <c r="DC429" s="703"/>
      <c r="DD429" s="703"/>
      <c r="DE429" s="703" t="n">
        <v>0</v>
      </c>
      <c r="DF429" s="703"/>
      <c r="DG429" s="703" t="n">
        <v>0</v>
      </c>
      <c r="DH429" s="703" t="n">
        <v>0</v>
      </c>
      <c r="DI429" s="703" t="n">
        <v>0</v>
      </c>
      <c r="DJ429" s="703" t="n">
        <v>0</v>
      </c>
      <c r="DK429" s="703" t="n">
        <v>0</v>
      </c>
      <c r="DL429" s="703" t="n">
        <v>0</v>
      </c>
      <c r="DM429" s="703"/>
      <c r="DN429" s="703"/>
      <c r="DO429" s="703"/>
      <c r="DP429" s="703"/>
      <c r="DQ429" s="703"/>
      <c r="DR429" s="703"/>
      <c r="DS429" s="704" t="n">
        <f aca="false">CN429-V429</f>
        <v>0</v>
      </c>
      <c r="DT429" s="553"/>
      <c r="DU429" s="48"/>
    </row>
    <row r="430" customFormat="false" ht="15" hidden="false" customHeight="true" outlineLevel="0" collapsed="false">
      <c r="A430" s="705" t="n">
        <f aca="false">A429+1</f>
        <v>421</v>
      </c>
      <c r="B430" s="706" t="s">
        <v>1099</v>
      </c>
      <c r="C430" s="706" t="s">
        <v>48</v>
      </c>
      <c r="D430" s="706" t="s">
        <v>552</v>
      </c>
      <c r="E430" s="243" t="n">
        <f aca="false">COUNTIF($G$10:$G$1856,$G430)</f>
        <v>1</v>
      </c>
      <c r="F430" s="706" t="s">
        <v>1808</v>
      </c>
      <c r="G430" s="706" t="s">
        <v>1808</v>
      </c>
      <c r="H430" s="707" t="s">
        <v>1776</v>
      </c>
      <c r="I430" s="708" t="s">
        <v>945</v>
      </c>
      <c r="J430" s="707" t="s">
        <v>498</v>
      </c>
      <c r="K430" s="709" t="n">
        <v>0</v>
      </c>
      <c r="L430" s="707" t="s">
        <v>497</v>
      </c>
      <c r="M430" s="708" t="s">
        <v>946</v>
      </c>
      <c r="N430" s="710" t="s">
        <v>934</v>
      </c>
      <c r="O430" s="512" t="n">
        <v>1</v>
      </c>
      <c r="P430" s="512" t="n">
        <v>1</v>
      </c>
      <c r="Q430" s="711" t="n">
        <v>0.009463833</v>
      </c>
      <c r="R430" s="712"/>
      <c r="S430" s="713" t="n">
        <v>22.05</v>
      </c>
      <c r="T430" s="714"/>
      <c r="U430" s="715"/>
      <c r="V430" s="262" t="n">
        <f aca="false">SUM(W430:CI430)</f>
        <v>1</v>
      </c>
      <c r="W430" s="243" t="n">
        <v>0</v>
      </c>
      <c r="X430" s="243" t="n">
        <v>0</v>
      </c>
      <c r="Y430" s="243" t="n">
        <v>0</v>
      </c>
      <c r="Z430" s="243" t="n">
        <v>0</v>
      </c>
      <c r="AA430" s="243" t="n">
        <v>0</v>
      </c>
      <c r="AB430" s="243" t="n">
        <v>0</v>
      </c>
      <c r="AC430" s="243" t="n">
        <v>0</v>
      </c>
      <c r="AD430" s="243" t="n">
        <v>1</v>
      </c>
      <c r="AE430" s="243" t="n">
        <v>0</v>
      </c>
      <c r="AF430" s="243" t="n">
        <v>0</v>
      </c>
      <c r="AG430" s="243" t="n">
        <v>0</v>
      </c>
      <c r="AH430" s="518" t="n">
        <v>0</v>
      </c>
      <c r="AI430" s="243" t="n">
        <v>0</v>
      </c>
      <c r="AJ430" s="243" t="n">
        <v>0</v>
      </c>
      <c r="AK430" s="518" t="n">
        <v>0</v>
      </c>
      <c r="AL430" s="518" t="n">
        <v>0</v>
      </c>
      <c r="AM430" s="518" t="n">
        <v>0</v>
      </c>
      <c r="AN430" s="518" t="n">
        <v>0</v>
      </c>
      <c r="AO430" s="518" t="n">
        <v>0</v>
      </c>
      <c r="AP430" s="518" t="n">
        <v>0</v>
      </c>
      <c r="AQ430" s="518" t="n">
        <v>0</v>
      </c>
      <c r="AR430" s="518" t="n">
        <v>0</v>
      </c>
      <c r="AS430" s="518" t="n">
        <v>0</v>
      </c>
      <c r="AT430" s="518" t="n">
        <v>0</v>
      </c>
      <c r="AU430" s="518" t="n">
        <v>0</v>
      </c>
      <c r="AV430" s="518" t="n">
        <v>0</v>
      </c>
      <c r="AW430" s="518" t="n">
        <v>0</v>
      </c>
      <c r="AX430" s="518" t="n">
        <v>0</v>
      </c>
      <c r="AY430" s="518" t="n">
        <v>0</v>
      </c>
      <c r="AZ430" s="518" t="n">
        <v>0</v>
      </c>
      <c r="BA430" s="518" t="n">
        <v>0</v>
      </c>
      <c r="BB430" s="518" t="n">
        <v>0</v>
      </c>
      <c r="BC430" s="518" t="n">
        <v>0</v>
      </c>
      <c r="BD430" s="518" t="n">
        <v>0</v>
      </c>
      <c r="BE430" s="518" t="n">
        <v>0</v>
      </c>
      <c r="BF430" s="518" t="n">
        <v>0</v>
      </c>
      <c r="BG430" s="518" t="n">
        <v>0</v>
      </c>
      <c r="BH430" s="518" t="n">
        <v>0</v>
      </c>
      <c r="BI430" s="518" t="n">
        <v>0</v>
      </c>
      <c r="BJ430" s="518"/>
      <c r="BK430" s="518"/>
      <c r="BL430" s="518" t="n">
        <v>0</v>
      </c>
      <c r="BM430" s="518"/>
      <c r="BN430" s="518"/>
      <c r="BO430" s="518"/>
      <c r="BP430" s="518"/>
      <c r="BQ430" s="518"/>
      <c r="BR430" s="518"/>
      <c r="BS430" s="518"/>
      <c r="BT430" s="518"/>
      <c r="BU430" s="518"/>
      <c r="BV430" s="518" t="n">
        <v>0</v>
      </c>
      <c r="BW430" s="518" t="n">
        <v>0</v>
      </c>
      <c r="BX430" s="518" t="n">
        <v>0</v>
      </c>
      <c r="BY430" s="518" t="n">
        <v>0</v>
      </c>
      <c r="BZ430" s="518" t="n">
        <v>0</v>
      </c>
      <c r="CA430" s="518" t="n">
        <v>0</v>
      </c>
      <c r="CB430" s="518" t="n">
        <v>0</v>
      </c>
      <c r="CC430" s="518" t="n">
        <v>0</v>
      </c>
      <c r="CD430" s="518" t="n">
        <v>0</v>
      </c>
      <c r="CE430" s="518" t="n">
        <v>0</v>
      </c>
      <c r="CF430" s="518" t="n">
        <v>0</v>
      </c>
      <c r="CG430" s="518" t="n">
        <v>0</v>
      </c>
      <c r="CH430" s="518"/>
      <c r="CI430" s="716"/>
      <c r="CL430" s="48" t="n">
        <v>1</v>
      </c>
      <c r="CM430" s="48" t="n">
        <f aca="false">CL430-V430</f>
        <v>0</v>
      </c>
      <c r="CN430" s="702" t="n">
        <f aca="false">SUM(CO430:DR430)</f>
        <v>1</v>
      </c>
      <c r="CO430" s="703" t="n">
        <v>0</v>
      </c>
      <c r="CP430" s="703"/>
      <c r="CQ430" s="703" t="n">
        <v>0</v>
      </c>
      <c r="CR430" s="703"/>
      <c r="CS430" s="703" t="n">
        <v>0</v>
      </c>
      <c r="CT430" s="703" t="n">
        <v>0</v>
      </c>
      <c r="CU430" s="703"/>
      <c r="CV430" s="703"/>
      <c r="CW430" s="703"/>
      <c r="CX430" s="703" t="n">
        <v>1</v>
      </c>
      <c r="CY430" s="703" t="n">
        <v>0</v>
      </c>
      <c r="CZ430" s="703" t="n">
        <v>0</v>
      </c>
      <c r="DA430" s="703"/>
      <c r="DB430" s="703"/>
      <c r="DC430" s="703"/>
      <c r="DD430" s="703"/>
      <c r="DE430" s="703" t="n">
        <v>0</v>
      </c>
      <c r="DF430" s="703"/>
      <c r="DG430" s="703" t="n">
        <v>0</v>
      </c>
      <c r="DH430" s="703" t="n">
        <v>0</v>
      </c>
      <c r="DI430" s="703" t="n">
        <v>0</v>
      </c>
      <c r="DJ430" s="703" t="n">
        <v>0</v>
      </c>
      <c r="DK430" s="703" t="n">
        <v>0</v>
      </c>
      <c r="DL430" s="703" t="n">
        <v>0</v>
      </c>
      <c r="DM430" s="703"/>
      <c r="DN430" s="703"/>
      <c r="DO430" s="703"/>
      <c r="DP430" s="703"/>
      <c r="DQ430" s="703"/>
      <c r="DR430" s="703"/>
      <c r="DS430" s="704" t="n">
        <f aca="false">CN430-V430</f>
        <v>0</v>
      </c>
      <c r="DT430" s="553"/>
      <c r="DU430" s="48"/>
    </row>
    <row r="431" customFormat="false" ht="15" hidden="false" customHeight="true" outlineLevel="0" collapsed="false">
      <c r="A431" s="705" t="n">
        <f aca="false">A430+1</f>
        <v>422</v>
      </c>
      <c r="B431" s="706" t="s">
        <v>1099</v>
      </c>
      <c r="C431" s="706" t="s">
        <v>48</v>
      </c>
      <c r="D431" s="706" t="s">
        <v>552</v>
      </c>
      <c r="E431" s="243" t="n">
        <f aca="false">COUNTIF($G$10:$G$1856,$G431)</f>
        <v>1</v>
      </c>
      <c r="F431" s="706" t="s">
        <v>1809</v>
      </c>
      <c r="G431" s="706" t="s">
        <v>1809</v>
      </c>
      <c r="H431" s="707" t="s">
        <v>1778</v>
      </c>
      <c r="I431" s="708" t="s">
        <v>949</v>
      </c>
      <c r="J431" s="707" t="s">
        <v>498</v>
      </c>
      <c r="K431" s="709" t="n">
        <v>0</v>
      </c>
      <c r="L431" s="707" t="s">
        <v>497</v>
      </c>
      <c r="M431" s="708" t="s">
        <v>950</v>
      </c>
      <c r="N431" s="710" t="s">
        <v>934</v>
      </c>
      <c r="O431" s="512" t="n">
        <v>1</v>
      </c>
      <c r="P431" s="512" t="n">
        <v>1</v>
      </c>
      <c r="Q431" s="711" t="n">
        <v>0.009463833</v>
      </c>
      <c r="R431" s="712"/>
      <c r="S431" s="713" t="n">
        <v>22.05</v>
      </c>
      <c r="T431" s="714"/>
      <c r="U431" s="715"/>
      <c r="V431" s="262" t="n">
        <f aca="false">SUM(W431:CI431)</f>
        <v>1</v>
      </c>
      <c r="W431" s="243" t="n">
        <v>0</v>
      </c>
      <c r="X431" s="243" t="n">
        <v>0</v>
      </c>
      <c r="Y431" s="243" t="n">
        <v>0</v>
      </c>
      <c r="Z431" s="243" t="n">
        <v>0</v>
      </c>
      <c r="AA431" s="243" t="n">
        <v>0</v>
      </c>
      <c r="AB431" s="243" t="n">
        <v>0</v>
      </c>
      <c r="AC431" s="243" t="n">
        <v>0</v>
      </c>
      <c r="AD431" s="243" t="n">
        <v>1</v>
      </c>
      <c r="AE431" s="243" t="n">
        <v>0</v>
      </c>
      <c r="AF431" s="243" t="n">
        <v>0</v>
      </c>
      <c r="AG431" s="243" t="n">
        <v>0</v>
      </c>
      <c r="AH431" s="518" t="n">
        <v>0</v>
      </c>
      <c r="AI431" s="243" t="n">
        <v>0</v>
      </c>
      <c r="AJ431" s="243" t="n">
        <v>0</v>
      </c>
      <c r="AK431" s="518" t="n">
        <v>0</v>
      </c>
      <c r="AL431" s="518" t="n">
        <v>0</v>
      </c>
      <c r="AM431" s="518" t="n">
        <v>0</v>
      </c>
      <c r="AN431" s="518" t="n">
        <v>0</v>
      </c>
      <c r="AO431" s="518" t="n">
        <v>0</v>
      </c>
      <c r="AP431" s="518" t="n">
        <v>0</v>
      </c>
      <c r="AQ431" s="518" t="n">
        <v>0</v>
      </c>
      <c r="AR431" s="518" t="n">
        <v>0</v>
      </c>
      <c r="AS431" s="518" t="n">
        <v>0</v>
      </c>
      <c r="AT431" s="518" t="n">
        <v>0</v>
      </c>
      <c r="AU431" s="518" t="n">
        <v>0</v>
      </c>
      <c r="AV431" s="518" t="n">
        <v>0</v>
      </c>
      <c r="AW431" s="518" t="n">
        <v>0</v>
      </c>
      <c r="AX431" s="518" t="n">
        <v>0</v>
      </c>
      <c r="AY431" s="518" t="n">
        <v>0</v>
      </c>
      <c r="AZ431" s="518" t="n">
        <v>0</v>
      </c>
      <c r="BA431" s="518" t="n">
        <v>0</v>
      </c>
      <c r="BB431" s="518" t="n">
        <v>0</v>
      </c>
      <c r="BC431" s="518" t="n">
        <v>0</v>
      </c>
      <c r="BD431" s="518" t="n">
        <v>0</v>
      </c>
      <c r="BE431" s="518" t="n">
        <v>0</v>
      </c>
      <c r="BF431" s="518" t="n">
        <v>0</v>
      </c>
      <c r="BG431" s="518" t="n">
        <v>0</v>
      </c>
      <c r="BH431" s="518" t="n">
        <v>0</v>
      </c>
      <c r="BI431" s="518" t="n">
        <v>0</v>
      </c>
      <c r="BJ431" s="518"/>
      <c r="BK431" s="518"/>
      <c r="BL431" s="518" t="n">
        <v>0</v>
      </c>
      <c r="BM431" s="518"/>
      <c r="BN431" s="518"/>
      <c r="BO431" s="518"/>
      <c r="BP431" s="518"/>
      <c r="BQ431" s="518"/>
      <c r="BR431" s="518"/>
      <c r="BS431" s="518"/>
      <c r="BT431" s="518"/>
      <c r="BU431" s="518"/>
      <c r="BV431" s="518" t="n">
        <v>0</v>
      </c>
      <c r="BW431" s="518" t="n">
        <v>0</v>
      </c>
      <c r="BX431" s="518" t="n">
        <v>0</v>
      </c>
      <c r="BY431" s="518" t="n">
        <v>0</v>
      </c>
      <c r="BZ431" s="518" t="n">
        <v>0</v>
      </c>
      <c r="CA431" s="518" t="n">
        <v>0</v>
      </c>
      <c r="CB431" s="518" t="n">
        <v>0</v>
      </c>
      <c r="CC431" s="518" t="n">
        <v>0</v>
      </c>
      <c r="CD431" s="518" t="n">
        <v>0</v>
      </c>
      <c r="CE431" s="518" t="n">
        <v>0</v>
      </c>
      <c r="CF431" s="518" t="n">
        <v>0</v>
      </c>
      <c r="CG431" s="518" t="n">
        <v>0</v>
      </c>
      <c r="CH431" s="518"/>
      <c r="CI431" s="716"/>
      <c r="CL431" s="48" t="n">
        <v>1</v>
      </c>
      <c r="CM431" s="48" t="n">
        <f aca="false">CL431-V431</f>
        <v>0</v>
      </c>
      <c r="CN431" s="702" t="n">
        <f aca="false">SUM(CO431:DR431)</f>
        <v>1</v>
      </c>
      <c r="CO431" s="703" t="n">
        <v>0</v>
      </c>
      <c r="CP431" s="703"/>
      <c r="CQ431" s="703" t="n">
        <v>0</v>
      </c>
      <c r="CR431" s="703"/>
      <c r="CS431" s="703" t="n">
        <v>0</v>
      </c>
      <c r="CT431" s="703" t="n">
        <v>0</v>
      </c>
      <c r="CU431" s="703"/>
      <c r="CV431" s="703"/>
      <c r="CW431" s="703"/>
      <c r="CX431" s="703" t="n">
        <v>1</v>
      </c>
      <c r="CY431" s="703" t="n">
        <v>0</v>
      </c>
      <c r="CZ431" s="703" t="n">
        <v>0</v>
      </c>
      <c r="DA431" s="703"/>
      <c r="DB431" s="703"/>
      <c r="DC431" s="703"/>
      <c r="DD431" s="703"/>
      <c r="DE431" s="703" t="n">
        <v>0</v>
      </c>
      <c r="DF431" s="703"/>
      <c r="DG431" s="703" t="n">
        <v>0</v>
      </c>
      <c r="DH431" s="703" t="n">
        <v>0</v>
      </c>
      <c r="DI431" s="703" t="n">
        <v>0</v>
      </c>
      <c r="DJ431" s="703" t="n">
        <v>0</v>
      </c>
      <c r="DK431" s="703" t="n">
        <v>0</v>
      </c>
      <c r="DL431" s="703" t="n">
        <v>0</v>
      </c>
      <c r="DM431" s="703"/>
      <c r="DN431" s="703"/>
      <c r="DO431" s="703"/>
      <c r="DP431" s="703"/>
      <c r="DQ431" s="703"/>
      <c r="DR431" s="703"/>
      <c r="DS431" s="704" t="n">
        <f aca="false">CN431-V431</f>
        <v>0</v>
      </c>
      <c r="DT431" s="553"/>
      <c r="DU431" s="48"/>
    </row>
    <row r="432" customFormat="false" ht="15" hidden="false" customHeight="true" outlineLevel="0" collapsed="false">
      <c r="A432" s="705" t="n">
        <f aca="false">A431+1</f>
        <v>423</v>
      </c>
      <c r="B432" s="706" t="s">
        <v>1099</v>
      </c>
      <c r="C432" s="706" t="s">
        <v>48</v>
      </c>
      <c r="D432" s="706" t="s">
        <v>552</v>
      </c>
      <c r="E432" s="243" t="n">
        <f aca="false">COUNTIF($G$10:$G$1856,$G432)</f>
        <v>1</v>
      </c>
      <c r="F432" s="706" t="s">
        <v>1810</v>
      </c>
      <c r="G432" s="706" t="s">
        <v>1810</v>
      </c>
      <c r="H432" s="707" t="s">
        <v>1780</v>
      </c>
      <c r="I432" s="708" t="s">
        <v>1398</v>
      </c>
      <c r="J432" s="707" t="s">
        <v>498</v>
      </c>
      <c r="K432" s="709" t="n">
        <v>0</v>
      </c>
      <c r="L432" s="707" t="s">
        <v>497</v>
      </c>
      <c r="M432" s="708" t="s">
        <v>938</v>
      </c>
      <c r="N432" s="710" t="s">
        <v>934</v>
      </c>
      <c r="O432" s="512" t="n">
        <v>1</v>
      </c>
      <c r="P432" s="512" t="n">
        <v>1</v>
      </c>
      <c r="Q432" s="711" t="n">
        <v>0.006506271</v>
      </c>
      <c r="R432" s="712"/>
      <c r="S432" s="713" t="n">
        <v>15.16</v>
      </c>
      <c r="T432" s="714"/>
      <c r="U432" s="715"/>
      <c r="V432" s="262" t="n">
        <f aca="false">SUM(W432:CI432)</f>
        <v>1</v>
      </c>
      <c r="W432" s="243" t="n">
        <v>0</v>
      </c>
      <c r="X432" s="243" t="n">
        <v>0</v>
      </c>
      <c r="Y432" s="243" t="n">
        <v>0</v>
      </c>
      <c r="Z432" s="243" t="n">
        <v>0</v>
      </c>
      <c r="AA432" s="243" t="n">
        <v>0</v>
      </c>
      <c r="AB432" s="243" t="n">
        <v>0</v>
      </c>
      <c r="AC432" s="243" t="n">
        <v>0</v>
      </c>
      <c r="AD432" s="243" t="n">
        <v>1</v>
      </c>
      <c r="AE432" s="243" t="n">
        <v>0</v>
      </c>
      <c r="AF432" s="243" t="n">
        <v>0</v>
      </c>
      <c r="AG432" s="243" t="n">
        <v>0</v>
      </c>
      <c r="AH432" s="518" t="n">
        <v>0</v>
      </c>
      <c r="AI432" s="243" t="n">
        <v>0</v>
      </c>
      <c r="AJ432" s="243" t="n">
        <v>0</v>
      </c>
      <c r="AK432" s="518" t="n">
        <v>0</v>
      </c>
      <c r="AL432" s="518" t="n">
        <v>0</v>
      </c>
      <c r="AM432" s="518" t="n">
        <v>0</v>
      </c>
      <c r="AN432" s="518" t="n">
        <v>0</v>
      </c>
      <c r="AO432" s="518" t="n">
        <v>0</v>
      </c>
      <c r="AP432" s="518" t="n">
        <v>0</v>
      </c>
      <c r="AQ432" s="518" t="n">
        <v>0</v>
      </c>
      <c r="AR432" s="518" t="n">
        <v>0</v>
      </c>
      <c r="AS432" s="518" t="n">
        <v>0</v>
      </c>
      <c r="AT432" s="518" t="n">
        <v>0</v>
      </c>
      <c r="AU432" s="518" t="n">
        <v>0</v>
      </c>
      <c r="AV432" s="518" t="n">
        <v>0</v>
      </c>
      <c r="AW432" s="518" t="n">
        <v>0</v>
      </c>
      <c r="AX432" s="518" t="n">
        <v>0</v>
      </c>
      <c r="AY432" s="518" t="n">
        <v>0</v>
      </c>
      <c r="AZ432" s="518" t="n">
        <v>0</v>
      </c>
      <c r="BA432" s="518" t="n">
        <v>0</v>
      </c>
      <c r="BB432" s="518" t="n">
        <v>0</v>
      </c>
      <c r="BC432" s="518" t="n">
        <v>0</v>
      </c>
      <c r="BD432" s="518" t="n">
        <v>0</v>
      </c>
      <c r="BE432" s="518" t="n">
        <v>0</v>
      </c>
      <c r="BF432" s="518" t="n">
        <v>0</v>
      </c>
      <c r="BG432" s="518" t="n">
        <v>0</v>
      </c>
      <c r="BH432" s="518" t="n">
        <v>0</v>
      </c>
      <c r="BI432" s="518" t="n">
        <v>0</v>
      </c>
      <c r="BJ432" s="518"/>
      <c r="BK432" s="518"/>
      <c r="BL432" s="518" t="n">
        <v>0</v>
      </c>
      <c r="BM432" s="518"/>
      <c r="BN432" s="518"/>
      <c r="BO432" s="518"/>
      <c r="BP432" s="518"/>
      <c r="BQ432" s="518"/>
      <c r="BR432" s="518"/>
      <c r="BS432" s="518"/>
      <c r="BT432" s="518"/>
      <c r="BU432" s="518"/>
      <c r="BV432" s="518" t="n">
        <v>0</v>
      </c>
      <c r="BW432" s="518" t="n">
        <v>0</v>
      </c>
      <c r="BX432" s="518" t="n">
        <v>0</v>
      </c>
      <c r="BY432" s="518" t="n">
        <v>0</v>
      </c>
      <c r="BZ432" s="518" t="n">
        <v>0</v>
      </c>
      <c r="CA432" s="518" t="n">
        <v>0</v>
      </c>
      <c r="CB432" s="518" t="n">
        <v>0</v>
      </c>
      <c r="CC432" s="518" t="n">
        <v>0</v>
      </c>
      <c r="CD432" s="518" t="n">
        <v>0</v>
      </c>
      <c r="CE432" s="518" t="n">
        <v>0</v>
      </c>
      <c r="CF432" s="518" t="n">
        <v>0</v>
      </c>
      <c r="CG432" s="518" t="n">
        <v>0</v>
      </c>
      <c r="CH432" s="518"/>
      <c r="CI432" s="716"/>
      <c r="CL432" s="48" t="n">
        <v>1</v>
      </c>
      <c r="CM432" s="48" t="n">
        <f aca="false">CL432-V432</f>
        <v>0</v>
      </c>
      <c r="CN432" s="702" t="n">
        <f aca="false">SUM(CO432:DR432)</f>
        <v>1</v>
      </c>
      <c r="CO432" s="703" t="n">
        <v>0</v>
      </c>
      <c r="CP432" s="703"/>
      <c r="CQ432" s="703" t="n">
        <v>0</v>
      </c>
      <c r="CR432" s="703"/>
      <c r="CS432" s="703" t="n">
        <v>0</v>
      </c>
      <c r="CT432" s="703" t="n">
        <v>0</v>
      </c>
      <c r="CU432" s="703"/>
      <c r="CV432" s="703"/>
      <c r="CW432" s="703"/>
      <c r="CX432" s="703" t="n">
        <v>1</v>
      </c>
      <c r="CY432" s="703" t="n">
        <v>0</v>
      </c>
      <c r="CZ432" s="703" t="n">
        <v>0</v>
      </c>
      <c r="DA432" s="703"/>
      <c r="DB432" s="703"/>
      <c r="DC432" s="703"/>
      <c r="DD432" s="703"/>
      <c r="DE432" s="703" t="n">
        <v>0</v>
      </c>
      <c r="DF432" s="703"/>
      <c r="DG432" s="703" t="n">
        <v>0</v>
      </c>
      <c r="DH432" s="703" t="n">
        <v>0</v>
      </c>
      <c r="DI432" s="703" t="n">
        <v>0</v>
      </c>
      <c r="DJ432" s="703" t="n">
        <v>0</v>
      </c>
      <c r="DK432" s="703" t="n">
        <v>0</v>
      </c>
      <c r="DL432" s="703" t="n">
        <v>0</v>
      </c>
      <c r="DM432" s="703"/>
      <c r="DN432" s="703"/>
      <c r="DO432" s="703"/>
      <c r="DP432" s="703"/>
      <c r="DQ432" s="703"/>
      <c r="DR432" s="703"/>
      <c r="DS432" s="704" t="n">
        <f aca="false">CN432-V432</f>
        <v>0</v>
      </c>
      <c r="DT432" s="553"/>
      <c r="DU432" s="48"/>
    </row>
    <row r="433" customFormat="false" ht="15" hidden="false" customHeight="true" outlineLevel="0" collapsed="false">
      <c r="A433" s="705" t="n">
        <f aca="false">A432+1</f>
        <v>424</v>
      </c>
      <c r="B433" s="706" t="s">
        <v>1099</v>
      </c>
      <c r="C433" s="706" t="s">
        <v>48</v>
      </c>
      <c r="D433" s="706" t="s">
        <v>552</v>
      </c>
      <c r="E433" s="243" t="n">
        <f aca="false">COUNTIF($G$10:$G$1856,$G433)</f>
        <v>1</v>
      </c>
      <c r="F433" s="706" t="s">
        <v>1811</v>
      </c>
      <c r="G433" s="706" t="s">
        <v>1811</v>
      </c>
      <c r="H433" s="707" t="s">
        <v>1782</v>
      </c>
      <c r="I433" s="708" t="s">
        <v>953</v>
      </c>
      <c r="J433" s="707" t="s">
        <v>498</v>
      </c>
      <c r="K433" s="709" t="n">
        <v>0</v>
      </c>
      <c r="L433" s="707" t="s">
        <v>497</v>
      </c>
      <c r="M433" s="708" t="s">
        <v>1755</v>
      </c>
      <c r="N433" s="710" t="s">
        <v>934</v>
      </c>
      <c r="O433" s="512" t="n">
        <v>1</v>
      </c>
      <c r="P433" s="512" t="n">
        <v>1</v>
      </c>
      <c r="Q433" s="711" t="n">
        <v>0.005799222</v>
      </c>
      <c r="R433" s="712"/>
      <c r="S433" s="713" t="n">
        <v>13.51</v>
      </c>
      <c r="T433" s="714"/>
      <c r="U433" s="715"/>
      <c r="V433" s="262" t="n">
        <f aca="false">SUM(W433:CI433)</f>
        <v>0</v>
      </c>
      <c r="W433" s="243" t="n">
        <v>0</v>
      </c>
      <c r="X433" s="243" t="n">
        <v>0</v>
      </c>
      <c r="Y433" s="243" t="n">
        <v>0</v>
      </c>
      <c r="Z433" s="243" t="n">
        <v>0</v>
      </c>
      <c r="AA433" s="243" t="n">
        <v>0</v>
      </c>
      <c r="AB433" s="243" t="n">
        <v>0</v>
      </c>
      <c r="AC433" s="243" t="n">
        <v>0</v>
      </c>
      <c r="AD433" s="243" t="n">
        <v>0</v>
      </c>
      <c r="AE433" s="243" t="n">
        <v>0</v>
      </c>
      <c r="AF433" s="243" t="n">
        <v>0</v>
      </c>
      <c r="AG433" s="243" t="n">
        <v>0</v>
      </c>
      <c r="AH433" s="518" t="n">
        <v>0</v>
      </c>
      <c r="AI433" s="243" t="n">
        <v>0</v>
      </c>
      <c r="AJ433" s="243" t="n">
        <v>0</v>
      </c>
      <c r="AK433" s="518" t="n">
        <v>0</v>
      </c>
      <c r="AL433" s="518" t="n">
        <v>0</v>
      </c>
      <c r="AM433" s="518" t="n">
        <v>0</v>
      </c>
      <c r="AN433" s="518" t="n">
        <v>0</v>
      </c>
      <c r="AO433" s="518" t="n">
        <v>0</v>
      </c>
      <c r="AP433" s="518" t="n">
        <v>0</v>
      </c>
      <c r="AQ433" s="518" t="n">
        <v>0</v>
      </c>
      <c r="AR433" s="518" t="n">
        <v>0</v>
      </c>
      <c r="AS433" s="518" t="n">
        <v>0</v>
      </c>
      <c r="AT433" s="518" t="n">
        <v>0</v>
      </c>
      <c r="AU433" s="518" t="n">
        <v>0</v>
      </c>
      <c r="AV433" s="518" t="n">
        <v>0</v>
      </c>
      <c r="AW433" s="518" t="n">
        <v>0</v>
      </c>
      <c r="AX433" s="518" t="n">
        <v>0</v>
      </c>
      <c r="AY433" s="518" t="n">
        <v>0</v>
      </c>
      <c r="AZ433" s="518" t="n">
        <v>0</v>
      </c>
      <c r="BA433" s="518" t="n">
        <v>0</v>
      </c>
      <c r="BB433" s="518" t="n">
        <v>0</v>
      </c>
      <c r="BC433" s="518" t="n">
        <v>0</v>
      </c>
      <c r="BD433" s="518" t="n">
        <v>0</v>
      </c>
      <c r="BE433" s="518" t="n">
        <v>0</v>
      </c>
      <c r="BF433" s="518" t="n">
        <v>0</v>
      </c>
      <c r="BG433" s="518" t="n">
        <v>0</v>
      </c>
      <c r="BH433" s="518" t="n">
        <v>0</v>
      </c>
      <c r="BI433" s="518" t="n">
        <v>0</v>
      </c>
      <c r="BJ433" s="518"/>
      <c r="BK433" s="518"/>
      <c r="BL433" s="518" t="n">
        <v>0</v>
      </c>
      <c r="BM433" s="518"/>
      <c r="BN433" s="518"/>
      <c r="BO433" s="518"/>
      <c r="BP433" s="518"/>
      <c r="BQ433" s="518"/>
      <c r="BR433" s="518"/>
      <c r="BS433" s="518"/>
      <c r="BT433" s="518"/>
      <c r="BU433" s="518"/>
      <c r="BV433" s="518" t="n">
        <v>0</v>
      </c>
      <c r="BW433" s="518" t="n">
        <v>0</v>
      </c>
      <c r="BX433" s="518" t="n">
        <v>0</v>
      </c>
      <c r="BY433" s="518" t="n">
        <v>0</v>
      </c>
      <c r="BZ433" s="518" t="n">
        <v>0</v>
      </c>
      <c r="CA433" s="518" t="n">
        <v>0</v>
      </c>
      <c r="CB433" s="518" t="n">
        <v>0</v>
      </c>
      <c r="CC433" s="518" t="n">
        <v>0</v>
      </c>
      <c r="CD433" s="518" t="n">
        <v>0</v>
      </c>
      <c r="CE433" s="518" t="n">
        <v>0</v>
      </c>
      <c r="CF433" s="518" t="n">
        <v>0</v>
      </c>
      <c r="CG433" s="518" t="n">
        <v>0</v>
      </c>
      <c r="CH433" s="518"/>
      <c r="CI433" s="716"/>
      <c r="CL433" s="48" t="n">
        <v>0</v>
      </c>
      <c r="CM433" s="48" t="n">
        <f aca="false">CL433-V433</f>
        <v>0</v>
      </c>
      <c r="CN433" s="702" t="n">
        <f aca="false">SUM(CO433:DR433)</f>
        <v>0</v>
      </c>
      <c r="CO433" s="703" t="n">
        <v>0</v>
      </c>
      <c r="CP433" s="703"/>
      <c r="CQ433" s="703" t="n">
        <v>0</v>
      </c>
      <c r="CR433" s="703"/>
      <c r="CS433" s="703" t="n">
        <v>0</v>
      </c>
      <c r="CT433" s="703" t="n">
        <v>0</v>
      </c>
      <c r="CU433" s="703"/>
      <c r="CV433" s="703"/>
      <c r="CW433" s="703"/>
      <c r="CX433" s="703" t="n">
        <v>0</v>
      </c>
      <c r="CY433" s="703" t="n">
        <v>0</v>
      </c>
      <c r="CZ433" s="703" t="n">
        <v>0</v>
      </c>
      <c r="DA433" s="703"/>
      <c r="DB433" s="703"/>
      <c r="DC433" s="703"/>
      <c r="DD433" s="703"/>
      <c r="DE433" s="703" t="n">
        <v>0</v>
      </c>
      <c r="DF433" s="703"/>
      <c r="DG433" s="703" t="n">
        <v>0</v>
      </c>
      <c r="DH433" s="703" t="n">
        <v>0</v>
      </c>
      <c r="DI433" s="703" t="n">
        <v>0</v>
      </c>
      <c r="DJ433" s="703" t="n">
        <v>0</v>
      </c>
      <c r="DK433" s="703" t="n">
        <v>0</v>
      </c>
      <c r="DL433" s="703" t="n">
        <v>0</v>
      </c>
      <c r="DM433" s="703"/>
      <c r="DN433" s="703"/>
      <c r="DO433" s="703"/>
      <c r="DP433" s="703"/>
      <c r="DQ433" s="703"/>
      <c r="DR433" s="703"/>
      <c r="DS433" s="704" t="n">
        <f aca="false">CN433-V433</f>
        <v>0</v>
      </c>
      <c r="DT433" s="553"/>
      <c r="DU433" s="48"/>
    </row>
    <row r="434" customFormat="false" ht="15" hidden="false" customHeight="true" outlineLevel="0" collapsed="false">
      <c r="A434" s="705" t="n">
        <f aca="false">A433+1</f>
        <v>425</v>
      </c>
      <c r="B434" s="706" t="s">
        <v>1099</v>
      </c>
      <c r="C434" s="706" t="s">
        <v>48</v>
      </c>
      <c r="D434" s="706" t="s">
        <v>552</v>
      </c>
      <c r="E434" s="243" t="n">
        <f aca="false">COUNTIF($G$10:$G$1856,$G434)</f>
        <v>1</v>
      </c>
      <c r="F434" s="706" t="s">
        <v>1812</v>
      </c>
      <c r="G434" s="706" t="s">
        <v>1812</v>
      </c>
      <c r="H434" s="707" t="s">
        <v>1784</v>
      </c>
      <c r="I434" s="708" t="s">
        <v>957</v>
      </c>
      <c r="J434" s="707" t="s">
        <v>498</v>
      </c>
      <c r="K434" s="709" t="n">
        <v>0</v>
      </c>
      <c r="L434" s="707" t="s">
        <v>497</v>
      </c>
      <c r="M434" s="708" t="s">
        <v>1758</v>
      </c>
      <c r="N434" s="710" t="s">
        <v>934</v>
      </c>
      <c r="O434" s="512" t="n">
        <v>1</v>
      </c>
      <c r="P434" s="512" t="n">
        <v>1</v>
      </c>
      <c r="Q434" s="711" t="n">
        <v>0.005799222</v>
      </c>
      <c r="R434" s="712"/>
      <c r="S434" s="713" t="n">
        <v>13.51</v>
      </c>
      <c r="T434" s="714"/>
      <c r="U434" s="715"/>
      <c r="V434" s="262" t="n">
        <f aca="false">SUM(W434:CI434)</f>
        <v>0</v>
      </c>
      <c r="W434" s="243" t="n">
        <v>0</v>
      </c>
      <c r="X434" s="243" t="n">
        <v>0</v>
      </c>
      <c r="Y434" s="243" t="n">
        <v>0</v>
      </c>
      <c r="Z434" s="243" t="n">
        <v>0</v>
      </c>
      <c r="AA434" s="243" t="n">
        <v>0</v>
      </c>
      <c r="AB434" s="243" t="n">
        <v>0</v>
      </c>
      <c r="AC434" s="243" t="n">
        <v>0</v>
      </c>
      <c r="AD434" s="243" t="n">
        <v>0</v>
      </c>
      <c r="AE434" s="243" t="n">
        <v>0</v>
      </c>
      <c r="AF434" s="243" t="n">
        <v>0</v>
      </c>
      <c r="AG434" s="243" t="n">
        <v>0</v>
      </c>
      <c r="AH434" s="518" t="n">
        <v>0</v>
      </c>
      <c r="AI434" s="243" t="n">
        <v>0</v>
      </c>
      <c r="AJ434" s="243" t="n">
        <v>0</v>
      </c>
      <c r="AK434" s="518" t="n">
        <v>0</v>
      </c>
      <c r="AL434" s="518" t="n">
        <v>0</v>
      </c>
      <c r="AM434" s="518" t="n">
        <v>0</v>
      </c>
      <c r="AN434" s="518" t="n">
        <v>0</v>
      </c>
      <c r="AO434" s="518" t="n">
        <v>0</v>
      </c>
      <c r="AP434" s="518" t="n">
        <v>0</v>
      </c>
      <c r="AQ434" s="518" t="n">
        <v>0</v>
      </c>
      <c r="AR434" s="518" t="n">
        <v>0</v>
      </c>
      <c r="AS434" s="518" t="n">
        <v>0</v>
      </c>
      <c r="AT434" s="518" t="n">
        <v>0</v>
      </c>
      <c r="AU434" s="518" t="n">
        <v>0</v>
      </c>
      <c r="AV434" s="518" t="n">
        <v>0</v>
      </c>
      <c r="AW434" s="518" t="n">
        <v>0</v>
      </c>
      <c r="AX434" s="518" t="n">
        <v>0</v>
      </c>
      <c r="AY434" s="518" t="n">
        <v>0</v>
      </c>
      <c r="AZ434" s="518" t="n">
        <v>0</v>
      </c>
      <c r="BA434" s="518" t="n">
        <v>0</v>
      </c>
      <c r="BB434" s="518" t="n">
        <v>0</v>
      </c>
      <c r="BC434" s="518" t="n">
        <v>0</v>
      </c>
      <c r="BD434" s="518" t="n">
        <v>0</v>
      </c>
      <c r="BE434" s="518" t="n">
        <v>0</v>
      </c>
      <c r="BF434" s="518" t="n">
        <v>0</v>
      </c>
      <c r="BG434" s="518" t="n">
        <v>0</v>
      </c>
      <c r="BH434" s="518" t="n">
        <v>0</v>
      </c>
      <c r="BI434" s="518" t="n">
        <v>0</v>
      </c>
      <c r="BJ434" s="518"/>
      <c r="BK434" s="518"/>
      <c r="BL434" s="518" t="n">
        <v>0</v>
      </c>
      <c r="BM434" s="518"/>
      <c r="BN434" s="518"/>
      <c r="BO434" s="518"/>
      <c r="BP434" s="518"/>
      <c r="BQ434" s="518"/>
      <c r="BR434" s="518"/>
      <c r="BS434" s="518"/>
      <c r="BT434" s="518"/>
      <c r="BU434" s="518"/>
      <c r="BV434" s="518" t="n">
        <v>0</v>
      </c>
      <c r="BW434" s="518" t="n">
        <v>0</v>
      </c>
      <c r="BX434" s="518" t="n">
        <v>0</v>
      </c>
      <c r="BY434" s="518" t="n">
        <v>0</v>
      </c>
      <c r="BZ434" s="518" t="n">
        <v>0</v>
      </c>
      <c r="CA434" s="518" t="n">
        <v>0</v>
      </c>
      <c r="CB434" s="518" t="n">
        <v>0</v>
      </c>
      <c r="CC434" s="518" t="n">
        <v>0</v>
      </c>
      <c r="CD434" s="518" t="n">
        <v>0</v>
      </c>
      <c r="CE434" s="518" t="n">
        <v>0</v>
      </c>
      <c r="CF434" s="518" t="n">
        <v>0</v>
      </c>
      <c r="CG434" s="518" t="n">
        <v>0</v>
      </c>
      <c r="CH434" s="518"/>
      <c r="CI434" s="716"/>
      <c r="CL434" s="48" t="n">
        <v>0</v>
      </c>
      <c r="CM434" s="48" t="n">
        <f aca="false">CL434-V434</f>
        <v>0</v>
      </c>
      <c r="CN434" s="702" t="n">
        <f aca="false">SUM(CO434:DR434)</f>
        <v>0</v>
      </c>
      <c r="CO434" s="703" t="n">
        <v>0</v>
      </c>
      <c r="CP434" s="703"/>
      <c r="CQ434" s="703" t="n">
        <v>0</v>
      </c>
      <c r="CR434" s="703"/>
      <c r="CS434" s="703" t="n">
        <v>0</v>
      </c>
      <c r="CT434" s="703" t="n">
        <v>0</v>
      </c>
      <c r="CU434" s="703"/>
      <c r="CV434" s="703"/>
      <c r="CW434" s="703"/>
      <c r="CX434" s="703" t="n">
        <v>0</v>
      </c>
      <c r="CY434" s="703" t="n">
        <v>0</v>
      </c>
      <c r="CZ434" s="703" t="n">
        <v>0</v>
      </c>
      <c r="DA434" s="703"/>
      <c r="DB434" s="703"/>
      <c r="DC434" s="703"/>
      <c r="DD434" s="703"/>
      <c r="DE434" s="703" t="n">
        <v>0</v>
      </c>
      <c r="DF434" s="703"/>
      <c r="DG434" s="703" t="n">
        <v>0</v>
      </c>
      <c r="DH434" s="703" t="n">
        <v>0</v>
      </c>
      <c r="DI434" s="703" t="n">
        <v>0</v>
      </c>
      <c r="DJ434" s="703" t="n">
        <v>0</v>
      </c>
      <c r="DK434" s="703" t="n">
        <v>0</v>
      </c>
      <c r="DL434" s="703" t="n">
        <v>0</v>
      </c>
      <c r="DM434" s="703"/>
      <c r="DN434" s="703"/>
      <c r="DO434" s="703"/>
      <c r="DP434" s="703"/>
      <c r="DQ434" s="703"/>
      <c r="DR434" s="703"/>
      <c r="DS434" s="704" t="n">
        <f aca="false">CN434-V434</f>
        <v>0</v>
      </c>
      <c r="DT434" s="553"/>
      <c r="DU434" s="48"/>
    </row>
    <row r="435" customFormat="false" ht="15" hidden="false" customHeight="true" outlineLevel="0" collapsed="false">
      <c r="A435" s="705" t="n">
        <f aca="false">A434+1</f>
        <v>426</v>
      </c>
      <c r="B435" s="706" t="s">
        <v>1099</v>
      </c>
      <c r="C435" s="706" t="s">
        <v>48</v>
      </c>
      <c r="D435" s="706" t="s">
        <v>552</v>
      </c>
      <c r="E435" s="243" t="n">
        <f aca="false">COUNTIF($G$10:$G$1856,$G435)</f>
        <v>1</v>
      </c>
      <c r="F435" s="706" t="s">
        <v>1813</v>
      </c>
      <c r="G435" s="706" t="s">
        <v>1813</v>
      </c>
      <c r="H435" s="707" t="s">
        <v>1786</v>
      </c>
      <c r="I435" s="708" t="s">
        <v>1062</v>
      </c>
      <c r="J435" s="707" t="s">
        <v>498</v>
      </c>
      <c r="K435" s="709" t="n">
        <v>0</v>
      </c>
      <c r="L435" s="707" t="s">
        <v>497</v>
      </c>
      <c r="M435" s="708" t="s">
        <v>978</v>
      </c>
      <c r="N435" s="710" t="s">
        <v>934</v>
      </c>
      <c r="O435" s="512" t="n">
        <v>1</v>
      </c>
      <c r="P435" s="512" t="n">
        <v>1</v>
      </c>
      <c r="Q435" s="711" t="n">
        <v>0.00112812</v>
      </c>
      <c r="R435" s="712"/>
      <c r="S435" s="713" t="n">
        <v>2.63</v>
      </c>
      <c r="T435" s="714"/>
      <c r="U435" s="715"/>
      <c r="V435" s="262" t="n">
        <f aca="false">SUM(W435:CI435)</f>
        <v>0</v>
      </c>
      <c r="W435" s="243" t="n">
        <v>0</v>
      </c>
      <c r="X435" s="243" t="n">
        <v>0</v>
      </c>
      <c r="Y435" s="243" t="n">
        <v>0</v>
      </c>
      <c r="Z435" s="243" t="n">
        <v>0</v>
      </c>
      <c r="AA435" s="243" t="n">
        <v>0</v>
      </c>
      <c r="AB435" s="243" t="n">
        <v>0</v>
      </c>
      <c r="AC435" s="243" t="n">
        <v>0</v>
      </c>
      <c r="AD435" s="243" t="n">
        <v>0</v>
      </c>
      <c r="AE435" s="243" t="n">
        <v>0</v>
      </c>
      <c r="AF435" s="243" t="n">
        <v>0</v>
      </c>
      <c r="AG435" s="243" t="n">
        <v>0</v>
      </c>
      <c r="AH435" s="518" t="n">
        <v>0</v>
      </c>
      <c r="AI435" s="243" t="n">
        <v>0</v>
      </c>
      <c r="AJ435" s="243" t="n">
        <v>0</v>
      </c>
      <c r="AK435" s="518" t="n">
        <v>0</v>
      </c>
      <c r="AL435" s="518" t="n">
        <v>0</v>
      </c>
      <c r="AM435" s="518" t="n">
        <v>0</v>
      </c>
      <c r="AN435" s="518" t="n">
        <v>0</v>
      </c>
      <c r="AO435" s="518" t="n">
        <v>0</v>
      </c>
      <c r="AP435" s="518" t="n">
        <v>0</v>
      </c>
      <c r="AQ435" s="518" t="n">
        <v>0</v>
      </c>
      <c r="AR435" s="518" t="n">
        <v>0</v>
      </c>
      <c r="AS435" s="518" t="n">
        <v>0</v>
      </c>
      <c r="AT435" s="518" t="n">
        <v>0</v>
      </c>
      <c r="AU435" s="518" t="n">
        <v>0</v>
      </c>
      <c r="AV435" s="518" t="n">
        <v>0</v>
      </c>
      <c r="AW435" s="518" t="n">
        <v>0</v>
      </c>
      <c r="AX435" s="518" t="n">
        <v>0</v>
      </c>
      <c r="AY435" s="518" t="n">
        <v>0</v>
      </c>
      <c r="AZ435" s="518" t="n">
        <v>0</v>
      </c>
      <c r="BA435" s="518" t="n">
        <v>0</v>
      </c>
      <c r="BB435" s="518" t="n">
        <v>0</v>
      </c>
      <c r="BC435" s="518" t="n">
        <v>0</v>
      </c>
      <c r="BD435" s="518" t="n">
        <v>0</v>
      </c>
      <c r="BE435" s="518" t="n">
        <v>0</v>
      </c>
      <c r="BF435" s="518" t="n">
        <v>0</v>
      </c>
      <c r="BG435" s="518" t="n">
        <v>0</v>
      </c>
      <c r="BH435" s="518" t="n">
        <v>0</v>
      </c>
      <c r="BI435" s="518" t="n">
        <v>0</v>
      </c>
      <c r="BJ435" s="518"/>
      <c r="BK435" s="518"/>
      <c r="BL435" s="518" t="n">
        <v>0</v>
      </c>
      <c r="BM435" s="518"/>
      <c r="BN435" s="518"/>
      <c r="BO435" s="518"/>
      <c r="BP435" s="518"/>
      <c r="BQ435" s="518"/>
      <c r="BR435" s="518"/>
      <c r="BS435" s="518"/>
      <c r="BT435" s="518"/>
      <c r="BU435" s="518"/>
      <c r="BV435" s="518" t="n">
        <v>0</v>
      </c>
      <c r="BW435" s="518" t="n">
        <v>0</v>
      </c>
      <c r="BX435" s="518" t="n">
        <v>0</v>
      </c>
      <c r="BY435" s="518" t="n">
        <v>0</v>
      </c>
      <c r="BZ435" s="518" t="n">
        <v>0</v>
      </c>
      <c r="CA435" s="518" t="n">
        <v>0</v>
      </c>
      <c r="CB435" s="518" t="n">
        <v>0</v>
      </c>
      <c r="CC435" s="518" t="n">
        <v>0</v>
      </c>
      <c r="CD435" s="518" t="n">
        <v>0</v>
      </c>
      <c r="CE435" s="518" t="n">
        <v>0</v>
      </c>
      <c r="CF435" s="518" t="n">
        <v>0</v>
      </c>
      <c r="CG435" s="518" t="n">
        <v>0</v>
      </c>
      <c r="CH435" s="518"/>
      <c r="CI435" s="716"/>
      <c r="CL435" s="48" t="n">
        <v>0</v>
      </c>
      <c r="CM435" s="48" t="n">
        <f aca="false">CL435-V435</f>
        <v>0</v>
      </c>
      <c r="CN435" s="702" t="n">
        <f aca="false">SUM(CO435:DR435)</f>
        <v>0</v>
      </c>
      <c r="CO435" s="703" t="n">
        <v>0</v>
      </c>
      <c r="CP435" s="703"/>
      <c r="CQ435" s="703" t="n">
        <v>0</v>
      </c>
      <c r="CR435" s="703"/>
      <c r="CS435" s="703" t="n">
        <v>0</v>
      </c>
      <c r="CT435" s="703" t="n">
        <v>0</v>
      </c>
      <c r="CU435" s="703"/>
      <c r="CV435" s="703"/>
      <c r="CW435" s="703"/>
      <c r="CX435" s="703" t="n">
        <v>0</v>
      </c>
      <c r="CY435" s="703" t="n">
        <v>0</v>
      </c>
      <c r="CZ435" s="703" t="n">
        <v>0</v>
      </c>
      <c r="DA435" s="703"/>
      <c r="DB435" s="703"/>
      <c r="DC435" s="703"/>
      <c r="DD435" s="703"/>
      <c r="DE435" s="703" t="n">
        <v>0</v>
      </c>
      <c r="DF435" s="703"/>
      <c r="DG435" s="703" t="n">
        <v>0</v>
      </c>
      <c r="DH435" s="703" t="n">
        <v>0</v>
      </c>
      <c r="DI435" s="703" t="n">
        <v>0</v>
      </c>
      <c r="DJ435" s="703" t="n">
        <v>0</v>
      </c>
      <c r="DK435" s="703" t="n">
        <v>0</v>
      </c>
      <c r="DL435" s="703" t="n">
        <v>0</v>
      </c>
      <c r="DM435" s="703"/>
      <c r="DN435" s="703"/>
      <c r="DO435" s="703"/>
      <c r="DP435" s="703"/>
      <c r="DQ435" s="703"/>
      <c r="DR435" s="703"/>
      <c r="DS435" s="704" t="n">
        <f aca="false">CN435-V435</f>
        <v>0</v>
      </c>
      <c r="DT435" s="553"/>
      <c r="DU435" s="48"/>
    </row>
    <row r="436" customFormat="false" ht="15" hidden="false" customHeight="true" outlineLevel="0" collapsed="false">
      <c r="A436" s="705" t="n">
        <f aca="false">A435+1</f>
        <v>427</v>
      </c>
      <c r="B436" s="706" t="s">
        <v>1099</v>
      </c>
      <c r="C436" s="706" t="s">
        <v>48</v>
      </c>
      <c r="D436" s="706" t="s">
        <v>552</v>
      </c>
      <c r="E436" s="243" t="n">
        <f aca="false">COUNTIF($G$10:$G$1856,$G436)</f>
        <v>1</v>
      </c>
      <c r="F436" s="706" t="s">
        <v>1814</v>
      </c>
      <c r="G436" s="706" t="s">
        <v>1814</v>
      </c>
      <c r="H436" s="707" t="s">
        <v>1788</v>
      </c>
      <c r="I436" s="708" t="s">
        <v>1066</v>
      </c>
      <c r="J436" s="707" t="s">
        <v>498</v>
      </c>
      <c r="K436" s="709" t="n">
        <v>0</v>
      </c>
      <c r="L436" s="707" t="s">
        <v>497</v>
      </c>
      <c r="M436" s="708" t="s">
        <v>1067</v>
      </c>
      <c r="N436" s="710" t="s">
        <v>934</v>
      </c>
      <c r="O436" s="512" t="n">
        <v>1</v>
      </c>
      <c r="P436" s="512" t="n">
        <v>1</v>
      </c>
      <c r="Q436" s="711" t="n">
        <v>0.00112812</v>
      </c>
      <c r="R436" s="712"/>
      <c r="S436" s="713" t="n">
        <v>2.63</v>
      </c>
      <c r="T436" s="714"/>
      <c r="U436" s="715"/>
      <c r="V436" s="262" t="n">
        <f aca="false">SUM(W436:CI436)</f>
        <v>0</v>
      </c>
      <c r="W436" s="243" t="n">
        <v>0</v>
      </c>
      <c r="X436" s="243" t="n">
        <v>0</v>
      </c>
      <c r="Y436" s="243" t="n">
        <v>0</v>
      </c>
      <c r="Z436" s="243" t="n">
        <v>0</v>
      </c>
      <c r="AA436" s="243" t="n">
        <v>0</v>
      </c>
      <c r="AB436" s="243" t="n">
        <v>0</v>
      </c>
      <c r="AC436" s="243" t="n">
        <v>0</v>
      </c>
      <c r="AD436" s="243" t="n">
        <v>0</v>
      </c>
      <c r="AE436" s="243" t="n">
        <v>0</v>
      </c>
      <c r="AF436" s="243" t="n">
        <v>0</v>
      </c>
      <c r="AG436" s="243" t="n">
        <v>0</v>
      </c>
      <c r="AH436" s="518" t="n">
        <v>0</v>
      </c>
      <c r="AI436" s="243" t="n">
        <v>0</v>
      </c>
      <c r="AJ436" s="243" t="n">
        <v>0</v>
      </c>
      <c r="AK436" s="518" t="n">
        <v>0</v>
      </c>
      <c r="AL436" s="518" t="n">
        <v>0</v>
      </c>
      <c r="AM436" s="518" t="n">
        <v>0</v>
      </c>
      <c r="AN436" s="518" t="n">
        <v>0</v>
      </c>
      <c r="AO436" s="518" t="n">
        <v>0</v>
      </c>
      <c r="AP436" s="518" t="n">
        <v>0</v>
      </c>
      <c r="AQ436" s="518" t="n">
        <v>0</v>
      </c>
      <c r="AR436" s="518" t="n">
        <v>0</v>
      </c>
      <c r="AS436" s="518" t="n">
        <v>0</v>
      </c>
      <c r="AT436" s="518" t="n">
        <v>0</v>
      </c>
      <c r="AU436" s="518" t="n">
        <v>0</v>
      </c>
      <c r="AV436" s="518" t="n">
        <v>0</v>
      </c>
      <c r="AW436" s="518" t="n">
        <v>0</v>
      </c>
      <c r="AX436" s="518" t="n">
        <v>0</v>
      </c>
      <c r="AY436" s="518" t="n">
        <v>0</v>
      </c>
      <c r="AZ436" s="518" t="n">
        <v>0</v>
      </c>
      <c r="BA436" s="518" t="n">
        <v>0</v>
      </c>
      <c r="BB436" s="518" t="n">
        <v>0</v>
      </c>
      <c r="BC436" s="518" t="n">
        <v>0</v>
      </c>
      <c r="BD436" s="518" t="n">
        <v>0</v>
      </c>
      <c r="BE436" s="518" t="n">
        <v>0</v>
      </c>
      <c r="BF436" s="518" t="n">
        <v>0</v>
      </c>
      <c r="BG436" s="518" t="n">
        <v>0</v>
      </c>
      <c r="BH436" s="518" t="n">
        <v>0</v>
      </c>
      <c r="BI436" s="518" t="n">
        <v>0</v>
      </c>
      <c r="BJ436" s="518"/>
      <c r="BK436" s="518"/>
      <c r="BL436" s="518" t="n">
        <v>0</v>
      </c>
      <c r="BM436" s="518"/>
      <c r="BN436" s="518"/>
      <c r="BO436" s="518"/>
      <c r="BP436" s="518"/>
      <c r="BQ436" s="518"/>
      <c r="BR436" s="518"/>
      <c r="BS436" s="518"/>
      <c r="BT436" s="518"/>
      <c r="BU436" s="518"/>
      <c r="BV436" s="518" t="n">
        <v>0</v>
      </c>
      <c r="BW436" s="518" t="n">
        <v>0</v>
      </c>
      <c r="BX436" s="518" t="n">
        <v>0</v>
      </c>
      <c r="BY436" s="518" t="n">
        <v>0</v>
      </c>
      <c r="BZ436" s="518" t="n">
        <v>0</v>
      </c>
      <c r="CA436" s="518" t="n">
        <v>0</v>
      </c>
      <c r="CB436" s="518" t="n">
        <v>0</v>
      </c>
      <c r="CC436" s="518" t="n">
        <v>0</v>
      </c>
      <c r="CD436" s="518" t="n">
        <v>0</v>
      </c>
      <c r="CE436" s="518" t="n">
        <v>0</v>
      </c>
      <c r="CF436" s="518" t="n">
        <v>0</v>
      </c>
      <c r="CG436" s="518" t="n">
        <v>0</v>
      </c>
      <c r="CH436" s="518"/>
      <c r="CI436" s="716"/>
      <c r="CL436" s="48" t="n">
        <v>0</v>
      </c>
      <c r="CM436" s="48" t="n">
        <f aca="false">CL436-V436</f>
        <v>0</v>
      </c>
      <c r="CN436" s="702" t="n">
        <f aca="false">SUM(CO436:DR436)</f>
        <v>0</v>
      </c>
      <c r="CO436" s="703" t="n">
        <v>0</v>
      </c>
      <c r="CP436" s="703"/>
      <c r="CQ436" s="703" t="n">
        <v>0</v>
      </c>
      <c r="CR436" s="703"/>
      <c r="CS436" s="703" t="n">
        <v>0</v>
      </c>
      <c r="CT436" s="703" t="n">
        <v>0</v>
      </c>
      <c r="CU436" s="703"/>
      <c r="CV436" s="703"/>
      <c r="CW436" s="703"/>
      <c r="CX436" s="703" t="n">
        <v>0</v>
      </c>
      <c r="CY436" s="703" t="n">
        <v>0</v>
      </c>
      <c r="CZ436" s="703" t="n">
        <v>0</v>
      </c>
      <c r="DA436" s="703"/>
      <c r="DB436" s="703"/>
      <c r="DC436" s="703"/>
      <c r="DD436" s="703"/>
      <c r="DE436" s="703" t="n">
        <v>0</v>
      </c>
      <c r="DF436" s="703"/>
      <c r="DG436" s="703" t="n">
        <v>0</v>
      </c>
      <c r="DH436" s="703" t="n">
        <v>0</v>
      </c>
      <c r="DI436" s="703" t="n">
        <v>0</v>
      </c>
      <c r="DJ436" s="703" t="n">
        <v>0</v>
      </c>
      <c r="DK436" s="703" t="n">
        <v>0</v>
      </c>
      <c r="DL436" s="703" t="n">
        <v>0</v>
      </c>
      <c r="DM436" s="703"/>
      <c r="DN436" s="703"/>
      <c r="DO436" s="703"/>
      <c r="DP436" s="703"/>
      <c r="DQ436" s="703"/>
      <c r="DR436" s="703"/>
      <c r="DS436" s="704" t="n">
        <f aca="false">CN436-V436</f>
        <v>0</v>
      </c>
      <c r="DT436" s="553"/>
      <c r="DU436" s="48"/>
    </row>
    <row r="437" customFormat="false" ht="15" hidden="false" customHeight="true" outlineLevel="0" collapsed="false">
      <c r="A437" s="705" t="n">
        <f aca="false">A436+1</f>
        <v>428</v>
      </c>
      <c r="B437" s="706" t="s">
        <v>1099</v>
      </c>
      <c r="C437" s="706" t="s">
        <v>48</v>
      </c>
      <c r="D437" s="706" t="s">
        <v>552</v>
      </c>
      <c r="E437" s="243" t="n">
        <f aca="false">COUNTIF($G$10:$G$1856,$G437)</f>
        <v>1</v>
      </c>
      <c r="F437" s="706" t="s">
        <v>1815</v>
      </c>
      <c r="G437" s="706" t="s">
        <v>1815</v>
      </c>
      <c r="H437" s="707" t="s">
        <v>1790</v>
      </c>
      <c r="I437" s="708" t="s">
        <v>1141</v>
      </c>
      <c r="J437" s="707" t="s">
        <v>498</v>
      </c>
      <c r="K437" s="709" t="n">
        <v>0</v>
      </c>
      <c r="L437" s="707" t="s">
        <v>497</v>
      </c>
      <c r="M437" s="708" t="s">
        <v>1142</v>
      </c>
      <c r="N437" s="710" t="s">
        <v>934</v>
      </c>
      <c r="O437" s="512" t="n">
        <v>1</v>
      </c>
      <c r="P437" s="512" t="n">
        <v>1</v>
      </c>
      <c r="Q437" s="711" t="n">
        <v>0.00111627</v>
      </c>
      <c r="R437" s="712"/>
      <c r="S437" s="713" t="n">
        <v>2.6</v>
      </c>
      <c r="T437" s="714"/>
      <c r="U437" s="715"/>
      <c r="V437" s="262" t="n">
        <f aca="false">SUM(W437:CI437)</f>
        <v>0</v>
      </c>
      <c r="W437" s="243" t="n">
        <v>0</v>
      </c>
      <c r="X437" s="243" t="n">
        <v>0</v>
      </c>
      <c r="Y437" s="243" t="n">
        <v>0</v>
      </c>
      <c r="Z437" s="243" t="n">
        <v>0</v>
      </c>
      <c r="AA437" s="243" t="n">
        <v>0</v>
      </c>
      <c r="AB437" s="243" t="n">
        <v>0</v>
      </c>
      <c r="AC437" s="243" t="n">
        <v>0</v>
      </c>
      <c r="AD437" s="243" t="n">
        <v>0</v>
      </c>
      <c r="AE437" s="243" t="n">
        <v>0</v>
      </c>
      <c r="AF437" s="243" t="n">
        <v>0</v>
      </c>
      <c r="AG437" s="243" t="n">
        <v>0</v>
      </c>
      <c r="AH437" s="518" t="n">
        <v>0</v>
      </c>
      <c r="AI437" s="243" t="n">
        <v>0</v>
      </c>
      <c r="AJ437" s="243" t="n">
        <v>0</v>
      </c>
      <c r="AK437" s="518" t="n">
        <v>0</v>
      </c>
      <c r="AL437" s="518" t="n">
        <v>0</v>
      </c>
      <c r="AM437" s="518" t="n">
        <v>0</v>
      </c>
      <c r="AN437" s="518" t="n">
        <v>0</v>
      </c>
      <c r="AO437" s="518" t="n">
        <v>0</v>
      </c>
      <c r="AP437" s="518" t="n">
        <v>0</v>
      </c>
      <c r="AQ437" s="518" t="n">
        <v>0</v>
      </c>
      <c r="AR437" s="518" t="n">
        <v>0</v>
      </c>
      <c r="AS437" s="518" t="n">
        <v>0</v>
      </c>
      <c r="AT437" s="518" t="n">
        <v>0</v>
      </c>
      <c r="AU437" s="518" t="n">
        <v>0</v>
      </c>
      <c r="AV437" s="518" t="n">
        <v>0</v>
      </c>
      <c r="AW437" s="518" t="n">
        <v>0</v>
      </c>
      <c r="AX437" s="518" t="n">
        <v>0</v>
      </c>
      <c r="AY437" s="518" t="n">
        <v>0</v>
      </c>
      <c r="AZ437" s="518" t="n">
        <v>0</v>
      </c>
      <c r="BA437" s="518" t="n">
        <v>0</v>
      </c>
      <c r="BB437" s="518" t="n">
        <v>0</v>
      </c>
      <c r="BC437" s="518" t="n">
        <v>0</v>
      </c>
      <c r="BD437" s="518" t="n">
        <v>0</v>
      </c>
      <c r="BE437" s="518" t="n">
        <v>0</v>
      </c>
      <c r="BF437" s="518" t="n">
        <v>0</v>
      </c>
      <c r="BG437" s="518" t="n">
        <v>0</v>
      </c>
      <c r="BH437" s="518" t="n">
        <v>0</v>
      </c>
      <c r="BI437" s="518" t="n">
        <v>0</v>
      </c>
      <c r="BJ437" s="518"/>
      <c r="BK437" s="518"/>
      <c r="BL437" s="518" t="n">
        <v>0</v>
      </c>
      <c r="BM437" s="518"/>
      <c r="BN437" s="518"/>
      <c r="BO437" s="518"/>
      <c r="BP437" s="518"/>
      <c r="BQ437" s="518"/>
      <c r="BR437" s="518"/>
      <c r="BS437" s="518"/>
      <c r="BT437" s="518"/>
      <c r="BU437" s="518"/>
      <c r="BV437" s="518" t="n">
        <v>0</v>
      </c>
      <c r="BW437" s="518" t="n">
        <v>0</v>
      </c>
      <c r="BX437" s="518" t="n">
        <v>0</v>
      </c>
      <c r="BY437" s="518" t="n">
        <v>0</v>
      </c>
      <c r="BZ437" s="518" t="n">
        <v>0</v>
      </c>
      <c r="CA437" s="518" t="n">
        <v>0</v>
      </c>
      <c r="CB437" s="518" t="n">
        <v>0</v>
      </c>
      <c r="CC437" s="518" t="n">
        <v>0</v>
      </c>
      <c r="CD437" s="518" t="n">
        <v>0</v>
      </c>
      <c r="CE437" s="518" t="n">
        <v>0</v>
      </c>
      <c r="CF437" s="518" t="n">
        <v>0</v>
      </c>
      <c r="CG437" s="518" t="n">
        <v>0</v>
      </c>
      <c r="CH437" s="518"/>
      <c r="CI437" s="716"/>
      <c r="CL437" s="48" t="n">
        <v>0</v>
      </c>
      <c r="CM437" s="48" t="n">
        <f aca="false">CL437-V437</f>
        <v>0</v>
      </c>
      <c r="CN437" s="702" t="n">
        <f aca="false">SUM(CO437:DR437)</f>
        <v>0</v>
      </c>
      <c r="CO437" s="703" t="n">
        <v>0</v>
      </c>
      <c r="CP437" s="703"/>
      <c r="CQ437" s="703" t="n">
        <v>0</v>
      </c>
      <c r="CR437" s="703"/>
      <c r="CS437" s="703" t="n">
        <v>0</v>
      </c>
      <c r="CT437" s="703" t="n">
        <v>0</v>
      </c>
      <c r="CU437" s="703"/>
      <c r="CV437" s="703"/>
      <c r="CW437" s="703"/>
      <c r="CX437" s="703" t="n">
        <v>0</v>
      </c>
      <c r="CY437" s="703" t="n">
        <v>0</v>
      </c>
      <c r="CZ437" s="703" t="n">
        <v>0</v>
      </c>
      <c r="DA437" s="703"/>
      <c r="DB437" s="703"/>
      <c r="DC437" s="703"/>
      <c r="DD437" s="703"/>
      <c r="DE437" s="703" t="n">
        <v>0</v>
      </c>
      <c r="DF437" s="703"/>
      <c r="DG437" s="703" t="n">
        <v>0</v>
      </c>
      <c r="DH437" s="703" t="n">
        <v>0</v>
      </c>
      <c r="DI437" s="703" t="n">
        <v>0</v>
      </c>
      <c r="DJ437" s="703" t="n">
        <v>0</v>
      </c>
      <c r="DK437" s="703" t="n">
        <v>0</v>
      </c>
      <c r="DL437" s="703" t="n">
        <v>0</v>
      </c>
      <c r="DM437" s="703"/>
      <c r="DN437" s="703"/>
      <c r="DO437" s="703"/>
      <c r="DP437" s="703"/>
      <c r="DQ437" s="703"/>
      <c r="DR437" s="703"/>
      <c r="DS437" s="704" t="n">
        <f aca="false">CN437-V437</f>
        <v>0</v>
      </c>
      <c r="DT437" s="553"/>
      <c r="DU437" s="48"/>
    </row>
    <row r="438" customFormat="false" ht="15" hidden="false" customHeight="true" outlineLevel="0" collapsed="false">
      <c r="A438" s="705" t="n">
        <f aca="false">A437+1</f>
        <v>429</v>
      </c>
      <c r="B438" s="706" t="s">
        <v>1099</v>
      </c>
      <c r="C438" s="706" t="s">
        <v>48</v>
      </c>
      <c r="D438" s="706" t="s">
        <v>552</v>
      </c>
      <c r="E438" s="243" t="n">
        <f aca="false">COUNTIF($G$10:$G$1856,$G438)</f>
        <v>1</v>
      </c>
      <c r="F438" s="706" t="s">
        <v>1816</v>
      </c>
      <c r="G438" s="706" t="s">
        <v>1816</v>
      </c>
      <c r="H438" s="707" t="s">
        <v>1792</v>
      </c>
      <c r="I438" s="708" t="s">
        <v>1149</v>
      </c>
      <c r="J438" s="707" t="s">
        <v>498</v>
      </c>
      <c r="K438" s="709" t="n">
        <v>0</v>
      </c>
      <c r="L438" s="707" t="s">
        <v>497</v>
      </c>
      <c r="M438" s="708" t="s">
        <v>1150</v>
      </c>
      <c r="N438" s="710" t="s">
        <v>934</v>
      </c>
      <c r="O438" s="512" t="n">
        <v>2</v>
      </c>
      <c r="P438" s="512" t="n">
        <v>1</v>
      </c>
      <c r="Q438" s="711" t="n">
        <v>0.0003712</v>
      </c>
      <c r="R438" s="712"/>
      <c r="S438" s="713" t="n">
        <v>0.86</v>
      </c>
      <c r="T438" s="714"/>
      <c r="U438" s="715"/>
      <c r="V438" s="262" t="n">
        <f aca="false">SUM(W438:CI438)</f>
        <v>0</v>
      </c>
      <c r="W438" s="243" t="n">
        <v>0</v>
      </c>
      <c r="X438" s="243" t="n">
        <v>0</v>
      </c>
      <c r="Y438" s="243" t="n">
        <v>0</v>
      </c>
      <c r="Z438" s="243" t="n">
        <v>0</v>
      </c>
      <c r="AA438" s="243" t="n">
        <v>0</v>
      </c>
      <c r="AB438" s="243" t="n">
        <v>0</v>
      </c>
      <c r="AC438" s="243" t="n">
        <v>0</v>
      </c>
      <c r="AD438" s="243" t="n">
        <v>0</v>
      </c>
      <c r="AE438" s="243" t="n">
        <v>0</v>
      </c>
      <c r="AF438" s="243" t="n">
        <v>0</v>
      </c>
      <c r="AG438" s="243" t="n">
        <v>0</v>
      </c>
      <c r="AH438" s="518" t="n">
        <v>0</v>
      </c>
      <c r="AI438" s="243" t="n">
        <v>0</v>
      </c>
      <c r="AJ438" s="243" t="n">
        <v>0</v>
      </c>
      <c r="AK438" s="518" t="n">
        <v>0</v>
      </c>
      <c r="AL438" s="518" t="n">
        <v>0</v>
      </c>
      <c r="AM438" s="518" t="n">
        <v>0</v>
      </c>
      <c r="AN438" s="518" t="n">
        <v>0</v>
      </c>
      <c r="AO438" s="518" t="n">
        <v>0</v>
      </c>
      <c r="AP438" s="518" t="n">
        <v>0</v>
      </c>
      <c r="AQ438" s="518" t="n">
        <v>0</v>
      </c>
      <c r="AR438" s="518" t="n">
        <v>0</v>
      </c>
      <c r="AS438" s="518" t="n">
        <v>0</v>
      </c>
      <c r="AT438" s="518" t="n">
        <v>0</v>
      </c>
      <c r="AU438" s="518" t="n">
        <v>0</v>
      </c>
      <c r="AV438" s="518" t="n">
        <v>0</v>
      </c>
      <c r="AW438" s="518" t="n">
        <v>0</v>
      </c>
      <c r="AX438" s="518" t="n">
        <v>0</v>
      </c>
      <c r="AY438" s="518" t="n">
        <v>0</v>
      </c>
      <c r="AZ438" s="518" t="n">
        <v>0</v>
      </c>
      <c r="BA438" s="518" t="n">
        <v>0</v>
      </c>
      <c r="BB438" s="518" t="n">
        <v>0</v>
      </c>
      <c r="BC438" s="518" t="n">
        <v>0</v>
      </c>
      <c r="BD438" s="518" t="n">
        <v>0</v>
      </c>
      <c r="BE438" s="518" t="n">
        <v>0</v>
      </c>
      <c r="BF438" s="518" t="n">
        <v>0</v>
      </c>
      <c r="BG438" s="518" t="n">
        <v>0</v>
      </c>
      <c r="BH438" s="518" t="n">
        <v>0</v>
      </c>
      <c r="BI438" s="518" t="n">
        <v>0</v>
      </c>
      <c r="BJ438" s="518"/>
      <c r="BK438" s="518"/>
      <c r="BL438" s="518" t="n">
        <v>0</v>
      </c>
      <c r="BM438" s="518"/>
      <c r="BN438" s="518"/>
      <c r="BO438" s="518"/>
      <c r="BP438" s="518"/>
      <c r="BQ438" s="518"/>
      <c r="BR438" s="518"/>
      <c r="BS438" s="518"/>
      <c r="BT438" s="518"/>
      <c r="BU438" s="518"/>
      <c r="BV438" s="518" t="n">
        <v>0</v>
      </c>
      <c r="BW438" s="518" t="n">
        <v>0</v>
      </c>
      <c r="BX438" s="518" t="n">
        <v>0</v>
      </c>
      <c r="BY438" s="518" t="n">
        <v>0</v>
      </c>
      <c r="BZ438" s="518" t="n">
        <v>0</v>
      </c>
      <c r="CA438" s="518" t="n">
        <v>0</v>
      </c>
      <c r="CB438" s="518" t="n">
        <v>0</v>
      </c>
      <c r="CC438" s="518" t="n">
        <v>0</v>
      </c>
      <c r="CD438" s="518" t="n">
        <v>0</v>
      </c>
      <c r="CE438" s="518" t="n">
        <v>0</v>
      </c>
      <c r="CF438" s="518" t="n">
        <v>0</v>
      </c>
      <c r="CG438" s="518" t="n">
        <v>0</v>
      </c>
      <c r="CH438" s="518"/>
      <c r="CI438" s="716"/>
      <c r="CL438" s="48" t="n">
        <v>0</v>
      </c>
      <c r="CM438" s="48" t="n">
        <f aca="false">CL438-V438</f>
        <v>0</v>
      </c>
      <c r="CN438" s="702" t="n">
        <f aca="false">SUM(CO438:DR438)</f>
        <v>0</v>
      </c>
      <c r="CO438" s="703" t="n">
        <v>0</v>
      </c>
      <c r="CP438" s="703"/>
      <c r="CQ438" s="703" t="n">
        <v>0</v>
      </c>
      <c r="CR438" s="703"/>
      <c r="CS438" s="703" t="n">
        <v>0</v>
      </c>
      <c r="CT438" s="703" t="n">
        <v>0</v>
      </c>
      <c r="CU438" s="703"/>
      <c r="CV438" s="703"/>
      <c r="CW438" s="703"/>
      <c r="CX438" s="703" t="n">
        <v>0</v>
      </c>
      <c r="CY438" s="703" t="n">
        <v>0</v>
      </c>
      <c r="CZ438" s="703" t="n">
        <v>0</v>
      </c>
      <c r="DA438" s="703"/>
      <c r="DB438" s="703"/>
      <c r="DC438" s="703"/>
      <c r="DD438" s="703"/>
      <c r="DE438" s="703" t="n">
        <v>0</v>
      </c>
      <c r="DF438" s="703"/>
      <c r="DG438" s="703" t="n">
        <v>0</v>
      </c>
      <c r="DH438" s="703" t="n">
        <v>0</v>
      </c>
      <c r="DI438" s="703" t="n">
        <v>0</v>
      </c>
      <c r="DJ438" s="703" t="n">
        <v>0</v>
      </c>
      <c r="DK438" s="703" t="n">
        <v>0</v>
      </c>
      <c r="DL438" s="703" t="n">
        <v>0</v>
      </c>
      <c r="DM438" s="703"/>
      <c r="DN438" s="703"/>
      <c r="DO438" s="703"/>
      <c r="DP438" s="703"/>
      <c r="DQ438" s="703"/>
      <c r="DR438" s="703"/>
      <c r="DS438" s="704" t="n">
        <f aca="false">CN438-V438</f>
        <v>0</v>
      </c>
      <c r="DT438" s="553"/>
      <c r="DU438" s="48"/>
    </row>
    <row r="439" customFormat="false" ht="15" hidden="false" customHeight="true" outlineLevel="0" collapsed="false">
      <c r="A439" s="705" t="n">
        <f aca="false">A438+1</f>
        <v>430</v>
      </c>
      <c r="B439" s="706" t="s">
        <v>1099</v>
      </c>
      <c r="C439" s="706" t="s">
        <v>48</v>
      </c>
      <c r="D439" s="706" t="s">
        <v>552</v>
      </c>
      <c r="E439" s="243" t="n">
        <f aca="false">COUNTIF($G$10:$G$1856,$G439)</f>
        <v>1</v>
      </c>
      <c r="F439" s="706" t="s">
        <v>1817</v>
      </c>
      <c r="G439" s="706" t="s">
        <v>1817</v>
      </c>
      <c r="H439" s="707" t="s">
        <v>1794</v>
      </c>
      <c r="I439" s="708" t="s">
        <v>1137</v>
      </c>
      <c r="J439" s="707" t="s">
        <v>498</v>
      </c>
      <c r="K439" s="709" t="n">
        <v>0</v>
      </c>
      <c r="L439" s="707" t="s">
        <v>497</v>
      </c>
      <c r="M439" s="708" t="s">
        <v>1138</v>
      </c>
      <c r="N439" s="710" t="s">
        <v>934</v>
      </c>
      <c r="O439" s="512" t="n">
        <v>2</v>
      </c>
      <c r="P439" s="512" t="n">
        <v>1</v>
      </c>
      <c r="Q439" s="711" t="n">
        <v>0.002381634</v>
      </c>
      <c r="R439" s="712"/>
      <c r="S439" s="713" t="n">
        <v>5.55</v>
      </c>
      <c r="T439" s="714"/>
      <c r="U439" s="715"/>
      <c r="V439" s="262" t="n">
        <f aca="false">SUM(W439:CI439)</f>
        <v>1</v>
      </c>
      <c r="W439" s="243" t="n">
        <v>0</v>
      </c>
      <c r="X439" s="243" t="n">
        <v>0</v>
      </c>
      <c r="Y439" s="243" t="n">
        <v>0</v>
      </c>
      <c r="Z439" s="243" t="n">
        <v>0</v>
      </c>
      <c r="AA439" s="243" t="n">
        <v>0</v>
      </c>
      <c r="AB439" s="243" t="n">
        <v>0</v>
      </c>
      <c r="AC439" s="243" t="n">
        <v>0</v>
      </c>
      <c r="AD439" s="243" t="n">
        <v>1</v>
      </c>
      <c r="AE439" s="243" t="n">
        <v>0</v>
      </c>
      <c r="AF439" s="243" t="n">
        <v>0</v>
      </c>
      <c r="AG439" s="243" t="n">
        <v>0</v>
      </c>
      <c r="AH439" s="518" t="n">
        <v>0</v>
      </c>
      <c r="AI439" s="243" t="n">
        <v>0</v>
      </c>
      <c r="AJ439" s="243" t="n">
        <v>0</v>
      </c>
      <c r="AK439" s="518" t="n">
        <v>0</v>
      </c>
      <c r="AL439" s="518" t="n">
        <v>0</v>
      </c>
      <c r="AM439" s="518" t="n">
        <v>0</v>
      </c>
      <c r="AN439" s="518" t="n">
        <v>0</v>
      </c>
      <c r="AO439" s="518" t="n">
        <v>0</v>
      </c>
      <c r="AP439" s="518" t="n">
        <v>0</v>
      </c>
      <c r="AQ439" s="518" t="n">
        <v>0</v>
      </c>
      <c r="AR439" s="518" t="n">
        <v>0</v>
      </c>
      <c r="AS439" s="518" t="n">
        <v>0</v>
      </c>
      <c r="AT439" s="518" t="n">
        <v>0</v>
      </c>
      <c r="AU439" s="518" t="n">
        <v>0</v>
      </c>
      <c r="AV439" s="518" t="n">
        <v>0</v>
      </c>
      <c r="AW439" s="518" t="n">
        <v>0</v>
      </c>
      <c r="AX439" s="518" t="n">
        <v>0</v>
      </c>
      <c r="AY439" s="518" t="n">
        <v>0</v>
      </c>
      <c r="AZ439" s="518" t="n">
        <v>0</v>
      </c>
      <c r="BA439" s="518" t="n">
        <v>0</v>
      </c>
      <c r="BB439" s="518" t="n">
        <v>0</v>
      </c>
      <c r="BC439" s="518" t="n">
        <v>0</v>
      </c>
      <c r="BD439" s="518" t="n">
        <v>0</v>
      </c>
      <c r="BE439" s="518" t="n">
        <v>0</v>
      </c>
      <c r="BF439" s="518" t="n">
        <v>0</v>
      </c>
      <c r="BG439" s="518" t="n">
        <v>0</v>
      </c>
      <c r="BH439" s="518" t="n">
        <v>0</v>
      </c>
      <c r="BI439" s="518" t="n">
        <v>0</v>
      </c>
      <c r="BJ439" s="518"/>
      <c r="BK439" s="518"/>
      <c r="BL439" s="518" t="n">
        <v>0</v>
      </c>
      <c r="BM439" s="518"/>
      <c r="BN439" s="518"/>
      <c r="BO439" s="518"/>
      <c r="BP439" s="518"/>
      <c r="BQ439" s="518"/>
      <c r="BR439" s="518"/>
      <c r="BS439" s="518"/>
      <c r="BT439" s="518"/>
      <c r="BU439" s="518"/>
      <c r="BV439" s="518" t="n">
        <v>0</v>
      </c>
      <c r="BW439" s="518" t="n">
        <v>0</v>
      </c>
      <c r="BX439" s="518" t="n">
        <v>0</v>
      </c>
      <c r="BY439" s="518" t="n">
        <v>0</v>
      </c>
      <c r="BZ439" s="518" t="n">
        <v>0</v>
      </c>
      <c r="CA439" s="518" t="n">
        <v>0</v>
      </c>
      <c r="CB439" s="518" t="n">
        <v>0</v>
      </c>
      <c r="CC439" s="518" t="n">
        <v>0</v>
      </c>
      <c r="CD439" s="518" t="n">
        <v>0</v>
      </c>
      <c r="CE439" s="518" t="n">
        <v>0</v>
      </c>
      <c r="CF439" s="518" t="n">
        <v>0</v>
      </c>
      <c r="CG439" s="518" t="n">
        <v>0</v>
      </c>
      <c r="CH439" s="518"/>
      <c r="CI439" s="716"/>
      <c r="CL439" s="48" t="n">
        <v>1</v>
      </c>
      <c r="CM439" s="48" t="n">
        <f aca="false">CL439-V439</f>
        <v>0</v>
      </c>
      <c r="CN439" s="702" t="n">
        <f aca="false">SUM(CO439:DR439)</f>
        <v>1</v>
      </c>
      <c r="CO439" s="703" t="n">
        <v>0</v>
      </c>
      <c r="CP439" s="703"/>
      <c r="CQ439" s="703" t="n">
        <v>0</v>
      </c>
      <c r="CR439" s="703"/>
      <c r="CS439" s="703" t="n">
        <v>0</v>
      </c>
      <c r="CT439" s="703" t="n">
        <v>0</v>
      </c>
      <c r="CU439" s="703"/>
      <c r="CV439" s="703"/>
      <c r="CW439" s="703"/>
      <c r="CX439" s="703" t="n">
        <v>1</v>
      </c>
      <c r="CY439" s="703" t="n">
        <v>0</v>
      </c>
      <c r="CZ439" s="703" t="n">
        <v>0</v>
      </c>
      <c r="DA439" s="703"/>
      <c r="DB439" s="703"/>
      <c r="DC439" s="703"/>
      <c r="DD439" s="703"/>
      <c r="DE439" s="703" t="n">
        <v>0</v>
      </c>
      <c r="DF439" s="703"/>
      <c r="DG439" s="703" t="n">
        <v>0</v>
      </c>
      <c r="DH439" s="703" t="n">
        <v>0</v>
      </c>
      <c r="DI439" s="703" t="n">
        <v>0</v>
      </c>
      <c r="DJ439" s="703" t="n">
        <v>0</v>
      </c>
      <c r="DK439" s="703" t="n">
        <v>0</v>
      </c>
      <c r="DL439" s="703" t="n">
        <v>0</v>
      </c>
      <c r="DM439" s="703"/>
      <c r="DN439" s="703"/>
      <c r="DO439" s="703"/>
      <c r="DP439" s="703"/>
      <c r="DQ439" s="703"/>
      <c r="DR439" s="703"/>
      <c r="DS439" s="704" t="n">
        <f aca="false">CN439-V439</f>
        <v>0</v>
      </c>
      <c r="DT439" s="553"/>
      <c r="DU439" s="48"/>
    </row>
    <row r="440" customFormat="false" ht="15" hidden="false" customHeight="true" outlineLevel="0" collapsed="false">
      <c r="A440" s="705" t="n">
        <f aca="false">A439+1</f>
        <v>431</v>
      </c>
      <c r="B440" s="706" t="s">
        <v>1099</v>
      </c>
      <c r="C440" s="706" t="s">
        <v>48</v>
      </c>
      <c r="D440" s="706" t="s">
        <v>552</v>
      </c>
      <c r="E440" s="243" t="n">
        <f aca="false">COUNTIF($G$10:$G$1856,$G440)</f>
        <v>1</v>
      </c>
      <c r="F440" s="706" t="s">
        <v>1818</v>
      </c>
      <c r="G440" s="706" t="s">
        <v>1818</v>
      </c>
      <c r="H440" s="707" t="s">
        <v>1796</v>
      </c>
      <c r="I440" s="708" t="s">
        <v>941</v>
      </c>
      <c r="J440" s="707" t="s">
        <v>498</v>
      </c>
      <c r="K440" s="709" t="n">
        <v>0</v>
      </c>
      <c r="L440" s="707" t="s">
        <v>497</v>
      </c>
      <c r="M440" s="708" t="s">
        <v>942</v>
      </c>
      <c r="N440" s="710" t="s">
        <v>934</v>
      </c>
      <c r="O440" s="512" t="n">
        <v>2</v>
      </c>
      <c r="P440" s="512" t="n">
        <v>1</v>
      </c>
      <c r="Q440" s="711" t="n">
        <v>0.003078</v>
      </c>
      <c r="R440" s="712"/>
      <c r="S440" s="713" t="n">
        <v>7.17</v>
      </c>
      <c r="T440" s="714"/>
      <c r="U440" s="715"/>
      <c r="V440" s="262" t="n">
        <f aca="false">SUM(W440:CI440)</f>
        <v>0</v>
      </c>
      <c r="W440" s="243" t="n">
        <v>0</v>
      </c>
      <c r="X440" s="243" t="n">
        <v>0</v>
      </c>
      <c r="Y440" s="243" t="n">
        <v>0</v>
      </c>
      <c r="Z440" s="243" t="n">
        <v>0</v>
      </c>
      <c r="AA440" s="243" t="n">
        <v>0</v>
      </c>
      <c r="AB440" s="243" t="n">
        <v>0</v>
      </c>
      <c r="AC440" s="243" t="n">
        <v>0</v>
      </c>
      <c r="AD440" s="243" t="n">
        <v>0</v>
      </c>
      <c r="AE440" s="243" t="n">
        <v>0</v>
      </c>
      <c r="AF440" s="243" t="n">
        <v>0</v>
      </c>
      <c r="AG440" s="243" t="n">
        <v>0</v>
      </c>
      <c r="AH440" s="518" t="n">
        <v>0</v>
      </c>
      <c r="AI440" s="243" t="n">
        <v>0</v>
      </c>
      <c r="AJ440" s="243" t="n">
        <v>0</v>
      </c>
      <c r="AK440" s="518" t="n">
        <v>0</v>
      </c>
      <c r="AL440" s="518" t="n">
        <v>0</v>
      </c>
      <c r="AM440" s="518" t="n">
        <v>0</v>
      </c>
      <c r="AN440" s="518" t="n">
        <v>0</v>
      </c>
      <c r="AO440" s="518" t="n">
        <v>0</v>
      </c>
      <c r="AP440" s="518" t="n">
        <v>0</v>
      </c>
      <c r="AQ440" s="518" t="n">
        <v>0</v>
      </c>
      <c r="AR440" s="518" t="n">
        <v>0</v>
      </c>
      <c r="AS440" s="518" t="n">
        <v>0</v>
      </c>
      <c r="AT440" s="518" t="n">
        <v>0</v>
      </c>
      <c r="AU440" s="518" t="n">
        <v>0</v>
      </c>
      <c r="AV440" s="518" t="n">
        <v>0</v>
      </c>
      <c r="AW440" s="518" t="n">
        <v>0</v>
      </c>
      <c r="AX440" s="518" t="n">
        <v>0</v>
      </c>
      <c r="AY440" s="518" t="n">
        <v>0</v>
      </c>
      <c r="AZ440" s="518" t="n">
        <v>0</v>
      </c>
      <c r="BA440" s="518" t="n">
        <v>0</v>
      </c>
      <c r="BB440" s="518" t="n">
        <v>0</v>
      </c>
      <c r="BC440" s="518" t="n">
        <v>0</v>
      </c>
      <c r="BD440" s="518" t="n">
        <v>0</v>
      </c>
      <c r="BE440" s="518" t="n">
        <v>0</v>
      </c>
      <c r="BF440" s="518" t="n">
        <v>0</v>
      </c>
      <c r="BG440" s="518" t="n">
        <v>0</v>
      </c>
      <c r="BH440" s="518" t="n">
        <v>0</v>
      </c>
      <c r="BI440" s="518" t="n">
        <v>0</v>
      </c>
      <c r="BJ440" s="518"/>
      <c r="BK440" s="518"/>
      <c r="BL440" s="518" t="n">
        <v>0</v>
      </c>
      <c r="BM440" s="518"/>
      <c r="BN440" s="518"/>
      <c r="BO440" s="518"/>
      <c r="BP440" s="518"/>
      <c r="BQ440" s="518"/>
      <c r="BR440" s="518"/>
      <c r="BS440" s="518"/>
      <c r="BT440" s="518"/>
      <c r="BU440" s="518"/>
      <c r="BV440" s="518" t="n">
        <v>0</v>
      </c>
      <c r="BW440" s="518" t="n">
        <v>0</v>
      </c>
      <c r="BX440" s="518" t="n">
        <v>0</v>
      </c>
      <c r="BY440" s="518" t="n">
        <v>0</v>
      </c>
      <c r="BZ440" s="518" t="n">
        <v>0</v>
      </c>
      <c r="CA440" s="518" t="n">
        <v>0</v>
      </c>
      <c r="CB440" s="518" t="n">
        <v>0</v>
      </c>
      <c r="CC440" s="518" t="n">
        <v>0</v>
      </c>
      <c r="CD440" s="518" t="n">
        <v>0</v>
      </c>
      <c r="CE440" s="518" t="n">
        <v>0</v>
      </c>
      <c r="CF440" s="518" t="n">
        <v>0</v>
      </c>
      <c r="CG440" s="518" t="n">
        <v>0</v>
      </c>
      <c r="CH440" s="518"/>
      <c r="CI440" s="716"/>
      <c r="CL440" s="48" t="n">
        <v>0</v>
      </c>
      <c r="CM440" s="48" t="n">
        <f aca="false">CL440-V440</f>
        <v>0</v>
      </c>
      <c r="CN440" s="702" t="n">
        <f aca="false">SUM(CO440:DR440)</f>
        <v>0</v>
      </c>
      <c r="CO440" s="703" t="n">
        <v>0</v>
      </c>
      <c r="CP440" s="703"/>
      <c r="CQ440" s="703" t="n">
        <v>0</v>
      </c>
      <c r="CR440" s="703"/>
      <c r="CS440" s="703" t="n">
        <v>0</v>
      </c>
      <c r="CT440" s="703" t="n">
        <v>0</v>
      </c>
      <c r="CU440" s="703"/>
      <c r="CV440" s="703"/>
      <c r="CW440" s="703"/>
      <c r="CX440" s="703" t="n">
        <v>0</v>
      </c>
      <c r="CY440" s="703" t="n">
        <v>0</v>
      </c>
      <c r="CZ440" s="703" t="n">
        <v>0</v>
      </c>
      <c r="DA440" s="703"/>
      <c r="DB440" s="703"/>
      <c r="DC440" s="703"/>
      <c r="DD440" s="703"/>
      <c r="DE440" s="703" t="n">
        <v>0</v>
      </c>
      <c r="DF440" s="703"/>
      <c r="DG440" s="703" t="n">
        <v>0</v>
      </c>
      <c r="DH440" s="703" t="n">
        <v>0</v>
      </c>
      <c r="DI440" s="703" t="n">
        <v>0</v>
      </c>
      <c r="DJ440" s="703" t="n">
        <v>0</v>
      </c>
      <c r="DK440" s="703" t="n">
        <v>0</v>
      </c>
      <c r="DL440" s="703" t="n">
        <v>0</v>
      </c>
      <c r="DM440" s="703"/>
      <c r="DN440" s="703"/>
      <c r="DO440" s="703"/>
      <c r="DP440" s="703"/>
      <c r="DQ440" s="703"/>
      <c r="DR440" s="703"/>
      <c r="DS440" s="704" t="n">
        <f aca="false">CN440-V440</f>
        <v>0</v>
      </c>
      <c r="DT440" s="553"/>
      <c r="DU440" s="48"/>
    </row>
    <row r="441" customFormat="false" ht="15" hidden="false" customHeight="true" outlineLevel="0" collapsed="false">
      <c r="A441" s="705" t="n">
        <f aca="false">A440+1</f>
        <v>432</v>
      </c>
      <c r="B441" s="706" t="s">
        <v>1099</v>
      </c>
      <c r="C441" s="706" t="s">
        <v>48</v>
      </c>
      <c r="D441" s="706" t="s">
        <v>552</v>
      </c>
      <c r="E441" s="243" t="n">
        <f aca="false">COUNTIF($G$10:$G$1856,$G441)</f>
        <v>1</v>
      </c>
      <c r="F441" s="706" t="s">
        <v>1819</v>
      </c>
      <c r="G441" s="706" t="s">
        <v>1819</v>
      </c>
      <c r="H441" s="707" t="s">
        <v>1798</v>
      </c>
      <c r="I441" s="708" t="s">
        <v>1078</v>
      </c>
      <c r="J441" s="707" t="s">
        <v>498</v>
      </c>
      <c r="K441" s="709" t="n">
        <v>0</v>
      </c>
      <c r="L441" s="707" t="s">
        <v>497</v>
      </c>
      <c r="M441" s="708" t="s">
        <v>1002</v>
      </c>
      <c r="N441" s="710" t="s">
        <v>934</v>
      </c>
      <c r="O441" s="512" t="n">
        <v>6</v>
      </c>
      <c r="P441" s="512" t="n">
        <v>1</v>
      </c>
      <c r="Q441" s="711" t="n">
        <v>0.00145476</v>
      </c>
      <c r="R441" s="712"/>
      <c r="S441" s="713" t="n">
        <v>3.39</v>
      </c>
      <c r="T441" s="714"/>
      <c r="U441" s="715"/>
      <c r="V441" s="262" t="n">
        <f aca="false">SUM(W441:CI441)</f>
        <v>1</v>
      </c>
      <c r="W441" s="243" t="n">
        <v>0</v>
      </c>
      <c r="X441" s="243" t="n">
        <v>0</v>
      </c>
      <c r="Y441" s="243" t="n">
        <v>0</v>
      </c>
      <c r="Z441" s="243" t="n">
        <v>0</v>
      </c>
      <c r="AA441" s="243" t="n">
        <v>0</v>
      </c>
      <c r="AB441" s="243" t="n">
        <v>0</v>
      </c>
      <c r="AC441" s="243" t="n">
        <v>0</v>
      </c>
      <c r="AD441" s="243" t="n">
        <v>1</v>
      </c>
      <c r="AE441" s="243" t="n">
        <v>0</v>
      </c>
      <c r="AF441" s="243" t="n">
        <v>0</v>
      </c>
      <c r="AG441" s="243" t="n">
        <v>0</v>
      </c>
      <c r="AH441" s="518" t="n">
        <v>0</v>
      </c>
      <c r="AI441" s="243" t="n">
        <v>0</v>
      </c>
      <c r="AJ441" s="243" t="n">
        <v>0</v>
      </c>
      <c r="AK441" s="518" t="n">
        <v>0</v>
      </c>
      <c r="AL441" s="518" t="n">
        <v>0</v>
      </c>
      <c r="AM441" s="518" t="n">
        <v>0</v>
      </c>
      <c r="AN441" s="518" t="n">
        <v>0</v>
      </c>
      <c r="AO441" s="518" t="n">
        <v>0</v>
      </c>
      <c r="AP441" s="518" t="n">
        <v>0</v>
      </c>
      <c r="AQ441" s="518" t="n">
        <v>0</v>
      </c>
      <c r="AR441" s="518" t="n">
        <v>0</v>
      </c>
      <c r="AS441" s="518" t="n">
        <v>0</v>
      </c>
      <c r="AT441" s="518" t="n">
        <v>0</v>
      </c>
      <c r="AU441" s="518" t="n">
        <v>0</v>
      </c>
      <c r="AV441" s="518" t="n">
        <v>0</v>
      </c>
      <c r="AW441" s="518" t="n">
        <v>0</v>
      </c>
      <c r="AX441" s="518" t="n">
        <v>0</v>
      </c>
      <c r="AY441" s="518" t="n">
        <v>0</v>
      </c>
      <c r="AZ441" s="518" t="n">
        <v>0</v>
      </c>
      <c r="BA441" s="518" t="n">
        <v>0</v>
      </c>
      <c r="BB441" s="518" t="n">
        <v>0</v>
      </c>
      <c r="BC441" s="518" t="n">
        <v>0</v>
      </c>
      <c r="BD441" s="518" t="n">
        <v>0</v>
      </c>
      <c r="BE441" s="518" t="n">
        <v>0</v>
      </c>
      <c r="BF441" s="518" t="n">
        <v>0</v>
      </c>
      <c r="BG441" s="518" t="n">
        <v>0</v>
      </c>
      <c r="BH441" s="518" t="n">
        <v>0</v>
      </c>
      <c r="BI441" s="518" t="n">
        <v>0</v>
      </c>
      <c r="BJ441" s="518"/>
      <c r="BK441" s="518"/>
      <c r="BL441" s="518" t="n">
        <v>0</v>
      </c>
      <c r="BM441" s="518"/>
      <c r="BN441" s="518"/>
      <c r="BO441" s="518"/>
      <c r="BP441" s="518"/>
      <c r="BQ441" s="518"/>
      <c r="BR441" s="518"/>
      <c r="BS441" s="518"/>
      <c r="BT441" s="518"/>
      <c r="BU441" s="518"/>
      <c r="BV441" s="518" t="n">
        <v>0</v>
      </c>
      <c r="BW441" s="518" t="n">
        <v>0</v>
      </c>
      <c r="BX441" s="518" t="n">
        <v>0</v>
      </c>
      <c r="BY441" s="518" t="n">
        <v>0</v>
      </c>
      <c r="BZ441" s="518" t="n">
        <v>0</v>
      </c>
      <c r="CA441" s="518" t="n">
        <v>0</v>
      </c>
      <c r="CB441" s="518" t="n">
        <v>0</v>
      </c>
      <c r="CC441" s="518" t="n">
        <v>0</v>
      </c>
      <c r="CD441" s="518" t="n">
        <v>0</v>
      </c>
      <c r="CE441" s="518" t="n">
        <v>0</v>
      </c>
      <c r="CF441" s="518" t="n">
        <v>0</v>
      </c>
      <c r="CG441" s="518" t="n">
        <v>0</v>
      </c>
      <c r="CH441" s="518"/>
      <c r="CI441" s="716"/>
      <c r="CL441" s="48" t="n">
        <v>1</v>
      </c>
      <c r="CM441" s="48" t="n">
        <f aca="false">CL441-V441</f>
        <v>0</v>
      </c>
      <c r="CN441" s="702" t="n">
        <f aca="false">SUM(CO441:DR441)</f>
        <v>1</v>
      </c>
      <c r="CO441" s="703" t="n">
        <v>0</v>
      </c>
      <c r="CP441" s="703"/>
      <c r="CQ441" s="703" t="n">
        <v>0</v>
      </c>
      <c r="CR441" s="703"/>
      <c r="CS441" s="703" t="n">
        <v>0</v>
      </c>
      <c r="CT441" s="703" t="n">
        <v>0</v>
      </c>
      <c r="CU441" s="703"/>
      <c r="CV441" s="703"/>
      <c r="CW441" s="703"/>
      <c r="CX441" s="703" t="n">
        <v>1</v>
      </c>
      <c r="CY441" s="703" t="n">
        <v>0</v>
      </c>
      <c r="CZ441" s="703" t="n">
        <v>0</v>
      </c>
      <c r="DA441" s="703"/>
      <c r="DB441" s="703"/>
      <c r="DC441" s="703"/>
      <c r="DD441" s="703"/>
      <c r="DE441" s="703" t="n">
        <v>0</v>
      </c>
      <c r="DF441" s="703"/>
      <c r="DG441" s="703" t="n">
        <v>0</v>
      </c>
      <c r="DH441" s="703" t="n">
        <v>0</v>
      </c>
      <c r="DI441" s="703" t="n">
        <v>0</v>
      </c>
      <c r="DJ441" s="703" t="n">
        <v>0</v>
      </c>
      <c r="DK441" s="703" t="n">
        <v>0</v>
      </c>
      <c r="DL441" s="703" t="n">
        <v>0</v>
      </c>
      <c r="DM441" s="703"/>
      <c r="DN441" s="703"/>
      <c r="DO441" s="703"/>
      <c r="DP441" s="703"/>
      <c r="DQ441" s="703"/>
      <c r="DR441" s="703"/>
      <c r="DS441" s="704" t="n">
        <f aca="false">CN441-V441</f>
        <v>0</v>
      </c>
      <c r="DT441" s="553"/>
      <c r="DU441" s="48"/>
    </row>
    <row r="442" customFormat="false" ht="15" hidden="false" customHeight="true" outlineLevel="0" collapsed="false">
      <c r="A442" s="705" t="n">
        <f aca="false">A441+1</f>
        <v>433</v>
      </c>
      <c r="B442" s="706" t="s">
        <v>1099</v>
      </c>
      <c r="C442" s="706" t="s">
        <v>48</v>
      </c>
      <c r="D442" s="706" t="s">
        <v>552</v>
      </c>
      <c r="E442" s="243" t="n">
        <f aca="false">COUNTIF($G$10:$G$1856,$G442)</f>
        <v>1</v>
      </c>
      <c r="F442" s="706" t="s">
        <v>1820</v>
      </c>
      <c r="G442" s="706" t="s">
        <v>1820</v>
      </c>
      <c r="H442" s="707" t="s">
        <v>1800</v>
      </c>
      <c r="I442" s="708" t="s">
        <v>1644</v>
      </c>
      <c r="J442" s="707" t="s">
        <v>498</v>
      </c>
      <c r="K442" s="709" t="n">
        <v>0</v>
      </c>
      <c r="L442" s="707" t="s">
        <v>497</v>
      </c>
      <c r="M442" s="708" t="s">
        <v>1006</v>
      </c>
      <c r="N442" s="710" t="s">
        <v>934</v>
      </c>
      <c r="O442" s="512" t="n">
        <v>6</v>
      </c>
      <c r="P442" s="512" t="n">
        <v>1</v>
      </c>
      <c r="Q442" s="711" t="n">
        <v>0.00063</v>
      </c>
      <c r="R442" s="712"/>
      <c r="S442" s="713" t="n">
        <v>1.47</v>
      </c>
      <c r="T442" s="714"/>
      <c r="U442" s="715"/>
      <c r="V442" s="262" t="n">
        <f aca="false">SUM(W442:CI442)</f>
        <v>0</v>
      </c>
      <c r="W442" s="243" t="n">
        <v>0</v>
      </c>
      <c r="X442" s="243" t="n">
        <v>0</v>
      </c>
      <c r="Y442" s="243" t="n">
        <v>0</v>
      </c>
      <c r="Z442" s="243" t="n">
        <v>0</v>
      </c>
      <c r="AA442" s="243" t="n">
        <v>0</v>
      </c>
      <c r="AB442" s="243" t="n">
        <v>0</v>
      </c>
      <c r="AC442" s="243" t="n">
        <v>0</v>
      </c>
      <c r="AD442" s="243" t="n">
        <v>0</v>
      </c>
      <c r="AE442" s="243" t="n">
        <v>0</v>
      </c>
      <c r="AF442" s="243" t="n">
        <v>0</v>
      </c>
      <c r="AG442" s="243" t="n">
        <v>0</v>
      </c>
      <c r="AH442" s="518" t="n">
        <v>0</v>
      </c>
      <c r="AI442" s="243" t="n">
        <v>0</v>
      </c>
      <c r="AJ442" s="243" t="n">
        <v>0</v>
      </c>
      <c r="AK442" s="518" t="n">
        <v>0</v>
      </c>
      <c r="AL442" s="518" t="n">
        <v>0</v>
      </c>
      <c r="AM442" s="518" t="n">
        <v>0</v>
      </c>
      <c r="AN442" s="518" t="n">
        <v>0</v>
      </c>
      <c r="AO442" s="518" t="n">
        <v>0</v>
      </c>
      <c r="AP442" s="518" t="n">
        <v>0</v>
      </c>
      <c r="AQ442" s="518" t="n">
        <v>0</v>
      </c>
      <c r="AR442" s="518" t="n">
        <v>0</v>
      </c>
      <c r="AS442" s="518" t="n">
        <v>0</v>
      </c>
      <c r="AT442" s="518" t="n">
        <v>0</v>
      </c>
      <c r="AU442" s="518" t="n">
        <v>0</v>
      </c>
      <c r="AV442" s="518" t="n">
        <v>0</v>
      </c>
      <c r="AW442" s="518" t="n">
        <v>0</v>
      </c>
      <c r="AX442" s="518" t="n">
        <v>0</v>
      </c>
      <c r="AY442" s="518" t="n">
        <v>0</v>
      </c>
      <c r="AZ442" s="518" t="n">
        <v>0</v>
      </c>
      <c r="BA442" s="518" t="n">
        <v>0</v>
      </c>
      <c r="BB442" s="518" t="n">
        <v>0</v>
      </c>
      <c r="BC442" s="518" t="n">
        <v>0</v>
      </c>
      <c r="BD442" s="518" t="n">
        <v>0</v>
      </c>
      <c r="BE442" s="518" t="n">
        <v>0</v>
      </c>
      <c r="BF442" s="518" t="n">
        <v>0</v>
      </c>
      <c r="BG442" s="518" t="n">
        <v>0</v>
      </c>
      <c r="BH442" s="518" t="n">
        <v>0</v>
      </c>
      <c r="BI442" s="518" t="n">
        <v>0</v>
      </c>
      <c r="BJ442" s="518"/>
      <c r="BK442" s="518"/>
      <c r="BL442" s="518" t="n">
        <v>0</v>
      </c>
      <c r="BM442" s="518"/>
      <c r="BN442" s="518"/>
      <c r="BO442" s="518"/>
      <c r="BP442" s="518"/>
      <c r="BQ442" s="518"/>
      <c r="BR442" s="518"/>
      <c r="BS442" s="518"/>
      <c r="BT442" s="518"/>
      <c r="BU442" s="518"/>
      <c r="BV442" s="518" t="n">
        <v>0</v>
      </c>
      <c r="BW442" s="518" t="n">
        <v>0</v>
      </c>
      <c r="BX442" s="518" t="n">
        <v>0</v>
      </c>
      <c r="BY442" s="518" t="n">
        <v>0</v>
      </c>
      <c r="BZ442" s="518" t="n">
        <v>0</v>
      </c>
      <c r="CA442" s="518" t="n">
        <v>0</v>
      </c>
      <c r="CB442" s="518" t="n">
        <v>0</v>
      </c>
      <c r="CC442" s="518" t="n">
        <v>0</v>
      </c>
      <c r="CD442" s="518" t="n">
        <v>0</v>
      </c>
      <c r="CE442" s="518" t="n">
        <v>0</v>
      </c>
      <c r="CF442" s="518" t="n">
        <v>0</v>
      </c>
      <c r="CG442" s="518" t="n">
        <v>0</v>
      </c>
      <c r="CH442" s="518"/>
      <c r="CI442" s="716"/>
      <c r="CL442" s="48" t="n">
        <v>0</v>
      </c>
      <c r="CM442" s="48" t="n">
        <f aca="false">CL442-V442</f>
        <v>0</v>
      </c>
      <c r="CN442" s="702" t="n">
        <f aca="false">SUM(CO442:DR442)</f>
        <v>0</v>
      </c>
      <c r="CO442" s="703" t="n">
        <v>0</v>
      </c>
      <c r="CP442" s="703"/>
      <c r="CQ442" s="703" t="n">
        <v>0</v>
      </c>
      <c r="CR442" s="703"/>
      <c r="CS442" s="703" t="n">
        <v>0</v>
      </c>
      <c r="CT442" s="703" t="n">
        <v>0</v>
      </c>
      <c r="CU442" s="703"/>
      <c r="CV442" s="703"/>
      <c r="CW442" s="703"/>
      <c r="CX442" s="703" t="n">
        <v>0</v>
      </c>
      <c r="CY442" s="703" t="n">
        <v>0</v>
      </c>
      <c r="CZ442" s="703" t="n">
        <v>0</v>
      </c>
      <c r="DA442" s="703"/>
      <c r="DB442" s="703"/>
      <c r="DC442" s="703"/>
      <c r="DD442" s="703"/>
      <c r="DE442" s="703" t="n">
        <v>0</v>
      </c>
      <c r="DF442" s="703"/>
      <c r="DG442" s="703" t="n">
        <v>0</v>
      </c>
      <c r="DH442" s="703" t="n">
        <v>0</v>
      </c>
      <c r="DI442" s="703" t="n">
        <v>0</v>
      </c>
      <c r="DJ442" s="703" t="n">
        <v>0</v>
      </c>
      <c r="DK442" s="703" t="n">
        <v>0</v>
      </c>
      <c r="DL442" s="703" t="n">
        <v>0</v>
      </c>
      <c r="DM442" s="703"/>
      <c r="DN442" s="703"/>
      <c r="DO442" s="703"/>
      <c r="DP442" s="703"/>
      <c r="DQ442" s="703"/>
      <c r="DR442" s="703"/>
      <c r="DS442" s="704" t="n">
        <f aca="false">CN442-V442</f>
        <v>0</v>
      </c>
      <c r="DT442" s="553"/>
      <c r="DU442" s="48"/>
    </row>
    <row r="443" customFormat="false" ht="15" hidden="false" customHeight="true" outlineLevel="0" collapsed="false">
      <c r="A443" s="705" t="n">
        <f aca="false">A442+1</f>
        <v>434</v>
      </c>
      <c r="B443" s="706" t="s">
        <v>1099</v>
      </c>
      <c r="C443" s="706" t="s">
        <v>48</v>
      </c>
      <c r="D443" s="706" t="s">
        <v>552</v>
      </c>
      <c r="E443" s="243" t="n">
        <f aca="false">COUNTIF($G$10:$G$1856,$G443)</f>
        <v>1</v>
      </c>
      <c r="F443" s="706" t="s">
        <v>1821</v>
      </c>
      <c r="G443" s="706" t="s">
        <v>1821</v>
      </c>
      <c r="H443" s="707" t="s">
        <v>1802</v>
      </c>
      <c r="I443" s="708" t="s">
        <v>1647</v>
      </c>
      <c r="J443" s="707" t="s">
        <v>498</v>
      </c>
      <c r="K443" s="709" t="n">
        <v>0</v>
      </c>
      <c r="L443" s="707" t="s">
        <v>497</v>
      </c>
      <c r="M443" s="708" t="s">
        <v>1010</v>
      </c>
      <c r="N443" s="710" t="s">
        <v>934</v>
      </c>
      <c r="O443" s="512" t="n">
        <v>6</v>
      </c>
      <c r="P443" s="512" t="n">
        <v>1</v>
      </c>
      <c r="Q443" s="711" t="n">
        <v>0.00063</v>
      </c>
      <c r="R443" s="712"/>
      <c r="S443" s="713" t="n">
        <v>1.47</v>
      </c>
      <c r="T443" s="714"/>
      <c r="U443" s="715"/>
      <c r="V443" s="262" t="n">
        <f aca="false">SUM(W443:CI443)</f>
        <v>0</v>
      </c>
      <c r="W443" s="243" t="n">
        <v>0</v>
      </c>
      <c r="X443" s="243" t="n">
        <v>0</v>
      </c>
      <c r="Y443" s="243" t="n">
        <v>0</v>
      </c>
      <c r="Z443" s="243" t="n">
        <v>0</v>
      </c>
      <c r="AA443" s="243" t="n">
        <v>0</v>
      </c>
      <c r="AB443" s="243" t="n">
        <v>0</v>
      </c>
      <c r="AC443" s="243" t="n">
        <v>0</v>
      </c>
      <c r="AD443" s="243" t="n">
        <v>0</v>
      </c>
      <c r="AE443" s="243" t="n">
        <v>0</v>
      </c>
      <c r="AF443" s="243" t="n">
        <v>0</v>
      </c>
      <c r="AG443" s="243" t="n">
        <v>0</v>
      </c>
      <c r="AH443" s="518" t="n">
        <v>0</v>
      </c>
      <c r="AI443" s="243" t="n">
        <v>0</v>
      </c>
      <c r="AJ443" s="243" t="n">
        <v>0</v>
      </c>
      <c r="AK443" s="518" t="n">
        <v>0</v>
      </c>
      <c r="AL443" s="518" t="n">
        <v>0</v>
      </c>
      <c r="AM443" s="518" t="n">
        <v>0</v>
      </c>
      <c r="AN443" s="518" t="n">
        <v>0</v>
      </c>
      <c r="AO443" s="518" t="n">
        <v>0</v>
      </c>
      <c r="AP443" s="518" t="n">
        <v>0</v>
      </c>
      <c r="AQ443" s="518" t="n">
        <v>0</v>
      </c>
      <c r="AR443" s="518" t="n">
        <v>0</v>
      </c>
      <c r="AS443" s="518" t="n">
        <v>0</v>
      </c>
      <c r="AT443" s="518" t="n">
        <v>0</v>
      </c>
      <c r="AU443" s="518" t="n">
        <v>0</v>
      </c>
      <c r="AV443" s="518" t="n">
        <v>0</v>
      </c>
      <c r="AW443" s="518" t="n">
        <v>0</v>
      </c>
      <c r="AX443" s="518" t="n">
        <v>0</v>
      </c>
      <c r="AY443" s="518" t="n">
        <v>0</v>
      </c>
      <c r="AZ443" s="518" t="n">
        <v>0</v>
      </c>
      <c r="BA443" s="518" t="n">
        <v>0</v>
      </c>
      <c r="BB443" s="518" t="n">
        <v>0</v>
      </c>
      <c r="BC443" s="518" t="n">
        <v>0</v>
      </c>
      <c r="BD443" s="518" t="n">
        <v>0</v>
      </c>
      <c r="BE443" s="518" t="n">
        <v>0</v>
      </c>
      <c r="BF443" s="518" t="n">
        <v>0</v>
      </c>
      <c r="BG443" s="518" t="n">
        <v>0</v>
      </c>
      <c r="BH443" s="518" t="n">
        <v>0</v>
      </c>
      <c r="BI443" s="518" t="n">
        <v>0</v>
      </c>
      <c r="BJ443" s="518"/>
      <c r="BK443" s="518"/>
      <c r="BL443" s="518" t="n">
        <v>0</v>
      </c>
      <c r="BM443" s="518"/>
      <c r="BN443" s="518"/>
      <c r="BO443" s="518"/>
      <c r="BP443" s="518"/>
      <c r="BQ443" s="518"/>
      <c r="BR443" s="518"/>
      <c r="BS443" s="518"/>
      <c r="BT443" s="518"/>
      <c r="BU443" s="518"/>
      <c r="BV443" s="518" t="n">
        <v>0</v>
      </c>
      <c r="BW443" s="518" t="n">
        <v>0</v>
      </c>
      <c r="BX443" s="518" t="n">
        <v>0</v>
      </c>
      <c r="BY443" s="518" t="n">
        <v>0</v>
      </c>
      <c r="BZ443" s="518" t="n">
        <v>0</v>
      </c>
      <c r="CA443" s="518" t="n">
        <v>0</v>
      </c>
      <c r="CB443" s="518" t="n">
        <v>0</v>
      </c>
      <c r="CC443" s="518" t="n">
        <v>0</v>
      </c>
      <c r="CD443" s="518" t="n">
        <v>0</v>
      </c>
      <c r="CE443" s="518" t="n">
        <v>0</v>
      </c>
      <c r="CF443" s="518" t="n">
        <v>0</v>
      </c>
      <c r="CG443" s="518" t="n">
        <v>0</v>
      </c>
      <c r="CH443" s="518"/>
      <c r="CI443" s="716"/>
      <c r="CL443" s="48" t="n">
        <v>0</v>
      </c>
      <c r="CM443" s="48" t="n">
        <f aca="false">CL443-V443</f>
        <v>0</v>
      </c>
      <c r="CN443" s="702" t="n">
        <f aca="false">SUM(CO443:DR443)</f>
        <v>0</v>
      </c>
      <c r="CO443" s="703" t="n">
        <v>0</v>
      </c>
      <c r="CP443" s="703"/>
      <c r="CQ443" s="703" t="n">
        <v>0</v>
      </c>
      <c r="CR443" s="703"/>
      <c r="CS443" s="703" t="n">
        <v>0</v>
      </c>
      <c r="CT443" s="703" t="n">
        <v>0</v>
      </c>
      <c r="CU443" s="703"/>
      <c r="CV443" s="703"/>
      <c r="CW443" s="703"/>
      <c r="CX443" s="703" t="n">
        <v>0</v>
      </c>
      <c r="CY443" s="703" t="n">
        <v>0</v>
      </c>
      <c r="CZ443" s="703" t="n">
        <v>0</v>
      </c>
      <c r="DA443" s="703"/>
      <c r="DB443" s="703"/>
      <c r="DC443" s="703"/>
      <c r="DD443" s="703"/>
      <c r="DE443" s="703" t="n">
        <v>0</v>
      </c>
      <c r="DF443" s="703"/>
      <c r="DG443" s="703" t="n">
        <v>0</v>
      </c>
      <c r="DH443" s="703" t="n">
        <v>0</v>
      </c>
      <c r="DI443" s="703" t="n">
        <v>0</v>
      </c>
      <c r="DJ443" s="703" t="n">
        <v>0</v>
      </c>
      <c r="DK443" s="703" t="n">
        <v>0</v>
      </c>
      <c r="DL443" s="703" t="n">
        <v>0</v>
      </c>
      <c r="DM443" s="703"/>
      <c r="DN443" s="703"/>
      <c r="DO443" s="703"/>
      <c r="DP443" s="703"/>
      <c r="DQ443" s="703"/>
      <c r="DR443" s="703"/>
      <c r="DS443" s="704" t="n">
        <f aca="false">CN443-V443</f>
        <v>0</v>
      </c>
      <c r="DT443" s="553"/>
      <c r="DU443" s="48"/>
    </row>
    <row r="444" customFormat="false" ht="15" hidden="false" customHeight="true" outlineLevel="0" collapsed="false">
      <c r="A444" s="705" t="n">
        <f aca="false">A443+1</f>
        <v>435</v>
      </c>
      <c r="B444" s="706" t="s">
        <v>1099</v>
      </c>
      <c r="C444" s="706" t="s">
        <v>48</v>
      </c>
      <c r="D444" s="706" t="s">
        <v>552</v>
      </c>
      <c r="E444" s="243" t="n">
        <f aca="false">COUNTIF($G$10:$G$1856,$G444)</f>
        <v>1</v>
      </c>
      <c r="F444" s="706" t="s">
        <v>1822</v>
      </c>
      <c r="G444" s="706" t="s">
        <v>1822</v>
      </c>
      <c r="H444" s="707" t="s">
        <v>1804</v>
      </c>
      <c r="I444" s="708" t="s">
        <v>1090</v>
      </c>
      <c r="J444" s="707" t="s">
        <v>498</v>
      </c>
      <c r="K444" s="709" t="n">
        <v>0</v>
      </c>
      <c r="L444" s="707" t="s">
        <v>497</v>
      </c>
      <c r="M444" s="708" t="s">
        <v>1014</v>
      </c>
      <c r="N444" s="710" t="s">
        <v>934</v>
      </c>
      <c r="O444" s="512" t="n">
        <v>6</v>
      </c>
      <c r="P444" s="512" t="n">
        <v>1</v>
      </c>
      <c r="Q444" s="711" t="n">
        <v>0.0007164</v>
      </c>
      <c r="R444" s="712"/>
      <c r="S444" s="713" t="n">
        <v>1.67</v>
      </c>
      <c r="T444" s="714"/>
      <c r="U444" s="715"/>
      <c r="V444" s="262" t="n">
        <f aca="false">SUM(W444:CI444)</f>
        <v>0</v>
      </c>
      <c r="W444" s="243" t="n">
        <v>0</v>
      </c>
      <c r="X444" s="243" t="n">
        <v>0</v>
      </c>
      <c r="Y444" s="243" t="n">
        <v>0</v>
      </c>
      <c r="Z444" s="243" t="n">
        <v>0</v>
      </c>
      <c r="AA444" s="243" t="n">
        <v>0</v>
      </c>
      <c r="AB444" s="243" t="n">
        <v>0</v>
      </c>
      <c r="AC444" s="243" t="n">
        <v>0</v>
      </c>
      <c r="AD444" s="243" t="n">
        <v>0</v>
      </c>
      <c r="AE444" s="243" t="n">
        <v>0</v>
      </c>
      <c r="AF444" s="243" t="n">
        <v>0</v>
      </c>
      <c r="AG444" s="243" t="n">
        <v>0</v>
      </c>
      <c r="AH444" s="518" t="n">
        <v>0</v>
      </c>
      <c r="AI444" s="243" t="n">
        <v>0</v>
      </c>
      <c r="AJ444" s="243" t="n">
        <v>0</v>
      </c>
      <c r="AK444" s="518" t="n">
        <v>0</v>
      </c>
      <c r="AL444" s="518" t="n">
        <v>0</v>
      </c>
      <c r="AM444" s="518" t="n">
        <v>0</v>
      </c>
      <c r="AN444" s="518" t="n">
        <v>0</v>
      </c>
      <c r="AO444" s="518" t="n">
        <v>0</v>
      </c>
      <c r="AP444" s="518" t="n">
        <v>0</v>
      </c>
      <c r="AQ444" s="518" t="n">
        <v>0</v>
      </c>
      <c r="AR444" s="518" t="n">
        <v>0</v>
      </c>
      <c r="AS444" s="518" t="n">
        <v>0</v>
      </c>
      <c r="AT444" s="518" t="n">
        <v>0</v>
      </c>
      <c r="AU444" s="518" t="n">
        <v>0</v>
      </c>
      <c r="AV444" s="518" t="n">
        <v>0</v>
      </c>
      <c r="AW444" s="518" t="n">
        <v>0</v>
      </c>
      <c r="AX444" s="518" t="n">
        <v>0</v>
      </c>
      <c r="AY444" s="518" t="n">
        <v>0</v>
      </c>
      <c r="AZ444" s="518" t="n">
        <v>0</v>
      </c>
      <c r="BA444" s="518" t="n">
        <v>0</v>
      </c>
      <c r="BB444" s="518" t="n">
        <v>0</v>
      </c>
      <c r="BC444" s="518" t="n">
        <v>0</v>
      </c>
      <c r="BD444" s="518" t="n">
        <v>0</v>
      </c>
      <c r="BE444" s="518" t="n">
        <v>0</v>
      </c>
      <c r="BF444" s="518" t="n">
        <v>0</v>
      </c>
      <c r="BG444" s="518" t="n">
        <v>0</v>
      </c>
      <c r="BH444" s="518" t="n">
        <v>0</v>
      </c>
      <c r="BI444" s="518" t="n">
        <v>0</v>
      </c>
      <c r="BJ444" s="518"/>
      <c r="BK444" s="518"/>
      <c r="BL444" s="518" t="n">
        <v>0</v>
      </c>
      <c r="BM444" s="518"/>
      <c r="BN444" s="518"/>
      <c r="BO444" s="518"/>
      <c r="BP444" s="518"/>
      <c r="BQ444" s="518"/>
      <c r="BR444" s="518"/>
      <c r="BS444" s="518"/>
      <c r="BT444" s="518"/>
      <c r="BU444" s="518"/>
      <c r="BV444" s="518" t="n">
        <v>0</v>
      </c>
      <c r="BW444" s="518" t="n">
        <v>0</v>
      </c>
      <c r="BX444" s="518" t="n">
        <v>0</v>
      </c>
      <c r="BY444" s="518" t="n">
        <v>0</v>
      </c>
      <c r="BZ444" s="518" t="n">
        <v>0</v>
      </c>
      <c r="CA444" s="518" t="n">
        <v>0</v>
      </c>
      <c r="CB444" s="518" t="n">
        <v>0</v>
      </c>
      <c r="CC444" s="518" t="n">
        <v>0</v>
      </c>
      <c r="CD444" s="518" t="n">
        <v>0</v>
      </c>
      <c r="CE444" s="518" t="n">
        <v>0</v>
      </c>
      <c r="CF444" s="518" t="n">
        <v>0</v>
      </c>
      <c r="CG444" s="518" t="n">
        <v>0</v>
      </c>
      <c r="CH444" s="518"/>
      <c r="CI444" s="716"/>
      <c r="CL444" s="48" t="n">
        <v>0</v>
      </c>
      <c r="CM444" s="48" t="n">
        <f aca="false">CL444-V444</f>
        <v>0</v>
      </c>
      <c r="CN444" s="702" t="n">
        <f aca="false">SUM(CO444:DR444)</f>
        <v>0</v>
      </c>
      <c r="CO444" s="703" t="n">
        <v>0</v>
      </c>
      <c r="CP444" s="703"/>
      <c r="CQ444" s="703" t="n">
        <v>0</v>
      </c>
      <c r="CR444" s="703"/>
      <c r="CS444" s="703" t="n">
        <v>0</v>
      </c>
      <c r="CT444" s="703" t="n">
        <v>0</v>
      </c>
      <c r="CU444" s="703"/>
      <c r="CV444" s="703"/>
      <c r="CW444" s="703"/>
      <c r="CX444" s="703" t="n">
        <v>0</v>
      </c>
      <c r="CY444" s="703" t="n">
        <v>0</v>
      </c>
      <c r="CZ444" s="703" t="n">
        <v>0</v>
      </c>
      <c r="DA444" s="703"/>
      <c r="DB444" s="703"/>
      <c r="DC444" s="703"/>
      <c r="DD444" s="703"/>
      <c r="DE444" s="703" t="n">
        <v>0</v>
      </c>
      <c r="DF444" s="703"/>
      <c r="DG444" s="703" t="n">
        <v>0</v>
      </c>
      <c r="DH444" s="703" t="n">
        <v>0</v>
      </c>
      <c r="DI444" s="703" t="n">
        <v>0</v>
      </c>
      <c r="DJ444" s="703" t="n">
        <v>0</v>
      </c>
      <c r="DK444" s="703" t="n">
        <v>0</v>
      </c>
      <c r="DL444" s="703" t="n">
        <v>0</v>
      </c>
      <c r="DM444" s="703"/>
      <c r="DN444" s="703"/>
      <c r="DO444" s="703"/>
      <c r="DP444" s="703"/>
      <c r="DQ444" s="703"/>
      <c r="DR444" s="703"/>
      <c r="DS444" s="704" t="n">
        <f aca="false">CN444-V444</f>
        <v>0</v>
      </c>
      <c r="DT444" s="553"/>
      <c r="DU444" s="48"/>
    </row>
    <row r="445" customFormat="false" ht="15" hidden="false" customHeight="true" outlineLevel="0" collapsed="false">
      <c r="A445" s="705" t="n">
        <f aca="false">A444+1</f>
        <v>436</v>
      </c>
      <c r="B445" s="706" t="s">
        <v>1099</v>
      </c>
      <c r="C445" s="706" t="s">
        <v>48</v>
      </c>
      <c r="D445" s="706" t="s">
        <v>552</v>
      </c>
      <c r="E445" s="243" t="n">
        <f aca="false">COUNTIF($G$10:$G$1856,$G445)</f>
        <v>1</v>
      </c>
      <c r="F445" s="706" t="s">
        <v>1823</v>
      </c>
      <c r="G445" s="706" t="s">
        <v>1823</v>
      </c>
      <c r="H445" s="707" t="s">
        <v>1806</v>
      </c>
      <c r="I445" s="708" t="s">
        <v>1094</v>
      </c>
      <c r="J445" s="707" t="s">
        <v>498</v>
      </c>
      <c r="K445" s="709" t="n">
        <v>0</v>
      </c>
      <c r="L445" s="707" t="s">
        <v>497</v>
      </c>
      <c r="M445" s="708" t="s">
        <v>1241</v>
      </c>
      <c r="N445" s="710" t="s">
        <v>934</v>
      </c>
      <c r="O445" s="512" t="n">
        <v>6</v>
      </c>
      <c r="P445" s="512" t="n">
        <v>1</v>
      </c>
      <c r="Q445" s="711" t="n">
        <v>0.000419832</v>
      </c>
      <c r="R445" s="712"/>
      <c r="S445" s="713" t="n">
        <v>0.98</v>
      </c>
      <c r="T445" s="714"/>
      <c r="U445" s="715"/>
      <c r="V445" s="262" t="n">
        <f aca="false">SUM(W445:CI445)</f>
        <v>0</v>
      </c>
      <c r="W445" s="243" t="n">
        <v>0</v>
      </c>
      <c r="X445" s="243" t="n">
        <v>0</v>
      </c>
      <c r="Y445" s="243" t="n">
        <v>0</v>
      </c>
      <c r="Z445" s="243" t="n">
        <v>0</v>
      </c>
      <c r="AA445" s="243" t="n">
        <v>0</v>
      </c>
      <c r="AB445" s="243" t="n">
        <v>0</v>
      </c>
      <c r="AC445" s="243" t="n">
        <v>0</v>
      </c>
      <c r="AD445" s="243" t="n">
        <v>0</v>
      </c>
      <c r="AE445" s="243" t="n">
        <v>0</v>
      </c>
      <c r="AF445" s="243" t="n">
        <v>0</v>
      </c>
      <c r="AG445" s="243" t="n">
        <v>0</v>
      </c>
      <c r="AH445" s="518" t="n">
        <v>0</v>
      </c>
      <c r="AI445" s="243" t="n">
        <v>0</v>
      </c>
      <c r="AJ445" s="243" t="n">
        <v>0</v>
      </c>
      <c r="AK445" s="518" t="n">
        <v>0</v>
      </c>
      <c r="AL445" s="518" t="n">
        <v>0</v>
      </c>
      <c r="AM445" s="518" t="n">
        <v>0</v>
      </c>
      <c r="AN445" s="518" t="n">
        <v>0</v>
      </c>
      <c r="AO445" s="518" t="n">
        <v>0</v>
      </c>
      <c r="AP445" s="518" t="n">
        <v>0</v>
      </c>
      <c r="AQ445" s="518" t="n">
        <v>0</v>
      </c>
      <c r="AR445" s="518" t="n">
        <v>0</v>
      </c>
      <c r="AS445" s="518" t="n">
        <v>0</v>
      </c>
      <c r="AT445" s="518" t="n">
        <v>0</v>
      </c>
      <c r="AU445" s="518" t="n">
        <v>0</v>
      </c>
      <c r="AV445" s="518" t="n">
        <v>0</v>
      </c>
      <c r="AW445" s="518" t="n">
        <v>0</v>
      </c>
      <c r="AX445" s="518" t="n">
        <v>0</v>
      </c>
      <c r="AY445" s="518" t="n">
        <v>0</v>
      </c>
      <c r="AZ445" s="518" t="n">
        <v>0</v>
      </c>
      <c r="BA445" s="518" t="n">
        <v>0</v>
      </c>
      <c r="BB445" s="518" t="n">
        <v>0</v>
      </c>
      <c r="BC445" s="518" t="n">
        <v>0</v>
      </c>
      <c r="BD445" s="518" t="n">
        <v>0</v>
      </c>
      <c r="BE445" s="518" t="n">
        <v>0</v>
      </c>
      <c r="BF445" s="518" t="n">
        <v>0</v>
      </c>
      <c r="BG445" s="518" t="n">
        <v>0</v>
      </c>
      <c r="BH445" s="518" t="n">
        <v>0</v>
      </c>
      <c r="BI445" s="518" t="n">
        <v>0</v>
      </c>
      <c r="BJ445" s="518"/>
      <c r="BK445" s="518"/>
      <c r="BL445" s="518" t="n">
        <v>0</v>
      </c>
      <c r="BM445" s="518"/>
      <c r="BN445" s="518"/>
      <c r="BO445" s="518"/>
      <c r="BP445" s="518"/>
      <c r="BQ445" s="518"/>
      <c r="BR445" s="518"/>
      <c r="BS445" s="518"/>
      <c r="BT445" s="518"/>
      <c r="BU445" s="518"/>
      <c r="BV445" s="518" t="n">
        <v>0</v>
      </c>
      <c r="BW445" s="518" t="n">
        <v>0</v>
      </c>
      <c r="BX445" s="518" t="n">
        <v>0</v>
      </c>
      <c r="BY445" s="518" t="n">
        <v>0</v>
      </c>
      <c r="BZ445" s="518" t="n">
        <v>0</v>
      </c>
      <c r="CA445" s="518" t="n">
        <v>0</v>
      </c>
      <c r="CB445" s="518" t="n">
        <v>0</v>
      </c>
      <c r="CC445" s="518" t="n">
        <v>0</v>
      </c>
      <c r="CD445" s="518" t="n">
        <v>0</v>
      </c>
      <c r="CE445" s="518" t="n">
        <v>0</v>
      </c>
      <c r="CF445" s="518" t="n">
        <v>0</v>
      </c>
      <c r="CG445" s="518" t="n">
        <v>0</v>
      </c>
      <c r="CH445" s="518"/>
      <c r="CI445" s="716"/>
      <c r="CL445" s="48" t="n">
        <v>0</v>
      </c>
      <c r="CM445" s="48" t="n">
        <f aca="false">CL445-V445</f>
        <v>0</v>
      </c>
      <c r="CN445" s="702" t="n">
        <f aca="false">SUM(CO445:DR445)</f>
        <v>0</v>
      </c>
      <c r="CO445" s="703" t="n">
        <v>0</v>
      </c>
      <c r="CP445" s="703"/>
      <c r="CQ445" s="703" t="n">
        <v>0</v>
      </c>
      <c r="CR445" s="703"/>
      <c r="CS445" s="703" t="n">
        <v>0</v>
      </c>
      <c r="CT445" s="703" t="n">
        <v>0</v>
      </c>
      <c r="CU445" s="703"/>
      <c r="CV445" s="703"/>
      <c r="CW445" s="703"/>
      <c r="CX445" s="703" t="n">
        <v>0</v>
      </c>
      <c r="CY445" s="703" t="n">
        <v>0</v>
      </c>
      <c r="CZ445" s="703" t="n">
        <v>0</v>
      </c>
      <c r="DA445" s="703"/>
      <c r="DB445" s="703"/>
      <c r="DC445" s="703"/>
      <c r="DD445" s="703"/>
      <c r="DE445" s="703" t="n">
        <v>0</v>
      </c>
      <c r="DF445" s="703"/>
      <c r="DG445" s="703" t="n">
        <v>0</v>
      </c>
      <c r="DH445" s="703" t="n">
        <v>0</v>
      </c>
      <c r="DI445" s="703" t="n">
        <v>0</v>
      </c>
      <c r="DJ445" s="703" t="n">
        <v>0</v>
      </c>
      <c r="DK445" s="703" t="n">
        <v>0</v>
      </c>
      <c r="DL445" s="703" t="n">
        <v>0</v>
      </c>
      <c r="DM445" s="703"/>
      <c r="DN445" s="703"/>
      <c r="DO445" s="703"/>
      <c r="DP445" s="703"/>
      <c r="DQ445" s="703"/>
      <c r="DR445" s="703"/>
      <c r="DS445" s="704" t="n">
        <f aca="false">CN445-V445</f>
        <v>0</v>
      </c>
      <c r="DT445" s="553"/>
      <c r="DU445" s="48"/>
    </row>
    <row r="446" customFormat="false" ht="15" hidden="false" customHeight="true" outlineLevel="0" collapsed="false">
      <c r="A446" s="705" t="n">
        <f aca="false">A445+1</f>
        <v>437</v>
      </c>
      <c r="B446" s="706" t="s">
        <v>1824</v>
      </c>
      <c r="C446" s="706" t="s">
        <v>1825</v>
      </c>
      <c r="D446" s="706" t="s">
        <v>455</v>
      </c>
      <c r="E446" s="243" t="n">
        <f aca="false">COUNTIF($G$10:$G$1856,$G446)</f>
        <v>1</v>
      </c>
      <c r="F446" s="717" t="s">
        <v>1826</v>
      </c>
      <c r="G446" s="717" t="s">
        <v>1826</v>
      </c>
      <c r="H446" s="707" t="s">
        <v>1827</v>
      </c>
      <c r="I446" s="708" t="s">
        <v>932</v>
      </c>
      <c r="J446" s="707" t="s">
        <v>421</v>
      </c>
      <c r="K446" s="709" t="n">
        <v>0</v>
      </c>
      <c r="L446" s="707" t="s">
        <v>292</v>
      </c>
      <c r="M446" s="708" t="s">
        <v>933</v>
      </c>
      <c r="N446" s="710" t="s">
        <v>934</v>
      </c>
      <c r="O446" s="512" t="n">
        <v>1</v>
      </c>
      <c r="P446" s="512" t="n">
        <v>1</v>
      </c>
      <c r="Q446" s="711" t="n">
        <v>0.00482</v>
      </c>
      <c r="R446" s="712"/>
      <c r="S446" s="715" t="n">
        <v>18</v>
      </c>
      <c r="T446" s="714" t="n">
        <v>18</v>
      </c>
      <c r="U446" s="715"/>
      <c r="V446" s="262" t="n">
        <f aca="false">SUM(W446:CI446)</f>
        <v>2</v>
      </c>
      <c r="W446" s="243" t="n">
        <v>0</v>
      </c>
      <c r="X446" s="243" t="n">
        <v>0</v>
      </c>
      <c r="Y446" s="243" t="n">
        <v>0</v>
      </c>
      <c r="Z446" s="243" t="n">
        <v>0</v>
      </c>
      <c r="AA446" s="243" t="n">
        <v>0</v>
      </c>
      <c r="AB446" s="243" t="n">
        <v>0</v>
      </c>
      <c r="AC446" s="243" t="n">
        <v>0</v>
      </c>
      <c r="AD446" s="243" t="n">
        <v>0</v>
      </c>
      <c r="AE446" s="243" t="n">
        <v>0</v>
      </c>
      <c r="AF446" s="243" t="n">
        <v>0</v>
      </c>
      <c r="AG446" s="243" t="n">
        <v>2</v>
      </c>
      <c r="AH446" s="518" t="n">
        <v>0</v>
      </c>
      <c r="AI446" s="243" t="n">
        <v>0</v>
      </c>
      <c r="AJ446" s="243" t="n">
        <v>0</v>
      </c>
      <c r="AK446" s="518" t="n">
        <v>0</v>
      </c>
      <c r="AL446" s="518" t="n">
        <v>0</v>
      </c>
      <c r="AM446" s="518" t="n">
        <v>0</v>
      </c>
      <c r="AN446" s="518" t="n">
        <v>0</v>
      </c>
      <c r="AO446" s="518" t="n">
        <v>0</v>
      </c>
      <c r="AP446" s="518" t="n">
        <v>0</v>
      </c>
      <c r="AQ446" s="518" t="n">
        <v>0</v>
      </c>
      <c r="AR446" s="518" t="n">
        <v>0</v>
      </c>
      <c r="AS446" s="518" t="n">
        <v>0</v>
      </c>
      <c r="AT446" s="518" t="n">
        <v>0</v>
      </c>
      <c r="AU446" s="518" t="n">
        <v>0</v>
      </c>
      <c r="AV446" s="518" t="n">
        <v>0</v>
      </c>
      <c r="AW446" s="518" t="n">
        <v>0</v>
      </c>
      <c r="AX446" s="518" t="n">
        <v>0</v>
      </c>
      <c r="AY446" s="518" t="n">
        <v>0</v>
      </c>
      <c r="AZ446" s="518" t="n">
        <v>0</v>
      </c>
      <c r="BA446" s="518" t="n">
        <v>0</v>
      </c>
      <c r="BB446" s="518" t="n">
        <v>0</v>
      </c>
      <c r="BC446" s="518" t="n">
        <v>0</v>
      </c>
      <c r="BD446" s="518" t="n">
        <v>0</v>
      </c>
      <c r="BE446" s="518" t="n">
        <v>0</v>
      </c>
      <c r="BF446" s="518" t="n">
        <v>0</v>
      </c>
      <c r="BG446" s="518" t="n">
        <v>0</v>
      </c>
      <c r="BH446" s="518" t="n">
        <v>0</v>
      </c>
      <c r="BI446" s="518" t="n">
        <v>0</v>
      </c>
      <c r="BJ446" s="518"/>
      <c r="BK446" s="518"/>
      <c r="BL446" s="518" t="n">
        <v>0</v>
      </c>
      <c r="BM446" s="518"/>
      <c r="BN446" s="518"/>
      <c r="BO446" s="518"/>
      <c r="BP446" s="518"/>
      <c r="BQ446" s="518"/>
      <c r="BR446" s="518"/>
      <c r="BS446" s="518"/>
      <c r="BT446" s="518"/>
      <c r="BU446" s="518"/>
      <c r="BV446" s="518" t="n">
        <v>0</v>
      </c>
      <c r="BW446" s="518" t="n">
        <v>0</v>
      </c>
      <c r="BX446" s="518" t="n">
        <v>0</v>
      </c>
      <c r="BY446" s="518" t="n">
        <v>0</v>
      </c>
      <c r="BZ446" s="518" t="n">
        <v>0</v>
      </c>
      <c r="CA446" s="518" t="n">
        <v>0</v>
      </c>
      <c r="CB446" s="518" t="n">
        <v>0</v>
      </c>
      <c r="CC446" s="518" t="n">
        <v>0</v>
      </c>
      <c r="CD446" s="518" t="n">
        <v>0</v>
      </c>
      <c r="CE446" s="518" t="n">
        <v>0</v>
      </c>
      <c r="CF446" s="518" t="n">
        <v>0</v>
      </c>
      <c r="CG446" s="518" t="n">
        <v>0</v>
      </c>
      <c r="CH446" s="518"/>
      <c r="CI446" s="716"/>
      <c r="CL446" s="48" t="n">
        <v>2</v>
      </c>
      <c r="CM446" s="48" t="n">
        <f aca="false">CL446-V446</f>
        <v>0</v>
      </c>
      <c r="CN446" s="702" t="n">
        <f aca="false">SUM(CO446:DR446)</f>
        <v>2</v>
      </c>
      <c r="CO446" s="703" t="n">
        <v>0</v>
      </c>
      <c r="CP446" s="703"/>
      <c r="CQ446" s="703" t="n">
        <v>0</v>
      </c>
      <c r="CR446" s="703"/>
      <c r="CS446" s="703" t="n">
        <v>0</v>
      </c>
      <c r="CT446" s="703" t="n">
        <v>0</v>
      </c>
      <c r="CU446" s="703"/>
      <c r="CV446" s="703"/>
      <c r="CW446" s="703"/>
      <c r="CX446" s="703" t="n">
        <v>0</v>
      </c>
      <c r="CY446" s="703" t="n">
        <v>0</v>
      </c>
      <c r="CZ446" s="703" t="n">
        <v>0</v>
      </c>
      <c r="DA446" s="703" t="n">
        <v>2</v>
      </c>
      <c r="DB446" s="703"/>
      <c r="DC446" s="703"/>
      <c r="DD446" s="703"/>
      <c r="DE446" s="703" t="n">
        <v>0</v>
      </c>
      <c r="DF446" s="703"/>
      <c r="DG446" s="703" t="n">
        <v>0</v>
      </c>
      <c r="DH446" s="703" t="n">
        <v>0</v>
      </c>
      <c r="DI446" s="703" t="n">
        <v>0</v>
      </c>
      <c r="DJ446" s="703" t="n">
        <v>0</v>
      </c>
      <c r="DK446" s="703" t="n">
        <v>0</v>
      </c>
      <c r="DL446" s="703" t="n">
        <v>0</v>
      </c>
      <c r="DM446" s="703"/>
      <c r="DN446" s="703"/>
      <c r="DO446" s="703"/>
      <c r="DP446" s="703"/>
      <c r="DQ446" s="703"/>
      <c r="DR446" s="703"/>
      <c r="DS446" s="704" t="n">
        <f aca="false">CN446-V446</f>
        <v>0</v>
      </c>
      <c r="DT446" s="719" t="s">
        <v>1828</v>
      </c>
      <c r="DU446" s="48"/>
    </row>
    <row r="447" customFormat="false" ht="15" hidden="false" customHeight="true" outlineLevel="0" collapsed="false">
      <c r="A447" s="705" t="n">
        <f aca="false">A446+1</f>
        <v>438</v>
      </c>
      <c r="B447" s="706" t="s">
        <v>1824</v>
      </c>
      <c r="C447" s="706" t="s">
        <v>1825</v>
      </c>
      <c r="D447" s="706" t="s">
        <v>455</v>
      </c>
      <c r="E447" s="243" t="n">
        <f aca="false">COUNTIF($G$10:$G$1856,$G447)</f>
        <v>1</v>
      </c>
      <c r="F447" s="717" t="s">
        <v>1829</v>
      </c>
      <c r="G447" s="717" t="s">
        <v>1829</v>
      </c>
      <c r="H447" s="707" t="s">
        <v>1830</v>
      </c>
      <c r="I447" s="708" t="s">
        <v>1027</v>
      </c>
      <c r="J447" s="707" t="s">
        <v>421</v>
      </c>
      <c r="K447" s="709" t="n">
        <v>0</v>
      </c>
      <c r="L447" s="707" t="s">
        <v>292</v>
      </c>
      <c r="M447" s="708" t="s">
        <v>1028</v>
      </c>
      <c r="N447" s="710" t="s">
        <v>934</v>
      </c>
      <c r="O447" s="512" t="n">
        <v>1</v>
      </c>
      <c r="P447" s="512" t="n">
        <v>1</v>
      </c>
      <c r="Q447" s="711" t="n">
        <v>0.010915</v>
      </c>
      <c r="R447" s="712"/>
      <c r="S447" s="715" t="n">
        <v>40.74</v>
      </c>
      <c r="T447" s="714" t="n">
        <v>40.74</v>
      </c>
      <c r="U447" s="715"/>
      <c r="V447" s="262" t="n">
        <f aca="false">SUM(W447:CI447)</f>
        <v>2</v>
      </c>
      <c r="W447" s="243" t="n">
        <v>0</v>
      </c>
      <c r="X447" s="243" t="n">
        <v>0</v>
      </c>
      <c r="Y447" s="243" t="n">
        <v>0</v>
      </c>
      <c r="Z447" s="243" t="n">
        <v>0</v>
      </c>
      <c r="AA447" s="243" t="n">
        <v>0</v>
      </c>
      <c r="AB447" s="243" t="n">
        <v>0</v>
      </c>
      <c r="AC447" s="243" t="n">
        <v>0</v>
      </c>
      <c r="AD447" s="243" t="n">
        <v>0</v>
      </c>
      <c r="AE447" s="243" t="n">
        <v>0</v>
      </c>
      <c r="AF447" s="243" t="n">
        <v>0</v>
      </c>
      <c r="AG447" s="243" t="n">
        <v>2</v>
      </c>
      <c r="AH447" s="518" t="n">
        <v>0</v>
      </c>
      <c r="AI447" s="243" t="n">
        <v>0</v>
      </c>
      <c r="AJ447" s="243" t="n">
        <v>0</v>
      </c>
      <c r="AK447" s="518" t="n">
        <v>0</v>
      </c>
      <c r="AL447" s="518" t="n">
        <v>0</v>
      </c>
      <c r="AM447" s="518" t="n">
        <v>0</v>
      </c>
      <c r="AN447" s="518" t="n">
        <v>0</v>
      </c>
      <c r="AO447" s="518" t="n">
        <v>0</v>
      </c>
      <c r="AP447" s="518" t="n">
        <v>0</v>
      </c>
      <c r="AQ447" s="518" t="n">
        <v>0</v>
      </c>
      <c r="AR447" s="518" t="n">
        <v>0</v>
      </c>
      <c r="AS447" s="518" t="n">
        <v>0</v>
      </c>
      <c r="AT447" s="518" t="n">
        <v>0</v>
      </c>
      <c r="AU447" s="518" t="n">
        <v>0</v>
      </c>
      <c r="AV447" s="518" t="n">
        <v>0</v>
      </c>
      <c r="AW447" s="518" t="n">
        <v>0</v>
      </c>
      <c r="AX447" s="518" t="n">
        <v>0</v>
      </c>
      <c r="AY447" s="518" t="n">
        <v>0</v>
      </c>
      <c r="AZ447" s="518" t="n">
        <v>0</v>
      </c>
      <c r="BA447" s="518" t="n">
        <v>0</v>
      </c>
      <c r="BB447" s="518" t="n">
        <v>0</v>
      </c>
      <c r="BC447" s="518" t="n">
        <v>0</v>
      </c>
      <c r="BD447" s="518" t="n">
        <v>0</v>
      </c>
      <c r="BE447" s="518" t="n">
        <v>0</v>
      </c>
      <c r="BF447" s="518" t="n">
        <v>0</v>
      </c>
      <c r="BG447" s="518" t="n">
        <v>0</v>
      </c>
      <c r="BH447" s="518" t="n">
        <v>0</v>
      </c>
      <c r="BI447" s="518" t="n">
        <v>0</v>
      </c>
      <c r="BJ447" s="518"/>
      <c r="BK447" s="518"/>
      <c r="BL447" s="518" t="n">
        <v>0</v>
      </c>
      <c r="BM447" s="518"/>
      <c r="BN447" s="518"/>
      <c r="BO447" s="518"/>
      <c r="BP447" s="518"/>
      <c r="BQ447" s="518"/>
      <c r="BR447" s="518"/>
      <c r="BS447" s="518"/>
      <c r="BT447" s="518"/>
      <c r="BU447" s="518"/>
      <c r="BV447" s="518" t="n">
        <v>0</v>
      </c>
      <c r="BW447" s="518" t="n">
        <v>0</v>
      </c>
      <c r="BX447" s="518" t="n">
        <v>0</v>
      </c>
      <c r="BY447" s="518" t="n">
        <v>0</v>
      </c>
      <c r="BZ447" s="518" t="n">
        <v>0</v>
      </c>
      <c r="CA447" s="518" t="n">
        <v>0</v>
      </c>
      <c r="CB447" s="518" t="n">
        <v>0</v>
      </c>
      <c r="CC447" s="518" t="n">
        <v>0</v>
      </c>
      <c r="CD447" s="518" t="n">
        <v>0</v>
      </c>
      <c r="CE447" s="518" t="n">
        <v>0</v>
      </c>
      <c r="CF447" s="518" t="n">
        <v>0</v>
      </c>
      <c r="CG447" s="518" t="n">
        <v>0</v>
      </c>
      <c r="CH447" s="518"/>
      <c r="CI447" s="716"/>
      <c r="CL447" s="48" t="n">
        <v>2</v>
      </c>
      <c r="CM447" s="48" t="n">
        <f aca="false">CL447-V447</f>
        <v>0</v>
      </c>
      <c r="CN447" s="702" t="n">
        <f aca="false">SUM(CO447:DR447)</f>
        <v>2</v>
      </c>
      <c r="CO447" s="703" t="n">
        <v>0</v>
      </c>
      <c r="CP447" s="703"/>
      <c r="CQ447" s="703" t="n">
        <v>0</v>
      </c>
      <c r="CR447" s="703"/>
      <c r="CS447" s="703" t="n">
        <v>0</v>
      </c>
      <c r="CT447" s="703" t="n">
        <v>0</v>
      </c>
      <c r="CU447" s="703"/>
      <c r="CV447" s="703"/>
      <c r="CW447" s="703"/>
      <c r="CX447" s="703" t="n">
        <v>0</v>
      </c>
      <c r="CY447" s="703" t="n">
        <v>0</v>
      </c>
      <c r="CZ447" s="703" t="n">
        <v>0</v>
      </c>
      <c r="DA447" s="703" t="n">
        <v>2</v>
      </c>
      <c r="DB447" s="703"/>
      <c r="DC447" s="703"/>
      <c r="DD447" s="703"/>
      <c r="DE447" s="703" t="n">
        <v>0</v>
      </c>
      <c r="DF447" s="703"/>
      <c r="DG447" s="703" t="n">
        <v>0</v>
      </c>
      <c r="DH447" s="703" t="n">
        <v>0</v>
      </c>
      <c r="DI447" s="703" t="n">
        <v>0</v>
      </c>
      <c r="DJ447" s="703" t="n">
        <v>0</v>
      </c>
      <c r="DK447" s="703" t="n">
        <v>0</v>
      </c>
      <c r="DL447" s="703" t="n">
        <v>0</v>
      </c>
      <c r="DM447" s="703"/>
      <c r="DN447" s="703"/>
      <c r="DO447" s="703"/>
      <c r="DP447" s="703"/>
      <c r="DQ447" s="703"/>
      <c r="DR447" s="703"/>
      <c r="DS447" s="704" t="n">
        <f aca="false">CN447-V447</f>
        <v>0</v>
      </c>
      <c r="DT447" s="719" t="s">
        <v>1828</v>
      </c>
      <c r="DU447" s="48"/>
    </row>
    <row r="448" customFormat="false" ht="15" hidden="false" customHeight="true" outlineLevel="0" collapsed="false">
      <c r="A448" s="705" t="n">
        <f aca="false">A447+1</f>
        <v>439</v>
      </c>
      <c r="B448" s="706" t="s">
        <v>1824</v>
      </c>
      <c r="C448" s="706" t="s">
        <v>1825</v>
      </c>
      <c r="D448" s="706" t="s">
        <v>455</v>
      </c>
      <c r="E448" s="243" t="n">
        <f aca="false">COUNTIF($G$10:$G$1856,$G448)</f>
        <v>1</v>
      </c>
      <c r="F448" s="717" t="s">
        <v>1831</v>
      </c>
      <c r="G448" s="717" t="s">
        <v>1831</v>
      </c>
      <c r="H448" s="707" t="s">
        <v>1832</v>
      </c>
      <c r="I448" s="708" t="s">
        <v>1031</v>
      </c>
      <c r="J448" s="707" t="s">
        <v>421</v>
      </c>
      <c r="K448" s="709" t="n">
        <v>0</v>
      </c>
      <c r="L448" s="707" t="s">
        <v>292</v>
      </c>
      <c r="M448" s="708" t="s">
        <v>1032</v>
      </c>
      <c r="N448" s="710" t="s">
        <v>934</v>
      </c>
      <c r="O448" s="512" t="n">
        <v>1</v>
      </c>
      <c r="P448" s="512" t="n">
        <v>1</v>
      </c>
      <c r="Q448" s="711" t="n">
        <v>0.010915</v>
      </c>
      <c r="R448" s="712"/>
      <c r="S448" s="715" t="n">
        <v>40.74</v>
      </c>
      <c r="T448" s="714" t="n">
        <v>40.74</v>
      </c>
      <c r="U448" s="715"/>
      <c r="V448" s="262" t="n">
        <f aca="false">SUM(W448:CI448)</f>
        <v>2</v>
      </c>
      <c r="W448" s="243" t="n">
        <v>0</v>
      </c>
      <c r="X448" s="243" t="n">
        <v>0</v>
      </c>
      <c r="Y448" s="243" t="n">
        <v>0</v>
      </c>
      <c r="Z448" s="243" t="n">
        <v>0</v>
      </c>
      <c r="AA448" s="243" t="n">
        <v>0</v>
      </c>
      <c r="AB448" s="243" t="n">
        <v>0</v>
      </c>
      <c r="AC448" s="243" t="n">
        <v>0</v>
      </c>
      <c r="AD448" s="243" t="n">
        <v>0</v>
      </c>
      <c r="AE448" s="243" t="n">
        <v>0</v>
      </c>
      <c r="AF448" s="243" t="n">
        <v>0</v>
      </c>
      <c r="AG448" s="243" t="n">
        <v>2</v>
      </c>
      <c r="AH448" s="518" t="n">
        <v>0</v>
      </c>
      <c r="AI448" s="243" t="n">
        <v>0</v>
      </c>
      <c r="AJ448" s="243" t="n">
        <v>0</v>
      </c>
      <c r="AK448" s="518" t="n">
        <v>0</v>
      </c>
      <c r="AL448" s="518" t="n">
        <v>0</v>
      </c>
      <c r="AM448" s="518" t="n">
        <v>0</v>
      </c>
      <c r="AN448" s="518" t="n">
        <v>0</v>
      </c>
      <c r="AO448" s="518" t="n">
        <v>0</v>
      </c>
      <c r="AP448" s="518" t="n">
        <v>0</v>
      </c>
      <c r="AQ448" s="518" t="n">
        <v>0</v>
      </c>
      <c r="AR448" s="518" t="n">
        <v>0</v>
      </c>
      <c r="AS448" s="518" t="n">
        <v>0</v>
      </c>
      <c r="AT448" s="518" t="n">
        <v>0</v>
      </c>
      <c r="AU448" s="518" t="n">
        <v>0</v>
      </c>
      <c r="AV448" s="518" t="n">
        <v>0</v>
      </c>
      <c r="AW448" s="518" t="n">
        <v>0</v>
      </c>
      <c r="AX448" s="518" t="n">
        <v>0</v>
      </c>
      <c r="AY448" s="518" t="n">
        <v>0</v>
      </c>
      <c r="AZ448" s="518" t="n">
        <v>0</v>
      </c>
      <c r="BA448" s="518" t="n">
        <v>0</v>
      </c>
      <c r="BB448" s="518" t="n">
        <v>0</v>
      </c>
      <c r="BC448" s="518" t="n">
        <v>0</v>
      </c>
      <c r="BD448" s="518" t="n">
        <v>0</v>
      </c>
      <c r="BE448" s="518" t="n">
        <v>0</v>
      </c>
      <c r="BF448" s="518" t="n">
        <v>0</v>
      </c>
      <c r="BG448" s="518" t="n">
        <v>0</v>
      </c>
      <c r="BH448" s="518" t="n">
        <v>0</v>
      </c>
      <c r="BI448" s="518" t="n">
        <v>0</v>
      </c>
      <c r="BJ448" s="518"/>
      <c r="BK448" s="518"/>
      <c r="BL448" s="518" t="n">
        <v>0</v>
      </c>
      <c r="BM448" s="518"/>
      <c r="BN448" s="518"/>
      <c r="BO448" s="518"/>
      <c r="BP448" s="518"/>
      <c r="BQ448" s="518"/>
      <c r="BR448" s="518"/>
      <c r="BS448" s="518"/>
      <c r="BT448" s="518"/>
      <c r="BU448" s="518"/>
      <c r="BV448" s="518" t="n">
        <v>0</v>
      </c>
      <c r="BW448" s="518" t="n">
        <v>0</v>
      </c>
      <c r="BX448" s="518" t="n">
        <v>0</v>
      </c>
      <c r="BY448" s="518" t="n">
        <v>0</v>
      </c>
      <c r="BZ448" s="518" t="n">
        <v>0</v>
      </c>
      <c r="CA448" s="518" t="n">
        <v>0</v>
      </c>
      <c r="CB448" s="518" t="n">
        <v>0</v>
      </c>
      <c r="CC448" s="518" t="n">
        <v>0</v>
      </c>
      <c r="CD448" s="518" t="n">
        <v>0</v>
      </c>
      <c r="CE448" s="518" t="n">
        <v>0</v>
      </c>
      <c r="CF448" s="518" t="n">
        <v>0</v>
      </c>
      <c r="CG448" s="518" t="n">
        <v>0</v>
      </c>
      <c r="CH448" s="518"/>
      <c r="CI448" s="716"/>
      <c r="CL448" s="48" t="n">
        <v>2</v>
      </c>
      <c r="CM448" s="48" t="n">
        <f aca="false">CL448-V448</f>
        <v>0</v>
      </c>
      <c r="CN448" s="702" t="n">
        <f aca="false">SUM(CO448:DR448)</f>
        <v>2</v>
      </c>
      <c r="CO448" s="703" t="n">
        <v>0</v>
      </c>
      <c r="CP448" s="703"/>
      <c r="CQ448" s="703" t="n">
        <v>0</v>
      </c>
      <c r="CR448" s="703"/>
      <c r="CS448" s="703" t="n">
        <v>0</v>
      </c>
      <c r="CT448" s="703" t="n">
        <v>0</v>
      </c>
      <c r="CU448" s="703"/>
      <c r="CV448" s="703"/>
      <c r="CW448" s="703"/>
      <c r="CX448" s="703" t="n">
        <v>0</v>
      </c>
      <c r="CY448" s="703" t="n">
        <v>0</v>
      </c>
      <c r="CZ448" s="703" t="n">
        <v>0</v>
      </c>
      <c r="DA448" s="703" t="n">
        <v>2</v>
      </c>
      <c r="DB448" s="703"/>
      <c r="DC448" s="703"/>
      <c r="DD448" s="703"/>
      <c r="DE448" s="703" t="n">
        <v>0</v>
      </c>
      <c r="DF448" s="703"/>
      <c r="DG448" s="703" t="n">
        <v>0</v>
      </c>
      <c r="DH448" s="703" t="n">
        <v>0</v>
      </c>
      <c r="DI448" s="703" t="n">
        <v>0</v>
      </c>
      <c r="DJ448" s="703" t="n">
        <v>0</v>
      </c>
      <c r="DK448" s="703" t="n">
        <v>0</v>
      </c>
      <c r="DL448" s="703" t="n">
        <v>0</v>
      </c>
      <c r="DM448" s="703"/>
      <c r="DN448" s="703"/>
      <c r="DO448" s="703"/>
      <c r="DP448" s="703"/>
      <c r="DQ448" s="703"/>
      <c r="DR448" s="703"/>
      <c r="DS448" s="704" t="n">
        <f aca="false">CN448-V448</f>
        <v>0</v>
      </c>
      <c r="DT448" s="719" t="s">
        <v>1828</v>
      </c>
      <c r="DU448" s="48"/>
    </row>
    <row r="449" customFormat="false" ht="15" hidden="false" customHeight="true" outlineLevel="0" collapsed="false">
      <c r="A449" s="705" t="n">
        <f aca="false">A448+1</f>
        <v>440</v>
      </c>
      <c r="B449" s="706" t="s">
        <v>1824</v>
      </c>
      <c r="C449" s="706" t="s">
        <v>1825</v>
      </c>
      <c r="D449" s="706" t="s">
        <v>455</v>
      </c>
      <c r="E449" s="243" t="n">
        <f aca="false">COUNTIF($G$10:$G$1856,$G449)</f>
        <v>1</v>
      </c>
      <c r="F449" s="717" t="s">
        <v>1833</v>
      </c>
      <c r="G449" s="717" t="s">
        <v>1833</v>
      </c>
      <c r="H449" s="707" t="s">
        <v>1834</v>
      </c>
      <c r="I449" s="708" t="s">
        <v>985</v>
      </c>
      <c r="J449" s="707" t="s">
        <v>421</v>
      </c>
      <c r="K449" s="709" t="n">
        <v>0</v>
      </c>
      <c r="L449" s="707" t="s">
        <v>292</v>
      </c>
      <c r="M449" s="708" t="s">
        <v>1035</v>
      </c>
      <c r="N449" s="710" t="s">
        <v>934</v>
      </c>
      <c r="O449" s="512" t="n">
        <v>1</v>
      </c>
      <c r="P449" s="512" t="n">
        <v>1</v>
      </c>
      <c r="Q449" s="711" t="n">
        <v>0.00317</v>
      </c>
      <c r="R449" s="712"/>
      <c r="S449" s="715" t="n">
        <v>11.84</v>
      </c>
      <c r="T449" s="714" t="n">
        <v>11.84</v>
      </c>
      <c r="U449" s="715"/>
      <c r="V449" s="262" t="n">
        <f aca="false">SUM(W449:CI449)</f>
        <v>0</v>
      </c>
      <c r="W449" s="243" t="n">
        <v>0</v>
      </c>
      <c r="X449" s="243" t="n">
        <v>0</v>
      </c>
      <c r="Y449" s="243" t="n">
        <v>0</v>
      </c>
      <c r="Z449" s="243" t="n">
        <v>0</v>
      </c>
      <c r="AA449" s="243" t="n">
        <v>0</v>
      </c>
      <c r="AB449" s="243" t="n">
        <v>0</v>
      </c>
      <c r="AC449" s="243" t="n">
        <v>0</v>
      </c>
      <c r="AD449" s="243" t="n">
        <v>0</v>
      </c>
      <c r="AE449" s="243" t="n">
        <v>0</v>
      </c>
      <c r="AF449" s="243" t="n">
        <v>0</v>
      </c>
      <c r="AG449" s="243" t="n">
        <v>0</v>
      </c>
      <c r="AH449" s="518" t="n">
        <v>0</v>
      </c>
      <c r="AI449" s="243" t="n">
        <v>0</v>
      </c>
      <c r="AJ449" s="243" t="n">
        <v>0</v>
      </c>
      <c r="AK449" s="518" t="n">
        <v>0</v>
      </c>
      <c r="AL449" s="518" t="n">
        <v>0</v>
      </c>
      <c r="AM449" s="518" t="n">
        <v>0</v>
      </c>
      <c r="AN449" s="518" t="n">
        <v>0</v>
      </c>
      <c r="AO449" s="518" t="n">
        <v>0</v>
      </c>
      <c r="AP449" s="518" t="n">
        <v>0</v>
      </c>
      <c r="AQ449" s="518" t="n">
        <v>0</v>
      </c>
      <c r="AR449" s="518" t="n">
        <v>0</v>
      </c>
      <c r="AS449" s="518" t="n">
        <v>0</v>
      </c>
      <c r="AT449" s="518" t="n">
        <v>0</v>
      </c>
      <c r="AU449" s="518" t="n">
        <v>0</v>
      </c>
      <c r="AV449" s="518" t="n">
        <v>0</v>
      </c>
      <c r="AW449" s="518" t="n">
        <v>0</v>
      </c>
      <c r="AX449" s="518" t="n">
        <v>0</v>
      </c>
      <c r="AY449" s="518" t="n">
        <v>0</v>
      </c>
      <c r="AZ449" s="518" t="n">
        <v>0</v>
      </c>
      <c r="BA449" s="518" t="n">
        <v>0</v>
      </c>
      <c r="BB449" s="518" t="n">
        <v>0</v>
      </c>
      <c r="BC449" s="518" t="n">
        <v>0</v>
      </c>
      <c r="BD449" s="518" t="n">
        <v>0</v>
      </c>
      <c r="BE449" s="518" t="n">
        <v>0</v>
      </c>
      <c r="BF449" s="518" t="n">
        <v>0</v>
      </c>
      <c r="BG449" s="518" t="n">
        <v>0</v>
      </c>
      <c r="BH449" s="518" t="n">
        <v>0</v>
      </c>
      <c r="BI449" s="518" t="n">
        <v>0</v>
      </c>
      <c r="BJ449" s="518"/>
      <c r="BK449" s="518"/>
      <c r="BL449" s="518" t="n">
        <v>0</v>
      </c>
      <c r="BM449" s="518"/>
      <c r="BN449" s="518"/>
      <c r="BO449" s="518"/>
      <c r="BP449" s="518"/>
      <c r="BQ449" s="518"/>
      <c r="BR449" s="518"/>
      <c r="BS449" s="518"/>
      <c r="BT449" s="518"/>
      <c r="BU449" s="518"/>
      <c r="BV449" s="518" t="n">
        <v>0</v>
      </c>
      <c r="BW449" s="518" t="n">
        <v>0</v>
      </c>
      <c r="BX449" s="518" t="n">
        <v>0</v>
      </c>
      <c r="BY449" s="518" t="n">
        <v>0</v>
      </c>
      <c r="BZ449" s="518" t="n">
        <v>0</v>
      </c>
      <c r="CA449" s="518" t="n">
        <v>0</v>
      </c>
      <c r="CB449" s="518" t="n">
        <v>0</v>
      </c>
      <c r="CC449" s="518" t="n">
        <v>0</v>
      </c>
      <c r="CD449" s="518" t="n">
        <v>0</v>
      </c>
      <c r="CE449" s="518" t="n">
        <v>0</v>
      </c>
      <c r="CF449" s="518" t="n">
        <v>0</v>
      </c>
      <c r="CG449" s="518" t="n">
        <v>0</v>
      </c>
      <c r="CH449" s="518"/>
      <c r="CI449" s="716"/>
      <c r="CL449" s="48" t="n">
        <v>0</v>
      </c>
      <c r="CM449" s="48" t="n">
        <f aca="false">CL449-V449</f>
        <v>0</v>
      </c>
      <c r="CN449" s="702" t="n">
        <f aca="false">SUM(CO449:DR449)</f>
        <v>0</v>
      </c>
      <c r="CO449" s="703" t="n">
        <v>0</v>
      </c>
      <c r="CP449" s="703"/>
      <c r="CQ449" s="703" t="n">
        <v>0</v>
      </c>
      <c r="CR449" s="703"/>
      <c r="CS449" s="703" t="n">
        <v>0</v>
      </c>
      <c r="CT449" s="703" t="n">
        <v>0</v>
      </c>
      <c r="CU449" s="703"/>
      <c r="CV449" s="703"/>
      <c r="CW449" s="703"/>
      <c r="CX449" s="703" t="n">
        <v>0</v>
      </c>
      <c r="CY449" s="703" t="n">
        <v>0</v>
      </c>
      <c r="CZ449" s="703" t="n">
        <v>0</v>
      </c>
      <c r="DA449" s="703"/>
      <c r="DB449" s="703"/>
      <c r="DC449" s="703"/>
      <c r="DD449" s="703"/>
      <c r="DE449" s="703" t="n">
        <v>0</v>
      </c>
      <c r="DF449" s="703"/>
      <c r="DG449" s="703" t="n">
        <v>0</v>
      </c>
      <c r="DH449" s="703" t="n">
        <v>0</v>
      </c>
      <c r="DI449" s="703" t="n">
        <v>0</v>
      </c>
      <c r="DJ449" s="703" t="n">
        <v>0</v>
      </c>
      <c r="DK449" s="703" t="n">
        <v>0</v>
      </c>
      <c r="DL449" s="703" t="n">
        <v>0</v>
      </c>
      <c r="DM449" s="703"/>
      <c r="DN449" s="703"/>
      <c r="DO449" s="703"/>
      <c r="DP449" s="703"/>
      <c r="DQ449" s="703"/>
      <c r="DR449" s="703"/>
      <c r="DS449" s="704" t="n">
        <f aca="false">CN449-V449</f>
        <v>0</v>
      </c>
      <c r="DT449" s="719" t="s">
        <v>1828</v>
      </c>
      <c r="DU449" s="48"/>
    </row>
    <row r="450" customFormat="false" ht="15" hidden="false" customHeight="true" outlineLevel="0" collapsed="false">
      <c r="A450" s="705" t="n">
        <f aca="false">A449+1</f>
        <v>441</v>
      </c>
      <c r="B450" s="706" t="s">
        <v>1824</v>
      </c>
      <c r="C450" s="706" t="s">
        <v>1825</v>
      </c>
      <c r="D450" s="706" t="s">
        <v>455</v>
      </c>
      <c r="E450" s="243" t="n">
        <f aca="false">COUNTIF($G$10:$G$1856,$G450)</f>
        <v>1</v>
      </c>
      <c r="F450" s="717" t="s">
        <v>1835</v>
      </c>
      <c r="G450" s="717" t="s">
        <v>1835</v>
      </c>
      <c r="H450" s="707" t="s">
        <v>1836</v>
      </c>
      <c r="I450" s="708" t="s">
        <v>989</v>
      </c>
      <c r="J450" s="707" t="s">
        <v>421</v>
      </c>
      <c r="K450" s="709" t="n">
        <v>0</v>
      </c>
      <c r="L450" s="707" t="s">
        <v>292</v>
      </c>
      <c r="M450" s="708" t="s">
        <v>1301</v>
      </c>
      <c r="N450" s="710" t="s">
        <v>934</v>
      </c>
      <c r="O450" s="512" t="n">
        <v>1</v>
      </c>
      <c r="P450" s="512" t="n">
        <v>1</v>
      </c>
      <c r="Q450" s="711" t="n">
        <v>0.00308</v>
      </c>
      <c r="R450" s="712"/>
      <c r="S450" s="715" t="n">
        <v>11.5</v>
      </c>
      <c r="T450" s="714" t="n">
        <v>11.5</v>
      </c>
      <c r="U450" s="715"/>
      <c r="V450" s="262" t="n">
        <f aca="false">SUM(W450:CI450)</f>
        <v>0</v>
      </c>
      <c r="W450" s="243" t="n">
        <v>0</v>
      </c>
      <c r="X450" s="243" t="n">
        <v>0</v>
      </c>
      <c r="Y450" s="243" t="n">
        <v>0</v>
      </c>
      <c r="Z450" s="243" t="n">
        <v>0</v>
      </c>
      <c r="AA450" s="243" t="n">
        <v>0</v>
      </c>
      <c r="AB450" s="243" t="n">
        <v>0</v>
      </c>
      <c r="AC450" s="243" t="n">
        <v>0</v>
      </c>
      <c r="AD450" s="243" t="n">
        <v>0</v>
      </c>
      <c r="AE450" s="243" t="n">
        <v>0</v>
      </c>
      <c r="AF450" s="243" t="n">
        <v>0</v>
      </c>
      <c r="AG450" s="243" t="n">
        <v>0</v>
      </c>
      <c r="AH450" s="518" t="n">
        <v>0</v>
      </c>
      <c r="AI450" s="243" t="n">
        <v>0</v>
      </c>
      <c r="AJ450" s="243" t="n">
        <v>0</v>
      </c>
      <c r="AK450" s="518" t="n">
        <v>0</v>
      </c>
      <c r="AL450" s="518" t="n">
        <v>0</v>
      </c>
      <c r="AM450" s="518" t="n">
        <v>0</v>
      </c>
      <c r="AN450" s="518" t="n">
        <v>0</v>
      </c>
      <c r="AO450" s="518" t="n">
        <v>0</v>
      </c>
      <c r="AP450" s="518" t="n">
        <v>0</v>
      </c>
      <c r="AQ450" s="518" t="n">
        <v>0</v>
      </c>
      <c r="AR450" s="518" t="n">
        <v>0</v>
      </c>
      <c r="AS450" s="518" t="n">
        <v>0</v>
      </c>
      <c r="AT450" s="518" t="n">
        <v>0</v>
      </c>
      <c r="AU450" s="518" t="n">
        <v>0</v>
      </c>
      <c r="AV450" s="518" t="n">
        <v>0</v>
      </c>
      <c r="AW450" s="518" t="n">
        <v>0</v>
      </c>
      <c r="AX450" s="518" t="n">
        <v>0</v>
      </c>
      <c r="AY450" s="518" t="n">
        <v>0</v>
      </c>
      <c r="AZ450" s="518" t="n">
        <v>0</v>
      </c>
      <c r="BA450" s="518" t="n">
        <v>0</v>
      </c>
      <c r="BB450" s="518" t="n">
        <v>0</v>
      </c>
      <c r="BC450" s="518" t="n">
        <v>0</v>
      </c>
      <c r="BD450" s="518" t="n">
        <v>0</v>
      </c>
      <c r="BE450" s="518" t="n">
        <v>0</v>
      </c>
      <c r="BF450" s="518" t="n">
        <v>0</v>
      </c>
      <c r="BG450" s="518" t="n">
        <v>0</v>
      </c>
      <c r="BH450" s="518" t="n">
        <v>0</v>
      </c>
      <c r="BI450" s="518" t="n">
        <v>0</v>
      </c>
      <c r="BJ450" s="518"/>
      <c r="BK450" s="518"/>
      <c r="BL450" s="518" t="n">
        <v>0</v>
      </c>
      <c r="BM450" s="518"/>
      <c r="BN450" s="518"/>
      <c r="BO450" s="518"/>
      <c r="BP450" s="518"/>
      <c r="BQ450" s="518"/>
      <c r="BR450" s="518"/>
      <c r="BS450" s="518"/>
      <c r="BT450" s="518"/>
      <c r="BU450" s="518"/>
      <c r="BV450" s="518" t="n">
        <v>0</v>
      </c>
      <c r="BW450" s="518" t="n">
        <v>0</v>
      </c>
      <c r="BX450" s="518" t="n">
        <v>0</v>
      </c>
      <c r="BY450" s="518" t="n">
        <v>0</v>
      </c>
      <c r="BZ450" s="518" t="n">
        <v>0</v>
      </c>
      <c r="CA450" s="518" t="n">
        <v>0</v>
      </c>
      <c r="CB450" s="518" t="n">
        <v>0</v>
      </c>
      <c r="CC450" s="518" t="n">
        <v>0</v>
      </c>
      <c r="CD450" s="518" t="n">
        <v>0</v>
      </c>
      <c r="CE450" s="518" t="n">
        <v>0</v>
      </c>
      <c r="CF450" s="518" t="n">
        <v>0</v>
      </c>
      <c r="CG450" s="518" t="n">
        <v>0</v>
      </c>
      <c r="CH450" s="518"/>
      <c r="CI450" s="716"/>
      <c r="CL450" s="48" t="n">
        <v>0</v>
      </c>
      <c r="CM450" s="48" t="n">
        <f aca="false">CL450-V450</f>
        <v>0</v>
      </c>
      <c r="CN450" s="702" t="n">
        <f aca="false">SUM(CO450:DR450)</f>
        <v>0</v>
      </c>
      <c r="CO450" s="703" t="n">
        <v>0</v>
      </c>
      <c r="CP450" s="703"/>
      <c r="CQ450" s="703" t="n">
        <v>0</v>
      </c>
      <c r="CR450" s="703"/>
      <c r="CS450" s="703" t="n">
        <v>0</v>
      </c>
      <c r="CT450" s="703" t="n">
        <v>0</v>
      </c>
      <c r="CU450" s="703"/>
      <c r="CV450" s="703"/>
      <c r="CW450" s="703"/>
      <c r="CX450" s="703" t="n">
        <v>0</v>
      </c>
      <c r="CY450" s="703" t="n">
        <v>0</v>
      </c>
      <c r="CZ450" s="703" t="n">
        <v>0</v>
      </c>
      <c r="DA450" s="703"/>
      <c r="DB450" s="703"/>
      <c r="DC450" s="703"/>
      <c r="DD450" s="703"/>
      <c r="DE450" s="703" t="n">
        <v>0</v>
      </c>
      <c r="DF450" s="703"/>
      <c r="DG450" s="703" t="n">
        <v>0</v>
      </c>
      <c r="DH450" s="703" t="n">
        <v>0</v>
      </c>
      <c r="DI450" s="703" t="n">
        <v>0</v>
      </c>
      <c r="DJ450" s="703" t="n">
        <v>0</v>
      </c>
      <c r="DK450" s="703" t="n">
        <v>0</v>
      </c>
      <c r="DL450" s="703" t="n">
        <v>0</v>
      </c>
      <c r="DM450" s="703"/>
      <c r="DN450" s="703"/>
      <c r="DO450" s="703"/>
      <c r="DP450" s="703"/>
      <c r="DQ450" s="703"/>
      <c r="DR450" s="703"/>
      <c r="DS450" s="704" t="n">
        <f aca="false">CN450-V450</f>
        <v>0</v>
      </c>
      <c r="DT450" s="719" t="s">
        <v>1828</v>
      </c>
      <c r="DU450" s="48"/>
    </row>
    <row r="451" customFormat="false" ht="15" hidden="false" customHeight="true" outlineLevel="0" collapsed="false">
      <c r="A451" s="705" t="n">
        <f aca="false">A450+1</f>
        <v>442</v>
      </c>
      <c r="B451" s="706" t="s">
        <v>1824</v>
      </c>
      <c r="C451" s="706" t="s">
        <v>1825</v>
      </c>
      <c r="D451" s="706" t="s">
        <v>455</v>
      </c>
      <c r="E451" s="243" t="n">
        <f aca="false">COUNTIF($G$10:$G$1856,$G451)</f>
        <v>1</v>
      </c>
      <c r="F451" s="717" t="s">
        <v>1837</v>
      </c>
      <c r="G451" s="717" t="s">
        <v>1837</v>
      </c>
      <c r="H451" s="707" t="s">
        <v>1838</v>
      </c>
      <c r="I451" s="708" t="s">
        <v>1046</v>
      </c>
      <c r="J451" s="707" t="s">
        <v>421</v>
      </c>
      <c r="K451" s="709" t="n">
        <v>0</v>
      </c>
      <c r="L451" s="707" t="s">
        <v>292</v>
      </c>
      <c r="M451" s="708" t="s">
        <v>1839</v>
      </c>
      <c r="N451" s="710" t="s">
        <v>934</v>
      </c>
      <c r="O451" s="512" t="n">
        <v>2</v>
      </c>
      <c r="P451" s="512" t="n">
        <v>1</v>
      </c>
      <c r="Q451" s="711" t="n">
        <v>0.002615</v>
      </c>
      <c r="R451" s="712"/>
      <c r="S451" s="715" t="n">
        <v>9.76</v>
      </c>
      <c r="T451" s="714" t="n">
        <v>9.76</v>
      </c>
      <c r="U451" s="715"/>
      <c r="V451" s="262" t="n">
        <f aca="false">SUM(W451:CI451)</f>
        <v>1</v>
      </c>
      <c r="W451" s="243" t="n">
        <v>0</v>
      </c>
      <c r="X451" s="243" t="n">
        <v>0</v>
      </c>
      <c r="Y451" s="243" t="n">
        <v>0</v>
      </c>
      <c r="Z451" s="243" t="n">
        <v>0</v>
      </c>
      <c r="AA451" s="243" t="n">
        <v>0</v>
      </c>
      <c r="AB451" s="243" t="n">
        <v>0</v>
      </c>
      <c r="AC451" s="243" t="n">
        <v>0</v>
      </c>
      <c r="AD451" s="243" t="n">
        <v>0</v>
      </c>
      <c r="AE451" s="243" t="n">
        <v>0</v>
      </c>
      <c r="AF451" s="243" t="n">
        <v>0</v>
      </c>
      <c r="AG451" s="243" t="n">
        <v>1</v>
      </c>
      <c r="AH451" s="518" t="n">
        <v>0</v>
      </c>
      <c r="AI451" s="243" t="n">
        <v>0</v>
      </c>
      <c r="AJ451" s="243" t="n">
        <v>0</v>
      </c>
      <c r="AK451" s="518" t="n">
        <v>0</v>
      </c>
      <c r="AL451" s="518" t="n">
        <v>0</v>
      </c>
      <c r="AM451" s="518" t="n">
        <v>0</v>
      </c>
      <c r="AN451" s="518" t="n">
        <v>0</v>
      </c>
      <c r="AO451" s="518" t="n">
        <v>0</v>
      </c>
      <c r="AP451" s="518" t="n">
        <v>0</v>
      </c>
      <c r="AQ451" s="518" t="n">
        <v>0</v>
      </c>
      <c r="AR451" s="518" t="n">
        <v>0</v>
      </c>
      <c r="AS451" s="518" t="n">
        <v>0</v>
      </c>
      <c r="AT451" s="518" t="n">
        <v>0</v>
      </c>
      <c r="AU451" s="518" t="n">
        <v>0</v>
      </c>
      <c r="AV451" s="518" t="n">
        <v>0</v>
      </c>
      <c r="AW451" s="518" t="n">
        <v>0</v>
      </c>
      <c r="AX451" s="518" t="n">
        <v>0</v>
      </c>
      <c r="AY451" s="518" t="n">
        <v>0</v>
      </c>
      <c r="AZ451" s="518" t="n">
        <v>0</v>
      </c>
      <c r="BA451" s="518" t="n">
        <v>0</v>
      </c>
      <c r="BB451" s="518" t="n">
        <v>0</v>
      </c>
      <c r="BC451" s="518" t="n">
        <v>0</v>
      </c>
      <c r="BD451" s="518" t="n">
        <v>0</v>
      </c>
      <c r="BE451" s="518" t="n">
        <v>0</v>
      </c>
      <c r="BF451" s="518" t="n">
        <v>0</v>
      </c>
      <c r="BG451" s="518" t="n">
        <v>0</v>
      </c>
      <c r="BH451" s="518" t="n">
        <v>0</v>
      </c>
      <c r="BI451" s="518" t="n">
        <v>0</v>
      </c>
      <c r="BJ451" s="518"/>
      <c r="BK451" s="518"/>
      <c r="BL451" s="518" t="n">
        <v>0</v>
      </c>
      <c r="BM451" s="518"/>
      <c r="BN451" s="518"/>
      <c r="BO451" s="518"/>
      <c r="BP451" s="518"/>
      <c r="BQ451" s="518"/>
      <c r="BR451" s="518"/>
      <c r="BS451" s="518"/>
      <c r="BT451" s="518"/>
      <c r="BU451" s="518"/>
      <c r="BV451" s="518" t="n">
        <v>0</v>
      </c>
      <c r="BW451" s="518" t="n">
        <v>0</v>
      </c>
      <c r="BX451" s="518" t="n">
        <v>0</v>
      </c>
      <c r="BY451" s="518" t="n">
        <v>0</v>
      </c>
      <c r="BZ451" s="518" t="n">
        <v>0</v>
      </c>
      <c r="CA451" s="518" t="n">
        <v>0</v>
      </c>
      <c r="CB451" s="518" t="n">
        <v>0</v>
      </c>
      <c r="CC451" s="518" t="n">
        <v>0</v>
      </c>
      <c r="CD451" s="518" t="n">
        <v>0</v>
      </c>
      <c r="CE451" s="518" t="n">
        <v>0</v>
      </c>
      <c r="CF451" s="518" t="n">
        <v>0</v>
      </c>
      <c r="CG451" s="518" t="n">
        <v>0</v>
      </c>
      <c r="CH451" s="518"/>
      <c r="CI451" s="716"/>
      <c r="CL451" s="48" t="n">
        <v>1</v>
      </c>
      <c r="CM451" s="48" t="n">
        <f aca="false">CL451-V451</f>
        <v>0</v>
      </c>
      <c r="CN451" s="702" t="n">
        <f aca="false">SUM(CO451:DR451)</f>
        <v>1</v>
      </c>
      <c r="CO451" s="703" t="n">
        <v>0</v>
      </c>
      <c r="CP451" s="703"/>
      <c r="CQ451" s="703" t="n">
        <v>0</v>
      </c>
      <c r="CR451" s="703"/>
      <c r="CS451" s="703" t="n">
        <v>0</v>
      </c>
      <c r="CT451" s="703" t="n">
        <v>0</v>
      </c>
      <c r="CU451" s="703"/>
      <c r="CV451" s="703"/>
      <c r="CW451" s="703"/>
      <c r="CX451" s="703" t="n">
        <v>0</v>
      </c>
      <c r="CY451" s="703" t="n">
        <v>0</v>
      </c>
      <c r="CZ451" s="703" t="n">
        <v>1</v>
      </c>
      <c r="DA451" s="703"/>
      <c r="DB451" s="703"/>
      <c r="DC451" s="703"/>
      <c r="DD451" s="703"/>
      <c r="DE451" s="703" t="n">
        <v>0</v>
      </c>
      <c r="DF451" s="703"/>
      <c r="DG451" s="703" t="n">
        <v>0</v>
      </c>
      <c r="DH451" s="703" t="n">
        <v>0</v>
      </c>
      <c r="DI451" s="703" t="n">
        <v>0</v>
      </c>
      <c r="DJ451" s="703" t="n">
        <v>0</v>
      </c>
      <c r="DK451" s="703" t="n">
        <v>0</v>
      </c>
      <c r="DL451" s="703" t="n">
        <v>0</v>
      </c>
      <c r="DM451" s="703"/>
      <c r="DN451" s="703"/>
      <c r="DO451" s="703"/>
      <c r="DP451" s="703"/>
      <c r="DQ451" s="703"/>
      <c r="DR451" s="703"/>
      <c r="DS451" s="704" t="n">
        <f aca="false">CN451-V451</f>
        <v>0</v>
      </c>
      <c r="DT451" s="719" t="s">
        <v>1828</v>
      </c>
      <c r="DU451" s="48"/>
    </row>
    <row r="452" customFormat="false" ht="15" hidden="false" customHeight="true" outlineLevel="0" collapsed="false">
      <c r="A452" s="705" t="n">
        <f aca="false">A451+1</f>
        <v>443</v>
      </c>
      <c r="B452" s="706" t="s">
        <v>1824</v>
      </c>
      <c r="C452" s="706" t="s">
        <v>1825</v>
      </c>
      <c r="D452" s="706" t="s">
        <v>455</v>
      </c>
      <c r="E452" s="243" t="n">
        <f aca="false">COUNTIF($G$10:$G$1856,$G452)</f>
        <v>1</v>
      </c>
      <c r="F452" s="717" t="s">
        <v>1840</v>
      </c>
      <c r="G452" s="717" t="s">
        <v>1840</v>
      </c>
      <c r="H452" s="707" t="s">
        <v>1841</v>
      </c>
      <c r="I452" s="708" t="s">
        <v>997</v>
      </c>
      <c r="J452" s="707" t="s">
        <v>421</v>
      </c>
      <c r="K452" s="709" t="n">
        <v>0</v>
      </c>
      <c r="L452" s="707" t="s">
        <v>292</v>
      </c>
      <c r="M452" s="708" t="s">
        <v>1842</v>
      </c>
      <c r="N452" s="710" t="s">
        <v>934</v>
      </c>
      <c r="O452" s="512" t="n">
        <v>9</v>
      </c>
      <c r="P452" s="512" t="n">
        <v>1</v>
      </c>
      <c r="Q452" s="711" t="n">
        <v>0.000322222222222222</v>
      </c>
      <c r="R452" s="712"/>
      <c r="S452" s="715" t="n">
        <v>1.2</v>
      </c>
      <c r="T452" s="714" t="n">
        <v>1.2</v>
      </c>
      <c r="U452" s="715"/>
      <c r="V452" s="262" t="n">
        <f aca="false">SUM(W452:CI452)</f>
        <v>0</v>
      </c>
      <c r="W452" s="243" t="n">
        <v>0</v>
      </c>
      <c r="X452" s="243" t="n">
        <v>0</v>
      </c>
      <c r="Y452" s="243" t="n">
        <v>0</v>
      </c>
      <c r="Z452" s="243" t="n">
        <v>0</v>
      </c>
      <c r="AA452" s="243" t="n">
        <v>0</v>
      </c>
      <c r="AB452" s="243" t="n">
        <v>0</v>
      </c>
      <c r="AC452" s="243" t="n">
        <v>0</v>
      </c>
      <c r="AD452" s="243" t="n">
        <v>0</v>
      </c>
      <c r="AE452" s="243" t="n">
        <v>0</v>
      </c>
      <c r="AF452" s="243" t="n">
        <v>0</v>
      </c>
      <c r="AG452" s="243" t="n">
        <v>0</v>
      </c>
      <c r="AH452" s="518" t="n">
        <v>0</v>
      </c>
      <c r="AI452" s="243" t="n">
        <v>0</v>
      </c>
      <c r="AJ452" s="243" t="n">
        <v>0</v>
      </c>
      <c r="AK452" s="518" t="n">
        <v>0</v>
      </c>
      <c r="AL452" s="518" t="n">
        <v>0</v>
      </c>
      <c r="AM452" s="518" t="n">
        <v>0</v>
      </c>
      <c r="AN452" s="518" t="n">
        <v>0</v>
      </c>
      <c r="AO452" s="518" t="n">
        <v>0</v>
      </c>
      <c r="AP452" s="518" t="n">
        <v>0</v>
      </c>
      <c r="AQ452" s="518" t="n">
        <v>0</v>
      </c>
      <c r="AR452" s="518" t="n">
        <v>0</v>
      </c>
      <c r="AS452" s="518" t="n">
        <v>0</v>
      </c>
      <c r="AT452" s="518" t="n">
        <v>0</v>
      </c>
      <c r="AU452" s="518" t="n">
        <v>0</v>
      </c>
      <c r="AV452" s="518" t="n">
        <v>0</v>
      </c>
      <c r="AW452" s="518" t="n">
        <v>0</v>
      </c>
      <c r="AX452" s="518" t="n">
        <v>0</v>
      </c>
      <c r="AY452" s="518" t="n">
        <v>0</v>
      </c>
      <c r="AZ452" s="518" t="n">
        <v>0</v>
      </c>
      <c r="BA452" s="518" t="n">
        <v>0</v>
      </c>
      <c r="BB452" s="518" t="n">
        <v>0</v>
      </c>
      <c r="BC452" s="518" t="n">
        <v>0</v>
      </c>
      <c r="BD452" s="518" t="n">
        <v>0</v>
      </c>
      <c r="BE452" s="518" t="n">
        <v>0</v>
      </c>
      <c r="BF452" s="518" t="n">
        <v>0</v>
      </c>
      <c r="BG452" s="518" t="n">
        <v>0</v>
      </c>
      <c r="BH452" s="518" t="n">
        <v>0</v>
      </c>
      <c r="BI452" s="518" t="n">
        <v>0</v>
      </c>
      <c r="BJ452" s="518"/>
      <c r="BK452" s="518"/>
      <c r="BL452" s="518" t="n">
        <v>0</v>
      </c>
      <c r="BM452" s="518"/>
      <c r="BN452" s="518"/>
      <c r="BO452" s="518"/>
      <c r="BP452" s="518"/>
      <c r="BQ452" s="518"/>
      <c r="BR452" s="518"/>
      <c r="BS452" s="518"/>
      <c r="BT452" s="518"/>
      <c r="BU452" s="518"/>
      <c r="BV452" s="518" t="n">
        <v>0</v>
      </c>
      <c r="BW452" s="518" t="n">
        <v>0</v>
      </c>
      <c r="BX452" s="518" t="n">
        <v>0</v>
      </c>
      <c r="BY452" s="518" t="n">
        <v>0</v>
      </c>
      <c r="BZ452" s="518" t="n">
        <v>0</v>
      </c>
      <c r="CA452" s="518" t="n">
        <v>0</v>
      </c>
      <c r="CB452" s="518" t="n">
        <v>0</v>
      </c>
      <c r="CC452" s="518" t="n">
        <v>0</v>
      </c>
      <c r="CD452" s="518" t="n">
        <v>0</v>
      </c>
      <c r="CE452" s="518" t="n">
        <v>0</v>
      </c>
      <c r="CF452" s="518" t="n">
        <v>0</v>
      </c>
      <c r="CG452" s="518" t="n">
        <v>0</v>
      </c>
      <c r="CH452" s="518"/>
      <c r="CI452" s="716"/>
      <c r="CL452" s="48" t="n">
        <v>0</v>
      </c>
      <c r="CM452" s="48" t="n">
        <f aca="false">CL452-V452</f>
        <v>0</v>
      </c>
      <c r="CN452" s="702" t="n">
        <f aca="false">SUM(CO452:DR452)</f>
        <v>0</v>
      </c>
      <c r="CO452" s="703" t="n">
        <v>0</v>
      </c>
      <c r="CP452" s="703"/>
      <c r="CQ452" s="703" t="n">
        <v>0</v>
      </c>
      <c r="CR452" s="703"/>
      <c r="CS452" s="703" t="n">
        <v>0</v>
      </c>
      <c r="CT452" s="703" t="n">
        <v>0</v>
      </c>
      <c r="CU452" s="703"/>
      <c r="CV452" s="703"/>
      <c r="CW452" s="703"/>
      <c r="CX452" s="703" t="n">
        <v>0</v>
      </c>
      <c r="CY452" s="703" t="n">
        <v>0</v>
      </c>
      <c r="CZ452" s="703" t="n">
        <v>0</v>
      </c>
      <c r="DA452" s="703"/>
      <c r="DB452" s="703"/>
      <c r="DC452" s="703"/>
      <c r="DD452" s="703"/>
      <c r="DE452" s="703" t="n">
        <v>0</v>
      </c>
      <c r="DF452" s="703"/>
      <c r="DG452" s="703" t="n">
        <v>0</v>
      </c>
      <c r="DH452" s="703" t="n">
        <v>0</v>
      </c>
      <c r="DI452" s="703" t="n">
        <v>0</v>
      </c>
      <c r="DJ452" s="703" t="n">
        <v>0</v>
      </c>
      <c r="DK452" s="703" t="n">
        <v>0</v>
      </c>
      <c r="DL452" s="703" t="n">
        <v>0</v>
      </c>
      <c r="DM452" s="703"/>
      <c r="DN452" s="703"/>
      <c r="DO452" s="703"/>
      <c r="DP452" s="703"/>
      <c r="DQ452" s="703"/>
      <c r="DR452" s="703"/>
      <c r="DS452" s="704" t="n">
        <f aca="false">CN452-V452</f>
        <v>0</v>
      </c>
      <c r="DT452" s="719" t="s">
        <v>1828</v>
      </c>
      <c r="DU452" s="48"/>
    </row>
    <row r="453" customFormat="false" ht="15" hidden="false" customHeight="true" outlineLevel="0" collapsed="false">
      <c r="A453" s="705" t="n">
        <f aca="false">A452+1</f>
        <v>444</v>
      </c>
      <c r="B453" s="706" t="s">
        <v>1824</v>
      </c>
      <c r="C453" s="706" t="s">
        <v>1825</v>
      </c>
      <c r="D453" s="706" t="s">
        <v>455</v>
      </c>
      <c r="E453" s="243" t="n">
        <f aca="false">COUNTIF($G$10:$G$1856,$G453)</f>
        <v>1</v>
      </c>
      <c r="F453" s="717" t="s">
        <v>1843</v>
      </c>
      <c r="G453" s="717" t="s">
        <v>1843</v>
      </c>
      <c r="H453" s="707" t="s">
        <v>1844</v>
      </c>
      <c r="I453" s="708" t="s">
        <v>1137</v>
      </c>
      <c r="J453" s="707" t="s">
        <v>421</v>
      </c>
      <c r="K453" s="709" t="n">
        <v>0</v>
      </c>
      <c r="L453" s="707" t="s">
        <v>292</v>
      </c>
      <c r="M453" s="708" t="s">
        <v>1138</v>
      </c>
      <c r="N453" s="710" t="s">
        <v>934</v>
      </c>
      <c r="O453" s="512" t="n">
        <v>1</v>
      </c>
      <c r="P453" s="512" t="n">
        <v>1</v>
      </c>
      <c r="Q453" s="711" t="n">
        <v>0.00313</v>
      </c>
      <c r="R453" s="712"/>
      <c r="S453" s="715" t="n">
        <v>11.68</v>
      </c>
      <c r="T453" s="714" t="n">
        <v>11.68</v>
      </c>
      <c r="U453" s="715"/>
      <c r="V453" s="262" t="n">
        <f aca="false">SUM(W453:CI453)</f>
        <v>0</v>
      </c>
      <c r="W453" s="243" t="n">
        <v>0</v>
      </c>
      <c r="X453" s="243" t="n">
        <v>0</v>
      </c>
      <c r="Y453" s="243" t="n">
        <v>0</v>
      </c>
      <c r="Z453" s="243" t="n">
        <v>0</v>
      </c>
      <c r="AA453" s="243" t="n">
        <v>0</v>
      </c>
      <c r="AB453" s="243" t="n">
        <v>0</v>
      </c>
      <c r="AC453" s="243" t="n">
        <v>0</v>
      </c>
      <c r="AD453" s="243" t="n">
        <v>0</v>
      </c>
      <c r="AE453" s="243" t="n">
        <v>0</v>
      </c>
      <c r="AF453" s="243" t="n">
        <v>0</v>
      </c>
      <c r="AG453" s="243" t="n">
        <v>0</v>
      </c>
      <c r="AH453" s="518" t="n">
        <v>0</v>
      </c>
      <c r="AI453" s="243" t="n">
        <v>0</v>
      </c>
      <c r="AJ453" s="243" t="n">
        <v>0</v>
      </c>
      <c r="AK453" s="518" t="n">
        <v>0</v>
      </c>
      <c r="AL453" s="518" t="n">
        <v>0</v>
      </c>
      <c r="AM453" s="518" t="n">
        <v>0</v>
      </c>
      <c r="AN453" s="518" t="n">
        <v>0</v>
      </c>
      <c r="AO453" s="518" t="n">
        <v>0</v>
      </c>
      <c r="AP453" s="518" t="n">
        <v>0</v>
      </c>
      <c r="AQ453" s="518" t="n">
        <v>0</v>
      </c>
      <c r="AR453" s="518" t="n">
        <v>0</v>
      </c>
      <c r="AS453" s="518" t="n">
        <v>0</v>
      </c>
      <c r="AT453" s="518" t="n">
        <v>0</v>
      </c>
      <c r="AU453" s="518" t="n">
        <v>0</v>
      </c>
      <c r="AV453" s="518" t="n">
        <v>0</v>
      </c>
      <c r="AW453" s="518" t="n">
        <v>0</v>
      </c>
      <c r="AX453" s="518" t="n">
        <v>0</v>
      </c>
      <c r="AY453" s="518" t="n">
        <v>0</v>
      </c>
      <c r="AZ453" s="518" t="n">
        <v>0</v>
      </c>
      <c r="BA453" s="518" t="n">
        <v>0</v>
      </c>
      <c r="BB453" s="518" t="n">
        <v>0</v>
      </c>
      <c r="BC453" s="518" t="n">
        <v>0</v>
      </c>
      <c r="BD453" s="518" t="n">
        <v>0</v>
      </c>
      <c r="BE453" s="518" t="n">
        <v>0</v>
      </c>
      <c r="BF453" s="518" t="n">
        <v>0</v>
      </c>
      <c r="BG453" s="518" t="n">
        <v>0</v>
      </c>
      <c r="BH453" s="518" t="n">
        <v>0</v>
      </c>
      <c r="BI453" s="518" t="n">
        <v>0</v>
      </c>
      <c r="BJ453" s="518"/>
      <c r="BK453" s="518"/>
      <c r="BL453" s="518" t="n">
        <v>0</v>
      </c>
      <c r="BM453" s="518"/>
      <c r="BN453" s="518"/>
      <c r="BO453" s="518"/>
      <c r="BP453" s="518"/>
      <c r="BQ453" s="518"/>
      <c r="BR453" s="518"/>
      <c r="BS453" s="518"/>
      <c r="BT453" s="518"/>
      <c r="BU453" s="518"/>
      <c r="BV453" s="518" t="n">
        <v>0</v>
      </c>
      <c r="BW453" s="518" t="n">
        <v>0</v>
      </c>
      <c r="BX453" s="518" t="n">
        <v>0</v>
      </c>
      <c r="BY453" s="518" t="n">
        <v>0</v>
      </c>
      <c r="BZ453" s="518" t="n">
        <v>0</v>
      </c>
      <c r="CA453" s="518" t="n">
        <v>0</v>
      </c>
      <c r="CB453" s="518" t="n">
        <v>0</v>
      </c>
      <c r="CC453" s="518" t="n">
        <v>0</v>
      </c>
      <c r="CD453" s="518" t="n">
        <v>0</v>
      </c>
      <c r="CE453" s="518" t="n">
        <v>0</v>
      </c>
      <c r="CF453" s="518" t="n">
        <v>0</v>
      </c>
      <c r="CG453" s="518" t="n">
        <v>0</v>
      </c>
      <c r="CH453" s="518"/>
      <c r="CI453" s="716"/>
      <c r="CL453" s="48" t="n">
        <v>0</v>
      </c>
      <c r="CM453" s="48" t="n">
        <f aca="false">CL453-V453</f>
        <v>0</v>
      </c>
      <c r="CN453" s="702" t="n">
        <f aca="false">SUM(CO453:DR453)</f>
        <v>0</v>
      </c>
      <c r="CO453" s="703" t="n">
        <v>0</v>
      </c>
      <c r="CP453" s="703"/>
      <c r="CQ453" s="703" t="n">
        <v>0</v>
      </c>
      <c r="CR453" s="703"/>
      <c r="CS453" s="703" t="n">
        <v>0</v>
      </c>
      <c r="CT453" s="703" t="n">
        <v>0</v>
      </c>
      <c r="CU453" s="703"/>
      <c r="CV453" s="703"/>
      <c r="CW453" s="703"/>
      <c r="CX453" s="703" t="n">
        <v>0</v>
      </c>
      <c r="CY453" s="703" t="n">
        <v>0</v>
      </c>
      <c r="CZ453" s="703" t="n">
        <v>0</v>
      </c>
      <c r="DA453" s="703"/>
      <c r="DB453" s="703"/>
      <c r="DC453" s="703"/>
      <c r="DD453" s="703"/>
      <c r="DE453" s="703" t="n">
        <v>0</v>
      </c>
      <c r="DF453" s="703"/>
      <c r="DG453" s="703" t="n">
        <v>0</v>
      </c>
      <c r="DH453" s="703" t="n">
        <v>0</v>
      </c>
      <c r="DI453" s="703" t="n">
        <v>0</v>
      </c>
      <c r="DJ453" s="703" t="n">
        <v>0</v>
      </c>
      <c r="DK453" s="703" t="n">
        <v>0</v>
      </c>
      <c r="DL453" s="703" t="n">
        <v>0</v>
      </c>
      <c r="DM453" s="703"/>
      <c r="DN453" s="703"/>
      <c r="DO453" s="703"/>
      <c r="DP453" s="703"/>
      <c r="DQ453" s="703"/>
      <c r="DR453" s="703"/>
      <c r="DS453" s="704" t="n">
        <f aca="false">CN453-V453</f>
        <v>0</v>
      </c>
      <c r="DT453" s="719" t="s">
        <v>1828</v>
      </c>
      <c r="DU453" s="48"/>
    </row>
    <row r="454" customFormat="false" ht="15" hidden="false" customHeight="true" outlineLevel="0" collapsed="false">
      <c r="A454" s="705" t="n">
        <f aca="false">A453+1</f>
        <v>445</v>
      </c>
      <c r="B454" s="706" t="s">
        <v>1824</v>
      </c>
      <c r="C454" s="706" t="s">
        <v>1825</v>
      </c>
      <c r="D454" s="706" t="s">
        <v>455</v>
      </c>
      <c r="E454" s="243" t="n">
        <f aca="false">COUNTIF($G$10:$G$1856,$G454)</f>
        <v>2</v>
      </c>
      <c r="F454" s="717" t="s">
        <v>1845</v>
      </c>
      <c r="G454" s="717" t="s">
        <v>1845</v>
      </c>
      <c r="H454" s="707" t="s">
        <v>1846</v>
      </c>
      <c r="I454" s="708" t="s">
        <v>1050</v>
      </c>
      <c r="J454" s="707" t="s">
        <v>421</v>
      </c>
      <c r="K454" s="709" t="n">
        <v>0</v>
      </c>
      <c r="L454" s="707" t="s">
        <v>292</v>
      </c>
      <c r="M454" s="708" t="s">
        <v>1432</v>
      </c>
      <c r="N454" s="710" t="s">
        <v>934</v>
      </c>
      <c r="O454" s="512" t="n">
        <v>2</v>
      </c>
      <c r="P454" s="512" t="n">
        <v>1</v>
      </c>
      <c r="Q454" s="711" t="n">
        <v>0.00236</v>
      </c>
      <c r="R454" s="712"/>
      <c r="S454" s="715" t="n">
        <v>8.8</v>
      </c>
      <c r="T454" s="714" t="n">
        <v>8.8</v>
      </c>
      <c r="U454" s="715"/>
      <c r="V454" s="262" t="n">
        <f aca="false">SUM(W454:CI454)</f>
        <v>2</v>
      </c>
      <c r="W454" s="243" t="n">
        <v>0</v>
      </c>
      <c r="X454" s="243" t="n">
        <v>0</v>
      </c>
      <c r="Y454" s="243" t="n">
        <v>0</v>
      </c>
      <c r="Z454" s="243" t="n">
        <v>0</v>
      </c>
      <c r="AA454" s="243" t="n">
        <v>0</v>
      </c>
      <c r="AB454" s="243" t="n">
        <v>0</v>
      </c>
      <c r="AC454" s="243" t="n">
        <v>0</v>
      </c>
      <c r="AD454" s="243" t="n">
        <v>0</v>
      </c>
      <c r="AE454" s="243" t="n">
        <v>0</v>
      </c>
      <c r="AF454" s="243" t="n">
        <v>0</v>
      </c>
      <c r="AG454" s="243" t="n">
        <v>2</v>
      </c>
      <c r="AH454" s="518" t="n">
        <v>0</v>
      </c>
      <c r="AI454" s="243" t="n">
        <v>0</v>
      </c>
      <c r="AJ454" s="243" t="n">
        <v>0</v>
      </c>
      <c r="AK454" s="518" t="n">
        <v>0</v>
      </c>
      <c r="AL454" s="518" t="n">
        <v>0</v>
      </c>
      <c r="AM454" s="518" t="n">
        <v>0</v>
      </c>
      <c r="AN454" s="518" t="n">
        <v>0</v>
      </c>
      <c r="AO454" s="518" t="n">
        <v>0</v>
      </c>
      <c r="AP454" s="518" t="n">
        <v>0</v>
      </c>
      <c r="AQ454" s="518" t="n">
        <v>0</v>
      </c>
      <c r="AR454" s="518" t="n">
        <v>0</v>
      </c>
      <c r="AS454" s="518" t="n">
        <v>0</v>
      </c>
      <c r="AT454" s="518" t="n">
        <v>0</v>
      </c>
      <c r="AU454" s="518" t="n">
        <v>0</v>
      </c>
      <c r="AV454" s="518" t="n">
        <v>0</v>
      </c>
      <c r="AW454" s="518" t="n">
        <v>0</v>
      </c>
      <c r="AX454" s="518" t="n">
        <v>0</v>
      </c>
      <c r="AY454" s="518" t="n">
        <v>0</v>
      </c>
      <c r="AZ454" s="518" t="n">
        <v>0</v>
      </c>
      <c r="BA454" s="518" t="n">
        <v>0</v>
      </c>
      <c r="BB454" s="518" t="n">
        <v>0</v>
      </c>
      <c r="BC454" s="518" t="n">
        <v>0</v>
      </c>
      <c r="BD454" s="518" t="n">
        <v>0</v>
      </c>
      <c r="BE454" s="518" t="n">
        <v>0</v>
      </c>
      <c r="BF454" s="518" t="n">
        <v>0</v>
      </c>
      <c r="BG454" s="518" t="n">
        <v>0</v>
      </c>
      <c r="BH454" s="518" t="n">
        <v>0</v>
      </c>
      <c r="BI454" s="518" t="n">
        <v>0</v>
      </c>
      <c r="BJ454" s="518"/>
      <c r="BK454" s="518"/>
      <c r="BL454" s="518" t="n">
        <v>0</v>
      </c>
      <c r="BM454" s="518"/>
      <c r="BN454" s="518"/>
      <c r="BO454" s="518"/>
      <c r="BP454" s="518"/>
      <c r="BQ454" s="518"/>
      <c r="BR454" s="518"/>
      <c r="BS454" s="518"/>
      <c r="BT454" s="518"/>
      <c r="BU454" s="518"/>
      <c r="BV454" s="518" t="n">
        <v>0</v>
      </c>
      <c r="BW454" s="518" t="n">
        <v>0</v>
      </c>
      <c r="BX454" s="518" t="n">
        <v>0</v>
      </c>
      <c r="BY454" s="518" t="n">
        <v>0</v>
      </c>
      <c r="BZ454" s="518" t="n">
        <v>0</v>
      </c>
      <c r="CA454" s="518" t="n">
        <v>0</v>
      </c>
      <c r="CB454" s="518" t="n">
        <v>0</v>
      </c>
      <c r="CC454" s="518" t="n">
        <v>0</v>
      </c>
      <c r="CD454" s="518" t="n">
        <v>0</v>
      </c>
      <c r="CE454" s="518" t="n">
        <v>0</v>
      </c>
      <c r="CF454" s="518" t="n">
        <v>0</v>
      </c>
      <c r="CG454" s="518" t="n">
        <v>0</v>
      </c>
      <c r="CH454" s="518"/>
      <c r="CI454" s="716"/>
      <c r="CL454" s="48" t="n">
        <v>2</v>
      </c>
      <c r="CM454" s="48" t="n">
        <f aca="false">CL454-V454</f>
        <v>0</v>
      </c>
      <c r="CN454" s="702" t="n">
        <f aca="false">SUM(CO454:DR454)</f>
        <v>2</v>
      </c>
      <c r="CO454" s="703" t="n">
        <v>0</v>
      </c>
      <c r="CP454" s="703"/>
      <c r="CQ454" s="703" t="n">
        <v>0</v>
      </c>
      <c r="CR454" s="703"/>
      <c r="CS454" s="703" t="n">
        <v>0</v>
      </c>
      <c r="CT454" s="703" t="n">
        <v>0</v>
      </c>
      <c r="CU454" s="703"/>
      <c r="CV454" s="703"/>
      <c r="CW454" s="703"/>
      <c r="CX454" s="703" t="n">
        <v>0</v>
      </c>
      <c r="CY454" s="703" t="n">
        <v>0</v>
      </c>
      <c r="CZ454" s="703" t="n">
        <v>0</v>
      </c>
      <c r="DA454" s="703" t="n">
        <v>2</v>
      </c>
      <c r="DB454" s="703"/>
      <c r="DC454" s="703"/>
      <c r="DD454" s="703"/>
      <c r="DE454" s="703" t="n">
        <v>0</v>
      </c>
      <c r="DF454" s="703"/>
      <c r="DG454" s="703" t="n">
        <v>0</v>
      </c>
      <c r="DH454" s="703" t="n">
        <v>0</v>
      </c>
      <c r="DI454" s="703" t="n">
        <v>0</v>
      </c>
      <c r="DJ454" s="703" t="n">
        <v>0</v>
      </c>
      <c r="DK454" s="703" t="n">
        <v>0</v>
      </c>
      <c r="DL454" s="703" t="n">
        <v>0</v>
      </c>
      <c r="DM454" s="703"/>
      <c r="DN454" s="703"/>
      <c r="DO454" s="703"/>
      <c r="DP454" s="703"/>
      <c r="DQ454" s="703"/>
      <c r="DR454" s="703"/>
      <c r="DS454" s="704" t="n">
        <f aca="false">CN454-V454</f>
        <v>0</v>
      </c>
      <c r="DT454" s="719" t="s">
        <v>1828</v>
      </c>
      <c r="DU454" s="48"/>
    </row>
    <row r="455" customFormat="false" ht="15" hidden="false" customHeight="true" outlineLevel="0" collapsed="false">
      <c r="A455" s="705" t="n">
        <f aca="false">A454+1</f>
        <v>446</v>
      </c>
      <c r="B455" s="706" t="s">
        <v>1824</v>
      </c>
      <c r="C455" s="706" t="s">
        <v>1825</v>
      </c>
      <c r="D455" s="706" t="s">
        <v>455</v>
      </c>
      <c r="E455" s="243" t="n">
        <f aca="false">COUNTIF($G$10:$G$1856,$G455)</f>
        <v>1</v>
      </c>
      <c r="F455" s="717" t="s">
        <v>1847</v>
      </c>
      <c r="G455" s="717" t="s">
        <v>1847</v>
      </c>
      <c r="H455" s="707" t="s">
        <v>1848</v>
      </c>
      <c r="I455" s="708" t="s">
        <v>1056</v>
      </c>
      <c r="J455" s="707" t="s">
        <v>421</v>
      </c>
      <c r="K455" s="709" t="n">
        <v>0</v>
      </c>
      <c r="L455" s="707" t="s">
        <v>292</v>
      </c>
      <c r="M455" s="708" t="s">
        <v>1849</v>
      </c>
      <c r="N455" s="710" t="s">
        <v>934</v>
      </c>
      <c r="O455" s="512" t="n">
        <v>1</v>
      </c>
      <c r="P455" s="512" t="n">
        <v>1</v>
      </c>
      <c r="Q455" s="711" t="n">
        <v>0.00163</v>
      </c>
      <c r="R455" s="712"/>
      <c r="S455" s="715" t="n">
        <v>6.08</v>
      </c>
      <c r="T455" s="714" t="n">
        <v>6.08</v>
      </c>
      <c r="U455" s="715"/>
      <c r="V455" s="262" t="n">
        <f aca="false">SUM(W455:CI455)</f>
        <v>2</v>
      </c>
      <c r="W455" s="243" t="n">
        <v>0</v>
      </c>
      <c r="X455" s="243" t="n">
        <v>0</v>
      </c>
      <c r="Y455" s="243" t="n">
        <v>0</v>
      </c>
      <c r="Z455" s="243" t="n">
        <v>0</v>
      </c>
      <c r="AA455" s="243" t="n">
        <v>0</v>
      </c>
      <c r="AB455" s="243" t="n">
        <v>0</v>
      </c>
      <c r="AC455" s="243" t="n">
        <v>0</v>
      </c>
      <c r="AD455" s="243" t="n">
        <v>0</v>
      </c>
      <c r="AE455" s="243" t="n">
        <v>0</v>
      </c>
      <c r="AF455" s="243" t="n">
        <v>0</v>
      </c>
      <c r="AG455" s="243" t="n">
        <v>2</v>
      </c>
      <c r="AH455" s="518" t="n">
        <v>0</v>
      </c>
      <c r="AI455" s="243" t="n">
        <v>0</v>
      </c>
      <c r="AJ455" s="243" t="n">
        <v>0</v>
      </c>
      <c r="AK455" s="518" t="n">
        <v>0</v>
      </c>
      <c r="AL455" s="518" t="n">
        <v>0</v>
      </c>
      <c r="AM455" s="518" t="n">
        <v>0</v>
      </c>
      <c r="AN455" s="518" t="n">
        <v>0</v>
      </c>
      <c r="AO455" s="518" t="n">
        <v>0</v>
      </c>
      <c r="AP455" s="518" t="n">
        <v>0</v>
      </c>
      <c r="AQ455" s="518" t="n">
        <v>0</v>
      </c>
      <c r="AR455" s="518" t="n">
        <v>0</v>
      </c>
      <c r="AS455" s="518" t="n">
        <v>0</v>
      </c>
      <c r="AT455" s="518" t="n">
        <v>0</v>
      </c>
      <c r="AU455" s="518" t="n">
        <v>0</v>
      </c>
      <c r="AV455" s="518" t="n">
        <v>0</v>
      </c>
      <c r="AW455" s="518" t="n">
        <v>0</v>
      </c>
      <c r="AX455" s="518" t="n">
        <v>0</v>
      </c>
      <c r="AY455" s="518" t="n">
        <v>0</v>
      </c>
      <c r="AZ455" s="518" t="n">
        <v>0</v>
      </c>
      <c r="BA455" s="518" t="n">
        <v>0</v>
      </c>
      <c r="BB455" s="518" t="n">
        <v>0</v>
      </c>
      <c r="BC455" s="518" t="n">
        <v>0</v>
      </c>
      <c r="BD455" s="518" t="n">
        <v>0</v>
      </c>
      <c r="BE455" s="518" t="n">
        <v>0</v>
      </c>
      <c r="BF455" s="518" t="n">
        <v>0</v>
      </c>
      <c r="BG455" s="518" t="n">
        <v>0</v>
      </c>
      <c r="BH455" s="518" t="n">
        <v>0</v>
      </c>
      <c r="BI455" s="518" t="n">
        <v>0</v>
      </c>
      <c r="BJ455" s="518"/>
      <c r="BK455" s="518"/>
      <c r="BL455" s="518" t="n">
        <v>0</v>
      </c>
      <c r="BM455" s="518"/>
      <c r="BN455" s="518"/>
      <c r="BO455" s="518"/>
      <c r="BP455" s="518"/>
      <c r="BQ455" s="518"/>
      <c r="BR455" s="518"/>
      <c r="BS455" s="518"/>
      <c r="BT455" s="518"/>
      <c r="BU455" s="518"/>
      <c r="BV455" s="518" t="n">
        <v>0</v>
      </c>
      <c r="BW455" s="518" t="n">
        <v>0</v>
      </c>
      <c r="BX455" s="518" t="n">
        <v>0</v>
      </c>
      <c r="BY455" s="518" t="n">
        <v>0</v>
      </c>
      <c r="BZ455" s="518" t="n">
        <v>0</v>
      </c>
      <c r="CA455" s="518" t="n">
        <v>0</v>
      </c>
      <c r="CB455" s="518" t="n">
        <v>0</v>
      </c>
      <c r="CC455" s="518" t="n">
        <v>0</v>
      </c>
      <c r="CD455" s="518" t="n">
        <v>0</v>
      </c>
      <c r="CE455" s="518" t="n">
        <v>0</v>
      </c>
      <c r="CF455" s="518" t="n">
        <v>0</v>
      </c>
      <c r="CG455" s="518" t="n">
        <v>0</v>
      </c>
      <c r="CH455" s="518"/>
      <c r="CI455" s="716"/>
      <c r="CL455" s="48" t="n">
        <v>2</v>
      </c>
      <c r="CM455" s="48" t="n">
        <f aca="false">CL455-V455</f>
        <v>0</v>
      </c>
      <c r="CN455" s="702" t="n">
        <f aca="false">SUM(CO455:DR455)</f>
        <v>2</v>
      </c>
      <c r="CO455" s="703" t="n">
        <v>0</v>
      </c>
      <c r="CP455" s="703"/>
      <c r="CQ455" s="703" t="n">
        <v>0</v>
      </c>
      <c r="CR455" s="703"/>
      <c r="CS455" s="703" t="n">
        <v>0</v>
      </c>
      <c r="CT455" s="703" t="n">
        <v>0</v>
      </c>
      <c r="CU455" s="703"/>
      <c r="CV455" s="703"/>
      <c r="CW455" s="703"/>
      <c r="CX455" s="703" t="n">
        <v>0</v>
      </c>
      <c r="CY455" s="703" t="n">
        <v>0</v>
      </c>
      <c r="CZ455" s="703" t="n">
        <v>0</v>
      </c>
      <c r="DA455" s="703" t="n">
        <v>2</v>
      </c>
      <c r="DB455" s="703"/>
      <c r="DC455" s="703"/>
      <c r="DD455" s="703"/>
      <c r="DE455" s="703" t="n">
        <v>0</v>
      </c>
      <c r="DF455" s="703"/>
      <c r="DG455" s="703" t="n">
        <v>0</v>
      </c>
      <c r="DH455" s="703" t="n">
        <v>0</v>
      </c>
      <c r="DI455" s="703" t="n">
        <v>0</v>
      </c>
      <c r="DJ455" s="703" t="n">
        <v>0</v>
      </c>
      <c r="DK455" s="703" t="n">
        <v>0</v>
      </c>
      <c r="DL455" s="703" t="n">
        <v>0</v>
      </c>
      <c r="DM455" s="703"/>
      <c r="DN455" s="703"/>
      <c r="DO455" s="703"/>
      <c r="DP455" s="703"/>
      <c r="DQ455" s="703"/>
      <c r="DR455" s="703"/>
      <c r="DS455" s="704" t="n">
        <f aca="false">CN455-V455</f>
        <v>0</v>
      </c>
      <c r="DT455" s="719" t="s">
        <v>1828</v>
      </c>
      <c r="DU455" s="48"/>
    </row>
    <row r="456" customFormat="false" ht="15" hidden="false" customHeight="true" outlineLevel="0" collapsed="false">
      <c r="A456" s="705" t="n">
        <f aca="false">A455+1</f>
        <v>447</v>
      </c>
      <c r="B456" s="706" t="s">
        <v>929</v>
      </c>
      <c r="C456" s="706" t="s">
        <v>482</v>
      </c>
      <c r="D456" s="706" t="s">
        <v>478</v>
      </c>
      <c r="E456" s="243" t="n">
        <f aca="false">COUNTIF($G$10:$G$1856,$G456)</f>
        <v>1</v>
      </c>
      <c r="F456" s="717" t="s">
        <v>1850</v>
      </c>
      <c r="G456" s="717" t="s">
        <v>1850</v>
      </c>
      <c r="H456" s="707" t="s">
        <v>1851</v>
      </c>
      <c r="I456" s="708" t="s">
        <v>932</v>
      </c>
      <c r="J456" s="707" t="s">
        <v>317</v>
      </c>
      <c r="K456" s="709" t="n">
        <v>0</v>
      </c>
      <c r="L456" s="707" t="s">
        <v>316</v>
      </c>
      <c r="M456" s="708" t="s">
        <v>933</v>
      </c>
      <c r="N456" s="710" t="s">
        <v>934</v>
      </c>
      <c r="O456" s="512" t="n">
        <v>1</v>
      </c>
      <c r="P456" s="512" t="n">
        <v>1</v>
      </c>
      <c r="Q456" s="711" t="n">
        <v>0.013460572</v>
      </c>
      <c r="R456" s="712"/>
      <c r="S456" s="715" t="n">
        <v>53.66</v>
      </c>
      <c r="T456" s="714" t="n">
        <v>53.66</v>
      </c>
      <c r="U456" s="715"/>
      <c r="V456" s="262" t="n">
        <f aca="false">SUM(W456:CI456)</f>
        <v>0</v>
      </c>
      <c r="W456" s="243" t="n">
        <v>0</v>
      </c>
      <c r="X456" s="243" t="n">
        <v>0</v>
      </c>
      <c r="Y456" s="243" t="n">
        <v>0</v>
      </c>
      <c r="Z456" s="243" t="n">
        <v>0</v>
      </c>
      <c r="AA456" s="243" t="n">
        <v>0</v>
      </c>
      <c r="AB456" s="243" t="n">
        <v>0</v>
      </c>
      <c r="AC456" s="243" t="n">
        <v>0</v>
      </c>
      <c r="AD456" s="243" t="n">
        <v>0</v>
      </c>
      <c r="AE456" s="243" t="n">
        <v>0</v>
      </c>
      <c r="AF456" s="243" t="n">
        <v>0</v>
      </c>
      <c r="AG456" s="243" t="n">
        <v>0</v>
      </c>
      <c r="AH456" s="518" t="n">
        <v>0</v>
      </c>
      <c r="AI456" s="243" t="n">
        <v>0</v>
      </c>
      <c r="AJ456" s="243" t="n">
        <v>0</v>
      </c>
      <c r="AK456" s="518" t="n">
        <v>0</v>
      </c>
      <c r="AL456" s="518" t="n">
        <v>0</v>
      </c>
      <c r="AM456" s="518" t="n">
        <v>0</v>
      </c>
      <c r="AN456" s="518" t="n">
        <v>0</v>
      </c>
      <c r="AO456" s="518" t="n">
        <v>0</v>
      </c>
      <c r="AP456" s="518" t="n">
        <v>0</v>
      </c>
      <c r="AQ456" s="518" t="n">
        <v>0</v>
      </c>
      <c r="AR456" s="518" t="n">
        <v>0</v>
      </c>
      <c r="AS456" s="518" t="n">
        <v>0</v>
      </c>
      <c r="AT456" s="518" t="n">
        <v>0</v>
      </c>
      <c r="AU456" s="518" t="n">
        <v>0</v>
      </c>
      <c r="AV456" s="518" t="n">
        <v>0</v>
      </c>
      <c r="AW456" s="518" t="n">
        <v>0</v>
      </c>
      <c r="AX456" s="518" t="n">
        <v>0</v>
      </c>
      <c r="AY456" s="518" t="n">
        <v>0</v>
      </c>
      <c r="AZ456" s="518" t="n">
        <v>0</v>
      </c>
      <c r="BA456" s="518" t="n">
        <v>0</v>
      </c>
      <c r="BB456" s="518" t="n">
        <v>0</v>
      </c>
      <c r="BC456" s="518" t="n">
        <v>0</v>
      </c>
      <c r="BD456" s="518" t="n">
        <v>0</v>
      </c>
      <c r="BE456" s="518" t="n">
        <v>0</v>
      </c>
      <c r="BF456" s="518" t="n">
        <v>0</v>
      </c>
      <c r="BG456" s="518" t="n">
        <v>0</v>
      </c>
      <c r="BH456" s="518" t="n">
        <v>0</v>
      </c>
      <c r="BI456" s="518" t="n">
        <v>0</v>
      </c>
      <c r="BJ456" s="518"/>
      <c r="BK456" s="518"/>
      <c r="BL456" s="518" t="n">
        <v>0</v>
      </c>
      <c r="BM456" s="518"/>
      <c r="BN456" s="518"/>
      <c r="BO456" s="518"/>
      <c r="BP456" s="518"/>
      <c r="BQ456" s="518"/>
      <c r="BR456" s="518"/>
      <c r="BS456" s="518"/>
      <c r="BT456" s="518"/>
      <c r="BU456" s="518"/>
      <c r="BV456" s="518" t="n">
        <v>0</v>
      </c>
      <c r="BW456" s="518" t="n">
        <v>0</v>
      </c>
      <c r="BX456" s="518" t="n">
        <v>0</v>
      </c>
      <c r="BY456" s="518" t="n">
        <v>0</v>
      </c>
      <c r="BZ456" s="518" t="n">
        <v>0</v>
      </c>
      <c r="CA456" s="518" t="n">
        <v>0</v>
      </c>
      <c r="CB456" s="518" t="n">
        <v>0</v>
      </c>
      <c r="CC456" s="518" t="n">
        <v>0</v>
      </c>
      <c r="CD456" s="518" t="n">
        <v>0</v>
      </c>
      <c r="CE456" s="518" t="n">
        <v>0</v>
      </c>
      <c r="CF456" s="518" t="n">
        <v>0</v>
      </c>
      <c r="CG456" s="518" t="n">
        <v>0</v>
      </c>
      <c r="CH456" s="518"/>
      <c r="CI456" s="716"/>
      <c r="CL456" s="48" t="n">
        <v>0</v>
      </c>
      <c r="CM456" s="48" t="n">
        <f aca="false">CL456-V456</f>
        <v>0</v>
      </c>
      <c r="CN456" s="702" t="n">
        <f aca="false">SUM(CO456:DR456)</f>
        <v>0</v>
      </c>
      <c r="CO456" s="703" t="n">
        <v>0</v>
      </c>
      <c r="CP456" s="703"/>
      <c r="CQ456" s="703" t="n">
        <v>0</v>
      </c>
      <c r="CR456" s="703"/>
      <c r="CS456" s="703" t="n">
        <v>0</v>
      </c>
      <c r="CT456" s="703" t="n">
        <v>0</v>
      </c>
      <c r="CU456" s="703"/>
      <c r="CV456" s="703"/>
      <c r="CW456" s="703"/>
      <c r="CX456" s="703" t="n">
        <v>0</v>
      </c>
      <c r="CY456" s="703" t="n">
        <v>0</v>
      </c>
      <c r="CZ456" s="703" t="n">
        <v>0</v>
      </c>
      <c r="DA456" s="703"/>
      <c r="DB456" s="703"/>
      <c r="DC456" s="703"/>
      <c r="DD456" s="703"/>
      <c r="DE456" s="703" t="n">
        <v>0</v>
      </c>
      <c r="DF456" s="703"/>
      <c r="DG456" s="703" t="n">
        <v>0</v>
      </c>
      <c r="DH456" s="703" t="n">
        <v>0</v>
      </c>
      <c r="DI456" s="703" t="n">
        <v>0</v>
      </c>
      <c r="DJ456" s="703" t="n">
        <v>0</v>
      </c>
      <c r="DK456" s="703" t="n">
        <v>0</v>
      </c>
      <c r="DL456" s="703" t="n">
        <v>0</v>
      </c>
      <c r="DM456" s="703"/>
      <c r="DN456" s="703"/>
      <c r="DO456" s="703"/>
      <c r="DP456" s="703"/>
      <c r="DQ456" s="703"/>
      <c r="DR456" s="703"/>
      <c r="DS456" s="704" t="n">
        <f aca="false">CN456-V456</f>
        <v>0</v>
      </c>
      <c r="DT456" s="719" t="s">
        <v>1828</v>
      </c>
      <c r="DU456" s="48"/>
    </row>
    <row r="457" customFormat="false" ht="15" hidden="false" customHeight="true" outlineLevel="0" collapsed="false">
      <c r="A457" s="705" t="n">
        <f aca="false">A456+1</f>
        <v>448</v>
      </c>
      <c r="B457" s="706" t="s">
        <v>929</v>
      </c>
      <c r="C457" s="706" t="s">
        <v>482</v>
      </c>
      <c r="D457" s="706" t="s">
        <v>478</v>
      </c>
      <c r="E457" s="243" t="n">
        <f aca="false">COUNTIF($G$10:$G$1856,$G457)</f>
        <v>1</v>
      </c>
      <c r="F457" s="717" t="s">
        <v>1852</v>
      </c>
      <c r="G457" s="717" t="s">
        <v>1852</v>
      </c>
      <c r="H457" s="707" t="s">
        <v>1853</v>
      </c>
      <c r="I457" s="708" t="s">
        <v>937</v>
      </c>
      <c r="J457" s="707" t="s">
        <v>317</v>
      </c>
      <c r="K457" s="709" t="n">
        <v>0</v>
      </c>
      <c r="L457" s="707" t="s">
        <v>316</v>
      </c>
      <c r="M457" s="708" t="s">
        <v>938</v>
      </c>
      <c r="N457" s="710" t="s">
        <v>934</v>
      </c>
      <c r="O457" s="512" t="n">
        <v>1</v>
      </c>
      <c r="P457" s="512" t="n">
        <v>1</v>
      </c>
      <c r="Q457" s="711" t="n">
        <v>0.00536232</v>
      </c>
      <c r="R457" s="712"/>
      <c r="S457" s="715" t="n">
        <v>21.26</v>
      </c>
      <c r="T457" s="714" t="n">
        <v>21.26</v>
      </c>
      <c r="U457" s="715"/>
      <c r="V457" s="262" t="n">
        <f aca="false">SUM(W457:CI457)</f>
        <v>0</v>
      </c>
      <c r="W457" s="243" t="n">
        <v>0</v>
      </c>
      <c r="X457" s="243" t="n">
        <v>0</v>
      </c>
      <c r="Y457" s="243" t="n">
        <v>0</v>
      </c>
      <c r="Z457" s="243" t="n">
        <v>0</v>
      </c>
      <c r="AA457" s="243" t="n">
        <v>0</v>
      </c>
      <c r="AB457" s="243" t="n">
        <v>0</v>
      </c>
      <c r="AC457" s="243" t="n">
        <v>0</v>
      </c>
      <c r="AD457" s="243" t="n">
        <v>0</v>
      </c>
      <c r="AE457" s="243" t="n">
        <v>0</v>
      </c>
      <c r="AF457" s="243" t="n">
        <v>0</v>
      </c>
      <c r="AG457" s="243" t="n">
        <v>0</v>
      </c>
      <c r="AH457" s="518" t="n">
        <v>0</v>
      </c>
      <c r="AI457" s="243" t="n">
        <v>0</v>
      </c>
      <c r="AJ457" s="243" t="n">
        <v>0</v>
      </c>
      <c r="AK457" s="518" t="n">
        <v>0</v>
      </c>
      <c r="AL457" s="518" t="n">
        <v>0</v>
      </c>
      <c r="AM457" s="518" t="n">
        <v>0</v>
      </c>
      <c r="AN457" s="518" t="n">
        <v>0</v>
      </c>
      <c r="AO457" s="518" t="n">
        <v>0</v>
      </c>
      <c r="AP457" s="518" t="n">
        <v>0</v>
      </c>
      <c r="AQ457" s="518" t="n">
        <v>0</v>
      </c>
      <c r="AR457" s="518" t="n">
        <v>0</v>
      </c>
      <c r="AS457" s="518" t="n">
        <v>0</v>
      </c>
      <c r="AT457" s="518" t="n">
        <v>0</v>
      </c>
      <c r="AU457" s="518" t="n">
        <v>0</v>
      </c>
      <c r="AV457" s="518" t="n">
        <v>0</v>
      </c>
      <c r="AW457" s="518" t="n">
        <v>0</v>
      </c>
      <c r="AX457" s="518" t="n">
        <v>0</v>
      </c>
      <c r="AY457" s="518" t="n">
        <v>0</v>
      </c>
      <c r="AZ457" s="518" t="n">
        <v>0</v>
      </c>
      <c r="BA457" s="518" t="n">
        <v>0</v>
      </c>
      <c r="BB457" s="518" t="n">
        <v>0</v>
      </c>
      <c r="BC457" s="518" t="n">
        <v>0</v>
      </c>
      <c r="BD457" s="518" t="n">
        <v>0</v>
      </c>
      <c r="BE457" s="518" t="n">
        <v>0</v>
      </c>
      <c r="BF457" s="518" t="n">
        <v>0</v>
      </c>
      <c r="BG457" s="518" t="n">
        <v>0</v>
      </c>
      <c r="BH457" s="518" t="n">
        <v>0</v>
      </c>
      <c r="BI457" s="518" t="n">
        <v>0</v>
      </c>
      <c r="BJ457" s="518"/>
      <c r="BK457" s="518"/>
      <c r="BL457" s="518" t="n">
        <v>0</v>
      </c>
      <c r="BM457" s="518"/>
      <c r="BN457" s="518"/>
      <c r="BO457" s="518"/>
      <c r="BP457" s="518"/>
      <c r="BQ457" s="518"/>
      <c r="BR457" s="518"/>
      <c r="BS457" s="518"/>
      <c r="BT457" s="518"/>
      <c r="BU457" s="518"/>
      <c r="BV457" s="518" t="n">
        <v>0</v>
      </c>
      <c r="BW457" s="518" t="n">
        <v>0</v>
      </c>
      <c r="BX457" s="518" t="n">
        <v>0</v>
      </c>
      <c r="BY457" s="518" t="n">
        <v>0</v>
      </c>
      <c r="BZ457" s="518" t="n">
        <v>0</v>
      </c>
      <c r="CA457" s="518" t="n">
        <v>0</v>
      </c>
      <c r="CB457" s="518" t="n">
        <v>0</v>
      </c>
      <c r="CC457" s="518" t="n">
        <v>0</v>
      </c>
      <c r="CD457" s="518" t="n">
        <v>0</v>
      </c>
      <c r="CE457" s="518" t="n">
        <v>0</v>
      </c>
      <c r="CF457" s="518" t="n">
        <v>0</v>
      </c>
      <c r="CG457" s="518" t="n">
        <v>0</v>
      </c>
      <c r="CH457" s="518"/>
      <c r="CI457" s="716"/>
      <c r="CL457" s="48" t="n">
        <v>0</v>
      </c>
      <c r="CM457" s="48" t="n">
        <f aca="false">CL457-V457</f>
        <v>0</v>
      </c>
      <c r="CN457" s="702" t="n">
        <f aca="false">SUM(CO457:DR457)</f>
        <v>0</v>
      </c>
      <c r="CO457" s="703" t="n">
        <v>0</v>
      </c>
      <c r="CP457" s="703"/>
      <c r="CQ457" s="703" t="n">
        <v>0</v>
      </c>
      <c r="CR457" s="703"/>
      <c r="CS457" s="703" t="n">
        <v>0</v>
      </c>
      <c r="CT457" s="703" t="n">
        <v>0</v>
      </c>
      <c r="CU457" s="703"/>
      <c r="CV457" s="703"/>
      <c r="CW457" s="703"/>
      <c r="CX457" s="703" t="n">
        <v>0</v>
      </c>
      <c r="CY457" s="703" t="n">
        <v>0</v>
      </c>
      <c r="CZ457" s="703" t="n">
        <v>0</v>
      </c>
      <c r="DA457" s="703"/>
      <c r="DB457" s="703"/>
      <c r="DC457" s="703"/>
      <c r="DD457" s="703"/>
      <c r="DE457" s="703" t="n">
        <v>0</v>
      </c>
      <c r="DF457" s="703"/>
      <c r="DG457" s="703" t="n">
        <v>0</v>
      </c>
      <c r="DH457" s="703" t="n">
        <v>0</v>
      </c>
      <c r="DI457" s="703" t="n">
        <v>0</v>
      </c>
      <c r="DJ457" s="703" t="n">
        <v>0</v>
      </c>
      <c r="DK457" s="703" t="n">
        <v>0</v>
      </c>
      <c r="DL457" s="703" t="n">
        <v>0</v>
      </c>
      <c r="DM457" s="703"/>
      <c r="DN457" s="703"/>
      <c r="DO457" s="703"/>
      <c r="DP457" s="703"/>
      <c r="DQ457" s="703"/>
      <c r="DR457" s="703"/>
      <c r="DS457" s="704" t="n">
        <f aca="false">CN457-V457</f>
        <v>0</v>
      </c>
      <c r="DT457" s="719" t="s">
        <v>1828</v>
      </c>
      <c r="DU457" s="48"/>
    </row>
    <row r="458" customFormat="false" ht="15" hidden="false" customHeight="true" outlineLevel="0" collapsed="false">
      <c r="A458" s="705" t="n">
        <f aca="false">A457+1</f>
        <v>449</v>
      </c>
      <c r="B458" s="706" t="s">
        <v>929</v>
      </c>
      <c r="C458" s="706" t="s">
        <v>482</v>
      </c>
      <c r="D458" s="706" t="s">
        <v>478</v>
      </c>
      <c r="E458" s="243" t="n">
        <f aca="false">COUNTIF($G$10:$G$1856,$G458)</f>
        <v>1</v>
      </c>
      <c r="F458" s="717" t="s">
        <v>1854</v>
      </c>
      <c r="G458" s="717" t="s">
        <v>1854</v>
      </c>
      <c r="H458" s="707" t="s">
        <v>1855</v>
      </c>
      <c r="I458" s="708" t="s">
        <v>941</v>
      </c>
      <c r="J458" s="707" t="s">
        <v>317</v>
      </c>
      <c r="K458" s="709" t="n">
        <v>0</v>
      </c>
      <c r="L458" s="707" t="s">
        <v>316</v>
      </c>
      <c r="M458" s="708" t="s">
        <v>942</v>
      </c>
      <c r="N458" s="710" t="s">
        <v>934</v>
      </c>
      <c r="O458" s="512" t="n">
        <v>4</v>
      </c>
      <c r="P458" s="512" t="n">
        <v>1</v>
      </c>
      <c r="Q458" s="711" t="n">
        <v>0.00197568</v>
      </c>
      <c r="R458" s="712"/>
      <c r="S458" s="715" t="n">
        <v>7.84</v>
      </c>
      <c r="T458" s="714" t="n">
        <v>7.84</v>
      </c>
      <c r="U458" s="715"/>
      <c r="V458" s="262" t="n">
        <f aca="false">SUM(W458:CI458)</f>
        <v>0</v>
      </c>
      <c r="W458" s="243" t="n">
        <v>0</v>
      </c>
      <c r="X458" s="243" t="n">
        <v>0</v>
      </c>
      <c r="Y458" s="243" t="n">
        <v>0</v>
      </c>
      <c r="Z458" s="243" t="n">
        <v>0</v>
      </c>
      <c r="AA458" s="243" t="n">
        <v>0</v>
      </c>
      <c r="AB458" s="243" t="n">
        <v>0</v>
      </c>
      <c r="AC458" s="243" t="n">
        <v>0</v>
      </c>
      <c r="AD458" s="243" t="n">
        <v>0</v>
      </c>
      <c r="AE458" s="243" t="n">
        <v>0</v>
      </c>
      <c r="AF458" s="243" t="n">
        <v>0</v>
      </c>
      <c r="AG458" s="243" t="n">
        <v>0</v>
      </c>
      <c r="AH458" s="518" t="n">
        <v>0</v>
      </c>
      <c r="AI458" s="243" t="n">
        <v>0</v>
      </c>
      <c r="AJ458" s="243" t="n">
        <v>0</v>
      </c>
      <c r="AK458" s="518" t="n">
        <v>0</v>
      </c>
      <c r="AL458" s="518" t="n">
        <v>0</v>
      </c>
      <c r="AM458" s="518" t="n">
        <v>0</v>
      </c>
      <c r="AN458" s="518" t="n">
        <v>0</v>
      </c>
      <c r="AO458" s="518" t="n">
        <v>0</v>
      </c>
      <c r="AP458" s="518" t="n">
        <v>0</v>
      </c>
      <c r="AQ458" s="518" t="n">
        <v>0</v>
      </c>
      <c r="AR458" s="518" t="n">
        <v>0</v>
      </c>
      <c r="AS458" s="518" t="n">
        <v>0</v>
      </c>
      <c r="AT458" s="518" t="n">
        <v>0</v>
      </c>
      <c r="AU458" s="518" t="n">
        <v>0</v>
      </c>
      <c r="AV458" s="518" t="n">
        <v>0</v>
      </c>
      <c r="AW458" s="518" t="n">
        <v>0</v>
      </c>
      <c r="AX458" s="518" t="n">
        <v>0</v>
      </c>
      <c r="AY458" s="518" t="n">
        <v>0</v>
      </c>
      <c r="AZ458" s="518" t="n">
        <v>0</v>
      </c>
      <c r="BA458" s="518" t="n">
        <v>0</v>
      </c>
      <c r="BB458" s="518" t="n">
        <v>0</v>
      </c>
      <c r="BC458" s="518" t="n">
        <v>0</v>
      </c>
      <c r="BD458" s="518" t="n">
        <v>0</v>
      </c>
      <c r="BE458" s="518" t="n">
        <v>0</v>
      </c>
      <c r="BF458" s="518" t="n">
        <v>0</v>
      </c>
      <c r="BG458" s="518" t="n">
        <v>0</v>
      </c>
      <c r="BH458" s="518" t="n">
        <v>0</v>
      </c>
      <c r="BI458" s="518" t="n">
        <v>0</v>
      </c>
      <c r="BJ458" s="518"/>
      <c r="BK458" s="518"/>
      <c r="BL458" s="518" t="n">
        <v>0</v>
      </c>
      <c r="BM458" s="518"/>
      <c r="BN458" s="518"/>
      <c r="BO458" s="518"/>
      <c r="BP458" s="518"/>
      <c r="BQ458" s="518"/>
      <c r="BR458" s="518"/>
      <c r="BS458" s="518"/>
      <c r="BT458" s="518"/>
      <c r="BU458" s="518"/>
      <c r="BV458" s="518" t="n">
        <v>0</v>
      </c>
      <c r="BW458" s="518" t="n">
        <v>0</v>
      </c>
      <c r="BX458" s="518" t="n">
        <v>0</v>
      </c>
      <c r="BY458" s="518" t="n">
        <v>0</v>
      </c>
      <c r="BZ458" s="518" t="n">
        <v>0</v>
      </c>
      <c r="CA458" s="518" t="n">
        <v>0</v>
      </c>
      <c r="CB458" s="518" t="n">
        <v>0</v>
      </c>
      <c r="CC458" s="518" t="n">
        <v>0</v>
      </c>
      <c r="CD458" s="518" t="n">
        <v>0</v>
      </c>
      <c r="CE458" s="518" t="n">
        <v>0</v>
      </c>
      <c r="CF458" s="518" t="n">
        <v>0</v>
      </c>
      <c r="CG458" s="518" t="n">
        <v>0</v>
      </c>
      <c r="CH458" s="518"/>
      <c r="CI458" s="716"/>
      <c r="CL458" s="48" t="n">
        <v>0</v>
      </c>
      <c r="CM458" s="48" t="n">
        <f aca="false">CL458-V458</f>
        <v>0</v>
      </c>
      <c r="CN458" s="702" t="n">
        <f aca="false">SUM(CO458:DR458)</f>
        <v>0</v>
      </c>
      <c r="CO458" s="703" t="n">
        <v>0</v>
      </c>
      <c r="CP458" s="703"/>
      <c r="CQ458" s="703" t="n">
        <v>0</v>
      </c>
      <c r="CR458" s="703"/>
      <c r="CS458" s="703" t="n">
        <v>0</v>
      </c>
      <c r="CT458" s="703" t="n">
        <v>0</v>
      </c>
      <c r="CU458" s="703"/>
      <c r="CV458" s="703"/>
      <c r="CW458" s="703"/>
      <c r="CX458" s="703" t="n">
        <v>0</v>
      </c>
      <c r="CY458" s="703" t="n">
        <v>0</v>
      </c>
      <c r="CZ458" s="703" t="n">
        <v>0</v>
      </c>
      <c r="DA458" s="703"/>
      <c r="DB458" s="703"/>
      <c r="DC458" s="703"/>
      <c r="DD458" s="703"/>
      <c r="DE458" s="703" t="n">
        <v>0</v>
      </c>
      <c r="DF458" s="703"/>
      <c r="DG458" s="703" t="n">
        <v>0</v>
      </c>
      <c r="DH458" s="703" t="n">
        <v>0</v>
      </c>
      <c r="DI458" s="703" t="n">
        <v>0</v>
      </c>
      <c r="DJ458" s="703" t="n">
        <v>0</v>
      </c>
      <c r="DK458" s="703" t="n">
        <v>0</v>
      </c>
      <c r="DL458" s="703" t="n">
        <v>0</v>
      </c>
      <c r="DM458" s="703"/>
      <c r="DN458" s="703"/>
      <c r="DO458" s="703"/>
      <c r="DP458" s="703"/>
      <c r="DQ458" s="703"/>
      <c r="DR458" s="703"/>
      <c r="DS458" s="704" t="n">
        <f aca="false">CN458-V458</f>
        <v>0</v>
      </c>
      <c r="DT458" s="719" t="s">
        <v>1828</v>
      </c>
      <c r="DU458" s="48"/>
    </row>
    <row r="459" customFormat="false" ht="15" hidden="false" customHeight="true" outlineLevel="0" collapsed="false">
      <c r="A459" s="705" t="n">
        <f aca="false">A458+1</f>
        <v>450</v>
      </c>
      <c r="B459" s="706" t="s">
        <v>929</v>
      </c>
      <c r="C459" s="706" t="s">
        <v>482</v>
      </c>
      <c r="D459" s="706" t="s">
        <v>478</v>
      </c>
      <c r="E459" s="243" t="n">
        <f aca="false">COUNTIF($G$10:$G$1856,$G459)</f>
        <v>1</v>
      </c>
      <c r="F459" s="717" t="s">
        <v>1856</v>
      </c>
      <c r="G459" s="717" t="s">
        <v>1856</v>
      </c>
      <c r="H459" s="707" t="s">
        <v>1857</v>
      </c>
      <c r="I459" s="708" t="s">
        <v>945</v>
      </c>
      <c r="J459" s="707" t="s">
        <v>317</v>
      </c>
      <c r="K459" s="709" t="n">
        <v>0</v>
      </c>
      <c r="L459" s="707" t="s">
        <v>316</v>
      </c>
      <c r="M459" s="708" t="s">
        <v>946</v>
      </c>
      <c r="N459" s="710" t="s">
        <v>934</v>
      </c>
      <c r="O459" s="512" t="n">
        <v>1</v>
      </c>
      <c r="P459" s="512" t="n">
        <v>1</v>
      </c>
      <c r="Q459" s="711" t="n">
        <v>0.007369008</v>
      </c>
      <c r="R459" s="712"/>
      <c r="S459" s="715" t="n">
        <v>29.2</v>
      </c>
      <c r="T459" s="714" t="n">
        <v>29.2</v>
      </c>
      <c r="U459" s="715"/>
      <c r="V459" s="262" t="n">
        <f aca="false">SUM(W459:CI459)</f>
        <v>0</v>
      </c>
      <c r="W459" s="243" t="n">
        <v>0</v>
      </c>
      <c r="X459" s="243" t="n">
        <v>0</v>
      </c>
      <c r="Y459" s="243" t="n">
        <v>0</v>
      </c>
      <c r="Z459" s="243" t="n">
        <v>0</v>
      </c>
      <c r="AA459" s="243" t="n">
        <v>0</v>
      </c>
      <c r="AB459" s="243" t="n">
        <v>0</v>
      </c>
      <c r="AC459" s="243" t="n">
        <v>0</v>
      </c>
      <c r="AD459" s="243" t="n">
        <v>0</v>
      </c>
      <c r="AE459" s="243" t="n">
        <v>0</v>
      </c>
      <c r="AF459" s="243" t="n">
        <v>0</v>
      </c>
      <c r="AG459" s="243" t="n">
        <v>0</v>
      </c>
      <c r="AH459" s="518" t="n">
        <v>0</v>
      </c>
      <c r="AI459" s="243" t="n">
        <v>0</v>
      </c>
      <c r="AJ459" s="243" t="n">
        <v>0</v>
      </c>
      <c r="AK459" s="518" t="n">
        <v>0</v>
      </c>
      <c r="AL459" s="518" t="n">
        <v>0</v>
      </c>
      <c r="AM459" s="518" t="n">
        <v>0</v>
      </c>
      <c r="AN459" s="518" t="n">
        <v>0</v>
      </c>
      <c r="AO459" s="518" t="n">
        <v>0</v>
      </c>
      <c r="AP459" s="518" t="n">
        <v>0</v>
      </c>
      <c r="AQ459" s="518" t="n">
        <v>0</v>
      </c>
      <c r="AR459" s="518" t="n">
        <v>0</v>
      </c>
      <c r="AS459" s="518" t="n">
        <v>0</v>
      </c>
      <c r="AT459" s="518" t="n">
        <v>0</v>
      </c>
      <c r="AU459" s="518" t="n">
        <v>0</v>
      </c>
      <c r="AV459" s="518" t="n">
        <v>0</v>
      </c>
      <c r="AW459" s="518" t="n">
        <v>0</v>
      </c>
      <c r="AX459" s="518" t="n">
        <v>0</v>
      </c>
      <c r="AY459" s="518" t="n">
        <v>0</v>
      </c>
      <c r="AZ459" s="518" t="n">
        <v>0</v>
      </c>
      <c r="BA459" s="518" t="n">
        <v>0</v>
      </c>
      <c r="BB459" s="518" t="n">
        <v>0</v>
      </c>
      <c r="BC459" s="518" t="n">
        <v>0</v>
      </c>
      <c r="BD459" s="518" t="n">
        <v>0</v>
      </c>
      <c r="BE459" s="518" t="n">
        <v>0</v>
      </c>
      <c r="BF459" s="518" t="n">
        <v>0</v>
      </c>
      <c r="BG459" s="518" t="n">
        <v>0</v>
      </c>
      <c r="BH459" s="518" t="n">
        <v>0</v>
      </c>
      <c r="BI459" s="518" t="n">
        <v>0</v>
      </c>
      <c r="BJ459" s="518"/>
      <c r="BK459" s="518"/>
      <c r="BL459" s="518" t="n">
        <v>0</v>
      </c>
      <c r="BM459" s="518"/>
      <c r="BN459" s="518"/>
      <c r="BO459" s="518"/>
      <c r="BP459" s="518"/>
      <c r="BQ459" s="518"/>
      <c r="BR459" s="518"/>
      <c r="BS459" s="518"/>
      <c r="BT459" s="518"/>
      <c r="BU459" s="518"/>
      <c r="BV459" s="518" t="n">
        <v>0</v>
      </c>
      <c r="BW459" s="518" t="n">
        <v>0</v>
      </c>
      <c r="BX459" s="518" t="n">
        <v>0</v>
      </c>
      <c r="BY459" s="518" t="n">
        <v>0</v>
      </c>
      <c r="BZ459" s="518" t="n">
        <v>0</v>
      </c>
      <c r="CA459" s="518" t="n">
        <v>0</v>
      </c>
      <c r="CB459" s="518" t="n">
        <v>0</v>
      </c>
      <c r="CC459" s="518" t="n">
        <v>0</v>
      </c>
      <c r="CD459" s="518" t="n">
        <v>0</v>
      </c>
      <c r="CE459" s="518" t="n">
        <v>0</v>
      </c>
      <c r="CF459" s="518" t="n">
        <v>0</v>
      </c>
      <c r="CG459" s="518" t="n">
        <v>0</v>
      </c>
      <c r="CH459" s="518"/>
      <c r="CI459" s="716"/>
      <c r="CL459" s="48" t="n">
        <v>0</v>
      </c>
      <c r="CM459" s="48" t="n">
        <f aca="false">CL459-V459</f>
        <v>0</v>
      </c>
      <c r="CN459" s="702" t="n">
        <f aca="false">SUM(CO459:DR459)</f>
        <v>0</v>
      </c>
      <c r="CO459" s="703" t="n">
        <v>0</v>
      </c>
      <c r="CP459" s="703"/>
      <c r="CQ459" s="703" t="n">
        <v>0</v>
      </c>
      <c r="CR459" s="703"/>
      <c r="CS459" s="703" t="n">
        <v>0</v>
      </c>
      <c r="CT459" s="703" t="n">
        <v>0</v>
      </c>
      <c r="CU459" s="703"/>
      <c r="CV459" s="703"/>
      <c r="CW459" s="703"/>
      <c r="CX459" s="703" t="n">
        <v>0</v>
      </c>
      <c r="CY459" s="703" t="n">
        <v>0</v>
      </c>
      <c r="CZ459" s="703" t="n">
        <v>0</v>
      </c>
      <c r="DA459" s="703"/>
      <c r="DB459" s="703"/>
      <c r="DC459" s="703"/>
      <c r="DD459" s="703"/>
      <c r="DE459" s="703" t="n">
        <v>0</v>
      </c>
      <c r="DF459" s="703"/>
      <c r="DG459" s="703" t="n">
        <v>0</v>
      </c>
      <c r="DH459" s="703" t="n">
        <v>0</v>
      </c>
      <c r="DI459" s="703" t="n">
        <v>0</v>
      </c>
      <c r="DJ459" s="703" t="n">
        <v>0</v>
      </c>
      <c r="DK459" s="703" t="n">
        <v>0</v>
      </c>
      <c r="DL459" s="703" t="n">
        <v>0</v>
      </c>
      <c r="DM459" s="703"/>
      <c r="DN459" s="703"/>
      <c r="DO459" s="703"/>
      <c r="DP459" s="703"/>
      <c r="DQ459" s="703"/>
      <c r="DR459" s="703"/>
      <c r="DS459" s="704" t="n">
        <f aca="false">CN459-V459</f>
        <v>0</v>
      </c>
      <c r="DT459" s="719" t="s">
        <v>1828</v>
      </c>
      <c r="DU459" s="48"/>
    </row>
    <row r="460" customFormat="false" ht="15" hidden="false" customHeight="true" outlineLevel="0" collapsed="false">
      <c r="A460" s="705" t="n">
        <f aca="false">A459+1</f>
        <v>451</v>
      </c>
      <c r="B460" s="706" t="s">
        <v>929</v>
      </c>
      <c r="C460" s="706" t="s">
        <v>482</v>
      </c>
      <c r="D460" s="706" t="s">
        <v>478</v>
      </c>
      <c r="E460" s="243" t="n">
        <f aca="false">COUNTIF($G$10:$G$1856,$G460)</f>
        <v>1</v>
      </c>
      <c r="F460" s="717" t="s">
        <v>1858</v>
      </c>
      <c r="G460" s="717" t="s">
        <v>1858</v>
      </c>
      <c r="H460" s="707" t="s">
        <v>1859</v>
      </c>
      <c r="I460" s="708" t="s">
        <v>949</v>
      </c>
      <c r="J460" s="707" t="s">
        <v>317</v>
      </c>
      <c r="K460" s="709" t="n">
        <v>0</v>
      </c>
      <c r="L460" s="707" t="s">
        <v>316</v>
      </c>
      <c r="M460" s="708" t="s">
        <v>950</v>
      </c>
      <c r="N460" s="710" t="s">
        <v>934</v>
      </c>
      <c r="O460" s="512" t="n">
        <v>1</v>
      </c>
      <c r="P460" s="512" t="n">
        <v>1</v>
      </c>
      <c r="Q460" s="711" t="n">
        <v>0.007369008</v>
      </c>
      <c r="R460" s="712"/>
      <c r="S460" s="715" t="n">
        <v>29.2</v>
      </c>
      <c r="T460" s="714" t="n">
        <v>29.2</v>
      </c>
      <c r="U460" s="715"/>
      <c r="V460" s="262" t="n">
        <f aca="false">SUM(W460:CI460)</f>
        <v>0</v>
      </c>
      <c r="W460" s="243" t="n">
        <v>0</v>
      </c>
      <c r="X460" s="243" t="n">
        <v>0</v>
      </c>
      <c r="Y460" s="243" t="n">
        <v>0</v>
      </c>
      <c r="Z460" s="243" t="n">
        <v>0</v>
      </c>
      <c r="AA460" s="243" t="n">
        <v>0</v>
      </c>
      <c r="AB460" s="243" t="n">
        <v>0</v>
      </c>
      <c r="AC460" s="243" t="n">
        <v>0</v>
      </c>
      <c r="AD460" s="243" t="n">
        <v>0</v>
      </c>
      <c r="AE460" s="243" t="n">
        <v>0</v>
      </c>
      <c r="AF460" s="243" t="n">
        <v>0</v>
      </c>
      <c r="AG460" s="243" t="n">
        <v>0</v>
      </c>
      <c r="AH460" s="518" t="n">
        <v>0</v>
      </c>
      <c r="AI460" s="243" t="n">
        <v>0</v>
      </c>
      <c r="AJ460" s="243" t="n">
        <v>0</v>
      </c>
      <c r="AK460" s="518" t="n">
        <v>0</v>
      </c>
      <c r="AL460" s="518" t="n">
        <v>0</v>
      </c>
      <c r="AM460" s="518" t="n">
        <v>0</v>
      </c>
      <c r="AN460" s="518" t="n">
        <v>0</v>
      </c>
      <c r="AO460" s="518" t="n">
        <v>0</v>
      </c>
      <c r="AP460" s="518" t="n">
        <v>0</v>
      </c>
      <c r="AQ460" s="518" t="n">
        <v>0</v>
      </c>
      <c r="AR460" s="518" t="n">
        <v>0</v>
      </c>
      <c r="AS460" s="518" t="n">
        <v>0</v>
      </c>
      <c r="AT460" s="518" t="n">
        <v>0</v>
      </c>
      <c r="AU460" s="518" t="n">
        <v>0</v>
      </c>
      <c r="AV460" s="518" t="n">
        <v>0</v>
      </c>
      <c r="AW460" s="518" t="n">
        <v>0</v>
      </c>
      <c r="AX460" s="518" t="n">
        <v>0</v>
      </c>
      <c r="AY460" s="518" t="n">
        <v>0</v>
      </c>
      <c r="AZ460" s="518" t="n">
        <v>0</v>
      </c>
      <c r="BA460" s="518" t="n">
        <v>0</v>
      </c>
      <c r="BB460" s="518" t="n">
        <v>0</v>
      </c>
      <c r="BC460" s="518" t="n">
        <v>0</v>
      </c>
      <c r="BD460" s="518" t="n">
        <v>0</v>
      </c>
      <c r="BE460" s="518" t="n">
        <v>0</v>
      </c>
      <c r="BF460" s="518" t="n">
        <v>0</v>
      </c>
      <c r="BG460" s="518" t="n">
        <v>0</v>
      </c>
      <c r="BH460" s="518" t="n">
        <v>0</v>
      </c>
      <c r="BI460" s="518" t="n">
        <v>0</v>
      </c>
      <c r="BJ460" s="518"/>
      <c r="BK460" s="518"/>
      <c r="BL460" s="518" t="n">
        <v>0</v>
      </c>
      <c r="BM460" s="518"/>
      <c r="BN460" s="518"/>
      <c r="BO460" s="518"/>
      <c r="BP460" s="518"/>
      <c r="BQ460" s="518"/>
      <c r="BR460" s="518"/>
      <c r="BS460" s="518"/>
      <c r="BT460" s="518"/>
      <c r="BU460" s="518"/>
      <c r="BV460" s="518" t="n">
        <v>0</v>
      </c>
      <c r="BW460" s="518" t="n">
        <v>0</v>
      </c>
      <c r="BX460" s="518" t="n">
        <v>0</v>
      </c>
      <c r="BY460" s="518" t="n">
        <v>0</v>
      </c>
      <c r="BZ460" s="518" t="n">
        <v>0</v>
      </c>
      <c r="CA460" s="518" t="n">
        <v>0</v>
      </c>
      <c r="CB460" s="518" t="n">
        <v>0</v>
      </c>
      <c r="CC460" s="518" t="n">
        <v>0</v>
      </c>
      <c r="CD460" s="518" t="n">
        <v>0</v>
      </c>
      <c r="CE460" s="518" t="n">
        <v>0</v>
      </c>
      <c r="CF460" s="518" t="n">
        <v>0</v>
      </c>
      <c r="CG460" s="518" t="n">
        <v>0</v>
      </c>
      <c r="CH460" s="518"/>
      <c r="CI460" s="716"/>
      <c r="CL460" s="48" t="n">
        <v>0</v>
      </c>
      <c r="CM460" s="48" t="n">
        <f aca="false">CL460-V460</f>
        <v>0</v>
      </c>
      <c r="CN460" s="702" t="n">
        <f aca="false">SUM(CO460:DR460)</f>
        <v>0</v>
      </c>
      <c r="CO460" s="703" t="n">
        <v>0</v>
      </c>
      <c r="CP460" s="703"/>
      <c r="CQ460" s="703" t="n">
        <v>0</v>
      </c>
      <c r="CR460" s="703"/>
      <c r="CS460" s="703" t="n">
        <v>0</v>
      </c>
      <c r="CT460" s="703" t="n">
        <v>0</v>
      </c>
      <c r="CU460" s="703"/>
      <c r="CV460" s="703"/>
      <c r="CW460" s="703"/>
      <c r="CX460" s="703" t="n">
        <v>0</v>
      </c>
      <c r="CY460" s="703" t="n">
        <v>0</v>
      </c>
      <c r="CZ460" s="703" t="n">
        <v>0</v>
      </c>
      <c r="DA460" s="703"/>
      <c r="DB460" s="703"/>
      <c r="DC460" s="703"/>
      <c r="DD460" s="703"/>
      <c r="DE460" s="703" t="n">
        <v>0</v>
      </c>
      <c r="DF460" s="703"/>
      <c r="DG460" s="703" t="n">
        <v>0</v>
      </c>
      <c r="DH460" s="703" t="n">
        <v>0</v>
      </c>
      <c r="DI460" s="703" t="n">
        <v>0</v>
      </c>
      <c r="DJ460" s="703" t="n">
        <v>0</v>
      </c>
      <c r="DK460" s="703" t="n">
        <v>0</v>
      </c>
      <c r="DL460" s="703" t="n">
        <v>0</v>
      </c>
      <c r="DM460" s="703"/>
      <c r="DN460" s="703"/>
      <c r="DO460" s="703"/>
      <c r="DP460" s="703"/>
      <c r="DQ460" s="703"/>
      <c r="DR460" s="703"/>
      <c r="DS460" s="704" t="n">
        <f aca="false">CN460-V460</f>
        <v>0</v>
      </c>
      <c r="DT460" s="719" t="s">
        <v>1828</v>
      </c>
      <c r="DU460" s="48"/>
    </row>
    <row r="461" customFormat="false" ht="15" hidden="false" customHeight="true" outlineLevel="0" collapsed="false">
      <c r="A461" s="705" t="n">
        <f aca="false">A460+1</f>
        <v>452</v>
      </c>
      <c r="B461" s="706" t="s">
        <v>929</v>
      </c>
      <c r="C461" s="706" t="s">
        <v>482</v>
      </c>
      <c r="D461" s="706" t="s">
        <v>478</v>
      </c>
      <c r="E461" s="243" t="n">
        <f aca="false">COUNTIF($G$10:$G$1856,$G461)</f>
        <v>1</v>
      </c>
      <c r="F461" s="717" t="s">
        <v>1860</v>
      </c>
      <c r="G461" s="717" t="s">
        <v>1860</v>
      </c>
      <c r="H461" s="707" t="s">
        <v>1861</v>
      </c>
      <c r="I461" s="708" t="s">
        <v>953</v>
      </c>
      <c r="J461" s="707" t="s">
        <v>317</v>
      </c>
      <c r="K461" s="709" t="n">
        <v>0</v>
      </c>
      <c r="L461" s="707" t="s">
        <v>316</v>
      </c>
      <c r="M461" s="708" t="s">
        <v>954</v>
      </c>
      <c r="N461" s="710" t="s">
        <v>934</v>
      </c>
      <c r="O461" s="512" t="n">
        <v>1</v>
      </c>
      <c r="P461" s="512" t="n">
        <v>1</v>
      </c>
      <c r="Q461" s="711" t="n">
        <v>0.00443124</v>
      </c>
      <c r="R461" s="712"/>
      <c r="S461" s="715" t="n">
        <v>17.56</v>
      </c>
      <c r="T461" s="714" t="n">
        <v>17.56</v>
      </c>
      <c r="U461" s="715"/>
      <c r="V461" s="262" t="n">
        <f aca="false">SUM(W461:CI461)</f>
        <v>0</v>
      </c>
      <c r="W461" s="243" t="n">
        <v>0</v>
      </c>
      <c r="X461" s="243" t="n">
        <v>0</v>
      </c>
      <c r="Y461" s="243" t="n">
        <v>0</v>
      </c>
      <c r="Z461" s="243" t="n">
        <v>0</v>
      </c>
      <c r="AA461" s="243" t="n">
        <v>0</v>
      </c>
      <c r="AB461" s="243" t="n">
        <v>0</v>
      </c>
      <c r="AC461" s="243" t="n">
        <v>0</v>
      </c>
      <c r="AD461" s="243" t="n">
        <v>0</v>
      </c>
      <c r="AE461" s="243" t="n">
        <v>0</v>
      </c>
      <c r="AF461" s="243" t="n">
        <v>0</v>
      </c>
      <c r="AG461" s="243" t="n">
        <v>0</v>
      </c>
      <c r="AH461" s="518" t="n">
        <v>0</v>
      </c>
      <c r="AI461" s="243" t="n">
        <v>0</v>
      </c>
      <c r="AJ461" s="243" t="n">
        <v>0</v>
      </c>
      <c r="AK461" s="518" t="n">
        <v>0</v>
      </c>
      <c r="AL461" s="518" t="n">
        <v>0</v>
      </c>
      <c r="AM461" s="518" t="n">
        <v>0</v>
      </c>
      <c r="AN461" s="518" t="n">
        <v>0</v>
      </c>
      <c r="AO461" s="518" t="n">
        <v>0</v>
      </c>
      <c r="AP461" s="518" t="n">
        <v>0</v>
      </c>
      <c r="AQ461" s="518" t="n">
        <v>0</v>
      </c>
      <c r="AR461" s="518" t="n">
        <v>0</v>
      </c>
      <c r="AS461" s="518" t="n">
        <v>0</v>
      </c>
      <c r="AT461" s="518" t="n">
        <v>0</v>
      </c>
      <c r="AU461" s="518" t="n">
        <v>0</v>
      </c>
      <c r="AV461" s="518" t="n">
        <v>0</v>
      </c>
      <c r="AW461" s="518" t="n">
        <v>0</v>
      </c>
      <c r="AX461" s="518" t="n">
        <v>0</v>
      </c>
      <c r="AY461" s="518" t="n">
        <v>0</v>
      </c>
      <c r="AZ461" s="518" t="n">
        <v>0</v>
      </c>
      <c r="BA461" s="518" t="n">
        <v>0</v>
      </c>
      <c r="BB461" s="518" t="n">
        <v>0</v>
      </c>
      <c r="BC461" s="518" t="n">
        <v>0</v>
      </c>
      <c r="BD461" s="518" t="n">
        <v>0</v>
      </c>
      <c r="BE461" s="518" t="n">
        <v>0</v>
      </c>
      <c r="BF461" s="518" t="n">
        <v>0</v>
      </c>
      <c r="BG461" s="518" t="n">
        <v>0</v>
      </c>
      <c r="BH461" s="518" t="n">
        <v>0</v>
      </c>
      <c r="BI461" s="518" t="n">
        <v>0</v>
      </c>
      <c r="BJ461" s="518"/>
      <c r="BK461" s="518"/>
      <c r="BL461" s="518" t="n">
        <v>0</v>
      </c>
      <c r="BM461" s="518"/>
      <c r="BN461" s="518"/>
      <c r="BO461" s="518"/>
      <c r="BP461" s="518"/>
      <c r="BQ461" s="518"/>
      <c r="BR461" s="518"/>
      <c r="BS461" s="518"/>
      <c r="BT461" s="518"/>
      <c r="BU461" s="518"/>
      <c r="BV461" s="518" t="n">
        <v>0</v>
      </c>
      <c r="BW461" s="518" t="n">
        <v>0</v>
      </c>
      <c r="BX461" s="518" t="n">
        <v>0</v>
      </c>
      <c r="BY461" s="518" t="n">
        <v>0</v>
      </c>
      <c r="BZ461" s="518" t="n">
        <v>0</v>
      </c>
      <c r="CA461" s="518" t="n">
        <v>0</v>
      </c>
      <c r="CB461" s="518" t="n">
        <v>0</v>
      </c>
      <c r="CC461" s="518" t="n">
        <v>0</v>
      </c>
      <c r="CD461" s="518" t="n">
        <v>0</v>
      </c>
      <c r="CE461" s="518" t="n">
        <v>0</v>
      </c>
      <c r="CF461" s="518" t="n">
        <v>0</v>
      </c>
      <c r="CG461" s="518" t="n">
        <v>0</v>
      </c>
      <c r="CH461" s="518"/>
      <c r="CI461" s="716"/>
      <c r="CL461" s="48" t="n">
        <v>0</v>
      </c>
      <c r="CM461" s="48" t="n">
        <f aca="false">CL461-V461</f>
        <v>0</v>
      </c>
      <c r="CN461" s="702" t="n">
        <f aca="false">SUM(CO461:DR461)</f>
        <v>0</v>
      </c>
      <c r="CO461" s="703" t="n">
        <v>0</v>
      </c>
      <c r="CP461" s="703"/>
      <c r="CQ461" s="703" t="n">
        <v>0</v>
      </c>
      <c r="CR461" s="703"/>
      <c r="CS461" s="703" t="n">
        <v>0</v>
      </c>
      <c r="CT461" s="703" t="n">
        <v>0</v>
      </c>
      <c r="CU461" s="703"/>
      <c r="CV461" s="703"/>
      <c r="CW461" s="703"/>
      <c r="CX461" s="703" t="n">
        <v>0</v>
      </c>
      <c r="CY461" s="703" t="n">
        <v>0</v>
      </c>
      <c r="CZ461" s="703" t="n">
        <v>0</v>
      </c>
      <c r="DA461" s="703"/>
      <c r="DB461" s="703"/>
      <c r="DC461" s="703"/>
      <c r="DD461" s="703"/>
      <c r="DE461" s="703" t="n">
        <v>0</v>
      </c>
      <c r="DF461" s="703"/>
      <c r="DG461" s="703" t="n">
        <v>0</v>
      </c>
      <c r="DH461" s="703" t="n">
        <v>0</v>
      </c>
      <c r="DI461" s="703" t="n">
        <v>0</v>
      </c>
      <c r="DJ461" s="703" t="n">
        <v>0</v>
      </c>
      <c r="DK461" s="703" t="n">
        <v>0</v>
      </c>
      <c r="DL461" s="703" t="n">
        <v>0</v>
      </c>
      <c r="DM461" s="703"/>
      <c r="DN461" s="703"/>
      <c r="DO461" s="703"/>
      <c r="DP461" s="703"/>
      <c r="DQ461" s="703"/>
      <c r="DR461" s="703"/>
      <c r="DS461" s="704" t="n">
        <f aca="false">CN461-V461</f>
        <v>0</v>
      </c>
      <c r="DT461" s="719" t="s">
        <v>1828</v>
      </c>
      <c r="DU461" s="48"/>
    </row>
    <row r="462" customFormat="false" ht="15" hidden="false" customHeight="true" outlineLevel="0" collapsed="false">
      <c r="A462" s="705" t="n">
        <f aca="false">A461+1</f>
        <v>453</v>
      </c>
      <c r="B462" s="706" t="s">
        <v>929</v>
      </c>
      <c r="C462" s="706" t="s">
        <v>482</v>
      </c>
      <c r="D462" s="706" t="s">
        <v>478</v>
      </c>
      <c r="E462" s="243" t="n">
        <f aca="false">COUNTIF($G$10:$G$1856,$G462)</f>
        <v>1</v>
      </c>
      <c r="F462" s="717" t="s">
        <v>1862</v>
      </c>
      <c r="G462" s="717" t="s">
        <v>1862</v>
      </c>
      <c r="H462" s="707" t="s">
        <v>1863</v>
      </c>
      <c r="I462" s="708" t="s">
        <v>957</v>
      </c>
      <c r="J462" s="707" t="s">
        <v>317</v>
      </c>
      <c r="K462" s="709" t="n">
        <v>0</v>
      </c>
      <c r="L462" s="707" t="s">
        <v>316</v>
      </c>
      <c r="M462" s="708" t="s">
        <v>958</v>
      </c>
      <c r="N462" s="710" t="s">
        <v>934</v>
      </c>
      <c r="O462" s="512" t="n">
        <v>1</v>
      </c>
      <c r="P462" s="512" t="n">
        <v>1</v>
      </c>
      <c r="Q462" s="711" t="n">
        <v>0.00443124</v>
      </c>
      <c r="R462" s="712"/>
      <c r="S462" s="715" t="n">
        <v>17.56</v>
      </c>
      <c r="T462" s="714" t="n">
        <v>17.56</v>
      </c>
      <c r="U462" s="715"/>
      <c r="V462" s="262" t="n">
        <f aca="false">SUM(W462:CI462)</f>
        <v>0</v>
      </c>
      <c r="W462" s="243" t="n">
        <v>0</v>
      </c>
      <c r="X462" s="243" t="n">
        <v>0</v>
      </c>
      <c r="Y462" s="243" t="n">
        <v>0</v>
      </c>
      <c r="Z462" s="243" t="n">
        <v>0</v>
      </c>
      <c r="AA462" s="243" t="n">
        <v>0</v>
      </c>
      <c r="AB462" s="243" t="n">
        <v>0</v>
      </c>
      <c r="AC462" s="243" t="n">
        <v>0</v>
      </c>
      <c r="AD462" s="243" t="n">
        <v>0</v>
      </c>
      <c r="AE462" s="243" t="n">
        <v>0</v>
      </c>
      <c r="AF462" s="243" t="n">
        <v>0</v>
      </c>
      <c r="AG462" s="243" t="n">
        <v>0</v>
      </c>
      <c r="AH462" s="518" t="n">
        <v>0</v>
      </c>
      <c r="AI462" s="243" t="n">
        <v>0</v>
      </c>
      <c r="AJ462" s="243" t="n">
        <v>0</v>
      </c>
      <c r="AK462" s="518" t="n">
        <v>0</v>
      </c>
      <c r="AL462" s="518" t="n">
        <v>0</v>
      </c>
      <c r="AM462" s="518" t="n">
        <v>0</v>
      </c>
      <c r="AN462" s="518" t="n">
        <v>0</v>
      </c>
      <c r="AO462" s="518" t="n">
        <v>0</v>
      </c>
      <c r="AP462" s="518" t="n">
        <v>0</v>
      </c>
      <c r="AQ462" s="518" t="n">
        <v>0</v>
      </c>
      <c r="AR462" s="518" t="n">
        <v>0</v>
      </c>
      <c r="AS462" s="518" t="n">
        <v>0</v>
      </c>
      <c r="AT462" s="518" t="n">
        <v>0</v>
      </c>
      <c r="AU462" s="518" t="n">
        <v>0</v>
      </c>
      <c r="AV462" s="518" t="n">
        <v>0</v>
      </c>
      <c r="AW462" s="518" t="n">
        <v>0</v>
      </c>
      <c r="AX462" s="518" t="n">
        <v>0</v>
      </c>
      <c r="AY462" s="518" t="n">
        <v>0</v>
      </c>
      <c r="AZ462" s="518" t="n">
        <v>0</v>
      </c>
      <c r="BA462" s="518" t="n">
        <v>0</v>
      </c>
      <c r="BB462" s="518" t="n">
        <v>0</v>
      </c>
      <c r="BC462" s="518" t="n">
        <v>0</v>
      </c>
      <c r="BD462" s="518" t="n">
        <v>0</v>
      </c>
      <c r="BE462" s="518" t="n">
        <v>0</v>
      </c>
      <c r="BF462" s="518" t="n">
        <v>0</v>
      </c>
      <c r="BG462" s="518" t="n">
        <v>0</v>
      </c>
      <c r="BH462" s="518" t="n">
        <v>0</v>
      </c>
      <c r="BI462" s="518" t="n">
        <v>0</v>
      </c>
      <c r="BJ462" s="518"/>
      <c r="BK462" s="518"/>
      <c r="BL462" s="518" t="n">
        <v>0</v>
      </c>
      <c r="BM462" s="518"/>
      <c r="BN462" s="518"/>
      <c r="BO462" s="518"/>
      <c r="BP462" s="518"/>
      <c r="BQ462" s="518"/>
      <c r="BR462" s="518"/>
      <c r="BS462" s="518"/>
      <c r="BT462" s="518"/>
      <c r="BU462" s="518"/>
      <c r="BV462" s="518" t="n">
        <v>0</v>
      </c>
      <c r="BW462" s="518" t="n">
        <v>0</v>
      </c>
      <c r="BX462" s="518" t="n">
        <v>0</v>
      </c>
      <c r="BY462" s="518" t="n">
        <v>0</v>
      </c>
      <c r="BZ462" s="518" t="n">
        <v>0</v>
      </c>
      <c r="CA462" s="518" t="n">
        <v>0</v>
      </c>
      <c r="CB462" s="518" t="n">
        <v>0</v>
      </c>
      <c r="CC462" s="518" t="n">
        <v>0</v>
      </c>
      <c r="CD462" s="518" t="n">
        <v>0</v>
      </c>
      <c r="CE462" s="518" t="n">
        <v>0</v>
      </c>
      <c r="CF462" s="518" t="n">
        <v>0</v>
      </c>
      <c r="CG462" s="518" t="n">
        <v>0</v>
      </c>
      <c r="CH462" s="518"/>
      <c r="CI462" s="716"/>
      <c r="CL462" s="48" t="n">
        <v>0</v>
      </c>
      <c r="CM462" s="48" t="n">
        <f aca="false">CL462-V462</f>
        <v>0</v>
      </c>
      <c r="CN462" s="702" t="n">
        <f aca="false">SUM(CO462:DR462)</f>
        <v>0</v>
      </c>
      <c r="CO462" s="703" t="n">
        <v>0</v>
      </c>
      <c r="CP462" s="703"/>
      <c r="CQ462" s="703" t="n">
        <v>0</v>
      </c>
      <c r="CR462" s="703"/>
      <c r="CS462" s="703" t="n">
        <v>0</v>
      </c>
      <c r="CT462" s="703" t="n">
        <v>0</v>
      </c>
      <c r="CU462" s="703"/>
      <c r="CV462" s="703"/>
      <c r="CW462" s="703"/>
      <c r="CX462" s="703" t="n">
        <v>0</v>
      </c>
      <c r="CY462" s="703" t="n">
        <v>0</v>
      </c>
      <c r="CZ462" s="703" t="n">
        <v>0</v>
      </c>
      <c r="DA462" s="703"/>
      <c r="DB462" s="703"/>
      <c r="DC462" s="703"/>
      <c r="DD462" s="703"/>
      <c r="DE462" s="703" t="n">
        <v>0</v>
      </c>
      <c r="DF462" s="703"/>
      <c r="DG462" s="703" t="n">
        <v>0</v>
      </c>
      <c r="DH462" s="703" t="n">
        <v>0</v>
      </c>
      <c r="DI462" s="703" t="n">
        <v>0</v>
      </c>
      <c r="DJ462" s="703" t="n">
        <v>0</v>
      </c>
      <c r="DK462" s="703" t="n">
        <v>0</v>
      </c>
      <c r="DL462" s="703" t="n">
        <v>0</v>
      </c>
      <c r="DM462" s="703"/>
      <c r="DN462" s="703"/>
      <c r="DO462" s="703"/>
      <c r="DP462" s="703"/>
      <c r="DQ462" s="703"/>
      <c r="DR462" s="703"/>
      <c r="DS462" s="704" t="n">
        <f aca="false">CN462-V462</f>
        <v>0</v>
      </c>
      <c r="DT462" s="719" t="s">
        <v>1828</v>
      </c>
      <c r="DU462" s="48"/>
    </row>
    <row r="463" customFormat="false" ht="15" hidden="false" customHeight="true" outlineLevel="0" collapsed="false">
      <c r="A463" s="705" t="n">
        <f aca="false">A462+1</f>
        <v>454</v>
      </c>
      <c r="B463" s="706" t="s">
        <v>929</v>
      </c>
      <c r="C463" s="706" t="s">
        <v>482</v>
      </c>
      <c r="D463" s="706" t="s">
        <v>478</v>
      </c>
      <c r="E463" s="243" t="n">
        <f aca="false">COUNTIF($G$10:$G$1856,$G463)</f>
        <v>1</v>
      </c>
      <c r="F463" s="717" t="s">
        <v>1864</v>
      </c>
      <c r="G463" s="717" t="s">
        <v>1864</v>
      </c>
      <c r="H463" s="707" t="s">
        <v>1865</v>
      </c>
      <c r="I463" s="708" t="s">
        <v>961</v>
      </c>
      <c r="J463" s="707" t="s">
        <v>317</v>
      </c>
      <c r="K463" s="709" t="n">
        <v>0</v>
      </c>
      <c r="L463" s="707" t="s">
        <v>316</v>
      </c>
      <c r="M463" s="708" t="s">
        <v>962</v>
      </c>
      <c r="N463" s="710" t="s">
        <v>934</v>
      </c>
      <c r="O463" s="512" t="n">
        <v>1</v>
      </c>
      <c r="P463" s="512" t="n">
        <v>1</v>
      </c>
      <c r="Q463" s="711" t="n">
        <v>0.003487586</v>
      </c>
      <c r="R463" s="712"/>
      <c r="S463" s="715" t="n">
        <v>13.82</v>
      </c>
      <c r="T463" s="714" t="n">
        <v>13.82</v>
      </c>
      <c r="U463" s="715"/>
      <c r="V463" s="262" t="n">
        <f aca="false">SUM(W463:CI463)</f>
        <v>0</v>
      </c>
      <c r="W463" s="243" t="n">
        <v>0</v>
      </c>
      <c r="X463" s="243" t="n">
        <v>0</v>
      </c>
      <c r="Y463" s="243" t="n">
        <v>0</v>
      </c>
      <c r="Z463" s="243" t="n">
        <v>0</v>
      </c>
      <c r="AA463" s="243" t="n">
        <v>0</v>
      </c>
      <c r="AB463" s="243" t="n">
        <v>0</v>
      </c>
      <c r="AC463" s="243" t="n">
        <v>0</v>
      </c>
      <c r="AD463" s="243" t="n">
        <v>0</v>
      </c>
      <c r="AE463" s="243" t="n">
        <v>0</v>
      </c>
      <c r="AF463" s="243" t="n">
        <v>0</v>
      </c>
      <c r="AG463" s="243" t="n">
        <v>0</v>
      </c>
      <c r="AH463" s="518" t="n">
        <v>0</v>
      </c>
      <c r="AI463" s="243" t="n">
        <v>0</v>
      </c>
      <c r="AJ463" s="243" t="n">
        <v>0</v>
      </c>
      <c r="AK463" s="518" t="n">
        <v>0</v>
      </c>
      <c r="AL463" s="518" t="n">
        <v>0</v>
      </c>
      <c r="AM463" s="518" t="n">
        <v>0</v>
      </c>
      <c r="AN463" s="518" t="n">
        <v>0</v>
      </c>
      <c r="AO463" s="518" t="n">
        <v>0</v>
      </c>
      <c r="AP463" s="518" t="n">
        <v>0</v>
      </c>
      <c r="AQ463" s="518" t="n">
        <v>0</v>
      </c>
      <c r="AR463" s="518" t="n">
        <v>0</v>
      </c>
      <c r="AS463" s="518" t="n">
        <v>0</v>
      </c>
      <c r="AT463" s="518" t="n">
        <v>0</v>
      </c>
      <c r="AU463" s="518" t="n">
        <v>0</v>
      </c>
      <c r="AV463" s="518" t="n">
        <v>0</v>
      </c>
      <c r="AW463" s="518" t="n">
        <v>0</v>
      </c>
      <c r="AX463" s="518" t="n">
        <v>0</v>
      </c>
      <c r="AY463" s="518" t="n">
        <v>0</v>
      </c>
      <c r="AZ463" s="518" t="n">
        <v>0</v>
      </c>
      <c r="BA463" s="518" t="n">
        <v>0</v>
      </c>
      <c r="BB463" s="518" t="n">
        <v>0</v>
      </c>
      <c r="BC463" s="518" t="n">
        <v>0</v>
      </c>
      <c r="BD463" s="518" t="n">
        <v>0</v>
      </c>
      <c r="BE463" s="518" t="n">
        <v>0</v>
      </c>
      <c r="BF463" s="518" t="n">
        <v>0</v>
      </c>
      <c r="BG463" s="518" t="n">
        <v>0</v>
      </c>
      <c r="BH463" s="518" t="n">
        <v>0</v>
      </c>
      <c r="BI463" s="518" t="n">
        <v>0</v>
      </c>
      <c r="BJ463" s="518"/>
      <c r="BK463" s="518"/>
      <c r="BL463" s="518" t="n">
        <v>0</v>
      </c>
      <c r="BM463" s="518"/>
      <c r="BN463" s="518"/>
      <c r="BO463" s="518"/>
      <c r="BP463" s="518"/>
      <c r="BQ463" s="518"/>
      <c r="BR463" s="518"/>
      <c r="BS463" s="518"/>
      <c r="BT463" s="518"/>
      <c r="BU463" s="518"/>
      <c r="BV463" s="518" t="n">
        <v>0</v>
      </c>
      <c r="BW463" s="518" t="n">
        <v>0</v>
      </c>
      <c r="BX463" s="518" t="n">
        <v>0</v>
      </c>
      <c r="BY463" s="518" t="n">
        <v>0</v>
      </c>
      <c r="BZ463" s="518" t="n">
        <v>0</v>
      </c>
      <c r="CA463" s="518" t="n">
        <v>0</v>
      </c>
      <c r="CB463" s="518" t="n">
        <v>0</v>
      </c>
      <c r="CC463" s="518" t="n">
        <v>0</v>
      </c>
      <c r="CD463" s="518" t="n">
        <v>0</v>
      </c>
      <c r="CE463" s="518" t="n">
        <v>0</v>
      </c>
      <c r="CF463" s="518" t="n">
        <v>0</v>
      </c>
      <c r="CG463" s="518" t="n">
        <v>0</v>
      </c>
      <c r="CH463" s="518"/>
      <c r="CI463" s="716"/>
      <c r="CL463" s="48" t="n">
        <v>0</v>
      </c>
      <c r="CM463" s="48" t="n">
        <f aca="false">CL463-V463</f>
        <v>0</v>
      </c>
      <c r="CN463" s="702" t="n">
        <f aca="false">SUM(CO463:DR463)</f>
        <v>0</v>
      </c>
      <c r="CO463" s="703" t="n">
        <v>0</v>
      </c>
      <c r="CP463" s="703"/>
      <c r="CQ463" s="703" t="n">
        <v>0</v>
      </c>
      <c r="CR463" s="703"/>
      <c r="CS463" s="703" t="n">
        <v>0</v>
      </c>
      <c r="CT463" s="703" t="n">
        <v>0</v>
      </c>
      <c r="CU463" s="703"/>
      <c r="CV463" s="703"/>
      <c r="CW463" s="703"/>
      <c r="CX463" s="703" t="n">
        <v>0</v>
      </c>
      <c r="CY463" s="703" t="n">
        <v>0</v>
      </c>
      <c r="CZ463" s="703" t="n">
        <v>0</v>
      </c>
      <c r="DA463" s="703"/>
      <c r="DB463" s="703"/>
      <c r="DC463" s="703"/>
      <c r="DD463" s="703"/>
      <c r="DE463" s="703" t="n">
        <v>0</v>
      </c>
      <c r="DF463" s="703"/>
      <c r="DG463" s="703" t="n">
        <v>0</v>
      </c>
      <c r="DH463" s="703" t="n">
        <v>0</v>
      </c>
      <c r="DI463" s="703" t="n">
        <v>0</v>
      </c>
      <c r="DJ463" s="703" t="n">
        <v>0</v>
      </c>
      <c r="DK463" s="703" t="n">
        <v>0</v>
      </c>
      <c r="DL463" s="703" t="n">
        <v>0</v>
      </c>
      <c r="DM463" s="703"/>
      <c r="DN463" s="703"/>
      <c r="DO463" s="703"/>
      <c r="DP463" s="703"/>
      <c r="DQ463" s="703"/>
      <c r="DR463" s="703"/>
      <c r="DS463" s="704" t="n">
        <f aca="false">CN463-V463</f>
        <v>0</v>
      </c>
      <c r="DT463" s="719" t="s">
        <v>1828</v>
      </c>
      <c r="DU463" s="48"/>
    </row>
    <row r="464" customFormat="false" ht="15" hidden="false" customHeight="true" outlineLevel="0" collapsed="false">
      <c r="A464" s="705" t="n">
        <f aca="false">A463+1</f>
        <v>455</v>
      </c>
      <c r="B464" s="706" t="s">
        <v>929</v>
      </c>
      <c r="C464" s="706" t="s">
        <v>482</v>
      </c>
      <c r="D464" s="706" t="s">
        <v>478</v>
      </c>
      <c r="E464" s="243" t="n">
        <f aca="false">COUNTIF($G$10:$G$1856,$G464)</f>
        <v>1</v>
      </c>
      <c r="F464" s="717" t="s">
        <v>1866</v>
      </c>
      <c r="G464" s="717" t="s">
        <v>1866</v>
      </c>
      <c r="H464" s="707" t="s">
        <v>1867</v>
      </c>
      <c r="I464" s="708" t="s">
        <v>965</v>
      </c>
      <c r="J464" s="707" t="s">
        <v>317</v>
      </c>
      <c r="K464" s="709" t="n">
        <v>0</v>
      </c>
      <c r="L464" s="707" t="s">
        <v>316</v>
      </c>
      <c r="M464" s="708" t="s">
        <v>966</v>
      </c>
      <c r="N464" s="710" t="s">
        <v>934</v>
      </c>
      <c r="O464" s="512" t="n">
        <v>1</v>
      </c>
      <c r="P464" s="512" t="n">
        <v>1</v>
      </c>
      <c r="Q464" s="711" t="n">
        <v>0.003487586</v>
      </c>
      <c r="R464" s="712"/>
      <c r="S464" s="715" t="n">
        <v>13.82</v>
      </c>
      <c r="T464" s="714" t="n">
        <v>13.82</v>
      </c>
      <c r="U464" s="715"/>
      <c r="V464" s="262" t="n">
        <f aca="false">SUM(W464:CI464)</f>
        <v>0</v>
      </c>
      <c r="W464" s="243" t="n">
        <v>0</v>
      </c>
      <c r="X464" s="243" t="n">
        <v>0</v>
      </c>
      <c r="Y464" s="243" t="n">
        <v>0</v>
      </c>
      <c r="Z464" s="243" t="n">
        <v>0</v>
      </c>
      <c r="AA464" s="243" t="n">
        <v>0</v>
      </c>
      <c r="AB464" s="243" t="n">
        <v>0</v>
      </c>
      <c r="AC464" s="243" t="n">
        <v>0</v>
      </c>
      <c r="AD464" s="243" t="n">
        <v>0</v>
      </c>
      <c r="AE464" s="243" t="n">
        <v>0</v>
      </c>
      <c r="AF464" s="243" t="n">
        <v>0</v>
      </c>
      <c r="AG464" s="243" t="n">
        <v>0</v>
      </c>
      <c r="AH464" s="518" t="n">
        <v>0</v>
      </c>
      <c r="AI464" s="243" t="n">
        <v>0</v>
      </c>
      <c r="AJ464" s="243" t="n">
        <v>0</v>
      </c>
      <c r="AK464" s="518" t="n">
        <v>0</v>
      </c>
      <c r="AL464" s="518" t="n">
        <v>0</v>
      </c>
      <c r="AM464" s="518" t="n">
        <v>0</v>
      </c>
      <c r="AN464" s="518" t="n">
        <v>0</v>
      </c>
      <c r="AO464" s="518" t="n">
        <v>0</v>
      </c>
      <c r="AP464" s="518" t="n">
        <v>0</v>
      </c>
      <c r="AQ464" s="518" t="n">
        <v>0</v>
      </c>
      <c r="AR464" s="518" t="n">
        <v>0</v>
      </c>
      <c r="AS464" s="518" t="n">
        <v>0</v>
      </c>
      <c r="AT464" s="518" t="n">
        <v>0</v>
      </c>
      <c r="AU464" s="518" t="n">
        <v>0</v>
      </c>
      <c r="AV464" s="518" t="n">
        <v>0</v>
      </c>
      <c r="AW464" s="518" t="n">
        <v>0</v>
      </c>
      <c r="AX464" s="518" t="n">
        <v>0</v>
      </c>
      <c r="AY464" s="518" t="n">
        <v>0</v>
      </c>
      <c r="AZ464" s="518" t="n">
        <v>0</v>
      </c>
      <c r="BA464" s="518" t="n">
        <v>0</v>
      </c>
      <c r="BB464" s="518" t="n">
        <v>0</v>
      </c>
      <c r="BC464" s="518" t="n">
        <v>0</v>
      </c>
      <c r="BD464" s="518" t="n">
        <v>0</v>
      </c>
      <c r="BE464" s="518" t="n">
        <v>0</v>
      </c>
      <c r="BF464" s="518" t="n">
        <v>0</v>
      </c>
      <c r="BG464" s="518" t="n">
        <v>0</v>
      </c>
      <c r="BH464" s="518" t="n">
        <v>0</v>
      </c>
      <c r="BI464" s="518" t="n">
        <v>0</v>
      </c>
      <c r="BJ464" s="518"/>
      <c r="BK464" s="518"/>
      <c r="BL464" s="518" t="n">
        <v>0</v>
      </c>
      <c r="BM464" s="518"/>
      <c r="BN464" s="518"/>
      <c r="BO464" s="518"/>
      <c r="BP464" s="518"/>
      <c r="BQ464" s="518"/>
      <c r="BR464" s="518"/>
      <c r="BS464" s="518"/>
      <c r="BT464" s="518"/>
      <c r="BU464" s="518"/>
      <c r="BV464" s="518" t="n">
        <v>0</v>
      </c>
      <c r="BW464" s="518" t="n">
        <v>0</v>
      </c>
      <c r="BX464" s="518" t="n">
        <v>0</v>
      </c>
      <c r="BY464" s="518" t="n">
        <v>0</v>
      </c>
      <c r="BZ464" s="518" t="n">
        <v>0</v>
      </c>
      <c r="CA464" s="518" t="n">
        <v>0</v>
      </c>
      <c r="CB464" s="518" t="n">
        <v>0</v>
      </c>
      <c r="CC464" s="518" t="n">
        <v>0</v>
      </c>
      <c r="CD464" s="518" t="n">
        <v>0</v>
      </c>
      <c r="CE464" s="518" t="n">
        <v>0</v>
      </c>
      <c r="CF464" s="518" t="n">
        <v>0</v>
      </c>
      <c r="CG464" s="518" t="n">
        <v>0</v>
      </c>
      <c r="CH464" s="518"/>
      <c r="CI464" s="716"/>
      <c r="CL464" s="48" t="n">
        <v>0</v>
      </c>
      <c r="CM464" s="48" t="n">
        <f aca="false">CL464-V464</f>
        <v>0</v>
      </c>
      <c r="CN464" s="702" t="n">
        <f aca="false">SUM(CO464:DR464)</f>
        <v>0</v>
      </c>
      <c r="CO464" s="703" t="n">
        <v>0</v>
      </c>
      <c r="CP464" s="703"/>
      <c r="CQ464" s="703" t="n">
        <v>0</v>
      </c>
      <c r="CR464" s="703"/>
      <c r="CS464" s="703" t="n">
        <v>0</v>
      </c>
      <c r="CT464" s="703" t="n">
        <v>0</v>
      </c>
      <c r="CU464" s="703"/>
      <c r="CV464" s="703"/>
      <c r="CW464" s="703"/>
      <c r="CX464" s="703" t="n">
        <v>0</v>
      </c>
      <c r="CY464" s="703" t="n">
        <v>0</v>
      </c>
      <c r="CZ464" s="703" t="n">
        <v>0</v>
      </c>
      <c r="DA464" s="703"/>
      <c r="DB464" s="703"/>
      <c r="DC464" s="703"/>
      <c r="DD464" s="703"/>
      <c r="DE464" s="703" t="n">
        <v>0</v>
      </c>
      <c r="DF464" s="703"/>
      <c r="DG464" s="703" t="n">
        <v>0</v>
      </c>
      <c r="DH464" s="703" t="n">
        <v>0</v>
      </c>
      <c r="DI464" s="703" t="n">
        <v>0</v>
      </c>
      <c r="DJ464" s="703" t="n">
        <v>0</v>
      </c>
      <c r="DK464" s="703" t="n">
        <v>0</v>
      </c>
      <c r="DL464" s="703" t="n">
        <v>0</v>
      </c>
      <c r="DM464" s="703"/>
      <c r="DN464" s="703"/>
      <c r="DO464" s="703"/>
      <c r="DP464" s="703"/>
      <c r="DQ464" s="703"/>
      <c r="DR464" s="703"/>
      <c r="DS464" s="704" t="n">
        <f aca="false">CN464-V464</f>
        <v>0</v>
      </c>
      <c r="DT464" s="719" t="s">
        <v>1828</v>
      </c>
      <c r="DU464" s="48"/>
    </row>
    <row r="465" customFormat="false" ht="15" hidden="false" customHeight="true" outlineLevel="0" collapsed="false">
      <c r="A465" s="705" t="n">
        <f aca="false">A464+1</f>
        <v>456</v>
      </c>
      <c r="B465" s="706" t="s">
        <v>929</v>
      </c>
      <c r="C465" s="706" t="s">
        <v>482</v>
      </c>
      <c r="D465" s="706" t="s">
        <v>478</v>
      </c>
      <c r="E465" s="243" t="n">
        <f aca="false">COUNTIF($G$10:$G$1856,$G465)</f>
        <v>1</v>
      </c>
      <c r="F465" s="717" t="s">
        <v>1868</v>
      </c>
      <c r="G465" s="717" t="s">
        <v>1868</v>
      </c>
      <c r="H465" s="707" t="s">
        <v>1869</v>
      </c>
      <c r="I465" s="708" t="s">
        <v>969</v>
      </c>
      <c r="J465" s="707" t="s">
        <v>317</v>
      </c>
      <c r="K465" s="709" t="n">
        <v>0</v>
      </c>
      <c r="L465" s="707" t="s">
        <v>316</v>
      </c>
      <c r="M465" s="708" t="s">
        <v>970</v>
      </c>
      <c r="N465" s="710" t="s">
        <v>934</v>
      </c>
      <c r="O465" s="512" t="n">
        <v>1</v>
      </c>
      <c r="P465" s="512" t="n">
        <v>1</v>
      </c>
      <c r="Q465" s="711" t="n">
        <v>0.000603576</v>
      </c>
      <c r="R465" s="712"/>
      <c r="S465" s="715" t="n">
        <v>2.4</v>
      </c>
      <c r="T465" s="714" t="n">
        <v>2.4</v>
      </c>
      <c r="U465" s="715"/>
      <c r="V465" s="262" t="n">
        <f aca="false">SUM(W465:CI465)</f>
        <v>0</v>
      </c>
      <c r="W465" s="243" t="n">
        <v>0</v>
      </c>
      <c r="X465" s="243" t="n">
        <v>0</v>
      </c>
      <c r="Y465" s="243" t="n">
        <v>0</v>
      </c>
      <c r="Z465" s="243" t="n">
        <v>0</v>
      </c>
      <c r="AA465" s="243" t="n">
        <v>0</v>
      </c>
      <c r="AB465" s="243" t="n">
        <v>0</v>
      </c>
      <c r="AC465" s="243" t="n">
        <v>0</v>
      </c>
      <c r="AD465" s="243" t="n">
        <v>0</v>
      </c>
      <c r="AE465" s="243" t="n">
        <v>0</v>
      </c>
      <c r="AF465" s="243" t="n">
        <v>0</v>
      </c>
      <c r="AG465" s="243" t="n">
        <v>0</v>
      </c>
      <c r="AH465" s="518" t="n">
        <v>0</v>
      </c>
      <c r="AI465" s="243" t="n">
        <v>0</v>
      </c>
      <c r="AJ465" s="243" t="n">
        <v>0</v>
      </c>
      <c r="AK465" s="518" t="n">
        <v>0</v>
      </c>
      <c r="AL465" s="518" t="n">
        <v>0</v>
      </c>
      <c r="AM465" s="518" t="n">
        <v>0</v>
      </c>
      <c r="AN465" s="518" t="n">
        <v>0</v>
      </c>
      <c r="AO465" s="518" t="n">
        <v>0</v>
      </c>
      <c r="AP465" s="518" t="n">
        <v>0</v>
      </c>
      <c r="AQ465" s="518" t="n">
        <v>0</v>
      </c>
      <c r="AR465" s="518" t="n">
        <v>0</v>
      </c>
      <c r="AS465" s="518" t="n">
        <v>0</v>
      </c>
      <c r="AT465" s="518" t="n">
        <v>0</v>
      </c>
      <c r="AU465" s="518" t="n">
        <v>0</v>
      </c>
      <c r="AV465" s="518" t="n">
        <v>0</v>
      </c>
      <c r="AW465" s="518" t="n">
        <v>0</v>
      </c>
      <c r="AX465" s="518" t="n">
        <v>0</v>
      </c>
      <c r="AY465" s="518" t="n">
        <v>0</v>
      </c>
      <c r="AZ465" s="518" t="n">
        <v>0</v>
      </c>
      <c r="BA465" s="518" t="n">
        <v>0</v>
      </c>
      <c r="BB465" s="518" t="n">
        <v>0</v>
      </c>
      <c r="BC465" s="518" t="n">
        <v>0</v>
      </c>
      <c r="BD465" s="518" t="n">
        <v>0</v>
      </c>
      <c r="BE465" s="518" t="n">
        <v>0</v>
      </c>
      <c r="BF465" s="518" t="n">
        <v>0</v>
      </c>
      <c r="BG465" s="518" t="n">
        <v>0</v>
      </c>
      <c r="BH465" s="518" t="n">
        <v>0</v>
      </c>
      <c r="BI465" s="518" t="n">
        <v>0</v>
      </c>
      <c r="BJ465" s="518"/>
      <c r="BK465" s="518"/>
      <c r="BL465" s="518" t="n">
        <v>0</v>
      </c>
      <c r="BM465" s="518"/>
      <c r="BN465" s="518"/>
      <c r="BO465" s="518"/>
      <c r="BP465" s="518"/>
      <c r="BQ465" s="518"/>
      <c r="BR465" s="518"/>
      <c r="BS465" s="518"/>
      <c r="BT465" s="518"/>
      <c r="BU465" s="518"/>
      <c r="BV465" s="518" t="n">
        <v>0</v>
      </c>
      <c r="BW465" s="518" t="n">
        <v>0</v>
      </c>
      <c r="BX465" s="518" t="n">
        <v>0</v>
      </c>
      <c r="BY465" s="518" t="n">
        <v>0</v>
      </c>
      <c r="BZ465" s="518" t="n">
        <v>0</v>
      </c>
      <c r="CA465" s="518" t="n">
        <v>0</v>
      </c>
      <c r="CB465" s="518" t="n">
        <v>0</v>
      </c>
      <c r="CC465" s="518" t="n">
        <v>0</v>
      </c>
      <c r="CD465" s="518" t="n">
        <v>0</v>
      </c>
      <c r="CE465" s="518" t="n">
        <v>0</v>
      </c>
      <c r="CF465" s="518" t="n">
        <v>0</v>
      </c>
      <c r="CG465" s="518" t="n">
        <v>0</v>
      </c>
      <c r="CH465" s="518"/>
      <c r="CI465" s="716"/>
      <c r="CL465" s="48" t="n">
        <v>0</v>
      </c>
      <c r="CM465" s="48" t="n">
        <f aca="false">CL465-V465</f>
        <v>0</v>
      </c>
      <c r="CN465" s="702" t="n">
        <f aca="false">SUM(CO465:DR465)</f>
        <v>0</v>
      </c>
      <c r="CO465" s="703" t="n">
        <v>0</v>
      </c>
      <c r="CP465" s="703"/>
      <c r="CQ465" s="703" t="n">
        <v>0</v>
      </c>
      <c r="CR465" s="703"/>
      <c r="CS465" s="703" t="n">
        <v>0</v>
      </c>
      <c r="CT465" s="703" t="n">
        <v>0</v>
      </c>
      <c r="CU465" s="703"/>
      <c r="CV465" s="703"/>
      <c r="CW465" s="703"/>
      <c r="CX465" s="703" t="n">
        <v>0</v>
      </c>
      <c r="CY465" s="703" t="n">
        <v>0</v>
      </c>
      <c r="CZ465" s="703" t="n">
        <v>0</v>
      </c>
      <c r="DA465" s="703"/>
      <c r="DB465" s="703"/>
      <c r="DC465" s="703"/>
      <c r="DD465" s="703"/>
      <c r="DE465" s="703" t="n">
        <v>0</v>
      </c>
      <c r="DF465" s="703"/>
      <c r="DG465" s="703" t="n">
        <v>0</v>
      </c>
      <c r="DH465" s="703" t="n">
        <v>0</v>
      </c>
      <c r="DI465" s="703" t="n">
        <v>0</v>
      </c>
      <c r="DJ465" s="703" t="n">
        <v>0</v>
      </c>
      <c r="DK465" s="703" t="n">
        <v>0</v>
      </c>
      <c r="DL465" s="703" t="n">
        <v>0</v>
      </c>
      <c r="DM465" s="703"/>
      <c r="DN465" s="703"/>
      <c r="DO465" s="703"/>
      <c r="DP465" s="703"/>
      <c r="DQ465" s="703"/>
      <c r="DR465" s="703"/>
      <c r="DS465" s="704" t="n">
        <f aca="false">CN465-V465</f>
        <v>0</v>
      </c>
      <c r="DT465" s="719" t="s">
        <v>1828</v>
      </c>
      <c r="DU465" s="48"/>
    </row>
    <row r="466" customFormat="false" ht="15" hidden="false" customHeight="true" outlineLevel="0" collapsed="false">
      <c r="A466" s="705" t="n">
        <f aca="false">A465+1</f>
        <v>457</v>
      </c>
      <c r="B466" s="706" t="s">
        <v>929</v>
      </c>
      <c r="C466" s="706" t="s">
        <v>482</v>
      </c>
      <c r="D466" s="706" t="s">
        <v>478</v>
      </c>
      <c r="E466" s="243" t="n">
        <f aca="false">COUNTIF($G$10:$G$1856,$G466)</f>
        <v>1</v>
      </c>
      <c r="F466" s="717" t="s">
        <v>1870</v>
      </c>
      <c r="G466" s="717" t="s">
        <v>1870</v>
      </c>
      <c r="H466" s="707" t="s">
        <v>1871</v>
      </c>
      <c r="I466" s="708" t="s">
        <v>973</v>
      </c>
      <c r="J466" s="707" t="s">
        <v>317</v>
      </c>
      <c r="K466" s="709" t="n">
        <v>0</v>
      </c>
      <c r="L466" s="707" t="s">
        <v>316</v>
      </c>
      <c r="M466" s="708" t="s">
        <v>974</v>
      </c>
      <c r="N466" s="710" t="s">
        <v>934</v>
      </c>
      <c r="O466" s="512" t="n">
        <v>1</v>
      </c>
      <c r="P466" s="512" t="n">
        <v>1</v>
      </c>
      <c r="Q466" s="711" t="n">
        <v>0.00053784</v>
      </c>
      <c r="R466" s="712"/>
      <c r="S466" s="715" t="n">
        <v>2.14</v>
      </c>
      <c r="T466" s="714" t="n">
        <v>2.14</v>
      </c>
      <c r="U466" s="715"/>
      <c r="V466" s="262" t="n">
        <f aca="false">SUM(W466:CI466)</f>
        <v>0</v>
      </c>
      <c r="W466" s="243" t="n">
        <v>0</v>
      </c>
      <c r="X466" s="243" t="n">
        <v>0</v>
      </c>
      <c r="Y466" s="243" t="n">
        <v>0</v>
      </c>
      <c r="Z466" s="243" t="n">
        <v>0</v>
      </c>
      <c r="AA466" s="243" t="n">
        <v>0</v>
      </c>
      <c r="AB466" s="243" t="n">
        <v>0</v>
      </c>
      <c r="AC466" s="243" t="n">
        <v>0</v>
      </c>
      <c r="AD466" s="243" t="n">
        <v>0</v>
      </c>
      <c r="AE466" s="243" t="n">
        <v>0</v>
      </c>
      <c r="AF466" s="243" t="n">
        <v>0</v>
      </c>
      <c r="AG466" s="243" t="n">
        <v>0</v>
      </c>
      <c r="AH466" s="518" t="n">
        <v>0</v>
      </c>
      <c r="AI466" s="243" t="n">
        <v>0</v>
      </c>
      <c r="AJ466" s="243" t="n">
        <v>0</v>
      </c>
      <c r="AK466" s="518" t="n">
        <v>0</v>
      </c>
      <c r="AL466" s="518" t="n">
        <v>0</v>
      </c>
      <c r="AM466" s="518" t="n">
        <v>0</v>
      </c>
      <c r="AN466" s="518" t="n">
        <v>0</v>
      </c>
      <c r="AO466" s="518" t="n">
        <v>0</v>
      </c>
      <c r="AP466" s="518" t="n">
        <v>0</v>
      </c>
      <c r="AQ466" s="518" t="n">
        <v>0</v>
      </c>
      <c r="AR466" s="518" t="n">
        <v>0</v>
      </c>
      <c r="AS466" s="518" t="n">
        <v>0</v>
      </c>
      <c r="AT466" s="518" t="n">
        <v>0</v>
      </c>
      <c r="AU466" s="518" t="n">
        <v>0</v>
      </c>
      <c r="AV466" s="518" t="n">
        <v>0</v>
      </c>
      <c r="AW466" s="518" t="n">
        <v>0</v>
      </c>
      <c r="AX466" s="518" t="n">
        <v>0</v>
      </c>
      <c r="AY466" s="518" t="n">
        <v>0</v>
      </c>
      <c r="AZ466" s="518" t="n">
        <v>0</v>
      </c>
      <c r="BA466" s="518" t="n">
        <v>0</v>
      </c>
      <c r="BB466" s="518" t="n">
        <v>0</v>
      </c>
      <c r="BC466" s="518" t="n">
        <v>0</v>
      </c>
      <c r="BD466" s="518" t="n">
        <v>0</v>
      </c>
      <c r="BE466" s="518" t="n">
        <v>0</v>
      </c>
      <c r="BF466" s="518" t="n">
        <v>0</v>
      </c>
      <c r="BG466" s="518" t="n">
        <v>0</v>
      </c>
      <c r="BH466" s="518" t="n">
        <v>0</v>
      </c>
      <c r="BI466" s="518" t="n">
        <v>0</v>
      </c>
      <c r="BJ466" s="518"/>
      <c r="BK466" s="518"/>
      <c r="BL466" s="518" t="n">
        <v>0</v>
      </c>
      <c r="BM466" s="518"/>
      <c r="BN466" s="518"/>
      <c r="BO466" s="518"/>
      <c r="BP466" s="518"/>
      <c r="BQ466" s="518"/>
      <c r="BR466" s="518"/>
      <c r="BS466" s="518"/>
      <c r="BT466" s="518"/>
      <c r="BU466" s="518"/>
      <c r="BV466" s="518" t="n">
        <v>0</v>
      </c>
      <c r="BW466" s="518" t="n">
        <v>0</v>
      </c>
      <c r="BX466" s="518" t="n">
        <v>0</v>
      </c>
      <c r="BY466" s="518" t="n">
        <v>0</v>
      </c>
      <c r="BZ466" s="518" t="n">
        <v>0</v>
      </c>
      <c r="CA466" s="518" t="n">
        <v>0</v>
      </c>
      <c r="CB466" s="518" t="n">
        <v>0</v>
      </c>
      <c r="CC466" s="518" t="n">
        <v>0</v>
      </c>
      <c r="CD466" s="518" t="n">
        <v>0</v>
      </c>
      <c r="CE466" s="518" t="n">
        <v>0</v>
      </c>
      <c r="CF466" s="518" t="n">
        <v>0</v>
      </c>
      <c r="CG466" s="518" t="n">
        <v>0</v>
      </c>
      <c r="CH466" s="518"/>
      <c r="CI466" s="716"/>
      <c r="CL466" s="48" t="n">
        <v>0</v>
      </c>
      <c r="CM466" s="48" t="n">
        <f aca="false">CL466-V466</f>
        <v>0</v>
      </c>
      <c r="CN466" s="702" t="n">
        <f aca="false">SUM(CO466:DR466)</f>
        <v>0</v>
      </c>
      <c r="CO466" s="703" t="n">
        <v>0</v>
      </c>
      <c r="CP466" s="703"/>
      <c r="CQ466" s="703" t="n">
        <v>0</v>
      </c>
      <c r="CR466" s="703"/>
      <c r="CS466" s="703" t="n">
        <v>0</v>
      </c>
      <c r="CT466" s="703" t="n">
        <v>0</v>
      </c>
      <c r="CU466" s="703"/>
      <c r="CV466" s="703"/>
      <c r="CW466" s="703"/>
      <c r="CX466" s="703" t="n">
        <v>0</v>
      </c>
      <c r="CY466" s="703" t="n">
        <v>0</v>
      </c>
      <c r="CZ466" s="703" t="n">
        <v>0</v>
      </c>
      <c r="DA466" s="703"/>
      <c r="DB466" s="703"/>
      <c r="DC466" s="703"/>
      <c r="DD466" s="703"/>
      <c r="DE466" s="703" t="n">
        <v>0</v>
      </c>
      <c r="DF466" s="703"/>
      <c r="DG466" s="703" t="n">
        <v>0</v>
      </c>
      <c r="DH466" s="703" t="n">
        <v>0</v>
      </c>
      <c r="DI466" s="703" t="n">
        <v>0</v>
      </c>
      <c r="DJ466" s="703" t="n">
        <v>0</v>
      </c>
      <c r="DK466" s="703" t="n">
        <v>0</v>
      </c>
      <c r="DL466" s="703" t="n">
        <v>0</v>
      </c>
      <c r="DM466" s="703"/>
      <c r="DN466" s="703"/>
      <c r="DO466" s="703"/>
      <c r="DP466" s="703"/>
      <c r="DQ466" s="703"/>
      <c r="DR466" s="703"/>
      <c r="DS466" s="704" t="n">
        <f aca="false">CN466-V466</f>
        <v>0</v>
      </c>
      <c r="DT466" s="719" t="s">
        <v>1828</v>
      </c>
      <c r="DU466" s="48"/>
    </row>
    <row r="467" customFormat="false" ht="15" hidden="false" customHeight="true" outlineLevel="0" collapsed="false">
      <c r="A467" s="705" t="n">
        <f aca="false">A466+1</f>
        <v>458</v>
      </c>
      <c r="B467" s="706" t="s">
        <v>929</v>
      </c>
      <c r="C467" s="706" t="s">
        <v>482</v>
      </c>
      <c r="D467" s="706" t="s">
        <v>478</v>
      </c>
      <c r="E467" s="243" t="n">
        <f aca="false">COUNTIF($G$10:$G$1856,$G467)</f>
        <v>1</v>
      </c>
      <c r="F467" s="717" t="s">
        <v>1872</v>
      </c>
      <c r="G467" s="717" t="s">
        <v>1872</v>
      </c>
      <c r="H467" s="707" t="s">
        <v>1873</v>
      </c>
      <c r="I467" s="708" t="s">
        <v>977</v>
      </c>
      <c r="J467" s="707" t="s">
        <v>317</v>
      </c>
      <c r="K467" s="709" t="n">
        <v>0</v>
      </c>
      <c r="L467" s="707" t="s">
        <v>316</v>
      </c>
      <c r="M467" s="708" t="s">
        <v>978</v>
      </c>
      <c r="N467" s="710" t="s">
        <v>934</v>
      </c>
      <c r="O467" s="512" t="n">
        <v>1</v>
      </c>
      <c r="P467" s="512" t="n">
        <v>1</v>
      </c>
      <c r="Q467" s="711" t="n">
        <v>0.000845748</v>
      </c>
      <c r="R467" s="712"/>
      <c r="S467" s="715" t="n">
        <v>3.36</v>
      </c>
      <c r="T467" s="714" t="n">
        <v>3.36</v>
      </c>
      <c r="U467" s="715"/>
      <c r="V467" s="262" t="n">
        <f aca="false">SUM(W467:CI467)</f>
        <v>0</v>
      </c>
      <c r="W467" s="243" t="n">
        <v>0</v>
      </c>
      <c r="X467" s="243" t="n">
        <v>0</v>
      </c>
      <c r="Y467" s="243" t="n">
        <v>0</v>
      </c>
      <c r="Z467" s="243" t="n">
        <v>0</v>
      </c>
      <c r="AA467" s="243" t="n">
        <v>0</v>
      </c>
      <c r="AB467" s="243" t="n">
        <v>0</v>
      </c>
      <c r="AC467" s="243" t="n">
        <v>0</v>
      </c>
      <c r="AD467" s="243" t="n">
        <v>0</v>
      </c>
      <c r="AE467" s="243" t="n">
        <v>0</v>
      </c>
      <c r="AF467" s="243" t="n">
        <v>0</v>
      </c>
      <c r="AG467" s="243" t="n">
        <v>0</v>
      </c>
      <c r="AH467" s="518" t="n">
        <v>0</v>
      </c>
      <c r="AI467" s="243" t="n">
        <v>0</v>
      </c>
      <c r="AJ467" s="243" t="n">
        <v>0</v>
      </c>
      <c r="AK467" s="518" t="n">
        <v>0</v>
      </c>
      <c r="AL467" s="518" t="n">
        <v>0</v>
      </c>
      <c r="AM467" s="518" t="n">
        <v>0</v>
      </c>
      <c r="AN467" s="518" t="n">
        <v>0</v>
      </c>
      <c r="AO467" s="518" t="n">
        <v>0</v>
      </c>
      <c r="AP467" s="518" t="n">
        <v>0</v>
      </c>
      <c r="AQ467" s="518" t="n">
        <v>0</v>
      </c>
      <c r="AR467" s="518" t="n">
        <v>0</v>
      </c>
      <c r="AS467" s="518" t="n">
        <v>0</v>
      </c>
      <c r="AT467" s="518" t="n">
        <v>0</v>
      </c>
      <c r="AU467" s="518" t="n">
        <v>0</v>
      </c>
      <c r="AV467" s="518" t="n">
        <v>0</v>
      </c>
      <c r="AW467" s="518" t="n">
        <v>0</v>
      </c>
      <c r="AX467" s="518" t="n">
        <v>0</v>
      </c>
      <c r="AY467" s="518" t="n">
        <v>0</v>
      </c>
      <c r="AZ467" s="518" t="n">
        <v>0</v>
      </c>
      <c r="BA467" s="518" t="n">
        <v>0</v>
      </c>
      <c r="BB467" s="518" t="n">
        <v>0</v>
      </c>
      <c r="BC467" s="518" t="n">
        <v>0</v>
      </c>
      <c r="BD467" s="518" t="n">
        <v>0</v>
      </c>
      <c r="BE467" s="518" t="n">
        <v>0</v>
      </c>
      <c r="BF467" s="518" t="n">
        <v>0</v>
      </c>
      <c r="BG467" s="518" t="n">
        <v>0</v>
      </c>
      <c r="BH467" s="518" t="n">
        <v>0</v>
      </c>
      <c r="BI467" s="518" t="n">
        <v>0</v>
      </c>
      <c r="BJ467" s="518"/>
      <c r="BK467" s="518"/>
      <c r="BL467" s="518" t="n">
        <v>0</v>
      </c>
      <c r="BM467" s="518"/>
      <c r="BN467" s="518"/>
      <c r="BO467" s="518"/>
      <c r="BP467" s="518"/>
      <c r="BQ467" s="518"/>
      <c r="BR467" s="518"/>
      <c r="BS467" s="518"/>
      <c r="BT467" s="518"/>
      <c r="BU467" s="518"/>
      <c r="BV467" s="518" t="n">
        <v>0</v>
      </c>
      <c r="BW467" s="518" t="n">
        <v>0</v>
      </c>
      <c r="BX467" s="518" t="n">
        <v>0</v>
      </c>
      <c r="BY467" s="518" t="n">
        <v>0</v>
      </c>
      <c r="BZ467" s="518" t="n">
        <v>0</v>
      </c>
      <c r="CA467" s="518" t="n">
        <v>0</v>
      </c>
      <c r="CB467" s="518" t="n">
        <v>0</v>
      </c>
      <c r="CC467" s="518" t="n">
        <v>0</v>
      </c>
      <c r="CD467" s="518" t="n">
        <v>0</v>
      </c>
      <c r="CE467" s="518" t="n">
        <v>0</v>
      </c>
      <c r="CF467" s="518" t="n">
        <v>0</v>
      </c>
      <c r="CG467" s="518" t="n">
        <v>0</v>
      </c>
      <c r="CH467" s="518"/>
      <c r="CI467" s="716"/>
      <c r="CL467" s="48" t="n">
        <v>0</v>
      </c>
      <c r="CM467" s="48" t="n">
        <f aca="false">CL467-V467</f>
        <v>0</v>
      </c>
      <c r="CN467" s="702" t="n">
        <f aca="false">SUM(CO467:DR467)</f>
        <v>0</v>
      </c>
      <c r="CO467" s="703" t="n">
        <v>0</v>
      </c>
      <c r="CP467" s="703"/>
      <c r="CQ467" s="703" t="n">
        <v>0</v>
      </c>
      <c r="CR467" s="703"/>
      <c r="CS467" s="703" t="n">
        <v>0</v>
      </c>
      <c r="CT467" s="703" t="n">
        <v>0</v>
      </c>
      <c r="CU467" s="703"/>
      <c r="CV467" s="703"/>
      <c r="CW467" s="703"/>
      <c r="CX467" s="703" t="n">
        <v>0</v>
      </c>
      <c r="CY467" s="703" t="n">
        <v>0</v>
      </c>
      <c r="CZ467" s="703" t="n">
        <v>0</v>
      </c>
      <c r="DA467" s="703"/>
      <c r="DB467" s="703"/>
      <c r="DC467" s="703"/>
      <c r="DD467" s="703"/>
      <c r="DE467" s="703" t="n">
        <v>0</v>
      </c>
      <c r="DF467" s="703"/>
      <c r="DG467" s="703" t="n">
        <v>0</v>
      </c>
      <c r="DH467" s="703" t="n">
        <v>0</v>
      </c>
      <c r="DI467" s="703" t="n">
        <v>0</v>
      </c>
      <c r="DJ467" s="703" t="n">
        <v>0</v>
      </c>
      <c r="DK467" s="703" t="n">
        <v>0</v>
      </c>
      <c r="DL467" s="703" t="n">
        <v>0</v>
      </c>
      <c r="DM467" s="703"/>
      <c r="DN467" s="703"/>
      <c r="DO467" s="703"/>
      <c r="DP467" s="703"/>
      <c r="DQ467" s="703"/>
      <c r="DR467" s="703"/>
      <c r="DS467" s="704" t="n">
        <f aca="false">CN467-V467</f>
        <v>0</v>
      </c>
      <c r="DT467" s="719" t="s">
        <v>1828</v>
      </c>
      <c r="DU467" s="48"/>
    </row>
    <row r="468" customFormat="false" ht="15" hidden="false" customHeight="true" outlineLevel="0" collapsed="false">
      <c r="A468" s="705" t="n">
        <f aca="false">A467+1</f>
        <v>459</v>
      </c>
      <c r="B468" s="706" t="s">
        <v>929</v>
      </c>
      <c r="C468" s="706" t="s">
        <v>482</v>
      </c>
      <c r="D468" s="706" t="s">
        <v>478</v>
      </c>
      <c r="E468" s="243" t="n">
        <f aca="false">COUNTIF($G$10:$G$1856,$G468)</f>
        <v>1</v>
      </c>
      <c r="F468" s="717" t="s">
        <v>1874</v>
      </c>
      <c r="G468" s="717" t="s">
        <v>1874</v>
      </c>
      <c r="H468" s="707" t="s">
        <v>1875</v>
      </c>
      <c r="I468" s="708" t="s">
        <v>981</v>
      </c>
      <c r="J468" s="707" t="s">
        <v>317</v>
      </c>
      <c r="K468" s="709" t="n">
        <v>0</v>
      </c>
      <c r="L468" s="707" t="s">
        <v>316</v>
      </c>
      <c r="M468" s="708" t="s">
        <v>982</v>
      </c>
      <c r="N468" s="710" t="s">
        <v>934</v>
      </c>
      <c r="O468" s="512" t="n">
        <v>1</v>
      </c>
      <c r="P468" s="512" t="n">
        <v>1</v>
      </c>
      <c r="Q468" s="711" t="n">
        <v>0.000845748</v>
      </c>
      <c r="R468" s="712"/>
      <c r="S468" s="715" t="n">
        <v>3.36</v>
      </c>
      <c r="T468" s="714" t="n">
        <v>3.36</v>
      </c>
      <c r="U468" s="715"/>
      <c r="V468" s="262" t="n">
        <f aca="false">SUM(W468:CI468)</f>
        <v>0</v>
      </c>
      <c r="W468" s="243" t="n">
        <v>0</v>
      </c>
      <c r="X468" s="243" t="n">
        <v>0</v>
      </c>
      <c r="Y468" s="243" t="n">
        <v>0</v>
      </c>
      <c r="Z468" s="243" t="n">
        <v>0</v>
      </c>
      <c r="AA468" s="243" t="n">
        <v>0</v>
      </c>
      <c r="AB468" s="243" t="n">
        <v>0</v>
      </c>
      <c r="AC468" s="243" t="n">
        <v>0</v>
      </c>
      <c r="AD468" s="243" t="n">
        <v>0</v>
      </c>
      <c r="AE468" s="243" t="n">
        <v>0</v>
      </c>
      <c r="AF468" s="243" t="n">
        <v>0</v>
      </c>
      <c r="AG468" s="243" t="n">
        <v>0</v>
      </c>
      <c r="AH468" s="518" t="n">
        <v>0</v>
      </c>
      <c r="AI468" s="243" t="n">
        <v>0</v>
      </c>
      <c r="AJ468" s="243" t="n">
        <v>0</v>
      </c>
      <c r="AK468" s="518" t="n">
        <v>0</v>
      </c>
      <c r="AL468" s="518" t="n">
        <v>0</v>
      </c>
      <c r="AM468" s="518" t="n">
        <v>0</v>
      </c>
      <c r="AN468" s="518" t="n">
        <v>0</v>
      </c>
      <c r="AO468" s="518" t="n">
        <v>0</v>
      </c>
      <c r="AP468" s="518" t="n">
        <v>0</v>
      </c>
      <c r="AQ468" s="518" t="n">
        <v>0</v>
      </c>
      <c r="AR468" s="518" t="n">
        <v>0</v>
      </c>
      <c r="AS468" s="518" t="n">
        <v>0</v>
      </c>
      <c r="AT468" s="518" t="n">
        <v>0</v>
      </c>
      <c r="AU468" s="518" t="n">
        <v>0</v>
      </c>
      <c r="AV468" s="518" t="n">
        <v>0</v>
      </c>
      <c r="AW468" s="518" t="n">
        <v>0</v>
      </c>
      <c r="AX468" s="518" t="n">
        <v>0</v>
      </c>
      <c r="AY468" s="518" t="n">
        <v>0</v>
      </c>
      <c r="AZ468" s="518" t="n">
        <v>0</v>
      </c>
      <c r="BA468" s="518" t="n">
        <v>0</v>
      </c>
      <c r="BB468" s="518" t="n">
        <v>0</v>
      </c>
      <c r="BC468" s="518" t="n">
        <v>0</v>
      </c>
      <c r="BD468" s="518" t="n">
        <v>0</v>
      </c>
      <c r="BE468" s="518" t="n">
        <v>0</v>
      </c>
      <c r="BF468" s="518" t="n">
        <v>0</v>
      </c>
      <c r="BG468" s="518" t="n">
        <v>0</v>
      </c>
      <c r="BH468" s="518" t="n">
        <v>0</v>
      </c>
      <c r="BI468" s="518" t="n">
        <v>0</v>
      </c>
      <c r="BJ468" s="518"/>
      <c r="BK468" s="518"/>
      <c r="BL468" s="518" t="n">
        <v>0</v>
      </c>
      <c r="BM468" s="518"/>
      <c r="BN468" s="518"/>
      <c r="BO468" s="518"/>
      <c r="BP468" s="518"/>
      <c r="BQ468" s="518"/>
      <c r="BR468" s="518"/>
      <c r="BS468" s="518"/>
      <c r="BT468" s="518"/>
      <c r="BU468" s="518"/>
      <c r="BV468" s="518" t="n">
        <v>0</v>
      </c>
      <c r="BW468" s="518" t="n">
        <v>0</v>
      </c>
      <c r="BX468" s="518" t="n">
        <v>0</v>
      </c>
      <c r="BY468" s="518" t="n">
        <v>0</v>
      </c>
      <c r="BZ468" s="518" t="n">
        <v>0</v>
      </c>
      <c r="CA468" s="518" t="n">
        <v>0</v>
      </c>
      <c r="CB468" s="518" t="n">
        <v>0</v>
      </c>
      <c r="CC468" s="518" t="n">
        <v>0</v>
      </c>
      <c r="CD468" s="518" t="n">
        <v>0</v>
      </c>
      <c r="CE468" s="518" t="n">
        <v>0</v>
      </c>
      <c r="CF468" s="518" t="n">
        <v>0</v>
      </c>
      <c r="CG468" s="518" t="n">
        <v>0</v>
      </c>
      <c r="CH468" s="518"/>
      <c r="CI468" s="716"/>
      <c r="CL468" s="48" t="n">
        <v>0</v>
      </c>
      <c r="CM468" s="48" t="n">
        <f aca="false">CL468-V468</f>
        <v>0</v>
      </c>
      <c r="CN468" s="702" t="n">
        <f aca="false">SUM(CO468:DR468)</f>
        <v>0</v>
      </c>
      <c r="CO468" s="703" t="n">
        <v>0</v>
      </c>
      <c r="CP468" s="703"/>
      <c r="CQ468" s="703" t="n">
        <v>0</v>
      </c>
      <c r="CR468" s="703"/>
      <c r="CS468" s="703" t="n">
        <v>0</v>
      </c>
      <c r="CT468" s="703" t="n">
        <v>0</v>
      </c>
      <c r="CU468" s="703"/>
      <c r="CV468" s="703"/>
      <c r="CW468" s="703"/>
      <c r="CX468" s="703" t="n">
        <v>0</v>
      </c>
      <c r="CY468" s="703" t="n">
        <v>0</v>
      </c>
      <c r="CZ468" s="703" t="n">
        <v>0</v>
      </c>
      <c r="DA468" s="703"/>
      <c r="DB468" s="703"/>
      <c r="DC468" s="703"/>
      <c r="DD468" s="703"/>
      <c r="DE468" s="703" t="n">
        <v>0</v>
      </c>
      <c r="DF468" s="703"/>
      <c r="DG468" s="703" t="n">
        <v>0</v>
      </c>
      <c r="DH468" s="703" t="n">
        <v>0</v>
      </c>
      <c r="DI468" s="703" t="n">
        <v>0</v>
      </c>
      <c r="DJ468" s="703" t="n">
        <v>0</v>
      </c>
      <c r="DK468" s="703" t="n">
        <v>0</v>
      </c>
      <c r="DL468" s="703" t="n">
        <v>0</v>
      </c>
      <c r="DM468" s="703"/>
      <c r="DN468" s="703"/>
      <c r="DO468" s="703"/>
      <c r="DP468" s="703"/>
      <c r="DQ468" s="703"/>
      <c r="DR468" s="703"/>
      <c r="DS468" s="704" t="n">
        <f aca="false">CN468-V468</f>
        <v>0</v>
      </c>
      <c r="DT468" s="719" t="s">
        <v>1828</v>
      </c>
      <c r="DU468" s="48"/>
    </row>
    <row r="469" customFormat="false" ht="15" hidden="false" customHeight="true" outlineLevel="0" collapsed="false">
      <c r="A469" s="705" t="n">
        <f aca="false">A468+1</f>
        <v>460</v>
      </c>
      <c r="B469" s="706" t="s">
        <v>929</v>
      </c>
      <c r="C469" s="706" t="s">
        <v>482</v>
      </c>
      <c r="D469" s="706" t="s">
        <v>478</v>
      </c>
      <c r="E469" s="243" t="n">
        <f aca="false">COUNTIF($G$10:$G$1856,$G469)</f>
        <v>1</v>
      </c>
      <c r="F469" s="717" t="s">
        <v>1876</v>
      </c>
      <c r="G469" s="717" t="s">
        <v>1876</v>
      </c>
      <c r="H469" s="707" t="s">
        <v>1877</v>
      </c>
      <c r="I469" s="708" t="s">
        <v>985</v>
      </c>
      <c r="J469" s="707" t="s">
        <v>317</v>
      </c>
      <c r="K469" s="709" t="n">
        <v>0</v>
      </c>
      <c r="L469" s="707" t="s">
        <v>316</v>
      </c>
      <c r="M469" s="708" t="s">
        <v>986</v>
      </c>
      <c r="N469" s="710" t="s">
        <v>934</v>
      </c>
      <c r="O469" s="512" t="n">
        <v>1</v>
      </c>
      <c r="P469" s="512" t="n">
        <v>1</v>
      </c>
      <c r="Q469" s="711" t="n">
        <v>0.0023859</v>
      </c>
      <c r="R469" s="712"/>
      <c r="S469" s="715" t="n">
        <v>9.46</v>
      </c>
      <c r="T469" s="714" t="n">
        <v>9.46</v>
      </c>
      <c r="U469" s="715"/>
      <c r="V469" s="262" t="n">
        <f aca="false">SUM(W469:CI469)</f>
        <v>0</v>
      </c>
      <c r="W469" s="243" t="n">
        <v>0</v>
      </c>
      <c r="X469" s="243" t="n">
        <v>0</v>
      </c>
      <c r="Y469" s="243" t="n">
        <v>0</v>
      </c>
      <c r="Z469" s="243" t="n">
        <v>0</v>
      </c>
      <c r="AA469" s="243" t="n">
        <v>0</v>
      </c>
      <c r="AB469" s="243" t="n">
        <v>0</v>
      </c>
      <c r="AC469" s="243" t="n">
        <v>0</v>
      </c>
      <c r="AD469" s="243" t="n">
        <v>0</v>
      </c>
      <c r="AE469" s="243" t="n">
        <v>0</v>
      </c>
      <c r="AF469" s="243" t="n">
        <v>0</v>
      </c>
      <c r="AG469" s="243" t="n">
        <v>0</v>
      </c>
      <c r="AH469" s="518" t="n">
        <v>0</v>
      </c>
      <c r="AI469" s="243" t="n">
        <v>0</v>
      </c>
      <c r="AJ469" s="243" t="n">
        <v>0</v>
      </c>
      <c r="AK469" s="518" t="n">
        <v>0</v>
      </c>
      <c r="AL469" s="518" t="n">
        <v>0</v>
      </c>
      <c r="AM469" s="518" t="n">
        <v>0</v>
      </c>
      <c r="AN469" s="518" t="n">
        <v>0</v>
      </c>
      <c r="AO469" s="518" t="n">
        <v>0</v>
      </c>
      <c r="AP469" s="518" t="n">
        <v>0</v>
      </c>
      <c r="AQ469" s="518" t="n">
        <v>0</v>
      </c>
      <c r="AR469" s="518" t="n">
        <v>0</v>
      </c>
      <c r="AS469" s="518" t="n">
        <v>0</v>
      </c>
      <c r="AT469" s="518" t="n">
        <v>0</v>
      </c>
      <c r="AU469" s="518" t="n">
        <v>0</v>
      </c>
      <c r="AV469" s="518" t="n">
        <v>0</v>
      </c>
      <c r="AW469" s="518" t="n">
        <v>0</v>
      </c>
      <c r="AX469" s="518" t="n">
        <v>0</v>
      </c>
      <c r="AY469" s="518" t="n">
        <v>0</v>
      </c>
      <c r="AZ469" s="518" t="n">
        <v>0</v>
      </c>
      <c r="BA469" s="518" t="n">
        <v>0</v>
      </c>
      <c r="BB469" s="518" t="n">
        <v>0</v>
      </c>
      <c r="BC469" s="518" t="n">
        <v>0</v>
      </c>
      <c r="BD469" s="518" t="n">
        <v>0</v>
      </c>
      <c r="BE469" s="518" t="n">
        <v>0</v>
      </c>
      <c r="BF469" s="518" t="n">
        <v>0</v>
      </c>
      <c r="BG469" s="518" t="n">
        <v>0</v>
      </c>
      <c r="BH469" s="518" t="n">
        <v>0</v>
      </c>
      <c r="BI469" s="518" t="n">
        <v>0</v>
      </c>
      <c r="BJ469" s="518"/>
      <c r="BK469" s="518"/>
      <c r="BL469" s="518" t="n">
        <v>0</v>
      </c>
      <c r="BM469" s="518"/>
      <c r="BN469" s="518"/>
      <c r="BO469" s="518"/>
      <c r="BP469" s="518"/>
      <c r="BQ469" s="518"/>
      <c r="BR469" s="518"/>
      <c r="BS469" s="518"/>
      <c r="BT469" s="518"/>
      <c r="BU469" s="518"/>
      <c r="BV469" s="518" t="n">
        <v>0</v>
      </c>
      <c r="BW469" s="518" t="n">
        <v>0</v>
      </c>
      <c r="BX469" s="518" t="n">
        <v>0</v>
      </c>
      <c r="BY469" s="518" t="n">
        <v>0</v>
      </c>
      <c r="BZ469" s="518" t="n">
        <v>0</v>
      </c>
      <c r="CA469" s="518" t="n">
        <v>0</v>
      </c>
      <c r="CB469" s="518" t="n">
        <v>0</v>
      </c>
      <c r="CC469" s="518" t="n">
        <v>0</v>
      </c>
      <c r="CD469" s="518" t="n">
        <v>0</v>
      </c>
      <c r="CE469" s="518" t="n">
        <v>0</v>
      </c>
      <c r="CF469" s="518" t="n">
        <v>0</v>
      </c>
      <c r="CG469" s="518" t="n">
        <v>0</v>
      </c>
      <c r="CH469" s="518"/>
      <c r="CI469" s="716"/>
      <c r="CL469" s="48" t="n">
        <v>0</v>
      </c>
      <c r="CM469" s="48" t="n">
        <f aca="false">CL469-V469</f>
        <v>0</v>
      </c>
      <c r="CN469" s="702" t="n">
        <f aca="false">SUM(CO469:DR469)</f>
        <v>0</v>
      </c>
      <c r="CO469" s="703" t="n">
        <v>0</v>
      </c>
      <c r="CP469" s="703"/>
      <c r="CQ469" s="703" t="n">
        <v>0</v>
      </c>
      <c r="CR469" s="703"/>
      <c r="CS469" s="703" t="n">
        <v>0</v>
      </c>
      <c r="CT469" s="703" t="n">
        <v>0</v>
      </c>
      <c r="CU469" s="703"/>
      <c r="CV469" s="703"/>
      <c r="CW469" s="703"/>
      <c r="CX469" s="703" t="n">
        <v>0</v>
      </c>
      <c r="CY469" s="703" t="n">
        <v>0</v>
      </c>
      <c r="CZ469" s="703" t="n">
        <v>0</v>
      </c>
      <c r="DA469" s="703"/>
      <c r="DB469" s="703"/>
      <c r="DC469" s="703"/>
      <c r="DD469" s="703"/>
      <c r="DE469" s="703" t="n">
        <v>0</v>
      </c>
      <c r="DF469" s="703"/>
      <c r="DG469" s="703" t="n">
        <v>0</v>
      </c>
      <c r="DH469" s="703" t="n">
        <v>0</v>
      </c>
      <c r="DI469" s="703" t="n">
        <v>0</v>
      </c>
      <c r="DJ469" s="703" t="n">
        <v>0</v>
      </c>
      <c r="DK469" s="703" t="n">
        <v>0</v>
      </c>
      <c r="DL469" s="703" t="n">
        <v>0</v>
      </c>
      <c r="DM469" s="703"/>
      <c r="DN469" s="703"/>
      <c r="DO469" s="703"/>
      <c r="DP469" s="703"/>
      <c r="DQ469" s="703"/>
      <c r="DR469" s="703"/>
      <c r="DS469" s="704" t="n">
        <f aca="false">CN469-V469</f>
        <v>0</v>
      </c>
      <c r="DT469" s="719" t="s">
        <v>1828</v>
      </c>
      <c r="DU469" s="48"/>
    </row>
    <row r="470" customFormat="false" ht="15" hidden="false" customHeight="true" outlineLevel="0" collapsed="false">
      <c r="A470" s="705" t="n">
        <f aca="false">A469+1</f>
        <v>461</v>
      </c>
      <c r="B470" s="706" t="s">
        <v>929</v>
      </c>
      <c r="C470" s="706" t="s">
        <v>482</v>
      </c>
      <c r="D470" s="706" t="s">
        <v>478</v>
      </c>
      <c r="E470" s="243" t="n">
        <f aca="false">COUNTIF($G$10:$G$1856,$G470)</f>
        <v>1</v>
      </c>
      <c r="F470" s="717" t="s">
        <v>1878</v>
      </c>
      <c r="G470" s="717" t="s">
        <v>1878</v>
      </c>
      <c r="H470" s="707" t="s">
        <v>1879</v>
      </c>
      <c r="I470" s="708" t="s">
        <v>989</v>
      </c>
      <c r="J470" s="707" t="s">
        <v>317</v>
      </c>
      <c r="K470" s="709" t="n">
        <v>0</v>
      </c>
      <c r="L470" s="707" t="s">
        <v>316</v>
      </c>
      <c r="M470" s="708" t="s">
        <v>990</v>
      </c>
      <c r="N470" s="710" t="s">
        <v>934</v>
      </c>
      <c r="O470" s="512" t="n">
        <v>1</v>
      </c>
      <c r="P470" s="512" t="n">
        <v>1</v>
      </c>
      <c r="Q470" s="711" t="n">
        <v>0.00192318</v>
      </c>
      <c r="R470" s="712"/>
      <c r="S470" s="715" t="n">
        <v>7.62</v>
      </c>
      <c r="T470" s="714" t="n">
        <v>7.62</v>
      </c>
      <c r="U470" s="715"/>
      <c r="V470" s="262" t="n">
        <f aca="false">SUM(W470:CI470)</f>
        <v>0</v>
      </c>
      <c r="W470" s="243" t="n">
        <v>0</v>
      </c>
      <c r="X470" s="243" t="n">
        <v>0</v>
      </c>
      <c r="Y470" s="243" t="n">
        <v>0</v>
      </c>
      <c r="Z470" s="243" t="n">
        <v>0</v>
      </c>
      <c r="AA470" s="243" t="n">
        <v>0</v>
      </c>
      <c r="AB470" s="243" t="n">
        <v>0</v>
      </c>
      <c r="AC470" s="243" t="n">
        <v>0</v>
      </c>
      <c r="AD470" s="243" t="n">
        <v>0</v>
      </c>
      <c r="AE470" s="243" t="n">
        <v>0</v>
      </c>
      <c r="AF470" s="243" t="n">
        <v>0</v>
      </c>
      <c r="AG470" s="243" t="n">
        <v>0</v>
      </c>
      <c r="AH470" s="518" t="n">
        <v>0</v>
      </c>
      <c r="AI470" s="243" t="n">
        <v>0</v>
      </c>
      <c r="AJ470" s="243" t="n">
        <v>0</v>
      </c>
      <c r="AK470" s="518" t="n">
        <v>0</v>
      </c>
      <c r="AL470" s="518" t="n">
        <v>0</v>
      </c>
      <c r="AM470" s="518" t="n">
        <v>0</v>
      </c>
      <c r="AN470" s="518" t="n">
        <v>0</v>
      </c>
      <c r="AO470" s="518" t="n">
        <v>0</v>
      </c>
      <c r="AP470" s="518" t="n">
        <v>0</v>
      </c>
      <c r="AQ470" s="518" t="n">
        <v>0</v>
      </c>
      <c r="AR470" s="518" t="n">
        <v>0</v>
      </c>
      <c r="AS470" s="518" t="n">
        <v>0</v>
      </c>
      <c r="AT470" s="518" t="n">
        <v>0</v>
      </c>
      <c r="AU470" s="518" t="n">
        <v>0</v>
      </c>
      <c r="AV470" s="518" t="n">
        <v>0</v>
      </c>
      <c r="AW470" s="518" t="n">
        <v>0</v>
      </c>
      <c r="AX470" s="518" t="n">
        <v>0</v>
      </c>
      <c r="AY470" s="518" t="n">
        <v>0</v>
      </c>
      <c r="AZ470" s="518" t="n">
        <v>0</v>
      </c>
      <c r="BA470" s="518" t="n">
        <v>0</v>
      </c>
      <c r="BB470" s="518" t="n">
        <v>0</v>
      </c>
      <c r="BC470" s="518" t="n">
        <v>0</v>
      </c>
      <c r="BD470" s="518" t="n">
        <v>0</v>
      </c>
      <c r="BE470" s="518" t="n">
        <v>0</v>
      </c>
      <c r="BF470" s="518" t="n">
        <v>0</v>
      </c>
      <c r="BG470" s="518" t="n">
        <v>0</v>
      </c>
      <c r="BH470" s="518" t="n">
        <v>0</v>
      </c>
      <c r="BI470" s="518" t="n">
        <v>0</v>
      </c>
      <c r="BJ470" s="518"/>
      <c r="BK470" s="518"/>
      <c r="BL470" s="518" t="n">
        <v>0</v>
      </c>
      <c r="BM470" s="518"/>
      <c r="BN470" s="518"/>
      <c r="BO470" s="518"/>
      <c r="BP470" s="518"/>
      <c r="BQ470" s="518"/>
      <c r="BR470" s="518"/>
      <c r="BS470" s="518"/>
      <c r="BT470" s="518"/>
      <c r="BU470" s="518"/>
      <c r="BV470" s="518" t="n">
        <v>0</v>
      </c>
      <c r="BW470" s="518" t="n">
        <v>0</v>
      </c>
      <c r="BX470" s="518" t="n">
        <v>0</v>
      </c>
      <c r="BY470" s="518" t="n">
        <v>0</v>
      </c>
      <c r="BZ470" s="518" t="n">
        <v>0</v>
      </c>
      <c r="CA470" s="518" t="n">
        <v>0</v>
      </c>
      <c r="CB470" s="518" t="n">
        <v>0</v>
      </c>
      <c r="CC470" s="518" t="n">
        <v>0</v>
      </c>
      <c r="CD470" s="518" t="n">
        <v>0</v>
      </c>
      <c r="CE470" s="518" t="n">
        <v>0</v>
      </c>
      <c r="CF470" s="518" t="n">
        <v>0</v>
      </c>
      <c r="CG470" s="518" t="n">
        <v>0</v>
      </c>
      <c r="CH470" s="518"/>
      <c r="CI470" s="716"/>
      <c r="CL470" s="48" t="n">
        <v>0</v>
      </c>
      <c r="CM470" s="48" t="n">
        <f aca="false">CL470-V470</f>
        <v>0</v>
      </c>
      <c r="CN470" s="702" t="n">
        <f aca="false">SUM(CO470:DR470)</f>
        <v>0</v>
      </c>
      <c r="CO470" s="703" t="n">
        <v>0</v>
      </c>
      <c r="CP470" s="703"/>
      <c r="CQ470" s="703" t="n">
        <v>0</v>
      </c>
      <c r="CR470" s="703"/>
      <c r="CS470" s="703" t="n">
        <v>0</v>
      </c>
      <c r="CT470" s="703" t="n">
        <v>0</v>
      </c>
      <c r="CU470" s="703"/>
      <c r="CV470" s="703"/>
      <c r="CW470" s="703"/>
      <c r="CX470" s="703" t="n">
        <v>0</v>
      </c>
      <c r="CY470" s="703" t="n">
        <v>0</v>
      </c>
      <c r="CZ470" s="703" t="n">
        <v>0</v>
      </c>
      <c r="DA470" s="703"/>
      <c r="DB470" s="703"/>
      <c r="DC470" s="703"/>
      <c r="DD470" s="703"/>
      <c r="DE470" s="703" t="n">
        <v>0</v>
      </c>
      <c r="DF470" s="703"/>
      <c r="DG470" s="703" t="n">
        <v>0</v>
      </c>
      <c r="DH470" s="703" t="n">
        <v>0</v>
      </c>
      <c r="DI470" s="703" t="n">
        <v>0</v>
      </c>
      <c r="DJ470" s="703" t="n">
        <v>0</v>
      </c>
      <c r="DK470" s="703" t="n">
        <v>0</v>
      </c>
      <c r="DL470" s="703" t="n">
        <v>0</v>
      </c>
      <c r="DM470" s="703"/>
      <c r="DN470" s="703"/>
      <c r="DO470" s="703"/>
      <c r="DP470" s="703"/>
      <c r="DQ470" s="703"/>
      <c r="DR470" s="703"/>
      <c r="DS470" s="704" t="n">
        <f aca="false">CN470-V470</f>
        <v>0</v>
      </c>
      <c r="DT470" s="719" t="s">
        <v>1828</v>
      </c>
      <c r="DU470" s="48"/>
    </row>
    <row r="471" customFormat="false" ht="15" hidden="false" customHeight="true" outlineLevel="0" collapsed="false">
      <c r="A471" s="705" t="n">
        <f aca="false">A470+1</f>
        <v>462</v>
      </c>
      <c r="B471" s="706" t="s">
        <v>929</v>
      </c>
      <c r="C471" s="706" t="s">
        <v>482</v>
      </c>
      <c r="D471" s="706" t="s">
        <v>478</v>
      </c>
      <c r="E471" s="243" t="n">
        <f aca="false">COUNTIF($G$10:$G$1856,$G471)</f>
        <v>1</v>
      </c>
      <c r="F471" s="717" t="s">
        <v>1880</v>
      </c>
      <c r="G471" s="717" t="s">
        <v>1880</v>
      </c>
      <c r="H471" s="707" t="s">
        <v>1881</v>
      </c>
      <c r="I471" s="708" t="s">
        <v>993</v>
      </c>
      <c r="J471" s="707" t="s">
        <v>317</v>
      </c>
      <c r="K471" s="709" t="n">
        <v>0</v>
      </c>
      <c r="L471" s="707" t="s">
        <v>316</v>
      </c>
      <c r="M471" s="708" t="s">
        <v>994</v>
      </c>
      <c r="N471" s="710" t="s">
        <v>934</v>
      </c>
      <c r="O471" s="512" t="n">
        <v>2</v>
      </c>
      <c r="P471" s="512" t="n">
        <v>1</v>
      </c>
      <c r="Q471" s="711" t="n">
        <v>0.00192318</v>
      </c>
      <c r="R471" s="712"/>
      <c r="S471" s="715" t="n">
        <v>7.62</v>
      </c>
      <c r="T471" s="714" t="n">
        <v>7.62</v>
      </c>
      <c r="U471" s="715"/>
      <c r="V471" s="262" t="n">
        <f aca="false">SUM(W471:CI471)</f>
        <v>0</v>
      </c>
      <c r="W471" s="243" t="n">
        <v>0</v>
      </c>
      <c r="X471" s="243" t="n">
        <v>0</v>
      </c>
      <c r="Y471" s="243" t="n">
        <v>0</v>
      </c>
      <c r="Z471" s="243" t="n">
        <v>0</v>
      </c>
      <c r="AA471" s="243" t="n">
        <v>0</v>
      </c>
      <c r="AB471" s="243" t="n">
        <v>0</v>
      </c>
      <c r="AC471" s="243" t="n">
        <v>0</v>
      </c>
      <c r="AD471" s="243" t="n">
        <v>0</v>
      </c>
      <c r="AE471" s="243" t="n">
        <v>0</v>
      </c>
      <c r="AF471" s="243" t="n">
        <v>0</v>
      </c>
      <c r="AG471" s="243" t="n">
        <v>0</v>
      </c>
      <c r="AH471" s="518" t="n">
        <v>0</v>
      </c>
      <c r="AI471" s="243" t="n">
        <v>0</v>
      </c>
      <c r="AJ471" s="243" t="n">
        <v>0</v>
      </c>
      <c r="AK471" s="518" t="n">
        <v>0</v>
      </c>
      <c r="AL471" s="518" t="n">
        <v>0</v>
      </c>
      <c r="AM471" s="518" t="n">
        <v>0</v>
      </c>
      <c r="AN471" s="518" t="n">
        <v>0</v>
      </c>
      <c r="AO471" s="518" t="n">
        <v>0</v>
      </c>
      <c r="AP471" s="518" t="n">
        <v>0</v>
      </c>
      <c r="AQ471" s="518" t="n">
        <v>0</v>
      </c>
      <c r="AR471" s="518" t="n">
        <v>0</v>
      </c>
      <c r="AS471" s="518" t="n">
        <v>0</v>
      </c>
      <c r="AT471" s="518" t="n">
        <v>0</v>
      </c>
      <c r="AU471" s="518" t="n">
        <v>0</v>
      </c>
      <c r="AV471" s="518" t="n">
        <v>0</v>
      </c>
      <c r="AW471" s="518" t="n">
        <v>0</v>
      </c>
      <c r="AX471" s="518" t="n">
        <v>0</v>
      </c>
      <c r="AY471" s="518" t="n">
        <v>0</v>
      </c>
      <c r="AZ471" s="518" t="n">
        <v>0</v>
      </c>
      <c r="BA471" s="518" t="n">
        <v>0</v>
      </c>
      <c r="BB471" s="518" t="n">
        <v>0</v>
      </c>
      <c r="BC471" s="518" t="n">
        <v>0</v>
      </c>
      <c r="BD471" s="518" t="n">
        <v>0</v>
      </c>
      <c r="BE471" s="518" t="n">
        <v>0</v>
      </c>
      <c r="BF471" s="518" t="n">
        <v>0</v>
      </c>
      <c r="BG471" s="518" t="n">
        <v>0</v>
      </c>
      <c r="BH471" s="518" t="n">
        <v>0</v>
      </c>
      <c r="BI471" s="518" t="n">
        <v>0</v>
      </c>
      <c r="BJ471" s="518"/>
      <c r="BK471" s="518"/>
      <c r="BL471" s="518" t="n">
        <v>0</v>
      </c>
      <c r="BM471" s="518"/>
      <c r="BN471" s="518"/>
      <c r="BO471" s="518"/>
      <c r="BP471" s="518"/>
      <c r="BQ471" s="518"/>
      <c r="BR471" s="518"/>
      <c r="BS471" s="518"/>
      <c r="BT471" s="518"/>
      <c r="BU471" s="518"/>
      <c r="BV471" s="518" t="n">
        <v>0</v>
      </c>
      <c r="BW471" s="518" t="n">
        <v>0</v>
      </c>
      <c r="BX471" s="518" t="n">
        <v>0</v>
      </c>
      <c r="BY471" s="518" t="n">
        <v>0</v>
      </c>
      <c r="BZ471" s="518" t="n">
        <v>0</v>
      </c>
      <c r="CA471" s="518" t="n">
        <v>0</v>
      </c>
      <c r="CB471" s="518" t="n">
        <v>0</v>
      </c>
      <c r="CC471" s="518" t="n">
        <v>0</v>
      </c>
      <c r="CD471" s="518" t="n">
        <v>0</v>
      </c>
      <c r="CE471" s="518" t="n">
        <v>0</v>
      </c>
      <c r="CF471" s="518" t="n">
        <v>0</v>
      </c>
      <c r="CG471" s="518" t="n">
        <v>0</v>
      </c>
      <c r="CH471" s="518"/>
      <c r="CI471" s="716"/>
      <c r="CL471" s="48" t="n">
        <v>0</v>
      </c>
      <c r="CM471" s="48" t="n">
        <f aca="false">CL471-V471</f>
        <v>0</v>
      </c>
      <c r="CN471" s="702" t="n">
        <f aca="false">SUM(CO471:DR471)</f>
        <v>0</v>
      </c>
      <c r="CO471" s="703" t="n">
        <v>0</v>
      </c>
      <c r="CP471" s="703"/>
      <c r="CQ471" s="703" t="n">
        <v>0</v>
      </c>
      <c r="CR471" s="703"/>
      <c r="CS471" s="703" t="n">
        <v>0</v>
      </c>
      <c r="CT471" s="703" t="n">
        <v>0</v>
      </c>
      <c r="CU471" s="703"/>
      <c r="CV471" s="703"/>
      <c r="CW471" s="703"/>
      <c r="CX471" s="703" t="n">
        <v>0</v>
      </c>
      <c r="CY471" s="703" t="n">
        <v>0</v>
      </c>
      <c r="CZ471" s="703" t="n">
        <v>0</v>
      </c>
      <c r="DA471" s="703"/>
      <c r="DB471" s="703"/>
      <c r="DC471" s="703"/>
      <c r="DD471" s="703"/>
      <c r="DE471" s="703" t="n">
        <v>0</v>
      </c>
      <c r="DF471" s="703"/>
      <c r="DG471" s="703" t="n">
        <v>0</v>
      </c>
      <c r="DH471" s="703" t="n">
        <v>0</v>
      </c>
      <c r="DI471" s="703" t="n">
        <v>0</v>
      </c>
      <c r="DJ471" s="703" t="n">
        <v>0</v>
      </c>
      <c r="DK471" s="703" t="n">
        <v>0</v>
      </c>
      <c r="DL471" s="703" t="n">
        <v>0</v>
      </c>
      <c r="DM471" s="703"/>
      <c r="DN471" s="703"/>
      <c r="DO471" s="703"/>
      <c r="DP471" s="703"/>
      <c r="DQ471" s="703"/>
      <c r="DR471" s="703"/>
      <c r="DS471" s="704" t="n">
        <f aca="false">CN471-V471</f>
        <v>0</v>
      </c>
      <c r="DT471" s="719" t="s">
        <v>1828</v>
      </c>
      <c r="DU471" s="48"/>
    </row>
    <row r="472" customFormat="false" ht="15" hidden="false" customHeight="true" outlineLevel="0" collapsed="false">
      <c r="A472" s="705" t="n">
        <f aca="false">A471+1</f>
        <v>463</v>
      </c>
      <c r="B472" s="706" t="s">
        <v>929</v>
      </c>
      <c r="C472" s="706" t="s">
        <v>482</v>
      </c>
      <c r="D472" s="706" t="s">
        <v>478</v>
      </c>
      <c r="E472" s="243" t="n">
        <f aca="false">COUNTIF($G$10:$G$1856,$G472)</f>
        <v>1</v>
      </c>
      <c r="F472" s="717" t="s">
        <v>1882</v>
      </c>
      <c r="G472" s="717" t="s">
        <v>1882</v>
      </c>
      <c r="H472" s="707" t="s">
        <v>1883</v>
      </c>
      <c r="I472" s="708" t="s">
        <v>997</v>
      </c>
      <c r="J472" s="707" t="s">
        <v>317</v>
      </c>
      <c r="K472" s="709" t="n">
        <v>0</v>
      </c>
      <c r="L472" s="707" t="s">
        <v>316</v>
      </c>
      <c r="M472" s="708" t="s">
        <v>998</v>
      </c>
      <c r="N472" s="710" t="s">
        <v>934</v>
      </c>
      <c r="O472" s="512" t="n">
        <v>9</v>
      </c>
      <c r="P472" s="512" t="n">
        <v>1</v>
      </c>
      <c r="Q472" s="711" t="n">
        <v>0.0004323</v>
      </c>
      <c r="R472" s="712"/>
      <c r="S472" s="715" t="n">
        <v>1.72</v>
      </c>
      <c r="T472" s="714" t="n">
        <v>1.72</v>
      </c>
      <c r="U472" s="715"/>
      <c r="V472" s="262" t="n">
        <f aca="false">SUM(W472:CI472)</f>
        <v>0</v>
      </c>
      <c r="W472" s="243" t="n">
        <v>0</v>
      </c>
      <c r="X472" s="243" t="n">
        <v>0</v>
      </c>
      <c r="Y472" s="243" t="n">
        <v>0</v>
      </c>
      <c r="Z472" s="243" t="n">
        <v>0</v>
      </c>
      <c r="AA472" s="243" t="n">
        <v>0</v>
      </c>
      <c r="AB472" s="243" t="n">
        <v>0</v>
      </c>
      <c r="AC472" s="243" t="n">
        <v>0</v>
      </c>
      <c r="AD472" s="243" t="n">
        <v>0</v>
      </c>
      <c r="AE472" s="243" t="n">
        <v>0</v>
      </c>
      <c r="AF472" s="243" t="n">
        <v>0</v>
      </c>
      <c r="AG472" s="243" t="n">
        <v>0</v>
      </c>
      <c r="AH472" s="518" t="n">
        <v>0</v>
      </c>
      <c r="AI472" s="243" t="n">
        <v>0</v>
      </c>
      <c r="AJ472" s="243" t="n">
        <v>0</v>
      </c>
      <c r="AK472" s="518" t="n">
        <v>0</v>
      </c>
      <c r="AL472" s="518" t="n">
        <v>0</v>
      </c>
      <c r="AM472" s="518" t="n">
        <v>0</v>
      </c>
      <c r="AN472" s="518" t="n">
        <v>0</v>
      </c>
      <c r="AO472" s="518" t="n">
        <v>0</v>
      </c>
      <c r="AP472" s="518" t="n">
        <v>0</v>
      </c>
      <c r="AQ472" s="518" t="n">
        <v>0</v>
      </c>
      <c r="AR472" s="518" t="n">
        <v>0</v>
      </c>
      <c r="AS472" s="518" t="n">
        <v>0</v>
      </c>
      <c r="AT472" s="518" t="n">
        <v>0</v>
      </c>
      <c r="AU472" s="518" t="n">
        <v>0</v>
      </c>
      <c r="AV472" s="518" t="n">
        <v>0</v>
      </c>
      <c r="AW472" s="518" t="n">
        <v>0</v>
      </c>
      <c r="AX472" s="518" t="n">
        <v>0</v>
      </c>
      <c r="AY472" s="518" t="n">
        <v>0</v>
      </c>
      <c r="AZ472" s="518" t="n">
        <v>0</v>
      </c>
      <c r="BA472" s="518" t="n">
        <v>0</v>
      </c>
      <c r="BB472" s="518" t="n">
        <v>0</v>
      </c>
      <c r="BC472" s="518" t="n">
        <v>0</v>
      </c>
      <c r="BD472" s="518" t="n">
        <v>0</v>
      </c>
      <c r="BE472" s="518" t="n">
        <v>0</v>
      </c>
      <c r="BF472" s="518" t="n">
        <v>0</v>
      </c>
      <c r="BG472" s="518" t="n">
        <v>0</v>
      </c>
      <c r="BH472" s="518" t="n">
        <v>0</v>
      </c>
      <c r="BI472" s="518" t="n">
        <v>0</v>
      </c>
      <c r="BJ472" s="518"/>
      <c r="BK472" s="518"/>
      <c r="BL472" s="518" t="n">
        <v>0</v>
      </c>
      <c r="BM472" s="518"/>
      <c r="BN472" s="518"/>
      <c r="BO472" s="518"/>
      <c r="BP472" s="518"/>
      <c r="BQ472" s="518"/>
      <c r="BR472" s="518"/>
      <c r="BS472" s="518"/>
      <c r="BT472" s="518"/>
      <c r="BU472" s="518"/>
      <c r="BV472" s="518" t="n">
        <v>0</v>
      </c>
      <c r="BW472" s="518" t="n">
        <v>0</v>
      </c>
      <c r="BX472" s="518" t="n">
        <v>0</v>
      </c>
      <c r="BY472" s="518" t="n">
        <v>0</v>
      </c>
      <c r="BZ472" s="518" t="n">
        <v>0</v>
      </c>
      <c r="CA472" s="518" t="n">
        <v>0</v>
      </c>
      <c r="CB472" s="518" t="n">
        <v>0</v>
      </c>
      <c r="CC472" s="518" t="n">
        <v>0</v>
      </c>
      <c r="CD472" s="518" t="n">
        <v>0</v>
      </c>
      <c r="CE472" s="518" t="n">
        <v>0</v>
      </c>
      <c r="CF472" s="518" t="n">
        <v>0</v>
      </c>
      <c r="CG472" s="518" t="n">
        <v>0</v>
      </c>
      <c r="CH472" s="518"/>
      <c r="CI472" s="716"/>
      <c r="CL472" s="48" t="n">
        <v>0</v>
      </c>
      <c r="CM472" s="48" t="n">
        <f aca="false">CL472-V472</f>
        <v>0</v>
      </c>
      <c r="CN472" s="702" t="n">
        <f aca="false">SUM(CO472:DR472)</f>
        <v>0</v>
      </c>
      <c r="CO472" s="703" t="n">
        <v>0</v>
      </c>
      <c r="CP472" s="703"/>
      <c r="CQ472" s="703" t="n">
        <v>0</v>
      </c>
      <c r="CR472" s="703"/>
      <c r="CS472" s="703" t="n">
        <v>0</v>
      </c>
      <c r="CT472" s="703" t="n">
        <v>0</v>
      </c>
      <c r="CU472" s="703"/>
      <c r="CV472" s="703"/>
      <c r="CW472" s="703"/>
      <c r="CX472" s="703" t="n">
        <v>0</v>
      </c>
      <c r="CY472" s="703" t="n">
        <v>0</v>
      </c>
      <c r="CZ472" s="703" t="n">
        <v>0</v>
      </c>
      <c r="DA472" s="703"/>
      <c r="DB472" s="703"/>
      <c r="DC472" s="703"/>
      <c r="DD472" s="703"/>
      <c r="DE472" s="703" t="n">
        <v>0</v>
      </c>
      <c r="DF472" s="703"/>
      <c r="DG472" s="703" t="n">
        <v>0</v>
      </c>
      <c r="DH472" s="703" t="n">
        <v>0</v>
      </c>
      <c r="DI472" s="703" t="n">
        <v>0</v>
      </c>
      <c r="DJ472" s="703" t="n">
        <v>0</v>
      </c>
      <c r="DK472" s="703" t="n">
        <v>0</v>
      </c>
      <c r="DL472" s="703" t="n">
        <v>0</v>
      </c>
      <c r="DM472" s="703"/>
      <c r="DN472" s="703"/>
      <c r="DO472" s="703"/>
      <c r="DP472" s="703"/>
      <c r="DQ472" s="703"/>
      <c r="DR472" s="703"/>
      <c r="DS472" s="704" t="n">
        <f aca="false">CN472-V472</f>
        <v>0</v>
      </c>
      <c r="DT472" s="719" t="s">
        <v>1828</v>
      </c>
      <c r="DU472" s="48"/>
    </row>
    <row r="473" customFormat="false" ht="15" hidden="false" customHeight="true" outlineLevel="0" collapsed="false">
      <c r="A473" s="705" t="n">
        <f aca="false">A472+1</f>
        <v>464</v>
      </c>
      <c r="B473" s="706" t="s">
        <v>929</v>
      </c>
      <c r="C473" s="706" t="s">
        <v>482</v>
      </c>
      <c r="D473" s="706" t="s">
        <v>478</v>
      </c>
      <c r="E473" s="243" t="n">
        <f aca="false">COUNTIF($G$10:$G$1856,$G473)</f>
        <v>1</v>
      </c>
      <c r="F473" s="717" t="s">
        <v>1884</v>
      </c>
      <c r="G473" s="717" t="s">
        <v>1884</v>
      </c>
      <c r="H473" s="707" t="s">
        <v>1885</v>
      </c>
      <c r="I473" s="708" t="s">
        <v>1001</v>
      </c>
      <c r="J473" s="707" t="s">
        <v>317</v>
      </c>
      <c r="K473" s="709" t="n">
        <v>0</v>
      </c>
      <c r="L473" s="707" t="s">
        <v>316</v>
      </c>
      <c r="M473" s="708" t="s">
        <v>1002</v>
      </c>
      <c r="N473" s="710" t="s">
        <v>934</v>
      </c>
      <c r="O473" s="512" t="n">
        <v>2</v>
      </c>
      <c r="P473" s="512" t="n">
        <v>1</v>
      </c>
      <c r="Q473" s="711" t="n">
        <v>0.001175848</v>
      </c>
      <c r="R473" s="712"/>
      <c r="S473" s="715" t="n">
        <v>4.66</v>
      </c>
      <c r="T473" s="714" t="n">
        <v>4.66</v>
      </c>
      <c r="U473" s="715"/>
      <c r="V473" s="262" t="n">
        <f aca="false">SUM(W473:CI473)</f>
        <v>0</v>
      </c>
      <c r="W473" s="243" t="n">
        <v>0</v>
      </c>
      <c r="X473" s="243" t="n">
        <v>0</v>
      </c>
      <c r="Y473" s="243" t="n">
        <v>0</v>
      </c>
      <c r="Z473" s="243" t="n">
        <v>0</v>
      </c>
      <c r="AA473" s="243" t="n">
        <v>0</v>
      </c>
      <c r="AB473" s="243" t="n">
        <v>0</v>
      </c>
      <c r="AC473" s="243" t="n">
        <v>0</v>
      </c>
      <c r="AD473" s="243" t="n">
        <v>0</v>
      </c>
      <c r="AE473" s="243" t="n">
        <v>0</v>
      </c>
      <c r="AF473" s="243" t="n">
        <v>0</v>
      </c>
      <c r="AG473" s="243" t="n">
        <v>0</v>
      </c>
      <c r="AH473" s="518" t="n">
        <v>0</v>
      </c>
      <c r="AI473" s="243" t="n">
        <v>0</v>
      </c>
      <c r="AJ473" s="243" t="n">
        <v>0</v>
      </c>
      <c r="AK473" s="518" t="n">
        <v>0</v>
      </c>
      <c r="AL473" s="518" t="n">
        <v>0</v>
      </c>
      <c r="AM473" s="518" t="n">
        <v>0</v>
      </c>
      <c r="AN473" s="518" t="n">
        <v>0</v>
      </c>
      <c r="AO473" s="518" t="n">
        <v>0</v>
      </c>
      <c r="AP473" s="518" t="n">
        <v>0</v>
      </c>
      <c r="AQ473" s="518" t="n">
        <v>0</v>
      </c>
      <c r="AR473" s="518" t="n">
        <v>0</v>
      </c>
      <c r="AS473" s="518" t="n">
        <v>0</v>
      </c>
      <c r="AT473" s="518" t="n">
        <v>0</v>
      </c>
      <c r="AU473" s="518" t="n">
        <v>0</v>
      </c>
      <c r="AV473" s="518" t="n">
        <v>0</v>
      </c>
      <c r="AW473" s="518" t="n">
        <v>0</v>
      </c>
      <c r="AX473" s="518" t="n">
        <v>0</v>
      </c>
      <c r="AY473" s="518" t="n">
        <v>0</v>
      </c>
      <c r="AZ473" s="518" t="n">
        <v>0</v>
      </c>
      <c r="BA473" s="518" t="n">
        <v>0</v>
      </c>
      <c r="BB473" s="518" t="n">
        <v>0</v>
      </c>
      <c r="BC473" s="518" t="n">
        <v>0</v>
      </c>
      <c r="BD473" s="518" t="n">
        <v>0</v>
      </c>
      <c r="BE473" s="518" t="n">
        <v>0</v>
      </c>
      <c r="BF473" s="518" t="n">
        <v>0</v>
      </c>
      <c r="BG473" s="518" t="n">
        <v>0</v>
      </c>
      <c r="BH473" s="518" t="n">
        <v>0</v>
      </c>
      <c r="BI473" s="518" t="n">
        <v>0</v>
      </c>
      <c r="BJ473" s="518"/>
      <c r="BK473" s="518"/>
      <c r="BL473" s="518" t="n">
        <v>0</v>
      </c>
      <c r="BM473" s="518"/>
      <c r="BN473" s="518"/>
      <c r="BO473" s="518"/>
      <c r="BP473" s="518"/>
      <c r="BQ473" s="518"/>
      <c r="BR473" s="518"/>
      <c r="BS473" s="518"/>
      <c r="BT473" s="518"/>
      <c r="BU473" s="518"/>
      <c r="BV473" s="518" t="n">
        <v>0</v>
      </c>
      <c r="BW473" s="518" t="n">
        <v>0</v>
      </c>
      <c r="BX473" s="518" t="n">
        <v>0</v>
      </c>
      <c r="BY473" s="518" t="n">
        <v>0</v>
      </c>
      <c r="BZ473" s="518" t="n">
        <v>0</v>
      </c>
      <c r="CA473" s="518" t="n">
        <v>0</v>
      </c>
      <c r="CB473" s="518" t="n">
        <v>0</v>
      </c>
      <c r="CC473" s="518" t="n">
        <v>0</v>
      </c>
      <c r="CD473" s="518" t="n">
        <v>0</v>
      </c>
      <c r="CE473" s="518" t="n">
        <v>0</v>
      </c>
      <c r="CF473" s="518" t="n">
        <v>0</v>
      </c>
      <c r="CG473" s="518" t="n">
        <v>0</v>
      </c>
      <c r="CH473" s="518"/>
      <c r="CI473" s="716"/>
      <c r="CL473" s="48" t="n">
        <v>0</v>
      </c>
      <c r="CM473" s="48" t="n">
        <f aca="false">CL473-V473</f>
        <v>0</v>
      </c>
      <c r="CN473" s="702" t="n">
        <f aca="false">SUM(CO473:DR473)</f>
        <v>0</v>
      </c>
      <c r="CO473" s="703" t="n">
        <v>0</v>
      </c>
      <c r="CP473" s="703"/>
      <c r="CQ473" s="703" t="n">
        <v>0</v>
      </c>
      <c r="CR473" s="703"/>
      <c r="CS473" s="703" t="n">
        <v>0</v>
      </c>
      <c r="CT473" s="703" t="n">
        <v>0</v>
      </c>
      <c r="CU473" s="703"/>
      <c r="CV473" s="703"/>
      <c r="CW473" s="703"/>
      <c r="CX473" s="703" t="n">
        <v>0</v>
      </c>
      <c r="CY473" s="703" t="n">
        <v>0</v>
      </c>
      <c r="CZ473" s="703" t="n">
        <v>0</v>
      </c>
      <c r="DA473" s="703"/>
      <c r="DB473" s="703"/>
      <c r="DC473" s="703"/>
      <c r="DD473" s="703"/>
      <c r="DE473" s="703" t="n">
        <v>0</v>
      </c>
      <c r="DF473" s="703"/>
      <c r="DG473" s="703" t="n">
        <v>0</v>
      </c>
      <c r="DH473" s="703" t="n">
        <v>0</v>
      </c>
      <c r="DI473" s="703" t="n">
        <v>0</v>
      </c>
      <c r="DJ473" s="703" t="n">
        <v>0</v>
      </c>
      <c r="DK473" s="703" t="n">
        <v>0</v>
      </c>
      <c r="DL473" s="703" t="n">
        <v>0</v>
      </c>
      <c r="DM473" s="703"/>
      <c r="DN473" s="703"/>
      <c r="DO473" s="703"/>
      <c r="DP473" s="703"/>
      <c r="DQ473" s="703"/>
      <c r="DR473" s="703"/>
      <c r="DS473" s="704" t="n">
        <f aca="false">CN473-V473</f>
        <v>0</v>
      </c>
      <c r="DT473" s="719" t="s">
        <v>1828</v>
      </c>
      <c r="DU473" s="48"/>
    </row>
    <row r="474" customFormat="false" ht="15" hidden="false" customHeight="true" outlineLevel="0" collapsed="false">
      <c r="A474" s="705" t="n">
        <f aca="false">A473+1</f>
        <v>465</v>
      </c>
      <c r="B474" s="706" t="s">
        <v>929</v>
      </c>
      <c r="C474" s="706" t="s">
        <v>482</v>
      </c>
      <c r="D474" s="706" t="s">
        <v>478</v>
      </c>
      <c r="E474" s="243" t="n">
        <f aca="false">COUNTIF($G$10:$G$1856,$G474)</f>
        <v>1</v>
      </c>
      <c r="F474" s="717" t="s">
        <v>1886</v>
      </c>
      <c r="G474" s="717" t="s">
        <v>1886</v>
      </c>
      <c r="H474" s="707" t="s">
        <v>1887</v>
      </c>
      <c r="I474" s="708" t="s">
        <v>1005</v>
      </c>
      <c r="J474" s="707" t="s">
        <v>317</v>
      </c>
      <c r="K474" s="709" t="n">
        <v>0</v>
      </c>
      <c r="L474" s="707" t="s">
        <v>316</v>
      </c>
      <c r="M474" s="708" t="s">
        <v>1006</v>
      </c>
      <c r="N474" s="710" t="s">
        <v>934</v>
      </c>
      <c r="O474" s="512" t="n">
        <v>2</v>
      </c>
      <c r="P474" s="512" t="n">
        <v>1</v>
      </c>
      <c r="Q474" s="711" t="n">
        <v>0.00054</v>
      </c>
      <c r="R474" s="712"/>
      <c r="S474" s="715" t="n">
        <v>2.14</v>
      </c>
      <c r="T474" s="714" t="n">
        <v>2.14</v>
      </c>
      <c r="U474" s="715"/>
      <c r="V474" s="262" t="n">
        <f aca="false">SUM(W474:CI474)</f>
        <v>0</v>
      </c>
      <c r="W474" s="243" t="n">
        <v>0</v>
      </c>
      <c r="X474" s="243" t="n">
        <v>0</v>
      </c>
      <c r="Y474" s="243" t="n">
        <v>0</v>
      </c>
      <c r="Z474" s="243" t="n">
        <v>0</v>
      </c>
      <c r="AA474" s="243" t="n">
        <v>0</v>
      </c>
      <c r="AB474" s="243" t="n">
        <v>0</v>
      </c>
      <c r="AC474" s="243" t="n">
        <v>0</v>
      </c>
      <c r="AD474" s="243" t="n">
        <v>0</v>
      </c>
      <c r="AE474" s="243" t="n">
        <v>0</v>
      </c>
      <c r="AF474" s="243" t="n">
        <v>0</v>
      </c>
      <c r="AG474" s="243" t="n">
        <v>0</v>
      </c>
      <c r="AH474" s="518" t="n">
        <v>0</v>
      </c>
      <c r="AI474" s="243" t="n">
        <v>0</v>
      </c>
      <c r="AJ474" s="243" t="n">
        <v>0</v>
      </c>
      <c r="AK474" s="518" t="n">
        <v>0</v>
      </c>
      <c r="AL474" s="518" t="n">
        <v>0</v>
      </c>
      <c r="AM474" s="518" t="n">
        <v>0</v>
      </c>
      <c r="AN474" s="518" t="n">
        <v>0</v>
      </c>
      <c r="AO474" s="518" t="n">
        <v>0</v>
      </c>
      <c r="AP474" s="518" t="n">
        <v>0</v>
      </c>
      <c r="AQ474" s="518" t="n">
        <v>0</v>
      </c>
      <c r="AR474" s="518" t="n">
        <v>0</v>
      </c>
      <c r="AS474" s="518" t="n">
        <v>0</v>
      </c>
      <c r="AT474" s="518" t="n">
        <v>0</v>
      </c>
      <c r="AU474" s="518" t="n">
        <v>0</v>
      </c>
      <c r="AV474" s="518" t="n">
        <v>0</v>
      </c>
      <c r="AW474" s="518" t="n">
        <v>0</v>
      </c>
      <c r="AX474" s="518" t="n">
        <v>0</v>
      </c>
      <c r="AY474" s="518" t="n">
        <v>0</v>
      </c>
      <c r="AZ474" s="518" t="n">
        <v>0</v>
      </c>
      <c r="BA474" s="518" t="n">
        <v>0</v>
      </c>
      <c r="BB474" s="518" t="n">
        <v>0</v>
      </c>
      <c r="BC474" s="518" t="n">
        <v>0</v>
      </c>
      <c r="BD474" s="518" t="n">
        <v>0</v>
      </c>
      <c r="BE474" s="518" t="n">
        <v>0</v>
      </c>
      <c r="BF474" s="518" t="n">
        <v>0</v>
      </c>
      <c r="BG474" s="518" t="n">
        <v>0</v>
      </c>
      <c r="BH474" s="518" t="n">
        <v>0</v>
      </c>
      <c r="BI474" s="518" t="n">
        <v>0</v>
      </c>
      <c r="BJ474" s="518"/>
      <c r="BK474" s="518"/>
      <c r="BL474" s="518" t="n">
        <v>0</v>
      </c>
      <c r="BM474" s="518"/>
      <c r="BN474" s="518"/>
      <c r="BO474" s="518"/>
      <c r="BP474" s="518"/>
      <c r="BQ474" s="518"/>
      <c r="BR474" s="518"/>
      <c r="BS474" s="518"/>
      <c r="BT474" s="518"/>
      <c r="BU474" s="518"/>
      <c r="BV474" s="518" t="n">
        <v>0</v>
      </c>
      <c r="BW474" s="518" t="n">
        <v>0</v>
      </c>
      <c r="BX474" s="518" t="n">
        <v>0</v>
      </c>
      <c r="BY474" s="518" t="n">
        <v>0</v>
      </c>
      <c r="BZ474" s="518" t="n">
        <v>0</v>
      </c>
      <c r="CA474" s="518" t="n">
        <v>0</v>
      </c>
      <c r="CB474" s="518" t="n">
        <v>0</v>
      </c>
      <c r="CC474" s="518" t="n">
        <v>0</v>
      </c>
      <c r="CD474" s="518" t="n">
        <v>0</v>
      </c>
      <c r="CE474" s="518" t="n">
        <v>0</v>
      </c>
      <c r="CF474" s="518" t="n">
        <v>0</v>
      </c>
      <c r="CG474" s="518" t="n">
        <v>0</v>
      </c>
      <c r="CH474" s="518"/>
      <c r="CI474" s="716"/>
      <c r="CL474" s="48" t="n">
        <v>0</v>
      </c>
      <c r="CM474" s="48" t="n">
        <f aca="false">CL474-V474</f>
        <v>0</v>
      </c>
      <c r="CN474" s="702" t="n">
        <f aca="false">SUM(CO474:DR474)</f>
        <v>0</v>
      </c>
      <c r="CO474" s="703" t="n">
        <v>0</v>
      </c>
      <c r="CP474" s="703"/>
      <c r="CQ474" s="703" t="n">
        <v>0</v>
      </c>
      <c r="CR474" s="703"/>
      <c r="CS474" s="703" t="n">
        <v>0</v>
      </c>
      <c r="CT474" s="703" t="n">
        <v>0</v>
      </c>
      <c r="CU474" s="703"/>
      <c r="CV474" s="703"/>
      <c r="CW474" s="703"/>
      <c r="CX474" s="703" t="n">
        <v>0</v>
      </c>
      <c r="CY474" s="703" t="n">
        <v>0</v>
      </c>
      <c r="CZ474" s="703" t="n">
        <v>0</v>
      </c>
      <c r="DA474" s="703"/>
      <c r="DB474" s="703"/>
      <c r="DC474" s="703"/>
      <c r="DD474" s="703"/>
      <c r="DE474" s="703" t="n">
        <v>0</v>
      </c>
      <c r="DF474" s="703"/>
      <c r="DG474" s="703" t="n">
        <v>0</v>
      </c>
      <c r="DH474" s="703" t="n">
        <v>0</v>
      </c>
      <c r="DI474" s="703" t="n">
        <v>0</v>
      </c>
      <c r="DJ474" s="703" t="n">
        <v>0</v>
      </c>
      <c r="DK474" s="703" t="n">
        <v>0</v>
      </c>
      <c r="DL474" s="703" t="n">
        <v>0</v>
      </c>
      <c r="DM474" s="703"/>
      <c r="DN474" s="703"/>
      <c r="DO474" s="703"/>
      <c r="DP474" s="703"/>
      <c r="DQ474" s="703"/>
      <c r="DR474" s="703"/>
      <c r="DS474" s="704" t="n">
        <f aca="false">CN474-V474</f>
        <v>0</v>
      </c>
      <c r="DT474" s="719" t="s">
        <v>1828</v>
      </c>
      <c r="DU474" s="48"/>
    </row>
    <row r="475" customFormat="false" ht="15" hidden="false" customHeight="true" outlineLevel="0" collapsed="false">
      <c r="A475" s="705" t="n">
        <f aca="false">A474+1</f>
        <v>466</v>
      </c>
      <c r="B475" s="706" t="s">
        <v>929</v>
      </c>
      <c r="C475" s="706" t="s">
        <v>482</v>
      </c>
      <c r="D475" s="706" t="s">
        <v>478</v>
      </c>
      <c r="E475" s="243" t="n">
        <f aca="false">COUNTIF($G$10:$G$1856,$G475)</f>
        <v>1</v>
      </c>
      <c r="F475" s="717" t="s">
        <v>1888</v>
      </c>
      <c r="G475" s="717" t="s">
        <v>1888</v>
      </c>
      <c r="H475" s="707" t="s">
        <v>1889</v>
      </c>
      <c r="I475" s="708" t="s">
        <v>1009</v>
      </c>
      <c r="J475" s="707" t="s">
        <v>317</v>
      </c>
      <c r="K475" s="709" t="n">
        <v>0</v>
      </c>
      <c r="L475" s="707" t="s">
        <v>316</v>
      </c>
      <c r="M475" s="708" t="s">
        <v>1010</v>
      </c>
      <c r="N475" s="710" t="s">
        <v>934</v>
      </c>
      <c r="O475" s="512" t="n">
        <v>2</v>
      </c>
      <c r="P475" s="512" t="n">
        <v>1</v>
      </c>
      <c r="Q475" s="711" t="n">
        <v>0.00054</v>
      </c>
      <c r="R475" s="712"/>
      <c r="S475" s="715" t="n">
        <v>2.14</v>
      </c>
      <c r="T475" s="714" t="n">
        <v>2.14</v>
      </c>
      <c r="U475" s="715"/>
      <c r="V475" s="262" t="n">
        <f aca="false">SUM(W475:CI475)</f>
        <v>0</v>
      </c>
      <c r="W475" s="243" t="n">
        <v>0</v>
      </c>
      <c r="X475" s="243" t="n">
        <v>0</v>
      </c>
      <c r="Y475" s="243" t="n">
        <v>0</v>
      </c>
      <c r="Z475" s="243" t="n">
        <v>0</v>
      </c>
      <c r="AA475" s="243" t="n">
        <v>0</v>
      </c>
      <c r="AB475" s="243" t="n">
        <v>0</v>
      </c>
      <c r="AC475" s="243" t="n">
        <v>0</v>
      </c>
      <c r="AD475" s="243" t="n">
        <v>0</v>
      </c>
      <c r="AE475" s="243" t="n">
        <v>0</v>
      </c>
      <c r="AF475" s="243" t="n">
        <v>0</v>
      </c>
      <c r="AG475" s="243" t="n">
        <v>0</v>
      </c>
      <c r="AH475" s="518" t="n">
        <v>0</v>
      </c>
      <c r="AI475" s="243" t="n">
        <v>0</v>
      </c>
      <c r="AJ475" s="243" t="n">
        <v>0</v>
      </c>
      <c r="AK475" s="518" t="n">
        <v>0</v>
      </c>
      <c r="AL475" s="518" t="n">
        <v>0</v>
      </c>
      <c r="AM475" s="518" t="n">
        <v>0</v>
      </c>
      <c r="AN475" s="518" t="n">
        <v>0</v>
      </c>
      <c r="AO475" s="518" t="n">
        <v>0</v>
      </c>
      <c r="AP475" s="518" t="n">
        <v>0</v>
      </c>
      <c r="AQ475" s="518" t="n">
        <v>0</v>
      </c>
      <c r="AR475" s="518" t="n">
        <v>0</v>
      </c>
      <c r="AS475" s="518" t="n">
        <v>0</v>
      </c>
      <c r="AT475" s="518" t="n">
        <v>0</v>
      </c>
      <c r="AU475" s="518" t="n">
        <v>0</v>
      </c>
      <c r="AV475" s="518" t="n">
        <v>0</v>
      </c>
      <c r="AW475" s="518" t="n">
        <v>0</v>
      </c>
      <c r="AX475" s="518" t="n">
        <v>0</v>
      </c>
      <c r="AY475" s="518" t="n">
        <v>0</v>
      </c>
      <c r="AZ475" s="518" t="n">
        <v>0</v>
      </c>
      <c r="BA475" s="518" t="n">
        <v>0</v>
      </c>
      <c r="BB475" s="518" t="n">
        <v>0</v>
      </c>
      <c r="BC475" s="518" t="n">
        <v>0</v>
      </c>
      <c r="BD475" s="518" t="n">
        <v>0</v>
      </c>
      <c r="BE475" s="518" t="n">
        <v>0</v>
      </c>
      <c r="BF475" s="518" t="n">
        <v>0</v>
      </c>
      <c r="BG475" s="518" t="n">
        <v>0</v>
      </c>
      <c r="BH475" s="518" t="n">
        <v>0</v>
      </c>
      <c r="BI475" s="518" t="n">
        <v>0</v>
      </c>
      <c r="BJ475" s="518"/>
      <c r="BK475" s="518"/>
      <c r="BL475" s="518" t="n">
        <v>0</v>
      </c>
      <c r="BM475" s="518"/>
      <c r="BN475" s="518"/>
      <c r="BO475" s="518"/>
      <c r="BP475" s="518"/>
      <c r="BQ475" s="518"/>
      <c r="BR475" s="518"/>
      <c r="BS475" s="518"/>
      <c r="BT475" s="518"/>
      <c r="BU475" s="518"/>
      <c r="BV475" s="518" t="n">
        <v>0</v>
      </c>
      <c r="BW475" s="518" t="n">
        <v>0</v>
      </c>
      <c r="BX475" s="518" t="n">
        <v>0</v>
      </c>
      <c r="BY475" s="518" t="n">
        <v>0</v>
      </c>
      <c r="BZ475" s="518" t="n">
        <v>0</v>
      </c>
      <c r="CA475" s="518" t="n">
        <v>0</v>
      </c>
      <c r="CB475" s="518" t="n">
        <v>0</v>
      </c>
      <c r="CC475" s="518" t="n">
        <v>0</v>
      </c>
      <c r="CD475" s="518" t="n">
        <v>0</v>
      </c>
      <c r="CE475" s="518" t="n">
        <v>0</v>
      </c>
      <c r="CF475" s="518" t="n">
        <v>0</v>
      </c>
      <c r="CG475" s="518" t="n">
        <v>0</v>
      </c>
      <c r="CH475" s="518"/>
      <c r="CI475" s="716"/>
      <c r="CL475" s="48" t="n">
        <v>0</v>
      </c>
      <c r="CM475" s="48" t="n">
        <f aca="false">CL475-V475</f>
        <v>0</v>
      </c>
      <c r="CN475" s="702" t="n">
        <f aca="false">SUM(CO475:DR475)</f>
        <v>0</v>
      </c>
      <c r="CO475" s="703" t="n">
        <v>0</v>
      </c>
      <c r="CP475" s="703"/>
      <c r="CQ475" s="703" t="n">
        <v>0</v>
      </c>
      <c r="CR475" s="703"/>
      <c r="CS475" s="703" t="n">
        <v>0</v>
      </c>
      <c r="CT475" s="703" t="n">
        <v>0</v>
      </c>
      <c r="CU475" s="703"/>
      <c r="CV475" s="703"/>
      <c r="CW475" s="703"/>
      <c r="CX475" s="703" t="n">
        <v>0</v>
      </c>
      <c r="CY475" s="703" t="n">
        <v>0</v>
      </c>
      <c r="CZ475" s="703" t="n">
        <v>0</v>
      </c>
      <c r="DA475" s="703"/>
      <c r="DB475" s="703"/>
      <c r="DC475" s="703"/>
      <c r="DD475" s="703"/>
      <c r="DE475" s="703" t="n">
        <v>0</v>
      </c>
      <c r="DF475" s="703"/>
      <c r="DG475" s="703" t="n">
        <v>0</v>
      </c>
      <c r="DH475" s="703" t="n">
        <v>0</v>
      </c>
      <c r="DI475" s="703" t="n">
        <v>0</v>
      </c>
      <c r="DJ475" s="703" t="n">
        <v>0</v>
      </c>
      <c r="DK475" s="703" t="n">
        <v>0</v>
      </c>
      <c r="DL475" s="703" t="n">
        <v>0</v>
      </c>
      <c r="DM475" s="703"/>
      <c r="DN475" s="703"/>
      <c r="DO475" s="703"/>
      <c r="DP475" s="703"/>
      <c r="DQ475" s="703"/>
      <c r="DR475" s="703"/>
      <c r="DS475" s="704" t="n">
        <f aca="false">CN475-V475</f>
        <v>0</v>
      </c>
      <c r="DT475" s="719" t="s">
        <v>1828</v>
      </c>
      <c r="DU475" s="48"/>
    </row>
    <row r="476" customFormat="false" ht="15" hidden="false" customHeight="true" outlineLevel="0" collapsed="false">
      <c r="A476" s="705" t="n">
        <f aca="false">A475+1</f>
        <v>467</v>
      </c>
      <c r="B476" s="706" t="s">
        <v>929</v>
      </c>
      <c r="C476" s="706" t="s">
        <v>482</v>
      </c>
      <c r="D476" s="706" t="s">
        <v>478</v>
      </c>
      <c r="E476" s="243" t="n">
        <f aca="false">COUNTIF($G$10:$G$1856,$G476)</f>
        <v>1</v>
      </c>
      <c r="F476" s="717" t="s">
        <v>1890</v>
      </c>
      <c r="G476" s="717" t="s">
        <v>1890</v>
      </c>
      <c r="H476" s="707" t="s">
        <v>1891</v>
      </c>
      <c r="I476" s="708" t="s">
        <v>1013</v>
      </c>
      <c r="J476" s="707" t="s">
        <v>317</v>
      </c>
      <c r="K476" s="709" t="n">
        <v>0</v>
      </c>
      <c r="L476" s="707" t="s">
        <v>316</v>
      </c>
      <c r="M476" s="708" t="s">
        <v>1014</v>
      </c>
      <c r="N476" s="710" t="s">
        <v>934</v>
      </c>
      <c r="O476" s="512" t="n">
        <v>2</v>
      </c>
      <c r="P476" s="512" t="n">
        <v>1</v>
      </c>
      <c r="Q476" s="711" t="n">
        <v>0.0007686</v>
      </c>
      <c r="R476" s="712"/>
      <c r="S476" s="715" t="n">
        <v>3.04</v>
      </c>
      <c r="T476" s="714" t="n">
        <v>3.04</v>
      </c>
      <c r="U476" s="715"/>
      <c r="V476" s="262" t="n">
        <f aca="false">SUM(W476:CI476)</f>
        <v>0</v>
      </c>
      <c r="W476" s="243" t="n">
        <v>0</v>
      </c>
      <c r="X476" s="243" t="n">
        <v>0</v>
      </c>
      <c r="Y476" s="243" t="n">
        <v>0</v>
      </c>
      <c r="Z476" s="243" t="n">
        <v>0</v>
      </c>
      <c r="AA476" s="243" t="n">
        <v>0</v>
      </c>
      <c r="AB476" s="243" t="n">
        <v>0</v>
      </c>
      <c r="AC476" s="243" t="n">
        <v>0</v>
      </c>
      <c r="AD476" s="243" t="n">
        <v>0</v>
      </c>
      <c r="AE476" s="243" t="n">
        <v>0</v>
      </c>
      <c r="AF476" s="243" t="n">
        <v>0</v>
      </c>
      <c r="AG476" s="243" t="n">
        <v>0</v>
      </c>
      <c r="AH476" s="518" t="n">
        <v>0</v>
      </c>
      <c r="AI476" s="243" t="n">
        <v>0</v>
      </c>
      <c r="AJ476" s="243" t="n">
        <v>0</v>
      </c>
      <c r="AK476" s="518" t="n">
        <v>0</v>
      </c>
      <c r="AL476" s="518" t="n">
        <v>0</v>
      </c>
      <c r="AM476" s="518" t="n">
        <v>0</v>
      </c>
      <c r="AN476" s="518" t="n">
        <v>0</v>
      </c>
      <c r="AO476" s="518" t="n">
        <v>0</v>
      </c>
      <c r="AP476" s="518" t="n">
        <v>0</v>
      </c>
      <c r="AQ476" s="518" t="n">
        <v>0</v>
      </c>
      <c r="AR476" s="518" t="n">
        <v>0</v>
      </c>
      <c r="AS476" s="518" t="n">
        <v>0</v>
      </c>
      <c r="AT476" s="518" t="n">
        <v>0</v>
      </c>
      <c r="AU476" s="518" t="n">
        <v>0</v>
      </c>
      <c r="AV476" s="518" t="n">
        <v>0</v>
      </c>
      <c r="AW476" s="518" t="n">
        <v>0</v>
      </c>
      <c r="AX476" s="518" t="n">
        <v>0</v>
      </c>
      <c r="AY476" s="518" t="n">
        <v>0</v>
      </c>
      <c r="AZ476" s="518" t="n">
        <v>0</v>
      </c>
      <c r="BA476" s="518" t="n">
        <v>0</v>
      </c>
      <c r="BB476" s="518" t="n">
        <v>0</v>
      </c>
      <c r="BC476" s="518" t="n">
        <v>0</v>
      </c>
      <c r="BD476" s="518" t="n">
        <v>0</v>
      </c>
      <c r="BE476" s="518" t="n">
        <v>0</v>
      </c>
      <c r="BF476" s="518" t="n">
        <v>0</v>
      </c>
      <c r="BG476" s="518" t="n">
        <v>0</v>
      </c>
      <c r="BH476" s="518" t="n">
        <v>0</v>
      </c>
      <c r="BI476" s="518" t="n">
        <v>0</v>
      </c>
      <c r="BJ476" s="518"/>
      <c r="BK476" s="518"/>
      <c r="BL476" s="518" t="n">
        <v>0</v>
      </c>
      <c r="BM476" s="518"/>
      <c r="BN476" s="518"/>
      <c r="BO476" s="518"/>
      <c r="BP476" s="518"/>
      <c r="BQ476" s="518"/>
      <c r="BR476" s="518"/>
      <c r="BS476" s="518"/>
      <c r="BT476" s="518"/>
      <c r="BU476" s="518"/>
      <c r="BV476" s="518" t="n">
        <v>0</v>
      </c>
      <c r="BW476" s="518" t="n">
        <v>0</v>
      </c>
      <c r="BX476" s="518" t="n">
        <v>0</v>
      </c>
      <c r="BY476" s="518" t="n">
        <v>0</v>
      </c>
      <c r="BZ476" s="518" t="n">
        <v>0</v>
      </c>
      <c r="CA476" s="518" t="n">
        <v>0</v>
      </c>
      <c r="CB476" s="518" t="n">
        <v>0</v>
      </c>
      <c r="CC476" s="518" t="n">
        <v>0</v>
      </c>
      <c r="CD476" s="518" t="n">
        <v>0</v>
      </c>
      <c r="CE476" s="518" t="n">
        <v>0</v>
      </c>
      <c r="CF476" s="518" t="n">
        <v>0</v>
      </c>
      <c r="CG476" s="518" t="n">
        <v>0</v>
      </c>
      <c r="CH476" s="518"/>
      <c r="CI476" s="716"/>
      <c r="CL476" s="48" t="n">
        <v>0</v>
      </c>
      <c r="CM476" s="48" t="n">
        <f aca="false">CL476-V476</f>
        <v>0</v>
      </c>
      <c r="CN476" s="702" t="n">
        <f aca="false">SUM(CO476:DR476)</f>
        <v>0</v>
      </c>
      <c r="CO476" s="703" t="n">
        <v>0</v>
      </c>
      <c r="CP476" s="703"/>
      <c r="CQ476" s="703" t="n">
        <v>0</v>
      </c>
      <c r="CR476" s="703"/>
      <c r="CS476" s="703" t="n">
        <v>0</v>
      </c>
      <c r="CT476" s="703" t="n">
        <v>0</v>
      </c>
      <c r="CU476" s="703"/>
      <c r="CV476" s="703"/>
      <c r="CW476" s="703"/>
      <c r="CX476" s="703" t="n">
        <v>0</v>
      </c>
      <c r="CY476" s="703" t="n">
        <v>0</v>
      </c>
      <c r="CZ476" s="703" t="n">
        <v>0</v>
      </c>
      <c r="DA476" s="703"/>
      <c r="DB476" s="703"/>
      <c r="DC476" s="703"/>
      <c r="DD476" s="703"/>
      <c r="DE476" s="703" t="n">
        <v>0</v>
      </c>
      <c r="DF476" s="703"/>
      <c r="DG476" s="703" t="n">
        <v>0</v>
      </c>
      <c r="DH476" s="703" t="n">
        <v>0</v>
      </c>
      <c r="DI476" s="703" t="n">
        <v>0</v>
      </c>
      <c r="DJ476" s="703" t="n">
        <v>0</v>
      </c>
      <c r="DK476" s="703" t="n">
        <v>0</v>
      </c>
      <c r="DL476" s="703" t="n">
        <v>0</v>
      </c>
      <c r="DM476" s="703"/>
      <c r="DN476" s="703"/>
      <c r="DO476" s="703"/>
      <c r="DP476" s="703"/>
      <c r="DQ476" s="703"/>
      <c r="DR476" s="703"/>
      <c r="DS476" s="704" t="n">
        <f aca="false">CN476-V476</f>
        <v>0</v>
      </c>
      <c r="DT476" s="719" t="s">
        <v>1828</v>
      </c>
      <c r="DU476" s="48"/>
    </row>
    <row r="477" customFormat="false" ht="15" hidden="false" customHeight="true" outlineLevel="0" collapsed="false">
      <c r="A477" s="705" t="n">
        <f aca="false">A476+1</f>
        <v>468</v>
      </c>
      <c r="B477" s="706" t="s">
        <v>929</v>
      </c>
      <c r="C477" s="706" t="s">
        <v>482</v>
      </c>
      <c r="D477" s="706" t="s">
        <v>478</v>
      </c>
      <c r="E477" s="243" t="n">
        <f aca="false">COUNTIF($G$10:$G$1856,$G477)</f>
        <v>1</v>
      </c>
      <c r="F477" s="717" t="s">
        <v>1892</v>
      </c>
      <c r="G477" s="717" t="s">
        <v>1892</v>
      </c>
      <c r="H477" s="707" t="s">
        <v>1893</v>
      </c>
      <c r="I477" s="708" t="s">
        <v>1017</v>
      </c>
      <c r="J477" s="707" t="s">
        <v>317</v>
      </c>
      <c r="K477" s="709" t="n">
        <v>0</v>
      </c>
      <c r="L477" s="707" t="s">
        <v>316</v>
      </c>
      <c r="M477" s="708" t="s">
        <v>1018</v>
      </c>
      <c r="N477" s="710" t="s">
        <v>934</v>
      </c>
      <c r="O477" s="512" t="n">
        <v>2</v>
      </c>
      <c r="P477" s="512" t="n">
        <v>1</v>
      </c>
      <c r="Q477" s="711" t="n">
        <v>0.000388515</v>
      </c>
      <c r="R477" s="712"/>
      <c r="S477" s="715" t="n">
        <v>1.54</v>
      </c>
      <c r="T477" s="714" t="n">
        <v>1.54</v>
      </c>
      <c r="U477" s="715"/>
      <c r="V477" s="262" t="n">
        <f aca="false">SUM(W477:CI477)</f>
        <v>0</v>
      </c>
      <c r="W477" s="243" t="n">
        <v>0</v>
      </c>
      <c r="X477" s="243" t="n">
        <v>0</v>
      </c>
      <c r="Y477" s="243" t="n">
        <v>0</v>
      </c>
      <c r="Z477" s="243" t="n">
        <v>0</v>
      </c>
      <c r="AA477" s="243" t="n">
        <v>0</v>
      </c>
      <c r="AB477" s="243" t="n">
        <v>0</v>
      </c>
      <c r="AC477" s="243" t="n">
        <v>0</v>
      </c>
      <c r="AD477" s="243" t="n">
        <v>0</v>
      </c>
      <c r="AE477" s="243" t="n">
        <v>0</v>
      </c>
      <c r="AF477" s="243" t="n">
        <v>0</v>
      </c>
      <c r="AG477" s="243" t="n">
        <v>0</v>
      </c>
      <c r="AH477" s="518" t="n">
        <v>0</v>
      </c>
      <c r="AI477" s="243" t="n">
        <v>0</v>
      </c>
      <c r="AJ477" s="243" t="n">
        <v>0</v>
      </c>
      <c r="AK477" s="518" t="n">
        <v>0</v>
      </c>
      <c r="AL477" s="518" t="n">
        <v>0</v>
      </c>
      <c r="AM477" s="518" t="n">
        <v>0</v>
      </c>
      <c r="AN477" s="518" t="n">
        <v>0</v>
      </c>
      <c r="AO477" s="518" t="n">
        <v>0</v>
      </c>
      <c r="AP477" s="518" t="n">
        <v>0</v>
      </c>
      <c r="AQ477" s="518" t="n">
        <v>0</v>
      </c>
      <c r="AR477" s="518" t="n">
        <v>0</v>
      </c>
      <c r="AS477" s="518" t="n">
        <v>0</v>
      </c>
      <c r="AT477" s="518" t="n">
        <v>0</v>
      </c>
      <c r="AU477" s="518" t="n">
        <v>0</v>
      </c>
      <c r="AV477" s="518" t="n">
        <v>0</v>
      </c>
      <c r="AW477" s="518" t="n">
        <v>0</v>
      </c>
      <c r="AX477" s="518" t="n">
        <v>0</v>
      </c>
      <c r="AY477" s="518" t="n">
        <v>0</v>
      </c>
      <c r="AZ477" s="518" t="n">
        <v>0</v>
      </c>
      <c r="BA477" s="518" t="n">
        <v>0</v>
      </c>
      <c r="BB477" s="518" t="n">
        <v>0</v>
      </c>
      <c r="BC477" s="518" t="n">
        <v>0</v>
      </c>
      <c r="BD477" s="518" t="n">
        <v>0</v>
      </c>
      <c r="BE477" s="518" t="n">
        <v>0</v>
      </c>
      <c r="BF477" s="518" t="n">
        <v>0</v>
      </c>
      <c r="BG477" s="518" t="n">
        <v>0</v>
      </c>
      <c r="BH477" s="518" t="n">
        <v>0</v>
      </c>
      <c r="BI477" s="518" t="n">
        <v>0</v>
      </c>
      <c r="BJ477" s="518"/>
      <c r="BK477" s="518"/>
      <c r="BL477" s="518" t="n">
        <v>0</v>
      </c>
      <c r="BM477" s="518"/>
      <c r="BN477" s="518"/>
      <c r="BO477" s="518"/>
      <c r="BP477" s="518"/>
      <c r="BQ477" s="518"/>
      <c r="BR477" s="518"/>
      <c r="BS477" s="518"/>
      <c r="BT477" s="518"/>
      <c r="BU477" s="518"/>
      <c r="BV477" s="518" t="n">
        <v>0</v>
      </c>
      <c r="BW477" s="518" t="n">
        <v>0</v>
      </c>
      <c r="BX477" s="518" t="n">
        <v>0</v>
      </c>
      <c r="BY477" s="518" t="n">
        <v>0</v>
      </c>
      <c r="BZ477" s="518" t="n">
        <v>0</v>
      </c>
      <c r="CA477" s="518" t="n">
        <v>0</v>
      </c>
      <c r="CB477" s="518" t="n">
        <v>0</v>
      </c>
      <c r="CC477" s="518" t="n">
        <v>0</v>
      </c>
      <c r="CD477" s="518" t="n">
        <v>0</v>
      </c>
      <c r="CE477" s="518" t="n">
        <v>0</v>
      </c>
      <c r="CF477" s="518" t="n">
        <v>0</v>
      </c>
      <c r="CG477" s="518" t="n">
        <v>0</v>
      </c>
      <c r="CH477" s="518"/>
      <c r="CI477" s="716"/>
      <c r="CL477" s="48" t="n">
        <v>0</v>
      </c>
      <c r="CM477" s="48" t="n">
        <f aca="false">CL477-V477</f>
        <v>0</v>
      </c>
      <c r="CN477" s="702" t="n">
        <f aca="false">SUM(CO477:DR477)</f>
        <v>0</v>
      </c>
      <c r="CO477" s="703" t="n">
        <v>0</v>
      </c>
      <c r="CP477" s="703"/>
      <c r="CQ477" s="703" t="n">
        <v>0</v>
      </c>
      <c r="CR477" s="703"/>
      <c r="CS477" s="703" t="n">
        <v>0</v>
      </c>
      <c r="CT477" s="703" t="n">
        <v>0</v>
      </c>
      <c r="CU477" s="703"/>
      <c r="CV477" s="703"/>
      <c r="CW477" s="703"/>
      <c r="CX477" s="703" t="n">
        <v>0</v>
      </c>
      <c r="CY477" s="703" t="n">
        <v>0</v>
      </c>
      <c r="CZ477" s="703" t="n">
        <v>0</v>
      </c>
      <c r="DA477" s="703"/>
      <c r="DB477" s="703"/>
      <c r="DC477" s="703"/>
      <c r="DD477" s="703"/>
      <c r="DE477" s="703" t="n">
        <v>0</v>
      </c>
      <c r="DF477" s="703"/>
      <c r="DG477" s="703" t="n">
        <v>0</v>
      </c>
      <c r="DH477" s="703" t="n">
        <v>0</v>
      </c>
      <c r="DI477" s="703" t="n">
        <v>0</v>
      </c>
      <c r="DJ477" s="703" t="n">
        <v>0</v>
      </c>
      <c r="DK477" s="703" t="n">
        <v>0</v>
      </c>
      <c r="DL477" s="703" t="n">
        <v>0</v>
      </c>
      <c r="DM477" s="703"/>
      <c r="DN477" s="703"/>
      <c r="DO477" s="703"/>
      <c r="DP477" s="703"/>
      <c r="DQ477" s="703"/>
      <c r="DR477" s="703"/>
      <c r="DS477" s="704" t="n">
        <f aca="false">CN477-V477</f>
        <v>0</v>
      </c>
      <c r="DT477" s="719" t="s">
        <v>1828</v>
      </c>
      <c r="DU477" s="48"/>
    </row>
    <row r="478" customFormat="false" ht="15" hidden="false" customHeight="true" outlineLevel="0" collapsed="false">
      <c r="A478" s="705" t="n">
        <f aca="false">A477+1</f>
        <v>469</v>
      </c>
      <c r="B478" s="706" t="s">
        <v>929</v>
      </c>
      <c r="C478" s="706" t="s">
        <v>482</v>
      </c>
      <c r="D478" s="706" t="s">
        <v>478</v>
      </c>
      <c r="E478" s="243" t="n">
        <f aca="false">COUNTIF($G$10:$G$1856,$G478)</f>
        <v>1</v>
      </c>
      <c r="F478" s="717" t="s">
        <v>1894</v>
      </c>
      <c r="G478" s="717" t="s">
        <v>1894</v>
      </c>
      <c r="H478" s="707" t="s">
        <v>1895</v>
      </c>
      <c r="I478" s="708" t="s">
        <v>1021</v>
      </c>
      <c r="J478" s="707" t="s">
        <v>317</v>
      </c>
      <c r="K478" s="709" t="n">
        <v>0</v>
      </c>
      <c r="L478" s="707" t="s">
        <v>316</v>
      </c>
      <c r="M478" s="708" t="s">
        <v>1022</v>
      </c>
      <c r="N478" s="710" t="s">
        <v>934</v>
      </c>
      <c r="O478" s="512" t="n">
        <v>1</v>
      </c>
      <c r="P478" s="512" t="n">
        <v>1</v>
      </c>
      <c r="Q478" s="711" t="n">
        <v>0.000490725</v>
      </c>
      <c r="R478" s="712"/>
      <c r="S478" s="715" t="n">
        <v>1.96</v>
      </c>
      <c r="T478" s="714" t="n">
        <v>1.96</v>
      </c>
      <c r="U478" s="715"/>
      <c r="V478" s="262" t="n">
        <f aca="false">SUM(W478:CI478)</f>
        <v>0</v>
      </c>
      <c r="W478" s="243" t="n">
        <v>0</v>
      </c>
      <c r="X478" s="243" t="n">
        <v>0</v>
      </c>
      <c r="Y478" s="243" t="n">
        <v>0</v>
      </c>
      <c r="Z478" s="243" t="n">
        <v>0</v>
      </c>
      <c r="AA478" s="243" t="n">
        <v>0</v>
      </c>
      <c r="AB478" s="243" t="n">
        <v>0</v>
      </c>
      <c r="AC478" s="243" t="n">
        <v>0</v>
      </c>
      <c r="AD478" s="243" t="n">
        <v>0</v>
      </c>
      <c r="AE478" s="243" t="n">
        <v>0</v>
      </c>
      <c r="AF478" s="243" t="n">
        <v>0</v>
      </c>
      <c r="AG478" s="243" t="n">
        <v>0</v>
      </c>
      <c r="AH478" s="518" t="n">
        <v>0</v>
      </c>
      <c r="AI478" s="243" t="n">
        <v>0</v>
      </c>
      <c r="AJ478" s="243" t="n">
        <v>0</v>
      </c>
      <c r="AK478" s="518" t="n">
        <v>0</v>
      </c>
      <c r="AL478" s="518" t="n">
        <v>0</v>
      </c>
      <c r="AM478" s="518" t="n">
        <v>0</v>
      </c>
      <c r="AN478" s="518" t="n">
        <v>0</v>
      </c>
      <c r="AO478" s="518" t="n">
        <v>0</v>
      </c>
      <c r="AP478" s="518" t="n">
        <v>0</v>
      </c>
      <c r="AQ478" s="518" t="n">
        <v>0</v>
      </c>
      <c r="AR478" s="518" t="n">
        <v>0</v>
      </c>
      <c r="AS478" s="518" t="n">
        <v>0</v>
      </c>
      <c r="AT478" s="518" t="n">
        <v>0</v>
      </c>
      <c r="AU478" s="518" t="n">
        <v>0</v>
      </c>
      <c r="AV478" s="518" t="n">
        <v>0</v>
      </c>
      <c r="AW478" s="518" t="n">
        <v>0</v>
      </c>
      <c r="AX478" s="518" t="n">
        <v>0</v>
      </c>
      <c r="AY478" s="518" t="n">
        <v>0</v>
      </c>
      <c r="AZ478" s="518" t="n">
        <v>0</v>
      </c>
      <c r="BA478" s="518" t="n">
        <v>0</v>
      </c>
      <c r="BB478" s="518" t="n">
        <v>0</v>
      </c>
      <c r="BC478" s="518" t="n">
        <v>0</v>
      </c>
      <c r="BD478" s="518" t="n">
        <v>0</v>
      </c>
      <c r="BE478" s="518" t="n">
        <v>0</v>
      </c>
      <c r="BF478" s="518" t="n">
        <v>0</v>
      </c>
      <c r="BG478" s="518" t="n">
        <v>0</v>
      </c>
      <c r="BH478" s="518" t="n">
        <v>0</v>
      </c>
      <c r="BI478" s="518" t="n">
        <v>0</v>
      </c>
      <c r="BJ478" s="518"/>
      <c r="BK478" s="518"/>
      <c r="BL478" s="518" t="n">
        <v>0</v>
      </c>
      <c r="BM478" s="518"/>
      <c r="BN478" s="518"/>
      <c r="BO478" s="518"/>
      <c r="BP478" s="518"/>
      <c r="BQ478" s="518"/>
      <c r="BR478" s="518"/>
      <c r="BS478" s="518"/>
      <c r="BT478" s="518"/>
      <c r="BU478" s="518"/>
      <c r="BV478" s="518" t="n">
        <v>0</v>
      </c>
      <c r="BW478" s="518" t="n">
        <v>0</v>
      </c>
      <c r="BX478" s="518" t="n">
        <v>0</v>
      </c>
      <c r="BY478" s="518" t="n">
        <v>0</v>
      </c>
      <c r="BZ478" s="518" t="n">
        <v>0</v>
      </c>
      <c r="CA478" s="518" t="n">
        <v>0</v>
      </c>
      <c r="CB478" s="518" t="n">
        <v>0</v>
      </c>
      <c r="CC478" s="518" t="n">
        <v>0</v>
      </c>
      <c r="CD478" s="518" t="n">
        <v>0</v>
      </c>
      <c r="CE478" s="518" t="n">
        <v>0</v>
      </c>
      <c r="CF478" s="518" t="n">
        <v>0</v>
      </c>
      <c r="CG478" s="518" t="n">
        <v>0</v>
      </c>
      <c r="CH478" s="518"/>
      <c r="CI478" s="716"/>
      <c r="CL478" s="48" t="n">
        <v>0</v>
      </c>
      <c r="CM478" s="48" t="n">
        <f aca="false">CL478-V478</f>
        <v>0</v>
      </c>
      <c r="CN478" s="702" t="n">
        <f aca="false">SUM(CO478:DR478)</f>
        <v>0</v>
      </c>
      <c r="CO478" s="703" t="n">
        <v>0</v>
      </c>
      <c r="CP478" s="703"/>
      <c r="CQ478" s="703" t="n">
        <v>0</v>
      </c>
      <c r="CR478" s="703"/>
      <c r="CS478" s="703" t="n">
        <v>0</v>
      </c>
      <c r="CT478" s="703" t="n">
        <v>0</v>
      </c>
      <c r="CU478" s="703"/>
      <c r="CV478" s="703"/>
      <c r="CW478" s="703"/>
      <c r="CX478" s="703" t="n">
        <v>0</v>
      </c>
      <c r="CY478" s="703" t="n">
        <v>0</v>
      </c>
      <c r="CZ478" s="703" t="n">
        <v>0</v>
      </c>
      <c r="DA478" s="703"/>
      <c r="DB478" s="703"/>
      <c r="DC478" s="703"/>
      <c r="DD478" s="703"/>
      <c r="DE478" s="703" t="n">
        <v>0</v>
      </c>
      <c r="DF478" s="703"/>
      <c r="DG478" s="703" t="n">
        <v>0</v>
      </c>
      <c r="DH478" s="703" t="n">
        <v>0</v>
      </c>
      <c r="DI478" s="703" t="n">
        <v>0</v>
      </c>
      <c r="DJ478" s="703" t="n">
        <v>0</v>
      </c>
      <c r="DK478" s="703" t="n">
        <v>0</v>
      </c>
      <c r="DL478" s="703" t="n">
        <v>0</v>
      </c>
      <c r="DM478" s="703"/>
      <c r="DN478" s="703"/>
      <c r="DO478" s="703"/>
      <c r="DP478" s="703"/>
      <c r="DQ478" s="703"/>
      <c r="DR478" s="703"/>
      <c r="DS478" s="704" t="n">
        <f aca="false">CN478-V478</f>
        <v>0</v>
      </c>
      <c r="DT478" s="719" t="s">
        <v>1828</v>
      </c>
      <c r="DU478" s="48"/>
    </row>
    <row r="479" customFormat="false" ht="15" hidden="false" customHeight="true" outlineLevel="0" collapsed="false">
      <c r="A479" s="705" t="n">
        <f aca="false">A478+1</f>
        <v>470</v>
      </c>
      <c r="B479" s="706" t="s">
        <v>929</v>
      </c>
      <c r="C479" s="706" t="s">
        <v>463</v>
      </c>
      <c r="D479" s="706" t="s">
        <v>461</v>
      </c>
      <c r="E479" s="243" t="n">
        <f aca="false">COUNTIF($G$10:$G$1856,$G479)</f>
        <v>1</v>
      </c>
      <c r="F479" s="717" t="s">
        <v>1896</v>
      </c>
      <c r="G479" s="717" t="s">
        <v>1896</v>
      </c>
      <c r="H479" s="707" t="s">
        <v>1897</v>
      </c>
      <c r="I479" s="708" t="s">
        <v>932</v>
      </c>
      <c r="J479" s="707" t="s">
        <v>421</v>
      </c>
      <c r="K479" s="709" t="n">
        <v>0</v>
      </c>
      <c r="L479" s="707" t="s">
        <v>292</v>
      </c>
      <c r="M479" s="708" t="s">
        <v>933</v>
      </c>
      <c r="N479" s="710" t="s">
        <v>934</v>
      </c>
      <c r="O479" s="512" t="n">
        <v>1</v>
      </c>
      <c r="P479" s="512" t="n">
        <v>1</v>
      </c>
      <c r="Q479" s="711" t="n">
        <v>0.006180786</v>
      </c>
      <c r="R479" s="712"/>
      <c r="S479" s="715" t="n">
        <v>27.28</v>
      </c>
      <c r="T479" s="714" t="n">
        <v>27.28</v>
      </c>
      <c r="U479" s="715"/>
      <c r="V479" s="262" t="n">
        <f aca="false">SUM(W479:CI479)</f>
        <v>2</v>
      </c>
      <c r="W479" s="243" t="n">
        <v>0</v>
      </c>
      <c r="X479" s="243" t="n">
        <v>0</v>
      </c>
      <c r="Y479" s="243" t="n">
        <v>0</v>
      </c>
      <c r="Z479" s="243" t="n">
        <v>0</v>
      </c>
      <c r="AA479" s="243" t="n">
        <v>0</v>
      </c>
      <c r="AB479" s="243" t="n">
        <v>0</v>
      </c>
      <c r="AC479" s="243" t="n">
        <v>0</v>
      </c>
      <c r="AD479" s="243" t="n">
        <v>0</v>
      </c>
      <c r="AE479" s="243" t="n">
        <v>0</v>
      </c>
      <c r="AF479" s="243" t="n">
        <v>0</v>
      </c>
      <c r="AG479" s="243" t="n">
        <v>2</v>
      </c>
      <c r="AH479" s="518" t="n">
        <v>0</v>
      </c>
      <c r="AI479" s="243" t="n">
        <v>0</v>
      </c>
      <c r="AJ479" s="243" t="n">
        <v>0</v>
      </c>
      <c r="AK479" s="518" t="n">
        <v>0</v>
      </c>
      <c r="AL479" s="518" t="n">
        <v>0</v>
      </c>
      <c r="AM479" s="518" t="n">
        <v>0</v>
      </c>
      <c r="AN479" s="518" t="n">
        <v>0</v>
      </c>
      <c r="AO479" s="518" t="n">
        <v>0</v>
      </c>
      <c r="AP479" s="518" t="n">
        <v>0</v>
      </c>
      <c r="AQ479" s="518" t="n">
        <v>0</v>
      </c>
      <c r="AR479" s="518" t="n">
        <v>0</v>
      </c>
      <c r="AS479" s="518" t="n">
        <v>0</v>
      </c>
      <c r="AT479" s="518" t="n">
        <v>0</v>
      </c>
      <c r="AU479" s="518" t="n">
        <v>0</v>
      </c>
      <c r="AV479" s="518" t="n">
        <v>0</v>
      </c>
      <c r="AW479" s="518" t="n">
        <v>0</v>
      </c>
      <c r="AX479" s="518" t="n">
        <v>0</v>
      </c>
      <c r="AY479" s="518" t="n">
        <v>0</v>
      </c>
      <c r="AZ479" s="518" t="n">
        <v>0</v>
      </c>
      <c r="BA479" s="518" t="n">
        <v>0</v>
      </c>
      <c r="BB479" s="518" t="n">
        <v>0</v>
      </c>
      <c r="BC479" s="518" t="n">
        <v>0</v>
      </c>
      <c r="BD479" s="518" t="n">
        <v>0</v>
      </c>
      <c r="BE479" s="518" t="n">
        <v>0</v>
      </c>
      <c r="BF479" s="518" t="n">
        <v>0</v>
      </c>
      <c r="BG479" s="518" t="n">
        <v>0</v>
      </c>
      <c r="BH479" s="518" t="n">
        <v>0</v>
      </c>
      <c r="BI479" s="518" t="n">
        <v>0</v>
      </c>
      <c r="BJ479" s="518"/>
      <c r="BK479" s="518"/>
      <c r="BL479" s="518" t="n">
        <v>0</v>
      </c>
      <c r="BM479" s="518"/>
      <c r="BN479" s="518"/>
      <c r="BO479" s="518"/>
      <c r="BP479" s="518"/>
      <c r="BQ479" s="518"/>
      <c r="BR479" s="518"/>
      <c r="BS479" s="518"/>
      <c r="BT479" s="518"/>
      <c r="BU479" s="518"/>
      <c r="BV479" s="518" t="n">
        <v>0</v>
      </c>
      <c r="BW479" s="518" t="n">
        <v>0</v>
      </c>
      <c r="BX479" s="518" t="n">
        <v>0</v>
      </c>
      <c r="BY479" s="518" t="n">
        <v>0</v>
      </c>
      <c r="BZ479" s="518" t="n">
        <v>0</v>
      </c>
      <c r="CA479" s="518" t="n">
        <v>0</v>
      </c>
      <c r="CB479" s="518" t="n">
        <v>0</v>
      </c>
      <c r="CC479" s="518" t="n">
        <v>0</v>
      </c>
      <c r="CD479" s="518" t="n">
        <v>0</v>
      </c>
      <c r="CE479" s="518" t="n">
        <v>0</v>
      </c>
      <c r="CF479" s="518" t="n">
        <v>0</v>
      </c>
      <c r="CG479" s="518" t="n">
        <v>0</v>
      </c>
      <c r="CH479" s="518"/>
      <c r="CI479" s="716"/>
      <c r="CL479" s="48" t="n">
        <v>2</v>
      </c>
      <c r="CM479" s="48" t="n">
        <f aca="false">CL479-V479</f>
        <v>0</v>
      </c>
      <c r="CN479" s="702" t="n">
        <f aca="false">SUM(CO479:DR479)</f>
        <v>2</v>
      </c>
      <c r="CO479" s="703" t="n">
        <v>0</v>
      </c>
      <c r="CP479" s="703"/>
      <c r="CQ479" s="703" t="n">
        <v>0</v>
      </c>
      <c r="CR479" s="703"/>
      <c r="CS479" s="703" t="n">
        <v>0</v>
      </c>
      <c r="CT479" s="703" t="n">
        <v>0</v>
      </c>
      <c r="CU479" s="703"/>
      <c r="CV479" s="703"/>
      <c r="CW479" s="703"/>
      <c r="CX479" s="703" t="n">
        <v>0</v>
      </c>
      <c r="CY479" s="703" t="n">
        <v>2</v>
      </c>
      <c r="CZ479" s="703" t="n">
        <v>0</v>
      </c>
      <c r="DA479" s="703"/>
      <c r="DB479" s="703"/>
      <c r="DC479" s="703"/>
      <c r="DD479" s="703"/>
      <c r="DE479" s="703" t="n">
        <v>0</v>
      </c>
      <c r="DF479" s="703"/>
      <c r="DG479" s="703" t="n">
        <v>0</v>
      </c>
      <c r="DH479" s="703" t="n">
        <v>0</v>
      </c>
      <c r="DI479" s="703" t="n">
        <v>0</v>
      </c>
      <c r="DJ479" s="703" t="n">
        <v>0</v>
      </c>
      <c r="DK479" s="703" t="n">
        <v>0</v>
      </c>
      <c r="DL479" s="703" t="n">
        <v>0</v>
      </c>
      <c r="DM479" s="703"/>
      <c r="DN479" s="703"/>
      <c r="DO479" s="703"/>
      <c r="DP479" s="703"/>
      <c r="DQ479" s="703"/>
      <c r="DR479" s="703"/>
      <c r="DS479" s="704" t="n">
        <f aca="false">CN479-V479</f>
        <v>0</v>
      </c>
      <c r="DT479" s="719" t="s">
        <v>1828</v>
      </c>
      <c r="DU479" s="48"/>
    </row>
    <row r="480" customFormat="false" ht="15" hidden="false" customHeight="true" outlineLevel="0" collapsed="false">
      <c r="A480" s="705" t="n">
        <f aca="false">A479+1</f>
        <v>471</v>
      </c>
      <c r="B480" s="706" t="s">
        <v>929</v>
      </c>
      <c r="C480" s="706" t="s">
        <v>463</v>
      </c>
      <c r="D480" s="706" t="s">
        <v>461</v>
      </c>
      <c r="E480" s="243" t="n">
        <f aca="false">COUNTIF($G$10:$G$1856,$G480)</f>
        <v>1</v>
      </c>
      <c r="F480" s="717" t="s">
        <v>1898</v>
      </c>
      <c r="G480" s="717" t="s">
        <v>1898</v>
      </c>
      <c r="H480" s="707" t="s">
        <v>1899</v>
      </c>
      <c r="I480" s="708" t="s">
        <v>1027</v>
      </c>
      <c r="J480" s="707" t="s">
        <v>421</v>
      </c>
      <c r="K480" s="709" t="n">
        <v>0</v>
      </c>
      <c r="L480" s="707" t="s">
        <v>292</v>
      </c>
      <c r="M480" s="708" t="s">
        <v>1028</v>
      </c>
      <c r="N480" s="710" t="s">
        <v>934</v>
      </c>
      <c r="O480" s="512" t="n">
        <v>1</v>
      </c>
      <c r="P480" s="512" t="n">
        <v>1</v>
      </c>
      <c r="Q480" s="711" t="n">
        <v>0.005601852</v>
      </c>
      <c r="R480" s="712"/>
      <c r="S480" s="715" t="n">
        <v>24.76</v>
      </c>
      <c r="T480" s="714" t="n">
        <v>24.76</v>
      </c>
      <c r="U480" s="715"/>
      <c r="V480" s="262" t="n">
        <f aca="false">SUM(W480:CI480)</f>
        <v>2</v>
      </c>
      <c r="W480" s="243" t="n">
        <v>0</v>
      </c>
      <c r="X480" s="243" t="n">
        <v>0</v>
      </c>
      <c r="Y480" s="243" t="n">
        <v>0</v>
      </c>
      <c r="Z480" s="243" t="n">
        <v>0</v>
      </c>
      <c r="AA480" s="243" t="n">
        <v>0</v>
      </c>
      <c r="AB480" s="243" t="n">
        <v>0</v>
      </c>
      <c r="AC480" s="243" t="n">
        <v>0</v>
      </c>
      <c r="AD480" s="243" t="n">
        <v>0</v>
      </c>
      <c r="AE480" s="243" t="n">
        <v>0</v>
      </c>
      <c r="AF480" s="243" t="n">
        <v>0</v>
      </c>
      <c r="AG480" s="243" t="n">
        <v>2</v>
      </c>
      <c r="AH480" s="518" t="n">
        <v>0</v>
      </c>
      <c r="AI480" s="243" t="n">
        <v>0</v>
      </c>
      <c r="AJ480" s="243" t="n">
        <v>0</v>
      </c>
      <c r="AK480" s="518" t="n">
        <v>0</v>
      </c>
      <c r="AL480" s="518" t="n">
        <v>0</v>
      </c>
      <c r="AM480" s="518" t="n">
        <v>0</v>
      </c>
      <c r="AN480" s="518" t="n">
        <v>0</v>
      </c>
      <c r="AO480" s="518" t="n">
        <v>0</v>
      </c>
      <c r="AP480" s="518" t="n">
        <v>0</v>
      </c>
      <c r="AQ480" s="518" t="n">
        <v>0</v>
      </c>
      <c r="AR480" s="518" t="n">
        <v>0</v>
      </c>
      <c r="AS480" s="518" t="n">
        <v>0</v>
      </c>
      <c r="AT480" s="518" t="n">
        <v>0</v>
      </c>
      <c r="AU480" s="518" t="n">
        <v>0</v>
      </c>
      <c r="AV480" s="518" t="n">
        <v>0</v>
      </c>
      <c r="AW480" s="518" t="n">
        <v>0</v>
      </c>
      <c r="AX480" s="518" t="n">
        <v>0</v>
      </c>
      <c r="AY480" s="518" t="n">
        <v>0</v>
      </c>
      <c r="AZ480" s="518" t="n">
        <v>0</v>
      </c>
      <c r="BA480" s="518" t="n">
        <v>0</v>
      </c>
      <c r="BB480" s="518" t="n">
        <v>0</v>
      </c>
      <c r="BC480" s="518" t="n">
        <v>0</v>
      </c>
      <c r="BD480" s="518" t="n">
        <v>0</v>
      </c>
      <c r="BE480" s="518" t="n">
        <v>0</v>
      </c>
      <c r="BF480" s="518" t="n">
        <v>0</v>
      </c>
      <c r="BG480" s="518" t="n">
        <v>0</v>
      </c>
      <c r="BH480" s="518" t="n">
        <v>0</v>
      </c>
      <c r="BI480" s="518" t="n">
        <v>0</v>
      </c>
      <c r="BJ480" s="518"/>
      <c r="BK480" s="518"/>
      <c r="BL480" s="518" t="n">
        <v>0</v>
      </c>
      <c r="BM480" s="518"/>
      <c r="BN480" s="518"/>
      <c r="BO480" s="518"/>
      <c r="BP480" s="518"/>
      <c r="BQ480" s="518"/>
      <c r="BR480" s="518"/>
      <c r="BS480" s="518"/>
      <c r="BT480" s="518"/>
      <c r="BU480" s="518"/>
      <c r="BV480" s="518" t="n">
        <v>0</v>
      </c>
      <c r="BW480" s="518" t="n">
        <v>0</v>
      </c>
      <c r="BX480" s="518" t="n">
        <v>0</v>
      </c>
      <c r="BY480" s="518" t="n">
        <v>0</v>
      </c>
      <c r="BZ480" s="518" t="n">
        <v>0</v>
      </c>
      <c r="CA480" s="518" t="n">
        <v>0</v>
      </c>
      <c r="CB480" s="518" t="n">
        <v>0</v>
      </c>
      <c r="CC480" s="518" t="n">
        <v>0</v>
      </c>
      <c r="CD480" s="518" t="n">
        <v>0</v>
      </c>
      <c r="CE480" s="518" t="n">
        <v>0</v>
      </c>
      <c r="CF480" s="518" t="n">
        <v>0</v>
      </c>
      <c r="CG480" s="518" t="n">
        <v>0</v>
      </c>
      <c r="CH480" s="518"/>
      <c r="CI480" s="716"/>
      <c r="CL480" s="48" t="n">
        <v>2</v>
      </c>
      <c r="CM480" s="48" t="n">
        <f aca="false">CL480-V480</f>
        <v>0</v>
      </c>
      <c r="CN480" s="702" t="n">
        <f aca="false">SUM(CO480:DR480)</f>
        <v>2</v>
      </c>
      <c r="CO480" s="703" t="n">
        <v>0</v>
      </c>
      <c r="CP480" s="703"/>
      <c r="CQ480" s="703" t="n">
        <v>0</v>
      </c>
      <c r="CR480" s="703"/>
      <c r="CS480" s="703" t="n">
        <v>0</v>
      </c>
      <c r="CT480" s="703" t="n">
        <v>0</v>
      </c>
      <c r="CU480" s="703"/>
      <c r="CV480" s="703"/>
      <c r="CW480" s="703"/>
      <c r="CX480" s="703" t="n">
        <v>0</v>
      </c>
      <c r="CY480" s="703" t="n">
        <v>2</v>
      </c>
      <c r="CZ480" s="703" t="n">
        <v>0</v>
      </c>
      <c r="DA480" s="703"/>
      <c r="DB480" s="703"/>
      <c r="DC480" s="703"/>
      <c r="DD480" s="703"/>
      <c r="DE480" s="703" t="n">
        <v>0</v>
      </c>
      <c r="DF480" s="703"/>
      <c r="DG480" s="703" t="n">
        <v>0</v>
      </c>
      <c r="DH480" s="703" t="n">
        <v>0</v>
      </c>
      <c r="DI480" s="703" t="n">
        <v>0</v>
      </c>
      <c r="DJ480" s="703" t="n">
        <v>0</v>
      </c>
      <c r="DK480" s="703" t="n">
        <v>0</v>
      </c>
      <c r="DL480" s="703" t="n">
        <v>0</v>
      </c>
      <c r="DM480" s="703"/>
      <c r="DN480" s="703"/>
      <c r="DO480" s="703"/>
      <c r="DP480" s="703"/>
      <c r="DQ480" s="703"/>
      <c r="DR480" s="703"/>
      <c r="DS480" s="704" t="n">
        <f aca="false">CN480-V480</f>
        <v>0</v>
      </c>
      <c r="DT480" s="719" t="s">
        <v>1828</v>
      </c>
      <c r="DU480" s="48"/>
    </row>
    <row r="481" customFormat="false" ht="15" hidden="false" customHeight="true" outlineLevel="0" collapsed="false">
      <c r="A481" s="705" t="n">
        <f aca="false">A480+1</f>
        <v>472</v>
      </c>
      <c r="B481" s="706" t="s">
        <v>929</v>
      </c>
      <c r="C481" s="706" t="s">
        <v>463</v>
      </c>
      <c r="D481" s="706" t="s">
        <v>461</v>
      </c>
      <c r="E481" s="243" t="n">
        <f aca="false">COUNTIF($G$10:$G$1856,$G481)</f>
        <v>1</v>
      </c>
      <c r="F481" s="717" t="s">
        <v>1900</v>
      </c>
      <c r="G481" s="717" t="s">
        <v>1900</v>
      </c>
      <c r="H481" s="707" t="s">
        <v>1901</v>
      </c>
      <c r="I481" s="708" t="s">
        <v>1031</v>
      </c>
      <c r="J481" s="707" t="s">
        <v>421</v>
      </c>
      <c r="K481" s="709" t="n">
        <v>0</v>
      </c>
      <c r="L481" s="707" t="s">
        <v>292</v>
      </c>
      <c r="M481" s="708" t="s">
        <v>1032</v>
      </c>
      <c r="N481" s="710" t="s">
        <v>934</v>
      </c>
      <c r="O481" s="512" t="n">
        <v>1</v>
      </c>
      <c r="P481" s="512" t="n">
        <v>1</v>
      </c>
      <c r="Q481" s="711" t="n">
        <v>0.005601852</v>
      </c>
      <c r="R481" s="712"/>
      <c r="S481" s="715" t="n">
        <v>24.76</v>
      </c>
      <c r="T481" s="714" t="n">
        <v>24.76</v>
      </c>
      <c r="U481" s="715"/>
      <c r="V481" s="262" t="n">
        <f aca="false">SUM(W481:CI481)</f>
        <v>0</v>
      </c>
      <c r="W481" s="243" t="n">
        <v>0</v>
      </c>
      <c r="X481" s="243" t="n">
        <v>0</v>
      </c>
      <c r="Y481" s="243" t="n">
        <v>0</v>
      </c>
      <c r="Z481" s="243" t="n">
        <v>0</v>
      </c>
      <c r="AA481" s="243" t="n">
        <v>0</v>
      </c>
      <c r="AB481" s="243" t="n">
        <v>0</v>
      </c>
      <c r="AC481" s="243" t="n">
        <v>0</v>
      </c>
      <c r="AD481" s="243" t="n">
        <v>0</v>
      </c>
      <c r="AE481" s="243" t="n">
        <v>0</v>
      </c>
      <c r="AF481" s="243" t="n">
        <v>0</v>
      </c>
      <c r="AG481" s="243" t="n">
        <v>0</v>
      </c>
      <c r="AH481" s="518" t="n">
        <v>0</v>
      </c>
      <c r="AI481" s="243" t="n">
        <v>0</v>
      </c>
      <c r="AJ481" s="243" t="n">
        <v>0</v>
      </c>
      <c r="AK481" s="518" t="n">
        <v>0</v>
      </c>
      <c r="AL481" s="518" t="n">
        <v>0</v>
      </c>
      <c r="AM481" s="518" t="n">
        <v>0</v>
      </c>
      <c r="AN481" s="518" t="n">
        <v>0</v>
      </c>
      <c r="AO481" s="518" t="n">
        <v>0</v>
      </c>
      <c r="AP481" s="518" t="n">
        <v>0</v>
      </c>
      <c r="AQ481" s="518" t="n">
        <v>0</v>
      </c>
      <c r="AR481" s="518" t="n">
        <v>0</v>
      </c>
      <c r="AS481" s="518" t="n">
        <v>0</v>
      </c>
      <c r="AT481" s="518" t="n">
        <v>0</v>
      </c>
      <c r="AU481" s="518" t="n">
        <v>0</v>
      </c>
      <c r="AV481" s="518" t="n">
        <v>0</v>
      </c>
      <c r="AW481" s="518" t="n">
        <v>0</v>
      </c>
      <c r="AX481" s="518" t="n">
        <v>0</v>
      </c>
      <c r="AY481" s="518" t="n">
        <v>0</v>
      </c>
      <c r="AZ481" s="518" t="n">
        <v>0</v>
      </c>
      <c r="BA481" s="518" t="n">
        <v>0</v>
      </c>
      <c r="BB481" s="518" t="n">
        <v>0</v>
      </c>
      <c r="BC481" s="518" t="n">
        <v>0</v>
      </c>
      <c r="BD481" s="518" t="n">
        <v>0</v>
      </c>
      <c r="BE481" s="518" t="n">
        <v>0</v>
      </c>
      <c r="BF481" s="518" t="n">
        <v>0</v>
      </c>
      <c r="BG481" s="518" t="n">
        <v>0</v>
      </c>
      <c r="BH481" s="518" t="n">
        <v>0</v>
      </c>
      <c r="BI481" s="518" t="n">
        <v>0</v>
      </c>
      <c r="BJ481" s="518"/>
      <c r="BK481" s="518"/>
      <c r="BL481" s="518" t="n">
        <v>0</v>
      </c>
      <c r="BM481" s="518"/>
      <c r="BN481" s="518"/>
      <c r="BO481" s="518"/>
      <c r="BP481" s="518"/>
      <c r="BQ481" s="518"/>
      <c r="BR481" s="518"/>
      <c r="BS481" s="518"/>
      <c r="BT481" s="518"/>
      <c r="BU481" s="518"/>
      <c r="BV481" s="518" t="n">
        <v>0</v>
      </c>
      <c r="BW481" s="518" t="n">
        <v>0</v>
      </c>
      <c r="BX481" s="518" t="n">
        <v>0</v>
      </c>
      <c r="BY481" s="518" t="n">
        <v>0</v>
      </c>
      <c r="BZ481" s="518" t="n">
        <v>0</v>
      </c>
      <c r="CA481" s="518" t="n">
        <v>0</v>
      </c>
      <c r="CB481" s="518" t="n">
        <v>0</v>
      </c>
      <c r="CC481" s="518" t="n">
        <v>0</v>
      </c>
      <c r="CD481" s="518" t="n">
        <v>0</v>
      </c>
      <c r="CE481" s="518" t="n">
        <v>0</v>
      </c>
      <c r="CF481" s="518" t="n">
        <v>0</v>
      </c>
      <c r="CG481" s="518" t="n">
        <v>0</v>
      </c>
      <c r="CH481" s="518"/>
      <c r="CI481" s="716"/>
      <c r="CL481" s="48" t="n">
        <v>0</v>
      </c>
      <c r="CM481" s="48" t="n">
        <f aca="false">CL481-V481</f>
        <v>0</v>
      </c>
      <c r="CN481" s="702" t="n">
        <f aca="false">SUM(CO481:DR481)</f>
        <v>0</v>
      </c>
      <c r="CO481" s="703" t="n">
        <v>0</v>
      </c>
      <c r="CP481" s="703"/>
      <c r="CQ481" s="703" t="n">
        <v>0</v>
      </c>
      <c r="CR481" s="703"/>
      <c r="CS481" s="703" t="n">
        <v>0</v>
      </c>
      <c r="CT481" s="703" t="n">
        <v>0</v>
      </c>
      <c r="CU481" s="703"/>
      <c r="CV481" s="703"/>
      <c r="CW481" s="703"/>
      <c r="CX481" s="703" t="n">
        <v>0</v>
      </c>
      <c r="CY481" s="703" t="n">
        <v>0</v>
      </c>
      <c r="CZ481" s="703" t="n">
        <v>0</v>
      </c>
      <c r="DA481" s="703"/>
      <c r="DB481" s="703"/>
      <c r="DC481" s="703"/>
      <c r="DD481" s="703"/>
      <c r="DE481" s="703" t="n">
        <v>0</v>
      </c>
      <c r="DF481" s="703"/>
      <c r="DG481" s="703" t="n">
        <v>0</v>
      </c>
      <c r="DH481" s="703" t="n">
        <v>0</v>
      </c>
      <c r="DI481" s="703" t="n">
        <v>0</v>
      </c>
      <c r="DJ481" s="703" t="n">
        <v>0</v>
      </c>
      <c r="DK481" s="703" t="n">
        <v>0</v>
      </c>
      <c r="DL481" s="703" t="n">
        <v>0</v>
      </c>
      <c r="DM481" s="703"/>
      <c r="DN481" s="703"/>
      <c r="DO481" s="703"/>
      <c r="DP481" s="703"/>
      <c r="DQ481" s="703"/>
      <c r="DR481" s="703"/>
      <c r="DS481" s="704" t="n">
        <f aca="false">CN481-V481</f>
        <v>0</v>
      </c>
      <c r="DT481" s="719" t="s">
        <v>1828</v>
      </c>
      <c r="DU481" s="48"/>
    </row>
    <row r="482" customFormat="false" ht="15" hidden="false" customHeight="true" outlineLevel="0" collapsed="false">
      <c r="A482" s="705" t="n">
        <f aca="false">A481+1</f>
        <v>473</v>
      </c>
      <c r="B482" s="706" t="s">
        <v>929</v>
      </c>
      <c r="C482" s="706" t="s">
        <v>463</v>
      </c>
      <c r="D482" s="706" t="s">
        <v>461</v>
      </c>
      <c r="E482" s="243" t="n">
        <f aca="false">COUNTIF($G$10:$G$1856,$G482)</f>
        <v>1</v>
      </c>
      <c r="F482" s="717" t="s">
        <v>1902</v>
      </c>
      <c r="G482" s="717" t="s">
        <v>1902</v>
      </c>
      <c r="H482" s="707" t="s">
        <v>1903</v>
      </c>
      <c r="I482" s="708" t="s">
        <v>1050</v>
      </c>
      <c r="J482" s="707" t="s">
        <v>421</v>
      </c>
      <c r="K482" s="709" t="n">
        <v>0</v>
      </c>
      <c r="L482" s="707" t="s">
        <v>292</v>
      </c>
      <c r="M482" s="708" t="s">
        <v>1053</v>
      </c>
      <c r="N482" s="710" t="s">
        <v>934</v>
      </c>
      <c r="O482" s="512" t="n">
        <v>2</v>
      </c>
      <c r="P482" s="512" t="n">
        <v>1</v>
      </c>
      <c r="Q482" s="711" t="n">
        <v>0.0013671</v>
      </c>
      <c r="R482" s="712"/>
      <c r="S482" s="715" t="n">
        <v>6.04</v>
      </c>
      <c r="T482" s="714" t="n">
        <v>6.04</v>
      </c>
      <c r="U482" s="715"/>
      <c r="V482" s="262" t="n">
        <f aca="false">SUM(W482:CI482)</f>
        <v>2</v>
      </c>
      <c r="W482" s="243" t="n">
        <v>0</v>
      </c>
      <c r="X482" s="243" t="n">
        <v>0</v>
      </c>
      <c r="Y482" s="243" t="n">
        <v>0</v>
      </c>
      <c r="Z482" s="243" t="n">
        <v>0</v>
      </c>
      <c r="AA482" s="243" t="n">
        <v>0</v>
      </c>
      <c r="AB482" s="243" t="n">
        <v>0</v>
      </c>
      <c r="AC482" s="243" t="n">
        <v>0</v>
      </c>
      <c r="AD482" s="243" t="n">
        <v>0</v>
      </c>
      <c r="AE482" s="243" t="n">
        <v>0</v>
      </c>
      <c r="AF482" s="243" t="n">
        <v>0</v>
      </c>
      <c r="AG482" s="243" t="n">
        <v>2</v>
      </c>
      <c r="AH482" s="518" t="n">
        <v>0</v>
      </c>
      <c r="AI482" s="243" t="n">
        <v>0</v>
      </c>
      <c r="AJ482" s="243" t="n">
        <v>0</v>
      </c>
      <c r="AK482" s="518" t="n">
        <v>0</v>
      </c>
      <c r="AL482" s="518" t="n">
        <v>0</v>
      </c>
      <c r="AM482" s="518" t="n">
        <v>0</v>
      </c>
      <c r="AN482" s="518" t="n">
        <v>0</v>
      </c>
      <c r="AO482" s="518" t="n">
        <v>0</v>
      </c>
      <c r="AP482" s="518" t="n">
        <v>0</v>
      </c>
      <c r="AQ482" s="518" t="n">
        <v>0</v>
      </c>
      <c r="AR482" s="518" t="n">
        <v>0</v>
      </c>
      <c r="AS482" s="518" t="n">
        <v>0</v>
      </c>
      <c r="AT482" s="518" t="n">
        <v>0</v>
      </c>
      <c r="AU482" s="518" t="n">
        <v>0</v>
      </c>
      <c r="AV482" s="518" t="n">
        <v>0</v>
      </c>
      <c r="AW482" s="518" t="n">
        <v>0</v>
      </c>
      <c r="AX482" s="518" t="n">
        <v>0</v>
      </c>
      <c r="AY482" s="518" t="n">
        <v>0</v>
      </c>
      <c r="AZ482" s="518" t="n">
        <v>0</v>
      </c>
      <c r="BA482" s="518" t="n">
        <v>0</v>
      </c>
      <c r="BB482" s="518" t="n">
        <v>0</v>
      </c>
      <c r="BC482" s="518" t="n">
        <v>0</v>
      </c>
      <c r="BD482" s="518" t="n">
        <v>0</v>
      </c>
      <c r="BE482" s="518" t="n">
        <v>0</v>
      </c>
      <c r="BF482" s="518" t="n">
        <v>0</v>
      </c>
      <c r="BG482" s="518" t="n">
        <v>0</v>
      </c>
      <c r="BH482" s="518" t="n">
        <v>0</v>
      </c>
      <c r="BI482" s="518" t="n">
        <v>0</v>
      </c>
      <c r="BJ482" s="518"/>
      <c r="BK482" s="518"/>
      <c r="BL482" s="518" t="n">
        <v>0</v>
      </c>
      <c r="BM482" s="518"/>
      <c r="BN482" s="518"/>
      <c r="BO482" s="518"/>
      <c r="BP482" s="518"/>
      <c r="BQ482" s="518"/>
      <c r="BR482" s="518"/>
      <c r="BS482" s="518"/>
      <c r="BT482" s="518"/>
      <c r="BU482" s="518"/>
      <c r="BV482" s="518" t="n">
        <v>0</v>
      </c>
      <c r="BW482" s="518" t="n">
        <v>0</v>
      </c>
      <c r="BX482" s="518" t="n">
        <v>0</v>
      </c>
      <c r="BY482" s="518" t="n">
        <v>0</v>
      </c>
      <c r="BZ482" s="518" t="n">
        <v>0</v>
      </c>
      <c r="CA482" s="518" t="n">
        <v>0</v>
      </c>
      <c r="CB482" s="518" t="n">
        <v>0</v>
      </c>
      <c r="CC482" s="518" t="n">
        <v>0</v>
      </c>
      <c r="CD482" s="518" t="n">
        <v>0</v>
      </c>
      <c r="CE482" s="518" t="n">
        <v>0</v>
      </c>
      <c r="CF482" s="518" t="n">
        <v>0</v>
      </c>
      <c r="CG482" s="518" t="n">
        <v>0</v>
      </c>
      <c r="CH482" s="518"/>
      <c r="CI482" s="716"/>
      <c r="CL482" s="48" t="n">
        <v>2</v>
      </c>
      <c r="CM482" s="48" t="n">
        <f aca="false">CL482-V482</f>
        <v>0</v>
      </c>
      <c r="CN482" s="702" t="n">
        <f aca="false">SUM(CO482:DR482)</f>
        <v>2</v>
      </c>
      <c r="CO482" s="703" t="n">
        <v>0</v>
      </c>
      <c r="CP482" s="703"/>
      <c r="CQ482" s="703" t="n">
        <v>0</v>
      </c>
      <c r="CR482" s="703"/>
      <c r="CS482" s="703" t="n">
        <v>0</v>
      </c>
      <c r="CT482" s="703" t="n">
        <v>0</v>
      </c>
      <c r="CU482" s="703"/>
      <c r="CV482" s="703"/>
      <c r="CW482" s="703"/>
      <c r="CX482" s="703" t="n">
        <v>0</v>
      </c>
      <c r="CY482" s="703" t="n">
        <v>2</v>
      </c>
      <c r="CZ482" s="703" t="n">
        <v>0</v>
      </c>
      <c r="DA482" s="703"/>
      <c r="DB482" s="703"/>
      <c r="DC482" s="703"/>
      <c r="DD482" s="703"/>
      <c r="DE482" s="703" t="n">
        <v>0</v>
      </c>
      <c r="DF482" s="703"/>
      <c r="DG482" s="703" t="n">
        <v>0</v>
      </c>
      <c r="DH482" s="703" t="n">
        <v>0</v>
      </c>
      <c r="DI482" s="703" t="n">
        <v>0</v>
      </c>
      <c r="DJ482" s="703" t="n">
        <v>0</v>
      </c>
      <c r="DK482" s="703" t="n">
        <v>0</v>
      </c>
      <c r="DL482" s="703" t="n">
        <v>0</v>
      </c>
      <c r="DM482" s="703"/>
      <c r="DN482" s="703"/>
      <c r="DO482" s="703"/>
      <c r="DP482" s="703"/>
      <c r="DQ482" s="703"/>
      <c r="DR482" s="703"/>
      <c r="DS482" s="704" t="n">
        <f aca="false">CN482-V482</f>
        <v>0</v>
      </c>
      <c r="DT482" s="719" t="s">
        <v>1828</v>
      </c>
      <c r="DU482" s="48"/>
    </row>
    <row r="483" customFormat="false" ht="15" hidden="false" customHeight="true" outlineLevel="0" collapsed="false">
      <c r="A483" s="705" t="n">
        <f aca="false">A482+1</f>
        <v>474</v>
      </c>
      <c r="B483" s="706" t="s">
        <v>929</v>
      </c>
      <c r="C483" s="706" t="s">
        <v>463</v>
      </c>
      <c r="D483" s="706" t="s">
        <v>461</v>
      </c>
      <c r="E483" s="243" t="n">
        <f aca="false">COUNTIF($G$10:$G$1856,$G483)</f>
        <v>1</v>
      </c>
      <c r="F483" s="717" t="s">
        <v>1904</v>
      </c>
      <c r="G483" s="717" t="s">
        <v>1904</v>
      </c>
      <c r="H483" s="707" t="s">
        <v>1905</v>
      </c>
      <c r="I483" s="708" t="s">
        <v>985</v>
      </c>
      <c r="J483" s="707" t="s">
        <v>421</v>
      </c>
      <c r="K483" s="709" t="n">
        <v>0</v>
      </c>
      <c r="L483" s="707" t="s">
        <v>292</v>
      </c>
      <c r="M483" s="708" t="s">
        <v>1035</v>
      </c>
      <c r="N483" s="710" t="s">
        <v>934</v>
      </c>
      <c r="O483" s="512" t="n">
        <v>1</v>
      </c>
      <c r="P483" s="512" t="n">
        <v>1</v>
      </c>
      <c r="Q483" s="711" t="n">
        <v>0.003466413</v>
      </c>
      <c r="R483" s="712"/>
      <c r="S483" s="715" t="n">
        <v>15.32</v>
      </c>
      <c r="T483" s="714" t="n">
        <v>15.32</v>
      </c>
      <c r="U483" s="715"/>
      <c r="V483" s="262" t="n">
        <f aca="false">SUM(W483:CI483)</f>
        <v>0</v>
      </c>
      <c r="W483" s="243" t="n">
        <v>0</v>
      </c>
      <c r="X483" s="243" t="n">
        <v>0</v>
      </c>
      <c r="Y483" s="243" t="n">
        <v>0</v>
      </c>
      <c r="Z483" s="243" t="n">
        <v>0</v>
      </c>
      <c r="AA483" s="243" t="n">
        <v>0</v>
      </c>
      <c r="AB483" s="243" t="n">
        <v>0</v>
      </c>
      <c r="AC483" s="243" t="n">
        <v>0</v>
      </c>
      <c r="AD483" s="243" t="n">
        <v>0</v>
      </c>
      <c r="AE483" s="243" t="n">
        <v>0</v>
      </c>
      <c r="AF483" s="243" t="n">
        <v>0</v>
      </c>
      <c r="AG483" s="243" t="n">
        <v>0</v>
      </c>
      <c r="AH483" s="518" t="n">
        <v>0</v>
      </c>
      <c r="AI483" s="243" t="n">
        <v>0</v>
      </c>
      <c r="AJ483" s="243" t="n">
        <v>0</v>
      </c>
      <c r="AK483" s="518" t="n">
        <v>0</v>
      </c>
      <c r="AL483" s="518" t="n">
        <v>0</v>
      </c>
      <c r="AM483" s="518" t="n">
        <v>0</v>
      </c>
      <c r="AN483" s="518" t="n">
        <v>0</v>
      </c>
      <c r="AO483" s="518" t="n">
        <v>0</v>
      </c>
      <c r="AP483" s="518" t="n">
        <v>0</v>
      </c>
      <c r="AQ483" s="518" t="n">
        <v>0</v>
      </c>
      <c r="AR483" s="518" t="n">
        <v>0</v>
      </c>
      <c r="AS483" s="518" t="n">
        <v>0</v>
      </c>
      <c r="AT483" s="518" t="n">
        <v>0</v>
      </c>
      <c r="AU483" s="518" t="n">
        <v>0</v>
      </c>
      <c r="AV483" s="518" t="n">
        <v>0</v>
      </c>
      <c r="AW483" s="518" t="n">
        <v>0</v>
      </c>
      <c r="AX483" s="518" t="n">
        <v>0</v>
      </c>
      <c r="AY483" s="518" t="n">
        <v>0</v>
      </c>
      <c r="AZ483" s="518" t="n">
        <v>0</v>
      </c>
      <c r="BA483" s="518" t="n">
        <v>0</v>
      </c>
      <c r="BB483" s="518" t="n">
        <v>0</v>
      </c>
      <c r="BC483" s="518" t="n">
        <v>0</v>
      </c>
      <c r="BD483" s="518" t="n">
        <v>0</v>
      </c>
      <c r="BE483" s="518" t="n">
        <v>0</v>
      </c>
      <c r="BF483" s="518" t="n">
        <v>0</v>
      </c>
      <c r="BG483" s="518" t="n">
        <v>0</v>
      </c>
      <c r="BH483" s="518" t="n">
        <v>0</v>
      </c>
      <c r="BI483" s="518" t="n">
        <v>0</v>
      </c>
      <c r="BJ483" s="518"/>
      <c r="BK483" s="518"/>
      <c r="BL483" s="518" t="n">
        <v>0</v>
      </c>
      <c r="BM483" s="518"/>
      <c r="BN483" s="518"/>
      <c r="BO483" s="518"/>
      <c r="BP483" s="518"/>
      <c r="BQ483" s="518"/>
      <c r="BR483" s="518"/>
      <c r="BS483" s="518"/>
      <c r="BT483" s="518"/>
      <c r="BU483" s="518"/>
      <c r="BV483" s="518" t="n">
        <v>0</v>
      </c>
      <c r="BW483" s="518" t="n">
        <v>0</v>
      </c>
      <c r="BX483" s="518" t="n">
        <v>0</v>
      </c>
      <c r="BY483" s="518" t="n">
        <v>0</v>
      </c>
      <c r="BZ483" s="518" t="n">
        <v>0</v>
      </c>
      <c r="CA483" s="518" t="n">
        <v>0</v>
      </c>
      <c r="CB483" s="518" t="n">
        <v>0</v>
      </c>
      <c r="CC483" s="518" t="n">
        <v>0</v>
      </c>
      <c r="CD483" s="518" t="n">
        <v>0</v>
      </c>
      <c r="CE483" s="518" t="n">
        <v>0</v>
      </c>
      <c r="CF483" s="518" t="n">
        <v>0</v>
      </c>
      <c r="CG483" s="518" t="n">
        <v>0</v>
      </c>
      <c r="CH483" s="518"/>
      <c r="CI483" s="716"/>
      <c r="CL483" s="48" t="n">
        <v>0</v>
      </c>
      <c r="CM483" s="48" t="n">
        <f aca="false">CL483-V483</f>
        <v>0</v>
      </c>
      <c r="CN483" s="702" t="n">
        <f aca="false">SUM(CO483:DR483)</f>
        <v>0</v>
      </c>
      <c r="CO483" s="703" t="n">
        <v>0</v>
      </c>
      <c r="CP483" s="703"/>
      <c r="CQ483" s="703" t="n">
        <v>0</v>
      </c>
      <c r="CR483" s="703"/>
      <c r="CS483" s="703" t="n">
        <v>0</v>
      </c>
      <c r="CT483" s="703" t="n">
        <v>0</v>
      </c>
      <c r="CU483" s="703"/>
      <c r="CV483" s="703"/>
      <c r="CW483" s="703"/>
      <c r="CX483" s="703" t="n">
        <v>0</v>
      </c>
      <c r="CY483" s="703" t="n">
        <v>0</v>
      </c>
      <c r="CZ483" s="703" t="n">
        <v>0</v>
      </c>
      <c r="DA483" s="703"/>
      <c r="DB483" s="703"/>
      <c r="DC483" s="703"/>
      <c r="DD483" s="703"/>
      <c r="DE483" s="703" t="n">
        <v>0</v>
      </c>
      <c r="DF483" s="703"/>
      <c r="DG483" s="703" t="n">
        <v>0</v>
      </c>
      <c r="DH483" s="703" t="n">
        <v>0</v>
      </c>
      <c r="DI483" s="703" t="n">
        <v>0</v>
      </c>
      <c r="DJ483" s="703" t="n">
        <v>0</v>
      </c>
      <c r="DK483" s="703" t="n">
        <v>0</v>
      </c>
      <c r="DL483" s="703" t="n">
        <v>0</v>
      </c>
      <c r="DM483" s="703"/>
      <c r="DN483" s="703"/>
      <c r="DO483" s="703"/>
      <c r="DP483" s="703"/>
      <c r="DQ483" s="703"/>
      <c r="DR483" s="703"/>
      <c r="DS483" s="704" t="n">
        <f aca="false">CN483-V483</f>
        <v>0</v>
      </c>
      <c r="DT483" s="719" t="s">
        <v>1828</v>
      </c>
      <c r="DU483" s="48"/>
    </row>
    <row r="484" customFormat="false" ht="15" hidden="false" customHeight="true" outlineLevel="0" collapsed="false">
      <c r="A484" s="705" t="n">
        <f aca="false">A483+1</f>
        <v>475</v>
      </c>
      <c r="B484" s="706" t="s">
        <v>929</v>
      </c>
      <c r="C484" s="706" t="s">
        <v>463</v>
      </c>
      <c r="D484" s="706" t="s">
        <v>461</v>
      </c>
      <c r="E484" s="243" t="n">
        <f aca="false">COUNTIF($G$10:$G$1856,$G484)</f>
        <v>1</v>
      </c>
      <c r="F484" s="717" t="s">
        <v>1906</v>
      </c>
      <c r="G484" s="717" t="s">
        <v>1906</v>
      </c>
      <c r="H484" s="707" t="s">
        <v>1907</v>
      </c>
      <c r="I484" s="708" t="s">
        <v>1908</v>
      </c>
      <c r="J484" s="707" t="s">
        <v>421</v>
      </c>
      <c r="K484" s="709" t="n">
        <v>0</v>
      </c>
      <c r="L484" s="707" t="s">
        <v>292</v>
      </c>
      <c r="M484" s="708" t="s">
        <v>1909</v>
      </c>
      <c r="N484" s="710" t="s">
        <v>934</v>
      </c>
      <c r="O484" s="512" t="n">
        <v>1</v>
      </c>
      <c r="P484" s="512" t="n">
        <v>1</v>
      </c>
      <c r="Q484" s="711" t="n">
        <v>0.002743182</v>
      </c>
      <c r="R484" s="712"/>
      <c r="S484" s="715" t="n">
        <v>12.08</v>
      </c>
      <c r="T484" s="714" t="n">
        <v>12.08</v>
      </c>
      <c r="U484" s="715"/>
      <c r="V484" s="262" t="n">
        <f aca="false">SUM(W484:CI484)</f>
        <v>0</v>
      </c>
      <c r="W484" s="243" t="n">
        <v>0</v>
      </c>
      <c r="X484" s="243" t="n">
        <v>0</v>
      </c>
      <c r="Y484" s="243" t="n">
        <v>0</v>
      </c>
      <c r="Z484" s="243" t="n">
        <v>0</v>
      </c>
      <c r="AA484" s="243" t="n">
        <v>0</v>
      </c>
      <c r="AB484" s="243" t="n">
        <v>0</v>
      </c>
      <c r="AC484" s="243" t="n">
        <v>0</v>
      </c>
      <c r="AD484" s="243" t="n">
        <v>0</v>
      </c>
      <c r="AE484" s="243" t="n">
        <v>0</v>
      </c>
      <c r="AF484" s="243" t="n">
        <v>0</v>
      </c>
      <c r="AG484" s="243" t="n">
        <v>0</v>
      </c>
      <c r="AH484" s="518" t="n">
        <v>0</v>
      </c>
      <c r="AI484" s="243" t="n">
        <v>0</v>
      </c>
      <c r="AJ484" s="243" t="n">
        <v>0</v>
      </c>
      <c r="AK484" s="518" t="n">
        <v>0</v>
      </c>
      <c r="AL484" s="518" t="n">
        <v>0</v>
      </c>
      <c r="AM484" s="518" t="n">
        <v>0</v>
      </c>
      <c r="AN484" s="518" t="n">
        <v>0</v>
      </c>
      <c r="AO484" s="518" t="n">
        <v>0</v>
      </c>
      <c r="AP484" s="518" t="n">
        <v>0</v>
      </c>
      <c r="AQ484" s="518" t="n">
        <v>0</v>
      </c>
      <c r="AR484" s="518" t="n">
        <v>0</v>
      </c>
      <c r="AS484" s="518" t="n">
        <v>0</v>
      </c>
      <c r="AT484" s="518" t="n">
        <v>0</v>
      </c>
      <c r="AU484" s="518" t="n">
        <v>0</v>
      </c>
      <c r="AV484" s="518" t="n">
        <v>0</v>
      </c>
      <c r="AW484" s="518" t="n">
        <v>0</v>
      </c>
      <c r="AX484" s="518" t="n">
        <v>0</v>
      </c>
      <c r="AY484" s="518" t="n">
        <v>0</v>
      </c>
      <c r="AZ484" s="518" t="n">
        <v>0</v>
      </c>
      <c r="BA484" s="518" t="n">
        <v>0</v>
      </c>
      <c r="BB484" s="518" t="n">
        <v>0</v>
      </c>
      <c r="BC484" s="518" t="n">
        <v>0</v>
      </c>
      <c r="BD484" s="518" t="n">
        <v>0</v>
      </c>
      <c r="BE484" s="518" t="n">
        <v>0</v>
      </c>
      <c r="BF484" s="518" t="n">
        <v>0</v>
      </c>
      <c r="BG484" s="518" t="n">
        <v>0</v>
      </c>
      <c r="BH484" s="518" t="n">
        <v>0</v>
      </c>
      <c r="BI484" s="518" t="n">
        <v>0</v>
      </c>
      <c r="BJ484" s="518"/>
      <c r="BK484" s="518"/>
      <c r="BL484" s="518" t="n">
        <v>0</v>
      </c>
      <c r="BM484" s="518"/>
      <c r="BN484" s="518"/>
      <c r="BO484" s="518"/>
      <c r="BP484" s="518"/>
      <c r="BQ484" s="518"/>
      <c r="BR484" s="518"/>
      <c r="BS484" s="518"/>
      <c r="BT484" s="518"/>
      <c r="BU484" s="518"/>
      <c r="BV484" s="518" t="n">
        <v>0</v>
      </c>
      <c r="BW484" s="518" t="n">
        <v>0</v>
      </c>
      <c r="BX484" s="518" t="n">
        <v>0</v>
      </c>
      <c r="BY484" s="518" t="n">
        <v>0</v>
      </c>
      <c r="BZ484" s="518" t="n">
        <v>0</v>
      </c>
      <c r="CA484" s="518" t="n">
        <v>0</v>
      </c>
      <c r="CB484" s="518" t="n">
        <v>0</v>
      </c>
      <c r="CC484" s="518" t="n">
        <v>0</v>
      </c>
      <c r="CD484" s="518" t="n">
        <v>0</v>
      </c>
      <c r="CE484" s="518" t="n">
        <v>0</v>
      </c>
      <c r="CF484" s="518" t="n">
        <v>0</v>
      </c>
      <c r="CG484" s="518" t="n">
        <v>0</v>
      </c>
      <c r="CH484" s="518"/>
      <c r="CI484" s="716"/>
      <c r="CL484" s="48" t="n">
        <v>0</v>
      </c>
      <c r="CM484" s="48" t="n">
        <f aca="false">CL484-V484</f>
        <v>0</v>
      </c>
      <c r="CN484" s="702" t="n">
        <f aca="false">SUM(CO484:DR484)</f>
        <v>0</v>
      </c>
      <c r="CO484" s="703" t="n">
        <v>0</v>
      </c>
      <c r="CP484" s="703"/>
      <c r="CQ484" s="703" t="n">
        <v>0</v>
      </c>
      <c r="CR484" s="703"/>
      <c r="CS484" s="703" t="n">
        <v>0</v>
      </c>
      <c r="CT484" s="703" t="n">
        <v>0</v>
      </c>
      <c r="CU484" s="703"/>
      <c r="CV484" s="703"/>
      <c r="CW484" s="703"/>
      <c r="CX484" s="703" t="n">
        <v>0</v>
      </c>
      <c r="CY484" s="703" t="n">
        <v>0</v>
      </c>
      <c r="CZ484" s="703" t="n">
        <v>0</v>
      </c>
      <c r="DA484" s="703"/>
      <c r="DB484" s="703"/>
      <c r="DC484" s="703"/>
      <c r="DD484" s="703"/>
      <c r="DE484" s="703" t="n">
        <v>0</v>
      </c>
      <c r="DF484" s="703"/>
      <c r="DG484" s="703" t="n">
        <v>0</v>
      </c>
      <c r="DH484" s="703" t="n">
        <v>0</v>
      </c>
      <c r="DI484" s="703" t="n">
        <v>0</v>
      </c>
      <c r="DJ484" s="703" t="n">
        <v>0</v>
      </c>
      <c r="DK484" s="703" t="n">
        <v>0</v>
      </c>
      <c r="DL484" s="703" t="n">
        <v>0</v>
      </c>
      <c r="DM484" s="703"/>
      <c r="DN484" s="703"/>
      <c r="DO484" s="703"/>
      <c r="DP484" s="703"/>
      <c r="DQ484" s="703"/>
      <c r="DR484" s="703"/>
      <c r="DS484" s="704" t="n">
        <f aca="false">CN484-V484</f>
        <v>0</v>
      </c>
      <c r="DT484" s="719" t="s">
        <v>1828</v>
      </c>
      <c r="DU484" s="48"/>
    </row>
    <row r="485" customFormat="false" ht="15" hidden="false" customHeight="true" outlineLevel="0" collapsed="false">
      <c r="A485" s="705" t="n">
        <f aca="false">A484+1</f>
        <v>476</v>
      </c>
      <c r="B485" s="706" t="s">
        <v>929</v>
      </c>
      <c r="C485" s="706" t="s">
        <v>463</v>
      </c>
      <c r="D485" s="706" t="s">
        <v>461</v>
      </c>
      <c r="E485" s="243" t="n">
        <f aca="false">COUNTIF($G$10:$G$1856,$G485)</f>
        <v>1</v>
      </c>
      <c r="F485" s="717" t="s">
        <v>1910</v>
      </c>
      <c r="G485" s="717" t="s">
        <v>1910</v>
      </c>
      <c r="H485" s="707" t="s">
        <v>1911</v>
      </c>
      <c r="I485" s="708" t="s">
        <v>1137</v>
      </c>
      <c r="J485" s="707" t="s">
        <v>421</v>
      </c>
      <c r="K485" s="709" t="n">
        <v>0</v>
      </c>
      <c r="L485" s="707" t="s">
        <v>292</v>
      </c>
      <c r="M485" s="708" t="s">
        <v>1138</v>
      </c>
      <c r="N485" s="710" t="s">
        <v>934</v>
      </c>
      <c r="O485" s="512" t="n">
        <v>2</v>
      </c>
      <c r="P485" s="512" t="n">
        <v>1</v>
      </c>
      <c r="Q485" s="711" t="n">
        <v>0.002197316</v>
      </c>
      <c r="R485" s="712"/>
      <c r="S485" s="715" t="n">
        <v>9.72</v>
      </c>
      <c r="T485" s="714" t="n">
        <v>9.72</v>
      </c>
      <c r="U485" s="715"/>
      <c r="V485" s="262" t="n">
        <f aca="false">SUM(W485:CI485)</f>
        <v>0</v>
      </c>
      <c r="W485" s="243" t="n">
        <v>0</v>
      </c>
      <c r="X485" s="243" t="n">
        <v>0</v>
      </c>
      <c r="Y485" s="243" t="n">
        <v>0</v>
      </c>
      <c r="Z485" s="243" t="n">
        <v>0</v>
      </c>
      <c r="AA485" s="243" t="n">
        <v>0</v>
      </c>
      <c r="AB485" s="243" t="n">
        <v>0</v>
      </c>
      <c r="AC485" s="243" t="n">
        <v>0</v>
      </c>
      <c r="AD485" s="243" t="n">
        <v>0</v>
      </c>
      <c r="AE485" s="243" t="n">
        <v>0</v>
      </c>
      <c r="AF485" s="243" t="n">
        <v>0</v>
      </c>
      <c r="AG485" s="243" t="n">
        <v>0</v>
      </c>
      <c r="AH485" s="518" t="n">
        <v>0</v>
      </c>
      <c r="AI485" s="243" t="n">
        <v>0</v>
      </c>
      <c r="AJ485" s="243" t="n">
        <v>0</v>
      </c>
      <c r="AK485" s="518" t="n">
        <v>0</v>
      </c>
      <c r="AL485" s="518" t="n">
        <v>0</v>
      </c>
      <c r="AM485" s="518" t="n">
        <v>0</v>
      </c>
      <c r="AN485" s="518" t="n">
        <v>0</v>
      </c>
      <c r="AO485" s="518" t="n">
        <v>0</v>
      </c>
      <c r="AP485" s="518" t="n">
        <v>0</v>
      </c>
      <c r="AQ485" s="518" t="n">
        <v>0</v>
      </c>
      <c r="AR485" s="518" t="n">
        <v>0</v>
      </c>
      <c r="AS485" s="518" t="n">
        <v>0</v>
      </c>
      <c r="AT485" s="518" t="n">
        <v>0</v>
      </c>
      <c r="AU485" s="518" t="n">
        <v>0</v>
      </c>
      <c r="AV485" s="518" t="n">
        <v>0</v>
      </c>
      <c r="AW485" s="518" t="n">
        <v>0</v>
      </c>
      <c r="AX485" s="518" t="n">
        <v>0</v>
      </c>
      <c r="AY485" s="518" t="n">
        <v>0</v>
      </c>
      <c r="AZ485" s="518" t="n">
        <v>0</v>
      </c>
      <c r="BA485" s="518" t="n">
        <v>0</v>
      </c>
      <c r="BB485" s="518" t="n">
        <v>0</v>
      </c>
      <c r="BC485" s="518" t="n">
        <v>0</v>
      </c>
      <c r="BD485" s="518" t="n">
        <v>0</v>
      </c>
      <c r="BE485" s="518" t="n">
        <v>0</v>
      </c>
      <c r="BF485" s="518" t="n">
        <v>0</v>
      </c>
      <c r="BG485" s="518" t="n">
        <v>0</v>
      </c>
      <c r="BH485" s="518" t="n">
        <v>0</v>
      </c>
      <c r="BI485" s="518" t="n">
        <v>0</v>
      </c>
      <c r="BJ485" s="518"/>
      <c r="BK485" s="518"/>
      <c r="BL485" s="518" t="n">
        <v>0</v>
      </c>
      <c r="BM485" s="518"/>
      <c r="BN485" s="518"/>
      <c r="BO485" s="518"/>
      <c r="BP485" s="518"/>
      <c r="BQ485" s="518"/>
      <c r="BR485" s="518"/>
      <c r="BS485" s="518"/>
      <c r="BT485" s="518"/>
      <c r="BU485" s="518"/>
      <c r="BV485" s="518" t="n">
        <v>0</v>
      </c>
      <c r="BW485" s="518" t="n">
        <v>0</v>
      </c>
      <c r="BX485" s="518" t="n">
        <v>0</v>
      </c>
      <c r="BY485" s="518" t="n">
        <v>0</v>
      </c>
      <c r="BZ485" s="518" t="n">
        <v>0</v>
      </c>
      <c r="CA485" s="518" t="n">
        <v>0</v>
      </c>
      <c r="CB485" s="518" t="n">
        <v>0</v>
      </c>
      <c r="CC485" s="518" t="n">
        <v>0</v>
      </c>
      <c r="CD485" s="518" t="n">
        <v>0</v>
      </c>
      <c r="CE485" s="518" t="n">
        <v>0</v>
      </c>
      <c r="CF485" s="518" t="n">
        <v>0</v>
      </c>
      <c r="CG485" s="518" t="n">
        <v>0</v>
      </c>
      <c r="CH485" s="518"/>
      <c r="CI485" s="716"/>
      <c r="CL485" s="48" t="n">
        <v>0</v>
      </c>
      <c r="CM485" s="48" t="n">
        <f aca="false">CL485-V485</f>
        <v>0</v>
      </c>
      <c r="CN485" s="702" t="n">
        <f aca="false">SUM(CO485:DR485)</f>
        <v>0</v>
      </c>
      <c r="CO485" s="703" t="n">
        <v>0</v>
      </c>
      <c r="CP485" s="703"/>
      <c r="CQ485" s="703" t="n">
        <v>0</v>
      </c>
      <c r="CR485" s="703"/>
      <c r="CS485" s="703" t="n">
        <v>0</v>
      </c>
      <c r="CT485" s="703" t="n">
        <v>0</v>
      </c>
      <c r="CU485" s="703"/>
      <c r="CV485" s="703"/>
      <c r="CW485" s="703"/>
      <c r="CX485" s="703" t="n">
        <v>0</v>
      </c>
      <c r="CY485" s="703" t="n">
        <v>0</v>
      </c>
      <c r="CZ485" s="703" t="n">
        <v>0</v>
      </c>
      <c r="DA485" s="703"/>
      <c r="DB485" s="703"/>
      <c r="DC485" s="703"/>
      <c r="DD485" s="703"/>
      <c r="DE485" s="703" t="n">
        <v>0</v>
      </c>
      <c r="DF485" s="703"/>
      <c r="DG485" s="703" t="n">
        <v>0</v>
      </c>
      <c r="DH485" s="703" t="n">
        <v>0</v>
      </c>
      <c r="DI485" s="703" t="n">
        <v>0</v>
      </c>
      <c r="DJ485" s="703" t="n">
        <v>0</v>
      </c>
      <c r="DK485" s="703" t="n">
        <v>0</v>
      </c>
      <c r="DL485" s="703" t="n">
        <v>0</v>
      </c>
      <c r="DM485" s="703"/>
      <c r="DN485" s="703"/>
      <c r="DO485" s="703"/>
      <c r="DP485" s="703"/>
      <c r="DQ485" s="703"/>
      <c r="DR485" s="703"/>
      <c r="DS485" s="704" t="n">
        <f aca="false">CN485-V485</f>
        <v>0</v>
      </c>
      <c r="DT485" s="719" t="s">
        <v>1828</v>
      </c>
      <c r="DU485" s="48"/>
    </row>
    <row r="486" customFormat="false" ht="15" hidden="false" customHeight="true" outlineLevel="0" collapsed="false">
      <c r="A486" s="705" t="n">
        <f aca="false">A485+1</f>
        <v>477</v>
      </c>
      <c r="B486" s="706" t="s">
        <v>929</v>
      </c>
      <c r="C486" s="706" t="s">
        <v>463</v>
      </c>
      <c r="D486" s="706" t="s">
        <v>461</v>
      </c>
      <c r="E486" s="243" t="n">
        <f aca="false">COUNTIF($G$10:$G$1856,$G486)</f>
        <v>1</v>
      </c>
      <c r="F486" s="717" t="s">
        <v>1912</v>
      </c>
      <c r="G486" s="717" t="s">
        <v>1912</v>
      </c>
      <c r="H486" s="707" t="s">
        <v>1913</v>
      </c>
      <c r="I486" s="708" t="s">
        <v>1062</v>
      </c>
      <c r="J486" s="707" t="s">
        <v>421</v>
      </c>
      <c r="K486" s="709" t="n">
        <v>0</v>
      </c>
      <c r="L486" s="707" t="s">
        <v>292</v>
      </c>
      <c r="M486" s="708" t="s">
        <v>1063</v>
      </c>
      <c r="N486" s="710" t="s">
        <v>934</v>
      </c>
      <c r="O486" s="512" t="n">
        <v>1</v>
      </c>
      <c r="P486" s="512" t="n">
        <v>1</v>
      </c>
      <c r="Q486" s="711" t="n">
        <v>0.00064008</v>
      </c>
      <c r="R486" s="712"/>
      <c r="S486" s="715" t="n">
        <v>1.4</v>
      </c>
      <c r="T486" s="714" t="n">
        <v>1.4</v>
      </c>
      <c r="U486" s="715"/>
      <c r="V486" s="262" t="n">
        <f aca="false">SUM(W486:CI486)</f>
        <v>2</v>
      </c>
      <c r="W486" s="243" t="n">
        <v>0</v>
      </c>
      <c r="X486" s="243" t="n">
        <v>0</v>
      </c>
      <c r="Y486" s="243" t="n">
        <v>0</v>
      </c>
      <c r="Z486" s="243" t="n">
        <v>0</v>
      </c>
      <c r="AA486" s="243" t="n">
        <v>0</v>
      </c>
      <c r="AB486" s="243" t="n">
        <v>0</v>
      </c>
      <c r="AC486" s="243" t="n">
        <v>0</v>
      </c>
      <c r="AD486" s="243" t="n">
        <v>0</v>
      </c>
      <c r="AE486" s="243" t="n">
        <v>0</v>
      </c>
      <c r="AF486" s="243" t="n">
        <v>0</v>
      </c>
      <c r="AG486" s="243" t="n">
        <v>2</v>
      </c>
      <c r="AH486" s="518" t="n">
        <v>0</v>
      </c>
      <c r="AI486" s="243" t="n">
        <v>0</v>
      </c>
      <c r="AJ486" s="243" t="n">
        <v>0</v>
      </c>
      <c r="AK486" s="518" t="n">
        <v>0</v>
      </c>
      <c r="AL486" s="518" t="n">
        <v>0</v>
      </c>
      <c r="AM486" s="518" t="n">
        <v>0</v>
      </c>
      <c r="AN486" s="518" t="n">
        <v>0</v>
      </c>
      <c r="AO486" s="518" t="n">
        <v>0</v>
      </c>
      <c r="AP486" s="518" t="n">
        <v>0</v>
      </c>
      <c r="AQ486" s="518" t="n">
        <v>0</v>
      </c>
      <c r="AR486" s="518" t="n">
        <v>0</v>
      </c>
      <c r="AS486" s="518" t="n">
        <v>0</v>
      </c>
      <c r="AT486" s="518" t="n">
        <v>0</v>
      </c>
      <c r="AU486" s="518" t="n">
        <v>0</v>
      </c>
      <c r="AV486" s="518" t="n">
        <v>0</v>
      </c>
      <c r="AW486" s="518" t="n">
        <v>0</v>
      </c>
      <c r="AX486" s="518" t="n">
        <v>0</v>
      </c>
      <c r="AY486" s="518" t="n">
        <v>0</v>
      </c>
      <c r="AZ486" s="518" t="n">
        <v>0</v>
      </c>
      <c r="BA486" s="518" t="n">
        <v>0</v>
      </c>
      <c r="BB486" s="518" t="n">
        <v>0</v>
      </c>
      <c r="BC486" s="518" t="n">
        <v>0</v>
      </c>
      <c r="BD486" s="518" t="n">
        <v>0</v>
      </c>
      <c r="BE486" s="518" t="n">
        <v>0</v>
      </c>
      <c r="BF486" s="518" t="n">
        <v>0</v>
      </c>
      <c r="BG486" s="518" t="n">
        <v>0</v>
      </c>
      <c r="BH486" s="518" t="n">
        <v>0</v>
      </c>
      <c r="BI486" s="518" t="n">
        <v>0</v>
      </c>
      <c r="BJ486" s="518"/>
      <c r="BK486" s="518"/>
      <c r="BL486" s="518" t="n">
        <v>0</v>
      </c>
      <c r="BM486" s="518"/>
      <c r="BN486" s="518"/>
      <c r="BO486" s="518"/>
      <c r="BP486" s="518"/>
      <c r="BQ486" s="518"/>
      <c r="BR486" s="518"/>
      <c r="BS486" s="518"/>
      <c r="BT486" s="518"/>
      <c r="BU486" s="518"/>
      <c r="BV486" s="518" t="n">
        <v>0</v>
      </c>
      <c r="BW486" s="518" t="n">
        <v>0</v>
      </c>
      <c r="BX486" s="518" t="n">
        <v>0</v>
      </c>
      <c r="BY486" s="518" t="n">
        <v>0</v>
      </c>
      <c r="BZ486" s="518" t="n">
        <v>0</v>
      </c>
      <c r="CA486" s="518" t="n">
        <v>0</v>
      </c>
      <c r="CB486" s="518" t="n">
        <v>0</v>
      </c>
      <c r="CC486" s="518" t="n">
        <v>0</v>
      </c>
      <c r="CD486" s="518" t="n">
        <v>0</v>
      </c>
      <c r="CE486" s="518" t="n">
        <v>0</v>
      </c>
      <c r="CF486" s="518" t="n">
        <v>0</v>
      </c>
      <c r="CG486" s="518" t="n">
        <v>0</v>
      </c>
      <c r="CH486" s="518"/>
      <c r="CI486" s="716"/>
      <c r="CL486" s="48" t="n">
        <v>2</v>
      </c>
      <c r="CM486" s="48" t="n">
        <f aca="false">CL486-V486</f>
        <v>0</v>
      </c>
      <c r="CN486" s="702" t="n">
        <f aca="false">SUM(CO486:DR486)</f>
        <v>2</v>
      </c>
      <c r="CO486" s="703" t="n">
        <v>0</v>
      </c>
      <c r="CP486" s="703"/>
      <c r="CQ486" s="703" t="n">
        <v>0</v>
      </c>
      <c r="CR486" s="703"/>
      <c r="CS486" s="703" t="n">
        <v>0</v>
      </c>
      <c r="CT486" s="703" t="n">
        <v>0</v>
      </c>
      <c r="CU486" s="703"/>
      <c r="CV486" s="703"/>
      <c r="CW486" s="703"/>
      <c r="CX486" s="703" t="n">
        <v>0</v>
      </c>
      <c r="CY486" s="703" t="n">
        <v>2</v>
      </c>
      <c r="CZ486" s="703" t="n">
        <v>0</v>
      </c>
      <c r="DA486" s="703"/>
      <c r="DB486" s="703"/>
      <c r="DC486" s="703"/>
      <c r="DD486" s="703"/>
      <c r="DE486" s="703" t="n">
        <v>0</v>
      </c>
      <c r="DF486" s="703"/>
      <c r="DG486" s="703" t="n">
        <v>0</v>
      </c>
      <c r="DH486" s="703" t="n">
        <v>0</v>
      </c>
      <c r="DI486" s="703" t="n">
        <v>0</v>
      </c>
      <c r="DJ486" s="703" t="n">
        <v>0</v>
      </c>
      <c r="DK486" s="703" t="n">
        <v>0</v>
      </c>
      <c r="DL486" s="703" t="n">
        <v>0</v>
      </c>
      <c r="DM486" s="703"/>
      <c r="DN486" s="703"/>
      <c r="DO486" s="703"/>
      <c r="DP486" s="703"/>
      <c r="DQ486" s="703"/>
      <c r="DR486" s="703"/>
      <c r="DS486" s="704" t="n">
        <f aca="false">CN486-V486</f>
        <v>0</v>
      </c>
      <c r="DT486" s="719" t="s">
        <v>1828</v>
      </c>
      <c r="DU486" s="48"/>
    </row>
    <row r="487" customFormat="false" ht="15" hidden="false" customHeight="true" outlineLevel="0" collapsed="false">
      <c r="A487" s="705" t="n">
        <f aca="false">A486+1</f>
        <v>478</v>
      </c>
      <c r="B487" s="706" t="s">
        <v>929</v>
      </c>
      <c r="C487" s="706" t="s">
        <v>463</v>
      </c>
      <c r="D487" s="706" t="s">
        <v>461</v>
      </c>
      <c r="E487" s="243" t="n">
        <f aca="false">COUNTIF($G$10:$G$1856,$G487)</f>
        <v>1</v>
      </c>
      <c r="F487" s="717" t="s">
        <v>1914</v>
      </c>
      <c r="G487" s="717" t="s">
        <v>1914</v>
      </c>
      <c r="H487" s="707" t="s">
        <v>1915</v>
      </c>
      <c r="I487" s="708" t="s">
        <v>1066</v>
      </c>
      <c r="J487" s="707" t="s">
        <v>421</v>
      </c>
      <c r="K487" s="709" t="n">
        <v>0</v>
      </c>
      <c r="L487" s="707" t="s">
        <v>292</v>
      </c>
      <c r="M487" s="708" t="s">
        <v>1067</v>
      </c>
      <c r="N487" s="710" t="s">
        <v>934</v>
      </c>
      <c r="O487" s="512" t="n">
        <v>1</v>
      </c>
      <c r="P487" s="512" t="n">
        <v>1</v>
      </c>
      <c r="Q487" s="711" t="n">
        <v>0.00064008</v>
      </c>
      <c r="R487" s="712"/>
      <c r="S487" s="715" t="n">
        <v>1.4</v>
      </c>
      <c r="T487" s="714" t="n">
        <v>1.4</v>
      </c>
      <c r="U487" s="715"/>
      <c r="V487" s="262" t="n">
        <f aca="false">SUM(W487:CI487)</f>
        <v>0</v>
      </c>
      <c r="W487" s="243" t="n">
        <v>0</v>
      </c>
      <c r="X487" s="243" t="n">
        <v>0</v>
      </c>
      <c r="Y487" s="243" t="n">
        <v>0</v>
      </c>
      <c r="Z487" s="243" t="n">
        <v>0</v>
      </c>
      <c r="AA487" s="243" t="n">
        <v>0</v>
      </c>
      <c r="AB487" s="243" t="n">
        <v>0</v>
      </c>
      <c r="AC487" s="243" t="n">
        <v>0</v>
      </c>
      <c r="AD487" s="243" t="n">
        <v>0</v>
      </c>
      <c r="AE487" s="243" t="n">
        <v>0</v>
      </c>
      <c r="AF487" s="243" t="n">
        <v>0</v>
      </c>
      <c r="AG487" s="243" t="n">
        <v>0</v>
      </c>
      <c r="AH487" s="518" t="n">
        <v>0</v>
      </c>
      <c r="AI487" s="243" t="n">
        <v>0</v>
      </c>
      <c r="AJ487" s="243" t="n">
        <v>0</v>
      </c>
      <c r="AK487" s="518" t="n">
        <v>0</v>
      </c>
      <c r="AL487" s="518" t="n">
        <v>0</v>
      </c>
      <c r="AM487" s="518" t="n">
        <v>0</v>
      </c>
      <c r="AN487" s="518" t="n">
        <v>0</v>
      </c>
      <c r="AO487" s="518" t="n">
        <v>0</v>
      </c>
      <c r="AP487" s="518" t="n">
        <v>0</v>
      </c>
      <c r="AQ487" s="518" t="n">
        <v>0</v>
      </c>
      <c r="AR487" s="518" t="n">
        <v>0</v>
      </c>
      <c r="AS487" s="518" t="n">
        <v>0</v>
      </c>
      <c r="AT487" s="518" t="n">
        <v>0</v>
      </c>
      <c r="AU487" s="518" t="n">
        <v>0</v>
      </c>
      <c r="AV487" s="518" t="n">
        <v>0</v>
      </c>
      <c r="AW487" s="518" t="n">
        <v>0</v>
      </c>
      <c r="AX487" s="518" t="n">
        <v>0</v>
      </c>
      <c r="AY487" s="518" t="n">
        <v>0</v>
      </c>
      <c r="AZ487" s="518" t="n">
        <v>0</v>
      </c>
      <c r="BA487" s="518" t="n">
        <v>0</v>
      </c>
      <c r="BB487" s="518" t="n">
        <v>0</v>
      </c>
      <c r="BC487" s="518" t="n">
        <v>0</v>
      </c>
      <c r="BD487" s="518" t="n">
        <v>0</v>
      </c>
      <c r="BE487" s="518" t="n">
        <v>0</v>
      </c>
      <c r="BF487" s="518" t="n">
        <v>0</v>
      </c>
      <c r="BG487" s="518" t="n">
        <v>0</v>
      </c>
      <c r="BH487" s="518" t="n">
        <v>0</v>
      </c>
      <c r="BI487" s="518" t="n">
        <v>0</v>
      </c>
      <c r="BJ487" s="518"/>
      <c r="BK487" s="518"/>
      <c r="BL487" s="518" t="n">
        <v>0</v>
      </c>
      <c r="BM487" s="518"/>
      <c r="BN487" s="518"/>
      <c r="BO487" s="518"/>
      <c r="BP487" s="518"/>
      <c r="BQ487" s="518"/>
      <c r="BR487" s="518"/>
      <c r="BS487" s="518"/>
      <c r="BT487" s="518"/>
      <c r="BU487" s="518"/>
      <c r="BV487" s="518" t="n">
        <v>0</v>
      </c>
      <c r="BW487" s="518" t="n">
        <v>0</v>
      </c>
      <c r="BX487" s="518" t="n">
        <v>0</v>
      </c>
      <c r="BY487" s="518" t="n">
        <v>0</v>
      </c>
      <c r="BZ487" s="518" t="n">
        <v>0</v>
      </c>
      <c r="CA487" s="518" t="n">
        <v>0</v>
      </c>
      <c r="CB487" s="518" t="n">
        <v>0</v>
      </c>
      <c r="CC487" s="518" t="n">
        <v>0</v>
      </c>
      <c r="CD487" s="518" t="n">
        <v>0</v>
      </c>
      <c r="CE487" s="518" t="n">
        <v>0</v>
      </c>
      <c r="CF487" s="518" t="n">
        <v>0</v>
      </c>
      <c r="CG487" s="518" t="n">
        <v>0</v>
      </c>
      <c r="CH487" s="518"/>
      <c r="CI487" s="716"/>
      <c r="CL487" s="48" t="n">
        <v>0</v>
      </c>
      <c r="CM487" s="48" t="n">
        <f aca="false">CL487-V487</f>
        <v>0</v>
      </c>
      <c r="CN487" s="702" t="n">
        <f aca="false">SUM(CO487:DR487)</f>
        <v>0</v>
      </c>
      <c r="CO487" s="703" t="n">
        <v>0</v>
      </c>
      <c r="CP487" s="703"/>
      <c r="CQ487" s="703" t="n">
        <v>0</v>
      </c>
      <c r="CR487" s="703"/>
      <c r="CS487" s="703" t="n">
        <v>0</v>
      </c>
      <c r="CT487" s="703" t="n">
        <v>0</v>
      </c>
      <c r="CU487" s="703"/>
      <c r="CV487" s="703"/>
      <c r="CW487" s="703"/>
      <c r="CX487" s="703" t="n">
        <v>0</v>
      </c>
      <c r="CY487" s="703" t="n">
        <v>0</v>
      </c>
      <c r="CZ487" s="703" t="n">
        <v>0</v>
      </c>
      <c r="DA487" s="703"/>
      <c r="DB487" s="703"/>
      <c r="DC487" s="703"/>
      <c r="DD487" s="703"/>
      <c r="DE487" s="703" t="n">
        <v>0</v>
      </c>
      <c r="DF487" s="703"/>
      <c r="DG487" s="703" t="n">
        <v>0</v>
      </c>
      <c r="DH487" s="703" t="n">
        <v>0</v>
      </c>
      <c r="DI487" s="703" t="n">
        <v>0</v>
      </c>
      <c r="DJ487" s="703" t="n">
        <v>0</v>
      </c>
      <c r="DK487" s="703" t="n">
        <v>0</v>
      </c>
      <c r="DL487" s="703" t="n">
        <v>0</v>
      </c>
      <c r="DM487" s="703"/>
      <c r="DN487" s="703"/>
      <c r="DO487" s="703"/>
      <c r="DP487" s="703"/>
      <c r="DQ487" s="703"/>
      <c r="DR487" s="703"/>
      <c r="DS487" s="704" t="n">
        <f aca="false">CN487-V487</f>
        <v>0</v>
      </c>
      <c r="DT487" s="719" t="s">
        <v>1828</v>
      </c>
      <c r="DU487" s="48"/>
    </row>
    <row r="488" customFormat="false" ht="15" hidden="false" customHeight="true" outlineLevel="0" collapsed="false">
      <c r="A488" s="705" t="n">
        <f aca="false">A487+1</f>
        <v>479</v>
      </c>
      <c r="B488" s="706" t="s">
        <v>929</v>
      </c>
      <c r="C488" s="706" t="s">
        <v>464</v>
      </c>
      <c r="D488" s="706" t="s">
        <v>461</v>
      </c>
      <c r="E488" s="243" t="n">
        <f aca="false">COUNTIF($G$10:$G$1856,$G488)</f>
        <v>1</v>
      </c>
      <c r="F488" s="717" t="s">
        <v>1916</v>
      </c>
      <c r="G488" s="717" t="s">
        <v>1916</v>
      </c>
      <c r="H488" s="707" t="s">
        <v>1897</v>
      </c>
      <c r="I488" s="708" t="s">
        <v>932</v>
      </c>
      <c r="J488" s="707" t="s">
        <v>317</v>
      </c>
      <c r="K488" s="709" t="n">
        <v>0</v>
      </c>
      <c r="L488" s="707" t="s">
        <v>316</v>
      </c>
      <c r="M488" s="708" t="s">
        <v>933</v>
      </c>
      <c r="N488" s="710" t="s">
        <v>934</v>
      </c>
      <c r="O488" s="512" t="n">
        <v>1</v>
      </c>
      <c r="P488" s="512" t="n">
        <v>1</v>
      </c>
      <c r="Q488" s="711" t="n">
        <v>0.006180786</v>
      </c>
      <c r="R488" s="712"/>
      <c r="S488" s="715" t="n">
        <v>27.28</v>
      </c>
      <c r="T488" s="714" t="n">
        <v>27.28</v>
      </c>
      <c r="U488" s="715"/>
      <c r="V488" s="262" t="n">
        <f aca="false">SUM(W488:CI488)</f>
        <v>0</v>
      </c>
      <c r="W488" s="243" t="n">
        <v>0</v>
      </c>
      <c r="X488" s="243" t="n">
        <v>0</v>
      </c>
      <c r="Y488" s="243" t="n">
        <v>0</v>
      </c>
      <c r="Z488" s="243" t="n">
        <v>0</v>
      </c>
      <c r="AA488" s="243" t="n">
        <v>0</v>
      </c>
      <c r="AB488" s="243" t="n">
        <v>0</v>
      </c>
      <c r="AC488" s="243" t="n">
        <v>0</v>
      </c>
      <c r="AD488" s="243" t="n">
        <v>0</v>
      </c>
      <c r="AE488" s="243" t="n">
        <v>0</v>
      </c>
      <c r="AF488" s="243" t="n">
        <v>0</v>
      </c>
      <c r="AG488" s="243" t="n">
        <v>0</v>
      </c>
      <c r="AH488" s="518" t="n">
        <v>0</v>
      </c>
      <c r="AI488" s="243" t="n">
        <v>0</v>
      </c>
      <c r="AJ488" s="243" t="n">
        <v>0</v>
      </c>
      <c r="AK488" s="518" t="n">
        <v>0</v>
      </c>
      <c r="AL488" s="518" t="n">
        <v>0</v>
      </c>
      <c r="AM488" s="518" t="n">
        <v>0</v>
      </c>
      <c r="AN488" s="518" t="n">
        <v>0</v>
      </c>
      <c r="AO488" s="518" t="n">
        <v>0</v>
      </c>
      <c r="AP488" s="518" t="n">
        <v>0</v>
      </c>
      <c r="AQ488" s="518" t="n">
        <v>0</v>
      </c>
      <c r="AR488" s="518" t="n">
        <v>0</v>
      </c>
      <c r="AS488" s="518" t="n">
        <v>0</v>
      </c>
      <c r="AT488" s="518" t="n">
        <v>0</v>
      </c>
      <c r="AU488" s="518" t="n">
        <v>0</v>
      </c>
      <c r="AV488" s="518" t="n">
        <v>0</v>
      </c>
      <c r="AW488" s="518" t="n">
        <v>0</v>
      </c>
      <c r="AX488" s="518" t="n">
        <v>0</v>
      </c>
      <c r="AY488" s="518" t="n">
        <v>0</v>
      </c>
      <c r="AZ488" s="518" t="n">
        <v>0</v>
      </c>
      <c r="BA488" s="518" t="n">
        <v>0</v>
      </c>
      <c r="BB488" s="518" t="n">
        <v>0</v>
      </c>
      <c r="BC488" s="518" t="n">
        <v>0</v>
      </c>
      <c r="BD488" s="518" t="n">
        <v>0</v>
      </c>
      <c r="BE488" s="518" t="n">
        <v>0</v>
      </c>
      <c r="BF488" s="518" t="n">
        <v>0</v>
      </c>
      <c r="BG488" s="518" t="n">
        <v>0</v>
      </c>
      <c r="BH488" s="518" t="n">
        <v>0</v>
      </c>
      <c r="BI488" s="518" t="n">
        <v>0</v>
      </c>
      <c r="BJ488" s="518"/>
      <c r="BK488" s="518"/>
      <c r="BL488" s="518" t="n">
        <v>0</v>
      </c>
      <c r="BM488" s="518"/>
      <c r="BN488" s="518"/>
      <c r="BO488" s="518"/>
      <c r="BP488" s="518"/>
      <c r="BQ488" s="518"/>
      <c r="BR488" s="518"/>
      <c r="BS488" s="518"/>
      <c r="BT488" s="518"/>
      <c r="BU488" s="518"/>
      <c r="BV488" s="518" t="n">
        <v>0</v>
      </c>
      <c r="BW488" s="518" t="n">
        <v>0</v>
      </c>
      <c r="BX488" s="518" t="n">
        <v>0</v>
      </c>
      <c r="BY488" s="518" t="n">
        <v>0</v>
      </c>
      <c r="BZ488" s="518" t="n">
        <v>0</v>
      </c>
      <c r="CA488" s="518" t="n">
        <v>0</v>
      </c>
      <c r="CB488" s="518" t="n">
        <v>0</v>
      </c>
      <c r="CC488" s="518" t="n">
        <v>0</v>
      </c>
      <c r="CD488" s="518" t="n">
        <v>0</v>
      </c>
      <c r="CE488" s="518" t="n">
        <v>0</v>
      </c>
      <c r="CF488" s="518" t="n">
        <v>0</v>
      </c>
      <c r="CG488" s="518" t="n">
        <v>0</v>
      </c>
      <c r="CH488" s="518"/>
      <c r="CI488" s="716"/>
      <c r="CL488" s="48" t="n">
        <v>0</v>
      </c>
      <c r="CM488" s="48" t="n">
        <f aca="false">CL488-V488</f>
        <v>0</v>
      </c>
      <c r="CN488" s="702" t="n">
        <f aca="false">SUM(CO488:DR488)</f>
        <v>0</v>
      </c>
      <c r="CO488" s="703" t="n">
        <v>0</v>
      </c>
      <c r="CP488" s="703"/>
      <c r="CQ488" s="703" t="n">
        <v>0</v>
      </c>
      <c r="CR488" s="703"/>
      <c r="CS488" s="703" t="n">
        <v>0</v>
      </c>
      <c r="CT488" s="703" t="n">
        <v>0</v>
      </c>
      <c r="CU488" s="703"/>
      <c r="CV488" s="703"/>
      <c r="CW488" s="703"/>
      <c r="CX488" s="703" t="n">
        <v>0</v>
      </c>
      <c r="CY488" s="703" t="n">
        <v>0</v>
      </c>
      <c r="CZ488" s="703" t="n">
        <v>0</v>
      </c>
      <c r="DA488" s="703"/>
      <c r="DB488" s="703"/>
      <c r="DC488" s="703"/>
      <c r="DD488" s="703"/>
      <c r="DE488" s="703" t="n">
        <v>0</v>
      </c>
      <c r="DF488" s="703"/>
      <c r="DG488" s="703" t="n">
        <v>0</v>
      </c>
      <c r="DH488" s="703" t="n">
        <v>0</v>
      </c>
      <c r="DI488" s="703" t="n">
        <v>0</v>
      </c>
      <c r="DJ488" s="703" t="n">
        <v>0</v>
      </c>
      <c r="DK488" s="703" t="n">
        <v>0</v>
      </c>
      <c r="DL488" s="703" t="n">
        <v>0</v>
      </c>
      <c r="DM488" s="703"/>
      <c r="DN488" s="703"/>
      <c r="DO488" s="703"/>
      <c r="DP488" s="703"/>
      <c r="DQ488" s="703"/>
      <c r="DR488" s="703"/>
      <c r="DS488" s="704" t="n">
        <f aca="false">CN488-V488</f>
        <v>0</v>
      </c>
      <c r="DT488" s="719" t="s">
        <v>1828</v>
      </c>
      <c r="DU488" s="48"/>
    </row>
    <row r="489" customFormat="false" ht="15" hidden="false" customHeight="true" outlineLevel="0" collapsed="false">
      <c r="A489" s="705" t="n">
        <f aca="false">A488+1</f>
        <v>480</v>
      </c>
      <c r="B489" s="706" t="s">
        <v>929</v>
      </c>
      <c r="C489" s="706" t="s">
        <v>464</v>
      </c>
      <c r="D489" s="706" t="s">
        <v>461</v>
      </c>
      <c r="E489" s="243" t="n">
        <f aca="false">COUNTIF($G$10:$G$1856,$G489)</f>
        <v>1</v>
      </c>
      <c r="F489" s="717" t="s">
        <v>1917</v>
      </c>
      <c r="G489" s="717" t="s">
        <v>1917</v>
      </c>
      <c r="H489" s="707" t="s">
        <v>1899</v>
      </c>
      <c r="I489" s="708" t="s">
        <v>1027</v>
      </c>
      <c r="J489" s="707" t="s">
        <v>317</v>
      </c>
      <c r="K489" s="709" t="n">
        <v>0</v>
      </c>
      <c r="L489" s="707" t="s">
        <v>316</v>
      </c>
      <c r="M489" s="708" t="s">
        <v>1028</v>
      </c>
      <c r="N489" s="710" t="s">
        <v>934</v>
      </c>
      <c r="O489" s="512" t="n">
        <v>1</v>
      </c>
      <c r="P489" s="512" t="n">
        <v>1</v>
      </c>
      <c r="Q489" s="711" t="n">
        <v>0.005601852</v>
      </c>
      <c r="R489" s="712"/>
      <c r="S489" s="715" t="n">
        <v>24.76</v>
      </c>
      <c r="T489" s="714" t="n">
        <v>24.76</v>
      </c>
      <c r="U489" s="715"/>
      <c r="V489" s="262" t="n">
        <f aca="false">SUM(W489:CI489)</f>
        <v>0</v>
      </c>
      <c r="W489" s="243" t="n">
        <v>0</v>
      </c>
      <c r="X489" s="243" t="n">
        <v>0</v>
      </c>
      <c r="Y489" s="243" t="n">
        <v>0</v>
      </c>
      <c r="Z489" s="243" t="n">
        <v>0</v>
      </c>
      <c r="AA489" s="243" t="n">
        <v>0</v>
      </c>
      <c r="AB489" s="243" t="n">
        <v>0</v>
      </c>
      <c r="AC489" s="243" t="n">
        <v>0</v>
      </c>
      <c r="AD489" s="243" t="n">
        <v>0</v>
      </c>
      <c r="AE489" s="243" t="n">
        <v>0</v>
      </c>
      <c r="AF489" s="243" t="n">
        <v>0</v>
      </c>
      <c r="AG489" s="243" t="n">
        <v>0</v>
      </c>
      <c r="AH489" s="518" t="n">
        <v>0</v>
      </c>
      <c r="AI489" s="243" t="n">
        <v>0</v>
      </c>
      <c r="AJ489" s="243" t="n">
        <v>0</v>
      </c>
      <c r="AK489" s="518" t="n">
        <v>0</v>
      </c>
      <c r="AL489" s="518" t="n">
        <v>0</v>
      </c>
      <c r="AM489" s="518" t="n">
        <v>0</v>
      </c>
      <c r="AN489" s="518" t="n">
        <v>0</v>
      </c>
      <c r="AO489" s="518" t="n">
        <v>0</v>
      </c>
      <c r="AP489" s="518" t="n">
        <v>0</v>
      </c>
      <c r="AQ489" s="518" t="n">
        <v>0</v>
      </c>
      <c r="AR489" s="518" t="n">
        <v>0</v>
      </c>
      <c r="AS489" s="518" t="n">
        <v>0</v>
      </c>
      <c r="AT489" s="518" t="n">
        <v>0</v>
      </c>
      <c r="AU489" s="518" t="n">
        <v>0</v>
      </c>
      <c r="AV489" s="518" t="n">
        <v>0</v>
      </c>
      <c r="AW489" s="518" t="n">
        <v>0</v>
      </c>
      <c r="AX489" s="518" t="n">
        <v>0</v>
      </c>
      <c r="AY489" s="518" t="n">
        <v>0</v>
      </c>
      <c r="AZ489" s="518" t="n">
        <v>0</v>
      </c>
      <c r="BA489" s="518" t="n">
        <v>0</v>
      </c>
      <c r="BB489" s="518" t="n">
        <v>0</v>
      </c>
      <c r="BC489" s="518" t="n">
        <v>0</v>
      </c>
      <c r="BD489" s="518" t="n">
        <v>0</v>
      </c>
      <c r="BE489" s="518" t="n">
        <v>0</v>
      </c>
      <c r="BF489" s="518" t="n">
        <v>0</v>
      </c>
      <c r="BG489" s="518" t="n">
        <v>0</v>
      </c>
      <c r="BH489" s="518" t="n">
        <v>0</v>
      </c>
      <c r="BI489" s="518" t="n">
        <v>0</v>
      </c>
      <c r="BJ489" s="518"/>
      <c r="BK489" s="518"/>
      <c r="BL489" s="518" t="n">
        <v>0</v>
      </c>
      <c r="BM489" s="518"/>
      <c r="BN489" s="518"/>
      <c r="BO489" s="518"/>
      <c r="BP489" s="518"/>
      <c r="BQ489" s="518"/>
      <c r="BR489" s="518"/>
      <c r="BS489" s="518"/>
      <c r="BT489" s="518"/>
      <c r="BU489" s="518"/>
      <c r="BV489" s="518" t="n">
        <v>0</v>
      </c>
      <c r="BW489" s="518" t="n">
        <v>0</v>
      </c>
      <c r="BX489" s="518" t="n">
        <v>0</v>
      </c>
      <c r="BY489" s="518" t="n">
        <v>0</v>
      </c>
      <c r="BZ489" s="518" t="n">
        <v>0</v>
      </c>
      <c r="CA489" s="518" t="n">
        <v>0</v>
      </c>
      <c r="CB489" s="518" t="n">
        <v>0</v>
      </c>
      <c r="CC489" s="518" t="n">
        <v>0</v>
      </c>
      <c r="CD489" s="518" t="n">
        <v>0</v>
      </c>
      <c r="CE489" s="518" t="n">
        <v>0</v>
      </c>
      <c r="CF489" s="518" t="n">
        <v>0</v>
      </c>
      <c r="CG489" s="518" t="n">
        <v>0</v>
      </c>
      <c r="CH489" s="518"/>
      <c r="CI489" s="716"/>
      <c r="CL489" s="48" t="n">
        <v>0</v>
      </c>
      <c r="CM489" s="48" t="n">
        <f aca="false">CL489-V489</f>
        <v>0</v>
      </c>
      <c r="CN489" s="702" t="n">
        <f aca="false">SUM(CO489:DR489)</f>
        <v>0</v>
      </c>
      <c r="CO489" s="703" t="n">
        <v>0</v>
      </c>
      <c r="CP489" s="703"/>
      <c r="CQ489" s="703" t="n">
        <v>0</v>
      </c>
      <c r="CR489" s="703"/>
      <c r="CS489" s="703" t="n">
        <v>0</v>
      </c>
      <c r="CT489" s="703" t="n">
        <v>0</v>
      </c>
      <c r="CU489" s="703"/>
      <c r="CV489" s="703"/>
      <c r="CW489" s="703"/>
      <c r="CX489" s="703" t="n">
        <v>0</v>
      </c>
      <c r="CY489" s="703" t="n">
        <v>0</v>
      </c>
      <c r="CZ489" s="703" t="n">
        <v>0</v>
      </c>
      <c r="DA489" s="703"/>
      <c r="DB489" s="703"/>
      <c r="DC489" s="703"/>
      <c r="DD489" s="703"/>
      <c r="DE489" s="703" t="n">
        <v>0</v>
      </c>
      <c r="DF489" s="703"/>
      <c r="DG489" s="703" t="n">
        <v>0</v>
      </c>
      <c r="DH489" s="703" t="n">
        <v>0</v>
      </c>
      <c r="DI489" s="703" t="n">
        <v>0</v>
      </c>
      <c r="DJ489" s="703" t="n">
        <v>0</v>
      </c>
      <c r="DK489" s="703" t="n">
        <v>0</v>
      </c>
      <c r="DL489" s="703" t="n">
        <v>0</v>
      </c>
      <c r="DM489" s="703"/>
      <c r="DN489" s="703"/>
      <c r="DO489" s="703"/>
      <c r="DP489" s="703"/>
      <c r="DQ489" s="703"/>
      <c r="DR489" s="703"/>
      <c r="DS489" s="704" t="n">
        <f aca="false">CN489-V489</f>
        <v>0</v>
      </c>
      <c r="DT489" s="719" t="s">
        <v>1828</v>
      </c>
      <c r="DU489" s="48"/>
    </row>
    <row r="490" customFormat="false" ht="15" hidden="false" customHeight="true" outlineLevel="0" collapsed="false">
      <c r="A490" s="705" t="n">
        <f aca="false">A489+1</f>
        <v>481</v>
      </c>
      <c r="B490" s="706" t="s">
        <v>929</v>
      </c>
      <c r="C490" s="706" t="s">
        <v>464</v>
      </c>
      <c r="D490" s="706" t="s">
        <v>461</v>
      </c>
      <c r="E490" s="243" t="n">
        <f aca="false">COUNTIF($G$10:$G$1856,$G490)</f>
        <v>1</v>
      </c>
      <c r="F490" s="717" t="s">
        <v>1918</v>
      </c>
      <c r="G490" s="717" t="s">
        <v>1918</v>
      </c>
      <c r="H490" s="707" t="s">
        <v>1901</v>
      </c>
      <c r="I490" s="708" t="s">
        <v>1031</v>
      </c>
      <c r="J490" s="707" t="s">
        <v>317</v>
      </c>
      <c r="K490" s="709" t="n">
        <v>0</v>
      </c>
      <c r="L490" s="707" t="s">
        <v>316</v>
      </c>
      <c r="M490" s="708" t="s">
        <v>1032</v>
      </c>
      <c r="N490" s="710" t="s">
        <v>934</v>
      </c>
      <c r="O490" s="512" t="n">
        <v>1</v>
      </c>
      <c r="P490" s="512" t="n">
        <v>1</v>
      </c>
      <c r="Q490" s="711" t="n">
        <v>0.005601852</v>
      </c>
      <c r="R490" s="712"/>
      <c r="S490" s="715" t="n">
        <v>24.76</v>
      </c>
      <c r="T490" s="714" t="n">
        <v>24.76</v>
      </c>
      <c r="U490" s="715"/>
      <c r="V490" s="262" t="n">
        <f aca="false">SUM(W490:CI490)</f>
        <v>0</v>
      </c>
      <c r="W490" s="243" t="n">
        <v>0</v>
      </c>
      <c r="X490" s="243" t="n">
        <v>0</v>
      </c>
      <c r="Y490" s="243" t="n">
        <v>0</v>
      </c>
      <c r="Z490" s="243" t="n">
        <v>0</v>
      </c>
      <c r="AA490" s="243" t="n">
        <v>0</v>
      </c>
      <c r="AB490" s="243" t="n">
        <v>0</v>
      </c>
      <c r="AC490" s="243" t="n">
        <v>0</v>
      </c>
      <c r="AD490" s="243" t="n">
        <v>0</v>
      </c>
      <c r="AE490" s="243" t="n">
        <v>0</v>
      </c>
      <c r="AF490" s="243" t="n">
        <v>0</v>
      </c>
      <c r="AG490" s="243" t="n">
        <v>0</v>
      </c>
      <c r="AH490" s="518" t="n">
        <v>0</v>
      </c>
      <c r="AI490" s="243" t="n">
        <v>0</v>
      </c>
      <c r="AJ490" s="243" t="n">
        <v>0</v>
      </c>
      <c r="AK490" s="518" t="n">
        <v>0</v>
      </c>
      <c r="AL490" s="518" t="n">
        <v>0</v>
      </c>
      <c r="AM490" s="518" t="n">
        <v>0</v>
      </c>
      <c r="AN490" s="518" t="n">
        <v>0</v>
      </c>
      <c r="AO490" s="518" t="n">
        <v>0</v>
      </c>
      <c r="AP490" s="518" t="n">
        <v>0</v>
      </c>
      <c r="AQ490" s="518" t="n">
        <v>0</v>
      </c>
      <c r="AR490" s="518" t="n">
        <v>0</v>
      </c>
      <c r="AS490" s="518" t="n">
        <v>0</v>
      </c>
      <c r="AT490" s="518" t="n">
        <v>0</v>
      </c>
      <c r="AU490" s="518" t="n">
        <v>0</v>
      </c>
      <c r="AV490" s="518" t="n">
        <v>0</v>
      </c>
      <c r="AW490" s="518" t="n">
        <v>0</v>
      </c>
      <c r="AX490" s="518" t="n">
        <v>0</v>
      </c>
      <c r="AY490" s="518" t="n">
        <v>0</v>
      </c>
      <c r="AZ490" s="518" t="n">
        <v>0</v>
      </c>
      <c r="BA490" s="518" t="n">
        <v>0</v>
      </c>
      <c r="BB490" s="518" t="n">
        <v>0</v>
      </c>
      <c r="BC490" s="518" t="n">
        <v>0</v>
      </c>
      <c r="BD490" s="518" t="n">
        <v>0</v>
      </c>
      <c r="BE490" s="518" t="n">
        <v>0</v>
      </c>
      <c r="BF490" s="518" t="n">
        <v>0</v>
      </c>
      <c r="BG490" s="518" t="n">
        <v>0</v>
      </c>
      <c r="BH490" s="518" t="n">
        <v>0</v>
      </c>
      <c r="BI490" s="518" t="n">
        <v>0</v>
      </c>
      <c r="BJ490" s="518"/>
      <c r="BK490" s="518"/>
      <c r="BL490" s="518" t="n">
        <v>0</v>
      </c>
      <c r="BM490" s="518"/>
      <c r="BN490" s="518"/>
      <c r="BO490" s="518"/>
      <c r="BP490" s="518"/>
      <c r="BQ490" s="518"/>
      <c r="BR490" s="518"/>
      <c r="BS490" s="518"/>
      <c r="BT490" s="518"/>
      <c r="BU490" s="518"/>
      <c r="BV490" s="518" t="n">
        <v>0</v>
      </c>
      <c r="BW490" s="518" t="n">
        <v>0</v>
      </c>
      <c r="BX490" s="518" t="n">
        <v>0</v>
      </c>
      <c r="BY490" s="518" t="n">
        <v>0</v>
      </c>
      <c r="BZ490" s="518" t="n">
        <v>0</v>
      </c>
      <c r="CA490" s="518" t="n">
        <v>0</v>
      </c>
      <c r="CB490" s="518" t="n">
        <v>0</v>
      </c>
      <c r="CC490" s="518" t="n">
        <v>0</v>
      </c>
      <c r="CD490" s="518" t="n">
        <v>0</v>
      </c>
      <c r="CE490" s="518" t="n">
        <v>0</v>
      </c>
      <c r="CF490" s="518" t="n">
        <v>0</v>
      </c>
      <c r="CG490" s="518" t="n">
        <v>0</v>
      </c>
      <c r="CH490" s="518"/>
      <c r="CI490" s="716"/>
      <c r="CL490" s="48" t="n">
        <v>0</v>
      </c>
      <c r="CM490" s="48" t="n">
        <f aca="false">CL490-V490</f>
        <v>0</v>
      </c>
      <c r="CN490" s="702" t="n">
        <f aca="false">SUM(CO490:DR490)</f>
        <v>0</v>
      </c>
      <c r="CO490" s="703" t="n">
        <v>0</v>
      </c>
      <c r="CP490" s="703"/>
      <c r="CQ490" s="703" t="n">
        <v>0</v>
      </c>
      <c r="CR490" s="703"/>
      <c r="CS490" s="703" t="n">
        <v>0</v>
      </c>
      <c r="CT490" s="703" t="n">
        <v>0</v>
      </c>
      <c r="CU490" s="703"/>
      <c r="CV490" s="703"/>
      <c r="CW490" s="703"/>
      <c r="CX490" s="703" t="n">
        <v>0</v>
      </c>
      <c r="CY490" s="703" t="n">
        <v>0</v>
      </c>
      <c r="CZ490" s="703" t="n">
        <v>0</v>
      </c>
      <c r="DA490" s="703"/>
      <c r="DB490" s="703"/>
      <c r="DC490" s="703"/>
      <c r="DD490" s="703"/>
      <c r="DE490" s="703" t="n">
        <v>0</v>
      </c>
      <c r="DF490" s="703"/>
      <c r="DG490" s="703" t="n">
        <v>0</v>
      </c>
      <c r="DH490" s="703" t="n">
        <v>0</v>
      </c>
      <c r="DI490" s="703" t="n">
        <v>0</v>
      </c>
      <c r="DJ490" s="703" t="n">
        <v>0</v>
      </c>
      <c r="DK490" s="703" t="n">
        <v>0</v>
      </c>
      <c r="DL490" s="703" t="n">
        <v>0</v>
      </c>
      <c r="DM490" s="703"/>
      <c r="DN490" s="703"/>
      <c r="DO490" s="703"/>
      <c r="DP490" s="703"/>
      <c r="DQ490" s="703"/>
      <c r="DR490" s="703"/>
      <c r="DS490" s="704" t="n">
        <f aca="false">CN490-V490</f>
        <v>0</v>
      </c>
      <c r="DT490" s="719" t="s">
        <v>1828</v>
      </c>
      <c r="DU490" s="48"/>
    </row>
    <row r="491" customFormat="false" ht="15" hidden="false" customHeight="true" outlineLevel="0" collapsed="false">
      <c r="A491" s="705" t="n">
        <f aca="false">A490+1</f>
        <v>482</v>
      </c>
      <c r="B491" s="706" t="s">
        <v>929</v>
      </c>
      <c r="C491" s="706" t="s">
        <v>464</v>
      </c>
      <c r="D491" s="706" t="s">
        <v>461</v>
      </c>
      <c r="E491" s="243" t="n">
        <f aca="false">COUNTIF($G$10:$G$1856,$G491)</f>
        <v>1</v>
      </c>
      <c r="F491" s="717" t="s">
        <v>1919</v>
      </c>
      <c r="G491" s="717" t="s">
        <v>1919</v>
      </c>
      <c r="H491" s="707" t="s">
        <v>1903</v>
      </c>
      <c r="I491" s="708" t="s">
        <v>1050</v>
      </c>
      <c r="J491" s="707" t="s">
        <v>317</v>
      </c>
      <c r="K491" s="709" t="n">
        <v>0</v>
      </c>
      <c r="L491" s="707" t="s">
        <v>316</v>
      </c>
      <c r="M491" s="708" t="s">
        <v>1053</v>
      </c>
      <c r="N491" s="710" t="s">
        <v>934</v>
      </c>
      <c r="O491" s="512" t="n">
        <v>2</v>
      </c>
      <c r="P491" s="512" t="n">
        <v>1</v>
      </c>
      <c r="Q491" s="711" t="n">
        <v>0.0013671</v>
      </c>
      <c r="R491" s="712"/>
      <c r="S491" s="715" t="n">
        <v>6.04</v>
      </c>
      <c r="T491" s="714" t="n">
        <v>6.04</v>
      </c>
      <c r="U491" s="715"/>
      <c r="V491" s="262" t="n">
        <f aca="false">SUM(W491:CI491)</f>
        <v>0</v>
      </c>
      <c r="W491" s="243" t="n">
        <v>0</v>
      </c>
      <c r="X491" s="243" t="n">
        <v>0</v>
      </c>
      <c r="Y491" s="243" t="n">
        <v>0</v>
      </c>
      <c r="Z491" s="243" t="n">
        <v>0</v>
      </c>
      <c r="AA491" s="243" t="n">
        <v>0</v>
      </c>
      <c r="AB491" s="243" t="n">
        <v>0</v>
      </c>
      <c r="AC491" s="243" t="n">
        <v>0</v>
      </c>
      <c r="AD491" s="243" t="n">
        <v>0</v>
      </c>
      <c r="AE491" s="243" t="n">
        <v>0</v>
      </c>
      <c r="AF491" s="243" t="n">
        <v>0</v>
      </c>
      <c r="AG491" s="243" t="n">
        <v>0</v>
      </c>
      <c r="AH491" s="518" t="n">
        <v>0</v>
      </c>
      <c r="AI491" s="243" t="n">
        <v>0</v>
      </c>
      <c r="AJ491" s="243" t="n">
        <v>0</v>
      </c>
      <c r="AK491" s="518" t="n">
        <v>0</v>
      </c>
      <c r="AL491" s="518" t="n">
        <v>0</v>
      </c>
      <c r="AM491" s="518" t="n">
        <v>0</v>
      </c>
      <c r="AN491" s="518" t="n">
        <v>0</v>
      </c>
      <c r="AO491" s="518" t="n">
        <v>0</v>
      </c>
      <c r="AP491" s="518" t="n">
        <v>0</v>
      </c>
      <c r="AQ491" s="518" t="n">
        <v>0</v>
      </c>
      <c r="AR491" s="518" t="n">
        <v>0</v>
      </c>
      <c r="AS491" s="518" t="n">
        <v>0</v>
      </c>
      <c r="AT491" s="518" t="n">
        <v>0</v>
      </c>
      <c r="AU491" s="518" t="n">
        <v>0</v>
      </c>
      <c r="AV491" s="518" t="n">
        <v>0</v>
      </c>
      <c r="AW491" s="518" t="n">
        <v>0</v>
      </c>
      <c r="AX491" s="518" t="n">
        <v>0</v>
      </c>
      <c r="AY491" s="518" t="n">
        <v>0</v>
      </c>
      <c r="AZ491" s="518" t="n">
        <v>0</v>
      </c>
      <c r="BA491" s="518" t="n">
        <v>0</v>
      </c>
      <c r="BB491" s="518" t="n">
        <v>0</v>
      </c>
      <c r="BC491" s="518" t="n">
        <v>0</v>
      </c>
      <c r="BD491" s="518" t="n">
        <v>0</v>
      </c>
      <c r="BE491" s="518" t="n">
        <v>0</v>
      </c>
      <c r="BF491" s="518" t="n">
        <v>0</v>
      </c>
      <c r="BG491" s="518" t="n">
        <v>0</v>
      </c>
      <c r="BH491" s="518" t="n">
        <v>0</v>
      </c>
      <c r="BI491" s="518" t="n">
        <v>0</v>
      </c>
      <c r="BJ491" s="518"/>
      <c r="BK491" s="518"/>
      <c r="BL491" s="518" t="n">
        <v>0</v>
      </c>
      <c r="BM491" s="518"/>
      <c r="BN491" s="518"/>
      <c r="BO491" s="518"/>
      <c r="BP491" s="518"/>
      <c r="BQ491" s="518"/>
      <c r="BR491" s="518"/>
      <c r="BS491" s="518"/>
      <c r="BT491" s="518"/>
      <c r="BU491" s="518"/>
      <c r="BV491" s="518" t="n">
        <v>0</v>
      </c>
      <c r="BW491" s="518" t="n">
        <v>0</v>
      </c>
      <c r="BX491" s="518" t="n">
        <v>0</v>
      </c>
      <c r="BY491" s="518" t="n">
        <v>0</v>
      </c>
      <c r="BZ491" s="518" t="n">
        <v>0</v>
      </c>
      <c r="CA491" s="518" t="n">
        <v>0</v>
      </c>
      <c r="CB491" s="518" t="n">
        <v>0</v>
      </c>
      <c r="CC491" s="518" t="n">
        <v>0</v>
      </c>
      <c r="CD491" s="518" t="n">
        <v>0</v>
      </c>
      <c r="CE491" s="518" t="n">
        <v>0</v>
      </c>
      <c r="CF491" s="518" t="n">
        <v>0</v>
      </c>
      <c r="CG491" s="518" t="n">
        <v>0</v>
      </c>
      <c r="CH491" s="518"/>
      <c r="CI491" s="716"/>
      <c r="CL491" s="48" t="n">
        <v>0</v>
      </c>
      <c r="CM491" s="48" t="n">
        <f aca="false">CL491-V491</f>
        <v>0</v>
      </c>
      <c r="CN491" s="702" t="n">
        <f aca="false">SUM(CO491:DR491)</f>
        <v>0</v>
      </c>
      <c r="CO491" s="703" t="n">
        <v>0</v>
      </c>
      <c r="CP491" s="703"/>
      <c r="CQ491" s="703" t="n">
        <v>0</v>
      </c>
      <c r="CR491" s="703"/>
      <c r="CS491" s="703" t="n">
        <v>0</v>
      </c>
      <c r="CT491" s="703" t="n">
        <v>0</v>
      </c>
      <c r="CU491" s="703"/>
      <c r="CV491" s="703"/>
      <c r="CW491" s="703"/>
      <c r="CX491" s="703" t="n">
        <v>0</v>
      </c>
      <c r="CY491" s="703" t="n">
        <v>0</v>
      </c>
      <c r="CZ491" s="703" t="n">
        <v>0</v>
      </c>
      <c r="DA491" s="703"/>
      <c r="DB491" s="703"/>
      <c r="DC491" s="703"/>
      <c r="DD491" s="703"/>
      <c r="DE491" s="703" t="n">
        <v>0</v>
      </c>
      <c r="DF491" s="703"/>
      <c r="DG491" s="703" t="n">
        <v>0</v>
      </c>
      <c r="DH491" s="703" t="n">
        <v>0</v>
      </c>
      <c r="DI491" s="703" t="n">
        <v>0</v>
      </c>
      <c r="DJ491" s="703" t="n">
        <v>0</v>
      </c>
      <c r="DK491" s="703" t="n">
        <v>0</v>
      </c>
      <c r="DL491" s="703" t="n">
        <v>0</v>
      </c>
      <c r="DM491" s="703"/>
      <c r="DN491" s="703"/>
      <c r="DO491" s="703"/>
      <c r="DP491" s="703"/>
      <c r="DQ491" s="703"/>
      <c r="DR491" s="703"/>
      <c r="DS491" s="704" t="n">
        <f aca="false">CN491-V491</f>
        <v>0</v>
      </c>
      <c r="DT491" s="719" t="s">
        <v>1828</v>
      </c>
      <c r="DU491" s="48"/>
    </row>
    <row r="492" customFormat="false" ht="15" hidden="false" customHeight="true" outlineLevel="0" collapsed="false">
      <c r="A492" s="705" t="n">
        <f aca="false">A491+1</f>
        <v>483</v>
      </c>
      <c r="B492" s="706" t="s">
        <v>929</v>
      </c>
      <c r="C492" s="706" t="s">
        <v>464</v>
      </c>
      <c r="D492" s="706" t="s">
        <v>461</v>
      </c>
      <c r="E492" s="243" t="n">
        <f aca="false">COUNTIF($G$10:$G$1856,$G492)</f>
        <v>1</v>
      </c>
      <c r="F492" s="717" t="s">
        <v>1920</v>
      </c>
      <c r="G492" s="717" t="s">
        <v>1920</v>
      </c>
      <c r="H492" s="707" t="s">
        <v>1905</v>
      </c>
      <c r="I492" s="708" t="s">
        <v>985</v>
      </c>
      <c r="J492" s="707" t="s">
        <v>317</v>
      </c>
      <c r="K492" s="709" t="n">
        <v>0</v>
      </c>
      <c r="L492" s="707" t="s">
        <v>316</v>
      </c>
      <c r="M492" s="708" t="s">
        <v>1035</v>
      </c>
      <c r="N492" s="710" t="s">
        <v>934</v>
      </c>
      <c r="O492" s="512" t="n">
        <v>1</v>
      </c>
      <c r="P492" s="512" t="n">
        <v>1</v>
      </c>
      <c r="Q492" s="711" t="n">
        <v>0.003466413</v>
      </c>
      <c r="R492" s="712"/>
      <c r="S492" s="715" t="n">
        <v>15.32</v>
      </c>
      <c r="T492" s="714" t="n">
        <v>15.32</v>
      </c>
      <c r="U492" s="715"/>
      <c r="V492" s="262" t="n">
        <f aca="false">SUM(W492:CI492)</f>
        <v>0</v>
      </c>
      <c r="W492" s="243" t="n">
        <v>0</v>
      </c>
      <c r="X492" s="243" t="n">
        <v>0</v>
      </c>
      <c r="Y492" s="243" t="n">
        <v>0</v>
      </c>
      <c r="Z492" s="243" t="n">
        <v>0</v>
      </c>
      <c r="AA492" s="243" t="n">
        <v>0</v>
      </c>
      <c r="AB492" s="243" t="n">
        <v>0</v>
      </c>
      <c r="AC492" s="243" t="n">
        <v>0</v>
      </c>
      <c r="AD492" s="243" t="n">
        <v>0</v>
      </c>
      <c r="AE492" s="243" t="n">
        <v>0</v>
      </c>
      <c r="AF492" s="243" t="n">
        <v>0</v>
      </c>
      <c r="AG492" s="243" t="n">
        <v>0</v>
      </c>
      <c r="AH492" s="518" t="n">
        <v>0</v>
      </c>
      <c r="AI492" s="243" t="n">
        <v>0</v>
      </c>
      <c r="AJ492" s="243" t="n">
        <v>0</v>
      </c>
      <c r="AK492" s="518" t="n">
        <v>0</v>
      </c>
      <c r="AL492" s="518" t="n">
        <v>0</v>
      </c>
      <c r="AM492" s="518" t="n">
        <v>0</v>
      </c>
      <c r="AN492" s="518" t="n">
        <v>0</v>
      </c>
      <c r="AO492" s="518" t="n">
        <v>0</v>
      </c>
      <c r="AP492" s="518" t="n">
        <v>0</v>
      </c>
      <c r="AQ492" s="518" t="n">
        <v>0</v>
      </c>
      <c r="AR492" s="518" t="n">
        <v>0</v>
      </c>
      <c r="AS492" s="518" t="n">
        <v>0</v>
      </c>
      <c r="AT492" s="518" t="n">
        <v>0</v>
      </c>
      <c r="AU492" s="518" t="n">
        <v>0</v>
      </c>
      <c r="AV492" s="518" t="n">
        <v>0</v>
      </c>
      <c r="AW492" s="518" t="n">
        <v>0</v>
      </c>
      <c r="AX492" s="518" t="n">
        <v>0</v>
      </c>
      <c r="AY492" s="518" t="n">
        <v>0</v>
      </c>
      <c r="AZ492" s="518" t="n">
        <v>0</v>
      </c>
      <c r="BA492" s="518" t="n">
        <v>0</v>
      </c>
      <c r="BB492" s="518" t="n">
        <v>0</v>
      </c>
      <c r="BC492" s="518" t="n">
        <v>0</v>
      </c>
      <c r="BD492" s="518" t="n">
        <v>0</v>
      </c>
      <c r="BE492" s="518" t="n">
        <v>0</v>
      </c>
      <c r="BF492" s="518" t="n">
        <v>0</v>
      </c>
      <c r="BG492" s="518" t="n">
        <v>0</v>
      </c>
      <c r="BH492" s="518" t="n">
        <v>0</v>
      </c>
      <c r="BI492" s="518" t="n">
        <v>0</v>
      </c>
      <c r="BJ492" s="518"/>
      <c r="BK492" s="518"/>
      <c r="BL492" s="518" t="n">
        <v>0</v>
      </c>
      <c r="BM492" s="518"/>
      <c r="BN492" s="518"/>
      <c r="BO492" s="518"/>
      <c r="BP492" s="518"/>
      <c r="BQ492" s="518"/>
      <c r="BR492" s="518"/>
      <c r="BS492" s="518"/>
      <c r="BT492" s="518"/>
      <c r="BU492" s="518"/>
      <c r="BV492" s="518" t="n">
        <v>0</v>
      </c>
      <c r="BW492" s="518" t="n">
        <v>0</v>
      </c>
      <c r="BX492" s="518" t="n">
        <v>0</v>
      </c>
      <c r="BY492" s="518" t="n">
        <v>0</v>
      </c>
      <c r="BZ492" s="518" t="n">
        <v>0</v>
      </c>
      <c r="CA492" s="518" t="n">
        <v>0</v>
      </c>
      <c r="CB492" s="518" t="n">
        <v>0</v>
      </c>
      <c r="CC492" s="518" t="n">
        <v>0</v>
      </c>
      <c r="CD492" s="518" t="n">
        <v>0</v>
      </c>
      <c r="CE492" s="518" t="n">
        <v>0</v>
      </c>
      <c r="CF492" s="518" t="n">
        <v>0</v>
      </c>
      <c r="CG492" s="518" t="n">
        <v>0</v>
      </c>
      <c r="CH492" s="518"/>
      <c r="CI492" s="716"/>
      <c r="CL492" s="48" t="n">
        <v>0</v>
      </c>
      <c r="CM492" s="48" t="n">
        <f aca="false">CL492-V492</f>
        <v>0</v>
      </c>
      <c r="CN492" s="702" t="n">
        <f aca="false">SUM(CO492:DR492)</f>
        <v>0</v>
      </c>
      <c r="CO492" s="703" t="n">
        <v>0</v>
      </c>
      <c r="CP492" s="703"/>
      <c r="CQ492" s="703" t="n">
        <v>0</v>
      </c>
      <c r="CR492" s="703"/>
      <c r="CS492" s="703" t="n">
        <v>0</v>
      </c>
      <c r="CT492" s="703" t="n">
        <v>0</v>
      </c>
      <c r="CU492" s="703"/>
      <c r="CV492" s="703"/>
      <c r="CW492" s="703"/>
      <c r="CX492" s="703" t="n">
        <v>0</v>
      </c>
      <c r="CY492" s="703" t="n">
        <v>0</v>
      </c>
      <c r="CZ492" s="703" t="n">
        <v>0</v>
      </c>
      <c r="DA492" s="703"/>
      <c r="DB492" s="703"/>
      <c r="DC492" s="703"/>
      <c r="DD492" s="703"/>
      <c r="DE492" s="703" t="n">
        <v>0</v>
      </c>
      <c r="DF492" s="703"/>
      <c r="DG492" s="703" t="n">
        <v>0</v>
      </c>
      <c r="DH492" s="703" t="n">
        <v>0</v>
      </c>
      <c r="DI492" s="703" t="n">
        <v>0</v>
      </c>
      <c r="DJ492" s="703" t="n">
        <v>0</v>
      </c>
      <c r="DK492" s="703" t="n">
        <v>0</v>
      </c>
      <c r="DL492" s="703" t="n">
        <v>0</v>
      </c>
      <c r="DM492" s="703"/>
      <c r="DN492" s="703"/>
      <c r="DO492" s="703"/>
      <c r="DP492" s="703"/>
      <c r="DQ492" s="703"/>
      <c r="DR492" s="703"/>
      <c r="DS492" s="704" t="n">
        <f aca="false">CN492-V492</f>
        <v>0</v>
      </c>
      <c r="DT492" s="719" t="s">
        <v>1828</v>
      </c>
      <c r="DU492" s="48"/>
    </row>
    <row r="493" customFormat="false" ht="15" hidden="false" customHeight="true" outlineLevel="0" collapsed="false">
      <c r="A493" s="705" t="n">
        <f aca="false">A492+1</f>
        <v>484</v>
      </c>
      <c r="B493" s="706" t="s">
        <v>929</v>
      </c>
      <c r="C493" s="706" t="s">
        <v>464</v>
      </c>
      <c r="D493" s="706" t="s">
        <v>461</v>
      </c>
      <c r="E493" s="243" t="n">
        <f aca="false">COUNTIF($G$10:$G$1856,$G493)</f>
        <v>1</v>
      </c>
      <c r="F493" s="717" t="s">
        <v>1921</v>
      </c>
      <c r="G493" s="717" t="s">
        <v>1921</v>
      </c>
      <c r="H493" s="707" t="s">
        <v>1907</v>
      </c>
      <c r="I493" s="708" t="s">
        <v>1908</v>
      </c>
      <c r="J493" s="707" t="s">
        <v>317</v>
      </c>
      <c r="K493" s="709" t="n">
        <v>0</v>
      </c>
      <c r="L493" s="707" t="s">
        <v>316</v>
      </c>
      <c r="M493" s="708" t="s">
        <v>1909</v>
      </c>
      <c r="N493" s="710" t="s">
        <v>934</v>
      </c>
      <c r="O493" s="512" t="n">
        <v>1</v>
      </c>
      <c r="P493" s="512" t="n">
        <v>1</v>
      </c>
      <c r="Q493" s="711" t="n">
        <v>0.002743182</v>
      </c>
      <c r="R493" s="712"/>
      <c r="S493" s="715" t="n">
        <v>12.08</v>
      </c>
      <c r="T493" s="714" t="n">
        <v>12.08</v>
      </c>
      <c r="U493" s="715"/>
      <c r="V493" s="262" t="n">
        <f aca="false">SUM(W493:CI493)</f>
        <v>0</v>
      </c>
      <c r="W493" s="243" t="n">
        <v>0</v>
      </c>
      <c r="X493" s="243" t="n">
        <v>0</v>
      </c>
      <c r="Y493" s="243" t="n">
        <v>0</v>
      </c>
      <c r="Z493" s="243" t="n">
        <v>0</v>
      </c>
      <c r="AA493" s="243" t="n">
        <v>0</v>
      </c>
      <c r="AB493" s="243" t="n">
        <v>0</v>
      </c>
      <c r="AC493" s="243" t="n">
        <v>0</v>
      </c>
      <c r="AD493" s="243" t="n">
        <v>0</v>
      </c>
      <c r="AE493" s="243" t="n">
        <v>0</v>
      </c>
      <c r="AF493" s="243" t="n">
        <v>0</v>
      </c>
      <c r="AG493" s="243" t="n">
        <v>0</v>
      </c>
      <c r="AH493" s="518" t="n">
        <v>0</v>
      </c>
      <c r="AI493" s="243" t="n">
        <v>0</v>
      </c>
      <c r="AJ493" s="243" t="n">
        <v>0</v>
      </c>
      <c r="AK493" s="518" t="n">
        <v>0</v>
      </c>
      <c r="AL493" s="518" t="n">
        <v>0</v>
      </c>
      <c r="AM493" s="518" t="n">
        <v>0</v>
      </c>
      <c r="AN493" s="518" t="n">
        <v>0</v>
      </c>
      <c r="AO493" s="518" t="n">
        <v>0</v>
      </c>
      <c r="AP493" s="518" t="n">
        <v>0</v>
      </c>
      <c r="AQ493" s="518" t="n">
        <v>0</v>
      </c>
      <c r="AR493" s="518" t="n">
        <v>0</v>
      </c>
      <c r="AS493" s="518" t="n">
        <v>0</v>
      </c>
      <c r="AT493" s="518" t="n">
        <v>0</v>
      </c>
      <c r="AU493" s="518" t="n">
        <v>0</v>
      </c>
      <c r="AV493" s="518" t="n">
        <v>0</v>
      </c>
      <c r="AW493" s="518" t="n">
        <v>0</v>
      </c>
      <c r="AX493" s="518" t="n">
        <v>0</v>
      </c>
      <c r="AY493" s="518" t="n">
        <v>0</v>
      </c>
      <c r="AZ493" s="518" t="n">
        <v>0</v>
      </c>
      <c r="BA493" s="518" t="n">
        <v>0</v>
      </c>
      <c r="BB493" s="518" t="n">
        <v>0</v>
      </c>
      <c r="BC493" s="518" t="n">
        <v>0</v>
      </c>
      <c r="BD493" s="518" t="n">
        <v>0</v>
      </c>
      <c r="BE493" s="518" t="n">
        <v>0</v>
      </c>
      <c r="BF493" s="518" t="n">
        <v>0</v>
      </c>
      <c r="BG493" s="518" t="n">
        <v>0</v>
      </c>
      <c r="BH493" s="518" t="n">
        <v>0</v>
      </c>
      <c r="BI493" s="518" t="n">
        <v>0</v>
      </c>
      <c r="BJ493" s="518"/>
      <c r="BK493" s="518"/>
      <c r="BL493" s="518" t="n">
        <v>0</v>
      </c>
      <c r="BM493" s="518"/>
      <c r="BN493" s="518"/>
      <c r="BO493" s="518"/>
      <c r="BP493" s="518"/>
      <c r="BQ493" s="518"/>
      <c r="BR493" s="518"/>
      <c r="BS493" s="518"/>
      <c r="BT493" s="518"/>
      <c r="BU493" s="518"/>
      <c r="BV493" s="518" t="n">
        <v>0</v>
      </c>
      <c r="BW493" s="518" t="n">
        <v>0</v>
      </c>
      <c r="BX493" s="518" t="n">
        <v>0</v>
      </c>
      <c r="BY493" s="518" t="n">
        <v>0</v>
      </c>
      <c r="BZ493" s="518" t="n">
        <v>0</v>
      </c>
      <c r="CA493" s="518" t="n">
        <v>0</v>
      </c>
      <c r="CB493" s="518" t="n">
        <v>0</v>
      </c>
      <c r="CC493" s="518" t="n">
        <v>0</v>
      </c>
      <c r="CD493" s="518" t="n">
        <v>0</v>
      </c>
      <c r="CE493" s="518" t="n">
        <v>0</v>
      </c>
      <c r="CF493" s="518" t="n">
        <v>0</v>
      </c>
      <c r="CG493" s="518" t="n">
        <v>0</v>
      </c>
      <c r="CH493" s="518"/>
      <c r="CI493" s="716"/>
      <c r="CL493" s="48" t="n">
        <v>0</v>
      </c>
      <c r="CM493" s="48" t="n">
        <f aca="false">CL493-V493</f>
        <v>0</v>
      </c>
      <c r="CN493" s="702" t="n">
        <f aca="false">SUM(CO493:DR493)</f>
        <v>0</v>
      </c>
      <c r="CO493" s="703" t="n">
        <v>0</v>
      </c>
      <c r="CP493" s="703"/>
      <c r="CQ493" s="703" t="n">
        <v>0</v>
      </c>
      <c r="CR493" s="703"/>
      <c r="CS493" s="703" t="n">
        <v>0</v>
      </c>
      <c r="CT493" s="703" t="n">
        <v>0</v>
      </c>
      <c r="CU493" s="703"/>
      <c r="CV493" s="703"/>
      <c r="CW493" s="703"/>
      <c r="CX493" s="703" t="n">
        <v>0</v>
      </c>
      <c r="CY493" s="703" t="n">
        <v>0</v>
      </c>
      <c r="CZ493" s="703" t="n">
        <v>0</v>
      </c>
      <c r="DA493" s="703"/>
      <c r="DB493" s="703"/>
      <c r="DC493" s="703"/>
      <c r="DD493" s="703"/>
      <c r="DE493" s="703" t="n">
        <v>0</v>
      </c>
      <c r="DF493" s="703"/>
      <c r="DG493" s="703" t="n">
        <v>0</v>
      </c>
      <c r="DH493" s="703" t="n">
        <v>0</v>
      </c>
      <c r="DI493" s="703" t="n">
        <v>0</v>
      </c>
      <c r="DJ493" s="703" t="n">
        <v>0</v>
      </c>
      <c r="DK493" s="703" t="n">
        <v>0</v>
      </c>
      <c r="DL493" s="703" t="n">
        <v>0</v>
      </c>
      <c r="DM493" s="703"/>
      <c r="DN493" s="703"/>
      <c r="DO493" s="703"/>
      <c r="DP493" s="703"/>
      <c r="DQ493" s="703"/>
      <c r="DR493" s="703"/>
      <c r="DS493" s="704" t="n">
        <f aca="false">CN493-V493</f>
        <v>0</v>
      </c>
      <c r="DT493" s="719" t="s">
        <v>1828</v>
      </c>
      <c r="DU493" s="48"/>
    </row>
    <row r="494" customFormat="false" ht="15" hidden="false" customHeight="true" outlineLevel="0" collapsed="false">
      <c r="A494" s="705" t="n">
        <f aca="false">A493+1</f>
        <v>485</v>
      </c>
      <c r="B494" s="706" t="s">
        <v>929</v>
      </c>
      <c r="C494" s="706" t="s">
        <v>464</v>
      </c>
      <c r="D494" s="706" t="s">
        <v>461</v>
      </c>
      <c r="E494" s="243" t="n">
        <f aca="false">COUNTIF($G$10:$G$1856,$G494)</f>
        <v>1</v>
      </c>
      <c r="F494" s="717" t="s">
        <v>1922</v>
      </c>
      <c r="G494" s="717" t="s">
        <v>1922</v>
      </c>
      <c r="H494" s="707" t="s">
        <v>1911</v>
      </c>
      <c r="I494" s="708" t="s">
        <v>1137</v>
      </c>
      <c r="J494" s="707" t="s">
        <v>317</v>
      </c>
      <c r="K494" s="709" t="n">
        <v>0</v>
      </c>
      <c r="L494" s="707" t="s">
        <v>316</v>
      </c>
      <c r="M494" s="708" t="s">
        <v>1138</v>
      </c>
      <c r="N494" s="710" t="s">
        <v>934</v>
      </c>
      <c r="O494" s="512" t="n">
        <v>2</v>
      </c>
      <c r="P494" s="512" t="n">
        <v>1</v>
      </c>
      <c r="Q494" s="711" t="n">
        <v>0.002197316</v>
      </c>
      <c r="R494" s="712"/>
      <c r="S494" s="715" t="n">
        <v>9.72</v>
      </c>
      <c r="T494" s="714" t="n">
        <v>9.72</v>
      </c>
      <c r="U494" s="715"/>
      <c r="V494" s="262" t="n">
        <f aca="false">SUM(W494:CI494)</f>
        <v>1</v>
      </c>
      <c r="W494" s="243" t="n">
        <v>0</v>
      </c>
      <c r="X494" s="243" t="n">
        <v>0</v>
      </c>
      <c r="Y494" s="243" t="n">
        <v>0</v>
      </c>
      <c r="Z494" s="243" t="n">
        <v>0</v>
      </c>
      <c r="AA494" s="243" t="n">
        <v>0</v>
      </c>
      <c r="AB494" s="243" t="n">
        <v>0</v>
      </c>
      <c r="AC494" s="243" t="n">
        <v>0</v>
      </c>
      <c r="AD494" s="243" t="n">
        <v>0</v>
      </c>
      <c r="AE494" s="243" t="n">
        <v>0</v>
      </c>
      <c r="AF494" s="243" t="n">
        <v>0</v>
      </c>
      <c r="AG494" s="243" t="n">
        <v>1</v>
      </c>
      <c r="AH494" s="518" t="n">
        <v>0</v>
      </c>
      <c r="AI494" s="243" t="n">
        <v>0</v>
      </c>
      <c r="AJ494" s="243" t="n">
        <v>0</v>
      </c>
      <c r="AK494" s="518" t="n">
        <v>0</v>
      </c>
      <c r="AL494" s="518" t="n">
        <v>0</v>
      </c>
      <c r="AM494" s="518" t="n">
        <v>0</v>
      </c>
      <c r="AN494" s="518" t="n">
        <v>0</v>
      </c>
      <c r="AO494" s="518" t="n">
        <v>0</v>
      </c>
      <c r="AP494" s="518" t="n">
        <v>0</v>
      </c>
      <c r="AQ494" s="518" t="n">
        <v>0</v>
      </c>
      <c r="AR494" s="518" t="n">
        <v>0</v>
      </c>
      <c r="AS494" s="518" t="n">
        <v>0</v>
      </c>
      <c r="AT494" s="518" t="n">
        <v>0</v>
      </c>
      <c r="AU494" s="518" t="n">
        <v>0</v>
      </c>
      <c r="AV494" s="518" t="n">
        <v>0</v>
      </c>
      <c r="AW494" s="518" t="n">
        <v>0</v>
      </c>
      <c r="AX494" s="518" t="n">
        <v>0</v>
      </c>
      <c r="AY494" s="518" t="n">
        <v>0</v>
      </c>
      <c r="AZ494" s="518" t="n">
        <v>0</v>
      </c>
      <c r="BA494" s="518" t="n">
        <v>0</v>
      </c>
      <c r="BB494" s="518" t="n">
        <v>0</v>
      </c>
      <c r="BC494" s="518" t="n">
        <v>0</v>
      </c>
      <c r="BD494" s="518" t="n">
        <v>0</v>
      </c>
      <c r="BE494" s="518" t="n">
        <v>0</v>
      </c>
      <c r="BF494" s="518" t="n">
        <v>0</v>
      </c>
      <c r="BG494" s="518" t="n">
        <v>0</v>
      </c>
      <c r="BH494" s="518" t="n">
        <v>0</v>
      </c>
      <c r="BI494" s="518" t="n">
        <v>0</v>
      </c>
      <c r="BJ494" s="518"/>
      <c r="BK494" s="518"/>
      <c r="BL494" s="518" t="n">
        <v>0</v>
      </c>
      <c r="BM494" s="518"/>
      <c r="BN494" s="518"/>
      <c r="BO494" s="518"/>
      <c r="BP494" s="518"/>
      <c r="BQ494" s="518"/>
      <c r="BR494" s="518"/>
      <c r="BS494" s="518"/>
      <c r="BT494" s="518"/>
      <c r="BU494" s="518"/>
      <c r="BV494" s="518" t="n">
        <v>0</v>
      </c>
      <c r="BW494" s="518" t="n">
        <v>0</v>
      </c>
      <c r="BX494" s="518" t="n">
        <v>0</v>
      </c>
      <c r="BY494" s="518" t="n">
        <v>0</v>
      </c>
      <c r="BZ494" s="518" t="n">
        <v>0</v>
      </c>
      <c r="CA494" s="518" t="n">
        <v>0</v>
      </c>
      <c r="CB494" s="518" t="n">
        <v>0</v>
      </c>
      <c r="CC494" s="518" t="n">
        <v>0</v>
      </c>
      <c r="CD494" s="518" t="n">
        <v>0</v>
      </c>
      <c r="CE494" s="518" t="n">
        <v>0</v>
      </c>
      <c r="CF494" s="518" t="n">
        <v>0</v>
      </c>
      <c r="CG494" s="518" t="n">
        <v>0</v>
      </c>
      <c r="CH494" s="518"/>
      <c r="CI494" s="716"/>
      <c r="CL494" s="48" t="n">
        <v>1</v>
      </c>
      <c r="CM494" s="48" t="n">
        <f aca="false">CL494-V494</f>
        <v>0</v>
      </c>
      <c r="CN494" s="702" t="n">
        <f aca="false">SUM(CO494:DR494)</f>
        <v>1</v>
      </c>
      <c r="CO494" s="703" t="n">
        <v>0</v>
      </c>
      <c r="CP494" s="703"/>
      <c r="CQ494" s="703" t="n">
        <v>0</v>
      </c>
      <c r="CR494" s="703"/>
      <c r="CS494" s="703" t="n">
        <v>0</v>
      </c>
      <c r="CT494" s="703" t="n">
        <v>0</v>
      </c>
      <c r="CU494" s="703"/>
      <c r="CV494" s="703"/>
      <c r="CW494" s="703"/>
      <c r="CX494" s="703" t="n">
        <v>0</v>
      </c>
      <c r="CY494" s="703" t="n">
        <v>1</v>
      </c>
      <c r="CZ494" s="703" t="n">
        <v>0</v>
      </c>
      <c r="DA494" s="703"/>
      <c r="DB494" s="703"/>
      <c r="DC494" s="703"/>
      <c r="DD494" s="703"/>
      <c r="DE494" s="703" t="n">
        <v>0</v>
      </c>
      <c r="DF494" s="703"/>
      <c r="DG494" s="703" t="n">
        <v>0</v>
      </c>
      <c r="DH494" s="703" t="n">
        <v>0</v>
      </c>
      <c r="DI494" s="703" t="n">
        <v>0</v>
      </c>
      <c r="DJ494" s="703" t="n">
        <v>0</v>
      </c>
      <c r="DK494" s="703" t="n">
        <v>0</v>
      </c>
      <c r="DL494" s="703" t="n">
        <v>0</v>
      </c>
      <c r="DM494" s="703"/>
      <c r="DN494" s="703"/>
      <c r="DO494" s="703"/>
      <c r="DP494" s="703"/>
      <c r="DQ494" s="703"/>
      <c r="DR494" s="703"/>
      <c r="DS494" s="704" t="n">
        <f aca="false">CN494-V494</f>
        <v>0</v>
      </c>
      <c r="DT494" s="719" t="s">
        <v>1828</v>
      </c>
      <c r="DU494" s="48"/>
    </row>
    <row r="495" customFormat="false" ht="15" hidden="false" customHeight="true" outlineLevel="0" collapsed="false">
      <c r="A495" s="705" t="n">
        <f aca="false">A494+1</f>
        <v>486</v>
      </c>
      <c r="B495" s="706" t="s">
        <v>929</v>
      </c>
      <c r="C495" s="706" t="s">
        <v>464</v>
      </c>
      <c r="D495" s="706" t="s">
        <v>461</v>
      </c>
      <c r="E495" s="243" t="n">
        <f aca="false">COUNTIF($G$10:$G$1856,$G495)</f>
        <v>1</v>
      </c>
      <c r="F495" s="717" t="s">
        <v>1923</v>
      </c>
      <c r="G495" s="717" t="s">
        <v>1923</v>
      </c>
      <c r="H495" s="707" t="s">
        <v>1913</v>
      </c>
      <c r="I495" s="708" t="s">
        <v>1062</v>
      </c>
      <c r="J495" s="707" t="s">
        <v>317</v>
      </c>
      <c r="K495" s="709" t="n">
        <v>0</v>
      </c>
      <c r="L495" s="707" t="s">
        <v>316</v>
      </c>
      <c r="M495" s="708" t="s">
        <v>1063</v>
      </c>
      <c r="N495" s="710" t="s">
        <v>934</v>
      </c>
      <c r="O495" s="512" t="n">
        <v>1</v>
      </c>
      <c r="P495" s="512" t="n">
        <v>1</v>
      </c>
      <c r="Q495" s="711" t="n">
        <v>0.00064008</v>
      </c>
      <c r="R495" s="712"/>
      <c r="S495" s="715" t="n">
        <v>1.4</v>
      </c>
      <c r="T495" s="714" t="n">
        <v>1.4</v>
      </c>
      <c r="U495" s="715"/>
      <c r="V495" s="262" t="n">
        <f aca="false">SUM(W495:CI495)</f>
        <v>0</v>
      </c>
      <c r="W495" s="243" t="n">
        <v>0</v>
      </c>
      <c r="X495" s="243" t="n">
        <v>0</v>
      </c>
      <c r="Y495" s="243" t="n">
        <v>0</v>
      </c>
      <c r="Z495" s="243" t="n">
        <v>0</v>
      </c>
      <c r="AA495" s="243" t="n">
        <v>0</v>
      </c>
      <c r="AB495" s="243" t="n">
        <v>0</v>
      </c>
      <c r="AC495" s="243" t="n">
        <v>0</v>
      </c>
      <c r="AD495" s="243" t="n">
        <v>0</v>
      </c>
      <c r="AE495" s="243" t="n">
        <v>0</v>
      </c>
      <c r="AF495" s="243" t="n">
        <v>0</v>
      </c>
      <c r="AG495" s="243" t="n">
        <v>0</v>
      </c>
      <c r="AH495" s="518" t="n">
        <v>0</v>
      </c>
      <c r="AI495" s="243" t="n">
        <v>0</v>
      </c>
      <c r="AJ495" s="243" t="n">
        <v>0</v>
      </c>
      <c r="AK495" s="518" t="n">
        <v>0</v>
      </c>
      <c r="AL495" s="518" t="n">
        <v>0</v>
      </c>
      <c r="AM495" s="518" t="n">
        <v>0</v>
      </c>
      <c r="AN495" s="518" t="n">
        <v>0</v>
      </c>
      <c r="AO495" s="518" t="n">
        <v>0</v>
      </c>
      <c r="AP495" s="518" t="n">
        <v>0</v>
      </c>
      <c r="AQ495" s="518" t="n">
        <v>0</v>
      </c>
      <c r="AR495" s="518" t="n">
        <v>0</v>
      </c>
      <c r="AS495" s="518" t="n">
        <v>0</v>
      </c>
      <c r="AT495" s="518" t="n">
        <v>0</v>
      </c>
      <c r="AU495" s="518" t="n">
        <v>0</v>
      </c>
      <c r="AV495" s="518" t="n">
        <v>0</v>
      </c>
      <c r="AW495" s="518" t="n">
        <v>0</v>
      </c>
      <c r="AX495" s="518" t="n">
        <v>0</v>
      </c>
      <c r="AY495" s="518" t="n">
        <v>0</v>
      </c>
      <c r="AZ495" s="518" t="n">
        <v>0</v>
      </c>
      <c r="BA495" s="518" t="n">
        <v>0</v>
      </c>
      <c r="BB495" s="518" t="n">
        <v>0</v>
      </c>
      <c r="BC495" s="518" t="n">
        <v>0</v>
      </c>
      <c r="BD495" s="518" t="n">
        <v>0</v>
      </c>
      <c r="BE495" s="518" t="n">
        <v>0</v>
      </c>
      <c r="BF495" s="518" t="n">
        <v>0</v>
      </c>
      <c r="BG495" s="518" t="n">
        <v>0</v>
      </c>
      <c r="BH495" s="518" t="n">
        <v>0</v>
      </c>
      <c r="BI495" s="518" t="n">
        <v>0</v>
      </c>
      <c r="BJ495" s="518"/>
      <c r="BK495" s="518"/>
      <c r="BL495" s="518" t="n">
        <v>0</v>
      </c>
      <c r="BM495" s="518"/>
      <c r="BN495" s="518"/>
      <c r="BO495" s="518"/>
      <c r="BP495" s="518"/>
      <c r="BQ495" s="518"/>
      <c r="BR495" s="518"/>
      <c r="BS495" s="518"/>
      <c r="BT495" s="518"/>
      <c r="BU495" s="518"/>
      <c r="BV495" s="518" t="n">
        <v>0</v>
      </c>
      <c r="BW495" s="518" t="n">
        <v>0</v>
      </c>
      <c r="BX495" s="518" t="n">
        <v>0</v>
      </c>
      <c r="BY495" s="518" t="n">
        <v>0</v>
      </c>
      <c r="BZ495" s="518" t="n">
        <v>0</v>
      </c>
      <c r="CA495" s="518" t="n">
        <v>0</v>
      </c>
      <c r="CB495" s="518" t="n">
        <v>0</v>
      </c>
      <c r="CC495" s="518" t="n">
        <v>0</v>
      </c>
      <c r="CD495" s="518" t="n">
        <v>0</v>
      </c>
      <c r="CE495" s="518" t="n">
        <v>0</v>
      </c>
      <c r="CF495" s="518" t="n">
        <v>0</v>
      </c>
      <c r="CG495" s="518" t="n">
        <v>0</v>
      </c>
      <c r="CH495" s="518"/>
      <c r="CI495" s="716"/>
      <c r="CL495" s="48" t="n">
        <v>0</v>
      </c>
      <c r="CM495" s="48" t="n">
        <f aca="false">CL495-V495</f>
        <v>0</v>
      </c>
      <c r="CN495" s="702" t="n">
        <f aca="false">SUM(CO495:DR495)</f>
        <v>0</v>
      </c>
      <c r="CO495" s="703" t="n">
        <v>0</v>
      </c>
      <c r="CP495" s="703"/>
      <c r="CQ495" s="703" t="n">
        <v>0</v>
      </c>
      <c r="CR495" s="703"/>
      <c r="CS495" s="703" t="n">
        <v>0</v>
      </c>
      <c r="CT495" s="703" t="n">
        <v>0</v>
      </c>
      <c r="CU495" s="703"/>
      <c r="CV495" s="703"/>
      <c r="CW495" s="703"/>
      <c r="CX495" s="703" t="n">
        <v>0</v>
      </c>
      <c r="CY495" s="703" t="n">
        <v>0</v>
      </c>
      <c r="CZ495" s="703" t="n">
        <v>0</v>
      </c>
      <c r="DA495" s="703"/>
      <c r="DB495" s="703"/>
      <c r="DC495" s="703"/>
      <c r="DD495" s="703"/>
      <c r="DE495" s="703" t="n">
        <v>0</v>
      </c>
      <c r="DF495" s="703"/>
      <c r="DG495" s="703" t="n">
        <v>0</v>
      </c>
      <c r="DH495" s="703" t="n">
        <v>0</v>
      </c>
      <c r="DI495" s="703" t="n">
        <v>0</v>
      </c>
      <c r="DJ495" s="703" t="n">
        <v>0</v>
      </c>
      <c r="DK495" s="703" t="n">
        <v>0</v>
      </c>
      <c r="DL495" s="703" t="n">
        <v>0</v>
      </c>
      <c r="DM495" s="703"/>
      <c r="DN495" s="703"/>
      <c r="DO495" s="703"/>
      <c r="DP495" s="703"/>
      <c r="DQ495" s="703"/>
      <c r="DR495" s="703"/>
      <c r="DS495" s="704" t="n">
        <f aca="false">CN495-V495</f>
        <v>0</v>
      </c>
      <c r="DT495" s="719" t="s">
        <v>1828</v>
      </c>
      <c r="DU495" s="48"/>
    </row>
    <row r="496" customFormat="false" ht="15" hidden="false" customHeight="true" outlineLevel="0" collapsed="false">
      <c r="A496" s="705" t="n">
        <f aca="false">A495+1</f>
        <v>487</v>
      </c>
      <c r="B496" s="706" t="s">
        <v>929</v>
      </c>
      <c r="C496" s="706" t="s">
        <v>464</v>
      </c>
      <c r="D496" s="706" t="s">
        <v>461</v>
      </c>
      <c r="E496" s="243" t="n">
        <f aca="false">COUNTIF($G$10:$G$1856,$G496)</f>
        <v>1</v>
      </c>
      <c r="F496" s="717" t="s">
        <v>1924</v>
      </c>
      <c r="G496" s="717" t="s">
        <v>1924</v>
      </c>
      <c r="H496" s="707" t="s">
        <v>1915</v>
      </c>
      <c r="I496" s="708" t="s">
        <v>1066</v>
      </c>
      <c r="J496" s="707" t="s">
        <v>317</v>
      </c>
      <c r="K496" s="709" t="n">
        <v>0</v>
      </c>
      <c r="L496" s="707" t="s">
        <v>316</v>
      </c>
      <c r="M496" s="708" t="s">
        <v>1067</v>
      </c>
      <c r="N496" s="710" t="s">
        <v>934</v>
      </c>
      <c r="O496" s="512" t="n">
        <v>1</v>
      </c>
      <c r="P496" s="512" t="n">
        <v>1</v>
      </c>
      <c r="Q496" s="711" t="n">
        <v>0.00064008</v>
      </c>
      <c r="R496" s="712"/>
      <c r="S496" s="715" t="n">
        <v>1.4</v>
      </c>
      <c r="T496" s="714" t="n">
        <v>1.4</v>
      </c>
      <c r="U496" s="715"/>
      <c r="V496" s="262" t="n">
        <f aca="false">SUM(W496:CI496)</f>
        <v>0</v>
      </c>
      <c r="W496" s="243" t="n">
        <v>0</v>
      </c>
      <c r="X496" s="243" t="n">
        <v>0</v>
      </c>
      <c r="Y496" s="243" t="n">
        <v>0</v>
      </c>
      <c r="Z496" s="243" t="n">
        <v>0</v>
      </c>
      <c r="AA496" s="243" t="n">
        <v>0</v>
      </c>
      <c r="AB496" s="243" t="n">
        <v>0</v>
      </c>
      <c r="AC496" s="243" t="n">
        <v>0</v>
      </c>
      <c r="AD496" s="243" t="n">
        <v>0</v>
      </c>
      <c r="AE496" s="243" t="n">
        <v>0</v>
      </c>
      <c r="AF496" s="243" t="n">
        <v>0</v>
      </c>
      <c r="AG496" s="243" t="n">
        <v>0</v>
      </c>
      <c r="AH496" s="518" t="n">
        <v>0</v>
      </c>
      <c r="AI496" s="243" t="n">
        <v>0</v>
      </c>
      <c r="AJ496" s="243" t="n">
        <v>0</v>
      </c>
      <c r="AK496" s="518" t="n">
        <v>0</v>
      </c>
      <c r="AL496" s="518" t="n">
        <v>0</v>
      </c>
      <c r="AM496" s="518" t="n">
        <v>0</v>
      </c>
      <c r="AN496" s="518" t="n">
        <v>0</v>
      </c>
      <c r="AO496" s="518" t="n">
        <v>0</v>
      </c>
      <c r="AP496" s="518" t="n">
        <v>0</v>
      </c>
      <c r="AQ496" s="518" t="n">
        <v>0</v>
      </c>
      <c r="AR496" s="518" t="n">
        <v>0</v>
      </c>
      <c r="AS496" s="518" t="n">
        <v>0</v>
      </c>
      <c r="AT496" s="518" t="n">
        <v>0</v>
      </c>
      <c r="AU496" s="518" t="n">
        <v>0</v>
      </c>
      <c r="AV496" s="518" t="n">
        <v>0</v>
      </c>
      <c r="AW496" s="518" t="n">
        <v>0</v>
      </c>
      <c r="AX496" s="518" t="n">
        <v>0</v>
      </c>
      <c r="AY496" s="518" t="n">
        <v>0</v>
      </c>
      <c r="AZ496" s="518" t="n">
        <v>0</v>
      </c>
      <c r="BA496" s="518" t="n">
        <v>0</v>
      </c>
      <c r="BB496" s="518" t="n">
        <v>0</v>
      </c>
      <c r="BC496" s="518" t="n">
        <v>0</v>
      </c>
      <c r="BD496" s="518" t="n">
        <v>0</v>
      </c>
      <c r="BE496" s="518" t="n">
        <v>0</v>
      </c>
      <c r="BF496" s="518" t="n">
        <v>0</v>
      </c>
      <c r="BG496" s="518" t="n">
        <v>0</v>
      </c>
      <c r="BH496" s="518" t="n">
        <v>0</v>
      </c>
      <c r="BI496" s="518" t="n">
        <v>0</v>
      </c>
      <c r="BJ496" s="518"/>
      <c r="BK496" s="518"/>
      <c r="BL496" s="518" t="n">
        <v>0</v>
      </c>
      <c r="BM496" s="518"/>
      <c r="BN496" s="518"/>
      <c r="BO496" s="518"/>
      <c r="BP496" s="518"/>
      <c r="BQ496" s="518"/>
      <c r="BR496" s="518"/>
      <c r="BS496" s="518"/>
      <c r="BT496" s="518"/>
      <c r="BU496" s="518"/>
      <c r="BV496" s="518" t="n">
        <v>0</v>
      </c>
      <c r="BW496" s="518" t="n">
        <v>0</v>
      </c>
      <c r="BX496" s="518" t="n">
        <v>0</v>
      </c>
      <c r="BY496" s="518" t="n">
        <v>0</v>
      </c>
      <c r="BZ496" s="518" t="n">
        <v>0</v>
      </c>
      <c r="CA496" s="518" t="n">
        <v>0</v>
      </c>
      <c r="CB496" s="518" t="n">
        <v>0</v>
      </c>
      <c r="CC496" s="518" t="n">
        <v>0</v>
      </c>
      <c r="CD496" s="518" t="n">
        <v>0</v>
      </c>
      <c r="CE496" s="518" t="n">
        <v>0</v>
      </c>
      <c r="CF496" s="518" t="n">
        <v>0</v>
      </c>
      <c r="CG496" s="518" t="n">
        <v>0</v>
      </c>
      <c r="CH496" s="518"/>
      <c r="CI496" s="716"/>
      <c r="CL496" s="48" t="n">
        <v>0</v>
      </c>
      <c r="CM496" s="48" t="n">
        <f aca="false">CL496-V496</f>
        <v>0</v>
      </c>
      <c r="CN496" s="702" t="n">
        <f aca="false">SUM(CO496:DR496)</f>
        <v>0</v>
      </c>
      <c r="CO496" s="703" t="n">
        <v>0</v>
      </c>
      <c r="CP496" s="703"/>
      <c r="CQ496" s="703" t="n">
        <v>0</v>
      </c>
      <c r="CR496" s="703"/>
      <c r="CS496" s="703" t="n">
        <v>0</v>
      </c>
      <c r="CT496" s="703" t="n">
        <v>0</v>
      </c>
      <c r="CU496" s="703"/>
      <c r="CV496" s="703"/>
      <c r="CW496" s="703"/>
      <c r="CX496" s="703" t="n">
        <v>0</v>
      </c>
      <c r="CY496" s="703" t="n">
        <v>0</v>
      </c>
      <c r="CZ496" s="703" t="n">
        <v>0</v>
      </c>
      <c r="DA496" s="703"/>
      <c r="DB496" s="703"/>
      <c r="DC496" s="703"/>
      <c r="DD496" s="703"/>
      <c r="DE496" s="703" t="n">
        <v>0</v>
      </c>
      <c r="DF496" s="703"/>
      <c r="DG496" s="703" t="n">
        <v>0</v>
      </c>
      <c r="DH496" s="703" t="n">
        <v>0</v>
      </c>
      <c r="DI496" s="703" t="n">
        <v>0</v>
      </c>
      <c r="DJ496" s="703" t="n">
        <v>0</v>
      </c>
      <c r="DK496" s="703" t="n">
        <v>0</v>
      </c>
      <c r="DL496" s="703" t="n">
        <v>0</v>
      </c>
      <c r="DM496" s="703"/>
      <c r="DN496" s="703"/>
      <c r="DO496" s="703"/>
      <c r="DP496" s="703"/>
      <c r="DQ496" s="703"/>
      <c r="DR496" s="703"/>
      <c r="DS496" s="704" t="n">
        <f aca="false">CN496-V496</f>
        <v>0</v>
      </c>
      <c r="DT496" s="719" t="s">
        <v>1828</v>
      </c>
      <c r="DU496" s="48"/>
    </row>
    <row r="497" customFormat="false" ht="15" hidden="false" customHeight="true" outlineLevel="0" collapsed="false">
      <c r="A497" s="705" t="n">
        <f aca="false">A496+1</f>
        <v>488</v>
      </c>
      <c r="B497" s="706" t="s">
        <v>929</v>
      </c>
      <c r="C497" s="717" t="s">
        <v>467</v>
      </c>
      <c r="D497" s="706" t="s">
        <v>468</v>
      </c>
      <c r="E497" s="243" t="n">
        <f aca="false">COUNTIF($G$10:$G$1856,$G497)</f>
        <v>1</v>
      </c>
      <c r="F497" s="717" t="s">
        <v>1925</v>
      </c>
      <c r="G497" s="717" t="s">
        <v>1925</v>
      </c>
      <c r="H497" s="707" t="s">
        <v>1926</v>
      </c>
      <c r="I497" s="708" t="s">
        <v>932</v>
      </c>
      <c r="J497" s="707" t="s">
        <v>421</v>
      </c>
      <c r="K497" s="709" t="n">
        <v>0</v>
      </c>
      <c r="L497" s="707" t="s">
        <v>292</v>
      </c>
      <c r="M497" s="708" t="s">
        <v>933</v>
      </c>
      <c r="N497" s="710" t="s">
        <v>934</v>
      </c>
      <c r="O497" s="512" t="n">
        <v>1</v>
      </c>
      <c r="P497" s="512" t="n">
        <v>1</v>
      </c>
      <c r="Q497" s="711" t="n">
        <v>0.009008568</v>
      </c>
      <c r="R497" s="712"/>
      <c r="S497" s="715" t="n">
        <v>34.28</v>
      </c>
      <c r="T497" s="714" t="n">
        <v>34.28</v>
      </c>
      <c r="U497" s="715"/>
      <c r="V497" s="262" t="n">
        <f aca="false">SUM(W497:CI497)</f>
        <v>0</v>
      </c>
      <c r="W497" s="243" t="n">
        <v>0</v>
      </c>
      <c r="X497" s="243" t="n">
        <v>0</v>
      </c>
      <c r="Y497" s="243" t="n">
        <v>0</v>
      </c>
      <c r="Z497" s="243" t="n">
        <v>0</v>
      </c>
      <c r="AA497" s="243" t="n">
        <v>0</v>
      </c>
      <c r="AB497" s="243" t="n">
        <v>0</v>
      </c>
      <c r="AC497" s="243" t="n">
        <v>0</v>
      </c>
      <c r="AD497" s="243" t="n">
        <v>0</v>
      </c>
      <c r="AE497" s="243" t="n">
        <v>0</v>
      </c>
      <c r="AF497" s="243" t="n">
        <v>0</v>
      </c>
      <c r="AG497" s="243" t="n">
        <v>0</v>
      </c>
      <c r="AH497" s="518" t="n">
        <v>0</v>
      </c>
      <c r="AI497" s="243" t="n">
        <v>0</v>
      </c>
      <c r="AJ497" s="243" t="n">
        <v>0</v>
      </c>
      <c r="AK497" s="518" t="n">
        <v>0</v>
      </c>
      <c r="AL497" s="518" t="n">
        <v>0</v>
      </c>
      <c r="AM497" s="518" t="n">
        <v>0</v>
      </c>
      <c r="AN497" s="518" t="n">
        <v>0</v>
      </c>
      <c r="AO497" s="518" t="n">
        <v>0</v>
      </c>
      <c r="AP497" s="518" t="n">
        <v>0</v>
      </c>
      <c r="AQ497" s="518" t="n">
        <v>0</v>
      </c>
      <c r="AR497" s="518" t="n">
        <v>0</v>
      </c>
      <c r="AS497" s="518" t="n">
        <v>0</v>
      </c>
      <c r="AT497" s="518" t="n">
        <v>0</v>
      </c>
      <c r="AU497" s="518" t="n">
        <v>0</v>
      </c>
      <c r="AV497" s="518" t="n">
        <v>0</v>
      </c>
      <c r="AW497" s="518" t="n">
        <v>0</v>
      </c>
      <c r="AX497" s="518" t="n">
        <v>0</v>
      </c>
      <c r="AY497" s="518" t="n">
        <v>0</v>
      </c>
      <c r="AZ497" s="518" t="n">
        <v>0</v>
      </c>
      <c r="BA497" s="518" t="n">
        <v>0</v>
      </c>
      <c r="BB497" s="518" t="n">
        <v>0</v>
      </c>
      <c r="BC497" s="518" t="n">
        <v>0</v>
      </c>
      <c r="BD497" s="518" t="n">
        <v>0</v>
      </c>
      <c r="BE497" s="518" t="n">
        <v>0</v>
      </c>
      <c r="BF497" s="518" t="n">
        <v>0</v>
      </c>
      <c r="BG497" s="518" t="n">
        <v>0</v>
      </c>
      <c r="BH497" s="518" t="n">
        <v>0</v>
      </c>
      <c r="BI497" s="518" t="n">
        <v>0</v>
      </c>
      <c r="BJ497" s="518"/>
      <c r="BK497" s="518"/>
      <c r="BL497" s="518" t="n">
        <v>0</v>
      </c>
      <c r="BM497" s="518"/>
      <c r="BN497" s="518"/>
      <c r="BO497" s="518"/>
      <c r="BP497" s="518"/>
      <c r="BQ497" s="518"/>
      <c r="BR497" s="518"/>
      <c r="BS497" s="518"/>
      <c r="BT497" s="518"/>
      <c r="BU497" s="518"/>
      <c r="BV497" s="518" t="n">
        <v>0</v>
      </c>
      <c r="BW497" s="518" t="n">
        <v>0</v>
      </c>
      <c r="BX497" s="518" t="n">
        <v>0</v>
      </c>
      <c r="BY497" s="518" t="n">
        <v>0</v>
      </c>
      <c r="BZ497" s="518" t="n">
        <v>0</v>
      </c>
      <c r="CA497" s="518" t="n">
        <v>0</v>
      </c>
      <c r="CB497" s="518" t="n">
        <v>0</v>
      </c>
      <c r="CC497" s="518" t="n">
        <v>0</v>
      </c>
      <c r="CD497" s="518" t="n">
        <v>0</v>
      </c>
      <c r="CE497" s="518" t="n">
        <v>0</v>
      </c>
      <c r="CF497" s="518" t="n">
        <v>0</v>
      </c>
      <c r="CG497" s="518" t="n">
        <v>0</v>
      </c>
      <c r="CH497" s="518"/>
      <c r="CI497" s="716"/>
      <c r="CL497" s="48" t="n">
        <v>0</v>
      </c>
      <c r="CM497" s="48" t="n">
        <f aca="false">CL497-V497</f>
        <v>0</v>
      </c>
      <c r="CN497" s="702" t="n">
        <f aca="false">SUM(CO497:DR497)</f>
        <v>0</v>
      </c>
      <c r="CO497" s="703" t="n">
        <v>0</v>
      </c>
      <c r="CP497" s="703"/>
      <c r="CQ497" s="703" t="n">
        <v>0</v>
      </c>
      <c r="CR497" s="703"/>
      <c r="CS497" s="703" t="n">
        <v>0</v>
      </c>
      <c r="CT497" s="703" t="n">
        <v>0</v>
      </c>
      <c r="CU497" s="703"/>
      <c r="CV497" s="703"/>
      <c r="CW497" s="703"/>
      <c r="CX497" s="703" t="n">
        <v>0</v>
      </c>
      <c r="CY497" s="703" t="n">
        <v>0</v>
      </c>
      <c r="CZ497" s="703" t="n">
        <v>0</v>
      </c>
      <c r="DA497" s="703"/>
      <c r="DB497" s="703"/>
      <c r="DC497" s="703"/>
      <c r="DD497" s="703"/>
      <c r="DE497" s="703" t="n">
        <v>0</v>
      </c>
      <c r="DF497" s="703"/>
      <c r="DG497" s="703" t="n">
        <v>0</v>
      </c>
      <c r="DH497" s="703" t="n">
        <v>0</v>
      </c>
      <c r="DI497" s="703" t="n">
        <v>0</v>
      </c>
      <c r="DJ497" s="703" t="n">
        <v>0</v>
      </c>
      <c r="DK497" s="703" t="n">
        <v>0</v>
      </c>
      <c r="DL497" s="703" t="n">
        <v>0</v>
      </c>
      <c r="DM497" s="703"/>
      <c r="DN497" s="703"/>
      <c r="DO497" s="703"/>
      <c r="DP497" s="703"/>
      <c r="DQ497" s="703"/>
      <c r="DR497" s="703"/>
      <c r="DS497" s="704" t="n">
        <f aca="false">CN497-V497</f>
        <v>0</v>
      </c>
      <c r="DT497" s="719" t="s">
        <v>1828</v>
      </c>
      <c r="DU497" s="48"/>
    </row>
    <row r="498" customFormat="false" ht="15" hidden="false" customHeight="true" outlineLevel="0" collapsed="false">
      <c r="A498" s="705" t="n">
        <f aca="false">A497+1</f>
        <v>489</v>
      </c>
      <c r="B498" s="706" t="s">
        <v>929</v>
      </c>
      <c r="C498" s="717" t="s">
        <v>467</v>
      </c>
      <c r="D498" s="706" t="s">
        <v>468</v>
      </c>
      <c r="E498" s="243" t="n">
        <f aca="false">COUNTIF($G$10:$G$1856,$G498)</f>
        <v>1</v>
      </c>
      <c r="F498" s="717" t="s">
        <v>1927</v>
      </c>
      <c r="G498" s="717" t="s">
        <v>1927</v>
      </c>
      <c r="H498" s="707" t="s">
        <v>1928</v>
      </c>
      <c r="I498" s="708" t="s">
        <v>1027</v>
      </c>
      <c r="J498" s="707" t="s">
        <v>421</v>
      </c>
      <c r="K498" s="709" t="n">
        <v>0</v>
      </c>
      <c r="L498" s="707" t="s">
        <v>292</v>
      </c>
      <c r="M498" s="708" t="s">
        <v>1028</v>
      </c>
      <c r="N498" s="710" t="s">
        <v>934</v>
      </c>
      <c r="O498" s="512" t="n">
        <v>1</v>
      </c>
      <c r="P498" s="512" t="n">
        <v>1</v>
      </c>
      <c r="Q498" s="711" t="n">
        <v>0.009111114</v>
      </c>
      <c r="R498" s="712"/>
      <c r="S498" s="715" t="n">
        <v>34.66</v>
      </c>
      <c r="T498" s="714" t="n">
        <v>34.66</v>
      </c>
      <c r="U498" s="715"/>
      <c r="V498" s="262" t="n">
        <f aca="false">SUM(W498:CI498)</f>
        <v>0</v>
      </c>
      <c r="W498" s="243" t="n">
        <v>0</v>
      </c>
      <c r="X498" s="243" t="n">
        <v>0</v>
      </c>
      <c r="Y498" s="243" t="n">
        <v>0</v>
      </c>
      <c r="Z498" s="243" t="n">
        <v>0</v>
      </c>
      <c r="AA498" s="243" t="n">
        <v>0</v>
      </c>
      <c r="AB498" s="243" t="n">
        <v>0</v>
      </c>
      <c r="AC498" s="243" t="n">
        <v>0</v>
      </c>
      <c r="AD498" s="243" t="n">
        <v>0</v>
      </c>
      <c r="AE498" s="243" t="n">
        <v>0</v>
      </c>
      <c r="AF498" s="243" t="n">
        <v>0</v>
      </c>
      <c r="AG498" s="243" t="n">
        <v>0</v>
      </c>
      <c r="AH498" s="518" t="n">
        <v>0</v>
      </c>
      <c r="AI498" s="243" t="n">
        <v>0</v>
      </c>
      <c r="AJ498" s="243" t="n">
        <v>0</v>
      </c>
      <c r="AK498" s="518" t="n">
        <v>0</v>
      </c>
      <c r="AL498" s="518" t="n">
        <v>0</v>
      </c>
      <c r="AM498" s="518" t="n">
        <v>0</v>
      </c>
      <c r="AN498" s="518" t="n">
        <v>0</v>
      </c>
      <c r="AO498" s="518" t="n">
        <v>0</v>
      </c>
      <c r="AP498" s="518" t="n">
        <v>0</v>
      </c>
      <c r="AQ498" s="518" t="n">
        <v>0</v>
      </c>
      <c r="AR498" s="518" t="n">
        <v>0</v>
      </c>
      <c r="AS498" s="518" t="n">
        <v>0</v>
      </c>
      <c r="AT498" s="518" t="n">
        <v>0</v>
      </c>
      <c r="AU498" s="518" t="n">
        <v>0</v>
      </c>
      <c r="AV498" s="518" t="n">
        <v>0</v>
      </c>
      <c r="AW498" s="518" t="n">
        <v>0</v>
      </c>
      <c r="AX498" s="518" t="n">
        <v>0</v>
      </c>
      <c r="AY498" s="518" t="n">
        <v>0</v>
      </c>
      <c r="AZ498" s="518" t="n">
        <v>0</v>
      </c>
      <c r="BA498" s="518" t="n">
        <v>0</v>
      </c>
      <c r="BB498" s="518" t="n">
        <v>0</v>
      </c>
      <c r="BC498" s="518" t="n">
        <v>0</v>
      </c>
      <c r="BD498" s="518" t="n">
        <v>0</v>
      </c>
      <c r="BE498" s="518" t="n">
        <v>0</v>
      </c>
      <c r="BF498" s="518" t="n">
        <v>0</v>
      </c>
      <c r="BG498" s="518" t="n">
        <v>0</v>
      </c>
      <c r="BH498" s="518" t="n">
        <v>0</v>
      </c>
      <c r="BI498" s="518" t="n">
        <v>0</v>
      </c>
      <c r="BJ498" s="518"/>
      <c r="BK498" s="518"/>
      <c r="BL498" s="518" t="n">
        <v>0</v>
      </c>
      <c r="BM498" s="518"/>
      <c r="BN498" s="518"/>
      <c r="BO498" s="518"/>
      <c r="BP498" s="518"/>
      <c r="BQ498" s="518"/>
      <c r="BR498" s="518"/>
      <c r="BS498" s="518"/>
      <c r="BT498" s="518"/>
      <c r="BU498" s="518"/>
      <c r="BV498" s="518" t="n">
        <v>0</v>
      </c>
      <c r="BW498" s="518" t="n">
        <v>0</v>
      </c>
      <c r="BX498" s="518" t="n">
        <v>0</v>
      </c>
      <c r="BY498" s="518" t="n">
        <v>0</v>
      </c>
      <c r="BZ498" s="518" t="n">
        <v>0</v>
      </c>
      <c r="CA498" s="518" t="n">
        <v>0</v>
      </c>
      <c r="CB498" s="518" t="n">
        <v>0</v>
      </c>
      <c r="CC498" s="518" t="n">
        <v>0</v>
      </c>
      <c r="CD498" s="518" t="n">
        <v>0</v>
      </c>
      <c r="CE498" s="518" t="n">
        <v>0</v>
      </c>
      <c r="CF498" s="518" t="n">
        <v>0</v>
      </c>
      <c r="CG498" s="518" t="n">
        <v>0</v>
      </c>
      <c r="CH498" s="518"/>
      <c r="CI498" s="716"/>
      <c r="CL498" s="48" t="n">
        <v>0</v>
      </c>
      <c r="CM498" s="48" t="n">
        <f aca="false">CL498-V498</f>
        <v>0</v>
      </c>
      <c r="CN498" s="702" t="n">
        <f aca="false">SUM(CO498:DR498)</f>
        <v>0</v>
      </c>
      <c r="CO498" s="703" t="n">
        <v>0</v>
      </c>
      <c r="CP498" s="703"/>
      <c r="CQ498" s="703" t="n">
        <v>0</v>
      </c>
      <c r="CR498" s="703"/>
      <c r="CS498" s="703" t="n">
        <v>0</v>
      </c>
      <c r="CT498" s="703" t="n">
        <v>0</v>
      </c>
      <c r="CU498" s="703"/>
      <c r="CV498" s="703"/>
      <c r="CW498" s="703"/>
      <c r="CX498" s="703" t="n">
        <v>0</v>
      </c>
      <c r="CY498" s="703" t="n">
        <v>0</v>
      </c>
      <c r="CZ498" s="703" t="n">
        <v>0</v>
      </c>
      <c r="DA498" s="703"/>
      <c r="DB498" s="703"/>
      <c r="DC498" s="703"/>
      <c r="DD498" s="703"/>
      <c r="DE498" s="703" t="n">
        <v>0</v>
      </c>
      <c r="DF498" s="703"/>
      <c r="DG498" s="703" t="n">
        <v>0</v>
      </c>
      <c r="DH498" s="703" t="n">
        <v>0</v>
      </c>
      <c r="DI498" s="703" t="n">
        <v>0</v>
      </c>
      <c r="DJ498" s="703" t="n">
        <v>0</v>
      </c>
      <c r="DK498" s="703" t="n">
        <v>0</v>
      </c>
      <c r="DL498" s="703" t="n">
        <v>0</v>
      </c>
      <c r="DM498" s="703"/>
      <c r="DN498" s="703"/>
      <c r="DO498" s="703"/>
      <c r="DP498" s="703"/>
      <c r="DQ498" s="703"/>
      <c r="DR498" s="703"/>
      <c r="DS498" s="704" t="n">
        <f aca="false">CN498-V498</f>
        <v>0</v>
      </c>
      <c r="DT498" s="719" t="s">
        <v>1828</v>
      </c>
      <c r="DU498" s="48"/>
    </row>
    <row r="499" customFormat="false" ht="15" hidden="false" customHeight="true" outlineLevel="0" collapsed="false">
      <c r="A499" s="705" t="n">
        <f aca="false">A498+1</f>
        <v>490</v>
      </c>
      <c r="B499" s="706" t="s">
        <v>929</v>
      </c>
      <c r="C499" s="717" t="s">
        <v>467</v>
      </c>
      <c r="D499" s="706" t="s">
        <v>468</v>
      </c>
      <c r="E499" s="243" t="n">
        <f aca="false">COUNTIF($G$10:$G$1856,$G499)</f>
        <v>1</v>
      </c>
      <c r="F499" s="717" t="s">
        <v>1929</v>
      </c>
      <c r="G499" s="717" t="s">
        <v>1929</v>
      </c>
      <c r="H499" s="707" t="s">
        <v>1930</v>
      </c>
      <c r="I499" s="708" t="s">
        <v>1031</v>
      </c>
      <c r="J499" s="707" t="s">
        <v>421</v>
      </c>
      <c r="K499" s="709" t="n">
        <v>0</v>
      </c>
      <c r="L499" s="707" t="s">
        <v>292</v>
      </c>
      <c r="M499" s="708" t="s">
        <v>1032</v>
      </c>
      <c r="N499" s="710" t="s">
        <v>934</v>
      </c>
      <c r="O499" s="512" t="n">
        <v>1</v>
      </c>
      <c r="P499" s="512" t="n">
        <v>1</v>
      </c>
      <c r="Q499" s="711" t="n">
        <v>0.009111114</v>
      </c>
      <c r="R499" s="712"/>
      <c r="S499" s="715" t="n">
        <v>34.66</v>
      </c>
      <c r="T499" s="714" t="n">
        <v>34.66</v>
      </c>
      <c r="U499" s="715"/>
      <c r="V499" s="262" t="n">
        <f aca="false">SUM(W499:CI499)</f>
        <v>0</v>
      </c>
      <c r="W499" s="243" t="n">
        <v>0</v>
      </c>
      <c r="X499" s="243" t="n">
        <v>0</v>
      </c>
      <c r="Y499" s="243" t="n">
        <v>0</v>
      </c>
      <c r="Z499" s="243" t="n">
        <v>0</v>
      </c>
      <c r="AA499" s="243" t="n">
        <v>0</v>
      </c>
      <c r="AB499" s="243" t="n">
        <v>0</v>
      </c>
      <c r="AC499" s="243" t="n">
        <v>0</v>
      </c>
      <c r="AD499" s="243" t="n">
        <v>0</v>
      </c>
      <c r="AE499" s="243" t="n">
        <v>0</v>
      </c>
      <c r="AF499" s="243" t="n">
        <v>0</v>
      </c>
      <c r="AG499" s="243" t="n">
        <v>0</v>
      </c>
      <c r="AH499" s="518" t="n">
        <v>0</v>
      </c>
      <c r="AI499" s="243" t="n">
        <v>0</v>
      </c>
      <c r="AJ499" s="243" t="n">
        <v>0</v>
      </c>
      <c r="AK499" s="518" t="n">
        <v>0</v>
      </c>
      <c r="AL499" s="518" t="n">
        <v>0</v>
      </c>
      <c r="AM499" s="518" t="n">
        <v>0</v>
      </c>
      <c r="AN499" s="518" t="n">
        <v>0</v>
      </c>
      <c r="AO499" s="518" t="n">
        <v>0</v>
      </c>
      <c r="AP499" s="518" t="n">
        <v>0</v>
      </c>
      <c r="AQ499" s="518" t="n">
        <v>0</v>
      </c>
      <c r="AR499" s="518" t="n">
        <v>0</v>
      </c>
      <c r="AS499" s="518" t="n">
        <v>0</v>
      </c>
      <c r="AT499" s="518" t="n">
        <v>0</v>
      </c>
      <c r="AU499" s="518" t="n">
        <v>0</v>
      </c>
      <c r="AV499" s="518" t="n">
        <v>0</v>
      </c>
      <c r="AW499" s="518" t="n">
        <v>0</v>
      </c>
      <c r="AX499" s="518" t="n">
        <v>0</v>
      </c>
      <c r="AY499" s="518" t="n">
        <v>0</v>
      </c>
      <c r="AZ499" s="518" t="n">
        <v>0</v>
      </c>
      <c r="BA499" s="518" t="n">
        <v>0</v>
      </c>
      <c r="BB499" s="518" t="n">
        <v>0</v>
      </c>
      <c r="BC499" s="518" t="n">
        <v>0</v>
      </c>
      <c r="BD499" s="518" t="n">
        <v>0</v>
      </c>
      <c r="BE499" s="518" t="n">
        <v>0</v>
      </c>
      <c r="BF499" s="518" t="n">
        <v>0</v>
      </c>
      <c r="BG499" s="518" t="n">
        <v>0</v>
      </c>
      <c r="BH499" s="518" t="n">
        <v>0</v>
      </c>
      <c r="BI499" s="518" t="n">
        <v>0</v>
      </c>
      <c r="BJ499" s="518"/>
      <c r="BK499" s="518"/>
      <c r="BL499" s="518" t="n">
        <v>0</v>
      </c>
      <c r="BM499" s="518"/>
      <c r="BN499" s="518"/>
      <c r="BO499" s="518"/>
      <c r="BP499" s="518"/>
      <c r="BQ499" s="518"/>
      <c r="BR499" s="518"/>
      <c r="BS499" s="518"/>
      <c r="BT499" s="518"/>
      <c r="BU499" s="518"/>
      <c r="BV499" s="518" t="n">
        <v>0</v>
      </c>
      <c r="BW499" s="518" t="n">
        <v>0</v>
      </c>
      <c r="BX499" s="518" t="n">
        <v>0</v>
      </c>
      <c r="BY499" s="518" t="n">
        <v>0</v>
      </c>
      <c r="BZ499" s="518" t="n">
        <v>0</v>
      </c>
      <c r="CA499" s="518" t="n">
        <v>0</v>
      </c>
      <c r="CB499" s="518" t="n">
        <v>0</v>
      </c>
      <c r="CC499" s="518" t="n">
        <v>0</v>
      </c>
      <c r="CD499" s="518" t="n">
        <v>0</v>
      </c>
      <c r="CE499" s="518" t="n">
        <v>0</v>
      </c>
      <c r="CF499" s="518" t="n">
        <v>0</v>
      </c>
      <c r="CG499" s="518" t="n">
        <v>0</v>
      </c>
      <c r="CH499" s="518"/>
      <c r="CI499" s="716"/>
      <c r="CL499" s="48" t="n">
        <v>0</v>
      </c>
      <c r="CM499" s="48" t="n">
        <f aca="false">CL499-V499</f>
        <v>0</v>
      </c>
      <c r="CN499" s="702" t="n">
        <f aca="false">SUM(CO499:DR499)</f>
        <v>0</v>
      </c>
      <c r="CO499" s="703" t="n">
        <v>0</v>
      </c>
      <c r="CP499" s="703"/>
      <c r="CQ499" s="703" t="n">
        <v>0</v>
      </c>
      <c r="CR499" s="703"/>
      <c r="CS499" s="703" t="n">
        <v>0</v>
      </c>
      <c r="CT499" s="703" t="n">
        <v>0</v>
      </c>
      <c r="CU499" s="703"/>
      <c r="CV499" s="703"/>
      <c r="CW499" s="703"/>
      <c r="CX499" s="703" t="n">
        <v>0</v>
      </c>
      <c r="CY499" s="703" t="n">
        <v>0</v>
      </c>
      <c r="CZ499" s="703" t="n">
        <v>0</v>
      </c>
      <c r="DA499" s="703"/>
      <c r="DB499" s="703"/>
      <c r="DC499" s="703"/>
      <c r="DD499" s="703"/>
      <c r="DE499" s="703" t="n">
        <v>0</v>
      </c>
      <c r="DF499" s="703"/>
      <c r="DG499" s="703" t="n">
        <v>0</v>
      </c>
      <c r="DH499" s="703" t="n">
        <v>0</v>
      </c>
      <c r="DI499" s="703" t="n">
        <v>0</v>
      </c>
      <c r="DJ499" s="703" t="n">
        <v>0</v>
      </c>
      <c r="DK499" s="703" t="n">
        <v>0</v>
      </c>
      <c r="DL499" s="703" t="n">
        <v>0</v>
      </c>
      <c r="DM499" s="703"/>
      <c r="DN499" s="703"/>
      <c r="DO499" s="703"/>
      <c r="DP499" s="703"/>
      <c r="DQ499" s="703"/>
      <c r="DR499" s="703"/>
      <c r="DS499" s="704" t="n">
        <f aca="false">CN499-V499</f>
        <v>0</v>
      </c>
      <c r="DT499" s="719" t="s">
        <v>1828</v>
      </c>
      <c r="DU499" s="48"/>
    </row>
    <row r="500" customFormat="false" ht="15" hidden="false" customHeight="true" outlineLevel="0" collapsed="false">
      <c r="A500" s="705" t="n">
        <f aca="false">A499+1</f>
        <v>491</v>
      </c>
      <c r="B500" s="706" t="s">
        <v>929</v>
      </c>
      <c r="C500" s="717" t="s">
        <v>467</v>
      </c>
      <c r="D500" s="706" t="s">
        <v>468</v>
      </c>
      <c r="E500" s="243" t="n">
        <f aca="false">COUNTIF($G$10:$G$1856,$G500)</f>
        <v>1</v>
      </c>
      <c r="F500" s="717" t="s">
        <v>1931</v>
      </c>
      <c r="G500" s="717" t="s">
        <v>1931</v>
      </c>
      <c r="H500" s="707" t="s">
        <v>1932</v>
      </c>
      <c r="I500" s="708" t="s">
        <v>1050</v>
      </c>
      <c r="J500" s="707" t="s">
        <v>421</v>
      </c>
      <c r="K500" s="709" t="n">
        <v>0</v>
      </c>
      <c r="L500" s="707" t="s">
        <v>292</v>
      </c>
      <c r="M500" s="708" t="s">
        <v>1432</v>
      </c>
      <c r="N500" s="710" t="s">
        <v>934</v>
      </c>
      <c r="O500" s="512" t="n">
        <v>4</v>
      </c>
      <c r="P500" s="512" t="n">
        <v>1</v>
      </c>
      <c r="Q500" s="711" t="n">
        <v>0.0019701</v>
      </c>
      <c r="R500" s="712"/>
      <c r="S500" s="715" t="n">
        <v>7.5</v>
      </c>
      <c r="T500" s="714" t="n">
        <v>7.5</v>
      </c>
      <c r="U500" s="715"/>
      <c r="V500" s="262" t="n">
        <f aca="false">SUM(W500:CI500)</f>
        <v>0</v>
      </c>
      <c r="W500" s="243" t="n">
        <v>0</v>
      </c>
      <c r="X500" s="243" t="n">
        <v>0</v>
      </c>
      <c r="Y500" s="243" t="n">
        <v>0</v>
      </c>
      <c r="Z500" s="243" t="n">
        <v>0</v>
      </c>
      <c r="AA500" s="243" t="n">
        <v>0</v>
      </c>
      <c r="AB500" s="243" t="n">
        <v>0</v>
      </c>
      <c r="AC500" s="243" t="n">
        <v>0</v>
      </c>
      <c r="AD500" s="243" t="n">
        <v>0</v>
      </c>
      <c r="AE500" s="243" t="n">
        <v>0</v>
      </c>
      <c r="AF500" s="243" t="n">
        <v>0</v>
      </c>
      <c r="AG500" s="243" t="n">
        <v>0</v>
      </c>
      <c r="AH500" s="518" t="n">
        <v>0</v>
      </c>
      <c r="AI500" s="243" t="n">
        <v>0</v>
      </c>
      <c r="AJ500" s="243" t="n">
        <v>0</v>
      </c>
      <c r="AK500" s="518" t="n">
        <v>0</v>
      </c>
      <c r="AL500" s="518" t="n">
        <v>0</v>
      </c>
      <c r="AM500" s="518" t="n">
        <v>0</v>
      </c>
      <c r="AN500" s="518" t="n">
        <v>0</v>
      </c>
      <c r="AO500" s="518" t="n">
        <v>0</v>
      </c>
      <c r="AP500" s="518" t="n">
        <v>0</v>
      </c>
      <c r="AQ500" s="518" t="n">
        <v>0</v>
      </c>
      <c r="AR500" s="518" t="n">
        <v>0</v>
      </c>
      <c r="AS500" s="518" t="n">
        <v>0</v>
      </c>
      <c r="AT500" s="518" t="n">
        <v>0</v>
      </c>
      <c r="AU500" s="518" t="n">
        <v>0</v>
      </c>
      <c r="AV500" s="518" t="n">
        <v>0</v>
      </c>
      <c r="AW500" s="518" t="n">
        <v>0</v>
      </c>
      <c r="AX500" s="518" t="n">
        <v>0</v>
      </c>
      <c r="AY500" s="518" t="n">
        <v>0</v>
      </c>
      <c r="AZ500" s="518" t="n">
        <v>0</v>
      </c>
      <c r="BA500" s="518" t="n">
        <v>0</v>
      </c>
      <c r="BB500" s="518" t="n">
        <v>0</v>
      </c>
      <c r="BC500" s="518" t="n">
        <v>0</v>
      </c>
      <c r="BD500" s="518" t="n">
        <v>0</v>
      </c>
      <c r="BE500" s="518" t="n">
        <v>0</v>
      </c>
      <c r="BF500" s="518" t="n">
        <v>0</v>
      </c>
      <c r="BG500" s="518" t="n">
        <v>0</v>
      </c>
      <c r="BH500" s="518" t="n">
        <v>0</v>
      </c>
      <c r="BI500" s="518" t="n">
        <v>0</v>
      </c>
      <c r="BJ500" s="518"/>
      <c r="BK500" s="518"/>
      <c r="BL500" s="518" t="n">
        <v>0</v>
      </c>
      <c r="BM500" s="518"/>
      <c r="BN500" s="518"/>
      <c r="BO500" s="518"/>
      <c r="BP500" s="518"/>
      <c r="BQ500" s="518"/>
      <c r="BR500" s="518"/>
      <c r="BS500" s="518"/>
      <c r="BT500" s="518"/>
      <c r="BU500" s="518"/>
      <c r="BV500" s="518" t="n">
        <v>0</v>
      </c>
      <c r="BW500" s="518" t="n">
        <v>0</v>
      </c>
      <c r="BX500" s="518" t="n">
        <v>0</v>
      </c>
      <c r="BY500" s="518" t="n">
        <v>0</v>
      </c>
      <c r="BZ500" s="518" t="n">
        <v>0</v>
      </c>
      <c r="CA500" s="518" t="n">
        <v>0</v>
      </c>
      <c r="CB500" s="518" t="n">
        <v>0</v>
      </c>
      <c r="CC500" s="518" t="n">
        <v>0</v>
      </c>
      <c r="CD500" s="518" t="n">
        <v>0</v>
      </c>
      <c r="CE500" s="518" t="n">
        <v>0</v>
      </c>
      <c r="CF500" s="518" t="n">
        <v>0</v>
      </c>
      <c r="CG500" s="518" t="n">
        <v>0</v>
      </c>
      <c r="CH500" s="518"/>
      <c r="CI500" s="716"/>
      <c r="CL500" s="48" t="n">
        <v>0</v>
      </c>
      <c r="CM500" s="48" t="n">
        <f aca="false">CL500-V500</f>
        <v>0</v>
      </c>
      <c r="CN500" s="702" t="n">
        <f aca="false">SUM(CO500:DR500)</f>
        <v>0</v>
      </c>
      <c r="CO500" s="703" t="n">
        <v>0</v>
      </c>
      <c r="CP500" s="703"/>
      <c r="CQ500" s="703" t="n">
        <v>0</v>
      </c>
      <c r="CR500" s="703"/>
      <c r="CS500" s="703" t="n">
        <v>0</v>
      </c>
      <c r="CT500" s="703" t="n">
        <v>0</v>
      </c>
      <c r="CU500" s="703"/>
      <c r="CV500" s="703"/>
      <c r="CW500" s="703"/>
      <c r="CX500" s="703" t="n">
        <v>0</v>
      </c>
      <c r="CY500" s="703" t="n">
        <v>0</v>
      </c>
      <c r="CZ500" s="703" t="n">
        <v>0</v>
      </c>
      <c r="DA500" s="703"/>
      <c r="DB500" s="703"/>
      <c r="DC500" s="703"/>
      <c r="DD500" s="703"/>
      <c r="DE500" s="703" t="n">
        <v>0</v>
      </c>
      <c r="DF500" s="703"/>
      <c r="DG500" s="703" t="n">
        <v>0</v>
      </c>
      <c r="DH500" s="703" t="n">
        <v>0</v>
      </c>
      <c r="DI500" s="703" t="n">
        <v>0</v>
      </c>
      <c r="DJ500" s="703" t="n">
        <v>0</v>
      </c>
      <c r="DK500" s="703" t="n">
        <v>0</v>
      </c>
      <c r="DL500" s="703" t="n">
        <v>0</v>
      </c>
      <c r="DM500" s="703"/>
      <c r="DN500" s="703"/>
      <c r="DO500" s="703"/>
      <c r="DP500" s="703"/>
      <c r="DQ500" s="703"/>
      <c r="DR500" s="703"/>
      <c r="DS500" s="704" t="n">
        <f aca="false">CN500-V500</f>
        <v>0</v>
      </c>
      <c r="DT500" s="719" t="s">
        <v>1828</v>
      </c>
      <c r="DU500" s="48"/>
    </row>
    <row r="501" customFormat="false" ht="15" hidden="false" customHeight="true" outlineLevel="0" collapsed="false">
      <c r="A501" s="705" t="n">
        <f aca="false">A500+1</f>
        <v>492</v>
      </c>
      <c r="B501" s="706" t="s">
        <v>929</v>
      </c>
      <c r="C501" s="717" t="s">
        <v>467</v>
      </c>
      <c r="D501" s="706" t="s">
        <v>468</v>
      </c>
      <c r="E501" s="243" t="n">
        <f aca="false">COUNTIF($G$10:$G$1856,$G501)</f>
        <v>1</v>
      </c>
      <c r="F501" s="717" t="s">
        <v>1933</v>
      </c>
      <c r="G501" s="717" t="s">
        <v>1933</v>
      </c>
      <c r="H501" s="707" t="s">
        <v>1934</v>
      </c>
      <c r="I501" s="708" t="s">
        <v>985</v>
      </c>
      <c r="J501" s="707" t="s">
        <v>421</v>
      </c>
      <c r="K501" s="709" t="n">
        <v>0</v>
      </c>
      <c r="L501" s="707" t="s">
        <v>292</v>
      </c>
      <c r="M501" s="708" t="s">
        <v>1035</v>
      </c>
      <c r="N501" s="710" t="s">
        <v>934</v>
      </c>
      <c r="O501" s="512" t="n">
        <v>1</v>
      </c>
      <c r="P501" s="512" t="n">
        <v>1</v>
      </c>
      <c r="Q501" s="711" t="n">
        <v>0.00554238</v>
      </c>
      <c r="R501" s="712"/>
      <c r="S501" s="715" t="n">
        <v>21.08</v>
      </c>
      <c r="T501" s="714" t="n">
        <v>21.08</v>
      </c>
      <c r="U501" s="715"/>
      <c r="V501" s="262" t="n">
        <f aca="false">SUM(W501:CI501)</f>
        <v>0</v>
      </c>
      <c r="W501" s="243" t="n">
        <v>0</v>
      </c>
      <c r="X501" s="243" t="n">
        <v>0</v>
      </c>
      <c r="Y501" s="243" t="n">
        <v>0</v>
      </c>
      <c r="Z501" s="243" t="n">
        <v>0</v>
      </c>
      <c r="AA501" s="243" t="n">
        <v>0</v>
      </c>
      <c r="AB501" s="243" t="n">
        <v>0</v>
      </c>
      <c r="AC501" s="243" t="n">
        <v>0</v>
      </c>
      <c r="AD501" s="243" t="n">
        <v>0</v>
      </c>
      <c r="AE501" s="243" t="n">
        <v>0</v>
      </c>
      <c r="AF501" s="243" t="n">
        <v>0</v>
      </c>
      <c r="AG501" s="243" t="n">
        <v>0</v>
      </c>
      <c r="AH501" s="518" t="n">
        <v>0</v>
      </c>
      <c r="AI501" s="243" t="n">
        <v>0</v>
      </c>
      <c r="AJ501" s="243" t="n">
        <v>0</v>
      </c>
      <c r="AK501" s="518" t="n">
        <v>0</v>
      </c>
      <c r="AL501" s="518" t="n">
        <v>0</v>
      </c>
      <c r="AM501" s="518" t="n">
        <v>0</v>
      </c>
      <c r="AN501" s="518" t="n">
        <v>0</v>
      </c>
      <c r="AO501" s="518" t="n">
        <v>0</v>
      </c>
      <c r="AP501" s="518" t="n">
        <v>0</v>
      </c>
      <c r="AQ501" s="518" t="n">
        <v>0</v>
      </c>
      <c r="AR501" s="518" t="n">
        <v>0</v>
      </c>
      <c r="AS501" s="518" t="n">
        <v>0</v>
      </c>
      <c r="AT501" s="518" t="n">
        <v>0</v>
      </c>
      <c r="AU501" s="518" t="n">
        <v>0</v>
      </c>
      <c r="AV501" s="518" t="n">
        <v>0</v>
      </c>
      <c r="AW501" s="518" t="n">
        <v>0</v>
      </c>
      <c r="AX501" s="518" t="n">
        <v>0</v>
      </c>
      <c r="AY501" s="518" t="n">
        <v>0</v>
      </c>
      <c r="AZ501" s="518" t="n">
        <v>0</v>
      </c>
      <c r="BA501" s="518" t="n">
        <v>0</v>
      </c>
      <c r="BB501" s="518" t="n">
        <v>0</v>
      </c>
      <c r="BC501" s="518" t="n">
        <v>0</v>
      </c>
      <c r="BD501" s="518" t="n">
        <v>0</v>
      </c>
      <c r="BE501" s="518" t="n">
        <v>0</v>
      </c>
      <c r="BF501" s="518" t="n">
        <v>0</v>
      </c>
      <c r="BG501" s="518" t="n">
        <v>0</v>
      </c>
      <c r="BH501" s="518" t="n">
        <v>0</v>
      </c>
      <c r="BI501" s="518" t="n">
        <v>0</v>
      </c>
      <c r="BJ501" s="518"/>
      <c r="BK501" s="518"/>
      <c r="BL501" s="518" t="n">
        <v>0</v>
      </c>
      <c r="BM501" s="518"/>
      <c r="BN501" s="518"/>
      <c r="BO501" s="518"/>
      <c r="BP501" s="518"/>
      <c r="BQ501" s="518"/>
      <c r="BR501" s="518"/>
      <c r="BS501" s="518"/>
      <c r="BT501" s="518"/>
      <c r="BU501" s="518"/>
      <c r="BV501" s="518" t="n">
        <v>0</v>
      </c>
      <c r="BW501" s="518" t="n">
        <v>0</v>
      </c>
      <c r="BX501" s="518" t="n">
        <v>0</v>
      </c>
      <c r="BY501" s="518" t="n">
        <v>0</v>
      </c>
      <c r="BZ501" s="518" t="n">
        <v>0</v>
      </c>
      <c r="CA501" s="518" t="n">
        <v>0</v>
      </c>
      <c r="CB501" s="518" t="n">
        <v>0</v>
      </c>
      <c r="CC501" s="518" t="n">
        <v>0</v>
      </c>
      <c r="CD501" s="518" t="n">
        <v>0</v>
      </c>
      <c r="CE501" s="518" t="n">
        <v>0</v>
      </c>
      <c r="CF501" s="518" t="n">
        <v>0</v>
      </c>
      <c r="CG501" s="518" t="n">
        <v>0</v>
      </c>
      <c r="CH501" s="518"/>
      <c r="CI501" s="716"/>
      <c r="CL501" s="48" t="n">
        <v>0</v>
      </c>
      <c r="CM501" s="48" t="n">
        <f aca="false">CL501-V501</f>
        <v>0</v>
      </c>
      <c r="CN501" s="702" t="n">
        <f aca="false">SUM(CO501:DR501)</f>
        <v>0</v>
      </c>
      <c r="CO501" s="703" t="n">
        <v>0</v>
      </c>
      <c r="CP501" s="703"/>
      <c r="CQ501" s="703" t="n">
        <v>0</v>
      </c>
      <c r="CR501" s="703"/>
      <c r="CS501" s="703" t="n">
        <v>0</v>
      </c>
      <c r="CT501" s="703" t="n">
        <v>0</v>
      </c>
      <c r="CU501" s="703"/>
      <c r="CV501" s="703"/>
      <c r="CW501" s="703"/>
      <c r="CX501" s="703" t="n">
        <v>0</v>
      </c>
      <c r="CY501" s="703" t="n">
        <v>0</v>
      </c>
      <c r="CZ501" s="703" t="n">
        <v>0</v>
      </c>
      <c r="DA501" s="703"/>
      <c r="DB501" s="703"/>
      <c r="DC501" s="703"/>
      <c r="DD501" s="703"/>
      <c r="DE501" s="703" t="n">
        <v>0</v>
      </c>
      <c r="DF501" s="703"/>
      <c r="DG501" s="703" t="n">
        <v>0</v>
      </c>
      <c r="DH501" s="703" t="n">
        <v>0</v>
      </c>
      <c r="DI501" s="703" t="n">
        <v>0</v>
      </c>
      <c r="DJ501" s="703" t="n">
        <v>0</v>
      </c>
      <c r="DK501" s="703" t="n">
        <v>0</v>
      </c>
      <c r="DL501" s="703" t="n">
        <v>0</v>
      </c>
      <c r="DM501" s="703"/>
      <c r="DN501" s="703"/>
      <c r="DO501" s="703"/>
      <c r="DP501" s="703"/>
      <c r="DQ501" s="703"/>
      <c r="DR501" s="703"/>
      <c r="DS501" s="704" t="n">
        <f aca="false">CN501-V501</f>
        <v>0</v>
      </c>
      <c r="DT501" s="719" t="s">
        <v>1828</v>
      </c>
      <c r="DU501" s="48"/>
    </row>
    <row r="502" customFormat="false" ht="15" hidden="false" customHeight="true" outlineLevel="0" collapsed="false">
      <c r="A502" s="705" t="n">
        <f aca="false">A501+1</f>
        <v>493</v>
      </c>
      <c r="B502" s="706" t="s">
        <v>929</v>
      </c>
      <c r="C502" s="717" t="s">
        <v>467</v>
      </c>
      <c r="D502" s="706" t="s">
        <v>468</v>
      </c>
      <c r="E502" s="243" t="n">
        <f aca="false">COUNTIF($G$10:$G$1856,$G502)</f>
        <v>1</v>
      </c>
      <c r="F502" s="717" t="s">
        <v>1935</v>
      </c>
      <c r="G502" s="717" t="s">
        <v>1935</v>
      </c>
      <c r="H502" s="707" t="s">
        <v>1936</v>
      </c>
      <c r="I502" s="708" t="s">
        <v>1908</v>
      </c>
      <c r="J502" s="707" t="s">
        <v>421</v>
      </c>
      <c r="K502" s="709" t="n">
        <v>0</v>
      </c>
      <c r="L502" s="707" t="s">
        <v>292</v>
      </c>
      <c r="M502" s="708" t="s">
        <v>1909</v>
      </c>
      <c r="N502" s="710" t="s">
        <v>934</v>
      </c>
      <c r="O502" s="512" t="n">
        <v>1</v>
      </c>
      <c r="P502" s="512" t="n">
        <v>1</v>
      </c>
      <c r="Q502" s="711" t="n">
        <v>0.005244228</v>
      </c>
      <c r="R502" s="712"/>
      <c r="S502" s="715" t="n">
        <v>19.96</v>
      </c>
      <c r="T502" s="714" t="n">
        <v>19.96</v>
      </c>
      <c r="U502" s="715"/>
      <c r="V502" s="262" t="n">
        <f aca="false">SUM(W502:CI502)</f>
        <v>0</v>
      </c>
      <c r="W502" s="243" t="n">
        <v>0</v>
      </c>
      <c r="X502" s="243" t="n">
        <v>0</v>
      </c>
      <c r="Y502" s="243" t="n">
        <v>0</v>
      </c>
      <c r="Z502" s="243" t="n">
        <v>0</v>
      </c>
      <c r="AA502" s="243" t="n">
        <v>0</v>
      </c>
      <c r="AB502" s="243" t="n">
        <v>0</v>
      </c>
      <c r="AC502" s="243" t="n">
        <v>0</v>
      </c>
      <c r="AD502" s="243" t="n">
        <v>0</v>
      </c>
      <c r="AE502" s="243" t="n">
        <v>0</v>
      </c>
      <c r="AF502" s="243" t="n">
        <v>0</v>
      </c>
      <c r="AG502" s="243" t="n">
        <v>0</v>
      </c>
      <c r="AH502" s="518" t="n">
        <v>0</v>
      </c>
      <c r="AI502" s="243" t="n">
        <v>0</v>
      </c>
      <c r="AJ502" s="243" t="n">
        <v>0</v>
      </c>
      <c r="AK502" s="518" t="n">
        <v>0</v>
      </c>
      <c r="AL502" s="518" t="n">
        <v>0</v>
      </c>
      <c r="AM502" s="518" t="n">
        <v>0</v>
      </c>
      <c r="AN502" s="518" t="n">
        <v>0</v>
      </c>
      <c r="AO502" s="518" t="n">
        <v>0</v>
      </c>
      <c r="AP502" s="518" t="n">
        <v>0</v>
      </c>
      <c r="AQ502" s="518" t="n">
        <v>0</v>
      </c>
      <c r="AR502" s="518" t="n">
        <v>0</v>
      </c>
      <c r="AS502" s="518" t="n">
        <v>0</v>
      </c>
      <c r="AT502" s="518" t="n">
        <v>0</v>
      </c>
      <c r="AU502" s="518" t="n">
        <v>0</v>
      </c>
      <c r="AV502" s="518" t="n">
        <v>0</v>
      </c>
      <c r="AW502" s="518" t="n">
        <v>0</v>
      </c>
      <c r="AX502" s="518" t="n">
        <v>0</v>
      </c>
      <c r="AY502" s="518" t="n">
        <v>0</v>
      </c>
      <c r="AZ502" s="518" t="n">
        <v>0</v>
      </c>
      <c r="BA502" s="518" t="n">
        <v>0</v>
      </c>
      <c r="BB502" s="518" t="n">
        <v>0</v>
      </c>
      <c r="BC502" s="518" t="n">
        <v>0</v>
      </c>
      <c r="BD502" s="518" t="n">
        <v>0</v>
      </c>
      <c r="BE502" s="518" t="n">
        <v>0</v>
      </c>
      <c r="BF502" s="518" t="n">
        <v>0</v>
      </c>
      <c r="BG502" s="518" t="n">
        <v>0</v>
      </c>
      <c r="BH502" s="518" t="n">
        <v>0</v>
      </c>
      <c r="BI502" s="518" t="n">
        <v>0</v>
      </c>
      <c r="BJ502" s="518"/>
      <c r="BK502" s="518"/>
      <c r="BL502" s="518" t="n">
        <v>0</v>
      </c>
      <c r="BM502" s="518"/>
      <c r="BN502" s="518"/>
      <c r="BO502" s="518"/>
      <c r="BP502" s="518"/>
      <c r="BQ502" s="518"/>
      <c r="BR502" s="518"/>
      <c r="BS502" s="518"/>
      <c r="BT502" s="518"/>
      <c r="BU502" s="518"/>
      <c r="BV502" s="518" t="n">
        <v>0</v>
      </c>
      <c r="BW502" s="518" t="n">
        <v>0</v>
      </c>
      <c r="BX502" s="518" t="n">
        <v>0</v>
      </c>
      <c r="BY502" s="518" t="n">
        <v>0</v>
      </c>
      <c r="BZ502" s="518" t="n">
        <v>0</v>
      </c>
      <c r="CA502" s="518" t="n">
        <v>0</v>
      </c>
      <c r="CB502" s="518" t="n">
        <v>0</v>
      </c>
      <c r="CC502" s="518" t="n">
        <v>0</v>
      </c>
      <c r="CD502" s="518" t="n">
        <v>0</v>
      </c>
      <c r="CE502" s="518" t="n">
        <v>0</v>
      </c>
      <c r="CF502" s="518" t="n">
        <v>0</v>
      </c>
      <c r="CG502" s="518" t="n">
        <v>0</v>
      </c>
      <c r="CH502" s="518"/>
      <c r="CI502" s="716"/>
      <c r="CL502" s="48" t="n">
        <v>0</v>
      </c>
      <c r="CM502" s="48" t="n">
        <f aca="false">CL502-V502</f>
        <v>0</v>
      </c>
      <c r="CN502" s="702" t="n">
        <f aca="false">SUM(CO502:DR502)</f>
        <v>0</v>
      </c>
      <c r="CO502" s="703" t="n">
        <v>0</v>
      </c>
      <c r="CP502" s="703"/>
      <c r="CQ502" s="703" t="n">
        <v>0</v>
      </c>
      <c r="CR502" s="703"/>
      <c r="CS502" s="703" t="n">
        <v>0</v>
      </c>
      <c r="CT502" s="703" t="n">
        <v>0</v>
      </c>
      <c r="CU502" s="703"/>
      <c r="CV502" s="703"/>
      <c r="CW502" s="703"/>
      <c r="CX502" s="703" t="n">
        <v>0</v>
      </c>
      <c r="CY502" s="703" t="n">
        <v>0</v>
      </c>
      <c r="CZ502" s="703" t="n">
        <v>0</v>
      </c>
      <c r="DA502" s="703"/>
      <c r="DB502" s="703"/>
      <c r="DC502" s="703"/>
      <c r="DD502" s="703"/>
      <c r="DE502" s="703" t="n">
        <v>0</v>
      </c>
      <c r="DF502" s="703"/>
      <c r="DG502" s="703" t="n">
        <v>0</v>
      </c>
      <c r="DH502" s="703" t="n">
        <v>0</v>
      </c>
      <c r="DI502" s="703" t="n">
        <v>0</v>
      </c>
      <c r="DJ502" s="703" t="n">
        <v>0</v>
      </c>
      <c r="DK502" s="703" t="n">
        <v>0</v>
      </c>
      <c r="DL502" s="703" t="n">
        <v>0</v>
      </c>
      <c r="DM502" s="703"/>
      <c r="DN502" s="703"/>
      <c r="DO502" s="703"/>
      <c r="DP502" s="703"/>
      <c r="DQ502" s="703"/>
      <c r="DR502" s="703"/>
      <c r="DS502" s="704" t="n">
        <f aca="false">CN502-V502</f>
        <v>0</v>
      </c>
      <c r="DT502" s="719" t="s">
        <v>1828</v>
      </c>
      <c r="DU502" s="48"/>
    </row>
    <row r="503" customFormat="false" ht="15" hidden="false" customHeight="true" outlineLevel="0" collapsed="false">
      <c r="A503" s="705" t="n">
        <f aca="false">A502+1</f>
        <v>494</v>
      </c>
      <c r="B503" s="706" t="s">
        <v>929</v>
      </c>
      <c r="C503" s="717" t="s">
        <v>467</v>
      </c>
      <c r="D503" s="706" t="s">
        <v>468</v>
      </c>
      <c r="E503" s="243" t="n">
        <f aca="false">COUNTIF($G$10:$G$1856,$G503)</f>
        <v>1</v>
      </c>
      <c r="F503" s="717" t="s">
        <v>1937</v>
      </c>
      <c r="G503" s="717" t="s">
        <v>1937</v>
      </c>
      <c r="H503" s="707" t="s">
        <v>1938</v>
      </c>
      <c r="I503" s="708" t="s">
        <v>1070</v>
      </c>
      <c r="J503" s="707" t="s">
        <v>421</v>
      </c>
      <c r="K503" s="709" t="n">
        <v>0</v>
      </c>
      <c r="L503" s="707" t="s">
        <v>292</v>
      </c>
      <c r="M503" s="708" t="s">
        <v>1071</v>
      </c>
      <c r="N503" s="710" t="s">
        <v>934</v>
      </c>
      <c r="O503" s="512" t="n">
        <v>1</v>
      </c>
      <c r="P503" s="512" t="n">
        <v>1</v>
      </c>
      <c r="Q503" s="711" t="n">
        <v>0.003243768</v>
      </c>
      <c r="R503" s="712"/>
      <c r="S503" s="715" t="n">
        <v>12.34</v>
      </c>
      <c r="T503" s="714" t="n">
        <v>12.34</v>
      </c>
      <c r="U503" s="715"/>
      <c r="V503" s="262" t="n">
        <f aca="false">SUM(W503:CI503)</f>
        <v>1</v>
      </c>
      <c r="W503" s="243" t="n">
        <v>0</v>
      </c>
      <c r="X503" s="243" t="n">
        <v>0</v>
      </c>
      <c r="Y503" s="243" t="n">
        <v>0</v>
      </c>
      <c r="Z503" s="243" t="n">
        <v>0</v>
      </c>
      <c r="AA503" s="243" t="n">
        <v>0</v>
      </c>
      <c r="AB503" s="243" t="n">
        <v>0</v>
      </c>
      <c r="AC503" s="243" t="n">
        <v>0</v>
      </c>
      <c r="AD503" s="243" t="n">
        <v>0</v>
      </c>
      <c r="AE503" s="243" t="n">
        <v>0</v>
      </c>
      <c r="AF503" s="243" t="n">
        <v>0</v>
      </c>
      <c r="AG503" s="243" t="n">
        <v>1</v>
      </c>
      <c r="AH503" s="518" t="n">
        <v>0</v>
      </c>
      <c r="AI503" s="243" t="n">
        <v>0</v>
      </c>
      <c r="AJ503" s="243" t="n">
        <v>0</v>
      </c>
      <c r="AK503" s="518" t="n">
        <v>0</v>
      </c>
      <c r="AL503" s="518" t="n">
        <v>0</v>
      </c>
      <c r="AM503" s="518" t="n">
        <v>0</v>
      </c>
      <c r="AN503" s="518" t="n">
        <v>0</v>
      </c>
      <c r="AO503" s="518" t="n">
        <v>0</v>
      </c>
      <c r="AP503" s="518" t="n">
        <v>0</v>
      </c>
      <c r="AQ503" s="518" t="n">
        <v>0</v>
      </c>
      <c r="AR503" s="518" t="n">
        <v>0</v>
      </c>
      <c r="AS503" s="518" t="n">
        <v>0</v>
      </c>
      <c r="AT503" s="518" t="n">
        <v>0</v>
      </c>
      <c r="AU503" s="518" t="n">
        <v>0</v>
      </c>
      <c r="AV503" s="518" t="n">
        <v>0</v>
      </c>
      <c r="AW503" s="518" t="n">
        <v>0</v>
      </c>
      <c r="AX503" s="518" t="n">
        <v>0</v>
      </c>
      <c r="AY503" s="518" t="n">
        <v>0</v>
      </c>
      <c r="AZ503" s="518" t="n">
        <v>0</v>
      </c>
      <c r="BA503" s="518" t="n">
        <v>0</v>
      </c>
      <c r="BB503" s="518" t="n">
        <v>0</v>
      </c>
      <c r="BC503" s="518" t="n">
        <v>0</v>
      </c>
      <c r="BD503" s="518" t="n">
        <v>0</v>
      </c>
      <c r="BE503" s="518" t="n">
        <v>0</v>
      </c>
      <c r="BF503" s="518" t="n">
        <v>0</v>
      </c>
      <c r="BG503" s="518" t="n">
        <v>0</v>
      </c>
      <c r="BH503" s="518" t="n">
        <v>0</v>
      </c>
      <c r="BI503" s="518" t="n">
        <v>0</v>
      </c>
      <c r="BJ503" s="518"/>
      <c r="BK503" s="518"/>
      <c r="BL503" s="518" t="n">
        <v>0</v>
      </c>
      <c r="BM503" s="518"/>
      <c r="BN503" s="518"/>
      <c r="BO503" s="518"/>
      <c r="BP503" s="518"/>
      <c r="BQ503" s="518"/>
      <c r="BR503" s="518"/>
      <c r="BS503" s="518"/>
      <c r="BT503" s="518"/>
      <c r="BU503" s="518"/>
      <c r="BV503" s="518" t="n">
        <v>0</v>
      </c>
      <c r="BW503" s="518" t="n">
        <v>0</v>
      </c>
      <c r="BX503" s="518" t="n">
        <v>0</v>
      </c>
      <c r="BY503" s="518" t="n">
        <v>0</v>
      </c>
      <c r="BZ503" s="518" t="n">
        <v>0</v>
      </c>
      <c r="CA503" s="518" t="n">
        <v>0</v>
      </c>
      <c r="CB503" s="518" t="n">
        <v>0</v>
      </c>
      <c r="CC503" s="518" t="n">
        <v>0</v>
      </c>
      <c r="CD503" s="518" t="n">
        <v>0</v>
      </c>
      <c r="CE503" s="518" t="n">
        <v>0</v>
      </c>
      <c r="CF503" s="518" t="n">
        <v>0</v>
      </c>
      <c r="CG503" s="518" t="n">
        <v>0</v>
      </c>
      <c r="CH503" s="518"/>
      <c r="CI503" s="716"/>
      <c r="CL503" s="48" t="n">
        <v>1</v>
      </c>
      <c r="CM503" s="48" t="n">
        <f aca="false">CL503-V503</f>
        <v>0</v>
      </c>
      <c r="CN503" s="702" t="n">
        <f aca="false">SUM(CO503:DR503)</f>
        <v>1</v>
      </c>
      <c r="CO503" s="703" t="n">
        <v>0</v>
      </c>
      <c r="CP503" s="703"/>
      <c r="CQ503" s="703" t="n">
        <v>0</v>
      </c>
      <c r="CR503" s="703"/>
      <c r="CS503" s="703" t="n">
        <v>0</v>
      </c>
      <c r="CT503" s="703" t="n">
        <v>0</v>
      </c>
      <c r="CU503" s="703"/>
      <c r="CV503" s="703"/>
      <c r="CW503" s="703"/>
      <c r="CX503" s="703" t="n">
        <v>0</v>
      </c>
      <c r="CY503" s="703" t="n">
        <v>1</v>
      </c>
      <c r="CZ503" s="703" t="n">
        <v>0</v>
      </c>
      <c r="DA503" s="703"/>
      <c r="DB503" s="703"/>
      <c r="DC503" s="703"/>
      <c r="DD503" s="703"/>
      <c r="DE503" s="703" t="n">
        <v>0</v>
      </c>
      <c r="DF503" s="703"/>
      <c r="DG503" s="703" t="n">
        <v>0</v>
      </c>
      <c r="DH503" s="703" t="n">
        <v>0</v>
      </c>
      <c r="DI503" s="703" t="n">
        <v>0</v>
      </c>
      <c r="DJ503" s="703" t="n">
        <v>0</v>
      </c>
      <c r="DK503" s="703" t="n">
        <v>0</v>
      </c>
      <c r="DL503" s="703" t="n">
        <v>0</v>
      </c>
      <c r="DM503" s="703"/>
      <c r="DN503" s="703"/>
      <c r="DO503" s="703"/>
      <c r="DP503" s="703"/>
      <c r="DQ503" s="703"/>
      <c r="DR503" s="703"/>
      <c r="DS503" s="704" t="n">
        <f aca="false">CN503-V503</f>
        <v>0</v>
      </c>
      <c r="DT503" s="719" t="s">
        <v>1828</v>
      </c>
      <c r="DU503" s="48"/>
    </row>
    <row r="504" customFormat="false" ht="15" hidden="false" customHeight="true" outlineLevel="0" collapsed="false">
      <c r="A504" s="705" t="n">
        <f aca="false">A503+1</f>
        <v>495</v>
      </c>
      <c r="B504" s="706" t="s">
        <v>929</v>
      </c>
      <c r="C504" s="717" t="s">
        <v>467</v>
      </c>
      <c r="D504" s="706" t="s">
        <v>468</v>
      </c>
      <c r="E504" s="243" t="n">
        <f aca="false">COUNTIF($G$10:$G$1856,$G504)</f>
        <v>1</v>
      </c>
      <c r="F504" s="717" t="s">
        <v>1939</v>
      </c>
      <c r="G504" s="717" t="s">
        <v>1939</v>
      </c>
      <c r="H504" s="707" t="s">
        <v>1940</v>
      </c>
      <c r="I504" s="708" t="s">
        <v>1074</v>
      </c>
      <c r="J504" s="707" t="s">
        <v>421</v>
      </c>
      <c r="K504" s="709" t="n">
        <v>0</v>
      </c>
      <c r="L504" s="707" t="s">
        <v>292</v>
      </c>
      <c r="M504" s="708" t="s">
        <v>1075</v>
      </c>
      <c r="N504" s="710" t="s">
        <v>934</v>
      </c>
      <c r="O504" s="512" t="n">
        <v>1</v>
      </c>
      <c r="P504" s="512" t="n">
        <v>1</v>
      </c>
      <c r="Q504" s="711" t="n">
        <v>0.003243768</v>
      </c>
      <c r="R504" s="712"/>
      <c r="S504" s="715" t="n">
        <v>12.34</v>
      </c>
      <c r="T504" s="714" t="n">
        <v>12.34</v>
      </c>
      <c r="U504" s="715"/>
      <c r="V504" s="262" t="n">
        <f aca="false">SUM(W504:CI504)</f>
        <v>0</v>
      </c>
      <c r="W504" s="243" t="n">
        <v>0</v>
      </c>
      <c r="X504" s="243" t="n">
        <v>0</v>
      </c>
      <c r="Y504" s="243" t="n">
        <v>0</v>
      </c>
      <c r="Z504" s="243" t="n">
        <v>0</v>
      </c>
      <c r="AA504" s="243" t="n">
        <v>0</v>
      </c>
      <c r="AB504" s="243" t="n">
        <v>0</v>
      </c>
      <c r="AC504" s="243" t="n">
        <v>0</v>
      </c>
      <c r="AD504" s="243" t="n">
        <v>0</v>
      </c>
      <c r="AE504" s="243" t="n">
        <v>0</v>
      </c>
      <c r="AF504" s="243" t="n">
        <v>0</v>
      </c>
      <c r="AG504" s="243" t="n">
        <v>0</v>
      </c>
      <c r="AH504" s="518" t="n">
        <v>0</v>
      </c>
      <c r="AI504" s="243" t="n">
        <v>0</v>
      </c>
      <c r="AJ504" s="243" t="n">
        <v>0</v>
      </c>
      <c r="AK504" s="518" t="n">
        <v>0</v>
      </c>
      <c r="AL504" s="518" t="n">
        <v>0</v>
      </c>
      <c r="AM504" s="518" t="n">
        <v>0</v>
      </c>
      <c r="AN504" s="518" t="n">
        <v>0</v>
      </c>
      <c r="AO504" s="518" t="n">
        <v>0</v>
      </c>
      <c r="AP504" s="518" t="n">
        <v>0</v>
      </c>
      <c r="AQ504" s="518" t="n">
        <v>0</v>
      </c>
      <c r="AR504" s="518" t="n">
        <v>0</v>
      </c>
      <c r="AS504" s="518" t="n">
        <v>0</v>
      </c>
      <c r="AT504" s="518" t="n">
        <v>0</v>
      </c>
      <c r="AU504" s="518" t="n">
        <v>0</v>
      </c>
      <c r="AV504" s="518" t="n">
        <v>0</v>
      </c>
      <c r="AW504" s="518" t="n">
        <v>0</v>
      </c>
      <c r="AX504" s="518" t="n">
        <v>0</v>
      </c>
      <c r="AY504" s="518" t="n">
        <v>0</v>
      </c>
      <c r="AZ504" s="518" t="n">
        <v>0</v>
      </c>
      <c r="BA504" s="518" t="n">
        <v>0</v>
      </c>
      <c r="BB504" s="518" t="n">
        <v>0</v>
      </c>
      <c r="BC504" s="518" t="n">
        <v>0</v>
      </c>
      <c r="BD504" s="518" t="n">
        <v>0</v>
      </c>
      <c r="BE504" s="518" t="n">
        <v>0</v>
      </c>
      <c r="BF504" s="518" t="n">
        <v>0</v>
      </c>
      <c r="BG504" s="518" t="n">
        <v>0</v>
      </c>
      <c r="BH504" s="518" t="n">
        <v>0</v>
      </c>
      <c r="BI504" s="518" t="n">
        <v>0</v>
      </c>
      <c r="BJ504" s="518"/>
      <c r="BK504" s="518"/>
      <c r="BL504" s="518" t="n">
        <v>0</v>
      </c>
      <c r="BM504" s="518"/>
      <c r="BN504" s="518"/>
      <c r="BO504" s="518"/>
      <c r="BP504" s="518"/>
      <c r="BQ504" s="518"/>
      <c r="BR504" s="518"/>
      <c r="BS504" s="518"/>
      <c r="BT504" s="518"/>
      <c r="BU504" s="518"/>
      <c r="BV504" s="518" t="n">
        <v>0</v>
      </c>
      <c r="BW504" s="518" t="n">
        <v>0</v>
      </c>
      <c r="BX504" s="518" t="n">
        <v>0</v>
      </c>
      <c r="BY504" s="518" t="n">
        <v>0</v>
      </c>
      <c r="BZ504" s="518" t="n">
        <v>0</v>
      </c>
      <c r="CA504" s="518" t="n">
        <v>0</v>
      </c>
      <c r="CB504" s="518" t="n">
        <v>0</v>
      </c>
      <c r="CC504" s="518" t="n">
        <v>0</v>
      </c>
      <c r="CD504" s="518" t="n">
        <v>0</v>
      </c>
      <c r="CE504" s="518" t="n">
        <v>0</v>
      </c>
      <c r="CF504" s="518" t="n">
        <v>0</v>
      </c>
      <c r="CG504" s="518" t="n">
        <v>0</v>
      </c>
      <c r="CH504" s="518"/>
      <c r="CI504" s="716"/>
      <c r="CL504" s="48" t="n">
        <v>0</v>
      </c>
      <c r="CM504" s="48" t="n">
        <f aca="false">CL504-V504</f>
        <v>0</v>
      </c>
      <c r="CN504" s="702" t="n">
        <f aca="false">SUM(CO504:DR504)</f>
        <v>0</v>
      </c>
      <c r="CO504" s="703" t="n">
        <v>0</v>
      </c>
      <c r="CP504" s="703"/>
      <c r="CQ504" s="703" t="n">
        <v>0</v>
      </c>
      <c r="CR504" s="703"/>
      <c r="CS504" s="703" t="n">
        <v>0</v>
      </c>
      <c r="CT504" s="703" t="n">
        <v>0</v>
      </c>
      <c r="CU504" s="703"/>
      <c r="CV504" s="703"/>
      <c r="CW504" s="703"/>
      <c r="CX504" s="703" t="n">
        <v>0</v>
      </c>
      <c r="CY504" s="703" t="n">
        <v>0</v>
      </c>
      <c r="CZ504" s="703" t="n">
        <v>0</v>
      </c>
      <c r="DA504" s="703"/>
      <c r="DB504" s="703"/>
      <c r="DC504" s="703"/>
      <c r="DD504" s="703"/>
      <c r="DE504" s="703" t="n">
        <v>0</v>
      </c>
      <c r="DF504" s="703"/>
      <c r="DG504" s="703" t="n">
        <v>0</v>
      </c>
      <c r="DH504" s="703" t="n">
        <v>0</v>
      </c>
      <c r="DI504" s="703" t="n">
        <v>0</v>
      </c>
      <c r="DJ504" s="703" t="n">
        <v>0</v>
      </c>
      <c r="DK504" s="703" t="n">
        <v>0</v>
      </c>
      <c r="DL504" s="703" t="n">
        <v>0</v>
      </c>
      <c r="DM504" s="703"/>
      <c r="DN504" s="703"/>
      <c r="DO504" s="703"/>
      <c r="DP504" s="703"/>
      <c r="DQ504" s="703"/>
      <c r="DR504" s="703"/>
      <c r="DS504" s="704" t="n">
        <f aca="false">CN504-V504</f>
        <v>0</v>
      </c>
      <c r="DT504" s="719" t="s">
        <v>1828</v>
      </c>
      <c r="DU504" s="48"/>
    </row>
    <row r="505" customFormat="false" ht="15" hidden="false" customHeight="true" outlineLevel="0" collapsed="false">
      <c r="A505" s="705" t="n">
        <f aca="false">A504+1</f>
        <v>496</v>
      </c>
      <c r="B505" s="706" t="s">
        <v>929</v>
      </c>
      <c r="C505" s="717" t="s">
        <v>467</v>
      </c>
      <c r="D505" s="706" t="s">
        <v>468</v>
      </c>
      <c r="E505" s="243" t="n">
        <f aca="false">COUNTIF($G$10:$G$1856,$G505)</f>
        <v>1</v>
      </c>
      <c r="F505" s="717" t="s">
        <v>1941</v>
      </c>
      <c r="G505" s="717" t="s">
        <v>1941</v>
      </c>
      <c r="H505" s="707" t="s">
        <v>1942</v>
      </c>
      <c r="I505" s="708" t="s">
        <v>1062</v>
      </c>
      <c r="J505" s="707" t="s">
        <v>421</v>
      </c>
      <c r="K505" s="709" t="n">
        <v>0</v>
      </c>
      <c r="L505" s="707" t="s">
        <v>292</v>
      </c>
      <c r="M505" s="708" t="s">
        <v>1063</v>
      </c>
      <c r="N505" s="710" t="s">
        <v>934</v>
      </c>
      <c r="O505" s="512" t="n">
        <v>1</v>
      </c>
      <c r="P505" s="512" t="n">
        <v>1</v>
      </c>
      <c r="Q505" s="711" t="n">
        <v>0.00117024</v>
      </c>
      <c r="R505" s="712"/>
      <c r="S505" s="715" t="n">
        <v>4.46</v>
      </c>
      <c r="T505" s="714" t="n">
        <v>4.46</v>
      </c>
      <c r="U505" s="715"/>
      <c r="V505" s="262" t="n">
        <f aca="false">SUM(W505:CI505)</f>
        <v>0</v>
      </c>
      <c r="W505" s="243" t="n">
        <v>0</v>
      </c>
      <c r="X505" s="243" t="n">
        <v>0</v>
      </c>
      <c r="Y505" s="243" t="n">
        <v>0</v>
      </c>
      <c r="Z505" s="243" t="n">
        <v>0</v>
      </c>
      <c r="AA505" s="243" t="n">
        <v>0</v>
      </c>
      <c r="AB505" s="243" t="n">
        <v>0</v>
      </c>
      <c r="AC505" s="243" t="n">
        <v>0</v>
      </c>
      <c r="AD505" s="243" t="n">
        <v>0</v>
      </c>
      <c r="AE505" s="243" t="n">
        <v>0</v>
      </c>
      <c r="AF505" s="243" t="n">
        <v>0</v>
      </c>
      <c r="AG505" s="243" t="n">
        <v>0</v>
      </c>
      <c r="AH505" s="518" t="n">
        <v>0</v>
      </c>
      <c r="AI505" s="243" t="n">
        <v>0</v>
      </c>
      <c r="AJ505" s="243" t="n">
        <v>0</v>
      </c>
      <c r="AK505" s="518" t="n">
        <v>0</v>
      </c>
      <c r="AL505" s="518" t="n">
        <v>0</v>
      </c>
      <c r="AM505" s="518" t="n">
        <v>0</v>
      </c>
      <c r="AN505" s="518" t="n">
        <v>0</v>
      </c>
      <c r="AO505" s="518" t="n">
        <v>0</v>
      </c>
      <c r="AP505" s="518" t="n">
        <v>0</v>
      </c>
      <c r="AQ505" s="518" t="n">
        <v>0</v>
      </c>
      <c r="AR505" s="518" t="n">
        <v>0</v>
      </c>
      <c r="AS505" s="518" t="n">
        <v>0</v>
      </c>
      <c r="AT505" s="518" t="n">
        <v>0</v>
      </c>
      <c r="AU505" s="518" t="n">
        <v>0</v>
      </c>
      <c r="AV505" s="518" t="n">
        <v>0</v>
      </c>
      <c r="AW505" s="518" t="n">
        <v>0</v>
      </c>
      <c r="AX505" s="518" t="n">
        <v>0</v>
      </c>
      <c r="AY505" s="518" t="n">
        <v>0</v>
      </c>
      <c r="AZ505" s="518" t="n">
        <v>0</v>
      </c>
      <c r="BA505" s="518" t="n">
        <v>0</v>
      </c>
      <c r="BB505" s="518" t="n">
        <v>0</v>
      </c>
      <c r="BC505" s="518" t="n">
        <v>0</v>
      </c>
      <c r="BD505" s="518" t="n">
        <v>0</v>
      </c>
      <c r="BE505" s="518" t="n">
        <v>0</v>
      </c>
      <c r="BF505" s="518" t="n">
        <v>0</v>
      </c>
      <c r="BG505" s="518" t="n">
        <v>0</v>
      </c>
      <c r="BH505" s="518" t="n">
        <v>0</v>
      </c>
      <c r="BI505" s="518" t="n">
        <v>0</v>
      </c>
      <c r="BJ505" s="518"/>
      <c r="BK505" s="518"/>
      <c r="BL505" s="518" t="n">
        <v>0</v>
      </c>
      <c r="BM505" s="518"/>
      <c r="BN505" s="518"/>
      <c r="BO505" s="518"/>
      <c r="BP505" s="518"/>
      <c r="BQ505" s="518"/>
      <c r="BR505" s="518"/>
      <c r="BS505" s="518"/>
      <c r="BT505" s="518"/>
      <c r="BU505" s="518"/>
      <c r="BV505" s="518" t="n">
        <v>0</v>
      </c>
      <c r="BW505" s="518" t="n">
        <v>0</v>
      </c>
      <c r="BX505" s="518" t="n">
        <v>0</v>
      </c>
      <c r="BY505" s="518" t="n">
        <v>0</v>
      </c>
      <c r="BZ505" s="518" t="n">
        <v>0</v>
      </c>
      <c r="CA505" s="518" t="n">
        <v>0</v>
      </c>
      <c r="CB505" s="518" t="n">
        <v>0</v>
      </c>
      <c r="CC505" s="518" t="n">
        <v>0</v>
      </c>
      <c r="CD505" s="518" t="n">
        <v>0</v>
      </c>
      <c r="CE505" s="518" t="n">
        <v>0</v>
      </c>
      <c r="CF505" s="518" t="n">
        <v>0</v>
      </c>
      <c r="CG505" s="518" t="n">
        <v>0</v>
      </c>
      <c r="CH505" s="518"/>
      <c r="CI505" s="716"/>
      <c r="CL505" s="48" t="n">
        <v>0</v>
      </c>
      <c r="CM505" s="48" t="n">
        <f aca="false">CL505-V505</f>
        <v>0</v>
      </c>
      <c r="CN505" s="702" t="n">
        <f aca="false">SUM(CO505:DR505)</f>
        <v>0</v>
      </c>
      <c r="CO505" s="703" t="n">
        <v>0</v>
      </c>
      <c r="CP505" s="703"/>
      <c r="CQ505" s="703" t="n">
        <v>0</v>
      </c>
      <c r="CR505" s="703"/>
      <c r="CS505" s="703" t="n">
        <v>0</v>
      </c>
      <c r="CT505" s="703" t="n">
        <v>0</v>
      </c>
      <c r="CU505" s="703"/>
      <c r="CV505" s="703"/>
      <c r="CW505" s="703"/>
      <c r="CX505" s="703" t="n">
        <v>0</v>
      </c>
      <c r="CY505" s="703" t="n">
        <v>0</v>
      </c>
      <c r="CZ505" s="703" t="n">
        <v>0</v>
      </c>
      <c r="DA505" s="703"/>
      <c r="DB505" s="703"/>
      <c r="DC505" s="703"/>
      <c r="DD505" s="703"/>
      <c r="DE505" s="703" t="n">
        <v>0</v>
      </c>
      <c r="DF505" s="703"/>
      <c r="DG505" s="703" t="n">
        <v>0</v>
      </c>
      <c r="DH505" s="703" t="n">
        <v>0</v>
      </c>
      <c r="DI505" s="703" t="n">
        <v>0</v>
      </c>
      <c r="DJ505" s="703" t="n">
        <v>0</v>
      </c>
      <c r="DK505" s="703" t="n">
        <v>0</v>
      </c>
      <c r="DL505" s="703" t="n">
        <v>0</v>
      </c>
      <c r="DM505" s="703"/>
      <c r="DN505" s="703"/>
      <c r="DO505" s="703"/>
      <c r="DP505" s="703"/>
      <c r="DQ505" s="703"/>
      <c r="DR505" s="703"/>
      <c r="DS505" s="704" t="n">
        <f aca="false">CN505-V505</f>
        <v>0</v>
      </c>
      <c r="DT505" s="719" t="s">
        <v>1828</v>
      </c>
      <c r="DU505" s="48"/>
    </row>
    <row r="506" customFormat="false" ht="15" hidden="false" customHeight="true" outlineLevel="0" collapsed="false">
      <c r="A506" s="705" t="n">
        <f aca="false">A505+1</f>
        <v>497</v>
      </c>
      <c r="B506" s="706" t="s">
        <v>929</v>
      </c>
      <c r="C506" s="717" t="s">
        <v>467</v>
      </c>
      <c r="D506" s="706" t="s">
        <v>468</v>
      </c>
      <c r="E506" s="243" t="n">
        <f aca="false">COUNTIF($G$10:$G$1856,$G506)</f>
        <v>1</v>
      </c>
      <c r="F506" s="717" t="s">
        <v>1943</v>
      </c>
      <c r="G506" s="717" t="s">
        <v>1943</v>
      </c>
      <c r="H506" s="707" t="s">
        <v>1944</v>
      </c>
      <c r="I506" s="708" t="s">
        <v>1066</v>
      </c>
      <c r="J506" s="707" t="s">
        <v>421</v>
      </c>
      <c r="K506" s="709" t="n">
        <v>0</v>
      </c>
      <c r="L506" s="707" t="s">
        <v>292</v>
      </c>
      <c r="M506" s="708" t="s">
        <v>1067</v>
      </c>
      <c r="N506" s="710" t="s">
        <v>934</v>
      </c>
      <c r="O506" s="512" t="n">
        <v>1</v>
      </c>
      <c r="P506" s="512" t="n">
        <v>1</v>
      </c>
      <c r="Q506" s="711" t="n">
        <v>0.00117024</v>
      </c>
      <c r="R506" s="712"/>
      <c r="S506" s="715" t="n">
        <v>4.46</v>
      </c>
      <c r="T506" s="714" t="n">
        <v>4.46</v>
      </c>
      <c r="U506" s="715"/>
      <c r="V506" s="262" t="n">
        <f aca="false">SUM(W506:CI506)</f>
        <v>0</v>
      </c>
      <c r="W506" s="243" t="n">
        <v>0</v>
      </c>
      <c r="X506" s="243" t="n">
        <v>0</v>
      </c>
      <c r="Y506" s="243" t="n">
        <v>0</v>
      </c>
      <c r="Z506" s="243" t="n">
        <v>0</v>
      </c>
      <c r="AA506" s="243" t="n">
        <v>0</v>
      </c>
      <c r="AB506" s="243" t="n">
        <v>0</v>
      </c>
      <c r="AC506" s="243" t="n">
        <v>0</v>
      </c>
      <c r="AD506" s="243" t="n">
        <v>0</v>
      </c>
      <c r="AE506" s="243" t="n">
        <v>0</v>
      </c>
      <c r="AF506" s="243" t="n">
        <v>0</v>
      </c>
      <c r="AG506" s="243" t="n">
        <v>0</v>
      </c>
      <c r="AH506" s="518" t="n">
        <v>0</v>
      </c>
      <c r="AI506" s="243" t="n">
        <v>0</v>
      </c>
      <c r="AJ506" s="243" t="n">
        <v>0</v>
      </c>
      <c r="AK506" s="518" t="n">
        <v>0</v>
      </c>
      <c r="AL506" s="518" t="n">
        <v>0</v>
      </c>
      <c r="AM506" s="518" t="n">
        <v>0</v>
      </c>
      <c r="AN506" s="518" t="n">
        <v>0</v>
      </c>
      <c r="AO506" s="518" t="n">
        <v>0</v>
      </c>
      <c r="AP506" s="518" t="n">
        <v>0</v>
      </c>
      <c r="AQ506" s="518" t="n">
        <v>0</v>
      </c>
      <c r="AR506" s="518" t="n">
        <v>0</v>
      </c>
      <c r="AS506" s="518" t="n">
        <v>0</v>
      </c>
      <c r="AT506" s="518" t="n">
        <v>0</v>
      </c>
      <c r="AU506" s="518" t="n">
        <v>0</v>
      </c>
      <c r="AV506" s="518" t="n">
        <v>0</v>
      </c>
      <c r="AW506" s="518" t="n">
        <v>0</v>
      </c>
      <c r="AX506" s="518" t="n">
        <v>0</v>
      </c>
      <c r="AY506" s="518" t="n">
        <v>0</v>
      </c>
      <c r="AZ506" s="518" t="n">
        <v>0</v>
      </c>
      <c r="BA506" s="518" t="n">
        <v>0</v>
      </c>
      <c r="BB506" s="518" t="n">
        <v>0</v>
      </c>
      <c r="BC506" s="518" t="n">
        <v>0</v>
      </c>
      <c r="BD506" s="518" t="n">
        <v>0</v>
      </c>
      <c r="BE506" s="518" t="n">
        <v>0</v>
      </c>
      <c r="BF506" s="518" t="n">
        <v>0</v>
      </c>
      <c r="BG506" s="518" t="n">
        <v>0</v>
      </c>
      <c r="BH506" s="518" t="n">
        <v>0</v>
      </c>
      <c r="BI506" s="518" t="n">
        <v>0</v>
      </c>
      <c r="BJ506" s="518"/>
      <c r="BK506" s="518"/>
      <c r="BL506" s="518" t="n">
        <v>0</v>
      </c>
      <c r="BM506" s="518"/>
      <c r="BN506" s="518"/>
      <c r="BO506" s="518"/>
      <c r="BP506" s="518"/>
      <c r="BQ506" s="518"/>
      <c r="BR506" s="518"/>
      <c r="BS506" s="518"/>
      <c r="BT506" s="518"/>
      <c r="BU506" s="518"/>
      <c r="BV506" s="518" t="n">
        <v>0</v>
      </c>
      <c r="BW506" s="518" t="n">
        <v>0</v>
      </c>
      <c r="BX506" s="518" t="n">
        <v>0</v>
      </c>
      <c r="BY506" s="518" t="n">
        <v>0</v>
      </c>
      <c r="BZ506" s="518" t="n">
        <v>0</v>
      </c>
      <c r="CA506" s="518" t="n">
        <v>0</v>
      </c>
      <c r="CB506" s="518" t="n">
        <v>0</v>
      </c>
      <c r="CC506" s="518" t="n">
        <v>0</v>
      </c>
      <c r="CD506" s="518" t="n">
        <v>0</v>
      </c>
      <c r="CE506" s="518" t="n">
        <v>0</v>
      </c>
      <c r="CF506" s="518" t="n">
        <v>0</v>
      </c>
      <c r="CG506" s="518" t="n">
        <v>0</v>
      </c>
      <c r="CH506" s="518"/>
      <c r="CI506" s="716"/>
      <c r="CL506" s="48" t="n">
        <v>0</v>
      </c>
      <c r="CM506" s="48" t="n">
        <f aca="false">CL506-V506</f>
        <v>0</v>
      </c>
      <c r="CN506" s="702" t="n">
        <f aca="false">SUM(CO506:DR506)</f>
        <v>0</v>
      </c>
      <c r="CO506" s="703" t="n">
        <v>0</v>
      </c>
      <c r="CP506" s="703"/>
      <c r="CQ506" s="703" t="n">
        <v>0</v>
      </c>
      <c r="CR506" s="703"/>
      <c r="CS506" s="703" t="n">
        <v>0</v>
      </c>
      <c r="CT506" s="703" t="n">
        <v>0</v>
      </c>
      <c r="CU506" s="703"/>
      <c r="CV506" s="703"/>
      <c r="CW506" s="703"/>
      <c r="CX506" s="703" t="n">
        <v>0</v>
      </c>
      <c r="CY506" s="703" t="n">
        <v>0</v>
      </c>
      <c r="CZ506" s="703" t="n">
        <v>0</v>
      </c>
      <c r="DA506" s="703"/>
      <c r="DB506" s="703"/>
      <c r="DC506" s="703"/>
      <c r="DD506" s="703"/>
      <c r="DE506" s="703" t="n">
        <v>0</v>
      </c>
      <c r="DF506" s="703"/>
      <c r="DG506" s="703" t="n">
        <v>0</v>
      </c>
      <c r="DH506" s="703" t="n">
        <v>0</v>
      </c>
      <c r="DI506" s="703" t="n">
        <v>0</v>
      </c>
      <c r="DJ506" s="703" t="n">
        <v>0</v>
      </c>
      <c r="DK506" s="703" t="n">
        <v>0</v>
      </c>
      <c r="DL506" s="703" t="n">
        <v>0</v>
      </c>
      <c r="DM506" s="703"/>
      <c r="DN506" s="703"/>
      <c r="DO506" s="703"/>
      <c r="DP506" s="703"/>
      <c r="DQ506" s="703"/>
      <c r="DR506" s="703"/>
      <c r="DS506" s="704" t="n">
        <f aca="false">CN506-V506</f>
        <v>0</v>
      </c>
      <c r="DT506" s="719" t="s">
        <v>1828</v>
      </c>
      <c r="DU506" s="48"/>
    </row>
    <row r="507" customFormat="false" ht="15" hidden="false" customHeight="true" outlineLevel="0" collapsed="false">
      <c r="A507" s="705" t="n">
        <f aca="false">A506+1</f>
        <v>498</v>
      </c>
      <c r="B507" s="706" t="s">
        <v>929</v>
      </c>
      <c r="C507" s="706" t="s">
        <v>472</v>
      </c>
      <c r="D507" s="706" t="s">
        <v>468</v>
      </c>
      <c r="E507" s="243" t="n">
        <f aca="false">COUNTIF($G$10:$G$1856,$G507)</f>
        <v>1</v>
      </c>
      <c r="F507" s="717" t="s">
        <v>1945</v>
      </c>
      <c r="G507" s="717" t="s">
        <v>1945</v>
      </c>
      <c r="H507" s="707" t="s">
        <v>1926</v>
      </c>
      <c r="I507" s="708" t="s">
        <v>932</v>
      </c>
      <c r="J507" s="707" t="s">
        <v>322</v>
      </c>
      <c r="K507" s="709" t="s">
        <v>369</v>
      </c>
      <c r="L507" s="707" t="s">
        <v>320</v>
      </c>
      <c r="M507" s="708" t="s">
        <v>933</v>
      </c>
      <c r="N507" s="710" t="s">
        <v>934</v>
      </c>
      <c r="O507" s="512" t="n">
        <v>1</v>
      </c>
      <c r="P507" s="512" t="n">
        <v>1</v>
      </c>
      <c r="Q507" s="711" t="n">
        <v>0.009008568</v>
      </c>
      <c r="R507" s="712"/>
      <c r="S507" s="715" t="n">
        <v>35.42</v>
      </c>
      <c r="T507" s="714" t="n">
        <v>35.42</v>
      </c>
      <c r="U507" s="715"/>
      <c r="V507" s="262" t="n">
        <f aca="false">SUM(W507:CI507)</f>
        <v>0</v>
      </c>
      <c r="W507" s="243" t="n">
        <v>0</v>
      </c>
      <c r="X507" s="243" t="n">
        <v>0</v>
      </c>
      <c r="Y507" s="243" t="n">
        <v>0</v>
      </c>
      <c r="Z507" s="243" t="n">
        <v>0</v>
      </c>
      <c r="AA507" s="243" t="n">
        <v>0</v>
      </c>
      <c r="AB507" s="243" t="n">
        <v>0</v>
      </c>
      <c r="AC507" s="243" t="n">
        <v>0</v>
      </c>
      <c r="AD507" s="243" t="n">
        <v>0</v>
      </c>
      <c r="AE507" s="243" t="n">
        <v>0</v>
      </c>
      <c r="AF507" s="243" t="n">
        <v>0</v>
      </c>
      <c r="AG507" s="243" t="n">
        <v>0</v>
      </c>
      <c r="AH507" s="518" t="n">
        <v>0</v>
      </c>
      <c r="AI507" s="243" t="n">
        <v>0</v>
      </c>
      <c r="AJ507" s="243" t="n">
        <v>0</v>
      </c>
      <c r="AK507" s="518" t="n">
        <v>0</v>
      </c>
      <c r="AL507" s="518" t="n">
        <v>0</v>
      </c>
      <c r="AM507" s="518" t="n">
        <v>0</v>
      </c>
      <c r="AN507" s="518" t="n">
        <v>0</v>
      </c>
      <c r="AO507" s="518" t="n">
        <v>0</v>
      </c>
      <c r="AP507" s="518" t="n">
        <v>0</v>
      </c>
      <c r="AQ507" s="518" t="n">
        <v>0</v>
      </c>
      <c r="AR507" s="518" t="n">
        <v>0</v>
      </c>
      <c r="AS507" s="518" t="n">
        <v>0</v>
      </c>
      <c r="AT507" s="518" t="n">
        <v>0</v>
      </c>
      <c r="AU507" s="518" t="n">
        <v>0</v>
      </c>
      <c r="AV507" s="518" t="n">
        <v>0</v>
      </c>
      <c r="AW507" s="518" t="n">
        <v>0</v>
      </c>
      <c r="AX507" s="518" t="n">
        <v>0</v>
      </c>
      <c r="AY507" s="518" t="n">
        <v>0</v>
      </c>
      <c r="AZ507" s="518" t="n">
        <v>0</v>
      </c>
      <c r="BA507" s="518" t="n">
        <v>0</v>
      </c>
      <c r="BB507" s="518" t="n">
        <v>0</v>
      </c>
      <c r="BC507" s="518" t="n">
        <v>0</v>
      </c>
      <c r="BD507" s="518" t="n">
        <v>0</v>
      </c>
      <c r="BE507" s="518" t="n">
        <v>0</v>
      </c>
      <c r="BF507" s="518" t="n">
        <v>0</v>
      </c>
      <c r="BG507" s="518" t="n">
        <v>0</v>
      </c>
      <c r="BH507" s="518" t="n">
        <v>0</v>
      </c>
      <c r="BI507" s="518" t="n">
        <v>0</v>
      </c>
      <c r="BJ507" s="518"/>
      <c r="BK507" s="518"/>
      <c r="BL507" s="518" t="n">
        <v>0</v>
      </c>
      <c r="BM507" s="518"/>
      <c r="BN507" s="518"/>
      <c r="BO507" s="518"/>
      <c r="BP507" s="518"/>
      <c r="BQ507" s="518"/>
      <c r="BR507" s="518"/>
      <c r="BS507" s="518"/>
      <c r="BT507" s="518"/>
      <c r="BU507" s="518"/>
      <c r="BV507" s="518" t="n">
        <v>0</v>
      </c>
      <c r="BW507" s="518" t="n">
        <v>0</v>
      </c>
      <c r="BX507" s="518" t="n">
        <v>0</v>
      </c>
      <c r="BY507" s="518" t="n">
        <v>0</v>
      </c>
      <c r="BZ507" s="518" t="n">
        <v>0</v>
      </c>
      <c r="CA507" s="518" t="n">
        <v>0</v>
      </c>
      <c r="CB507" s="518" t="n">
        <v>0</v>
      </c>
      <c r="CC507" s="518" t="n">
        <v>0</v>
      </c>
      <c r="CD507" s="518" t="n">
        <v>0</v>
      </c>
      <c r="CE507" s="518" t="n">
        <v>0</v>
      </c>
      <c r="CF507" s="518" t="n">
        <v>0</v>
      </c>
      <c r="CG507" s="518" t="n">
        <v>0</v>
      </c>
      <c r="CH507" s="518"/>
      <c r="CI507" s="716"/>
      <c r="CL507" s="48" t="n">
        <v>0</v>
      </c>
      <c r="CM507" s="48" t="n">
        <f aca="false">CL507-V507</f>
        <v>0</v>
      </c>
      <c r="CN507" s="702" t="n">
        <f aca="false">SUM(CO507:DR507)</f>
        <v>0</v>
      </c>
      <c r="CO507" s="703" t="n">
        <v>0</v>
      </c>
      <c r="CP507" s="703"/>
      <c r="CQ507" s="703" t="n">
        <v>0</v>
      </c>
      <c r="CR507" s="703"/>
      <c r="CS507" s="703" t="n">
        <v>0</v>
      </c>
      <c r="CT507" s="703" t="n">
        <v>0</v>
      </c>
      <c r="CU507" s="703"/>
      <c r="CV507" s="703"/>
      <c r="CW507" s="703"/>
      <c r="CX507" s="703" t="n">
        <v>0</v>
      </c>
      <c r="CY507" s="703" t="n">
        <v>0</v>
      </c>
      <c r="CZ507" s="703" t="n">
        <v>0</v>
      </c>
      <c r="DA507" s="703"/>
      <c r="DB507" s="703"/>
      <c r="DC507" s="703"/>
      <c r="DD507" s="703"/>
      <c r="DE507" s="703" t="n">
        <v>0</v>
      </c>
      <c r="DF507" s="703"/>
      <c r="DG507" s="703" t="n">
        <v>0</v>
      </c>
      <c r="DH507" s="703" t="n">
        <v>0</v>
      </c>
      <c r="DI507" s="703" t="n">
        <v>0</v>
      </c>
      <c r="DJ507" s="703" t="n">
        <v>0</v>
      </c>
      <c r="DK507" s="703" t="n">
        <v>0</v>
      </c>
      <c r="DL507" s="703" t="n">
        <v>0</v>
      </c>
      <c r="DM507" s="703"/>
      <c r="DN507" s="703"/>
      <c r="DO507" s="703"/>
      <c r="DP507" s="703"/>
      <c r="DQ507" s="703"/>
      <c r="DR507" s="703"/>
      <c r="DS507" s="704" t="n">
        <f aca="false">CN507-V507</f>
        <v>0</v>
      </c>
      <c r="DT507" s="719" t="s">
        <v>1828</v>
      </c>
      <c r="DU507" s="48"/>
    </row>
    <row r="508" customFormat="false" ht="15" hidden="false" customHeight="true" outlineLevel="0" collapsed="false">
      <c r="A508" s="705" t="n">
        <f aca="false">A507+1</f>
        <v>499</v>
      </c>
      <c r="B508" s="706" t="s">
        <v>929</v>
      </c>
      <c r="C508" s="706" t="s">
        <v>472</v>
      </c>
      <c r="D508" s="706" t="s">
        <v>468</v>
      </c>
      <c r="E508" s="243" t="n">
        <f aca="false">COUNTIF($G$10:$G$1856,$G508)</f>
        <v>1</v>
      </c>
      <c r="F508" s="717" t="s">
        <v>1946</v>
      </c>
      <c r="G508" s="717" t="s">
        <v>1946</v>
      </c>
      <c r="H508" s="707" t="s">
        <v>1928</v>
      </c>
      <c r="I508" s="708" t="s">
        <v>1027</v>
      </c>
      <c r="J508" s="707" t="s">
        <v>322</v>
      </c>
      <c r="K508" s="709" t="s">
        <v>369</v>
      </c>
      <c r="L508" s="707" t="s">
        <v>320</v>
      </c>
      <c r="M508" s="708" t="s">
        <v>1028</v>
      </c>
      <c r="N508" s="710" t="s">
        <v>934</v>
      </c>
      <c r="O508" s="512" t="n">
        <v>1</v>
      </c>
      <c r="P508" s="512" t="n">
        <v>1</v>
      </c>
      <c r="Q508" s="711" t="n">
        <v>0.009111114</v>
      </c>
      <c r="R508" s="712"/>
      <c r="S508" s="715" t="n">
        <v>35.82</v>
      </c>
      <c r="T508" s="714" t="n">
        <v>35.82</v>
      </c>
      <c r="U508" s="715"/>
      <c r="V508" s="262" t="n">
        <f aca="false">SUM(W508:CI508)</f>
        <v>0</v>
      </c>
      <c r="W508" s="243" t="n">
        <v>0</v>
      </c>
      <c r="X508" s="243" t="n">
        <v>0</v>
      </c>
      <c r="Y508" s="243" t="n">
        <v>0</v>
      </c>
      <c r="Z508" s="243" t="n">
        <v>0</v>
      </c>
      <c r="AA508" s="243" t="n">
        <v>0</v>
      </c>
      <c r="AB508" s="243" t="n">
        <v>0</v>
      </c>
      <c r="AC508" s="243" t="n">
        <v>0</v>
      </c>
      <c r="AD508" s="243" t="n">
        <v>0</v>
      </c>
      <c r="AE508" s="243" t="n">
        <v>0</v>
      </c>
      <c r="AF508" s="243" t="n">
        <v>0</v>
      </c>
      <c r="AG508" s="243" t="n">
        <v>0</v>
      </c>
      <c r="AH508" s="518" t="n">
        <v>0</v>
      </c>
      <c r="AI508" s="243" t="n">
        <v>0</v>
      </c>
      <c r="AJ508" s="243" t="n">
        <v>0</v>
      </c>
      <c r="AK508" s="518" t="n">
        <v>0</v>
      </c>
      <c r="AL508" s="518" t="n">
        <v>0</v>
      </c>
      <c r="AM508" s="518" t="n">
        <v>0</v>
      </c>
      <c r="AN508" s="518" t="n">
        <v>0</v>
      </c>
      <c r="AO508" s="518" t="n">
        <v>0</v>
      </c>
      <c r="AP508" s="518" t="n">
        <v>0</v>
      </c>
      <c r="AQ508" s="518" t="n">
        <v>0</v>
      </c>
      <c r="AR508" s="518" t="n">
        <v>0</v>
      </c>
      <c r="AS508" s="518" t="n">
        <v>0</v>
      </c>
      <c r="AT508" s="518" t="n">
        <v>0</v>
      </c>
      <c r="AU508" s="518" t="n">
        <v>0</v>
      </c>
      <c r="AV508" s="518" t="n">
        <v>0</v>
      </c>
      <c r="AW508" s="518" t="n">
        <v>0</v>
      </c>
      <c r="AX508" s="518" t="n">
        <v>0</v>
      </c>
      <c r="AY508" s="518" t="n">
        <v>0</v>
      </c>
      <c r="AZ508" s="518" t="n">
        <v>0</v>
      </c>
      <c r="BA508" s="518" t="n">
        <v>0</v>
      </c>
      <c r="BB508" s="518" t="n">
        <v>0</v>
      </c>
      <c r="BC508" s="518" t="n">
        <v>0</v>
      </c>
      <c r="BD508" s="518" t="n">
        <v>0</v>
      </c>
      <c r="BE508" s="518" t="n">
        <v>0</v>
      </c>
      <c r="BF508" s="518" t="n">
        <v>0</v>
      </c>
      <c r="BG508" s="518" t="n">
        <v>0</v>
      </c>
      <c r="BH508" s="518" t="n">
        <v>0</v>
      </c>
      <c r="BI508" s="518" t="n">
        <v>0</v>
      </c>
      <c r="BJ508" s="518"/>
      <c r="BK508" s="518"/>
      <c r="BL508" s="518" t="n">
        <v>0</v>
      </c>
      <c r="BM508" s="518"/>
      <c r="BN508" s="518"/>
      <c r="BO508" s="518"/>
      <c r="BP508" s="518"/>
      <c r="BQ508" s="518"/>
      <c r="BR508" s="518"/>
      <c r="BS508" s="518"/>
      <c r="BT508" s="518"/>
      <c r="BU508" s="518"/>
      <c r="BV508" s="518" t="n">
        <v>0</v>
      </c>
      <c r="BW508" s="518" t="n">
        <v>0</v>
      </c>
      <c r="BX508" s="518" t="n">
        <v>0</v>
      </c>
      <c r="BY508" s="518" t="n">
        <v>0</v>
      </c>
      <c r="BZ508" s="518" t="n">
        <v>0</v>
      </c>
      <c r="CA508" s="518" t="n">
        <v>0</v>
      </c>
      <c r="CB508" s="518" t="n">
        <v>0</v>
      </c>
      <c r="CC508" s="518" t="n">
        <v>0</v>
      </c>
      <c r="CD508" s="518" t="n">
        <v>0</v>
      </c>
      <c r="CE508" s="518" t="n">
        <v>0</v>
      </c>
      <c r="CF508" s="518" t="n">
        <v>0</v>
      </c>
      <c r="CG508" s="518" t="n">
        <v>0</v>
      </c>
      <c r="CH508" s="518"/>
      <c r="CI508" s="716"/>
      <c r="CL508" s="48" t="n">
        <v>0</v>
      </c>
      <c r="CM508" s="48" t="n">
        <f aca="false">CL508-V508</f>
        <v>0</v>
      </c>
      <c r="CN508" s="702" t="n">
        <f aca="false">SUM(CO508:DR508)</f>
        <v>0</v>
      </c>
      <c r="CO508" s="703" t="n">
        <v>0</v>
      </c>
      <c r="CP508" s="703"/>
      <c r="CQ508" s="703" t="n">
        <v>0</v>
      </c>
      <c r="CR508" s="703"/>
      <c r="CS508" s="703" t="n">
        <v>0</v>
      </c>
      <c r="CT508" s="703" t="n">
        <v>0</v>
      </c>
      <c r="CU508" s="703"/>
      <c r="CV508" s="703"/>
      <c r="CW508" s="703"/>
      <c r="CX508" s="703" t="n">
        <v>0</v>
      </c>
      <c r="CY508" s="703" t="n">
        <v>0</v>
      </c>
      <c r="CZ508" s="703" t="n">
        <v>0</v>
      </c>
      <c r="DA508" s="703"/>
      <c r="DB508" s="703"/>
      <c r="DC508" s="703"/>
      <c r="DD508" s="703"/>
      <c r="DE508" s="703" t="n">
        <v>0</v>
      </c>
      <c r="DF508" s="703"/>
      <c r="DG508" s="703" t="n">
        <v>0</v>
      </c>
      <c r="DH508" s="703" t="n">
        <v>0</v>
      </c>
      <c r="DI508" s="703" t="n">
        <v>0</v>
      </c>
      <c r="DJ508" s="703" t="n">
        <v>0</v>
      </c>
      <c r="DK508" s="703" t="n">
        <v>0</v>
      </c>
      <c r="DL508" s="703" t="n">
        <v>0</v>
      </c>
      <c r="DM508" s="703"/>
      <c r="DN508" s="703"/>
      <c r="DO508" s="703"/>
      <c r="DP508" s="703"/>
      <c r="DQ508" s="703"/>
      <c r="DR508" s="703"/>
      <c r="DS508" s="704" t="n">
        <f aca="false">CN508-V508</f>
        <v>0</v>
      </c>
      <c r="DT508" s="719" t="s">
        <v>1828</v>
      </c>
      <c r="DU508" s="48"/>
    </row>
    <row r="509" customFormat="false" ht="15" hidden="false" customHeight="true" outlineLevel="0" collapsed="false">
      <c r="A509" s="705" t="n">
        <f aca="false">A508+1</f>
        <v>500</v>
      </c>
      <c r="B509" s="706" t="s">
        <v>929</v>
      </c>
      <c r="C509" s="706" t="s">
        <v>472</v>
      </c>
      <c r="D509" s="706" t="s">
        <v>468</v>
      </c>
      <c r="E509" s="243" t="n">
        <f aca="false">COUNTIF($G$10:$G$1856,$G509)</f>
        <v>1</v>
      </c>
      <c r="F509" s="717" t="s">
        <v>1947</v>
      </c>
      <c r="G509" s="717" t="s">
        <v>1947</v>
      </c>
      <c r="H509" s="707" t="s">
        <v>1930</v>
      </c>
      <c r="I509" s="708" t="s">
        <v>1031</v>
      </c>
      <c r="J509" s="707" t="s">
        <v>322</v>
      </c>
      <c r="K509" s="709" t="s">
        <v>369</v>
      </c>
      <c r="L509" s="707" t="s">
        <v>320</v>
      </c>
      <c r="M509" s="708" t="s">
        <v>1032</v>
      </c>
      <c r="N509" s="710" t="s">
        <v>934</v>
      </c>
      <c r="O509" s="512" t="n">
        <v>1</v>
      </c>
      <c r="P509" s="512" t="n">
        <v>1</v>
      </c>
      <c r="Q509" s="711" t="n">
        <v>0.009111114</v>
      </c>
      <c r="R509" s="712"/>
      <c r="S509" s="715" t="n">
        <v>35.82</v>
      </c>
      <c r="T509" s="714" t="n">
        <v>35.82</v>
      </c>
      <c r="U509" s="715"/>
      <c r="V509" s="262" t="n">
        <f aca="false">SUM(W509:CI509)</f>
        <v>0</v>
      </c>
      <c r="W509" s="243" t="n">
        <v>0</v>
      </c>
      <c r="X509" s="243" t="n">
        <v>0</v>
      </c>
      <c r="Y509" s="243" t="n">
        <v>0</v>
      </c>
      <c r="Z509" s="243" t="n">
        <v>0</v>
      </c>
      <c r="AA509" s="243" t="n">
        <v>0</v>
      </c>
      <c r="AB509" s="243" t="n">
        <v>0</v>
      </c>
      <c r="AC509" s="243" t="n">
        <v>0</v>
      </c>
      <c r="AD509" s="243" t="n">
        <v>0</v>
      </c>
      <c r="AE509" s="243" t="n">
        <v>0</v>
      </c>
      <c r="AF509" s="243" t="n">
        <v>0</v>
      </c>
      <c r="AG509" s="243" t="n">
        <v>0</v>
      </c>
      <c r="AH509" s="518" t="n">
        <v>0</v>
      </c>
      <c r="AI509" s="243" t="n">
        <v>0</v>
      </c>
      <c r="AJ509" s="243" t="n">
        <v>0</v>
      </c>
      <c r="AK509" s="518" t="n">
        <v>0</v>
      </c>
      <c r="AL509" s="518" t="n">
        <v>0</v>
      </c>
      <c r="AM509" s="518" t="n">
        <v>0</v>
      </c>
      <c r="AN509" s="518" t="n">
        <v>0</v>
      </c>
      <c r="AO509" s="518" t="n">
        <v>0</v>
      </c>
      <c r="AP509" s="518" t="n">
        <v>0</v>
      </c>
      <c r="AQ509" s="518" t="n">
        <v>0</v>
      </c>
      <c r="AR509" s="518" t="n">
        <v>0</v>
      </c>
      <c r="AS509" s="518" t="n">
        <v>0</v>
      </c>
      <c r="AT509" s="518" t="n">
        <v>0</v>
      </c>
      <c r="AU509" s="518" t="n">
        <v>0</v>
      </c>
      <c r="AV509" s="518" t="n">
        <v>0</v>
      </c>
      <c r="AW509" s="518" t="n">
        <v>0</v>
      </c>
      <c r="AX509" s="518" t="n">
        <v>0</v>
      </c>
      <c r="AY509" s="518" t="n">
        <v>0</v>
      </c>
      <c r="AZ509" s="518" t="n">
        <v>0</v>
      </c>
      <c r="BA509" s="518" t="n">
        <v>0</v>
      </c>
      <c r="BB509" s="518" t="n">
        <v>0</v>
      </c>
      <c r="BC509" s="518" t="n">
        <v>0</v>
      </c>
      <c r="BD509" s="518" t="n">
        <v>0</v>
      </c>
      <c r="BE509" s="518" t="n">
        <v>0</v>
      </c>
      <c r="BF509" s="518" t="n">
        <v>0</v>
      </c>
      <c r="BG509" s="518" t="n">
        <v>0</v>
      </c>
      <c r="BH509" s="518" t="n">
        <v>0</v>
      </c>
      <c r="BI509" s="518" t="n">
        <v>0</v>
      </c>
      <c r="BJ509" s="518"/>
      <c r="BK509" s="518"/>
      <c r="BL509" s="518" t="n">
        <v>0</v>
      </c>
      <c r="BM509" s="518"/>
      <c r="BN509" s="518"/>
      <c r="BO509" s="518"/>
      <c r="BP509" s="518"/>
      <c r="BQ509" s="518"/>
      <c r="BR509" s="518"/>
      <c r="BS509" s="518"/>
      <c r="BT509" s="518"/>
      <c r="BU509" s="518"/>
      <c r="BV509" s="518" t="n">
        <v>0</v>
      </c>
      <c r="BW509" s="518" t="n">
        <v>0</v>
      </c>
      <c r="BX509" s="518" t="n">
        <v>0</v>
      </c>
      <c r="BY509" s="518" t="n">
        <v>0</v>
      </c>
      <c r="BZ509" s="518" t="n">
        <v>0</v>
      </c>
      <c r="CA509" s="518" t="n">
        <v>0</v>
      </c>
      <c r="CB509" s="518" t="n">
        <v>0</v>
      </c>
      <c r="CC509" s="518" t="n">
        <v>0</v>
      </c>
      <c r="CD509" s="518" t="n">
        <v>0</v>
      </c>
      <c r="CE509" s="518" t="n">
        <v>0</v>
      </c>
      <c r="CF509" s="518" t="n">
        <v>0</v>
      </c>
      <c r="CG509" s="518" t="n">
        <v>0</v>
      </c>
      <c r="CH509" s="518"/>
      <c r="CI509" s="716"/>
      <c r="CL509" s="48" t="n">
        <v>0</v>
      </c>
      <c r="CM509" s="48" t="n">
        <f aca="false">CL509-V509</f>
        <v>0</v>
      </c>
      <c r="CN509" s="702" t="n">
        <f aca="false">SUM(CO509:DR509)</f>
        <v>0</v>
      </c>
      <c r="CO509" s="703" t="n">
        <v>0</v>
      </c>
      <c r="CP509" s="703"/>
      <c r="CQ509" s="703" t="n">
        <v>0</v>
      </c>
      <c r="CR509" s="703"/>
      <c r="CS509" s="703" t="n">
        <v>0</v>
      </c>
      <c r="CT509" s="703" t="n">
        <v>0</v>
      </c>
      <c r="CU509" s="703"/>
      <c r="CV509" s="703"/>
      <c r="CW509" s="703"/>
      <c r="CX509" s="703" t="n">
        <v>0</v>
      </c>
      <c r="CY509" s="703" t="n">
        <v>0</v>
      </c>
      <c r="CZ509" s="703" t="n">
        <v>0</v>
      </c>
      <c r="DA509" s="703"/>
      <c r="DB509" s="703"/>
      <c r="DC509" s="703"/>
      <c r="DD509" s="703"/>
      <c r="DE509" s="703" t="n">
        <v>0</v>
      </c>
      <c r="DF509" s="703"/>
      <c r="DG509" s="703" t="n">
        <v>0</v>
      </c>
      <c r="DH509" s="703" t="n">
        <v>0</v>
      </c>
      <c r="DI509" s="703" t="n">
        <v>0</v>
      </c>
      <c r="DJ509" s="703" t="n">
        <v>0</v>
      </c>
      <c r="DK509" s="703" t="n">
        <v>0</v>
      </c>
      <c r="DL509" s="703" t="n">
        <v>0</v>
      </c>
      <c r="DM509" s="703"/>
      <c r="DN509" s="703"/>
      <c r="DO509" s="703"/>
      <c r="DP509" s="703"/>
      <c r="DQ509" s="703"/>
      <c r="DR509" s="703"/>
      <c r="DS509" s="704" t="n">
        <f aca="false">CN509-V509</f>
        <v>0</v>
      </c>
      <c r="DT509" s="719" t="s">
        <v>1828</v>
      </c>
      <c r="DU509" s="48"/>
    </row>
    <row r="510" customFormat="false" ht="15" hidden="false" customHeight="true" outlineLevel="0" collapsed="false">
      <c r="A510" s="705" t="n">
        <f aca="false">A509+1</f>
        <v>501</v>
      </c>
      <c r="B510" s="706" t="s">
        <v>929</v>
      </c>
      <c r="C510" s="706" t="s">
        <v>472</v>
      </c>
      <c r="D510" s="706" t="s">
        <v>468</v>
      </c>
      <c r="E510" s="243" t="n">
        <f aca="false">COUNTIF($G$10:$G$1856,$G510)</f>
        <v>1</v>
      </c>
      <c r="F510" s="717" t="s">
        <v>1948</v>
      </c>
      <c r="G510" s="717" t="s">
        <v>1948</v>
      </c>
      <c r="H510" s="707" t="s">
        <v>1932</v>
      </c>
      <c r="I510" s="708" t="s">
        <v>1050</v>
      </c>
      <c r="J510" s="707" t="s">
        <v>322</v>
      </c>
      <c r="K510" s="709" t="s">
        <v>369</v>
      </c>
      <c r="L510" s="707" t="s">
        <v>320</v>
      </c>
      <c r="M510" s="708" t="s">
        <v>1432</v>
      </c>
      <c r="N510" s="710" t="s">
        <v>934</v>
      </c>
      <c r="O510" s="512" t="n">
        <v>4</v>
      </c>
      <c r="P510" s="512" t="n">
        <v>1</v>
      </c>
      <c r="Q510" s="711" t="n">
        <v>0.0019701</v>
      </c>
      <c r="R510" s="712"/>
      <c r="S510" s="715" t="n">
        <v>7.74</v>
      </c>
      <c r="T510" s="714" t="n">
        <v>7.74</v>
      </c>
      <c r="U510" s="715"/>
      <c r="V510" s="262" t="n">
        <f aca="false">SUM(W510:CI510)</f>
        <v>0</v>
      </c>
      <c r="W510" s="243" t="n">
        <v>0</v>
      </c>
      <c r="X510" s="243" t="n">
        <v>0</v>
      </c>
      <c r="Y510" s="243" t="n">
        <v>0</v>
      </c>
      <c r="Z510" s="243" t="n">
        <v>0</v>
      </c>
      <c r="AA510" s="243" t="n">
        <v>0</v>
      </c>
      <c r="AB510" s="243" t="n">
        <v>0</v>
      </c>
      <c r="AC510" s="243" t="n">
        <v>0</v>
      </c>
      <c r="AD510" s="243" t="n">
        <v>0</v>
      </c>
      <c r="AE510" s="243" t="n">
        <v>0</v>
      </c>
      <c r="AF510" s="243" t="n">
        <v>0</v>
      </c>
      <c r="AG510" s="243" t="n">
        <v>0</v>
      </c>
      <c r="AH510" s="518" t="n">
        <v>0</v>
      </c>
      <c r="AI510" s="243" t="n">
        <v>0</v>
      </c>
      <c r="AJ510" s="243" t="n">
        <v>0</v>
      </c>
      <c r="AK510" s="518" t="n">
        <v>0</v>
      </c>
      <c r="AL510" s="518" t="n">
        <v>0</v>
      </c>
      <c r="AM510" s="518" t="n">
        <v>0</v>
      </c>
      <c r="AN510" s="518" t="n">
        <v>0</v>
      </c>
      <c r="AO510" s="518" t="n">
        <v>0</v>
      </c>
      <c r="AP510" s="518" t="n">
        <v>0</v>
      </c>
      <c r="AQ510" s="518" t="n">
        <v>0</v>
      </c>
      <c r="AR510" s="518" t="n">
        <v>0</v>
      </c>
      <c r="AS510" s="518" t="n">
        <v>0</v>
      </c>
      <c r="AT510" s="518" t="n">
        <v>0</v>
      </c>
      <c r="AU510" s="518" t="n">
        <v>0</v>
      </c>
      <c r="AV510" s="518" t="n">
        <v>0</v>
      </c>
      <c r="AW510" s="518" t="n">
        <v>0</v>
      </c>
      <c r="AX510" s="518" t="n">
        <v>0</v>
      </c>
      <c r="AY510" s="518" t="n">
        <v>0</v>
      </c>
      <c r="AZ510" s="518" t="n">
        <v>0</v>
      </c>
      <c r="BA510" s="518" t="n">
        <v>0</v>
      </c>
      <c r="BB510" s="518" t="n">
        <v>0</v>
      </c>
      <c r="BC510" s="518" t="n">
        <v>0</v>
      </c>
      <c r="BD510" s="518" t="n">
        <v>0</v>
      </c>
      <c r="BE510" s="518" t="n">
        <v>0</v>
      </c>
      <c r="BF510" s="518" t="n">
        <v>0</v>
      </c>
      <c r="BG510" s="518" t="n">
        <v>0</v>
      </c>
      <c r="BH510" s="518" t="n">
        <v>0</v>
      </c>
      <c r="BI510" s="518" t="n">
        <v>0</v>
      </c>
      <c r="BJ510" s="518"/>
      <c r="BK510" s="518"/>
      <c r="BL510" s="518" t="n">
        <v>0</v>
      </c>
      <c r="BM510" s="518"/>
      <c r="BN510" s="518"/>
      <c r="BO510" s="518"/>
      <c r="BP510" s="518"/>
      <c r="BQ510" s="518"/>
      <c r="BR510" s="518"/>
      <c r="BS510" s="518"/>
      <c r="BT510" s="518"/>
      <c r="BU510" s="518"/>
      <c r="BV510" s="518" t="n">
        <v>0</v>
      </c>
      <c r="BW510" s="518" t="n">
        <v>0</v>
      </c>
      <c r="BX510" s="518" t="n">
        <v>0</v>
      </c>
      <c r="BY510" s="518" t="n">
        <v>0</v>
      </c>
      <c r="BZ510" s="518" t="n">
        <v>0</v>
      </c>
      <c r="CA510" s="518" t="n">
        <v>0</v>
      </c>
      <c r="CB510" s="518" t="n">
        <v>0</v>
      </c>
      <c r="CC510" s="518" t="n">
        <v>0</v>
      </c>
      <c r="CD510" s="518" t="n">
        <v>0</v>
      </c>
      <c r="CE510" s="518" t="n">
        <v>0</v>
      </c>
      <c r="CF510" s="518" t="n">
        <v>0</v>
      </c>
      <c r="CG510" s="518" t="n">
        <v>0</v>
      </c>
      <c r="CH510" s="518"/>
      <c r="CI510" s="716"/>
      <c r="CL510" s="48" t="n">
        <v>0</v>
      </c>
      <c r="CM510" s="48" t="n">
        <f aca="false">CL510-V510</f>
        <v>0</v>
      </c>
      <c r="CN510" s="702" t="n">
        <f aca="false">SUM(CO510:DR510)</f>
        <v>0</v>
      </c>
      <c r="CO510" s="703" t="n">
        <v>0</v>
      </c>
      <c r="CP510" s="703"/>
      <c r="CQ510" s="703" t="n">
        <v>0</v>
      </c>
      <c r="CR510" s="703"/>
      <c r="CS510" s="703" t="n">
        <v>0</v>
      </c>
      <c r="CT510" s="703" t="n">
        <v>0</v>
      </c>
      <c r="CU510" s="703"/>
      <c r="CV510" s="703"/>
      <c r="CW510" s="703"/>
      <c r="CX510" s="703" t="n">
        <v>0</v>
      </c>
      <c r="CY510" s="703" t="n">
        <v>0</v>
      </c>
      <c r="CZ510" s="703" t="n">
        <v>0</v>
      </c>
      <c r="DA510" s="703"/>
      <c r="DB510" s="703"/>
      <c r="DC510" s="703"/>
      <c r="DD510" s="703"/>
      <c r="DE510" s="703" t="n">
        <v>0</v>
      </c>
      <c r="DF510" s="703"/>
      <c r="DG510" s="703" t="n">
        <v>0</v>
      </c>
      <c r="DH510" s="703" t="n">
        <v>0</v>
      </c>
      <c r="DI510" s="703" t="n">
        <v>0</v>
      </c>
      <c r="DJ510" s="703" t="n">
        <v>0</v>
      </c>
      <c r="DK510" s="703" t="n">
        <v>0</v>
      </c>
      <c r="DL510" s="703" t="n">
        <v>0</v>
      </c>
      <c r="DM510" s="703"/>
      <c r="DN510" s="703"/>
      <c r="DO510" s="703"/>
      <c r="DP510" s="703"/>
      <c r="DQ510" s="703"/>
      <c r="DR510" s="703"/>
      <c r="DS510" s="704" t="n">
        <f aca="false">CN510-V510</f>
        <v>0</v>
      </c>
      <c r="DT510" s="719" t="s">
        <v>1828</v>
      </c>
      <c r="DU510" s="48"/>
    </row>
    <row r="511" customFormat="false" ht="15" hidden="false" customHeight="true" outlineLevel="0" collapsed="false">
      <c r="A511" s="705" t="n">
        <f aca="false">A510+1</f>
        <v>502</v>
      </c>
      <c r="B511" s="706" t="s">
        <v>929</v>
      </c>
      <c r="C511" s="706" t="s">
        <v>472</v>
      </c>
      <c r="D511" s="706" t="s">
        <v>468</v>
      </c>
      <c r="E511" s="243" t="n">
        <f aca="false">COUNTIF($G$10:$G$1856,$G511)</f>
        <v>1</v>
      </c>
      <c r="F511" s="717" t="s">
        <v>1949</v>
      </c>
      <c r="G511" s="717" t="s">
        <v>1949</v>
      </c>
      <c r="H511" s="707" t="s">
        <v>1934</v>
      </c>
      <c r="I511" s="708" t="s">
        <v>985</v>
      </c>
      <c r="J511" s="707" t="s">
        <v>322</v>
      </c>
      <c r="K511" s="709" t="s">
        <v>369</v>
      </c>
      <c r="L511" s="707" t="s">
        <v>320</v>
      </c>
      <c r="M511" s="708" t="s">
        <v>1035</v>
      </c>
      <c r="N511" s="710" t="s">
        <v>934</v>
      </c>
      <c r="O511" s="512" t="n">
        <v>1</v>
      </c>
      <c r="P511" s="512" t="n">
        <v>1</v>
      </c>
      <c r="Q511" s="711" t="n">
        <v>0.00554238</v>
      </c>
      <c r="R511" s="712"/>
      <c r="S511" s="715" t="n">
        <v>21.78</v>
      </c>
      <c r="T511" s="714" t="n">
        <v>21.78</v>
      </c>
      <c r="U511" s="715"/>
      <c r="V511" s="262" t="n">
        <f aca="false">SUM(W511:CI511)</f>
        <v>0</v>
      </c>
      <c r="W511" s="243" t="n">
        <v>0</v>
      </c>
      <c r="X511" s="243" t="n">
        <v>0</v>
      </c>
      <c r="Y511" s="243" t="n">
        <v>0</v>
      </c>
      <c r="Z511" s="243" t="n">
        <v>0</v>
      </c>
      <c r="AA511" s="243" t="n">
        <v>0</v>
      </c>
      <c r="AB511" s="243" t="n">
        <v>0</v>
      </c>
      <c r="AC511" s="243" t="n">
        <v>0</v>
      </c>
      <c r="AD511" s="243" t="n">
        <v>0</v>
      </c>
      <c r="AE511" s="243" t="n">
        <v>0</v>
      </c>
      <c r="AF511" s="243" t="n">
        <v>0</v>
      </c>
      <c r="AG511" s="243" t="n">
        <v>0</v>
      </c>
      <c r="AH511" s="518" t="n">
        <v>0</v>
      </c>
      <c r="AI511" s="243" t="n">
        <v>0</v>
      </c>
      <c r="AJ511" s="243" t="n">
        <v>0</v>
      </c>
      <c r="AK511" s="518" t="n">
        <v>0</v>
      </c>
      <c r="AL511" s="518" t="n">
        <v>0</v>
      </c>
      <c r="AM511" s="518" t="n">
        <v>0</v>
      </c>
      <c r="AN511" s="518" t="n">
        <v>0</v>
      </c>
      <c r="AO511" s="518" t="n">
        <v>0</v>
      </c>
      <c r="AP511" s="518" t="n">
        <v>0</v>
      </c>
      <c r="AQ511" s="518" t="n">
        <v>0</v>
      </c>
      <c r="AR511" s="518" t="n">
        <v>0</v>
      </c>
      <c r="AS511" s="518" t="n">
        <v>0</v>
      </c>
      <c r="AT511" s="518" t="n">
        <v>0</v>
      </c>
      <c r="AU511" s="518" t="n">
        <v>0</v>
      </c>
      <c r="AV511" s="518" t="n">
        <v>0</v>
      </c>
      <c r="AW511" s="518" t="n">
        <v>0</v>
      </c>
      <c r="AX511" s="518" t="n">
        <v>0</v>
      </c>
      <c r="AY511" s="518" t="n">
        <v>0</v>
      </c>
      <c r="AZ511" s="518" t="n">
        <v>0</v>
      </c>
      <c r="BA511" s="518" t="n">
        <v>0</v>
      </c>
      <c r="BB511" s="518" t="n">
        <v>0</v>
      </c>
      <c r="BC511" s="518" t="n">
        <v>0</v>
      </c>
      <c r="BD511" s="518" t="n">
        <v>0</v>
      </c>
      <c r="BE511" s="518" t="n">
        <v>0</v>
      </c>
      <c r="BF511" s="518" t="n">
        <v>0</v>
      </c>
      <c r="BG511" s="518" t="n">
        <v>0</v>
      </c>
      <c r="BH511" s="518" t="n">
        <v>0</v>
      </c>
      <c r="BI511" s="518" t="n">
        <v>0</v>
      </c>
      <c r="BJ511" s="518"/>
      <c r="BK511" s="518"/>
      <c r="BL511" s="518" t="n">
        <v>0</v>
      </c>
      <c r="BM511" s="518"/>
      <c r="BN511" s="518"/>
      <c r="BO511" s="518"/>
      <c r="BP511" s="518"/>
      <c r="BQ511" s="518"/>
      <c r="BR511" s="518"/>
      <c r="BS511" s="518"/>
      <c r="BT511" s="518"/>
      <c r="BU511" s="518"/>
      <c r="BV511" s="518" t="n">
        <v>0</v>
      </c>
      <c r="BW511" s="518" t="n">
        <v>0</v>
      </c>
      <c r="BX511" s="518" t="n">
        <v>0</v>
      </c>
      <c r="BY511" s="518" t="n">
        <v>0</v>
      </c>
      <c r="BZ511" s="518" t="n">
        <v>0</v>
      </c>
      <c r="CA511" s="518" t="n">
        <v>0</v>
      </c>
      <c r="CB511" s="518" t="n">
        <v>0</v>
      </c>
      <c r="CC511" s="518" t="n">
        <v>0</v>
      </c>
      <c r="CD511" s="518" t="n">
        <v>0</v>
      </c>
      <c r="CE511" s="518" t="n">
        <v>0</v>
      </c>
      <c r="CF511" s="518" t="n">
        <v>0</v>
      </c>
      <c r="CG511" s="518" t="n">
        <v>0</v>
      </c>
      <c r="CH511" s="518"/>
      <c r="CI511" s="716"/>
      <c r="CL511" s="48" t="n">
        <v>0</v>
      </c>
      <c r="CM511" s="48" t="n">
        <f aca="false">CL511-V511</f>
        <v>0</v>
      </c>
      <c r="CN511" s="702" t="n">
        <f aca="false">SUM(CO511:DR511)</f>
        <v>0</v>
      </c>
      <c r="CO511" s="703" t="n">
        <v>0</v>
      </c>
      <c r="CP511" s="703"/>
      <c r="CQ511" s="703" t="n">
        <v>0</v>
      </c>
      <c r="CR511" s="703"/>
      <c r="CS511" s="703" t="n">
        <v>0</v>
      </c>
      <c r="CT511" s="703" t="n">
        <v>0</v>
      </c>
      <c r="CU511" s="703"/>
      <c r="CV511" s="703"/>
      <c r="CW511" s="703"/>
      <c r="CX511" s="703" t="n">
        <v>0</v>
      </c>
      <c r="CY511" s="703" t="n">
        <v>0</v>
      </c>
      <c r="CZ511" s="703" t="n">
        <v>0</v>
      </c>
      <c r="DA511" s="703"/>
      <c r="DB511" s="703"/>
      <c r="DC511" s="703"/>
      <c r="DD511" s="703"/>
      <c r="DE511" s="703" t="n">
        <v>0</v>
      </c>
      <c r="DF511" s="703"/>
      <c r="DG511" s="703" t="n">
        <v>0</v>
      </c>
      <c r="DH511" s="703" t="n">
        <v>0</v>
      </c>
      <c r="DI511" s="703" t="n">
        <v>0</v>
      </c>
      <c r="DJ511" s="703" t="n">
        <v>0</v>
      </c>
      <c r="DK511" s="703" t="n">
        <v>0</v>
      </c>
      <c r="DL511" s="703" t="n">
        <v>0</v>
      </c>
      <c r="DM511" s="703"/>
      <c r="DN511" s="703"/>
      <c r="DO511" s="703"/>
      <c r="DP511" s="703"/>
      <c r="DQ511" s="703"/>
      <c r="DR511" s="703"/>
      <c r="DS511" s="704" t="n">
        <f aca="false">CN511-V511</f>
        <v>0</v>
      </c>
      <c r="DT511" s="719" t="s">
        <v>1828</v>
      </c>
      <c r="DU511" s="48"/>
    </row>
    <row r="512" customFormat="false" ht="15" hidden="false" customHeight="true" outlineLevel="0" collapsed="false">
      <c r="A512" s="705" t="n">
        <f aca="false">A511+1</f>
        <v>503</v>
      </c>
      <c r="B512" s="706" t="s">
        <v>929</v>
      </c>
      <c r="C512" s="706" t="s">
        <v>472</v>
      </c>
      <c r="D512" s="706" t="s">
        <v>468</v>
      </c>
      <c r="E512" s="243" t="n">
        <f aca="false">COUNTIF($G$10:$G$1856,$G512)</f>
        <v>1</v>
      </c>
      <c r="F512" s="717" t="s">
        <v>1950</v>
      </c>
      <c r="G512" s="717" t="s">
        <v>1950</v>
      </c>
      <c r="H512" s="707" t="s">
        <v>1936</v>
      </c>
      <c r="I512" s="708" t="s">
        <v>1908</v>
      </c>
      <c r="J512" s="707" t="s">
        <v>322</v>
      </c>
      <c r="K512" s="709" t="s">
        <v>369</v>
      </c>
      <c r="L512" s="707" t="s">
        <v>320</v>
      </c>
      <c r="M512" s="708" t="s">
        <v>1909</v>
      </c>
      <c r="N512" s="710" t="s">
        <v>934</v>
      </c>
      <c r="O512" s="512" t="n">
        <v>1</v>
      </c>
      <c r="P512" s="512" t="n">
        <v>1</v>
      </c>
      <c r="Q512" s="711" t="n">
        <v>0.005244228</v>
      </c>
      <c r="R512" s="712"/>
      <c r="S512" s="715" t="n">
        <v>20.62</v>
      </c>
      <c r="T512" s="714" t="n">
        <v>20.62</v>
      </c>
      <c r="U512" s="715"/>
      <c r="V512" s="262" t="n">
        <f aca="false">SUM(W512:CI512)</f>
        <v>0</v>
      </c>
      <c r="W512" s="243" t="n">
        <v>0</v>
      </c>
      <c r="X512" s="243" t="n">
        <v>0</v>
      </c>
      <c r="Y512" s="243" t="n">
        <v>0</v>
      </c>
      <c r="Z512" s="243" t="n">
        <v>0</v>
      </c>
      <c r="AA512" s="243" t="n">
        <v>0</v>
      </c>
      <c r="AB512" s="243" t="n">
        <v>0</v>
      </c>
      <c r="AC512" s="243" t="n">
        <v>0</v>
      </c>
      <c r="AD512" s="243" t="n">
        <v>0</v>
      </c>
      <c r="AE512" s="243" t="n">
        <v>0</v>
      </c>
      <c r="AF512" s="243" t="n">
        <v>0</v>
      </c>
      <c r="AG512" s="243" t="n">
        <v>0</v>
      </c>
      <c r="AH512" s="518" t="n">
        <v>0</v>
      </c>
      <c r="AI512" s="243" t="n">
        <v>0</v>
      </c>
      <c r="AJ512" s="243" t="n">
        <v>0</v>
      </c>
      <c r="AK512" s="518" t="n">
        <v>0</v>
      </c>
      <c r="AL512" s="518" t="n">
        <v>0</v>
      </c>
      <c r="AM512" s="518" t="n">
        <v>0</v>
      </c>
      <c r="AN512" s="518" t="n">
        <v>0</v>
      </c>
      <c r="AO512" s="518" t="n">
        <v>0</v>
      </c>
      <c r="AP512" s="518" t="n">
        <v>0</v>
      </c>
      <c r="AQ512" s="518" t="n">
        <v>0</v>
      </c>
      <c r="AR512" s="518" t="n">
        <v>0</v>
      </c>
      <c r="AS512" s="518" t="n">
        <v>0</v>
      </c>
      <c r="AT512" s="518" t="n">
        <v>0</v>
      </c>
      <c r="AU512" s="518" t="n">
        <v>0</v>
      </c>
      <c r="AV512" s="518" t="n">
        <v>0</v>
      </c>
      <c r="AW512" s="518" t="n">
        <v>0</v>
      </c>
      <c r="AX512" s="518" t="n">
        <v>0</v>
      </c>
      <c r="AY512" s="518" t="n">
        <v>0</v>
      </c>
      <c r="AZ512" s="518" t="n">
        <v>0</v>
      </c>
      <c r="BA512" s="518" t="n">
        <v>0</v>
      </c>
      <c r="BB512" s="518" t="n">
        <v>0</v>
      </c>
      <c r="BC512" s="518" t="n">
        <v>0</v>
      </c>
      <c r="BD512" s="518" t="n">
        <v>0</v>
      </c>
      <c r="BE512" s="518" t="n">
        <v>0</v>
      </c>
      <c r="BF512" s="518" t="n">
        <v>0</v>
      </c>
      <c r="BG512" s="518" t="n">
        <v>0</v>
      </c>
      <c r="BH512" s="518" t="n">
        <v>0</v>
      </c>
      <c r="BI512" s="518" t="n">
        <v>0</v>
      </c>
      <c r="BJ512" s="518"/>
      <c r="BK512" s="518"/>
      <c r="BL512" s="518" t="n">
        <v>0</v>
      </c>
      <c r="BM512" s="518"/>
      <c r="BN512" s="518"/>
      <c r="BO512" s="518"/>
      <c r="BP512" s="518"/>
      <c r="BQ512" s="518"/>
      <c r="BR512" s="518"/>
      <c r="BS512" s="518"/>
      <c r="BT512" s="518"/>
      <c r="BU512" s="518"/>
      <c r="BV512" s="518" t="n">
        <v>0</v>
      </c>
      <c r="BW512" s="518" t="n">
        <v>0</v>
      </c>
      <c r="BX512" s="518" t="n">
        <v>0</v>
      </c>
      <c r="BY512" s="518" t="n">
        <v>0</v>
      </c>
      <c r="BZ512" s="518" t="n">
        <v>0</v>
      </c>
      <c r="CA512" s="518" t="n">
        <v>0</v>
      </c>
      <c r="CB512" s="518" t="n">
        <v>0</v>
      </c>
      <c r="CC512" s="518" t="n">
        <v>0</v>
      </c>
      <c r="CD512" s="518" t="n">
        <v>0</v>
      </c>
      <c r="CE512" s="518" t="n">
        <v>0</v>
      </c>
      <c r="CF512" s="518" t="n">
        <v>0</v>
      </c>
      <c r="CG512" s="518" t="n">
        <v>0</v>
      </c>
      <c r="CH512" s="518"/>
      <c r="CI512" s="716"/>
      <c r="CL512" s="48" t="n">
        <v>0</v>
      </c>
      <c r="CM512" s="48" t="n">
        <f aca="false">CL512-V512</f>
        <v>0</v>
      </c>
      <c r="CN512" s="702" t="n">
        <f aca="false">SUM(CO512:DR512)</f>
        <v>0</v>
      </c>
      <c r="CO512" s="703" t="n">
        <v>0</v>
      </c>
      <c r="CP512" s="703"/>
      <c r="CQ512" s="703" t="n">
        <v>0</v>
      </c>
      <c r="CR512" s="703"/>
      <c r="CS512" s="703" t="n">
        <v>0</v>
      </c>
      <c r="CT512" s="703" t="n">
        <v>0</v>
      </c>
      <c r="CU512" s="703"/>
      <c r="CV512" s="703"/>
      <c r="CW512" s="703"/>
      <c r="CX512" s="703" t="n">
        <v>0</v>
      </c>
      <c r="CY512" s="703" t="n">
        <v>0</v>
      </c>
      <c r="CZ512" s="703" t="n">
        <v>0</v>
      </c>
      <c r="DA512" s="703"/>
      <c r="DB512" s="703"/>
      <c r="DC512" s="703"/>
      <c r="DD512" s="703"/>
      <c r="DE512" s="703" t="n">
        <v>0</v>
      </c>
      <c r="DF512" s="703"/>
      <c r="DG512" s="703" t="n">
        <v>0</v>
      </c>
      <c r="DH512" s="703" t="n">
        <v>0</v>
      </c>
      <c r="DI512" s="703" t="n">
        <v>0</v>
      </c>
      <c r="DJ512" s="703" t="n">
        <v>0</v>
      </c>
      <c r="DK512" s="703" t="n">
        <v>0</v>
      </c>
      <c r="DL512" s="703" t="n">
        <v>0</v>
      </c>
      <c r="DM512" s="703"/>
      <c r="DN512" s="703"/>
      <c r="DO512" s="703"/>
      <c r="DP512" s="703"/>
      <c r="DQ512" s="703"/>
      <c r="DR512" s="703"/>
      <c r="DS512" s="704" t="n">
        <f aca="false">CN512-V512</f>
        <v>0</v>
      </c>
      <c r="DT512" s="719" t="s">
        <v>1828</v>
      </c>
      <c r="DU512" s="48"/>
    </row>
    <row r="513" customFormat="false" ht="15" hidden="false" customHeight="true" outlineLevel="0" collapsed="false">
      <c r="A513" s="705" t="n">
        <f aca="false">A512+1</f>
        <v>504</v>
      </c>
      <c r="B513" s="706" t="s">
        <v>929</v>
      </c>
      <c r="C513" s="706" t="s">
        <v>472</v>
      </c>
      <c r="D513" s="706" t="s">
        <v>468</v>
      </c>
      <c r="E513" s="243" t="n">
        <f aca="false">COUNTIF($G$10:$G$1856,$G513)</f>
        <v>1</v>
      </c>
      <c r="F513" s="717" t="s">
        <v>1951</v>
      </c>
      <c r="G513" s="717" t="s">
        <v>1951</v>
      </c>
      <c r="H513" s="707" t="s">
        <v>1938</v>
      </c>
      <c r="I513" s="708" t="s">
        <v>1070</v>
      </c>
      <c r="J513" s="707" t="s">
        <v>322</v>
      </c>
      <c r="K513" s="709" t="s">
        <v>369</v>
      </c>
      <c r="L513" s="707" t="s">
        <v>320</v>
      </c>
      <c r="M513" s="708" t="s">
        <v>1071</v>
      </c>
      <c r="N513" s="710" t="s">
        <v>934</v>
      </c>
      <c r="O513" s="512" t="n">
        <v>1</v>
      </c>
      <c r="P513" s="512" t="n">
        <v>1</v>
      </c>
      <c r="Q513" s="711" t="n">
        <v>0.003243768</v>
      </c>
      <c r="R513" s="712"/>
      <c r="S513" s="715" t="n">
        <v>12.76</v>
      </c>
      <c r="T513" s="714" t="n">
        <v>12.76</v>
      </c>
      <c r="U513" s="715"/>
      <c r="V513" s="262" t="n">
        <f aca="false">SUM(W513:CI513)</f>
        <v>0</v>
      </c>
      <c r="W513" s="243" t="n">
        <v>0</v>
      </c>
      <c r="X513" s="243" t="n">
        <v>0</v>
      </c>
      <c r="Y513" s="243" t="n">
        <v>0</v>
      </c>
      <c r="Z513" s="243" t="n">
        <v>0</v>
      </c>
      <c r="AA513" s="243" t="n">
        <v>0</v>
      </c>
      <c r="AB513" s="243" t="n">
        <v>0</v>
      </c>
      <c r="AC513" s="243" t="n">
        <v>0</v>
      </c>
      <c r="AD513" s="243" t="n">
        <v>0</v>
      </c>
      <c r="AE513" s="243" t="n">
        <v>0</v>
      </c>
      <c r="AF513" s="243" t="n">
        <v>0</v>
      </c>
      <c r="AG513" s="243" t="n">
        <v>0</v>
      </c>
      <c r="AH513" s="518" t="n">
        <v>0</v>
      </c>
      <c r="AI513" s="243" t="n">
        <v>0</v>
      </c>
      <c r="AJ513" s="243" t="n">
        <v>0</v>
      </c>
      <c r="AK513" s="518" t="n">
        <v>0</v>
      </c>
      <c r="AL513" s="518" t="n">
        <v>0</v>
      </c>
      <c r="AM513" s="518" t="n">
        <v>0</v>
      </c>
      <c r="AN513" s="518" t="n">
        <v>0</v>
      </c>
      <c r="AO513" s="518" t="n">
        <v>0</v>
      </c>
      <c r="AP513" s="518" t="n">
        <v>0</v>
      </c>
      <c r="AQ513" s="518" t="n">
        <v>0</v>
      </c>
      <c r="AR513" s="518" t="n">
        <v>0</v>
      </c>
      <c r="AS513" s="518" t="n">
        <v>0</v>
      </c>
      <c r="AT513" s="518" t="n">
        <v>0</v>
      </c>
      <c r="AU513" s="518" t="n">
        <v>0</v>
      </c>
      <c r="AV513" s="518" t="n">
        <v>0</v>
      </c>
      <c r="AW513" s="518" t="n">
        <v>0</v>
      </c>
      <c r="AX513" s="518" t="n">
        <v>0</v>
      </c>
      <c r="AY513" s="518" t="n">
        <v>0</v>
      </c>
      <c r="AZ513" s="518" t="n">
        <v>0</v>
      </c>
      <c r="BA513" s="518" t="n">
        <v>0</v>
      </c>
      <c r="BB513" s="518" t="n">
        <v>0</v>
      </c>
      <c r="BC513" s="518" t="n">
        <v>0</v>
      </c>
      <c r="BD513" s="518" t="n">
        <v>0</v>
      </c>
      <c r="BE513" s="518" t="n">
        <v>0</v>
      </c>
      <c r="BF513" s="518" t="n">
        <v>0</v>
      </c>
      <c r="BG513" s="518" t="n">
        <v>0</v>
      </c>
      <c r="BH513" s="518" t="n">
        <v>0</v>
      </c>
      <c r="BI513" s="518" t="n">
        <v>0</v>
      </c>
      <c r="BJ513" s="518"/>
      <c r="BK513" s="518"/>
      <c r="BL513" s="518" t="n">
        <v>0</v>
      </c>
      <c r="BM513" s="518"/>
      <c r="BN513" s="518"/>
      <c r="BO513" s="518"/>
      <c r="BP513" s="518"/>
      <c r="BQ513" s="518"/>
      <c r="BR513" s="518"/>
      <c r="BS513" s="518"/>
      <c r="BT513" s="518"/>
      <c r="BU513" s="518"/>
      <c r="BV513" s="518" t="n">
        <v>0</v>
      </c>
      <c r="BW513" s="518" t="n">
        <v>0</v>
      </c>
      <c r="BX513" s="518" t="n">
        <v>0</v>
      </c>
      <c r="BY513" s="518" t="n">
        <v>0</v>
      </c>
      <c r="BZ513" s="518" t="n">
        <v>0</v>
      </c>
      <c r="CA513" s="518" t="n">
        <v>0</v>
      </c>
      <c r="CB513" s="518" t="n">
        <v>0</v>
      </c>
      <c r="CC513" s="518" t="n">
        <v>0</v>
      </c>
      <c r="CD513" s="518" t="n">
        <v>0</v>
      </c>
      <c r="CE513" s="518" t="n">
        <v>0</v>
      </c>
      <c r="CF513" s="518" t="n">
        <v>0</v>
      </c>
      <c r="CG513" s="518" t="n">
        <v>0</v>
      </c>
      <c r="CH513" s="518"/>
      <c r="CI513" s="716"/>
      <c r="CL513" s="48" t="n">
        <v>0</v>
      </c>
      <c r="CM513" s="48" t="n">
        <f aca="false">CL513-V513</f>
        <v>0</v>
      </c>
      <c r="CN513" s="702" t="n">
        <f aca="false">SUM(CO513:DR513)</f>
        <v>0</v>
      </c>
      <c r="CO513" s="703" t="n">
        <v>0</v>
      </c>
      <c r="CP513" s="703"/>
      <c r="CQ513" s="703" t="n">
        <v>0</v>
      </c>
      <c r="CR513" s="703"/>
      <c r="CS513" s="703" t="n">
        <v>0</v>
      </c>
      <c r="CT513" s="703" t="n">
        <v>0</v>
      </c>
      <c r="CU513" s="703"/>
      <c r="CV513" s="703"/>
      <c r="CW513" s="703"/>
      <c r="CX513" s="703" t="n">
        <v>0</v>
      </c>
      <c r="CY513" s="703" t="n">
        <v>0</v>
      </c>
      <c r="CZ513" s="703" t="n">
        <v>0</v>
      </c>
      <c r="DA513" s="703"/>
      <c r="DB513" s="703"/>
      <c r="DC513" s="703"/>
      <c r="DD513" s="703"/>
      <c r="DE513" s="703" t="n">
        <v>0</v>
      </c>
      <c r="DF513" s="703"/>
      <c r="DG513" s="703" t="n">
        <v>0</v>
      </c>
      <c r="DH513" s="703" t="n">
        <v>0</v>
      </c>
      <c r="DI513" s="703" t="n">
        <v>0</v>
      </c>
      <c r="DJ513" s="703" t="n">
        <v>0</v>
      </c>
      <c r="DK513" s="703" t="n">
        <v>0</v>
      </c>
      <c r="DL513" s="703" t="n">
        <v>0</v>
      </c>
      <c r="DM513" s="703"/>
      <c r="DN513" s="703"/>
      <c r="DO513" s="703"/>
      <c r="DP513" s="703"/>
      <c r="DQ513" s="703"/>
      <c r="DR513" s="703"/>
      <c r="DS513" s="704" t="n">
        <f aca="false">CN513-V513</f>
        <v>0</v>
      </c>
      <c r="DT513" s="719" t="s">
        <v>1828</v>
      </c>
      <c r="DU513" s="48"/>
    </row>
    <row r="514" customFormat="false" ht="15" hidden="false" customHeight="true" outlineLevel="0" collapsed="false">
      <c r="A514" s="705" t="n">
        <f aca="false">A513+1</f>
        <v>505</v>
      </c>
      <c r="B514" s="706" t="s">
        <v>929</v>
      </c>
      <c r="C514" s="706" t="s">
        <v>472</v>
      </c>
      <c r="D514" s="706" t="s">
        <v>468</v>
      </c>
      <c r="E514" s="243" t="n">
        <f aca="false">COUNTIF($G$10:$G$1856,$G514)</f>
        <v>1</v>
      </c>
      <c r="F514" s="717" t="s">
        <v>1952</v>
      </c>
      <c r="G514" s="717" t="s">
        <v>1952</v>
      </c>
      <c r="H514" s="707" t="s">
        <v>1940</v>
      </c>
      <c r="I514" s="708" t="s">
        <v>1074</v>
      </c>
      <c r="J514" s="707" t="s">
        <v>322</v>
      </c>
      <c r="K514" s="709" t="s">
        <v>369</v>
      </c>
      <c r="L514" s="707" t="s">
        <v>320</v>
      </c>
      <c r="M514" s="708" t="s">
        <v>1075</v>
      </c>
      <c r="N514" s="710" t="s">
        <v>934</v>
      </c>
      <c r="O514" s="512" t="n">
        <v>1</v>
      </c>
      <c r="P514" s="512" t="n">
        <v>1</v>
      </c>
      <c r="Q514" s="711" t="n">
        <v>0.003243768</v>
      </c>
      <c r="R514" s="712"/>
      <c r="S514" s="715" t="n">
        <v>12.76</v>
      </c>
      <c r="T514" s="714" t="n">
        <v>12.76</v>
      </c>
      <c r="U514" s="715"/>
      <c r="V514" s="262" t="n">
        <f aca="false">SUM(W514:CI514)</f>
        <v>0</v>
      </c>
      <c r="W514" s="243" t="n">
        <v>0</v>
      </c>
      <c r="X514" s="243" t="n">
        <v>0</v>
      </c>
      <c r="Y514" s="243" t="n">
        <v>0</v>
      </c>
      <c r="Z514" s="243" t="n">
        <v>0</v>
      </c>
      <c r="AA514" s="243" t="n">
        <v>0</v>
      </c>
      <c r="AB514" s="243" t="n">
        <v>0</v>
      </c>
      <c r="AC514" s="243" t="n">
        <v>0</v>
      </c>
      <c r="AD514" s="243" t="n">
        <v>0</v>
      </c>
      <c r="AE514" s="243" t="n">
        <v>0</v>
      </c>
      <c r="AF514" s="243" t="n">
        <v>0</v>
      </c>
      <c r="AG514" s="243" t="n">
        <v>0</v>
      </c>
      <c r="AH514" s="518" t="n">
        <v>0</v>
      </c>
      <c r="AI514" s="243" t="n">
        <v>0</v>
      </c>
      <c r="AJ514" s="243" t="n">
        <v>0</v>
      </c>
      <c r="AK514" s="518" t="n">
        <v>0</v>
      </c>
      <c r="AL514" s="518" t="n">
        <v>0</v>
      </c>
      <c r="AM514" s="518" t="n">
        <v>0</v>
      </c>
      <c r="AN514" s="518" t="n">
        <v>0</v>
      </c>
      <c r="AO514" s="518" t="n">
        <v>0</v>
      </c>
      <c r="AP514" s="518" t="n">
        <v>0</v>
      </c>
      <c r="AQ514" s="518" t="n">
        <v>0</v>
      </c>
      <c r="AR514" s="518" t="n">
        <v>0</v>
      </c>
      <c r="AS514" s="518" t="n">
        <v>0</v>
      </c>
      <c r="AT514" s="518" t="n">
        <v>0</v>
      </c>
      <c r="AU514" s="518" t="n">
        <v>0</v>
      </c>
      <c r="AV514" s="518" t="n">
        <v>0</v>
      </c>
      <c r="AW514" s="518" t="n">
        <v>0</v>
      </c>
      <c r="AX514" s="518" t="n">
        <v>0</v>
      </c>
      <c r="AY514" s="518" t="n">
        <v>0</v>
      </c>
      <c r="AZ514" s="518" t="n">
        <v>0</v>
      </c>
      <c r="BA514" s="518" t="n">
        <v>0</v>
      </c>
      <c r="BB514" s="518" t="n">
        <v>0</v>
      </c>
      <c r="BC514" s="518" t="n">
        <v>0</v>
      </c>
      <c r="BD514" s="518" t="n">
        <v>0</v>
      </c>
      <c r="BE514" s="518" t="n">
        <v>0</v>
      </c>
      <c r="BF514" s="518" t="n">
        <v>0</v>
      </c>
      <c r="BG514" s="518" t="n">
        <v>0</v>
      </c>
      <c r="BH514" s="518" t="n">
        <v>0</v>
      </c>
      <c r="BI514" s="518" t="n">
        <v>0</v>
      </c>
      <c r="BJ514" s="518"/>
      <c r="BK514" s="518"/>
      <c r="BL514" s="518" t="n">
        <v>0</v>
      </c>
      <c r="BM514" s="518"/>
      <c r="BN514" s="518"/>
      <c r="BO514" s="518"/>
      <c r="BP514" s="518"/>
      <c r="BQ514" s="518"/>
      <c r="BR514" s="518"/>
      <c r="BS514" s="518"/>
      <c r="BT514" s="518"/>
      <c r="BU514" s="518"/>
      <c r="BV514" s="518" t="n">
        <v>0</v>
      </c>
      <c r="BW514" s="518" t="n">
        <v>0</v>
      </c>
      <c r="BX514" s="518" t="n">
        <v>0</v>
      </c>
      <c r="BY514" s="518" t="n">
        <v>0</v>
      </c>
      <c r="BZ514" s="518" t="n">
        <v>0</v>
      </c>
      <c r="CA514" s="518" t="n">
        <v>0</v>
      </c>
      <c r="CB514" s="518" t="n">
        <v>0</v>
      </c>
      <c r="CC514" s="518" t="n">
        <v>0</v>
      </c>
      <c r="CD514" s="518" t="n">
        <v>0</v>
      </c>
      <c r="CE514" s="518" t="n">
        <v>0</v>
      </c>
      <c r="CF514" s="518" t="n">
        <v>0</v>
      </c>
      <c r="CG514" s="518" t="n">
        <v>0</v>
      </c>
      <c r="CH514" s="518"/>
      <c r="CI514" s="716"/>
      <c r="CL514" s="48" t="n">
        <v>0</v>
      </c>
      <c r="CM514" s="48" t="n">
        <f aca="false">CL514-V514</f>
        <v>0</v>
      </c>
      <c r="CN514" s="702" t="n">
        <f aca="false">SUM(CO514:DR514)</f>
        <v>0</v>
      </c>
      <c r="CO514" s="703" t="n">
        <v>0</v>
      </c>
      <c r="CP514" s="703"/>
      <c r="CQ514" s="703" t="n">
        <v>0</v>
      </c>
      <c r="CR514" s="703"/>
      <c r="CS514" s="703" t="n">
        <v>0</v>
      </c>
      <c r="CT514" s="703" t="n">
        <v>0</v>
      </c>
      <c r="CU514" s="703"/>
      <c r="CV514" s="703"/>
      <c r="CW514" s="703"/>
      <c r="CX514" s="703" t="n">
        <v>0</v>
      </c>
      <c r="CY514" s="703" t="n">
        <v>0</v>
      </c>
      <c r="CZ514" s="703" t="n">
        <v>0</v>
      </c>
      <c r="DA514" s="703"/>
      <c r="DB514" s="703"/>
      <c r="DC514" s="703"/>
      <c r="DD514" s="703"/>
      <c r="DE514" s="703" t="n">
        <v>0</v>
      </c>
      <c r="DF514" s="703"/>
      <c r="DG514" s="703" t="n">
        <v>0</v>
      </c>
      <c r="DH514" s="703" t="n">
        <v>0</v>
      </c>
      <c r="DI514" s="703" t="n">
        <v>0</v>
      </c>
      <c r="DJ514" s="703" t="n">
        <v>0</v>
      </c>
      <c r="DK514" s="703" t="n">
        <v>0</v>
      </c>
      <c r="DL514" s="703" t="n">
        <v>0</v>
      </c>
      <c r="DM514" s="703"/>
      <c r="DN514" s="703"/>
      <c r="DO514" s="703"/>
      <c r="DP514" s="703"/>
      <c r="DQ514" s="703"/>
      <c r="DR514" s="703"/>
      <c r="DS514" s="704" t="n">
        <f aca="false">CN514-V514</f>
        <v>0</v>
      </c>
      <c r="DT514" s="719" t="s">
        <v>1828</v>
      </c>
      <c r="DU514" s="48"/>
    </row>
    <row r="515" customFormat="false" ht="15" hidden="false" customHeight="true" outlineLevel="0" collapsed="false">
      <c r="A515" s="705" t="n">
        <f aca="false">A514+1</f>
        <v>506</v>
      </c>
      <c r="B515" s="706" t="s">
        <v>929</v>
      </c>
      <c r="C515" s="706" t="s">
        <v>472</v>
      </c>
      <c r="D515" s="706" t="s">
        <v>468</v>
      </c>
      <c r="E515" s="243" t="n">
        <f aca="false">COUNTIF($G$10:$G$1856,$G515)</f>
        <v>1</v>
      </c>
      <c r="F515" s="717" t="s">
        <v>1953</v>
      </c>
      <c r="G515" s="717" t="s">
        <v>1953</v>
      </c>
      <c r="H515" s="707" t="s">
        <v>1942</v>
      </c>
      <c r="I515" s="708" t="s">
        <v>1062</v>
      </c>
      <c r="J515" s="707" t="s">
        <v>322</v>
      </c>
      <c r="K515" s="709" t="s">
        <v>369</v>
      </c>
      <c r="L515" s="707" t="s">
        <v>320</v>
      </c>
      <c r="M515" s="708" t="s">
        <v>1063</v>
      </c>
      <c r="N515" s="710" t="s">
        <v>934</v>
      </c>
      <c r="O515" s="512" t="n">
        <v>1</v>
      </c>
      <c r="P515" s="512" t="n">
        <v>1</v>
      </c>
      <c r="Q515" s="711" t="n">
        <v>0.00117024</v>
      </c>
      <c r="R515" s="712"/>
      <c r="S515" s="715" t="n">
        <v>4.6</v>
      </c>
      <c r="T515" s="714" t="n">
        <v>4.6</v>
      </c>
      <c r="U515" s="715"/>
      <c r="V515" s="262" t="n">
        <f aca="false">SUM(W515:CI515)</f>
        <v>0</v>
      </c>
      <c r="W515" s="243" t="n">
        <v>0</v>
      </c>
      <c r="X515" s="243" t="n">
        <v>0</v>
      </c>
      <c r="Y515" s="243" t="n">
        <v>0</v>
      </c>
      <c r="Z515" s="243" t="n">
        <v>0</v>
      </c>
      <c r="AA515" s="243" t="n">
        <v>0</v>
      </c>
      <c r="AB515" s="243" t="n">
        <v>0</v>
      </c>
      <c r="AC515" s="243" t="n">
        <v>0</v>
      </c>
      <c r="AD515" s="243" t="n">
        <v>0</v>
      </c>
      <c r="AE515" s="243" t="n">
        <v>0</v>
      </c>
      <c r="AF515" s="243" t="n">
        <v>0</v>
      </c>
      <c r="AG515" s="243" t="n">
        <v>0</v>
      </c>
      <c r="AH515" s="518" t="n">
        <v>0</v>
      </c>
      <c r="AI515" s="243" t="n">
        <v>0</v>
      </c>
      <c r="AJ515" s="243" t="n">
        <v>0</v>
      </c>
      <c r="AK515" s="518" t="n">
        <v>0</v>
      </c>
      <c r="AL515" s="518" t="n">
        <v>0</v>
      </c>
      <c r="AM515" s="518" t="n">
        <v>0</v>
      </c>
      <c r="AN515" s="518" t="n">
        <v>0</v>
      </c>
      <c r="AO515" s="518" t="n">
        <v>0</v>
      </c>
      <c r="AP515" s="518" t="n">
        <v>0</v>
      </c>
      <c r="AQ515" s="518" t="n">
        <v>0</v>
      </c>
      <c r="AR515" s="518" t="n">
        <v>0</v>
      </c>
      <c r="AS515" s="518" t="n">
        <v>0</v>
      </c>
      <c r="AT515" s="518" t="n">
        <v>0</v>
      </c>
      <c r="AU515" s="518" t="n">
        <v>0</v>
      </c>
      <c r="AV515" s="518" t="n">
        <v>0</v>
      </c>
      <c r="AW515" s="518" t="n">
        <v>0</v>
      </c>
      <c r="AX515" s="518" t="n">
        <v>0</v>
      </c>
      <c r="AY515" s="518" t="n">
        <v>0</v>
      </c>
      <c r="AZ515" s="518" t="n">
        <v>0</v>
      </c>
      <c r="BA515" s="518" t="n">
        <v>0</v>
      </c>
      <c r="BB515" s="518" t="n">
        <v>0</v>
      </c>
      <c r="BC515" s="518" t="n">
        <v>0</v>
      </c>
      <c r="BD515" s="518" t="n">
        <v>0</v>
      </c>
      <c r="BE515" s="518" t="n">
        <v>0</v>
      </c>
      <c r="BF515" s="518" t="n">
        <v>0</v>
      </c>
      <c r="BG515" s="518" t="n">
        <v>0</v>
      </c>
      <c r="BH515" s="518" t="n">
        <v>0</v>
      </c>
      <c r="BI515" s="518" t="n">
        <v>0</v>
      </c>
      <c r="BJ515" s="518"/>
      <c r="BK515" s="518"/>
      <c r="BL515" s="518" t="n">
        <v>0</v>
      </c>
      <c r="BM515" s="518"/>
      <c r="BN515" s="518"/>
      <c r="BO515" s="518"/>
      <c r="BP515" s="518"/>
      <c r="BQ515" s="518"/>
      <c r="BR515" s="518"/>
      <c r="BS515" s="518"/>
      <c r="BT515" s="518"/>
      <c r="BU515" s="518"/>
      <c r="BV515" s="518" t="n">
        <v>0</v>
      </c>
      <c r="BW515" s="518" t="n">
        <v>0</v>
      </c>
      <c r="BX515" s="518" t="n">
        <v>0</v>
      </c>
      <c r="BY515" s="518" t="n">
        <v>0</v>
      </c>
      <c r="BZ515" s="518" t="n">
        <v>0</v>
      </c>
      <c r="CA515" s="518" t="n">
        <v>0</v>
      </c>
      <c r="CB515" s="518" t="n">
        <v>0</v>
      </c>
      <c r="CC515" s="518" t="n">
        <v>0</v>
      </c>
      <c r="CD515" s="518" t="n">
        <v>0</v>
      </c>
      <c r="CE515" s="518" t="n">
        <v>0</v>
      </c>
      <c r="CF515" s="518" t="n">
        <v>0</v>
      </c>
      <c r="CG515" s="518" t="n">
        <v>0</v>
      </c>
      <c r="CH515" s="518"/>
      <c r="CI515" s="716"/>
      <c r="CL515" s="48" t="n">
        <v>0</v>
      </c>
      <c r="CM515" s="48" t="n">
        <f aca="false">CL515-V515</f>
        <v>0</v>
      </c>
      <c r="CN515" s="702" t="n">
        <f aca="false">SUM(CO515:DR515)</f>
        <v>0</v>
      </c>
      <c r="CO515" s="703" t="n">
        <v>0</v>
      </c>
      <c r="CP515" s="703"/>
      <c r="CQ515" s="703" t="n">
        <v>0</v>
      </c>
      <c r="CR515" s="703"/>
      <c r="CS515" s="703" t="n">
        <v>0</v>
      </c>
      <c r="CT515" s="703" t="n">
        <v>0</v>
      </c>
      <c r="CU515" s="703"/>
      <c r="CV515" s="703"/>
      <c r="CW515" s="703"/>
      <c r="CX515" s="703" t="n">
        <v>0</v>
      </c>
      <c r="CY515" s="703" t="n">
        <v>0</v>
      </c>
      <c r="CZ515" s="703" t="n">
        <v>0</v>
      </c>
      <c r="DA515" s="703"/>
      <c r="DB515" s="703"/>
      <c r="DC515" s="703"/>
      <c r="DD515" s="703"/>
      <c r="DE515" s="703" t="n">
        <v>0</v>
      </c>
      <c r="DF515" s="703"/>
      <c r="DG515" s="703" t="n">
        <v>0</v>
      </c>
      <c r="DH515" s="703" t="n">
        <v>0</v>
      </c>
      <c r="DI515" s="703" t="n">
        <v>0</v>
      </c>
      <c r="DJ515" s="703" t="n">
        <v>0</v>
      </c>
      <c r="DK515" s="703" t="n">
        <v>0</v>
      </c>
      <c r="DL515" s="703" t="n">
        <v>0</v>
      </c>
      <c r="DM515" s="703"/>
      <c r="DN515" s="703"/>
      <c r="DO515" s="703"/>
      <c r="DP515" s="703"/>
      <c r="DQ515" s="703"/>
      <c r="DR515" s="703"/>
      <c r="DS515" s="704" t="n">
        <f aca="false">CN515-V515</f>
        <v>0</v>
      </c>
      <c r="DT515" s="719" t="s">
        <v>1828</v>
      </c>
      <c r="DU515" s="48"/>
    </row>
    <row r="516" customFormat="false" ht="15" hidden="false" customHeight="true" outlineLevel="0" collapsed="false">
      <c r="A516" s="705" t="n">
        <f aca="false">A515+1</f>
        <v>507</v>
      </c>
      <c r="B516" s="706" t="s">
        <v>929</v>
      </c>
      <c r="C516" s="706" t="s">
        <v>472</v>
      </c>
      <c r="D516" s="706" t="s">
        <v>468</v>
      </c>
      <c r="E516" s="243" t="n">
        <f aca="false">COUNTIF($G$10:$G$1856,$G516)</f>
        <v>1</v>
      </c>
      <c r="F516" s="717" t="s">
        <v>1954</v>
      </c>
      <c r="G516" s="717" t="s">
        <v>1954</v>
      </c>
      <c r="H516" s="707" t="s">
        <v>1944</v>
      </c>
      <c r="I516" s="708" t="s">
        <v>1066</v>
      </c>
      <c r="J516" s="707" t="s">
        <v>322</v>
      </c>
      <c r="K516" s="709" t="s">
        <v>369</v>
      </c>
      <c r="L516" s="707" t="s">
        <v>320</v>
      </c>
      <c r="M516" s="708" t="s">
        <v>1067</v>
      </c>
      <c r="N516" s="710" t="s">
        <v>934</v>
      </c>
      <c r="O516" s="512" t="n">
        <v>1</v>
      </c>
      <c r="P516" s="512" t="n">
        <v>1</v>
      </c>
      <c r="Q516" s="711" t="n">
        <v>0.00117024</v>
      </c>
      <c r="R516" s="712"/>
      <c r="S516" s="715" t="n">
        <v>4.6</v>
      </c>
      <c r="T516" s="714" t="n">
        <v>4.6</v>
      </c>
      <c r="U516" s="715"/>
      <c r="V516" s="262" t="n">
        <f aca="false">SUM(W516:CI516)</f>
        <v>0</v>
      </c>
      <c r="W516" s="243" t="n">
        <v>0</v>
      </c>
      <c r="X516" s="243" t="n">
        <v>0</v>
      </c>
      <c r="Y516" s="243" t="n">
        <v>0</v>
      </c>
      <c r="Z516" s="243" t="n">
        <v>0</v>
      </c>
      <c r="AA516" s="243" t="n">
        <v>0</v>
      </c>
      <c r="AB516" s="243" t="n">
        <v>0</v>
      </c>
      <c r="AC516" s="243" t="n">
        <v>0</v>
      </c>
      <c r="AD516" s="243" t="n">
        <v>0</v>
      </c>
      <c r="AE516" s="243" t="n">
        <v>0</v>
      </c>
      <c r="AF516" s="243" t="n">
        <v>0</v>
      </c>
      <c r="AG516" s="243" t="n">
        <v>0</v>
      </c>
      <c r="AH516" s="518" t="n">
        <v>0</v>
      </c>
      <c r="AI516" s="243" t="n">
        <v>0</v>
      </c>
      <c r="AJ516" s="243" t="n">
        <v>0</v>
      </c>
      <c r="AK516" s="518" t="n">
        <v>0</v>
      </c>
      <c r="AL516" s="518" t="n">
        <v>0</v>
      </c>
      <c r="AM516" s="518" t="n">
        <v>0</v>
      </c>
      <c r="AN516" s="518" t="n">
        <v>0</v>
      </c>
      <c r="AO516" s="518" t="n">
        <v>0</v>
      </c>
      <c r="AP516" s="518" t="n">
        <v>0</v>
      </c>
      <c r="AQ516" s="518" t="n">
        <v>0</v>
      </c>
      <c r="AR516" s="518" t="n">
        <v>0</v>
      </c>
      <c r="AS516" s="518" t="n">
        <v>0</v>
      </c>
      <c r="AT516" s="518" t="n">
        <v>0</v>
      </c>
      <c r="AU516" s="518" t="n">
        <v>0</v>
      </c>
      <c r="AV516" s="518" t="n">
        <v>0</v>
      </c>
      <c r="AW516" s="518" t="n">
        <v>0</v>
      </c>
      <c r="AX516" s="518" t="n">
        <v>0</v>
      </c>
      <c r="AY516" s="518" t="n">
        <v>0</v>
      </c>
      <c r="AZ516" s="518" t="n">
        <v>0</v>
      </c>
      <c r="BA516" s="518" t="n">
        <v>0</v>
      </c>
      <c r="BB516" s="518" t="n">
        <v>0</v>
      </c>
      <c r="BC516" s="518" t="n">
        <v>0</v>
      </c>
      <c r="BD516" s="518" t="n">
        <v>0</v>
      </c>
      <c r="BE516" s="518" t="n">
        <v>0</v>
      </c>
      <c r="BF516" s="518" t="n">
        <v>0</v>
      </c>
      <c r="BG516" s="518" t="n">
        <v>0</v>
      </c>
      <c r="BH516" s="518" t="n">
        <v>0</v>
      </c>
      <c r="BI516" s="518" t="n">
        <v>0</v>
      </c>
      <c r="BJ516" s="518"/>
      <c r="BK516" s="518"/>
      <c r="BL516" s="518" t="n">
        <v>0</v>
      </c>
      <c r="BM516" s="518"/>
      <c r="BN516" s="518"/>
      <c r="BO516" s="518"/>
      <c r="BP516" s="518"/>
      <c r="BQ516" s="518"/>
      <c r="BR516" s="518"/>
      <c r="BS516" s="518"/>
      <c r="BT516" s="518"/>
      <c r="BU516" s="518"/>
      <c r="BV516" s="518" t="n">
        <v>0</v>
      </c>
      <c r="BW516" s="518" t="n">
        <v>0</v>
      </c>
      <c r="BX516" s="518" t="n">
        <v>0</v>
      </c>
      <c r="BY516" s="518" t="n">
        <v>0</v>
      </c>
      <c r="BZ516" s="518" t="n">
        <v>0</v>
      </c>
      <c r="CA516" s="518" t="n">
        <v>0</v>
      </c>
      <c r="CB516" s="518" t="n">
        <v>0</v>
      </c>
      <c r="CC516" s="518" t="n">
        <v>0</v>
      </c>
      <c r="CD516" s="518" t="n">
        <v>0</v>
      </c>
      <c r="CE516" s="518" t="n">
        <v>0</v>
      </c>
      <c r="CF516" s="518" t="n">
        <v>0</v>
      </c>
      <c r="CG516" s="518" t="n">
        <v>0</v>
      </c>
      <c r="CH516" s="518"/>
      <c r="CI516" s="716"/>
      <c r="CL516" s="48" t="n">
        <v>0</v>
      </c>
      <c r="CM516" s="48" t="n">
        <f aca="false">CL516-V516</f>
        <v>0</v>
      </c>
      <c r="CN516" s="702" t="n">
        <f aca="false">SUM(CO516:DR516)</f>
        <v>0</v>
      </c>
      <c r="CO516" s="703" t="n">
        <v>0</v>
      </c>
      <c r="CP516" s="703"/>
      <c r="CQ516" s="703" t="n">
        <v>0</v>
      </c>
      <c r="CR516" s="703"/>
      <c r="CS516" s="703" t="n">
        <v>0</v>
      </c>
      <c r="CT516" s="703" t="n">
        <v>0</v>
      </c>
      <c r="CU516" s="703"/>
      <c r="CV516" s="703"/>
      <c r="CW516" s="703"/>
      <c r="CX516" s="703" t="n">
        <v>0</v>
      </c>
      <c r="CY516" s="703" t="n">
        <v>0</v>
      </c>
      <c r="CZ516" s="703" t="n">
        <v>0</v>
      </c>
      <c r="DA516" s="703"/>
      <c r="DB516" s="703"/>
      <c r="DC516" s="703"/>
      <c r="DD516" s="703"/>
      <c r="DE516" s="703" t="n">
        <v>0</v>
      </c>
      <c r="DF516" s="703"/>
      <c r="DG516" s="703" t="n">
        <v>0</v>
      </c>
      <c r="DH516" s="703" t="n">
        <v>0</v>
      </c>
      <c r="DI516" s="703" t="n">
        <v>0</v>
      </c>
      <c r="DJ516" s="703" t="n">
        <v>0</v>
      </c>
      <c r="DK516" s="703" t="n">
        <v>0</v>
      </c>
      <c r="DL516" s="703" t="n">
        <v>0</v>
      </c>
      <c r="DM516" s="703"/>
      <c r="DN516" s="703"/>
      <c r="DO516" s="703"/>
      <c r="DP516" s="703"/>
      <c r="DQ516" s="703"/>
      <c r="DR516" s="703"/>
      <c r="DS516" s="704" t="n">
        <f aca="false">CN516-V516</f>
        <v>0</v>
      </c>
      <c r="DT516" s="719" t="s">
        <v>1828</v>
      </c>
      <c r="DU516" s="48"/>
    </row>
    <row r="517" customFormat="false" ht="15" hidden="false" customHeight="true" outlineLevel="0" collapsed="false">
      <c r="A517" s="705" t="n">
        <f aca="false">A516+1</f>
        <v>508</v>
      </c>
      <c r="B517" s="706" t="s">
        <v>1099</v>
      </c>
      <c r="C517" s="706" t="s">
        <v>499</v>
      </c>
      <c r="D517" s="706" t="s">
        <v>1100</v>
      </c>
      <c r="E517" s="243" t="n">
        <f aca="false">COUNTIF($G$10:$G$1856,$G517)</f>
        <v>1</v>
      </c>
      <c r="F517" s="717" t="s">
        <v>1955</v>
      </c>
      <c r="G517" s="717" t="s">
        <v>1955</v>
      </c>
      <c r="H517" s="707" t="s">
        <v>1102</v>
      </c>
      <c r="I517" s="708" t="s">
        <v>932</v>
      </c>
      <c r="J517" s="707" t="s">
        <v>406</v>
      </c>
      <c r="K517" s="709" t="s">
        <v>369</v>
      </c>
      <c r="L517" s="707" t="s">
        <v>405</v>
      </c>
      <c r="M517" s="708" t="s">
        <v>933</v>
      </c>
      <c r="N517" s="710" t="s">
        <v>934</v>
      </c>
      <c r="O517" s="512" t="n">
        <v>1</v>
      </c>
      <c r="P517" s="512" t="n">
        <v>1</v>
      </c>
      <c r="Q517" s="711" t="n">
        <v>0.0203</v>
      </c>
      <c r="R517" s="712"/>
      <c r="S517" s="715" t="n">
        <v>77.76</v>
      </c>
      <c r="T517" s="714" t="n">
        <v>77.76</v>
      </c>
      <c r="U517" s="715"/>
      <c r="V517" s="262" t="n">
        <f aca="false">SUM(W517:CI517)</f>
        <v>0</v>
      </c>
      <c r="W517" s="243" t="n">
        <v>0</v>
      </c>
      <c r="X517" s="243" t="n">
        <v>0</v>
      </c>
      <c r="Y517" s="243" t="n">
        <v>0</v>
      </c>
      <c r="Z517" s="243" t="n">
        <v>0</v>
      </c>
      <c r="AA517" s="243" t="n">
        <v>0</v>
      </c>
      <c r="AB517" s="243" t="n">
        <v>0</v>
      </c>
      <c r="AC517" s="243" t="n">
        <v>0</v>
      </c>
      <c r="AD517" s="243" t="n">
        <v>0</v>
      </c>
      <c r="AE517" s="243" t="n">
        <v>0</v>
      </c>
      <c r="AF517" s="243" t="n">
        <v>0</v>
      </c>
      <c r="AG517" s="243" t="n">
        <v>0</v>
      </c>
      <c r="AH517" s="518" t="n">
        <v>0</v>
      </c>
      <c r="AI517" s="243" t="n">
        <v>0</v>
      </c>
      <c r="AJ517" s="243" t="n">
        <v>0</v>
      </c>
      <c r="AK517" s="518" t="n">
        <v>0</v>
      </c>
      <c r="AL517" s="518" t="n">
        <v>0</v>
      </c>
      <c r="AM517" s="518" t="n">
        <v>0</v>
      </c>
      <c r="AN517" s="518" t="n">
        <v>0</v>
      </c>
      <c r="AO517" s="518" t="n">
        <v>0</v>
      </c>
      <c r="AP517" s="518" t="n">
        <v>0</v>
      </c>
      <c r="AQ517" s="518" t="n">
        <v>0</v>
      </c>
      <c r="AR517" s="518" t="n">
        <v>0</v>
      </c>
      <c r="AS517" s="518" t="n">
        <v>0</v>
      </c>
      <c r="AT517" s="518" t="n">
        <v>0</v>
      </c>
      <c r="AU517" s="518" t="n">
        <v>0</v>
      </c>
      <c r="AV517" s="518" t="n">
        <v>0</v>
      </c>
      <c r="AW517" s="518" t="n">
        <v>0</v>
      </c>
      <c r="AX517" s="518" t="n">
        <v>0</v>
      </c>
      <c r="AY517" s="518" t="n">
        <v>0</v>
      </c>
      <c r="AZ517" s="518" t="n">
        <v>0</v>
      </c>
      <c r="BA517" s="518" t="n">
        <v>0</v>
      </c>
      <c r="BB517" s="518" t="n">
        <v>0</v>
      </c>
      <c r="BC517" s="518" t="n">
        <v>0</v>
      </c>
      <c r="BD517" s="518" t="n">
        <v>0</v>
      </c>
      <c r="BE517" s="518" t="n">
        <v>0</v>
      </c>
      <c r="BF517" s="518" t="n">
        <v>0</v>
      </c>
      <c r="BG517" s="518" t="n">
        <v>0</v>
      </c>
      <c r="BH517" s="518" t="n">
        <v>0</v>
      </c>
      <c r="BI517" s="518" t="n">
        <v>0</v>
      </c>
      <c r="BJ517" s="518"/>
      <c r="BK517" s="518"/>
      <c r="BL517" s="518" t="n">
        <v>0</v>
      </c>
      <c r="BM517" s="518"/>
      <c r="BN517" s="518"/>
      <c r="BO517" s="518"/>
      <c r="BP517" s="518"/>
      <c r="BQ517" s="518"/>
      <c r="BR517" s="518"/>
      <c r="BS517" s="518"/>
      <c r="BT517" s="518"/>
      <c r="BU517" s="518"/>
      <c r="BV517" s="518" t="n">
        <v>0</v>
      </c>
      <c r="BW517" s="518" t="n">
        <v>0</v>
      </c>
      <c r="BX517" s="518" t="n">
        <v>0</v>
      </c>
      <c r="BY517" s="518" t="n">
        <v>0</v>
      </c>
      <c r="BZ517" s="518" t="n">
        <v>0</v>
      </c>
      <c r="CA517" s="518" t="n">
        <v>0</v>
      </c>
      <c r="CB517" s="518" t="n">
        <v>0</v>
      </c>
      <c r="CC517" s="518" t="n">
        <v>0</v>
      </c>
      <c r="CD517" s="518" t="n">
        <v>0</v>
      </c>
      <c r="CE517" s="518" t="n">
        <v>0</v>
      </c>
      <c r="CF517" s="518" t="n">
        <v>0</v>
      </c>
      <c r="CG517" s="518" t="n">
        <v>0</v>
      </c>
      <c r="CH517" s="518"/>
      <c r="CI517" s="716"/>
      <c r="CL517" s="48" t="n">
        <v>0</v>
      </c>
      <c r="CM517" s="48" t="n">
        <f aca="false">CL517-V517</f>
        <v>0</v>
      </c>
      <c r="CN517" s="702" t="n">
        <f aca="false">SUM(CO517:DR517)</f>
        <v>0</v>
      </c>
      <c r="CO517" s="703" t="n">
        <v>0</v>
      </c>
      <c r="CP517" s="703"/>
      <c r="CQ517" s="703" t="n">
        <v>0</v>
      </c>
      <c r="CR517" s="703"/>
      <c r="CS517" s="703" t="n">
        <v>0</v>
      </c>
      <c r="CT517" s="703" t="n">
        <v>0</v>
      </c>
      <c r="CU517" s="703"/>
      <c r="CV517" s="703"/>
      <c r="CW517" s="703"/>
      <c r="CX517" s="703" t="n">
        <v>0</v>
      </c>
      <c r="CY517" s="703" t="n">
        <v>0</v>
      </c>
      <c r="CZ517" s="703" t="n">
        <v>0</v>
      </c>
      <c r="DA517" s="703"/>
      <c r="DB517" s="703"/>
      <c r="DC517" s="703"/>
      <c r="DD517" s="703"/>
      <c r="DE517" s="703" t="n">
        <v>0</v>
      </c>
      <c r="DF517" s="703"/>
      <c r="DG517" s="703" t="n">
        <v>0</v>
      </c>
      <c r="DH517" s="703" t="n">
        <v>0</v>
      </c>
      <c r="DI517" s="703" t="n">
        <v>0</v>
      </c>
      <c r="DJ517" s="703" t="n">
        <v>0</v>
      </c>
      <c r="DK517" s="703" t="n">
        <v>0</v>
      </c>
      <c r="DL517" s="703" t="n">
        <v>0</v>
      </c>
      <c r="DM517" s="703"/>
      <c r="DN517" s="703"/>
      <c r="DO517" s="703"/>
      <c r="DP517" s="703"/>
      <c r="DQ517" s="703"/>
      <c r="DR517" s="703"/>
      <c r="DS517" s="704" t="n">
        <f aca="false">CN517-V517</f>
        <v>0</v>
      </c>
      <c r="DT517" s="719" t="s">
        <v>1828</v>
      </c>
      <c r="DU517" s="48"/>
    </row>
    <row r="518" customFormat="false" ht="15" hidden="false" customHeight="true" outlineLevel="0" collapsed="false">
      <c r="A518" s="705" t="n">
        <f aca="false">A517+1</f>
        <v>509</v>
      </c>
      <c r="B518" s="706" t="s">
        <v>1099</v>
      </c>
      <c r="C518" s="706" t="s">
        <v>499</v>
      </c>
      <c r="D518" s="706" t="s">
        <v>1100</v>
      </c>
      <c r="E518" s="243" t="n">
        <f aca="false">COUNTIF($G$10:$G$1856,$G518)</f>
        <v>1</v>
      </c>
      <c r="F518" s="717" t="s">
        <v>1956</v>
      </c>
      <c r="G518" s="717" t="s">
        <v>1956</v>
      </c>
      <c r="H518" s="707" t="s">
        <v>1104</v>
      </c>
      <c r="I518" s="708" t="s">
        <v>1027</v>
      </c>
      <c r="J518" s="707" t="s">
        <v>406</v>
      </c>
      <c r="K518" s="709" t="s">
        <v>369</v>
      </c>
      <c r="L518" s="707" t="s">
        <v>405</v>
      </c>
      <c r="M518" s="708" t="s">
        <v>1028</v>
      </c>
      <c r="N518" s="710" t="s">
        <v>934</v>
      </c>
      <c r="O518" s="512" t="n">
        <v>1</v>
      </c>
      <c r="P518" s="512" t="n">
        <v>1</v>
      </c>
      <c r="Q518" s="711" t="n">
        <v>0.00609</v>
      </c>
      <c r="R518" s="712"/>
      <c r="S518" s="715" t="n">
        <v>23.32</v>
      </c>
      <c r="T518" s="714" t="n">
        <v>23.32</v>
      </c>
      <c r="U518" s="715"/>
      <c r="V518" s="262" t="n">
        <f aca="false">SUM(W518:CI518)</f>
        <v>0</v>
      </c>
      <c r="W518" s="243" t="n">
        <v>0</v>
      </c>
      <c r="X518" s="243" t="n">
        <v>0</v>
      </c>
      <c r="Y518" s="243" t="n">
        <v>0</v>
      </c>
      <c r="Z518" s="243" t="n">
        <v>0</v>
      </c>
      <c r="AA518" s="243" t="n">
        <v>0</v>
      </c>
      <c r="AB518" s="243" t="n">
        <v>0</v>
      </c>
      <c r="AC518" s="243" t="n">
        <v>0</v>
      </c>
      <c r="AD518" s="243" t="n">
        <v>0</v>
      </c>
      <c r="AE518" s="243" t="n">
        <v>0</v>
      </c>
      <c r="AF518" s="243" t="n">
        <v>0</v>
      </c>
      <c r="AG518" s="243" t="n">
        <v>0</v>
      </c>
      <c r="AH518" s="518" t="n">
        <v>0</v>
      </c>
      <c r="AI518" s="243" t="n">
        <v>0</v>
      </c>
      <c r="AJ518" s="243" t="n">
        <v>0</v>
      </c>
      <c r="AK518" s="518" t="n">
        <v>0</v>
      </c>
      <c r="AL518" s="518" t="n">
        <v>0</v>
      </c>
      <c r="AM518" s="518" t="n">
        <v>0</v>
      </c>
      <c r="AN518" s="518" t="n">
        <v>0</v>
      </c>
      <c r="AO518" s="518" t="n">
        <v>0</v>
      </c>
      <c r="AP518" s="518" t="n">
        <v>0</v>
      </c>
      <c r="AQ518" s="518" t="n">
        <v>0</v>
      </c>
      <c r="AR518" s="518" t="n">
        <v>0</v>
      </c>
      <c r="AS518" s="518" t="n">
        <v>0</v>
      </c>
      <c r="AT518" s="518" t="n">
        <v>0</v>
      </c>
      <c r="AU518" s="518" t="n">
        <v>0</v>
      </c>
      <c r="AV518" s="518" t="n">
        <v>0</v>
      </c>
      <c r="AW518" s="518" t="n">
        <v>0</v>
      </c>
      <c r="AX518" s="518" t="n">
        <v>0</v>
      </c>
      <c r="AY518" s="518" t="n">
        <v>0</v>
      </c>
      <c r="AZ518" s="518" t="n">
        <v>0</v>
      </c>
      <c r="BA518" s="518" t="n">
        <v>0</v>
      </c>
      <c r="BB518" s="518" t="n">
        <v>0</v>
      </c>
      <c r="BC518" s="518" t="n">
        <v>0</v>
      </c>
      <c r="BD518" s="518" t="n">
        <v>0</v>
      </c>
      <c r="BE518" s="518" t="n">
        <v>0</v>
      </c>
      <c r="BF518" s="518" t="n">
        <v>0</v>
      </c>
      <c r="BG518" s="518" t="n">
        <v>0</v>
      </c>
      <c r="BH518" s="518" t="n">
        <v>0</v>
      </c>
      <c r="BI518" s="518" t="n">
        <v>0</v>
      </c>
      <c r="BJ518" s="518"/>
      <c r="BK518" s="518"/>
      <c r="BL518" s="518" t="n">
        <v>0</v>
      </c>
      <c r="BM518" s="518"/>
      <c r="BN518" s="518"/>
      <c r="BO518" s="518"/>
      <c r="BP518" s="518"/>
      <c r="BQ518" s="518"/>
      <c r="BR518" s="518"/>
      <c r="BS518" s="518"/>
      <c r="BT518" s="518"/>
      <c r="BU518" s="518"/>
      <c r="BV518" s="518" t="n">
        <v>0</v>
      </c>
      <c r="BW518" s="518" t="n">
        <v>0</v>
      </c>
      <c r="BX518" s="518" t="n">
        <v>0</v>
      </c>
      <c r="BY518" s="518" t="n">
        <v>0</v>
      </c>
      <c r="BZ518" s="518" t="n">
        <v>0</v>
      </c>
      <c r="CA518" s="518" t="n">
        <v>0</v>
      </c>
      <c r="CB518" s="518" t="n">
        <v>0</v>
      </c>
      <c r="CC518" s="518" t="n">
        <v>0</v>
      </c>
      <c r="CD518" s="518" t="n">
        <v>0</v>
      </c>
      <c r="CE518" s="518" t="n">
        <v>0</v>
      </c>
      <c r="CF518" s="518" t="n">
        <v>0</v>
      </c>
      <c r="CG518" s="518" t="n">
        <v>0</v>
      </c>
      <c r="CH518" s="518"/>
      <c r="CI518" s="716"/>
      <c r="CL518" s="48" t="n">
        <v>0</v>
      </c>
      <c r="CM518" s="48" t="n">
        <f aca="false">CL518-V518</f>
        <v>0</v>
      </c>
      <c r="CN518" s="702" t="n">
        <f aca="false">SUM(CO518:DR518)</f>
        <v>0</v>
      </c>
      <c r="CO518" s="703" t="n">
        <v>0</v>
      </c>
      <c r="CP518" s="703"/>
      <c r="CQ518" s="703" t="n">
        <v>0</v>
      </c>
      <c r="CR518" s="703"/>
      <c r="CS518" s="703" t="n">
        <v>0</v>
      </c>
      <c r="CT518" s="703" t="n">
        <v>0</v>
      </c>
      <c r="CU518" s="703"/>
      <c r="CV518" s="703"/>
      <c r="CW518" s="703"/>
      <c r="CX518" s="703" t="n">
        <v>0</v>
      </c>
      <c r="CY518" s="703" t="n">
        <v>0</v>
      </c>
      <c r="CZ518" s="703" t="n">
        <v>0</v>
      </c>
      <c r="DA518" s="703"/>
      <c r="DB518" s="703"/>
      <c r="DC518" s="703"/>
      <c r="DD518" s="703"/>
      <c r="DE518" s="703" t="n">
        <v>0</v>
      </c>
      <c r="DF518" s="703"/>
      <c r="DG518" s="703" t="n">
        <v>0</v>
      </c>
      <c r="DH518" s="703" t="n">
        <v>0</v>
      </c>
      <c r="DI518" s="703" t="n">
        <v>0</v>
      </c>
      <c r="DJ518" s="703" t="n">
        <v>0</v>
      </c>
      <c r="DK518" s="703" t="n">
        <v>0</v>
      </c>
      <c r="DL518" s="703" t="n">
        <v>0</v>
      </c>
      <c r="DM518" s="703"/>
      <c r="DN518" s="703"/>
      <c r="DO518" s="703"/>
      <c r="DP518" s="703"/>
      <c r="DQ518" s="703"/>
      <c r="DR518" s="703"/>
      <c r="DS518" s="704" t="n">
        <f aca="false">CN518-V518</f>
        <v>0</v>
      </c>
      <c r="DT518" s="719" t="s">
        <v>1828</v>
      </c>
      <c r="DU518" s="48"/>
    </row>
    <row r="519" customFormat="false" ht="15" hidden="false" customHeight="true" outlineLevel="0" collapsed="false">
      <c r="A519" s="705" t="n">
        <f aca="false">A518+1</f>
        <v>510</v>
      </c>
      <c r="B519" s="706" t="s">
        <v>1099</v>
      </c>
      <c r="C519" s="706" t="s">
        <v>499</v>
      </c>
      <c r="D519" s="706" t="s">
        <v>1100</v>
      </c>
      <c r="E519" s="243" t="n">
        <f aca="false">COUNTIF($G$10:$G$1856,$G519)</f>
        <v>1</v>
      </c>
      <c r="F519" s="717" t="s">
        <v>1957</v>
      </c>
      <c r="G519" s="717" t="s">
        <v>1957</v>
      </c>
      <c r="H519" s="707" t="s">
        <v>1106</v>
      </c>
      <c r="I519" s="708" t="s">
        <v>1031</v>
      </c>
      <c r="J519" s="707" t="s">
        <v>406</v>
      </c>
      <c r="K519" s="709" t="s">
        <v>369</v>
      </c>
      <c r="L519" s="707" t="s">
        <v>405</v>
      </c>
      <c r="M519" s="708" t="s">
        <v>1032</v>
      </c>
      <c r="N519" s="710" t="s">
        <v>934</v>
      </c>
      <c r="O519" s="512" t="n">
        <v>1</v>
      </c>
      <c r="P519" s="512" t="n">
        <v>1</v>
      </c>
      <c r="Q519" s="711" t="n">
        <v>0.00609</v>
      </c>
      <c r="R519" s="712"/>
      <c r="S519" s="715" t="n">
        <v>23.32</v>
      </c>
      <c r="T519" s="714" t="n">
        <v>23.32</v>
      </c>
      <c r="U519" s="715"/>
      <c r="V519" s="262" t="n">
        <f aca="false">SUM(W519:CI519)</f>
        <v>0</v>
      </c>
      <c r="W519" s="243" t="n">
        <v>0</v>
      </c>
      <c r="X519" s="243" t="n">
        <v>0</v>
      </c>
      <c r="Y519" s="243" t="n">
        <v>0</v>
      </c>
      <c r="Z519" s="243" t="n">
        <v>0</v>
      </c>
      <c r="AA519" s="243" t="n">
        <v>0</v>
      </c>
      <c r="AB519" s="243" t="n">
        <v>0</v>
      </c>
      <c r="AC519" s="243" t="n">
        <v>0</v>
      </c>
      <c r="AD519" s="243" t="n">
        <v>0</v>
      </c>
      <c r="AE519" s="243" t="n">
        <v>0</v>
      </c>
      <c r="AF519" s="243" t="n">
        <v>0</v>
      </c>
      <c r="AG519" s="243" t="n">
        <v>0</v>
      </c>
      <c r="AH519" s="518" t="n">
        <v>0</v>
      </c>
      <c r="AI519" s="243" t="n">
        <v>0</v>
      </c>
      <c r="AJ519" s="243" t="n">
        <v>0</v>
      </c>
      <c r="AK519" s="518" t="n">
        <v>0</v>
      </c>
      <c r="AL519" s="518" t="n">
        <v>0</v>
      </c>
      <c r="AM519" s="518" t="n">
        <v>0</v>
      </c>
      <c r="AN519" s="518" t="n">
        <v>0</v>
      </c>
      <c r="AO519" s="518" t="n">
        <v>0</v>
      </c>
      <c r="AP519" s="518" t="n">
        <v>0</v>
      </c>
      <c r="AQ519" s="518" t="n">
        <v>0</v>
      </c>
      <c r="AR519" s="518" t="n">
        <v>0</v>
      </c>
      <c r="AS519" s="518" t="n">
        <v>0</v>
      </c>
      <c r="AT519" s="518" t="n">
        <v>0</v>
      </c>
      <c r="AU519" s="518" t="n">
        <v>0</v>
      </c>
      <c r="AV519" s="518" t="n">
        <v>0</v>
      </c>
      <c r="AW519" s="518" t="n">
        <v>0</v>
      </c>
      <c r="AX519" s="518" t="n">
        <v>0</v>
      </c>
      <c r="AY519" s="518" t="n">
        <v>0</v>
      </c>
      <c r="AZ519" s="518" t="n">
        <v>0</v>
      </c>
      <c r="BA519" s="518" t="n">
        <v>0</v>
      </c>
      <c r="BB519" s="518" t="n">
        <v>0</v>
      </c>
      <c r="BC519" s="518" t="n">
        <v>0</v>
      </c>
      <c r="BD519" s="518" t="n">
        <v>0</v>
      </c>
      <c r="BE519" s="518" t="n">
        <v>0</v>
      </c>
      <c r="BF519" s="518" t="n">
        <v>0</v>
      </c>
      <c r="BG519" s="518" t="n">
        <v>0</v>
      </c>
      <c r="BH519" s="518" t="n">
        <v>0</v>
      </c>
      <c r="BI519" s="518" t="n">
        <v>0</v>
      </c>
      <c r="BJ519" s="518"/>
      <c r="BK519" s="518"/>
      <c r="BL519" s="518" t="n">
        <v>0</v>
      </c>
      <c r="BM519" s="518"/>
      <c r="BN519" s="518"/>
      <c r="BO519" s="518"/>
      <c r="BP519" s="518"/>
      <c r="BQ519" s="518"/>
      <c r="BR519" s="518"/>
      <c r="BS519" s="518"/>
      <c r="BT519" s="518"/>
      <c r="BU519" s="518"/>
      <c r="BV519" s="518" t="n">
        <v>0</v>
      </c>
      <c r="BW519" s="518" t="n">
        <v>0</v>
      </c>
      <c r="BX519" s="518" t="n">
        <v>0</v>
      </c>
      <c r="BY519" s="518" t="n">
        <v>0</v>
      </c>
      <c r="BZ519" s="518" t="n">
        <v>0</v>
      </c>
      <c r="CA519" s="518" t="n">
        <v>0</v>
      </c>
      <c r="CB519" s="518" t="n">
        <v>0</v>
      </c>
      <c r="CC519" s="518" t="n">
        <v>0</v>
      </c>
      <c r="CD519" s="518" t="n">
        <v>0</v>
      </c>
      <c r="CE519" s="518" t="n">
        <v>0</v>
      </c>
      <c r="CF519" s="518" t="n">
        <v>0</v>
      </c>
      <c r="CG519" s="518" t="n">
        <v>0</v>
      </c>
      <c r="CH519" s="518"/>
      <c r="CI519" s="716"/>
      <c r="CL519" s="48" t="n">
        <v>0</v>
      </c>
      <c r="CM519" s="48" t="n">
        <f aca="false">CL519-V519</f>
        <v>0</v>
      </c>
      <c r="CN519" s="702" t="n">
        <f aca="false">SUM(CO519:DR519)</f>
        <v>0</v>
      </c>
      <c r="CO519" s="703" t="n">
        <v>0</v>
      </c>
      <c r="CP519" s="703"/>
      <c r="CQ519" s="703" t="n">
        <v>0</v>
      </c>
      <c r="CR519" s="703"/>
      <c r="CS519" s="703" t="n">
        <v>0</v>
      </c>
      <c r="CT519" s="703" t="n">
        <v>0</v>
      </c>
      <c r="CU519" s="703"/>
      <c r="CV519" s="703"/>
      <c r="CW519" s="703"/>
      <c r="CX519" s="703" t="n">
        <v>0</v>
      </c>
      <c r="CY519" s="703" t="n">
        <v>0</v>
      </c>
      <c r="CZ519" s="703" t="n">
        <v>0</v>
      </c>
      <c r="DA519" s="703"/>
      <c r="DB519" s="703"/>
      <c r="DC519" s="703"/>
      <c r="DD519" s="703"/>
      <c r="DE519" s="703" t="n">
        <v>0</v>
      </c>
      <c r="DF519" s="703"/>
      <c r="DG519" s="703" t="n">
        <v>0</v>
      </c>
      <c r="DH519" s="703" t="n">
        <v>0</v>
      </c>
      <c r="DI519" s="703" t="n">
        <v>0</v>
      </c>
      <c r="DJ519" s="703" t="n">
        <v>0</v>
      </c>
      <c r="DK519" s="703" t="n">
        <v>0</v>
      </c>
      <c r="DL519" s="703" t="n">
        <v>0</v>
      </c>
      <c r="DM519" s="703"/>
      <c r="DN519" s="703"/>
      <c r="DO519" s="703"/>
      <c r="DP519" s="703"/>
      <c r="DQ519" s="703"/>
      <c r="DR519" s="703"/>
      <c r="DS519" s="704" t="n">
        <f aca="false">CN519-V519</f>
        <v>0</v>
      </c>
      <c r="DT519" s="719" t="s">
        <v>1828</v>
      </c>
      <c r="DU519" s="48"/>
    </row>
    <row r="520" customFormat="false" ht="15" hidden="false" customHeight="true" outlineLevel="0" collapsed="false">
      <c r="A520" s="705" t="n">
        <f aca="false">A519+1</f>
        <v>511</v>
      </c>
      <c r="B520" s="706" t="s">
        <v>1099</v>
      </c>
      <c r="C520" s="706" t="s">
        <v>499</v>
      </c>
      <c r="D520" s="706" t="s">
        <v>1100</v>
      </c>
      <c r="E520" s="243" t="n">
        <f aca="false">COUNTIF($G$10:$G$1856,$G520)</f>
        <v>1</v>
      </c>
      <c r="F520" s="717" t="s">
        <v>1958</v>
      </c>
      <c r="G520" s="717" t="s">
        <v>1958</v>
      </c>
      <c r="H520" s="707" t="s">
        <v>1108</v>
      </c>
      <c r="I520" s="708" t="s">
        <v>1109</v>
      </c>
      <c r="J520" s="707" t="s">
        <v>406</v>
      </c>
      <c r="K520" s="709" t="s">
        <v>369</v>
      </c>
      <c r="L520" s="707" t="s">
        <v>405</v>
      </c>
      <c r="M520" s="708" t="s">
        <v>1110</v>
      </c>
      <c r="N520" s="710" t="s">
        <v>934</v>
      </c>
      <c r="O520" s="512" t="n">
        <v>1</v>
      </c>
      <c r="P520" s="512" t="n">
        <v>1</v>
      </c>
      <c r="Q520" s="711" t="n">
        <v>0.0034275</v>
      </c>
      <c r="R520" s="712"/>
      <c r="S520" s="715" t="n">
        <v>13.12</v>
      </c>
      <c r="T520" s="714" t="n">
        <v>13.12</v>
      </c>
      <c r="U520" s="715"/>
      <c r="V520" s="262" t="n">
        <f aca="false">SUM(W520:CI520)</f>
        <v>0</v>
      </c>
      <c r="W520" s="243" t="n">
        <v>0</v>
      </c>
      <c r="X520" s="243" t="n">
        <v>0</v>
      </c>
      <c r="Y520" s="243" t="n">
        <v>0</v>
      </c>
      <c r="Z520" s="243" t="n">
        <v>0</v>
      </c>
      <c r="AA520" s="243" t="n">
        <v>0</v>
      </c>
      <c r="AB520" s="243" t="n">
        <v>0</v>
      </c>
      <c r="AC520" s="243" t="n">
        <v>0</v>
      </c>
      <c r="AD520" s="243" t="n">
        <v>0</v>
      </c>
      <c r="AE520" s="243" t="n">
        <v>0</v>
      </c>
      <c r="AF520" s="243" t="n">
        <v>0</v>
      </c>
      <c r="AG520" s="243" t="n">
        <v>0</v>
      </c>
      <c r="AH520" s="518" t="n">
        <v>0</v>
      </c>
      <c r="AI520" s="243" t="n">
        <v>0</v>
      </c>
      <c r="AJ520" s="243" t="n">
        <v>0</v>
      </c>
      <c r="AK520" s="518" t="n">
        <v>0</v>
      </c>
      <c r="AL520" s="518" t="n">
        <v>0</v>
      </c>
      <c r="AM520" s="518" t="n">
        <v>0</v>
      </c>
      <c r="AN520" s="518" t="n">
        <v>0</v>
      </c>
      <c r="AO520" s="518" t="n">
        <v>0</v>
      </c>
      <c r="AP520" s="518" t="n">
        <v>0</v>
      </c>
      <c r="AQ520" s="518" t="n">
        <v>0</v>
      </c>
      <c r="AR520" s="518" t="n">
        <v>0</v>
      </c>
      <c r="AS520" s="518" t="n">
        <v>0</v>
      </c>
      <c r="AT520" s="518" t="n">
        <v>0</v>
      </c>
      <c r="AU520" s="518" t="n">
        <v>0</v>
      </c>
      <c r="AV520" s="518" t="n">
        <v>0</v>
      </c>
      <c r="AW520" s="518" t="n">
        <v>0</v>
      </c>
      <c r="AX520" s="518" t="n">
        <v>0</v>
      </c>
      <c r="AY520" s="518" t="n">
        <v>0</v>
      </c>
      <c r="AZ520" s="518" t="n">
        <v>0</v>
      </c>
      <c r="BA520" s="518" t="n">
        <v>0</v>
      </c>
      <c r="BB520" s="518" t="n">
        <v>0</v>
      </c>
      <c r="BC520" s="518" t="n">
        <v>0</v>
      </c>
      <c r="BD520" s="518" t="n">
        <v>0</v>
      </c>
      <c r="BE520" s="518" t="n">
        <v>0</v>
      </c>
      <c r="BF520" s="518" t="n">
        <v>0</v>
      </c>
      <c r="BG520" s="518" t="n">
        <v>0</v>
      </c>
      <c r="BH520" s="518" t="n">
        <v>0</v>
      </c>
      <c r="BI520" s="518" t="n">
        <v>0</v>
      </c>
      <c r="BJ520" s="518"/>
      <c r="BK520" s="518"/>
      <c r="BL520" s="518" t="n">
        <v>0</v>
      </c>
      <c r="BM520" s="518"/>
      <c r="BN520" s="518"/>
      <c r="BO520" s="518"/>
      <c r="BP520" s="518"/>
      <c r="BQ520" s="518"/>
      <c r="BR520" s="518"/>
      <c r="BS520" s="518"/>
      <c r="BT520" s="518"/>
      <c r="BU520" s="518"/>
      <c r="BV520" s="518" t="n">
        <v>0</v>
      </c>
      <c r="BW520" s="518" t="n">
        <v>0</v>
      </c>
      <c r="BX520" s="518" t="n">
        <v>0</v>
      </c>
      <c r="BY520" s="518" t="n">
        <v>0</v>
      </c>
      <c r="BZ520" s="518" t="n">
        <v>0</v>
      </c>
      <c r="CA520" s="518" t="n">
        <v>0</v>
      </c>
      <c r="CB520" s="518" t="n">
        <v>0</v>
      </c>
      <c r="CC520" s="518" t="n">
        <v>0</v>
      </c>
      <c r="CD520" s="518" t="n">
        <v>0</v>
      </c>
      <c r="CE520" s="518" t="n">
        <v>0</v>
      </c>
      <c r="CF520" s="518" t="n">
        <v>0</v>
      </c>
      <c r="CG520" s="518" t="n">
        <v>0</v>
      </c>
      <c r="CH520" s="518"/>
      <c r="CI520" s="716"/>
      <c r="CL520" s="48" t="n">
        <v>0</v>
      </c>
      <c r="CM520" s="48" t="n">
        <f aca="false">CL520-V520</f>
        <v>0</v>
      </c>
      <c r="CN520" s="702" t="n">
        <f aca="false">SUM(CO520:DR520)</f>
        <v>0</v>
      </c>
      <c r="CO520" s="703" t="n">
        <v>0</v>
      </c>
      <c r="CP520" s="703"/>
      <c r="CQ520" s="703" t="n">
        <v>0</v>
      </c>
      <c r="CR520" s="703"/>
      <c r="CS520" s="703" t="n">
        <v>0</v>
      </c>
      <c r="CT520" s="703" t="n">
        <v>0</v>
      </c>
      <c r="CU520" s="703"/>
      <c r="CV520" s="703"/>
      <c r="CW520" s="703"/>
      <c r="CX520" s="703" t="n">
        <v>0</v>
      </c>
      <c r="CY520" s="703" t="n">
        <v>0</v>
      </c>
      <c r="CZ520" s="703" t="n">
        <v>0</v>
      </c>
      <c r="DA520" s="703"/>
      <c r="DB520" s="703"/>
      <c r="DC520" s="703"/>
      <c r="DD520" s="703"/>
      <c r="DE520" s="703" t="n">
        <v>0</v>
      </c>
      <c r="DF520" s="703"/>
      <c r="DG520" s="703" t="n">
        <v>0</v>
      </c>
      <c r="DH520" s="703" t="n">
        <v>0</v>
      </c>
      <c r="DI520" s="703" t="n">
        <v>0</v>
      </c>
      <c r="DJ520" s="703" t="n">
        <v>0</v>
      </c>
      <c r="DK520" s="703" t="n">
        <v>0</v>
      </c>
      <c r="DL520" s="703" t="n">
        <v>0</v>
      </c>
      <c r="DM520" s="703"/>
      <c r="DN520" s="703"/>
      <c r="DO520" s="703"/>
      <c r="DP520" s="703"/>
      <c r="DQ520" s="703"/>
      <c r="DR520" s="703"/>
      <c r="DS520" s="704" t="n">
        <f aca="false">CN520-V520</f>
        <v>0</v>
      </c>
      <c r="DT520" s="719" t="s">
        <v>1828</v>
      </c>
      <c r="DU520" s="48"/>
    </row>
    <row r="521" customFormat="false" ht="15" hidden="false" customHeight="true" outlineLevel="0" collapsed="false">
      <c r="A521" s="705" t="n">
        <f aca="false">A520+1</f>
        <v>512</v>
      </c>
      <c r="B521" s="706" t="s">
        <v>1099</v>
      </c>
      <c r="C521" s="706" t="s">
        <v>499</v>
      </c>
      <c r="D521" s="706" t="s">
        <v>1100</v>
      </c>
      <c r="E521" s="243" t="n">
        <f aca="false">COUNTIF($G$10:$G$1856,$G521)</f>
        <v>1</v>
      </c>
      <c r="F521" s="717" t="s">
        <v>1959</v>
      </c>
      <c r="G521" s="717" t="s">
        <v>1959</v>
      </c>
      <c r="H521" s="707" t="s">
        <v>1112</v>
      </c>
      <c r="I521" s="708" t="s">
        <v>1113</v>
      </c>
      <c r="J521" s="707" t="s">
        <v>406</v>
      </c>
      <c r="K521" s="709" t="s">
        <v>369</v>
      </c>
      <c r="L521" s="707" t="s">
        <v>405</v>
      </c>
      <c r="M521" s="708" t="s">
        <v>1114</v>
      </c>
      <c r="N521" s="710" t="s">
        <v>934</v>
      </c>
      <c r="O521" s="512" t="n">
        <v>1</v>
      </c>
      <c r="P521" s="512" t="n">
        <v>1</v>
      </c>
      <c r="Q521" s="711" t="n">
        <v>0.0034275</v>
      </c>
      <c r="R521" s="712"/>
      <c r="S521" s="715" t="n">
        <v>13.12</v>
      </c>
      <c r="T521" s="714" t="n">
        <v>13.12</v>
      </c>
      <c r="U521" s="715"/>
      <c r="V521" s="262" t="n">
        <f aca="false">SUM(W521:CI521)</f>
        <v>0</v>
      </c>
      <c r="W521" s="243" t="n">
        <v>0</v>
      </c>
      <c r="X521" s="243" t="n">
        <v>0</v>
      </c>
      <c r="Y521" s="243" t="n">
        <v>0</v>
      </c>
      <c r="Z521" s="243" t="n">
        <v>0</v>
      </c>
      <c r="AA521" s="243" t="n">
        <v>0</v>
      </c>
      <c r="AB521" s="243" t="n">
        <v>0</v>
      </c>
      <c r="AC521" s="243" t="n">
        <v>0</v>
      </c>
      <c r="AD521" s="243" t="n">
        <v>0</v>
      </c>
      <c r="AE521" s="243" t="n">
        <v>0</v>
      </c>
      <c r="AF521" s="243" t="n">
        <v>0</v>
      </c>
      <c r="AG521" s="243" t="n">
        <v>0</v>
      </c>
      <c r="AH521" s="518" t="n">
        <v>0</v>
      </c>
      <c r="AI521" s="243" t="n">
        <v>0</v>
      </c>
      <c r="AJ521" s="243" t="n">
        <v>0</v>
      </c>
      <c r="AK521" s="518" t="n">
        <v>0</v>
      </c>
      <c r="AL521" s="518" t="n">
        <v>0</v>
      </c>
      <c r="AM521" s="518" t="n">
        <v>0</v>
      </c>
      <c r="AN521" s="518" t="n">
        <v>0</v>
      </c>
      <c r="AO521" s="518" t="n">
        <v>0</v>
      </c>
      <c r="AP521" s="518" t="n">
        <v>0</v>
      </c>
      <c r="AQ521" s="518" t="n">
        <v>0</v>
      </c>
      <c r="AR521" s="518" t="n">
        <v>0</v>
      </c>
      <c r="AS521" s="518" t="n">
        <v>0</v>
      </c>
      <c r="AT521" s="518" t="n">
        <v>0</v>
      </c>
      <c r="AU521" s="518" t="n">
        <v>0</v>
      </c>
      <c r="AV521" s="518" t="n">
        <v>0</v>
      </c>
      <c r="AW521" s="518" t="n">
        <v>0</v>
      </c>
      <c r="AX521" s="518" t="n">
        <v>0</v>
      </c>
      <c r="AY521" s="518" t="n">
        <v>0</v>
      </c>
      <c r="AZ521" s="518" t="n">
        <v>0</v>
      </c>
      <c r="BA521" s="518" t="n">
        <v>0</v>
      </c>
      <c r="BB521" s="518" t="n">
        <v>0</v>
      </c>
      <c r="BC521" s="518" t="n">
        <v>0</v>
      </c>
      <c r="BD521" s="518" t="n">
        <v>0</v>
      </c>
      <c r="BE521" s="518" t="n">
        <v>0</v>
      </c>
      <c r="BF521" s="518" t="n">
        <v>0</v>
      </c>
      <c r="BG521" s="518" t="n">
        <v>0</v>
      </c>
      <c r="BH521" s="518" t="n">
        <v>0</v>
      </c>
      <c r="BI521" s="518" t="n">
        <v>0</v>
      </c>
      <c r="BJ521" s="518"/>
      <c r="BK521" s="518"/>
      <c r="BL521" s="518" t="n">
        <v>0</v>
      </c>
      <c r="BM521" s="518"/>
      <c r="BN521" s="518"/>
      <c r="BO521" s="518"/>
      <c r="BP521" s="518"/>
      <c r="BQ521" s="518"/>
      <c r="BR521" s="518"/>
      <c r="BS521" s="518"/>
      <c r="BT521" s="518"/>
      <c r="BU521" s="518"/>
      <c r="BV521" s="518" t="n">
        <v>0</v>
      </c>
      <c r="BW521" s="518" t="n">
        <v>0</v>
      </c>
      <c r="BX521" s="518" t="n">
        <v>0</v>
      </c>
      <c r="BY521" s="518" t="n">
        <v>0</v>
      </c>
      <c r="BZ521" s="518" t="n">
        <v>0</v>
      </c>
      <c r="CA521" s="518" t="n">
        <v>0</v>
      </c>
      <c r="CB521" s="518" t="n">
        <v>0</v>
      </c>
      <c r="CC521" s="518" t="n">
        <v>0</v>
      </c>
      <c r="CD521" s="518" t="n">
        <v>0</v>
      </c>
      <c r="CE521" s="518" t="n">
        <v>0</v>
      </c>
      <c r="CF521" s="518" t="n">
        <v>0</v>
      </c>
      <c r="CG521" s="518" t="n">
        <v>0</v>
      </c>
      <c r="CH521" s="518"/>
      <c r="CI521" s="716"/>
      <c r="CL521" s="48" t="n">
        <v>0</v>
      </c>
      <c r="CM521" s="48" t="n">
        <f aca="false">CL521-V521</f>
        <v>0</v>
      </c>
      <c r="CN521" s="702" t="n">
        <f aca="false">SUM(CO521:DR521)</f>
        <v>0</v>
      </c>
      <c r="CO521" s="703" t="n">
        <v>0</v>
      </c>
      <c r="CP521" s="703"/>
      <c r="CQ521" s="703" t="n">
        <v>0</v>
      </c>
      <c r="CR521" s="703"/>
      <c r="CS521" s="703" t="n">
        <v>0</v>
      </c>
      <c r="CT521" s="703" t="n">
        <v>0</v>
      </c>
      <c r="CU521" s="703"/>
      <c r="CV521" s="703"/>
      <c r="CW521" s="703"/>
      <c r="CX521" s="703" t="n">
        <v>0</v>
      </c>
      <c r="CY521" s="703" t="n">
        <v>0</v>
      </c>
      <c r="CZ521" s="703" t="n">
        <v>0</v>
      </c>
      <c r="DA521" s="703"/>
      <c r="DB521" s="703"/>
      <c r="DC521" s="703"/>
      <c r="DD521" s="703"/>
      <c r="DE521" s="703" t="n">
        <v>0</v>
      </c>
      <c r="DF521" s="703"/>
      <c r="DG521" s="703" t="n">
        <v>0</v>
      </c>
      <c r="DH521" s="703" t="n">
        <v>0</v>
      </c>
      <c r="DI521" s="703" t="n">
        <v>0</v>
      </c>
      <c r="DJ521" s="703" t="n">
        <v>0</v>
      </c>
      <c r="DK521" s="703" t="n">
        <v>0</v>
      </c>
      <c r="DL521" s="703" t="n">
        <v>0</v>
      </c>
      <c r="DM521" s="703"/>
      <c r="DN521" s="703"/>
      <c r="DO521" s="703"/>
      <c r="DP521" s="703"/>
      <c r="DQ521" s="703"/>
      <c r="DR521" s="703"/>
      <c r="DS521" s="704" t="n">
        <f aca="false">CN521-V521</f>
        <v>0</v>
      </c>
      <c r="DT521" s="719" t="s">
        <v>1828</v>
      </c>
      <c r="DU521" s="48"/>
    </row>
    <row r="522" customFormat="false" ht="15" hidden="false" customHeight="true" outlineLevel="0" collapsed="false">
      <c r="A522" s="705" t="n">
        <f aca="false">A521+1</f>
        <v>513</v>
      </c>
      <c r="B522" s="706" t="s">
        <v>1099</v>
      </c>
      <c r="C522" s="706" t="s">
        <v>499</v>
      </c>
      <c r="D522" s="706" t="s">
        <v>1100</v>
      </c>
      <c r="E522" s="243" t="n">
        <f aca="false">COUNTIF($G$10:$G$1856,$G522)</f>
        <v>1</v>
      </c>
      <c r="F522" s="717" t="s">
        <v>1960</v>
      </c>
      <c r="G522" s="717" t="s">
        <v>1960</v>
      </c>
      <c r="H522" s="707" t="s">
        <v>1116</v>
      </c>
      <c r="I522" s="708" t="s">
        <v>1117</v>
      </c>
      <c r="J522" s="707" t="s">
        <v>406</v>
      </c>
      <c r="K522" s="709" t="s">
        <v>369</v>
      </c>
      <c r="L522" s="707" t="s">
        <v>405</v>
      </c>
      <c r="M522" s="708" t="s">
        <v>1118</v>
      </c>
      <c r="N522" s="710" t="s">
        <v>934</v>
      </c>
      <c r="O522" s="512" t="n">
        <v>1</v>
      </c>
      <c r="P522" s="512" t="n">
        <v>1</v>
      </c>
      <c r="Q522" s="711" t="n">
        <v>0.0034275</v>
      </c>
      <c r="R522" s="712"/>
      <c r="S522" s="715" t="n">
        <v>13.12</v>
      </c>
      <c r="T522" s="714" t="n">
        <v>13.12</v>
      </c>
      <c r="U522" s="715"/>
      <c r="V522" s="262" t="n">
        <f aca="false">SUM(W522:CI522)</f>
        <v>0</v>
      </c>
      <c r="W522" s="243" t="n">
        <v>0</v>
      </c>
      <c r="X522" s="243" t="n">
        <v>0</v>
      </c>
      <c r="Y522" s="243" t="n">
        <v>0</v>
      </c>
      <c r="Z522" s="243" t="n">
        <v>0</v>
      </c>
      <c r="AA522" s="243" t="n">
        <v>0</v>
      </c>
      <c r="AB522" s="243" t="n">
        <v>0</v>
      </c>
      <c r="AC522" s="243" t="n">
        <v>0</v>
      </c>
      <c r="AD522" s="243" t="n">
        <v>0</v>
      </c>
      <c r="AE522" s="243" t="n">
        <v>0</v>
      </c>
      <c r="AF522" s="243" t="n">
        <v>0</v>
      </c>
      <c r="AG522" s="243" t="n">
        <v>0</v>
      </c>
      <c r="AH522" s="518" t="n">
        <v>0</v>
      </c>
      <c r="AI522" s="243" t="n">
        <v>0</v>
      </c>
      <c r="AJ522" s="243" t="n">
        <v>0</v>
      </c>
      <c r="AK522" s="518" t="n">
        <v>0</v>
      </c>
      <c r="AL522" s="518" t="n">
        <v>0</v>
      </c>
      <c r="AM522" s="518" t="n">
        <v>0</v>
      </c>
      <c r="AN522" s="518" t="n">
        <v>0</v>
      </c>
      <c r="AO522" s="518" t="n">
        <v>0</v>
      </c>
      <c r="AP522" s="518" t="n">
        <v>0</v>
      </c>
      <c r="AQ522" s="518" t="n">
        <v>0</v>
      </c>
      <c r="AR522" s="518" t="n">
        <v>0</v>
      </c>
      <c r="AS522" s="518" t="n">
        <v>0</v>
      </c>
      <c r="AT522" s="518" t="n">
        <v>0</v>
      </c>
      <c r="AU522" s="518" t="n">
        <v>0</v>
      </c>
      <c r="AV522" s="518" t="n">
        <v>0</v>
      </c>
      <c r="AW522" s="518" t="n">
        <v>0</v>
      </c>
      <c r="AX522" s="518" t="n">
        <v>0</v>
      </c>
      <c r="AY522" s="518" t="n">
        <v>0</v>
      </c>
      <c r="AZ522" s="518" t="n">
        <v>0</v>
      </c>
      <c r="BA522" s="518" t="n">
        <v>0</v>
      </c>
      <c r="BB522" s="518" t="n">
        <v>0</v>
      </c>
      <c r="BC522" s="518" t="n">
        <v>0</v>
      </c>
      <c r="BD522" s="518" t="n">
        <v>0</v>
      </c>
      <c r="BE522" s="518" t="n">
        <v>0</v>
      </c>
      <c r="BF522" s="518" t="n">
        <v>0</v>
      </c>
      <c r="BG522" s="518" t="n">
        <v>0</v>
      </c>
      <c r="BH522" s="518" t="n">
        <v>0</v>
      </c>
      <c r="BI522" s="518" t="n">
        <v>0</v>
      </c>
      <c r="BJ522" s="518"/>
      <c r="BK522" s="518"/>
      <c r="BL522" s="518" t="n">
        <v>0</v>
      </c>
      <c r="BM522" s="518"/>
      <c r="BN522" s="518"/>
      <c r="BO522" s="518"/>
      <c r="BP522" s="518"/>
      <c r="BQ522" s="518"/>
      <c r="BR522" s="518"/>
      <c r="BS522" s="518"/>
      <c r="BT522" s="518"/>
      <c r="BU522" s="518"/>
      <c r="BV522" s="518" t="n">
        <v>0</v>
      </c>
      <c r="BW522" s="518" t="n">
        <v>0</v>
      </c>
      <c r="BX522" s="518" t="n">
        <v>0</v>
      </c>
      <c r="BY522" s="518" t="n">
        <v>0</v>
      </c>
      <c r="BZ522" s="518" t="n">
        <v>0</v>
      </c>
      <c r="CA522" s="518" t="n">
        <v>0</v>
      </c>
      <c r="CB522" s="518" t="n">
        <v>0</v>
      </c>
      <c r="CC522" s="518" t="n">
        <v>0</v>
      </c>
      <c r="CD522" s="518" t="n">
        <v>0</v>
      </c>
      <c r="CE522" s="518" t="n">
        <v>0</v>
      </c>
      <c r="CF522" s="518" t="n">
        <v>0</v>
      </c>
      <c r="CG522" s="518" t="n">
        <v>0</v>
      </c>
      <c r="CH522" s="518"/>
      <c r="CI522" s="716"/>
      <c r="CL522" s="48" t="n">
        <v>0</v>
      </c>
      <c r="CM522" s="48" t="n">
        <f aca="false">CL522-V522</f>
        <v>0</v>
      </c>
      <c r="CN522" s="702" t="n">
        <f aca="false">SUM(CO522:DR522)</f>
        <v>0</v>
      </c>
      <c r="CO522" s="703" t="n">
        <v>0</v>
      </c>
      <c r="CP522" s="703"/>
      <c r="CQ522" s="703" t="n">
        <v>0</v>
      </c>
      <c r="CR522" s="703"/>
      <c r="CS522" s="703" t="n">
        <v>0</v>
      </c>
      <c r="CT522" s="703" t="n">
        <v>0</v>
      </c>
      <c r="CU522" s="703"/>
      <c r="CV522" s="703"/>
      <c r="CW522" s="703"/>
      <c r="CX522" s="703" t="n">
        <v>0</v>
      </c>
      <c r="CY522" s="703" t="n">
        <v>0</v>
      </c>
      <c r="CZ522" s="703" t="n">
        <v>0</v>
      </c>
      <c r="DA522" s="703"/>
      <c r="DB522" s="703"/>
      <c r="DC522" s="703"/>
      <c r="DD522" s="703"/>
      <c r="DE522" s="703" t="n">
        <v>0</v>
      </c>
      <c r="DF522" s="703"/>
      <c r="DG522" s="703" t="n">
        <v>0</v>
      </c>
      <c r="DH522" s="703" t="n">
        <v>0</v>
      </c>
      <c r="DI522" s="703" t="n">
        <v>0</v>
      </c>
      <c r="DJ522" s="703" t="n">
        <v>0</v>
      </c>
      <c r="DK522" s="703" t="n">
        <v>0</v>
      </c>
      <c r="DL522" s="703" t="n">
        <v>0</v>
      </c>
      <c r="DM522" s="703"/>
      <c r="DN522" s="703"/>
      <c r="DO522" s="703"/>
      <c r="DP522" s="703"/>
      <c r="DQ522" s="703"/>
      <c r="DR522" s="703"/>
      <c r="DS522" s="704" t="n">
        <f aca="false">CN522-V522</f>
        <v>0</v>
      </c>
      <c r="DT522" s="719" t="s">
        <v>1828</v>
      </c>
      <c r="DU522" s="48"/>
    </row>
    <row r="523" customFormat="false" ht="15" hidden="false" customHeight="true" outlineLevel="0" collapsed="false">
      <c r="A523" s="705" t="n">
        <f aca="false">A522+1</f>
        <v>514</v>
      </c>
      <c r="B523" s="706" t="s">
        <v>1099</v>
      </c>
      <c r="C523" s="706" t="s">
        <v>499</v>
      </c>
      <c r="D523" s="706" t="s">
        <v>1100</v>
      </c>
      <c r="E523" s="243" t="n">
        <f aca="false">COUNTIF($G$10:$G$1856,$G523)</f>
        <v>1</v>
      </c>
      <c r="F523" s="717" t="s">
        <v>1961</v>
      </c>
      <c r="G523" s="717" t="s">
        <v>1961</v>
      </c>
      <c r="H523" s="707" t="s">
        <v>1120</v>
      </c>
      <c r="I523" s="708" t="s">
        <v>1121</v>
      </c>
      <c r="J523" s="707" t="s">
        <v>406</v>
      </c>
      <c r="K523" s="709" t="s">
        <v>369</v>
      </c>
      <c r="L523" s="707" t="s">
        <v>405</v>
      </c>
      <c r="M523" s="708" t="s">
        <v>1122</v>
      </c>
      <c r="N523" s="710" t="s">
        <v>934</v>
      </c>
      <c r="O523" s="512" t="n">
        <v>1</v>
      </c>
      <c r="P523" s="512" t="n">
        <v>1</v>
      </c>
      <c r="Q523" s="711" t="n">
        <v>0.0034275</v>
      </c>
      <c r="R523" s="712"/>
      <c r="S523" s="715" t="n">
        <v>13.12</v>
      </c>
      <c r="T523" s="714" t="n">
        <v>13.12</v>
      </c>
      <c r="U523" s="715"/>
      <c r="V523" s="262" t="n">
        <f aca="false">SUM(W523:CI523)</f>
        <v>0</v>
      </c>
      <c r="W523" s="243" t="n">
        <v>0</v>
      </c>
      <c r="X523" s="243" t="n">
        <v>0</v>
      </c>
      <c r="Y523" s="243" t="n">
        <v>0</v>
      </c>
      <c r="Z523" s="243" t="n">
        <v>0</v>
      </c>
      <c r="AA523" s="243" t="n">
        <v>0</v>
      </c>
      <c r="AB523" s="243" t="n">
        <v>0</v>
      </c>
      <c r="AC523" s="243" t="n">
        <v>0</v>
      </c>
      <c r="AD523" s="243" t="n">
        <v>0</v>
      </c>
      <c r="AE523" s="243" t="n">
        <v>0</v>
      </c>
      <c r="AF523" s="243" t="n">
        <v>0</v>
      </c>
      <c r="AG523" s="243" t="n">
        <v>0</v>
      </c>
      <c r="AH523" s="518" t="n">
        <v>0</v>
      </c>
      <c r="AI523" s="243" t="n">
        <v>0</v>
      </c>
      <c r="AJ523" s="243" t="n">
        <v>0</v>
      </c>
      <c r="AK523" s="518" t="n">
        <v>0</v>
      </c>
      <c r="AL523" s="518" t="n">
        <v>0</v>
      </c>
      <c r="AM523" s="518" t="n">
        <v>0</v>
      </c>
      <c r="AN523" s="518" t="n">
        <v>0</v>
      </c>
      <c r="AO523" s="518" t="n">
        <v>0</v>
      </c>
      <c r="AP523" s="518" t="n">
        <v>0</v>
      </c>
      <c r="AQ523" s="518" t="n">
        <v>0</v>
      </c>
      <c r="AR523" s="518" t="n">
        <v>0</v>
      </c>
      <c r="AS523" s="518" t="n">
        <v>0</v>
      </c>
      <c r="AT523" s="518" t="n">
        <v>0</v>
      </c>
      <c r="AU523" s="518" t="n">
        <v>0</v>
      </c>
      <c r="AV523" s="518" t="n">
        <v>0</v>
      </c>
      <c r="AW523" s="518" t="n">
        <v>0</v>
      </c>
      <c r="AX523" s="518" t="n">
        <v>0</v>
      </c>
      <c r="AY523" s="518" t="n">
        <v>0</v>
      </c>
      <c r="AZ523" s="518" t="n">
        <v>0</v>
      </c>
      <c r="BA523" s="518" t="n">
        <v>0</v>
      </c>
      <c r="BB523" s="518" t="n">
        <v>0</v>
      </c>
      <c r="BC523" s="518" t="n">
        <v>0</v>
      </c>
      <c r="BD523" s="518" t="n">
        <v>0</v>
      </c>
      <c r="BE523" s="518" t="n">
        <v>0</v>
      </c>
      <c r="BF523" s="518" t="n">
        <v>0</v>
      </c>
      <c r="BG523" s="518" t="n">
        <v>0</v>
      </c>
      <c r="BH523" s="518" t="n">
        <v>0</v>
      </c>
      <c r="BI523" s="518" t="n">
        <v>0</v>
      </c>
      <c r="BJ523" s="518"/>
      <c r="BK523" s="518"/>
      <c r="BL523" s="518" t="n">
        <v>0</v>
      </c>
      <c r="BM523" s="518"/>
      <c r="BN523" s="518"/>
      <c r="BO523" s="518"/>
      <c r="BP523" s="518"/>
      <c r="BQ523" s="518"/>
      <c r="BR523" s="518"/>
      <c r="BS523" s="518"/>
      <c r="BT523" s="518"/>
      <c r="BU523" s="518"/>
      <c r="BV523" s="518" t="n">
        <v>0</v>
      </c>
      <c r="BW523" s="518" t="n">
        <v>0</v>
      </c>
      <c r="BX523" s="518" t="n">
        <v>0</v>
      </c>
      <c r="BY523" s="518" t="n">
        <v>0</v>
      </c>
      <c r="BZ523" s="518" t="n">
        <v>0</v>
      </c>
      <c r="CA523" s="518" t="n">
        <v>0</v>
      </c>
      <c r="CB523" s="518" t="n">
        <v>0</v>
      </c>
      <c r="CC523" s="518" t="n">
        <v>0</v>
      </c>
      <c r="CD523" s="518" t="n">
        <v>0</v>
      </c>
      <c r="CE523" s="518" t="n">
        <v>0</v>
      </c>
      <c r="CF523" s="518" t="n">
        <v>0</v>
      </c>
      <c r="CG523" s="518" t="n">
        <v>0</v>
      </c>
      <c r="CH523" s="518"/>
      <c r="CI523" s="716"/>
      <c r="CL523" s="48" t="n">
        <v>0</v>
      </c>
      <c r="CM523" s="48" t="n">
        <f aca="false">CL523-V523</f>
        <v>0</v>
      </c>
      <c r="CN523" s="702" t="n">
        <f aca="false">SUM(CO523:DR523)</f>
        <v>0</v>
      </c>
      <c r="CO523" s="703" t="n">
        <v>0</v>
      </c>
      <c r="CP523" s="703"/>
      <c r="CQ523" s="703" t="n">
        <v>0</v>
      </c>
      <c r="CR523" s="703"/>
      <c r="CS523" s="703" t="n">
        <v>0</v>
      </c>
      <c r="CT523" s="703" t="n">
        <v>0</v>
      </c>
      <c r="CU523" s="703"/>
      <c r="CV523" s="703"/>
      <c r="CW523" s="703"/>
      <c r="CX523" s="703" t="n">
        <v>0</v>
      </c>
      <c r="CY523" s="703" t="n">
        <v>0</v>
      </c>
      <c r="CZ523" s="703" t="n">
        <v>0</v>
      </c>
      <c r="DA523" s="703"/>
      <c r="DB523" s="703"/>
      <c r="DC523" s="703"/>
      <c r="DD523" s="703"/>
      <c r="DE523" s="703" t="n">
        <v>0</v>
      </c>
      <c r="DF523" s="703"/>
      <c r="DG523" s="703" t="n">
        <v>0</v>
      </c>
      <c r="DH523" s="703" t="n">
        <v>0</v>
      </c>
      <c r="DI523" s="703" t="n">
        <v>0</v>
      </c>
      <c r="DJ523" s="703" t="n">
        <v>0</v>
      </c>
      <c r="DK523" s="703" t="n">
        <v>0</v>
      </c>
      <c r="DL523" s="703" t="n">
        <v>0</v>
      </c>
      <c r="DM523" s="703"/>
      <c r="DN523" s="703"/>
      <c r="DO523" s="703"/>
      <c r="DP523" s="703"/>
      <c r="DQ523" s="703"/>
      <c r="DR523" s="703"/>
      <c r="DS523" s="704" t="n">
        <f aca="false">CN523-V523</f>
        <v>0</v>
      </c>
      <c r="DT523" s="719" t="s">
        <v>1828</v>
      </c>
      <c r="DU523" s="48"/>
    </row>
    <row r="524" customFormat="false" ht="15" hidden="false" customHeight="true" outlineLevel="0" collapsed="false">
      <c r="A524" s="705" t="n">
        <f aca="false">A523+1</f>
        <v>515</v>
      </c>
      <c r="B524" s="706" t="s">
        <v>1099</v>
      </c>
      <c r="C524" s="706" t="s">
        <v>499</v>
      </c>
      <c r="D524" s="706" t="s">
        <v>1100</v>
      </c>
      <c r="E524" s="243" t="n">
        <f aca="false">COUNTIF($G$10:$G$1856,$G524)</f>
        <v>1</v>
      </c>
      <c r="F524" s="717" t="s">
        <v>1962</v>
      </c>
      <c r="G524" s="717" t="s">
        <v>1962</v>
      </c>
      <c r="H524" s="707" t="s">
        <v>1124</v>
      </c>
      <c r="I524" s="708" t="s">
        <v>985</v>
      </c>
      <c r="J524" s="707" t="s">
        <v>406</v>
      </c>
      <c r="K524" s="709" t="s">
        <v>369</v>
      </c>
      <c r="L524" s="707" t="s">
        <v>405</v>
      </c>
      <c r="M524" s="708" t="s">
        <v>1035</v>
      </c>
      <c r="N524" s="710" t="s">
        <v>934</v>
      </c>
      <c r="O524" s="512" t="n">
        <v>1</v>
      </c>
      <c r="P524" s="512" t="n">
        <v>1</v>
      </c>
      <c r="Q524" s="711" t="n">
        <v>0.01456</v>
      </c>
      <c r="R524" s="712"/>
      <c r="S524" s="715" t="n">
        <v>55.77</v>
      </c>
      <c r="T524" s="714" t="n">
        <v>55.77</v>
      </c>
      <c r="U524" s="715"/>
      <c r="V524" s="262" t="n">
        <f aca="false">SUM(W524:CI524)</f>
        <v>0</v>
      </c>
      <c r="W524" s="243" t="n">
        <v>0</v>
      </c>
      <c r="X524" s="243" t="n">
        <v>0</v>
      </c>
      <c r="Y524" s="243" t="n">
        <v>0</v>
      </c>
      <c r="Z524" s="243" t="n">
        <v>0</v>
      </c>
      <c r="AA524" s="243" t="n">
        <v>0</v>
      </c>
      <c r="AB524" s="243" t="n">
        <v>0</v>
      </c>
      <c r="AC524" s="243" t="n">
        <v>0</v>
      </c>
      <c r="AD524" s="243" t="n">
        <v>0</v>
      </c>
      <c r="AE524" s="243" t="n">
        <v>0</v>
      </c>
      <c r="AF524" s="243" t="n">
        <v>0</v>
      </c>
      <c r="AG524" s="243" t="n">
        <v>0</v>
      </c>
      <c r="AH524" s="518" t="n">
        <v>0</v>
      </c>
      <c r="AI524" s="243" t="n">
        <v>0</v>
      </c>
      <c r="AJ524" s="243" t="n">
        <v>0</v>
      </c>
      <c r="AK524" s="518" t="n">
        <v>0</v>
      </c>
      <c r="AL524" s="518" t="n">
        <v>0</v>
      </c>
      <c r="AM524" s="518" t="n">
        <v>0</v>
      </c>
      <c r="AN524" s="518" t="n">
        <v>0</v>
      </c>
      <c r="AO524" s="518" t="n">
        <v>0</v>
      </c>
      <c r="AP524" s="518" t="n">
        <v>0</v>
      </c>
      <c r="AQ524" s="518" t="n">
        <v>0</v>
      </c>
      <c r="AR524" s="518" t="n">
        <v>0</v>
      </c>
      <c r="AS524" s="518" t="n">
        <v>0</v>
      </c>
      <c r="AT524" s="518" t="n">
        <v>0</v>
      </c>
      <c r="AU524" s="518" t="n">
        <v>0</v>
      </c>
      <c r="AV524" s="518" t="n">
        <v>0</v>
      </c>
      <c r="AW524" s="518" t="n">
        <v>0</v>
      </c>
      <c r="AX524" s="518" t="n">
        <v>0</v>
      </c>
      <c r="AY524" s="518" t="n">
        <v>0</v>
      </c>
      <c r="AZ524" s="518" t="n">
        <v>0</v>
      </c>
      <c r="BA524" s="518" t="n">
        <v>0</v>
      </c>
      <c r="BB524" s="518" t="n">
        <v>0</v>
      </c>
      <c r="BC524" s="518" t="n">
        <v>0</v>
      </c>
      <c r="BD524" s="518" t="n">
        <v>0</v>
      </c>
      <c r="BE524" s="518" t="n">
        <v>0</v>
      </c>
      <c r="BF524" s="518" t="n">
        <v>0</v>
      </c>
      <c r="BG524" s="518" t="n">
        <v>0</v>
      </c>
      <c r="BH524" s="518" t="n">
        <v>0</v>
      </c>
      <c r="BI524" s="518" t="n">
        <v>0</v>
      </c>
      <c r="BJ524" s="518"/>
      <c r="BK524" s="518"/>
      <c r="BL524" s="518" t="n">
        <v>0</v>
      </c>
      <c r="BM524" s="518"/>
      <c r="BN524" s="518"/>
      <c r="BO524" s="518"/>
      <c r="BP524" s="518"/>
      <c r="BQ524" s="518"/>
      <c r="BR524" s="518"/>
      <c r="BS524" s="518"/>
      <c r="BT524" s="518"/>
      <c r="BU524" s="518"/>
      <c r="BV524" s="518" t="n">
        <v>0</v>
      </c>
      <c r="BW524" s="518" t="n">
        <v>0</v>
      </c>
      <c r="BX524" s="518" t="n">
        <v>0</v>
      </c>
      <c r="BY524" s="518" t="n">
        <v>0</v>
      </c>
      <c r="BZ524" s="518" t="n">
        <v>0</v>
      </c>
      <c r="CA524" s="518" t="n">
        <v>0</v>
      </c>
      <c r="CB524" s="518" t="n">
        <v>0</v>
      </c>
      <c r="CC524" s="518" t="n">
        <v>0</v>
      </c>
      <c r="CD524" s="518" t="n">
        <v>0</v>
      </c>
      <c r="CE524" s="518" t="n">
        <v>0</v>
      </c>
      <c r="CF524" s="518" t="n">
        <v>0</v>
      </c>
      <c r="CG524" s="518" t="n">
        <v>0</v>
      </c>
      <c r="CH524" s="518"/>
      <c r="CI524" s="716"/>
      <c r="CL524" s="48" t="n">
        <v>0</v>
      </c>
      <c r="CM524" s="48" t="n">
        <f aca="false">CL524-V524</f>
        <v>0</v>
      </c>
      <c r="CN524" s="702" t="n">
        <f aca="false">SUM(CO524:DR524)</f>
        <v>0</v>
      </c>
      <c r="CO524" s="703" t="n">
        <v>0</v>
      </c>
      <c r="CP524" s="703"/>
      <c r="CQ524" s="703" t="n">
        <v>0</v>
      </c>
      <c r="CR524" s="703"/>
      <c r="CS524" s="703" t="n">
        <v>0</v>
      </c>
      <c r="CT524" s="703" t="n">
        <v>0</v>
      </c>
      <c r="CU524" s="703"/>
      <c r="CV524" s="703"/>
      <c r="CW524" s="703"/>
      <c r="CX524" s="703" t="n">
        <v>0</v>
      </c>
      <c r="CY524" s="703" t="n">
        <v>0</v>
      </c>
      <c r="CZ524" s="703" t="n">
        <v>0</v>
      </c>
      <c r="DA524" s="703"/>
      <c r="DB524" s="703"/>
      <c r="DC524" s="703"/>
      <c r="DD524" s="703"/>
      <c r="DE524" s="703" t="n">
        <v>0</v>
      </c>
      <c r="DF524" s="703"/>
      <c r="DG524" s="703" t="n">
        <v>0</v>
      </c>
      <c r="DH524" s="703" t="n">
        <v>0</v>
      </c>
      <c r="DI524" s="703" t="n">
        <v>0</v>
      </c>
      <c r="DJ524" s="703" t="n">
        <v>0</v>
      </c>
      <c r="DK524" s="703" t="n">
        <v>0</v>
      </c>
      <c r="DL524" s="703" t="n">
        <v>0</v>
      </c>
      <c r="DM524" s="703"/>
      <c r="DN524" s="703"/>
      <c r="DO524" s="703"/>
      <c r="DP524" s="703"/>
      <c r="DQ524" s="703"/>
      <c r="DR524" s="703"/>
      <c r="DS524" s="704" t="n">
        <f aca="false">CN524-V524</f>
        <v>0</v>
      </c>
      <c r="DT524" s="719" t="s">
        <v>1828</v>
      </c>
      <c r="DU524" s="48"/>
    </row>
    <row r="525" customFormat="false" ht="15" hidden="false" customHeight="true" outlineLevel="0" collapsed="false">
      <c r="A525" s="705" t="n">
        <f aca="false">A524+1</f>
        <v>516</v>
      </c>
      <c r="B525" s="706" t="s">
        <v>1099</v>
      </c>
      <c r="C525" s="706" t="s">
        <v>499</v>
      </c>
      <c r="D525" s="706" t="s">
        <v>1100</v>
      </c>
      <c r="E525" s="243" t="n">
        <f aca="false">COUNTIF($G$10:$G$1856,$G525)</f>
        <v>1</v>
      </c>
      <c r="F525" s="717" t="s">
        <v>1963</v>
      </c>
      <c r="G525" s="717" t="s">
        <v>1963</v>
      </c>
      <c r="H525" s="707" t="s">
        <v>1126</v>
      </c>
      <c r="I525" s="708" t="s">
        <v>1127</v>
      </c>
      <c r="J525" s="707" t="s">
        <v>406</v>
      </c>
      <c r="K525" s="709" t="s">
        <v>369</v>
      </c>
      <c r="L525" s="707" t="s">
        <v>405</v>
      </c>
      <c r="M525" s="708" t="s">
        <v>1128</v>
      </c>
      <c r="N525" s="710" t="s">
        <v>934</v>
      </c>
      <c r="O525" s="512" t="n">
        <v>2</v>
      </c>
      <c r="P525" s="512" t="n">
        <v>1</v>
      </c>
      <c r="Q525" s="711" t="n">
        <v>0.0002</v>
      </c>
      <c r="R525" s="712"/>
      <c r="S525" s="715" t="n">
        <v>0.76</v>
      </c>
      <c r="T525" s="714" t="n">
        <v>0.76</v>
      </c>
      <c r="U525" s="715"/>
      <c r="V525" s="262" t="n">
        <f aca="false">SUM(W525:CI525)</f>
        <v>0</v>
      </c>
      <c r="W525" s="243" t="n">
        <v>0</v>
      </c>
      <c r="X525" s="243" t="n">
        <v>0</v>
      </c>
      <c r="Y525" s="243" t="n">
        <v>0</v>
      </c>
      <c r="Z525" s="243" t="n">
        <v>0</v>
      </c>
      <c r="AA525" s="243" t="n">
        <v>0</v>
      </c>
      <c r="AB525" s="243" t="n">
        <v>0</v>
      </c>
      <c r="AC525" s="243" t="n">
        <v>0</v>
      </c>
      <c r="AD525" s="243" t="n">
        <v>0</v>
      </c>
      <c r="AE525" s="243" t="n">
        <v>0</v>
      </c>
      <c r="AF525" s="243" t="n">
        <v>0</v>
      </c>
      <c r="AG525" s="243" t="n">
        <v>0</v>
      </c>
      <c r="AH525" s="518" t="n">
        <v>0</v>
      </c>
      <c r="AI525" s="243" t="n">
        <v>0</v>
      </c>
      <c r="AJ525" s="243" t="n">
        <v>0</v>
      </c>
      <c r="AK525" s="518" t="n">
        <v>0</v>
      </c>
      <c r="AL525" s="518" t="n">
        <v>0</v>
      </c>
      <c r="AM525" s="518" t="n">
        <v>0</v>
      </c>
      <c r="AN525" s="518" t="n">
        <v>0</v>
      </c>
      <c r="AO525" s="518" t="n">
        <v>0</v>
      </c>
      <c r="AP525" s="518" t="n">
        <v>0</v>
      </c>
      <c r="AQ525" s="518" t="n">
        <v>0</v>
      </c>
      <c r="AR525" s="518" t="n">
        <v>0</v>
      </c>
      <c r="AS525" s="518" t="n">
        <v>0</v>
      </c>
      <c r="AT525" s="518" t="n">
        <v>0</v>
      </c>
      <c r="AU525" s="518" t="n">
        <v>0</v>
      </c>
      <c r="AV525" s="518" t="n">
        <v>0</v>
      </c>
      <c r="AW525" s="518" t="n">
        <v>0</v>
      </c>
      <c r="AX525" s="518" t="n">
        <v>0</v>
      </c>
      <c r="AY525" s="518" t="n">
        <v>0</v>
      </c>
      <c r="AZ525" s="518" t="n">
        <v>0</v>
      </c>
      <c r="BA525" s="518" t="n">
        <v>0</v>
      </c>
      <c r="BB525" s="518" t="n">
        <v>0</v>
      </c>
      <c r="BC525" s="518" t="n">
        <v>0</v>
      </c>
      <c r="BD525" s="518" t="n">
        <v>0</v>
      </c>
      <c r="BE525" s="518" t="n">
        <v>0</v>
      </c>
      <c r="BF525" s="518" t="n">
        <v>0</v>
      </c>
      <c r="BG525" s="518" t="n">
        <v>0</v>
      </c>
      <c r="BH525" s="518" t="n">
        <v>0</v>
      </c>
      <c r="BI525" s="518" t="n">
        <v>0</v>
      </c>
      <c r="BJ525" s="518"/>
      <c r="BK525" s="518"/>
      <c r="BL525" s="518" t="n">
        <v>0</v>
      </c>
      <c r="BM525" s="518"/>
      <c r="BN525" s="518"/>
      <c r="BO525" s="518"/>
      <c r="BP525" s="518"/>
      <c r="BQ525" s="518"/>
      <c r="BR525" s="518"/>
      <c r="BS525" s="518"/>
      <c r="BT525" s="518"/>
      <c r="BU525" s="518"/>
      <c r="BV525" s="518" t="n">
        <v>0</v>
      </c>
      <c r="BW525" s="518" t="n">
        <v>0</v>
      </c>
      <c r="BX525" s="518" t="n">
        <v>0</v>
      </c>
      <c r="BY525" s="518" t="n">
        <v>0</v>
      </c>
      <c r="BZ525" s="518" t="n">
        <v>0</v>
      </c>
      <c r="CA525" s="518" t="n">
        <v>0</v>
      </c>
      <c r="CB525" s="518" t="n">
        <v>0</v>
      </c>
      <c r="CC525" s="518" t="n">
        <v>0</v>
      </c>
      <c r="CD525" s="518" t="n">
        <v>0</v>
      </c>
      <c r="CE525" s="518" t="n">
        <v>0</v>
      </c>
      <c r="CF525" s="518" t="n">
        <v>0</v>
      </c>
      <c r="CG525" s="518" t="n">
        <v>0</v>
      </c>
      <c r="CH525" s="518"/>
      <c r="CI525" s="716"/>
      <c r="CL525" s="48" t="n">
        <v>0</v>
      </c>
      <c r="CM525" s="48" t="n">
        <f aca="false">CL525-V525</f>
        <v>0</v>
      </c>
      <c r="CN525" s="702" t="n">
        <f aca="false">SUM(CO525:DR525)</f>
        <v>0</v>
      </c>
      <c r="CO525" s="703" t="n">
        <v>0</v>
      </c>
      <c r="CP525" s="703"/>
      <c r="CQ525" s="703" t="n">
        <v>0</v>
      </c>
      <c r="CR525" s="703"/>
      <c r="CS525" s="703" t="n">
        <v>0</v>
      </c>
      <c r="CT525" s="703" t="n">
        <v>0</v>
      </c>
      <c r="CU525" s="703"/>
      <c r="CV525" s="703"/>
      <c r="CW525" s="703"/>
      <c r="CX525" s="703" t="n">
        <v>0</v>
      </c>
      <c r="CY525" s="703" t="n">
        <v>0</v>
      </c>
      <c r="CZ525" s="703" t="n">
        <v>0</v>
      </c>
      <c r="DA525" s="703"/>
      <c r="DB525" s="703"/>
      <c r="DC525" s="703"/>
      <c r="DD525" s="703"/>
      <c r="DE525" s="703" t="n">
        <v>0</v>
      </c>
      <c r="DF525" s="703"/>
      <c r="DG525" s="703" t="n">
        <v>0</v>
      </c>
      <c r="DH525" s="703" t="n">
        <v>0</v>
      </c>
      <c r="DI525" s="703" t="n">
        <v>0</v>
      </c>
      <c r="DJ525" s="703" t="n">
        <v>0</v>
      </c>
      <c r="DK525" s="703" t="n">
        <v>0</v>
      </c>
      <c r="DL525" s="703" t="n">
        <v>0</v>
      </c>
      <c r="DM525" s="703"/>
      <c r="DN525" s="703"/>
      <c r="DO525" s="703"/>
      <c r="DP525" s="703"/>
      <c r="DQ525" s="703"/>
      <c r="DR525" s="703"/>
      <c r="DS525" s="704" t="n">
        <f aca="false">CN525-V525</f>
        <v>0</v>
      </c>
      <c r="DT525" s="719" t="s">
        <v>1828</v>
      </c>
      <c r="DU525" s="48"/>
    </row>
    <row r="526" customFormat="false" ht="15" hidden="false" customHeight="true" outlineLevel="0" collapsed="false">
      <c r="A526" s="705" t="n">
        <f aca="false">A525+1</f>
        <v>517</v>
      </c>
      <c r="B526" s="706" t="s">
        <v>1099</v>
      </c>
      <c r="C526" s="706" t="s">
        <v>499</v>
      </c>
      <c r="D526" s="706" t="s">
        <v>1100</v>
      </c>
      <c r="E526" s="243" t="n">
        <f aca="false">COUNTIF($G$10:$G$1856,$G526)</f>
        <v>1</v>
      </c>
      <c r="F526" s="717" t="s">
        <v>1964</v>
      </c>
      <c r="G526" s="717" t="s">
        <v>1964</v>
      </c>
      <c r="H526" s="707" t="s">
        <v>1130</v>
      </c>
      <c r="I526" s="708" t="s">
        <v>1046</v>
      </c>
      <c r="J526" s="707" t="s">
        <v>406</v>
      </c>
      <c r="K526" s="709" t="s">
        <v>369</v>
      </c>
      <c r="L526" s="707" t="s">
        <v>405</v>
      </c>
      <c r="M526" s="708" t="s">
        <v>1131</v>
      </c>
      <c r="N526" s="710" t="s">
        <v>934</v>
      </c>
      <c r="O526" s="512" t="n">
        <v>1</v>
      </c>
      <c r="P526" s="512" t="n">
        <v>1</v>
      </c>
      <c r="Q526" s="711" t="n">
        <v>0.0032</v>
      </c>
      <c r="R526" s="712"/>
      <c r="S526" s="715" t="n">
        <v>12.27</v>
      </c>
      <c r="T526" s="714" t="n">
        <v>12.27</v>
      </c>
      <c r="U526" s="715"/>
      <c r="V526" s="262" t="n">
        <f aca="false">SUM(W526:CI526)</f>
        <v>0</v>
      </c>
      <c r="W526" s="243" t="n">
        <v>0</v>
      </c>
      <c r="X526" s="243" t="n">
        <v>0</v>
      </c>
      <c r="Y526" s="243" t="n">
        <v>0</v>
      </c>
      <c r="Z526" s="243" t="n">
        <v>0</v>
      </c>
      <c r="AA526" s="243" t="n">
        <v>0</v>
      </c>
      <c r="AB526" s="243" t="n">
        <v>0</v>
      </c>
      <c r="AC526" s="243" t="n">
        <v>0</v>
      </c>
      <c r="AD526" s="243" t="n">
        <v>0</v>
      </c>
      <c r="AE526" s="243" t="n">
        <v>0</v>
      </c>
      <c r="AF526" s="243" t="n">
        <v>0</v>
      </c>
      <c r="AG526" s="243" t="n">
        <v>0</v>
      </c>
      <c r="AH526" s="518" t="n">
        <v>0</v>
      </c>
      <c r="AI526" s="243" t="n">
        <v>0</v>
      </c>
      <c r="AJ526" s="243" t="n">
        <v>0</v>
      </c>
      <c r="AK526" s="518" t="n">
        <v>0</v>
      </c>
      <c r="AL526" s="518" t="n">
        <v>0</v>
      </c>
      <c r="AM526" s="518" t="n">
        <v>0</v>
      </c>
      <c r="AN526" s="518" t="n">
        <v>0</v>
      </c>
      <c r="AO526" s="518" t="n">
        <v>0</v>
      </c>
      <c r="AP526" s="518" t="n">
        <v>0</v>
      </c>
      <c r="AQ526" s="518" t="n">
        <v>0</v>
      </c>
      <c r="AR526" s="518" t="n">
        <v>0</v>
      </c>
      <c r="AS526" s="518" t="n">
        <v>0</v>
      </c>
      <c r="AT526" s="518" t="n">
        <v>0</v>
      </c>
      <c r="AU526" s="518" t="n">
        <v>0</v>
      </c>
      <c r="AV526" s="518" t="n">
        <v>0</v>
      </c>
      <c r="AW526" s="518" t="n">
        <v>0</v>
      </c>
      <c r="AX526" s="518" t="n">
        <v>0</v>
      </c>
      <c r="AY526" s="518" t="n">
        <v>0</v>
      </c>
      <c r="AZ526" s="518" t="n">
        <v>0</v>
      </c>
      <c r="BA526" s="518" t="n">
        <v>0</v>
      </c>
      <c r="BB526" s="518" t="n">
        <v>0</v>
      </c>
      <c r="BC526" s="518" t="n">
        <v>0</v>
      </c>
      <c r="BD526" s="518" t="n">
        <v>0</v>
      </c>
      <c r="BE526" s="518" t="n">
        <v>0</v>
      </c>
      <c r="BF526" s="518" t="n">
        <v>0</v>
      </c>
      <c r="BG526" s="518" t="n">
        <v>0</v>
      </c>
      <c r="BH526" s="518" t="n">
        <v>0</v>
      </c>
      <c r="BI526" s="518" t="n">
        <v>0</v>
      </c>
      <c r="BJ526" s="518"/>
      <c r="BK526" s="518"/>
      <c r="BL526" s="518" t="n">
        <v>0</v>
      </c>
      <c r="BM526" s="518"/>
      <c r="BN526" s="518"/>
      <c r="BO526" s="518"/>
      <c r="BP526" s="518"/>
      <c r="BQ526" s="518"/>
      <c r="BR526" s="518"/>
      <c r="BS526" s="518"/>
      <c r="BT526" s="518"/>
      <c r="BU526" s="518"/>
      <c r="BV526" s="518" t="n">
        <v>0</v>
      </c>
      <c r="BW526" s="518" t="n">
        <v>0</v>
      </c>
      <c r="BX526" s="518" t="n">
        <v>0</v>
      </c>
      <c r="BY526" s="518" t="n">
        <v>0</v>
      </c>
      <c r="BZ526" s="518" t="n">
        <v>0</v>
      </c>
      <c r="CA526" s="518" t="n">
        <v>0</v>
      </c>
      <c r="CB526" s="518" t="n">
        <v>0</v>
      </c>
      <c r="CC526" s="518" t="n">
        <v>0</v>
      </c>
      <c r="CD526" s="518" t="n">
        <v>0</v>
      </c>
      <c r="CE526" s="518" t="n">
        <v>0</v>
      </c>
      <c r="CF526" s="518" t="n">
        <v>0</v>
      </c>
      <c r="CG526" s="518" t="n">
        <v>0</v>
      </c>
      <c r="CH526" s="518"/>
      <c r="CI526" s="716"/>
      <c r="CL526" s="48" t="n">
        <v>0</v>
      </c>
      <c r="CM526" s="48" t="n">
        <f aca="false">CL526-V526</f>
        <v>0</v>
      </c>
      <c r="CN526" s="702" t="n">
        <f aca="false">SUM(CO526:DR526)</f>
        <v>0</v>
      </c>
      <c r="CO526" s="703" t="n">
        <v>0</v>
      </c>
      <c r="CP526" s="703"/>
      <c r="CQ526" s="703" t="n">
        <v>0</v>
      </c>
      <c r="CR526" s="703"/>
      <c r="CS526" s="703" t="n">
        <v>0</v>
      </c>
      <c r="CT526" s="703" t="n">
        <v>0</v>
      </c>
      <c r="CU526" s="703"/>
      <c r="CV526" s="703"/>
      <c r="CW526" s="703"/>
      <c r="CX526" s="703" t="n">
        <v>0</v>
      </c>
      <c r="CY526" s="703" t="n">
        <v>0</v>
      </c>
      <c r="CZ526" s="703" t="n">
        <v>0</v>
      </c>
      <c r="DA526" s="703"/>
      <c r="DB526" s="703"/>
      <c r="DC526" s="703"/>
      <c r="DD526" s="703"/>
      <c r="DE526" s="703" t="n">
        <v>0</v>
      </c>
      <c r="DF526" s="703"/>
      <c r="DG526" s="703" t="n">
        <v>0</v>
      </c>
      <c r="DH526" s="703" t="n">
        <v>0</v>
      </c>
      <c r="DI526" s="703" t="n">
        <v>0</v>
      </c>
      <c r="DJ526" s="703" t="n">
        <v>0</v>
      </c>
      <c r="DK526" s="703" t="n">
        <v>0</v>
      </c>
      <c r="DL526" s="703" t="n">
        <v>0</v>
      </c>
      <c r="DM526" s="703"/>
      <c r="DN526" s="703"/>
      <c r="DO526" s="703"/>
      <c r="DP526" s="703"/>
      <c r="DQ526" s="703"/>
      <c r="DR526" s="703"/>
      <c r="DS526" s="704" t="n">
        <f aca="false">CN526-V526</f>
        <v>0</v>
      </c>
      <c r="DT526" s="719" t="s">
        <v>1828</v>
      </c>
      <c r="DU526" s="48"/>
    </row>
    <row r="527" customFormat="false" ht="15" hidden="false" customHeight="true" outlineLevel="0" collapsed="false">
      <c r="A527" s="705" t="n">
        <f aca="false">A526+1</f>
        <v>518</v>
      </c>
      <c r="B527" s="706" t="s">
        <v>1099</v>
      </c>
      <c r="C527" s="706" t="s">
        <v>499</v>
      </c>
      <c r="D527" s="706" t="s">
        <v>1100</v>
      </c>
      <c r="E527" s="243" t="n">
        <f aca="false">COUNTIF($G$10:$G$1856,$G527)</f>
        <v>1</v>
      </c>
      <c r="F527" s="717" t="s">
        <v>1965</v>
      </c>
      <c r="G527" s="717" t="s">
        <v>1965</v>
      </c>
      <c r="H527" s="707" t="s">
        <v>1133</v>
      </c>
      <c r="I527" s="708" t="s">
        <v>1134</v>
      </c>
      <c r="J527" s="707" t="s">
        <v>406</v>
      </c>
      <c r="K527" s="709" t="s">
        <v>369</v>
      </c>
      <c r="L527" s="707" t="s">
        <v>405</v>
      </c>
      <c r="M527" s="708" t="s">
        <v>1053</v>
      </c>
      <c r="N527" s="710" t="s">
        <v>934</v>
      </c>
      <c r="O527" s="512" t="n">
        <v>2</v>
      </c>
      <c r="P527" s="512" t="n">
        <v>1</v>
      </c>
      <c r="Q527" s="711" t="n">
        <v>0.00231</v>
      </c>
      <c r="R527" s="712"/>
      <c r="S527" s="715" t="n">
        <v>8.84</v>
      </c>
      <c r="T527" s="714" t="n">
        <v>8.84</v>
      </c>
      <c r="U527" s="715"/>
      <c r="V527" s="262" t="n">
        <f aca="false">SUM(W527:CI527)</f>
        <v>0</v>
      </c>
      <c r="W527" s="243" t="n">
        <v>0</v>
      </c>
      <c r="X527" s="243" t="n">
        <v>0</v>
      </c>
      <c r="Y527" s="243" t="n">
        <v>0</v>
      </c>
      <c r="Z527" s="243" t="n">
        <v>0</v>
      </c>
      <c r="AA527" s="243" t="n">
        <v>0</v>
      </c>
      <c r="AB527" s="243" t="n">
        <v>0</v>
      </c>
      <c r="AC527" s="243" t="n">
        <v>0</v>
      </c>
      <c r="AD527" s="243" t="n">
        <v>0</v>
      </c>
      <c r="AE527" s="243" t="n">
        <v>0</v>
      </c>
      <c r="AF527" s="243" t="n">
        <v>0</v>
      </c>
      <c r="AG527" s="243" t="n">
        <v>0</v>
      </c>
      <c r="AH527" s="518" t="n">
        <v>0</v>
      </c>
      <c r="AI527" s="243" t="n">
        <v>0</v>
      </c>
      <c r="AJ527" s="243" t="n">
        <v>0</v>
      </c>
      <c r="AK527" s="518" t="n">
        <v>0</v>
      </c>
      <c r="AL527" s="518" t="n">
        <v>0</v>
      </c>
      <c r="AM527" s="518" t="n">
        <v>0</v>
      </c>
      <c r="AN527" s="518" t="n">
        <v>0</v>
      </c>
      <c r="AO527" s="518" t="n">
        <v>0</v>
      </c>
      <c r="AP527" s="518" t="n">
        <v>0</v>
      </c>
      <c r="AQ527" s="518" t="n">
        <v>0</v>
      </c>
      <c r="AR527" s="518" t="n">
        <v>0</v>
      </c>
      <c r="AS527" s="518" t="n">
        <v>0</v>
      </c>
      <c r="AT527" s="518" t="n">
        <v>0</v>
      </c>
      <c r="AU527" s="518" t="n">
        <v>0</v>
      </c>
      <c r="AV527" s="518" t="n">
        <v>0</v>
      </c>
      <c r="AW527" s="518" t="n">
        <v>0</v>
      </c>
      <c r="AX527" s="518" t="n">
        <v>0</v>
      </c>
      <c r="AY527" s="518" t="n">
        <v>0</v>
      </c>
      <c r="AZ527" s="518" t="n">
        <v>0</v>
      </c>
      <c r="BA527" s="518" t="n">
        <v>0</v>
      </c>
      <c r="BB527" s="518" t="n">
        <v>0</v>
      </c>
      <c r="BC527" s="518" t="n">
        <v>0</v>
      </c>
      <c r="BD527" s="518" t="n">
        <v>0</v>
      </c>
      <c r="BE527" s="518" t="n">
        <v>0</v>
      </c>
      <c r="BF527" s="518" t="n">
        <v>0</v>
      </c>
      <c r="BG527" s="518" t="n">
        <v>0</v>
      </c>
      <c r="BH527" s="518" t="n">
        <v>0</v>
      </c>
      <c r="BI527" s="518" t="n">
        <v>0</v>
      </c>
      <c r="BJ527" s="518"/>
      <c r="BK527" s="518"/>
      <c r="BL527" s="518" t="n">
        <v>0</v>
      </c>
      <c r="BM527" s="518"/>
      <c r="BN527" s="518"/>
      <c r="BO527" s="518"/>
      <c r="BP527" s="518"/>
      <c r="BQ527" s="518"/>
      <c r="BR527" s="518"/>
      <c r="BS527" s="518"/>
      <c r="BT527" s="518"/>
      <c r="BU527" s="518"/>
      <c r="BV527" s="518" t="n">
        <v>0</v>
      </c>
      <c r="BW527" s="518" t="n">
        <v>0</v>
      </c>
      <c r="BX527" s="518" t="n">
        <v>0</v>
      </c>
      <c r="BY527" s="518" t="n">
        <v>0</v>
      </c>
      <c r="BZ527" s="518" t="n">
        <v>0</v>
      </c>
      <c r="CA527" s="518" t="n">
        <v>0</v>
      </c>
      <c r="CB527" s="518" t="n">
        <v>0</v>
      </c>
      <c r="CC527" s="518" t="n">
        <v>0</v>
      </c>
      <c r="CD527" s="518" t="n">
        <v>0</v>
      </c>
      <c r="CE527" s="518" t="n">
        <v>0</v>
      </c>
      <c r="CF527" s="518" t="n">
        <v>0</v>
      </c>
      <c r="CG527" s="518" t="n">
        <v>0</v>
      </c>
      <c r="CH527" s="518"/>
      <c r="CI527" s="716"/>
      <c r="CL527" s="48" t="n">
        <v>0</v>
      </c>
      <c r="CM527" s="48" t="n">
        <f aca="false">CL527-V527</f>
        <v>0</v>
      </c>
      <c r="CN527" s="702" t="n">
        <f aca="false">SUM(CO527:DR527)</f>
        <v>0</v>
      </c>
      <c r="CO527" s="703" t="n">
        <v>0</v>
      </c>
      <c r="CP527" s="703"/>
      <c r="CQ527" s="703" t="n">
        <v>0</v>
      </c>
      <c r="CR527" s="703"/>
      <c r="CS527" s="703" t="n">
        <v>0</v>
      </c>
      <c r="CT527" s="703" t="n">
        <v>0</v>
      </c>
      <c r="CU527" s="703"/>
      <c r="CV527" s="703"/>
      <c r="CW527" s="703"/>
      <c r="CX527" s="703" t="n">
        <v>0</v>
      </c>
      <c r="CY527" s="703" t="n">
        <v>0</v>
      </c>
      <c r="CZ527" s="703" t="n">
        <v>0</v>
      </c>
      <c r="DA527" s="703"/>
      <c r="DB527" s="703"/>
      <c r="DC527" s="703"/>
      <c r="DD527" s="703"/>
      <c r="DE527" s="703" t="n">
        <v>0</v>
      </c>
      <c r="DF527" s="703"/>
      <c r="DG527" s="703" t="n">
        <v>0</v>
      </c>
      <c r="DH527" s="703" t="n">
        <v>0</v>
      </c>
      <c r="DI527" s="703" t="n">
        <v>0</v>
      </c>
      <c r="DJ527" s="703" t="n">
        <v>0</v>
      </c>
      <c r="DK527" s="703" t="n">
        <v>0</v>
      </c>
      <c r="DL527" s="703" t="n">
        <v>0</v>
      </c>
      <c r="DM527" s="703"/>
      <c r="DN527" s="703"/>
      <c r="DO527" s="703"/>
      <c r="DP527" s="703"/>
      <c r="DQ527" s="703"/>
      <c r="DR527" s="703"/>
      <c r="DS527" s="704" t="n">
        <f aca="false">CN527-V527</f>
        <v>0</v>
      </c>
      <c r="DT527" s="719" t="s">
        <v>1828</v>
      </c>
      <c r="DU527" s="48"/>
    </row>
    <row r="528" customFormat="false" ht="15" hidden="false" customHeight="true" outlineLevel="0" collapsed="false">
      <c r="A528" s="705" t="n">
        <f aca="false">A527+1</f>
        <v>519</v>
      </c>
      <c r="B528" s="706" t="s">
        <v>1099</v>
      </c>
      <c r="C528" s="706" t="s">
        <v>499</v>
      </c>
      <c r="D528" s="706" t="s">
        <v>1100</v>
      </c>
      <c r="E528" s="243" t="n">
        <f aca="false">COUNTIF($G$10:$G$1856,$G528)</f>
        <v>1</v>
      </c>
      <c r="F528" s="717" t="s">
        <v>1966</v>
      </c>
      <c r="G528" s="717" t="s">
        <v>1966</v>
      </c>
      <c r="H528" s="707" t="s">
        <v>1136</v>
      </c>
      <c r="I528" s="708" t="s">
        <v>1137</v>
      </c>
      <c r="J528" s="707" t="s">
        <v>406</v>
      </c>
      <c r="K528" s="709" t="s">
        <v>369</v>
      </c>
      <c r="L528" s="707" t="s">
        <v>405</v>
      </c>
      <c r="M528" s="708" t="s">
        <v>1138</v>
      </c>
      <c r="N528" s="710" t="s">
        <v>934</v>
      </c>
      <c r="O528" s="512" t="n">
        <v>2</v>
      </c>
      <c r="P528" s="512" t="n">
        <v>1</v>
      </c>
      <c r="Q528" s="711" t="n">
        <v>0.002775</v>
      </c>
      <c r="R528" s="712"/>
      <c r="S528" s="715" t="n">
        <v>10.63</v>
      </c>
      <c r="T528" s="714" t="n">
        <v>10.63</v>
      </c>
      <c r="U528" s="715"/>
      <c r="V528" s="262" t="n">
        <f aca="false">SUM(W528:CI528)</f>
        <v>1</v>
      </c>
      <c r="W528" s="243" t="n">
        <v>0</v>
      </c>
      <c r="X528" s="243" t="n">
        <v>0</v>
      </c>
      <c r="Y528" s="243" t="n">
        <v>0</v>
      </c>
      <c r="Z528" s="243" t="n">
        <v>0</v>
      </c>
      <c r="AA528" s="243" t="n">
        <v>0</v>
      </c>
      <c r="AB528" s="243" t="n">
        <v>0</v>
      </c>
      <c r="AC528" s="243" t="n">
        <v>0</v>
      </c>
      <c r="AD528" s="243" t="n">
        <v>0</v>
      </c>
      <c r="AE528" s="243" t="n">
        <v>0</v>
      </c>
      <c r="AF528" s="243" t="n">
        <v>0</v>
      </c>
      <c r="AG528" s="243" t="n">
        <v>1</v>
      </c>
      <c r="AH528" s="518" t="n">
        <v>0</v>
      </c>
      <c r="AI528" s="243" t="n">
        <v>0</v>
      </c>
      <c r="AJ528" s="243" t="n">
        <v>0</v>
      </c>
      <c r="AK528" s="518" t="n">
        <v>0</v>
      </c>
      <c r="AL528" s="518" t="n">
        <v>0</v>
      </c>
      <c r="AM528" s="518" t="n">
        <v>0</v>
      </c>
      <c r="AN528" s="518" t="n">
        <v>0</v>
      </c>
      <c r="AO528" s="518" t="n">
        <v>0</v>
      </c>
      <c r="AP528" s="518" t="n">
        <v>0</v>
      </c>
      <c r="AQ528" s="518" t="n">
        <v>0</v>
      </c>
      <c r="AR528" s="518" t="n">
        <v>0</v>
      </c>
      <c r="AS528" s="518" t="n">
        <v>0</v>
      </c>
      <c r="AT528" s="518" t="n">
        <v>0</v>
      </c>
      <c r="AU528" s="518" t="n">
        <v>0</v>
      </c>
      <c r="AV528" s="518" t="n">
        <v>0</v>
      </c>
      <c r="AW528" s="518" t="n">
        <v>0</v>
      </c>
      <c r="AX528" s="518" t="n">
        <v>0</v>
      </c>
      <c r="AY528" s="518" t="n">
        <v>0</v>
      </c>
      <c r="AZ528" s="518" t="n">
        <v>0</v>
      </c>
      <c r="BA528" s="518" t="n">
        <v>0</v>
      </c>
      <c r="BB528" s="518" t="n">
        <v>0</v>
      </c>
      <c r="BC528" s="518" t="n">
        <v>0</v>
      </c>
      <c r="BD528" s="518" t="n">
        <v>0</v>
      </c>
      <c r="BE528" s="518" t="n">
        <v>0</v>
      </c>
      <c r="BF528" s="518" t="n">
        <v>0</v>
      </c>
      <c r="BG528" s="518" t="n">
        <v>0</v>
      </c>
      <c r="BH528" s="518" t="n">
        <v>0</v>
      </c>
      <c r="BI528" s="518" t="n">
        <v>0</v>
      </c>
      <c r="BJ528" s="518"/>
      <c r="BK528" s="518"/>
      <c r="BL528" s="518" t="n">
        <v>0</v>
      </c>
      <c r="BM528" s="518"/>
      <c r="BN528" s="518"/>
      <c r="BO528" s="518"/>
      <c r="BP528" s="518"/>
      <c r="BQ528" s="518"/>
      <c r="BR528" s="518"/>
      <c r="BS528" s="518"/>
      <c r="BT528" s="518"/>
      <c r="BU528" s="518"/>
      <c r="BV528" s="518" t="n">
        <v>0</v>
      </c>
      <c r="BW528" s="518" t="n">
        <v>0</v>
      </c>
      <c r="BX528" s="518" t="n">
        <v>0</v>
      </c>
      <c r="BY528" s="518" t="n">
        <v>0</v>
      </c>
      <c r="BZ528" s="518" t="n">
        <v>0</v>
      </c>
      <c r="CA528" s="518" t="n">
        <v>0</v>
      </c>
      <c r="CB528" s="518" t="n">
        <v>0</v>
      </c>
      <c r="CC528" s="518" t="n">
        <v>0</v>
      </c>
      <c r="CD528" s="518" t="n">
        <v>0</v>
      </c>
      <c r="CE528" s="518" t="n">
        <v>0</v>
      </c>
      <c r="CF528" s="518" t="n">
        <v>0</v>
      </c>
      <c r="CG528" s="518" t="n">
        <v>0</v>
      </c>
      <c r="CH528" s="518"/>
      <c r="CI528" s="716"/>
      <c r="CL528" s="48" t="n">
        <v>1</v>
      </c>
      <c r="CM528" s="48" t="n">
        <f aca="false">CL528-V528</f>
        <v>0</v>
      </c>
      <c r="CN528" s="702" t="n">
        <f aca="false">SUM(CO528:DR528)</f>
        <v>1</v>
      </c>
      <c r="CO528" s="703" t="n">
        <v>0</v>
      </c>
      <c r="CP528" s="703"/>
      <c r="CQ528" s="703" t="n">
        <v>0</v>
      </c>
      <c r="CR528" s="703"/>
      <c r="CS528" s="703" t="n">
        <v>0</v>
      </c>
      <c r="CT528" s="703" t="n">
        <v>0</v>
      </c>
      <c r="CU528" s="703"/>
      <c r="CV528" s="703"/>
      <c r="CW528" s="703"/>
      <c r="CX528" s="703" t="n">
        <v>0</v>
      </c>
      <c r="CY528" s="703" t="n">
        <v>0</v>
      </c>
      <c r="CZ528" s="703" t="n">
        <v>1</v>
      </c>
      <c r="DA528" s="703"/>
      <c r="DB528" s="703"/>
      <c r="DC528" s="703"/>
      <c r="DD528" s="703"/>
      <c r="DE528" s="703" t="n">
        <v>0</v>
      </c>
      <c r="DF528" s="703"/>
      <c r="DG528" s="703" t="n">
        <v>0</v>
      </c>
      <c r="DH528" s="703" t="n">
        <v>0</v>
      </c>
      <c r="DI528" s="703" t="n">
        <v>0</v>
      </c>
      <c r="DJ528" s="703" t="n">
        <v>0</v>
      </c>
      <c r="DK528" s="703" t="n">
        <v>0</v>
      </c>
      <c r="DL528" s="703" t="n">
        <v>0</v>
      </c>
      <c r="DM528" s="703"/>
      <c r="DN528" s="703"/>
      <c r="DO528" s="703"/>
      <c r="DP528" s="703"/>
      <c r="DQ528" s="703"/>
      <c r="DR528" s="703"/>
      <c r="DS528" s="704" t="n">
        <f aca="false">CN528-V528</f>
        <v>0</v>
      </c>
      <c r="DT528" s="719" t="s">
        <v>1828</v>
      </c>
      <c r="DU528" s="48"/>
    </row>
    <row r="529" customFormat="false" ht="15" hidden="false" customHeight="true" outlineLevel="0" collapsed="false">
      <c r="A529" s="705" t="n">
        <f aca="false">A528+1</f>
        <v>520</v>
      </c>
      <c r="B529" s="706" t="s">
        <v>1099</v>
      </c>
      <c r="C529" s="706" t="s">
        <v>499</v>
      </c>
      <c r="D529" s="706" t="s">
        <v>1100</v>
      </c>
      <c r="E529" s="243" t="n">
        <f aca="false">COUNTIF($G$10:$G$1856,$G529)</f>
        <v>3</v>
      </c>
      <c r="F529" s="717" t="s">
        <v>1967</v>
      </c>
      <c r="G529" s="717" t="s">
        <v>1967</v>
      </c>
      <c r="H529" s="707" t="s">
        <v>1140</v>
      </c>
      <c r="I529" s="708" t="s">
        <v>1141</v>
      </c>
      <c r="J529" s="707" t="s">
        <v>406</v>
      </c>
      <c r="K529" s="709" t="s">
        <v>369</v>
      </c>
      <c r="L529" s="707" t="s">
        <v>405</v>
      </c>
      <c r="M529" s="708" t="s">
        <v>1142</v>
      </c>
      <c r="N529" s="710" t="s">
        <v>934</v>
      </c>
      <c r="O529" s="512" t="n">
        <v>1</v>
      </c>
      <c r="P529" s="512" t="n">
        <v>1</v>
      </c>
      <c r="Q529" s="711" t="n">
        <v>0.001359666</v>
      </c>
      <c r="R529" s="712"/>
      <c r="S529" s="715" t="n">
        <v>5.22</v>
      </c>
      <c r="T529" s="714" t="n">
        <v>5.22</v>
      </c>
      <c r="U529" s="715"/>
      <c r="V529" s="262" t="n">
        <f aca="false">SUM(W529:CI529)</f>
        <v>0</v>
      </c>
      <c r="W529" s="243" t="n">
        <v>0</v>
      </c>
      <c r="X529" s="243" t="n">
        <v>0</v>
      </c>
      <c r="Y529" s="243" t="n">
        <v>0</v>
      </c>
      <c r="Z529" s="243" t="n">
        <v>0</v>
      </c>
      <c r="AA529" s="243" t="n">
        <v>0</v>
      </c>
      <c r="AB529" s="243" t="n">
        <v>0</v>
      </c>
      <c r="AC529" s="243" t="n">
        <v>0</v>
      </c>
      <c r="AD529" s="243" t="n">
        <v>0</v>
      </c>
      <c r="AE529" s="243" t="n">
        <v>0</v>
      </c>
      <c r="AF529" s="243" t="n">
        <v>0</v>
      </c>
      <c r="AG529" s="243" t="n">
        <v>0</v>
      </c>
      <c r="AH529" s="518" t="n">
        <v>0</v>
      </c>
      <c r="AI529" s="243" t="n">
        <v>0</v>
      </c>
      <c r="AJ529" s="243" t="n">
        <v>0</v>
      </c>
      <c r="AK529" s="518" t="n">
        <v>0</v>
      </c>
      <c r="AL529" s="518" t="n">
        <v>0</v>
      </c>
      <c r="AM529" s="518" t="n">
        <v>0</v>
      </c>
      <c r="AN529" s="518" t="n">
        <v>0</v>
      </c>
      <c r="AO529" s="518" t="n">
        <v>0</v>
      </c>
      <c r="AP529" s="518" t="n">
        <v>0</v>
      </c>
      <c r="AQ529" s="518" t="n">
        <v>0</v>
      </c>
      <c r="AR529" s="518" t="n">
        <v>0</v>
      </c>
      <c r="AS529" s="518" t="n">
        <v>0</v>
      </c>
      <c r="AT529" s="518" t="n">
        <v>0</v>
      </c>
      <c r="AU529" s="518" t="n">
        <v>0</v>
      </c>
      <c r="AV529" s="518" t="n">
        <v>0</v>
      </c>
      <c r="AW529" s="518" t="n">
        <v>0</v>
      </c>
      <c r="AX529" s="518" t="n">
        <v>0</v>
      </c>
      <c r="AY529" s="518" t="n">
        <v>0</v>
      </c>
      <c r="AZ529" s="518" t="n">
        <v>0</v>
      </c>
      <c r="BA529" s="518" t="n">
        <v>0</v>
      </c>
      <c r="BB529" s="518" t="n">
        <v>0</v>
      </c>
      <c r="BC529" s="518" t="n">
        <v>0</v>
      </c>
      <c r="BD529" s="518" t="n">
        <v>0</v>
      </c>
      <c r="BE529" s="518" t="n">
        <v>0</v>
      </c>
      <c r="BF529" s="518" t="n">
        <v>0</v>
      </c>
      <c r="BG529" s="518" t="n">
        <v>0</v>
      </c>
      <c r="BH529" s="518" t="n">
        <v>0</v>
      </c>
      <c r="BI529" s="518" t="n">
        <v>0</v>
      </c>
      <c r="BJ529" s="518"/>
      <c r="BK529" s="518"/>
      <c r="BL529" s="518" t="n">
        <v>0</v>
      </c>
      <c r="BM529" s="518"/>
      <c r="BN529" s="518"/>
      <c r="BO529" s="518"/>
      <c r="BP529" s="518"/>
      <c r="BQ529" s="518"/>
      <c r="BR529" s="518"/>
      <c r="BS529" s="518"/>
      <c r="BT529" s="518"/>
      <c r="BU529" s="518"/>
      <c r="BV529" s="518" t="n">
        <v>0</v>
      </c>
      <c r="BW529" s="518" t="n">
        <v>0</v>
      </c>
      <c r="BX529" s="518" t="n">
        <v>0</v>
      </c>
      <c r="BY529" s="518" t="n">
        <v>0</v>
      </c>
      <c r="BZ529" s="518" t="n">
        <v>0</v>
      </c>
      <c r="CA529" s="518" t="n">
        <v>0</v>
      </c>
      <c r="CB529" s="518" t="n">
        <v>0</v>
      </c>
      <c r="CC529" s="518" t="n">
        <v>0</v>
      </c>
      <c r="CD529" s="518" t="n">
        <v>0</v>
      </c>
      <c r="CE529" s="518" t="n">
        <v>0</v>
      </c>
      <c r="CF529" s="518" t="n">
        <v>0</v>
      </c>
      <c r="CG529" s="518" t="n">
        <v>0</v>
      </c>
      <c r="CH529" s="518"/>
      <c r="CI529" s="716"/>
      <c r="CL529" s="48" t="n">
        <v>0</v>
      </c>
      <c r="CM529" s="48" t="n">
        <f aca="false">CL529-V529</f>
        <v>0</v>
      </c>
      <c r="CN529" s="702" t="n">
        <f aca="false">SUM(CO529:DR529)</f>
        <v>0</v>
      </c>
      <c r="CO529" s="703" t="n">
        <v>0</v>
      </c>
      <c r="CP529" s="703"/>
      <c r="CQ529" s="703" t="n">
        <v>0</v>
      </c>
      <c r="CR529" s="703"/>
      <c r="CS529" s="703" t="n">
        <v>0</v>
      </c>
      <c r="CT529" s="703" t="n">
        <v>0</v>
      </c>
      <c r="CU529" s="703"/>
      <c r="CV529" s="703"/>
      <c r="CW529" s="703"/>
      <c r="CX529" s="703" t="n">
        <v>0</v>
      </c>
      <c r="CY529" s="703" t="n">
        <v>0</v>
      </c>
      <c r="CZ529" s="703" t="n">
        <v>0</v>
      </c>
      <c r="DA529" s="703"/>
      <c r="DB529" s="703"/>
      <c r="DC529" s="703"/>
      <c r="DD529" s="703"/>
      <c r="DE529" s="703" t="n">
        <v>0</v>
      </c>
      <c r="DF529" s="703"/>
      <c r="DG529" s="703" t="n">
        <v>0</v>
      </c>
      <c r="DH529" s="703" t="n">
        <v>0</v>
      </c>
      <c r="DI529" s="703" t="n">
        <v>0</v>
      </c>
      <c r="DJ529" s="703" t="n">
        <v>0</v>
      </c>
      <c r="DK529" s="703" t="n">
        <v>0</v>
      </c>
      <c r="DL529" s="703" t="n">
        <v>0</v>
      </c>
      <c r="DM529" s="703"/>
      <c r="DN529" s="703"/>
      <c r="DO529" s="703"/>
      <c r="DP529" s="703"/>
      <c r="DQ529" s="703"/>
      <c r="DR529" s="703"/>
      <c r="DS529" s="704" t="n">
        <f aca="false">CN529-V529</f>
        <v>0</v>
      </c>
      <c r="DT529" s="719" t="s">
        <v>1828</v>
      </c>
      <c r="DU529" s="48"/>
    </row>
    <row r="530" customFormat="false" ht="15" hidden="false" customHeight="true" outlineLevel="0" collapsed="false">
      <c r="A530" s="705" t="n">
        <f aca="false">A529+1</f>
        <v>521</v>
      </c>
      <c r="B530" s="706" t="s">
        <v>1099</v>
      </c>
      <c r="C530" s="706" t="s">
        <v>499</v>
      </c>
      <c r="D530" s="706" t="s">
        <v>1100</v>
      </c>
      <c r="E530" s="243" t="n">
        <f aca="false">COUNTIF($G$10:$G$1856,$G530)</f>
        <v>1</v>
      </c>
      <c r="F530" s="717" t="s">
        <v>1968</v>
      </c>
      <c r="G530" s="717" t="s">
        <v>1968</v>
      </c>
      <c r="H530" s="707" t="s">
        <v>1144</v>
      </c>
      <c r="I530" s="708" t="s">
        <v>1062</v>
      </c>
      <c r="J530" s="707" t="s">
        <v>406</v>
      </c>
      <c r="K530" s="709" t="s">
        <v>369</v>
      </c>
      <c r="L530" s="707" t="s">
        <v>405</v>
      </c>
      <c r="M530" s="708" t="s">
        <v>1063</v>
      </c>
      <c r="N530" s="710" t="s">
        <v>934</v>
      </c>
      <c r="O530" s="512" t="n">
        <v>1</v>
      </c>
      <c r="P530" s="512" t="n">
        <v>1</v>
      </c>
      <c r="Q530" s="711" t="n">
        <v>0.000518364</v>
      </c>
      <c r="R530" s="712"/>
      <c r="S530" s="715" t="n">
        <v>1.99</v>
      </c>
      <c r="T530" s="714" t="n">
        <v>1.99</v>
      </c>
      <c r="U530" s="715"/>
      <c r="V530" s="262" t="n">
        <f aca="false">SUM(W530:CI530)</f>
        <v>0</v>
      </c>
      <c r="W530" s="243" t="n">
        <v>0</v>
      </c>
      <c r="X530" s="243" t="n">
        <v>0</v>
      </c>
      <c r="Y530" s="243" t="n">
        <v>0</v>
      </c>
      <c r="Z530" s="243" t="n">
        <v>0</v>
      </c>
      <c r="AA530" s="243" t="n">
        <v>0</v>
      </c>
      <c r="AB530" s="243" t="n">
        <v>0</v>
      </c>
      <c r="AC530" s="243" t="n">
        <v>0</v>
      </c>
      <c r="AD530" s="243" t="n">
        <v>0</v>
      </c>
      <c r="AE530" s="243" t="n">
        <v>0</v>
      </c>
      <c r="AF530" s="243" t="n">
        <v>0</v>
      </c>
      <c r="AG530" s="243" t="n">
        <v>0</v>
      </c>
      <c r="AH530" s="518" t="n">
        <v>0</v>
      </c>
      <c r="AI530" s="243" t="n">
        <v>0</v>
      </c>
      <c r="AJ530" s="243" t="n">
        <v>0</v>
      </c>
      <c r="AK530" s="518" t="n">
        <v>0</v>
      </c>
      <c r="AL530" s="518" t="n">
        <v>0</v>
      </c>
      <c r="AM530" s="518" t="n">
        <v>0</v>
      </c>
      <c r="AN530" s="518" t="n">
        <v>0</v>
      </c>
      <c r="AO530" s="518" t="n">
        <v>0</v>
      </c>
      <c r="AP530" s="518" t="n">
        <v>0</v>
      </c>
      <c r="AQ530" s="518" t="n">
        <v>0</v>
      </c>
      <c r="AR530" s="518" t="n">
        <v>0</v>
      </c>
      <c r="AS530" s="518" t="n">
        <v>0</v>
      </c>
      <c r="AT530" s="518" t="n">
        <v>0</v>
      </c>
      <c r="AU530" s="518" t="n">
        <v>0</v>
      </c>
      <c r="AV530" s="518" t="n">
        <v>0</v>
      </c>
      <c r="AW530" s="518" t="n">
        <v>0</v>
      </c>
      <c r="AX530" s="518" t="n">
        <v>0</v>
      </c>
      <c r="AY530" s="518" t="n">
        <v>0</v>
      </c>
      <c r="AZ530" s="518" t="n">
        <v>0</v>
      </c>
      <c r="BA530" s="518" t="n">
        <v>0</v>
      </c>
      <c r="BB530" s="518" t="n">
        <v>0</v>
      </c>
      <c r="BC530" s="518" t="n">
        <v>0</v>
      </c>
      <c r="BD530" s="518" t="n">
        <v>0</v>
      </c>
      <c r="BE530" s="518" t="n">
        <v>0</v>
      </c>
      <c r="BF530" s="518" t="n">
        <v>0</v>
      </c>
      <c r="BG530" s="518" t="n">
        <v>0</v>
      </c>
      <c r="BH530" s="518" t="n">
        <v>0</v>
      </c>
      <c r="BI530" s="518" t="n">
        <v>0</v>
      </c>
      <c r="BJ530" s="518"/>
      <c r="BK530" s="518"/>
      <c r="BL530" s="518" t="n">
        <v>0</v>
      </c>
      <c r="BM530" s="518"/>
      <c r="BN530" s="518"/>
      <c r="BO530" s="518"/>
      <c r="BP530" s="518"/>
      <c r="BQ530" s="518"/>
      <c r="BR530" s="518"/>
      <c r="BS530" s="518"/>
      <c r="BT530" s="518"/>
      <c r="BU530" s="518"/>
      <c r="BV530" s="518" t="n">
        <v>0</v>
      </c>
      <c r="BW530" s="518" t="n">
        <v>0</v>
      </c>
      <c r="BX530" s="518" t="n">
        <v>0</v>
      </c>
      <c r="BY530" s="518" t="n">
        <v>0</v>
      </c>
      <c r="BZ530" s="518" t="n">
        <v>0</v>
      </c>
      <c r="CA530" s="518" t="n">
        <v>0</v>
      </c>
      <c r="CB530" s="518" t="n">
        <v>0</v>
      </c>
      <c r="CC530" s="518" t="n">
        <v>0</v>
      </c>
      <c r="CD530" s="518" t="n">
        <v>0</v>
      </c>
      <c r="CE530" s="518" t="n">
        <v>0</v>
      </c>
      <c r="CF530" s="518" t="n">
        <v>0</v>
      </c>
      <c r="CG530" s="518" t="n">
        <v>0</v>
      </c>
      <c r="CH530" s="518"/>
      <c r="CI530" s="716"/>
      <c r="CL530" s="48" t="n">
        <v>0</v>
      </c>
      <c r="CM530" s="48" t="n">
        <f aca="false">CL530-V530</f>
        <v>0</v>
      </c>
      <c r="CN530" s="702" t="n">
        <f aca="false">SUM(CO530:DR530)</f>
        <v>0</v>
      </c>
      <c r="CO530" s="703" t="n">
        <v>0</v>
      </c>
      <c r="CP530" s="703"/>
      <c r="CQ530" s="703" t="n">
        <v>0</v>
      </c>
      <c r="CR530" s="703"/>
      <c r="CS530" s="703" t="n">
        <v>0</v>
      </c>
      <c r="CT530" s="703" t="n">
        <v>0</v>
      </c>
      <c r="CU530" s="703"/>
      <c r="CV530" s="703"/>
      <c r="CW530" s="703"/>
      <c r="CX530" s="703" t="n">
        <v>0</v>
      </c>
      <c r="CY530" s="703" t="n">
        <v>0</v>
      </c>
      <c r="CZ530" s="703" t="n">
        <v>0</v>
      </c>
      <c r="DA530" s="703"/>
      <c r="DB530" s="703"/>
      <c r="DC530" s="703"/>
      <c r="DD530" s="703"/>
      <c r="DE530" s="703" t="n">
        <v>0</v>
      </c>
      <c r="DF530" s="703"/>
      <c r="DG530" s="703" t="n">
        <v>0</v>
      </c>
      <c r="DH530" s="703" t="n">
        <v>0</v>
      </c>
      <c r="DI530" s="703" t="n">
        <v>0</v>
      </c>
      <c r="DJ530" s="703" t="n">
        <v>0</v>
      </c>
      <c r="DK530" s="703" t="n">
        <v>0</v>
      </c>
      <c r="DL530" s="703" t="n">
        <v>0</v>
      </c>
      <c r="DM530" s="703"/>
      <c r="DN530" s="703"/>
      <c r="DO530" s="703"/>
      <c r="DP530" s="703"/>
      <c r="DQ530" s="703"/>
      <c r="DR530" s="703"/>
      <c r="DS530" s="704" t="n">
        <f aca="false">CN530-V530</f>
        <v>0</v>
      </c>
      <c r="DT530" s="719" t="s">
        <v>1828</v>
      </c>
      <c r="DU530" s="48"/>
    </row>
    <row r="531" customFormat="false" ht="15" hidden="false" customHeight="true" outlineLevel="0" collapsed="false">
      <c r="A531" s="705" t="n">
        <f aca="false">A530+1</f>
        <v>522</v>
      </c>
      <c r="B531" s="706" t="s">
        <v>1099</v>
      </c>
      <c r="C531" s="706" t="s">
        <v>499</v>
      </c>
      <c r="D531" s="706" t="s">
        <v>1100</v>
      </c>
      <c r="E531" s="243" t="n">
        <f aca="false">COUNTIF($G$10:$G$1856,$G531)</f>
        <v>1</v>
      </c>
      <c r="F531" s="717" t="s">
        <v>1969</v>
      </c>
      <c r="G531" s="717" t="s">
        <v>1969</v>
      </c>
      <c r="H531" s="707" t="s">
        <v>1146</v>
      </c>
      <c r="I531" s="708" t="s">
        <v>1066</v>
      </c>
      <c r="J531" s="707" t="s">
        <v>406</v>
      </c>
      <c r="K531" s="709" t="s">
        <v>369</v>
      </c>
      <c r="L531" s="707" t="s">
        <v>405</v>
      </c>
      <c r="M531" s="708" t="s">
        <v>1067</v>
      </c>
      <c r="N531" s="710" t="s">
        <v>934</v>
      </c>
      <c r="O531" s="512" t="n">
        <v>1</v>
      </c>
      <c r="P531" s="512" t="n">
        <v>1</v>
      </c>
      <c r="Q531" s="711" t="n">
        <v>0.000518364</v>
      </c>
      <c r="R531" s="712"/>
      <c r="S531" s="715" t="n">
        <v>1.99</v>
      </c>
      <c r="T531" s="714" t="n">
        <v>1.99</v>
      </c>
      <c r="U531" s="715"/>
      <c r="V531" s="262" t="n">
        <f aca="false">SUM(W531:CI531)</f>
        <v>0</v>
      </c>
      <c r="W531" s="243" t="n">
        <v>0</v>
      </c>
      <c r="X531" s="243" t="n">
        <v>0</v>
      </c>
      <c r="Y531" s="243" t="n">
        <v>0</v>
      </c>
      <c r="Z531" s="243" t="n">
        <v>0</v>
      </c>
      <c r="AA531" s="243" t="n">
        <v>0</v>
      </c>
      <c r="AB531" s="243" t="n">
        <v>0</v>
      </c>
      <c r="AC531" s="243" t="n">
        <v>0</v>
      </c>
      <c r="AD531" s="243" t="n">
        <v>0</v>
      </c>
      <c r="AE531" s="243" t="n">
        <v>0</v>
      </c>
      <c r="AF531" s="243" t="n">
        <v>0</v>
      </c>
      <c r="AG531" s="243" t="n">
        <v>0</v>
      </c>
      <c r="AH531" s="518" t="n">
        <v>0</v>
      </c>
      <c r="AI531" s="243" t="n">
        <v>0</v>
      </c>
      <c r="AJ531" s="243" t="n">
        <v>0</v>
      </c>
      <c r="AK531" s="518" t="n">
        <v>0</v>
      </c>
      <c r="AL531" s="518" t="n">
        <v>0</v>
      </c>
      <c r="AM531" s="518" t="n">
        <v>0</v>
      </c>
      <c r="AN531" s="518" t="n">
        <v>0</v>
      </c>
      <c r="AO531" s="518" t="n">
        <v>0</v>
      </c>
      <c r="AP531" s="518" t="n">
        <v>0</v>
      </c>
      <c r="AQ531" s="518" t="n">
        <v>0</v>
      </c>
      <c r="AR531" s="518" t="n">
        <v>0</v>
      </c>
      <c r="AS531" s="518" t="n">
        <v>0</v>
      </c>
      <c r="AT531" s="518" t="n">
        <v>0</v>
      </c>
      <c r="AU531" s="518" t="n">
        <v>0</v>
      </c>
      <c r="AV531" s="518" t="n">
        <v>0</v>
      </c>
      <c r="AW531" s="518" t="n">
        <v>0</v>
      </c>
      <c r="AX531" s="518" t="n">
        <v>0</v>
      </c>
      <c r="AY531" s="518" t="n">
        <v>0</v>
      </c>
      <c r="AZ531" s="518" t="n">
        <v>0</v>
      </c>
      <c r="BA531" s="518" t="n">
        <v>0</v>
      </c>
      <c r="BB531" s="518" t="n">
        <v>0</v>
      </c>
      <c r="BC531" s="518" t="n">
        <v>0</v>
      </c>
      <c r="BD531" s="518" t="n">
        <v>0</v>
      </c>
      <c r="BE531" s="518" t="n">
        <v>0</v>
      </c>
      <c r="BF531" s="518" t="n">
        <v>0</v>
      </c>
      <c r="BG531" s="518" t="n">
        <v>0</v>
      </c>
      <c r="BH531" s="518" t="n">
        <v>0</v>
      </c>
      <c r="BI531" s="518" t="n">
        <v>0</v>
      </c>
      <c r="BJ531" s="518"/>
      <c r="BK531" s="518"/>
      <c r="BL531" s="518" t="n">
        <v>0</v>
      </c>
      <c r="BM531" s="518"/>
      <c r="BN531" s="518"/>
      <c r="BO531" s="518"/>
      <c r="BP531" s="518"/>
      <c r="BQ531" s="518"/>
      <c r="BR531" s="518"/>
      <c r="BS531" s="518"/>
      <c r="BT531" s="518"/>
      <c r="BU531" s="518"/>
      <c r="BV531" s="518" t="n">
        <v>0</v>
      </c>
      <c r="BW531" s="518" t="n">
        <v>0</v>
      </c>
      <c r="BX531" s="518" t="n">
        <v>0</v>
      </c>
      <c r="BY531" s="518" t="n">
        <v>0</v>
      </c>
      <c r="BZ531" s="518" t="n">
        <v>0</v>
      </c>
      <c r="CA531" s="518" t="n">
        <v>0</v>
      </c>
      <c r="CB531" s="518" t="n">
        <v>0</v>
      </c>
      <c r="CC531" s="518" t="n">
        <v>0</v>
      </c>
      <c r="CD531" s="518" t="n">
        <v>0</v>
      </c>
      <c r="CE531" s="518" t="n">
        <v>0</v>
      </c>
      <c r="CF531" s="518" t="n">
        <v>0</v>
      </c>
      <c r="CG531" s="518" t="n">
        <v>0</v>
      </c>
      <c r="CH531" s="518"/>
      <c r="CI531" s="716"/>
      <c r="CL531" s="48" t="n">
        <v>0</v>
      </c>
      <c r="CM531" s="48" t="n">
        <f aca="false">CL531-V531</f>
        <v>0</v>
      </c>
      <c r="CN531" s="702" t="n">
        <f aca="false">SUM(CO531:DR531)</f>
        <v>0</v>
      </c>
      <c r="CO531" s="703" t="n">
        <v>0</v>
      </c>
      <c r="CP531" s="703"/>
      <c r="CQ531" s="703" t="n">
        <v>0</v>
      </c>
      <c r="CR531" s="703"/>
      <c r="CS531" s="703" t="n">
        <v>0</v>
      </c>
      <c r="CT531" s="703" t="n">
        <v>0</v>
      </c>
      <c r="CU531" s="703"/>
      <c r="CV531" s="703"/>
      <c r="CW531" s="703"/>
      <c r="CX531" s="703" t="n">
        <v>0</v>
      </c>
      <c r="CY531" s="703" t="n">
        <v>0</v>
      </c>
      <c r="CZ531" s="703" t="n">
        <v>0</v>
      </c>
      <c r="DA531" s="703"/>
      <c r="DB531" s="703"/>
      <c r="DC531" s="703"/>
      <c r="DD531" s="703"/>
      <c r="DE531" s="703" t="n">
        <v>0</v>
      </c>
      <c r="DF531" s="703"/>
      <c r="DG531" s="703" t="n">
        <v>0</v>
      </c>
      <c r="DH531" s="703" t="n">
        <v>0</v>
      </c>
      <c r="DI531" s="703" t="n">
        <v>0</v>
      </c>
      <c r="DJ531" s="703" t="n">
        <v>0</v>
      </c>
      <c r="DK531" s="703" t="n">
        <v>0</v>
      </c>
      <c r="DL531" s="703" t="n">
        <v>0</v>
      </c>
      <c r="DM531" s="703"/>
      <c r="DN531" s="703"/>
      <c r="DO531" s="703"/>
      <c r="DP531" s="703"/>
      <c r="DQ531" s="703"/>
      <c r="DR531" s="703"/>
      <c r="DS531" s="704" t="n">
        <f aca="false">CN531-V531</f>
        <v>0</v>
      </c>
      <c r="DT531" s="719" t="s">
        <v>1828</v>
      </c>
      <c r="DU531" s="48"/>
    </row>
    <row r="532" customFormat="false" ht="15" hidden="false" customHeight="true" outlineLevel="0" collapsed="false">
      <c r="A532" s="705" t="n">
        <f aca="false">A531+1</f>
        <v>523</v>
      </c>
      <c r="B532" s="706" t="s">
        <v>1099</v>
      </c>
      <c r="C532" s="706" t="s">
        <v>499</v>
      </c>
      <c r="D532" s="706" t="s">
        <v>1100</v>
      </c>
      <c r="E532" s="243" t="n">
        <f aca="false">COUNTIF($G$10:$G$1856,$G532)</f>
        <v>1</v>
      </c>
      <c r="F532" s="717" t="s">
        <v>1970</v>
      </c>
      <c r="G532" s="717" t="s">
        <v>1970</v>
      </c>
      <c r="H532" s="707" t="s">
        <v>1148</v>
      </c>
      <c r="I532" s="708" t="s">
        <v>1149</v>
      </c>
      <c r="J532" s="707" t="s">
        <v>406</v>
      </c>
      <c r="K532" s="709" t="s">
        <v>369</v>
      </c>
      <c r="L532" s="707" t="s">
        <v>405</v>
      </c>
      <c r="M532" s="708" t="s">
        <v>1150</v>
      </c>
      <c r="N532" s="710" t="s">
        <v>934</v>
      </c>
      <c r="O532" s="512" t="n">
        <v>2</v>
      </c>
      <c r="P532" s="512" t="n">
        <v>1</v>
      </c>
      <c r="Q532" s="711" t="n">
        <v>0.00043</v>
      </c>
      <c r="R532" s="712"/>
      <c r="S532" s="715" t="n">
        <v>1.65</v>
      </c>
      <c r="T532" s="714" t="n">
        <v>1.65</v>
      </c>
      <c r="U532" s="715"/>
      <c r="V532" s="262" t="n">
        <f aca="false">SUM(W532:CI532)</f>
        <v>0</v>
      </c>
      <c r="W532" s="243" t="n">
        <v>0</v>
      </c>
      <c r="X532" s="243" t="n">
        <v>0</v>
      </c>
      <c r="Y532" s="243" t="n">
        <v>0</v>
      </c>
      <c r="Z532" s="243" t="n">
        <v>0</v>
      </c>
      <c r="AA532" s="243" t="n">
        <v>0</v>
      </c>
      <c r="AB532" s="243" t="n">
        <v>0</v>
      </c>
      <c r="AC532" s="243" t="n">
        <v>0</v>
      </c>
      <c r="AD532" s="243" t="n">
        <v>0</v>
      </c>
      <c r="AE532" s="243" t="n">
        <v>0</v>
      </c>
      <c r="AF532" s="243" t="n">
        <v>0</v>
      </c>
      <c r="AG532" s="243" t="n">
        <v>0</v>
      </c>
      <c r="AH532" s="518" t="n">
        <v>0</v>
      </c>
      <c r="AI532" s="243" t="n">
        <v>0</v>
      </c>
      <c r="AJ532" s="243" t="n">
        <v>0</v>
      </c>
      <c r="AK532" s="518" t="n">
        <v>0</v>
      </c>
      <c r="AL532" s="518" t="n">
        <v>0</v>
      </c>
      <c r="AM532" s="518" t="n">
        <v>0</v>
      </c>
      <c r="AN532" s="518" t="n">
        <v>0</v>
      </c>
      <c r="AO532" s="518" t="n">
        <v>0</v>
      </c>
      <c r="AP532" s="518" t="n">
        <v>0</v>
      </c>
      <c r="AQ532" s="518" t="n">
        <v>0</v>
      </c>
      <c r="AR532" s="518" t="n">
        <v>0</v>
      </c>
      <c r="AS532" s="518" t="n">
        <v>0</v>
      </c>
      <c r="AT532" s="518" t="n">
        <v>0</v>
      </c>
      <c r="AU532" s="518" t="n">
        <v>0</v>
      </c>
      <c r="AV532" s="518" t="n">
        <v>0</v>
      </c>
      <c r="AW532" s="518" t="n">
        <v>0</v>
      </c>
      <c r="AX532" s="518" t="n">
        <v>0</v>
      </c>
      <c r="AY532" s="518" t="n">
        <v>0</v>
      </c>
      <c r="AZ532" s="518" t="n">
        <v>0</v>
      </c>
      <c r="BA532" s="518" t="n">
        <v>0</v>
      </c>
      <c r="BB532" s="518" t="n">
        <v>0</v>
      </c>
      <c r="BC532" s="518" t="n">
        <v>0</v>
      </c>
      <c r="BD532" s="518" t="n">
        <v>0</v>
      </c>
      <c r="BE532" s="518" t="n">
        <v>0</v>
      </c>
      <c r="BF532" s="518" t="n">
        <v>0</v>
      </c>
      <c r="BG532" s="518" t="n">
        <v>0</v>
      </c>
      <c r="BH532" s="518" t="n">
        <v>0</v>
      </c>
      <c r="BI532" s="518" t="n">
        <v>0</v>
      </c>
      <c r="BJ532" s="518"/>
      <c r="BK532" s="518"/>
      <c r="BL532" s="518" t="n">
        <v>0</v>
      </c>
      <c r="BM532" s="518"/>
      <c r="BN532" s="518"/>
      <c r="BO532" s="518"/>
      <c r="BP532" s="518"/>
      <c r="BQ532" s="518"/>
      <c r="BR532" s="518"/>
      <c r="BS532" s="518"/>
      <c r="BT532" s="518"/>
      <c r="BU532" s="518"/>
      <c r="BV532" s="518" t="n">
        <v>0</v>
      </c>
      <c r="BW532" s="518" t="n">
        <v>0</v>
      </c>
      <c r="BX532" s="518" t="n">
        <v>0</v>
      </c>
      <c r="BY532" s="518" t="n">
        <v>0</v>
      </c>
      <c r="BZ532" s="518" t="n">
        <v>0</v>
      </c>
      <c r="CA532" s="518" t="n">
        <v>0</v>
      </c>
      <c r="CB532" s="518" t="n">
        <v>0</v>
      </c>
      <c r="CC532" s="518" t="n">
        <v>0</v>
      </c>
      <c r="CD532" s="518" t="n">
        <v>0</v>
      </c>
      <c r="CE532" s="518" t="n">
        <v>0</v>
      </c>
      <c r="CF532" s="518" t="n">
        <v>0</v>
      </c>
      <c r="CG532" s="518" t="n">
        <v>0</v>
      </c>
      <c r="CH532" s="518"/>
      <c r="CI532" s="716"/>
      <c r="CL532" s="48" t="n">
        <v>0</v>
      </c>
      <c r="CM532" s="48" t="n">
        <f aca="false">CL532-V532</f>
        <v>0</v>
      </c>
      <c r="CN532" s="702" t="n">
        <f aca="false">SUM(CO532:DR532)</f>
        <v>0</v>
      </c>
      <c r="CO532" s="703" t="n">
        <v>0</v>
      </c>
      <c r="CP532" s="703"/>
      <c r="CQ532" s="703" t="n">
        <v>0</v>
      </c>
      <c r="CR532" s="703"/>
      <c r="CS532" s="703" t="n">
        <v>0</v>
      </c>
      <c r="CT532" s="703" t="n">
        <v>0</v>
      </c>
      <c r="CU532" s="703"/>
      <c r="CV532" s="703"/>
      <c r="CW532" s="703"/>
      <c r="CX532" s="703" t="n">
        <v>0</v>
      </c>
      <c r="CY532" s="703" t="n">
        <v>0</v>
      </c>
      <c r="CZ532" s="703" t="n">
        <v>0</v>
      </c>
      <c r="DA532" s="703"/>
      <c r="DB532" s="703"/>
      <c r="DC532" s="703"/>
      <c r="DD532" s="703"/>
      <c r="DE532" s="703" t="n">
        <v>0</v>
      </c>
      <c r="DF532" s="703"/>
      <c r="DG532" s="703" t="n">
        <v>0</v>
      </c>
      <c r="DH532" s="703" t="n">
        <v>0</v>
      </c>
      <c r="DI532" s="703" t="n">
        <v>0</v>
      </c>
      <c r="DJ532" s="703" t="n">
        <v>0</v>
      </c>
      <c r="DK532" s="703" t="n">
        <v>0</v>
      </c>
      <c r="DL532" s="703" t="n">
        <v>0</v>
      </c>
      <c r="DM532" s="703"/>
      <c r="DN532" s="703"/>
      <c r="DO532" s="703"/>
      <c r="DP532" s="703"/>
      <c r="DQ532" s="703"/>
      <c r="DR532" s="703"/>
      <c r="DS532" s="704" t="n">
        <f aca="false">CN532-V532</f>
        <v>0</v>
      </c>
      <c r="DT532" s="719" t="s">
        <v>1828</v>
      </c>
      <c r="DU532" s="48"/>
    </row>
    <row r="533" customFormat="false" ht="15" hidden="false" customHeight="true" outlineLevel="0" collapsed="false">
      <c r="A533" s="705" t="n">
        <f aca="false">A532+1</f>
        <v>524</v>
      </c>
      <c r="B533" s="706" t="s">
        <v>1099</v>
      </c>
      <c r="C533" s="706" t="s">
        <v>499</v>
      </c>
      <c r="D533" s="706" t="s">
        <v>1100</v>
      </c>
      <c r="E533" s="243" t="n">
        <f aca="false">COUNTIF($G$10:$G$1856,$G533)</f>
        <v>1</v>
      </c>
      <c r="F533" s="717" t="s">
        <v>1971</v>
      </c>
      <c r="G533" s="717" t="s">
        <v>1971</v>
      </c>
      <c r="H533" s="707" t="s">
        <v>1152</v>
      </c>
      <c r="I533" s="708" t="s">
        <v>1078</v>
      </c>
      <c r="J533" s="707" t="s">
        <v>406</v>
      </c>
      <c r="K533" s="709" t="s">
        <v>369</v>
      </c>
      <c r="L533" s="707" t="s">
        <v>405</v>
      </c>
      <c r="M533" s="708" t="s">
        <v>1079</v>
      </c>
      <c r="N533" s="710" t="s">
        <v>934</v>
      </c>
      <c r="O533" s="512" t="n">
        <v>4</v>
      </c>
      <c r="P533" s="512" t="n">
        <v>1</v>
      </c>
      <c r="Q533" s="711" t="n">
        <v>0.0007775</v>
      </c>
      <c r="R533" s="712"/>
      <c r="S533" s="715" t="n">
        <v>2.99</v>
      </c>
      <c r="T533" s="714" t="n">
        <v>2.99</v>
      </c>
      <c r="U533" s="715"/>
      <c r="V533" s="262" t="n">
        <f aca="false">SUM(W533:CI533)</f>
        <v>0</v>
      </c>
      <c r="W533" s="243" t="n">
        <v>0</v>
      </c>
      <c r="X533" s="243" t="n">
        <v>0</v>
      </c>
      <c r="Y533" s="243" t="n">
        <v>0</v>
      </c>
      <c r="Z533" s="243" t="n">
        <v>0</v>
      </c>
      <c r="AA533" s="243" t="n">
        <v>0</v>
      </c>
      <c r="AB533" s="243" t="n">
        <v>0</v>
      </c>
      <c r="AC533" s="243" t="n">
        <v>0</v>
      </c>
      <c r="AD533" s="243" t="n">
        <v>0</v>
      </c>
      <c r="AE533" s="243" t="n">
        <v>0</v>
      </c>
      <c r="AF533" s="243" t="n">
        <v>0</v>
      </c>
      <c r="AG533" s="243" t="n">
        <v>0</v>
      </c>
      <c r="AH533" s="518" t="n">
        <v>0</v>
      </c>
      <c r="AI533" s="243" t="n">
        <v>0</v>
      </c>
      <c r="AJ533" s="243" t="n">
        <v>0</v>
      </c>
      <c r="AK533" s="518" t="n">
        <v>0</v>
      </c>
      <c r="AL533" s="518" t="n">
        <v>0</v>
      </c>
      <c r="AM533" s="518" t="n">
        <v>0</v>
      </c>
      <c r="AN533" s="518" t="n">
        <v>0</v>
      </c>
      <c r="AO533" s="518" t="n">
        <v>0</v>
      </c>
      <c r="AP533" s="518" t="n">
        <v>0</v>
      </c>
      <c r="AQ533" s="518" t="n">
        <v>0</v>
      </c>
      <c r="AR533" s="518" t="n">
        <v>0</v>
      </c>
      <c r="AS533" s="518" t="n">
        <v>0</v>
      </c>
      <c r="AT533" s="518" t="n">
        <v>0</v>
      </c>
      <c r="AU533" s="518" t="n">
        <v>0</v>
      </c>
      <c r="AV533" s="518" t="n">
        <v>0</v>
      </c>
      <c r="AW533" s="518" t="n">
        <v>0</v>
      </c>
      <c r="AX533" s="518" t="n">
        <v>0</v>
      </c>
      <c r="AY533" s="518" t="n">
        <v>0</v>
      </c>
      <c r="AZ533" s="518" t="n">
        <v>0</v>
      </c>
      <c r="BA533" s="518" t="n">
        <v>0</v>
      </c>
      <c r="BB533" s="518" t="n">
        <v>0</v>
      </c>
      <c r="BC533" s="518" t="n">
        <v>0</v>
      </c>
      <c r="BD533" s="518" t="n">
        <v>0</v>
      </c>
      <c r="BE533" s="518" t="n">
        <v>0</v>
      </c>
      <c r="BF533" s="518" t="n">
        <v>0</v>
      </c>
      <c r="BG533" s="518" t="n">
        <v>0</v>
      </c>
      <c r="BH533" s="518" t="n">
        <v>0</v>
      </c>
      <c r="BI533" s="518" t="n">
        <v>0</v>
      </c>
      <c r="BJ533" s="518"/>
      <c r="BK533" s="518"/>
      <c r="BL533" s="518" t="n">
        <v>0</v>
      </c>
      <c r="BM533" s="518"/>
      <c r="BN533" s="518"/>
      <c r="BO533" s="518"/>
      <c r="BP533" s="518"/>
      <c r="BQ533" s="518"/>
      <c r="BR533" s="518"/>
      <c r="BS533" s="518"/>
      <c r="BT533" s="518"/>
      <c r="BU533" s="518"/>
      <c r="BV533" s="518" t="n">
        <v>0</v>
      </c>
      <c r="BW533" s="518" t="n">
        <v>0</v>
      </c>
      <c r="BX533" s="518" t="n">
        <v>0</v>
      </c>
      <c r="BY533" s="518" t="n">
        <v>0</v>
      </c>
      <c r="BZ533" s="518" t="n">
        <v>0</v>
      </c>
      <c r="CA533" s="518" t="n">
        <v>0</v>
      </c>
      <c r="CB533" s="518" t="n">
        <v>0</v>
      </c>
      <c r="CC533" s="518" t="n">
        <v>0</v>
      </c>
      <c r="CD533" s="518" t="n">
        <v>0</v>
      </c>
      <c r="CE533" s="518" t="n">
        <v>0</v>
      </c>
      <c r="CF533" s="518" t="n">
        <v>0</v>
      </c>
      <c r="CG533" s="518" t="n">
        <v>0</v>
      </c>
      <c r="CH533" s="518"/>
      <c r="CI533" s="716"/>
      <c r="CL533" s="48" t="n">
        <v>0</v>
      </c>
      <c r="CM533" s="48" t="n">
        <f aca="false">CL533-V533</f>
        <v>0</v>
      </c>
      <c r="CN533" s="702" t="n">
        <f aca="false">SUM(CO533:DR533)</f>
        <v>0</v>
      </c>
      <c r="CO533" s="703" t="n">
        <v>0</v>
      </c>
      <c r="CP533" s="703"/>
      <c r="CQ533" s="703" t="n">
        <v>0</v>
      </c>
      <c r="CR533" s="703"/>
      <c r="CS533" s="703" t="n">
        <v>0</v>
      </c>
      <c r="CT533" s="703" t="n">
        <v>0</v>
      </c>
      <c r="CU533" s="703"/>
      <c r="CV533" s="703"/>
      <c r="CW533" s="703"/>
      <c r="CX533" s="703" t="n">
        <v>0</v>
      </c>
      <c r="CY533" s="703" t="n">
        <v>0</v>
      </c>
      <c r="CZ533" s="703" t="n">
        <v>0</v>
      </c>
      <c r="DA533" s="703"/>
      <c r="DB533" s="703"/>
      <c r="DC533" s="703"/>
      <c r="DD533" s="703"/>
      <c r="DE533" s="703" t="n">
        <v>0</v>
      </c>
      <c r="DF533" s="703"/>
      <c r="DG533" s="703" t="n">
        <v>0</v>
      </c>
      <c r="DH533" s="703" t="n">
        <v>0</v>
      </c>
      <c r="DI533" s="703" t="n">
        <v>0</v>
      </c>
      <c r="DJ533" s="703" t="n">
        <v>0</v>
      </c>
      <c r="DK533" s="703" t="n">
        <v>0</v>
      </c>
      <c r="DL533" s="703" t="n">
        <v>0</v>
      </c>
      <c r="DM533" s="703"/>
      <c r="DN533" s="703"/>
      <c r="DO533" s="703"/>
      <c r="DP533" s="703"/>
      <c r="DQ533" s="703"/>
      <c r="DR533" s="703"/>
      <c r="DS533" s="704" t="n">
        <f aca="false">CN533-V533</f>
        <v>0</v>
      </c>
      <c r="DT533" s="719" t="s">
        <v>1828</v>
      </c>
      <c r="DU533" s="48"/>
    </row>
    <row r="534" customFormat="false" ht="15" hidden="false" customHeight="true" outlineLevel="0" collapsed="false">
      <c r="A534" s="705" t="n">
        <f aca="false">A533+1</f>
        <v>525</v>
      </c>
      <c r="B534" s="706" t="s">
        <v>1099</v>
      </c>
      <c r="C534" s="706" t="s">
        <v>499</v>
      </c>
      <c r="D534" s="706" t="s">
        <v>1100</v>
      </c>
      <c r="E534" s="243" t="n">
        <f aca="false">COUNTIF($G$10:$G$1856,$G534)</f>
        <v>1</v>
      </c>
      <c r="F534" s="717" t="s">
        <v>1972</v>
      </c>
      <c r="G534" s="717" t="s">
        <v>1972</v>
      </c>
      <c r="H534" s="707" t="s">
        <v>1154</v>
      </c>
      <c r="I534" s="708" t="s">
        <v>1082</v>
      </c>
      <c r="J534" s="707" t="s">
        <v>406</v>
      </c>
      <c r="K534" s="709" t="s">
        <v>369</v>
      </c>
      <c r="L534" s="707" t="s">
        <v>405</v>
      </c>
      <c r="M534" s="708" t="s">
        <v>1083</v>
      </c>
      <c r="N534" s="710" t="s">
        <v>934</v>
      </c>
      <c r="O534" s="512" t="n">
        <v>4</v>
      </c>
      <c r="P534" s="512" t="n">
        <v>1</v>
      </c>
      <c r="Q534" s="711" t="n">
        <v>0.0008925</v>
      </c>
      <c r="R534" s="712"/>
      <c r="S534" s="715" t="n">
        <v>3.42</v>
      </c>
      <c r="T534" s="714" t="n">
        <v>3.42</v>
      </c>
      <c r="U534" s="715"/>
      <c r="V534" s="262" t="n">
        <f aca="false">SUM(W534:CI534)</f>
        <v>0</v>
      </c>
      <c r="W534" s="243" t="n">
        <v>0</v>
      </c>
      <c r="X534" s="243" t="n">
        <v>0</v>
      </c>
      <c r="Y534" s="243" t="n">
        <v>0</v>
      </c>
      <c r="Z534" s="243" t="n">
        <v>0</v>
      </c>
      <c r="AA534" s="243" t="n">
        <v>0</v>
      </c>
      <c r="AB534" s="243" t="n">
        <v>0</v>
      </c>
      <c r="AC534" s="243" t="n">
        <v>0</v>
      </c>
      <c r="AD534" s="243" t="n">
        <v>0</v>
      </c>
      <c r="AE534" s="243" t="n">
        <v>0</v>
      </c>
      <c r="AF534" s="243" t="n">
        <v>0</v>
      </c>
      <c r="AG534" s="243" t="n">
        <v>0</v>
      </c>
      <c r="AH534" s="518" t="n">
        <v>0</v>
      </c>
      <c r="AI534" s="243" t="n">
        <v>0</v>
      </c>
      <c r="AJ534" s="243" t="n">
        <v>0</v>
      </c>
      <c r="AK534" s="518" t="n">
        <v>0</v>
      </c>
      <c r="AL534" s="518" t="n">
        <v>0</v>
      </c>
      <c r="AM534" s="518" t="n">
        <v>0</v>
      </c>
      <c r="AN534" s="518" t="n">
        <v>0</v>
      </c>
      <c r="AO534" s="518" t="n">
        <v>0</v>
      </c>
      <c r="AP534" s="518" t="n">
        <v>0</v>
      </c>
      <c r="AQ534" s="518" t="n">
        <v>0</v>
      </c>
      <c r="AR534" s="518" t="n">
        <v>0</v>
      </c>
      <c r="AS534" s="518" t="n">
        <v>0</v>
      </c>
      <c r="AT534" s="518" t="n">
        <v>0</v>
      </c>
      <c r="AU534" s="518" t="n">
        <v>0</v>
      </c>
      <c r="AV534" s="518" t="n">
        <v>0</v>
      </c>
      <c r="AW534" s="518" t="n">
        <v>0</v>
      </c>
      <c r="AX534" s="518" t="n">
        <v>0</v>
      </c>
      <c r="AY534" s="518" t="n">
        <v>0</v>
      </c>
      <c r="AZ534" s="518" t="n">
        <v>0</v>
      </c>
      <c r="BA534" s="518" t="n">
        <v>0</v>
      </c>
      <c r="BB534" s="518" t="n">
        <v>0</v>
      </c>
      <c r="BC534" s="518" t="n">
        <v>0</v>
      </c>
      <c r="BD534" s="518" t="n">
        <v>0</v>
      </c>
      <c r="BE534" s="518" t="n">
        <v>0</v>
      </c>
      <c r="BF534" s="518" t="n">
        <v>0</v>
      </c>
      <c r="BG534" s="518" t="n">
        <v>0</v>
      </c>
      <c r="BH534" s="518" t="n">
        <v>0</v>
      </c>
      <c r="BI534" s="518" t="n">
        <v>0</v>
      </c>
      <c r="BJ534" s="518"/>
      <c r="BK534" s="518"/>
      <c r="BL534" s="518" t="n">
        <v>0</v>
      </c>
      <c r="BM534" s="518"/>
      <c r="BN534" s="518"/>
      <c r="BO534" s="518"/>
      <c r="BP534" s="518"/>
      <c r="BQ534" s="518"/>
      <c r="BR534" s="518"/>
      <c r="BS534" s="518"/>
      <c r="BT534" s="518"/>
      <c r="BU534" s="518"/>
      <c r="BV534" s="518" t="n">
        <v>0</v>
      </c>
      <c r="BW534" s="518" t="n">
        <v>0</v>
      </c>
      <c r="BX534" s="518" t="n">
        <v>0</v>
      </c>
      <c r="BY534" s="518" t="n">
        <v>0</v>
      </c>
      <c r="BZ534" s="518" t="n">
        <v>0</v>
      </c>
      <c r="CA534" s="518" t="n">
        <v>0</v>
      </c>
      <c r="CB534" s="518" t="n">
        <v>0</v>
      </c>
      <c r="CC534" s="518" t="n">
        <v>0</v>
      </c>
      <c r="CD534" s="518" t="n">
        <v>0</v>
      </c>
      <c r="CE534" s="518" t="n">
        <v>0</v>
      </c>
      <c r="CF534" s="518" t="n">
        <v>0</v>
      </c>
      <c r="CG534" s="518" t="n">
        <v>0</v>
      </c>
      <c r="CH534" s="518"/>
      <c r="CI534" s="716"/>
      <c r="CL534" s="48" t="n">
        <v>0</v>
      </c>
      <c r="CM534" s="48" t="n">
        <f aca="false">CL534-V534</f>
        <v>0</v>
      </c>
      <c r="CN534" s="702" t="n">
        <f aca="false">SUM(CO534:DR534)</f>
        <v>0</v>
      </c>
      <c r="CO534" s="703" t="n">
        <v>0</v>
      </c>
      <c r="CP534" s="703"/>
      <c r="CQ534" s="703" t="n">
        <v>0</v>
      </c>
      <c r="CR534" s="703"/>
      <c r="CS534" s="703" t="n">
        <v>0</v>
      </c>
      <c r="CT534" s="703" t="n">
        <v>0</v>
      </c>
      <c r="CU534" s="703"/>
      <c r="CV534" s="703"/>
      <c r="CW534" s="703"/>
      <c r="CX534" s="703" t="n">
        <v>0</v>
      </c>
      <c r="CY534" s="703" t="n">
        <v>0</v>
      </c>
      <c r="CZ534" s="703" t="n">
        <v>0</v>
      </c>
      <c r="DA534" s="703"/>
      <c r="DB534" s="703"/>
      <c r="DC534" s="703"/>
      <c r="DD534" s="703"/>
      <c r="DE534" s="703" t="n">
        <v>0</v>
      </c>
      <c r="DF534" s="703"/>
      <c r="DG534" s="703" t="n">
        <v>0</v>
      </c>
      <c r="DH534" s="703" t="n">
        <v>0</v>
      </c>
      <c r="DI534" s="703" t="n">
        <v>0</v>
      </c>
      <c r="DJ534" s="703" t="n">
        <v>0</v>
      </c>
      <c r="DK534" s="703" t="n">
        <v>0</v>
      </c>
      <c r="DL534" s="703" t="n">
        <v>0</v>
      </c>
      <c r="DM534" s="703"/>
      <c r="DN534" s="703"/>
      <c r="DO534" s="703"/>
      <c r="DP534" s="703"/>
      <c r="DQ534" s="703"/>
      <c r="DR534" s="703"/>
      <c r="DS534" s="704" t="n">
        <f aca="false">CN534-V534</f>
        <v>0</v>
      </c>
      <c r="DT534" s="719" t="s">
        <v>1828</v>
      </c>
      <c r="DU534" s="48"/>
    </row>
    <row r="535" customFormat="false" ht="15" hidden="false" customHeight="true" outlineLevel="0" collapsed="false">
      <c r="A535" s="705" t="n">
        <f aca="false">A534+1</f>
        <v>526</v>
      </c>
      <c r="B535" s="706" t="s">
        <v>1099</v>
      </c>
      <c r="C535" s="706" t="s">
        <v>499</v>
      </c>
      <c r="D535" s="706" t="s">
        <v>1100</v>
      </c>
      <c r="E535" s="243" t="n">
        <f aca="false">COUNTIF($G$10:$G$1856,$G535)</f>
        <v>1</v>
      </c>
      <c r="F535" s="717" t="s">
        <v>1973</v>
      </c>
      <c r="G535" s="717" t="s">
        <v>1973</v>
      </c>
      <c r="H535" s="707" t="s">
        <v>1156</v>
      </c>
      <c r="I535" s="708" t="s">
        <v>1086</v>
      </c>
      <c r="J535" s="707" t="s">
        <v>406</v>
      </c>
      <c r="K535" s="709" t="s">
        <v>369</v>
      </c>
      <c r="L535" s="707" t="s">
        <v>405</v>
      </c>
      <c r="M535" s="708" t="s">
        <v>1087</v>
      </c>
      <c r="N535" s="710" t="s">
        <v>934</v>
      </c>
      <c r="O535" s="512" t="n">
        <v>4</v>
      </c>
      <c r="P535" s="512" t="n">
        <v>1</v>
      </c>
      <c r="Q535" s="711" t="n">
        <v>0.0008925</v>
      </c>
      <c r="R535" s="712"/>
      <c r="S535" s="715" t="n">
        <v>3.42</v>
      </c>
      <c r="T535" s="714" t="n">
        <v>3.42</v>
      </c>
      <c r="U535" s="715"/>
      <c r="V535" s="262" t="n">
        <f aca="false">SUM(W535:CI535)</f>
        <v>0</v>
      </c>
      <c r="W535" s="243" t="n">
        <v>0</v>
      </c>
      <c r="X535" s="243" t="n">
        <v>0</v>
      </c>
      <c r="Y535" s="243" t="n">
        <v>0</v>
      </c>
      <c r="Z535" s="243" t="n">
        <v>0</v>
      </c>
      <c r="AA535" s="243" t="n">
        <v>0</v>
      </c>
      <c r="AB535" s="243" t="n">
        <v>0</v>
      </c>
      <c r="AC535" s="243" t="n">
        <v>0</v>
      </c>
      <c r="AD535" s="243" t="n">
        <v>0</v>
      </c>
      <c r="AE535" s="243" t="n">
        <v>0</v>
      </c>
      <c r="AF535" s="243" t="n">
        <v>0</v>
      </c>
      <c r="AG535" s="243" t="n">
        <v>0</v>
      </c>
      <c r="AH535" s="518" t="n">
        <v>0</v>
      </c>
      <c r="AI535" s="243" t="n">
        <v>0</v>
      </c>
      <c r="AJ535" s="243" t="n">
        <v>0</v>
      </c>
      <c r="AK535" s="518" t="n">
        <v>0</v>
      </c>
      <c r="AL535" s="518" t="n">
        <v>0</v>
      </c>
      <c r="AM535" s="518" t="n">
        <v>0</v>
      </c>
      <c r="AN535" s="518" t="n">
        <v>0</v>
      </c>
      <c r="AO535" s="518" t="n">
        <v>0</v>
      </c>
      <c r="AP535" s="518" t="n">
        <v>0</v>
      </c>
      <c r="AQ535" s="518" t="n">
        <v>0</v>
      </c>
      <c r="AR535" s="518" t="n">
        <v>0</v>
      </c>
      <c r="AS535" s="518" t="n">
        <v>0</v>
      </c>
      <c r="AT535" s="518" t="n">
        <v>0</v>
      </c>
      <c r="AU535" s="518" t="n">
        <v>0</v>
      </c>
      <c r="AV535" s="518" t="n">
        <v>0</v>
      </c>
      <c r="AW535" s="518" t="n">
        <v>0</v>
      </c>
      <c r="AX535" s="518" t="n">
        <v>0</v>
      </c>
      <c r="AY535" s="518" t="n">
        <v>0</v>
      </c>
      <c r="AZ535" s="518" t="n">
        <v>0</v>
      </c>
      <c r="BA535" s="518" t="n">
        <v>0</v>
      </c>
      <c r="BB535" s="518" t="n">
        <v>0</v>
      </c>
      <c r="BC535" s="518" t="n">
        <v>0</v>
      </c>
      <c r="BD535" s="518" t="n">
        <v>0</v>
      </c>
      <c r="BE535" s="518" t="n">
        <v>0</v>
      </c>
      <c r="BF535" s="518" t="n">
        <v>0</v>
      </c>
      <c r="BG535" s="518" t="n">
        <v>0</v>
      </c>
      <c r="BH535" s="518" t="n">
        <v>0</v>
      </c>
      <c r="BI535" s="518" t="n">
        <v>0</v>
      </c>
      <c r="BJ535" s="518"/>
      <c r="BK535" s="518"/>
      <c r="BL535" s="518" t="n">
        <v>0</v>
      </c>
      <c r="BM535" s="518"/>
      <c r="BN535" s="518"/>
      <c r="BO535" s="518"/>
      <c r="BP535" s="518"/>
      <c r="BQ535" s="518"/>
      <c r="BR535" s="518"/>
      <c r="BS535" s="518"/>
      <c r="BT535" s="518"/>
      <c r="BU535" s="518"/>
      <c r="BV535" s="518" t="n">
        <v>0</v>
      </c>
      <c r="BW535" s="518" t="n">
        <v>0</v>
      </c>
      <c r="BX535" s="518" t="n">
        <v>0</v>
      </c>
      <c r="BY535" s="518" t="n">
        <v>0</v>
      </c>
      <c r="BZ535" s="518" t="n">
        <v>0</v>
      </c>
      <c r="CA535" s="518" t="n">
        <v>0</v>
      </c>
      <c r="CB535" s="518" t="n">
        <v>0</v>
      </c>
      <c r="CC535" s="518" t="n">
        <v>0</v>
      </c>
      <c r="CD535" s="518" t="n">
        <v>0</v>
      </c>
      <c r="CE535" s="518" t="n">
        <v>0</v>
      </c>
      <c r="CF535" s="518" t="n">
        <v>0</v>
      </c>
      <c r="CG535" s="518" t="n">
        <v>0</v>
      </c>
      <c r="CH535" s="518"/>
      <c r="CI535" s="716"/>
      <c r="CL535" s="48" t="n">
        <v>0</v>
      </c>
      <c r="CM535" s="48" t="n">
        <f aca="false">CL535-V535</f>
        <v>0</v>
      </c>
      <c r="CN535" s="702" t="n">
        <f aca="false">SUM(CO535:DR535)</f>
        <v>0</v>
      </c>
      <c r="CO535" s="703" t="n">
        <v>0</v>
      </c>
      <c r="CP535" s="703"/>
      <c r="CQ535" s="703" t="n">
        <v>0</v>
      </c>
      <c r="CR535" s="703"/>
      <c r="CS535" s="703" t="n">
        <v>0</v>
      </c>
      <c r="CT535" s="703" t="n">
        <v>0</v>
      </c>
      <c r="CU535" s="703"/>
      <c r="CV535" s="703"/>
      <c r="CW535" s="703"/>
      <c r="CX535" s="703" t="n">
        <v>0</v>
      </c>
      <c r="CY535" s="703" t="n">
        <v>0</v>
      </c>
      <c r="CZ535" s="703" t="n">
        <v>0</v>
      </c>
      <c r="DA535" s="703"/>
      <c r="DB535" s="703"/>
      <c r="DC535" s="703"/>
      <c r="DD535" s="703"/>
      <c r="DE535" s="703" t="n">
        <v>0</v>
      </c>
      <c r="DF535" s="703"/>
      <c r="DG535" s="703" t="n">
        <v>0</v>
      </c>
      <c r="DH535" s="703" t="n">
        <v>0</v>
      </c>
      <c r="DI535" s="703" t="n">
        <v>0</v>
      </c>
      <c r="DJ535" s="703" t="n">
        <v>0</v>
      </c>
      <c r="DK535" s="703" t="n">
        <v>0</v>
      </c>
      <c r="DL535" s="703" t="n">
        <v>0</v>
      </c>
      <c r="DM535" s="703"/>
      <c r="DN535" s="703"/>
      <c r="DO535" s="703"/>
      <c r="DP535" s="703"/>
      <c r="DQ535" s="703"/>
      <c r="DR535" s="703"/>
      <c r="DS535" s="704" t="n">
        <f aca="false">CN535-V535</f>
        <v>0</v>
      </c>
      <c r="DT535" s="719" t="s">
        <v>1828</v>
      </c>
      <c r="DU535" s="48"/>
    </row>
    <row r="536" customFormat="false" ht="15" hidden="false" customHeight="true" outlineLevel="0" collapsed="false">
      <c r="A536" s="705" t="n">
        <f aca="false">A535+1</f>
        <v>527</v>
      </c>
      <c r="B536" s="706" t="s">
        <v>1099</v>
      </c>
      <c r="C536" s="706" t="s">
        <v>499</v>
      </c>
      <c r="D536" s="706" t="s">
        <v>1100</v>
      </c>
      <c r="E536" s="243" t="n">
        <f aca="false">COUNTIF($G$10:$G$1856,$G536)</f>
        <v>1</v>
      </c>
      <c r="F536" s="717" t="s">
        <v>1974</v>
      </c>
      <c r="G536" s="717" t="s">
        <v>1974</v>
      </c>
      <c r="H536" s="707" t="s">
        <v>1158</v>
      </c>
      <c r="I536" s="708" t="s">
        <v>1090</v>
      </c>
      <c r="J536" s="707" t="s">
        <v>406</v>
      </c>
      <c r="K536" s="709" t="s">
        <v>369</v>
      </c>
      <c r="L536" s="707" t="s">
        <v>405</v>
      </c>
      <c r="M536" s="708" t="s">
        <v>1091</v>
      </c>
      <c r="N536" s="710" t="s">
        <v>934</v>
      </c>
      <c r="O536" s="512" t="n">
        <v>4</v>
      </c>
      <c r="P536" s="512" t="n">
        <v>1</v>
      </c>
      <c r="Q536" s="711" t="n">
        <v>0.000425</v>
      </c>
      <c r="R536" s="712"/>
      <c r="S536" s="715" t="n">
        <v>1.63</v>
      </c>
      <c r="T536" s="714" t="n">
        <v>1.63</v>
      </c>
      <c r="U536" s="715"/>
      <c r="V536" s="262" t="n">
        <f aca="false">SUM(W536:CI536)</f>
        <v>0</v>
      </c>
      <c r="W536" s="243" t="n">
        <v>0</v>
      </c>
      <c r="X536" s="243" t="n">
        <v>0</v>
      </c>
      <c r="Y536" s="243" t="n">
        <v>0</v>
      </c>
      <c r="Z536" s="243" t="n">
        <v>0</v>
      </c>
      <c r="AA536" s="243" t="n">
        <v>0</v>
      </c>
      <c r="AB536" s="243" t="n">
        <v>0</v>
      </c>
      <c r="AC536" s="243" t="n">
        <v>0</v>
      </c>
      <c r="AD536" s="243" t="n">
        <v>0</v>
      </c>
      <c r="AE536" s="243" t="n">
        <v>0</v>
      </c>
      <c r="AF536" s="243" t="n">
        <v>0</v>
      </c>
      <c r="AG536" s="243" t="n">
        <v>0</v>
      </c>
      <c r="AH536" s="518" t="n">
        <v>0</v>
      </c>
      <c r="AI536" s="243" t="n">
        <v>0</v>
      </c>
      <c r="AJ536" s="243" t="n">
        <v>0</v>
      </c>
      <c r="AK536" s="518" t="n">
        <v>0</v>
      </c>
      <c r="AL536" s="518" t="n">
        <v>0</v>
      </c>
      <c r="AM536" s="518" t="n">
        <v>0</v>
      </c>
      <c r="AN536" s="518" t="n">
        <v>0</v>
      </c>
      <c r="AO536" s="518" t="n">
        <v>0</v>
      </c>
      <c r="AP536" s="518" t="n">
        <v>0</v>
      </c>
      <c r="AQ536" s="518" t="n">
        <v>0</v>
      </c>
      <c r="AR536" s="518" t="n">
        <v>0</v>
      </c>
      <c r="AS536" s="518" t="n">
        <v>0</v>
      </c>
      <c r="AT536" s="518" t="n">
        <v>0</v>
      </c>
      <c r="AU536" s="518" t="n">
        <v>0</v>
      </c>
      <c r="AV536" s="518" t="n">
        <v>0</v>
      </c>
      <c r="AW536" s="518" t="n">
        <v>0</v>
      </c>
      <c r="AX536" s="518" t="n">
        <v>0</v>
      </c>
      <c r="AY536" s="518" t="n">
        <v>0</v>
      </c>
      <c r="AZ536" s="518" t="n">
        <v>0</v>
      </c>
      <c r="BA536" s="518" t="n">
        <v>0</v>
      </c>
      <c r="BB536" s="518" t="n">
        <v>0</v>
      </c>
      <c r="BC536" s="518" t="n">
        <v>0</v>
      </c>
      <c r="BD536" s="518" t="n">
        <v>0</v>
      </c>
      <c r="BE536" s="518" t="n">
        <v>0</v>
      </c>
      <c r="BF536" s="518" t="n">
        <v>0</v>
      </c>
      <c r="BG536" s="518" t="n">
        <v>0</v>
      </c>
      <c r="BH536" s="518" t="n">
        <v>0</v>
      </c>
      <c r="BI536" s="518" t="n">
        <v>0</v>
      </c>
      <c r="BJ536" s="518"/>
      <c r="BK536" s="518"/>
      <c r="BL536" s="518" t="n">
        <v>0</v>
      </c>
      <c r="BM536" s="518"/>
      <c r="BN536" s="518"/>
      <c r="BO536" s="518"/>
      <c r="BP536" s="518"/>
      <c r="BQ536" s="518"/>
      <c r="BR536" s="518"/>
      <c r="BS536" s="518"/>
      <c r="BT536" s="518"/>
      <c r="BU536" s="518"/>
      <c r="BV536" s="518" t="n">
        <v>0</v>
      </c>
      <c r="BW536" s="518" t="n">
        <v>0</v>
      </c>
      <c r="BX536" s="518" t="n">
        <v>0</v>
      </c>
      <c r="BY536" s="518" t="n">
        <v>0</v>
      </c>
      <c r="BZ536" s="518" t="n">
        <v>0</v>
      </c>
      <c r="CA536" s="518" t="n">
        <v>0</v>
      </c>
      <c r="CB536" s="518" t="n">
        <v>0</v>
      </c>
      <c r="CC536" s="518" t="n">
        <v>0</v>
      </c>
      <c r="CD536" s="518" t="n">
        <v>0</v>
      </c>
      <c r="CE536" s="518" t="n">
        <v>0</v>
      </c>
      <c r="CF536" s="518" t="n">
        <v>0</v>
      </c>
      <c r="CG536" s="518" t="n">
        <v>0</v>
      </c>
      <c r="CH536" s="518"/>
      <c r="CI536" s="716"/>
      <c r="CL536" s="48" t="n">
        <v>0</v>
      </c>
      <c r="CM536" s="48" t="n">
        <f aca="false">CL536-V536</f>
        <v>0</v>
      </c>
      <c r="CN536" s="702" t="n">
        <f aca="false">SUM(CO536:DR536)</f>
        <v>0</v>
      </c>
      <c r="CO536" s="703" t="n">
        <v>0</v>
      </c>
      <c r="CP536" s="703"/>
      <c r="CQ536" s="703" t="n">
        <v>0</v>
      </c>
      <c r="CR536" s="703"/>
      <c r="CS536" s="703" t="n">
        <v>0</v>
      </c>
      <c r="CT536" s="703" t="n">
        <v>0</v>
      </c>
      <c r="CU536" s="703"/>
      <c r="CV536" s="703"/>
      <c r="CW536" s="703"/>
      <c r="CX536" s="703" t="n">
        <v>0</v>
      </c>
      <c r="CY536" s="703" t="n">
        <v>0</v>
      </c>
      <c r="CZ536" s="703" t="n">
        <v>0</v>
      </c>
      <c r="DA536" s="703"/>
      <c r="DB536" s="703"/>
      <c r="DC536" s="703"/>
      <c r="DD536" s="703"/>
      <c r="DE536" s="703" t="n">
        <v>0</v>
      </c>
      <c r="DF536" s="703"/>
      <c r="DG536" s="703" t="n">
        <v>0</v>
      </c>
      <c r="DH536" s="703" t="n">
        <v>0</v>
      </c>
      <c r="DI536" s="703" t="n">
        <v>0</v>
      </c>
      <c r="DJ536" s="703" t="n">
        <v>0</v>
      </c>
      <c r="DK536" s="703" t="n">
        <v>0</v>
      </c>
      <c r="DL536" s="703" t="n">
        <v>0</v>
      </c>
      <c r="DM536" s="703"/>
      <c r="DN536" s="703"/>
      <c r="DO536" s="703"/>
      <c r="DP536" s="703"/>
      <c r="DQ536" s="703"/>
      <c r="DR536" s="703"/>
      <c r="DS536" s="704" t="n">
        <f aca="false">CN536-V536</f>
        <v>0</v>
      </c>
      <c r="DT536" s="719" t="s">
        <v>1828</v>
      </c>
      <c r="DU536" s="48"/>
    </row>
    <row r="537" customFormat="false" ht="15" hidden="false" customHeight="true" outlineLevel="0" collapsed="false">
      <c r="A537" s="705" t="n">
        <f aca="false">A536+1</f>
        <v>528</v>
      </c>
      <c r="B537" s="706" t="s">
        <v>1099</v>
      </c>
      <c r="C537" s="706" t="s">
        <v>499</v>
      </c>
      <c r="D537" s="706" t="s">
        <v>1100</v>
      </c>
      <c r="E537" s="243" t="n">
        <f aca="false">COUNTIF($G$10:$G$1856,$G537)</f>
        <v>1</v>
      </c>
      <c r="F537" s="717" t="s">
        <v>1975</v>
      </c>
      <c r="G537" s="717" t="s">
        <v>1975</v>
      </c>
      <c r="H537" s="707" t="s">
        <v>1160</v>
      </c>
      <c r="I537" s="708" t="s">
        <v>1094</v>
      </c>
      <c r="J537" s="707" t="s">
        <v>406</v>
      </c>
      <c r="K537" s="709" t="s">
        <v>369</v>
      </c>
      <c r="L537" s="707" t="s">
        <v>405</v>
      </c>
      <c r="M537" s="708" t="s">
        <v>1095</v>
      </c>
      <c r="N537" s="710" t="s">
        <v>934</v>
      </c>
      <c r="O537" s="512" t="n">
        <v>4</v>
      </c>
      <c r="P537" s="512" t="n">
        <v>1</v>
      </c>
      <c r="Q537" s="711" t="n">
        <v>0.0001825</v>
      </c>
      <c r="R537" s="712"/>
      <c r="S537" s="715" t="n">
        <v>0.7</v>
      </c>
      <c r="T537" s="714" t="n">
        <v>0.7</v>
      </c>
      <c r="U537" s="715"/>
      <c r="V537" s="262" t="n">
        <f aca="false">SUM(W537:CI537)</f>
        <v>0</v>
      </c>
      <c r="W537" s="243" t="n">
        <v>0</v>
      </c>
      <c r="X537" s="243" t="n">
        <v>0</v>
      </c>
      <c r="Y537" s="243" t="n">
        <v>0</v>
      </c>
      <c r="Z537" s="243" t="n">
        <v>0</v>
      </c>
      <c r="AA537" s="243" t="n">
        <v>0</v>
      </c>
      <c r="AB537" s="243" t="n">
        <v>0</v>
      </c>
      <c r="AC537" s="243" t="n">
        <v>0</v>
      </c>
      <c r="AD537" s="243" t="n">
        <v>0</v>
      </c>
      <c r="AE537" s="243" t="n">
        <v>0</v>
      </c>
      <c r="AF537" s="243" t="n">
        <v>0</v>
      </c>
      <c r="AG537" s="243" t="n">
        <v>0</v>
      </c>
      <c r="AH537" s="518" t="n">
        <v>0</v>
      </c>
      <c r="AI537" s="243" t="n">
        <v>0</v>
      </c>
      <c r="AJ537" s="243" t="n">
        <v>0</v>
      </c>
      <c r="AK537" s="518" t="n">
        <v>0</v>
      </c>
      <c r="AL537" s="518" t="n">
        <v>0</v>
      </c>
      <c r="AM537" s="518" t="n">
        <v>0</v>
      </c>
      <c r="AN537" s="518" t="n">
        <v>0</v>
      </c>
      <c r="AO537" s="518" t="n">
        <v>0</v>
      </c>
      <c r="AP537" s="518" t="n">
        <v>0</v>
      </c>
      <c r="AQ537" s="518" t="n">
        <v>0</v>
      </c>
      <c r="AR537" s="518" t="n">
        <v>0</v>
      </c>
      <c r="AS537" s="518" t="n">
        <v>0</v>
      </c>
      <c r="AT537" s="518" t="n">
        <v>0</v>
      </c>
      <c r="AU537" s="518" t="n">
        <v>0</v>
      </c>
      <c r="AV537" s="518" t="n">
        <v>0</v>
      </c>
      <c r="AW537" s="518" t="n">
        <v>0</v>
      </c>
      <c r="AX537" s="518" t="n">
        <v>0</v>
      </c>
      <c r="AY537" s="518" t="n">
        <v>0</v>
      </c>
      <c r="AZ537" s="518" t="n">
        <v>0</v>
      </c>
      <c r="BA537" s="518" t="n">
        <v>0</v>
      </c>
      <c r="BB537" s="518" t="n">
        <v>0</v>
      </c>
      <c r="BC537" s="518" t="n">
        <v>0</v>
      </c>
      <c r="BD537" s="518" t="n">
        <v>0</v>
      </c>
      <c r="BE537" s="518" t="n">
        <v>0</v>
      </c>
      <c r="BF537" s="518" t="n">
        <v>0</v>
      </c>
      <c r="BG537" s="518" t="n">
        <v>0</v>
      </c>
      <c r="BH537" s="518" t="n">
        <v>0</v>
      </c>
      <c r="BI537" s="518" t="n">
        <v>0</v>
      </c>
      <c r="BJ537" s="518"/>
      <c r="BK537" s="518"/>
      <c r="BL537" s="518" t="n">
        <v>0</v>
      </c>
      <c r="BM537" s="518"/>
      <c r="BN537" s="518"/>
      <c r="BO537" s="518"/>
      <c r="BP537" s="518"/>
      <c r="BQ537" s="518"/>
      <c r="BR537" s="518"/>
      <c r="BS537" s="518"/>
      <c r="BT537" s="518"/>
      <c r="BU537" s="518"/>
      <c r="BV537" s="518" t="n">
        <v>0</v>
      </c>
      <c r="BW537" s="518" t="n">
        <v>0</v>
      </c>
      <c r="BX537" s="518" t="n">
        <v>0</v>
      </c>
      <c r="BY537" s="518" t="n">
        <v>0</v>
      </c>
      <c r="BZ537" s="518" t="n">
        <v>0</v>
      </c>
      <c r="CA537" s="518" t="n">
        <v>0</v>
      </c>
      <c r="CB537" s="518" t="n">
        <v>0</v>
      </c>
      <c r="CC537" s="518" t="n">
        <v>0</v>
      </c>
      <c r="CD537" s="518" t="n">
        <v>0</v>
      </c>
      <c r="CE537" s="518" t="n">
        <v>0</v>
      </c>
      <c r="CF537" s="518" t="n">
        <v>0</v>
      </c>
      <c r="CG537" s="518" t="n">
        <v>0</v>
      </c>
      <c r="CH537" s="518"/>
      <c r="CI537" s="716"/>
      <c r="CL537" s="48" t="n">
        <v>0</v>
      </c>
      <c r="CM537" s="48" t="n">
        <f aca="false">CL537-V537</f>
        <v>0</v>
      </c>
      <c r="CN537" s="702" t="n">
        <f aca="false">SUM(CO537:DR537)</f>
        <v>0</v>
      </c>
      <c r="CO537" s="703" t="n">
        <v>0</v>
      </c>
      <c r="CP537" s="703"/>
      <c r="CQ537" s="703" t="n">
        <v>0</v>
      </c>
      <c r="CR537" s="703"/>
      <c r="CS537" s="703" t="n">
        <v>0</v>
      </c>
      <c r="CT537" s="703" t="n">
        <v>0</v>
      </c>
      <c r="CU537" s="703"/>
      <c r="CV537" s="703"/>
      <c r="CW537" s="703"/>
      <c r="CX537" s="703" t="n">
        <v>0</v>
      </c>
      <c r="CY537" s="703" t="n">
        <v>0</v>
      </c>
      <c r="CZ537" s="703" t="n">
        <v>0</v>
      </c>
      <c r="DA537" s="703"/>
      <c r="DB537" s="703"/>
      <c r="DC537" s="703"/>
      <c r="DD537" s="703"/>
      <c r="DE537" s="703" t="n">
        <v>0</v>
      </c>
      <c r="DF537" s="703"/>
      <c r="DG537" s="703" t="n">
        <v>0</v>
      </c>
      <c r="DH537" s="703" t="n">
        <v>0</v>
      </c>
      <c r="DI537" s="703" t="n">
        <v>0</v>
      </c>
      <c r="DJ537" s="703" t="n">
        <v>0</v>
      </c>
      <c r="DK537" s="703" t="n">
        <v>0</v>
      </c>
      <c r="DL537" s="703" t="n">
        <v>0</v>
      </c>
      <c r="DM537" s="703"/>
      <c r="DN537" s="703"/>
      <c r="DO537" s="703"/>
      <c r="DP537" s="703"/>
      <c r="DQ537" s="703"/>
      <c r="DR537" s="703"/>
      <c r="DS537" s="704" t="n">
        <f aca="false">CN537-V537</f>
        <v>0</v>
      </c>
      <c r="DT537" s="719" t="s">
        <v>1828</v>
      </c>
      <c r="DU537" s="48"/>
    </row>
    <row r="538" customFormat="false" ht="15" hidden="false" customHeight="true" outlineLevel="0" collapsed="false">
      <c r="A538" s="705" t="n">
        <f aca="false">A537+1</f>
        <v>529</v>
      </c>
      <c r="B538" s="706" t="s">
        <v>1099</v>
      </c>
      <c r="C538" s="706" t="s">
        <v>536</v>
      </c>
      <c r="D538" s="706" t="s">
        <v>514</v>
      </c>
      <c r="E538" s="243" t="n">
        <f aca="false">COUNTIF($G$10:$G$1856,$G538)</f>
        <v>1</v>
      </c>
      <c r="F538" s="717" t="s">
        <v>1976</v>
      </c>
      <c r="G538" s="717" t="s">
        <v>1976</v>
      </c>
      <c r="H538" s="707" t="s">
        <v>1201</v>
      </c>
      <c r="I538" s="708" t="s">
        <v>932</v>
      </c>
      <c r="J538" s="707" t="s">
        <v>322</v>
      </c>
      <c r="K538" s="709" t="s">
        <v>369</v>
      </c>
      <c r="L538" s="707" t="s">
        <v>320</v>
      </c>
      <c r="M538" s="708" t="s">
        <v>933</v>
      </c>
      <c r="N538" s="710" t="s">
        <v>934</v>
      </c>
      <c r="O538" s="512" t="n">
        <v>1</v>
      </c>
      <c r="P538" s="512" t="n">
        <v>1</v>
      </c>
      <c r="Q538" s="711" t="n">
        <v>0.009161208</v>
      </c>
      <c r="R538" s="712"/>
      <c r="S538" s="715" t="n">
        <v>36.13</v>
      </c>
      <c r="T538" s="714" t="n">
        <v>36.13</v>
      </c>
      <c r="U538" s="715"/>
      <c r="V538" s="262" t="n">
        <f aca="false">SUM(W538:CI538)</f>
        <v>0</v>
      </c>
      <c r="W538" s="243" t="n">
        <v>0</v>
      </c>
      <c r="X538" s="243" t="n">
        <v>0</v>
      </c>
      <c r="Y538" s="243" t="n">
        <v>0</v>
      </c>
      <c r="Z538" s="243" t="n">
        <v>0</v>
      </c>
      <c r="AA538" s="243" t="n">
        <v>0</v>
      </c>
      <c r="AB538" s="243" t="n">
        <v>0</v>
      </c>
      <c r="AC538" s="243" t="n">
        <v>0</v>
      </c>
      <c r="AD538" s="243" t="n">
        <v>0</v>
      </c>
      <c r="AE538" s="243" t="n">
        <v>0</v>
      </c>
      <c r="AF538" s="243" t="n">
        <v>0</v>
      </c>
      <c r="AG538" s="243" t="n">
        <v>0</v>
      </c>
      <c r="AH538" s="518" t="n">
        <v>0</v>
      </c>
      <c r="AI538" s="243" t="n">
        <v>0</v>
      </c>
      <c r="AJ538" s="243" t="n">
        <v>0</v>
      </c>
      <c r="AK538" s="518" t="n">
        <v>0</v>
      </c>
      <c r="AL538" s="518" t="n">
        <v>0</v>
      </c>
      <c r="AM538" s="518" t="n">
        <v>0</v>
      </c>
      <c r="AN538" s="518" t="n">
        <v>0</v>
      </c>
      <c r="AO538" s="518" t="n">
        <v>0</v>
      </c>
      <c r="AP538" s="518" t="n">
        <v>0</v>
      </c>
      <c r="AQ538" s="518" t="n">
        <v>0</v>
      </c>
      <c r="AR538" s="518" t="n">
        <v>0</v>
      </c>
      <c r="AS538" s="518" t="n">
        <v>0</v>
      </c>
      <c r="AT538" s="518" t="n">
        <v>0</v>
      </c>
      <c r="AU538" s="518" t="n">
        <v>0</v>
      </c>
      <c r="AV538" s="518" t="n">
        <v>0</v>
      </c>
      <c r="AW538" s="518" t="n">
        <v>0</v>
      </c>
      <c r="AX538" s="518" t="n">
        <v>0</v>
      </c>
      <c r="AY538" s="518" t="n">
        <v>0</v>
      </c>
      <c r="AZ538" s="518" t="n">
        <v>0</v>
      </c>
      <c r="BA538" s="518" t="n">
        <v>0</v>
      </c>
      <c r="BB538" s="518" t="n">
        <v>0</v>
      </c>
      <c r="BC538" s="518" t="n">
        <v>0</v>
      </c>
      <c r="BD538" s="518" t="n">
        <v>0</v>
      </c>
      <c r="BE538" s="518" t="n">
        <v>0</v>
      </c>
      <c r="BF538" s="518" t="n">
        <v>0</v>
      </c>
      <c r="BG538" s="518" t="n">
        <v>0</v>
      </c>
      <c r="BH538" s="518" t="n">
        <v>0</v>
      </c>
      <c r="BI538" s="518" t="n">
        <v>0</v>
      </c>
      <c r="BJ538" s="518"/>
      <c r="BK538" s="518"/>
      <c r="BL538" s="518" t="n">
        <v>0</v>
      </c>
      <c r="BM538" s="518"/>
      <c r="BN538" s="518"/>
      <c r="BO538" s="518"/>
      <c r="BP538" s="518"/>
      <c r="BQ538" s="518"/>
      <c r="BR538" s="518"/>
      <c r="BS538" s="518"/>
      <c r="BT538" s="518"/>
      <c r="BU538" s="518"/>
      <c r="BV538" s="518" t="n">
        <v>0</v>
      </c>
      <c r="BW538" s="518" t="n">
        <v>0</v>
      </c>
      <c r="BX538" s="518" t="n">
        <v>0</v>
      </c>
      <c r="BY538" s="518" t="n">
        <v>0</v>
      </c>
      <c r="BZ538" s="518" t="n">
        <v>0</v>
      </c>
      <c r="CA538" s="518" t="n">
        <v>0</v>
      </c>
      <c r="CB538" s="518" t="n">
        <v>0</v>
      </c>
      <c r="CC538" s="518" t="n">
        <v>0</v>
      </c>
      <c r="CD538" s="518" t="n">
        <v>0</v>
      </c>
      <c r="CE538" s="518" t="n">
        <v>0</v>
      </c>
      <c r="CF538" s="518" t="n">
        <v>0</v>
      </c>
      <c r="CG538" s="518" t="n">
        <v>0</v>
      </c>
      <c r="CH538" s="518"/>
      <c r="CI538" s="716"/>
      <c r="CL538" s="48" t="n">
        <v>0</v>
      </c>
      <c r="CM538" s="48" t="n">
        <f aca="false">CL538-V538</f>
        <v>0</v>
      </c>
      <c r="CN538" s="702" t="n">
        <f aca="false">SUM(CO538:DR538)</f>
        <v>0</v>
      </c>
      <c r="CO538" s="703" t="n">
        <v>0</v>
      </c>
      <c r="CP538" s="703"/>
      <c r="CQ538" s="703" t="n">
        <v>0</v>
      </c>
      <c r="CR538" s="703"/>
      <c r="CS538" s="703" t="n">
        <v>0</v>
      </c>
      <c r="CT538" s="703" t="n">
        <v>0</v>
      </c>
      <c r="CU538" s="703"/>
      <c r="CV538" s="703"/>
      <c r="CW538" s="703"/>
      <c r="CX538" s="703" t="n">
        <v>0</v>
      </c>
      <c r="CY538" s="703" t="n">
        <v>0</v>
      </c>
      <c r="CZ538" s="703" t="n">
        <v>0</v>
      </c>
      <c r="DA538" s="703"/>
      <c r="DB538" s="703"/>
      <c r="DC538" s="703"/>
      <c r="DD538" s="703"/>
      <c r="DE538" s="703" t="n">
        <v>0</v>
      </c>
      <c r="DF538" s="703"/>
      <c r="DG538" s="703" t="n">
        <v>0</v>
      </c>
      <c r="DH538" s="703" t="n">
        <v>0</v>
      </c>
      <c r="DI538" s="703" t="n">
        <v>0</v>
      </c>
      <c r="DJ538" s="703" t="n">
        <v>0</v>
      </c>
      <c r="DK538" s="703" t="n">
        <v>0</v>
      </c>
      <c r="DL538" s="703" t="n">
        <v>0</v>
      </c>
      <c r="DM538" s="703"/>
      <c r="DN538" s="703"/>
      <c r="DO538" s="703"/>
      <c r="DP538" s="703"/>
      <c r="DQ538" s="703"/>
      <c r="DR538" s="703"/>
      <c r="DS538" s="704" t="n">
        <f aca="false">CN538-V538</f>
        <v>0</v>
      </c>
      <c r="DT538" s="719" t="s">
        <v>1828</v>
      </c>
      <c r="DU538" s="48"/>
    </row>
    <row r="539" customFormat="false" ht="15" hidden="false" customHeight="true" outlineLevel="0" collapsed="false">
      <c r="A539" s="705" t="n">
        <f aca="false">A538+1</f>
        <v>530</v>
      </c>
      <c r="B539" s="706" t="s">
        <v>1099</v>
      </c>
      <c r="C539" s="706" t="s">
        <v>536</v>
      </c>
      <c r="D539" s="706" t="s">
        <v>514</v>
      </c>
      <c r="E539" s="243" t="n">
        <f aca="false">COUNTIF($G$10:$G$1856,$G539)</f>
        <v>1</v>
      </c>
      <c r="F539" s="717" t="s">
        <v>1977</v>
      </c>
      <c r="G539" s="717" t="s">
        <v>1977</v>
      </c>
      <c r="H539" s="707" t="s">
        <v>1203</v>
      </c>
      <c r="I539" s="708" t="s">
        <v>945</v>
      </c>
      <c r="J539" s="707" t="s">
        <v>322</v>
      </c>
      <c r="K539" s="709" t="s">
        <v>369</v>
      </c>
      <c r="L539" s="707" t="s">
        <v>320</v>
      </c>
      <c r="M539" s="708" t="s">
        <v>946</v>
      </c>
      <c r="N539" s="710" t="s">
        <v>934</v>
      </c>
      <c r="O539" s="512" t="n">
        <v>1</v>
      </c>
      <c r="P539" s="512" t="n">
        <v>1</v>
      </c>
      <c r="Q539" s="711" t="n">
        <v>0.008002179</v>
      </c>
      <c r="R539" s="712"/>
      <c r="S539" s="715" t="n">
        <v>31.55</v>
      </c>
      <c r="T539" s="714" t="n">
        <v>31.55</v>
      </c>
      <c r="U539" s="715"/>
      <c r="V539" s="262" t="n">
        <f aca="false">SUM(W539:CI539)</f>
        <v>0</v>
      </c>
      <c r="W539" s="243" t="n">
        <v>0</v>
      </c>
      <c r="X539" s="243" t="n">
        <v>0</v>
      </c>
      <c r="Y539" s="243" t="n">
        <v>0</v>
      </c>
      <c r="Z539" s="243" t="n">
        <v>0</v>
      </c>
      <c r="AA539" s="243" t="n">
        <v>0</v>
      </c>
      <c r="AB539" s="243" t="n">
        <v>0</v>
      </c>
      <c r="AC539" s="243" t="n">
        <v>0</v>
      </c>
      <c r="AD539" s="243" t="n">
        <v>0</v>
      </c>
      <c r="AE539" s="243" t="n">
        <v>0</v>
      </c>
      <c r="AF539" s="243" t="n">
        <v>0</v>
      </c>
      <c r="AG539" s="243" t="n">
        <v>0</v>
      </c>
      <c r="AH539" s="518" t="n">
        <v>0</v>
      </c>
      <c r="AI539" s="243" t="n">
        <v>0</v>
      </c>
      <c r="AJ539" s="243" t="n">
        <v>0</v>
      </c>
      <c r="AK539" s="518" t="n">
        <v>0</v>
      </c>
      <c r="AL539" s="518" t="n">
        <v>0</v>
      </c>
      <c r="AM539" s="518" t="n">
        <v>0</v>
      </c>
      <c r="AN539" s="518" t="n">
        <v>0</v>
      </c>
      <c r="AO539" s="518" t="n">
        <v>0</v>
      </c>
      <c r="AP539" s="518" t="n">
        <v>0</v>
      </c>
      <c r="AQ539" s="518" t="n">
        <v>0</v>
      </c>
      <c r="AR539" s="518" t="n">
        <v>0</v>
      </c>
      <c r="AS539" s="518" t="n">
        <v>0</v>
      </c>
      <c r="AT539" s="518" t="n">
        <v>0</v>
      </c>
      <c r="AU539" s="518" t="n">
        <v>0</v>
      </c>
      <c r="AV539" s="518" t="n">
        <v>0</v>
      </c>
      <c r="AW539" s="518" t="n">
        <v>0</v>
      </c>
      <c r="AX539" s="518" t="n">
        <v>0</v>
      </c>
      <c r="AY539" s="518" t="n">
        <v>0</v>
      </c>
      <c r="AZ539" s="518" t="n">
        <v>0</v>
      </c>
      <c r="BA539" s="518" t="n">
        <v>0</v>
      </c>
      <c r="BB539" s="518" t="n">
        <v>0</v>
      </c>
      <c r="BC539" s="518" t="n">
        <v>0</v>
      </c>
      <c r="BD539" s="518" t="n">
        <v>0</v>
      </c>
      <c r="BE539" s="518" t="n">
        <v>0</v>
      </c>
      <c r="BF539" s="518" t="n">
        <v>0</v>
      </c>
      <c r="BG539" s="518" t="n">
        <v>0</v>
      </c>
      <c r="BH539" s="518" t="n">
        <v>0</v>
      </c>
      <c r="BI539" s="518" t="n">
        <v>0</v>
      </c>
      <c r="BJ539" s="518"/>
      <c r="BK539" s="518"/>
      <c r="BL539" s="518" t="n">
        <v>0</v>
      </c>
      <c r="BM539" s="518"/>
      <c r="BN539" s="518"/>
      <c r="BO539" s="518"/>
      <c r="BP539" s="518"/>
      <c r="BQ539" s="518"/>
      <c r="BR539" s="518"/>
      <c r="BS539" s="518"/>
      <c r="BT539" s="518"/>
      <c r="BU539" s="518"/>
      <c r="BV539" s="518" t="n">
        <v>0</v>
      </c>
      <c r="BW539" s="518" t="n">
        <v>0</v>
      </c>
      <c r="BX539" s="518" t="n">
        <v>0</v>
      </c>
      <c r="BY539" s="518" t="n">
        <v>0</v>
      </c>
      <c r="BZ539" s="518" t="n">
        <v>0</v>
      </c>
      <c r="CA539" s="518" t="n">
        <v>0</v>
      </c>
      <c r="CB539" s="518" t="n">
        <v>0</v>
      </c>
      <c r="CC539" s="518" t="n">
        <v>0</v>
      </c>
      <c r="CD539" s="518" t="n">
        <v>0</v>
      </c>
      <c r="CE539" s="518" t="n">
        <v>0</v>
      </c>
      <c r="CF539" s="518" t="n">
        <v>0</v>
      </c>
      <c r="CG539" s="518" t="n">
        <v>0</v>
      </c>
      <c r="CH539" s="518"/>
      <c r="CI539" s="716"/>
      <c r="CL539" s="48" t="n">
        <v>0</v>
      </c>
      <c r="CM539" s="48" t="n">
        <f aca="false">CL539-V539</f>
        <v>0</v>
      </c>
      <c r="CN539" s="702" t="n">
        <f aca="false">SUM(CO539:DR539)</f>
        <v>0</v>
      </c>
      <c r="CO539" s="703" t="n">
        <v>0</v>
      </c>
      <c r="CP539" s="703"/>
      <c r="CQ539" s="703" t="n">
        <v>0</v>
      </c>
      <c r="CR539" s="703"/>
      <c r="CS539" s="703" t="n">
        <v>0</v>
      </c>
      <c r="CT539" s="703" t="n">
        <v>0</v>
      </c>
      <c r="CU539" s="703"/>
      <c r="CV539" s="703"/>
      <c r="CW539" s="703"/>
      <c r="CX539" s="703" t="n">
        <v>0</v>
      </c>
      <c r="CY539" s="703" t="n">
        <v>0</v>
      </c>
      <c r="CZ539" s="703" t="n">
        <v>0</v>
      </c>
      <c r="DA539" s="703"/>
      <c r="DB539" s="703"/>
      <c r="DC539" s="703"/>
      <c r="DD539" s="703"/>
      <c r="DE539" s="703" t="n">
        <v>0</v>
      </c>
      <c r="DF539" s="703"/>
      <c r="DG539" s="703" t="n">
        <v>0</v>
      </c>
      <c r="DH539" s="703" t="n">
        <v>0</v>
      </c>
      <c r="DI539" s="703" t="n">
        <v>0</v>
      </c>
      <c r="DJ539" s="703" t="n">
        <v>0</v>
      </c>
      <c r="DK539" s="703" t="n">
        <v>0</v>
      </c>
      <c r="DL539" s="703" t="n">
        <v>0</v>
      </c>
      <c r="DM539" s="703"/>
      <c r="DN539" s="703"/>
      <c r="DO539" s="703"/>
      <c r="DP539" s="703"/>
      <c r="DQ539" s="703"/>
      <c r="DR539" s="703"/>
      <c r="DS539" s="704" t="n">
        <f aca="false">CN539-V539</f>
        <v>0</v>
      </c>
      <c r="DT539" s="719" t="s">
        <v>1828</v>
      </c>
      <c r="DU539" s="48"/>
    </row>
    <row r="540" customFormat="false" ht="15" hidden="false" customHeight="true" outlineLevel="0" collapsed="false">
      <c r="A540" s="705" t="n">
        <f aca="false">A539+1</f>
        <v>531</v>
      </c>
      <c r="B540" s="706" t="s">
        <v>1099</v>
      </c>
      <c r="C540" s="706" t="s">
        <v>536</v>
      </c>
      <c r="D540" s="706" t="s">
        <v>514</v>
      </c>
      <c r="E540" s="243" t="n">
        <f aca="false">COUNTIF($G$10:$G$1856,$G540)</f>
        <v>1</v>
      </c>
      <c r="F540" s="717" t="s">
        <v>1978</v>
      </c>
      <c r="G540" s="717" t="s">
        <v>1978</v>
      </c>
      <c r="H540" s="707" t="s">
        <v>1205</v>
      </c>
      <c r="I540" s="708" t="s">
        <v>949</v>
      </c>
      <c r="J540" s="707" t="s">
        <v>322</v>
      </c>
      <c r="K540" s="709" t="s">
        <v>369</v>
      </c>
      <c r="L540" s="707" t="s">
        <v>320</v>
      </c>
      <c r="M540" s="708" t="s">
        <v>950</v>
      </c>
      <c r="N540" s="710" t="s">
        <v>934</v>
      </c>
      <c r="O540" s="512" t="n">
        <v>1</v>
      </c>
      <c r="P540" s="512" t="n">
        <v>1</v>
      </c>
      <c r="Q540" s="711" t="n">
        <v>0.008002179</v>
      </c>
      <c r="R540" s="712"/>
      <c r="S540" s="715" t="n">
        <v>31.55</v>
      </c>
      <c r="T540" s="714" t="n">
        <v>31.55</v>
      </c>
      <c r="U540" s="715"/>
      <c r="V540" s="262" t="n">
        <f aca="false">SUM(W540:CI540)</f>
        <v>0</v>
      </c>
      <c r="W540" s="243" t="n">
        <v>0</v>
      </c>
      <c r="X540" s="243" t="n">
        <v>0</v>
      </c>
      <c r="Y540" s="243" t="n">
        <v>0</v>
      </c>
      <c r="Z540" s="243" t="n">
        <v>0</v>
      </c>
      <c r="AA540" s="243" t="n">
        <v>0</v>
      </c>
      <c r="AB540" s="243" t="n">
        <v>0</v>
      </c>
      <c r="AC540" s="243" t="n">
        <v>0</v>
      </c>
      <c r="AD540" s="243" t="n">
        <v>0</v>
      </c>
      <c r="AE540" s="243" t="n">
        <v>0</v>
      </c>
      <c r="AF540" s="243" t="n">
        <v>0</v>
      </c>
      <c r="AG540" s="243" t="n">
        <v>0</v>
      </c>
      <c r="AH540" s="518" t="n">
        <v>0</v>
      </c>
      <c r="AI540" s="243" t="n">
        <v>0</v>
      </c>
      <c r="AJ540" s="243" t="n">
        <v>0</v>
      </c>
      <c r="AK540" s="518" t="n">
        <v>0</v>
      </c>
      <c r="AL540" s="518" t="n">
        <v>0</v>
      </c>
      <c r="AM540" s="518" t="n">
        <v>0</v>
      </c>
      <c r="AN540" s="518" t="n">
        <v>0</v>
      </c>
      <c r="AO540" s="518" t="n">
        <v>0</v>
      </c>
      <c r="AP540" s="518" t="n">
        <v>0</v>
      </c>
      <c r="AQ540" s="518" t="n">
        <v>0</v>
      </c>
      <c r="AR540" s="518" t="n">
        <v>0</v>
      </c>
      <c r="AS540" s="518" t="n">
        <v>0</v>
      </c>
      <c r="AT540" s="518" t="n">
        <v>0</v>
      </c>
      <c r="AU540" s="518" t="n">
        <v>0</v>
      </c>
      <c r="AV540" s="518" t="n">
        <v>0</v>
      </c>
      <c r="AW540" s="518" t="n">
        <v>0</v>
      </c>
      <c r="AX540" s="518" t="n">
        <v>0</v>
      </c>
      <c r="AY540" s="518" t="n">
        <v>0</v>
      </c>
      <c r="AZ540" s="518" t="n">
        <v>0</v>
      </c>
      <c r="BA540" s="518" t="n">
        <v>0</v>
      </c>
      <c r="BB540" s="518" t="n">
        <v>0</v>
      </c>
      <c r="BC540" s="518" t="n">
        <v>0</v>
      </c>
      <c r="BD540" s="518" t="n">
        <v>0</v>
      </c>
      <c r="BE540" s="518" t="n">
        <v>0</v>
      </c>
      <c r="BF540" s="518" t="n">
        <v>0</v>
      </c>
      <c r="BG540" s="518" t="n">
        <v>0</v>
      </c>
      <c r="BH540" s="518" t="n">
        <v>0</v>
      </c>
      <c r="BI540" s="518" t="n">
        <v>0</v>
      </c>
      <c r="BJ540" s="518"/>
      <c r="BK540" s="518"/>
      <c r="BL540" s="518" t="n">
        <v>0</v>
      </c>
      <c r="BM540" s="518"/>
      <c r="BN540" s="518"/>
      <c r="BO540" s="518"/>
      <c r="BP540" s="518"/>
      <c r="BQ540" s="518"/>
      <c r="BR540" s="518"/>
      <c r="BS540" s="518"/>
      <c r="BT540" s="518"/>
      <c r="BU540" s="518"/>
      <c r="BV540" s="518" t="n">
        <v>0</v>
      </c>
      <c r="BW540" s="518" t="n">
        <v>0</v>
      </c>
      <c r="BX540" s="518" t="n">
        <v>0</v>
      </c>
      <c r="BY540" s="518" t="n">
        <v>0</v>
      </c>
      <c r="BZ540" s="518" t="n">
        <v>0</v>
      </c>
      <c r="CA540" s="518" t="n">
        <v>0</v>
      </c>
      <c r="CB540" s="518" t="n">
        <v>0</v>
      </c>
      <c r="CC540" s="518" t="n">
        <v>0</v>
      </c>
      <c r="CD540" s="518" t="n">
        <v>0</v>
      </c>
      <c r="CE540" s="518" t="n">
        <v>0</v>
      </c>
      <c r="CF540" s="518" t="n">
        <v>0</v>
      </c>
      <c r="CG540" s="518" t="n">
        <v>0</v>
      </c>
      <c r="CH540" s="518"/>
      <c r="CI540" s="716"/>
      <c r="CL540" s="48" t="n">
        <v>0</v>
      </c>
      <c r="CM540" s="48" t="n">
        <f aca="false">CL540-V540</f>
        <v>0</v>
      </c>
      <c r="CN540" s="702" t="n">
        <f aca="false">SUM(CO540:DR540)</f>
        <v>0</v>
      </c>
      <c r="CO540" s="703" t="n">
        <v>0</v>
      </c>
      <c r="CP540" s="703"/>
      <c r="CQ540" s="703" t="n">
        <v>0</v>
      </c>
      <c r="CR540" s="703"/>
      <c r="CS540" s="703" t="n">
        <v>0</v>
      </c>
      <c r="CT540" s="703" t="n">
        <v>0</v>
      </c>
      <c r="CU540" s="703"/>
      <c r="CV540" s="703"/>
      <c r="CW540" s="703"/>
      <c r="CX540" s="703" t="n">
        <v>0</v>
      </c>
      <c r="CY540" s="703" t="n">
        <v>0</v>
      </c>
      <c r="CZ540" s="703" t="n">
        <v>0</v>
      </c>
      <c r="DA540" s="703"/>
      <c r="DB540" s="703"/>
      <c r="DC540" s="703"/>
      <c r="DD540" s="703"/>
      <c r="DE540" s="703" t="n">
        <v>0</v>
      </c>
      <c r="DF540" s="703"/>
      <c r="DG540" s="703" t="n">
        <v>0</v>
      </c>
      <c r="DH540" s="703" t="n">
        <v>0</v>
      </c>
      <c r="DI540" s="703" t="n">
        <v>0</v>
      </c>
      <c r="DJ540" s="703" t="n">
        <v>0</v>
      </c>
      <c r="DK540" s="703" t="n">
        <v>0</v>
      </c>
      <c r="DL540" s="703" t="n">
        <v>0</v>
      </c>
      <c r="DM540" s="703"/>
      <c r="DN540" s="703"/>
      <c r="DO540" s="703"/>
      <c r="DP540" s="703"/>
      <c r="DQ540" s="703"/>
      <c r="DR540" s="703"/>
      <c r="DS540" s="704" t="n">
        <f aca="false">CN540-V540</f>
        <v>0</v>
      </c>
      <c r="DT540" s="719" t="s">
        <v>1828</v>
      </c>
      <c r="DU540" s="48"/>
    </row>
    <row r="541" customFormat="false" ht="15" hidden="false" customHeight="true" outlineLevel="0" collapsed="false">
      <c r="A541" s="705" t="n">
        <f aca="false">A540+1</f>
        <v>532</v>
      </c>
      <c r="B541" s="706" t="s">
        <v>1099</v>
      </c>
      <c r="C541" s="706" t="s">
        <v>536</v>
      </c>
      <c r="D541" s="706" t="s">
        <v>514</v>
      </c>
      <c r="E541" s="243" t="n">
        <f aca="false">COUNTIF($G$10:$G$1856,$G541)</f>
        <v>1</v>
      </c>
      <c r="F541" s="717" t="s">
        <v>1979</v>
      </c>
      <c r="G541" s="717" t="s">
        <v>1979</v>
      </c>
      <c r="H541" s="707" t="s">
        <v>1207</v>
      </c>
      <c r="I541" s="708" t="s">
        <v>1208</v>
      </c>
      <c r="J541" s="707" t="s">
        <v>322</v>
      </c>
      <c r="K541" s="709" t="s">
        <v>369</v>
      </c>
      <c r="L541" s="707" t="s">
        <v>320</v>
      </c>
      <c r="M541" s="708" t="s">
        <v>1209</v>
      </c>
      <c r="N541" s="710" t="s">
        <v>934</v>
      </c>
      <c r="O541" s="512" t="n">
        <v>1</v>
      </c>
      <c r="P541" s="512" t="n">
        <v>1</v>
      </c>
      <c r="Q541" s="711" t="n">
        <v>0.003304728</v>
      </c>
      <c r="R541" s="712"/>
      <c r="S541" s="715" t="n">
        <v>13.02</v>
      </c>
      <c r="T541" s="714" t="n">
        <v>13.02</v>
      </c>
      <c r="U541" s="715"/>
      <c r="V541" s="262" t="n">
        <f aca="false">SUM(W541:CI541)</f>
        <v>0</v>
      </c>
      <c r="W541" s="243" t="n">
        <v>0</v>
      </c>
      <c r="X541" s="243" t="n">
        <v>0</v>
      </c>
      <c r="Y541" s="243" t="n">
        <v>0</v>
      </c>
      <c r="Z541" s="243" t="n">
        <v>0</v>
      </c>
      <c r="AA541" s="243" t="n">
        <v>0</v>
      </c>
      <c r="AB541" s="243" t="n">
        <v>0</v>
      </c>
      <c r="AC541" s="243" t="n">
        <v>0</v>
      </c>
      <c r="AD541" s="243" t="n">
        <v>0</v>
      </c>
      <c r="AE541" s="243" t="n">
        <v>0</v>
      </c>
      <c r="AF541" s="243" t="n">
        <v>0</v>
      </c>
      <c r="AG541" s="243" t="n">
        <v>0</v>
      </c>
      <c r="AH541" s="518" t="n">
        <v>0</v>
      </c>
      <c r="AI541" s="243" t="n">
        <v>0</v>
      </c>
      <c r="AJ541" s="243" t="n">
        <v>0</v>
      </c>
      <c r="AK541" s="518" t="n">
        <v>0</v>
      </c>
      <c r="AL541" s="518" t="n">
        <v>0</v>
      </c>
      <c r="AM541" s="518" t="n">
        <v>0</v>
      </c>
      <c r="AN541" s="518" t="n">
        <v>0</v>
      </c>
      <c r="AO541" s="518" t="n">
        <v>0</v>
      </c>
      <c r="AP541" s="518" t="n">
        <v>0</v>
      </c>
      <c r="AQ541" s="518" t="n">
        <v>0</v>
      </c>
      <c r="AR541" s="518" t="n">
        <v>0</v>
      </c>
      <c r="AS541" s="518" t="n">
        <v>0</v>
      </c>
      <c r="AT541" s="518" t="n">
        <v>0</v>
      </c>
      <c r="AU541" s="518" t="n">
        <v>0</v>
      </c>
      <c r="AV541" s="518" t="n">
        <v>0</v>
      </c>
      <c r="AW541" s="518" t="n">
        <v>0</v>
      </c>
      <c r="AX541" s="518" t="n">
        <v>0</v>
      </c>
      <c r="AY541" s="518" t="n">
        <v>0</v>
      </c>
      <c r="AZ541" s="518" t="n">
        <v>0</v>
      </c>
      <c r="BA541" s="518" t="n">
        <v>0</v>
      </c>
      <c r="BB541" s="518" t="n">
        <v>0</v>
      </c>
      <c r="BC541" s="518" t="n">
        <v>0</v>
      </c>
      <c r="BD541" s="518" t="n">
        <v>0</v>
      </c>
      <c r="BE541" s="518" t="n">
        <v>0</v>
      </c>
      <c r="BF541" s="518" t="n">
        <v>0</v>
      </c>
      <c r="BG541" s="518" t="n">
        <v>0</v>
      </c>
      <c r="BH541" s="518" t="n">
        <v>0</v>
      </c>
      <c r="BI541" s="518" t="n">
        <v>0</v>
      </c>
      <c r="BJ541" s="518"/>
      <c r="BK541" s="518"/>
      <c r="BL541" s="518" t="n">
        <v>0</v>
      </c>
      <c r="BM541" s="518"/>
      <c r="BN541" s="518"/>
      <c r="BO541" s="518"/>
      <c r="BP541" s="518"/>
      <c r="BQ541" s="518"/>
      <c r="BR541" s="518"/>
      <c r="BS541" s="518"/>
      <c r="BT541" s="518"/>
      <c r="BU541" s="518"/>
      <c r="BV541" s="518" t="n">
        <v>0</v>
      </c>
      <c r="BW541" s="518" t="n">
        <v>0</v>
      </c>
      <c r="BX541" s="518" t="n">
        <v>0</v>
      </c>
      <c r="BY541" s="518" t="n">
        <v>0</v>
      </c>
      <c r="BZ541" s="518" t="n">
        <v>0</v>
      </c>
      <c r="CA541" s="518" t="n">
        <v>0</v>
      </c>
      <c r="CB541" s="518" t="n">
        <v>0</v>
      </c>
      <c r="CC541" s="518" t="n">
        <v>0</v>
      </c>
      <c r="CD541" s="518" t="n">
        <v>0</v>
      </c>
      <c r="CE541" s="518" t="n">
        <v>0</v>
      </c>
      <c r="CF541" s="518" t="n">
        <v>0</v>
      </c>
      <c r="CG541" s="518" t="n">
        <v>0</v>
      </c>
      <c r="CH541" s="518"/>
      <c r="CI541" s="716"/>
      <c r="CL541" s="48" t="n">
        <v>0</v>
      </c>
      <c r="CM541" s="48" t="n">
        <f aca="false">CL541-V541</f>
        <v>0</v>
      </c>
      <c r="CN541" s="702" t="n">
        <f aca="false">SUM(CO541:DR541)</f>
        <v>0</v>
      </c>
      <c r="CO541" s="703" t="n">
        <v>0</v>
      </c>
      <c r="CP541" s="703"/>
      <c r="CQ541" s="703" t="n">
        <v>0</v>
      </c>
      <c r="CR541" s="703"/>
      <c r="CS541" s="703" t="n">
        <v>0</v>
      </c>
      <c r="CT541" s="703" t="n">
        <v>0</v>
      </c>
      <c r="CU541" s="703"/>
      <c r="CV541" s="703"/>
      <c r="CW541" s="703"/>
      <c r="CX541" s="703" t="n">
        <v>0</v>
      </c>
      <c r="CY541" s="703" t="n">
        <v>0</v>
      </c>
      <c r="CZ541" s="703" t="n">
        <v>0</v>
      </c>
      <c r="DA541" s="703"/>
      <c r="DB541" s="703"/>
      <c r="DC541" s="703"/>
      <c r="DD541" s="703"/>
      <c r="DE541" s="703" t="n">
        <v>0</v>
      </c>
      <c r="DF541" s="703"/>
      <c r="DG541" s="703" t="n">
        <v>0</v>
      </c>
      <c r="DH541" s="703" t="n">
        <v>0</v>
      </c>
      <c r="DI541" s="703" t="n">
        <v>0</v>
      </c>
      <c r="DJ541" s="703" t="n">
        <v>0</v>
      </c>
      <c r="DK541" s="703" t="n">
        <v>0</v>
      </c>
      <c r="DL541" s="703" t="n">
        <v>0</v>
      </c>
      <c r="DM541" s="703"/>
      <c r="DN541" s="703"/>
      <c r="DO541" s="703"/>
      <c r="DP541" s="703"/>
      <c r="DQ541" s="703"/>
      <c r="DR541" s="703"/>
      <c r="DS541" s="704" t="n">
        <f aca="false">CN541-V541</f>
        <v>0</v>
      </c>
      <c r="DT541" s="719" t="s">
        <v>1828</v>
      </c>
      <c r="DU541" s="48"/>
    </row>
    <row r="542" customFormat="false" ht="15" hidden="false" customHeight="true" outlineLevel="0" collapsed="false">
      <c r="A542" s="705" t="n">
        <f aca="false">A541+1</f>
        <v>533</v>
      </c>
      <c r="B542" s="706" t="s">
        <v>1099</v>
      </c>
      <c r="C542" s="706" t="s">
        <v>536</v>
      </c>
      <c r="D542" s="706" t="s">
        <v>514</v>
      </c>
      <c r="E542" s="243" t="n">
        <f aca="false">COUNTIF($G$10:$G$1856,$G542)</f>
        <v>1</v>
      </c>
      <c r="F542" s="717" t="s">
        <v>1980</v>
      </c>
      <c r="G542" s="717" t="s">
        <v>1980</v>
      </c>
      <c r="H542" s="707" t="s">
        <v>1211</v>
      </c>
      <c r="I542" s="708" t="s">
        <v>1212</v>
      </c>
      <c r="J542" s="707" t="s">
        <v>322</v>
      </c>
      <c r="K542" s="709" t="s">
        <v>369</v>
      </c>
      <c r="L542" s="707" t="s">
        <v>320</v>
      </c>
      <c r="M542" s="708" t="s">
        <v>1213</v>
      </c>
      <c r="N542" s="710" t="s">
        <v>934</v>
      </c>
      <c r="O542" s="512" t="n">
        <v>1</v>
      </c>
      <c r="P542" s="512" t="n">
        <v>1</v>
      </c>
      <c r="Q542" s="711" t="n">
        <v>0.00111195</v>
      </c>
      <c r="R542" s="712"/>
      <c r="S542" s="715" t="n">
        <v>4.38</v>
      </c>
      <c r="T542" s="714" t="n">
        <v>4.38</v>
      </c>
      <c r="U542" s="715"/>
      <c r="V542" s="262" t="n">
        <f aca="false">SUM(W542:CI542)</f>
        <v>0</v>
      </c>
      <c r="W542" s="243" t="n">
        <v>0</v>
      </c>
      <c r="X542" s="243" t="n">
        <v>0</v>
      </c>
      <c r="Y542" s="243" t="n">
        <v>0</v>
      </c>
      <c r="Z542" s="243" t="n">
        <v>0</v>
      </c>
      <c r="AA542" s="243" t="n">
        <v>0</v>
      </c>
      <c r="AB542" s="243" t="n">
        <v>0</v>
      </c>
      <c r="AC542" s="243" t="n">
        <v>0</v>
      </c>
      <c r="AD542" s="243" t="n">
        <v>0</v>
      </c>
      <c r="AE542" s="243" t="n">
        <v>0</v>
      </c>
      <c r="AF542" s="243" t="n">
        <v>0</v>
      </c>
      <c r="AG542" s="243" t="n">
        <v>0</v>
      </c>
      <c r="AH542" s="518" t="n">
        <v>0</v>
      </c>
      <c r="AI542" s="243" t="n">
        <v>0</v>
      </c>
      <c r="AJ542" s="243" t="n">
        <v>0</v>
      </c>
      <c r="AK542" s="518" t="n">
        <v>0</v>
      </c>
      <c r="AL542" s="518" t="n">
        <v>0</v>
      </c>
      <c r="AM542" s="518" t="n">
        <v>0</v>
      </c>
      <c r="AN542" s="518" t="n">
        <v>0</v>
      </c>
      <c r="AO542" s="518" t="n">
        <v>0</v>
      </c>
      <c r="AP542" s="518" t="n">
        <v>0</v>
      </c>
      <c r="AQ542" s="518" t="n">
        <v>0</v>
      </c>
      <c r="AR542" s="518" t="n">
        <v>0</v>
      </c>
      <c r="AS542" s="518" t="n">
        <v>0</v>
      </c>
      <c r="AT542" s="518" t="n">
        <v>0</v>
      </c>
      <c r="AU542" s="518" t="n">
        <v>0</v>
      </c>
      <c r="AV542" s="518" t="n">
        <v>0</v>
      </c>
      <c r="AW542" s="518" t="n">
        <v>0</v>
      </c>
      <c r="AX542" s="518" t="n">
        <v>0</v>
      </c>
      <c r="AY542" s="518" t="n">
        <v>0</v>
      </c>
      <c r="AZ542" s="518" t="n">
        <v>0</v>
      </c>
      <c r="BA542" s="518" t="n">
        <v>0</v>
      </c>
      <c r="BB542" s="518" t="n">
        <v>0</v>
      </c>
      <c r="BC542" s="518" t="n">
        <v>0</v>
      </c>
      <c r="BD542" s="518" t="n">
        <v>0</v>
      </c>
      <c r="BE542" s="518" t="n">
        <v>0</v>
      </c>
      <c r="BF542" s="518" t="n">
        <v>0</v>
      </c>
      <c r="BG542" s="518" t="n">
        <v>0</v>
      </c>
      <c r="BH542" s="518" t="n">
        <v>0</v>
      </c>
      <c r="BI542" s="518" t="n">
        <v>0</v>
      </c>
      <c r="BJ542" s="518"/>
      <c r="BK542" s="518"/>
      <c r="BL542" s="518" t="n">
        <v>0</v>
      </c>
      <c r="BM542" s="518"/>
      <c r="BN542" s="518"/>
      <c r="BO542" s="518"/>
      <c r="BP542" s="518"/>
      <c r="BQ542" s="518"/>
      <c r="BR542" s="518"/>
      <c r="BS542" s="518"/>
      <c r="BT542" s="518"/>
      <c r="BU542" s="518"/>
      <c r="BV542" s="518" t="n">
        <v>0</v>
      </c>
      <c r="BW542" s="518" t="n">
        <v>0</v>
      </c>
      <c r="BX542" s="518" t="n">
        <v>0</v>
      </c>
      <c r="BY542" s="518" t="n">
        <v>0</v>
      </c>
      <c r="BZ542" s="518" t="n">
        <v>0</v>
      </c>
      <c r="CA542" s="518" t="n">
        <v>0</v>
      </c>
      <c r="CB542" s="518" t="n">
        <v>0</v>
      </c>
      <c r="CC542" s="518" t="n">
        <v>0</v>
      </c>
      <c r="CD542" s="518" t="n">
        <v>0</v>
      </c>
      <c r="CE542" s="518" t="n">
        <v>0</v>
      </c>
      <c r="CF542" s="518" t="n">
        <v>0</v>
      </c>
      <c r="CG542" s="518" t="n">
        <v>0</v>
      </c>
      <c r="CH542" s="518"/>
      <c r="CI542" s="716"/>
      <c r="CL542" s="48" t="n">
        <v>0</v>
      </c>
      <c r="CM542" s="48" t="n">
        <f aca="false">CL542-V542</f>
        <v>0</v>
      </c>
      <c r="CN542" s="702" t="n">
        <f aca="false">SUM(CO542:DR542)</f>
        <v>0</v>
      </c>
      <c r="CO542" s="703" t="n">
        <v>0</v>
      </c>
      <c r="CP542" s="703"/>
      <c r="CQ542" s="703" t="n">
        <v>0</v>
      </c>
      <c r="CR542" s="703"/>
      <c r="CS542" s="703" t="n">
        <v>0</v>
      </c>
      <c r="CT542" s="703" t="n">
        <v>0</v>
      </c>
      <c r="CU542" s="703"/>
      <c r="CV542" s="703"/>
      <c r="CW542" s="703"/>
      <c r="CX542" s="703" t="n">
        <v>0</v>
      </c>
      <c r="CY542" s="703" t="n">
        <v>0</v>
      </c>
      <c r="CZ542" s="703" t="n">
        <v>0</v>
      </c>
      <c r="DA542" s="703"/>
      <c r="DB542" s="703"/>
      <c r="DC542" s="703"/>
      <c r="DD542" s="703"/>
      <c r="DE542" s="703" t="n">
        <v>0</v>
      </c>
      <c r="DF542" s="703"/>
      <c r="DG542" s="703" t="n">
        <v>0</v>
      </c>
      <c r="DH542" s="703" t="n">
        <v>0</v>
      </c>
      <c r="DI542" s="703" t="n">
        <v>0</v>
      </c>
      <c r="DJ542" s="703" t="n">
        <v>0</v>
      </c>
      <c r="DK542" s="703" t="n">
        <v>0</v>
      </c>
      <c r="DL542" s="703" t="n">
        <v>0</v>
      </c>
      <c r="DM542" s="703"/>
      <c r="DN542" s="703"/>
      <c r="DO542" s="703"/>
      <c r="DP542" s="703"/>
      <c r="DQ542" s="703"/>
      <c r="DR542" s="703"/>
      <c r="DS542" s="704" t="n">
        <f aca="false">CN542-V542</f>
        <v>0</v>
      </c>
      <c r="DT542" s="719" t="s">
        <v>1828</v>
      </c>
      <c r="DU542" s="48"/>
    </row>
    <row r="543" customFormat="false" ht="15" hidden="false" customHeight="true" outlineLevel="0" collapsed="false">
      <c r="A543" s="705" t="n">
        <f aca="false">A542+1</f>
        <v>534</v>
      </c>
      <c r="B543" s="706" t="s">
        <v>1099</v>
      </c>
      <c r="C543" s="706" t="s">
        <v>536</v>
      </c>
      <c r="D543" s="706" t="s">
        <v>514</v>
      </c>
      <c r="E543" s="243" t="n">
        <f aca="false">COUNTIF($G$10:$G$1856,$G543)</f>
        <v>1</v>
      </c>
      <c r="F543" s="717" t="s">
        <v>1981</v>
      </c>
      <c r="G543" s="717" t="s">
        <v>1981</v>
      </c>
      <c r="H543" s="707" t="s">
        <v>1215</v>
      </c>
      <c r="I543" s="708" t="s">
        <v>1216</v>
      </c>
      <c r="J543" s="707" t="s">
        <v>322</v>
      </c>
      <c r="K543" s="709" t="s">
        <v>369</v>
      </c>
      <c r="L543" s="707" t="s">
        <v>320</v>
      </c>
      <c r="M543" s="708" t="s">
        <v>1217</v>
      </c>
      <c r="N543" s="710" t="s">
        <v>934</v>
      </c>
      <c r="O543" s="512" t="n">
        <v>1</v>
      </c>
      <c r="P543" s="512" t="n">
        <v>1</v>
      </c>
      <c r="Q543" s="711" t="n">
        <v>0.002592135</v>
      </c>
      <c r="R543" s="712"/>
      <c r="S543" s="715" t="n">
        <v>10.22</v>
      </c>
      <c r="T543" s="714" t="n">
        <v>10.22</v>
      </c>
      <c r="U543" s="715"/>
      <c r="V543" s="262" t="n">
        <f aca="false">SUM(W543:CI543)</f>
        <v>0</v>
      </c>
      <c r="W543" s="243" t="n">
        <v>0</v>
      </c>
      <c r="X543" s="243" t="n">
        <v>0</v>
      </c>
      <c r="Y543" s="243" t="n">
        <v>0</v>
      </c>
      <c r="Z543" s="243" t="n">
        <v>0</v>
      </c>
      <c r="AA543" s="243" t="n">
        <v>0</v>
      </c>
      <c r="AB543" s="243" t="n">
        <v>0</v>
      </c>
      <c r="AC543" s="243" t="n">
        <v>0</v>
      </c>
      <c r="AD543" s="243" t="n">
        <v>0</v>
      </c>
      <c r="AE543" s="243" t="n">
        <v>0</v>
      </c>
      <c r="AF543" s="243" t="n">
        <v>0</v>
      </c>
      <c r="AG543" s="243" t="n">
        <v>0</v>
      </c>
      <c r="AH543" s="518" t="n">
        <v>0</v>
      </c>
      <c r="AI543" s="243" t="n">
        <v>0</v>
      </c>
      <c r="AJ543" s="243" t="n">
        <v>0</v>
      </c>
      <c r="AK543" s="518" t="n">
        <v>0</v>
      </c>
      <c r="AL543" s="518" t="n">
        <v>0</v>
      </c>
      <c r="AM543" s="518" t="n">
        <v>0</v>
      </c>
      <c r="AN543" s="518" t="n">
        <v>0</v>
      </c>
      <c r="AO543" s="518" t="n">
        <v>0</v>
      </c>
      <c r="AP543" s="518" t="n">
        <v>0</v>
      </c>
      <c r="AQ543" s="518" t="n">
        <v>0</v>
      </c>
      <c r="AR543" s="518" t="n">
        <v>0</v>
      </c>
      <c r="AS543" s="518" t="n">
        <v>0</v>
      </c>
      <c r="AT543" s="518" t="n">
        <v>0</v>
      </c>
      <c r="AU543" s="518" t="n">
        <v>0</v>
      </c>
      <c r="AV543" s="518" t="n">
        <v>0</v>
      </c>
      <c r="AW543" s="518" t="n">
        <v>0</v>
      </c>
      <c r="AX543" s="518" t="n">
        <v>0</v>
      </c>
      <c r="AY543" s="518" t="n">
        <v>0</v>
      </c>
      <c r="AZ543" s="518" t="n">
        <v>0</v>
      </c>
      <c r="BA543" s="518" t="n">
        <v>0</v>
      </c>
      <c r="BB543" s="518" t="n">
        <v>0</v>
      </c>
      <c r="BC543" s="518" t="n">
        <v>0</v>
      </c>
      <c r="BD543" s="518" t="n">
        <v>0</v>
      </c>
      <c r="BE543" s="518" t="n">
        <v>0</v>
      </c>
      <c r="BF543" s="518" t="n">
        <v>0</v>
      </c>
      <c r="BG543" s="518" t="n">
        <v>0</v>
      </c>
      <c r="BH543" s="518" t="n">
        <v>0</v>
      </c>
      <c r="BI543" s="518" t="n">
        <v>0</v>
      </c>
      <c r="BJ543" s="518"/>
      <c r="BK543" s="518"/>
      <c r="BL543" s="518" t="n">
        <v>0</v>
      </c>
      <c r="BM543" s="518"/>
      <c r="BN543" s="518"/>
      <c r="BO543" s="518"/>
      <c r="BP543" s="518"/>
      <c r="BQ543" s="518"/>
      <c r="BR543" s="518"/>
      <c r="BS543" s="518"/>
      <c r="BT543" s="518"/>
      <c r="BU543" s="518"/>
      <c r="BV543" s="518" t="n">
        <v>0</v>
      </c>
      <c r="BW543" s="518" t="n">
        <v>0</v>
      </c>
      <c r="BX543" s="518" t="n">
        <v>0</v>
      </c>
      <c r="BY543" s="518" t="n">
        <v>0</v>
      </c>
      <c r="BZ543" s="518" t="n">
        <v>0</v>
      </c>
      <c r="CA543" s="518" t="n">
        <v>0</v>
      </c>
      <c r="CB543" s="518" t="n">
        <v>0</v>
      </c>
      <c r="CC543" s="518" t="n">
        <v>0</v>
      </c>
      <c r="CD543" s="518" t="n">
        <v>0</v>
      </c>
      <c r="CE543" s="518" t="n">
        <v>0</v>
      </c>
      <c r="CF543" s="518" t="n">
        <v>0</v>
      </c>
      <c r="CG543" s="518" t="n">
        <v>0</v>
      </c>
      <c r="CH543" s="518"/>
      <c r="CI543" s="716"/>
      <c r="CL543" s="48" t="n">
        <v>0</v>
      </c>
      <c r="CM543" s="48" t="n">
        <f aca="false">CL543-V543</f>
        <v>0</v>
      </c>
      <c r="CN543" s="702" t="n">
        <f aca="false">SUM(CO543:DR543)</f>
        <v>0</v>
      </c>
      <c r="CO543" s="703" t="n">
        <v>0</v>
      </c>
      <c r="CP543" s="703"/>
      <c r="CQ543" s="703" t="n">
        <v>0</v>
      </c>
      <c r="CR543" s="703"/>
      <c r="CS543" s="703" t="n">
        <v>0</v>
      </c>
      <c r="CT543" s="703" t="n">
        <v>0</v>
      </c>
      <c r="CU543" s="703"/>
      <c r="CV543" s="703"/>
      <c r="CW543" s="703"/>
      <c r="CX543" s="703" t="n">
        <v>0</v>
      </c>
      <c r="CY543" s="703" t="n">
        <v>0</v>
      </c>
      <c r="CZ543" s="703" t="n">
        <v>0</v>
      </c>
      <c r="DA543" s="703"/>
      <c r="DB543" s="703"/>
      <c r="DC543" s="703"/>
      <c r="DD543" s="703"/>
      <c r="DE543" s="703" t="n">
        <v>0</v>
      </c>
      <c r="DF543" s="703"/>
      <c r="DG543" s="703" t="n">
        <v>0</v>
      </c>
      <c r="DH543" s="703" t="n">
        <v>0</v>
      </c>
      <c r="DI543" s="703" t="n">
        <v>0</v>
      </c>
      <c r="DJ543" s="703" t="n">
        <v>0</v>
      </c>
      <c r="DK543" s="703" t="n">
        <v>0</v>
      </c>
      <c r="DL543" s="703" t="n">
        <v>0</v>
      </c>
      <c r="DM543" s="703"/>
      <c r="DN543" s="703"/>
      <c r="DO543" s="703"/>
      <c r="DP543" s="703"/>
      <c r="DQ543" s="703"/>
      <c r="DR543" s="703"/>
      <c r="DS543" s="704" t="n">
        <f aca="false">CN543-V543</f>
        <v>0</v>
      </c>
      <c r="DT543" s="719" t="s">
        <v>1828</v>
      </c>
      <c r="DU543" s="48"/>
    </row>
    <row r="544" customFormat="false" ht="15" hidden="false" customHeight="true" outlineLevel="0" collapsed="false">
      <c r="A544" s="705" t="n">
        <f aca="false">A543+1</f>
        <v>535</v>
      </c>
      <c r="B544" s="706" t="s">
        <v>1099</v>
      </c>
      <c r="C544" s="706" t="s">
        <v>536</v>
      </c>
      <c r="D544" s="706" t="s">
        <v>514</v>
      </c>
      <c r="E544" s="243" t="n">
        <f aca="false">COUNTIF($G$10:$G$1856,$G544)</f>
        <v>1</v>
      </c>
      <c r="F544" s="717" t="s">
        <v>1982</v>
      </c>
      <c r="G544" s="717" t="s">
        <v>1982</v>
      </c>
      <c r="H544" s="707" t="s">
        <v>1219</v>
      </c>
      <c r="I544" s="708" t="s">
        <v>985</v>
      </c>
      <c r="J544" s="707" t="s">
        <v>322</v>
      </c>
      <c r="K544" s="709" t="s">
        <v>369</v>
      </c>
      <c r="L544" s="707" t="s">
        <v>320</v>
      </c>
      <c r="M544" s="708" t="s">
        <v>1035</v>
      </c>
      <c r="N544" s="710" t="s">
        <v>934</v>
      </c>
      <c r="O544" s="512" t="n">
        <v>1</v>
      </c>
      <c r="P544" s="512" t="n">
        <v>1</v>
      </c>
      <c r="Q544" s="711" t="n">
        <v>0.006132006</v>
      </c>
      <c r="R544" s="712"/>
      <c r="S544" s="715" t="n">
        <v>24.19</v>
      </c>
      <c r="T544" s="714" t="n">
        <v>24.19</v>
      </c>
      <c r="U544" s="715"/>
      <c r="V544" s="262" t="n">
        <f aca="false">SUM(W544:CI544)</f>
        <v>0</v>
      </c>
      <c r="W544" s="243" t="n">
        <v>0</v>
      </c>
      <c r="X544" s="243" t="n">
        <v>0</v>
      </c>
      <c r="Y544" s="243" t="n">
        <v>0</v>
      </c>
      <c r="Z544" s="243" t="n">
        <v>0</v>
      </c>
      <c r="AA544" s="243" t="n">
        <v>0</v>
      </c>
      <c r="AB544" s="243" t="n">
        <v>0</v>
      </c>
      <c r="AC544" s="243" t="n">
        <v>0</v>
      </c>
      <c r="AD544" s="243" t="n">
        <v>0</v>
      </c>
      <c r="AE544" s="243" t="n">
        <v>0</v>
      </c>
      <c r="AF544" s="243" t="n">
        <v>0</v>
      </c>
      <c r="AG544" s="243" t="n">
        <v>0</v>
      </c>
      <c r="AH544" s="518" t="n">
        <v>0</v>
      </c>
      <c r="AI544" s="243" t="n">
        <v>0</v>
      </c>
      <c r="AJ544" s="243" t="n">
        <v>0</v>
      </c>
      <c r="AK544" s="518" t="n">
        <v>0</v>
      </c>
      <c r="AL544" s="518" t="n">
        <v>0</v>
      </c>
      <c r="AM544" s="518" t="n">
        <v>0</v>
      </c>
      <c r="AN544" s="518" t="n">
        <v>0</v>
      </c>
      <c r="AO544" s="518" t="n">
        <v>0</v>
      </c>
      <c r="AP544" s="518" t="n">
        <v>0</v>
      </c>
      <c r="AQ544" s="518" t="n">
        <v>0</v>
      </c>
      <c r="AR544" s="518" t="n">
        <v>0</v>
      </c>
      <c r="AS544" s="518" t="n">
        <v>0</v>
      </c>
      <c r="AT544" s="518" t="n">
        <v>0</v>
      </c>
      <c r="AU544" s="518" t="n">
        <v>0</v>
      </c>
      <c r="AV544" s="518" t="n">
        <v>0</v>
      </c>
      <c r="AW544" s="518" t="n">
        <v>0</v>
      </c>
      <c r="AX544" s="518" t="n">
        <v>0</v>
      </c>
      <c r="AY544" s="518" t="n">
        <v>0</v>
      </c>
      <c r="AZ544" s="518" t="n">
        <v>0</v>
      </c>
      <c r="BA544" s="518" t="n">
        <v>0</v>
      </c>
      <c r="BB544" s="518" t="n">
        <v>0</v>
      </c>
      <c r="BC544" s="518" t="n">
        <v>0</v>
      </c>
      <c r="BD544" s="518" t="n">
        <v>0</v>
      </c>
      <c r="BE544" s="518" t="n">
        <v>0</v>
      </c>
      <c r="BF544" s="518" t="n">
        <v>0</v>
      </c>
      <c r="BG544" s="518" t="n">
        <v>0</v>
      </c>
      <c r="BH544" s="518" t="n">
        <v>0</v>
      </c>
      <c r="BI544" s="518" t="n">
        <v>0</v>
      </c>
      <c r="BJ544" s="518"/>
      <c r="BK544" s="518"/>
      <c r="BL544" s="518" t="n">
        <v>0</v>
      </c>
      <c r="BM544" s="518"/>
      <c r="BN544" s="518"/>
      <c r="BO544" s="518"/>
      <c r="BP544" s="518"/>
      <c r="BQ544" s="518"/>
      <c r="BR544" s="518"/>
      <c r="BS544" s="518"/>
      <c r="BT544" s="518"/>
      <c r="BU544" s="518"/>
      <c r="BV544" s="518" t="n">
        <v>0</v>
      </c>
      <c r="BW544" s="518" t="n">
        <v>0</v>
      </c>
      <c r="BX544" s="518" t="n">
        <v>0</v>
      </c>
      <c r="BY544" s="518" t="n">
        <v>0</v>
      </c>
      <c r="BZ544" s="518" t="n">
        <v>0</v>
      </c>
      <c r="CA544" s="518" t="n">
        <v>0</v>
      </c>
      <c r="CB544" s="518" t="n">
        <v>0</v>
      </c>
      <c r="CC544" s="518" t="n">
        <v>0</v>
      </c>
      <c r="CD544" s="518" t="n">
        <v>0</v>
      </c>
      <c r="CE544" s="518" t="n">
        <v>0</v>
      </c>
      <c r="CF544" s="518" t="n">
        <v>0</v>
      </c>
      <c r="CG544" s="518" t="n">
        <v>0</v>
      </c>
      <c r="CH544" s="518"/>
      <c r="CI544" s="716"/>
      <c r="CL544" s="48" t="n">
        <v>0</v>
      </c>
      <c r="CM544" s="48" t="n">
        <f aca="false">CL544-V544</f>
        <v>0</v>
      </c>
      <c r="CN544" s="702" t="n">
        <f aca="false">SUM(CO544:DR544)</f>
        <v>0</v>
      </c>
      <c r="CO544" s="703" t="n">
        <v>0</v>
      </c>
      <c r="CP544" s="703"/>
      <c r="CQ544" s="703" t="n">
        <v>0</v>
      </c>
      <c r="CR544" s="703"/>
      <c r="CS544" s="703" t="n">
        <v>0</v>
      </c>
      <c r="CT544" s="703" t="n">
        <v>0</v>
      </c>
      <c r="CU544" s="703"/>
      <c r="CV544" s="703"/>
      <c r="CW544" s="703"/>
      <c r="CX544" s="703" t="n">
        <v>0</v>
      </c>
      <c r="CY544" s="703" t="n">
        <v>0</v>
      </c>
      <c r="CZ544" s="703" t="n">
        <v>0</v>
      </c>
      <c r="DA544" s="703"/>
      <c r="DB544" s="703"/>
      <c r="DC544" s="703"/>
      <c r="DD544" s="703"/>
      <c r="DE544" s="703" t="n">
        <v>0</v>
      </c>
      <c r="DF544" s="703"/>
      <c r="DG544" s="703" t="n">
        <v>0</v>
      </c>
      <c r="DH544" s="703" t="n">
        <v>0</v>
      </c>
      <c r="DI544" s="703" t="n">
        <v>0</v>
      </c>
      <c r="DJ544" s="703" t="n">
        <v>0</v>
      </c>
      <c r="DK544" s="703" t="n">
        <v>0</v>
      </c>
      <c r="DL544" s="703" t="n">
        <v>0</v>
      </c>
      <c r="DM544" s="703"/>
      <c r="DN544" s="703"/>
      <c r="DO544" s="703"/>
      <c r="DP544" s="703"/>
      <c r="DQ544" s="703"/>
      <c r="DR544" s="703"/>
      <c r="DS544" s="704" t="n">
        <f aca="false">CN544-V544</f>
        <v>0</v>
      </c>
      <c r="DT544" s="719" t="s">
        <v>1828</v>
      </c>
      <c r="DU544" s="48"/>
    </row>
    <row r="545" customFormat="false" ht="15" hidden="false" customHeight="true" outlineLevel="0" collapsed="false">
      <c r="A545" s="705" t="n">
        <f aca="false">A544+1</f>
        <v>536</v>
      </c>
      <c r="B545" s="706" t="s">
        <v>1099</v>
      </c>
      <c r="C545" s="706" t="s">
        <v>536</v>
      </c>
      <c r="D545" s="706" t="s">
        <v>514</v>
      </c>
      <c r="E545" s="243" t="n">
        <f aca="false">COUNTIF($G$10:$G$1856,$G545)</f>
        <v>1</v>
      </c>
      <c r="F545" s="717" t="s">
        <v>1983</v>
      </c>
      <c r="G545" s="717" t="s">
        <v>1983</v>
      </c>
      <c r="H545" s="707" t="s">
        <v>1221</v>
      </c>
      <c r="I545" s="708" t="s">
        <v>1050</v>
      </c>
      <c r="J545" s="707" t="s">
        <v>322</v>
      </c>
      <c r="K545" s="709" t="s">
        <v>369</v>
      </c>
      <c r="L545" s="707" t="s">
        <v>320</v>
      </c>
      <c r="M545" s="708" t="s">
        <v>942</v>
      </c>
      <c r="N545" s="710" t="s">
        <v>934</v>
      </c>
      <c r="O545" s="512" t="n">
        <v>2</v>
      </c>
      <c r="P545" s="512" t="n">
        <v>1</v>
      </c>
      <c r="Q545" s="711" t="n">
        <v>0.00240498</v>
      </c>
      <c r="R545" s="712"/>
      <c r="S545" s="715" t="n">
        <v>9.48</v>
      </c>
      <c r="T545" s="714" t="n">
        <v>9.48</v>
      </c>
      <c r="U545" s="715"/>
      <c r="V545" s="262" t="n">
        <f aca="false">SUM(W545:CI545)</f>
        <v>0</v>
      </c>
      <c r="W545" s="243" t="n">
        <v>0</v>
      </c>
      <c r="X545" s="243" t="n">
        <v>0</v>
      </c>
      <c r="Y545" s="243" t="n">
        <v>0</v>
      </c>
      <c r="Z545" s="243" t="n">
        <v>0</v>
      </c>
      <c r="AA545" s="243" t="n">
        <v>0</v>
      </c>
      <c r="AB545" s="243" t="n">
        <v>0</v>
      </c>
      <c r="AC545" s="243" t="n">
        <v>0</v>
      </c>
      <c r="AD545" s="243" t="n">
        <v>0</v>
      </c>
      <c r="AE545" s="243" t="n">
        <v>0</v>
      </c>
      <c r="AF545" s="243" t="n">
        <v>0</v>
      </c>
      <c r="AG545" s="243" t="n">
        <v>0</v>
      </c>
      <c r="AH545" s="518" t="n">
        <v>0</v>
      </c>
      <c r="AI545" s="243" t="n">
        <v>0</v>
      </c>
      <c r="AJ545" s="243" t="n">
        <v>0</v>
      </c>
      <c r="AK545" s="518" t="n">
        <v>0</v>
      </c>
      <c r="AL545" s="518" t="n">
        <v>0</v>
      </c>
      <c r="AM545" s="518" t="n">
        <v>0</v>
      </c>
      <c r="AN545" s="518" t="n">
        <v>0</v>
      </c>
      <c r="AO545" s="518" t="n">
        <v>0</v>
      </c>
      <c r="AP545" s="518" t="n">
        <v>0</v>
      </c>
      <c r="AQ545" s="518" t="n">
        <v>0</v>
      </c>
      <c r="AR545" s="518" t="n">
        <v>0</v>
      </c>
      <c r="AS545" s="518" t="n">
        <v>0</v>
      </c>
      <c r="AT545" s="518" t="n">
        <v>0</v>
      </c>
      <c r="AU545" s="518" t="n">
        <v>0</v>
      </c>
      <c r="AV545" s="518" t="n">
        <v>0</v>
      </c>
      <c r="AW545" s="518" t="n">
        <v>0</v>
      </c>
      <c r="AX545" s="518" t="n">
        <v>0</v>
      </c>
      <c r="AY545" s="518" t="n">
        <v>0</v>
      </c>
      <c r="AZ545" s="518" t="n">
        <v>0</v>
      </c>
      <c r="BA545" s="518" t="n">
        <v>0</v>
      </c>
      <c r="BB545" s="518" t="n">
        <v>0</v>
      </c>
      <c r="BC545" s="518" t="n">
        <v>0</v>
      </c>
      <c r="BD545" s="518" t="n">
        <v>0</v>
      </c>
      <c r="BE545" s="518" t="n">
        <v>0</v>
      </c>
      <c r="BF545" s="518" t="n">
        <v>0</v>
      </c>
      <c r="BG545" s="518" t="n">
        <v>0</v>
      </c>
      <c r="BH545" s="518" t="n">
        <v>0</v>
      </c>
      <c r="BI545" s="518" t="n">
        <v>0</v>
      </c>
      <c r="BJ545" s="518"/>
      <c r="BK545" s="518"/>
      <c r="BL545" s="518" t="n">
        <v>0</v>
      </c>
      <c r="BM545" s="518"/>
      <c r="BN545" s="518"/>
      <c r="BO545" s="518"/>
      <c r="BP545" s="518"/>
      <c r="BQ545" s="518"/>
      <c r="BR545" s="518"/>
      <c r="BS545" s="518"/>
      <c r="BT545" s="518"/>
      <c r="BU545" s="518"/>
      <c r="BV545" s="518" t="n">
        <v>0</v>
      </c>
      <c r="BW545" s="518" t="n">
        <v>0</v>
      </c>
      <c r="BX545" s="518" t="n">
        <v>0</v>
      </c>
      <c r="BY545" s="518" t="n">
        <v>0</v>
      </c>
      <c r="BZ545" s="518" t="n">
        <v>0</v>
      </c>
      <c r="CA545" s="518" t="n">
        <v>0</v>
      </c>
      <c r="CB545" s="518" t="n">
        <v>0</v>
      </c>
      <c r="CC545" s="518" t="n">
        <v>0</v>
      </c>
      <c r="CD545" s="518" t="n">
        <v>0</v>
      </c>
      <c r="CE545" s="518" t="n">
        <v>0</v>
      </c>
      <c r="CF545" s="518" t="n">
        <v>0</v>
      </c>
      <c r="CG545" s="518" t="n">
        <v>0</v>
      </c>
      <c r="CH545" s="518"/>
      <c r="CI545" s="716"/>
      <c r="CL545" s="48" t="n">
        <v>0</v>
      </c>
      <c r="CM545" s="48" t="n">
        <f aca="false">CL545-V545</f>
        <v>0</v>
      </c>
      <c r="CN545" s="702" t="n">
        <f aca="false">SUM(CO545:DR545)</f>
        <v>0</v>
      </c>
      <c r="CO545" s="703" t="n">
        <v>0</v>
      </c>
      <c r="CP545" s="703"/>
      <c r="CQ545" s="703" t="n">
        <v>0</v>
      </c>
      <c r="CR545" s="703"/>
      <c r="CS545" s="703" t="n">
        <v>0</v>
      </c>
      <c r="CT545" s="703" t="n">
        <v>0</v>
      </c>
      <c r="CU545" s="703"/>
      <c r="CV545" s="703"/>
      <c r="CW545" s="703"/>
      <c r="CX545" s="703" t="n">
        <v>0</v>
      </c>
      <c r="CY545" s="703" t="n">
        <v>0</v>
      </c>
      <c r="CZ545" s="703" t="n">
        <v>0</v>
      </c>
      <c r="DA545" s="703"/>
      <c r="DB545" s="703"/>
      <c r="DC545" s="703"/>
      <c r="DD545" s="703"/>
      <c r="DE545" s="703" t="n">
        <v>0</v>
      </c>
      <c r="DF545" s="703"/>
      <c r="DG545" s="703" t="n">
        <v>0</v>
      </c>
      <c r="DH545" s="703" t="n">
        <v>0</v>
      </c>
      <c r="DI545" s="703" t="n">
        <v>0</v>
      </c>
      <c r="DJ545" s="703" t="n">
        <v>0</v>
      </c>
      <c r="DK545" s="703" t="n">
        <v>0</v>
      </c>
      <c r="DL545" s="703" t="n">
        <v>0</v>
      </c>
      <c r="DM545" s="703"/>
      <c r="DN545" s="703"/>
      <c r="DO545" s="703"/>
      <c r="DP545" s="703"/>
      <c r="DQ545" s="703"/>
      <c r="DR545" s="703"/>
      <c r="DS545" s="704" t="n">
        <f aca="false">CN545-V545</f>
        <v>0</v>
      </c>
      <c r="DT545" s="719" t="s">
        <v>1828</v>
      </c>
      <c r="DU545" s="48"/>
    </row>
    <row r="546" customFormat="false" ht="15" hidden="false" customHeight="true" outlineLevel="0" collapsed="false">
      <c r="A546" s="705" t="n">
        <f aca="false">A545+1</f>
        <v>537</v>
      </c>
      <c r="B546" s="706" t="s">
        <v>1099</v>
      </c>
      <c r="C546" s="706" t="s">
        <v>536</v>
      </c>
      <c r="D546" s="706" t="s">
        <v>514</v>
      </c>
      <c r="E546" s="243" t="n">
        <f aca="false">COUNTIF($G$10:$G$1856,$G546)</f>
        <v>1</v>
      </c>
      <c r="F546" s="717" t="s">
        <v>1984</v>
      </c>
      <c r="G546" s="717" t="s">
        <v>1984</v>
      </c>
      <c r="H546" s="707" t="s">
        <v>1223</v>
      </c>
      <c r="I546" s="708" t="s">
        <v>1224</v>
      </c>
      <c r="J546" s="707" t="s">
        <v>322</v>
      </c>
      <c r="K546" s="709" t="s">
        <v>369</v>
      </c>
      <c r="L546" s="707" t="s">
        <v>320</v>
      </c>
      <c r="M546" s="708" t="s">
        <v>1138</v>
      </c>
      <c r="N546" s="710" t="s">
        <v>934</v>
      </c>
      <c r="O546" s="512" t="n">
        <v>2</v>
      </c>
      <c r="P546" s="512" t="n">
        <v>1</v>
      </c>
      <c r="Q546" s="711" t="n">
        <v>0.00436524</v>
      </c>
      <c r="R546" s="712"/>
      <c r="S546" s="715" t="n">
        <v>17.21</v>
      </c>
      <c r="T546" s="714" t="n">
        <v>17.21</v>
      </c>
      <c r="U546" s="715"/>
      <c r="V546" s="262" t="n">
        <f aca="false">SUM(W546:CI546)</f>
        <v>0</v>
      </c>
      <c r="W546" s="243" t="n">
        <v>0</v>
      </c>
      <c r="X546" s="243" t="n">
        <v>0</v>
      </c>
      <c r="Y546" s="243" t="n">
        <v>0</v>
      </c>
      <c r="Z546" s="243" t="n">
        <v>0</v>
      </c>
      <c r="AA546" s="243" t="n">
        <v>0</v>
      </c>
      <c r="AB546" s="243" t="n">
        <v>0</v>
      </c>
      <c r="AC546" s="243" t="n">
        <v>0</v>
      </c>
      <c r="AD546" s="243" t="n">
        <v>0</v>
      </c>
      <c r="AE546" s="243" t="n">
        <v>0</v>
      </c>
      <c r="AF546" s="243" t="n">
        <v>0</v>
      </c>
      <c r="AG546" s="243" t="n">
        <v>0</v>
      </c>
      <c r="AH546" s="518" t="n">
        <v>0</v>
      </c>
      <c r="AI546" s="243" t="n">
        <v>0</v>
      </c>
      <c r="AJ546" s="243" t="n">
        <v>0</v>
      </c>
      <c r="AK546" s="518" t="n">
        <v>0</v>
      </c>
      <c r="AL546" s="518" t="n">
        <v>0</v>
      </c>
      <c r="AM546" s="518" t="n">
        <v>0</v>
      </c>
      <c r="AN546" s="518" t="n">
        <v>0</v>
      </c>
      <c r="AO546" s="518" t="n">
        <v>0</v>
      </c>
      <c r="AP546" s="518" t="n">
        <v>0</v>
      </c>
      <c r="AQ546" s="518" t="n">
        <v>0</v>
      </c>
      <c r="AR546" s="518" t="n">
        <v>0</v>
      </c>
      <c r="AS546" s="518" t="n">
        <v>0</v>
      </c>
      <c r="AT546" s="518" t="n">
        <v>0</v>
      </c>
      <c r="AU546" s="518" t="n">
        <v>0</v>
      </c>
      <c r="AV546" s="518" t="n">
        <v>0</v>
      </c>
      <c r="AW546" s="518" t="n">
        <v>0</v>
      </c>
      <c r="AX546" s="518" t="n">
        <v>0</v>
      </c>
      <c r="AY546" s="518" t="n">
        <v>0</v>
      </c>
      <c r="AZ546" s="518" t="n">
        <v>0</v>
      </c>
      <c r="BA546" s="518" t="n">
        <v>0</v>
      </c>
      <c r="BB546" s="518" t="n">
        <v>0</v>
      </c>
      <c r="BC546" s="518" t="n">
        <v>0</v>
      </c>
      <c r="BD546" s="518" t="n">
        <v>0</v>
      </c>
      <c r="BE546" s="518" t="n">
        <v>0</v>
      </c>
      <c r="BF546" s="518" t="n">
        <v>0</v>
      </c>
      <c r="BG546" s="518" t="n">
        <v>0</v>
      </c>
      <c r="BH546" s="518" t="n">
        <v>0</v>
      </c>
      <c r="BI546" s="518" t="n">
        <v>0</v>
      </c>
      <c r="BJ546" s="518"/>
      <c r="BK546" s="518"/>
      <c r="BL546" s="518" t="n">
        <v>0</v>
      </c>
      <c r="BM546" s="518"/>
      <c r="BN546" s="518"/>
      <c r="BO546" s="518"/>
      <c r="BP546" s="518"/>
      <c r="BQ546" s="518"/>
      <c r="BR546" s="518"/>
      <c r="BS546" s="518"/>
      <c r="BT546" s="518"/>
      <c r="BU546" s="518"/>
      <c r="BV546" s="518" t="n">
        <v>0</v>
      </c>
      <c r="BW546" s="518" t="n">
        <v>0</v>
      </c>
      <c r="BX546" s="518" t="n">
        <v>0</v>
      </c>
      <c r="BY546" s="518" t="n">
        <v>0</v>
      </c>
      <c r="BZ546" s="518" t="n">
        <v>0</v>
      </c>
      <c r="CA546" s="518" t="n">
        <v>0</v>
      </c>
      <c r="CB546" s="518" t="n">
        <v>0</v>
      </c>
      <c r="CC546" s="518" t="n">
        <v>0</v>
      </c>
      <c r="CD546" s="518" t="n">
        <v>0</v>
      </c>
      <c r="CE546" s="518" t="n">
        <v>0</v>
      </c>
      <c r="CF546" s="518" t="n">
        <v>0</v>
      </c>
      <c r="CG546" s="518" t="n">
        <v>0</v>
      </c>
      <c r="CH546" s="518"/>
      <c r="CI546" s="716"/>
      <c r="CL546" s="48" t="n">
        <v>0</v>
      </c>
      <c r="CM546" s="48" t="n">
        <f aca="false">CL546-V546</f>
        <v>0</v>
      </c>
      <c r="CN546" s="702" t="n">
        <f aca="false">SUM(CO546:DR546)</f>
        <v>0</v>
      </c>
      <c r="CO546" s="703" t="n">
        <v>0</v>
      </c>
      <c r="CP546" s="703"/>
      <c r="CQ546" s="703" t="n">
        <v>0</v>
      </c>
      <c r="CR546" s="703"/>
      <c r="CS546" s="703" t="n">
        <v>0</v>
      </c>
      <c r="CT546" s="703" t="n">
        <v>0</v>
      </c>
      <c r="CU546" s="703"/>
      <c r="CV546" s="703"/>
      <c r="CW546" s="703"/>
      <c r="CX546" s="703" t="n">
        <v>0</v>
      </c>
      <c r="CY546" s="703" t="n">
        <v>0</v>
      </c>
      <c r="CZ546" s="703" t="n">
        <v>0</v>
      </c>
      <c r="DA546" s="703"/>
      <c r="DB546" s="703"/>
      <c r="DC546" s="703"/>
      <c r="DD546" s="703"/>
      <c r="DE546" s="703" t="n">
        <v>0</v>
      </c>
      <c r="DF546" s="703"/>
      <c r="DG546" s="703" t="n">
        <v>0</v>
      </c>
      <c r="DH546" s="703" t="n">
        <v>0</v>
      </c>
      <c r="DI546" s="703" t="n">
        <v>0</v>
      </c>
      <c r="DJ546" s="703" t="n">
        <v>0</v>
      </c>
      <c r="DK546" s="703" t="n">
        <v>0</v>
      </c>
      <c r="DL546" s="703" t="n">
        <v>0</v>
      </c>
      <c r="DM546" s="703"/>
      <c r="DN546" s="703"/>
      <c r="DO546" s="703"/>
      <c r="DP546" s="703"/>
      <c r="DQ546" s="703"/>
      <c r="DR546" s="703"/>
      <c r="DS546" s="704" t="n">
        <f aca="false">CN546-V546</f>
        <v>0</v>
      </c>
      <c r="DT546" s="719" t="s">
        <v>1828</v>
      </c>
      <c r="DU546" s="48"/>
    </row>
    <row r="547" customFormat="false" ht="15" hidden="false" customHeight="true" outlineLevel="0" collapsed="false">
      <c r="A547" s="705" t="n">
        <f aca="false">A546+1</f>
        <v>538</v>
      </c>
      <c r="B547" s="706" t="s">
        <v>1099</v>
      </c>
      <c r="C547" s="706" t="s">
        <v>536</v>
      </c>
      <c r="D547" s="706" t="s">
        <v>514</v>
      </c>
      <c r="E547" s="243" t="n">
        <f aca="false">COUNTIF($G$10:$G$1856,$G547)</f>
        <v>1</v>
      </c>
      <c r="F547" s="717" t="s">
        <v>1985</v>
      </c>
      <c r="G547" s="717" t="s">
        <v>1985</v>
      </c>
      <c r="H547" s="707" t="s">
        <v>1226</v>
      </c>
      <c r="I547" s="708" t="s">
        <v>1227</v>
      </c>
      <c r="J547" s="707" t="s">
        <v>322</v>
      </c>
      <c r="K547" s="709" t="s">
        <v>369</v>
      </c>
      <c r="L547" s="707" t="s">
        <v>320</v>
      </c>
      <c r="M547" s="708" t="s">
        <v>978</v>
      </c>
      <c r="N547" s="710" t="s">
        <v>934</v>
      </c>
      <c r="O547" s="512" t="n">
        <v>1</v>
      </c>
      <c r="P547" s="512" t="n">
        <v>1</v>
      </c>
      <c r="Q547" s="711" t="n">
        <v>0.001053858</v>
      </c>
      <c r="R547" s="712"/>
      <c r="S547" s="715" t="n">
        <v>4.16</v>
      </c>
      <c r="T547" s="714" t="n">
        <v>4.16</v>
      </c>
      <c r="U547" s="715"/>
      <c r="V547" s="262" t="n">
        <f aca="false">SUM(W547:CI547)</f>
        <v>0</v>
      </c>
      <c r="W547" s="243" t="n">
        <v>0</v>
      </c>
      <c r="X547" s="243" t="n">
        <v>0</v>
      </c>
      <c r="Y547" s="243" t="n">
        <v>0</v>
      </c>
      <c r="Z547" s="243" t="n">
        <v>0</v>
      </c>
      <c r="AA547" s="243" t="n">
        <v>0</v>
      </c>
      <c r="AB547" s="243" t="n">
        <v>0</v>
      </c>
      <c r="AC547" s="243" t="n">
        <v>0</v>
      </c>
      <c r="AD547" s="243" t="n">
        <v>0</v>
      </c>
      <c r="AE547" s="243" t="n">
        <v>0</v>
      </c>
      <c r="AF547" s="243" t="n">
        <v>0</v>
      </c>
      <c r="AG547" s="243" t="n">
        <v>0</v>
      </c>
      <c r="AH547" s="518" t="n">
        <v>0</v>
      </c>
      <c r="AI547" s="243" t="n">
        <v>0</v>
      </c>
      <c r="AJ547" s="243" t="n">
        <v>0</v>
      </c>
      <c r="AK547" s="518" t="n">
        <v>0</v>
      </c>
      <c r="AL547" s="518" t="n">
        <v>0</v>
      </c>
      <c r="AM547" s="518" t="n">
        <v>0</v>
      </c>
      <c r="AN547" s="518" t="n">
        <v>0</v>
      </c>
      <c r="AO547" s="518" t="n">
        <v>0</v>
      </c>
      <c r="AP547" s="518" t="n">
        <v>0</v>
      </c>
      <c r="AQ547" s="518" t="n">
        <v>0</v>
      </c>
      <c r="AR547" s="518" t="n">
        <v>0</v>
      </c>
      <c r="AS547" s="518" t="n">
        <v>0</v>
      </c>
      <c r="AT547" s="518" t="n">
        <v>0</v>
      </c>
      <c r="AU547" s="518" t="n">
        <v>0</v>
      </c>
      <c r="AV547" s="518" t="n">
        <v>0</v>
      </c>
      <c r="AW547" s="518" t="n">
        <v>0</v>
      </c>
      <c r="AX547" s="518" t="n">
        <v>0</v>
      </c>
      <c r="AY547" s="518" t="n">
        <v>0</v>
      </c>
      <c r="AZ547" s="518" t="n">
        <v>0</v>
      </c>
      <c r="BA547" s="518" t="n">
        <v>0</v>
      </c>
      <c r="BB547" s="518" t="n">
        <v>0</v>
      </c>
      <c r="BC547" s="518" t="n">
        <v>0</v>
      </c>
      <c r="BD547" s="518" t="n">
        <v>0</v>
      </c>
      <c r="BE547" s="518" t="n">
        <v>0</v>
      </c>
      <c r="BF547" s="518" t="n">
        <v>0</v>
      </c>
      <c r="BG547" s="518" t="n">
        <v>0</v>
      </c>
      <c r="BH547" s="518" t="n">
        <v>0</v>
      </c>
      <c r="BI547" s="518" t="n">
        <v>0</v>
      </c>
      <c r="BJ547" s="518"/>
      <c r="BK547" s="518"/>
      <c r="BL547" s="518" t="n">
        <v>0</v>
      </c>
      <c r="BM547" s="518"/>
      <c r="BN547" s="518"/>
      <c r="BO547" s="518"/>
      <c r="BP547" s="518"/>
      <c r="BQ547" s="518"/>
      <c r="BR547" s="518"/>
      <c r="BS547" s="518"/>
      <c r="BT547" s="518"/>
      <c r="BU547" s="518"/>
      <c r="BV547" s="518" t="n">
        <v>0</v>
      </c>
      <c r="BW547" s="518" t="n">
        <v>0</v>
      </c>
      <c r="BX547" s="518" t="n">
        <v>0</v>
      </c>
      <c r="BY547" s="518" t="n">
        <v>0</v>
      </c>
      <c r="BZ547" s="518" t="n">
        <v>0</v>
      </c>
      <c r="CA547" s="518" t="n">
        <v>0</v>
      </c>
      <c r="CB547" s="518" t="n">
        <v>0</v>
      </c>
      <c r="CC547" s="518" t="n">
        <v>0</v>
      </c>
      <c r="CD547" s="518" t="n">
        <v>0</v>
      </c>
      <c r="CE547" s="518" t="n">
        <v>0</v>
      </c>
      <c r="CF547" s="518" t="n">
        <v>0</v>
      </c>
      <c r="CG547" s="518" t="n">
        <v>0</v>
      </c>
      <c r="CH547" s="518"/>
      <c r="CI547" s="716"/>
      <c r="CL547" s="48" t="n">
        <v>0</v>
      </c>
      <c r="CM547" s="48" t="n">
        <f aca="false">CL547-V547</f>
        <v>0</v>
      </c>
      <c r="CN547" s="702" t="n">
        <f aca="false">SUM(CO547:DR547)</f>
        <v>0</v>
      </c>
      <c r="CO547" s="703" t="n">
        <v>0</v>
      </c>
      <c r="CP547" s="703"/>
      <c r="CQ547" s="703" t="n">
        <v>0</v>
      </c>
      <c r="CR547" s="703"/>
      <c r="CS547" s="703" t="n">
        <v>0</v>
      </c>
      <c r="CT547" s="703" t="n">
        <v>0</v>
      </c>
      <c r="CU547" s="703"/>
      <c r="CV547" s="703"/>
      <c r="CW547" s="703"/>
      <c r="CX547" s="703" t="n">
        <v>0</v>
      </c>
      <c r="CY547" s="703" t="n">
        <v>0</v>
      </c>
      <c r="CZ547" s="703" t="n">
        <v>0</v>
      </c>
      <c r="DA547" s="703"/>
      <c r="DB547" s="703"/>
      <c r="DC547" s="703"/>
      <c r="DD547" s="703"/>
      <c r="DE547" s="703" t="n">
        <v>0</v>
      </c>
      <c r="DF547" s="703"/>
      <c r="DG547" s="703" t="n">
        <v>0</v>
      </c>
      <c r="DH547" s="703" t="n">
        <v>0</v>
      </c>
      <c r="DI547" s="703" t="n">
        <v>0</v>
      </c>
      <c r="DJ547" s="703" t="n">
        <v>0</v>
      </c>
      <c r="DK547" s="703" t="n">
        <v>0</v>
      </c>
      <c r="DL547" s="703" t="n">
        <v>0</v>
      </c>
      <c r="DM547" s="703"/>
      <c r="DN547" s="703"/>
      <c r="DO547" s="703"/>
      <c r="DP547" s="703"/>
      <c r="DQ547" s="703"/>
      <c r="DR547" s="703"/>
      <c r="DS547" s="704" t="n">
        <f aca="false">CN547-V547</f>
        <v>0</v>
      </c>
      <c r="DT547" s="719" t="s">
        <v>1828</v>
      </c>
      <c r="DU547" s="48"/>
    </row>
    <row r="548" customFormat="false" ht="15" hidden="false" customHeight="true" outlineLevel="0" collapsed="false">
      <c r="A548" s="705" t="n">
        <f aca="false">A547+1</f>
        <v>539</v>
      </c>
      <c r="B548" s="706" t="s">
        <v>1099</v>
      </c>
      <c r="C548" s="706" t="s">
        <v>536</v>
      </c>
      <c r="D548" s="706" t="s">
        <v>514</v>
      </c>
      <c r="E548" s="243" t="n">
        <f aca="false">COUNTIF($G$10:$G$1856,$G548)</f>
        <v>1</v>
      </c>
      <c r="F548" s="717" t="s">
        <v>1986</v>
      </c>
      <c r="G548" s="717" t="s">
        <v>1986</v>
      </c>
      <c r="H548" s="707" t="s">
        <v>1229</v>
      </c>
      <c r="I548" s="708" t="s">
        <v>1230</v>
      </c>
      <c r="J548" s="707" t="s">
        <v>322</v>
      </c>
      <c r="K548" s="709" t="s">
        <v>369</v>
      </c>
      <c r="L548" s="707" t="s">
        <v>320</v>
      </c>
      <c r="M548" s="708" t="s">
        <v>982</v>
      </c>
      <c r="N548" s="710" t="s">
        <v>934</v>
      </c>
      <c r="O548" s="512" t="n">
        <v>1</v>
      </c>
      <c r="P548" s="512" t="n">
        <v>1</v>
      </c>
      <c r="Q548" s="711" t="n">
        <v>0.001053858</v>
      </c>
      <c r="R548" s="712"/>
      <c r="S548" s="715" t="n">
        <v>4.16</v>
      </c>
      <c r="T548" s="714" t="n">
        <v>4.16</v>
      </c>
      <c r="U548" s="715"/>
      <c r="V548" s="262" t="n">
        <f aca="false">SUM(W548:CI548)</f>
        <v>0</v>
      </c>
      <c r="W548" s="243" t="n">
        <v>0</v>
      </c>
      <c r="X548" s="243" t="n">
        <v>0</v>
      </c>
      <c r="Y548" s="243" t="n">
        <v>0</v>
      </c>
      <c r="Z548" s="243" t="n">
        <v>0</v>
      </c>
      <c r="AA548" s="243" t="n">
        <v>0</v>
      </c>
      <c r="AB548" s="243" t="n">
        <v>0</v>
      </c>
      <c r="AC548" s="243" t="n">
        <v>0</v>
      </c>
      <c r="AD548" s="243" t="n">
        <v>0</v>
      </c>
      <c r="AE548" s="243" t="n">
        <v>0</v>
      </c>
      <c r="AF548" s="243" t="n">
        <v>0</v>
      </c>
      <c r="AG548" s="243" t="n">
        <v>0</v>
      </c>
      <c r="AH548" s="518" t="n">
        <v>0</v>
      </c>
      <c r="AI548" s="243" t="n">
        <v>0</v>
      </c>
      <c r="AJ548" s="243" t="n">
        <v>0</v>
      </c>
      <c r="AK548" s="518" t="n">
        <v>0</v>
      </c>
      <c r="AL548" s="518" t="n">
        <v>0</v>
      </c>
      <c r="AM548" s="518" t="n">
        <v>0</v>
      </c>
      <c r="AN548" s="518" t="n">
        <v>0</v>
      </c>
      <c r="AO548" s="518" t="n">
        <v>0</v>
      </c>
      <c r="AP548" s="518" t="n">
        <v>0</v>
      </c>
      <c r="AQ548" s="518" t="n">
        <v>0</v>
      </c>
      <c r="AR548" s="518" t="n">
        <v>0</v>
      </c>
      <c r="AS548" s="518" t="n">
        <v>0</v>
      </c>
      <c r="AT548" s="518" t="n">
        <v>0</v>
      </c>
      <c r="AU548" s="518" t="n">
        <v>0</v>
      </c>
      <c r="AV548" s="518" t="n">
        <v>0</v>
      </c>
      <c r="AW548" s="518" t="n">
        <v>0</v>
      </c>
      <c r="AX548" s="518" t="n">
        <v>0</v>
      </c>
      <c r="AY548" s="518" t="n">
        <v>0</v>
      </c>
      <c r="AZ548" s="518" t="n">
        <v>0</v>
      </c>
      <c r="BA548" s="518" t="n">
        <v>0</v>
      </c>
      <c r="BB548" s="518" t="n">
        <v>0</v>
      </c>
      <c r="BC548" s="518" t="n">
        <v>0</v>
      </c>
      <c r="BD548" s="518" t="n">
        <v>0</v>
      </c>
      <c r="BE548" s="518" t="n">
        <v>0</v>
      </c>
      <c r="BF548" s="518" t="n">
        <v>0</v>
      </c>
      <c r="BG548" s="518" t="n">
        <v>0</v>
      </c>
      <c r="BH548" s="518" t="n">
        <v>0</v>
      </c>
      <c r="BI548" s="518" t="n">
        <v>0</v>
      </c>
      <c r="BJ548" s="518"/>
      <c r="BK548" s="518"/>
      <c r="BL548" s="518" t="n">
        <v>0</v>
      </c>
      <c r="BM548" s="518"/>
      <c r="BN548" s="518"/>
      <c r="BO548" s="518"/>
      <c r="BP548" s="518"/>
      <c r="BQ548" s="518"/>
      <c r="BR548" s="518"/>
      <c r="BS548" s="518"/>
      <c r="BT548" s="518"/>
      <c r="BU548" s="518"/>
      <c r="BV548" s="518" t="n">
        <v>0</v>
      </c>
      <c r="BW548" s="518" t="n">
        <v>0</v>
      </c>
      <c r="BX548" s="518" t="n">
        <v>0</v>
      </c>
      <c r="BY548" s="518" t="n">
        <v>0</v>
      </c>
      <c r="BZ548" s="518" t="n">
        <v>0</v>
      </c>
      <c r="CA548" s="518" t="n">
        <v>0</v>
      </c>
      <c r="CB548" s="518" t="n">
        <v>0</v>
      </c>
      <c r="CC548" s="518" t="n">
        <v>0</v>
      </c>
      <c r="CD548" s="518" t="n">
        <v>0</v>
      </c>
      <c r="CE548" s="518" t="n">
        <v>0</v>
      </c>
      <c r="CF548" s="518" t="n">
        <v>0</v>
      </c>
      <c r="CG548" s="518" t="n">
        <v>0</v>
      </c>
      <c r="CH548" s="518"/>
      <c r="CI548" s="716"/>
      <c r="CL548" s="48" t="n">
        <v>0</v>
      </c>
      <c r="CM548" s="48" t="n">
        <f aca="false">CL548-V548</f>
        <v>0</v>
      </c>
      <c r="CN548" s="702" t="n">
        <f aca="false">SUM(CO548:DR548)</f>
        <v>0</v>
      </c>
      <c r="CO548" s="703" t="n">
        <v>0</v>
      </c>
      <c r="CP548" s="703"/>
      <c r="CQ548" s="703" t="n">
        <v>0</v>
      </c>
      <c r="CR548" s="703"/>
      <c r="CS548" s="703" t="n">
        <v>0</v>
      </c>
      <c r="CT548" s="703" t="n">
        <v>0</v>
      </c>
      <c r="CU548" s="703"/>
      <c r="CV548" s="703"/>
      <c r="CW548" s="703"/>
      <c r="CX548" s="703" t="n">
        <v>0</v>
      </c>
      <c r="CY548" s="703" t="n">
        <v>0</v>
      </c>
      <c r="CZ548" s="703" t="n">
        <v>0</v>
      </c>
      <c r="DA548" s="703"/>
      <c r="DB548" s="703"/>
      <c r="DC548" s="703"/>
      <c r="DD548" s="703"/>
      <c r="DE548" s="703" t="n">
        <v>0</v>
      </c>
      <c r="DF548" s="703"/>
      <c r="DG548" s="703" t="n">
        <v>0</v>
      </c>
      <c r="DH548" s="703" t="n">
        <v>0</v>
      </c>
      <c r="DI548" s="703" t="n">
        <v>0</v>
      </c>
      <c r="DJ548" s="703" t="n">
        <v>0</v>
      </c>
      <c r="DK548" s="703" t="n">
        <v>0</v>
      </c>
      <c r="DL548" s="703" t="n">
        <v>0</v>
      </c>
      <c r="DM548" s="703"/>
      <c r="DN548" s="703"/>
      <c r="DO548" s="703"/>
      <c r="DP548" s="703"/>
      <c r="DQ548" s="703"/>
      <c r="DR548" s="703"/>
      <c r="DS548" s="704" t="n">
        <f aca="false">CN548-V548</f>
        <v>0</v>
      </c>
      <c r="DT548" s="719" t="s">
        <v>1828</v>
      </c>
      <c r="DU548" s="48"/>
    </row>
    <row r="549" customFormat="false" ht="15" hidden="false" customHeight="true" outlineLevel="0" collapsed="false">
      <c r="A549" s="705" t="n">
        <f aca="false">A548+1</f>
        <v>540</v>
      </c>
      <c r="B549" s="706" t="s">
        <v>1099</v>
      </c>
      <c r="C549" s="706" t="s">
        <v>536</v>
      </c>
      <c r="D549" s="706" t="s">
        <v>514</v>
      </c>
      <c r="E549" s="243" t="n">
        <f aca="false">COUNTIF($G$10:$G$1856,$G549)</f>
        <v>1</v>
      </c>
      <c r="F549" s="717" t="s">
        <v>1987</v>
      </c>
      <c r="G549" s="717" t="s">
        <v>1987</v>
      </c>
      <c r="H549" s="707" t="s">
        <v>1232</v>
      </c>
      <c r="I549" s="708" t="s">
        <v>1001</v>
      </c>
      <c r="J549" s="707" t="s">
        <v>322</v>
      </c>
      <c r="K549" s="709" t="s">
        <v>369</v>
      </c>
      <c r="L549" s="707" t="s">
        <v>320</v>
      </c>
      <c r="M549" s="708" t="s">
        <v>1002</v>
      </c>
      <c r="N549" s="710" t="s">
        <v>934</v>
      </c>
      <c r="O549" s="512" t="n">
        <v>2</v>
      </c>
      <c r="P549" s="512" t="n">
        <v>1</v>
      </c>
      <c r="Q549" s="711" t="n">
        <v>0.001161</v>
      </c>
      <c r="R549" s="712"/>
      <c r="S549" s="715" t="n">
        <v>4.58</v>
      </c>
      <c r="T549" s="714" t="n">
        <v>4.58</v>
      </c>
      <c r="U549" s="715"/>
      <c r="V549" s="262" t="n">
        <f aca="false">SUM(W549:CI549)</f>
        <v>0</v>
      </c>
      <c r="W549" s="243" t="n">
        <v>0</v>
      </c>
      <c r="X549" s="243" t="n">
        <v>0</v>
      </c>
      <c r="Y549" s="243" t="n">
        <v>0</v>
      </c>
      <c r="Z549" s="243" t="n">
        <v>0</v>
      </c>
      <c r="AA549" s="243" t="n">
        <v>0</v>
      </c>
      <c r="AB549" s="243" t="n">
        <v>0</v>
      </c>
      <c r="AC549" s="243" t="n">
        <v>0</v>
      </c>
      <c r="AD549" s="243" t="n">
        <v>0</v>
      </c>
      <c r="AE549" s="243" t="n">
        <v>0</v>
      </c>
      <c r="AF549" s="243" t="n">
        <v>0</v>
      </c>
      <c r="AG549" s="243" t="n">
        <v>0</v>
      </c>
      <c r="AH549" s="518" t="n">
        <v>0</v>
      </c>
      <c r="AI549" s="243" t="n">
        <v>0</v>
      </c>
      <c r="AJ549" s="243" t="n">
        <v>0</v>
      </c>
      <c r="AK549" s="518" t="n">
        <v>0</v>
      </c>
      <c r="AL549" s="518" t="n">
        <v>0</v>
      </c>
      <c r="AM549" s="518" t="n">
        <v>0</v>
      </c>
      <c r="AN549" s="518" t="n">
        <v>0</v>
      </c>
      <c r="AO549" s="518" t="n">
        <v>0</v>
      </c>
      <c r="AP549" s="518" t="n">
        <v>0</v>
      </c>
      <c r="AQ549" s="518" t="n">
        <v>0</v>
      </c>
      <c r="AR549" s="518" t="n">
        <v>0</v>
      </c>
      <c r="AS549" s="518" t="n">
        <v>0</v>
      </c>
      <c r="AT549" s="518" t="n">
        <v>0</v>
      </c>
      <c r="AU549" s="518" t="n">
        <v>0</v>
      </c>
      <c r="AV549" s="518" t="n">
        <v>0</v>
      </c>
      <c r="AW549" s="518" t="n">
        <v>0</v>
      </c>
      <c r="AX549" s="518" t="n">
        <v>0</v>
      </c>
      <c r="AY549" s="518" t="n">
        <v>0</v>
      </c>
      <c r="AZ549" s="518" t="n">
        <v>0</v>
      </c>
      <c r="BA549" s="518" t="n">
        <v>0</v>
      </c>
      <c r="BB549" s="518" t="n">
        <v>0</v>
      </c>
      <c r="BC549" s="518" t="n">
        <v>0</v>
      </c>
      <c r="BD549" s="518" t="n">
        <v>0</v>
      </c>
      <c r="BE549" s="518" t="n">
        <v>0</v>
      </c>
      <c r="BF549" s="518" t="n">
        <v>0</v>
      </c>
      <c r="BG549" s="518" t="n">
        <v>0</v>
      </c>
      <c r="BH549" s="518" t="n">
        <v>0</v>
      </c>
      <c r="BI549" s="518" t="n">
        <v>0</v>
      </c>
      <c r="BJ549" s="518"/>
      <c r="BK549" s="518"/>
      <c r="BL549" s="518" t="n">
        <v>0</v>
      </c>
      <c r="BM549" s="518"/>
      <c r="BN549" s="518"/>
      <c r="BO549" s="518"/>
      <c r="BP549" s="518"/>
      <c r="BQ549" s="518"/>
      <c r="BR549" s="518"/>
      <c r="BS549" s="518"/>
      <c r="BT549" s="518"/>
      <c r="BU549" s="518"/>
      <c r="BV549" s="518" t="n">
        <v>0</v>
      </c>
      <c r="BW549" s="518" t="n">
        <v>0</v>
      </c>
      <c r="BX549" s="518" t="n">
        <v>0</v>
      </c>
      <c r="BY549" s="518" t="n">
        <v>0</v>
      </c>
      <c r="BZ549" s="518" t="n">
        <v>0</v>
      </c>
      <c r="CA549" s="518" t="n">
        <v>0</v>
      </c>
      <c r="CB549" s="518" t="n">
        <v>0</v>
      </c>
      <c r="CC549" s="518" t="n">
        <v>0</v>
      </c>
      <c r="CD549" s="518" t="n">
        <v>0</v>
      </c>
      <c r="CE549" s="518" t="n">
        <v>0</v>
      </c>
      <c r="CF549" s="518" t="n">
        <v>0</v>
      </c>
      <c r="CG549" s="518" t="n">
        <v>0</v>
      </c>
      <c r="CH549" s="518"/>
      <c r="CI549" s="716"/>
      <c r="CL549" s="48" t="n">
        <v>0</v>
      </c>
      <c r="CM549" s="48" t="n">
        <f aca="false">CL549-V549</f>
        <v>0</v>
      </c>
      <c r="CN549" s="702" t="n">
        <f aca="false">SUM(CO549:DR549)</f>
        <v>0</v>
      </c>
      <c r="CO549" s="703" t="n">
        <v>0</v>
      </c>
      <c r="CP549" s="703"/>
      <c r="CQ549" s="703" t="n">
        <v>0</v>
      </c>
      <c r="CR549" s="703"/>
      <c r="CS549" s="703" t="n">
        <v>0</v>
      </c>
      <c r="CT549" s="703" t="n">
        <v>0</v>
      </c>
      <c r="CU549" s="703"/>
      <c r="CV549" s="703"/>
      <c r="CW549" s="703"/>
      <c r="CX549" s="703" t="n">
        <v>0</v>
      </c>
      <c r="CY549" s="703" t="n">
        <v>0</v>
      </c>
      <c r="CZ549" s="703" t="n">
        <v>0</v>
      </c>
      <c r="DA549" s="703"/>
      <c r="DB549" s="703"/>
      <c r="DC549" s="703"/>
      <c r="DD549" s="703"/>
      <c r="DE549" s="703" t="n">
        <v>0</v>
      </c>
      <c r="DF549" s="703"/>
      <c r="DG549" s="703" t="n">
        <v>0</v>
      </c>
      <c r="DH549" s="703" t="n">
        <v>0</v>
      </c>
      <c r="DI549" s="703" t="n">
        <v>0</v>
      </c>
      <c r="DJ549" s="703" t="n">
        <v>0</v>
      </c>
      <c r="DK549" s="703" t="n">
        <v>0</v>
      </c>
      <c r="DL549" s="703" t="n">
        <v>0</v>
      </c>
      <c r="DM549" s="703"/>
      <c r="DN549" s="703"/>
      <c r="DO549" s="703"/>
      <c r="DP549" s="703"/>
      <c r="DQ549" s="703"/>
      <c r="DR549" s="703"/>
      <c r="DS549" s="704" t="n">
        <f aca="false">CN549-V549</f>
        <v>0</v>
      </c>
      <c r="DT549" s="719" t="s">
        <v>1828</v>
      </c>
      <c r="DU549" s="48"/>
    </row>
    <row r="550" customFormat="false" ht="15" hidden="false" customHeight="true" outlineLevel="0" collapsed="false">
      <c r="A550" s="705" t="n">
        <f aca="false">A549+1</f>
        <v>541</v>
      </c>
      <c r="B550" s="706" t="s">
        <v>1099</v>
      </c>
      <c r="C550" s="706" t="s">
        <v>536</v>
      </c>
      <c r="D550" s="706" t="s">
        <v>514</v>
      </c>
      <c r="E550" s="243" t="n">
        <f aca="false">COUNTIF($G$10:$G$1856,$G550)</f>
        <v>1</v>
      </c>
      <c r="F550" s="717" t="s">
        <v>1988</v>
      </c>
      <c r="G550" s="717" t="s">
        <v>1988</v>
      </c>
      <c r="H550" s="707" t="s">
        <v>1234</v>
      </c>
      <c r="I550" s="708" t="s">
        <v>1005</v>
      </c>
      <c r="J550" s="707" t="s">
        <v>322</v>
      </c>
      <c r="K550" s="709" t="s">
        <v>369</v>
      </c>
      <c r="L550" s="707" t="s">
        <v>320</v>
      </c>
      <c r="M550" s="708" t="s">
        <v>1006</v>
      </c>
      <c r="N550" s="710" t="s">
        <v>934</v>
      </c>
      <c r="O550" s="512" t="n">
        <v>2</v>
      </c>
      <c r="P550" s="512" t="n">
        <v>1</v>
      </c>
      <c r="Q550" s="711" t="n">
        <v>0.00054</v>
      </c>
      <c r="R550" s="712"/>
      <c r="S550" s="715" t="n">
        <v>2.12</v>
      </c>
      <c r="T550" s="714" t="n">
        <v>2.12</v>
      </c>
      <c r="U550" s="715"/>
      <c r="V550" s="262" t="n">
        <f aca="false">SUM(W550:CI550)</f>
        <v>0</v>
      </c>
      <c r="W550" s="243" t="n">
        <v>0</v>
      </c>
      <c r="X550" s="243" t="n">
        <v>0</v>
      </c>
      <c r="Y550" s="243" t="n">
        <v>0</v>
      </c>
      <c r="Z550" s="243" t="n">
        <v>0</v>
      </c>
      <c r="AA550" s="243" t="n">
        <v>0</v>
      </c>
      <c r="AB550" s="243" t="n">
        <v>0</v>
      </c>
      <c r="AC550" s="243" t="n">
        <v>0</v>
      </c>
      <c r="AD550" s="243" t="n">
        <v>0</v>
      </c>
      <c r="AE550" s="243" t="n">
        <v>0</v>
      </c>
      <c r="AF550" s="243" t="n">
        <v>0</v>
      </c>
      <c r="AG550" s="243" t="n">
        <v>0</v>
      </c>
      <c r="AH550" s="518" t="n">
        <v>0</v>
      </c>
      <c r="AI550" s="243" t="n">
        <v>0</v>
      </c>
      <c r="AJ550" s="243" t="n">
        <v>0</v>
      </c>
      <c r="AK550" s="518" t="n">
        <v>0</v>
      </c>
      <c r="AL550" s="518" t="n">
        <v>0</v>
      </c>
      <c r="AM550" s="518" t="n">
        <v>0</v>
      </c>
      <c r="AN550" s="518" t="n">
        <v>0</v>
      </c>
      <c r="AO550" s="518" t="n">
        <v>0</v>
      </c>
      <c r="AP550" s="518" t="n">
        <v>0</v>
      </c>
      <c r="AQ550" s="518" t="n">
        <v>0</v>
      </c>
      <c r="AR550" s="518" t="n">
        <v>0</v>
      </c>
      <c r="AS550" s="518" t="n">
        <v>0</v>
      </c>
      <c r="AT550" s="518" t="n">
        <v>0</v>
      </c>
      <c r="AU550" s="518" t="n">
        <v>0</v>
      </c>
      <c r="AV550" s="518" t="n">
        <v>0</v>
      </c>
      <c r="AW550" s="518" t="n">
        <v>0</v>
      </c>
      <c r="AX550" s="518" t="n">
        <v>0</v>
      </c>
      <c r="AY550" s="518" t="n">
        <v>0</v>
      </c>
      <c r="AZ550" s="518" t="n">
        <v>0</v>
      </c>
      <c r="BA550" s="518" t="n">
        <v>0</v>
      </c>
      <c r="BB550" s="518" t="n">
        <v>0</v>
      </c>
      <c r="BC550" s="518" t="n">
        <v>0</v>
      </c>
      <c r="BD550" s="518" t="n">
        <v>0</v>
      </c>
      <c r="BE550" s="518" t="n">
        <v>0</v>
      </c>
      <c r="BF550" s="518" t="n">
        <v>0</v>
      </c>
      <c r="BG550" s="518" t="n">
        <v>0</v>
      </c>
      <c r="BH550" s="518" t="n">
        <v>0</v>
      </c>
      <c r="BI550" s="518" t="n">
        <v>0</v>
      </c>
      <c r="BJ550" s="518"/>
      <c r="BK550" s="518"/>
      <c r="BL550" s="518" t="n">
        <v>0</v>
      </c>
      <c r="BM550" s="518"/>
      <c r="BN550" s="518"/>
      <c r="BO550" s="518"/>
      <c r="BP550" s="518"/>
      <c r="BQ550" s="518"/>
      <c r="BR550" s="518"/>
      <c r="BS550" s="518"/>
      <c r="BT550" s="518"/>
      <c r="BU550" s="518"/>
      <c r="BV550" s="518" t="n">
        <v>0</v>
      </c>
      <c r="BW550" s="518" t="n">
        <v>0</v>
      </c>
      <c r="BX550" s="518" t="n">
        <v>0</v>
      </c>
      <c r="BY550" s="518" t="n">
        <v>0</v>
      </c>
      <c r="BZ550" s="518" t="n">
        <v>0</v>
      </c>
      <c r="CA550" s="518" t="n">
        <v>0</v>
      </c>
      <c r="CB550" s="518" t="n">
        <v>0</v>
      </c>
      <c r="CC550" s="518" t="n">
        <v>0</v>
      </c>
      <c r="CD550" s="518" t="n">
        <v>0</v>
      </c>
      <c r="CE550" s="518" t="n">
        <v>0</v>
      </c>
      <c r="CF550" s="518" t="n">
        <v>0</v>
      </c>
      <c r="CG550" s="518" t="n">
        <v>0</v>
      </c>
      <c r="CH550" s="518"/>
      <c r="CI550" s="716"/>
      <c r="CL550" s="48" t="n">
        <v>0</v>
      </c>
      <c r="CM550" s="48" t="n">
        <f aca="false">CL550-V550</f>
        <v>0</v>
      </c>
      <c r="CN550" s="702" t="n">
        <f aca="false">SUM(CO550:DR550)</f>
        <v>0</v>
      </c>
      <c r="CO550" s="703" t="n">
        <v>0</v>
      </c>
      <c r="CP550" s="703"/>
      <c r="CQ550" s="703" t="n">
        <v>0</v>
      </c>
      <c r="CR550" s="703"/>
      <c r="CS550" s="703" t="n">
        <v>0</v>
      </c>
      <c r="CT550" s="703" t="n">
        <v>0</v>
      </c>
      <c r="CU550" s="703"/>
      <c r="CV550" s="703"/>
      <c r="CW550" s="703"/>
      <c r="CX550" s="703" t="n">
        <v>0</v>
      </c>
      <c r="CY550" s="703" t="n">
        <v>0</v>
      </c>
      <c r="CZ550" s="703" t="n">
        <v>0</v>
      </c>
      <c r="DA550" s="703"/>
      <c r="DB550" s="703"/>
      <c r="DC550" s="703"/>
      <c r="DD550" s="703"/>
      <c r="DE550" s="703" t="n">
        <v>0</v>
      </c>
      <c r="DF550" s="703"/>
      <c r="DG550" s="703" t="n">
        <v>0</v>
      </c>
      <c r="DH550" s="703" t="n">
        <v>0</v>
      </c>
      <c r="DI550" s="703" t="n">
        <v>0</v>
      </c>
      <c r="DJ550" s="703" t="n">
        <v>0</v>
      </c>
      <c r="DK550" s="703" t="n">
        <v>0</v>
      </c>
      <c r="DL550" s="703" t="n">
        <v>0</v>
      </c>
      <c r="DM550" s="703"/>
      <c r="DN550" s="703"/>
      <c r="DO550" s="703"/>
      <c r="DP550" s="703"/>
      <c r="DQ550" s="703"/>
      <c r="DR550" s="703"/>
      <c r="DS550" s="704" t="n">
        <f aca="false">CN550-V550</f>
        <v>0</v>
      </c>
      <c r="DT550" s="719" t="s">
        <v>1828</v>
      </c>
      <c r="DU550" s="48"/>
    </row>
    <row r="551" customFormat="false" ht="15" hidden="false" customHeight="true" outlineLevel="0" collapsed="false">
      <c r="A551" s="705" t="n">
        <f aca="false">A550+1</f>
        <v>542</v>
      </c>
      <c r="B551" s="706" t="s">
        <v>1099</v>
      </c>
      <c r="C551" s="706" t="s">
        <v>536</v>
      </c>
      <c r="D551" s="706" t="s">
        <v>514</v>
      </c>
      <c r="E551" s="243" t="n">
        <f aca="false">COUNTIF($G$10:$G$1856,$G551)</f>
        <v>1</v>
      </c>
      <c r="F551" s="717" t="s">
        <v>1989</v>
      </c>
      <c r="G551" s="717" t="s">
        <v>1989</v>
      </c>
      <c r="H551" s="707" t="s">
        <v>1236</v>
      </c>
      <c r="I551" s="708" t="s">
        <v>1009</v>
      </c>
      <c r="J551" s="707" t="s">
        <v>322</v>
      </c>
      <c r="K551" s="709" t="s">
        <v>369</v>
      </c>
      <c r="L551" s="707" t="s">
        <v>320</v>
      </c>
      <c r="M551" s="708" t="s">
        <v>1010</v>
      </c>
      <c r="N551" s="710" t="s">
        <v>934</v>
      </c>
      <c r="O551" s="512" t="n">
        <v>2</v>
      </c>
      <c r="P551" s="512" t="n">
        <v>1</v>
      </c>
      <c r="Q551" s="711" t="n">
        <v>0.00054</v>
      </c>
      <c r="R551" s="712"/>
      <c r="S551" s="715" t="n">
        <v>2.12</v>
      </c>
      <c r="T551" s="714" t="n">
        <v>2.12</v>
      </c>
      <c r="U551" s="715"/>
      <c r="V551" s="262" t="n">
        <f aca="false">SUM(W551:CI551)</f>
        <v>0</v>
      </c>
      <c r="W551" s="243" t="n">
        <v>0</v>
      </c>
      <c r="X551" s="243" t="n">
        <v>0</v>
      </c>
      <c r="Y551" s="243" t="n">
        <v>0</v>
      </c>
      <c r="Z551" s="243" t="n">
        <v>0</v>
      </c>
      <c r="AA551" s="243" t="n">
        <v>0</v>
      </c>
      <c r="AB551" s="243" t="n">
        <v>0</v>
      </c>
      <c r="AC551" s="243" t="n">
        <v>0</v>
      </c>
      <c r="AD551" s="243" t="n">
        <v>0</v>
      </c>
      <c r="AE551" s="243" t="n">
        <v>0</v>
      </c>
      <c r="AF551" s="243" t="n">
        <v>0</v>
      </c>
      <c r="AG551" s="243" t="n">
        <v>0</v>
      </c>
      <c r="AH551" s="518" t="n">
        <v>0</v>
      </c>
      <c r="AI551" s="243" t="n">
        <v>0</v>
      </c>
      <c r="AJ551" s="243" t="n">
        <v>0</v>
      </c>
      <c r="AK551" s="518" t="n">
        <v>0</v>
      </c>
      <c r="AL551" s="518" t="n">
        <v>0</v>
      </c>
      <c r="AM551" s="518" t="n">
        <v>0</v>
      </c>
      <c r="AN551" s="518" t="n">
        <v>0</v>
      </c>
      <c r="AO551" s="518" t="n">
        <v>0</v>
      </c>
      <c r="AP551" s="518" t="n">
        <v>0</v>
      </c>
      <c r="AQ551" s="518" t="n">
        <v>0</v>
      </c>
      <c r="AR551" s="518" t="n">
        <v>0</v>
      </c>
      <c r="AS551" s="518" t="n">
        <v>0</v>
      </c>
      <c r="AT551" s="518" t="n">
        <v>0</v>
      </c>
      <c r="AU551" s="518" t="n">
        <v>0</v>
      </c>
      <c r="AV551" s="518" t="n">
        <v>0</v>
      </c>
      <c r="AW551" s="518" t="n">
        <v>0</v>
      </c>
      <c r="AX551" s="518" t="n">
        <v>0</v>
      </c>
      <c r="AY551" s="518" t="n">
        <v>0</v>
      </c>
      <c r="AZ551" s="518" t="n">
        <v>0</v>
      </c>
      <c r="BA551" s="518" t="n">
        <v>0</v>
      </c>
      <c r="BB551" s="518" t="n">
        <v>0</v>
      </c>
      <c r="BC551" s="518" t="n">
        <v>0</v>
      </c>
      <c r="BD551" s="518" t="n">
        <v>0</v>
      </c>
      <c r="BE551" s="518" t="n">
        <v>0</v>
      </c>
      <c r="BF551" s="518" t="n">
        <v>0</v>
      </c>
      <c r="BG551" s="518" t="n">
        <v>0</v>
      </c>
      <c r="BH551" s="518" t="n">
        <v>0</v>
      </c>
      <c r="BI551" s="518" t="n">
        <v>0</v>
      </c>
      <c r="BJ551" s="518"/>
      <c r="BK551" s="518"/>
      <c r="BL551" s="518" t="n">
        <v>0</v>
      </c>
      <c r="BM551" s="518"/>
      <c r="BN551" s="518"/>
      <c r="BO551" s="518"/>
      <c r="BP551" s="518"/>
      <c r="BQ551" s="518"/>
      <c r="BR551" s="518"/>
      <c r="BS551" s="518"/>
      <c r="BT551" s="518"/>
      <c r="BU551" s="518"/>
      <c r="BV551" s="518" t="n">
        <v>0</v>
      </c>
      <c r="BW551" s="518" t="n">
        <v>0</v>
      </c>
      <c r="BX551" s="518" t="n">
        <v>0</v>
      </c>
      <c r="BY551" s="518" t="n">
        <v>0</v>
      </c>
      <c r="BZ551" s="518" t="n">
        <v>0</v>
      </c>
      <c r="CA551" s="518" t="n">
        <v>0</v>
      </c>
      <c r="CB551" s="518" t="n">
        <v>0</v>
      </c>
      <c r="CC551" s="518" t="n">
        <v>0</v>
      </c>
      <c r="CD551" s="518" t="n">
        <v>0</v>
      </c>
      <c r="CE551" s="518" t="n">
        <v>0</v>
      </c>
      <c r="CF551" s="518" t="n">
        <v>0</v>
      </c>
      <c r="CG551" s="518" t="n">
        <v>0</v>
      </c>
      <c r="CH551" s="518"/>
      <c r="CI551" s="716"/>
      <c r="CL551" s="48" t="n">
        <v>0</v>
      </c>
      <c r="CM551" s="48" t="n">
        <f aca="false">CL551-V551</f>
        <v>0</v>
      </c>
      <c r="CN551" s="702" t="n">
        <f aca="false">SUM(CO551:DR551)</f>
        <v>0</v>
      </c>
      <c r="CO551" s="703" t="n">
        <v>0</v>
      </c>
      <c r="CP551" s="703"/>
      <c r="CQ551" s="703" t="n">
        <v>0</v>
      </c>
      <c r="CR551" s="703"/>
      <c r="CS551" s="703" t="n">
        <v>0</v>
      </c>
      <c r="CT551" s="703" t="n">
        <v>0</v>
      </c>
      <c r="CU551" s="703"/>
      <c r="CV551" s="703"/>
      <c r="CW551" s="703"/>
      <c r="CX551" s="703" t="n">
        <v>0</v>
      </c>
      <c r="CY551" s="703" t="n">
        <v>0</v>
      </c>
      <c r="CZ551" s="703" t="n">
        <v>0</v>
      </c>
      <c r="DA551" s="703"/>
      <c r="DB551" s="703"/>
      <c r="DC551" s="703"/>
      <c r="DD551" s="703"/>
      <c r="DE551" s="703" t="n">
        <v>0</v>
      </c>
      <c r="DF551" s="703"/>
      <c r="DG551" s="703" t="n">
        <v>0</v>
      </c>
      <c r="DH551" s="703" t="n">
        <v>0</v>
      </c>
      <c r="DI551" s="703" t="n">
        <v>0</v>
      </c>
      <c r="DJ551" s="703" t="n">
        <v>0</v>
      </c>
      <c r="DK551" s="703" t="n">
        <v>0</v>
      </c>
      <c r="DL551" s="703" t="n">
        <v>0</v>
      </c>
      <c r="DM551" s="703"/>
      <c r="DN551" s="703"/>
      <c r="DO551" s="703"/>
      <c r="DP551" s="703"/>
      <c r="DQ551" s="703"/>
      <c r="DR551" s="703"/>
      <c r="DS551" s="704" t="n">
        <f aca="false">CN551-V551</f>
        <v>0</v>
      </c>
      <c r="DT551" s="719" t="s">
        <v>1828</v>
      </c>
      <c r="DU551" s="48"/>
    </row>
    <row r="552" customFormat="false" ht="15" hidden="false" customHeight="true" outlineLevel="0" collapsed="false">
      <c r="A552" s="705" t="n">
        <f aca="false">A551+1</f>
        <v>543</v>
      </c>
      <c r="B552" s="706" t="s">
        <v>1099</v>
      </c>
      <c r="C552" s="706" t="s">
        <v>536</v>
      </c>
      <c r="D552" s="706" t="s">
        <v>514</v>
      </c>
      <c r="E552" s="243" t="n">
        <f aca="false">COUNTIF($G$10:$G$1856,$G552)</f>
        <v>1</v>
      </c>
      <c r="F552" s="717" t="s">
        <v>1990</v>
      </c>
      <c r="G552" s="717" t="s">
        <v>1990</v>
      </c>
      <c r="H552" s="707" t="s">
        <v>1238</v>
      </c>
      <c r="I552" s="708" t="s">
        <v>1013</v>
      </c>
      <c r="J552" s="707" t="s">
        <v>322</v>
      </c>
      <c r="K552" s="709" t="s">
        <v>369</v>
      </c>
      <c r="L552" s="707" t="s">
        <v>320</v>
      </c>
      <c r="M552" s="708" t="s">
        <v>1014</v>
      </c>
      <c r="N552" s="710" t="s">
        <v>934</v>
      </c>
      <c r="O552" s="512" t="n">
        <v>2</v>
      </c>
      <c r="P552" s="512" t="n">
        <v>1</v>
      </c>
      <c r="Q552" s="711" t="n">
        <v>0.0006822</v>
      </c>
      <c r="R552" s="712"/>
      <c r="S552" s="715" t="n">
        <v>2.68</v>
      </c>
      <c r="T552" s="714" t="n">
        <v>2.68</v>
      </c>
      <c r="U552" s="715"/>
      <c r="V552" s="262" t="n">
        <f aca="false">SUM(W552:CI552)</f>
        <v>0</v>
      </c>
      <c r="W552" s="243" t="n">
        <v>0</v>
      </c>
      <c r="X552" s="243" t="n">
        <v>0</v>
      </c>
      <c r="Y552" s="243" t="n">
        <v>0</v>
      </c>
      <c r="Z552" s="243" t="n">
        <v>0</v>
      </c>
      <c r="AA552" s="243" t="n">
        <v>0</v>
      </c>
      <c r="AB552" s="243" t="n">
        <v>0</v>
      </c>
      <c r="AC552" s="243" t="n">
        <v>0</v>
      </c>
      <c r="AD552" s="243" t="n">
        <v>0</v>
      </c>
      <c r="AE552" s="243" t="n">
        <v>0</v>
      </c>
      <c r="AF552" s="243" t="n">
        <v>0</v>
      </c>
      <c r="AG552" s="243" t="n">
        <v>0</v>
      </c>
      <c r="AH552" s="518" t="n">
        <v>0</v>
      </c>
      <c r="AI552" s="243" t="n">
        <v>0</v>
      </c>
      <c r="AJ552" s="243" t="n">
        <v>0</v>
      </c>
      <c r="AK552" s="518" t="n">
        <v>0</v>
      </c>
      <c r="AL552" s="518" t="n">
        <v>0</v>
      </c>
      <c r="AM552" s="518" t="n">
        <v>0</v>
      </c>
      <c r="AN552" s="518" t="n">
        <v>0</v>
      </c>
      <c r="AO552" s="518" t="n">
        <v>0</v>
      </c>
      <c r="AP552" s="518" t="n">
        <v>0</v>
      </c>
      <c r="AQ552" s="518" t="n">
        <v>0</v>
      </c>
      <c r="AR552" s="518" t="n">
        <v>0</v>
      </c>
      <c r="AS552" s="518" t="n">
        <v>0</v>
      </c>
      <c r="AT552" s="518" t="n">
        <v>0</v>
      </c>
      <c r="AU552" s="518" t="n">
        <v>0</v>
      </c>
      <c r="AV552" s="518" t="n">
        <v>0</v>
      </c>
      <c r="AW552" s="518" t="n">
        <v>0</v>
      </c>
      <c r="AX552" s="518" t="n">
        <v>0</v>
      </c>
      <c r="AY552" s="518" t="n">
        <v>0</v>
      </c>
      <c r="AZ552" s="518" t="n">
        <v>0</v>
      </c>
      <c r="BA552" s="518" t="n">
        <v>0</v>
      </c>
      <c r="BB552" s="518" t="n">
        <v>0</v>
      </c>
      <c r="BC552" s="518" t="n">
        <v>0</v>
      </c>
      <c r="BD552" s="518" t="n">
        <v>0</v>
      </c>
      <c r="BE552" s="518" t="n">
        <v>0</v>
      </c>
      <c r="BF552" s="518" t="n">
        <v>0</v>
      </c>
      <c r="BG552" s="518" t="n">
        <v>0</v>
      </c>
      <c r="BH552" s="518" t="n">
        <v>0</v>
      </c>
      <c r="BI552" s="518" t="n">
        <v>0</v>
      </c>
      <c r="BJ552" s="518"/>
      <c r="BK552" s="518"/>
      <c r="BL552" s="518" t="n">
        <v>0</v>
      </c>
      <c r="BM552" s="518"/>
      <c r="BN552" s="518"/>
      <c r="BO552" s="518"/>
      <c r="BP552" s="518"/>
      <c r="BQ552" s="518"/>
      <c r="BR552" s="518"/>
      <c r="BS552" s="518"/>
      <c r="BT552" s="518"/>
      <c r="BU552" s="518"/>
      <c r="BV552" s="518" t="n">
        <v>0</v>
      </c>
      <c r="BW552" s="518" t="n">
        <v>0</v>
      </c>
      <c r="BX552" s="518" t="n">
        <v>0</v>
      </c>
      <c r="BY552" s="518" t="n">
        <v>0</v>
      </c>
      <c r="BZ552" s="518" t="n">
        <v>0</v>
      </c>
      <c r="CA552" s="518" t="n">
        <v>0</v>
      </c>
      <c r="CB552" s="518" t="n">
        <v>0</v>
      </c>
      <c r="CC552" s="518" t="n">
        <v>0</v>
      </c>
      <c r="CD552" s="518" t="n">
        <v>0</v>
      </c>
      <c r="CE552" s="518" t="n">
        <v>0</v>
      </c>
      <c r="CF552" s="518" t="n">
        <v>0</v>
      </c>
      <c r="CG552" s="518" t="n">
        <v>0</v>
      </c>
      <c r="CH552" s="518"/>
      <c r="CI552" s="716"/>
      <c r="CL552" s="48" t="n">
        <v>0</v>
      </c>
      <c r="CM552" s="48" t="n">
        <f aca="false">CL552-V552</f>
        <v>0</v>
      </c>
      <c r="CN552" s="702" t="n">
        <f aca="false">SUM(CO552:DR552)</f>
        <v>0</v>
      </c>
      <c r="CO552" s="703" t="n">
        <v>0</v>
      </c>
      <c r="CP552" s="703"/>
      <c r="CQ552" s="703" t="n">
        <v>0</v>
      </c>
      <c r="CR552" s="703"/>
      <c r="CS552" s="703" t="n">
        <v>0</v>
      </c>
      <c r="CT552" s="703" t="n">
        <v>0</v>
      </c>
      <c r="CU552" s="703"/>
      <c r="CV552" s="703"/>
      <c r="CW552" s="703"/>
      <c r="CX552" s="703" t="n">
        <v>0</v>
      </c>
      <c r="CY552" s="703" t="n">
        <v>0</v>
      </c>
      <c r="CZ552" s="703" t="n">
        <v>0</v>
      </c>
      <c r="DA552" s="703"/>
      <c r="DB552" s="703"/>
      <c r="DC552" s="703"/>
      <c r="DD552" s="703"/>
      <c r="DE552" s="703" t="n">
        <v>0</v>
      </c>
      <c r="DF552" s="703"/>
      <c r="DG552" s="703" t="n">
        <v>0</v>
      </c>
      <c r="DH552" s="703" t="n">
        <v>0</v>
      </c>
      <c r="DI552" s="703" t="n">
        <v>0</v>
      </c>
      <c r="DJ552" s="703" t="n">
        <v>0</v>
      </c>
      <c r="DK552" s="703" t="n">
        <v>0</v>
      </c>
      <c r="DL552" s="703" t="n">
        <v>0</v>
      </c>
      <c r="DM552" s="703"/>
      <c r="DN552" s="703"/>
      <c r="DO552" s="703"/>
      <c r="DP552" s="703"/>
      <c r="DQ552" s="703"/>
      <c r="DR552" s="703"/>
      <c r="DS552" s="704" t="n">
        <f aca="false">CN552-V552</f>
        <v>0</v>
      </c>
      <c r="DT552" s="719" t="s">
        <v>1828</v>
      </c>
      <c r="DU552" s="48"/>
    </row>
    <row r="553" customFormat="false" ht="15" hidden="false" customHeight="true" outlineLevel="0" collapsed="false">
      <c r="A553" s="705" t="n">
        <f aca="false">A552+1</f>
        <v>544</v>
      </c>
      <c r="B553" s="706" t="s">
        <v>1099</v>
      </c>
      <c r="C553" s="706" t="s">
        <v>536</v>
      </c>
      <c r="D553" s="706" t="s">
        <v>514</v>
      </c>
      <c r="E553" s="243" t="n">
        <f aca="false">COUNTIF($G$10:$G$1856,$G553)</f>
        <v>1</v>
      </c>
      <c r="F553" s="717" t="s">
        <v>1991</v>
      </c>
      <c r="G553" s="717" t="s">
        <v>1991</v>
      </c>
      <c r="H553" s="707" t="s">
        <v>1240</v>
      </c>
      <c r="I553" s="708" t="s">
        <v>1094</v>
      </c>
      <c r="J553" s="707" t="s">
        <v>322</v>
      </c>
      <c r="K553" s="709" t="s">
        <v>369</v>
      </c>
      <c r="L553" s="707" t="s">
        <v>320</v>
      </c>
      <c r="M553" s="708" t="s">
        <v>1241</v>
      </c>
      <c r="N553" s="710" t="s">
        <v>934</v>
      </c>
      <c r="O553" s="512" t="n">
        <v>2</v>
      </c>
      <c r="P553" s="512" t="n">
        <v>1</v>
      </c>
      <c r="Q553" s="711" t="n">
        <v>0.000341931</v>
      </c>
      <c r="R553" s="712"/>
      <c r="S553" s="715" t="n">
        <v>1.34</v>
      </c>
      <c r="T553" s="714" t="n">
        <v>1.34</v>
      </c>
      <c r="U553" s="715"/>
      <c r="V553" s="262" t="n">
        <f aca="false">SUM(W553:CI553)</f>
        <v>0</v>
      </c>
      <c r="W553" s="243" t="n">
        <v>0</v>
      </c>
      <c r="X553" s="243" t="n">
        <v>0</v>
      </c>
      <c r="Y553" s="243" t="n">
        <v>0</v>
      </c>
      <c r="Z553" s="243" t="n">
        <v>0</v>
      </c>
      <c r="AA553" s="243" t="n">
        <v>0</v>
      </c>
      <c r="AB553" s="243" t="n">
        <v>0</v>
      </c>
      <c r="AC553" s="243" t="n">
        <v>0</v>
      </c>
      <c r="AD553" s="243" t="n">
        <v>0</v>
      </c>
      <c r="AE553" s="243" t="n">
        <v>0</v>
      </c>
      <c r="AF553" s="243" t="n">
        <v>0</v>
      </c>
      <c r="AG553" s="243" t="n">
        <v>0</v>
      </c>
      <c r="AH553" s="518" t="n">
        <v>0</v>
      </c>
      <c r="AI553" s="243" t="n">
        <v>0</v>
      </c>
      <c r="AJ553" s="243" t="n">
        <v>0</v>
      </c>
      <c r="AK553" s="518" t="n">
        <v>0</v>
      </c>
      <c r="AL553" s="518" t="n">
        <v>0</v>
      </c>
      <c r="AM553" s="518" t="n">
        <v>0</v>
      </c>
      <c r="AN553" s="518" t="n">
        <v>0</v>
      </c>
      <c r="AO553" s="518" t="n">
        <v>0</v>
      </c>
      <c r="AP553" s="518" t="n">
        <v>0</v>
      </c>
      <c r="AQ553" s="518" t="n">
        <v>0</v>
      </c>
      <c r="AR553" s="518" t="n">
        <v>0</v>
      </c>
      <c r="AS553" s="518" t="n">
        <v>0</v>
      </c>
      <c r="AT553" s="518" t="n">
        <v>0</v>
      </c>
      <c r="AU553" s="518" t="n">
        <v>0</v>
      </c>
      <c r="AV553" s="518" t="n">
        <v>0</v>
      </c>
      <c r="AW553" s="518" t="n">
        <v>0</v>
      </c>
      <c r="AX553" s="518" t="n">
        <v>0</v>
      </c>
      <c r="AY553" s="518" t="n">
        <v>0</v>
      </c>
      <c r="AZ553" s="518" t="n">
        <v>0</v>
      </c>
      <c r="BA553" s="518" t="n">
        <v>0</v>
      </c>
      <c r="BB553" s="518" t="n">
        <v>0</v>
      </c>
      <c r="BC553" s="518" t="n">
        <v>0</v>
      </c>
      <c r="BD553" s="518" t="n">
        <v>0</v>
      </c>
      <c r="BE553" s="518" t="n">
        <v>0</v>
      </c>
      <c r="BF553" s="518" t="n">
        <v>0</v>
      </c>
      <c r="BG553" s="518" t="n">
        <v>0</v>
      </c>
      <c r="BH553" s="518" t="n">
        <v>0</v>
      </c>
      <c r="BI553" s="518" t="n">
        <v>0</v>
      </c>
      <c r="BJ553" s="518"/>
      <c r="BK553" s="518"/>
      <c r="BL553" s="518" t="n">
        <v>0</v>
      </c>
      <c r="BM553" s="518"/>
      <c r="BN553" s="518"/>
      <c r="BO553" s="518"/>
      <c r="BP553" s="518"/>
      <c r="BQ553" s="518"/>
      <c r="BR553" s="518"/>
      <c r="BS553" s="518"/>
      <c r="BT553" s="518"/>
      <c r="BU553" s="518"/>
      <c r="BV553" s="518" t="n">
        <v>0</v>
      </c>
      <c r="BW553" s="518" t="n">
        <v>0</v>
      </c>
      <c r="BX553" s="518" t="n">
        <v>0</v>
      </c>
      <c r="BY553" s="518" t="n">
        <v>0</v>
      </c>
      <c r="BZ553" s="518" t="n">
        <v>0</v>
      </c>
      <c r="CA553" s="518" t="n">
        <v>0</v>
      </c>
      <c r="CB553" s="518" t="n">
        <v>0</v>
      </c>
      <c r="CC553" s="518" t="n">
        <v>0</v>
      </c>
      <c r="CD553" s="518" t="n">
        <v>0</v>
      </c>
      <c r="CE553" s="518" t="n">
        <v>0</v>
      </c>
      <c r="CF553" s="518" t="n">
        <v>0</v>
      </c>
      <c r="CG553" s="518" t="n">
        <v>0</v>
      </c>
      <c r="CH553" s="518"/>
      <c r="CI553" s="716"/>
      <c r="CL553" s="48" t="n">
        <v>0</v>
      </c>
      <c r="CM553" s="48" t="n">
        <f aca="false">CL553-V553</f>
        <v>0</v>
      </c>
      <c r="CN553" s="702" t="n">
        <f aca="false">SUM(CO553:DR553)</f>
        <v>0</v>
      </c>
      <c r="CO553" s="703" t="n">
        <v>0</v>
      </c>
      <c r="CP553" s="703"/>
      <c r="CQ553" s="703" t="n">
        <v>0</v>
      </c>
      <c r="CR553" s="703"/>
      <c r="CS553" s="703" t="n">
        <v>0</v>
      </c>
      <c r="CT553" s="703" t="n">
        <v>0</v>
      </c>
      <c r="CU553" s="703"/>
      <c r="CV553" s="703"/>
      <c r="CW553" s="703"/>
      <c r="CX553" s="703" t="n">
        <v>0</v>
      </c>
      <c r="CY553" s="703" t="n">
        <v>0</v>
      </c>
      <c r="CZ553" s="703" t="n">
        <v>0</v>
      </c>
      <c r="DA553" s="703"/>
      <c r="DB553" s="703"/>
      <c r="DC553" s="703"/>
      <c r="DD553" s="703"/>
      <c r="DE553" s="703" t="n">
        <v>0</v>
      </c>
      <c r="DF553" s="703"/>
      <c r="DG553" s="703" t="n">
        <v>0</v>
      </c>
      <c r="DH553" s="703" t="n">
        <v>0</v>
      </c>
      <c r="DI553" s="703" t="n">
        <v>0</v>
      </c>
      <c r="DJ553" s="703" t="n">
        <v>0</v>
      </c>
      <c r="DK553" s="703" t="n">
        <v>0</v>
      </c>
      <c r="DL553" s="703" t="n">
        <v>0</v>
      </c>
      <c r="DM553" s="703"/>
      <c r="DN553" s="703"/>
      <c r="DO553" s="703"/>
      <c r="DP553" s="703"/>
      <c r="DQ553" s="703"/>
      <c r="DR553" s="703"/>
      <c r="DS553" s="704" t="n">
        <f aca="false">CN553-V553</f>
        <v>0</v>
      </c>
      <c r="DT553" s="719" t="s">
        <v>1828</v>
      </c>
      <c r="DU553" s="48"/>
    </row>
    <row r="554" customFormat="false" ht="15" hidden="false" customHeight="true" outlineLevel="0" collapsed="false">
      <c r="A554" s="705" t="n">
        <f aca="false">A553+1</f>
        <v>545</v>
      </c>
      <c r="B554" s="706" t="s">
        <v>1099</v>
      </c>
      <c r="C554" s="706" t="s">
        <v>518</v>
      </c>
      <c r="D554" s="706" t="s">
        <v>514</v>
      </c>
      <c r="E554" s="243" t="n">
        <f aca="false">COUNTIF($G$10:$G$1856,$G554)</f>
        <v>1</v>
      </c>
      <c r="F554" s="717" t="s">
        <v>1992</v>
      </c>
      <c r="G554" s="717" t="s">
        <v>1992</v>
      </c>
      <c r="H554" s="707" t="s">
        <v>1201</v>
      </c>
      <c r="I554" s="708" t="s">
        <v>932</v>
      </c>
      <c r="J554" s="720" t="s">
        <v>346</v>
      </c>
      <c r="K554" s="294" t="s">
        <v>302</v>
      </c>
      <c r="L554" s="720" t="s">
        <v>345</v>
      </c>
      <c r="M554" s="708" t="s">
        <v>933</v>
      </c>
      <c r="N554" s="710" t="s">
        <v>934</v>
      </c>
      <c r="O554" s="512" t="n">
        <v>1</v>
      </c>
      <c r="P554" s="512" t="n">
        <v>1</v>
      </c>
      <c r="Q554" s="711" t="n">
        <v>0.009161208</v>
      </c>
      <c r="R554" s="712"/>
      <c r="S554" s="715" t="n">
        <v>36.84</v>
      </c>
      <c r="T554" s="714" t="n">
        <v>36.84</v>
      </c>
      <c r="U554" s="715"/>
      <c r="V554" s="262" t="n">
        <f aca="false">SUM(W554:CI554)</f>
        <v>0</v>
      </c>
      <c r="W554" s="243" t="n">
        <v>0</v>
      </c>
      <c r="X554" s="243" t="n">
        <v>0</v>
      </c>
      <c r="Y554" s="243" t="n">
        <v>0</v>
      </c>
      <c r="Z554" s="243" t="n">
        <v>0</v>
      </c>
      <c r="AA554" s="243" t="n">
        <v>0</v>
      </c>
      <c r="AB554" s="243" t="n">
        <v>0</v>
      </c>
      <c r="AC554" s="243" t="n">
        <v>0</v>
      </c>
      <c r="AD554" s="243" t="n">
        <v>0</v>
      </c>
      <c r="AE554" s="243" t="n">
        <v>0</v>
      </c>
      <c r="AF554" s="243" t="n">
        <v>0</v>
      </c>
      <c r="AG554" s="243" t="n">
        <v>0</v>
      </c>
      <c r="AH554" s="518" t="n">
        <v>0</v>
      </c>
      <c r="AI554" s="243" t="n">
        <v>0</v>
      </c>
      <c r="AJ554" s="243" t="n">
        <v>0</v>
      </c>
      <c r="AK554" s="518" t="n">
        <v>0</v>
      </c>
      <c r="AL554" s="518" t="n">
        <v>0</v>
      </c>
      <c r="AM554" s="518" t="n">
        <v>0</v>
      </c>
      <c r="AN554" s="518" t="n">
        <v>0</v>
      </c>
      <c r="AO554" s="518" t="n">
        <v>0</v>
      </c>
      <c r="AP554" s="518" t="n">
        <v>0</v>
      </c>
      <c r="AQ554" s="518" t="n">
        <v>0</v>
      </c>
      <c r="AR554" s="518" t="n">
        <v>0</v>
      </c>
      <c r="AS554" s="518" t="n">
        <v>0</v>
      </c>
      <c r="AT554" s="518" t="n">
        <v>0</v>
      </c>
      <c r="AU554" s="518" t="n">
        <v>0</v>
      </c>
      <c r="AV554" s="518" t="n">
        <v>0</v>
      </c>
      <c r="AW554" s="518" t="n">
        <v>0</v>
      </c>
      <c r="AX554" s="518" t="n">
        <v>0</v>
      </c>
      <c r="AY554" s="518" t="n">
        <v>0</v>
      </c>
      <c r="AZ554" s="518" t="n">
        <v>0</v>
      </c>
      <c r="BA554" s="518" t="n">
        <v>0</v>
      </c>
      <c r="BB554" s="518" t="n">
        <v>0</v>
      </c>
      <c r="BC554" s="518" t="n">
        <v>0</v>
      </c>
      <c r="BD554" s="518" t="n">
        <v>0</v>
      </c>
      <c r="BE554" s="518" t="n">
        <v>0</v>
      </c>
      <c r="BF554" s="518" t="n">
        <v>0</v>
      </c>
      <c r="BG554" s="518" t="n">
        <v>0</v>
      </c>
      <c r="BH554" s="518" t="n">
        <v>0</v>
      </c>
      <c r="BI554" s="518" t="n">
        <v>0</v>
      </c>
      <c r="BJ554" s="518"/>
      <c r="BK554" s="518"/>
      <c r="BL554" s="518" t="n">
        <v>0</v>
      </c>
      <c r="BM554" s="518"/>
      <c r="BN554" s="518"/>
      <c r="BO554" s="518"/>
      <c r="BP554" s="518"/>
      <c r="BQ554" s="518"/>
      <c r="BR554" s="518"/>
      <c r="BS554" s="518"/>
      <c r="BT554" s="518"/>
      <c r="BU554" s="518"/>
      <c r="BV554" s="518" t="n">
        <v>0</v>
      </c>
      <c r="BW554" s="518" t="n">
        <v>0</v>
      </c>
      <c r="BX554" s="518" t="n">
        <v>0</v>
      </c>
      <c r="BY554" s="518" t="n">
        <v>0</v>
      </c>
      <c r="BZ554" s="518" t="n">
        <v>0</v>
      </c>
      <c r="CA554" s="518" t="n">
        <v>0</v>
      </c>
      <c r="CB554" s="518" t="n">
        <v>0</v>
      </c>
      <c r="CC554" s="518" t="n">
        <v>0</v>
      </c>
      <c r="CD554" s="518" t="n">
        <v>0</v>
      </c>
      <c r="CE554" s="518" t="n">
        <v>0</v>
      </c>
      <c r="CF554" s="518" t="n">
        <v>0</v>
      </c>
      <c r="CG554" s="518" t="n">
        <v>0</v>
      </c>
      <c r="CH554" s="518"/>
      <c r="CI554" s="716"/>
      <c r="CL554" s="48" t="n">
        <v>0</v>
      </c>
      <c r="CM554" s="48" t="n">
        <f aca="false">CL554-V554</f>
        <v>0</v>
      </c>
      <c r="CN554" s="702" t="n">
        <f aca="false">SUM(CO554:DR554)</f>
        <v>0</v>
      </c>
      <c r="CO554" s="703" t="n">
        <v>0</v>
      </c>
      <c r="CP554" s="703"/>
      <c r="CQ554" s="703" t="n">
        <v>0</v>
      </c>
      <c r="CR554" s="703"/>
      <c r="CS554" s="703" t="n">
        <v>0</v>
      </c>
      <c r="CT554" s="703" t="n">
        <v>0</v>
      </c>
      <c r="CU554" s="703"/>
      <c r="CV554" s="703"/>
      <c r="CW554" s="703"/>
      <c r="CX554" s="703" t="n">
        <v>0</v>
      </c>
      <c r="CY554" s="703" t="n">
        <v>0</v>
      </c>
      <c r="CZ554" s="703" t="n">
        <v>0</v>
      </c>
      <c r="DA554" s="703"/>
      <c r="DB554" s="703"/>
      <c r="DC554" s="703"/>
      <c r="DD554" s="703"/>
      <c r="DE554" s="703" t="n">
        <v>0</v>
      </c>
      <c r="DF554" s="703"/>
      <c r="DG554" s="703" t="n">
        <v>0</v>
      </c>
      <c r="DH554" s="703" t="n">
        <v>0</v>
      </c>
      <c r="DI554" s="703" t="n">
        <v>0</v>
      </c>
      <c r="DJ554" s="703" t="n">
        <v>0</v>
      </c>
      <c r="DK554" s="703" t="n">
        <v>0</v>
      </c>
      <c r="DL554" s="703" t="n">
        <v>0</v>
      </c>
      <c r="DM554" s="703"/>
      <c r="DN554" s="703"/>
      <c r="DO554" s="703"/>
      <c r="DP554" s="703"/>
      <c r="DQ554" s="703"/>
      <c r="DR554" s="703"/>
      <c r="DS554" s="704" t="n">
        <f aca="false">CN554-V554</f>
        <v>0</v>
      </c>
      <c r="DT554" s="719" t="s">
        <v>1828</v>
      </c>
      <c r="DU554" s="48"/>
    </row>
    <row r="555" customFormat="false" ht="15" hidden="false" customHeight="true" outlineLevel="0" collapsed="false">
      <c r="A555" s="705" t="n">
        <f aca="false">A554+1</f>
        <v>546</v>
      </c>
      <c r="B555" s="706" t="s">
        <v>1099</v>
      </c>
      <c r="C555" s="706" t="s">
        <v>518</v>
      </c>
      <c r="D555" s="706" t="s">
        <v>514</v>
      </c>
      <c r="E555" s="243" t="n">
        <f aca="false">COUNTIF($G$10:$G$1856,$G555)</f>
        <v>1</v>
      </c>
      <c r="F555" s="717" t="s">
        <v>1993</v>
      </c>
      <c r="G555" s="717" t="s">
        <v>1993</v>
      </c>
      <c r="H555" s="707" t="s">
        <v>1203</v>
      </c>
      <c r="I555" s="708" t="s">
        <v>945</v>
      </c>
      <c r="J555" s="720" t="s">
        <v>346</v>
      </c>
      <c r="K555" s="294" t="s">
        <v>302</v>
      </c>
      <c r="L555" s="720" t="s">
        <v>345</v>
      </c>
      <c r="M555" s="708" t="s">
        <v>946</v>
      </c>
      <c r="N555" s="710" t="s">
        <v>934</v>
      </c>
      <c r="O555" s="512" t="n">
        <v>1</v>
      </c>
      <c r="P555" s="512" t="n">
        <v>1</v>
      </c>
      <c r="Q555" s="711" t="n">
        <v>0.008002179</v>
      </c>
      <c r="R555" s="712"/>
      <c r="S555" s="715" t="n">
        <v>32.19</v>
      </c>
      <c r="T555" s="714" t="n">
        <v>32.19</v>
      </c>
      <c r="U555" s="715"/>
      <c r="V555" s="262" t="n">
        <f aca="false">SUM(W555:CI555)</f>
        <v>0</v>
      </c>
      <c r="W555" s="243" t="n">
        <v>0</v>
      </c>
      <c r="X555" s="243" t="n">
        <v>0</v>
      </c>
      <c r="Y555" s="243" t="n">
        <v>0</v>
      </c>
      <c r="Z555" s="243" t="n">
        <v>0</v>
      </c>
      <c r="AA555" s="243" t="n">
        <v>0</v>
      </c>
      <c r="AB555" s="243" t="n">
        <v>0</v>
      </c>
      <c r="AC555" s="243" t="n">
        <v>0</v>
      </c>
      <c r="AD555" s="243" t="n">
        <v>0</v>
      </c>
      <c r="AE555" s="243" t="n">
        <v>0</v>
      </c>
      <c r="AF555" s="243" t="n">
        <v>0</v>
      </c>
      <c r="AG555" s="243" t="n">
        <v>0</v>
      </c>
      <c r="AH555" s="518" t="n">
        <v>0</v>
      </c>
      <c r="AI555" s="243" t="n">
        <v>0</v>
      </c>
      <c r="AJ555" s="243" t="n">
        <v>0</v>
      </c>
      <c r="AK555" s="518" t="n">
        <v>0</v>
      </c>
      <c r="AL555" s="518" t="n">
        <v>0</v>
      </c>
      <c r="AM555" s="518" t="n">
        <v>0</v>
      </c>
      <c r="AN555" s="518" t="n">
        <v>0</v>
      </c>
      <c r="AO555" s="518" t="n">
        <v>0</v>
      </c>
      <c r="AP555" s="518" t="n">
        <v>0</v>
      </c>
      <c r="AQ555" s="518" t="n">
        <v>0</v>
      </c>
      <c r="AR555" s="518" t="n">
        <v>0</v>
      </c>
      <c r="AS555" s="518" t="n">
        <v>0</v>
      </c>
      <c r="AT555" s="518" t="n">
        <v>0</v>
      </c>
      <c r="AU555" s="518" t="n">
        <v>0</v>
      </c>
      <c r="AV555" s="518" t="n">
        <v>0</v>
      </c>
      <c r="AW555" s="518" t="n">
        <v>0</v>
      </c>
      <c r="AX555" s="518" t="n">
        <v>0</v>
      </c>
      <c r="AY555" s="518" t="n">
        <v>0</v>
      </c>
      <c r="AZ555" s="518" t="n">
        <v>0</v>
      </c>
      <c r="BA555" s="518" t="n">
        <v>0</v>
      </c>
      <c r="BB555" s="518" t="n">
        <v>0</v>
      </c>
      <c r="BC555" s="518" t="n">
        <v>0</v>
      </c>
      <c r="BD555" s="518" t="n">
        <v>0</v>
      </c>
      <c r="BE555" s="518" t="n">
        <v>0</v>
      </c>
      <c r="BF555" s="518" t="n">
        <v>0</v>
      </c>
      <c r="BG555" s="518" t="n">
        <v>0</v>
      </c>
      <c r="BH555" s="518" t="n">
        <v>0</v>
      </c>
      <c r="BI555" s="518" t="n">
        <v>0</v>
      </c>
      <c r="BJ555" s="518"/>
      <c r="BK555" s="518"/>
      <c r="BL555" s="518" t="n">
        <v>0</v>
      </c>
      <c r="BM555" s="518"/>
      <c r="BN555" s="518"/>
      <c r="BO555" s="518"/>
      <c r="BP555" s="518"/>
      <c r="BQ555" s="518"/>
      <c r="BR555" s="518"/>
      <c r="BS555" s="518"/>
      <c r="BT555" s="518"/>
      <c r="BU555" s="518"/>
      <c r="BV555" s="518" t="n">
        <v>0</v>
      </c>
      <c r="BW555" s="518" t="n">
        <v>0</v>
      </c>
      <c r="BX555" s="518" t="n">
        <v>0</v>
      </c>
      <c r="BY555" s="518" t="n">
        <v>0</v>
      </c>
      <c r="BZ555" s="518" t="n">
        <v>0</v>
      </c>
      <c r="CA555" s="518" t="n">
        <v>0</v>
      </c>
      <c r="CB555" s="518" t="n">
        <v>0</v>
      </c>
      <c r="CC555" s="518" t="n">
        <v>0</v>
      </c>
      <c r="CD555" s="518" t="n">
        <v>0</v>
      </c>
      <c r="CE555" s="518" t="n">
        <v>0</v>
      </c>
      <c r="CF555" s="518" t="n">
        <v>0</v>
      </c>
      <c r="CG555" s="518" t="n">
        <v>0</v>
      </c>
      <c r="CH555" s="518"/>
      <c r="CI555" s="716"/>
      <c r="CL555" s="48" t="n">
        <v>0</v>
      </c>
      <c r="CM555" s="48" t="n">
        <f aca="false">CL555-V555</f>
        <v>0</v>
      </c>
      <c r="CN555" s="702" t="n">
        <f aca="false">SUM(CO555:DR555)</f>
        <v>0</v>
      </c>
      <c r="CO555" s="703" t="n">
        <v>0</v>
      </c>
      <c r="CP555" s="703"/>
      <c r="CQ555" s="703" t="n">
        <v>0</v>
      </c>
      <c r="CR555" s="703"/>
      <c r="CS555" s="703" t="n">
        <v>0</v>
      </c>
      <c r="CT555" s="703" t="n">
        <v>0</v>
      </c>
      <c r="CU555" s="703"/>
      <c r="CV555" s="703"/>
      <c r="CW555" s="703"/>
      <c r="CX555" s="703" t="n">
        <v>0</v>
      </c>
      <c r="CY555" s="703" t="n">
        <v>0</v>
      </c>
      <c r="CZ555" s="703" t="n">
        <v>0</v>
      </c>
      <c r="DA555" s="703"/>
      <c r="DB555" s="703"/>
      <c r="DC555" s="703"/>
      <c r="DD555" s="703"/>
      <c r="DE555" s="703" t="n">
        <v>0</v>
      </c>
      <c r="DF555" s="703"/>
      <c r="DG555" s="703" t="n">
        <v>0</v>
      </c>
      <c r="DH555" s="703" t="n">
        <v>0</v>
      </c>
      <c r="DI555" s="703" t="n">
        <v>0</v>
      </c>
      <c r="DJ555" s="703" t="n">
        <v>0</v>
      </c>
      <c r="DK555" s="703" t="n">
        <v>0</v>
      </c>
      <c r="DL555" s="703" t="n">
        <v>0</v>
      </c>
      <c r="DM555" s="703"/>
      <c r="DN555" s="703"/>
      <c r="DO555" s="703"/>
      <c r="DP555" s="703"/>
      <c r="DQ555" s="703"/>
      <c r="DR555" s="703"/>
      <c r="DS555" s="704" t="n">
        <f aca="false">CN555-V555</f>
        <v>0</v>
      </c>
      <c r="DT555" s="719" t="s">
        <v>1828</v>
      </c>
      <c r="DU555" s="48"/>
    </row>
    <row r="556" customFormat="false" ht="15" hidden="false" customHeight="true" outlineLevel="0" collapsed="false">
      <c r="A556" s="705" t="n">
        <f aca="false">A555+1</f>
        <v>547</v>
      </c>
      <c r="B556" s="706" t="s">
        <v>1099</v>
      </c>
      <c r="C556" s="706" t="s">
        <v>518</v>
      </c>
      <c r="D556" s="706" t="s">
        <v>514</v>
      </c>
      <c r="E556" s="243" t="n">
        <f aca="false">COUNTIF($G$10:$G$1856,$G556)</f>
        <v>1</v>
      </c>
      <c r="F556" s="717" t="s">
        <v>1994</v>
      </c>
      <c r="G556" s="717" t="s">
        <v>1994</v>
      </c>
      <c r="H556" s="707" t="s">
        <v>1205</v>
      </c>
      <c r="I556" s="708" t="s">
        <v>949</v>
      </c>
      <c r="J556" s="720" t="s">
        <v>346</v>
      </c>
      <c r="K556" s="294" t="s">
        <v>302</v>
      </c>
      <c r="L556" s="720" t="s">
        <v>345</v>
      </c>
      <c r="M556" s="708" t="s">
        <v>950</v>
      </c>
      <c r="N556" s="710" t="s">
        <v>934</v>
      </c>
      <c r="O556" s="512" t="n">
        <v>1</v>
      </c>
      <c r="P556" s="512" t="n">
        <v>1</v>
      </c>
      <c r="Q556" s="711" t="n">
        <v>0.008002179</v>
      </c>
      <c r="R556" s="712"/>
      <c r="S556" s="715" t="n">
        <v>32.19</v>
      </c>
      <c r="T556" s="714" t="n">
        <v>32.19</v>
      </c>
      <c r="U556" s="715"/>
      <c r="V556" s="262" t="n">
        <f aca="false">SUM(W556:CI556)</f>
        <v>0</v>
      </c>
      <c r="W556" s="243" t="n">
        <v>0</v>
      </c>
      <c r="X556" s="243" t="n">
        <v>0</v>
      </c>
      <c r="Y556" s="243" t="n">
        <v>0</v>
      </c>
      <c r="Z556" s="243" t="n">
        <v>0</v>
      </c>
      <c r="AA556" s="243" t="n">
        <v>0</v>
      </c>
      <c r="AB556" s="243" t="n">
        <v>0</v>
      </c>
      <c r="AC556" s="243" t="n">
        <v>0</v>
      </c>
      <c r="AD556" s="243" t="n">
        <v>0</v>
      </c>
      <c r="AE556" s="243" t="n">
        <v>0</v>
      </c>
      <c r="AF556" s="243" t="n">
        <v>0</v>
      </c>
      <c r="AG556" s="243" t="n">
        <v>0</v>
      </c>
      <c r="AH556" s="518" t="n">
        <v>0</v>
      </c>
      <c r="AI556" s="243" t="n">
        <v>0</v>
      </c>
      <c r="AJ556" s="243" t="n">
        <v>0</v>
      </c>
      <c r="AK556" s="518" t="n">
        <v>0</v>
      </c>
      <c r="AL556" s="518" t="n">
        <v>0</v>
      </c>
      <c r="AM556" s="518" t="n">
        <v>0</v>
      </c>
      <c r="AN556" s="518" t="n">
        <v>0</v>
      </c>
      <c r="AO556" s="518" t="n">
        <v>0</v>
      </c>
      <c r="AP556" s="518" t="n">
        <v>0</v>
      </c>
      <c r="AQ556" s="518" t="n">
        <v>0</v>
      </c>
      <c r="AR556" s="518" t="n">
        <v>0</v>
      </c>
      <c r="AS556" s="518" t="n">
        <v>0</v>
      </c>
      <c r="AT556" s="518" t="n">
        <v>0</v>
      </c>
      <c r="AU556" s="518" t="n">
        <v>0</v>
      </c>
      <c r="AV556" s="518" t="n">
        <v>0</v>
      </c>
      <c r="AW556" s="518" t="n">
        <v>0</v>
      </c>
      <c r="AX556" s="518" t="n">
        <v>0</v>
      </c>
      <c r="AY556" s="518" t="n">
        <v>0</v>
      </c>
      <c r="AZ556" s="518" t="n">
        <v>0</v>
      </c>
      <c r="BA556" s="518" t="n">
        <v>0</v>
      </c>
      <c r="BB556" s="518" t="n">
        <v>0</v>
      </c>
      <c r="BC556" s="518" t="n">
        <v>0</v>
      </c>
      <c r="BD556" s="518" t="n">
        <v>0</v>
      </c>
      <c r="BE556" s="518" t="n">
        <v>0</v>
      </c>
      <c r="BF556" s="518" t="n">
        <v>0</v>
      </c>
      <c r="BG556" s="518" t="n">
        <v>0</v>
      </c>
      <c r="BH556" s="518" t="n">
        <v>0</v>
      </c>
      <c r="BI556" s="518" t="n">
        <v>0</v>
      </c>
      <c r="BJ556" s="518"/>
      <c r="BK556" s="518"/>
      <c r="BL556" s="518" t="n">
        <v>0</v>
      </c>
      <c r="BM556" s="518"/>
      <c r="BN556" s="518"/>
      <c r="BO556" s="518"/>
      <c r="BP556" s="518"/>
      <c r="BQ556" s="518"/>
      <c r="BR556" s="518"/>
      <c r="BS556" s="518"/>
      <c r="BT556" s="518"/>
      <c r="BU556" s="518"/>
      <c r="BV556" s="518" t="n">
        <v>0</v>
      </c>
      <c r="BW556" s="518" t="n">
        <v>0</v>
      </c>
      <c r="BX556" s="518" t="n">
        <v>0</v>
      </c>
      <c r="BY556" s="518" t="n">
        <v>0</v>
      </c>
      <c r="BZ556" s="518" t="n">
        <v>0</v>
      </c>
      <c r="CA556" s="518" t="n">
        <v>0</v>
      </c>
      <c r="CB556" s="518" t="n">
        <v>0</v>
      </c>
      <c r="CC556" s="518" t="n">
        <v>0</v>
      </c>
      <c r="CD556" s="518" t="n">
        <v>0</v>
      </c>
      <c r="CE556" s="518" t="n">
        <v>0</v>
      </c>
      <c r="CF556" s="518" t="n">
        <v>0</v>
      </c>
      <c r="CG556" s="518" t="n">
        <v>0</v>
      </c>
      <c r="CH556" s="518"/>
      <c r="CI556" s="716"/>
      <c r="CL556" s="48" t="n">
        <v>0</v>
      </c>
      <c r="CM556" s="48" t="n">
        <f aca="false">CL556-V556</f>
        <v>0</v>
      </c>
      <c r="CN556" s="702" t="n">
        <f aca="false">SUM(CO556:DR556)</f>
        <v>0</v>
      </c>
      <c r="CO556" s="703" t="n">
        <v>0</v>
      </c>
      <c r="CP556" s="703"/>
      <c r="CQ556" s="703" t="n">
        <v>0</v>
      </c>
      <c r="CR556" s="703"/>
      <c r="CS556" s="703" t="n">
        <v>0</v>
      </c>
      <c r="CT556" s="703" t="n">
        <v>0</v>
      </c>
      <c r="CU556" s="703"/>
      <c r="CV556" s="703"/>
      <c r="CW556" s="703"/>
      <c r="CX556" s="703" t="n">
        <v>0</v>
      </c>
      <c r="CY556" s="703" t="n">
        <v>0</v>
      </c>
      <c r="CZ556" s="703" t="n">
        <v>0</v>
      </c>
      <c r="DA556" s="703"/>
      <c r="DB556" s="703"/>
      <c r="DC556" s="703"/>
      <c r="DD556" s="703"/>
      <c r="DE556" s="703" t="n">
        <v>0</v>
      </c>
      <c r="DF556" s="703"/>
      <c r="DG556" s="703" t="n">
        <v>0</v>
      </c>
      <c r="DH556" s="703" t="n">
        <v>0</v>
      </c>
      <c r="DI556" s="703" t="n">
        <v>0</v>
      </c>
      <c r="DJ556" s="703" t="n">
        <v>0</v>
      </c>
      <c r="DK556" s="703" t="n">
        <v>0</v>
      </c>
      <c r="DL556" s="703" t="n">
        <v>0</v>
      </c>
      <c r="DM556" s="703"/>
      <c r="DN556" s="703"/>
      <c r="DO556" s="703"/>
      <c r="DP556" s="703"/>
      <c r="DQ556" s="703"/>
      <c r="DR556" s="703"/>
      <c r="DS556" s="704" t="n">
        <f aca="false">CN556-V556</f>
        <v>0</v>
      </c>
      <c r="DT556" s="719" t="s">
        <v>1828</v>
      </c>
      <c r="DU556" s="48"/>
    </row>
    <row r="557" customFormat="false" ht="15" hidden="false" customHeight="true" outlineLevel="0" collapsed="false">
      <c r="A557" s="705" t="n">
        <f aca="false">A556+1</f>
        <v>548</v>
      </c>
      <c r="B557" s="706" t="s">
        <v>1099</v>
      </c>
      <c r="C557" s="706" t="s">
        <v>518</v>
      </c>
      <c r="D557" s="706" t="s">
        <v>514</v>
      </c>
      <c r="E557" s="243" t="n">
        <f aca="false">COUNTIF($G$10:$G$1856,$G557)</f>
        <v>1</v>
      </c>
      <c r="F557" s="717" t="s">
        <v>1995</v>
      </c>
      <c r="G557" s="717" t="s">
        <v>1995</v>
      </c>
      <c r="H557" s="707" t="s">
        <v>1207</v>
      </c>
      <c r="I557" s="708" t="s">
        <v>1208</v>
      </c>
      <c r="J557" s="720" t="s">
        <v>346</v>
      </c>
      <c r="K557" s="294" t="s">
        <v>302</v>
      </c>
      <c r="L557" s="720" t="s">
        <v>345</v>
      </c>
      <c r="M557" s="708" t="s">
        <v>1209</v>
      </c>
      <c r="N557" s="710" t="s">
        <v>934</v>
      </c>
      <c r="O557" s="512" t="n">
        <v>1</v>
      </c>
      <c r="P557" s="512" t="n">
        <v>1</v>
      </c>
      <c r="Q557" s="711" t="n">
        <v>0.003304728</v>
      </c>
      <c r="R557" s="712"/>
      <c r="S557" s="715" t="n">
        <v>13.29</v>
      </c>
      <c r="T557" s="714" t="n">
        <v>13.29</v>
      </c>
      <c r="U557" s="715"/>
      <c r="V557" s="262" t="n">
        <f aca="false">SUM(W557:CI557)</f>
        <v>0</v>
      </c>
      <c r="W557" s="243" t="n">
        <v>0</v>
      </c>
      <c r="X557" s="243" t="n">
        <v>0</v>
      </c>
      <c r="Y557" s="243" t="n">
        <v>0</v>
      </c>
      <c r="Z557" s="243" t="n">
        <v>0</v>
      </c>
      <c r="AA557" s="243" t="n">
        <v>0</v>
      </c>
      <c r="AB557" s="243" t="n">
        <v>0</v>
      </c>
      <c r="AC557" s="243" t="n">
        <v>0</v>
      </c>
      <c r="AD557" s="243" t="n">
        <v>0</v>
      </c>
      <c r="AE557" s="243" t="n">
        <v>0</v>
      </c>
      <c r="AF557" s="243" t="n">
        <v>0</v>
      </c>
      <c r="AG557" s="243" t="n">
        <v>0</v>
      </c>
      <c r="AH557" s="518" t="n">
        <v>0</v>
      </c>
      <c r="AI557" s="243" t="n">
        <v>0</v>
      </c>
      <c r="AJ557" s="243" t="n">
        <v>0</v>
      </c>
      <c r="AK557" s="518" t="n">
        <v>0</v>
      </c>
      <c r="AL557" s="518" t="n">
        <v>0</v>
      </c>
      <c r="AM557" s="518" t="n">
        <v>0</v>
      </c>
      <c r="AN557" s="518" t="n">
        <v>0</v>
      </c>
      <c r="AO557" s="518" t="n">
        <v>0</v>
      </c>
      <c r="AP557" s="518" t="n">
        <v>0</v>
      </c>
      <c r="AQ557" s="518" t="n">
        <v>0</v>
      </c>
      <c r="AR557" s="518" t="n">
        <v>0</v>
      </c>
      <c r="AS557" s="518" t="n">
        <v>0</v>
      </c>
      <c r="AT557" s="518" t="n">
        <v>0</v>
      </c>
      <c r="AU557" s="518" t="n">
        <v>0</v>
      </c>
      <c r="AV557" s="518" t="n">
        <v>0</v>
      </c>
      <c r="AW557" s="518" t="n">
        <v>0</v>
      </c>
      <c r="AX557" s="518" t="n">
        <v>0</v>
      </c>
      <c r="AY557" s="518" t="n">
        <v>0</v>
      </c>
      <c r="AZ557" s="518" t="n">
        <v>0</v>
      </c>
      <c r="BA557" s="518" t="n">
        <v>0</v>
      </c>
      <c r="BB557" s="518" t="n">
        <v>0</v>
      </c>
      <c r="BC557" s="518" t="n">
        <v>0</v>
      </c>
      <c r="BD557" s="518" t="n">
        <v>0</v>
      </c>
      <c r="BE557" s="518" t="n">
        <v>0</v>
      </c>
      <c r="BF557" s="518" t="n">
        <v>0</v>
      </c>
      <c r="BG557" s="518" t="n">
        <v>0</v>
      </c>
      <c r="BH557" s="518" t="n">
        <v>0</v>
      </c>
      <c r="BI557" s="518" t="n">
        <v>0</v>
      </c>
      <c r="BJ557" s="518"/>
      <c r="BK557" s="518"/>
      <c r="BL557" s="518" t="n">
        <v>0</v>
      </c>
      <c r="BM557" s="518"/>
      <c r="BN557" s="518"/>
      <c r="BO557" s="518"/>
      <c r="BP557" s="518"/>
      <c r="BQ557" s="518"/>
      <c r="BR557" s="518"/>
      <c r="BS557" s="518"/>
      <c r="BT557" s="518"/>
      <c r="BU557" s="518"/>
      <c r="BV557" s="518" t="n">
        <v>0</v>
      </c>
      <c r="BW557" s="518" t="n">
        <v>0</v>
      </c>
      <c r="BX557" s="518" t="n">
        <v>0</v>
      </c>
      <c r="BY557" s="518" t="n">
        <v>0</v>
      </c>
      <c r="BZ557" s="518" t="n">
        <v>0</v>
      </c>
      <c r="CA557" s="518" t="n">
        <v>0</v>
      </c>
      <c r="CB557" s="518" t="n">
        <v>0</v>
      </c>
      <c r="CC557" s="518" t="n">
        <v>0</v>
      </c>
      <c r="CD557" s="518" t="n">
        <v>0</v>
      </c>
      <c r="CE557" s="518" t="n">
        <v>0</v>
      </c>
      <c r="CF557" s="518" t="n">
        <v>0</v>
      </c>
      <c r="CG557" s="518" t="n">
        <v>0</v>
      </c>
      <c r="CH557" s="518"/>
      <c r="CI557" s="716"/>
      <c r="CL557" s="48" t="n">
        <v>0</v>
      </c>
      <c r="CM557" s="48" t="n">
        <f aca="false">CL557-V557</f>
        <v>0</v>
      </c>
      <c r="CN557" s="702" t="n">
        <f aca="false">SUM(CO557:DR557)</f>
        <v>0</v>
      </c>
      <c r="CO557" s="703" t="n">
        <v>0</v>
      </c>
      <c r="CP557" s="703"/>
      <c r="CQ557" s="703" t="n">
        <v>0</v>
      </c>
      <c r="CR557" s="703"/>
      <c r="CS557" s="703" t="n">
        <v>0</v>
      </c>
      <c r="CT557" s="703" t="n">
        <v>0</v>
      </c>
      <c r="CU557" s="703"/>
      <c r="CV557" s="703"/>
      <c r="CW557" s="703"/>
      <c r="CX557" s="703" t="n">
        <v>0</v>
      </c>
      <c r="CY557" s="703" t="n">
        <v>0</v>
      </c>
      <c r="CZ557" s="703" t="n">
        <v>0</v>
      </c>
      <c r="DA557" s="703"/>
      <c r="DB557" s="703"/>
      <c r="DC557" s="703"/>
      <c r="DD557" s="703"/>
      <c r="DE557" s="703" t="n">
        <v>0</v>
      </c>
      <c r="DF557" s="703"/>
      <c r="DG557" s="703" t="n">
        <v>0</v>
      </c>
      <c r="DH557" s="703" t="n">
        <v>0</v>
      </c>
      <c r="DI557" s="703" t="n">
        <v>0</v>
      </c>
      <c r="DJ557" s="703" t="n">
        <v>0</v>
      </c>
      <c r="DK557" s="703" t="n">
        <v>0</v>
      </c>
      <c r="DL557" s="703" t="n">
        <v>0</v>
      </c>
      <c r="DM557" s="703"/>
      <c r="DN557" s="703"/>
      <c r="DO557" s="703"/>
      <c r="DP557" s="703"/>
      <c r="DQ557" s="703"/>
      <c r="DR557" s="703"/>
      <c r="DS557" s="704" t="n">
        <f aca="false">CN557-V557</f>
        <v>0</v>
      </c>
      <c r="DT557" s="719" t="s">
        <v>1828</v>
      </c>
      <c r="DU557" s="48"/>
    </row>
    <row r="558" customFormat="false" ht="15" hidden="false" customHeight="true" outlineLevel="0" collapsed="false">
      <c r="A558" s="705" t="n">
        <f aca="false">A557+1</f>
        <v>549</v>
      </c>
      <c r="B558" s="706" t="s">
        <v>1099</v>
      </c>
      <c r="C558" s="706" t="s">
        <v>518</v>
      </c>
      <c r="D558" s="706" t="s">
        <v>514</v>
      </c>
      <c r="E558" s="243" t="n">
        <f aca="false">COUNTIF($G$10:$G$1856,$G558)</f>
        <v>1</v>
      </c>
      <c r="F558" s="717" t="s">
        <v>1996</v>
      </c>
      <c r="G558" s="717" t="s">
        <v>1996</v>
      </c>
      <c r="H558" s="707" t="s">
        <v>1211</v>
      </c>
      <c r="I558" s="708" t="s">
        <v>1212</v>
      </c>
      <c r="J558" s="720" t="s">
        <v>346</v>
      </c>
      <c r="K558" s="294" t="s">
        <v>302</v>
      </c>
      <c r="L558" s="720" t="s">
        <v>345</v>
      </c>
      <c r="M558" s="708" t="s">
        <v>1213</v>
      </c>
      <c r="N558" s="710" t="s">
        <v>934</v>
      </c>
      <c r="O558" s="512" t="n">
        <v>1</v>
      </c>
      <c r="P558" s="512" t="n">
        <v>1</v>
      </c>
      <c r="Q558" s="711" t="n">
        <v>0.00111195</v>
      </c>
      <c r="R558" s="712"/>
      <c r="S558" s="715" t="n">
        <v>4.48</v>
      </c>
      <c r="T558" s="714" t="n">
        <v>4.48</v>
      </c>
      <c r="U558" s="715"/>
      <c r="V558" s="262" t="n">
        <f aca="false">SUM(W558:CI558)</f>
        <v>0</v>
      </c>
      <c r="W558" s="243" t="n">
        <v>0</v>
      </c>
      <c r="X558" s="243" t="n">
        <v>0</v>
      </c>
      <c r="Y558" s="243" t="n">
        <v>0</v>
      </c>
      <c r="Z558" s="243" t="n">
        <v>0</v>
      </c>
      <c r="AA558" s="243" t="n">
        <v>0</v>
      </c>
      <c r="AB558" s="243" t="n">
        <v>0</v>
      </c>
      <c r="AC558" s="243" t="n">
        <v>0</v>
      </c>
      <c r="AD558" s="243" t="n">
        <v>0</v>
      </c>
      <c r="AE558" s="243" t="n">
        <v>0</v>
      </c>
      <c r="AF558" s="243" t="n">
        <v>0</v>
      </c>
      <c r="AG558" s="243" t="n">
        <v>0</v>
      </c>
      <c r="AH558" s="518" t="n">
        <v>0</v>
      </c>
      <c r="AI558" s="243" t="n">
        <v>0</v>
      </c>
      <c r="AJ558" s="243" t="n">
        <v>0</v>
      </c>
      <c r="AK558" s="518" t="n">
        <v>0</v>
      </c>
      <c r="AL558" s="518" t="n">
        <v>0</v>
      </c>
      <c r="AM558" s="518" t="n">
        <v>0</v>
      </c>
      <c r="AN558" s="518" t="n">
        <v>0</v>
      </c>
      <c r="AO558" s="518" t="n">
        <v>0</v>
      </c>
      <c r="AP558" s="518" t="n">
        <v>0</v>
      </c>
      <c r="AQ558" s="518" t="n">
        <v>0</v>
      </c>
      <c r="AR558" s="518" t="n">
        <v>0</v>
      </c>
      <c r="AS558" s="518" t="n">
        <v>0</v>
      </c>
      <c r="AT558" s="518" t="n">
        <v>0</v>
      </c>
      <c r="AU558" s="518" t="n">
        <v>0</v>
      </c>
      <c r="AV558" s="518" t="n">
        <v>0</v>
      </c>
      <c r="AW558" s="518" t="n">
        <v>0</v>
      </c>
      <c r="AX558" s="518" t="n">
        <v>0</v>
      </c>
      <c r="AY558" s="518" t="n">
        <v>0</v>
      </c>
      <c r="AZ558" s="518" t="n">
        <v>0</v>
      </c>
      <c r="BA558" s="518" t="n">
        <v>0</v>
      </c>
      <c r="BB558" s="518" t="n">
        <v>0</v>
      </c>
      <c r="BC558" s="518" t="n">
        <v>0</v>
      </c>
      <c r="BD558" s="518" t="n">
        <v>0</v>
      </c>
      <c r="BE558" s="518" t="n">
        <v>0</v>
      </c>
      <c r="BF558" s="518" t="n">
        <v>0</v>
      </c>
      <c r="BG558" s="518" t="n">
        <v>0</v>
      </c>
      <c r="BH558" s="518" t="n">
        <v>0</v>
      </c>
      <c r="BI558" s="518" t="n">
        <v>0</v>
      </c>
      <c r="BJ558" s="518"/>
      <c r="BK558" s="518"/>
      <c r="BL558" s="518" t="n">
        <v>0</v>
      </c>
      <c r="BM558" s="518"/>
      <c r="BN558" s="518"/>
      <c r="BO558" s="518"/>
      <c r="BP558" s="518"/>
      <c r="BQ558" s="518"/>
      <c r="BR558" s="518"/>
      <c r="BS558" s="518"/>
      <c r="BT558" s="518"/>
      <c r="BU558" s="518"/>
      <c r="BV558" s="518" t="n">
        <v>0</v>
      </c>
      <c r="BW558" s="518" t="n">
        <v>0</v>
      </c>
      <c r="BX558" s="518" t="n">
        <v>0</v>
      </c>
      <c r="BY558" s="518" t="n">
        <v>0</v>
      </c>
      <c r="BZ558" s="518" t="n">
        <v>0</v>
      </c>
      <c r="CA558" s="518" t="n">
        <v>0</v>
      </c>
      <c r="CB558" s="518" t="n">
        <v>0</v>
      </c>
      <c r="CC558" s="518" t="n">
        <v>0</v>
      </c>
      <c r="CD558" s="518" t="n">
        <v>0</v>
      </c>
      <c r="CE558" s="518" t="n">
        <v>0</v>
      </c>
      <c r="CF558" s="518" t="n">
        <v>0</v>
      </c>
      <c r="CG558" s="518" t="n">
        <v>0</v>
      </c>
      <c r="CH558" s="518"/>
      <c r="CI558" s="716"/>
      <c r="CL558" s="48" t="n">
        <v>0</v>
      </c>
      <c r="CM558" s="48" t="n">
        <f aca="false">CL558-V558</f>
        <v>0</v>
      </c>
      <c r="CN558" s="702" t="n">
        <f aca="false">SUM(CO558:DR558)</f>
        <v>0</v>
      </c>
      <c r="CO558" s="703" t="n">
        <v>0</v>
      </c>
      <c r="CP558" s="703"/>
      <c r="CQ558" s="703" t="n">
        <v>0</v>
      </c>
      <c r="CR558" s="703"/>
      <c r="CS558" s="703" t="n">
        <v>0</v>
      </c>
      <c r="CT558" s="703" t="n">
        <v>0</v>
      </c>
      <c r="CU558" s="703"/>
      <c r="CV558" s="703"/>
      <c r="CW558" s="703"/>
      <c r="CX558" s="703" t="n">
        <v>0</v>
      </c>
      <c r="CY558" s="703" t="n">
        <v>0</v>
      </c>
      <c r="CZ558" s="703" t="n">
        <v>0</v>
      </c>
      <c r="DA558" s="703"/>
      <c r="DB558" s="703"/>
      <c r="DC558" s="703"/>
      <c r="DD558" s="703"/>
      <c r="DE558" s="703" t="n">
        <v>0</v>
      </c>
      <c r="DF558" s="703"/>
      <c r="DG558" s="703" t="n">
        <v>0</v>
      </c>
      <c r="DH558" s="703" t="n">
        <v>0</v>
      </c>
      <c r="DI558" s="703" t="n">
        <v>0</v>
      </c>
      <c r="DJ558" s="703" t="n">
        <v>0</v>
      </c>
      <c r="DK558" s="703" t="n">
        <v>0</v>
      </c>
      <c r="DL558" s="703" t="n">
        <v>0</v>
      </c>
      <c r="DM558" s="703"/>
      <c r="DN558" s="703"/>
      <c r="DO558" s="703"/>
      <c r="DP558" s="703"/>
      <c r="DQ558" s="703"/>
      <c r="DR558" s="703"/>
      <c r="DS558" s="704" t="n">
        <f aca="false">CN558-V558</f>
        <v>0</v>
      </c>
      <c r="DT558" s="719" t="s">
        <v>1828</v>
      </c>
      <c r="DU558" s="48"/>
    </row>
    <row r="559" customFormat="false" ht="15" hidden="false" customHeight="true" outlineLevel="0" collapsed="false">
      <c r="A559" s="705" t="n">
        <f aca="false">A558+1</f>
        <v>550</v>
      </c>
      <c r="B559" s="706" t="s">
        <v>1099</v>
      </c>
      <c r="C559" s="706" t="s">
        <v>518</v>
      </c>
      <c r="D559" s="706" t="s">
        <v>514</v>
      </c>
      <c r="E559" s="243" t="n">
        <f aca="false">COUNTIF($G$10:$G$1856,$G559)</f>
        <v>1</v>
      </c>
      <c r="F559" s="717" t="s">
        <v>1997</v>
      </c>
      <c r="G559" s="717" t="s">
        <v>1997</v>
      </c>
      <c r="H559" s="707" t="s">
        <v>1215</v>
      </c>
      <c r="I559" s="708" t="s">
        <v>1216</v>
      </c>
      <c r="J559" s="720" t="s">
        <v>346</v>
      </c>
      <c r="K559" s="294" t="s">
        <v>302</v>
      </c>
      <c r="L559" s="720" t="s">
        <v>345</v>
      </c>
      <c r="M559" s="708" t="s">
        <v>1217</v>
      </c>
      <c r="N559" s="710" t="s">
        <v>934</v>
      </c>
      <c r="O559" s="512" t="n">
        <v>1</v>
      </c>
      <c r="P559" s="512" t="n">
        <v>1</v>
      </c>
      <c r="Q559" s="711" t="n">
        <v>0.002592135</v>
      </c>
      <c r="R559" s="712"/>
      <c r="S559" s="715" t="n">
        <v>10.42</v>
      </c>
      <c r="T559" s="714" t="n">
        <v>10.42</v>
      </c>
      <c r="U559" s="715"/>
      <c r="V559" s="262" t="n">
        <f aca="false">SUM(W559:CI559)</f>
        <v>0</v>
      </c>
      <c r="W559" s="243" t="n">
        <v>0</v>
      </c>
      <c r="X559" s="243" t="n">
        <v>0</v>
      </c>
      <c r="Y559" s="243" t="n">
        <v>0</v>
      </c>
      <c r="Z559" s="243" t="n">
        <v>0</v>
      </c>
      <c r="AA559" s="243" t="n">
        <v>0</v>
      </c>
      <c r="AB559" s="243" t="n">
        <v>0</v>
      </c>
      <c r="AC559" s="243" t="n">
        <v>0</v>
      </c>
      <c r="AD559" s="243" t="n">
        <v>0</v>
      </c>
      <c r="AE559" s="243" t="n">
        <v>0</v>
      </c>
      <c r="AF559" s="243" t="n">
        <v>0</v>
      </c>
      <c r="AG559" s="243" t="n">
        <v>0</v>
      </c>
      <c r="AH559" s="518" t="n">
        <v>0</v>
      </c>
      <c r="AI559" s="243" t="n">
        <v>0</v>
      </c>
      <c r="AJ559" s="243" t="n">
        <v>0</v>
      </c>
      <c r="AK559" s="518" t="n">
        <v>0</v>
      </c>
      <c r="AL559" s="518" t="n">
        <v>0</v>
      </c>
      <c r="AM559" s="518" t="n">
        <v>0</v>
      </c>
      <c r="AN559" s="518" t="n">
        <v>0</v>
      </c>
      <c r="AO559" s="518" t="n">
        <v>0</v>
      </c>
      <c r="AP559" s="518" t="n">
        <v>0</v>
      </c>
      <c r="AQ559" s="518" t="n">
        <v>0</v>
      </c>
      <c r="AR559" s="518" t="n">
        <v>0</v>
      </c>
      <c r="AS559" s="518" t="n">
        <v>0</v>
      </c>
      <c r="AT559" s="518" t="n">
        <v>0</v>
      </c>
      <c r="AU559" s="518" t="n">
        <v>0</v>
      </c>
      <c r="AV559" s="518" t="n">
        <v>0</v>
      </c>
      <c r="AW559" s="518" t="n">
        <v>0</v>
      </c>
      <c r="AX559" s="518" t="n">
        <v>0</v>
      </c>
      <c r="AY559" s="518" t="n">
        <v>0</v>
      </c>
      <c r="AZ559" s="518" t="n">
        <v>0</v>
      </c>
      <c r="BA559" s="518" t="n">
        <v>0</v>
      </c>
      <c r="BB559" s="518" t="n">
        <v>0</v>
      </c>
      <c r="BC559" s="518" t="n">
        <v>0</v>
      </c>
      <c r="BD559" s="518" t="n">
        <v>0</v>
      </c>
      <c r="BE559" s="518" t="n">
        <v>0</v>
      </c>
      <c r="BF559" s="518" t="n">
        <v>0</v>
      </c>
      <c r="BG559" s="518" t="n">
        <v>0</v>
      </c>
      <c r="BH559" s="518" t="n">
        <v>0</v>
      </c>
      <c r="BI559" s="518" t="n">
        <v>0</v>
      </c>
      <c r="BJ559" s="518"/>
      <c r="BK559" s="518"/>
      <c r="BL559" s="518" t="n">
        <v>0</v>
      </c>
      <c r="BM559" s="518"/>
      <c r="BN559" s="518"/>
      <c r="BO559" s="518"/>
      <c r="BP559" s="518"/>
      <c r="BQ559" s="518"/>
      <c r="BR559" s="518"/>
      <c r="BS559" s="518"/>
      <c r="BT559" s="518"/>
      <c r="BU559" s="518"/>
      <c r="BV559" s="518" t="n">
        <v>0</v>
      </c>
      <c r="BW559" s="518" t="n">
        <v>0</v>
      </c>
      <c r="BX559" s="518" t="n">
        <v>0</v>
      </c>
      <c r="BY559" s="518" t="n">
        <v>0</v>
      </c>
      <c r="BZ559" s="518" t="n">
        <v>0</v>
      </c>
      <c r="CA559" s="518" t="n">
        <v>0</v>
      </c>
      <c r="CB559" s="518" t="n">
        <v>0</v>
      </c>
      <c r="CC559" s="518" t="n">
        <v>0</v>
      </c>
      <c r="CD559" s="518" t="n">
        <v>0</v>
      </c>
      <c r="CE559" s="518" t="n">
        <v>0</v>
      </c>
      <c r="CF559" s="518" t="n">
        <v>0</v>
      </c>
      <c r="CG559" s="518" t="n">
        <v>0</v>
      </c>
      <c r="CH559" s="518"/>
      <c r="CI559" s="716"/>
      <c r="CL559" s="48" t="n">
        <v>0</v>
      </c>
      <c r="CM559" s="48" t="n">
        <f aca="false">CL559-V559</f>
        <v>0</v>
      </c>
      <c r="CN559" s="702" t="n">
        <f aca="false">SUM(CO559:DR559)</f>
        <v>0</v>
      </c>
      <c r="CO559" s="703" t="n">
        <v>0</v>
      </c>
      <c r="CP559" s="703"/>
      <c r="CQ559" s="703" t="n">
        <v>0</v>
      </c>
      <c r="CR559" s="703"/>
      <c r="CS559" s="703" t="n">
        <v>0</v>
      </c>
      <c r="CT559" s="703" t="n">
        <v>0</v>
      </c>
      <c r="CU559" s="703"/>
      <c r="CV559" s="703"/>
      <c r="CW559" s="703"/>
      <c r="CX559" s="703" t="n">
        <v>0</v>
      </c>
      <c r="CY559" s="703" t="n">
        <v>0</v>
      </c>
      <c r="CZ559" s="703" t="n">
        <v>0</v>
      </c>
      <c r="DA559" s="703"/>
      <c r="DB559" s="703"/>
      <c r="DC559" s="703"/>
      <c r="DD559" s="703"/>
      <c r="DE559" s="703" t="n">
        <v>0</v>
      </c>
      <c r="DF559" s="703"/>
      <c r="DG559" s="703" t="n">
        <v>0</v>
      </c>
      <c r="DH559" s="703" t="n">
        <v>0</v>
      </c>
      <c r="DI559" s="703" t="n">
        <v>0</v>
      </c>
      <c r="DJ559" s="703" t="n">
        <v>0</v>
      </c>
      <c r="DK559" s="703" t="n">
        <v>0</v>
      </c>
      <c r="DL559" s="703" t="n">
        <v>0</v>
      </c>
      <c r="DM559" s="703"/>
      <c r="DN559" s="703"/>
      <c r="DO559" s="703"/>
      <c r="DP559" s="703"/>
      <c r="DQ559" s="703"/>
      <c r="DR559" s="703"/>
      <c r="DS559" s="704" t="n">
        <f aca="false">CN559-V559</f>
        <v>0</v>
      </c>
      <c r="DT559" s="719" t="s">
        <v>1828</v>
      </c>
      <c r="DU559" s="48"/>
    </row>
    <row r="560" customFormat="false" ht="15" hidden="false" customHeight="true" outlineLevel="0" collapsed="false">
      <c r="A560" s="705" t="n">
        <f aca="false">A559+1</f>
        <v>551</v>
      </c>
      <c r="B560" s="706" t="s">
        <v>1099</v>
      </c>
      <c r="C560" s="706" t="s">
        <v>518</v>
      </c>
      <c r="D560" s="706" t="s">
        <v>514</v>
      </c>
      <c r="E560" s="243" t="n">
        <f aca="false">COUNTIF($G$10:$G$1856,$G560)</f>
        <v>1</v>
      </c>
      <c r="F560" s="717" t="s">
        <v>1998</v>
      </c>
      <c r="G560" s="717" t="s">
        <v>1998</v>
      </c>
      <c r="H560" s="707" t="s">
        <v>1219</v>
      </c>
      <c r="I560" s="708" t="s">
        <v>985</v>
      </c>
      <c r="J560" s="720" t="s">
        <v>346</v>
      </c>
      <c r="K560" s="294" t="s">
        <v>302</v>
      </c>
      <c r="L560" s="720" t="s">
        <v>345</v>
      </c>
      <c r="M560" s="708" t="s">
        <v>1035</v>
      </c>
      <c r="N560" s="710" t="s">
        <v>934</v>
      </c>
      <c r="O560" s="512" t="n">
        <v>1</v>
      </c>
      <c r="P560" s="512" t="n">
        <v>1</v>
      </c>
      <c r="Q560" s="711" t="n">
        <v>0.006132006</v>
      </c>
      <c r="R560" s="712"/>
      <c r="S560" s="715" t="n">
        <v>24.65</v>
      </c>
      <c r="T560" s="714" t="n">
        <v>24.65</v>
      </c>
      <c r="U560" s="715"/>
      <c r="V560" s="262" t="n">
        <f aca="false">SUM(W560:CI560)</f>
        <v>0</v>
      </c>
      <c r="W560" s="243" t="n">
        <v>0</v>
      </c>
      <c r="X560" s="243" t="n">
        <v>0</v>
      </c>
      <c r="Y560" s="243" t="n">
        <v>0</v>
      </c>
      <c r="Z560" s="243" t="n">
        <v>0</v>
      </c>
      <c r="AA560" s="243" t="n">
        <v>0</v>
      </c>
      <c r="AB560" s="243" t="n">
        <v>0</v>
      </c>
      <c r="AC560" s="243" t="n">
        <v>0</v>
      </c>
      <c r="AD560" s="243" t="n">
        <v>0</v>
      </c>
      <c r="AE560" s="243" t="n">
        <v>0</v>
      </c>
      <c r="AF560" s="243" t="n">
        <v>0</v>
      </c>
      <c r="AG560" s="243" t="n">
        <v>0</v>
      </c>
      <c r="AH560" s="518" t="n">
        <v>0</v>
      </c>
      <c r="AI560" s="243" t="n">
        <v>0</v>
      </c>
      <c r="AJ560" s="243" t="n">
        <v>0</v>
      </c>
      <c r="AK560" s="518" t="n">
        <v>0</v>
      </c>
      <c r="AL560" s="518" t="n">
        <v>0</v>
      </c>
      <c r="AM560" s="518" t="n">
        <v>0</v>
      </c>
      <c r="AN560" s="518" t="n">
        <v>0</v>
      </c>
      <c r="AO560" s="518" t="n">
        <v>0</v>
      </c>
      <c r="AP560" s="518" t="n">
        <v>0</v>
      </c>
      <c r="AQ560" s="518" t="n">
        <v>0</v>
      </c>
      <c r="AR560" s="518" t="n">
        <v>0</v>
      </c>
      <c r="AS560" s="518" t="n">
        <v>0</v>
      </c>
      <c r="AT560" s="518" t="n">
        <v>0</v>
      </c>
      <c r="AU560" s="518" t="n">
        <v>0</v>
      </c>
      <c r="AV560" s="518" t="n">
        <v>0</v>
      </c>
      <c r="AW560" s="518" t="n">
        <v>0</v>
      </c>
      <c r="AX560" s="518" t="n">
        <v>0</v>
      </c>
      <c r="AY560" s="518" t="n">
        <v>0</v>
      </c>
      <c r="AZ560" s="518" t="n">
        <v>0</v>
      </c>
      <c r="BA560" s="518" t="n">
        <v>0</v>
      </c>
      <c r="BB560" s="518" t="n">
        <v>0</v>
      </c>
      <c r="BC560" s="518" t="n">
        <v>0</v>
      </c>
      <c r="BD560" s="518" t="n">
        <v>0</v>
      </c>
      <c r="BE560" s="518" t="n">
        <v>0</v>
      </c>
      <c r="BF560" s="518" t="n">
        <v>0</v>
      </c>
      <c r="BG560" s="518" t="n">
        <v>0</v>
      </c>
      <c r="BH560" s="518" t="n">
        <v>0</v>
      </c>
      <c r="BI560" s="518" t="n">
        <v>0</v>
      </c>
      <c r="BJ560" s="518"/>
      <c r="BK560" s="518"/>
      <c r="BL560" s="518" t="n">
        <v>0</v>
      </c>
      <c r="BM560" s="518"/>
      <c r="BN560" s="518"/>
      <c r="BO560" s="518"/>
      <c r="BP560" s="518"/>
      <c r="BQ560" s="518"/>
      <c r="BR560" s="518"/>
      <c r="BS560" s="518"/>
      <c r="BT560" s="518"/>
      <c r="BU560" s="518"/>
      <c r="BV560" s="518" t="n">
        <v>0</v>
      </c>
      <c r="BW560" s="518" t="n">
        <v>0</v>
      </c>
      <c r="BX560" s="518" t="n">
        <v>0</v>
      </c>
      <c r="BY560" s="518" t="n">
        <v>0</v>
      </c>
      <c r="BZ560" s="518" t="n">
        <v>0</v>
      </c>
      <c r="CA560" s="518" t="n">
        <v>0</v>
      </c>
      <c r="CB560" s="518" t="n">
        <v>0</v>
      </c>
      <c r="CC560" s="518" t="n">
        <v>0</v>
      </c>
      <c r="CD560" s="518" t="n">
        <v>0</v>
      </c>
      <c r="CE560" s="518" t="n">
        <v>0</v>
      </c>
      <c r="CF560" s="518" t="n">
        <v>0</v>
      </c>
      <c r="CG560" s="518" t="n">
        <v>0</v>
      </c>
      <c r="CH560" s="518"/>
      <c r="CI560" s="716"/>
      <c r="CL560" s="48" t="n">
        <v>0</v>
      </c>
      <c r="CM560" s="48" t="n">
        <f aca="false">CL560-V560</f>
        <v>0</v>
      </c>
      <c r="CN560" s="702" t="n">
        <f aca="false">SUM(CO560:DR560)</f>
        <v>0</v>
      </c>
      <c r="CO560" s="703" t="n">
        <v>0</v>
      </c>
      <c r="CP560" s="703"/>
      <c r="CQ560" s="703" t="n">
        <v>0</v>
      </c>
      <c r="CR560" s="703"/>
      <c r="CS560" s="703" t="n">
        <v>0</v>
      </c>
      <c r="CT560" s="703" t="n">
        <v>0</v>
      </c>
      <c r="CU560" s="703"/>
      <c r="CV560" s="703"/>
      <c r="CW560" s="703"/>
      <c r="CX560" s="703" t="n">
        <v>0</v>
      </c>
      <c r="CY560" s="703" t="n">
        <v>0</v>
      </c>
      <c r="CZ560" s="703" t="n">
        <v>0</v>
      </c>
      <c r="DA560" s="703"/>
      <c r="DB560" s="703"/>
      <c r="DC560" s="703"/>
      <c r="DD560" s="703"/>
      <c r="DE560" s="703" t="n">
        <v>0</v>
      </c>
      <c r="DF560" s="703"/>
      <c r="DG560" s="703" t="n">
        <v>0</v>
      </c>
      <c r="DH560" s="703" t="n">
        <v>0</v>
      </c>
      <c r="DI560" s="703" t="n">
        <v>0</v>
      </c>
      <c r="DJ560" s="703" t="n">
        <v>0</v>
      </c>
      <c r="DK560" s="703" t="n">
        <v>0</v>
      </c>
      <c r="DL560" s="703" t="n">
        <v>0</v>
      </c>
      <c r="DM560" s="703"/>
      <c r="DN560" s="703"/>
      <c r="DO560" s="703"/>
      <c r="DP560" s="703"/>
      <c r="DQ560" s="703"/>
      <c r="DR560" s="703"/>
      <c r="DS560" s="704" t="n">
        <f aca="false">CN560-V560</f>
        <v>0</v>
      </c>
      <c r="DT560" s="719" t="s">
        <v>1828</v>
      </c>
      <c r="DU560" s="48"/>
    </row>
    <row r="561" customFormat="false" ht="15" hidden="false" customHeight="true" outlineLevel="0" collapsed="false">
      <c r="A561" s="705" t="n">
        <f aca="false">A560+1</f>
        <v>552</v>
      </c>
      <c r="B561" s="706" t="s">
        <v>1099</v>
      </c>
      <c r="C561" s="706" t="s">
        <v>518</v>
      </c>
      <c r="D561" s="706" t="s">
        <v>514</v>
      </c>
      <c r="E561" s="243" t="n">
        <f aca="false">COUNTIF($G$10:$G$1856,$G561)</f>
        <v>1</v>
      </c>
      <c r="F561" s="717" t="s">
        <v>1999</v>
      </c>
      <c r="G561" s="717" t="s">
        <v>1999</v>
      </c>
      <c r="H561" s="707" t="s">
        <v>1221</v>
      </c>
      <c r="I561" s="708" t="s">
        <v>1050</v>
      </c>
      <c r="J561" s="720" t="s">
        <v>346</v>
      </c>
      <c r="K561" s="294" t="s">
        <v>302</v>
      </c>
      <c r="L561" s="720" t="s">
        <v>345</v>
      </c>
      <c r="M561" s="708" t="s">
        <v>942</v>
      </c>
      <c r="N561" s="710" t="s">
        <v>934</v>
      </c>
      <c r="O561" s="512" t="n">
        <v>2</v>
      </c>
      <c r="P561" s="512" t="n">
        <v>1</v>
      </c>
      <c r="Q561" s="711" t="n">
        <v>0.00240498</v>
      </c>
      <c r="R561" s="712"/>
      <c r="S561" s="715" t="n">
        <v>9.68</v>
      </c>
      <c r="T561" s="714" t="n">
        <v>9.68</v>
      </c>
      <c r="U561" s="715"/>
      <c r="V561" s="262" t="n">
        <f aca="false">SUM(W561:CI561)</f>
        <v>0</v>
      </c>
      <c r="W561" s="243" t="n">
        <v>0</v>
      </c>
      <c r="X561" s="243" t="n">
        <v>0</v>
      </c>
      <c r="Y561" s="243" t="n">
        <v>0</v>
      </c>
      <c r="Z561" s="243" t="n">
        <v>0</v>
      </c>
      <c r="AA561" s="243" t="n">
        <v>0</v>
      </c>
      <c r="AB561" s="243" t="n">
        <v>0</v>
      </c>
      <c r="AC561" s="243" t="n">
        <v>0</v>
      </c>
      <c r="AD561" s="243" t="n">
        <v>0</v>
      </c>
      <c r="AE561" s="243" t="n">
        <v>0</v>
      </c>
      <c r="AF561" s="243" t="n">
        <v>0</v>
      </c>
      <c r="AG561" s="243" t="n">
        <v>0</v>
      </c>
      <c r="AH561" s="518" t="n">
        <v>0</v>
      </c>
      <c r="AI561" s="243" t="n">
        <v>0</v>
      </c>
      <c r="AJ561" s="243" t="n">
        <v>0</v>
      </c>
      <c r="AK561" s="518" t="n">
        <v>0</v>
      </c>
      <c r="AL561" s="518" t="n">
        <v>0</v>
      </c>
      <c r="AM561" s="518" t="n">
        <v>0</v>
      </c>
      <c r="AN561" s="518" t="n">
        <v>0</v>
      </c>
      <c r="AO561" s="518" t="n">
        <v>0</v>
      </c>
      <c r="AP561" s="518" t="n">
        <v>0</v>
      </c>
      <c r="AQ561" s="518" t="n">
        <v>0</v>
      </c>
      <c r="AR561" s="518" t="n">
        <v>0</v>
      </c>
      <c r="AS561" s="518" t="n">
        <v>0</v>
      </c>
      <c r="AT561" s="518" t="n">
        <v>0</v>
      </c>
      <c r="AU561" s="518" t="n">
        <v>0</v>
      </c>
      <c r="AV561" s="518" t="n">
        <v>0</v>
      </c>
      <c r="AW561" s="518" t="n">
        <v>0</v>
      </c>
      <c r="AX561" s="518" t="n">
        <v>0</v>
      </c>
      <c r="AY561" s="518" t="n">
        <v>0</v>
      </c>
      <c r="AZ561" s="518" t="n">
        <v>0</v>
      </c>
      <c r="BA561" s="518" t="n">
        <v>0</v>
      </c>
      <c r="BB561" s="518" t="n">
        <v>0</v>
      </c>
      <c r="BC561" s="518" t="n">
        <v>0</v>
      </c>
      <c r="BD561" s="518" t="n">
        <v>0</v>
      </c>
      <c r="BE561" s="518" t="n">
        <v>0</v>
      </c>
      <c r="BF561" s="518" t="n">
        <v>0</v>
      </c>
      <c r="BG561" s="518" t="n">
        <v>0</v>
      </c>
      <c r="BH561" s="518" t="n">
        <v>0</v>
      </c>
      <c r="BI561" s="518" t="n">
        <v>0</v>
      </c>
      <c r="BJ561" s="518"/>
      <c r="BK561" s="518"/>
      <c r="BL561" s="518" t="n">
        <v>0</v>
      </c>
      <c r="BM561" s="518"/>
      <c r="BN561" s="518"/>
      <c r="BO561" s="518"/>
      <c r="BP561" s="518"/>
      <c r="BQ561" s="518"/>
      <c r="BR561" s="518"/>
      <c r="BS561" s="518"/>
      <c r="BT561" s="518"/>
      <c r="BU561" s="518"/>
      <c r="BV561" s="518" t="n">
        <v>0</v>
      </c>
      <c r="BW561" s="518" t="n">
        <v>0</v>
      </c>
      <c r="BX561" s="518" t="n">
        <v>0</v>
      </c>
      <c r="BY561" s="518" t="n">
        <v>0</v>
      </c>
      <c r="BZ561" s="518" t="n">
        <v>0</v>
      </c>
      <c r="CA561" s="518" t="n">
        <v>0</v>
      </c>
      <c r="CB561" s="518" t="n">
        <v>0</v>
      </c>
      <c r="CC561" s="518" t="n">
        <v>0</v>
      </c>
      <c r="CD561" s="518" t="n">
        <v>0</v>
      </c>
      <c r="CE561" s="518" t="n">
        <v>0</v>
      </c>
      <c r="CF561" s="518" t="n">
        <v>0</v>
      </c>
      <c r="CG561" s="518" t="n">
        <v>0</v>
      </c>
      <c r="CH561" s="518"/>
      <c r="CI561" s="716"/>
      <c r="CL561" s="48" t="n">
        <v>0</v>
      </c>
      <c r="CM561" s="48" t="n">
        <f aca="false">CL561-V561</f>
        <v>0</v>
      </c>
      <c r="CN561" s="702" t="n">
        <f aca="false">SUM(CO561:DR561)</f>
        <v>0</v>
      </c>
      <c r="CO561" s="703" t="n">
        <v>0</v>
      </c>
      <c r="CP561" s="703"/>
      <c r="CQ561" s="703" t="n">
        <v>0</v>
      </c>
      <c r="CR561" s="703"/>
      <c r="CS561" s="703" t="n">
        <v>0</v>
      </c>
      <c r="CT561" s="703" t="n">
        <v>0</v>
      </c>
      <c r="CU561" s="703"/>
      <c r="CV561" s="703"/>
      <c r="CW561" s="703"/>
      <c r="CX561" s="703" t="n">
        <v>0</v>
      </c>
      <c r="CY561" s="703" t="n">
        <v>0</v>
      </c>
      <c r="CZ561" s="703" t="n">
        <v>0</v>
      </c>
      <c r="DA561" s="703"/>
      <c r="DB561" s="703"/>
      <c r="DC561" s="703"/>
      <c r="DD561" s="703"/>
      <c r="DE561" s="703" t="n">
        <v>0</v>
      </c>
      <c r="DF561" s="703"/>
      <c r="DG561" s="703" t="n">
        <v>0</v>
      </c>
      <c r="DH561" s="703" t="n">
        <v>0</v>
      </c>
      <c r="DI561" s="703" t="n">
        <v>0</v>
      </c>
      <c r="DJ561" s="703" t="n">
        <v>0</v>
      </c>
      <c r="DK561" s="703" t="n">
        <v>0</v>
      </c>
      <c r="DL561" s="703" t="n">
        <v>0</v>
      </c>
      <c r="DM561" s="703"/>
      <c r="DN561" s="703"/>
      <c r="DO561" s="703"/>
      <c r="DP561" s="703"/>
      <c r="DQ561" s="703"/>
      <c r="DR561" s="703"/>
      <c r="DS561" s="704" t="n">
        <f aca="false">CN561-V561</f>
        <v>0</v>
      </c>
      <c r="DT561" s="719" t="s">
        <v>1828</v>
      </c>
      <c r="DU561" s="48"/>
    </row>
    <row r="562" customFormat="false" ht="15" hidden="false" customHeight="true" outlineLevel="0" collapsed="false">
      <c r="A562" s="705" t="n">
        <f aca="false">A561+1</f>
        <v>553</v>
      </c>
      <c r="B562" s="706" t="s">
        <v>1099</v>
      </c>
      <c r="C562" s="706" t="s">
        <v>518</v>
      </c>
      <c r="D562" s="706" t="s">
        <v>514</v>
      </c>
      <c r="E562" s="243" t="n">
        <f aca="false">COUNTIF($G$10:$G$1856,$G562)</f>
        <v>1</v>
      </c>
      <c r="F562" s="717" t="s">
        <v>2000</v>
      </c>
      <c r="G562" s="717" t="s">
        <v>2000</v>
      </c>
      <c r="H562" s="707" t="s">
        <v>1223</v>
      </c>
      <c r="I562" s="708" t="s">
        <v>1224</v>
      </c>
      <c r="J562" s="720" t="s">
        <v>346</v>
      </c>
      <c r="K562" s="294" t="s">
        <v>302</v>
      </c>
      <c r="L562" s="720" t="s">
        <v>345</v>
      </c>
      <c r="M562" s="708" t="s">
        <v>1138</v>
      </c>
      <c r="N562" s="710" t="s">
        <v>934</v>
      </c>
      <c r="O562" s="512" t="n">
        <v>2</v>
      </c>
      <c r="P562" s="512" t="n">
        <v>1</v>
      </c>
      <c r="Q562" s="711" t="n">
        <v>0.00436524</v>
      </c>
      <c r="R562" s="712"/>
      <c r="S562" s="715" t="n">
        <v>17.55</v>
      </c>
      <c r="T562" s="714" t="n">
        <v>17.55</v>
      </c>
      <c r="U562" s="721"/>
      <c r="V562" s="262" t="n">
        <f aca="false">SUM(W562:CI562)</f>
        <v>0</v>
      </c>
      <c r="W562" s="243" t="n">
        <v>0</v>
      </c>
      <c r="X562" s="243" t="n">
        <v>0</v>
      </c>
      <c r="Y562" s="243" t="n">
        <v>0</v>
      </c>
      <c r="Z562" s="243" t="n">
        <v>0</v>
      </c>
      <c r="AA562" s="243" t="n">
        <v>0</v>
      </c>
      <c r="AB562" s="243" t="n">
        <v>0</v>
      </c>
      <c r="AC562" s="243" t="n">
        <v>0</v>
      </c>
      <c r="AD562" s="243" t="n">
        <v>0</v>
      </c>
      <c r="AE562" s="243" t="n">
        <v>0</v>
      </c>
      <c r="AF562" s="243" t="n">
        <v>0</v>
      </c>
      <c r="AG562" s="722" t="n">
        <v>0</v>
      </c>
      <c r="AH562" s="518" t="n">
        <v>0</v>
      </c>
      <c r="AI562" s="243" t="n">
        <v>0</v>
      </c>
      <c r="AJ562" s="243" t="n">
        <v>0</v>
      </c>
      <c r="AK562" s="518" t="n">
        <v>0</v>
      </c>
      <c r="AL562" s="518" t="n">
        <v>0</v>
      </c>
      <c r="AM562" s="518" t="n">
        <v>0</v>
      </c>
      <c r="AN562" s="518" t="n">
        <v>0</v>
      </c>
      <c r="AO562" s="518" t="n">
        <v>0</v>
      </c>
      <c r="AP562" s="518" t="n">
        <v>0</v>
      </c>
      <c r="AQ562" s="518" t="n">
        <v>0</v>
      </c>
      <c r="AR562" s="518" t="n">
        <v>0</v>
      </c>
      <c r="AS562" s="518" t="n">
        <v>0</v>
      </c>
      <c r="AT562" s="518" t="n">
        <v>0</v>
      </c>
      <c r="AU562" s="518" t="n">
        <v>0</v>
      </c>
      <c r="AV562" s="518" t="n">
        <v>0</v>
      </c>
      <c r="AW562" s="518" t="n">
        <v>0</v>
      </c>
      <c r="AX562" s="518" t="n">
        <v>0</v>
      </c>
      <c r="AY562" s="518" t="n">
        <v>0</v>
      </c>
      <c r="AZ562" s="518" t="n">
        <v>0</v>
      </c>
      <c r="BA562" s="518" t="n">
        <v>0</v>
      </c>
      <c r="BB562" s="518" t="n">
        <v>0</v>
      </c>
      <c r="BC562" s="518" t="n">
        <v>0</v>
      </c>
      <c r="BD562" s="518" t="n">
        <v>0</v>
      </c>
      <c r="BE562" s="518" t="n">
        <v>0</v>
      </c>
      <c r="BF562" s="518" t="n">
        <v>0</v>
      </c>
      <c r="BG562" s="518" t="n">
        <v>0</v>
      </c>
      <c r="BH562" s="518" t="n">
        <v>0</v>
      </c>
      <c r="BI562" s="518" t="n">
        <v>0</v>
      </c>
      <c r="BJ562" s="518"/>
      <c r="BK562" s="518"/>
      <c r="BL562" s="518" t="n">
        <v>0</v>
      </c>
      <c r="BM562" s="518"/>
      <c r="BN562" s="518"/>
      <c r="BO562" s="518"/>
      <c r="BP562" s="518"/>
      <c r="BQ562" s="518"/>
      <c r="BR562" s="518"/>
      <c r="BS562" s="518"/>
      <c r="BT562" s="518"/>
      <c r="BU562" s="518"/>
      <c r="BV562" s="518" t="n">
        <v>0</v>
      </c>
      <c r="BW562" s="518" t="n">
        <v>0</v>
      </c>
      <c r="BX562" s="518" t="n">
        <v>0</v>
      </c>
      <c r="BY562" s="518" t="n">
        <v>0</v>
      </c>
      <c r="BZ562" s="518" t="n">
        <v>0</v>
      </c>
      <c r="CA562" s="518" t="n">
        <v>0</v>
      </c>
      <c r="CB562" s="518" t="n">
        <v>0</v>
      </c>
      <c r="CC562" s="518" t="n">
        <v>0</v>
      </c>
      <c r="CD562" s="518" t="n">
        <v>0</v>
      </c>
      <c r="CE562" s="518" t="n">
        <v>0</v>
      </c>
      <c r="CF562" s="518" t="n">
        <v>0</v>
      </c>
      <c r="CG562" s="518" t="n">
        <v>0</v>
      </c>
      <c r="CH562" s="518"/>
      <c r="CI562" s="716"/>
      <c r="CL562" s="48" t="n">
        <v>0</v>
      </c>
      <c r="CM562" s="48" t="n">
        <f aca="false">CL562-V562</f>
        <v>0</v>
      </c>
      <c r="CN562" s="702" t="n">
        <f aca="false">SUM(CO562:DR562)</f>
        <v>0</v>
      </c>
      <c r="CO562" s="703" t="n">
        <v>0</v>
      </c>
      <c r="CP562" s="703"/>
      <c r="CQ562" s="703" t="n">
        <v>0</v>
      </c>
      <c r="CR562" s="703"/>
      <c r="CS562" s="703" t="n">
        <v>0</v>
      </c>
      <c r="CT562" s="703" t="n">
        <v>0</v>
      </c>
      <c r="CU562" s="703"/>
      <c r="CV562" s="703"/>
      <c r="CW562" s="703"/>
      <c r="CX562" s="703" t="n">
        <v>0</v>
      </c>
      <c r="CY562" s="703" t="n">
        <v>0</v>
      </c>
      <c r="CZ562" s="703" t="n">
        <v>0</v>
      </c>
      <c r="DA562" s="703"/>
      <c r="DB562" s="703"/>
      <c r="DC562" s="703"/>
      <c r="DD562" s="703"/>
      <c r="DE562" s="703" t="n">
        <v>0</v>
      </c>
      <c r="DF562" s="703"/>
      <c r="DG562" s="703" t="n">
        <v>0</v>
      </c>
      <c r="DH562" s="703" t="n">
        <v>0</v>
      </c>
      <c r="DI562" s="703" t="n">
        <v>0</v>
      </c>
      <c r="DJ562" s="703" t="n">
        <v>0</v>
      </c>
      <c r="DK562" s="703" t="n">
        <v>0</v>
      </c>
      <c r="DL562" s="703" t="n">
        <v>0</v>
      </c>
      <c r="DM562" s="703"/>
      <c r="DN562" s="703"/>
      <c r="DO562" s="703"/>
      <c r="DP562" s="703"/>
      <c r="DQ562" s="703"/>
      <c r="DR562" s="703"/>
      <c r="DS562" s="704" t="n">
        <f aca="false">CN562-V562</f>
        <v>0</v>
      </c>
      <c r="DT562" s="719" t="s">
        <v>1828</v>
      </c>
      <c r="DU562" s="48"/>
    </row>
    <row r="563" customFormat="false" ht="15" hidden="false" customHeight="true" outlineLevel="0" collapsed="false">
      <c r="A563" s="705" t="n">
        <f aca="false">A562+1</f>
        <v>554</v>
      </c>
      <c r="B563" s="706" t="s">
        <v>1099</v>
      </c>
      <c r="C563" s="706" t="s">
        <v>518</v>
      </c>
      <c r="D563" s="706" t="s">
        <v>514</v>
      </c>
      <c r="E563" s="243" t="n">
        <f aca="false">COUNTIF($G$10:$G$1856,$G563)</f>
        <v>1</v>
      </c>
      <c r="F563" s="717" t="s">
        <v>2001</v>
      </c>
      <c r="G563" s="717" t="s">
        <v>2001</v>
      </c>
      <c r="H563" s="707" t="s">
        <v>1226</v>
      </c>
      <c r="I563" s="708" t="s">
        <v>1227</v>
      </c>
      <c r="J563" s="720" t="s">
        <v>346</v>
      </c>
      <c r="K563" s="294" t="s">
        <v>302</v>
      </c>
      <c r="L563" s="720" t="s">
        <v>345</v>
      </c>
      <c r="M563" s="708" t="s">
        <v>978</v>
      </c>
      <c r="N563" s="710" t="s">
        <v>934</v>
      </c>
      <c r="O563" s="512" t="n">
        <v>1</v>
      </c>
      <c r="P563" s="512" t="n">
        <v>1</v>
      </c>
      <c r="Q563" s="711" t="n">
        <v>0.001053858</v>
      </c>
      <c r="R563" s="712"/>
      <c r="S563" s="715" t="n">
        <v>4.24</v>
      </c>
      <c r="T563" s="714" t="n">
        <v>4.24</v>
      </c>
      <c r="U563" s="715"/>
      <c r="V563" s="262" t="n">
        <f aca="false">SUM(W563:CI563)</f>
        <v>0</v>
      </c>
      <c r="W563" s="243" t="n">
        <v>0</v>
      </c>
      <c r="X563" s="243" t="n">
        <v>0</v>
      </c>
      <c r="Y563" s="243" t="n">
        <v>0</v>
      </c>
      <c r="Z563" s="243" t="n">
        <v>0</v>
      </c>
      <c r="AA563" s="243" t="n">
        <v>0</v>
      </c>
      <c r="AB563" s="243" t="n">
        <v>0</v>
      </c>
      <c r="AC563" s="243" t="n">
        <v>0</v>
      </c>
      <c r="AD563" s="243" t="n">
        <v>0</v>
      </c>
      <c r="AE563" s="243" t="n">
        <v>0</v>
      </c>
      <c r="AF563" s="243" t="n">
        <v>0</v>
      </c>
      <c r="AG563" s="243" t="n">
        <v>0</v>
      </c>
      <c r="AH563" s="518" t="n">
        <v>0</v>
      </c>
      <c r="AI563" s="243" t="n">
        <v>0</v>
      </c>
      <c r="AJ563" s="243" t="n">
        <v>0</v>
      </c>
      <c r="AK563" s="518" t="n">
        <v>0</v>
      </c>
      <c r="AL563" s="518" t="n">
        <v>0</v>
      </c>
      <c r="AM563" s="518" t="n">
        <v>0</v>
      </c>
      <c r="AN563" s="518" t="n">
        <v>0</v>
      </c>
      <c r="AO563" s="518" t="n">
        <v>0</v>
      </c>
      <c r="AP563" s="518" t="n">
        <v>0</v>
      </c>
      <c r="AQ563" s="518" t="n">
        <v>0</v>
      </c>
      <c r="AR563" s="518" t="n">
        <v>0</v>
      </c>
      <c r="AS563" s="518" t="n">
        <v>0</v>
      </c>
      <c r="AT563" s="518" t="n">
        <v>0</v>
      </c>
      <c r="AU563" s="518" t="n">
        <v>0</v>
      </c>
      <c r="AV563" s="518" t="n">
        <v>0</v>
      </c>
      <c r="AW563" s="518" t="n">
        <v>0</v>
      </c>
      <c r="AX563" s="518" t="n">
        <v>0</v>
      </c>
      <c r="AY563" s="518" t="n">
        <v>0</v>
      </c>
      <c r="AZ563" s="518" t="n">
        <v>0</v>
      </c>
      <c r="BA563" s="518" t="n">
        <v>0</v>
      </c>
      <c r="BB563" s="518" t="n">
        <v>0</v>
      </c>
      <c r="BC563" s="518" t="n">
        <v>0</v>
      </c>
      <c r="BD563" s="518" t="n">
        <v>0</v>
      </c>
      <c r="BE563" s="518" t="n">
        <v>0</v>
      </c>
      <c r="BF563" s="518" t="n">
        <v>0</v>
      </c>
      <c r="BG563" s="518" t="n">
        <v>0</v>
      </c>
      <c r="BH563" s="518" t="n">
        <v>0</v>
      </c>
      <c r="BI563" s="518" t="n">
        <v>0</v>
      </c>
      <c r="BJ563" s="518"/>
      <c r="BK563" s="518"/>
      <c r="BL563" s="518" t="n">
        <v>0</v>
      </c>
      <c r="BM563" s="518"/>
      <c r="BN563" s="518"/>
      <c r="BO563" s="518"/>
      <c r="BP563" s="518"/>
      <c r="BQ563" s="518"/>
      <c r="BR563" s="518"/>
      <c r="BS563" s="518"/>
      <c r="BT563" s="518"/>
      <c r="BU563" s="518"/>
      <c r="BV563" s="518" t="n">
        <v>0</v>
      </c>
      <c r="BW563" s="518" t="n">
        <v>0</v>
      </c>
      <c r="BX563" s="518" t="n">
        <v>0</v>
      </c>
      <c r="BY563" s="518" t="n">
        <v>0</v>
      </c>
      <c r="BZ563" s="518" t="n">
        <v>0</v>
      </c>
      <c r="CA563" s="518" t="n">
        <v>0</v>
      </c>
      <c r="CB563" s="518" t="n">
        <v>0</v>
      </c>
      <c r="CC563" s="518" t="n">
        <v>0</v>
      </c>
      <c r="CD563" s="518" t="n">
        <v>0</v>
      </c>
      <c r="CE563" s="518" t="n">
        <v>0</v>
      </c>
      <c r="CF563" s="518" t="n">
        <v>0</v>
      </c>
      <c r="CG563" s="518" t="n">
        <v>0</v>
      </c>
      <c r="CH563" s="518"/>
      <c r="CI563" s="716"/>
      <c r="CL563" s="48" t="n">
        <v>0</v>
      </c>
      <c r="CM563" s="48" t="n">
        <f aca="false">CL563-V563</f>
        <v>0</v>
      </c>
      <c r="CN563" s="702" t="n">
        <f aca="false">SUM(CO563:DR563)</f>
        <v>0</v>
      </c>
      <c r="CO563" s="703" t="n">
        <v>0</v>
      </c>
      <c r="CP563" s="703"/>
      <c r="CQ563" s="703" t="n">
        <v>0</v>
      </c>
      <c r="CR563" s="703"/>
      <c r="CS563" s="703" t="n">
        <v>0</v>
      </c>
      <c r="CT563" s="703" t="n">
        <v>0</v>
      </c>
      <c r="CU563" s="703"/>
      <c r="CV563" s="703"/>
      <c r="CW563" s="703"/>
      <c r="CX563" s="703" t="n">
        <v>0</v>
      </c>
      <c r="CY563" s="703" t="n">
        <v>0</v>
      </c>
      <c r="CZ563" s="703" t="n">
        <v>0</v>
      </c>
      <c r="DA563" s="703"/>
      <c r="DB563" s="703"/>
      <c r="DC563" s="703"/>
      <c r="DD563" s="703"/>
      <c r="DE563" s="703" t="n">
        <v>0</v>
      </c>
      <c r="DF563" s="703"/>
      <c r="DG563" s="703" t="n">
        <v>0</v>
      </c>
      <c r="DH563" s="703" t="n">
        <v>0</v>
      </c>
      <c r="DI563" s="703" t="n">
        <v>0</v>
      </c>
      <c r="DJ563" s="703" t="n">
        <v>0</v>
      </c>
      <c r="DK563" s="703" t="n">
        <v>0</v>
      </c>
      <c r="DL563" s="703" t="n">
        <v>0</v>
      </c>
      <c r="DM563" s="703"/>
      <c r="DN563" s="703"/>
      <c r="DO563" s="703"/>
      <c r="DP563" s="703"/>
      <c r="DQ563" s="703"/>
      <c r="DR563" s="703"/>
      <c r="DS563" s="704" t="n">
        <f aca="false">CN563-V563</f>
        <v>0</v>
      </c>
      <c r="DT563" s="719" t="s">
        <v>1828</v>
      </c>
      <c r="DU563" s="48"/>
    </row>
    <row r="564" customFormat="false" ht="15" hidden="false" customHeight="true" outlineLevel="0" collapsed="false">
      <c r="A564" s="705" t="n">
        <f aca="false">A563+1</f>
        <v>555</v>
      </c>
      <c r="B564" s="706" t="s">
        <v>1099</v>
      </c>
      <c r="C564" s="706" t="s">
        <v>518</v>
      </c>
      <c r="D564" s="706" t="s">
        <v>514</v>
      </c>
      <c r="E564" s="243" t="n">
        <f aca="false">COUNTIF($G$10:$G$1856,$G564)</f>
        <v>1</v>
      </c>
      <c r="F564" s="717" t="s">
        <v>2002</v>
      </c>
      <c r="G564" s="717" t="s">
        <v>2002</v>
      </c>
      <c r="H564" s="707" t="s">
        <v>1229</v>
      </c>
      <c r="I564" s="708" t="s">
        <v>1230</v>
      </c>
      <c r="J564" s="720" t="s">
        <v>346</v>
      </c>
      <c r="K564" s="294" t="s">
        <v>302</v>
      </c>
      <c r="L564" s="720" t="s">
        <v>345</v>
      </c>
      <c r="M564" s="708" t="s">
        <v>982</v>
      </c>
      <c r="N564" s="710" t="s">
        <v>934</v>
      </c>
      <c r="O564" s="512" t="n">
        <v>1</v>
      </c>
      <c r="P564" s="512" t="n">
        <v>1</v>
      </c>
      <c r="Q564" s="711" t="n">
        <v>0.001053858</v>
      </c>
      <c r="R564" s="712"/>
      <c r="S564" s="715" t="n">
        <v>4.24</v>
      </c>
      <c r="T564" s="714" t="n">
        <v>4.24</v>
      </c>
      <c r="U564" s="715"/>
      <c r="V564" s="262" t="n">
        <f aca="false">SUM(W564:CI564)</f>
        <v>0</v>
      </c>
      <c r="W564" s="243" t="n">
        <v>0</v>
      </c>
      <c r="X564" s="243" t="n">
        <v>0</v>
      </c>
      <c r="Y564" s="243" t="n">
        <v>0</v>
      </c>
      <c r="Z564" s="243" t="n">
        <v>0</v>
      </c>
      <c r="AA564" s="243" t="n">
        <v>0</v>
      </c>
      <c r="AB564" s="243" t="n">
        <v>0</v>
      </c>
      <c r="AC564" s="243" t="n">
        <v>0</v>
      </c>
      <c r="AD564" s="243" t="n">
        <v>0</v>
      </c>
      <c r="AE564" s="243" t="n">
        <v>0</v>
      </c>
      <c r="AF564" s="243" t="n">
        <v>0</v>
      </c>
      <c r="AG564" s="243" t="n">
        <v>0</v>
      </c>
      <c r="AH564" s="518" t="n">
        <v>0</v>
      </c>
      <c r="AI564" s="243" t="n">
        <v>0</v>
      </c>
      <c r="AJ564" s="243" t="n">
        <v>0</v>
      </c>
      <c r="AK564" s="518" t="n">
        <v>0</v>
      </c>
      <c r="AL564" s="518" t="n">
        <v>0</v>
      </c>
      <c r="AM564" s="518" t="n">
        <v>0</v>
      </c>
      <c r="AN564" s="518" t="n">
        <v>0</v>
      </c>
      <c r="AO564" s="518" t="n">
        <v>0</v>
      </c>
      <c r="AP564" s="518" t="n">
        <v>0</v>
      </c>
      <c r="AQ564" s="518" t="n">
        <v>0</v>
      </c>
      <c r="AR564" s="518" t="n">
        <v>0</v>
      </c>
      <c r="AS564" s="518" t="n">
        <v>0</v>
      </c>
      <c r="AT564" s="518" t="n">
        <v>0</v>
      </c>
      <c r="AU564" s="518" t="n">
        <v>0</v>
      </c>
      <c r="AV564" s="518" t="n">
        <v>0</v>
      </c>
      <c r="AW564" s="518" t="n">
        <v>0</v>
      </c>
      <c r="AX564" s="518" t="n">
        <v>0</v>
      </c>
      <c r="AY564" s="518" t="n">
        <v>0</v>
      </c>
      <c r="AZ564" s="518" t="n">
        <v>0</v>
      </c>
      <c r="BA564" s="518" t="n">
        <v>0</v>
      </c>
      <c r="BB564" s="518" t="n">
        <v>0</v>
      </c>
      <c r="BC564" s="518" t="n">
        <v>0</v>
      </c>
      <c r="BD564" s="518" t="n">
        <v>0</v>
      </c>
      <c r="BE564" s="518" t="n">
        <v>0</v>
      </c>
      <c r="BF564" s="518" t="n">
        <v>0</v>
      </c>
      <c r="BG564" s="518" t="n">
        <v>0</v>
      </c>
      <c r="BH564" s="518" t="n">
        <v>0</v>
      </c>
      <c r="BI564" s="518" t="n">
        <v>0</v>
      </c>
      <c r="BJ564" s="518"/>
      <c r="BK564" s="518"/>
      <c r="BL564" s="518" t="n">
        <v>0</v>
      </c>
      <c r="BM564" s="518"/>
      <c r="BN564" s="518"/>
      <c r="BO564" s="518"/>
      <c r="BP564" s="518"/>
      <c r="BQ564" s="518"/>
      <c r="BR564" s="518"/>
      <c r="BS564" s="518"/>
      <c r="BT564" s="518"/>
      <c r="BU564" s="518"/>
      <c r="BV564" s="518" t="n">
        <v>0</v>
      </c>
      <c r="BW564" s="518" t="n">
        <v>0</v>
      </c>
      <c r="BX564" s="518" t="n">
        <v>0</v>
      </c>
      <c r="BY564" s="518" t="n">
        <v>0</v>
      </c>
      <c r="BZ564" s="518" t="n">
        <v>0</v>
      </c>
      <c r="CA564" s="518" t="n">
        <v>0</v>
      </c>
      <c r="CB564" s="518" t="n">
        <v>0</v>
      </c>
      <c r="CC564" s="518" t="n">
        <v>0</v>
      </c>
      <c r="CD564" s="518" t="n">
        <v>0</v>
      </c>
      <c r="CE564" s="518" t="n">
        <v>0</v>
      </c>
      <c r="CF564" s="518" t="n">
        <v>0</v>
      </c>
      <c r="CG564" s="518" t="n">
        <v>0</v>
      </c>
      <c r="CH564" s="518"/>
      <c r="CI564" s="716"/>
      <c r="CL564" s="48" t="n">
        <v>0</v>
      </c>
      <c r="CM564" s="48" t="n">
        <f aca="false">CL564-V564</f>
        <v>0</v>
      </c>
      <c r="CN564" s="702" t="n">
        <f aca="false">SUM(CO564:DR564)</f>
        <v>0</v>
      </c>
      <c r="CO564" s="703" t="n">
        <v>0</v>
      </c>
      <c r="CP564" s="703"/>
      <c r="CQ564" s="703" t="n">
        <v>0</v>
      </c>
      <c r="CR564" s="703"/>
      <c r="CS564" s="703" t="n">
        <v>0</v>
      </c>
      <c r="CT564" s="703" t="n">
        <v>0</v>
      </c>
      <c r="CU564" s="703"/>
      <c r="CV564" s="703"/>
      <c r="CW564" s="703"/>
      <c r="CX564" s="703" t="n">
        <v>0</v>
      </c>
      <c r="CY564" s="703" t="n">
        <v>0</v>
      </c>
      <c r="CZ564" s="703" t="n">
        <v>0</v>
      </c>
      <c r="DA564" s="703"/>
      <c r="DB564" s="703"/>
      <c r="DC564" s="703"/>
      <c r="DD564" s="703"/>
      <c r="DE564" s="703" t="n">
        <v>0</v>
      </c>
      <c r="DF564" s="703"/>
      <c r="DG564" s="703" t="n">
        <v>0</v>
      </c>
      <c r="DH564" s="703" t="n">
        <v>0</v>
      </c>
      <c r="DI564" s="703" t="n">
        <v>0</v>
      </c>
      <c r="DJ564" s="703" t="n">
        <v>0</v>
      </c>
      <c r="DK564" s="703" t="n">
        <v>0</v>
      </c>
      <c r="DL564" s="703" t="n">
        <v>0</v>
      </c>
      <c r="DM564" s="703"/>
      <c r="DN564" s="703"/>
      <c r="DO564" s="703"/>
      <c r="DP564" s="703"/>
      <c r="DQ564" s="703"/>
      <c r="DR564" s="703"/>
      <c r="DS564" s="704" t="n">
        <f aca="false">CN564-V564</f>
        <v>0</v>
      </c>
      <c r="DT564" s="719" t="s">
        <v>1828</v>
      </c>
      <c r="DU564" s="48"/>
    </row>
    <row r="565" customFormat="false" ht="15" hidden="false" customHeight="true" outlineLevel="0" collapsed="false">
      <c r="A565" s="705" t="n">
        <f aca="false">A564+1</f>
        <v>556</v>
      </c>
      <c r="B565" s="706" t="s">
        <v>1099</v>
      </c>
      <c r="C565" s="706" t="s">
        <v>518</v>
      </c>
      <c r="D565" s="706" t="s">
        <v>514</v>
      </c>
      <c r="E565" s="243" t="n">
        <f aca="false">COUNTIF($G$10:$G$1856,$G565)</f>
        <v>1</v>
      </c>
      <c r="F565" s="717" t="s">
        <v>2003</v>
      </c>
      <c r="G565" s="717" t="s">
        <v>2003</v>
      </c>
      <c r="H565" s="707" t="s">
        <v>1232</v>
      </c>
      <c r="I565" s="708" t="s">
        <v>1001</v>
      </c>
      <c r="J565" s="720" t="s">
        <v>346</v>
      </c>
      <c r="K565" s="294" t="s">
        <v>302</v>
      </c>
      <c r="L565" s="720" t="s">
        <v>345</v>
      </c>
      <c r="M565" s="708" t="s">
        <v>1002</v>
      </c>
      <c r="N565" s="710" t="s">
        <v>934</v>
      </c>
      <c r="O565" s="512" t="n">
        <v>2</v>
      </c>
      <c r="P565" s="512" t="n">
        <v>1</v>
      </c>
      <c r="Q565" s="711" t="n">
        <v>0.001161</v>
      </c>
      <c r="R565" s="712"/>
      <c r="S565" s="715" t="n">
        <v>4.68</v>
      </c>
      <c r="T565" s="714" t="n">
        <v>4.68</v>
      </c>
      <c r="U565" s="715"/>
      <c r="V565" s="262" t="n">
        <f aca="false">SUM(W565:CI565)</f>
        <v>0</v>
      </c>
      <c r="W565" s="243" t="n">
        <v>0</v>
      </c>
      <c r="X565" s="243" t="n">
        <v>0</v>
      </c>
      <c r="Y565" s="243" t="n">
        <v>0</v>
      </c>
      <c r="Z565" s="243" t="n">
        <v>0</v>
      </c>
      <c r="AA565" s="243" t="n">
        <v>0</v>
      </c>
      <c r="AB565" s="243" t="n">
        <v>0</v>
      </c>
      <c r="AC565" s="243" t="n">
        <v>0</v>
      </c>
      <c r="AD565" s="243" t="n">
        <v>0</v>
      </c>
      <c r="AE565" s="243" t="n">
        <v>0</v>
      </c>
      <c r="AF565" s="243" t="n">
        <v>0</v>
      </c>
      <c r="AG565" s="243" t="n">
        <v>0</v>
      </c>
      <c r="AH565" s="518" t="n">
        <v>0</v>
      </c>
      <c r="AI565" s="243" t="n">
        <v>0</v>
      </c>
      <c r="AJ565" s="243" t="n">
        <v>0</v>
      </c>
      <c r="AK565" s="518" t="n">
        <v>0</v>
      </c>
      <c r="AL565" s="518" t="n">
        <v>0</v>
      </c>
      <c r="AM565" s="518" t="n">
        <v>0</v>
      </c>
      <c r="AN565" s="518" t="n">
        <v>0</v>
      </c>
      <c r="AO565" s="518" t="n">
        <v>0</v>
      </c>
      <c r="AP565" s="518" t="n">
        <v>0</v>
      </c>
      <c r="AQ565" s="518" t="n">
        <v>0</v>
      </c>
      <c r="AR565" s="518" t="n">
        <v>0</v>
      </c>
      <c r="AS565" s="518" t="n">
        <v>0</v>
      </c>
      <c r="AT565" s="518" t="n">
        <v>0</v>
      </c>
      <c r="AU565" s="518" t="n">
        <v>0</v>
      </c>
      <c r="AV565" s="518" t="n">
        <v>0</v>
      </c>
      <c r="AW565" s="518" t="n">
        <v>0</v>
      </c>
      <c r="AX565" s="518" t="n">
        <v>0</v>
      </c>
      <c r="AY565" s="518" t="n">
        <v>0</v>
      </c>
      <c r="AZ565" s="518" t="n">
        <v>0</v>
      </c>
      <c r="BA565" s="518" t="n">
        <v>0</v>
      </c>
      <c r="BB565" s="518" t="n">
        <v>0</v>
      </c>
      <c r="BC565" s="518" t="n">
        <v>0</v>
      </c>
      <c r="BD565" s="518" t="n">
        <v>0</v>
      </c>
      <c r="BE565" s="518" t="n">
        <v>0</v>
      </c>
      <c r="BF565" s="518" t="n">
        <v>0</v>
      </c>
      <c r="BG565" s="518" t="n">
        <v>0</v>
      </c>
      <c r="BH565" s="518" t="n">
        <v>0</v>
      </c>
      <c r="BI565" s="518" t="n">
        <v>0</v>
      </c>
      <c r="BJ565" s="518"/>
      <c r="BK565" s="518"/>
      <c r="BL565" s="518" t="n">
        <v>0</v>
      </c>
      <c r="BM565" s="518"/>
      <c r="BN565" s="518"/>
      <c r="BO565" s="518"/>
      <c r="BP565" s="518"/>
      <c r="BQ565" s="518"/>
      <c r="BR565" s="518"/>
      <c r="BS565" s="518"/>
      <c r="BT565" s="518"/>
      <c r="BU565" s="518"/>
      <c r="BV565" s="518" t="n">
        <v>0</v>
      </c>
      <c r="BW565" s="518" t="n">
        <v>0</v>
      </c>
      <c r="BX565" s="518" t="n">
        <v>0</v>
      </c>
      <c r="BY565" s="518" t="n">
        <v>0</v>
      </c>
      <c r="BZ565" s="518" t="n">
        <v>0</v>
      </c>
      <c r="CA565" s="518" t="n">
        <v>0</v>
      </c>
      <c r="CB565" s="518" t="n">
        <v>0</v>
      </c>
      <c r="CC565" s="518" t="n">
        <v>0</v>
      </c>
      <c r="CD565" s="518" t="n">
        <v>0</v>
      </c>
      <c r="CE565" s="518" t="n">
        <v>0</v>
      </c>
      <c r="CF565" s="518" t="n">
        <v>0</v>
      </c>
      <c r="CG565" s="518" t="n">
        <v>0</v>
      </c>
      <c r="CH565" s="518"/>
      <c r="CI565" s="716"/>
      <c r="CL565" s="48" t="n">
        <v>0</v>
      </c>
      <c r="CM565" s="48" t="n">
        <f aca="false">CL565-V565</f>
        <v>0</v>
      </c>
      <c r="CN565" s="702" t="n">
        <f aca="false">SUM(CO565:DR565)</f>
        <v>0</v>
      </c>
      <c r="CO565" s="703" t="n">
        <v>0</v>
      </c>
      <c r="CP565" s="703"/>
      <c r="CQ565" s="703" t="n">
        <v>0</v>
      </c>
      <c r="CR565" s="703"/>
      <c r="CS565" s="703" t="n">
        <v>0</v>
      </c>
      <c r="CT565" s="703" t="n">
        <v>0</v>
      </c>
      <c r="CU565" s="703"/>
      <c r="CV565" s="703"/>
      <c r="CW565" s="703"/>
      <c r="CX565" s="703" t="n">
        <v>0</v>
      </c>
      <c r="CY565" s="703" t="n">
        <v>0</v>
      </c>
      <c r="CZ565" s="703" t="n">
        <v>0</v>
      </c>
      <c r="DA565" s="703"/>
      <c r="DB565" s="703"/>
      <c r="DC565" s="703"/>
      <c r="DD565" s="703"/>
      <c r="DE565" s="703" t="n">
        <v>0</v>
      </c>
      <c r="DF565" s="703"/>
      <c r="DG565" s="703" t="n">
        <v>0</v>
      </c>
      <c r="DH565" s="703" t="n">
        <v>0</v>
      </c>
      <c r="DI565" s="703" t="n">
        <v>0</v>
      </c>
      <c r="DJ565" s="703" t="n">
        <v>0</v>
      </c>
      <c r="DK565" s="703" t="n">
        <v>0</v>
      </c>
      <c r="DL565" s="703" t="n">
        <v>0</v>
      </c>
      <c r="DM565" s="703"/>
      <c r="DN565" s="703"/>
      <c r="DO565" s="703"/>
      <c r="DP565" s="703"/>
      <c r="DQ565" s="703"/>
      <c r="DR565" s="703"/>
      <c r="DS565" s="704" t="n">
        <f aca="false">CN565-V565</f>
        <v>0</v>
      </c>
      <c r="DT565" s="719" t="s">
        <v>1828</v>
      </c>
      <c r="DU565" s="48"/>
    </row>
    <row r="566" customFormat="false" ht="15" hidden="false" customHeight="true" outlineLevel="0" collapsed="false">
      <c r="A566" s="705" t="n">
        <f aca="false">A565+1</f>
        <v>557</v>
      </c>
      <c r="B566" s="706" t="s">
        <v>1099</v>
      </c>
      <c r="C566" s="706" t="s">
        <v>518</v>
      </c>
      <c r="D566" s="706" t="s">
        <v>514</v>
      </c>
      <c r="E566" s="243" t="n">
        <f aca="false">COUNTIF($G$10:$G$1856,$G566)</f>
        <v>1</v>
      </c>
      <c r="F566" s="717" t="s">
        <v>2004</v>
      </c>
      <c r="G566" s="717" t="s">
        <v>2004</v>
      </c>
      <c r="H566" s="707" t="s">
        <v>1234</v>
      </c>
      <c r="I566" s="708" t="s">
        <v>1005</v>
      </c>
      <c r="J566" s="720" t="s">
        <v>346</v>
      </c>
      <c r="K566" s="294" t="s">
        <v>302</v>
      </c>
      <c r="L566" s="720" t="s">
        <v>345</v>
      </c>
      <c r="M566" s="708" t="s">
        <v>1006</v>
      </c>
      <c r="N566" s="710" t="s">
        <v>934</v>
      </c>
      <c r="O566" s="512" t="n">
        <v>2</v>
      </c>
      <c r="P566" s="512" t="n">
        <v>1</v>
      </c>
      <c r="Q566" s="711" t="n">
        <v>0.00054</v>
      </c>
      <c r="R566" s="712"/>
      <c r="S566" s="715" t="n">
        <v>2.18</v>
      </c>
      <c r="T566" s="714" t="n">
        <v>2.18</v>
      </c>
      <c r="U566" s="715"/>
      <c r="V566" s="262" t="n">
        <f aca="false">SUM(W566:CI566)</f>
        <v>0</v>
      </c>
      <c r="W566" s="243" t="n">
        <v>0</v>
      </c>
      <c r="X566" s="243" t="n">
        <v>0</v>
      </c>
      <c r="Y566" s="243" t="n">
        <v>0</v>
      </c>
      <c r="Z566" s="243" t="n">
        <v>0</v>
      </c>
      <c r="AA566" s="243" t="n">
        <v>0</v>
      </c>
      <c r="AB566" s="243" t="n">
        <v>0</v>
      </c>
      <c r="AC566" s="243" t="n">
        <v>0</v>
      </c>
      <c r="AD566" s="243" t="n">
        <v>0</v>
      </c>
      <c r="AE566" s="243" t="n">
        <v>0</v>
      </c>
      <c r="AF566" s="243" t="n">
        <v>0</v>
      </c>
      <c r="AG566" s="243" t="n">
        <v>0</v>
      </c>
      <c r="AH566" s="518" t="n">
        <v>0</v>
      </c>
      <c r="AI566" s="243" t="n">
        <v>0</v>
      </c>
      <c r="AJ566" s="243" t="n">
        <v>0</v>
      </c>
      <c r="AK566" s="518" t="n">
        <v>0</v>
      </c>
      <c r="AL566" s="518" t="n">
        <v>0</v>
      </c>
      <c r="AM566" s="518" t="n">
        <v>0</v>
      </c>
      <c r="AN566" s="518" t="n">
        <v>0</v>
      </c>
      <c r="AO566" s="518" t="n">
        <v>0</v>
      </c>
      <c r="AP566" s="518" t="n">
        <v>0</v>
      </c>
      <c r="AQ566" s="518" t="n">
        <v>0</v>
      </c>
      <c r="AR566" s="518" t="n">
        <v>0</v>
      </c>
      <c r="AS566" s="518" t="n">
        <v>0</v>
      </c>
      <c r="AT566" s="518" t="n">
        <v>0</v>
      </c>
      <c r="AU566" s="518" t="n">
        <v>0</v>
      </c>
      <c r="AV566" s="518" t="n">
        <v>0</v>
      </c>
      <c r="AW566" s="518" t="n">
        <v>0</v>
      </c>
      <c r="AX566" s="518" t="n">
        <v>0</v>
      </c>
      <c r="AY566" s="518" t="n">
        <v>0</v>
      </c>
      <c r="AZ566" s="518" t="n">
        <v>0</v>
      </c>
      <c r="BA566" s="518" t="n">
        <v>0</v>
      </c>
      <c r="BB566" s="518" t="n">
        <v>0</v>
      </c>
      <c r="BC566" s="518" t="n">
        <v>0</v>
      </c>
      <c r="BD566" s="518" t="n">
        <v>0</v>
      </c>
      <c r="BE566" s="518" t="n">
        <v>0</v>
      </c>
      <c r="BF566" s="518" t="n">
        <v>0</v>
      </c>
      <c r="BG566" s="518" t="n">
        <v>0</v>
      </c>
      <c r="BH566" s="518" t="n">
        <v>0</v>
      </c>
      <c r="BI566" s="518" t="n">
        <v>0</v>
      </c>
      <c r="BJ566" s="518"/>
      <c r="BK566" s="518"/>
      <c r="BL566" s="518" t="n">
        <v>0</v>
      </c>
      <c r="BM566" s="518"/>
      <c r="BN566" s="518"/>
      <c r="BO566" s="518"/>
      <c r="BP566" s="518"/>
      <c r="BQ566" s="518"/>
      <c r="BR566" s="518"/>
      <c r="BS566" s="518"/>
      <c r="BT566" s="518"/>
      <c r="BU566" s="518"/>
      <c r="BV566" s="518" t="n">
        <v>0</v>
      </c>
      <c r="BW566" s="518" t="n">
        <v>0</v>
      </c>
      <c r="BX566" s="518" t="n">
        <v>0</v>
      </c>
      <c r="BY566" s="518" t="n">
        <v>0</v>
      </c>
      <c r="BZ566" s="518" t="n">
        <v>0</v>
      </c>
      <c r="CA566" s="518" t="n">
        <v>0</v>
      </c>
      <c r="CB566" s="518" t="n">
        <v>0</v>
      </c>
      <c r="CC566" s="518" t="n">
        <v>0</v>
      </c>
      <c r="CD566" s="518" t="n">
        <v>0</v>
      </c>
      <c r="CE566" s="518" t="n">
        <v>0</v>
      </c>
      <c r="CF566" s="518" t="n">
        <v>0</v>
      </c>
      <c r="CG566" s="518" t="n">
        <v>0</v>
      </c>
      <c r="CH566" s="518"/>
      <c r="CI566" s="716"/>
      <c r="CL566" s="48" t="n">
        <v>0</v>
      </c>
      <c r="CM566" s="48" t="n">
        <f aca="false">CL566-V566</f>
        <v>0</v>
      </c>
      <c r="CN566" s="702" t="n">
        <f aca="false">SUM(CO566:DR566)</f>
        <v>0</v>
      </c>
      <c r="CO566" s="703" t="n">
        <v>0</v>
      </c>
      <c r="CP566" s="703"/>
      <c r="CQ566" s="703" t="n">
        <v>0</v>
      </c>
      <c r="CR566" s="703"/>
      <c r="CS566" s="703" t="n">
        <v>0</v>
      </c>
      <c r="CT566" s="703" t="n">
        <v>0</v>
      </c>
      <c r="CU566" s="703"/>
      <c r="CV566" s="703"/>
      <c r="CW566" s="703"/>
      <c r="CX566" s="703" t="n">
        <v>0</v>
      </c>
      <c r="CY566" s="703" t="n">
        <v>0</v>
      </c>
      <c r="CZ566" s="703" t="n">
        <v>0</v>
      </c>
      <c r="DA566" s="703"/>
      <c r="DB566" s="703"/>
      <c r="DC566" s="703"/>
      <c r="DD566" s="703"/>
      <c r="DE566" s="703" t="n">
        <v>0</v>
      </c>
      <c r="DF566" s="703"/>
      <c r="DG566" s="703" t="n">
        <v>0</v>
      </c>
      <c r="DH566" s="703" t="n">
        <v>0</v>
      </c>
      <c r="DI566" s="703" t="n">
        <v>0</v>
      </c>
      <c r="DJ566" s="703" t="n">
        <v>0</v>
      </c>
      <c r="DK566" s="703" t="n">
        <v>0</v>
      </c>
      <c r="DL566" s="703" t="n">
        <v>0</v>
      </c>
      <c r="DM566" s="703"/>
      <c r="DN566" s="703"/>
      <c r="DO566" s="703"/>
      <c r="DP566" s="703"/>
      <c r="DQ566" s="703"/>
      <c r="DR566" s="703"/>
      <c r="DS566" s="704" t="n">
        <f aca="false">CN566-V566</f>
        <v>0</v>
      </c>
      <c r="DT566" s="719" t="s">
        <v>1828</v>
      </c>
      <c r="DU566" s="48"/>
    </row>
    <row r="567" customFormat="false" ht="15" hidden="false" customHeight="true" outlineLevel="0" collapsed="false">
      <c r="A567" s="705" t="n">
        <f aca="false">A566+1</f>
        <v>558</v>
      </c>
      <c r="B567" s="706" t="s">
        <v>1099</v>
      </c>
      <c r="C567" s="706" t="s">
        <v>518</v>
      </c>
      <c r="D567" s="706" t="s">
        <v>514</v>
      </c>
      <c r="E567" s="243" t="n">
        <f aca="false">COUNTIF($G$10:$G$1856,$G567)</f>
        <v>1</v>
      </c>
      <c r="F567" s="717" t="s">
        <v>2005</v>
      </c>
      <c r="G567" s="717" t="s">
        <v>2005</v>
      </c>
      <c r="H567" s="707" t="s">
        <v>1236</v>
      </c>
      <c r="I567" s="708" t="s">
        <v>1009</v>
      </c>
      <c r="J567" s="720" t="s">
        <v>346</v>
      </c>
      <c r="K567" s="294" t="s">
        <v>302</v>
      </c>
      <c r="L567" s="720" t="s">
        <v>345</v>
      </c>
      <c r="M567" s="708" t="s">
        <v>1010</v>
      </c>
      <c r="N567" s="710" t="s">
        <v>934</v>
      </c>
      <c r="O567" s="512" t="n">
        <v>2</v>
      </c>
      <c r="P567" s="512" t="n">
        <v>1</v>
      </c>
      <c r="Q567" s="711" t="n">
        <v>0.00054</v>
      </c>
      <c r="R567" s="712"/>
      <c r="S567" s="715" t="n">
        <v>2.18</v>
      </c>
      <c r="T567" s="714" t="n">
        <v>2.18</v>
      </c>
      <c r="U567" s="715"/>
      <c r="V567" s="262" t="n">
        <f aca="false">SUM(W567:CI567)</f>
        <v>0</v>
      </c>
      <c r="W567" s="243" t="n">
        <v>0</v>
      </c>
      <c r="X567" s="243" t="n">
        <v>0</v>
      </c>
      <c r="Y567" s="243" t="n">
        <v>0</v>
      </c>
      <c r="Z567" s="243" t="n">
        <v>0</v>
      </c>
      <c r="AA567" s="243" t="n">
        <v>0</v>
      </c>
      <c r="AB567" s="243" t="n">
        <v>0</v>
      </c>
      <c r="AC567" s="243" t="n">
        <v>0</v>
      </c>
      <c r="AD567" s="243" t="n">
        <v>0</v>
      </c>
      <c r="AE567" s="243" t="n">
        <v>0</v>
      </c>
      <c r="AF567" s="243" t="n">
        <v>0</v>
      </c>
      <c r="AG567" s="243" t="n">
        <v>0</v>
      </c>
      <c r="AH567" s="518" t="n">
        <v>0</v>
      </c>
      <c r="AI567" s="243" t="n">
        <v>0</v>
      </c>
      <c r="AJ567" s="243" t="n">
        <v>0</v>
      </c>
      <c r="AK567" s="518" t="n">
        <v>0</v>
      </c>
      <c r="AL567" s="518" t="n">
        <v>0</v>
      </c>
      <c r="AM567" s="518" t="n">
        <v>0</v>
      </c>
      <c r="AN567" s="518" t="n">
        <v>0</v>
      </c>
      <c r="AO567" s="518" t="n">
        <v>0</v>
      </c>
      <c r="AP567" s="518" t="n">
        <v>0</v>
      </c>
      <c r="AQ567" s="518" t="n">
        <v>0</v>
      </c>
      <c r="AR567" s="518" t="n">
        <v>0</v>
      </c>
      <c r="AS567" s="518" t="n">
        <v>0</v>
      </c>
      <c r="AT567" s="518" t="n">
        <v>0</v>
      </c>
      <c r="AU567" s="518" t="n">
        <v>0</v>
      </c>
      <c r="AV567" s="518" t="n">
        <v>0</v>
      </c>
      <c r="AW567" s="518" t="n">
        <v>0</v>
      </c>
      <c r="AX567" s="518" t="n">
        <v>0</v>
      </c>
      <c r="AY567" s="518" t="n">
        <v>0</v>
      </c>
      <c r="AZ567" s="518" t="n">
        <v>0</v>
      </c>
      <c r="BA567" s="518" t="n">
        <v>0</v>
      </c>
      <c r="BB567" s="518" t="n">
        <v>0</v>
      </c>
      <c r="BC567" s="518" t="n">
        <v>0</v>
      </c>
      <c r="BD567" s="518" t="n">
        <v>0</v>
      </c>
      <c r="BE567" s="518" t="n">
        <v>0</v>
      </c>
      <c r="BF567" s="518" t="n">
        <v>0</v>
      </c>
      <c r="BG567" s="518" t="n">
        <v>0</v>
      </c>
      <c r="BH567" s="518" t="n">
        <v>0</v>
      </c>
      <c r="BI567" s="518" t="n">
        <v>0</v>
      </c>
      <c r="BJ567" s="518"/>
      <c r="BK567" s="518"/>
      <c r="BL567" s="518" t="n">
        <v>0</v>
      </c>
      <c r="BM567" s="518"/>
      <c r="BN567" s="518"/>
      <c r="BO567" s="518"/>
      <c r="BP567" s="518"/>
      <c r="BQ567" s="518"/>
      <c r="BR567" s="518"/>
      <c r="BS567" s="518"/>
      <c r="BT567" s="518"/>
      <c r="BU567" s="518"/>
      <c r="BV567" s="518" t="n">
        <v>0</v>
      </c>
      <c r="BW567" s="518" t="n">
        <v>0</v>
      </c>
      <c r="BX567" s="518" t="n">
        <v>0</v>
      </c>
      <c r="BY567" s="518" t="n">
        <v>0</v>
      </c>
      <c r="BZ567" s="518" t="n">
        <v>0</v>
      </c>
      <c r="CA567" s="518" t="n">
        <v>0</v>
      </c>
      <c r="CB567" s="518" t="n">
        <v>0</v>
      </c>
      <c r="CC567" s="518" t="n">
        <v>0</v>
      </c>
      <c r="CD567" s="518" t="n">
        <v>0</v>
      </c>
      <c r="CE567" s="518" t="n">
        <v>0</v>
      </c>
      <c r="CF567" s="518" t="n">
        <v>0</v>
      </c>
      <c r="CG567" s="518" t="n">
        <v>0</v>
      </c>
      <c r="CH567" s="518"/>
      <c r="CI567" s="716"/>
      <c r="CL567" s="48" t="n">
        <v>0</v>
      </c>
      <c r="CM567" s="48" t="n">
        <f aca="false">CL567-V567</f>
        <v>0</v>
      </c>
      <c r="CN567" s="702" t="n">
        <f aca="false">SUM(CO567:DR567)</f>
        <v>0</v>
      </c>
      <c r="CO567" s="703" t="n">
        <v>0</v>
      </c>
      <c r="CP567" s="703"/>
      <c r="CQ567" s="703" t="n">
        <v>0</v>
      </c>
      <c r="CR567" s="703"/>
      <c r="CS567" s="703" t="n">
        <v>0</v>
      </c>
      <c r="CT567" s="703" t="n">
        <v>0</v>
      </c>
      <c r="CU567" s="703"/>
      <c r="CV567" s="703"/>
      <c r="CW567" s="703"/>
      <c r="CX567" s="703" t="n">
        <v>0</v>
      </c>
      <c r="CY567" s="703" t="n">
        <v>0</v>
      </c>
      <c r="CZ567" s="703" t="n">
        <v>0</v>
      </c>
      <c r="DA567" s="703"/>
      <c r="DB567" s="703"/>
      <c r="DC567" s="703"/>
      <c r="DD567" s="703"/>
      <c r="DE567" s="703" t="n">
        <v>0</v>
      </c>
      <c r="DF567" s="703"/>
      <c r="DG567" s="703" t="n">
        <v>0</v>
      </c>
      <c r="DH567" s="703" t="n">
        <v>0</v>
      </c>
      <c r="DI567" s="703" t="n">
        <v>0</v>
      </c>
      <c r="DJ567" s="703" t="n">
        <v>0</v>
      </c>
      <c r="DK567" s="703" t="n">
        <v>0</v>
      </c>
      <c r="DL567" s="703" t="n">
        <v>0</v>
      </c>
      <c r="DM567" s="703"/>
      <c r="DN567" s="703"/>
      <c r="DO567" s="703"/>
      <c r="DP567" s="703"/>
      <c r="DQ567" s="703"/>
      <c r="DR567" s="703"/>
      <c r="DS567" s="704" t="n">
        <f aca="false">CN567-V567</f>
        <v>0</v>
      </c>
      <c r="DT567" s="719" t="s">
        <v>1828</v>
      </c>
      <c r="DU567" s="48"/>
    </row>
    <row r="568" customFormat="false" ht="15" hidden="false" customHeight="true" outlineLevel="0" collapsed="false">
      <c r="A568" s="705" t="n">
        <f aca="false">A567+1</f>
        <v>559</v>
      </c>
      <c r="B568" s="706" t="s">
        <v>1099</v>
      </c>
      <c r="C568" s="706" t="s">
        <v>518</v>
      </c>
      <c r="D568" s="706" t="s">
        <v>514</v>
      </c>
      <c r="E568" s="243" t="n">
        <f aca="false">COUNTIF($G$10:$G$1856,$G568)</f>
        <v>1</v>
      </c>
      <c r="F568" s="717" t="s">
        <v>2006</v>
      </c>
      <c r="G568" s="717" t="s">
        <v>2006</v>
      </c>
      <c r="H568" s="707" t="s">
        <v>1238</v>
      </c>
      <c r="I568" s="708" t="s">
        <v>1013</v>
      </c>
      <c r="J568" s="720" t="s">
        <v>346</v>
      </c>
      <c r="K568" s="294" t="s">
        <v>302</v>
      </c>
      <c r="L568" s="720" t="s">
        <v>345</v>
      </c>
      <c r="M568" s="708" t="s">
        <v>1014</v>
      </c>
      <c r="N568" s="710" t="s">
        <v>934</v>
      </c>
      <c r="O568" s="512" t="n">
        <v>2</v>
      </c>
      <c r="P568" s="512" t="n">
        <v>1</v>
      </c>
      <c r="Q568" s="711" t="n">
        <v>0.0006822</v>
      </c>
      <c r="R568" s="712"/>
      <c r="S568" s="715" t="n">
        <v>2.74</v>
      </c>
      <c r="T568" s="714" t="n">
        <v>2.74</v>
      </c>
      <c r="U568" s="715"/>
      <c r="V568" s="262" t="n">
        <f aca="false">SUM(W568:CI568)</f>
        <v>0</v>
      </c>
      <c r="W568" s="243" t="n">
        <v>0</v>
      </c>
      <c r="X568" s="243" t="n">
        <v>0</v>
      </c>
      <c r="Y568" s="243" t="n">
        <v>0</v>
      </c>
      <c r="Z568" s="243" t="n">
        <v>0</v>
      </c>
      <c r="AA568" s="243" t="n">
        <v>0</v>
      </c>
      <c r="AB568" s="243" t="n">
        <v>0</v>
      </c>
      <c r="AC568" s="243" t="n">
        <v>0</v>
      </c>
      <c r="AD568" s="243" t="n">
        <v>0</v>
      </c>
      <c r="AE568" s="243" t="n">
        <v>0</v>
      </c>
      <c r="AF568" s="243" t="n">
        <v>0</v>
      </c>
      <c r="AG568" s="243" t="n">
        <v>0</v>
      </c>
      <c r="AH568" s="518" t="n">
        <v>0</v>
      </c>
      <c r="AI568" s="243" t="n">
        <v>0</v>
      </c>
      <c r="AJ568" s="243" t="n">
        <v>0</v>
      </c>
      <c r="AK568" s="518" t="n">
        <v>0</v>
      </c>
      <c r="AL568" s="518" t="n">
        <v>0</v>
      </c>
      <c r="AM568" s="518" t="n">
        <v>0</v>
      </c>
      <c r="AN568" s="518" t="n">
        <v>0</v>
      </c>
      <c r="AO568" s="518" t="n">
        <v>0</v>
      </c>
      <c r="AP568" s="518" t="n">
        <v>0</v>
      </c>
      <c r="AQ568" s="518" t="n">
        <v>0</v>
      </c>
      <c r="AR568" s="518" t="n">
        <v>0</v>
      </c>
      <c r="AS568" s="518" t="n">
        <v>0</v>
      </c>
      <c r="AT568" s="518" t="n">
        <v>0</v>
      </c>
      <c r="AU568" s="518" t="n">
        <v>0</v>
      </c>
      <c r="AV568" s="518" t="n">
        <v>0</v>
      </c>
      <c r="AW568" s="518" t="n">
        <v>0</v>
      </c>
      <c r="AX568" s="518" t="n">
        <v>0</v>
      </c>
      <c r="AY568" s="518" t="n">
        <v>0</v>
      </c>
      <c r="AZ568" s="518" t="n">
        <v>0</v>
      </c>
      <c r="BA568" s="518" t="n">
        <v>0</v>
      </c>
      <c r="BB568" s="518" t="n">
        <v>0</v>
      </c>
      <c r="BC568" s="518" t="n">
        <v>0</v>
      </c>
      <c r="BD568" s="518" t="n">
        <v>0</v>
      </c>
      <c r="BE568" s="518" t="n">
        <v>0</v>
      </c>
      <c r="BF568" s="518" t="n">
        <v>0</v>
      </c>
      <c r="BG568" s="518" t="n">
        <v>0</v>
      </c>
      <c r="BH568" s="518" t="n">
        <v>0</v>
      </c>
      <c r="BI568" s="518" t="n">
        <v>0</v>
      </c>
      <c r="BJ568" s="518"/>
      <c r="BK568" s="518"/>
      <c r="BL568" s="518" t="n">
        <v>0</v>
      </c>
      <c r="BM568" s="518"/>
      <c r="BN568" s="518"/>
      <c r="BO568" s="518"/>
      <c r="BP568" s="518"/>
      <c r="BQ568" s="518"/>
      <c r="BR568" s="518"/>
      <c r="BS568" s="518"/>
      <c r="BT568" s="518"/>
      <c r="BU568" s="518"/>
      <c r="BV568" s="518" t="n">
        <v>0</v>
      </c>
      <c r="BW568" s="518" t="n">
        <v>0</v>
      </c>
      <c r="BX568" s="518" t="n">
        <v>0</v>
      </c>
      <c r="BY568" s="518" t="n">
        <v>0</v>
      </c>
      <c r="BZ568" s="518" t="n">
        <v>0</v>
      </c>
      <c r="CA568" s="518" t="n">
        <v>0</v>
      </c>
      <c r="CB568" s="518" t="n">
        <v>0</v>
      </c>
      <c r="CC568" s="518" t="n">
        <v>0</v>
      </c>
      <c r="CD568" s="518" t="n">
        <v>0</v>
      </c>
      <c r="CE568" s="518" t="n">
        <v>0</v>
      </c>
      <c r="CF568" s="518" t="n">
        <v>0</v>
      </c>
      <c r="CG568" s="518" t="n">
        <v>0</v>
      </c>
      <c r="CH568" s="518"/>
      <c r="CI568" s="716"/>
      <c r="CL568" s="48" t="n">
        <v>0</v>
      </c>
      <c r="CM568" s="48" t="n">
        <f aca="false">CL568-V568</f>
        <v>0</v>
      </c>
      <c r="CN568" s="702" t="n">
        <f aca="false">SUM(CO568:DR568)</f>
        <v>0</v>
      </c>
      <c r="CO568" s="703" t="n">
        <v>0</v>
      </c>
      <c r="CP568" s="703"/>
      <c r="CQ568" s="703" t="n">
        <v>0</v>
      </c>
      <c r="CR568" s="703"/>
      <c r="CS568" s="703" t="n">
        <v>0</v>
      </c>
      <c r="CT568" s="703" t="n">
        <v>0</v>
      </c>
      <c r="CU568" s="703"/>
      <c r="CV568" s="703"/>
      <c r="CW568" s="703"/>
      <c r="CX568" s="703" t="n">
        <v>0</v>
      </c>
      <c r="CY568" s="703" t="n">
        <v>0</v>
      </c>
      <c r="CZ568" s="703" t="n">
        <v>0</v>
      </c>
      <c r="DA568" s="703"/>
      <c r="DB568" s="703"/>
      <c r="DC568" s="703"/>
      <c r="DD568" s="703"/>
      <c r="DE568" s="703" t="n">
        <v>0</v>
      </c>
      <c r="DF568" s="703"/>
      <c r="DG568" s="703" t="n">
        <v>0</v>
      </c>
      <c r="DH568" s="703" t="n">
        <v>0</v>
      </c>
      <c r="DI568" s="703" t="n">
        <v>0</v>
      </c>
      <c r="DJ568" s="703" t="n">
        <v>0</v>
      </c>
      <c r="DK568" s="703" t="n">
        <v>0</v>
      </c>
      <c r="DL568" s="703" t="n">
        <v>0</v>
      </c>
      <c r="DM568" s="703"/>
      <c r="DN568" s="703"/>
      <c r="DO568" s="703"/>
      <c r="DP568" s="703"/>
      <c r="DQ568" s="703"/>
      <c r="DR568" s="703"/>
      <c r="DS568" s="704" t="n">
        <f aca="false">CN568-V568</f>
        <v>0</v>
      </c>
      <c r="DT568" s="719" t="s">
        <v>1828</v>
      </c>
      <c r="DU568" s="48"/>
    </row>
    <row r="569" customFormat="false" ht="15" hidden="false" customHeight="true" outlineLevel="0" collapsed="false">
      <c r="A569" s="705" t="n">
        <f aca="false">A568+1</f>
        <v>560</v>
      </c>
      <c r="B569" s="706" t="s">
        <v>1099</v>
      </c>
      <c r="C569" s="706" t="s">
        <v>518</v>
      </c>
      <c r="D569" s="706" t="s">
        <v>514</v>
      </c>
      <c r="E569" s="243" t="n">
        <f aca="false">COUNTIF($G$10:$G$1856,$G569)</f>
        <v>1</v>
      </c>
      <c r="F569" s="717" t="s">
        <v>2007</v>
      </c>
      <c r="G569" s="717" t="s">
        <v>2007</v>
      </c>
      <c r="H569" s="707" t="s">
        <v>1240</v>
      </c>
      <c r="I569" s="708" t="s">
        <v>1094</v>
      </c>
      <c r="J569" s="720" t="s">
        <v>346</v>
      </c>
      <c r="K569" s="294" t="s">
        <v>302</v>
      </c>
      <c r="L569" s="720" t="s">
        <v>345</v>
      </c>
      <c r="M569" s="708" t="s">
        <v>1241</v>
      </c>
      <c r="N569" s="710" t="s">
        <v>934</v>
      </c>
      <c r="O569" s="512" t="n">
        <v>2</v>
      </c>
      <c r="P569" s="512" t="n">
        <v>1</v>
      </c>
      <c r="Q569" s="711" t="n">
        <v>0.000341931</v>
      </c>
      <c r="R569" s="712"/>
      <c r="S569" s="715" t="n">
        <v>1.38</v>
      </c>
      <c r="T569" s="714" t="n">
        <v>1.38</v>
      </c>
      <c r="U569" s="715"/>
      <c r="V569" s="262" t="n">
        <f aca="false">SUM(W569:CI569)</f>
        <v>0</v>
      </c>
      <c r="W569" s="243" t="n">
        <v>0</v>
      </c>
      <c r="X569" s="243" t="n">
        <v>0</v>
      </c>
      <c r="Y569" s="243" t="n">
        <v>0</v>
      </c>
      <c r="Z569" s="243" t="n">
        <v>0</v>
      </c>
      <c r="AA569" s="243" t="n">
        <v>0</v>
      </c>
      <c r="AB569" s="243" t="n">
        <v>0</v>
      </c>
      <c r="AC569" s="243" t="n">
        <v>0</v>
      </c>
      <c r="AD569" s="243" t="n">
        <v>0</v>
      </c>
      <c r="AE569" s="243" t="n">
        <v>0</v>
      </c>
      <c r="AF569" s="243" t="n">
        <v>0</v>
      </c>
      <c r="AG569" s="243" t="n">
        <v>0</v>
      </c>
      <c r="AH569" s="518" t="n">
        <v>0</v>
      </c>
      <c r="AI569" s="243" t="n">
        <v>0</v>
      </c>
      <c r="AJ569" s="243" t="n">
        <v>0</v>
      </c>
      <c r="AK569" s="518" t="n">
        <v>0</v>
      </c>
      <c r="AL569" s="518" t="n">
        <v>0</v>
      </c>
      <c r="AM569" s="518" t="n">
        <v>0</v>
      </c>
      <c r="AN569" s="518" t="n">
        <v>0</v>
      </c>
      <c r="AO569" s="518" t="n">
        <v>0</v>
      </c>
      <c r="AP569" s="518" t="n">
        <v>0</v>
      </c>
      <c r="AQ569" s="518" t="n">
        <v>0</v>
      </c>
      <c r="AR569" s="518" t="n">
        <v>0</v>
      </c>
      <c r="AS569" s="518" t="n">
        <v>0</v>
      </c>
      <c r="AT569" s="518" t="n">
        <v>0</v>
      </c>
      <c r="AU569" s="518" t="n">
        <v>0</v>
      </c>
      <c r="AV569" s="518" t="n">
        <v>0</v>
      </c>
      <c r="AW569" s="518" t="n">
        <v>0</v>
      </c>
      <c r="AX569" s="518" t="n">
        <v>0</v>
      </c>
      <c r="AY569" s="518" t="n">
        <v>0</v>
      </c>
      <c r="AZ569" s="518" t="n">
        <v>0</v>
      </c>
      <c r="BA569" s="518" t="n">
        <v>0</v>
      </c>
      <c r="BB569" s="518" t="n">
        <v>0</v>
      </c>
      <c r="BC569" s="518" t="n">
        <v>0</v>
      </c>
      <c r="BD569" s="518" t="n">
        <v>0</v>
      </c>
      <c r="BE569" s="518" t="n">
        <v>0</v>
      </c>
      <c r="BF569" s="518" t="n">
        <v>0</v>
      </c>
      <c r="BG569" s="518" t="n">
        <v>0</v>
      </c>
      <c r="BH569" s="518" t="n">
        <v>0</v>
      </c>
      <c r="BI569" s="518" t="n">
        <v>0</v>
      </c>
      <c r="BJ569" s="518"/>
      <c r="BK569" s="518"/>
      <c r="BL569" s="518" t="n">
        <v>0</v>
      </c>
      <c r="BM569" s="518"/>
      <c r="BN569" s="518"/>
      <c r="BO569" s="518"/>
      <c r="BP569" s="518"/>
      <c r="BQ569" s="518"/>
      <c r="BR569" s="518"/>
      <c r="BS569" s="518"/>
      <c r="BT569" s="518"/>
      <c r="BU569" s="518"/>
      <c r="BV569" s="518" t="n">
        <v>0</v>
      </c>
      <c r="BW569" s="518" t="n">
        <v>0</v>
      </c>
      <c r="BX569" s="518" t="n">
        <v>0</v>
      </c>
      <c r="BY569" s="518" t="n">
        <v>0</v>
      </c>
      <c r="BZ569" s="518" t="n">
        <v>0</v>
      </c>
      <c r="CA569" s="518" t="n">
        <v>0</v>
      </c>
      <c r="CB569" s="518" t="n">
        <v>0</v>
      </c>
      <c r="CC569" s="518" t="n">
        <v>0</v>
      </c>
      <c r="CD569" s="518" t="n">
        <v>0</v>
      </c>
      <c r="CE569" s="518" t="n">
        <v>0</v>
      </c>
      <c r="CF569" s="518" t="n">
        <v>0</v>
      </c>
      <c r="CG569" s="518" t="n">
        <v>0</v>
      </c>
      <c r="CH569" s="518"/>
      <c r="CI569" s="716"/>
      <c r="CL569" s="48" t="n">
        <v>0</v>
      </c>
      <c r="CM569" s="48" t="n">
        <f aca="false">CL569-V569</f>
        <v>0</v>
      </c>
      <c r="CN569" s="702" t="n">
        <f aca="false">SUM(CO569:DR569)</f>
        <v>0</v>
      </c>
      <c r="CO569" s="703" t="n">
        <v>0</v>
      </c>
      <c r="CP569" s="703"/>
      <c r="CQ569" s="703" t="n">
        <v>0</v>
      </c>
      <c r="CR569" s="703"/>
      <c r="CS569" s="703" t="n">
        <v>0</v>
      </c>
      <c r="CT569" s="703" t="n">
        <v>0</v>
      </c>
      <c r="CU569" s="703"/>
      <c r="CV569" s="703"/>
      <c r="CW569" s="703"/>
      <c r="CX569" s="703" t="n">
        <v>0</v>
      </c>
      <c r="CY569" s="703" t="n">
        <v>0</v>
      </c>
      <c r="CZ569" s="703" t="n">
        <v>0</v>
      </c>
      <c r="DA569" s="703"/>
      <c r="DB569" s="703"/>
      <c r="DC569" s="703"/>
      <c r="DD569" s="703"/>
      <c r="DE569" s="703" t="n">
        <v>0</v>
      </c>
      <c r="DF569" s="703"/>
      <c r="DG569" s="703" t="n">
        <v>0</v>
      </c>
      <c r="DH569" s="703" t="n">
        <v>0</v>
      </c>
      <c r="DI569" s="703" t="n">
        <v>0</v>
      </c>
      <c r="DJ569" s="703" t="n">
        <v>0</v>
      </c>
      <c r="DK569" s="703" t="n">
        <v>0</v>
      </c>
      <c r="DL569" s="703" t="n">
        <v>0</v>
      </c>
      <c r="DM569" s="703"/>
      <c r="DN569" s="703"/>
      <c r="DO569" s="703"/>
      <c r="DP569" s="703"/>
      <c r="DQ569" s="703"/>
      <c r="DR569" s="703"/>
      <c r="DS569" s="704" t="n">
        <f aca="false">CN569-V569</f>
        <v>0</v>
      </c>
      <c r="DT569" s="719" t="s">
        <v>1828</v>
      </c>
      <c r="DU569" s="48"/>
    </row>
    <row r="570" customFormat="false" ht="15" hidden="false" customHeight="true" outlineLevel="0" collapsed="false">
      <c r="A570" s="705" t="n">
        <f aca="false">A569+1</f>
        <v>561</v>
      </c>
      <c r="B570" s="706" t="s">
        <v>1099</v>
      </c>
      <c r="C570" s="706" t="s">
        <v>516</v>
      </c>
      <c r="D570" s="706" t="s">
        <v>514</v>
      </c>
      <c r="E570" s="243" t="n">
        <f aca="false">COUNTIF($G$10:$G$1856,$G570)</f>
        <v>1</v>
      </c>
      <c r="F570" s="717" t="s">
        <v>2008</v>
      </c>
      <c r="G570" s="717" t="s">
        <v>2008</v>
      </c>
      <c r="H570" s="707" t="s">
        <v>1201</v>
      </c>
      <c r="I570" s="708" t="s">
        <v>932</v>
      </c>
      <c r="J570" s="720" t="s">
        <v>303</v>
      </c>
      <c r="K570" s="294" t="s">
        <v>302</v>
      </c>
      <c r="L570" s="720" t="s">
        <v>301</v>
      </c>
      <c r="M570" s="708" t="s">
        <v>933</v>
      </c>
      <c r="N570" s="710" t="s">
        <v>934</v>
      </c>
      <c r="O570" s="512" t="n">
        <v>1</v>
      </c>
      <c r="P570" s="512" t="n">
        <v>1</v>
      </c>
      <c r="Q570" s="711" t="n">
        <v>0.009161208</v>
      </c>
      <c r="R570" s="712"/>
      <c r="S570" s="715" t="n">
        <v>36.13</v>
      </c>
      <c r="T570" s="714" t="n">
        <v>36.13</v>
      </c>
      <c r="U570" s="715"/>
      <c r="V570" s="262" t="n">
        <f aca="false">SUM(W570:CI570)</f>
        <v>0</v>
      </c>
      <c r="W570" s="243" t="n">
        <v>0</v>
      </c>
      <c r="X570" s="243" t="n">
        <v>0</v>
      </c>
      <c r="Y570" s="243" t="n">
        <v>0</v>
      </c>
      <c r="Z570" s="243" t="n">
        <v>0</v>
      </c>
      <c r="AA570" s="243" t="n">
        <v>0</v>
      </c>
      <c r="AB570" s="243" t="n">
        <v>0</v>
      </c>
      <c r="AC570" s="243" t="n">
        <v>0</v>
      </c>
      <c r="AD570" s="243" t="n">
        <v>0</v>
      </c>
      <c r="AE570" s="243" t="n">
        <v>0</v>
      </c>
      <c r="AF570" s="243" t="n">
        <v>0</v>
      </c>
      <c r="AG570" s="243" t="n">
        <v>0</v>
      </c>
      <c r="AH570" s="518" t="n">
        <v>0</v>
      </c>
      <c r="AI570" s="243" t="n">
        <v>0</v>
      </c>
      <c r="AJ570" s="243" t="n">
        <v>0</v>
      </c>
      <c r="AK570" s="518" t="n">
        <v>0</v>
      </c>
      <c r="AL570" s="518" t="n">
        <v>0</v>
      </c>
      <c r="AM570" s="518" t="n">
        <v>0</v>
      </c>
      <c r="AN570" s="518" t="n">
        <v>0</v>
      </c>
      <c r="AO570" s="518" t="n">
        <v>0</v>
      </c>
      <c r="AP570" s="518" t="n">
        <v>0</v>
      </c>
      <c r="AQ570" s="518" t="n">
        <v>0</v>
      </c>
      <c r="AR570" s="518" t="n">
        <v>0</v>
      </c>
      <c r="AS570" s="518" t="n">
        <v>0</v>
      </c>
      <c r="AT570" s="518" t="n">
        <v>0</v>
      </c>
      <c r="AU570" s="518" t="n">
        <v>0</v>
      </c>
      <c r="AV570" s="518" t="n">
        <v>0</v>
      </c>
      <c r="AW570" s="518" t="n">
        <v>0</v>
      </c>
      <c r="AX570" s="518" t="n">
        <v>0</v>
      </c>
      <c r="AY570" s="518" t="n">
        <v>0</v>
      </c>
      <c r="AZ570" s="518" t="n">
        <v>0</v>
      </c>
      <c r="BA570" s="518" t="n">
        <v>0</v>
      </c>
      <c r="BB570" s="518" t="n">
        <v>0</v>
      </c>
      <c r="BC570" s="518" t="n">
        <v>0</v>
      </c>
      <c r="BD570" s="518" t="n">
        <v>0</v>
      </c>
      <c r="BE570" s="518" t="n">
        <v>0</v>
      </c>
      <c r="BF570" s="518" t="n">
        <v>0</v>
      </c>
      <c r="BG570" s="518" t="n">
        <v>0</v>
      </c>
      <c r="BH570" s="518" t="n">
        <v>0</v>
      </c>
      <c r="BI570" s="518" t="n">
        <v>0</v>
      </c>
      <c r="BJ570" s="518"/>
      <c r="BK570" s="518"/>
      <c r="BL570" s="518" t="n">
        <v>0</v>
      </c>
      <c r="BM570" s="518"/>
      <c r="BN570" s="518"/>
      <c r="BO570" s="518"/>
      <c r="BP570" s="518"/>
      <c r="BQ570" s="518"/>
      <c r="BR570" s="518"/>
      <c r="BS570" s="518"/>
      <c r="BT570" s="518"/>
      <c r="BU570" s="518"/>
      <c r="BV570" s="518" t="n">
        <v>0</v>
      </c>
      <c r="BW570" s="518" t="n">
        <v>0</v>
      </c>
      <c r="BX570" s="518" t="n">
        <v>0</v>
      </c>
      <c r="BY570" s="518" t="n">
        <v>0</v>
      </c>
      <c r="BZ570" s="518" t="n">
        <v>0</v>
      </c>
      <c r="CA570" s="518" t="n">
        <v>0</v>
      </c>
      <c r="CB570" s="518" t="n">
        <v>0</v>
      </c>
      <c r="CC570" s="518" t="n">
        <v>0</v>
      </c>
      <c r="CD570" s="518" t="n">
        <v>0</v>
      </c>
      <c r="CE570" s="518" t="n">
        <v>0</v>
      </c>
      <c r="CF570" s="518" t="n">
        <v>0</v>
      </c>
      <c r="CG570" s="518" t="n">
        <v>0</v>
      </c>
      <c r="CH570" s="518"/>
      <c r="CI570" s="716"/>
      <c r="CL570" s="48" t="n">
        <v>0</v>
      </c>
      <c r="CM570" s="48" t="n">
        <f aca="false">CL570-V570</f>
        <v>0</v>
      </c>
      <c r="CN570" s="702" t="n">
        <f aca="false">SUM(CO570:DR570)</f>
        <v>0</v>
      </c>
      <c r="CO570" s="703" t="n">
        <v>0</v>
      </c>
      <c r="CP570" s="703"/>
      <c r="CQ570" s="703" t="n">
        <v>0</v>
      </c>
      <c r="CR570" s="703"/>
      <c r="CS570" s="703" t="n">
        <v>0</v>
      </c>
      <c r="CT570" s="703" t="n">
        <v>0</v>
      </c>
      <c r="CU570" s="703"/>
      <c r="CV570" s="703"/>
      <c r="CW570" s="703"/>
      <c r="CX570" s="703" t="n">
        <v>0</v>
      </c>
      <c r="CY570" s="703" t="n">
        <v>0</v>
      </c>
      <c r="CZ570" s="703" t="n">
        <v>0</v>
      </c>
      <c r="DA570" s="703"/>
      <c r="DB570" s="703"/>
      <c r="DC570" s="703"/>
      <c r="DD570" s="703"/>
      <c r="DE570" s="703" t="n">
        <v>0</v>
      </c>
      <c r="DF570" s="703"/>
      <c r="DG570" s="703" t="n">
        <v>0</v>
      </c>
      <c r="DH570" s="703" t="n">
        <v>0</v>
      </c>
      <c r="DI570" s="703" t="n">
        <v>0</v>
      </c>
      <c r="DJ570" s="703" t="n">
        <v>0</v>
      </c>
      <c r="DK570" s="703" t="n">
        <v>0</v>
      </c>
      <c r="DL570" s="703" t="n">
        <v>0</v>
      </c>
      <c r="DM570" s="703"/>
      <c r="DN570" s="703"/>
      <c r="DO570" s="703"/>
      <c r="DP570" s="703"/>
      <c r="DQ570" s="703"/>
      <c r="DR570" s="703"/>
      <c r="DS570" s="704" t="n">
        <f aca="false">CN570-V570</f>
        <v>0</v>
      </c>
      <c r="DT570" s="719" t="s">
        <v>1828</v>
      </c>
      <c r="DU570" s="48"/>
    </row>
    <row r="571" customFormat="false" ht="15" hidden="false" customHeight="true" outlineLevel="0" collapsed="false">
      <c r="A571" s="705" t="n">
        <f aca="false">A570+1</f>
        <v>562</v>
      </c>
      <c r="B571" s="706" t="s">
        <v>1099</v>
      </c>
      <c r="C571" s="706" t="s">
        <v>516</v>
      </c>
      <c r="D571" s="706" t="s">
        <v>514</v>
      </c>
      <c r="E571" s="243" t="n">
        <f aca="false">COUNTIF($G$10:$G$1856,$G571)</f>
        <v>1</v>
      </c>
      <c r="F571" s="717" t="s">
        <v>2009</v>
      </c>
      <c r="G571" s="717" t="s">
        <v>2009</v>
      </c>
      <c r="H571" s="707" t="s">
        <v>1203</v>
      </c>
      <c r="I571" s="708" t="s">
        <v>945</v>
      </c>
      <c r="J571" s="720" t="s">
        <v>303</v>
      </c>
      <c r="K571" s="294" t="s">
        <v>302</v>
      </c>
      <c r="L571" s="720" t="s">
        <v>301</v>
      </c>
      <c r="M571" s="708" t="s">
        <v>946</v>
      </c>
      <c r="N571" s="710" t="s">
        <v>934</v>
      </c>
      <c r="O571" s="512" t="n">
        <v>1</v>
      </c>
      <c r="P571" s="512" t="n">
        <v>1</v>
      </c>
      <c r="Q571" s="711" t="n">
        <v>0.008002179</v>
      </c>
      <c r="R571" s="712"/>
      <c r="S571" s="715" t="n">
        <v>31.55</v>
      </c>
      <c r="T571" s="714" t="n">
        <v>31.55</v>
      </c>
      <c r="U571" s="715"/>
      <c r="V571" s="262" t="n">
        <f aca="false">SUM(W571:CI571)</f>
        <v>0</v>
      </c>
      <c r="W571" s="243" t="n">
        <v>0</v>
      </c>
      <c r="X571" s="243" t="n">
        <v>0</v>
      </c>
      <c r="Y571" s="243" t="n">
        <v>0</v>
      </c>
      <c r="Z571" s="243" t="n">
        <v>0</v>
      </c>
      <c r="AA571" s="243" t="n">
        <v>0</v>
      </c>
      <c r="AB571" s="243" t="n">
        <v>0</v>
      </c>
      <c r="AC571" s="243" t="n">
        <v>0</v>
      </c>
      <c r="AD571" s="243" t="n">
        <v>0</v>
      </c>
      <c r="AE571" s="243" t="n">
        <v>0</v>
      </c>
      <c r="AF571" s="243" t="n">
        <v>0</v>
      </c>
      <c r="AG571" s="243" t="n">
        <v>0</v>
      </c>
      <c r="AH571" s="518" t="n">
        <v>0</v>
      </c>
      <c r="AI571" s="243" t="n">
        <v>0</v>
      </c>
      <c r="AJ571" s="243" t="n">
        <v>0</v>
      </c>
      <c r="AK571" s="518" t="n">
        <v>0</v>
      </c>
      <c r="AL571" s="518" t="n">
        <v>0</v>
      </c>
      <c r="AM571" s="518" t="n">
        <v>0</v>
      </c>
      <c r="AN571" s="518" t="n">
        <v>0</v>
      </c>
      <c r="AO571" s="518" t="n">
        <v>0</v>
      </c>
      <c r="AP571" s="518" t="n">
        <v>0</v>
      </c>
      <c r="AQ571" s="518" t="n">
        <v>0</v>
      </c>
      <c r="AR571" s="518" t="n">
        <v>0</v>
      </c>
      <c r="AS571" s="518" t="n">
        <v>0</v>
      </c>
      <c r="AT571" s="518" t="n">
        <v>0</v>
      </c>
      <c r="AU571" s="518" t="n">
        <v>0</v>
      </c>
      <c r="AV571" s="518" t="n">
        <v>0</v>
      </c>
      <c r="AW571" s="518" t="n">
        <v>0</v>
      </c>
      <c r="AX571" s="518" t="n">
        <v>0</v>
      </c>
      <c r="AY571" s="518" t="n">
        <v>0</v>
      </c>
      <c r="AZ571" s="518" t="n">
        <v>0</v>
      </c>
      <c r="BA571" s="518" t="n">
        <v>0</v>
      </c>
      <c r="BB571" s="518" t="n">
        <v>0</v>
      </c>
      <c r="BC571" s="518" t="n">
        <v>0</v>
      </c>
      <c r="BD571" s="518" t="n">
        <v>0</v>
      </c>
      <c r="BE571" s="518" t="n">
        <v>0</v>
      </c>
      <c r="BF571" s="518" t="n">
        <v>0</v>
      </c>
      <c r="BG571" s="518" t="n">
        <v>0</v>
      </c>
      <c r="BH571" s="518" t="n">
        <v>0</v>
      </c>
      <c r="BI571" s="518" t="n">
        <v>0</v>
      </c>
      <c r="BJ571" s="518"/>
      <c r="BK571" s="518"/>
      <c r="BL571" s="518" t="n">
        <v>0</v>
      </c>
      <c r="BM571" s="518"/>
      <c r="BN571" s="518"/>
      <c r="BO571" s="518"/>
      <c r="BP571" s="518"/>
      <c r="BQ571" s="518"/>
      <c r="BR571" s="518"/>
      <c r="BS571" s="518"/>
      <c r="BT571" s="518"/>
      <c r="BU571" s="518"/>
      <c r="BV571" s="518" t="n">
        <v>0</v>
      </c>
      <c r="BW571" s="518" t="n">
        <v>0</v>
      </c>
      <c r="BX571" s="518" t="n">
        <v>0</v>
      </c>
      <c r="BY571" s="518" t="n">
        <v>0</v>
      </c>
      <c r="BZ571" s="518" t="n">
        <v>0</v>
      </c>
      <c r="CA571" s="518" t="n">
        <v>0</v>
      </c>
      <c r="CB571" s="518" t="n">
        <v>0</v>
      </c>
      <c r="CC571" s="518" t="n">
        <v>0</v>
      </c>
      <c r="CD571" s="518" t="n">
        <v>0</v>
      </c>
      <c r="CE571" s="518" t="n">
        <v>0</v>
      </c>
      <c r="CF571" s="518" t="n">
        <v>0</v>
      </c>
      <c r="CG571" s="518" t="n">
        <v>0</v>
      </c>
      <c r="CH571" s="518"/>
      <c r="CI571" s="716"/>
      <c r="CL571" s="48" t="n">
        <v>0</v>
      </c>
      <c r="CM571" s="48" t="n">
        <f aca="false">CL571-V571</f>
        <v>0</v>
      </c>
      <c r="CN571" s="702" t="n">
        <f aca="false">SUM(CO571:DR571)</f>
        <v>0</v>
      </c>
      <c r="CO571" s="703" t="n">
        <v>0</v>
      </c>
      <c r="CP571" s="703"/>
      <c r="CQ571" s="703" t="n">
        <v>0</v>
      </c>
      <c r="CR571" s="703"/>
      <c r="CS571" s="703" t="n">
        <v>0</v>
      </c>
      <c r="CT571" s="703" t="n">
        <v>0</v>
      </c>
      <c r="CU571" s="703"/>
      <c r="CV571" s="703"/>
      <c r="CW571" s="703"/>
      <c r="CX571" s="703" t="n">
        <v>0</v>
      </c>
      <c r="CY571" s="703" t="n">
        <v>0</v>
      </c>
      <c r="CZ571" s="703" t="n">
        <v>0</v>
      </c>
      <c r="DA571" s="703"/>
      <c r="DB571" s="703"/>
      <c r="DC571" s="703"/>
      <c r="DD571" s="703"/>
      <c r="DE571" s="703" t="n">
        <v>0</v>
      </c>
      <c r="DF571" s="703"/>
      <c r="DG571" s="703" t="n">
        <v>0</v>
      </c>
      <c r="DH571" s="703" t="n">
        <v>0</v>
      </c>
      <c r="DI571" s="703" t="n">
        <v>0</v>
      </c>
      <c r="DJ571" s="703" t="n">
        <v>0</v>
      </c>
      <c r="DK571" s="703" t="n">
        <v>0</v>
      </c>
      <c r="DL571" s="703" t="n">
        <v>0</v>
      </c>
      <c r="DM571" s="703"/>
      <c r="DN571" s="703"/>
      <c r="DO571" s="703"/>
      <c r="DP571" s="703"/>
      <c r="DQ571" s="703"/>
      <c r="DR571" s="703"/>
      <c r="DS571" s="704" t="n">
        <f aca="false">CN571-V571</f>
        <v>0</v>
      </c>
      <c r="DT571" s="719" t="s">
        <v>1828</v>
      </c>
      <c r="DU571" s="48"/>
    </row>
    <row r="572" customFormat="false" ht="15" hidden="false" customHeight="true" outlineLevel="0" collapsed="false">
      <c r="A572" s="705" t="n">
        <f aca="false">A571+1</f>
        <v>563</v>
      </c>
      <c r="B572" s="706" t="s">
        <v>1099</v>
      </c>
      <c r="C572" s="706" t="s">
        <v>516</v>
      </c>
      <c r="D572" s="706" t="s">
        <v>514</v>
      </c>
      <c r="E572" s="243" t="n">
        <f aca="false">COUNTIF($G$10:$G$1856,$G572)</f>
        <v>1</v>
      </c>
      <c r="F572" s="717" t="s">
        <v>2010</v>
      </c>
      <c r="G572" s="717" t="s">
        <v>2010</v>
      </c>
      <c r="H572" s="707" t="s">
        <v>1205</v>
      </c>
      <c r="I572" s="708" t="s">
        <v>949</v>
      </c>
      <c r="J572" s="720" t="s">
        <v>303</v>
      </c>
      <c r="K572" s="294" t="s">
        <v>302</v>
      </c>
      <c r="L572" s="720" t="s">
        <v>301</v>
      </c>
      <c r="M572" s="708" t="s">
        <v>950</v>
      </c>
      <c r="N572" s="710" t="s">
        <v>934</v>
      </c>
      <c r="O572" s="512" t="n">
        <v>1</v>
      </c>
      <c r="P572" s="512" t="n">
        <v>1</v>
      </c>
      <c r="Q572" s="711" t="n">
        <v>0.008002179</v>
      </c>
      <c r="R572" s="712"/>
      <c r="S572" s="715" t="n">
        <v>31.55</v>
      </c>
      <c r="T572" s="714" t="n">
        <v>31.55</v>
      </c>
      <c r="U572" s="715"/>
      <c r="V572" s="262" t="n">
        <f aca="false">SUM(W572:CI572)</f>
        <v>0</v>
      </c>
      <c r="W572" s="243" t="n">
        <v>0</v>
      </c>
      <c r="X572" s="243" t="n">
        <v>0</v>
      </c>
      <c r="Y572" s="243" t="n">
        <v>0</v>
      </c>
      <c r="Z572" s="243" t="n">
        <v>0</v>
      </c>
      <c r="AA572" s="243" t="n">
        <v>0</v>
      </c>
      <c r="AB572" s="243" t="n">
        <v>0</v>
      </c>
      <c r="AC572" s="243" t="n">
        <v>0</v>
      </c>
      <c r="AD572" s="243" t="n">
        <v>0</v>
      </c>
      <c r="AE572" s="243" t="n">
        <v>0</v>
      </c>
      <c r="AF572" s="243" t="n">
        <v>0</v>
      </c>
      <c r="AG572" s="243" t="n">
        <v>0</v>
      </c>
      <c r="AH572" s="518" t="n">
        <v>0</v>
      </c>
      <c r="AI572" s="243" t="n">
        <v>0</v>
      </c>
      <c r="AJ572" s="243" t="n">
        <v>0</v>
      </c>
      <c r="AK572" s="518" t="n">
        <v>0</v>
      </c>
      <c r="AL572" s="518" t="n">
        <v>0</v>
      </c>
      <c r="AM572" s="518" t="n">
        <v>0</v>
      </c>
      <c r="AN572" s="518" t="n">
        <v>0</v>
      </c>
      <c r="AO572" s="518" t="n">
        <v>0</v>
      </c>
      <c r="AP572" s="518" t="n">
        <v>0</v>
      </c>
      <c r="AQ572" s="518" t="n">
        <v>0</v>
      </c>
      <c r="AR572" s="518" t="n">
        <v>0</v>
      </c>
      <c r="AS572" s="518" t="n">
        <v>0</v>
      </c>
      <c r="AT572" s="518" t="n">
        <v>0</v>
      </c>
      <c r="AU572" s="518" t="n">
        <v>0</v>
      </c>
      <c r="AV572" s="518" t="n">
        <v>0</v>
      </c>
      <c r="AW572" s="518" t="n">
        <v>0</v>
      </c>
      <c r="AX572" s="518" t="n">
        <v>0</v>
      </c>
      <c r="AY572" s="518" t="n">
        <v>0</v>
      </c>
      <c r="AZ572" s="518" t="n">
        <v>0</v>
      </c>
      <c r="BA572" s="518" t="n">
        <v>0</v>
      </c>
      <c r="BB572" s="518" t="n">
        <v>0</v>
      </c>
      <c r="BC572" s="518" t="n">
        <v>0</v>
      </c>
      <c r="BD572" s="518" t="n">
        <v>0</v>
      </c>
      <c r="BE572" s="518" t="n">
        <v>0</v>
      </c>
      <c r="BF572" s="518" t="n">
        <v>0</v>
      </c>
      <c r="BG572" s="518" t="n">
        <v>0</v>
      </c>
      <c r="BH572" s="518" t="n">
        <v>0</v>
      </c>
      <c r="BI572" s="518" t="n">
        <v>0</v>
      </c>
      <c r="BJ572" s="518"/>
      <c r="BK572" s="518"/>
      <c r="BL572" s="518" t="n">
        <v>0</v>
      </c>
      <c r="BM572" s="518"/>
      <c r="BN572" s="518"/>
      <c r="BO572" s="518"/>
      <c r="BP572" s="518"/>
      <c r="BQ572" s="518"/>
      <c r="BR572" s="518"/>
      <c r="BS572" s="518"/>
      <c r="BT572" s="518"/>
      <c r="BU572" s="518"/>
      <c r="BV572" s="518" t="n">
        <v>0</v>
      </c>
      <c r="BW572" s="518" t="n">
        <v>0</v>
      </c>
      <c r="BX572" s="518" t="n">
        <v>0</v>
      </c>
      <c r="BY572" s="518" t="n">
        <v>0</v>
      </c>
      <c r="BZ572" s="518" t="n">
        <v>0</v>
      </c>
      <c r="CA572" s="518" t="n">
        <v>0</v>
      </c>
      <c r="CB572" s="518" t="n">
        <v>0</v>
      </c>
      <c r="CC572" s="518" t="n">
        <v>0</v>
      </c>
      <c r="CD572" s="518" t="n">
        <v>0</v>
      </c>
      <c r="CE572" s="518" t="n">
        <v>0</v>
      </c>
      <c r="CF572" s="518" t="n">
        <v>0</v>
      </c>
      <c r="CG572" s="518" t="n">
        <v>0</v>
      </c>
      <c r="CH572" s="518"/>
      <c r="CI572" s="716"/>
      <c r="CL572" s="48" t="n">
        <v>0</v>
      </c>
      <c r="CM572" s="48" t="n">
        <f aca="false">CL572-V572</f>
        <v>0</v>
      </c>
      <c r="CN572" s="702" t="n">
        <f aca="false">SUM(CO572:DR572)</f>
        <v>0</v>
      </c>
      <c r="CO572" s="703" t="n">
        <v>0</v>
      </c>
      <c r="CP572" s="703"/>
      <c r="CQ572" s="703" t="n">
        <v>0</v>
      </c>
      <c r="CR572" s="703"/>
      <c r="CS572" s="703" t="n">
        <v>0</v>
      </c>
      <c r="CT572" s="703" t="n">
        <v>0</v>
      </c>
      <c r="CU572" s="703"/>
      <c r="CV572" s="703"/>
      <c r="CW572" s="703"/>
      <c r="CX572" s="703" t="n">
        <v>0</v>
      </c>
      <c r="CY572" s="703" t="n">
        <v>0</v>
      </c>
      <c r="CZ572" s="703" t="n">
        <v>0</v>
      </c>
      <c r="DA572" s="703"/>
      <c r="DB572" s="703"/>
      <c r="DC572" s="703"/>
      <c r="DD572" s="703"/>
      <c r="DE572" s="703" t="n">
        <v>0</v>
      </c>
      <c r="DF572" s="703"/>
      <c r="DG572" s="703" t="n">
        <v>0</v>
      </c>
      <c r="DH572" s="703" t="n">
        <v>0</v>
      </c>
      <c r="DI572" s="703" t="n">
        <v>0</v>
      </c>
      <c r="DJ572" s="703" t="n">
        <v>0</v>
      </c>
      <c r="DK572" s="703" t="n">
        <v>0</v>
      </c>
      <c r="DL572" s="703" t="n">
        <v>0</v>
      </c>
      <c r="DM572" s="703"/>
      <c r="DN572" s="703"/>
      <c r="DO572" s="703"/>
      <c r="DP572" s="703"/>
      <c r="DQ572" s="703"/>
      <c r="DR572" s="703"/>
      <c r="DS572" s="704" t="n">
        <f aca="false">CN572-V572</f>
        <v>0</v>
      </c>
      <c r="DT572" s="719" t="s">
        <v>1828</v>
      </c>
      <c r="DU572" s="48"/>
    </row>
    <row r="573" customFormat="false" ht="15" hidden="false" customHeight="true" outlineLevel="0" collapsed="false">
      <c r="A573" s="705" t="n">
        <f aca="false">A572+1</f>
        <v>564</v>
      </c>
      <c r="B573" s="706" t="s">
        <v>1099</v>
      </c>
      <c r="C573" s="706" t="s">
        <v>516</v>
      </c>
      <c r="D573" s="706" t="s">
        <v>514</v>
      </c>
      <c r="E573" s="243" t="n">
        <f aca="false">COUNTIF($G$10:$G$1856,$G573)</f>
        <v>1</v>
      </c>
      <c r="F573" s="717" t="s">
        <v>2011</v>
      </c>
      <c r="G573" s="717" t="s">
        <v>2011</v>
      </c>
      <c r="H573" s="707" t="s">
        <v>1207</v>
      </c>
      <c r="I573" s="708" t="s">
        <v>1208</v>
      </c>
      <c r="J573" s="720" t="s">
        <v>303</v>
      </c>
      <c r="K573" s="294" t="s">
        <v>302</v>
      </c>
      <c r="L573" s="720" t="s">
        <v>301</v>
      </c>
      <c r="M573" s="708" t="s">
        <v>1209</v>
      </c>
      <c r="N573" s="710" t="s">
        <v>934</v>
      </c>
      <c r="O573" s="512" t="n">
        <v>1</v>
      </c>
      <c r="P573" s="512" t="n">
        <v>1</v>
      </c>
      <c r="Q573" s="711" t="n">
        <v>0.003304728</v>
      </c>
      <c r="R573" s="712"/>
      <c r="S573" s="715" t="n">
        <v>13.02</v>
      </c>
      <c r="T573" s="714" t="n">
        <v>13.02</v>
      </c>
      <c r="U573" s="715"/>
      <c r="V573" s="262" t="n">
        <f aca="false">SUM(W573:CI573)</f>
        <v>0</v>
      </c>
      <c r="W573" s="243" t="n">
        <v>0</v>
      </c>
      <c r="X573" s="243" t="n">
        <v>0</v>
      </c>
      <c r="Y573" s="243" t="n">
        <v>0</v>
      </c>
      <c r="Z573" s="243" t="n">
        <v>0</v>
      </c>
      <c r="AA573" s="243" t="n">
        <v>0</v>
      </c>
      <c r="AB573" s="243" t="n">
        <v>0</v>
      </c>
      <c r="AC573" s="243" t="n">
        <v>0</v>
      </c>
      <c r="AD573" s="243" t="n">
        <v>0</v>
      </c>
      <c r="AE573" s="243" t="n">
        <v>0</v>
      </c>
      <c r="AF573" s="243" t="n">
        <v>0</v>
      </c>
      <c r="AG573" s="243" t="n">
        <v>0</v>
      </c>
      <c r="AH573" s="518" t="n">
        <v>0</v>
      </c>
      <c r="AI573" s="243" t="n">
        <v>0</v>
      </c>
      <c r="AJ573" s="243" t="n">
        <v>0</v>
      </c>
      <c r="AK573" s="518" t="n">
        <v>0</v>
      </c>
      <c r="AL573" s="518" t="n">
        <v>0</v>
      </c>
      <c r="AM573" s="518" t="n">
        <v>0</v>
      </c>
      <c r="AN573" s="518" t="n">
        <v>0</v>
      </c>
      <c r="AO573" s="518" t="n">
        <v>0</v>
      </c>
      <c r="AP573" s="518" t="n">
        <v>0</v>
      </c>
      <c r="AQ573" s="518" t="n">
        <v>0</v>
      </c>
      <c r="AR573" s="518" t="n">
        <v>0</v>
      </c>
      <c r="AS573" s="518" t="n">
        <v>0</v>
      </c>
      <c r="AT573" s="518" t="n">
        <v>0</v>
      </c>
      <c r="AU573" s="518" t="n">
        <v>0</v>
      </c>
      <c r="AV573" s="518" t="n">
        <v>0</v>
      </c>
      <c r="AW573" s="518" t="n">
        <v>0</v>
      </c>
      <c r="AX573" s="518" t="n">
        <v>0</v>
      </c>
      <c r="AY573" s="518" t="n">
        <v>0</v>
      </c>
      <c r="AZ573" s="518" t="n">
        <v>0</v>
      </c>
      <c r="BA573" s="518" t="n">
        <v>0</v>
      </c>
      <c r="BB573" s="518" t="n">
        <v>0</v>
      </c>
      <c r="BC573" s="518" t="n">
        <v>0</v>
      </c>
      <c r="BD573" s="518" t="n">
        <v>0</v>
      </c>
      <c r="BE573" s="518" t="n">
        <v>0</v>
      </c>
      <c r="BF573" s="518" t="n">
        <v>0</v>
      </c>
      <c r="BG573" s="518" t="n">
        <v>0</v>
      </c>
      <c r="BH573" s="518" t="n">
        <v>0</v>
      </c>
      <c r="BI573" s="518" t="n">
        <v>0</v>
      </c>
      <c r="BJ573" s="518"/>
      <c r="BK573" s="518"/>
      <c r="BL573" s="518" t="n">
        <v>0</v>
      </c>
      <c r="BM573" s="518"/>
      <c r="BN573" s="518"/>
      <c r="BO573" s="518"/>
      <c r="BP573" s="518"/>
      <c r="BQ573" s="518"/>
      <c r="BR573" s="518"/>
      <c r="BS573" s="518"/>
      <c r="BT573" s="518"/>
      <c r="BU573" s="518"/>
      <c r="BV573" s="518" t="n">
        <v>0</v>
      </c>
      <c r="BW573" s="518" t="n">
        <v>0</v>
      </c>
      <c r="BX573" s="518" t="n">
        <v>0</v>
      </c>
      <c r="BY573" s="518" t="n">
        <v>0</v>
      </c>
      <c r="BZ573" s="518" t="n">
        <v>0</v>
      </c>
      <c r="CA573" s="518" t="n">
        <v>0</v>
      </c>
      <c r="CB573" s="518" t="n">
        <v>0</v>
      </c>
      <c r="CC573" s="518" t="n">
        <v>0</v>
      </c>
      <c r="CD573" s="518" t="n">
        <v>0</v>
      </c>
      <c r="CE573" s="518" t="n">
        <v>0</v>
      </c>
      <c r="CF573" s="518" t="n">
        <v>0</v>
      </c>
      <c r="CG573" s="518" t="n">
        <v>0</v>
      </c>
      <c r="CH573" s="518"/>
      <c r="CI573" s="716"/>
      <c r="CL573" s="48" t="n">
        <v>0</v>
      </c>
      <c r="CM573" s="48" t="n">
        <f aca="false">CL573-V573</f>
        <v>0</v>
      </c>
      <c r="CN573" s="702" t="n">
        <f aca="false">SUM(CO573:DR573)</f>
        <v>0</v>
      </c>
      <c r="CO573" s="703" t="n">
        <v>0</v>
      </c>
      <c r="CP573" s="703"/>
      <c r="CQ573" s="703" t="n">
        <v>0</v>
      </c>
      <c r="CR573" s="703"/>
      <c r="CS573" s="703" t="n">
        <v>0</v>
      </c>
      <c r="CT573" s="703" t="n">
        <v>0</v>
      </c>
      <c r="CU573" s="703"/>
      <c r="CV573" s="703"/>
      <c r="CW573" s="703"/>
      <c r="CX573" s="703" t="n">
        <v>0</v>
      </c>
      <c r="CY573" s="703" t="n">
        <v>0</v>
      </c>
      <c r="CZ573" s="703" t="n">
        <v>0</v>
      </c>
      <c r="DA573" s="703"/>
      <c r="DB573" s="703"/>
      <c r="DC573" s="703"/>
      <c r="DD573" s="703"/>
      <c r="DE573" s="703" t="n">
        <v>0</v>
      </c>
      <c r="DF573" s="703"/>
      <c r="DG573" s="703" t="n">
        <v>0</v>
      </c>
      <c r="DH573" s="703" t="n">
        <v>0</v>
      </c>
      <c r="DI573" s="703" t="n">
        <v>0</v>
      </c>
      <c r="DJ573" s="703" t="n">
        <v>0</v>
      </c>
      <c r="DK573" s="703" t="n">
        <v>0</v>
      </c>
      <c r="DL573" s="703" t="n">
        <v>0</v>
      </c>
      <c r="DM573" s="703"/>
      <c r="DN573" s="703"/>
      <c r="DO573" s="703"/>
      <c r="DP573" s="703"/>
      <c r="DQ573" s="703"/>
      <c r="DR573" s="703"/>
      <c r="DS573" s="704" t="n">
        <f aca="false">CN573-V573</f>
        <v>0</v>
      </c>
      <c r="DT573" s="719" t="s">
        <v>1828</v>
      </c>
      <c r="DU573" s="48"/>
    </row>
    <row r="574" customFormat="false" ht="15" hidden="false" customHeight="true" outlineLevel="0" collapsed="false">
      <c r="A574" s="705" t="n">
        <f aca="false">A573+1</f>
        <v>565</v>
      </c>
      <c r="B574" s="706" t="s">
        <v>1099</v>
      </c>
      <c r="C574" s="706" t="s">
        <v>516</v>
      </c>
      <c r="D574" s="706" t="s">
        <v>514</v>
      </c>
      <c r="E574" s="243" t="n">
        <f aca="false">COUNTIF($G$10:$G$1856,$G574)</f>
        <v>1</v>
      </c>
      <c r="F574" s="717" t="s">
        <v>2012</v>
      </c>
      <c r="G574" s="717" t="s">
        <v>2012</v>
      </c>
      <c r="H574" s="707" t="s">
        <v>1211</v>
      </c>
      <c r="I574" s="708" t="s">
        <v>1212</v>
      </c>
      <c r="J574" s="720" t="s">
        <v>303</v>
      </c>
      <c r="K574" s="294" t="s">
        <v>302</v>
      </c>
      <c r="L574" s="720" t="s">
        <v>301</v>
      </c>
      <c r="M574" s="708" t="s">
        <v>1213</v>
      </c>
      <c r="N574" s="710" t="s">
        <v>934</v>
      </c>
      <c r="O574" s="512" t="n">
        <v>1</v>
      </c>
      <c r="P574" s="512" t="n">
        <v>1</v>
      </c>
      <c r="Q574" s="711" t="n">
        <v>0.00111195</v>
      </c>
      <c r="R574" s="712"/>
      <c r="S574" s="715" t="n">
        <v>4.38</v>
      </c>
      <c r="T574" s="714" t="n">
        <v>4.38</v>
      </c>
      <c r="U574" s="715"/>
      <c r="V574" s="262" t="n">
        <f aca="false">SUM(W574:CI574)</f>
        <v>0</v>
      </c>
      <c r="W574" s="243" t="n">
        <v>0</v>
      </c>
      <c r="X574" s="243" t="n">
        <v>0</v>
      </c>
      <c r="Y574" s="243" t="n">
        <v>0</v>
      </c>
      <c r="Z574" s="243" t="n">
        <v>0</v>
      </c>
      <c r="AA574" s="243" t="n">
        <v>0</v>
      </c>
      <c r="AB574" s="243" t="n">
        <v>0</v>
      </c>
      <c r="AC574" s="243" t="n">
        <v>0</v>
      </c>
      <c r="AD574" s="243" t="n">
        <v>0</v>
      </c>
      <c r="AE574" s="243" t="n">
        <v>0</v>
      </c>
      <c r="AF574" s="243" t="n">
        <v>0</v>
      </c>
      <c r="AG574" s="243" t="n">
        <v>0</v>
      </c>
      <c r="AH574" s="518" t="n">
        <v>0</v>
      </c>
      <c r="AI574" s="243" t="n">
        <v>0</v>
      </c>
      <c r="AJ574" s="243" t="n">
        <v>0</v>
      </c>
      <c r="AK574" s="518" t="n">
        <v>0</v>
      </c>
      <c r="AL574" s="518" t="n">
        <v>0</v>
      </c>
      <c r="AM574" s="518" t="n">
        <v>0</v>
      </c>
      <c r="AN574" s="518" t="n">
        <v>0</v>
      </c>
      <c r="AO574" s="518" t="n">
        <v>0</v>
      </c>
      <c r="AP574" s="518" t="n">
        <v>0</v>
      </c>
      <c r="AQ574" s="518" t="n">
        <v>0</v>
      </c>
      <c r="AR574" s="518" t="n">
        <v>0</v>
      </c>
      <c r="AS574" s="518" t="n">
        <v>0</v>
      </c>
      <c r="AT574" s="518" t="n">
        <v>0</v>
      </c>
      <c r="AU574" s="518" t="n">
        <v>0</v>
      </c>
      <c r="AV574" s="518" t="n">
        <v>0</v>
      </c>
      <c r="AW574" s="518" t="n">
        <v>0</v>
      </c>
      <c r="AX574" s="518" t="n">
        <v>0</v>
      </c>
      <c r="AY574" s="518" t="n">
        <v>0</v>
      </c>
      <c r="AZ574" s="518" t="n">
        <v>0</v>
      </c>
      <c r="BA574" s="518" t="n">
        <v>0</v>
      </c>
      <c r="BB574" s="518" t="n">
        <v>0</v>
      </c>
      <c r="BC574" s="518" t="n">
        <v>0</v>
      </c>
      <c r="BD574" s="518" t="n">
        <v>0</v>
      </c>
      <c r="BE574" s="518" t="n">
        <v>0</v>
      </c>
      <c r="BF574" s="518" t="n">
        <v>0</v>
      </c>
      <c r="BG574" s="518" t="n">
        <v>0</v>
      </c>
      <c r="BH574" s="518" t="n">
        <v>0</v>
      </c>
      <c r="BI574" s="518" t="n">
        <v>0</v>
      </c>
      <c r="BJ574" s="518"/>
      <c r="BK574" s="518"/>
      <c r="BL574" s="518" t="n">
        <v>0</v>
      </c>
      <c r="BM574" s="518"/>
      <c r="BN574" s="518"/>
      <c r="BO574" s="518"/>
      <c r="BP574" s="518"/>
      <c r="BQ574" s="518"/>
      <c r="BR574" s="518"/>
      <c r="BS574" s="518"/>
      <c r="BT574" s="518"/>
      <c r="BU574" s="518"/>
      <c r="BV574" s="518" t="n">
        <v>0</v>
      </c>
      <c r="BW574" s="518" t="n">
        <v>0</v>
      </c>
      <c r="BX574" s="518" t="n">
        <v>0</v>
      </c>
      <c r="BY574" s="518" t="n">
        <v>0</v>
      </c>
      <c r="BZ574" s="518" t="n">
        <v>0</v>
      </c>
      <c r="CA574" s="518" t="n">
        <v>0</v>
      </c>
      <c r="CB574" s="518" t="n">
        <v>0</v>
      </c>
      <c r="CC574" s="518" t="n">
        <v>0</v>
      </c>
      <c r="CD574" s="518" t="n">
        <v>0</v>
      </c>
      <c r="CE574" s="518" t="n">
        <v>0</v>
      </c>
      <c r="CF574" s="518" t="n">
        <v>0</v>
      </c>
      <c r="CG574" s="518" t="n">
        <v>0</v>
      </c>
      <c r="CH574" s="518"/>
      <c r="CI574" s="716"/>
      <c r="CL574" s="48" t="n">
        <v>0</v>
      </c>
      <c r="CM574" s="48" t="n">
        <f aca="false">CL574-V574</f>
        <v>0</v>
      </c>
      <c r="CN574" s="702" t="n">
        <f aca="false">SUM(CO574:DR574)</f>
        <v>0</v>
      </c>
      <c r="CO574" s="703" t="n">
        <v>0</v>
      </c>
      <c r="CP574" s="703"/>
      <c r="CQ574" s="703" t="n">
        <v>0</v>
      </c>
      <c r="CR574" s="703"/>
      <c r="CS574" s="703" t="n">
        <v>0</v>
      </c>
      <c r="CT574" s="703" t="n">
        <v>0</v>
      </c>
      <c r="CU574" s="703"/>
      <c r="CV574" s="703"/>
      <c r="CW574" s="703"/>
      <c r="CX574" s="703" t="n">
        <v>0</v>
      </c>
      <c r="CY574" s="703" t="n">
        <v>0</v>
      </c>
      <c r="CZ574" s="703" t="n">
        <v>0</v>
      </c>
      <c r="DA574" s="703"/>
      <c r="DB574" s="703"/>
      <c r="DC574" s="703"/>
      <c r="DD574" s="703"/>
      <c r="DE574" s="703" t="n">
        <v>0</v>
      </c>
      <c r="DF574" s="703"/>
      <c r="DG574" s="703" t="n">
        <v>0</v>
      </c>
      <c r="DH574" s="703" t="n">
        <v>0</v>
      </c>
      <c r="DI574" s="703" t="n">
        <v>0</v>
      </c>
      <c r="DJ574" s="703" t="n">
        <v>0</v>
      </c>
      <c r="DK574" s="703" t="n">
        <v>0</v>
      </c>
      <c r="DL574" s="703" t="n">
        <v>0</v>
      </c>
      <c r="DM574" s="703"/>
      <c r="DN574" s="703"/>
      <c r="DO574" s="703"/>
      <c r="DP574" s="703"/>
      <c r="DQ574" s="703"/>
      <c r="DR574" s="703"/>
      <c r="DS574" s="704" t="n">
        <f aca="false">CN574-V574</f>
        <v>0</v>
      </c>
      <c r="DT574" s="719" t="s">
        <v>1828</v>
      </c>
      <c r="DU574" s="48"/>
    </row>
    <row r="575" customFormat="false" ht="15" hidden="false" customHeight="true" outlineLevel="0" collapsed="false">
      <c r="A575" s="705" t="n">
        <f aca="false">A574+1</f>
        <v>566</v>
      </c>
      <c r="B575" s="706" t="s">
        <v>1099</v>
      </c>
      <c r="C575" s="706" t="s">
        <v>516</v>
      </c>
      <c r="D575" s="706" t="s">
        <v>514</v>
      </c>
      <c r="E575" s="243" t="n">
        <f aca="false">COUNTIF($G$10:$G$1856,$G575)</f>
        <v>1</v>
      </c>
      <c r="F575" s="717" t="s">
        <v>2013</v>
      </c>
      <c r="G575" s="717" t="s">
        <v>2013</v>
      </c>
      <c r="H575" s="707" t="s">
        <v>1215</v>
      </c>
      <c r="I575" s="708" t="s">
        <v>1216</v>
      </c>
      <c r="J575" s="720" t="s">
        <v>303</v>
      </c>
      <c r="K575" s="294" t="s">
        <v>302</v>
      </c>
      <c r="L575" s="720" t="s">
        <v>301</v>
      </c>
      <c r="M575" s="708" t="s">
        <v>1217</v>
      </c>
      <c r="N575" s="710" t="s">
        <v>934</v>
      </c>
      <c r="O575" s="512" t="n">
        <v>1</v>
      </c>
      <c r="P575" s="512" t="n">
        <v>1</v>
      </c>
      <c r="Q575" s="711" t="n">
        <v>0.002592135</v>
      </c>
      <c r="R575" s="712"/>
      <c r="S575" s="715" t="n">
        <v>10.22</v>
      </c>
      <c r="T575" s="714" t="n">
        <v>10.22</v>
      </c>
      <c r="U575" s="715"/>
      <c r="V575" s="262" t="n">
        <f aca="false">SUM(W575:CI575)</f>
        <v>0</v>
      </c>
      <c r="W575" s="243" t="n">
        <v>0</v>
      </c>
      <c r="X575" s="243" t="n">
        <v>0</v>
      </c>
      <c r="Y575" s="243" t="n">
        <v>0</v>
      </c>
      <c r="Z575" s="243" t="n">
        <v>0</v>
      </c>
      <c r="AA575" s="243" t="n">
        <v>0</v>
      </c>
      <c r="AB575" s="243" t="n">
        <v>0</v>
      </c>
      <c r="AC575" s="243" t="n">
        <v>0</v>
      </c>
      <c r="AD575" s="243" t="n">
        <v>0</v>
      </c>
      <c r="AE575" s="243" t="n">
        <v>0</v>
      </c>
      <c r="AF575" s="243" t="n">
        <v>0</v>
      </c>
      <c r="AG575" s="243" t="n">
        <v>0</v>
      </c>
      <c r="AH575" s="518" t="n">
        <v>0</v>
      </c>
      <c r="AI575" s="243" t="n">
        <v>0</v>
      </c>
      <c r="AJ575" s="243" t="n">
        <v>0</v>
      </c>
      <c r="AK575" s="518" t="n">
        <v>0</v>
      </c>
      <c r="AL575" s="518" t="n">
        <v>0</v>
      </c>
      <c r="AM575" s="518" t="n">
        <v>0</v>
      </c>
      <c r="AN575" s="518" t="n">
        <v>0</v>
      </c>
      <c r="AO575" s="518" t="n">
        <v>0</v>
      </c>
      <c r="AP575" s="518" t="n">
        <v>0</v>
      </c>
      <c r="AQ575" s="518" t="n">
        <v>0</v>
      </c>
      <c r="AR575" s="518" t="n">
        <v>0</v>
      </c>
      <c r="AS575" s="518" t="n">
        <v>0</v>
      </c>
      <c r="AT575" s="518" t="n">
        <v>0</v>
      </c>
      <c r="AU575" s="518" t="n">
        <v>0</v>
      </c>
      <c r="AV575" s="518" t="n">
        <v>0</v>
      </c>
      <c r="AW575" s="518" t="n">
        <v>0</v>
      </c>
      <c r="AX575" s="518" t="n">
        <v>0</v>
      </c>
      <c r="AY575" s="518" t="n">
        <v>0</v>
      </c>
      <c r="AZ575" s="518" t="n">
        <v>0</v>
      </c>
      <c r="BA575" s="518" t="n">
        <v>0</v>
      </c>
      <c r="BB575" s="518" t="n">
        <v>0</v>
      </c>
      <c r="BC575" s="518" t="n">
        <v>0</v>
      </c>
      <c r="BD575" s="518" t="n">
        <v>0</v>
      </c>
      <c r="BE575" s="518" t="n">
        <v>0</v>
      </c>
      <c r="BF575" s="518" t="n">
        <v>0</v>
      </c>
      <c r="BG575" s="518" t="n">
        <v>0</v>
      </c>
      <c r="BH575" s="518" t="n">
        <v>0</v>
      </c>
      <c r="BI575" s="518" t="n">
        <v>0</v>
      </c>
      <c r="BJ575" s="518"/>
      <c r="BK575" s="518"/>
      <c r="BL575" s="518" t="n">
        <v>0</v>
      </c>
      <c r="BM575" s="518"/>
      <c r="BN575" s="518"/>
      <c r="BO575" s="518"/>
      <c r="BP575" s="518"/>
      <c r="BQ575" s="518"/>
      <c r="BR575" s="518"/>
      <c r="BS575" s="518"/>
      <c r="BT575" s="518"/>
      <c r="BU575" s="518"/>
      <c r="BV575" s="518" t="n">
        <v>0</v>
      </c>
      <c r="BW575" s="518" t="n">
        <v>0</v>
      </c>
      <c r="BX575" s="518" t="n">
        <v>0</v>
      </c>
      <c r="BY575" s="518" t="n">
        <v>0</v>
      </c>
      <c r="BZ575" s="518" t="n">
        <v>0</v>
      </c>
      <c r="CA575" s="518" t="n">
        <v>0</v>
      </c>
      <c r="CB575" s="518" t="n">
        <v>0</v>
      </c>
      <c r="CC575" s="518" t="n">
        <v>0</v>
      </c>
      <c r="CD575" s="518" t="n">
        <v>0</v>
      </c>
      <c r="CE575" s="518" t="n">
        <v>0</v>
      </c>
      <c r="CF575" s="518" t="n">
        <v>0</v>
      </c>
      <c r="CG575" s="518" t="n">
        <v>0</v>
      </c>
      <c r="CH575" s="518"/>
      <c r="CI575" s="716"/>
      <c r="CL575" s="48" t="n">
        <v>0</v>
      </c>
      <c r="CM575" s="48" t="n">
        <f aca="false">CL575-V575</f>
        <v>0</v>
      </c>
      <c r="CN575" s="702" t="n">
        <f aca="false">SUM(CO575:DR575)</f>
        <v>0</v>
      </c>
      <c r="CO575" s="703" t="n">
        <v>0</v>
      </c>
      <c r="CP575" s="703"/>
      <c r="CQ575" s="703" t="n">
        <v>0</v>
      </c>
      <c r="CR575" s="703"/>
      <c r="CS575" s="703" t="n">
        <v>0</v>
      </c>
      <c r="CT575" s="703" t="n">
        <v>0</v>
      </c>
      <c r="CU575" s="703"/>
      <c r="CV575" s="703"/>
      <c r="CW575" s="703"/>
      <c r="CX575" s="703" t="n">
        <v>0</v>
      </c>
      <c r="CY575" s="703" t="n">
        <v>0</v>
      </c>
      <c r="CZ575" s="703" t="n">
        <v>0</v>
      </c>
      <c r="DA575" s="703"/>
      <c r="DB575" s="703"/>
      <c r="DC575" s="703"/>
      <c r="DD575" s="703"/>
      <c r="DE575" s="703" t="n">
        <v>0</v>
      </c>
      <c r="DF575" s="703"/>
      <c r="DG575" s="703" t="n">
        <v>0</v>
      </c>
      <c r="DH575" s="703" t="n">
        <v>0</v>
      </c>
      <c r="DI575" s="703" t="n">
        <v>0</v>
      </c>
      <c r="DJ575" s="703" t="n">
        <v>0</v>
      </c>
      <c r="DK575" s="703" t="n">
        <v>0</v>
      </c>
      <c r="DL575" s="703" t="n">
        <v>0</v>
      </c>
      <c r="DM575" s="703"/>
      <c r="DN575" s="703"/>
      <c r="DO575" s="703"/>
      <c r="DP575" s="703"/>
      <c r="DQ575" s="703"/>
      <c r="DR575" s="703"/>
      <c r="DS575" s="704" t="n">
        <f aca="false">CN575-V575</f>
        <v>0</v>
      </c>
      <c r="DT575" s="719" t="s">
        <v>1828</v>
      </c>
      <c r="DU575" s="48"/>
    </row>
    <row r="576" customFormat="false" ht="15" hidden="false" customHeight="true" outlineLevel="0" collapsed="false">
      <c r="A576" s="705" t="n">
        <f aca="false">A575+1</f>
        <v>567</v>
      </c>
      <c r="B576" s="706" t="s">
        <v>1099</v>
      </c>
      <c r="C576" s="706" t="s">
        <v>516</v>
      </c>
      <c r="D576" s="706" t="s">
        <v>514</v>
      </c>
      <c r="E576" s="243" t="n">
        <f aca="false">COUNTIF($G$10:$G$1856,$G576)</f>
        <v>1</v>
      </c>
      <c r="F576" s="717" t="s">
        <v>2014</v>
      </c>
      <c r="G576" s="717" t="s">
        <v>2014</v>
      </c>
      <c r="H576" s="707" t="s">
        <v>1219</v>
      </c>
      <c r="I576" s="708" t="s">
        <v>985</v>
      </c>
      <c r="J576" s="720" t="s">
        <v>303</v>
      </c>
      <c r="K576" s="294" t="s">
        <v>302</v>
      </c>
      <c r="L576" s="720" t="s">
        <v>301</v>
      </c>
      <c r="M576" s="708" t="s">
        <v>1035</v>
      </c>
      <c r="N576" s="710" t="s">
        <v>934</v>
      </c>
      <c r="O576" s="512" t="n">
        <v>1</v>
      </c>
      <c r="P576" s="512" t="n">
        <v>1</v>
      </c>
      <c r="Q576" s="711" t="n">
        <v>0.006132006</v>
      </c>
      <c r="R576" s="712"/>
      <c r="S576" s="715" t="n">
        <v>24.19</v>
      </c>
      <c r="T576" s="714" t="n">
        <v>24.19</v>
      </c>
      <c r="U576" s="715"/>
      <c r="V576" s="262" t="n">
        <f aca="false">SUM(W576:CI576)</f>
        <v>0</v>
      </c>
      <c r="W576" s="243" t="n">
        <v>0</v>
      </c>
      <c r="X576" s="243" t="n">
        <v>0</v>
      </c>
      <c r="Y576" s="243" t="n">
        <v>0</v>
      </c>
      <c r="Z576" s="243" t="n">
        <v>0</v>
      </c>
      <c r="AA576" s="243" t="n">
        <v>0</v>
      </c>
      <c r="AB576" s="243" t="n">
        <v>0</v>
      </c>
      <c r="AC576" s="243" t="n">
        <v>0</v>
      </c>
      <c r="AD576" s="243" t="n">
        <v>0</v>
      </c>
      <c r="AE576" s="243" t="n">
        <v>0</v>
      </c>
      <c r="AF576" s="243" t="n">
        <v>0</v>
      </c>
      <c r="AG576" s="243" t="n">
        <v>0</v>
      </c>
      <c r="AH576" s="518" t="n">
        <v>0</v>
      </c>
      <c r="AI576" s="243" t="n">
        <v>0</v>
      </c>
      <c r="AJ576" s="243" t="n">
        <v>0</v>
      </c>
      <c r="AK576" s="518" t="n">
        <v>0</v>
      </c>
      <c r="AL576" s="518" t="n">
        <v>0</v>
      </c>
      <c r="AM576" s="518" t="n">
        <v>0</v>
      </c>
      <c r="AN576" s="518" t="n">
        <v>0</v>
      </c>
      <c r="AO576" s="518" t="n">
        <v>0</v>
      </c>
      <c r="AP576" s="518" t="n">
        <v>0</v>
      </c>
      <c r="AQ576" s="518" t="n">
        <v>0</v>
      </c>
      <c r="AR576" s="518" t="n">
        <v>0</v>
      </c>
      <c r="AS576" s="518" t="n">
        <v>0</v>
      </c>
      <c r="AT576" s="518" t="n">
        <v>0</v>
      </c>
      <c r="AU576" s="518" t="n">
        <v>0</v>
      </c>
      <c r="AV576" s="518" t="n">
        <v>0</v>
      </c>
      <c r="AW576" s="518" t="n">
        <v>0</v>
      </c>
      <c r="AX576" s="518" t="n">
        <v>0</v>
      </c>
      <c r="AY576" s="518" t="n">
        <v>0</v>
      </c>
      <c r="AZ576" s="518" t="n">
        <v>0</v>
      </c>
      <c r="BA576" s="518" t="n">
        <v>0</v>
      </c>
      <c r="BB576" s="518" t="n">
        <v>0</v>
      </c>
      <c r="BC576" s="518" t="n">
        <v>0</v>
      </c>
      <c r="BD576" s="518" t="n">
        <v>0</v>
      </c>
      <c r="BE576" s="518" t="n">
        <v>0</v>
      </c>
      <c r="BF576" s="518" t="n">
        <v>0</v>
      </c>
      <c r="BG576" s="518" t="n">
        <v>0</v>
      </c>
      <c r="BH576" s="518" t="n">
        <v>0</v>
      </c>
      <c r="BI576" s="518" t="n">
        <v>0</v>
      </c>
      <c r="BJ576" s="518"/>
      <c r="BK576" s="518"/>
      <c r="BL576" s="518" t="n">
        <v>0</v>
      </c>
      <c r="BM576" s="518"/>
      <c r="BN576" s="518"/>
      <c r="BO576" s="518"/>
      <c r="BP576" s="518"/>
      <c r="BQ576" s="518"/>
      <c r="BR576" s="518"/>
      <c r="BS576" s="518"/>
      <c r="BT576" s="518"/>
      <c r="BU576" s="518"/>
      <c r="BV576" s="518" t="n">
        <v>0</v>
      </c>
      <c r="BW576" s="518" t="n">
        <v>0</v>
      </c>
      <c r="BX576" s="518" t="n">
        <v>0</v>
      </c>
      <c r="BY576" s="518" t="n">
        <v>0</v>
      </c>
      <c r="BZ576" s="518" t="n">
        <v>0</v>
      </c>
      <c r="CA576" s="518" t="n">
        <v>0</v>
      </c>
      <c r="CB576" s="518" t="n">
        <v>0</v>
      </c>
      <c r="CC576" s="518" t="n">
        <v>0</v>
      </c>
      <c r="CD576" s="518" t="n">
        <v>0</v>
      </c>
      <c r="CE576" s="518" t="n">
        <v>0</v>
      </c>
      <c r="CF576" s="518" t="n">
        <v>0</v>
      </c>
      <c r="CG576" s="518" t="n">
        <v>0</v>
      </c>
      <c r="CH576" s="518"/>
      <c r="CI576" s="716"/>
      <c r="CL576" s="48" t="n">
        <v>0</v>
      </c>
      <c r="CM576" s="48" t="n">
        <f aca="false">CL576-V576</f>
        <v>0</v>
      </c>
      <c r="CN576" s="702" t="n">
        <f aca="false">SUM(CO576:DR576)</f>
        <v>0</v>
      </c>
      <c r="CO576" s="703" t="n">
        <v>0</v>
      </c>
      <c r="CP576" s="703"/>
      <c r="CQ576" s="703" t="n">
        <v>0</v>
      </c>
      <c r="CR576" s="703"/>
      <c r="CS576" s="703" t="n">
        <v>0</v>
      </c>
      <c r="CT576" s="703" t="n">
        <v>0</v>
      </c>
      <c r="CU576" s="703"/>
      <c r="CV576" s="703"/>
      <c r="CW576" s="703"/>
      <c r="CX576" s="703" t="n">
        <v>0</v>
      </c>
      <c r="CY576" s="703" t="n">
        <v>0</v>
      </c>
      <c r="CZ576" s="703" t="n">
        <v>0</v>
      </c>
      <c r="DA576" s="703"/>
      <c r="DB576" s="703"/>
      <c r="DC576" s="703"/>
      <c r="DD576" s="703"/>
      <c r="DE576" s="703" t="n">
        <v>0</v>
      </c>
      <c r="DF576" s="703"/>
      <c r="DG576" s="703" t="n">
        <v>0</v>
      </c>
      <c r="DH576" s="703" t="n">
        <v>0</v>
      </c>
      <c r="DI576" s="703" t="n">
        <v>0</v>
      </c>
      <c r="DJ576" s="703" t="n">
        <v>0</v>
      </c>
      <c r="DK576" s="703" t="n">
        <v>0</v>
      </c>
      <c r="DL576" s="703" t="n">
        <v>0</v>
      </c>
      <c r="DM576" s="703"/>
      <c r="DN576" s="703"/>
      <c r="DO576" s="703"/>
      <c r="DP576" s="703"/>
      <c r="DQ576" s="703"/>
      <c r="DR576" s="703"/>
      <c r="DS576" s="704" t="n">
        <f aca="false">CN576-V576</f>
        <v>0</v>
      </c>
      <c r="DT576" s="719" t="s">
        <v>1828</v>
      </c>
      <c r="DU576" s="48"/>
    </row>
    <row r="577" customFormat="false" ht="15" hidden="false" customHeight="true" outlineLevel="0" collapsed="false">
      <c r="A577" s="705" t="n">
        <f aca="false">A576+1</f>
        <v>568</v>
      </c>
      <c r="B577" s="706" t="s">
        <v>1099</v>
      </c>
      <c r="C577" s="706" t="s">
        <v>516</v>
      </c>
      <c r="D577" s="706" t="s">
        <v>514</v>
      </c>
      <c r="E577" s="243" t="n">
        <f aca="false">COUNTIF($G$10:$G$1856,$G577)</f>
        <v>1</v>
      </c>
      <c r="F577" s="717" t="s">
        <v>2015</v>
      </c>
      <c r="G577" s="717" t="s">
        <v>2015</v>
      </c>
      <c r="H577" s="707" t="s">
        <v>1221</v>
      </c>
      <c r="I577" s="708" t="s">
        <v>1050</v>
      </c>
      <c r="J577" s="720" t="s">
        <v>303</v>
      </c>
      <c r="K577" s="294" t="s">
        <v>302</v>
      </c>
      <c r="L577" s="720" t="s">
        <v>301</v>
      </c>
      <c r="M577" s="708" t="s">
        <v>942</v>
      </c>
      <c r="N577" s="710" t="s">
        <v>934</v>
      </c>
      <c r="O577" s="512" t="n">
        <v>2</v>
      </c>
      <c r="P577" s="512" t="n">
        <v>1</v>
      </c>
      <c r="Q577" s="711" t="n">
        <v>0.00240498</v>
      </c>
      <c r="R577" s="712"/>
      <c r="S577" s="715" t="n">
        <v>9.48</v>
      </c>
      <c r="T577" s="714" t="n">
        <v>9.48</v>
      </c>
      <c r="U577" s="715"/>
      <c r="V577" s="262" t="n">
        <f aca="false">SUM(W577:CI577)</f>
        <v>0</v>
      </c>
      <c r="W577" s="243" t="n">
        <v>0</v>
      </c>
      <c r="X577" s="243" t="n">
        <v>0</v>
      </c>
      <c r="Y577" s="243" t="n">
        <v>0</v>
      </c>
      <c r="Z577" s="243" t="n">
        <v>0</v>
      </c>
      <c r="AA577" s="243" t="n">
        <v>0</v>
      </c>
      <c r="AB577" s="243" t="n">
        <v>0</v>
      </c>
      <c r="AC577" s="243" t="n">
        <v>0</v>
      </c>
      <c r="AD577" s="243" t="n">
        <v>0</v>
      </c>
      <c r="AE577" s="243" t="n">
        <v>0</v>
      </c>
      <c r="AF577" s="243" t="n">
        <v>0</v>
      </c>
      <c r="AG577" s="243" t="n">
        <v>0</v>
      </c>
      <c r="AH577" s="518" t="n">
        <v>0</v>
      </c>
      <c r="AI577" s="243" t="n">
        <v>0</v>
      </c>
      <c r="AJ577" s="243" t="n">
        <v>0</v>
      </c>
      <c r="AK577" s="518" t="n">
        <v>0</v>
      </c>
      <c r="AL577" s="518" t="n">
        <v>0</v>
      </c>
      <c r="AM577" s="518" t="n">
        <v>0</v>
      </c>
      <c r="AN577" s="518" t="n">
        <v>0</v>
      </c>
      <c r="AO577" s="518" t="n">
        <v>0</v>
      </c>
      <c r="AP577" s="518" t="n">
        <v>0</v>
      </c>
      <c r="AQ577" s="518" t="n">
        <v>0</v>
      </c>
      <c r="AR577" s="518" t="n">
        <v>0</v>
      </c>
      <c r="AS577" s="518" t="n">
        <v>0</v>
      </c>
      <c r="AT577" s="518" t="n">
        <v>0</v>
      </c>
      <c r="AU577" s="518" t="n">
        <v>0</v>
      </c>
      <c r="AV577" s="518" t="n">
        <v>0</v>
      </c>
      <c r="AW577" s="518" t="n">
        <v>0</v>
      </c>
      <c r="AX577" s="518" t="n">
        <v>0</v>
      </c>
      <c r="AY577" s="518" t="n">
        <v>0</v>
      </c>
      <c r="AZ577" s="518" t="n">
        <v>0</v>
      </c>
      <c r="BA577" s="518" t="n">
        <v>0</v>
      </c>
      <c r="BB577" s="518" t="n">
        <v>0</v>
      </c>
      <c r="BC577" s="518" t="n">
        <v>0</v>
      </c>
      <c r="BD577" s="518" t="n">
        <v>0</v>
      </c>
      <c r="BE577" s="518" t="n">
        <v>0</v>
      </c>
      <c r="BF577" s="518" t="n">
        <v>0</v>
      </c>
      <c r="BG577" s="518" t="n">
        <v>0</v>
      </c>
      <c r="BH577" s="518" t="n">
        <v>0</v>
      </c>
      <c r="BI577" s="518" t="n">
        <v>0</v>
      </c>
      <c r="BJ577" s="518"/>
      <c r="BK577" s="518"/>
      <c r="BL577" s="518" t="n">
        <v>0</v>
      </c>
      <c r="BM577" s="518"/>
      <c r="BN577" s="518"/>
      <c r="BO577" s="518"/>
      <c r="BP577" s="518"/>
      <c r="BQ577" s="518"/>
      <c r="BR577" s="518"/>
      <c r="BS577" s="518"/>
      <c r="BT577" s="518"/>
      <c r="BU577" s="518"/>
      <c r="BV577" s="518" t="n">
        <v>0</v>
      </c>
      <c r="BW577" s="518" t="n">
        <v>0</v>
      </c>
      <c r="BX577" s="518" t="n">
        <v>0</v>
      </c>
      <c r="BY577" s="518" t="n">
        <v>0</v>
      </c>
      <c r="BZ577" s="518" t="n">
        <v>0</v>
      </c>
      <c r="CA577" s="518" t="n">
        <v>0</v>
      </c>
      <c r="CB577" s="518" t="n">
        <v>0</v>
      </c>
      <c r="CC577" s="518" t="n">
        <v>0</v>
      </c>
      <c r="CD577" s="518" t="n">
        <v>0</v>
      </c>
      <c r="CE577" s="518" t="n">
        <v>0</v>
      </c>
      <c r="CF577" s="518" t="n">
        <v>0</v>
      </c>
      <c r="CG577" s="518" t="n">
        <v>0</v>
      </c>
      <c r="CH577" s="518"/>
      <c r="CI577" s="716"/>
      <c r="CL577" s="48" t="n">
        <v>0</v>
      </c>
      <c r="CM577" s="48" t="n">
        <f aca="false">CL577-V577</f>
        <v>0</v>
      </c>
      <c r="CN577" s="702" t="n">
        <f aca="false">SUM(CO577:DR577)</f>
        <v>0</v>
      </c>
      <c r="CO577" s="703" t="n">
        <v>0</v>
      </c>
      <c r="CP577" s="703"/>
      <c r="CQ577" s="703" t="n">
        <v>0</v>
      </c>
      <c r="CR577" s="703"/>
      <c r="CS577" s="703" t="n">
        <v>0</v>
      </c>
      <c r="CT577" s="703" t="n">
        <v>0</v>
      </c>
      <c r="CU577" s="703"/>
      <c r="CV577" s="703"/>
      <c r="CW577" s="703"/>
      <c r="CX577" s="703" t="n">
        <v>0</v>
      </c>
      <c r="CY577" s="703" t="n">
        <v>0</v>
      </c>
      <c r="CZ577" s="703" t="n">
        <v>0</v>
      </c>
      <c r="DA577" s="703"/>
      <c r="DB577" s="703"/>
      <c r="DC577" s="703"/>
      <c r="DD577" s="703"/>
      <c r="DE577" s="703" t="n">
        <v>0</v>
      </c>
      <c r="DF577" s="703"/>
      <c r="DG577" s="703" t="n">
        <v>0</v>
      </c>
      <c r="DH577" s="703" t="n">
        <v>0</v>
      </c>
      <c r="DI577" s="703" t="n">
        <v>0</v>
      </c>
      <c r="DJ577" s="703" t="n">
        <v>0</v>
      </c>
      <c r="DK577" s="703" t="n">
        <v>0</v>
      </c>
      <c r="DL577" s="703" t="n">
        <v>0</v>
      </c>
      <c r="DM577" s="703"/>
      <c r="DN577" s="703"/>
      <c r="DO577" s="703"/>
      <c r="DP577" s="703"/>
      <c r="DQ577" s="703"/>
      <c r="DR577" s="703"/>
      <c r="DS577" s="704" t="n">
        <f aca="false">CN577-V577</f>
        <v>0</v>
      </c>
      <c r="DT577" s="719" t="s">
        <v>1828</v>
      </c>
      <c r="DU577" s="48"/>
    </row>
    <row r="578" customFormat="false" ht="15" hidden="false" customHeight="true" outlineLevel="0" collapsed="false">
      <c r="A578" s="705" t="n">
        <f aca="false">A577+1</f>
        <v>569</v>
      </c>
      <c r="B578" s="706" t="s">
        <v>1099</v>
      </c>
      <c r="C578" s="706" t="s">
        <v>516</v>
      </c>
      <c r="D578" s="706" t="s">
        <v>514</v>
      </c>
      <c r="E578" s="243" t="n">
        <f aca="false">COUNTIF($G$10:$G$1856,$G578)</f>
        <v>1</v>
      </c>
      <c r="F578" s="717" t="s">
        <v>2016</v>
      </c>
      <c r="G578" s="717" t="s">
        <v>2016</v>
      </c>
      <c r="H578" s="707" t="s">
        <v>1223</v>
      </c>
      <c r="I578" s="708" t="s">
        <v>1224</v>
      </c>
      <c r="J578" s="720" t="s">
        <v>303</v>
      </c>
      <c r="K578" s="294" t="s">
        <v>302</v>
      </c>
      <c r="L578" s="720" t="s">
        <v>301</v>
      </c>
      <c r="M578" s="708" t="s">
        <v>1138</v>
      </c>
      <c r="N578" s="710" t="s">
        <v>934</v>
      </c>
      <c r="O578" s="512" t="n">
        <v>2</v>
      </c>
      <c r="P578" s="512" t="n">
        <v>1</v>
      </c>
      <c r="Q578" s="711" t="n">
        <v>0.00436524</v>
      </c>
      <c r="R578" s="712"/>
      <c r="S578" s="715" t="n">
        <v>17.21</v>
      </c>
      <c r="T578" s="714" t="n">
        <v>17.21</v>
      </c>
      <c r="U578" s="715"/>
      <c r="V578" s="262" t="n">
        <f aca="false">SUM(W578:CI578)</f>
        <v>0</v>
      </c>
      <c r="W578" s="243" t="n">
        <v>0</v>
      </c>
      <c r="X578" s="243" t="n">
        <v>0</v>
      </c>
      <c r="Y578" s="243" t="n">
        <v>0</v>
      </c>
      <c r="Z578" s="243" t="n">
        <v>0</v>
      </c>
      <c r="AA578" s="243" t="n">
        <v>0</v>
      </c>
      <c r="AB578" s="243" t="n">
        <v>0</v>
      </c>
      <c r="AC578" s="243" t="n">
        <v>0</v>
      </c>
      <c r="AD578" s="243" t="n">
        <v>0</v>
      </c>
      <c r="AE578" s="243" t="n">
        <v>0</v>
      </c>
      <c r="AF578" s="243" t="n">
        <v>0</v>
      </c>
      <c r="AG578" s="243" t="n">
        <v>0</v>
      </c>
      <c r="AH578" s="518" t="n">
        <v>0</v>
      </c>
      <c r="AI578" s="243" t="n">
        <v>0</v>
      </c>
      <c r="AJ578" s="243" t="n">
        <v>0</v>
      </c>
      <c r="AK578" s="518" t="n">
        <v>0</v>
      </c>
      <c r="AL578" s="518" t="n">
        <v>0</v>
      </c>
      <c r="AM578" s="518" t="n">
        <v>0</v>
      </c>
      <c r="AN578" s="518" t="n">
        <v>0</v>
      </c>
      <c r="AO578" s="518" t="n">
        <v>0</v>
      </c>
      <c r="AP578" s="518" t="n">
        <v>0</v>
      </c>
      <c r="AQ578" s="518" t="n">
        <v>0</v>
      </c>
      <c r="AR578" s="518" t="n">
        <v>0</v>
      </c>
      <c r="AS578" s="518" t="n">
        <v>0</v>
      </c>
      <c r="AT578" s="518" t="n">
        <v>0</v>
      </c>
      <c r="AU578" s="518" t="n">
        <v>0</v>
      </c>
      <c r="AV578" s="518" t="n">
        <v>0</v>
      </c>
      <c r="AW578" s="518" t="n">
        <v>0</v>
      </c>
      <c r="AX578" s="518" t="n">
        <v>0</v>
      </c>
      <c r="AY578" s="518" t="n">
        <v>0</v>
      </c>
      <c r="AZ578" s="518" t="n">
        <v>0</v>
      </c>
      <c r="BA578" s="518" t="n">
        <v>0</v>
      </c>
      <c r="BB578" s="518" t="n">
        <v>0</v>
      </c>
      <c r="BC578" s="518" t="n">
        <v>0</v>
      </c>
      <c r="BD578" s="518" t="n">
        <v>0</v>
      </c>
      <c r="BE578" s="518" t="n">
        <v>0</v>
      </c>
      <c r="BF578" s="518" t="n">
        <v>0</v>
      </c>
      <c r="BG578" s="518" t="n">
        <v>0</v>
      </c>
      <c r="BH578" s="518" t="n">
        <v>0</v>
      </c>
      <c r="BI578" s="518" t="n">
        <v>0</v>
      </c>
      <c r="BJ578" s="518"/>
      <c r="BK578" s="518"/>
      <c r="BL578" s="518" t="n">
        <v>0</v>
      </c>
      <c r="BM578" s="518"/>
      <c r="BN578" s="518"/>
      <c r="BO578" s="518"/>
      <c r="BP578" s="518"/>
      <c r="BQ578" s="518"/>
      <c r="BR578" s="518"/>
      <c r="BS578" s="518"/>
      <c r="BT578" s="518"/>
      <c r="BU578" s="518"/>
      <c r="BV578" s="518" t="n">
        <v>0</v>
      </c>
      <c r="BW578" s="518" t="n">
        <v>0</v>
      </c>
      <c r="BX578" s="518" t="n">
        <v>0</v>
      </c>
      <c r="BY578" s="518" t="n">
        <v>0</v>
      </c>
      <c r="BZ578" s="518" t="n">
        <v>0</v>
      </c>
      <c r="CA578" s="518" t="n">
        <v>0</v>
      </c>
      <c r="CB578" s="518" t="n">
        <v>0</v>
      </c>
      <c r="CC578" s="518" t="n">
        <v>0</v>
      </c>
      <c r="CD578" s="518" t="n">
        <v>0</v>
      </c>
      <c r="CE578" s="518" t="n">
        <v>0</v>
      </c>
      <c r="CF578" s="518" t="n">
        <v>0</v>
      </c>
      <c r="CG578" s="518" t="n">
        <v>0</v>
      </c>
      <c r="CH578" s="518"/>
      <c r="CI578" s="716"/>
      <c r="CL578" s="48" t="n">
        <v>0</v>
      </c>
      <c r="CM578" s="48" t="n">
        <f aca="false">CL578-V578</f>
        <v>0</v>
      </c>
      <c r="CN578" s="702" t="n">
        <f aca="false">SUM(CO578:DR578)</f>
        <v>0</v>
      </c>
      <c r="CO578" s="703" t="n">
        <v>0</v>
      </c>
      <c r="CP578" s="703"/>
      <c r="CQ578" s="703" t="n">
        <v>0</v>
      </c>
      <c r="CR578" s="703"/>
      <c r="CS578" s="703" t="n">
        <v>0</v>
      </c>
      <c r="CT578" s="703" t="n">
        <v>0</v>
      </c>
      <c r="CU578" s="703"/>
      <c r="CV578" s="703"/>
      <c r="CW578" s="703"/>
      <c r="CX578" s="703" t="n">
        <v>0</v>
      </c>
      <c r="CY578" s="703" t="n">
        <v>0</v>
      </c>
      <c r="CZ578" s="703" t="n">
        <v>0</v>
      </c>
      <c r="DA578" s="703"/>
      <c r="DB578" s="703"/>
      <c r="DC578" s="703"/>
      <c r="DD578" s="703"/>
      <c r="DE578" s="703" t="n">
        <v>0</v>
      </c>
      <c r="DF578" s="703"/>
      <c r="DG578" s="703" t="n">
        <v>0</v>
      </c>
      <c r="DH578" s="703" t="n">
        <v>0</v>
      </c>
      <c r="DI578" s="703" t="n">
        <v>0</v>
      </c>
      <c r="DJ578" s="703" t="n">
        <v>0</v>
      </c>
      <c r="DK578" s="703" t="n">
        <v>0</v>
      </c>
      <c r="DL578" s="703" t="n">
        <v>0</v>
      </c>
      <c r="DM578" s="703"/>
      <c r="DN578" s="703"/>
      <c r="DO578" s="703"/>
      <c r="DP578" s="703"/>
      <c r="DQ578" s="703"/>
      <c r="DR578" s="703"/>
      <c r="DS578" s="704" t="n">
        <f aca="false">CN578-V578</f>
        <v>0</v>
      </c>
      <c r="DT578" s="719" t="s">
        <v>1828</v>
      </c>
      <c r="DU578" s="48"/>
    </row>
    <row r="579" customFormat="false" ht="15" hidden="false" customHeight="true" outlineLevel="0" collapsed="false">
      <c r="A579" s="705" t="n">
        <f aca="false">A578+1</f>
        <v>570</v>
      </c>
      <c r="B579" s="706" t="s">
        <v>1099</v>
      </c>
      <c r="C579" s="706" t="s">
        <v>516</v>
      </c>
      <c r="D579" s="706" t="s">
        <v>514</v>
      </c>
      <c r="E579" s="243" t="n">
        <f aca="false">COUNTIF($G$10:$G$1856,$G579)</f>
        <v>1</v>
      </c>
      <c r="F579" s="717" t="s">
        <v>2017</v>
      </c>
      <c r="G579" s="717" t="s">
        <v>2017</v>
      </c>
      <c r="H579" s="707" t="s">
        <v>1226</v>
      </c>
      <c r="I579" s="708" t="s">
        <v>1227</v>
      </c>
      <c r="J579" s="720" t="s">
        <v>303</v>
      </c>
      <c r="K579" s="294" t="s">
        <v>302</v>
      </c>
      <c r="L579" s="720" t="s">
        <v>301</v>
      </c>
      <c r="M579" s="708" t="s">
        <v>978</v>
      </c>
      <c r="N579" s="710" t="s">
        <v>934</v>
      </c>
      <c r="O579" s="512" t="n">
        <v>1</v>
      </c>
      <c r="P579" s="512" t="n">
        <v>1</v>
      </c>
      <c r="Q579" s="711" t="n">
        <v>0.001053858</v>
      </c>
      <c r="R579" s="712"/>
      <c r="S579" s="715" t="n">
        <v>4.16</v>
      </c>
      <c r="T579" s="714" t="n">
        <v>4.16</v>
      </c>
      <c r="U579" s="715"/>
      <c r="V579" s="262" t="n">
        <f aca="false">SUM(W579:CI579)</f>
        <v>0</v>
      </c>
      <c r="W579" s="243" t="n">
        <v>0</v>
      </c>
      <c r="X579" s="243" t="n">
        <v>0</v>
      </c>
      <c r="Y579" s="243" t="n">
        <v>0</v>
      </c>
      <c r="Z579" s="243" t="n">
        <v>0</v>
      </c>
      <c r="AA579" s="243" t="n">
        <v>0</v>
      </c>
      <c r="AB579" s="243" t="n">
        <v>0</v>
      </c>
      <c r="AC579" s="243" t="n">
        <v>0</v>
      </c>
      <c r="AD579" s="243" t="n">
        <v>0</v>
      </c>
      <c r="AE579" s="243" t="n">
        <v>0</v>
      </c>
      <c r="AF579" s="243" t="n">
        <v>0</v>
      </c>
      <c r="AG579" s="243" t="n">
        <v>0</v>
      </c>
      <c r="AH579" s="518" t="n">
        <v>0</v>
      </c>
      <c r="AI579" s="243" t="n">
        <v>0</v>
      </c>
      <c r="AJ579" s="243" t="n">
        <v>0</v>
      </c>
      <c r="AK579" s="518" t="n">
        <v>0</v>
      </c>
      <c r="AL579" s="518" t="n">
        <v>0</v>
      </c>
      <c r="AM579" s="518" t="n">
        <v>0</v>
      </c>
      <c r="AN579" s="518" t="n">
        <v>0</v>
      </c>
      <c r="AO579" s="518" t="n">
        <v>0</v>
      </c>
      <c r="AP579" s="518" t="n">
        <v>0</v>
      </c>
      <c r="AQ579" s="518" t="n">
        <v>0</v>
      </c>
      <c r="AR579" s="518" t="n">
        <v>0</v>
      </c>
      <c r="AS579" s="518" t="n">
        <v>0</v>
      </c>
      <c r="AT579" s="518" t="n">
        <v>0</v>
      </c>
      <c r="AU579" s="518" t="n">
        <v>0</v>
      </c>
      <c r="AV579" s="518" t="n">
        <v>0</v>
      </c>
      <c r="AW579" s="518" t="n">
        <v>0</v>
      </c>
      <c r="AX579" s="518" t="n">
        <v>0</v>
      </c>
      <c r="AY579" s="518" t="n">
        <v>0</v>
      </c>
      <c r="AZ579" s="518" t="n">
        <v>0</v>
      </c>
      <c r="BA579" s="518" t="n">
        <v>0</v>
      </c>
      <c r="BB579" s="518" t="n">
        <v>0</v>
      </c>
      <c r="BC579" s="518" t="n">
        <v>0</v>
      </c>
      <c r="BD579" s="518" t="n">
        <v>0</v>
      </c>
      <c r="BE579" s="518" t="n">
        <v>0</v>
      </c>
      <c r="BF579" s="518" t="n">
        <v>0</v>
      </c>
      <c r="BG579" s="518" t="n">
        <v>0</v>
      </c>
      <c r="BH579" s="518" t="n">
        <v>0</v>
      </c>
      <c r="BI579" s="518" t="n">
        <v>0</v>
      </c>
      <c r="BJ579" s="518"/>
      <c r="BK579" s="518"/>
      <c r="BL579" s="518" t="n">
        <v>0</v>
      </c>
      <c r="BM579" s="518"/>
      <c r="BN579" s="518"/>
      <c r="BO579" s="518"/>
      <c r="BP579" s="518"/>
      <c r="BQ579" s="518"/>
      <c r="BR579" s="518"/>
      <c r="BS579" s="518"/>
      <c r="BT579" s="518"/>
      <c r="BU579" s="518"/>
      <c r="BV579" s="518" t="n">
        <v>0</v>
      </c>
      <c r="BW579" s="518" t="n">
        <v>0</v>
      </c>
      <c r="BX579" s="518" t="n">
        <v>0</v>
      </c>
      <c r="BY579" s="518" t="n">
        <v>0</v>
      </c>
      <c r="BZ579" s="518" t="n">
        <v>0</v>
      </c>
      <c r="CA579" s="518" t="n">
        <v>0</v>
      </c>
      <c r="CB579" s="518" t="n">
        <v>0</v>
      </c>
      <c r="CC579" s="518" t="n">
        <v>0</v>
      </c>
      <c r="CD579" s="518" t="n">
        <v>0</v>
      </c>
      <c r="CE579" s="518" t="n">
        <v>0</v>
      </c>
      <c r="CF579" s="518" t="n">
        <v>0</v>
      </c>
      <c r="CG579" s="518" t="n">
        <v>0</v>
      </c>
      <c r="CH579" s="518"/>
      <c r="CI579" s="716"/>
      <c r="CL579" s="48" t="n">
        <v>0</v>
      </c>
      <c r="CM579" s="48" t="n">
        <f aca="false">CL579-V579</f>
        <v>0</v>
      </c>
      <c r="CN579" s="702" t="n">
        <f aca="false">SUM(CO579:DR579)</f>
        <v>0</v>
      </c>
      <c r="CO579" s="703" t="n">
        <v>0</v>
      </c>
      <c r="CP579" s="703"/>
      <c r="CQ579" s="703" t="n">
        <v>0</v>
      </c>
      <c r="CR579" s="703"/>
      <c r="CS579" s="703" t="n">
        <v>0</v>
      </c>
      <c r="CT579" s="703" t="n">
        <v>0</v>
      </c>
      <c r="CU579" s="703"/>
      <c r="CV579" s="703"/>
      <c r="CW579" s="703"/>
      <c r="CX579" s="703" t="n">
        <v>0</v>
      </c>
      <c r="CY579" s="703" t="n">
        <v>0</v>
      </c>
      <c r="CZ579" s="703" t="n">
        <v>0</v>
      </c>
      <c r="DA579" s="703"/>
      <c r="DB579" s="703"/>
      <c r="DC579" s="703"/>
      <c r="DD579" s="703"/>
      <c r="DE579" s="703" t="n">
        <v>0</v>
      </c>
      <c r="DF579" s="703"/>
      <c r="DG579" s="703" t="n">
        <v>0</v>
      </c>
      <c r="DH579" s="703" t="n">
        <v>0</v>
      </c>
      <c r="DI579" s="703" t="n">
        <v>0</v>
      </c>
      <c r="DJ579" s="703" t="n">
        <v>0</v>
      </c>
      <c r="DK579" s="703" t="n">
        <v>0</v>
      </c>
      <c r="DL579" s="703" t="n">
        <v>0</v>
      </c>
      <c r="DM579" s="703"/>
      <c r="DN579" s="703"/>
      <c r="DO579" s="703"/>
      <c r="DP579" s="703"/>
      <c r="DQ579" s="703"/>
      <c r="DR579" s="703"/>
      <c r="DS579" s="704" t="n">
        <f aca="false">CN579-V579</f>
        <v>0</v>
      </c>
      <c r="DT579" s="719" t="s">
        <v>1828</v>
      </c>
      <c r="DU579" s="48"/>
    </row>
    <row r="580" customFormat="false" ht="15" hidden="false" customHeight="true" outlineLevel="0" collapsed="false">
      <c r="A580" s="705" t="n">
        <f aca="false">A579+1</f>
        <v>571</v>
      </c>
      <c r="B580" s="706" t="s">
        <v>1099</v>
      </c>
      <c r="C580" s="706" t="s">
        <v>516</v>
      </c>
      <c r="D580" s="706" t="s">
        <v>514</v>
      </c>
      <c r="E580" s="243" t="n">
        <f aca="false">COUNTIF($G$10:$G$1856,$G580)</f>
        <v>1</v>
      </c>
      <c r="F580" s="717" t="s">
        <v>2018</v>
      </c>
      <c r="G580" s="717" t="s">
        <v>2018</v>
      </c>
      <c r="H580" s="707" t="s">
        <v>1229</v>
      </c>
      <c r="I580" s="708" t="s">
        <v>1230</v>
      </c>
      <c r="J580" s="720" t="s">
        <v>303</v>
      </c>
      <c r="K580" s="294" t="s">
        <v>302</v>
      </c>
      <c r="L580" s="720" t="s">
        <v>301</v>
      </c>
      <c r="M580" s="708" t="s">
        <v>982</v>
      </c>
      <c r="N580" s="710" t="s">
        <v>934</v>
      </c>
      <c r="O580" s="512" t="n">
        <v>1</v>
      </c>
      <c r="P580" s="512" t="n">
        <v>1</v>
      </c>
      <c r="Q580" s="711" t="n">
        <v>0.001053858</v>
      </c>
      <c r="R580" s="712"/>
      <c r="S580" s="715" t="n">
        <v>4.16</v>
      </c>
      <c r="T580" s="714" t="n">
        <v>4.16</v>
      </c>
      <c r="U580" s="715"/>
      <c r="V580" s="262" t="n">
        <f aca="false">SUM(W580:CI580)</f>
        <v>0</v>
      </c>
      <c r="W580" s="243" t="n">
        <v>0</v>
      </c>
      <c r="X580" s="243" t="n">
        <v>0</v>
      </c>
      <c r="Y580" s="243" t="n">
        <v>0</v>
      </c>
      <c r="Z580" s="243" t="n">
        <v>0</v>
      </c>
      <c r="AA580" s="243" t="n">
        <v>0</v>
      </c>
      <c r="AB580" s="243" t="n">
        <v>0</v>
      </c>
      <c r="AC580" s="243" t="n">
        <v>0</v>
      </c>
      <c r="AD580" s="243" t="n">
        <v>0</v>
      </c>
      <c r="AE580" s="243" t="n">
        <v>0</v>
      </c>
      <c r="AF580" s="243" t="n">
        <v>0</v>
      </c>
      <c r="AG580" s="243" t="n">
        <v>0</v>
      </c>
      <c r="AH580" s="518" t="n">
        <v>0</v>
      </c>
      <c r="AI580" s="243" t="n">
        <v>0</v>
      </c>
      <c r="AJ580" s="243" t="n">
        <v>0</v>
      </c>
      <c r="AK580" s="518" t="n">
        <v>0</v>
      </c>
      <c r="AL580" s="518" t="n">
        <v>0</v>
      </c>
      <c r="AM580" s="518" t="n">
        <v>0</v>
      </c>
      <c r="AN580" s="518" t="n">
        <v>0</v>
      </c>
      <c r="AO580" s="518" t="n">
        <v>0</v>
      </c>
      <c r="AP580" s="518" t="n">
        <v>0</v>
      </c>
      <c r="AQ580" s="518" t="n">
        <v>0</v>
      </c>
      <c r="AR580" s="518" t="n">
        <v>0</v>
      </c>
      <c r="AS580" s="518" t="n">
        <v>0</v>
      </c>
      <c r="AT580" s="518" t="n">
        <v>0</v>
      </c>
      <c r="AU580" s="518" t="n">
        <v>0</v>
      </c>
      <c r="AV580" s="518" t="n">
        <v>0</v>
      </c>
      <c r="AW580" s="518" t="n">
        <v>0</v>
      </c>
      <c r="AX580" s="518" t="n">
        <v>0</v>
      </c>
      <c r="AY580" s="518" t="n">
        <v>0</v>
      </c>
      <c r="AZ580" s="518" t="n">
        <v>0</v>
      </c>
      <c r="BA580" s="518" t="n">
        <v>0</v>
      </c>
      <c r="BB580" s="518" t="n">
        <v>0</v>
      </c>
      <c r="BC580" s="518" t="n">
        <v>0</v>
      </c>
      <c r="BD580" s="518" t="n">
        <v>0</v>
      </c>
      <c r="BE580" s="518" t="n">
        <v>0</v>
      </c>
      <c r="BF580" s="518" t="n">
        <v>0</v>
      </c>
      <c r="BG580" s="518" t="n">
        <v>0</v>
      </c>
      <c r="BH580" s="518" t="n">
        <v>0</v>
      </c>
      <c r="BI580" s="518" t="n">
        <v>0</v>
      </c>
      <c r="BJ580" s="518"/>
      <c r="BK580" s="518"/>
      <c r="BL580" s="518" t="n">
        <v>0</v>
      </c>
      <c r="BM580" s="518"/>
      <c r="BN580" s="518"/>
      <c r="BO580" s="518"/>
      <c r="BP580" s="518"/>
      <c r="BQ580" s="518"/>
      <c r="BR580" s="518"/>
      <c r="BS580" s="518"/>
      <c r="BT580" s="518"/>
      <c r="BU580" s="518"/>
      <c r="BV580" s="518" t="n">
        <v>0</v>
      </c>
      <c r="BW580" s="518" t="n">
        <v>0</v>
      </c>
      <c r="BX580" s="518" t="n">
        <v>0</v>
      </c>
      <c r="BY580" s="518" t="n">
        <v>0</v>
      </c>
      <c r="BZ580" s="518" t="n">
        <v>0</v>
      </c>
      <c r="CA580" s="518" t="n">
        <v>0</v>
      </c>
      <c r="CB580" s="518" t="n">
        <v>0</v>
      </c>
      <c r="CC580" s="518" t="n">
        <v>0</v>
      </c>
      <c r="CD580" s="518" t="n">
        <v>0</v>
      </c>
      <c r="CE580" s="518" t="n">
        <v>0</v>
      </c>
      <c r="CF580" s="518" t="n">
        <v>0</v>
      </c>
      <c r="CG580" s="518" t="n">
        <v>0</v>
      </c>
      <c r="CH580" s="518"/>
      <c r="CI580" s="716"/>
      <c r="CL580" s="48" t="n">
        <v>0</v>
      </c>
      <c r="CM580" s="48" t="n">
        <f aca="false">CL580-V580</f>
        <v>0</v>
      </c>
      <c r="CN580" s="702" t="n">
        <f aca="false">SUM(CO580:DR580)</f>
        <v>0</v>
      </c>
      <c r="CO580" s="703" t="n">
        <v>0</v>
      </c>
      <c r="CP580" s="703"/>
      <c r="CQ580" s="703" t="n">
        <v>0</v>
      </c>
      <c r="CR580" s="703"/>
      <c r="CS580" s="703" t="n">
        <v>0</v>
      </c>
      <c r="CT580" s="703" t="n">
        <v>0</v>
      </c>
      <c r="CU580" s="703"/>
      <c r="CV580" s="703"/>
      <c r="CW580" s="703"/>
      <c r="CX580" s="703" t="n">
        <v>0</v>
      </c>
      <c r="CY580" s="703" t="n">
        <v>0</v>
      </c>
      <c r="CZ580" s="703" t="n">
        <v>0</v>
      </c>
      <c r="DA580" s="703"/>
      <c r="DB580" s="703"/>
      <c r="DC580" s="703"/>
      <c r="DD580" s="703"/>
      <c r="DE580" s="703" t="n">
        <v>0</v>
      </c>
      <c r="DF580" s="703"/>
      <c r="DG580" s="703" t="n">
        <v>0</v>
      </c>
      <c r="DH580" s="703" t="n">
        <v>0</v>
      </c>
      <c r="DI580" s="703" t="n">
        <v>0</v>
      </c>
      <c r="DJ580" s="703" t="n">
        <v>0</v>
      </c>
      <c r="DK580" s="703" t="n">
        <v>0</v>
      </c>
      <c r="DL580" s="703" t="n">
        <v>0</v>
      </c>
      <c r="DM580" s="703"/>
      <c r="DN580" s="703"/>
      <c r="DO580" s="703"/>
      <c r="DP580" s="703"/>
      <c r="DQ580" s="703"/>
      <c r="DR580" s="703"/>
      <c r="DS580" s="704" t="n">
        <f aca="false">CN580-V580</f>
        <v>0</v>
      </c>
      <c r="DT580" s="719" t="s">
        <v>1828</v>
      </c>
      <c r="DU580" s="48"/>
    </row>
    <row r="581" customFormat="false" ht="15" hidden="false" customHeight="true" outlineLevel="0" collapsed="false">
      <c r="A581" s="705" t="n">
        <f aca="false">A580+1</f>
        <v>572</v>
      </c>
      <c r="B581" s="706" t="s">
        <v>1099</v>
      </c>
      <c r="C581" s="706" t="s">
        <v>516</v>
      </c>
      <c r="D581" s="706" t="s">
        <v>514</v>
      </c>
      <c r="E581" s="243" t="n">
        <f aca="false">COUNTIF($G$10:$G$1856,$G581)</f>
        <v>1</v>
      </c>
      <c r="F581" s="717" t="s">
        <v>2019</v>
      </c>
      <c r="G581" s="717" t="s">
        <v>2019</v>
      </c>
      <c r="H581" s="707" t="s">
        <v>1232</v>
      </c>
      <c r="I581" s="708" t="s">
        <v>1001</v>
      </c>
      <c r="J581" s="720" t="s">
        <v>303</v>
      </c>
      <c r="K581" s="294" t="s">
        <v>302</v>
      </c>
      <c r="L581" s="720" t="s">
        <v>301</v>
      </c>
      <c r="M581" s="708" t="s">
        <v>1002</v>
      </c>
      <c r="N581" s="710" t="s">
        <v>934</v>
      </c>
      <c r="O581" s="512" t="n">
        <v>2</v>
      </c>
      <c r="P581" s="512" t="n">
        <v>1</v>
      </c>
      <c r="Q581" s="711" t="n">
        <v>0.001161</v>
      </c>
      <c r="R581" s="712"/>
      <c r="S581" s="715" t="n">
        <v>4.58</v>
      </c>
      <c r="T581" s="714" t="n">
        <v>4.58</v>
      </c>
      <c r="U581" s="715"/>
      <c r="V581" s="262" t="n">
        <f aca="false">SUM(W581:CI581)</f>
        <v>0</v>
      </c>
      <c r="W581" s="243" t="n">
        <v>0</v>
      </c>
      <c r="X581" s="243" t="n">
        <v>0</v>
      </c>
      <c r="Y581" s="243" t="n">
        <v>0</v>
      </c>
      <c r="Z581" s="243" t="n">
        <v>0</v>
      </c>
      <c r="AA581" s="243" t="n">
        <v>0</v>
      </c>
      <c r="AB581" s="243" t="n">
        <v>0</v>
      </c>
      <c r="AC581" s="243" t="n">
        <v>0</v>
      </c>
      <c r="AD581" s="243" t="n">
        <v>0</v>
      </c>
      <c r="AE581" s="243" t="n">
        <v>0</v>
      </c>
      <c r="AF581" s="243" t="n">
        <v>0</v>
      </c>
      <c r="AG581" s="243" t="n">
        <v>0</v>
      </c>
      <c r="AH581" s="518" t="n">
        <v>0</v>
      </c>
      <c r="AI581" s="243" t="n">
        <v>0</v>
      </c>
      <c r="AJ581" s="243" t="n">
        <v>0</v>
      </c>
      <c r="AK581" s="518" t="n">
        <v>0</v>
      </c>
      <c r="AL581" s="518" t="n">
        <v>0</v>
      </c>
      <c r="AM581" s="518" t="n">
        <v>0</v>
      </c>
      <c r="AN581" s="518" t="n">
        <v>0</v>
      </c>
      <c r="AO581" s="518" t="n">
        <v>0</v>
      </c>
      <c r="AP581" s="518" t="n">
        <v>0</v>
      </c>
      <c r="AQ581" s="518" t="n">
        <v>0</v>
      </c>
      <c r="AR581" s="518" t="n">
        <v>0</v>
      </c>
      <c r="AS581" s="518" t="n">
        <v>0</v>
      </c>
      <c r="AT581" s="518" t="n">
        <v>0</v>
      </c>
      <c r="AU581" s="518" t="n">
        <v>0</v>
      </c>
      <c r="AV581" s="518" t="n">
        <v>0</v>
      </c>
      <c r="AW581" s="518" t="n">
        <v>0</v>
      </c>
      <c r="AX581" s="518" t="n">
        <v>0</v>
      </c>
      <c r="AY581" s="518" t="n">
        <v>0</v>
      </c>
      <c r="AZ581" s="518" t="n">
        <v>0</v>
      </c>
      <c r="BA581" s="518" t="n">
        <v>0</v>
      </c>
      <c r="BB581" s="518" t="n">
        <v>0</v>
      </c>
      <c r="BC581" s="518" t="n">
        <v>0</v>
      </c>
      <c r="BD581" s="518" t="n">
        <v>0</v>
      </c>
      <c r="BE581" s="518" t="n">
        <v>0</v>
      </c>
      <c r="BF581" s="518" t="n">
        <v>0</v>
      </c>
      <c r="BG581" s="518" t="n">
        <v>0</v>
      </c>
      <c r="BH581" s="518" t="n">
        <v>0</v>
      </c>
      <c r="BI581" s="518" t="n">
        <v>0</v>
      </c>
      <c r="BJ581" s="518"/>
      <c r="BK581" s="518"/>
      <c r="BL581" s="518" t="n">
        <v>0</v>
      </c>
      <c r="BM581" s="518"/>
      <c r="BN581" s="518"/>
      <c r="BO581" s="518"/>
      <c r="BP581" s="518"/>
      <c r="BQ581" s="518"/>
      <c r="BR581" s="518"/>
      <c r="BS581" s="518"/>
      <c r="BT581" s="518"/>
      <c r="BU581" s="518"/>
      <c r="BV581" s="518" t="n">
        <v>0</v>
      </c>
      <c r="BW581" s="518" t="n">
        <v>0</v>
      </c>
      <c r="BX581" s="518" t="n">
        <v>0</v>
      </c>
      <c r="BY581" s="518" t="n">
        <v>0</v>
      </c>
      <c r="BZ581" s="518" t="n">
        <v>0</v>
      </c>
      <c r="CA581" s="518" t="n">
        <v>0</v>
      </c>
      <c r="CB581" s="518" t="n">
        <v>0</v>
      </c>
      <c r="CC581" s="518" t="n">
        <v>0</v>
      </c>
      <c r="CD581" s="518" t="n">
        <v>0</v>
      </c>
      <c r="CE581" s="518" t="n">
        <v>0</v>
      </c>
      <c r="CF581" s="518" t="n">
        <v>0</v>
      </c>
      <c r="CG581" s="518" t="n">
        <v>0</v>
      </c>
      <c r="CH581" s="518"/>
      <c r="CI581" s="716"/>
      <c r="CL581" s="48" t="n">
        <v>0</v>
      </c>
      <c r="CM581" s="48" t="n">
        <f aca="false">CL581-V581</f>
        <v>0</v>
      </c>
      <c r="CN581" s="702" t="n">
        <f aca="false">SUM(CO581:DR581)</f>
        <v>0</v>
      </c>
      <c r="CO581" s="703" t="n">
        <v>0</v>
      </c>
      <c r="CP581" s="703"/>
      <c r="CQ581" s="703" t="n">
        <v>0</v>
      </c>
      <c r="CR581" s="703"/>
      <c r="CS581" s="703" t="n">
        <v>0</v>
      </c>
      <c r="CT581" s="703" t="n">
        <v>0</v>
      </c>
      <c r="CU581" s="703"/>
      <c r="CV581" s="703"/>
      <c r="CW581" s="703"/>
      <c r="CX581" s="703" t="n">
        <v>0</v>
      </c>
      <c r="CY581" s="703" t="n">
        <v>0</v>
      </c>
      <c r="CZ581" s="703" t="n">
        <v>0</v>
      </c>
      <c r="DA581" s="703"/>
      <c r="DB581" s="703"/>
      <c r="DC581" s="703"/>
      <c r="DD581" s="703"/>
      <c r="DE581" s="703" t="n">
        <v>0</v>
      </c>
      <c r="DF581" s="703"/>
      <c r="DG581" s="703" t="n">
        <v>0</v>
      </c>
      <c r="DH581" s="703" t="n">
        <v>0</v>
      </c>
      <c r="DI581" s="703" t="n">
        <v>0</v>
      </c>
      <c r="DJ581" s="703" t="n">
        <v>0</v>
      </c>
      <c r="DK581" s="703" t="n">
        <v>0</v>
      </c>
      <c r="DL581" s="703" t="n">
        <v>0</v>
      </c>
      <c r="DM581" s="703"/>
      <c r="DN581" s="703"/>
      <c r="DO581" s="703"/>
      <c r="DP581" s="703"/>
      <c r="DQ581" s="703"/>
      <c r="DR581" s="703"/>
      <c r="DS581" s="704" t="n">
        <f aca="false">CN581-V581</f>
        <v>0</v>
      </c>
      <c r="DT581" s="719" t="s">
        <v>1828</v>
      </c>
      <c r="DU581" s="48"/>
    </row>
    <row r="582" customFormat="false" ht="15" hidden="false" customHeight="true" outlineLevel="0" collapsed="false">
      <c r="A582" s="705" t="n">
        <f aca="false">A581+1</f>
        <v>573</v>
      </c>
      <c r="B582" s="706" t="s">
        <v>1099</v>
      </c>
      <c r="C582" s="706" t="s">
        <v>516</v>
      </c>
      <c r="D582" s="706" t="s">
        <v>514</v>
      </c>
      <c r="E582" s="243" t="n">
        <f aca="false">COUNTIF($G$10:$G$1856,$G582)</f>
        <v>1</v>
      </c>
      <c r="F582" s="717" t="s">
        <v>2020</v>
      </c>
      <c r="G582" s="717" t="s">
        <v>2020</v>
      </c>
      <c r="H582" s="707" t="s">
        <v>1234</v>
      </c>
      <c r="I582" s="708" t="s">
        <v>1005</v>
      </c>
      <c r="J582" s="720" t="s">
        <v>303</v>
      </c>
      <c r="K582" s="294" t="s">
        <v>302</v>
      </c>
      <c r="L582" s="720" t="s">
        <v>301</v>
      </c>
      <c r="M582" s="708" t="s">
        <v>1006</v>
      </c>
      <c r="N582" s="710" t="s">
        <v>934</v>
      </c>
      <c r="O582" s="512" t="n">
        <v>2</v>
      </c>
      <c r="P582" s="512" t="n">
        <v>1</v>
      </c>
      <c r="Q582" s="711" t="n">
        <v>0.00054</v>
      </c>
      <c r="R582" s="712"/>
      <c r="S582" s="715" t="n">
        <v>2.12</v>
      </c>
      <c r="T582" s="714" t="n">
        <v>2.12</v>
      </c>
      <c r="U582" s="715"/>
      <c r="V582" s="262" t="n">
        <f aca="false">SUM(W582:CI582)</f>
        <v>0</v>
      </c>
      <c r="W582" s="243" t="n">
        <v>0</v>
      </c>
      <c r="X582" s="243" t="n">
        <v>0</v>
      </c>
      <c r="Y582" s="243" t="n">
        <v>0</v>
      </c>
      <c r="Z582" s="243" t="n">
        <v>0</v>
      </c>
      <c r="AA582" s="243" t="n">
        <v>0</v>
      </c>
      <c r="AB582" s="243" t="n">
        <v>0</v>
      </c>
      <c r="AC582" s="243" t="n">
        <v>0</v>
      </c>
      <c r="AD582" s="243" t="n">
        <v>0</v>
      </c>
      <c r="AE582" s="243" t="n">
        <v>0</v>
      </c>
      <c r="AF582" s="243" t="n">
        <v>0</v>
      </c>
      <c r="AG582" s="243" t="n">
        <v>0</v>
      </c>
      <c r="AH582" s="518" t="n">
        <v>0</v>
      </c>
      <c r="AI582" s="243" t="n">
        <v>0</v>
      </c>
      <c r="AJ582" s="243" t="n">
        <v>0</v>
      </c>
      <c r="AK582" s="518" t="n">
        <v>0</v>
      </c>
      <c r="AL582" s="518" t="n">
        <v>0</v>
      </c>
      <c r="AM582" s="518" t="n">
        <v>0</v>
      </c>
      <c r="AN582" s="518" t="n">
        <v>0</v>
      </c>
      <c r="AO582" s="518" t="n">
        <v>0</v>
      </c>
      <c r="AP582" s="518" t="n">
        <v>0</v>
      </c>
      <c r="AQ582" s="518" t="n">
        <v>0</v>
      </c>
      <c r="AR582" s="518" t="n">
        <v>0</v>
      </c>
      <c r="AS582" s="518" t="n">
        <v>0</v>
      </c>
      <c r="AT582" s="518" t="n">
        <v>0</v>
      </c>
      <c r="AU582" s="518" t="n">
        <v>0</v>
      </c>
      <c r="AV582" s="518" t="n">
        <v>0</v>
      </c>
      <c r="AW582" s="518" t="n">
        <v>0</v>
      </c>
      <c r="AX582" s="518" t="n">
        <v>0</v>
      </c>
      <c r="AY582" s="518" t="n">
        <v>0</v>
      </c>
      <c r="AZ582" s="518" t="n">
        <v>0</v>
      </c>
      <c r="BA582" s="518" t="n">
        <v>0</v>
      </c>
      <c r="BB582" s="518" t="n">
        <v>0</v>
      </c>
      <c r="BC582" s="518" t="n">
        <v>0</v>
      </c>
      <c r="BD582" s="518" t="n">
        <v>0</v>
      </c>
      <c r="BE582" s="518" t="n">
        <v>0</v>
      </c>
      <c r="BF582" s="518" t="n">
        <v>0</v>
      </c>
      <c r="BG582" s="518" t="n">
        <v>0</v>
      </c>
      <c r="BH582" s="518" t="n">
        <v>0</v>
      </c>
      <c r="BI582" s="518" t="n">
        <v>0</v>
      </c>
      <c r="BJ582" s="518"/>
      <c r="BK582" s="518"/>
      <c r="BL582" s="518" t="n">
        <v>0</v>
      </c>
      <c r="BM582" s="518"/>
      <c r="BN582" s="518"/>
      <c r="BO582" s="518"/>
      <c r="BP582" s="518"/>
      <c r="BQ582" s="518"/>
      <c r="BR582" s="518"/>
      <c r="BS582" s="518"/>
      <c r="BT582" s="518"/>
      <c r="BU582" s="518"/>
      <c r="BV582" s="518" t="n">
        <v>0</v>
      </c>
      <c r="BW582" s="518" t="n">
        <v>0</v>
      </c>
      <c r="BX582" s="518" t="n">
        <v>0</v>
      </c>
      <c r="BY582" s="518" t="n">
        <v>0</v>
      </c>
      <c r="BZ582" s="518" t="n">
        <v>0</v>
      </c>
      <c r="CA582" s="518" t="n">
        <v>0</v>
      </c>
      <c r="CB582" s="518" t="n">
        <v>0</v>
      </c>
      <c r="CC582" s="518" t="n">
        <v>0</v>
      </c>
      <c r="CD582" s="518" t="n">
        <v>0</v>
      </c>
      <c r="CE582" s="518" t="n">
        <v>0</v>
      </c>
      <c r="CF582" s="518" t="n">
        <v>0</v>
      </c>
      <c r="CG582" s="518" t="n">
        <v>0</v>
      </c>
      <c r="CH582" s="518"/>
      <c r="CI582" s="716"/>
      <c r="CL582" s="48" t="n">
        <v>0</v>
      </c>
      <c r="CM582" s="48" t="n">
        <f aca="false">CL582-V582</f>
        <v>0</v>
      </c>
      <c r="CN582" s="702" t="n">
        <f aca="false">SUM(CO582:DR582)</f>
        <v>0</v>
      </c>
      <c r="CO582" s="703" t="n">
        <v>0</v>
      </c>
      <c r="CP582" s="703"/>
      <c r="CQ582" s="703" t="n">
        <v>0</v>
      </c>
      <c r="CR582" s="703"/>
      <c r="CS582" s="703" t="n">
        <v>0</v>
      </c>
      <c r="CT582" s="703" t="n">
        <v>0</v>
      </c>
      <c r="CU582" s="703"/>
      <c r="CV582" s="703"/>
      <c r="CW582" s="703"/>
      <c r="CX582" s="703" t="n">
        <v>0</v>
      </c>
      <c r="CY582" s="703" t="n">
        <v>0</v>
      </c>
      <c r="CZ582" s="703" t="n">
        <v>0</v>
      </c>
      <c r="DA582" s="703"/>
      <c r="DB582" s="703"/>
      <c r="DC582" s="703"/>
      <c r="DD582" s="703"/>
      <c r="DE582" s="703" t="n">
        <v>0</v>
      </c>
      <c r="DF582" s="703"/>
      <c r="DG582" s="703" t="n">
        <v>0</v>
      </c>
      <c r="DH582" s="703" t="n">
        <v>0</v>
      </c>
      <c r="DI582" s="703" t="n">
        <v>0</v>
      </c>
      <c r="DJ582" s="703" t="n">
        <v>0</v>
      </c>
      <c r="DK582" s="703" t="n">
        <v>0</v>
      </c>
      <c r="DL582" s="703" t="n">
        <v>0</v>
      </c>
      <c r="DM582" s="703"/>
      <c r="DN582" s="703"/>
      <c r="DO582" s="703"/>
      <c r="DP582" s="703"/>
      <c r="DQ582" s="703"/>
      <c r="DR582" s="703"/>
      <c r="DS582" s="704" t="n">
        <f aca="false">CN582-V582</f>
        <v>0</v>
      </c>
      <c r="DT582" s="719" t="s">
        <v>1828</v>
      </c>
      <c r="DU582" s="48"/>
    </row>
    <row r="583" customFormat="false" ht="15" hidden="false" customHeight="true" outlineLevel="0" collapsed="false">
      <c r="A583" s="705" t="n">
        <f aca="false">A582+1</f>
        <v>574</v>
      </c>
      <c r="B583" s="706" t="s">
        <v>1099</v>
      </c>
      <c r="C583" s="706" t="s">
        <v>516</v>
      </c>
      <c r="D583" s="706" t="s">
        <v>514</v>
      </c>
      <c r="E583" s="243" t="n">
        <f aca="false">COUNTIF($G$10:$G$1856,$G583)</f>
        <v>1</v>
      </c>
      <c r="F583" s="717" t="s">
        <v>2021</v>
      </c>
      <c r="G583" s="717" t="s">
        <v>2021</v>
      </c>
      <c r="H583" s="707" t="s">
        <v>1236</v>
      </c>
      <c r="I583" s="708" t="s">
        <v>1009</v>
      </c>
      <c r="J583" s="720" t="s">
        <v>303</v>
      </c>
      <c r="K583" s="294" t="s">
        <v>302</v>
      </c>
      <c r="L583" s="720" t="s">
        <v>301</v>
      </c>
      <c r="M583" s="708" t="s">
        <v>1010</v>
      </c>
      <c r="N583" s="710" t="s">
        <v>934</v>
      </c>
      <c r="O583" s="512" t="n">
        <v>2</v>
      </c>
      <c r="P583" s="512" t="n">
        <v>1</v>
      </c>
      <c r="Q583" s="711" t="n">
        <v>0.00054</v>
      </c>
      <c r="R583" s="712"/>
      <c r="S583" s="715" t="n">
        <v>2.12</v>
      </c>
      <c r="T583" s="714" t="n">
        <v>2.12</v>
      </c>
      <c r="U583" s="715"/>
      <c r="V583" s="262" t="n">
        <f aca="false">SUM(W583:CI583)</f>
        <v>0</v>
      </c>
      <c r="W583" s="243" t="n">
        <v>0</v>
      </c>
      <c r="X583" s="243" t="n">
        <v>0</v>
      </c>
      <c r="Y583" s="243" t="n">
        <v>0</v>
      </c>
      <c r="Z583" s="243" t="n">
        <v>0</v>
      </c>
      <c r="AA583" s="243" t="n">
        <v>0</v>
      </c>
      <c r="AB583" s="243" t="n">
        <v>0</v>
      </c>
      <c r="AC583" s="243" t="n">
        <v>0</v>
      </c>
      <c r="AD583" s="243" t="n">
        <v>0</v>
      </c>
      <c r="AE583" s="243" t="n">
        <v>0</v>
      </c>
      <c r="AF583" s="243" t="n">
        <v>0</v>
      </c>
      <c r="AG583" s="243" t="n">
        <v>0</v>
      </c>
      <c r="AH583" s="518" t="n">
        <v>0</v>
      </c>
      <c r="AI583" s="243" t="n">
        <v>0</v>
      </c>
      <c r="AJ583" s="243" t="n">
        <v>0</v>
      </c>
      <c r="AK583" s="518" t="n">
        <v>0</v>
      </c>
      <c r="AL583" s="518" t="n">
        <v>0</v>
      </c>
      <c r="AM583" s="518" t="n">
        <v>0</v>
      </c>
      <c r="AN583" s="518" t="n">
        <v>0</v>
      </c>
      <c r="AO583" s="518" t="n">
        <v>0</v>
      </c>
      <c r="AP583" s="518" t="n">
        <v>0</v>
      </c>
      <c r="AQ583" s="518" t="n">
        <v>0</v>
      </c>
      <c r="AR583" s="518" t="n">
        <v>0</v>
      </c>
      <c r="AS583" s="518" t="n">
        <v>0</v>
      </c>
      <c r="AT583" s="518" t="n">
        <v>0</v>
      </c>
      <c r="AU583" s="518" t="n">
        <v>0</v>
      </c>
      <c r="AV583" s="518" t="n">
        <v>0</v>
      </c>
      <c r="AW583" s="518" t="n">
        <v>0</v>
      </c>
      <c r="AX583" s="518" t="n">
        <v>0</v>
      </c>
      <c r="AY583" s="518" t="n">
        <v>0</v>
      </c>
      <c r="AZ583" s="518" t="n">
        <v>0</v>
      </c>
      <c r="BA583" s="518" t="n">
        <v>0</v>
      </c>
      <c r="BB583" s="518" t="n">
        <v>0</v>
      </c>
      <c r="BC583" s="518" t="n">
        <v>0</v>
      </c>
      <c r="BD583" s="518" t="n">
        <v>0</v>
      </c>
      <c r="BE583" s="518" t="n">
        <v>0</v>
      </c>
      <c r="BF583" s="518" t="n">
        <v>0</v>
      </c>
      <c r="BG583" s="518" t="n">
        <v>0</v>
      </c>
      <c r="BH583" s="518" t="n">
        <v>0</v>
      </c>
      <c r="BI583" s="518" t="n">
        <v>0</v>
      </c>
      <c r="BJ583" s="518"/>
      <c r="BK583" s="518"/>
      <c r="BL583" s="518" t="n">
        <v>0</v>
      </c>
      <c r="BM583" s="518"/>
      <c r="BN583" s="518"/>
      <c r="BO583" s="518"/>
      <c r="BP583" s="518"/>
      <c r="BQ583" s="518"/>
      <c r="BR583" s="518"/>
      <c r="BS583" s="518"/>
      <c r="BT583" s="518"/>
      <c r="BU583" s="518"/>
      <c r="BV583" s="518" t="n">
        <v>0</v>
      </c>
      <c r="BW583" s="518" t="n">
        <v>0</v>
      </c>
      <c r="BX583" s="518" t="n">
        <v>0</v>
      </c>
      <c r="BY583" s="518" t="n">
        <v>0</v>
      </c>
      <c r="BZ583" s="518" t="n">
        <v>0</v>
      </c>
      <c r="CA583" s="518" t="n">
        <v>0</v>
      </c>
      <c r="CB583" s="518" t="n">
        <v>0</v>
      </c>
      <c r="CC583" s="518" t="n">
        <v>0</v>
      </c>
      <c r="CD583" s="518" t="n">
        <v>0</v>
      </c>
      <c r="CE583" s="518" t="n">
        <v>0</v>
      </c>
      <c r="CF583" s="518" t="n">
        <v>0</v>
      </c>
      <c r="CG583" s="518" t="n">
        <v>0</v>
      </c>
      <c r="CH583" s="518"/>
      <c r="CI583" s="716"/>
      <c r="CL583" s="48" t="n">
        <v>0</v>
      </c>
      <c r="CM583" s="48" t="n">
        <f aca="false">CL583-V583</f>
        <v>0</v>
      </c>
      <c r="CN583" s="702" t="n">
        <f aca="false">SUM(CO583:DR583)</f>
        <v>0</v>
      </c>
      <c r="CO583" s="703" t="n">
        <v>0</v>
      </c>
      <c r="CP583" s="703"/>
      <c r="CQ583" s="703" t="n">
        <v>0</v>
      </c>
      <c r="CR583" s="703"/>
      <c r="CS583" s="703" t="n">
        <v>0</v>
      </c>
      <c r="CT583" s="703" t="n">
        <v>0</v>
      </c>
      <c r="CU583" s="703"/>
      <c r="CV583" s="703"/>
      <c r="CW583" s="703"/>
      <c r="CX583" s="703" t="n">
        <v>0</v>
      </c>
      <c r="CY583" s="703" t="n">
        <v>0</v>
      </c>
      <c r="CZ583" s="703" t="n">
        <v>0</v>
      </c>
      <c r="DA583" s="703"/>
      <c r="DB583" s="703"/>
      <c r="DC583" s="703"/>
      <c r="DD583" s="703"/>
      <c r="DE583" s="703" t="n">
        <v>0</v>
      </c>
      <c r="DF583" s="703"/>
      <c r="DG583" s="703" t="n">
        <v>0</v>
      </c>
      <c r="DH583" s="703" t="n">
        <v>0</v>
      </c>
      <c r="DI583" s="703" t="n">
        <v>0</v>
      </c>
      <c r="DJ583" s="703" t="n">
        <v>0</v>
      </c>
      <c r="DK583" s="703" t="n">
        <v>0</v>
      </c>
      <c r="DL583" s="703" t="n">
        <v>0</v>
      </c>
      <c r="DM583" s="703"/>
      <c r="DN583" s="703"/>
      <c r="DO583" s="703"/>
      <c r="DP583" s="703"/>
      <c r="DQ583" s="703"/>
      <c r="DR583" s="703"/>
      <c r="DS583" s="704" t="n">
        <f aca="false">CN583-V583</f>
        <v>0</v>
      </c>
      <c r="DT583" s="719" t="s">
        <v>1828</v>
      </c>
      <c r="DU583" s="48"/>
    </row>
    <row r="584" customFormat="false" ht="15" hidden="false" customHeight="true" outlineLevel="0" collapsed="false">
      <c r="A584" s="705" t="n">
        <f aca="false">A583+1</f>
        <v>575</v>
      </c>
      <c r="B584" s="706" t="s">
        <v>1099</v>
      </c>
      <c r="C584" s="706" t="s">
        <v>516</v>
      </c>
      <c r="D584" s="706" t="s">
        <v>514</v>
      </c>
      <c r="E584" s="243" t="n">
        <f aca="false">COUNTIF($G$10:$G$1856,$G584)</f>
        <v>1</v>
      </c>
      <c r="F584" s="717" t="s">
        <v>2022</v>
      </c>
      <c r="G584" s="717" t="s">
        <v>2022</v>
      </c>
      <c r="H584" s="707" t="s">
        <v>1238</v>
      </c>
      <c r="I584" s="708" t="s">
        <v>1013</v>
      </c>
      <c r="J584" s="720" t="s">
        <v>303</v>
      </c>
      <c r="K584" s="294" t="s">
        <v>302</v>
      </c>
      <c r="L584" s="720" t="s">
        <v>301</v>
      </c>
      <c r="M584" s="708" t="s">
        <v>1014</v>
      </c>
      <c r="N584" s="710" t="s">
        <v>934</v>
      </c>
      <c r="O584" s="512" t="n">
        <v>2</v>
      </c>
      <c r="P584" s="512" t="n">
        <v>1</v>
      </c>
      <c r="Q584" s="711" t="n">
        <v>0.0006822</v>
      </c>
      <c r="R584" s="712"/>
      <c r="S584" s="715" t="n">
        <v>2.68</v>
      </c>
      <c r="T584" s="714" t="n">
        <v>2.68</v>
      </c>
      <c r="U584" s="715"/>
      <c r="V584" s="262" t="n">
        <f aca="false">SUM(W584:CI584)</f>
        <v>0</v>
      </c>
      <c r="W584" s="243" t="n">
        <v>0</v>
      </c>
      <c r="X584" s="243" t="n">
        <v>0</v>
      </c>
      <c r="Y584" s="243" t="n">
        <v>0</v>
      </c>
      <c r="Z584" s="243" t="n">
        <v>0</v>
      </c>
      <c r="AA584" s="243" t="n">
        <v>0</v>
      </c>
      <c r="AB584" s="243" t="n">
        <v>0</v>
      </c>
      <c r="AC584" s="243" t="n">
        <v>0</v>
      </c>
      <c r="AD584" s="243" t="n">
        <v>0</v>
      </c>
      <c r="AE584" s="243" t="n">
        <v>0</v>
      </c>
      <c r="AF584" s="243" t="n">
        <v>0</v>
      </c>
      <c r="AG584" s="243" t="n">
        <v>0</v>
      </c>
      <c r="AH584" s="518" t="n">
        <v>0</v>
      </c>
      <c r="AI584" s="243" t="n">
        <v>0</v>
      </c>
      <c r="AJ584" s="243" t="n">
        <v>0</v>
      </c>
      <c r="AK584" s="518" t="n">
        <v>0</v>
      </c>
      <c r="AL584" s="518" t="n">
        <v>0</v>
      </c>
      <c r="AM584" s="518" t="n">
        <v>0</v>
      </c>
      <c r="AN584" s="518" t="n">
        <v>0</v>
      </c>
      <c r="AO584" s="518" t="n">
        <v>0</v>
      </c>
      <c r="AP584" s="518" t="n">
        <v>0</v>
      </c>
      <c r="AQ584" s="518" t="n">
        <v>0</v>
      </c>
      <c r="AR584" s="518" t="n">
        <v>0</v>
      </c>
      <c r="AS584" s="518" t="n">
        <v>0</v>
      </c>
      <c r="AT584" s="518" t="n">
        <v>0</v>
      </c>
      <c r="AU584" s="518" t="n">
        <v>0</v>
      </c>
      <c r="AV584" s="518" t="n">
        <v>0</v>
      </c>
      <c r="AW584" s="518" t="n">
        <v>0</v>
      </c>
      <c r="AX584" s="518" t="n">
        <v>0</v>
      </c>
      <c r="AY584" s="518" t="n">
        <v>0</v>
      </c>
      <c r="AZ584" s="518" t="n">
        <v>0</v>
      </c>
      <c r="BA584" s="518" t="n">
        <v>0</v>
      </c>
      <c r="BB584" s="518" t="n">
        <v>0</v>
      </c>
      <c r="BC584" s="518" t="n">
        <v>0</v>
      </c>
      <c r="BD584" s="518" t="n">
        <v>0</v>
      </c>
      <c r="BE584" s="518" t="n">
        <v>0</v>
      </c>
      <c r="BF584" s="518" t="n">
        <v>0</v>
      </c>
      <c r="BG584" s="518" t="n">
        <v>0</v>
      </c>
      <c r="BH584" s="518" t="n">
        <v>0</v>
      </c>
      <c r="BI584" s="518" t="n">
        <v>0</v>
      </c>
      <c r="BJ584" s="518"/>
      <c r="BK584" s="518"/>
      <c r="BL584" s="518" t="n">
        <v>0</v>
      </c>
      <c r="BM584" s="518"/>
      <c r="BN584" s="518"/>
      <c r="BO584" s="518"/>
      <c r="BP584" s="518"/>
      <c r="BQ584" s="518"/>
      <c r="BR584" s="518"/>
      <c r="BS584" s="518"/>
      <c r="BT584" s="518"/>
      <c r="BU584" s="518"/>
      <c r="BV584" s="518" t="n">
        <v>0</v>
      </c>
      <c r="BW584" s="518" t="n">
        <v>0</v>
      </c>
      <c r="BX584" s="518" t="n">
        <v>0</v>
      </c>
      <c r="BY584" s="518" t="n">
        <v>0</v>
      </c>
      <c r="BZ584" s="518" t="n">
        <v>0</v>
      </c>
      <c r="CA584" s="518" t="n">
        <v>0</v>
      </c>
      <c r="CB584" s="518" t="n">
        <v>0</v>
      </c>
      <c r="CC584" s="518" t="n">
        <v>0</v>
      </c>
      <c r="CD584" s="518" t="n">
        <v>0</v>
      </c>
      <c r="CE584" s="518" t="n">
        <v>0</v>
      </c>
      <c r="CF584" s="518" t="n">
        <v>0</v>
      </c>
      <c r="CG584" s="518" t="n">
        <v>0</v>
      </c>
      <c r="CH584" s="518"/>
      <c r="CI584" s="716"/>
      <c r="CL584" s="48" t="n">
        <v>0</v>
      </c>
      <c r="CM584" s="48" t="n">
        <f aca="false">CL584-V584</f>
        <v>0</v>
      </c>
      <c r="CN584" s="702" t="n">
        <f aca="false">SUM(CO584:DR584)</f>
        <v>0</v>
      </c>
      <c r="CO584" s="703" t="n">
        <v>0</v>
      </c>
      <c r="CP584" s="703"/>
      <c r="CQ584" s="703" t="n">
        <v>0</v>
      </c>
      <c r="CR584" s="703"/>
      <c r="CS584" s="703" t="n">
        <v>0</v>
      </c>
      <c r="CT584" s="703" t="n">
        <v>0</v>
      </c>
      <c r="CU584" s="703"/>
      <c r="CV584" s="703"/>
      <c r="CW584" s="703"/>
      <c r="CX584" s="703" t="n">
        <v>0</v>
      </c>
      <c r="CY584" s="703" t="n">
        <v>0</v>
      </c>
      <c r="CZ584" s="703" t="n">
        <v>0</v>
      </c>
      <c r="DA584" s="703"/>
      <c r="DB584" s="703"/>
      <c r="DC584" s="703"/>
      <c r="DD584" s="703"/>
      <c r="DE584" s="703" t="n">
        <v>0</v>
      </c>
      <c r="DF584" s="703"/>
      <c r="DG584" s="703" t="n">
        <v>0</v>
      </c>
      <c r="DH584" s="703" t="n">
        <v>0</v>
      </c>
      <c r="DI584" s="703" t="n">
        <v>0</v>
      </c>
      <c r="DJ584" s="703" t="n">
        <v>0</v>
      </c>
      <c r="DK584" s="703" t="n">
        <v>0</v>
      </c>
      <c r="DL584" s="703" t="n">
        <v>0</v>
      </c>
      <c r="DM584" s="703"/>
      <c r="DN584" s="703"/>
      <c r="DO584" s="703"/>
      <c r="DP584" s="703"/>
      <c r="DQ584" s="703"/>
      <c r="DR584" s="703"/>
      <c r="DS584" s="704" t="n">
        <f aca="false">CN584-V584</f>
        <v>0</v>
      </c>
      <c r="DT584" s="719" t="s">
        <v>1828</v>
      </c>
      <c r="DU584" s="48"/>
    </row>
    <row r="585" customFormat="false" ht="15" hidden="false" customHeight="true" outlineLevel="0" collapsed="false">
      <c r="A585" s="705" t="n">
        <f aca="false">A584+1</f>
        <v>576</v>
      </c>
      <c r="B585" s="706" t="s">
        <v>1099</v>
      </c>
      <c r="C585" s="706" t="s">
        <v>516</v>
      </c>
      <c r="D585" s="706" t="s">
        <v>514</v>
      </c>
      <c r="E585" s="243" t="n">
        <f aca="false">COUNTIF($G$10:$G$1856,$G585)</f>
        <v>1</v>
      </c>
      <c r="F585" s="717" t="s">
        <v>2023</v>
      </c>
      <c r="G585" s="717" t="s">
        <v>2023</v>
      </c>
      <c r="H585" s="707" t="s">
        <v>1240</v>
      </c>
      <c r="I585" s="708" t="s">
        <v>1094</v>
      </c>
      <c r="J585" s="720" t="s">
        <v>303</v>
      </c>
      <c r="K585" s="294" t="s">
        <v>302</v>
      </c>
      <c r="L585" s="720" t="s">
        <v>301</v>
      </c>
      <c r="M585" s="708" t="s">
        <v>1241</v>
      </c>
      <c r="N585" s="710" t="s">
        <v>934</v>
      </c>
      <c r="O585" s="512" t="n">
        <v>2</v>
      </c>
      <c r="P585" s="512" t="n">
        <v>1</v>
      </c>
      <c r="Q585" s="711" t="n">
        <v>0.000341931</v>
      </c>
      <c r="R585" s="712"/>
      <c r="S585" s="715" t="n">
        <v>1.34</v>
      </c>
      <c r="T585" s="714" t="n">
        <v>1.34</v>
      </c>
      <c r="U585" s="715"/>
      <c r="V585" s="262" t="n">
        <f aca="false">SUM(W585:CI585)</f>
        <v>1</v>
      </c>
      <c r="W585" s="243" t="n">
        <v>0</v>
      </c>
      <c r="X585" s="243" t="n">
        <v>0</v>
      </c>
      <c r="Y585" s="243" t="n">
        <v>0</v>
      </c>
      <c r="Z585" s="243" t="n">
        <v>0</v>
      </c>
      <c r="AA585" s="243" t="n">
        <v>0</v>
      </c>
      <c r="AB585" s="243" t="n">
        <v>0</v>
      </c>
      <c r="AC585" s="243" t="n">
        <v>0</v>
      </c>
      <c r="AD585" s="243" t="n">
        <v>0</v>
      </c>
      <c r="AE585" s="243" t="n">
        <v>0</v>
      </c>
      <c r="AF585" s="243" t="n">
        <v>0</v>
      </c>
      <c r="AG585" s="243" t="n">
        <v>1</v>
      </c>
      <c r="AH585" s="518" t="n">
        <v>0</v>
      </c>
      <c r="AI585" s="243" t="n">
        <v>0</v>
      </c>
      <c r="AJ585" s="243" t="n">
        <v>0</v>
      </c>
      <c r="AK585" s="518" t="n">
        <v>0</v>
      </c>
      <c r="AL585" s="518" t="n">
        <v>0</v>
      </c>
      <c r="AM585" s="518" t="n">
        <v>0</v>
      </c>
      <c r="AN585" s="518" t="n">
        <v>0</v>
      </c>
      <c r="AO585" s="518" t="n">
        <v>0</v>
      </c>
      <c r="AP585" s="518" t="n">
        <v>0</v>
      </c>
      <c r="AQ585" s="518" t="n">
        <v>0</v>
      </c>
      <c r="AR585" s="518" t="n">
        <v>0</v>
      </c>
      <c r="AS585" s="518" t="n">
        <v>0</v>
      </c>
      <c r="AT585" s="518" t="n">
        <v>0</v>
      </c>
      <c r="AU585" s="518" t="n">
        <v>0</v>
      </c>
      <c r="AV585" s="518" t="n">
        <v>0</v>
      </c>
      <c r="AW585" s="518" t="n">
        <v>0</v>
      </c>
      <c r="AX585" s="518" t="n">
        <v>0</v>
      </c>
      <c r="AY585" s="518" t="n">
        <v>0</v>
      </c>
      <c r="AZ585" s="518" t="n">
        <v>0</v>
      </c>
      <c r="BA585" s="518" t="n">
        <v>0</v>
      </c>
      <c r="BB585" s="518" t="n">
        <v>0</v>
      </c>
      <c r="BC585" s="518" t="n">
        <v>0</v>
      </c>
      <c r="BD585" s="518" t="n">
        <v>0</v>
      </c>
      <c r="BE585" s="518" t="n">
        <v>0</v>
      </c>
      <c r="BF585" s="518" t="n">
        <v>0</v>
      </c>
      <c r="BG585" s="518" t="n">
        <v>0</v>
      </c>
      <c r="BH585" s="518" t="n">
        <v>0</v>
      </c>
      <c r="BI585" s="518" t="n">
        <v>0</v>
      </c>
      <c r="BJ585" s="518"/>
      <c r="BK585" s="518"/>
      <c r="BL585" s="518" t="n">
        <v>0</v>
      </c>
      <c r="BM585" s="518"/>
      <c r="BN585" s="518"/>
      <c r="BO585" s="518"/>
      <c r="BP585" s="518"/>
      <c r="BQ585" s="518"/>
      <c r="BR585" s="518"/>
      <c r="BS585" s="518"/>
      <c r="BT585" s="518"/>
      <c r="BU585" s="518"/>
      <c r="BV585" s="518" t="n">
        <v>0</v>
      </c>
      <c r="BW585" s="518" t="n">
        <v>0</v>
      </c>
      <c r="BX585" s="518" t="n">
        <v>0</v>
      </c>
      <c r="BY585" s="518" t="n">
        <v>0</v>
      </c>
      <c r="BZ585" s="518" t="n">
        <v>0</v>
      </c>
      <c r="CA585" s="518" t="n">
        <v>0</v>
      </c>
      <c r="CB585" s="518" t="n">
        <v>0</v>
      </c>
      <c r="CC585" s="518" t="n">
        <v>0</v>
      </c>
      <c r="CD585" s="518" t="n">
        <v>0</v>
      </c>
      <c r="CE585" s="518" t="n">
        <v>0</v>
      </c>
      <c r="CF585" s="518" t="n">
        <v>0</v>
      </c>
      <c r="CG585" s="518" t="n">
        <v>0</v>
      </c>
      <c r="CH585" s="518"/>
      <c r="CI585" s="716"/>
      <c r="CL585" s="48" t="n">
        <v>1</v>
      </c>
      <c r="CM585" s="48" t="n">
        <f aca="false">CL585-V585</f>
        <v>0</v>
      </c>
      <c r="CN585" s="702" t="n">
        <f aca="false">SUM(CO585:DR585)</f>
        <v>1</v>
      </c>
      <c r="CO585" s="703" t="n">
        <v>0</v>
      </c>
      <c r="CP585" s="703"/>
      <c r="CQ585" s="703" t="n">
        <v>0</v>
      </c>
      <c r="CR585" s="703"/>
      <c r="CS585" s="703" t="n">
        <v>0</v>
      </c>
      <c r="CT585" s="703" t="n">
        <v>0</v>
      </c>
      <c r="CU585" s="703"/>
      <c r="CV585" s="703"/>
      <c r="CW585" s="703"/>
      <c r="CX585" s="703" t="n">
        <v>0</v>
      </c>
      <c r="CY585" s="703" t="n">
        <v>1</v>
      </c>
      <c r="CZ585" s="703" t="n">
        <v>0</v>
      </c>
      <c r="DA585" s="703"/>
      <c r="DB585" s="703"/>
      <c r="DC585" s="703"/>
      <c r="DD585" s="703"/>
      <c r="DE585" s="703" t="n">
        <v>0</v>
      </c>
      <c r="DF585" s="703"/>
      <c r="DG585" s="703" t="n">
        <v>0</v>
      </c>
      <c r="DH585" s="703" t="n">
        <v>0</v>
      </c>
      <c r="DI585" s="703" t="n">
        <v>0</v>
      </c>
      <c r="DJ585" s="703" t="n">
        <v>0</v>
      </c>
      <c r="DK585" s="703" t="n">
        <v>0</v>
      </c>
      <c r="DL585" s="703" t="n">
        <v>0</v>
      </c>
      <c r="DM585" s="703"/>
      <c r="DN585" s="703"/>
      <c r="DO585" s="703"/>
      <c r="DP585" s="703"/>
      <c r="DQ585" s="703"/>
      <c r="DR585" s="703"/>
      <c r="DS585" s="704" t="n">
        <f aca="false">CN585-V585</f>
        <v>0</v>
      </c>
      <c r="DT585" s="719" t="s">
        <v>1828</v>
      </c>
      <c r="DU585" s="48"/>
    </row>
    <row r="586" customFormat="false" ht="15" hidden="false" customHeight="true" outlineLevel="0" collapsed="false">
      <c r="A586" s="705" t="n">
        <f aca="false">A585+1</f>
        <v>577</v>
      </c>
      <c r="B586" s="706" t="s">
        <v>1099</v>
      </c>
      <c r="C586" s="706" t="s">
        <v>551</v>
      </c>
      <c r="D586" s="706" t="s">
        <v>550</v>
      </c>
      <c r="E586" s="243" t="n">
        <f aca="false">COUNTIF($G$10:$G$1856,$G586)</f>
        <v>1</v>
      </c>
      <c r="F586" s="717" t="s">
        <v>2024</v>
      </c>
      <c r="G586" s="717" t="s">
        <v>2024</v>
      </c>
      <c r="H586" s="707" t="s">
        <v>2025</v>
      </c>
      <c r="I586" s="708" t="s">
        <v>932</v>
      </c>
      <c r="J586" s="707" t="s">
        <v>406</v>
      </c>
      <c r="K586" s="709" t="s">
        <v>369</v>
      </c>
      <c r="L586" s="707" t="s">
        <v>405</v>
      </c>
      <c r="M586" s="708" t="s">
        <v>933</v>
      </c>
      <c r="N586" s="710" t="s">
        <v>934</v>
      </c>
      <c r="O586" s="512" t="n">
        <v>1</v>
      </c>
      <c r="P586" s="512" t="n">
        <v>1</v>
      </c>
      <c r="Q586" s="711" t="n">
        <v>0.01181</v>
      </c>
      <c r="R586" s="712"/>
      <c r="S586" s="715" t="n">
        <v>48.83</v>
      </c>
      <c r="T586" s="714" t="n">
        <v>48.83</v>
      </c>
      <c r="U586" s="715"/>
      <c r="V586" s="262" t="n">
        <f aca="false">SUM(W586:CI586)</f>
        <v>0</v>
      </c>
      <c r="W586" s="243" t="n">
        <v>0</v>
      </c>
      <c r="X586" s="243" t="n">
        <v>0</v>
      </c>
      <c r="Y586" s="243" t="n">
        <v>0</v>
      </c>
      <c r="Z586" s="243" t="n">
        <v>0</v>
      </c>
      <c r="AA586" s="243" t="n">
        <v>0</v>
      </c>
      <c r="AB586" s="243" t="n">
        <v>0</v>
      </c>
      <c r="AC586" s="243" t="n">
        <v>0</v>
      </c>
      <c r="AD586" s="243" t="n">
        <v>0</v>
      </c>
      <c r="AE586" s="243" t="n">
        <v>0</v>
      </c>
      <c r="AF586" s="243" t="n">
        <v>0</v>
      </c>
      <c r="AG586" s="243" t="n">
        <v>0</v>
      </c>
      <c r="AH586" s="518" t="n">
        <v>0</v>
      </c>
      <c r="AI586" s="243" t="n">
        <v>0</v>
      </c>
      <c r="AJ586" s="243" t="n">
        <v>0</v>
      </c>
      <c r="AK586" s="518" t="n">
        <v>0</v>
      </c>
      <c r="AL586" s="518" t="n">
        <v>0</v>
      </c>
      <c r="AM586" s="518" t="n">
        <v>0</v>
      </c>
      <c r="AN586" s="518" t="n">
        <v>0</v>
      </c>
      <c r="AO586" s="518" t="n">
        <v>0</v>
      </c>
      <c r="AP586" s="518" t="n">
        <v>0</v>
      </c>
      <c r="AQ586" s="518" t="n">
        <v>0</v>
      </c>
      <c r="AR586" s="518" t="n">
        <v>0</v>
      </c>
      <c r="AS586" s="518" t="n">
        <v>0</v>
      </c>
      <c r="AT586" s="518" t="n">
        <v>0</v>
      </c>
      <c r="AU586" s="518" t="n">
        <v>0</v>
      </c>
      <c r="AV586" s="518" t="n">
        <v>0</v>
      </c>
      <c r="AW586" s="518" t="n">
        <v>0</v>
      </c>
      <c r="AX586" s="518" t="n">
        <v>0</v>
      </c>
      <c r="AY586" s="518" t="n">
        <v>0</v>
      </c>
      <c r="AZ586" s="518" t="n">
        <v>0</v>
      </c>
      <c r="BA586" s="518" t="n">
        <v>0</v>
      </c>
      <c r="BB586" s="518" t="n">
        <v>0</v>
      </c>
      <c r="BC586" s="518" t="n">
        <v>0</v>
      </c>
      <c r="BD586" s="518" t="n">
        <v>0</v>
      </c>
      <c r="BE586" s="518" t="n">
        <v>0</v>
      </c>
      <c r="BF586" s="518" t="n">
        <v>0</v>
      </c>
      <c r="BG586" s="518" t="n">
        <v>0</v>
      </c>
      <c r="BH586" s="518" t="n">
        <v>0</v>
      </c>
      <c r="BI586" s="518" t="n">
        <v>0</v>
      </c>
      <c r="BJ586" s="518"/>
      <c r="BK586" s="518"/>
      <c r="BL586" s="518" t="n">
        <v>0</v>
      </c>
      <c r="BM586" s="518"/>
      <c r="BN586" s="518"/>
      <c r="BO586" s="518"/>
      <c r="BP586" s="518"/>
      <c r="BQ586" s="518"/>
      <c r="BR586" s="518"/>
      <c r="BS586" s="518"/>
      <c r="BT586" s="518"/>
      <c r="BU586" s="518"/>
      <c r="BV586" s="518" t="n">
        <v>0</v>
      </c>
      <c r="BW586" s="518" t="n">
        <v>0</v>
      </c>
      <c r="BX586" s="518" t="n">
        <v>0</v>
      </c>
      <c r="BY586" s="518" t="n">
        <v>0</v>
      </c>
      <c r="BZ586" s="518" t="n">
        <v>0</v>
      </c>
      <c r="CA586" s="518" t="n">
        <v>0</v>
      </c>
      <c r="CB586" s="518" t="n">
        <v>0</v>
      </c>
      <c r="CC586" s="518" t="n">
        <v>0</v>
      </c>
      <c r="CD586" s="518" t="n">
        <v>0</v>
      </c>
      <c r="CE586" s="518" t="n">
        <v>0</v>
      </c>
      <c r="CF586" s="518" t="n">
        <v>0</v>
      </c>
      <c r="CG586" s="518" t="n">
        <v>0</v>
      </c>
      <c r="CH586" s="518"/>
      <c r="CI586" s="716"/>
      <c r="CL586" s="48" t="n">
        <v>0</v>
      </c>
      <c r="CM586" s="48" t="n">
        <f aca="false">CL586-V586</f>
        <v>0</v>
      </c>
      <c r="CN586" s="702" t="n">
        <f aca="false">SUM(CO586:DR586)</f>
        <v>0</v>
      </c>
      <c r="CO586" s="703" t="n">
        <v>0</v>
      </c>
      <c r="CP586" s="703"/>
      <c r="CQ586" s="703" t="n">
        <v>0</v>
      </c>
      <c r="CR586" s="703"/>
      <c r="CS586" s="703" t="n">
        <v>0</v>
      </c>
      <c r="CT586" s="703" t="n">
        <v>0</v>
      </c>
      <c r="CU586" s="703"/>
      <c r="CV586" s="703"/>
      <c r="CW586" s="703"/>
      <c r="CX586" s="703" t="n">
        <v>0</v>
      </c>
      <c r="CY586" s="703" t="n">
        <v>0</v>
      </c>
      <c r="CZ586" s="703" t="n">
        <v>0</v>
      </c>
      <c r="DA586" s="703"/>
      <c r="DB586" s="703"/>
      <c r="DC586" s="703"/>
      <c r="DD586" s="703"/>
      <c r="DE586" s="703" t="n">
        <v>0</v>
      </c>
      <c r="DF586" s="703"/>
      <c r="DG586" s="703" t="n">
        <v>0</v>
      </c>
      <c r="DH586" s="703" t="n">
        <v>0</v>
      </c>
      <c r="DI586" s="703" t="n">
        <v>0</v>
      </c>
      <c r="DJ586" s="703" t="n">
        <v>0</v>
      </c>
      <c r="DK586" s="703" t="n">
        <v>0</v>
      </c>
      <c r="DL586" s="703" t="n">
        <v>0</v>
      </c>
      <c r="DM586" s="703"/>
      <c r="DN586" s="703"/>
      <c r="DO586" s="703"/>
      <c r="DP586" s="703"/>
      <c r="DQ586" s="703"/>
      <c r="DR586" s="703"/>
      <c r="DS586" s="704" t="n">
        <f aca="false">CN586-V586</f>
        <v>0</v>
      </c>
      <c r="DT586" s="719" t="s">
        <v>1828</v>
      </c>
      <c r="DU586" s="48"/>
    </row>
    <row r="587" customFormat="false" ht="15" hidden="false" customHeight="true" outlineLevel="0" collapsed="false">
      <c r="A587" s="705" t="n">
        <f aca="false">A586+1</f>
        <v>578</v>
      </c>
      <c r="B587" s="706" t="s">
        <v>1099</v>
      </c>
      <c r="C587" s="706" t="s">
        <v>551</v>
      </c>
      <c r="D587" s="706" t="s">
        <v>550</v>
      </c>
      <c r="E587" s="243" t="n">
        <f aca="false">COUNTIF($G$10:$G$1856,$G587)</f>
        <v>1</v>
      </c>
      <c r="F587" s="717" t="s">
        <v>2026</v>
      </c>
      <c r="G587" s="717" t="s">
        <v>2026</v>
      </c>
      <c r="H587" s="707" t="s">
        <v>2027</v>
      </c>
      <c r="I587" s="708" t="s">
        <v>1027</v>
      </c>
      <c r="J587" s="707" t="s">
        <v>406</v>
      </c>
      <c r="K587" s="709" t="s">
        <v>369</v>
      </c>
      <c r="L587" s="707" t="s">
        <v>405</v>
      </c>
      <c r="M587" s="708" t="s">
        <v>1028</v>
      </c>
      <c r="N587" s="710" t="s">
        <v>934</v>
      </c>
      <c r="O587" s="512" t="n">
        <v>1</v>
      </c>
      <c r="P587" s="512" t="n">
        <v>1</v>
      </c>
      <c r="Q587" s="711" t="n">
        <v>0.00756</v>
      </c>
      <c r="R587" s="712"/>
      <c r="S587" s="715" t="n">
        <v>31.25</v>
      </c>
      <c r="T587" s="714" t="n">
        <v>31.25</v>
      </c>
      <c r="U587" s="715"/>
      <c r="V587" s="262" t="n">
        <f aca="false">SUM(W587:CI587)</f>
        <v>0</v>
      </c>
      <c r="W587" s="243" t="n">
        <v>0</v>
      </c>
      <c r="X587" s="243" t="n">
        <v>0</v>
      </c>
      <c r="Y587" s="243" t="n">
        <v>0</v>
      </c>
      <c r="Z587" s="243" t="n">
        <v>0</v>
      </c>
      <c r="AA587" s="243" t="n">
        <v>0</v>
      </c>
      <c r="AB587" s="243" t="n">
        <v>0</v>
      </c>
      <c r="AC587" s="243" t="n">
        <v>0</v>
      </c>
      <c r="AD587" s="243" t="n">
        <v>0</v>
      </c>
      <c r="AE587" s="243" t="n">
        <v>0</v>
      </c>
      <c r="AF587" s="243" t="n">
        <v>0</v>
      </c>
      <c r="AG587" s="243" t="n">
        <v>0</v>
      </c>
      <c r="AH587" s="518" t="n">
        <v>0</v>
      </c>
      <c r="AI587" s="243" t="n">
        <v>0</v>
      </c>
      <c r="AJ587" s="243" t="n">
        <v>0</v>
      </c>
      <c r="AK587" s="518" t="n">
        <v>0</v>
      </c>
      <c r="AL587" s="518" t="n">
        <v>0</v>
      </c>
      <c r="AM587" s="518" t="n">
        <v>0</v>
      </c>
      <c r="AN587" s="518" t="n">
        <v>0</v>
      </c>
      <c r="AO587" s="518" t="n">
        <v>0</v>
      </c>
      <c r="AP587" s="518" t="n">
        <v>0</v>
      </c>
      <c r="AQ587" s="518" t="n">
        <v>0</v>
      </c>
      <c r="AR587" s="518" t="n">
        <v>0</v>
      </c>
      <c r="AS587" s="518" t="n">
        <v>0</v>
      </c>
      <c r="AT587" s="518" t="n">
        <v>0</v>
      </c>
      <c r="AU587" s="518" t="n">
        <v>0</v>
      </c>
      <c r="AV587" s="518" t="n">
        <v>0</v>
      </c>
      <c r="AW587" s="518" t="n">
        <v>0</v>
      </c>
      <c r="AX587" s="518" t="n">
        <v>0</v>
      </c>
      <c r="AY587" s="518" t="n">
        <v>0</v>
      </c>
      <c r="AZ587" s="518" t="n">
        <v>0</v>
      </c>
      <c r="BA587" s="518" t="n">
        <v>0</v>
      </c>
      <c r="BB587" s="518" t="n">
        <v>0</v>
      </c>
      <c r="BC587" s="518" t="n">
        <v>0</v>
      </c>
      <c r="BD587" s="518" t="n">
        <v>0</v>
      </c>
      <c r="BE587" s="518" t="n">
        <v>0</v>
      </c>
      <c r="BF587" s="518" t="n">
        <v>0</v>
      </c>
      <c r="BG587" s="518" t="n">
        <v>0</v>
      </c>
      <c r="BH587" s="518" t="n">
        <v>0</v>
      </c>
      <c r="BI587" s="518" t="n">
        <v>0</v>
      </c>
      <c r="BJ587" s="518"/>
      <c r="BK587" s="518"/>
      <c r="BL587" s="518" t="n">
        <v>0</v>
      </c>
      <c r="BM587" s="518"/>
      <c r="BN587" s="518"/>
      <c r="BO587" s="518"/>
      <c r="BP587" s="518"/>
      <c r="BQ587" s="518"/>
      <c r="BR587" s="518"/>
      <c r="BS587" s="518"/>
      <c r="BT587" s="518"/>
      <c r="BU587" s="518"/>
      <c r="BV587" s="518" t="n">
        <v>0</v>
      </c>
      <c r="BW587" s="518" t="n">
        <v>0</v>
      </c>
      <c r="BX587" s="518" t="n">
        <v>0</v>
      </c>
      <c r="BY587" s="518" t="n">
        <v>0</v>
      </c>
      <c r="BZ587" s="518" t="n">
        <v>0</v>
      </c>
      <c r="CA587" s="518" t="n">
        <v>0</v>
      </c>
      <c r="CB587" s="518" t="n">
        <v>0</v>
      </c>
      <c r="CC587" s="518" t="n">
        <v>0</v>
      </c>
      <c r="CD587" s="518" t="n">
        <v>0</v>
      </c>
      <c r="CE587" s="518" t="n">
        <v>0</v>
      </c>
      <c r="CF587" s="518" t="n">
        <v>0</v>
      </c>
      <c r="CG587" s="518" t="n">
        <v>0</v>
      </c>
      <c r="CH587" s="518"/>
      <c r="CI587" s="716"/>
      <c r="CL587" s="48" t="n">
        <v>0</v>
      </c>
      <c r="CM587" s="48" t="n">
        <f aca="false">CL587-V587</f>
        <v>0</v>
      </c>
      <c r="CN587" s="702" t="n">
        <f aca="false">SUM(CO587:DR587)</f>
        <v>0</v>
      </c>
      <c r="CO587" s="703" t="n">
        <v>0</v>
      </c>
      <c r="CP587" s="703"/>
      <c r="CQ587" s="703" t="n">
        <v>0</v>
      </c>
      <c r="CR587" s="703"/>
      <c r="CS587" s="703" t="n">
        <v>0</v>
      </c>
      <c r="CT587" s="703" t="n">
        <v>0</v>
      </c>
      <c r="CU587" s="703"/>
      <c r="CV587" s="703"/>
      <c r="CW587" s="703"/>
      <c r="CX587" s="703" t="n">
        <v>0</v>
      </c>
      <c r="CY587" s="703" t="n">
        <v>0</v>
      </c>
      <c r="CZ587" s="703" t="n">
        <v>0</v>
      </c>
      <c r="DA587" s="703"/>
      <c r="DB587" s="703"/>
      <c r="DC587" s="703"/>
      <c r="DD587" s="703"/>
      <c r="DE587" s="703" t="n">
        <v>0</v>
      </c>
      <c r="DF587" s="703"/>
      <c r="DG587" s="703" t="n">
        <v>0</v>
      </c>
      <c r="DH587" s="703" t="n">
        <v>0</v>
      </c>
      <c r="DI587" s="703" t="n">
        <v>0</v>
      </c>
      <c r="DJ587" s="703" t="n">
        <v>0</v>
      </c>
      <c r="DK587" s="703" t="n">
        <v>0</v>
      </c>
      <c r="DL587" s="703" t="n">
        <v>0</v>
      </c>
      <c r="DM587" s="703"/>
      <c r="DN587" s="703"/>
      <c r="DO587" s="703"/>
      <c r="DP587" s="703"/>
      <c r="DQ587" s="703"/>
      <c r="DR587" s="703"/>
      <c r="DS587" s="704" t="n">
        <f aca="false">CN587-V587</f>
        <v>0</v>
      </c>
      <c r="DT587" s="719" t="s">
        <v>1828</v>
      </c>
      <c r="DU587" s="48"/>
    </row>
    <row r="588" customFormat="false" ht="15" hidden="false" customHeight="true" outlineLevel="0" collapsed="false">
      <c r="A588" s="705" t="n">
        <f aca="false">A587+1</f>
        <v>579</v>
      </c>
      <c r="B588" s="706" t="s">
        <v>1099</v>
      </c>
      <c r="C588" s="706" t="s">
        <v>551</v>
      </c>
      <c r="D588" s="706" t="s">
        <v>550</v>
      </c>
      <c r="E588" s="243" t="n">
        <f aca="false">COUNTIF($G$10:$G$1856,$G588)</f>
        <v>1</v>
      </c>
      <c r="F588" s="717" t="s">
        <v>2028</v>
      </c>
      <c r="G588" s="717" t="s">
        <v>2028</v>
      </c>
      <c r="H588" s="707" t="s">
        <v>2029</v>
      </c>
      <c r="I588" s="708" t="s">
        <v>1031</v>
      </c>
      <c r="J588" s="707" t="s">
        <v>406</v>
      </c>
      <c r="K588" s="709" t="s">
        <v>369</v>
      </c>
      <c r="L588" s="707" t="s">
        <v>405</v>
      </c>
      <c r="M588" s="708" t="s">
        <v>1032</v>
      </c>
      <c r="N588" s="710" t="s">
        <v>934</v>
      </c>
      <c r="O588" s="512" t="n">
        <v>1</v>
      </c>
      <c r="P588" s="512" t="n">
        <v>1</v>
      </c>
      <c r="Q588" s="711" t="n">
        <v>0.00756</v>
      </c>
      <c r="R588" s="712"/>
      <c r="S588" s="715" t="n">
        <v>31.25</v>
      </c>
      <c r="T588" s="714" t="n">
        <v>31.25</v>
      </c>
      <c r="U588" s="715"/>
      <c r="V588" s="262" t="n">
        <f aca="false">SUM(W588:CI588)</f>
        <v>0</v>
      </c>
      <c r="W588" s="243" t="n">
        <v>0</v>
      </c>
      <c r="X588" s="243" t="n">
        <v>0</v>
      </c>
      <c r="Y588" s="243" t="n">
        <v>0</v>
      </c>
      <c r="Z588" s="243" t="n">
        <v>0</v>
      </c>
      <c r="AA588" s="243" t="n">
        <v>0</v>
      </c>
      <c r="AB588" s="243" t="n">
        <v>0</v>
      </c>
      <c r="AC588" s="243" t="n">
        <v>0</v>
      </c>
      <c r="AD588" s="243" t="n">
        <v>0</v>
      </c>
      <c r="AE588" s="243" t="n">
        <v>0</v>
      </c>
      <c r="AF588" s="243" t="n">
        <v>0</v>
      </c>
      <c r="AG588" s="243" t="n">
        <v>0</v>
      </c>
      <c r="AH588" s="518" t="n">
        <v>0</v>
      </c>
      <c r="AI588" s="243" t="n">
        <v>0</v>
      </c>
      <c r="AJ588" s="243" t="n">
        <v>0</v>
      </c>
      <c r="AK588" s="518" t="n">
        <v>0</v>
      </c>
      <c r="AL588" s="518" t="n">
        <v>0</v>
      </c>
      <c r="AM588" s="518" t="n">
        <v>0</v>
      </c>
      <c r="AN588" s="518" t="n">
        <v>0</v>
      </c>
      <c r="AO588" s="518" t="n">
        <v>0</v>
      </c>
      <c r="AP588" s="518" t="n">
        <v>0</v>
      </c>
      <c r="AQ588" s="518" t="n">
        <v>0</v>
      </c>
      <c r="AR588" s="518" t="n">
        <v>0</v>
      </c>
      <c r="AS588" s="518" t="n">
        <v>0</v>
      </c>
      <c r="AT588" s="518" t="n">
        <v>0</v>
      </c>
      <c r="AU588" s="518" t="n">
        <v>0</v>
      </c>
      <c r="AV588" s="518" t="n">
        <v>0</v>
      </c>
      <c r="AW588" s="518" t="n">
        <v>0</v>
      </c>
      <c r="AX588" s="518" t="n">
        <v>0</v>
      </c>
      <c r="AY588" s="518" t="n">
        <v>0</v>
      </c>
      <c r="AZ588" s="518" t="n">
        <v>0</v>
      </c>
      <c r="BA588" s="518" t="n">
        <v>0</v>
      </c>
      <c r="BB588" s="518" t="n">
        <v>0</v>
      </c>
      <c r="BC588" s="518" t="n">
        <v>0</v>
      </c>
      <c r="BD588" s="518" t="n">
        <v>0</v>
      </c>
      <c r="BE588" s="518" t="n">
        <v>0</v>
      </c>
      <c r="BF588" s="518" t="n">
        <v>0</v>
      </c>
      <c r="BG588" s="518" t="n">
        <v>0</v>
      </c>
      <c r="BH588" s="518" t="n">
        <v>0</v>
      </c>
      <c r="BI588" s="518" t="n">
        <v>0</v>
      </c>
      <c r="BJ588" s="518"/>
      <c r="BK588" s="518"/>
      <c r="BL588" s="518" t="n">
        <v>0</v>
      </c>
      <c r="BM588" s="518"/>
      <c r="BN588" s="518"/>
      <c r="BO588" s="518"/>
      <c r="BP588" s="518"/>
      <c r="BQ588" s="518"/>
      <c r="BR588" s="518"/>
      <c r="BS588" s="518"/>
      <c r="BT588" s="518"/>
      <c r="BU588" s="518"/>
      <c r="BV588" s="518" t="n">
        <v>0</v>
      </c>
      <c r="BW588" s="518" t="n">
        <v>0</v>
      </c>
      <c r="BX588" s="518" t="n">
        <v>0</v>
      </c>
      <c r="BY588" s="518" t="n">
        <v>0</v>
      </c>
      <c r="BZ588" s="518" t="n">
        <v>0</v>
      </c>
      <c r="CA588" s="518" t="n">
        <v>0</v>
      </c>
      <c r="CB588" s="518" t="n">
        <v>0</v>
      </c>
      <c r="CC588" s="518" t="n">
        <v>0</v>
      </c>
      <c r="CD588" s="518" t="n">
        <v>0</v>
      </c>
      <c r="CE588" s="518" t="n">
        <v>0</v>
      </c>
      <c r="CF588" s="518" t="n">
        <v>0</v>
      </c>
      <c r="CG588" s="518" t="n">
        <v>0</v>
      </c>
      <c r="CH588" s="518"/>
      <c r="CI588" s="716"/>
      <c r="CL588" s="48" t="n">
        <v>0</v>
      </c>
      <c r="CM588" s="48" t="n">
        <f aca="false">CL588-V588</f>
        <v>0</v>
      </c>
      <c r="CN588" s="702" t="n">
        <f aca="false">SUM(CO588:DR588)</f>
        <v>0</v>
      </c>
      <c r="CO588" s="703" t="n">
        <v>0</v>
      </c>
      <c r="CP588" s="703"/>
      <c r="CQ588" s="703" t="n">
        <v>0</v>
      </c>
      <c r="CR588" s="703"/>
      <c r="CS588" s="703" t="n">
        <v>0</v>
      </c>
      <c r="CT588" s="703" t="n">
        <v>0</v>
      </c>
      <c r="CU588" s="703"/>
      <c r="CV588" s="703"/>
      <c r="CW588" s="703"/>
      <c r="CX588" s="703" t="n">
        <v>0</v>
      </c>
      <c r="CY588" s="703" t="n">
        <v>0</v>
      </c>
      <c r="CZ588" s="703" t="n">
        <v>0</v>
      </c>
      <c r="DA588" s="703"/>
      <c r="DB588" s="703"/>
      <c r="DC588" s="703"/>
      <c r="DD588" s="703"/>
      <c r="DE588" s="703" t="n">
        <v>0</v>
      </c>
      <c r="DF588" s="703"/>
      <c r="DG588" s="703" t="n">
        <v>0</v>
      </c>
      <c r="DH588" s="703" t="n">
        <v>0</v>
      </c>
      <c r="DI588" s="703" t="n">
        <v>0</v>
      </c>
      <c r="DJ588" s="703" t="n">
        <v>0</v>
      </c>
      <c r="DK588" s="703" t="n">
        <v>0</v>
      </c>
      <c r="DL588" s="703" t="n">
        <v>0</v>
      </c>
      <c r="DM588" s="703"/>
      <c r="DN588" s="703"/>
      <c r="DO588" s="703"/>
      <c r="DP588" s="703"/>
      <c r="DQ588" s="703"/>
      <c r="DR588" s="703"/>
      <c r="DS588" s="704" t="n">
        <f aca="false">CN588-V588</f>
        <v>0</v>
      </c>
      <c r="DT588" s="719" t="s">
        <v>1828</v>
      </c>
      <c r="DU588" s="48"/>
    </row>
    <row r="589" customFormat="false" ht="15" hidden="false" customHeight="true" outlineLevel="0" collapsed="false">
      <c r="A589" s="705" t="n">
        <f aca="false">A588+1</f>
        <v>580</v>
      </c>
      <c r="B589" s="706" t="s">
        <v>1099</v>
      </c>
      <c r="C589" s="706" t="s">
        <v>551</v>
      </c>
      <c r="D589" s="706" t="s">
        <v>550</v>
      </c>
      <c r="E589" s="243" t="n">
        <f aca="false">COUNTIF($G$10:$G$1856,$G589)</f>
        <v>1</v>
      </c>
      <c r="F589" s="717" t="s">
        <v>2030</v>
      </c>
      <c r="G589" s="717" t="s">
        <v>2030</v>
      </c>
      <c r="H589" s="707" t="s">
        <v>2031</v>
      </c>
      <c r="I589" s="708" t="s">
        <v>997</v>
      </c>
      <c r="J589" s="707" t="s">
        <v>406</v>
      </c>
      <c r="K589" s="709" t="s">
        <v>369</v>
      </c>
      <c r="L589" s="707" t="s">
        <v>405</v>
      </c>
      <c r="M589" s="708" t="s">
        <v>1183</v>
      </c>
      <c r="N589" s="710" t="s">
        <v>934</v>
      </c>
      <c r="O589" s="512" t="n">
        <v>1</v>
      </c>
      <c r="P589" s="512" t="n">
        <v>1</v>
      </c>
      <c r="Q589" s="711" t="n">
        <v>0.00428</v>
      </c>
      <c r="R589" s="712"/>
      <c r="S589" s="715" t="n">
        <v>17.68</v>
      </c>
      <c r="T589" s="714" t="n">
        <v>17.68</v>
      </c>
      <c r="U589" s="715"/>
      <c r="V589" s="262" t="n">
        <f aca="false">SUM(W589:CI589)</f>
        <v>0</v>
      </c>
      <c r="W589" s="243" t="n">
        <v>0</v>
      </c>
      <c r="X589" s="243" t="n">
        <v>0</v>
      </c>
      <c r="Y589" s="243" t="n">
        <v>0</v>
      </c>
      <c r="Z589" s="243" t="n">
        <v>0</v>
      </c>
      <c r="AA589" s="243" t="n">
        <v>0</v>
      </c>
      <c r="AB589" s="243" t="n">
        <v>0</v>
      </c>
      <c r="AC589" s="243" t="n">
        <v>0</v>
      </c>
      <c r="AD589" s="243" t="n">
        <v>0</v>
      </c>
      <c r="AE589" s="243" t="n">
        <v>0</v>
      </c>
      <c r="AF589" s="243" t="n">
        <v>0</v>
      </c>
      <c r="AG589" s="243" t="n">
        <v>0</v>
      </c>
      <c r="AH589" s="518" t="n">
        <v>0</v>
      </c>
      <c r="AI589" s="243" t="n">
        <v>0</v>
      </c>
      <c r="AJ589" s="243" t="n">
        <v>0</v>
      </c>
      <c r="AK589" s="518" t="n">
        <v>0</v>
      </c>
      <c r="AL589" s="518" t="n">
        <v>0</v>
      </c>
      <c r="AM589" s="518" t="n">
        <v>0</v>
      </c>
      <c r="AN589" s="518" t="n">
        <v>0</v>
      </c>
      <c r="AO589" s="518" t="n">
        <v>0</v>
      </c>
      <c r="AP589" s="518" t="n">
        <v>0</v>
      </c>
      <c r="AQ589" s="518" t="n">
        <v>0</v>
      </c>
      <c r="AR589" s="518" t="n">
        <v>0</v>
      </c>
      <c r="AS589" s="518" t="n">
        <v>0</v>
      </c>
      <c r="AT589" s="518" t="n">
        <v>0</v>
      </c>
      <c r="AU589" s="518" t="n">
        <v>0</v>
      </c>
      <c r="AV589" s="518" t="n">
        <v>0</v>
      </c>
      <c r="AW589" s="518" t="n">
        <v>0</v>
      </c>
      <c r="AX589" s="518" t="n">
        <v>0</v>
      </c>
      <c r="AY589" s="518" t="n">
        <v>0</v>
      </c>
      <c r="AZ589" s="518" t="n">
        <v>0</v>
      </c>
      <c r="BA589" s="518" t="n">
        <v>0</v>
      </c>
      <c r="BB589" s="518" t="n">
        <v>0</v>
      </c>
      <c r="BC589" s="518" t="n">
        <v>0</v>
      </c>
      <c r="BD589" s="518" t="n">
        <v>0</v>
      </c>
      <c r="BE589" s="518" t="n">
        <v>0</v>
      </c>
      <c r="BF589" s="518" t="n">
        <v>0</v>
      </c>
      <c r="BG589" s="518" t="n">
        <v>0</v>
      </c>
      <c r="BH589" s="518" t="n">
        <v>0</v>
      </c>
      <c r="BI589" s="518" t="n">
        <v>0</v>
      </c>
      <c r="BJ589" s="518"/>
      <c r="BK589" s="518"/>
      <c r="BL589" s="518" t="n">
        <v>0</v>
      </c>
      <c r="BM589" s="518"/>
      <c r="BN589" s="518"/>
      <c r="BO589" s="518"/>
      <c r="BP589" s="518"/>
      <c r="BQ589" s="518"/>
      <c r="BR589" s="518"/>
      <c r="BS589" s="518"/>
      <c r="BT589" s="518"/>
      <c r="BU589" s="518"/>
      <c r="BV589" s="518" t="n">
        <v>0</v>
      </c>
      <c r="BW589" s="518" t="n">
        <v>0</v>
      </c>
      <c r="BX589" s="518" t="n">
        <v>0</v>
      </c>
      <c r="BY589" s="518" t="n">
        <v>0</v>
      </c>
      <c r="BZ589" s="518" t="n">
        <v>0</v>
      </c>
      <c r="CA589" s="518" t="n">
        <v>0</v>
      </c>
      <c r="CB589" s="518" t="n">
        <v>0</v>
      </c>
      <c r="CC589" s="518" t="n">
        <v>0</v>
      </c>
      <c r="CD589" s="518" t="n">
        <v>0</v>
      </c>
      <c r="CE589" s="518" t="n">
        <v>0</v>
      </c>
      <c r="CF589" s="518" t="n">
        <v>0</v>
      </c>
      <c r="CG589" s="518" t="n">
        <v>0</v>
      </c>
      <c r="CH589" s="518"/>
      <c r="CI589" s="716"/>
      <c r="CL589" s="48" t="n">
        <v>0</v>
      </c>
      <c r="CM589" s="48" t="n">
        <f aca="false">CL589-V589</f>
        <v>0</v>
      </c>
      <c r="CN589" s="702" t="n">
        <f aca="false">SUM(CO589:DR589)</f>
        <v>0</v>
      </c>
      <c r="CO589" s="703" t="n">
        <v>0</v>
      </c>
      <c r="CP589" s="703"/>
      <c r="CQ589" s="703" t="n">
        <v>0</v>
      </c>
      <c r="CR589" s="703"/>
      <c r="CS589" s="703" t="n">
        <v>0</v>
      </c>
      <c r="CT589" s="703" t="n">
        <v>0</v>
      </c>
      <c r="CU589" s="703"/>
      <c r="CV589" s="703"/>
      <c r="CW589" s="703"/>
      <c r="CX589" s="703" t="n">
        <v>0</v>
      </c>
      <c r="CY589" s="703" t="n">
        <v>0</v>
      </c>
      <c r="CZ589" s="703" t="n">
        <v>0</v>
      </c>
      <c r="DA589" s="703"/>
      <c r="DB589" s="703"/>
      <c r="DC589" s="703"/>
      <c r="DD589" s="703"/>
      <c r="DE589" s="703" t="n">
        <v>0</v>
      </c>
      <c r="DF589" s="703"/>
      <c r="DG589" s="703" t="n">
        <v>0</v>
      </c>
      <c r="DH589" s="703" t="n">
        <v>0</v>
      </c>
      <c r="DI589" s="703" t="n">
        <v>0</v>
      </c>
      <c r="DJ589" s="703" t="n">
        <v>0</v>
      </c>
      <c r="DK589" s="703" t="n">
        <v>0</v>
      </c>
      <c r="DL589" s="703" t="n">
        <v>0</v>
      </c>
      <c r="DM589" s="703"/>
      <c r="DN589" s="703"/>
      <c r="DO589" s="703"/>
      <c r="DP589" s="703"/>
      <c r="DQ589" s="703"/>
      <c r="DR589" s="703"/>
      <c r="DS589" s="704" t="n">
        <f aca="false">CN589-V589</f>
        <v>0</v>
      </c>
      <c r="DT589" s="719" t="s">
        <v>1828</v>
      </c>
      <c r="DU589" s="48"/>
    </row>
    <row r="590" customFormat="false" ht="15" hidden="false" customHeight="true" outlineLevel="0" collapsed="false">
      <c r="A590" s="705" t="n">
        <f aca="false">A589+1</f>
        <v>581</v>
      </c>
      <c r="B590" s="706" t="s">
        <v>1099</v>
      </c>
      <c r="C590" s="706" t="s">
        <v>551</v>
      </c>
      <c r="D590" s="706" t="s">
        <v>550</v>
      </c>
      <c r="E590" s="243" t="n">
        <f aca="false">COUNTIF($G$10:$G$1856,$G590)</f>
        <v>1</v>
      </c>
      <c r="F590" s="717" t="s">
        <v>2032</v>
      </c>
      <c r="G590" s="717" t="s">
        <v>2032</v>
      </c>
      <c r="H590" s="707" t="s">
        <v>2033</v>
      </c>
      <c r="I590" s="708" t="s">
        <v>985</v>
      </c>
      <c r="J590" s="707" t="s">
        <v>406</v>
      </c>
      <c r="K590" s="709" t="s">
        <v>369</v>
      </c>
      <c r="L590" s="707" t="s">
        <v>405</v>
      </c>
      <c r="M590" s="708" t="s">
        <v>1035</v>
      </c>
      <c r="N590" s="710" t="s">
        <v>934</v>
      </c>
      <c r="O590" s="512" t="n">
        <v>1</v>
      </c>
      <c r="P590" s="512" t="n">
        <v>1</v>
      </c>
      <c r="Q590" s="711" t="n">
        <v>0.00814</v>
      </c>
      <c r="R590" s="712"/>
      <c r="S590" s="715" t="n">
        <v>33.65</v>
      </c>
      <c r="T590" s="714" t="n">
        <v>33.65</v>
      </c>
      <c r="U590" s="715"/>
      <c r="V590" s="262" t="n">
        <f aca="false">SUM(W590:CI590)</f>
        <v>0</v>
      </c>
      <c r="W590" s="243" t="n">
        <v>0</v>
      </c>
      <c r="X590" s="243" t="n">
        <v>0</v>
      </c>
      <c r="Y590" s="243" t="n">
        <v>0</v>
      </c>
      <c r="Z590" s="243" t="n">
        <v>0</v>
      </c>
      <c r="AA590" s="243" t="n">
        <v>0</v>
      </c>
      <c r="AB590" s="243" t="n">
        <v>0</v>
      </c>
      <c r="AC590" s="243" t="n">
        <v>0</v>
      </c>
      <c r="AD590" s="243" t="n">
        <v>0</v>
      </c>
      <c r="AE590" s="243" t="n">
        <v>0</v>
      </c>
      <c r="AF590" s="243" t="n">
        <v>0</v>
      </c>
      <c r="AG590" s="243" t="n">
        <v>0</v>
      </c>
      <c r="AH590" s="518" t="n">
        <v>0</v>
      </c>
      <c r="AI590" s="243" t="n">
        <v>0</v>
      </c>
      <c r="AJ590" s="243" t="n">
        <v>0</v>
      </c>
      <c r="AK590" s="518" t="n">
        <v>0</v>
      </c>
      <c r="AL590" s="518" t="n">
        <v>0</v>
      </c>
      <c r="AM590" s="518" t="n">
        <v>0</v>
      </c>
      <c r="AN590" s="518" t="n">
        <v>0</v>
      </c>
      <c r="AO590" s="518" t="n">
        <v>0</v>
      </c>
      <c r="AP590" s="518" t="n">
        <v>0</v>
      </c>
      <c r="AQ590" s="518" t="n">
        <v>0</v>
      </c>
      <c r="AR590" s="518" t="n">
        <v>0</v>
      </c>
      <c r="AS590" s="518" t="n">
        <v>0</v>
      </c>
      <c r="AT590" s="518" t="n">
        <v>0</v>
      </c>
      <c r="AU590" s="518" t="n">
        <v>0</v>
      </c>
      <c r="AV590" s="518" t="n">
        <v>0</v>
      </c>
      <c r="AW590" s="518" t="n">
        <v>0</v>
      </c>
      <c r="AX590" s="518" t="n">
        <v>0</v>
      </c>
      <c r="AY590" s="518" t="n">
        <v>0</v>
      </c>
      <c r="AZ590" s="518" t="n">
        <v>0</v>
      </c>
      <c r="BA590" s="518" t="n">
        <v>0</v>
      </c>
      <c r="BB590" s="518" t="n">
        <v>0</v>
      </c>
      <c r="BC590" s="518" t="n">
        <v>0</v>
      </c>
      <c r="BD590" s="518" t="n">
        <v>0</v>
      </c>
      <c r="BE590" s="518" t="n">
        <v>0</v>
      </c>
      <c r="BF590" s="518" t="n">
        <v>0</v>
      </c>
      <c r="BG590" s="518" t="n">
        <v>0</v>
      </c>
      <c r="BH590" s="518" t="n">
        <v>0</v>
      </c>
      <c r="BI590" s="518" t="n">
        <v>0</v>
      </c>
      <c r="BJ590" s="518"/>
      <c r="BK590" s="518"/>
      <c r="BL590" s="518" t="n">
        <v>0</v>
      </c>
      <c r="BM590" s="518"/>
      <c r="BN590" s="518"/>
      <c r="BO590" s="518"/>
      <c r="BP590" s="518"/>
      <c r="BQ590" s="518"/>
      <c r="BR590" s="518"/>
      <c r="BS590" s="518"/>
      <c r="BT590" s="518"/>
      <c r="BU590" s="518"/>
      <c r="BV590" s="518" t="n">
        <v>0</v>
      </c>
      <c r="BW590" s="518" t="n">
        <v>0</v>
      </c>
      <c r="BX590" s="518" t="n">
        <v>0</v>
      </c>
      <c r="BY590" s="518" t="n">
        <v>0</v>
      </c>
      <c r="BZ590" s="518" t="n">
        <v>0</v>
      </c>
      <c r="CA590" s="518" t="n">
        <v>0</v>
      </c>
      <c r="CB590" s="518" t="n">
        <v>0</v>
      </c>
      <c r="CC590" s="518" t="n">
        <v>0</v>
      </c>
      <c r="CD590" s="518" t="n">
        <v>0</v>
      </c>
      <c r="CE590" s="518" t="n">
        <v>0</v>
      </c>
      <c r="CF590" s="518" t="n">
        <v>0</v>
      </c>
      <c r="CG590" s="518" t="n">
        <v>0</v>
      </c>
      <c r="CH590" s="518"/>
      <c r="CI590" s="716"/>
      <c r="CL590" s="48" t="n">
        <v>0</v>
      </c>
      <c r="CM590" s="48" t="n">
        <f aca="false">CL590-V590</f>
        <v>0</v>
      </c>
      <c r="CN590" s="702" t="n">
        <f aca="false">SUM(CO590:DR590)</f>
        <v>0</v>
      </c>
      <c r="CO590" s="703" t="n">
        <v>0</v>
      </c>
      <c r="CP590" s="703"/>
      <c r="CQ590" s="703" t="n">
        <v>0</v>
      </c>
      <c r="CR590" s="703"/>
      <c r="CS590" s="703" t="n">
        <v>0</v>
      </c>
      <c r="CT590" s="703" t="n">
        <v>0</v>
      </c>
      <c r="CU590" s="703"/>
      <c r="CV590" s="703"/>
      <c r="CW590" s="703"/>
      <c r="CX590" s="703" t="n">
        <v>0</v>
      </c>
      <c r="CY590" s="703" t="n">
        <v>0</v>
      </c>
      <c r="CZ590" s="703" t="n">
        <v>0</v>
      </c>
      <c r="DA590" s="703"/>
      <c r="DB590" s="703"/>
      <c r="DC590" s="703"/>
      <c r="DD590" s="703"/>
      <c r="DE590" s="703" t="n">
        <v>0</v>
      </c>
      <c r="DF590" s="703"/>
      <c r="DG590" s="703" t="n">
        <v>0</v>
      </c>
      <c r="DH590" s="703" t="n">
        <v>0</v>
      </c>
      <c r="DI590" s="703" t="n">
        <v>0</v>
      </c>
      <c r="DJ590" s="703" t="n">
        <v>0</v>
      </c>
      <c r="DK590" s="703" t="n">
        <v>0</v>
      </c>
      <c r="DL590" s="703" t="n">
        <v>0</v>
      </c>
      <c r="DM590" s="703"/>
      <c r="DN590" s="703"/>
      <c r="DO590" s="703"/>
      <c r="DP590" s="703"/>
      <c r="DQ590" s="703"/>
      <c r="DR590" s="703"/>
      <c r="DS590" s="704" t="n">
        <f aca="false">CN590-V590</f>
        <v>0</v>
      </c>
      <c r="DT590" s="719" t="s">
        <v>1828</v>
      </c>
      <c r="DU590" s="48"/>
    </row>
    <row r="591" customFormat="false" ht="15" hidden="false" customHeight="true" outlineLevel="0" collapsed="false">
      <c r="A591" s="705" t="n">
        <f aca="false">A590+1</f>
        <v>582</v>
      </c>
      <c r="B591" s="706" t="s">
        <v>1099</v>
      </c>
      <c r="C591" s="706" t="s">
        <v>551</v>
      </c>
      <c r="D591" s="706" t="s">
        <v>550</v>
      </c>
      <c r="E591" s="243" t="n">
        <f aca="false">COUNTIF($G$10:$G$1856,$G591)</f>
        <v>1</v>
      </c>
      <c r="F591" s="717" t="s">
        <v>2034</v>
      </c>
      <c r="G591" s="717" t="s">
        <v>2034</v>
      </c>
      <c r="H591" s="707" t="s">
        <v>2035</v>
      </c>
      <c r="I591" s="708" t="s">
        <v>1050</v>
      </c>
      <c r="J591" s="707" t="s">
        <v>406</v>
      </c>
      <c r="K591" s="709" t="s">
        <v>369</v>
      </c>
      <c r="L591" s="707" t="s">
        <v>405</v>
      </c>
      <c r="M591" s="708" t="s">
        <v>1432</v>
      </c>
      <c r="N591" s="710" t="s">
        <v>934</v>
      </c>
      <c r="O591" s="512" t="n">
        <v>2</v>
      </c>
      <c r="P591" s="512" t="n">
        <v>1</v>
      </c>
      <c r="Q591" s="711" t="n">
        <v>0.003285</v>
      </c>
      <c r="R591" s="712"/>
      <c r="S591" s="715" t="n">
        <v>13.58</v>
      </c>
      <c r="T591" s="714" t="n">
        <v>13.58</v>
      </c>
      <c r="U591" s="715"/>
      <c r="V591" s="262" t="n">
        <f aca="false">SUM(W591:CI591)</f>
        <v>0</v>
      </c>
      <c r="W591" s="243" t="n">
        <v>0</v>
      </c>
      <c r="X591" s="243" t="n">
        <v>0</v>
      </c>
      <c r="Y591" s="243" t="n">
        <v>0</v>
      </c>
      <c r="Z591" s="243" t="n">
        <v>0</v>
      </c>
      <c r="AA591" s="243" t="n">
        <v>0</v>
      </c>
      <c r="AB591" s="243" t="n">
        <v>0</v>
      </c>
      <c r="AC591" s="243" t="n">
        <v>0</v>
      </c>
      <c r="AD591" s="243" t="n">
        <v>0</v>
      </c>
      <c r="AE591" s="243" t="n">
        <v>0</v>
      </c>
      <c r="AF591" s="243" t="n">
        <v>0</v>
      </c>
      <c r="AG591" s="243" t="n">
        <v>0</v>
      </c>
      <c r="AH591" s="518" t="n">
        <v>0</v>
      </c>
      <c r="AI591" s="243" t="n">
        <v>0</v>
      </c>
      <c r="AJ591" s="243" t="n">
        <v>0</v>
      </c>
      <c r="AK591" s="518" t="n">
        <v>0</v>
      </c>
      <c r="AL591" s="518" t="n">
        <v>0</v>
      </c>
      <c r="AM591" s="518" t="n">
        <v>0</v>
      </c>
      <c r="AN591" s="518" t="n">
        <v>0</v>
      </c>
      <c r="AO591" s="518" t="n">
        <v>0</v>
      </c>
      <c r="AP591" s="518" t="n">
        <v>0</v>
      </c>
      <c r="AQ591" s="518" t="n">
        <v>0</v>
      </c>
      <c r="AR591" s="518" t="n">
        <v>0</v>
      </c>
      <c r="AS591" s="518" t="n">
        <v>0</v>
      </c>
      <c r="AT591" s="518" t="n">
        <v>0</v>
      </c>
      <c r="AU591" s="518" t="n">
        <v>0</v>
      </c>
      <c r="AV591" s="518" t="n">
        <v>0</v>
      </c>
      <c r="AW591" s="518" t="n">
        <v>0</v>
      </c>
      <c r="AX591" s="518" t="n">
        <v>0</v>
      </c>
      <c r="AY591" s="518" t="n">
        <v>0</v>
      </c>
      <c r="AZ591" s="518" t="n">
        <v>0</v>
      </c>
      <c r="BA591" s="518" t="n">
        <v>0</v>
      </c>
      <c r="BB591" s="518" t="n">
        <v>0</v>
      </c>
      <c r="BC591" s="518" t="n">
        <v>0</v>
      </c>
      <c r="BD591" s="518" t="n">
        <v>0</v>
      </c>
      <c r="BE591" s="518" t="n">
        <v>0</v>
      </c>
      <c r="BF591" s="518" t="n">
        <v>0</v>
      </c>
      <c r="BG591" s="518" t="n">
        <v>0</v>
      </c>
      <c r="BH591" s="518" t="n">
        <v>0</v>
      </c>
      <c r="BI591" s="518" t="n">
        <v>0</v>
      </c>
      <c r="BJ591" s="518"/>
      <c r="BK591" s="518"/>
      <c r="BL591" s="518" t="n">
        <v>0</v>
      </c>
      <c r="BM591" s="518"/>
      <c r="BN591" s="518"/>
      <c r="BO591" s="518"/>
      <c r="BP591" s="518"/>
      <c r="BQ591" s="518"/>
      <c r="BR591" s="518"/>
      <c r="BS591" s="518"/>
      <c r="BT591" s="518"/>
      <c r="BU591" s="518"/>
      <c r="BV591" s="518" t="n">
        <v>0</v>
      </c>
      <c r="BW591" s="518" t="n">
        <v>0</v>
      </c>
      <c r="BX591" s="518" t="n">
        <v>0</v>
      </c>
      <c r="BY591" s="518" t="n">
        <v>0</v>
      </c>
      <c r="BZ591" s="518" t="n">
        <v>0</v>
      </c>
      <c r="CA591" s="518" t="n">
        <v>0</v>
      </c>
      <c r="CB591" s="518" t="n">
        <v>0</v>
      </c>
      <c r="CC591" s="518" t="n">
        <v>0</v>
      </c>
      <c r="CD591" s="518" t="n">
        <v>0</v>
      </c>
      <c r="CE591" s="518" t="n">
        <v>0</v>
      </c>
      <c r="CF591" s="518" t="n">
        <v>0</v>
      </c>
      <c r="CG591" s="518" t="n">
        <v>0</v>
      </c>
      <c r="CH591" s="518"/>
      <c r="CI591" s="716"/>
      <c r="CL591" s="48" t="n">
        <v>0</v>
      </c>
      <c r="CM591" s="48" t="n">
        <f aca="false">CL591-V591</f>
        <v>0</v>
      </c>
      <c r="CN591" s="702" t="n">
        <f aca="false">SUM(CO591:DR591)</f>
        <v>0</v>
      </c>
      <c r="CO591" s="703" t="n">
        <v>0</v>
      </c>
      <c r="CP591" s="703"/>
      <c r="CQ591" s="703" t="n">
        <v>0</v>
      </c>
      <c r="CR591" s="703"/>
      <c r="CS591" s="703" t="n">
        <v>0</v>
      </c>
      <c r="CT591" s="703" t="n">
        <v>0</v>
      </c>
      <c r="CU591" s="703"/>
      <c r="CV591" s="703"/>
      <c r="CW591" s="703"/>
      <c r="CX591" s="703" t="n">
        <v>0</v>
      </c>
      <c r="CY591" s="703" t="n">
        <v>0</v>
      </c>
      <c r="CZ591" s="703" t="n">
        <v>0</v>
      </c>
      <c r="DA591" s="703"/>
      <c r="DB591" s="703"/>
      <c r="DC591" s="703"/>
      <c r="DD591" s="703"/>
      <c r="DE591" s="703" t="n">
        <v>0</v>
      </c>
      <c r="DF591" s="703"/>
      <c r="DG591" s="703" t="n">
        <v>0</v>
      </c>
      <c r="DH591" s="703" t="n">
        <v>0</v>
      </c>
      <c r="DI591" s="703" t="n">
        <v>0</v>
      </c>
      <c r="DJ591" s="703" t="n">
        <v>0</v>
      </c>
      <c r="DK591" s="703" t="n">
        <v>0</v>
      </c>
      <c r="DL591" s="703" t="n">
        <v>0</v>
      </c>
      <c r="DM591" s="703"/>
      <c r="DN591" s="703"/>
      <c r="DO591" s="703"/>
      <c r="DP591" s="703"/>
      <c r="DQ591" s="703"/>
      <c r="DR591" s="703"/>
      <c r="DS591" s="704" t="n">
        <f aca="false">CN591-V591</f>
        <v>0</v>
      </c>
      <c r="DT591" s="719" t="s">
        <v>1828</v>
      </c>
      <c r="DU591" s="48"/>
    </row>
    <row r="592" customFormat="false" ht="15" hidden="false" customHeight="true" outlineLevel="0" collapsed="false">
      <c r="A592" s="705" t="n">
        <f aca="false">A591+1</f>
        <v>583</v>
      </c>
      <c r="B592" s="706" t="s">
        <v>1099</v>
      </c>
      <c r="C592" s="706" t="s">
        <v>551</v>
      </c>
      <c r="D592" s="706" t="s">
        <v>550</v>
      </c>
      <c r="E592" s="243" t="n">
        <f aca="false">COUNTIF($G$10:$G$1856,$G592)</f>
        <v>1</v>
      </c>
      <c r="F592" s="717" t="s">
        <v>2036</v>
      </c>
      <c r="G592" s="717" t="s">
        <v>2036</v>
      </c>
      <c r="H592" s="707" t="s">
        <v>2037</v>
      </c>
      <c r="I592" s="708" t="s">
        <v>1070</v>
      </c>
      <c r="J592" s="707" t="s">
        <v>406</v>
      </c>
      <c r="K592" s="709" t="s">
        <v>369</v>
      </c>
      <c r="L592" s="707" t="s">
        <v>405</v>
      </c>
      <c r="M592" s="708" t="s">
        <v>1071</v>
      </c>
      <c r="N592" s="710" t="s">
        <v>934</v>
      </c>
      <c r="O592" s="512" t="n">
        <v>1</v>
      </c>
      <c r="P592" s="512" t="n">
        <v>1</v>
      </c>
      <c r="Q592" s="711" t="n">
        <v>0.002695</v>
      </c>
      <c r="R592" s="712"/>
      <c r="S592" s="715" t="n">
        <v>11.14</v>
      </c>
      <c r="T592" s="714" t="n">
        <v>11.14</v>
      </c>
      <c r="U592" s="715"/>
      <c r="V592" s="262" t="n">
        <f aca="false">SUM(W592:CI592)</f>
        <v>1</v>
      </c>
      <c r="W592" s="243" t="n">
        <v>0</v>
      </c>
      <c r="X592" s="243" t="n">
        <v>0</v>
      </c>
      <c r="Y592" s="243" t="n">
        <v>0</v>
      </c>
      <c r="Z592" s="243" t="n">
        <v>0</v>
      </c>
      <c r="AA592" s="243" t="n">
        <v>0</v>
      </c>
      <c r="AB592" s="243" t="n">
        <v>0</v>
      </c>
      <c r="AC592" s="243" t="n">
        <v>0</v>
      </c>
      <c r="AD592" s="243" t="n">
        <v>0</v>
      </c>
      <c r="AE592" s="243" t="n">
        <v>0</v>
      </c>
      <c r="AF592" s="243" t="n">
        <v>0</v>
      </c>
      <c r="AG592" s="243" t="n">
        <v>1</v>
      </c>
      <c r="AH592" s="518" t="n">
        <v>0</v>
      </c>
      <c r="AI592" s="243" t="n">
        <v>0</v>
      </c>
      <c r="AJ592" s="243" t="n">
        <v>0</v>
      </c>
      <c r="AK592" s="518" t="n">
        <v>0</v>
      </c>
      <c r="AL592" s="518" t="n">
        <v>0</v>
      </c>
      <c r="AM592" s="518" t="n">
        <v>0</v>
      </c>
      <c r="AN592" s="518" t="n">
        <v>0</v>
      </c>
      <c r="AO592" s="518" t="n">
        <v>0</v>
      </c>
      <c r="AP592" s="518" t="n">
        <v>0</v>
      </c>
      <c r="AQ592" s="518" t="n">
        <v>0</v>
      </c>
      <c r="AR592" s="518" t="n">
        <v>0</v>
      </c>
      <c r="AS592" s="518" t="n">
        <v>0</v>
      </c>
      <c r="AT592" s="518" t="n">
        <v>0</v>
      </c>
      <c r="AU592" s="518" t="n">
        <v>0</v>
      </c>
      <c r="AV592" s="518" t="n">
        <v>0</v>
      </c>
      <c r="AW592" s="518" t="n">
        <v>0</v>
      </c>
      <c r="AX592" s="518" t="n">
        <v>0</v>
      </c>
      <c r="AY592" s="518" t="n">
        <v>0</v>
      </c>
      <c r="AZ592" s="518" t="n">
        <v>0</v>
      </c>
      <c r="BA592" s="518" t="n">
        <v>0</v>
      </c>
      <c r="BB592" s="518" t="n">
        <v>0</v>
      </c>
      <c r="BC592" s="518" t="n">
        <v>0</v>
      </c>
      <c r="BD592" s="518" t="n">
        <v>0</v>
      </c>
      <c r="BE592" s="518" t="n">
        <v>0</v>
      </c>
      <c r="BF592" s="518" t="n">
        <v>0</v>
      </c>
      <c r="BG592" s="518" t="n">
        <v>0</v>
      </c>
      <c r="BH592" s="518" t="n">
        <v>0</v>
      </c>
      <c r="BI592" s="518" t="n">
        <v>0</v>
      </c>
      <c r="BJ592" s="518"/>
      <c r="BK592" s="518"/>
      <c r="BL592" s="518" t="n">
        <v>0</v>
      </c>
      <c r="BM592" s="518"/>
      <c r="BN592" s="518"/>
      <c r="BO592" s="518"/>
      <c r="BP592" s="518"/>
      <c r="BQ592" s="518"/>
      <c r="BR592" s="518"/>
      <c r="BS592" s="518"/>
      <c r="BT592" s="518"/>
      <c r="BU592" s="518"/>
      <c r="BV592" s="518" t="n">
        <v>0</v>
      </c>
      <c r="BW592" s="518" t="n">
        <v>0</v>
      </c>
      <c r="BX592" s="518" t="n">
        <v>0</v>
      </c>
      <c r="BY592" s="518" t="n">
        <v>0</v>
      </c>
      <c r="BZ592" s="518" t="n">
        <v>0</v>
      </c>
      <c r="CA592" s="518" t="n">
        <v>0</v>
      </c>
      <c r="CB592" s="518" t="n">
        <v>0</v>
      </c>
      <c r="CC592" s="518" t="n">
        <v>0</v>
      </c>
      <c r="CD592" s="518" t="n">
        <v>0</v>
      </c>
      <c r="CE592" s="518" t="n">
        <v>0</v>
      </c>
      <c r="CF592" s="518" t="n">
        <v>0</v>
      </c>
      <c r="CG592" s="518" t="n">
        <v>0</v>
      </c>
      <c r="CH592" s="518"/>
      <c r="CI592" s="716"/>
      <c r="CL592" s="48" t="n">
        <v>1</v>
      </c>
      <c r="CM592" s="48" t="n">
        <f aca="false">CL592-V592</f>
        <v>0</v>
      </c>
      <c r="CN592" s="702" t="n">
        <f aca="false">SUM(CO592:DR592)</f>
        <v>1</v>
      </c>
      <c r="CO592" s="703" t="n">
        <v>0</v>
      </c>
      <c r="CP592" s="703"/>
      <c r="CQ592" s="703" t="n">
        <v>0</v>
      </c>
      <c r="CR592" s="703"/>
      <c r="CS592" s="703" t="n">
        <v>0</v>
      </c>
      <c r="CT592" s="703" t="n">
        <v>0</v>
      </c>
      <c r="CU592" s="703"/>
      <c r="CV592" s="703"/>
      <c r="CW592" s="703"/>
      <c r="CX592" s="703" t="n">
        <v>0</v>
      </c>
      <c r="CY592" s="703" t="n">
        <v>0</v>
      </c>
      <c r="CZ592" s="703" t="n">
        <v>1</v>
      </c>
      <c r="DA592" s="703"/>
      <c r="DB592" s="703"/>
      <c r="DC592" s="703"/>
      <c r="DD592" s="703"/>
      <c r="DE592" s="703" t="n">
        <v>0</v>
      </c>
      <c r="DF592" s="703"/>
      <c r="DG592" s="703" t="n">
        <v>0</v>
      </c>
      <c r="DH592" s="703" t="n">
        <v>0</v>
      </c>
      <c r="DI592" s="703" t="n">
        <v>0</v>
      </c>
      <c r="DJ592" s="703" t="n">
        <v>0</v>
      </c>
      <c r="DK592" s="703" t="n">
        <v>0</v>
      </c>
      <c r="DL592" s="703" t="n">
        <v>0</v>
      </c>
      <c r="DM592" s="703"/>
      <c r="DN592" s="703"/>
      <c r="DO592" s="703"/>
      <c r="DP592" s="703"/>
      <c r="DQ592" s="703"/>
      <c r="DR592" s="703"/>
      <c r="DS592" s="704" t="n">
        <f aca="false">CN592-V592</f>
        <v>0</v>
      </c>
      <c r="DT592" s="719" t="s">
        <v>1828</v>
      </c>
      <c r="DU592" s="48"/>
    </row>
    <row r="593" customFormat="false" ht="15" hidden="false" customHeight="true" outlineLevel="0" collapsed="false">
      <c r="A593" s="705" t="n">
        <f aca="false">A592+1</f>
        <v>584</v>
      </c>
      <c r="B593" s="706" t="s">
        <v>1099</v>
      </c>
      <c r="C593" s="706" t="s">
        <v>551</v>
      </c>
      <c r="D593" s="706" t="s">
        <v>550</v>
      </c>
      <c r="E593" s="243" t="n">
        <f aca="false">COUNTIF($G$10:$G$1856,$G593)</f>
        <v>1</v>
      </c>
      <c r="F593" s="717" t="s">
        <v>2038</v>
      </c>
      <c r="G593" s="717" t="s">
        <v>2038</v>
      </c>
      <c r="H593" s="707" t="s">
        <v>2039</v>
      </c>
      <c r="I593" s="708" t="s">
        <v>1074</v>
      </c>
      <c r="J593" s="707" t="s">
        <v>406</v>
      </c>
      <c r="K593" s="709" t="s">
        <v>369</v>
      </c>
      <c r="L593" s="707" t="s">
        <v>405</v>
      </c>
      <c r="M593" s="708" t="s">
        <v>1075</v>
      </c>
      <c r="N593" s="710" t="s">
        <v>934</v>
      </c>
      <c r="O593" s="512" t="n">
        <v>1</v>
      </c>
      <c r="P593" s="512" t="n">
        <v>1</v>
      </c>
      <c r="Q593" s="711" t="n">
        <v>0.002695</v>
      </c>
      <c r="R593" s="712"/>
      <c r="S593" s="715" t="n">
        <v>11.14</v>
      </c>
      <c r="T593" s="714" t="n">
        <v>11.14</v>
      </c>
      <c r="U593" s="715"/>
      <c r="V593" s="262" t="n">
        <f aca="false">SUM(W593:CI593)</f>
        <v>0</v>
      </c>
      <c r="W593" s="243" t="n">
        <v>0</v>
      </c>
      <c r="X593" s="243" t="n">
        <v>0</v>
      </c>
      <c r="Y593" s="243" t="n">
        <v>0</v>
      </c>
      <c r="Z593" s="243" t="n">
        <v>0</v>
      </c>
      <c r="AA593" s="243" t="n">
        <v>0</v>
      </c>
      <c r="AB593" s="243" t="n">
        <v>0</v>
      </c>
      <c r="AC593" s="243" t="n">
        <v>0</v>
      </c>
      <c r="AD593" s="243" t="n">
        <v>0</v>
      </c>
      <c r="AE593" s="243" t="n">
        <v>0</v>
      </c>
      <c r="AF593" s="243" t="n">
        <v>0</v>
      </c>
      <c r="AG593" s="243" t="n">
        <v>0</v>
      </c>
      <c r="AH593" s="518" t="n">
        <v>0</v>
      </c>
      <c r="AI593" s="243" t="n">
        <v>0</v>
      </c>
      <c r="AJ593" s="243" t="n">
        <v>0</v>
      </c>
      <c r="AK593" s="518" t="n">
        <v>0</v>
      </c>
      <c r="AL593" s="518" t="n">
        <v>0</v>
      </c>
      <c r="AM593" s="518" t="n">
        <v>0</v>
      </c>
      <c r="AN593" s="518" t="n">
        <v>0</v>
      </c>
      <c r="AO593" s="518" t="n">
        <v>0</v>
      </c>
      <c r="AP593" s="518" t="n">
        <v>0</v>
      </c>
      <c r="AQ593" s="518" t="n">
        <v>0</v>
      </c>
      <c r="AR593" s="518" t="n">
        <v>0</v>
      </c>
      <c r="AS593" s="518" t="n">
        <v>0</v>
      </c>
      <c r="AT593" s="518" t="n">
        <v>0</v>
      </c>
      <c r="AU593" s="518" t="n">
        <v>0</v>
      </c>
      <c r="AV593" s="518" t="n">
        <v>0</v>
      </c>
      <c r="AW593" s="518" t="n">
        <v>0</v>
      </c>
      <c r="AX593" s="518" t="n">
        <v>0</v>
      </c>
      <c r="AY593" s="518" t="n">
        <v>0</v>
      </c>
      <c r="AZ593" s="518" t="n">
        <v>0</v>
      </c>
      <c r="BA593" s="518" t="n">
        <v>0</v>
      </c>
      <c r="BB593" s="518" t="n">
        <v>0</v>
      </c>
      <c r="BC593" s="518" t="n">
        <v>0</v>
      </c>
      <c r="BD593" s="518" t="n">
        <v>0</v>
      </c>
      <c r="BE593" s="518" t="n">
        <v>0</v>
      </c>
      <c r="BF593" s="518" t="n">
        <v>0</v>
      </c>
      <c r="BG593" s="518" t="n">
        <v>0</v>
      </c>
      <c r="BH593" s="518" t="n">
        <v>0</v>
      </c>
      <c r="BI593" s="518" t="n">
        <v>0</v>
      </c>
      <c r="BJ593" s="518"/>
      <c r="BK593" s="518"/>
      <c r="BL593" s="518" t="n">
        <v>0</v>
      </c>
      <c r="BM593" s="518"/>
      <c r="BN593" s="518"/>
      <c r="BO593" s="518"/>
      <c r="BP593" s="518"/>
      <c r="BQ593" s="518"/>
      <c r="BR593" s="518"/>
      <c r="BS593" s="518"/>
      <c r="BT593" s="518"/>
      <c r="BU593" s="518"/>
      <c r="BV593" s="518" t="n">
        <v>0</v>
      </c>
      <c r="BW593" s="518" t="n">
        <v>0</v>
      </c>
      <c r="BX593" s="518" t="n">
        <v>0</v>
      </c>
      <c r="BY593" s="518" t="n">
        <v>0</v>
      </c>
      <c r="BZ593" s="518" t="n">
        <v>0</v>
      </c>
      <c r="CA593" s="518" t="n">
        <v>0</v>
      </c>
      <c r="CB593" s="518" t="n">
        <v>0</v>
      </c>
      <c r="CC593" s="518" t="n">
        <v>0</v>
      </c>
      <c r="CD593" s="518" t="n">
        <v>0</v>
      </c>
      <c r="CE593" s="518" t="n">
        <v>0</v>
      </c>
      <c r="CF593" s="518" t="n">
        <v>0</v>
      </c>
      <c r="CG593" s="518" t="n">
        <v>0</v>
      </c>
      <c r="CH593" s="518"/>
      <c r="CI593" s="716"/>
      <c r="CL593" s="48" t="n">
        <v>0</v>
      </c>
      <c r="CM593" s="48" t="n">
        <f aca="false">CL593-V593</f>
        <v>0</v>
      </c>
      <c r="CN593" s="702" t="n">
        <f aca="false">SUM(CO593:DR593)</f>
        <v>0</v>
      </c>
      <c r="CO593" s="703" t="n">
        <v>0</v>
      </c>
      <c r="CP593" s="703"/>
      <c r="CQ593" s="703" t="n">
        <v>0</v>
      </c>
      <c r="CR593" s="703"/>
      <c r="CS593" s="703" t="n">
        <v>0</v>
      </c>
      <c r="CT593" s="703" t="n">
        <v>0</v>
      </c>
      <c r="CU593" s="703"/>
      <c r="CV593" s="703"/>
      <c r="CW593" s="703"/>
      <c r="CX593" s="703" t="n">
        <v>0</v>
      </c>
      <c r="CY593" s="703" t="n">
        <v>0</v>
      </c>
      <c r="CZ593" s="703" t="n">
        <v>0</v>
      </c>
      <c r="DA593" s="703"/>
      <c r="DB593" s="703"/>
      <c r="DC593" s="703"/>
      <c r="DD593" s="703"/>
      <c r="DE593" s="703" t="n">
        <v>0</v>
      </c>
      <c r="DF593" s="703"/>
      <c r="DG593" s="703" t="n">
        <v>0</v>
      </c>
      <c r="DH593" s="703" t="n">
        <v>0</v>
      </c>
      <c r="DI593" s="703" t="n">
        <v>0</v>
      </c>
      <c r="DJ593" s="703" t="n">
        <v>0</v>
      </c>
      <c r="DK593" s="703" t="n">
        <v>0</v>
      </c>
      <c r="DL593" s="703" t="n">
        <v>0</v>
      </c>
      <c r="DM593" s="703"/>
      <c r="DN593" s="703"/>
      <c r="DO593" s="703"/>
      <c r="DP593" s="703"/>
      <c r="DQ593" s="703"/>
      <c r="DR593" s="703"/>
      <c r="DS593" s="704" t="n">
        <f aca="false">CN593-V593</f>
        <v>0</v>
      </c>
      <c r="DT593" s="719" t="s">
        <v>1828</v>
      </c>
      <c r="DU593" s="48"/>
    </row>
    <row r="594" customFormat="false" ht="15" hidden="false" customHeight="true" outlineLevel="0" collapsed="false">
      <c r="A594" s="705" t="n">
        <f aca="false">A593+1</f>
        <v>585</v>
      </c>
      <c r="B594" s="706" t="s">
        <v>1099</v>
      </c>
      <c r="C594" s="706" t="s">
        <v>551</v>
      </c>
      <c r="D594" s="706" t="s">
        <v>550</v>
      </c>
      <c r="E594" s="243" t="n">
        <f aca="false">COUNTIF($G$10:$G$1856,$G594)</f>
        <v>1</v>
      </c>
      <c r="F594" s="717" t="s">
        <v>2040</v>
      </c>
      <c r="G594" s="717" t="s">
        <v>2040</v>
      </c>
      <c r="H594" s="707" t="s">
        <v>2041</v>
      </c>
      <c r="I594" s="708" t="s">
        <v>1062</v>
      </c>
      <c r="J594" s="707" t="s">
        <v>406</v>
      </c>
      <c r="K594" s="709" t="s">
        <v>369</v>
      </c>
      <c r="L594" s="707" t="s">
        <v>405</v>
      </c>
      <c r="M594" s="708" t="s">
        <v>1063</v>
      </c>
      <c r="N594" s="710" t="s">
        <v>934</v>
      </c>
      <c r="O594" s="512" t="n">
        <v>1</v>
      </c>
      <c r="P594" s="512" t="n">
        <v>1</v>
      </c>
      <c r="Q594" s="711" t="n">
        <v>0.0005125</v>
      </c>
      <c r="R594" s="712"/>
      <c r="S594" s="715" t="n">
        <v>2.12</v>
      </c>
      <c r="T594" s="714" t="n">
        <v>2.12</v>
      </c>
      <c r="U594" s="715"/>
      <c r="V594" s="262" t="n">
        <f aca="false">SUM(W594:CI594)</f>
        <v>0</v>
      </c>
      <c r="W594" s="243" t="n">
        <v>0</v>
      </c>
      <c r="X594" s="243" t="n">
        <v>0</v>
      </c>
      <c r="Y594" s="243" t="n">
        <v>0</v>
      </c>
      <c r="Z594" s="243" t="n">
        <v>0</v>
      </c>
      <c r="AA594" s="243" t="n">
        <v>0</v>
      </c>
      <c r="AB594" s="243" t="n">
        <v>0</v>
      </c>
      <c r="AC594" s="243" t="n">
        <v>0</v>
      </c>
      <c r="AD594" s="243" t="n">
        <v>0</v>
      </c>
      <c r="AE594" s="243" t="n">
        <v>0</v>
      </c>
      <c r="AF594" s="243" t="n">
        <v>0</v>
      </c>
      <c r="AG594" s="243" t="n">
        <v>0</v>
      </c>
      <c r="AH594" s="518" t="n">
        <v>0</v>
      </c>
      <c r="AI594" s="243" t="n">
        <v>0</v>
      </c>
      <c r="AJ594" s="243" t="n">
        <v>0</v>
      </c>
      <c r="AK594" s="518" t="n">
        <v>0</v>
      </c>
      <c r="AL594" s="518" t="n">
        <v>0</v>
      </c>
      <c r="AM594" s="518" t="n">
        <v>0</v>
      </c>
      <c r="AN594" s="518" t="n">
        <v>0</v>
      </c>
      <c r="AO594" s="518" t="n">
        <v>0</v>
      </c>
      <c r="AP594" s="518" t="n">
        <v>0</v>
      </c>
      <c r="AQ594" s="518" t="n">
        <v>0</v>
      </c>
      <c r="AR594" s="518" t="n">
        <v>0</v>
      </c>
      <c r="AS594" s="518" t="n">
        <v>0</v>
      </c>
      <c r="AT594" s="518" t="n">
        <v>0</v>
      </c>
      <c r="AU594" s="518" t="n">
        <v>0</v>
      </c>
      <c r="AV594" s="518" t="n">
        <v>0</v>
      </c>
      <c r="AW594" s="518" t="n">
        <v>0</v>
      </c>
      <c r="AX594" s="518" t="n">
        <v>0</v>
      </c>
      <c r="AY594" s="518" t="n">
        <v>0</v>
      </c>
      <c r="AZ594" s="518" t="n">
        <v>0</v>
      </c>
      <c r="BA594" s="518" t="n">
        <v>0</v>
      </c>
      <c r="BB594" s="518" t="n">
        <v>0</v>
      </c>
      <c r="BC594" s="518" t="n">
        <v>0</v>
      </c>
      <c r="BD594" s="518" t="n">
        <v>0</v>
      </c>
      <c r="BE594" s="518" t="n">
        <v>0</v>
      </c>
      <c r="BF594" s="518" t="n">
        <v>0</v>
      </c>
      <c r="BG594" s="518" t="n">
        <v>0</v>
      </c>
      <c r="BH594" s="518" t="n">
        <v>0</v>
      </c>
      <c r="BI594" s="518" t="n">
        <v>0</v>
      </c>
      <c r="BJ594" s="518"/>
      <c r="BK594" s="518"/>
      <c r="BL594" s="518" t="n">
        <v>0</v>
      </c>
      <c r="BM594" s="518"/>
      <c r="BN594" s="518"/>
      <c r="BO594" s="518"/>
      <c r="BP594" s="518"/>
      <c r="BQ594" s="518"/>
      <c r="BR594" s="518"/>
      <c r="BS594" s="518"/>
      <c r="BT594" s="518"/>
      <c r="BU594" s="518"/>
      <c r="BV594" s="518" t="n">
        <v>0</v>
      </c>
      <c r="BW594" s="518" t="n">
        <v>0</v>
      </c>
      <c r="BX594" s="518" t="n">
        <v>0</v>
      </c>
      <c r="BY594" s="518" t="n">
        <v>0</v>
      </c>
      <c r="BZ594" s="518" t="n">
        <v>0</v>
      </c>
      <c r="CA594" s="518" t="n">
        <v>0</v>
      </c>
      <c r="CB594" s="518" t="n">
        <v>0</v>
      </c>
      <c r="CC594" s="518" t="n">
        <v>0</v>
      </c>
      <c r="CD594" s="518" t="n">
        <v>0</v>
      </c>
      <c r="CE594" s="518" t="n">
        <v>0</v>
      </c>
      <c r="CF594" s="518" t="n">
        <v>0</v>
      </c>
      <c r="CG594" s="518" t="n">
        <v>0</v>
      </c>
      <c r="CH594" s="518"/>
      <c r="CI594" s="716"/>
      <c r="CL594" s="48" t="n">
        <v>0</v>
      </c>
      <c r="CM594" s="48" t="n">
        <f aca="false">CL594-V594</f>
        <v>0</v>
      </c>
      <c r="CN594" s="702" t="n">
        <f aca="false">SUM(CO594:DR594)</f>
        <v>0</v>
      </c>
      <c r="CO594" s="703" t="n">
        <v>0</v>
      </c>
      <c r="CP594" s="703"/>
      <c r="CQ594" s="703" t="n">
        <v>0</v>
      </c>
      <c r="CR594" s="703"/>
      <c r="CS594" s="703" t="n">
        <v>0</v>
      </c>
      <c r="CT594" s="703" t="n">
        <v>0</v>
      </c>
      <c r="CU594" s="703"/>
      <c r="CV594" s="703"/>
      <c r="CW594" s="703"/>
      <c r="CX594" s="703" t="n">
        <v>0</v>
      </c>
      <c r="CY594" s="703" t="n">
        <v>0</v>
      </c>
      <c r="CZ594" s="703" t="n">
        <v>0</v>
      </c>
      <c r="DA594" s="703"/>
      <c r="DB594" s="703"/>
      <c r="DC594" s="703"/>
      <c r="DD594" s="703"/>
      <c r="DE594" s="703" t="n">
        <v>0</v>
      </c>
      <c r="DF594" s="703"/>
      <c r="DG594" s="703" t="n">
        <v>0</v>
      </c>
      <c r="DH594" s="703" t="n">
        <v>0</v>
      </c>
      <c r="DI594" s="703" t="n">
        <v>0</v>
      </c>
      <c r="DJ594" s="703" t="n">
        <v>0</v>
      </c>
      <c r="DK594" s="703" t="n">
        <v>0</v>
      </c>
      <c r="DL594" s="703" t="n">
        <v>0</v>
      </c>
      <c r="DM594" s="703"/>
      <c r="DN594" s="703"/>
      <c r="DO594" s="703"/>
      <c r="DP594" s="703"/>
      <c r="DQ594" s="703"/>
      <c r="DR594" s="703"/>
      <c r="DS594" s="704" t="n">
        <f aca="false">CN594-V594</f>
        <v>0</v>
      </c>
      <c r="DT594" s="719" t="s">
        <v>1828</v>
      </c>
      <c r="DU594" s="48"/>
    </row>
    <row r="595" customFormat="false" ht="15" hidden="false" customHeight="true" outlineLevel="0" collapsed="false">
      <c r="A595" s="705" t="n">
        <f aca="false">A594+1</f>
        <v>586</v>
      </c>
      <c r="B595" s="706" t="s">
        <v>1099</v>
      </c>
      <c r="C595" s="706" t="s">
        <v>551</v>
      </c>
      <c r="D595" s="706" t="s">
        <v>550</v>
      </c>
      <c r="E595" s="243" t="n">
        <f aca="false">COUNTIF($G$10:$G$1856,$G595)</f>
        <v>1</v>
      </c>
      <c r="F595" s="717" t="s">
        <v>2042</v>
      </c>
      <c r="G595" s="717" t="s">
        <v>2042</v>
      </c>
      <c r="H595" s="707" t="s">
        <v>2043</v>
      </c>
      <c r="I595" s="708" t="s">
        <v>1066</v>
      </c>
      <c r="J595" s="707" t="s">
        <v>406</v>
      </c>
      <c r="K595" s="709" t="s">
        <v>369</v>
      </c>
      <c r="L595" s="707" t="s">
        <v>405</v>
      </c>
      <c r="M595" s="708" t="s">
        <v>1067</v>
      </c>
      <c r="N595" s="710" t="s">
        <v>934</v>
      </c>
      <c r="O595" s="512" t="n">
        <v>1</v>
      </c>
      <c r="P595" s="512" t="n">
        <v>1</v>
      </c>
      <c r="Q595" s="711" t="n">
        <v>0.0005125</v>
      </c>
      <c r="R595" s="712"/>
      <c r="S595" s="715" t="n">
        <v>2.12</v>
      </c>
      <c r="T595" s="714" t="n">
        <v>2.12</v>
      </c>
      <c r="U595" s="715"/>
      <c r="V595" s="262" t="n">
        <f aca="false">SUM(W595:CI595)</f>
        <v>0</v>
      </c>
      <c r="W595" s="243" t="n">
        <v>0</v>
      </c>
      <c r="X595" s="243" t="n">
        <v>0</v>
      </c>
      <c r="Y595" s="243" t="n">
        <v>0</v>
      </c>
      <c r="Z595" s="243" t="n">
        <v>0</v>
      </c>
      <c r="AA595" s="243" t="n">
        <v>0</v>
      </c>
      <c r="AB595" s="243" t="n">
        <v>0</v>
      </c>
      <c r="AC595" s="243" t="n">
        <v>0</v>
      </c>
      <c r="AD595" s="243" t="n">
        <v>0</v>
      </c>
      <c r="AE595" s="243" t="n">
        <v>0</v>
      </c>
      <c r="AF595" s="243" t="n">
        <v>0</v>
      </c>
      <c r="AG595" s="243" t="n">
        <v>0</v>
      </c>
      <c r="AH595" s="518" t="n">
        <v>0</v>
      </c>
      <c r="AI595" s="243" t="n">
        <v>0</v>
      </c>
      <c r="AJ595" s="243" t="n">
        <v>0</v>
      </c>
      <c r="AK595" s="518" t="n">
        <v>0</v>
      </c>
      <c r="AL595" s="518" t="n">
        <v>0</v>
      </c>
      <c r="AM595" s="518" t="n">
        <v>0</v>
      </c>
      <c r="AN595" s="518" t="n">
        <v>0</v>
      </c>
      <c r="AO595" s="518" t="n">
        <v>0</v>
      </c>
      <c r="AP595" s="518" t="n">
        <v>0</v>
      </c>
      <c r="AQ595" s="518" t="n">
        <v>0</v>
      </c>
      <c r="AR595" s="518" t="n">
        <v>0</v>
      </c>
      <c r="AS595" s="518" t="n">
        <v>0</v>
      </c>
      <c r="AT595" s="518" t="n">
        <v>0</v>
      </c>
      <c r="AU595" s="518" t="n">
        <v>0</v>
      </c>
      <c r="AV595" s="518" t="n">
        <v>0</v>
      </c>
      <c r="AW595" s="518" t="n">
        <v>0</v>
      </c>
      <c r="AX595" s="518" t="n">
        <v>0</v>
      </c>
      <c r="AY595" s="518" t="n">
        <v>0</v>
      </c>
      <c r="AZ595" s="518" t="n">
        <v>0</v>
      </c>
      <c r="BA595" s="518" t="n">
        <v>0</v>
      </c>
      <c r="BB595" s="518" t="n">
        <v>0</v>
      </c>
      <c r="BC595" s="518" t="n">
        <v>0</v>
      </c>
      <c r="BD595" s="518" t="n">
        <v>0</v>
      </c>
      <c r="BE595" s="518" t="n">
        <v>0</v>
      </c>
      <c r="BF595" s="518" t="n">
        <v>0</v>
      </c>
      <c r="BG595" s="518" t="n">
        <v>0</v>
      </c>
      <c r="BH595" s="518" t="n">
        <v>0</v>
      </c>
      <c r="BI595" s="518" t="n">
        <v>0</v>
      </c>
      <c r="BJ595" s="518"/>
      <c r="BK595" s="518"/>
      <c r="BL595" s="518" t="n">
        <v>0</v>
      </c>
      <c r="BM595" s="518"/>
      <c r="BN595" s="518"/>
      <c r="BO595" s="518"/>
      <c r="BP595" s="518"/>
      <c r="BQ595" s="518"/>
      <c r="BR595" s="518"/>
      <c r="BS595" s="518"/>
      <c r="BT595" s="518"/>
      <c r="BU595" s="518"/>
      <c r="BV595" s="518" t="n">
        <v>0</v>
      </c>
      <c r="BW595" s="518" t="n">
        <v>0</v>
      </c>
      <c r="BX595" s="518" t="n">
        <v>0</v>
      </c>
      <c r="BY595" s="518" t="n">
        <v>0</v>
      </c>
      <c r="BZ595" s="518" t="n">
        <v>0</v>
      </c>
      <c r="CA595" s="518" t="n">
        <v>0</v>
      </c>
      <c r="CB595" s="518" t="n">
        <v>0</v>
      </c>
      <c r="CC595" s="518" t="n">
        <v>0</v>
      </c>
      <c r="CD595" s="518" t="n">
        <v>0</v>
      </c>
      <c r="CE595" s="518" t="n">
        <v>0</v>
      </c>
      <c r="CF595" s="518" t="n">
        <v>0</v>
      </c>
      <c r="CG595" s="518" t="n">
        <v>0</v>
      </c>
      <c r="CH595" s="518"/>
      <c r="CI595" s="716"/>
      <c r="CL595" s="48" t="n">
        <v>0</v>
      </c>
      <c r="CM595" s="48" t="n">
        <f aca="false">CL595-V595</f>
        <v>0</v>
      </c>
      <c r="CN595" s="702" t="n">
        <f aca="false">SUM(CO595:DR595)</f>
        <v>0</v>
      </c>
      <c r="CO595" s="703" t="n">
        <v>0</v>
      </c>
      <c r="CP595" s="703"/>
      <c r="CQ595" s="703" t="n">
        <v>0</v>
      </c>
      <c r="CR595" s="703"/>
      <c r="CS595" s="703" t="n">
        <v>0</v>
      </c>
      <c r="CT595" s="703" t="n">
        <v>0</v>
      </c>
      <c r="CU595" s="703"/>
      <c r="CV595" s="703"/>
      <c r="CW595" s="703"/>
      <c r="CX595" s="703" t="n">
        <v>0</v>
      </c>
      <c r="CY595" s="703" t="n">
        <v>0</v>
      </c>
      <c r="CZ595" s="703" t="n">
        <v>0</v>
      </c>
      <c r="DA595" s="703"/>
      <c r="DB595" s="703"/>
      <c r="DC595" s="703"/>
      <c r="DD595" s="703"/>
      <c r="DE595" s="703" t="n">
        <v>0</v>
      </c>
      <c r="DF595" s="703"/>
      <c r="DG595" s="703" t="n">
        <v>0</v>
      </c>
      <c r="DH595" s="703" t="n">
        <v>0</v>
      </c>
      <c r="DI595" s="703" t="n">
        <v>0</v>
      </c>
      <c r="DJ595" s="703" t="n">
        <v>0</v>
      </c>
      <c r="DK595" s="703" t="n">
        <v>0</v>
      </c>
      <c r="DL595" s="703" t="n">
        <v>0</v>
      </c>
      <c r="DM595" s="703"/>
      <c r="DN595" s="703"/>
      <c r="DO595" s="703"/>
      <c r="DP595" s="703"/>
      <c r="DQ595" s="703"/>
      <c r="DR595" s="703"/>
      <c r="DS595" s="704" t="n">
        <f aca="false">CN595-V595</f>
        <v>0</v>
      </c>
      <c r="DT595" s="719" t="s">
        <v>1828</v>
      </c>
      <c r="DU595" s="48"/>
    </row>
    <row r="596" customFormat="false" ht="15" hidden="false" customHeight="true" outlineLevel="0" collapsed="false">
      <c r="A596" s="705" t="n">
        <f aca="false">A595+1</f>
        <v>587</v>
      </c>
      <c r="B596" s="706" t="s">
        <v>1099</v>
      </c>
      <c r="C596" s="706" t="s">
        <v>508</v>
      </c>
      <c r="D596" s="706" t="s">
        <v>14</v>
      </c>
      <c r="E596" s="243" t="n">
        <f aca="false">COUNTIF($G$10:$G$1856,$G596)</f>
        <v>1</v>
      </c>
      <c r="F596" s="717" t="s">
        <v>2044</v>
      </c>
      <c r="G596" s="717" t="s">
        <v>2044</v>
      </c>
      <c r="H596" s="707" t="s">
        <v>2045</v>
      </c>
      <c r="I596" s="708" t="s">
        <v>1167</v>
      </c>
      <c r="J596" s="707" t="s">
        <v>322</v>
      </c>
      <c r="K596" s="709" t="s">
        <v>369</v>
      </c>
      <c r="L596" s="707" t="s">
        <v>320</v>
      </c>
      <c r="M596" s="708" t="s">
        <v>1168</v>
      </c>
      <c r="N596" s="710" t="s">
        <v>934</v>
      </c>
      <c r="O596" s="512" t="n">
        <v>1</v>
      </c>
      <c r="P596" s="512" t="n">
        <v>1</v>
      </c>
      <c r="Q596" s="711" t="n">
        <v>0.0133</v>
      </c>
      <c r="R596" s="712"/>
      <c r="S596" s="715" t="n">
        <v>52.44</v>
      </c>
      <c r="T596" s="714" t="n">
        <v>52.44</v>
      </c>
      <c r="U596" s="715"/>
      <c r="V596" s="262" t="n">
        <f aca="false">SUM(W596:CI596)</f>
        <v>0</v>
      </c>
      <c r="W596" s="243" t="n">
        <v>0</v>
      </c>
      <c r="X596" s="243" t="n">
        <v>0</v>
      </c>
      <c r="Y596" s="243" t="n">
        <v>0</v>
      </c>
      <c r="Z596" s="243" t="n">
        <v>0</v>
      </c>
      <c r="AA596" s="243" t="n">
        <v>0</v>
      </c>
      <c r="AB596" s="243" t="n">
        <v>0</v>
      </c>
      <c r="AC596" s="243" t="n">
        <v>0</v>
      </c>
      <c r="AD596" s="243" t="n">
        <v>0</v>
      </c>
      <c r="AE596" s="243" t="n">
        <v>0</v>
      </c>
      <c r="AF596" s="243" t="n">
        <v>0</v>
      </c>
      <c r="AG596" s="243" t="n">
        <v>0</v>
      </c>
      <c r="AH596" s="518" t="n">
        <v>0</v>
      </c>
      <c r="AI596" s="243" t="n">
        <v>0</v>
      </c>
      <c r="AJ596" s="243" t="n">
        <v>0</v>
      </c>
      <c r="AK596" s="518" t="n">
        <v>0</v>
      </c>
      <c r="AL596" s="518" t="n">
        <v>0</v>
      </c>
      <c r="AM596" s="518" t="n">
        <v>0</v>
      </c>
      <c r="AN596" s="518" t="n">
        <v>0</v>
      </c>
      <c r="AO596" s="518" t="n">
        <v>0</v>
      </c>
      <c r="AP596" s="518" t="n">
        <v>0</v>
      </c>
      <c r="AQ596" s="518" t="n">
        <v>0</v>
      </c>
      <c r="AR596" s="518" t="n">
        <v>0</v>
      </c>
      <c r="AS596" s="518" t="n">
        <v>0</v>
      </c>
      <c r="AT596" s="518" t="n">
        <v>0</v>
      </c>
      <c r="AU596" s="518" t="n">
        <v>0</v>
      </c>
      <c r="AV596" s="518" t="n">
        <v>0</v>
      </c>
      <c r="AW596" s="518" t="n">
        <v>0</v>
      </c>
      <c r="AX596" s="518" t="n">
        <v>0</v>
      </c>
      <c r="AY596" s="518" t="n">
        <v>0</v>
      </c>
      <c r="AZ596" s="518" t="n">
        <v>0</v>
      </c>
      <c r="BA596" s="518" t="n">
        <v>0</v>
      </c>
      <c r="BB596" s="518" t="n">
        <v>0</v>
      </c>
      <c r="BC596" s="518" t="n">
        <v>0</v>
      </c>
      <c r="BD596" s="518" t="n">
        <v>0</v>
      </c>
      <c r="BE596" s="518" t="n">
        <v>0</v>
      </c>
      <c r="BF596" s="518" t="n">
        <v>0</v>
      </c>
      <c r="BG596" s="518" t="n">
        <v>0</v>
      </c>
      <c r="BH596" s="518" t="n">
        <v>0</v>
      </c>
      <c r="BI596" s="518" t="n">
        <v>0</v>
      </c>
      <c r="BJ596" s="518"/>
      <c r="BK596" s="518"/>
      <c r="BL596" s="518" t="n">
        <v>0</v>
      </c>
      <c r="BM596" s="518"/>
      <c r="BN596" s="518"/>
      <c r="BO596" s="518"/>
      <c r="BP596" s="518"/>
      <c r="BQ596" s="518"/>
      <c r="BR596" s="518"/>
      <c r="BS596" s="518"/>
      <c r="BT596" s="518"/>
      <c r="BU596" s="518"/>
      <c r="BV596" s="518" t="n">
        <v>0</v>
      </c>
      <c r="BW596" s="518" t="n">
        <v>0</v>
      </c>
      <c r="BX596" s="518" t="n">
        <v>0</v>
      </c>
      <c r="BY596" s="518" t="n">
        <v>0</v>
      </c>
      <c r="BZ596" s="518" t="n">
        <v>0</v>
      </c>
      <c r="CA596" s="518" t="n">
        <v>0</v>
      </c>
      <c r="CB596" s="518" t="n">
        <v>0</v>
      </c>
      <c r="CC596" s="518" t="n">
        <v>0</v>
      </c>
      <c r="CD596" s="518" t="n">
        <v>0</v>
      </c>
      <c r="CE596" s="518" t="n">
        <v>0</v>
      </c>
      <c r="CF596" s="518" t="n">
        <v>0</v>
      </c>
      <c r="CG596" s="518" t="n">
        <v>0</v>
      </c>
      <c r="CH596" s="518"/>
      <c r="CI596" s="716"/>
      <c r="CL596" s="48" t="n">
        <v>0</v>
      </c>
      <c r="CM596" s="48" t="n">
        <f aca="false">CL596-V596</f>
        <v>0</v>
      </c>
      <c r="CN596" s="702" t="n">
        <f aca="false">SUM(CO596:DR596)</f>
        <v>0</v>
      </c>
      <c r="CO596" s="703" t="n">
        <v>0</v>
      </c>
      <c r="CP596" s="703"/>
      <c r="CQ596" s="703" t="n">
        <v>0</v>
      </c>
      <c r="CR596" s="703"/>
      <c r="CS596" s="703" t="n">
        <v>0</v>
      </c>
      <c r="CT596" s="703" t="n">
        <v>0</v>
      </c>
      <c r="CU596" s="703"/>
      <c r="CV596" s="703"/>
      <c r="CW596" s="703"/>
      <c r="CX596" s="703" t="n">
        <v>0</v>
      </c>
      <c r="CY596" s="703" t="n">
        <v>0</v>
      </c>
      <c r="CZ596" s="703" t="n">
        <v>0</v>
      </c>
      <c r="DA596" s="703"/>
      <c r="DB596" s="703"/>
      <c r="DC596" s="703"/>
      <c r="DD596" s="703"/>
      <c r="DE596" s="703" t="n">
        <v>0</v>
      </c>
      <c r="DF596" s="703"/>
      <c r="DG596" s="703" t="n">
        <v>0</v>
      </c>
      <c r="DH596" s="703" t="n">
        <v>0</v>
      </c>
      <c r="DI596" s="703" t="n">
        <v>0</v>
      </c>
      <c r="DJ596" s="703" t="n">
        <v>0</v>
      </c>
      <c r="DK596" s="703" t="n">
        <v>0</v>
      </c>
      <c r="DL596" s="703" t="n">
        <v>0</v>
      </c>
      <c r="DM596" s="703"/>
      <c r="DN596" s="703"/>
      <c r="DO596" s="703"/>
      <c r="DP596" s="703"/>
      <c r="DQ596" s="703"/>
      <c r="DR596" s="703"/>
      <c r="DS596" s="704" t="n">
        <f aca="false">CN596-V596</f>
        <v>0</v>
      </c>
      <c r="DT596" s="719" t="s">
        <v>1828</v>
      </c>
      <c r="DU596" s="48"/>
    </row>
    <row r="597" customFormat="false" ht="15" hidden="false" customHeight="true" outlineLevel="0" collapsed="false">
      <c r="A597" s="705" t="n">
        <f aca="false">A596+1</f>
        <v>588</v>
      </c>
      <c r="B597" s="706" t="s">
        <v>1099</v>
      </c>
      <c r="C597" s="706" t="s">
        <v>508</v>
      </c>
      <c r="D597" s="706" t="s">
        <v>14</v>
      </c>
      <c r="E597" s="243" t="n">
        <f aca="false">COUNTIF($G$10:$G$1856,$G597)</f>
        <v>1</v>
      </c>
      <c r="F597" s="717" t="s">
        <v>2046</v>
      </c>
      <c r="G597" s="717" t="s">
        <v>2046</v>
      </c>
      <c r="H597" s="707" t="s">
        <v>2047</v>
      </c>
      <c r="I597" s="708" t="s">
        <v>1171</v>
      </c>
      <c r="J597" s="707" t="s">
        <v>322</v>
      </c>
      <c r="K597" s="709" t="s">
        <v>369</v>
      </c>
      <c r="L597" s="707" t="s">
        <v>320</v>
      </c>
      <c r="M597" s="708" t="s">
        <v>1172</v>
      </c>
      <c r="N597" s="710" t="s">
        <v>934</v>
      </c>
      <c r="O597" s="512" t="n">
        <v>2</v>
      </c>
      <c r="P597" s="512" t="n">
        <v>1</v>
      </c>
      <c r="Q597" s="711" t="n">
        <v>0.00547</v>
      </c>
      <c r="R597" s="712"/>
      <c r="S597" s="715" t="n">
        <v>21.57</v>
      </c>
      <c r="T597" s="714" t="n">
        <v>21.57</v>
      </c>
      <c r="U597" s="715"/>
      <c r="V597" s="262" t="n">
        <f aca="false">SUM(W597:CI597)</f>
        <v>0</v>
      </c>
      <c r="W597" s="243" t="n">
        <v>0</v>
      </c>
      <c r="X597" s="243" t="n">
        <v>0</v>
      </c>
      <c r="Y597" s="243" t="n">
        <v>0</v>
      </c>
      <c r="Z597" s="243" t="n">
        <v>0</v>
      </c>
      <c r="AA597" s="243" t="n">
        <v>0</v>
      </c>
      <c r="AB597" s="243" t="n">
        <v>0</v>
      </c>
      <c r="AC597" s="243" t="n">
        <v>0</v>
      </c>
      <c r="AD597" s="243" t="n">
        <v>0</v>
      </c>
      <c r="AE597" s="243" t="n">
        <v>0</v>
      </c>
      <c r="AF597" s="243" t="n">
        <v>0</v>
      </c>
      <c r="AG597" s="243" t="n">
        <v>0</v>
      </c>
      <c r="AH597" s="518" t="n">
        <v>0</v>
      </c>
      <c r="AI597" s="243" t="n">
        <v>0</v>
      </c>
      <c r="AJ597" s="243" t="n">
        <v>0</v>
      </c>
      <c r="AK597" s="518" t="n">
        <v>0</v>
      </c>
      <c r="AL597" s="518" t="n">
        <v>0</v>
      </c>
      <c r="AM597" s="518" t="n">
        <v>0</v>
      </c>
      <c r="AN597" s="518" t="n">
        <v>0</v>
      </c>
      <c r="AO597" s="518" t="n">
        <v>0</v>
      </c>
      <c r="AP597" s="518" t="n">
        <v>0</v>
      </c>
      <c r="AQ597" s="518" t="n">
        <v>0</v>
      </c>
      <c r="AR597" s="518" t="n">
        <v>0</v>
      </c>
      <c r="AS597" s="518" t="n">
        <v>0</v>
      </c>
      <c r="AT597" s="518" t="n">
        <v>0</v>
      </c>
      <c r="AU597" s="518" t="n">
        <v>0</v>
      </c>
      <c r="AV597" s="518" t="n">
        <v>0</v>
      </c>
      <c r="AW597" s="518" t="n">
        <v>0</v>
      </c>
      <c r="AX597" s="518" t="n">
        <v>0</v>
      </c>
      <c r="AY597" s="518" t="n">
        <v>0</v>
      </c>
      <c r="AZ597" s="518" t="n">
        <v>0</v>
      </c>
      <c r="BA597" s="518" t="n">
        <v>0</v>
      </c>
      <c r="BB597" s="518" t="n">
        <v>0</v>
      </c>
      <c r="BC597" s="518" t="n">
        <v>0</v>
      </c>
      <c r="BD597" s="518" t="n">
        <v>0</v>
      </c>
      <c r="BE597" s="518" t="n">
        <v>0</v>
      </c>
      <c r="BF597" s="518" t="n">
        <v>0</v>
      </c>
      <c r="BG597" s="518" t="n">
        <v>0</v>
      </c>
      <c r="BH597" s="518" t="n">
        <v>0</v>
      </c>
      <c r="BI597" s="518" t="n">
        <v>0</v>
      </c>
      <c r="BJ597" s="518"/>
      <c r="BK597" s="518"/>
      <c r="BL597" s="518" t="n">
        <v>0</v>
      </c>
      <c r="BM597" s="518"/>
      <c r="BN597" s="518"/>
      <c r="BO597" s="518"/>
      <c r="BP597" s="518"/>
      <c r="BQ597" s="518"/>
      <c r="BR597" s="518"/>
      <c r="BS597" s="518"/>
      <c r="BT597" s="518"/>
      <c r="BU597" s="518"/>
      <c r="BV597" s="518" t="n">
        <v>0</v>
      </c>
      <c r="BW597" s="518" t="n">
        <v>0</v>
      </c>
      <c r="BX597" s="518" t="n">
        <v>0</v>
      </c>
      <c r="BY597" s="518" t="n">
        <v>0</v>
      </c>
      <c r="BZ597" s="518" t="n">
        <v>0</v>
      </c>
      <c r="CA597" s="518" t="n">
        <v>0</v>
      </c>
      <c r="CB597" s="518" t="n">
        <v>0</v>
      </c>
      <c r="CC597" s="518" t="n">
        <v>0</v>
      </c>
      <c r="CD597" s="518" t="n">
        <v>0</v>
      </c>
      <c r="CE597" s="518" t="n">
        <v>0</v>
      </c>
      <c r="CF597" s="518" t="n">
        <v>0</v>
      </c>
      <c r="CG597" s="518" t="n">
        <v>0</v>
      </c>
      <c r="CH597" s="518"/>
      <c r="CI597" s="716"/>
      <c r="CL597" s="48" t="n">
        <v>0</v>
      </c>
      <c r="CM597" s="48" t="n">
        <f aca="false">CL597-V597</f>
        <v>0</v>
      </c>
      <c r="CN597" s="702" t="n">
        <f aca="false">SUM(CO597:DR597)</f>
        <v>0</v>
      </c>
      <c r="CO597" s="703" t="n">
        <v>0</v>
      </c>
      <c r="CP597" s="703"/>
      <c r="CQ597" s="703" t="n">
        <v>0</v>
      </c>
      <c r="CR597" s="703"/>
      <c r="CS597" s="703" t="n">
        <v>0</v>
      </c>
      <c r="CT597" s="703" t="n">
        <v>0</v>
      </c>
      <c r="CU597" s="703"/>
      <c r="CV597" s="703"/>
      <c r="CW597" s="703"/>
      <c r="CX597" s="703" t="n">
        <v>0</v>
      </c>
      <c r="CY597" s="703" t="n">
        <v>0</v>
      </c>
      <c r="CZ597" s="703" t="n">
        <v>0</v>
      </c>
      <c r="DA597" s="703"/>
      <c r="DB597" s="703"/>
      <c r="DC597" s="703"/>
      <c r="DD597" s="703"/>
      <c r="DE597" s="703" t="n">
        <v>0</v>
      </c>
      <c r="DF597" s="703"/>
      <c r="DG597" s="703" t="n">
        <v>0</v>
      </c>
      <c r="DH597" s="703" t="n">
        <v>0</v>
      </c>
      <c r="DI597" s="703" t="n">
        <v>0</v>
      </c>
      <c r="DJ597" s="703" t="n">
        <v>0</v>
      </c>
      <c r="DK597" s="703" t="n">
        <v>0</v>
      </c>
      <c r="DL597" s="703" t="n">
        <v>0</v>
      </c>
      <c r="DM597" s="703"/>
      <c r="DN597" s="703"/>
      <c r="DO597" s="703"/>
      <c r="DP597" s="703"/>
      <c r="DQ597" s="703"/>
      <c r="DR597" s="703"/>
      <c r="DS597" s="704" t="n">
        <f aca="false">CN597-V597</f>
        <v>0</v>
      </c>
      <c r="DT597" s="719" t="s">
        <v>1828</v>
      </c>
      <c r="DU597" s="48"/>
    </row>
    <row r="598" customFormat="false" ht="15" hidden="false" customHeight="true" outlineLevel="0" collapsed="false">
      <c r="A598" s="705" t="n">
        <f aca="false">A597+1</f>
        <v>589</v>
      </c>
      <c r="B598" s="706" t="s">
        <v>1099</v>
      </c>
      <c r="C598" s="706" t="s">
        <v>508</v>
      </c>
      <c r="D598" s="706" t="s">
        <v>14</v>
      </c>
      <c r="E598" s="243" t="n">
        <f aca="false">COUNTIF($G$10:$G$1856,$G598)</f>
        <v>1</v>
      </c>
      <c r="F598" s="717" t="s">
        <v>2048</v>
      </c>
      <c r="G598" s="717" t="s">
        <v>2048</v>
      </c>
      <c r="H598" s="707" t="s">
        <v>2049</v>
      </c>
      <c r="I598" s="708" t="s">
        <v>1175</v>
      </c>
      <c r="J598" s="707" t="s">
        <v>322</v>
      </c>
      <c r="K598" s="709" t="s">
        <v>369</v>
      </c>
      <c r="L598" s="707" t="s">
        <v>320</v>
      </c>
      <c r="M598" s="708" t="s">
        <v>1176</v>
      </c>
      <c r="N598" s="710" t="s">
        <v>934</v>
      </c>
      <c r="O598" s="512" t="n">
        <v>1</v>
      </c>
      <c r="P598" s="512" t="n">
        <v>1</v>
      </c>
      <c r="Q598" s="711" t="n">
        <v>0.00976</v>
      </c>
      <c r="R598" s="712"/>
      <c r="S598" s="715" t="n">
        <v>38.48</v>
      </c>
      <c r="T598" s="714" t="n">
        <v>38.48</v>
      </c>
      <c r="U598" s="715"/>
      <c r="V598" s="262" t="n">
        <f aca="false">SUM(W598:CI598)</f>
        <v>0</v>
      </c>
      <c r="W598" s="243" t="n">
        <v>0</v>
      </c>
      <c r="X598" s="243" t="n">
        <v>0</v>
      </c>
      <c r="Y598" s="243" t="n">
        <v>0</v>
      </c>
      <c r="Z598" s="243" t="n">
        <v>0</v>
      </c>
      <c r="AA598" s="243" t="n">
        <v>0</v>
      </c>
      <c r="AB598" s="243" t="n">
        <v>0</v>
      </c>
      <c r="AC598" s="243" t="n">
        <v>0</v>
      </c>
      <c r="AD598" s="243" t="n">
        <v>0</v>
      </c>
      <c r="AE598" s="243" t="n">
        <v>0</v>
      </c>
      <c r="AF598" s="243" t="n">
        <v>0</v>
      </c>
      <c r="AG598" s="243" t="n">
        <v>0</v>
      </c>
      <c r="AH598" s="518" t="n">
        <v>0</v>
      </c>
      <c r="AI598" s="243" t="n">
        <v>0</v>
      </c>
      <c r="AJ598" s="243" t="n">
        <v>0</v>
      </c>
      <c r="AK598" s="518" t="n">
        <v>0</v>
      </c>
      <c r="AL598" s="518" t="n">
        <v>0</v>
      </c>
      <c r="AM598" s="518" t="n">
        <v>0</v>
      </c>
      <c r="AN598" s="518" t="n">
        <v>0</v>
      </c>
      <c r="AO598" s="518" t="n">
        <v>0</v>
      </c>
      <c r="AP598" s="518" t="n">
        <v>0</v>
      </c>
      <c r="AQ598" s="518" t="n">
        <v>0</v>
      </c>
      <c r="AR598" s="518" t="n">
        <v>0</v>
      </c>
      <c r="AS598" s="518" t="n">
        <v>0</v>
      </c>
      <c r="AT598" s="518" t="n">
        <v>0</v>
      </c>
      <c r="AU598" s="518" t="n">
        <v>0</v>
      </c>
      <c r="AV598" s="518" t="n">
        <v>0</v>
      </c>
      <c r="AW598" s="518" t="n">
        <v>0</v>
      </c>
      <c r="AX598" s="518" t="n">
        <v>0</v>
      </c>
      <c r="AY598" s="518" t="n">
        <v>0</v>
      </c>
      <c r="AZ598" s="518" t="n">
        <v>0</v>
      </c>
      <c r="BA598" s="518" t="n">
        <v>0</v>
      </c>
      <c r="BB598" s="518" t="n">
        <v>0</v>
      </c>
      <c r="BC598" s="518" t="n">
        <v>0</v>
      </c>
      <c r="BD598" s="518" t="n">
        <v>0</v>
      </c>
      <c r="BE598" s="518" t="n">
        <v>0</v>
      </c>
      <c r="BF598" s="518" t="n">
        <v>0</v>
      </c>
      <c r="BG598" s="518" t="n">
        <v>0</v>
      </c>
      <c r="BH598" s="518" t="n">
        <v>0</v>
      </c>
      <c r="BI598" s="518" t="n">
        <v>0</v>
      </c>
      <c r="BJ598" s="518"/>
      <c r="BK598" s="518"/>
      <c r="BL598" s="518" t="n">
        <v>0</v>
      </c>
      <c r="BM598" s="518"/>
      <c r="BN598" s="518"/>
      <c r="BO598" s="518"/>
      <c r="BP598" s="518"/>
      <c r="BQ598" s="518"/>
      <c r="BR598" s="518"/>
      <c r="BS598" s="518"/>
      <c r="BT598" s="518"/>
      <c r="BU598" s="518"/>
      <c r="BV598" s="518" t="n">
        <v>0</v>
      </c>
      <c r="BW598" s="518" t="n">
        <v>0</v>
      </c>
      <c r="BX598" s="518" t="n">
        <v>0</v>
      </c>
      <c r="BY598" s="518" t="n">
        <v>0</v>
      </c>
      <c r="BZ598" s="518" t="n">
        <v>0</v>
      </c>
      <c r="CA598" s="518" t="n">
        <v>0</v>
      </c>
      <c r="CB598" s="518" t="n">
        <v>0</v>
      </c>
      <c r="CC598" s="518" t="n">
        <v>0</v>
      </c>
      <c r="CD598" s="518" t="n">
        <v>0</v>
      </c>
      <c r="CE598" s="518" t="n">
        <v>0</v>
      </c>
      <c r="CF598" s="518" t="n">
        <v>0</v>
      </c>
      <c r="CG598" s="518" t="n">
        <v>0</v>
      </c>
      <c r="CH598" s="518"/>
      <c r="CI598" s="716"/>
      <c r="CL598" s="48" t="n">
        <v>0</v>
      </c>
      <c r="CM598" s="48" t="n">
        <f aca="false">CL598-V598</f>
        <v>0</v>
      </c>
      <c r="CN598" s="702" t="n">
        <f aca="false">SUM(CO598:DR598)</f>
        <v>0</v>
      </c>
      <c r="CO598" s="703" t="n">
        <v>0</v>
      </c>
      <c r="CP598" s="703"/>
      <c r="CQ598" s="703" t="n">
        <v>0</v>
      </c>
      <c r="CR598" s="703"/>
      <c r="CS598" s="703" t="n">
        <v>0</v>
      </c>
      <c r="CT598" s="703" t="n">
        <v>0</v>
      </c>
      <c r="CU598" s="703"/>
      <c r="CV598" s="703"/>
      <c r="CW598" s="703"/>
      <c r="CX598" s="703" t="n">
        <v>0</v>
      </c>
      <c r="CY598" s="703" t="n">
        <v>0</v>
      </c>
      <c r="CZ598" s="703" t="n">
        <v>0</v>
      </c>
      <c r="DA598" s="703"/>
      <c r="DB598" s="703"/>
      <c r="DC598" s="703"/>
      <c r="DD598" s="703"/>
      <c r="DE598" s="703" t="n">
        <v>0</v>
      </c>
      <c r="DF598" s="703"/>
      <c r="DG598" s="703" t="n">
        <v>0</v>
      </c>
      <c r="DH598" s="703" t="n">
        <v>0</v>
      </c>
      <c r="DI598" s="703" t="n">
        <v>0</v>
      </c>
      <c r="DJ598" s="703" t="n">
        <v>0</v>
      </c>
      <c r="DK598" s="703" t="n">
        <v>0</v>
      </c>
      <c r="DL598" s="703" t="n">
        <v>0</v>
      </c>
      <c r="DM598" s="703"/>
      <c r="DN598" s="703"/>
      <c r="DO598" s="703"/>
      <c r="DP598" s="703"/>
      <c r="DQ598" s="703"/>
      <c r="DR598" s="703"/>
      <c r="DS598" s="704" t="n">
        <f aca="false">CN598-V598</f>
        <v>0</v>
      </c>
      <c r="DT598" s="719" t="s">
        <v>1828</v>
      </c>
      <c r="DU598" s="48"/>
    </row>
    <row r="599" customFormat="false" ht="15" hidden="false" customHeight="true" outlineLevel="0" collapsed="false">
      <c r="A599" s="705" t="n">
        <f aca="false">A598+1</f>
        <v>590</v>
      </c>
      <c r="B599" s="706" t="s">
        <v>1099</v>
      </c>
      <c r="C599" s="706" t="s">
        <v>508</v>
      </c>
      <c r="D599" s="706" t="s">
        <v>14</v>
      </c>
      <c r="E599" s="243" t="n">
        <f aca="false">COUNTIF($G$10:$G$1856,$G599)</f>
        <v>1</v>
      </c>
      <c r="F599" s="717" t="s">
        <v>2050</v>
      </c>
      <c r="G599" s="717" t="s">
        <v>2050</v>
      </c>
      <c r="H599" s="707" t="s">
        <v>2051</v>
      </c>
      <c r="I599" s="708" t="s">
        <v>1179</v>
      </c>
      <c r="J599" s="707" t="s">
        <v>322</v>
      </c>
      <c r="K599" s="709" t="s">
        <v>369</v>
      </c>
      <c r="L599" s="707" t="s">
        <v>320</v>
      </c>
      <c r="M599" s="708" t="s">
        <v>1180</v>
      </c>
      <c r="N599" s="710" t="s">
        <v>934</v>
      </c>
      <c r="O599" s="512" t="n">
        <v>1</v>
      </c>
      <c r="P599" s="512" t="n">
        <v>1</v>
      </c>
      <c r="Q599" s="711" t="n">
        <v>0.0059</v>
      </c>
      <c r="R599" s="712"/>
      <c r="S599" s="715" t="n">
        <v>23.27</v>
      </c>
      <c r="T599" s="714" t="n">
        <v>23.27</v>
      </c>
      <c r="U599" s="715"/>
      <c r="V599" s="262" t="n">
        <f aca="false">SUM(W599:CI599)</f>
        <v>1</v>
      </c>
      <c r="W599" s="243" t="n">
        <v>0</v>
      </c>
      <c r="X599" s="243" t="n">
        <v>0</v>
      </c>
      <c r="Y599" s="243" t="n">
        <v>0</v>
      </c>
      <c r="Z599" s="243" t="n">
        <v>0</v>
      </c>
      <c r="AA599" s="243" t="n">
        <v>0</v>
      </c>
      <c r="AB599" s="243" t="n">
        <v>0</v>
      </c>
      <c r="AC599" s="243" t="n">
        <v>0</v>
      </c>
      <c r="AD599" s="243" t="n">
        <v>0</v>
      </c>
      <c r="AE599" s="243" t="n">
        <v>0</v>
      </c>
      <c r="AF599" s="243" t="n">
        <v>0</v>
      </c>
      <c r="AG599" s="243" t="n">
        <v>1</v>
      </c>
      <c r="AH599" s="518" t="n">
        <v>0</v>
      </c>
      <c r="AI599" s="243" t="n">
        <v>0</v>
      </c>
      <c r="AJ599" s="243" t="n">
        <v>0</v>
      </c>
      <c r="AK599" s="518" t="n">
        <v>0</v>
      </c>
      <c r="AL599" s="518" t="n">
        <v>0</v>
      </c>
      <c r="AM599" s="518" t="n">
        <v>0</v>
      </c>
      <c r="AN599" s="518" t="n">
        <v>0</v>
      </c>
      <c r="AO599" s="518" t="n">
        <v>0</v>
      </c>
      <c r="AP599" s="518" t="n">
        <v>0</v>
      </c>
      <c r="AQ599" s="518" t="n">
        <v>0</v>
      </c>
      <c r="AR599" s="518" t="n">
        <v>0</v>
      </c>
      <c r="AS599" s="518" t="n">
        <v>0</v>
      </c>
      <c r="AT599" s="518" t="n">
        <v>0</v>
      </c>
      <c r="AU599" s="518" t="n">
        <v>0</v>
      </c>
      <c r="AV599" s="518" t="n">
        <v>0</v>
      </c>
      <c r="AW599" s="518" t="n">
        <v>0</v>
      </c>
      <c r="AX599" s="518" t="n">
        <v>0</v>
      </c>
      <c r="AY599" s="518" t="n">
        <v>0</v>
      </c>
      <c r="AZ599" s="518" t="n">
        <v>0</v>
      </c>
      <c r="BA599" s="518" t="n">
        <v>0</v>
      </c>
      <c r="BB599" s="518" t="n">
        <v>0</v>
      </c>
      <c r="BC599" s="518" t="n">
        <v>0</v>
      </c>
      <c r="BD599" s="518" t="n">
        <v>0</v>
      </c>
      <c r="BE599" s="518" t="n">
        <v>0</v>
      </c>
      <c r="BF599" s="518" t="n">
        <v>0</v>
      </c>
      <c r="BG599" s="518" t="n">
        <v>0</v>
      </c>
      <c r="BH599" s="518" t="n">
        <v>0</v>
      </c>
      <c r="BI599" s="518" t="n">
        <v>0</v>
      </c>
      <c r="BJ599" s="518"/>
      <c r="BK599" s="518"/>
      <c r="BL599" s="518" t="n">
        <v>0</v>
      </c>
      <c r="BM599" s="518"/>
      <c r="BN599" s="518"/>
      <c r="BO599" s="518"/>
      <c r="BP599" s="518"/>
      <c r="BQ599" s="518"/>
      <c r="BR599" s="518"/>
      <c r="BS599" s="518"/>
      <c r="BT599" s="518"/>
      <c r="BU599" s="518"/>
      <c r="BV599" s="518" t="n">
        <v>0</v>
      </c>
      <c r="BW599" s="518" t="n">
        <v>0</v>
      </c>
      <c r="BX599" s="518" t="n">
        <v>0</v>
      </c>
      <c r="BY599" s="518" t="n">
        <v>0</v>
      </c>
      <c r="BZ599" s="518" t="n">
        <v>0</v>
      </c>
      <c r="CA599" s="518" t="n">
        <v>0</v>
      </c>
      <c r="CB599" s="518" t="n">
        <v>0</v>
      </c>
      <c r="CC599" s="518" t="n">
        <v>0</v>
      </c>
      <c r="CD599" s="518" t="n">
        <v>0</v>
      </c>
      <c r="CE599" s="518" t="n">
        <v>0</v>
      </c>
      <c r="CF599" s="518" t="n">
        <v>0</v>
      </c>
      <c r="CG599" s="518" t="n">
        <v>0</v>
      </c>
      <c r="CH599" s="518"/>
      <c r="CI599" s="716"/>
      <c r="CL599" s="48" t="n">
        <v>1</v>
      </c>
      <c r="CM599" s="48" t="n">
        <f aca="false">CL599-V599</f>
        <v>0</v>
      </c>
      <c r="CN599" s="702" t="n">
        <f aca="false">SUM(CO599:DR599)</f>
        <v>1</v>
      </c>
      <c r="CO599" s="703" t="n">
        <v>0</v>
      </c>
      <c r="CP599" s="703"/>
      <c r="CQ599" s="703" t="n">
        <v>0</v>
      </c>
      <c r="CR599" s="703"/>
      <c r="CS599" s="703" t="n">
        <v>0</v>
      </c>
      <c r="CT599" s="703" t="n">
        <v>0</v>
      </c>
      <c r="CU599" s="703"/>
      <c r="CV599" s="703"/>
      <c r="CW599" s="703"/>
      <c r="CX599" s="703" t="n">
        <v>0</v>
      </c>
      <c r="CY599" s="703" t="n">
        <v>1</v>
      </c>
      <c r="CZ599" s="703" t="n">
        <v>0</v>
      </c>
      <c r="DA599" s="703"/>
      <c r="DB599" s="703"/>
      <c r="DC599" s="703"/>
      <c r="DD599" s="703"/>
      <c r="DE599" s="703" t="n">
        <v>0</v>
      </c>
      <c r="DF599" s="703"/>
      <c r="DG599" s="703" t="n">
        <v>0</v>
      </c>
      <c r="DH599" s="703" t="n">
        <v>0</v>
      </c>
      <c r="DI599" s="703" t="n">
        <v>0</v>
      </c>
      <c r="DJ599" s="703" t="n">
        <v>0</v>
      </c>
      <c r="DK599" s="703" t="n">
        <v>0</v>
      </c>
      <c r="DL599" s="703" t="n">
        <v>0</v>
      </c>
      <c r="DM599" s="703"/>
      <c r="DN599" s="703"/>
      <c r="DO599" s="703"/>
      <c r="DP599" s="703"/>
      <c r="DQ599" s="703"/>
      <c r="DR599" s="703"/>
      <c r="DS599" s="704" t="n">
        <f aca="false">CN599-V599</f>
        <v>0</v>
      </c>
      <c r="DT599" s="719" t="s">
        <v>1828</v>
      </c>
      <c r="DU599" s="48"/>
    </row>
    <row r="600" customFormat="false" ht="15" hidden="false" customHeight="true" outlineLevel="0" collapsed="false">
      <c r="A600" s="705" t="n">
        <f aca="false">A599+1</f>
        <v>591</v>
      </c>
      <c r="B600" s="706" t="s">
        <v>1099</v>
      </c>
      <c r="C600" s="706" t="s">
        <v>508</v>
      </c>
      <c r="D600" s="706" t="s">
        <v>14</v>
      </c>
      <c r="E600" s="243" t="n">
        <f aca="false">COUNTIF($G$10:$G$1856,$G600)</f>
        <v>1</v>
      </c>
      <c r="F600" s="717" t="s">
        <v>2052</v>
      </c>
      <c r="G600" s="717" t="s">
        <v>2052</v>
      </c>
      <c r="H600" s="707" t="s">
        <v>2053</v>
      </c>
      <c r="I600" s="708" t="s">
        <v>997</v>
      </c>
      <c r="J600" s="707" t="s">
        <v>322</v>
      </c>
      <c r="K600" s="709" t="s">
        <v>369</v>
      </c>
      <c r="L600" s="707" t="s">
        <v>320</v>
      </c>
      <c r="M600" s="708" t="s">
        <v>1183</v>
      </c>
      <c r="N600" s="710" t="s">
        <v>934</v>
      </c>
      <c r="O600" s="512" t="n">
        <v>2</v>
      </c>
      <c r="P600" s="512" t="n">
        <v>1</v>
      </c>
      <c r="Q600" s="711" t="n">
        <v>0.00276</v>
      </c>
      <c r="R600" s="712"/>
      <c r="S600" s="715" t="n">
        <v>10.88</v>
      </c>
      <c r="T600" s="714" t="n">
        <v>10.88</v>
      </c>
      <c r="U600" s="715"/>
      <c r="V600" s="262" t="n">
        <f aca="false">SUM(W600:CI600)</f>
        <v>0</v>
      </c>
      <c r="W600" s="243" t="n">
        <v>0</v>
      </c>
      <c r="X600" s="243" t="n">
        <v>0</v>
      </c>
      <c r="Y600" s="243" t="n">
        <v>0</v>
      </c>
      <c r="Z600" s="243" t="n">
        <v>0</v>
      </c>
      <c r="AA600" s="243" t="n">
        <v>0</v>
      </c>
      <c r="AB600" s="243" t="n">
        <v>0</v>
      </c>
      <c r="AC600" s="243" t="n">
        <v>0</v>
      </c>
      <c r="AD600" s="243" t="n">
        <v>0</v>
      </c>
      <c r="AE600" s="243" t="n">
        <v>0</v>
      </c>
      <c r="AF600" s="243" t="n">
        <v>0</v>
      </c>
      <c r="AG600" s="243" t="n">
        <v>0</v>
      </c>
      <c r="AH600" s="518" t="n">
        <v>0</v>
      </c>
      <c r="AI600" s="243" t="n">
        <v>0</v>
      </c>
      <c r="AJ600" s="243" t="n">
        <v>0</v>
      </c>
      <c r="AK600" s="518" t="n">
        <v>0</v>
      </c>
      <c r="AL600" s="518" t="n">
        <v>0</v>
      </c>
      <c r="AM600" s="518" t="n">
        <v>0</v>
      </c>
      <c r="AN600" s="518" t="n">
        <v>0</v>
      </c>
      <c r="AO600" s="518" t="n">
        <v>0</v>
      </c>
      <c r="AP600" s="518" t="n">
        <v>0</v>
      </c>
      <c r="AQ600" s="518" t="n">
        <v>0</v>
      </c>
      <c r="AR600" s="518" t="n">
        <v>0</v>
      </c>
      <c r="AS600" s="518" t="n">
        <v>0</v>
      </c>
      <c r="AT600" s="518" t="n">
        <v>0</v>
      </c>
      <c r="AU600" s="518" t="n">
        <v>0</v>
      </c>
      <c r="AV600" s="518" t="n">
        <v>0</v>
      </c>
      <c r="AW600" s="518" t="n">
        <v>0</v>
      </c>
      <c r="AX600" s="518" t="n">
        <v>0</v>
      </c>
      <c r="AY600" s="518" t="n">
        <v>0</v>
      </c>
      <c r="AZ600" s="518" t="n">
        <v>0</v>
      </c>
      <c r="BA600" s="518" t="n">
        <v>0</v>
      </c>
      <c r="BB600" s="518" t="n">
        <v>0</v>
      </c>
      <c r="BC600" s="518" t="n">
        <v>0</v>
      </c>
      <c r="BD600" s="518" t="n">
        <v>0</v>
      </c>
      <c r="BE600" s="518" t="n">
        <v>0</v>
      </c>
      <c r="BF600" s="518" t="n">
        <v>0</v>
      </c>
      <c r="BG600" s="518" t="n">
        <v>0</v>
      </c>
      <c r="BH600" s="518" t="n">
        <v>0</v>
      </c>
      <c r="BI600" s="518" t="n">
        <v>0</v>
      </c>
      <c r="BJ600" s="518"/>
      <c r="BK600" s="518"/>
      <c r="BL600" s="518" t="n">
        <v>0</v>
      </c>
      <c r="BM600" s="518"/>
      <c r="BN600" s="518"/>
      <c r="BO600" s="518"/>
      <c r="BP600" s="518"/>
      <c r="BQ600" s="518"/>
      <c r="BR600" s="518"/>
      <c r="BS600" s="518"/>
      <c r="BT600" s="518"/>
      <c r="BU600" s="518"/>
      <c r="BV600" s="518" t="n">
        <v>0</v>
      </c>
      <c r="BW600" s="518" t="n">
        <v>0</v>
      </c>
      <c r="BX600" s="518" t="n">
        <v>0</v>
      </c>
      <c r="BY600" s="518" t="n">
        <v>0</v>
      </c>
      <c r="BZ600" s="518" t="n">
        <v>0</v>
      </c>
      <c r="CA600" s="518" t="n">
        <v>0</v>
      </c>
      <c r="CB600" s="518" t="n">
        <v>0</v>
      </c>
      <c r="CC600" s="518" t="n">
        <v>0</v>
      </c>
      <c r="CD600" s="518" t="n">
        <v>0</v>
      </c>
      <c r="CE600" s="518" t="n">
        <v>0</v>
      </c>
      <c r="CF600" s="518" t="n">
        <v>0</v>
      </c>
      <c r="CG600" s="518" t="n">
        <v>0</v>
      </c>
      <c r="CH600" s="518"/>
      <c r="CI600" s="716"/>
      <c r="CL600" s="48" t="n">
        <v>0</v>
      </c>
      <c r="CM600" s="48" t="n">
        <f aca="false">CL600-V600</f>
        <v>0</v>
      </c>
      <c r="CN600" s="702" t="n">
        <f aca="false">SUM(CO600:DR600)</f>
        <v>0</v>
      </c>
      <c r="CO600" s="703" t="n">
        <v>0</v>
      </c>
      <c r="CP600" s="703"/>
      <c r="CQ600" s="703" t="n">
        <v>0</v>
      </c>
      <c r="CR600" s="703"/>
      <c r="CS600" s="703" t="n">
        <v>0</v>
      </c>
      <c r="CT600" s="703" t="n">
        <v>0</v>
      </c>
      <c r="CU600" s="703"/>
      <c r="CV600" s="703"/>
      <c r="CW600" s="703"/>
      <c r="CX600" s="703" t="n">
        <v>0</v>
      </c>
      <c r="CY600" s="703" t="n">
        <v>0</v>
      </c>
      <c r="CZ600" s="703" t="n">
        <v>0</v>
      </c>
      <c r="DA600" s="703"/>
      <c r="DB600" s="703"/>
      <c r="DC600" s="703"/>
      <c r="DD600" s="703"/>
      <c r="DE600" s="703" t="n">
        <v>0</v>
      </c>
      <c r="DF600" s="703"/>
      <c r="DG600" s="703" t="n">
        <v>0</v>
      </c>
      <c r="DH600" s="703" t="n">
        <v>0</v>
      </c>
      <c r="DI600" s="703" t="n">
        <v>0</v>
      </c>
      <c r="DJ600" s="703" t="n">
        <v>0</v>
      </c>
      <c r="DK600" s="703" t="n">
        <v>0</v>
      </c>
      <c r="DL600" s="703" t="n">
        <v>0</v>
      </c>
      <c r="DM600" s="703"/>
      <c r="DN600" s="703"/>
      <c r="DO600" s="703"/>
      <c r="DP600" s="703"/>
      <c r="DQ600" s="703"/>
      <c r="DR600" s="703"/>
      <c r="DS600" s="704" t="n">
        <f aca="false">CN600-V600</f>
        <v>0</v>
      </c>
      <c r="DT600" s="719" t="s">
        <v>1828</v>
      </c>
      <c r="DU600" s="48"/>
    </row>
    <row r="601" customFormat="false" ht="15" hidden="false" customHeight="true" outlineLevel="0" collapsed="false">
      <c r="A601" s="705" t="n">
        <f aca="false">A600+1</f>
        <v>592</v>
      </c>
      <c r="B601" s="706" t="s">
        <v>1099</v>
      </c>
      <c r="C601" s="706" t="s">
        <v>508</v>
      </c>
      <c r="D601" s="706" t="s">
        <v>14</v>
      </c>
      <c r="E601" s="243" t="n">
        <f aca="false">COUNTIF($G$10:$G$1856,$G601)</f>
        <v>1</v>
      </c>
      <c r="F601" s="717" t="s">
        <v>2054</v>
      </c>
      <c r="G601" s="717" t="s">
        <v>2054</v>
      </c>
      <c r="H601" s="707" t="s">
        <v>2055</v>
      </c>
      <c r="I601" s="708" t="s">
        <v>1186</v>
      </c>
      <c r="J601" s="707" t="s">
        <v>322</v>
      </c>
      <c r="K601" s="709" t="s">
        <v>369</v>
      </c>
      <c r="L601" s="707" t="s">
        <v>320</v>
      </c>
      <c r="M601" s="708" t="s">
        <v>1187</v>
      </c>
      <c r="N601" s="710" t="s">
        <v>934</v>
      </c>
      <c r="O601" s="512" t="n">
        <v>1</v>
      </c>
      <c r="P601" s="512" t="n">
        <v>1</v>
      </c>
      <c r="Q601" s="711" t="n">
        <v>0.00238</v>
      </c>
      <c r="R601" s="712"/>
      <c r="S601" s="715" t="n">
        <v>9.38</v>
      </c>
      <c r="T601" s="714" t="n">
        <v>9.38</v>
      </c>
      <c r="U601" s="715"/>
      <c r="V601" s="262" t="n">
        <f aca="false">SUM(W601:CI601)</f>
        <v>0</v>
      </c>
      <c r="W601" s="243" t="n">
        <v>0</v>
      </c>
      <c r="X601" s="243" t="n">
        <v>0</v>
      </c>
      <c r="Y601" s="243" t="n">
        <v>0</v>
      </c>
      <c r="Z601" s="243" t="n">
        <v>0</v>
      </c>
      <c r="AA601" s="243" t="n">
        <v>0</v>
      </c>
      <c r="AB601" s="243" t="n">
        <v>0</v>
      </c>
      <c r="AC601" s="243" t="n">
        <v>0</v>
      </c>
      <c r="AD601" s="243" t="n">
        <v>0</v>
      </c>
      <c r="AE601" s="243" t="n">
        <v>0</v>
      </c>
      <c r="AF601" s="243" t="n">
        <v>0</v>
      </c>
      <c r="AG601" s="243" t="n">
        <v>0</v>
      </c>
      <c r="AH601" s="518" t="n">
        <v>0</v>
      </c>
      <c r="AI601" s="243" t="n">
        <v>0</v>
      </c>
      <c r="AJ601" s="243" t="n">
        <v>0</v>
      </c>
      <c r="AK601" s="518" t="n">
        <v>0</v>
      </c>
      <c r="AL601" s="518" t="n">
        <v>0</v>
      </c>
      <c r="AM601" s="518" t="n">
        <v>0</v>
      </c>
      <c r="AN601" s="518" t="n">
        <v>0</v>
      </c>
      <c r="AO601" s="518" t="n">
        <v>0</v>
      </c>
      <c r="AP601" s="518" t="n">
        <v>0</v>
      </c>
      <c r="AQ601" s="518" t="n">
        <v>0</v>
      </c>
      <c r="AR601" s="518" t="n">
        <v>0</v>
      </c>
      <c r="AS601" s="518" t="n">
        <v>0</v>
      </c>
      <c r="AT601" s="518" t="n">
        <v>0</v>
      </c>
      <c r="AU601" s="518" t="n">
        <v>0</v>
      </c>
      <c r="AV601" s="518" t="n">
        <v>0</v>
      </c>
      <c r="AW601" s="518" t="n">
        <v>0</v>
      </c>
      <c r="AX601" s="518" t="n">
        <v>0</v>
      </c>
      <c r="AY601" s="518" t="n">
        <v>0</v>
      </c>
      <c r="AZ601" s="518" t="n">
        <v>0</v>
      </c>
      <c r="BA601" s="518" t="n">
        <v>0</v>
      </c>
      <c r="BB601" s="518" t="n">
        <v>0</v>
      </c>
      <c r="BC601" s="518" t="n">
        <v>0</v>
      </c>
      <c r="BD601" s="518" t="n">
        <v>0</v>
      </c>
      <c r="BE601" s="518" t="n">
        <v>0</v>
      </c>
      <c r="BF601" s="518" t="n">
        <v>0</v>
      </c>
      <c r="BG601" s="518" t="n">
        <v>0</v>
      </c>
      <c r="BH601" s="518" t="n">
        <v>0</v>
      </c>
      <c r="BI601" s="518" t="n">
        <v>0</v>
      </c>
      <c r="BJ601" s="518"/>
      <c r="BK601" s="518"/>
      <c r="BL601" s="518" t="n">
        <v>0</v>
      </c>
      <c r="BM601" s="518"/>
      <c r="BN601" s="518"/>
      <c r="BO601" s="518"/>
      <c r="BP601" s="518"/>
      <c r="BQ601" s="518"/>
      <c r="BR601" s="518"/>
      <c r="BS601" s="518"/>
      <c r="BT601" s="518"/>
      <c r="BU601" s="518"/>
      <c r="BV601" s="518" t="n">
        <v>0</v>
      </c>
      <c r="BW601" s="518" t="n">
        <v>0</v>
      </c>
      <c r="BX601" s="518" t="n">
        <v>0</v>
      </c>
      <c r="BY601" s="518" t="n">
        <v>0</v>
      </c>
      <c r="BZ601" s="518" t="n">
        <v>0</v>
      </c>
      <c r="CA601" s="518" t="n">
        <v>0</v>
      </c>
      <c r="CB601" s="518" t="n">
        <v>0</v>
      </c>
      <c r="CC601" s="518" t="n">
        <v>0</v>
      </c>
      <c r="CD601" s="518" t="n">
        <v>0</v>
      </c>
      <c r="CE601" s="518" t="n">
        <v>0</v>
      </c>
      <c r="CF601" s="518" t="n">
        <v>0</v>
      </c>
      <c r="CG601" s="518" t="n">
        <v>0</v>
      </c>
      <c r="CH601" s="518"/>
      <c r="CI601" s="716"/>
      <c r="CL601" s="48" t="n">
        <v>0</v>
      </c>
      <c r="CM601" s="48" t="n">
        <f aca="false">CL601-V601</f>
        <v>0</v>
      </c>
      <c r="CN601" s="702" t="n">
        <f aca="false">SUM(CO601:DR601)</f>
        <v>0</v>
      </c>
      <c r="CO601" s="703" t="n">
        <v>0</v>
      </c>
      <c r="CP601" s="703"/>
      <c r="CQ601" s="703" t="n">
        <v>0</v>
      </c>
      <c r="CR601" s="703"/>
      <c r="CS601" s="703" t="n">
        <v>0</v>
      </c>
      <c r="CT601" s="703" t="n">
        <v>0</v>
      </c>
      <c r="CU601" s="703"/>
      <c r="CV601" s="703"/>
      <c r="CW601" s="703"/>
      <c r="CX601" s="703" t="n">
        <v>0</v>
      </c>
      <c r="CY601" s="703" t="n">
        <v>0</v>
      </c>
      <c r="CZ601" s="703" t="n">
        <v>0</v>
      </c>
      <c r="DA601" s="703"/>
      <c r="DB601" s="703"/>
      <c r="DC601" s="703"/>
      <c r="DD601" s="703"/>
      <c r="DE601" s="703" t="n">
        <v>0</v>
      </c>
      <c r="DF601" s="703"/>
      <c r="DG601" s="703" t="n">
        <v>0</v>
      </c>
      <c r="DH601" s="703" t="n">
        <v>0</v>
      </c>
      <c r="DI601" s="703" t="n">
        <v>0</v>
      </c>
      <c r="DJ601" s="703" t="n">
        <v>0</v>
      </c>
      <c r="DK601" s="703" t="n">
        <v>0</v>
      </c>
      <c r="DL601" s="703" t="n">
        <v>0</v>
      </c>
      <c r="DM601" s="703"/>
      <c r="DN601" s="703"/>
      <c r="DO601" s="703"/>
      <c r="DP601" s="703"/>
      <c r="DQ601" s="703"/>
      <c r="DR601" s="703"/>
      <c r="DS601" s="704" t="n">
        <f aca="false">CN601-V601</f>
        <v>0</v>
      </c>
      <c r="DT601" s="719" t="s">
        <v>1828</v>
      </c>
      <c r="DU601" s="48"/>
    </row>
    <row r="602" customFormat="false" ht="15" hidden="false" customHeight="true" outlineLevel="0" collapsed="false">
      <c r="A602" s="705" t="n">
        <f aca="false">A601+1</f>
        <v>593</v>
      </c>
      <c r="B602" s="706" t="s">
        <v>1099</v>
      </c>
      <c r="C602" s="706" t="s">
        <v>508</v>
      </c>
      <c r="D602" s="706" t="s">
        <v>14</v>
      </c>
      <c r="E602" s="243" t="n">
        <f aca="false">COUNTIF($G$10:$G$1856,$G602)</f>
        <v>1</v>
      </c>
      <c r="F602" s="717" t="s">
        <v>2056</v>
      </c>
      <c r="G602" s="717" t="s">
        <v>2056</v>
      </c>
      <c r="H602" s="707" t="s">
        <v>2057</v>
      </c>
      <c r="I602" s="708" t="s">
        <v>1149</v>
      </c>
      <c r="J602" s="707" t="s">
        <v>322</v>
      </c>
      <c r="K602" s="709" t="s">
        <v>369</v>
      </c>
      <c r="L602" s="707" t="s">
        <v>320</v>
      </c>
      <c r="M602" s="708" t="s">
        <v>1150</v>
      </c>
      <c r="N602" s="710" t="s">
        <v>934</v>
      </c>
      <c r="O602" s="512" t="n">
        <v>2</v>
      </c>
      <c r="P602" s="512" t="n">
        <v>1</v>
      </c>
      <c r="Q602" s="711" t="n">
        <v>0.00041</v>
      </c>
      <c r="R602" s="712"/>
      <c r="S602" s="715" t="n">
        <v>1.62</v>
      </c>
      <c r="T602" s="714" t="n">
        <v>1.62</v>
      </c>
      <c r="U602" s="715"/>
      <c r="V602" s="262" t="n">
        <f aca="false">SUM(W602:CI602)</f>
        <v>0</v>
      </c>
      <c r="W602" s="243" t="n">
        <v>0</v>
      </c>
      <c r="X602" s="243" t="n">
        <v>0</v>
      </c>
      <c r="Y602" s="243" t="n">
        <v>0</v>
      </c>
      <c r="Z602" s="243" t="n">
        <v>0</v>
      </c>
      <c r="AA602" s="243" t="n">
        <v>0</v>
      </c>
      <c r="AB602" s="243" t="n">
        <v>0</v>
      </c>
      <c r="AC602" s="243" t="n">
        <v>0</v>
      </c>
      <c r="AD602" s="243" t="n">
        <v>0</v>
      </c>
      <c r="AE602" s="243" t="n">
        <v>0</v>
      </c>
      <c r="AF602" s="243" t="n">
        <v>0</v>
      </c>
      <c r="AG602" s="243" t="n">
        <v>0</v>
      </c>
      <c r="AH602" s="518" t="n">
        <v>0</v>
      </c>
      <c r="AI602" s="243" t="n">
        <v>0</v>
      </c>
      <c r="AJ602" s="243" t="n">
        <v>0</v>
      </c>
      <c r="AK602" s="518" t="n">
        <v>0</v>
      </c>
      <c r="AL602" s="518" t="n">
        <v>0</v>
      </c>
      <c r="AM602" s="518" t="n">
        <v>0</v>
      </c>
      <c r="AN602" s="518" t="n">
        <v>0</v>
      </c>
      <c r="AO602" s="518" t="n">
        <v>0</v>
      </c>
      <c r="AP602" s="518" t="n">
        <v>0</v>
      </c>
      <c r="AQ602" s="518" t="n">
        <v>0</v>
      </c>
      <c r="AR602" s="518" t="n">
        <v>0</v>
      </c>
      <c r="AS602" s="518" t="n">
        <v>0</v>
      </c>
      <c r="AT602" s="518" t="n">
        <v>0</v>
      </c>
      <c r="AU602" s="518" t="n">
        <v>0</v>
      </c>
      <c r="AV602" s="518" t="n">
        <v>0</v>
      </c>
      <c r="AW602" s="518" t="n">
        <v>0</v>
      </c>
      <c r="AX602" s="518" t="n">
        <v>0</v>
      </c>
      <c r="AY602" s="518" t="n">
        <v>0</v>
      </c>
      <c r="AZ602" s="518" t="n">
        <v>0</v>
      </c>
      <c r="BA602" s="518" t="n">
        <v>0</v>
      </c>
      <c r="BB602" s="518" t="n">
        <v>0</v>
      </c>
      <c r="BC602" s="518" t="n">
        <v>0</v>
      </c>
      <c r="BD602" s="518" t="n">
        <v>0</v>
      </c>
      <c r="BE602" s="518" t="n">
        <v>0</v>
      </c>
      <c r="BF602" s="518" t="n">
        <v>0</v>
      </c>
      <c r="BG602" s="518" t="n">
        <v>0</v>
      </c>
      <c r="BH602" s="518" t="n">
        <v>0</v>
      </c>
      <c r="BI602" s="518" t="n">
        <v>0</v>
      </c>
      <c r="BJ602" s="518"/>
      <c r="BK602" s="518"/>
      <c r="BL602" s="518" t="n">
        <v>0</v>
      </c>
      <c r="BM602" s="518"/>
      <c r="BN602" s="518"/>
      <c r="BO602" s="518"/>
      <c r="BP602" s="518"/>
      <c r="BQ602" s="518"/>
      <c r="BR602" s="518"/>
      <c r="BS602" s="518"/>
      <c r="BT602" s="518"/>
      <c r="BU602" s="518"/>
      <c r="BV602" s="518" t="n">
        <v>0</v>
      </c>
      <c r="BW602" s="518" t="n">
        <v>0</v>
      </c>
      <c r="BX602" s="518" t="n">
        <v>0</v>
      </c>
      <c r="BY602" s="518" t="n">
        <v>0</v>
      </c>
      <c r="BZ602" s="518" t="n">
        <v>0</v>
      </c>
      <c r="CA602" s="518" t="n">
        <v>0</v>
      </c>
      <c r="CB602" s="518" t="n">
        <v>0</v>
      </c>
      <c r="CC602" s="518" t="n">
        <v>0</v>
      </c>
      <c r="CD602" s="518" t="n">
        <v>0</v>
      </c>
      <c r="CE602" s="518" t="n">
        <v>0</v>
      </c>
      <c r="CF602" s="518" t="n">
        <v>0</v>
      </c>
      <c r="CG602" s="518" t="n">
        <v>0</v>
      </c>
      <c r="CH602" s="518"/>
      <c r="CI602" s="716"/>
      <c r="CL602" s="48" t="n">
        <v>0</v>
      </c>
      <c r="CM602" s="48" t="n">
        <f aca="false">CL602-V602</f>
        <v>0</v>
      </c>
      <c r="CN602" s="702" t="n">
        <f aca="false">SUM(CO602:DR602)</f>
        <v>0</v>
      </c>
      <c r="CO602" s="703" t="n">
        <v>0</v>
      </c>
      <c r="CP602" s="703"/>
      <c r="CQ602" s="703" t="n">
        <v>0</v>
      </c>
      <c r="CR602" s="703"/>
      <c r="CS602" s="703" t="n">
        <v>0</v>
      </c>
      <c r="CT602" s="703" t="n">
        <v>0</v>
      </c>
      <c r="CU602" s="703"/>
      <c r="CV602" s="703"/>
      <c r="CW602" s="703"/>
      <c r="CX602" s="703" t="n">
        <v>0</v>
      </c>
      <c r="CY602" s="703" t="n">
        <v>0</v>
      </c>
      <c r="CZ602" s="703" t="n">
        <v>0</v>
      </c>
      <c r="DA602" s="703"/>
      <c r="DB602" s="703"/>
      <c r="DC602" s="703"/>
      <c r="DD602" s="703"/>
      <c r="DE602" s="703" t="n">
        <v>0</v>
      </c>
      <c r="DF602" s="703"/>
      <c r="DG602" s="703" t="n">
        <v>0</v>
      </c>
      <c r="DH602" s="703" t="n">
        <v>0</v>
      </c>
      <c r="DI602" s="703" t="n">
        <v>0</v>
      </c>
      <c r="DJ602" s="703" t="n">
        <v>0</v>
      </c>
      <c r="DK602" s="703" t="n">
        <v>0</v>
      </c>
      <c r="DL602" s="703" t="n">
        <v>0</v>
      </c>
      <c r="DM602" s="703"/>
      <c r="DN602" s="703"/>
      <c r="DO602" s="703"/>
      <c r="DP602" s="703"/>
      <c r="DQ602" s="703"/>
      <c r="DR602" s="703"/>
      <c r="DS602" s="704" t="n">
        <f aca="false">CN602-V602</f>
        <v>0</v>
      </c>
      <c r="DT602" s="719" t="s">
        <v>1828</v>
      </c>
      <c r="DU602" s="48"/>
    </row>
    <row r="603" customFormat="false" ht="15" hidden="false" customHeight="true" outlineLevel="0" collapsed="false">
      <c r="A603" s="705" t="n">
        <f aca="false">A602+1</f>
        <v>594</v>
      </c>
      <c r="B603" s="706" t="s">
        <v>1099</v>
      </c>
      <c r="C603" s="706" t="s">
        <v>561</v>
      </c>
      <c r="D603" s="706" t="s">
        <v>559</v>
      </c>
      <c r="E603" s="243" t="n">
        <f aca="false">COUNTIF($G$10:$G$1856,$G603)</f>
        <v>1</v>
      </c>
      <c r="F603" s="717" t="s">
        <v>2058</v>
      </c>
      <c r="G603" s="717" t="s">
        <v>2058</v>
      </c>
      <c r="H603" s="707" t="s">
        <v>1413</v>
      </c>
      <c r="I603" s="708" t="s">
        <v>932</v>
      </c>
      <c r="J603" s="707" t="s">
        <v>406</v>
      </c>
      <c r="K603" s="709" t="s">
        <v>369</v>
      </c>
      <c r="L603" s="707" t="s">
        <v>405</v>
      </c>
      <c r="M603" s="708" t="s">
        <v>933</v>
      </c>
      <c r="N603" s="710" t="s">
        <v>934</v>
      </c>
      <c r="O603" s="512" t="n">
        <v>1</v>
      </c>
      <c r="P603" s="512" t="n">
        <v>1</v>
      </c>
      <c r="Q603" s="711" t="n">
        <v>0.01181</v>
      </c>
      <c r="R603" s="712"/>
      <c r="S603" s="715" t="n">
        <v>46.5</v>
      </c>
      <c r="T603" s="714" t="n">
        <v>46.5</v>
      </c>
      <c r="U603" s="715"/>
      <c r="V603" s="262" t="n">
        <f aca="false">SUM(W603:CI603)</f>
        <v>0</v>
      </c>
      <c r="W603" s="243" t="n">
        <v>0</v>
      </c>
      <c r="X603" s="243" t="n">
        <v>0</v>
      </c>
      <c r="Y603" s="243" t="n">
        <v>0</v>
      </c>
      <c r="Z603" s="243" t="n">
        <v>0</v>
      </c>
      <c r="AA603" s="243" t="n">
        <v>0</v>
      </c>
      <c r="AB603" s="243" t="n">
        <v>0</v>
      </c>
      <c r="AC603" s="243" t="n">
        <v>0</v>
      </c>
      <c r="AD603" s="243" t="n">
        <v>0</v>
      </c>
      <c r="AE603" s="243" t="n">
        <v>0</v>
      </c>
      <c r="AF603" s="243" t="n">
        <v>0</v>
      </c>
      <c r="AG603" s="243" t="n">
        <v>0</v>
      </c>
      <c r="AH603" s="518" t="n">
        <v>0</v>
      </c>
      <c r="AI603" s="243" t="n">
        <v>0</v>
      </c>
      <c r="AJ603" s="243" t="n">
        <v>0</v>
      </c>
      <c r="AK603" s="518" t="n">
        <v>0</v>
      </c>
      <c r="AL603" s="518" t="n">
        <v>0</v>
      </c>
      <c r="AM603" s="518" t="n">
        <v>0</v>
      </c>
      <c r="AN603" s="518" t="n">
        <v>0</v>
      </c>
      <c r="AO603" s="518" t="n">
        <v>0</v>
      </c>
      <c r="AP603" s="518" t="n">
        <v>0</v>
      </c>
      <c r="AQ603" s="518" t="n">
        <v>0</v>
      </c>
      <c r="AR603" s="518" t="n">
        <v>0</v>
      </c>
      <c r="AS603" s="518" t="n">
        <v>0</v>
      </c>
      <c r="AT603" s="518" t="n">
        <v>0</v>
      </c>
      <c r="AU603" s="518" t="n">
        <v>0</v>
      </c>
      <c r="AV603" s="518" t="n">
        <v>0</v>
      </c>
      <c r="AW603" s="518" t="n">
        <v>0</v>
      </c>
      <c r="AX603" s="518" t="n">
        <v>0</v>
      </c>
      <c r="AY603" s="518" t="n">
        <v>0</v>
      </c>
      <c r="AZ603" s="518" t="n">
        <v>0</v>
      </c>
      <c r="BA603" s="518" t="n">
        <v>0</v>
      </c>
      <c r="BB603" s="518" t="n">
        <v>0</v>
      </c>
      <c r="BC603" s="518" t="n">
        <v>0</v>
      </c>
      <c r="BD603" s="518" t="n">
        <v>0</v>
      </c>
      <c r="BE603" s="518" t="n">
        <v>0</v>
      </c>
      <c r="BF603" s="518" t="n">
        <v>0</v>
      </c>
      <c r="BG603" s="518" t="n">
        <v>0</v>
      </c>
      <c r="BH603" s="518" t="n">
        <v>0</v>
      </c>
      <c r="BI603" s="518" t="n">
        <v>0</v>
      </c>
      <c r="BJ603" s="518"/>
      <c r="BK603" s="518"/>
      <c r="BL603" s="518" t="n">
        <v>0</v>
      </c>
      <c r="BM603" s="518"/>
      <c r="BN603" s="518"/>
      <c r="BO603" s="518"/>
      <c r="BP603" s="518"/>
      <c r="BQ603" s="518"/>
      <c r="BR603" s="518"/>
      <c r="BS603" s="518"/>
      <c r="BT603" s="518"/>
      <c r="BU603" s="518"/>
      <c r="BV603" s="518" t="n">
        <v>0</v>
      </c>
      <c r="BW603" s="518" t="n">
        <v>0</v>
      </c>
      <c r="BX603" s="518" t="n">
        <v>0</v>
      </c>
      <c r="BY603" s="518" t="n">
        <v>0</v>
      </c>
      <c r="BZ603" s="518" t="n">
        <v>0</v>
      </c>
      <c r="CA603" s="518" t="n">
        <v>0</v>
      </c>
      <c r="CB603" s="518" t="n">
        <v>0</v>
      </c>
      <c r="CC603" s="518" t="n">
        <v>0</v>
      </c>
      <c r="CD603" s="518" t="n">
        <v>0</v>
      </c>
      <c r="CE603" s="518" t="n">
        <v>0</v>
      </c>
      <c r="CF603" s="518" t="n">
        <v>0</v>
      </c>
      <c r="CG603" s="518" t="n">
        <v>0</v>
      </c>
      <c r="CH603" s="518"/>
      <c r="CI603" s="716"/>
      <c r="CL603" s="48" t="n">
        <v>0</v>
      </c>
      <c r="CM603" s="48" t="n">
        <f aca="false">CL603-V603</f>
        <v>0</v>
      </c>
      <c r="CN603" s="702" t="n">
        <f aca="false">SUM(CO603:DR603)</f>
        <v>0</v>
      </c>
      <c r="CO603" s="703" t="n">
        <v>0</v>
      </c>
      <c r="CP603" s="703"/>
      <c r="CQ603" s="703" t="n">
        <v>0</v>
      </c>
      <c r="CR603" s="703"/>
      <c r="CS603" s="703" t="n">
        <v>0</v>
      </c>
      <c r="CT603" s="703" t="n">
        <v>0</v>
      </c>
      <c r="CU603" s="703"/>
      <c r="CV603" s="703"/>
      <c r="CW603" s="703"/>
      <c r="CX603" s="703" t="n">
        <v>0</v>
      </c>
      <c r="CY603" s="703" t="n">
        <v>0</v>
      </c>
      <c r="CZ603" s="703" t="n">
        <v>0</v>
      </c>
      <c r="DA603" s="703"/>
      <c r="DB603" s="703"/>
      <c r="DC603" s="703"/>
      <c r="DD603" s="703"/>
      <c r="DE603" s="703" t="n">
        <v>0</v>
      </c>
      <c r="DF603" s="703"/>
      <c r="DG603" s="703" t="n">
        <v>0</v>
      </c>
      <c r="DH603" s="703" t="n">
        <v>0</v>
      </c>
      <c r="DI603" s="703" t="n">
        <v>0</v>
      </c>
      <c r="DJ603" s="703" t="n">
        <v>0</v>
      </c>
      <c r="DK603" s="703" t="n">
        <v>0</v>
      </c>
      <c r="DL603" s="703" t="n">
        <v>0</v>
      </c>
      <c r="DM603" s="703"/>
      <c r="DN603" s="703"/>
      <c r="DO603" s="703"/>
      <c r="DP603" s="703"/>
      <c r="DQ603" s="703"/>
      <c r="DR603" s="703"/>
      <c r="DS603" s="704" t="n">
        <f aca="false">CN603-V603</f>
        <v>0</v>
      </c>
      <c r="DT603" s="719" t="s">
        <v>1828</v>
      </c>
      <c r="DU603" s="48"/>
    </row>
    <row r="604" customFormat="false" ht="15" hidden="false" customHeight="true" outlineLevel="0" collapsed="false">
      <c r="A604" s="705" t="n">
        <f aca="false">A603+1</f>
        <v>595</v>
      </c>
      <c r="B604" s="706" t="s">
        <v>1099</v>
      </c>
      <c r="C604" s="706" t="s">
        <v>561</v>
      </c>
      <c r="D604" s="706" t="s">
        <v>559</v>
      </c>
      <c r="E604" s="243" t="n">
        <f aca="false">COUNTIF($G$10:$G$1856,$G604)</f>
        <v>1</v>
      </c>
      <c r="F604" s="717" t="s">
        <v>2059</v>
      </c>
      <c r="G604" s="717" t="s">
        <v>2059</v>
      </c>
      <c r="H604" s="707" t="s">
        <v>1415</v>
      </c>
      <c r="I604" s="708" t="s">
        <v>1027</v>
      </c>
      <c r="J604" s="707" t="s">
        <v>406</v>
      </c>
      <c r="K604" s="709" t="s">
        <v>369</v>
      </c>
      <c r="L604" s="707" t="s">
        <v>405</v>
      </c>
      <c r="M604" s="708" t="s">
        <v>1028</v>
      </c>
      <c r="N604" s="710" t="s">
        <v>934</v>
      </c>
      <c r="O604" s="512" t="n">
        <v>1</v>
      </c>
      <c r="P604" s="512" t="n">
        <v>1</v>
      </c>
      <c r="Q604" s="711" t="n">
        <v>0.011315</v>
      </c>
      <c r="R604" s="712"/>
      <c r="S604" s="715" t="n">
        <v>44.56</v>
      </c>
      <c r="T604" s="714" t="n">
        <v>44.56</v>
      </c>
      <c r="U604" s="715"/>
      <c r="V604" s="262" t="n">
        <f aca="false">SUM(W604:CI604)</f>
        <v>1</v>
      </c>
      <c r="W604" s="243" t="n">
        <v>0</v>
      </c>
      <c r="X604" s="243" t="n">
        <v>0</v>
      </c>
      <c r="Y604" s="243" t="n">
        <v>0</v>
      </c>
      <c r="Z604" s="243" t="n">
        <v>0</v>
      </c>
      <c r="AA604" s="243" t="n">
        <v>0</v>
      </c>
      <c r="AB604" s="243" t="n">
        <v>0</v>
      </c>
      <c r="AC604" s="243" t="n">
        <v>0</v>
      </c>
      <c r="AD604" s="243" t="n">
        <v>0</v>
      </c>
      <c r="AE604" s="243" t="n">
        <v>0</v>
      </c>
      <c r="AF604" s="243" t="n">
        <v>0</v>
      </c>
      <c r="AG604" s="243" t="n">
        <v>1</v>
      </c>
      <c r="AH604" s="518" t="n">
        <v>0</v>
      </c>
      <c r="AI604" s="243" t="n">
        <v>0</v>
      </c>
      <c r="AJ604" s="243" t="n">
        <v>0</v>
      </c>
      <c r="AK604" s="518" t="n">
        <v>0</v>
      </c>
      <c r="AL604" s="518" t="n">
        <v>0</v>
      </c>
      <c r="AM604" s="518" t="n">
        <v>0</v>
      </c>
      <c r="AN604" s="518" t="n">
        <v>0</v>
      </c>
      <c r="AO604" s="518" t="n">
        <v>0</v>
      </c>
      <c r="AP604" s="518" t="n">
        <v>0</v>
      </c>
      <c r="AQ604" s="518" t="n">
        <v>0</v>
      </c>
      <c r="AR604" s="518" t="n">
        <v>0</v>
      </c>
      <c r="AS604" s="518" t="n">
        <v>0</v>
      </c>
      <c r="AT604" s="518" t="n">
        <v>0</v>
      </c>
      <c r="AU604" s="518" t="n">
        <v>0</v>
      </c>
      <c r="AV604" s="518" t="n">
        <v>0</v>
      </c>
      <c r="AW604" s="518" t="n">
        <v>0</v>
      </c>
      <c r="AX604" s="518" t="n">
        <v>0</v>
      </c>
      <c r="AY604" s="518" t="n">
        <v>0</v>
      </c>
      <c r="AZ604" s="518" t="n">
        <v>0</v>
      </c>
      <c r="BA604" s="518" t="n">
        <v>0</v>
      </c>
      <c r="BB604" s="518" t="n">
        <v>0</v>
      </c>
      <c r="BC604" s="518" t="n">
        <v>0</v>
      </c>
      <c r="BD604" s="518" t="n">
        <v>0</v>
      </c>
      <c r="BE604" s="518" t="n">
        <v>0</v>
      </c>
      <c r="BF604" s="518" t="n">
        <v>0</v>
      </c>
      <c r="BG604" s="518" t="n">
        <v>0</v>
      </c>
      <c r="BH604" s="518" t="n">
        <v>0</v>
      </c>
      <c r="BI604" s="518" t="n">
        <v>0</v>
      </c>
      <c r="BJ604" s="518"/>
      <c r="BK604" s="518"/>
      <c r="BL604" s="518" t="n">
        <v>0</v>
      </c>
      <c r="BM604" s="518"/>
      <c r="BN604" s="518"/>
      <c r="BO604" s="518"/>
      <c r="BP604" s="518"/>
      <c r="BQ604" s="518"/>
      <c r="BR604" s="518"/>
      <c r="BS604" s="518"/>
      <c r="BT604" s="518"/>
      <c r="BU604" s="518"/>
      <c r="BV604" s="518" t="n">
        <v>0</v>
      </c>
      <c r="BW604" s="518" t="n">
        <v>0</v>
      </c>
      <c r="BX604" s="518" t="n">
        <v>0</v>
      </c>
      <c r="BY604" s="518" t="n">
        <v>0</v>
      </c>
      <c r="BZ604" s="518" t="n">
        <v>0</v>
      </c>
      <c r="CA604" s="518" t="n">
        <v>0</v>
      </c>
      <c r="CB604" s="518" t="n">
        <v>0</v>
      </c>
      <c r="CC604" s="518" t="n">
        <v>0</v>
      </c>
      <c r="CD604" s="518" t="n">
        <v>0</v>
      </c>
      <c r="CE604" s="518" t="n">
        <v>0</v>
      </c>
      <c r="CF604" s="518" t="n">
        <v>0</v>
      </c>
      <c r="CG604" s="518" t="n">
        <v>0</v>
      </c>
      <c r="CH604" s="518"/>
      <c r="CI604" s="716"/>
      <c r="CL604" s="48" t="n">
        <v>1</v>
      </c>
      <c r="CM604" s="48" t="n">
        <f aca="false">CL604-V604</f>
        <v>0</v>
      </c>
      <c r="CN604" s="702" t="n">
        <f aca="false">SUM(CO604:DR604)</f>
        <v>1</v>
      </c>
      <c r="CO604" s="703" t="n">
        <v>0</v>
      </c>
      <c r="CP604" s="703"/>
      <c r="CQ604" s="703" t="n">
        <v>0</v>
      </c>
      <c r="CR604" s="703"/>
      <c r="CS604" s="703" t="n">
        <v>0</v>
      </c>
      <c r="CT604" s="703" t="n">
        <v>0</v>
      </c>
      <c r="CU604" s="703"/>
      <c r="CV604" s="703"/>
      <c r="CW604" s="703"/>
      <c r="CX604" s="703" t="n">
        <v>0</v>
      </c>
      <c r="CY604" s="703" t="n">
        <v>0</v>
      </c>
      <c r="CZ604" s="703" t="n">
        <v>1</v>
      </c>
      <c r="DA604" s="703"/>
      <c r="DB604" s="703"/>
      <c r="DC604" s="703"/>
      <c r="DD604" s="703"/>
      <c r="DE604" s="703" t="n">
        <v>0</v>
      </c>
      <c r="DF604" s="703"/>
      <c r="DG604" s="703" t="n">
        <v>0</v>
      </c>
      <c r="DH604" s="703" t="n">
        <v>0</v>
      </c>
      <c r="DI604" s="703" t="n">
        <v>0</v>
      </c>
      <c r="DJ604" s="703" t="n">
        <v>0</v>
      </c>
      <c r="DK604" s="703" t="n">
        <v>0</v>
      </c>
      <c r="DL604" s="703" t="n">
        <v>0</v>
      </c>
      <c r="DM604" s="703"/>
      <c r="DN604" s="703"/>
      <c r="DO604" s="703"/>
      <c r="DP604" s="703"/>
      <c r="DQ604" s="703"/>
      <c r="DR604" s="703"/>
      <c r="DS604" s="704" t="n">
        <f aca="false">CN604-V604</f>
        <v>0</v>
      </c>
      <c r="DT604" s="719" t="s">
        <v>1828</v>
      </c>
      <c r="DU604" s="48"/>
    </row>
    <row r="605" customFormat="false" ht="15" hidden="false" customHeight="true" outlineLevel="0" collapsed="false">
      <c r="A605" s="705" t="n">
        <f aca="false">A604+1</f>
        <v>596</v>
      </c>
      <c r="B605" s="706" t="s">
        <v>1099</v>
      </c>
      <c r="C605" s="706" t="s">
        <v>561</v>
      </c>
      <c r="D605" s="706" t="s">
        <v>559</v>
      </c>
      <c r="E605" s="243" t="n">
        <f aca="false">COUNTIF($G$10:$G$1856,$G605)</f>
        <v>1</v>
      </c>
      <c r="F605" s="717" t="s">
        <v>2060</v>
      </c>
      <c r="G605" s="717" t="s">
        <v>2060</v>
      </c>
      <c r="H605" s="707" t="s">
        <v>1417</v>
      </c>
      <c r="I605" s="708" t="s">
        <v>1031</v>
      </c>
      <c r="J605" s="707" t="s">
        <v>406</v>
      </c>
      <c r="K605" s="709" t="s">
        <v>369</v>
      </c>
      <c r="L605" s="707" t="s">
        <v>405</v>
      </c>
      <c r="M605" s="708" t="s">
        <v>1032</v>
      </c>
      <c r="N605" s="710" t="s">
        <v>934</v>
      </c>
      <c r="O605" s="512" t="n">
        <v>1</v>
      </c>
      <c r="P605" s="512" t="n">
        <v>1</v>
      </c>
      <c r="Q605" s="711" t="n">
        <v>0.011315</v>
      </c>
      <c r="R605" s="712"/>
      <c r="S605" s="715" t="n">
        <v>44.56</v>
      </c>
      <c r="T605" s="714" t="n">
        <v>44.56</v>
      </c>
      <c r="U605" s="715"/>
      <c r="V605" s="262" t="n">
        <f aca="false">SUM(W605:CI605)</f>
        <v>0</v>
      </c>
      <c r="W605" s="243" t="n">
        <v>0</v>
      </c>
      <c r="X605" s="243" t="n">
        <v>0</v>
      </c>
      <c r="Y605" s="243" t="n">
        <v>0</v>
      </c>
      <c r="Z605" s="243" t="n">
        <v>0</v>
      </c>
      <c r="AA605" s="243" t="n">
        <v>0</v>
      </c>
      <c r="AB605" s="243" t="n">
        <v>0</v>
      </c>
      <c r="AC605" s="243" t="n">
        <v>0</v>
      </c>
      <c r="AD605" s="243" t="n">
        <v>0</v>
      </c>
      <c r="AE605" s="243" t="n">
        <v>0</v>
      </c>
      <c r="AF605" s="243" t="n">
        <v>0</v>
      </c>
      <c r="AG605" s="243" t="n">
        <v>0</v>
      </c>
      <c r="AH605" s="518" t="n">
        <v>0</v>
      </c>
      <c r="AI605" s="243" t="n">
        <v>0</v>
      </c>
      <c r="AJ605" s="243" t="n">
        <v>0</v>
      </c>
      <c r="AK605" s="518" t="n">
        <v>0</v>
      </c>
      <c r="AL605" s="518" t="n">
        <v>0</v>
      </c>
      <c r="AM605" s="518" t="n">
        <v>0</v>
      </c>
      <c r="AN605" s="518" t="n">
        <v>0</v>
      </c>
      <c r="AO605" s="518" t="n">
        <v>0</v>
      </c>
      <c r="AP605" s="518" t="n">
        <v>0</v>
      </c>
      <c r="AQ605" s="518" t="n">
        <v>0</v>
      </c>
      <c r="AR605" s="518" t="n">
        <v>0</v>
      </c>
      <c r="AS605" s="518" t="n">
        <v>0</v>
      </c>
      <c r="AT605" s="518" t="n">
        <v>0</v>
      </c>
      <c r="AU605" s="518" t="n">
        <v>0</v>
      </c>
      <c r="AV605" s="518" t="n">
        <v>0</v>
      </c>
      <c r="AW605" s="518" t="n">
        <v>0</v>
      </c>
      <c r="AX605" s="518" t="n">
        <v>0</v>
      </c>
      <c r="AY605" s="518" t="n">
        <v>0</v>
      </c>
      <c r="AZ605" s="518" t="n">
        <v>0</v>
      </c>
      <c r="BA605" s="518" t="n">
        <v>0</v>
      </c>
      <c r="BB605" s="518" t="n">
        <v>0</v>
      </c>
      <c r="BC605" s="518" t="n">
        <v>0</v>
      </c>
      <c r="BD605" s="518" t="n">
        <v>0</v>
      </c>
      <c r="BE605" s="518" t="n">
        <v>0</v>
      </c>
      <c r="BF605" s="518" t="n">
        <v>0</v>
      </c>
      <c r="BG605" s="518" t="n">
        <v>0</v>
      </c>
      <c r="BH605" s="518" t="n">
        <v>0</v>
      </c>
      <c r="BI605" s="518" t="n">
        <v>0</v>
      </c>
      <c r="BJ605" s="518"/>
      <c r="BK605" s="518"/>
      <c r="BL605" s="518" t="n">
        <v>0</v>
      </c>
      <c r="BM605" s="518"/>
      <c r="BN605" s="518"/>
      <c r="BO605" s="518"/>
      <c r="BP605" s="518"/>
      <c r="BQ605" s="518"/>
      <c r="BR605" s="518"/>
      <c r="BS605" s="518"/>
      <c r="BT605" s="518"/>
      <c r="BU605" s="518"/>
      <c r="BV605" s="518" t="n">
        <v>0</v>
      </c>
      <c r="BW605" s="518" t="n">
        <v>0</v>
      </c>
      <c r="BX605" s="518" t="n">
        <v>0</v>
      </c>
      <c r="BY605" s="518" t="n">
        <v>0</v>
      </c>
      <c r="BZ605" s="518" t="n">
        <v>0</v>
      </c>
      <c r="CA605" s="518" t="n">
        <v>0</v>
      </c>
      <c r="CB605" s="518" t="n">
        <v>0</v>
      </c>
      <c r="CC605" s="518" t="n">
        <v>0</v>
      </c>
      <c r="CD605" s="518" t="n">
        <v>0</v>
      </c>
      <c r="CE605" s="518" t="n">
        <v>0</v>
      </c>
      <c r="CF605" s="518" t="n">
        <v>0</v>
      </c>
      <c r="CG605" s="518" t="n">
        <v>0</v>
      </c>
      <c r="CH605" s="518"/>
      <c r="CI605" s="716"/>
      <c r="CL605" s="48" t="n">
        <v>0</v>
      </c>
      <c r="CM605" s="48" t="n">
        <f aca="false">CL605-V605</f>
        <v>0</v>
      </c>
      <c r="CN605" s="702" t="n">
        <f aca="false">SUM(CO605:DR605)</f>
        <v>0</v>
      </c>
      <c r="CO605" s="703" t="n">
        <v>0</v>
      </c>
      <c r="CP605" s="703"/>
      <c r="CQ605" s="703" t="n">
        <v>0</v>
      </c>
      <c r="CR605" s="703"/>
      <c r="CS605" s="703" t="n">
        <v>0</v>
      </c>
      <c r="CT605" s="703" t="n">
        <v>0</v>
      </c>
      <c r="CU605" s="703"/>
      <c r="CV605" s="703"/>
      <c r="CW605" s="703"/>
      <c r="CX605" s="703" t="n">
        <v>0</v>
      </c>
      <c r="CY605" s="703" t="n">
        <v>0</v>
      </c>
      <c r="CZ605" s="703" t="n">
        <v>0</v>
      </c>
      <c r="DA605" s="703"/>
      <c r="DB605" s="703"/>
      <c r="DC605" s="703"/>
      <c r="DD605" s="703"/>
      <c r="DE605" s="703" t="n">
        <v>0</v>
      </c>
      <c r="DF605" s="703"/>
      <c r="DG605" s="703" t="n">
        <v>0</v>
      </c>
      <c r="DH605" s="703" t="n">
        <v>0</v>
      </c>
      <c r="DI605" s="703" t="n">
        <v>0</v>
      </c>
      <c r="DJ605" s="703" t="n">
        <v>0</v>
      </c>
      <c r="DK605" s="703" t="n">
        <v>0</v>
      </c>
      <c r="DL605" s="703" t="n">
        <v>0</v>
      </c>
      <c r="DM605" s="703"/>
      <c r="DN605" s="703"/>
      <c r="DO605" s="703"/>
      <c r="DP605" s="703"/>
      <c r="DQ605" s="703"/>
      <c r="DR605" s="703"/>
      <c r="DS605" s="704" t="n">
        <f aca="false">CN605-V605</f>
        <v>0</v>
      </c>
      <c r="DT605" s="719" t="s">
        <v>1828</v>
      </c>
      <c r="DU605" s="48"/>
    </row>
    <row r="606" customFormat="false" ht="15" hidden="false" customHeight="true" outlineLevel="0" collapsed="false">
      <c r="A606" s="705" t="n">
        <f aca="false">A605+1</f>
        <v>597</v>
      </c>
      <c r="B606" s="706" t="s">
        <v>1099</v>
      </c>
      <c r="C606" s="706" t="s">
        <v>561</v>
      </c>
      <c r="D606" s="706" t="s">
        <v>559</v>
      </c>
      <c r="E606" s="243" t="n">
        <f aca="false">COUNTIF($G$10:$G$1856,$G606)</f>
        <v>1</v>
      </c>
      <c r="F606" s="717" t="s">
        <v>2061</v>
      </c>
      <c r="G606" s="717" t="s">
        <v>2061</v>
      </c>
      <c r="H606" s="707" t="s">
        <v>1419</v>
      </c>
      <c r="I606" s="708" t="s">
        <v>1208</v>
      </c>
      <c r="J606" s="707" t="s">
        <v>406</v>
      </c>
      <c r="K606" s="709" t="s">
        <v>369</v>
      </c>
      <c r="L606" s="707" t="s">
        <v>405</v>
      </c>
      <c r="M606" s="708" t="s">
        <v>1420</v>
      </c>
      <c r="N606" s="710" t="s">
        <v>934</v>
      </c>
      <c r="O606" s="512" t="n">
        <v>1</v>
      </c>
      <c r="P606" s="512" t="n">
        <v>1</v>
      </c>
      <c r="Q606" s="711" t="n">
        <v>0.00529</v>
      </c>
      <c r="R606" s="712"/>
      <c r="S606" s="715" t="n">
        <v>20.82</v>
      </c>
      <c r="T606" s="714" t="n">
        <v>20.82</v>
      </c>
      <c r="U606" s="715"/>
      <c r="V606" s="262" t="n">
        <f aca="false">SUM(W606:CI606)</f>
        <v>0</v>
      </c>
      <c r="W606" s="243" t="n">
        <v>0</v>
      </c>
      <c r="X606" s="243" t="n">
        <v>0</v>
      </c>
      <c r="Y606" s="243" t="n">
        <v>0</v>
      </c>
      <c r="Z606" s="243" t="n">
        <v>0</v>
      </c>
      <c r="AA606" s="243" t="n">
        <v>0</v>
      </c>
      <c r="AB606" s="243" t="n">
        <v>0</v>
      </c>
      <c r="AC606" s="243" t="n">
        <v>0</v>
      </c>
      <c r="AD606" s="243" t="n">
        <v>0</v>
      </c>
      <c r="AE606" s="243" t="n">
        <v>0</v>
      </c>
      <c r="AF606" s="243" t="n">
        <v>0</v>
      </c>
      <c r="AG606" s="243" t="n">
        <v>0</v>
      </c>
      <c r="AH606" s="518" t="n">
        <v>0</v>
      </c>
      <c r="AI606" s="243" t="n">
        <v>0</v>
      </c>
      <c r="AJ606" s="243" t="n">
        <v>0</v>
      </c>
      <c r="AK606" s="518" t="n">
        <v>0</v>
      </c>
      <c r="AL606" s="518" t="n">
        <v>0</v>
      </c>
      <c r="AM606" s="518" t="n">
        <v>0</v>
      </c>
      <c r="AN606" s="518" t="n">
        <v>0</v>
      </c>
      <c r="AO606" s="518" t="n">
        <v>0</v>
      </c>
      <c r="AP606" s="518" t="n">
        <v>0</v>
      </c>
      <c r="AQ606" s="518" t="n">
        <v>0</v>
      </c>
      <c r="AR606" s="518" t="n">
        <v>0</v>
      </c>
      <c r="AS606" s="518" t="n">
        <v>0</v>
      </c>
      <c r="AT606" s="518" t="n">
        <v>0</v>
      </c>
      <c r="AU606" s="518" t="n">
        <v>0</v>
      </c>
      <c r="AV606" s="518" t="n">
        <v>0</v>
      </c>
      <c r="AW606" s="518" t="n">
        <v>0</v>
      </c>
      <c r="AX606" s="518" t="n">
        <v>0</v>
      </c>
      <c r="AY606" s="518" t="n">
        <v>0</v>
      </c>
      <c r="AZ606" s="518" t="n">
        <v>0</v>
      </c>
      <c r="BA606" s="518" t="n">
        <v>0</v>
      </c>
      <c r="BB606" s="518" t="n">
        <v>0</v>
      </c>
      <c r="BC606" s="518" t="n">
        <v>0</v>
      </c>
      <c r="BD606" s="518" t="n">
        <v>0</v>
      </c>
      <c r="BE606" s="518" t="n">
        <v>0</v>
      </c>
      <c r="BF606" s="518" t="n">
        <v>0</v>
      </c>
      <c r="BG606" s="518" t="n">
        <v>0</v>
      </c>
      <c r="BH606" s="518" t="n">
        <v>0</v>
      </c>
      <c r="BI606" s="518" t="n">
        <v>0</v>
      </c>
      <c r="BJ606" s="518"/>
      <c r="BK606" s="518"/>
      <c r="BL606" s="518" t="n">
        <v>0</v>
      </c>
      <c r="BM606" s="518"/>
      <c r="BN606" s="518"/>
      <c r="BO606" s="518"/>
      <c r="BP606" s="518"/>
      <c r="BQ606" s="518"/>
      <c r="BR606" s="518"/>
      <c r="BS606" s="518"/>
      <c r="BT606" s="518"/>
      <c r="BU606" s="518"/>
      <c r="BV606" s="518" t="n">
        <v>0</v>
      </c>
      <c r="BW606" s="518" t="n">
        <v>0</v>
      </c>
      <c r="BX606" s="518" t="n">
        <v>0</v>
      </c>
      <c r="BY606" s="518" t="n">
        <v>0</v>
      </c>
      <c r="BZ606" s="518" t="n">
        <v>0</v>
      </c>
      <c r="CA606" s="518" t="n">
        <v>0</v>
      </c>
      <c r="CB606" s="518" t="n">
        <v>0</v>
      </c>
      <c r="CC606" s="518" t="n">
        <v>0</v>
      </c>
      <c r="CD606" s="518" t="n">
        <v>0</v>
      </c>
      <c r="CE606" s="518" t="n">
        <v>0</v>
      </c>
      <c r="CF606" s="518" t="n">
        <v>0</v>
      </c>
      <c r="CG606" s="518" t="n">
        <v>0</v>
      </c>
      <c r="CH606" s="518"/>
      <c r="CI606" s="716"/>
      <c r="CL606" s="48" t="n">
        <v>0</v>
      </c>
      <c r="CM606" s="48" t="n">
        <f aca="false">CL606-V606</f>
        <v>0</v>
      </c>
      <c r="CN606" s="702" t="n">
        <f aca="false">SUM(CO606:DR606)</f>
        <v>0</v>
      </c>
      <c r="CO606" s="703" t="n">
        <v>0</v>
      </c>
      <c r="CP606" s="703"/>
      <c r="CQ606" s="703" t="n">
        <v>0</v>
      </c>
      <c r="CR606" s="703"/>
      <c r="CS606" s="703" t="n">
        <v>0</v>
      </c>
      <c r="CT606" s="703" t="n">
        <v>0</v>
      </c>
      <c r="CU606" s="703"/>
      <c r="CV606" s="703"/>
      <c r="CW606" s="703"/>
      <c r="CX606" s="703" t="n">
        <v>0</v>
      </c>
      <c r="CY606" s="703" t="n">
        <v>0</v>
      </c>
      <c r="CZ606" s="703" t="n">
        <v>0</v>
      </c>
      <c r="DA606" s="703"/>
      <c r="DB606" s="703"/>
      <c r="DC606" s="703"/>
      <c r="DD606" s="703"/>
      <c r="DE606" s="703" t="n">
        <v>0</v>
      </c>
      <c r="DF606" s="703"/>
      <c r="DG606" s="703" t="n">
        <v>0</v>
      </c>
      <c r="DH606" s="703" t="n">
        <v>0</v>
      </c>
      <c r="DI606" s="703" t="n">
        <v>0</v>
      </c>
      <c r="DJ606" s="703" t="n">
        <v>0</v>
      </c>
      <c r="DK606" s="703" t="n">
        <v>0</v>
      </c>
      <c r="DL606" s="703" t="n">
        <v>0</v>
      </c>
      <c r="DM606" s="703"/>
      <c r="DN606" s="703"/>
      <c r="DO606" s="703"/>
      <c r="DP606" s="703"/>
      <c r="DQ606" s="703"/>
      <c r="DR606" s="703"/>
      <c r="DS606" s="704" t="n">
        <f aca="false">CN606-V606</f>
        <v>0</v>
      </c>
      <c r="DT606" s="719" t="s">
        <v>1828</v>
      </c>
      <c r="DU606" s="48"/>
    </row>
    <row r="607" customFormat="false" ht="15" hidden="false" customHeight="true" outlineLevel="0" collapsed="false">
      <c r="A607" s="705" t="n">
        <f aca="false">A606+1</f>
        <v>598</v>
      </c>
      <c r="B607" s="706" t="s">
        <v>1099</v>
      </c>
      <c r="C607" s="706" t="s">
        <v>561</v>
      </c>
      <c r="D607" s="706" t="s">
        <v>559</v>
      </c>
      <c r="E607" s="243" t="n">
        <f aca="false">COUNTIF($G$10:$G$1856,$G607)</f>
        <v>1</v>
      </c>
      <c r="F607" s="717" t="s">
        <v>2062</v>
      </c>
      <c r="G607" s="717" t="s">
        <v>2062</v>
      </c>
      <c r="H607" s="707" t="s">
        <v>1422</v>
      </c>
      <c r="I607" s="708" t="s">
        <v>1212</v>
      </c>
      <c r="J607" s="707" t="s">
        <v>406</v>
      </c>
      <c r="K607" s="709" t="s">
        <v>369</v>
      </c>
      <c r="L607" s="707" t="s">
        <v>405</v>
      </c>
      <c r="M607" s="708" t="s">
        <v>1423</v>
      </c>
      <c r="N607" s="710" t="s">
        <v>934</v>
      </c>
      <c r="O607" s="512" t="n">
        <v>1</v>
      </c>
      <c r="P607" s="512" t="n">
        <v>1</v>
      </c>
      <c r="Q607" s="711" t="n">
        <v>0.00157</v>
      </c>
      <c r="R607" s="712"/>
      <c r="S607" s="715" t="n">
        <v>6.18</v>
      </c>
      <c r="T607" s="714" t="n">
        <v>6.18</v>
      </c>
      <c r="U607" s="715"/>
      <c r="V607" s="262" t="n">
        <f aca="false">SUM(W607:CI607)</f>
        <v>0</v>
      </c>
      <c r="W607" s="243" t="n">
        <v>0</v>
      </c>
      <c r="X607" s="243" t="n">
        <v>0</v>
      </c>
      <c r="Y607" s="243" t="n">
        <v>0</v>
      </c>
      <c r="Z607" s="243" t="n">
        <v>0</v>
      </c>
      <c r="AA607" s="243" t="n">
        <v>0</v>
      </c>
      <c r="AB607" s="243" t="n">
        <v>0</v>
      </c>
      <c r="AC607" s="243" t="n">
        <v>0</v>
      </c>
      <c r="AD607" s="243" t="n">
        <v>0</v>
      </c>
      <c r="AE607" s="243" t="n">
        <v>0</v>
      </c>
      <c r="AF607" s="243" t="n">
        <v>0</v>
      </c>
      <c r="AG607" s="243" t="n">
        <v>0</v>
      </c>
      <c r="AH607" s="518" t="n">
        <v>0</v>
      </c>
      <c r="AI607" s="243" t="n">
        <v>0</v>
      </c>
      <c r="AJ607" s="243" t="n">
        <v>0</v>
      </c>
      <c r="AK607" s="518" t="n">
        <v>0</v>
      </c>
      <c r="AL607" s="518" t="n">
        <v>0</v>
      </c>
      <c r="AM607" s="518" t="n">
        <v>0</v>
      </c>
      <c r="AN607" s="518" t="n">
        <v>0</v>
      </c>
      <c r="AO607" s="518" t="n">
        <v>0</v>
      </c>
      <c r="AP607" s="518" t="n">
        <v>0</v>
      </c>
      <c r="AQ607" s="518" t="n">
        <v>0</v>
      </c>
      <c r="AR607" s="518" t="n">
        <v>0</v>
      </c>
      <c r="AS607" s="518" t="n">
        <v>0</v>
      </c>
      <c r="AT607" s="518" t="n">
        <v>0</v>
      </c>
      <c r="AU607" s="518" t="n">
        <v>0</v>
      </c>
      <c r="AV607" s="518" t="n">
        <v>0</v>
      </c>
      <c r="AW607" s="518" t="n">
        <v>0</v>
      </c>
      <c r="AX607" s="518" t="n">
        <v>0</v>
      </c>
      <c r="AY607" s="518" t="n">
        <v>0</v>
      </c>
      <c r="AZ607" s="518" t="n">
        <v>0</v>
      </c>
      <c r="BA607" s="518" t="n">
        <v>0</v>
      </c>
      <c r="BB607" s="518" t="n">
        <v>0</v>
      </c>
      <c r="BC607" s="518" t="n">
        <v>0</v>
      </c>
      <c r="BD607" s="518" t="n">
        <v>0</v>
      </c>
      <c r="BE607" s="518" t="n">
        <v>0</v>
      </c>
      <c r="BF607" s="518" t="n">
        <v>0</v>
      </c>
      <c r="BG607" s="518" t="n">
        <v>0</v>
      </c>
      <c r="BH607" s="518" t="n">
        <v>0</v>
      </c>
      <c r="BI607" s="518" t="n">
        <v>0</v>
      </c>
      <c r="BJ607" s="518"/>
      <c r="BK607" s="518"/>
      <c r="BL607" s="518" t="n">
        <v>0</v>
      </c>
      <c r="BM607" s="518"/>
      <c r="BN607" s="518"/>
      <c r="BO607" s="518"/>
      <c r="BP607" s="518"/>
      <c r="BQ607" s="518"/>
      <c r="BR607" s="518"/>
      <c r="BS607" s="518"/>
      <c r="BT607" s="518"/>
      <c r="BU607" s="518"/>
      <c r="BV607" s="518" t="n">
        <v>0</v>
      </c>
      <c r="BW607" s="518" t="n">
        <v>0</v>
      </c>
      <c r="BX607" s="518" t="n">
        <v>0</v>
      </c>
      <c r="BY607" s="518" t="n">
        <v>0</v>
      </c>
      <c r="BZ607" s="518" t="n">
        <v>0</v>
      </c>
      <c r="CA607" s="518" t="n">
        <v>0</v>
      </c>
      <c r="CB607" s="518" t="n">
        <v>0</v>
      </c>
      <c r="CC607" s="518" t="n">
        <v>0</v>
      </c>
      <c r="CD607" s="518" t="n">
        <v>0</v>
      </c>
      <c r="CE607" s="518" t="n">
        <v>0</v>
      </c>
      <c r="CF607" s="518" t="n">
        <v>0</v>
      </c>
      <c r="CG607" s="518" t="n">
        <v>0</v>
      </c>
      <c r="CH607" s="518"/>
      <c r="CI607" s="716"/>
      <c r="CL607" s="48" t="n">
        <v>0</v>
      </c>
      <c r="CM607" s="48" t="n">
        <f aca="false">CL607-V607</f>
        <v>0</v>
      </c>
      <c r="CN607" s="702" t="n">
        <f aca="false">SUM(CO607:DR607)</f>
        <v>0</v>
      </c>
      <c r="CO607" s="703" t="n">
        <v>0</v>
      </c>
      <c r="CP607" s="703"/>
      <c r="CQ607" s="703" t="n">
        <v>0</v>
      </c>
      <c r="CR607" s="703"/>
      <c r="CS607" s="703" t="n">
        <v>0</v>
      </c>
      <c r="CT607" s="703" t="n">
        <v>0</v>
      </c>
      <c r="CU607" s="703"/>
      <c r="CV607" s="703"/>
      <c r="CW607" s="703"/>
      <c r="CX607" s="703" t="n">
        <v>0</v>
      </c>
      <c r="CY607" s="703" t="n">
        <v>0</v>
      </c>
      <c r="CZ607" s="703" t="n">
        <v>0</v>
      </c>
      <c r="DA607" s="703"/>
      <c r="DB607" s="703"/>
      <c r="DC607" s="703"/>
      <c r="DD607" s="703"/>
      <c r="DE607" s="703" t="n">
        <v>0</v>
      </c>
      <c r="DF607" s="703"/>
      <c r="DG607" s="703" t="n">
        <v>0</v>
      </c>
      <c r="DH607" s="703" t="n">
        <v>0</v>
      </c>
      <c r="DI607" s="703" t="n">
        <v>0</v>
      </c>
      <c r="DJ607" s="703" t="n">
        <v>0</v>
      </c>
      <c r="DK607" s="703" t="n">
        <v>0</v>
      </c>
      <c r="DL607" s="703" t="n">
        <v>0</v>
      </c>
      <c r="DM607" s="703"/>
      <c r="DN607" s="703"/>
      <c r="DO607" s="703"/>
      <c r="DP607" s="703"/>
      <c r="DQ607" s="703"/>
      <c r="DR607" s="703"/>
      <c r="DS607" s="704" t="n">
        <f aca="false">CN607-V607</f>
        <v>0</v>
      </c>
      <c r="DT607" s="719" t="s">
        <v>1828</v>
      </c>
      <c r="DU607" s="48"/>
    </row>
    <row r="608" customFormat="false" ht="15" hidden="false" customHeight="true" outlineLevel="0" collapsed="false">
      <c r="A608" s="705" t="n">
        <f aca="false">A607+1</f>
        <v>599</v>
      </c>
      <c r="B608" s="706" t="s">
        <v>1099</v>
      </c>
      <c r="C608" s="706" t="s">
        <v>561</v>
      </c>
      <c r="D608" s="706" t="s">
        <v>559</v>
      </c>
      <c r="E608" s="243" t="n">
        <f aca="false">COUNTIF($G$10:$G$1856,$G608)</f>
        <v>1</v>
      </c>
      <c r="F608" s="717" t="s">
        <v>2063</v>
      </c>
      <c r="G608" s="717" t="s">
        <v>2063</v>
      </c>
      <c r="H608" s="707" t="s">
        <v>1425</v>
      </c>
      <c r="I608" s="708" t="s">
        <v>1046</v>
      </c>
      <c r="J608" s="707" t="s">
        <v>406</v>
      </c>
      <c r="K608" s="709" t="s">
        <v>369</v>
      </c>
      <c r="L608" s="707" t="s">
        <v>405</v>
      </c>
      <c r="M608" s="708" t="s">
        <v>1426</v>
      </c>
      <c r="N608" s="710" t="s">
        <v>934</v>
      </c>
      <c r="O608" s="512" t="n">
        <v>1</v>
      </c>
      <c r="P608" s="512" t="n">
        <v>1</v>
      </c>
      <c r="Q608" s="711" t="n">
        <v>0.00755</v>
      </c>
      <c r="R608" s="712"/>
      <c r="S608" s="715" t="n">
        <v>29.72</v>
      </c>
      <c r="T608" s="714" t="n">
        <v>29.72</v>
      </c>
      <c r="U608" s="715"/>
      <c r="V608" s="262" t="n">
        <f aca="false">SUM(W608:CI608)</f>
        <v>0</v>
      </c>
      <c r="W608" s="243" t="n">
        <v>0</v>
      </c>
      <c r="X608" s="243" t="n">
        <v>0</v>
      </c>
      <c r="Y608" s="243" t="n">
        <v>0</v>
      </c>
      <c r="Z608" s="243" t="n">
        <v>0</v>
      </c>
      <c r="AA608" s="243" t="n">
        <v>0</v>
      </c>
      <c r="AB608" s="243" t="n">
        <v>0</v>
      </c>
      <c r="AC608" s="243" t="n">
        <v>0</v>
      </c>
      <c r="AD608" s="243" t="n">
        <v>0</v>
      </c>
      <c r="AE608" s="243" t="n">
        <v>0</v>
      </c>
      <c r="AF608" s="243" t="n">
        <v>0</v>
      </c>
      <c r="AG608" s="243" t="n">
        <v>0</v>
      </c>
      <c r="AH608" s="518" t="n">
        <v>0</v>
      </c>
      <c r="AI608" s="243" t="n">
        <v>0</v>
      </c>
      <c r="AJ608" s="243" t="n">
        <v>0</v>
      </c>
      <c r="AK608" s="518" t="n">
        <v>0</v>
      </c>
      <c r="AL608" s="518" t="n">
        <v>0</v>
      </c>
      <c r="AM608" s="518" t="n">
        <v>0</v>
      </c>
      <c r="AN608" s="518" t="n">
        <v>0</v>
      </c>
      <c r="AO608" s="518" t="n">
        <v>0</v>
      </c>
      <c r="AP608" s="518" t="n">
        <v>0</v>
      </c>
      <c r="AQ608" s="518" t="n">
        <v>0</v>
      </c>
      <c r="AR608" s="518" t="n">
        <v>0</v>
      </c>
      <c r="AS608" s="518" t="n">
        <v>0</v>
      </c>
      <c r="AT608" s="518" t="n">
        <v>0</v>
      </c>
      <c r="AU608" s="518" t="n">
        <v>0</v>
      </c>
      <c r="AV608" s="518" t="n">
        <v>0</v>
      </c>
      <c r="AW608" s="518" t="n">
        <v>0</v>
      </c>
      <c r="AX608" s="518" t="n">
        <v>0</v>
      </c>
      <c r="AY608" s="518" t="n">
        <v>0</v>
      </c>
      <c r="AZ608" s="518" t="n">
        <v>0</v>
      </c>
      <c r="BA608" s="518" t="n">
        <v>0</v>
      </c>
      <c r="BB608" s="518" t="n">
        <v>0</v>
      </c>
      <c r="BC608" s="518" t="n">
        <v>0</v>
      </c>
      <c r="BD608" s="518" t="n">
        <v>0</v>
      </c>
      <c r="BE608" s="518" t="n">
        <v>0</v>
      </c>
      <c r="BF608" s="518" t="n">
        <v>0</v>
      </c>
      <c r="BG608" s="518" t="n">
        <v>0</v>
      </c>
      <c r="BH608" s="518" t="n">
        <v>0</v>
      </c>
      <c r="BI608" s="518" t="n">
        <v>0</v>
      </c>
      <c r="BJ608" s="518"/>
      <c r="BK608" s="518"/>
      <c r="BL608" s="518" t="n">
        <v>0</v>
      </c>
      <c r="BM608" s="518"/>
      <c r="BN608" s="518"/>
      <c r="BO608" s="518"/>
      <c r="BP608" s="518"/>
      <c r="BQ608" s="518"/>
      <c r="BR608" s="518"/>
      <c r="BS608" s="518"/>
      <c r="BT608" s="518"/>
      <c r="BU608" s="518"/>
      <c r="BV608" s="518" t="n">
        <v>0</v>
      </c>
      <c r="BW608" s="518" t="n">
        <v>0</v>
      </c>
      <c r="BX608" s="518" t="n">
        <v>0</v>
      </c>
      <c r="BY608" s="518" t="n">
        <v>0</v>
      </c>
      <c r="BZ608" s="518" t="n">
        <v>0</v>
      </c>
      <c r="CA608" s="518" t="n">
        <v>0</v>
      </c>
      <c r="CB608" s="518" t="n">
        <v>0</v>
      </c>
      <c r="CC608" s="518" t="n">
        <v>0</v>
      </c>
      <c r="CD608" s="518" t="n">
        <v>0</v>
      </c>
      <c r="CE608" s="518" t="n">
        <v>0</v>
      </c>
      <c r="CF608" s="518" t="n">
        <v>0</v>
      </c>
      <c r="CG608" s="518" t="n">
        <v>0</v>
      </c>
      <c r="CH608" s="518"/>
      <c r="CI608" s="716"/>
      <c r="CL608" s="48" t="n">
        <v>0</v>
      </c>
      <c r="CM608" s="48" t="n">
        <f aca="false">CL608-V608</f>
        <v>0</v>
      </c>
      <c r="CN608" s="702" t="n">
        <f aca="false">SUM(CO608:DR608)</f>
        <v>0</v>
      </c>
      <c r="CO608" s="703" t="n">
        <v>0</v>
      </c>
      <c r="CP608" s="703"/>
      <c r="CQ608" s="703" t="n">
        <v>0</v>
      </c>
      <c r="CR608" s="703"/>
      <c r="CS608" s="703" t="n">
        <v>0</v>
      </c>
      <c r="CT608" s="703" t="n">
        <v>0</v>
      </c>
      <c r="CU608" s="703"/>
      <c r="CV608" s="703"/>
      <c r="CW608" s="703"/>
      <c r="CX608" s="703" t="n">
        <v>0</v>
      </c>
      <c r="CY608" s="703" t="n">
        <v>0</v>
      </c>
      <c r="CZ608" s="703" t="n">
        <v>0</v>
      </c>
      <c r="DA608" s="703"/>
      <c r="DB608" s="703"/>
      <c r="DC608" s="703"/>
      <c r="DD608" s="703"/>
      <c r="DE608" s="703" t="n">
        <v>0</v>
      </c>
      <c r="DF608" s="703"/>
      <c r="DG608" s="703" t="n">
        <v>0</v>
      </c>
      <c r="DH608" s="703" t="n">
        <v>0</v>
      </c>
      <c r="DI608" s="703" t="n">
        <v>0</v>
      </c>
      <c r="DJ608" s="703" t="n">
        <v>0</v>
      </c>
      <c r="DK608" s="703" t="n">
        <v>0</v>
      </c>
      <c r="DL608" s="703" t="n">
        <v>0</v>
      </c>
      <c r="DM608" s="703"/>
      <c r="DN608" s="703"/>
      <c r="DO608" s="703"/>
      <c r="DP608" s="703"/>
      <c r="DQ608" s="703"/>
      <c r="DR608" s="703"/>
      <c r="DS608" s="704" t="n">
        <f aca="false">CN608-V608</f>
        <v>0</v>
      </c>
      <c r="DT608" s="719" t="s">
        <v>1828</v>
      </c>
      <c r="DU608" s="48"/>
    </row>
    <row r="609" customFormat="false" ht="15" hidden="false" customHeight="true" outlineLevel="0" collapsed="false">
      <c r="A609" s="705" t="n">
        <f aca="false">A608+1</f>
        <v>600</v>
      </c>
      <c r="B609" s="706" t="s">
        <v>1099</v>
      </c>
      <c r="C609" s="706" t="s">
        <v>561</v>
      </c>
      <c r="D609" s="706" t="s">
        <v>559</v>
      </c>
      <c r="E609" s="243" t="n">
        <f aca="false">COUNTIF($G$10:$G$1856,$G609)</f>
        <v>1</v>
      </c>
      <c r="F609" s="717" t="s">
        <v>2064</v>
      </c>
      <c r="G609" s="717" t="s">
        <v>2064</v>
      </c>
      <c r="H609" s="707" t="s">
        <v>1428</v>
      </c>
      <c r="I609" s="708" t="s">
        <v>1398</v>
      </c>
      <c r="J609" s="707" t="s">
        <v>406</v>
      </c>
      <c r="K609" s="709" t="s">
        <v>369</v>
      </c>
      <c r="L609" s="707" t="s">
        <v>405</v>
      </c>
      <c r="M609" s="708" t="s">
        <v>1429</v>
      </c>
      <c r="N609" s="710" t="s">
        <v>934</v>
      </c>
      <c r="O609" s="512" t="n">
        <v>1</v>
      </c>
      <c r="P609" s="512" t="n">
        <v>1</v>
      </c>
      <c r="Q609" s="711" t="n">
        <v>0.0033</v>
      </c>
      <c r="R609" s="712"/>
      <c r="S609" s="715" t="n">
        <v>13</v>
      </c>
      <c r="T609" s="714" t="n">
        <v>13</v>
      </c>
      <c r="U609" s="715"/>
      <c r="V609" s="262" t="n">
        <f aca="false">SUM(W609:CI609)</f>
        <v>0</v>
      </c>
      <c r="W609" s="243" t="n">
        <v>0</v>
      </c>
      <c r="X609" s="243" t="n">
        <v>0</v>
      </c>
      <c r="Y609" s="243" t="n">
        <v>0</v>
      </c>
      <c r="Z609" s="243" t="n">
        <v>0</v>
      </c>
      <c r="AA609" s="243" t="n">
        <v>0</v>
      </c>
      <c r="AB609" s="243" t="n">
        <v>0</v>
      </c>
      <c r="AC609" s="243" t="n">
        <v>0</v>
      </c>
      <c r="AD609" s="243" t="n">
        <v>0</v>
      </c>
      <c r="AE609" s="243" t="n">
        <v>0</v>
      </c>
      <c r="AF609" s="243" t="n">
        <v>0</v>
      </c>
      <c r="AG609" s="243" t="n">
        <v>0</v>
      </c>
      <c r="AH609" s="518" t="n">
        <v>0</v>
      </c>
      <c r="AI609" s="243" t="n">
        <v>0</v>
      </c>
      <c r="AJ609" s="243" t="n">
        <v>0</v>
      </c>
      <c r="AK609" s="518" t="n">
        <v>0</v>
      </c>
      <c r="AL609" s="518" t="n">
        <v>0</v>
      </c>
      <c r="AM609" s="518" t="n">
        <v>0</v>
      </c>
      <c r="AN609" s="518" t="n">
        <v>0</v>
      </c>
      <c r="AO609" s="518" t="n">
        <v>0</v>
      </c>
      <c r="AP609" s="518" t="n">
        <v>0</v>
      </c>
      <c r="AQ609" s="518" t="n">
        <v>0</v>
      </c>
      <c r="AR609" s="518" t="n">
        <v>0</v>
      </c>
      <c r="AS609" s="518" t="n">
        <v>0</v>
      </c>
      <c r="AT609" s="518" t="n">
        <v>0</v>
      </c>
      <c r="AU609" s="518" t="n">
        <v>0</v>
      </c>
      <c r="AV609" s="518" t="n">
        <v>0</v>
      </c>
      <c r="AW609" s="518" t="n">
        <v>0</v>
      </c>
      <c r="AX609" s="518" t="n">
        <v>0</v>
      </c>
      <c r="AY609" s="518" t="n">
        <v>0</v>
      </c>
      <c r="AZ609" s="518" t="n">
        <v>0</v>
      </c>
      <c r="BA609" s="518" t="n">
        <v>0</v>
      </c>
      <c r="BB609" s="518" t="n">
        <v>0</v>
      </c>
      <c r="BC609" s="518" t="n">
        <v>0</v>
      </c>
      <c r="BD609" s="518" t="n">
        <v>0</v>
      </c>
      <c r="BE609" s="518" t="n">
        <v>0</v>
      </c>
      <c r="BF609" s="518" t="n">
        <v>0</v>
      </c>
      <c r="BG609" s="518" t="n">
        <v>0</v>
      </c>
      <c r="BH609" s="518" t="n">
        <v>0</v>
      </c>
      <c r="BI609" s="518" t="n">
        <v>0</v>
      </c>
      <c r="BJ609" s="518"/>
      <c r="BK609" s="518"/>
      <c r="BL609" s="518" t="n">
        <v>0</v>
      </c>
      <c r="BM609" s="518"/>
      <c r="BN609" s="518"/>
      <c r="BO609" s="518"/>
      <c r="BP609" s="518"/>
      <c r="BQ609" s="518"/>
      <c r="BR609" s="518"/>
      <c r="BS609" s="518"/>
      <c r="BT609" s="518"/>
      <c r="BU609" s="518"/>
      <c r="BV609" s="518" t="n">
        <v>0</v>
      </c>
      <c r="BW609" s="518" t="n">
        <v>0</v>
      </c>
      <c r="BX609" s="518" t="n">
        <v>0</v>
      </c>
      <c r="BY609" s="518" t="n">
        <v>0</v>
      </c>
      <c r="BZ609" s="518" t="n">
        <v>0</v>
      </c>
      <c r="CA609" s="518" t="n">
        <v>0</v>
      </c>
      <c r="CB609" s="518" t="n">
        <v>0</v>
      </c>
      <c r="CC609" s="518" t="n">
        <v>0</v>
      </c>
      <c r="CD609" s="518" t="n">
        <v>0</v>
      </c>
      <c r="CE609" s="518" t="n">
        <v>0</v>
      </c>
      <c r="CF609" s="518" t="n">
        <v>0</v>
      </c>
      <c r="CG609" s="518" t="n">
        <v>0</v>
      </c>
      <c r="CH609" s="518"/>
      <c r="CI609" s="716"/>
      <c r="CL609" s="48" t="n">
        <v>0</v>
      </c>
      <c r="CM609" s="48" t="n">
        <f aca="false">CL609-V609</f>
        <v>0</v>
      </c>
      <c r="CN609" s="702" t="n">
        <f aca="false">SUM(CO609:DR609)</f>
        <v>0</v>
      </c>
      <c r="CO609" s="703" t="n">
        <v>0</v>
      </c>
      <c r="CP609" s="703"/>
      <c r="CQ609" s="703" t="n">
        <v>0</v>
      </c>
      <c r="CR609" s="703"/>
      <c r="CS609" s="703" t="n">
        <v>0</v>
      </c>
      <c r="CT609" s="703" t="n">
        <v>0</v>
      </c>
      <c r="CU609" s="703"/>
      <c r="CV609" s="703"/>
      <c r="CW609" s="703"/>
      <c r="CX609" s="703" t="n">
        <v>0</v>
      </c>
      <c r="CY609" s="703" t="n">
        <v>0</v>
      </c>
      <c r="CZ609" s="703" t="n">
        <v>0</v>
      </c>
      <c r="DA609" s="703"/>
      <c r="DB609" s="703"/>
      <c r="DC609" s="703"/>
      <c r="DD609" s="703"/>
      <c r="DE609" s="703" t="n">
        <v>0</v>
      </c>
      <c r="DF609" s="703"/>
      <c r="DG609" s="703" t="n">
        <v>0</v>
      </c>
      <c r="DH609" s="703" t="n">
        <v>0</v>
      </c>
      <c r="DI609" s="703" t="n">
        <v>0</v>
      </c>
      <c r="DJ609" s="703" t="n">
        <v>0</v>
      </c>
      <c r="DK609" s="703" t="n">
        <v>0</v>
      </c>
      <c r="DL609" s="703" t="n">
        <v>0</v>
      </c>
      <c r="DM609" s="703"/>
      <c r="DN609" s="703"/>
      <c r="DO609" s="703"/>
      <c r="DP609" s="703"/>
      <c r="DQ609" s="703"/>
      <c r="DR609" s="703"/>
      <c r="DS609" s="704" t="n">
        <f aca="false">CN609-V609</f>
        <v>0</v>
      </c>
      <c r="DT609" s="719" t="s">
        <v>1828</v>
      </c>
      <c r="DU609" s="48"/>
    </row>
    <row r="610" customFormat="false" ht="15" hidden="false" customHeight="true" outlineLevel="0" collapsed="false">
      <c r="A610" s="705" t="n">
        <f aca="false">A609+1</f>
        <v>601</v>
      </c>
      <c r="B610" s="706" t="s">
        <v>1099</v>
      </c>
      <c r="C610" s="706" t="s">
        <v>561</v>
      </c>
      <c r="D610" s="706" t="s">
        <v>559</v>
      </c>
      <c r="E610" s="243" t="n">
        <f aca="false">COUNTIF($G$10:$G$1856,$G610)</f>
        <v>1</v>
      </c>
      <c r="F610" s="717" t="s">
        <v>2065</v>
      </c>
      <c r="G610" s="717" t="s">
        <v>2065</v>
      </c>
      <c r="H610" s="707" t="s">
        <v>1431</v>
      </c>
      <c r="I610" s="708" t="s">
        <v>1050</v>
      </c>
      <c r="J610" s="707" t="s">
        <v>406</v>
      </c>
      <c r="K610" s="709" t="s">
        <v>369</v>
      </c>
      <c r="L610" s="707" t="s">
        <v>405</v>
      </c>
      <c r="M610" s="708" t="s">
        <v>1432</v>
      </c>
      <c r="N610" s="710" t="s">
        <v>934</v>
      </c>
      <c r="O610" s="512" t="n">
        <v>4</v>
      </c>
      <c r="P610" s="512" t="n">
        <v>1</v>
      </c>
      <c r="Q610" s="711" t="n">
        <v>0.003285</v>
      </c>
      <c r="R610" s="712"/>
      <c r="S610" s="715" t="n">
        <v>12.94</v>
      </c>
      <c r="T610" s="714" t="n">
        <v>12.94</v>
      </c>
      <c r="U610" s="715"/>
      <c r="V610" s="262" t="n">
        <f aca="false">SUM(W610:CI610)</f>
        <v>0</v>
      </c>
      <c r="W610" s="243" t="n">
        <v>0</v>
      </c>
      <c r="X610" s="243" t="n">
        <v>0</v>
      </c>
      <c r="Y610" s="243" t="n">
        <v>0</v>
      </c>
      <c r="Z610" s="243" t="n">
        <v>0</v>
      </c>
      <c r="AA610" s="243" t="n">
        <v>0</v>
      </c>
      <c r="AB610" s="243" t="n">
        <v>0</v>
      </c>
      <c r="AC610" s="243" t="n">
        <v>0</v>
      </c>
      <c r="AD610" s="243" t="n">
        <v>0</v>
      </c>
      <c r="AE610" s="243" t="n">
        <v>0</v>
      </c>
      <c r="AF610" s="243" t="n">
        <v>0</v>
      </c>
      <c r="AG610" s="243" t="n">
        <v>0</v>
      </c>
      <c r="AH610" s="518" t="n">
        <v>0</v>
      </c>
      <c r="AI610" s="243" t="n">
        <v>0</v>
      </c>
      <c r="AJ610" s="243" t="n">
        <v>0</v>
      </c>
      <c r="AK610" s="518" t="n">
        <v>0</v>
      </c>
      <c r="AL610" s="518" t="n">
        <v>0</v>
      </c>
      <c r="AM610" s="518" t="n">
        <v>0</v>
      </c>
      <c r="AN610" s="518" t="n">
        <v>0</v>
      </c>
      <c r="AO610" s="518" t="n">
        <v>0</v>
      </c>
      <c r="AP610" s="518" t="n">
        <v>0</v>
      </c>
      <c r="AQ610" s="518" t="n">
        <v>0</v>
      </c>
      <c r="AR610" s="518" t="n">
        <v>0</v>
      </c>
      <c r="AS610" s="518" t="n">
        <v>0</v>
      </c>
      <c r="AT610" s="518" t="n">
        <v>0</v>
      </c>
      <c r="AU610" s="518" t="n">
        <v>0</v>
      </c>
      <c r="AV610" s="518" t="n">
        <v>0</v>
      </c>
      <c r="AW610" s="518" t="n">
        <v>0</v>
      </c>
      <c r="AX610" s="518" t="n">
        <v>0</v>
      </c>
      <c r="AY610" s="518" t="n">
        <v>0</v>
      </c>
      <c r="AZ610" s="518" t="n">
        <v>0</v>
      </c>
      <c r="BA610" s="518" t="n">
        <v>0</v>
      </c>
      <c r="BB610" s="518" t="n">
        <v>0</v>
      </c>
      <c r="BC610" s="518" t="n">
        <v>0</v>
      </c>
      <c r="BD610" s="518" t="n">
        <v>0</v>
      </c>
      <c r="BE610" s="518" t="n">
        <v>0</v>
      </c>
      <c r="BF610" s="518" t="n">
        <v>0</v>
      </c>
      <c r="BG610" s="518" t="n">
        <v>0</v>
      </c>
      <c r="BH610" s="518" t="n">
        <v>0</v>
      </c>
      <c r="BI610" s="518" t="n">
        <v>0</v>
      </c>
      <c r="BJ610" s="518"/>
      <c r="BK610" s="518"/>
      <c r="BL610" s="518" t="n">
        <v>0</v>
      </c>
      <c r="BM610" s="518"/>
      <c r="BN610" s="518"/>
      <c r="BO610" s="518"/>
      <c r="BP610" s="518"/>
      <c r="BQ610" s="518"/>
      <c r="BR610" s="518"/>
      <c r="BS610" s="518"/>
      <c r="BT610" s="518"/>
      <c r="BU610" s="518"/>
      <c r="BV610" s="518" t="n">
        <v>0</v>
      </c>
      <c r="BW610" s="518" t="n">
        <v>0</v>
      </c>
      <c r="BX610" s="518" t="n">
        <v>0</v>
      </c>
      <c r="BY610" s="518" t="n">
        <v>0</v>
      </c>
      <c r="BZ610" s="518" t="n">
        <v>0</v>
      </c>
      <c r="CA610" s="518" t="n">
        <v>0</v>
      </c>
      <c r="CB610" s="518" t="n">
        <v>0</v>
      </c>
      <c r="CC610" s="518" t="n">
        <v>0</v>
      </c>
      <c r="CD610" s="518" t="n">
        <v>0</v>
      </c>
      <c r="CE610" s="518" t="n">
        <v>0</v>
      </c>
      <c r="CF610" s="518" t="n">
        <v>0</v>
      </c>
      <c r="CG610" s="518" t="n">
        <v>0</v>
      </c>
      <c r="CH610" s="518"/>
      <c r="CI610" s="716"/>
      <c r="CL610" s="48" t="n">
        <v>0</v>
      </c>
      <c r="CM610" s="48" t="n">
        <f aca="false">CL610-V610</f>
        <v>0</v>
      </c>
      <c r="CN610" s="702" t="n">
        <f aca="false">SUM(CO610:DR610)</f>
        <v>0</v>
      </c>
      <c r="CO610" s="703" t="n">
        <v>0</v>
      </c>
      <c r="CP610" s="703"/>
      <c r="CQ610" s="703" t="n">
        <v>0</v>
      </c>
      <c r="CR610" s="703"/>
      <c r="CS610" s="703" t="n">
        <v>0</v>
      </c>
      <c r="CT610" s="703" t="n">
        <v>0</v>
      </c>
      <c r="CU610" s="703"/>
      <c r="CV610" s="703"/>
      <c r="CW610" s="703"/>
      <c r="CX610" s="703" t="n">
        <v>0</v>
      </c>
      <c r="CY610" s="703" t="n">
        <v>0</v>
      </c>
      <c r="CZ610" s="703" t="n">
        <v>0</v>
      </c>
      <c r="DA610" s="703"/>
      <c r="DB610" s="703"/>
      <c r="DC610" s="703"/>
      <c r="DD610" s="703"/>
      <c r="DE610" s="703" t="n">
        <v>0</v>
      </c>
      <c r="DF610" s="703"/>
      <c r="DG610" s="703" t="n">
        <v>0</v>
      </c>
      <c r="DH610" s="703" t="n">
        <v>0</v>
      </c>
      <c r="DI610" s="703" t="n">
        <v>0</v>
      </c>
      <c r="DJ610" s="703" t="n">
        <v>0</v>
      </c>
      <c r="DK610" s="703" t="n">
        <v>0</v>
      </c>
      <c r="DL610" s="703" t="n">
        <v>0</v>
      </c>
      <c r="DM610" s="703"/>
      <c r="DN610" s="703"/>
      <c r="DO610" s="703"/>
      <c r="DP610" s="703"/>
      <c r="DQ610" s="703"/>
      <c r="DR610" s="703"/>
      <c r="DS610" s="704" t="n">
        <f aca="false">CN610-V610</f>
        <v>0</v>
      </c>
      <c r="DT610" s="719" t="s">
        <v>1828</v>
      </c>
      <c r="DU610" s="48"/>
    </row>
    <row r="611" customFormat="false" ht="15" hidden="false" customHeight="true" outlineLevel="0" collapsed="false">
      <c r="A611" s="705" t="n">
        <f aca="false">A610+1</f>
        <v>602</v>
      </c>
      <c r="B611" s="706" t="s">
        <v>1099</v>
      </c>
      <c r="C611" s="706" t="s">
        <v>561</v>
      </c>
      <c r="D611" s="706" t="s">
        <v>559</v>
      </c>
      <c r="E611" s="243" t="n">
        <f aca="false">COUNTIF($G$10:$G$1856,$G611)</f>
        <v>1</v>
      </c>
      <c r="F611" s="717" t="s">
        <v>2066</v>
      </c>
      <c r="G611" s="717" t="s">
        <v>2066</v>
      </c>
      <c r="H611" s="707" t="s">
        <v>1434</v>
      </c>
      <c r="I611" s="708" t="s">
        <v>1070</v>
      </c>
      <c r="J611" s="707" t="s">
        <v>406</v>
      </c>
      <c r="K611" s="709" t="s">
        <v>369</v>
      </c>
      <c r="L611" s="707" t="s">
        <v>405</v>
      </c>
      <c r="M611" s="708" t="s">
        <v>1071</v>
      </c>
      <c r="N611" s="710" t="s">
        <v>934</v>
      </c>
      <c r="O611" s="512" t="n">
        <v>1</v>
      </c>
      <c r="P611" s="512" t="n">
        <v>1</v>
      </c>
      <c r="Q611" s="711" t="n">
        <v>0.00309</v>
      </c>
      <c r="R611" s="712"/>
      <c r="S611" s="715" t="n">
        <v>12.16</v>
      </c>
      <c r="T611" s="714" t="n">
        <v>12.16</v>
      </c>
      <c r="U611" s="715"/>
      <c r="V611" s="262" t="n">
        <f aca="false">SUM(W611:CI611)</f>
        <v>0</v>
      </c>
      <c r="W611" s="243" t="n">
        <v>0</v>
      </c>
      <c r="X611" s="243" t="n">
        <v>0</v>
      </c>
      <c r="Y611" s="243" t="n">
        <v>0</v>
      </c>
      <c r="Z611" s="243" t="n">
        <v>0</v>
      </c>
      <c r="AA611" s="243" t="n">
        <v>0</v>
      </c>
      <c r="AB611" s="243" t="n">
        <v>0</v>
      </c>
      <c r="AC611" s="243" t="n">
        <v>0</v>
      </c>
      <c r="AD611" s="243" t="n">
        <v>0</v>
      </c>
      <c r="AE611" s="243" t="n">
        <v>0</v>
      </c>
      <c r="AF611" s="243" t="n">
        <v>0</v>
      </c>
      <c r="AG611" s="243" t="n">
        <v>0</v>
      </c>
      <c r="AH611" s="518" t="n">
        <v>0</v>
      </c>
      <c r="AI611" s="243" t="n">
        <v>0</v>
      </c>
      <c r="AJ611" s="243" t="n">
        <v>0</v>
      </c>
      <c r="AK611" s="518" t="n">
        <v>0</v>
      </c>
      <c r="AL611" s="518" t="n">
        <v>0</v>
      </c>
      <c r="AM611" s="518" t="n">
        <v>0</v>
      </c>
      <c r="AN611" s="518" t="n">
        <v>0</v>
      </c>
      <c r="AO611" s="518" t="n">
        <v>0</v>
      </c>
      <c r="AP611" s="518" t="n">
        <v>0</v>
      </c>
      <c r="AQ611" s="518" t="n">
        <v>0</v>
      </c>
      <c r="AR611" s="518" t="n">
        <v>0</v>
      </c>
      <c r="AS611" s="518" t="n">
        <v>0</v>
      </c>
      <c r="AT611" s="518" t="n">
        <v>0</v>
      </c>
      <c r="AU611" s="518" t="n">
        <v>0</v>
      </c>
      <c r="AV611" s="518" t="n">
        <v>0</v>
      </c>
      <c r="AW611" s="518" t="n">
        <v>0</v>
      </c>
      <c r="AX611" s="518" t="n">
        <v>0</v>
      </c>
      <c r="AY611" s="518" t="n">
        <v>0</v>
      </c>
      <c r="AZ611" s="518" t="n">
        <v>0</v>
      </c>
      <c r="BA611" s="518" t="n">
        <v>0</v>
      </c>
      <c r="BB611" s="518" t="n">
        <v>0</v>
      </c>
      <c r="BC611" s="518" t="n">
        <v>0</v>
      </c>
      <c r="BD611" s="518" t="n">
        <v>0</v>
      </c>
      <c r="BE611" s="518" t="n">
        <v>0</v>
      </c>
      <c r="BF611" s="518" t="n">
        <v>0</v>
      </c>
      <c r="BG611" s="518" t="n">
        <v>0</v>
      </c>
      <c r="BH611" s="518" t="n">
        <v>0</v>
      </c>
      <c r="BI611" s="518" t="n">
        <v>0</v>
      </c>
      <c r="BJ611" s="518"/>
      <c r="BK611" s="518"/>
      <c r="BL611" s="518" t="n">
        <v>0</v>
      </c>
      <c r="BM611" s="518"/>
      <c r="BN611" s="518"/>
      <c r="BO611" s="518"/>
      <c r="BP611" s="518"/>
      <c r="BQ611" s="518"/>
      <c r="BR611" s="518"/>
      <c r="BS611" s="518"/>
      <c r="BT611" s="518"/>
      <c r="BU611" s="518"/>
      <c r="BV611" s="518" t="n">
        <v>0</v>
      </c>
      <c r="BW611" s="518" t="n">
        <v>0</v>
      </c>
      <c r="BX611" s="518" t="n">
        <v>0</v>
      </c>
      <c r="BY611" s="518" t="n">
        <v>0</v>
      </c>
      <c r="BZ611" s="518" t="n">
        <v>0</v>
      </c>
      <c r="CA611" s="518" t="n">
        <v>0</v>
      </c>
      <c r="CB611" s="518" t="n">
        <v>0</v>
      </c>
      <c r="CC611" s="518" t="n">
        <v>0</v>
      </c>
      <c r="CD611" s="518" t="n">
        <v>0</v>
      </c>
      <c r="CE611" s="518" t="n">
        <v>0</v>
      </c>
      <c r="CF611" s="518" t="n">
        <v>0</v>
      </c>
      <c r="CG611" s="518" t="n">
        <v>0</v>
      </c>
      <c r="CH611" s="518"/>
      <c r="CI611" s="716"/>
      <c r="CL611" s="48" t="n">
        <v>0</v>
      </c>
      <c r="CM611" s="48" t="n">
        <f aca="false">CL611-V611</f>
        <v>0</v>
      </c>
      <c r="CN611" s="702" t="n">
        <f aca="false">SUM(CO611:DR611)</f>
        <v>0</v>
      </c>
      <c r="CO611" s="703" t="n">
        <v>0</v>
      </c>
      <c r="CP611" s="703"/>
      <c r="CQ611" s="703" t="n">
        <v>0</v>
      </c>
      <c r="CR611" s="703"/>
      <c r="CS611" s="703" t="n">
        <v>0</v>
      </c>
      <c r="CT611" s="703" t="n">
        <v>0</v>
      </c>
      <c r="CU611" s="703"/>
      <c r="CV611" s="703"/>
      <c r="CW611" s="703"/>
      <c r="CX611" s="703" t="n">
        <v>0</v>
      </c>
      <c r="CY611" s="703" t="n">
        <v>0</v>
      </c>
      <c r="CZ611" s="703" t="n">
        <v>0</v>
      </c>
      <c r="DA611" s="703"/>
      <c r="DB611" s="703"/>
      <c r="DC611" s="703"/>
      <c r="DD611" s="703"/>
      <c r="DE611" s="703" t="n">
        <v>0</v>
      </c>
      <c r="DF611" s="703"/>
      <c r="DG611" s="703" t="n">
        <v>0</v>
      </c>
      <c r="DH611" s="703" t="n">
        <v>0</v>
      </c>
      <c r="DI611" s="703" t="n">
        <v>0</v>
      </c>
      <c r="DJ611" s="703" t="n">
        <v>0</v>
      </c>
      <c r="DK611" s="703" t="n">
        <v>0</v>
      </c>
      <c r="DL611" s="703" t="n">
        <v>0</v>
      </c>
      <c r="DM611" s="703"/>
      <c r="DN611" s="703"/>
      <c r="DO611" s="703"/>
      <c r="DP611" s="703"/>
      <c r="DQ611" s="703"/>
      <c r="DR611" s="703"/>
      <c r="DS611" s="704" t="n">
        <f aca="false">CN611-V611</f>
        <v>0</v>
      </c>
      <c r="DT611" s="719" t="s">
        <v>1828</v>
      </c>
      <c r="DU611" s="48"/>
    </row>
    <row r="612" customFormat="false" ht="15" hidden="false" customHeight="true" outlineLevel="0" collapsed="false">
      <c r="A612" s="705" t="n">
        <f aca="false">A611+1</f>
        <v>603</v>
      </c>
      <c r="B612" s="706" t="s">
        <v>1099</v>
      </c>
      <c r="C612" s="706" t="s">
        <v>561</v>
      </c>
      <c r="D612" s="706" t="s">
        <v>559</v>
      </c>
      <c r="E612" s="243" t="n">
        <f aca="false">COUNTIF($G$10:$G$1856,$G612)</f>
        <v>1</v>
      </c>
      <c r="F612" s="717" t="s">
        <v>2067</v>
      </c>
      <c r="G612" s="717" t="s">
        <v>2067</v>
      </c>
      <c r="H612" s="707" t="s">
        <v>1436</v>
      </c>
      <c r="I612" s="708" t="s">
        <v>1074</v>
      </c>
      <c r="J612" s="707" t="s">
        <v>406</v>
      </c>
      <c r="K612" s="709" t="s">
        <v>369</v>
      </c>
      <c r="L612" s="707" t="s">
        <v>405</v>
      </c>
      <c r="M612" s="708" t="s">
        <v>1075</v>
      </c>
      <c r="N612" s="710" t="s">
        <v>934</v>
      </c>
      <c r="O612" s="512" t="n">
        <v>1</v>
      </c>
      <c r="P612" s="512" t="n">
        <v>1</v>
      </c>
      <c r="Q612" s="711" t="n">
        <v>0.00309</v>
      </c>
      <c r="R612" s="712"/>
      <c r="S612" s="715" t="n">
        <v>12.16</v>
      </c>
      <c r="T612" s="714" t="n">
        <v>12.16</v>
      </c>
      <c r="U612" s="715"/>
      <c r="V612" s="262" t="n">
        <f aca="false">SUM(W612:CI612)</f>
        <v>0</v>
      </c>
      <c r="W612" s="243" t="n">
        <v>0</v>
      </c>
      <c r="X612" s="243" t="n">
        <v>0</v>
      </c>
      <c r="Y612" s="243" t="n">
        <v>0</v>
      </c>
      <c r="Z612" s="243" t="n">
        <v>0</v>
      </c>
      <c r="AA612" s="243" t="n">
        <v>0</v>
      </c>
      <c r="AB612" s="243" t="n">
        <v>0</v>
      </c>
      <c r="AC612" s="243" t="n">
        <v>0</v>
      </c>
      <c r="AD612" s="243" t="n">
        <v>0</v>
      </c>
      <c r="AE612" s="243" t="n">
        <v>0</v>
      </c>
      <c r="AF612" s="243" t="n">
        <v>0</v>
      </c>
      <c r="AG612" s="243" t="n">
        <v>0</v>
      </c>
      <c r="AH612" s="518" t="n">
        <v>0</v>
      </c>
      <c r="AI612" s="243" t="n">
        <v>0</v>
      </c>
      <c r="AJ612" s="243" t="n">
        <v>0</v>
      </c>
      <c r="AK612" s="518" t="n">
        <v>0</v>
      </c>
      <c r="AL612" s="518" t="n">
        <v>0</v>
      </c>
      <c r="AM612" s="518" t="n">
        <v>0</v>
      </c>
      <c r="AN612" s="518" t="n">
        <v>0</v>
      </c>
      <c r="AO612" s="518" t="n">
        <v>0</v>
      </c>
      <c r="AP612" s="518" t="n">
        <v>0</v>
      </c>
      <c r="AQ612" s="518" t="n">
        <v>0</v>
      </c>
      <c r="AR612" s="518" t="n">
        <v>0</v>
      </c>
      <c r="AS612" s="518" t="n">
        <v>0</v>
      </c>
      <c r="AT612" s="518" t="n">
        <v>0</v>
      </c>
      <c r="AU612" s="518" t="n">
        <v>0</v>
      </c>
      <c r="AV612" s="518" t="n">
        <v>0</v>
      </c>
      <c r="AW612" s="518" t="n">
        <v>0</v>
      </c>
      <c r="AX612" s="518" t="n">
        <v>0</v>
      </c>
      <c r="AY612" s="518" t="n">
        <v>0</v>
      </c>
      <c r="AZ612" s="518" t="n">
        <v>0</v>
      </c>
      <c r="BA612" s="518" t="n">
        <v>0</v>
      </c>
      <c r="BB612" s="518" t="n">
        <v>0</v>
      </c>
      <c r="BC612" s="518" t="n">
        <v>0</v>
      </c>
      <c r="BD612" s="518" t="n">
        <v>0</v>
      </c>
      <c r="BE612" s="518" t="n">
        <v>0</v>
      </c>
      <c r="BF612" s="518" t="n">
        <v>0</v>
      </c>
      <c r="BG612" s="518" t="n">
        <v>0</v>
      </c>
      <c r="BH612" s="518" t="n">
        <v>0</v>
      </c>
      <c r="BI612" s="518" t="n">
        <v>0</v>
      </c>
      <c r="BJ612" s="518"/>
      <c r="BK612" s="518"/>
      <c r="BL612" s="518" t="n">
        <v>0</v>
      </c>
      <c r="BM612" s="518"/>
      <c r="BN612" s="518"/>
      <c r="BO612" s="518"/>
      <c r="BP612" s="518"/>
      <c r="BQ612" s="518"/>
      <c r="BR612" s="518"/>
      <c r="BS612" s="518"/>
      <c r="BT612" s="518"/>
      <c r="BU612" s="518"/>
      <c r="BV612" s="518" t="n">
        <v>0</v>
      </c>
      <c r="BW612" s="518" t="n">
        <v>0</v>
      </c>
      <c r="BX612" s="518" t="n">
        <v>0</v>
      </c>
      <c r="BY612" s="518" t="n">
        <v>0</v>
      </c>
      <c r="BZ612" s="518" t="n">
        <v>0</v>
      </c>
      <c r="CA612" s="518" t="n">
        <v>0</v>
      </c>
      <c r="CB612" s="518" t="n">
        <v>0</v>
      </c>
      <c r="CC612" s="518" t="n">
        <v>0</v>
      </c>
      <c r="CD612" s="518" t="n">
        <v>0</v>
      </c>
      <c r="CE612" s="518" t="n">
        <v>0</v>
      </c>
      <c r="CF612" s="518" t="n">
        <v>0</v>
      </c>
      <c r="CG612" s="518" t="n">
        <v>0</v>
      </c>
      <c r="CH612" s="518"/>
      <c r="CI612" s="716"/>
      <c r="CL612" s="48" t="n">
        <v>0</v>
      </c>
      <c r="CM612" s="48" t="n">
        <f aca="false">CL612-V612</f>
        <v>0</v>
      </c>
      <c r="CN612" s="702" t="n">
        <f aca="false">SUM(CO612:DR612)</f>
        <v>0</v>
      </c>
      <c r="CO612" s="703" t="n">
        <v>0</v>
      </c>
      <c r="CP612" s="703"/>
      <c r="CQ612" s="703" t="n">
        <v>0</v>
      </c>
      <c r="CR612" s="703"/>
      <c r="CS612" s="703" t="n">
        <v>0</v>
      </c>
      <c r="CT612" s="703" t="n">
        <v>0</v>
      </c>
      <c r="CU612" s="703"/>
      <c r="CV612" s="703"/>
      <c r="CW612" s="703"/>
      <c r="CX612" s="703" t="n">
        <v>0</v>
      </c>
      <c r="CY612" s="703" t="n">
        <v>0</v>
      </c>
      <c r="CZ612" s="703" t="n">
        <v>0</v>
      </c>
      <c r="DA612" s="703"/>
      <c r="DB612" s="703"/>
      <c r="DC612" s="703"/>
      <c r="DD612" s="703"/>
      <c r="DE612" s="703" t="n">
        <v>0</v>
      </c>
      <c r="DF612" s="703"/>
      <c r="DG612" s="703" t="n">
        <v>0</v>
      </c>
      <c r="DH612" s="703" t="n">
        <v>0</v>
      </c>
      <c r="DI612" s="703" t="n">
        <v>0</v>
      </c>
      <c r="DJ612" s="703" t="n">
        <v>0</v>
      </c>
      <c r="DK612" s="703" t="n">
        <v>0</v>
      </c>
      <c r="DL612" s="703" t="n">
        <v>0</v>
      </c>
      <c r="DM612" s="703"/>
      <c r="DN612" s="703"/>
      <c r="DO612" s="703"/>
      <c r="DP612" s="703"/>
      <c r="DQ612" s="703"/>
      <c r="DR612" s="703"/>
      <c r="DS612" s="704" t="n">
        <f aca="false">CN612-V612</f>
        <v>0</v>
      </c>
      <c r="DT612" s="719" t="s">
        <v>1828</v>
      </c>
      <c r="DU612" s="48"/>
    </row>
    <row r="613" customFormat="false" ht="15" hidden="false" customHeight="true" outlineLevel="0" collapsed="false">
      <c r="A613" s="705" t="n">
        <f aca="false">A612+1</f>
        <v>604</v>
      </c>
      <c r="B613" s="706" t="s">
        <v>1099</v>
      </c>
      <c r="C613" s="706" t="s">
        <v>561</v>
      </c>
      <c r="D613" s="706" t="s">
        <v>559</v>
      </c>
      <c r="E613" s="243" t="n">
        <f aca="false">COUNTIF($G$10:$G$1856,$G613)</f>
        <v>1</v>
      </c>
      <c r="F613" s="717" t="s">
        <v>2068</v>
      </c>
      <c r="G613" s="717" t="s">
        <v>2068</v>
      </c>
      <c r="H613" s="707" t="s">
        <v>1438</v>
      </c>
      <c r="I613" s="708" t="s">
        <v>1062</v>
      </c>
      <c r="J613" s="707" t="s">
        <v>406</v>
      </c>
      <c r="K613" s="709" t="s">
        <v>369</v>
      </c>
      <c r="L613" s="707" t="s">
        <v>405</v>
      </c>
      <c r="M613" s="708" t="s">
        <v>1063</v>
      </c>
      <c r="N613" s="710" t="s">
        <v>934</v>
      </c>
      <c r="O613" s="512" t="n">
        <v>1</v>
      </c>
      <c r="P613" s="512" t="n">
        <v>1</v>
      </c>
      <c r="Q613" s="711" t="n">
        <v>0.00164</v>
      </c>
      <c r="R613" s="712"/>
      <c r="S613" s="715" t="n">
        <v>6.46</v>
      </c>
      <c r="T613" s="714" t="n">
        <v>6.46</v>
      </c>
      <c r="U613" s="715"/>
      <c r="V613" s="262" t="n">
        <f aca="false">SUM(W613:CI613)</f>
        <v>1</v>
      </c>
      <c r="W613" s="243" t="n">
        <v>0</v>
      </c>
      <c r="X613" s="243" t="n">
        <v>0</v>
      </c>
      <c r="Y613" s="243" t="n">
        <v>0</v>
      </c>
      <c r="Z613" s="243" t="n">
        <v>0</v>
      </c>
      <c r="AA613" s="243" t="n">
        <v>0</v>
      </c>
      <c r="AB613" s="243" t="n">
        <v>0</v>
      </c>
      <c r="AC613" s="243" t="n">
        <v>0</v>
      </c>
      <c r="AD613" s="243" t="n">
        <v>0</v>
      </c>
      <c r="AE613" s="243" t="n">
        <v>0</v>
      </c>
      <c r="AF613" s="243" t="n">
        <v>0</v>
      </c>
      <c r="AG613" s="243" t="n">
        <v>1</v>
      </c>
      <c r="AH613" s="518" t="n">
        <v>0</v>
      </c>
      <c r="AI613" s="243" t="n">
        <v>0</v>
      </c>
      <c r="AJ613" s="243" t="n">
        <v>0</v>
      </c>
      <c r="AK613" s="518" t="n">
        <v>0</v>
      </c>
      <c r="AL613" s="518" t="n">
        <v>0</v>
      </c>
      <c r="AM613" s="518" t="n">
        <v>0</v>
      </c>
      <c r="AN613" s="518" t="n">
        <v>0</v>
      </c>
      <c r="AO613" s="518" t="n">
        <v>0</v>
      </c>
      <c r="AP613" s="518" t="n">
        <v>0</v>
      </c>
      <c r="AQ613" s="518" t="n">
        <v>0</v>
      </c>
      <c r="AR613" s="518" t="n">
        <v>0</v>
      </c>
      <c r="AS613" s="518" t="n">
        <v>0</v>
      </c>
      <c r="AT613" s="518" t="n">
        <v>0</v>
      </c>
      <c r="AU613" s="518" t="n">
        <v>0</v>
      </c>
      <c r="AV613" s="518" t="n">
        <v>0</v>
      </c>
      <c r="AW613" s="518" t="n">
        <v>0</v>
      </c>
      <c r="AX613" s="518" t="n">
        <v>0</v>
      </c>
      <c r="AY613" s="518" t="n">
        <v>0</v>
      </c>
      <c r="AZ613" s="518" t="n">
        <v>0</v>
      </c>
      <c r="BA613" s="518" t="n">
        <v>0</v>
      </c>
      <c r="BB613" s="518" t="n">
        <v>0</v>
      </c>
      <c r="BC613" s="518" t="n">
        <v>0</v>
      </c>
      <c r="BD613" s="518" t="n">
        <v>0</v>
      </c>
      <c r="BE613" s="518" t="n">
        <v>0</v>
      </c>
      <c r="BF613" s="518" t="n">
        <v>0</v>
      </c>
      <c r="BG613" s="518" t="n">
        <v>0</v>
      </c>
      <c r="BH613" s="518" t="n">
        <v>0</v>
      </c>
      <c r="BI613" s="518" t="n">
        <v>0</v>
      </c>
      <c r="BJ613" s="518"/>
      <c r="BK613" s="518"/>
      <c r="BL613" s="518" t="n">
        <v>0</v>
      </c>
      <c r="BM613" s="518"/>
      <c r="BN613" s="518"/>
      <c r="BO613" s="518"/>
      <c r="BP613" s="518"/>
      <c r="BQ613" s="518"/>
      <c r="BR613" s="518"/>
      <c r="BS613" s="518"/>
      <c r="BT613" s="518"/>
      <c r="BU613" s="518"/>
      <c r="BV613" s="518" t="n">
        <v>0</v>
      </c>
      <c r="BW613" s="518" t="n">
        <v>0</v>
      </c>
      <c r="BX613" s="518" t="n">
        <v>0</v>
      </c>
      <c r="BY613" s="518" t="n">
        <v>0</v>
      </c>
      <c r="BZ613" s="518" t="n">
        <v>0</v>
      </c>
      <c r="CA613" s="518" t="n">
        <v>0</v>
      </c>
      <c r="CB613" s="518" t="n">
        <v>0</v>
      </c>
      <c r="CC613" s="518" t="n">
        <v>0</v>
      </c>
      <c r="CD613" s="518" t="n">
        <v>0</v>
      </c>
      <c r="CE613" s="518" t="n">
        <v>0</v>
      </c>
      <c r="CF613" s="518" t="n">
        <v>0</v>
      </c>
      <c r="CG613" s="518" t="n">
        <v>0</v>
      </c>
      <c r="CH613" s="518"/>
      <c r="CI613" s="716"/>
      <c r="CL613" s="48" t="n">
        <v>1</v>
      </c>
      <c r="CM613" s="48" t="n">
        <f aca="false">CL613-V613</f>
        <v>0</v>
      </c>
      <c r="CN613" s="702" t="n">
        <f aca="false">SUM(CO613:DR613)</f>
        <v>1</v>
      </c>
      <c r="CO613" s="703" t="n">
        <v>0</v>
      </c>
      <c r="CP613" s="703"/>
      <c r="CQ613" s="703" t="n">
        <v>0</v>
      </c>
      <c r="CR613" s="703"/>
      <c r="CS613" s="703" t="n">
        <v>0</v>
      </c>
      <c r="CT613" s="703" t="n">
        <v>0</v>
      </c>
      <c r="CU613" s="703"/>
      <c r="CV613" s="703"/>
      <c r="CW613" s="703"/>
      <c r="CX613" s="703" t="n">
        <v>0</v>
      </c>
      <c r="CY613" s="703" t="n">
        <v>0</v>
      </c>
      <c r="CZ613" s="703" t="n">
        <v>1</v>
      </c>
      <c r="DA613" s="703"/>
      <c r="DB613" s="703"/>
      <c r="DC613" s="703"/>
      <c r="DD613" s="703"/>
      <c r="DE613" s="703" t="n">
        <v>0</v>
      </c>
      <c r="DF613" s="703"/>
      <c r="DG613" s="703" t="n">
        <v>0</v>
      </c>
      <c r="DH613" s="703" t="n">
        <v>0</v>
      </c>
      <c r="DI613" s="703" t="n">
        <v>0</v>
      </c>
      <c r="DJ613" s="703" t="n">
        <v>0</v>
      </c>
      <c r="DK613" s="703" t="n">
        <v>0</v>
      </c>
      <c r="DL613" s="703" t="n">
        <v>0</v>
      </c>
      <c r="DM613" s="703"/>
      <c r="DN613" s="703"/>
      <c r="DO613" s="703"/>
      <c r="DP613" s="703"/>
      <c r="DQ613" s="703"/>
      <c r="DR613" s="703"/>
      <c r="DS613" s="704" t="n">
        <f aca="false">CN613-V613</f>
        <v>0</v>
      </c>
      <c r="DT613" s="719" t="s">
        <v>1828</v>
      </c>
      <c r="DU613" s="48"/>
    </row>
    <row r="614" customFormat="false" ht="15" hidden="false" customHeight="true" outlineLevel="0" collapsed="false">
      <c r="A614" s="705" t="n">
        <f aca="false">A613+1</f>
        <v>605</v>
      </c>
      <c r="B614" s="706" t="s">
        <v>1099</v>
      </c>
      <c r="C614" s="706" t="s">
        <v>561</v>
      </c>
      <c r="D614" s="706" t="s">
        <v>559</v>
      </c>
      <c r="E614" s="243" t="n">
        <f aca="false">COUNTIF($G$10:$G$1856,$G614)</f>
        <v>1</v>
      </c>
      <c r="F614" s="717" t="s">
        <v>2069</v>
      </c>
      <c r="G614" s="717" t="s">
        <v>2069</v>
      </c>
      <c r="H614" s="707" t="s">
        <v>1440</v>
      </c>
      <c r="I614" s="708" t="s">
        <v>1066</v>
      </c>
      <c r="J614" s="707" t="s">
        <v>406</v>
      </c>
      <c r="K614" s="709" t="s">
        <v>369</v>
      </c>
      <c r="L614" s="707" t="s">
        <v>405</v>
      </c>
      <c r="M614" s="708" t="s">
        <v>1067</v>
      </c>
      <c r="N614" s="710" t="s">
        <v>934</v>
      </c>
      <c r="O614" s="512" t="n">
        <v>1</v>
      </c>
      <c r="P614" s="512" t="n">
        <v>1</v>
      </c>
      <c r="Q614" s="711" t="n">
        <v>0.00164</v>
      </c>
      <c r="R614" s="712"/>
      <c r="S614" s="715" t="n">
        <v>6.46</v>
      </c>
      <c r="T614" s="714" t="n">
        <v>6.46</v>
      </c>
      <c r="U614" s="715"/>
      <c r="V614" s="262" t="n">
        <f aca="false">SUM(W614:CI614)</f>
        <v>0</v>
      </c>
      <c r="W614" s="243" t="n">
        <v>0</v>
      </c>
      <c r="X614" s="243" t="n">
        <v>0</v>
      </c>
      <c r="Y614" s="243" t="n">
        <v>0</v>
      </c>
      <c r="Z614" s="243" t="n">
        <v>0</v>
      </c>
      <c r="AA614" s="243" t="n">
        <v>0</v>
      </c>
      <c r="AB614" s="243" t="n">
        <v>0</v>
      </c>
      <c r="AC614" s="243" t="n">
        <v>0</v>
      </c>
      <c r="AD614" s="243" t="n">
        <v>0</v>
      </c>
      <c r="AE614" s="243" t="n">
        <v>0</v>
      </c>
      <c r="AF614" s="243" t="n">
        <v>0</v>
      </c>
      <c r="AG614" s="243" t="n">
        <v>0</v>
      </c>
      <c r="AH614" s="518" t="n">
        <v>0</v>
      </c>
      <c r="AI614" s="243" t="n">
        <v>0</v>
      </c>
      <c r="AJ614" s="243" t="n">
        <v>0</v>
      </c>
      <c r="AK614" s="518" t="n">
        <v>0</v>
      </c>
      <c r="AL614" s="518" t="n">
        <v>0</v>
      </c>
      <c r="AM614" s="518" t="n">
        <v>0</v>
      </c>
      <c r="AN614" s="518" t="n">
        <v>0</v>
      </c>
      <c r="AO614" s="518" t="n">
        <v>0</v>
      </c>
      <c r="AP614" s="518" t="n">
        <v>0</v>
      </c>
      <c r="AQ614" s="518" t="n">
        <v>0</v>
      </c>
      <c r="AR614" s="518" t="n">
        <v>0</v>
      </c>
      <c r="AS614" s="518" t="n">
        <v>0</v>
      </c>
      <c r="AT614" s="518" t="n">
        <v>0</v>
      </c>
      <c r="AU614" s="518" t="n">
        <v>0</v>
      </c>
      <c r="AV614" s="518" t="n">
        <v>0</v>
      </c>
      <c r="AW614" s="518" t="n">
        <v>0</v>
      </c>
      <c r="AX614" s="518" t="n">
        <v>0</v>
      </c>
      <c r="AY614" s="518" t="n">
        <v>0</v>
      </c>
      <c r="AZ614" s="518" t="n">
        <v>0</v>
      </c>
      <c r="BA614" s="518" t="n">
        <v>0</v>
      </c>
      <c r="BB614" s="518" t="n">
        <v>0</v>
      </c>
      <c r="BC614" s="518" t="n">
        <v>0</v>
      </c>
      <c r="BD614" s="518" t="n">
        <v>0</v>
      </c>
      <c r="BE614" s="518" t="n">
        <v>0</v>
      </c>
      <c r="BF614" s="518" t="n">
        <v>0</v>
      </c>
      <c r="BG614" s="518" t="n">
        <v>0</v>
      </c>
      <c r="BH614" s="518" t="n">
        <v>0</v>
      </c>
      <c r="BI614" s="518" t="n">
        <v>0</v>
      </c>
      <c r="BJ614" s="518"/>
      <c r="BK614" s="518"/>
      <c r="BL614" s="518" t="n">
        <v>0</v>
      </c>
      <c r="BM614" s="518"/>
      <c r="BN614" s="518"/>
      <c r="BO614" s="518"/>
      <c r="BP614" s="518"/>
      <c r="BQ614" s="518"/>
      <c r="BR614" s="518"/>
      <c r="BS614" s="518"/>
      <c r="BT614" s="518"/>
      <c r="BU614" s="518"/>
      <c r="BV614" s="518" t="n">
        <v>0</v>
      </c>
      <c r="BW614" s="518" t="n">
        <v>0</v>
      </c>
      <c r="BX614" s="518" t="n">
        <v>0</v>
      </c>
      <c r="BY614" s="518" t="n">
        <v>0</v>
      </c>
      <c r="BZ614" s="518" t="n">
        <v>0</v>
      </c>
      <c r="CA614" s="518" t="n">
        <v>0</v>
      </c>
      <c r="CB614" s="518" t="n">
        <v>0</v>
      </c>
      <c r="CC614" s="518" t="n">
        <v>0</v>
      </c>
      <c r="CD614" s="518" t="n">
        <v>0</v>
      </c>
      <c r="CE614" s="518" t="n">
        <v>0</v>
      </c>
      <c r="CF614" s="518" t="n">
        <v>0</v>
      </c>
      <c r="CG614" s="518" t="n">
        <v>0</v>
      </c>
      <c r="CH614" s="518"/>
      <c r="CI614" s="716"/>
      <c r="CL614" s="48" t="n">
        <v>0</v>
      </c>
      <c r="CM614" s="48" t="n">
        <f aca="false">CL614-V614</f>
        <v>0</v>
      </c>
      <c r="CN614" s="702" t="n">
        <f aca="false">SUM(CO614:DR614)</f>
        <v>0</v>
      </c>
      <c r="CO614" s="703" t="n">
        <v>0</v>
      </c>
      <c r="CP614" s="703"/>
      <c r="CQ614" s="703" t="n">
        <v>0</v>
      </c>
      <c r="CR614" s="703"/>
      <c r="CS614" s="703" t="n">
        <v>0</v>
      </c>
      <c r="CT614" s="703" t="n">
        <v>0</v>
      </c>
      <c r="CU614" s="703"/>
      <c r="CV614" s="703"/>
      <c r="CW614" s="703"/>
      <c r="CX614" s="703" t="n">
        <v>0</v>
      </c>
      <c r="CY614" s="703" t="n">
        <v>0</v>
      </c>
      <c r="CZ614" s="703" t="n">
        <v>0</v>
      </c>
      <c r="DA614" s="703"/>
      <c r="DB614" s="703"/>
      <c r="DC614" s="703"/>
      <c r="DD614" s="703"/>
      <c r="DE614" s="703" t="n">
        <v>0</v>
      </c>
      <c r="DF614" s="703"/>
      <c r="DG614" s="703" t="n">
        <v>0</v>
      </c>
      <c r="DH614" s="703" t="n">
        <v>0</v>
      </c>
      <c r="DI614" s="703" t="n">
        <v>0</v>
      </c>
      <c r="DJ614" s="703" t="n">
        <v>0</v>
      </c>
      <c r="DK614" s="703" t="n">
        <v>0</v>
      </c>
      <c r="DL614" s="703" t="n">
        <v>0</v>
      </c>
      <c r="DM614" s="703"/>
      <c r="DN614" s="703"/>
      <c r="DO614" s="703"/>
      <c r="DP614" s="703"/>
      <c r="DQ614" s="703"/>
      <c r="DR614" s="703"/>
      <c r="DS614" s="704" t="n">
        <f aca="false">CN614-V614</f>
        <v>0</v>
      </c>
      <c r="DT614" s="719" t="s">
        <v>1828</v>
      </c>
      <c r="DU614" s="48"/>
    </row>
    <row r="615" customFormat="false" ht="15" hidden="false" customHeight="true" outlineLevel="0" collapsed="false">
      <c r="A615" s="705" t="n">
        <f aca="false">A614+1</f>
        <v>606</v>
      </c>
      <c r="B615" s="706" t="s">
        <v>1099</v>
      </c>
      <c r="C615" s="706" t="s">
        <v>561</v>
      </c>
      <c r="D615" s="706" t="s">
        <v>559</v>
      </c>
      <c r="E615" s="243" t="n">
        <f aca="false">COUNTIF($G$10:$G$1856,$G615)</f>
        <v>1</v>
      </c>
      <c r="F615" s="717" t="s">
        <v>2070</v>
      </c>
      <c r="G615" s="717" t="s">
        <v>2070</v>
      </c>
      <c r="H615" s="707" t="s">
        <v>1442</v>
      </c>
      <c r="I615" s="708" t="s">
        <v>1078</v>
      </c>
      <c r="J615" s="707" t="s">
        <v>406</v>
      </c>
      <c r="K615" s="709" t="s">
        <v>369</v>
      </c>
      <c r="L615" s="707" t="s">
        <v>405</v>
      </c>
      <c r="M615" s="708" t="s">
        <v>1079</v>
      </c>
      <c r="N615" s="710" t="s">
        <v>934</v>
      </c>
      <c r="O615" s="512" t="n">
        <v>2</v>
      </c>
      <c r="P615" s="512" t="n">
        <v>1</v>
      </c>
      <c r="Q615" s="711" t="n">
        <v>0.00193</v>
      </c>
      <c r="R615" s="712"/>
      <c r="S615" s="715" t="n">
        <v>7.6</v>
      </c>
      <c r="T615" s="714" t="n">
        <v>7.6</v>
      </c>
      <c r="U615" s="715"/>
      <c r="V615" s="262" t="n">
        <f aca="false">SUM(W615:CI615)</f>
        <v>0</v>
      </c>
      <c r="W615" s="243" t="n">
        <v>0</v>
      </c>
      <c r="X615" s="243" t="n">
        <v>0</v>
      </c>
      <c r="Y615" s="243" t="n">
        <v>0</v>
      </c>
      <c r="Z615" s="243" t="n">
        <v>0</v>
      </c>
      <c r="AA615" s="243" t="n">
        <v>0</v>
      </c>
      <c r="AB615" s="243" t="n">
        <v>0</v>
      </c>
      <c r="AC615" s="243" t="n">
        <v>0</v>
      </c>
      <c r="AD615" s="243" t="n">
        <v>0</v>
      </c>
      <c r="AE615" s="243" t="n">
        <v>0</v>
      </c>
      <c r="AF615" s="243" t="n">
        <v>0</v>
      </c>
      <c r="AG615" s="243" t="n">
        <v>0</v>
      </c>
      <c r="AH615" s="518" t="n">
        <v>0</v>
      </c>
      <c r="AI615" s="243" t="n">
        <v>0</v>
      </c>
      <c r="AJ615" s="243" t="n">
        <v>0</v>
      </c>
      <c r="AK615" s="518" t="n">
        <v>0</v>
      </c>
      <c r="AL615" s="518" t="n">
        <v>0</v>
      </c>
      <c r="AM615" s="518" t="n">
        <v>0</v>
      </c>
      <c r="AN615" s="518" t="n">
        <v>0</v>
      </c>
      <c r="AO615" s="518" t="n">
        <v>0</v>
      </c>
      <c r="AP615" s="518" t="n">
        <v>0</v>
      </c>
      <c r="AQ615" s="518" t="n">
        <v>0</v>
      </c>
      <c r="AR615" s="518" t="n">
        <v>0</v>
      </c>
      <c r="AS615" s="518" t="n">
        <v>0</v>
      </c>
      <c r="AT615" s="518" t="n">
        <v>0</v>
      </c>
      <c r="AU615" s="518" t="n">
        <v>0</v>
      </c>
      <c r="AV615" s="518" t="n">
        <v>0</v>
      </c>
      <c r="AW615" s="518" t="n">
        <v>0</v>
      </c>
      <c r="AX615" s="518" t="n">
        <v>0</v>
      </c>
      <c r="AY615" s="518" t="n">
        <v>0</v>
      </c>
      <c r="AZ615" s="518" t="n">
        <v>0</v>
      </c>
      <c r="BA615" s="518" t="n">
        <v>0</v>
      </c>
      <c r="BB615" s="518" t="n">
        <v>0</v>
      </c>
      <c r="BC615" s="518" t="n">
        <v>0</v>
      </c>
      <c r="BD615" s="518" t="n">
        <v>0</v>
      </c>
      <c r="BE615" s="518" t="n">
        <v>0</v>
      </c>
      <c r="BF615" s="518" t="n">
        <v>0</v>
      </c>
      <c r="BG615" s="518" t="n">
        <v>0</v>
      </c>
      <c r="BH615" s="518" t="n">
        <v>0</v>
      </c>
      <c r="BI615" s="518" t="n">
        <v>0</v>
      </c>
      <c r="BJ615" s="518"/>
      <c r="BK615" s="518"/>
      <c r="BL615" s="518" t="n">
        <v>0</v>
      </c>
      <c r="BM615" s="518"/>
      <c r="BN615" s="518"/>
      <c r="BO615" s="518"/>
      <c r="BP615" s="518"/>
      <c r="BQ615" s="518"/>
      <c r="BR615" s="518"/>
      <c r="BS615" s="518"/>
      <c r="BT615" s="518"/>
      <c r="BU615" s="518"/>
      <c r="BV615" s="518" t="n">
        <v>0</v>
      </c>
      <c r="BW615" s="518" t="n">
        <v>0</v>
      </c>
      <c r="BX615" s="518" t="n">
        <v>0</v>
      </c>
      <c r="BY615" s="518" t="n">
        <v>0</v>
      </c>
      <c r="BZ615" s="518" t="n">
        <v>0</v>
      </c>
      <c r="CA615" s="518" t="n">
        <v>0</v>
      </c>
      <c r="CB615" s="518" t="n">
        <v>0</v>
      </c>
      <c r="CC615" s="518" t="n">
        <v>0</v>
      </c>
      <c r="CD615" s="518" t="n">
        <v>0</v>
      </c>
      <c r="CE615" s="518" t="n">
        <v>0</v>
      </c>
      <c r="CF615" s="518" t="n">
        <v>0</v>
      </c>
      <c r="CG615" s="518" t="n">
        <v>0</v>
      </c>
      <c r="CH615" s="518"/>
      <c r="CI615" s="716"/>
      <c r="CL615" s="48" t="n">
        <v>0</v>
      </c>
      <c r="CM615" s="48" t="n">
        <f aca="false">CL615-V615</f>
        <v>0</v>
      </c>
      <c r="CN615" s="702" t="n">
        <f aca="false">SUM(CO615:DR615)</f>
        <v>0</v>
      </c>
      <c r="CO615" s="703" t="n">
        <v>0</v>
      </c>
      <c r="CP615" s="703"/>
      <c r="CQ615" s="703" t="n">
        <v>0</v>
      </c>
      <c r="CR615" s="703"/>
      <c r="CS615" s="703" t="n">
        <v>0</v>
      </c>
      <c r="CT615" s="703" t="n">
        <v>0</v>
      </c>
      <c r="CU615" s="703"/>
      <c r="CV615" s="703"/>
      <c r="CW615" s="703"/>
      <c r="CX615" s="703" t="n">
        <v>0</v>
      </c>
      <c r="CY615" s="703" t="n">
        <v>0</v>
      </c>
      <c r="CZ615" s="703" t="n">
        <v>0</v>
      </c>
      <c r="DA615" s="703"/>
      <c r="DB615" s="703"/>
      <c r="DC615" s="703"/>
      <c r="DD615" s="703"/>
      <c r="DE615" s="703" t="n">
        <v>0</v>
      </c>
      <c r="DF615" s="703"/>
      <c r="DG615" s="703" t="n">
        <v>0</v>
      </c>
      <c r="DH615" s="703" t="n">
        <v>0</v>
      </c>
      <c r="DI615" s="703" t="n">
        <v>0</v>
      </c>
      <c r="DJ615" s="703" t="n">
        <v>0</v>
      </c>
      <c r="DK615" s="703" t="n">
        <v>0</v>
      </c>
      <c r="DL615" s="703" t="n">
        <v>0</v>
      </c>
      <c r="DM615" s="703"/>
      <c r="DN615" s="703"/>
      <c r="DO615" s="703"/>
      <c r="DP615" s="703"/>
      <c r="DQ615" s="703"/>
      <c r="DR615" s="703"/>
      <c r="DS615" s="704" t="n">
        <f aca="false">CN615-V615</f>
        <v>0</v>
      </c>
      <c r="DT615" s="719" t="s">
        <v>1828</v>
      </c>
      <c r="DU615" s="48"/>
    </row>
    <row r="616" customFormat="false" ht="15" hidden="false" customHeight="true" outlineLevel="0" collapsed="false">
      <c r="A616" s="705" t="n">
        <f aca="false">A615+1</f>
        <v>607</v>
      </c>
      <c r="B616" s="706" t="s">
        <v>1099</v>
      </c>
      <c r="C616" s="706" t="s">
        <v>561</v>
      </c>
      <c r="D616" s="706" t="s">
        <v>559</v>
      </c>
      <c r="E616" s="243" t="n">
        <f aca="false">COUNTIF($G$10:$G$1856,$G616)</f>
        <v>1</v>
      </c>
      <c r="F616" s="717" t="s">
        <v>2071</v>
      </c>
      <c r="G616" s="717" t="s">
        <v>2071</v>
      </c>
      <c r="H616" s="707" t="s">
        <v>1444</v>
      </c>
      <c r="I616" s="708" t="s">
        <v>1082</v>
      </c>
      <c r="J616" s="707" t="s">
        <v>406</v>
      </c>
      <c r="K616" s="709" t="s">
        <v>369</v>
      </c>
      <c r="L616" s="707" t="s">
        <v>405</v>
      </c>
      <c r="M616" s="708" t="s">
        <v>1083</v>
      </c>
      <c r="N616" s="710" t="s">
        <v>934</v>
      </c>
      <c r="O616" s="512" t="n">
        <v>2</v>
      </c>
      <c r="P616" s="512" t="n">
        <v>1</v>
      </c>
      <c r="Q616" s="711" t="n">
        <v>0.000945</v>
      </c>
      <c r="R616" s="712"/>
      <c r="S616" s="715" t="n">
        <v>3.72</v>
      </c>
      <c r="T616" s="714" t="n">
        <v>3.72</v>
      </c>
      <c r="U616" s="715"/>
      <c r="V616" s="262" t="n">
        <f aca="false">SUM(W616:CI616)</f>
        <v>1</v>
      </c>
      <c r="W616" s="243" t="n">
        <v>0</v>
      </c>
      <c r="X616" s="243" t="n">
        <v>0</v>
      </c>
      <c r="Y616" s="243" t="n">
        <v>0</v>
      </c>
      <c r="Z616" s="243" t="n">
        <v>0</v>
      </c>
      <c r="AA616" s="243" t="n">
        <v>0</v>
      </c>
      <c r="AB616" s="243" t="n">
        <v>0</v>
      </c>
      <c r="AC616" s="243" t="n">
        <v>0</v>
      </c>
      <c r="AD616" s="243" t="n">
        <v>0</v>
      </c>
      <c r="AE616" s="243" t="n">
        <v>0</v>
      </c>
      <c r="AF616" s="243" t="n">
        <v>0</v>
      </c>
      <c r="AG616" s="243" t="n">
        <v>1</v>
      </c>
      <c r="AH616" s="518" t="n">
        <v>0</v>
      </c>
      <c r="AI616" s="243" t="n">
        <v>0</v>
      </c>
      <c r="AJ616" s="243" t="n">
        <v>0</v>
      </c>
      <c r="AK616" s="518" t="n">
        <v>0</v>
      </c>
      <c r="AL616" s="518" t="n">
        <v>0</v>
      </c>
      <c r="AM616" s="518" t="n">
        <v>0</v>
      </c>
      <c r="AN616" s="518" t="n">
        <v>0</v>
      </c>
      <c r="AO616" s="518" t="n">
        <v>0</v>
      </c>
      <c r="AP616" s="518" t="n">
        <v>0</v>
      </c>
      <c r="AQ616" s="518" t="n">
        <v>0</v>
      </c>
      <c r="AR616" s="518" t="n">
        <v>0</v>
      </c>
      <c r="AS616" s="518" t="n">
        <v>0</v>
      </c>
      <c r="AT616" s="518" t="n">
        <v>0</v>
      </c>
      <c r="AU616" s="518" t="n">
        <v>0</v>
      </c>
      <c r="AV616" s="518" t="n">
        <v>0</v>
      </c>
      <c r="AW616" s="518" t="n">
        <v>0</v>
      </c>
      <c r="AX616" s="518" t="n">
        <v>0</v>
      </c>
      <c r="AY616" s="518" t="n">
        <v>0</v>
      </c>
      <c r="AZ616" s="518" t="n">
        <v>0</v>
      </c>
      <c r="BA616" s="518" t="n">
        <v>0</v>
      </c>
      <c r="BB616" s="518" t="n">
        <v>0</v>
      </c>
      <c r="BC616" s="518" t="n">
        <v>0</v>
      </c>
      <c r="BD616" s="518" t="n">
        <v>0</v>
      </c>
      <c r="BE616" s="518" t="n">
        <v>0</v>
      </c>
      <c r="BF616" s="518" t="n">
        <v>0</v>
      </c>
      <c r="BG616" s="518" t="n">
        <v>0</v>
      </c>
      <c r="BH616" s="518" t="n">
        <v>0</v>
      </c>
      <c r="BI616" s="518" t="n">
        <v>0</v>
      </c>
      <c r="BJ616" s="518"/>
      <c r="BK616" s="518"/>
      <c r="BL616" s="518" t="n">
        <v>0</v>
      </c>
      <c r="BM616" s="518"/>
      <c r="BN616" s="518"/>
      <c r="BO616" s="518"/>
      <c r="BP616" s="518"/>
      <c r="BQ616" s="518"/>
      <c r="BR616" s="518"/>
      <c r="BS616" s="518"/>
      <c r="BT616" s="518"/>
      <c r="BU616" s="518"/>
      <c r="BV616" s="518" t="n">
        <v>0</v>
      </c>
      <c r="BW616" s="518" t="n">
        <v>0</v>
      </c>
      <c r="BX616" s="518" t="n">
        <v>0</v>
      </c>
      <c r="BY616" s="518" t="n">
        <v>0</v>
      </c>
      <c r="BZ616" s="518" t="n">
        <v>0</v>
      </c>
      <c r="CA616" s="518" t="n">
        <v>0</v>
      </c>
      <c r="CB616" s="518" t="n">
        <v>0</v>
      </c>
      <c r="CC616" s="518" t="n">
        <v>0</v>
      </c>
      <c r="CD616" s="518" t="n">
        <v>0</v>
      </c>
      <c r="CE616" s="518" t="n">
        <v>0</v>
      </c>
      <c r="CF616" s="518" t="n">
        <v>0</v>
      </c>
      <c r="CG616" s="518" t="n">
        <v>0</v>
      </c>
      <c r="CH616" s="518"/>
      <c r="CI616" s="716"/>
      <c r="CL616" s="48" t="n">
        <v>1</v>
      </c>
      <c r="CM616" s="48" t="n">
        <f aca="false">CL616-V616</f>
        <v>0</v>
      </c>
      <c r="CN616" s="702" t="n">
        <f aca="false">SUM(CO616:DR616)</f>
        <v>1</v>
      </c>
      <c r="CO616" s="703" t="n">
        <v>0</v>
      </c>
      <c r="CP616" s="703"/>
      <c r="CQ616" s="703" t="n">
        <v>0</v>
      </c>
      <c r="CR616" s="703"/>
      <c r="CS616" s="703" t="n">
        <v>0</v>
      </c>
      <c r="CT616" s="703" t="n">
        <v>0</v>
      </c>
      <c r="CU616" s="703"/>
      <c r="CV616" s="703"/>
      <c r="CW616" s="703"/>
      <c r="CX616" s="703" t="n">
        <v>0</v>
      </c>
      <c r="CY616" s="703" t="n">
        <v>0</v>
      </c>
      <c r="CZ616" s="703" t="n">
        <v>1</v>
      </c>
      <c r="DA616" s="703"/>
      <c r="DB616" s="703"/>
      <c r="DC616" s="703"/>
      <c r="DD616" s="703"/>
      <c r="DE616" s="703" t="n">
        <v>0</v>
      </c>
      <c r="DF616" s="703"/>
      <c r="DG616" s="703" t="n">
        <v>0</v>
      </c>
      <c r="DH616" s="703" t="n">
        <v>0</v>
      </c>
      <c r="DI616" s="703" t="n">
        <v>0</v>
      </c>
      <c r="DJ616" s="703" t="n">
        <v>0</v>
      </c>
      <c r="DK616" s="703" t="n">
        <v>0</v>
      </c>
      <c r="DL616" s="703" t="n">
        <v>0</v>
      </c>
      <c r="DM616" s="703"/>
      <c r="DN616" s="703"/>
      <c r="DO616" s="703"/>
      <c r="DP616" s="703"/>
      <c r="DQ616" s="703"/>
      <c r="DR616" s="703"/>
      <c r="DS616" s="704" t="n">
        <f aca="false">CN616-V616</f>
        <v>0</v>
      </c>
      <c r="DT616" s="719" t="s">
        <v>1828</v>
      </c>
      <c r="DU616" s="48"/>
    </row>
    <row r="617" customFormat="false" ht="15" hidden="false" customHeight="true" outlineLevel="0" collapsed="false">
      <c r="A617" s="705" t="n">
        <f aca="false">A616+1</f>
        <v>608</v>
      </c>
      <c r="B617" s="706" t="s">
        <v>1099</v>
      </c>
      <c r="C617" s="706" t="s">
        <v>561</v>
      </c>
      <c r="D617" s="706" t="s">
        <v>559</v>
      </c>
      <c r="E617" s="243" t="n">
        <f aca="false">COUNTIF($G$10:$G$1856,$G617)</f>
        <v>1</v>
      </c>
      <c r="F617" s="717" t="s">
        <v>2072</v>
      </c>
      <c r="G617" s="717" t="s">
        <v>2072</v>
      </c>
      <c r="H617" s="707" t="s">
        <v>1446</v>
      </c>
      <c r="I617" s="708" t="s">
        <v>1086</v>
      </c>
      <c r="J617" s="707" t="s">
        <v>406</v>
      </c>
      <c r="K617" s="709" t="s">
        <v>369</v>
      </c>
      <c r="L617" s="707" t="s">
        <v>405</v>
      </c>
      <c r="M617" s="708" t="s">
        <v>1087</v>
      </c>
      <c r="N617" s="710" t="s">
        <v>934</v>
      </c>
      <c r="O617" s="512" t="n">
        <v>2</v>
      </c>
      <c r="P617" s="512" t="n">
        <v>1</v>
      </c>
      <c r="Q617" s="711" t="n">
        <v>0.000945</v>
      </c>
      <c r="R617" s="712"/>
      <c r="S617" s="715" t="n">
        <v>3.72</v>
      </c>
      <c r="T617" s="714" t="n">
        <v>3.72</v>
      </c>
      <c r="U617" s="715"/>
      <c r="V617" s="262" t="n">
        <f aca="false">SUM(W617:CI617)</f>
        <v>0</v>
      </c>
      <c r="W617" s="243" t="n">
        <v>0</v>
      </c>
      <c r="X617" s="243" t="n">
        <v>0</v>
      </c>
      <c r="Y617" s="243" t="n">
        <v>0</v>
      </c>
      <c r="Z617" s="243" t="n">
        <v>0</v>
      </c>
      <c r="AA617" s="243" t="n">
        <v>0</v>
      </c>
      <c r="AB617" s="243" t="n">
        <v>0</v>
      </c>
      <c r="AC617" s="243" t="n">
        <v>0</v>
      </c>
      <c r="AD617" s="243" t="n">
        <v>0</v>
      </c>
      <c r="AE617" s="243" t="n">
        <v>0</v>
      </c>
      <c r="AF617" s="243" t="n">
        <v>0</v>
      </c>
      <c r="AG617" s="243" t="n">
        <v>0</v>
      </c>
      <c r="AH617" s="518" t="n">
        <v>0</v>
      </c>
      <c r="AI617" s="243" t="n">
        <v>0</v>
      </c>
      <c r="AJ617" s="243" t="n">
        <v>0</v>
      </c>
      <c r="AK617" s="518" t="n">
        <v>0</v>
      </c>
      <c r="AL617" s="518" t="n">
        <v>0</v>
      </c>
      <c r="AM617" s="518" t="n">
        <v>0</v>
      </c>
      <c r="AN617" s="518" t="n">
        <v>0</v>
      </c>
      <c r="AO617" s="518" t="n">
        <v>0</v>
      </c>
      <c r="AP617" s="518" t="n">
        <v>0</v>
      </c>
      <c r="AQ617" s="518" t="n">
        <v>0</v>
      </c>
      <c r="AR617" s="518" t="n">
        <v>0</v>
      </c>
      <c r="AS617" s="518" t="n">
        <v>0</v>
      </c>
      <c r="AT617" s="518" t="n">
        <v>0</v>
      </c>
      <c r="AU617" s="518" t="n">
        <v>0</v>
      </c>
      <c r="AV617" s="518" t="n">
        <v>0</v>
      </c>
      <c r="AW617" s="518" t="n">
        <v>0</v>
      </c>
      <c r="AX617" s="518" t="n">
        <v>0</v>
      </c>
      <c r="AY617" s="518" t="n">
        <v>0</v>
      </c>
      <c r="AZ617" s="518" t="n">
        <v>0</v>
      </c>
      <c r="BA617" s="518" t="n">
        <v>0</v>
      </c>
      <c r="BB617" s="518" t="n">
        <v>0</v>
      </c>
      <c r="BC617" s="518" t="n">
        <v>0</v>
      </c>
      <c r="BD617" s="518" t="n">
        <v>0</v>
      </c>
      <c r="BE617" s="518" t="n">
        <v>0</v>
      </c>
      <c r="BF617" s="518" t="n">
        <v>0</v>
      </c>
      <c r="BG617" s="518" t="n">
        <v>0</v>
      </c>
      <c r="BH617" s="518" t="n">
        <v>0</v>
      </c>
      <c r="BI617" s="518" t="n">
        <v>0</v>
      </c>
      <c r="BJ617" s="518"/>
      <c r="BK617" s="518"/>
      <c r="BL617" s="518" t="n">
        <v>0</v>
      </c>
      <c r="BM617" s="518"/>
      <c r="BN617" s="518"/>
      <c r="BO617" s="518"/>
      <c r="BP617" s="518"/>
      <c r="BQ617" s="518"/>
      <c r="BR617" s="518"/>
      <c r="BS617" s="518"/>
      <c r="BT617" s="518"/>
      <c r="BU617" s="518"/>
      <c r="BV617" s="518" t="n">
        <v>0</v>
      </c>
      <c r="BW617" s="518" t="n">
        <v>0</v>
      </c>
      <c r="BX617" s="518" t="n">
        <v>0</v>
      </c>
      <c r="BY617" s="518" t="n">
        <v>0</v>
      </c>
      <c r="BZ617" s="518" t="n">
        <v>0</v>
      </c>
      <c r="CA617" s="518" t="n">
        <v>0</v>
      </c>
      <c r="CB617" s="518" t="n">
        <v>0</v>
      </c>
      <c r="CC617" s="518" t="n">
        <v>0</v>
      </c>
      <c r="CD617" s="518" t="n">
        <v>0</v>
      </c>
      <c r="CE617" s="518" t="n">
        <v>0</v>
      </c>
      <c r="CF617" s="518" t="n">
        <v>0</v>
      </c>
      <c r="CG617" s="518" t="n">
        <v>0</v>
      </c>
      <c r="CH617" s="518"/>
      <c r="CI617" s="716"/>
      <c r="CL617" s="48" t="n">
        <v>0</v>
      </c>
      <c r="CM617" s="48" t="n">
        <f aca="false">CL617-V617</f>
        <v>0</v>
      </c>
      <c r="CN617" s="702" t="n">
        <f aca="false">SUM(CO617:DR617)</f>
        <v>0</v>
      </c>
      <c r="CO617" s="703" t="n">
        <v>0</v>
      </c>
      <c r="CP617" s="703"/>
      <c r="CQ617" s="703" t="n">
        <v>0</v>
      </c>
      <c r="CR617" s="703"/>
      <c r="CS617" s="703" t="n">
        <v>0</v>
      </c>
      <c r="CT617" s="703" t="n">
        <v>0</v>
      </c>
      <c r="CU617" s="703"/>
      <c r="CV617" s="703"/>
      <c r="CW617" s="703"/>
      <c r="CX617" s="703" t="n">
        <v>0</v>
      </c>
      <c r="CY617" s="703" t="n">
        <v>0</v>
      </c>
      <c r="CZ617" s="703" t="n">
        <v>0</v>
      </c>
      <c r="DA617" s="703"/>
      <c r="DB617" s="703"/>
      <c r="DC617" s="703"/>
      <c r="DD617" s="703"/>
      <c r="DE617" s="703" t="n">
        <v>0</v>
      </c>
      <c r="DF617" s="703"/>
      <c r="DG617" s="703" t="n">
        <v>0</v>
      </c>
      <c r="DH617" s="703" t="n">
        <v>0</v>
      </c>
      <c r="DI617" s="703" t="n">
        <v>0</v>
      </c>
      <c r="DJ617" s="703" t="n">
        <v>0</v>
      </c>
      <c r="DK617" s="703" t="n">
        <v>0</v>
      </c>
      <c r="DL617" s="703" t="n">
        <v>0</v>
      </c>
      <c r="DM617" s="703"/>
      <c r="DN617" s="703"/>
      <c r="DO617" s="703"/>
      <c r="DP617" s="703"/>
      <c r="DQ617" s="703"/>
      <c r="DR617" s="703"/>
      <c r="DS617" s="704" t="n">
        <f aca="false">CN617-V617</f>
        <v>0</v>
      </c>
      <c r="DT617" s="719" t="s">
        <v>1828</v>
      </c>
      <c r="DU617" s="48"/>
    </row>
    <row r="618" customFormat="false" ht="15" hidden="false" customHeight="true" outlineLevel="0" collapsed="false">
      <c r="A618" s="705" t="n">
        <f aca="false">A617+1</f>
        <v>609</v>
      </c>
      <c r="B618" s="706" t="s">
        <v>1099</v>
      </c>
      <c r="C618" s="706" t="s">
        <v>561</v>
      </c>
      <c r="D618" s="706" t="s">
        <v>559</v>
      </c>
      <c r="E618" s="243" t="n">
        <f aca="false">COUNTIF($G$10:$G$1856,$G618)</f>
        <v>1</v>
      </c>
      <c r="F618" s="717" t="s">
        <v>2073</v>
      </c>
      <c r="G618" s="717" t="s">
        <v>2073</v>
      </c>
      <c r="H618" s="707" t="s">
        <v>1448</v>
      </c>
      <c r="I618" s="708" t="s">
        <v>1090</v>
      </c>
      <c r="J618" s="707" t="s">
        <v>406</v>
      </c>
      <c r="K618" s="709" t="s">
        <v>369</v>
      </c>
      <c r="L618" s="707" t="s">
        <v>405</v>
      </c>
      <c r="M618" s="708" t="s">
        <v>1091</v>
      </c>
      <c r="N618" s="710" t="s">
        <v>934</v>
      </c>
      <c r="O618" s="512" t="n">
        <v>2</v>
      </c>
      <c r="P618" s="512" t="n">
        <v>1</v>
      </c>
      <c r="Q618" s="711" t="n">
        <v>0.00123</v>
      </c>
      <c r="R618" s="712"/>
      <c r="S618" s="715" t="n">
        <v>4.84</v>
      </c>
      <c r="T618" s="714" t="n">
        <v>4.84</v>
      </c>
      <c r="U618" s="715"/>
      <c r="V618" s="262" t="n">
        <f aca="false">SUM(W618:CI618)</f>
        <v>0</v>
      </c>
      <c r="W618" s="243" t="n">
        <v>0</v>
      </c>
      <c r="X618" s="243" t="n">
        <v>0</v>
      </c>
      <c r="Y618" s="243" t="n">
        <v>0</v>
      </c>
      <c r="Z618" s="243" t="n">
        <v>0</v>
      </c>
      <c r="AA618" s="243" t="n">
        <v>0</v>
      </c>
      <c r="AB618" s="243" t="n">
        <v>0</v>
      </c>
      <c r="AC618" s="243" t="n">
        <v>0</v>
      </c>
      <c r="AD618" s="243" t="n">
        <v>0</v>
      </c>
      <c r="AE618" s="243" t="n">
        <v>0</v>
      </c>
      <c r="AF618" s="243" t="n">
        <v>0</v>
      </c>
      <c r="AG618" s="243" t="n">
        <v>0</v>
      </c>
      <c r="AH618" s="518" t="n">
        <v>0</v>
      </c>
      <c r="AI618" s="243" t="n">
        <v>0</v>
      </c>
      <c r="AJ618" s="243" t="n">
        <v>0</v>
      </c>
      <c r="AK618" s="518" t="n">
        <v>0</v>
      </c>
      <c r="AL618" s="518" t="n">
        <v>0</v>
      </c>
      <c r="AM618" s="518" t="n">
        <v>0</v>
      </c>
      <c r="AN618" s="518" t="n">
        <v>0</v>
      </c>
      <c r="AO618" s="518" t="n">
        <v>0</v>
      </c>
      <c r="AP618" s="518" t="n">
        <v>0</v>
      </c>
      <c r="AQ618" s="518" t="n">
        <v>0</v>
      </c>
      <c r="AR618" s="518" t="n">
        <v>0</v>
      </c>
      <c r="AS618" s="518" t="n">
        <v>0</v>
      </c>
      <c r="AT618" s="518" t="n">
        <v>0</v>
      </c>
      <c r="AU618" s="518" t="n">
        <v>0</v>
      </c>
      <c r="AV618" s="518" t="n">
        <v>0</v>
      </c>
      <c r="AW618" s="518" t="n">
        <v>0</v>
      </c>
      <c r="AX618" s="518" t="n">
        <v>0</v>
      </c>
      <c r="AY618" s="518" t="n">
        <v>0</v>
      </c>
      <c r="AZ618" s="518" t="n">
        <v>0</v>
      </c>
      <c r="BA618" s="518" t="n">
        <v>0</v>
      </c>
      <c r="BB618" s="518" t="n">
        <v>0</v>
      </c>
      <c r="BC618" s="518" t="n">
        <v>0</v>
      </c>
      <c r="BD618" s="518" t="n">
        <v>0</v>
      </c>
      <c r="BE618" s="518" t="n">
        <v>0</v>
      </c>
      <c r="BF618" s="518" t="n">
        <v>0</v>
      </c>
      <c r="BG618" s="518" t="n">
        <v>0</v>
      </c>
      <c r="BH618" s="518" t="n">
        <v>0</v>
      </c>
      <c r="BI618" s="518" t="n">
        <v>0</v>
      </c>
      <c r="BJ618" s="518"/>
      <c r="BK618" s="518"/>
      <c r="BL618" s="518" t="n">
        <v>0</v>
      </c>
      <c r="BM618" s="518"/>
      <c r="BN618" s="518"/>
      <c r="BO618" s="518"/>
      <c r="BP618" s="518"/>
      <c r="BQ618" s="518"/>
      <c r="BR618" s="518"/>
      <c r="BS618" s="518"/>
      <c r="BT618" s="518"/>
      <c r="BU618" s="518"/>
      <c r="BV618" s="518" t="n">
        <v>0</v>
      </c>
      <c r="BW618" s="518" t="n">
        <v>0</v>
      </c>
      <c r="BX618" s="518" t="n">
        <v>0</v>
      </c>
      <c r="BY618" s="518" t="n">
        <v>0</v>
      </c>
      <c r="BZ618" s="518" t="n">
        <v>0</v>
      </c>
      <c r="CA618" s="518" t="n">
        <v>0</v>
      </c>
      <c r="CB618" s="518" t="n">
        <v>0</v>
      </c>
      <c r="CC618" s="518" t="n">
        <v>0</v>
      </c>
      <c r="CD618" s="518" t="n">
        <v>0</v>
      </c>
      <c r="CE618" s="518" t="n">
        <v>0</v>
      </c>
      <c r="CF618" s="518" t="n">
        <v>0</v>
      </c>
      <c r="CG618" s="518" t="n">
        <v>0</v>
      </c>
      <c r="CH618" s="518"/>
      <c r="CI618" s="716"/>
      <c r="CL618" s="48" t="n">
        <v>0</v>
      </c>
      <c r="CM618" s="48" t="n">
        <f aca="false">CL618-V618</f>
        <v>0</v>
      </c>
      <c r="CN618" s="702" t="n">
        <f aca="false">SUM(CO618:DR618)</f>
        <v>0</v>
      </c>
      <c r="CO618" s="703" t="n">
        <v>0</v>
      </c>
      <c r="CP618" s="703"/>
      <c r="CQ618" s="703" t="n">
        <v>0</v>
      </c>
      <c r="CR618" s="703"/>
      <c r="CS618" s="703" t="n">
        <v>0</v>
      </c>
      <c r="CT618" s="703" t="n">
        <v>0</v>
      </c>
      <c r="CU618" s="703"/>
      <c r="CV618" s="703"/>
      <c r="CW618" s="703"/>
      <c r="CX618" s="703" t="n">
        <v>0</v>
      </c>
      <c r="CY618" s="703" t="n">
        <v>0</v>
      </c>
      <c r="CZ618" s="703" t="n">
        <v>0</v>
      </c>
      <c r="DA618" s="703"/>
      <c r="DB618" s="703"/>
      <c r="DC618" s="703"/>
      <c r="DD618" s="703"/>
      <c r="DE618" s="703" t="n">
        <v>0</v>
      </c>
      <c r="DF618" s="703"/>
      <c r="DG618" s="703" t="n">
        <v>0</v>
      </c>
      <c r="DH618" s="703" t="n">
        <v>0</v>
      </c>
      <c r="DI618" s="703" t="n">
        <v>0</v>
      </c>
      <c r="DJ618" s="703" t="n">
        <v>0</v>
      </c>
      <c r="DK618" s="703" t="n">
        <v>0</v>
      </c>
      <c r="DL618" s="703" t="n">
        <v>0</v>
      </c>
      <c r="DM618" s="703"/>
      <c r="DN618" s="703"/>
      <c r="DO618" s="703"/>
      <c r="DP618" s="703"/>
      <c r="DQ618" s="703"/>
      <c r="DR618" s="703"/>
      <c r="DS618" s="704" t="n">
        <f aca="false">CN618-V618</f>
        <v>0</v>
      </c>
      <c r="DT618" s="719" t="s">
        <v>1828</v>
      </c>
      <c r="DU618" s="48"/>
    </row>
    <row r="619" customFormat="false" ht="15" hidden="false" customHeight="true" outlineLevel="0" collapsed="false">
      <c r="A619" s="705" t="n">
        <f aca="false">A618+1</f>
        <v>610</v>
      </c>
      <c r="B619" s="706" t="s">
        <v>1099</v>
      </c>
      <c r="C619" s="706" t="s">
        <v>561</v>
      </c>
      <c r="D619" s="706" t="s">
        <v>559</v>
      </c>
      <c r="E619" s="243" t="n">
        <f aca="false">COUNTIF($G$10:$G$1856,$G619)</f>
        <v>1</v>
      </c>
      <c r="F619" s="717" t="s">
        <v>2074</v>
      </c>
      <c r="G619" s="717" t="s">
        <v>2074</v>
      </c>
      <c r="H619" s="707" t="s">
        <v>1450</v>
      </c>
      <c r="I619" s="708" t="s">
        <v>1094</v>
      </c>
      <c r="J619" s="707" t="s">
        <v>406</v>
      </c>
      <c r="K619" s="709" t="s">
        <v>369</v>
      </c>
      <c r="L619" s="707" t="s">
        <v>405</v>
      </c>
      <c r="M619" s="708" t="s">
        <v>1095</v>
      </c>
      <c r="N619" s="710" t="s">
        <v>934</v>
      </c>
      <c r="O619" s="512" t="n">
        <v>2</v>
      </c>
      <c r="P619" s="512" t="n">
        <v>1</v>
      </c>
      <c r="Q619" s="711" t="n">
        <v>0.00048</v>
      </c>
      <c r="R619" s="712"/>
      <c r="S619" s="715" t="n">
        <v>1.9</v>
      </c>
      <c r="T619" s="714" t="n">
        <v>1.9</v>
      </c>
      <c r="U619" s="715"/>
      <c r="V619" s="262" t="n">
        <f aca="false">SUM(W619:CI619)</f>
        <v>0</v>
      </c>
      <c r="W619" s="243" t="n">
        <v>0</v>
      </c>
      <c r="X619" s="243" t="n">
        <v>0</v>
      </c>
      <c r="Y619" s="243" t="n">
        <v>0</v>
      </c>
      <c r="Z619" s="243" t="n">
        <v>0</v>
      </c>
      <c r="AA619" s="243" t="n">
        <v>0</v>
      </c>
      <c r="AB619" s="243" t="n">
        <v>0</v>
      </c>
      <c r="AC619" s="243" t="n">
        <v>0</v>
      </c>
      <c r="AD619" s="243" t="n">
        <v>0</v>
      </c>
      <c r="AE619" s="243" t="n">
        <v>0</v>
      </c>
      <c r="AF619" s="243" t="n">
        <v>0</v>
      </c>
      <c r="AG619" s="243" t="n">
        <v>0</v>
      </c>
      <c r="AH619" s="518" t="n">
        <v>0</v>
      </c>
      <c r="AI619" s="243" t="n">
        <v>0</v>
      </c>
      <c r="AJ619" s="243" t="n">
        <v>0</v>
      </c>
      <c r="AK619" s="518" t="n">
        <v>0</v>
      </c>
      <c r="AL619" s="518" t="n">
        <v>0</v>
      </c>
      <c r="AM619" s="518" t="n">
        <v>0</v>
      </c>
      <c r="AN619" s="518" t="n">
        <v>0</v>
      </c>
      <c r="AO619" s="518" t="n">
        <v>0</v>
      </c>
      <c r="AP619" s="518" t="n">
        <v>0</v>
      </c>
      <c r="AQ619" s="518" t="n">
        <v>0</v>
      </c>
      <c r="AR619" s="518" t="n">
        <v>0</v>
      </c>
      <c r="AS619" s="518" t="n">
        <v>0</v>
      </c>
      <c r="AT619" s="518" t="n">
        <v>0</v>
      </c>
      <c r="AU619" s="518" t="n">
        <v>0</v>
      </c>
      <c r="AV619" s="518" t="n">
        <v>0</v>
      </c>
      <c r="AW619" s="518" t="n">
        <v>0</v>
      </c>
      <c r="AX619" s="518" t="n">
        <v>0</v>
      </c>
      <c r="AY619" s="518" t="n">
        <v>0</v>
      </c>
      <c r="AZ619" s="518" t="n">
        <v>0</v>
      </c>
      <c r="BA619" s="518" t="n">
        <v>0</v>
      </c>
      <c r="BB619" s="518" t="n">
        <v>0</v>
      </c>
      <c r="BC619" s="518" t="n">
        <v>0</v>
      </c>
      <c r="BD619" s="518" t="n">
        <v>0</v>
      </c>
      <c r="BE619" s="518" t="n">
        <v>0</v>
      </c>
      <c r="BF619" s="518" t="n">
        <v>0</v>
      </c>
      <c r="BG619" s="518" t="n">
        <v>0</v>
      </c>
      <c r="BH619" s="518" t="n">
        <v>0</v>
      </c>
      <c r="BI619" s="518" t="n">
        <v>0</v>
      </c>
      <c r="BJ619" s="518"/>
      <c r="BK619" s="518"/>
      <c r="BL619" s="518" t="n">
        <v>0</v>
      </c>
      <c r="BM619" s="518"/>
      <c r="BN619" s="518"/>
      <c r="BO619" s="518"/>
      <c r="BP619" s="518"/>
      <c r="BQ619" s="518"/>
      <c r="BR619" s="518"/>
      <c r="BS619" s="518"/>
      <c r="BT619" s="518"/>
      <c r="BU619" s="518"/>
      <c r="BV619" s="518" t="n">
        <v>0</v>
      </c>
      <c r="BW619" s="518" t="n">
        <v>0</v>
      </c>
      <c r="BX619" s="518" t="n">
        <v>0</v>
      </c>
      <c r="BY619" s="518" t="n">
        <v>0</v>
      </c>
      <c r="BZ619" s="518" t="n">
        <v>0</v>
      </c>
      <c r="CA619" s="518" t="n">
        <v>0</v>
      </c>
      <c r="CB619" s="518" t="n">
        <v>0</v>
      </c>
      <c r="CC619" s="518" t="n">
        <v>0</v>
      </c>
      <c r="CD619" s="518" t="n">
        <v>0</v>
      </c>
      <c r="CE619" s="518" t="n">
        <v>0</v>
      </c>
      <c r="CF619" s="518" t="n">
        <v>0</v>
      </c>
      <c r="CG619" s="518" t="n">
        <v>0</v>
      </c>
      <c r="CH619" s="518"/>
      <c r="CI619" s="716"/>
      <c r="CL619" s="48" t="n">
        <v>0</v>
      </c>
      <c r="CM619" s="48" t="n">
        <f aca="false">CL619-V619</f>
        <v>0</v>
      </c>
      <c r="CN619" s="702" t="n">
        <f aca="false">SUM(CO619:DR619)</f>
        <v>0</v>
      </c>
      <c r="CO619" s="703" t="n">
        <v>0</v>
      </c>
      <c r="CP619" s="703"/>
      <c r="CQ619" s="703" t="n">
        <v>0</v>
      </c>
      <c r="CR619" s="703"/>
      <c r="CS619" s="703" t="n">
        <v>0</v>
      </c>
      <c r="CT619" s="703" t="n">
        <v>0</v>
      </c>
      <c r="CU619" s="703"/>
      <c r="CV619" s="703"/>
      <c r="CW619" s="703"/>
      <c r="CX619" s="703" t="n">
        <v>0</v>
      </c>
      <c r="CY619" s="703" t="n">
        <v>0</v>
      </c>
      <c r="CZ619" s="703" t="n">
        <v>0</v>
      </c>
      <c r="DA619" s="703"/>
      <c r="DB619" s="703"/>
      <c r="DC619" s="703"/>
      <c r="DD619" s="703"/>
      <c r="DE619" s="703" t="n">
        <v>0</v>
      </c>
      <c r="DF619" s="703"/>
      <c r="DG619" s="703" t="n">
        <v>0</v>
      </c>
      <c r="DH619" s="703" t="n">
        <v>0</v>
      </c>
      <c r="DI619" s="703" t="n">
        <v>0</v>
      </c>
      <c r="DJ619" s="703" t="n">
        <v>0</v>
      </c>
      <c r="DK619" s="703" t="n">
        <v>0</v>
      </c>
      <c r="DL619" s="703" t="n">
        <v>0</v>
      </c>
      <c r="DM619" s="703"/>
      <c r="DN619" s="703"/>
      <c r="DO619" s="703"/>
      <c r="DP619" s="703"/>
      <c r="DQ619" s="703"/>
      <c r="DR619" s="703"/>
      <c r="DS619" s="704" t="n">
        <f aca="false">CN619-V619</f>
        <v>0</v>
      </c>
      <c r="DT619" s="719" t="s">
        <v>1828</v>
      </c>
      <c r="DU619" s="48"/>
    </row>
    <row r="620" customFormat="false" ht="15" hidden="false" customHeight="true" outlineLevel="0" collapsed="false">
      <c r="A620" s="705" t="n">
        <f aca="false">A619+1</f>
        <v>611</v>
      </c>
      <c r="B620" s="706" t="s">
        <v>1290</v>
      </c>
      <c r="C620" s="706" t="s">
        <v>585</v>
      </c>
      <c r="D620" s="706" t="s">
        <v>586</v>
      </c>
      <c r="E620" s="243" t="n">
        <f aca="false">COUNTIF($G$10:$G$1856,$G620)</f>
        <v>1</v>
      </c>
      <c r="F620" s="717" t="s">
        <v>2075</v>
      </c>
      <c r="G620" s="717" t="s">
        <v>2075</v>
      </c>
      <c r="H620" s="707" t="s">
        <v>2076</v>
      </c>
      <c r="I620" s="708" t="s">
        <v>932</v>
      </c>
      <c r="J620" s="707" t="s">
        <v>581</v>
      </c>
      <c r="K620" s="709" t="n">
        <v>0</v>
      </c>
      <c r="L620" s="707" t="s">
        <v>580</v>
      </c>
      <c r="M620" s="708" t="s">
        <v>933</v>
      </c>
      <c r="N620" s="710" t="s">
        <v>934</v>
      </c>
      <c r="O620" s="512" t="n">
        <v>1</v>
      </c>
      <c r="P620" s="512" t="n">
        <v>1</v>
      </c>
      <c r="Q620" s="711" t="n">
        <v>0.025723284</v>
      </c>
      <c r="R620" s="712"/>
      <c r="S620" s="715" t="n">
        <v>102.44</v>
      </c>
      <c r="T620" s="714" t="n">
        <v>102.44</v>
      </c>
      <c r="U620" s="715"/>
      <c r="V620" s="262" t="n">
        <f aca="false">SUM(W620:CI620)</f>
        <v>1</v>
      </c>
      <c r="W620" s="243" t="n">
        <v>0</v>
      </c>
      <c r="X620" s="243" t="n">
        <v>0</v>
      </c>
      <c r="Y620" s="243" t="n">
        <v>0</v>
      </c>
      <c r="Z620" s="243" t="n">
        <v>0</v>
      </c>
      <c r="AA620" s="243" t="n">
        <v>0</v>
      </c>
      <c r="AB620" s="243" t="n">
        <v>0</v>
      </c>
      <c r="AC620" s="243" t="n">
        <v>0</v>
      </c>
      <c r="AD620" s="243" t="n">
        <v>0</v>
      </c>
      <c r="AE620" s="243" t="n">
        <v>0</v>
      </c>
      <c r="AF620" s="243" t="n">
        <v>0</v>
      </c>
      <c r="AG620" s="243" t="n">
        <v>1</v>
      </c>
      <c r="AH620" s="518" t="n">
        <v>0</v>
      </c>
      <c r="AI620" s="243" t="n">
        <v>0</v>
      </c>
      <c r="AJ620" s="243" t="n">
        <v>0</v>
      </c>
      <c r="AK620" s="518" t="n">
        <v>0</v>
      </c>
      <c r="AL620" s="518" t="n">
        <v>0</v>
      </c>
      <c r="AM620" s="518" t="n">
        <v>0</v>
      </c>
      <c r="AN620" s="518" t="n">
        <v>0</v>
      </c>
      <c r="AO620" s="518" t="n">
        <v>0</v>
      </c>
      <c r="AP620" s="518" t="n">
        <v>0</v>
      </c>
      <c r="AQ620" s="518" t="n">
        <v>0</v>
      </c>
      <c r="AR620" s="518" t="n">
        <v>0</v>
      </c>
      <c r="AS620" s="518" t="n">
        <v>0</v>
      </c>
      <c r="AT620" s="518" t="n">
        <v>0</v>
      </c>
      <c r="AU620" s="518" t="n">
        <v>0</v>
      </c>
      <c r="AV620" s="518" t="n">
        <v>0</v>
      </c>
      <c r="AW620" s="518" t="n">
        <v>0</v>
      </c>
      <c r="AX620" s="518" t="n">
        <v>0</v>
      </c>
      <c r="AY620" s="518" t="n">
        <v>0</v>
      </c>
      <c r="AZ620" s="518" t="n">
        <v>0</v>
      </c>
      <c r="BA620" s="518" t="n">
        <v>0</v>
      </c>
      <c r="BB620" s="518" t="n">
        <v>0</v>
      </c>
      <c r="BC620" s="518" t="n">
        <v>0</v>
      </c>
      <c r="BD620" s="518" t="n">
        <v>0</v>
      </c>
      <c r="BE620" s="518" t="n">
        <v>0</v>
      </c>
      <c r="BF620" s="518" t="n">
        <v>0</v>
      </c>
      <c r="BG620" s="518" t="n">
        <v>0</v>
      </c>
      <c r="BH620" s="518" t="n">
        <v>0</v>
      </c>
      <c r="BI620" s="518" t="n">
        <v>0</v>
      </c>
      <c r="BJ620" s="518"/>
      <c r="BK620" s="518"/>
      <c r="BL620" s="518" t="n">
        <v>0</v>
      </c>
      <c r="BM620" s="518"/>
      <c r="BN620" s="518"/>
      <c r="BO620" s="518"/>
      <c r="BP620" s="518"/>
      <c r="BQ620" s="518"/>
      <c r="BR620" s="518"/>
      <c r="BS620" s="518"/>
      <c r="BT620" s="518"/>
      <c r="BU620" s="518"/>
      <c r="BV620" s="518" t="n">
        <v>0</v>
      </c>
      <c r="BW620" s="518" t="n">
        <v>0</v>
      </c>
      <c r="BX620" s="518" t="n">
        <v>0</v>
      </c>
      <c r="BY620" s="518" t="n">
        <v>0</v>
      </c>
      <c r="BZ620" s="518" t="n">
        <v>0</v>
      </c>
      <c r="CA620" s="518" t="n">
        <v>0</v>
      </c>
      <c r="CB620" s="518" t="n">
        <v>0</v>
      </c>
      <c r="CC620" s="518" t="n">
        <v>0</v>
      </c>
      <c r="CD620" s="518" t="n">
        <v>0</v>
      </c>
      <c r="CE620" s="518" t="n">
        <v>0</v>
      </c>
      <c r="CF620" s="518" t="n">
        <v>0</v>
      </c>
      <c r="CG620" s="518" t="n">
        <v>0</v>
      </c>
      <c r="CH620" s="518"/>
      <c r="CI620" s="716"/>
      <c r="CL620" s="48" t="n">
        <v>1</v>
      </c>
      <c r="CM620" s="48" t="n">
        <f aca="false">CL620-V620</f>
        <v>0</v>
      </c>
      <c r="CN620" s="702" t="n">
        <f aca="false">SUM(CO620:DR620)</f>
        <v>1</v>
      </c>
      <c r="CO620" s="703" t="n">
        <v>0</v>
      </c>
      <c r="CP620" s="703"/>
      <c r="CQ620" s="703" t="n">
        <v>0</v>
      </c>
      <c r="CR620" s="703"/>
      <c r="CS620" s="703" t="n">
        <v>0</v>
      </c>
      <c r="CT620" s="703" t="n">
        <v>0</v>
      </c>
      <c r="CU620" s="703"/>
      <c r="CV620" s="703"/>
      <c r="CW620" s="703"/>
      <c r="CX620" s="703" t="n">
        <v>0</v>
      </c>
      <c r="CY620" s="703" t="n">
        <v>0</v>
      </c>
      <c r="CZ620" s="703" t="n">
        <v>1</v>
      </c>
      <c r="DA620" s="703"/>
      <c r="DB620" s="703"/>
      <c r="DC620" s="703"/>
      <c r="DD620" s="703"/>
      <c r="DE620" s="703" t="n">
        <v>0</v>
      </c>
      <c r="DF620" s="703"/>
      <c r="DG620" s="703" t="n">
        <v>0</v>
      </c>
      <c r="DH620" s="703" t="n">
        <v>0</v>
      </c>
      <c r="DI620" s="703" t="n">
        <v>0</v>
      </c>
      <c r="DJ620" s="703" t="n">
        <v>0</v>
      </c>
      <c r="DK620" s="703" t="n">
        <v>0</v>
      </c>
      <c r="DL620" s="703" t="n">
        <v>0</v>
      </c>
      <c r="DM620" s="703"/>
      <c r="DN620" s="703"/>
      <c r="DO620" s="703"/>
      <c r="DP620" s="703"/>
      <c r="DQ620" s="703"/>
      <c r="DR620" s="703"/>
      <c r="DS620" s="704" t="n">
        <f aca="false">CN620-V620</f>
        <v>0</v>
      </c>
      <c r="DT620" s="719" t="s">
        <v>1828</v>
      </c>
      <c r="DU620" s="48"/>
    </row>
    <row r="621" customFormat="false" ht="15" hidden="false" customHeight="true" outlineLevel="0" collapsed="false">
      <c r="A621" s="705" t="n">
        <f aca="false">A620+1</f>
        <v>612</v>
      </c>
      <c r="B621" s="706" t="s">
        <v>1290</v>
      </c>
      <c r="C621" s="706" t="s">
        <v>585</v>
      </c>
      <c r="D621" s="706" t="s">
        <v>586</v>
      </c>
      <c r="E621" s="243" t="n">
        <f aca="false">COUNTIF($G$10:$G$1856,$G621)</f>
        <v>1</v>
      </c>
      <c r="F621" s="717" t="s">
        <v>2077</v>
      </c>
      <c r="G621" s="717" t="s">
        <v>2077</v>
      </c>
      <c r="H621" s="707" t="s">
        <v>2078</v>
      </c>
      <c r="I621" s="708" t="s">
        <v>2079</v>
      </c>
      <c r="J621" s="707" t="s">
        <v>581</v>
      </c>
      <c r="K621" s="709" t="n">
        <v>0</v>
      </c>
      <c r="L621" s="707" t="s">
        <v>580</v>
      </c>
      <c r="M621" s="708" t="s">
        <v>2080</v>
      </c>
      <c r="N621" s="710" t="s">
        <v>934</v>
      </c>
      <c r="O621" s="512" t="n">
        <v>4</v>
      </c>
      <c r="P621" s="512" t="n">
        <v>1</v>
      </c>
      <c r="Q621" s="711" t="n">
        <v>0.0011225</v>
      </c>
      <c r="R621" s="712"/>
      <c r="S621" s="715" t="n">
        <v>4.46</v>
      </c>
      <c r="T621" s="714" t="n">
        <v>4.46</v>
      </c>
      <c r="U621" s="715"/>
      <c r="V621" s="262" t="n">
        <f aca="false">SUM(W621:CI621)</f>
        <v>0</v>
      </c>
      <c r="W621" s="243" t="n">
        <v>0</v>
      </c>
      <c r="X621" s="243" t="n">
        <v>0</v>
      </c>
      <c r="Y621" s="243" t="n">
        <v>0</v>
      </c>
      <c r="Z621" s="243" t="n">
        <v>0</v>
      </c>
      <c r="AA621" s="243" t="n">
        <v>0</v>
      </c>
      <c r="AB621" s="243" t="n">
        <v>0</v>
      </c>
      <c r="AC621" s="243" t="n">
        <v>0</v>
      </c>
      <c r="AD621" s="243" t="n">
        <v>0</v>
      </c>
      <c r="AE621" s="243" t="n">
        <v>0</v>
      </c>
      <c r="AF621" s="243" t="n">
        <v>0</v>
      </c>
      <c r="AG621" s="243" t="n">
        <v>0</v>
      </c>
      <c r="AH621" s="518" t="n">
        <v>0</v>
      </c>
      <c r="AI621" s="243" t="n">
        <v>0</v>
      </c>
      <c r="AJ621" s="243" t="n">
        <v>0</v>
      </c>
      <c r="AK621" s="518" t="n">
        <v>0</v>
      </c>
      <c r="AL621" s="518" t="n">
        <v>0</v>
      </c>
      <c r="AM621" s="518" t="n">
        <v>0</v>
      </c>
      <c r="AN621" s="518" t="n">
        <v>0</v>
      </c>
      <c r="AO621" s="518" t="n">
        <v>0</v>
      </c>
      <c r="AP621" s="518" t="n">
        <v>0</v>
      </c>
      <c r="AQ621" s="518" t="n">
        <v>0</v>
      </c>
      <c r="AR621" s="518" t="n">
        <v>0</v>
      </c>
      <c r="AS621" s="518" t="n">
        <v>0</v>
      </c>
      <c r="AT621" s="518" t="n">
        <v>0</v>
      </c>
      <c r="AU621" s="518" t="n">
        <v>0</v>
      </c>
      <c r="AV621" s="518" t="n">
        <v>0</v>
      </c>
      <c r="AW621" s="518" t="n">
        <v>0</v>
      </c>
      <c r="AX621" s="518" t="n">
        <v>0</v>
      </c>
      <c r="AY621" s="518" t="n">
        <v>0</v>
      </c>
      <c r="AZ621" s="518" t="n">
        <v>0</v>
      </c>
      <c r="BA621" s="518" t="n">
        <v>0</v>
      </c>
      <c r="BB621" s="518" t="n">
        <v>0</v>
      </c>
      <c r="BC621" s="518" t="n">
        <v>0</v>
      </c>
      <c r="BD621" s="518" t="n">
        <v>0</v>
      </c>
      <c r="BE621" s="518" t="n">
        <v>0</v>
      </c>
      <c r="BF621" s="518" t="n">
        <v>0</v>
      </c>
      <c r="BG621" s="518" t="n">
        <v>0</v>
      </c>
      <c r="BH621" s="518" t="n">
        <v>0</v>
      </c>
      <c r="BI621" s="518" t="n">
        <v>0</v>
      </c>
      <c r="BJ621" s="518"/>
      <c r="BK621" s="518"/>
      <c r="BL621" s="518" t="n">
        <v>0</v>
      </c>
      <c r="BM621" s="518"/>
      <c r="BN621" s="518"/>
      <c r="BO621" s="518"/>
      <c r="BP621" s="518"/>
      <c r="BQ621" s="518"/>
      <c r="BR621" s="518"/>
      <c r="BS621" s="518"/>
      <c r="BT621" s="518"/>
      <c r="BU621" s="518"/>
      <c r="BV621" s="518" t="n">
        <v>0</v>
      </c>
      <c r="BW621" s="518" t="n">
        <v>0</v>
      </c>
      <c r="BX621" s="518" t="n">
        <v>0</v>
      </c>
      <c r="BY621" s="518" t="n">
        <v>0</v>
      </c>
      <c r="BZ621" s="518" t="n">
        <v>0</v>
      </c>
      <c r="CA621" s="518" t="n">
        <v>0</v>
      </c>
      <c r="CB621" s="518" t="n">
        <v>0</v>
      </c>
      <c r="CC621" s="518" t="n">
        <v>0</v>
      </c>
      <c r="CD621" s="518" t="n">
        <v>0</v>
      </c>
      <c r="CE621" s="518" t="n">
        <v>0</v>
      </c>
      <c r="CF621" s="518" t="n">
        <v>0</v>
      </c>
      <c r="CG621" s="518" t="n">
        <v>0</v>
      </c>
      <c r="CH621" s="518"/>
      <c r="CI621" s="716"/>
      <c r="CL621" s="48" t="n">
        <v>0</v>
      </c>
      <c r="CM621" s="48" t="n">
        <f aca="false">CL621-V621</f>
        <v>0</v>
      </c>
      <c r="CN621" s="702" t="n">
        <f aca="false">SUM(CO621:DR621)</f>
        <v>0</v>
      </c>
      <c r="CO621" s="703" t="n">
        <v>0</v>
      </c>
      <c r="CP621" s="703"/>
      <c r="CQ621" s="703" t="n">
        <v>0</v>
      </c>
      <c r="CR621" s="703"/>
      <c r="CS621" s="703" t="n">
        <v>0</v>
      </c>
      <c r="CT621" s="703" t="n">
        <v>0</v>
      </c>
      <c r="CU621" s="703"/>
      <c r="CV621" s="703"/>
      <c r="CW621" s="703"/>
      <c r="CX621" s="703" t="n">
        <v>0</v>
      </c>
      <c r="CY621" s="703" t="n">
        <v>0</v>
      </c>
      <c r="CZ621" s="703" t="n">
        <v>0</v>
      </c>
      <c r="DA621" s="703"/>
      <c r="DB621" s="703"/>
      <c r="DC621" s="703"/>
      <c r="DD621" s="703"/>
      <c r="DE621" s="703" t="n">
        <v>0</v>
      </c>
      <c r="DF621" s="703"/>
      <c r="DG621" s="703" t="n">
        <v>0</v>
      </c>
      <c r="DH621" s="703" t="n">
        <v>0</v>
      </c>
      <c r="DI621" s="703" t="n">
        <v>0</v>
      </c>
      <c r="DJ621" s="703" t="n">
        <v>0</v>
      </c>
      <c r="DK621" s="703" t="n">
        <v>0</v>
      </c>
      <c r="DL621" s="703" t="n">
        <v>0</v>
      </c>
      <c r="DM621" s="703"/>
      <c r="DN621" s="703"/>
      <c r="DO621" s="703"/>
      <c r="DP621" s="703"/>
      <c r="DQ621" s="703"/>
      <c r="DR621" s="703"/>
      <c r="DS621" s="704" t="n">
        <f aca="false">CN621-V621</f>
        <v>0</v>
      </c>
      <c r="DT621" s="719" t="s">
        <v>1828</v>
      </c>
      <c r="DU621" s="48"/>
    </row>
    <row r="622" customFormat="false" ht="15" hidden="false" customHeight="true" outlineLevel="0" collapsed="false">
      <c r="A622" s="705" t="n">
        <f aca="false">A621+1</f>
        <v>613</v>
      </c>
      <c r="B622" s="706" t="s">
        <v>1290</v>
      </c>
      <c r="C622" s="706" t="s">
        <v>587</v>
      </c>
      <c r="D622" s="706" t="s">
        <v>588</v>
      </c>
      <c r="E622" s="243" t="n">
        <f aca="false">COUNTIF($G$10:$G$1856,$G622)</f>
        <v>1</v>
      </c>
      <c r="F622" s="717" t="s">
        <v>2081</v>
      </c>
      <c r="G622" s="717" t="s">
        <v>2081</v>
      </c>
      <c r="H622" s="707" t="s">
        <v>2082</v>
      </c>
      <c r="I622" s="708" t="s">
        <v>932</v>
      </c>
      <c r="J622" s="707" t="s">
        <v>581</v>
      </c>
      <c r="K622" s="709" t="n">
        <v>0</v>
      </c>
      <c r="L622" s="707" t="s">
        <v>580</v>
      </c>
      <c r="M622" s="708" t="s">
        <v>933</v>
      </c>
      <c r="N622" s="710" t="s">
        <v>934</v>
      </c>
      <c r="O622" s="512" t="n">
        <v>1</v>
      </c>
      <c r="P622" s="512" t="n">
        <v>1</v>
      </c>
      <c r="Q622" s="711" t="n">
        <v>0.019437465</v>
      </c>
      <c r="R622" s="712"/>
      <c r="S622" s="715" t="n">
        <v>75.42</v>
      </c>
      <c r="T622" s="714" t="n">
        <v>75.42</v>
      </c>
      <c r="U622" s="715"/>
      <c r="V622" s="262" t="n">
        <f aca="false">SUM(W622:CI622)</f>
        <v>1</v>
      </c>
      <c r="W622" s="243" t="n">
        <v>0</v>
      </c>
      <c r="X622" s="243" t="n">
        <v>0</v>
      </c>
      <c r="Y622" s="243" t="n">
        <v>0</v>
      </c>
      <c r="Z622" s="243" t="n">
        <v>0</v>
      </c>
      <c r="AA622" s="243" t="n">
        <v>0</v>
      </c>
      <c r="AB622" s="243" t="n">
        <v>0</v>
      </c>
      <c r="AC622" s="243" t="n">
        <v>0</v>
      </c>
      <c r="AD622" s="243" t="n">
        <v>0</v>
      </c>
      <c r="AE622" s="243" t="n">
        <v>0</v>
      </c>
      <c r="AF622" s="243" t="n">
        <v>0</v>
      </c>
      <c r="AG622" s="243" t="n">
        <v>1</v>
      </c>
      <c r="AH622" s="518" t="n">
        <v>0</v>
      </c>
      <c r="AI622" s="243" t="n">
        <v>0</v>
      </c>
      <c r="AJ622" s="243" t="n">
        <v>0</v>
      </c>
      <c r="AK622" s="518" t="n">
        <v>0</v>
      </c>
      <c r="AL622" s="518" t="n">
        <v>0</v>
      </c>
      <c r="AM622" s="518" t="n">
        <v>0</v>
      </c>
      <c r="AN622" s="518" t="n">
        <v>0</v>
      </c>
      <c r="AO622" s="518" t="n">
        <v>0</v>
      </c>
      <c r="AP622" s="518" t="n">
        <v>0</v>
      </c>
      <c r="AQ622" s="518" t="n">
        <v>0</v>
      </c>
      <c r="AR622" s="518" t="n">
        <v>0</v>
      </c>
      <c r="AS622" s="518" t="n">
        <v>0</v>
      </c>
      <c r="AT622" s="518" t="n">
        <v>0</v>
      </c>
      <c r="AU622" s="518" t="n">
        <v>0</v>
      </c>
      <c r="AV622" s="518" t="n">
        <v>0</v>
      </c>
      <c r="AW622" s="518" t="n">
        <v>0</v>
      </c>
      <c r="AX622" s="518" t="n">
        <v>0</v>
      </c>
      <c r="AY622" s="518" t="n">
        <v>0</v>
      </c>
      <c r="AZ622" s="518" t="n">
        <v>0</v>
      </c>
      <c r="BA622" s="518" t="n">
        <v>0</v>
      </c>
      <c r="BB622" s="518" t="n">
        <v>0</v>
      </c>
      <c r="BC622" s="518" t="n">
        <v>0</v>
      </c>
      <c r="BD622" s="518" t="n">
        <v>0</v>
      </c>
      <c r="BE622" s="518" t="n">
        <v>0</v>
      </c>
      <c r="BF622" s="518" t="n">
        <v>0</v>
      </c>
      <c r="BG622" s="518" t="n">
        <v>0</v>
      </c>
      <c r="BH622" s="518" t="n">
        <v>0</v>
      </c>
      <c r="BI622" s="518" t="n">
        <v>0</v>
      </c>
      <c r="BJ622" s="518"/>
      <c r="BK622" s="518"/>
      <c r="BL622" s="518" t="n">
        <v>0</v>
      </c>
      <c r="BM622" s="518"/>
      <c r="BN622" s="518"/>
      <c r="BO622" s="518"/>
      <c r="BP622" s="518"/>
      <c r="BQ622" s="518"/>
      <c r="BR622" s="518"/>
      <c r="BS622" s="518"/>
      <c r="BT622" s="518"/>
      <c r="BU622" s="518"/>
      <c r="BV622" s="518" t="n">
        <v>0</v>
      </c>
      <c r="BW622" s="518" t="n">
        <v>0</v>
      </c>
      <c r="BX622" s="518" t="n">
        <v>0</v>
      </c>
      <c r="BY622" s="518" t="n">
        <v>0</v>
      </c>
      <c r="BZ622" s="518" t="n">
        <v>0</v>
      </c>
      <c r="CA622" s="518" t="n">
        <v>0</v>
      </c>
      <c r="CB622" s="518" t="n">
        <v>0</v>
      </c>
      <c r="CC622" s="518" t="n">
        <v>0</v>
      </c>
      <c r="CD622" s="518" t="n">
        <v>0</v>
      </c>
      <c r="CE622" s="518" t="n">
        <v>0</v>
      </c>
      <c r="CF622" s="518" t="n">
        <v>0</v>
      </c>
      <c r="CG622" s="518" t="n">
        <v>0</v>
      </c>
      <c r="CH622" s="518"/>
      <c r="CI622" s="716"/>
      <c r="CL622" s="48" t="n">
        <v>1</v>
      </c>
      <c r="CM622" s="48" t="n">
        <f aca="false">CL622-V622</f>
        <v>0</v>
      </c>
      <c r="CN622" s="702" t="n">
        <f aca="false">SUM(CO622:DR622)</f>
        <v>1</v>
      </c>
      <c r="CO622" s="703" t="n">
        <v>0</v>
      </c>
      <c r="CP622" s="703"/>
      <c r="CQ622" s="703" t="n">
        <v>0</v>
      </c>
      <c r="CR622" s="703"/>
      <c r="CS622" s="703" t="n">
        <v>0</v>
      </c>
      <c r="CT622" s="703" t="n">
        <v>0</v>
      </c>
      <c r="CU622" s="703"/>
      <c r="CV622" s="703"/>
      <c r="CW622" s="703"/>
      <c r="CX622" s="703" t="n">
        <v>0</v>
      </c>
      <c r="CY622" s="703" t="n">
        <v>0</v>
      </c>
      <c r="CZ622" s="703" t="n">
        <v>1</v>
      </c>
      <c r="DA622" s="703"/>
      <c r="DB622" s="703"/>
      <c r="DC622" s="703"/>
      <c r="DD622" s="703"/>
      <c r="DE622" s="703" t="n">
        <v>0</v>
      </c>
      <c r="DF622" s="703"/>
      <c r="DG622" s="703" t="n">
        <v>0</v>
      </c>
      <c r="DH622" s="703" t="n">
        <v>0</v>
      </c>
      <c r="DI622" s="703" t="n">
        <v>0</v>
      </c>
      <c r="DJ622" s="703" t="n">
        <v>0</v>
      </c>
      <c r="DK622" s="703" t="n">
        <v>0</v>
      </c>
      <c r="DL622" s="703" t="n">
        <v>0</v>
      </c>
      <c r="DM622" s="703"/>
      <c r="DN622" s="703"/>
      <c r="DO622" s="703"/>
      <c r="DP622" s="703"/>
      <c r="DQ622" s="703"/>
      <c r="DR622" s="703"/>
      <c r="DS622" s="704" t="n">
        <f aca="false">CN622-V622</f>
        <v>0</v>
      </c>
      <c r="DT622" s="719" t="s">
        <v>1828</v>
      </c>
      <c r="DU622" s="48"/>
    </row>
    <row r="623" customFormat="false" ht="15" hidden="false" customHeight="true" outlineLevel="0" collapsed="false">
      <c r="A623" s="705" t="n">
        <f aca="false">A622+1</f>
        <v>614</v>
      </c>
      <c r="B623" s="706" t="s">
        <v>1290</v>
      </c>
      <c r="C623" s="706" t="s">
        <v>587</v>
      </c>
      <c r="D623" s="706" t="s">
        <v>588</v>
      </c>
      <c r="E623" s="243" t="n">
        <f aca="false">COUNTIF($G$10:$G$1856,$G623)</f>
        <v>1</v>
      </c>
      <c r="F623" s="717" t="s">
        <v>2083</v>
      </c>
      <c r="G623" s="717" t="s">
        <v>2083</v>
      </c>
      <c r="H623" s="707" t="s">
        <v>2084</v>
      </c>
      <c r="I623" s="708" t="s">
        <v>2079</v>
      </c>
      <c r="J623" s="707" t="s">
        <v>581</v>
      </c>
      <c r="K623" s="709" t="n">
        <v>0</v>
      </c>
      <c r="L623" s="707" t="s">
        <v>580</v>
      </c>
      <c r="M623" s="708" t="s">
        <v>2080</v>
      </c>
      <c r="N623" s="710" t="s">
        <v>934</v>
      </c>
      <c r="O623" s="512" t="n">
        <v>4</v>
      </c>
      <c r="P623" s="512" t="n">
        <v>1</v>
      </c>
      <c r="Q623" s="711" t="n">
        <v>0.0018225</v>
      </c>
      <c r="R623" s="712"/>
      <c r="S623" s="715" t="n">
        <v>7.08</v>
      </c>
      <c r="T623" s="714" t="n">
        <v>7.08</v>
      </c>
      <c r="U623" s="715"/>
      <c r="V623" s="262" t="n">
        <f aca="false">SUM(W623:CI623)</f>
        <v>0</v>
      </c>
      <c r="W623" s="243" t="n">
        <v>0</v>
      </c>
      <c r="X623" s="243" t="n">
        <v>0</v>
      </c>
      <c r="Y623" s="243" t="n">
        <v>0</v>
      </c>
      <c r="Z623" s="243" t="n">
        <v>0</v>
      </c>
      <c r="AA623" s="243" t="n">
        <v>0</v>
      </c>
      <c r="AB623" s="243" t="n">
        <v>0</v>
      </c>
      <c r="AC623" s="243" t="n">
        <v>0</v>
      </c>
      <c r="AD623" s="243" t="n">
        <v>0</v>
      </c>
      <c r="AE623" s="243" t="n">
        <v>0</v>
      </c>
      <c r="AF623" s="243" t="n">
        <v>0</v>
      </c>
      <c r="AG623" s="243" t="n">
        <v>0</v>
      </c>
      <c r="AH623" s="518" t="n">
        <v>0</v>
      </c>
      <c r="AI623" s="243" t="n">
        <v>0</v>
      </c>
      <c r="AJ623" s="243" t="n">
        <v>0</v>
      </c>
      <c r="AK623" s="518" t="n">
        <v>0</v>
      </c>
      <c r="AL623" s="518" t="n">
        <v>0</v>
      </c>
      <c r="AM623" s="518" t="n">
        <v>0</v>
      </c>
      <c r="AN623" s="518" t="n">
        <v>0</v>
      </c>
      <c r="AO623" s="518" t="n">
        <v>0</v>
      </c>
      <c r="AP623" s="518" t="n">
        <v>0</v>
      </c>
      <c r="AQ623" s="518" t="n">
        <v>0</v>
      </c>
      <c r="AR623" s="518" t="n">
        <v>0</v>
      </c>
      <c r="AS623" s="518" t="n">
        <v>0</v>
      </c>
      <c r="AT623" s="518" t="n">
        <v>0</v>
      </c>
      <c r="AU623" s="518" t="n">
        <v>0</v>
      </c>
      <c r="AV623" s="518" t="n">
        <v>0</v>
      </c>
      <c r="AW623" s="518" t="n">
        <v>0</v>
      </c>
      <c r="AX623" s="518" t="n">
        <v>0</v>
      </c>
      <c r="AY623" s="518" t="n">
        <v>0</v>
      </c>
      <c r="AZ623" s="518" t="n">
        <v>0</v>
      </c>
      <c r="BA623" s="518" t="n">
        <v>0</v>
      </c>
      <c r="BB623" s="518" t="n">
        <v>0</v>
      </c>
      <c r="BC623" s="518" t="n">
        <v>0</v>
      </c>
      <c r="BD623" s="518" t="n">
        <v>0</v>
      </c>
      <c r="BE623" s="518" t="n">
        <v>0</v>
      </c>
      <c r="BF623" s="518" t="n">
        <v>0</v>
      </c>
      <c r="BG623" s="518" t="n">
        <v>0</v>
      </c>
      <c r="BH623" s="518" t="n">
        <v>0</v>
      </c>
      <c r="BI623" s="518" t="n">
        <v>0</v>
      </c>
      <c r="BJ623" s="518"/>
      <c r="BK623" s="518"/>
      <c r="BL623" s="518" t="n">
        <v>0</v>
      </c>
      <c r="BM623" s="518"/>
      <c r="BN623" s="518"/>
      <c r="BO623" s="518"/>
      <c r="BP623" s="518"/>
      <c r="BQ623" s="518"/>
      <c r="BR623" s="518"/>
      <c r="BS623" s="518"/>
      <c r="BT623" s="518"/>
      <c r="BU623" s="518"/>
      <c r="BV623" s="518" t="n">
        <v>0</v>
      </c>
      <c r="BW623" s="518" t="n">
        <v>0</v>
      </c>
      <c r="BX623" s="518" t="n">
        <v>0</v>
      </c>
      <c r="BY623" s="518" t="n">
        <v>0</v>
      </c>
      <c r="BZ623" s="518" t="n">
        <v>0</v>
      </c>
      <c r="CA623" s="518" t="n">
        <v>0</v>
      </c>
      <c r="CB623" s="518" t="n">
        <v>0</v>
      </c>
      <c r="CC623" s="518" t="n">
        <v>0</v>
      </c>
      <c r="CD623" s="518" t="n">
        <v>0</v>
      </c>
      <c r="CE623" s="518" t="n">
        <v>0</v>
      </c>
      <c r="CF623" s="518" t="n">
        <v>0</v>
      </c>
      <c r="CG623" s="518" t="n">
        <v>0</v>
      </c>
      <c r="CH623" s="518"/>
      <c r="CI623" s="716"/>
      <c r="CL623" s="48" t="n">
        <v>0</v>
      </c>
      <c r="CM623" s="48" t="n">
        <f aca="false">CL623-V623</f>
        <v>0</v>
      </c>
      <c r="CN623" s="702" t="n">
        <f aca="false">SUM(CO623:DR623)</f>
        <v>0</v>
      </c>
      <c r="CO623" s="703" t="n">
        <v>0</v>
      </c>
      <c r="CP623" s="703"/>
      <c r="CQ623" s="703" t="n">
        <v>0</v>
      </c>
      <c r="CR623" s="703"/>
      <c r="CS623" s="703" t="n">
        <v>0</v>
      </c>
      <c r="CT623" s="703" t="n">
        <v>0</v>
      </c>
      <c r="CU623" s="703"/>
      <c r="CV623" s="703"/>
      <c r="CW623" s="703"/>
      <c r="CX623" s="703" t="n">
        <v>0</v>
      </c>
      <c r="CY623" s="703" t="n">
        <v>0</v>
      </c>
      <c r="CZ623" s="703" t="n">
        <v>0</v>
      </c>
      <c r="DA623" s="703"/>
      <c r="DB623" s="703"/>
      <c r="DC623" s="703"/>
      <c r="DD623" s="703"/>
      <c r="DE623" s="703" t="n">
        <v>0</v>
      </c>
      <c r="DF623" s="703"/>
      <c r="DG623" s="703" t="n">
        <v>0</v>
      </c>
      <c r="DH623" s="703" t="n">
        <v>0</v>
      </c>
      <c r="DI623" s="703" t="n">
        <v>0</v>
      </c>
      <c r="DJ623" s="703" t="n">
        <v>0</v>
      </c>
      <c r="DK623" s="703" t="n">
        <v>0</v>
      </c>
      <c r="DL623" s="703" t="n">
        <v>0</v>
      </c>
      <c r="DM623" s="703"/>
      <c r="DN623" s="703"/>
      <c r="DO623" s="703"/>
      <c r="DP623" s="703"/>
      <c r="DQ623" s="703"/>
      <c r="DR623" s="703"/>
      <c r="DS623" s="704" t="n">
        <f aca="false">CN623-V623</f>
        <v>0</v>
      </c>
      <c r="DT623" s="719" t="s">
        <v>1828</v>
      </c>
      <c r="DU623" s="48"/>
    </row>
    <row r="624" customFormat="false" ht="15" hidden="false" customHeight="true" outlineLevel="0" collapsed="false">
      <c r="A624" s="705" t="n">
        <f aca="false">A623+1</f>
        <v>615</v>
      </c>
      <c r="B624" s="706" t="s">
        <v>1290</v>
      </c>
      <c r="C624" s="706" t="s">
        <v>615</v>
      </c>
      <c r="D624" s="706" t="s">
        <v>616</v>
      </c>
      <c r="E624" s="243" t="n">
        <f aca="false">COUNTIF($G$10:$G$1856,$G624)</f>
        <v>1</v>
      </c>
      <c r="F624" s="717" t="s">
        <v>2085</v>
      </c>
      <c r="G624" s="717" t="s">
        <v>2085</v>
      </c>
      <c r="H624" s="707" t="s">
        <v>2086</v>
      </c>
      <c r="I624" s="708" t="s">
        <v>932</v>
      </c>
      <c r="J624" s="707" t="s">
        <v>581</v>
      </c>
      <c r="K624" s="709" t="n">
        <v>0</v>
      </c>
      <c r="L624" s="707" t="s">
        <v>580</v>
      </c>
      <c r="M624" s="708" t="s">
        <v>933</v>
      </c>
      <c r="N624" s="710" t="s">
        <v>934</v>
      </c>
      <c r="O624" s="512" t="n">
        <v>1</v>
      </c>
      <c r="P624" s="512" t="n">
        <v>1</v>
      </c>
      <c r="Q624" s="711" t="n">
        <v>0.031265808</v>
      </c>
      <c r="R624" s="712"/>
      <c r="S624" s="715" t="n">
        <v>136.22</v>
      </c>
      <c r="T624" s="714" t="n">
        <v>136.22</v>
      </c>
      <c r="U624" s="715"/>
      <c r="V624" s="262" t="n">
        <f aca="false">SUM(W624:CI624)</f>
        <v>0</v>
      </c>
      <c r="W624" s="243" t="n">
        <v>0</v>
      </c>
      <c r="X624" s="243" t="n">
        <v>0</v>
      </c>
      <c r="Y624" s="243" t="n">
        <v>0</v>
      </c>
      <c r="Z624" s="243" t="n">
        <v>0</v>
      </c>
      <c r="AA624" s="243" t="n">
        <v>0</v>
      </c>
      <c r="AB624" s="243" t="n">
        <v>0</v>
      </c>
      <c r="AC624" s="243" t="n">
        <v>0</v>
      </c>
      <c r="AD624" s="243" t="n">
        <v>0</v>
      </c>
      <c r="AE624" s="243" t="n">
        <v>0</v>
      </c>
      <c r="AF624" s="243" t="n">
        <v>0</v>
      </c>
      <c r="AG624" s="243" t="n">
        <v>0</v>
      </c>
      <c r="AH624" s="518" t="n">
        <v>0</v>
      </c>
      <c r="AI624" s="243" t="n">
        <v>0</v>
      </c>
      <c r="AJ624" s="243" t="n">
        <v>0</v>
      </c>
      <c r="AK624" s="518" t="n">
        <v>0</v>
      </c>
      <c r="AL624" s="518" t="n">
        <v>0</v>
      </c>
      <c r="AM624" s="518" t="n">
        <v>0</v>
      </c>
      <c r="AN624" s="518" t="n">
        <v>0</v>
      </c>
      <c r="AO624" s="518" t="n">
        <v>0</v>
      </c>
      <c r="AP624" s="518" t="n">
        <v>0</v>
      </c>
      <c r="AQ624" s="518" t="n">
        <v>0</v>
      </c>
      <c r="AR624" s="518" t="n">
        <v>0</v>
      </c>
      <c r="AS624" s="518" t="n">
        <v>0</v>
      </c>
      <c r="AT624" s="518" t="n">
        <v>0</v>
      </c>
      <c r="AU624" s="518" t="n">
        <v>0</v>
      </c>
      <c r="AV624" s="518" t="n">
        <v>0</v>
      </c>
      <c r="AW624" s="518" t="n">
        <v>0</v>
      </c>
      <c r="AX624" s="518" t="n">
        <v>0</v>
      </c>
      <c r="AY624" s="518" t="n">
        <v>0</v>
      </c>
      <c r="AZ624" s="518" t="n">
        <v>0</v>
      </c>
      <c r="BA624" s="518" t="n">
        <v>0</v>
      </c>
      <c r="BB624" s="518" t="n">
        <v>0</v>
      </c>
      <c r="BC624" s="518" t="n">
        <v>0</v>
      </c>
      <c r="BD624" s="518" t="n">
        <v>0</v>
      </c>
      <c r="BE624" s="518" t="n">
        <v>0</v>
      </c>
      <c r="BF624" s="518" t="n">
        <v>0</v>
      </c>
      <c r="BG624" s="518" t="n">
        <v>0</v>
      </c>
      <c r="BH624" s="518" t="n">
        <v>0</v>
      </c>
      <c r="BI624" s="518" t="n">
        <v>0</v>
      </c>
      <c r="BJ624" s="518"/>
      <c r="BK624" s="518"/>
      <c r="BL624" s="518" t="n">
        <v>0</v>
      </c>
      <c r="BM624" s="518"/>
      <c r="BN624" s="518"/>
      <c r="BO624" s="518"/>
      <c r="BP624" s="518"/>
      <c r="BQ624" s="518"/>
      <c r="BR624" s="518"/>
      <c r="BS624" s="518"/>
      <c r="BT624" s="518"/>
      <c r="BU624" s="518"/>
      <c r="BV624" s="518" t="n">
        <v>0</v>
      </c>
      <c r="BW624" s="518" t="n">
        <v>0</v>
      </c>
      <c r="BX624" s="518" t="n">
        <v>0</v>
      </c>
      <c r="BY624" s="518" t="n">
        <v>0</v>
      </c>
      <c r="BZ624" s="518" t="n">
        <v>0</v>
      </c>
      <c r="CA624" s="518" t="n">
        <v>0</v>
      </c>
      <c r="CB624" s="518" t="n">
        <v>0</v>
      </c>
      <c r="CC624" s="518" t="n">
        <v>0</v>
      </c>
      <c r="CD624" s="518" t="n">
        <v>0</v>
      </c>
      <c r="CE624" s="518" t="n">
        <v>0</v>
      </c>
      <c r="CF624" s="518" t="n">
        <v>0</v>
      </c>
      <c r="CG624" s="518" t="n">
        <v>0</v>
      </c>
      <c r="CH624" s="518"/>
      <c r="CI624" s="716"/>
      <c r="CL624" s="48" t="n">
        <v>0</v>
      </c>
      <c r="CM624" s="48" t="n">
        <f aca="false">CL624-V624</f>
        <v>0</v>
      </c>
      <c r="CN624" s="702" t="n">
        <f aca="false">SUM(CO624:DR624)</f>
        <v>0</v>
      </c>
      <c r="CO624" s="703" t="n">
        <v>0</v>
      </c>
      <c r="CP624" s="703"/>
      <c r="CQ624" s="703" t="n">
        <v>0</v>
      </c>
      <c r="CR624" s="703"/>
      <c r="CS624" s="703" t="n">
        <v>0</v>
      </c>
      <c r="CT624" s="703" t="n">
        <v>0</v>
      </c>
      <c r="CU624" s="703"/>
      <c r="CV624" s="703"/>
      <c r="CW624" s="703"/>
      <c r="CX624" s="703" t="n">
        <v>0</v>
      </c>
      <c r="CY624" s="703" t="n">
        <v>0</v>
      </c>
      <c r="CZ624" s="703" t="n">
        <v>0</v>
      </c>
      <c r="DA624" s="703"/>
      <c r="DB624" s="703"/>
      <c r="DC624" s="703"/>
      <c r="DD624" s="703"/>
      <c r="DE624" s="703" t="n">
        <v>0</v>
      </c>
      <c r="DF624" s="703"/>
      <c r="DG624" s="703" t="n">
        <v>0</v>
      </c>
      <c r="DH624" s="703" t="n">
        <v>0</v>
      </c>
      <c r="DI624" s="703" t="n">
        <v>0</v>
      </c>
      <c r="DJ624" s="703" t="n">
        <v>0</v>
      </c>
      <c r="DK624" s="703" t="n">
        <v>0</v>
      </c>
      <c r="DL624" s="703" t="n">
        <v>0</v>
      </c>
      <c r="DM624" s="703"/>
      <c r="DN624" s="703"/>
      <c r="DO624" s="703"/>
      <c r="DP624" s="703"/>
      <c r="DQ624" s="703"/>
      <c r="DR624" s="703"/>
      <c r="DS624" s="704" t="n">
        <f aca="false">CN624-V624</f>
        <v>0</v>
      </c>
      <c r="DT624" s="719" t="s">
        <v>1828</v>
      </c>
      <c r="DU624" s="48"/>
    </row>
    <row r="625" customFormat="false" ht="15" hidden="false" customHeight="true" outlineLevel="0" collapsed="false">
      <c r="A625" s="705" t="n">
        <f aca="false">A624+1</f>
        <v>616</v>
      </c>
      <c r="B625" s="706" t="s">
        <v>1290</v>
      </c>
      <c r="C625" s="706" t="s">
        <v>615</v>
      </c>
      <c r="D625" s="706" t="s">
        <v>616</v>
      </c>
      <c r="E625" s="243" t="n">
        <f aca="false">COUNTIF($G$10:$G$1856,$G625)</f>
        <v>1</v>
      </c>
      <c r="F625" s="717" t="s">
        <v>2087</v>
      </c>
      <c r="G625" s="717" t="s">
        <v>2087</v>
      </c>
      <c r="H625" s="707" t="s">
        <v>2088</v>
      </c>
      <c r="I625" s="708" t="s">
        <v>2079</v>
      </c>
      <c r="J625" s="707" t="s">
        <v>581</v>
      </c>
      <c r="K625" s="709" t="n">
        <v>0</v>
      </c>
      <c r="L625" s="707" t="s">
        <v>580</v>
      </c>
      <c r="M625" s="708" t="s">
        <v>2080</v>
      </c>
      <c r="N625" s="710" t="s">
        <v>934</v>
      </c>
      <c r="O625" s="512" t="n">
        <v>4</v>
      </c>
      <c r="P625" s="512" t="n">
        <v>1</v>
      </c>
      <c r="Q625" s="711" t="n">
        <v>0.0018225</v>
      </c>
      <c r="R625" s="712"/>
      <c r="S625" s="715" t="n">
        <v>7.94</v>
      </c>
      <c r="T625" s="714" t="n">
        <v>7.94</v>
      </c>
      <c r="U625" s="715"/>
      <c r="V625" s="262" t="n">
        <f aca="false">SUM(W625:CI625)</f>
        <v>0</v>
      </c>
      <c r="W625" s="243" t="n">
        <v>0</v>
      </c>
      <c r="X625" s="243" t="n">
        <v>0</v>
      </c>
      <c r="Y625" s="243" t="n">
        <v>0</v>
      </c>
      <c r="Z625" s="243" t="n">
        <v>0</v>
      </c>
      <c r="AA625" s="243" t="n">
        <v>0</v>
      </c>
      <c r="AB625" s="243" t="n">
        <v>0</v>
      </c>
      <c r="AC625" s="243" t="n">
        <v>0</v>
      </c>
      <c r="AD625" s="243" t="n">
        <v>0</v>
      </c>
      <c r="AE625" s="243" t="n">
        <v>0</v>
      </c>
      <c r="AF625" s="243" t="n">
        <v>0</v>
      </c>
      <c r="AG625" s="243" t="n">
        <v>0</v>
      </c>
      <c r="AH625" s="518" t="n">
        <v>0</v>
      </c>
      <c r="AI625" s="243" t="n">
        <v>0</v>
      </c>
      <c r="AJ625" s="243" t="n">
        <v>0</v>
      </c>
      <c r="AK625" s="518" t="n">
        <v>0</v>
      </c>
      <c r="AL625" s="518" t="n">
        <v>0</v>
      </c>
      <c r="AM625" s="518" t="n">
        <v>0</v>
      </c>
      <c r="AN625" s="518" t="n">
        <v>0</v>
      </c>
      <c r="AO625" s="518" t="n">
        <v>0</v>
      </c>
      <c r="AP625" s="518" t="n">
        <v>0</v>
      </c>
      <c r="AQ625" s="518" t="n">
        <v>0</v>
      </c>
      <c r="AR625" s="518" t="n">
        <v>0</v>
      </c>
      <c r="AS625" s="518" t="n">
        <v>0</v>
      </c>
      <c r="AT625" s="518" t="n">
        <v>0</v>
      </c>
      <c r="AU625" s="518" t="n">
        <v>0</v>
      </c>
      <c r="AV625" s="518" t="n">
        <v>0</v>
      </c>
      <c r="AW625" s="518" t="n">
        <v>0</v>
      </c>
      <c r="AX625" s="518" t="n">
        <v>0</v>
      </c>
      <c r="AY625" s="518" t="n">
        <v>0</v>
      </c>
      <c r="AZ625" s="518" t="n">
        <v>0</v>
      </c>
      <c r="BA625" s="518" t="n">
        <v>0</v>
      </c>
      <c r="BB625" s="518" t="n">
        <v>0</v>
      </c>
      <c r="BC625" s="518" t="n">
        <v>0</v>
      </c>
      <c r="BD625" s="518" t="n">
        <v>0</v>
      </c>
      <c r="BE625" s="518" t="n">
        <v>0</v>
      </c>
      <c r="BF625" s="518" t="n">
        <v>0</v>
      </c>
      <c r="BG625" s="518" t="n">
        <v>0</v>
      </c>
      <c r="BH625" s="518" t="n">
        <v>0</v>
      </c>
      <c r="BI625" s="518" t="n">
        <v>0</v>
      </c>
      <c r="BJ625" s="518"/>
      <c r="BK625" s="518"/>
      <c r="BL625" s="518" t="n">
        <v>0</v>
      </c>
      <c r="BM625" s="518"/>
      <c r="BN625" s="518"/>
      <c r="BO625" s="518"/>
      <c r="BP625" s="518"/>
      <c r="BQ625" s="518"/>
      <c r="BR625" s="518"/>
      <c r="BS625" s="518"/>
      <c r="BT625" s="518"/>
      <c r="BU625" s="518"/>
      <c r="BV625" s="518" t="n">
        <v>0</v>
      </c>
      <c r="BW625" s="518" t="n">
        <v>0</v>
      </c>
      <c r="BX625" s="518" t="n">
        <v>0</v>
      </c>
      <c r="BY625" s="518" t="n">
        <v>0</v>
      </c>
      <c r="BZ625" s="518" t="n">
        <v>0</v>
      </c>
      <c r="CA625" s="518" t="n">
        <v>0</v>
      </c>
      <c r="CB625" s="518" t="n">
        <v>0</v>
      </c>
      <c r="CC625" s="518" t="n">
        <v>0</v>
      </c>
      <c r="CD625" s="518" t="n">
        <v>0</v>
      </c>
      <c r="CE625" s="518" t="n">
        <v>0</v>
      </c>
      <c r="CF625" s="518" t="n">
        <v>0</v>
      </c>
      <c r="CG625" s="518" t="n">
        <v>0</v>
      </c>
      <c r="CH625" s="518"/>
      <c r="CI625" s="716"/>
      <c r="CL625" s="48" t="n">
        <v>0</v>
      </c>
      <c r="CM625" s="48" t="n">
        <f aca="false">CL625-V625</f>
        <v>0</v>
      </c>
      <c r="CN625" s="702" t="n">
        <f aca="false">SUM(CO625:DR625)</f>
        <v>0</v>
      </c>
      <c r="CO625" s="703" t="n">
        <v>0</v>
      </c>
      <c r="CP625" s="703"/>
      <c r="CQ625" s="703" t="n">
        <v>0</v>
      </c>
      <c r="CR625" s="703"/>
      <c r="CS625" s="703" t="n">
        <v>0</v>
      </c>
      <c r="CT625" s="703" t="n">
        <v>0</v>
      </c>
      <c r="CU625" s="703"/>
      <c r="CV625" s="703"/>
      <c r="CW625" s="703"/>
      <c r="CX625" s="703" t="n">
        <v>0</v>
      </c>
      <c r="CY625" s="703" t="n">
        <v>0</v>
      </c>
      <c r="CZ625" s="703" t="n">
        <v>0</v>
      </c>
      <c r="DA625" s="703"/>
      <c r="DB625" s="703"/>
      <c r="DC625" s="703"/>
      <c r="DD625" s="703"/>
      <c r="DE625" s="703" t="n">
        <v>0</v>
      </c>
      <c r="DF625" s="703"/>
      <c r="DG625" s="703" t="n">
        <v>0</v>
      </c>
      <c r="DH625" s="703" t="n">
        <v>0</v>
      </c>
      <c r="DI625" s="703" t="n">
        <v>0</v>
      </c>
      <c r="DJ625" s="703" t="n">
        <v>0</v>
      </c>
      <c r="DK625" s="703" t="n">
        <v>0</v>
      </c>
      <c r="DL625" s="703" t="n">
        <v>0</v>
      </c>
      <c r="DM625" s="703"/>
      <c r="DN625" s="703"/>
      <c r="DO625" s="703"/>
      <c r="DP625" s="703"/>
      <c r="DQ625" s="703"/>
      <c r="DR625" s="703"/>
      <c r="DS625" s="704" t="n">
        <f aca="false">CN625-V625</f>
        <v>0</v>
      </c>
      <c r="DT625" s="719" t="s">
        <v>1828</v>
      </c>
      <c r="DU625" s="48"/>
    </row>
    <row r="626" customFormat="false" ht="15" hidden="false" customHeight="true" outlineLevel="0" collapsed="false">
      <c r="A626" s="705" t="n">
        <f aca="false">A625+1</f>
        <v>617</v>
      </c>
      <c r="B626" s="706" t="s">
        <v>2089</v>
      </c>
      <c r="C626" s="706" t="s">
        <v>627</v>
      </c>
      <c r="D626" s="706" t="s">
        <v>628</v>
      </c>
      <c r="E626" s="243" t="n">
        <f aca="false">COUNTIF($G$10:$G$1856,$G626)</f>
        <v>1</v>
      </c>
      <c r="F626" s="717" t="s">
        <v>2090</v>
      </c>
      <c r="G626" s="717" t="s">
        <v>2090</v>
      </c>
      <c r="H626" s="707" t="s">
        <v>2091</v>
      </c>
      <c r="I626" s="708" t="s">
        <v>932</v>
      </c>
      <c r="J626" s="707" t="s">
        <v>622</v>
      </c>
      <c r="K626" s="709" t="n">
        <v>0</v>
      </c>
      <c r="L626" s="707" t="s">
        <v>621</v>
      </c>
      <c r="M626" s="708" t="s">
        <v>933</v>
      </c>
      <c r="N626" s="710" t="s">
        <v>934</v>
      </c>
      <c r="O626" s="512" t="n">
        <v>1</v>
      </c>
      <c r="P626" s="512" t="n">
        <v>1</v>
      </c>
      <c r="Q626" s="711" t="n">
        <v>0.037976994</v>
      </c>
      <c r="R626" s="712"/>
      <c r="S626" s="715" t="n">
        <v>167.36</v>
      </c>
      <c r="T626" s="714" t="n">
        <v>167.36</v>
      </c>
      <c r="U626" s="715"/>
      <c r="V626" s="262" t="n">
        <f aca="false">SUM(W626:CI626)</f>
        <v>0</v>
      </c>
      <c r="W626" s="243" t="n">
        <v>0</v>
      </c>
      <c r="X626" s="243" t="n">
        <v>0</v>
      </c>
      <c r="Y626" s="243" t="n">
        <v>0</v>
      </c>
      <c r="Z626" s="243" t="n">
        <v>0</v>
      </c>
      <c r="AA626" s="243" t="n">
        <v>0</v>
      </c>
      <c r="AB626" s="243" t="n">
        <v>0</v>
      </c>
      <c r="AC626" s="243" t="n">
        <v>0</v>
      </c>
      <c r="AD626" s="243" t="n">
        <v>0</v>
      </c>
      <c r="AE626" s="243" t="n">
        <v>0</v>
      </c>
      <c r="AF626" s="243" t="n">
        <v>0</v>
      </c>
      <c r="AG626" s="243" t="n">
        <v>0</v>
      </c>
      <c r="AH626" s="518" t="n">
        <v>0</v>
      </c>
      <c r="AI626" s="243" t="n">
        <v>0</v>
      </c>
      <c r="AJ626" s="243" t="n">
        <v>0</v>
      </c>
      <c r="AK626" s="518" t="n">
        <v>0</v>
      </c>
      <c r="AL626" s="518" t="n">
        <v>0</v>
      </c>
      <c r="AM626" s="518" t="n">
        <v>0</v>
      </c>
      <c r="AN626" s="518" t="n">
        <v>0</v>
      </c>
      <c r="AO626" s="518" t="n">
        <v>0</v>
      </c>
      <c r="AP626" s="518" t="n">
        <v>0</v>
      </c>
      <c r="AQ626" s="518" t="n">
        <v>0</v>
      </c>
      <c r="AR626" s="518" t="n">
        <v>0</v>
      </c>
      <c r="AS626" s="518" t="n">
        <v>0</v>
      </c>
      <c r="AT626" s="518" t="n">
        <v>0</v>
      </c>
      <c r="AU626" s="518" t="n">
        <v>0</v>
      </c>
      <c r="AV626" s="518" t="n">
        <v>0</v>
      </c>
      <c r="AW626" s="518" t="n">
        <v>0</v>
      </c>
      <c r="AX626" s="518" t="n">
        <v>0</v>
      </c>
      <c r="AY626" s="518" t="n">
        <v>0</v>
      </c>
      <c r="AZ626" s="518" t="n">
        <v>0</v>
      </c>
      <c r="BA626" s="518" t="n">
        <v>0</v>
      </c>
      <c r="BB626" s="518" t="n">
        <v>0</v>
      </c>
      <c r="BC626" s="518" t="n">
        <v>0</v>
      </c>
      <c r="BD626" s="518" t="n">
        <v>0</v>
      </c>
      <c r="BE626" s="518" t="n">
        <v>0</v>
      </c>
      <c r="BF626" s="518" t="n">
        <v>0</v>
      </c>
      <c r="BG626" s="518" t="n">
        <v>0</v>
      </c>
      <c r="BH626" s="518" t="n">
        <v>0</v>
      </c>
      <c r="BI626" s="518" t="n">
        <v>0</v>
      </c>
      <c r="BJ626" s="518"/>
      <c r="BK626" s="518"/>
      <c r="BL626" s="518" t="n">
        <v>0</v>
      </c>
      <c r="BM626" s="518"/>
      <c r="BN626" s="518"/>
      <c r="BO626" s="518"/>
      <c r="BP626" s="518"/>
      <c r="BQ626" s="518"/>
      <c r="BR626" s="518"/>
      <c r="BS626" s="518"/>
      <c r="BT626" s="518"/>
      <c r="BU626" s="518"/>
      <c r="BV626" s="518" t="n">
        <v>0</v>
      </c>
      <c r="BW626" s="518" t="n">
        <v>0</v>
      </c>
      <c r="BX626" s="518" t="n">
        <v>0</v>
      </c>
      <c r="BY626" s="518" t="n">
        <v>0</v>
      </c>
      <c r="BZ626" s="518" t="n">
        <v>0</v>
      </c>
      <c r="CA626" s="518" t="n">
        <v>0</v>
      </c>
      <c r="CB626" s="518" t="n">
        <v>0</v>
      </c>
      <c r="CC626" s="518" t="n">
        <v>0</v>
      </c>
      <c r="CD626" s="518" t="n">
        <v>0</v>
      </c>
      <c r="CE626" s="518" t="n">
        <v>0</v>
      </c>
      <c r="CF626" s="518" t="n">
        <v>0</v>
      </c>
      <c r="CG626" s="518" t="n">
        <v>0</v>
      </c>
      <c r="CH626" s="518"/>
      <c r="CI626" s="716"/>
      <c r="CL626" s="48" t="n">
        <v>0</v>
      </c>
      <c r="CM626" s="48" t="n">
        <f aca="false">CL626-V626</f>
        <v>0</v>
      </c>
      <c r="CN626" s="702" t="n">
        <f aca="false">SUM(CO626:DR626)</f>
        <v>1</v>
      </c>
      <c r="CO626" s="703" t="n">
        <v>0</v>
      </c>
      <c r="CP626" s="703"/>
      <c r="CQ626" s="703" t="n">
        <v>0</v>
      </c>
      <c r="CR626" s="703"/>
      <c r="CS626" s="703" t="n">
        <v>0</v>
      </c>
      <c r="CT626" s="703" t="n">
        <v>0</v>
      </c>
      <c r="CU626" s="703"/>
      <c r="CV626" s="703"/>
      <c r="CW626" s="703"/>
      <c r="CX626" s="703" t="n">
        <v>0</v>
      </c>
      <c r="CY626" s="703" t="n">
        <v>0</v>
      </c>
      <c r="CZ626" s="703" t="n">
        <v>0</v>
      </c>
      <c r="DA626" s="703"/>
      <c r="DB626" s="703"/>
      <c r="DC626" s="703"/>
      <c r="DD626" s="703"/>
      <c r="DE626" s="703" t="n">
        <v>1</v>
      </c>
      <c r="DF626" s="703"/>
      <c r="DG626" s="703" t="n">
        <v>0</v>
      </c>
      <c r="DH626" s="703" t="n">
        <v>0</v>
      </c>
      <c r="DI626" s="703" t="n">
        <v>0</v>
      </c>
      <c r="DJ626" s="703" t="n">
        <v>0</v>
      </c>
      <c r="DK626" s="703" t="n">
        <v>0</v>
      </c>
      <c r="DL626" s="703" t="n">
        <v>0</v>
      </c>
      <c r="DM626" s="703"/>
      <c r="DN626" s="703"/>
      <c r="DO626" s="703"/>
      <c r="DP626" s="703"/>
      <c r="DQ626" s="703"/>
      <c r="DR626" s="703"/>
      <c r="DS626" s="704" t="n">
        <f aca="false">CN626-V626</f>
        <v>1</v>
      </c>
      <c r="DT626" s="719" t="s">
        <v>1828</v>
      </c>
      <c r="DU626" s="48"/>
    </row>
    <row r="627" customFormat="false" ht="15" hidden="false" customHeight="true" outlineLevel="0" collapsed="false">
      <c r="A627" s="705" t="n">
        <f aca="false">A626+1</f>
        <v>618</v>
      </c>
      <c r="B627" s="706" t="s">
        <v>2089</v>
      </c>
      <c r="C627" s="706" t="s">
        <v>627</v>
      </c>
      <c r="D627" s="706" t="s">
        <v>628</v>
      </c>
      <c r="E627" s="243" t="n">
        <f aca="false">COUNTIF($G$10:$G$1856,$G627)</f>
        <v>1</v>
      </c>
      <c r="F627" s="717" t="s">
        <v>2092</v>
      </c>
      <c r="G627" s="717" t="s">
        <v>2092</v>
      </c>
      <c r="H627" s="707" t="s">
        <v>2093</v>
      </c>
      <c r="I627" s="708" t="s">
        <v>2079</v>
      </c>
      <c r="J627" s="707" t="s">
        <v>622</v>
      </c>
      <c r="K627" s="709" t="n">
        <v>0</v>
      </c>
      <c r="L627" s="707" t="s">
        <v>621</v>
      </c>
      <c r="M627" s="708" t="s">
        <v>2080</v>
      </c>
      <c r="N627" s="710" t="s">
        <v>934</v>
      </c>
      <c r="O627" s="512" t="n">
        <v>4</v>
      </c>
      <c r="P627" s="512" t="n">
        <v>1</v>
      </c>
      <c r="Q627" s="711" t="n">
        <v>0.00147015</v>
      </c>
      <c r="R627" s="712"/>
      <c r="S627" s="715" t="n">
        <v>6.48</v>
      </c>
      <c r="T627" s="714" t="n">
        <v>6.48</v>
      </c>
      <c r="U627" s="715"/>
      <c r="V627" s="262" t="n">
        <f aca="false">SUM(W627:CI627)</f>
        <v>0</v>
      </c>
      <c r="W627" s="243" t="n">
        <v>0</v>
      </c>
      <c r="X627" s="243" t="n">
        <v>0</v>
      </c>
      <c r="Y627" s="243" t="n">
        <v>0</v>
      </c>
      <c r="Z627" s="243" t="n">
        <v>0</v>
      </c>
      <c r="AA627" s="243" t="n">
        <v>0</v>
      </c>
      <c r="AB627" s="243" t="n">
        <v>0</v>
      </c>
      <c r="AC627" s="243" t="n">
        <v>0</v>
      </c>
      <c r="AD627" s="243" t="n">
        <v>0</v>
      </c>
      <c r="AE627" s="243" t="n">
        <v>0</v>
      </c>
      <c r="AF627" s="243" t="n">
        <v>0</v>
      </c>
      <c r="AG627" s="243" t="n">
        <v>0</v>
      </c>
      <c r="AH627" s="518" t="n">
        <v>0</v>
      </c>
      <c r="AI627" s="243" t="n">
        <v>0</v>
      </c>
      <c r="AJ627" s="243" t="n">
        <v>0</v>
      </c>
      <c r="AK627" s="518" t="n">
        <v>0</v>
      </c>
      <c r="AL627" s="518" t="n">
        <v>0</v>
      </c>
      <c r="AM627" s="518" t="n">
        <v>0</v>
      </c>
      <c r="AN627" s="518" t="n">
        <v>0</v>
      </c>
      <c r="AO627" s="518" t="n">
        <v>0</v>
      </c>
      <c r="AP627" s="518" t="n">
        <v>0</v>
      </c>
      <c r="AQ627" s="518" t="n">
        <v>0</v>
      </c>
      <c r="AR627" s="518" t="n">
        <v>0</v>
      </c>
      <c r="AS627" s="518" t="n">
        <v>0</v>
      </c>
      <c r="AT627" s="518" t="n">
        <v>0</v>
      </c>
      <c r="AU627" s="518" t="n">
        <v>0</v>
      </c>
      <c r="AV627" s="518" t="n">
        <v>0</v>
      </c>
      <c r="AW627" s="518" t="n">
        <v>0</v>
      </c>
      <c r="AX627" s="518" t="n">
        <v>0</v>
      </c>
      <c r="AY627" s="518" t="n">
        <v>0</v>
      </c>
      <c r="AZ627" s="518" t="n">
        <v>0</v>
      </c>
      <c r="BA627" s="518" t="n">
        <v>0</v>
      </c>
      <c r="BB627" s="518" t="n">
        <v>0</v>
      </c>
      <c r="BC627" s="518" t="n">
        <v>0</v>
      </c>
      <c r="BD627" s="518" t="n">
        <v>0</v>
      </c>
      <c r="BE627" s="518" t="n">
        <v>0</v>
      </c>
      <c r="BF627" s="518" t="n">
        <v>0</v>
      </c>
      <c r="BG627" s="518" t="n">
        <v>0</v>
      </c>
      <c r="BH627" s="518" t="n">
        <v>0</v>
      </c>
      <c r="BI627" s="518" t="n">
        <v>0</v>
      </c>
      <c r="BJ627" s="518"/>
      <c r="BK627" s="518"/>
      <c r="BL627" s="518" t="n">
        <v>0</v>
      </c>
      <c r="BM627" s="518"/>
      <c r="BN627" s="518"/>
      <c r="BO627" s="518"/>
      <c r="BP627" s="518"/>
      <c r="BQ627" s="518"/>
      <c r="BR627" s="518"/>
      <c r="BS627" s="518"/>
      <c r="BT627" s="518"/>
      <c r="BU627" s="518"/>
      <c r="BV627" s="518" t="n">
        <v>0</v>
      </c>
      <c r="BW627" s="518" t="n">
        <v>0</v>
      </c>
      <c r="BX627" s="518" t="n">
        <v>0</v>
      </c>
      <c r="BY627" s="518" t="n">
        <v>0</v>
      </c>
      <c r="BZ627" s="518" t="n">
        <v>0</v>
      </c>
      <c r="CA627" s="518" t="n">
        <v>0</v>
      </c>
      <c r="CB627" s="518" t="n">
        <v>0</v>
      </c>
      <c r="CC627" s="518" t="n">
        <v>0</v>
      </c>
      <c r="CD627" s="518" t="n">
        <v>0</v>
      </c>
      <c r="CE627" s="518" t="n">
        <v>0</v>
      </c>
      <c r="CF627" s="518" t="n">
        <v>0</v>
      </c>
      <c r="CG627" s="518" t="n">
        <v>0</v>
      </c>
      <c r="CH627" s="518"/>
      <c r="CI627" s="716"/>
      <c r="CL627" s="48" t="n">
        <v>0</v>
      </c>
      <c r="CM627" s="48" t="n">
        <f aca="false">CL627-V627</f>
        <v>0</v>
      </c>
      <c r="CN627" s="702" t="n">
        <f aca="false">SUM(CO627:DR627)</f>
        <v>4</v>
      </c>
      <c r="CO627" s="703" t="n">
        <v>0</v>
      </c>
      <c r="CP627" s="703"/>
      <c r="CQ627" s="703" t="n">
        <v>0</v>
      </c>
      <c r="CR627" s="703"/>
      <c r="CS627" s="703" t="n">
        <v>0</v>
      </c>
      <c r="CT627" s="703" t="n">
        <v>0</v>
      </c>
      <c r="CU627" s="703"/>
      <c r="CV627" s="703"/>
      <c r="CW627" s="703"/>
      <c r="CX627" s="703" t="n">
        <v>0</v>
      </c>
      <c r="CY627" s="703" t="n">
        <v>0</v>
      </c>
      <c r="CZ627" s="703" t="n">
        <v>0</v>
      </c>
      <c r="DA627" s="703"/>
      <c r="DB627" s="703"/>
      <c r="DC627" s="703"/>
      <c r="DD627" s="703"/>
      <c r="DE627" s="703" t="n">
        <v>4</v>
      </c>
      <c r="DF627" s="703"/>
      <c r="DG627" s="703" t="n">
        <v>0</v>
      </c>
      <c r="DH627" s="703" t="n">
        <v>0</v>
      </c>
      <c r="DI627" s="703" t="n">
        <v>0</v>
      </c>
      <c r="DJ627" s="703" t="n">
        <v>0</v>
      </c>
      <c r="DK627" s="703" t="n">
        <v>0</v>
      </c>
      <c r="DL627" s="703" t="n">
        <v>0</v>
      </c>
      <c r="DM627" s="703"/>
      <c r="DN627" s="703"/>
      <c r="DO627" s="703"/>
      <c r="DP627" s="703"/>
      <c r="DQ627" s="703"/>
      <c r="DR627" s="703"/>
      <c r="DS627" s="704" t="n">
        <f aca="false">CN627-V627</f>
        <v>4</v>
      </c>
      <c r="DT627" s="719" t="s">
        <v>1828</v>
      </c>
      <c r="DU627" s="48"/>
    </row>
    <row r="628" customFormat="false" ht="15" hidden="false" customHeight="true" outlineLevel="0" collapsed="false">
      <c r="A628" s="723" t="n">
        <f aca="false">A627+1</f>
        <v>619</v>
      </c>
      <c r="B628" s="706" t="s">
        <v>1099</v>
      </c>
      <c r="C628" s="706" t="s">
        <v>529</v>
      </c>
      <c r="D628" s="706" t="s">
        <v>514</v>
      </c>
      <c r="E628" s="243" t="n">
        <f aca="false">COUNTIF($G$10:$G$1856,$G628)</f>
        <v>1</v>
      </c>
      <c r="F628" s="717" t="s">
        <v>2094</v>
      </c>
      <c r="G628" s="717" t="s">
        <v>2094</v>
      </c>
      <c r="H628" s="707" t="s">
        <v>2095</v>
      </c>
      <c r="I628" s="708" t="s">
        <v>932</v>
      </c>
      <c r="J628" s="707" t="s">
        <v>406</v>
      </c>
      <c r="K628" s="709" t="s">
        <v>369</v>
      </c>
      <c r="L628" s="707" t="s">
        <v>405</v>
      </c>
      <c r="M628" s="708" t="s">
        <v>933</v>
      </c>
      <c r="N628" s="710" t="s">
        <v>934</v>
      </c>
      <c r="O628" s="512" t="n">
        <v>1</v>
      </c>
      <c r="P628" s="512" t="n">
        <v>1</v>
      </c>
      <c r="Q628" s="711" t="n">
        <v>0.009161208</v>
      </c>
      <c r="R628" s="712"/>
      <c r="S628" s="715" t="n">
        <v>36.13</v>
      </c>
      <c r="T628" s="714" t="n">
        <v>36.13</v>
      </c>
      <c r="U628" s="715"/>
      <c r="V628" s="262" t="n">
        <f aca="false">SUM(W628:CI628)</f>
        <v>0</v>
      </c>
      <c r="W628" s="243" t="n">
        <v>0</v>
      </c>
      <c r="X628" s="243" t="n">
        <v>0</v>
      </c>
      <c r="Y628" s="243" t="n">
        <v>0</v>
      </c>
      <c r="Z628" s="243" t="n">
        <v>0</v>
      </c>
      <c r="AA628" s="243" t="n">
        <v>0</v>
      </c>
      <c r="AB628" s="243" t="n">
        <v>0</v>
      </c>
      <c r="AC628" s="243" t="n">
        <v>0</v>
      </c>
      <c r="AD628" s="243" t="n">
        <v>0</v>
      </c>
      <c r="AE628" s="243" t="n">
        <v>0</v>
      </c>
      <c r="AF628" s="243" t="n">
        <v>0</v>
      </c>
      <c r="AG628" s="243" t="n">
        <v>0</v>
      </c>
      <c r="AH628" s="518" t="n">
        <v>0</v>
      </c>
      <c r="AI628" s="243" t="n">
        <v>0</v>
      </c>
      <c r="AJ628" s="243" t="n">
        <v>0</v>
      </c>
      <c r="AK628" s="518" t="n">
        <v>0</v>
      </c>
      <c r="AL628" s="518" t="n">
        <v>0</v>
      </c>
      <c r="AM628" s="518" t="n">
        <v>0</v>
      </c>
      <c r="AN628" s="518" t="n">
        <v>0</v>
      </c>
      <c r="AO628" s="518" t="n">
        <v>0</v>
      </c>
      <c r="AP628" s="518" t="n">
        <v>0</v>
      </c>
      <c r="AQ628" s="518" t="n">
        <v>0</v>
      </c>
      <c r="AR628" s="518" t="n">
        <v>0</v>
      </c>
      <c r="AS628" s="518" t="n">
        <v>0</v>
      </c>
      <c r="AT628" s="518" t="n">
        <v>0</v>
      </c>
      <c r="AU628" s="518" t="n">
        <v>0</v>
      </c>
      <c r="AV628" s="518" t="n">
        <v>0</v>
      </c>
      <c r="AW628" s="518" t="n">
        <v>0</v>
      </c>
      <c r="AX628" s="518" t="n">
        <v>0</v>
      </c>
      <c r="AY628" s="518" t="n">
        <v>0</v>
      </c>
      <c r="AZ628" s="518" t="n">
        <v>0</v>
      </c>
      <c r="BA628" s="518" t="n">
        <v>0</v>
      </c>
      <c r="BB628" s="518" t="n">
        <v>0</v>
      </c>
      <c r="BC628" s="518" t="n">
        <v>0</v>
      </c>
      <c r="BD628" s="518" t="n">
        <v>0</v>
      </c>
      <c r="BE628" s="518" t="n">
        <v>0</v>
      </c>
      <c r="BF628" s="518" t="n">
        <v>0</v>
      </c>
      <c r="BG628" s="518" t="n">
        <v>0</v>
      </c>
      <c r="BH628" s="518" t="n">
        <v>0</v>
      </c>
      <c r="BI628" s="518" t="n">
        <v>0</v>
      </c>
      <c r="BJ628" s="518"/>
      <c r="BK628" s="518"/>
      <c r="BL628" s="518" t="n">
        <v>0</v>
      </c>
      <c r="BM628" s="518"/>
      <c r="BN628" s="518"/>
      <c r="BO628" s="518"/>
      <c r="BP628" s="518"/>
      <c r="BQ628" s="518"/>
      <c r="BR628" s="518"/>
      <c r="BS628" s="518"/>
      <c r="BT628" s="518"/>
      <c r="BU628" s="518"/>
      <c r="BV628" s="518" t="n">
        <v>0</v>
      </c>
      <c r="BW628" s="518" t="n">
        <v>0</v>
      </c>
      <c r="BX628" s="518" t="n">
        <v>0</v>
      </c>
      <c r="BY628" s="518" t="n">
        <v>0</v>
      </c>
      <c r="BZ628" s="518" t="n">
        <v>0</v>
      </c>
      <c r="CA628" s="518" t="n">
        <v>0</v>
      </c>
      <c r="CB628" s="518" t="n">
        <v>0</v>
      </c>
      <c r="CC628" s="518" t="n">
        <v>0</v>
      </c>
      <c r="CD628" s="518" t="n">
        <v>0</v>
      </c>
      <c r="CE628" s="518" t="n">
        <v>0</v>
      </c>
      <c r="CF628" s="518" t="n">
        <v>0</v>
      </c>
      <c r="CG628" s="518" t="n">
        <v>0</v>
      </c>
      <c r="CH628" s="518"/>
      <c r="CI628" s="716"/>
      <c r="CL628" s="48" t="n">
        <v>0</v>
      </c>
      <c r="CM628" s="48" t="n">
        <f aca="false">CL628-V628</f>
        <v>0</v>
      </c>
      <c r="CN628" s="702" t="n">
        <f aca="false">SUM(CO628:DR628)</f>
        <v>0</v>
      </c>
      <c r="CO628" s="703" t="n">
        <v>0</v>
      </c>
      <c r="CP628" s="703"/>
      <c r="CQ628" s="703" t="n">
        <v>0</v>
      </c>
      <c r="CR628" s="703"/>
      <c r="CS628" s="703" t="n">
        <v>0</v>
      </c>
      <c r="CT628" s="703" t="n">
        <v>0</v>
      </c>
      <c r="CU628" s="703"/>
      <c r="CV628" s="703"/>
      <c r="CW628" s="703"/>
      <c r="CX628" s="703" t="n">
        <v>0</v>
      </c>
      <c r="CY628" s="703" t="n">
        <v>0</v>
      </c>
      <c r="CZ628" s="703" t="n">
        <v>0</v>
      </c>
      <c r="DA628" s="703"/>
      <c r="DB628" s="703"/>
      <c r="DC628" s="703"/>
      <c r="DD628" s="703"/>
      <c r="DE628" s="703" t="n">
        <v>0</v>
      </c>
      <c r="DF628" s="703"/>
      <c r="DG628" s="703" t="n">
        <v>0</v>
      </c>
      <c r="DH628" s="703" t="n">
        <v>0</v>
      </c>
      <c r="DI628" s="703" t="n">
        <v>0</v>
      </c>
      <c r="DJ628" s="703" t="n">
        <v>0</v>
      </c>
      <c r="DK628" s="703" t="n">
        <v>0</v>
      </c>
      <c r="DL628" s="703" t="n">
        <v>0</v>
      </c>
      <c r="DM628" s="703"/>
      <c r="DN628" s="703"/>
      <c r="DO628" s="703"/>
      <c r="DP628" s="703"/>
      <c r="DQ628" s="703"/>
      <c r="DR628" s="703"/>
      <c r="DS628" s="704" t="n">
        <f aca="false">CN628-V628</f>
        <v>0</v>
      </c>
      <c r="DT628" s="719" t="s">
        <v>1828</v>
      </c>
      <c r="DU628" s="48"/>
    </row>
    <row r="629" customFormat="false" ht="15" hidden="false" customHeight="true" outlineLevel="0" collapsed="false">
      <c r="A629" s="723" t="n">
        <f aca="false">A628+1</f>
        <v>620</v>
      </c>
      <c r="B629" s="706" t="s">
        <v>1099</v>
      </c>
      <c r="C629" s="706" t="s">
        <v>529</v>
      </c>
      <c r="D629" s="706" t="s">
        <v>514</v>
      </c>
      <c r="E629" s="243" t="n">
        <f aca="false">COUNTIF($G$10:$G$1856,$G629)</f>
        <v>1</v>
      </c>
      <c r="F629" s="717" t="s">
        <v>2096</v>
      </c>
      <c r="G629" s="717" t="s">
        <v>2096</v>
      </c>
      <c r="H629" s="707" t="s">
        <v>2097</v>
      </c>
      <c r="I629" s="708" t="s">
        <v>945</v>
      </c>
      <c r="J629" s="707" t="s">
        <v>406</v>
      </c>
      <c r="K629" s="709" t="s">
        <v>369</v>
      </c>
      <c r="L629" s="707" t="s">
        <v>405</v>
      </c>
      <c r="M629" s="708" t="s">
        <v>946</v>
      </c>
      <c r="N629" s="710" t="s">
        <v>934</v>
      </c>
      <c r="O629" s="512" t="n">
        <v>1</v>
      </c>
      <c r="P629" s="512" t="n">
        <v>1</v>
      </c>
      <c r="Q629" s="711" t="n">
        <v>0.008002179</v>
      </c>
      <c r="R629" s="712"/>
      <c r="S629" s="715" t="n">
        <v>31.55</v>
      </c>
      <c r="T629" s="714" t="n">
        <v>31.55</v>
      </c>
      <c r="U629" s="715"/>
      <c r="V629" s="262" t="n">
        <f aca="false">SUM(W629:CI629)</f>
        <v>0</v>
      </c>
      <c r="W629" s="243" t="n">
        <v>0</v>
      </c>
      <c r="X629" s="243" t="n">
        <v>0</v>
      </c>
      <c r="Y629" s="243" t="n">
        <v>0</v>
      </c>
      <c r="Z629" s="243" t="n">
        <v>0</v>
      </c>
      <c r="AA629" s="243" t="n">
        <v>0</v>
      </c>
      <c r="AB629" s="243" t="n">
        <v>0</v>
      </c>
      <c r="AC629" s="243" t="n">
        <v>0</v>
      </c>
      <c r="AD629" s="243" t="n">
        <v>0</v>
      </c>
      <c r="AE629" s="243" t="n">
        <v>0</v>
      </c>
      <c r="AF629" s="243" t="n">
        <v>0</v>
      </c>
      <c r="AG629" s="243" t="n">
        <v>0</v>
      </c>
      <c r="AH629" s="518" t="n">
        <v>0</v>
      </c>
      <c r="AI629" s="243" t="n">
        <v>0</v>
      </c>
      <c r="AJ629" s="243" t="n">
        <v>0</v>
      </c>
      <c r="AK629" s="518" t="n">
        <v>0</v>
      </c>
      <c r="AL629" s="518" t="n">
        <v>0</v>
      </c>
      <c r="AM629" s="518" t="n">
        <v>0</v>
      </c>
      <c r="AN629" s="518" t="n">
        <v>0</v>
      </c>
      <c r="AO629" s="518" t="n">
        <v>0</v>
      </c>
      <c r="AP629" s="518" t="n">
        <v>0</v>
      </c>
      <c r="AQ629" s="518" t="n">
        <v>0</v>
      </c>
      <c r="AR629" s="518" t="n">
        <v>0</v>
      </c>
      <c r="AS629" s="518" t="n">
        <v>0</v>
      </c>
      <c r="AT629" s="518" t="n">
        <v>0</v>
      </c>
      <c r="AU629" s="518" t="n">
        <v>0</v>
      </c>
      <c r="AV629" s="518" t="n">
        <v>0</v>
      </c>
      <c r="AW629" s="518" t="n">
        <v>0</v>
      </c>
      <c r="AX629" s="518" t="n">
        <v>0</v>
      </c>
      <c r="AY629" s="518" t="n">
        <v>0</v>
      </c>
      <c r="AZ629" s="518" t="n">
        <v>0</v>
      </c>
      <c r="BA629" s="518" t="n">
        <v>0</v>
      </c>
      <c r="BB629" s="518" t="n">
        <v>0</v>
      </c>
      <c r="BC629" s="518" t="n">
        <v>0</v>
      </c>
      <c r="BD629" s="518" t="n">
        <v>0</v>
      </c>
      <c r="BE629" s="518" t="n">
        <v>0</v>
      </c>
      <c r="BF629" s="518" t="n">
        <v>0</v>
      </c>
      <c r="BG629" s="518" t="n">
        <v>0</v>
      </c>
      <c r="BH629" s="518" t="n">
        <v>0</v>
      </c>
      <c r="BI629" s="518" t="n">
        <v>0</v>
      </c>
      <c r="BJ629" s="518"/>
      <c r="BK629" s="518"/>
      <c r="BL629" s="518" t="n">
        <v>0</v>
      </c>
      <c r="BM629" s="518"/>
      <c r="BN629" s="518"/>
      <c r="BO629" s="518"/>
      <c r="BP629" s="518"/>
      <c r="BQ629" s="518"/>
      <c r="BR629" s="518"/>
      <c r="BS629" s="518"/>
      <c r="BT629" s="518"/>
      <c r="BU629" s="518"/>
      <c r="BV629" s="518" t="n">
        <v>0</v>
      </c>
      <c r="BW629" s="518" t="n">
        <v>0</v>
      </c>
      <c r="BX629" s="518" t="n">
        <v>0</v>
      </c>
      <c r="BY629" s="518" t="n">
        <v>0</v>
      </c>
      <c r="BZ629" s="518" t="n">
        <v>0</v>
      </c>
      <c r="CA629" s="518" t="n">
        <v>0</v>
      </c>
      <c r="CB629" s="518" t="n">
        <v>0</v>
      </c>
      <c r="CC629" s="518" t="n">
        <v>0</v>
      </c>
      <c r="CD629" s="518" t="n">
        <v>0</v>
      </c>
      <c r="CE629" s="518" t="n">
        <v>0</v>
      </c>
      <c r="CF629" s="518" t="n">
        <v>0</v>
      </c>
      <c r="CG629" s="518" t="n">
        <v>0</v>
      </c>
      <c r="CH629" s="518"/>
      <c r="CI629" s="716"/>
      <c r="CL629" s="48" t="n">
        <v>0</v>
      </c>
      <c r="CM629" s="48" t="n">
        <f aca="false">CL629-V629</f>
        <v>0</v>
      </c>
      <c r="CN629" s="702" t="n">
        <f aca="false">SUM(CO629:DR629)</f>
        <v>0</v>
      </c>
      <c r="CO629" s="703" t="n">
        <v>0</v>
      </c>
      <c r="CP629" s="703"/>
      <c r="CQ629" s="703" t="n">
        <v>0</v>
      </c>
      <c r="CR629" s="703"/>
      <c r="CS629" s="703" t="n">
        <v>0</v>
      </c>
      <c r="CT629" s="703" t="n">
        <v>0</v>
      </c>
      <c r="CU629" s="703"/>
      <c r="CV629" s="703"/>
      <c r="CW629" s="703"/>
      <c r="CX629" s="703" t="n">
        <v>0</v>
      </c>
      <c r="CY629" s="703" t="n">
        <v>0</v>
      </c>
      <c r="CZ629" s="703" t="n">
        <v>0</v>
      </c>
      <c r="DA629" s="703"/>
      <c r="DB629" s="703"/>
      <c r="DC629" s="703"/>
      <c r="DD629" s="703"/>
      <c r="DE629" s="703" t="n">
        <v>0</v>
      </c>
      <c r="DF629" s="703"/>
      <c r="DG629" s="703" t="n">
        <v>0</v>
      </c>
      <c r="DH629" s="703" t="n">
        <v>0</v>
      </c>
      <c r="DI629" s="703" t="n">
        <v>0</v>
      </c>
      <c r="DJ629" s="703" t="n">
        <v>0</v>
      </c>
      <c r="DK629" s="703" t="n">
        <v>0</v>
      </c>
      <c r="DL629" s="703" t="n">
        <v>0</v>
      </c>
      <c r="DM629" s="703"/>
      <c r="DN629" s="703"/>
      <c r="DO629" s="703"/>
      <c r="DP629" s="703"/>
      <c r="DQ629" s="703"/>
      <c r="DR629" s="703"/>
      <c r="DS629" s="704" t="n">
        <f aca="false">CN629-V629</f>
        <v>0</v>
      </c>
      <c r="DT629" s="719" t="s">
        <v>1828</v>
      </c>
      <c r="DU629" s="48"/>
    </row>
    <row r="630" customFormat="false" ht="15" hidden="false" customHeight="true" outlineLevel="0" collapsed="false">
      <c r="A630" s="723" t="n">
        <f aca="false">A629+1</f>
        <v>621</v>
      </c>
      <c r="B630" s="706" t="s">
        <v>1099</v>
      </c>
      <c r="C630" s="706" t="s">
        <v>529</v>
      </c>
      <c r="D630" s="706" t="s">
        <v>514</v>
      </c>
      <c r="E630" s="243" t="n">
        <f aca="false">COUNTIF($G$10:$G$1856,$G630)</f>
        <v>1</v>
      </c>
      <c r="F630" s="717" t="s">
        <v>2098</v>
      </c>
      <c r="G630" s="717" t="s">
        <v>2098</v>
      </c>
      <c r="H630" s="707" t="s">
        <v>2099</v>
      </c>
      <c r="I630" s="708" t="s">
        <v>949</v>
      </c>
      <c r="J630" s="707" t="s">
        <v>406</v>
      </c>
      <c r="K630" s="709" t="s">
        <v>369</v>
      </c>
      <c r="L630" s="707" t="s">
        <v>405</v>
      </c>
      <c r="M630" s="708" t="s">
        <v>950</v>
      </c>
      <c r="N630" s="710" t="s">
        <v>934</v>
      </c>
      <c r="O630" s="512" t="n">
        <v>1</v>
      </c>
      <c r="P630" s="512" t="n">
        <v>1</v>
      </c>
      <c r="Q630" s="711" t="n">
        <v>0.008002179</v>
      </c>
      <c r="R630" s="712"/>
      <c r="S630" s="715" t="n">
        <v>31.55</v>
      </c>
      <c r="T630" s="714" t="n">
        <v>31.55</v>
      </c>
      <c r="U630" s="715"/>
      <c r="V630" s="262" t="n">
        <f aca="false">SUM(W630:CI630)</f>
        <v>0</v>
      </c>
      <c r="W630" s="243" t="n">
        <v>0</v>
      </c>
      <c r="X630" s="243" t="n">
        <v>0</v>
      </c>
      <c r="Y630" s="243" t="n">
        <v>0</v>
      </c>
      <c r="Z630" s="243" t="n">
        <v>0</v>
      </c>
      <c r="AA630" s="243" t="n">
        <v>0</v>
      </c>
      <c r="AB630" s="243" t="n">
        <v>0</v>
      </c>
      <c r="AC630" s="243" t="n">
        <v>0</v>
      </c>
      <c r="AD630" s="243" t="n">
        <v>0</v>
      </c>
      <c r="AE630" s="243" t="n">
        <v>0</v>
      </c>
      <c r="AF630" s="243" t="n">
        <v>0</v>
      </c>
      <c r="AG630" s="243" t="n">
        <v>0</v>
      </c>
      <c r="AH630" s="518" t="n">
        <v>0</v>
      </c>
      <c r="AI630" s="243" t="n">
        <v>0</v>
      </c>
      <c r="AJ630" s="243" t="n">
        <v>0</v>
      </c>
      <c r="AK630" s="518" t="n">
        <v>0</v>
      </c>
      <c r="AL630" s="518" t="n">
        <v>0</v>
      </c>
      <c r="AM630" s="518" t="n">
        <v>0</v>
      </c>
      <c r="AN630" s="518" t="n">
        <v>0</v>
      </c>
      <c r="AO630" s="518" t="n">
        <v>0</v>
      </c>
      <c r="AP630" s="518" t="n">
        <v>0</v>
      </c>
      <c r="AQ630" s="518" t="n">
        <v>0</v>
      </c>
      <c r="AR630" s="518" t="n">
        <v>0</v>
      </c>
      <c r="AS630" s="518" t="n">
        <v>0</v>
      </c>
      <c r="AT630" s="518" t="n">
        <v>0</v>
      </c>
      <c r="AU630" s="518" t="n">
        <v>0</v>
      </c>
      <c r="AV630" s="518" t="n">
        <v>0</v>
      </c>
      <c r="AW630" s="518" t="n">
        <v>0</v>
      </c>
      <c r="AX630" s="518" t="n">
        <v>0</v>
      </c>
      <c r="AY630" s="518" t="n">
        <v>0</v>
      </c>
      <c r="AZ630" s="518" t="n">
        <v>0</v>
      </c>
      <c r="BA630" s="518" t="n">
        <v>0</v>
      </c>
      <c r="BB630" s="518" t="n">
        <v>0</v>
      </c>
      <c r="BC630" s="518" t="n">
        <v>0</v>
      </c>
      <c r="BD630" s="518" t="n">
        <v>0</v>
      </c>
      <c r="BE630" s="518" t="n">
        <v>0</v>
      </c>
      <c r="BF630" s="518" t="n">
        <v>0</v>
      </c>
      <c r="BG630" s="518" t="n">
        <v>0</v>
      </c>
      <c r="BH630" s="518" t="n">
        <v>0</v>
      </c>
      <c r="BI630" s="518" t="n">
        <v>0</v>
      </c>
      <c r="BJ630" s="518"/>
      <c r="BK630" s="518"/>
      <c r="BL630" s="518" t="n">
        <v>0</v>
      </c>
      <c r="BM630" s="518"/>
      <c r="BN630" s="518"/>
      <c r="BO630" s="518"/>
      <c r="BP630" s="518"/>
      <c r="BQ630" s="518"/>
      <c r="BR630" s="518"/>
      <c r="BS630" s="518"/>
      <c r="BT630" s="518"/>
      <c r="BU630" s="518"/>
      <c r="BV630" s="518" t="n">
        <v>0</v>
      </c>
      <c r="BW630" s="518" t="n">
        <v>0</v>
      </c>
      <c r="BX630" s="518" t="n">
        <v>0</v>
      </c>
      <c r="BY630" s="518" t="n">
        <v>0</v>
      </c>
      <c r="BZ630" s="518" t="n">
        <v>0</v>
      </c>
      <c r="CA630" s="518" t="n">
        <v>0</v>
      </c>
      <c r="CB630" s="518" t="n">
        <v>0</v>
      </c>
      <c r="CC630" s="518" t="n">
        <v>0</v>
      </c>
      <c r="CD630" s="518" t="n">
        <v>0</v>
      </c>
      <c r="CE630" s="518" t="n">
        <v>0</v>
      </c>
      <c r="CF630" s="518" t="n">
        <v>0</v>
      </c>
      <c r="CG630" s="518" t="n">
        <v>0</v>
      </c>
      <c r="CH630" s="518"/>
      <c r="CI630" s="716"/>
      <c r="CL630" s="48" t="n">
        <v>0</v>
      </c>
      <c r="CM630" s="48" t="n">
        <f aca="false">CL630-V630</f>
        <v>0</v>
      </c>
      <c r="CN630" s="702" t="n">
        <f aca="false">SUM(CO630:DR630)</f>
        <v>0</v>
      </c>
      <c r="CO630" s="703" t="n">
        <v>0</v>
      </c>
      <c r="CP630" s="703"/>
      <c r="CQ630" s="703" t="n">
        <v>0</v>
      </c>
      <c r="CR630" s="703"/>
      <c r="CS630" s="703" t="n">
        <v>0</v>
      </c>
      <c r="CT630" s="703" t="n">
        <v>0</v>
      </c>
      <c r="CU630" s="703"/>
      <c r="CV630" s="703"/>
      <c r="CW630" s="703"/>
      <c r="CX630" s="703" t="n">
        <v>0</v>
      </c>
      <c r="CY630" s="703" t="n">
        <v>0</v>
      </c>
      <c r="CZ630" s="703" t="n">
        <v>0</v>
      </c>
      <c r="DA630" s="703"/>
      <c r="DB630" s="703"/>
      <c r="DC630" s="703"/>
      <c r="DD630" s="703"/>
      <c r="DE630" s="703" t="n">
        <v>0</v>
      </c>
      <c r="DF630" s="703"/>
      <c r="DG630" s="703" t="n">
        <v>0</v>
      </c>
      <c r="DH630" s="703" t="n">
        <v>0</v>
      </c>
      <c r="DI630" s="703" t="n">
        <v>0</v>
      </c>
      <c r="DJ630" s="703" t="n">
        <v>0</v>
      </c>
      <c r="DK630" s="703" t="n">
        <v>0</v>
      </c>
      <c r="DL630" s="703" t="n">
        <v>0</v>
      </c>
      <c r="DM630" s="703"/>
      <c r="DN630" s="703"/>
      <c r="DO630" s="703"/>
      <c r="DP630" s="703"/>
      <c r="DQ630" s="703"/>
      <c r="DR630" s="703"/>
      <c r="DS630" s="704" t="n">
        <f aca="false">CN630-V630</f>
        <v>0</v>
      </c>
      <c r="DT630" s="719" t="s">
        <v>1828</v>
      </c>
      <c r="DU630" s="48"/>
    </row>
    <row r="631" customFormat="false" ht="15" hidden="false" customHeight="true" outlineLevel="0" collapsed="false">
      <c r="A631" s="723" t="n">
        <f aca="false">A630+1</f>
        <v>622</v>
      </c>
      <c r="B631" s="706" t="s">
        <v>1099</v>
      </c>
      <c r="C631" s="706" t="s">
        <v>529</v>
      </c>
      <c r="D631" s="706" t="s">
        <v>514</v>
      </c>
      <c r="E631" s="243" t="n">
        <f aca="false">COUNTIF($G$10:$G$1856,$G631)</f>
        <v>1</v>
      </c>
      <c r="F631" s="717" t="s">
        <v>2100</v>
      </c>
      <c r="G631" s="717" t="s">
        <v>2100</v>
      </c>
      <c r="H631" s="707" t="s">
        <v>2101</v>
      </c>
      <c r="I631" s="708" t="s">
        <v>1208</v>
      </c>
      <c r="J631" s="707" t="s">
        <v>406</v>
      </c>
      <c r="K631" s="709" t="s">
        <v>369</v>
      </c>
      <c r="L631" s="707" t="s">
        <v>405</v>
      </c>
      <c r="M631" s="708" t="s">
        <v>1209</v>
      </c>
      <c r="N631" s="710" t="s">
        <v>934</v>
      </c>
      <c r="O631" s="512" t="n">
        <v>1</v>
      </c>
      <c r="P631" s="512" t="n">
        <v>1</v>
      </c>
      <c r="Q631" s="711" t="n">
        <v>0.003304728</v>
      </c>
      <c r="R631" s="712"/>
      <c r="S631" s="715" t="n">
        <v>13.02</v>
      </c>
      <c r="T631" s="714" t="n">
        <v>13.02</v>
      </c>
      <c r="U631" s="715"/>
      <c r="V631" s="262" t="n">
        <f aca="false">SUM(W631:CI631)</f>
        <v>0</v>
      </c>
      <c r="W631" s="243" t="n">
        <v>0</v>
      </c>
      <c r="X631" s="243" t="n">
        <v>0</v>
      </c>
      <c r="Y631" s="243" t="n">
        <v>0</v>
      </c>
      <c r="Z631" s="243" t="n">
        <v>0</v>
      </c>
      <c r="AA631" s="243" t="n">
        <v>0</v>
      </c>
      <c r="AB631" s="243" t="n">
        <v>0</v>
      </c>
      <c r="AC631" s="243" t="n">
        <v>0</v>
      </c>
      <c r="AD631" s="243" t="n">
        <v>0</v>
      </c>
      <c r="AE631" s="243" t="n">
        <v>0</v>
      </c>
      <c r="AF631" s="243" t="n">
        <v>0</v>
      </c>
      <c r="AG631" s="243" t="n">
        <v>0</v>
      </c>
      <c r="AH631" s="518" t="n">
        <v>0</v>
      </c>
      <c r="AI631" s="243" t="n">
        <v>0</v>
      </c>
      <c r="AJ631" s="243" t="n">
        <v>0</v>
      </c>
      <c r="AK631" s="518" t="n">
        <v>0</v>
      </c>
      <c r="AL631" s="518" t="n">
        <v>0</v>
      </c>
      <c r="AM631" s="518" t="n">
        <v>0</v>
      </c>
      <c r="AN631" s="518" t="n">
        <v>0</v>
      </c>
      <c r="AO631" s="518" t="n">
        <v>0</v>
      </c>
      <c r="AP631" s="518" t="n">
        <v>0</v>
      </c>
      <c r="AQ631" s="518" t="n">
        <v>0</v>
      </c>
      <c r="AR631" s="518" t="n">
        <v>0</v>
      </c>
      <c r="AS631" s="518" t="n">
        <v>0</v>
      </c>
      <c r="AT631" s="518" t="n">
        <v>0</v>
      </c>
      <c r="AU631" s="518" t="n">
        <v>0</v>
      </c>
      <c r="AV631" s="518" t="n">
        <v>0</v>
      </c>
      <c r="AW631" s="518" t="n">
        <v>0</v>
      </c>
      <c r="AX631" s="518" t="n">
        <v>0</v>
      </c>
      <c r="AY631" s="518" t="n">
        <v>0</v>
      </c>
      <c r="AZ631" s="518" t="n">
        <v>0</v>
      </c>
      <c r="BA631" s="518" t="n">
        <v>0</v>
      </c>
      <c r="BB631" s="518" t="n">
        <v>0</v>
      </c>
      <c r="BC631" s="518" t="n">
        <v>0</v>
      </c>
      <c r="BD631" s="518" t="n">
        <v>0</v>
      </c>
      <c r="BE631" s="518" t="n">
        <v>0</v>
      </c>
      <c r="BF631" s="518" t="n">
        <v>0</v>
      </c>
      <c r="BG631" s="518" t="n">
        <v>0</v>
      </c>
      <c r="BH631" s="518" t="n">
        <v>0</v>
      </c>
      <c r="BI631" s="518" t="n">
        <v>0</v>
      </c>
      <c r="BJ631" s="518"/>
      <c r="BK631" s="518"/>
      <c r="BL631" s="518" t="n">
        <v>0</v>
      </c>
      <c r="BM631" s="518"/>
      <c r="BN631" s="518"/>
      <c r="BO631" s="518"/>
      <c r="BP631" s="518"/>
      <c r="BQ631" s="518"/>
      <c r="BR631" s="518"/>
      <c r="BS631" s="518"/>
      <c r="BT631" s="518"/>
      <c r="BU631" s="518"/>
      <c r="BV631" s="518" t="n">
        <v>0</v>
      </c>
      <c r="BW631" s="518" t="n">
        <v>0</v>
      </c>
      <c r="BX631" s="518" t="n">
        <v>0</v>
      </c>
      <c r="BY631" s="518" t="n">
        <v>0</v>
      </c>
      <c r="BZ631" s="518" t="n">
        <v>0</v>
      </c>
      <c r="CA631" s="518" t="n">
        <v>0</v>
      </c>
      <c r="CB631" s="518" t="n">
        <v>0</v>
      </c>
      <c r="CC631" s="518" t="n">
        <v>0</v>
      </c>
      <c r="CD631" s="518" t="n">
        <v>0</v>
      </c>
      <c r="CE631" s="518" t="n">
        <v>0</v>
      </c>
      <c r="CF631" s="518" t="n">
        <v>0</v>
      </c>
      <c r="CG631" s="518" t="n">
        <v>0</v>
      </c>
      <c r="CH631" s="518"/>
      <c r="CI631" s="716"/>
      <c r="CL631" s="48" t="n">
        <v>0</v>
      </c>
      <c r="CM631" s="48" t="n">
        <f aca="false">CL631-V631</f>
        <v>0</v>
      </c>
      <c r="CN631" s="702" t="n">
        <f aca="false">SUM(CO631:DR631)</f>
        <v>0</v>
      </c>
      <c r="CO631" s="703" t="n">
        <v>0</v>
      </c>
      <c r="CP631" s="703"/>
      <c r="CQ631" s="703" t="n">
        <v>0</v>
      </c>
      <c r="CR631" s="703"/>
      <c r="CS631" s="703" t="n">
        <v>0</v>
      </c>
      <c r="CT631" s="703" t="n">
        <v>0</v>
      </c>
      <c r="CU631" s="703"/>
      <c r="CV631" s="703"/>
      <c r="CW631" s="703"/>
      <c r="CX631" s="703" t="n">
        <v>0</v>
      </c>
      <c r="CY631" s="703" t="n">
        <v>0</v>
      </c>
      <c r="CZ631" s="703" t="n">
        <v>0</v>
      </c>
      <c r="DA631" s="703"/>
      <c r="DB631" s="703"/>
      <c r="DC631" s="703"/>
      <c r="DD631" s="703"/>
      <c r="DE631" s="703" t="n">
        <v>0</v>
      </c>
      <c r="DF631" s="703"/>
      <c r="DG631" s="703" t="n">
        <v>0</v>
      </c>
      <c r="DH631" s="703" t="n">
        <v>0</v>
      </c>
      <c r="DI631" s="703" t="n">
        <v>0</v>
      </c>
      <c r="DJ631" s="703" t="n">
        <v>0</v>
      </c>
      <c r="DK631" s="703" t="n">
        <v>0</v>
      </c>
      <c r="DL631" s="703" t="n">
        <v>0</v>
      </c>
      <c r="DM631" s="703"/>
      <c r="DN631" s="703"/>
      <c r="DO631" s="703"/>
      <c r="DP631" s="703"/>
      <c r="DQ631" s="703"/>
      <c r="DR631" s="703"/>
      <c r="DS631" s="704" t="n">
        <f aca="false">CN631-V631</f>
        <v>0</v>
      </c>
      <c r="DT631" s="719" t="s">
        <v>1828</v>
      </c>
      <c r="DU631" s="48"/>
    </row>
    <row r="632" customFormat="false" ht="15" hidden="false" customHeight="true" outlineLevel="0" collapsed="false">
      <c r="A632" s="723" t="n">
        <f aca="false">A631+1</f>
        <v>623</v>
      </c>
      <c r="B632" s="706" t="s">
        <v>1099</v>
      </c>
      <c r="C632" s="706" t="s">
        <v>529</v>
      </c>
      <c r="D632" s="706" t="s">
        <v>514</v>
      </c>
      <c r="E632" s="243" t="n">
        <f aca="false">COUNTIF($G$10:$G$1856,$G632)</f>
        <v>1</v>
      </c>
      <c r="F632" s="717" t="s">
        <v>2102</v>
      </c>
      <c r="G632" s="717" t="s">
        <v>2102</v>
      </c>
      <c r="H632" s="707" t="s">
        <v>2103</v>
      </c>
      <c r="I632" s="708" t="s">
        <v>1212</v>
      </c>
      <c r="J632" s="707" t="s">
        <v>406</v>
      </c>
      <c r="K632" s="709" t="s">
        <v>369</v>
      </c>
      <c r="L632" s="707" t="s">
        <v>405</v>
      </c>
      <c r="M632" s="708" t="s">
        <v>1213</v>
      </c>
      <c r="N632" s="710" t="s">
        <v>934</v>
      </c>
      <c r="O632" s="512" t="n">
        <v>1</v>
      </c>
      <c r="P632" s="512" t="n">
        <v>1</v>
      </c>
      <c r="Q632" s="711" t="n">
        <v>0.00111195</v>
      </c>
      <c r="R632" s="712"/>
      <c r="S632" s="715" t="n">
        <v>4.38</v>
      </c>
      <c r="T632" s="714" t="n">
        <v>4.38</v>
      </c>
      <c r="U632" s="715"/>
      <c r="V632" s="262" t="n">
        <f aca="false">SUM(W632:CI632)</f>
        <v>0</v>
      </c>
      <c r="W632" s="243" t="n">
        <v>0</v>
      </c>
      <c r="X632" s="243" t="n">
        <v>0</v>
      </c>
      <c r="Y632" s="243" t="n">
        <v>0</v>
      </c>
      <c r="Z632" s="243" t="n">
        <v>0</v>
      </c>
      <c r="AA632" s="243" t="n">
        <v>0</v>
      </c>
      <c r="AB632" s="243" t="n">
        <v>0</v>
      </c>
      <c r="AC632" s="243" t="n">
        <v>0</v>
      </c>
      <c r="AD632" s="243" t="n">
        <v>0</v>
      </c>
      <c r="AE632" s="243" t="n">
        <v>0</v>
      </c>
      <c r="AF632" s="243" t="n">
        <v>0</v>
      </c>
      <c r="AG632" s="243" t="n">
        <v>0</v>
      </c>
      <c r="AH632" s="518" t="n">
        <v>0</v>
      </c>
      <c r="AI632" s="243" t="n">
        <v>0</v>
      </c>
      <c r="AJ632" s="243" t="n">
        <v>0</v>
      </c>
      <c r="AK632" s="518" t="n">
        <v>0</v>
      </c>
      <c r="AL632" s="518" t="n">
        <v>0</v>
      </c>
      <c r="AM632" s="518" t="n">
        <v>0</v>
      </c>
      <c r="AN632" s="518" t="n">
        <v>0</v>
      </c>
      <c r="AO632" s="518" t="n">
        <v>0</v>
      </c>
      <c r="AP632" s="518" t="n">
        <v>0</v>
      </c>
      <c r="AQ632" s="518" t="n">
        <v>0</v>
      </c>
      <c r="AR632" s="518" t="n">
        <v>0</v>
      </c>
      <c r="AS632" s="518" t="n">
        <v>0</v>
      </c>
      <c r="AT632" s="518" t="n">
        <v>0</v>
      </c>
      <c r="AU632" s="518" t="n">
        <v>0</v>
      </c>
      <c r="AV632" s="518" t="n">
        <v>0</v>
      </c>
      <c r="AW632" s="518" t="n">
        <v>0</v>
      </c>
      <c r="AX632" s="518" t="n">
        <v>0</v>
      </c>
      <c r="AY632" s="518" t="n">
        <v>0</v>
      </c>
      <c r="AZ632" s="518" t="n">
        <v>0</v>
      </c>
      <c r="BA632" s="518" t="n">
        <v>0</v>
      </c>
      <c r="BB632" s="518" t="n">
        <v>0</v>
      </c>
      <c r="BC632" s="518" t="n">
        <v>0</v>
      </c>
      <c r="BD632" s="518" t="n">
        <v>0</v>
      </c>
      <c r="BE632" s="518" t="n">
        <v>0</v>
      </c>
      <c r="BF632" s="518" t="n">
        <v>0</v>
      </c>
      <c r="BG632" s="518" t="n">
        <v>0</v>
      </c>
      <c r="BH632" s="518" t="n">
        <v>0</v>
      </c>
      <c r="BI632" s="518" t="n">
        <v>0</v>
      </c>
      <c r="BJ632" s="518"/>
      <c r="BK632" s="518"/>
      <c r="BL632" s="518" t="n">
        <v>0</v>
      </c>
      <c r="BM632" s="518"/>
      <c r="BN632" s="518"/>
      <c r="BO632" s="518"/>
      <c r="BP632" s="518"/>
      <c r="BQ632" s="518"/>
      <c r="BR632" s="518"/>
      <c r="BS632" s="518"/>
      <c r="BT632" s="518"/>
      <c r="BU632" s="518"/>
      <c r="BV632" s="518" t="n">
        <v>0</v>
      </c>
      <c r="BW632" s="518" t="n">
        <v>0</v>
      </c>
      <c r="BX632" s="518" t="n">
        <v>0</v>
      </c>
      <c r="BY632" s="518" t="n">
        <v>0</v>
      </c>
      <c r="BZ632" s="518" t="n">
        <v>0</v>
      </c>
      <c r="CA632" s="518" t="n">
        <v>0</v>
      </c>
      <c r="CB632" s="518" t="n">
        <v>0</v>
      </c>
      <c r="CC632" s="518" t="n">
        <v>0</v>
      </c>
      <c r="CD632" s="518" t="n">
        <v>0</v>
      </c>
      <c r="CE632" s="518" t="n">
        <v>0</v>
      </c>
      <c r="CF632" s="518" t="n">
        <v>0</v>
      </c>
      <c r="CG632" s="518" t="n">
        <v>0</v>
      </c>
      <c r="CH632" s="518"/>
      <c r="CI632" s="716"/>
      <c r="CL632" s="48" t="n">
        <v>0</v>
      </c>
      <c r="CM632" s="48" t="n">
        <f aca="false">CL632-V632</f>
        <v>0</v>
      </c>
      <c r="CN632" s="702" t="n">
        <f aca="false">SUM(CO632:DR632)</f>
        <v>0</v>
      </c>
      <c r="CO632" s="703" t="n">
        <v>0</v>
      </c>
      <c r="CP632" s="703"/>
      <c r="CQ632" s="703" t="n">
        <v>0</v>
      </c>
      <c r="CR632" s="703"/>
      <c r="CS632" s="703" t="n">
        <v>0</v>
      </c>
      <c r="CT632" s="703" t="n">
        <v>0</v>
      </c>
      <c r="CU632" s="703"/>
      <c r="CV632" s="703"/>
      <c r="CW632" s="703"/>
      <c r="CX632" s="703" t="n">
        <v>0</v>
      </c>
      <c r="CY632" s="703" t="n">
        <v>0</v>
      </c>
      <c r="CZ632" s="703" t="n">
        <v>0</v>
      </c>
      <c r="DA632" s="703"/>
      <c r="DB632" s="703"/>
      <c r="DC632" s="703"/>
      <c r="DD632" s="703"/>
      <c r="DE632" s="703" t="n">
        <v>0</v>
      </c>
      <c r="DF632" s="703"/>
      <c r="DG632" s="703" t="n">
        <v>0</v>
      </c>
      <c r="DH632" s="703" t="n">
        <v>0</v>
      </c>
      <c r="DI632" s="703" t="n">
        <v>0</v>
      </c>
      <c r="DJ632" s="703" t="n">
        <v>0</v>
      </c>
      <c r="DK632" s="703" t="n">
        <v>0</v>
      </c>
      <c r="DL632" s="703" t="n">
        <v>0</v>
      </c>
      <c r="DM632" s="703"/>
      <c r="DN632" s="703"/>
      <c r="DO632" s="703"/>
      <c r="DP632" s="703"/>
      <c r="DQ632" s="703"/>
      <c r="DR632" s="703"/>
      <c r="DS632" s="704" t="n">
        <f aca="false">CN632-V632</f>
        <v>0</v>
      </c>
      <c r="DT632" s="719" t="s">
        <v>1828</v>
      </c>
      <c r="DU632" s="48"/>
    </row>
    <row r="633" customFormat="false" ht="15" hidden="false" customHeight="true" outlineLevel="0" collapsed="false">
      <c r="A633" s="723" t="n">
        <f aca="false">A632+1</f>
        <v>624</v>
      </c>
      <c r="B633" s="706" t="s">
        <v>1099</v>
      </c>
      <c r="C633" s="706" t="s">
        <v>529</v>
      </c>
      <c r="D633" s="706" t="s">
        <v>514</v>
      </c>
      <c r="E633" s="243" t="n">
        <f aca="false">COUNTIF($G$10:$G$1856,$G633)</f>
        <v>1</v>
      </c>
      <c r="F633" s="717" t="s">
        <v>2104</v>
      </c>
      <c r="G633" s="717" t="s">
        <v>2104</v>
      </c>
      <c r="H633" s="707" t="s">
        <v>2105</v>
      </c>
      <c r="I633" s="708" t="s">
        <v>1216</v>
      </c>
      <c r="J633" s="707" t="s">
        <v>406</v>
      </c>
      <c r="K633" s="709" t="s">
        <v>369</v>
      </c>
      <c r="L633" s="707" t="s">
        <v>405</v>
      </c>
      <c r="M633" s="708" t="s">
        <v>1217</v>
      </c>
      <c r="N633" s="710" t="s">
        <v>934</v>
      </c>
      <c r="O633" s="512" t="n">
        <v>1</v>
      </c>
      <c r="P633" s="512" t="n">
        <v>1</v>
      </c>
      <c r="Q633" s="711" t="n">
        <v>0.002592135</v>
      </c>
      <c r="R633" s="712"/>
      <c r="S633" s="715" t="n">
        <v>10.22</v>
      </c>
      <c r="T633" s="714" t="n">
        <v>10.22</v>
      </c>
      <c r="U633" s="715"/>
      <c r="V633" s="262" t="n">
        <f aca="false">SUM(W633:CI633)</f>
        <v>0</v>
      </c>
      <c r="W633" s="243" t="n">
        <v>0</v>
      </c>
      <c r="X633" s="243" t="n">
        <v>0</v>
      </c>
      <c r="Y633" s="243" t="n">
        <v>0</v>
      </c>
      <c r="Z633" s="243" t="n">
        <v>0</v>
      </c>
      <c r="AA633" s="243" t="n">
        <v>0</v>
      </c>
      <c r="AB633" s="243" t="n">
        <v>0</v>
      </c>
      <c r="AC633" s="243" t="n">
        <v>0</v>
      </c>
      <c r="AD633" s="243" t="n">
        <v>0</v>
      </c>
      <c r="AE633" s="243" t="n">
        <v>0</v>
      </c>
      <c r="AF633" s="243" t="n">
        <v>0</v>
      </c>
      <c r="AG633" s="243" t="n">
        <v>0</v>
      </c>
      <c r="AH633" s="518" t="n">
        <v>0</v>
      </c>
      <c r="AI633" s="243" t="n">
        <v>0</v>
      </c>
      <c r="AJ633" s="243" t="n">
        <v>0</v>
      </c>
      <c r="AK633" s="518" t="n">
        <v>0</v>
      </c>
      <c r="AL633" s="518" t="n">
        <v>0</v>
      </c>
      <c r="AM633" s="518" t="n">
        <v>0</v>
      </c>
      <c r="AN633" s="518" t="n">
        <v>0</v>
      </c>
      <c r="AO633" s="518" t="n">
        <v>0</v>
      </c>
      <c r="AP633" s="518" t="n">
        <v>0</v>
      </c>
      <c r="AQ633" s="518" t="n">
        <v>0</v>
      </c>
      <c r="AR633" s="518" t="n">
        <v>0</v>
      </c>
      <c r="AS633" s="518" t="n">
        <v>0</v>
      </c>
      <c r="AT633" s="518" t="n">
        <v>0</v>
      </c>
      <c r="AU633" s="518" t="n">
        <v>0</v>
      </c>
      <c r="AV633" s="518" t="n">
        <v>0</v>
      </c>
      <c r="AW633" s="518" t="n">
        <v>0</v>
      </c>
      <c r="AX633" s="518" t="n">
        <v>0</v>
      </c>
      <c r="AY633" s="518" t="n">
        <v>0</v>
      </c>
      <c r="AZ633" s="518" t="n">
        <v>0</v>
      </c>
      <c r="BA633" s="518" t="n">
        <v>0</v>
      </c>
      <c r="BB633" s="518" t="n">
        <v>0</v>
      </c>
      <c r="BC633" s="518" t="n">
        <v>0</v>
      </c>
      <c r="BD633" s="518" t="n">
        <v>0</v>
      </c>
      <c r="BE633" s="518" t="n">
        <v>0</v>
      </c>
      <c r="BF633" s="518" t="n">
        <v>0</v>
      </c>
      <c r="BG633" s="518" t="n">
        <v>0</v>
      </c>
      <c r="BH633" s="518" t="n">
        <v>0</v>
      </c>
      <c r="BI633" s="518" t="n">
        <v>0</v>
      </c>
      <c r="BJ633" s="518"/>
      <c r="BK633" s="518"/>
      <c r="BL633" s="518" t="n">
        <v>0</v>
      </c>
      <c r="BM633" s="518"/>
      <c r="BN633" s="518"/>
      <c r="BO633" s="518"/>
      <c r="BP633" s="518"/>
      <c r="BQ633" s="518"/>
      <c r="BR633" s="518"/>
      <c r="BS633" s="518"/>
      <c r="BT633" s="518"/>
      <c r="BU633" s="518"/>
      <c r="BV633" s="518" t="n">
        <v>0</v>
      </c>
      <c r="BW633" s="518" t="n">
        <v>0</v>
      </c>
      <c r="BX633" s="518" t="n">
        <v>0</v>
      </c>
      <c r="BY633" s="518" t="n">
        <v>0</v>
      </c>
      <c r="BZ633" s="518" t="n">
        <v>0</v>
      </c>
      <c r="CA633" s="518" t="n">
        <v>0</v>
      </c>
      <c r="CB633" s="518" t="n">
        <v>0</v>
      </c>
      <c r="CC633" s="518" t="n">
        <v>0</v>
      </c>
      <c r="CD633" s="518" t="n">
        <v>0</v>
      </c>
      <c r="CE633" s="518" t="n">
        <v>0</v>
      </c>
      <c r="CF633" s="518" t="n">
        <v>0</v>
      </c>
      <c r="CG633" s="518" t="n">
        <v>0</v>
      </c>
      <c r="CH633" s="518"/>
      <c r="CI633" s="716"/>
      <c r="CL633" s="48" t="n">
        <v>0</v>
      </c>
      <c r="CM633" s="48" t="n">
        <f aca="false">CL633-V633</f>
        <v>0</v>
      </c>
      <c r="CN633" s="702" t="n">
        <f aca="false">SUM(CO633:DR633)</f>
        <v>0</v>
      </c>
      <c r="CO633" s="703" t="n">
        <v>0</v>
      </c>
      <c r="CP633" s="703"/>
      <c r="CQ633" s="703" t="n">
        <v>0</v>
      </c>
      <c r="CR633" s="703"/>
      <c r="CS633" s="703" t="n">
        <v>0</v>
      </c>
      <c r="CT633" s="703" t="n">
        <v>0</v>
      </c>
      <c r="CU633" s="703"/>
      <c r="CV633" s="703"/>
      <c r="CW633" s="703"/>
      <c r="CX633" s="703" t="n">
        <v>0</v>
      </c>
      <c r="CY633" s="703" t="n">
        <v>0</v>
      </c>
      <c r="CZ633" s="703" t="n">
        <v>0</v>
      </c>
      <c r="DA633" s="703"/>
      <c r="DB633" s="703"/>
      <c r="DC633" s="703"/>
      <c r="DD633" s="703"/>
      <c r="DE633" s="703" t="n">
        <v>0</v>
      </c>
      <c r="DF633" s="703"/>
      <c r="DG633" s="703" t="n">
        <v>0</v>
      </c>
      <c r="DH633" s="703" t="n">
        <v>0</v>
      </c>
      <c r="DI633" s="703" t="n">
        <v>0</v>
      </c>
      <c r="DJ633" s="703" t="n">
        <v>0</v>
      </c>
      <c r="DK633" s="703" t="n">
        <v>0</v>
      </c>
      <c r="DL633" s="703" t="n">
        <v>0</v>
      </c>
      <c r="DM633" s="703"/>
      <c r="DN633" s="703"/>
      <c r="DO633" s="703"/>
      <c r="DP633" s="703"/>
      <c r="DQ633" s="703"/>
      <c r="DR633" s="703"/>
      <c r="DS633" s="704" t="n">
        <f aca="false">CN633-V633</f>
        <v>0</v>
      </c>
      <c r="DT633" s="719" t="s">
        <v>1828</v>
      </c>
      <c r="DU633" s="48"/>
    </row>
    <row r="634" customFormat="false" ht="15" hidden="false" customHeight="true" outlineLevel="0" collapsed="false">
      <c r="A634" s="723" t="n">
        <f aca="false">A633+1</f>
        <v>625</v>
      </c>
      <c r="B634" s="706" t="s">
        <v>1099</v>
      </c>
      <c r="C634" s="706" t="s">
        <v>529</v>
      </c>
      <c r="D634" s="706" t="s">
        <v>514</v>
      </c>
      <c r="E634" s="243" t="n">
        <f aca="false">COUNTIF($G$10:$G$1856,$G634)</f>
        <v>1</v>
      </c>
      <c r="F634" s="717" t="s">
        <v>2106</v>
      </c>
      <c r="G634" s="717" t="s">
        <v>2106</v>
      </c>
      <c r="H634" s="707" t="s">
        <v>2107</v>
      </c>
      <c r="I634" s="708" t="s">
        <v>985</v>
      </c>
      <c r="J634" s="707" t="s">
        <v>406</v>
      </c>
      <c r="K634" s="709" t="s">
        <v>369</v>
      </c>
      <c r="L634" s="707" t="s">
        <v>405</v>
      </c>
      <c r="M634" s="708" t="s">
        <v>1035</v>
      </c>
      <c r="N634" s="710" t="s">
        <v>934</v>
      </c>
      <c r="O634" s="512" t="n">
        <v>1</v>
      </c>
      <c r="P634" s="512" t="n">
        <v>1</v>
      </c>
      <c r="Q634" s="711" t="n">
        <v>0.006132006</v>
      </c>
      <c r="R634" s="712"/>
      <c r="S634" s="715" t="n">
        <v>24.19</v>
      </c>
      <c r="T634" s="714" t="n">
        <v>24.19</v>
      </c>
      <c r="U634" s="715"/>
      <c r="V634" s="262" t="n">
        <f aca="false">SUM(W634:CI634)</f>
        <v>0</v>
      </c>
      <c r="W634" s="243" t="n">
        <v>0</v>
      </c>
      <c r="X634" s="243" t="n">
        <v>0</v>
      </c>
      <c r="Y634" s="243" t="n">
        <v>0</v>
      </c>
      <c r="Z634" s="243" t="n">
        <v>0</v>
      </c>
      <c r="AA634" s="243" t="n">
        <v>0</v>
      </c>
      <c r="AB634" s="243" t="n">
        <v>0</v>
      </c>
      <c r="AC634" s="243" t="n">
        <v>0</v>
      </c>
      <c r="AD634" s="243" t="n">
        <v>0</v>
      </c>
      <c r="AE634" s="243" t="n">
        <v>0</v>
      </c>
      <c r="AF634" s="243" t="n">
        <v>0</v>
      </c>
      <c r="AG634" s="243" t="n">
        <v>0</v>
      </c>
      <c r="AH634" s="518" t="n">
        <v>0</v>
      </c>
      <c r="AI634" s="243" t="n">
        <v>0</v>
      </c>
      <c r="AJ634" s="243" t="n">
        <v>0</v>
      </c>
      <c r="AK634" s="518" t="n">
        <v>0</v>
      </c>
      <c r="AL634" s="518" t="n">
        <v>0</v>
      </c>
      <c r="AM634" s="518" t="n">
        <v>0</v>
      </c>
      <c r="AN634" s="518" t="n">
        <v>0</v>
      </c>
      <c r="AO634" s="518" t="n">
        <v>0</v>
      </c>
      <c r="AP634" s="518" t="n">
        <v>0</v>
      </c>
      <c r="AQ634" s="518" t="n">
        <v>0</v>
      </c>
      <c r="AR634" s="518" t="n">
        <v>0</v>
      </c>
      <c r="AS634" s="518" t="n">
        <v>0</v>
      </c>
      <c r="AT634" s="518" t="n">
        <v>0</v>
      </c>
      <c r="AU634" s="518" t="n">
        <v>0</v>
      </c>
      <c r="AV634" s="518" t="n">
        <v>0</v>
      </c>
      <c r="AW634" s="518" t="n">
        <v>0</v>
      </c>
      <c r="AX634" s="518" t="n">
        <v>0</v>
      </c>
      <c r="AY634" s="518" t="n">
        <v>0</v>
      </c>
      <c r="AZ634" s="518" t="n">
        <v>0</v>
      </c>
      <c r="BA634" s="518" t="n">
        <v>0</v>
      </c>
      <c r="BB634" s="518" t="n">
        <v>0</v>
      </c>
      <c r="BC634" s="518" t="n">
        <v>0</v>
      </c>
      <c r="BD634" s="518" t="n">
        <v>0</v>
      </c>
      <c r="BE634" s="518" t="n">
        <v>0</v>
      </c>
      <c r="BF634" s="518" t="n">
        <v>0</v>
      </c>
      <c r="BG634" s="518" t="n">
        <v>0</v>
      </c>
      <c r="BH634" s="518" t="n">
        <v>0</v>
      </c>
      <c r="BI634" s="518" t="n">
        <v>0</v>
      </c>
      <c r="BJ634" s="518"/>
      <c r="BK634" s="518"/>
      <c r="BL634" s="518" t="n">
        <v>0</v>
      </c>
      <c r="BM634" s="518"/>
      <c r="BN634" s="518"/>
      <c r="BO634" s="518"/>
      <c r="BP634" s="518"/>
      <c r="BQ634" s="518"/>
      <c r="BR634" s="518"/>
      <c r="BS634" s="518"/>
      <c r="BT634" s="518"/>
      <c r="BU634" s="518"/>
      <c r="BV634" s="518" t="n">
        <v>0</v>
      </c>
      <c r="BW634" s="518" t="n">
        <v>0</v>
      </c>
      <c r="BX634" s="518" t="n">
        <v>0</v>
      </c>
      <c r="BY634" s="518" t="n">
        <v>0</v>
      </c>
      <c r="BZ634" s="518" t="n">
        <v>0</v>
      </c>
      <c r="CA634" s="518" t="n">
        <v>0</v>
      </c>
      <c r="CB634" s="518" t="n">
        <v>0</v>
      </c>
      <c r="CC634" s="518" t="n">
        <v>0</v>
      </c>
      <c r="CD634" s="518" t="n">
        <v>0</v>
      </c>
      <c r="CE634" s="518" t="n">
        <v>0</v>
      </c>
      <c r="CF634" s="518" t="n">
        <v>0</v>
      </c>
      <c r="CG634" s="518" t="n">
        <v>0</v>
      </c>
      <c r="CH634" s="518"/>
      <c r="CI634" s="716"/>
      <c r="CL634" s="48" t="n">
        <v>0</v>
      </c>
      <c r="CM634" s="48" t="n">
        <f aca="false">CL634-V634</f>
        <v>0</v>
      </c>
      <c r="CN634" s="702" t="n">
        <f aca="false">SUM(CO634:DR634)</f>
        <v>0</v>
      </c>
      <c r="CO634" s="703" t="n">
        <v>0</v>
      </c>
      <c r="CP634" s="703"/>
      <c r="CQ634" s="703" t="n">
        <v>0</v>
      </c>
      <c r="CR634" s="703"/>
      <c r="CS634" s="703" t="n">
        <v>0</v>
      </c>
      <c r="CT634" s="703" t="n">
        <v>0</v>
      </c>
      <c r="CU634" s="703"/>
      <c r="CV634" s="703"/>
      <c r="CW634" s="703"/>
      <c r="CX634" s="703" t="n">
        <v>0</v>
      </c>
      <c r="CY634" s="703" t="n">
        <v>0</v>
      </c>
      <c r="CZ634" s="703" t="n">
        <v>0</v>
      </c>
      <c r="DA634" s="703"/>
      <c r="DB634" s="703"/>
      <c r="DC634" s="703"/>
      <c r="DD634" s="703"/>
      <c r="DE634" s="703" t="n">
        <v>0</v>
      </c>
      <c r="DF634" s="703"/>
      <c r="DG634" s="703" t="n">
        <v>0</v>
      </c>
      <c r="DH634" s="703" t="n">
        <v>0</v>
      </c>
      <c r="DI634" s="703" t="n">
        <v>0</v>
      </c>
      <c r="DJ634" s="703" t="n">
        <v>0</v>
      </c>
      <c r="DK634" s="703" t="n">
        <v>0</v>
      </c>
      <c r="DL634" s="703" t="n">
        <v>0</v>
      </c>
      <c r="DM634" s="703"/>
      <c r="DN634" s="703"/>
      <c r="DO634" s="703"/>
      <c r="DP634" s="703"/>
      <c r="DQ634" s="703"/>
      <c r="DR634" s="703"/>
      <c r="DS634" s="704" t="n">
        <f aca="false">CN634-V634</f>
        <v>0</v>
      </c>
      <c r="DT634" s="719" t="s">
        <v>1828</v>
      </c>
      <c r="DU634" s="48"/>
    </row>
    <row r="635" customFormat="false" ht="15" hidden="false" customHeight="true" outlineLevel="0" collapsed="false">
      <c r="A635" s="723" t="n">
        <f aca="false">A634+1</f>
        <v>626</v>
      </c>
      <c r="B635" s="706" t="s">
        <v>1099</v>
      </c>
      <c r="C635" s="706" t="s">
        <v>529</v>
      </c>
      <c r="D635" s="706" t="s">
        <v>514</v>
      </c>
      <c r="E635" s="243" t="n">
        <f aca="false">COUNTIF($G$10:$G$1856,$G635)</f>
        <v>1</v>
      </c>
      <c r="F635" s="717" t="s">
        <v>2108</v>
      </c>
      <c r="G635" s="717" t="s">
        <v>2108</v>
      </c>
      <c r="H635" s="707" t="s">
        <v>2109</v>
      </c>
      <c r="I635" s="708" t="s">
        <v>1050</v>
      </c>
      <c r="J635" s="707" t="s">
        <v>406</v>
      </c>
      <c r="K635" s="709" t="s">
        <v>369</v>
      </c>
      <c r="L635" s="707" t="s">
        <v>405</v>
      </c>
      <c r="M635" s="708" t="s">
        <v>942</v>
      </c>
      <c r="N635" s="710" t="s">
        <v>934</v>
      </c>
      <c r="O635" s="512" t="n">
        <v>2</v>
      </c>
      <c r="P635" s="512" t="n">
        <v>1</v>
      </c>
      <c r="Q635" s="711" t="n">
        <v>0.00240498</v>
      </c>
      <c r="R635" s="712"/>
      <c r="S635" s="715" t="n">
        <v>9.48</v>
      </c>
      <c r="T635" s="714" t="n">
        <v>9.48</v>
      </c>
      <c r="U635" s="715"/>
      <c r="V635" s="262" t="n">
        <f aca="false">SUM(W635:CI635)</f>
        <v>0</v>
      </c>
      <c r="W635" s="243" t="n">
        <v>0</v>
      </c>
      <c r="X635" s="243" t="n">
        <v>0</v>
      </c>
      <c r="Y635" s="243" t="n">
        <v>0</v>
      </c>
      <c r="Z635" s="243" t="n">
        <v>0</v>
      </c>
      <c r="AA635" s="243" t="n">
        <v>0</v>
      </c>
      <c r="AB635" s="243" t="n">
        <v>0</v>
      </c>
      <c r="AC635" s="243" t="n">
        <v>0</v>
      </c>
      <c r="AD635" s="243" t="n">
        <v>0</v>
      </c>
      <c r="AE635" s="243" t="n">
        <v>0</v>
      </c>
      <c r="AF635" s="243" t="n">
        <v>0</v>
      </c>
      <c r="AG635" s="243" t="n">
        <v>0</v>
      </c>
      <c r="AH635" s="518" t="n">
        <v>0</v>
      </c>
      <c r="AI635" s="243" t="n">
        <v>0</v>
      </c>
      <c r="AJ635" s="243" t="n">
        <v>0</v>
      </c>
      <c r="AK635" s="518" t="n">
        <v>0</v>
      </c>
      <c r="AL635" s="518" t="n">
        <v>0</v>
      </c>
      <c r="AM635" s="518" t="n">
        <v>0</v>
      </c>
      <c r="AN635" s="518" t="n">
        <v>0</v>
      </c>
      <c r="AO635" s="518" t="n">
        <v>0</v>
      </c>
      <c r="AP635" s="518" t="n">
        <v>0</v>
      </c>
      <c r="AQ635" s="518" t="n">
        <v>0</v>
      </c>
      <c r="AR635" s="518" t="n">
        <v>0</v>
      </c>
      <c r="AS635" s="518" t="n">
        <v>0</v>
      </c>
      <c r="AT635" s="518" t="n">
        <v>0</v>
      </c>
      <c r="AU635" s="518" t="n">
        <v>0</v>
      </c>
      <c r="AV635" s="518" t="n">
        <v>0</v>
      </c>
      <c r="AW635" s="518" t="n">
        <v>0</v>
      </c>
      <c r="AX635" s="518" t="n">
        <v>0</v>
      </c>
      <c r="AY635" s="518" t="n">
        <v>0</v>
      </c>
      <c r="AZ635" s="518" t="n">
        <v>0</v>
      </c>
      <c r="BA635" s="518" t="n">
        <v>0</v>
      </c>
      <c r="BB635" s="518" t="n">
        <v>0</v>
      </c>
      <c r="BC635" s="518" t="n">
        <v>0</v>
      </c>
      <c r="BD635" s="518" t="n">
        <v>0</v>
      </c>
      <c r="BE635" s="518" t="n">
        <v>0</v>
      </c>
      <c r="BF635" s="518" t="n">
        <v>0</v>
      </c>
      <c r="BG635" s="518" t="n">
        <v>0</v>
      </c>
      <c r="BH635" s="518" t="n">
        <v>0</v>
      </c>
      <c r="BI635" s="518" t="n">
        <v>0</v>
      </c>
      <c r="BJ635" s="518"/>
      <c r="BK635" s="518"/>
      <c r="BL635" s="518" t="n">
        <v>0</v>
      </c>
      <c r="BM635" s="518"/>
      <c r="BN635" s="518"/>
      <c r="BO635" s="518"/>
      <c r="BP635" s="518"/>
      <c r="BQ635" s="518"/>
      <c r="BR635" s="518"/>
      <c r="BS635" s="518"/>
      <c r="BT635" s="518"/>
      <c r="BU635" s="518"/>
      <c r="BV635" s="518" t="n">
        <v>0</v>
      </c>
      <c r="BW635" s="518" t="n">
        <v>0</v>
      </c>
      <c r="BX635" s="518" t="n">
        <v>0</v>
      </c>
      <c r="BY635" s="518" t="n">
        <v>0</v>
      </c>
      <c r="BZ635" s="518" t="n">
        <v>0</v>
      </c>
      <c r="CA635" s="518" t="n">
        <v>0</v>
      </c>
      <c r="CB635" s="518" t="n">
        <v>0</v>
      </c>
      <c r="CC635" s="518" t="n">
        <v>0</v>
      </c>
      <c r="CD635" s="518" t="n">
        <v>0</v>
      </c>
      <c r="CE635" s="518" t="n">
        <v>0</v>
      </c>
      <c r="CF635" s="518" t="n">
        <v>0</v>
      </c>
      <c r="CG635" s="518" t="n">
        <v>0</v>
      </c>
      <c r="CH635" s="518"/>
      <c r="CI635" s="716"/>
      <c r="CL635" s="48" t="n">
        <v>0</v>
      </c>
      <c r="CM635" s="48" t="n">
        <f aca="false">CL635-V635</f>
        <v>0</v>
      </c>
      <c r="CN635" s="702" t="n">
        <f aca="false">SUM(CO635:DR635)</f>
        <v>0</v>
      </c>
      <c r="CO635" s="703" t="n">
        <v>0</v>
      </c>
      <c r="CP635" s="703"/>
      <c r="CQ635" s="703" t="n">
        <v>0</v>
      </c>
      <c r="CR635" s="703"/>
      <c r="CS635" s="703" t="n">
        <v>0</v>
      </c>
      <c r="CT635" s="703" t="n">
        <v>0</v>
      </c>
      <c r="CU635" s="703"/>
      <c r="CV635" s="703"/>
      <c r="CW635" s="703"/>
      <c r="CX635" s="703" t="n">
        <v>0</v>
      </c>
      <c r="CY635" s="703" t="n">
        <v>0</v>
      </c>
      <c r="CZ635" s="703" t="n">
        <v>0</v>
      </c>
      <c r="DA635" s="703"/>
      <c r="DB635" s="703"/>
      <c r="DC635" s="703"/>
      <c r="DD635" s="703"/>
      <c r="DE635" s="703" t="n">
        <v>0</v>
      </c>
      <c r="DF635" s="703"/>
      <c r="DG635" s="703" t="n">
        <v>0</v>
      </c>
      <c r="DH635" s="703" t="n">
        <v>0</v>
      </c>
      <c r="DI635" s="703" t="n">
        <v>0</v>
      </c>
      <c r="DJ635" s="703" t="n">
        <v>0</v>
      </c>
      <c r="DK635" s="703" t="n">
        <v>0</v>
      </c>
      <c r="DL635" s="703" t="n">
        <v>0</v>
      </c>
      <c r="DM635" s="703"/>
      <c r="DN635" s="703"/>
      <c r="DO635" s="703"/>
      <c r="DP635" s="703"/>
      <c r="DQ635" s="703"/>
      <c r="DR635" s="703"/>
      <c r="DS635" s="704" t="n">
        <f aca="false">CN635-V635</f>
        <v>0</v>
      </c>
      <c r="DT635" s="719" t="s">
        <v>1828</v>
      </c>
      <c r="DU635" s="48"/>
    </row>
    <row r="636" customFormat="false" ht="15" hidden="false" customHeight="true" outlineLevel="0" collapsed="false">
      <c r="A636" s="723" t="n">
        <f aca="false">A635+1</f>
        <v>627</v>
      </c>
      <c r="B636" s="706" t="s">
        <v>1099</v>
      </c>
      <c r="C636" s="706" t="s">
        <v>529</v>
      </c>
      <c r="D636" s="706" t="s">
        <v>514</v>
      </c>
      <c r="E636" s="243" t="n">
        <f aca="false">COUNTIF($G$10:$G$1856,$G636)</f>
        <v>1</v>
      </c>
      <c r="F636" s="717" t="s">
        <v>2110</v>
      </c>
      <c r="G636" s="717" t="s">
        <v>2110</v>
      </c>
      <c r="H636" s="707" t="s">
        <v>1223</v>
      </c>
      <c r="I636" s="708" t="s">
        <v>1224</v>
      </c>
      <c r="J636" s="707" t="s">
        <v>406</v>
      </c>
      <c r="K636" s="709" t="s">
        <v>369</v>
      </c>
      <c r="L636" s="707" t="s">
        <v>405</v>
      </c>
      <c r="M636" s="708" t="s">
        <v>1138</v>
      </c>
      <c r="N636" s="710" t="s">
        <v>934</v>
      </c>
      <c r="O636" s="512" t="n">
        <v>2</v>
      </c>
      <c r="P636" s="512" t="n">
        <v>1</v>
      </c>
      <c r="Q636" s="711" t="n">
        <v>0.00436524</v>
      </c>
      <c r="R636" s="712"/>
      <c r="S636" s="715" t="n">
        <v>17.21</v>
      </c>
      <c r="T636" s="714" t="n">
        <v>17.21</v>
      </c>
      <c r="U636" s="715"/>
      <c r="V636" s="262" t="n">
        <f aca="false">SUM(W636:CI636)</f>
        <v>0</v>
      </c>
      <c r="W636" s="243" t="n">
        <v>0</v>
      </c>
      <c r="X636" s="243" t="n">
        <v>0</v>
      </c>
      <c r="Y636" s="243" t="n">
        <v>0</v>
      </c>
      <c r="Z636" s="243" t="n">
        <v>0</v>
      </c>
      <c r="AA636" s="243" t="n">
        <v>0</v>
      </c>
      <c r="AB636" s="243" t="n">
        <v>0</v>
      </c>
      <c r="AC636" s="243" t="n">
        <v>0</v>
      </c>
      <c r="AD636" s="243" t="n">
        <v>0</v>
      </c>
      <c r="AE636" s="243" t="n">
        <v>0</v>
      </c>
      <c r="AF636" s="243" t="n">
        <v>0</v>
      </c>
      <c r="AG636" s="243" t="n">
        <v>0</v>
      </c>
      <c r="AH636" s="518" t="n">
        <v>0</v>
      </c>
      <c r="AI636" s="243" t="n">
        <v>0</v>
      </c>
      <c r="AJ636" s="243" t="n">
        <v>0</v>
      </c>
      <c r="AK636" s="518" t="n">
        <v>0</v>
      </c>
      <c r="AL636" s="518" t="n">
        <v>0</v>
      </c>
      <c r="AM636" s="518" t="n">
        <v>0</v>
      </c>
      <c r="AN636" s="518" t="n">
        <v>0</v>
      </c>
      <c r="AO636" s="518" t="n">
        <v>0</v>
      </c>
      <c r="AP636" s="518" t="n">
        <v>0</v>
      </c>
      <c r="AQ636" s="518" t="n">
        <v>0</v>
      </c>
      <c r="AR636" s="518" t="n">
        <v>0</v>
      </c>
      <c r="AS636" s="518" t="n">
        <v>0</v>
      </c>
      <c r="AT636" s="518" t="n">
        <v>0</v>
      </c>
      <c r="AU636" s="518" t="n">
        <v>0</v>
      </c>
      <c r="AV636" s="518" t="n">
        <v>0</v>
      </c>
      <c r="AW636" s="518" t="n">
        <v>0</v>
      </c>
      <c r="AX636" s="518" t="n">
        <v>0</v>
      </c>
      <c r="AY636" s="518" t="n">
        <v>0</v>
      </c>
      <c r="AZ636" s="518" t="n">
        <v>0</v>
      </c>
      <c r="BA636" s="518" t="n">
        <v>0</v>
      </c>
      <c r="BB636" s="518" t="n">
        <v>0</v>
      </c>
      <c r="BC636" s="518" t="n">
        <v>0</v>
      </c>
      <c r="BD636" s="518" t="n">
        <v>0</v>
      </c>
      <c r="BE636" s="518" t="n">
        <v>0</v>
      </c>
      <c r="BF636" s="518" t="n">
        <v>0</v>
      </c>
      <c r="BG636" s="518" t="n">
        <v>0</v>
      </c>
      <c r="BH636" s="518" t="n">
        <v>0</v>
      </c>
      <c r="BI636" s="518" t="n">
        <v>0</v>
      </c>
      <c r="BJ636" s="518"/>
      <c r="BK636" s="518"/>
      <c r="BL636" s="518" t="n">
        <v>0</v>
      </c>
      <c r="BM636" s="518"/>
      <c r="BN636" s="518"/>
      <c r="BO636" s="518"/>
      <c r="BP636" s="518"/>
      <c r="BQ636" s="518"/>
      <c r="BR636" s="518"/>
      <c r="BS636" s="518"/>
      <c r="BT636" s="518"/>
      <c r="BU636" s="518"/>
      <c r="BV636" s="518" t="n">
        <v>0</v>
      </c>
      <c r="BW636" s="518" t="n">
        <v>0</v>
      </c>
      <c r="BX636" s="518" t="n">
        <v>0</v>
      </c>
      <c r="BY636" s="518" t="n">
        <v>0</v>
      </c>
      <c r="BZ636" s="518" t="n">
        <v>0</v>
      </c>
      <c r="CA636" s="518" t="n">
        <v>0</v>
      </c>
      <c r="CB636" s="518" t="n">
        <v>0</v>
      </c>
      <c r="CC636" s="518" t="n">
        <v>0</v>
      </c>
      <c r="CD636" s="518" t="n">
        <v>0</v>
      </c>
      <c r="CE636" s="518" t="n">
        <v>0</v>
      </c>
      <c r="CF636" s="518" t="n">
        <v>0</v>
      </c>
      <c r="CG636" s="518" t="n">
        <v>0</v>
      </c>
      <c r="CH636" s="518"/>
      <c r="CI636" s="716"/>
      <c r="CL636" s="48" t="n">
        <v>0</v>
      </c>
      <c r="CM636" s="48" t="n">
        <f aca="false">CL636-V636</f>
        <v>0</v>
      </c>
      <c r="CN636" s="702" t="n">
        <f aca="false">SUM(CO636:DR636)</f>
        <v>0</v>
      </c>
      <c r="CO636" s="703" t="n">
        <v>0</v>
      </c>
      <c r="CP636" s="703"/>
      <c r="CQ636" s="703" t="n">
        <v>0</v>
      </c>
      <c r="CR636" s="703"/>
      <c r="CS636" s="703" t="n">
        <v>0</v>
      </c>
      <c r="CT636" s="703" t="n">
        <v>0</v>
      </c>
      <c r="CU636" s="703"/>
      <c r="CV636" s="703"/>
      <c r="CW636" s="703"/>
      <c r="CX636" s="703" t="n">
        <v>0</v>
      </c>
      <c r="CY636" s="703" t="n">
        <v>0</v>
      </c>
      <c r="CZ636" s="703" t="n">
        <v>0</v>
      </c>
      <c r="DA636" s="703"/>
      <c r="DB636" s="703"/>
      <c r="DC636" s="703"/>
      <c r="DD636" s="703"/>
      <c r="DE636" s="703" t="n">
        <v>0</v>
      </c>
      <c r="DF636" s="703"/>
      <c r="DG636" s="703" t="n">
        <v>0</v>
      </c>
      <c r="DH636" s="703" t="n">
        <v>0</v>
      </c>
      <c r="DI636" s="703" t="n">
        <v>0</v>
      </c>
      <c r="DJ636" s="703" t="n">
        <v>0</v>
      </c>
      <c r="DK636" s="703" t="n">
        <v>0</v>
      </c>
      <c r="DL636" s="703" t="n">
        <v>0</v>
      </c>
      <c r="DM636" s="703"/>
      <c r="DN636" s="703"/>
      <c r="DO636" s="703"/>
      <c r="DP636" s="703"/>
      <c r="DQ636" s="703"/>
      <c r="DR636" s="703"/>
      <c r="DS636" s="704" t="n">
        <f aca="false">CN636-V636</f>
        <v>0</v>
      </c>
      <c r="DT636" s="719" t="s">
        <v>1828</v>
      </c>
      <c r="DU636" s="48"/>
    </row>
    <row r="637" customFormat="false" ht="15" hidden="false" customHeight="true" outlineLevel="0" collapsed="false">
      <c r="A637" s="723" t="n">
        <f aca="false">A636+1</f>
        <v>628</v>
      </c>
      <c r="B637" s="706" t="s">
        <v>1099</v>
      </c>
      <c r="C637" s="706" t="s">
        <v>529</v>
      </c>
      <c r="D637" s="706" t="s">
        <v>514</v>
      </c>
      <c r="E637" s="243" t="n">
        <f aca="false">COUNTIF($G$10:$G$1856,$G637)</f>
        <v>1</v>
      </c>
      <c r="F637" s="717" t="s">
        <v>2111</v>
      </c>
      <c r="G637" s="717" t="s">
        <v>2111</v>
      </c>
      <c r="H637" s="707" t="s">
        <v>2112</v>
      </c>
      <c r="I637" s="708" t="s">
        <v>1227</v>
      </c>
      <c r="J637" s="707" t="s">
        <v>406</v>
      </c>
      <c r="K637" s="709" t="s">
        <v>369</v>
      </c>
      <c r="L637" s="707" t="s">
        <v>405</v>
      </c>
      <c r="M637" s="708" t="s">
        <v>978</v>
      </c>
      <c r="N637" s="710" t="s">
        <v>934</v>
      </c>
      <c r="O637" s="512" t="n">
        <v>1</v>
      </c>
      <c r="P637" s="512" t="n">
        <v>1</v>
      </c>
      <c r="Q637" s="711" t="n">
        <v>0.001053858</v>
      </c>
      <c r="R637" s="712"/>
      <c r="S637" s="715" t="n">
        <v>4.16</v>
      </c>
      <c r="T637" s="714" t="n">
        <v>4.16</v>
      </c>
      <c r="U637" s="715"/>
      <c r="V637" s="262" t="n">
        <f aca="false">SUM(W637:CI637)</f>
        <v>0</v>
      </c>
      <c r="W637" s="243" t="n">
        <v>0</v>
      </c>
      <c r="X637" s="243" t="n">
        <v>0</v>
      </c>
      <c r="Y637" s="243" t="n">
        <v>0</v>
      </c>
      <c r="Z637" s="243" t="n">
        <v>0</v>
      </c>
      <c r="AA637" s="243" t="n">
        <v>0</v>
      </c>
      <c r="AB637" s="243" t="n">
        <v>0</v>
      </c>
      <c r="AC637" s="243" t="n">
        <v>0</v>
      </c>
      <c r="AD637" s="243" t="n">
        <v>0</v>
      </c>
      <c r="AE637" s="243" t="n">
        <v>0</v>
      </c>
      <c r="AF637" s="243" t="n">
        <v>0</v>
      </c>
      <c r="AG637" s="243" t="n">
        <v>0</v>
      </c>
      <c r="AH637" s="518" t="n">
        <v>0</v>
      </c>
      <c r="AI637" s="243" t="n">
        <v>0</v>
      </c>
      <c r="AJ637" s="243" t="n">
        <v>0</v>
      </c>
      <c r="AK637" s="518" t="n">
        <v>0</v>
      </c>
      <c r="AL637" s="518" t="n">
        <v>0</v>
      </c>
      <c r="AM637" s="518" t="n">
        <v>0</v>
      </c>
      <c r="AN637" s="518" t="n">
        <v>0</v>
      </c>
      <c r="AO637" s="518" t="n">
        <v>0</v>
      </c>
      <c r="AP637" s="518" t="n">
        <v>0</v>
      </c>
      <c r="AQ637" s="518" t="n">
        <v>0</v>
      </c>
      <c r="AR637" s="518" t="n">
        <v>0</v>
      </c>
      <c r="AS637" s="518" t="n">
        <v>0</v>
      </c>
      <c r="AT637" s="518" t="n">
        <v>0</v>
      </c>
      <c r="AU637" s="518" t="n">
        <v>0</v>
      </c>
      <c r="AV637" s="518" t="n">
        <v>0</v>
      </c>
      <c r="AW637" s="518" t="n">
        <v>0</v>
      </c>
      <c r="AX637" s="518" t="n">
        <v>0</v>
      </c>
      <c r="AY637" s="518" t="n">
        <v>0</v>
      </c>
      <c r="AZ637" s="518" t="n">
        <v>0</v>
      </c>
      <c r="BA637" s="518" t="n">
        <v>0</v>
      </c>
      <c r="BB637" s="518" t="n">
        <v>0</v>
      </c>
      <c r="BC637" s="518" t="n">
        <v>0</v>
      </c>
      <c r="BD637" s="518" t="n">
        <v>0</v>
      </c>
      <c r="BE637" s="518" t="n">
        <v>0</v>
      </c>
      <c r="BF637" s="518" t="n">
        <v>0</v>
      </c>
      <c r="BG637" s="518" t="n">
        <v>0</v>
      </c>
      <c r="BH637" s="518" t="n">
        <v>0</v>
      </c>
      <c r="BI637" s="518" t="n">
        <v>0</v>
      </c>
      <c r="BJ637" s="518"/>
      <c r="BK637" s="518"/>
      <c r="BL637" s="518" t="n">
        <v>0</v>
      </c>
      <c r="BM637" s="518"/>
      <c r="BN637" s="518"/>
      <c r="BO637" s="518"/>
      <c r="BP637" s="518"/>
      <c r="BQ637" s="518"/>
      <c r="BR637" s="518"/>
      <c r="BS637" s="518"/>
      <c r="BT637" s="518"/>
      <c r="BU637" s="518"/>
      <c r="BV637" s="518" t="n">
        <v>0</v>
      </c>
      <c r="BW637" s="518" t="n">
        <v>0</v>
      </c>
      <c r="BX637" s="518" t="n">
        <v>0</v>
      </c>
      <c r="BY637" s="518" t="n">
        <v>0</v>
      </c>
      <c r="BZ637" s="518" t="n">
        <v>0</v>
      </c>
      <c r="CA637" s="518" t="n">
        <v>0</v>
      </c>
      <c r="CB637" s="518" t="n">
        <v>0</v>
      </c>
      <c r="CC637" s="518" t="n">
        <v>0</v>
      </c>
      <c r="CD637" s="518" t="n">
        <v>0</v>
      </c>
      <c r="CE637" s="518" t="n">
        <v>0</v>
      </c>
      <c r="CF637" s="518" t="n">
        <v>0</v>
      </c>
      <c r="CG637" s="518" t="n">
        <v>0</v>
      </c>
      <c r="CH637" s="518"/>
      <c r="CI637" s="716"/>
      <c r="CL637" s="48" t="n">
        <v>0</v>
      </c>
      <c r="CM637" s="48" t="n">
        <f aca="false">CL637-V637</f>
        <v>0</v>
      </c>
      <c r="CN637" s="702" t="n">
        <f aca="false">SUM(CO637:DR637)</f>
        <v>0</v>
      </c>
      <c r="CO637" s="703" t="n">
        <v>0</v>
      </c>
      <c r="CP637" s="703"/>
      <c r="CQ637" s="703" t="n">
        <v>0</v>
      </c>
      <c r="CR637" s="703"/>
      <c r="CS637" s="703" t="n">
        <v>0</v>
      </c>
      <c r="CT637" s="703" t="n">
        <v>0</v>
      </c>
      <c r="CU637" s="703"/>
      <c r="CV637" s="703"/>
      <c r="CW637" s="703"/>
      <c r="CX637" s="703" t="n">
        <v>0</v>
      </c>
      <c r="CY637" s="703" t="n">
        <v>0</v>
      </c>
      <c r="CZ637" s="703" t="n">
        <v>0</v>
      </c>
      <c r="DA637" s="703"/>
      <c r="DB637" s="703"/>
      <c r="DC637" s="703"/>
      <c r="DD637" s="703"/>
      <c r="DE637" s="703" t="n">
        <v>0</v>
      </c>
      <c r="DF637" s="703"/>
      <c r="DG637" s="703" t="n">
        <v>0</v>
      </c>
      <c r="DH637" s="703" t="n">
        <v>0</v>
      </c>
      <c r="DI637" s="703" t="n">
        <v>0</v>
      </c>
      <c r="DJ637" s="703" t="n">
        <v>0</v>
      </c>
      <c r="DK637" s="703" t="n">
        <v>0</v>
      </c>
      <c r="DL637" s="703" t="n">
        <v>0</v>
      </c>
      <c r="DM637" s="703"/>
      <c r="DN637" s="703"/>
      <c r="DO637" s="703"/>
      <c r="DP637" s="703"/>
      <c r="DQ637" s="703"/>
      <c r="DR637" s="703"/>
      <c r="DS637" s="704" t="n">
        <f aca="false">CN637-V637</f>
        <v>0</v>
      </c>
      <c r="DT637" s="719" t="s">
        <v>1828</v>
      </c>
      <c r="DU637" s="48"/>
    </row>
    <row r="638" customFormat="false" ht="15" hidden="false" customHeight="true" outlineLevel="0" collapsed="false">
      <c r="A638" s="723" t="n">
        <f aca="false">A637+1</f>
        <v>629</v>
      </c>
      <c r="B638" s="706" t="s">
        <v>1099</v>
      </c>
      <c r="C638" s="706" t="s">
        <v>529</v>
      </c>
      <c r="D638" s="706" t="s">
        <v>514</v>
      </c>
      <c r="E638" s="243" t="n">
        <f aca="false">COUNTIF($G$10:$G$1856,$G638)</f>
        <v>1</v>
      </c>
      <c r="F638" s="717" t="s">
        <v>2113</v>
      </c>
      <c r="G638" s="717" t="s">
        <v>2113</v>
      </c>
      <c r="H638" s="707" t="s">
        <v>2114</v>
      </c>
      <c r="I638" s="708" t="s">
        <v>1230</v>
      </c>
      <c r="J638" s="707" t="s">
        <v>406</v>
      </c>
      <c r="K638" s="709" t="s">
        <v>369</v>
      </c>
      <c r="L638" s="707" t="s">
        <v>405</v>
      </c>
      <c r="M638" s="708" t="s">
        <v>982</v>
      </c>
      <c r="N638" s="710" t="s">
        <v>934</v>
      </c>
      <c r="O638" s="512" t="n">
        <v>1</v>
      </c>
      <c r="P638" s="512" t="n">
        <v>1</v>
      </c>
      <c r="Q638" s="711" t="n">
        <v>0.001053858</v>
      </c>
      <c r="R638" s="712"/>
      <c r="S638" s="715" t="n">
        <v>4.16</v>
      </c>
      <c r="T638" s="714" t="n">
        <v>4.16</v>
      </c>
      <c r="U638" s="715"/>
      <c r="V638" s="262" t="n">
        <f aca="false">SUM(W638:CI638)</f>
        <v>0</v>
      </c>
      <c r="W638" s="243" t="n">
        <v>0</v>
      </c>
      <c r="X638" s="243" t="n">
        <v>0</v>
      </c>
      <c r="Y638" s="243" t="n">
        <v>0</v>
      </c>
      <c r="Z638" s="243" t="n">
        <v>0</v>
      </c>
      <c r="AA638" s="243" t="n">
        <v>0</v>
      </c>
      <c r="AB638" s="243" t="n">
        <v>0</v>
      </c>
      <c r="AC638" s="243" t="n">
        <v>0</v>
      </c>
      <c r="AD638" s="243" t="n">
        <v>0</v>
      </c>
      <c r="AE638" s="243" t="n">
        <v>0</v>
      </c>
      <c r="AF638" s="243" t="n">
        <v>0</v>
      </c>
      <c r="AG638" s="243" t="n">
        <v>0</v>
      </c>
      <c r="AH638" s="518" t="n">
        <v>0</v>
      </c>
      <c r="AI638" s="243" t="n">
        <v>0</v>
      </c>
      <c r="AJ638" s="243" t="n">
        <v>0</v>
      </c>
      <c r="AK638" s="518" t="n">
        <v>0</v>
      </c>
      <c r="AL638" s="518" t="n">
        <v>0</v>
      </c>
      <c r="AM638" s="518" t="n">
        <v>0</v>
      </c>
      <c r="AN638" s="518" t="n">
        <v>0</v>
      </c>
      <c r="AO638" s="518" t="n">
        <v>0</v>
      </c>
      <c r="AP638" s="518" t="n">
        <v>0</v>
      </c>
      <c r="AQ638" s="518" t="n">
        <v>0</v>
      </c>
      <c r="AR638" s="518" t="n">
        <v>0</v>
      </c>
      <c r="AS638" s="518" t="n">
        <v>0</v>
      </c>
      <c r="AT638" s="518" t="n">
        <v>0</v>
      </c>
      <c r="AU638" s="518" t="n">
        <v>0</v>
      </c>
      <c r="AV638" s="518" t="n">
        <v>0</v>
      </c>
      <c r="AW638" s="518" t="n">
        <v>0</v>
      </c>
      <c r="AX638" s="518" t="n">
        <v>0</v>
      </c>
      <c r="AY638" s="518" t="n">
        <v>0</v>
      </c>
      <c r="AZ638" s="518" t="n">
        <v>0</v>
      </c>
      <c r="BA638" s="518" t="n">
        <v>0</v>
      </c>
      <c r="BB638" s="518" t="n">
        <v>0</v>
      </c>
      <c r="BC638" s="518" t="n">
        <v>0</v>
      </c>
      <c r="BD638" s="518" t="n">
        <v>0</v>
      </c>
      <c r="BE638" s="518" t="n">
        <v>0</v>
      </c>
      <c r="BF638" s="518" t="n">
        <v>0</v>
      </c>
      <c r="BG638" s="518" t="n">
        <v>0</v>
      </c>
      <c r="BH638" s="518" t="n">
        <v>0</v>
      </c>
      <c r="BI638" s="518" t="n">
        <v>0</v>
      </c>
      <c r="BJ638" s="518"/>
      <c r="BK638" s="518"/>
      <c r="BL638" s="518" t="n">
        <v>0</v>
      </c>
      <c r="BM638" s="518"/>
      <c r="BN638" s="518"/>
      <c r="BO638" s="518"/>
      <c r="BP638" s="518"/>
      <c r="BQ638" s="518"/>
      <c r="BR638" s="518"/>
      <c r="BS638" s="518"/>
      <c r="BT638" s="518"/>
      <c r="BU638" s="518"/>
      <c r="BV638" s="518" t="n">
        <v>0</v>
      </c>
      <c r="BW638" s="518" t="n">
        <v>0</v>
      </c>
      <c r="BX638" s="518" t="n">
        <v>0</v>
      </c>
      <c r="BY638" s="518" t="n">
        <v>0</v>
      </c>
      <c r="BZ638" s="518" t="n">
        <v>0</v>
      </c>
      <c r="CA638" s="518" t="n">
        <v>0</v>
      </c>
      <c r="CB638" s="518" t="n">
        <v>0</v>
      </c>
      <c r="CC638" s="518" t="n">
        <v>0</v>
      </c>
      <c r="CD638" s="518" t="n">
        <v>0</v>
      </c>
      <c r="CE638" s="518" t="n">
        <v>0</v>
      </c>
      <c r="CF638" s="518" t="n">
        <v>0</v>
      </c>
      <c r="CG638" s="518" t="n">
        <v>0</v>
      </c>
      <c r="CH638" s="518"/>
      <c r="CI638" s="716"/>
      <c r="CL638" s="48" t="n">
        <v>0</v>
      </c>
      <c r="CM638" s="48" t="n">
        <f aca="false">CL638-V638</f>
        <v>0</v>
      </c>
      <c r="CN638" s="702" t="n">
        <f aca="false">SUM(CO638:DR638)</f>
        <v>0</v>
      </c>
      <c r="CO638" s="703" t="n">
        <v>0</v>
      </c>
      <c r="CP638" s="703"/>
      <c r="CQ638" s="703" t="n">
        <v>0</v>
      </c>
      <c r="CR638" s="703"/>
      <c r="CS638" s="703" t="n">
        <v>0</v>
      </c>
      <c r="CT638" s="703" t="n">
        <v>0</v>
      </c>
      <c r="CU638" s="703"/>
      <c r="CV638" s="703"/>
      <c r="CW638" s="703"/>
      <c r="CX638" s="703" t="n">
        <v>0</v>
      </c>
      <c r="CY638" s="703" t="n">
        <v>0</v>
      </c>
      <c r="CZ638" s="703" t="n">
        <v>0</v>
      </c>
      <c r="DA638" s="703"/>
      <c r="DB638" s="703"/>
      <c r="DC638" s="703"/>
      <c r="DD638" s="703"/>
      <c r="DE638" s="703" t="n">
        <v>0</v>
      </c>
      <c r="DF638" s="703"/>
      <c r="DG638" s="703" t="n">
        <v>0</v>
      </c>
      <c r="DH638" s="703" t="n">
        <v>0</v>
      </c>
      <c r="DI638" s="703" t="n">
        <v>0</v>
      </c>
      <c r="DJ638" s="703" t="n">
        <v>0</v>
      </c>
      <c r="DK638" s="703" t="n">
        <v>0</v>
      </c>
      <c r="DL638" s="703" t="n">
        <v>0</v>
      </c>
      <c r="DM638" s="703"/>
      <c r="DN638" s="703"/>
      <c r="DO638" s="703"/>
      <c r="DP638" s="703"/>
      <c r="DQ638" s="703"/>
      <c r="DR638" s="703"/>
      <c r="DS638" s="704" t="n">
        <f aca="false">CN638-V638</f>
        <v>0</v>
      </c>
      <c r="DT638" s="719" t="s">
        <v>1828</v>
      </c>
      <c r="DU638" s="48"/>
    </row>
    <row r="639" customFormat="false" ht="15" hidden="false" customHeight="true" outlineLevel="0" collapsed="false">
      <c r="A639" s="723" t="n">
        <f aca="false">A638+1</f>
        <v>630</v>
      </c>
      <c r="B639" s="706" t="s">
        <v>1099</v>
      </c>
      <c r="C639" s="706" t="s">
        <v>529</v>
      </c>
      <c r="D639" s="706" t="s">
        <v>514</v>
      </c>
      <c r="E639" s="243" t="n">
        <f aca="false">COUNTIF($G$10:$G$1856,$G639)</f>
        <v>1</v>
      </c>
      <c r="F639" s="717" t="s">
        <v>2115</v>
      </c>
      <c r="G639" s="717" t="s">
        <v>2115</v>
      </c>
      <c r="H639" s="707" t="s">
        <v>2116</v>
      </c>
      <c r="I639" s="708" t="s">
        <v>1001</v>
      </c>
      <c r="J639" s="707" t="s">
        <v>406</v>
      </c>
      <c r="K639" s="709" t="s">
        <v>369</v>
      </c>
      <c r="L639" s="707" t="s">
        <v>405</v>
      </c>
      <c r="M639" s="708" t="s">
        <v>1002</v>
      </c>
      <c r="N639" s="710" t="s">
        <v>934</v>
      </c>
      <c r="O639" s="512" t="n">
        <v>2</v>
      </c>
      <c r="P639" s="512" t="n">
        <v>1</v>
      </c>
      <c r="Q639" s="711" t="n">
        <v>0.001161</v>
      </c>
      <c r="R639" s="712"/>
      <c r="S639" s="715" t="n">
        <v>4.58</v>
      </c>
      <c r="T639" s="714" t="n">
        <v>4.58</v>
      </c>
      <c r="U639" s="715"/>
      <c r="V639" s="262" t="n">
        <f aca="false">SUM(W639:CI639)</f>
        <v>0</v>
      </c>
      <c r="W639" s="243" t="n">
        <v>0</v>
      </c>
      <c r="X639" s="243" t="n">
        <v>0</v>
      </c>
      <c r="Y639" s="243" t="n">
        <v>0</v>
      </c>
      <c r="Z639" s="243" t="n">
        <v>0</v>
      </c>
      <c r="AA639" s="243" t="n">
        <v>0</v>
      </c>
      <c r="AB639" s="243" t="n">
        <v>0</v>
      </c>
      <c r="AC639" s="243" t="n">
        <v>0</v>
      </c>
      <c r="AD639" s="243" t="n">
        <v>0</v>
      </c>
      <c r="AE639" s="243" t="n">
        <v>0</v>
      </c>
      <c r="AF639" s="243" t="n">
        <v>0</v>
      </c>
      <c r="AG639" s="243" t="n">
        <v>0</v>
      </c>
      <c r="AH639" s="518" t="n">
        <v>0</v>
      </c>
      <c r="AI639" s="243" t="n">
        <v>0</v>
      </c>
      <c r="AJ639" s="243" t="n">
        <v>0</v>
      </c>
      <c r="AK639" s="518" t="n">
        <v>0</v>
      </c>
      <c r="AL639" s="518" t="n">
        <v>0</v>
      </c>
      <c r="AM639" s="518" t="n">
        <v>0</v>
      </c>
      <c r="AN639" s="518" t="n">
        <v>0</v>
      </c>
      <c r="AO639" s="518" t="n">
        <v>0</v>
      </c>
      <c r="AP639" s="518" t="n">
        <v>0</v>
      </c>
      <c r="AQ639" s="518" t="n">
        <v>0</v>
      </c>
      <c r="AR639" s="518" t="n">
        <v>0</v>
      </c>
      <c r="AS639" s="518" t="n">
        <v>0</v>
      </c>
      <c r="AT639" s="518" t="n">
        <v>0</v>
      </c>
      <c r="AU639" s="518" t="n">
        <v>0</v>
      </c>
      <c r="AV639" s="518" t="n">
        <v>0</v>
      </c>
      <c r="AW639" s="518" t="n">
        <v>0</v>
      </c>
      <c r="AX639" s="518" t="n">
        <v>0</v>
      </c>
      <c r="AY639" s="518" t="n">
        <v>0</v>
      </c>
      <c r="AZ639" s="518" t="n">
        <v>0</v>
      </c>
      <c r="BA639" s="518" t="n">
        <v>0</v>
      </c>
      <c r="BB639" s="518" t="n">
        <v>0</v>
      </c>
      <c r="BC639" s="518" t="n">
        <v>0</v>
      </c>
      <c r="BD639" s="518" t="n">
        <v>0</v>
      </c>
      <c r="BE639" s="518" t="n">
        <v>0</v>
      </c>
      <c r="BF639" s="518" t="n">
        <v>0</v>
      </c>
      <c r="BG639" s="518" t="n">
        <v>0</v>
      </c>
      <c r="BH639" s="518" t="n">
        <v>0</v>
      </c>
      <c r="BI639" s="518" t="n">
        <v>0</v>
      </c>
      <c r="BJ639" s="518"/>
      <c r="BK639" s="518"/>
      <c r="BL639" s="518" t="n">
        <v>0</v>
      </c>
      <c r="BM639" s="518"/>
      <c r="BN639" s="518"/>
      <c r="BO639" s="518"/>
      <c r="BP639" s="518"/>
      <c r="BQ639" s="518"/>
      <c r="BR639" s="518"/>
      <c r="BS639" s="518"/>
      <c r="BT639" s="518"/>
      <c r="BU639" s="518"/>
      <c r="BV639" s="518" t="n">
        <v>0</v>
      </c>
      <c r="BW639" s="518" t="n">
        <v>0</v>
      </c>
      <c r="BX639" s="518" t="n">
        <v>0</v>
      </c>
      <c r="BY639" s="518" t="n">
        <v>0</v>
      </c>
      <c r="BZ639" s="518" t="n">
        <v>0</v>
      </c>
      <c r="CA639" s="518" t="n">
        <v>0</v>
      </c>
      <c r="CB639" s="518" t="n">
        <v>0</v>
      </c>
      <c r="CC639" s="518" t="n">
        <v>0</v>
      </c>
      <c r="CD639" s="518" t="n">
        <v>0</v>
      </c>
      <c r="CE639" s="518" t="n">
        <v>0</v>
      </c>
      <c r="CF639" s="518" t="n">
        <v>0</v>
      </c>
      <c r="CG639" s="518" t="n">
        <v>0</v>
      </c>
      <c r="CH639" s="518"/>
      <c r="CI639" s="716"/>
      <c r="CL639" s="48" t="n">
        <v>0</v>
      </c>
      <c r="CM639" s="48" t="n">
        <f aca="false">CL639-V639</f>
        <v>0</v>
      </c>
      <c r="CN639" s="702" t="n">
        <f aca="false">SUM(CO639:DR639)</f>
        <v>0</v>
      </c>
      <c r="CO639" s="703" t="n">
        <v>0</v>
      </c>
      <c r="CP639" s="703"/>
      <c r="CQ639" s="703" t="n">
        <v>0</v>
      </c>
      <c r="CR639" s="703"/>
      <c r="CS639" s="703" t="n">
        <v>0</v>
      </c>
      <c r="CT639" s="703" t="n">
        <v>0</v>
      </c>
      <c r="CU639" s="703"/>
      <c r="CV639" s="703"/>
      <c r="CW639" s="703"/>
      <c r="CX639" s="703" t="n">
        <v>0</v>
      </c>
      <c r="CY639" s="703" t="n">
        <v>0</v>
      </c>
      <c r="CZ639" s="703" t="n">
        <v>0</v>
      </c>
      <c r="DA639" s="703"/>
      <c r="DB639" s="703"/>
      <c r="DC639" s="703"/>
      <c r="DD639" s="703"/>
      <c r="DE639" s="703" t="n">
        <v>0</v>
      </c>
      <c r="DF639" s="703"/>
      <c r="DG639" s="703" t="n">
        <v>0</v>
      </c>
      <c r="DH639" s="703" t="n">
        <v>0</v>
      </c>
      <c r="DI639" s="703" t="n">
        <v>0</v>
      </c>
      <c r="DJ639" s="703" t="n">
        <v>0</v>
      </c>
      <c r="DK639" s="703" t="n">
        <v>0</v>
      </c>
      <c r="DL639" s="703" t="n">
        <v>0</v>
      </c>
      <c r="DM639" s="703"/>
      <c r="DN639" s="703"/>
      <c r="DO639" s="703"/>
      <c r="DP639" s="703"/>
      <c r="DQ639" s="703"/>
      <c r="DR639" s="703"/>
      <c r="DS639" s="704" t="n">
        <f aca="false">CN639-V639</f>
        <v>0</v>
      </c>
      <c r="DT639" s="719" t="s">
        <v>1828</v>
      </c>
      <c r="DU639" s="48"/>
    </row>
    <row r="640" customFormat="false" ht="15" hidden="false" customHeight="true" outlineLevel="0" collapsed="false">
      <c r="A640" s="723" t="n">
        <f aca="false">A639+1</f>
        <v>631</v>
      </c>
      <c r="B640" s="706" t="s">
        <v>1099</v>
      </c>
      <c r="C640" s="706" t="s">
        <v>529</v>
      </c>
      <c r="D640" s="706" t="s">
        <v>514</v>
      </c>
      <c r="E640" s="243" t="n">
        <f aca="false">COUNTIF($G$10:$G$1856,$G640)</f>
        <v>1</v>
      </c>
      <c r="F640" s="717" t="s">
        <v>2117</v>
      </c>
      <c r="G640" s="717" t="s">
        <v>2117</v>
      </c>
      <c r="H640" s="707" t="s">
        <v>2118</v>
      </c>
      <c r="I640" s="708" t="s">
        <v>1005</v>
      </c>
      <c r="J640" s="707" t="s">
        <v>406</v>
      </c>
      <c r="K640" s="709" t="s">
        <v>369</v>
      </c>
      <c r="L640" s="707" t="s">
        <v>405</v>
      </c>
      <c r="M640" s="708" t="s">
        <v>1006</v>
      </c>
      <c r="N640" s="710" t="s">
        <v>934</v>
      </c>
      <c r="O640" s="512" t="n">
        <v>2</v>
      </c>
      <c r="P640" s="512" t="n">
        <v>1</v>
      </c>
      <c r="Q640" s="711" t="n">
        <v>0.00054</v>
      </c>
      <c r="R640" s="712"/>
      <c r="S640" s="715" t="n">
        <v>2.12</v>
      </c>
      <c r="T640" s="714" t="n">
        <v>2.12</v>
      </c>
      <c r="U640" s="715"/>
      <c r="V640" s="262" t="n">
        <f aca="false">SUM(W640:CI640)</f>
        <v>0</v>
      </c>
      <c r="W640" s="243" t="n">
        <v>0</v>
      </c>
      <c r="X640" s="243" t="n">
        <v>0</v>
      </c>
      <c r="Y640" s="243" t="n">
        <v>0</v>
      </c>
      <c r="Z640" s="243" t="n">
        <v>0</v>
      </c>
      <c r="AA640" s="243" t="n">
        <v>0</v>
      </c>
      <c r="AB640" s="243" t="n">
        <v>0</v>
      </c>
      <c r="AC640" s="243" t="n">
        <v>0</v>
      </c>
      <c r="AD640" s="243" t="n">
        <v>0</v>
      </c>
      <c r="AE640" s="243" t="n">
        <v>0</v>
      </c>
      <c r="AF640" s="243" t="n">
        <v>0</v>
      </c>
      <c r="AG640" s="243" t="n">
        <v>0</v>
      </c>
      <c r="AH640" s="518" t="n">
        <v>0</v>
      </c>
      <c r="AI640" s="243" t="n">
        <v>0</v>
      </c>
      <c r="AJ640" s="243" t="n">
        <v>0</v>
      </c>
      <c r="AK640" s="518" t="n">
        <v>0</v>
      </c>
      <c r="AL640" s="518" t="n">
        <v>0</v>
      </c>
      <c r="AM640" s="518" t="n">
        <v>0</v>
      </c>
      <c r="AN640" s="518" t="n">
        <v>0</v>
      </c>
      <c r="AO640" s="518" t="n">
        <v>0</v>
      </c>
      <c r="AP640" s="518" t="n">
        <v>0</v>
      </c>
      <c r="AQ640" s="518" t="n">
        <v>0</v>
      </c>
      <c r="AR640" s="518" t="n">
        <v>0</v>
      </c>
      <c r="AS640" s="518" t="n">
        <v>0</v>
      </c>
      <c r="AT640" s="518" t="n">
        <v>0</v>
      </c>
      <c r="AU640" s="518" t="n">
        <v>0</v>
      </c>
      <c r="AV640" s="518" t="n">
        <v>0</v>
      </c>
      <c r="AW640" s="518" t="n">
        <v>0</v>
      </c>
      <c r="AX640" s="518" t="n">
        <v>0</v>
      </c>
      <c r="AY640" s="518" t="n">
        <v>0</v>
      </c>
      <c r="AZ640" s="518" t="n">
        <v>0</v>
      </c>
      <c r="BA640" s="518" t="n">
        <v>0</v>
      </c>
      <c r="BB640" s="518" t="n">
        <v>0</v>
      </c>
      <c r="BC640" s="518" t="n">
        <v>0</v>
      </c>
      <c r="BD640" s="518" t="n">
        <v>0</v>
      </c>
      <c r="BE640" s="518" t="n">
        <v>0</v>
      </c>
      <c r="BF640" s="518" t="n">
        <v>0</v>
      </c>
      <c r="BG640" s="518" t="n">
        <v>0</v>
      </c>
      <c r="BH640" s="518" t="n">
        <v>0</v>
      </c>
      <c r="BI640" s="518" t="n">
        <v>0</v>
      </c>
      <c r="BJ640" s="518"/>
      <c r="BK640" s="518"/>
      <c r="BL640" s="518" t="n">
        <v>0</v>
      </c>
      <c r="BM640" s="518"/>
      <c r="BN640" s="518"/>
      <c r="BO640" s="518"/>
      <c r="BP640" s="518"/>
      <c r="BQ640" s="518"/>
      <c r="BR640" s="518"/>
      <c r="BS640" s="518"/>
      <c r="BT640" s="518"/>
      <c r="BU640" s="518"/>
      <c r="BV640" s="518" t="n">
        <v>0</v>
      </c>
      <c r="BW640" s="518" t="n">
        <v>0</v>
      </c>
      <c r="BX640" s="518" t="n">
        <v>0</v>
      </c>
      <c r="BY640" s="518" t="n">
        <v>0</v>
      </c>
      <c r="BZ640" s="518" t="n">
        <v>0</v>
      </c>
      <c r="CA640" s="518" t="n">
        <v>0</v>
      </c>
      <c r="CB640" s="518" t="n">
        <v>0</v>
      </c>
      <c r="CC640" s="518" t="n">
        <v>0</v>
      </c>
      <c r="CD640" s="518" t="n">
        <v>0</v>
      </c>
      <c r="CE640" s="518" t="n">
        <v>0</v>
      </c>
      <c r="CF640" s="518" t="n">
        <v>0</v>
      </c>
      <c r="CG640" s="518" t="n">
        <v>0</v>
      </c>
      <c r="CH640" s="518"/>
      <c r="CI640" s="716"/>
      <c r="CL640" s="48" t="n">
        <v>0</v>
      </c>
      <c r="CM640" s="48" t="n">
        <f aca="false">CL640-V640</f>
        <v>0</v>
      </c>
      <c r="CN640" s="702" t="n">
        <f aca="false">SUM(CO640:DR640)</f>
        <v>0</v>
      </c>
      <c r="CO640" s="703" t="n">
        <v>0</v>
      </c>
      <c r="CP640" s="703"/>
      <c r="CQ640" s="703" t="n">
        <v>0</v>
      </c>
      <c r="CR640" s="703"/>
      <c r="CS640" s="703" t="n">
        <v>0</v>
      </c>
      <c r="CT640" s="703" t="n">
        <v>0</v>
      </c>
      <c r="CU640" s="703"/>
      <c r="CV640" s="703"/>
      <c r="CW640" s="703"/>
      <c r="CX640" s="703" t="n">
        <v>0</v>
      </c>
      <c r="CY640" s="703" t="n">
        <v>0</v>
      </c>
      <c r="CZ640" s="703" t="n">
        <v>0</v>
      </c>
      <c r="DA640" s="703"/>
      <c r="DB640" s="703"/>
      <c r="DC640" s="703"/>
      <c r="DD640" s="703"/>
      <c r="DE640" s="703" t="n">
        <v>0</v>
      </c>
      <c r="DF640" s="703"/>
      <c r="DG640" s="703" t="n">
        <v>0</v>
      </c>
      <c r="DH640" s="703" t="n">
        <v>0</v>
      </c>
      <c r="DI640" s="703" t="n">
        <v>0</v>
      </c>
      <c r="DJ640" s="703" t="n">
        <v>0</v>
      </c>
      <c r="DK640" s="703" t="n">
        <v>0</v>
      </c>
      <c r="DL640" s="703" t="n">
        <v>0</v>
      </c>
      <c r="DM640" s="703"/>
      <c r="DN640" s="703"/>
      <c r="DO640" s="703"/>
      <c r="DP640" s="703"/>
      <c r="DQ640" s="703"/>
      <c r="DR640" s="703"/>
      <c r="DS640" s="704" t="n">
        <f aca="false">CN640-V640</f>
        <v>0</v>
      </c>
      <c r="DT640" s="719" t="s">
        <v>1828</v>
      </c>
      <c r="DU640" s="48"/>
    </row>
    <row r="641" customFormat="false" ht="15" hidden="false" customHeight="true" outlineLevel="0" collapsed="false">
      <c r="A641" s="723" t="n">
        <f aca="false">A640+1</f>
        <v>632</v>
      </c>
      <c r="B641" s="706" t="s">
        <v>1099</v>
      </c>
      <c r="C641" s="706" t="s">
        <v>529</v>
      </c>
      <c r="D641" s="706" t="s">
        <v>514</v>
      </c>
      <c r="E641" s="243" t="n">
        <f aca="false">COUNTIF($G$10:$G$1856,$G641)</f>
        <v>1</v>
      </c>
      <c r="F641" s="717" t="s">
        <v>2119</v>
      </c>
      <c r="G641" s="717" t="s">
        <v>2119</v>
      </c>
      <c r="H641" s="707" t="s">
        <v>2120</v>
      </c>
      <c r="I641" s="708" t="s">
        <v>1009</v>
      </c>
      <c r="J641" s="707" t="s">
        <v>406</v>
      </c>
      <c r="K641" s="709" t="s">
        <v>369</v>
      </c>
      <c r="L641" s="707" t="s">
        <v>405</v>
      </c>
      <c r="M641" s="708" t="s">
        <v>1010</v>
      </c>
      <c r="N641" s="710" t="s">
        <v>934</v>
      </c>
      <c r="O641" s="512" t="n">
        <v>2</v>
      </c>
      <c r="P641" s="512" t="n">
        <v>1</v>
      </c>
      <c r="Q641" s="711" t="n">
        <v>0.00054</v>
      </c>
      <c r="R641" s="712"/>
      <c r="S641" s="715" t="n">
        <v>2.12</v>
      </c>
      <c r="T641" s="714" t="n">
        <v>2.12</v>
      </c>
      <c r="U641" s="715"/>
      <c r="V641" s="262" t="n">
        <f aca="false">SUM(W641:CI641)</f>
        <v>0</v>
      </c>
      <c r="W641" s="243" t="n">
        <v>0</v>
      </c>
      <c r="X641" s="243" t="n">
        <v>0</v>
      </c>
      <c r="Y641" s="243" t="n">
        <v>0</v>
      </c>
      <c r="Z641" s="243" t="n">
        <v>0</v>
      </c>
      <c r="AA641" s="243" t="n">
        <v>0</v>
      </c>
      <c r="AB641" s="243" t="n">
        <v>0</v>
      </c>
      <c r="AC641" s="243" t="n">
        <v>0</v>
      </c>
      <c r="AD641" s="243" t="n">
        <v>0</v>
      </c>
      <c r="AE641" s="243" t="n">
        <v>0</v>
      </c>
      <c r="AF641" s="243" t="n">
        <v>0</v>
      </c>
      <c r="AG641" s="243" t="n">
        <v>0</v>
      </c>
      <c r="AH641" s="518" t="n">
        <v>0</v>
      </c>
      <c r="AI641" s="243" t="n">
        <v>0</v>
      </c>
      <c r="AJ641" s="243" t="n">
        <v>0</v>
      </c>
      <c r="AK641" s="518" t="n">
        <v>0</v>
      </c>
      <c r="AL641" s="518" t="n">
        <v>0</v>
      </c>
      <c r="AM641" s="518" t="n">
        <v>0</v>
      </c>
      <c r="AN641" s="518" t="n">
        <v>0</v>
      </c>
      <c r="AO641" s="518" t="n">
        <v>0</v>
      </c>
      <c r="AP641" s="518" t="n">
        <v>0</v>
      </c>
      <c r="AQ641" s="518" t="n">
        <v>0</v>
      </c>
      <c r="AR641" s="518" t="n">
        <v>0</v>
      </c>
      <c r="AS641" s="518" t="n">
        <v>0</v>
      </c>
      <c r="AT641" s="518" t="n">
        <v>0</v>
      </c>
      <c r="AU641" s="518" t="n">
        <v>0</v>
      </c>
      <c r="AV641" s="518" t="n">
        <v>0</v>
      </c>
      <c r="AW641" s="518" t="n">
        <v>0</v>
      </c>
      <c r="AX641" s="518" t="n">
        <v>0</v>
      </c>
      <c r="AY641" s="518" t="n">
        <v>0</v>
      </c>
      <c r="AZ641" s="518" t="n">
        <v>0</v>
      </c>
      <c r="BA641" s="518" t="n">
        <v>0</v>
      </c>
      <c r="BB641" s="518" t="n">
        <v>0</v>
      </c>
      <c r="BC641" s="518" t="n">
        <v>0</v>
      </c>
      <c r="BD641" s="518" t="n">
        <v>0</v>
      </c>
      <c r="BE641" s="518" t="n">
        <v>0</v>
      </c>
      <c r="BF641" s="518" t="n">
        <v>0</v>
      </c>
      <c r="BG641" s="518" t="n">
        <v>0</v>
      </c>
      <c r="BH641" s="518" t="n">
        <v>0</v>
      </c>
      <c r="BI641" s="518" t="n">
        <v>0</v>
      </c>
      <c r="BJ641" s="518"/>
      <c r="BK641" s="518"/>
      <c r="BL641" s="518" t="n">
        <v>0</v>
      </c>
      <c r="BM641" s="518"/>
      <c r="BN641" s="518"/>
      <c r="BO641" s="518"/>
      <c r="BP641" s="518"/>
      <c r="BQ641" s="518"/>
      <c r="BR641" s="518"/>
      <c r="BS641" s="518"/>
      <c r="BT641" s="518"/>
      <c r="BU641" s="518"/>
      <c r="BV641" s="518" t="n">
        <v>0</v>
      </c>
      <c r="BW641" s="518" t="n">
        <v>0</v>
      </c>
      <c r="BX641" s="518" t="n">
        <v>0</v>
      </c>
      <c r="BY641" s="518" t="n">
        <v>0</v>
      </c>
      <c r="BZ641" s="518" t="n">
        <v>0</v>
      </c>
      <c r="CA641" s="518" t="n">
        <v>0</v>
      </c>
      <c r="CB641" s="518" t="n">
        <v>0</v>
      </c>
      <c r="CC641" s="518" t="n">
        <v>0</v>
      </c>
      <c r="CD641" s="518" t="n">
        <v>0</v>
      </c>
      <c r="CE641" s="518" t="n">
        <v>0</v>
      </c>
      <c r="CF641" s="518" t="n">
        <v>0</v>
      </c>
      <c r="CG641" s="518" t="n">
        <v>0</v>
      </c>
      <c r="CH641" s="518"/>
      <c r="CI641" s="716"/>
      <c r="CL641" s="48" t="n">
        <v>0</v>
      </c>
      <c r="CM641" s="48" t="n">
        <f aca="false">CL641-V641</f>
        <v>0</v>
      </c>
      <c r="CN641" s="702" t="n">
        <f aca="false">SUM(CO641:DR641)</f>
        <v>0</v>
      </c>
      <c r="CO641" s="703" t="n">
        <v>0</v>
      </c>
      <c r="CP641" s="703"/>
      <c r="CQ641" s="703" t="n">
        <v>0</v>
      </c>
      <c r="CR641" s="703"/>
      <c r="CS641" s="703" t="n">
        <v>0</v>
      </c>
      <c r="CT641" s="703" t="n">
        <v>0</v>
      </c>
      <c r="CU641" s="703"/>
      <c r="CV641" s="703"/>
      <c r="CW641" s="703"/>
      <c r="CX641" s="703" t="n">
        <v>0</v>
      </c>
      <c r="CY641" s="703" t="n">
        <v>0</v>
      </c>
      <c r="CZ641" s="703" t="n">
        <v>0</v>
      </c>
      <c r="DA641" s="703"/>
      <c r="DB641" s="703"/>
      <c r="DC641" s="703"/>
      <c r="DD641" s="703"/>
      <c r="DE641" s="703" t="n">
        <v>0</v>
      </c>
      <c r="DF641" s="703"/>
      <c r="DG641" s="703" t="n">
        <v>0</v>
      </c>
      <c r="DH641" s="703" t="n">
        <v>0</v>
      </c>
      <c r="DI641" s="703" t="n">
        <v>0</v>
      </c>
      <c r="DJ641" s="703" t="n">
        <v>0</v>
      </c>
      <c r="DK641" s="703" t="n">
        <v>0</v>
      </c>
      <c r="DL641" s="703" t="n">
        <v>0</v>
      </c>
      <c r="DM641" s="703"/>
      <c r="DN641" s="703"/>
      <c r="DO641" s="703"/>
      <c r="DP641" s="703"/>
      <c r="DQ641" s="703"/>
      <c r="DR641" s="703"/>
      <c r="DS641" s="704" t="n">
        <f aca="false">CN641-V641</f>
        <v>0</v>
      </c>
      <c r="DT641" s="719" t="s">
        <v>1828</v>
      </c>
      <c r="DU641" s="48"/>
    </row>
    <row r="642" customFormat="false" ht="15" hidden="false" customHeight="true" outlineLevel="0" collapsed="false">
      <c r="A642" s="723" t="n">
        <f aca="false">A641+1</f>
        <v>633</v>
      </c>
      <c r="B642" s="706" t="s">
        <v>1099</v>
      </c>
      <c r="C642" s="706" t="s">
        <v>529</v>
      </c>
      <c r="D642" s="706" t="s">
        <v>514</v>
      </c>
      <c r="E642" s="243" t="n">
        <f aca="false">COUNTIF($G$10:$G$1856,$G642)</f>
        <v>1</v>
      </c>
      <c r="F642" s="717" t="s">
        <v>2121</v>
      </c>
      <c r="G642" s="717" t="s">
        <v>2121</v>
      </c>
      <c r="H642" s="707" t="s">
        <v>2122</v>
      </c>
      <c r="I642" s="708" t="s">
        <v>1013</v>
      </c>
      <c r="J642" s="707" t="s">
        <v>406</v>
      </c>
      <c r="K642" s="709" t="s">
        <v>369</v>
      </c>
      <c r="L642" s="707" t="s">
        <v>405</v>
      </c>
      <c r="M642" s="708" t="s">
        <v>1014</v>
      </c>
      <c r="N642" s="710" t="s">
        <v>934</v>
      </c>
      <c r="O642" s="512" t="n">
        <v>2</v>
      </c>
      <c r="P642" s="512" t="n">
        <v>1</v>
      </c>
      <c r="Q642" s="711" t="n">
        <v>0.0006822</v>
      </c>
      <c r="R642" s="712"/>
      <c r="S642" s="715" t="n">
        <v>2.68</v>
      </c>
      <c r="T642" s="714" t="n">
        <v>2.68</v>
      </c>
      <c r="U642" s="715"/>
      <c r="V642" s="262" t="n">
        <f aca="false">SUM(W642:CI642)</f>
        <v>0</v>
      </c>
      <c r="W642" s="243" t="n">
        <v>0</v>
      </c>
      <c r="X642" s="243" t="n">
        <v>0</v>
      </c>
      <c r="Y642" s="243" t="n">
        <v>0</v>
      </c>
      <c r="Z642" s="243" t="n">
        <v>0</v>
      </c>
      <c r="AA642" s="243" t="n">
        <v>0</v>
      </c>
      <c r="AB642" s="243" t="n">
        <v>0</v>
      </c>
      <c r="AC642" s="243" t="n">
        <v>0</v>
      </c>
      <c r="AD642" s="243" t="n">
        <v>0</v>
      </c>
      <c r="AE642" s="243" t="n">
        <v>0</v>
      </c>
      <c r="AF642" s="243" t="n">
        <v>0</v>
      </c>
      <c r="AG642" s="243" t="n">
        <v>0</v>
      </c>
      <c r="AH642" s="518" t="n">
        <v>0</v>
      </c>
      <c r="AI642" s="243" t="n">
        <v>0</v>
      </c>
      <c r="AJ642" s="243" t="n">
        <v>0</v>
      </c>
      <c r="AK642" s="518" t="n">
        <v>0</v>
      </c>
      <c r="AL642" s="518" t="n">
        <v>0</v>
      </c>
      <c r="AM642" s="518" t="n">
        <v>0</v>
      </c>
      <c r="AN642" s="518" t="n">
        <v>0</v>
      </c>
      <c r="AO642" s="518" t="n">
        <v>0</v>
      </c>
      <c r="AP642" s="518" t="n">
        <v>0</v>
      </c>
      <c r="AQ642" s="518" t="n">
        <v>0</v>
      </c>
      <c r="AR642" s="518" t="n">
        <v>0</v>
      </c>
      <c r="AS642" s="518" t="n">
        <v>0</v>
      </c>
      <c r="AT642" s="518" t="n">
        <v>0</v>
      </c>
      <c r="AU642" s="518" t="n">
        <v>0</v>
      </c>
      <c r="AV642" s="518" t="n">
        <v>0</v>
      </c>
      <c r="AW642" s="518" t="n">
        <v>0</v>
      </c>
      <c r="AX642" s="518" t="n">
        <v>0</v>
      </c>
      <c r="AY642" s="518" t="n">
        <v>0</v>
      </c>
      <c r="AZ642" s="518" t="n">
        <v>0</v>
      </c>
      <c r="BA642" s="518" t="n">
        <v>0</v>
      </c>
      <c r="BB642" s="518" t="n">
        <v>0</v>
      </c>
      <c r="BC642" s="518" t="n">
        <v>0</v>
      </c>
      <c r="BD642" s="518" t="n">
        <v>0</v>
      </c>
      <c r="BE642" s="518" t="n">
        <v>0</v>
      </c>
      <c r="BF642" s="518" t="n">
        <v>0</v>
      </c>
      <c r="BG642" s="518" t="n">
        <v>0</v>
      </c>
      <c r="BH642" s="518" t="n">
        <v>0</v>
      </c>
      <c r="BI642" s="518" t="n">
        <v>0</v>
      </c>
      <c r="BJ642" s="518"/>
      <c r="BK642" s="518"/>
      <c r="BL642" s="518" t="n">
        <v>0</v>
      </c>
      <c r="BM642" s="518"/>
      <c r="BN642" s="518"/>
      <c r="BO642" s="518"/>
      <c r="BP642" s="518"/>
      <c r="BQ642" s="518"/>
      <c r="BR642" s="518"/>
      <c r="BS642" s="518"/>
      <c r="BT642" s="518"/>
      <c r="BU642" s="518"/>
      <c r="BV642" s="518" t="n">
        <v>0</v>
      </c>
      <c r="BW642" s="518" t="n">
        <v>0</v>
      </c>
      <c r="BX642" s="518" t="n">
        <v>0</v>
      </c>
      <c r="BY642" s="518" t="n">
        <v>0</v>
      </c>
      <c r="BZ642" s="518" t="n">
        <v>0</v>
      </c>
      <c r="CA642" s="518" t="n">
        <v>0</v>
      </c>
      <c r="CB642" s="518" t="n">
        <v>0</v>
      </c>
      <c r="CC642" s="518" t="n">
        <v>0</v>
      </c>
      <c r="CD642" s="518" t="n">
        <v>0</v>
      </c>
      <c r="CE642" s="518" t="n">
        <v>0</v>
      </c>
      <c r="CF642" s="518" t="n">
        <v>0</v>
      </c>
      <c r="CG642" s="518" t="n">
        <v>0</v>
      </c>
      <c r="CH642" s="518"/>
      <c r="CI642" s="716"/>
      <c r="CL642" s="48" t="n">
        <v>0</v>
      </c>
      <c r="CM642" s="48" t="n">
        <f aca="false">CL642-V642</f>
        <v>0</v>
      </c>
      <c r="CN642" s="702" t="n">
        <f aca="false">SUM(CO642:DR642)</f>
        <v>0</v>
      </c>
      <c r="CO642" s="703" t="n">
        <v>0</v>
      </c>
      <c r="CP642" s="703"/>
      <c r="CQ642" s="703" t="n">
        <v>0</v>
      </c>
      <c r="CR642" s="703"/>
      <c r="CS642" s="703" t="n">
        <v>0</v>
      </c>
      <c r="CT642" s="703" t="n">
        <v>0</v>
      </c>
      <c r="CU642" s="703"/>
      <c r="CV642" s="703"/>
      <c r="CW642" s="703"/>
      <c r="CX642" s="703" t="n">
        <v>0</v>
      </c>
      <c r="CY642" s="703" t="n">
        <v>0</v>
      </c>
      <c r="CZ642" s="703" t="n">
        <v>0</v>
      </c>
      <c r="DA642" s="703"/>
      <c r="DB642" s="703"/>
      <c r="DC642" s="703"/>
      <c r="DD642" s="703"/>
      <c r="DE642" s="703" t="n">
        <v>0</v>
      </c>
      <c r="DF642" s="703"/>
      <c r="DG642" s="703" t="n">
        <v>0</v>
      </c>
      <c r="DH642" s="703" t="n">
        <v>0</v>
      </c>
      <c r="DI642" s="703" t="n">
        <v>0</v>
      </c>
      <c r="DJ642" s="703" t="n">
        <v>0</v>
      </c>
      <c r="DK642" s="703" t="n">
        <v>0</v>
      </c>
      <c r="DL642" s="703" t="n">
        <v>0</v>
      </c>
      <c r="DM642" s="703"/>
      <c r="DN642" s="703"/>
      <c r="DO642" s="703"/>
      <c r="DP642" s="703"/>
      <c r="DQ642" s="703"/>
      <c r="DR642" s="703"/>
      <c r="DS642" s="704" t="n">
        <f aca="false">CN642-V642</f>
        <v>0</v>
      </c>
      <c r="DT642" s="719" t="s">
        <v>1828</v>
      </c>
      <c r="DU642" s="48"/>
    </row>
    <row r="643" customFormat="false" ht="15" hidden="false" customHeight="true" outlineLevel="0" collapsed="false">
      <c r="A643" s="723" t="n">
        <f aca="false">A642+1</f>
        <v>634</v>
      </c>
      <c r="B643" s="706" t="s">
        <v>1099</v>
      </c>
      <c r="C643" s="706" t="s">
        <v>529</v>
      </c>
      <c r="D643" s="706" t="s">
        <v>514</v>
      </c>
      <c r="E643" s="243" t="n">
        <f aca="false">COUNTIF($G$10:$G$1856,$G643)</f>
        <v>1</v>
      </c>
      <c r="F643" s="717" t="s">
        <v>2123</v>
      </c>
      <c r="G643" s="717" t="s">
        <v>2123</v>
      </c>
      <c r="H643" s="707" t="s">
        <v>2124</v>
      </c>
      <c r="I643" s="708" t="s">
        <v>1094</v>
      </c>
      <c r="J643" s="707" t="s">
        <v>406</v>
      </c>
      <c r="K643" s="709" t="s">
        <v>369</v>
      </c>
      <c r="L643" s="707" t="s">
        <v>405</v>
      </c>
      <c r="M643" s="708" t="s">
        <v>1241</v>
      </c>
      <c r="N643" s="710" t="s">
        <v>934</v>
      </c>
      <c r="O643" s="512" t="n">
        <v>2</v>
      </c>
      <c r="P643" s="512" t="n">
        <v>1</v>
      </c>
      <c r="Q643" s="711" t="n">
        <v>0.000341931</v>
      </c>
      <c r="R643" s="712"/>
      <c r="S643" s="715" t="n">
        <v>1.34</v>
      </c>
      <c r="T643" s="714" t="n">
        <v>1.34</v>
      </c>
      <c r="U643" s="715"/>
      <c r="V643" s="262" t="n">
        <f aca="false">SUM(W643:CI643)</f>
        <v>0</v>
      </c>
      <c r="W643" s="243" t="n">
        <v>0</v>
      </c>
      <c r="X643" s="243" t="n">
        <v>0</v>
      </c>
      <c r="Y643" s="243" t="n">
        <v>0</v>
      </c>
      <c r="Z643" s="243" t="n">
        <v>0</v>
      </c>
      <c r="AA643" s="243" t="n">
        <v>0</v>
      </c>
      <c r="AB643" s="243" t="n">
        <v>0</v>
      </c>
      <c r="AC643" s="243" t="n">
        <v>0</v>
      </c>
      <c r="AD643" s="243" t="n">
        <v>0</v>
      </c>
      <c r="AE643" s="243" t="n">
        <v>0</v>
      </c>
      <c r="AF643" s="243" t="n">
        <v>0</v>
      </c>
      <c r="AG643" s="243" t="n">
        <v>0</v>
      </c>
      <c r="AH643" s="518" t="n">
        <v>0</v>
      </c>
      <c r="AI643" s="243" t="n">
        <v>0</v>
      </c>
      <c r="AJ643" s="243" t="n">
        <v>0</v>
      </c>
      <c r="AK643" s="518" t="n">
        <v>0</v>
      </c>
      <c r="AL643" s="518" t="n">
        <v>0</v>
      </c>
      <c r="AM643" s="518" t="n">
        <v>0</v>
      </c>
      <c r="AN643" s="518" t="n">
        <v>0</v>
      </c>
      <c r="AO643" s="518" t="n">
        <v>0</v>
      </c>
      <c r="AP643" s="518" t="n">
        <v>0</v>
      </c>
      <c r="AQ643" s="518" t="n">
        <v>0</v>
      </c>
      <c r="AR643" s="518" t="n">
        <v>0</v>
      </c>
      <c r="AS643" s="518" t="n">
        <v>0</v>
      </c>
      <c r="AT643" s="518" t="n">
        <v>0</v>
      </c>
      <c r="AU643" s="518" t="n">
        <v>0</v>
      </c>
      <c r="AV643" s="518" t="n">
        <v>0</v>
      </c>
      <c r="AW643" s="518" t="n">
        <v>0</v>
      </c>
      <c r="AX643" s="518" t="n">
        <v>0</v>
      </c>
      <c r="AY643" s="518" t="n">
        <v>0</v>
      </c>
      <c r="AZ643" s="518" t="n">
        <v>0</v>
      </c>
      <c r="BA643" s="518" t="n">
        <v>0</v>
      </c>
      <c r="BB643" s="518" t="n">
        <v>0</v>
      </c>
      <c r="BC643" s="518" t="n">
        <v>0</v>
      </c>
      <c r="BD643" s="518" t="n">
        <v>0</v>
      </c>
      <c r="BE643" s="518" t="n">
        <v>0</v>
      </c>
      <c r="BF643" s="518" t="n">
        <v>0</v>
      </c>
      <c r="BG643" s="518" t="n">
        <v>0</v>
      </c>
      <c r="BH643" s="518" t="n">
        <v>0</v>
      </c>
      <c r="BI643" s="518" t="n">
        <v>0</v>
      </c>
      <c r="BJ643" s="518"/>
      <c r="BK643" s="518"/>
      <c r="BL643" s="518" t="n">
        <v>0</v>
      </c>
      <c r="BM643" s="518"/>
      <c r="BN643" s="518"/>
      <c r="BO643" s="518"/>
      <c r="BP643" s="518"/>
      <c r="BQ643" s="518"/>
      <c r="BR643" s="518"/>
      <c r="BS643" s="518"/>
      <c r="BT643" s="518"/>
      <c r="BU643" s="518"/>
      <c r="BV643" s="518" t="n">
        <v>0</v>
      </c>
      <c r="BW643" s="518" t="n">
        <v>0</v>
      </c>
      <c r="BX643" s="518" t="n">
        <v>0</v>
      </c>
      <c r="BY643" s="518" t="n">
        <v>0</v>
      </c>
      <c r="BZ643" s="518" t="n">
        <v>0</v>
      </c>
      <c r="CA643" s="518" t="n">
        <v>0</v>
      </c>
      <c r="CB643" s="518" t="n">
        <v>0</v>
      </c>
      <c r="CC643" s="518" t="n">
        <v>0</v>
      </c>
      <c r="CD643" s="518" t="n">
        <v>0</v>
      </c>
      <c r="CE643" s="518" t="n">
        <v>0</v>
      </c>
      <c r="CF643" s="518" t="n">
        <v>0</v>
      </c>
      <c r="CG643" s="518" t="n">
        <v>0</v>
      </c>
      <c r="CH643" s="518"/>
      <c r="CI643" s="716"/>
      <c r="CL643" s="48" t="n">
        <v>0</v>
      </c>
      <c r="CM643" s="48" t="n">
        <f aca="false">CL643-V643</f>
        <v>0</v>
      </c>
      <c r="CN643" s="702" t="n">
        <f aca="false">SUM(CO643:DR643)</f>
        <v>0</v>
      </c>
      <c r="CO643" s="703" t="n">
        <v>0</v>
      </c>
      <c r="CP643" s="703"/>
      <c r="CQ643" s="703" t="n">
        <v>0</v>
      </c>
      <c r="CR643" s="703"/>
      <c r="CS643" s="703" t="n">
        <v>0</v>
      </c>
      <c r="CT643" s="703" t="n">
        <v>0</v>
      </c>
      <c r="CU643" s="703"/>
      <c r="CV643" s="703"/>
      <c r="CW643" s="703"/>
      <c r="CX643" s="703" t="n">
        <v>0</v>
      </c>
      <c r="CY643" s="703" t="n">
        <v>0</v>
      </c>
      <c r="CZ643" s="703" t="n">
        <v>0</v>
      </c>
      <c r="DA643" s="703"/>
      <c r="DB643" s="703"/>
      <c r="DC643" s="703"/>
      <c r="DD643" s="703"/>
      <c r="DE643" s="703" t="n">
        <v>0</v>
      </c>
      <c r="DF643" s="703"/>
      <c r="DG643" s="703" t="n">
        <v>0</v>
      </c>
      <c r="DH643" s="703" t="n">
        <v>0</v>
      </c>
      <c r="DI643" s="703" t="n">
        <v>0</v>
      </c>
      <c r="DJ643" s="703" t="n">
        <v>0</v>
      </c>
      <c r="DK643" s="703" t="n">
        <v>0</v>
      </c>
      <c r="DL643" s="703" t="n">
        <v>0</v>
      </c>
      <c r="DM643" s="703"/>
      <c r="DN643" s="703"/>
      <c r="DO643" s="703"/>
      <c r="DP643" s="703"/>
      <c r="DQ643" s="703"/>
      <c r="DR643" s="703"/>
      <c r="DS643" s="704" t="n">
        <f aca="false">CN643-V643</f>
        <v>0</v>
      </c>
      <c r="DT643" s="719" t="s">
        <v>1828</v>
      </c>
      <c r="DU643" s="48"/>
    </row>
    <row r="644" customFormat="false" ht="15" hidden="false" customHeight="true" outlineLevel="0" collapsed="false">
      <c r="A644" s="705" t="n">
        <f aca="false">A643+1</f>
        <v>635</v>
      </c>
      <c r="B644" s="706" t="s">
        <v>1099</v>
      </c>
      <c r="C644" s="706" t="s">
        <v>30</v>
      </c>
      <c r="D644" s="706" t="s">
        <v>514</v>
      </c>
      <c r="E644" s="243" t="n">
        <f aca="false">COUNTIF($G$10:$G$1856,$G644)</f>
        <v>1</v>
      </c>
      <c r="F644" s="717" t="s">
        <v>2125</v>
      </c>
      <c r="G644" s="717" t="s">
        <v>2125</v>
      </c>
      <c r="H644" s="707" t="s">
        <v>2095</v>
      </c>
      <c r="I644" s="708" t="s">
        <v>932</v>
      </c>
      <c r="J644" s="707" t="s">
        <v>305</v>
      </c>
      <c r="K644" s="709" t="n">
        <v>0</v>
      </c>
      <c r="L644" s="707" t="s">
        <v>304</v>
      </c>
      <c r="M644" s="708" t="s">
        <v>933</v>
      </c>
      <c r="N644" s="710" t="s">
        <v>934</v>
      </c>
      <c r="O644" s="512" t="n">
        <v>1</v>
      </c>
      <c r="P644" s="512" t="n">
        <v>1</v>
      </c>
      <c r="Q644" s="711" t="n">
        <v>0.009161208</v>
      </c>
      <c r="R644" s="712"/>
      <c r="S644" s="715" t="n">
        <v>36.84</v>
      </c>
      <c r="T644" s="714" t="n">
        <v>36.84</v>
      </c>
      <c r="U644" s="715"/>
      <c r="V644" s="262" t="n">
        <f aca="false">SUM(W644:CI644)</f>
        <v>0</v>
      </c>
      <c r="W644" s="243" t="n">
        <v>0</v>
      </c>
      <c r="X644" s="243" t="n">
        <v>0</v>
      </c>
      <c r="Y644" s="243" t="n">
        <v>0</v>
      </c>
      <c r="Z644" s="243" t="n">
        <v>0</v>
      </c>
      <c r="AA644" s="243" t="n">
        <v>0</v>
      </c>
      <c r="AB644" s="243" t="n">
        <v>0</v>
      </c>
      <c r="AC644" s="243" t="n">
        <v>0</v>
      </c>
      <c r="AD644" s="243" t="n">
        <v>0</v>
      </c>
      <c r="AE644" s="243" t="n">
        <v>0</v>
      </c>
      <c r="AF644" s="243" t="n">
        <v>0</v>
      </c>
      <c r="AG644" s="243" t="n">
        <v>0</v>
      </c>
      <c r="AH644" s="518" t="n">
        <v>0</v>
      </c>
      <c r="AI644" s="243" t="n">
        <v>0</v>
      </c>
      <c r="AJ644" s="243" t="n">
        <v>0</v>
      </c>
      <c r="AK644" s="518" t="n">
        <v>0</v>
      </c>
      <c r="AL644" s="518" t="n">
        <v>0</v>
      </c>
      <c r="AM644" s="518" t="n">
        <v>0</v>
      </c>
      <c r="AN644" s="518" t="n">
        <v>0</v>
      </c>
      <c r="AO644" s="518" t="n">
        <v>0</v>
      </c>
      <c r="AP644" s="518" t="n">
        <v>0</v>
      </c>
      <c r="AQ644" s="518" t="n">
        <v>0</v>
      </c>
      <c r="AR644" s="518" t="n">
        <v>0</v>
      </c>
      <c r="AS644" s="518" t="n">
        <v>0</v>
      </c>
      <c r="AT644" s="518" t="n">
        <v>0</v>
      </c>
      <c r="AU644" s="518" t="n">
        <v>0</v>
      </c>
      <c r="AV644" s="518" t="n">
        <v>0</v>
      </c>
      <c r="AW644" s="518" t="n">
        <v>0</v>
      </c>
      <c r="AX644" s="518" t="n">
        <v>0</v>
      </c>
      <c r="AY644" s="518" t="n">
        <v>0</v>
      </c>
      <c r="AZ644" s="518" t="n">
        <v>0</v>
      </c>
      <c r="BA644" s="518" t="n">
        <v>0</v>
      </c>
      <c r="BB644" s="518" t="n">
        <v>0</v>
      </c>
      <c r="BC644" s="518" t="n">
        <v>0</v>
      </c>
      <c r="BD644" s="518" t="n">
        <v>0</v>
      </c>
      <c r="BE644" s="518" t="n">
        <v>0</v>
      </c>
      <c r="BF644" s="518" t="n">
        <v>0</v>
      </c>
      <c r="BG644" s="518" t="n">
        <v>0</v>
      </c>
      <c r="BH644" s="518" t="n">
        <v>0</v>
      </c>
      <c r="BI644" s="518" t="n">
        <v>0</v>
      </c>
      <c r="BJ644" s="518"/>
      <c r="BK644" s="518"/>
      <c r="BL644" s="518" t="n">
        <v>0</v>
      </c>
      <c r="BM644" s="518"/>
      <c r="BN644" s="518"/>
      <c r="BO644" s="518"/>
      <c r="BP644" s="518"/>
      <c r="BQ644" s="518"/>
      <c r="BR644" s="518"/>
      <c r="BS644" s="518"/>
      <c r="BT644" s="518"/>
      <c r="BU644" s="518"/>
      <c r="BV644" s="518" t="n">
        <v>0</v>
      </c>
      <c r="BW644" s="518" t="n">
        <v>0</v>
      </c>
      <c r="BX644" s="518" t="n">
        <v>0</v>
      </c>
      <c r="BY644" s="518" t="n">
        <v>0</v>
      </c>
      <c r="BZ644" s="518" t="n">
        <v>0</v>
      </c>
      <c r="CA644" s="518" t="n">
        <v>0</v>
      </c>
      <c r="CB644" s="518" t="n">
        <v>0</v>
      </c>
      <c r="CC644" s="518" t="n">
        <v>0</v>
      </c>
      <c r="CD644" s="518" t="n">
        <v>0</v>
      </c>
      <c r="CE644" s="518" t="n">
        <v>0</v>
      </c>
      <c r="CF644" s="518" t="n">
        <v>0</v>
      </c>
      <c r="CG644" s="518" t="n">
        <v>0</v>
      </c>
      <c r="CH644" s="518"/>
      <c r="CI644" s="716"/>
      <c r="CL644" s="48" t="n">
        <v>0</v>
      </c>
      <c r="CM644" s="48" t="n">
        <f aca="false">CL644-V644</f>
        <v>0</v>
      </c>
      <c r="CN644" s="702" t="n">
        <f aca="false">SUM(CO644:DR644)</f>
        <v>0</v>
      </c>
      <c r="CO644" s="703" t="n">
        <v>0</v>
      </c>
      <c r="CP644" s="703"/>
      <c r="CQ644" s="703" t="n">
        <v>0</v>
      </c>
      <c r="CR644" s="703"/>
      <c r="CS644" s="703" t="n">
        <v>0</v>
      </c>
      <c r="CT644" s="703" t="n">
        <v>0</v>
      </c>
      <c r="CU644" s="703"/>
      <c r="CV644" s="703"/>
      <c r="CW644" s="703"/>
      <c r="CX644" s="703" t="n">
        <v>0</v>
      </c>
      <c r="CY644" s="703" t="n">
        <v>0</v>
      </c>
      <c r="CZ644" s="703" t="n">
        <v>0</v>
      </c>
      <c r="DA644" s="703"/>
      <c r="DB644" s="703"/>
      <c r="DC644" s="703"/>
      <c r="DD644" s="703"/>
      <c r="DE644" s="703" t="n">
        <v>0</v>
      </c>
      <c r="DF644" s="703"/>
      <c r="DG644" s="703" t="n">
        <v>0</v>
      </c>
      <c r="DH644" s="703" t="n">
        <v>0</v>
      </c>
      <c r="DI644" s="703" t="n">
        <v>0</v>
      </c>
      <c r="DJ644" s="703" t="n">
        <v>0</v>
      </c>
      <c r="DK644" s="703" t="n">
        <v>0</v>
      </c>
      <c r="DL644" s="703" t="n">
        <v>0</v>
      </c>
      <c r="DM644" s="703"/>
      <c r="DN644" s="703"/>
      <c r="DO644" s="703"/>
      <c r="DP644" s="703"/>
      <c r="DQ644" s="703"/>
      <c r="DR644" s="703"/>
      <c r="DS644" s="704" t="n">
        <f aca="false">CN644-V644</f>
        <v>0</v>
      </c>
      <c r="DT644" s="719" t="s">
        <v>1828</v>
      </c>
      <c r="DU644" s="48"/>
    </row>
    <row r="645" customFormat="false" ht="15" hidden="false" customHeight="true" outlineLevel="0" collapsed="false">
      <c r="A645" s="705" t="n">
        <f aca="false">A644+1</f>
        <v>636</v>
      </c>
      <c r="B645" s="706" t="s">
        <v>1099</v>
      </c>
      <c r="C645" s="706" t="s">
        <v>30</v>
      </c>
      <c r="D645" s="706" t="s">
        <v>514</v>
      </c>
      <c r="E645" s="243" t="n">
        <f aca="false">COUNTIF($G$10:$G$1856,$G645)</f>
        <v>1</v>
      </c>
      <c r="F645" s="717" t="s">
        <v>2126</v>
      </c>
      <c r="G645" s="717" t="s">
        <v>2126</v>
      </c>
      <c r="H645" s="707" t="s">
        <v>2097</v>
      </c>
      <c r="I645" s="708" t="s">
        <v>945</v>
      </c>
      <c r="J645" s="707" t="s">
        <v>305</v>
      </c>
      <c r="K645" s="709" t="n">
        <v>0</v>
      </c>
      <c r="L645" s="707" t="s">
        <v>304</v>
      </c>
      <c r="M645" s="708" t="s">
        <v>946</v>
      </c>
      <c r="N645" s="710" t="s">
        <v>934</v>
      </c>
      <c r="O645" s="512" t="n">
        <v>1</v>
      </c>
      <c r="P645" s="512" t="n">
        <v>1</v>
      </c>
      <c r="Q645" s="711" t="n">
        <v>0.008002179</v>
      </c>
      <c r="R645" s="712"/>
      <c r="S645" s="715" t="n">
        <v>32.19</v>
      </c>
      <c r="T645" s="714" t="n">
        <v>32.19</v>
      </c>
      <c r="U645" s="715"/>
      <c r="V645" s="262" t="n">
        <f aca="false">SUM(W645:CI645)</f>
        <v>0</v>
      </c>
      <c r="W645" s="243" t="n">
        <v>0</v>
      </c>
      <c r="X645" s="243" t="n">
        <v>0</v>
      </c>
      <c r="Y645" s="243" t="n">
        <v>0</v>
      </c>
      <c r="Z645" s="243" t="n">
        <v>0</v>
      </c>
      <c r="AA645" s="243" t="n">
        <v>0</v>
      </c>
      <c r="AB645" s="243" t="n">
        <v>0</v>
      </c>
      <c r="AC645" s="243" t="n">
        <v>0</v>
      </c>
      <c r="AD645" s="243" t="n">
        <v>0</v>
      </c>
      <c r="AE645" s="243" t="n">
        <v>0</v>
      </c>
      <c r="AF645" s="243" t="n">
        <v>0</v>
      </c>
      <c r="AG645" s="243" t="n">
        <v>0</v>
      </c>
      <c r="AH645" s="518" t="n">
        <v>0</v>
      </c>
      <c r="AI645" s="243" t="n">
        <v>0</v>
      </c>
      <c r="AJ645" s="243" t="n">
        <v>0</v>
      </c>
      <c r="AK645" s="518" t="n">
        <v>0</v>
      </c>
      <c r="AL645" s="518" t="n">
        <v>0</v>
      </c>
      <c r="AM645" s="518" t="n">
        <v>0</v>
      </c>
      <c r="AN645" s="518" t="n">
        <v>0</v>
      </c>
      <c r="AO645" s="518" t="n">
        <v>0</v>
      </c>
      <c r="AP645" s="518" t="n">
        <v>0</v>
      </c>
      <c r="AQ645" s="518" t="n">
        <v>0</v>
      </c>
      <c r="AR645" s="518" t="n">
        <v>0</v>
      </c>
      <c r="AS645" s="518" t="n">
        <v>0</v>
      </c>
      <c r="AT645" s="518" t="n">
        <v>0</v>
      </c>
      <c r="AU645" s="518" t="n">
        <v>0</v>
      </c>
      <c r="AV645" s="518" t="n">
        <v>0</v>
      </c>
      <c r="AW645" s="518" t="n">
        <v>0</v>
      </c>
      <c r="AX645" s="518" t="n">
        <v>0</v>
      </c>
      <c r="AY645" s="518" t="n">
        <v>0</v>
      </c>
      <c r="AZ645" s="518" t="n">
        <v>0</v>
      </c>
      <c r="BA645" s="518" t="n">
        <v>0</v>
      </c>
      <c r="BB645" s="518" t="n">
        <v>0</v>
      </c>
      <c r="BC645" s="518" t="n">
        <v>0</v>
      </c>
      <c r="BD645" s="518" t="n">
        <v>0</v>
      </c>
      <c r="BE645" s="518" t="n">
        <v>0</v>
      </c>
      <c r="BF645" s="518" t="n">
        <v>0</v>
      </c>
      <c r="BG645" s="518" t="n">
        <v>0</v>
      </c>
      <c r="BH645" s="518" t="n">
        <v>0</v>
      </c>
      <c r="BI645" s="518" t="n">
        <v>0</v>
      </c>
      <c r="BJ645" s="518"/>
      <c r="BK645" s="518"/>
      <c r="BL645" s="518" t="n">
        <v>0</v>
      </c>
      <c r="BM645" s="518"/>
      <c r="BN645" s="518"/>
      <c r="BO645" s="518"/>
      <c r="BP645" s="518"/>
      <c r="BQ645" s="518"/>
      <c r="BR645" s="518"/>
      <c r="BS645" s="518"/>
      <c r="BT645" s="518"/>
      <c r="BU645" s="518"/>
      <c r="BV645" s="518" t="n">
        <v>0</v>
      </c>
      <c r="BW645" s="518" t="n">
        <v>0</v>
      </c>
      <c r="BX645" s="518" t="n">
        <v>0</v>
      </c>
      <c r="BY645" s="518" t="n">
        <v>0</v>
      </c>
      <c r="BZ645" s="518" t="n">
        <v>0</v>
      </c>
      <c r="CA645" s="518" t="n">
        <v>0</v>
      </c>
      <c r="CB645" s="518" t="n">
        <v>0</v>
      </c>
      <c r="CC645" s="518" t="n">
        <v>0</v>
      </c>
      <c r="CD645" s="518" t="n">
        <v>0</v>
      </c>
      <c r="CE645" s="518" t="n">
        <v>0</v>
      </c>
      <c r="CF645" s="518" t="n">
        <v>0</v>
      </c>
      <c r="CG645" s="518" t="n">
        <v>0</v>
      </c>
      <c r="CH645" s="518"/>
      <c r="CI645" s="716"/>
      <c r="CL645" s="48" t="n">
        <v>0</v>
      </c>
      <c r="CM645" s="48" t="n">
        <f aca="false">CL645-V645</f>
        <v>0</v>
      </c>
      <c r="CN645" s="702" t="n">
        <f aca="false">SUM(CO645:DR645)</f>
        <v>0</v>
      </c>
      <c r="CO645" s="703" t="n">
        <v>0</v>
      </c>
      <c r="CP645" s="703"/>
      <c r="CQ645" s="703" t="n">
        <v>0</v>
      </c>
      <c r="CR645" s="703"/>
      <c r="CS645" s="703" t="n">
        <v>0</v>
      </c>
      <c r="CT645" s="703" t="n">
        <v>0</v>
      </c>
      <c r="CU645" s="703"/>
      <c r="CV645" s="703"/>
      <c r="CW645" s="703"/>
      <c r="CX645" s="703" t="n">
        <v>0</v>
      </c>
      <c r="CY645" s="703" t="n">
        <v>0</v>
      </c>
      <c r="CZ645" s="703" t="n">
        <v>0</v>
      </c>
      <c r="DA645" s="703"/>
      <c r="DB645" s="703"/>
      <c r="DC645" s="703"/>
      <c r="DD645" s="703"/>
      <c r="DE645" s="703" t="n">
        <v>0</v>
      </c>
      <c r="DF645" s="703"/>
      <c r="DG645" s="703" t="n">
        <v>0</v>
      </c>
      <c r="DH645" s="703" t="n">
        <v>0</v>
      </c>
      <c r="DI645" s="703" t="n">
        <v>0</v>
      </c>
      <c r="DJ645" s="703" t="n">
        <v>0</v>
      </c>
      <c r="DK645" s="703" t="n">
        <v>0</v>
      </c>
      <c r="DL645" s="703" t="n">
        <v>0</v>
      </c>
      <c r="DM645" s="703"/>
      <c r="DN645" s="703"/>
      <c r="DO645" s="703"/>
      <c r="DP645" s="703"/>
      <c r="DQ645" s="703"/>
      <c r="DR645" s="703"/>
      <c r="DS645" s="704" t="n">
        <f aca="false">CN645-V645</f>
        <v>0</v>
      </c>
      <c r="DT645" s="719" t="s">
        <v>1828</v>
      </c>
      <c r="DU645" s="48"/>
    </row>
    <row r="646" customFormat="false" ht="15" hidden="false" customHeight="true" outlineLevel="0" collapsed="false">
      <c r="A646" s="705" t="n">
        <f aca="false">A645+1</f>
        <v>637</v>
      </c>
      <c r="B646" s="706" t="s">
        <v>1099</v>
      </c>
      <c r="C646" s="706" t="s">
        <v>30</v>
      </c>
      <c r="D646" s="706" t="s">
        <v>514</v>
      </c>
      <c r="E646" s="243" t="n">
        <f aca="false">COUNTIF($G$10:$G$1856,$G646)</f>
        <v>1</v>
      </c>
      <c r="F646" s="717" t="s">
        <v>2127</v>
      </c>
      <c r="G646" s="717" t="s">
        <v>2127</v>
      </c>
      <c r="H646" s="707" t="s">
        <v>2099</v>
      </c>
      <c r="I646" s="708" t="s">
        <v>949</v>
      </c>
      <c r="J646" s="707" t="s">
        <v>305</v>
      </c>
      <c r="K646" s="709" t="n">
        <v>0</v>
      </c>
      <c r="L646" s="707" t="s">
        <v>304</v>
      </c>
      <c r="M646" s="708" t="s">
        <v>950</v>
      </c>
      <c r="N646" s="710" t="s">
        <v>934</v>
      </c>
      <c r="O646" s="512" t="n">
        <v>1</v>
      </c>
      <c r="P646" s="512" t="n">
        <v>1</v>
      </c>
      <c r="Q646" s="711" t="n">
        <v>0.008002179</v>
      </c>
      <c r="R646" s="712"/>
      <c r="S646" s="715" t="n">
        <v>32.19</v>
      </c>
      <c r="T646" s="714" t="n">
        <v>32.19</v>
      </c>
      <c r="U646" s="715"/>
      <c r="V646" s="262" t="n">
        <f aca="false">SUM(W646:CI646)</f>
        <v>0</v>
      </c>
      <c r="W646" s="243" t="n">
        <v>0</v>
      </c>
      <c r="X646" s="243" t="n">
        <v>0</v>
      </c>
      <c r="Y646" s="243" t="n">
        <v>0</v>
      </c>
      <c r="Z646" s="243" t="n">
        <v>0</v>
      </c>
      <c r="AA646" s="243" t="n">
        <v>0</v>
      </c>
      <c r="AB646" s="243" t="n">
        <v>0</v>
      </c>
      <c r="AC646" s="243" t="n">
        <v>0</v>
      </c>
      <c r="AD646" s="243" t="n">
        <v>0</v>
      </c>
      <c r="AE646" s="243" t="n">
        <v>0</v>
      </c>
      <c r="AF646" s="243" t="n">
        <v>0</v>
      </c>
      <c r="AG646" s="243" t="n">
        <v>0</v>
      </c>
      <c r="AH646" s="518" t="n">
        <v>0</v>
      </c>
      <c r="AI646" s="243" t="n">
        <v>0</v>
      </c>
      <c r="AJ646" s="243" t="n">
        <v>0</v>
      </c>
      <c r="AK646" s="518" t="n">
        <v>0</v>
      </c>
      <c r="AL646" s="518" t="n">
        <v>0</v>
      </c>
      <c r="AM646" s="518" t="n">
        <v>0</v>
      </c>
      <c r="AN646" s="518" t="n">
        <v>0</v>
      </c>
      <c r="AO646" s="518" t="n">
        <v>0</v>
      </c>
      <c r="AP646" s="518" t="n">
        <v>0</v>
      </c>
      <c r="AQ646" s="518" t="n">
        <v>0</v>
      </c>
      <c r="AR646" s="518" t="n">
        <v>0</v>
      </c>
      <c r="AS646" s="518" t="n">
        <v>0</v>
      </c>
      <c r="AT646" s="518" t="n">
        <v>0</v>
      </c>
      <c r="AU646" s="518" t="n">
        <v>0</v>
      </c>
      <c r="AV646" s="518" t="n">
        <v>0</v>
      </c>
      <c r="AW646" s="518" t="n">
        <v>0</v>
      </c>
      <c r="AX646" s="518" t="n">
        <v>0</v>
      </c>
      <c r="AY646" s="518" t="n">
        <v>0</v>
      </c>
      <c r="AZ646" s="518" t="n">
        <v>0</v>
      </c>
      <c r="BA646" s="518" t="n">
        <v>0</v>
      </c>
      <c r="BB646" s="518" t="n">
        <v>0</v>
      </c>
      <c r="BC646" s="518" t="n">
        <v>0</v>
      </c>
      <c r="BD646" s="518" t="n">
        <v>0</v>
      </c>
      <c r="BE646" s="518" t="n">
        <v>0</v>
      </c>
      <c r="BF646" s="518" t="n">
        <v>0</v>
      </c>
      <c r="BG646" s="518" t="n">
        <v>0</v>
      </c>
      <c r="BH646" s="518" t="n">
        <v>0</v>
      </c>
      <c r="BI646" s="518" t="n">
        <v>0</v>
      </c>
      <c r="BJ646" s="518"/>
      <c r="BK646" s="518"/>
      <c r="BL646" s="518" t="n">
        <v>0</v>
      </c>
      <c r="BM646" s="518"/>
      <c r="BN646" s="518"/>
      <c r="BO646" s="518"/>
      <c r="BP646" s="518"/>
      <c r="BQ646" s="518"/>
      <c r="BR646" s="518"/>
      <c r="BS646" s="518"/>
      <c r="BT646" s="518"/>
      <c r="BU646" s="518"/>
      <c r="BV646" s="518" t="n">
        <v>0</v>
      </c>
      <c r="BW646" s="518" t="n">
        <v>0</v>
      </c>
      <c r="BX646" s="518" t="n">
        <v>0</v>
      </c>
      <c r="BY646" s="518" t="n">
        <v>0</v>
      </c>
      <c r="BZ646" s="518" t="n">
        <v>0</v>
      </c>
      <c r="CA646" s="518" t="n">
        <v>0</v>
      </c>
      <c r="CB646" s="518" t="n">
        <v>0</v>
      </c>
      <c r="CC646" s="518" t="n">
        <v>0</v>
      </c>
      <c r="CD646" s="518" t="n">
        <v>0</v>
      </c>
      <c r="CE646" s="518" t="n">
        <v>0</v>
      </c>
      <c r="CF646" s="518" t="n">
        <v>0</v>
      </c>
      <c r="CG646" s="518" t="n">
        <v>0</v>
      </c>
      <c r="CH646" s="518"/>
      <c r="CI646" s="716"/>
      <c r="CL646" s="48" t="n">
        <v>0</v>
      </c>
      <c r="CM646" s="48" t="n">
        <f aca="false">CL646-V646</f>
        <v>0</v>
      </c>
      <c r="CN646" s="702" t="n">
        <f aca="false">SUM(CO646:DR646)</f>
        <v>0</v>
      </c>
      <c r="CO646" s="703" t="n">
        <v>0</v>
      </c>
      <c r="CP646" s="703"/>
      <c r="CQ646" s="703" t="n">
        <v>0</v>
      </c>
      <c r="CR646" s="703"/>
      <c r="CS646" s="703" t="n">
        <v>0</v>
      </c>
      <c r="CT646" s="703" t="n">
        <v>0</v>
      </c>
      <c r="CU646" s="703"/>
      <c r="CV646" s="703"/>
      <c r="CW646" s="703"/>
      <c r="CX646" s="703" t="n">
        <v>0</v>
      </c>
      <c r="CY646" s="703" t="n">
        <v>0</v>
      </c>
      <c r="CZ646" s="703" t="n">
        <v>0</v>
      </c>
      <c r="DA646" s="703"/>
      <c r="DB646" s="703"/>
      <c r="DC646" s="703"/>
      <c r="DD646" s="703"/>
      <c r="DE646" s="703" t="n">
        <v>0</v>
      </c>
      <c r="DF646" s="703"/>
      <c r="DG646" s="703" t="n">
        <v>0</v>
      </c>
      <c r="DH646" s="703" t="n">
        <v>0</v>
      </c>
      <c r="DI646" s="703" t="n">
        <v>0</v>
      </c>
      <c r="DJ646" s="703" t="n">
        <v>0</v>
      </c>
      <c r="DK646" s="703" t="n">
        <v>0</v>
      </c>
      <c r="DL646" s="703" t="n">
        <v>0</v>
      </c>
      <c r="DM646" s="703"/>
      <c r="DN646" s="703"/>
      <c r="DO646" s="703"/>
      <c r="DP646" s="703"/>
      <c r="DQ646" s="703"/>
      <c r="DR646" s="703"/>
      <c r="DS646" s="704" t="n">
        <f aca="false">CN646-V646</f>
        <v>0</v>
      </c>
      <c r="DT646" s="719" t="s">
        <v>1828</v>
      </c>
      <c r="DU646" s="48"/>
    </row>
    <row r="647" customFormat="false" ht="15" hidden="false" customHeight="true" outlineLevel="0" collapsed="false">
      <c r="A647" s="705" t="n">
        <f aca="false">A646+1</f>
        <v>638</v>
      </c>
      <c r="B647" s="706" t="s">
        <v>1099</v>
      </c>
      <c r="C647" s="706" t="s">
        <v>30</v>
      </c>
      <c r="D647" s="706" t="s">
        <v>514</v>
      </c>
      <c r="E647" s="243" t="n">
        <f aca="false">COUNTIF($G$10:$G$1856,$G647)</f>
        <v>1</v>
      </c>
      <c r="F647" s="717" t="s">
        <v>2128</v>
      </c>
      <c r="G647" s="717" t="s">
        <v>2128</v>
      </c>
      <c r="H647" s="707" t="s">
        <v>2101</v>
      </c>
      <c r="I647" s="708" t="s">
        <v>1208</v>
      </c>
      <c r="J647" s="707" t="s">
        <v>305</v>
      </c>
      <c r="K647" s="709" t="n">
        <v>0</v>
      </c>
      <c r="L647" s="707" t="s">
        <v>304</v>
      </c>
      <c r="M647" s="708" t="s">
        <v>1209</v>
      </c>
      <c r="N647" s="710" t="s">
        <v>934</v>
      </c>
      <c r="O647" s="512" t="n">
        <v>1</v>
      </c>
      <c r="P647" s="512" t="n">
        <v>1</v>
      </c>
      <c r="Q647" s="711" t="n">
        <v>0.003304728</v>
      </c>
      <c r="R647" s="712"/>
      <c r="S647" s="715" t="n">
        <v>13.29</v>
      </c>
      <c r="T647" s="714" t="n">
        <v>13.29</v>
      </c>
      <c r="U647" s="715"/>
      <c r="V647" s="262" t="n">
        <f aca="false">SUM(W647:CI647)</f>
        <v>0</v>
      </c>
      <c r="W647" s="243" t="n">
        <v>0</v>
      </c>
      <c r="X647" s="243" t="n">
        <v>0</v>
      </c>
      <c r="Y647" s="243" t="n">
        <v>0</v>
      </c>
      <c r="Z647" s="243" t="n">
        <v>0</v>
      </c>
      <c r="AA647" s="243" t="n">
        <v>0</v>
      </c>
      <c r="AB647" s="243" t="n">
        <v>0</v>
      </c>
      <c r="AC647" s="243" t="n">
        <v>0</v>
      </c>
      <c r="AD647" s="243" t="n">
        <v>0</v>
      </c>
      <c r="AE647" s="243" t="n">
        <v>0</v>
      </c>
      <c r="AF647" s="243" t="n">
        <v>0</v>
      </c>
      <c r="AG647" s="243" t="n">
        <v>0</v>
      </c>
      <c r="AH647" s="518" t="n">
        <v>0</v>
      </c>
      <c r="AI647" s="243" t="n">
        <v>0</v>
      </c>
      <c r="AJ647" s="243" t="n">
        <v>0</v>
      </c>
      <c r="AK647" s="518" t="n">
        <v>0</v>
      </c>
      <c r="AL647" s="518" t="n">
        <v>0</v>
      </c>
      <c r="AM647" s="518" t="n">
        <v>0</v>
      </c>
      <c r="AN647" s="518" t="n">
        <v>0</v>
      </c>
      <c r="AO647" s="518" t="n">
        <v>0</v>
      </c>
      <c r="AP647" s="518" t="n">
        <v>0</v>
      </c>
      <c r="AQ647" s="518" t="n">
        <v>0</v>
      </c>
      <c r="AR647" s="518" t="n">
        <v>0</v>
      </c>
      <c r="AS647" s="518" t="n">
        <v>0</v>
      </c>
      <c r="AT647" s="518" t="n">
        <v>0</v>
      </c>
      <c r="AU647" s="518" t="n">
        <v>0</v>
      </c>
      <c r="AV647" s="518" t="n">
        <v>0</v>
      </c>
      <c r="AW647" s="518" t="n">
        <v>0</v>
      </c>
      <c r="AX647" s="518" t="n">
        <v>0</v>
      </c>
      <c r="AY647" s="518" t="n">
        <v>0</v>
      </c>
      <c r="AZ647" s="518" t="n">
        <v>0</v>
      </c>
      <c r="BA647" s="518" t="n">
        <v>0</v>
      </c>
      <c r="BB647" s="518" t="n">
        <v>0</v>
      </c>
      <c r="BC647" s="518" t="n">
        <v>0</v>
      </c>
      <c r="BD647" s="518" t="n">
        <v>0</v>
      </c>
      <c r="BE647" s="518" t="n">
        <v>0</v>
      </c>
      <c r="BF647" s="518" t="n">
        <v>0</v>
      </c>
      <c r="BG647" s="518" t="n">
        <v>0</v>
      </c>
      <c r="BH647" s="518" t="n">
        <v>0</v>
      </c>
      <c r="BI647" s="518" t="n">
        <v>0</v>
      </c>
      <c r="BJ647" s="518"/>
      <c r="BK647" s="518"/>
      <c r="BL647" s="518" t="n">
        <v>0</v>
      </c>
      <c r="BM647" s="518"/>
      <c r="BN647" s="518"/>
      <c r="BO647" s="518"/>
      <c r="BP647" s="518"/>
      <c r="BQ647" s="518"/>
      <c r="BR647" s="518"/>
      <c r="BS647" s="518"/>
      <c r="BT647" s="518"/>
      <c r="BU647" s="518"/>
      <c r="BV647" s="518" t="n">
        <v>0</v>
      </c>
      <c r="BW647" s="518" t="n">
        <v>0</v>
      </c>
      <c r="BX647" s="518" t="n">
        <v>0</v>
      </c>
      <c r="BY647" s="518" t="n">
        <v>0</v>
      </c>
      <c r="BZ647" s="518" t="n">
        <v>0</v>
      </c>
      <c r="CA647" s="518" t="n">
        <v>0</v>
      </c>
      <c r="CB647" s="518" t="n">
        <v>0</v>
      </c>
      <c r="CC647" s="518" t="n">
        <v>0</v>
      </c>
      <c r="CD647" s="518" t="n">
        <v>0</v>
      </c>
      <c r="CE647" s="518" t="n">
        <v>0</v>
      </c>
      <c r="CF647" s="518" t="n">
        <v>0</v>
      </c>
      <c r="CG647" s="518" t="n">
        <v>0</v>
      </c>
      <c r="CH647" s="518"/>
      <c r="CI647" s="716"/>
      <c r="CL647" s="48" t="n">
        <v>0</v>
      </c>
      <c r="CM647" s="48" t="n">
        <f aca="false">CL647-V647</f>
        <v>0</v>
      </c>
      <c r="CN647" s="702" t="n">
        <f aca="false">SUM(CO647:DR647)</f>
        <v>0</v>
      </c>
      <c r="CO647" s="703" t="n">
        <v>0</v>
      </c>
      <c r="CP647" s="703"/>
      <c r="CQ647" s="703" t="n">
        <v>0</v>
      </c>
      <c r="CR647" s="703"/>
      <c r="CS647" s="703" t="n">
        <v>0</v>
      </c>
      <c r="CT647" s="703" t="n">
        <v>0</v>
      </c>
      <c r="CU647" s="703"/>
      <c r="CV647" s="703"/>
      <c r="CW647" s="703"/>
      <c r="CX647" s="703" t="n">
        <v>0</v>
      </c>
      <c r="CY647" s="703" t="n">
        <v>0</v>
      </c>
      <c r="CZ647" s="703" t="n">
        <v>0</v>
      </c>
      <c r="DA647" s="703"/>
      <c r="DB647" s="703"/>
      <c r="DC647" s="703"/>
      <c r="DD647" s="703"/>
      <c r="DE647" s="703" t="n">
        <v>0</v>
      </c>
      <c r="DF647" s="703"/>
      <c r="DG647" s="703" t="n">
        <v>0</v>
      </c>
      <c r="DH647" s="703" t="n">
        <v>0</v>
      </c>
      <c r="DI647" s="703" t="n">
        <v>0</v>
      </c>
      <c r="DJ647" s="703" t="n">
        <v>0</v>
      </c>
      <c r="DK647" s="703" t="n">
        <v>0</v>
      </c>
      <c r="DL647" s="703" t="n">
        <v>0</v>
      </c>
      <c r="DM647" s="703"/>
      <c r="DN647" s="703"/>
      <c r="DO647" s="703"/>
      <c r="DP647" s="703"/>
      <c r="DQ647" s="703"/>
      <c r="DR647" s="703"/>
      <c r="DS647" s="704" t="n">
        <f aca="false">CN647-V647</f>
        <v>0</v>
      </c>
      <c r="DT647" s="719" t="s">
        <v>1828</v>
      </c>
      <c r="DU647" s="48"/>
    </row>
    <row r="648" customFormat="false" ht="15" hidden="false" customHeight="true" outlineLevel="0" collapsed="false">
      <c r="A648" s="705" t="n">
        <f aca="false">A647+1</f>
        <v>639</v>
      </c>
      <c r="B648" s="706" t="s">
        <v>1099</v>
      </c>
      <c r="C648" s="706" t="s">
        <v>30</v>
      </c>
      <c r="D648" s="706" t="s">
        <v>514</v>
      </c>
      <c r="E648" s="243" t="n">
        <f aca="false">COUNTIF($G$10:$G$1856,$G648)</f>
        <v>1</v>
      </c>
      <c r="F648" s="717" t="s">
        <v>2129</v>
      </c>
      <c r="G648" s="717" t="s">
        <v>2129</v>
      </c>
      <c r="H648" s="707" t="s">
        <v>2103</v>
      </c>
      <c r="I648" s="708" t="s">
        <v>1212</v>
      </c>
      <c r="J648" s="707" t="s">
        <v>305</v>
      </c>
      <c r="K648" s="709" t="n">
        <v>0</v>
      </c>
      <c r="L648" s="707" t="s">
        <v>304</v>
      </c>
      <c r="M648" s="708" t="s">
        <v>1213</v>
      </c>
      <c r="N648" s="710" t="s">
        <v>934</v>
      </c>
      <c r="O648" s="512" t="n">
        <v>1</v>
      </c>
      <c r="P648" s="512" t="n">
        <v>1</v>
      </c>
      <c r="Q648" s="711" t="n">
        <v>0.00111195</v>
      </c>
      <c r="R648" s="712"/>
      <c r="S648" s="715" t="n">
        <v>4.48</v>
      </c>
      <c r="T648" s="714" t="n">
        <v>4.48</v>
      </c>
      <c r="U648" s="715"/>
      <c r="V648" s="262" t="n">
        <f aca="false">SUM(W648:CI648)</f>
        <v>0</v>
      </c>
      <c r="W648" s="243" t="n">
        <v>0</v>
      </c>
      <c r="X648" s="243" t="n">
        <v>0</v>
      </c>
      <c r="Y648" s="243" t="n">
        <v>0</v>
      </c>
      <c r="Z648" s="243" t="n">
        <v>0</v>
      </c>
      <c r="AA648" s="243" t="n">
        <v>0</v>
      </c>
      <c r="AB648" s="243" t="n">
        <v>0</v>
      </c>
      <c r="AC648" s="243" t="n">
        <v>0</v>
      </c>
      <c r="AD648" s="243" t="n">
        <v>0</v>
      </c>
      <c r="AE648" s="243" t="n">
        <v>0</v>
      </c>
      <c r="AF648" s="243" t="n">
        <v>0</v>
      </c>
      <c r="AG648" s="243" t="n">
        <v>0</v>
      </c>
      <c r="AH648" s="518" t="n">
        <v>0</v>
      </c>
      <c r="AI648" s="243" t="n">
        <v>0</v>
      </c>
      <c r="AJ648" s="243" t="n">
        <v>0</v>
      </c>
      <c r="AK648" s="518" t="n">
        <v>0</v>
      </c>
      <c r="AL648" s="518" t="n">
        <v>0</v>
      </c>
      <c r="AM648" s="518" t="n">
        <v>0</v>
      </c>
      <c r="AN648" s="518" t="n">
        <v>0</v>
      </c>
      <c r="AO648" s="518" t="n">
        <v>0</v>
      </c>
      <c r="AP648" s="518" t="n">
        <v>0</v>
      </c>
      <c r="AQ648" s="518" t="n">
        <v>0</v>
      </c>
      <c r="AR648" s="518" t="n">
        <v>0</v>
      </c>
      <c r="AS648" s="518" t="n">
        <v>0</v>
      </c>
      <c r="AT648" s="518" t="n">
        <v>0</v>
      </c>
      <c r="AU648" s="518" t="n">
        <v>0</v>
      </c>
      <c r="AV648" s="518" t="n">
        <v>0</v>
      </c>
      <c r="AW648" s="518" t="n">
        <v>0</v>
      </c>
      <c r="AX648" s="518" t="n">
        <v>0</v>
      </c>
      <c r="AY648" s="518" t="n">
        <v>0</v>
      </c>
      <c r="AZ648" s="518" t="n">
        <v>0</v>
      </c>
      <c r="BA648" s="518" t="n">
        <v>0</v>
      </c>
      <c r="BB648" s="518" t="n">
        <v>0</v>
      </c>
      <c r="BC648" s="518" t="n">
        <v>0</v>
      </c>
      <c r="BD648" s="518" t="n">
        <v>0</v>
      </c>
      <c r="BE648" s="518" t="n">
        <v>0</v>
      </c>
      <c r="BF648" s="518" t="n">
        <v>0</v>
      </c>
      <c r="BG648" s="518" t="n">
        <v>0</v>
      </c>
      <c r="BH648" s="518" t="n">
        <v>0</v>
      </c>
      <c r="BI648" s="518" t="n">
        <v>0</v>
      </c>
      <c r="BJ648" s="518"/>
      <c r="BK648" s="518"/>
      <c r="BL648" s="518" t="n">
        <v>0</v>
      </c>
      <c r="BM648" s="518"/>
      <c r="BN648" s="518"/>
      <c r="BO648" s="518"/>
      <c r="BP648" s="518"/>
      <c r="BQ648" s="518"/>
      <c r="BR648" s="518"/>
      <c r="BS648" s="518"/>
      <c r="BT648" s="518"/>
      <c r="BU648" s="518"/>
      <c r="BV648" s="518" t="n">
        <v>0</v>
      </c>
      <c r="BW648" s="518" t="n">
        <v>0</v>
      </c>
      <c r="BX648" s="518" t="n">
        <v>0</v>
      </c>
      <c r="BY648" s="518" t="n">
        <v>0</v>
      </c>
      <c r="BZ648" s="518" t="n">
        <v>0</v>
      </c>
      <c r="CA648" s="518" t="n">
        <v>0</v>
      </c>
      <c r="CB648" s="518" t="n">
        <v>0</v>
      </c>
      <c r="CC648" s="518" t="n">
        <v>0</v>
      </c>
      <c r="CD648" s="518" t="n">
        <v>0</v>
      </c>
      <c r="CE648" s="518" t="n">
        <v>0</v>
      </c>
      <c r="CF648" s="518" t="n">
        <v>0</v>
      </c>
      <c r="CG648" s="518" t="n">
        <v>0</v>
      </c>
      <c r="CH648" s="518"/>
      <c r="CI648" s="716"/>
      <c r="CL648" s="48" t="n">
        <v>0</v>
      </c>
      <c r="CM648" s="48" t="n">
        <f aca="false">CL648-V648</f>
        <v>0</v>
      </c>
      <c r="CN648" s="702" t="n">
        <f aca="false">SUM(CO648:DR648)</f>
        <v>0</v>
      </c>
      <c r="CO648" s="703" t="n">
        <v>0</v>
      </c>
      <c r="CP648" s="703"/>
      <c r="CQ648" s="703" t="n">
        <v>0</v>
      </c>
      <c r="CR648" s="703"/>
      <c r="CS648" s="703" t="n">
        <v>0</v>
      </c>
      <c r="CT648" s="703" t="n">
        <v>0</v>
      </c>
      <c r="CU648" s="703"/>
      <c r="CV648" s="703"/>
      <c r="CW648" s="703"/>
      <c r="CX648" s="703" t="n">
        <v>0</v>
      </c>
      <c r="CY648" s="703" t="n">
        <v>0</v>
      </c>
      <c r="CZ648" s="703" t="n">
        <v>0</v>
      </c>
      <c r="DA648" s="703"/>
      <c r="DB648" s="703"/>
      <c r="DC648" s="703"/>
      <c r="DD648" s="703"/>
      <c r="DE648" s="703" t="n">
        <v>0</v>
      </c>
      <c r="DF648" s="703"/>
      <c r="DG648" s="703" t="n">
        <v>0</v>
      </c>
      <c r="DH648" s="703" t="n">
        <v>0</v>
      </c>
      <c r="DI648" s="703" t="n">
        <v>0</v>
      </c>
      <c r="DJ648" s="703" t="n">
        <v>0</v>
      </c>
      <c r="DK648" s="703" t="n">
        <v>0</v>
      </c>
      <c r="DL648" s="703" t="n">
        <v>0</v>
      </c>
      <c r="DM648" s="703"/>
      <c r="DN648" s="703"/>
      <c r="DO648" s="703"/>
      <c r="DP648" s="703"/>
      <c r="DQ648" s="703"/>
      <c r="DR648" s="703"/>
      <c r="DS648" s="704" t="n">
        <f aca="false">CN648-V648</f>
        <v>0</v>
      </c>
      <c r="DT648" s="719" t="s">
        <v>1828</v>
      </c>
      <c r="DU648" s="48"/>
    </row>
    <row r="649" customFormat="false" ht="15" hidden="false" customHeight="true" outlineLevel="0" collapsed="false">
      <c r="A649" s="705" t="n">
        <f aca="false">A648+1</f>
        <v>640</v>
      </c>
      <c r="B649" s="706" t="s">
        <v>1099</v>
      </c>
      <c r="C649" s="706" t="s">
        <v>30</v>
      </c>
      <c r="D649" s="706" t="s">
        <v>514</v>
      </c>
      <c r="E649" s="243" t="n">
        <f aca="false">COUNTIF($G$10:$G$1856,$G649)</f>
        <v>1</v>
      </c>
      <c r="F649" s="717" t="s">
        <v>2130</v>
      </c>
      <c r="G649" s="717" t="s">
        <v>2130</v>
      </c>
      <c r="H649" s="707" t="s">
        <v>2105</v>
      </c>
      <c r="I649" s="708" t="s">
        <v>1216</v>
      </c>
      <c r="J649" s="707" t="s">
        <v>305</v>
      </c>
      <c r="K649" s="709" t="n">
        <v>0</v>
      </c>
      <c r="L649" s="707" t="s">
        <v>304</v>
      </c>
      <c r="M649" s="708" t="s">
        <v>1217</v>
      </c>
      <c r="N649" s="710" t="s">
        <v>934</v>
      </c>
      <c r="O649" s="512" t="n">
        <v>1</v>
      </c>
      <c r="P649" s="512" t="n">
        <v>1</v>
      </c>
      <c r="Q649" s="711" t="n">
        <v>0.002592135</v>
      </c>
      <c r="R649" s="712"/>
      <c r="S649" s="715" t="n">
        <v>10.42</v>
      </c>
      <c r="T649" s="714" t="n">
        <v>10.42</v>
      </c>
      <c r="U649" s="715"/>
      <c r="V649" s="262" t="n">
        <f aca="false">SUM(W649:CI649)</f>
        <v>0</v>
      </c>
      <c r="W649" s="243" t="n">
        <v>0</v>
      </c>
      <c r="X649" s="243" t="n">
        <v>0</v>
      </c>
      <c r="Y649" s="243" t="n">
        <v>0</v>
      </c>
      <c r="Z649" s="243" t="n">
        <v>0</v>
      </c>
      <c r="AA649" s="243" t="n">
        <v>0</v>
      </c>
      <c r="AB649" s="243" t="n">
        <v>0</v>
      </c>
      <c r="AC649" s="243" t="n">
        <v>0</v>
      </c>
      <c r="AD649" s="243" t="n">
        <v>0</v>
      </c>
      <c r="AE649" s="243" t="n">
        <v>0</v>
      </c>
      <c r="AF649" s="243" t="n">
        <v>0</v>
      </c>
      <c r="AG649" s="243" t="n">
        <v>0</v>
      </c>
      <c r="AH649" s="518" t="n">
        <v>0</v>
      </c>
      <c r="AI649" s="243" t="n">
        <v>0</v>
      </c>
      <c r="AJ649" s="243" t="n">
        <v>0</v>
      </c>
      <c r="AK649" s="518" t="n">
        <v>0</v>
      </c>
      <c r="AL649" s="518" t="n">
        <v>0</v>
      </c>
      <c r="AM649" s="518" t="n">
        <v>0</v>
      </c>
      <c r="AN649" s="518" t="n">
        <v>0</v>
      </c>
      <c r="AO649" s="518" t="n">
        <v>0</v>
      </c>
      <c r="AP649" s="518" t="n">
        <v>0</v>
      </c>
      <c r="AQ649" s="518" t="n">
        <v>0</v>
      </c>
      <c r="AR649" s="518" t="n">
        <v>0</v>
      </c>
      <c r="AS649" s="518" t="n">
        <v>0</v>
      </c>
      <c r="AT649" s="518" t="n">
        <v>0</v>
      </c>
      <c r="AU649" s="518" t="n">
        <v>0</v>
      </c>
      <c r="AV649" s="518" t="n">
        <v>0</v>
      </c>
      <c r="AW649" s="518" t="n">
        <v>0</v>
      </c>
      <c r="AX649" s="518" t="n">
        <v>0</v>
      </c>
      <c r="AY649" s="518" t="n">
        <v>0</v>
      </c>
      <c r="AZ649" s="518" t="n">
        <v>0</v>
      </c>
      <c r="BA649" s="518" t="n">
        <v>0</v>
      </c>
      <c r="BB649" s="518" t="n">
        <v>0</v>
      </c>
      <c r="BC649" s="518" t="n">
        <v>0</v>
      </c>
      <c r="BD649" s="518" t="n">
        <v>0</v>
      </c>
      <c r="BE649" s="518" t="n">
        <v>0</v>
      </c>
      <c r="BF649" s="518" t="n">
        <v>0</v>
      </c>
      <c r="BG649" s="518" t="n">
        <v>0</v>
      </c>
      <c r="BH649" s="518" t="n">
        <v>0</v>
      </c>
      <c r="BI649" s="518" t="n">
        <v>0</v>
      </c>
      <c r="BJ649" s="518"/>
      <c r="BK649" s="518"/>
      <c r="BL649" s="518" t="n">
        <v>0</v>
      </c>
      <c r="BM649" s="518"/>
      <c r="BN649" s="518"/>
      <c r="BO649" s="518"/>
      <c r="BP649" s="518"/>
      <c r="BQ649" s="518"/>
      <c r="BR649" s="518"/>
      <c r="BS649" s="518"/>
      <c r="BT649" s="518"/>
      <c r="BU649" s="518"/>
      <c r="BV649" s="518" t="n">
        <v>0</v>
      </c>
      <c r="BW649" s="518" t="n">
        <v>0</v>
      </c>
      <c r="BX649" s="518" t="n">
        <v>0</v>
      </c>
      <c r="BY649" s="518" t="n">
        <v>0</v>
      </c>
      <c r="BZ649" s="518" t="n">
        <v>0</v>
      </c>
      <c r="CA649" s="518" t="n">
        <v>0</v>
      </c>
      <c r="CB649" s="518" t="n">
        <v>0</v>
      </c>
      <c r="CC649" s="518" t="n">
        <v>0</v>
      </c>
      <c r="CD649" s="518" t="n">
        <v>0</v>
      </c>
      <c r="CE649" s="518" t="n">
        <v>0</v>
      </c>
      <c r="CF649" s="518" t="n">
        <v>0</v>
      </c>
      <c r="CG649" s="518" t="n">
        <v>0</v>
      </c>
      <c r="CH649" s="518"/>
      <c r="CI649" s="716"/>
      <c r="CL649" s="48" t="n">
        <v>0</v>
      </c>
      <c r="CM649" s="48" t="n">
        <f aca="false">CL649-V649</f>
        <v>0</v>
      </c>
      <c r="CN649" s="702" t="n">
        <f aca="false">SUM(CO649:DR649)</f>
        <v>0</v>
      </c>
      <c r="CO649" s="703" t="n">
        <v>0</v>
      </c>
      <c r="CP649" s="703"/>
      <c r="CQ649" s="703" t="n">
        <v>0</v>
      </c>
      <c r="CR649" s="703"/>
      <c r="CS649" s="703" t="n">
        <v>0</v>
      </c>
      <c r="CT649" s="703" t="n">
        <v>0</v>
      </c>
      <c r="CU649" s="703"/>
      <c r="CV649" s="703"/>
      <c r="CW649" s="703"/>
      <c r="CX649" s="703" t="n">
        <v>0</v>
      </c>
      <c r="CY649" s="703" t="n">
        <v>0</v>
      </c>
      <c r="CZ649" s="703" t="n">
        <v>0</v>
      </c>
      <c r="DA649" s="703"/>
      <c r="DB649" s="703"/>
      <c r="DC649" s="703"/>
      <c r="DD649" s="703"/>
      <c r="DE649" s="703" t="n">
        <v>0</v>
      </c>
      <c r="DF649" s="703"/>
      <c r="DG649" s="703" t="n">
        <v>0</v>
      </c>
      <c r="DH649" s="703" t="n">
        <v>0</v>
      </c>
      <c r="DI649" s="703" t="n">
        <v>0</v>
      </c>
      <c r="DJ649" s="703" t="n">
        <v>0</v>
      </c>
      <c r="DK649" s="703" t="n">
        <v>0</v>
      </c>
      <c r="DL649" s="703" t="n">
        <v>0</v>
      </c>
      <c r="DM649" s="703"/>
      <c r="DN649" s="703"/>
      <c r="DO649" s="703"/>
      <c r="DP649" s="703"/>
      <c r="DQ649" s="703"/>
      <c r="DR649" s="703"/>
      <c r="DS649" s="704" t="n">
        <f aca="false">CN649-V649</f>
        <v>0</v>
      </c>
      <c r="DT649" s="719" t="s">
        <v>1828</v>
      </c>
      <c r="DU649" s="48"/>
    </row>
    <row r="650" customFormat="false" ht="15" hidden="false" customHeight="true" outlineLevel="0" collapsed="false">
      <c r="A650" s="705" t="n">
        <f aca="false">A649+1</f>
        <v>641</v>
      </c>
      <c r="B650" s="706" t="s">
        <v>1099</v>
      </c>
      <c r="C650" s="706" t="s">
        <v>30</v>
      </c>
      <c r="D650" s="706" t="s">
        <v>514</v>
      </c>
      <c r="E650" s="243" t="n">
        <f aca="false">COUNTIF($G$10:$G$1856,$G650)</f>
        <v>1</v>
      </c>
      <c r="F650" s="717" t="s">
        <v>2131</v>
      </c>
      <c r="G650" s="717" t="s">
        <v>2131</v>
      </c>
      <c r="H650" s="707" t="s">
        <v>2107</v>
      </c>
      <c r="I650" s="708" t="s">
        <v>985</v>
      </c>
      <c r="J650" s="707" t="s">
        <v>305</v>
      </c>
      <c r="K650" s="709" t="n">
        <v>0</v>
      </c>
      <c r="L650" s="707" t="s">
        <v>304</v>
      </c>
      <c r="M650" s="708" t="s">
        <v>1035</v>
      </c>
      <c r="N650" s="710" t="s">
        <v>934</v>
      </c>
      <c r="O650" s="512" t="n">
        <v>1</v>
      </c>
      <c r="P650" s="512" t="n">
        <v>1</v>
      </c>
      <c r="Q650" s="711" t="n">
        <v>0.006132006</v>
      </c>
      <c r="R650" s="712"/>
      <c r="S650" s="715" t="n">
        <v>24.65</v>
      </c>
      <c r="T650" s="714" t="n">
        <v>24.65</v>
      </c>
      <c r="U650" s="715"/>
      <c r="V650" s="262" t="n">
        <f aca="false">SUM(W650:CI650)</f>
        <v>0</v>
      </c>
      <c r="W650" s="243" t="n">
        <v>0</v>
      </c>
      <c r="X650" s="243" t="n">
        <v>0</v>
      </c>
      <c r="Y650" s="243" t="n">
        <v>0</v>
      </c>
      <c r="Z650" s="243" t="n">
        <v>0</v>
      </c>
      <c r="AA650" s="243" t="n">
        <v>0</v>
      </c>
      <c r="AB650" s="243" t="n">
        <v>0</v>
      </c>
      <c r="AC650" s="243" t="n">
        <v>0</v>
      </c>
      <c r="AD650" s="243" t="n">
        <v>0</v>
      </c>
      <c r="AE650" s="243" t="n">
        <v>0</v>
      </c>
      <c r="AF650" s="243" t="n">
        <v>0</v>
      </c>
      <c r="AG650" s="243" t="n">
        <v>0</v>
      </c>
      <c r="AH650" s="518" t="n">
        <v>0</v>
      </c>
      <c r="AI650" s="243" t="n">
        <v>0</v>
      </c>
      <c r="AJ650" s="243" t="n">
        <v>0</v>
      </c>
      <c r="AK650" s="518" t="n">
        <v>0</v>
      </c>
      <c r="AL650" s="518" t="n">
        <v>0</v>
      </c>
      <c r="AM650" s="518" t="n">
        <v>0</v>
      </c>
      <c r="AN650" s="518" t="n">
        <v>0</v>
      </c>
      <c r="AO650" s="518" t="n">
        <v>0</v>
      </c>
      <c r="AP650" s="518" t="n">
        <v>0</v>
      </c>
      <c r="AQ650" s="518" t="n">
        <v>0</v>
      </c>
      <c r="AR650" s="518" t="n">
        <v>0</v>
      </c>
      <c r="AS650" s="518" t="n">
        <v>0</v>
      </c>
      <c r="AT650" s="518" t="n">
        <v>0</v>
      </c>
      <c r="AU650" s="518" t="n">
        <v>0</v>
      </c>
      <c r="AV650" s="518" t="n">
        <v>0</v>
      </c>
      <c r="AW650" s="518" t="n">
        <v>0</v>
      </c>
      <c r="AX650" s="518" t="n">
        <v>0</v>
      </c>
      <c r="AY650" s="518" t="n">
        <v>0</v>
      </c>
      <c r="AZ650" s="518" t="n">
        <v>0</v>
      </c>
      <c r="BA650" s="518" t="n">
        <v>0</v>
      </c>
      <c r="BB650" s="518" t="n">
        <v>0</v>
      </c>
      <c r="BC650" s="518" t="n">
        <v>0</v>
      </c>
      <c r="BD650" s="518" t="n">
        <v>0</v>
      </c>
      <c r="BE650" s="518" t="n">
        <v>0</v>
      </c>
      <c r="BF650" s="518" t="n">
        <v>0</v>
      </c>
      <c r="BG650" s="518" t="n">
        <v>0</v>
      </c>
      <c r="BH650" s="518" t="n">
        <v>0</v>
      </c>
      <c r="BI650" s="518" t="n">
        <v>0</v>
      </c>
      <c r="BJ650" s="518"/>
      <c r="BK650" s="518"/>
      <c r="BL650" s="518" t="n">
        <v>0</v>
      </c>
      <c r="BM650" s="518"/>
      <c r="BN650" s="518"/>
      <c r="BO650" s="518"/>
      <c r="BP650" s="518"/>
      <c r="BQ650" s="518"/>
      <c r="BR650" s="518"/>
      <c r="BS650" s="518"/>
      <c r="BT650" s="518"/>
      <c r="BU650" s="518"/>
      <c r="BV650" s="518" t="n">
        <v>0</v>
      </c>
      <c r="BW650" s="518" t="n">
        <v>0</v>
      </c>
      <c r="BX650" s="518" t="n">
        <v>0</v>
      </c>
      <c r="BY650" s="518" t="n">
        <v>0</v>
      </c>
      <c r="BZ650" s="518" t="n">
        <v>0</v>
      </c>
      <c r="CA650" s="518" t="n">
        <v>0</v>
      </c>
      <c r="CB650" s="518" t="n">
        <v>0</v>
      </c>
      <c r="CC650" s="518" t="n">
        <v>0</v>
      </c>
      <c r="CD650" s="518" t="n">
        <v>0</v>
      </c>
      <c r="CE650" s="518" t="n">
        <v>0</v>
      </c>
      <c r="CF650" s="518" t="n">
        <v>0</v>
      </c>
      <c r="CG650" s="518" t="n">
        <v>0</v>
      </c>
      <c r="CH650" s="518"/>
      <c r="CI650" s="716"/>
      <c r="CL650" s="48" t="n">
        <v>0</v>
      </c>
      <c r="CM650" s="48" t="n">
        <f aca="false">CL650-V650</f>
        <v>0</v>
      </c>
      <c r="CN650" s="702" t="n">
        <f aca="false">SUM(CO650:DR650)</f>
        <v>0</v>
      </c>
      <c r="CO650" s="703" t="n">
        <v>0</v>
      </c>
      <c r="CP650" s="703"/>
      <c r="CQ650" s="703" t="n">
        <v>0</v>
      </c>
      <c r="CR650" s="703"/>
      <c r="CS650" s="703" t="n">
        <v>0</v>
      </c>
      <c r="CT650" s="703" t="n">
        <v>0</v>
      </c>
      <c r="CU650" s="703"/>
      <c r="CV650" s="703"/>
      <c r="CW650" s="703"/>
      <c r="CX650" s="703" t="n">
        <v>0</v>
      </c>
      <c r="CY650" s="703" t="n">
        <v>0</v>
      </c>
      <c r="CZ650" s="703" t="n">
        <v>0</v>
      </c>
      <c r="DA650" s="703"/>
      <c r="DB650" s="703"/>
      <c r="DC650" s="703"/>
      <c r="DD650" s="703"/>
      <c r="DE650" s="703" t="n">
        <v>0</v>
      </c>
      <c r="DF650" s="703"/>
      <c r="DG650" s="703" t="n">
        <v>0</v>
      </c>
      <c r="DH650" s="703" t="n">
        <v>0</v>
      </c>
      <c r="DI650" s="703" t="n">
        <v>0</v>
      </c>
      <c r="DJ650" s="703" t="n">
        <v>0</v>
      </c>
      <c r="DK650" s="703" t="n">
        <v>0</v>
      </c>
      <c r="DL650" s="703" t="n">
        <v>0</v>
      </c>
      <c r="DM650" s="703"/>
      <c r="DN650" s="703"/>
      <c r="DO650" s="703"/>
      <c r="DP650" s="703"/>
      <c r="DQ650" s="703"/>
      <c r="DR650" s="703"/>
      <c r="DS650" s="704" t="n">
        <f aca="false">CN650-V650</f>
        <v>0</v>
      </c>
      <c r="DT650" s="719" t="s">
        <v>1828</v>
      </c>
      <c r="DU650" s="48"/>
    </row>
    <row r="651" customFormat="false" ht="15" hidden="false" customHeight="true" outlineLevel="0" collapsed="false">
      <c r="A651" s="705" t="n">
        <f aca="false">A650+1</f>
        <v>642</v>
      </c>
      <c r="B651" s="706" t="s">
        <v>1099</v>
      </c>
      <c r="C651" s="706" t="s">
        <v>30</v>
      </c>
      <c r="D651" s="706" t="s">
        <v>514</v>
      </c>
      <c r="E651" s="243" t="n">
        <f aca="false">COUNTIF($G$10:$G$1856,$G651)</f>
        <v>1</v>
      </c>
      <c r="F651" s="717" t="s">
        <v>2132</v>
      </c>
      <c r="G651" s="717" t="s">
        <v>2132</v>
      </c>
      <c r="H651" s="707" t="s">
        <v>2109</v>
      </c>
      <c r="I651" s="708" t="s">
        <v>1050</v>
      </c>
      <c r="J651" s="707" t="s">
        <v>305</v>
      </c>
      <c r="K651" s="709" t="n">
        <v>0</v>
      </c>
      <c r="L651" s="707" t="s">
        <v>304</v>
      </c>
      <c r="M651" s="708" t="s">
        <v>942</v>
      </c>
      <c r="N651" s="710" t="s">
        <v>934</v>
      </c>
      <c r="O651" s="512" t="n">
        <v>2</v>
      </c>
      <c r="P651" s="512" t="n">
        <v>1</v>
      </c>
      <c r="Q651" s="711" t="n">
        <v>0.00240498</v>
      </c>
      <c r="R651" s="712"/>
      <c r="S651" s="715" t="n">
        <v>9.68</v>
      </c>
      <c r="T651" s="714" t="n">
        <v>9.68</v>
      </c>
      <c r="U651" s="715"/>
      <c r="V651" s="262" t="n">
        <f aca="false">SUM(W651:CI651)</f>
        <v>0</v>
      </c>
      <c r="W651" s="243" t="n">
        <v>0</v>
      </c>
      <c r="X651" s="243" t="n">
        <v>0</v>
      </c>
      <c r="Y651" s="243" t="n">
        <v>0</v>
      </c>
      <c r="Z651" s="243" t="n">
        <v>0</v>
      </c>
      <c r="AA651" s="243" t="n">
        <v>0</v>
      </c>
      <c r="AB651" s="243" t="n">
        <v>0</v>
      </c>
      <c r="AC651" s="243" t="n">
        <v>0</v>
      </c>
      <c r="AD651" s="243" t="n">
        <v>0</v>
      </c>
      <c r="AE651" s="243" t="n">
        <v>0</v>
      </c>
      <c r="AF651" s="243" t="n">
        <v>0</v>
      </c>
      <c r="AG651" s="243" t="n">
        <v>0</v>
      </c>
      <c r="AH651" s="518" t="n">
        <v>0</v>
      </c>
      <c r="AI651" s="243" t="n">
        <v>0</v>
      </c>
      <c r="AJ651" s="243" t="n">
        <v>0</v>
      </c>
      <c r="AK651" s="518" t="n">
        <v>0</v>
      </c>
      <c r="AL651" s="518" t="n">
        <v>0</v>
      </c>
      <c r="AM651" s="518" t="n">
        <v>0</v>
      </c>
      <c r="AN651" s="518" t="n">
        <v>0</v>
      </c>
      <c r="AO651" s="518" t="n">
        <v>0</v>
      </c>
      <c r="AP651" s="518" t="n">
        <v>0</v>
      </c>
      <c r="AQ651" s="518" t="n">
        <v>0</v>
      </c>
      <c r="AR651" s="518" t="n">
        <v>0</v>
      </c>
      <c r="AS651" s="518" t="n">
        <v>0</v>
      </c>
      <c r="AT651" s="518" t="n">
        <v>0</v>
      </c>
      <c r="AU651" s="518" t="n">
        <v>0</v>
      </c>
      <c r="AV651" s="518" t="n">
        <v>0</v>
      </c>
      <c r="AW651" s="518" t="n">
        <v>0</v>
      </c>
      <c r="AX651" s="518" t="n">
        <v>0</v>
      </c>
      <c r="AY651" s="518" t="n">
        <v>0</v>
      </c>
      <c r="AZ651" s="518" t="n">
        <v>0</v>
      </c>
      <c r="BA651" s="518" t="n">
        <v>0</v>
      </c>
      <c r="BB651" s="518" t="n">
        <v>0</v>
      </c>
      <c r="BC651" s="518" t="n">
        <v>0</v>
      </c>
      <c r="BD651" s="518" t="n">
        <v>0</v>
      </c>
      <c r="BE651" s="518" t="n">
        <v>0</v>
      </c>
      <c r="BF651" s="518" t="n">
        <v>0</v>
      </c>
      <c r="BG651" s="518" t="n">
        <v>0</v>
      </c>
      <c r="BH651" s="518" t="n">
        <v>0</v>
      </c>
      <c r="BI651" s="518" t="n">
        <v>0</v>
      </c>
      <c r="BJ651" s="518"/>
      <c r="BK651" s="518"/>
      <c r="BL651" s="518" t="n">
        <v>0</v>
      </c>
      <c r="BM651" s="518"/>
      <c r="BN651" s="518"/>
      <c r="BO651" s="518"/>
      <c r="BP651" s="518"/>
      <c r="BQ651" s="518"/>
      <c r="BR651" s="518"/>
      <c r="BS651" s="518"/>
      <c r="BT651" s="518"/>
      <c r="BU651" s="518"/>
      <c r="BV651" s="518" t="n">
        <v>0</v>
      </c>
      <c r="BW651" s="518" t="n">
        <v>0</v>
      </c>
      <c r="BX651" s="518" t="n">
        <v>0</v>
      </c>
      <c r="BY651" s="518" t="n">
        <v>0</v>
      </c>
      <c r="BZ651" s="518" t="n">
        <v>0</v>
      </c>
      <c r="CA651" s="518" t="n">
        <v>0</v>
      </c>
      <c r="CB651" s="518" t="n">
        <v>0</v>
      </c>
      <c r="CC651" s="518" t="n">
        <v>0</v>
      </c>
      <c r="CD651" s="518" t="n">
        <v>0</v>
      </c>
      <c r="CE651" s="518" t="n">
        <v>0</v>
      </c>
      <c r="CF651" s="518" t="n">
        <v>0</v>
      </c>
      <c r="CG651" s="518" t="n">
        <v>0</v>
      </c>
      <c r="CH651" s="518"/>
      <c r="CI651" s="716"/>
      <c r="CL651" s="48" t="n">
        <v>0</v>
      </c>
      <c r="CM651" s="48" t="n">
        <f aca="false">CL651-V651</f>
        <v>0</v>
      </c>
      <c r="CN651" s="702" t="n">
        <f aca="false">SUM(CO651:DR651)</f>
        <v>0</v>
      </c>
      <c r="CO651" s="703" t="n">
        <v>0</v>
      </c>
      <c r="CP651" s="703"/>
      <c r="CQ651" s="703" t="n">
        <v>0</v>
      </c>
      <c r="CR651" s="703"/>
      <c r="CS651" s="703" t="n">
        <v>0</v>
      </c>
      <c r="CT651" s="703" t="n">
        <v>0</v>
      </c>
      <c r="CU651" s="703"/>
      <c r="CV651" s="703"/>
      <c r="CW651" s="703"/>
      <c r="CX651" s="703" t="n">
        <v>0</v>
      </c>
      <c r="CY651" s="703" t="n">
        <v>0</v>
      </c>
      <c r="CZ651" s="703" t="n">
        <v>0</v>
      </c>
      <c r="DA651" s="703"/>
      <c r="DB651" s="703"/>
      <c r="DC651" s="703"/>
      <c r="DD651" s="703"/>
      <c r="DE651" s="703" t="n">
        <v>0</v>
      </c>
      <c r="DF651" s="703"/>
      <c r="DG651" s="703" t="n">
        <v>0</v>
      </c>
      <c r="DH651" s="703" t="n">
        <v>0</v>
      </c>
      <c r="DI651" s="703" t="n">
        <v>0</v>
      </c>
      <c r="DJ651" s="703" t="n">
        <v>0</v>
      </c>
      <c r="DK651" s="703" t="n">
        <v>0</v>
      </c>
      <c r="DL651" s="703" t="n">
        <v>0</v>
      </c>
      <c r="DM651" s="703"/>
      <c r="DN651" s="703"/>
      <c r="DO651" s="703"/>
      <c r="DP651" s="703"/>
      <c r="DQ651" s="703"/>
      <c r="DR651" s="703"/>
      <c r="DS651" s="704" t="n">
        <f aca="false">CN651-V651</f>
        <v>0</v>
      </c>
      <c r="DT651" s="719" t="s">
        <v>1828</v>
      </c>
      <c r="DU651" s="48"/>
    </row>
    <row r="652" customFormat="false" ht="15" hidden="false" customHeight="true" outlineLevel="0" collapsed="false">
      <c r="A652" s="705" t="n">
        <f aca="false">A651+1</f>
        <v>643</v>
      </c>
      <c r="B652" s="706" t="s">
        <v>1099</v>
      </c>
      <c r="C652" s="706" t="s">
        <v>30</v>
      </c>
      <c r="D652" s="706" t="s">
        <v>514</v>
      </c>
      <c r="E652" s="243" t="n">
        <f aca="false">COUNTIF($G$10:$G$1856,$G652)</f>
        <v>1</v>
      </c>
      <c r="F652" s="717" t="s">
        <v>2133</v>
      </c>
      <c r="G652" s="717" t="s">
        <v>2133</v>
      </c>
      <c r="H652" s="707" t="s">
        <v>1223</v>
      </c>
      <c r="I652" s="708" t="s">
        <v>1224</v>
      </c>
      <c r="J652" s="707" t="s">
        <v>305</v>
      </c>
      <c r="K652" s="709" t="n">
        <v>0</v>
      </c>
      <c r="L652" s="707" t="s">
        <v>304</v>
      </c>
      <c r="M652" s="708" t="s">
        <v>1138</v>
      </c>
      <c r="N652" s="710" t="s">
        <v>934</v>
      </c>
      <c r="O652" s="512" t="n">
        <v>2</v>
      </c>
      <c r="P652" s="512" t="n">
        <v>1</v>
      </c>
      <c r="Q652" s="711" t="n">
        <v>0.00436524</v>
      </c>
      <c r="R652" s="712"/>
      <c r="S652" s="715" t="n">
        <v>17.55</v>
      </c>
      <c r="T652" s="714" t="n">
        <v>17.55</v>
      </c>
      <c r="U652" s="715"/>
      <c r="V652" s="262" t="n">
        <f aca="false">SUM(W652:CI652)</f>
        <v>0</v>
      </c>
      <c r="W652" s="243" t="n">
        <v>0</v>
      </c>
      <c r="X652" s="243" t="n">
        <v>0</v>
      </c>
      <c r="Y652" s="243" t="n">
        <v>0</v>
      </c>
      <c r="Z652" s="243" t="n">
        <v>0</v>
      </c>
      <c r="AA652" s="243" t="n">
        <v>0</v>
      </c>
      <c r="AB652" s="243" t="n">
        <v>0</v>
      </c>
      <c r="AC652" s="243" t="n">
        <v>0</v>
      </c>
      <c r="AD652" s="243" t="n">
        <v>0</v>
      </c>
      <c r="AE652" s="243" t="n">
        <v>0</v>
      </c>
      <c r="AF652" s="243" t="n">
        <v>0</v>
      </c>
      <c r="AG652" s="243" t="n">
        <v>0</v>
      </c>
      <c r="AH652" s="518" t="n">
        <v>0</v>
      </c>
      <c r="AI652" s="243" t="n">
        <v>0</v>
      </c>
      <c r="AJ652" s="243" t="n">
        <v>0</v>
      </c>
      <c r="AK652" s="518" t="n">
        <v>0</v>
      </c>
      <c r="AL652" s="518" t="n">
        <v>0</v>
      </c>
      <c r="AM652" s="518" t="n">
        <v>0</v>
      </c>
      <c r="AN652" s="518" t="n">
        <v>0</v>
      </c>
      <c r="AO652" s="518" t="n">
        <v>0</v>
      </c>
      <c r="AP652" s="518" t="n">
        <v>0</v>
      </c>
      <c r="AQ652" s="518" t="n">
        <v>0</v>
      </c>
      <c r="AR652" s="518" t="n">
        <v>0</v>
      </c>
      <c r="AS652" s="518" t="n">
        <v>0</v>
      </c>
      <c r="AT652" s="518" t="n">
        <v>0</v>
      </c>
      <c r="AU652" s="518" t="n">
        <v>0</v>
      </c>
      <c r="AV652" s="518" t="n">
        <v>0</v>
      </c>
      <c r="AW652" s="518" t="n">
        <v>0</v>
      </c>
      <c r="AX652" s="518" t="n">
        <v>0</v>
      </c>
      <c r="AY652" s="518" t="n">
        <v>0</v>
      </c>
      <c r="AZ652" s="518" t="n">
        <v>0</v>
      </c>
      <c r="BA652" s="518" t="n">
        <v>0</v>
      </c>
      <c r="BB652" s="518" t="n">
        <v>0</v>
      </c>
      <c r="BC652" s="518" t="n">
        <v>0</v>
      </c>
      <c r="BD652" s="518" t="n">
        <v>0</v>
      </c>
      <c r="BE652" s="518" t="n">
        <v>0</v>
      </c>
      <c r="BF652" s="518" t="n">
        <v>0</v>
      </c>
      <c r="BG652" s="518" t="n">
        <v>0</v>
      </c>
      <c r="BH652" s="518" t="n">
        <v>0</v>
      </c>
      <c r="BI652" s="518" t="n">
        <v>0</v>
      </c>
      <c r="BJ652" s="518"/>
      <c r="BK652" s="518"/>
      <c r="BL652" s="518" t="n">
        <v>0</v>
      </c>
      <c r="BM652" s="518"/>
      <c r="BN652" s="518"/>
      <c r="BO652" s="518"/>
      <c r="BP652" s="518"/>
      <c r="BQ652" s="518"/>
      <c r="BR652" s="518"/>
      <c r="BS652" s="518"/>
      <c r="BT652" s="518"/>
      <c r="BU652" s="518"/>
      <c r="BV652" s="518" t="n">
        <v>0</v>
      </c>
      <c r="BW652" s="518" t="n">
        <v>0</v>
      </c>
      <c r="BX652" s="518" t="n">
        <v>0</v>
      </c>
      <c r="BY652" s="518" t="n">
        <v>0</v>
      </c>
      <c r="BZ652" s="518" t="n">
        <v>0</v>
      </c>
      <c r="CA652" s="518" t="n">
        <v>0</v>
      </c>
      <c r="CB652" s="518" t="n">
        <v>0</v>
      </c>
      <c r="CC652" s="518" t="n">
        <v>0</v>
      </c>
      <c r="CD652" s="518" t="n">
        <v>0</v>
      </c>
      <c r="CE652" s="518" t="n">
        <v>0</v>
      </c>
      <c r="CF652" s="518" t="n">
        <v>0</v>
      </c>
      <c r="CG652" s="518" t="n">
        <v>0</v>
      </c>
      <c r="CH652" s="518"/>
      <c r="CI652" s="716"/>
      <c r="CL652" s="48" t="n">
        <v>0</v>
      </c>
      <c r="CM652" s="48" t="n">
        <f aca="false">CL652-V652</f>
        <v>0</v>
      </c>
      <c r="CN652" s="702" t="n">
        <f aca="false">SUM(CO652:DR652)</f>
        <v>0</v>
      </c>
      <c r="CO652" s="703" t="n">
        <v>0</v>
      </c>
      <c r="CP652" s="703"/>
      <c r="CQ652" s="703" t="n">
        <v>0</v>
      </c>
      <c r="CR652" s="703"/>
      <c r="CS652" s="703" t="n">
        <v>0</v>
      </c>
      <c r="CT652" s="703" t="n">
        <v>0</v>
      </c>
      <c r="CU652" s="703"/>
      <c r="CV652" s="703"/>
      <c r="CW652" s="703"/>
      <c r="CX652" s="703" t="n">
        <v>0</v>
      </c>
      <c r="CY652" s="703" t="n">
        <v>0</v>
      </c>
      <c r="CZ652" s="703" t="n">
        <v>0</v>
      </c>
      <c r="DA652" s="703"/>
      <c r="DB652" s="703"/>
      <c r="DC652" s="703"/>
      <c r="DD652" s="703"/>
      <c r="DE652" s="703" t="n">
        <v>0</v>
      </c>
      <c r="DF652" s="703"/>
      <c r="DG652" s="703" t="n">
        <v>0</v>
      </c>
      <c r="DH652" s="703" t="n">
        <v>0</v>
      </c>
      <c r="DI652" s="703" t="n">
        <v>0</v>
      </c>
      <c r="DJ652" s="703" t="n">
        <v>0</v>
      </c>
      <c r="DK652" s="703" t="n">
        <v>0</v>
      </c>
      <c r="DL652" s="703" t="n">
        <v>0</v>
      </c>
      <c r="DM652" s="703"/>
      <c r="DN652" s="703"/>
      <c r="DO652" s="703"/>
      <c r="DP652" s="703"/>
      <c r="DQ652" s="703"/>
      <c r="DR652" s="703"/>
      <c r="DS652" s="704" t="n">
        <f aca="false">CN652-V652</f>
        <v>0</v>
      </c>
      <c r="DT652" s="719" t="s">
        <v>1828</v>
      </c>
      <c r="DU652" s="48"/>
    </row>
    <row r="653" customFormat="false" ht="15" hidden="false" customHeight="true" outlineLevel="0" collapsed="false">
      <c r="A653" s="705" t="n">
        <f aca="false">A652+1</f>
        <v>644</v>
      </c>
      <c r="B653" s="706" t="s">
        <v>1099</v>
      </c>
      <c r="C653" s="706" t="s">
        <v>30</v>
      </c>
      <c r="D653" s="706" t="s">
        <v>514</v>
      </c>
      <c r="E653" s="243" t="n">
        <f aca="false">COUNTIF($G$10:$G$1856,$G653)</f>
        <v>1</v>
      </c>
      <c r="F653" s="717" t="s">
        <v>2134</v>
      </c>
      <c r="G653" s="717" t="s">
        <v>2134</v>
      </c>
      <c r="H653" s="707" t="s">
        <v>2112</v>
      </c>
      <c r="I653" s="708" t="s">
        <v>1227</v>
      </c>
      <c r="J653" s="707" t="s">
        <v>305</v>
      </c>
      <c r="K653" s="709" t="n">
        <v>0</v>
      </c>
      <c r="L653" s="707" t="s">
        <v>304</v>
      </c>
      <c r="M653" s="708" t="s">
        <v>978</v>
      </c>
      <c r="N653" s="710" t="s">
        <v>934</v>
      </c>
      <c r="O653" s="512" t="n">
        <v>1</v>
      </c>
      <c r="P653" s="512" t="n">
        <v>1</v>
      </c>
      <c r="Q653" s="711" t="n">
        <v>0.001053858</v>
      </c>
      <c r="R653" s="712"/>
      <c r="S653" s="715" t="n">
        <v>4.24</v>
      </c>
      <c r="T653" s="714" t="n">
        <v>4.24</v>
      </c>
      <c r="U653" s="715"/>
      <c r="V653" s="262" t="n">
        <f aca="false">SUM(W653:CI653)</f>
        <v>0</v>
      </c>
      <c r="W653" s="243" t="n">
        <v>0</v>
      </c>
      <c r="X653" s="243" t="n">
        <v>0</v>
      </c>
      <c r="Y653" s="243" t="n">
        <v>0</v>
      </c>
      <c r="Z653" s="243" t="n">
        <v>0</v>
      </c>
      <c r="AA653" s="243" t="n">
        <v>0</v>
      </c>
      <c r="AB653" s="243" t="n">
        <v>0</v>
      </c>
      <c r="AC653" s="243" t="n">
        <v>0</v>
      </c>
      <c r="AD653" s="243" t="n">
        <v>0</v>
      </c>
      <c r="AE653" s="243" t="n">
        <v>0</v>
      </c>
      <c r="AF653" s="243" t="n">
        <v>0</v>
      </c>
      <c r="AG653" s="243" t="n">
        <v>0</v>
      </c>
      <c r="AH653" s="518" t="n">
        <v>0</v>
      </c>
      <c r="AI653" s="243" t="n">
        <v>0</v>
      </c>
      <c r="AJ653" s="243" t="n">
        <v>0</v>
      </c>
      <c r="AK653" s="518" t="n">
        <v>0</v>
      </c>
      <c r="AL653" s="518" t="n">
        <v>0</v>
      </c>
      <c r="AM653" s="518" t="n">
        <v>0</v>
      </c>
      <c r="AN653" s="518" t="n">
        <v>0</v>
      </c>
      <c r="AO653" s="518" t="n">
        <v>0</v>
      </c>
      <c r="AP653" s="518" t="n">
        <v>0</v>
      </c>
      <c r="AQ653" s="518" t="n">
        <v>0</v>
      </c>
      <c r="AR653" s="518" t="n">
        <v>0</v>
      </c>
      <c r="AS653" s="518" t="n">
        <v>0</v>
      </c>
      <c r="AT653" s="518" t="n">
        <v>0</v>
      </c>
      <c r="AU653" s="518" t="n">
        <v>0</v>
      </c>
      <c r="AV653" s="518" t="n">
        <v>0</v>
      </c>
      <c r="AW653" s="518" t="n">
        <v>0</v>
      </c>
      <c r="AX653" s="518" t="n">
        <v>0</v>
      </c>
      <c r="AY653" s="518" t="n">
        <v>0</v>
      </c>
      <c r="AZ653" s="518" t="n">
        <v>0</v>
      </c>
      <c r="BA653" s="518" t="n">
        <v>0</v>
      </c>
      <c r="BB653" s="518" t="n">
        <v>0</v>
      </c>
      <c r="BC653" s="518" t="n">
        <v>0</v>
      </c>
      <c r="BD653" s="518" t="n">
        <v>0</v>
      </c>
      <c r="BE653" s="518" t="n">
        <v>0</v>
      </c>
      <c r="BF653" s="518" t="n">
        <v>0</v>
      </c>
      <c r="BG653" s="518" t="n">
        <v>0</v>
      </c>
      <c r="BH653" s="518" t="n">
        <v>0</v>
      </c>
      <c r="BI653" s="518" t="n">
        <v>0</v>
      </c>
      <c r="BJ653" s="518"/>
      <c r="BK653" s="518"/>
      <c r="BL653" s="518" t="n">
        <v>0</v>
      </c>
      <c r="BM653" s="518"/>
      <c r="BN653" s="518"/>
      <c r="BO653" s="518"/>
      <c r="BP653" s="518"/>
      <c r="BQ653" s="518"/>
      <c r="BR653" s="518"/>
      <c r="BS653" s="518"/>
      <c r="BT653" s="518"/>
      <c r="BU653" s="518"/>
      <c r="BV653" s="518" t="n">
        <v>0</v>
      </c>
      <c r="BW653" s="518" t="n">
        <v>0</v>
      </c>
      <c r="BX653" s="518" t="n">
        <v>0</v>
      </c>
      <c r="BY653" s="518" t="n">
        <v>0</v>
      </c>
      <c r="BZ653" s="518" t="n">
        <v>0</v>
      </c>
      <c r="CA653" s="518" t="n">
        <v>0</v>
      </c>
      <c r="CB653" s="518" t="n">
        <v>0</v>
      </c>
      <c r="CC653" s="518" t="n">
        <v>0</v>
      </c>
      <c r="CD653" s="518" t="n">
        <v>0</v>
      </c>
      <c r="CE653" s="518" t="n">
        <v>0</v>
      </c>
      <c r="CF653" s="518" t="n">
        <v>0</v>
      </c>
      <c r="CG653" s="518" t="n">
        <v>0</v>
      </c>
      <c r="CH653" s="518"/>
      <c r="CI653" s="716"/>
      <c r="CL653" s="48" t="n">
        <v>0</v>
      </c>
      <c r="CM653" s="48" t="n">
        <f aca="false">CL653-V653</f>
        <v>0</v>
      </c>
      <c r="CN653" s="702" t="n">
        <f aca="false">SUM(CO653:DR653)</f>
        <v>0</v>
      </c>
      <c r="CO653" s="703" t="n">
        <v>0</v>
      </c>
      <c r="CP653" s="703"/>
      <c r="CQ653" s="703" t="n">
        <v>0</v>
      </c>
      <c r="CR653" s="703"/>
      <c r="CS653" s="703" t="n">
        <v>0</v>
      </c>
      <c r="CT653" s="703" t="n">
        <v>0</v>
      </c>
      <c r="CU653" s="703"/>
      <c r="CV653" s="703"/>
      <c r="CW653" s="703"/>
      <c r="CX653" s="703" t="n">
        <v>0</v>
      </c>
      <c r="CY653" s="703" t="n">
        <v>0</v>
      </c>
      <c r="CZ653" s="703" t="n">
        <v>0</v>
      </c>
      <c r="DA653" s="703"/>
      <c r="DB653" s="703"/>
      <c r="DC653" s="703"/>
      <c r="DD653" s="703"/>
      <c r="DE653" s="703" t="n">
        <v>0</v>
      </c>
      <c r="DF653" s="703"/>
      <c r="DG653" s="703" t="n">
        <v>0</v>
      </c>
      <c r="DH653" s="703" t="n">
        <v>0</v>
      </c>
      <c r="DI653" s="703" t="n">
        <v>0</v>
      </c>
      <c r="DJ653" s="703" t="n">
        <v>0</v>
      </c>
      <c r="DK653" s="703" t="n">
        <v>0</v>
      </c>
      <c r="DL653" s="703" t="n">
        <v>0</v>
      </c>
      <c r="DM653" s="703"/>
      <c r="DN653" s="703"/>
      <c r="DO653" s="703"/>
      <c r="DP653" s="703"/>
      <c r="DQ653" s="703"/>
      <c r="DR653" s="703"/>
      <c r="DS653" s="704" t="n">
        <f aca="false">CN653-V653</f>
        <v>0</v>
      </c>
      <c r="DT653" s="719" t="s">
        <v>1828</v>
      </c>
      <c r="DU653" s="48"/>
    </row>
    <row r="654" customFormat="false" ht="15" hidden="false" customHeight="true" outlineLevel="0" collapsed="false">
      <c r="A654" s="705" t="n">
        <f aca="false">A653+1</f>
        <v>645</v>
      </c>
      <c r="B654" s="706" t="s">
        <v>1099</v>
      </c>
      <c r="C654" s="706" t="s">
        <v>30</v>
      </c>
      <c r="D654" s="706" t="s">
        <v>514</v>
      </c>
      <c r="E654" s="243" t="n">
        <f aca="false">COUNTIF($G$10:$G$1856,$G654)</f>
        <v>1</v>
      </c>
      <c r="F654" s="717" t="s">
        <v>2135</v>
      </c>
      <c r="G654" s="717" t="s">
        <v>2135</v>
      </c>
      <c r="H654" s="707" t="s">
        <v>2114</v>
      </c>
      <c r="I654" s="708" t="s">
        <v>1230</v>
      </c>
      <c r="J654" s="707" t="s">
        <v>305</v>
      </c>
      <c r="K654" s="709" t="n">
        <v>0</v>
      </c>
      <c r="L654" s="707" t="s">
        <v>304</v>
      </c>
      <c r="M654" s="708" t="s">
        <v>982</v>
      </c>
      <c r="N654" s="710" t="s">
        <v>934</v>
      </c>
      <c r="O654" s="512" t="n">
        <v>1</v>
      </c>
      <c r="P654" s="512" t="n">
        <v>1</v>
      </c>
      <c r="Q654" s="711" t="n">
        <v>0.001053858</v>
      </c>
      <c r="R654" s="712"/>
      <c r="S654" s="715" t="n">
        <v>4.24</v>
      </c>
      <c r="T654" s="714" t="n">
        <v>4.24</v>
      </c>
      <c r="U654" s="715"/>
      <c r="V654" s="262" t="n">
        <f aca="false">SUM(W654:CI654)</f>
        <v>0</v>
      </c>
      <c r="W654" s="243" t="n">
        <v>0</v>
      </c>
      <c r="X654" s="243" t="n">
        <v>0</v>
      </c>
      <c r="Y654" s="243" t="n">
        <v>0</v>
      </c>
      <c r="Z654" s="243" t="n">
        <v>0</v>
      </c>
      <c r="AA654" s="243" t="n">
        <v>0</v>
      </c>
      <c r="AB654" s="243" t="n">
        <v>0</v>
      </c>
      <c r="AC654" s="243" t="n">
        <v>0</v>
      </c>
      <c r="AD654" s="243" t="n">
        <v>0</v>
      </c>
      <c r="AE654" s="243" t="n">
        <v>0</v>
      </c>
      <c r="AF654" s="243" t="n">
        <v>0</v>
      </c>
      <c r="AG654" s="243" t="n">
        <v>0</v>
      </c>
      <c r="AH654" s="518" t="n">
        <v>0</v>
      </c>
      <c r="AI654" s="243" t="n">
        <v>0</v>
      </c>
      <c r="AJ654" s="243" t="n">
        <v>0</v>
      </c>
      <c r="AK654" s="518" t="n">
        <v>0</v>
      </c>
      <c r="AL654" s="518" t="n">
        <v>0</v>
      </c>
      <c r="AM654" s="518" t="n">
        <v>0</v>
      </c>
      <c r="AN654" s="518" t="n">
        <v>0</v>
      </c>
      <c r="AO654" s="518" t="n">
        <v>0</v>
      </c>
      <c r="AP654" s="518" t="n">
        <v>0</v>
      </c>
      <c r="AQ654" s="518" t="n">
        <v>0</v>
      </c>
      <c r="AR654" s="518" t="n">
        <v>0</v>
      </c>
      <c r="AS654" s="518" t="n">
        <v>0</v>
      </c>
      <c r="AT654" s="518" t="n">
        <v>0</v>
      </c>
      <c r="AU654" s="518" t="n">
        <v>0</v>
      </c>
      <c r="AV654" s="518" t="n">
        <v>0</v>
      </c>
      <c r="AW654" s="518" t="n">
        <v>0</v>
      </c>
      <c r="AX654" s="518" t="n">
        <v>0</v>
      </c>
      <c r="AY654" s="518" t="n">
        <v>0</v>
      </c>
      <c r="AZ654" s="518" t="n">
        <v>0</v>
      </c>
      <c r="BA654" s="518" t="n">
        <v>0</v>
      </c>
      <c r="BB654" s="518" t="n">
        <v>0</v>
      </c>
      <c r="BC654" s="518" t="n">
        <v>0</v>
      </c>
      <c r="BD654" s="518" t="n">
        <v>0</v>
      </c>
      <c r="BE654" s="518" t="n">
        <v>0</v>
      </c>
      <c r="BF654" s="518" t="n">
        <v>0</v>
      </c>
      <c r="BG654" s="518" t="n">
        <v>0</v>
      </c>
      <c r="BH654" s="518" t="n">
        <v>0</v>
      </c>
      <c r="BI654" s="518" t="n">
        <v>0</v>
      </c>
      <c r="BJ654" s="518"/>
      <c r="BK654" s="518"/>
      <c r="BL654" s="518" t="n">
        <v>0</v>
      </c>
      <c r="BM654" s="518"/>
      <c r="BN654" s="518"/>
      <c r="BO654" s="518"/>
      <c r="BP654" s="518"/>
      <c r="BQ654" s="518"/>
      <c r="BR654" s="518"/>
      <c r="BS654" s="518"/>
      <c r="BT654" s="518"/>
      <c r="BU654" s="518"/>
      <c r="BV654" s="518" t="n">
        <v>0</v>
      </c>
      <c r="BW654" s="518" t="n">
        <v>0</v>
      </c>
      <c r="BX654" s="518" t="n">
        <v>0</v>
      </c>
      <c r="BY654" s="518" t="n">
        <v>0</v>
      </c>
      <c r="BZ654" s="518" t="n">
        <v>0</v>
      </c>
      <c r="CA654" s="518" t="n">
        <v>0</v>
      </c>
      <c r="CB654" s="518" t="n">
        <v>0</v>
      </c>
      <c r="CC654" s="518" t="n">
        <v>0</v>
      </c>
      <c r="CD654" s="518" t="n">
        <v>0</v>
      </c>
      <c r="CE654" s="518" t="n">
        <v>0</v>
      </c>
      <c r="CF654" s="518" t="n">
        <v>0</v>
      </c>
      <c r="CG654" s="518" t="n">
        <v>0</v>
      </c>
      <c r="CH654" s="518"/>
      <c r="CI654" s="716"/>
      <c r="CL654" s="48" t="n">
        <v>0</v>
      </c>
      <c r="CM654" s="48" t="n">
        <f aca="false">CL654-V654</f>
        <v>0</v>
      </c>
      <c r="CN654" s="702" t="n">
        <f aca="false">SUM(CO654:DR654)</f>
        <v>0</v>
      </c>
      <c r="CO654" s="703" t="n">
        <v>0</v>
      </c>
      <c r="CP654" s="703"/>
      <c r="CQ654" s="703" t="n">
        <v>0</v>
      </c>
      <c r="CR654" s="703"/>
      <c r="CS654" s="703" t="n">
        <v>0</v>
      </c>
      <c r="CT654" s="703" t="n">
        <v>0</v>
      </c>
      <c r="CU654" s="703"/>
      <c r="CV654" s="703"/>
      <c r="CW654" s="703"/>
      <c r="CX654" s="703" t="n">
        <v>0</v>
      </c>
      <c r="CY654" s="703" t="n">
        <v>0</v>
      </c>
      <c r="CZ654" s="703" t="n">
        <v>0</v>
      </c>
      <c r="DA654" s="703"/>
      <c r="DB654" s="703"/>
      <c r="DC654" s="703"/>
      <c r="DD654" s="703"/>
      <c r="DE654" s="703" t="n">
        <v>0</v>
      </c>
      <c r="DF654" s="703"/>
      <c r="DG654" s="703" t="n">
        <v>0</v>
      </c>
      <c r="DH654" s="703" t="n">
        <v>0</v>
      </c>
      <c r="DI654" s="703" t="n">
        <v>0</v>
      </c>
      <c r="DJ654" s="703" t="n">
        <v>0</v>
      </c>
      <c r="DK654" s="703" t="n">
        <v>0</v>
      </c>
      <c r="DL654" s="703" t="n">
        <v>0</v>
      </c>
      <c r="DM654" s="703"/>
      <c r="DN654" s="703"/>
      <c r="DO654" s="703"/>
      <c r="DP654" s="703"/>
      <c r="DQ654" s="703"/>
      <c r="DR654" s="703"/>
      <c r="DS654" s="704" t="n">
        <f aca="false">CN654-V654</f>
        <v>0</v>
      </c>
      <c r="DT654" s="719" t="s">
        <v>1828</v>
      </c>
      <c r="DU654" s="48"/>
    </row>
    <row r="655" customFormat="false" ht="15" hidden="false" customHeight="true" outlineLevel="0" collapsed="false">
      <c r="A655" s="705" t="n">
        <f aca="false">A654+1</f>
        <v>646</v>
      </c>
      <c r="B655" s="706" t="s">
        <v>1099</v>
      </c>
      <c r="C655" s="706" t="s">
        <v>30</v>
      </c>
      <c r="D655" s="706" t="s">
        <v>514</v>
      </c>
      <c r="E655" s="243" t="n">
        <f aca="false">COUNTIF($G$10:$G$1856,$G655)</f>
        <v>1</v>
      </c>
      <c r="F655" s="717" t="s">
        <v>2136</v>
      </c>
      <c r="G655" s="717" t="s">
        <v>2136</v>
      </c>
      <c r="H655" s="707" t="s">
        <v>2116</v>
      </c>
      <c r="I655" s="708" t="s">
        <v>1001</v>
      </c>
      <c r="J655" s="707" t="s">
        <v>305</v>
      </c>
      <c r="K655" s="709" t="n">
        <v>0</v>
      </c>
      <c r="L655" s="707" t="s">
        <v>304</v>
      </c>
      <c r="M655" s="708" t="s">
        <v>1002</v>
      </c>
      <c r="N655" s="710" t="s">
        <v>934</v>
      </c>
      <c r="O655" s="512" t="n">
        <v>2</v>
      </c>
      <c r="P655" s="512" t="n">
        <v>1</v>
      </c>
      <c r="Q655" s="711" t="n">
        <v>0.001161</v>
      </c>
      <c r="R655" s="712"/>
      <c r="S655" s="715" t="n">
        <v>4.68</v>
      </c>
      <c r="T655" s="714" t="n">
        <v>4.68</v>
      </c>
      <c r="U655" s="715"/>
      <c r="V655" s="262" t="n">
        <f aca="false">SUM(W655:CI655)</f>
        <v>0</v>
      </c>
      <c r="W655" s="243" t="n">
        <v>0</v>
      </c>
      <c r="X655" s="243" t="n">
        <v>0</v>
      </c>
      <c r="Y655" s="243" t="n">
        <v>0</v>
      </c>
      <c r="Z655" s="243" t="n">
        <v>0</v>
      </c>
      <c r="AA655" s="243" t="n">
        <v>0</v>
      </c>
      <c r="AB655" s="243" t="n">
        <v>0</v>
      </c>
      <c r="AC655" s="243" t="n">
        <v>0</v>
      </c>
      <c r="AD655" s="243" t="n">
        <v>0</v>
      </c>
      <c r="AE655" s="243" t="n">
        <v>0</v>
      </c>
      <c r="AF655" s="243" t="n">
        <v>0</v>
      </c>
      <c r="AG655" s="243" t="n">
        <v>0</v>
      </c>
      <c r="AH655" s="518" t="n">
        <v>0</v>
      </c>
      <c r="AI655" s="243" t="n">
        <v>0</v>
      </c>
      <c r="AJ655" s="243" t="n">
        <v>0</v>
      </c>
      <c r="AK655" s="518" t="n">
        <v>0</v>
      </c>
      <c r="AL655" s="518" t="n">
        <v>0</v>
      </c>
      <c r="AM655" s="518" t="n">
        <v>0</v>
      </c>
      <c r="AN655" s="518" t="n">
        <v>0</v>
      </c>
      <c r="AO655" s="518" t="n">
        <v>0</v>
      </c>
      <c r="AP655" s="518" t="n">
        <v>0</v>
      </c>
      <c r="AQ655" s="518" t="n">
        <v>0</v>
      </c>
      <c r="AR655" s="518" t="n">
        <v>0</v>
      </c>
      <c r="AS655" s="518" t="n">
        <v>0</v>
      </c>
      <c r="AT655" s="518" t="n">
        <v>0</v>
      </c>
      <c r="AU655" s="518" t="n">
        <v>0</v>
      </c>
      <c r="AV655" s="518" t="n">
        <v>0</v>
      </c>
      <c r="AW655" s="518" t="n">
        <v>0</v>
      </c>
      <c r="AX655" s="518" t="n">
        <v>0</v>
      </c>
      <c r="AY655" s="518" t="n">
        <v>0</v>
      </c>
      <c r="AZ655" s="518" t="n">
        <v>0</v>
      </c>
      <c r="BA655" s="518" t="n">
        <v>0</v>
      </c>
      <c r="BB655" s="518" t="n">
        <v>0</v>
      </c>
      <c r="BC655" s="518" t="n">
        <v>0</v>
      </c>
      <c r="BD655" s="518" t="n">
        <v>0</v>
      </c>
      <c r="BE655" s="518" t="n">
        <v>0</v>
      </c>
      <c r="BF655" s="518" t="n">
        <v>0</v>
      </c>
      <c r="BG655" s="518" t="n">
        <v>0</v>
      </c>
      <c r="BH655" s="518" t="n">
        <v>0</v>
      </c>
      <c r="BI655" s="518" t="n">
        <v>0</v>
      </c>
      <c r="BJ655" s="518"/>
      <c r="BK655" s="518"/>
      <c r="BL655" s="518" t="n">
        <v>0</v>
      </c>
      <c r="BM655" s="518"/>
      <c r="BN655" s="518"/>
      <c r="BO655" s="518"/>
      <c r="BP655" s="518"/>
      <c r="BQ655" s="518"/>
      <c r="BR655" s="518"/>
      <c r="BS655" s="518"/>
      <c r="BT655" s="518"/>
      <c r="BU655" s="518"/>
      <c r="BV655" s="518" t="n">
        <v>0</v>
      </c>
      <c r="BW655" s="518" t="n">
        <v>0</v>
      </c>
      <c r="BX655" s="518" t="n">
        <v>0</v>
      </c>
      <c r="BY655" s="518" t="n">
        <v>0</v>
      </c>
      <c r="BZ655" s="518" t="n">
        <v>0</v>
      </c>
      <c r="CA655" s="518" t="n">
        <v>0</v>
      </c>
      <c r="CB655" s="518" t="n">
        <v>0</v>
      </c>
      <c r="CC655" s="518" t="n">
        <v>0</v>
      </c>
      <c r="CD655" s="518" t="n">
        <v>0</v>
      </c>
      <c r="CE655" s="518" t="n">
        <v>0</v>
      </c>
      <c r="CF655" s="518" t="n">
        <v>0</v>
      </c>
      <c r="CG655" s="518" t="n">
        <v>0</v>
      </c>
      <c r="CH655" s="518"/>
      <c r="CI655" s="716"/>
      <c r="CL655" s="48" t="n">
        <v>0</v>
      </c>
      <c r="CM655" s="48" t="n">
        <f aca="false">CL655-V655</f>
        <v>0</v>
      </c>
      <c r="CN655" s="702" t="n">
        <f aca="false">SUM(CO655:DR655)</f>
        <v>0</v>
      </c>
      <c r="CO655" s="703" t="n">
        <v>0</v>
      </c>
      <c r="CP655" s="703"/>
      <c r="CQ655" s="703" t="n">
        <v>0</v>
      </c>
      <c r="CR655" s="703"/>
      <c r="CS655" s="703" t="n">
        <v>0</v>
      </c>
      <c r="CT655" s="703" t="n">
        <v>0</v>
      </c>
      <c r="CU655" s="703"/>
      <c r="CV655" s="703"/>
      <c r="CW655" s="703"/>
      <c r="CX655" s="703" t="n">
        <v>0</v>
      </c>
      <c r="CY655" s="703" t="n">
        <v>0</v>
      </c>
      <c r="CZ655" s="703" t="n">
        <v>0</v>
      </c>
      <c r="DA655" s="703"/>
      <c r="DB655" s="703"/>
      <c r="DC655" s="703"/>
      <c r="DD655" s="703"/>
      <c r="DE655" s="703" t="n">
        <v>0</v>
      </c>
      <c r="DF655" s="703"/>
      <c r="DG655" s="703" t="n">
        <v>0</v>
      </c>
      <c r="DH655" s="703" t="n">
        <v>0</v>
      </c>
      <c r="DI655" s="703" t="n">
        <v>0</v>
      </c>
      <c r="DJ655" s="703" t="n">
        <v>0</v>
      </c>
      <c r="DK655" s="703" t="n">
        <v>0</v>
      </c>
      <c r="DL655" s="703" t="n">
        <v>0</v>
      </c>
      <c r="DM655" s="703"/>
      <c r="DN655" s="703"/>
      <c r="DO655" s="703"/>
      <c r="DP655" s="703"/>
      <c r="DQ655" s="703"/>
      <c r="DR655" s="703"/>
      <c r="DS655" s="704" t="n">
        <f aca="false">CN655-V655</f>
        <v>0</v>
      </c>
      <c r="DT655" s="719" t="s">
        <v>1828</v>
      </c>
      <c r="DU655" s="48"/>
    </row>
    <row r="656" customFormat="false" ht="15" hidden="false" customHeight="true" outlineLevel="0" collapsed="false">
      <c r="A656" s="705" t="n">
        <f aca="false">A655+1</f>
        <v>647</v>
      </c>
      <c r="B656" s="706" t="s">
        <v>1099</v>
      </c>
      <c r="C656" s="706" t="s">
        <v>30</v>
      </c>
      <c r="D656" s="706" t="s">
        <v>514</v>
      </c>
      <c r="E656" s="243" t="n">
        <f aca="false">COUNTIF($G$10:$G$1856,$G656)</f>
        <v>1</v>
      </c>
      <c r="F656" s="717" t="s">
        <v>2137</v>
      </c>
      <c r="G656" s="717" t="s">
        <v>2137</v>
      </c>
      <c r="H656" s="707" t="s">
        <v>2118</v>
      </c>
      <c r="I656" s="708" t="s">
        <v>1005</v>
      </c>
      <c r="J656" s="707" t="s">
        <v>305</v>
      </c>
      <c r="K656" s="709" t="n">
        <v>0</v>
      </c>
      <c r="L656" s="707" t="s">
        <v>304</v>
      </c>
      <c r="M656" s="708" t="s">
        <v>1006</v>
      </c>
      <c r="N656" s="710" t="s">
        <v>934</v>
      </c>
      <c r="O656" s="512" t="n">
        <v>2</v>
      </c>
      <c r="P656" s="512" t="n">
        <v>1</v>
      </c>
      <c r="Q656" s="711" t="n">
        <v>0.00054</v>
      </c>
      <c r="R656" s="712"/>
      <c r="S656" s="715" t="n">
        <v>2.18</v>
      </c>
      <c r="T656" s="714" t="n">
        <v>2.18</v>
      </c>
      <c r="U656" s="715"/>
      <c r="V656" s="262" t="n">
        <f aca="false">SUM(W656:CI656)</f>
        <v>0</v>
      </c>
      <c r="W656" s="243" t="n">
        <v>0</v>
      </c>
      <c r="X656" s="243" t="n">
        <v>0</v>
      </c>
      <c r="Y656" s="243" t="n">
        <v>0</v>
      </c>
      <c r="Z656" s="243" t="n">
        <v>0</v>
      </c>
      <c r="AA656" s="243" t="n">
        <v>0</v>
      </c>
      <c r="AB656" s="243" t="n">
        <v>0</v>
      </c>
      <c r="AC656" s="243" t="n">
        <v>0</v>
      </c>
      <c r="AD656" s="243" t="n">
        <v>0</v>
      </c>
      <c r="AE656" s="243" t="n">
        <v>0</v>
      </c>
      <c r="AF656" s="243" t="n">
        <v>0</v>
      </c>
      <c r="AG656" s="243" t="n">
        <v>0</v>
      </c>
      <c r="AH656" s="518" t="n">
        <v>0</v>
      </c>
      <c r="AI656" s="243" t="n">
        <v>0</v>
      </c>
      <c r="AJ656" s="243" t="n">
        <v>0</v>
      </c>
      <c r="AK656" s="518" t="n">
        <v>0</v>
      </c>
      <c r="AL656" s="518" t="n">
        <v>0</v>
      </c>
      <c r="AM656" s="518" t="n">
        <v>0</v>
      </c>
      <c r="AN656" s="518" t="n">
        <v>0</v>
      </c>
      <c r="AO656" s="518" t="n">
        <v>0</v>
      </c>
      <c r="AP656" s="518" t="n">
        <v>0</v>
      </c>
      <c r="AQ656" s="518" t="n">
        <v>0</v>
      </c>
      <c r="AR656" s="518" t="n">
        <v>0</v>
      </c>
      <c r="AS656" s="518" t="n">
        <v>0</v>
      </c>
      <c r="AT656" s="518" t="n">
        <v>0</v>
      </c>
      <c r="AU656" s="518" t="n">
        <v>0</v>
      </c>
      <c r="AV656" s="518" t="n">
        <v>0</v>
      </c>
      <c r="AW656" s="518" t="n">
        <v>0</v>
      </c>
      <c r="AX656" s="518" t="n">
        <v>0</v>
      </c>
      <c r="AY656" s="518" t="n">
        <v>0</v>
      </c>
      <c r="AZ656" s="518" t="n">
        <v>0</v>
      </c>
      <c r="BA656" s="518" t="n">
        <v>0</v>
      </c>
      <c r="BB656" s="518" t="n">
        <v>0</v>
      </c>
      <c r="BC656" s="518" t="n">
        <v>0</v>
      </c>
      <c r="BD656" s="518" t="n">
        <v>0</v>
      </c>
      <c r="BE656" s="518" t="n">
        <v>0</v>
      </c>
      <c r="BF656" s="518" t="n">
        <v>0</v>
      </c>
      <c r="BG656" s="518" t="n">
        <v>0</v>
      </c>
      <c r="BH656" s="518" t="n">
        <v>0</v>
      </c>
      <c r="BI656" s="518" t="n">
        <v>0</v>
      </c>
      <c r="BJ656" s="518"/>
      <c r="BK656" s="518"/>
      <c r="BL656" s="518" t="n">
        <v>0</v>
      </c>
      <c r="BM656" s="518"/>
      <c r="BN656" s="518"/>
      <c r="BO656" s="518"/>
      <c r="BP656" s="518"/>
      <c r="BQ656" s="518"/>
      <c r="BR656" s="518"/>
      <c r="BS656" s="518"/>
      <c r="BT656" s="518"/>
      <c r="BU656" s="518"/>
      <c r="BV656" s="518" t="n">
        <v>0</v>
      </c>
      <c r="BW656" s="518" t="n">
        <v>0</v>
      </c>
      <c r="BX656" s="518" t="n">
        <v>0</v>
      </c>
      <c r="BY656" s="518" t="n">
        <v>0</v>
      </c>
      <c r="BZ656" s="518" t="n">
        <v>0</v>
      </c>
      <c r="CA656" s="518" t="n">
        <v>0</v>
      </c>
      <c r="CB656" s="518" t="n">
        <v>0</v>
      </c>
      <c r="CC656" s="518" t="n">
        <v>0</v>
      </c>
      <c r="CD656" s="518" t="n">
        <v>0</v>
      </c>
      <c r="CE656" s="518" t="n">
        <v>0</v>
      </c>
      <c r="CF656" s="518" t="n">
        <v>0</v>
      </c>
      <c r="CG656" s="518" t="n">
        <v>0</v>
      </c>
      <c r="CH656" s="518"/>
      <c r="CI656" s="716"/>
      <c r="CL656" s="48" t="n">
        <v>0</v>
      </c>
      <c r="CM656" s="48" t="n">
        <f aca="false">CL656-V656</f>
        <v>0</v>
      </c>
      <c r="CN656" s="702" t="n">
        <f aca="false">SUM(CO656:DR656)</f>
        <v>0</v>
      </c>
      <c r="CO656" s="703" t="n">
        <v>0</v>
      </c>
      <c r="CP656" s="703"/>
      <c r="CQ656" s="703" t="n">
        <v>0</v>
      </c>
      <c r="CR656" s="703"/>
      <c r="CS656" s="703" t="n">
        <v>0</v>
      </c>
      <c r="CT656" s="703" t="n">
        <v>0</v>
      </c>
      <c r="CU656" s="703"/>
      <c r="CV656" s="703"/>
      <c r="CW656" s="703"/>
      <c r="CX656" s="703" t="n">
        <v>0</v>
      </c>
      <c r="CY656" s="703" t="n">
        <v>0</v>
      </c>
      <c r="CZ656" s="703" t="n">
        <v>0</v>
      </c>
      <c r="DA656" s="703"/>
      <c r="DB656" s="703"/>
      <c r="DC656" s="703"/>
      <c r="DD656" s="703"/>
      <c r="DE656" s="703" t="n">
        <v>0</v>
      </c>
      <c r="DF656" s="703"/>
      <c r="DG656" s="703" t="n">
        <v>0</v>
      </c>
      <c r="DH656" s="703" t="n">
        <v>0</v>
      </c>
      <c r="DI656" s="703" t="n">
        <v>0</v>
      </c>
      <c r="DJ656" s="703" t="n">
        <v>0</v>
      </c>
      <c r="DK656" s="703" t="n">
        <v>0</v>
      </c>
      <c r="DL656" s="703" t="n">
        <v>0</v>
      </c>
      <c r="DM656" s="703"/>
      <c r="DN656" s="703"/>
      <c r="DO656" s="703"/>
      <c r="DP656" s="703"/>
      <c r="DQ656" s="703"/>
      <c r="DR656" s="703"/>
      <c r="DS656" s="704" t="n">
        <f aca="false">CN656-V656</f>
        <v>0</v>
      </c>
      <c r="DT656" s="719" t="s">
        <v>1828</v>
      </c>
      <c r="DU656" s="48"/>
    </row>
    <row r="657" customFormat="false" ht="15" hidden="false" customHeight="true" outlineLevel="0" collapsed="false">
      <c r="A657" s="705" t="n">
        <f aca="false">A656+1</f>
        <v>648</v>
      </c>
      <c r="B657" s="706" t="s">
        <v>1099</v>
      </c>
      <c r="C657" s="706" t="s">
        <v>30</v>
      </c>
      <c r="D657" s="706" t="s">
        <v>514</v>
      </c>
      <c r="E657" s="243" t="n">
        <f aca="false">COUNTIF($G$10:$G$1856,$G657)</f>
        <v>1</v>
      </c>
      <c r="F657" s="717" t="s">
        <v>2138</v>
      </c>
      <c r="G657" s="717" t="s">
        <v>2138</v>
      </c>
      <c r="H657" s="707" t="s">
        <v>2120</v>
      </c>
      <c r="I657" s="708" t="s">
        <v>1009</v>
      </c>
      <c r="J657" s="707" t="s">
        <v>305</v>
      </c>
      <c r="K657" s="709" t="n">
        <v>0</v>
      </c>
      <c r="L657" s="707" t="s">
        <v>304</v>
      </c>
      <c r="M657" s="708" t="s">
        <v>1010</v>
      </c>
      <c r="N657" s="710" t="s">
        <v>934</v>
      </c>
      <c r="O657" s="512" t="n">
        <v>2</v>
      </c>
      <c r="P657" s="512" t="n">
        <v>1</v>
      </c>
      <c r="Q657" s="711" t="n">
        <v>0.00054</v>
      </c>
      <c r="R657" s="712"/>
      <c r="S657" s="715" t="n">
        <v>2.18</v>
      </c>
      <c r="T657" s="714" t="n">
        <v>2.18</v>
      </c>
      <c r="U657" s="715"/>
      <c r="V657" s="262" t="n">
        <f aca="false">SUM(W657:CI657)</f>
        <v>0</v>
      </c>
      <c r="W657" s="243" t="n">
        <v>0</v>
      </c>
      <c r="X657" s="243" t="n">
        <v>0</v>
      </c>
      <c r="Y657" s="243" t="n">
        <v>0</v>
      </c>
      <c r="Z657" s="243" t="n">
        <v>0</v>
      </c>
      <c r="AA657" s="243" t="n">
        <v>0</v>
      </c>
      <c r="AB657" s="243" t="n">
        <v>0</v>
      </c>
      <c r="AC657" s="243" t="n">
        <v>0</v>
      </c>
      <c r="AD657" s="243" t="n">
        <v>0</v>
      </c>
      <c r="AE657" s="243" t="n">
        <v>0</v>
      </c>
      <c r="AF657" s="243" t="n">
        <v>0</v>
      </c>
      <c r="AG657" s="243" t="n">
        <v>0</v>
      </c>
      <c r="AH657" s="518" t="n">
        <v>0</v>
      </c>
      <c r="AI657" s="243" t="n">
        <v>0</v>
      </c>
      <c r="AJ657" s="243" t="n">
        <v>0</v>
      </c>
      <c r="AK657" s="518" t="n">
        <v>0</v>
      </c>
      <c r="AL657" s="518" t="n">
        <v>0</v>
      </c>
      <c r="AM657" s="518" t="n">
        <v>0</v>
      </c>
      <c r="AN657" s="518" t="n">
        <v>0</v>
      </c>
      <c r="AO657" s="518" t="n">
        <v>0</v>
      </c>
      <c r="AP657" s="518" t="n">
        <v>0</v>
      </c>
      <c r="AQ657" s="518" t="n">
        <v>0</v>
      </c>
      <c r="AR657" s="518" t="n">
        <v>0</v>
      </c>
      <c r="AS657" s="518" t="n">
        <v>0</v>
      </c>
      <c r="AT657" s="518" t="n">
        <v>0</v>
      </c>
      <c r="AU657" s="518" t="n">
        <v>0</v>
      </c>
      <c r="AV657" s="518" t="n">
        <v>0</v>
      </c>
      <c r="AW657" s="518" t="n">
        <v>0</v>
      </c>
      <c r="AX657" s="518" t="n">
        <v>0</v>
      </c>
      <c r="AY657" s="518" t="n">
        <v>0</v>
      </c>
      <c r="AZ657" s="518" t="n">
        <v>0</v>
      </c>
      <c r="BA657" s="518" t="n">
        <v>0</v>
      </c>
      <c r="BB657" s="518" t="n">
        <v>0</v>
      </c>
      <c r="BC657" s="518" t="n">
        <v>0</v>
      </c>
      <c r="BD657" s="518" t="n">
        <v>0</v>
      </c>
      <c r="BE657" s="518" t="n">
        <v>0</v>
      </c>
      <c r="BF657" s="518" t="n">
        <v>0</v>
      </c>
      <c r="BG657" s="518" t="n">
        <v>0</v>
      </c>
      <c r="BH657" s="518" t="n">
        <v>0</v>
      </c>
      <c r="BI657" s="518" t="n">
        <v>0</v>
      </c>
      <c r="BJ657" s="518"/>
      <c r="BK657" s="518"/>
      <c r="BL657" s="518" t="n">
        <v>0</v>
      </c>
      <c r="BM657" s="518"/>
      <c r="BN657" s="518"/>
      <c r="BO657" s="518"/>
      <c r="BP657" s="518"/>
      <c r="BQ657" s="518"/>
      <c r="BR657" s="518"/>
      <c r="BS657" s="518"/>
      <c r="BT657" s="518"/>
      <c r="BU657" s="518"/>
      <c r="BV657" s="518" t="n">
        <v>0</v>
      </c>
      <c r="BW657" s="518" t="n">
        <v>0</v>
      </c>
      <c r="BX657" s="518" t="n">
        <v>0</v>
      </c>
      <c r="BY657" s="518" t="n">
        <v>0</v>
      </c>
      <c r="BZ657" s="518" t="n">
        <v>0</v>
      </c>
      <c r="CA657" s="518" t="n">
        <v>0</v>
      </c>
      <c r="CB657" s="518" t="n">
        <v>0</v>
      </c>
      <c r="CC657" s="518" t="n">
        <v>0</v>
      </c>
      <c r="CD657" s="518" t="n">
        <v>0</v>
      </c>
      <c r="CE657" s="518" t="n">
        <v>0</v>
      </c>
      <c r="CF657" s="518" t="n">
        <v>0</v>
      </c>
      <c r="CG657" s="518" t="n">
        <v>0</v>
      </c>
      <c r="CH657" s="518"/>
      <c r="CI657" s="716"/>
      <c r="CL657" s="48" t="n">
        <v>0</v>
      </c>
      <c r="CM657" s="48" t="n">
        <f aca="false">CL657-V657</f>
        <v>0</v>
      </c>
      <c r="CN657" s="702" t="n">
        <f aca="false">SUM(CO657:DR657)</f>
        <v>0</v>
      </c>
      <c r="CO657" s="703" t="n">
        <v>0</v>
      </c>
      <c r="CP657" s="703"/>
      <c r="CQ657" s="703" t="n">
        <v>0</v>
      </c>
      <c r="CR657" s="703"/>
      <c r="CS657" s="703" t="n">
        <v>0</v>
      </c>
      <c r="CT657" s="703" t="n">
        <v>0</v>
      </c>
      <c r="CU657" s="703"/>
      <c r="CV657" s="703"/>
      <c r="CW657" s="703"/>
      <c r="CX657" s="703" t="n">
        <v>0</v>
      </c>
      <c r="CY657" s="703" t="n">
        <v>0</v>
      </c>
      <c r="CZ657" s="703" t="n">
        <v>0</v>
      </c>
      <c r="DA657" s="703"/>
      <c r="DB657" s="703"/>
      <c r="DC657" s="703"/>
      <c r="DD657" s="703"/>
      <c r="DE657" s="703" t="n">
        <v>0</v>
      </c>
      <c r="DF657" s="703"/>
      <c r="DG657" s="703" t="n">
        <v>0</v>
      </c>
      <c r="DH657" s="703" t="n">
        <v>0</v>
      </c>
      <c r="DI657" s="703" t="n">
        <v>0</v>
      </c>
      <c r="DJ657" s="703" t="n">
        <v>0</v>
      </c>
      <c r="DK657" s="703" t="n">
        <v>0</v>
      </c>
      <c r="DL657" s="703" t="n">
        <v>0</v>
      </c>
      <c r="DM657" s="703"/>
      <c r="DN657" s="703"/>
      <c r="DO657" s="703"/>
      <c r="DP657" s="703"/>
      <c r="DQ657" s="703"/>
      <c r="DR657" s="703"/>
      <c r="DS657" s="704" t="n">
        <f aca="false">CN657-V657</f>
        <v>0</v>
      </c>
      <c r="DT657" s="719" t="s">
        <v>1828</v>
      </c>
      <c r="DU657" s="48"/>
    </row>
    <row r="658" customFormat="false" ht="15" hidden="false" customHeight="true" outlineLevel="0" collapsed="false">
      <c r="A658" s="705" t="n">
        <f aca="false">A657+1</f>
        <v>649</v>
      </c>
      <c r="B658" s="706" t="s">
        <v>1099</v>
      </c>
      <c r="C658" s="706" t="s">
        <v>30</v>
      </c>
      <c r="D658" s="706" t="s">
        <v>514</v>
      </c>
      <c r="E658" s="243" t="n">
        <f aca="false">COUNTIF($G$10:$G$1856,$G658)</f>
        <v>1</v>
      </c>
      <c r="F658" s="717" t="s">
        <v>2139</v>
      </c>
      <c r="G658" s="717" t="s">
        <v>2139</v>
      </c>
      <c r="H658" s="707" t="s">
        <v>2122</v>
      </c>
      <c r="I658" s="708" t="s">
        <v>1013</v>
      </c>
      <c r="J658" s="707" t="s">
        <v>305</v>
      </c>
      <c r="K658" s="709" t="n">
        <v>0</v>
      </c>
      <c r="L658" s="707" t="s">
        <v>304</v>
      </c>
      <c r="M658" s="708" t="s">
        <v>1014</v>
      </c>
      <c r="N658" s="710" t="s">
        <v>934</v>
      </c>
      <c r="O658" s="512" t="n">
        <v>2</v>
      </c>
      <c r="P658" s="512" t="n">
        <v>1</v>
      </c>
      <c r="Q658" s="711" t="n">
        <v>0.0006822</v>
      </c>
      <c r="R658" s="712"/>
      <c r="S658" s="715" t="n">
        <v>2.74</v>
      </c>
      <c r="T658" s="714" t="n">
        <v>2.74</v>
      </c>
      <c r="U658" s="715"/>
      <c r="V658" s="262" t="n">
        <f aca="false">SUM(W658:CI658)</f>
        <v>0</v>
      </c>
      <c r="W658" s="243" t="n">
        <v>0</v>
      </c>
      <c r="X658" s="243" t="n">
        <v>0</v>
      </c>
      <c r="Y658" s="243" t="n">
        <v>0</v>
      </c>
      <c r="Z658" s="243" t="n">
        <v>0</v>
      </c>
      <c r="AA658" s="243" t="n">
        <v>0</v>
      </c>
      <c r="AB658" s="243" t="n">
        <v>0</v>
      </c>
      <c r="AC658" s="243" t="n">
        <v>0</v>
      </c>
      <c r="AD658" s="243" t="n">
        <v>0</v>
      </c>
      <c r="AE658" s="243" t="n">
        <v>0</v>
      </c>
      <c r="AF658" s="243" t="n">
        <v>0</v>
      </c>
      <c r="AG658" s="243" t="n">
        <v>0</v>
      </c>
      <c r="AH658" s="518" t="n">
        <v>0</v>
      </c>
      <c r="AI658" s="243" t="n">
        <v>0</v>
      </c>
      <c r="AJ658" s="243" t="n">
        <v>0</v>
      </c>
      <c r="AK658" s="518" t="n">
        <v>0</v>
      </c>
      <c r="AL658" s="518" t="n">
        <v>0</v>
      </c>
      <c r="AM658" s="518" t="n">
        <v>0</v>
      </c>
      <c r="AN658" s="518" t="n">
        <v>0</v>
      </c>
      <c r="AO658" s="518" t="n">
        <v>0</v>
      </c>
      <c r="AP658" s="518" t="n">
        <v>0</v>
      </c>
      <c r="AQ658" s="518" t="n">
        <v>0</v>
      </c>
      <c r="AR658" s="518" t="n">
        <v>0</v>
      </c>
      <c r="AS658" s="518" t="n">
        <v>0</v>
      </c>
      <c r="AT658" s="518" t="n">
        <v>0</v>
      </c>
      <c r="AU658" s="518" t="n">
        <v>0</v>
      </c>
      <c r="AV658" s="518" t="n">
        <v>0</v>
      </c>
      <c r="AW658" s="518" t="n">
        <v>0</v>
      </c>
      <c r="AX658" s="518" t="n">
        <v>0</v>
      </c>
      <c r="AY658" s="518" t="n">
        <v>0</v>
      </c>
      <c r="AZ658" s="518" t="n">
        <v>0</v>
      </c>
      <c r="BA658" s="518" t="n">
        <v>0</v>
      </c>
      <c r="BB658" s="518" t="n">
        <v>0</v>
      </c>
      <c r="BC658" s="518" t="n">
        <v>0</v>
      </c>
      <c r="BD658" s="518" t="n">
        <v>0</v>
      </c>
      <c r="BE658" s="518" t="n">
        <v>0</v>
      </c>
      <c r="BF658" s="518" t="n">
        <v>0</v>
      </c>
      <c r="BG658" s="518" t="n">
        <v>0</v>
      </c>
      <c r="BH658" s="518" t="n">
        <v>0</v>
      </c>
      <c r="BI658" s="518" t="n">
        <v>0</v>
      </c>
      <c r="BJ658" s="518"/>
      <c r="BK658" s="518"/>
      <c r="BL658" s="518" t="n">
        <v>0</v>
      </c>
      <c r="BM658" s="518"/>
      <c r="BN658" s="518"/>
      <c r="BO658" s="518"/>
      <c r="BP658" s="518"/>
      <c r="BQ658" s="518"/>
      <c r="BR658" s="518"/>
      <c r="BS658" s="518"/>
      <c r="BT658" s="518"/>
      <c r="BU658" s="518"/>
      <c r="BV658" s="518" t="n">
        <v>0</v>
      </c>
      <c r="BW658" s="518" t="n">
        <v>0</v>
      </c>
      <c r="BX658" s="518" t="n">
        <v>0</v>
      </c>
      <c r="BY658" s="518" t="n">
        <v>0</v>
      </c>
      <c r="BZ658" s="518" t="n">
        <v>0</v>
      </c>
      <c r="CA658" s="518" t="n">
        <v>0</v>
      </c>
      <c r="CB658" s="518" t="n">
        <v>0</v>
      </c>
      <c r="CC658" s="518" t="n">
        <v>0</v>
      </c>
      <c r="CD658" s="518" t="n">
        <v>0</v>
      </c>
      <c r="CE658" s="518" t="n">
        <v>0</v>
      </c>
      <c r="CF658" s="518" t="n">
        <v>0</v>
      </c>
      <c r="CG658" s="518" t="n">
        <v>0</v>
      </c>
      <c r="CH658" s="518"/>
      <c r="CI658" s="716"/>
      <c r="CL658" s="48" t="n">
        <v>0</v>
      </c>
      <c r="CM658" s="48" t="n">
        <f aca="false">CL658-V658</f>
        <v>0</v>
      </c>
      <c r="CN658" s="702" t="n">
        <f aca="false">SUM(CO658:DR658)</f>
        <v>0</v>
      </c>
      <c r="CO658" s="703" t="n">
        <v>0</v>
      </c>
      <c r="CP658" s="703"/>
      <c r="CQ658" s="703" t="n">
        <v>0</v>
      </c>
      <c r="CR658" s="703"/>
      <c r="CS658" s="703" t="n">
        <v>0</v>
      </c>
      <c r="CT658" s="703" t="n">
        <v>0</v>
      </c>
      <c r="CU658" s="703"/>
      <c r="CV658" s="703"/>
      <c r="CW658" s="703"/>
      <c r="CX658" s="703" t="n">
        <v>0</v>
      </c>
      <c r="CY658" s="703" t="n">
        <v>0</v>
      </c>
      <c r="CZ658" s="703" t="n">
        <v>0</v>
      </c>
      <c r="DA658" s="703"/>
      <c r="DB658" s="703"/>
      <c r="DC658" s="703"/>
      <c r="DD658" s="703"/>
      <c r="DE658" s="703" t="n">
        <v>0</v>
      </c>
      <c r="DF658" s="703"/>
      <c r="DG658" s="703" t="n">
        <v>0</v>
      </c>
      <c r="DH658" s="703" t="n">
        <v>0</v>
      </c>
      <c r="DI658" s="703" t="n">
        <v>0</v>
      </c>
      <c r="DJ658" s="703" t="n">
        <v>0</v>
      </c>
      <c r="DK658" s="703" t="n">
        <v>0</v>
      </c>
      <c r="DL658" s="703" t="n">
        <v>0</v>
      </c>
      <c r="DM658" s="703"/>
      <c r="DN658" s="703"/>
      <c r="DO658" s="703"/>
      <c r="DP658" s="703"/>
      <c r="DQ658" s="703"/>
      <c r="DR658" s="703"/>
      <c r="DS658" s="704" t="n">
        <f aca="false">CN658-V658</f>
        <v>0</v>
      </c>
      <c r="DT658" s="719" t="s">
        <v>1828</v>
      </c>
      <c r="DU658" s="48"/>
    </row>
    <row r="659" customFormat="false" ht="15" hidden="false" customHeight="true" outlineLevel="0" collapsed="false">
      <c r="A659" s="705" t="n">
        <f aca="false">A658+1</f>
        <v>650</v>
      </c>
      <c r="B659" s="706" t="s">
        <v>1099</v>
      </c>
      <c r="C659" s="706" t="s">
        <v>30</v>
      </c>
      <c r="D659" s="706" t="s">
        <v>514</v>
      </c>
      <c r="E659" s="243" t="n">
        <f aca="false">COUNTIF($G$10:$G$1856,$G659)</f>
        <v>1</v>
      </c>
      <c r="F659" s="717" t="s">
        <v>2140</v>
      </c>
      <c r="G659" s="717" t="s">
        <v>2140</v>
      </c>
      <c r="H659" s="707" t="s">
        <v>2124</v>
      </c>
      <c r="I659" s="708" t="s">
        <v>1094</v>
      </c>
      <c r="J659" s="707" t="s">
        <v>305</v>
      </c>
      <c r="K659" s="709" t="n">
        <v>0</v>
      </c>
      <c r="L659" s="707" t="s">
        <v>304</v>
      </c>
      <c r="M659" s="708" t="s">
        <v>1241</v>
      </c>
      <c r="N659" s="710" t="s">
        <v>934</v>
      </c>
      <c r="O659" s="512" t="n">
        <v>2</v>
      </c>
      <c r="P659" s="512" t="n">
        <v>1</v>
      </c>
      <c r="Q659" s="711" t="n">
        <v>0.000341931</v>
      </c>
      <c r="R659" s="712"/>
      <c r="S659" s="715" t="n">
        <v>1.38</v>
      </c>
      <c r="T659" s="714" t="n">
        <v>1.38</v>
      </c>
      <c r="U659" s="715"/>
      <c r="V659" s="262" t="n">
        <f aca="false">SUM(W659:CI659)</f>
        <v>0</v>
      </c>
      <c r="W659" s="243" t="n">
        <v>0</v>
      </c>
      <c r="X659" s="243" t="n">
        <v>0</v>
      </c>
      <c r="Y659" s="243" t="n">
        <v>0</v>
      </c>
      <c r="Z659" s="243" t="n">
        <v>0</v>
      </c>
      <c r="AA659" s="243" t="n">
        <v>0</v>
      </c>
      <c r="AB659" s="243" t="n">
        <v>0</v>
      </c>
      <c r="AC659" s="243" t="n">
        <v>0</v>
      </c>
      <c r="AD659" s="243" t="n">
        <v>0</v>
      </c>
      <c r="AE659" s="243" t="n">
        <v>0</v>
      </c>
      <c r="AF659" s="243" t="n">
        <v>0</v>
      </c>
      <c r="AG659" s="243" t="n">
        <v>0</v>
      </c>
      <c r="AH659" s="518" t="n">
        <v>0</v>
      </c>
      <c r="AI659" s="243" t="n">
        <v>0</v>
      </c>
      <c r="AJ659" s="243" t="n">
        <v>0</v>
      </c>
      <c r="AK659" s="518" t="n">
        <v>0</v>
      </c>
      <c r="AL659" s="518" t="n">
        <v>0</v>
      </c>
      <c r="AM659" s="518" t="n">
        <v>0</v>
      </c>
      <c r="AN659" s="518" t="n">
        <v>0</v>
      </c>
      <c r="AO659" s="518" t="n">
        <v>0</v>
      </c>
      <c r="AP659" s="518" t="n">
        <v>0</v>
      </c>
      <c r="AQ659" s="518" t="n">
        <v>0</v>
      </c>
      <c r="AR659" s="518" t="n">
        <v>0</v>
      </c>
      <c r="AS659" s="518" t="n">
        <v>0</v>
      </c>
      <c r="AT659" s="518" t="n">
        <v>0</v>
      </c>
      <c r="AU659" s="518" t="n">
        <v>0</v>
      </c>
      <c r="AV659" s="518" t="n">
        <v>0</v>
      </c>
      <c r="AW659" s="518" t="n">
        <v>0</v>
      </c>
      <c r="AX659" s="518" t="n">
        <v>0</v>
      </c>
      <c r="AY659" s="518" t="n">
        <v>0</v>
      </c>
      <c r="AZ659" s="518" t="n">
        <v>0</v>
      </c>
      <c r="BA659" s="518" t="n">
        <v>0</v>
      </c>
      <c r="BB659" s="518" t="n">
        <v>0</v>
      </c>
      <c r="BC659" s="518" t="n">
        <v>0</v>
      </c>
      <c r="BD659" s="518" t="n">
        <v>0</v>
      </c>
      <c r="BE659" s="518" t="n">
        <v>0</v>
      </c>
      <c r="BF659" s="518" t="n">
        <v>0</v>
      </c>
      <c r="BG659" s="518" t="n">
        <v>0</v>
      </c>
      <c r="BH659" s="518" t="n">
        <v>0</v>
      </c>
      <c r="BI659" s="518" t="n">
        <v>0</v>
      </c>
      <c r="BJ659" s="518"/>
      <c r="BK659" s="518"/>
      <c r="BL659" s="518" t="n">
        <v>0</v>
      </c>
      <c r="BM659" s="518"/>
      <c r="BN659" s="518"/>
      <c r="BO659" s="518"/>
      <c r="BP659" s="518"/>
      <c r="BQ659" s="518"/>
      <c r="BR659" s="518"/>
      <c r="BS659" s="518"/>
      <c r="BT659" s="518"/>
      <c r="BU659" s="518"/>
      <c r="BV659" s="518" t="n">
        <v>0</v>
      </c>
      <c r="BW659" s="518" t="n">
        <v>0</v>
      </c>
      <c r="BX659" s="518" t="n">
        <v>0</v>
      </c>
      <c r="BY659" s="518" t="n">
        <v>0</v>
      </c>
      <c r="BZ659" s="518" t="n">
        <v>0</v>
      </c>
      <c r="CA659" s="518" t="n">
        <v>0</v>
      </c>
      <c r="CB659" s="518" t="n">
        <v>0</v>
      </c>
      <c r="CC659" s="518" t="n">
        <v>0</v>
      </c>
      <c r="CD659" s="518" t="n">
        <v>0</v>
      </c>
      <c r="CE659" s="518" t="n">
        <v>0</v>
      </c>
      <c r="CF659" s="518" t="n">
        <v>0</v>
      </c>
      <c r="CG659" s="518" t="n">
        <v>0</v>
      </c>
      <c r="CH659" s="518"/>
      <c r="CI659" s="716"/>
      <c r="CL659" s="48" t="n">
        <v>0</v>
      </c>
      <c r="CM659" s="48" t="n">
        <f aca="false">CL659-V659</f>
        <v>0</v>
      </c>
      <c r="CN659" s="702" t="n">
        <f aca="false">SUM(CO659:DR659)</f>
        <v>0</v>
      </c>
      <c r="CO659" s="703" t="n">
        <v>0</v>
      </c>
      <c r="CP659" s="703"/>
      <c r="CQ659" s="703" t="n">
        <v>0</v>
      </c>
      <c r="CR659" s="703"/>
      <c r="CS659" s="703" t="n">
        <v>0</v>
      </c>
      <c r="CT659" s="703" t="n">
        <v>0</v>
      </c>
      <c r="CU659" s="703"/>
      <c r="CV659" s="703"/>
      <c r="CW659" s="703"/>
      <c r="CX659" s="703" t="n">
        <v>0</v>
      </c>
      <c r="CY659" s="703" t="n">
        <v>0</v>
      </c>
      <c r="CZ659" s="703" t="n">
        <v>0</v>
      </c>
      <c r="DA659" s="703"/>
      <c r="DB659" s="703"/>
      <c r="DC659" s="703"/>
      <c r="DD659" s="703"/>
      <c r="DE659" s="703" t="n">
        <v>0</v>
      </c>
      <c r="DF659" s="703"/>
      <c r="DG659" s="703" t="n">
        <v>0</v>
      </c>
      <c r="DH659" s="703" t="n">
        <v>0</v>
      </c>
      <c r="DI659" s="703" t="n">
        <v>0</v>
      </c>
      <c r="DJ659" s="703" t="n">
        <v>0</v>
      </c>
      <c r="DK659" s="703" t="n">
        <v>0</v>
      </c>
      <c r="DL659" s="703" t="n">
        <v>0</v>
      </c>
      <c r="DM659" s="703"/>
      <c r="DN659" s="703"/>
      <c r="DO659" s="703"/>
      <c r="DP659" s="703"/>
      <c r="DQ659" s="703"/>
      <c r="DR659" s="703"/>
      <c r="DS659" s="704" t="n">
        <f aca="false">CN659-V659</f>
        <v>0</v>
      </c>
      <c r="DT659" s="719" t="s">
        <v>1828</v>
      </c>
      <c r="DU659" s="48"/>
    </row>
    <row r="660" customFormat="false" ht="15" hidden="false" customHeight="true" outlineLevel="0" collapsed="false">
      <c r="A660" s="705" t="n">
        <f aca="false">A659+1</f>
        <v>651</v>
      </c>
      <c r="B660" s="706" t="s">
        <v>1099</v>
      </c>
      <c r="C660" s="706" t="s">
        <v>513</v>
      </c>
      <c r="D660" s="706" t="s">
        <v>514</v>
      </c>
      <c r="E660" s="243" t="n">
        <f aca="false">COUNTIF($G$10:$G$1856,$G660)</f>
        <v>1</v>
      </c>
      <c r="F660" s="717" t="s">
        <v>2141</v>
      </c>
      <c r="G660" s="717" t="s">
        <v>2141</v>
      </c>
      <c r="H660" s="707" t="s">
        <v>1201</v>
      </c>
      <c r="I660" s="708" t="s">
        <v>932</v>
      </c>
      <c r="J660" s="707" t="s">
        <v>298</v>
      </c>
      <c r="K660" s="709" t="n">
        <v>0</v>
      </c>
      <c r="L660" s="707" t="s">
        <v>297</v>
      </c>
      <c r="M660" s="708" t="s">
        <v>933</v>
      </c>
      <c r="N660" s="710" t="s">
        <v>934</v>
      </c>
      <c r="O660" s="512" t="n">
        <v>1</v>
      </c>
      <c r="P660" s="512" t="n">
        <v>1</v>
      </c>
      <c r="Q660" s="711" t="n">
        <v>0.009161208</v>
      </c>
      <c r="R660" s="712"/>
      <c r="S660" s="715" t="n">
        <v>36.84</v>
      </c>
      <c r="T660" s="714" t="n">
        <v>36.84</v>
      </c>
      <c r="U660" s="715"/>
      <c r="V660" s="262" t="n">
        <f aca="false">SUM(W660:CI660)</f>
        <v>0</v>
      </c>
      <c r="W660" s="243" t="n">
        <v>0</v>
      </c>
      <c r="X660" s="243" t="n">
        <v>0</v>
      </c>
      <c r="Y660" s="243" t="n">
        <v>0</v>
      </c>
      <c r="Z660" s="243" t="n">
        <v>0</v>
      </c>
      <c r="AA660" s="243" t="n">
        <v>0</v>
      </c>
      <c r="AB660" s="243" t="n">
        <v>0</v>
      </c>
      <c r="AC660" s="243" t="n">
        <v>0</v>
      </c>
      <c r="AD660" s="243" t="n">
        <v>0</v>
      </c>
      <c r="AE660" s="243" t="n">
        <v>0</v>
      </c>
      <c r="AF660" s="243" t="n">
        <v>0</v>
      </c>
      <c r="AG660" s="243" t="n">
        <v>0</v>
      </c>
      <c r="AH660" s="518" t="n">
        <v>0</v>
      </c>
      <c r="AI660" s="243" t="n">
        <v>0</v>
      </c>
      <c r="AJ660" s="243" t="n">
        <v>0</v>
      </c>
      <c r="AK660" s="518" t="n">
        <v>0</v>
      </c>
      <c r="AL660" s="518" t="n">
        <v>0</v>
      </c>
      <c r="AM660" s="518" t="n">
        <v>0</v>
      </c>
      <c r="AN660" s="518" t="n">
        <v>0</v>
      </c>
      <c r="AO660" s="518" t="n">
        <v>0</v>
      </c>
      <c r="AP660" s="518" t="n">
        <v>0</v>
      </c>
      <c r="AQ660" s="518" t="n">
        <v>0</v>
      </c>
      <c r="AR660" s="518" t="n">
        <v>0</v>
      </c>
      <c r="AS660" s="518" t="n">
        <v>0</v>
      </c>
      <c r="AT660" s="518" t="n">
        <v>0</v>
      </c>
      <c r="AU660" s="518" t="n">
        <v>0</v>
      </c>
      <c r="AV660" s="518" t="n">
        <v>0</v>
      </c>
      <c r="AW660" s="518" t="n">
        <v>0</v>
      </c>
      <c r="AX660" s="518" t="n">
        <v>0</v>
      </c>
      <c r="AY660" s="518" t="n">
        <v>0</v>
      </c>
      <c r="AZ660" s="518" t="n">
        <v>0</v>
      </c>
      <c r="BA660" s="518" t="n">
        <v>0</v>
      </c>
      <c r="BB660" s="518" t="n">
        <v>0</v>
      </c>
      <c r="BC660" s="518" t="n">
        <v>0</v>
      </c>
      <c r="BD660" s="518" t="n">
        <v>0</v>
      </c>
      <c r="BE660" s="518" t="n">
        <v>0</v>
      </c>
      <c r="BF660" s="518" t="n">
        <v>0</v>
      </c>
      <c r="BG660" s="518" t="n">
        <v>0</v>
      </c>
      <c r="BH660" s="518" t="n">
        <v>0</v>
      </c>
      <c r="BI660" s="518" t="n">
        <v>0</v>
      </c>
      <c r="BJ660" s="518"/>
      <c r="BK660" s="518"/>
      <c r="BL660" s="518" t="n">
        <v>0</v>
      </c>
      <c r="BM660" s="518"/>
      <c r="BN660" s="518"/>
      <c r="BO660" s="518"/>
      <c r="BP660" s="518"/>
      <c r="BQ660" s="518"/>
      <c r="BR660" s="518"/>
      <c r="BS660" s="518"/>
      <c r="BT660" s="518"/>
      <c r="BU660" s="518"/>
      <c r="BV660" s="518" t="n">
        <v>0</v>
      </c>
      <c r="BW660" s="518" t="n">
        <v>0</v>
      </c>
      <c r="BX660" s="518" t="n">
        <v>0</v>
      </c>
      <c r="BY660" s="518" t="n">
        <v>0</v>
      </c>
      <c r="BZ660" s="518" t="n">
        <v>0</v>
      </c>
      <c r="CA660" s="518" t="n">
        <v>0</v>
      </c>
      <c r="CB660" s="518" t="n">
        <v>0</v>
      </c>
      <c r="CC660" s="518" t="n">
        <v>0</v>
      </c>
      <c r="CD660" s="518" t="n">
        <v>0</v>
      </c>
      <c r="CE660" s="518" t="n">
        <v>0</v>
      </c>
      <c r="CF660" s="518" t="n">
        <v>0</v>
      </c>
      <c r="CG660" s="518" t="n">
        <v>0</v>
      </c>
      <c r="CH660" s="518"/>
      <c r="CI660" s="716"/>
      <c r="CL660" s="48" t="n">
        <v>0</v>
      </c>
      <c r="CM660" s="48" t="n">
        <f aca="false">CL660-V660</f>
        <v>0</v>
      </c>
      <c r="CN660" s="702" t="n">
        <f aca="false">SUM(CO660:DR660)</f>
        <v>0</v>
      </c>
      <c r="CO660" s="703" t="n">
        <v>0</v>
      </c>
      <c r="CP660" s="703"/>
      <c r="CQ660" s="703" t="n">
        <v>0</v>
      </c>
      <c r="CR660" s="703"/>
      <c r="CS660" s="703" t="n">
        <v>0</v>
      </c>
      <c r="CT660" s="703" t="n">
        <v>0</v>
      </c>
      <c r="CU660" s="703"/>
      <c r="CV660" s="703"/>
      <c r="CW660" s="703"/>
      <c r="CX660" s="703" t="n">
        <v>0</v>
      </c>
      <c r="CY660" s="703" t="n">
        <v>0</v>
      </c>
      <c r="CZ660" s="703" t="n">
        <v>0</v>
      </c>
      <c r="DA660" s="703"/>
      <c r="DB660" s="703"/>
      <c r="DC660" s="703"/>
      <c r="DD660" s="703"/>
      <c r="DE660" s="703" t="n">
        <v>0</v>
      </c>
      <c r="DF660" s="703"/>
      <c r="DG660" s="703" t="n">
        <v>0</v>
      </c>
      <c r="DH660" s="703" t="n">
        <v>0</v>
      </c>
      <c r="DI660" s="703" t="n">
        <v>0</v>
      </c>
      <c r="DJ660" s="703" t="n">
        <v>0</v>
      </c>
      <c r="DK660" s="703" t="n">
        <v>0</v>
      </c>
      <c r="DL660" s="703" t="n">
        <v>0</v>
      </c>
      <c r="DM660" s="703"/>
      <c r="DN660" s="703"/>
      <c r="DO660" s="703"/>
      <c r="DP660" s="703"/>
      <c r="DQ660" s="703"/>
      <c r="DR660" s="703"/>
      <c r="DS660" s="704" t="n">
        <f aca="false">CN660-V660</f>
        <v>0</v>
      </c>
      <c r="DT660" s="719" t="s">
        <v>1828</v>
      </c>
      <c r="DU660" s="48"/>
    </row>
    <row r="661" customFormat="false" ht="15" hidden="false" customHeight="true" outlineLevel="0" collapsed="false">
      <c r="A661" s="705" t="n">
        <f aca="false">A660+1</f>
        <v>652</v>
      </c>
      <c r="B661" s="706" t="s">
        <v>1099</v>
      </c>
      <c r="C661" s="706" t="s">
        <v>513</v>
      </c>
      <c r="D661" s="706" t="s">
        <v>514</v>
      </c>
      <c r="E661" s="243" t="n">
        <f aca="false">COUNTIF($G$10:$G$1856,$G661)</f>
        <v>1</v>
      </c>
      <c r="F661" s="717" t="s">
        <v>2142</v>
      </c>
      <c r="G661" s="717" t="s">
        <v>2142</v>
      </c>
      <c r="H661" s="707" t="s">
        <v>1203</v>
      </c>
      <c r="I661" s="708" t="s">
        <v>945</v>
      </c>
      <c r="J661" s="707" t="s">
        <v>298</v>
      </c>
      <c r="K661" s="709" t="n">
        <v>0</v>
      </c>
      <c r="L661" s="707" t="s">
        <v>297</v>
      </c>
      <c r="M661" s="708" t="s">
        <v>946</v>
      </c>
      <c r="N661" s="710" t="s">
        <v>934</v>
      </c>
      <c r="O661" s="512" t="n">
        <v>1</v>
      </c>
      <c r="P661" s="512" t="n">
        <v>1</v>
      </c>
      <c r="Q661" s="711" t="n">
        <v>0.008002179</v>
      </c>
      <c r="R661" s="712"/>
      <c r="S661" s="715" t="n">
        <v>32.19</v>
      </c>
      <c r="T661" s="714" t="n">
        <v>32.19</v>
      </c>
      <c r="U661" s="715"/>
      <c r="V661" s="262" t="n">
        <f aca="false">SUM(W661:CI661)</f>
        <v>0</v>
      </c>
      <c r="W661" s="243" t="n">
        <v>0</v>
      </c>
      <c r="X661" s="243" t="n">
        <v>0</v>
      </c>
      <c r="Y661" s="243" t="n">
        <v>0</v>
      </c>
      <c r="Z661" s="243" t="n">
        <v>0</v>
      </c>
      <c r="AA661" s="243" t="n">
        <v>0</v>
      </c>
      <c r="AB661" s="243" t="n">
        <v>0</v>
      </c>
      <c r="AC661" s="243" t="n">
        <v>0</v>
      </c>
      <c r="AD661" s="243" t="n">
        <v>0</v>
      </c>
      <c r="AE661" s="243" t="n">
        <v>0</v>
      </c>
      <c r="AF661" s="243" t="n">
        <v>0</v>
      </c>
      <c r="AG661" s="243" t="n">
        <v>0</v>
      </c>
      <c r="AH661" s="518" t="n">
        <v>0</v>
      </c>
      <c r="AI661" s="243" t="n">
        <v>0</v>
      </c>
      <c r="AJ661" s="243" t="n">
        <v>0</v>
      </c>
      <c r="AK661" s="518" t="n">
        <v>0</v>
      </c>
      <c r="AL661" s="518" t="n">
        <v>0</v>
      </c>
      <c r="AM661" s="518" t="n">
        <v>0</v>
      </c>
      <c r="AN661" s="518" t="n">
        <v>0</v>
      </c>
      <c r="AO661" s="518" t="n">
        <v>0</v>
      </c>
      <c r="AP661" s="518" t="n">
        <v>0</v>
      </c>
      <c r="AQ661" s="518" t="n">
        <v>0</v>
      </c>
      <c r="AR661" s="518" t="n">
        <v>0</v>
      </c>
      <c r="AS661" s="518" t="n">
        <v>0</v>
      </c>
      <c r="AT661" s="518" t="n">
        <v>0</v>
      </c>
      <c r="AU661" s="518" t="n">
        <v>0</v>
      </c>
      <c r="AV661" s="518" t="n">
        <v>0</v>
      </c>
      <c r="AW661" s="518" t="n">
        <v>0</v>
      </c>
      <c r="AX661" s="518" t="n">
        <v>0</v>
      </c>
      <c r="AY661" s="518" t="n">
        <v>0</v>
      </c>
      <c r="AZ661" s="518" t="n">
        <v>0</v>
      </c>
      <c r="BA661" s="518" t="n">
        <v>0</v>
      </c>
      <c r="BB661" s="518" t="n">
        <v>0</v>
      </c>
      <c r="BC661" s="518" t="n">
        <v>0</v>
      </c>
      <c r="BD661" s="518" t="n">
        <v>0</v>
      </c>
      <c r="BE661" s="518" t="n">
        <v>0</v>
      </c>
      <c r="BF661" s="518" t="n">
        <v>0</v>
      </c>
      <c r="BG661" s="518" t="n">
        <v>0</v>
      </c>
      <c r="BH661" s="518" t="n">
        <v>0</v>
      </c>
      <c r="BI661" s="518" t="n">
        <v>0</v>
      </c>
      <c r="BJ661" s="518"/>
      <c r="BK661" s="518"/>
      <c r="BL661" s="518" t="n">
        <v>0</v>
      </c>
      <c r="BM661" s="518"/>
      <c r="BN661" s="518"/>
      <c r="BO661" s="518"/>
      <c r="BP661" s="518"/>
      <c r="BQ661" s="518"/>
      <c r="BR661" s="518"/>
      <c r="BS661" s="518"/>
      <c r="BT661" s="518"/>
      <c r="BU661" s="518"/>
      <c r="BV661" s="518" t="n">
        <v>0</v>
      </c>
      <c r="BW661" s="518" t="n">
        <v>0</v>
      </c>
      <c r="BX661" s="518" t="n">
        <v>0</v>
      </c>
      <c r="BY661" s="518" t="n">
        <v>0</v>
      </c>
      <c r="BZ661" s="518" t="n">
        <v>0</v>
      </c>
      <c r="CA661" s="518" t="n">
        <v>0</v>
      </c>
      <c r="CB661" s="518" t="n">
        <v>0</v>
      </c>
      <c r="CC661" s="518" t="n">
        <v>0</v>
      </c>
      <c r="CD661" s="518" t="n">
        <v>0</v>
      </c>
      <c r="CE661" s="518" t="n">
        <v>0</v>
      </c>
      <c r="CF661" s="518" t="n">
        <v>0</v>
      </c>
      <c r="CG661" s="518" t="n">
        <v>0</v>
      </c>
      <c r="CH661" s="518"/>
      <c r="CI661" s="716"/>
      <c r="CL661" s="48" t="n">
        <v>0</v>
      </c>
      <c r="CM661" s="48" t="n">
        <f aca="false">CL661-V661</f>
        <v>0</v>
      </c>
      <c r="CN661" s="702" t="n">
        <f aca="false">SUM(CO661:DR661)</f>
        <v>0</v>
      </c>
      <c r="CO661" s="703" t="n">
        <v>0</v>
      </c>
      <c r="CP661" s="703"/>
      <c r="CQ661" s="703" t="n">
        <v>0</v>
      </c>
      <c r="CR661" s="703"/>
      <c r="CS661" s="703" t="n">
        <v>0</v>
      </c>
      <c r="CT661" s="703" t="n">
        <v>0</v>
      </c>
      <c r="CU661" s="703"/>
      <c r="CV661" s="703"/>
      <c r="CW661" s="703"/>
      <c r="CX661" s="703" t="n">
        <v>0</v>
      </c>
      <c r="CY661" s="703" t="n">
        <v>0</v>
      </c>
      <c r="CZ661" s="703" t="n">
        <v>0</v>
      </c>
      <c r="DA661" s="703"/>
      <c r="DB661" s="703"/>
      <c r="DC661" s="703"/>
      <c r="DD661" s="703"/>
      <c r="DE661" s="703" t="n">
        <v>0</v>
      </c>
      <c r="DF661" s="703"/>
      <c r="DG661" s="703" t="n">
        <v>0</v>
      </c>
      <c r="DH661" s="703" t="n">
        <v>0</v>
      </c>
      <c r="DI661" s="703" t="n">
        <v>0</v>
      </c>
      <c r="DJ661" s="703" t="n">
        <v>0</v>
      </c>
      <c r="DK661" s="703" t="n">
        <v>0</v>
      </c>
      <c r="DL661" s="703" t="n">
        <v>0</v>
      </c>
      <c r="DM661" s="703"/>
      <c r="DN661" s="703"/>
      <c r="DO661" s="703"/>
      <c r="DP661" s="703"/>
      <c r="DQ661" s="703"/>
      <c r="DR661" s="703"/>
      <c r="DS661" s="704" t="n">
        <f aca="false">CN661-V661</f>
        <v>0</v>
      </c>
      <c r="DT661" s="719" t="s">
        <v>1828</v>
      </c>
      <c r="DU661" s="48"/>
    </row>
    <row r="662" customFormat="false" ht="15" hidden="false" customHeight="true" outlineLevel="0" collapsed="false">
      <c r="A662" s="705" t="n">
        <f aca="false">A661+1</f>
        <v>653</v>
      </c>
      <c r="B662" s="706" t="s">
        <v>1099</v>
      </c>
      <c r="C662" s="706" t="s">
        <v>513</v>
      </c>
      <c r="D662" s="706" t="s">
        <v>514</v>
      </c>
      <c r="E662" s="243" t="n">
        <f aca="false">COUNTIF($G$10:$G$1856,$G662)</f>
        <v>1</v>
      </c>
      <c r="F662" s="717" t="s">
        <v>2143</v>
      </c>
      <c r="G662" s="717" t="s">
        <v>2143</v>
      </c>
      <c r="H662" s="707" t="s">
        <v>1205</v>
      </c>
      <c r="I662" s="708" t="s">
        <v>949</v>
      </c>
      <c r="J662" s="707" t="s">
        <v>298</v>
      </c>
      <c r="K662" s="709" t="n">
        <v>0</v>
      </c>
      <c r="L662" s="707" t="s">
        <v>297</v>
      </c>
      <c r="M662" s="708" t="s">
        <v>950</v>
      </c>
      <c r="N662" s="710" t="s">
        <v>934</v>
      </c>
      <c r="O662" s="512" t="n">
        <v>1</v>
      </c>
      <c r="P662" s="512" t="n">
        <v>1</v>
      </c>
      <c r="Q662" s="711" t="n">
        <v>0.008002179</v>
      </c>
      <c r="R662" s="712"/>
      <c r="S662" s="715" t="n">
        <v>32.19</v>
      </c>
      <c r="T662" s="714" t="n">
        <v>32.19</v>
      </c>
      <c r="U662" s="715"/>
      <c r="V662" s="262" t="n">
        <f aca="false">SUM(W662:CI662)</f>
        <v>0</v>
      </c>
      <c r="W662" s="243" t="n">
        <v>0</v>
      </c>
      <c r="X662" s="243" t="n">
        <v>0</v>
      </c>
      <c r="Y662" s="243" t="n">
        <v>0</v>
      </c>
      <c r="Z662" s="243" t="n">
        <v>0</v>
      </c>
      <c r="AA662" s="243" t="n">
        <v>0</v>
      </c>
      <c r="AB662" s="243" t="n">
        <v>0</v>
      </c>
      <c r="AC662" s="243" t="n">
        <v>0</v>
      </c>
      <c r="AD662" s="243" t="n">
        <v>0</v>
      </c>
      <c r="AE662" s="243" t="n">
        <v>0</v>
      </c>
      <c r="AF662" s="243" t="n">
        <v>0</v>
      </c>
      <c r="AG662" s="243" t="n">
        <v>0</v>
      </c>
      <c r="AH662" s="518" t="n">
        <v>0</v>
      </c>
      <c r="AI662" s="243" t="n">
        <v>0</v>
      </c>
      <c r="AJ662" s="243" t="n">
        <v>0</v>
      </c>
      <c r="AK662" s="518" t="n">
        <v>0</v>
      </c>
      <c r="AL662" s="518" t="n">
        <v>0</v>
      </c>
      <c r="AM662" s="518" t="n">
        <v>0</v>
      </c>
      <c r="AN662" s="518" t="n">
        <v>0</v>
      </c>
      <c r="AO662" s="518" t="n">
        <v>0</v>
      </c>
      <c r="AP662" s="518" t="n">
        <v>0</v>
      </c>
      <c r="AQ662" s="518" t="n">
        <v>0</v>
      </c>
      <c r="AR662" s="518" t="n">
        <v>0</v>
      </c>
      <c r="AS662" s="518" t="n">
        <v>0</v>
      </c>
      <c r="AT662" s="518" t="n">
        <v>0</v>
      </c>
      <c r="AU662" s="518" t="n">
        <v>0</v>
      </c>
      <c r="AV662" s="518" t="n">
        <v>0</v>
      </c>
      <c r="AW662" s="518" t="n">
        <v>0</v>
      </c>
      <c r="AX662" s="518" t="n">
        <v>0</v>
      </c>
      <c r="AY662" s="518" t="n">
        <v>0</v>
      </c>
      <c r="AZ662" s="518" t="n">
        <v>0</v>
      </c>
      <c r="BA662" s="518" t="n">
        <v>0</v>
      </c>
      <c r="BB662" s="518" t="n">
        <v>0</v>
      </c>
      <c r="BC662" s="518" t="n">
        <v>0</v>
      </c>
      <c r="BD662" s="518" t="n">
        <v>0</v>
      </c>
      <c r="BE662" s="518" t="n">
        <v>0</v>
      </c>
      <c r="BF662" s="518" t="n">
        <v>0</v>
      </c>
      <c r="BG662" s="518" t="n">
        <v>0</v>
      </c>
      <c r="BH662" s="518" t="n">
        <v>0</v>
      </c>
      <c r="BI662" s="518" t="n">
        <v>0</v>
      </c>
      <c r="BJ662" s="518"/>
      <c r="BK662" s="518"/>
      <c r="BL662" s="518" t="n">
        <v>0</v>
      </c>
      <c r="BM662" s="518"/>
      <c r="BN662" s="518"/>
      <c r="BO662" s="518"/>
      <c r="BP662" s="518"/>
      <c r="BQ662" s="518"/>
      <c r="BR662" s="518"/>
      <c r="BS662" s="518"/>
      <c r="BT662" s="518"/>
      <c r="BU662" s="518"/>
      <c r="BV662" s="518" t="n">
        <v>0</v>
      </c>
      <c r="BW662" s="518" t="n">
        <v>0</v>
      </c>
      <c r="BX662" s="518" t="n">
        <v>0</v>
      </c>
      <c r="BY662" s="518" t="n">
        <v>0</v>
      </c>
      <c r="BZ662" s="518" t="n">
        <v>0</v>
      </c>
      <c r="CA662" s="518" t="n">
        <v>0</v>
      </c>
      <c r="CB662" s="518" t="n">
        <v>0</v>
      </c>
      <c r="CC662" s="518" t="n">
        <v>0</v>
      </c>
      <c r="CD662" s="518" t="n">
        <v>0</v>
      </c>
      <c r="CE662" s="518" t="n">
        <v>0</v>
      </c>
      <c r="CF662" s="518" t="n">
        <v>0</v>
      </c>
      <c r="CG662" s="518" t="n">
        <v>0</v>
      </c>
      <c r="CH662" s="518"/>
      <c r="CI662" s="716"/>
      <c r="CL662" s="48" t="n">
        <v>0</v>
      </c>
      <c r="CM662" s="48" t="n">
        <f aca="false">CL662-V662</f>
        <v>0</v>
      </c>
      <c r="CN662" s="702" t="n">
        <f aca="false">SUM(CO662:DR662)</f>
        <v>0</v>
      </c>
      <c r="CO662" s="703" t="n">
        <v>0</v>
      </c>
      <c r="CP662" s="703"/>
      <c r="CQ662" s="703" t="n">
        <v>0</v>
      </c>
      <c r="CR662" s="703"/>
      <c r="CS662" s="703" t="n">
        <v>0</v>
      </c>
      <c r="CT662" s="703" t="n">
        <v>0</v>
      </c>
      <c r="CU662" s="703"/>
      <c r="CV662" s="703"/>
      <c r="CW662" s="703"/>
      <c r="CX662" s="703" t="n">
        <v>0</v>
      </c>
      <c r="CY662" s="703" t="n">
        <v>0</v>
      </c>
      <c r="CZ662" s="703" t="n">
        <v>0</v>
      </c>
      <c r="DA662" s="703"/>
      <c r="DB662" s="703"/>
      <c r="DC662" s="703"/>
      <c r="DD662" s="703"/>
      <c r="DE662" s="703" t="n">
        <v>0</v>
      </c>
      <c r="DF662" s="703"/>
      <c r="DG662" s="703" t="n">
        <v>0</v>
      </c>
      <c r="DH662" s="703" t="n">
        <v>0</v>
      </c>
      <c r="DI662" s="703" t="n">
        <v>0</v>
      </c>
      <c r="DJ662" s="703" t="n">
        <v>0</v>
      </c>
      <c r="DK662" s="703" t="n">
        <v>0</v>
      </c>
      <c r="DL662" s="703" t="n">
        <v>0</v>
      </c>
      <c r="DM662" s="703"/>
      <c r="DN662" s="703"/>
      <c r="DO662" s="703"/>
      <c r="DP662" s="703"/>
      <c r="DQ662" s="703"/>
      <c r="DR662" s="703"/>
      <c r="DS662" s="704" t="n">
        <f aca="false">CN662-V662</f>
        <v>0</v>
      </c>
      <c r="DT662" s="719" t="s">
        <v>1828</v>
      </c>
      <c r="DU662" s="48"/>
    </row>
    <row r="663" customFormat="false" ht="15" hidden="false" customHeight="true" outlineLevel="0" collapsed="false">
      <c r="A663" s="705" t="n">
        <f aca="false">A662+1</f>
        <v>654</v>
      </c>
      <c r="B663" s="706" t="s">
        <v>1099</v>
      </c>
      <c r="C663" s="706" t="s">
        <v>513</v>
      </c>
      <c r="D663" s="706" t="s">
        <v>514</v>
      </c>
      <c r="E663" s="243" t="n">
        <f aca="false">COUNTIF($G$10:$G$1856,$G663)</f>
        <v>1</v>
      </c>
      <c r="F663" s="717" t="s">
        <v>2144</v>
      </c>
      <c r="G663" s="717" t="s">
        <v>2144</v>
      </c>
      <c r="H663" s="707" t="s">
        <v>1207</v>
      </c>
      <c r="I663" s="708" t="s">
        <v>1208</v>
      </c>
      <c r="J663" s="707" t="s">
        <v>298</v>
      </c>
      <c r="K663" s="709" t="n">
        <v>0</v>
      </c>
      <c r="L663" s="707" t="s">
        <v>297</v>
      </c>
      <c r="M663" s="708" t="s">
        <v>1209</v>
      </c>
      <c r="N663" s="710" t="s">
        <v>934</v>
      </c>
      <c r="O663" s="512" t="n">
        <v>1</v>
      </c>
      <c r="P663" s="512" t="n">
        <v>1</v>
      </c>
      <c r="Q663" s="711" t="n">
        <v>0.003304728</v>
      </c>
      <c r="R663" s="712"/>
      <c r="S663" s="715" t="n">
        <v>13.29</v>
      </c>
      <c r="T663" s="714" t="n">
        <v>13.29</v>
      </c>
      <c r="U663" s="715"/>
      <c r="V663" s="262" t="n">
        <f aca="false">SUM(W663:CI663)</f>
        <v>0</v>
      </c>
      <c r="W663" s="243" t="n">
        <v>0</v>
      </c>
      <c r="X663" s="243" t="n">
        <v>0</v>
      </c>
      <c r="Y663" s="243" t="n">
        <v>0</v>
      </c>
      <c r="Z663" s="243" t="n">
        <v>0</v>
      </c>
      <c r="AA663" s="243" t="n">
        <v>0</v>
      </c>
      <c r="AB663" s="243" t="n">
        <v>0</v>
      </c>
      <c r="AC663" s="243" t="n">
        <v>0</v>
      </c>
      <c r="AD663" s="243" t="n">
        <v>0</v>
      </c>
      <c r="AE663" s="243" t="n">
        <v>0</v>
      </c>
      <c r="AF663" s="243" t="n">
        <v>0</v>
      </c>
      <c r="AG663" s="243" t="n">
        <v>0</v>
      </c>
      <c r="AH663" s="518" t="n">
        <v>0</v>
      </c>
      <c r="AI663" s="243" t="n">
        <v>0</v>
      </c>
      <c r="AJ663" s="243" t="n">
        <v>0</v>
      </c>
      <c r="AK663" s="518" t="n">
        <v>0</v>
      </c>
      <c r="AL663" s="518" t="n">
        <v>0</v>
      </c>
      <c r="AM663" s="518" t="n">
        <v>0</v>
      </c>
      <c r="AN663" s="518" t="n">
        <v>0</v>
      </c>
      <c r="AO663" s="518" t="n">
        <v>0</v>
      </c>
      <c r="AP663" s="518" t="n">
        <v>0</v>
      </c>
      <c r="AQ663" s="518" t="n">
        <v>0</v>
      </c>
      <c r="AR663" s="518" t="n">
        <v>0</v>
      </c>
      <c r="AS663" s="518" t="n">
        <v>0</v>
      </c>
      <c r="AT663" s="518" t="n">
        <v>0</v>
      </c>
      <c r="AU663" s="518" t="n">
        <v>0</v>
      </c>
      <c r="AV663" s="518" t="n">
        <v>0</v>
      </c>
      <c r="AW663" s="518" t="n">
        <v>0</v>
      </c>
      <c r="AX663" s="518" t="n">
        <v>0</v>
      </c>
      <c r="AY663" s="518" t="n">
        <v>0</v>
      </c>
      <c r="AZ663" s="518" t="n">
        <v>0</v>
      </c>
      <c r="BA663" s="518" t="n">
        <v>0</v>
      </c>
      <c r="BB663" s="518" t="n">
        <v>0</v>
      </c>
      <c r="BC663" s="518" t="n">
        <v>0</v>
      </c>
      <c r="BD663" s="518" t="n">
        <v>0</v>
      </c>
      <c r="BE663" s="518" t="n">
        <v>0</v>
      </c>
      <c r="BF663" s="518" t="n">
        <v>0</v>
      </c>
      <c r="BG663" s="518" t="n">
        <v>0</v>
      </c>
      <c r="BH663" s="518" t="n">
        <v>0</v>
      </c>
      <c r="BI663" s="518" t="n">
        <v>0</v>
      </c>
      <c r="BJ663" s="518"/>
      <c r="BK663" s="518"/>
      <c r="BL663" s="518" t="n">
        <v>0</v>
      </c>
      <c r="BM663" s="518"/>
      <c r="BN663" s="518"/>
      <c r="BO663" s="518"/>
      <c r="BP663" s="518"/>
      <c r="BQ663" s="518"/>
      <c r="BR663" s="518"/>
      <c r="BS663" s="518"/>
      <c r="BT663" s="518"/>
      <c r="BU663" s="518"/>
      <c r="BV663" s="518" t="n">
        <v>0</v>
      </c>
      <c r="BW663" s="518" t="n">
        <v>0</v>
      </c>
      <c r="BX663" s="518" t="n">
        <v>0</v>
      </c>
      <c r="BY663" s="518" t="n">
        <v>0</v>
      </c>
      <c r="BZ663" s="518" t="n">
        <v>0</v>
      </c>
      <c r="CA663" s="518" t="n">
        <v>0</v>
      </c>
      <c r="CB663" s="518" t="n">
        <v>0</v>
      </c>
      <c r="CC663" s="518" t="n">
        <v>0</v>
      </c>
      <c r="CD663" s="518" t="n">
        <v>0</v>
      </c>
      <c r="CE663" s="518" t="n">
        <v>0</v>
      </c>
      <c r="CF663" s="518" t="n">
        <v>0</v>
      </c>
      <c r="CG663" s="518" t="n">
        <v>0</v>
      </c>
      <c r="CH663" s="518"/>
      <c r="CI663" s="716"/>
      <c r="CL663" s="48" t="n">
        <v>0</v>
      </c>
      <c r="CM663" s="48" t="n">
        <f aca="false">CL663-V663</f>
        <v>0</v>
      </c>
      <c r="CN663" s="702" t="n">
        <f aca="false">SUM(CO663:DR663)</f>
        <v>0</v>
      </c>
      <c r="CO663" s="703" t="n">
        <v>0</v>
      </c>
      <c r="CP663" s="703"/>
      <c r="CQ663" s="703" t="n">
        <v>0</v>
      </c>
      <c r="CR663" s="703"/>
      <c r="CS663" s="703" t="n">
        <v>0</v>
      </c>
      <c r="CT663" s="703" t="n">
        <v>0</v>
      </c>
      <c r="CU663" s="703"/>
      <c r="CV663" s="703"/>
      <c r="CW663" s="703"/>
      <c r="CX663" s="703" t="n">
        <v>0</v>
      </c>
      <c r="CY663" s="703" t="n">
        <v>0</v>
      </c>
      <c r="CZ663" s="703" t="n">
        <v>0</v>
      </c>
      <c r="DA663" s="703"/>
      <c r="DB663" s="703"/>
      <c r="DC663" s="703"/>
      <c r="DD663" s="703"/>
      <c r="DE663" s="703" t="n">
        <v>0</v>
      </c>
      <c r="DF663" s="703"/>
      <c r="DG663" s="703" t="n">
        <v>0</v>
      </c>
      <c r="DH663" s="703" t="n">
        <v>0</v>
      </c>
      <c r="DI663" s="703" t="n">
        <v>0</v>
      </c>
      <c r="DJ663" s="703" t="n">
        <v>0</v>
      </c>
      <c r="DK663" s="703" t="n">
        <v>0</v>
      </c>
      <c r="DL663" s="703" t="n">
        <v>0</v>
      </c>
      <c r="DM663" s="703"/>
      <c r="DN663" s="703"/>
      <c r="DO663" s="703"/>
      <c r="DP663" s="703"/>
      <c r="DQ663" s="703"/>
      <c r="DR663" s="703"/>
      <c r="DS663" s="704" t="n">
        <f aca="false">CN663-V663</f>
        <v>0</v>
      </c>
      <c r="DT663" s="719" t="s">
        <v>1828</v>
      </c>
      <c r="DU663" s="48"/>
    </row>
    <row r="664" customFormat="false" ht="15" hidden="false" customHeight="true" outlineLevel="0" collapsed="false">
      <c r="A664" s="705" t="n">
        <f aca="false">A663+1</f>
        <v>655</v>
      </c>
      <c r="B664" s="706" t="s">
        <v>1099</v>
      </c>
      <c r="C664" s="706" t="s">
        <v>513</v>
      </c>
      <c r="D664" s="706" t="s">
        <v>514</v>
      </c>
      <c r="E664" s="243" t="n">
        <f aca="false">COUNTIF($G$10:$G$1856,$G664)</f>
        <v>1</v>
      </c>
      <c r="F664" s="717" t="s">
        <v>2145</v>
      </c>
      <c r="G664" s="717" t="s">
        <v>2145</v>
      </c>
      <c r="H664" s="707" t="s">
        <v>1211</v>
      </c>
      <c r="I664" s="708" t="s">
        <v>1212</v>
      </c>
      <c r="J664" s="707" t="s">
        <v>298</v>
      </c>
      <c r="K664" s="709" t="n">
        <v>0</v>
      </c>
      <c r="L664" s="707" t="s">
        <v>297</v>
      </c>
      <c r="M664" s="708" t="s">
        <v>1213</v>
      </c>
      <c r="N664" s="710" t="s">
        <v>934</v>
      </c>
      <c r="O664" s="512" t="n">
        <v>1</v>
      </c>
      <c r="P664" s="512" t="n">
        <v>1</v>
      </c>
      <c r="Q664" s="711" t="n">
        <v>0.00111195</v>
      </c>
      <c r="R664" s="712"/>
      <c r="S664" s="715" t="n">
        <v>4.48</v>
      </c>
      <c r="T664" s="714" t="n">
        <v>4.48</v>
      </c>
      <c r="U664" s="715"/>
      <c r="V664" s="262" t="n">
        <f aca="false">SUM(W664:CI664)</f>
        <v>0</v>
      </c>
      <c r="W664" s="243" t="n">
        <v>0</v>
      </c>
      <c r="X664" s="243" t="n">
        <v>0</v>
      </c>
      <c r="Y664" s="243" t="n">
        <v>0</v>
      </c>
      <c r="Z664" s="243" t="n">
        <v>0</v>
      </c>
      <c r="AA664" s="243" t="n">
        <v>0</v>
      </c>
      <c r="AB664" s="243" t="n">
        <v>0</v>
      </c>
      <c r="AC664" s="243" t="n">
        <v>0</v>
      </c>
      <c r="AD664" s="243" t="n">
        <v>0</v>
      </c>
      <c r="AE664" s="243" t="n">
        <v>0</v>
      </c>
      <c r="AF664" s="243" t="n">
        <v>0</v>
      </c>
      <c r="AG664" s="243" t="n">
        <v>0</v>
      </c>
      <c r="AH664" s="518" t="n">
        <v>0</v>
      </c>
      <c r="AI664" s="243" t="n">
        <v>0</v>
      </c>
      <c r="AJ664" s="243" t="n">
        <v>0</v>
      </c>
      <c r="AK664" s="518" t="n">
        <v>0</v>
      </c>
      <c r="AL664" s="518" t="n">
        <v>0</v>
      </c>
      <c r="AM664" s="518" t="n">
        <v>0</v>
      </c>
      <c r="AN664" s="518" t="n">
        <v>0</v>
      </c>
      <c r="AO664" s="518" t="n">
        <v>0</v>
      </c>
      <c r="AP664" s="518" t="n">
        <v>0</v>
      </c>
      <c r="AQ664" s="518" t="n">
        <v>0</v>
      </c>
      <c r="AR664" s="518" t="n">
        <v>0</v>
      </c>
      <c r="AS664" s="518" t="n">
        <v>0</v>
      </c>
      <c r="AT664" s="518" t="n">
        <v>0</v>
      </c>
      <c r="AU664" s="518" t="n">
        <v>0</v>
      </c>
      <c r="AV664" s="518" t="n">
        <v>0</v>
      </c>
      <c r="AW664" s="518" t="n">
        <v>0</v>
      </c>
      <c r="AX664" s="518" t="n">
        <v>0</v>
      </c>
      <c r="AY664" s="518" t="n">
        <v>0</v>
      </c>
      <c r="AZ664" s="518" t="n">
        <v>0</v>
      </c>
      <c r="BA664" s="518" t="n">
        <v>0</v>
      </c>
      <c r="BB664" s="518" t="n">
        <v>0</v>
      </c>
      <c r="BC664" s="518" t="n">
        <v>0</v>
      </c>
      <c r="BD664" s="518" t="n">
        <v>0</v>
      </c>
      <c r="BE664" s="518" t="n">
        <v>0</v>
      </c>
      <c r="BF664" s="518" t="n">
        <v>0</v>
      </c>
      <c r="BG664" s="518" t="n">
        <v>0</v>
      </c>
      <c r="BH664" s="518" t="n">
        <v>0</v>
      </c>
      <c r="BI664" s="518" t="n">
        <v>0</v>
      </c>
      <c r="BJ664" s="518"/>
      <c r="BK664" s="518"/>
      <c r="BL664" s="518" t="n">
        <v>0</v>
      </c>
      <c r="BM664" s="518"/>
      <c r="BN664" s="518"/>
      <c r="BO664" s="518"/>
      <c r="BP664" s="518"/>
      <c r="BQ664" s="518"/>
      <c r="BR664" s="518"/>
      <c r="BS664" s="518"/>
      <c r="BT664" s="518"/>
      <c r="BU664" s="518"/>
      <c r="BV664" s="518" t="n">
        <v>0</v>
      </c>
      <c r="BW664" s="518" t="n">
        <v>0</v>
      </c>
      <c r="BX664" s="518" t="n">
        <v>0</v>
      </c>
      <c r="BY664" s="518" t="n">
        <v>0</v>
      </c>
      <c r="BZ664" s="518" t="n">
        <v>0</v>
      </c>
      <c r="CA664" s="518" t="n">
        <v>0</v>
      </c>
      <c r="CB664" s="518" t="n">
        <v>0</v>
      </c>
      <c r="CC664" s="518" t="n">
        <v>0</v>
      </c>
      <c r="CD664" s="518" t="n">
        <v>0</v>
      </c>
      <c r="CE664" s="518" t="n">
        <v>0</v>
      </c>
      <c r="CF664" s="518" t="n">
        <v>0</v>
      </c>
      <c r="CG664" s="518" t="n">
        <v>0</v>
      </c>
      <c r="CH664" s="518"/>
      <c r="CI664" s="716"/>
      <c r="CL664" s="48" t="n">
        <v>0</v>
      </c>
      <c r="CM664" s="48" t="n">
        <f aca="false">CL664-V664</f>
        <v>0</v>
      </c>
      <c r="CN664" s="702" t="n">
        <f aca="false">SUM(CO664:DR664)</f>
        <v>0</v>
      </c>
      <c r="CO664" s="703" t="n">
        <v>0</v>
      </c>
      <c r="CP664" s="703"/>
      <c r="CQ664" s="703" t="n">
        <v>0</v>
      </c>
      <c r="CR664" s="703"/>
      <c r="CS664" s="703" t="n">
        <v>0</v>
      </c>
      <c r="CT664" s="703" t="n">
        <v>0</v>
      </c>
      <c r="CU664" s="703"/>
      <c r="CV664" s="703"/>
      <c r="CW664" s="703"/>
      <c r="CX664" s="703" t="n">
        <v>0</v>
      </c>
      <c r="CY664" s="703" t="n">
        <v>0</v>
      </c>
      <c r="CZ664" s="703" t="n">
        <v>0</v>
      </c>
      <c r="DA664" s="703"/>
      <c r="DB664" s="703"/>
      <c r="DC664" s="703"/>
      <c r="DD664" s="703"/>
      <c r="DE664" s="703" t="n">
        <v>0</v>
      </c>
      <c r="DF664" s="703"/>
      <c r="DG664" s="703" t="n">
        <v>0</v>
      </c>
      <c r="DH664" s="703" t="n">
        <v>0</v>
      </c>
      <c r="DI664" s="703" t="n">
        <v>0</v>
      </c>
      <c r="DJ664" s="703" t="n">
        <v>0</v>
      </c>
      <c r="DK664" s="703" t="n">
        <v>0</v>
      </c>
      <c r="DL664" s="703" t="n">
        <v>0</v>
      </c>
      <c r="DM664" s="703"/>
      <c r="DN664" s="703"/>
      <c r="DO664" s="703"/>
      <c r="DP664" s="703"/>
      <c r="DQ664" s="703"/>
      <c r="DR664" s="703"/>
      <c r="DS664" s="704" t="n">
        <f aca="false">CN664-V664</f>
        <v>0</v>
      </c>
      <c r="DT664" s="719" t="s">
        <v>1828</v>
      </c>
      <c r="DU664" s="48"/>
    </row>
    <row r="665" customFormat="false" ht="15" hidden="false" customHeight="true" outlineLevel="0" collapsed="false">
      <c r="A665" s="705" t="n">
        <f aca="false">A664+1</f>
        <v>656</v>
      </c>
      <c r="B665" s="706" t="s">
        <v>1099</v>
      </c>
      <c r="C665" s="706" t="s">
        <v>513</v>
      </c>
      <c r="D665" s="706" t="s">
        <v>514</v>
      </c>
      <c r="E665" s="243" t="n">
        <f aca="false">COUNTIF($G$10:$G$1856,$G665)</f>
        <v>1</v>
      </c>
      <c r="F665" s="717" t="s">
        <v>2146</v>
      </c>
      <c r="G665" s="717" t="s">
        <v>2146</v>
      </c>
      <c r="H665" s="707" t="s">
        <v>1215</v>
      </c>
      <c r="I665" s="708" t="s">
        <v>1216</v>
      </c>
      <c r="J665" s="707" t="s">
        <v>298</v>
      </c>
      <c r="K665" s="709" t="n">
        <v>0</v>
      </c>
      <c r="L665" s="707" t="s">
        <v>297</v>
      </c>
      <c r="M665" s="708" t="s">
        <v>1217</v>
      </c>
      <c r="N665" s="710" t="s">
        <v>934</v>
      </c>
      <c r="O665" s="512" t="n">
        <v>1</v>
      </c>
      <c r="P665" s="512" t="n">
        <v>1</v>
      </c>
      <c r="Q665" s="711" t="n">
        <v>0.002592135</v>
      </c>
      <c r="R665" s="712"/>
      <c r="S665" s="715" t="n">
        <v>10.42</v>
      </c>
      <c r="T665" s="714" t="n">
        <v>10.42</v>
      </c>
      <c r="U665" s="715"/>
      <c r="V665" s="262" t="n">
        <f aca="false">SUM(W665:CI665)</f>
        <v>0</v>
      </c>
      <c r="W665" s="243" t="n">
        <v>0</v>
      </c>
      <c r="X665" s="243" t="n">
        <v>0</v>
      </c>
      <c r="Y665" s="243" t="n">
        <v>0</v>
      </c>
      <c r="Z665" s="243" t="n">
        <v>0</v>
      </c>
      <c r="AA665" s="243" t="n">
        <v>0</v>
      </c>
      <c r="AB665" s="243" t="n">
        <v>0</v>
      </c>
      <c r="AC665" s="243" t="n">
        <v>0</v>
      </c>
      <c r="AD665" s="243" t="n">
        <v>0</v>
      </c>
      <c r="AE665" s="243" t="n">
        <v>0</v>
      </c>
      <c r="AF665" s="243" t="n">
        <v>0</v>
      </c>
      <c r="AG665" s="243" t="n">
        <v>0</v>
      </c>
      <c r="AH665" s="518" t="n">
        <v>0</v>
      </c>
      <c r="AI665" s="243" t="n">
        <v>0</v>
      </c>
      <c r="AJ665" s="243" t="n">
        <v>0</v>
      </c>
      <c r="AK665" s="518" t="n">
        <v>0</v>
      </c>
      <c r="AL665" s="518" t="n">
        <v>0</v>
      </c>
      <c r="AM665" s="518" t="n">
        <v>0</v>
      </c>
      <c r="AN665" s="518" t="n">
        <v>0</v>
      </c>
      <c r="AO665" s="518" t="n">
        <v>0</v>
      </c>
      <c r="AP665" s="518" t="n">
        <v>0</v>
      </c>
      <c r="AQ665" s="518" t="n">
        <v>0</v>
      </c>
      <c r="AR665" s="518" t="n">
        <v>0</v>
      </c>
      <c r="AS665" s="518" t="n">
        <v>0</v>
      </c>
      <c r="AT665" s="518" t="n">
        <v>0</v>
      </c>
      <c r="AU665" s="518" t="n">
        <v>0</v>
      </c>
      <c r="AV665" s="518" t="n">
        <v>0</v>
      </c>
      <c r="AW665" s="518" t="n">
        <v>0</v>
      </c>
      <c r="AX665" s="518" t="n">
        <v>0</v>
      </c>
      <c r="AY665" s="518" t="n">
        <v>0</v>
      </c>
      <c r="AZ665" s="518" t="n">
        <v>0</v>
      </c>
      <c r="BA665" s="518" t="n">
        <v>0</v>
      </c>
      <c r="BB665" s="518" t="n">
        <v>0</v>
      </c>
      <c r="BC665" s="518" t="n">
        <v>0</v>
      </c>
      <c r="BD665" s="518" t="n">
        <v>0</v>
      </c>
      <c r="BE665" s="518" t="n">
        <v>0</v>
      </c>
      <c r="BF665" s="518" t="n">
        <v>0</v>
      </c>
      <c r="BG665" s="518" t="n">
        <v>0</v>
      </c>
      <c r="BH665" s="518" t="n">
        <v>0</v>
      </c>
      <c r="BI665" s="518" t="n">
        <v>0</v>
      </c>
      <c r="BJ665" s="518"/>
      <c r="BK665" s="518"/>
      <c r="BL665" s="518" t="n">
        <v>0</v>
      </c>
      <c r="BM665" s="518"/>
      <c r="BN665" s="518"/>
      <c r="BO665" s="518"/>
      <c r="BP665" s="518"/>
      <c r="BQ665" s="518"/>
      <c r="BR665" s="518"/>
      <c r="BS665" s="518"/>
      <c r="BT665" s="518"/>
      <c r="BU665" s="518"/>
      <c r="BV665" s="518" t="n">
        <v>0</v>
      </c>
      <c r="BW665" s="518" t="n">
        <v>0</v>
      </c>
      <c r="BX665" s="518" t="n">
        <v>0</v>
      </c>
      <c r="BY665" s="518" t="n">
        <v>0</v>
      </c>
      <c r="BZ665" s="518" t="n">
        <v>0</v>
      </c>
      <c r="CA665" s="518" t="n">
        <v>0</v>
      </c>
      <c r="CB665" s="518" t="n">
        <v>0</v>
      </c>
      <c r="CC665" s="518" t="n">
        <v>0</v>
      </c>
      <c r="CD665" s="518" t="n">
        <v>0</v>
      </c>
      <c r="CE665" s="518" t="n">
        <v>0</v>
      </c>
      <c r="CF665" s="518" t="n">
        <v>0</v>
      </c>
      <c r="CG665" s="518" t="n">
        <v>0</v>
      </c>
      <c r="CH665" s="518"/>
      <c r="CI665" s="716"/>
      <c r="CL665" s="48" t="n">
        <v>0</v>
      </c>
      <c r="CM665" s="48" t="n">
        <f aca="false">CL665-V665</f>
        <v>0</v>
      </c>
      <c r="CN665" s="702" t="n">
        <f aca="false">SUM(CO665:DR665)</f>
        <v>0</v>
      </c>
      <c r="CO665" s="703" t="n">
        <v>0</v>
      </c>
      <c r="CP665" s="703"/>
      <c r="CQ665" s="703" t="n">
        <v>0</v>
      </c>
      <c r="CR665" s="703"/>
      <c r="CS665" s="703" t="n">
        <v>0</v>
      </c>
      <c r="CT665" s="703" t="n">
        <v>0</v>
      </c>
      <c r="CU665" s="703"/>
      <c r="CV665" s="703"/>
      <c r="CW665" s="703"/>
      <c r="CX665" s="703" t="n">
        <v>0</v>
      </c>
      <c r="CY665" s="703" t="n">
        <v>0</v>
      </c>
      <c r="CZ665" s="703" t="n">
        <v>0</v>
      </c>
      <c r="DA665" s="703"/>
      <c r="DB665" s="703"/>
      <c r="DC665" s="703"/>
      <c r="DD665" s="703"/>
      <c r="DE665" s="703" t="n">
        <v>0</v>
      </c>
      <c r="DF665" s="703"/>
      <c r="DG665" s="703" t="n">
        <v>0</v>
      </c>
      <c r="DH665" s="703" t="n">
        <v>0</v>
      </c>
      <c r="DI665" s="703" t="n">
        <v>0</v>
      </c>
      <c r="DJ665" s="703" t="n">
        <v>0</v>
      </c>
      <c r="DK665" s="703" t="n">
        <v>0</v>
      </c>
      <c r="DL665" s="703" t="n">
        <v>0</v>
      </c>
      <c r="DM665" s="703"/>
      <c r="DN665" s="703"/>
      <c r="DO665" s="703"/>
      <c r="DP665" s="703"/>
      <c r="DQ665" s="703"/>
      <c r="DR665" s="703"/>
      <c r="DS665" s="704" t="n">
        <f aca="false">CN665-V665</f>
        <v>0</v>
      </c>
      <c r="DT665" s="719" t="s">
        <v>1828</v>
      </c>
      <c r="DU665" s="48"/>
    </row>
    <row r="666" customFormat="false" ht="15" hidden="false" customHeight="true" outlineLevel="0" collapsed="false">
      <c r="A666" s="705" t="n">
        <f aca="false">A665+1</f>
        <v>657</v>
      </c>
      <c r="B666" s="706" t="s">
        <v>1099</v>
      </c>
      <c r="C666" s="706" t="s">
        <v>513</v>
      </c>
      <c r="D666" s="706" t="s">
        <v>514</v>
      </c>
      <c r="E666" s="243" t="n">
        <f aca="false">COUNTIF($G$10:$G$1856,$G666)</f>
        <v>1</v>
      </c>
      <c r="F666" s="717" t="s">
        <v>2147</v>
      </c>
      <c r="G666" s="717" t="s">
        <v>2147</v>
      </c>
      <c r="H666" s="707" t="s">
        <v>1219</v>
      </c>
      <c r="I666" s="708" t="s">
        <v>985</v>
      </c>
      <c r="J666" s="707" t="s">
        <v>298</v>
      </c>
      <c r="K666" s="709" t="n">
        <v>0</v>
      </c>
      <c r="L666" s="707" t="s">
        <v>297</v>
      </c>
      <c r="M666" s="708" t="s">
        <v>1035</v>
      </c>
      <c r="N666" s="710" t="s">
        <v>934</v>
      </c>
      <c r="O666" s="512" t="n">
        <v>1</v>
      </c>
      <c r="P666" s="512" t="n">
        <v>1</v>
      </c>
      <c r="Q666" s="711" t="n">
        <v>0.006132006</v>
      </c>
      <c r="R666" s="712"/>
      <c r="S666" s="715" t="n">
        <v>24.65</v>
      </c>
      <c r="T666" s="714" t="n">
        <v>24.65</v>
      </c>
      <c r="U666" s="715"/>
      <c r="V666" s="262" t="n">
        <f aca="false">SUM(W666:CI666)</f>
        <v>0</v>
      </c>
      <c r="W666" s="243" t="n">
        <v>0</v>
      </c>
      <c r="X666" s="243" t="n">
        <v>0</v>
      </c>
      <c r="Y666" s="243" t="n">
        <v>0</v>
      </c>
      <c r="Z666" s="243" t="n">
        <v>0</v>
      </c>
      <c r="AA666" s="243" t="n">
        <v>0</v>
      </c>
      <c r="AB666" s="243" t="n">
        <v>0</v>
      </c>
      <c r="AC666" s="243" t="n">
        <v>0</v>
      </c>
      <c r="AD666" s="243" t="n">
        <v>0</v>
      </c>
      <c r="AE666" s="243" t="n">
        <v>0</v>
      </c>
      <c r="AF666" s="243" t="n">
        <v>0</v>
      </c>
      <c r="AG666" s="243" t="n">
        <v>0</v>
      </c>
      <c r="AH666" s="518" t="n">
        <v>0</v>
      </c>
      <c r="AI666" s="243" t="n">
        <v>0</v>
      </c>
      <c r="AJ666" s="243" t="n">
        <v>0</v>
      </c>
      <c r="AK666" s="518" t="n">
        <v>0</v>
      </c>
      <c r="AL666" s="518" t="n">
        <v>0</v>
      </c>
      <c r="AM666" s="518" t="n">
        <v>0</v>
      </c>
      <c r="AN666" s="518" t="n">
        <v>0</v>
      </c>
      <c r="AO666" s="518" t="n">
        <v>0</v>
      </c>
      <c r="AP666" s="518" t="n">
        <v>0</v>
      </c>
      <c r="AQ666" s="518" t="n">
        <v>0</v>
      </c>
      <c r="AR666" s="518" t="n">
        <v>0</v>
      </c>
      <c r="AS666" s="518" t="n">
        <v>0</v>
      </c>
      <c r="AT666" s="518" t="n">
        <v>0</v>
      </c>
      <c r="AU666" s="518" t="n">
        <v>0</v>
      </c>
      <c r="AV666" s="518" t="n">
        <v>0</v>
      </c>
      <c r="AW666" s="518" t="n">
        <v>0</v>
      </c>
      <c r="AX666" s="518" t="n">
        <v>0</v>
      </c>
      <c r="AY666" s="518" t="n">
        <v>0</v>
      </c>
      <c r="AZ666" s="518" t="n">
        <v>0</v>
      </c>
      <c r="BA666" s="518" t="n">
        <v>0</v>
      </c>
      <c r="BB666" s="518" t="n">
        <v>0</v>
      </c>
      <c r="BC666" s="518" t="n">
        <v>0</v>
      </c>
      <c r="BD666" s="518" t="n">
        <v>0</v>
      </c>
      <c r="BE666" s="518" t="n">
        <v>0</v>
      </c>
      <c r="BF666" s="518" t="n">
        <v>0</v>
      </c>
      <c r="BG666" s="518" t="n">
        <v>0</v>
      </c>
      <c r="BH666" s="518" t="n">
        <v>0</v>
      </c>
      <c r="BI666" s="518" t="n">
        <v>0</v>
      </c>
      <c r="BJ666" s="518"/>
      <c r="BK666" s="518"/>
      <c r="BL666" s="518" t="n">
        <v>0</v>
      </c>
      <c r="BM666" s="518"/>
      <c r="BN666" s="518"/>
      <c r="BO666" s="518"/>
      <c r="BP666" s="518"/>
      <c r="BQ666" s="518"/>
      <c r="BR666" s="518"/>
      <c r="BS666" s="518"/>
      <c r="BT666" s="518"/>
      <c r="BU666" s="518"/>
      <c r="BV666" s="518" t="n">
        <v>0</v>
      </c>
      <c r="BW666" s="518" t="n">
        <v>0</v>
      </c>
      <c r="BX666" s="518" t="n">
        <v>0</v>
      </c>
      <c r="BY666" s="518" t="n">
        <v>0</v>
      </c>
      <c r="BZ666" s="518" t="n">
        <v>0</v>
      </c>
      <c r="CA666" s="518" t="n">
        <v>0</v>
      </c>
      <c r="CB666" s="518" t="n">
        <v>0</v>
      </c>
      <c r="CC666" s="518" t="n">
        <v>0</v>
      </c>
      <c r="CD666" s="518" t="n">
        <v>0</v>
      </c>
      <c r="CE666" s="518" t="n">
        <v>0</v>
      </c>
      <c r="CF666" s="518" t="n">
        <v>0</v>
      </c>
      <c r="CG666" s="518" t="n">
        <v>0</v>
      </c>
      <c r="CH666" s="518"/>
      <c r="CI666" s="716"/>
      <c r="CL666" s="48" t="n">
        <v>0</v>
      </c>
      <c r="CM666" s="48" t="n">
        <f aca="false">CL666-V666</f>
        <v>0</v>
      </c>
      <c r="CN666" s="702" t="n">
        <f aca="false">SUM(CO666:DR666)</f>
        <v>0</v>
      </c>
      <c r="CO666" s="703" t="n">
        <v>0</v>
      </c>
      <c r="CP666" s="703"/>
      <c r="CQ666" s="703" t="n">
        <v>0</v>
      </c>
      <c r="CR666" s="703"/>
      <c r="CS666" s="703" t="n">
        <v>0</v>
      </c>
      <c r="CT666" s="703" t="n">
        <v>0</v>
      </c>
      <c r="CU666" s="703"/>
      <c r="CV666" s="703"/>
      <c r="CW666" s="703"/>
      <c r="CX666" s="703" t="n">
        <v>0</v>
      </c>
      <c r="CY666" s="703" t="n">
        <v>0</v>
      </c>
      <c r="CZ666" s="703" t="n">
        <v>0</v>
      </c>
      <c r="DA666" s="703"/>
      <c r="DB666" s="703"/>
      <c r="DC666" s="703"/>
      <c r="DD666" s="703"/>
      <c r="DE666" s="703" t="n">
        <v>0</v>
      </c>
      <c r="DF666" s="703"/>
      <c r="DG666" s="703" t="n">
        <v>0</v>
      </c>
      <c r="DH666" s="703" t="n">
        <v>0</v>
      </c>
      <c r="DI666" s="703" t="n">
        <v>0</v>
      </c>
      <c r="DJ666" s="703" t="n">
        <v>0</v>
      </c>
      <c r="DK666" s="703" t="n">
        <v>0</v>
      </c>
      <c r="DL666" s="703" t="n">
        <v>0</v>
      </c>
      <c r="DM666" s="703"/>
      <c r="DN666" s="703"/>
      <c r="DO666" s="703"/>
      <c r="DP666" s="703"/>
      <c r="DQ666" s="703"/>
      <c r="DR666" s="703"/>
      <c r="DS666" s="704" t="n">
        <f aca="false">CN666-V666</f>
        <v>0</v>
      </c>
      <c r="DT666" s="719" t="s">
        <v>1828</v>
      </c>
      <c r="DU666" s="48"/>
    </row>
    <row r="667" customFormat="false" ht="15" hidden="false" customHeight="true" outlineLevel="0" collapsed="false">
      <c r="A667" s="705" t="n">
        <f aca="false">A666+1</f>
        <v>658</v>
      </c>
      <c r="B667" s="706" t="s">
        <v>1099</v>
      </c>
      <c r="C667" s="706" t="s">
        <v>513</v>
      </c>
      <c r="D667" s="706" t="s">
        <v>514</v>
      </c>
      <c r="E667" s="243" t="n">
        <f aca="false">COUNTIF($G$10:$G$1856,$G667)</f>
        <v>1</v>
      </c>
      <c r="F667" s="717" t="s">
        <v>2148</v>
      </c>
      <c r="G667" s="717" t="s">
        <v>2148</v>
      </c>
      <c r="H667" s="707" t="s">
        <v>1221</v>
      </c>
      <c r="I667" s="708" t="s">
        <v>1050</v>
      </c>
      <c r="J667" s="707" t="s">
        <v>298</v>
      </c>
      <c r="K667" s="709" t="n">
        <v>0</v>
      </c>
      <c r="L667" s="707" t="s">
        <v>297</v>
      </c>
      <c r="M667" s="708" t="s">
        <v>942</v>
      </c>
      <c r="N667" s="710" t="s">
        <v>934</v>
      </c>
      <c r="O667" s="512" t="n">
        <v>2</v>
      </c>
      <c r="P667" s="512" t="n">
        <v>1</v>
      </c>
      <c r="Q667" s="711" t="n">
        <v>0.00240498</v>
      </c>
      <c r="R667" s="712"/>
      <c r="S667" s="715" t="n">
        <v>9.68</v>
      </c>
      <c r="T667" s="714" t="n">
        <v>9.68</v>
      </c>
      <c r="U667" s="715"/>
      <c r="V667" s="262" t="n">
        <f aca="false">SUM(W667:CI667)</f>
        <v>0</v>
      </c>
      <c r="W667" s="243" t="n">
        <v>0</v>
      </c>
      <c r="X667" s="243" t="n">
        <v>0</v>
      </c>
      <c r="Y667" s="243" t="n">
        <v>0</v>
      </c>
      <c r="Z667" s="243" t="n">
        <v>0</v>
      </c>
      <c r="AA667" s="243" t="n">
        <v>0</v>
      </c>
      <c r="AB667" s="243" t="n">
        <v>0</v>
      </c>
      <c r="AC667" s="243" t="n">
        <v>0</v>
      </c>
      <c r="AD667" s="243" t="n">
        <v>0</v>
      </c>
      <c r="AE667" s="243" t="n">
        <v>0</v>
      </c>
      <c r="AF667" s="243" t="n">
        <v>0</v>
      </c>
      <c r="AG667" s="243" t="n">
        <v>0</v>
      </c>
      <c r="AH667" s="518" t="n">
        <v>0</v>
      </c>
      <c r="AI667" s="243" t="n">
        <v>0</v>
      </c>
      <c r="AJ667" s="243" t="n">
        <v>0</v>
      </c>
      <c r="AK667" s="518" t="n">
        <v>0</v>
      </c>
      <c r="AL667" s="518" t="n">
        <v>0</v>
      </c>
      <c r="AM667" s="518" t="n">
        <v>0</v>
      </c>
      <c r="AN667" s="518" t="n">
        <v>0</v>
      </c>
      <c r="AO667" s="518" t="n">
        <v>0</v>
      </c>
      <c r="AP667" s="518" t="n">
        <v>0</v>
      </c>
      <c r="AQ667" s="518" t="n">
        <v>0</v>
      </c>
      <c r="AR667" s="518" t="n">
        <v>0</v>
      </c>
      <c r="AS667" s="518" t="n">
        <v>0</v>
      </c>
      <c r="AT667" s="518" t="n">
        <v>0</v>
      </c>
      <c r="AU667" s="518" t="n">
        <v>0</v>
      </c>
      <c r="AV667" s="518" t="n">
        <v>0</v>
      </c>
      <c r="AW667" s="518" t="n">
        <v>0</v>
      </c>
      <c r="AX667" s="518" t="n">
        <v>0</v>
      </c>
      <c r="AY667" s="518" t="n">
        <v>0</v>
      </c>
      <c r="AZ667" s="518" t="n">
        <v>0</v>
      </c>
      <c r="BA667" s="518" t="n">
        <v>0</v>
      </c>
      <c r="BB667" s="518" t="n">
        <v>0</v>
      </c>
      <c r="BC667" s="518" t="n">
        <v>0</v>
      </c>
      <c r="BD667" s="518" t="n">
        <v>0</v>
      </c>
      <c r="BE667" s="518" t="n">
        <v>0</v>
      </c>
      <c r="BF667" s="518" t="n">
        <v>0</v>
      </c>
      <c r="BG667" s="518" t="n">
        <v>0</v>
      </c>
      <c r="BH667" s="518" t="n">
        <v>0</v>
      </c>
      <c r="BI667" s="518" t="n">
        <v>0</v>
      </c>
      <c r="BJ667" s="518"/>
      <c r="BK667" s="518"/>
      <c r="BL667" s="518" t="n">
        <v>0</v>
      </c>
      <c r="BM667" s="518"/>
      <c r="BN667" s="518"/>
      <c r="BO667" s="518"/>
      <c r="BP667" s="518"/>
      <c r="BQ667" s="518"/>
      <c r="BR667" s="518"/>
      <c r="BS667" s="518"/>
      <c r="BT667" s="518"/>
      <c r="BU667" s="518"/>
      <c r="BV667" s="518" t="n">
        <v>0</v>
      </c>
      <c r="BW667" s="518" t="n">
        <v>0</v>
      </c>
      <c r="BX667" s="518" t="n">
        <v>0</v>
      </c>
      <c r="BY667" s="518" t="n">
        <v>0</v>
      </c>
      <c r="BZ667" s="518" t="n">
        <v>0</v>
      </c>
      <c r="CA667" s="518" t="n">
        <v>0</v>
      </c>
      <c r="CB667" s="518" t="n">
        <v>0</v>
      </c>
      <c r="CC667" s="518" t="n">
        <v>0</v>
      </c>
      <c r="CD667" s="518" t="n">
        <v>0</v>
      </c>
      <c r="CE667" s="518" t="n">
        <v>0</v>
      </c>
      <c r="CF667" s="518" t="n">
        <v>0</v>
      </c>
      <c r="CG667" s="518" t="n">
        <v>0</v>
      </c>
      <c r="CH667" s="518"/>
      <c r="CI667" s="716"/>
      <c r="CL667" s="48" t="n">
        <v>0</v>
      </c>
      <c r="CM667" s="48" t="n">
        <f aca="false">CL667-V667</f>
        <v>0</v>
      </c>
      <c r="CN667" s="702" t="n">
        <f aca="false">SUM(CO667:DR667)</f>
        <v>0</v>
      </c>
      <c r="CO667" s="703" t="n">
        <v>0</v>
      </c>
      <c r="CP667" s="703"/>
      <c r="CQ667" s="703" t="n">
        <v>0</v>
      </c>
      <c r="CR667" s="703"/>
      <c r="CS667" s="703" t="n">
        <v>0</v>
      </c>
      <c r="CT667" s="703" t="n">
        <v>0</v>
      </c>
      <c r="CU667" s="703"/>
      <c r="CV667" s="703"/>
      <c r="CW667" s="703"/>
      <c r="CX667" s="703" t="n">
        <v>0</v>
      </c>
      <c r="CY667" s="703" t="n">
        <v>0</v>
      </c>
      <c r="CZ667" s="703" t="n">
        <v>0</v>
      </c>
      <c r="DA667" s="703"/>
      <c r="DB667" s="703"/>
      <c r="DC667" s="703"/>
      <c r="DD667" s="703"/>
      <c r="DE667" s="703" t="n">
        <v>0</v>
      </c>
      <c r="DF667" s="703"/>
      <c r="DG667" s="703" t="n">
        <v>0</v>
      </c>
      <c r="DH667" s="703" t="n">
        <v>0</v>
      </c>
      <c r="DI667" s="703" t="n">
        <v>0</v>
      </c>
      <c r="DJ667" s="703" t="n">
        <v>0</v>
      </c>
      <c r="DK667" s="703" t="n">
        <v>0</v>
      </c>
      <c r="DL667" s="703" t="n">
        <v>0</v>
      </c>
      <c r="DM667" s="703"/>
      <c r="DN667" s="703"/>
      <c r="DO667" s="703"/>
      <c r="DP667" s="703"/>
      <c r="DQ667" s="703"/>
      <c r="DR667" s="703"/>
      <c r="DS667" s="704" t="n">
        <f aca="false">CN667-V667</f>
        <v>0</v>
      </c>
      <c r="DT667" s="719" t="s">
        <v>1828</v>
      </c>
      <c r="DU667" s="48"/>
    </row>
    <row r="668" customFormat="false" ht="15" hidden="false" customHeight="true" outlineLevel="0" collapsed="false">
      <c r="A668" s="705" t="n">
        <f aca="false">A667+1</f>
        <v>659</v>
      </c>
      <c r="B668" s="706" t="s">
        <v>1099</v>
      </c>
      <c r="C668" s="706" t="s">
        <v>513</v>
      </c>
      <c r="D668" s="706" t="s">
        <v>514</v>
      </c>
      <c r="E668" s="243" t="n">
        <f aca="false">COUNTIF($G$10:$G$1856,$G668)</f>
        <v>1</v>
      </c>
      <c r="F668" s="717" t="s">
        <v>2149</v>
      </c>
      <c r="G668" s="717" t="s">
        <v>2149</v>
      </c>
      <c r="H668" s="707" t="s">
        <v>1223</v>
      </c>
      <c r="I668" s="708" t="s">
        <v>1224</v>
      </c>
      <c r="J668" s="707" t="s">
        <v>298</v>
      </c>
      <c r="K668" s="709" t="n">
        <v>0</v>
      </c>
      <c r="L668" s="707" t="s">
        <v>297</v>
      </c>
      <c r="M668" s="708" t="s">
        <v>1138</v>
      </c>
      <c r="N668" s="710" t="s">
        <v>934</v>
      </c>
      <c r="O668" s="512" t="n">
        <v>2</v>
      </c>
      <c r="P668" s="512" t="n">
        <v>1</v>
      </c>
      <c r="Q668" s="711" t="n">
        <v>0.00436524</v>
      </c>
      <c r="R668" s="712"/>
      <c r="S668" s="715" t="n">
        <v>17.55</v>
      </c>
      <c r="T668" s="714" t="n">
        <v>17.55</v>
      </c>
      <c r="U668" s="715"/>
      <c r="V668" s="262" t="n">
        <f aca="false">SUM(W668:CI668)</f>
        <v>0</v>
      </c>
      <c r="W668" s="243" t="n">
        <v>0</v>
      </c>
      <c r="X668" s="243" t="n">
        <v>0</v>
      </c>
      <c r="Y668" s="243" t="n">
        <v>0</v>
      </c>
      <c r="Z668" s="243" t="n">
        <v>0</v>
      </c>
      <c r="AA668" s="243" t="n">
        <v>0</v>
      </c>
      <c r="AB668" s="243" t="n">
        <v>0</v>
      </c>
      <c r="AC668" s="243" t="n">
        <v>0</v>
      </c>
      <c r="AD668" s="243" t="n">
        <v>0</v>
      </c>
      <c r="AE668" s="243" t="n">
        <v>0</v>
      </c>
      <c r="AF668" s="243" t="n">
        <v>0</v>
      </c>
      <c r="AG668" s="243" t="n">
        <v>0</v>
      </c>
      <c r="AH668" s="518" t="n">
        <v>0</v>
      </c>
      <c r="AI668" s="243" t="n">
        <v>0</v>
      </c>
      <c r="AJ668" s="243" t="n">
        <v>0</v>
      </c>
      <c r="AK668" s="518" t="n">
        <v>0</v>
      </c>
      <c r="AL668" s="518" t="n">
        <v>0</v>
      </c>
      <c r="AM668" s="518" t="n">
        <v>0</v>
      </c>
      <c r="AN668" s="518" t="n">
        <v>0</v>
      </c>
      <c r="AO668" s="518" t="n">
        <v>0</v>
      </c>
      <c r="AP668" s="518" t="n">
        <v>0</v>
      </c>
      <c r="AQ668" s="518" t="n">
        <v>0</v>
      </c>
      <c r="AR668" s="518" t="n">
        <v>0</v>
      </c>
      <c r="AS668" s="518" t="n">
        <v>0</v>
      </c>
      <c r="AT668" s="518" t="n">
        <v>0</v>
      </c>
      <c r="AU668" s="518" t="n">
        <v>0</v>
      </c>
      <c r="AV668" s="518" t="n">
        <v>0</v>
      </c>
      <c r="AW668" s="518" t="n">
        <v>0</v>
      </c>
      <c r="AX668" s="518" t="n">
        <v>0</v>
      </c>
      <c r="AY668" s="518" t="n">
        <v>0</v>
      </c>
      <c r="AZ668" s="518" t="n">
        <v>0</v>
      </c>
      <c r="BA668" s="518" t="n">
        <v>0</v>
      </c>
      <c r="BB668" s="518" t="n">
        <v>0</v>
      </c>
      <c r="BC668" s="518" t="n">
        <v>0</v>
      </c>
      <c r="BD668" s="518" t="n">
        <v>0</v>
      </c>
      <c r="BE668" s="518" t="n">
        <v>0</v>
      </c>
      <c r="BF668" s="518" t="n">
        <v>0</v>
      </c>
      <c r="BG668" s="518" t="n">
        <v>0</v>
      </c>
      <c r="BH668" s="518" t="n">
        <v>0</v>
      </c>
      <c r="BI668" s="518" t="n">
        <v>0</v>
      </c>
      <c r="BJ668" s="518"/>
      <c r="BK668" s="518"/>
      <c r="BL668" s="518" t="n">
        <v>0</v>
      </c>
      <c r="BM668" s="518"/>
      <c r="BN668" s="518"/>
      <c r="BO668" s="518"/>
      <c r="BP668" s="518"/>
      <c r="BQ668" s="518"/>
      <c r="BR668" s="518"/>
      <c r="BS668" s="518"/>
      <c r="BT668" s="518"/>
      <c r="BU668" s="518"/>
      <c r="BV668" s="518" t="n">
        <v>0</v>
      </c>
      <c r="BW668" s="518" t="n">
        <v>0</v>
      </c>
      <c r="BX668" s="518" t="n">
        <v>0</v>
      </c>
      <c r="BY668" s="518" t="n">
        <v>0</v>
      </c>
      <c r="BZ668" s="518" t="n">
        <v>0</v>
      </c>
      <c r="CA668" s="518" t="n">
        <v>0</v>
      </c>
      <c r="CB668" s="518" t="n">
        <v>0</v>
      </c>
      <c r="CC668" s="518" t="n">
        <v>0</v>
      </c>
      <c r="CD668" s="518" t="n">
        <v>0</v>
      </c>
      <c r="CE668" s="518" t="n">
        <v>0</v>
      </c>
      <c r="CF668" s="518" t="n">
        <v>0</v>
      </c>
      <c r="CG668" s="518" t="n">
        <v>0</v>
      </c>
      <c r="CH668" s="518"/>
      <c r="CI668" s="716"/>
      <c r="CL668" s="48" t="n">
        <v>0</v>
      </c>
      <c r="CM668" s="48" t="n">
        <f aca="false">CL668-V668</f>
        <v>0</v>
      </c>
      <c r="CN668" s="702" t="n">
        <f aca="false">SUM(CO668:DR668)</f>
        <v>0</v>
      </c>
      <c r="CO668" s="703" t="n">
        <v>0</v>
      </c>
      <c r="CP668" s="703"/>
      <c r="CQ668" s="703" t="n">
        <v>0</v>
      </c>
      <c r="CR668" s="703"/>
      <c r="CS668" s="703" t="n">
        <v>0</v>
      </c>
      <c r="CT668" s="703" t="n">
        <v>0</v>
      </c>
      <c r="CU668" s="703"/>
      <c r="CV668" s="703"/>
      <c r="CW668" s="703"/>
      <c r="CX668" s="703" t="n">
        <v>0</v>
      </c>
      <c r="CY668" s="703" t="n">
        <v>0</v>
      </c>
      <c r="CZ668" s="703" t="n">
        <v>0</v>
      </c>
      <c r="DA668" s="703"/>
      <c r="DB668" s="703"/>
      <c r="DC668" s="703"/>
      <c r="DD668" s="703"/>
      <c r="DE668" s="703" t="n">
        <v>0</v>
      </c>
      <c r="DF668" s="703"/>
      <c r="DG668" s="703" t="n">
        <v>0</v>
      </c>
      <c r="DH668" s="703" t="n">
        <v>0</v>
      </c>
      <c r="DI668" s="703" t="n">
        <v>0</v>
      </c>
      <c r="DJ668" s="703" t="n">
        <v>0</v>
      </c>
      <c r="DK668" s="703" t="n">
        <v>0</v>
      </c>
      <c r="DL668" s="703" t="n">
        <v>0</v>
      </c>
      <c r="DM668" s="703"/>
      <c r="DN668" s="703"/>
      <c r="DO668" s="703"/>
      <c r="DP668" s="703"/>
      <c r="DQ668" s="703"/>
      <c r="DR668" s="703"/>
      <c r="DS668" s="704" t="n">
        <f aca="false">CN668-V668</f>
        <v>0</v>
      </c>
      <c r="DT668" s="719" t="s">
        <v>1828</v>
      </c>
      <c r="DU668" s="48"/>
    </row>
    <row r="669" customFormat="false" ht="15" hidden="false" customHeight="true" outlineLevel="0" collapsed="false">
      <c r="A669" s="705" t="n">
        <f aca="false">A668+1</f>
        <v>660</v>
      </c>
      <c r="B669" s="706" t="s">
        <v>1099</v>
      </c>
      <c r="C669" s="706" t="s">
        <v>513</v>
      </c>
      <c r="D669" s="706" t="s">
        <v>514</v>
      </c>
      <c r="E669" s="243" t="n">
        <f aca="false">COUNTIF($G$10:$G$1856,$G669)</f>
        <v>1</v>
      </c>
      <c r="F669" s="717" t="s">
        <v>2150</v>
      </c>
      <c r="G669" s="717" t="s">
        <v>2150</v>
      </c>
      <c r="H669" s="707" t="s">
        <v>1226</v>
      </c>
      <c r="I669" s="708" t="s">
        <v>1227</v>
      </c>
      <c r="J669" s="707" t="s">
        <v>298</v>
      </c>
      <c r="K669" s="709" t="n">
        <v>0</v>
      </c>
      <c r="L669" s="707" t="s">
        <v>297</v>
      </c>
      <c r="M669" s="708" t="s">
        <v>978</v>
      </c>
      <c r="N669" s="710" t="s">
        <v>934</v>
      </c>
      <c r="O669" s="512" t="n">
        <v>1</v>
      </c>
      <c r="P669" s="512" t="n">
        <v>1</v>
      </c>
      <c r="Q669" s="711" t="n">
        <v>0.001053858</v>
      </c>
      <c r="R669" s="712"/>
      <c r="S669" s="715" t="n">
        <v>4.24</v>
      </c>
      <c r="T669" s="714" t="n">
        <v>4.24</v>
      </c>
      <c r="U669" s="715"/>
      <c r="V669" s="262" t="n">
        <f aca="false">SUM(W669:CI669)</f>
        <v>0</v>
      </c>
      <c r="W669" s="243" t="n">
        <v>0</v>
      </c>
      <c r="X669" s="243" t="n">
        <v>0</v>
      </c>
      <c r="Y669" s="243" t="n">
        <v>0</v>
      </c>
      <c r="Z669" s="243" t="n">
        <v>0</v>
      </c>
      <c r="AA669" s="243" t="n">
        <v>0</v>
      </c>
      <c r="AB669" s="243" t="n">
        <v>0</v>
      </c>
      <c r="AC669" s="243" t="n">
        <v>0</v>
      </c>
      <c r="AD669" s="243" t="n">
        <v>0</v>
      </c>
      <c r="AE669" s="243" t="n">
        <v>0</v>
      </c>
      <c r="AF669" s="243" t="n">
        <v>0</v>
      </c>
      <c r="AG669" s="243" t="n">
        <v>0</v>
      </c>
      <c r="AH669" s="518" t="n">
        <v>0</v>
      </c>
      <c r="AI669" s="243" t="n">
        <v>0</v>
      </c>
      <c r="AJ669" s="243" t="n">
        <v>0</v>
      </c>
      <c r="AK669" s="518" t="n">
        <v>0</v>
      </c>
      <c r="AL669" s="518" t="n">
        <v>0</v>
      </c>
      <c r="AM669" s="518" t="n">
        <v>0</v>
      </c>
      <c r="AN669" s="518" t="n">
        <v>0</v>
      </c>
      <c r="AO669" s="518" t="n">
        <v>0</v>
      </c>
      <c r="AP669" s="518" t="n">
        <v>0</v>
      </c>
      <c r="AQ669" s="518" t="n">
        <v>0</v>
      </c>
      <c r="AR669" s="518" t="n">
        <v>0</v>
      </c>
      <c r="AS669" s="518" t="n">
        <v>0</v>
      </c>
      <c r="AT669" s="518" t="n">
        <v>0</v>
      </c>
      <c r="AU669" s="518" t="n">
        <v>0</v>
      </c>
      <c r="AV669" s="518" t="n">
        <v>0</v>
      </c>
      <c r="AW669" s="518" t="n">
        <v>0</v>
      </c>
      <c r="AX669" s="518" t="n">
        <v>0</v>
      </c>
      <c r="AY669" s="518" t="n">
        <v>0</v>
      </c>
      <c r="AZ669" s="518" t="n">
        <v>0</v>
      </c>
      <c r="BA669" s="518" t="n">
        <v>0</v>
      </c>
      <c r="BB669" s="518" t="n">
        <v>0</v>
      </c>
      <c r="BC669" s="518" t="n">
        <v>0</v>
      </c>
      <c r="BD669" s="518" t="n">
        <v>0</v>
      </c>
      <c r="BE669" s="518" t="n">
        <v>0</v>
      </c>
      <c r="BF669" s="518" t="n">
        <v>0</v>
      </c>
      <c r="BG669" s="518" t="n">
        <v>0</v>
      </c>
      <c r="BH669" s="518" t="n">
        <v>0</v>
      </c>
      <c r="BI669" s="518" t="n">
        <v>0</v>
      </c>
      <c r="BJ669" s="518"/>
      <c r="BK669" s="518"/>
      <c r="BL669" s="518" t="n">
        <v>0</v>
      </c>
      <c r="BM669" s="518"/>
      <c r="BN669" s="518"/>
      <c r="BO669" s="518"/>
      <c r="BP669" s="518"/>
      <c r="BQ669" s="518"/>
      <c r="BR669" s="518"/>
      <c r="BS669" s="518"/>
      <c r="BT669" s="518"/>
      <c r="BU669" s="518"/>
      <c r="BV669" s="518" t="n">
        <v>0</v>
      </c>
      <c r="BW669" s="518" t="n">
        <v>0</v>
      </c>
      <c r="BX669" s="518" t="n">
        <v>0</v>
      </c>
      <c r="BY669" s="518" t="n">
        <v>0</v>
      </c>
      <c r="BZ669" s="518" t="n">
        <v>0</v>
      </c>
      <c r="CA669" s="518" t="n">
        <v>0</v>
      </c>
      <c r="CB669" s="518" t="n">
        <v>0</v>
      </c>
      <c r="CC669" s="518" t="n">
        <v>0</v>
      </c>
      <c r="CD669" s="518" t="n">
        <v>0</v>
      </c>
      <c r="CE669" s="518" t="n">
        <v>0</v>
      </c>
      <c r="CF669" s="518" t="n">
        <v>0</v>
      </c>
      <c r="CG669" s="518" t="n">
        <v>0</v>
      </c>
      <c r="CH669" s="518"/>
      <c r="CI669" s="716"/>
      <c r="CL669" s="48" t="n">
        <v>0</v>
      </c>
      <c r="CM669" s="48" t="n">
        <f aca="false">CL669-V669</f>
        <v>0</v>
      </c>
      <c r="CN669" s="702" t="n">
        <f aca="false">SUM(CO669:DR669)</f>
        <v>0</v>
      </c>
      <c r="CO669" s="703" t="n">
        <v>0</v>
      </c>
      <c r="CP669" s="703"/>
      <c r="CQ669" s="703" t="n">
        <v>0</v>
      </c>
      <c r="CR669" s="703"/>
      <c r="CS669" s="703" t="n">
        <v>0</v>
      </c>
      <c r="CT669" s="703" t="n">
        <v>0</v>
      </c>
      <c r="CU669" s="703"/>
      <c r="CV669" s="703"/>
      <c r="CW669" s="703"/>
      <c r="CX669" s="703" t="n">
        <v>0</v>
      </c>
      <c r="CY669" s="703" t="n">
        <v>0</v>
      </c>
      <c r="CZ669" s="703" t="n">
        <v>0</v>
      </c>
      <c r="DA669" s="703"/>
      <c r="DB669" s="703"/>
      <c r="DC669" s="703"/>
      <c r="DD669" s="703"/>
      <c r="DE669" s="703" t="n">
        <v>0</v>
      </c>
      <c r="DF669" s="703"/>
      <c r="DG669" s="703" t="n">
        <v>0</v>
      </c>
      <c r="DH669" s="703" t="n">
        <v>0</v>
      </c>
      <c r="DI669" s="703" t="n">
        <v>0</v>
      </c>
      <c r="DJ669" s="703" t="n">
        <v>0</v>
      </c>
      <c r="DK669" s="703" t="n">
        <v>0</v>
      </c>
      <c r="DL669" s="703" t="n">
        <v>0</v>
      </c>
      <c r="DM669" s="703"/>
      <c r="DN669" s="703"/>
      <c r="DO669" s="703"/>
      <c r="DP669" s="703"/>
      <c r="DQ669" s="703"/>
      <c r="DR669" s="703"/>
      <c r="DS669" s="704" t="n">
        <f aca="false">CN669-V669</f>
        <v>0</v>
      </c>
      <c r="DT669" s="719" t="s">
        <v>1828</v>
      </c>
      <c r="DU669" s="48"/>
    </row>
    <row r="670" customFormat="false" ht="15" hidden="false" customHeight="true" outlineLevel="0" collapsed="false">
      <c r="A670" s="705" t="n">
        <f aca="false">A669+1</f>
        <v>661</v>
      </c>
      <c r="B670" s="706" t="s">
        <v>1099</v>
      </c>
      <c r="C670" s="706" t="s">
        <v>513</v>
      </c>
      <c r="D670" s="706" t="s">
        <v>514</v>
      </c>
      <c r="E670" s="243" t="n">
        <f aca="false">COUNTIF($G$10:$G$1856,$G670)</f>
        <v>1</v>
      </c>
      <c r="F670" s="717" t="s">
        <v>2151</v>
      </c>
      <c r="G670" s="717" t="s">
        <v>2151</v>
      </c>
      <c r="H670" s="707" t="s">
        <v>1229</v>
      </c>
      <c r="I670" s="708" t="s">
        <v>1230</v>
      </c>
      <c r="J670" s="707" t="s">
        <v>298</v>
      </c>
      <c r="K670" s="709" t="n">
        <v>0</v>
      </c>
      <c r="L670" s="707" t="s">
        <v>297</v>
      </c>
      <c r="M670" s="708" t="s">
        <v>982</v>
      </c>
      <c r="N670" s="710" t="s">
        <v>934</v>
      </c>
      <c r="O670" s="512" t="n">
        <v>1</v>
      </c>
      <c r="P670" s="512" t="n">
        <v>1</v>
      </c>
      <c r="Q670" s="711" t="n">
        <v>0.001053858</v>
      </c>
      <c r="R670" s="712"/>
      <c r="S670" s="715" t="n">
        <v>4.24</v>
      </c>
      <c r="T670" s="714" t="n">
        <v>4.24</v>
      </c>
      <c r="U670" s="715"/>
      <c r="V670" s="262" t="n">
        <f aca="false">SUM(W670:CI670)</f>
        <v>0</v>
      </c>
      <c r="W670" s="243" t="n">
        <v>0</v>
      </c>
      <c r="X670" s="243" t="n">
        <v>0</v>
      </c>
      <c r="Y670" s="243" t="n">
        <v>0</v>
      </c>
      <c r="Z670" s="243" t="n">
        <v>0</v>
      </c>
      <c r="AA670" s="243" t="n">
        <v>0</v>
      </c>
      <c r="AB670" s="243" t="n">
        <v>0</v>
      </c>
      <c r="AC670" s="243" t="n">
        <v>0</v>
      </c>
      <c r="AD670" s="243" t="n">
        <v>0</v>
      </c>
      <c r="AE670" s="243" t="n">
        <v>0</v>
      </c>
      <c r="AF670" s="243" t="n">
        <v>0</v>
      </c>
      <c r="AG670" s="243" t="n">
        <v>0</v>
      </c>
      <c r="AH670" s="518" t="n">
        <v>0</v>
      </c>
      <c r="AI670" s="243" t="n">
        <v>0</v>
      </c>
      <c r="AJ670" s="243" t="n">
        <v>0</v>
      </c>
      <c r="AK670" s="518" t="n">
        <v>0</v>
      </c>
      <c r="AL670" s="518" t="n">
        <v>0</v>
      </c>
      <c r="AM670" s="518" t="n">
        <v>0</v>
      </c>
      <c r="AN670" s="518" t="n">
        <v>0</v>
      </c>
      <c r="AO670" s="518" t="n">
        <v>0</v>
      </c>
      <c r="AP670" s="518" t="n">
        <v>0</v>
      </c>
      <c r="AQ670" s="518" t="n">
        <v>0</v>
      </c>
      <c r="AR670" s="518" t="n">
        <v>0</v>
      </c>
      <c r="AS670" s="518" t="n">
        <v>0</v>
      </c>
      <c r="AT670" s="518" t="n">
        <v>0</v>
      </c>
      <c r="AU670" s="518" t="n">
        <v>0</v>
      </c>
      <c r="AV670" s="518" t="n">
        <v>0</v>
      </c>
      <c r="AW670" s="518" t="n">
        <v>0</v>
      </c>
      <c r="AX670" s="518" t="n">
        <v>0</v>
      </c>
      <c r="AY670" s="518" t="n">
        <v>0</v>
      </c>
      <c r="AZ670" s="518" t="n">
        <v>0</v>
      </c>
      <c r="BA670" s="518" t="n">
        <v>0</v>
      </c>
      <c r="BB670" s="518" t="n">
        <v>0</v>
      </c>
      <c r="BC670" s="518" t="n">
        <v>0</v>
      </c>
      <c r="BD670" s="518" t="n">
        <v>0</v>
      </c>
      <c r="BE670" s="518" t="n">
        <v>0</v>
      </c>
      <c r="BF670" s="518" t="n">
        <v>0</v>
      </c>
      <c r="BG670" s="518" t="n">
        <v>0</v>
      </c>
      <c r="BH670" s="518" t="n">
        <v>0</v>
      </c>
      <c r="BI670" s="518" t="n">
        <v>0</v>
      </c>
      <c r="BJ670" s="518"/>
      <c r="BK670" s="518"/>
      <c r="BL670" s="518" t="n">
        <v>0</v>
      </c>
      <c r="BM670" s="518"/>
      <c r="BN670" s="518"/>
      <c r="BO670" s="518"/>
      <c r="BP670" s="518"/>
      <c r="BQ670" s="518"/>
      <c r="BR670" s="518"/>
      <c r="BS670" s="518"/>
      <c r="BT670" s="518"/>
      <c r="BU670" s="518"/>
      <c r="BV670" s="518" t="n">
        <v>0</v>
      </c>
      <c r="BW670" s="518" t="n">
        <v>0</v>
      </c>
      <c r="BX670" s="518" t="n">
        <v>0</v>
      </c>
      <c r="BY670" s="518" t="n">
        <v>0</v>
      </c>
      <c r="BZ670" s="518" t="n">
        <v>0</v>
      </c>
      <c r="CA670" s="518" t="n">
        <v>0</v>
      </c>
      <c r="CB670" s="518" t="n">
        <v>0</v>
      </c>
      <c r="CC670" s="518" t="n">
        <v>0</v>
      </c>
      <c r="CD670" s="518" t="n">
        <v>0</v>
      </c>
      <c r="CE670" s="518" t="n">
        <v>0</v>
      </c>
      <c r="CF670" s="518" t="n">
        <v>0</v>
      </c>
      <c r="CG670" s="518" t="n">
        <v>0</v>
      </c>
      <c r="CH670" s="518"/>
      <c r="CI670" s="716"/>
      <c r="CL670" s="48" t="n">
        <v>0</v>
      </c>
      <c r="CM670" s="48" t="n">
        <f aca="false">CL670-V670</f>
        <v>0</v>
      </c>
      <c r="CN670" s="702" t="n">
        <f aca="false">SUM(CO670:DR670)</f>
        <v>0</v>
      </c>
      <c r="CO670" s="703" t="n">
        <v>0</v>
      </c>
      <c r="CP670" s="703"/>
      <c r="CQ670" s="703" t="n">
        <v>0</v>
      </c>
      <c r="CR670" s="703"/>
      <c r="CS670" s="703" t="n">
        <v>0</v>
      </c>
      <c r="CT670" s="703" t="n">
        <v>0</v>
      </c>
      <c r="CU670" s="703"/>
      <c r="CV670" s="703"/>
      <c r="CW670" s="703"/>
      <c r="CX670" s="703" t="n">
        <v>0</v>
      </c>
      <c r="CY670" s="703" t="n">
        <v>0</v>
      </c>
      <c r="CZ670" s="703" t="n">
        <v>0</v>
      </c>
      <c r="DA670" s="703"/>
      <c r="DB670" s="703"/>
      <c r="DC670" s="703"/>
      <c r="DD670" s="703"/>
      <c r="DE670" s="703" t="n">
        <v>0</v>
      </c>
      <c r="DF670" s="703"/>
      <c r="DG670" s="703" t="n">
        <v>0</v>
      </c>
      <c r="DH670" s="703" t="n">
        <v>0</v>
      </c>
      <c r="DI670" s="703" t="n">
        <v>0</v>
      </c>
      <c r="DJ670" s="703" t="n">
        <v>0</v>
      </c>
      <c r="DK670" s="703" t="n">
        <v>0</v>
      </c>
      <c r="DL670" s="703" t="n">
        <v>0</v>
      </c>
      <c r="DM670" s="703"/>
      <c r="DN670" s="703"/>
      <c r="DO670" s="703"/>
      <c r="DP670" s="703"/>
      <c r="DQ670" s="703"/>
      <c r="DR670" s="703"/>
      <c r="DS670" s="704" t="n">
        <f aca="false">CN670-V670</f>
        <v>0</v>
      </c>
      <c r="DT670" s="719" t="s">
        <v>1828</v>
      </c>
      <c r="DU670" s="48"/>
    </row>
    <row r="671" customFormat="false" ht="15" hidden="false" customHeight="true" outlineLevel="0" collapsed="false">
      <c r="A671" s="705" t="n">
        <f aca="false">A670+1</f>
        <v>662</v>
      </c>
      <c r="B671" s="706" t="s">
        <v>1099</v>
      </c>
      <c r="C671" s="706" t="s">
        <v>513</v>
      </c>
      <c r="D671" s="706" t="s">
        <v>514</v>
      </c>
      <c r="E671" s="243" t="n">
        <f aca="false">COUNTIF($G$10:$G$1856,$G671)</f>
        <v>1</v>
      </c>
      <c r="F671" s="717" t="s">
        <v>2152</v>
      </c>
      <c r="G671" s="717" t="s">
        <v>2152</v>
      </c>
      <c r="H671" s="707" t="s">
        <v>1232</v>
      </c>
      <c r="I671" s="708" t="s">
        <v>1001</v>
      </c>
      <c r="J671" s="707" t="s">
        <v>298</v>
      </c>
      <c r="K671" s="709" t="n">
        <v>0</v>
      </c>
      <c r="L671" s="707" t="s">
        <v>297</v>
      </c>
      <c r="M671" s="708" t="s">
        <v>1002</v>
      </c>
      <c r="N671" s="710" t="s">
        <v>934</v>
      </c>
      <c r="O671" s="512" t="n">
        <v>2</v>
      </c>
      <c r="P671" s="512" t="n">
        <v>1</v>
      </c>
      <c r="Q671" s="711" t="n">
        <v>0.001161</v>
      </c>
      <c r="R671" s="712"/>
      <c r="S671" s="715" t="n">
        <v>4.68</v>
      </c>
      <c r="T671" s="714" t="n">
        <v>4.68</v>
      </c>
      <c r="U671" s="715"/>
      <c r="V671" s="262" t="n">
        <f aca="false">SUM(W671:CI671)</f>
        <v>0</v>
      </c>
      <c r="W671" s="243" t="n">
        <v>0</v>
      </c>
      <c r="X671" s="243" t="n">
        <v>0</v>
      </c>
      <c r="Y671" s="243" t="n">
        <v>0</v>
      </c>
      <c r="Z671" s="243" t="n">
        <v>0</v>
      </c>
      <c r="AA671" s="243" t="n">
        <v>0</v>
      </c>
      <c r="AB671" s="243" t="n">
        <v>0</v>
      </c>
      <c r="AC671" s="243" t="n">
        <v>0</v>
      </c>
      <c r="AD671" s="243" t="n">
        <v>0</v>
      </c>
      <c r="AE671" s="243" t="n">
        <v>0</v>
      </c>
      <c r="AF671" s="243" t="n">
        <v>0</v>
      </c>
      <c r="AG671" s="243" t="n">
        <v>0</v>
      </c>
      <c r="AH671" s="518" t="n">
        <v>0</v>
      </c>
      <c r="AI671" s="243" t="n">
        <v>0</v>
      </c>
      <c r="AJ671" s="243" t="n">
        <v>0</v>
      </c>
      <c r="AK671" s="518" t="n">
        <v>0</v>
      </c>
      <c r="AL671" s="518" t="n">
        <v>0</v>
      </c>
      <c r="AM671" s="518" t="n">
        <v>0</v>
      </c>
      <c r="AN671" s="518" t="n">
        <v>0</v>
      </c>
      <c r="AO671" s="518" t="n">
        <v>0</v>
      </c>
      <c r="AP671" s="518" t="n">
        <v>0</v>
      </c>
      <c r="AQ671" s="518" t="n">
        <v>0</v>
      </c>
      <c r="AR671" s="518" t="n">
        <v>0</v>
      </c>
      <c r="AS671" s="518" t="n">
        <v>0</v>
      </c>
      <c r="AT671" s="518" t="n">
        <v>0</v>
      </c>
      <c r="AU671" s="518" t="n">
        <v>0</v>
      </c>
      <c r="AV671" s="518" t="n">
        <v>0</v>
      </c>
      <c r="AW671" s="518" t="n">
        <v>0</v>
      </c>
      <c r="AX671" s="518" t="n">
        <v>0</v>
      </c>
      <c r="AY671" s="518" t="n">
        <v>0</v>
      </c>
      <c r="AZ671" s="518" t="n">
        <v>0</v>
      </c>
      <c r="BA671" s="518" t="n">
        <v>0</v>
      </c>
      <c r="BB671" s="518" t="n">
        <v>0</v>
      </c>
      <c r="BC671" s="518" t="n">
        <v>0</v>
      </c>
      <c r="BD671" s="518" t="n">
        <v>0</v>
      </c>
      <c r="BE671" s="518" t="n">
        <v>0</v>
      </c>
      <c r="BF671" s="518" t="n">
        <v>0</v>
      </c>
      <c r="BG671" s="518" t="n">
        <v>0</v>
      </c>
      <c r="BH671" s="518" t="n">
        <v>0</v>
      </c>
      <c r="BI671" s="518" t="n">
        <v>0</v>
      </c>
      <c r="BJ671" s="518"/>
      <c r="BK671" s="518"/>
      <c r="BL671" s="518" t="n">
        <v>0</v>
      </c>
      <c r="BM671" s="518"/>
      <c r="BN671" s="518"/>
      <c r="BO671" s="518"/>
      <c r="BP671" s="518"/>
      <c r="BQ671" s="518"/>
      <c r="BR671" s="518"/>
      <c r="BS671" s="518"/>
      <c r="BT671" s="518"/>
      <c r="BU671" s="518"/>
      <c r="BV671" s="518" t="n">
        <v>0</v>
      </c>
      <c r="BW671" s="518" t="n">
        <v>0</v>
      </c>
      <c r="BX671" s="518" t="n">
        <v>0</v>
      </c>
      <c r="BY671" s="518" t="n">
        <v>0</v>
      </c>
      <c r="BZ671" s="518" t="n">
        <v>0</v>
      </c>
      <c r="CA671" s="518" t="n">
        <v>0</v>
      </c>
      <c r="CB671" s="518" t="n">
        <v>0</v>
      </c>
      <c r="CC671" s="518" t="n">
        <v>0</v>
      </c>
      <c r="CD671" s="518" t="n">
        <v>0</v>
      </c>
      <c r="CE671" s="518" t="n">
        <v>0</v>
      </c>
      <c r="CF671" s="518" t="n">
        <v>0</v>
      </c>
      <c r="CG671" s="518" t="n">
        <v>0</v>
      </c>
      <c r="CH671" s="518"/>
      <c r="CI671" s="716"/>
      <c r="CL671" s="48" t="n">
        <v>0</v>
      </c>
      <c r="CM671" s="48" t="n">
        <f aca="false">CL671-V671</f>
        <v>0</v>
      </c>
      <c r="CN671" s="702" t="n">
        <f aca="false">SUM(CO671:DR671)</f>
        <v>0</v>
      </c>
      <c r="CO671" s="703" t="n">
        <v>0</v>
      </c>
      <c r="CP671" s="703"/>
      <c r="CQ671" s="703" t="n">
        <v>0</v>
      </c>
      <c r="CR671" s="703"/>
      <c r="CS671" s="703" t="n">
        <v>0</v>
      </c>
      <c r="CT671" s="703" t="n">
        <v>0</v>
      </c>
      <c r="CU671" s="703"/>
      <c r="CV671" s="703"/>
      <c r="CW671" s="703"/>
      <c r="CX671" s="703" t="n">
        <v>0</v>
      </c>
      <c r="CY671" s="703" t="n">
        <v>0</v>
      </c>
      <c r="CZ671" s="703" t="n">
        <v>0</v>
      </c>
      <c r="DA671" s="703"/>
      <c r="DB671" s="703"/>
      <c r="DC671" s="703"/>
      <c r="DD671" s="703"/>
      <c r="DE671" s="703" t="n">
        <v>0</v>
      </c>
      <c r="DF671" s="703"/>
      <c r="DG671" s="703" t="n">
        <v>0</v>
      </c>
      <c r="DH671" s="703" t="n">
        <v>0</v>
      </c>
      <c r="DI671" s="703" t="n">
        <v>0</v>
      </c>
      <c r="DJ671" s="703" t="n">
        <v>0</v>
      </c>
      <c r="DK671" s="703" t="n">
        <v>0</v>
      </c>
      <c r="DL671" s="703" t="n">
        <v>0</v>
      </c>
      <c r="DM671" s="703"/>
      <c r="DN671" s="703"/>
      <c r="DO671" s="703"/>
      <c r="DP671" s="703"/>
      <c r="DQ671" s="703"/>
      <c r="DR671" s="703"/>
      <c r="DS671" s="704" t="n">
        <f aca="false">CN671-V671</f>
        <v>0</v>
      </c>
      <c r="DT671" s="719" t="s">
        <v>1828</v>
      </c>
      <c r="DU671" s="48"/>
    </row>
    <row r="672" customFormat="false" ht="15" hidden="false" customHeight="true" outlineLevel="0" collapsed="false">
      <c r="A672" s="705" t="n">
        <f aca="false">A671+1</f>
        <v>663</v>
      </c>
      <c r="B672" s="706" t="s">
        <v>1099</v>
      </c>
      <c r="C672" s="706" t="s">
        <v>513</v>
      </c>
      <c r="D672" s="706" t="s">
        <v>514</v>
      </c>
      <c r="E672" s="243" t="n">
        <f aca="false">COUNTIF($G$10:$G$1856,$G672)</f>
        <v>1</v>
      </c>
      <c r="F672" s="717" t="s">
        <v>2153</v>
      </c>
      <c r="G672" s="717" t="s">
        <v>2153</v>
      </c>
      <c r="H672" s="707" t="s">
        <v>1234</v>
      </c>
      <c r="I672" s="708" t="s">
        <v>1005</v>
      </c>
      <c r="J672" s="707" t="s">
        <v>298</v>
      </c>
      <c r="K672" s="709" t="n">
        <v>0</v>
      </c>
      <c r="L672" s="707" t="s">
        <v>297</v>
      </c>
      <c r="M672" s="708" t="s">
        <v>1006</v>
      </c>
      <c r="N672" s="710" t="s">
        <v>934</v>
      </c>
      <c r="O672" s="512" t="n">
        <v>2</v>
      </c>
      <c r="P672" s="512" t="n">
        <v>1</v>
      </c>
      <c r="Q672" s="711" t="n">
        <v>0.00054</v>
      </c>
      <c r="R672" s="712"/>
      <c r="S672" s="715" t="n">
        <v>2.18</v>
      </c>
      <c r="T672" s="714" t="n">
        <v>2.18</v>
      </c>
      <c r="U672" s="715"/>
      <c r="V672" s="262" t="n">
        <f aca="false">SUM(W672:CI672)</f>
        <v>0</v>
      </c>
      <c r="W672" s="243" t="n">
        <v>0</v>
      </c>
      <c r="X672" s="243" t="n">
        <v>0</v>
      </c>
      <c r="Y672" s="243" t="n">
        <v>0</v>
      </c>
      <c r="Z672" s="243" t="n">
        <v>0</v>
      </c>
      <c r="AA672" s="243" t="n">
        <v>0</v>
      </c>
      <c r="AB672" s="243" t="n">
        <v>0</v>
      </c>
      <c r="AC672" s="243" t="n">
        <v>0</v>
      </c>
      <c r="AD672" s="243" t="n">
        <v>0</v>
      </c>
      <c r="AE672" s="243" t="n">
        <v>0</v>
      </c>
      <c r="AF672" s="243" t="n">
        <v>0</v>
      </c>
      <c r="AG672" s="243" t="n">
        <v>0</v>
      </c>
      <c r="AH672" s="518" t="n">
        <v>0</v>
      </c>
      <c r="AI672" s="243" t="n">
        <v>0</v>
      </c>
      <c r="AJ672" s="243" t="n">
        <v>0</v>
      </c>
      <c r="AK672" s="518" t="n">
        <v>0</v>
      </c>
      <c r="AL672" s="518" t="n">
        <v>0</v>
      </c>
      <c r="AM672" s="518" t="n">
        <v>0</v>
      </c>
      <c r="AN672" s="518" t="n">
        <v>0</v>
      </c>
      <c r="AO672" s="518" t="n">
        <v>0</v>
      </c>
      <c r="AP672" s="518" t="n">
        <v>0</v>
      </c>
      <c r="AQ672" s="518" t="n">
        <v>0</v>
      </c>
      <c r="AR672" s="518" t="n">
        <v>0</v>
      </c>
      <c r="AS672" s="518" t="n">
        <v>0</v>
      </c>
      <c r="AT672" s="518" t="n">
        <v>0</v>
      </c>
      <c r="AU672" s="518" t="n">
        <v>0</v>
      </c>
      <c r="AV672" s="518" t="n">
        <v>0</v>
      </c>
      <c r="AW672" s="518" t="n">
        <v>0</v>
      </c>
      <c r="AX672" s="518" t="n">
        <v>0</v>
      </c>
      <c r="AY672" s="518" t="n">
        <v>0</v>
      </c>
      <c r="AZ672" s="518" t="n">
        <v>0</v>
      </c>
      <c r="BA672" s="518" t="n">
        <v>0</v>
      </c>
      <c r="BB672" s="518" t="n">
        <v>0</v>
      </c>
      <c r="BC672" s="518" t="n">
        <v>0</v>
      </c>
      <c r="BD672" s="518" t="n">
        <v>0</v>
      </c>
      <c r="BE672" s="518" t="n">
        <v>0</v>
      </c>
      <c r="BF672" s="518" t="n">
        <v>0</v>
      </c>
      <c r="BG672" s="518" t="n">
        <v>0</v>
      </c>
      <c r="BH672" s="518" t="n">
        <v>0</v>
      </c>
      <c r="BI672" s="518" t="n">
        <v>0</v>
      </c>
      <c r="BJ672" s="518"/>
      <c r="BK672" s="518"/>
      <c r="BL672" s="518" t="n">
        <v>0</v>
      </c>
      <c r="BM672" s="518"/>
      <c r="BN672" s="518"/>
      <c r="BO672" s="518"/>
      <c r="BP672" s="518"/>
      <c r="BQ672" s="518"/>
      <c r="BR672" s="518"/>
      <c r="BS672" s="518"/>
      <c r="BT672" s="518"/>
      <c r="BU672" s="518"/>
      <c r="BV672" s="518" t="n">
        <v>0</v>
      </c>
      <c r="BW672" s="518" t="n">
        <v>0</v>
      </c>
      <c r="BX672" s="518" t="n">
        <v>0</v>
      </c>
      <c r="BY672" s="518" t="n">
        <v>0</v>
      </c>
      <c r="BZ672" s="518" t="n">
        <v>0</v>
      </c>
      <c r="CA672" s="518" t="n">
        <v>0</v>
      </c>
      <c r="CB672" s="518" t="n">
        <v>0</v>
      </c>
      <c r="CC672" s="518" t="n">
        <v>0</v>
      </c>
      <c r="CD672" s="518" t="n">
        <v>0</v>
      </c>
      <c r="CE672" s="518" t="n">
        <v>0</v>
      </c>
      <c r="CF672" s="518" t="n">
        <v>0</v>
      </c>
      <c r="CG672" s="518" t="n">
        <v>0</v>
      </c>
      <c r="CH672" s="518"/>
      <c r="CI672" s="716"/>
      <c r="CL672" s="48" t="n">
        <v>0</v>
      </c>
      <c r="CM672" s="48" t="n">
        <f aca="false">CL672-V672</f>
        <v>0</v>
      </c>
      <c r="CN672" s="702" t="n">
        <f aca="false">SUM(CO672:DR672)</f>
        <v>0</v>
      </c>
      <c r="CO672" s="703" t="n">
        <v>0</v>
      </c>
      <c r="CP672" s="703"/>
      <c r="CQ672" s="703" t="n">
        <v>0</v>
      </c>
      <c r="CR672" s="703"/>
      <c r="CS672" s="703" t="n">
        <v>0</v>
      </c>
      <c r="CT672" s="703" t="n">
        <v>0</v>
      </c>
      <c r="CU672" s="703"/>
      <c r="CV672" s="703"/>
      <c r="CW672" s="703"/>
      <c r="CX672" s="703" t="n">
        <v>0</v>
      </c>
      <c r="CY672" s="703" t="n">
        <v>0</v>
      </c>
      <c r="CZ672" s="703" t="n">
        <v>0</v>
      </c>
      <c r="DA672" s="703"/>
      <c r="DB672" s="703"/>
      <c r="DC672" s="703"/>
      <c r="DD672" s="703"/>
      <c r="DE672" s="703" t="n">
        <v>0</v>
      </c>
      <c r="DF672" s="703"/>
      <c r="DG672" s="703" t="n">
        <v>0</v>
      </c>
      <c r="DH672" s="703" t="n">
        <v>0</v>
      </c>
      <c r="DI672" s="703" t="n">
        <v>0</v>
      </c>
      <c r="DJ672" s="703" t="n">
        <v>0</v>
      </c>
      <c r="DK672" s="703" t="n">
        <v>0</v>
      </c>
      <c r="DL672" s="703" t="n">
        <v>0</v>
      </c>
      <c r="DM672" s="703"/>
      <c r="DN672" s="703"/>
      <c r="DO672" s="703"/>
      <c r="DP672" s="703"/>
      <c r="DQ672" s="703"/>
      <c r="DR672" s="703"/>
      <c r="DS672" s="704" t="n">
        <f aca="false">CN672-V672</f>
        <v>0</v>
      </c>
      <c r="DT672" s="719" t="s">
        <v>1828</v>
      </c>
      <c r="DU672" s="48"/>
    </row>
    <row r="673" customFormat="false" ht="15" hidden="false" customHeight="true" outlineLevel="0" collapsed="false">
      <c r="A673" s="705" t="n">
        <f aca="false">A672+1</f>
        <v>664</v>
      </c>
      <c r="B673" s="706" t="s">
        <v>1099</v>
      </c>
      <c r="C673" s="706" t="s">
        <v>513</v>
      </c>
      <c r="D673" s="706" t="s">
        <v>514</v>
      </c>
      <c r="E673" s="243" t="n">
        <f aca="false">COUNTIF($G$10:$G$1856,$G673)</f>
        <v>1</v>
      </c>
      <c r="F673" s="717" t="s">
        <v>2154</v>
      </c>
      <c r="G673" s="717" t="s">
        <v>2154</v>
      </c>
      <c r="H673" s="707" t="s">
        <v>1236</v>
      </c>
      <c r="I673" s="708" t="s">
        <v>1009</v>
      </c>
      <c r="J673" s="707" t="s">
        <v>298</v>
      </c>
      <c r="K673" s="709" t="n">
        <v>0</v>
      </c>
      <c r="L673" s="707" t="s">
        <v>297</v>
      </c>
      <c r="M673" s="708" t="s">
        <v>1010</v>
      </c>
      <c r="N673" s="710" t="s">
        <v>934</v>
      </c>
      <c r="O673" s="512" t="n">
        <v>2</v>
      </c>
      <c r="P673" s="512" t="n">
        <v>1</v>
      </c>
      <c r="Q673" s="711" t="n">
        <v>0.00054</v>
      </c>
      <c r="R673" s="712"/>
      <c r="S673" s="715" t="n">
        <v>2.18</v>
      </c>
      <c r="T673" s="714" t="n">
        <v>2.18</v>
      </c>
      <c r="U673" s="715"/>
      <c r="V673" s="262" t="n">
        <f aca="false">SUM(W673:CI673)</f>
        <v>0</v>
      </c>
      <c r="W673" s="243" t="n">
        <v>0</v>
      </c>
      <c r="X673" s="243" t="n">
        <v>0</v>
      </c>
      <c r="Y673" s="243" t="n">
        <v>0</v>
      </c>
      <c r="Z673" s="243" t="n">
        <v>0</v>
      </c>
      <c r="AA673" s="243" t="n">
        <v>0</v>
      </c>
      <c r="AB673" s="243" t="n">
        <v>0</v>
      </c>
      <c r="AC673" s="243" t="n">
        <v>0</v>
      </c>
      <c r="AD673" s="243" t="n">
        <v>0</v>
      </c>
      <c r="AE673" s="243" t="n">
        <v>0</v>
      </c>
      <c r="AF673" s="243" t="n">
        <v>0</v>
      </c>
      <c r="AG673" s="243" t="n">
        <v>0</v>
      </c>
      <c r="AH673" s="518" t="n">
        <v>0</v>
      </c>
      <c r="AI673" s="243" t="n">
        <v>0</v>
      </c>
      <c r="AJ673" s="243" t="n">
        <v>0</v>
      </c>
      <c r="AK673" s="518" t="n">
        <v>0</v>
      </c>
      <c r="AL673" s="518" t="n">
        <v>0</v>
      </c>
      <c r="AM673" s="518" t="n">
        <v>0</v>
      </c>
      <c r="AN673" s="518" t="n">
        <v>0</v>
      </c>
      <c r="AO673" s="518" t="n">
        <v>0</v>
      </c>
      <c r="AP673" s="518" t="n">
        <v>0</v>
      </c>
      <c r="AQ673" s="518" t="n">
        <v>0</v>
      </c>
      <c r="AR673" s="518" t="n">
        <v>0</v>
      </c>
      <c r="AS673" s="518" t="n">
        <v>0</v>
      </c>
      <c r="AT673" s="518" t="n">
        <v>0</v>
      </c>
      <c r="AU673" s="518" t="n">
        <v>0</v>
      </c>
      <c r="AV673" s="518" t="n">
        <v>0</v>
      </c>
      <c r="AW673" s="518" t="n">
        <v>0</v>
      </c>
      <c r="AX673" s="518" t="n">
        <v>0</v>
      </c>
      <c r="AY673" s="518" t="n">
        <v>0</v>
      </c>
      <c r="AZ673" s="518" t="n">
        <v>0</v>
      </c>
      <c r="BA673" s="518" t="n">
        <v>0</v>
      </c>
      <c r="BB673" s="518" t="n">
        <v>0</v>
      </c>
      <c r="BC673" s="518" t="n">
        <v>0</v>
      </c>
      <c r="BD673" s="518" t="n">
        <v>0</v>
      </c>
      <c r="BE673" s="518" t="n">
        <v>0</v>
      </c>
      <c r="BF673" s="518" t="n">
        <v>0</v>
      </c>
      <c r="BG673" s="518" t="n">
        <v>0</v>
      </c>
      <c r="BH673" s="518" t="n">
        <v>0</v>
      </c>
      <c r="BI673" s="518" t="n">
        <v>0</v>
      </c>
      <c r="BJ673" s="518"/>
      <c r="BK673" s="518"/>
      <c r="BL673" s="518" t="n">
        <v>0</v>
      </c>
      <c r="BM673" s="518"/>
      <c r="BN673" s="518"/>
      <c r="BO673" s="518"/>
      <c r="BP673" s="518"/>
      <c r="BQ673" s="518"/>
      <c r="BR673" s="518"/>
      <c r="BS673" s="518"/>
      <c r="BT673" s="518"/>
      <c r="BU673" s="518"/>
      <c r="BV673" s="518" t="n">
        <v>0</v>
      </c>
      <c r="BW673" s="518" t="n">
        <v>0</v>
      </c>
      <c r="BX673" s="518" t="n">
        <v>0</v>
      </c>
      <c r="BY673" s="518" t="n">
        <v>0</v>
      </c>
      <c r="BZ673" s="518" t="n">
        <v>0</v>
      </c>
      <c r="CA673" s="518" t="n">
        <v>0</v>
      </c>
      <c r="CB673" s="518" t="n">
        <v>0</v>
      </c>
      <c r="CC673" s="518" t="n">
        <v>0</v>
      </c>
      <c r="CD673" s="518" t="n">
        <v>0</v>
      </c>
      <c r="CE673" s="518" t="n">
        <v>0</v>
      </c>
      <c r="CF673" s="518" t="n">
        <v>0</v>
      </c>
      <c r="CG673" s="518" t="n">
        <v>0</v>
      </c>
      <c r="CH673" s="518"/>
      <c r="CI673" s="716"/>
      <c r="CL673" s="48" t="n">
        <v>0</v>
      </c>
      <c r="CM673" s="48" t="n">
        <f aca="false">CL673-V673</f>
        <v>0</v>
      </c>
      <c r="CN673" s="702" t="n">
        <f aca="false">SUM(CO673:DR673)</f>
        <v>0</v>
      </c>
      <c r="CO673" s="703" t="n">
        <v>0</v>
      </c>
      <c r="CP673" s="703"/>
      <c r="CQ673" s="703" t="n">
        <v>0</v>
      </c>
      <c r="CR673" s="703"/>
      <c r="CS673" s="703" t="n">
        <v>0</v>
      </c>
      <c r="CT673" s="703" t="n">
        <v>0</v>
      </c>
      <c r="CU673" s="703"/>
      <c r="CV673" s="703"/>
      <c r="CW673" s="703"/>
      <c r="CX673" s="703" t="n">
        <v>0</v>
      </c>
      <c r="CY673" s="703" t="n">
        <v>0</v>
      </c>
      <c r="CZ673" s="703" t="n">
        <v>0</v>
      </c>
      <c r="DA673" s="703"/>
      <c r="DB673" s="703"/>
      <c r="DC673" s="703"/>
      <c r="DD673" s="703"/>
      <c r="DE673" s="703" t="n">
        <v>0</v>
      </c>
      <c r="DF673" s="703"/>
      <c r="DG673" s="703" t="n">
        <v>0</v>
      </c>
      <c r="DH673" s="703" t="n">
        <v>0</v>
      </c>
      <c r="DI673" s="703" t="n">
        <v>0</v>
      </c>
      <c r="DJ673" s="703" t="n">
        <v>0</v>
      </c>
      <c r="DK673" s="703" t="n">
        <v>0</v>
      </c>
      <c r="DL673" s="703" t="n">
        <v>0</v>
      </c>
      <c r="DM673" s="703"/>
      <c r="DN673" s="703"/>
      <c r="DO673" s="703"/>
      <c r="DP673" s="703"/>
      <c r="DQ673" s="703"/>
      <c r="DR673" s="703"/>
      <c r="DS673" s="704" t="n">
        <f aca="false">CN673-V673</f>
        <v>0</v>
      </c>
      <c r="DT673" s="719" t="s">
        <v>1828</v>
      </c>
      <c r="DU673" s="48"/>
    </row>
    <row r="674" customFormat="false" ht="15" hidden="false" customHeight="true" outlineLevel="0" collapsed="false">
      <c r="A674" s="705" t="n">
        <f aca="false">A673+1</f>
        <v>665</v>
      </c>
      <c r="B674" s="706" t="s">
        <v>1099</v>
      </c>
      <c r="C674" s="706" t="s">
        <v>513</v>
      </c>
      <c r="D674" s="706" t="s">
        <v>514</v>
      </c>
      <c r="E674" s="243" t="n">
        <f aca="false">COUNTIF($G$10:$G$1856,$G674)</f>
        <v>1</v>
      </c>
      <c r="F674" s="717" t="s">
        <v>2155</v>
      </c>
      <c r="G674" s="717" t="s">
        <v>2155</v>
      </c>
      <c r="H674" s="707" t="s">
        <v>1238</v>
      </c>
      <c r="I674" s="708" t="s">
        <v>1013</v>
      </c>
      <c r="J674" s="707" t="s">
        <v>298</v>
      </c>
      <c r="K674" s="709" t="n">
        <v>0</v>
      </c>
      <c r="L674" s="707" t="s">
        <v>297</v>
      </c>
      <c r="M674" s="708" t="s">
        <v>1014</v>
      </c>
      <c r="N674" s="710" t="s">
        <v>934</v>
      </c>
      <c r="O674" s="512" t="n">
        <v>2</v>
      </c>
      <c r="P674" s="512" t="n">
        <v>1</v>
      </c>
      <c r="Q674" s="711" t="n">
        <v>0.0006822</v>
      </c>
      <c r="R674" s="712"/>
      <c r="S674" s="715" t="n">
        <v>2.74</v>
      </c>
      <c r="T674" s="714" t="n">
        <v>2.74</v>
      </c>
      <c r="U674" s="715"/>
      <c r="V674" s="262" t="n">
        <f aca="false">SUM(W674:CI674)</f>
        <v>0</v>
      </c>
      <c r="W674" s="243" t="n">
        <v>0</v>
      </c>
      <c r="X674" s="243" t="n">
        <v>0</v>
      </c>
      <c r="Y674" s="243" t="n">
        <v>0</v>
      </c>
      <c r="Z674" s="243" t="n">
        <v>0</v>
      </c>
      <c r="AA674" s="243" t="n">
        <v>0</v>
      </c>
      <c r="AB674" s="243" t="n">
        <v>0</v>
      </c>
      <c r="AC674" s="243" t="n">
        <v>0</v>
      </c>
      <c r="AD674" s="243" t="n">
        <v>0</v>
      </c>
      <c r="AE674" s="243" t="n">
        <v>0</v>
      </c>
      <c r="AF674" s="243" t="n">
        <v>0</v>
      </c>
      <c r="AG674" s="243" t="n">
        <v>0</v>
      </c>
      <c r="AH674" s="518" t="n">
        <v>0</v>
      </c>
      <c r="AI674" s="243" t="n">
        <v>0</v>
      </c>
      <c r="AJ674" s="243" t="n">
        <v>0</v>
      </c>
      <c r="AK674" s="518" t="n">
        <v>0</v>
      </c>
      <c r="AL674" s="518" t="n">
        <v>0</v>
      </c>
      <c r="AM674" s="518" t="n">
        <v>0</v>
      </c>
      <c r="AN674" s="518" t="n">
        <v>0</v>
      </c>
      <c r="AO674" s="518" t="n">
        <v>0</v>
      </c>
      <c r="AP674" s="518" t="n">
        <v>0</v>
      </c>
      <c r="AQ674" s="518" t="n">
        <v>0</v>
      </c>
      <c r="AR674" s="518" t="n">
        <v>0</v>
      </c>
      <c r="AS674" s="518" t="n">
        <v>0</v>
      </c>
      <c r="AT674" s="518" t="n">
        <v>0</v>
      </c>
      <c r="AU674" s="518" t="n">
        <v>0</v>
      </c>
      <c r="AV674" s="518" t="n">
        <v>0</v>
      </c>
      <c r="AW674" s="518" t="n">
        <v>0</v>
      </c>
      <c r="AX674" s="518" t="n">
        <v>0</v>
      </c>
      <c r="AY674" s="518" t="n">
        <v>0</v>
      </c>
      <c r="AZ674" s="518" t="n">
        <v>0</v>
      </c>
      <c r="BA674" s="518" t="n">
        <v>0</v>
      </c>
      <c r="BB674" s="518" t="n">
        <v>0</v>
      </c>
      <c r="BC674" s="518" t="n">
        <v>0</v>
      </c>
      <c r="BD674" s="518" t="n">
        <v>0</v>
      </c>
      <c r="BE674" s="518" t="n">
        <v>0</v>
      </c>
      <c r="BF674" s="518" t="n">
        <v>0</v>
      </c>
      <c r="BG674" s="518" t="n">
        <v>0</v>
      </c>
      <c r="BH674" s="518" t="n">
        <v>0</v>
      </c>
      <c r="BI674" s="518" t="n">
        <v>0</v>
      </c>
      <c r="BJ674" s="518"/>
      <c r="BK674" s="518"/>
      <c r="BL674" s="518" t="n">
        <v>0</v>
      </c>
      <c r="BM674" s="518"/>
      <c r="BN674" s="518"/>
      <c r="BO674" s="518"/>
      <c r="BP674" s="518"/>
      <c r="BQ674" s="518"/>
      <c r="BR674" s="518"/>
      <c r="BS674" s="518"/>
      <c r="BT674" s="518"/>
      <c r="BU674" s="518"/>
      <c r="BV674" s="518" t="n">
        <v>0</v>
      </c>
      <c r="BW674" s="518" t="n">
        <v>0</v>
      </c>
      <c r="BX674" s="518" t="n">
        <v>0</v>
      </c>
      <c r="BY674" s="518" t="n">
        <v>0</v>
      </c>
      <c r="BZ674" s="518" t="n">
        <v>0</v>
      </c>
      <c r="CA674" s="518" t="n">
        <v>0</v>
      </c>
      <c r="CB674" s="518" t="n">
        <v>0</v>
      </c>
      <c r="CC674" s="518" t="n">
        <v>0</v>
      </c>
      <c r="CD674" s="518" t="n">
        <v>0</v>
      </c>
      <c r="CE674" s="518" t="n">
        <v>0</v>
      </c>
      <c r="CF674" s="518" t="n">
        <v>0</v>
      </c>
      <c r="CG674" s="518" t="n">
        <v>0</v>
      </c>
      <c r="CH674" s="518"/>
      <c r="CI674" s="716"/>
      <c r="CL674" s="48" t="n">
        <v>0</v>
      </c>
      <c r="CM674" s="48" t="n">
        <f aca="false">CL674-V674</f>
        <v>0</v>
      </c>
      <c r="CN674" s="702" t="n">
        <f aca="false">SUM(CO674:DR674)</f>
        <v>0</v>
      </c>
      <c r="CO674" s="703" t="n">
        <v>0</v>
      </c>
      <c r="CP674" s="703"/>
      <c r="CQ674" s="703" t="n">
        <v>0</v>
      </c>
      <c r="CR674" s="703"/>
      <c r="CS674" s="703" t="n">
        <v>0</v>
      </c>
      <c r="CT674" s="703" t="n">
        <v>0</v>
      </c>
      <c r="CU674" s="703"/>
      <c r="CV674" s="703"/>
      <c r="CW674" s="703"/>
      <c r="CX674" s="703" t="n">
        <v>0</v>
      </c>
      <c r="CY674" s="703" t="n">
        <v>0</v>
      </c>
      <c r="CZ674" s="703" t="n">
        <v>0</v>
      </c>
      <c r="DA674" s="703"/>
      <c r="DB674" s="703"/>
      <c r="DC674" s="703"/>
      <c r="DD674" s="703"/>
      <c r="DE674" s="703" t="n">
        <v>0</v>
      </c>
      <c r="DF674" s="703"/>
      <c r="DG674" s="703" t="n">
        <v>0</v>
      </c>
      <c r="DH674" s="703" t="n">
        <v>0</v>
      </c>
      <c r="DI674" s="703" t="n">
        <v>0</v>
      </c>
      <c r="DJ674" s="703" t="n">
        <v>0</v>
      </c>
      <c r="DK674" s="703" t="n">
        <v>0</v>
      </c>
      <c r="DL674" s="703" t="n">
        <v>0</v>
      </c>
      <c r="DM674" s="703"/>
      <c r="DN674" s="703"/>
      <c r="DO674" s="703"/>
      <c r="DP674" s="703"/>
      <c r="DQ674" s="703"/>
      <c r="DR674" s="703"/>
      <c r="DS674" s="704" t="n">
        <f aca="false">CN674-V674</f>
        <v>0</v>
      </c>
      <c r="DT674" s="719" t="s">
        <v>1828</v>
      </c>
      <c r="DU674" s="48"/>
    </row>
    <row r="675" customFormat="false" ht="15" hidden="false" customHeight="true" outlineLevel="0" collapsed="false">
      <c r="A675" s="705" t="n">
        <f aca="false">A674+1</f>
        <v>666</v>
      </c>
      <c r="B675" s="706" t="s">
        <v>1099</v>
      </c>
      <c r="C675" s="706" t="s">
        <v>513</v>
      </c>
      <c r="D675" s="706" t="s">
        <v>514</v>
      </c>
      <c r="E675" s="243" t="n">
        <f aca="false">COUNTIF($G$10:$G$1856,$G675)</f>
        <v>1</v>
      </c>
      <c r="F675" s="717" t="s">
        <v>2156</v>
      </c>
      <c r="G675" s="717" t="s">
        <v>2156</v>
      </c>
      <c r="H675" s="707" t="s">
        <v>1240</v>
      </c>
      <c r="I675" s="708" t="s">
        <v>1094</v>
      </c>
      <c r="J675" s="707" t="s">
        <v>298</v>
      </c>
      <c r="K675" s="709" t="n">
        <v>0</v>
      </c>
      <c r="L675" s="707" t="s">
        <v>297</v>
      </c>
      <c r="M675" s="708" t="s">
        <v>1241</v>
      </c>
      <c r="N675" s="710" t="s">
        <v>934</v>
      </c>
      <c r="O675" s="512" t="n">
        <v>2</v>
      </c>
      <c r="P675" s="512" t="n">
        <v>1</v>
      </c>
      <c r="Q675" s="711" t="n">
        <v>0.000341931</v>
      </c>
      <c r="R675" s="712"/>
      <c r="S675" s="715" t="n">
        <v>1.38</v>
      </c>
      <c r="T675" s="714" t="n">
        <v>1.38</v>
      </c>
      <c r="U675" s="715"/>
      <c r="V675" s="262" t="n">
        <f aca="false">SUM(W675:CI675)</f>
        <v>0</v>
      </c>
      <c r="W675" s="243" t="n">
        <v>0</v>
      </c>
      <c r="X675" s="243" t="n">
        <v>0</v>
      </c>
      <c r="Y675" s="243" t="n">
        <v>0</v>
      </c>
      <c r="Z675" s="243" t="n">
        <v>0</v>
      </c>
      <c r="AA675" s="243" t="n">
        <v>0</v>
      </c>
      <c r="AB675" s="243" t="n">
        <v>0</v>
      </c>
      <c r="AC675" s="243" t="n">
        <v>0</v>
      </c>
      <c r="AD675" s="243" t="n">
        <v>0</v>
      </c>
      <c r="AE675" s="243" t="n">
        <v>0</v>
      </c>
      <c r="AF675" s="243" t="n">
        <v>0</v>
      </c>
      <c r="AG675" s="243" t="n">
        <v>0</v>
      </c>
      <c r="AH675" s="518" t="n">
        <v>0</v>
      </c>
      <c r="AI675" s="243" t="n">
        <v>0</v>
      </c>
      <c r="AJ675" s="243" t="n">
        <v>0</v>
      </c>
      <c r="AK675" s="518" t="n">
        <v>0</v>
      </c>
      <c r="AL675" s="518" t="n">
        <v>0</v>
      </c>
      <c r="AM675" s="518" t="n">
        <v>0</v>
      </c>
      <c r="AN675" s="518" t="n">
        <v>0</v>
      </c>
      <c r="AO675" s="518" t="n">
        <v>0</v>
      </c>
      <c r="AP675" s="518" t="n">
        <v>0</v>
      </c>
      <c r="AQ675" s="518" t="n">
        <v>0</v>
      </c>
      <c r="AR675" s="518" t="n">
        <v>0</v>
      </c>
      <c r="AS675" s="518" t="n">
        <v>0</v>
      </c>
      <c r="AT675" s="518" t="n">
        <v>0</v>
      </c>
      <c r="AU675" s="518" t="n">
        <v>0</v>
      </c>
      <c r="AV675" s="518" t="n">
        <v>0</v>
      </c>
      <c r="AW675" s="518" t="n">
        <v>0</v>
      </c>
      <c r="AX675" s="518" t="n">
        <v>0</v>
      </c>
      <c r="AY675" s="518" t="n">
        <v>0</v>
      </c>
      <c r="AZ675" s="518" t="n">
        <v>0</v>
      </c>
      <c r="BA675" s="518" t="n">
        <v>0</v>
      </c>
      <c r="BB675" s="518" t="n">
        <v>0</v>
      </c>
      <c r="BC675" s="518" t="n">
        <v>0</v>
      </c>
      <c r="BD675" s="518" t="n">
        <v>0</v>
      </c>
      <c r="BE675" s="518" t="n">
        <v>0</v>
      </c>
      <c r="BF675" s="518" t="n">
        <v>0</v>
      </c>
      <c r="BG675" s="518" t="n">
        <v>0</v>
      </c>
      <c r="BH675" s="518" t="n">
        <v>0</v>
      </c>
      <c r="BI675" s="518" t="n">
        <v>0</v>
      </c>
      <c r="BJ675" s="518"/>
      <c r="BK675" s="518"/>
      <c r="BL675" s="518" t="n">
        <v>0</v>
      </c>
      <c r="BM675" s="518"/>
      <c r="BN675" s="518"/>
      <c r="BO675" s="518"/>
      <c r="BP675" s="518"/>
      <c r="BQ675" s="518"/>
      <c r="BR675" s="518"/>
      <c r="BS675" s="518"/>
      <c r="BT675" s="518"/>
      <c r="BU675" s="518"/>
      <c r="BV675" s="518" t="n">
        <v>0</v>
      </c>
      <c r="BW675" s="518" t="n">
        <v>0</v>
      </c>
      <c r="BX675" s="518" t="n">
        <v>0</v>
      </c>
      <c r="BY675" s="518" t="n">
        <v>0</v>
      </c>
      <c r="BZ675" s="518" t="n">
        <v>0</v>
      </c>
      <c r="CA675" s="518" t="n">
        <v>0</v>
      </c>
      <c r="CB675" s="518" t="n">
        <v>0</v>
      </c>
      <c r="CC675" s="518" t="n">
        <v>0</v>
      </c>
      <c r="CD675" s="518" t="n">
        <v>0</v>
      </c>
      <c r="CE675" s="518" t="n">
        <v>0</v>
      </c>
      <c r="CF675" s="518" t="n">
        <v>0</v>
      </c>
      <c r="CG675" s="518" t="n">
        <v>0</v>
      </c>
      <c r="CH675" s="518"/>
      <c r="CI675" s="716"/>
      <c r="CL675" s="48" t="n">
        <v>0</v>
      </c>
      <c r="CM675" s="48" t="n">
        <f aca="false">CL675-V675</f>
        <v>0</v>
      </c>
      <c r="CN675" s="702" t="n">
        <f aca="false">SUM(CO675:DR675)</f>
        <v>0</v>
      </c>
      <c r="CO675" s="703" t="n">
        <v>0</v>
      </c>
      <c r="CP675" s="703"/>
      <c r="CQ675" s="703" t="n">
        <v>0</v>
      </c>
      <c r="CR675" s="703"/>
      <c r="CS675" s="703" t="n">
        <v>0</v>
      </c>
      <c r="CT675" s="703" t="n">
        <v>0</v>
      </c>
      <c r="CU675" s="703"/>
      <c r="CV675" s="703"/>
      <c r="CW675" s="703"/>
      <c r="CX675" s="703" t="n">
        <v>0</v>
      </c>
      <c r="CY675" s="703" t="n">
        <v>0</v>
      </c>
      <c r="CZ675" s="703" t="n">
        <v>0</v>
      </c>
      <c r="DA675" s="703"/>
      <c r="DB675" s="703"/>
      <c r="DC675" s="703"/>
      <c r="DD675" s="703"/>
      <c r="DE675" s="703" t="n">
        <v>0</v>
      </c>
      <c r="DF675" s="703"/>
      <c r="DG675" s="703" t="n">
        <v>0</v>
      </c>
      <c r="DH675" s="703" t="n">
        <v>0</v>
      </c>
      <c r="DI675" s="703" t="n">
        <v>0</v>
      </c>
      <c r="DJ675" s="703" t="n">
        <v>0</v>
      </c>
      <c r="DK675" s="703" t="n">
        <v>0</v>
      </c>
      <c r="DL675" s="703" t="n">
        <v>0</v>
      </c>
      <c r="DM675" s="703"/>
      <c r="DN675" s="703"/>
      <c r="DO675" s="703"/>
      <c r="DP675" s="703"/>
      <c r="DQ675" s="703"/>
      <c r="DR675" s="703"/>
      <c r="DS675" s="704" t="n">
        <f aca="false">CN675-V675</f>
        <v>0</v>
      </c>
      <c r="DT675" s="719" t="s">
        <v>1828</v>
      </c>
      <c r="DU675" s="48"/>
    </row>
    <row r="676" customFormat="false" ht="15" hidden="false" customHeight="true" outlineLevel="0" collapsed="false">
      <c r="A676" s="705" t="n">
        <f aca="false">A675+1</f>
        <v>667</v>
      </c>
      <c r="B676" s="706" t="s">
        <v>1290</v>
      </c>
      <c r="C676" s="706" t="s">
        <v>579</v>
      </c>
      <c r="D676" s="706" t="s">
        <v>574</v>
      </c>
      <c r="E676" s="243" t="n">
        <f aca="false">COUNTIF($G$10:$G$1856,$G676)</f>
        <v>1</v>
      </c>
      <c r="F676" s="717" t="s">
        <v>2157</v>
      </c>
      <c r="G676" s="717" t="s">
        <v>2157</v>
      </c>
      <c r="H676" s="707" t="s">
        <v>2158</v>
      </c>
      <c r="I676" s="708" t="s">
        <v>932</v>
      </c>
      <c r="J676" s="707" t="s">
        <v>581</v>
      </c>
      <c r="K676" s="709" t="n">
        <v>0</v>
      </c>
      <c r="L676" s="707" t="s">
        <v>580</v>
      </c>
      <c r="M676" s="708" t="s">
        <v>933</v>
      </c>
      <c r="N676" s="710" t="s">
        <v>934</v>
      </c>
      <c r="O676" s="512" t="n">
        <v>1</v>
      </c>
      <c r="P676" s="512" t="n">
        <v>1</v>
      </c>
      <c r="Q676" s="711" t="n">
        <v>0.017454636</v>
      </c>
      <c r="R676" s="712"/>
      <c r="S676" s="715" t="n">
        <v>67.53</v>
      </c>
      <c r="T676" s="714" t="n">
        <v>67.53</v>
      </c>
      <c r="U676" s="715"/>
      <c r="V676" s="262" t="n">
        <f aca="false">SUM(W676:CI676)</f>
        <v>0</v>
      </c>
      <c r="W676" s="243" t="n">
        <v>0</v>
      </c>
      <c r="X676" s="243" t="n">
        <v>0</v>
      </c>
      <c r="Y676" s="243" t="n">
        <v>0</v>
      </c>
      <c r="Z676" s="243" t="n">
        <v>0</v>
      </c>
      <c r="AA676" s="243" t="n">
        <v>0</v>
      </c>
      <c r="AB676" s="243" t="n">
        <v>0</v>
      </c>
      <c r="AC676" s="243" t="n">
        <v>0</v>
      </c>
      <c r="AD676" s="243" t="n">
        <v>0</v>
      </c>
      <c r="AE676" s="243" t="n">
        <v>0</v>
      </c>
      <c r="AF676" s="243" t="n">
        <v>0</v>
      </c>
      <c r="AG676" s="243" t="n">
        <v>0</v>
      </c>
      <c r="AH676" s="518" t="n">
        <v>0</v>
      </c>
      <c r="AI676" s="243" t="n">
        <v>0</v>
      </c>
      <c r="AJ676" s="243" t="n">
        <v>0</v>
      </c>
      <c r="AK676" s="518" t="n">
        <v>0</v>
      </c>
      <c r="AL676" s="518" t="n">
        <v>0</v>
      </c>
      <c r="AM676" s="518" t="n">
        <v>0</v>
      </c>
      <c r="AN676" s="518" t="n">
        <v>0</v>
      </c>
      <c r="AO676" s="518" t="n">
        <v>0</v>
      </c>
      <c r="AP676" s="518" t="n">
        <v>0</v>
      </c>
      <c r="AQ676" s="518" t="n">
        <v>0</v>
      </c>
      <c r="AR676" s="518" t="n">
        <v>0</v>
      </c>
      <c r="AS676" s="518" t="n">
        <v>0</v>
      </c>
      <c r="AT676" s="518" t="n">
        <v>0</v>
      </c>
      <c r="AU676" s="518" t="n">
        <v>0</v>
      </c>
      <c r="AV676" s="518" t="n">
        <v>0</v>
      </c>
      <c r="AW676" s="518" t="n">
        <v>0</v>
      </c>
      <c r="AX676" s="518" t="n">
        <v>0</v>
      </c>
      <c r="AY676" s="518" t="n">
        <v>0</v>
      </c>
      <c r="AZ676" s="518" t="n">
        <v>0</v>
      </c>
      <c r="BA676" s="518" t="n">
        <v>0</v>
      </c>
      <c r="BB676" s="518" t="n">
        <v>0</v>
      </c>
      <c r="BC676" s="518" t="n">
        <v>0</v>
      </c>
      <c r="BD676" s="518" t="n">
        <v>0</v>
      </c>
      <c r="BE676" s="518" t="n">
        <v>0</v>
      </c>
      <c r="BF676" s="518" t="n">
        <v>0</v>
      </c>
      <c r="BG676" s="518" t="n">
        <v>0</v>
      </c>
      <c r="BH676" s="518" t="n">
        <v>0</v>
      </c>
      <c r="BI676" s="518" t="n">
        <v>0</v>
      </c>
      <c r="BJ676" s="518"/>
      <c r="BK676" s="518"/>
      <c r="BL676" s="518" t="n">
        <v>0</v>
      </c>
      <c r="BM676" s="518"/>
      <c r="BN676" s="518"/>
      <c r="BO676" s="518"/>
      <c r="BP676" s="518"/>
      <c r="BQ676" s="518"/>
      <c r="BR676" s="518"/>
      <c r="BS676" s="518"/>
      <c r="BT676" s="518"/>
      <c r="BU676" s="518"/>
      <c r="BV676" s="518" t="n">
        <v>0</v>
      </c>
      <c r="BW676" s="518" t="n">
        <v>0</v>
      </c>
      <c r="BX676" s="518" t="n">
        <v>0</v>
      </c>
      <c r="BY676" s="518" t="n">
        <v>0</v>
      </c>
      <c r="BZ676" s="518" t="n">
        <v>0</v>
      </c>
      <c r="CA676" s="518" t="n">
        <v>0</v>
      </c>
      <c r="CB676" s="518" t="n">
        <v>0</v>
      </c>
      <c r="CC676" s="518" t="n">
        <v>0</v>
      </c>
      <c r="CD676" s="518" t="n">
        <v>0</v>
      </c>
      <c r="CE676" s="518" t="n">
        <v>0</v>
      </c>
      <c r="CF676" s="518" t="n">
        <v>0</v>
      </c>
      <c r="CG676" s="518" t="n">
        <v>0</v>
      </c>
      <c r="CH676" s="518"/>
      <c r="CI676" s="716"/>
      <c r="CL676" s="48" t="n">
        <v>0</v>
      </c>
      <c r="CM676" s="48" t="n">
        <f aca="false">CL676-V676</f>
        <v>0</v>
      </c>
      <c r="CN676" s="702" t="n">
        <f aca="false">SUM(CO676:DR676)</f>
        <v>0</v>
      </c>
      <c r="CO676" s="703" t="n">
        <v>0</v>
      </c>
      <c r="CP676" s="703"/>
      <c r="CQ676" s="703" t="n">
        <v>0</v>
      </c>
      <c r="CR676" s="703"/>
      <c r="CS676" s="703" t="n">
        <v>0</v>
      </c>
      <c r="CT676" s="703" t="n">
        <v>0</v>
      </c>
      <c r="CU676" s="703"/>
      <c r="CV676" s="703"/>
      <c r="CW676" s="703"/>
      <c r="CX676" s="703" t="n">
        <v>0</v>
      </c>
      <c r="CY676" s="703" t="n">
        <v>0</v>
      </c>
      <c r="CZ676" s="703" t="n">
        <v>0</v>
      </c>
      <c r="DA676" s="703"/>
      <c r="DB676" s="703"/>
      <c r="DC676" s="703"/>
      <c r="DD676" s="703"/>
      <c r="DE676" s="703" t="n">
        <v>0</v>
      </c>
      <c r="DF676" s="703"/>
      <c r="DG676" s="703" t="n">
        <v>0</v>
      </c>
      <c r="DH676" s="703" t="n">
        <v>0</v>
      </c>
      <c r="DI676" s="703" t="n">
        <v>0</v>
      </c>
      <c r="DJ676" s="703" t="n">
        <v>0</v>
      </c>
      <c r="DK676" s="703" t="n">
        <v>0</v>
      </c>
      <c r="DL676" s="703" t="n">
        <v>0</v>
      </c>
      <c r="DM676" s="703"/>
      <c r="DN676" s="703"/>
      <c r="DO676" s="703"/>
      <c r="DP676" s="703"/>
      <c r="DQ676" s="703"/>
      <c r="DR676" s="703"/>
      <c r="DS676" s="704" t="n">
        <f aca="false">CN676-V676</f>
        <v>0</v>
      </c>
      <c r="DT676" s="719" t="s">
        <v>1828</v>
      </c>
      <c r="DU676" s="48"/>
    </row>
    <row r="677" customFormat="false" ht="15" hidden="false" customHeight="true" outlineLevel="0" collapsed="false">
      <c r="A677" s="705" t="n">
        <f aca="false">A676+1</f>
        <v>668</v>
      </c>
      <c r="B677" s="706" t="s">
        <v>1290</v>
      </c>
      <c r="C677" s="706" t="s">
        <v>579</v>
      </c>
      <c r="D677" s="706" t="s">
        <v>574</v>
      </c>
      <c r="E677" s="243" t="n">
        <f aca="false">COUNTIF($G$10:$G$1856,$G677)</f>
        <v>1</v>
      </c>
      <c r="F677" s="717" t="s">
        <v>2159</v>
      </c>
      <c r="G677" s="717" t="s">
        <v>2159</v>
      </c>
      <c r="H677" s="707" t="s">
        <v>2160</v>
      </c>
      <c r="I677" s="708" t="s">
        <v>1027</v>
      </c>
      <c r="J677" s="707" t="s">
        <v>581</v>
      </c>
      <c r="K677" s="709" t="n">
        <v>0</v>
      </c>
      <c r="L677" s="707" t="s">
        <v>580</v>
      </c>
      <c r="M677" s="708" t="s">
        <v>1028</v>
      </c>
      <c r="N677" s="710" t="s">
        <v>934</v>
      </c>
      <c r="O677" s="512" t="n">
        <v>1</v>
      </c>
      <c r="P677" s="512" t="n">
        <v>1</v>
      </c>
      <c r="Q677" s="711" t="n">
        <v>0.006758694</v>
      </c>
      <c r="R677" s="712"/>
      <c r="S677" s="715" t="n">
        <v>26.14</v>
      </c>
      <c r="T677" s="714" t="n">
        <v>26.14</v>
      </c>
      <c r="U677" s="715"/>
      <c r="V677" s="262" t="n">
        <f aca="false">SUM(W677:CI677)</f>
        <v>0</v>
      </c>
      <c r="W677" s="243" t="n">
        <v>0</v>
      </c>
      <c r="X677" s="243" t="n">
        <v>0</v>
      </c>
      <c r="Y677" s="243" t="n">
        <v>0</v>
      </c>
      <c r="Z677" s="243" t="n">
        <v>0</v>
      </c>
      <c r="AA677" s="243" t="n">
        <v>0</v>
      </c>
      <c r="AB677" s="243" t="n">
        <v>0</v>
      </c>
      <c r="AC677" s="243" t="n">
        <v>0</v>
      </c>
      <c r="AD677" s="243" t="n">
        <v>0</v>
      </c>
      <c r="AE677" s="243" t="n">
        <v>0</v>
      </c>
      <c r="AF677" s="243" t="n">
        <v>0</v>
      </c>
      <c r="AG677" s="243" t="n">
        <v>0</v>
      </c>
      <c r="AH677" s="518" t="n">
        <v>0</v>
      </c>
      <c r="AI677" s="243" t="n">
        <v>0</v>
      </c>
      <c r="AJ677" s="243" t="n">
        <v>0</v>
      </c>
      <c r="AK677" s="518" t="n">
        <v>0</v>
      </c>
      <c r="AL677" s="518" t="n">
        <v>0</v>
      </c>
      <c r="AM677" s="518" t="n">
        <v>0</v>
      </c>
      <c r="AN677" s="518" t="n">
        <v>0</v>
      </c>
      <c r="AO677" s="518" t="n">
        <v>0</v>
      </c>
      <c r="AP677" s="518" t="n">
        <v>0</v>
      </c>
      <c r="AQ677" s="518" t="n">
        <v>0</v>
      </c>
      <c r="AR677" s="518" t="n">
        <v>0</v>
      </c>
      <c r="AS677" s="518" t="n">
        <v>0</v>
      </c>
      <c r="AT677" s="518" t="n">
        <v>0</v>
      </c>
      <c r="AU677" s="518" t="n">
        <v>0</v>
      </c>
      <c r="AV677" s="518" t="n">
        <v>0</v>
      </c>
      <c r="AW677" s="518" t="n">
        <v>0</v>
      </c>
      <c r="AX677" s="518" t="n">
        <v>0</v>
      </c>
      <c r="AY677" s="518" t="n">
        <v>0</v>
      </c>
      <c r="AZ677" s="518" t="n">
        <v>0</v>
      </c>
      <c r="BA677" s="518" t="n">
        <v>0</v>
      </c>
      <c r="BB677" s="518" t="n">
        <v>0</v>
      </c>
      <c r="BC677" s="518" t="n">
        <v>0</v>
      </c>
      <c r="BD677" s="518" t="n">
        <v>0</v>
      </c>
      <c r="BE677" s="518" t="n">
        <v>0</v>
      </c>
      <c r="BF677" s="518" t="n">
        <v>0</v>
      </c>
      <c r="BG677" s="518" t="n">
        <v>0</v>
      </c>
      <c r="BH677" s="518" t="n">
        <v>0</v>
      </c>
      <c r="BI677" s="518" t="n">
        <v>0</v>
      </c>
      <c r="BJ677" s="518"/>
      <c r="BK677" s="518"/>
      <c r="BL677" s="518" t="n">
        <v>0</v>
      </c>
      <c r="BM677" s="518"/>
      <c r="BN677" s="518"/>
      <c r="BO677" s="518"/>
      <c r="BP677" s="518"/>
      <c r="BQ677" s="518"/>
      <c r="BR677" s="518"/>
      <c r="BS677" s="518"/>
      <c r="BT677" s="518"/>
      <c r="BU677" s="518"/>
      <c r="BV677" s="518" t="n">
        <v>0</v>
      </c>
      <c r="BW677" s="518" t="n">
        <v>0</v>
      </c>
      <c r="BX677" s="518" t="n">
        <v>0</v>
      </c>
      <c r="BY677" s="518" t="n">
        <v>0</v>
      </c>
      <c r="BZ677" s="518" t="n">
        <v>0</v>
      </c>
      <c r="CA677" s="518" t="n">
        <v>0</v>
      </c>
      <c r="CB677" s="518" t="n">
        <v>0</v>
      </c>
      <c r="CC677" s="518" t="n">
        <v>0</v>
      </c>
      <c r="CD677" s="518" t="n">
        <v>0</v>
      </c>
      <c r="CE677" s="518" t="n">
        <v>0</v>
      </c>
      <c r="CF677" s="518" t="n">
        <v>0</v>
      </c>
      <c r="CG677" s="518" t="n">
        <v>0</v>
      </c>
      <c r="CH677" s="518"/>
      <c r="CI677" s="716"/>
      <c r="CL677" s="48" t="n">
        <v>0</v>
      </c>
      <c r="CM677" s="48" t="n">
        <f aca="false">CL677-V677</f>
        <v>0</v>
      </c>
      <c r="CN677" s="702" t="n">
        <f aca="false">SUM(CO677:DR677)</f>
        <v>0</v>
      </c>
      <c r="CO677" s="703" t="n">
        <v>0</v>
      </c>
      <c r="CP677" s="703"/>
      <c r="CQ677" s="703" t="n">
        <v>0</v>
      </c>
      <c r="CR677" s="703"/>
      <c r="CS677" s="703" t="n">
        <v>0</v>
      </c>
      <c r="CT677" s="703" t="n">
        <v>0</v>
      </c>
      <c r="CU677" s="703"/>
      <c r="CV677" s="703"/>
      <c r="CW677" s="703"/>
      <c r="CX677" s="703" t="n">
        <v>0</v>
      </c>
      <c r="CY677" s="703" t="n">
        <v>0</v>
      </c>
      <c r="CZ677" s="703" t="n">
        <v>0</v>
      </c>
      <c r="DA677" s="703"/>
      <c r="DB677" s="703"/>
      <c r="DC677" s="703"/>
      <c r="DD677" s="703"/>
      <c r="DE677" s="703" t="n">
        <v>0</v>
      </c>
      <c r="DF677" s="703"/>
      <c r="DG677" s="703" t="n">
        <v>0</v>
      </c>
      <c r="DH677" s="703" t="n">
        <v>0</v>
      </c>
      <c r="DI677" s="703" t="n">
        <v>0</v>
      </c>
      <c r="DJ677" s="703" t="n">
        <v>0</v>
      </c>
      <c r="DK677" s="703" t="n">
        <v>0</v>
      </c>
      <c r="DL677" s="703" t="n">
        <v>0</v>
      </c>
      <c r="DM677" s="703"/>
      <c r="DN677" s="703"/>
      <c r="DO677" s="703"/>
      <c r="DP677" s="703"/>
      <c r="DQ677" s="703"/>
      <c r="DR677" s="703"/>
      <c r="DS677" s="704" t="n">
        <f aca="false">CN677-V677</f>
        <v>0</v>
      </c>
      <c r="DT677" s="719" t="s">
        <v>1828</v>
      </c>
      <c r="DU677" s="48"/>
    </row>
    <row r="678" customFormat="false" ht="15" hidden="false" customHeight="true" outlineLevel="0" collapsed="false">
      <c r="A678" s="705" t="n">
        <f aca="false">A677+1</f>
        <v>669</v>
      </c>
      <c r="B678" s="706" t="s">
        <v>1290</v>
      </c>
      <c r="C678" s="706" t="s">
        <v>579</v>
      </c>
      <c r="D678" s="706" t="s">
        <v>574</v>
      </c>
      <c r="E678" s="243" t="n">
        <f aca="false">COUNTIF($G$10:$G$1856,$G678)</f>
        <v>1</v>
      </c>
      <c r="F678" s="717" t="s">
        <v>2161</v>
      </c>
      <c r="G678" s="717" t="s">
        <v>2161</v>
      </c>
      <c r="H678" s="707" t="s">
        <v>2162</v>
      </c>
      <c r="I678" s="708" t="s">
        <v>1031</v>
      </c>
      <c r="J678" s="707" t="s">
        <v>581</v>
      </c>
      <c r="K678" s="709" t="n">
        <v>0</v>
      </c>
      <c r="L678" s="707" t="s">
        <v>580</v>
      </c>
      <c r="M678" s="708" t="s">
        <v>1032</v>
      </c>
      <c r="N678" s="710" t="s">
        <v>934</v>
      </c>
      <c r="O678" s="512" t="n">
        <v>1</v>
      </c>
      <c r="P678" s="512" t="n">
        <v>1</v>
      </c>
      <c r="Q678" s="711" t="n">
        <v>0.006758694</v>
      </c>
      <c r="R678" s="712"/>
      <c r="S678" s="715" t="n">
        <v>26.14</v>
      </c>
      <c r="T678" s="714" t="n">
        <v>26.14</v>
      </c>
      <c r="U678" s="715"/>
      <c r="V678" s="262" t="n">
        <f aca="false">SUM(W678:CI678)</f>
        <v>0</v>
      </c>
      <c r="W678" s="243" t="n">
        <v>0</v>
      </c>
      <c r="X678" s="243" t="n">
        <v>0</v>
      </c>
      <c r="Y678" s="243" t="n">
        <v>0</v>
      </c>
      <c r="Z678" s="243" t="n">
        <v>0</v>
      </c>
      <c r="AA678" s="243" t="n">
        <v>0</v>
      </c>
      <c r="AB678" s="243" t="n">
        <v>0</v>
      </c>
      <c r="AC678" s="243" t="n">
        <v>0</v>
      </c>
      <c r="AD678" s="243" t="n">
        <v>0</v>
      </c>
      <c r="AE678" s="243" t="n">
        <v>0</v>
      </c>
      <c r="AF678" s="243" t="n">
        <v>0</v>
      </c>
      <c r="AG678" s="243" t="n">
        <v>0</v>
      </c>
      <c r="AH678" s="518" t="n">
        <v>0</v>
      </c>
      <c r="AI678" s="243" t="n">
        <v>0</v>
      </c>
      <c r="AJ678" s="243" t="n">
        <v>0</v>
      </c>
      <c r="AK678" s="518" t="n">
        <v>0</v>
      </c>
      <c r="AL678" s="518" t="n">
        <v>0</v>
      </c>
      <c r="AM678" s="518" t="n">
        <v>0</v>
      </c>
      <c r="AN678" s="518" t="n">
        <v>0</v>
      </c>
      <c r="AO678" s="518" t="n">
        <v>0</v>
      </c>
      <c r="AP678" s="518" t="n">
        <v>0</v>
      </c>
      <c r="AQ678" s="518" t="n">
        <v>0</v>
      </c>
      <c r="AR678" s="518" t="n">
        <v>0</v>
      </c>
      <c r="AS678" s="518" t="n">
        <v>0</v>
      </c>
      <c r="AT678" s="518" t="n">
        <v>0</v>
      </c>
      <c r="AU678" s="518" t="n">
        <v>0</v>
      </c>
      <c r="AV678" s="518" t="n">
        <v>0</v>
      </c>
      <c r="AW678" s="518" t="n">
        <v>0</v>
      </c>
      <c r="AX678" s="518" t="n">
        <v>0</v>
      </c>
      <c r="AY678" s="518" t="n">
        <v>0</v>
      </c>
      <c r="AZ678" s="518" t="n">
        <v>0</v>
      </c>
      <c r="BA678" s="518" t="n">
        <v>0</v>
      </c>
      <c r="BB678" s="518" t="n">
        <v>0</v>
      </c>
      <c r="BC678" s="518" t="n">
        <v>0</v>
      </c>
      <c r="BD678" s="518" t="n">
        <v>0</v>
      </c>
      <c r="BE678" s="518" t="n">
        <v>0</v>
      </c>
      <c r="BF678" s="518" t="n">
        <v>0</v>
      </c>
      <c r="BG678" s="518" t="n">
        <v>0</v>
      </c>
      <c r="BH678" s="518" t="n">
        <v>0</v>
      </c>
      <c r="BI678" s="518" t="n">
        <v>0</v>
      </c>
      <c r="BJ678" s="518"/>
      <c r="BK678" s="518"/>
      <c r="BL678" s="518" t="n">
        <v>0</v>
      </c>
      <c r="BM678" s="518"/>
      <c r="BN678" s="518"/>
      <c r="BO678" s="518"/>
      <c r="BP678" s="518"/>
      <c r="BQ678" s="518"/>
      <c r="BR678" s="518"/>
      <c r="BS678" s="518"/>
      <c r="BT678" s="518"/>
      <c r="BU678" s="518"/>
      <c r="BV678" s="518" t="n">
        <v>0</v>
      </c>
      <c r="BW678" s="518" t="n">
        <v>0</v>
      </c>
      <c r="BX678" s="518" t="n">
        <v>0</v>
      </c>
      <c r="BY678" s="518" t="n">
        <v>0</v>
      </c>
      <c r="BZ678" s="518" t="n">
        <v>0</v>
      </c>
      <c r="CA678" s="518" t="n">
        <v>0</v>
      </c>
      <c r="CB678" s="518" t="n">
        <v>0</v>
      </c>
      <c r="CC678" s="518" t="n">
        <v>0</v>
      </c>
      <c r="CD678" s="518" t="n">
        <v>0</v>
      </c>
      <c r="CE678" s="518" t="n">
        <v>0</v>
      </c>
      <c r="CF678" s="518" t="n">
        <v>0</v>
      </c>
      <c r="CG678" s="518" t="n">
        <v>0</v>
      </c>
      <c r="CH678" s="518"/>
      <c r="CI678" s="716"/>
      <c r="CL678" s="48" t="n">
        <v>0</v>
      </c>
      <c r="CM678" s="48" t="n">
        <f aca="false">CL678-V678</f>
        <v>0</v>
      </c>
      <c r="CN678" s="702" t="n">
        <f aca="false">SUM(CO678:DR678)</f>
        <v>0</v>
      </c>
      <c r="CO678" s="703" t="n">
        <v>0</v>
      </c>
      <c r="CP678" s="703"/>
      <c r="CQ678" s="703" t="n">
        <v>0</v>
      </c>
      <c r="CR678" s="703"/>
      <c r="CS678" s="703" t="n">
        <v>0</v>
      </c>
      <c r="CT678" s="703" t="n">
        <v>0</v>
      </c>
      <c r="CU678" s="703"/>
      <c r="CV678" s="703"/>
      <c r="CW678" s="703"/>
      <c r="CX678" s="703" t="n">
        <v>0</v>
      </c>
      <c r="CY678" s="703" t="n">
        <v>0</v>
      </c>
      <c r="CZ678" s="703" t="n">
        <v>0</v>
      </c>
      <c r="DA678" s="703"/>
      <c r="DB678" s="703"/>
      <c r="DC678" s="703"/>
      <c r="DD678" s="703"/>
      <c r="DE678" s="703" t="n">
        <v>0</v>
      </c>
      <c r="DF678" s="703"/>
      <c r="DG678" s="703" t="n">
        <v>0</v>
      </c>
      <c r="DH678" s="703" t="n">
        <v>0</v>
      </c>
      <c r="DI678" s="703" t="n">
        <v>0</v>
      </c>
      <c r="DJ678" s="703" t="n">
        <v>0</v>
      </c>
      <c r="DK678" s="703" t="n">
        <v>0</v>
      </c>
      <c r="DL678" s="703" t="n">
        <v>0</v>
      </c>
      <c r="DM678" s="703"/>
      <c r="DN678" s="703"/>
      <c r="DO678" s="703"/>
      <c r="DP678" s="703"/>
      <c r="DQ678" s="703"/>
      <c r="DR678" s="703"/>
      <c r="DS678" s="704" t="n">
        <f aca="false">CN678-V678</f>
        <v>0</v>
      </c>
      <c r="DT678" s="719" t="s">
        <v>1828</v>
      </c>
      <c r="DU678" s="48"/>
    </row>
    <row r="679" customFormat="false" ht="15" hidden="false" customHeight="true" outlineLevel="0" collapsed="false">
      <c r="A679" s="705" t="n">
        <f aca="false">A678+1</f>
        <v>670</v>
      </c>
      <c r="B679" s="706" t="s">
        <v>1290</v>
      </c>
      <c r="C679" s="706" t="s">
        <v>579</v>
      </c>
      <c r="D679" s="706" t="s">
        <v>574</v>
      </c>
      <c r="E679" s="243" t="n">
        <f aca="false">COUNTIF($G$10:$G$1856,$G679)</f>
        <v>1</v>
      </c>
      <c r="F679" s="717" t="s">
        <v>2163</v>
      </c>
      <c r="G679" s="717" t="s">
        <v>2163</v>
      </c>
      <c r="H679" s="707" t="s">
        <v>2164</v>
      </c>
      <c r="I679" s="708" t="s">
        <v>985</v>
      </c>
      <c r="J679" s="707" t="s">
        <v>581</v>
      </c>
      <c r="K679" s="709" t="n">
        <v>0</v>
      </c>
      <c r="L679" s="707" t="s">
        <v>580</v>
      </c>
      <c r="M679" s="708" t="s">
        <v>1035</v>
      </c>
      <c r="N679" s="710" t="s">
        <v>934</v>
      </c>
      <c r="O679" s="512" t="n">
        <v>1</v>
      </c>
      <c r="P679" s="512" t="n">
        <v>1</v>
      </c>
      <c r="Q679" s="711" t="n">
        <v>0.008651976</v>
      </c>
      <c r="R679" s="712"/>
      <c r="S679" s="715" t="n">
        <v>33.48</v>
      </c>
      <c r="T679" s="714" t="n">
        <v>33.48</v>
      </c>
      <c r="U679" s="715"/>
      <c r="V679" s="262" t="n">
        <f aca="false">SUM(W679:CI679)</f>
        <v>0</v>
      </c>
      <c r="W679" s="243" t="n">
        <v>0</v>
      </c>
      <c r="X679" s="243" t="n">
        <v>0</v>
      </c>
      <c r="Y679" s="243" t="n">
        <v>0</v>
      </c>
      <c r="Z679" s="243" t="n">
        <v>0</v>
      </c>
      <c r="AA679" s="243" t="n">
        <v>0</v>
      </c>
      <c r="AB679" s="243" t="n">
        <v>0</v>
      </c>
      <c r="AC679" s="243" t="n">
        <v>0</v>
      </c>
      <c r="AD679" s="243" t="n">
        <v>0</v>
      </c>
      <c r="AE679" s="243" t="n">
        <v>0</v>
      </c>
      <c r="AF679" s="243" t="n">
        <v>0</v>
      </c>
      <c r="AG679" s="243" t="n">
        <v>0</v>
      </c>
      <c r="AH679" s="518" t="n">
        <v>0</v>
      </c>
      <c r="AI679" s="243" t="n">
        <v>0</v>
      </c>
      <c r="AJ679" s="243" t="n">
        <v>0</v>
      </c>
      <c r="AK679" s="518" t="n">
        <v>0</v>
      </c>
      <c r="AL679" s="518" t="n">
        <v>0</v>
      </c>
      <c r="AM679" s="518" t="n">
        <v>0</v>
      </c>
      <c r="AN679" s="518" t="n">
        <v>0</v>
      </c>
      <c r="AO679" s="518" t="n">
        <v>0</v>
      </c>
      <c r="AP679" s="518" t="n">
        <v>0</v>
      </c>
      <c r="AQ679" s="518" t="n">
        <v>0</v>
      </c>
      <c r="AR679" s="518" t="n">
        <v>0</v>
      </c>
      <c r="AS679" s="518" t="n">
        <v>0</v>
      </c>
      <c r="AT679" s="518" t="n">
        <v>0</v>
      </c>
      <c r="AU679" s="518" t="n">
        <v>0</v>
      </c>
      <c r="AV679" s="518" t="n">
        <v>0</v>
      </c>
      <c r="AW679" s="518" t="n">
        <v>0</v>
      </c>
      <c r="AX679" s="518" t="n">
        <v>0</v>
      </c>
      <c r="AY679" s="518" t="n">
        <v>0</v>
      </c>
      <c r="AZ679" s="518" t="n">
        <v>0</v>
      </c>
      <c r="BA679" s="518" t="n">
        <v>0</v>
      </c>
      <c r="BB679" s="518" t="n">
        <v>0</v>
      </c>
      <c r="BC679" s="518" t="n">
        <v>0</v>
      </c>
      <c r="BD679" s="518" t="n">
        <v>0</v>
      </c>
      <c r="BE679" s="518" t="n">
        <v>0</v>
      </c>
      <c r="BF679" s="518" t="n">
        <v>0</v>
      </c>
      <c r="BG679" s="518" t="n">
        <v>0</v>
      </c>
      <c r="BH679" s="518" t="n">
        <v>0</v>
      </c>
      <c r="BI679" s="518" t="n">
        <v>0</v>
      </c>
      <c r="BJ679" s="518"/>
      <c r="BK679" s="518"/>
      <c r="BL679" s="518" t="n">
        <v>0</v>
      </c>
      <c r="BM679" s="518"/>
      <c r="BN679" s="518"/>
      <c r="BO679" s="518"/>
      <c r="BP679" s="518"/>
      <c r="BQ679" s="518"/>
      <c r="BR679" s="518"/>
      <c r="BS679" s="518"/>
      <c r="BT679" s="518"/>
      <c r="BU679" s="518"/>
      <c r="BV679" s="518" t="n">
        <v>0</v>
      </c>
      <c r="BW679" s="518" t="n">
        <v>0</v>
      </c>
      <c r="BX679" s="518" t="n">
        <v>0</v>
      </c>
      <c r="BY679" s="518" t="n">
        <v>0</v>
      </c>
      <c r="BZ679" s="518" t="n">
        <v>0</v>
      </c>
      <c r="CA679" s="518" t="n">
        <v>0</v>
      </c>
      <c r="CB679" s="518" t="n">
        <v>0</v>
      </c>
      <c r="CC679" s="518" t="n">
        <v>0</v>
      </c>
      <c r="CD679" s="518" t="n">
        <v>0</v>
      </c>
      <c r="CE679" s="518" t="n">
        <v>0</v>
      </c>
      <c r="CF679" s="518" t="n">
        <v>0</v>
      </c>
      <c r="CG679" s="518" t="n">
        <v>0</v>
      </c>
      <c r="CH679" s="518"/>
      <c r="CI679" s="716"/>
      <c r="CL679" s="48" t="n">
        <v>0</v>
      </c>
      <c r="CM679" s="48" t="n">
        <f aca="false">CL679-V679</f>
        <v>0</v>
      </c>
      <c r="CN679" s="702" t="n">
        <f aca="false">SUM(CO679:DR679)</f>
        <v>0</v>
      </c>
      <c r="CO679" s="703" t="n">
        <v>0</v>
      </c>
      <c r="CP679" s="703"/>
      <c r="CQ679" s="703" t="n">
        <v>0</v>
      </c>
      <c r="CR679" s="703"/>
      <c r="CS679" s="703" t="n">
        <v>0</v>
      </c>
      <c r="CT679" s="703" t="n">
        <v>0</v>
      </c>
      <c r="CU679" s="703"/>
      <c r="CV679" s="703"/>
      <c r="CW679" s="703"/>
      <c r="CX679" s="703" t="n">
        <v>0</v>
      </c>
      <c r="CY679" s="703" t="n">
        <v>0</v>
      </c>
      <c r="CZ679" s="703" t="n">
        <v>0</v>
      </c>
      <c r="DA679" s="703"/>
      <c r="DB679" s="703"/>
      <c r="DC679" s="703"/>
      <c r="DD679" s="703"/>
      <c r="DE679" s="703" t="n">
        <v>0</v>
      </c>
      <c r="DF679" s="703"/>
      <c r="DG679" s="703" t="n">
        <v>0</v>
      </c>
      <c r="DH679" s="703" t="n">
        <v>0</v>
      </c>
      <c r="DI679" s="703" t="n">
        <v>0</v>
      </c>
      <c r="DJ679" s="703" t="n">
        <v>0</v>
      </c>
      <c r="DK679" s="703" t="n">
        <v>0</v>
      </c>
      <c r="DL679" s="703" t="n">
        <v>0</v>
      </c>
      <c r="DM679" s="703"/>
      <c r="DN679" s="703"/>
      <c r="DO679" s="703"/>
      <c r="DP679" s="703"/>
      <c r="DQ679" s="703"/>
      <c r="DR679" s="703"/>
      <c r="DS679" s="704" t="n">
        <f aca="false">CN679-V679</f>
        <v>0</v>
      </c>
      <c r="DT679" s="719" t="s">
        <v>1828</v>
      </c>
      <c r="DU679" s="48"/>
    </row>
    <row r="680" customFormat="false" ht="15" hidden="false" customHeight="true" outlineLevel="0" collapsed="false">
      <c r="A680" s="705" t="n">
        <f aca="false">A679+1</f>
        <v>671</v>
      </c>
      <c r="B680" s="706" t="s">
        <v>1290</v>
      </c>
      <c r="C680" s="706" t="s">
        <v>579</v>
      </c>
      <c r="D680" s="706" t="s">
        <v>574</v>
      </c>
      <c r="E680" s="243" t="n">
        <f aca="false">COUNTIF($G$10:$G$1856,$G680)</f>
        <v>1</v>
      </c>
      <c r="F680" s="717" t="s">
        <v>2165</v>
      </c>
      <c r="G680" s="717" t="s">
        <v>2165</v>
      </c>
      <c r="H680" s="707" t="s">
        <v>2166</v>
      </c>
      <c r="I680" s="708" t="s">
        <v>989</v>
      </c>
      <c r="J680" s="707" t="s">
        <v>581</v>
      </c>
      <c r="K680" s="709" t="n">
        <v>0</v>
      </c>
      <c r="L680" s="707" t="s">
        <v>580</v>
      </c>
      <c r="M680" s="708" t="s">
        <v>1301</v>
      </c>
      <c r="N680" s="710" t="s">
        <v>934</v>
      </c>
      <c r="O680" s="512" t="n">
        <v>1</v>
      </c>
      <c r="P680" s="512" t="n">
        <v>1</v>
      </c>
      <c r="Q680" s="711" t="n">
        <v>0.00875124</v>
      </c>
      <c r="R680" s="712"/>
      <c r="S680" s="715" t="n">
        <v>33.86</v>
      </c>
      <c r="T680" s="714" t="n">
        <v>33.86</v>
      </c>
      <c r="U680" s="715"/>
      <c r="V680" s="262" t="n">
        <f aca="false">SUM(W680:CI680)</f>
        <v>0</v>
      </c>
      <c r="W680" s="243" t="n">
        <v>0</v>
      </c>
      <c r="X680" s="243" t="n">
        <v>0</v>
      </c>
      <c r="Y680" s="243" t="n">
        <v>0</v>
      </c>
      <c r="Z680" s="243" t="n">
        <v>0</v>
      </c>
      <c r="AA680" s="243" t="n">
        <v>0</v>
      </c>
      <c r="AB680" s="243" t="n">
        <v>0</v>
      </c>
      <c r="AC680" s="243" t="n">
        <v>0</v>
      </c>
      <c r="AD680" s="243" t="n">
        <v>0</v>
      </c>
      <c r="AE680" s="243" t="n">
        <v>0</v>
      </c>
      <c r="AF680" s="243" t="n">
        <v>0</v>
      </c>
      <c r="AG680" s="243" t="n">
        <v>0</v>
      </c>
      <c r="AH680" s="518" t="n">
        <v>0</v>
      </c>
      <c r="AI680" s="243" t="n">
        <v>0</v>
      </c>
      <c r="AJ680" s="243" t="n">
        <v>0</v>
      </c>
      <c r="AK680" s="518" t="n">
        <v>0</v>
      </c>
      <c r="AL680" s="518" t="n">
        <v>0</v>
      </c>
      <c r="AM680" s="518" t="n">
        <v>0</v>
      </c>
      <c r="AN680" s="518" t="n">
        <v>0</v>
      </c>
      <c r="AO680" s="518" t="n">
        <v>0</v>
      </c>
      <c r="AP680" s="518" t="n">
        <v>0</v>
      </c>
      <c r="AQ680" s="518" t="n">
        <v>0</v>
      </c>
      <c r="AR680" s="518" t="n">
        <v>0</v>
      </c>
      <c r="AS680" s="518" t="n">
        <v>0</v>
      </c>
      <c r="AT680" s="518" t="n">
        <v>0</v>
      </c>
      <c r="AU680" s="518" t="n">
        <v>0</v>
      </c>
      <c r="AV680" s="518" t="n">
        <v>0</v>
      </c>
      <c r="AW680" s="518" t="n">
        <v>0</v>
      </c>
      <c r="AX680" s="518" t="n">
        <v>0</v>
      </c>
      <c r="AY680" s="518" t="n">
        <v>0</v>
      </c>
      <c r="AZ680" s="518" t="n">
        <v>0</v>
      </c>
      <c r="BA680" s="518" t="n">
        <v>0</v>
      </c>
      <c r="BB680" s="518" t="n">
        <v>0</v>
      </c>
      <c r="BC680" s="518" t="n">
        <v>0</v>
      </c>
      <c r="BD680" s="518" t="n">
        <v>0</v>
      </c>
      <c r="BE680" s="518" t="n">
        <v>0</v>
      </c>
      <c r="BF680" s="518" t="n">
        <v>0</v>
      </c>
      <c r="BG680" s="518" t="n">
        <v>0</v>
      </c>
      <c r="BH680" s="518" t="n">
        <v>0</v>
      </c>
      <c r="BI680" s="518" t="n">
        <v>0</v>
      </c>
      <c r="BJ680" s="518"/>
      <c r="BK680" s="518"/>
      <c r="BL680" s="518" t="n">
        <v>0</v>
      </c>
      <c r="BM680" s="518"/>
      <c r="BN680" s="518"/>
      <c r="BO680" s="518"/>
      <c r="BP680" s="518"/>
      <c r="BQ680" s="518"/>
      <c r="BR680" s="518"/>
      <c r="BS680" s="518"/>
      <c r="BT680" s="518"/>
      <c r="BU680" s="518"/>
      <c r="BV680" s="518" t="n">
        <v>0</v>
      </c>
      <c r="BW680" s="518" t="n">
        <v>0</v>
      </c>
      <c r="BX680" s="518" t="n">
        <v>0</v>
      </c>
      <c r="BY680" s="518" t="n">
        <v>0</v>
      </c>
      <c r="BZ680" s="518" t="n">
        <v>0</v>
      </c>
      <c r="CA680" s="518" t="n">
        <v>0</v>
      </c>
      <c r="CB680" s="518" t="n">
        <v>0</v>
      </c>
      <c r="CC680" s="518" t="n">
        <v>0</v>
      </c>
      <c r="CD680" s="518" t="n">
        <v>0</v>
      </c>
      <c r="CE680" s="518" t="n">
        <v>0</v>
      </c>
      <c r="CF680" s="518" t="n">
        <v>0</v>
      </c>
      <c r="CG680" s="518" t="n">
        <v>0</v>
      </c>
      <c r="CH680" s="518"/>
      <c r="CI680" s="716"/>
      <c r="CL680" s="48" t="n">
        <v>0</v>
      </c>
      <c r="CM680" s="48" t="n">
        <f aca="false">CL680-V680</f>
        <v>0</v>
      </c>
      <c r="CN680" s="702" t="n">
        <f aca="false">SUM(CO680:DR680)</f>
        <v>0</v>
      </c>
      <c r="CO680" s="703" t="n">
        <v>0</v>
      </c>
      <c r="CP680" s="703"/>
      <c r="CQ680" s="703" t="n">
        <v>0</v>
      </c>
      <c r="CR680" s="703"/>
      <c r="CS680" s="703" t="n">
        <v>0</v>
      </c>
      <c r="CT680" s="703" t="n">
        <v>0</v>
      </c>
      <c r="CU680" s="703"/>
      <c r="CV680" s="703"/>
      <c r="CW680" s="703"/>
      <c r="CX680" s="703" t="n">
        <v>0</v>
      </c>
      <c r="CY680" s="703" t="n">
        <v>0</v>
      </c>
      <c r="CZ680" s="703" t="n">
        <v>0</v>
      </c>
      <c r="DA680" s="703"/>
      <c r="DB680" s="703"/>
      <c r="DC680" s="703"/>
      <c r="DD680" s="703"/>
      <c r="DE680" s="703" t="n">
        <v>0</v>
      </c>
      <c r="DF680" s="703"/>
      <c r="DG680" s="703" t="n">
        <v>0</v>
      </c>
      <c r="DH680" s="703" t="n">
        <v>0</v>
      </c>
      <c r="DI680" s="703" t="n">
        <v>0</v>
      </c>
      <c r="DJ680" s="703" t="n">
        <v>0</v>
      </c>
      <c r="DK680" s="703" t="n">
        <v>0</v>
      </c>
      <c r="DL680" s="703" t="n">
        <v>0</v>
      </c>
      <c r="DM680" s="703"/>
      <c r="DN680" s="703"/>
      <c r="DO680" s="703"/>
      <c r="DP680" s="703"/>
      <c r="DQ680" s="703"/>
      <c r="DR680" s="703"/>
      <c r="DS680" s="704" t="n">
        <f aca="false">CN680-V680</f>
        <v>0</v>
      </c>
      <c r="DT680" s="719" t="s">
        <v>1828</v>
      </c>
      <c r="DU680" s="48"/>
    </row>
    <row r="681" customFormat="false" ht="15" hidden="false" customHeight="true" outlineLevel="0" collapsed="false">
      <c r="A681" s="705" t="n">
        <f aca="false">A680+1</f>
        <v>672</v>
      </c>
      <c r="B681" s="706" t="s">
        <v>1290</v>
      </c>
      <c r="C681" s="706" t="s">
        <v>579</v>
      </c>
      <c r="D681" s="706" t="s">
        <v>574</v>
      </c>
      <c r="E681" s="243" t="n">
        <f aca="false">COUNTIF($G$10:$G$1856,$G681)</f>
        <v>1</v>
      </c>
      <c r="F681" s="717" t="s">
        <v>2167</v>
      </c>
      <c r="G681" s="717" t="s">
        <v>2167</v>
      </c>
      <c r="H681" s="707" t="s">
        <v>2168</v>
      </c>
      <c r="I681" s="708" t="s">
        <v>1046</v>
      </c>
      <c r="J681" s="707" t="s">
        <v>581</v>
      </c>
      <c r="K681" s="709" t="n">
        <v>0</v>
      </c>
      <c r="L681" s="707" t="s">
        <v>580</v>
      </c>
      <c r="M681" s="708" t="s">
        <v>1304</v>
      </c>
      <c r="N681" s="710" t="s">
        <v>934</v>
      </c>
      <c r="O681" s="512" t="n">
        <v>1</v>
      </c>
      <c r="P681" s="512" t="n">
        <v>1</v>
      </c>
      <c r="Q681" s="711" t="n">
        <v>0.003722004</v>
      </c>
      <c r="R681" s="712"/>
      <c r="S681" s="715" t="n">
        <v>14.4</v>
      </c>
      <c r="T681" s="714" t="n">
        <v>14.4</v>
      </c>
      <c r="U681" s="715"/>
      <c r="V681" s="262" t="n">
        <f aca="false">SUM(W681:CI681)</f>
        <v>0</v>
      </c>
      <c r="W681" s="243" t="n">
        <v>0</v>
      </c>
      <c r="X681" s="243" t="n">
        <v>0</v>
      </c>
      <c r="Y681" s="243" t="n">
        <v>0</v>
      </c>
      <c r="Z681" s="243" t="n">
        <v>0</v>
      </c>
      <c r="AA681" s="243" t="n">
        <v>0</v>
      </c>
      <c r="AB681" s="243" t="n">
        <v>0</v>
      </c>
      <c r="AC681" s="243" t="n">
        <v>0</v>
      </c>
      <c r="AD681" s="243" t="n">
        <v>0</v>
      </c>
      <c r="AE681" s="243" t="n">
        <v>0</v>
      </c>
      <c r="AF681" s="243" t="n">
        <v>0</v>
      </c>
      <c r="AG681" s="243" t="n">
        <v>0</v>
      </c>
      <c r="AH681" s="518" t="n">
        <v>0</v>
      </c>
      <c r="AI681" s="243" t="n">
        <v>0</v>
      </c>
      <c r="AJ681" s="243" t="n">
        <v>0</v>
      </c>
      <c r="AK681" s="518" t="n">
        <v>0</v>
      </c>
      <c r="AL681" s="518" t="n">
        <v>0</v>
      </c>
      <c r="AM681" s="518" t="n">
        <v>0</v>
      </c>
      <c r="AN681" s="518" t="n">
        <v>0</v>
      </c>
      <c r="AO681" s="518" t="n">
        <v>0</v>
      </c>
      <c r="AP681" s="518" t="n">
        <v>0</v>
      </c>
      <c r="AQ681" s="518" t="n">
        <v>0</v>
      </c>
      <c r="AR681" s="518" t="n">
        <v>0</v>
      </c>
      <c r="AS681" s="518" t="n">
        <v>0</v>
      </c>
      <c r="AT681" s="518" t="n">
        <v>0</v>
      </c>
      <c r="AU681" s="518" t="n">
        <v>0</v>
      </c>
      <c r="AV681" s="518" t="n">
        <v>0</v>
      </c>
      <c r="AW681" s="518" t="n">
        <v>0</v>
      </c>
      <c r="AX681" s="518" t="n">
        <v>0</v>
      </c>
      <c r="AY681" s="518" t="n">
        <v>0</v>
      </c>
      <c r="AZ681" s="518" t="n">
        <v>0</v>
      </c>
      <c r="BA681" s="518" t="n">
        <v>0</v>
      </c>
      <c r="BB681" s="518" t="n">
        <v>0</v>
      </c>
      <c r="BC681" s="518" t="n">
        <v>0</v>
      </c>
      <c r="BD681" s="518" t="n">
        <v>0</v>
      </c>
      <c r="BE681" s="518" t="n">
        <v>0</v>
      </c>
      <c r="BF681" s="518" t="n">
        <v>0</v>
      </c>
      <c r="BG681" s="518" t="n">
        <v>0</v>
      </c>
      <c r="BH681" s="518" t="n">
        <v>0</v>
      </c>
      <c r="BI681" s="518" t="n">
        <v>0</v>
      </c>
      <c r="BJ681" s="518"/>
      <c r="BK681" s="518"/>
      <c r="BL681" s="518" t="n">
        <v>0</v>
      </c>
      <c r="BM681" s="518"/>
      <c r="BN681" s="518"/>
      <c r="BO681" s="518"/>
      <c r="BP681" s="518"/>
      <c r="BQ681" s="518"/>
      <c r="BR681" s="518"/>
      <c r="BS681" s="518"/>
      <c r="BT681" s="518"/>
      <c r="BU681" s="518"/>
      <c r="BV681" s="518" t="n">
        <v>0</v>
      </c>
      <c r="BW681" s="518" t="n">
        <v>0</v>
      </c>
      <c r="BX681" s="518" t="n">
        <v>0</v>
      </c>
      <c r="BY681" s="518" t="n">
        <v>0</v>
      </c>
      <c r="BZ681" s="518" t="n">
        <v>0</v>
      </c>
      <c r="CA681" s="518" t="n">
        <v>0</v>
      </c>
      <c r="CB681" s="518" t="n">
        <v>0</v>
      </c>
      <c r="CC681" s="518" t="n">
        <v>0</v>
      </c>
      <c r="CD681" s="518" t="n">
        <v>0</v>
      </c>
      <c r="CE681" s="518" t="n">
        <v>0</v>
      </c>
      <c r="CF681" s="518" t="n">
        <v>0</v>
      </c>
      <c r="CG681" s="518" t="n">
        <v>0</v>
      </c>
      <c r="CH681" s="518"/>
      <c r="CI681" s="716"/>
      <c r="CL681" s="48" t="n">
        <v>0</v>
      </c>
      <c r="CM681" s="48" t="n">
        <f aca="false">CL681-V681</f>
        <v>0</v>
      </c>
      <c r="CN681" s="702" t="n">
        <f aca="false">SUM(CO681:DR681)</f>
        <v>0</v>
      </c>
      <c r="CO681" s="703" t="n">
        <v>0</v>
      </c>
      <c r="CP681" s="703"/>
      <c r="CQ681" s="703" t="n">
        <v>0</v>
      </c>
      <c r="CR681" s="703"/>
      <c r="CS681" s="703" t="n">
        <v>0</v>
      </c>
      <c r="CT681" s="703" t="n">
        <v>0</v>
      </c>
      <c r="CU681" s="703"/>
      <c r="CV681" s="703"/>
      <c r="CW681" s="703"/>
      <c r="CX681" s="703" t="n">
        <v>0</v>
      </c>
      <c r="CY681" s="703" t="n">
        <v>0</v>
      </c>
      <c r="CZ681" s="703" t="n">
        <v>0</v>
      </c>
      <c r="DA681" s="703"/>
      <c r="DB681" s="703"/>
      <c r="DC681" s="703"/>
      <c r="DD681" s="703"/>
      <c r="DE681" s="703" t="n">
        <v>0</v>
      </c>
      <c r="DF681" s="703"/>
      <c r="DG681" s="703" t="n">
        <v>0</v>
      </c>
      <c r="DH681" s="703" t="n">
        <v>0</v>
      </c>
      <c r="DI681" s="703" t="n">
        <v>0</v>
      </c>
      <c r="DJ681" s="703" t="n">
        <v>0</v>
      </c>
      <c r="DK681" s="703" t="n">
        <v>0</v>
      </c>
      <c r="DL681" s="703" t="n">
        <v>0</v>
      </c>
      <c r="DM681" s="703"/>
      <c r="DN681" s="703"/>
      <c r="DO681" s="703"/>
      <c r="DP681" s="703"/>
      <c r="DQ681" s="703"/>
      <c r="DR681" s="703"/>
      <c r="DS681" s="704" t="n">
        <f aca="false">CN681-V681</f>
        <v>0</v>
      </c>
      <c r="DT681" s="719" t="s">
        <v>1828</v>
      </c>
      <c r="DU681" s="48"/>
    </row>
    <row r="682" customFormat="false" ht="15" hidden="false" customHeight="true" outlineLevel="0" collapsed="false">
      <c r="A682" s="705" t="n">
        <f aca="false">A681+1</f>
        <v>673</v>
      </c>
      <c r="B682" s="706" t="s">
        <v>1290</v>
      </c>
      <c r="C682" s="706" t="s">
        <v>579</v>
      </c>
      <c r="D682" s="706" t="s">
        <v>574</v>
      </c>
      <c r="E682" s="243" t="n">
        <f aca="false">COUNTIF($G$10:$G$1856,$G682)</f>
        <v>1</v>
      </c>
      <c r="F682" s="717" t="s">
        <v>2169</v>
      </c>
      <c r="G682" s="717" t="s">
        <v>2169</v>
      </c>
      <c r="H682" s="707" t="s">
        <v>2170</v>
      </c>
      <c r="I682" s="708" t="s">
        <v>1307</v>
      </c>
      <c r="J682" s="707" t="s">
        <v>581</v>
      </c>
      <c r="K682" s="709" t="n">
        <v>0</v>
      </c>
      <c r="L682" s="707" t="s">
        <v>580</v>
      </c>
      <c r="M682" s="708" t="s">
        <v>1308</v>
      </c>
      <c r="N682" s="710" t="s">
        <v>934</v>
      </c>
      <c r="O682" s="512" t="n">
        <v>1</v>
      </c>
      <c r="P682" s="512" t="n">
        <v>1</v>
      </c>
      <c r="Q682" s="711" t="n">
        <v>0.001403352</v>
      </c>
      <c r="R682" s="712"/>
      <c r="S682" s="715" t="n">
        <v>5.42</v>
      </c>
      <c r="T682" s="714" t="n">
        <v>5.42</v>
      </c>
      <c r="U682" s="715"/>
      <c r="V682" s="262" t="n">
        <f aca="false">SUM(W682:CI682)</f>
        <v>0</v>
      </c>
      <c r="W682" s="243" t="n">
        <v>0</v>
      </c>
      <c r="X682" s="243" t="n">
        <v>0</v>
      </c>
      <c r="Y682" s="243" t="n">
        <v>0</v>
      </c>
      <c r="Z682" s="243" t="n">
        <v>0</v>
      </c>
      <c r="AA682" s="243" t="n">
        <v>0</v>
      </c>
      <c r="AB682" s="243" t="n">
        <v>0</v>
      </c>
      <c r="AC682" s="243" t="n">
        <v>0</v>
      </c>
      <c r="AD682" s="243" t="n">
        <v>0</v>
      </c>
      <c r="AE682" s="243" t="n">
        <v>0</v>
      </c>
      <c r="AF682" s="243" t="n">
        <v>0</v>
      </c>
      <c r="AG682" s="243" t="n">
        <v>0</v>
      </c>
      <c r="AH682" s="518" t="n">
        <v>0</v>
      </c>
      <c r="AI682" s="243" t="n">
        <v>0</v>
      </c>
      <c r="AJ682" s="243" t="n">
        <v>0</v>
      </c>
      <c r="AK682" s="518" t="n">
        <v>0</v>
      </c>
      <c r="AL682" s="518" t="n">
        <v>0</v>
      </c>
      <c r="AM682" s="518" t="n">
        <v>0</v>
      </c>
      <c r="AN682" s="518" t="n">
        <v>0</v>
      </c>
      <c r="AO682" s="518" t="n">
        <v>0</v>
      </c>
      <c r="AP682" s="518" t="n">
        <v>0</v>
      </c>
      <c r="AQ682" s="518" t="n">
        <v>0</v>
      </c>
      <c r="AR682" s="518" t="n">
        <v>0</v>
      </c>
      <c r="AS682" s="518" t="n">
        <v>0</v>
      </c>
      <c r="AT682" s="518" t="n">
        <v>0</v>
      </c>
      <c r="AU682" s="518" t="n">
        <v>0</v>
      </c>
      <c r="AV682" s="518" t="n">
        <v>0</v>
      </c>
      <c r="AW682" s="518" t="n">
        <v>0</v>
      </c>
      <c r="AX682" s="518" t="n">
        <v>0</v>
      </c>
      <c r="AY682" s="518" t="n">
        <v>0</v>
      </c>
      <c r="AZ682" s="518" t="n">
        <v>0</v>
      </c>
      <c r="BA682" s="518" t="n">
        <v>0</v>
      </c>
      <c r="BB682" s="518" t="n">
        <v>0</v>
      </c>
      <c r="BC682" s="518" t="n">
        <v>0</v>
      </c>
      <c r="BD682" s="518" t="n">
        <v>0</v>
      </c>
      <c r="BE682" s="518" t="n">
        <v>0</v>
      </c>
      <c r="BF682" s="518" t="n">
        <v>0</v>
      </c>
      <c r="BG682" s="518" t="n">
        <v>0</v>
      </c>
      <c r="BH682" s="518" t="n">
        <v>0</v>
      </c>
      <c r="BI682" s="518" t="n">
        <v>0</v>
      </c>
      <c r="BJ682" s="518"/>
      <c r="BK682" s="518"/>
      <c r="BL682" s="518" t="n">
        <v>0</v>
      </c>
      <c r="BM682" s="518"/>
      <c r="BN682" s="518"/>
      <c r="BO682" s="518"/>
      <c r="BP682" s="518"/>
      <c r="BQ682" s="518"/>
      <c r="BR682" s="518"/>
      <c r="BS682" s="518"/>
      <c r="BT682" s="518"/>
      <c r="BU682" s="518"/>
      <c r="BV682" s="518" t="n">
        <v>0</v>
      </c>
      <c r="BW682" s="518" t="n">
        <v>0</v>
      </c>
      <c r="BX682" s="518" t="n">
        <v>0</v>
      </c>
      <c r="BY682" s="518" t="n">
        <v>0</v>
      </c>
      <c r="BZ682" s="518" t="n">
        <v>0</v>
      </c>
      <c r="CA682" s="518" t="n">
        <v>0</v>
      </c>
      <c r="CB682" s="518" t="n">
        <v>0</v>
      </c>
      <c r="CC682" s="518" t="n">
        <v>0</v>
      </c>
      <c r="CD682" s="518" t="n">
        <v>0</v>
      </c>
      <c r="CE682" s="518" t="n">
        <v>0</v>
      </c>
      <c r="CF682" s="518" t="n">
        <v>0</v>
      </c>
      <c r="CG682" s="518" t="n">
        <v>0</v>
      </c>
      <c r="CH682" s="518"/>
      <c r="CI682" s="716"/>
      <c r="CL682" s="48" t="n">
        <v>0</v>
      </c>
      <c r="CM682" s="48" t="n">
        <f aca="false">CL682-V682</f>
        <v>0</v>
      </c>
      <c r="CN682" s="702" t="n">
        <f aca="false">SUM(CO682:DR682)</f>
        <v>0</v>
      </c>
      <c r="CO682" s="703" t="n">
        <v>0</v>
      </c>
      <c r="CP682" s="703"/>
      <c r="CQ682" s="703" t="n">
        <v>0</v>
      </c>
      <c r="CR682" s="703"/>
      <c r="CS682" s="703" t="n">
        <v>0</v>
      </c>
      <c r="CT682" s="703" t="n">
        <v>0</v>
      </c>
      <c r="CU682" s="703"/>
      <c r="CV682" s="703"/>
      <c r="CW682" s="703"/>
      <c r="CX682" s="703" t="n">
        <v>0</v>
      </c>
      <c r="CY682" s="703" t="n">
        <v>0</v>
      </c>
      <c r="CZ682" s="703" t="n">
        <v>0</v>
      </c>
      <c r="DA682" s="703"/>
      <c r="DB682" s="703"/>
      <c r="DC682" s="703"/>
      <c r="DD682" s="703"/>
      <c r="DE682" s="703" t="n">
        <v>0</v>
      </c>
      <c r="DF682" s="703"/>
      <c r="DG682" s="703" t="n">
        <v>0</v>
      </c>
      <c r="DH682" s="703" t="n">
        <v>0</v>
      </c>
      <c r="DI682" s="703" t="n">
        <v>0</v>
      </c>
      <c r="DJ682" s="703" t="n">
        <v>0</v>
      </c>
      <c r="DK682" s="703" t="n">
        <v>0</v>
      </c>
      <c r="DL682" s="703" t="n">
        <v>0</v>
      </c>
      <c r="DM682" s="703"/>
      <c r="DN682" s="703"/>
      <c r="DO682" s="703"/>
      <c r="DP682" s="703"/>
      <c r="DQ682" s="703"/>
      <c r="DR682" s="703"/>
      <c r="DS682" s="704" t="n">
        <f aca="false">CN682-V682</f>
        <v>0</v>
      </c>
      <c r="DT682" s="719" t="s">
        <v>1828</v>
      </c>
      <c r="DU682" s="48"/>
    </row>
    <row r="683" customFormat="false" ht="15" hidden="false" customHeight="true" outlineLevel="0" collapsed="false">
      <c r="A683" s="705" t="n">
        <f aca="false">A682+1</f>
        <v>674</v>
      </c>
      <c r="B683" s="706" t="s">
        <v>1290</v>
      </c>
      <c r="C683" s="706" t="s">
        <v>579</v>
      </c>
      <c r="D683" s="706" t="s">
        <v>574</v>
      </c>
      <c r="E683" s="243" t="n">
        <f aca="false">COUNTIF($G$10:$G$1856,$G683)</f>
        <v>1</v>
      </c>
      <c r="F683" s="717" t="s">
        <v>2171</v>
      </c>
      <c r="G683" s="717" t="s">
        <v>2171</v>
      </c>
      <c r="H683" s="707" t="s">
        <v>2172</v>
      </c>
      <c r="I683" s="708" t="s">
        <v>1311</v>
      </c>
      <c r="J683" s="707" t="s">
        <v>581</v>
      </c>
      <c r="K683" s="709" t="n">
        <v>0</v>
      </c>
      <c r="L683" s="707" t="s">
        <v>580</v>
      </c>
      <c r="M683" s="708" t="s">
        <v>1312</v>
      </c>
      <c r="N683" s="710" t="s">
        <v>934</v>
      </c>
      <c r="O683" s="512" t="n">
        <v>1</v>
      </c>
      <c r="P683" s="512" t="n">
        <v>1</v>
      </c>
      <c r="Q683" s="711" t="n">
        <v>0.002664792</v>
      </c>
      <c r="R683" s="712"/>
      <c r="S683" s="715" t="n">
        <v>10.3</v>
      </c>
      <c r="T683" s="714" t="n">
        <v>10.3</v>
      </c>
      <c r="U683" s="715"/>
      <c r="V683" s="262" t="n">
        <f aca="false">SUM(W683:CI683)</f>
        <v>1</v>
      </c>
      <c r="W683" s="243" t="n">
        <v>0</v>
      </c>
      <c r="X683" s="243" t="n">
        <v>0</v>
      </c>
      <c r="Y683" s="243" t="n">
        <v>0</v>
      </c>
      <c r="Z683" s="243" t="n">
        <v>0</v>
      </c>
      <c r="AA683" s="243" t="n">
        <v>0</v>
      </c>
      <c r="AB683" s="243" t="n">
        <v>0</v>
      </c>
      <c r="AC683" s="243" t="n">
        <v>0</v>
      </c>
      <c r="AD683" s="243" t="n">
        <v>0</v>
      </c>
      <c r="AE683" s="243" t="n">
        <v>0</v>
      </c>
      <c r="AF683" s="243" t="n">
        <v>0</v>
      </c>
      <c r="AG683" s="243" t="n">
        <v>1</v>
      </c>
      <c r="AH683" s="518" t="n">
        <v>0</v>
      </c>
      <c r="AI683" s="243" t="n">
        <v>0</v>
      </c>
      <c r="AJ683" s="243" t="n">
        <v>0</v>
      </c>
      <c r="AK683" s="518" t="n">
        <v>0</v>
      </c>
      <c r="AL683" s="518" t="n">
        <v>0</v>
      </c>
      <c r="AM683" s="518" t="n">
        <v>0</v>
      </c>
      <c r="AN683" s="518" t="n">
        <v>0</v>
      </c>
      <c r="AO683" s="518" t="n">
        <v>0</v>
      </c>
      <c r="AP683" s="518" t="n">
        <v>0</v>
      </c>
      <c r="AQ683" s="518" t="n">
        <v>0</v>
      </c>
      <c r="AR683" s="518" t="n">
        <v>0</v>
      </c>
      <c r="AS683" s="518" t="n">
        <v>0</v>
      </c>
      <c r="AT683" s="518" t="n">
        <v>0</v>
      </c>
      <c r="AU683" s="518" t="n">
        <v>0</v>
      </c>
      <c r="AV683" s="518" t="n">
        <v>0</v>
      </c>
      <c r="AW683" s="518" t="n">
        <v>0</v>
      </c>
      <c r="AX683" s="518" t="n">
        <v>0</v>
      </c>
      <c r="AY683" s="518" t="n">
        <v>0</v>
      </c>
      <c r="AZ683" s="518" t="n">
        <v>0</v>
      </c>
      <c r="BA683" s="518" t="n">
        <v>0</v>
      </c>
      <c r="BB683" s="518" t="n">
        <v>0</v>
      </c>
      <c r="BC683" s="518" t="n">
        <v>0</v>
      </c>
      <c r="BD683" s="518" t="n">
        <v>0</v>
      </c>
      <c r="BE683" s="518" t="n">
        <v>0</v>
      </c>
      <c r="BF683" s="518" t="n">
        <v>0</v>
      </c>
      <c r="BG683" s="518" t="n">
        <v>0</v>
      </c>
      <c r="BH683" s="518" t="n">
        <v>0</v>
      </c>
      <c r="BI683" s="518" t="n">
        <v>0</v>
      </c>
      <c r="BJ683" s="518"/>
      <c r="BK683" s="518"/>
      <c r="BL683" s="518" t="n">
        <v>0</v>
      </c>
      <c r="BM683" s="518"/>
      <c r="BN683" s="518"/>
      <c r="BO683" s="518"/>
      <c r="BP683" s="518"/>
      <c r="BQ683" s="518"/>
      <c r="BR683" s="518"/>
      <c r="BS683" s="518"/>
      <c r="BT683" s="518"/>
      <c r="BU683" s="518"/>
      <c r="BV683" s="518" t="n">
        <v>0</v>
      </c>
      <c r="BW683" s="518" t="n">
        <v>0</v>
      </c>
      <c r="BX683" s="518" t="n">
        <v>0</v>
      </c>
      <c r="BY683" s="518" t="n">
        <v>0</v>
      </c>
      <c r="BZ683" s="518" t="n">
        <v>0</v>
      </c>
      <c r="CA683" s="518" t="n">
        <v>0</v>
      </c>
      <c r="CB683" s="518" t="n">
        <v>0</v>
      </c>
      <c r="CC683" s="518" t="n">
        <v>0</v>
      </c>
      <c r="CD683" s="518" t="n">
        <v>0</v>
      </c>
      <c r="CE683" s="518" t="n">
        <v>0</v>
      </c>
      <c r="CF683" s="518" t="n">
        <v>0</v>
      </c>
      <c r="CG683" s="518" t="n">
        <v>0</v>
      </c>
      <c r="CH683" s="518"/>
      <c r="CI683" s="716"/>
      <c r="CL683" s="48" t="n">
        <v>1</v>
      </c>
      <c r="CM683" s="48" t="n">
        <f aca="false">CL683-V683</f>
        <v>0</v>
      </c>
      <c r="CN683" s="702" t="n">
        <f aca="false">SUM(CO683:DR683)</f>
        <v>1</v>
      </c>
      <c r="CO683" s="703" t="n">
        <v>0</v>
      </c>
      <c r="CP683" s="703"/>
      <c r="CQ683" s="703" t="n">
        <v>0</v>
      </c>
      <c r="CR683" s="703"/>
      <c r="CS683" s="703" t="n">
        <v>0</v>
      </c>
      <c r="CT683" s="703" t="n">
        <v>0</v>
      </c>
      <c r="CU683" s="703"/>
      <c r="CV683" s="703"/>
      <c r="CW683" s="703"/>
      <c r="CX683" s="703" t="n">
        <v>0</v>
      </c>
      <c r="CY683" s="703" t="n">
        <v>0</v>
      </c>
      <c r="CZ683" s="703" t="n">
        <v>1</v>
      </c>
      <c r="DA683" s="703"/>
      <c r="DB683" s="703"/>
      <c r="DC683" s="703"/>
      <c r="DD683" s="703"/>
      <c r="DE683" s="703" t="n">
        <v>0</v>
      </c>
      <c r="DF683" s="703"/>
      <c r="DG683" s="703" t="n">
        <v>0</v>
      </c>
      <c r="DH683" s="703" t="n">
        <v>0</v>
      </c>
      <c r="DI683" s="703" t="n">
        <v>0</v>
      </c>
      <c r="DJ683" s="703" t="n">
        <v>0</v>
      </c>
      <c r="DK683" s="703" t="n">
        <v>0</v>
      </c>
      <c r="DL683" s="703" t="n">
        <v>0</v>
      </c>
      <c r="DM683" s="703"/>
      <c r="DN683" s="703"/>
      <c r="DO683" s="703"/>
      <c r="DP683" s="703"/>
      <c r="DQ683" s="703"/>
      <c r="DR683" s="703"/>
      <c r="DS683" s="704" t="n">
        <f aca="false">CN683-V683</f>
        <v>0</v>
      </c>
      <c r="DT683" s="719" t="s">
        <v>1828</v>
      </c>
      <c r="DU683" s="48"/>
    </row>
    <row r="684" customFormat="false" ht="15" hidden="false" customHeight="true" outlineLevel="0" collapsed="false">
      <c r="A684" s="705" t="n">
        <f aca="false">A683+1</f>
        <v>675</v>
      </c>
      <c r="B684" s="706" t="s">
        <v>1290</v>
      </c>
      <c r="C684" s="706" t="s">
        <v>579</v>
      </c>
      <c r="D684" s="706" t="s">
        <v>574</v>
      </c>
      <c r="E684" s="243" t="n">
        <f aca="false">COUNTIF($G$10:$G$1856,$G684)</f>
        <v>1</v>
      </c>
      <c r="F684" s="717" t="s">
        <v>2173</v>
      </c>
      <c r="G684" s="717" t="s">
        <v>2173</v>
      </c>
      <c r="H684" s="707" t="s">
        <v>2174</v>
      </c>
      <c r="I684" s="708" t="s">
        <v>1315</v>
      </c>
      <c r="J684" s="707" t="s">
        <v>581</v>
      </c>
      <c r="K684" s="709" t="n">
        <v>0</v>
      </c>
      <c r="L684" s="707" t="s">
        <v>580</v>
      </c>
      <c r="M684" s="708" t="s">
        <v>1316</v>
      </c>
      <c r="N684" s="710" t="s">
        <v>934</v>
      </c>
      <c r="O684" s="512" t="n">
        <v>1</v>
      </c>
      <c r="P684" s="512" t="n">
        <v>1</v>
      </c>
      <c r="Q684" s="711" t="n">
        <v>0.002664792</v>
      </c>
      <c r="R684" s="712"/>
      <c r="S684" s="715" t="n">
        <v>10.3</v>
      </c>
      <c r="T684" s="714" t="n">
        <v>10.3</v>
      </c>
      <c r="U684" s="715"/>
      <c r="V684" s="262" t="n">
        <f aca="false">SUM(W684:CI684)</f>
        <v>0</v>
      </c>
      <c r="W684" s="243" t="n">
        <v>0</v>
      </c>
      <c r="X684" s="243" t="n">
        <v>0</v>
      </c>
      <c r="Y684" s="243" t="n">
        <v>0</v>
      </c>
      <c r="Z684" s="243" t="n">
        <v>0</v>
      </c>
      <c r="AA684" s="243" t="n">
        <v>0</v>
      </c>
      <c r="AB684" s="243" t="n">
        <v>0</v>
      </c>
      <c r="AC684" s="243" t="n">
        <v>0</v>
      </c>
      <c r="AD684" s="243" t="n">
        <v>0</v>
      </c>
      <c r="AE684" s="243" t="n">
        <v>0</v>
      </c>
      <c r="AF684" s="243" t="n">
        <v>0</v>
      </c>
      <c r="AG684" s="243" t="n">
        <v>0</v>
      </c>
      <c r="AH684" s="518" t="n">
        <v>0</v>
      </c>
      <c r="AI684" s="243" t="n">
        <v>0</v>
      </c>
      <c r="AJ684" s="243" t="n">
        <v>0</v>
      </c>
      <c r="AK684" s="518" t="n">
        <v>0</v>
      </c>
      <c r="AL684" s="518" t="n">
        <v>0</v>
      </c>
      <c r="AM684" s="518" t="n">
        <v>0</v>
      </c>
      <c r="AN684" s="518" t="n">
        <v>0</v>
      </c>
      <c r="AO684" s="518" t="n">
        <v>0</v>
      </c>
      <c r="AP684" s="518" t="n">
        <v>0</v>
      </c>
      <c r="AQ684" s="518" t="n">
        <v>0</v>
      </c>
      <c r="AR684" s="518" t="n">
        <v>0</v>
      </c>
      <c r="AS684" s="518" t="n">
        <v>0</v>
      </c>
      <c r="AT684" s="518" t="n">
        <v>0</v>
      </c>
      <c r="AU684" s="518" t="n">
        <v>0</v>
      </c>
      <c r="AV684" s="518" t="n">
        <v>0</v>
      </c>
      <c r="AW684" s="518" t="n">
        <v>0</v>
      </c>
      <c r="AX684" s="518" t="n">
        <v>0</v>
      </c>
      <c r="AY684" s="518" t="n">
        <v>0</v>
      </c>
      <c r="AZ684" s="518" t="n">
        <v>0</v>
      </c>
      <c r="BA684" s="518" t="n">
        <v>0</v>
      </c>
      <c r="BB684" s="518" t="n">
        <v>0</v>
      </c>
      <c r="BC684" s="518" t="n">
        <v>0</v>
      </c>
      <c r="BD684" s="518" t="n">
        <v>0</v>
      </c>
      <c r="BE684" s="518" t="n">
        <v>0</v>
      </c>
      <c r="BF684" s="518" t="n">
        <v>0</v>
      </c>
      <c r="BG684" s="518" t="n">
        <v>0</v>
      </c>
      <c r="BH684" s="518" t="n">
        <v>0</v>
      </c>
      <c r="BI684" s="518" t="n">
        <v>0</v>
      </c>
      <c r="BJ684" s="518"/>
      <c r="BK684" s="518"/>
      <c r="BL684" s="518" t="n">
        <v>0</v>
      </c>
      <c r="BM684" s="518"/>
      <c r="BN684" s="518"/>
      <c r="BO684" s="518"/>
      <c r="BP684" s="518"/>
      <c r="BQ684" s="518"/>
      <c r="BR684" s="518"/>
      <c r="BS684" s="518"/>
      <c r="BT684" s="518"/>
      <c r="BU684" s="518"/>
      <c r="BV684" s="518" t="n">
        <v>0</v>
      </c>
      <c r="BW684" s="518" t="n">
        <v>0</v>
      </c>
      <c r="BX684" s="518" t="n">
        <v>0</v>
      </c>
      <c r="BY684" s="518" t="n">
        <v>0</v>
      </c>
      <c r="BZ684" s="518" t="n">
        <v>0</v>
      </c>
      <c r="CA684" s="518" t="n">
        <v>0</v>
      </c>
      <c r="CB684" s="518" t="n">
        <v>0</v>
      </c>
      <c r="CC684" s="518" t="n">
        <v>0</v>
      </c>
      <c r="CD684" s="518" t="n">
        <v>0</v>
      </c>
      <c r="CE684" s="518" t="n">
        <v>0</v>
      </c>
      <c r="CF684" s="518" t="n">
        <v>0</v>
      </c>
      <c r="CG684" s="518" t="n">
        <v>0</v>
      </c>
      <c r="CH684" s="518"/>
      <c r="CI684" s="716"/>
      <c r="CL684" s="48" t="n">
        <v>0</v>
      </c>
      <c r="CM684" s="48" t="n">
        <f aca="false">CL684-V684</f>
        <v>0</v>
      </c>
      <c r="CN684" s="702" t="n">
        <f aca="false">SUM(CO684:DR684)</f>
        <v>0</v>
      </c>
      <c r="CO684" s="703" t="n">
        <v>0</v>
      </c>
      <c r="CP684" s="703"/>
      <c r="CQ684" s="703" t="n">
        <v>0</v>
      </c>
      <c r="CR684" s="703"/>
      <c r="CS684" s="703" t="n">
        <v>0</v>
      </c>
      <c r="CT684" s="703" t="n">
        <v>0</v>
      </c>
      <c r="CU684" s="703"/>
      <c r="CV684" s="703"/>
      <c r="CW684" s="703"/>
      <c r="CX684" s="703" t="n">
        <v>0</v>
      </c>
      <c r="CY684" s="703" t="n">
        <v>0</v>
      </c>
      <c r="CZ684" s="703" t="n">
        <v>0</v>
      </c>
      <c r="DA684" s="703"/>
      <c r="DB684" s="703"/>
      <c r="DC684" s="703"/>
      <c r="DD684" s="703"/>
      <c r="DE684" s="703" t="n">
        <v>0</v>
      </c>
      <c r="DF684" s="703"/>
      <c r="DG684" s="703" t="n">
        <v>0</v>
      </c>
      <c r="DH684" s="703" t="n">
        <v>0</v>
      </c>
      <c r="DI684" s="703" t="n">
        <v>0</v>
      </c>
      <c r="DJ684" s="703" t="n">
        <v>0</v>
      </c>
      <c r="DK684" s="703" t="n">
        <v>0</v>
      </c>
      <c r="DL684" s="703" t="n">
        <v>0</v>
      </c>
      <c r="DM684" s="703"/>
      <c r="DN684" s="703"/>
      <c r="DO684" s="703"/>
      <c r="DP684" s="703"/>
      <c r="DQ684" s="703"/>
      <c r="DR684" s="703"/>
      <c r="DS684" s="704" t="n">
        <f aca="false">CN684-V684</f>
        <v>0</v>
      </c>
      <c r="DT684" s="719" t="s">
        <v>1828</v>
      </c>
      <c r="DU684" s="48"/>
    </row>
    <row r="685" customFormat="false" ht="15" hidden="false" customHeight="true" outlineLevel="0" collapsed="false">
      <c r="A685" s="705" t="n">
        <f aca="false">A684+1</f>
        <v>676</v>
      </c>
      <c r="B685" s="706" t="s">
        <v>1290</v>
      </c>
      <c r="C685" s="706" t="s">
        <v>579</v>
      </c>
      <c r="D685" s="706" t="s">
        <v>574</v>
      </c>
      <c r="E685" s="243" t="n">
        <f aca="false">COUNTIF($G$10:$G$1856,$G685)</f>
        <v>1</v>
      </c>
      <c r="F685" s="717" t="s">
        <v>2175</v>
      </c>
      <c r="G685" s="717" t="s">
        <v>2175</v>
      </c>
      <c r="H685" s="707" t="s">
        <v>2176</v>
      </c>
      <c r="I685" s="708" t="s">
        <v>1038</v>
      </c>
      <c r="J685" s="707" t="s">
        <v>581</v>
      </c>
      <c r="K685" s="709" t="n">
        <v>0</v>
      </c>
      <c r="L685" s="707" t="s">
        <v>580</v>
      </c>
      <c r="M685" s="708" t="s">
        <v>1319</v>
      </c>
      <c r="N685" s="710" t="s">
        <v>934</v>
      </c>
      <c r="O685" s="512" t="n">
        <v>1</v>
      </c>
      <c r="P685" s="512" t="n">
        <v>1</v>
      </c>
      <c r="Q685" s="711" t="n">
        <v>0.004210056</v>
      </c>
      <c r="R685" s="712"/>
      <c r="S685" s="715" t="n">
        <v>16.28</v>
      </c>
      <c r="T685" s="714" t="n">
        <v>16.28</v>
      </c>
      <c r="U685" s="715"/>
      <c r="V685" s="262" t="n">
        <f aca="false">SUM(W685:CI685)</f>
        <v>0</v>
      </c>
      <c r="W685" s="243" t="n">
        <v>0</v>
      </c>
      <c r="X685" s="243" t="n">
        <v>0</v>
      </c>
      <c r="Y685" s="243" t="n">
        <v>0</v>
      </c>
      <c r="Z685" s="243" t="n">
        <v>0</v>
      </c>
      <c r="AA685" s="243" t="n">
        <v>0</v>
      </c>
      <c r="AB685" s="243" t="n">
        <v>0</v>
      </c>
      <c r="AC685" s="243" t="n">
        <v>0</v>
      </c>
      <c r="AD685" s="243" t="n">
        <v>0</v>
      </c>
      <c r="AE685" s="243" t="n">
        <v>0</v>
      </c>
      <c r="AF685" s="243" t="n">
        <v>0</v>
      </c>
      <c r="AG685" s="243" t="n">
        <v>0</v>
      </c>
      <c r="AH685" s="518" t="n">
        <v>0</v>
      </c>
      <c r="AI685" s="243" t="n">
        <v>0</v>
      </c>
      <c r="AJ685" s="243" t="n">
        <v>0</v>
      </c>
      <c r="AK685" s="518" t="n">
        <v>0</v>
      </c>
      <c r="AL685" s="518" t="n">
        <v>0</v>
      </c>
      <c r="AM685" s="518" t="n">
        <v>0</v>
      </c>
      <c r="AN685" s="518" t="n">
        <v>0</v>
      </c>
      <c r="AO685" s="518" t="n">
        <v>0</v>
      </c>
      <c r="AP685" s="518" t="n">
        <v>0</v>
      </c>
      <c r="AQ685" s="518" t="n">
        <v>0</v>
      </c>
      <c r="AR685" s="518" t="n">
        <v>0</v>
      </c>
      <c r="AS685" s="518" t="n">
        <v>0</v>
      </c>
      <c r="AT685" s="518" t="n">
        <v>0</v>
      </c>
      <c r="AU685" s="518" t="n">
        <v>0</v>
      </c>
      <c r="AV685" s="518" t="n">
        <v>0</v>
      </c>
      <c r="AW685" s="518" t="n">
        <v>0</v>
      </c>
      <c r="AX685" s="518" t="n">
        <v>0</v>
      </c>
      <c r="AY685" s="518" t="n">
        <v>0</v>
      </c>
      <c r="AZ685" s="518" t="n">
        <v>0</v>
      </c>
      <c r="BA685" s="518" t="n">
        <v>0</v>
      </c>
      <c r="BB685" s="518" t="n">
        <v>0</v>
      </c>
      <c r="BC685" s="518" t="n">
        <v>0</v>
      </c>
      <c r="BD685" s="518" t="n">
        <v>0</v>
      </c>
      <c r="BE685" s="518" t="n">
        <v>0</v>
      </c>
      <c r="BF685" s="518" t="n">
        <v>0</v>
      </c>
      <c r="BG685" s="518" t="n">
        <v>0</v>
      </c>
      <c r="BH685" s="518" t="n">
        <v>0</v>
      </c>
      <c r="BI685" s="518" t="n">
        <v>0</v>
      </c>
      <c r="BJ685" s="518"/>
      <c r="BK685" s="518"/>
      <c r="BL685" s="518" t="n">
        <v>0</v>
      </c>
      <c r="BM685" s="518"/>
      <c r="BN685" s="518"/>
      <c r="BO685" s="518"/>
      <c r="BP685" s="518"/>
      <c r="BQ685" s="518"/>
      <c r="BR685" s="518"/>
      <c r="BS685" s="518"/>
      <c r="BT685" s="518"/>
      <c r="BU685" s="518"/>
      <c r="BV685" s="518" t="n">
        <v>0</v>
      </c>
      <c r="BW685" s="518" t="n">
        <v>0</v>
      </c>
      <c r="BX685" s="518" t="n">
        <v>0</v>
      </c>
      <c r="BY685" s="518" t="n">
        <v>0</v>
      </c>
      <c r="BZ685" s="518" t="n">
        <v>0</v>
      </c>
      <c r="CA685" s="518" t="n">
        <v>0</v>
      </c>
      <c r="CB685" s="518" t="n">
        <v>0</v>
      </c>
      <c r="CC685" s="518" t="n">
        <v>0</v>
      </c>
      <c r="CD685" s="518" t="n">
        <v>0</v>
      </c>
      <c r="CE685" s="518" t="n">
        <v>0</v>
      </c>
      <c r="CF685" s="518" t="n">
        <v>0</v>
      </c>
      <c r="CG685" s="518" t="n">
        <v>0</v>
      </c>
      <c r="CH685" s="518"/>
      <c r="CI685" s="716"/>
      <c r="CL685" s="48" t="n">
        <v>0</v>
      </c>
      <c r="CM685" s="48" t="n">
        <f aca="false">CL685-V685</f>
        <v>0</v>
      </c>
      <c r="CN685" s="702" t="n">
        <f aca="false">SUM(CO685:DR685)</f>
        <v>0</v>
      </c>
      <c r="CO685" s="703" t="n">
        <v>0</v>
      </c>
      <c r="CP685" s="703"/>
      <c r="CQ685" s="703" t="n">
        <v>0</v>
      </c>
      <c r="CR685" s="703"/>
      <c r="CS685" s="703" t="n">
        <v>0</v>
      </c>
      <c r="CT685" s="703" t="n">
        <v>0</v>
      </c>
      <c r="CU685" s="703"/>
      <c r="CV685" s="703"/>
      <c r="CW685" s="703"/>
      <c r="CX685" s="703" t="n">
        <v>0</v>
      </c>
      <c r="CY685" s="703" t="n">
        <v>0</v>
      </c>
      <c r="CZ685" s="703" t="n">
        <v>0</v>
      </c>
      <c r="DA685" s="703"/>
      <c r="DB685" s="703"/>
      <c r="DC685" s="703"/>
      <c r="DD685" s="703"/>
      <c r="DE685" s="703" t="n">
        <v>0</v>
      </c>
      <c r="DF685" s="703"/>
      <c r="DG685" s="703" t="n">
        <v>0</v>
      </c>
      <c r="DH685" s="703" t="n">
        <v>0</v>
      </c>
      <c r="DI685" s="703" t="n">
        <v>0</v>
      </c>
      <c r="DJ685" s="703" t="n">
        <v>0</v>
      </c>
      <c r="DK685" s="703" t="n">
        <v>0</v>
      </c>
      <c r="DL685" s="703" t="n">
        <v>0</v>
      </c>
      <c r="DM685" s="703"/>
      <c r="DN685" s="703"/>
      <c r="DO685" s="703"/>
      <c r="DP685" s="703"/>
      <c r="DQ685" s="703"/>
      <c r="DR685" s="703"/>
      <c r="DS685" s="704" t="n">
        <f aca="false">CN685-V685</f>
        <v>0</v>
      </c>
      <c r="DT685" s="719" t="s">
        <v>1828</v>
      </c>
      <c r="DU685" s="48"/>
    </row>
    <row r="686" customFormat="false" ht="15" hidden="false" customHeight="true" outlineLevel="0" collapsed="false">
      <c r="A686" s="705" t="n">
        <f aca="false">A685+1</f>
        <v>677</v>
      </c>
      <c r="B686" s="706" t="s">
        <v>1290</v>
      </c>
      <c r="C686" s="706" t="s">
        <v>579</v>
      </c>
      <c r="D686" s="706" t="s">
        <v>574</v>
      </c>
      <c r="E686" s="243" t="n">
        <f aca="false">COUNTIF($G$10:$G$1856,$G686)</f>
        <v>1</v>
      </c>
      <c r="F686" s="717" t="s">
        <v>2177</v>
      </c>
      <c r="G686" s="717" t="s">
        <v>2177</v>
      </c>
      <c r="H686" s="707" t="s">
        <v>2178</v>
      </c>
      <c r="I686" s="708" t="s">
        <v>1042</v>
      </c>
      <c r="J686" s="707" t="s">
        <v>581</v>
      </c>
      <c r="K686" s="709" t="n">
        <v>0</v>
      </c>
      <c r="L686" s="707" t="s">
        <v>580</v>
      </c>
      <c r="M686" s="708" t="s">
        <v>1322</v>
      </c>
      <c r="N686" s="710" t="s">
        <v>934</v>
      </c>
      <c r="O686" s="512" t="n">
        <v>1</v>
      </c>
      <c r="P686" s="512" t="n">
        <v>1</v>
      </c>
      <c r="Q686" s="711" t="n">
        <v>0.004210056</v>
      </c>
      <c r="R686" s="712"/>
      <c r="S686" s="715" t="n">
        <v>16.28</v>
      </c>
      <c r="T686" s="714" t="n">
        <v>16.28</v>
      </c>
      <c r="U686" s="715"/>
      <c r="V686" s="262" t="n">
        <f aca="false">SUM(W686:CI686)</f>
        <v>0</v>
      </c>
      <c r="W686" s="243" t="n">
        <v>0</v>
      </c>
      <c r="X686" s="243" t="n">
        <v>0</v>
      </c>
      <c r="Y686" s="243" t="n">
        <v>0</v>
      </c>
      <c r="Z686" s="243" t="n">
        <v>0</v>
      </c>
      <c r="AA686" s="243" t="n">
        <v>0</v>
      </c>
      <c r="AB686" s="243" t="n">
        <v>0</v>
      </c>
      <c r="AC686" s="243" t="n">
        <v>0</v>
      </c>
      <c r="AD686" s="243" t="n">
        <v>0</v>
      </c>
      <c r="AE686" s="243" t="n">
        <v>0</v>
      </c>
      <c r="AF686" s="243" t="n">
        <v>0</v>
      </c>
      <c r="AG686" s="243" t="n">
        <v>0</v>
      </c>
      <c r="AH686" s="518" t="n">
        <v>0</v>
      </c>
      <c r="AI686" s="243" t="n">
        <v>0</v>
      </c>
      <c r="AJ686" s="243" t="n">
        <v>0</v>
      </c>
      <c r="AK686" s="518" t="n">
        <v>0</v>
      </c>
      <c r="AL686" s="518" t="n">
        <v>0</v>
      </c>
      <c r="AM686" s="518" t="n">
        <v>0</v>
      </c>
      <c r="AN686" s="518" t="n">
        <v>0</v>
      </c>
      <c r="AO686" s="518" t="n">
        <v>0</v>
      </c>
      <c r="AP686" s="518" t="n">
        <v>0</v>
      </c>
      <c r="AQ686" s="518" t="n">
        <v>0</v>
      </c>
      <c r="AR686" s="518" t="n">
        <v>0</v>
      </c>
      <c r="AS686" s="518" t="n">
        <v>0</v>
      </c>
      <c r="AT686" s="518" t="n">
        <v>0</v>
      </c>
      <c r="AU686" s="518" t="n">
        <v>0</v>
      </c>
      <c r="AV686" s="518" t="n">
        <v>0</v>
      </c>
      <c r="AW686" s="518" t="n">
        <v>0</v>
      </c>
      <c r="AX686" s="518" t="n">
        <v>0</v>
      </c>
      <c r="AY686" s="518" t="n">
        <v>0</v>
      </c>
      <c r="AZ686" s="518" t="n">
        <v>0</v>
      </c>
      <c r="BA686" s="518" t="n">
        <v>0</v>
      </c>
      <c r="BB686" s="518" t="n">
        <v>0</v>
      </c>
      <c r="BC686" s="518" t="n">
        <v>0</v>
      </c>
      <c r="BD686" s="518" t="n">
        <v>0</v>
      </c>
      <c r="BE686" s="518" t="n">
        <v>0</v>
      </c>
      <c r="BF686" s="518" t="n">
        <v>0</v>
      </c>
      <c r="BG686" s="518" t="n">
        <v>0</v>
      </c>
      <c r="BH686" s="518" t="n">
        <v>0</v>
      </c>
      <c r="BI686" s="518" t="n">
        <v>0</v>
      </c>
      <c r="BJ686" s="518"/>
      <c r="BK686" s="518"/>
      <c r="BL686" s="518" t="n">
        <v>0</v>
      </c>
      <c r="BM686" s="518"/>
      <c r="BN686" s="518"/>
      <c r="BO686" s="518"/>
      <c r="BP686" s="518"/>
      <c r="BQ686" s="518"/>
      <c r="BR686" s="518"/>
      <c r="BS686" s="518"/>
      <c r="BT686" s="518"/>
      <c r="BU686" s="518"/>
      <c r="BV686" s="518" t="n">
        <v>0</v>
      </c>
      <c r="BW686" s="518" t="n">
        <v>0</v>
      </c>
      <c r="BX686" s="518" t="n">
        <v>0</v>
      </c>
      <c r="BY686" s="518" t="n">
        <v>0</v>
      </c>
      <c r="BZ686" s="518" t="n">
        <v>0</v>
      </c>
      <c r="CA686" s="518" t="n">
        <v>0</v>
      </c>
      <c r="CB686" s="518" t="n">
        <v>0</v>
      </c>
      <c r="CC686" s="518" t="n">
        <v>0</v>
      </c>
      <c r="CD686" s="518" t="n">
        <v>0</v>
      </c>
      <c r="CE686" s="518" t="n">
        <v>0</v>
      </c>
      <c r="CF686" s="518" t="n">
        <v>0</v>
      </c>
      <c r="CG686" s="518" t="n">
        <v>0</v>
      </c>
      <c r="CH686" s="518"/>
      <c r="CI686" s="716"/>
      <c r="CL686" s="48" t="n">
        <v>0</v>
      </c>
      <c r="CM686" s="48" t="n">
        <f aca="false">CL686-V686</f>
        <v>0</v>
      </c>
      <c r="CN686" s="702" t="n">
        <f aca="false">SUM(CO686:DR686)</f>
        <v>0</v>
      </c>
      <c r="CO686" s="703" t="n">
        <v>0</v>
      </c>
      <c r="CP686" s="703"/>
      <c r="CQ686" s="703" t="n">
        <v>0</v>
      </c>
      <c r="CR686" s="703"/>
      <c r="CS686" s="703" t="n">
        <v>0</v>
      </c>
      <c r="CT686" s="703" t="n">
        <v>0</v>
      </c>
      <c r="CU686" s="703"/>
      <c r="CV686" s="703"/>
      <c r="CW686" s="703"/>
      <c r="CX686" s="703" t="n">
        <v>0</v>
      </c>
      <c r="CY686" s="703" t="n">
        <v>0</v>
      </c>
      <c r="CZ686" s="703" t="n">
        <v>0</v>
      </c>
      <c r="DA686" s="703"/>
      <c r="DB686" s="703"/>
      <c r="DC686" s="703"/>
      <c r="DD686" s="703"/>
      <c r="DE686" s="703" t="n">
        <v>0</v>
      </c>
      <c r="DF686" s="703"/>
      <c r="DG686" s="703" t="n">
        <v>0</v>
      </c>
      <c r="DH686" s="703" t="n">
        <v>0</v>
      </c>
      <c r="DI686" s="703" t="n">
        <v>0</v>
      </c>
      <c r="DJ686" s="703" t="n">
        <v>0</v>
      </c>
      <c r="DK686" s="703" t="n">
        <v>0</v>
      </c>
      <c r="DL686" s="703" t="n">
        <v>0</v>
      </c>
      <c r="DM686" s="703"/>
      <c r="DN686" s="703"/>
      <c r="DO686" s="703"/>
      <c r="DP686" s="703"/>
      <c r="DQ686" s="703"/>
      <c r="DR686" s="703"/>
      <c r="DS686" s="704" t="n">
        <f aca="false">CN686-V686</f>
        <v>0</v>
      </c>
      <c r="DT686" s="719" t="s">
        <v>1828</v>
      </c>
      <c r="DU686" s="48"/>
    </row>
    <row r="687" customFormat="false" ht="15" hidden="false" customHeight="true" outlineLevel="0" collapsed="false">
      <c r="A687" s="705" t="n">
        <f aca="false">A686+1</f>
        <v>678</v>
      </c>
      <c r="B687" s="706" t="s">
        <v>1290</v>
      </c>
      <c r="C687" s="706" t="s">
        <v>579</v>
      </c>
      <c r="D687" s="706" t="s">
        <v>574</v>
      </c>
      <c r="E687" s="243" t="n">
        <f aca="false">COUNTIF($G$10:$G$1856,$G687)</f>
        <v>1</v>
      </c>
      <c r="F687" s="717" t="s">
        <v>2179</v>
      </c>
      <c r="G687" s="717" t="s">
        <v>2179</v>
      </c>
      <c r="H687" s="707" t="s">
        <v>2180</v>
      </c>
      <c r="I687" s="708" t="s">
        <v>1325</v>
      </c>
      <c r="J687" s="707" t="s">
        <v>581</v>
      </c>
      <c r="K687" s="709" t="n">
        <v>0</v>
      </c>
      <c r="L687" s="707" t="s">
        <v>580</v>
      </c>
      <c r="M687" s="708" t="s">
        <v>1326</v>
      </c>
      <c r="N687" s="710" t="s">
        <v>934</v>
      </c>
      <c r="O687" s="512" t="n">
        <v>1</v>
      </c>
      <c r="P687" s="512" t="n">
        <v>1</v>
      </c>
      <c r="Q687" s="711" t="n">
        <v>0.0020736</v>
      </c>
      <c r="R687" s="712"/>
      <c r="S687" s="715" t="n">
        <v>8.02</v>
      </c>
      <c r="T687" s="714" t="n">
        <v>8.02</v>
      </c>
      <c r="U687" s="715"/>
      <c r="V687" s="262" t="n">
        <f aca="false">SUM(W687:CI687)</f>
        <v>0</v>
      </c>
      <c r="W687" s="243" t="n">
        <v>0</v>
      </c>
      <c r="X687" s="243" t="n">
        <v>0</v>
      </c>
      <c r="Y687" s="243" t="n">
        <v>0</v>
      </c>
      <c r="Z687" s="243" t="n">
        <v>0</v>
      </c>
      <c r="AA687" s="243" t="n">
        <v>0</v>
      </c>
      <c r="AB687" s="243" t="n">
        <v>0</v>
      </c>
      <c r="AC687" s="243" t="n">
        <v>0</v>
      </c>
      <c r="AD687" s="243" t="n">
        <v>0</v>
      </c>
      <c r="AE687" s="243" t="n">
        <v>0</v>
      </c>
      <c r="AF687" s="243" t="n">
        <v>0</v>
      </c>
      <c r="AG687" s="243" t="n">
        <v>0</v>
      </c>
      <c r="AH687" s="518" t="n">
        <v>0</v>
      </c>
      <c r="AI687" s="243" t="n">
        <v>0</v>
      </c>
      <c r="AJ687" s="243" t="n">
        <v>0</v>
      </c>
      <c r="AK687" s="518" t="n">
        <v>0</v>
      </c>
      <c r="AL687" s="518" t="n">
        <v>0</v>
      </c>
      <c r="AM687" s="518" t="n">
        <v>0</v>
      </c>
      <c r="AN687" s="518" t="n">
        <v>0</v>
      </c>
      <c r="AO687" s="518" t="n">
        <v>0</v>
      </c>
      <c r="AP687" s="518" t="n">
        <v>0</v>
      </c>
      <c r="AQ687" s="518" t="n">
        <v>0</v>
      </c>
      <c r="AR687" s="518" t="n">
        <v>0</v>
      </c>
      <c r="AS687" s="518" t="n">
        <v>0</v>
      </c>
      <c r="AT687" s="518" t="n">
        <v>0</v>
      </c>
      <c r="AU687" s="518" t="n">
        <v>0</v>
      </c>
      <c r="AV687" s="518" t="n">
        <v>0</v>
      </c>
      <c r="AW687" s="518" t="n">
        <v>0</v>
      </c>
      <c r="AX687" s="518" t="n">
        <v>0</v>
      </c>
      <c r="AY687" s="518" t="n">
        <v>0</v>
      </c>
      <c r="AZ687" s="518" t="n">
        <v>0</v>
      </c>
      <c r="BA687" s="518" t="n">
        <v>0</v>
      </c>
      <c r="BB687" s="518" t="n">
        <v>0</v>
      </c>
      <c r="BC687" s="518" t="n">
        <v>0</v>
      </c>
      <c r="BD687" s="518" t="n">
        <v>0</v>
      </c>
      <c r="BE687" s="518" t="n">
        <v>0</v>
      </c>
      <c r="BF687" s="518" t="n">
        <v>0</v>
      </c>
      <c r="BG687" s="518" t="n">
        <v>0</v>
      </c>
      <c r="BH687" s="518" t="n">
        <v>0</v>
      </c>
      <c r="BI687" s="518" t="n">
        <v>0</v>
      </c>
      <c r="BJ687" s="518"/>
      <c r="BK687" s="518"/>
      <c r="BL687" s="518" t="n">
        <v>0</v>
      </c>
      <c r="BM687" s="518"/>
      <c r="BN687" s="518"/>
      <c r="BO687" s="518"/>
      <c r="BP687" s="518"/>
      <c r="BQ687" s="518"/>
      <c r="BR687" s="518"/>
      <c r="BS687" s="518"/>
      <c r="BT687" s="518"/>
      <c r="BU687" s="518"/>
      <c r="BV687" s="518" t="n">
        <v>0</v>
      </c>
      <c r="BW687" s="518" t="n">
        <v>0</v>
      </c>
      <c r="BX687" s="518" t="n">
        <v>0</v>
      </c>
      <c r="BY687" s="518" t="n">
        <v>0</v>
      </c>
      <c r="BZ687" s="518" t="n">
        <v>0</v>
      </c>
      <c r="CA687" s="518" t="n">
        <v>0</v>
      </c>
      <c r="CB687" s="518" t="n">
        <v>0</v>
      </c>
      <c r="CC687" s="518" t="n">
        <v>0</v>
      </c>
      <c r="CD687" s="518" t="n">
        <v>0</v>
      </c>
      <c r="CE687" s="518" t="n">
        <v>0</v>
      </c>
      <c r="CF687" s="518" t="n">
        <v>0</v>
      </c>
      <c r="CG687" s="518" t="n">
        <v>0</v>
      </c>
      <c r="CH687" s="518"/>
      <c r="CI687" s="716"/>
      <c r="CL687" s="48" t="n">
        <v>0</v>
      </c>
      <c r="CM687" s="48" t="n">
        <f aca="false">CL687-V687</f>
        <v>0</v>
      </c>
      <c r="CN687" s="702" t="n">
        <f aca="false">SUM(CO687:DR687)</f>
        <v>0</v>
      </c>
      <c r="CO687" s="703" t="n">
        <v>0</v>
      </c>
      <c r="CP687" s="703"/>
      <c r="CQ687" s="703" t="n">
        <v>0</v>
      </c>
      <c r="CR687" s="703"/>
      <c r="CS687" s="703" t="n">
        <v>0</v>
      </c>
      <c r="CT687" s="703" t="n">
        <v>0</v>
      </c>
      <c r="CU687" s="703"/>
      <c r="CV687" s="703"/>
      <c r="CW687" s="703"/>
      <c r="CX687" s="703" t="n">
        <v>0</v>
      </c>
      <c r="CY687" s="703" t="n">
        <v>0</v>
      </c>
      <c r="CZ687" s="703" t="n">
        <v>0</v>
      </c>
      <c r="DA687" s="703"/>
      <c r="DB687" s="703"/>
      <c r="DC687" s="703"/>
      <c r="DD687" s="703"/>
      <c r="DE687" s="703" t="n">
        <v>0</v>
      </c>
      <c r="DF687" s="703"/>
      <c r="DG687" s="703" t="n">
        <v>0</v>
      </c>
      <c r="DH687" s="703" t="n">
        <v>0</v>
      </c>
      <c r="DI687" s="703" t="n">
        <v>0</v>
      </c>
      <c r="DJ687" s="703" t="n">
        <v>0</v>
      </c>
      <c r="DK687" s="703" t="n">
        <v>0</v>
      </c>
      <c r="DL687" s="703" t="n">
        <v>0</v>
      </c>
      <c r="DM687" s="703"/>
      <c r="DN687" s="703"/>
      <c r="DO687" s="703"/>
      <c r="DP687" s="703"/>
      <c r="DQ687" s="703"/>
      <c r="DR687" s="703"/>
      <c r="DS687" s="704" t="n">
        <f aca="false">CN687-V687</f>
        <v>0</v>
      </c>
      <c r="DT687" s="719" t="s">
        <v>1828</v>
      </c>
      <c r="DU687" s="48"/>
    </row>
    <row r="688" customFormat="false" ht="15" hidden="false" customHeight="true" outlineLevel="0" collapsed="false">
      <c r="A688" s="705" t="n">
        <f aca="false">A687+1</f>
        <v>679</v>
      </c>
      <c r="B688" s="706" t="s">
        <v>1290</v>
      </c>
      <c r="C688" s="706" t="s">
        <v>579</v>
      </c>
      <c r="D688" s="706" t="s">
        <v>574</v>
      </c>
      <c r="E688" s="243" t="n">
        <f aca="false">COUNTIF($G$10:$G$1856,$G688)</f>
        <v>1</v>
      </c>
      <c r="F688" s="717" t="s">
        <v>2181</v>
      </c>
      <c r="G688" s="717" t="s">
        <v>2181</v>
      </c>
      <c r="H688" s="707" t="s">
        <v>2182</v>
      </c>
      <c r="I688" s="708" t="s">
        <v>1329</v>
      </c>
      <c r="J688" s="707" t="s">
        <v>581</v>
      </c>
      <c r="K688" s="709" t="n">
        <v>0</v>
      </c>
      <c r="L688" s="707" t="s">
        <v>580</v>
      </c>
      <c r="M688" s="708" t="s">
        <v>1330</v>
      </c>
      <c r="N688" s="710" t="s">
        <v>934</v>
      </c>
      <c r="O688" s="512" t="n">
        <v>1</v>
      </c>
      <c r="P688" s="512" t="n">
        <v>1</v>
      </c>
      <c r="Q688" s="711" t="n">
        <v>0.0020736</v>
      </c>
      <c r="R688" s="712"/>
      <c r="S688" s="715" t="n">
        <v>8.02</v>
      </c>
      <c r="T688" s="714" t="n">
        <v>8.02</v>
      </c>
      <c r="U688" s="715"/>
      <c r="V688" s="262" t="n">
        <f aca="false">SUM(W688:CI688)</f>
        <v>0</v>
      </c>
      <c r="W688" s="243" t="n">
        <v>0</v>
      </c>
      <c r="X688" s="243" t="n">
        <v>0</v>
      </c>
      <c r="Y688" s="243" t="n">
        <v>0</v>
      </c>
      <c r="Z688" s="243" t="n">
        <v>0</v>
      </c>
      <c r="AA688" s="243" t="n">
        <v>0</v>
      </c>
      <c r="AB688" s="243" t="n">
        <v>0</v>
      </c>
      <c r="AC688" s="243" t="n">
        <v>0</v>
      </c>
      <c r="AD688" s="243" t="n">
        <v>0</v>
      </c>
      <c r="AE688" s="243" t="n">
        <v>0</v>
      </c>
      <c r="AF688" s="243" t="n">
        <v>0</v>
      </c>
      <c r="AG688" s="243" t="n">
        <v>0</v>
      </c>
      <c r="AH688" s="518" t="n">
        <v>0</v>
      </c>
      <c r="AI688" s="243" t="n">
        <v>0</v>
      </c>
      <c r="AJ688" s="243" t="n">
        <v>0</v>
      </c>
      <c r="AK688" s="518" t="n">
        <v>0</v>
      </c>
      <c r="AL688" s="518" t="n">
        <v>0</v>
      </c>
      <c r="AM688" s="518" t="n">
        <v>0</v>
      </c>
      <c r="AN688" s="518" t="n">
        <v>0</v>
      </c>
      <c r="AO688" s="518" t="n">
        <v>0</v>
      </c>
      <c r="AP688" s="518" t="n">
        <v>0</v>
      </c>
      <c r="AQ688" s="518" t="n">
        <v>0</v>
      </c>
      <c r="AR688" s="518" t="n">
        <v>0</v>
      </c>
      <c r="AS688" s="518" t="n">
        <v>0</v>
      </c>
      <c r="AT688" s="518" t="n">
        <v>0</v>
      </c>
      <c r="AU688" s="518" t="n">
        <v>0</v>
      </c>
      <c r="AV688" s="518" t="n">
        <v>0</v>
      </c>
      <c r="AW688" s="518" t="n">
        <v>0</v>
      </c>
      <c r="AX688" s="518" t="n">
        <v>0</v>
      </c>
      <c r="AY688" s="518" t="n">
        <v>0</v>
      </c>
      <c r="AZ688" s="518" t="n">
        <v>0</v>
      </c>
      <c r="BA688" s="518" t="n">
        <v>0</v>
      </c>
      <c r="BB688" s="518" t="n">
        <v>0</v>
      </c>
      <c r="BC688" s="518" t="n">
        <v>0</v>
      </c>
      <c r="BD688" s="518" t="n">
        <v>0</v>
      </c>
      <c r="BE688" s="518" t="n">
        <v>0</v>
      </c>
      <c r="BF688" s="518" t="n">
        <v>0</v>
      </c>
      <c r="BG688" s="518" t="n">
        <v>0</v>
      </c>
      <c r="BH688" s="518" t="n">
        <v>0</v>
      </c>
      <c r="BI688" s="518" t="n">
        <v>0</v>
      </c>
      <c r="BJ688" s="518"/>
      <c r="BK688" s="518"/>
      <c r="BL688" s="518" t="n">
        <v>0</v>
      </c>
      <c r="BM688" s="518"/>
      <c r="BN688" s="518"/>
      <c r="BO688" s="518"/>
      <c r="BP688" s="518"/>
      <c r="BQ688" s="518"/>
      <c r="BR688" s="518"/>
      <c r="BS688" s="518"/>
      <c r="BT688" s="518"/>
      <c r="BU688" s="518"/>
      <c r="BV688" s="518" t="n">
        <v>0</v>
      </c>
      <c r="BW688" s="518" t="n">
        <v>0</v>
      </c>
      <c r="BX688" s="518" t="n">
        <v>0</v>
      </c>
      <c r="BY688" s="518" t="n">
        <v>0</v>
      </c>
      <c r="BZ688" s="518" t="n">
        <v>0</v>
      </c>
      <c r="CA688" s="518" t="n">
        <v>0</v>
      </c>
      <c r="CB688" s="518" t="n">
        <v>0</v>
      </c>
      <c r="CC688" s="518" t="n">
        <v>0</v>
      </c>
      <c r="CD688" s="518" t="n">
        <v>0</v>
      </c>
      <c r="CE688" s="518" t="n">
        <v>0</v>
      </c>
      <c r="CF688" s="518" t="n">
        <v>0</v>
      </c>
      <c r="CG688" s="518" t="n">
        <v>0</v>
      </c>
      <c r="CH688" s="518"/>
      <c r="CI688" s="716"/>
      <c r="CL688" s="48" t="n">
        <v>0</v>
      </c>
      <c r="CM688" s="48" t="n">
        <f aca="false">CL688-V688</f>
        <v>0</v>
      </c>
      <c r="CN688" s="702" t="n">
        <f aca="false">SUM(CO688:DR688)</f>
        <v>0</v>
      </c>
      <c r="CO688" s="703" t="n">
        <v>0</v>
      </c>
      <c r="CP688" s="703"/>
      <c r="CQ688" s="703" t="n">
        <v>0</v>
      </c>
      <c r="CR688" s="703"/>
      <c r="CS688" s="703" t="n">
        <v>0</v>
      </c>
      <c r="CT688" s="703" t="n">
        <v>0</v>
      </c>
      <c r="CU688" s="703"/>
      <c r="CV688" s="703"/>
      <c r="CW688" s="703"/>
      <c r="CX688" s="703" t="n">
        <v>0</v>
      </c>
      <c r="CY688" s="703" t="n">
        <v>0</v>
      </c>
      <c r="CZ688" s="703" t="n">
        <v>0</v>
      </c>
      <c r="DA688" s="703"/>
      <c r="DB688" s="703"/>
      <c r="DC688" s="703"/>
      <c r="DD688" s="703"/>
      <c r="DE688" s="703" t="n">
        <v>0</v>
      </c>
      <c r="DF688" s="703"/>
      <c r="DG688" s="703" t="n">
        <v>0</v>
      </c>
      <c r="DH688" s="703" t="n">
        <v>0</v>
      </c>
      <c r="DI688" s="703" t="n">
        <v>0</v>
      </c>
      <c r="DJ688" s="703" t="n">
        <v>0</v>
      </c>
      <c r="DK688" s="703" t="n">
        <v>0</v>
      </c>
      <c r="DL688" s="703" t="n">
        <v>0</v>
      </c>
      <c r="DM688" s="703"/>
      <c r="DN688" s="703"/>
      <c r="DO688" s="703"/>
      <c r="DP688" s="703"/>
      <c r="DQ688" s="703"/>
      <c r="DR688" s="703"/>
      <c r="DS688" s="704" t="n">
        <f aca="false">CN688-V688</f>
        <v>0</v>
      </c>
      <c r="DT688" s="719" t="s">
        <v>1828</v>
      </c>
      <c r="DU688" s="48"/>
    </row>
    <row r="689" customFormat="false" ht="15" hidden="false" customHeight="true" outlineLevel="0" collapsed="false">
      <c r="A689" s="705" t="n">
        <f aca="false">A688+1</f>
        <v>680</v>
      </c>
      <c r="B689" s="706" t="s">
        <v>1290</v>
      </c>
      <c r="C689" s="706" t="s">
        <v>579</v>
      </c>
      <c r="D689" s="706" t="s">
        <v>574</v>
      </c>
      <c r="E689" s="243" t="n">
        <f aca="false">COUNTIF($G$10:$G$1856,$G689)</f>
        <v>1</v>
      </c>
      <c r="F689" s="717" t="s">
        <v>2183</v>
      </c>
      <c r="G689" s="717" t="s">
        <v>2183</v>
      </c>
      <c r="H689" s="707" t="s">
        <v>2184</v>
      </c>
      <c r="I689" s="708" t="s">
        <v>1333</v>
      </c>
      <c r="J689" s="707" t="s">
        <v>581</v>
      </c>
      <c r="K689" s="709" t="n">
        <v>0</v>
      </c>
      <c r="L689" s="707" t="s">
        <v>580</v>
      </c>
      <c r="M689" s="708" t="s">
        <v>1334</v>
      </c>
      <c r="N689" s="710" t="s">
        <v>934</v>
      </c>
      <c r="O689" s="512" t="n">
        <v>2</v>
      </c>
      <c r="P689" s="512" t="n">
        <v>1</v>
      </c>
      <c r="Q689" s="711" t="n">
        <v>0.001545754</v>
      </c>
      <c r="R689" s="712"/>
      <c r="S689" s="715" t="n">
        <v>5.98</v>
      </c>
      <c r="T689" s="714" t="n">
        <v>5.98</v>
      </c>
      <c r="U689" s="715"/>
      <c r="V689" s="262" t="n">
        <f aca="false">SUM(W689:CI689)</f>
        <v>1</v>
      </c>
      <c r="W689" s="243" t="n">
        <v>0</v>
      </c>
      <c r="X689" s="243" t="n">
        <v>0</v>
      </c>
      <c r="Y689" s="243" t="n">
        <v>0</v>
      </c>
      <c r="Z689" s="243" t="n">
        <v>0</v>
      </c>
      <c r="AA689" s="243" t="n">
        <v>0</v>
      </c>
      <c r="AB689" s="243" t="n">
        <v>0</v>
      </c>
      <c r="AC689" s="243" t="n">
        <v>0</v>
      </c>
      <c r="AD689" s="243" t="n">
        <v>0</v>
      </c>
      <c r="AE689" s="243" t="n">
        <v>0</v>
      </c>
      <c r="AF689" s="243" t="n">
        <v>0</v>
      </c>
      <c r="AG689" s="243" t="n">
        <v>1</v>
      </c>
      <c r="AH689" s="518" t="n">
        <v>0</v>
      </c>
      <c r="AI689" s="243" t="n">
        <v>0</v>
      </c>
      <c r="AJ689" s="243" t="n">
        <v>0</v>
      </c>
      <c r="AK689" s="518" t="n">
        <v>0</v>
      </c>
      <c r="AL689" s="518" t="n">
        <v>0</v>
      </c>
      <c r="AM689" s="518" t="n">
        <v>0</v>
      </c>
      <c r="AN689" s="518" t="n">
        <v>0</v>
      </c>
      <c r="AO689" s="518" t="n">
        <v>0</v>
      </c>
      <c r="AP689" s="518" t="n">
        <v>0</v>
      </c>
      <c r="AQ689" s="518" t="n">
        <v>0</v>
      </c>
      <c r="AR689" s="518" t="n">
        <v>0</v>
      </c>
      <c r="AS689" s="518" t="n">
        <v>0</v>
      </c>
      <c r="AT689" s="518" t="n">
        <v>0</v>
      </c>
      <c r="AU689" s="518" t="n">
        <v>0</v>
      </c>
      <c r="AV689" s="518" t="n">
        <v>0</v>
      </c>
      <c r="AW689" s="518" t="n">
        <v>0</v>
      </c>
      <c r="AX689" s="518" t="n">
        <v>0</v>
      </c>
      <c r="AY689" s="518" t="n">
        <v>0</v>
      </c>
      <c r="AZ689" s="518" t="n">
        <v>0</v>
      </c>
      <c r="BA689" s="518" t="n">
        <v>0</v>
      </c>
      <c r="BB689" s="518" t="n">
        <v>0</v>
      </c>
      <c r="BC689" s="518" t="n">
        <v>0</v>
      </c>
      <c r="BD689" s="518" t="n">
        <v>0</v>
      </c>
      <c r="BE689" s="518" t="n">
        <v>0</v>
      </c>
      <c r="BF689" s="518" t="n">
        <v>0</v>
      </c>
      <c r="BG689" s="518" t="n">
        <v>0</v>
      </c>
      <c r="BH689" s="518" t="n">
        <v>0</v>
      </c>
      <c r="BI689" s="518" t="n">
        <v>0</v>
      </c>
      <c r="BJ689" s="518"/>
      <c r="BK689" s="518"/>
      <c r="BL689" s="518" t="n">
        <v>0</v>
      </c>
      <c r="BM689" s="518"/>
      <c r="BN689" s="518"/>
      <c r="BO689" s="518"/>
      <c r="BP689" s="518"/>
      <c r="BQ689" s="518"/>
      <c r="BR689" s="518"/>
      <c r="BS689" s="518"/>
      <c r="BT689" s="518"/>
      <c r="BU689" s="518"/>
      <c r="BV689" s="518" t="n">
        <v>0</v>
      </c>
      <c r="BW689" s="518" t="n">
        <v>0</v>
      </c>
      <c r="BX689" s="518" t="n">
        <v>0</v>
      </c>
      <c r="BY689" s="518" t="n">
        <v>0</v>
      </c>
      <c r="BZ689" s="518" t="n">
        <v>0</v>
      </c>
      <c r="CA689" s="518" t="n">
        <v>0</v>
      </c>
      <c r="CB689" s="518" t="n">
        <v>0</v>
      </c>
      <c r="CC689" s="518" t="n">
        <v>0</v>
      </c>
      <c r="CD689" s="518" t="n">
        <v>0</v>
      </c>
      <c r="CE689" s="518" t="n">
        <v>0</v>
      </c>
      <c r="CF689" s="518" t="n">
        <v>0</v>
      </c>
      <c r="CG689" s="518" t="n">
        <v>0</v>
      </c>
      <c r="CH689" s="518"/>
      <c r="CI689" s="716"/>
      <c r="CL689" s="48" t="n">
        <v>1</v>
      </c>
      <c r="CM689" s="48" t="n">
        <f aca="false">CL689-V689</f>
        <v>0</v>
      </c>
      <c r="CN689" s="702" t="n">
        <f aca="false">SUM(CO689:DR689)</f>
        <v>1</v>
      </c>
      <c r="CO689" s="703" t="n">
        <v>0</v>
      </c>
      <c r="CP689" s="703"/>
      <c r="CQ689" s="703" t="n">
        <v>0</v>
      </c>
      <c r="CR689" s="703"/>
      <c r="CS689" s="703" t="n">
        <v>0</v>
      </c>
      <c r="CT689" s="703" t="n">
        <v>0</v>
      </c>
      <c r="CU689" s="703"/>
      <c r="CV689" s="703"/>
      <c r="CW689" s="703"/>
      <c r="CX689" s="703" t="n">
        <v>0</v>
      </c>
      <c r="CY689" s="703" t="n">
        <v>0</v>
      </c>
      <c r="CZ689" s="703" t="n">
        <v>1</v>
      </c>
      <c r="DA689" s="703"/>
      <c r="DB689" s="703"/>
      <c r="DC689" s="703"/>
      <c r="DD689" s="703"/>
      <c r="DE689" s="703" t="n">
        <v>0</v>
      </c>
      <c r="DF689" s="703"/>
      <c r="DG689" s="703" t="n">
        <v>0</v>
      </c>
      <c r="DH689" s="703" t="n">
        <v>0</v>
      </c>
      <c r="DI689" s="703" t="n">
        <v>0</v>
      </c>
      <c r="DJ689" s="703" t="n">
        <v>0</v>
      </c>
      <c r="DK689" s="703" t="n">
        <v>0</v>
      </c>
      <c r="DL689" s="703" t="n">
        <v>0</v>
      </c>
      <c r="DM689" s="703"/>
      <c r="DN689" s="703"/>
      <c r="DO689" s="703"/>
      <c r="DP689" s="703"/>
      <c r="DQ689" s="703"/>
      <c r="DR689" s="703"/>
      <c r="DS689" s="704" t="n">
        <f aca="false">CN689-V689</f>
        <v>0</v>
      </c>
      <c r="DT689" s="719" t="s">
        <v>1828</v>
      </c>
      <c r="DU689" s="48"/>
    </row>
    <row r="690" customFormat="false" ht="15" hidden="false" customHeight="true" outlineLevel="0" collapsed="false">
      <c r="A690" s="705" t="n">
        <f aca="false">A689+1</f>
        <v>681</v>
      </c>
      <c r="B690" s="706" t="s">
        <v>1290</v>
      </c>
      <c r="C690" s="706" t="s">
        <v>579</v>
      </c>
      <c r="D690" s="706" t="s">
        <v>574</v>
      </c>
      <c r="E690" s="243" t="n">
        <f aca="false">COUNTIF($G$10:$G$1856,$G690)</f>
        <v>1</v>
      </c>
      <c r="F690" s="717" t="s">
        <v>2185</v>
      </c>
      <c r="G690" s="717" t="s">
        <v>2185</v>
      </c>
      <c r="H690" s="707" t="s">
        <v>2186</v>
      </c>
      <c r="I690" s="708" t="s">
        <v>1337</v>
      </c>
      <c r="J690" s="707" t="s">
        <v>581</v>
      </c>
      <c r="K690" s="709" t="n">
        <v>0</v>
      </c>
      <c r="L690" s="707" t="s">
        <v>580</v>
      </c>
      <c r="M690" s="708" t="s">
        <v>1338</v>
      </c>
      <c r="N690" s="710" t="s">
        <v>934</v>
      </c>
      <c r="O690" s="512" t="n">
        <v>2</v>
      </c>
      <c r="P690" s="512" t="n">
        <v>1</v>
      </c>
      <c r="Q690" s="711" t="n">
        <v>0.001183084</v>
      </c>
      <c r="R690" s="712"/>
      <c r="S690" s="715" t="n">
        <v>4.58</v>
      </c>
      <c r="T690" s="714" t="n">
        <v>4.58</v>
      </c>
      <c r="U690" s="715"/>
      <c r="V690" s="262" t="n">
        <f aca="false">SUM(W690:CI690)</f>
        <v>0</v>
      </c>
      <c r="W690" s="243" t="n">
        <v>0</v>
      </c>
      <c r="X690" s="243" t="n">
        <v>0</v>
      </c>
      <c r="Y690" s="243" t="n">
        <v>0</v>
      </c>
      <c r="Z690" s="243" t="n">
        <v>0</v>
      </c>
      <c r="AA690" s="243" t="n">
        <v>0</v>
      </c>
      <c r="AB690" s="243" t="n">
        <v>0</v>
      </c>
      <c r="AC690" s="243" t="n">
        <v>0</v>
      </c>
      <c r="AD690" s="243" t="n">
        <v>0</v>
      </c>
      <c r="AE690" s="243" t="n">
        <v>0</v>
      </c>
      <c r="AF690" s="243" t="n">
        <v>0</v>
      </c>
      <c r="AG690" s="243" t="n">
        <v>0</v>
      </c>
      <c r="AH690" s="518" t="n">
        <v>0</v>
      </c>
      <c r="AI690" s="243" t="n">
        <v>0</v>
      </c>
      <c r="AJ690" s="243" t="n">
        <v>0</v>
      </c>
      <c r="AK690" s="518" t="n">
        <v>0</v>
      </c>
      <c r="AL690" s="518" t="n">
        <v>0</v>
      </c>
      <c r="AM690" s="518" t="n">
        <v>0</v>
      </c>
      <c r="AN690" s="518" t="n">
        <v>0</v>
      </c>
      <c r="AO690" s="518" t="n">
        <v>0</v>
      </c>
      <c r="AP690" s="518" t="n">
        <v>0</v>
      </c>
      <c r="AQ690" s="518" t="n">
        <v>0</v>
      </c>
      <c r="AR690" s="518" t="n">
        <v>0</v>
      </c>
      <c r="AS690" s="518" t="n">
        <v>0</v>
      </c>
      <c r="AT690" s="518" t="n">
        <v>0</v>
      </c>
      <c r="AU690" s="518" t="n">
        <v>0</v>
      </c>
      <c r="AV690" s="518" t="n">
        <v>0</v>
      </c>
      <c r="AW690" s="518" t="n">
        <v>0</v>
      </c>
      <c r="AX690" s="518" t="n">
        <v>0</v>
      </c>
      <c r="AY690" s="518" t="n">
        <v>0</v>
      </c>
      <c r="AZ690" s="518" t="n">
        <v>0</v>
      </c>
      <c r="BA690" s="518" t="n">
        <v>0</v>
      </c>
      <c r="BB690" s="518" t="n">
        <v>0</v>
      </c>
      <c r="BC690" s="518" t="n">
        <v>0</v>
      </c>
      <c r="BD690" s="518" t="n">
        <v>0</v>
      </c>
      <c r="BE690" s="518" t="n">
        <v>0</v>
      </c>
      <c r="BF690" s="518" t="n">
        <v>0</v>
      </c>
      <c r="BG690" s="518" t="n">
        <v>0</v>
      </c>
      <c r="BH690" s="518" t="n">
        <v>0</v>
      </c>
      <c r="BI690" s="518" t="n">
        <v>0</v>
      </c>
      <c r="BJ690" s="518"/>
      <c r="BK690" s="518"/>
      <c r="BL690" s="518" t="n">
        <v>0</v>
      </c>
      <c r="BM690" s="518"/>
      <c r="BN690" s="518"/>
      <c r="BO690" s="518"/>
      <c r="BP690" s="518"/>
      <c r="BQ690" s="518"/>
      <c r="BR690" s="518"/>
      <c r="BS690" s="518"/>
      <c r="BT690" s="518"/>
      <c r="BU690" s="518"/>
      <c r="BV690" s="518" t="n">
        <v>0</v>
      </c>
      <c r="BW690" s="518" t="n">
        <v>0</v>
      </c>
      <c r="BX690" s="518" t="n">
        <v>0</v>
      </c>
      <c r="BY690" s="518" t="n">
        <v>0</v>
      </c>
      <c r="BZ690" s="518" t="n">
        <v>0</v>
      </c>
      <c r="CA690" s="518" t="n">
        <v>0</v>
      </c>
      <c r="CB690" s="518" t="n">
        <v>0</v>
      </c>
      <c r="CC690" s="518" t="n">
        <v>0</v>
      </c>
      <c r="CD690" s="518" t="n">
        <v>0</v>
      </c>
      <c r="CE690" s="518" t="n">
        <v>0</v>
      </c>
      <c r="CF690" s="518" t="n">
        <v>0</v>
      </c>
      <c r="CG690" s="518" t="n">
        <v>0</v>
      </c>
      <c r="CH690" s="518"/>
      <c r="CI690" s="716"/>
      <c r="CL690" s="48" t="n">
        <v>0</v>
      </c>
      <c r="CM690" s="48" t="n">
        <f aca="false">CL690-V690</f>
        <v>0</v>
      </c>
      <c r="CN690" s="702" t="n">
        <f aca="false">SUM(CO690:DR690)</f>
        <v>0</v>
      </c>
      <c r="CO690" s="703" t="n">
        <v>0</v>
      </c>
      <c r="CP690" s="703"/>
      <c r="CQ690" s="703" t="n">
        <v>0</v>
      </c>
      <c r="CR690" s="703"/>
      <c r="CS690" s="703" t="n">
        <v>0</v>
      </c>
      <c r="CT690" s="703" t="n">
        <v>0</v>
      </c>
      <c r="CU690" s="703"/>
      <c r="CV690" s="703"/>
      <c r="CW690" s="703"/>
      <c r="CX690" s="703" t="n">
        <v>0</v>
      </c>
      <c r="CY690" s="703" t="n">
        <v>0</v>
      </c>
      <c r="CZ690" s="703" t="n">
        <v>0</v>
      </c>
      <c r="DA690" s="703"/>
      <c r="DB690" s="703"/>
      <c r="DC690" s="703"/>
      <c r="DD690" s="703"/>
      <c r="DE690" s="703" t="n">
        <v>0</v>
      </c>
      <c r="DF690" s="703"/>
      <c r="DG690" s="703" t="n">
        <v>0</v>
      </c>
      <c r="DH690" s="703" t="n">
        <v>0</v>
      </c>
      <c r="DI690" s="703" t="n">
        <v>0</v>
      </c>
      <c r="DJ690" s="703" t="n">
        <v>0</v>
      </c>
      <c r="DK690" s="703" t="n">
        <v>0</v>
      </c>
      <c r="DL690" s="703" t="n">
        <v>0</v>
      </c>
      <c r="DM690" s="703"/>
      <c r="DN690" s="703"/>
      <c r="DO690" s="703"/>
      <c r="DP690" s="703"/>
      <c r="DQ690" s="703"/>
      <c r="DR690" s="703"/>
      <c r="DS690" s="704" t="n">
        <f aca="false">CN690-V690</f>
        <v>0</v>
      </c>
      <c r="DT690" s="719" t="s">
        <v>1828</v>
      </c>
      <c r="DU690" s="48"/>
    </row>
    <row r="691" customFormat="false" ht="15" hidden="false" customHeight="true" outlineLevel="0" collapsed="false">
      <c r="A691" s="705" t="n">
        <f aca="false">A690+1</f>
        <v>682</v>
      </c>
      <c r="B691" s="706" t="s">
        <v>1290</v>
      </c>
      <c r="C691" s="706" t="s">
        <v>579</v>
      </c>
      <c r="D691" s="706" t="s">
        <v>574</v>
      </c>
      <c r="E691" s="243" t="n">
        <f aca="false">COUNTIF($G$10:$G$1856,$G691)</f>
        <v>1</v>
      </c>
      <c r="F691" s="717" t="s">
        <v>2187</v>
      </c>
      <c r="G691" s="717" t="s">
        <v>2187</v>
      </c>
      <c r="H691" s="707" t="s">
        <v>2188</v>
      </c>
      <c r="I691" s="708" t="s">
        <v>1341</v>
      </c>
      <c r="J691" s="707" t="s">
        <v>581</v>
      </c>
      <c r="K691" s="709" t="n">
        <v>0</v>
      </c>
      <c r="L691" s="707" t="s">
        <v>580</v>
      </c>
      <c r="M691" s="708" t="s">
        <v>970</v>
      </c>
      <c r="N691" s="710" t="s">
        <v>934</v>
      </c>
      <c r="O691" s="512" t="n">
        <v>1</v>
      </c>
      <c r="P691" s="512" t="n">
        <v>1</v>
      </c>
      <c r="Q691" s="711" t="n">
        <v>0.000632808</v>
      </c>
      <c r="R691" s="712"/>
      <c r="S691" s="715" t="n">
        <v>2.44</v>
      </c>
      <c r="T691" s="714" t="n">
        <v>2.44</v>
      </c>
      <c r="U691" s="715"/>
      <c r="V691" s="262" t="n">
        <f aca="false">SUM(W691:CI691)</f>
        <v>0</v>
      </c>
      <c r="W691" s="243" t="n">
        <v>0</v>
      </c>
      <c r="X691" s="243" t="n">
        <v>0</v>
      </c>
      <c r="Y691" s="243" t="n">
        <v>0</v>
      </c>
      <c r="Z691" s="243" t="n">
        <v>0</v>
      </c>
      <c r="AA691" s="243" t="n">
        <v>0</v>
      </c>
      <c r="AB691" s="243" t="n">
        <v>0</v>
      </c>
      <c r="AC691" s="243" t="n">
        <v>0</v>
      </c>
      <c r="AD691" s="243" t="n">
        <v>0</v>
      </c>
      <c r="AE691" s="243" t="n">
        <v>0</v>
      </c>
      <c r="AF691" s="243" t="n">
        <v>0</v>
      </c>
      <c r="AG691" s="243" t="n">
        <v>0</v>
      </c>
      <c r="AH691" s="518" t="n">
        <v>0</v>
      </c>
      <c r="AI691" s="243" t="n">
        <v>0</v>
      </c>
      <c r="AJ691" s="243" t="n">
        <v>0</v>
      </c>
      <c r="AK691" s="518" t="n">
        <v>0</v>
      </c>
      <c r="AL691" s="518" t="n">
        <v>0</v>
      </c>
      <c r="AM691" s="518" t="n">
        <v>0</v>
      </c>
      <c r="AN691" s="518" t="n">
        <v>0</v>
      </c>
      <c r="AO691" s="518" t="n">
        <v>0</v>
      </c>
      <c r="AP691" s="518" t="n">
        <v>0</v>
      </c>
      <c r="AQ691" s="518" t="n">
        <v>0</v>
      </c>
      <c r="AR691" s="518" t="n">
        <v>0</v>
      </c>
      <c r="AS691" s="518" t="n">
        <v>0</v>
      </c>
      <c r="AT691" s="518" t="n">
        <v>0</v>
      </c>
      <c r="AU691" s="518" t="n">
        <v>0</v>
      </c>
      <c r="AV691" s="518" t="n">
        <v>0</v>
      </c>
      <c r="AW691" s="518" t="n">
        <v>0</v>
      </c>
      <c r="AX691" s="518" t="n">
        <v>0</v>
      </c>
      <c r="AY691" s="518" t="n">
        <v>0</v>
      </c>
      <c r="AZ691" s="518" t="n">
        <v>0</v>
      </c>
      <c r="BA691" s="518" t="n">
        <v>0</v>
      </c>
      <c r="BB691" s="518" t="n">
        <v>0</v>
      </c>
      <c r="BC691" s="518" t="n">
        <v>0</v>
      </c>
      <c r="BD691" s="518" t="n">
        <v>0</v>
      </c>
      <c r="BE691" s="518" t="n">
        <v>0</v>
      </c>
      <c r="BF691" s="518" t="n">
        <v>0</v>
      </c>
      <c r="BG691" s="518" t="n">
        <v>0</v>
      </c>
      <c r="BH691" s="518" t="n">
        <v>0</v>
      </c>
      <c r="BI691" s="518" t="n">
        <v>0</v>
      </c>
      <c r="BJ691" s="518"/>
      <c r="BK691" s="518"/>
      <c r="BL691" s="518" t="n">
        <v>0</v>
      </c>
      <c r="BM691" s="518"/>
      <c r="BN691" s="518"/>
      <c r="BO691" s="518"/>
      <c r="BP691" s="518"/>
      <c r="BQ691" s="518"/>
      <c r="BR691" s="518"/>
      <c r="BS691" s="518"/>
      <c r="BT691" s="518"/>
      <c r="BU691" s="518"/>
      <c r="BV691" s="518" t="n">
        <v>0</v>
      </c>
      <c r="BW691" s="518" t="n">
        <v>0</v>
      </c>
      <c r="BX691" s="518" t="n">
        <v>0</v>
      </c>
      <c r="BY691" s="518" t="n">
        <v>0</v>
      </c>
      <c r="BZ691" s="518" t="n">
        <v>0</v>
      </c>
      <c r="CA691" s="518" t="n">
        <v>0</v>
      </c>
      <c r="CB691" s="518" t="n">
        <v>0</v>
      </c>
      <c r="CC691" s="518" t="n">
        <v>0</v>
      </c>
      <c r="CD691" s="518" t="n">
        <v>0</v>
      </c>
      <c r="CE691" s="518" t="n">
        <v>0</v>
      </c>
      <c r="CF691" s="518" t="n">
        <v>0</v>
      </c>
      <c r="CG691" s="518" t="n">
        <v>0</v>
      </c>
      <c r="CH691" s="518"/>
      <c r="CI691" s="716"/>
      <c r="CL691" s="48" t="n">
        <v>0</v>
      </c>
      <c r="CM691" s="48" t="n">
        <f aca="false">CL691-V691</f>
        <v>0</v>
      </c>
      <c r="CN691" s="702" t="n">
        <f aca="false">SUM(CO691:DR691)</f>
        <v>0</v>
      </c>
      <c r="CO691" s="703" t="n">
        <v>0</v>
      </c>
      <c r="CP691" s="703"/>
      <c r="CQ691" s="703" t="n">
        <v>0</v>
      </c>
      <c r="CR691" s="703"/>
      <c r="CS691" s="703" t="n">
        <v>0</v>
      </c>
      <c r="CT691" s="703" t="n">
        <v>0</v>
      </c>
      <c r="CU691" s="703"/>
      <c r="CV691" s="703"/>
      <c r="CW691" s="703"/>
      <c r="CX691" s="703" t="n">
        <v>0</v>
      </c>
      <c r="CY691" s="703" t="n">
        <v>0</v>
      </c>
      <c r="CZ691" s="703" t="n">
        <v>0</v>
      </c>
      <c r="DA691" s="703"/>
      <c r="DB691" s="703"/>
      <c r="DC691" s="703"/>
      <c r="DD691" s="703"/>
      <c r="DE691" s="703" t="n">
        <v>0</v>
      </c>
      <c r="DF691" s="703"/>
      <c r="DG691" s="703" t="n">
        <v>0</v>
      </c>
      <c r="DH691" s="703" t="n">
        <v>0</v>
      </c>
      <c r="DI691" s="703" t="n">
        <v>0</v>
      </c>
      <c r="DJ691" s="703" t="n">
        <v>0</v>
      </c>
      <c r="DK691" s="703" t="n">
        <v>0</v>
      </c>
      <c r="DL691" s="703" t="n">
        <v>0</v>
      </c>
      <c r="DM691" s="703"/>
      <c r="DN691" s="703"/>
      <c r="DO691" s="703"/>
      <c r="DP691" s="703"/>
      <c r="DQ691" s="703"/>
      <c r="DR691" s="703"/>
      <c r="DS691" s="704" t="n">
        <f aca="false">CN691-V691</f>
        <v>0</v>
      </c>
      <c r="DT691" s="719" t="s">
        <v>1828</v>
      </c>
      <c r="DU691" s="48"/>
    </row>
    <row r="692" customFormat="false" ht="15" hidden="false" customHeight="true" outlineLevel="0" collapsed="false">
      <c r="A692" s="705" t="n">
        <f aca="false">A691+1</f>
        <v>683</v>
      </c>
      <c r="B692" s="706" t="s">
        <v>1290</v>
      </c>
      <c r="C692" s="706" t="s">
        <v>579</v>
      </c>
      <c r="D692" s="706" t="s">
        <v>574</v>
      </c>
      <c r="E692" s="243" t="n">
        <f aca="false">COUNTIF($G$10:$G$1856,$G692)</f>
        <v>1</v>
      </c>
      <c r="F692" s="717" t="s">
        <v>2189</v>
      </c>
      <c r="G692" s="717" t="s">
        <v>2189</v>
      </c>
      <c r="H692" s="707" t="s">
        <v>2190</v>
      </c>
      <c r="I692" s="708" t="s">
        <v>1344</v>
      </c>
      <c r="J692" s="707" t="s">
        <v>581</v>
      </c>
      <c r="K692" s="709" t="n">
        <v>0</v>
      </c>
      <c r="L692" s="707" t="s">
        <v>580</v>
      </c>
      <c r="M692" s="708" t="s">
        <v>974</v>
      </c>
      <c r="N692" s="710" t="s">
        <v>934</v>
      </c>
      <c r="O692" s="512" t="n">
        <v>1</v>
      </c>
      <c r="P692" s="512" t="n">
        <v>1</v>
      </c>
      <c r="Q692" s="711" t="n">
        <v>0.00123516</v>
      </c>
      <c r="R692" s="712"/>
      <c r="S692" s="715" t="n">
        <v>4.78</v>
      </c>
      <c r="T692" s="714" t="n">
        <v>4.78</v>
      </c>
      <c r="U692" s="715"/>
      <c r="V692" s="262" t="n">
        <f aca="false">SUM(W692:CI692)</f>
        <v>0</v>
      </c>
      <c r="W692" s="243" t="n">
        <v>0</v>
      </c>
      <c r="X692" s="243" t="n">
        <v>0</v>
      </c>
      <c r="Y692" s="243" t="n">
        <v>0</v>
      </c>
      <c r="Z692" s="243" t="n">
        <v>0</v>
      </c>
      <c r="AA692" s="243" t="n">
        <v>0</v>
      </c>
      <c r="AB692" s="243" t="n">
        <v>0</v>
      </c>
      <c r="AC692" s="243" t="n">
        <v>0</v>
      </c>
      <c r="AD692" s="243" t="n">
        <v>0</v>
      </c>
      <c r="AE692" s="243" t="n">
        <v>0</v>
      </c>
      <c r="AF692" s="243" t="n">
        <v>0</v>
      </c>
      <c r="AG692" s="243" t="n">
        <v>0</v>
      </c>
      <c r="AH692" s="518" t="n">
        <v>0</v>
      </c>
      <c r="AI692" s="243" t="n">
        <v>0</v>
      </c>
      <c r="AJ692" s="243" t="n">
        <v>0</v>
      </c>
      <c r="AK692" s="518" t="n">
        <v>0</v>
      </c>
      <c r="AL692" s="518" t="n">
        <v>0</v>
      </c>
      <c r="AM692" s="518" t="n">
        <v>0</v>
      </c>
      <c r="AN692" s="518" t="n">
        <v>0</v>
      </c>
      <c r="AO692" s="518" t="n">
        <v>0</v>
      </c>
      <c r="AP692" s="518" t="n">
        <v>0</v>
      </c>
      <c r="AQ692" s="518" t="n">
        <v>0</v>
      </c>
      <c r="AR692" s="518" t="n">
        <v>0</v>
      </c>
      <c r="AS692" s="518" t="n">
        <v>0</v>
      </c>
      <c r="AT692" s="518" t="n">
        <v>0</v>
      </c>
      <c r="AU692" s="518" t="n">
        <v>0</v>
      </c>
      <c r="AV692" s="518" t="n">
        <v>0</v>
      </c>
      <c r="AW692" s="518" t="n">
        <v>0</v>
      </c>
      <c r="AX692" s="518" t="n">
        <v>0</v>
      </c>
      <c r="AY692" s="518" t="n">
        <v>0</v>
      </c>
      <c r="AZ692" s="518" t="n">
        <v>0</v>
      </c>
      <c r="BA692" s="518" t="n">
        <v>0</v>
      </c>
      <c r="BB692" s="518" t="n">
        <v>0</v>
      </c>
      <c r="BC692" s="518" t="n">
        <v>0</v>
      </c>
      <c r="BD692" s="518" t="n">
        <v>0</v>
      </c>
      <c r="BE692" s="518" t="n">
        <v>0</v>
      </c>
      <c r="BF692" s="518" t="n">
        <v>0</v>
      </c>
      <c r="BG692" s="518" t="n">
        <v>0</v>
      </c>
      <c r="BH692" s="518" t="n">
        <v>0</v>
      </c>
      <c r="BI692" s="518" t="n">
        <v>0</v>
      </c>
      <c r="BJ692" s="518"/>
      <c r="BK692" s="518"/>
      <c r="BL692" s="518" t="n">
        <v>0</v>
      </c>
      <c r="BM692" s="518"/>
      <c r="BN692" s="518"/>
      <c r="BO692" s="518"/>
      <c r="BP692" s="518"/>
      <c r="BQ692" s="518"/>
      <c r="BR692" s="518"/>
      <c r="BS692" s="518"/>
      <c r="BT692" s="518"/>
      <c r="BU692" s="518"/>
      <c r="BV692" s="518" t="n">
        <v>0</v>
      </c>
      <c r="BW692" s="518" t="n">
        <v>0</v>
      </c>
      <c r="BX692" s="518" t="n">
        <v>0</v>
      </c>
      <c r="BY692" s="518" t="n">
        <v>0</v>
      </c>
      <c r="BZ692" s="518" t="n">
        <v>0</v>
      </c>
      <c r="CA692" s="518" t="n">
        <v>0</v>
      </c>
      <c r="CB692" s="518" t="n">
        <v>0</v>
      </c>
      <c r="CC692" s="518" t="n">
        <v>0</v>
      </c>
      <c r="CD692" s="518" t="n">
        <v>0</v>
      </c>
      <c r="CE692" s="518" t="n">
        <v>0</v>
      </c>
      <c r="CF692" s="518" t="n">
        <v>0</v>
      </c>
      <c r="CG692" s="518" t="n">
        <v>0</v>
      </c>
      <c r="CH692" s="518"/>
      <c r="CI692" s="716"/>
      <c r="CL692" s="48" t="n">
        <v>0</v>
      </c>
      <c r="CM692" s="48" t="n">
        <f aca="false">CL692-V692</f>
        <v>0</v>
      </c>
      <c r="CN692" s="702" t="n">
        <f aca="false">SUM(CO692:DR692)</f>
        <v>0</v>
      </c>
      <c r="CO692" s="703" t="n">
        <v>0</v>
      </c>
      <c r="CP692" s="703"/>
      <c r="CQ692" s="703" t="n">
        <v>0</v>
      </c>
      <c r="CR692" s="703"/>
      <c r="CS692" s="703" t="n">
        <v>0</v>
      </c>
      <c r="CT692" s="703" t="n">
        <v>0</v>
      </c>
      <c r="CU692" s="703"/>
      <c r="CV692" s="703"/>
      <c r="CW692" s="703"/>
      <c r="CX692" s="703" t="n">
        <v>0</v>
      </c>
      <c r="CY692" s="703" t="n">
        <v>0</v>
      </c>
      <c r="CZ692" s="703" t="n">
        <v>0</v>
      </c>
      <c r="DA692" s="703"/>
      <c r="DB692" s="703"/>
      <c r="DC692" s="703"/>
      <c r="DD692" s="703"/>
      <c r="DE692" s="703" t="n">
        <v>0</v>
      </c>
      <c r="DF692" s="703"/>
      <c r="DG692" s="703" t="n">
        <v>0</v>
      </c>
      <c r="DH692" s="703" t="n">
        <v>0</v>
      </c>
      <c r="DI692" s="703" t="n">
        <v>0</v>
      </c>
      <c r="DJ692" s="703" t="n">
        <v>0</v>
      </c>
      <c r="DK692" s="703" t="n">
        <v>0</v>
      </c>
      <c r="DL692" s="703" t="n">
        <v>0</v>
      </c>
      <c r="DM692" s="703"/>
      <c r="DN692" s="703"/>
      <c r="DO692" s="703"/>
      <c r="DP692" s="703"/>
      <c r="DQ692" s="703"/>
      <c r="DR692" s="703"/>
      <c r="DS692" s="704" t="n">
        <f aca="false">CN692-V692</f>
        <v>0</v>
      </c>
      <c r="DT692" s="719" t="s">
        <v>1828</v>
      </c>
      <c r="DU692" s="48"/>
    </row>
    <row r="693" customFormat="false" ht="15" hidden="false" customHeight="true" outlineLevel="0" collapsed="false">
      <c r="A693" s="705" t="n">
        <f aca="false">A692+1</f>
        <v>684</v>
      </c>
      <c r="B693" s="706" t="s">
        <v>1290</v>
      </c>
      <c r="C693" s="706" t="s">
        <v>579</v>
      </c>
      <c r="D693" s="706" t="s">
        <v>574</v>
      </c>
      <c r="E693" s="243" t="n">
        <f aca="false">COUNTIF($G$10:$G$1856,$G693)</f>
        <v>1</v>
      </c>
      <c r="F693" s="717" t="s">
        <v>2191</v>
      </c>
      <c r="G693" s="717" t="s">
        <v>2191</v>
      </c>
      <c r="H693" s="707" t="s">
        <v>2192</v>
      </c>
      <c r="I693" s="708" t="s">
        <v>1062</v>
      </c>
      <c r="J693" s="707" t="s">
        <v>581</v>
      </c>
      <c r="K693" s="709" t="n">
        <v>0</v>
      </c>
      <c r="L693" s="707" t="s">
        <v>580</v>
      </c>
      <c r="M693" s="708" t="s">
        <v>1063</v>
      </c>
      <c r="N693" s="710" t="s">
        <v>934</v>
      </c>
      <c r="O693" s="512" t="n">
        <v>1</v>
      </c>
      <c r="P693" s="512" t="n">
        <v>1</v>
      </c>
      <c r="Q693" s="711" t="n">
        <v>0.00052992</v>
      </c>
      <c r="R693" s="712"/>
      <c r="S693" s="715" t="n">
        <v>2.06</v>
      </c>
      <c r="T693" s="714" t="n">
        <v>2.06</v>
      </c>
      <c r="U693" s="715"/>
      <c r="V693" s="262" t="n">
        <f aca="false">SUM(W693:CI693)</f>
        <v>0</v>
      </c>
      <c r="W693" s="243" t="n">
        <v>0</v>
      </c>
      <c r="X693" s="243" t="n">
        <v>0</v>
      </c>
      <c r="Y693" s="243" t="n">
        <v>0</v>
      </c>
      <c r="Z693" s="243" t="n">
        <v>0</v>
      </c>
      <c r="AA693" s="243" t="n">
        <v>0</v>
      </c>
      <c r="AB693" s="243" t="n">
        <v>0</v>
      </c>
      <c r="AC693" s="243" t="n">
        <v>0</v>
      </c>
      <c r="AD693" s="243" t="n">
        <v>0</v>
      </c>
      <c r="AE693" s="243" t="n">
        <v>0</v>
      </c>
      <c r="AF693" s="243" t="n">
        <v>0</v>
      </c>
      <c r="AG693" s="243" t="n">
        <v>0</v>
      </c>
      <c r="AH693" s="518" t="n">
        <v>0</v>
      </c>
      <c r="AI693" s="243" t="n">
        <v>0</v>
      </c>
      <c r="AJ693" s="243" t="n">
        <v>0</v>
      </c>
      <c r="AK693" s="518" t="n">
        <v>0</v>
      </c>
      <c r="AL693" s="518" t="n">
        <v>0</v>
      </c>
      <c r="AM693" s="518" t="n">
        <v>0</v>
      </c>
      <c r="AN693" s="518" t="n">
        <v>0</v>
      </c>
      <c r="AO693" s="518" t="n">
        <v>0</v>
      </c>
      <c r="AP693" s="518" t="n">
        <v>0</v>
      </c>
      <c r="AQ693" s="518" t="n">
        <v>0</v>
      </c>
      <c r="AR693" s="518" t="n">
        <v>0</v>
      </c>
      <c r="AS693" s="518" t="n">
        <v>0</v>
      </c>
      <c r="AT693" s="518" t="n">
        <v>0</v>
      </c>
      <c r="AU693" s="518" t="n">
        <v>0</v>
      </c>
      <c r="AV693" s="518" t="n">
        <v>0</v>
      </c>
      <c r="AW693" s="518" t="n">
        <v>0</v>
      </c>
      <c r="AX693" s="518" t="n">
        <v>0</v>
      </c>
      <c r="AY693" s="518" t="n">
        <v>0</v>
      </c>
      <c r="AZ693" s="518" t="n">
        <v>0</v>
      </c>
      <c r="BA693" s="518" t="n">
        <v>0</v>
      </c>
      <c r="BB693" s="518" t="n">
        <v>0</v>
      </c>
      <c r="BC693" s="518" t="n">
        <v>0</v>
      </c>
      <c r="BD693" s="518" t="n">
        <v>0</v>
      </c>
      <c r="BE693" s="518" t="n">
        <v>0</v>
      </c>
      <c r="BF693" s="518" t="n">
        <v>0</v>
      </c>
      <c r="BG693" s="518" t="n">
        <v>0</v>
      </c>
      <c r="BH693" s="518" t="n">
        <v>0</v>
      </c>
      <c r="BI693" s="518" t="n">
        <v>0</v>
      </c>
      <c r="BJ693" s="518"/>
      <c r="BK693" s="518"/>
      <c r="BL693" s="518" t="n">
        <v>0</v>
      </c>
      <c r="BM693" s="518"/>
      <c r="BN693" s="518"/>
      <c r="BO693" s="518"/>
      <c r="BP693" s="518"/>
      <c r="BQ693" s="518"/>
      <c r="BR693" s="518"/>
      <c r="BS693" s="518"/>
      <c r="BT693" s="518"/>
      <c r="BU693" s="518"/>
      <c r="BV693" s="518" t="n">
        <v>0</v>
      </c>
      <c r="BW693" s="518" t="n">
        <v>0</v>
      </c>
      <c r="BX693" s="518" t="n">
        <v>0</v>
      </c>
      <c r="BY693" s="518" t="n">
        <v>0</v>
      </c>
      <c r="BZ693" s="518" t="n">
        <v>0</v>
      </c>
      <c r="CA693" s="518" t="n">
        <v>0</v>
      </c>
      <c r="CB693" s="518" t="n">
        <v>0</v>
      </c>
      <c r="CC693" s="518" t="n">
        <v>0</v>
      </c>
      <c r="CD693" s="518" t="n">
        <v>0</v>
      </c>
      <c r="CE693" s="518" t="n">
        <v>0</v>
      </c>
      <c r="CF693" s="518" t="n">
        <v>0</v>
      </c>
      <c r="CG693" s="518" t="n">
        <v>0</v>
      </c>
      <c r="CH693" s="48"/>
      <c r="CL693" s="48" t="n">
        <v>0</v>
      </c>
      <c r="CM693" s="48" t="n">
        <f aca="false">CL693-V693</f>
        <v>0</v>
      </c>
      <c r="CN693" s="702" t="n">
        <f aca="false">SUM(CO693:DR693)</f>
        <v>0</v>
      </c>
      <c r="CO693" s="703" t="n">
        <v>0</v>
      </c>
      <c r="CP693" s="703"/>
      <c r="CQ693" s="703" t="n">
        <v>0</v>
      </c>
      <c r="CR693" s="703"/>
      <c r="CS693" s="703" t="n">
        <v>0</v>
      </c>
      <c r="CT693" s="703" t="n">
        <v>0</v>
      </c>
      <c r="CU693" s="703"/>
      <c r="CV693" s="703"/>
      <c r="CW693" s="703"/>
      <c r="CX693" s="703" t="n">
        <v>0</v>
      </c>
      <c r="CY693" s="703" t="n">
        <v>0</v>
      </c>
      <c r="CZ693" s="703" t="n">
        <v>0</v>
      </c>
      <c r="DA693" s="703"/>
      <c r="DB693" s="703"/>
      <c r="DC693" s="703"/>
      <c r="DD693" s="703"/>
      <c r="DE693" s="703" t="n">
        <v>0</v>
      </c>
      <c r="DF693" s="703"/>
      <c r="DG693" s="703" t="n">
        <v>0</v>
      </c>
      <c r="DH693" s="703" t="n">
        <v>0</v>
      </c>
      <c r="DI693" s="703" t="n">
        <v>0</v>
      </c>
      <c r="DJ693" s="703" t="n">
        <v>0</v>
      </c>
      <c r="DK693" s="703" t="n">
        <v>0</v>
      </c>
      <c r="DL693" s="703" t="n">
        <v>0</v>
      </c>
      <c r="DM693" s="703"/>
      <c r="DN693" s="703"/>
      <c r="DO693" s="703"/>
      <c r="DP693" s="703"/>
      <c r="DQ693" s="703"/>
      <c r="DR693" s="703"/>
      <c r="DS693" s="704" t="n">
        <f aca="false">CN693-V693</f>
        <v>0</v>
      </c>
      <c r="DT693" s="719" t="s">
        <v>1828</v>
      </c>
      <c r="DU693" s="48"/>
    </row>
    <row r="694" customFormat="false" ht="15" hidden="false" customHeight="true" outlineLevel="0" collapsed="false">
      <c r="A694" s="705" t="n">
        <f aca="false">A693+1</f>
        <v>685</v>
      </c>
      <c r="B694" s="706" t="s">
        <v>1290</v>
      </c>
      <c r="C694" s="706" t="s">
        <v>579</v>
      </c>
      <c r="D694" s="706" t="s">
        <v>574</v>
      </c>
      <c r="E694" s="243" t="n">
        <f aca="false">COUNTIF($G$10:$G$1856,$G694)</f>
        <v>1</v>
      </c>
      <c r="F694" s="717" t="s">
        <v>2193</v>
      </c>
      <c r="G694" s="717" t="s">
        <v>2193</v>
      </c>
      <c r="H694" s="707" t="s">
        <v>2194</v>
      </c>
      <c r="I694" s="708" t="s">
        <v>1066</v>
      </c>
      <c r="J694" s="707" t="s">
        <v>581</v>
      </c>
      <c r="K694" s="709" t="n">
        <v>0</v>
      </c>
      <c r="L694" s="707" t="s">
        <v>580</v>
      </c>
      <c r="M694" s="708" t="s">
        <v>1067</v>
      </c>
      <c r="N694" s="710" t="s">
        <v>934</v>
      </c>
      <c r="O694" s="512" t="n">
        <v>1</v>
      </c>
      <c r="P694" s="512" t="n">
        <v>1</v>
      </c>
      <c r="Q694" s="711" t="n">
        <v>0.00052992</v>
      </c>
      <c r="R694" s="712"/>
      <c r="S694" s="715" t="n">
        <v>2.06</v>
      </c>
      <c r="T694" s="714" t="n">
        <v>2.06</v>
      </c>
      <c r="U694" s="715"/>
      <c r="V694" s="262" t="n">
        <f aca="false">SUM(W694:CI694)</f>
        <v>0</v>
      </c>
      <c r="W694" s="243" t="n">
        <v>0</v>
      </c>
      <c r="X694" s="243" t="n">
        <v>0</v>
      </c>
      <c r="Y694" s="243" t="n">
        <v>0</v>
      </c>
      <c r="Z694" s="243" t="n">
        <v>0</v>
      </c>
      <c r="AA694" s="243" t="n">
        <v>0</v>
      </c>
      <c r="AB694" s="243" t="n">
        <v>0</v>
      </c>
      <c r="AC694" s="243" t="n">
        <v>0</v>
      </c>
      <c r="AD694" s="243" t="n">
        <v>0</v>
      </c>
      <c r="AE694" s="243" t="n">
        <v>0</v>
      </c>
      <c r="AF694" s="243" t="n">
        <v>0</v>
      </c>
      <c r="AG694" s="243" t="n">
        <v>0</v>
      </c>
      <c r="AH694" s="518" t="n">
        <v>0</v>
      </c>
      <c r="AI694" s="243" t="n">
        <v>0</v>
      </c>
      <c r="AJ694" s="243" t="n">
        <v>0</v>
      </c>
      <c r="AK694" s="518" t="n">
        <v>0</v>
      </c>
      <c r="AL694" s="518" t="n">
        <v>0</v>
      </c>
      <c r="AM694" s="518" t="n">
        <v>0</v>
      </c>
      <c r="AN694" s="518" t="n">
        <v>0</v>
      </c>
      <c r="AO694" s="518" t="n">
        <v>0</v>
      </c>
      <c r="AP694" s="518" t="n">
        <v>0</v>
      </c>
      <c r="AQ694" s="518" t="n">
        <v>0</v>
      </c>
      <c r="AR694" s="518" t="n">
        <v>0</v>
      </c>
      <c r="AS694" s="518" t="n">
        <v>0</v>
      </c>
      <c r="AT694" s="518" t="n">
        <v>0</v>
      </c>
      <c r="AU694" s="518" t="n">
        <v>0</v>
      </c>
      <c r="AV694" s="518" t="n">
        <v>0</v>
      </c>
      <c r="AW694" s="518" t="n">
        <v>0</v>
      </c>
      <c r="AX694" s="518" t="n">
        <v>0</v>
      </c>
      <c r="AY694" s="518" t="n">
        <v>0</v>
      </c>
      <c r="AZ694" s="518" t="n">
        <v>0</v>
      </c>
      <c r="BA694" s="518" t="n">
        <v>0</v>
      </c>
      <c r="BB694" s="518" t="n">
        <v>0</v>
      </c>
      <c r="BC694" s="518" t="n">
        <v>0</v>
      </c>
      <c r="BD694" s="518" t="n">
        <v>0</v>
      </c>
      <c r="BE694" s="518" t="n">
        <v>0</v>
      </c>
      <c r="BF694" s="518" t="n">
        <v>0</v>
      </c>
      <c r="BG694" s="518" t="n">
        <v>0</v>
      </c>
      <c r="BH694" s="518" t="n">
        <v>0</v>
      </c>
      <c r="BI694" s="518" t="n">
        <v>0</v>
      </c>
      <c r="BJ694" s="518"/>
      <c r="BK694" s="518"/>
      <c r="BL694" s="518" t="n">
        <v>0</v>
      </c>
      <c r="BM694" s="518"/>
      <c r="BN694" s="518"/>
      <c r="BO694" s="518"/>
      <c r="BP694" s="518"/>
      <c r="BQ694" s="518"/>
      <c r="BR694" s="518"/>
      <c r="BS694" s="518"/>
      <c r="BT694" s="518"/>
      <c r="BU694" s="518"/>
      <c r="BV694" s="518" t="n">
        <v>0</v>
      </c>
      <c r="BW694" s="518" t="n">
        <v>0</v>
      </c>
      <c r="BX694" s="518" t="n">
        <v>0</v>
      </c>
      <c r="BY694" s="518" t="n">
        <v>0</v>
      </c>
      <c r="BZ694" s="518" t="n">
        <v>0</v>
      </c>
      <c r="CA694" s="518" t="n">
        <v>0</v>
      </c>
      <c r="CB694" s="518" t="n">
        <v>0</v>
      </c>
      <c r="CC694" s="518" t="n">
        <v>0</v>
      </c>
      <c r="CD694" s="518" t="n">
        <v>0</v>
      </c>
      <c r="CE694" s="518" t="n">
        <v>0</v>
      </c>
      <c r="CF694" s="518" t="n">
        <v>0</v>
      </c>
      <c r="CG694" s="518" t="n">
        <v>0</v>
      </c>
      <c r="CH694" s="518"/>
      <c r="CI694" s="716"/>
      <c r="CL694" s="48" t="n">
        <v>0</v>
      </c>
      <c r="CM694" s="48" t="n">
        <f aca="false">CL694-V694</f>
        <v>0</v>
      </c>
      <c r="CN694" s="702" t="n">
        <f aca="false">SUM(CO694:DR694)</f>
        <v>0</v>
      </c>
      <c r="CO694" s="703" t="n">
        <v>0</v>
      </c>
      <c r="CP694" s="703"/>
      <c r="CQ694" s="703" t="n">
        <v>0</v>
      </c>
      <c r="CR694" s="703"/>
      <c r="CS694" s="703" t="n">
        <v>0</v>
      </c>
      <c r="CT694" s="703" t="n">
        <v>0</v>
      </c>
      <c r="CU694" s="703"/>
      <c r="CV694" s="703"/>
      <c r="CW694" s="703"/>
      <c r="CX694" s="703" t="n">
        <v>0</v>
      </c>
      <c r="CY694" s="703" t="n">
        <v>0</v>
      </c>
      <c r="CZ694" s="703" t="n">
        <v>0</v>
      </c>
      <c r="DA694" s="703"/>
      <c r="DB694" s="703"/>
      <c r="DC694" s="703"/>
      <c r="DD694" s="703"/>
      <c r="DE694" s="703" t="n">
        <v>0</v>
      </c>
      <c r="DF694" s="703"/>
      <c r="DG694" s="703" t="n">
        <v>0</v>
      </c>
      <c r="DH694" s="703" t="n">
        <v>0</v>
      </c>
      <c r="DI694" s="703" t="n">
        <v>0</v>
      </c>
      <c r="DJ694" s="703" t="n">
        <v>0</v>
      </c>
      <c r="DK694" s="703" t="n">
        <v>0</v>
      </c>
      <c r="DL694" s="703" t="n">
        <v>0</v>
      </c>
      <c r="DM694" s="703"/>
      <c r="DN694" s="703"/>
      <c r="DO694" s="703"/>
      <c r="DP694" s="703"/>
      <c r="DQ694" s="703"/>
      <c r="DR694" s="703"/>
      <c r="DS694" s="704" t="n">
        <f aca="false">CN694-V694</f>
        <v>0</v>
      </c>
      <c r="DT694" s="719" t="s">
        <v>1828</v>
      </c>
      <c r="DU694" s="48"/>
    </row>
    <row r="695" customFormat="false" ht="15" hidden="false" customHeight="true" outlineLevel="0" collapsed="false">
      <c r="A695" s="705" t="n">
        <f aca="false">A694+1</f>
        <v>686</v>
      </c>
      <c r="B695" s="706" t="s">
        <v>1290</v>
      </c>
      <c r="C695" s="706" t="s">
        <v>579</v>
      </c>
      <c r="D695" s="706" t="s">
        <v>574</v>
      </c>
      <c r="E695" s="243" t="n">
        <f aca="false">COUNTIF($G$10:$G$1856,$G695)</f>
        <v>1</v>
      </c>
      <c r="F695" s="717" t="s">
        <v>2195</v>
      </c>
      <c r="G695" s="717" t="s">
        <v>2195</v>
      </c>
      <c r="H695" s="707" t="s">
        <v>2196</v>
      </c>
      <c r="I695" s="708" t="s">
        <v>1149</v>
      </c>
      <c r="J695" s="707" t="s">
        <v>581</v>
      </c>
      <c r="K695" s="709" t="n">
        <v>0</v>
      </c>
      <c r="L695" s="707" t="s">
        <v>580</v>
      </c>
      <c r="M695" s="708" t="s">
        <v>1150</v>
      </c>
      <c r="N695" s="710" t="s">
        <v>934</v>
      </c>
      <c r="O695" s="512" t="n">
        <v>2</v>
      </c>
      <c r="P695" s="512" t="n">
        <v>1</v>
      </c>
      <c r="Q695" s="711" t="n">
        <v>0.000368775</v>
      </c>
      <c r="R695" s="712"/>
      <c r="S695" s="715" t="n">
        <v>1.42</v>
      </c>
      <c r="T695" s="714" t="n">
        <v>1.42</v>
      </c>
      <c r="U695" s="715"/>
      <c r="V695" s="262" t="n">
        <f aca="false">SUM(W695:CI695)</f>
        <v>0</v>
      </c>
      <c r="W695" s="243" t="n">
        <v>0</v>
      </c>
      <c r="X695" s="243" t="n">
        <v>0</v>
      </c>
      <c r="Y695" s="243" t="n">
        <v>0</v>
      </c>
      <c r="Z695" s="243" t="n">
        <v>0</v>
      </c>
      <c r="AA695" s="243" t="n">
        <v>0</v>
      </c>
      <c r="AB695" s="243" t="n">
        <v>0</v>
      </c>
      <c r="AC695" s="243" t="n">
        <v>0</v>
      </c>
      <c r="AD695" s="243" t="n">
        <v>0</v>
      </c>
      <c r="AE695" s="243" t="n">
        <v>0</v>
      </c>
      <c r="AF695" s="243" t="n">
        <v>0</v>
      </c>
      <c r="AG695" s="243" t="n">
        <v>0</v>
      </c>
      <c r="AH695" s="518" t="n">
        <v>0</v>
      </c>
      <c r="AI695" s="243" t="n">
        <v>0</v>
      </c>
      <c r="AJ695" s="243" t="n">
        <v>0</v>
      </c>
      <c r="AK695" s="518" t="n">
        <v>0</v>
      </c>
      <c r="AL695" s="518" t="n">
        <v>0</v>
      </c>
      <c r="AM695" s="518" t="n">
        <v>0</v>
      </c>
      <c r="AN695" s="518" t="n">
        <v>0</v>
      </c>
      <c r="AO695" s="518" t="n">
        <v>0</v>
      </c>
      <c r="AP695" s="518" t="n">
        <v>0</v>
      </c>
      <c r="AQ695" s="518" t="n">
        <v>0</v>
      </c>
      <c r="AR695" s="518" t="n">
        <v>0</v>
      </c>
      <c r="AS695" s="518" t="n">
        <v>0</v>
      </c>
      <c r="AT695" s="518" t="n">
        <v>0</v>
      </c>
      <c r="AU695" s="518" t="n">
        <v>0</v>
      </c>
      <c r="AV695" s="518" t="n">
        <v>0</v>
      </c>
      <c r="AW695" s="518" t="n">
        <v>0</v>
      </c>
      <c r="AX695" s="518" t="n">
        <v>0</v>
      </c>
      <c r="AY695" s="518" t="n">
        <v>0</v>
      </c>
      <c r="AZ695" s="518" t="n">
        <v>0</v>
      </c>
      <c r="BA695" s="518" t="n">
        <v>0</v>
      </c>
      <c r="BB695" s="518" t="n">
        <v>0</v>
      </c>
      <c r="BC695" s="518" t="n">
        <v>0</v>
      </c>
      <c r="BD695" s="518" t="n">
        <v>0</v>
      </c>
      <c r="BE695" s="518" t="n">
        <v>0</v>
      </c>
      <c r="BF695" s="518" t="n">
        <v>0</v>
      </c>
      <c r="BG695" s="518" t="n">
        <v>0</v>
      </c>
      <c r="BH695" s="518" t="n">
        <v>0</v>
      </c>
      <c r="BI695" s="518" t="n">
        <v>0</v>
      </c>
      <c r="BJ695" s="518"/>
      <c r="BK695" s="518"/>
      <c r="BL695" s="518" t="n">
        <v>0</v>
      </c>
      <c r="BM695" s="518"/>
      <c r="BN695" s="518"/>
      <c r="BO695" s="518"/>
      <c r="BP695" s="518"/>
      <c r="BQ695" s="518"/>
      <c r="BR695" s="518"/>
      <c r="BS695" s="518"/>
      <c r="BT695" s="518"/>
      <c r="BU695" s="518"/>
      <c r="BV695" s="518" t="n">
        <v>0</v>
      </c>
      <c r="BW695" s="518" t="n">
        <v>0</v>
      </c>
      <c r="BX695" s="518" t="n">
        <v>0</v>
      </c>
      <c r="BY695" s="518" t="n">
        <v>0</v>
      </c>
      <c r="BZ695" s="518" t="n">
        <v>0</v>
      </c>
      <c r="CA695" s="518" t="n">
        <v>0</v>
      </c>
      <c r="CB695" s="518" t="n">
        <v>0</v>
      </c>
      <c r="CC695" s="518" t="n">
        <v>0</v>
      </c>
      <c r="CD695" s="518" t="n">
        <v>0</v>
      </c>
      <c r="CE695" s="518" t="n">
        <v>0</v>
      </c>
      <c r="CF695" s="518" t="n">
        <v>0</v>
      </c>
      <c r="CG695" s="518" t="n">
        <v>0</v>
      </c>
      <c r="CH695" s="48"/>
      <c r="CL695" s="48" t="n">
        <v>0</v>
      </c>
      <c r="CM695" s="48" t="n">
        <f aca="false">CL695-V695</f>
        <v>0</v>
      </c>
      <c r="CN695" s="702" t="n">
        <f aca="false">SUM(CO695:DR695)</f>
        <v>0</v>
      </c>
      <c r="CO695" s="703" t="n">
        <v>0</v>
      </c>
      <c r="CP695" s="703"/>
      <c r="CQ695" s="703" t="n">
        <v>0</v>
      </c>
      <c r="CR695" s="703"/>
      <c r="CS695" s="703" t="n">
        <v>0</v>
      </c>
      <c r="CT695" s="703" t="n">
        <v>0</v>
      </c>
      <c r="CU695" s="703"/>
      <c r="CV695" s="703"/>
      <c r="CW695" s="703"/>
      <c r="CX695" s="703" t="n">
        <v>0</v>
      </c>
      <c r="CY695" s="703" t="n">
        <v>0</v>
      </c>
      <c r="CZ695" s="703" t="n">
        <v>0</v>
      </c>
      <c r="DA695" s="703"/>
      <c r="DB695" s="703"/>
      <c r="DC695" s="703"/>
      <c r="DD695" s="703"/>
      <c r="DE695" s="703" t="n">
        <v>0</v>
      </c>
      <c r="DF695" s="703"/>
      <c r="DG695" s="703" t="n">
        <v>0</v>
      </c>
      <c r="DH695" s="703" t="n">
        <v>0</v>
      </c>
      <c r="DI695" s="703" t="n">
        <v>0</v>
      </c>
      <c r="DJ695" s="703" t="n">
        <v>0</v>
      </c>
      <c r="DK695" s="703" t="n">
        <v>0</v>
      </c>
      <c r="DL695" s="703" t="n">
        <v>0</v>
      </c>
      <c r="DM695" s="703"/>
      <c r="DN695" s="703"/>
      <c r="DO695" s="703"/>
      <c r="DP695" s="703"/>
      <c r="DQ695" s="703"/>
      <c r="DR695" s="703"/>
      <c r="DS695" s="704" t="n">
        <f aca="false">CN695-V695</f>
        <v>0</v>
      </c>
      <c r="DT695" s="719" t="s">
        <v>1828</v>
      </c>
      <c r="DU695" s="48"/>
    </row>
    <row r="696" customFormat="false" ht="15" hidden="false" customHeight="true" outlineLevel="0" collapsed="false">
      <c r="A696" s="705" t="n">
        <f aca="false">A695+1</f>
        <v>687</v>
      </c>
      <c r="B696" s="706" t="s">
        <v>1290</v>
      </c>
      <c r="C696" s="706" t="s">
        <v>579</v>
      </c>
      <c r="D696" s="706" t="s">
        <v>574</v>
      </c>
      <c r="E696" s="243" t="n">
        <f aca="false">COUNTIF($G$10:$G$1856,$G696)</f>
        <v>1</v>
      </c>
      <c r="F696" s="717" t="s">
        <v>2197</v>
      </c>
      <c r="G696" s="717" t="s">
        <v>2197</v>
      </c>
      <c r="H696" s="707" t="s">
        <v>2198</v>
      </c>
      <c r="I696" s="708" t="s">
        <v>1353</v>
      </c>
      <c r="J696" s="707" t="s">
        <v>581</v>
      </c>
      <c r="K696" s="709" t="n">
        <v>0</v>
      </c>
      <c r="L696" s="707" t="s">
        <v>580</v>
      </c>
      <c r="M696" s="708" t="s">
        <v>1354</v>
      </c>
      <c r="N696" s="710" t="s">
        <v>934</v>
      </c>
      <c r="O696" s="512" t="n">
        <v>1</v>
      </c>
      <c r="P696" s="512" t="n">
        <v>1</v>
      </c>
      <c r="Q696" s="711" t="n">
        <v>0.001596042</v>
      </c>
      <c r="R696" s="712"/>
      <c r="S696" s="715" t="n">
        <v>6.18</v>
      </c>
      <c r="T696" s="714" t="n">
        <v>6.18</v>
      </c>
      <c r="U696" s="715"/>
      <c r="V696" s="262" t="n">
        <f aca="false">SUM(W696:CI696)</f>
        <v>0</v>
      </c>
      <c r="W696" s="243" t="n">
        <v>0</v>
      </c>
      <c r="X696" s="243" t="n">
        <v>0</v>
      </c>
      <c r="Y696" s="243" t="n">
        <v>0</v>
      </c>
      <c r="Z696" s="243" t="n">
        <v>0</v>
      </c>
      <c r="AA696" s="243" t="n">
        <v>0</v>
      </c>
      <c r="AB696" s="243" t="n">
        <v>0</v>
      </c>
      <c r="AC696" s="243" t="n">
        <v>0</v>
      </c>
      <c r="AD696" s="243" t="n">
        <v>0</v>
      </c>
      <c r="AE696" s="243" t="n">
        <v>0</v>
      </c>
      <c r="AF696" s="243" t="n">
        <v>0</v>
      </c>
      <c r="AG696" s="243" t="n">
        <v>0</v>
      </c>
      <c r="AH696" s="518" t="n">
        <v>0</v>
      </c>
      <c r="AI696" s="243" t="n">
        <v>0</v>
      </c>
      <c r="AJ696" s="243" t="n">
        <v>0</v>
      </c>
      <c r="AK696" s="518" t="n">
        <v>0</v>
      </c>
      <c r="AL696" s="518" t="n">
        <v>0</v>
      </c>
      <c r="AM696" s="518" t="n">
        <v>0</v>
      </c>
      <c r="AN696" s="518" t="n">
        <v>0</v>
      </c>
      <c r="AO696" s="518" t="n">
        <v>0</v>
      </c>
      <c r="AP696" s="518" t="n">
        <v>0</v>
      </c>
      <c r="AQ696" s="518" t="n">
        <v>0</v>
      </c>
      <c r="AR696" s="518" t="n">
        <v>0</v>
      </c>
      <c r="AS696" s="518" t="n">
        <v>0</v>
      </c>
      <c r="AT696" s="518" t="n">
        <v>0</v>
      </c>
      <c r="AU696" s="518" t="n">
        <v>0</v>
      </c>
      <c r="AV696" s="518" t="n">
        <v>0</v>
      </c>
      <c r="AW696" s="518" t="n">
        <v>0</v>
      </c>
      <c r="AX696" s="518" t="n">
        <v>0</v>
      </c>
      <c r="AY696" s="518" t="n">
        <v>0</v>
      </c>
      <c r="AZ696" s="518" t="n">
        <v>0</v>
      </c>
      <c r="BA696" s="518" t="n">
        <v>0</v>
      </c>
      <c r="BB696" s="518" t="n">
        <v>0</v>
      </c>
      <c r="BC696" s="518" t="n">
        <v>0</v>
      </c>
      <c r="BD696" s="518" t="n">
        <v>0</v>
      </c>
      <c r="BE696" s="518" t="n">
        <v>0</v>
      </c>
      <c r="BF696" s="518" t="n">
        <v>0</v>
      </c>
      <c r="BG696" s="518" t="n">
        <v>0</v>
      </c>
      <c r="BH696" s="518" t="n">
        <v>0</v>
      </c>
      <c r="BI696" s="518" t="n">
        <v>0</v>
      </c>
      <c r="BJ696" s="518"/>
      <c r="BK696" s="518"/>
      <c r="BL696" s="518" t="n">
        <v>0</v>
      </c>
      <c r="BM696" s="518"/>
      <c r="BN696" s="518"/>
      <c r="BO696" s="518"/>
      <c r="BP696" s="518"/>
      <c r="BQ696" s="518"/>
      <c r="BR696" s="518"/>
      <c r="BS696" s="518"/>
      <c r="BT696" s="518"/>
      <c r="BU696" s="518"/>
      <c r="BV696" s="518" t="n">
        <v>0</v>
      </c>
      <c r="BW696" s="518" t="n">
        <v>0</v>
      </c>
      <c r="BX696" s="518" t="n">
        <v>0</v>
      </c>
      <c r="BY696" s="518" t="n">
        <v>0</v>
      </c>
      <c r="BZ696" s="518" t="n">
        <v>0</v>
      </c>
      <c r="CA696" s="518" t="n">
        <v>0</v>
      </c>
      <c r="CB696" s="518" t="n">
        <v>0</v>
      </c>
      <c r="CC696" s="518" t="n">
        <v>0</v>
      </c>
      <c r="CD696" s="518" t="n">
        <v>0</v>
      </c>
      <c r="CE696" s="518" t="n">
        <v>0</v>
      </c>
      <c r="CF696" s="518" t="n">
        <v>0</v>
      </c>
      <c r="CG696" s="518" t="n">
        <v>0</v>
      </c>
      <c r="CH696" s="518"/>
      <c r="CI696" s="716"/>
      <c r="CL696" s="48" t="n">
        <v>0</v>
      </c>
      <c r="CM696" s="48" t="n">
        <f aca="false">CL696-V696</f>
        <v>0</v>
      </c>
      <c r="CN696" s="702" t="n">
        <f aca="false">SUM(CO696:DR696)</f>
        <v>0</v>
      </c>
      <c r="CO696" s="703" t="n">
        <v>0</v>
      </c>
      <c r="CP696" s="703"/>
      <c r="CQ696" s="703" t="n">
        <v>0</v>
      </c>
      <c r="CR696" s="703"/>
      <c r="CS696" s="703" t="n">
        <v>0</v>
      </c>
      <c r="CT696" s="703" t="n">
        <v>0</v>
      </c>
      <c r="CU696" s="703"/>
      <c r="CV696" s="703"/>
      <c r="CW696" s="703"/>
      <c r="CX696" s="703" t="n">
        <v>0</v>
      </c>
      <c r="CY696" s="703" t="n">
        <v>0</v>
      </c>
      <c r="CZ696" s="703" t="n">
        <v>0</v>
      </c>
      <c r="DA696" s="703"/>
      <c r="DB696" s="703"/>
      <c r="DC696" s="703"/>
      <c r="DD696" s="703"/>
      <c r="DE696" s="703" t="n">
        <v>0</v>
      </c>
      <c r="DF696" s="703"/>
      <c r="DG696" s="703" t="n">
        <v>0</v>
      </c>
      <c r="DH696" s="703" t="n">
        <v>0</v>
      </c>
      <c r="DI696" s="703" t="n">
        <v>0</v>
      </c>
      <c r="DJ696" s="703" t="n">
        <v>0</v>
      </c>
      <c r="DK696" s="703" t="n">
        <v>0</v>
      </c>
      <c r="DL696" s="703" t="n">
        <v>0</v>
      </c>
      <c r="DM696" s="703"/>
      <c r="DN696" s="703"/>
      <c r="DO696" s="703"/>
      <c r="DP696" s="703"/>
      <c r="DQ696" s="703"/>
      <c r="DR696" s="703"/>
      <c r="DS696" s="704" t="n">
        <f aca="false">CN696-V696</f>
        <v>0</v>
      </c>
      <c r="DT696" s="719" t="s">
        <v>1828</v>
      </c>
      <c r="DU696" s="48"/>
    </row>
    <row r="697" customFormat="false" ht="15" hidden="false" customHeight="true" outlineLevel="0" collapsed="false">
      <c r="A697" s="705" t="n">
        <f aca="false">A696+1</f>
        <v>688</v>
      </c>
      <c r="B697" s="706" t="s">
        <v>1290</v>
      </c>
      <c r="C697" s="706" t="s">
        <v>579</v>
      </c>
      <c r="D697" s="706" t="s">
        <v>574</v>
      </c>
      <c r="E697" s="243" t="n">
        <f aca="false">COUNTIF($G$10:$G$1856,$G697)</f>
        <v>1</v>
      </c>
      <c r="F697" s="717" t="s">
        <v>2199</v>
      </c>
      <c r="G697" s="717" t="s">
        <v>2199</v>
      </c>
      <c r="H697" s="707" t="s">
        <v>2200</v>
      </c>
      <c r="I697" s="708" t="s">
        <v>1078</v>
      </c>
      <c r="J697" s="707" t="s">
        <v>581</v>
      </c>
      <c r="K697" s="709" t="n">
        <v>0</v>
      </c>
      <c r="L697" s="707" t="s">
        <v>580</v>
      </c>
      <c r="M697" s="708" t="s">
        <v>1079</v>
      </c>
      <c r="N697" s="710" t="s">
        <v>934</v>
      </c>
      <c r="O697" s="512" t="n">
        <v>1</v>
      </c>
      <c r="P697" s="512" t="n">
        <v>1</v>
      </c>
      <c r="Q697" s="711" t="n">
        <v>0.001596042</v>
      </c>
      <c r="R697" s="712"/>
      <c r="S697" s="715" t="n">
        <v>6.18</v>
      </c>
      <c r="T697" s="714" t="n">
        <v>6.18</v>
      </c>
      <c r="U697" s="715"/>
      <c r="V697" s="262" t="n">
        <f aca="false">SUM(W697:CI697)</f>
        <v>0</v>
      </c>
      <c r="W697" s="243" t="n">
        <v>0</v>
      </c>
      <c r="X697" s="243" t="n">
        <v>0</v>
      </c>
      <c r="Y697" s="243" t="n">
        <v>0</v>
      </c>
      <c r="Z697" s="243" t="n">
        <v>0</v>
      </c>
      <c r="AA697" s="243" t="n">
        <v>0</v>
      </c>
      <c r="AB697" s="243" t="n">
        <v>0</v>
      </c>
      <c r="AC697" s="243" t="n">
        <v>0</v>
      </c>
      <c r="AD697" s="243" t="n">
        <v>0</v>
      </c>
      <c r="AE697" s="243" t="n">
        <v>0</v>
      </c>
      <c r="AF697" s="243" t="n">
        <v>0</v>
      </c>
      <c r="AG697" s="243" t="n">
        <v>0</v>
      </c>
      <c r="AH697" s="518" t="n">
        <v>0</v>
      </c>
      <c r="AI697" s="243" t="n">
        <v>0</v>
      </c>
      <c r="AJ697" s="243" t="n">
        <v>0</v>
      </c>
      <c r="AK697" s="518" t="n">
        <v>0</v>
      </c>
      <c r="AL697" s="518" t="n">
        <v>0</v>
      </c>
      <c r="AM697" s="518" t="n">
        <v>0</v>
      </c>
      <c r="AN697" s="518" t="n">
        <v>0</v>
      </c>
      <c r="AO697" s="518" t="n">
        <v>0</v>
      </c>
      <c r="AP697" s="518" t="n">
        <v>0</v>
      </c>
      <c r="AQ697" s="518" t="n">
        <v>0</v>
      </c>
      <c r="AR697" s="518" t="n">
        <v>0</v>
      </c>
      <c r="AS697" s="518" t="n">
        <v>0</v>
      </c>
      <c r="AT697" s="518" t="n">
        <v>0</v>
      </c>
      <c r="AU697" s="518" t="n">
        <v>0</v>
      </c>
      <c r="AV697" s="518" t="n">
        <v>0</v>
      </c>
      <c r="AW697" s="518" t="n">
        <v>0</v>
      </c>
      <c r="AX697" s="518" t="n">
        <v>0</v>
      </c>
      <c r="AY697" s="518" t="n">
        <v>0</v>
      </c>
      <c r="AZ697" s="518" t="n">
        <v>0</v>
      </c>
      <c r="BA697" s="518" t="n">
        <v>0</v>
      </c>
      <c r="BB697" s="518" t="n">
        <v>0</v>
      </c>
      <c r="BC697" s="518" t="n">
        <v>0</v>
      </c>
      <c r="BD697" s="518" t="n">
        <v>0</v>
      </c>
      <c r="BE697" s="518" t="n">
        <v>0</v>
      </c>
      <c r="BF697" s="518" t="n">
        <v>0</v>
      </c>
      <c r="BG697" s="518" t="n">
        <v>0</v>
      </c>
      <c r="BH697" s="518" t="n">
        <v>0</v>
      </c>
      <c r="BI697" s="518" t="n">
        <v>0</v>
      </c>
      <c r="BJ697" s="518"/>
      <c r="BK697" s="518"/>
      <c r="BL697" s="518" t="n">
        <v>0</v>
      </c>
      <c r="BM697" s="518"/>
      <c r="BN697" s="518"/>
      <c r="BO697" s="518"/>
      <c r="BP697" s="518"/>
      <c r="BQ697" s="518"/>
      <c r="BR697" s="518"/>
      <c r="BS697" s="518"/>
      <c r="BT697" s="518"/>
      <c r="BU697" s="518"/>
      <c r="BV697" s="518" t="n">
        <v>0</v>
      </c>
      <c r="BW697" s="518" t="n">
        <v>0</v>
      </c>
      <c r="BX697" s="518" t="n">
        <v>0</v>
      </c>
      <c r="BY697" s="518" t="n">
        <v>0</v>
      </c>
      <c r="BZ697" s="518" t="n">
        <v>0</v>
      </c>
      <c r="CA697" s="518" t="n">
        <v>0</v>
      </c>
      <c r="CB697" s="518" t="n">
        <v>0</v>
      </c>
      <c r="CC697" s="518" t="n">
        <v>0</v>
      </c>
      <c r="CD697" s="518" t="n">
        <v>0</v>
      </c>
      <c r="CE697" s="518" t="n">
        <v>0</v>
      </c>
      <c r="CF697" s="518" t="n">
        <v>0</v>
      </c>
      <c r="CG697" s="518" t="n">
        <v>0</v>
      </c>
      <c r="CH697" s="518"/>
      <c r="CI697" s="716"/>
      <c r="CL697" s="48" t="n">
        <v>0</v>
      </c>
      <c r="CM697" s="48" t="n">
        <f aca="false">CL697-V697</f>
        <v>0</v>
      </c>
      <c r="CN697" s="702" t="n">
        <f aca="false">SUM(CO697:DR697)</f>
        <v>0</v>
      </c>
      <c r="CO697" s="703" t="n">
        <v>0</v>
      </c>
      <c r="CP697" s="703"/>
      <c r="CQ697" s="703" t="n">
        <v>0</v>
      </c>
      <c r="CR697" s="703"/>
      <c r="CS697" s="703" t="n">
        <v>0</v>
      </c>
      <c r="CT697" s="703" t="n">
        <v>0</v>
      </c>
      <c r="CU697" s="703"/>
      <c r="CV697" s="703"/>
      <c r="CW697" s="703"/>
      <c r="CX697" s="703" t="n">
        <v>0</v>
      </c>
      <c r="CY697" s="703" t="n">
        <v>0</v>
      </c>
      <c r="CZ697" s="703" t="n">
        <v>0</v>
      </c>
      <c r="DA697" s="703"/>
      <c r="DB697" s="703"/>
      <c r="DC697" s="703"/>
      <c r="DD697" s="703"/>
      <c r="DE697" s="703" t="n">
        <v>0</v>
      </c>
      <c r="DF697" s="703"/>
      <c r="DG697" s="703" t="n">
        <v>0</v>
      </c>
      <c r="DH697" s="703" t="n">
        <v>0</v>
      </c>
      <c r="DI697" s="703" t="n">
        <v>0</v>
      </c>
      <c r="DJ697" s="703" t="n">
        <v>0</v>
      </c>
      <c r="DK697" s="703" t="n">
        <v>0</v>
      </c>
      <c r="DL697" s="703" t="n">
        <v>0</v>
      </c>
      <c r="DM697" s="703"/>
      <c r="DN697" s="703"/>
      <c r="DO697" s="703"/>
      <c r="DP697" s="703"/>
      <c r="DQ697" s="703"/>
      <c r="DR697" s="703"/>
      <c r="DS697" s="704" t="n">
        <f aca="false">CN697-V697</f>
        <v>0</v>
      </c>
      <c r="DT697" s="719" t="s">
        <v>1828</v>
      </c>
      <c r="DU697" s="48"/>
    </row>
    <row r="698" customFormat="false" ht="15" hidden="false" customHeight="true" outlineLevel="0" collapsed="false">
      <c r="A698" s="705" t="n">
        <f aca="false">A697+1</f>
        <v>689</v>
      </c>
      <c r="B698" s="706" t="s">
        <v>1290</v>
      </c>
      <c r="C698" s="706" t="s">
        <v>579</v>
      </c>
      <c r="D698" s="706" t="s">
        <v>574</v>
      </c>
      <c r="E698" s="243" t="n">
        <f aca="false">COUNTIF($G$10:$G$1856,$G698)</f>
        <v>1</v>
      </c>
      <c r="F698" s="717" t="s">
        <v>2201</v>
      </c>
      <c r="G698" s="717" t="s">
        <v>2201</v>
      </c>
      <c r="H698" s="707" t="s">
        <v>2202</v>
      </c>
      <c r="I698" s="708" t="s">
        <v>1082</v>
      </c>
      <c r="J698" s="707" t="s">
        <v>581</v>
      </c>
      <c r="K698" s="709" t="n">
        <v>0</v>
      </c>
      <c r="L698" s="707" t="s">
        <v>580</v>
      </c>
      <c r="M698" s="708" t="s">
        <v>1083</v>
      </c>
      <c r="N698" s="710" t="s">
        <v>934</v>
      </c>
      <c r="O698" s="512" t="n">
        <v>1</v>
      </c>
      <c r="P698" s="512" t="n">
        <v>1</v>
      </c>
      <c r="Q698" s="711" t="n">
        <v>0.00063</v>
      </c>
      <c r="R698" s="712"/>
      <c r="S698" s="715" t="n">
        <v>2.44</v>
      </c>
      <c r="T698" s="714" t="n">
        <v>2.44</v>
      </c>
      <c r="U698" s="715"/>
      <c r="V698" s="262" t="n">
        <f aca="false">SUM(W698:CI698)</f>
        <v>0</v>
      </c>
      <c r="W698" s="243" t="n">
        <v>0</v>
      </c>
      <c r="X698" s="243" t="n">
        <v>0</v>
      </c>
      <c r="Y698" s="243" t="n">
        <v>0</v>
      </c>
      <c r="Z698" s="243" t="n">
        <v>0</v>
      </c>
      <c r="AA698" s="243" t="n">
        <v>0</v>
      </c>
      <c r="AB698" s="243" t="n">
        <v>0</v>
      </c>
      <c r="AC698" s="243" t="n">
        <v>0</v>
      </c>
      <c r="AD698" s="243" t="n">
        <v>0</v>
      </c>
      <c r="AE698" s="243" t="n">
        <v>0</v>
      </c>
      <c r="AF698" s="243" t="n">
        <v>0</v>
      </c>
      <c r="AG698" s="243" t="n">
        <v>0</v>
      </c>
      <c r="AH698" s="518" t="n">
        <v>0</v>
      </c>
      <c r="AI698" s="243" t="n">
        <v>0</v>
      </c>
      <c r="AJ698" s="243" t="n">
        <v>0</v>
      </c>
      <c r="AK698" s="518" t="n">
        <v>0</v>
      </c>
      <c r="AL698" s="518" t="n">
        <v>0</v>
      </c>
      <c r="AM698" s="518" t="n">
        <v>0</v>
      </c>
      <c r="AN698" s="518" t="n">
        <v>0</v>
      </c>
      <c r="AO698" s="518" t="n">
        <v>0</v>
      </c>
      <c r="AP698" s="518" t="n">
        <v>0</v>
      </c>
      <c r="AQ698" s="518" t="n">
        <v>0</v>
      </c>
      <c r="AR698" s="518" t="n">
        <v>0</v>
      </c>
      <c r="AS698" s="518" t="n">
        <v>0</v>
      </c>
      <c r="AT698" s="518" t="n">
        <v>0</v>
      </c>
      <c r="AU698" s="518" t="n">
        <v>0</v>
      </c>
      <c r="AV698" s="518" t="n">
        <v>0</v>
      </c>
      <c r="AW698" s="518" t="n">
        <v>0</v>
      </c>
      <c r="AX698" s="518" t="n">
        <v>0</v>
      </c>
      <c r="AY698" s="518" t="n">
        <v>0</v>
      </c>
      <c r="AZ698" s="518" t="n">
        <v>0</v>
      </c>
      <c r="BA698" s="518" t="n">
        <v>0</v>
      </c>
      <c r="BB698" s="518" t="n">
        <v>0</v>
      </c>
      <c r="BC698" s="518" t="n">
        <v>0</v>
      </c>
      <c r="BD698" s="518" t="n">
        <v>0</v>
      </c>
      <c r="BE698" s="518" t="n">
        <v>0</v>
      </c>
      <c r="BF698" s="518" t="n">
        <v>0</v>
      </c>
      <c r="BG698" s="518" t="n">
        <v>0</v>
      </c>
      <c r="BH698" s="518" t="n">
        <v>0</v>
      </c>
      <c r="BI698" s="518" t="n">
        <v>0</v>
      </c>
      <c r="BJ698" s="518"/>
      <c r="BK698" s="518"/>
      <c r="BL698" s="518" t="n">
        <v>0</v>
      </c>
      <c r="BM698" s="518"/>
      <c r="BN698" s="518"/>
      <c r="BO698" s="518"/>
      <c r="BP698" s="518"/>
      <c r="BQ698" s="518"/>
      <c r="BR698" s="518"/>
      <c r="BS698" s="518"/>
      <c r="BT698" s="518"/>
      <c r="BU698" s="518"/>
      <c r="BV698" s="518" t="n">
        <v>0</v>
      </c>
      <c r="BW698" s="518" t="n">
        <v>0</v>
      </c>
      <c r="BX698" s="518" t="n">
        <v>0</v>
      </c>
      <c r="BY698" s="518" t="n">
        <v>0</v>
      </c>
      <c r="BZ698" s="518" t="n">
        <v>0</v>
      </c>
      <c r="CA698" s="518" t="n">
        <v>0</v>
      </c>
      <c r="CB698" s="518" t="n">
        <v>0</v>
      </c>
      <c r="CC698" s="518" t="n">
        <v>0</v>
      </c>
      <c r="CD698" s="518" t="n">
        <v>0</v>
      </c>
      <c r="CE698" s="518" t="n">
        <v>0</v>
      </c>
      <c r="CF698" s="518" t="n">
        <v>0</v>
      </c>
      <c r="CG698" s="518" t="n">
        <v>0</v>
      </c>
      <c r="CH698" s="518"/>
      <c r="CI698" s="716"/>
      <c r="CL698" s="48" t="n">
        <v>0</v>
      </c>
      <c r="CM698" s="48" t="n">
        <f aca="false">CL698-V698</f>
        <v>0</v>
      </c>
      <c r="CN698" s="702" t="n">
        <f aca="false">SUM(CO698:DR698)</f>
        <v>0</v>
      </c>
      <c r="CO698" s="703" t="n">
        <v>0</v>
      </c>
      <c r="CP698" s="703"/>
      <c r="CQ698" s="703" t="n">
        <v>0</v>
      </c>
      <c r="CR698" s="703"/>
      <c r="CS698" s="703" t="n">
        <v>0</v>
      </c>
      <c r="CT698" s="703" t="n">
        <v>0</v>
      </c>
      <c r="CU698" s="703"/>
      <c r="CV698" s="703"/>
      <c r="CW698" s="703"/>
      <c r="CX698" s="703" t="n">
        <v>0</v>
      </c>
      <c r="CY698" s="703" t="n">
        <v>0</v>
      </c>
      <c r="CZ698" s="703" t="n">
        <v>0</v>
      </c>
      <c r="DA698" s="703"/>
      <c r="DB698" s="703"/>
      <c r="DC698" s="703"/>
      <c r="DD698" s="703"/>
      <c r="DE698" s="703" t="n">
        <v>0</v>
      </c>
      <c r="DF698" s="703"/>
      <c r="DG698" s="703" t="n">
        <v>0</v>
      </c>
      <c r="DH698" s="703" t="n">
        <v>0</v>
      </c>
      <c r="DI698" s="703" t="n">
        <v>0</v>
      </c>
      <c r="DJ698" s="703" t="n">
        <v>0</v>
      </c>
      <c r="DK698" s="703" t="n">
        <v>0</v>
      </c>
      <c r="DL698" s="703" t="n">
        <v>0</v>
      </c>
      <c r="DM698" s="703"/>
      <c r="DN698" s="703"/>
      <c r="DO698" s="703"/>
      <c r="DP698" s="703"/>
      <c r="DQ698" s="703"/>
      <c r="DR698" s="703"/>
      <c r="DS698" s="704" t="n">
        <f aca="false">CN698-V698</f>
        <v>0</v>
      </c>
      <c r="DT698" s="719" t="s">
        <v>1828</v>
      </c>
      <c r="DU698" s="48"/>
    </row>
    <row r="699" customFormat="false" ht="15" hidden="false" customHeight="true" outlineLevel="0" collapsed="false">
      <c r="A699" s="705" t="n">
        <f aca="false">A698+1</f>
        <v>690</v>
      </c>
      <c r="B699" s="706" t="s">
        <v>1290</v>
      </c>
      <c r="C699" s="706" t="s">
        <v>579</v>
      </c>
      <c r="D699" s="706" t="s">
        <v>574</v>
      </c>
      <c r="E699" s="243" t="n">
        <f aca="false">COUNTIF($G$10:$G$1856,$G699)</f>
        <v>1</v>
      </c>
      <c r="F699" s="717" t="s">
        <v>2203</v>
      </c>
      <c r="G699" s="717" t="s">
        <v>2203</v>
      </c>
      <c r="H699" s="707" t="s">
        <v>2204</v>
      </c>
      <c r="I699" s="708" t="s">
        <v>1086</v>
      </c>
      <c r="J699" s="707" t="s">
        <v>581</v>
      </c>
      <c r="K699" s="709" t="n">
        <v>0</v>
      </c>
      <c r="L699" s="707" t="s">
        <v>580</v>
      </c>
      <c r="M699" s="708" t="s">
        <v>1087</v>
      </c>
      <c r="N699" s="710" t="s">
        <v>934</v>
      </c>
      <c r="O699" s="512" t="n">
        <v>1</v>
      </c>
      <c r="P699" s="512" t="n">
        <v>1</v>
      </c>
      <c r="Q699" s="711" t="n">
        <v>0.00063</v>
      </c>
      <c r="R699" s="712"/>
      <c r="S699" s="715" t="n">
        <v>2.44</v>
      </c>
      <c r="T699" s="714" t="n">
        <v>2.44</v>
      </c>
      <c r="U699" s="715"/>
      <c r="V699" s="262" t="n">
        <f aca="false">SUM(W699:CI699)</f>
        <v>0</v>
      </c>
      <c r="W699" s="243" t="n">
        <v>0</v>
      </c>
      <c r="X699" s="243" t="n">
        <v>0</v>
      </c>
      <c r="Y699" s="243" t="n">
        <v>0</v>
      </c>
      <c r="Z699" s="243" t="n">
        <v>0</v>
      </c>
      <c r="AA699" s="243" t="n">
        <v>0</v>
      </c>
      <c r="AB699" s="243" t="n">
        <v>0</v>
      </c>
      <c r="AC699" s="243" t="n">
        <v>0</v>
      </c>
      <c r="AD699" s="243" t="n">
        <v>0</v>
      </c>
      <c r="AE699" s="243" t="n">
        <v>0</v>
      </c>
      <c r="AF699" s="243" t="n">
        <v>0</v>
      </c>
      <c r="AG699" s="243" t="n">
        <v>0</v>
      </c>
      <c r="AH699" s="518" t="n">
        <v>0</v>
      </c>
      <c r="AI699" s="243" t="n">
        <v>0</v>
      </c>
      <c r="AJ699" s="243" t="n">
        <v>0</v>
      </c>
      <c r="AK699" s="518" t="n">
        <v>0</v>
      </c>
      <c r="AL699" s="518" t="n">
        <v>0</v>
      </c>
      <c r="AM699" s="518" t="n">
        <v>0</v>
      </c>
      <c r="AN699" s="518" t="n">
        <v>0</v>
      </c>
      <c r="AO699" s="518" t="n">
        <v>0</v>
      </c>
      <c r="AP699" s="518" t="n">
        <v>0</v>
      </c>
      <c r="AQ699" s="518" t="n">
        <v>0</v>
      </c>
      <c r="AR699" s="518" t="n">
        <v>0</v>
      </c>
      <c r="AS699" s="518" t="n">
        <v>0</v>
      </c>
      <c r="AT699" s="518" t="n">
        <v>0</v>
      </c>
      <c r="AU699" s="518" t="n">
        <v>0</v>
      </c>
      <c r="AV699" s="518" t="n">
        <v>0</v>
      </c>
      <c r="AW699" s="518" t="n">
        <v>0</v>
      </c>
      <c r="AX699" s="518" t="n">
        <v>0</v>
      </c>
      <c r="AY699" s="518" t="n">
        <v>0</v>
      </c>
      <c r="AZ699" s="518" t="n">
        <v>0</v>
      </c>
      <c r="BA699" s="518" t="n">
        <v>0</v>
      </c>
      <c r="BB699" s="518" t="n">
        <v>0</v>
      </c>
      <c r="BC699" s="518" t="n">
        <v>0</v>
      </c>
      <c r="BD699" s="518" t="n">
        <v>0</v>
      </c>
      <c r="BE699" s="518" t="n">
        <v>0</v>
      </c>
      <c r="BF699" s="518" t="n">
        <v>0</v>
      </c>
      <c r="BG699" s="518" t="n">
        <v>0</v>
      </c>
      <c r="BH699" s="518" t="n">
        <v>0</v>
      </c>
      <c r="BI699" s="518" t="n">
        <v>0</v>
      </c>
      <c r="BJ699" s="518"/>
      <c r="BK699" s="518"/>
      <c r="BL699" s="518" t="n">
        <v>0</v>
      </c>
      <c r="BM699" s="518"/>
      <c r="BN699" s="518"/>
      <c r="BO699" s="518"/>
      <c r="BP699" s="518"/>
      <c r="BQ699" s="518"/>
      <c r="BR699" s="518"/>
      <c r="BS699" s="518"/>
      <c r="BT699" s="518"/>
      <c r="BU699" s="518"/>
      <c r="BV699" s="518" t="n">
        <v>0</v>
      </c>
      <c r="BW699" s="518" t="n">
        <v>0</v>
      </c>
      <c r="BX699" s="518" t="n">
        <v>0</v>
      </c>
      <c r="BY699" s="518" t="n">
        <v>0</v>
      </c>
      <c r="BZ699" s="518" t="n">
        <v>0</v>
      </c>
      <c r="CA699" s="518" t="n">
        <v>0</v>
      </c>
      <c r="CB699" s="518" t="n">
        <v>0</v>
      </c>
      <c r="CC699" s="518" t="n">
        <v>0</v>
      </c>
      <c r="CD699" s="518" t="n">
        <v>0</v>
      </c>
      <c r="CE699" s="518" t="n">
        <v>0</v>
      </c>
      <c r="CF699" s="518" t="n">
        <v>0</v>
      </c>
      <c r="CG699" s="518" t="n">
        <v>0</v>
      </c>
      <c r="CH699" s="518"/>
      <c r="CI699" s="716"/>
      <c r="CL699" s="48" t="n">
        <v>0</v>
      </c>
      <c r="CM699" s="48" t="n">
        <f aca="false">CL699-V699</f>
        <v>0</v>
      </c>
      <c r="CN699" s="702" t="n">
        <f aca="false">SUM(CO699:DR699)</f>
        <v>0</v>
      </c>
      <c r="CO699" s="703" t="n">
        <v>0</v>
      </c>
      <c r="CP699" s="703"/>
      <c r="CQ699" s="703" t="n">
        <v>0</v>
      </c>
      <c r="CR699" s="703"/>
      <c r="CS699" s="703" t="n">
        <v>0</v>
      </c>
      <c r="CT699" s="703" t="n">
        <v>0</v>
      </c>
      <c r="CU699" s="703"/>
      <c r="CV699" s="703"/>
      <c r="CW699" s="703"/>
      <c r="CX699" s="703" t="n">
        <v>0</v>
      </c>
      <c r="CY699" s="703" t="n">
        <v>0</v>
      </c>
      <c r="CZ699" s="703" t="n">
        <v>0</v>
      </c>
      <c r="DA699" s="703"/>
      <c r="DB699" s="703"/>
      <c r="DC699" s="703"/>
      <c r="DD699" s="703"/>
      <c r="DE699" s="703" t="n">
        <v>0</v>
      </c>
      <c r="DF699" s="703"/>
      <c r="DG699" s="703" t="n">
        <v>0</v>
      </c>
      <c r="DH699" s="703" t="n">
        <v>0</v>
      </c>
      <c r="DI699" s="703" t="n">
        <v>0</v>
      </c>
      <c r="DJ699" s="703" t="n">
        <v>0</v>
      </c>
      <c r="DK699" s="703" t="n">
        <v>0</v>
      </c>
      <c r="DL699" s="703" t="n">
        <v>0</v>
      </c>
      <c r="DM699" s="703"/>
      <c r="DN699" s="703"/>
      <c r="DO699" s="703"/>
      <c r="DP699" s="703"/>
      <c r="DQ699" s="703"/>
      <c r="DR699" s="703"/>
      <c r="DS699" s="704" t="n">
        <f aca="false">CN699-V699</f>
        <v>0</v>
      </c>
      <c r="DT699" s="719" t="s">
        <v>1828</v>
      </c>
      <c r="DU699" s="48"/>
    </row>
    <row r="700" customFormat="false" ht="15" hidden="false" customHeight="true" outlineLevel="0" collapsed="false">
      <c r="A700" s="705" t="n">
        <f aca="false">A699+1</f>
        <v>691</v>
      </c>
      <c r="B700" s="706" t="s">
        <v>1290</v>
      </c>
      <c r="C700" s="706" t="s">
        <v>579</v>
      </c>
      <c r="D700" s="706" t="s">
        <v>574</v>
      </c>
      <c r="E700" s="243" t="n">
        <f aca="false">COUNTIF($G$10:$G$1856,$G700)</f>
        <v>1</v>
      </c>
      <c r="F700" s="717" t="s">
        <v>2205</v>
      </c>
      <c r="G700" s="717" t="s">
        <v>2205</v>
      </c>
      <c r="H700" s="707" t="s">
        <v>2206</v>
      </c>
      <c r="I700" s="708" t="s">
        <v>1090</v>
      </c>
      <c r="J700" s="707" t="s">
        <v>581</v>
      </c>
      <c r="K700" s="709" t="n">
        <v>0</v>
      </c>
      <c r="L700" s="707" t="s">
        <v>580</v>
      </c>
      <c r="M700" s="708" t="s">
        <v>1091</v>
      </c>
      <c r="N700" s="710" t="s">
        <v>934</v>
      </c>
      <c r="O700" s="512" t="n">
        <v>1</v>
      </c>
      <c r="P700" s="512" t="n">
        <v>1</v>
      </c>
      <c r="Q700" s="711" t="n">
        <v>0.0007686</v>
      </c>
      <c r="R700" s="712"/>
      <c r="S700" s="715" t="n">
        <v>2.98</v>
      </c>
      <c r="T700" s="714" t="n">
        <v>2.98</v>
      </c>
      <c r="U700" s="715"/>
      <c r="V700" s="262" t="n">
        <f aca="false">SUM(W700:CI700)</f>
        <v>1</v>
      </c>
      <c r="W700" s="243" t="n">
        <v>0</v>
      </c>
      <c r="X700" s="243" t="n">
        <v>0</v>
      </c>
      <c r="Y700" s="243" t="n">
        <v>0</v>
      </c>
      <c r="Z700" s="243" t="n">
        <v>0</v>
      </c>
      <c r="AA700" s="243" t="n">
        <v>0</v>
      </c>
      <c r="AB700" s="243" t="n">
        <v>0</v>
      </c>
      <c r="AC700" s="243" t="n">
        <v>0</v>
      </c>
      <c r="AD700" s="243" t="n">
        <v>0</v>
      </c>
      <c r="AE700" s="243" t="n">
        <v>0</v>
      </c>
      <c r="AF700" s="243" t="n">
        <v>0</v>
      </c>
      <c r="AG700" s="243" t="n">
        <v>1</v>
      </c>
      <c r="AH700" s="518" t="n">
        <v>0</v>
      </c>
      <c r="AI700" s="243" t="n">
        <v>0</v>
      </c>
      <c r="AJ700" s="243" t="n">
        <v>0</v>
      </c>
      <c r="AK700" s="518" t="n">
        <v>0</v>
      </c>
      <c r="AL700" s="518" t="n">
        <v>0</v>
      </c>
      <c r="AM700" s="518" t="n">
        <v>0</v>
      </c>
      <c r="AN700" s="518" t="n">
        <v>0</v>
      </c>
      <c r="AO700" s="518" t="n">
        <v>0</v>
      </c>
      <c r="AP700" s="518" t="n">
        <v>0</v>
      </c>
      <c r="AQ700" s="518" t="n">
        <v>0</v>
      </c>
      <c r="AR700" s="518" t="n">
        <v>0</v>
      </c>
      <c r="AS700" s="518" t="n">
        <v>0</v>
      </c>
      <c r="AT700" s="518" t="n">
        <v>0</v>
      </c>
      <c r="AU700" s="518" t="n">
        <v>0</v>
      </c>
      <c r="AV700" s="518" t="n">
        <v>0</v>
      </c>
      <c r="AW700" s="518" t="n">
        <v>0</v>
      </c>
      <c r="AX700" s="518" t="n">
        <v>0</v>
      </c>
      <c r="AY700" s="518" t="n">
        <v>0</v>
      </c>
      <c r="AZ700" s="518" t="n">
        <v>0</v>
      </c>
      <c r="BA700" s="518" t="n">
        <v>0</v>
      </c>
      <c r="BB700" s="518" t="n">
        <v>0</v>
      </c>
      <c r="BC700" s="518" t="n">
        <v>0</v>
      </c>
      <c r="BD700" s="518" t="n">
        <v>0</v>
      </c>
      <c r="BE700" s="518" t="n">
        <v>0</v>
      </c>
      <c r="BF700" s="518" t="n">
        <v>0</v>
      </c>
      <c r="BG700" s="518" t="n">
        <v>0</v>
      </c>
      <c r="BH700" s="518" t="n">
        <v>0</v>
      </c>
      <c r="BI700" s="518" t="n">
        <v>0</v>
      </c>
      <c r="BJ700" s="518"/>
      <c r="BK700" s="518"/>
      <c r="BL700" s="518" t="n">
        <v>0</v>
      </c>
      <c r="BM700" s="518"/>
      <c r="BN700" s="518"/>
      <c r="BO700" s="518"/>
      <c r="BP700" s="518"/>
      <c r="BQ700" s="518"/>
      <c r="BR700" s="518"/>
      <c r="BS700" s="518"/>
      <c r="BT700" s="518"/>
      <c r="BU700" s="518"/>
      <c r="BV700" s="518" t="n">
        <v>0</v>
      </c>
      <c r="BW700" s="518" t="n">
        <v>0</v>
      </c>
      <c r="BX700" s="518" t="n">
        <v>0</v>
      </c>
      <c r="BY700" s="518" t="n">
        <v>0</v>
      </c>
      <c r="BZ700" s="518" t="n">
        <v>0</v>
      </c>
      <c r="CA700" s="518" t="n">
        <v>0</v>
      </c>
      <c r="CB700" s="518" t="n">
        <v>0</v>
      </c>
      <c r="CC700" s="518" t="n">
        <v>0</v>
      </c>
      <c r="CD700" s="518" t="n">
        <v>0</v>
      </c>
      <c r="CE700" s="518" t="n">
        <v>0</v>
      </c>
      <c r="CF700" s="518" t="n">
        <v>0</v>
      </c>
      <c r="CG700" s="518" t="n">
        <v>0</v>
      </c>
      <c r="CH700" s="518"/>
      <c r="CI700" s="716"/>
      <c r="CL700" s="48" t="n">
        <v>1</v>
      </c>
      <c r="CM700" s="48" t="n">
        <f aca="false">CL700-V700</f>
        <v>0</v>
      </c>
      <c r="CN700" s="702" t="n">
        <f aca="false">SUM(CO700:DR700)</f>
        <v>1</v>
      </c>
      <c r="CO700" s="703" t="n">
        <v>0</v>
      </c>
      <c r="CP700" s="703"/>
      <c r="CQ700" s="703" t="n">
        <v>0</v>
      </c>
      <c r="CR700" s="703"/>
      <c r="CS700" s="703" t="n">
        <v>0</v>
      </c>
      <c r="CT700" s="703" t="n">
        <v>0</v>
      </c>
      <c r="CU700" s="703"/>
      <c r="CV700" s="703"/>
      <c r="CW700" s="703"/>
      <c r="CX700" s="703" t="n">
        <v>0</v>
      </c>
      <c r="CY700" s="703" t="n">
        <v>0</v>
      </c>
      <c r="CZ700" s="703" t="n">
        <v>1</v>
      </c>
      <c r="DA700" s="703"/>
      <c r="DB700" s="703"/>
      <c r="DC700" s="703"/>
      <c r="DD700" s="703"/>
      <c r="DE700" s="703" t="n">
        <v>0</v>
      </c>
      <c r="DF700" s="703"/>
      <c r="DG700" s="703" t="n">
        <v>0</v>
      </c>
      <c r="DH700" s="703" t="n">
        <v>0</v>
      </c>
      <c r="DI700" s="703" t="n">
        <v>0</v>
      </c>
      <c r="DJ700" s="703" t="n">
        <v>0</v>
      </c>
      <c r="DK700" s="703" t="n">
        <v>0</v>
      </c>
      <c r="DL700" s="703" t="n">
        <v>0</v>
      </c>
      <c r="DM700" s="703"/>
      <c r="DN700" s="703"/>
      <c r="DO700" s="703"/>
      <c r="DP700" s="703"/>
      <c r="DQ700" s="703"/>
      <c r="DR700" s="703"/>
      <c r="DS700" s="704" t="n">
        <f aca="false">CN700-V700</f>
        <v>0</v>
      </c>
      <c r="DT700" s="719" t="s">
        <v>1828</v>
      </c>
      <c r="DU700" s="48"/>
    </row>
    <row r="701" customFormat="false" ht="15" hidden="false" customHeight="true" outlineLevel="0" collapsed="false">
      <c r="A701" s="705" t="n">
        <f aca="false">A700+1</f>
        <v>692</v>
      </c>
      <c r="B701" s="706" t="s">
        <v>1290</v>
      </c>
      <c r="C701" s="706" t="s">
        <v>579</v>
      </c>
      <c r="D701" s="706" t="s">
        <v>574</v>
      </c>
      <c r="E701" s="243" t="n">
        <f aca="false">COUNTIF($G$10:$G$1856,$G701)</f>
        <v>1</v>
      </c>
      <c r="F701" s="717" t="s">
        <v>2207</v>
      </c>
      <c r="G701" s="717" t="s">
        <v>2207</v>
      </c>
      <c r="H701" s="707" t="s">
        <v>2208</v>
      </c>
      <c r="I701" s="708" t="s">
        <v>1094</v>
      </c>
      <c r="J701" s="707" t="s">
        <v>581</v>
      </c>
      <c r="K701" s="709" t="n">
        <v>0</v>
      </c>
      <c r="L701" s="707" t="s">
        <v>580</v>
      </c>
      <c r="M701" s="708" t="s">
        <v>1095</v>
      </c>
      <c r="N701" s="710" t="s">
        <v>934</v>
      </c>
      <c r="O701" s="512" t="n">
        <v>1</v>
      </c>
      <c r="P701" s="512" t="n">
        <v>1</v>
      </c>
      <c r="Q701" s="711" t="n">
        <v>0.000454365</v>
      </c>
      <c r="R701" s="712"/>
      <c r="S701" s="715" t="n">
        <v>1.76</v>
      </c>
      <c r="T701" s="714" t="n">
        <v>1.76</v>
      </c>
      <c r="U701" s="715"/>
      <c r="V701" s="262" t="n">
        <f aca="false">SUM(W701:CI701)</f>
        <v>0</v>
      </c>
      <c r="W701" s="243" t="n">
        <v>0</v>
      </c>
      <c r="X701" s="243" t="n">
        <v>0</v>
      </c>
      <c r="Y701" s="243" t="n">
        <v>0</v>
      </c>
      <c r="Z701" s="243" t="n">
        <v>0</v>
      </c>
      <c r="AA701" s="243" t="n">
        <v>0</v>
      </c>
      <c r="AB701" s="243" t="n">
        <v>0</v>
      </c>
      <c r="AC701" s="243" t="n">
        <v>0</v>
      </c>
      <c r="AD701" s="243" t="n">
        <v>0</v>
      </c>
      <c r="AE701" s="243" t="n">
        <v>0</v>
      </c>
      <c r="AF701" s="243" t="n">
        <v>0</v>
      </c>
      <c r="AG701" s="243" t="n">
        <v>0</v>
      </c>
      <c r="AH701" s="518" t="n">
        <v>0</v>
      </c>
      <c r="AI701" s="243" t="n">
        <v>0</v>
      </c>
      <c r="AJ701" s="243" t="n">
        <v>0</v>
      </c>
      <c r="AK701" s="518" t="n">
        <v>0</v>
      </c>
      <c r="AL701" s="518" t="n">
        <v>0</v>
      </c>
      <c r="AM701" s="518" t="n">
        <v>0</v>
      </c>
      <c r="AN701" s="518" t="n">
        <v>0</v>
      </c>
      <c r="AO701" s="518" t="n">
        <v>0</v>
      </c>
      <c r="AP701" s="518" t="n">
        <v>0</v>
      </c>
      <c r="AQ701" s="518" t="n">
        <v>0</v>
      </c>
      <c r="AR701" s="518" t="n">
        <v>0</v>
      </c>
      <c r="AS701" s="518" t="n">
        <v>0</v>
      </c>
      <c r="AT701" s="518" t="n">
        <v>0</v>
      </c>
      <c r="AU701" s="518" t="n">
        <v>0</v>
      </c>
      <c r="AV701" s="518" t="n">
        <v>0</v>
      </c>
      <c r="AW701" s="518" t="n">
        <v>0</v>
      </c>
      <c r="AX701" s="518" t="n">
        <v>0</v>
      </c>
      <c r="AY701" s="518" t="n">
        <v>0</v>
      </c>
      <c r="AZ701" s="518" t="n">
        <v>0</v>
      </c>
      <c r="BA701" s="518" t="n">
        <v>0</v>
      </c>
      <c r="BB701" s="518" t="n">
        <v>0</v>
      </c>
      <c r="BC701" s="518" t="n">
        <v>0</v>
      </c>
      <c r="BD701" s="518" t="n">
        <v>0</v>
      </c>
      <c r="BE701" s="518" t="n">
        <v>0</v>
      </c>
      <c r="BF701" s="518" t="n">
        <v>0</v>
      </c>
      <c r="BG701" s="518" t="n">
        <v>0</v>
      </c>
      <c r="BH701" s="518" t="n">
        <v>0</v>
      </c>
      <c r="BI701" s="518" t="n">
        <v>0</v>
      </c>
      <c r="BJ701" s="518"/>
      <c r="BK701" s="518"/>
      <c r="BL701" s="518" t="n">
        <v>0</v>
      </c>
      <c r="BM701" s="518"/>
      <c r="BN701" s="518"/>
      <c r="BO701" s="518"/>
      <c r="BP701" s="518"/>
      <c r="BQ701" s="518"/>
      <c r="BR701" s="518"/>
      <c r="BS701" s="518"/>
      <c r="BT701" s="518"/>
      <c r="BU701" s="518"/>
      <c r="BV701" s="518" t="n">
        <v>0</v>
      </c>
      <c r="BW701" s="518" t="n">
        <v>0</v>
      </c>
      <c r="BX701" s="518" t="n">
        <v>0</v>
      </c>
      <c r="BY701" s="518" t="n">
        <v>0</v>
      </c>
      <c r="BZ701" s="518" t="n">
        <v>0</v>
      </c>
      <c r="CA701" s="518" t="n">
        <v>0</v>
      </c>
      <c r="CB701" s="518" t="n">
        <v>0</v>
      </c>
      <c r="CC701" s="518" t="n">
        <v>0</v>
      </c>
      <c r="CD701" s="518" t="n">
        <v>0</v>
      </c>
      <c r="CE701" s="518" t="n">
        <v>0</v>
      </c>
      <c r="CF701" s="518" t="n">
        <v>0</v>
      </c>
      <c r="CG701" s="518" t="n">
        <v>0</v>
      </c>
      <c r="CH701" s="518"/>
      <c r="CI701" s="716"/>
      <c r="CL701" s="48" t="n">
        <v>0</v>
      </c>
      <c r="CM701" s="48" t="n">
        <f aca="false">CL701-V701</f>
        <v>0</v>
      </c>
      <c r="CN701" s="702" t="n">
        <f aca="false">SUM(CO701:DR701)</f>
        <v>0</v>
      </c>
      <c r="CO701" s="703" t="n">
        <v>0</v>
      </c>
      <c r="CP701" s="703"/>
      <c r="CQ701" s="703" t="n">
        <v>0</v>
      </c>
      <c r="CR701" s="703"/>
      <c r="CS701" s="703" t="n">
        <v>0</v>
      </c>
      <c r="CT701" s="703" t="n">
        <v>0</v>
      </c>
      <c r="CU701" s="703"/>
      <c r="CV701" s="703"/>
      <c r="CW701" s="703"/>
      <c r="CX701" s="703" t="n">
        <v>0</v>
      </c>
      <c r="CY701" s="703" t="n">
        <v>0</v>
      </c>
      <c r="CZ701" s="703" t="n">
        <v>0</v>
      </c>
      <c r="DA701" s="703"/>
      <c r="DB701" s="703"/>
      <c r="DC701" s="703"/>
      <c r="DD701" s="703"/>
      <c r="DE701" s="703" t="n">
        <v>0</v>
      </c>
      <c r="DF701" s="703"/>
      <c r="DG701" s="703" t="n">
        <v>0</v>
      </c>
      <c r="DH701" s="703" t="n">
        <v>0</v>
      </c>
      <c r="DI701" s="703" t="n">
        <v>0</v>
      </c>
      <c r="DJ701" s="703" t="n">
        <v>0</v>
      </c>
      <c r="DK701" s="703" t="n">
        <v>0</v>
      </c>
      <c r="DL701" s="703" t="n">
        <v>0</v>
      </c>
      <c r="DM701" s="703"/>
      <c r="DN701" s="703"/>
      <c r="DO701" s="703"/>
      <c r="DP701" s="703"/>
      <c r="DQ701" s="703"/>
      <c r="DR701" s="703"/>
      <c r="DS701" s="704" t="n">
        <f aca="false">CN701-V701</f>
        <v>0</v>
      </c>
      <c r="DT701" s="719" t="s">
        <v>1828</v>
      </c>
      <c r="DU701" s="48"/>
    </row>
    <row r="702" customFormat="false" ht="15" hidden="false" customHeight="true" outlineLevel="0" collapsed="false">
      <c r="A702" s="705" t="n">
        <f aca="false">A701+1</f>
        <v>693</v>
      </c>
      <c r="B702" s="706" t="s">
        <v>1824</v>
      </c>
      <c r="C702" s="706" t="s">
        <v>459</v>
      </c>
      <c r="D702" s="706" t="s">
        <v>458</v>
      </c>
      <c r="E702" s="243" t="n">
        <f aca="false">COUNTIF($G$10:$G$1856,$G702)</f>
        <v>1</v>
      </c>
      <c r="F702" s="706" t="s">
        <v>2209</v>
      </c>
      <c r="G702" s="706" t="s">
        <v>2209</v>
      </c>
      <c r="H702" s="707" t="s">
        <v>2210</v>
      </c>
      <c r="I702" s="708" t="s">
        <v>932</v>
      </c>
      <c r="J702" s="707" t="s">
        <v>421</v>
      </c>
      <c r="K702" s="709" t="n">
        <v>0</v>
      </c>
      <c r="L702" s="707" t="s">
        <v>292</v>
      </c>
      <c r="M702" s="708" t="s">
        <v>933</v>
      </c>
      <c r="N702" s="710" t="s">
        <v>934</v>
      </c>
      <c r="O702" s="512" t="n">
        <v>1</v>
      </c>
      <c r="P702" s="512" t="n">
        <v>1</v>
      </c>
      <c r="Q702" s="711" t="n">
        <v>0.02682</v>
      </c>
      <c r="R702" s="712"/>
      <c r="S702" s="713"/>
      <c r="T702" s="714" t="n">
        <v>51.82</v>
      </c>
      <c r="U702" s="715"/>
      <c r="V702" s="262" t="n">
        <f aca="false">SUM(W702:CI702)</f>
        <v>0</v>
      </c>
      <c r="W702" s="243" t="n">
        <v>0</v>
      </c>
      <c r="X702" s="243" t="n">
        <v>0</v>
      </c>
      <c r="Y702" s="243" t="n">
        <v>0</v>
      </c>
      <c r="Z702" s="243" t="n">
        <v>0</v>
      </c>
      <c r="AA702" s="243" t="n">
        <v>0</v>
      </c>
      <c r="AB702" s="243" t="n">
        <v>0</v>
      </c>
      <c r="AC702" s="243" t="n">
        <v>0</v>
      </c>
      <c r="AD702" s="243" t="n">
        <v>0</v>
      </c>
      <c r="AE702" s="243" t="n">
        <v>0</v>
      </c>
      <c r="AF702" s="243" t="n">
        <v>0</v>
      </c>
      <c r="AG702" s="243" t="n">
        <v>0</v>
      </c>
      <c r="AH702" s="518" t="n">
        <v>0</v>
      </c>
      <c r="AI702" s="243" t="n">
        <v>0</v>
      </c>
      <c r="AJ702" s="243" t="n">
        <v>0</v>
      </c>
      <c r="AK702" s="518" t="n">
        <v>0</v>
      </c>
      <c r="AL702" s="518" t="n">
        <v>0</v>
      </c>
      <c r="AM702" s="518" t="n">
        <v>0</v>
      </c>
      <c r="AN702" s="518" t="n">
        <v>0</v>
      </c>
      <c r="AO702" s="518" t="n">
        <v>0</v>
      </c>
      <c r="AP702" s="518" t="n">
        <v>0</v>
      </c>
      <c r="AQ702" s="518" t="n">
        <v>0</v>
      </c>
      <c r="AR702" s="518" t="n">
        <v>0</v>
      </c>
      <c r="AS702" s="518" t="n">
        <v>0</v>
      </c>
      <c r="AT702" s="518" t="n">
        <v>0</v>
      </c>
      <c r="AU702" s="518" t="n">
        <v>0</v>
      </c>
      <c r="AV702" s="518" t="n">
        <v>0</v>
      </c>
      <c r="AW702" s="518" t="n">
        <v>0</v>
      </c>
      <c r="AX702" s="518" t="n">
        <v>0</v>
      </c>
      <c r="AY702" s="518" t="n">
        <v>0</v>
      </c>
      <c r="AZ702" s="518" t="n">
        <v>0</v>
      </c>
      <c r="BA702" s="518" t="n">
        <v>0</v>
      </c>
      <c r="BB702" s="518" t="n">
        <v>0</v>
      </c>
      <c r="BC702" s="518" t="n">
        <v>0</v>
      </c>
      <c r="BD702" s="518" t="n">
        <v>0</v>
      </c>
      <c r="BE702" s="518" t="n">
        <v>0</v>
      </c>
      <c r="BF702" s="518" t="n">
        <v>0</v>
      </c>
      <c r="BG702" s="518" t="n">
        <v>0</v>
      </c>
      <c r="BH702" s="518" t="n">
        <v>0</v>
      </c>
      <c r="BI702" s="518" t="n">
        <v>0</v>
      </c>
      <c r="BJ702" s="518"/>
      <c r="BK702" s="518"/>
      <c r="BL702" s="518" t="n">
        <v>0</v>
      </c>
      <c r="BM702" s="518"/>
      <c r="BN702" s="518"/>
      <c r="BO702" s="518"/>
      <c r="BP702" s="518"/>
      <c r="BQ702" s="518"/>
      <c r="BR702" s="518"/>
      <c r="BS702" s="518"/>
      <c r="BT702" s="518"/>
      <c r="BU702" s="518"/>
      <c r="BV702" s="518" t="n">
        <v>0</v>
      </c>
      <c r="BW702" s="518" t="n">
        <v>0</v>
      </c>
      <c r="BX702" s="518" t="n">
        <v>0</v>
      </c>
      <c r="BY702" s="518" t="n">
        <v>0</v>
      </c>
      <c r="BZ702" s="518" t="n">
        <v>0</v>
      </c>
      <c r="CA702" s="518" t="n">
        <v>0</v>
      </c>
      <c r="CB702" s="518" t="n">
        <v>0</v>
      </c>
      <c r="CC702" s="518" t="n">
        <v>0</v>
      </c>
      <c r="CD702" s="518" t="n">
        <v>0</v>
      </c>
      <c r="CE702" s="518" t="n">
        <v>0</v>
      </c>
      <c r="CF702" s="518" t="n">
        <v>0</v>
      </c>
      <c r="CG702" s="518" t="n">
        <v>0</v>
      </c>
      <c r="CH702" s="518"/>
      <c r="CI702" s="716"/>
      <c r="CL702" s="48" t="n">
        <v>0</v>
      </c>
      <c r="CM702" s="48" t="n">
        <f aca="false">CL702-V702</f>
        <v>0</v>
      </c>
      <c r="CN702" s="702" t="n">
        <f aca="false">SUM(CO702:DR702)</f>
        <v>0</v>
      </c>
      <c r="CO702" s="703" t="n">
        <v>0</v>
      </c>
      <c r="CP702" s="703"/>
      <c r="CQ702" s="703" t="n">
        <v>0</v>
      </c>
      <c r="CR702" s="703"/>
      <c r="CS702" s="703" t="n">
        <v>0</v>
      </c>
      <c r="CT702" s="703" t="n">
        <v>0</v>
      </c>
      <c r="CU702" s="703"/>
      <c r="CV702" s="703"/>
      <c r="CW702" s="703"/>
      <c r="CX702" s="703" t="n">
        <v>0</v>
      </c>
      <c r="CY702" s="703" t="n">
        <v>0</v>
      </c>
      <c r="CZ702" s="703" t="n">
        <v>0</v>
      </c>
      <c r="DA702" s="703"/>
      <c r="DB702" s="703"/>
      <c r="DC702" s="703"/>
      <c r="DD702" s="703"/>
      <c r="DE702" s="703" t="n">
        <v>0</v>
      </c>
      <c r="DF702" s="703"/>
      <c r="DG702" s="703" t="n">
        <v>0</v>
      </c>
      <c r="DH702" s="703" t="n">
        <v>0</v>
      </c>
      <c r="DI702" s="703" t="n">
        <v>0</v>
      </c>
      <c r="DJ702" s="703" t="n">
        <v>0</v>
      </c>
      <c r="DK702" s="703" t="n">
        <v>0</v>
      </c>
      <c r="DL702" s="703" t="n">
        <v>0</v>
      </c>
      <c r="DM702" s="703"/>
      <c r="DN702" s="703"/>
      <c r="DO702" s="703"/>
      <c r="DP702" s="703"/>
      <c r="DQ702" s="703"/>
      <c r="DR702" s="703"/>
      <c r="DS702" s="704" t="n">
        <f aca="false">CN702-V702</f>
        <v>0</v>
      </c>
      <c r="DT702" s="553"/>
      <c r="DU702" s="48"/>
    </row>
    <row r="703" customFormat="false" ht="15" hidden="false" customHeight="true" outlineLevel="0" collapsed="false">
      <c r="A703" s="705" t="n">
        <f aca="false">A702+1</f>
        <v>694</v>
      </c>
      <c r="B703" s="706" t="s">
        <v>1824</v>
      </c>
      <c r="C703" s="706" t="s">
        <v>459</v>
      </c>
      <c r="D703" s="706" t="s">
        <v>458</v>
      </c>
      <c r="E703" s="243" t="n">
        <f aca="false">COUNTIF($G$10:$G$1856,$G703)</f>
        <v>1</v>
      </c>
      <c r="F703" s="706" t="s">
        <v>2211</v>
      </c>
      <c r="G703" s="706" t="s">
        <v>2211</v>
      </c>
      <c r="H703" s="707" t="s">
        <v>2212</v>
      </c>
      <c r="I703" s="708" t="s">
        <v>2079</v>
      </c>
      <c r="J703" s="707" t="s">
        <v>421</v>
      </c>
      <c r="K703" s="709" t="n">
        <v>0</v>
      </c>
      <c r="L703" s="707" t="s">
        <v>292</v>
      </c>
      <c r="M703" s="708" t="s">
        <v>2080</v>
      </c>
      <c r="N703" s="710" t="s">
        <v>934</v>
      </c>
      <c r="O703" s="512" t="n">
        <v>4</v>
      </c>
      <c r="P703" s="512" t="n">
        <v>1</v>
      </c>
      <c r="Q703" s="711" t="n">
        <v>0.001455</v>
      </c>
      <c r="R703" s="712"/>
      <c r="S703" s="713"/>
      <c r="T703" s="714" t="n">
        <v>2.81</v>
      </c>
      <c r="U703" s="715"/>
      <c r="V703" s="262" t="n">
        <f aca="false">SUM(W703:CI703)</f>
        <v>0</v>
      </c>
      <c r="W703" s="243" t="n">
        <v>0</v>
      </c>
      <c r="X703" s="243" t="n">
        <v>0</v>
      </c>
      <c r="Y703" s="243" t="n">
        <v>0</v>
      </c>
      <c r="Z703" s="243" t="n">
        <v>0</v>
      </c>
      <c r="AA703" s="243" t="n">
        <v>0</v>
      </c>
      <c r="AB703" s="243" t="n">
        <v>0</v>
      </c>
      <c r="AC703" s="243" t="n">
        <v>0</v>
      </c>
      <c r="AD703" s="243" t="n">
        <v>0</v>
      </c>
      <c r="AE703" s="243" t="n">
        <v>0</v>
      </c>
      <c r="AF703" s="243" t="n">
        <v>0</v>
      </c>
      <c r="AG703" s="243" t="n">
        <v>0</v>
      </c>
      <c r="AH703" s="518" t="n">
        <v>0</v>
      </c>
      <c r="AI703" s="243" t="n">
        <v>0</v>
      </c>
      <c r="AJ703" s="243" t="n">
        <v>0</v>
      </c>
      <c r="AK703" s="518" t="n">
        <v>0</v>
      </c>
      <c r="AL703" s="518" t="n">
        <v>0</v>
      </c>
      <c r="AM703" s="518" t="n">
        <v>0</v>
      </c>
      <c r="AN703" s="518" t="n">
        <v>0</v>
      </c>
      <c r="AO703" s="518" t="n">
        <v>0</v>
      </c>
      <c r="AP703" s="518" t="n">
        <v>0</v>
      </c>
      <c r="AQ703" s="518" t="n">
        <v>0</v>
      </c>
      <c r="AR703" s="518" t="n">
        <v>0</v>
      </c>
      <c r="AS703" s="518" t="n">
        <v>0</v>
      </c>
      <c r="AT703" s="518" t="n">
        <v>0</v>
      </c>
      <c r="AU703" s="518" t="n">
        <v>0</v>
      </c>
      <c r="AV703" s="518" t="n">
        <v>0</v>
      </c>
      <c r="AW703" s="518" t="n">
        <v>0</v>
      </c>
      <c r="AX703" s="518" t="n">
        <v>0</v>
      </c>
      <c r="AY703" s="518" t="n">
        <v>0</v>
      </c>
      <c r="AZ703" s="518" t="n">
        <v>0</v>
      </c>
      <c r="BA703" s="518" t="n">
        <v>0</v>
      </c>
      <c r="BB703" s="518" t="n">
        <v>0</v>
      </c>
      <c r="BC703" s="518" t="n">
        <v>0</v>
      </c>
      <c r="BD703" s="518" t="n">
        <v>0</v>
      </c>
      <c r="BE703" s="518" t="n">
        <v>0</v>
      </c>
      <c r="BF703" s="518" t="n">
        <v>0</v>
      </c>
      <c r="BG703" s="518" t="n">
        <v>0</v>
      </c>
      <c r="BH703" s="518" t="n">
        <v>0</v>
      </c>
      <c r="BI703" s="518" t="n">
        <v>0</v>
      </c>
      <c r="BJ703" s="518"/>
      <c r="BK703" s="518"/>
      <c r="BL703" s="518" t="n">
        <v>0</v>
      </c>
      <c r="BM703" s="518"/>
      <c r="BN703" s="518"/>
      <c r="BO703" s="518"/>
      <c r="BP703" s="518"/>
      <c r="BQ703" s="518"/>
      <c r="BR703" s="518"/>
      <c r="BS703" s="518"/>
      <c r="BT703" s="518"/>
      <c r="BU703" s="518"/>
      <c r="BV703" s="518" t="n">
        <v>0</v>
      </c>
      <c r="BW703" s="518" t="n">
        <v>0</v>
      </c>
      <c r="BX703" s="518" t="n">
        <v>0</v>
      </c>
      <c r="BY703" s="518" t="n">
        <v>0</v>
      </c>
      <c r="BZ703" s="518" t="n">
        <v>0</v>
      </c>
      <c r="CA703" s="518" t="n">
        <v>0</v>
      </c>
      <c r="CB703" s="518" t="n">
        <v>0</v>
      </c>
      <c r="CC703" s="518" t="n">
        <v>0</v>
      </c>
      <c r="CD703" s="518" t="n">
        <v>0</v>
      </c>
      <c r="CE703" s="518" t="n">
        <v>0</v>
      </c>
      <c r="CF703" s="518" t="n">
        <v>0</v>
      </c>
      <c r="CG703" s="518" t="n">
        <v>0</v>
      </c>
      <c r="CH703" s="518"/>
      <c r="CI703" s="716"/>
      <c r="CL703" s="48" t="n">
        <v>0</v>
      </c>
      <c r="CM703" s="48" t="n">
        <f aca="false">CL703-V703</f>
        <v>0</v>
      </c>
      <c r="CN703" s="702" t="n">
        <f aca="false">SUM(CO703:DR703)</f>
        <v>0</v>
      </c>
      <c r="CO703" s="703" t="n">
        <v>0</v>
      </c>
      <c r="CP703" s="703"/>
      <c r="CQ703" s="703" t="n">
        <v>0</v>
      </c>
      <c r="CR703" s="703"/>
      <c r="CS703" s="703" t="n">
        <v>0</v>
      </c>
      <c r="CT703" s="703" t="n">
        <v>0</v>
      </c>
      <c r="CU703" s="703"/>
      <c r="CV703" s="703"/>
      <c r="CW703" s="703"/>
      <c r="CX703" s="703" t="n">
        <v>0</v>
      </c>
      <c r="CY703" s="703" t="n">
        <v>0</v>
      </c>
      <c r="CZ703" s="703" t="n">
        <v>0</v>
      </c>
      <c r="DA703" s="703"/>
      <c r="DB703" s="703"/>
      <c r="DC703" s="703"/>
      <c r="DD703" s="703"/>
      <c r="DE703" s="703" t="n">
        <v>0</v>
      </c>
      <c r="DF703" s="703"/>
      <c r="DG703" s="703" t="n">
        <v>0</v>
      </c>
      <c r="DH703" s="703" t="n">
        <v>0</v>
      </c>
      <c r="DI703" s="703" t="n">
        <v>0</v>
      </c>
      <c r="DJ703" s="703" t="n">
        <v>0</v>
      </c>
      <c r="DK703" s="703" t="n">
        <v>0</v>
      </c>
      <c r="DL703" s="703" t="n">
        <v>0</v>
      </c>
      <c r="DM703" s="703"/>
      <c r="DN703" s="703"/>
      <c r="DO703" s="703"/>
      <c r="DP703" s="703"/>
      <c r="DQ703" s="703"/>
      <c r="DR703" s="703"/>
      <c r="DS703" s="704" t="n">
        <f aca="false">CN703-V703</f>
        <v>0</v>
      </c>
      <c r="DT703" s="553"/>
      <c r="DU703" s="48"/>
    </row>
    <row r="704" customFormat="false" ht="15" hidden="false" customHeight="true" outlineLevel="0" collapsed="false">
      <c r="A704" s="705" t="n">
        <f aca="false">A703+1</f>
        <v>695</v>
      </c>
      <c r="B704" s="706" t="s">
        <v>1824</v>
      </c>
      <c r="C704" s="706" t="s">
        <v>459</v>
      </c>
      <c r="D704" s="706" t="s">
        <v>458</v>
      </c>
      <c r="E704" s="243" t="n">
        <f aca="false">COUNTIF($G$10:$G$1856,$G704)</f>
        <v>1</v>
      </c>
      <c r="F704" s="706" t="s">
        <v>2213</v>
      </c>
      <c r="G704" s="706" t="s">
        <v>2213</v>
      </c>
      <c r="H704" s="707" t="s">
        <v>2214</v>
      </c>
      <c r="I704" s="708" t="s">
        <v>2215</v>
      </c>
      <c r="J704" s="707" t="s">
        <v>421</v>
      </c>
      <c r="K704" s="709" t="n">
        <v>0</v>
      </c>
      <c r="L704" s="707" t="s">
        <v>292</v>
      </c>
      <c r="M704" s="708" t="s">
        <v>2216</v>
      </c>
      <c r="N704" s="710" t="s">
        <v>934</v>
      </c>
      <c r="O704" s="512" t="n">
        <v>1</v>
      </c>
      <c r="P704" s="512" t="n">
        <v>1</v>
      </c>
      <c r="Q704" s="711" t="n">
        <v>0.00436</v>
      </c>
      <c r="R704" s="712"/>
      <c r="S704" s="713"/>
      <c r="T704" s="714" t="n">
        <v>8.44</v>
      </c>
      <c r="U704" s="715"/>
      <c r="V704" s="262" t="n">
        <f aca="false">SUM(W704:CI704)</f>
        <v>0</v>
      </c>
      <c r="W704" s="243" t="n">
        <v>0</v>
      </c>
      <c r="X704" s="243" t="n">
        <v>0</v>
      </c>
      <c r="Y704" s="243" t="n">
        <v>0</v>
      </c>
      <c r="Z704" s="243" t="n">
        <v>0</v>
      </c>
      <c r="AA704" s="243" t="n">
        <v>0</v>
      </c>
      <c r="AB704" s="243" t="n">
        <v>0</v>
      </c>
      <c r="AC704" s="243" t="n">
        <v>0</v>
      </c>
      <c r="AD704" s="243" t="n">
        <v>0</v>
      </c>
      <c r="AE704" s="243" t="n">
        <v>0</v>
      </c>
      <c r="AF704" s="243" t="n">
        <v>0</v>
      </c>
      <c r="AG704" s="243" t="n">
        <v>0</v>
      </c>
      <c r="AH704" s="518" t="n">
        <v>0</v>
      </c>
      <c r="AI704" s="243" t="n">
        <v>0</v>
      </c>
      <c r="AJ704" s="243" t="n">
        <v>0</v>
      </c>
      <c r="AK704" s="518" t="n">
        <v>0</v>
      </c>
      <c r="AL704" s="518" t="n">
        <v>0</v>
      </c>
      <c r="AM704" s="518" t="n">
        <v>0</v>
      </c>
      <c r="AN704" s="518" t="n">
        <v>0</v>
      </c>
      <c r="AO704" s="518" t="n">
        <v>0</v>
      </c>
      <c r="AP704" s="518" t="n">
        <v>0</v>
      </c>
      <c r="AQ704" s="518" t="n">
        <v>0</v>
      </c>
      <c r="AR704" s="518" t="n">
        <v>0</v>
      </c>
      <c r="AS704" s="518" t="n">
        <v>0</v>
      </c>
      <c r="AT704" s="518" t="n">
        <v>0</v>
      </c>
      <c r="AU704" s="518" t="n">
        <v>0</v>
      </c>
      <c r="AV704" s="518" t="n">
        <v>0</v>
      </c>
      <c r="AW704" s="518" t="n">
        <v>0</v>
      </c>
      <c r="AX704" s="518" t="n">
        <v>0</v>
      </c>
      <c r="AY704" s="518" t="n">
        <v>0</v>
      </c>
      <c r="AZ704" s="518" t="n">
        <v>0</v>
      </c>
      <c r="BA704" s="518" t="n">
        <v>0</v>
      </c>
      <c r="BB704" s="518" t="n">
        <v>0</v>
      </c>
      <c r="BC704" s="518" t="n">
        <v>0</v>
      </c>
      <c r="BD704" s="518" t="n">
        <v>0</v>
      </c>
      <c r="BE704" s="518" t="n">
        <v>0</v>
      </c>
      <c r="BF704" s="518" t="n">
        <v>0</v>
      </c>
      <c r="BG704" s="518" t="n">
        <v>0</v>
      </c>
      <c r="BH704" s="518" t="n">
        <v>0</v>
      </c>
      <c r="BI704" s="518" t="n">
        <v>0</v>
      </c>
      <c r="BJ704" s="518"/>
      <c r="BK704" s="518"/>
      <c r="BL704" s="518" t="n">
        <v>0</v>
      </c>
      <c r="BM704" s="518"/>
      <c r="BN704" s="518"/>
      <c r="BO704" s="518"/>
      <c r="BP704" s="518"/>
      <c r="BQ704" s="518"/>
      <c r="BR704" s="518"/>
      <c r="BS704" s="518"/>
      <c r="BT704" s="518"/>
      <c r="BU704" s="518"/>
      <c r="BV704" s="518" t="n">
        <v>0</v>
      </c>
      <c r="BW704" s="518" t="n">
        <v>0</v>
      </c>
      <c r="BX704" s="518" t="n">
        <v>0</v>
      </c>
      <c r="BY704" s="518" t="n">
        <v>0</v>
      </c>
      <c r="BZ704" s="518" t="n">
        <v>0</v>
      </c>
      <c r="CA704" s="518" t="n">
        <v>0</v>
      </c>
      <c r="CB704" s="518" t="n">
        <v>0</v>
      </c>
      <c r="CC704" s="518" t="n">
        <v>0</v>
      </c>
      <c r="CD704" s="518" t="n">
        <v>0</v>
      </c>
      <c r="CE704" s="518" t="n">
        <v>0</v>
      </c>
      <c r="CF704" s="518" t="n">
        <v>0</v>
      </c>
      <c r="CG704" s="518" t="n">
        <v>0</v>
      </c>
      <c r="CH704" s="518"/>
      <c r="CI704" s="716"/>
      <c r="CL704" s="48" t="n">
        <v>0</v>
      </c>
      <c r="CM704" s="48" t="n">
        <f aca="false">CL704-V704</f>
        <v>0</v>
      </c>
      <c r="CN704" s="702" t="n">
        <f aca="false">SUM(CO704:DR704)</f>
        <v>0</v>
      </c>
      <c r="CO704" s="703" t="n">
        <v>0</v>
      </c>
      <c r="CP704" s="703"/>
      <c r="CQ704" s="703" t="n">
        <v>0</v>
      </c>
      <c r="CR704" s="703"/>
      <c r="CS704" s="703" t="n">
        <v>0</v>
      </c>
      <c r="CT704" s="703" t="n">
        <v>0</v>
      </c>
      <c r="CU704" s="703"/>
      <c r="CV704" s="703"/>
      <c r="CW704" s="703"/>
      <c r="CX704" s="703" t="n">
        <v>0</v>
      </c>
      <c r="CY704" s="703" t="n">
        <v>0</v>
      </c>
      <c r="CZ704" s="703" t="n">
        <v>0</v>
      </c>
      <c r="DA704" s="703"/>
      <c r="DB704" s="703"/>
      <c r="DC704" s="703"/>
      <c r="DD704" s="703"/>
      <c r="DE704" s="703" t="n">
        <v>0</v>
      </c>
      <c r="DF704" s="703"/>
      <c r="DG704" s="703" t="n">
        <v>0</v>
      </c>
      <c r="DH704" s="703" t="n">
        <v>0</v>
      </c>
      <c r="DI704" s="703" t="n">
        <v>0</v>
      </c>
      <c r="DJ704" s="703" t="n">
        <v>0</v>
      </c>
      <c r="DK704" s="703" t="n">
        <v>0</v>
      </c>
      <c r="DL704" s="703" t="n">
        <v>0</v>
      </c>
      <c r="DM704" s="703"/>
      <c r="DN704" s="703"/>
      <c r="DO704" s="703"/>
      <c r="DP704" s="703"/>
      <c r="DQ704" s="703"/>
      <c r="DR704" s="703"/>
      <c r="DS704" s="704" t="n">
        <f aca="false">CN704-V704</f>
        <v>0</v>
      </c>
      <c r="DT704" s="553"/>
      <c r="DU704" s="48"/>
    </row>
    <row r="705" customFormat="false" ht="15" hidden="false" customHeight="true" outlineLevel="0" collapsed="false">
      <c r="A705" s="705" t="n">
        <f aca="false">A704+1</f>
        <v>696</v>
      </c>
      <c r="B705" s="706" t="s">
        <v>929</v>
      </c>
      <c r="C705" s="706" t="s">
        <v>465</v>
      </c>
      <c r="D705" s="706" t="s">
        <v>461</v>
      </c>
      <c r="E705" s="243" t="n">
        <f aca="false">COUNTIF($G$10:$G$1856,$G705)</f>
        <v>1</v>
      </c>
      <c r="F705" s="706" t="s">
        <v>2217</v>
      </c>
      <c r="G705" s="706" t="s">
        <v>2217</v>
      </c>
      <c r="H705" s="707" t="s">
        <v>1897</v>
      </c>
      <c r="I705" s="708" t="s">
        <v>932</v>
      </c>
      <c r="J705" s="707" t="s">
        <v>322</v>
      </c>
      <c r="K705" s="709" t="s">
        <v>369</v>
      </c>
      <c r="L705" s="707" t="s">
        <v>320</v>
      </c>
      <c r="M705" s="708" t="s">
        <v>933</v>
      </c>
      <c r="N705" s="710" t="s">
        <v>934</v>
      </c>
      <c r="O705" s="512" t="n">
        <v>1</v>
      </c>
      <c r="P705" s="512" t="n">
        <v>1</v>
      </c>
      <c r="Q705" s="711" t="n">
        <v>0.006180786</v>
      </c>
      <c r="R705" s="712"/>
      <c r="S705" s="713"/>
      <c r="T705" s="714" t="n">
        <v>13.96</v>
      </c>
      <c r="U705" s="715"/>
      <c r="V705" s="262" t="n">
        <f aca="false">SUM(W705:CI705)</f>
        <v>0</v>
      </c>
      <c r="W705" s="243" t="n">
        <v>0</v>
      </c>
      <c r="X705" s="243" t="n">
        <v>0</v>
      </c>
      <c r="Y705" s="243" t="n">
        <v>0</v>
      </c>
      <c r="Z705" s="243" t="n">
        <v>0</v>
      </c>
      <c r="AA705" s="243" t="n">
        <v>0</v>
      </c>
      <c r="AB705" s="243" t="n">
        <v>0</v>
      </c>
      <c r="AC705" s="243" t="n">
        <v>0</v>
      </c>
      <c r="AD705" s="243" t="n">
        <v>0</v>
      </c>
      <c r="AE705" s="243" t="n">
        <v>0</v>
      </c>
      <c r="AF705" s="243" t="n">
        <v>0</v>
      </c>
      <c r="AG705" s="243" t="n">
        <v>0</v>
      </c>
      <c r="AH705" s="518" t="n">
        <v>0</v>
      </c>
      <c r="AI705" s="243" t="n">
        <v>0</v>
      </c>
      <c r="AJ705" s="243" t="n">
        <v>0</v>
      </c>
      <c r="AK705" s="518" t="n">
        <v>0</v>
      </c>
      <c r="AL705" s="518" t="n">
        <v>0</v>
      </c>
      <c r="AM705" s="518" t="n">
        <v>0</v>
      </c>
      <c r="AN705" s="518" t="n">
        <v>0</v>
      </c>
      <c r="AO705" s="518" t="n">
        <v>0</v>
      </c>
      <c r="AP705" s="518" t="n">
        <v>0</v>
      </c>
      <c r="AQ705" s="518" t="n">
        <v>0</v>
      </c>
      <c r="AR705" s="518" t="n">
        <v>0</v>
      </c>
      <c r="AS705" s="518" t="n">
        <v>0</v>
      </c>
      <c r="AT705" s="518" t="n">
        <v>0</v>
      </c>
      <c r="AU705" s="518" t="n">
        <v>0</v>
      </c>
      <c r="AV705" s="518" t="n">
        <v>0</v>
      </c>
      <c r="AW705" s="518" t="n">
        <v>0</v>
      </c>
      <c r="AX705" s="518" t="n">
        <v>0</v>
      </c>
      <c r="AY705" s="518" t="n">
        <v>0</v>
      </c>
      <c r="AZ705" s="518" t="n">
        <v>0</v>
      </c>
      <c r="BA705" s="518" t="n">
        <v>0</v>
      </c>
      <c r="BB705" s="518" t="n">
        <v>0</v>
      </c>
      <c r="BC705" s="518" t="n">
        <v>0</v>
      </c>
      <c r="BD705" s="518" t="n">
        <v>0</v>
      </c>
      <c r="BE705" s="518" t="n">
        <v>0</v>
      </c>
      <c r="BF705" s="518" t="n">
        <v>0</v>
      </c>
      <c r="BG705" s="518" t="n">
        <v>0</v>
      </c>
      <c r="BH705" s="518" t="n">
        <v>0</v>
      </c>
      <c r="BI705" s="518" t="n">
        <v>0</v>
      </c>
      <c r="BJ705" s="518"/>
      <c r="BK705" s="518"/>
      <c r="BL705" s="518" t="n">
        <v>0</v>
      </c>
      <c r="BM705" s="518"/>
      <c r="BN705" s="518"/>
      <c r="BO705" s="518"/>
      <c r="BP705" s="518"/>
      <c r="BQ705" s="518"/>
      <c r="BR705" s="518"/>
      <c r="BS705" s="518"/>
      <c r="BT705" s="518"/>
      <c r="BU705" s="518"/>
      <c r="BV705" s="518" t="n">
        <v>0</v>
      </c>
      <c r="BW705" s="518" t="n">
        <v>0</v>
      </c>
      <c r="BX705" s="518" t="n">
        <v>0</v>
      </c>
      <c r="BY705" s="518" t="n">
        <v>0</v>
      </c>
      <c r="BZ705" s="518" t="n">
        <v>0</v>
      </c>
      <c r="CA705" s="518" t="n">
        <v>0</v>
      </c>
      <c r="CB705" s="518" t="n">
        <v>0</v>
      </c>
      <c r="CC705" s="518" t="n">
        <v>0</v>
      </c>
      <c r="CD705" s="518" t="n">
        <v>0</v>
      </c>
      <c r="CE705" s="518" t="n">
        <v>0</v>
      </c>
      <c r="CF705" s="518" t="n">
        <v>0</v>
      </c>
      <c r="CG705" s="518" t="n">
        <v>0</v>
      </c>
      <c r="CH705" s="518"/>
      <c r="CI705" s="716"/>
      <c r="CL705" s="48" t="n">
        <v>0</v>
      </c>
      <c r="CM705" s="48" t="n">
        <f aca="false">CL705-V705</f>
        <v>0</v>
      </c>
      <c r="CN705" s="702" t="n">
        <f aca="false">SUM(CO705:DR705)</f>
        <v>0</v>
      </c>
      <c r="CO705" s="703" t="n">
        <v>0</v>
      </c>
      <c r="CP705" s="703"/>
      <c r="CQ705" s="703" t="n">
        <v>0</v>
      </c>
      <c r="CR705" s="703"/>
      <c r="CS705" s="703" t="n">
        <v>0</v>
      </c>
      <c r="CT705" s="703" t="n">
        <v>0</v>
      </c>
      <c r="CU705" s="703"/>
      <c r="CV705" s="703"/>
      <c r="CW705" s="703"/>
      <c r="CX705" s="703" t="n">
        <v>0</v>
      </c>
      <c r="CY705" s="703" t="n">
        <v>0</v>
      </c>
      <c r="CZ705" s="703" t="n">
        <v>0</v>
      </c>
      <c r="DA705" s="703"/>
      <c r="DB705" s="703"/>
      <c r="DC705" s="703"/>
      <c r="DD705" s="703"/>
      <c r="DE705" s="703" t="n">
        <v>0</v>
      </c>
      <c r="DF705" s="703"/>
      <c r="DG705" s="703" t="n">
        <v>0</v>
      </c>
      <c r="DH705" s="703" t="n">
        <v>0</v>
      </c>
      <c r="DI705" s="703" t="n">
        <v>0</v>
      </c>
      <c r="DJ705" s="703" t="n">
        <v>0</v>
      </c>
      <c r="DK705" s="703" t="n">
        <v>0</v>
      </c>
      <c r="DL705" s="703" t="n">
        <v>0</v>
      </c>
      <c r="DM705" s="703"/>
      <c r="DN705" s="703"/>
      <c r="DO705" s="703"/>
      <c r="DP705" s="703"/>
      <c r="DQ705" s="703"/>
      <c r="DR705" s="703"/>
      <c r="DS705" s="704" t="n">
        <f aca="false">CN705-V705</f>
        <v>0</v>
      </c>
      <c r="DT705" s="553"/>
      <c r="DU705" s="48"/>
    </row>
    <row r="706" customFormat="false" ht="15" hidden="false" customHeight="true" outlineLevel="0" collapsed="false">
      <c r="A706" s="705" t="n">
        <f aca="false">A705+1</f>
        <v>697</v>
      </c>
      <c r="B706" s="706" t="s">
        <v>929</v>
      </c>
      <c r="C706" s="706" t="s">
        <v>465</v>
      </c>
      <c r="D706" s="706" t="s">
        <v>461</v>
      </c>
      <c r="E706" s="243" t="n">
        <f aca="false">COUNTIF($G$10:$G$1856,$G706)</f>
        <v>1</v>
      </c>
      <c r="F706" s="706" t="s">
        <v>2218</v>
      </c>
      <c r="G706" s="706" t="s">
        <v>2218</v>
      </c>
      <c r="H706" s="707" t="s">
        <v>1899</v>
      </c>
      <c r="I706" s="708" t="s">
        <v>1027</v>
      </c>
      <c r="J706" s="707" t="s">
        <v>322</v>
      </c>
      <c r="K706" s="709" t="s">
        <v>369</v>
      </c>
      <c r="L706" s="707" t="s">
        <v>320</v>
      </c>
      <c r="M706" s="708" t="s">
        <v>1028</v>
      </c>
      <c r="N706" s="710" t="s">
        <v>934</v>
      </c>
      <c r="O706" s="512" t="n">
        <v>1</v>
      </c>
      <c r="P706" s="512" t="n">
        <v>1</v>
      </c>
      <c r="Q706" s="711" t="n">
        <v>0.005601852</v>
      </c>
      <c r="R706" s="712"/>
      <c r="S706" s="713"/>
      <c r="T706" s="714" t="n">
        <v>12.65</v>
      </c>
      <c r="U706" s="715"/>
      <c r="V706" s="262" t="n">
        <f aca="false">SUM(W706:CI706)</f>
        <v>0</v>
      </c>
      <c r="W706" s="243" t="n">
        <v>0</v>
      </c>
      <c r="X706" s="243" t="n">
        <v>0</v>
      </c>
      <c r="Y706" s="243" t="n">
        <v>0</v>
      </c>
      <c r="Z706" s="243" t="n">
        <v>0</v>
      </c>
      <c r="AA706" s="243" t="n">
        <v>0</v>
      </c>
      <c r="AB706" s="243" t="n">
        <v>0</v>
      </c>
      <c r="AC706" s="243" t="n">
        <v>0</v>
      </c>
      <c r="AD706" s="243" t="n">
        <v>0</v>
      </c>
      <c r="AE706" s="243" t="n">
        <v>0</v>
      </c>
      <c r="AF706" s="243" t="n">
        <v>0</v>
      </c>
      <c r="AG706" s="243" t="n">
        <v>0</v>
      </c>
      <c r="AH706" s="518" t="n">
        <v>0</v>
      </c>
      <c r="AI706" s="243" t="n">
        <v>0</v>
      </c>
      <c r="AJ706" s="243" t="n">
        <v>0</v>
      </c>
      <c r="AK706" s="518" t="n">
        <v>0</v>
      </c>
      <c r="AL706" s="518" t="n">
        <v>0</v>
      </c>
      <c r="AM706" s="518" t="n">
        <v>0</v>
      </c>
      <c r="AN706" s="518" t="n">
        <v>0</v>
      </c>
      <c r="AO706" s="518" t="n">
        <v>0</v>
      </c>
      <c r="AP706" s="518" t="n">
        <v>0</v>
      </c>
      <c r="AQ706" s="518" t="n">
        <v>0</v>
      </c>
      <c r="AR706" s="518" t="n">
        <v>0</v>
      </c>
      <c r="AS706" s="518" t="n">
        <v>0</v>
      </c>
      <c r="AT706" s="518" t="n">
        <v>0</v>
      </c>
      <c r="AU706" s="518" t="n">
        <v>0</v>
      </c>
      <c r="AV706" s="518" t="n">
        <v>0</v>
      </c>
      <c r="AW706" s="518" t="n">
        <v>0</v>
      </c>
      <c r="AX706" s="518" t="n">
        <v>0</v>
      </c>
      <c r="AY706" s="518" t="n">
        <v>0</v>
      </c>
      <c r="AZ706" s="518" t="n">
        <v>0</v>
      </c>
      <c r="BA706" s="518" t="n">
        <v>0</v>
      </c>
      <c r="BB706" s="518" t="n">
        <v>0</v>
      </c>
      <c r="BC706" s="518" t="n">
        <v>0</v>
      </c>
      <c r="BD706" s="518" t="n">
        <v>0</v>
      </c>
      <c r="BE706" s="518" t="n">
        <v>0</v>
      </c>
      <c r="BF706" s="518" t="n">
        <v>0</v>
      </c>
      <c r="BG706" s="518" t="n">
        <v>0</v>
      </c>
      <c r="BH706" s="518" t="n">
        <v>0</v>
      </c>
      <c r="BI706" s="518" t="n">
        <v>0</v>
      </c>
      <c r="BJ706" s="518"/>
      <c r="BK706" s="518"/>
      <c r="BL706" s="518" t="n">
        <v>0</v>
      </c>
      <c r="BM706" s="518"/>
      <c r="BN706" s="518"/>
      <c r="BO706" s="518"/>
      <c r="BP706" s="518"/>
      <c r="BQ706" s="518"/>
      <c r="BR706" s="518"/>
      <c r="BS706" s="518"/>
      <c r="BT706" s="518"/>
      <c r="BU706" s="518"/>
      <c r="BV706" s="518" t="n">
        <v>0</v>
      </c>
      <c r="BW706" s="518" t="n">
        <v>0</v>
      </c>
      <c r="BX706" s="518" t="n">
        <v>0</v>
      </c>
      <c r="BY706" s="518" t="n">
        <v>0</v>
      </c>
      <c r="BZ706" s="518" t="n">
        <v>0</v>
      </c>
      <c r="CA706" s="518" t="n">
        <v>0</v>
      </c>
      <c r="CB706" s="518" t="n">
        <v>0</v>
      </c>
      <c r="CC706" s="518" t="n">
        <v>0</v>
      </c>
      <c r="CD706" s="518" t="n">
        <v>0</v>
      </c>
      <c r="CE706" s="518" t="n">
        <v>0</v>
      </c>
      <c r="CF706" s="518" t="n">
        <v>0</v>
      </c>
      <c r="CG706" s="518" t="n">
        <v>0</v>
      </c>
      <c r="CH706" s="518"/>
      <c r="CI706" s="716"/>
      <c r="CL706" s="48" t="n">
        <v>0</v>
      </c>
      <c r="CM706" s="48" t="n">
        <f aca="false">CL706-V706</f>
        <v>0</v>
      </c>
      <c r="CN706" s="702" t="n">
        <f aca="false">SUM(CO706:DR706)</f>
        <v>0</v>
      </c>
      <c r="CO706" s="703" t="n">
        <v>0</v>
      </c>
      <c r="CP706" s="703"/>
      <c r="CQ706" s="703" t="n">
        <v>0</v>
      </c>
      <c r="CR706" s="703"/>
      <c r="CS706" s="703" t="n">
        <v>0</v>
      </c>
      <c r="CT706" s="703" t="n">
        <v>0</v>
      </c>
      <c r="CU706" s="703"/>
      <c r="CV706" s="703"/>
      <c r="CW706" s="703"/>
      <c r="CX706" s="703" t="n">
        <v>0</v>
      </c>
      <c r="CY706" s="703" t="n">
        <v>0</v>
      </c>
      <c r="CZ706" s="703" t="n">
        <v>0</v>
      </c>
      <c r="DA706" s="703"/>
      <c r="DB706" s="703"/>
      <c r="DC706" s="703"/>
      <c r="DD706" s="703"/>
      <c r="DE706" s="703" t="n">
        <v>0</v>
      </c>
      <c r="DF706" s="703"/>
      <c r="DG706" s="703" t="n">
        <v>0</v>
      </c>
      <c r="DH706" s="703" t="n">
        <v>0</v>
      </c>
      <c r="DI706" s="703" t="n">
        <v>0</v>
      </c>
      <c r="DJ706" s="703" t="n">
        <v>0</v>
      </c>
      <c r="DK706" s="703" t="n">
        <v>0</v>
      </c>
      <c r="DL706" s="703" t="n">
        <v>0</v>
      </c>
      <c r="DM706" s="703"/>
      <c r="DN706" s="703"/>
      <c r="DO706" s="703"/>
      <c r="DP706" s="703"/>
      <c r="DQ706" s="703"/>
      <c r="DR706" s="703"/>
      <c r="DS706" s="704" t="n">
        <f aca="false">CN706-V706</f>
        <v>0</v>
      </c>
      <c r="DT706" s="553"/>
      <c r="DU706" s="48"/>
    </row>
    <row r="707" customFormat="false" ht="15" hidden="false" customHeight="true" outlineLevel="0" collapsed="false">
      <c r="A707" s="705" t="n">
        <f aca="false">A706+1</f>
        <v>698</v>
      </c>
      <c r="B707" s="706" t="s">
        <v>929</v>
      </c>
      <c r="C707" s="706" t="s">
        <v>465</v>
      </c>
      <c r="D707" s="706" t="s">
        <v>461</v>
      </c>
      <c r="E707" s="243" t="n">
        <f aca="false">COUNTIF($G$10:$G$1856,$G707)</f>
        <v>1</v>
      </c>
      <c r="F707" s="706" t="s">
        <v>2219</v>
      </c>
      <c r="G707" s="706" t="s">
        <v>2219</v>
      </c>
      <c r="H707" s="707" t="s">
        <v>1901</v>
      </c>
      <c r="I707" s="708" t="s">
        <v>1031</v>
      </c>
      <c r="J707" s="707" t="s">
        <v>322</v>
      </c>
      <c r="K707" s="709" t="s">
        <v>369</v>
      </c>
      <c r="L707" s="707" t="s">
        <v>320</v>
      </c>
      <c r="M707" s="708" t="s">
        <v>1032</v>
      </c>
      <c r="N707" s="710" t="s">
        <v>934</v>
      </c>
      <c r="O707" s="512" t="n">
        <v>1</v>
      </c>
      <c r="P707" s="512" t="n">
        <v>1</v>
      </c>
      <c r="Q707" s="711" t="n">
        <v>0.005601852</v>
      </c>
      <c r="R707" s="712"/>
      <c r="S707" s="713"/>
      <c r="T707" s="714" t="n">
        <v>12.65</v>
      </c>
      <c r="U707" s="715"/>
      <c r="V707" s="262" t="n">
        <f aca="false">SUM(W707:CI707)</f>
        <v>0</v>
      </c>
      <c r="W707" s="243" t="n">
        <v>0</v>
      </c>
      <c r="X707" s="243" t="n">
        <v>0</v>
      </c>
      <c r="Y707" s="243" t="n">
        <v>0</v>
      </c>
      <c r="Z707" s="243" t="n">
        <v>0</v>
      </c>
      <c r="AA707" s="243" t="n">
        <v>0</v>
      </c>
      <c r="AB707" s="243" t="n">
        <v>0</v>
      </c>
      <c r="AC707" s="243" t="n">
        <v>0</v>
      </c>
      <c r="AD707" s="243" t="n">
        <v>0</v>
      </c>
      <c r="AE707" s="243" t="n">
        <v>0</v>
      </c>
      <c r="AF707" s="243" t="n">
        <v>0</v>
      </c>
      <c r="AG707" s="243" t="n">
        <v>0</v>
      </c>
      <c r="AH707" s="518" t="n">
        <v>0</v>
      </c>
      <c r="AI707" s="243" t="n">
        <v>0</v>
      </c>
      <c r="AJ707" s="243" t="n">
        <v>0</v>
      </c>
      <c r="AK707" s="518" t="n">
        <v>0</v>
      </c>
      <c r="AL707" s="518" t="n">
        <v>0</v>
      </c>
      <c r="AM707" s="518" t="n">
        <v>0</v>
      </c>
      <c r="AN707" s="518" t="n">
        <v>0</v>
      </c>
      <c r="AO707" s="518" t="n">
        <v>0</v>
      </c>
      <c r="AP707" s="518" t="n">
        <v>0</v>
      </c>
      <c r="AQ707" s="518" t="n">
        <v>0</v>
      </c>
      <c r="AR707" s="518" t="n">
        <v>0</v>
      </c>
      <c r="AS707" s="518" t="n">
        <v>0</v>
      </c>
      <c r="AT707" s="518" t="n">
        <v>0</v>
      </c>
      <c r="AU707" s="518" t="n">
        <v>0</v>
      </c>
      <c r="AV707" s="518" t="n">
        <v>0</v>
      </c>
      <c r="AW707" s="518" t="n">
        <v>0</v>
      </c>
      <c r="AX707" s="518" t="n">
        <v>0</v>
      </c>
      <c r="AY707" s="518" t="n">
        <v>0</v>
      </c>
      <c r="AZ707" s="518" t="n">
        <v>0</v>
      </c>
      <c r="BA707" s="518" t="n">
        <v>0</v>
      </c>
      <c r="BB707" s="518" t="n">
        <v>0</v>
      </c>
      <c r="BC707" s="518" t="n">
        <v>0</v>
      </c>
      <c r="BD707" s="518" t="n">
        <v>0</v>
      </c>
      <c r="BE707" s="518" t="n">
        <v>0</v>
      </c>
      <c r="BF707" s="518" t="n">
        <v>0</v>
      </c>
      <c r="BG707" s="518" t="n">
        <v>0</v>
      </c>
      <c r="BH707" s="518" t="n">
        <v>0</v>
      </c>
      <c r="BI707" s="518" t="n">
        <v>0</v>
      </c>
      <c r="BJ707" s="518"/>
      <c r="BK707" s="518"/>
      <c r="BL707" s="518" t="n">
        <v>0</v>
      </c>
      <c r="BM707" s="518"/>
      <c r="BN707" s="518"/>
      <c r="BO707" s="518"/>
      <c r="BP707" s="518"/>
      <c r="BQ707" s="518"/>
      <c r="BR707" s="518"/>
      <c r="BS707" s="518"/>
      <c r="BT707" s="518"/>
      <c r="BU707" s="518"/>
      <c r="BV707" s="518" t="n">
        <v>0</v>
      </c>
      <c r="BW707" s="518" t="n">
        <v>0</v>
      </c>
      <c r="BX707" s="518" t="n">
        <v>0</v>
      </c>
      <c r="BY707" s="518" t="n">
        <v>0</v>
      </c>
      <c r="BZ707" s="518" t="n">
        <v>0</v>
      </c>
      <c r="CA707" s="518" t="n">
        <v>0</v>
      </c>
      <c r="CB707" s="518" t="n">
        <v>0</v>
      </c>
      <c r="CC707" s="518" t="n">
        <v>0</v>
      </c>
      <c r="CD707" s="518" t="n">
        <v>0</v>
      </c>
      <c r="CE707" s="518" t="n">
        <v>0</v>
      </c>
      <c r="CF707" s="518" t="n">
        <v>0</v>
      </c>
      <c r="CG707" s="518" t="n">
        <v>0</v>
      </c>
      <c r="CH707" s="518"/>
      <c r="CI707" s="716"/>
      <c r="CL707" s="48" t="n">
        <v>0</v>
      </c>
      <c r="CM707" s="48" t="n">
        <f aca="false">CL707-V707</f>
        <v>0</v>
      </c>
      <c r="CN707" s="702" t="n">
        <f aca="false">SUM(CO707:DR707)</f>
        <v>0</v>
      </c>
      <c r="CO707" s="703" t="n">
        <v>0</v>
      </c>
      <c r="CP707" s="703"/>
      <c r="CQ707" s="703" t="n">
        <v>0</v>
      </c>
      <c r="CR707" s="703"/>
      <c r="CS707" s="703" t="n">
        <v>0</v>
      </c>
      <c r="CT707" s="703" t="n">
        <v>0</v>
      </c>
      <c r="CU707" s="703"/>
      <c r="CV707" s="703"/>
      <c r="CW707" s="703"/>
      <c r="CX707" s="703" t="n">
        <v>0</v>
      </c>
      <c r="CY707" s="703" t="n">
        <v>0</v>
      </c>
      <c r="CZ707" s="703" t="n">
        <v>0</v>
      </c>
      <c r="DA707" s="703"/>
      <c r="DB707" s="703"/>
      <c r="DC707" s="703"/>
      <c r="DD707" s="703"/>
      <c r="DE707" s="703" t="n">
        <v>0</v>
      </c>
      <c r="DF707" s="703"/>
      <c r="DG707" s="703" t="n">
        <v>0</v>
      </c>
      <c r="DH707" s="703" t="n">
        <v>0</v>
      </c>
      <c r="DI707" s="703" t="n">
        <v>0</v>
      </c>
      <c r="DJ707" s="703" t="n">
        <v>0</v>
      </c>
      <c r="DK707" s="703" t="n">
        <v>0</v>
      </c>
      <c r="DL707" s="703" t="n">
        <v>0</v>
      </c>
      <c r="DM707" s="703"/>
      <c r="DN707" s="703"/>
      <c r="DO707" s="703"/>
      <c r="DP707" s="703"/>
      <c r="DQ707" s="703"/>
      <c r="DR707" s="703"/>
      <c r="DS707" s="704" t="n">
        <f aca="false">CN707-V707</f>
        <v>0</v>
      </c>
      <c r="DT707" s="553"/>
      <c r="DU707" s="48"/>
    </row>
    <row r="708" customFormat="false" ht="15" hidden="false" customHeight="true" outlineLevel="0" collapsed="false">
      <c r="A708" s="705" t="n">
        <f aca="false">A707+1</f>
        <v>699</v>
      </c>
      <c r="B708" s="706" t="s">
        <v>929</v>
      </c>
      <c r="C708" s="706" t="s">
        <v>465</v>
      </c>
      <c r="D708" s="706" t="s">
        <v>461</v>
      </c>
      <c r="E708" s="243" t="n">
        <f aca="false">COUNTIF($G$10:$G$1856,$G708)</f>
        <v>1</v>
      </c>
      <c r="F708" s="706" t="s">
        <v>2220</v>
      </c>
      <c r="G708" s="706" t="s">
        <v>2220</v>
      </c>
      <c r="H708" s="707" t="s">
        <v>1903</v>
      </c>
      <c r="I708" s="708" t="s">
        <v>1050</v>
      </c>
      <c r="J708" s="707" t="s">
        <v>322</v>
      </c>
      <c r="K708" s="709" t="s">
        <v>369</v>
      </c>
      <c r="L708" s="707" t="s">
        <v>320</v>
      </c>
      <c r="M708" s="708" t="s">
        <v>1053</v>
      </c>
      <c r="N708" s="710" t="s">
        <v>934</v>
      </c>
      <c r="O708" s="512" t="n">
        <v>2</v>
      </c>
      <c r="P708" s="512" t="n">
        <v>1</v>
      </c>
      <c r="Q708" s="711" t="n">
        <v>0.0013671</v>
      </c>
      <c r="R708" s="712"/>
      <c r="S708" s="713"/>
      <c r="T708" s="714" t="n">
        <v>3.09</v>
      </c>
      <c r="U708" s="715"/>
      <c r="V708" s="262" t="n">
        <f aca="false">SUM(W708:CI708)</f>
        <v>0</v>
      </c>
      <c r="W708" s="243" t="n">
        <v>0</v>
      </c>
      <c r="X708" s="243" t="n">
        <v>0</v>
      </c>
      <c r="Y708" s="243" t="n">
        <v>0</v>
      </c>
      <c r="Z708" s="243" t="n">
        <v>0</v>
      </c>
      <c r="AA708" s="243" t="n">
        <v>0</v>
      </c>
      <c r="AB708" s="243" t="n">
        <v>0</v>
      </c>
      <c r="AC708" s="243" t="n">
        <v>0</v>
      </c>
      <c r="AD708" s="243" t="n">
        <v>0</v>
      </c>
      <c r="AE708" s="243" t="n">
        <v>0</v>
      </c>
      <c r="AF708" s="243" t="n">
        <v>0</v>
      </c>
      <c r="AG708" s="243" t="n">
        <v>0</v>
      </c>
      <c r="AH708" s="518" t="n">
        <v>0</v>
      </c>
      <c r="AI708" s="243" t="n">
        <v>0</v>
      </c>
      <c r="AJ708" s="243" t="n">
        <v>0</v>
      </c>
      <c r="AK708" s="518" t="n">
        <v>0</v>
      </c>
      <c r="AL708" s="518" t="n">
        <v>0</v>
      </c>
      <c r="AM708" s="518" t="n">
        <v>0</v>
      </c>
      <c r="AN708" s="518" t="n">
        <v>0</v>
      </c>
      <c r="AO708" s="518" t="n">
        <v>0</v>
      </c>
      <c r="AP708" s="518" t="n">
        <v>0</v>
      </c>
      <c r="AQ708" s="518" t="n">
        <v>0</v>
      </c>
      <c r="AR708" s="518" t="n">
        <v>0</v>
      </c>
      <c r="AS708" s="518" t="n">
        <v>0</v>
      </c>
      <c r="AT708" s="518" t="n">
        <v>0</v>
      </c>
      <c r="AU708" s="518" t="n">
        <v>0</v>
      </c>
      <c r="AV708" s="518" t="n">
        <v>0</v>
      </c>
      <c r="AW708" s="518" t="n">
        <v>0</v>
      </c>
      <c r="AX708" s="518" t="n">
        <v>0</v>
      </c>
      <c r="AY708" s="518" t="n">
        <v>0</v>
      </c>
      <c r="AZ708" s="518" t="n">
        <v>0</v>
      </c>
      <c r="BA708" s="518" t="n">
        <v>0</v>
      </c>
      <c r="BB708" s="518" t="n">
        <v>0</v>
      </c>
      <c r="BC708" s="518" t="n">
        <v>0</v>
      </c>
      <c r="BD708" s="518" t="n">
        <v>0</v>
      </c>
      <c r="BE708" s="518" t="n">
        <v>0</v>
      </c>
      <c r="BF708" s="518" t="n">
        <v>0</v>
      </c>
      <c r="BG708" s="518" t="n">
        <v>0</v>
      </c>
      <c r="BH708" s="518" t="n">
        <v>0</v>
      </c>
      <c r="BI708" s="518" t="n">
        <v>0</v>
      </c>
      <c r="BJ708" s="518"/>
      <c r="BK708" s="518"/>
      <c r="BL708" s="518" t="n">
        <v>0</v>
      </c>
      <c r="BM708" s="518"/>
      <c r="BN708" s="518"/>
      <c r="BO708" s="518"/>
      <c r="BP708" s="518"/>
      <c r="BQ708" s="518"/>
      <c r="BR708" s="518"/>
      <c r="BS708" s="518"/>
      <c r="BT708" s="518"/>
      <c r="BU708" s="518"/>
      <c r="BV708" s="518" t="n">
        <v>0</v>
      </c>
      <c r="BW708" s="518" t="n">
        <v>0</v>
      </c>
      <c r="BX708" s="518" t="n">
        <v>0</v>
      </c>
      <c r="BY708" s="518" t="n">
        <v>0</v>
      </c>
      <c r="BZ708" s="518" t="n">
        <v>0</v>
      </c>
      <c r="CA708" s="518" t="n">
        <v>0</v>
      </c>
      <c r="CB708" s="518" t="n">
        <v>0</v>
      </c>
      <c r="CC708" s="518" t="n">
        <v>0</v>
      </c>
      <c r="CD708" s="518" t="n">
        <v>0</v>
      </c>
      <c r="CE708" s="518" t="n">
        <v>0</v>
      </c>
      <c r="CF708" s="518" t="n">
        <v>0</v>
      </c>
      <c r="CG708" s="518" t="n">
        <v>0</v>
      </c>
      <c r="CH708" s="518"/>
      <c r="CI708" s="716"/>
      <c r="CL708" s="48" t="n">
        <v>0</v>
      </c>
      <c r="CM708" s="48" t="n">
        <f aca="false">CL708-V708</f>
        <v>0</v>
      </c>
      <c r="CN708" s="702" t="n">
        <f aca="false">SUM(CO708:DR708)</f>
        <v>0</v>
      </c>
      <c r="CO708" s="703" t="n">
        <v>0</v>
      </c>
      <c r="CP708" s="703"/>
      <c r="CQ708" s="703" t="n">
        <v>0</v>
      </c>
      <c r="CR708" s="703"/>
      <c r="CS708" s="703" t="n">
        <v>0</v>
      </c>
      <c r="CT708" s="703" t="n">
        <v>0</v>
      </c>
      <c r="CU708" s="703"/>
      <c r="CV708" s="703"/>
      <c r="CW708" s="703"/>
      <c r="CX708" s="703" t="n">
        <v>0</v>
      </c>
      <c r="CY708" s="703" t="n">
        <v>0</v>
      </c>
      <c r="CZ708" s="703" t="n">
        <v>0</v>
      </c>
      <c r="DA708" s="703"/>
      <c r="DB708" s="703"/>
      <c r="DC708" s="703"/>
      <c r="DD708" s="703"/>
      <c r="DE708" s="703" t="n">
        <v>0</v>
      </c>
      <c r="DF708" s="703"/>
      <c r="DG708" s="703" t="n">
        <v>0</v>
      </c>
      <c r="DH708" s="703" t="n">
        <v>0</v>
      </c>
      <c r="DI708" s="703" t="n">
        <v>0</v>
      </c>
      <c r="DJ708" s="703" t="n">
        <v>0</v>
      </c>
      <c r="DK708" s="703" t="n">
        <v>0</v>
      </c>
      <c r="DL708" s="703" t="n">
        <v>0</v>
      </c>
      <c r="DM708" s="703"/>
      <c r="DN708" s="703"/>
      <c r="DO708" s="703"/>
      <c r="DP708" s="703"/>
      <c r="DQ708" s="703"/>
      <c r="DR708" s="703"/>
      <c r="DS708" s="704" t="n">
        <f aca="false">CN708-V708</f>
        <v>0</v>
      </c>
      <c r="DT708" s="553"/>
      <c r="DU708" s="48"/>
    </row>
    <row r="709" customFormat="false" ht="15" hidden="false" customHeight="true" outlineLevel="0" collapsed="false">
      <c r="A709" s="705" t="n">
        <f aca="false">A708+1</f>
        <v>700</v>
      </c>
      <c r="B709" s="706" t="s">
        <v>929</v>
      </c>
      <c r="C709" s="706" t="s">
        <v>465</v>
      </c>
      <c r="D709" s="706" t="s">
        <v>461</v>
      </c>
      <c r="E709" s="243" t="n">
        <f aca="false">COUNTIF($G$10:$G$1856,$G709)</f>
        <v>1</v>
      </c>
      <c r="F709" s="706" t="s">
        <v>2221</v>
      </c>
      <c r="G709" s="706" t="s">
        <v>2221</v>
      </c>
      <c r="H709" s="707" t="s">
        <v>1905</v>
      </c>
      <c r="I709" s="708" t="s">
        <v>985</v>
      </c>
      <c r="J709" s="707" t="s">
        <v>322</v>
      </c>
      <c r="K709" s="709" t="s">
        <v>369</v>
      </c>
      <c r="L709" s="707" t="s">
        <v>320</v>
      </c>
      <c r="M709" s="708" t="s">
        <v>1035</v>
      </c>
      <c r="N709" s="710" t="s">
        <v>934</v>
      </c>
      <c r="O709" s="512" t="n">
        <v>1</v>
      </c>
      <c r="P709" s="512" t="n">
        <v>1</v>
      </c>
      <c r="Q709" s="711" t="n">
        <v>0.003466413</v>
      </c>
      <c r="R709" s="712"/>
      <c r="S709" s="713"/>
      <c r="T709" s="714" t="n">
        <v>7.83</v>
      </c>
      <c r="U709" s="715"/>
      <c r="V709" s="262" t="n">
        <f aca="false">SUM(W709:CI709)</f>
        <v>0</v>
      </c>
      <c r="W709" s="243" t="n">
        <v>0</v>
      </c>
      <c r="X709" s="243" t="n">
        <v>0</v>
      </c>
      <c r="Y709" s="243" t="n">
        <v>0</v>
      </c>
      <c r="Z709" s="243" t="n">
        <v>0</v>
      </c>
      <c r="AA709" s="243" t="n">
        <v>0</v>
      </c>
      <c r="AB709" s="243" t="n">
        <v>0</v>
      </c>
      <c r="AC709" s="243" t="n">
        <v>0</v>
      </c>
      <c r="AD709" s="243" t="n">
        <v>0</v>
      </c>
      <c r="AE709" s="243" t="n">
        <v>0</v>
      </c>
      <c r="AF709" s="243" t="n">
        <v>0</v>
      </c>
      <c r="AG709" s="243" t="n">
        <v>0</v>
      </c>
      <c r="AH709" s="518" t="n">
        <v>0</v>
      </c>
      <c r="AI709" s="243" t="n">
        <v>0</v>
      </c>
      <c r="AJ709" s="243" t="n">
        <v>0</v>
      </c>
      <c r="AK709" s="518" t="n">
        <v>0</v>
      </c>
      <c r="AL709" s="518" t="n">
        <v>0</v>
      </c>
      <c r="AM709" s="518" t="n">
        <v>0</v>
      </c>
      <c r="AN709" s="518" t="n">
        <v>0</v>
      </c>
      <c r="AO709" s="518" t="n">
        <v>0</v>
      </c>
      <c r="AP709" s="518" t="n">
        <v>0</v>
      </c>
      <c r="AQ709" s="518" t="n">
        <v>0</v>
      </c>
      <c r="AR709" s="518" t="n">
        <v>0</v>
      </c>
      <c r="AS709" s="518" t="n">
        <v>0</v>
      </c>
      <c r="AT709" s="518" t="n">
        <v>0</v>
      </c>
      <c r="AU709" s="518" t="n">
        <v>0</v>
      </c>
      <c r="AV709" s="518" t="n">
        <v>0</v>
      </c>
      <c r="AW709" s="518" t="n">
        <v>0</v>
      </c>
      <c r="AX709" s="518" t="n">
        <v>0</v>
      </c>
      <c r="AY709" s="518" t="n">
        <v>0</v>
      </c>
      <c r="AZ709" s="518" t="n">
        <v>0</v>
      </c>
      <c r="BA709" s="518" t="n">
        <v>0</v>
      </c>
      <c r="BB709" s="518" t="n">
        <v>0</v>
      </c>
      <c r="BC709" s="518" t="n">
        <v>0</v>
      </c>
      <c r="BD709" s="518" t="n">
        <v>0</v>
      </c>
      <c r="BE709" s="518" t="n">
        <v>0</v>
      </c>
      <c r="BF709" s="518" t="n">
        <v>0</v>
      </c>
      <c r="BG709" s="518" t="n">
        <v>0</v>
      </c>
      <c r="BH709" s="518" t="n">
        <v>0</v>
      </c>
      <c r="BI709" s="518" t="n">
        <v>0</v>
      </c>
      <c r="BJ709" s="518"/>
      <c r="BK709" s="518"/>
      <c r="BL709" s="518" t="n">
        <v>0</v>
      </c>
      <c r="BM709" s="518"/>
      <c r="BN709" s="518"/>
      <c r="BO709" s="518"/>
      <c r="BP709" s="518"/>
      <c r="BQ709" s="518"/>
      <c r="BR709" s="518"/>
      <c r="BS709" s="518"/>
      <c r="BT709" s="518"/>
      <c r="BU709" s="518"/>
      <c r="BV709" s="518" t="n">
        <v>0</v>
      </c>
      <c r="BW709" s="518" t="n">
        <v>0</v>
      </c>
      <c r="BX709" s="518" t="n">
        <v>0</v>
      </c>
      <c r="BY709" s="518" t="n">
        <v>0</v>
      </c>
      <c r="BZ709" s="518" t="n">
        <v>0</v>
      </c>
      <c r="CA709" s="518" t="n">
        <v>0</v>
      </c>
      <c r="CB709" s="518" t="n">
        <v>0</v>
      </c>
      <c r="CC709" s="518" t="n">
        <v>0</v>
      </c>
      <c r="CD709" s="518" t="n">
        <v>0</v>
      </c>
      <c r="CE709" s="518" t="n">
        <v>0</v>
      </c>
      <c r="CF709" s="518" t="n">
        <v>0</v>
      </c>
      <c r="CG709" s="518" t="n">
        <v>0</v>
      </c>
      <c r="CH709" s="518"/>
      <c r="CI709" s="716"/>
      <c r="CL709" s="48" t="n">
        <v>0</v>
      </c>
      <c r="CM709" s="48" t="n">
        <f aca="false">CL709-V709</f>
        <v>0</v>
      </c>
      <c r="CN709" s="702" t="n">
        <f aca="false">SUM(CO709:DR709)</f>
        <v>0</v>
      </c>
      <c r="CO709" s="703" t="n">
        <v>0</v>
      </c>
      <c r="CP709" s="703"/>
      <c r="CQ709" s="703" t="n">
        <v>0</v>
      </c>
      <c r="CR709" s="703"/>
      <c r="CS709" s="703" t="n">
        <v>0</v>
      </c>
      <c r="CT709" s="703" t="n">
        <v>0</v>
      </c>
      <c r="CU709" s="703"/>
      <c r="CV709" s="703"/>
      <c r="CW709" s="703"/>
      <c r="CX709" s="703" t="n">
        <v>0</v>
      </c>
      <c r="CY709" s="703" t="n">
        <v>0</v>
      </c>
      <c r="CZ709" s="703" t="n">
        <v>0</v>
      </c>
      <c r="DA709" s="703"/>
      <c r="DB709" s="703"/>
      <c r="DC709" s="703"/>
      <c r="DD709" s="703"/>
      <c r="DE709" s="703" t="n">
        <v>0</v>
      </c>
      <c r="DF709" s="703"/>
      <c r="DG709" s="703" t="n">
        <v>0</v>
      </c>
      <c r="DH709" s="703" t="n">
        <v>0</v>
      </c>
      <c r="DI709" s="703" t="n">
        <v>0</v>
      </c>
      <c r="DJ709" s="703" t="n">
        <v>0</v>
      </c>
      <c r="DK709" s="703" t="n">
        <v>0</v>
      </c>
      <c r="DL709" s="703" t="n">
        <v>0</v>
      </c>
      <c r="DM709" s="703"/>
      <c r="DN709" s="703"/>
      <c r="DO709" s="703"/>
      <c r="DP709" s="703"/>
      <c r="DQ709" s="703"/>
      <c r="DR709" s="703"/>
      <c r="DS709" s="704" t="n">
        <f aca="false">CN709-V709</f>
        <v>0</v>
      </c>
      <c r="DT709" s="553"/>
      <c r="DU709" s="48"/>
    </row>
    <row r="710" customFormat="false" ht="15" hidden="false" customHeight="true" outlineLevel="0" collapsed="false">
      <c r="A710" s="705" t="n">
        <f aca="false">A709+1</f>
        <v>701</v>
      </c>
      <c r="B710" s="706" t="s">
        <v>929</v>
      </c>
      <c r="C710" s="706" t="s">
        <v>465</v>
      </c>
      <c r="D710" s="706" t="s">
        <v>461</v>
      </c>
      <c r="E710" s="243" t="n">
        <f aca="false">COUNTIF($G$10:$G$1856,$G710)</f>
        <v>1</v>
      </c>
      <c r="F710" s="706" t="s">
        <v>2222</v>
      </c>
      <c r="G710" s="706" t="s">
        <v>2222</v>
      </c>
      <c r="H710" s="707" t="s">
        <v>1907</v>
      </c>
      <c r="I710" s="708" t="s">
        <v>1908</v>
      </c>
      <c r="J710" s="707" t="s">
        <v>322</v>
      </c>
      <c r="K710" s="709" t="s">
        <v>369</v>
      </c>
      <c r="L710" s="707" t="s">
        <v>320</v>
      </c>
      <c r="M710" s="708" t="s">
        <v>1909</v>
      </c>
      <c r="N710" s="710" t="s">
        <v>934</v>
      </c>
      <c r="O710" s="512" t="n">
        <v>1</v>
      </c>
      <c r="P710" s="512" t="n">
        <v>1</v>
      </c>
      <c r="Q710" s="711" t="n">
        <v>0.002743182</v>
      </c>
      <c r="R710" s="712"/>
      <c r="S710" s="713"/>
      <c r="T710" s="714" t="n">
        <v>6.19</v>
      </c>
      <c r="U710" s="715"/>
      <c r="V710" s="262" t="n">
        <f aca="false">SUM(W710:CI710)</f>
        <v>0</v>
      </c>
      <c r="W710" s="243" t="n">
        <v>0</v>
      </c>
      <c r="X710" s="243" t="n">
        <v>0</v>
      </c>
      <c r="Y710" s="243" t="n">
        <v>0</v>
      </c>
      <c r="Z710" s="243" t="n">
        <v>0</v>
      </c>
      <c r="AA710" s="243" t="n">
        <v>0</v>
      </c>
      <c r="AB710" s="243" t="n">
        <v>0</v>
      </c>
      <c r="AC710" s="243" t="n">
        <v>0</v>
      </c>
      <c r="AD710" s="243" t="n">
        <v>0</v>
      </c>
      <c r="AE710" s="243" t="n">
        <v>0</v>
      </c>
      <c r="AF710" s="243" t="n">
        <v>0</v>
      </c>
      <c r="AG710" s="243" t="n">
        <v>0</v>
      </c>
      <c r="AH710" s="518" t="n">
        <v>0</v>
      </c>
      <c r="AI710" s="243" t="n">
        <v>0</v>
      </c>
      <c r="AJ710" s="243" t="n">
        <v>0</v>
      </c>
      <c r="AK710" s="518" t="n">
        <v>0</v>
      </c>
      <c r="AL710" s="518" t="n">
        <v>0</v>
      </c>
      <c r="AM710" s="518" t="n">
        <v>0</v>
      </c>
      <c r="AN710" s="518" t="n">
        <v>0</v>
      </c>
      <c r="AO710" s="518" t="n">
        <v>0</v>
      </c>
      <c r="AP710" s="518" t="n">
        <v>0</v>
      </c>
      <c r="AQ710" s="518" t="n">
        <v>0</v>
      </c>
      <c r="AR710" s="518" t="n">
        <v>0</v>
      </c>
      <c r="AS710" s="518" t="n">
        <v>0</v>
      </c>
      <c r="AT710" s="518" t="n">
        <v>0</v>
      </c>
      <c r="AU710" s="518" t="n">
        <v>0</v>
      </c>
      <c r="AV710" s="518" t="n">
        <v>0</v>
      </c>
      <c r="AW710" s="518" t="n">
        <v>0</v>
      </c>
      <c r="AX710" s="518" t="n">
        <v>0</v>
      </c>
      <c r="AY710" s="518" t="n">
        <v>0</v>
      </c>
      <c r="AZ710" s="518" t="n">
        <v>0</v>
      </c>
      <c r="BA710" s="518" t="n">
        <v>0</v>
      </c>
      <c r="BB710" s="518" t="n">
        <v>0</v>
      </c>
      <c r="BC710" s="518" t="n">
        <v>0</v>
      </c>
      <c r="BD710" s="518" t="n">
        <v>0</v>
      </c>
      <c r="BE710" s="518" t="n">
        <v>0</v>
      </c>
      <c r="BF710" s="518" t="n">
        <v>0</v>
      </c>
      <c r="BG710" s="518" t="n">
        <v>0</v>
      </c>
      <c r="BH710" s="518" t="n">
        <v>0</v>
      </c>
      <c r="BI710" s="518" t="n">
        <v>0</v>
      </c>
      <c r="BJ710" s="518"/>
      <c r="BK710" s="518"/>
      <c r="BL710" s="518" t="n">
        <v>0</v>
      </c>
      <c r="BM710" s="518"/>
      <c r="BN710" s="518"/>
      <c r="BO710" s="518"/>
      <c r="BP710" s="518"/>
      <c r="BQ710" s="518"/>
      <c r="BR710" s="518"/>
      <c r="BS710" s="518"/>
      <c r="BT710" s="518"/>
      <c r="BU710" s="518"/>
      <c r="BV710" s="518" t="n">
        <v>0</v>
      </c>
      <c r="BW710" s="518" t="n">
        <v>0</v>
      </c>
      <c r="BX710" s="518" t="n">
        <v>0</v>
      </c>
      <c r="BY710" s="518" t="n">
        <v>0</v>
      </c>
      <c r="BZ710" s="518" t="n">
        <v>0</v>
      </c>
      <c r="CA710" s="518" t="n">
        <v>0</v>
      </c>
      <c r="CB710" s="518" t="n">
        <v>0</v>
      </c>
      <c r="CC710" s="518" t="n">
        <v>0</v>
      </c>
      <c r="CD710" s="518" t="n">
        <v>0</v>
      </c>
      <c r="CE710" s="518" t="n">
        <v>0</v>
      </c>
      <c r="CF710" s="518" t="n">
        <v>0</v>
      </c>
      <c r="CG710" s="518" t="n">
        <v>0</v>
      </c>
      <c r="CH710" s="518"/>
      <c r="CI710" s="716"/>
      <c r="CL710" s="48" t="n">
        <v>0</v>
      </c>
      <c r="CM710" s="48" t="n">
        <f aca="false">CL710-V710</f>
        <v>0</v>
      </c>
      <c r="CN710" s="702" t="n">
        <f aca="false">SUM(CO710:DR710)</f>
        <v>0</v>
      </c>
      <c r="CO710" s="703" t="n">
        <v>0</v>
      </c>
      <c r="CP710" s="703"/>
      <c r="CQ710" s="703" t="n">
        <v>0</v>
      </c>
      <c r="CR710" s="703"/>
      <c r="CS710" s="703" t="n">
        <v>0</v>
      </c>
      <c r="CT710" s="703" t="n">
        <v>0</v>
      </c>
      <c r="CU710" s="703"/>
      <c r="CV710" s="703"/>
      <c r="CW710" s="703"/>
      <c r="CX710" s="703" t="n">
        <v>0</v>
      </c>
      <c r="CY710" s="703" t="n">
        <v>0</v>
      </c>
      <c r="CZ710" s="703" t="n">
        <v>0</v>
      </c>
      <c r="DA710" s="703"/>
      <c r="DB710" s="703"/>
      <c r="DC710" s="703"/>
      <c r="DD710" s="703"/>
      <c r="DE710" s="703" t="n">
        <v>0</v>
      </c>
      <c r="DF710" s="703"/>
      <c r="DG710" s="703" t="n">
        <v>0</v>
      </c>
      <c r="DH710" s="703" t="n">
        <v>0</v>
      </c>
      <c r="DI710" s="703" t="n">
        <v>0</v>
      </c>
      <c r="DJ710" s="703" t="n">
        <v>0</v>
      </c>
      <c r="DK710" s="703" t="n">
        <v>0</v>
      </c>
      <c r="DL710" s="703" t="n">
        <v>0</v>
      </c>
      <c r="DM710" s="703"/>
      <c r="DN710" s="703"/>
      <c r="DO710" s="703"/>
      <c r="DP710" s="703"/>
      <c r="DQ710" s="703"/>
      <c r="DR710" s="703"/>
      <c r="DS710" s="704" t="n">
        <f aca="false">CN710-V710</f>
        <v>0</v>
      </c>
      <c r="DT710" s="553"/>
      <c r="DU710" s="48"/>
    </row>
    <row r="711" customFormat="false" ht="15" hidden="false" customHeight="true" outlineLevel="0" collapsed="false">
      <c r="A711" s="705" t="n">
        <f aca="false">A710+1</f>
        <v>702</v>
      </c>
      <c r="B711" s="706" t="s">
        <v>929</v>
      </c>
      <c r="C711" s="706" t="s">
        <v>465</v>
      </c>
      <c r="D711" s="706" t="s">
        <v>461</v>
      </c>
      <c r="E711" s="243" t="n">
        <f aca="false">COUNTIF($G$10:$G$1856,$G711)</f>
        <v>1</v>
      </c>
      <c r="F711" s="706" t="s">
        <v>2223</v>
      </c>
      <c r="G711" s="706" t="s">
        <v>2223</v>
      </c>
      <c r="H711" s="707" t="s">
        <v>1911</v>
      </c>
      <c r="I711" s="708" t="s">
        <v>1137</v>
      </c>
      <c r="J711" s="707" t="s">
        <v>322</v>
      </c>
      <c r="K711" s="709" t="s">
        <v>369</v>
      </c>
      <c r="L711" s="707" t="s">
        <v>320</v>
      </c>
      <c r="M711" s="708" t="s">
        <v>1138</v>
      </c>
      <c r="N711" s="710" t="s">
        <v>934</v>
      </c>
      <c r="O711" s="512" t="n">
        <v>2</v>
      </c>
      <c r="P711" s="512" t="n">
        <v>1</v>
      </c>
      <c r="Q711" s="711" t="n">
        <v>0.002197316</v>
      </c>
      <c r="R711" s="712"/>
      <c r="S711" s="713"/>
      <c r="T711" s="714" t="n">
        <v>4.96</v>
      </c>
      <c r="U711" s="715"/>
      <c r="V711" s="262" t="n">
        <f aca="false">SUM(W711:CI711)</f>
        <v>0</v>
      </c>
      <c r="W711" s="243" t="n">
        <v>0</v>
      </c>
      <c r="X711" s="243" t="n">
        <v>0</v>
      </c>
      <c r="Y711" s="243" t="n">
        <v>0</v>
      </c>
      <c r="Z711" s="243" t="n">
        <v>0</v>
      </c>
      <c r="AA711" s="243" t="n">
        <v>0</v>
      </c>
      <c r="AB711" s="243" t="n">
        <v>0</v>
      </c>
      <c r="AC711" s="243" t="n">
        <v>0</v>
      </c>
      <c r="AD711" s="243" t="n">
        <v>0</v>
      </c>
      <c r="AE711" s="243" t="n">
        <v>0</v>
      </c>
      <c r="AF711" s="243" t="n">
        <v>0</v>
      </c>
      <c r="AG711" s="243" t="n">
        <v>0</v>
      </c>
      <c r="AH711" s="518" t="n">
        <v>0</v>
      </c>
      <c r="AI711" s="243" t="n">
        <v>0</v>
      </c>
      <c r="AJ711" s="243" t="n">
        <v>0</v>
      </c>
      <c r="AK711" s="518" t="n">
        <v>0</v>
      </c>
      <c r="AL711" s="518" t="n">
        <v>0</v>
      </c>
      <c r="AM711" s="518" t="n">
        <v>0</v>
      </c>
      <c r="AN711" s="518" t="n">
        <v>0</v>
      </c>
      <c r="AO711" s="518" t="n">
        <v>0</v>
      </c>
      <c r="AP711" s="518" t="n">
        <v>0</v>
      </c>
      <c r="AQ711" s="518" t="n">
        <v>0</v>
      </c>
      <c r="AR711" s="518" t="n">
        <v>0</v>
      </c>
      <c r="AS711" s="518" t="n">
        <v>0</v>
      </c>
      <c r="AT711" s="518" t="n">
        <v>0</v>
      </c>
      <c r="AU711" s="518" t="n">
        <v>0</v>
      </c>
      <c r="AV711" s="518" t="n">
        <v>0</v>
      </c>
      <c r="AW711" s="518" t="n">
        <v>0</v>
      </c>
      <c r="AX711" s="518" t="n">
        <v>0</v>
      </c>
      <c r="AY711" s="518" t="n">
        <v>0</v>
      </c>
      <c r="AZ711" s="518" t="n">
        <v>0</v>
      </c>
      <c r="BA711" s="518" t="n">
        <v>0</v>
      </c>
      <c r="BB711" s="518" t="n">
        <v>0</v>
      </c>
      <c r="BC711" s="518" t="n">
        <v>0</v>
      </c>
      <c r="BD711" s="518" t="n">
        <v>0</v>
      </c>
      <c r="BE711" s="518" t="n">
        <v>0</v>
      </c>
      <c r="BF711" s="518" t="n">
        <v>0</v>
      </c>
      <c r="BG711" s="518" t="n">
        <v>0</v>
      </c>
      <c r="BH711" s="518" t="n">
        <v>0</v>
      </c>
      <c r="BI711" s="518" t="n">
        <v>0</v>
      </c>
      <c r="BJ711" s="518"/>
      <c r="BK711" s="518"/>
      <c r="BL711" s="518" t="n">
        <v>0</v>
      </c>
      <c r="BM711" s="518"/>
      <c r="BN711" s="518"/>
      <c r="BO711" s="518"/>
      <c r="BP711" s="518"/>
      <c r="BQ711" s="518"/>
      <c r="BR711" s="518"/>
      <c r="BS711" s="518"/>
      <c r="BT711" s="518"/>
      <c r="BU711" s="518"/>
      <c r="BV711" s="518" t="n">
        <v>0</v>
      </c>
      <c r="BW711" s="518" t="n">
        <v>0</v>
      </c>
      <c r="BX711" s="518" t="n">
        <v>0</v>
      </c>
      <c r="BY711" s="518" t="n">
        <v>0</v>
      </c>
      <c r="BZ711" s="518" t="n">
        <v>0</v>
      </c>
      <c r="CA711" s="518" t="n">
        <v>0</v>
      </c>
      <c r="CB711" s="518" t="n">
        <v>0</v>
      </c>
      <c r="CC711" s="518" t="n">
        <v>0</v>
      </c>
      <c r="CD711" s="518" t="n">
        <v>0</v>
      </c>
      <c r="CE711" s="518" t="n">
        <v>0</v>
      </c>
      <c r="CF711" s="518" t="n">
        <v>0</v>
      </c>
      <c r="CG711" s="518" t="n">
        <v>0</v>
      </c>
      <c r="CH711" s="518"/>
      <c r="CI711" s="716"/>
      <c r="CL711" s="48" t="n">
        <v>0</v>
      </c>
      <c r="CM711" s="48" t="n">
        <f aca="false">CL711-V711</f>
        <v>0</v>
      </c>
      <c r="CN711" s="702" t="n">
        <f aca="false">SUM(CO711:DR711)</f>
        <v>0</v>
      </c>
      <c r="CO711" s="703" t="n">
        <v>0</v>
      </c>
      <c r="CP711" s="703"/>
      <c r="CQ711" s="703" t="n">
        <v>0</v>
      </c>
      <c r="CR711" s="703"/>
      <c r="CS711" s="703" t="n">
        <v>0</v>
      </c>
      <c r="CT711" s="703" t="n">
        <v>0</v>
      </c>
      <c r="CU711" s="703"/>
      <c r="CV711" s="703"/>
      <c r="CW711" s="703"/>
      <c r="CX711" s="703" t="n">
        <v>0</v>
      </c>
      <c r="CY711" s="703" t="n">
        <v>0</v>
      </c>
      <c r="CZ711" s="703" t="n">
        <v>0</v>
      </c>
      <c r="DA711" s="703"/>
      <c r="DB711" s="703"/>
      <c r="DC711" s="703"/>
      <c r="DD711" s="703"/>
      <c r="DE711" s="703" t="n">
        <v>0</v>
      </c>
      <c r="DF711" s="703"/>
      <c r="DG711" s="703" t="n">
        <v>0</v>
      </c>
      <c r="DH711" s="703" t="n">
        <v>0</v>
      </c>
      <c r="DI711" s="703" t="n">
        <v>0</v>
      </c>
      <c r="DJ711" s="703" t="n">
        <v>0</v>
      </c>
      <c r="DK711" s="703" t="n">
        <v>0</v>
      </c>
      <c r="DL711" s="703" t="n">
        <v>0</v>
      </c>
      <c r="DM711" s="703"/>
      <c r="DN711" s="703"/>
      <c r="DO711" s="703"/>
      <c r="DP711" s="703"/>
      <c r="DQ711" s="703"/>
      <c r="DR711" s="703"/>
      <c r="DS711" s="704" t="n">
        <f aca="false">CN711-V711</f>
        <v>0</v>
      </c>
      <c r="DT711" s="553"/>
      <c r="DU711" s="48"/>
    </row>
    <row r="712" customFormat="false" ht="15" hidden="false" customHeight="true" outlineLevel="0" collapsed="false">
      <c r="A712" s="705" t="n">
        <f aca="false">A711+1</f>
        <v>703</v>
      </c>
      <c r="B712" s="706" t="s">
        <v>929</v>
      </c>
      <c r="C712" s="706" t="s">
        <v>465</v>
      </c>
      <c r="D712" s="706" t="s">
        <v>461</v>
      </c>
      <c r="E712" s="243" t="n">
        <f aca="false">COUNTIF($G$10:$G$1856,$G712)</f>
        <v>1</v>
      </c>
      <c r="F712" s="706" t="s">
        <v>2224</v>
      </c>
      <c r="G712" s="706" t="s">
        <v>2224</v>
      </c>
      <c r="H712" s="707" t="s">
        <v>1913</v>
      </c>
      <c r="I712" s="708" t="s">
        <v>1062</v>
      </c>
      <c r="J712" s="707" t="s">
        <v>322</v>
      </c>
      <c r="K712" s="709" t="s">
        <v>369</v>
      </c>
      <c r="L712" s="707" t="s">
        <v>320</v>
      </c>
      <c r="M712" s="708" t="s">
        <v>1063</v>
      </c>
      <c r="N712" s="710" t="s">
        <v>934</v>
      </c>
      <c r="O712" s="512" t="n">
        <v>1</v>
      </c>
      <c r="P712" s="512" t="n">
        <v>1</v>
      </c>
      <c r="Q712" s="711" t="n">
        <v>0.00064008</v>
      </c>
      <c r="R712" s="712"/>
      <c r="S712" s="713"/>
      <c r="T712" s="714" t="n">
        <v>1.45</v>
      </c>
      <c r="U712" s="715"/>
      <c r="V712" s="262" t="n">
        <f aca="false">SUM(W712:CI712)</f>
        <v>0</v>
      </c>
      <c r="W712" s="243" t="n">
        <v>0</v>
      </c>
      <c r="X712" s="243" t="n">
        <v>0</v>
      </c>
      <c r="Y712" s="243" t="n">
        <v>0</v>
      </c>
      <c r="Z712" s="243" t="n">
        <v>0</v>
      </c>
      <c r="AA712" s="243" t="n">
        <v>0</v>
      </c>
      <c r="AB712" s="243" t="n">
        <v>0</v>
      </c>
      <c r="AC712" s="243" t="n">
        <v>0</v>
      </c>
      <c r="AD712" s="243" t="n">
        <v>0</v>
      </c>
      <c r="AE712" s="243" t="n">
        <v>0</v>
      </c>
      <c r="AF712" s="243" t="n">
        <v>0</v>
      </c>
      <c r="AG712" s="243" t="n">
        <v>0</v>
      </c>
      <c r="AH712" s="518" t="n">
        <v>0</v>
      </c>
      <c r="AI712" s="243" t="n">
        <v>0</v>
      </c>
      <c r="AJ712" s="243" t="n">
        <v>0</v>
      </c>
      <c r="AK712" s="518" t="n">
        <v>0</v>
      </c>
      <c r="AL712" s="518" t="n">
        <v>0</v>
      </c>
      <c r="AM712" s="518" t="n">
        <v>0</v>
      </c>
      <c r="AN712" s="518" t="n">
        <v>0</v>
      </c>
      <c r="AO712" s="518" t="n">
        <v>0</v>
      </c>
      <c r="AP712" s="518" t="n">
        <v>0</v>
      </c>
      <c r="AQ712" s="518" t="n">
        <v>0</v>
      </c>
      <c r="AR712" s="518" t="n">
        <v>0</v>
      </c>
      <c r="AS712" s="518" t="n">
        <v>0</v>
      </c>
      <c r="AT712" s="518" t="n">
        <v>0</v>
      </c>
      <c r="AU712" s="518" t="n">
        <v>0</v>
      </c>
      <c r="AV712" s="518" t="n">
        <v>0</v>
      </c>
      <c r="AW712" s="518" t="n">
        <v>0</v>
      </c>
      <c r="AX712" s="518" t="n">
        <v>0</v>
      </c>
      <c r="AY712" s="518" t="n">
        <v>0</v>
      </c>
      <c r="AZ712" s="518" t="n">
        <v>0</v>
      </c>
      <c r="BA712" s="518" t="n">
        <v>0</v>
      </c>
      <c r="BB712" s="518" t="n">
        <v>0</v>
      </c>
      <c r="BC712" s="518" t="n">
        <v>0</v>
      </c>
      <c r="BD712" s="518" t="n">
        <v>0</v>
      </c>
      <c r="BE712" s="518" t="n">
        <v>0</v>
      </c>
      <c r="BF712" s="518" t="n">
        <v>0</v>
      </c>
      <c r="BG712" s="518" t="n">
        <v>0</v>
      </c>
      <c r="BH712" s="518" t="n">
        <v>0</v>
      </c>
      <c r="BI712" s="518" t="n">
        <v>0</v>
      </c>
      <c r="BJ712" s="518"/>
      <c r="BK712" s="518"/>
      <c r="BL712" s="518" t="n">
        <v>0</v>
      </c>
      <c r="BM712" s="518"/>
      <c r="BN712" s="518"/>
      <c r="BO712" s="518"/>
      <c r="BP712" s="518"/>
      <c r="BQ712" s="518"/>
      <c r="BR712" s="518"/>
      <c r="BS712" s="518"/>
      <c r="BT712" s="518"/>
      <c r="BU712" s="518"/>
      <c r="BV712" s="518" t="n">
        <v>0</v>
      </c>
      <c r="BW712" s="518" t="n">
        <v>0</v>
      </c>
      <c r="BX712" s="518" t="n">
        <v>0</v>
      </c>
      <c r="BY712" s="518" t="n">
        <v>0</v>
      </c>
      <c r="BZ712" s="518" t="n">
        <v>0</v>
      </c>
      <c r="CA712" s="518" t="n">
        <v>0</v>
      </c>
      <c r="CB712" s="518" t="n">
        <v>0</v>
      </c>
      <c r="CC712" s="518" t="n">
        <v>0</v>
      </c>
      <c r="CD712" s="518" t="n">
        <v>0</v>
      </c>
      <c r="CE712" s="518" t="n">
        <v>0</v>
      </c>
      <c r="CF712" s="518" t="n">
        <v>0</v>
      </c>
      <c r="CG712" s="518" t="n">
        <v>0</v>
      </c>
      <c r="CH712" s="518"/>
      <c r="CI712" s="716"/>
      <c r="CL712" s="48" t="n">
        <v>0</v>
      </c>
      <c r="CM712" s="48" t="n">
        <f aca="false">CL712-V712</f>
        <v>0</v>
      </c>
      <c r="CN712" s="702" t="n">
        <f aca="false">SUM(CO712:DR712)</f>
        <v>0</v>
      </c>
      <c r="CO712" s="703" t="n">
        <v>0</v>
      </c>
      <c r="CP712" s="703"/>
      <c r="CQ712" s="703" t="n">
        <v>0</v>
      </c>
      <c r="CR712" s="703"/>
      <c r="CS712" s="703" t="n">
        <v>0</v>
      </c>
      <c r="CT712" s="703" t="n">
        <v>0</v>
      </c>
      <c r="CU712" s="703"/>
      <c r="CV712" s="703"/>
      <c r="CW712" s="703"/>
      <c r="CX712" s="703" t="n">
        <v>0</v>
      </c>
      <c r="CY712" s="703" t="n">
        <v>0</v>
      </c>
      <c r="CZ712" s="703" t="n">
        <v>0</v>
      </c>
      <c r="DA712" s="703"/>
      <c r="DB712" s="703"/>
      <c r="DC712" s="703"/>
      <c r="DD712" s="703"/>
      <c r="DE712" s="703" t="n">
        <v>0</v>
      </c>
      <c r="DF712" s="703"/>
      <c r="DG712" s="703" t="n">
        <v>0</v>
      </c>
      <c r="DH712" s="703" t="n">
        <v>0</v>
      </c>
      <c r="DI712" s="703" t="n">
        <v>0</v>
      </c>
      <c r="DJ712" s="703" t="n">
        <v>0</v>
      </c>
      <c r="DK712" s="703" t="n">
        <v>0</v>
      </c>
      <c r="DL712" s="703" t="n">
        <v>0</v>
      </c>
      <c r="DM712" s="703"/>
      <c r="DN712" s="703"/>
      <c r="DO712" s="703"/>
      <c r="DP712" s="703"/>
      <c r="DQ712" s="703"/>
      <c r="DR712" s="703"/>
      <c r="DS712" s="704" t="n">
        <f aca="false">CN712-V712</f>
        <v>0</v>
      </c>
      <c r="DT712" s="553"/>
      <c r="DU712" s="48"/>
    </row>
    <row r="713" customFormat="false" ht="15" hidden="false" customHeight="true" outlineLevel="0" collapsed="false">
      <c r="A713" s="705" t="n">
        <f aca="false">A712+1</f>
        <v>704</v>
      </c>
      <c r="B713" s="706" t="s">
        <v>929</v>
      </c>
      <c r="C713" s="706" t="s">
        <v>465</v>
      </c>
      <c r="D713" s="706" t="s">
        <v>461</v>
      </c>
      <c r="E713" s="243" t="n">
        <f aca="false">COUNTIF($G$10:$G$1856,$G713)</f>
        <v>1</v>
      </c>
      <c r="F713" s="706" t="s">
        <v>2225</v>
      </c>
      <c r="G713" s="706" t="s">
        <v>2225</v>
      </c>
      <c r="H713" s="707" t="s">
        <v>1915</v>
      </c>
      <c r="I713" s="708" t="s">
        <v>1066</v>
      </c>
      <c r="J713" s="707" t="s">
        <v>322</v>
      </c>
      <c r="K713" s="709" t="s">
        <v>369</v>
      </c>
      <c r="L713" s="707" t="s">
        <v>320</v>
      </c>
      <c r="M713" s="708" t="s">
        <v>1067</v>
      </c>
      <c r="N713" s="710" t="s">
        <v>934</v>
      </c>
      <c r="O713" s="512" t="n">
        <v>1</v>
      </c>
      <c r="P713" s="512" t="n">
        <v>1</v>
      </c>
      <c r="Q713" s="711" t="n">
        <v>0.00064008</v>
      </c>
      <c r="R713" s="712"/>
      <c r="S713" s="713"/>
      <c r="T713" s="714" t="n">
        <v>1.45</v>
      </c>
      <c r="U713" s="715"/>
      <c r="V713" s="262" t="n">
        <f aca="false">SUM(W713:CI713)</f>
        <v>0</v>
      </c>
      <c r="W713" s="243" t="n">
        <v>0</v>
      </c>
      <c r="X713" s="243" t="n">
        <v>0</v>
      </c>
      <c r="Y713" s="243" t="n">
        <v>0</v>
      </c>
      <c r="Z713" s="243" t="n">
        <v>0</v>
      </c>
      <c r="AA713" s="243" t="n">
        <v>0</v>
      </c>
      <c r="AB713" s="243" t="n">
        <v>0</v>
      </c>
      <c r="AC713" s="243" t="n">
        <v>0</v>
      </c>
      <c r="AD713" s="243" t="n">
        <v>0</v>
      </c>
      <c r="AE713" s="243" t="n">
        <v>0</v>
      </c>
      <c r="AF713" s="243" t="n">
        <v>0</v>
      </c>
      <c r="AG713" s="243" t="n">
        <v>0</v>
      </c>
      <c r="AH713" s="518" t="n">
        <v>0</v>
      </c>
      <c r="AI713" s="243" t="n">
        <v>0</v>
      </c>
      <c r="AJ713" s="243" t="n">
        <v>0</v>
      </c>
      <c r="AK713" s="518" t="n">
        <v>0</v>
      </c>
      <c r="AL713" s="518" t="n">
        <v>0</v>
      </c>
      <c r="AM713" s="518" t="n">
        <v>0</v>
      </c>
      <c r="AN713" s="518" t="n">
        <v>0</v>
      </c>
      <c r="AO713" s="518" t="n">
        <v>0</v>
      </c>
      <c r="AP713" s="518" t="n">
        <v>0</v>
      </c>
      <c r="AQ713" s="518" t="n">
        <v>0</v>
      </c>
      <c r="AR713" s="518" t="n">
        <v>0</v>
      </c>
      <c r="AS713" s="518" t="n">
        <v>0</v>
      </c>
      <c r="AT713" s="518" t="n">
        <v>0</v>
      </c>
      <c r="AU713" s="518" t="n">
        <v>0</v>
      </c>
      <c r="AV713" s="518" t="n">
        <v>0</v>
      </c>
      <c r="AW713" s="518" t="n">
        <v>0</v>
      </c>
      <c r="AX713" s="518" t="n">
        <v>0</v>
      </c>
      <c r="AY713" s="518" t="n">
        <v>0</v>
      </c>
      <c r="AZ713" s="518" t="n">
        <v>0</v>
      </c>
      <c r="BA713" s="518" t="n">
        <v>0</v>
      </c>
      <c r="BB713" s="518" t="n">
        <v>0</v>
      </c>
      <c r="BC713" s="518" t="n">
        <v>0</v>
      </c>
      <c r="BD713" s="518" t="n">
        <v>0</v>
      </c>
      <c r="BE713" s="518" t="n">
        <v>0</v>
      </c>
      <c r="BF713" s="518" t="n">
        <v>0</v>
      </c>
      <c r="BG713" s="518" t="n">
        <v>0</v>
      </c>
      <c r="BH713" s="518" t="n">
        <v>0</v>
      </c>
      <c r="BI713" s="518" t="n">
        <v>0</v>
      </c>
      <c r="BJ713" s="518"/>
      <c r="BK713" s="518"/>
      <c r="BL713" s="518" t="n">
        <v>0</v>
      </c>
      <c r="BM713" s="518"/>
      <c r="BN713" s="518"/>
      <c r="BO713" s="518"/>
      <c r="BP713" s="518"/>
      <c r="BQ713" s="518"/>
      <c r="BR713" s="518"/>
      <c r="BS713" s="518"/>
      <c r="BT713" s="518"/>
      <c r="BU713" s="518"/>
      <c r="BV713" s="518" t="n">
        <v>0</v>
      </c>
      <c r="BW713" s="518" t="n">
        <v>0</v>
      </c>
      <c r="BX713" s="518" t="n">
        <v>0</v>
      </c>
      <c r="BY713" s="518" t="n">
        <v>0</v>
      </c>
      <c r="BZ713" s="518" t="n">
        <v>0</v>
      </c>
      <c r="CA713" s="518" t="n">
        <v>0</v>
      </c>
      <c r="CB713" s="518" t="n">
        <v>0</v>
      </c>
      <c r="CC713" s="518" t="n">
        <v>0</v>
      </c>
      <c r="CD713" s="518" t="n">
        <v>0</v>
      </c>
      <c r="CE713" s="518" t="n">
        <v>0</v>
      </c>
      <c r="CF713" s="518" t="n">
        <v>0</v>
      </c>
      <c r="CG713" s="518" t="n">
        <v>0</v>
      </c>
      <c r="CH713" s="518"/>
      <c r="CI713" s="716"/>
      <c r="CL713" s="48" t="n">
        <v>0</v>
      </c>
      <c r="CM713" s="48" t="n">
        <f aca="false">CL713-V713</f>
        <v>0</v>
      </c>
      <c r="CN713" s="702" t="n">
        <f aca="false">SUM(CO713:DR713)</f>
        <v>0</v>
      </c>
      <c r="CO713" s="703" t="n">
        <v>0</v>
      </c>
      <c r="CP713" s="703"/>
      <c r="CQ713" s="703" t="n">
        <v>0</v>
      </c>
      <c r="CR713" s="703"/>
      <c r="CS713" s="703" t="n">
        <v>0</v>
      </c>
      <c r="CT713" s="703" t="n">
        <v>0</v>
      </c>
      <c r="CU713" s="703"/>
      <c r="CV713" s="703"/>
      <c r="CW713" s="703"/>
      <c r="CX713" s="703" t="n">
        <v>0</v>
      </c>
      <c r="CY713" s="703" t="n">
        <v>0</v>
      </c>
      <c r="CZ713" s="703" t="n">
        <v>0</v>
      </c>
      <c r="DA713" s="703"/>
      <c r="DB713" s="703"/>
      <c r="DC713" s="703"/>
      <c r="DD713" s="703"/>
      <c r="DE713" s="703" t="n">
        <v>0</v>
      </c>
      <c r="DF713" s="703"/>
      <c r="DG713" s="703" t="n">
        <v>0</v>
      </c>
      <c r="DH713" s="703" t="n">
        <v>0</v>
      </c>
      <c r="DI713" s="703" t="n">
        <v>0</v>
      </c>
      <c r="DJ713" s="703" t="n">
        <v>0</v>
      </c>
      <c r="DK713" s="703" t="n">
        <v>0</v>
      </c>
      <c r="DL713" s="703" t="n">
        <v>0</v>
      </c>
      <c r="DM713" s="703"/>
      <c r="DN713" s="703"/>
      <c r="DO713" s="703"/>
      <c r="DP713" s="703"/>
      <c r="DQ713" s="703"/>
      <c r="DR713" s="703"/>
      <c r="DS713" s="704" t="n">
        <f aca="false">CN713-V713</f>
        <v>0</v>
      </c>
      <c r="DT713" s="553"/>
      <c r="DU713" s="48"/>
    </row>
    <row r="714" customFormat="false" ht="15" hidden="false" customHeight="true" outlineLevel="0" collapsed="false">
      <c r="A714" s="705" t="n">
        <f aca="false">A713+1</f>
        <v>705</v>
      </c>
      <c r="B714" s="706" t="s">
        <v>929</v>
      </c>
      <c r="C714" s="706" t="s">
        <v>474</v>
      </c>
      <c r="D714" s="706" t="s">
        <v>475</v>
      </c>
      <c r="E714" s="243" t="n">
        <f aca="false">COUNTIF($G$10:$G$1856,$G714)</f>
        <v>1</v>
      </c>
      <c r="F714" s="706" t="s">
        <v>2226</v>
      </c>
      <c r="G714" s="706" t="s">
        <v>2226</v>
      </c>
      <c r="H714" s="707" t="s">
        <v>2227</v>
      </c>
      <c r="I714" s="708" t="s">
        <v>932</v>
      </c>
      <c r="J714" s="707" t="s">
        <v>421</v>
      </c>
      <c r="K714" s="709" t="n">
        <v>0</v>
      </c>
      <c r="L714" s="707" t="s">
        <v>292</v>
      </c>
      <c r="M714" s="708" t="s">
        <v>933</v>
      </c>
      <c r="N714" s="710" t="s">
        <v>934</v>
      </c>
      <c r="O714" s="512" t="n">
        <v>1</v>
      </c>
      <c r="P714" s="512" t="n">
        <v>1</v>
      </c>
      <c r="Q714" s="711" t="n">
        <v>0.013460172</v>
      </c>
      <c r="R714" s="712"/>
      <c r="S714" s="713"/>
      <c r="T714" s="714" t="n">
        <v>30.61</v>
      </c>
      <c r="U714" s="715"/>
      <c r="V714" s="262" t="n">
        <f aca="false">SUM(W714:CI714)</f>
        <v>1</v>
      </c>
      <c r="W714" s="243" t="n">
        <v>0</v>
      </c>
      <c r="X714" s="243" t="n">
        <v>0</v>
      </c>
      <c r="Y714" s="243" t="n">
        <v>0</v>
      </c>
      <c r="Z714" s="243" t="n">
        <v>0</v>
      </c>
      <c r="AA714" s="243" t="n">
        <v>0</v>
      </c>
      <c r="AB714" s="243" t="n">
        <v>0</v>
      </c>
      <c r="AC714" s="243" t="n">
        <v>0</v>
      </c>
      <c r="AD714" s="243" t="n">
        <v>0</v>
      </c>
      <c r="AE714" s="243" t="n">
        <v>0</v>
      </c>
      <c r="AF714" s="243" t="n">
        <v>0</v>
      </c>
      <c r="AG714" s="243" t="n">
        <v>0</v>
      </c>
      <c r="AH714" s="518" t="n">
        <v>0</v>
      </c>
      <c r="AI714" s="243" t="n">
        <v>0</v>
      </c>
      <c r="AJ714" s="243" t="n">
        <v>0</v>
      </c>
      <c r="AK714" s="518" t="n">
        <v>0</v>
      </c>
      <c r="AL714" s="518" t="n">
        <v>0</v>
      </c>
      <c r="AM714" s="518" t="n">
        <v>0</v>
      </c>
      <c r="AN714" s="518" t="n">
        <v>0</v>
      </c>
      <c r="AO714" s="518" t="n">
        <v>0</v>
      </c>
      <c r="AP714" s="518" t="n">
        <v>0</v>
      </c>
      <c r="AQ714" s="518" t="n">
        <v>0</v>
      </c>
      <c r="AR714" s="518" t="n">
        <v>0</v>
      </c>
      <c r="AS714" s="518" t="n">
        <v>0</v>
      </c>
      <c r="AT714" s="518" t="n">
        <v>0</v>
      </c>
      <c r="AU714" s="518" t="n">
        <v>0</v>
      </c>
      <c r="AV714" s="518" t="n">
        <v>0</v>
      </c>
      <c r="AW714" s="518" t="n">
        <v>0</v>
      </c>
      <c r="AX714" s="518" t="n">
        <v>0</v>
      </c>
      <c r="AY714" s="518" t="n">
        <v>0</v>
      </c>
      <c r="AZ714" s="518" t="n">
        <v>0</v>
      </c>
      <c r="BA714" s="518" t="n">
        <v>0</v>
      </c>
      <c r="BB714" s="518" t="n">
        <v>0</v>
      </c>
      <c r="BC714" s="518" t="n">
        <v>0</v>
      </c>
      <c r="BD714" s="518" t="n">
        <v>0</v>
      </c>
      <c r="BE714" s="518" t="n">
        <v>0</v>
      </c>
      <c r="BF714" s="518" t="n">
        <v>0</v>
      </c>
      <c r="BG714" s="518" t="n">
        <v>0</v>
      </c>
      <c r="BH714" s="518" t="n">
        <v>0</v>
      </c>
      <c r="BI714" s="518" t="n">
        <v>0</v>
      </c>
      <c r="BJ714" s="518"/>
      <c r="BK714" s="518"/>
      <c r="BL714" s="518" t="n">
        <v>0</v>
      </c>
      <c r="BM714" s="518"/>
      <c r="BN714" s="518"/>
      <c r="BO714" s="518"/>
      <c r="BP714" s="518"/>
      <c r="BQ714" s="518"/>
      <c r="BR714" s="518"/>
      <c r="BS714" s="518"/>
      <c r="BT714" s="518"/>
      <c r="BU714" s="518"/>
      <c r="BV714" s="518" t="n">
        <v>0</v>
      </c>
      <c r="BW714" s="518" t="n">
        <v>1</v>
      </c>
      <c r="BX714" s="518" t="n">
        <v>0</v>
      </c>
      <c r="BY714" s="518" t="n">
        <v>0</v>
      </c>
      <c r="BZ714" s="518" t="n">
        <v>0</v>
      </c>
      <c r="CA714" s="518" t="n">
        <v>0</v>
      </c>
      <c r="CB714" s="518" t="n">
        <v>0</v>
      </c>
      <c r="CC714" s="518" t="n">
        <v>0</v>
      </c>
      <c r="CD714" s="518" t="n">
        <v>0</v>
      </c>
      <c r="CE714" s="518" t="n">
        <v>0</v>
      </c>
      <c r="CF714" s="518" t="n">
        <v>0</v>
      </c>
      <c r="CG714" s="518" t="n">
        <v>0</v>
      </c>
      <c r="CH714" s="518"/>
      <c r="CI714" s="716"/>
      <c r="CL714" s="48" t="n">
        <v>1</v>
      </c>
      <c r="CM714" s="48" t="n">
        <f aca="false">CL714-V714</f>
        <v>0</v>
      </c>
      <c r="CN714" s="702" t="n">
        <f aca="false">SUM(CO714:DR714)</f>
        <v>1</v>
      </c>
      <c r="CO714" s="703" t="n">
        <v>0</v>
      </c>
      <c r="CP714" s="703"/>
      <c r="CQ714" s="703" t="n">
        <v>0</v>
      </c>
      <c r="CR714" s="703"/>
      <c r="CS714" s="703" t="n">
        <v>0</v>
      </c>
      <c r="CT714" s="703" t="n">
        <v>0</v>
      </c>
      <c r="CU714" s="703"/>
      <c r="CV714" s="703"/>
      <c r="CW714" s="703"/>
      <c r="CX714" s="703" t="n">
        <v>0</v>
      </c>
      <c r="CY714" s="703" t="n">
        <v>0</v>
      </c>
      <c r="CZ714" s="703" t="n">
        <v>0</v>
      </c>
      <c r="DA714" s="703"/>
      <c r="DB714" s="703"/>
      <c r="DC714" s="703"/>
      <c r="DD714" s="703"/>
      <c r="DE714" s="703" t="n">
        <v>0</v>
      </c>
      <c r="DF714" s="703"/>
      <c r="DG714" s="703" t="n">
        <v>0</v>
      </c>
      <c r="DH714" s="703" t="n">
        <v>1</v>
      </c>
      <c r="DI714" s="703" t="n">
        <v>0</v>
      </c>
      <c r="DJ714" s="703" t="n">
        <v>0</v>
      </c>
      <c r="DK714" s="703" t="n">
        <v>0</v>
      </c>
      <c r="DL714" s="703" t="n">
        <v>0</v>
      </c>
      <c r="DM714" s="703"/>
      <c r="DN714" s="703"/>
      <c r="DO714" s="703"/>
      <c r="DP714" s="703"/>
      <c r="DQ714" s="703"/>
      <c r="DR714" s="703"/>
      <c r="DS714" s="704" t="n">
        <f aca="false">CN714-V714</f>
        <v>0</v>
      </c>
      <c r="DT714" s="553"/>
      <c r="DU714" s="48"/>
    </row>
    <row r="715" customFormat="false" ht="15" hidden="false" customHeight="true" outlineLevel="0" collapsed="false">
      <c r="A715" s="705" t="n">
        <f aca="false">A714+1</f>
        <v>706</v>
      </c>
      <c r="B715" s="706" t="s">
        <v>929</v>
      </c>
      <c r="C715" s="706" t="s">
        <v>474</v>
      </c>
      <c r="D715" s="706" t="s">
        <v>475</v>
      </c>
      <c r="E715" s="243" t="n">
        <f aca="false">COUNTIF($G$10:$G$1856,$G715)</f>
        <v>1</v>
      </c>
      <c r="F715" s="706" t="s">
        <v>2228</v>
      </c>
      <c r="G715" s="706" t="s">
        <v>2228</v>
      </c>
      <c r="H715" s="707" t="s">
        <v>2229</v>
      </c>
      <c r="I715" s="708" t="s">
        <v>937</v>
      </c>
      <c r="J715" s="707" t="s">
        <v>421</v>
      </c>
      <c r="K715" s="709" t="n">
        <v>0</v>
      </c>
      <c r="L715" s="707" t="s">
        <v>292</v>
      </c>
      <c r="M715" s="708" t="s">
        <v>938</v>
      </c>
      <c r="N715" s="710" t="s">
        <v>934</v>
      </c>
      <c r="O715" s="512" t="n">
        <v>1</v>
      </c>
      <c r="P715" s="512" t="n">
        <v>1</v>
      </c>
      <c r="Q715" s="711" t="n">
        <v>0.00538938</v>
      </c>
      <c r="R715" s="712"/>
      <c r="S715" s="713"/>
      <c r="T715" s="714" t="n">
        <v>12.26</v>
      </c>
      <c r="U715" s="715"/>
      <c r="V715" s="262" t="n">
        <f aca="false">SUM(W715:CI715)</f>
        <v>1</v>
      </c>
      <c r="W715" s="243" t="n">
        <v>0</v>
      </c>
      <c r="X715" s="243" t="n">
        <v>0</v>
      </c>
      <c r="Y715" s="243" t="n">
        <v>0</v>
      </c>
      <c r="Z715" s="243" t="n">
        <v>0</v>
      </c>
      <c r="AA715" s="243" t="n">
        <v>0</v>
      </c>
      <c r="AB715" s="243" t="n">
        <v>0</v>
      </c>
      <c r="AC715" s="243" t="n">
        <v>0</v>
      </c>
      <c r="AD715" s="243" t="n">
        <v>0</v>
      </c>
      <c r="AE715" s="243" t="n">
        <v>0</v>
      </c>
      <c r="AF715" s="243" t="n">
        <v>0</v>
      </c>
      <c r="AG715" s="243" t="n">
        <v>0</v>
      </c>
      <c r="AH715" s="518" t="n">
        <v>0</v>
      </c>
      <c r="AI715" s="243" t="n">
        <v>0</v>
      </c>
      <c r="AJ715" s="243" t="n">
        <v>0</v>
      </c>
      <c r="AK715" s="518" t="n">
        <v>0</v>
      </c>
      <c r="AL715" s="518" t="n">
        <v>0</v>
      </c>
      <c r="AM715" s="518" t="n">
        <v>0</v>
      </c>
      <c r="AN715" s="518" t="n">
        <v>0</v>
      </c>
      <c r="AO715" s="518" t="n">
        <v>0</v>
      </c>
      <c r="AP715" s="518" t="n">
        <v>0</v>
      </c>
      <c r="AQ715" s="518" t="n">
        <v>0</v>
      </c>
      <c r="AR715" s="518" t="n">
        <v>0</v>
      </c>
      <c r="AS715" s="518" t="n">
        <v>0</v>
      </c>
      <c r="AT715" s="518" t="n">
        <v>0</v>
      </c>
      <c r="AU715" s="518" t="n">
        <v>0</v>
      </c>
      <c r="AV715" s="518" t="n">
        <v>0</v>
      </c>
      <c r="AW715" s="518" t="n">
        <v>0</v>
      </c>
      <c r="AX715" s="518" t="n">
        <v>0</v>
      </c>
      <c r="AY715" s="518" t="n">
        <v>0</v>
      </c>
      <c r="AZ715" s="518" t="n">
        <v>0</v>
      </c>
      <c r="BA715" s="518" t="n">
        <v>0</v>
      </c>
      <c r="BB715" s="518" t="n">
        <v>0</v>
      </c>
      <c r="BC715" s="518" t="n">
        <v>0</v>
      </c>
      <c r="BD715" s="518" t="n">
        <v>0</v>
      </c>
      <c r="BE715" s="518" t="n">
        <v>0</v>
      </c>
      <c r="BF715" s="518" t="n">
        <v>0</v>
      </c>
      <c r="BG715" s="518" t="n">
        <v>0</v>
      </c>
      <c r="BH715" s="518" t="n">
        <v>0</v>
      </c>
      <c r="BI715" s="518" t="n">
        <v>0</v>
      </c>
      <c r="BJ715" s="518"/>
      <c r="BK715" s="518"/>
      <c r="BL715" s="518" t="n">
        <v>0</v>
      </c>
      <c r="BM715" s="518"/>
      <c r="BN715" s="518"/>
      <c r="BO715" s="518"/>
      <c r="BP715" s="518"/>
      <c r="BQ715" s="518"/>
      <c r="BR715" s="518"/>
      <c r="BS715" s="518"/>
      <c r="BT715" s="518"/>
      <c r="BU715" s="518"/>
      <c r="BV715" s="518" t="n">
        <v>0</v>
      </c>
      <c r="BW715" s="518" t="n">
        <v>1</v>
      </c>
      <c r="BX715" s="518" t="n">
        <v>0</v>
      </c>
      <c r="BY715" s="518" t="n">
        <v>0</v>
      </c>
      <c r="BZ715" s="518" t="n">
        <v>0</v>
      </c>
      <c r="CA715" s="518" t="n">
        <v>0</v>
      </c>
      <c r="CB715" s="518" t="n">
        <v>0</v>
      </c>
      <c r="CC715" s="518" t="n">
        <v>0</v>
      </c>
      <c r="CD715" s="518" t="n">
        <v>0</v>
      </c>
      <c r="CE715" s="518" t="n">
        <v>0</v>
      </c>
      <c r="CF715" s="518" t="n">
        <v>0</v>
      </c>
      <c r="CG715" s="518" t="n">
        <v>0</v>
      </c>
      <c r="CH715" s="518"/>
      <c r="CI715" s="716"/>
      <c r="CL715" s="48" t="n">
        <v>1</v>
      </c>
      <c r="CM715" s="48" t="n">
        <f aca="false">CL715-V715</f>
        <v>0</v>
      </c>
      <c r="CN715" s="702" t="n">
        <f aca="false">SUM(CO715:DR715)</f>
        <v>1</v>
      </c>
      <c r="CO715" s="703" t="n">
        <v>0</v>
      </c>
      <c r="CP715" s="703"/>
      <c r="CQ715" s="703" t="n">
        <v>0</v>
      </c>
      <c r="CR715" s="703"/>
      <c r="CS715" s="703" t="n">
        <v>0</v>
      </c>
      <c r="CT715" s="703" t="n">
        <v>0</v>
      </c>
      <c r="CU715" s="703"/>
      <c r="CV715" s="703"/>
      <c r="CW715" s="703"/>
      <c r="CX715" s="703" t="n">
        <v>0</v>
      </c>
      <c r="CY715" s="703" t="n">
        <v>0</v>
      </c>
      <c r="CZ715" s="703" t="n">
        <v>0</v>
      </c>
      <c r="DA715" s="703"/>
      <c r="DB715" s="703"/>
      <c r="DC715" s="703"/>
      <c r="DD715" s="703"/>
      <c r="DE715" s="703" t="n">
        <v>0</v>
      </c>
      <c r="DF715" s="703"/>
      <c r="DG715" s="703" t="n">
        <v>0</v>
      </c>
      <c r="DH715" s="703" t="n">
        <v>1</v>
      </c>
      <c r="DI715" s="703" t="n">
        <v>0</v>
      </c>
      <c r="DJ715" s="703" t="n">
        <v>0</v>
      </c>
      <c r="DK715" s="703" t="n">
        <v>0</v>
      </c>
      <c r="DL715" s="703" t="n">
        <v>0</v>
      </c>
      <c r="DM715" s="703"/>
      <c r="DN715" s="703"/>
      <c r="DO715" s="703"/>
      <c r="DP715" s="703"/>
      <c r="DQ715" s="703"/>
      <c r="DR715" s="703"/>
      <c r="DS715" s="704" t="n">
        <f aca="false">CN715-V715</f>
        <v>0</v>
      </c>
      <c r="DT715" s="553"/>
      <c r="DU715" s="48"/>
    </row>
    <row r="716" customFormat="false" ht="15" hidden="false" customHeight="true" outlineLevel="0" collapsed="false">
      <c r="A716" s="705" t="n">
        <f aca="false">A715+1</f>
        <v>707</v>
      </c>
      <c r="B716" s="706" t="s">
        <v>929</v>
      </c>
      <c r="C716" s="706" t="s">
        <v>474</v>
      </c>
      <c r="D716" s="706" t="s">
        <v>475</v>
      </c>
      <c r="E716" s="243" t="n">
        <f aca="false">COUNTIF($G$10:$G$1856,$G716)</f>
        <v>1</v>
      </c>
      <c r="F716" s="706" t="s">
        <v>2230</v>
      </c>
      <c r="G716" s="706" t="s">
        <v>2230</v>
      </c>
      <c r="H716" s="707" t="s">
        <v>2231</v>
      </c>
      <c r="I716" s="708" t="s">
        <v>941</v>
      </c>
      <c r="J716" s="707" t="s">
        <v>421</v>
      </c>
      <c r="K716" s="709" t="n">
        <v>0</v>
      </c>
      <c r="L716" s="707" t="s">
        <v>292</v>
      </c>
      <c r="M716" s="708" t="s">
        <v>942</v>
      </c>
      <c r="N716" s="710" t="s">
        <v>934</v>
      </c>
      <c r="O716" s="512" t="n">
        <v>2</v>
      </c>
      <c r="P716" s="512" t="n">
        <v>1</v>
      </c>
      <c r="Q716" s="711" t="n">
        <v>0.00197568</v>
      </c>
      <c r="R716" s="712"/>
      <c r="S716" s="713"/>
      <c r="T716" s="714" t="n">
        <v>4.49</v>
      </c>
      <c r="U716" s="715"/>
      <c r="V716" s="262" t="n">
        <f aca="false">SUM(W716:CI716)</f>
        <v>1</v>
      </c>
      <c r="W716" s="243" t="n">
        <v>0</v>
      </c>
      <c r="X716" s="243" t="n">
        <v>0</v>
      </c>
      <c r="Y716" s="243" t="n">
        <v>0</v>
      </c>
      <c r="Z716" s="243" t="n">
        <v>0</v>
      </c>
      <c r="AA716" s="243" t="n">
        <v>0</v>
      </c>
      <c r="AB716" s="243" t="n">
        <v>0</v>
      </c>
      <c r="AC716" s="243" t="n">
        <v>0</v>
      </c>
      <c r="AD716" s="243" t="n">
        <v>0</v>
      </c>
      <c r="AE716" s="243" t="n">
        <v>0</v>
      </c>
      <c r="AF716" s="243" t="n">
        <v>0</v>
      </c>
      <c r="AG716" s="243" t="n">
        <v>0</v>
      </c>
      <c r="AH716" s="518" t="n">
        <v>0</v>
      </c>
      <c r="AI716" s="243" t="n">
        <v>0</v>
      </c>
      <c r="AJ716" s="243" t="n">
        <v>0</v>
      </c>
      <c r="AK716" s="518" t="n">
        <v>0</v>
      </c>
      <c r="AL716" s="518" t="n">
        <v>0</v>
      </c>
      <c r="AM716" s="518" t="n">
        <v>0</v>
      </c>
      <c r="AN716" s="518" t="n">
        <v>0</v>
      </c>
      <c r="AO716" s="518" t="n">
        <v>0</v>
      </c>
      <c r="AP716" s="518" t="n">
        <v>0</v>
      </c>
      <c r="AQ716" s="518" t="n">
        <v>0</v>
      </c>
      <c r="AR716" s="518" t="n">
        <v>0</v>
      </c>
      <c r="AS716" s="518" t="n">
        <v>0</v>
      </c>
      <c r="AT716" s="518" t="n">
        <v>0</v>
      </c>
      <c r="AU716" s="518" t="n">
        <v>0</v>
      </c>
      <c r="AV716" s="518" t="n">
        <v>0</v>
      </c>
      <c r="AW716" s="518" t="n">
        <v>0</v>
      </c>
      <c r="AX716" s="518" t="n">
        <v>0</v>
      </c>
      <c r="AY716" s="518" t="n">
        <v>0</v>
      </c>
      <c r="AZ716" s="518" t="n">
        <v>0</v>
      </c>
      <c r="BA716" s="518" t="n">
        <v>0</v>
      </c>
      <c r="BB716" s="518" t="n">
        <v>0</v>
      </c>
      <c r="BC716" s="518" t="n">
        <v>0</v>
      </c>
      <c r="BD716" s="518" t="n">
        <v>0</v>
      </c>
      <c r="BE716" s="518" t="n">
        <v>0</v>
      </c>
      <c r="BF716" s="518" t="n">
        <v>0</v>
      </c>
      <c r="BG716" s="518" t="n">
        <v>0</v>
      </c>
      <c r="BH716" s="518" t="n">
        <v>0</v>
      </c>
      <c r="BI716" s="518" t="n">
        <v>0</v>
      </c>
      <c r="BJ716" s="518"/>
      <c r="BK716" s="518"/>
      <c r="BL716" s="518" t="n">
        <v>0</v>
      </c>
      <c r="BM716" s="518"/>
      <c r="BN716" s="518"/>
      <c r="BO716" s="518"/>
      <c r="BP716" s="518"/>
      <c r="BQ716" s="518"/>
      <c r="BR716" s="518"/>
      <c r="BS716" s="518"/>
      <c r="BT716" s="518"/>
      <c r="BU716" s="518"/>
      <c r="BV716" s="518" t="n">
        <v>0</v>
      </c>
      <c r="BW716" s="518" t="n">
        <v>1</v>
      </c>
      <c r="BX716" s="518" t="n">
        <v>0</v>
      </c>
      <c r="BY716" s="518" t="n">
        <v>0</v>
      </c>
      <c r="BZ716" s="518" t="n">
        <v>0</v>
      </c>
      <c r="CA716" s="518" t="n">
        <v>0</v>
      </c>
      <c r="CB716" s="518" t="n">
        <v>0</v>
      </c>
      <c r="CC716" s="518" t="n">
        <v>0</v>
      </c>
      <c r="CD716" s="518" t="n">
        <v>0</v>
      </c>
      <c r="CE716" s="518" t="n">
        <v>0</v>
      </c>
      <c r="CF716" s="518" t="n">
        <v>0</v>
      </c>
      <c r="CG716" s="518" t="n">
        <v>0</v>
      </c>
      <c r="CH716" s="518"/>
      <c r="CI716" s="716"/>
      <c r="CL716" s="48" t="n">
        <v>1</v>
      </c>
      <c r="CM716" s="48" t="n">
        <f aca="false">CL716-V716</f>
        <v>0</v>
      </c>
      <c r="CN716" s="702" t="n">
        <f aca="false">SUM(CO716:DR716)</f>
        <v>1</v>
      </c>
      <c r="CO716" s="703" t="n">
        <v>0</v>
      </c>
      <c r="CP716" s="703"/>
      <c r="CQ716" s="703" t="n">
        <v>0</v>
      </c>
      <c r="CR716" s="703"/>
      <c r="CS716" s="703" t="n">
        <v>0</v>
      </c>
      <c r="CT716" s="703" t="n">
        <v>0</v>
      </c>
      <c r="CU716" s="703"/>
      <c r="CV716" s="703"/>
      <c r="CW716" s="703"/>
      <c r="CX716" s="703" t="n">
        <v>0</v>
      </c>
      <c r="CY716" s="703" t="n">
        <v>0</v>
      </c>
      <c r="CZ716" s="703" t="n">
        <v>0</v>
      </c>
      <c r="DA716" s="703"/>
      <c r="DB716" s="703"/>
      <c r="DC716" s="703"/>
      <c r="DD716" s="703"/>
      <c r="DE716" s="703" t="n">
        <v>0</v>
      </c>
      <c r="DF716" s="703"/>
      <c r="DG716" s="703" t="n">
        <v>0</v>
      </c>
      <c r="DH716" s="703" t="n">
        <v>1</v>
      </c>
      <c r="DI716" s="703" t="n">
        <v>0</v>
      </c>
      <c r="DJ716" s="703" t="n">
        <v>0</v>
      </c>
      <c r="DK716" s="703" t="n">
        <v>0</v>
      </c>
      <c r="DL716" s="703" t="n">
        <v>0</v>
      </c>
      <c r="DM716" s="703"/>
      <c r="DN716" s="703"/>
      <c r="DO716" s="703"/>
      <c r="DP716" s="703"/>
      <c r="DQ716" s="703"/>
      <c r="DR716" s="703"/>
      <c r="DS716" s="704" t="n">
        <f aca="false">CN716-V716</f>
        <v>0</v>
      </c>
      <c r="DT716" s="553"/>
      <c r="DU716" s="48"/>
    </row>
    <row r="717" customFormat="false" ht="15" hidden="false" customHeight="true" outlineLevel="0" collapsed="false">
      <c r="A717" s="705" t="n">
        <f aca="false">A716+1</f>
        <v>708</v>
      </c>
      <c r="B717" s="706" t="s">
        <v>929</v>
      </c>
      <c r="C717" s="706" t="s">
        <v>474</v>
      </c>
      <c r="D717" s="706" t="s">
        <v>475</v>
      </c>
      <c r="E717" s="243" t="n">
        <f aca="false">COUNTIF($G$10:$G$1856,$G717)</f>
        <v>1</v>
      </c>
      <c r="F717" s="706" t="s">
        <v>2232</v>
      </c>
      <c r="G717" s="706" t="s">
        <v>2232</v>
      </c>
      <c r="H717" s="707" t="s">
        <v>2233</v>
      </c>
      <c r="I717" s="708" t="s">
        <v>945</v>
      </c>
      <c r="J717" s="707" t="s">
        <v>421</v>
      </c>
      <c r="K717" s="709" t="n">
        <v>0</v>
      </c>
      <c r="L717" s="707" t="s">
        <v>292</v>
      </c>
      <c r="M717" s="708" t="s">
        <v>946</v>
      </c>
      <c r="N717" s="710" t="s">
        <v>934</v>
      </c>
      <c r="O717" s="512" t="n">
        <v>1</v>
      </c>
      <c r="P717" s="512" t="n">
        <v>1</v>
      </c>
      <c r="Q717" s="711" t="n">
        <v>0.00611262</v>
      </c>
      <c r="R717" s="712"/>
      <c r="S717" s="713"/>
      <c r="T717" s="714" t="n">
        <v>13.9</v>
      </c>
      <c r="U717" s="715"/>
      <c r="V717" s="262" t="n">
        <f aca="false">SUM(W717:CI717)</f>
        <v>1</v>
      </c>
      <c r="W717" s="243" t="n">
        <v>0</v>
      </c>
      <c r="X717" s="243" t="n">
        <v>0</v>
      </c>
      <c r="Y717" s="243" t="n">
        <v>0</v>
      </c>
      <c r="Z717" s="243" t="n">
        <v>0</v>
      </c>
      <c r="AA717" s="243" t="n">
        <v>0</v>
      </c>
      <c r="AB717" s="243" t="n">
        <v>0</v>
      </c>
      <c r="AC717" s="243" t="n">
        <v>0</v>
      </c>
      <c r="AD717" s="243" t="n">
        <v>0</v>
      </c>
      <c r="AE717" s="243" t="n">
        <v>0</v>
      </c>
      <c r="AF717" s="243" t="n">
        <v>0</v>
      </c>
      <c r="AG717" s="243" t="n">
        <v>0</v>
      </c>
      <c r="AH717" s="518" t="n">
        <v>0</v>
      </c>
      <c r="AI717" s="243" t="n">
        <v>0</v>
      </c>
      <c r="AJ717" s="243" t="n">
        <v>0</v>
      </c>
      <c r="AK717" s="518" t="n">
        <v>0</v>
      </c>
      <c r="AL717" s="518" t="n">
        <v>0</v>
      </c>
      <c r="AM717" s="518" t="n">
        <v>0</v>
      </c>
      <c r="AN717" s="518" t="n">
        <v>0</v>
      </c>
      <c r="AO717" s="518" t="n">
        <v>0</v>
      </c>
      <c r="AP717" s="518" t="n">
        <v>0</v>
      </c>
      <c r="AQ717" s="518" t="n">
        <v>0</v>
      </c>
      <c r="AR717" s="518" t="n">
        <v>0</v>
      </c>
      <c r="AS717" s="518" t="n">
        <v>0</v>
      </c>
      <c r="AT717" s="518" t="n">
        <v>0</v>
      </c>
      <c r="AU717" s="518" t="n">
        <v>0</v>
      </c>
      <c r="AV717" s="518" t="n">
        <v>0</v>
      </c>
      <c r="AW717" s="518" t="n">
        <v>0</v>
      </c>
      <c r="AX717" s="518" t="n">
        <v>0</v>
      </c>
      <c r="AY717" s="518" t="n">
        <v>0</v>
      </c>
      <c r="AZ717" s="518" t="n">
        <v>0</v>
      </c>
      <c r="BA717" s="518" t="n">
        <v>0</v>
      </c>
      <c r="BB717" s="518" t="n">
        <v>0</v>
      </c>
      <c r="BC717" s="518" t="n">
        <v>0</v>
      </c>
      <c r="BD717" s="518" t="n">
        <v>0</v>
      </c>
      <c r="BE717" s="518" t="n">
        <v>0</v>
      </c>
      <c r="BF717" s="518" t="n">
        <v>0</v>
      </c>
      <c r="BG717" s="518" t="n">
        <v>0</v>
      </c>
      <c r="BH717" s="518" t="n">
        <v>0</v>
      </c>
      <c r="BI717" s="518" t="n">
        <v>0</v>
      </c>
      <c r="BJ717" s="518"/>
      <c r="BK717" s="518"/>
      <c r="BL717" s="518" t="n">
        <v>0</v>
      </c>
      <c r="BM717" s="518"/>
      <c r="BN717" s="518"/>
      <c r="BO717" s="518"/>
      <c r="BP717" s="518"/>
      <c r="BQ717" s="518"/>
      <c r="BR717" s="518"/>
      <c r="BS717" s="518"/>
      <c r="BT717" s="518"/>
      <c r="BU717" s="518"/>
      <c r="BV717" s="518" t="n">
        <v>0</v>
      </c>
      <c r="BW717" s="518" t="n">
        <v>1</v>
      </c>
      <c r="BX717" s="518" t="n">
        <v>0</v>
      </c>
      <c r="BY717" s="518" t="n">
        <v>0</v>
      </c>
      <c r="BZ717" s="518" t="n">
        <v>0</v>
      </c>
      <c r="CA717" s="518" t="n">
        <v>0</v>
      </c>
      <c r="CB717" s="518" t="n">
        <v>0</v>
      </c>
      <c r="CC717" s="518" t="n">
        <v>0</v>
      </c>
      <c r="CD717" s="518" t="n">
        <v>0</v>
      </c>
      <c r="CE717" s="518" t="n">
        <v>0</v>
      </c>
      <c r="CF717" s="518" t="n">
        <v>0</v>
      </c>
      <c r="CG717" s="518" t="n">
        <v>0</v>
      </c>
      <c r="CH717" s="518"/>
      <c r="CI717" s="716"/>
      <c r="CL717" s="48" t="n">
        <v>1</v>
      </c>
      <c r="CM717" s="48" t="n">
        <f aca="false">CL717-V717</f>
        <v>0</v>
      </c>
      <c r="CN717" s="702" t="n">
        <f aca="false">SUM(CO717:DR717)</f>
        <v>1</v>
      </c>
      <c r="CO717" s="703" t="n">
        <v>0</v>
      </c>
      <c r="CP717" s="703"/>
      <c r="CQ717" s="703" t="n">
        <v>0</v>
      </c>
      <c r="CR717" s="703"/>
      <c r="CS717" s="703" t="n">
        <v>0</v>
      </c>
      <c r="CT717" s="703" t="n">
        <v>0</v>
      </c>
      <c r="CU717" s="703"/>
      <c r="CV717" s="703"/>
      <c r="CW717" s="703"/>
      <c r="CX717" s="703" t="n">
        <v>0</v>
      </c>
      <c r="CY717" s="703" t="n">
        <v>0</v>
      </c>
      <c r="CZ717" s="703" t="n">
        <v>0</v>
      </c>
      <c r="DA717" s="703"/>
      <c r="DB717" s="703"/>
      <c r="DC717" s="703"/>
      <c r="DD717" s="703"/>
      <c r="DE717" s="703" t="n">
        <v>0</v>
      </c>
      <c r="DF717" s="703"/>
      <c r="DG717" s="703" t="n">
        <v>0</v>
      </c>
      <c r="DH717" s="703" t="n">
        <v>1</v>
      </c>
      <c r="DI717" s="703" t="n">
        <v>0</v>
      </c>
      <c r="DJ717" s="703" t="n">
        <v>0</v>
      </c>
      <c r="DK717" s="703" t="n">
        <v>0</v>
      </c>
      <c r="DL717" s="703" t="n">
        <v>0</v>
      </c>
      <c r="DM717" s="703"/>
      <c r="DN717" s="703"/>
      <c r="DO717" s="703"/>
      <c r="DP717" s="703"/>
      <c r="DQ717" s="703"/>
      <c r="DR717" s="703"/>
      <c r="DS717" s="704" t="n">
        <f aca="false">CN717-V717</f>
        <v>0</v>
      </c>
      <c r="DT717" s="553"/>
      <c r="DU717" s="48"/>
    </row>
    <row r="718" customFormat="false" ht="15" hidden="false" customHeight="true" outlineLevel="0" collapsed="false">
      <c r="A718" s="705" t="n">
        <f aca="false">A717+1</f>
        <v>709</v>
      </c>
      <c r="B718" s="706" t="s">
        <v>929</v>
      </c>
      <c r="C718" s="706" t="s">
        <v>474</v>
      </c>
      <c r="D718" s="706" t="s">
        <v>475</v>
      </c>
      <c r="E718" s="243" t="n">
        <f aca="false">COUNTIF($G$10:$G$1856,$G718)</f>
        <v>1</v>
      </c>
      <c r="F718" s="706" t="s">
        <v>2234</v>
      </c>
      <c r="G718" s="706" t="s">
        <v>2234</v>
      </c>
      <c r="H718" s="707" t="s">
        <v>2235</v>
      </c>
      <c r="I718" s="708" t="s">
        <v>949</v>
      </c>
      <c r="J718" s="707" t="s">
        <v>421</v>
      </c>
      <c r="K718" s="709" t="n">
        <v>0</v>
      </c>
      <c r="L718" s="707" t="s">
        <v>292</v>
      </c>
      <c r="M718" s="708" t="s">
        <v>950</v>
      </c>
      <c r="N718" s="710" t="s">
        <v>934</v>
      </c>
      <c r="O718" s="512" t="n">
        <v>1</v>
      </c>
      <c r="P718" s="512" t="n">
        <v>1</v>
      </c>
      <c r="Q718" s="711" t="n">
        <v>0.00611262</v>
      </c>
      <c r="R718" s="712"/>
      <c r="S718" s="713"/>
      <c r="T718" s="714" t="n">
        <v>13.9</v>
      </c>
      <c r="U718" s="715"/>
      <c r="V718" s="262" t="n">
        <f aca="false">SUM(W718:CI718)</f>
        <v>1</v>
      </c>
      <c r="W718" s="243" t="n">
        <v>0</v>
      </c>
      <c r="X718" s="243" t="n">
        <v>0</v>
      </c>
      <c r="Y718" s="243" t="n">
        <v>0</v>
      </c>
      <c r="Z718" s="243" t="n">
        <v>0</v>
      </c>
      <c r="AA718" s="243" t="n">
        <v>0</v>
      </c>
      <c r="AB718" s="243" t="n">
        <v>0</v>
      </c>
      <c r="AC718" s="243" t="n">
        <v>0</v>
      </c>
      <c r="AD718" s="243" t="n">
        <v>0</v>
      </c>
      <c r="AE718" s="243" t="n">
        <v>0</v>
      </c>
      <c r="AF718" s="243" t="n">
        <v>0</v>
      </c>
      <c r="AG718" s="243" t="n">
        <v>0</v>
      </c>
      <c r="AH718" s="518" t="n">
        <v>0</v>
      </c>
      <c r="AI718" s="243" t="n">
        <v>0</v>
      </c>
      <c r="AJ718" s="243" t="n">
        <v>0</v>
      </c>
      <c r="AK718" s="518" t="n">
        <v>0</v>
      </c>
      <c r="AL718" s="518" t="n">
        <v>0</v>
      </c>
      <c r="AM718" s="518" t="n">
        <v>0</v>
      </c>
      <c r="AN718" s="518" t="n">
        <v>0</v>
      </c>
      <c r="AO718" s="518" t="n">
        <v>0</v>
      </c>
      <c r="AP718" s="518" t="n">
        <v>0</v>
      </c>
      <c r="AQ718" s="518" t="n">
        <v>0</v>
      </c>
      <c r="AR718" s="518" t="n">
        <v>0</v>
      </c>
      <c r="AS718" s="518" t="n">
        <v>0</v>
      </c>
      <c r="AT718" s="518" t="n">
        <v>0</v>
      </c>
      <c r="AU718" s="518" t="n">
        <v>0</v>
      </c>
      <c r="AV718" s="518" t="n">
        <v>0</v>
      </c>
      <c r="AW718" s="518" t="n">
        <v>0</v>
      </c>
      <c r="AX718" s="518" t="n">
        <v>0</v>
      </c>
      <c r="AY718" s="518" t="n">
        <v>0</v>
      </c>
      <c r="AZ718" s="518" t="n">
        <v>0</v>
      </c>
      <c r="BA718" s="518" t="n">
        <v>0</v>
      </c>
      <c r="BB718" s="518" t="n">
        <v>0</v>
      </c>
      <c r="BC718" s="518" t="n">
        <v>0</v>
      </c>
      <c r="BD718" s="518" t="n">
        <v>0</v>
      </c>
      <c r="BE718" s="518" t="n">
        <v>0</v>
      </c>
      <c r="BF718" s="518" t="n">
        <v>0</v>
      </c>
      <c r="BG718" s="518" t="n">
        <v>0</v>
      </c>
      <c r="BH718" s="518" t="n">
        <v>0</v>
      </c>
      <c r="BI718" s="518" t="n">
        <v>0</v>
      </c>
      <c r="BJ718" s="518"/>
      <c r="BK718" s="518"/>
      <c r="BL718" s="518" t="n">
        <v>0</v>
      </c>
      <c r="BM718" s="518"/>
      <c r="BN718" s="518"/>
      <c r="BO718" s="518"/>
      <c r="BP718" s="518"/>
      <c r="BQ718" s="518"/>
      <c r="BR718" s="518"/>
      <c r="BS718" s="518"/>
      <c r="BT718" s="518"/>
      <c r="BU718" s="518"/>
      <c r="BV718" s="518" t="n">
        <v>0</v>
      </c>
      <c r="BW718" s="518" t="n">
        <v>1</v>
      </c>
      <c r="BX718" s="518" t="n">
        <v>0</v>
      </c>
      <c r="BY718" s="518" t="n">
        <v>0</v>
      </c>
      <c r="BZ718" s="518" t="n">
        <v>0</v>
      </c>
      <c r="CA718" s="518" t="n">
        <v>0</v>
      </c>
      <c r="CB718" s="518" t="n">
        <v>0</v>
      </c>
      <c r="CC718" s="518" t="n">
        <v>0</v>
      </c>
      <c r="CD718" s="518" t="n">
        <v>0</v>
      </c>
      <c r="CE718" s="518" t="n">
        <v>0</v>
      </c>
      <c r="CF718" s="518" t="n">
        <v>0</v>
      </c>
      <c r="CG718" s="518" t="n">
        <v>0</v>
      </c>
      <c r="CH718" s="518"/>
      <c r="CI718" s="716"/>
      <c r="CL718" s="48" t="n">
        <v>1</v>
      </c>
      <c r="CM718" s="48" t="n">
        <f aca="false">CL718-V718</f>
        <v>0</v>
      </c>
      <c r="CN718" s="702" t="n">
        <f aca="false">SUM(CO718:DR718)</f>
        <v>1</v>
      </c>
      <c r="CO718" s="703" t="n">
        <v>0</v>
      </c>
      <c r="CP718" s="703"/>
      <c r="CQ718" s="703" t="n">
        <v>0</v>
      </c>
      <c r="CR718" s="703"/>
      <c r="CS718" s="703" t="n">
        <v>0</v>
      </c>
      <c r="CT718" s="703" t="n">
        <v>0</v>
      </c>
      <c r="CU718" s="703"/>
      <c r="CV718" s="703"/>
      <c r="CW718" s="703"/>
      <c r="CX718" s="703" t="n">
        <v>0</v>
      </c>
      <c r="CY718" s="703" t="n">
        <v>0</v>
      </c>
      <c r="CZ718" s="703" t="n">
        <v>0</v>
      </c>
      <c r="DA718" s="703"/>
      <c r="DB718" s="703"/>
      <c r="DC718" s="703"/>
      <c r="DD718" s="703"/>
      <c r="DE718" s="703" t="n">
        <v>0</v>
      </c>
      <c r="DF718" s="703"/>
      <c r="DG718" s="703" t="n">
        <v>0</v>
      </c>
      <c r="DH718" s="703" t="n">
        <v>1</v>
      </c>
      <c r="DI718" s="703" t="n">
        <v>0</v>
      </c>
      <c r="DJ718" s="703" t="n">
        <v>0</v>
      </c>
      <c r="DK718" s="703" t="n">
        <v>0</v>
      </c>
      <c r="DL718" s="703" t="n">
        <v>0</v>
      </c>
      <c r="DM718" s="703"/>
      <c r="DN718" s="703"/>
      <c r="DO718" s="703"/>
      <c r="DP718" s="703"/>
      <c r="DQ718" s="703"/>
      <c r="DR718" s="703"/>
      <c r="DS718" s="704" t="n">
        <f aca="false">CN718-V718</f>
        <v>0</v>
      </c>
      <c r="DT718" s="553"/>
      <c r="DU718" s="48"/>
    </row>
    <row r="719" customFormat="false" ht="15" hidden="false" customHeight="true" outlineLevel="0" collapsed="false">
      <c r="A719" s="705" t="n">
        <f aca="false">A718+1</f>
        <v>710</v>
      </c>
      <c r="B719" s="706" t="s">
        <v>929</v>
      </c>
      <c r="C719" s="706" t="s">
        <v>474</v>
      </c>
      <c r="D719" s="706" t="s">
        <v>475</v>
      </c>
      <c r="E719" s="243" t="n">
        <f aca="false">COUNTIF($G$10:$G$1856,$G719)</f>
        <v>1</v>
      </c>
      <c r="F719" s="706" t="s">
        <v>2236</v>
      </c>
      <c r="G719" s="706" t="s">
        <v>2236</v>
      </c>
      <c r="H719" s="707" t="s">
        <v>2237</v>
      </c>
      <c r="I719" s="708" t="s">
        <v>953</v>
      </c>
      <c r="J719" s="707" t="s">
        <v>421</v>
      </c>
      <c r="K719" s="709" t="n">
        <v>0</v>
      </c>
      <c r="L719" s="707" t="s">
        <v>292</v>
      </c>
      <c r="M719" s="708" t="s">
        <v>954</v>
      </c>
      <c r="N719" s="710" t="s">
        <v>934</v>
      </c>
      <c r="O719" s="512" t="n">
        <v>1</v>
      </c>
      <c r="P719" s="512" t="n">
        <v>1</v>
      </c>
      <c r="Q719" s="711" t="n">
        <v>0.00352836</v>
      </c>
      <c r="R719" s="712"/>
      <c r="S719" s="713"/>
      <c r="T719" s="714" t="n">
        <v>8.02</v>
      </c>
      <c r="U719" s="715"/>
      <c r="V719" s="262" t="n">
        <f aca="false">SUM(W719:CI719)</f>
        <v>2</v>
      </c>
      <c r="W719" s="243" t="n">
        <v>0</v>
      </c>
      <c r="X719" s="243" t="n">
        <v>0</v>
      </c>
      <c r="Y719" s="243" t="n">
        <v>0</v>
      </c>
      <c r="Z719" s="243" t="n">
        <v>0</v>
      </c>
      <c r="AA719" s="243" t="n">
        <v>0</v>
      </c>
      <c r="AB719" s="243" t="n">
        <v>0</v>
      </c>
      <c r="AC719" s="243" t="n">
        <v>0</v>
      </c>
      <c r="AD719" s="243" t="n">
        <v>0</v>
      </c>
      <c r="AE719" s="243" t="n">
        <v>0</v>
      </c>
      <c r="AF719" s="243" t="n">
        <v>0</v>
      </c>
      <c r="AG719" s="243" t="n">
        <v>0</v>
      </c>
      <c r="AH719" s="518" t="n">
        <v>0</v>
      </c>
      <c r="AI719" s="243" t="n">
        <v>0</v>
      </c>
      <c r="AJ719" s="243" t="n">
        <v>0</v>
      </c>
      <c r="AK719" s="518" t="n">
        <v>0</v>
      </c>
      <c r="AL719" s="518" t="n">
        <v>0</v>
      </c>
      <c r="AM719" s="518" t="n">
        <v>0</v>
      </c>
      <c r="AN719" s="518" t="n">
        <v>0</v>
      </c>
      <c r="AO719" s="518" t="n">
        <v>0</v>
      </c>
      <c r="AP719" s="518" t="n">
        <v>0</v>
      </c>
      <c r="AQ719" s="518" t="n">
        <v>0</v>
      </c>
      <c r="AR719" s="518" t="n">
        <v>0</v>
      </c>
      <c r="AS719" s="518" t="n">
        <v>0</v>
      </c>
      <c r="AT719" s="518" t="n">
        <v>0</v>
      </c>
      <c r="AU719" s="518" t="n">
        <v>0</v>
      </c>
      <c r="AV719" s="518" t="n">
        <v>0</v>
      </c>
      <c r="AW719" s="518" t="n">
        <v>0</v>
      </c>
      <c r="AX719" s="518" t="n">
        <v>0</v>
      </c>
      <c r="AY719" s="518" t="n">
        <v>0</v>
      </c>
      <c r="AZ719" s="518" t="n">
        <v>0</v>
      </c>
      <c r="BA719" s="518" t="n">
        <v>0</v>
      </c>
      <c r="BB719" s="518" t="n">
        <v>0</v>
      </c>
      <c r="BC719" s="518" t="n">
        <v>0</v>
      </c>
      <c r="BD719" s="518" t="n">
        <v>0</v>
      </c>
      <c r="BE719" s="518" t="n">
        <v>0</v>
      </c>
      <c r="BF719" s="518" t="n">
        <v>0</v>
      </c>
      <c r="BG719" s="518" t="n">
        <v>0</v>
      </c>
      <c r="BH719" s="518" t="n">
        <v>0</v>
      </c>
      <c r="BI719" s="518" t="n">
        <v>0</v>
      </c>
      <c r="BJ719" s="518"/>
      <c r="BK719" s="518"/>
      <c r="BL719" s="518" t="n">
        <v>0</v>
      </c>
      <c r="BM719" s="518"/>
      <c r="BN719" s="518"/>
      <c r="BO719" s="518"/>
      <c r="BP719" s="518"/>
      <c r="BQ719" s="518"/>
      <c r="BR719" s="518"/>
      <c r="BS719" s="518"/>
      <c r="BT719" s="518"/>
      <c r="BU719" s="518"/>
      <c r="BV719" s="518" t="n">
        <v>0</v>
      </c>
      <c r="BW719" s="518" t="n">
        <v>2</v>
      </c>
      <c r="BX719" s="518" t="n">
        <v>0</v>
      </c>
      <c r="BY719" s="518" t="n">
        <v>0</v>
      </c>
      <c r="BZ719" s="518" t="n">
        <v>0</v>
      </c>
      <c r="CA719" s="518" t="n">
        <v>0</v>
      </c>
      <c r="CB719" s="518" t="n">
        <v>0</v>
      </c>
      <c r="CC719" s="518" t="n">
        <v>0</v>
      </c>
      <c r="CD719" s="518" t="n">
        <v>0</v>
      </c>
      <c r="CE719" s="518" t="n">
        <v>0</v>
      </c>
      <c r="CF719" s="518" t="n">
        <v>0</v>
      </c>
      <c r="CG719" s="518" t="n">
        <v>0</v>
      </c>
      <c r="CH719" s="518"/>
      <c r="CI719" s="716"/>
      <c r="CL719" s="48" t="n">
        <v>2</v>
      </c>
      <c r="CM719" s="48" t="n">
        <f aca="false">CL719-V719</f>
        <v>0</v>
      </c>
      <c r="CN719" s="702" t="n">
        <f aca="false">SUM(CO719:DR719)</f>
        <v>2</v>
      </c>
      <c r="CO719" s="703" t="n">
        <v>0</v>
      </c>
      <c r="CP719" s="703"/>
      <c r="CQ719" s="703" t="n">
        <v>0</v>
      </c>
      <c r="CR719" s="703"/>
      <c r="CS719" s="703" t="n">
        <v>0</v>
      </c>
      <c r="CT719" s="703" t="n">
        <v>0</v>
      </c>
      <c r="CU719" s="703"/>
      <c r="CV719" s="703"/>
      <c r="CW719" s="703"/>
      <c r="CX719" s="703" t="n">
        <v>0</v>
      </c>
      <c r="CY719" s="703" t="n">
        <v>0</v>
      </c>
      <c r="CZ719" s="703" t="n">
        <v>0</v>
      </c>
      <c r="DA719" s="703"/>
      <c r="DB719" s="703"/>
      <c r="DC719" s="703"/>
      <c r="DD719" s="703"/>
      <c r="DE719" s="703" t="n">
        <v>0</v>
      </c>
      <c r="DF719" s="703"/>
      <c r="DG719" s="703" t="n">
        <v>0</v>
      </c>
      <c r="DH719" s="703" t="n">
        <v>2</v>
      </c>
      <c r="DI719" s="703" t="n">
        <v>0</v>
      </c>
      <c r="DJ719" s="703" t="n">
        <v>0</v>
      </c>
      <c r="DK719" s="703" t="n">
        <v>0</v>
      </c>
      <c r="DL719" s="703" t="n">
        <v>0</v>
      </c>
      <c r="DM719" s="703"/>
      <c r="DN719" s="703"/>
      <c r="DO719" s="703"/>
      <c r="DP719" s="703"/>
      <c r="DQ719" s="703"/>
      <c r="DR719" s="703"/>
      <c r="DS719" s="704" t="n">
        <f aca="false">CN719-V719</f>
        <v>0</v>
      </c>
      <c r="DT719" s="553"/>
      <c r="DU719" s="48"/>
    </row>
    <row r="720" customFormat="false" ht="15" hidden="false" customHeight="true" outlineLevel="0" collapsed="false">
      <c r="A720" s="705" t="n">
        <f aca="false">A719+1</f>
        <v>711</v>
      </c>
      <c r="B720" s="706" t="s">
        <v>929</v>
      </c>
      <c r="C720" s="706" t="s">
        <v>474</v>
      </c>
      <c r="D720" s="706" t="s">
        <v>475</v>
      </c>
      <c r="E720" s="243" t="n">
        <f aca="false">COUNTIF($G$10:$G$1856,$G720)</f>
        <v>1</v>
      </c>
      <c r="F720" s="706" t="s">
        <v>2238</v>
      </c>
      <c r="G720" s="706" t="s">
        <v>2238</v>
      </c>
      <c r="H720" s="707" t="s">
        <v>2239</v>
      </c>
      <c r="I720" s="708" t="s">
        <v>957</v>
      </c>
      <c r="J720" s="707" t="s">
        <v>421</v>
      </c>
      <c r="K720" s="709" t="n">
        <v>0</v>
      </c>
      <c r="L720" s="707" t="s">
        <v>292</v>
      </c>
      <c r="M720" s="708" t="s">
        <v>958</v>
      </c>
      <c r="N720" s="710" t="s">
        <v>934</v>
      </c>
      <c r="O720" s="512" t="n">
        <v>1</v>
      </c>
      <c r="P720" s="512" t="n">
        <v>1</v>
      </c>
      <c r="Q720" s="711" t="n">
        <v>0.00352836</v>
      </c>
      <c r="R720" s="712"/>
      <c r="S720" s="713"/>
      <c r="T720" s="714" t="n">
        <v>8.02</v>
      </c>
      <c r="U720" s="715"/>
      <c r="V720" s="262" t="n">
        <f aca="false">SUM(W720:CI720)</f>
        <v>2</v>
      </c>
      <c r="W720" s="243" t="n">
        <v>0</v>
      </c>
      <c r="X720" s="243" t="n">
        <v>0</v>
      </c>
      <c r="Y720" s="243" t="n">
        <v>0</v>
      </c>
      <c r="Z720" s="243" t="n">
        <v>0</v>
      </c>
      <c r="AA720" s="243" t="n">
        <v>0</v>
      </c>
      <c r="AB720" s="243" t="n">
        <v>0</v>
      </c>
      <c r="AC720" s="243" t="n">
        <v>0</v>
      </c>
      <c r="AD720" s="243" t="n">
        <v>0</v>
      </c>
      <c r="AE720" s="243" t="n">
        <v>0</v>
      </c>
      <c r="AF720" s="243" t="n">
        <v>0</v>
      </c>
      <c r="AG720" s="243" t="n">
        <v>0</v>
      </c>
      <c r="AH720" s="518" t="n">
        <v>0</v>
      </c>
      <c r="AI720" s="243" t="n">
        <v>0</v>
      </c>
      <c r="AJ720" s="243" t="n">
        <v>0</v>
      </c>
      <c r="AK720" s="518" t="n">
        <v>0</v>
      </c>
      <c r="AL720" s="518" t="n">
        <v>0</v>
      </c>
      <c r="AM720" s="518" t="n">
        <v>0</v>
      </c>
      <c r="AN720" s="518" t="n">
        <v>0</v>
      </c>
      <c r="AO720" s="518" t="n">
        <v>0</v>
      </c>
      <c r="AP720" s="518" t="n">
        <v>0</v>
      </c>
      <c r="AQ720" s="518" t="n">
        <v>0</v>
      </c>
      <c r="AR720" s="518" t="n">
        <v>0</v>
      </c>
      <c r="AS720" s="518" t="n">
        <v>0</v>
      </c>
      <c r="AT720" s="518" t="n">
        <v>0</v>
      </c>
      <c r="AU720" s="518" t="n">
        <v>0</v>
      </c>
      <c r="AV720" s="518" t="n">
        <v>0</v>
      </c>
      <c r="AW720" s="518" t="n">
        <v>0</v>
      </c>
      <c r="AX720" s="518" t="n">
        <v>0</v>
      </c>
      <c r="AY720" s="518" t="n">
        <v>0</v>
      </c>
      <c r="AZ720" s="518" t="n">
        <v>0</v>
      </c>
      <c r="BA720" s="518" t="n">
        <v>0</v>
      </c>
      <c r="BB720" s="518" t="n">
        <v>0</v>
      </c>
      <c r="BC720" s="518" t="n">
        <v>0</v>
      </c>
      <c r="BD720" s="518" t="n">
        <v>0</v>
      </c>
      <c r="BE720" s="518" t="n">
        <v>0</v>
      </c>
      <c r="BF720" s="518" t="n">
        <v>0</v>
      </c>
      <c r="BG720" s="518" t="n">
        <v>0</v>
      </c>
      <c r="BH720" s="518" t="n">
        <v>0</v>
      </c>
      <c r="BI720" s="518" t="n">
        <v>0</v>
      </c>
      <c r="BJ720" s="518"/>
      <c r="BK720" s="518"/>
      <c r="BL720" s="518" t="n">
        <v>0</v>
      </c>
      <c r="BM720" s="518"/>
      <c r="BN720" s="518"/>
      <c r="BO720" s="518"/>
      <c r="BP720" s="518"/>
      <c r="BQ720" s="518"/>
      <c r="BR720" s="518"/>
      <c r="BS720" s="518"/>
      <c r="BT720" s="518"/>
      <c r="BU720" s="518"/>
      <c r="BV720" s="518" t="n">
        <v>0</v>
      </c>
      <c r="BW720" s="518" t="n">
        <v>2</v>
      </c>
      <c r="BX720" s="518" t="n">
        <v>0</v>
      </c>
      <c r="BY720" s="518" t="n">
        <v>0</v>
      </c>
      <c r="BZ720" s="518" t="n">
        <v>0</v>
      </c>
      <c r="CA720" s="518" t="n">
        <v>0</v>
      </c>
      <c r="CB720" s="518" t="n">
        <v>0</v>
      </c>
      <c r="CC720" s="518" t="n">
        <v>0</v>
      </c>
      <c r="CD720" s="518" t="n">
        <v>0</v>
      </c>
      <c r="CE720" s="518" t="n">
        <v>0</v>
      </c>
      <c r="CF720" s="518" t="n">
        <v>0</v>
      </c>
      <c r="CG720" s="518" t="n">
        <v>0</v>
      </c>
      <c r="CH720" s="518"/>
      <c r="CI720" s="716"/>
      <c r="CL720" s="48" t="n">
        <v>2</v>
      </c>
      <c r="CM720" s="48" t="n">
        <f aca="false">CL720-V720</f>
        <v>0</v>
      </c>
      <c r="CN720" s="702" t="n">
        <f aca="false">SUM(CO720:DR720)</f>
        <v>2</v>
      </c>
      <c r="CO720" s="703" t="n">
        <v>0</v>
      </c>
      <c r="CP720" s="703"/>
      <c r="CQ720" s="703" t="n">
        <v>0</v>
      </c>
      <c r="CR720" s="703"/>
      <c r="CS720" s="703" t="n">
        <v>0</v>
      </c>
      <c r="CT720" s="703" t="n">
        <v>0</v>
      </c>
      <c r="CU720" s="703"/>
      <c r="CV720" s="703"/>
      <c r="CW720" s="703"/>
      <c r="CX720" s="703" t="n">
        <v>0</v>
      </c>
      <c r="CY720" s="703" t="n">
        <v>0</v>
      </c>
      <c r="CZ720" s="703" t="n">
        <v>0</v>
      </c>
      <c r="DA720" s="703"/>
      <c r="DB720" s="703"/>
      <c r="DC720" s="703"/>
      <c r="DD720" s="703"/>
      <c r="DE720" s="703" t="n">
        <v>0</v>
      </c>
      <c r="DF720" s="703"/>
      <c r="DG720" s="703" t="n">
        <v>0</v>
      </c>
      <c r="DH720" s="703" t="n">
        <v>2</v>
      </c>
      <c r="DI720" s="703" t="n">
        <v>0</v>
      </c>
      <c r="DJ720" s="703" t="n">
        <v>0</v>
      </c>
      <c r="DK720" s="703" t="n">
        <v>0</v>
      </c>
      <c r="DL720" s="703" t="n">
        <v>0</v>
      </c>
      <c r="DM720" s="703"/>
      <c r="DN720" s="703"/>
      <c r="DO720" s="703"/>
      <c r="DP720" s="703"/>
      <c r="DQ720" s="703"/>
      <c r="DR720" s="703"/>
      <c r="DS720" s="704" t="n">
        <f aca="false">CN720-V720</f>
        <v>0</v>
      </c>
      <c r="DT720" s="553"/>
      <c r="DU720" s="48"/>
    </row>
    <row r="721" customFormat="false" ht="15" hidden="false" customHeight="true" outlineLevel="0" collapsed="false">
      <c r="A721" s="705" t="n">
        <f aca="false">A720+1</f>
        <v>712</v>
      </c>
      <c r="B721" s="706" t="s">
        <v>929</v>
      </c>
      <c r="C721" s="706" t="s">
        <v>474</v>
      </c>
      <c r="D721" s="706" t="s">
        <v>475</v>
      </c>
      <c r="E721" s="243" t="n">
        <f aca="false">COUNTIF($G$10:$G$1856,$G721)</f>
        <v>1</v>
      </c>
      <c r="F721" s="706" t="s">
        <v>2240</v>
      </c>
      <c r="G721" s="706" t="s">
        <v>2240</v>
      </c>
      <c r="H721" s="707" t="s">
        <v>2241</v>
      </c>
      <c r="I721" s="708" t="s">
        <v>961</v>
      </c>
      <c r="J721" s="707" t="s">
        <v>421</v>
      </c>
      <c r="K721" s="709" t="n">
        <v>0</v>
      </c>
      <c r="L721" s="707" t="s">
        <v>292</v>
      </c>
      <c r="M721" s="708" t="s">
        <v>962</v>
      </c>
      <c r="N721" s="710" t="s">
        <v>934</v>
      </c>
      <c r="O721" s="512" t="n">
        <v>1</v>
      </c>
      <c r="P721" s="512" t="n">
        <v>1</v>
      </c>
      <c r="Q721" s="711" t="n">
        <v>0.00284741</v>
      </c>
      <c r="R721" s="712"/>
      <c r="S721" s="713"/>
      <c r="T721" s="714" t="n">
        <v>6.47</v>
      </c>
      <c r="U721" s="715"/>
      <c r="V721" s="262" t="n">
        <f aca="false">SUM(W721:CI721)</f>
        <v>1</v>
      </c>
      <c r="W721" s="243" t="n">
        <v>0</v>
      </c>
      <c r="X721" s="243" t="n">
        <v>0</v>
      </c>
      <c r="Y721" s="243" t="n">
        <v>0</v>
      </c>
      <c r="Z721" s="243" t="n">
        <v>0</v>
      </c>
      <c r="AA721" s="243" t="n">
        <v>0</v>
      </c>
      <c r="AB721" s="243" t="n">
        <v>0</v>
      </c>
      <c r="AC721" s="243" t="n">
        <v>0</v>
      </c>
      <c r="AD721" s="243" t="n">
        <v>0</v>
      </c>
      <c r="AE721" s="243" t="n">
        <v>0</v>
      </c>
      <c r="AF721" s="243" t="n">
        <v>0</v>
      </c>
      <c r="AG721" s="243" t="n">
        <v>0</v>
      </c>
      <c r="AH721" s="518" t="n">
        <v>0</v>
      </c>
      <c r="AI721" s="243" t="n">
        <v>0</v>
      </c>
      <c r="AJ721" s="243" t="n">
        <v>0</v>
      </c>
      <c r="AK721" s="518" t="n">
        <v>0</v>
      </c>
      <c r="AL721" s="518" t="n">
        <v>0</v>
      </c>
      <c r="AM721" s="518" t="n">
        <v>0</v>
      </c>
      <c r="AN721" s="518" t="n">
        <v>0</v>
      </c>
      <c r="AO721" s="518" t="n">
        <v>0</v>
      </c>
      <c r="AP721" s="518" t="n">
        <v>0</v>
      </c>
      <c r="AQ721" s="518" t="n">
        <v>0</v>
      </c>
      <c r="AR721" s="518" t="n">
        <v>0</v>
      </c>
      <c r="AS721" s="518" t="n">
        <v>0</v>
      </c>
      <c r="AT721" s="518" t="n">
        <v>0</v>
      </c>
      <c r="AU721" s="518" t="n">
        <v>0</v>
      </c>
      <c r="AV721" s="518" t="n">
        <v>0</v>
      </c>
      <c r="AW721" s="518" t="n">
        <v>0</v>
      </c>
      <c r="AX721" s="518" t="n">
        <v>0</v>
      </c>
      <c r="AY721" s="518" t="n">
        <v>0</v>
      </c>
      <c r="AZ721" s="518" t="n">
        <v>0</v>
      </c>
      <c r="BA721" s="518" t="n">
        <v>0</v>
      </c>
      <c r="BB721" s="518" t="n">
        <v>0</v>
      </c>
      <c r="BC721" s="518" t="n">
        <v>0</v>
      </c>
      <c r="BD721" s="518" t="n">
        <v>0</v>
      </c>
      <c r="BE721" s="518" t="n">
        <v>0</v>
      </c>
      <c r="BF721" s="518" t="n">
        <v>0</v>
      </c>
      <c r="BG721" s="518" t="n">
        <v>0</v>
      </c>
      <c r="BH721" s="518" t="n">
        <v>0</v>
      </c>
      <c r="BI721" s="518" t="n">
        <v>0</v>
      </c>
      <c r="BJ721" s="518"/>
      <c r="BK721" s="518"/>
      <c r="BL721" s="518" t="n">
        <v>0</v>
      </c>
      <c r="BM721" s="518"/>
      <c r="BN721" s="518"/>
      <c r="BO721" s="518"/>
      <c r="BP721" s="518"/>
      <c r="BQ721" s="518"/>
      <c r="BR721" s="518"/>
      <c r="BS721" s="518"/>
      <c r="BT721" s="518"/>
      <c r="BU721" s="518"/>
      <c r="BV721" s="518" t="n">
        <v>0</v>
      </c>
      <c r="BW721" s="518" t="n">
        <v>1</v>
      </c>
      <c r="BX721" s="518" t="n">
        <v>0</v>
      </c>
      <c r="BY721" s="518" t="n">
        <v>0</v>
      </c>
      <c r="BZ721" s="518" t="n">
        <v>0</v>
      </c>
      <c r="CA721" s="518" t="n">
        <v>0</v>
      </c>
      <c r="CB721" s="518" t="n">
        <v>0</v>
      </c>
      <c r="CC721" s="518" t="n">
        <v>0</v>
      </c>
      <c r="CD721" s="518" t="n">
        <v>0</v>
      </c>
      <c r="CE721" s="518" t="n">
        <v>0</v>
      </c>
      <c r="CF721" s="518" t="n">
        <v>0</v>
      </c>
      <c r="CG721" s="518" t="n">
        <v>0</v>
      </c>
      <c r="CH721" s="518"/>
      <c r="CI721" s="716"/>
      <c r="CL721" s="48" t="n">
        <v>1</v>
      </c>
      <c r="CM721" s="48" t="n">
        <f aca="false">CL721-V721</f>
        <v>0</v>
      </c>
      <c r="CN721" s="702" t="n">
        <f aca="false">SUM(CO721:DR721)</f>
        <v>1</v>
      </c>
      <c r="CO721" s="703" t="n">
        <v>0</v>
      </c>
      <c r="CP721" s="703"/>
      <c r="CQ721" s="703" t="n">
        <v>0</v>
      </c>
      <c r="CR721" s="703"/>
      <c r="CS721" s="703" t="n">
        <v>0</v>
      </c>
      <c r="CT721" s="703" t="n">
        <v>0</v>
      </c>
      <c r="CU721" s="703"/>
      <c r="CV721" s="703"/>
      <c r="CW721" s="703"/>
      <c r="CX721" s="703" t="n">
        <v>0</v>
      </c>
      <c r="CY721" s="703" t="n">
        <v>0</v>
      </c>
      <c r="CZ721" s="703" t="n">
        <v>0</v>
      </c>
      <c r="DA721" s="703"/>
      <c r="DB721" s="703"/>
      <c r="DC721" s="703"/>
      <c r="DD721" s="703"/>
      <c r="DE721" s="703" t="n">
        <v>0</v>
      </c>
      <c r="DF721" s="703"/>
      <c r="DG721" s="703" t="n">
        <v>0</v>
      </c>
      <c r="DH721" s="703" t="n">
        <v>1</v>
      </c>
      <c r="DI721" s="703" t="n">
        <v>0</v>
      </c>
      <c r="DJ721" s="703" t="n">
        <v>0</v>
      </c>
      <c r="DK721" s="703" t="n">
        <v>0</v>
      </c>
      <c r="DL721" s="703" t="n">
        <v>0</v>
      </c>
      <c r="DM721" s="703"/>
      <c r="DN721" s="703"/>
      <c r="DO721" s="703"/>
      <c r="DP721" s="703"/>
      <c r="DQ721" s="703"/>
      <c r="DR721" s="703"/>
      <c r="DS721" s="704" t="n">
        <f aca="false">CN721-V721</f>
        <v>0</v>
      </c>
      <c r="DT721" s="553"/>
      <c r="DU721" s="48"/>
    </row>
    <row r="722" customFormat="false" ht="15" hidden="false" customHeight="true" outlineLevel="0" collapsed="false">
      <c r="A722" s="705" t="n">
        <f aca="false">A721+1</f>
        <v>713</v>
      </c>
      <c r="B722" s="706" t="s">
        <v>929</v>
      </c>
      <c r="C722" s="706" t="s">
        <v>474</v>
      </c>
      <c r="D722" s="706" t="s">
        <v>475</v>
      </c>
      <c r="E722" s="243" t="n">
        <f aca="false">COUNTIF($G$10:$G$1856,$G722)</f>
        <v>1</v>
      </c>
      <c r="F722" s="706" t="s">
        <v>2242</v>
      </c>
      <c r="G722" s="706" t="s">
        <v>2242</v>
      </c>
      <c r="H722" s="707" t="s">
        <v>2243</v>
      </c>
      <c r="I722" s="708" t="s">
        <v>965</v>
      </c>
      <c r="J722" s="707" t="s">
        <v>421</v>
      </c>
      <c r="K722" s="709" t="n">
        <v>0</v>
      </c>
      <c r="L722" s="707" t="s">
        <v>292</v>
      </c>
      <c r="M722" s="708" t="s">
        <v>966</v>
      </c>
      <c r="N722" s="710" t="s">
        <v>934</v>
      </c>
      <c r="O722" s="512" t="n">
        <v>1</v>
      </c>
      <c r="P722" s="512" t="n">
        <v>1</v>
      </c>
      <c r="Q722" s="711" t="n">
        <v>0.00284741</v>
      </c>
      <c r="R722" s="712"/>
      <c r="S722" s="713"/>
      <c r="T722" s="714" t="n">
        <v>6.47</v>
      </c>
      <c r="U722" s="715"/>
      <c r="V722" s="262" t="n">
        <f aca="false">SUM(W722:CI722)</f>
        <v>1</v>
      </c>
      <c r="W722" s="243" t="n">
        <v>0</v>
      </c>
      <c r="X722" s="243" t="n">
        <v>0</v>
      </c>
      <c r="Y722" s="243" t="n">
        <v>0</v>
      </c>
      <c r="Z722" s="243" t="n">
        <v>0</v>
      </c>
      <c r="AA722" s="243" t="n">
        <v>0</v>
      </c>
      <c r="AB722" s="243" t="n">
        <v>0</v>
      </c>
      <c r="AC722" s="243" t="n">
        <v>0</v>
      </c>
      <c r="AD722" s="243" t="n">
        <v>0</v>
      </c>
      <c r="AE722" s="243" t="n">
        <v>0</v>
      </c>
      <c r="AF722" s="243" t="n">
        <v>0</v>
      </c>
      <c r="AG722" s="243" t="n">
        <v>0</v>
      </c>
      <c r="AH722" s="518" t="n">
        <v>0</v>
      </c>
      <c r="AI722" s="243" t="n">
        <v>0</v>
      </c>
      <c r="AJ722" s="243" t="n">
        <v>0</v>
      </c>
      <c r="AK722" s="518" t="n">
        <v>0</v>
      </c>
      <c r="AL722" s="518" t="n">
        <v>0</v>
      </c>
      <c r="AM722" s="518" t="n">
        <v>0</v>
      </c>
      <c r="AN722" s="518" t="n">
        <v>0</v>
      </c>
      <c r="AO722" s="518" t="n">
        <v>0</v>
      </c>
      <c r="AP722" s="518" t="n">
        <v>0</v>
      </c>
      <c r="AQ722" s="518" t="n">
        <v>0</v>
      </c>
      <c r="AR722" s="518" t="n">
        <v>0</v>
      </c>
      <c r="AS722" s="518" t="n">
        <v>0</v>
      </c>
      <c r="AT722" s="518" t="n">
        <v>0</v>
      </c>
      <c r="AU722" s="518" t="n">
        <v>0</v>
      </c>
      <c r="AV722" s="518" t="n">
        <v>0</v>
      </c>
      <c r="AW722" s="518" t="n">
        <v>0</v>
      </c>
      <c r="AX722" s="518" t="n">
        <v>0</v>
      </c>
      <c r="AY722" s="518" t="n">
        <v>0</v>
      </c>
      <c r="AZ722" s="518" t="n">
        <v>0</v>
      </c>
      <c r="BA722" s="518" t="n">
        <v>0</v>
      </c>
      <c r="BB722" s="518" t="n">
        <v>0</v>
      </c>
      <c r="BC722" s="518" t="n">
        <v>0</v>
      </c>
      <c r="BD722" s="518" t="n">
        <v>0</v>
      </c>
      <c r="BE722" s="518" t="n">
        <v>0</v>
      </c>
      <c r="BF722" s="518" t="n">
        <v>0</v>
      </c>
      <c r="BG722" s="518" t="n">
        <v>0</v>
      </c>
      <c r="BH722" s="518" t="n">
        <v>0</v>
      </c>
      <c r="BI722" s="518" t="n">
        <v>0</v>
      </c>
      <c r="BJ722" s="518"/>
      <c r="BK722" s="518"/>
      <c r="BL722" s="518" t="n">
        <v>0</v>
      </c>
      <c r="BM722" s="518"/>
      <c r="BN722" s="518"/>
      <c r="BO722" s="518"/>
      <c r="BP722" s="518"/>
      <c r="BQ722" s="518"/>
      <c r="BR722" s="518"/>
      <c r="BS722" s="518"/>
      <c r="BT722" s="518"/>
      <c r="BU722" s="518"/>
      <c r="BV722" s="518" t="n">
        <v>0</v>
      </c>
      <c r="BW722" s="518" t="n">
        <v>1</v>
      </c>
      <c r="BX722" s="518" t="n">
        <v>0</v>
      </c>
      <c r="BY722" s="518" t="n">
        <v>0</v>
      </c>
      <c r="BZ722" s="518" t="n">
        <v>0</v>
      </c>
      <c r="CA722" s="518" t="n">
        <v>0</v>
      </c>
      <c r="CB722" s="518" t="n">
        <v>0</v>
      </c>
      <c r="CC722" s="518" t="n">
        <v>0</v>
      </c>
      <c r="CD722" s="518" t="n">
        <v>0</v>
      </c>
      <c r="CE722" s="518" t="n">
        <v>0</v>
      </c>
      <c r="CF722" s="518" t="n">
        <v>0</v>
      </c>
      <c r="CG722" s="518" t="n">
        <v>0</v>
      </c>
      <c r="CH722" s="518"/>
      <c r="CI722" s="716"/>
      <c r="CL722" s="48" t="n">
        <v>1</v>
      </c>
      <c r="CM722" s="48" t="n">
        <f aca="false">CL722-V722</f>
        <v>0</v>
      </c>
      <c r="CN722" s="702" t="n">
        <f aca="false">SUM(CO722:DR722)</f>
        <v>1</v>
      </c>
      <c r="CO722" s="703" t="n">
        <v>0</v>
      </c>
      <c r="CP722" s="703"/>
      <c r="CQ722" s="703" t="n">
        <v>0</v>
      </c>
      <c r="CR722" s="703"/>
      <c r="CS722" s="703" t="n">
        <v>0</v>
      </c>
      <c r="CT722" s="703" t="n">
        <v>0</v>
      </c>
      <c r="CU722" s="703"/>
      <c r="CV722" s="703"/>
      <c r="CW722" s="703"/>
      <c r="CX722" s="703" t="n">
        <v>0</v>
      </c>
      <c r="CY722" s="703" t="n">
        <v>0</v>
      </c>
      <c r="CZ722" s="703" t="n">
        <v>0</v>
      </c>
      <c r="DA722" s="703"/>
      <c r="DB722" s="703"/>
      <c r="DC722" s="703"/>
      <c r="DD722" s="703"/>
      <c r="DE722" s="703" t="n">
        <v>0</v>
      </c>
      <c r="DF722" s="703"/>
      <c r="DG722" s="703" t="n">
        <v>0</v>
      </c>
      <c r="DH722" s="703" t="n">
        <v>1</v>
      </c>
      <c r="DI722" s="703" t="n">
        <v>0</v>
      </c>
      <c r="DJ722" s="703" t="n">
        <v>0</v>
      </c>
      <c r="DK722" s="703" t="n">
        <v>0</v>
      </c>
      <c r="DL722" s="703" t="n">
        <v>0</v>
      </c>
      <c r="DM722" s="703"/>
      <c r="DN722" s="703"/>
      <c r="DO722" s="703"/>
      <c r="DP722" s="703"/>
      <c r="DQ722" s="703"/>
      <c r="DR722" s="703"/>
      <c r="DS722" s="704" t="n">
        <f aca="false">CN722-V722</f>
        <v>0</v>
      </c>
      <c r="DT722" s="553"/>
      <c r="DU722" s="48"/>
    </row>
    <row r="723" customFormat="false" ht="15" hidden="false" customHeight="true" outlineLevel="0" collapsed="false">
      <c r="A723" s="705" t="n">
        <f aca="false">A722+1</f>
        <v>714</v>
      </c>
      <c r="B723" s="706" t="s">
        <v>929</v>
      </c>
      <c r="C723" s="706" t="s">
        <v>474</v>
      </c>
      <c r="D723" s="706" t="s">
        <v>475</v>
      </c>
      <c r="E723" s="243" t="n">
        <f aca="false">COUNTIF($G$10:$G$1856,$G723)</f>
        <v>1</v>
      </c>
      <c r="F723" s="706" t="s">
        <v>2244</v>
      </c>
      <c r="G723" s="706" t="s">
        <v>2244</v>
      </c>
      <c r="H723" s="707" t="s">
        <v>2245</v>
      </c>
      <c r="I723" s="708" t="s">
        <v>977</v>
      </c>
      <c r="J723" s="707" t="s">
        <v>421</v>
      </c>
      <c r="K723" s="709" t="n">
        <v>0</v>
      </c>
      <c r="L723" s="707" t="s">
        <v>292</v>
      </c>
      <c r="M723" s="708" t="s">
        <v>978</v>
      </c>
      <c r="N723" s="710" t="s">
        <v>934</v>
      </c>
      <c r="O723" s="512" t="n">
        <v>1</v>
      </c>
      <c r="P723" s="512" t="n">
        <v>1</v>
      </c>
      <c r="Q723" s="711" t="n">
        <v>0.000675648</v>
      </c>
      <c r="R723" s="712"/>
      <c r="S723" s="713"/>
      <c r="T723" s="714" t="n">
        <v>1.55</v>
      </c>
      <c r="U723" s="715"/>
      <c r="V723" s="262" t="n">
        <f aca="false">SUM(W723:CI723)</f>
        <v>1</v>
      </c>
      <c r="W723" s="243" t="n">
        <v>0</v>
      </c>
      <c r="X723" s="243" t="n">
        <v>0</v>
      </c>
      <c r="Y723" s="243" t="n">
        <v>0</v>
      </c>
      <c r="Z723" s="243" t="n">
        <v>0</v>
      </c>
      <c r="AA723" s="243" t="n">
        <v>0</v>
      </c>
      <c r="AB723" s="243" t="n">
        <v>0</v>
      </c>
      <c r="AC723" s="243" t="n">
        <v>0</v>
      </c>
      <c r="AD723" s="243" t="n">
        <v>0</v>
      </c>
      <c r="AE723" s="243" t="n">
        <v>0</v>
      </c>
      <c r="AF723" s="243" t="n">
        <v>0</v>
      </c>
      <c r="AG723" s="243" t="n">
        <v>0</v>
      </c>
      <c r="AH723" s="518" t="n">
        <v>0</v>
      </c>
      <c r="AI723" s="243" t="n">
        <v>0</v>
      </c>
      <c r="AJ723" s="243" t="n">
        <v>0</v>
      </c>
      <c r="AK723" s="518" t="n">
        <v>0</v>
      </c>
      <c r="AL723" s="518" t="n">
        <v>0</v>
      </c>
      <c r="AM723" s="518" t="n">
        <v>0</v>
      </c>
      <c r="AN723" s="518" t="n">
        <v>0</v>
      </c>
      <c r="AO723" s="518" t="n">
        <v>0</v>
      </c>
      <c r="AP723" s="518" t="n">
        <v>0</v>
      </c>
      <c r="AQ723" s="518" t="n">
        <v>0</v>
      </c>
      <c r="AR723" s="518" t="n">
        <v>0</v>
      </c>
      <c r="AS723" s="518" t="n">
        <v>0</v>
      </c>
      <c r="AT723" s="518" t="n">
        <v>0</v>
      </c>
      <c r="AU723" s="518" t="n">
        <v>0</v>
      </c>
      <c r="AV723" s="518" t="n">
        <v>0</v>
      </c>
      <c r="AW723" s="518" t="n">
        <v>0</v>
      </c>
      <c r="AX723" s="518" t="n">
        <v>0</v>
      </c>
      <c r="AY723" s="518" t="n">
        <v>0</v>
      </c>
      <c r="AZ723" s="518" t="n">
        <v>0</v>
      </c>
      <c r="BA723" s="518" t="n">
        <v>0</v>
      </c>
      <c r="BB723" s="518" t="n">
        <v>0</v>
      </c>
      <c r="BC723" s="518" t="n">
        <v>0</v>
      </c>
      <c r="BD723" s="518" t="n">
        <v>0</v>
      </c>
      <c r="BE723" s="518" t="n">
        <v>0</v>
      </c>
      <c r="BF723" s="518" t="n">
        <v>0</v>
      </c>
      <c r="BG723" s="518" t="n">
        <v>0</v>
      </c>
      <c r="BH723" s="518" t="n">
        <v>0</v>
      </c>
      <c r="BI723" s="518" t="n">
        <v>0</v>
      </c>
      <c r="BJ723" s="518"/>
      <c r="BK723" s="518"/>
      <c r="BL723" s="518" t="n">
        <v>0</v>
      </c>
      <c r="BM723" s="518"/>
      <c r="BN723" s="518"/>
      <c r="BO723" s="518"/>
      <c r="BP723" s="518"/>
      <c r="BQ723" s="518"/>
      <c r="BR723" s="518"/>
      <c r="BS723" s="518"/>
      <c r="BT723" s="518"/>
      <c r="BU723" s="518"/>
      <c r="BV723" s="518" t="n">
        <v>0</v>
      </c>
      <c r="BW723" s="518" t="n">
        <v>1</v>
      </c>
      <c r="BX723" s="518" t="n">
        <v>0</v>
      </c>
      <c r="BY723" s="518" t="n">
        <v>0</v>
      </c>
      <c r="BZ723" s="518" t="n">
        <v>0</v>
      </c>
      <c r="CA723" s="518" t="n">
        <v>0</v>
      </c>
      <c r="CB723" s="518" t="n">
        <v>0</v>
      </c>
      <c r="CC723" s="518" t="n">
        <v>0</v>
      </c>
      <c r="CD723" s="518" t="n">
        <v>0</v>
      </c>
      <c r="CE723" s="518" t="n">
        <v>0</v>
      </c>
      <c r="CF723" s="518" t="n">
        <v>0</v>
      </c>
      <c r="CG723" s="518" t="n">
        <v>0</v>
      </c>
      <c r="CH723" s="518"/>
      <c r="CI723" s="716"/>
      <c r="CL723" s="48" t="n">
        <v>1</v>
      </c>
      <c r="CM723" s="48" t="n">
        <f aca="false">CL723-V723</f>
        <v>0</v>
      </c>
      <c r="CN723" s="702" t="n">
        <f aca="false">SUM(CO723:DR723)</f>
        <v>1</v>
      </c>
      <c r="CO723" s="703" t="n">
        <v>0</v>
      </c>
      <c r="CP723" s="703"/>
      <c r="CQ723" s="703" t="n">
        <v>0</v>
      </c>
      <c r="CR723" s="703"/>
      <c r="CS723" s="703" t="n">
        <v>0</v>
      </c>
      <c r="CT723" s="703" t="n">
        <v>0</v>
      </c>
      <c r="CU723" s="703"/>
      <c r="CV723" s="703"/>
      <c r="CW723" s="703"/>
      <c r="CX723" s="703" t="n">
        <v>0</v>
      </c>
      <c r="CY723" s="703" t="n">
        <v>0</v>
      </c>
      <c r="CZ723" s="703" t="n">
        <v>0</v>
      </c>
      <c r="DA723" s="703"/>
      <c r="DB723" s="703"/>
      <c r="DC723" s="703"/>
      <c r="DD723" s="703"/>
      <c r="DE723" s="703" t="n">
        <v>0</v>
      </c>
      <c r="DF723" s="703"/>
      <c r="DG723" s="703" t="n">
        <v>0</v>
      </c>
      <c r="DH723" s="703" t="n">
        <v>1</v>
      </c>
      <c r="DI723" s="703" t="n">
        <v>0</v>
      </c>
      <c r="DJ723" s="703" t="n">
        <v>0</v>
      </c>
      <c r="DK723" s="703" t="n">
        <v>0</v>
      </c>
      <c r="DL723" s="703" t="n">
        <v>0</v>
      </c>
      <c r="DM723" s="703"/>
      <c r="DN723" s="703"/>
      <c r="DO723" s="703"/>
      <c r="DP723" s="703"/>
      <c r="DQ723" s="703"/>
      <c r="DR723" s="703"/>
      <c r="DS723" s="704" t="n">
        <f aca="false">CN723-V723</f>
        <v>0</v>
      </c>
      <c r="DT723" s="553"/>
      <c r="DU723" s="48"/>
    </row>
    <row r="724" customFormat="false" ht="15" hidden="false" customHeight="true" outlineLevel="0" collapsed="false">
      <c r="A724" s="705" t="n">
        <f aca="false">A723+1</f>
        <v>715</v>
      </c>
      <c r="B724" s="706" t="s">
        <v>929</v>
      </c>
      <c r="C724" s="706" t="s">
        <v>474</v>
      </c>
      <c r="D724" s="706" t="s">
        <v>475</v>
      </c>
      <c r="E724" s="243" t="n">
        <f aca="false">COUNTIF($G$10:$G$1856,$G724)</f>
        <v>1</v>
      </c>
      <c r="F724" s="706" t="s">
        <v>2246</v>
      </c>
      <c r="G724" s="706" t="s">
        <v>2246</v>
      </c>
      <c r="H724" s="707" t="s">
        <v>2247</v>
      </c>
      <c r="I724" s="708" t="s">
        <v>981</v>
      </c>
      <c r="J724" s="707" t="s">
        <v>421</v>
      </c>
      <c r="K724" s="709" t="n">
        <v>0</v>
      </c>
      <c r="L724" s="707" t="s">
        <v>292</v>
      </c>
      <c r="M724" s="708" t="s">
        <v>982</v>
      </c>
      <c r="N724" s="710" t="s">
        <v>934</v>
      </c>
      <c r="O724" s="512" t="n">
        <v>1</v>
      </c>
      <c r="P724" s="512" t="n">
        <v>1</v>
      </c>
      <c r="Q724" s="711" t="n">
        <v>0.000675648</v>
      </c>
      <c r="R724" s="712"/>
      <c r="S724" s="713"/>
      <c r="T724" s="714" t="n">
        <v>1.55</v>
      </c>
      <c r="U724" s="715"/>
      <c r="V724" s="262" t="n">
        <f aca="false">SUM(W724:CI724)</f>
        <v>1</v>
      </c>
      <c r="W724" s="243" t="n">
        <v>0</v>
      </c>
      <c r="X724" s="243" t="n">
        <v>0</v>
      </c>
      <c r="Y724" s="243" t="n">
        <v>0</v>
      </c>
      <c r="Z724" s="243" t="n">
        <v>0</v>
      </c>
      <c r="AA724" s="243" t="n">
        <v>0</v>
      </c>
      <c r="AB724" s="243" t="n">
        <v>0</v>
      </c>
      <c r="AC724" s="243" t="n">
        <v>0</v>
      </c>
      <c r="AD724" s="243" t="n">
        <v>0</v>
      </c>
      <c r="AE724" s="243" t="n">
        <v>0</v>
      </c>
      <c r="AF724" s="243" t="n">
        <v>0</v>
      </c>
      <c r="AG724" s="243" t="n">
        <v>0</v>
      </c>
      <c r="AH724" s="518" t="n">
        <v>0</v>
      </c>
      <c r="AI724" s="243" t="n">
        <v>0</v>
      </c>
      <c r="AJ724" s="243" t="n">
        <v>0</v>
      </c>
      <c r="AK724" s="518" t="n">
        <v>0</v>
      </c>
      <c r="AL724" s="518" t="n">
        <v>0</v>
      </c>
      <c r="AM724" s="518" t="n">
        <v>0</v>
      </c>
      <c r="AN724" s="518" t="n">
        <v>0</v>
      </c>
      <c r="AO724" s="518" t="n">
        <v>0</v>
      </c>
      <c r="AP724" s="518" t="n">
        <v>0</v>
      </c>
      <c r="AQ724" s="518" t="n">
        <v>0</v>
      </c>
      <c r="AR724" s="518" t="n">
        <v>0</v>
      </c>
      <c r="AS724" s="518" t="n">
        <v>0</v>
      </c>
      <c r="AT724" s="518" t="n">
        <v>0</v>
      </c>
      <c r="AU724" s="518" t="n">
        <v>0</v>
      </c>
      <c r="AV724" s="518" t="n">
        <v>0</v>
      </c>
      <c r="AW724" s="518" t="n">
        <v>0</v>
      </c>
      <c r="AX724" s="518" t="n">
        <v>0</v>
      </c>
      <c r="AY724" s="518" t="n">
        <v>0</v>
      </c>
      <c r="AZ724" s="518" t="n">
        <v>0</v>
      </c>
      <c r="BA724" s="518" t="n">
        <v>0</v>
      </c>
      <c r="BB724" s="518" t="n">
        <v>0</v>
      </c>
      <c r="BC724" s="518" t="n">
        <v>0</v>
      </c>
      <c r="BD724" s="518" t="n">
        <v>0</v>
      </c>
      <c r="BE724" s="518" t="n">
        <v>0</v>
      </c>
      <c r="BF724" s="518" t="n">
        <v>0</v>
      </c>
      <c r="BG724" s="518" t="n">
        <v>0</v>
      </c>
      <c r="BH724" s="518" t="n">
        <v>0</v>
      </c>
      <c r="BI724" s="518" t="n">
        <v>0</v>
      </c>
      <c r="BJ724" s="518"/>
      <c r="BK724" s="518"/>
      <c r="BL724" s="518" t="n">
        <v>0</v>
      </c>
      <c r="BM724" s="518"/>
      <c r="BN724" s="518"/>
      <c r="BO724" s="518"/>
      <c r="BP724" s="518"/>
      <c r="BQ724" s="518"/>
      <c r="BR724" s="518"/>
      <c r="BS724" s="518"/>
      <c r="BT724" s="518"/>
      <c r="BU724" s="518"/>
      <c r="BV724" s="518" t="n">
        <v>0</v>
      </c>
      <c r="BW724" s="518" t="n">
        <v>1</v>
      </c>
      <c r="BX724" s="518" t="n">
        <v>0</v>
      </c>
      <c r="BY724" s="518" t="n">
        <v>0</v>
      </c>
      <c r="BZ724" s="518" t="n">
        <v>0</v>
      </c>
      <c r="CA724" s="518" t="n">
        <v>0</v>
      </c>
      <c r="CB724" s="518" t="n">
        <v>0</v>
      </c>
      <c r="CC724" s="518" t="n">
        <v>0</v>
      </c>
      <c r="CD724" s="518" t="n">
        <v>0</v>
      </c>
      <c r="CE724" s="518" t="n">
        <v>0</v>
      </c>
      <c r="CF724" s="518" t="n">
        <v>0</v>
      </c>
      <c r="CG724" s="518" t="n">
        <v>0</v>
      </c>
      <c r="CH724" s="518"/>
      <c r="CI724" s="716"/>
      <c r="CL724" s="48" t="n">
        <v>1</v>
      </c>
      <c r="CM724" s="48" t="n">
        <f aca="false">CL724-V724</f>
        <v>0</v>
      </c>
      <c r="CN724" s="702" t="n">
        <f aca="false">SUM(CO724:DR724)</f>
        <v>1</v>
      </c>
      <c r="CO724" s="703" t="n">
        <v>0</v>
      </c>
      <c r="CP724" s="703"/>
      <c r="CQ724" s="703" t="n">
        <v>0</v>
      </c>
      <c r="CR724" s="703"/>
      <c r="CS724" s="703" t="n">
        <v>0</v>
      </c>
      <c r="CT724" s="703" t="n">
        <v>0</v>
      </c>
      <c r="CU724" s="703"/>
      <c r="CV724" s="703"/>
      <c r="CW724" s="703"/>
      <c r="CX724" s="703" t="n">
        <v>0</v>
      </c>
      <c r="CY724" s="703" t="n">
        <v>0</v>
      </c>
      <c r="CZ724" s="703" t="n">
        <v>0</v>
      </c>
      <c r="DA724" s="703"/>
      <c r="DB724" s="703"/>
      <c r="DC724" s="703"/>
      <c r="DD724" s="703"/>
      <c r="DE724" s="703" t="n">
        <v>0</v>
      </c>
      <c r="DF724" s="703"/>
      <c r="DG724" s="703" t="n">
        <v>0</v>
      </c>
      <c r="DH724" s="703" t="n">
        <v>1</v>
      </c>
      <c r="DI724" s="703" t="n">
        <v>0</v>
      </c>
      <c r="DJ724" s="703" t="n">
        <v>0</v>
      </c>
      <c r="DK724" s="703" t="n">
        <v>0</v>
      </c>
      <c r="DL724" s="703" t="n">
        <v>0</v>
      </c>
      <c r="DM724" s="703"/>
      <c r="DN724" s="703"/>
      <c r="DO724" s="703"/>
      <c r="DP724" s="703"/>
      <c r="DQ724" s="703"/>
      <c r="DR724" s="703"/>
      <c r="DS724" s="704" t="n">
        <f aca="false">CN724-V724</f>
        <v>0</v>
      </c>
      <c r="DT724" s="553"/>
      <c r="DU724" s="48"/>
    </row>
    <row r="725" customFormat="false" ht="15" hidden="false" customHeight="true" outlineLevel="0" collapsed="false">
      <c r="A725" s="705" t="n">
        <f aca="false">A724+1</f>
        <v>716</v>
      </c>
      <c r="B725" s="706" t="s">
        <v>929</v>
      </c>
      <c r="C725" s="706" t="s">
        <v>474</v>
      </c>
      <c r="D725" s="706" t="s">
        <v>475</v>
      </c>
      <c r="E725" s="243" t="n">
        <f aca="false">COUNTIF($G$10:$G$1856,$G725)</f>
        <v>1</v>
      </c>
      <c r="F725" s="706" t="s">
        <v>2248</v>
      </c>
      <c r="G725" s="706" t="s">
        <v>2248</v>
      </c>
      <c r="H725" s="707" t="s">
        <v>2249</v>
      </c>
      <c r="I725" s="708" t="s">
        <v>2250</v>
      </c>
      <c r="J725" s="707" t="s">
        <v>421</v>
      </c>
      <c r="K725" s="709" t="n">
        <v>0</v>
      </c>
      <c r="L725" s="707" t="s">
        <v>292</v>
      </c>
      <c r="M725" s="708" t="s">
        <v>2251</v>
      </c>
      <c r="N725" s="710" t="s">
        <v>934</v>
      </c>
      <c r="O725" s="512" t="n">
        <v>1</v>
      </c>
      <c r="P725" s="512" t="n">
        <v>1</v>
      </c>
      <c r="Q725" s="711" t="n">
        <v>0.000457164</v>
      </c>
      <c r="R725" s="712"/>
      <c r="S725" s="713"/>
      <c r="T725" s="714" t="n">
        <v>1.05</v>
      </c>
      <c r="U725" s="715"/>
      <c r="V725" s="262" t="n">
        <f aca="false">SUM(W725:CI725)</f>
        <v>1</v>
      </c>
      <c r="W725" s="243" t="n">
        <v>0</v>
      </c>
      <c r="X725" s="243" t="n">
        <v>0</v>
      </c>
      <c r="Y725" s="243" t="n">
        <v>0</v>
      </c>
      <c r="Z725" s="243" t="n">
        <v>0</v>
      </c>
      <c r="AA725" s="243" t="n">
        <v>0</v>
      </c>
      <c r="AB725" s="243" t="n">
        <v>0</v>
      </c>
      <c r="AC725" s="243" t="n">
        <v>0</v>
      </c>
      <c r="AD725" s="243" t="n">
        <v>0</v>
      </c>
      <c r="AE725" s="243" t="n">
        <v>0</v>
      </c>
      <c r="AF725" s="243" t="n">
        <v>0</v>
      </c>
      <c r="AG725" s="243" t="n">
        <v>0</v>
      </c>
      <c r="AH725" s="518" t="n">
        <v>0</v>
      </c>
      <c r="AI725" s="243" t="n">
        <v>0</v>
      </c>
      <c r="AJ725" s="243" t="n">
        <v>0</v>
      </c>
      <c r="AK725" s="518" t="n">
        <v>0</v>
      </c>
      <c r="AL725" s="518" t="n">
        <v>0</v>
      </c>
      <c r="AM725" s="518" t="n">
        <v>0</v>
      </c>
      <c r="AN725" s="518" t="n">
        <v>0</v>
      </c>
      <c r="AO725" s="518" t="n">
        <v>0</v>
      </c>
      <c r="AP725" s="518" t="n">
        <v>0</v>
      </c>
      <c r="AQ725" s="518" t="n">
        <v>0</v>
      </c>
      <c r="AR725" s="518" t="n">
        <v>0</v>
      </c>
      <c r="AS725" s="518" t="n">
        <v>0</v>
      </c>
      <c r="AT725" s="518" t="n">
        <v>0</v>
      </c>
      <c r="AU725" s="518" t="n">
        <v>0</v>
      </c>
      <c r="AV725" s="518" t="n">
        <v>0</v>
      </c>
      <c r="AW725" s="518" t="n">
        <v>0</v>
      </c>
      <c r="AX725" s="518" t="n">
        <v>0</v>
      </c>
      <c r="AY725" s="518" t="n">
        <v>0</v>
      </c>
      <c r="AZ725" s="518" t="n">
        <v>0</v>
      </c>
      <c r="BA725" s="518" t="n">
        <v>0</v>
      </c>
      <c r="BB725" s="518" t="n">
        <v>0</v>
      </c>
      <c r="BC725" s="518" t="n">
        <v>0</v>
      </c>
      <c r="BD725" s="518" t="n">
        <v>0</v>
      </c>
      <c r="BE725" s="518" t="n">
        <v>0</v>
      </c>
      <c r="BF725" s="518" t="n">
        <v>0</v>
      </c>
      <c r="BG725" s="518" t="n">
        <v>0</v>
      </c>
      <c r="BH725" s="518" t="n">
        <v>0</v>
      </c>
      <c r="BI725" s="518" t="n">
        <v>0</v>
      </c>
      <c r="BJ725" s="518"/>
      <c r="BK725" s="518"/>
      <c r="BL725" s="518" t="n">
        <v>0</v>
      </c>
      <c r="BM725" s="518"/>
      <c r="BN725" s="518"/>
      <c r="BO725" s="518"/>
      <c r="BP725" s="518"/>
      <c r="BQ725" s="518"/>
      <c r="BR725" s="518"/>
      <c r="BS725" s="518"/>
      <c r="BT725" s="518"/>
      <c r="BU725" s="518"/>
      <c r="BV725" s="518" t="n">
        <v>0</v>
      </c>
      <c r="BW725" s="518" t="n">
        <v>1</v>
      </c>
      <c r="BX725" s="518" t="n">
        <v>0</v>
      </c>
      <c r="BY725" s="518" t="n">
        <v>0</v>
      </c>
      <c r="BZ725" s="518" t="n">
        <v>0</v>
      </c>
      <c r="CA725" s="518" t="n">
        <v>0</v>
      </c>
      <c r="CB725" s="518" t="n">
        <v>0</v>
      </c>
      <c r="CC725" s="518" t="n">
        <v>0</v>
      </c>
      <c r="CD725" s="518" t="n">
        <v>0</v>
      </c>
      <c r="CE725" s="518" t="n">
        <v>0</v>
      </c>
      <c r="CF725" s="518" t="n">
        <v>0</v>
      </c>
      <c r="CG725" s="518" t="n">
        <v>0</v>
      </c>
      <c r="CH725" s="518"/>
      <c r="CI725" s="716"/>
      <c r="CL725" s="48" t="n">
        <v>1</v>
      </c>
      <c r="CM725" s="48" t="n">
        <f aca="false">CL725-V725</f>
        <v>0</v>
      </c>
      <c r="CN725" s="702" t="n">
        <f aca="false">SUM(CO725:DR725)</f>
        <v>1</v>
      </c>
      <c r="CO725" s="703" t="n">
        <v>0</v>
      </c>
      <c r="CP725" s="703"/>
      <c r="CQ725" s="703" t="n">
        <v>0</v>
      </c>
      <c r="CR725" s="703"/>
      <c r="CS725" s="703" t="n">
        <v>0</v>
      </c>
      <c r="CT725" s="703" t="n">
        <v>0</v>
      </c>
      <c r="CU725" s="703"/>
      <c r="CV725" s="703"/>
      <c r="CW725" s="703"/>
      <c r="CX725" s="703" t="n">
        <v>0</v>
      </c>
      <c r="CY725" s="703" t="n">
        <v>0</v>
      </c>
      <c r="CZ725" s="703" t="n">
        <v>0</v>
      </c>
      <c r="DA725" s="703"/>
      <c r="DB725" s="703"/>
      <c r="DC725" s="703"/>
      <c r="DD725" s="703"/>
      <c r="DE725" s="703" t="n">
        <v>0</v>
      </c>
      <c r="DF725" s="703"/>
      <c r="DG725" s="703" t="n">
        <v>0</v>
      </c>
      <c r="DH725" s="703" t="n">
        <v>1</v>
      </c>
      <c r="DI725" s="703" t="n">
        <v>0</v>
      </c>
      <c r="DJ725" s="703" t="n">
        <v>0</v>
      </c>
      <c r="DK725" s="703" t="n">
        <v>0</v>
      </c>
      <c r="DL725" s="703" t="n">
        <v>0</v>
      </c>
      <c r="DM725" s="703"/>
      <c r="DN725" s="703"/>
      <c r="DO725" s="703"/>
      <c r="DP725" s="703"/>
      <c r="DQ725" s="703"/>
      <c r="DR725" s="703"/>
      <c r="DS725" s="704" t="n">
        <f aca="false">CN725-V725</f>
        <v>0</v>
      </c>
      <c r="DT725" s="553"/>
      <c r="DU725" s="48"/>
    </row>
    <row r="726" customFormat="false" ht="15" hidden="false" customHeight="true" outlineLevel="0" collapsed="false">
      <c r="A726" s="705" t="n">
        <f aca="false">A725+1</f>
        <v>717</v>
      </c>
      <c r="B726" s="706" t="s">
        <v>929</v>
      </c>
      <c r="C726" s="706" t="s">
        <v>474</v>
      </c>
      <c r="D726" s="706" t="s">
        <v>475</v>
      </c>
      <c r="E726" s="243" t="n">
        <f aca="false">COUNTIF($G$10:$G$1856,$G726)</f>
        <v>1</v>
      </c>
      <c r="F726" s="706" t="s">
        <v>2252</v>
      </c>
      <c r="G726" s="706" t="s">
        <v>2252</v>
      </c>
      <c r="H726" s="707" t="s">
        <v>2253</v>
      </c>
      <c r="I726" s="708" t="s">
        <v>2254</v>
      </c>
      <c r="J726" s="707" t="s">
        <v>421</v>
      </c>
      <c r="K726" s="709" t="n">
        <v>0</v>
      </c>
      <c r="L726" s="707" t="s">
        <v>292</v>
      </c>
      <c r="M726" s="708" t="s">
        <v>2255</v>
      </c>
      <c r="N726" s="710" t="s">
        <v>934</v>
      </c>
      <c r="O726" s="512" t="n">
        <v>1</v>
      </c>
      <c r="P726" s="512" t="n">
        <v>1</v>
      </c>
      <c r="Q726" s="711" t="n">
        <v>0.000457164</v>
      </c>
      <c r="R726" s="712"/>
      <c r="S726" s="713"/>
      <c r="T726" s="714" t="n">
        <v>1.05</v>
      </c>
      <c r="U726" s="715"/>
      <c r="V726" s="262" t="n">
        <f aca="false">SUM(W726:CI726)</f>
        <v>1</v>
      </c>
      <c r="W726" s="243" t="n">
        <v>0</v>
      </c>
      <c r="X726" s="243" t="n">
        <v>0</v>
      </c>
      <c r="Y726" s="243" t="n">
        <v>0</v>
      </c>
      <c r="Z726" s="243" t="n">
        <v>0</v>
      </c>
      <c r="AA726" s="243" t="n">
        <v>0</v>
      </c>
      <c r="AB726" s="243" t="n">
        <v>0</v>
      </c>
      <c r="AC726" s="243" t="n">
        <v>0</v>
      </c>
      <c r="AD726" s="243" t="n">
        <v>0</v>
      </c>
      <c r="AE726" s="243" t="n">
        <v>0</v>
      </c>
      <c r="AF726" s="243" t="n">
        <v>0</v>
      </c>
      <c r="AG726" s="243" t="n">
        <v>0</v>
      </c>
      <c r="AH726" s="518" t="n">
        <v>0</v>
      </c>
      <c r="AI726" s="243" t="n">
        <v>0</v>
      </c>
      <c r="AJ726" s="243" t="n">
        <v>0</v>
      </c>
      <c r="AK726" s="518" t="n">
        <v>0</v>
      </c>
      <c r="AL726" s="518" t="n">
        <v>0</v>
      </c>
      <c r="AM726" s="518" t="n">
        <v>0</v>
      </c>
      <c r="AN726" s="518" t="n">
        <v>0</v>
      </c>
      <c r="AO726" s="518" t="n">
        <v>0</v>
      </c>
      <c r="AP726" s="518" t="n">
        <v>0</v>
      </c>
      <c r="AQ726" s="518" t="n">
        <v>0</v>
      </c>
      <c r="AR726" s="518" t="n">
        <v>0</v>
      </c>
      <c r="AS726" s="518" t="n">
        <v>0</v>
      </c>
      <c r="AT726" s="518" t="n">
        <v>0</v>
      </c>
      <c r="AU726" s="518" t="n">
        <v>0</v>
      </c>
      <c r="AV726" s="518" t="n">
        <v>0</v>
      </c>
      <c r="AW726" s="518" t="n">
        <v>0</v>
      </c>
      <c r="AX726" s="518" t="n">
        <v>0</v>
      </c>
      <c r="AY726" s="518" t="n">
        <v>0</v>
      </c>
      <c r="AZ726" s="518" t="n">
        <v>0</v>
      </c>
      <c r="BA726" s="518" t="n">
        <v>0</v>
      </c>
      <c r="BB726" s="518" t="n">
        <v>0</v>
      </c>
      <c r="BC726" s="518" t="n">
        <v>0</v>
      </c>
      <c r="BD726" s="518" t="n">
        <v>0</v>
      </c>
      <c r="BE726" s="518" t="n">
        <v>0</v>
      </c>
      <c r="BF726" s="518" t="n">
        <v>0</v>
      </c>
      <c r="BG726" s="518" t="n">
        <v>0</v>
      </c>
      <c r="BH726" s="518" t="n">
        <v>0</v>
      </c>
      <c r="BI726" s="518" t="n">
        <v>0</v>
      </c>
      <c r="BJ726" s="518"/>
      <c r="BK726" s="518"/>
      <c r="BL726" s="518" t="n">
        <v>0</v>
      </c>
      <c r="BM726" s="518"/>
      <c r="BN726" s="518"/>
      <c r="BO726" s="518"/>
      <c r="BP726" s="518"/>
      <c r="BQ726" s="518"/>
      <c r="BR726" s="518"/>
      <c r="BS726" s="518"/>
      <c r="BT726" s="518"/>
      <c r="BU726" s="518"/>
      <c r="BV726" s="518" t="n">
        <v>0</v>
      </c>
      <c r="BW726" s="518" t="n">
        <v>1</v>
      </c>
      <c r="BX726" s="518" t="n">
        <v>0</v>
      </c>
      <c r="BY726" s="518" t="n">
        <v>0</v>
      </c>
      <c r="BZ726" s="518" t="n">
        <v>0</v>
      </c>
      <c r="CA726" s="518" t="n">
        <v>0</v>
      </c>
      <c r="CB726" s="518" t="n">
        <v>0</v>
      </c>
      <c r="CC726" s="518" t="n">
        <v>0</v>
      </c>
      <c r="CD726" s="518" t="n">
        <v>0</v>
      </c>
      <c r="CE726" s="518" t="n">
        <v>0</v>
      </c>
      <c r="CF726" s="518" t="n">
        <v>0</v>
      </c>
      <c r="CG726" s="518" t="n">
        <v>0</v>
      </c>
      <c r="CH726" s="518"/>
      <c r="CI726" s="716"/>
      <c r="CL726" s="48" t="n">
        <v>1</v>
      </c>
      <c r="CM726" s="48" t="n">
        <f aca="false">CL726-V726</f>
        <v>0</v>
      </c>
      <c r="CN726" s="702" t="n">
        <f aca="false">SUM(CO726:DR726)</f>
        <v>1</v>
      </c>
      <c r="CO726" s="703" t="n">
        <v>0</v>
      </c>
      <c r="CP726" s="703"/>
      <c r="CQ726" s="703" t="n">
        <v>0</v>
      </c>
      <c r="CR726" s="703"/>
      <c r="CS726" s="703" t="n">
        <v>0</v>
      </c>
      <c r="CT726" s="703" t="n">
        <v>0</v>
      </c>
      <c r="CU726" s="703"/>
      <c r="CV726" s="703"/>
      <c r="CW726" s="703"/>
      <c r="CX726" s="703" t="n">
        <v>0</v>
      </c>
      <c r="CY726" s="703" t="n">
        <v>0</v>
      </c>
      <c r="CZ726" s="703" t="n">
        <v>0</v>
      </c>
      <c r="DA726" s="703"/>
      <c r="DB726" s="703"/>
      <c r="DC726" s="703"/>
      <c r="DD726" s="703"/>
      <c r="DE726" s="703" t="n">
        <v>0</v>
      </c>
      <c r="DF726" s="703"/>
      <c r="DG726" s="703" t="n">
        <v>0</v>
      </c>
      <c r="DH726" s="703" t="n">
        <v>1</v>
      </c>
      <c r="DI726" s="703" t="n">
        <v>0</v>
      </c>
      <c r="DJ726" s="703" t="n">
        <v>0</v>
      </c>
      <c r="DK726" s="703" t="n">
        <v>0</v>
      </c>
      <c r="DL726" s="703" t="n">
        <v>0</v>
      </c>
      <c r="DM726" s="703"/>
      <c r="DN726" s="703"/>
      <c r="DO726" s="703"/>
      <c r="DP726" s="703"/>
      <c r="DQ726" s="703"/>
      <c r="DR726" s="703"/>
      <c r="DS726" s="704" t="n">
        <f aca="false">CN726-V726</f>
        <v>0</v>
      </c>
      <c r="DT726" s="553"/>
      <c r="DU726" s="48"/>
    </row>
    <row r="727" customFormat="false" ht="15" hidden="false" customHeight="true" outlineLevel="0" collapsed="false">
      <c r="A727" s="705" t="n">
        <f aca="false">A726+1</f>
        <v>718</v>
      </c>
      <c r="B727" s="706" t="s">
        <v>929</v>
      </c>
      <c r="C727" s="706" t="s">
        <v>474</v>
      </c>
      <c r="D727" s="706" t="s">
        <v>475</v>
      </c>
      <c r="E727" s="243" t="n">
        <f aca="false">COUNTIF($G$10:$G$1856,$G727)</f>
        <v>1</v>
      </c>
      <c r="F727" s="706" t="s">
        <v>2256</v>
      </c>
      <c r="G727" s="706" t="s">
        <v>2256</v>
      </c>
      <c r="H727" s="707" t="s">
        <v>2257</v>
      </c>
      <c r="I727" s="708" t="s">
        <v>2258</v>
      </c>
      <c r="J727" s="707" t="s">
        <v>421</v>
      </c>
      <c r="K727" s="709" t="n">
        <v>0</v>
      </c>
      <c r="L727" s="707" t="s">
        <v>292</v>
      </c>
      <c r="M727" s="708" t="s">
        <v>2259</v>
      </c>
      <c r="N727" s="710" t="s">
        <v>934</v>
      </c>
      <c r="O727" s="512" t="n">
        <v>1</v>
      </c>
      <c r="P727" s="512" t="n">
        <v>1</v>
      </c>
      <c r="Q727" s="711"/>
      <c r="R727" s="712"/>
      <c r="S727" s="713"/>
      <c r="T727" s="714" t="n">
        <v>0.17</v>
      </c>
      <c r="U727" s="715"/>
      <c r="V727" s="262" t="n">
        <f aca="false">SUM(W727:CI727)</f>
        <v>1</v>
      </c>
      <c r="W727" s="243" t="n">
        <v>0</v>
      </c>
      <c r="X727" s="243" t="n">
        <v>0</v>
      </c>
      <c r="Y727" s="243" t="n">
        <v>0</v>
      </c>
      <c r="Z727" s="243" t="n">
        <v>0</v>
      </c>
      <c r="AA727" s="243" t="n">
        <v>0</v>
      </c>
      <c r="AB727" s="243" t="n">
        <v>0</v>
      </c>
      <c r="AC727" s="243" t="n">
        <v>0</v>
      </c>
      <c r="AD727" s="243" t="n">
        <v>0</v>
      </c>
      <c r="AE727" s="243" t="n">
        <v>0</v>
      </c>
      <c r="AF727" s="243" t="n">
        <v>0</v>
      </c>
      <c r="AG727" s="243" t="n">
        <v>0</v>
      </c>
      <c r="AH727" s="518" t="n">
        <v>0</v>
      </c>
      <c r="AI727" s="243" t="n">
        <v>0</v>
      </c>
      <c r="AJ727" s="243" t="n">
        <v>0</v>
      </c>
      <c r="AK727" s="518" t="n">
        <v>0</v>
      </c>
      <c r="AL727" s="518" t="n">
        <v>0</v>
      </c>
      <c r="AM727" s="518" t="n">
        <v>0</v>
      </c>
      <c r="AN727" s="518" t="n">
        <v>0</v>
      </c>
      <c r="AO727" s="518" t="n">
        <v>0</v>
      </c>
      <c r="AP727" s="518" t="n">
        <v>0</v>
      </c>
      <c r="AQ727" s="518" t="n">
        <v>0</v>
      </c>
      <c r="AR727" s="518" t="n">
        <v>0</v>
      </c>
      <c r="AS727" s="518" t="n">
        <v>0</v>
      </c>
      <c r="AT727" s="518" t="n">
        <v>0</v>
      </c>
      <c r="AU727" s="518" t="n">
        <v>0</v>
      </c>
      <c r="AV727" s="518" t="n">
        <v>0</v>
      </c>
      <c r="AW727" s="518" t="n">
        <v>0</v>
      </c>
      <c r="AX727" s="518" t="n">
        <v>0</v>
      </c>
      <c r="AY727" s="518" t="n">
        <v>0</v>
      </c>
      <c r="AZ727" s="518" t="n">
        <v>0</v>
      </c>
      <c r="BA727" s="518" t="n">
        <v>0</v>
      </c>
      <c r="BB727" s="518" t="n">
        <v>0</v>
      </c>
      <c r="BC727" s="518" t="n">
        <v>0</v>
      </c>
      <c r="BD727" s="518" t="n">
        <v>0</v>
      </c>
      <c r="BE727" s="518" t="n">
        <v>0</v>
      </c>
      <c r="BF727" s="518" t="n">
        <v>0</v>
      </c>
      <c r="BG727" s="518" t="n">
        <v>0</v>
      </c>
      <c r="BH727" s="518" t="n">
        <v>0</v>
      </c>
      <c r="BI727" s="518" t="n">
        <v>0</v>
      </c>
      <c r="BJ727" s="518"/>
      <c r="BK727" s="518"/>
      <c r="BL727" s="518" t="n">
        <v>0</v>
      </c>
      <c r="BM727" s="518"/>
      <c r="BN727" s="518"/>
      <c r="BO727" s="518"/>
      <c r="BP727" s="518"/>
      <c r="BQ727" s="518"/>
      <c r="BR727" s="518"/>
      <c r="BS727" s="518"/>
      <c r="BT727" s="518"/>
      <c r="BU727" s="518"/>
      <c r="BV727" s="518" t="n">
        <v>0</v>
      </c>
      <c r="BW727" s="518" t="n">
        <v>1</v>
      </c>
      <c r="BX727" s="518" t="n">
        <v>0</v>
      </c>
      <c r="BY727" s="518" t="n">
        <v>0</v>
      </c>
      <c r="BZ727" s="518" t="n">
        <v>0</v>
      </c>
      <c r="CA727" s="518" t="n">
        <v>0</v>
      </c>
      <c r="CB727" s="518" t="n">
        <v>0</v>
      </c>
      <c r="CC727" s="518" t="n">
        <v>0</v>
      </c>
      <c r="CD727" s="518" t="n">
        <v>0</v>
      </c>
      <c r="CE727" s="518" t="n">
        <v>0</v>
      </c>
      <c r="CF727" s="518" t="n">
        <v>0</v>
      </c>
      <c r="CG727" s="518" t="n">
        <v>0</v>
      </c>
      <c r="CH727" s="518"/>
      <c r="CI727" s="716"/>
      <c r="CL727" s="48" t="n">
        <v>1</v>
      </c>
      <c r="CM727" s="48" t="n">
        <f aca="false">CL727-V727</f>
        <v>0</v>
      </c>
      <c r="CN727" s="702" t="n">
        <f aca="false">SUM(CO727:DR727)</f>
        <v>1</v>
      </c>
      <c r="CO727" s="703" t="n">
        <v>0</v>
      </c>
      <c r="CP727" s="703"/>
      <c r="CQ727" s="703" t="n">
        <v>0</v>
      </c>
      <c r="CR727" s="703"/>
      <c r="CS727" s="703" t="n">
        <v>0</v>
      </c>
      <c r="CT727" s="703" t="n">
        <v>0</v>
      </c>
      <c r="CU727" s="703"/>
      <c r="CV727" s="703"/>
      <c r="CW727" s="703"/>
      <c r="CX727" s="703" t="n">
        <v>0</v>
      </c>
      <c r="CY727" s="703" t="n">
        <v>0</v>
      </c>
      <c r="CZ727" s="703" t="n">
        <v>0</v>
      </c>
      <c r="DA727" s="703"/>
      <c r="DB727" s="703"/>
      <c r="DC727" s="703"/>
      <c r="DD727" s="703"/>
      <c r="DE727" s="703" t="n">
        <v>0</v>
      </c>
      <c r="DF727" s="703"/>
      <c r="DG727" s="703" t="n">
        <v>0</v>
      </c>
      <c r="DH727" s="703" t="n">
        <v>0</v>
      </c>
      <c r="DI727" s="703" t="n">
        <v>0</v>
      </c>
      <c r="DJ727" s="703" t="n">
        <v>0</v>
      </c>
      <c r="DK727" s="703" t="n">
        <v>0</v>
      </c>
      <c r="DL727" s="703" t="n">
        <v>1</v>
      </c>
      <c r="DM727" s="703"/>
      <c r="DN727" s="703"/>
      <c r="DO727" s="703"/>
      <c r="DP727" s="703"/>
      <c r="DQ727" s="703"/>
      <c r="DR727" s="703"/>
      <c r="DS727" s="704" t="n">
        <f aca="false">CN727-V727</f>
        <v>0</v>
      </c>
      <c r="DT727" s="553"/>
      <c r="DU727" s="48"/>
    </row>
    <row r="728" customFormat="false" ht="15" hidden="false" customHeight="true" outlineLevel="0" collapsed="false">
      <c r="A728" s="705" t="n">
        <f aca="false">A727+1</f>
        <v>719</v>
      </c>
      <c r="B728" s="706" t="s">
        <v>929</v>
      </c>
      <c r="C728" s="706" t="s">
        <v>474</v>
      </c>
      <c r="D728" s="706" t="s">
        <v>475</v>
      </c>
      <c r="E728" s="243" t="n">
        <f aca="false">COUNTIF($G$10:$G$1856,$G728)</f>
        <v>1</v>
      </c>
      <c r="F728" s="706" t="s">
        <v>2260</v>
      </c>
      <c r="G728" s="706" t="s">
        <v>2260</v>
      </c>
      <c r="H728" s="707" t="s">
        <v>2261</v>
      </c>
      <c r="I728" s="708" t="s">
        <v>1001</v>
      </c>
      <c r="J728" s="707" t="s">
        <v>421</v>
      </c>
      <c r="K728" s="709" t="n">
        <v>0</v>
      </c>
      <c r="L728" s="707" t="s">
        <v>292</v>
      </c>
      <c r="M728" s="708" t="s">
        <v>1002</v>
      </c>
      <c r="N728" s="710" t="s">
        <v>934</v>
      </c>
      <c r="O728" s="512" t="n">
        <v>3</v>
      </c>
      <c r="P728" s="512" t="n">
        <v>1</v>
      </c>
      <c r="Q728" s="711" t="n">
        <v>0.001241766</v>
      </c>
      <c r="R728" s="712"/>
      <c r="S728" s="713"/>
      <c r="T728" s="714" t="n">
        <v>2.82</v>
      </c>
      <c r="U728" s="715"/>
      <c r="V728" s="262" t="n">
        <f aca="false">SUM(W728:CI728)</f>
        <v>2</v>
      </c>
      <c r="W728" s="243" t="n">
        <v>0</v>
      </c>
      <c r="X728" s="243" t="n">
        <v>0</v>
      </c>
      <c r="Y728" s="243" t="n">
        <v>0</v>
      </c>
      <c r="Z728" s="243" t="n">
        <v>0</v>
      </c>
      <c r="AA728" s="243" t="n">
        <v>0</v>
      </c>
      <c r="AB728" s="243" t="n">
        <v>0</v>
      </c>
      <c r="AC728" s="243" t="n">
        <v>0</v>
      </c>
      <c r="AD728" s="243" t="n">
        <v>0</v>
      </c>
      <c r="AE728" s="243" t="n">
        <v>0</v>
      </c>
      <c r="AF728" s="243" t="n">
        <v>0</v>
      </c>
      <c r="AG728" s="243" t="n">
        <v>0</v>
      </c>
      <c r="AH728" s="518" t="n">
        <v>0</v>
      </c>
      <c r="AI728" s="243" t="n">
        <v>0</v>
      </c>
      <c r="AJ728" s="243" t="n">
        <v>0</v>
      </c>
      <c r="AK728" s="518" t="n">
        <v>0</v>
      </c>
      <c r="AL728" s="518" t="n">
        <v>0</v>
      </c>
      <c r="AM728" s="518" t="n">
        <v>0</v>
      </c>
      <c r="AN728" s="518" t="n">
        <v>0</v>
      </c>
      <c r="AO728" s="518" t="n">
        <v>0</v>
      </c>
      <c r="AP728" s="518" t="n">
        <v>0</v>
      </c>
      <c r="AQ728" s="518" t="n">
        <v>0</v>
      </c>
      <c r="AR728" s="518" t="n">
        <v>0</v>
      </c>
      <c r="AS728" s="518" t="n">
        <v>0</v>
      </c>
      <c r="AT728" s="518" t="n">
        <v>0</v>
      </c>
      <c r="AU728" s="518" t="n">
        <v>0</v>
      </c>
      <c r="AV728" s="518" t="n">
        <v>0</v>
      </c>
      <c r="AW728" s="518" t="n">
        <v>0</v>
      </c>
      <c r="AX728" s="518" t="n">
        <v>0</v>
      </c>
      <c r="AY728" s="518" t="n">
        <v>0</v>
      </c>
      <c r="AZ728" s="518" t="n">
        <v>0</v>
      </c>
      <c r="BA728" s="518" t="n">
        <v>0</v>
      </c>
      <c r="BB728" s="518" t="n">
        <v>0</v>
      </c>
      <c r="BC728" s="518" t="n">
        <v>0</v>
      </c>
      <c r="BD728" s="518" t="n">
        <v>0</v>
      </c>
      <c r="BE728" s="518" t="n">
        <v>0</v>
      </c>
      <c r="BF728" s="518" t="n">
        <v>0</v>
      </c>
      <c r="BG728" s="518" t="n">
        <v>0</v>
      </c>
      <c r="BH728" s="518" t="n">
        <v>0</v>
      </c>
      <c r="BI728" s="518" t="n">
        <v>0</v>
      </c>
      <c r="BJ728" s="518"/>
      <c r="BK728" s="518"/>
      <c r="BL728" s="518" t="n">
        <v>0</v>
      </c>
      <c r="BM728" s="518"/>
      <c r="BN728" s="518"/>
      <c r="BO728" s="518"/>
      <c r="BP728" s="518"/>
      <c r="BQ728" s="518"/>
      <c r="BR728" s="518"/>
      <c r="BS728" s="518"/>
      <c r="BT728" s="518"/>
      <c r="BU728" s="518"/>
      <c r="BV728" s="518" t="n">
        <v>0</v>
      </c>
      <c r="BW728" s="518" t="n">
        <v>2</v>
      </c>
      <c r="BX728" s="518" t="n">
        <v>0</v>
      </c>
      <c r="BY728" s="518" t="n">
        <v>0</v>
      </c>
      <c r="BZ728" s="518" t="n">
        <v>0</v>
      </c>
      <c r="CA728" s="518" t="n">
        <v>0</v>
      </c>
      <c r="CB728" s="518" t="n">
        <v>0</v>
      </c>
      <c r="CC728" s="518" t="n">
        <v>0</v>
      </c>
      <c r="CD728" s="518" t="n">
        <v>0</v>
      </c>
      <c r="CE728" s="518" t="n">
        <v>0</v>
      </c>
      <c r="CF728" s="518" t="n">
        <v>0</v>
      </c>
      <c r="CG728" s="518" t="n">
        <v>0</v>
      </c>
      <c r="CH728" s="518"/>
      <c r="CI728" s="716"/>
      <c r="CL728" s="48" t="n">
        <v>2</v>
      </c>
      <c r="CM728" s="48" t="n">
        <f aca="false">CL728-V728</f>
        <v>0</v>
      </c>
      <c r="CN728" s="702" t="n">
        <f aca="false">SUM(CO728:DR728)</f>
        <v>2</v>
      </c>
      <c r="CO728" s="703" t="n">
        <v>0</v>
      </c>
      <c r="CP728" s="703"/>
      <c r="CQ728" s="703" t="n">
        <v>0</v>
      </c>
      <c r="CR728" s="703"/>
      <c r="CS728" s="703" t="n">
        <v>0</v>
      </c>
      <c r="CT728" s="703" t="n">
        <v>0</v>
      </c>
      <c r="CU728" s="703"/>
      <c r="CV728" s="703"/>
      <c r="CW728" s="703"/>
      <c r="CX728" s="703" t="n">
        <v>0</v>
      </c>
      <c r="CY728" s="703" t="n">
        <v>0</v>
      </c>
      <c r="CZ728" s="703" t="n">
        <v>0</v>
      </c>
      <c r="DA728" s="703"/>
      <c r="DB728" s="703"/>
      <c r="DC728" s="703"/>
      <c r="DD728" s="703"/>
      <c r="DE728" s="703" t="n">
        <v>0</v>
      </c>
      <c r="DF728" s="703"/>
      <c r="DG728" s="703" t="n">
        <v>0</v>
      </c>
      <c r="DH728" s="703" t="n">
        <v>2</v>
      </c>
      <c r="DI728" s="703" t="n">
        <v>0</v>
      </c>
      <c r="DJ728" s="703" t="n">
        <v>0</v>
      </c>
      <c r="DK728" s="703" t="n">
        <v>0</v>
      </c>
      <c r="DL728" s="703" t="n">
        <v>0</v>
      </c>
      <c r="DM728" s="703"/>
      <c r="DN728" s="703"/>
      <c r="DO728" s="703"/>
      <c r="DP728" s="703"/>
      <c r="DQ728" s="703"/>
      <c r="DR728" s="703"/>
      <c r="DS728" s="704" t="n">
        <f aca="false">CN728-V728</f>
        <v>0</v>
      </c>
      <c r="DT728" s="553"/>
      <c r="DU728" s="48"/>
    </row>
    <row r="729" customFormat="false" ht="15" hidden="false" customHeight="true" outlineLevel="0" collapsed="false">
      <c r="A729" s="705" t="n">
        <f aca="false">A728+1</f>
        <v>720</v>
      </c>
      <c r="B729" s="706" t="s">
        <v>929</v>
      </c>
      <c r="C729" s="706" t="s">
        <v>474</v>
      </c>
      <c r="D729" s="706" t="s">
        <v>475</v>
      </c>
      <c r="E729" s="243" t="n">
        <f aca="false">COUNTIF($G$10:$G$1856,$G729)</f>
        <v>1</v>
      </c>
      <c r="F729" s="706" t="s">
        <v>2262</v>
      </c>
      <c r="G729" s="706" t="s">
        <v>2262</v>
      </c>
      <c r="H729" s="707" t="s">
        <v>2263</v>
      </c>
      <c r="I729" s="708" t="s">
        <v>1005</v>
      </c>
      <c r="J729" s="707" t="s">
        <v>421</v>
      </c>
      <c r="K729" s="709" t="n">
        <v>0</v>
      </c>
      <c r="L729" s="707" t="s">
        <v>292</v>
      </c>
      <c r="M729" s="708" t="s">
        <v>1006</v>
      </c>
      <c r="N729" s="710" t="s">
        <v>934</v>
      </c>
      <c r="O729" s="512" t="n">
        <v>3</v>
      </c>
      <c r="P729" s="512" t="n">
        <v>1</v>
      </c>
      <c r="Q729" s="711" t="n">
        <v>0.000675</v>
      </c>
      <c r="R729" s="712"/>
      <c r="S729" s="713"/>
      <c r="T729" s="714" t="n">
        <v>1.53</v>
      </c>
      <c r="U729" s="715"/>
      <c r="V729" s="262" t="n">
        <f aca="false">SUM(W729:CI729)</f>
        <v>2</v>
      </c>
      <c r="W729" s="243" t="n">
        <v>0</v>
      </c>
      <c r="X729" s="243" t="n">
        <v>0</v>
      </c>
      <c r="Y729" s="243" t="n">
        <v>0</v>
      </c>
      <c r="Z729" s="243" t="n">
        <v>0</v>
      </c>
      <c r="AA729" s="243" t="n">
        <v>0</v>
      </c>
      <c r="AB729" s="243" t="n">
        <v>0</v>
      </c>
      <c r="AC729" s="243" t="n">
        <v>0</v>
      </c>
      <c r="AD729" s="243" t="n">
        <v>0</v>
      </c>
      <c r="AE729" s="243" t="n">
        <v>0</v>
      </c>
      <c r="AF729" s="243" t="n">
        <v>0</v>
      </c>
      <c r="AG729" s="243" t="n">
        <v>0</v>
      </c>
      <c r="AH729" s="518" t="n">
        <v>0</v>
      </c>
      <c r="AI729" s="243" t="n">
        <v>0</v>
      </c>
      <c r="AJ729" s="243" t="n">
        <v>0</v>
      </c>
      <c r="AK729" s="518" t="n">
        <v>0</v>
      </c>
      <c r="AL729" s="518" t="n">
        <v>0</v>
      </c>
      <c r="AM729" s="518" t="n">
        <v>0</v>
      </c>
      <c r="AN729" s="518" t="n">
        <v>0</v>
      </c>
      <c r="AO729" s="518" t="n">
        <v>0</v>
      </c>
      <c r="AP729" s="518" t="n">
        <v>0</v>
      </c>
      <c r="AQ729" s="518" t="n">
        <v>0</v>
      </c>
      <c r="AR729" s="518" t="n">
        <v>0</v>
      </c>
      <c r="AS729" s="518" t="n">
        <v>0</v>
      </c>
      <c r="AT729" s="518" t="n">
        <v>0</v>
      </c>
      <c r="AU729" s="518" t="n">
        <v>0</v>
      </c>
      <c r="AV729" s="518" t="n">
        <v>0</v>
      </c>
      <c r="AW729" s="518" t="n">
        <v>0</v>
      </c>
      <c r="AX729" s="518" t="n">
        <v>0</v>
      </c>
      <c r="AY729" s="518" t="n">
        <v>0</v>
      </c>
      <c r="AZ729" s="518" t="n">
        <v>0</v>
      </c>
      <c r="BA729" s="518" t="n">
        <v>0</v>
      </c>
      <c r="BB729" s="518" t="n">
        <v>0</v>
      </c>
      <c r="BC729" s="518" t="n">
        <v>0</v>
      </c>
      <c r="BD729" s="518" t="n">
        <v>0</v>
      </c>
      <c r="BE729" s="518" t="n">
        <v>0</v>
      </c>
      <c r="BF729" s="518" t="n">
        <v>0</v>
      </c>
      <c r="BG729" s="518" t="n">
        <v>0</v>
      </c>
      <c r="BH729" s="518" t="n">
        <v>0</v>
      </c>
      <c r="BI729" s="518" t="n">
        <v>0</v>
      </c>
      <c r="BJ729" s="518"/>
      <c r="BK729" s="518"/>
      <c r="BL729" s="518" t="n">
        <v>0</v>
      </c>
      <c r="BM729" s="518"/>
      <c r="BN729" s="518"/>
      <c r="BO729" s="518"/>
      <c r="BP729" s="518"/>
      <c r="BQ729" s="518"/>
      <c r="BR729" s="518"/>
      <c r="BS729" s="518"/>
      <c r="BT729" s="518"/>
      <c r="BU729" s="518"/>
      <c r="BV729" s="518" t="n">
        <v>0</v>
      </c>
      <c r="BW729" s="518" t="n">
        <v>2</v>
      </c>
      <c r="BX729" s="518" t="n">
        <v>0</v>
      </c>
      <c r="BY729" s="518" t="n">
        <v>0</v>
      </c>
      <c r="BZ729" s="518" t="n">
        <v>0</v>
      </c>
      <c r="CA729" s="518" t="n">
        <v>0</v>
      </c>
      <c r="CB729" s="518" t="n">
        <v>0</v>
      </c>
      <c r="CC729" s="518" t="n">
        <v>0</v>
      </c>
      <c r="CD729" s="518" t="n">
        <v>0</v>
      </c>
      <c r="CE729" s="518" t="n">
        <v>0</v>
      </c>
      <c r="CF729" s="518" t="n">
        <v>0</v>
      </c>
      <c r="CG729" s="518" t="n">
        <v>0</v>
      </c>
      <c r="CH729" s="518"/>
      <c r="CI729" s="716"/>
      <c r="CL729" s="48" t="n">
        <v>2</v>
      </c>
      <c r="CM729" s="48" t="n">
        <f aca="false">CL729-V729</f>
        <v>0</v>
      </c>
      <c r="CN729" s="702" t="n">
        <f aca="false">SUM(CO729:DR729)</f>
        <v>2</v>
      </c>
      <c r="CO729" s="703" t="n">
        <v>0</v>
      </c>
      <c r="CP729" s="703"/>
      <c r="CQ729" s="703" t="n">
        <v>0</v>
      </c>
      <c r="CR729" s="703"/>
      <c r="CS729" s="703" t="n">
        <v>0</v>
      </c>
      <c r="CT729" s="703" t="n">
        <v>0</v>
      </c>
      <c r="CU729" s="703"/>
      <c r="CV729" s="703"/>
      <c r="CW729" s="703"/>
      <c r="CX729" s="703" t="n">
        <v>0</v>
      </c>
      <c r="CY729" s="703" t="n">
        <v>0</v>
      </c>
      <c r="CZ729" s="703" t="n">
        <v>0</v>
      </c>
      <c r="DA729" s="703"/>
      <c r="DB729" s="703"/>
      <c r="DC729" s="703"/>
      <c r="DD729" s="703"/>
      <c r="DE729" s="703" t="n">
        <v>0</v>
      </c>
      <c r="DF729" s="703"/>
      <c r="DG729" s="703" t="n">
        <v>0</v>
      </c>
      <c r="DH729" s="703" t="n">
        <v>2</v>
      </c>
      <c r="DI729" s="703" t="n">
        <v>0</v>
      </c>
      <c r="DJ729" s="703" t="n">
        <v>0</v>
      </c>
      <c r="DK729" s="703" t="n">
        <v>0</v>
      </c>
      <c r="DL729" s="703" t="n">
        <v>0</v>
      </c>
      <c r="DM729" s="703"/>
      <c r="DN729" s="703"/>
      <c r="DO729" s="703"/>
      <c r="DP729" s="703"/>
      <c r="DQ729" s="703"/>
      <c r="DR729" s="703"/>
      <c r="DS729" s="704" t="n">
        <f aca="false">CN729-V729</f>
        <v>0</v>
      </c>
      <c r="DT729" s="553"/>
      <c r="DU729" s="48"/>
    </row>
    <row r="730" customFormat="false" ht="15" hidden="false" customHeight="true" outlineLevel="0" collapsed="false">
      <c r="A730" s="705" t="n">
        <f aca="false">A729+1</f>
        <v>721</v>
      </c>
      <c r="B730" s="706" t="s">
        <v>929</v>
      </c>
      <c r="C730" s="706" t="s">
        <v>474</v>
      </c>
      <c r="D730" s="706" t="s">
        <v>475</v>
      </c>
      <c r="E730" s="243" t="n">
        <f aca="false">COUNTIF($G$10:$G$1856,$G730)</f>
        <v>1</v>
      </c>
      <c r="F730" s="706" t="s">
        <v>2264</v>
      </c>
      <c r="G730" s="706" t="s">
        <v>2264</v>
      </c>
      <c r="H730" s="707" t="s">
        <v>2265</v>
      </c>
      <c r="I730" s="708" t="s">
        <v>1009</v>
      </c>
      <c r="J730" s="707" t="s">
        <v>421</v>
      </c>
      <c r="K730" s="709" t="n">
        <v>0</v>
      </c>
      <c r="L730" s="707" t="s">
        <v>292</v>
      </c>
      <c r="M730" s="708" t="s">
        <v>1010</v>
      </c>
      <c r="N730" s="710" t="s">
        <v>934</v>
      </c>
      <c r="O730" s="512" t="n">
        <v>3</v>
      </c>
      <c r="P730" s="512" t="n">
        <v>1</v>
      </c>
      <c r="Q730" s="711" t="n">
        <v>0.000675</v>
      </c>
      <c r="R730" s="712"/>
      <c r="S730" s="713"/>
      <c r="T730" s="714" t="n">
        <v>1.53</v>
      </c>
      <c r="U730" s="715"/>
      <c r="V730" s="262" t="n">
        <f aca="false">SUM(W730:CI730)</f>
        <v>2</v>
      </c>
      <c r="W730" s="243" t="n">
        <v>0</v>
      </c>
      <c r="X730" s="243" t="n">
        <v>0</v>
      </c>
      <c r="Y730" s="243" t="n">
        <v>0</v>
      </c>
      <c r="Z730" s="243" t="n">
        <v>0</v>
      </c>
      <c r="AA730" s="243" t="n">
        <v>0</v>
      </c>
      <c r="AB730" s="243" t="n">
        <v>0</v>
      </c>
      <c r="AC730" s="243" t="n">
        <v>0</v>
      </c>
      <c r="AD730" s="243" t="n">
        <v>0</v>
      </c>
      <c r="AE730" s="243" t="n">
        <v>0</v>
      </c>
      <c r="AF730" s="243" t="n">
        <v>0</v>
      </c>
      <c r="AG730" s="243" t="n">
        <v>0</v>
      </c>
      <c r="AH730" s="518" t="n">
        <v>0</v>
      </c>
      <c r="AI730" s="243" t="n">
        <v>0</v>
      </c>
      <c r="AJ730" s="243" t="n">
        <v>0</v>
      </c>
      <c r="AK730" s="518" t="n">
        <v>0</v>
      </c>
      <c r="AL730" s="518" t="n">
        <v>0</v>
      </c>
      <c r="AM730" s="518" t="n">
        <v>0</v>
      </c>
      <c r="AN730" s="518" t="n">
        <v>0</v>
      </c>
      <c r="AO730" s="518" t="n">
        <v>0</v>
      </c>
      <c r="AP730" s="518" t="n">
        <v>0</v>
      </c>
      <c r="AQ730" s="518" t="n">
        <v>0</v>
      </c>
      <c r="AR730" s="518" t="n">
        <v>0</v>
      </c>
      <c r="AS730" s="518" t="n">
        <v>0</v>
      </c>
      <c r="AT730" s="518" t="n">
        <v>0</v>
      </c>
      <c r="AU730" s="518" t="n">
        <v>0</v>
      </c>
      <c r="AV730" s="518" t="n">
        <v>0</v>
      </c>
      <c r="AW730" s="518" t="n">
        <v>0</v>
      </c>
      <c r="AX730" s="518" t="n">
        <v>0</v>
      </c>
      <c r="AY730" s="518" t="n">
        <v>0</v>
      </c>
      <c r="AZ730" s="518" t="n">
        <v>0</v>
      </c>
      <c r="BA730" s="518" t="n">
        <v>0</v>
      </c>
      <c r="BB730" s="518" t="n">
        <v>0</v>
      </c>
      <c r="BC730" s="518" t="n">
        <v>0</v>
      </c>
      <c r="BD730" s="518" t="n">
        <v>0</v>
      </c>
      <c r="BE730" s="518" t="n">
        <v>0</v>
      </c>
      <c r="BF730" s="518" t="n">
        <v>0</v>
      </c>
      <c r="BG730" s="518" t="n">
        <v>0</v>
      </c>
      <c r="BH730" s="518" t="n">
        <v>0</v>
      </c>
      <c r="BI730" s="518" t="n">
        <v>0</v>
      </c>
      <c r="BJ730" s="518"/>
      <c r="BK730" s="518"/>
      <c r="BL730" s="518" t="n">
        <v>0</v>
      </c>
      <c r="BM730" s="518"/>
      <c r="BN730" s="518"/>
      <c r="BO730" s="518"/>
      <c r="BP730" s="518"/>
      <c r="BQ730" s="518"/>
      <c r="BR730" s="518"/>
      <c r="BS730" s="518"/>
      <c r="BT730" s="518"/>
      <c r="BU730" s="518"/>
      <c r="BV730" s="518" t="n">
        <v>0</v>
      </c>
      <c r="BW730" s="518" t="n">
        <v>2</v>
      </c>
      <c r="BX730" s="518" t="n">
        <v>0</v>
      </c>
      <c r="BY730" s="518" t="n">
        <v>0</v>
      </c>
      <c r="BZ730" s="518" t="n">
        <v>0</v>
      </c>
      <c r="CA730" s="518" t="n">
        <v>0</v>
      </c>
      <c r="CB730" s="518" t="n">
        <v>0</v>
      </c>
      <c r="CC730" s="518" t="n">
        <v>0</v>
      </c>
      <c r="CD730" s="518" t="n">
        <v>0</v>
      </c>
      <c r="CE730" s="518" t="n">
        <v>0</v>
      </c>
      <c r="CF730" s="518" t="n">
        <v>0</v>
      </c>
      <c r="CG730" s="518" t="n">
        <v>0</v>
      </c>
      <c r="CH730" s="518"/>
      <c r="CI730" s="716"/>
      <c r="CL730" s="48" t="n">
        <v>2</v>
      </c>
      <c r="CM730" s="48" t="n">
        <f aca="false">CL730-V730</f>
        <v>0</v>
      </c>
      <c r="CN730" s="702" t="n">
        <f aca="false">SUM(CO730:DR730)</f>
        <v>2</v>
      </c>
      <c r="CO730" s="703" t="n">
        <v>0</v>
      </c>
      <c r="CP730" s="703"/>
      <c r="CQ730" s="703" t="n">
        <v>0</v>
      </c>
      <c r="CR730" s="703"/>
      <c r="CS730" s="703" t="n">
        <v>0</v>
      </c>
      <c r="CT730" s="703" t="n">
        <v>0</v>
      </c>
      <c r="CU730" s="703"/>
      <c r="CV730" s="703"/>
      <c r="CW730" s="703"/>
      <c r="CX730" s="703" t="n">
        <v>0</v>
      </c>
      <c r="CY730" s="703" t="n">
        <v>0</v>
      </c>
      <c r="CZ730" s="703" t="n">
        <v>0</v>
      </c>
      <c r="DA730" s="703"/>
      <c r="DB730" s="703"/>
      <c r="DC730" s="703"/>
      <c r="DD730" s="703"/>
      <c r="DE730" s="703" t="n">
        <v>0</v>
      </c>
      <c r="DF730" s="703"/>
      <c r="DG730" s="703" t="n">
        <v>0</v>
      </c>
      <c r="DH730" s="703" t="n">
        <v>2</v>
      </c>
      <c r="DI730" s="703" t="n">
        <v>0</v>
      </c>
      <c r="DJ730" s="703" t="n">
        <v>0</v>
      </c>
      <c r="DK730" s="703" t="n">
        <v>0</v>
      </c>
      <c r="DL730" s="703" t="n">
        <v>0</v>
      </c>
      <c r="DM730" s="703"/>
      <c r="DN730" s="703"/>
      <c r="DO730" s="703"/>
      <c r="DP730" s="703"/>
      <c r="DQ730" s="703"/>
      <c r="DR730" s="703"/>
      <c r="DS730" s="704" t="n">
        <f aca="false">CN730-V730</f>
        <v>0</v>
      </c>
      <c r="DT730" s="553"/>
      <c r="DU730" s="48"/>
    </row>
    <row r="731" customFormat="false" ht="15" hidden="false" customHeight="true" outlineLevel="0" collapsed="false">
      <c r="A731" s="705" t="n">
        <f aca="false">A730+1</f>
        <v>722</v>
      </c>
      <c r="B731" s="706" t="s">
        <v>929</v>
      </c>
      <c r="C731" s="706" t="s">
        <v>474</v>
      </c>
      <c r="D731" s="706" t="s">
        <v>475</v>
      </c>
      <c r="E731" s="243" t="n">
        <f aca="false">COUNTIF($G$10:$G$1856,$G731)</f>
        <v>1</v>
      </c>
      <c r="F731" s="706" t="s">
        <v>2266</v>
      </c>
      <c r="G731" s="706" t="s">
        <v>2266</v>
      </c>
      <c r="H731" s="707" t="s">
        <v>2267</v>
      </c>
      <c r="I731" s="708" t="s">
        <v>1013</v>
      </c>
      <c r="J731" s="707" t="s">
        <v>421</v>
      </c>
      <c r="K731" s="709" t="n">
        <v>0</v>
      </c>
      <c r="L731" s="707" t="s">
        <v>292</v>
      </c>
      <c r="M731" s="708" t="s">
        <v>1014</v>
      </c>
      <c r="N731" s="710" t="s">
        <v>934</v>
      </c>
      <c r="O731" s="512" t="n">
        <v>3</v>
      </c>
      <c r="P731" s="512" t="n">
        <v>1</v>
      </c>
      <c r="Q731" s="711" t="n">
        <v>0.00096075</v>
      </c>
      <c r="R731" s="712"/>
      <c r="S731" s="713"/>
      <c r="T731" s="714" t="n">
        <v>2.18</v>
      </c>
      <c r="U731" s="715"/>
      <c r="V731" s="262" t="n">
        <f aca="false">SUM(W731:CI731)</f>
        <v>2</v>
      </c>
      <c r="W731" s="243" t="n">
        <v>0</v>
      </c>
      <c r="X731" s="243" t="n">
        <v>0</v>
      </c>
      <c r="Y731" s="243" t="n">
        <v>0</v>
      </c>
      <c r="Z731" s="243" t="n">
        <v>0</v>
      </c>
      <c r="AA731" s="243" t="n">
        <v>0</v>
      </c>
      <c r="AB731" s="243" t="n">
        <v>0</v>
      </c>
      <c r="AC731" s="243" t="n">
        <v>0</v>
      </c>
      <c r="AD731" s="243" t="n">
        <v>0</v>
      </c>
      <c r="AE731" s="243" t="n">
        <v>0</v>
      </c>
      <c r="AF731" s="243" t="n">
        <v>0</v>
      </c>
      <c r="AG731" s="243" t="n">
        <v>0</v>
      </c>
      <c r="AH731" s="518" t="n">
        <v>0</v>
      </c>
      <c r="AI731" s="243" t="n">
        <v>0</v>
      </c>
      <c r="AJ731" s="243" t="n">
        <v>0</v>
      </c>
      <c r="AK731" s="518" t="n">
        <v>0</v>
      </c>
      <c r="AL731" s="518" t="n">
        <v>0</v>
      </c>
      <c r="AM731" s="518" t="n">
        <v>0</v>
      </c>
      <c r="AN731" s="518" t="n">
        <v>0</v>
      </c>
      <c r="AO731" s="518" t="n">
        <v>0</v>
      </c>
      <c r="AP731" s="518" t="n">
        <v>0</v>
      </c>
      <c r="AQ731" s="518" t="n">
        <v>0</v>
      </c>
      <c r="AR731" s="518" t="n">
        <v>0</v>
      </c>
      <c r="AS731" s="518" t="n">
        <v>0</v>
      </c>
      <c r="AT731" s="518" t="n">
        <v>0</v>
      </c>
      <c r="AU731" s="518" t="n">
        <v>0</v>
      </c>
      <c r="AV731" s="518" t="n">
        <v>0</v>
      </c>
      <c r="AW731" s="518" t="n">
        <v>0</v>
      </c>
      <c r="AX731" s="518" t="n">
        <v>0</v>
      </c>
      <c r="AY731" s="518" t="n">
        <v>0</v>
      </c>
      <c r="AZ731" s="518" t="n">
        <v>0</v>
      </c>
      <c r="BA731" s="518" t="n">
        <v>0</v>
      </c>
      <c r="BB731" s="518" t="n">
        <v>0</v>
      </c>
      <c r="BC731" s="518" t="n">
        <v>0</v>
      </c>
      <c r="BD731" s="518" t="n">
        <v>0</v>
      </c>
      <c r="BE731" s="518" t="n">
        <v>0</v>
      </c>
      <c r="BF731" s="518" t="n">
        <v>0</v>
      </c>
      <c r="BG731" s="518" t="n">
        <v>0</v>
      </c>
      <c r="BH731" s="518" t="n">
        <v>0</v>
      </c>
      <c r="BI731" s="518" t="n">
        <v>0</v>
      </c>
      <c r="BJ731" s="518"/>
      <c r="BK731" s="518"/>
      <c r="BL731" s="518" t="n">
        <v>0</v>
      </c>
      <c r="BM731" s="518"/>
      <c r="BN731" s="518"/>
      <c r="BO731" s="518"/>
      <c r="BP731" s="518"/>
      <c r="BQ731" s="518"/>
      <c r="BR731" s="518"/>
      <c r="BS731" s="518"/>
      <c r="BT731" s="518"/>
      <c r="BU731" s="518"/>
      <c r="BV731" s="518" t="n">
        <v>0</v>
      </c>
      <c r="BW731" s="518" t="n">
        <v>2</v>
      </c>
      <c r="BX731" s="518" t="n">
        <v>0</v>
      </c>
      <c r="BY731" s="518" t="n">
        <v>0</v>
      </c>
      <c r="BZ731" s="518" t="n">
        <v>0</v>
      </c>
      <c r="CA731" s="518" t="n">
        <v>0</v>
      </c>
      <c r="CB731" s="518" t="n">
        <v>0</v>
      </c>
      <c r="CC731" s="518" t="n">
        <v>0</v>
      </c>
      <c r="CD731" s="518" t="n">
        <v>0</v>
      </c>
      <c r="CE731" s="518" t="n">
        <v>0</v>
      </c>
      <c r="CF731" s="518" t="n">
        <v>0</v>
      </c>
      <c r="CG731" s="518" t="n">
        <v>0</v>
      </c>
      <c r="CH731" s="518"/>
      <c r="CI731" s="716"/>
      <c r="CL731" s="48" t="n">
        <v>2</v>
      </c>
      <c r="CM731" s="48" t="n">
        <f aca="false">CL731-V731</f>
        <v>0</v>
      </c>
      <c r="CN731" s="702" t="n">
        <f aca="false">SUM(CO731:DR731)</f>
        <v>2</v>
      </c>
      <c r="CO731" s="703" t="n">
        <v>0</v>
      </c>
      <c r="CP731" s="703"/>
      <c r="CQ731" s="703" t="n">
        <v>0</v>
      </c>
      <c r="CR731" s="703"/>
      <c r="CS731" s="703" t="n">
        <v>0</v>
      </c>
      <c r="CT731" s="703" t="n">
        <v>0</v>
      </c>
      <c r="CU731" s="703"/>
      <c r="CV731" s="703"/>
      <c r="CW731" s="703"/>
      <c r="CX731" s="703" t="n">
        <v>0</v>
      </c>
      <c r="CY731" s="703" t="n">
        <v>0</v>
      </c>
      <c r="CZ731" s="703" t="n">
        <v>0</v>
      </c>
      <c r="DA731" s="703"/>
      <c r="DB731" s="703"/>
      <c r="DC731" s="703"/>
      <c r="DD731" s="703"/>
      <c r="DE731" s="703" t="n">
        <v>0</v>
      </c>
      <c r="DF731" s="703"/>
      <c r="DG731" s="703" t="n">
        <v>0</v>
      </c>
      <c r="DH731" s="703" t="n">
        <v>2</v>
      </c>
      <c r="DI731" s="703" t="n">
        <v>0</v>
      </c>
      <c r="DJ731" s="703" t="n">
        <v>0</v>
      </c>
      <c r="DK731" s="703" t="n">
        <v>0</v>
      </c>
      <c r="DL731" s="703" t="n">
        <v>0</v>
      </c>
      <c r="DM731" s="703"/>
      <c r="DN731" s="703"/>
      <c r="DO731" s="703"/>
      <c r="DP731" s="703"/>
      <c r="DQ731" s="703"/>
      <c r="DR731" s="703"/>
      <c r="DS731" s="704" t="n">
        <f aca="false">CN731-V731</f>
        <v>0</v>
      </c>
      <c r="DT731" s="553"/>
      <c r="DU731" s="48"/>
    </row>
    <row r="732" customFormat="false" ht="15" hidden="false" customHeight="true" outlineLevel="0" collapsed="false">
      <c r="A732" s="705" t="n">
        <f aca="false">A731+1</f>
        <v>723</v>
      </c>
      <c r="B732" s="706" t="s">
        <v>929</v>
      </c>
      <c r="C732" s="706" t="s">
        <v>474</v>
      </c>
      <c r="D732" s="706" t="s">
        <v>475</v>
      </c>
      <c r="E732" s="243" t="n">
        <f aca="false">COUNTIF($G$10:$G$1856,$G732)</f>
        <v>1</v>
      </c>
      <c r="F732" s="706" t="s">
        <v>2268</v>
      </c>
      <c r="G732" s="706" t="s">
        <v>2268</v>
      </c>
      <c r="H732" s="707" t="s">
        <v>2269</v>
      </c>
      <c r="I732" s="708" t="s">
        <v>1017</v>
      </c>
      <c r="J732" s="707" t="s">
        <v>421</v>
      </c>
      <c r="K732" s="709" t="n">
        <v>0</v>
      </c>
      <c r="L732" s="707" t="s">
        <v>292</v>
      </c>
      <c r="M732" s="708" t="s">
        <v>1018</v>
      </c>
      <c r="N732" s="710" t="s">
        <v>934</v>
      </c>
      <c r="O732" s="512" t="n">
        <v>3</v>
      </c>
      <c r="P732" s="512" t="n">
        <v>1</v>
      </c>
      <c r="Q732" s="711" t="n">
        <v>0.000388515</v>
      </c>
      <c r="R732" s="712"/>
      <c r="S732" s="713"/>
      <c r="T732" s="714" t="n">
        <v>0.88</v>
      </c>
      <c r="U732" s="715"/>
      <c r="V732" s="262" t="n">
        <f aca="false">SUM(W732:CI732)</f>
        <v>2</v>
      </c>
      <c r="W732" s="243" t="n">
        <v>0</v>
      </c>
      <c r="X732" s="243" t="n">
        <v>0</v>
      </c>
      <c r="Y732" s="243" t="n">
        <v>0</v>
      </c>
      <c r="Z732" s="243" t="n">
        <v>0</v>
      </c>
      <c r="AA732" s="243" t="n">
        <v>0</v>
      </c>
      <c r="AB732" s="243" t="n">
        <v>0</v>
      </c>
      <c r="AC732" s="243" t="n">
        <v>0</v>
      </c>
      <c r="AD732" s="243" t="n">
        <v>0</v>
      </c>
      <c r="AE732" s="243" t="n">
        <v>0</v>
      </c>
      <c r="AF732" s="243" t="n">
        <v>0</v>
      </c>
      <c r="AG732" s="243" t="n">
        <v>0</v>
      </c>
      <c r="AH732" s="518" t="n">
        <v>0</v>
      </c>
      <c r="AI732" s="243" t="n">
        <v>0</v>
      </c>
      <c r="AJ732" s="243" t="n">
        <v>0</v>
      </c>
      <c r="AK732" s="518" t="n">
        <v>0</v>
      </c>
      <c r="AL732" s="518" t="n">
        <v>0</v>
      </c>
      <c r="AM732" s="518" t="n">
        <v>0</v>
      </c>
      <c r="AN732" s="518" t="n">
        <v>0</v>
      </c>
      <c r="AO732" s="518" t="n">
        <v>0</v>
      </c>
      <c r="AP732" s="518" t="n">
        <v>0</v>
      </c>
      <c r="AQ732" s="518" t="n">
        <v>0</v>
      </c>
      <c r="AR732" s="518" t="n">
        <v>0</v>
      </c>
      <c r="AS732" s="518" t="n">
        <v>0</v>
      </c>
      <c r="AT732" s="518" t="n">
        <v>0</v>
      </c>
      <c r="AU732" s="518" t="n">
        <v>0</v>
      </c>
      <c r="AV732" s="518" t="n">
        <v>0</v>
      </c>
      <c r="AW732" s="518" t="n">
        <v>0</v>
      </c>
      <c r="AX732" s="518" t="n">
        <v>0</v>
      </c>
      <c r="AY732" s="518" t="n">
        <v>0</v>
      </c>
      <c r="AZ732" s="518" t="n">
        <v>0</v>
      </c>
      <c r="BA732" s="518" t="n">
        <v>0</v>
      </c>
      <c r="BB732" s="518" t="n">
        <v>0</v>
      </c>
      <c r="BC732" s="518" t="n">
        <v>0</v>
      </c>
      <c r="BD732" s="518" t="n">
        <v>0</v>
      </c>
      <c r="BE732" s="518" t="n">
        <v>0</v>
      </c>
      <c r="BF732" s="518" t="n">
        <v>0</v>
      </c>
      <c r="BG732" s="518" t="n">
        <v>0</v>
      </c>
      <c r="BH732" s="518" t="n">
        <v>0</v>
      </c>
      <c r="BI732" s="518" t="n">
        <v>0</v>
      </c>
      <c r="BJ732" s="518"/>
      <c r="BK732" s="518"/>
      <c r="BL732" s="518" t="n">
        <v>0</v>
      </c>
      <c r="BM732" s="518"/>
      <c r="BN732" s="518"/>
      <c r="BO732" s="518"/>
      <c r="BP732" s="518"/>
      <c r="BQ732" s="518"/>
      <c r="BR732" s="518"/>
      <c r="BS732" s="518"/>
      <c r="BT732" s="518"/>
      <c r="BU732" s="518"/>
      <c r="BV732" s="518" t="n">
        <v>0</v>
      </c>
      <c r="BW732" s="518" t="n">
        <v>2</v>
      </c>
      <c r="BX732" s="518" t="n">
        <v>0</v>
      </c>
      <c r="BY732" s="518" t="n">
        <v>0</v>
      </c>
      <c r="BZ732" s="518" t="n">
        <v>0</v>
      </c>
      <c r="CA732" s="518" t="n">
        <v>0</v>
      </c>
      <c r="CB732" s="518" t="n">
        <v>0</v>
      </c>
      <c r="CC732" s="518" t="n">
        <v>0</v>
      </c>
      <c r="CD732" s="518" t="n">
        <v>0</v>
      </c>
      <c r="CE732" s="518" t="n">
        <v>0</v>
      </c>
      <c r="CF732" s="518" t="n">
        <v>0</v>
      </c>
      <c r="CG732" s="518" t="n">
        <v>0</v>
      </c>
      <c r="CH732" s="518"/>
      <c r="CI732" s="716"/>
      <c r="CL732" s="48" t="n">
        <v>2</v>
      </c>
      <c r="CM732" s="48" t="n">
        <f aca="false">CL732-V732</f>
        <v>0</v>
      </c>
      <c r="CN732" s="702" t="n">
        <f aca="false">SUM(CO732:DR732)</f>
        <v>2</v>
      </c>
      <c r="CO732" s="703" t="n">
        <v>0</v>
      </c>
      <c r="CP732" s="703"/>
      <c r="CQ732" s="703" t="n">
        <v>0</v>
      </c>
      <c r="CR732" s="703"/>
      <c r="CS732" s="703" t="n">
        <v>0</v>
      </c>
      <c r="CT732" s="703" t="n">
        <v>0</v>
      </c>
      <c r="CU732" s="703"/>
      <c r="CV732" s="703"/>
      <c r="CW732" s="703"/>
      <c r="CX732" s="703" t="n">
        <v>0</v>
      </c>
      <c r="CY732" s="703" t="n">
        <v>0</v>
      </c>
      <c r="CZ732" s="703" t="n">
        <v>0</v>
      </c>
      <c r="DA732" s="703"/>
      <c r="DB732" s="703"/>
      <c r="DC732" s="703"/>
      <c r="DD732" s="703"/>
      <c r="DE732" s="703" t="n">
        <v>0</v>
      </c>
      <c r="DF732" s="703"/>
      <c r="DG732" s="703" t="n">
        <v>0</v>
      </c>
      <c r="DH732" s="703" t="n">
        <v>2</v>
      </c>
      <c r="DI732" s="703" t="n">
        <v>0</v>
      </c>
      <c r="DJ732" s="703" t="n">
        <v>0</v>
      </c>
      <c r="DK732" s="703" t="n">
        <v>0</v>
      </c>
      <c r="DL732" s="703" t="n">
        <v>0</v>
      </c>
      <c r="DM732" s="703"/>
      <c r="DN732" s="703"/>
      <c r="DO732" s="703"/>
      <c r="DP732" s="703"/>
      <c r="DQ732" s="703"/>
      <c r="DR732" s="703"/>
      <c r="DS732" s="704" t="n">
        <f aca="false">CN732-V732</f>
        <v>0</v>
      </c>
      <c r="DT732" s="553"/>
      <c r="DU732" s="48"/>
    </row>
    <row r="733" customFormat="false" ht="15" hidden="false" customHeight="true" outlineLevel="0" collapsed="false">
      <c r="A733" s="705" t="n">
        <f aca="false">A732+1</f>
        <v>724</v>
      </c>
      <c r="B733" s="706" t="s">
        <v>929</v>
      </c>
      <c r="C733" s="706" t="s">
        <v>474</v>
      </c>
      <c r="D733" s="706" t="s">
        <v>475</v>
      </c>
      <c r="E733" s="243" t="n">
        <f aca="false">COUNTIF($G$10:$G$1856,$G733)</f>
        <v>1</v>
      </c>
      <c r="F733" s="706" t="s">
        <v>2270</v>
      </c>
      <c r="G733" s="706" t="s">
        <v>2270</v>
      </c>
      <c r="H733" s="707" t="s">
        <v>2271</v>
      </c>
      <c r="I733" s="708" t="s">
        <v>1021</v>
      </c>
      <c r="J733" s="707" t="s">
        <v>421</v>
      </c>
      <c r="K733" s="709" t="n">
        <v>0</v>
      </c>
      <c r="L733" s="707" t="s">
        <v>292</v>
      </c>
      <c r="M733" s="708" t="s">
        <v>1022</v>
      </c>
      <c r="N733" s="710" t="s">
        <v>934</v>
      </c>
      <c r="O733" s="512" t="n">
        <v>1</v>
      </c>
      <c r="P733" s="512" t="n">
        <v>1</v>
      </c>
      <c r="Q733" s="711" t="n">
        <v>0.00049275</v>
      </c>
      <c r="R733" s="712"/>
      <c r="S733" s="713"/>
      <c r="T733" s="714" t="n">
        <v>1.15</v>
      </c>
      <c r="U733" s="715"/>
      <c r="V733" s="262" t="n">
        <f aca="false">SUM(W733:CI733)</f>
        <v>1</v>
      </c>
      <c r="W733" s="243" t="n">
        <v>0</v>
      </c>
      <c r="X733" s="243" t="n">
        <v>0</v>
      </c>
      <c r="Y733" s="243" t="n">
        <v>0</v>
      </c>
      <c r="Z733" s="243" t="n">
        <v>0</v>
      </c>
      <c r="AA733" s="243" t="n">
        <v>0</v>
      </c>
      <c r="AB733" s="243" t="n">
        <v>0</v>
      </c>
      <c r="AC733" s="243" t="n">
        <v>0</v>
      </c>
      <c r="AD733" s="243" t="n">
        <v>0</v>
      </c>
      <c r="AE733" s="243" t="n">
        <v>0</v>
      </c>
      <c r="AF733" s="243" t="n">
        <v>0</v>
      </c>
      <c r="AG733" s="243" t="n">
        <v>0</v>
      </c>
      <c r="AH733" s="518" t="n">
        <v>0</v>
      </c>
      <c r="AI733" s="243" t="n">
        <v>0</v>
      </c>
      <c r="AJ733" s="243" t="n">
        <v>0</v>
      </c>
      <c r="AK733" s="518" t="n">
        <v>0</v>
      </c>
      <c r="AL733" s="518" t="n">
        <v>0</v>
      </c>
      <c r="AM733" s="518" t="n">
        <v>0</v>
      </c>
      <c r="AN733" s="518" t="n">
        <v>0</v>
      </c>
      <c r="AO733" s="518" t="n">
        <v>0</v>
      </c>
      <c r="AP733" s="518" t="n">
        <v>0</v>
      </c>
      <c r="AQ733" s="518" t="n">
        <v>0</v>
      </c>
      <c r="AR733" s="518" t="n">
        <v>0</v>
      </c>
      <c r="AS733" s="518" t="n">
        <v>0</v>
      </c>
      <c r="AT733" s="518" t="n">
        <v>0</v>
      </c>
      <c r="AU733" s="518" t="n">
        <v>0</v>
      </c>
      <c r="AV733" s="518" t="n">
        <v>0</v>
      </c>
      <c r="AW733" s="518" t="n">
        <v>0</v>
      </c>
      <c r="AX733" s="518" t="n">
        <v>0</v>
      </c>
      <c r="AY733" s="518" t="n">
        <v>0</v>
      </c>
      <c r="AZ733" s="518" t="n">
        <v>0</v>
      </c>
      <c r="BA733" s="518" t="n">
        <v>0</v>
      </c>
      <c r="BB733" s="518" t="n">
        <v>0</v>
      </c>
      <c r="BC733" s="518" t="n">
        <v>0</v>
      </c>
      <c r="BD733" s="518" t="n">
        <v>0</v>
      </c>
      <c r="BE733" s="518" t="n">
        <v>0</v>
      </c>
      <c r="BF733" s="518" t="n">
        <v>0</v>
      </c>
      <c r="BG733" s="518" t="n">
        <v>0</v>
      </c>
      <c r="BH733" s="518" t="n">
        <v>0</v>
      </c>
      <c r="BI733" s="518" t="n">
        <v>0</v>
      </c>
      <c r="BJ733" s="518"/>
      <c r="BK733" s="518"/>
      <c r="BL733" s="518" t="n">
        <v>0</v>
      </c>
      <c r="BM733" s="518"/>
      <c r="BN733" s="518"/>
      <c r="BO733" s="518"/>
      <c r="BP733" s="518"/>
      <c r="BQ733" s="518"/>
      <c r="BR733" s="518"/>
      <c r="BS733" s="518"/>
      <c r="BT733" s="518"/>
      <c r="BU733" s="518"/>
      <c r="BV733" s="518" t="n">
        <v>0</v>
      </c>
      <c r="BW733" s="518" t="n">
        <v>1</v>
      </c>
      <c r="BX733" s="518" t="n">
        <v>0</v>
      </c>
      <c r="BY733" s="518" t="n">
        <v>0</v>
      </c>
      <c r="BZ733" s="518" t="n">
        <v>0</v>
      </c>
      <c r="CA733" s="518" t="n">
        <v>0</v>
      </c>
      <c r="CB733" s="518" t="n">
        <v>0</v>
      </c>
      <c r="CC733" s="518" t="n">
        <v>0</v>
      </c>
      <c r="CD733" s="518" t="n">
        <v>0</v>
      </c>
      <c r="CE733" s="518" t="n">
        <v>0</v>
      </c>
      <c r="CF733" s="518" t="n">
        <v>0</v>
      </c>
      <c r="CG733" s="518" t="n">
        <v>0</v>
      </c>
      <c r="CH733" s="518"/>
      <c r="CI733" s="716"/>
      <c r="CL733" s="48" t="n">
        <v>1</v>
      </c>
      <c r="CM733" s="48" t="n">
        <f aca="false">CL733-V733</f>
        <v>0</v>
      </c>
      <c r="CN733" s="702" t="n">
        <f aca="false">SUM(CO733:DR733)</f>
        <v>1</v>
      </c>
      <c r="CO733" s="703" t="n">
        <v>0</v>
      </c>
      <c r="CP733" s="703"/>
      <c r="CQ733" s="703" t="n">
        <v>0</v>
      </c>
      <c r="CR733" s="703"/>
      <c r="CS733" s="703" t="n">
        <v>0</v>
      </c>
      <c r="CT733" s="703" t="n">
        <v>0</v>
      </c>
      <c r="CU733" s="703"/>
      <c r="CV733" s="703"/>
      <c r="CW733" s="703"/>
      <c r="CX733" s="703" t="n">
        <v>0</v>
      </c>
      <c r="CY733" s="703" t="n">
        <v>0</v>
      </c>
      <c r="CZ733" s="703" t="n">
        <v>0</v>
      </c>
      <c r="DA733" s="703"/>
      <c r="DB733" s="703"/>
      <c r="DC733" s="703"/>
      <c r="DD733" s="703"/>
      <c r="DE733" s="703" t="n">
        <v>0</v>
      </c>
      <c r="DF733" s="703"/>
      <c r="DG733" s="703" t="n">
        <v>0</v>
      </c>
      <c r="DH733" s="703" t="n">
        <v>1</v>
      </c>
      <c r="DI733" s="703" t="n">
        <v>0</v>
      </c>
      <c r="DJ733" s="703" t="n">
        <v>0</v>
      </c>
      <c r="DK733" s="703" t="n">
        <v>0</v>
      </c>
      <c r="DL733" s="703" t="n">
        <v>0</v>
      </c>
      <c r="DM733" s="703"/>
      <c r="DN733" s="703"/>
      <c r="DO733" s="703"/>
      <c r="DP733" s="703"/>
      <c r="DQ733" s="703"/>
      <c r="DR733" s="703"/>
      <c r="DS733" s="704" t="n">
        <f aca="false">CN733-V733</f>
        <v>0</v>
      </c>
      <c r="DT733" s="553"/>
      <c r="DU733" s="48"/>
    </row>
    <row r="734" customFormat="false" ht="15" hidden="false" customHeight="true" outlineLevel="0" collapsed="false">
      <c r="A734" s="705" t="n">
        <f aca="false">A733+1</f>
        <v>725</v>
      </c>
      <c r="B734" s="706" t="s">
        <v>1099</v>
      </c>
      <c r="C734" s="706" t="s">
        <v>522</v>
      </c>
      <c r="D734" s="706" t="s">
        <v>514</v>
      </c>
      <c r="E734" s="243" t="n">
        <f aca="false">COUNTIF($G$10:$G$1856,$G734)</f>
        <v>1</v>
      </c>
      <c r="F734" s="706" t="s">
        <v>2272</v>
      </c>
      <c r="G734" s="706" t="s">
        <v>2272</v>
      </c>
      <c r="H734" s="707" t="s">
        <v>2095</v>
      </c>
      <c r="I734" s="708" t="s">
        <v>932</v>
      </c>
      <c r="J734" s="707" t="s">
        <v>484</v>
      </c>
      <c r="K734" s="709" t="s">
        <v>369</v>
      </c>
      <c r="L734" s="707" t="s">
        <v>444</v>
      </c>
      <c r="M734" s="708" t="s">
        <v>933</v>
      </c>
      <c r="N734" s="710" t="s">
        <v>934</v>
      </c>
      <c r="O734" s="512" t="n">
        <v>1</v>
      </c>
      <c r="P734" s="512" t="n">
        <v>1</v>
      </c>
      <c r="Q734" s="711" t="n">
        <v>0.009161208</v>
      </c>
      <c r="R734" s="712"/>
      <c r="S734" s="713"/>
      <c r="T734" s="714" t="n">
        <v>18.28</v>
      </c>
      <c r="U734" s="715"/>
      <c r="V734" s="262" t="n">
        <f aca="false">SUM(W734:CI734)</f>
        <v>2</v>
      </c>
      <c r="W734" s="243" t="n">
        <v>0</v>
      </c>
      <c r="X734" s="243" t="n">
        <v>0</v>
      </c>
      <c r="Y734" s="243" t="n">
        <v>0</v>
      </c>
      <c r="Z734" s="243" t="n">
        <v>0</v>
      </c>
      <c r="AA734" s="243" t="n">
        <v>0</v>
      </c>
      <c r="AB734" s="243" t="n">
        <v>0</v>
      </c>
      <c r="AC734" s="243" t="n">
        <v>0</v>
      </c>
      <c r="AD734" s="243" t="n">
        <v>0</v>
      </c>
      <c r="AE734" s="243" t="n">
        <v>0</v>
      </c>
      <c r="AF734" s="243" t="n">
        <v>2</v>
      </c>
      <c r="AG734" s="243" t="n">
        <v>0</v>
      </c>
      <c r="AH734" s="518" t="n">
        <v>0</v>
      </c>
      <c r="AI734" s="243" t="n">
        <v>0</v>
      </c>
      <c r="AJ734" s="243" t="n">
        <v>0</v>
      </c>
      <c r="AK734" s="518" t="n">
        <v>0</v>
      </c>
      <c r="AL734" s="518" t="n">
        <v>0</v>
      </c>
      <c r="AM734" s="518" t="n">
        <v>0</v>
      </c>
      <c r="AN734" s="518" t="n">
        <v>0</v>
      </c>
      <c r="AO734" s="518" t="n">
        <v>0</v>
      </c>
      <c r="AP734" s="518" t="n">
        <v>0</v>
      </c>
      <c r="AQ734" s="518" t="n">
        <v>0</v>
      </c>
      <c r="AR734" s="518" t="n">
        <v>0</v>
      </c>
      <c r="AS734" s="518" t="n">
        <v>0</v>
      </c>
      <c r="AT734" s="518" t="n">
        <v>0</v>
      </c>
      <c r="AU734" s="518" t="n">
        <v>0</v>
      </c>
      <c r="AV734" s="518" t="n">
        <v>0</v>
      </c>
      <c r="AW734" s="518" t="n">
        <v>0</v>
      </c>
      <c r="AX734" s="518" t="n">
        <v>0</v>
      </c>
      <c r="AY734" s="518" t="n">
        <v>0</v>
      </c>
      <c r="AZ734" s="518" t="n">
        <v>0</v>
      </c>
      <c r="BA734" s="518" t="n">
        <v>0</v>
      </c>
      <c r="BB734" s="518" t="n">
        <v>0</v>
      </c>
      <c r="BC734" s="518" t="n">
        <v>0</v>
      </c>
      <c r="BD734" s="518" t="n">
        <v>0</v>
      </c>
      <c r="BE734" s="518" t="n">
        <v>0</v>
      </c>
      <c r="BF734" s="518" t="n">
        <v>0</v>
      </c>
      <c r="BG734" s="518" t="n">
        <v>0</v>
      </c>
      <c r="BH734" s="518" t="n">
        <v>0</v>
      </c>
      <c r="BI734" s="518" t="n">
        <v>0</v>
      </c>
      <c r="BJ734" s="518"/>
      <c r="BK734" s="518"/>
      <c r="BL734" s="518" t="n">
        <v>0</v>
      </c>
      <c r="BM734" s="518"/>
      <c r="BN734" s="518"/>
      <c r="BO734" s="518"/>
      <c r="BP734" s="518"/>
      <c r="BQ734" s="518"/>
      <c r="BR734" s="518"/>
      <c r="BS734" s="518"/>
      <c r="BT734" s="518"/>
      <c r="BU734" s="518"/>
      <c r="BV734" s="518" t="n">
        <v>0</v>
      </c>
      <c r="BW734" s="518" t="n">
        <v>0</v>
      </c>
      <c r="BX734" s="518" t="n">
        <v>0</v>
      </c>
      <c r="BY734" s="518" t="n">
        <v>0</v>
      </c>
      <c r="BZ734" s="518" t="n">
        <v>0</v>
      </c>
      <c r="CA734" s="518" t="n">
        <v>0</v>
      </c>
      <c r="CB734" s="518" t="n">
        <v>0</v>
      </c>
      <c r="CC734" s="518" t="n">
        <v>0</v>
      </c>
      <c r="CD734" s="518" t="n">
        <v>0</v>
      </c>
      <c r="CE734" s="518" t="n">
        <v>0</v>
      </c>
      <c r="CF734" s="518" t="n">
        <v>0</v>
      </c>
      <c r="CG734" s="518" t="n">
        <v>0</v>
      </c>
      <c r="CH734" s="518"/>
      <c r="CI734" s="716"/>
      <c r="CL734" s="48" t="n">
        <v>2</v>
      </c>
      <c r="CM734" s="48" t="n">
        <f aca="false">CL734-V734</f>
        <v>0</v>
      </c>
      <c r="CN734" s="702" t="n">
        <f aca="false">SUM(CO734:DR734)</f>
        <v>2</v>
      </c>
      <c r="CO734" s="703" t="n">
        <v>0</v>
      </c>
      <c r="CP734" s="703"/>
      <c r="CQ734" s="703" t="n">
        <v>0</v>
      </c>
      <c r="CR734" s="703"/>
      <c r="CS734" s="703" t="n">
        <v>0</v>
      </c>
      <c r="CT734" s="703" t="n">
        <v>0</v>
      </c>
      <c r="CU734" s="703"/>
      <c r="CV734" s="703"/>
      <c r="CW734" s="703"/>
      <c r="CX734" s="703" t="n">
        <v>0</v>
      </c>
      <c r="CY734" s="703" t="n">
        <v>2</v>
      </c>
      <c r="CZ734" s="703" t="n">
        <v>0</v>
      </c>
      <c r="DA734" s="703"/>
      <c r="DB734" s="703"/>
      <c r="DC734" s="703"/>
      <c r="DD734" s="703"/>
      <c r="DE734" s="703" t="n">
        <v>0</v>
      </c>
      <c r="DF734" s="703"/>
      <c r="DG734" s="703" t="n">
        <v>0</v>
      </c>
      <c r="DH734" s="703" t="n">
        <v>0</v>
      </c>
      <c r="DI734" s="703" t="n">
        <v>0</v>
      </c>
      <c r="DJ734" s="703" t="n">
        <v>0</v>
      </c>
      <c r="DK734" s="703" t="n">
        <v>0</v>
      </c>
      <c r="DL734" s="703" t="n">
        <v>0</v>
      </c>
      <c r="DM734" s="703"/>
      <c r="DN734" s="703"/>
      <c r="DO734" s="703"/>
      <c r="DP734" s="703"/>
      <c r="DQ734" s="703"/>
      <c r="DR734" s="703"/>
      <c r="DS734" s="704" t="n">
        <f aca="false">CN734-V734</f>
        <v>0</v>
      </c>
      <c r="DT734" s="553"/>
      <c r="DU734" s="48"/>
    </row>
    <row r="735" customFormat="false" ht="15" hidden="false" customHeight="true" outlineLevel="0" collapsed="false">
      <c r="A735" s="705" t="n">
        <f aca="false">A734+1</f>
        <v>726</v>
      </c>
      <c r="B735" s="706" t="s">
        <v>1099</v>
      </c>
      <c r="C735" s="706" t="s">
        <v>522</v>
      </c>
      <c r="D735" s="706" t="s">
        <v>514</v>
      </c>
      <c r="E735" s="243" t="n">
        <f aca="false">COUNTIF($G$10:$G$1856,$G735)</f>
        <v>1</v>
      </c>
      <c r="F735" s="706" t="s">
        <v>2273</v>
      </c>
      <c r="G735" s="706" t="s">
        <v>2273</v>
      </c>
      <c r="H735" s="707" t="s">
        <v>2097</v>
      </c>
      <c r="I735" s="708" t="s">
        <v>945</v>
      </c>
      <c r="J735" s="707" t="s">
        <v>484</v>
      </c>
      <c r="K735" s="709" t="s">
        <v>369</v>
      </c>
      <c r="L735" s="707" t="s">
        <v>444</v>
      </c>
      <c r="M735" s="708" t="s">
        <v>946</v>
      </c>
      <c r="N735" s="710" t="s">
        <v>934</v>
      </c>
      <c r="O735" s="512" t="n">
        <v>1</v>
      </c>
      <c r="P735" s="512" t="n">
        <v>1</v>
      </c>
      <c r="Q735" s="711" t="n">
        <v>0.008002179</v>
      </c>
      <c r="R735" s="712"/>
      <c r="S735" s="713"/>
      <c r="T735" s="714" t="n">
        <v>15.97</v>
      </c>
      <c r="U735" s="715"/>
      <c r="V735" s="262" t="n">
        <f aca="false">SUM(W735:CI735)</f>
        <v>1</v>
      </c>
      <c r="W735" s="243" t="n">
        <v>0</v>
      </c>
      <c r="X735" s="243" t="n">
        <v>0</v>
      </c>
      <c r="Y735" s="243" t="n">
        <v>0</v>
      </c>
      <c r="Z735" s="243" t="n">
        <v>0</v>
      </c>
      <c r="AA735" s="243" t="n">
        <v>0</v>
      </c>
      <c r="AB735" s="243" t="n">
        <v>0</v>
      </c>
      <c r="AC735" s="243" t="n">
        <v>0</v>
      </c>
      <c r="AD735" s="243" t="n">
        <v>0</v>
      </c>
      <c r="AE735" s="243" t="n">
        <v>0</v>
      </c>
      <c r="AF735" s="243" t="n">
        <v>1</v>
      </c>
      <c r="AG735" s="243" t="n">
        <v>0</v>
      </c>
      <c r="AH735" s="518" t="n">
        <v>0</v>
      </c>
      <c r="AI735" s="243" t="n">
        <v>0</v>
      </c>
      <c r="AJ735" s="243" t="n">
        <v>0</v>
      </c>
      <c r="AK735" s="518" t="n">
        <v>0</v>
      </c>
      <c r="AL735" s="518" t="n">
        <v>0</v>
      </c>
      <c r="AM735" s="518" t="n">
        <v>0</v>
      </c>
      <c r="AN735" s="518" t="n">
        <v>0</v>
      </c>
      <c r="AO735" s="518" t="n">
        <v>0</v>
      </c>
      <c r="AP735" s="518" t="n">
        <v>0</v>
      </c>
      <c r="AQ735" s="518" t="n">
        <v>0</v>
      </c>
      <c r="AR735" s="518" t="n">
        <v>0</v>
      </c>
      <c r="AS735" s="518" t="n">
        <v>0</v>
      </c>
      <c r="AT735" s="518" t="n">
        <v>0</v>
      </c>
      <c r="AU735" s="518" t="n">
        <v>0</v>
      </c>
      <c r="AV735" s="518" t="n">
        <v>0</v>
      </c>
      <c r="AW735" s="518" t="n">
        <v>0</v>
      </c>
      <c r="AX735" s="518" t="n">
        <v>0</v>
      </c>
      <c r="AY735" s="518" t="n">
        <v>0</v>
      </c>
      <c r="AZ735" s="518" t="n">
        <v>0</v>
      </c>
      <c r="BA735" s="518" t="n">
        <v>0</v>
      </c>
      <c r="BB735" s="518" t="n">
        <v>0</v>
      </c>
      <c r="BC735" s="518" t="n">
        <v>0</v>
      </c>
      <c r="BD735" s="518" t="n">
        <v>0</v>
      </c>
      <c r="BE735" s="518" t="n">
        <v>0</v>
      </c>
      <c r="BF735" s="518" t="n">
        <v>0</v>
      </c>
      <c r="BG735" s="518" t="n">
        <v>0</v>
      </c>
      <c r="BH735" s="518" t="n">
        <v>0</v>
      </c>
      <c r="BI735" s="518" t="n">
        <v>0</v>
      </c>
      <c r="BJ735" s="518"/>
      <c r="BK735" s="518"/>
      <c r="BL735" s="518" t="n">
        <v>0</v>
      </c>
      <c r="BM735" s="518"/>
      <c r="BN735" s="518"/>
      <c r="BO735" s="518"/>
      <c r="BP735" s="518"/>
      <c r="BQ735" s="518"/>
      <c r="BR735" s="518"/>
      <c r="BS735" s="518"/>
      <c r="BT735" s="518"/>
      <c r="BU735" s="518"/>
      <c r="BV735" s="518" t="n">
        <v>0</v>
      </c>
      <c r="BW735" s="518" t="n">
        <v>0</v>
      </c>
      <c r="BX735" s="518" t="n">
        <v>0</v>
      </c>
      <c r="BY735" s="518" t="n">
        <v>0</v>
      </c>
      <c r="BZ735" s="518" t="n">
        <v>0</v>
      </c>
      <c r="CA735" s="518" t="n">
        <v>0</v>
      </c>
      <c r="CB735" s="518" t="n">
        <v>0</v>
      </c>
      <c r="CC735" s="518" t="n">
        <v>0</v>
      </c>
      <c r="CD735" s="518" t="n">
        <v>0</v>
      </c>
      <c r="CE735" s="518" t="n">
        <v>0</v>
      </c>
      <c r="CF735" s="518" t="n">
        <v>0</v>
      </c>
      <c r="CG735" s="518" t="n">
        <v>0</v>
      </c>
      <c r="CH735" s="518"/>
      <c r="CI735" s="716"/>
      <c r="CL735" s="48" t="n">
        <v>1</v>
      </c>
      <c r="CM735" s="48" t="n">
        <f aca="false">CL735-V735</f>
        <v>0</v>
      </c>
      <c r="CN735" s="702" t="n">
        <f aca="false">SUM(CO735:DR735)</f>
        <v>1</v>
      </c>
      <c r="CO735" s="703" t="n">
        <v>0</v>
      </c>
      <c r="CP735" s="703"/>
      <c r="CQ735" s="703" t="n">
        <v>0</v>
      </c>
      <c r="CR735" s="703"/>
      <c r="CS735" s="703" t="n">
        <v>0</v>
      </c>
      <c r="CT735" s="703" t="n">
        <v>0</v>
      </c>
      <c r="CU735" s="703"/>
      <c r="CV735" s="703"/>
      <c r="CW735" s="703"/>
      <c r="CX735" s="703" t="n">
        <v>0</v>
      </c>
      <c r="CY735" s="703" t="n">
        <v>1</v>
      </c>
      <c r="CZ735" s="703" t="n">
        <v>0</v>
      </c>
      <c r="DA735" s="703"/>
      <c r="DB735" s="703"/>
      <c r="DC735" s="703"/>
      <c r="DD735" s="703"/>
      <c r="DE735" s="703" t="n">
        <v>0</v>
      </c>
      <c r="DF735" s="703"/>
      <c r="DG735" s="703" t="n">
        <v>0</v>
      </c>
      <c r="DH735" s="703" t="n">
        <v>0</v>
      </c>
      <c r="DI735" s="703" t="n">
        <v>0</v>
      </c>
      <c r="DJ735" s="703" t="n">
        <v>0</v>
      </c>
      <c r="DK735" s="703" t="n">
        <v>0</v>
      </c>
      <c r="DL735" s="703" t="n">
        <v>0</v>
      </c>
      <c r="DM735" s="703"/>
      <c r="DN735" s="703"/>
      <c r="DO735" s="703"/>
      <c r="DP735" s="703"/>
      <c r="DQ735" s="703"/>
      <c r="DR735" s="703"/>
      <c r="DS735" s="704" t="n">
        <f aca="false">CN735-V735</f>
        <v>0</v>
      </c>
      <c r="DT735" s="553"/>
      <c r="DU735" s="48"/>
    </row>
    <row r="736" customFormat="false" ht="15" hidden="false" customHeight="true" outlineLevel="0" collapsed="false">
      <c r="A736" s="705" t="n">
        <f aca="false">A735+1</f>
        <v>727</v>
      </c>
      <c r="B736" s="706" t="s">
        <v>1099</v>
      </c>
      <c r="C736" s="706" t="s">
        <v>522</v>
      </c>
      <c r="D736" s="706" t="s">
        <v>514</v>
      </c>
      <c r="E736" s="243" t="n">
        <f aca="false">COUNTIF($G$10:$G$1856,$G736)</f>
        <v>1</v>
      </c>
      <c r="F736" s="706" t="s">
        <v>2274</v>
      </c>
      <c r="G736" s="706" t="s">
        <v>2274</v>
      </c>
      <c r="H736" s="707" t="s">
        <v>2099</v>
      </c>
      <c r="I736" s="708" t="s">
        <v>949</v>
      </c>
      <c r="J736" s="707" t="s">
        <v>484</v>
      </c>
      <c r="K736" s="709" t="s">
        <v>369</v>
      </c>
      <c r="L736" s="707" t="s">
        <v>444</v>
      </c>
      <c r="M736" s="708" t="s">
        <v>950</v>
      </c>
      <c r="N736" s="710" t="s">
        <v>934</v>
      </c>
      <c r="O736" s="512" t="n">
        <v>1</v>
      </c>
      <c r="P736" s="512" t="n">
        <v>1</v>
      </c>
      <c r="Q736" s="711" t="n">
        <v>0.008002179</v>
      </c>
      <c r="R736" s="712"/>
      <c r="S736" s="713"/>
      <c r="T736" s="714" t="n">
        <v>15.97</v>
      </c>
      <c r="U736" s="715"/>
      <c r="V736" s="262" t="n">
        <f aca="false">SUM(W736:CI736)</f>
        <v>1</v>
      </c>
      <c r="W736" s="243" t="n">
        <v>0</v>
      </c>
      <c r="X736" s="243" t="n">
        <v>0</v>
      </c>
      <c r="Y736" s="243" t="n">
        <v>0</v>
      </c>
      <c r="Z736" s="243" t="n">
        <v>0</v>
      </c>
      <c r="AA736" s="243" t="n">
        <v>0</v>
      </c>
      <c r="AB736" s="243" t="n">
        <v>0</v>
      </c>
      <c r="AC736" s="243" t="n">
        <v>0</v>
      </c>
      <c r="AD736" s="243" t="n">
        <v>0</v>
      </c>
      <c r="AE736" s="243" t="n">
        <v>0</v>
      </c>
      <c r="AF736" s="243" t="n">
        <v>1</v>
      </c>
      <c r="AG736" s="243" t="n">
        <v>0</v>
      </c>
      <c r="AH736" s="518" t="n">
        <v>0</v>
      </c>
      <c r="AI736" s="243" t="n">
        <v>0</v>
      </c>
      <c r="AJ736" s="243" t="n">
        <v>0</v>
      </c>
      <c r="AK736" s="518" t="n">
        <v>0</v>
      </c>
      <c r="AL736" s="518" t="n">
        <v>0</v>
      </c>
      <c r="AM736" s="518" t="n">
        <v>0</v>
      </c>
      <c r="AN736" s="518" t="n">
        <v>0</v>
      </c>
      <c r="AO736" s="518" t="n">
        <v>0</v>
      </c>
      <c r="AP736" s="518" t="n">
        <v>0</v>
      </c>
      <c r="AQ736" s="518" t="n">
        <v>0</v>
      </c>
      <c r="AR736" s="518" t="n">
        <v>0</v>
      </c>
      <c r="AS736" s="518" t="n">
        <v>0</v>
      </c>
      <c r="AT736" s="518" t="n">
        <v>0</v>
      </c>
      <c r="AU736" s="518" t="n">
        <v>0</v>
      </c>
      <c r="AV736" s="518" t="n">
        <v>0</v>
      </c>
      <c r="AW736" s="518" t="n">
        <v>0</v>
      </c>
      <c r="AX736" s="518" t="n">
        <v>0</v>
      </c>
      <c r="AY736" s="518" t="n">
        <v>0</v>
      </c>
      <c r="AZ736" s="518" t="n">
        <v>0</v>
      </c>
      <c r="BA736" s="518" t="n">
        <v>0</v>
      </c>
      <c r="BB736" s="518" t="n">
        <v>0</v>
      </c>
      <c r="BC736" s="518" t="n">
        <v>0</v>
      </c>
      <c r="BD736" s="518" t="n">
        <v>0</v>
      </c>
      <c r="BE736" s="518" t="n">
        <v>0</v>
      </c>
      <c r="BF736" s="518" t="n">
        <v>0</v>
      </c>
      <c r="BG736" s="518" t="n">
        <v>0</v>
      </c>
      <c r="BH736" s="518" t="n">
        <v>0</v>
      </c>
      <c r="BI736" s="518" t="n">
        <v>0</v>
      </c>
      <c r="BJ736" s="518"/>
      <c r="BK736" s="518"/>
      <c r="BL736" s="518" t="n">
        <v>0</v>
      </c>
      <c r="BM736" s="518"/>
      <c r="BN736" s="518"/>
      <c r="BO736" s="518"/>
      <c r="BP736" s="518"/>
      <c r="BQ736" s="518"/>
      <c r="BR736" s="518"/>
      <c r="BS736" s="518"/>
      <c r="BT736" s="518"/>
      <c r="BU736" s="518"/>
      <c r="BV736" s="518" t="n">
        <v>0</v>
      </c>
      <c r="BW736" s="518" t="n">
        <v>0</v>
      </c>
      <c r="BX736" s="518" t="n">
        <v>0</v>
      </c>
      <c r="BY736" s="518" t="n">
        <v>0</v>
      </c>
      <c r="BZ736" s="518" t="n">
        <v>0</v>
      </c>
      <c r="CA736" s="518" t="n">
        <v>0</v>
      </c>
      <c r="CB736" s="518" t="n">
        <v>0</v>
      </c>
      <c r="CC736" s="518" t="n">
        <v>0</v>
      </c>
      <c r="CD736" s="518" t="n">
        <v>0</v>
      </c>
      <c r="CE736" s="518" t="n">
        <v>0</v>
      </c>
      <c r="CF736" s="518" t="n">
        <v>0</v>
      </c>
      <c r="CG736" s="518" t="n">
        <v>0</v>
      </c>
      <c r="CH736" s="518"/>
      <c r="CI736" s="716"/>
      <c r="CL736" s="48" t="n">
        <v>1</v>
      </c>
      <c r="CM736" s="48" t="n">
        <f aca="false">CL736-V736</f>
        <v>0</v>
      </c>
      <c r="CN736" s="702" t="n">
        <f aca="false">SUM(CO736:DR736)</f>
        <v>1</v>
      </c>
      <c r="CO736" s="703" t="n">
        <v>0</v>
      </c>
      <c r="CP736" s="703"/>
      <c r="CQ736" s="703" t="n">
        <v>0</v>
      </c>
      <c r="CR736" s="703"/>
      <c r="CS736" s="703" t="n">
        <v>0</v>
      </c>
      <c r="CT736" s="703" t="n">
        <v>0</v>
      </c>
      <c r="CU736" s="703"/>
      <c r="CV736" s="703"/>
      <c r="CW736" s="703"/>
      <c r="CX736" s="703" t="n">
        <v>0</v>
      </c>
      <c r="CY736" s="703" t="n">
        <v>1</v>
      </c>
      <c r="CZ736" s="703" t="n">
        <v>0</v>
      </c>
      <c r="DA736" s="703"/>
      <c r="DB736" s="703"/>
      <c r="DC736" s="703"/>
      <c r="DD736" s="703"/>
      <c r="DE736" s="703" t="n">
        <v>0</v>
      </c>
      <c r="DF736" s="703"/>
      <c r="DG736" s="703" t="n">
        <v>0</v>
      </c>
      <c r="DH736" s="703" t="n">
        <v>0</v>
      </c>
      <c r="DI736" s="703" t="n">
        <v>0</v>
      </c>
      <c r="DJ736" s="703" t="n">
        <v>0</v>
      </c>
      <c r="DK736" s="703" t="n">
        <v>0</v>
      </c>
      <c r="DL736" s="703" t="n">
        <v>0</v>
      </c>
      <c r="DM736" s="703"/>
      <c r="DN736" s="703"/>
      <c r="DO736" s="703"/>
      <c r="DP736" s="703"/>
      <c r="DQ736" s="703"/>
      <c r="DR736" s="703"/>
      <c r="DS736" s="704" t="n">
        <f aca="false">CN736-V736</f>
        <v>0</v>
      </c>
      <c r="DT736" s="553"/>
      <c r="DU736" s="48"/>
    </row>
    <row r="737" customFormat="false" ht="15" hidden="false" customHeight="true" outlineLevel="0" collapsed="false">
      <c r="A737" s="705" t="n">
        <f aca="false">A736+1</f>
        <v>728</v>
      </c>
      <c r="B737" s="706" t="s">
        <v>1099</v>
      </c>
      <c r="C737" s="706" t="s">
        <v>522</v>
      </c>
      <c r="D737" s="706" t="s">
        <v>514</v>
      </c>
      <c r="E737" s="243" t="n">
        <f aca="false">COUNTIF($G$10:$G$1856,$G737)</f>
        <v>1</v>
      </c>
      <c r="F737" s="706" t="s">
        <v>2275</v>
      </c>
      <c r="G737" s="706" t="s">
        <v>2275</v>
      </c>
      <c r="H737" s="707" t="s">
        <v>2101</v>
      </c>
      <c r="I737" s="708" t="s">
        <v>1208</v>
      </c>
      <c r="J737" s="707" t="s">
        <v>484</v>
      </c>
      <c r="K737" s="709" t="s">
        <v>369</v>
      </c>
      <c r="L737" s="707" t="s">
        <v>444</v>
      </c>
      <c r="M737" s="708" t="s">
        <v>1209</v>
      </c>
      <c r="N737" s="710" t="s">
        <v>934</v>
      </c>
      <c r="O737" s="512" t="n">
        <v>1</v>
      </c>
      <c r="P737" s="512" t="n">
        <v>1</v>
      </c>
      <c r="Q737" s="711" t="n">
        <v>0.003304728</v>
      </c>
      <c r="R737" s="712"/>
      <c r="S737" s="713"/>
      <c r="T737" s="714" t="n">
        <v>6.6</v>
      </c>
      <c r="U737" s="715"/>
      <c r="V737" s="262" t="n">
        <f aca="false">SUM(W737:CI737)</f>
        <v>1</v>
      </c>
      <c r="W737" s="243" t="n">
        <v>0</v>
      </c>
      <c r="X737" s="243" t="n">
        <v>0</v>
      </c>
      <c r="Y737" s="243" t="n">
        <v>0</v>
      </c>
      <c r="Z737" s="243" t="n">
        <v>0</v>
      </c>
      <c r="AA737" s="243" t="n">
        <v>0</v>
      </c>
      <c r="AB737" s="243" t="n">
        <v>0</v>
      </c>
      <c r="AC737" s="243" t="n">
        <v>0</v>
      </c>
      <c r="AD737" s="243" t="n">
        <v>0</v>
      </c>
      <c r="AE737" s="243" t="n">
        <v>0</v>
      </c>
      <c r="AF737" s="243" t="n">
        <v>1</v>
      </c>
      <c r="AG737" s="243" t="n">
        <v>0</v>
      </c>
      <c r="AH737" s="518" t="n">
        <v>0</v>
      </c>
      <c r="AI737" s="243" t="n">
        <v>0</v>
      </c>
      <c r="AJ737" s="243" t="n">
        <v>0</v>
      </c>
      <c r="AK737" s="518" t="n">
        <v>0</v>
      </c>
      <c r="AL737" s="518" t="n">
        <v>0</v>
      </c>
      <c r="AM737" s="518" t="n">
        <v>0</v>
      </c>
      <c r="AN737" s="518" t="n">
        <v>0</v>
      </c>
      <c r="AO737" s="518" t="n">
        <v>0</v>
      </c>
      <c r="AP737" s="518" t="n">
        <v>0</v>
      </c>
      <c r="AQ737" s="518" t="n">
        <v>0</v>
      </c>
      <c r="AR737" s="518" t="n">
        <v>0</v>
      </c>
      <c r="AS737" s="518" t="n">
        <v>0</v>
      </c>
      <c r="AT737" s="518" t="n">
        <v>0</v>
      </c>
      <c r="AU737" s="518" t="n">
        <v>0</v>
      </c>
      <c r="AV737" s="518" t="n">
        <v>0</v>
      </c>
      <c r="AW737" s="518" t="n">
        <v>0</v>
      </c>
      <c r="AX737" s="518" t="n">
        <v>0</v>
      </c>
      <c r="AY737" s="518" t="n">
        <v>0</v>
      </c>
      <c r="AZ737" s="518" t="n">
        <v>0</v>
      </c>
      <c r="BA737" s="518" t="n">
        <v>0</v>
      </c>
      <c r="BB737" s="518" t="n">
        <v>0</v>
      </c>
      <c r="BC737" s="518" t="n">
        <v>0</v>
      </c>
      <c r="BD737" s="518" t="n">
        <v>0</v>
      </c>
      <c r="BE737" s="518" t="n">
        <v>0</v>
      </c>
      <c r="BF737" s="518" t="n">
        <v>0</v>
      </c>
      <c r="BG737" s="518" t="n">
        <v>0</v>
      </c>
      <c r="BH737" s="518" t="n">
        <v>0</v>
      </c>
      <c r="BI737" s="518" t="n">
        <v>0</v>
      </c>
      <c r="BJ737" s="518"/>
      <c r="BK737" s="518"/>
      <c r="BL737" s="518" t="n">
        <v>0</v>
      </c>
      <c r="BM737" s="518"/>
      <c r="BN737" s="518"/>
      <c r="BO737" s="518"/>
      <c r="BP737" s="518"/>
      <c r="BQ737" s="518"/>
      <c r="BR737" s="518"/>
      <c r="BS737" s="518"/>
      <c r="BT737" s="518"/>
      <c r="BU737" s="518"/>
      <c r="BV737" s="518" t="n">
        <v>0</v>
      </c>
      <c r="BW737" s="518" t="n">
        <v>0</v>
      </c>
      <c r="BX737" s="518" t="n">
        <v>0</v>
      </c>
      <c r="BY737" s="518" t="n">
        <v>0</v>
      </c>
      <c r="BZ737" s="518" t="n">
        <v>0</v>
      </c>
      <c r="CA737" s="518" t="n">
        <v>0</v>
      </c>
      <c r="CB737" s="518" t="n">
        <v>0</v>
      </c>
      <c r="CC737" s="518" t="n">
        <v>0</v>
      </c>
      <c r="CD737" s="518" t="n">
        <v>0</v>
      </c>
      <c r="CE737" s="518" t="n">
        <v>0</v>
      </c>
      <c r="CF737" s="518" t="n">
        <v>0</v>
      </c>
      <c r="CG737" s="518" t="n">
        <v>0</v>
      </c>
      <c r="CH737" s="518"/>
      <c r="CI737" s="716"/>
      <c r="CL737" s="48" t="n">
        <v>1</v>
      </c>
      <c r="CM737" s="48" t="n">
        <f aca="false">CL737-V737</f>
        <v>0</v>
      </c>
      <c r="CN737" s="702" t="n">
        <f aca="false">SUM(CO737:DR737)</f>
        <v>1</v>
      </c>
      <c r="CO737" s="703" t="n">
        <v>0</v>
      </c>
      <c r="CP737" s="703"/>
      <c r="CQ737" s="703" t="n">
        <v>0</v>
      </c>
      <c r="CR737" s="703"/>
      <c r="CS737" s="703" t="n">
        <v>0</v>
      </c>
      <c r="CT737" s="703" t="n">
        <v>0</v>
      </c>
      <c r="CU737" s="703"/>
      <c r="CV737" s="703"/>
      <c r="CW737" s="703"/>
      <c r="CX737" s="703" t="n">
        <v>0</v>
      </c>
      <c r="CY737" s="703" t="n">
        <v>1</v>
      </c>
      <c r="CZ737" s="703" t="n">
        <v>0</v>
      </c>
      <c r="DA737" s="703"/>
      <c r="DB737" s="703"/>
      <c r="DC737" s="703"/>
      <c r="DD737" s="703"/>
      <c r="DE737" s="703" t="n">
        <v>0</v>
      </c>
      <c r="DF737" s="703"/>
      <c r="DG737" s="703" t="n">
        <v>0</v>
      </c>
      <c r="DH737" s="703" t="n">
        <v>0</v>
      </c>
      <c r="DI737" s="703" t="n">
        <v>0</v>
      </c>
      <c r="DJ737" s="703" t="n">
        <v>0</v>
      </c>
      <c r="DK737" s="703" t="n">
        <v>0</v>
      </c>
      <c r="DL737" s="703" t="n">
        <v>0</v>
      </c>
      <c r="DM737" s="703"/>
      <c r="DN737" s="703"/>
      <c r="DO737" s="703"/>
      <c r="DP737" s="703"/>
      <c r="DQ737" s="703"/>
      <c r="DR737" s="703"/>
      <c r="DS737" s="704" t="n">
        <f aca="false">CN737-V737</f>
        <v>0</v>
      </c>
      <c r="DT737" s="553"/>
      <c r="DU737" s="48"/>
    </row>
    <row r="738" customFormat="false" ht="15" hidden="false" customHeight="true" outlineLevel="0" collapsed="false">
      <c r="A738" s="705" t="n">
        <f aca="false">A737+1</f>
        <v>729</v>
      </c>
      <c r="B738" s="706" t="s">
        <v>1099</v>
      </c>
      <c r="C738" s="706" t="s">
        <v>522</v>
      </c>
      <c r="D738" s="706" t="s">
        <v>514</v>
      </c>
      <c r="E738" s="243" t="n">
        <f aca="false">COUNTIF($G$10:$G$1856,$G738)</f>
        <v>1</v>
      </c>
      <c r="F738" s="706" t="s">
        <v>2276</v>
      </c>
      <c r="G738" s="706" t="s">
        <v>2276</v>
      </c>
      <c r="H738" s="707" t="s">
        <v>2103</v>
      </c>
      <c r="I738" s="708" t="s">
        <v>1212</v>
      </c>
      <c r="J738" s="707" t="s">
        <v>484</v>
      </c>
      <c r="K738" s="709" t="s">
        <v>369</v>
      </c>
      <c r="L738" s="707" t="s">
        <v>444</v>
      </c>
      <c r="M738" s="708" t="s">
        <v>1213</v>
      </c>
      <c r="N738" s="710" t="s">
        <v>934</v>
      </c>
      <c r="O738" s="512" t="n">
        <v>1</v>
      </c>
      <c r="P738" s="512" t="n">
        <v>1</v>
      </c>
      <c r="Q738" s="711" t="n">
        <v>0.00111195</v>
      </c>
      <c r="R738" s="712"/>
      <c r="S738" s="713"/>
      <c r="T738" s="714" t="n">
        <v>2.22</v>
      </c>
      <c r="U738" s="715"/>
      <c r="V738" s="262" t="n">
        <f aca="false">SUM(W738:CI738)</f>
        <v>1</v>
      </c>
      <c r="W738" s="243" t="n">
        <v>0</v>
      </c>
      <c r="X738" s="243" t="n">
        <v>0</v>
      </c>
      <c r="Y738" s="243" t="n">
        <v>0</v>
      </c>
      <c r="Z738" s="243" t="n">
        <v>0</v>
      </c>
      <c r="AA738" s="243" t="n">
        <v>0</v>
      </c>
      <c r="AB738" s="243" t="n">
        <v>0</v>
      </c>
      <c r="AC738" s="243" t="n">
        <v>0</v>
      </c>
      <c r="AD738" s="243" t="n">
        <v>0</v>
      </c>
      <c r="AE738" s="243" t="n">
        <v>0</v>
      </c>
      <c r="AF738" s="243" t="n">
        <v>1</v>
      </c>
      <c r="AG738" s="243" t="n">
        <v>0</v>
      </c>
      <c r="AH738" s="518" t="n">
        <v>0</v>
      </c>
      <c r="AI738" s="243" t="n">
        <v>0</v>
      </c>
      <c r="AJ738" s="243" t="n">
        <v>0</v>
      </c>
      <c r="AK738" s="518" t="n">
        <v>0</v>
      </c>
      <c r="AL738" s="518" t="n">
        <v>0</v>
      </c>
      <c r="AM738" s="518" t="n">
        <v>0</v>
      </c>
      <c r="AN738" s="518" t="n">
        <v>0</v>
      </c>
      <c r="AO738" s="518" t="n">
        <v>0</v>
      </c>
      <c r="AP738" s="518" t="n">
        <v>0</v>
      </c>
      <c r="AQ738" s="518" t="n">
        <v>0</v>
      </c>
      <c r="AR738" s="518" t="n">
        <v>0</v>
      </c>
      <c r="AS738" s="518" t="n">
        <v>0</v>
      </c>
      <c r="AT738" s="518" t="n">
        <v>0</v>
      </c>
      <c r="AU738" s="518" t="n">
        <v>0</v>
      </c>
      <c r="AV738" s="518" t="n">
        <v>0</v>
      </c>
      <c r="AW738" s="518" t="n">
        <v>0</v>
      </c>
      <c r="AX738" s="518" t="n">
        <v>0</v>
      </c>
      <c r="AY738" s="518" t="n">
        <v>0</v>
      </c>
      <c r="AZ738" s="518" t="n">
        <v>0</v>
      </c>
      <c r="BA738" s="518" t="n">
        <v>0</v>
      </c>
      <c r="BB738" s="518" t="n">
        <v>0</v>
      </c>
      <c r="BC738" s="518" t="n">
        <v>0</v>
      </c>
      <c r="BD738" s="518" t="n">
        <v>0</v>
      </c>
      <c r="BE738" s="518" t="n">
        <v>0</v>
      </c>
      <c r="BF738" s="518" t="n">
        <v>0</v>
      </c>
      <c r="BG738" s="518" t="n">
        <v>0</v>
      </c>
      <c r="BH738" s="518" t="n">
        <v>0</v>
      </c>
      <c r="BI738" s="518" t="n">
        <v>0</v>
      </c>
      <c r="BJ738" s="518"/>
      <c r="BK738" s="518"/>
      <c r="BL738" s="518" t="n">
        <v>0</v>
      </c>
      <c r="BM738" s="518"/>
      <c r="BN738" s="518"/>
      <c r="BO738" s="518"/>
      <c r="BP738" s="518"/>
      <c r="BQ738" s="518"/>
      <c r="BR738" s="518"/>
      <c r="BS738" s="518"/>
      <c r="BT738" s="518"/>
      <c r="BU738" s="518"/>
      <c r="BV738" s="518" t="n">
        <v>0</v>
      </c>
      <c r="BW738" s="518" t="n">
        <v>0</v>
      </c>
      <c r="BX738" s="518" t="n">
        <v>0</v>
      </c>
      <c r="BY738" s="518" t="n">
        <v>0</v>
      </c>
      <c r="BZ738" s="518" t="n">
        <v>0</v>
      </c>
      <c r="CA738" s="518" t="n">
        <v>0</v>
      </c>
      <c r="CB738" s="518" t="n">
        <v>0</v>
      </c>
      <c r="CC738" s="518" t="n">
        <v>0</v>
      </c>
      <c r="CD738" s="518" t="n">
        <v>0</v>
      </c>
      <c r="CE738" s="518" t="n">
        <v>0</v>
      </c>
      <c r="CF738" s="518" t="n">
        <v>0</v>
      </c>
      <c r="CG738" s="518" t="n">
        <v>0</v>
      </c>
      <c r="CH738" s="518"/>
      <c r="CI738" s="716"/>
      <c r="CL738" s="48" t="n">
        <v>1</v>
      </c>
      <c r="CM738" s="48" t="n">
        <f aca="false">CL738-V738</f>
        <v>0</v>
      </c>
      <c r="CN738" s="702" t="n">
        <f aca="false">SUM(CO738:DR738)</f>
        <v>1</v>
      </c>
      <c r="CO738" s="703" t="n">
        <v>0</v>
      </c>
      <c r="CP738" s="703"/>
      <c r="CQ738" s="703" t="n">
        <v>0</v>
      </c>
      <c r="CR738" s="703"/>
      <c r="CS738" s="703" t="n">
        <v>0</v>
      </c>
      <c r="CT738" s="703" t="n">
        <v>0</v>
      </c>
      <c r="CU738" s="703"/>
      <c r="CV738" s="703"/>
      <c r="CW738" s="703"/>
      <c r="CX738" s="703" t="n">
        <v>0</v>
      </c>
      <c r="CY738" s="703" t="n">
        <v>1</v>
      </c>
      <c r="CZ738" s="703" t="n">
        <v>0</v>
      </c>
      <c r="DA738" s="703"/>
      <c r="DB738" s="703"/>
      <c r="DC738" s="703"/>
      <c r="DD738" s="703"/>
      <c r="DE738" s="703" t="n">
        <v>0</v>
      </c>
      <c r="DF738" s="703"/>
      <c r="DG738" s="703" t="n">
        <v>0</v>
      </c>
      <c r="DH738" s="703" t="n">
        <v>0</v>
      </c>
      <c r="DI738" s="703" t="n">
        <v>0</v>
      </c>
      <c r="DJ738" s="703" t="n">
        <v>0</v>
      </c>
      <c r="DK738" s="703" t="n">
        <v>0</v>
      </c>
      <c r="DL738" s="703" t="n">
        <v>0</v>
      </c>
      <c r="DM738" s="703"/>
      <c r="DN738" s="703"/>
      <c r="DO738" s="703"/>
      <c r="DP738" s="703"/>
      <c r="DQ738" s="703"/>
      <c r="DR738" s="703"/>
      <c r="DS738" s="704" t="n">
        <f aca="false">CN738-V738</f>
        <v>0</v>
      </c>
      <c r="DT738" s="553"/>
      <c r="DU738" s="48"/>
    </row>
    <row r="739" customFormat="false" ht="15" hidden="false" customHeight="true" outlineLevel="0" collapsed="false">
      <c r="A739" s="705" t="n">
        <f aca="false">A738+1</f>
        <v>730</v>
      </c>
      <c r="B739" s="706" t="s">
        <v>1099</v>
      </c>
      <c r="C739" s="706" t="s">
        <v>522</v>
      </c>
      <c r="D739" s="706" t="s">
        <v>514</v>
      </c>
      <c r="E739" s="243" t="n">
        <f aca="false">COUNTIF($G$10:$G$1856,$G739)</f>
        <v>1</v>
      </c>
      <c r="F739" s="706" t="s">
        <v>2277</v>
      </c>
      <c r="G739" s="706" t="s">
        <v>2277</v>
      </c>
      <c r="H739" s="707" t="s">
        <v>2105</v>
      </c>
      <c r="I739" s="708" t="s">
        <v>1216</v>
      </c>
      <c r="J739" s="707" t="s">
        <v>484</v>
      </c>
      <c r="K739" s="709" t="s">
        <v>369</v>
      </c>
      <c r="L739" s="707" t="s">
        <v>444</v>
      </c>
      <c r="M739" s="708" t="s">
        <v>1217</v>
      </c>
      <c r="N739" s="710" t="s">
        <v>934</v>
      </c>
      <c r="O739" s="512" t="n">
        <v>1</v>
      </c>
      <c r="P739" s="512" t="n">
        <v>1</v>
      </c>
      <c r="Q739" s="711" t="n">
        <v>0.002592135</v>
      </c>
      <c r="R739" s="712"/>
      <c r="S739" s="713"/>
      <c r="T739" s="714" t="n">
        <v>5.17</v>
      </c>
      <c r="U739" s="715"/>
      <c r="V739" s="262" t="n">
        <f aca="false">SUM(W739:CI739)</f>
        <v>1</v>
      </c>
      <c r="W739" s="243" t="n">
        <v>0</v>
      </c>
      <c r="X739" s="243" t="n">
        <v>0</v>
      </c>
      <c r="Y739" s="243" t="n">
        <v>0</v>
      </c>
      <c r="Z739" s="243" t="n">
        <v>0</v>
      </c>
      <c r="AA739" s="243" t="n">
        <v>0</v>
      </c>
      <c r="AB739" s="243" t="n">
        <v>0</v>
      </c>
      <c r="AC739" s="243" t="n">
        <v>0</v>
      </c>
      <c r="AD739" s="243" t="n">
        <v>0</v>
      </c>
      <c r="AE739" s="243" t="n">
        <v>0</v>
      </c>
      <c r="AF739" s="243" t="n">
        <v>1</v>
      </c>
      <c r="AG739" s="243" t="n">
        <v>0</v>
      </c>
      <c r="AH739" s="518" t="n">
        <v>0</v>
      </c>
      <c r="AI739" s="243" t="n">
        <v>0</v>
      </c>
      <c r="AJ739" s="243" t="n">
        <v>0</v>
      </c>
      <c r="AK739" s="518" t="n">
        <v>0</v>
      </c>
      <c r="AL739" s="518" t="n">
        <v>0</v>
      </c>
      <c r="AM739" s="518" t="n">
        <v>0</v>
      </c>
      <c r="AN739" s="518" t="n">
        <v>0</v>
      </c>
      <c r="AO739" s="518" t="n">
        <v>0</v>
      </c>
      <c r="AP739" s="518" t="n">
        <v>0</v>
      </c>
      <c r="AQ739" s="518" t="n">
        <v>0</v>
      </c>
      <c r="AR739" s="518" t="n">
        <v>0</v>
      </c>
      <c r="AS739" s="518" t="n">
        <v>0</v>
      </c>
      <c r="AT739" s="518" t="n">
        <v>0</v>
      </c>
      <c r="AU739" s="518" t="n">
        <v>0</v>
      </c>
      <c r="AV739" s="518" t="n">
        <v>0</v>
      </c>
      <c r="AW739" s="518" t="n">
        <v>0</v>
      </c>
      <c r="AX739" s="518" t="n">
        <v>0</v>
      </c>
      <c r="AY739" s="518" t="n">
        <v>0</v>
      </c>
      <c r="AZ739" s="518" t="n">
        <v>0</v>
      </c>
      <c r="BA739" s="518" t="n">
        <v>0</v>
      </c>
      <c r="BB739" s="518" t="n">
        <v>0</v>
      </c>
      <c r="BC739" s="518" t="n">
        <v>0</v>
      </c>
      <c r="BD739" s="518" t="n">
        <v>0</v>
      </c>
      <c r="BE739" s="518" t="n">
        <v>0</v>
      </c>
      <c r="BF739" s="518" t="n">
        <v>0</v>
      </c>
      <c r="BG739" s="518" t="n">
        <v>0</v>
      </c>
      <c r="BH739" s="518" t="n">
        <v>0</v>
      </c>
      <c r="BI739" s="518" t="n">
        <v>0</v>
      </c>
      <c r="BJ739" s="518"/>
      <c r="BK739" s="518"/>
      <c r="BL739" s="518" t="n">
        <v>0</v>
      </c>
      <c r="BM739" s="518"/>
      <c r="BN739" s="518"/>
      <c r="BO739" s="518"/>
      <c r="BP739" s="518"/>
      <c r="BQ739" s="518"/>
      <c r="BR739" s="518"/>
      <c r="BS739" s="518"/>
      <c r="BT739" s="518"/>
      <c r="BU739" s="518"/>
      <c r="BV739" s="518" t="n">
        <v>0</v>
      </c>
      <c r="BW739" s="518" t="n">
        <v>0</v>
      </c>
      <c r="BX739" s="518" t="n">
        <v>0</v>
      </c>
      <c r="BY739" s="518" t="n">
        <v>0</v>
      </c>
      <c r="BZ739" s="518" t="n">
        <v>0</v>
      </c>
      <c r="CA739" s="518" t="n">
        <v>0</v>
      </c>
      <c r="CB739" s="518" t="n">
        <v>0</v>
      </c>
      <c r="CC739" s="518" t="n">
        <v>0</v>
      </c>
      <c r="CD739" s="518" t="n">
        <v>0</v>
      </c>
      <c r="CE739" s="518" t="n">
        <v>0</v>
      </c>
      <c r="CF739" s="518" t="n">
        <v>0</v>
      </c>
      <c r="CG739" s="518" t="n">
        <v>0</v>
      </c>
      <c r="CH739" s="518"/>
      <c r="CI739" s="716"/>
      <c r="CL739" s="48" t="n">
        <v>1</v>
      </c>
      <c r="CM739" s="48" t="n">
        <f aca="false">CL739-V739</f>
        <v>0</v>
      </c>
      <c r="CN739" s="702" t="n">
        <f aca="false">SUM(CO739:DR739)</f>
        <v>1</v>
      </c>
      <c r="CO739" s="703" t="n">
        <v>0</v>
      </c>
      <c r="CP739" s="703"/>
      <c r="CQ739" s="703" t="n">
        <v>0</v>
      </c>
      <c r="CR739" s="703"/>
      <c r="CS739" s="703" t="n">
        <v>0</v>
      </c>
      <c r="CT739" s="703" t="n">
        <v>0</v>
      </c>
      <c r="CU739" s="703"/>
      <c r="CV739" s="703"/>
      <c r="CW739" s="703"/>
      <c r="CX739" s="703" t="n">
        <v>0</v>
      </c>
      <c r="CY739" s="703" t="n">
        <v>1</v>
      </c>
      <c r="CZ739" s="703" t="n">
        <v>0</v>
      </c>
      <c r="DA739" s="703"/>
      <c r="DB739" s="703"/>
      <c r="DC739" s="703"/>
      <c r="DD739" s="703"/>
      <c r="DE739" s="703" t="n">
        <v>0</v>
      </c>
      <c r="DF739" s="703"/>
      <c r="DG739" s="703" t="n">
        <v>0</v>
      </c>
      <c r="DH739" s="703" t="n">
        <v>0</v>
      </c>
      <c r="DI739" s="703" t="n">
        <v>0</v>
      </c>
      <c r="DJ739" s="703" t="n">
        <v>0</v>
      </c>
      <c r="DK739" s="703" t="n">
        <v>0</v>
      </c>
      <c r="DL739" s="703" t="n">
        <v>0</v>
      </c>
      <c r="DM739" s="703"/>
      <c r="DN739" s="703"/>
      <c r="DO739" s="703"/>
      <c r="DP739" s="703"/>
      <c r="DQ739" s="703"/>
      <c r="DR739" s="703"/>
      <c r="DS739" s="704" t="n">
        <f aca="false">CN739-V739</f>
        <v>0</v>
      </c>
      <c r="DT739" s="553"/>
      <c r="DU739" s="48"/>
    </row>
    <row r="740" customFormat="false" ht="15" hidden="false" customHeight="true" outlineLevel="0" collapsed="false">
      <c r="A740" s="705" t="n">
        <f aca="false">A739+1</f>
        <v>731</v>
      </c>
      <c r="B740" s="706" t="s">
        <v>1099</v>
      </c>
      <c r="C740" s="706" t="s">
        <v>522</v>
      </c>
      <c r="D740" s="706" t="s">
        <v>514</v>
      </c>
      <c r="E740" s="243" t="n">
        <f aca="false">COUNTIF($G$10:$G$1856,$G740)</f>
        <v>1</v>
      </c>
      <c r="F740" s="706" t="s">
        <v>2278</v>
      </c>
      <c r="G740" s="706" t="s">
        <v>2278</v>
      </c>
      <c r="H740" s="707" t="s">
        <v>2107</v>
      </c>
      <c r="I740" s="708" t="s">
        <v>985</v>
      </c>
      <c r="J740" s="707" t="s">
        <v>484</v>
      </c>
      <c r="K740" s="709" t="s">
        <v>369</v>
      </c>
      <c r="L740" s="707" t="s">
        <v>444</v>
      </c>
      <c r="M740" s="708" t="s">
        <v>1035</v>
      </c>
      <c r="N740" s="710" t="s">
        <v>934</v>
      </c>
      <c r="O740" s="512" t="n">
        <v>1</v>
      </c>
      <c r="P740" s="512" t="n">
        <v>1</v>
      </c>
      <c r="Q740" s="711" t="n">
        <v>0.006132006</v>
      </c>
      <c r="R740" s="712"/>
      <c r="S740" s="713"/>
      <c r="T740" s="714" t="n">
        <v>12.24</v>
      </c>
      <c r="U740" s="715"/>
      <c r="V740" s="262" t="n">
        <f aca="false">SUM(W740:CI740)</f>
        <v>1</v>
      </c>
      <c r="W740" s="243" t="n">
        <v>0</v>
      </c>
      <c r="X740" s="243" t="n">
        <v>0</v>
      </c>
      <c r="Y740" s="243" t="n">
        <v>0</v>
      </c>
      <c r="Z740" s="243" t="n">
        <v>0</v>
      </c>
      <c r="AA740" s="243" t="n">
        <v>0</v>
      </c>
      <c r="AB740" s="243" t="n">
        <v>0</v>
      </c>
      <c r="AC740" s="243" t="n">
        <v>0</v>
      </c>
      <c r="AD740" s="243" t="n">
        <v>0</v>
      </c>
      <c r="AE740" s="243" t="n">
        <v>0</v>
      </c>
      <c r="AF740" s="243" t="n">
        <v>1</v>
      </c>
      <c r="AG740" s="243" t="n">
        <v>0</v>
      </c>
      <c r="AH740" s="518" t="n">
        <v>0</v>
      </c>
      <c r="AI740" s="243" t="n">
        <v>0</v>
      </c>
      <c r="AJ740" s="243" t="n">
        <v>0</v>
      </c>
      <c r="AK740" s="518" t="n">
        <v>0</v>
      </c>
      <c r="AL740" s="518" t="n">
        <v>0</v>
      </c>
      <c r="AM740" s="518" t="n">
        <v>0</v>
      </c>
      <c r="AN740" s="518" t="n">
        <v>0</v>
      </c>
      <c r="AO740" s="518" t="n">
        <v>0</v>
      </c>
      <c r="AP740" s="518" t="n">
        <v>0</v>
      </c>
      <c r="AQ740" s="518" t="n">
        <v>0</v>
      </c>
      <c r="AR740" s="518" t="n">
        <v>0</v>
      </c>
      <c r="AS740" s="518" t="n">
        <v>0</v>
      </c>
      <c r="AT740" s="518" t="n">
        <v>0</v>
      </c>
      <c r="AU740" s="518" t="n">
        <v>0</v>
      </c>
      <c r="AV740" s="518" t="n">
        <v>0</v>
      </c>
      <c r="AW740" s="518" t="n">
        <v>0</v>
      </c>
      <c r="AX740" s="518" t="n">
        <v>0</v>
      </c>
      <c r="AY740" s="518" t="n">
        <v>0</v>
      </c>
      <c r="AZ740" s="518" t="n">
        <v>0</v>
      </c>
      <c r="BA740" s="518" t="n">
        <v>0</v>
      </c>
      <c r="BB740" s="518" t="n">
        <v>0</v>
      </c>
      <c r="BC740" s="518" t="n">
        <v>0</v>
      </c>
      <c r="BD740" s="518" t="n">
        <v>0</v>
      </c>
      <c r="BE740" s="518" t="n">
        <v>0</v>
      </c>
      <c r="BF740" s="518" t="n">
        <v>0</v>
      </c>
      <c r="BG740" s="518" t="n">
        <v>0</v>
      </c>
      <c r="BH740" s="518" t="n">
        <v>0</v>
      </c>
      <c r="BI740" s="518" t="n">
        <v>0</v>
      </c>
      <c r="BJ740" s="518"/>
      <c r="BK740" s="518"/>
      <c r="BL740" s="518" t="n">
        <v>0</v>
      </c>
      <c r="BM740" s="518"/>
      <c r="BN740" s="518"/>
      <c r="BO740" s="518"/>
      <c r="BP740" s="518"/>
      <c r="BQ740" s="518"/>
      <c r="BR740" s="518"/>
      <c r="BS740" s="518"/>
      <c r="BT740" s="518"/>
      <c r="BU740" s="518"/>
      <c r="BV740" s="518" t="n">
        <v>0</v>
      </c>
      <c r="BW740" s="518" t="n">
        <v>0</v>
      </c>
      <c r="BX740" s="518" t="n">
        <v>0</v>
      </c>
      <c r="BY740" s="518" t="n">
        <v>0</v>
      </c>
      <c r="BZ740" s="518" t="n">
        <v>0</v>
      </c>
      <c r="CA740" s="518" t="n">
        <v>0</v>
      </c>
      <c r="CB740" s="518" t="n">
        <v>0</v>
      </c>
      <c r="CC740" s="518" t="n">
        <v>0</v>
      </c>
      <c r="CD740" s="518" t="n">
        <v>0</v>
      </c>
      <c r="CE740" s="518" t="n">
        <v>0</v>
      </c>
      <c r="CF740" s="518" t="n">
        <v>0</v>
      </c>
      <c r="CG740" s="518" t="n">
        <v>0</v>
      </c>
      <c r="CH740" s="518"/>
      <c r="CI740" s="716"/>
      <c r="CL740" s="48" t="n">
        <v>1</v>
      </c>
      <c r="CM740" s="48" t="n">
        <f aca="false">CL740-V740</f>
        <v>0</v>
      </c>
      <c r="CN740" s="702" t="n">
        <f aca="false">SUM(CO740:DR740)</f>
        <v>1</v>
      </c>
      <c r="CO740" s="703" t="n">
        <v>0</v>
      </c>
      <c r="CP740" s="703"/>
      <c r="CQ740" s="703" t="n">
        <v>0</v>
      </c>
      <c r="CR740" s="703"/>
      <c r="CS740" s="703" t="n">
        <v>0</v>
      </c>
      <c r="CT740" s="703" t="n">
        <v>0</v>
      </c>
      <c r="CU740" s="703"/>
      <c r="CV740" s="703"/>
      <c r="CW740" s="703"/>
      <c r="CX740" s="703" t="n">
        <v>0</v>
      </c>
      <c r="CY740" s="703" t="n">
        <v>1</v>
      </c>
      <c r="CZ740" s="703" t="n">
        <v>0</v>
      </c>
      <c r="DA740" s="703"/>
      <c r="DB740" s="703"/>
      <c r="DC740" s="703"/>
      <c r="DD740" s="703"/>
      <c r="DE740" s="703" t="n">
        <v>0</v>
      </c>
      <c r="DF740" s="703"/>
      <c r="DG740" s="703" t="n">
        <v>0</v>
      </c>
      <c r="DH740" s="703" t="n">
        <v>0</v>
      </c>
      <c r="DI740" s="703" t="n">
        <v>0</v>
      </c>
      <c r="DJ740" s="703" t="n">
        <v>0</v>
      </c>
      <c r="DK740" s="703" t="n">
        <v>0</v>
      </c>
      <c r="DL740" s="703" t="n">
        <v>0</v>
      </c>
      <c r="DM740" s="703"/>
      <c r="DN740" s="703"/>
      <c r="DO740" s="703"/>
      <c r="DP740" s="703"/>
      <c r="DQ740" s="703"/>
      <c r="DR740" s="703"/>
      <c r="DS740" s="704" t="n">
        <f aca="false">CN740-V740</f>
        <v>0</v>
      </c>
      <c r="DT740" s="553"/>
      <c r="DU740" s="48"/>
    </row>
    <row r="741" customFormat="false" ht="15" hidden="false" customHeight="true" outlineLevel="0" collapsed="false">
      <c r="A741" s="705" t="n">
        <f aca="false">A740+1</f>
        <v>732</v>
      </c>
      <c r="B741" s="706" t="s">
        <v>1099</v>
      </c>
      <c r="C741" s="706" t="s">
        <v>522</v>
      </c>
      <c r="D741" s="706" t="s">
        <v>514</v>
      </c>
      <c r="E741" s="243" t="n">
        <f aca="false">COUNTIF($G$10:$G$1856,$G741)</f>
        <v>1</v>
      </c>
      <c r="F741" s="706" t="s">
        <v>2279</v>
      </c>
      <c r="G741" s="706" t="s">
        <v>2279</v>
      </c>
      <c r="H741" s="707" t="s">
        <v>2109</v>
      </c>
      <c r="I741" s="708" t="s">
        <v>1050</v>
      </c>
      <c r="J741" s="707" t="s">
        <v>484</v>
      </c>
      <c r="K741" s="709" t="s">
        <v>369</v>
      </c>
      <c r="L741" s="707" t="s">
        <v>444</v>
      </c>
      <c r="M741" s="708" t="s">
        <v>942</v>
      </c>
      <c r="N741" s="710" t="s">
        <v>934</v>
      </c>
      <c r="O741" s="512" t="n">
        <v>2</v>
      </c>
      <c r="P741" s="512" t="n">
        <v>1</v>
      </c>
      <c r="Q741" s="711" t="n">
        <v>0.00240498</v>
      </c>
      <c r="R741" s="712"/>
      <c r="S741" s="713"/>
      <c r="T741" s="714" t="n">
        <v>4.8</v>
      </c>
      <c r="U741" s="715"/>
      <c r="V741" s="262" t="n">
        <f aca="false">SUM(W741:CI741)</f>
        <v>1</v>
      </c>
      <c r="W741" s="243" t="n">
        <v>0</v>
      </c>
      <c r="X741" s="243" t="n">
        <v>0</v>
      </c>
      <c r="Y741" s="243" t="n">
        <v>0</v>
      </c>
      <c r="Z741" s="243" t="n">
        <v>0</v>
      </c>
      <c r="AA741" s="243" t="n">
        <v>0</v>
      </c>
      <c r="AB741" s="243" t="n">
        <v>0</v>
      </c>
      <c r="AC741" s="243" t="n">
        <v>0</v>
      </c>
      <c r="AD741" s="243" t="n">
        <v>0</v>
      </c>
      <c r="AE741" s="243" t="n">
        <v>0</v>
      </c>
      <c r="AF741" s="243" t="n">
        <v>1</v>
      </c>
      <c r="AG741" s="243" t="n">
        <v>0</v>
      </c>
      <c r="AH741" s="518" t="n">
        <v>0</v>
      </c>
      <c r="AI741" s="243" t="n">
        <v>0</v>
      </c>
      <c r="AJ741" s="243" t="n">
        <v>0</v>
      </c>
      <c r="AK741" s="518" t="n">
        <v>0</v>
      </c>
      <c r="AL741" s="518" t="n">
        <v>0</v>
      </c>
      <c r="AM741" s="518" t="n">
        <v>0</v>
      </c>
      <c r="AN741" s="518" t="n">
        <v>0</v>
      </c>
      <c r="AO741" s="518" t="n">
        <v>0</v>
      </c>
      <c r="AP741" s="518" t="n">
        <v>0</v>
      </c>
      <c r="AQ741" s="518" t="n">
        <v>0</v>
      </c>
      <c r="AR741" s="518" t="n">
        <v>0</v>
      </c>
      <c r="AS741" s="518" t="n">
        <v>0</v>
      </c>
      <c r="AT741" s="518" t="n">
        <v>0</v>
      </c>
      <c r="AU741" s="518" t="n">
        <v>0</v>
      </c>
      <c r="AV741" s="518" t="n">
        <v>0</v>
      </c>
      <c r="AW741" s="518" t="n">
        <v>0</v>
      </c>
      <c r="AX741" s="518" t="n">
        <v>0</v>
      </c>
      <c r="AY741" s="518" t="n">
        <v>0</v>
      </c>
      <c r="AZ741" s="518" t="n">
        <v>0</v>
      </c>
      <c r="BA741" s="518" t="n">
        <v>0</v>
      </c>
      <c r="BB741" s="518" t="n">
        <v>0</v>
      </c>
      <c r="BC741" s="518" t="n">
        <v>0</v>
      </c>
      <c r="BD741" s="518" t="n">
        <v>0</v>
      </c>
      <c r="BE741" s="518" t="n">
        <v>0</v>
      </c>
      <c r="BF741" s="518" t="n">
        <v>0</v>
      </c>
      <c r="BG741" s="518" t="n">
        <v>0</v>
      </c>
      <c r="BH741" s="518" t="n">
        <v>0</v>
      </c>
      <c r="BI741" s="518" t="n">
        <v>0</v>
      </c>
      <c r="BJ741" s="518"/>
      <c r="BK741" s="518"/>
      <c r="BL741" s="518" t="n">
        <v>0</v>
      </c>
      <c r="BM741" s="518"/>
      <c r="BN741" s="518"/>
      <c r="BO741" s="518"/>
      <c r="BP741" s="518"/>
      <c r="BQ741" s="518"/>
      <c r="BR741" s="518"/>
      <c r="BS741" s="518"/>
      <c r="BT741" s="518"/>
      <c r="BU741" s="518"/>
      <c r="BV741" s="518" t="n">
        <v>0</v>
      </c>
      <c r="BW741" s="518" t="n">
        <v>0</v>
      </c>
      <c r="BX741" s="518" t="n">
        <v>0</v>
      </c>
      <c r="BY741" s="518" t="n">
        <v>0</v>
      </c>
      <c r="BZ741" s="518" t="n">
        <v>0</v>
      </c>
      <c r="CA741" s="518" t="n">
        <v>0</v>
      </c>
      <c r="CB741" s="518" t="n">
        <v>0</v>
      </c>
      <c r="CC741" s="518" t="n">
        <v>0</v>
      </c>
      <c r="CD741" s="518" t="n">
        <v>0</v>
      </c>
      <c r="CE741" s="518" t="n">
        <v>0</v>
      </c>
      <c r="CF741" s="518" t="n">
        <v>0</v>
      </c>
      <c r="CG741" s="518" t="n">
        <v>0</v>
      </c>
      <c r="CH741" s="518"/>
      <c r="CI741" s="716"/>
      <c r="CL741" s="48" t="n">
        <v>1</v>
      </c>
      <c r="CM741" s="48" t="n">
        <f aca="false">CL741-V741</f>
        <v>0</v>
      </c>
      <c r="CN741" s="702" t="n">
        <f aca="false">SUM(CO741:DR741)</f>
        <v>1</v>
      </c>
      <c r="CO741" s="703" t="n">
        <v>0</v>
      </c>
      <c r="CP741" s="703"/>
      <c r="CQ741" s="703" t="n">
        <v>0</v>
      </c>
      <c r="CR741" s="703"/>
      <c r="CS741" s="703" t="n">
        <v>0</v>
      </c>
      <c r="CT741" s="703" t="n">
        <v>0</v>
      </c>
      <c r="CU741" s="703"/>
      <c r="CV741" s="703"/>
      <c r="CW741" s="703"/>
      <c r="CX741" s="703" t="n">
        <v>0</v>
      </c>
      <c r="CY741" s="703" t="n">
        <v>1</v>
      </c>
      <c r="CZ741" s="703" t="n">
        <v>0</v>
      </c>
      <c r="DA741" s="703"/>
      <c r="DB741" s="703"/>
      <c r="DC741" s="703"/>
      <c r="DD741" s="703"/>
      <c r="DE741" s="703" t="n">
        <v>0</v>
      </c>
      <c r="DF741" s="703"/>
      <c r="DG741" s="703" t="n">
        <v>0</v>
      </c>
      <c r="DH741" s="703" t="n">
        <v>0</v>
      </c>
      <c r="DI741" s="703" t="n">
        <v>0</v>
      </c>
      <c r="DJ741" s="703" t="n">
        <v>0</v>
      </c>
      <c r="DK741" s="703" t="n">
        <v>0</v>
      </c>
      <c r="DL741" s="703" t="n">
        <v>0</v>
      </c>
      <c r="DM741" s="703"/>
      <c r="DN741" s="703"/>
      <c r="DO741" s="703"/>
      <c r="DP741" s="703"/>
      <c r="DQ741" s="703"/>
      <c r="DR741" s="703"/>
      <c r="DS741" s="704" t="n">
        <f aca="false">CN741-V741</f>
        <v>0</v>
      </c>
      <c r="DT741" s="553"/>
      <c r="DU741" s="48"/>
    </row>
    <row r="742" customFormat="false" ht="15" hidden="false" customHeight="true" outlineLevel="0" collapsed="false">
      <c r="A742" s="705" t="n">
        <f aca="false">A741+1</f>
        <v>733</v>
      </c>
      <c r="B742" s="706" t="s">
        <v>1099</v>
      </c>
      <c r="C742" s="706" t="s">
        <v>522</v>
      </c>
      <c r="D742" s="706" t="s">
        <v>514</v>
      </c>
      <c r="E742" s="243" t="n">
        <f aca="false">COUNTIF($G$10:$G$1856,$G742)</f>
        <v>1</v>
      </c>
      <c r="F742" s="706" t="s">
        <v>2280</v>
      </c>
      <c r="G742" s="706" t="s">
        <v>2280</v>
      </c>
      <c r="H742" s="707" t="s">
        <v>1223</v>
      </c>
      <c r="I742" s="708" t="s">
        <v>1224</v>
      </c>
      <c r="J742" s="707" t="s">
        <v>484</v>
      </c>
      <c r="K742" s="709" t="s">
        <v>369</v>
      </c>
      <c r="L742" s="707" t="s">
        <v>444</v>
      </c>
      <c r="M742" s="708" t="s">
        <v>1138</v>
      </c>
      <c r="N742" s="710" t="s">
        <v>934</v>
      </c>
      <c r="O742" s="512" t="n">
        <v>2</v>
      </c>
      <c r="P742" s="512" t="n">
        <v>1</v>
      </c>
      <c r="Q742" s="711" t="n">
        <v>0.00436524</v>
      </c>
      <c r="R742" s="712"/>
      <c r="S742" s="713"/>
      <c r="T742" s="714" t="n">
        <v>8.71</v>
      </c>
      <c r="U742" s="715"/>
      <c r="V742" s="262" t="n">
        <f aca="false">SUM(W742:CI742)</f>
        <v>2</v>
      </c>
      <c r="W742" s="243" t="n">
        <v>0</v>
      </c>
      <c r="X742" s="243" t="n">
        <v>0</v>
      </c>
      <c r="Y742" s="243" t="n">
        <v>0</v>
      </c>
      <c r="Z742" s="243" t="n">
        <v>0</v>
      </c>
      <c r="AA742" s="243" t="n">
        <v>0</v>
      </c>
      <c r="AB742" s="243" t="n">
        <v>0</v>
      </c>
      <c r="AC742" s="243" t="n">
        <v>0</v>
      </c>
      <c r="AD742" s="243" t="n">
        <v>0</v>
      </c>
      <c r="AE742" s="243" t="n">
        <v>0</v>
      </c>
      <c r="AF742" s="243" t="n">
        <v>2</v>
      </c>
      <c r="AG742" s="243" t="n">
        <v>0</v>
      </c>
      <c r="AH742" s="518" t="n">
        <v>0</v>
      </c>
      <c r="AI742" s="243" t="n">
        <v>0</v>
      </c>
      <c r="AJ742" s="243" t="n">
        <v>0</v>
      </c>
      <c r="AK742" s="518" t="n">
        <v>0</v>
      </c>
      <c r="AL742" s="518" t="n">
        <v>0</v>
      </c>
      <c r="AM742" s="518" t="n">
        <v>0</v>
      </c>
      <c r="AN742" s="518" t="n">
        <v>0</v>
      </c>
      <c r="AO742" s="518" t="n">
        <v>0</v>
      </c>
      <c r="AP742" s="518" t="n">
        <v>0</v>
      </c>
      <c r="AQ742" s="518" t="n">
        <v>0</v>
      </c>
      <c r="AR742" s="518" t="n">
        <v>0</v>
      </c>
      <c r="AS742" s="518" t="n">
        <v>0</v>
      </c>
      <c r="AT742" s="518" t="n">
        <v>0</v>
      </c>
      <c r="AU742" s="518" t="n">
        <v>0</v>
      </c>
      <c r="AV742" s="518" t="n">
        <v>0</v>
      </c>
      <c r="AW742" s="518" t="n">
        <v>0</v>
      </c>
      <c r="AX742" s="518" t="n">
        <v>0</v>
      </c>
      <c r="AY742" s="518" t="n">
        <v>0</v>
      </c>
      <c r="AZ742" s="518" t="n">
        <v>0</v>
      </c>
      <c r="BA742" s="518" t="n">
        <v>0</v>
      </c>
      <c r="BB742" s="518" t="n">
        <v>0</v>
      </c>
      <c r="BC742" s="518" t="n">
        <v>0</v>
      </c>
      <c r="BD742" s="518" t="n">
        <v>0</v>
      </c>
      <c r="BE742" s="518" t="n">
        <v>0</v>
      </c>
      <c r="BF742" s="518" t="n">
        <v>0</v>
      </c>
      <c r="BG742" s="518" t="n">
        <v>0</v>
      </c>
      <c r="BH742" s="518" t="n">
        <v>0</v>
      </c>
      <c r="BI742" s="518" t="n">
        <v>0</v>
      </c>
      <c r="BJ742" s="518"/>
      <c r="BK742" s="518"/>
      <c r="BL742" s="518" t="n">
        <v>0</v>
      </c>
      <c r="BM742" s="518"/>
      <c r="BN742" s="518"/>
      <c r="BO742" s="518"/>
      <c r="BP742" s="518"/>
      <c r="BQ742" s="518"/>
      <c r="BR742" s="518"/>
      <c r="BS742" s="518"/>
      <c r="BT742" s="518"/>
      <c r="BU742" s="518"/>
      <c r="BV742" s="518" t="n">
        <v>0</v>
      </c>
      <c r="BW742" s="518" t="n">
        <v>0</v>
      </c>
      <c r="BX742" s="518" t="n">
        <v>0</v>
      </c>
      <c r="BY742" s="518" t="n">
        <v>0</v>
      </c>
      <c r="BZ742" s="518" t="n">
        <v>0</v>
      </c>
      <c r="CA742" s="518" t="n">
        <v>0</v>
      </c>
      <c r="CB742" s="518" t="n">
        <v>0</v>
      </c>
      <c r="CC742" s="518" t="n">
        <v>0</v>
      </c>
      <c r="CD742" s="518" t="n">
        <v>0</v>
      </c>
      <c r="CE742" s="518" t="n">
        <v>0</v>
      </c>
      <c r="CF742" s="518" t="n">
        <v>0</v>
      </c>
      <c r="CG742" s="518" t="n">
        <v>0</v>
      </c>
      <c r="CH742" s="518"/>
      <c r="CI742" s="716"/>
      <c r="CL742" s="48" t="n">
        <v>2</v>
      </c>
      <c r="CM742" s="48" t="n">
        <f aca="false">CL742-V742</f>
        <v>0</v>
      </c>
      <c r="CN742" s="702" t="n">
        <f aca="false">SUM(CO742:DR742)</f>
        <v>2</v>
      </c>
      <c r="CO742" s="703" t="n">
        <v>0</v>
      </c>
      <c r="CP742" s="703"/>
      <c r="CQ742" s="703" t="n">
        <v>0</v>
      </c>
      <c r="CR742" s="703"/>
      <c r="CS742" s="703" t="n">
        <v>0</v>
      </c>
      <c r="CT742" s="703" t="n">
        <v>0</v>
      </c>
      <c r="CU742" s="703"/>
      <c r="CV742" s="703"/>
      <c r="CW742" s="703"/>
      <c r="CX742" s="703" t="n">
        <v>0</v>
      </c>
      <c r="CY742" s="703" t="n">
        <v>2</v>
      </c>
      <c r="CZ742" s="703" t="n">
        <v>0</v>
      </c>
      <c r="DA742" s="703"/>
      <c r="DB742" s="703"/>
      <c r="DC742" s="703"/>
      <c r="DD742" s="703"/>
      <c r="DE742" s="703" t="n">
        <v>0</v>
      </c>
      <c r="DF742" s="703"/>
      <c r="DG742" s="703" t="n">
        <v>0</v>
      </c>
      <c r="DH742" s="703" t="n">
        <v>0</v>
      </c>
      <c r="DI742" s="703" t="n">
        <v>0</v>
      </c>
      <c r="DJ742" s="703" t="n">
        <v>0</v>
      </c>
      <c r="DK742" s="703" t="n">
        <v>0</v>
      </c>
      <c r="DL742" s="703" t="n">
        <v>0</v>
      </c>
      <c r="DM742" s="703"/>
      <c r="DN742" s="703"/>
      <c r="DO742" s="703"/>
      <c r="DP742" s="703"/>
      <c r="DQ742" s="703"/>
      <c r="DR742" s="703"/>
      <c r="DS742" s="704" t="n">
        <f aca="false">CN742-V742</f>
        <v>0</v>
      </c>
      <c r="DT742" s="553"/>
      <c r="DU742" s="48"/>
    </row>
    <row r="743" customFormat="false" ht="15" hidden="false" customHeight="true" outlineLevel="0" collapsed="false">
      <c r="A743" s="705" t="n">
        <f aca="false">A742+1</f>
        <v>734</v>
      </c>
      <c r="B743" s="706" t="s">
        <v>1099</v>
      </c>
      <c r="C743" s="706" t="s">
        <v>522</v>
      </c>
      <c r="D743" s="706" t="s">
        <v>514</v>
      </c>
      <c r="E743" s="243" t="n">
        <f aca="false">COUNTIF($G$10:$G$1856,$G743)</f>
        <v>1</v>
      </c>
      <c r="F743" s="706" t="s">
        <v>2281</v>
      </c>
      <c r="G743" s="706" t="s">
        <v>2281</v>
      </c>
      <c r="H743" s="707" t="s">
        <v>2112</v>
      </c>
      <c r="I743" s="708" t="s">
        <v>1227</v>
      </c>
      <c r="J743" s="707" t="s">
        <v>484</v>
      </c>
      <c r="K743" s="709" t="s">
        <v>369</v>
      </c>
      <c r="L743" s="707" t="s">
        <v>444</v>
      </c>
      <c r="M743" s="708" t="s">
        <v>978</v>
      </c>
      <c r="N743" s="710" t="s">
        <v>934</v>
      </c>
      <c r="O743" s="512" t="n">
        <v>1</v>
      </c>
      <c r="P743" s="512" t="n">
        <v>1</v>
      </c>
      <c r="Q743" s="711" t="n">
        <v>0.001053858</v>
      </c>
      <c r="R743" s="712"/>
      <c r="S743" s="713"/>
      <c r="T743" s="714" t="n">
        <v>2.1</v>
      </c>
      <c r="U743" s="715"/>
      <c r="V743" s="262" t="n">
        <f aca="false">SUM(W743:CI743)</f>
        <v>1</v>
      </c>
      <c r="W743" s="243" t="n">
        <v>0</v>
      </c>
      <c r="X743" s="243" t="n">
        <v>0</v>
      </c>
      <c r="Y743" s="243" t="n">
        <v>0</v>
      </c>
      <c r="Z743" s="243" t="n">
        <v>0</v>
      </c>
      <c r="AA743" s="243" t="n">
        <v>0</v>
      </c>
      <c r="AB743" s="243" t="n">
        <v>0</v>
      </c>
      <c r="AC743" s="243" t="n">
        <v>0</v>
      </c>
      <c r="AD743" s="243" t="n">
        <v>0</v>
      </c>
      <c r="AE743" s="243" t="n">
        <v>0</v>
      </c>
      <c r="AF743" s="243" t="n">
        <v>1</v>
      </c>
      <c r="AG743" s="243" t="n">
        <v>0</v>
      </c>
      <c r="AH743" s="518" t="n">
        <v>0</v>
      </c>
      <c r="AI743" s="243" t="n">
        <v>0</v>
      </c>
      <c r="AJ743" s="243" t="n">
        <v>0</v>
      </c>
      <c r="AK743" s="518" t="n">
        <v>0</v>
      </c>
      <c r="AL743" s="518" t="n">
        <v>0</v>
      </c>
      <c r="AM743" s="518" t="n">
        <v>0</v>
      </c>
      <c r="AN743" s="518" t="n">
        <v>0</v>
      </c>
      <c r="AO743" s="518" t="n">
        <v>0</v>
      </c>
      <c r="AP743" s="518" t="n">
        <v>0</v>
      </c>
      <c r="AQ743" s="518" t="n">
        <v>0</v>
      </c>
      <c r="AR743" s="518" t="n">
        <v>0</v>
      </c>
      <c r="AS743" s="518" t="n">
        <v>0</v>
      </c>
      <c r="AT743" s="518" t="n">
        <v>0</v>
      </c>
      <c r="AU743" s="518" t="n">
        <v>0</v>
      </c>
      <c r="AV743" s="518" t="n">
        <v>0</v>
      </c>
      <c r="AW743" s="518" t="n">
        <v>0</v>
      </c>
      <c r="AX743" s="518" t="n">
        <v>0</v>
      </c>
      <c r="AY743" s="518" t="n">
        <v>0</v>
      </c>
      <c r="AZ743" s="518" t="n">
        <v>0</v>
      </c>
      <c r="BA743" s="518" t="n">
        <v>0</v>
      </c>
      <c r="BB743" s="518" t="n">
        <v>0</v>
      </c>
      <c r="BC743" s="518" t="n">
        <v>0</v>
      </c>
      <c r="BD743" s="518" t="n">
        <v>0</v>
      </c>
      <c r="BE743" s="518" t="n">
        <v>0</v>
      </c>
      <c r="BF743" s="518" t="n">
        <v>0</v>
      </c>
      <c r="BG743" s="518" t="n">
        <v>0</v>
      </c>
      <c r="BH743" s="518" t="n">
        <v>0</v>
      </c>
      <c r="BI743" s="518" t="n">
        <v>0</v>
      </c>
      <c r="BJ743" s="518"/>
      <c r="BK743" s="518"/>
      <c r="BL743" s="518" t="n">
        <v>0</v>
      </c>
      <c r="BM743" s="518"/>
      <c r="BN743" s="518"/>
      <c r="BO743" s="518"/>
      <c r="BP743" s="518"/>
      <c r="BQ743" s="518"/>
      <c r="BR743" s="518"/>
      <c r="BS743" s="518"/>
      <c r="BT743" s="518"/>
      <c r="BU743" s="518"/>
      <c r="BV743" s="518" t="n">
        <v>0</v>
      </c>
      <c r="BW743" s="518" t="n">
        <v>0</v>
      </c>
      <c r="BX743" s="518" t="n">
        <v>0</v>
      </c>
      <c r="BY743" s="518" t="n">
        <v>0</v>
      </c>
      <c r="BZ743" s="518" t="n">
        <v>0</v>
      </c>
      <c r="CA743" s="518" t="n">
        <v>0</v>
      </c>
      <c r="CB743" s="518" t="n">
        <v>0</v>
      </c>
      <c r="CC743" s="518" t="n">
        <v>0</v>
      </c>
      <c r="CD743" s="518" t="n">
        <v>0</v>
      </c>
      <c r="CE743" s="518" t="n">
        <v>0</v>
      </c>
      <c r="CF743" s="518" t="n">
        <v>0</v>
      </c>
      <c r="CG743" s="518" t="n">
        <v>0</v>
      </c>
      <c r="CH743" s="518"/>
      <c r="CI743" s="716"/>
      <c r="CL743" s="48" t="n">
        <v>1</v>
      </c>
      <c r="CM743" s="48" t="n">
        <f aca="false">CL743-V743</f>
        <v>0</v>
      </c>
      <c r="CN743" s="702" t="n">
        <f aca="false">SUM(CO743:DR743)</f>
        <v>1</v>
      </c>
      <c r="CO743" s="703" t="n">
        <v>0</v>
      </c>
      <c r="CP743" s="703"/>
      <c r="CQ743" s="703" t="n">
        <v>0</v>
      </c>
      <c r="CR743" s="703"/>
      <c r="CS743" s="703" t="n">
        <v>0</v>
      </c>
      <c r="CT743" s="703" t="n">
        <v>0</v>
      </c>
      <c r="CU743" s="703"/>
      <c r="CV743" s="703"/>
      <c r="CW743" s="703"/>
      <c r="CX743" s="703" t="n">
        <v>0</v>
      </c>
      <c r="CY743" s="703" t="n">
        <v>1</v>
      </c>
      <c r="CZ743" s="703" t="n">
        <v>0</v>
      </c>
      <c r="DA743" s="703"/>
      <c r="DB743" s="703"/>
      <c r="DC743" s="703"/>
      <c r="DD743" s="703"/>
      <c r="DE743" s="703" t="n">
        <v>0</v>
      </c>
      <c r="DF743" s="703"/>
      <c r="DG743" s="703" t="n">
        <v>0</v>
      </c>
      <c r="DH743" s="703" t="n">
        <v>0</v>
      </c>
      <c r="DI743" s="703" t="n">
        <v>0</v>
      </c>
      <c r="DJ743" s="703" t="n">
        <v>0</v>
      </c>
      <c r="DK743" s="703" t="n">
        <v>0</v>
      </c>
      <c r="DL743" s="703" t="n">
        <v>0</v>
      </c>
      <c r="DM743" s="703"/>
      <c r="DN743" s="703"/>
      <c r="DO743" s="703"/>
      <c r="DP743" s="703"/>
      <c r="DQ743" s="703"/>
      <c r="DR743" s="703"/>
      <c r="DS743" s="704" t="n">
        <f aca="false">CN743-V743</f>
        <v>0</v>
      </c>
      <c r="DT743" s="553"/>
      <c r="DU743" s="48"/>
    </row>
    <row r="744" customFormat="false" ht="15" hidden="false" customHeight="true" outlineLevel="0" collapsed="false">
      <c r="A744" s="705" t="n">
        <f aca="false">A743+1</f>
        <v>735</v>
      </c>
      <c r="B744" s="706" t="s">
        <v>1099</v>
      </c>
      <c r="C744" s="706" t="s">
        <v>522</v>
      </c>
      <c r="D744" s="706" t="s">
        <v>514</v>
      </c>
      <c r="E744" s="243" t="n">
        <f aca="false">COUNTIF($G$10:$G$1856,$G744)</f>
        <v>1</v>
      </c>
      <c r="F744" s="706" t="s">
        <v>2282</v>
      </c>
      <c r="G744" s="706" t="s">
        <v>2282</v>
      </c>
      <c r="H744" s="707" t="s">
        <v>2114</v>
      </c>
      <c r="I744" s="708" t="s">
        <v>1230</v>
      </c>
      <c r="J744" s="707" t="s">
        <v>484</v>
      </c>
      <c r="K744" s="709" t="s">
        <v>369</v>
      </c>
      <c r="L744" s="707" t="s">
        <v>444</v>
      </c>
      <c r="M744" s="708" t="s">
        <v>982</v>
      </c>
      <c r="N744" s="710" t="s">
        <v>934</v>
      </c>
      <c r="O744" s="512" t="n">
        <v>1</v>
      </c>
      <c r="P744" s="512" t="n">
        <v>1</v>
      </c>
      <c r="Q744" s="711" t="n">
        <v>0.001053858</v>
      </c>
      <c r="R744" s="712"/>
      <c r="S744" s="713"/>
      <c r="T744" s="714" t="n">
        <v>2.1</v>
      </c>
      <c r="U744" s="715"/>
      <c r="V744" s="262" t="n">
        <f aca="false">SUM(W744:CI744)</f>
        <v>1</v>
      </c>
      <c r="W744" s="243" t="n">
        <v>0</v>
      </c>
      <c r="X744" s="243" t="n">
        <v>0</v>
      </c>
      <c r="Y744" s="243" t="n">
        <v>0</v>
      </c>
      <c r="Z744" s="243" t="n">
        <v>0</v>
      </c>
      <c r="AA744" s="243" t="n">
        <v>0</v>
      </c>
      <c r="AB744" s="243" t="n">
        <v>0</v>
      </c>
      <c r="AC744" s="243" t="n">
        <v>0</v>
      </c>
      <c r="AD744" s="243" t="n">
        <v>0</v>
      </c>
      <c r="AE744" s="243" t="n">
        <v>0</v>
      </c>
      <c r="AF744" s="243" t="n">
        <v>1</v>
      </c>
      <c r="AG744" s="243" t="n">
        <v>0</v>
      </c>
      <c r="AH744" s="518" t="n">
        <v>0</v>
      </c>
      <c r="AI744" s="243" t="n">
        <v>0</v>
      </c>
      <c r="AJ744" s="243" t="n">
        <v>0</v>
      </c>
      <c r="AK744" s="518" t="n">
        <v>0</v>
      </c>
      <c r="AL744" s="518" t="n">
        <v>0</v>
      </c>
      <c r="AM744" s="518" t="n">
        <v>0</v>
      </c>
      <c r="AN744" s="518" t="n">
        <v>0</v>
      </c>
      <c r="AO744" s="518" t="n">
        <v>0</v>
      </c>
      <c r="AP744" s="518" t="n">
        <v>0</v>
      </c>
      <c r="AQ744" s="518" t="n">
        <v>0</v>
      </c>
      <c r="AR744" s="518" t="n">
        <v>0</v>
      </c>
      <c r="AS744" s="518" t="n">
        <v>0</v>
      </c>
      <c r="AT744" s="518" t="n">
        <v>0</v>
      </c>
      <c r="AU744" s="518" t="n">
        <v>0</v>
      </c>
      <c r="AV744" s="518" t="n">
        <v>0</v>
      </c>
      <c r="AW744" s="518" t="n">
        <v>0</v>
      </c>
      <c r="AX744" s="518" t="n">
        <v>0</v>
      </c>
      <c r="AY744" s="518" t="n">
        <v>0</v>
      </c>
      <c r="AZ744" s="518" t="n">
        <v>0</v>
      </c>
      <c r="BA744" s="518" t="n">
        <v>0</v>
      </c>
      <c r="BB744" s="518" t="n">
        <v>0</v>
      </c>
      <c r="BC744" s="518" t="n">
        <v>0</v>
      </c>
      <c r="BD744" s="518" t="n">
        <v>0</v>
      </c>
      <c r="BE744" s="518" t="n">
        <v>0</v>
      </c>
      <c r="BF744" s="518" t="n">
        <v>0</v>
      </c>
      <c r="BG744" s="518" t="n">
        <v>0</v>
      </c>
      <c r="BH744" s="518" t="n">
        <v>0</v>
      </c>
      <c r="BI744" s="518" t="n">
        <v>0</v>
      </c>
      <c r="BJ744" s="518"/>
      <c r="BK744" s="518"/>
      <c r="BL744" s="518" t="n">
        <v>0</v>
      </c>
      <c r="BM744" s="518"/>
      <c r="BN744" s="518"/>
      <c r="BO744" s="518"/>
      <c r="BP744" s="518"/>
      <c r="BQ744" s="518"/>
      <c r="BR744" s="518"/>
      <c r="BS744" s="518"/>
      <c r="BT744" s="518"/>
      <c r="BU744" s="518"/>
      <c r="BV744" s="518" t="n">
        <v>0</v>
      </c>
      <c r="BW744" s="518" t="n">
        <v>0</v>
      </c>
      <c r="BX744" s="518" t="n">
        <v>0</v>
      </c>
      <c r="BY744" s="518" t="n">
        <v>0</v>
      </c>
      <c r="BZ744" s="518" t="n">
        <v>0</v>
      </c>
      <c r="CA744" s="518" t="n">
        <v>0</v>
      </c>
      <c r="CB744" s="518" t="n">
        <v>0</v>
      </c>
      <c r="CC744" s="518" t="n">
        <v>0</v>
      </c>
      <c r="CD744" s="518" t="n">
        <v>0</v>
      </c>
      <c r="CE744" s="518" t="n">
        <v>0</v>
      </c>
      <c r="CF744" s="518" t="n">
        <v>0</v>
      </c>
      <c r="CG744" s="518" t="n">
        <v>0</v>
      </c>
      <c r="CH744" s="518"/>
      <c r="CI744" s="716"/>
      <c r="CL744" s="48" t="n">
        <v>1</v>
      </c>
      <c r="CM744" s="48" t="n">
        <f aca="false">CL744-V744</f>
        <v>0</v>
      </c>
      <c r="CN744" s="702" t="n">
        <f aca="false">SUM(CO744:DR744)</f>
        <v>1</v>
      </c>
      <c r="CO744" s="703" t="n">
        <v>0</v>
      </c>
      <c r="CP744" s="703"/>
      <c r="CQ744" s="703" t="n">
        <v>0</v>
      </c>
      <c r="CR744" s="703"/>
      <c r="CS744" s="703" t="n">
        <v>0</v>
      </c>
      <c r="CT744" s="703" t="n">
        <v>0</v>
      </c>
      <c r="CU744" s="703"/>
      <c r="CV744" s="703"/>
      <c r="CW744" s="703"/>
      <c r="CX744" s="703" t="n">
        <v>0</v>
      </c>
      <c r="CY744" s="703" t="n">
        <v>1</v>
      </c>
      <c r="CZ744" s="703" t="n">
        <v>0</v>
      </c>
      <c r="DA744" s="703"/>
      <c r="DB744" s="703"/>
      <c r="DC744" s="703"/>
      <c r="DD744" s="703"/>
      <c r="DE744" s="703" t="n">
        <v>0</v>
      </c>
      <c r="DF744" s="703"/>
      <c r="DG744" s="703" t="n">
        <v>0</v>
      </c>
      <c r="DH744" s="703" t="n">
        <v>0</v>
      </c>
      <c r="DI744" s="703" t="n">
        <v>0</v>
      </c>
      <c r="DJ744" s="703" t="n">
        <v>0</v>
      </c>
      <c r="DK744" s="703" t="n">
        <v>0</v>
      </c>
      <c r="DL744" s="703" t="n">
        <v>0</v>
      </c>
      <c r="DM744" s="703"/>
      <c r="DN744" s="703"/>
      <c r="DO744" s="703"/>
      <c r="DP744" s="703"/>
      <c r="DQ744" s="703"/>
      <c r="DR744" s="703"/>
      <c r="DS744" s="704" t="n">
        <f aca="false">CN744-V744</f>
        <v>0</v>
      </c>
      <c r="DT744" s="553"/>
      <c r="DU744" s="48"/>
    </row>
    <row r="745" customFormat="false" ht="15" hidden="false" customHeight="true" outlineLevel="0" collapsed="false">
      <c r="A745" s="705" t="n">
        <f aca="false">A744+1</f>
        <v>736</v>
      </c>
      <c r="B745" s="706" t="s">
        <v>1099</v>
      </c>
      <c r="C745" s="706" t="s">
        <v>522</v>
      </c>
      <c r="D745" s="706" t="s">
        <v>514</v>
      </c>
      <c r="E745" s="243" t="n">
        <f aca="false">COUNTIF($G$10:$G$1856,$G745)</f>
        <v>1</v>
      </c>
      <c r="F745" s="706" t="s">
        <v>2283</v>
      </c>
      <c r="G745" s="706" t="s">
        <v>2283</v>
      </c>
      <c r="H745" s="707" t="s">
        <v>2116</v>
      </c>
      <c r="I745" s="708" t="s">
        <v>1001</v>
      </c>
      <c r="J745" s="707" t="s">
        <v>484</v>
      </c>
      <c r="K745" s="709" t="s">
        <v>369</v>
      </c>
      <c r="L745" s="707" t="s">
        <v>444</v>
      </c>
      <c r="M745" s="708" t="s">
        <v>1002</v>
      </c>
      <c r="N745" s="710" t="s">
        <v>934</v>
      </c>
      <c r="O745" s="512" t="n">
        <v>2</v>
      </c>
      <c r="P745" s="512" t="n">
        <v>1</v>
      </c>
      <c r="Q745" s="711" t="n">
        <v>0.001161</v>
      </c>
      <c r="R745" s="712"/>
      <c r="S745" s="713"/>
      <c r="T745" s="714" t="n">
        <v>2.32</v>
      </c>
      <c r="U745" s="715"/>
      <c r="V745" s="262" t="n">
        <f aca="false">SUM(W745:CI745)</f>
        <v>4</v>
      </c>
      <c r="W745" s="243" t="n">
        <v>0</v>
      </c>
      <c r="X745" s="243" t="n">
        <v>0</v>
      </c>
      <c r="Y745" s="243" t="n">
        <v>0</v>
      </c>
      <c r="Z745" s="243" t="n">
        <v>0</v>
      </c>
      <c r="AA745" s="243" t="n">
        <v>0</v>
      </c>
      <c r="AB745" s="243" t="n">
        <v>0</v>
      </c>
      <c r="AC745" s="243" t="n">
        <v>0</v>
      </c>
      <c r="AD745" s="243" t="n">
        <v>0</v>
      </c>
      <c r="AE745" s="243" t="n">
        <v>0</v>
      </c>
      <c r="AF745" s="243" t="n">
        <v>1</v>
      </c>
      <c r="AG745" s="243" t="n">
        <v>0</v>
      </c>
      <c r="AH745" s="518" t="n">
        <v>0</v>
      </c>
      <c r="AI745" s="243" t="n">
        <v>0</v>
      </c>
      <c r="AJ745" s="243" t="n">
        <v>0</v>
      </c>
      <c r="AK745" s="518" t="n">
        <v>0</v>
      </c>
      <c r="AL745" s="518" t="n">
        <v>0</v>
      </c>
      <c r="AM745" s="518" t="n">
        <v>0</v>
      </c>
      <c r="AN745" s="518" t="n">
        <v>0</v>
      </c>
      <c r="AO745" s="518" t="n">
        <v>0</v>
      </c>
      <c r="AP745" s="518" t="n">
        <v>0</v>
      </c>
      <c r="AQ745" s="518" t="n">
        <v>0</v>
      </c>
      <c r="AR745" s="518" t="n">
        <v>2</v>
      </c>
      <c r="AS745" s="518" t="n">
        <v>0</v>
      </c>
      <c r="AT745" s="518" t="n">
        <v>0</v>
      </c>
      <c r="AU745" s="518" t="n">
        <v>0</v>
      </c>
      <c r="AV745" s="518" t="n">
        <v>0</v>
      </c>
      <c r="AW745" s="518" t="n">
        <v>0</v>
      </c>
      <c r="AX745" s="518" t="n">
        <v>0</v>
      </c>
      <c r="AY745" s="518" t="n">
        <v>0</v>
      </c>
      <c r="AZ745" s="518" t="n">
        <v>0</v>
      </c>
      <c r="BA745" s="518" t="n">
        <v>0</v>
      </c>
      <c r="BB745" s="518" t="n">
        <v>0</v>
      </c>
      <c r="BC745" s="518" t="n">
        <v>0</v>
      </c>
      <c r="BD745" s="518" t="n">
        <v>0</v>
      </c>
      <c r="BE745" s="518" t="n">
        <v>0</v>
      </c>
      <c r="BF745" s="518" t="n">
        <v>0</v>
      </c>
      <c r="BG745" s="518" t="n">
        <v>0</v>
      </c>
      <c r="BH745" s="518" t="n">
        <v>0</v>
      </c>
      <c r="BI745" s="518" t="n">
        <v>0</v>
      </c>
      <c r="BJ745" s="518"/>
      <c r="BK745" s="518" t="n">
        <v>1</v>
      </c>
      <c r="BL745" s="518" t="n">
        <v>0</v>
      </c>
      <c r="BM745" s="518"/>
      <c r="BN745" s="518"/>
      <c r="BO745" s="518"/>
      <c r="BP745" s="518"/>
      <c r="BQ745" s="518"/>
      <c r="BR745" s="518"/>
      <c r="BS745" s="518"/>
      <c r="BT745" s="518"/>
      <c r="BU745" s="518"/>
      <c r="BV745" s="518" t="n">
        <v>0</v>
      </c>
      <c r="BW745" s="518" t="n">
        <v>0</v>
      </c>
      <c r="BX745" s="518" t="n">
        <v>0</v>
      </c>
      <c r="BY745" s="518" t="n">
        <v>0</v>
      </c>
      <c r="BZ745" s="518" t="n">
        <v>0</v>
      </c>
      <c r="CA745" s="518" t="n">
        <v>0</v>
      </c>
      <c r="CB745" s="518" t="n">
        <v>0</v>
      </c>
      <c r="CC745" s="518" t="n">
        <v>0</v>
      </c>
      <c r="CD745" s="518" t="n">
        <v>0</v>
      </c>
      <c r="CE745" s="518" t="n">
        <v>0</v>
      </c>
      <c r="CF745" s="518" t="n">
        <v>0</v>
      </c>
      <c r="CG745" s="518" t="n">
        <v>0</v>
      </c>
      <c r="CH745" s="518"/>
      <c r="CI745" s="716"/>
      <c r="CL745" s="48" t="n">
        <v>4</v>
      </c>
      <c r="CM745" s="48" t="n">
        <f aca="false">CL745-V745</f>
        <v>0</v>
      </c>
      <c r="CN745" s="702" t="n">
        <f aca="false">SUM(CO745:DR745)</f>
        <v>4</v>
      </c>
      <c r="CO745" s="703" t="n">
        <v>0</v>
      </c>
      <c r="CP745" s="703"/>
      <c r="CQ745" s="703" t="n">
        <v>0</v>
      </c>
      <c r="CR745" s="703"/>
      <c r="CS745" s="703" t="n">
        <v>0</v>
      </c>
      <c r="CT745" s="703" t="n">
        <v>0</v>
      </c>
      <c r="CU745" s="703"/>
      <c r="CV745" s="703"/>
      <c r="CW745" s="703"/>
      <c r="CX745" s="703" t="n">
        <v>0</v>
      </c>
      <c r="CY745" s="703" t="n">
        <v>1</v>
      </c>
      <c r="CZ745" s="703" t="n">
        <v>0</v>
      </c>
      <c r="DA745" s="703"/>
      <c r="DB745" s="703"/>
      <c r="DC745" s="703"/>
      <c r="DD745" s="703"/>
      <c r="DE745" s="703" t="n">
        <v>0</v>
      </c>
      <c r="DF745" s="703"/>
      <c r="DG745" s="703" t="n">
        <v>0</v>
      </c>
      <c r="DH745" s="703" t="n">
        <v>3</v>
      </c>
      <c r="DI745" s="703" t="n">
        <v>0</v>
      </c>
      <c r="DJ745" s="703" t="n">
        <v>0</v>
      </c>
      <c r="DK745" s="703" t="n">
        <v>0</v>
      </c>
      <c r="DL745" s="703" t="n">
        <v>0</v>
      </c>
      <c r="DM745" s="703"/>
      <c r="DN745" s="703"/>
      <c r="DO745" s="703"/>
      <c r="DP745" s="703"/>
      <c r="DQ745" s="703"/>
      <c r="DR745" s="703"/>
      <c r="DS745" s="704" t="n">
        <f aca="false">CN745-V745</f>
        <v>0</v>
      </c>
      <c r="DT745" s="553"/>
      <c r="DU745" s="48"/>
    </row>
    <row r="746" customFormat="false" ht="15" hidden="false" customHeight="true" outlineLevel="0" collapsed="false">
      <c r="A746" s="705" t="n">
        <f aca="false">A745+1</f>
        <v>737</v>
      </c>
      <c r="B746" s="706" t="s">
        <v>1099</v>
      </c>
      <c r="C746" s="706" t="s">
        <v>522</v>
      </c>
      <c r="D746" s="706" t="s">
        <v>514</v>
      </c>
      <c r="E746" s="243" t="n">
        <f aca="false">COUNTIF($G$10:$G$1856,$G746)</f>
        <v>1</v>
      </c>
      <c r="F746" s="706" t="s">
        <v>2284</v>
      </c>
      <c r="G746" s="706" t="s">
        <v>2284</v>
      </c>
      <c r="H746" s="707" t="s">
        <v>2118</v>
      </c>
      <c r="I746" s="708" t="s">
        <v>1005</v>
      </c>
      <c r="J746" s="707" t="s">
        <v>484</v>
      </c>
      <c r="K746" s="709" t="s">
        <v>369</v>
      </c>
      <c r="L746" s="707" t="s">
        <v>444</v>
      </c>
      <c r="M746" s="708" t="s">
        <v>1006</v>
      </c>
      <c r="N746" s="710" t="s">
        <v>934</v>
      </c>
      <c r="O746" s="512" t="n">
        <v>2</v>
      </c>
      <c r="P746" s="512" t="n">
        <v>1</v>
      </c>
      <c r="Q746" s="711" t="n">
        <v>0.00054</v>
      </c>
      <c r="R746" s="712"/>
      <c r="S746" s="713"/>
      <c r="T746" s="714" t="n">
        <v>1.08</v>
      </c>
      <c r="U746" s="715"/>
      <c r="V746" s="262" t="n">
        <f aca="false">SUM(W746:CI746)</f>
        <v>2</v>
      </c>
      <c r="W746" s="243" t="n">
        <v>0</v>
      </c>
      <c r="X746" s="243" t="n">
        <v>0</v>
      </c>
      <c r="Y746" s="243" t="n">
        <v>0</v>
      </c>
      <c r="Z746" s="243" t="n">
        <v>0</v>
      </c>
      <c r="AA746" s="243" t="n">
        <v>0</v>
      </c>
      <c r="AB746" s="243" t="n">
        <v>0</v>
      </c>
      <c r="AC746" s="243" t="n">
        <v>0</v>
      </c>
      <c r="AD746" s="243" t="n">
        <v>0</v>
      </c>
      <c r="AE746" s="243" t="n">
        <v>0</v>
      </c>
      <c r="AF746" s="243" t="n">
        <v>1</v>
      </c>
      <c r="AG746" s="243" t="n">
        <v>0</v>
      </c>
      <c r="AH746" s="518" t="n">
        <v>0</v>
      </c>
      <c r="AI746" s="243" t="n">
        <v>0</v>
      </c>
      <c r="AJ746" s="243" t="n">
        <v>0</v>
      </c>
      <c r="AK746" s="518" t="n">
        <v>0</v>
      </c>
      <c r="AL746" s="518" t="n">
        <v>0</v>
      </c>
      <c r="AM746" s="518" t="n">
        <v>0</v>
      </c>
      <c r="AN746" s="518" t="n">
        <v>0</v>
      </c>
      <c r="AO746" s="518" t="n">
        <v>0</v>
      </c>
      <c r="AP746" s="518" t="n">
        <v>0</v>
      </c>
      <c r="AQ746" s="518" t="n">
        <v>0</v>
      </c>
      <c r="AR746" s="518" t="n">
        <v>0</v>
      </c>
      <c r="AS746" s="518" t="n">
        <v>0</v>
      </c>
      <c r="AT746" s="518" t="n">
        <v>0</v>
      </c>
      <c r="AU746" s="518" t="n">
        <v>0</v>
      </c>
      <c r="AV746" s="518" t="n">
        <v>0</v>
      </c>
      <c r="AW746" s="518" t="n">
        <v>0</v>
      </c>
      <c r="AX746" s="518" t="n">
        <v>0</v>
      </c>
      <c r="AY746" s="518" t="n">
        <v>0</v>
      </c>
      <c r="AZ746" s="518" t="n">
        <v>0</v>
      </c>
      <c r="BA746" s="518" t="n">
        <v>0</v>
      </c>
      <c r="BB746" s="518" t="n">
        <v>0</v>
      </c>
      <c r="BC746" s="518" t="n">
        <v>0</v>
      </c>
      <c r="BD746" s="518" t="n">
        <v>0</v>
      </c>
      <c r="BE746" s="518" t="n">
        <v>0</v>
      </c>
      <c r="BF746" s="518" t="n">
        <v>0</v>
      </c>
      <c r="BG746" s="518" t="n">
        <v>0</v>
      </c>
      <c r="BH746" s="518" t="n">
        <v>0</v>
      </c>
      <c r="BI746" s="518" t="n">
        <v>0</v>
      </c>
      <c r="BJ746" s="518"/>
      <c r="BK746" s="518" t="n">
        <v>1</v>
      </c>
      <c r="BL746" s="518" t="n">
        <v>0</v>
      </c>
      <c r="BM746" s="518"/>
      <c r="BN746" s="518"/>
      <c r="BO746" s="518"/>
      <c r="BP746" s="518"/>
      <c r="BQ746" s="518"/>
      <c r="BR746" s="518"/>
      <c r="BS746" s="518"/>
      <c r="BT746" s="518"/>
      <c r="BU746" s="518"/>
      <c r="BV746" s="518" t="n">
        <v>0</v>
      </c>
      <c r="BW746" s="518" t="n">
        <v>0</v>
      </c>
      <c r="BX746" s="518" t="n">
        <v>0</v>
      </c>
      <c r="BY746" s="518" t="n">
        <v>0</v>
      </c>
      <c r="BZ746" s="518" t="n">
        <v>0</v>
      </c>
      <c r="CA746" s="518" t="n">
        <v>0</v>
      </c>
      <c r="CB746" s="518" t="n">
        <v>0</v>
      </c>
      <c r="CC746" s="518" t="n">
        <v>0</v>
      </c>
      <c r="CD746" s="518" t="n">
        <v>0</v>
      </c>
      <c r="CE746" s="518" t="n">
        <v>0</v>
      </c>
      <c r="CF746" s="518" t="n">
        <v>0</v>
      </c>
      <c r="CG746" s="518" t="n">
        <v>0</v>
      </c>
      <c r="CH746" s="518"/>
      <c r="CI746" s="716"/>
      <c r="CL746" s="48" t="n">
        <v>2</v>
      </c>
      <c r="CM746" s="48" t="n">
        <f aca="false">CL746-V746</f>
        <v>0</v>
      </c>
      <c r="CN746" s="702" t="n">
        <f aca="false">SUM(CO746:DR746)</f>
        <v>2</v>
      </c>
      <c r="CO746" s="703" t="n">
        <v>0</v>
      </c>
      <c r="CP746" s="703"/>
      <c r="CQ746" s="703" t="n">
        <v>0</v>
      </c>
      <c r="CR746" s="703"/>
      <c r="CS746" s="703" t="n">
        <v>0</v>
      </c>
      <c r="CT746" s="703" t="n">
        <v>0</v>
      </c>
      <c r="CU746" s="703"/>
      <c r="CV746" s="703"/>
      <c r="CW746" s="703"/>
      <c r="CX746" s="703" t="n">
        <v>0</v>
      </c>
      <c r="CY746" s="703" t="n">
        <v>1</v>
      </c>
      <c r="CZ746" s="703" t="n">
        <v>0</v>
      </c>
      <c r="DA746" s="703"/>
      <c r="DB746" s="703"/>
      <c r="DC746" s="703"/>
      <c r="DD746" s="703"/>
      <c r="DE746" s="703" t="n">
        <v>0</v>
      </c>
      <c r="DF746" s="703"/>
      <c r="DG746" s="703" t="n">
        <v>0</v>
      </c>
      <c r="DH746" s="703" t="n">
        <v>1</v>
      </c>
      <c r="DI746" s="703" t="n">
        <v>0</v>
      </c>
      <c r="DJ746" s="703" t="n">
        <v>0</v>
      </c>
      <c r="DK746" s="703" t="n">
        <v>0</v>
      </c>
      <c r="DL746" s="703" t="n">
        <v>0</v>
      </c>
      <c r="DM746" s="703"/>
      <c r="DN746" s="703"/>
      <c r="DO746" s="703"/>
      <c r="DP746" s="703"/>
      <c r="DQ746" s="703"/>
      <c r="DR746" s="703"/>
      <c r="DS746" s="704" t="n">
        <f aca="false">CN746-V746</f>
        <v>0</v>
      </c>
      <c r="DT746" s="553"/>
      <c r="DU746" s="48"/>
    </row>
    <row r="747" customFormat="false" ht="15" hidden="false" customHeight="true" outlineLevel="0" collapsed="false">
      <c r="A747" s="705" t="n">
        <f aca="false">A746+1</f>
        <v>738</v>
      </c>
      <c r="B747" s="706" t="s">
        <v>1099</v>
      </c>
      <c r="C747" s="706" t="s">
        <v>522</v>
      </c>
      <c r="D747" s="706" t="s">
        <v>514</v>
      </c>
      <c r="E747" s="243" t="n">
        <f aca="false">COUNTIF($G$10:$G$1856,$G747)</f>
        <v>1</v>
      </c>
      <c r="F747" s="706" t="s">
        <v>2285</v>
      </c>
      <c r="G747" s="706" t="s">
        <v>2285</v>
      </c>
      <c r="H747" s="707" t="s">
        <v>2120</v>
      </c>
      <c r="I747" s="708" t="s">
        <v>1009</v>
      </c>
      <c r="J747" s="707" t="s">
        <v>484</v>
      </c>
      <c r="K747" s="709" t="s">
        <v>369</v>
      </c>
      <c r="L747" s="707" t="s">
        <v>444</v>
      </c>
      <c r="M747" s="708" t="s">
        <v>1010</v>
      </c>
      <c r="N747" s="710" t="s">
        <v>934</v>
      </c>
      <c r="O747" s="512" t="n">
        <v>2</v>
      </c>
      <c r="P747" s="512" t="n">
        <v>1</v>
      </c>
      <c r="Q747" s="711" t="n">
        <v>0.00054</v>
      </c>
      <c r="R747" s="712"/>
      <c r="S747" s="713"/>
      <c r="T747" s="714" t="n">
        <v>1.08</v>
      </c>
      <c r="U747" s="715"/>
      <c r="V747" s="262" t="n">
        <f aca="false">SUM(W747:CI747)</f>
        <v>2</v>
      </c>
      <c r="W747" s="243" t="n">
        <v>0</v>
      </c>
      <c r="X747" s="243" t="n">
        <v>0</v>
      </c>
      <c r="Y747" s="243" t="n">
        <v>0</v>
      </c>
      <c r="Z747" s="243" t="n">
        <v>0</v>
      </c>
      <c r="AA747" s="243" t="n">
        <v>0</v>
      </c>
      <c r="AB747" s="243" t="n">
        <v>0</v>
      </c>
      <c r="AC747" s="243" t="n">
        <v>0</v>
      </c>
      <c r="AD747" s="243" t="n">
        <v>0</v>
      </c>
      <c r="AE747" s="243" t="n">
        <v>0</v>
      </c>
      <c r="AF747" s="243" t="n">
        <v>1</v>
      </c>
      <c r="AG747" s="243" t="n">
        <v>0</v>
      </c>
      <c r="AH747" s="518" t="n">
        <v>0</v>
      </c>
      <c r="AI747" s="243" t="n">
        <v>0</v>
      </c>
      <c r="AJ747" s="243" t="n">
        <v>0</v>
      </c>
      <c r="AK747" s="518" t="n">
        <v>0</v>
      </c>
      <c r="AL747" s="518" t="n">
        <v>0</v>
      </c>
      <c r="AM747" s="518" t="n">
        <v>0</v>
      </c>
      <c r="AN747" s="518" t="n">
        <v>0</v>
      </c>
      <c r="AO747" s="518" t="n">
        <v>0</v>
      </c>
      <c r="AP747" s="518" t="n">
        <v>0</v>
      </c>
      <c r="AQ747" s="518" t="n">
        <v>0</v>
      </c>
      <c r="AR747" s="518" t="n">
        <v>0</v>
      </c>
      <c r="AS747" s="518" t="n">
        <v>0</v>
      </c>
      <c r="AT747" s="518" t="n">
        <v>0</v>
      </c>
      <c r="AU747" s="518" t="n">
        <v>0</v>
      </c>
      <c r="AV747" s="518" t="n">
        <v>0</v>
      </c>
      <c r="AW747" s="518" t="n">
        <v>0</v>
      </c>
      <c r="AX747" s="518" t="n">
        <v>0</v>
      </c>
      <c r="AY747" s="518" t="n">
        <v>0</v>
      </c>
      <c r="AZ747" s="518" t="n">
        <v>0</v>
      </c>
      <c r="BA747" s="518" t="n">
        <v>0</v>
      </c>
      <c r="BB747" s="518" t="n">
        <v>0</v>
      </c>
      <c r="BC747" s="518" t="n">
        <v>0</v>
      </c>
      <c r="BD747" s="518" t="n">
        <v>0</v>
      </c>
      <c r="BE747" s="518" t="n">
        <v>0</v>
      </c>
      <c r="BF747" s="518" t="n">
        <v>0</v>
      </c>
      <c r="BG747" s="518" t="n">
        <v>0</v>
      </c>
      <c r="BH747" s="518" t="n">
        <v>0</v>
      </c>
      <c r="BI747" s="518" t="n">
        <v>0</v>
      </c>
      <c r="BJ747" s="518"/>
      <c r="BK747" s="518" t="n">
        <v>1</v>
      </c>
      <c r="BL747" s="518" t="n">
        <v>0</v>
      </c>
      <c r="BM747" s="518"/>
      <c r="BN747" s="518"/>
      <c r="BO747" s="518"/>
      <c r="BP747" s="518"/>
      <c r="BQ747" s="518"/>
      <c r="BR747" s="518"/>
      <c r="BS747" s="518"/>
      <c r="BT747" s="518"/>
      <c r="BU747" s="518"/>
      <c r="BV747" s="518" t="n">
        <v>0</v>
      </c>
      <c r="BW747" s="518" t="n">
        <v>0</v>
      </c>
      <c r="BX747" s="518" t="n">
        <v>0</v>
      </c>
      <c r="BY747" s="518" t="n">
        <v>0</v>
      </c>
      <c r="BZ747" s="518" t="n">
        <v>0</v>
      </c>
      <c r="CA747" s="518" t="n">
        <v>0</v>
      </c>
      <c r="CB747" s="518" t="n">
        <v>0</v>
      </c>
      <c r="CC747" s="518" t="n">
        <v>0</v>
      </c>
      <c r="CD747" s="518" t="n">
        <v>0</v>
      </c>
      <c r="CE747" s="518" t="n">
        <v>0</v>
      </c>
      <c r="CF747" s="518" t="n">
        <v>0</v>
      </c>
      <c r="CG747" s="518" t="n">
        <v>0</v>
      </c>
      <c r="CH747" s="518"/>
      <c r="CI747" s="716"/>
      <c r="CL747" s="48" t="n">
        <v>2</v>
      </c>
      <c r="CM747" s="48" t="n">
        <f aca="false">CL747-V747</f>
        <v>0</v>
      </c>
      <c r="CN747" s="702" t="n">
        <f aca="false">SUM(CO747:DR747)</f>
        <v>2</v>
      </c>
      <c r="CO747" s="703" t="n">
        <v>0</v>
      </c>
      <c r="CP747" s="703"/>
      <c r="CQ747" s="703" t="n">
        <v>0</v>
      </c>
      <c r="CR747" s="703"/>
      <c r="CS747" s="703" t="n">
        <v>0</v>
      </c>
      <c r="CT747" s="703" t="n">
        <v>0</v>
      </c>
      <c r="CU747" s="703"/>
      <c r="CV747" s="703"/>
      <c r="CW747" s="703"/>
      <c r="CX747" s="703" t="n">
        <v>0</v>
      </c>
      <c r="CY747" s="703" t="n">
        <v>1</v>
      </c>
      <c r="CZ747" s="703" t="n">
        <v>0</v>
      </c>
      <c r="DA747" s="703"/>
      <c r="DB747" s="703"/>
      <c r="DC747" s="703"/>
      <c r="DD747" s="703"/>
      <c r="DE747" s="703" t="n">
        <v>0</v>
      </c>
      <c r="DF747" s="703"/>
      <c r="DG747" s="703" t="n">
        <v>0</v>
      </c>
      <c r="DH747" s="703" t="n">
        <v>1</v>
      </c>
      <c r="DI747" s="703" t="n">
        <v>0</v>
      </c>
      <c r="DJ747" s="703" t="n">
        <v>0</v>
      </c>
      <c r="DK747" s="703" t="n">
        <v>0</v>
      </c>
      <c r="DL747" s="703" t="n">
        <v>0</v>
      </c>
      <c r="DM747" s="703"/>
      <c r="DN747" s="703"/>
      <c r="DO747" s="703"/>
      <c r="DP747" s="703"/>
      <c r="DQ747" s="703"/>
      <c r="DR747" s="703"/>
      <c r="DS747" s="704" t="n">
        <f aca="false">CN747-V747</f>
        <v>0</v>
      </c>
      <c r="DT747" s="553"/>
      <c r="DU747" s="48"/>
    </row>
    <row r="748" customFormat="false" ht="15" hidden="false" customHeight="true" outlineLevel="0" collapsed="false">
      <c r="A748" s="705" t="n">
        <f aca="false">A747+1</f>
        <v>739</v>
      </c>
      <c r="B748" s="706" t="s">
        <v>1099</v>
      </c>
      <c r="C748" s="706" t="s">
        <v>522</v>
      </c>
      <c r="D748" s="706" t="s">
        <v>514</v>
      </c>
      <c r="E748" s="243" t="n">
        <f aca="false">COUNTIF($G$10:$G$1856,$G748)</f>
        <v>1</v>
      </c>
      <c r="F748" s="706" t="s">
        <v>2286</v>
      </c>
      <c r="G748" s="706" t="s">
        <v>2286</v>
      </c>
      <c r="H748" s="707" t="s">
        <v>2122</v>
      </c>
      <c r="I748" s="708" t="s">
        <v>1013</v>
      </c>
      <c r="J748" s="707" t="s">
        <v>484</v>
      </c>
      <c r="K748" s="709" t="s">
        <v>369</v>
      </c>
      <c r="L748" s="707" t="s">
        <v>444</v>
      </c>
      <c r="M748" s="708" t="s">
        <v>1014</v>
      </c>
      <c r="N748" s="710" t="s">
        <v>934</v>
      </c>
      <c r="O748" s="512" t="n">
        <v>2</v>
      </c>
      <c r="P748" s="512" t="n">
        <v>1</v>
      </c>
      <c r="Q748" s="711" t="n">
        <v>0.0006822</v>
      </c>
      <c r="R748" s="712"/>
      <c r="S748" s="713"/>
      <c r="T748" s="714" t="n">
        <v>1.36</v>
      </c>
      <c r="U748" s="715"/>
      <c r="V748" s="262" t="n">
        <f aca="false">SUM(W748:CI748)</f>
        <v>4</v>
      </c>
      <c r="W748" s="243" t="n">
        <v>0</v>
      </c>
      <c r="X748" s="243" t="n">
        <v>0</v>
      </c>
      <c r="Y748" s="243" t="n">
        <v>0</v>
      </c>
      <c r="Z748" s="243" t="n">
        <v>0</v>
      </c>
      <c r="AA748" s="243" t="n">
        <v>0</v>
      </c>
      <c r="AB748" s="243" t="n">
        <v>0</v>
      </c>
      <c r="AC748" s="243" t="n">
        <v>0</v>
      </c>
      <c r="AD748" s="243" t="n">
        <v>0</v>
      </c>
      <c r="AE748" s="243" t="n">
        <v>0</v>
      </c>
      <c r="AF748" s="243" t="n">
        <v>1</v>
      </c>
      <c r="AG748" s="243" t="n">
        <v>0</v>
      </c>
      <c r="AH748" s="518" t="n">
        <v>0</v>
      </c>
      <c r="AI748" s="243" t="n">
        <v>0</v>
      </c>
      <c r="AJ748" s="243" t="n">
        <v>0</v>
      </c>
      <c r="AK748" s="518" t="n">
        <v>0</v>
      </c>
      <c r="AL748" s="518" t="n">
        <v>0</v>
      </c>
      <c r="AM748" s="518" t="n">
        <v>0</v>
      </c>
      <c r="AN748" s="518" t="n">
        <v>0</v>
      </c>
      <c r="AO748" s="518" t="n">
        <v>0</v>
      </c>
      <c r="AP748" s="518" t="n">
        <v>0</v>
      </c>
      <c r="AQ748" s="518" t="n">
        <v>0</v>
      </c>
      <c r="AR748" s="518" t="n">
        <v>2</v>
      </c>
      <c r="AS748" s="518" t="n">
        <v>0</v>
      </c>
      <c r="AT748" s="518" t="n">
        <v>0</v>
      </c>
      <c r="AU748" s="518" t="n">
        <v>0</v>
      </c>
      <c r="AV748" s="518" t="n">
        <v>0</v>
      </c>
      <c r="AW748" s="518" t="n">
        <v>0</v>
      </c>
      <c r="AX748" s="518" t="n">
        <v>0</v>
      </c>
      <c r="AY748" s="518" t="n">
        <v>0</v>
      </c>
      <c r="AZ748" s="518" t="n">
        <v>0</v>
      </c>
      <c r="BA748" s="518" t="n">
        <v>0</v>
      </c>
      <c r="BB748" s="518" t="n">
        <v>0</v>
      </c>
      <c r="BC748" s="518" t="n">
        <v>0</v>
      </c>
      <c r="BD748" s="518" t="n">
        <v>0</v>
      </c>
      <c r="BE748" s="518" t="n">
        <v>0</v>
      </c>
      <c r="BF748" s="518" t="n">
        <v>0</v>
      </c>
      <c r="BG748" s="518" t="n">
        <v>0</v>
      </c>
      <c r="BH748" s="518" t="n">
        <v>0</v>
      </c>
      <c r="BI748" s="518" t="n">
        <v>0</v>
      </c>
      <c r="BJ748" s="518"/>
      <c r="BK748" s="518" t="n">
        <v>1</v>
      </c>
      <c r="BL748" s="518" t="n">
        <v>0</v>
      </c>
      <c r="BM748" s="518"/>
      <c r="BN748" s="518"/>
      <c r="BO748" s="518"/>
      <c r="BP748" s="518"/>
      <c r="BQ748" s="518"/>
      <c r="BR748" s="518"/>
      <c r="BS748" s="518"/>
      <c r="BT748" s="518"/>
      <c r="BU748" s="518"/>
      <c r="BV748" s="518" t="n">
        <v>0</v>
      </c>
      <c r="BW748" s="518" t="n">
        <v>0</v>
      </c>
      <c r="BX748" s="518" t="n">
        <v>0</v>
      </c>
      <c r="BY748" s="518" t="n">
        <v>0</v>
      </c>
      <c r="BZ748" s="518" t="n">
        <v>0</v>
      </c>
      <c r="CA748" s="518" t="n">
        <v>0</v>
      </c>
      <c r="CB748" s="518" t="n">
        <v>0</v>
      </c>
      <c r="CC748" s="518" t="n">
        <v>0</v>
      </c>
      <c r="CD748" s="518" t="n">
        <v>0</v>
      </c>
      <c r="CE748" s="518" t="n">
        <v>0</v>
      </c>
      <c r="CF748" s="518" t="n">
        <v>0</v>
      </c>
      <c r="CG748" s="518" t="n">
        <v>0</v>
      </c>
      <c r="CH748" s="518"/>
      <c r="CI748" s="716"/>
      <c r="CL748" s="48" t="n">
        <v>4</v>
      </c>
      <c r="CM748" s="48" t="n">
        <f aca="false">CL748-V748</f>
        <v>0</v>
      </c>
      <c r="CN748" s="702" t="n">
        <f aca="false">SUM(CO748:DR748)</f>
        <v>4</v>
      </c>
      <c r="CO748" s="703" t="n">
        <v>0</v>
      </c>
      <c r="CP748" s="703"/>
      <c r="CQ748" s="703" t="n">
        <v>0</v>
      </c>
      <c r="CR748" s="703"/>
      <c r="CS748" s="703" t="n">
        <v>0</v>
      </c>
      <c r="CT748" s="703" t="n">
        <v>0</v>
      </c>
      <c r="CU748" s="703"/>
      <c r="CV748" s="703"/>
      <c r="CW748" s="703"/>
      <c r="CX748" s="703" t="n">
        <v>0</v>
      </c>
      <c r="CY748" s="703" t="n">
        <v>1</v>
      </c>
      <c r="CZ748" s="703" t="n">
        <v>0</v>
      </c>
      <c r="DA748" s="703"/>
      <c r="DB748" s="703"/>
      <c r="DC748" s="703"/>
      <c r="DD748" s="703"/>
      <c r="DE748" s="703" t="n">
        <v>0</v>
      </c>
      <c r="DF748" s="703"/>
      <c r="DG748" s="703" t="n">
        <v>0</v>
      </c>
      <c r="DH748" s="703" t="n">
        <v>3</v>
      </c>
      <c r="DI748" s="703" t="n">
        <v>0</v>
      </c>
      <c r="DJ748" s="703" t="n">
        <v>0</v>
      </c>
      <c r="DK748" s="703" t="n">
        <v>0</v>
      </c>
      <c r="DL748" s="703" t="n">
        <v>0</v>
      </c>
      <c r="DM748" s="703"/>
      <c r="DN748" s="703"/>
      <c r="DO748" s="703"/>
      <c r="DP748" s="703"/>
      <c r="DQ748" s="703"/>
      <c r="DR748" s="703"/>
      <c r="DS748" s="704" t="n">
        <f aca="false">CN748-V748</f>
        <v>0</v>
      </c>
      <c r="DT748" s="553"/>
      <c r="DU748" s="48"/>
    </row>
    <row r="749" customFormat="false" ht="15" hidden="false" customHeight="true" outlineLevel="0" collapsed="false">
      <c r="A749" s="705" t="n">
        <f aca="false">A748+1</f>
        <v>740</v>
      </c>
      <c r="B749" s="706" t="s">
        <v>1099</v>
      </c>
      <c r="C749" s="706" t="s">
        <v>522</v>
      </c>
      <c r="D749" s="706" t="s">
        <v>514</v>
      </c>
      <c r="E749" s="243" t="n">
        <f aca="false">COUNTIF($G$10:$G$1856,$G749)</f>
        <v>1</v>
      </c>
      <c r="F749" s="706" t="s">
        <v>2287</v>
      </c>
      <c r="G749" s="706" t="s">
        <v>2287</v>
      </c>
      <c r="H749" s="707" t="s">
        <v>2124</v>
      </c>
      <c r="I749" s="708" t="s">
        <v>1094</v>
      </c>
      <c r="J749" s="707" t="s">
        <v>484</v>
      </c>
      <c r="K749" s="709" t="s">
        <v>369</v>
      </c>
      <c r="L749" s="707" t="s">
        <v>444</v>
      </c>
      <c r="M749" s="708" t="s">
        <v>1241</v>
      </c>
      <c r="N749" s="710" t="s">
        <v>934</v>
      </c>
      <c r="O749" s="512" t="n">
        <v>2</v>
      </c>
      <c r="P749" s="512" t="n">
        <v>1</v>
      </c>
      <c r="Q749" s="711" t="n">
        <v>0.000341931</v>
      </c>
      <c r="R749" s="712"/>
      <c r="S749" s="713"/>
      <c r="T749" s="714" t="n">
        <v>0.68</v>
      </c>
      <c r="U749" s="715"/>
      <c r="V749" s="262" t="n">
        <f aca="false">SUM(W749:CI749)</f>
        <v>4</v>
      </c>
      <c r="W749" s="243" t="n">
        <v>0</v>
      </c>
      <c r="X749" s="243" t="n">
        <v>0</v>
      </c>
      <c r="Y749" s="243" t="n">
        <v>0</v>
      </c>
      <c r="Z749" s="243" t="n">
        <v>0</v>
      </c>
      <c r="AA749" s="243" t="n">
        <v>0</v>
      </c>
      <c r="AB749" s="243" t="n">
        <v>0</v>
      </c>
      <c r="AC749" s="243" t="n">
        <v>0</v>
      </c>
      <c r="AD749" s="243" t="n">
        <v>0</v>
      </c>
      <c r="AE749" s="243" t="n">
        <v>0</v>
      </c>
      <c r="AF749" s="243" t="n">
        <v>1</v>
      </c>
      <c r="AG749" s="243" t="n">
        <v>0</v>
      </c>
      <c r="AH749" s="518" t="n">
        <v>0</v>
      </c>
      <c r="AI749" s="243" t="n">
        <v>0</v>
      </c>
      <c r="AJ749" s="243" t="n">
        <v>0</v>
      </c>
      <c r="AK749" s="518" t="n">
        <v>0</v>
      </c>
      <c r="AL749" s="518" t="n">
        <v>0</v>
      </c>
      <c r="AM749" s="518" t="n">
        <v>0</v>
      </c>
      <c r="AN749" s="518" t="n">
        <v>0</v>
      </c>
      <c r="AO749" s="518" t="n">
        <v>0</v>
      </c>
      <c r="AP749" s="518" t="n">
        <v>0</v>
      </c>
      <c r="AQ749" s="518" t="n">
        <v>0</v>
      </c>
      <c r="AR749" s="518" t="n">
        <v>2</v>
      </c>
      <c r="AS749" s="518" t="n">
        <v>0</v>
      </c>
      <c r="AT749" s="518" t="n">
        <v>0</v>
      </c>
      <c r="AU749" s="518" t="n">
        <v>0</v>
      </c>
      <c r="AV749" s="518" t="n">
        <v>0</v>
      </c>
      <c r="AW749" s="518" t="n">
        <v>0</v>
      </c>
      <c r="AX749" s="518" t="n">
        <v>0</v>
      </c>
      <c r="AY749" s="518" t="n">
        <v>0</v>
      </c>
      <c r="AZ749" s="518" t="n">
        <v>0</v>
      </c>
      <c r="BA749" s="518" t="n">
        <v>0</v>
      </c>
      <c r="BB749" s="518" t="n">
        <v>0</v>
      </c>
      <c r="BC749" s="518" t="n">
        <v>0</v>
      </c>
      <c r="BD749" s="518" t="n">
        <v>0</v>
      </c>
      <c r="BE749" s="518" t="n">
        <v>0</v>
      </c>
      <c r="BF749" s="518" t="n">
        <v>0</v>
      </c>
      <c r="BG749" s="518" t="n">
        <v>0</v>
      </c>
      <c r="BH749" s="518" t="n">
        <v>0</v>
      </c>
      <c r="BI749" s="518" t="n">
        <v>0</v>
      </c>
      <c r="BJ749" s="518"/>
      <c r="BK749" s="518" t="n">
        <v>1</v>
      </c>
      <c r="BL749" s="518" t="n">
        <v>0</v>
      </c>
      <c r="BM749" s="518"/>
      <c r="BN749" s="518"/>
      <c r="BO749" s="518"/>
      <c r="BP749" s="518"/>
      <c r="BQ749" s="518"/>
      <c r="BR749" s="518"/>
      <c r="BS749" s="518"/>
      <c r="BT749" s="518"/>
      <c r="BU749" s="518"/>
      <c r="BV749" s="518" t="n">
        <v>0</v>
      </c>
      <c r="BW749" s="518" t="n">
        <v>0</v>
      </c>
      <c r="BX749" s="518" t="n">
        <v>0</v>
      </c>
      <c r="BY749" s="518" t="n">
        <v>0</v>
      </c>
      <c r="BZ749" s="518" t="n">
        <v>0</v>
      </c>
      <c r="CA749" s="518" t="n">
        <v>0</v>
      </c>
      <c r="CB749" s="518" t="n">
        <v>0</v>
      </c>
      <c r="CC749" s="518" t="n">
        <v>0</v>
      </c>
      <c r="CD749" s="518" t="n">
        <v>0</v>
      </c>
      <c r="CE749" s="518" t="n">
        <v>0</v>
      </c>
      <c r="CF749" s="518" t="n">
        <v>0</v>
      </c>
      <c r="CG749" s="518" t="n">
        <v>0</v>
      </c>
      <c r="CH749" s="518"/>
      <c r="CI749" s="716"/>
      <c r="CL749" s="48" t="n">
        <v>4</v>
      </c>
      <c r="CM749" s="48" t="n">
        <f aca="false">CL749-V749</f>
        <v>0</v>
      </c>
      <c r="CN749" s="702" t="n">
        <f aca="false">SUM(CO749:DR749)</f>
        <v>4</v>
      </c>
      <c r="CO749" s="703" t="n">
        <v>0</v>
      </c>
      <c r="CP749" s="703"/>
      <c r="CQ749" s="703" t="n">
        <v>0</v>
      </c>
      <c r="CR749" s="703"/>
      <c r="CS749" s="703" t="n">
        <v>0</v>
      </c>
      <c r="CT749" s="703" t="n">
        <v>0</v>
      </c>
      <c r="CU749" s="703"/>
      <c r="CV749" s="703"/>
      <c r="CW749" s="703"/>
      <c r="CX749" s="703" t="n">
        <v>0</v>
      </c>
      <c r="CY749" s="703" t="n">
        <v>1</v>
      </c>
      <c r="CZ749" s="703" t="n">
        <v>0</v>
      </c>
      <c r="DA749" s="703"/>
      <c r="DB749" s="703"/>
      <c r="DC749" s="703"/>
      <c r="DD749" s="703"/>
      <c r="DE749" s="703" t="n">
        <v>0</v>
      </c>
      <c r="DF749" s="703"/>
      <c r="DG749" s="703" t="n">
        <v>0</v>
      </c>
      <c r="DH749" s="703" t="n">
        <v>3</v>
      </c>
      <c r="DI749" s="703" t="n">
        <v>0</v>
      </c>
      <c r="DJ749" s="703" t="n">
        <v>0</v>
      </c>
      <c r="DK749" s="703" t="n">
        <v>0</v>
      </c>
      <c r="DL749" s="703" t="n">
        <v>0</v>
      </c>
      <c r="DM749" s="703"/>
      <c r="DN749" s="703"/>
      <c r="DO749" s="703"/>
      <c r="DP749" s="703"/>
      <c r="DQ749" s="703"/>
      <c r="DR749" s="703"/>
      <c r="DS749" s="704" t="n">
        <f aca="false">CN749-V749</f>
        <v>0</v>
      </c>
      <c r="DT749" s="553"/>
      <c r="DU749" s="48"/>
    </row>
    <row r="750" customFormat="false" ht="15" hidden="false" customHeight="true" outlineLevel="0" collapsed="false">
      <c r="A750" s="705" t="n">
        <f aca="false">A749+1</f>
        <v>741</v>
      </c>
      <c r="B750" s="706" t="s">
        <v>1099</v>
      </c>
      <c r="C750" s="706" t="s">
        <v>520</v>
      </c>
      <c r="D750" s="706" t="s">
        <v>514</v>
      </c>
      <c r="E750" s="243" t="n">
        <f aca="false">COUNTIF($G$10:$G$1856,$G750)</f>
        <v>1</v>
      </c>
      <c r="F750" s="706" t="s">
        <v>2288</v>
      </c>
      <c r="G750" s="706" t="s">
        <v>2288</v>
      </c>
      <c r="H750" s="707" t="s">
        <v>2095</v>
      </c>
      <c r="I750" s="708" t="s">
        <v>932</v>
      </c>
      <c r="J750" s="707" t="s">
        <v>317</v>
      </c>
      <c r="K750" s="709" t="n">
        <v>0</v>
      </c>
      <c r="L750" s="707" t="s">
        <v>316</v>
      </c>
      <c r="M750" s="708" t="s">
        <v>933</v>
      </c>
      <c r="N750" s="710" t="s">
        <v>934</v>
      </c>
      <c r="O750" s="512" t="n">
        <v>1</v>
      </c>
      <c r="P750" s="512" t="n">
        <v>1</v>
      </c>
      <c r="Q750" s="711" t="n">
        <v>0.009161208</v>
      </c>
      <c r="R750" s="712"/>
      <c r="S750" s="713"/>
      <c r="T750" s="714" t="n">
        <v>17.56</v>
      </c>
      <c r="U750" s="715"/>
      <c r="V750" s="262" t="n">
        <f aca="false">SUM(W750:CI750)</f>
        <v>0</v>
      </c>
      <c r="W750" s="243" t="n">
        <v>0</v>
      </c>
      <c r="X750" s="243" t="n">
        <v>0</v>
      </c>
      <c r="Y750" s="243" t="n">
        <v>0</v>
      </c>
      <c r="Z750" s="243" t="n">
        <v>0</v>
      </c>
      <c r="AA750" s="243" t="n">
        <v>0</v>
      </c>
      <c r="AB750" s="243" t="n">
        <v>0</v>
      </c>
      <c r="AC750" s="243" t="n">
        <v>0</v>
      </c>
      <c r="AD750" s="243" t="n">
        <v>0</v>
      </c>
      <c r="AE750" s="243" t="n">
        <v>0</v>
      </c>
      <c r="AF750" s="243" t="n">
        <v>0</v>
      </c>
      <c r="AG750" s="243" t="n">
        <v>0</v>
      </c>
      <c r="AH750" s="518" t="n">
        <v>0</v>
      </c>
      <c r="AI750" s="243" t="n">
        <v>0</v>
      </c>
      <c r="AJ750" s="243" t="n">
        <v>0</v>
      </c>
      <c r="AK750" s="518" t="n">
        <v>0</v>
      </c>
      <c r="AL750" s="518" t="n">
        <v>0</v>
      </c>
      <c r="AM750" s="518" t="n">
        <v>0</v>
      </c>
      <c r="AN750" s="518" t="n">
        <v>0</v>
      </c>
      <c r="AO750" s="518" t="n">
        <v>0</v>
      </c>
      <c r="AP750" s="518" t="n">
        <v>0</v>
      </c>
      <c r="AQ750" s="518" t="n">
        <v>0</v>
      </c>
      <c r="AR750" s="518" t="n">
        <v>0</v>
      </c>
      <c r="AS750" s="518" t="n">
        <v>0</v>
      </c>
      <c r="AT750" s="518" t="n">
        <v>0</v>
      </c>
      <c r="AU750" s="518" t="n">
        <v>0</v>
      </c>
      <c r="AV750" s="518" t="n">
        <v>0</v>
      </c>
      <c r="AW750" s="518" t="n">
        <v>0</v>
      </c>
      <c r="AX750" s="518" t="n">
        <v>0</v>
      </c>
      <c r="AY750" s="518" t="n">
        <v>0</v>
      </c>
      <c r="AZ750" s="518" t="n">
        <v>0</v>
      </c>
      <c r="BA750" s="518" t="n">
        <v>0</v>
      </c>
      <c r="BB750" s="518" t="n">
        <v>0</v>
      </c>
      <c r="BC750" s="518" t="n">
        <v>0</v>
      </c>
      <c r="BD750" s="518" t="n">
        <v>0</v>
      </c>
      <c r="BE750" s="518" t="n">
        <v>0</v>
      </c>
      <c r="BF750" s="518" t="n">
        <v>0</v>
      </c>
      <c r="BG750" s="518" t="n">
        <v>0</v>
      </c>
      <c r="BH750" s="518" t="n">
        <v>0</v>
      </c>
      <c r="BI750" s="518" t="n">
        <v>0</v>
      </c>
      <c r="BJ750" s="518"/>
      <c r="BK750" s="518"/>
      <c r="BL750" s="518" t="n">
        <v>0</v>
      </c>
      <c r="BM750" s="518"/>
      <c r="BN750" s="518"/>
      <c r="BO750" s="518"/>
      <c r="BP750" s="518"/>
      <c r="BQ750" s="518"/>
      <c r="BR750" s="518"/>
      <c r="BS750" s="518"/>
      <c r="BT750" s="518"/>
      <c r="BU750" s="518"/>
      <c r="BV750" s="518" t="n">
        <v>0</v>
      </c>
      <c r="BW750" s="518" t="n">
        <v>0</v>
      </c>
      <c r="BX750" s="518" t="n">
        <v>0</v>
      </c>
      <c r="BY750" s="518" t="n">
        <v>0</v>
      </c>
      <c r="BZ750" s="518" t="n">
        <v>0</v>
      </c>
      <c r="CA750" s="518" t="n">
        <v>0</v>
      </c>
      <c r="CB750" s="518" t="n">
        <v>0</v>
      </c>
      <c r="CC750" s="518" t="n">
        <v>0</v>
      </c>
      <c r="CD750" s="518" t="n">
        <v>0</v>
      </c>
      <c r="CE750" s="518" t="n">
        <v>0</v>
      </c>
      <c r="CF750" s="518" t="n">
        <v>0</v>
      </c>
      <c r="CG750" s="518" t="n">
        <v>0</v>
      </c>
      <c r="CH750" s="518"/>
      <c r="CI750" s="716"/>
      <c r="CL750" s="48" t="n">
        <v>0</v>
      </c>
      <c r="CM750" s="48" t="n">
        <f aca="false">CL750-V750</f>
        <v>0</v>
      </c>
      <c r="CN750" s="702" t="n">
        <f aca="false">SUM(CO750:DR750)</f>
        <v>0</v>
      </c>
      <c r="CO750" s="703" t="n">
        <v>0</v>
      </c>
      <c r="CP750" s="703"/>
      <c r="CQ750" s="703" t="n">
        <v>0</v>
      </c>
      <c r="CR750" s="703"/>
      <c r="CS750" s="703" t="n">
        <v>0</v>
      </c>
      <c r="CT750" s="703" t="n">
        <v>0</v>
      </c>
      <c r="CU750" s="703"/>
      <c r="CV750" s="703"/>
      <c r="CW750" s="703"/>
      <c r="CX750" s="703" t="n">
        <v>0</v>
      </c>
      <c r="CY750" s="703" t="n">
        <v>0</v>
      </c>
      <c r="CZ750" s="703" t="n">
        <v>0</v>
      </c>
      <c r="DA750" s="703"/>
      <c r="DB750" s="703"/>
      <c r="DC750" s="703"/>
      <c r="DD750" s="703"/>
      <c r="DE750" s="703" t="n">
        <v>0</v>
      </c>
      <c r="DF750" s="703"/>
      <c r="DG750" s="703" t="n">
        <v>0</v>
      </c>
      <c r="DH750" s="703" t="n">
        <v>0</v>
      </c>
      <c r="DI750" s="703" t="n">
        <v>0</v>
      </c>
      <c r="DJ750" s="703" t="n">
        <v>0</v>
      </c>
      <c r="DK750" s="703" t="n">
        <v>0</v>
      </c>
      <c r="DL750" s="703" t="n">
        <v>0</v>
      </c>
      <c r="DM750" s="703"/>
      <c r="DN750" s="703"/>
      <c r="DO750" s="703"/>
      <c r="DP750" s="703"/>
      <c r="DQ750" s="703"/>
      <c r="DR750" s="703"/>
      <c r="DS750" s="704" t="n">
        <f aca="false">CN750-V750</f>
        <v>0</v>
      </c>
      <c r="DT750" s="553"/>
      <c r="DU750" s="48"/>
    </row>
    <row r="751" customFormat="false" ht="15" hidden="false" customHeight="true" outlineLevel="0" collapsed="false">
      <c r="A751" s="705" t="n">
        <f aca="false">A750+1</f>
        <v>742</v>
      </c>
      <c r="B751" s="706" t="s">
        <v>1099</v>
      </c>
      <c r="C751" s="706" t="s">
        <v>520</v>
      </c>
      <c r="D751" s="706" t="s">
        <v>514</v>
      </c>
      <c r="E751" s="243" t="n">
        <f aca="false">COUNTIF($G$10:$G$1856,$G751)</f>
        <v>1</v>
      </c>
      <c r="F751" s="706" t="s">
        <v>2289</v>
      </c>
      <c r="G751" s="706" t="s">
        <v>2289</v>
      </c>
      <c r="H751" s="707" t="s">
        <v>2097</v>
      </c>
      <c r="I751" s="708" t="s">
        <v>945</v>
      </c>
      <c r="J751" s="707" t="s">
        <v>317</v>
      </c>
      <c r="K751" s="709" t="n">
        <v>0</v>
      </c>
      <c r="L751" s="707" t="s">
        <v>316</v>
      </c>
      <c r="M751" s="708" t="s">
        <v>946</v>
      </c>
      <c r="N751" s="710" t="s">
        <v>934</v>
      </c>
      <c r="O751" s="512" t="n">
        <v>1</v>
      </c>
      <c r="P751" s="512" t="n">
        <v>1</v>
      </c>
      <c r="Q751" s="711" t="n">
        <v>0.008002179</v>
      </c>
      <c r="R751" s="712"/>
      <c r="S751" s="713"/>
      <c r="T751" s="714" t="n">
        <v>15.33</v>
      </c>
      <c r="U751" s="715"/>
      <c r="V751" s="262" t="n">
        <f aca="false">SUM(W751:CI751)</f>
        <v>1</v>
      </c>
      <c r="W751" s="243" t="n">
        <v>0</v>
      </c>
      <c r="X751" s="243" t="n">
        <v>0</v>
      </c>
      <c r="Y751" s="243" t="n">
        <v>0</v>
      </c>
      <c r="Z751" s="243" t="n">
        <v>0</v>
      </c>
      <c r="AA751" s="243" t="n">
        <v>0</v>
      </c>
      <c r="AB751" s="243" t="n">
        <v>0</v>
      </c>
      <c r="AC751" s="243" t="n">
        <v>0</v>
      </c>
      <c r="AD751" s="243" t="n">
        <v>0</v>
      </c>
      <c r="AE751" s="243" t="n">
        <v>0</v>
      </c>
      <c r="AF751" s="243" t="n">
        <v>0</v>
      </c>
      <c r="AG751" s="243" t="n">
        <v>0</v>
      </c>
      <c r="AH751" s="518" t="n">
        <v>0</v>
      </c>
      <c r="AI751" s="243" t="n">
        <v>0</v>
      </c>
      <c r="AJ751" s="243" t="n">
        <v>0</v>
      </c>
      <c r="AK751" s="518" t="n">
        <v>0</v>
      </c>
      <c r="AL751" s="518" t="n">
        <v>0</v>
      </c>
      <c r="AM751" s="518" t="n">
        <v>0</v>
      </c>
      <c r="AN751" s="518" t="n">
        <v>0</v>
      </c>
      <c r="AO751" s="518" t="n">
        <v>0</v>
      </c>
      <c r="AP751" s="518" t="n">
        <v>1</v>
      </c>
      <c r="AQ751" s="518" t="n">
        <v>0</v>
      </c>
      <c r="AR751" s="518" t="n">
        <v>0</v>
      </c>
      <c r="AS751" s="518" t="n">
        <v>0</v>
      </c>
      <c r="AT751" s="518" t="n">
        <v>0</v>
      </c>
      <c r="AU751" s="518" t="n">
        <v>0</v>
      </c>
      <c r="AV751" s="518" t="n">
        <v>0</v>
      </c>
      <c r="AW751" s="518" t="n">
        <v>0</v>
      </c>
      <c r="AX751" s="518" t="n">
        <v>0</v>
      </c>
      <c r="AY751" s="518" t="n">
        <v>0</v>
      </c>
      <c r="AZ751" s="518" t="n">
        <v>0</v>
      </c>
      <c r="BA751" s="518" t="n">
        <v>0</v>
      </c>
      <c r="BB751" s="518" t="n">
        <v>0</v>
      </c>
      <c r="BC751" s="518" t="n">
        <v>0</v>
      </c>
      <c r="BD751" s="518" t="n">
        <v>0</v>
      </c>
      <c r="BE751" s="518" t="n">
        <v>0</v>
      </c>
      <c r="BF751" s="518" t="n">
        <v>0</v>
      </c>
      <c r="BG751" s="518" t="n">
        <v>0</v>
      </c>
      <c r="BH751" s="518" t="n">
        <v>0</v>
      </c>
      <c r="BI751" s="518" t="n">
        <v>0</v>
      </c>
      <c r="BJ751" s="518"/>
      <c r="BK751" s="518"/>
      <c r="BL751" s="518" t="n">
        <v>0</v>
      </c>
      <c r="BM751" s="518"/>
      <c r="BN751" s="518"/>
      <c r="BO751" s="518"/>
      <c r="BP751" s="518"/>
      <c r="BQ751" s="518"/>
      <c r="BR751" s="518"/>
      <c r="BS751" s="518"/>
      <c r="BT751" s="518"/>
      <c r="BU751" s="518"/>
      <c r="BV751" s="518" t="n">
        <v>0</v>
      </c>
      <c r="BW751" s="518" t="n">
        <v>0</v>
      </c>
      <c r="BX751" s="518" t="n">
        <v>0</v>
      </c>
      <c r="BY751" s="518" t="n">
        <v>0</v>
      </c>
      <c r="BZ751" s="518" t="n">
        <v>0</v>
      </c>
      <c r="CA751" s="518" t="n">
        <v>0</v>
      </c>
      <c r="CB751" s="518" t="n">
        <v>0</v>
      </c>
      <c r="CC751" s="518" t="n">
        <v>0</v>
      </c>
      <c r="CD751" s="518" t="n">
        <v>0</v>
      </c>
      <c r="CE751" s="518" t="n">
        <v>0</v>
      </c>
      <c r="CF751" s="518" t="n">
        <v>0</v>
      </c>
      <c r="CG751" s="518" t="n">
        <v>0</v>
      </c>
      <c r="CH751" s="518"/>
      <c r="CI751" s="716"/>
      <c r="CL751" s="48" t="n">
        <v>1</v>
      </c>
      <c r="CM751" s="48" t="n">
        <f aca="false">CL751-V751</f>
        <v>0</v>
      </c>
      <c r="CN751" s="702" t="n">
        <f aca="false">SUM(CO751:DR751)</f>
        <v>1</v>
      </c>
      <c r="CO751" s="703" t="n">
        <v>0</v>
      </c>
      <c r="CP751" s="703"/>
      <c r="CQ751" s="703" t="n">
        <v>0</v>
      </c>
      <c r="CR751" s="703"/>
      <c r="CS751" s="703" t="n">
        <v>0</v>
      </c>
      <c r="CT751" s="703" t="n">
        <v>0</v>
      </c>
      <c r="CU751" s="703"/>
      <c r="CV751" s="703"/>
      <c r="CW751" s="703"/>
      <c r="CX751" s="703" t="n">
        <v>0</v>
      </c>
      <c r="CY751" s="703" t="n">
        <v>0</v>
      </c>
      <c r="CZ751" s="703" t="n">
        <v>0</v>
      </c>
      <c r="DA751" s="703"/>
      <c r="DB751" s="703"/>
      <c r="DC751" s="703"/>
      <c r="DD751" s="703"/>
      <c r="DE751" s="703" t="n">
        <v>0</v>
      </c>
      <c r="DF751" s="703"/>
      <c r="DG751" s="703" t="n">
        <v>0</v>
      </c>
      <c r="DH751" s="703" t="n">
        <v>1</v>
      </c>
      <c r="DI751" s="703" t="n">
        <v>0</v>
      </c>
      <c r="DJ751" s="703" t="n">
        <v>0</v>
      </c>
      <c r="DK751" s="703" t="n">
        <v>0</v>
      </c>
      <c r="DL751" s="703" t="n">
        <v>0</v>
      </c>
      <c r="DM751" s="703"/>
      <c r="DN751" s="703"/>
      <c r="DO751" s="703" t="n">
        <v>0</v>
      </c>
      <c r="DP751" s="703"/>
      <c r="DQ751" s="703"/>
      <c r="DR751" s="703"/>
      <c r="DS751" s="704" t="n">
        <f aca="false">CN751-V751</f>
        <v>0</v>
      </c>
      <c r="DT751" s="553"/>
      <c r="DU751" s="48"/>
    </row>
    <row r="752" customFormat="false" ht="15" hidden="false" customHeight="true" outlineLevel="0" collapsed="false">
      <c r="A752" s="705" t="n">
        <f aca="false">A751+1</f>
        <v>743</v>
      </c>
      <c r="B752" s="706" t="s">
        <v>1099</v>
      </c>
      <c r="C752" s="706" t="s">
        <v>520</v>
      </c>
      <c r="D752" s="706" t="s">
        <v>514</v>
      </c>
      <c r="E752" s="243" t="n">
        <f aca="false">COUNTIF($G$10:$G$1856,$G752)</f>
        <v>1</v>
      </c>
      <c r="F752" s="706" t="s">
        <v>2290</v>
      </c>
      <c r="G752" s="706" t="s">
        <v>2290</v>
      </c>
      <c r="H752" s="707" t="s">
        <v>2099</v>
      </c>
      <c r="I752" s="708" t="s">
        <v>949</v>
      </c>
      <c r="J752" s="707" t="s">
        <v>317</v>
      </c>
      <c r="K752" s="709" t="n">
        <v>0</v>
      </c>
      <c r="L752" s="707" t="s">
        <v>316</v>
      </c>
      <c r="M752" s="708" t="s">
        <v>950</v>
      </c>
      <c r="N752" s="710" t="s">
        <v>934</v>
      </c>
      <c r="O752" s="512" t="n">
        <v>1</v>
      </c>
      <c r="P752" s="512" t="n">
        <v>1</v>
      </c>
      <c r="Q752" s="711" t="n">
        <v>0.008002179</v>
      </c>
      <c r="R752" s="712"/>
      <c r="S752" s="713"/>
      <c r="T752" s="714" t="n">
        <v>15.33</v>
      </c>
      <c r="U752" s="715"/>
      <c r="V752" s="262" t="n">
        <f aca="false">SUM(W752:CI752)</f>
        <v>0</v>
      </c>
      <c r="W752" s="243" t="n">
        <v>0</v>
      </c>
      <c r="X752" s="243" t="n">
        <v>0</v>
      </c>
      <c r="Y752" s="243" t="n">
        <v>0</v>
      </c>
      <c r="Z752" s="243" t="n">
        <v>0</v>
      </c>
      <c r="AA752" s="243" t="n">
        <v>0</v>
      </c>
      <c r="AB752" s="243" t="n">
        <v>0</v>
      </c>
      <c r="AC752" s="243" t="n">
        <v>0</v>
      </c>
      <c r="AD752" s="243" t="n">
        <v>0</v>
      </c>
      <c r="AE752" s="243" t="n">
        <v>0</v>
      </c>
      <c r="AF752" s="243" t="n">
        <v>0</v>
      </c>
      <c r="AG752" s="243" t="n">
        <v>0</v>
      </c>
      <c r="AH752" s="518" t="n">
        <v>0</v>
      </c>
      <c r="AI752" s="243" t="n">
        <v>0</v>
      </c>
      <c r="AJ752" s="243" t="n">
        <v>0</v>
      </c>
      <c r="AK752" s="518" t="n">
        <v>0</v>
      </c>
      <c r="AL752" s="518" t="n">
        <v>0</v>
      </c>
      <c r="AM752" s="518" t="n">
        <v>0</v>
      </c>
      <c r="AN752" s="518" t="n">
        <v>0</v>
      </c>
      <c r="AO752" s="518" t="n">
        <v>0</v>
      </c>
      <c r="AP752" s="518" t="n">
        <v>0</v>
      </c>
      <c r="AQ752" s="518" t="n">
        <v>0</v>
      </c>
      <c r="AR752" s="518" t="n">
        <v>0</v>
      </c>
      <c r="AS752" s="518" t="n">
        <v>0</v>
      </c>
      <c r="AT752" s="518" t="n">
        <v>0</v>
      </c>
      <c r="AU752" s="518" t="n">
        <v>0</v>
      </c>
      <c r="AV752" s="518" t="n">
        <v>0</v>
      </c>
      <c r="AW752" s="518" t="n">
        <v>0</v>
      </c>
      <c r="AX752" s="518" t="n">
        <v>0</v>
      </c>
      <c r="AY752" s="518" t="n">
        <v>0</v>
      </c>
      <c r="AZ752" s="518" t="n">
        <v>0</v>
      </c>
      <c r="BA752" s="518" t="n">
        <v>0</v>
      </c>
      <c r="BB752" s="518" t="n">
        <v>0</v>
      </c>
      <c r="BC752" s="518" t="n">
        <v>0</v>
      </c>
      <c r="BD752" s="518" t="n">
        <v>0</v>
      </c>
      <c r="BE752" s="518" t="n">
        <v>0</v>
      </c>
      <c r="BF752" s="518" t="n">
        <v>0</v>
      </c>
      <c r="BG752" s="518" t="n">
        <v>0</v>
      </c>
      <c r="BH752" s="518" t="n">
        <v>0</v>
      </c>
      <c r="BI752" s="518" t="n">
        <v>0</v>
      </c>
      <c r="BJ752" s="518"/>
      <c r="BK752" s="518"/>
      <c r="BL752" s="518" t="n">
        <v>0</v>
      </c>
      <c r="BM752" s="518"/>
      <c r="BN752" s="518"/>
      <c r="BO752" s="518"/>
      <c r="BP752" s="518"/>
      <c r="BQ752" s="518"/>
      <c r="BR752" s="518"/>
      <c r="BS752" s="518"/>
      <c r="BT752" s="518"/>
      <c r="BU752" s="518"/>
      <c r="BV752" s="518" t="n">
        <v>0</v>
      </c>
      <c r="BW752" s="518" t="n">
        <v>0</v>
      </c>
      <c r="BX752" s="518" t="n">
        <v>0</v>
      </c>
      <c r="BY752" s="518" t="n">
        <v>0</v>
      </c>
      <c r="BZ752" s="518" t="n">
        <v>0</v>
      </c>
      <c r="CA752" s="518" t="n">
        <v>0</v>
      </c>
      <c r="CB752" s="518" t="n">
        <v>0</v>
      </c>
      <c r="CC752" s="518" t="n">
        <v>0</v>
      </c>
      <c r="CD752" s="518" t="n">
        <v>0</v>
      </c>
      <c r="CE752" s="518" t="n">
        <v>0</v>
      </c>
      <c r="CF752" s="518" t="n">
        <v>0</v>
      </c>
      <c r="CG752" s="518" t="n">
        <v>0</v>
      </c>
      <c r="CH752" s="518"/>
      <c r="CI752" s="716"/>
      <c r="CL752" s="48" t="n">
        <v>0</v>
      </c>
      <c r="CM752" s="48" t="n">
        <f aca="false">CL752-V752</f>
        <v>0</v>
      </c>
      <c r="CN752" s="702" t="n">
        <f aca="false">SUM(CO752:DR752)</f>
        <v>0</v>
      </c>
      <c r="CO752" s="703" t="n">
        <v>0</v>
      </c>
      <c r="CP752" s="703"/>
      <c r="CQ752" s="703" t="n">
        <v>0</v>
      </c>
      <c r="CR752" s="703"/>
      <c r="CS752" s="703" t="n">
        <v>0</v>
      </c>
      <c r="CT752" s="703" t="n">
        <v>0</v>
      </c>
      <c r="CU752" s="703"/>
      <c r="CV752" s="703"/>
      <c r="CW752" s="703"/>
      <c r="CX752" s="703" t="n">
        <v>0</v>
      </c>
      <c r="CY752" s="703" t="n">
        <v>0</v>
      </c>
      <c r="CZ752" s="703" t="n">
        <v>0</v>
      </c>
      <c r="DA752" s="703"/>
      <c r="DB752" s="703"/>
      <c r="DC752" s="703"/>
      <c r="DD752" s="703"/>
      <c r="DE752" s="703" t="n">
        <v>0</v>
      </c>
      <c r="DF752" s="703"/>
      <c r="DG752" s="703" t="n">
        <v>0</v>
      </c>
      <c r="DH752" s="703" t="n">
        <v>0</v>
      </c>
      <c r="DI752" s="703" t="n">
        <v>0</v>
      </c>
      <c r="DJ752" s="703" t="n">
        <v>0</v>
      </c>
      <c r="DK752" s="703" t="n">
        <v>0</v>
      </c>
      <c r="DL752" s="703" t="n">
        <v>0</v>
      </c>
      <c r="DM752" s="703"/>
      <c r="DN752" s="703"/>
      <c r="DO752" s="703"/>
      <c r="DP752" s="703"/>
      <c r="DQ752" s="703"/>
      <c r="DR752" s="703"/>
      <c r="DS752" s="704" t="n">
        <f aca="false">CN752-V752</f>
        <v>0</v>
      </c>
      <c r="DT752" s="553"/>
      <c r="DU752" s="48"/>
    </row>
    <row r="753" customFormat="false" ht="15" hidden="false" customHeight="true" outlineLevel="0" collapsed="false">
      <c r="A753" s="705" t="n">
        <f aca="false">A752+1</f>
        <v>744</v>
      </c>
      <c r="B753" s="706" t="s">
        <v>1099</v>
      </c>
      <c r="C753" s="706" t="s">
        <v>520</v>
      </c>
      <c r="D753" s="706" t="s">
        <v>514</v>
      </c>
      <c r="E753" s="243" t="n">
        <f aca="false">COUNTIF($G$10:$G$1856,$G753)</f>
        <v>1</v>
      </c>
      <c r="F753" s="706" t="s">
        <v>2291</v>
      </c>
      <c r="G753" s="706" t="s">
        <v>2291</v>
      </c>
      <c r="H753" s="707" t="s">
        <v>2101</v>
      </c>
      <c r="I753" s="708" t="s">
        <v>1208</v>
      </c>
      <c r="J753" s="707" t="s">
        <v>317</v>
      </c>
      <c r="K753" s="709" t="n">
        <v>0</v>
      </c>
      <c r="L753" s="707" t="s">
        <v>316</v>
      </c>
      <c r="M753" s="708" t="s">
        <v>1209</v>
      </c>
      <c r="N753" s="710" t="s">
        <v>934</v>
      </c>
      <c r="O753" s="512" t="n">
        <v>1</v>
      </c>
      <c r="P753" s="512" t="n">
        <v>1</v>
      </c>
      <c r="Q753" s="711" t="n">
        <v>0.003304728</v>
      </c>
      <c r="R753" s="712"/>
      <c r="S753" s="713"/>
      <c r="T753" s="714" t="n">
        <v>6.33</v>
      </c>
      <c r="U753" s="715"/>
      <c r="V753" s="262" t="n">
        <f aca="false">SUM(W753:CI753)</f>
        <v>0</v>
      </c>
      <c r="W753" s="243" t="n">
        <v>0</v>
      </c>
      <c r="X753" s="243" t="n">
        <v>0</v>
      </c>
      <c r="Y753" s="243" t="n">
        <v>0</v>
      </c>
      <c r="Z753" s="243" t="n">
        <v>0</v>
      </c>
      <c r="AA753" s="243" t="n">
        <v>0</v>
      </c>
      <c r="AB753" s="243" t="n">
        <v>0</v>
      </c>
      <c r="AC753" s="243" t="n">
        <v>0</v>
      </c>
      <c r="AD753" s="243" t="n">
        <v>0</v>
      </c>
      <c r="AE753" s="243" t="n">
        <v>0</v>
      </c>
      <c r="AF753" s="243" t="n">
        <v>0</v>
      </c>
      <c r="AG753" s="243" t="n">
        <v>0</v>
      </c>
      <c r="AH753" s="518" t="n">
        <v>0</v>
      </c>
      <c r="AI753" s="243" t="n">
        <v>0</v>
      </c>
      <c r="AJ753" s="243" t="n">
        <v>0</v>
      </c>
      <c r="AK753" s="518" t="n">
        <v>0</v>
      </c>
      <c r="AL753" s="518" t="n">
        <v>0</v>
      </c>
      <c r="AM753" s="518" t="n">
        <v>0</v>
      </c>
      <c r="AN753" s="518" t="n">
        <v>0</v>
      </c>
      <c r="AO753" s="518" t="n">
        <v>0</v>
      </c>
      <c r="AP753" s="518" t="n">
        <v>0</v>
      </c>
      <c r="AQ753" s="518" t="n">
        <v>0</v>
      </c>
      <c r="AR753" s="518" t="n">
        <v>0</v>
      </c>
      <c r="AS753" s="518" t="n">
        <v>0</v>
      </c>
      <c r="AT753" s="518" t="n">
        <v>0</v>
      </c>
      <c r="AU753" s="518" t="n">
        <v>0</v>
      </c>
      <c r="AV753" s="518" t="n">
        <v>0</v>
      </c>
      <c r="AW753" s="518" t="n">
        <v>0</v>
      </c>
      <c r="AX753" s="518" t="n">
        <v>0</v>
      </c>
      <c r="AY753" s="518" t="n">
        <v>0</v>
      </c>
      <c r="AZ753" s="518" t="n">
        <v>0</v>
      </c>
      <c r="BA753" s="518" t="n">
        <v>0</v>
      </c>
      <c r="BB753" s="518" t="n">
        <v>0</v>
      </c>
      <c r="BC753" s="518" t="n">
        <v>0</v>
      </c>
      <c r="BD753" s="518" t="n">
        <v>0</v>
      </c>
      <c r="BE753" s="518" t="n">
        <v>0</v>
      </c>
      <c r="BF753" s="518" t="n">
        <v>0</v>
      </c>
      <c r="BG753" s="518" t="n">
        <v>0</v>
      </c>
      <c r="BH753" s="518" t="n">
        <v>0</v>
      </c>
      <c r="BI753" s="518" t="n">
        <v>0</v>
      </c>
      <c r="BJ753" s="518"/>
      <c r="BK753" s="518"/>
      <c r="BL753" s="518" t="n">
        <v>0</v>
      </c>
      <c r="BM753" s="518"/>
      <c r="BN753" s="518"/>
      <c r="BO753" s="518"/>
      <c r="BP753" s="518"/>
      <c r="BQ753" s="518"/>
      <c r="BR753" s="518"/>
      <c r="BS753" s="518"/>
      <c r="BT753" s="518"/>
      <c r="BU753" s="518"/>
      <c r="BV753" s="518" t="n">
        <v>0</v>
      </c>
      <c r="BW753" s="518" t="n">
        <v>0</v>
      </c>
      <c r="BX753" s="518" t="n">
        <v>0</v>
      </c>
      <c r="BY753" s="518" t="n">
        <v>0</v>
      </c>
      <c r="BZ753" s="518" t="n">
        <v>0</v>
      </c>
      <c r="CA753" s="518" t="n">
        <v>0</v>
      </c>
      <c r="CB753" s="518" t="n">
        <v>0</v>
      </c>
      <c r="CC753" s="518" t="n">
        <v>0</v>
      </c>
      <c r="CD753" s="518" t="n">
        <v>0</v>
      </c>
      <c r="CE753" s="518" t="n">
        <v>0</v>
      </c>
      <c r="CF753" s="518" t="n">
        <v>0</v>
      </c>
      <c r="CG753" s="518" t="n">
        <v>0</v>
      </c>
      <c r="CH753" s="518"/>
      <c r="CI753" s="716"/>
      <c r="CL753" s="48" t="n">
        <v>0</v>
      </c>
      <c r="CM753" s="48" t="n">
        <f aca="false">CL753-V753</f>
        <v>0</v>
      </c>
      <c r="CN753" s="702" t="n">
        <f aca="false">SUM(CO753:DR753)</f>
        <v>0</v>
      </c>
      <c r="CO753" s="703" t="n">
        <v>0</v>
      </c>
      <c r="CP753" s="703"/>
      <c r="CQ753" s="703" t="n">
        <v>0</v>
      </c>
      <c r="CR753" s="703"/>
      <c r="CS753" s="703" t="n">
        <v>0</v>
      </c>
      <c r="CT753" s="703" t="n">
        <v>0</v>
      </c>
      <c r="CU753" s="703"/>
      <c r="CV753" s="703"/>
      <c r="CW753" s="703"/>
      <c r="CX753" s="703" t="n">
        <v>0</v>
      </c>
      <c r="CY753" s="703" t="n">
        <v>0</v>
      </c>
      <c r="CZ753" s="703" t="n">
        <v>0</v>
      </c>
      <c r="DA753" s="703"/>
      <c r="DB753" s="703"/>
      <c r="DC753" s="703"/>
      <c r="DD753" s="703"/>
      <c r="DE753" s="703" t="n">
        <v>0</v>
      </c>
      <c r="DF753" s="703"/>
      <c r="DG753" s="703" t="n">
        <v>0</v>
      </c>
      <c r="DH753" s="703" t="n">
        <v>0</v>
      </c>
      <c r="DI753" s="703" t="n">
        <v>0</v>
      </c>
      <c r="DJ753" s="703" t="n">
        <v>0</v>
      </c>
      <c r="DK753" s="703" t="n">
        <v>0</v>
      </c>
      <c r="DL753" s="703" t="n">
        <v>0</v>
      </c>
      <c r="DM753" s="703"/>
      <c r="DN753" s="703"/>
      <c r="DO753" s="703"/>
      <c r="DP753" s="703"/>
      <c r="DQ753" s="703"/>
      <c r="DR753" s="703"/>
      <c r="DS753" s="704" t="n">
        <f aca="false">CN753-V753</f>
        <v>0</v>
      </c>
      <c r="DT753" s="553"/>
      <c r="DU753" s="48"/>
    </row>
    <row r="754" customFormat="false" ht="15" hidden="false" customHeight="true" outlineLevel="0" collapsed="false">
      <c r="A754" s="705" t="n">
        <f aca="false">A753+1</f>
        <v>745</v>
      </c>
      <c r="B754" s="706" t="s">
        <v>1099</v>
      </c>
      <c r="C754" s="706" t="s">
        <v>520</v>
      </c>
      <c r="D754" s="706" t="s">
        <v>514</v>
      </c>
      <c r="E754" s="243" t="n">
        <f aca="false">COUNTIF($G$10:$G$1856,$G754)</f>
        <v>1</v>
      </c>
      <c r="F754" s="706" t="s">
        <v>2292</v>
      </c>
      <c r="G754" s="706" t="s">
        <v>2292</v>
      </c>
      <c r="H754" s="707" t="s">
        <v>2103</v>
      </c>
      <c r="I754" s="708" t="s">
        <v>1212</v>
      </c>
      <c r="J754" s="707" t="s">
        <v>317</v>
      </c>
      <c r="K754" s="709" t="n">
        <v>0</v>
      </c>
      <c r="L754" s="707" t="s">
        <v>316</v>
      </c>
      <c r="M754" s="708" t="s">
        <v>1213</v>
      </c>
      <c r="N754" s="710" t="s">
        <v>934</v>
      </c>
      <c r="O754" s="512" t="n">
        <v>1</v>
      </c>
      <c r="P754" s="512" t="n">
        <v>1</v>
      </c>
      <c r="Q754" s="711" t="n">
        <v>0.00111195</v>
      </c>
      <c r="R754" s="712"/>
      <c r="S754" s="713"/>
      <c r="T754" s="714" t="n">
        <v>2.13</v>
      </c>
      <c r="U754" s="715"/>
      <c r="V754" s="262" t="n">
        <f aca="false">SUM(W754:CI754)</f>
        <v>0</v>
      </c>
      <c r="W754" s="243" t="n">
        <v>0</v>
      </c>
      <c r="X754" s="243" t="n">
        <v>0</v>
      </c>
      <c r="Y754" s="243" t="n">
        <v>0</v>
      </c>
      <c r="Z754" s="243" t="n">
        <v>0</v>
      </c>
      <c r="AA754" s="243" t="n">
        <v>0</v>
      </c>
      <c r="AB754" s="243" t="n">
        <v>0</v>
      </c>
      <c r="AC754" s="243" t="n">
        <v>0</v>
      </c>
      <c r="AD754" s="243" t="n">
        <v>0</v>
      </c>
      <c r="AE754" s="243" t="n">
        <v>0</v>
      </c>
      <c r="AF754" s="243" t="n">
        <v>0</v>
      </c>
      <c r="AG754" s="243" t="n">
        <v>0</v>
      </c>
      <c r="AH754" s="518" t="n">
        <v>0</v>
      </c>
      <c r="AI754" s="243" t="n">
        <v>0</v>
      </c>
      <c r="AJ754" s="243" t="n">
        <v>0</v>
      </c>
      <c r="AK754" s="518" t="n">
        <v>0</v>
      </c>
      <c r="AL754" s="518" t="n">
        <v>0</v>
      </c>
      <c r="AM754" s="518" t="n">
        <v>0</v>
      </c>
      <c r="AN754" s="518" t="n">
        <v>0</v>
      </c>
      <c r="AO754" s="518" t="n">
        <v>0</v>
      </c>
      <c r="AP754" s="518" t="n">
        <v>0</v>
      </c>
      <c r="AQ754" s="518" t="n">
        <v>0</v>
      </c>
      <c r="AR754" s="518" t="n">
        <v>0</v>
      </c>
      <c r="AS754" s="518" t="n">
        <v>0</v>
      </c>
      <c r="AT754" s="518" t="n">
        <v>0</v>
      </c>
      <c r="AU754" s="518" t="n">
        <v>0</v>
      </c>
      <c r="AV754" s="518" t="n">
        <v>0</v>
      </c>
      <c r="AW754" s="518" t="n">
        <v>0</v>
      </c>
      <c r="AX754" s="518" t="n">
        <v>0</v>
      </c>
      <c r="AY754" s="518" t="n">
        <v>0</v>
      </c>
      <c r="AZ754" s="518" t="n">
        <v>0</v>
      </c>
      <c r="BA754" s="518" t="n">
        <v>0</v>
      </c>
      <c r="BB754" s="518" t="n">
        <v>0</v>
      </c>
      <c r="BC754" s="518" t="n">
        <v>0</v>
      </c>
      <c r="BD754" s="518" t="n">
        <v>0</v>
      </c>
      <c r="BE754" s="518" t="n">
        <v>0</v>
      </c>
      <c r="BF754" s="518" t="n">
        <v>0</v>
      </c>
      <c r="BG754" s="518" t="n">
        <v>0</v>
      </c>
      <c r="BH754" s="518" t="n">
        <v>0</v>
      </c>
      <c r="BI754" s="518" t="n">
        <v>0</v>
      </c>
      <c r="BJ754" s="518"/>
      <c r="BK754" s="518"/>
      <c r="BL754" s="518" t="n">
        <v>0</v>
      </c>
      <c r="BM754" s="518"/>
      <c r="BN754" s="518"/>
      <c r="BO754" s="518"/>
      <c r="BP754" s="518"/>
      <c r="BQ754" s="518"/>
      <c r="BR754" s="518"/>
      <c r="BS754" s="518"/>
      <c r="BT754" s="518"/>
      <c r="BU754" s="518"/>
      <c r="BV754" s="518" t="n">
        <v>0</v>
      </c>
      <c r="BW754" s="518" t="n">
        <v>0</v>
      </c>
      <c r="BX754" s="518" t="n">
        <v>0</v>
      </c>
      <c r="BY754" s="518" t="n">
        <v>0</v>
      </c>
      <c r="BZ754" s="518" t="n">
        <v>0</v>
      </c>
      <c r="CA754" s="518" t="n">
        <v>0</v>
      </c>
      <c r="CB754" s="518" t="n">
        <v>0</v>
      </c>
      <c r="CC754" s="518" t="n">
        <v>0</v>
      </c>
      <c r="CD754" s="518" t="n">
        <v>0</v>
      </c>
      <c r="CE754" s="518" t="n">
        <v>0</v>
      </c>
      <c r="CF754" s="518" t="n">
        <v>0</v>
      </c>
      <c r="CG754" s="518" t="n">
        <v>0</v>
      </c>
      <c r="CH754" s="518"/>
      <c r="CI754" s="716"/>
      <c r="CL754" s="48" t="n">
        <v>0</v>
      </c>
      <c r="CM754" s="48" t="n">
        <f aca="false">CL754-V754</f>
        <v>0</v>
      </c>
      <c r="CN754" s="702" t="n">
        <f aca="false">SUM(CO754:DR754)</f>
        <v>0</v>
      </c>
      <c r="CO754" s="703" t="n">
        <v>0</v>
      </c>
      <c r="CP754" s="703"/>
      <c r="CQ754" s="703" t="n">
        <v>0</v>
      </c>
      <c r="CR754" s="703"/>
      <c r="CS754" s="703" t="n">
        <v>0</v>
      </c>
      <c r="CT754" s="703" t="n">
        <v>0</v>
      </c>
      <c r="CU754" s="703"/>
      <c r="CV754" s="703"/>
      <c r="CW754" s="703"/>
      <c r="CX754" s="703" t="n">
        <v>0</v>
      </c>
      <c r="CY754" s="703" t="n">
        <v>0</v>
      </c>
      <c r="CZ754" s="703" t="n">
        <v>0</v>
      </c>
      <c r="DA754" s="703"/>
      <c r="DB754" s="703"/>
      <c r="DC754" s="703"/>
      <c r="DD754" s="703"/>
      <c r="DE754" s="703" t="n">
        <v>0</v>
      </c>
      <c r="DF754" s="703"/>
      <c r="DG754" s="703" t="n">
        <v>0</v>
      </c>
      <c r="DH754" s="703" t="n">
        <v>0</v>
      </c>
      <c r="DI754" s="703" t="n">
        <v>0</v>
      </c>
      <c r="DJ754" s="703" t="n">
        <v>0</v>
      </c>
      <c r="DK754" s="703" t="n">
        <v>0</v>
      </c>
      <c r="DL754" s="703" t="n">
        <v>0</v>
      </c>
      <c r="DM754" s="703"/>
      <c r="DN754" s="703"/>
      <c r="DO754" s="703"/>
      <c r="DP754" s="703"/>
      <c r="DQ754" s="703"/>
      <c r="DR754" s="703"/>
      <c r="DS754" s="704" t="n">
        <f aca="false">CN754-V754</f>
        <v>0</v>
      </c>
      <c r="DT754" s="553"/>
      <c r="DU754" s="48"/>
    </row>
    <row r="755" customFormat="false" ht="15" hidden="false" customHeight="true" outlineLevel="0" collapsed="false">
      <c r="A755" s="705" t="n">
        <f aca="false">A754+1</f>
        <v>746</v>
      </c>
      <c r="B755" s="706" t="s">
        <v>1099</v>
      </c>
      <c r="C755" s="706" t="s">
        <v>520</v>
      </c>
      <c r="D755" s="706" t="s">
        <v>514</v>
      </c>
      <c r="E755" s="243" t="n">
        <f aca="false">COUNTIF($G$10:$G$1856,$G755)</f>
        <v>1</v>
      </c>
      <c r="F755" s="706" t="s">
        <v>2293</v>
      </c>
      <c r="G755" s="706" t="s">
        <v>2293</v>
      </c>
      <c r="H755" s="707" t="s">
        <v>2105</v>
      </c>
      <c r="I755" s="708" t="s">
        <v>1216</v>
      </c>
      <c r="J755" s="707" t="s">
        <v>317</v>
      </c>
      <c r="K755" s="709" t="n">
        <v>0</v>
      </c>
      <c r="L755" s="707" t="s">
        <v>316</v>
      </c>
      <c r="M755" s="708" t="s">
        <v>1217</v>
      </c>
      <c r="N755" s="710" t="s">
        <v>934</v>
      </c>
      <c r="O755" s="512" t="n">
        <v>1</v>
      </c>
      <c r="P755" s="512" t="n">
        <v>1</v>
      </c>
      <c r="Q755" s="711" t="n">
        <v>0.002592135</v>
      </c>
      <c r="R755" s="712"/>
      <c r="S755" s="713"/>
      <c r="T755" s="714" t="n">
        <v>4.97</v>
      </c>
      <c r="U755" s="715"/>
      <c r="V755" s="262" t="n">
        <f aca="false">SUM(W755:CI755)</f>
        <v>0</v>
      </c>
      <c r="W755" s="243" t="n">
        <v>0</v>
      </c>
      <c r="X755" s="243" t="n">
        <v>0</v>
      </c>
      <c r="Y755" s="243" t="n">
        <v>0</v>
      </c>
      <c r="Z755" s="243" t="n">
        <v>0</v>
      </c>
      <c r="AA755" s="243" t="n">
        <v>0</v>
      </c>
      <c r="AB755" s="243" t="n">
        <v>0</v>
      </c>
      <c r="AC755" s="243" t="n">
        <v>0</v>
      </c>
      <c r="AD755" s="243" t="n">
        <v>0</v>
      </c>
      <c r="AE755" s="243" t="n">
        <v>0</v>
      </c>
      <c r="AF755" s="243" t="n">
        <v>0</v>
      </c>
      <c r="AG755" s="243" t="n">
        <v>0</v>
      </c>
      <c r="AH755" s="518" t="n">
        <v>0</v>
      </c>
      <c r="AI755" s="243" t="n">
        <v>0</v>
      </c>
      <c r="AJ755" s="243" t="n">
        <v>0</v>
      </c>
      <c r="AK755" s="518" t="n">
        <v>0</v>
      </c>
      <c r="AL755" s="518" t="n">
        <v>0</v>
      </c>
      <c r="AM755" s="518" t="n">
        <v>0</v>
      </c>
      <c r="AN755" s="518" t="n">
        <v>0</v>
      </c>
      <c r="AO755" s="518" t="n">
        <v>0</v>
      </c>
      <c r="AP755" s="518" t="n">
        <v>0</v>
      </c>
      <c r="AQ755" s="518" t="n">
        <v>0</v>
      </c>
      <c r="AR755" s="518" t="n">
        <v>0</v>
      </c>
      <c r="AS755" s="518" t="n">
        <v>0</v>
      </c>
      <c r="AT755" s="518" t="n">
        <v>0</v>
      </c>
      <c r="AU755" s="518" t="n">
        <v>0</v>
      </c>
      <c r="AV755" s="518" t="n">
        <v>0</v>
      </c>
      <c r="AW755" s="518" t="n">
        <v>0</v>
      </c>
      <c r="AX755" s="518" t="n">
        <v>0</v>
      </c>
      <c r="AY755" s="518" t="n">
        <v>0</v>
      </c>
      <c r="AZ755" s="518" t="n">
        <v>0</v>
      </c>
      <c r="BA755" s="518" t="n">
        <v>0</v>
      </c>
      <c r="BB755" s="518" t="n">
        <v>0</v>
      </c>
      <c r="BC755" s="518" t="n">
        <v>0</v>
      </c>
      <c r="BD755" s="518" t="n">
        <v>0</v>
      </c>
      <c r="BE755" s="518" t="n">
        <v>0</v>
      </c>
      <c r="BF755" s="518" t="n">
        <v>0</v>
      </c>
      <c r="BG755" s="518" t="n">
        <v>0</v>
      </c>
      <c r="BH755" s="518" t="n">
        <v>0</v>
      </c>
      <c r="BI755" s="518" t="n">
        <v>0</v>
      </c>
      <c r="BJ755" s="518"/>
      <c r="BK755" s="518"/>
      <c r="BL755" s="518" t="n">
        <v>0</v>
      </c>
      <c r="BM755" s="518"/>
      <c r="BN755" s="518"/>
      <c r="BO755" s="518"/>
      <c r="BP755" s="518"/>
      <c r="BQ755" s="518"/>
      <c r="BR755" s="518"/>
      <c r="BS755" s="518"/>
      <c r="BT755" s="518"/>
      <c r="BU755" s="518"/>
      <c r="BV755" s="518" t="n">
        <v>0</v>
      </c>
      <c r="BW755" s="518" t="n">
        <v>0</v>
      </c>
      <c r="BX755" s="518" t="n">
        <v>0</v>
      </c>
      <c r="BY755" s="518" t="n">
        <v>0</v>
      </c>
      <c r="BZ755" s="518" t="n">
        <v>0</v>
      </c>
      <c r="CA755" s="518" t="n">
        <v>0</v>
      </c>
      <c r="CB755" s="518" t="n">
        <v>0</v>
      </c>
      <c r="CC755" s="518" t="n">
        <v>0</v>
      </c>
      <c r="CD755" s="518" t="n">
        <v>0</v>
      </c>
      <c r="CE755" s="518" t="n">
        <v>0</v>
      </c>
      <c r="CF755" s="518" t="n">
        <v>0</v>
      </c>
      <c r="CG755" s="518" t="n">
        <v>0</v>
      </c>
      <c r="CH755" s="518"/>
      <c r="CI755" s="716"/>
      <c r="CL755" s="48" t="n">
        <v>0</v>
      </c>
      <c r="CM755" s="48" t="n">
        <f aca="false">CL755-V755</f>
        <v>0</v>
      </c>
      <c r="CN755" s="702" t="n">
        <f aca="false">SUM(CO755:DR755)</f>
        <v>0</v>
      </c>
      <c r="CO755" s="703" t="n">
        <v>0</v>
      </c>
      <c r="CP755" s="703"/>
      <c r="CQ755" s="703" t="n">
        <v>0</v>
      </c>
      <c r="CR755" s="703"/>
      <c r="CS755" s="703" t="n">
        <v>0</v>
      </c>
      <c r="CT755" s="703" t="n">
        <v>0</v>
      </c>
      <c r="CU755" s="703"/>
      <c r="CV755" s="703"/>
      <c r="CW755" s="703"/>
      <c r="CX755" s="703" t="n">
        <v>0</v>
      </c>
      <c r="CY755" s="703" t="n">
        <v>0</v>
      </c>
      <c r="CZ755" s="703" t="n">
        <v>0</v>
      </c>
      <c r="DA755" s="703"/>
      <c r="DB755" s="703"/>
      <c r="DC755" s="703"/>
      <c r="DD755" s="703"/>
      <c r="DE755" s="703" t="n">
        <v>0</v>
      </c>
      <c r="DF755" s="703"/>
      <c r="DG755" s="703" t="n">
        <v>0</v>
      </c>
      <c r="DH755" s="703" t="n">
        <v>0</v>
      </c>
      <c r="DI755" s="703" t="n">
        <v>0</v>
      </c>
      <c r="DJ755" s="703" t="n">
        <v>0</v>
      </c>
      <c r="DK755" s="703" t="n">
        <v>0</v>
      </c>
      <c r="DL755" s="703" t="n">
        <v>0</v>
      </c>
      <c r="DM755" s="703"/>
      <c r="DN755" s="703"/>
      <c r="DO755" s="703"/>
      <c r="DP755" s="703"/>
      <c r="DQ755" s="703"/>
      <c r="DR755" s="703"/>
      <c r="DS755" s="704" t="n">
        <f aca="false">CN755-V755</f>
        <v>0</v>
      </c>
      <c r="DT755" s="553"/>
      <c r="DU755" s="48"/>
    </row>
    <row r="756" customFormat="false" ht="15" hidden="false" customHeight="true" outlineLevel="0" collapsed="false">
      <c r="A756" s="705" t="n">
        <f aca="false">A755+1</f>
        <v>747</v>
      </c>
      <c r="B756" s="706" t="s">
        <v>1099</v>
      </c>
      <c r="C756" s="706" t="s">
        <v>520</v>
      </c>
      <c r="D756" s="706" t="s">
        <v>514</v>
      </c>
      <c r="E756" s="243" t="n">
        <f aca="false">COUNTIF($G$10:$G$1856,$G756)</f>
        <v>1</v>
      </c>
      <c r="F756" s="706" t="s">
        <v>2294</v>
      </c>
      <c r="G756" s="706" t="s">
        <v>2294</v>
      </c>
      <c r="H756" s="707" t="s">
        <v>2107</v>
      </c>
      <c r="I756" s="708" t="s">
        <v>985</v>
      </c>
      <c r="J756" s="707" t="s">
        <v>317</v>
      </c>
      <c r="K756" s="709" t="n">
        <v>0</v>
      </c>
      <c r="L756" s="707" t="s">
        <v>316</v>
      </c>
      <c r="M756" s="708" t="s">
        <v>1035</v>
      </c>
      <c r="N756" s="710" t="s">
        <v>934</v>
      </c>
      <c r="O756" s="512" t="n">
        <v>1</v>
      </c>
      <c r="P756" s="512" t="n">
        <v>1</v>
      </c>
      <c r="Q756" s="711" t="n">
        <v>0.006132006</v>
      </c>
      <c r="R756" s="712"/>
      <c r="S756" s="713"/>
      <c r="T756" s="714" t="n">
        <v>11.75</v>
      </c>
      <c r="U756" s="715"/>
      <c r="V756" s="262" t="n">
        <f aca="false">SUM(W756:CI756)</f>
        <v>0</v>
      </c>
      <c r="W756" s="243" t="n">
        <v>0</v>
      </c>
      <c r="X756" s="243" t="n">
        <v>0</v>
      </c>
      <c r="Y756" s="243" t="n">
        <v>0</v>
      </c>
      <c r="Z756" s="243" t="n">
        <v>0</v>
      </c>
      <c r="AA756" s="243" t="n">
        <v>0</v>
      </c>
      <c r="AB756" s="243" t="n">
        <v>0</v>
      </c>
      <c r="AC756" s="243" t="n">
        <v>0</v>
      </c>
      <c r="AD756" s="243" t="n">
        <v>0</v>
      </c>
      <c r="AE756" s="243" t="n">
        <v>0</v>
      </c>
      <c r="AF756" s="243" t="n">
        <v>0</v>
      </c>
      <c r="AG756" s="243" t="n">
        <v>0</v>
      </c>
      <c r="AH756" s="518" t="n">
        <v>0</v>
      </c>
      <c r="AI756" s="243" t="n">
        <v>0</v>
      </c>
      <c r="AJ756" s="243" t="n">
        <v>0</v>
      </c>
      <c r="AK756" s="518" t="n">
        <v>0</v>
      </c>
      <c r="AL756" s="518" t="n">
        <v>0</v>
      </c>
      <c r="AM756" s="518" t="n">
        <v>0</v>
      </c>
      <c r="AN756" s="518" t="n">
        <v>0</v>
      </c>
      <c r="AO756" s="518" t="n">
        <v>0</v>
      </c>
      <c r="AP756" s="518" t="n">
        <v>0</v>
      </c>
      <c r="AQ756" s="518" t="n">
        <v>0</v>
      </c>
      <c r="AR756" s="518" t="n">
        <v>0</v>
      </c>
      <c r="AS756" s="518" t="n">
        <v>0</v>
      </c>
      <c r="AT756" s="518" t="n">
        <v>0</v>
      </c>
      <c r="AU756" s="518" t="n">
        <v>0</v>
      </c>
      <c r="AV756" s="518" t="n">
        <v>0</v>
      </c>
      <c r="AW756" s="518" t="n">
        <v>0</v>
      </c>
      <c r="AX756" s="518" t="n">
        <v>0</v>
      </c>
      <c r="AY756" s="518" t="n">
        <v>0</v>
      </c>
      <c r="AZ756" s="518" t="n">
        <v>0</v>
      </c>
      <c r="BA756" s="518" t="n">
        <v>0</v>
      </c>
      <c r="BB756" s="518" t="n">
        <v>0</v>
      </c>
      <c r="BC756" s="518" t="n">
        <v>0</v>
      </c>
      <c r="BD756" s="518" t="n">
        <v>0</v>
      </c>
      <c r="BE756" s="518" t="n">
        <v>0</v>
      </c>
      <c r="BF756" s="518" t="n">
        <v>0</v>
      </c>
      <c r="BG756" s="518" t="n">
        <v>0</v>
      </c>
      <c r="BH756" s="518" t="n">
        <v>0</v>
      </c>
      <c r="BI756" s="518" t="n">
        <v>0</v>
      </c>
      <c r="BJ756" s="518"/>
      <c r="BK756" s="518"/>
      <c r="BL756" s="518" t="n">
        <v>0</v>
      </c>
      <c r="BM756" s="518"/>
      <c r="BN756" s="518"/>
      <c r="BO756" s="518"/>
      <c r="BP756" s="518"/>
      <c r="BQ756" s="518"/>
      <c r="BR756" s="518"/>
      <c r="BS756" s="518"/>
      <c r="BT756" s="518"/>
      <c r="BU756" s="518"/>
      <c r="BV756" s="518" t="n">
        <v>0</v>
      </c>
      <c r="BW756" s="518" t="n">
        <v>0</v>
      </c>
      <c r="BX756" s="518" t="n">
        <v>0</v>
      </c>
      <c r="BY756" s="518" t="n">
        <v>0</v>
      </c>
      <c r="BZ756" s="518" t="n">
        <v>0</v>
      </c>
      <c r="CA756" s="518" t="n">
        <v>0</v>
      </c>
      <c r="CB756" s="518" t="n">
        <v>0</v>
      </c>
      <c r="CC756" s="518" t="n">
        <v>0</v>
      </c>
      <c r="CD756" s="518" t="n">
        <v>0</v>
      </c>
      <c r="CE756" s="518" t="n">
        <v>0</v>
      </c>
      <c r="CF756" s="518" t="n">
        <v>0</v>
      </c>
      <c r="CG756" s="518" t="n">
        <v>0</v>
      </c>
      <c r="CH756" s="518"/>
      <c r="CI756" s="716"/>
      <c r="CL756" s="48" t="n">
        <v>0</v>
      </c>
      <c r="CM756" s="48" t="n">
        <f aca="false">CL756-V756</f>
        <v>0</v>
      </c>
      <c r="CN756" s="702" t="n">
        <f aca="false">SUM(CO756:DR756)</f>
        <v>0</v>
      </c>
      <c r="CO756" s="703" t="n">
        <v>0</v>
      </c>
      <c r="CP756" s="703"/>
      <c r="CQ756" s="703" t="n">
        <v>0</v>
      </c>
      <c r="CR756" s="703"/>
      <c r="CS756" s="703" t="n">
        <v>0</v>
      </c>
      <c r="CT756" s="703" t="n">
        <v>0</v>
      </c>
      <c r="CU756" s="703"/>
      <c r="CV756" s="703"/>
      <c r="CW756" s="703"/>
      <c r="CX756" s="703" t="n">
        <v>0</v>
      </c>
      <c r="CY756" s="703" t="n">
        <v>0</v>
      </c>
      <c r="CZ756" s="703" t="n">
        <v>0</v>
      </c>
      <c r="DA756" s="703"/>
      <c r="DB756" s="703"/>
      <c r="DC756" s="703"/>
      <c r="DD756" s="703"/>
      <c r="DE756" s="703" t="n">
        <v>0</v>
      </c>
      <c r="DF756" s="703"/>
      <c r="DG756" s="703" t="n">
        <v>0</v>
      </c>
      <c r="DH756" s="703" t="n">
        <v>0</v>
      </c>
      <c r="DI756" s="703" t="n">
        <v>0</v>
      </c>
      <c r="DJ756" s="703" t="n">
        <v>0</v>
      </c>
      <c r="DK756" s="703" t="n">
        <v>0</v>
      </c>
      <c r="DL756" s="703" t="n">
        <v>0</v>
      </c>
      <c r="DM756" s="703"/>
      <c r="DN756" s="703"/>
      <c r="DO756" s="703"/>
      <c r="DP756" s="703"/>
      <c r="DQ756" s="703"/>
      <c r="DR756" s="703"/>
      <c r="DS756" s="704" t="n">
        <f aca="false">CN756-V756</f>
        <v>0</v>
      </c>
      <c r="DT756" s="553"/>
      <c r="DU756" s="48"/>
    </row>
    <row r="757" customFormat="false" ht="15" hidden="false" customHeight="true" outlineLevel="0" collapsed="false">
      <c r="A757" s="705" t="n">
        <f aca="false">A756+1</f>
        <v>748</v>
      </c>
      <c r="B757" s="706" t="s">
        <v>1099</v>
      </c>
      <c r="C757" s="706" t="s">
        <v>520</v>
      </c>
      <c r="D757" s="706" t="s">
        <v>514</v>
      </c>
      <c r="E757" s="243" t="n">
        <f aca="false">COUNTIF($G$10:$G$1856,$G757)</f>
        <v>1</v>
      </c>
      <c r="F757" s="706" t="s">
        <v>2295</v>
      </c>
      <c r="G757" s="706" t="s">
        <v>2295</v>
      </c>
      <c r="H757" s="707" t="s">
        <v>2109</v>
      </c>
      <c r="I757" s="708" t="s">
        <v>1050</v>
      </c>
      <c r="J757" s="707" t="s">
        <v>317</v>
      </c>
      <c r="K757" s="709" t="n">
        <v>0</v>
      </c>
      <c r="L757" s="707" t="s">
        <v>316</v>
      </c>
      <c r="M757" s="708" t="s">
        <v>942</v>
      </c>
      <c r="N757" s="710" t="s">
        <v>934</v>
      </c>
      <c r="O757" s="512" t="n">
        <v>2</v>
      </c>
      <c r="P757" s="512" t="n">
        <v>1</v>
      </c>
      <c r="Q757" s="711" t="n">
        <v>0.00240498</v>
      </c>
      <c r="R757" s="712"/>
      <c r="S757" s="713"/>
      <c r="T757" s="714" t="n">
        <v>4.61</v>
      </c>
      <c r="U757" s="715"/>
      <c r="V757" s="262" t="n">
        <f aca="false">SUM(W757:CI757)</f>
        <v>0</v>
      </c>
      <c r="W757" s="243" t="n">
        <v>0</v>
      </c>
      <c r="X757" s="243" t="n">
        <v>0</v>
      </c>
      <c r="Y757" s="243" t="n">
        <v>0</v>
      </c>
      <c r="Z757" s="243" t="n">
        <v>0</v>
      </c>
      <c r="AA757" s="243" t="n">
        <v>0</v>
      </c>
      <c r="AB757" s="243" t="n">
        <v>0</v>
      </c>
      <c r="AC757" s="243" t="n">
        <v>0</v>
      </c>
      <c r="AD757" s="243" t="n">
        <v>0</v>
      </c>
      <c r="AE757" s="243" t="n">
        <v>0</v>
      </c>
      <c r="AF757" s="243" t="n">
        <v>0</v>
      </c>
      <c r="AG757" s="243" t="n">
        <v>0</v>
      </c>
      <c r="AH757" s="518" t="n">
        <v>0</v>
      </c>
      <c r="AI757" s="243" t="n">
        <v>0</v>
      </c>
      <c r="AJ757" s="243" t="n">
        <v>0</v>
      </c>
      <c r="AK757" s="518" t="n">
        <v>0</v>
      </c>
      <c r="AL757" s="518" t="n">
        <v>0</v>
      </c>
      <c r="AM757" s="518" t="n">
        <v>0</v>
      </c>
      <c r="AN757" s="518" t="n">
        <v>0</v>
      </c>
      <c r="AO757" s="518" t="n">
        <v>0</v>
      </c>
      <c r="AP757" s="518" t="n">
        <v>0</v>
      </c>
      <c r="AQ757" s="518" t="n">
        <v>0</v>
      </c>
      <c r="AR757" s="518" t="n">
        <v>0</v>
      </c>
      <c r="AS757" s="518" t="n">
        <v>0</v>
      </c>
      <c r="AT757" s="518" t="n">
        <v>0</v>
      </c>
      <c r="AU757" s="518" t="n">
        <v>0</v>
      </c>
      <c r="AV757" s="518" t="n">
        <v>0</v>
      </c>
      <c r="AW757" s="518" t="n">
        <v>0</v>
      </c>
      <c r="AX757" s="518" t="n">
        <v>0</v>
      </c>
      <c r="AY757" s="518" t="n">
        <v>0</v>
      </c>
      <c r="AZ757" s="518" t="n">
        <v>0</v>
      </c>
      <c r="BA757" s="518" t="n">
        <v>0</v>
      </c>
      <c r="BB757" s="518" t="n">
        <v>0</v>
      </c>
      <c r="BC757" s="518" t="n">
        <v>0</v>
      </c>
      <c r="BD757" s="518" t="n">
        <v>0</v>
      </c>
      <c r="BE757" s="518" t="n">
        <v>0</v>
      </c>
      <c r="BF757" s="518" t="n">
        <v>0</v>
      </c>
      <c r="BG757" s="518" t="n">
        <v>0</v>
      </c>
      <c r="BH757" s="518" t="n">
        <v>0</v>
      </c>
      <c r="BI757" s="518" t="n">
        <v>0</v>
      </c>
      <c r="BJ757" s="518"/>
      <c r="BK757" s="518"/>
      <c r="BL757" s="518" t="n">
        <v>0</v>
      </c>
      <c r="BM757" s="518"/>
      <c r="BN757" s="518"/>
      <c r="BO757" s="518"/>
      <c r="BP757" s="518"/>
      <c r="BQ757" s="518"/>
      <c r="BR757" s="518"/>
      <c r="BS757" s="518"/>
      <c r="BT757" s="518"/>
      <c r="BU757" s="518"/>
      <c r="BV757" s="518" t="n">
        <v>0</v>
      </c>
      <c r="BW757" s="518" t="n">
        <v>0</v>
      </c>
      <c r="BX757" s="518" t="n">
        <v>0</v>
      </c>
      <c r="BY757" s="518" t="n">
        <v>0</v>
      </c>
      <c r="BZ757" s="518" t="n">
        <v>0</v>
      </c>
      <c r="CA757" s="518" t="n">
        <v>0</v>
      </c>
      <c r="CB757" s="518" t="n">
        <v>0</v>
      </c>
      <c r="CC757" s="518" t="n">
        <v>0</v>
      </c>
      <c r="CD757" s="518" t="n">
        <v>0</v>
      </c>
      <c r="CE757" s="518" t="n">
        <v>0</v>
      </c>
      <c r="CF757" s="518" t="n">
        <v>0</v>
      </c>
      <c r="CG757" s="518" t="n">
        <v>0</v>
      </c>
      <c r="CH757" s="518"/>
      <c r="CI757" s="716"/>
      <c r="CL757" s="48" t="n">
        <v>0</v>
      </c>
      <c r="CM757" s="48" t="n">
        <f aca="false">CL757-V757</f>
        <v>0</v>
      </c>
      <c r="CN757" s="702" t="n">
        <f aca="false">SUM(CO757:DR757)</f>
        <v>0</v>
      </c>
      <c r="CO757" s="703" t="n">
        <v>0</v>
      </c>
      <c r="CP757" s="703"/>
      <c r="CQ757" s="703" t="n">
        <v>0</v>
      </c>
      <c r="CR757" s="703"/>
      <c r="CS757" s="703" t="n">
        <v>0</v>
      </c>
      <c r="CT757" s="703" t="n">
        <v>0</v>
      </c>
      <c r="CU757" s="703"/>
      <c r="CV757" s="703"/>
      <c r="CW757" s="703"/>
      <c r="CX757" s="703" t="n">
        <v>0</v>
      </c>
      <c r="CY757" s="703" t="n">
        <v>0</v>
      </c>
      <c r="CZ757" s="703" t="n">
        <v>0</v>
      </c>
      <c r="DA757" s="703"/>
      <c r="DB757" s="703"/>
      <c r="DC757" s="703"/>
      <c r="DD757" s="703"/>
      <c r="DE757" s="703" t="n">
        <v>0</v>
      </c>
      <c r="DF757" s="703"/>
      <c r="DG757" s="703" t="n">
        <v>0</v>
      </c>
      <c r="DH757" s="703" t="n">
        <v>0</v>
      </c>
      <c r="DI757" s="703" t="n">
        <v>0</v>
      </c>
      <c r="DJ757" s="703" t="n">
        <v>0</v>
      </c>
      <c r="DK757" s="703" t="n">
        <v>0</v>
      </c>
      <c r="DL757" s="703" t="n">
        <v>0</v>
      </c>
      <c r="DM757" s="703"/>
      <c r="DN757" s="703"/>
      <c r="DO757" s="703"/>
      <c r="DP757" s="703"/>
      <c r="DQ757" s="703"/>
      <c r="DR757" s="703"/>
      <c r="DS757" s="704" t="n">
        <f aca="false">CN757-V757</f>
        <v>0</v>
      </c>
      <c r="DT757" s="553"/>
      <c r="DU757" s="48"/>
    </row>
    <row r="758" customFormat="false" ht="15" hidden="false" customHeight="true" outlineLevel="0" collapsed="false">
      <c r="A758" s="705" t="n">
        <f aca="false">A757+1</f>
        <v>749</v>
      </c>
      <c r="B758" s="706" t="s">
        <v>1099</v>
      </c>
      <c r="C758" s="706" t="s">
        <v>520</v>
      </c>
      <c r="D758" s="706" t="s">
        <v>514</v>
      </c>
      <c r="E758" s="243" t="n">
        <f aca="false">COUNTIF($G$10:$G$1856,$G758)</f>
        <v>1</v>
      </c>
      <c r="F758" s="706" t="s">
        <v>2296</v>
      </c>
      <c r="G758" s="706" t="s">
        <v>2296</v>
      </c>
      <c r="H758" s="707" t="s">
        <v>1223</v>
      </c>
      <c r="I758" s="708" t="s">
        <v>1224</v>
      </c>
      <c r="J758" s="707" t="s">
        <v>317</v>
      </c>
      <c r="K758" s="709" t="n">
        <v>0</v>
      </c>
      <c r="L758" s="707" t="s">
        <v>316</v>
      </c>
      <c r="M758" s="708" t="s">
        <v>1138</v>
      </c>
      <c r="N758" s="710" t="s">
        <v>934</v>
      </c>
      <c r="O758" s="512" t="n">
        <v>2</v>
      </c>
      <c r="P758" s="512" t="n">
        <v>1</v>
      </c>
      <c r="Q758" s="711" t="n">
        <v>0.00436524</v>
      </c>
      <c r="R758" s="712"/>
      <c r="S758" s="713"/>
      <c r="T758" s="714" t="n">
        <v>8.37</v>
      </c>
      <c r="U758" s="715"/>
      <c r="V758" s="262" t="n">
        <f aca="false">SUM(W758:CI758)</f>
        <v>0</v>
      </c>
      <c r="W758" s="243" t="n">
        <v>0</v>
      </c>
      <c r="X758" s="243" t="n">
        <v>0</v>
      </c>
      <c r="Y758" s="243" t="n">
        <v>0</v>
      </c>
      <c r="Z758" s="243" t="n">
        <v>0</v>
      </c>
      <c r="AA758" s="243" t="n">
        <v>0</v>
      </c>
      <c r="AB758" s="243" t="n">
        <v>0</v>
      </c>
      <c r="AC758" s="243" t="n">
        <v>0</v>
      </c>
      <c r="AD758" s="243" t="n">
        <v>0</v>
      </c>
      <c r="AE758" s="243" t="n">
        <v>0</v>
      </c>
      <c r="AF758" s="243" t="n">
        <v>0</v>
      </c>
      <c r="AG758" s="243" t="n">
        <v>0</v>
      </c>
      <c r="AH758" s="518" t="n">
        <v>0</v>
      </c>
      <c r="AI758" s="243" t="n">
        <v>0</v>
      </c>
      <c r="AJ758" s="243" t="n">
        <v>0</v>
      </c>
      <c r="AK758" s="518" t="n">
        <v>0</v>
      </c>
      <c r="AL758" s="518" t="n">
        <v>0</v>
      </c>
      <c r="AM758" s="518" t="n">
        <v>0</v>
      </c>
      <c r="AN758" s="518" t="n">
        <v>0</v>
      </c>
      <c r="AO758" s="518" t="n">
        <v>0</v>
      </c>
      <c r="AP758" s="518" t="n">
        <v>0</v>
      </c>
      <c r="AQ758" s="518" t="n">
        <v>0</v>
      </c>
      <c r="AR758" s="518" t="n">
        <v>0</v>
      </c>
      <c r="AS758" s="518" t="n">
        <v>0</v>
      </c>
      <c r="AT758" s="518" t="n">
        <v>0</v>
      </c>
      <c r="AU758" s="518" t="n">
        <v>0</v>
      </c>
      <c r="AV758" s="518" t="n">
        <v>0</v>
      </c>
      <c r="AW758" s="518" t="n">
        <v>0</v>
      </c>
      <c r="AX758" s="518" t="n">
        <v>0</v>
      </c>
      <c r="AY758" s="518" t="n">
        <v>0</v>
      </c>
      <c r="AZ758" s="518" t="n">
        <v>0</v>
      </c>
      <c r="BA758" s="518" t="n">
        <v>0</v>
      </c>
      <c r="BB758" s="518" t="n">
        <v>0</v>
      </c>
      <c r="BC758" s="518" t="n">
        <v>0</v>
      </c>
      <c r="BD758" s="518" t="n">
        <v>0</v>
      </c>
      <c r="BE758" s="518" t="n">
        <v>0</v>
      </c>
      <c r="BF758" s="518" t="n">
        <v>0</v>
      </c>
      <c r="BG758" s="518" t="n">
        <v>0</v>
      </c>
      <c r="BH758" s="518" t="n">
        <v>0</v>
      </c>
      <c r="BI758" s="518" t="n">
        <v>0</v>
      </c>
      <c r="BJ758" s="518"/>
      <c r="BK758" s="518"/>
      <c r="BL758" s="518" t="n">
        <v>0</v>
      </c>
      <c r="BM758" s="518"/>
      <c r="BN758" s="518"/>
      <c r="BO758" s="518"/>
      <c r="BP758" s="518"/>
      <c r="BQ758" s="518"/>
      <c r="BR758" s="518"/>
      <c r="BS758" s="518"/>
      <c r="BT758" s="518"/>
      <c r="BU758" s="518"/>
      <c r="BV758" s="518" t="n">
        <v>0</v>
      </c>
      <c r="BW758" s="518" t="n">
        <v>0</v>
      </c>
      <c r="BX758" s="518" t="n">
        <v>0</v>
      </c>
      <c r="BY758" s="518" t="n">
        <v>0</v>
      </c>
      <c r="BZ758" s="518" t="n">
        <v>0</v>
      </c>
      <c r="CA758" s="518" t="n">
        <v>0</v>
      </c>
      <c r="CB758" s="518" t="n">
        <v>0</v>
      </c>
      <c r="CC758" s="518" t="n">
        <v>0</v>
      </c>
      <c r="CD758" s="518" t="n">
        <v>0</v>
      </c>
      <c r="CE758" s="518" t="n">
        <v>0</v>
      </c>
      <c r="CF758" s="518" t="n">
        <v>0</v>
      </c>
      <c r="CG758" s="518" t="n">
        <v>0</v>
      </c>
      <c r="CH758" s="518"/>
      <c r="CI758" s="716"/>
      <c r="CL758" s="48" t="n">
        <v>0</v>
      </c>
      <c r="CM758" s="48" t="n">
        <f aca="false">CL758-V758</f>
        <v>0</v>
      </c>
      <c r="CN758" s="702" t="n">
        <f aca="false">SUM(CO758:DR758)</f>
        <v>0</v>
      </c>
      <c r="CO758" s="703" t="n">
        <v>0</v>
      </c>
      <c r="CP758" s="703"/>
      <c r="CQ758" s="703" t="n">
        <v>0</v>
      </c>
      <c r="CR758" s="703"/>
      <c r="CS758" s="703" t="n">
        <v>0</v>
      </c>
      <c r="CT758" s="703" t="n">
        <v>0</v>
      </c>
      <c r="CU758" s="703"/>
      <c r="CV758" s="703"/>
      <c r="CW758" s="703"/>
      <c r="CX758" s="703" t="n">
        <v>0</v>
      </c>
      <c r="CY758" s="703" t="n">
        <v>0</v>
      </c>
      <c r="CZ758" s="703" t="n">
        <v>0</v>
      </c>
      <c r="DA758" s="703"/>
      <c r="DB758" s="703"/>
      <c r="DC758" s="703"/>
      <c r="DD758" s="703"/>
      <c r="DE758" s="703" t="n">
        <v>0</v>
      </c>
      <c r="DF758" s="703"/>
      <c r="DG758" s="703" t="n">
        <v>0</v>
      </c>
      <c r="DH758" s="703" t="n">
        <v>0</v>
      </c>
      <c r="DI758" s="703" t="n">
        <v>0</v>
      </c>
      <c r="DJ758" s="703" t="n">
        <v>0</v>
      </c>
      <c r="DK758" s="703" t="n">
        <v>0</v>
      </c>
      <c r="DL758" s="703" t="n">
        <v>0</v>
      </c>
      <c r="DM758" s="703"/>
      <c r="DN758" s="703"/>
      <c r="DO758" s="703"/>
      <c r="DP758" s="703"/>
      <c r="DQ758" s="703"/>
      <c r="DR758" s="703"/>
      <c r="DS758" s="704" t="n">
        <f aca="false">CN758-V758</f>
        <v>0</v>
      </c>
      <c r="DT758" s="553"/>
      <c r="DU758" s="48"/>
    </row>
    <row r="759" customFormat="false" ht="15" hidden="false" customHeight="true" outlineLevel="0" collapsed="false">
      <c r="A759" s="705" t="n">
        <f aca="false">A758+1</f>
        <v>750</v>
      </c>
      <c r="B759" s="706" t="s">
        <v>1099</v>
      </c>
      <c r="C759" s="706" t="s">
        <v>520</v>
      </c>
      <c r="D759" s="706" t="s">
        <v>514</v>
      </c>
      <c r="E759" s="243" t="n">
        <f aca="false">COUNTIF($G$10:$G$1856,$G759)</f>
        <v>1</v>
      </c>
      <c r="F759" s="706" t="s">
        <v>2297</v>
      </c>
      <c r="G759" s="706" t="s">
        <v>2297</v>
      </c>
      <c r="H759" s="707" t="s">
        <v>2112</v>
      </c>
      <c r="I759" s="708" t="s">
        <v>1227</v>
      </c>
      <c r="J759" s="707" t="s">
        <v>317</v>
      </c>
      <c r="K759" s="709" t="n">
        <v>0</v>
      </c>
      <c r="L759" s="707" t="s">
        <v>316</v>
      </c>
      <c r="M759" s="708" t="s">
        <v>978</v>
      </c>
      <c r="N759" s="710" t="s">
        <v>934</v>
      </c>
      <c r="O759" s="512" t="n">
        <v>1</v>
      </c>
      <c r="P759" s="512" t="n">
        <v>1</v>
      </c>
      <c r="Q759" s="711" t="n">
        <v>0.001053858</v>
      </c>
      <c r="R759" s="712"/>
      <c r="S759" s="713"/>
      <c r="T759" s="714" t="n">
        <v>2.02</v>
      </c>
      <c r="U759" s="715"/>
      <c r="V759" s="262" t="n">
        <f aca="false">SUM(W759:CI759)</f>
        <v>0</v>
      </c>
      <c r="W759" s="243" t="n">
        <v>0</v>
      </c>
      <c r="X759" s="243" t="n">
        <v>0</v>
      </c>
      <c r="Y759" s="243" t="n">
        <v>0</v>
      </c>
      <c r="Z759" s="243" t="n">
        <v>0</v>
      </c>
      <c r="AA759" s="243" t="n">
        <v>0</v>
      </c>
      <c r="AB759" s="243" t="n">
        <v>0</v>
      </c>
      <c r="AC759" s="243" t="n">
        <v>0</v>
      </c>
      <c r="AD759" s="243" t="n">
        <v>0</v>
      </c>
      <c r="AE759" s="243" t="n">
        <v>0</v>
      </c>
      <c r="AF759" s="243" t="n">
        <v>0</v>
      </c>
      <c r="AG759" s="243" t="n">
        <v>0</v>
      </c>
      <c r="AH759" s="518" t="n">
        <v>0</v>
      </c>
      <c r="AI759" s="243" t="n">
        <v>0</v>
      </c>
      <c r="AJ759" s="243" t="n">
        <v>0</v>
      </c>
      <c r="AK759" s="518" t="n">
        <v>0</v>
      </c>
      <c r="AL759" s="518" t="n">
        <v>0</v>
      </c>
      <c r="AM759" s="518" t="n">
        <v>0</v>
      </c>
      <c r="AN759" s="518" t="n">
        <v>0</v>
      </c>
      <c r="AO759" s="518" t="n">
        <v>0</v>
      </c>
      <c r="AP759" s="518" t="n">
        <v>0</v>
      </c>
      <c r="AQ759" s="518" t="n">
        <v>0</v>
      </c>
      <c r="AR759" s="518" t="n">
        <v>0</v>
      </c>
      <c r="AS759" s="518" t="n">
        <v>0</v>
      </c>
      <c r="AT759" s="518" t="n">
        <v>0</v>
      </c>
      <c r="AU759" s="518" t="n">
        <v>0</v>
      </c>
      <c r="AV759" s="518" t="n">
        <v>0</v>
      </c>
      <c r="AW759" s="518" t="n">
        <v>0</v>
      </c>
      <c r="AX759" s="518" t="n">
        <v>0</v>
      </c>
      <c r="AY759" s="518" t="n">
        <v>0</v>
      </c>
      <c r="AZ759" s="518" t="n">
        <v>0</v>
      </c>
      <c r="BA759" s="518" t="n">
        <v>0</v>
      </c>
      <c r="BB759" s="518" t="n">
        <v>0</v>
      </c>
      <c r="BC759" s="518" t="n">
        <v>0</v>
      </c>
      <c r="BD759" s="518" t="n">
        <v>0</v>
      </c>
      <c r="BE759" s="518" t="n">
        <v>0</v>
      </c>
      <c r="BF759" s="518" t="n">
        <v>0</v>
      </c>
      <c r="BG759" s="518" t="n">
        <v>0</v>
      </c>
      <c r="BH759" s="518" t="n">
        <v>0</v>
      </c>
      <c r="BI759" s="518" t="n">
        <v>0</v>
      </c>
      <c r="BJ759" s="518"/>
      <c r="BK759" s="518"/>
      <c r="BL759" s="518" t="n">
        <v>0</v>
      </c>
      <c r="BM759" s="518"/>
      <c r="BN759" s="518"/>
      <c r="BO759" s="518"/>
      <c r="BP759" s="518"/>
      <c r="BQ759" s="518"/>
      <c r="BR759" s="518"/>
      <c r="BS759" s="518"/>
      <c r="BT759" s="518"/>
      <c r="BU759" s="518"/>
      <c r="BV759" s="518" t="n">
        <v>0</v>
      </c>
      <c r="BW759" s="518" t="n">
        <v>0</v>
      </c>
      <c r="BX759" s="518" t="n">
        <v>0</v>
      </c>
      <c r="BY759" s="518" t="n">
        <v>0</v>
      </c>
      <c r="BZ759" s="518" t="n">
        <v>0</v>
      </c>
      <c r="CA759" s="518" t="n">
        <v>0</v>
      </c>
      <c r="CB759" s="518" t="n">
        <v>0</v>
      </c>
      <c r="CC759" s="518" t="n">
        <v>0</v>
      </c>
      <c r="CD759" s="518" t="n">
        <v>0</v>
      </c>
      <c r="CE759" s="518" t="n">
        <v>0</v>
      </c>
      <c r="CF759" s="518" t="n">
        <v>0</v>
      </c>
      <c r="CG759" s="518" t="n">
        <v>0</v>
      </c>
      <c r="CH759" s="518"/>
      <c r="CI759" s="716"/>
      <c r="CL759" s="48" t="n">
        <v>0</v>
      </c>
      <c r="CM759" s="48" t="n">
        <f aca="false">CL759-V759</f>
        <v>0</v>
      </c>
      <c r="CN759" s="702" t="n">
        <f aca="false">SUM(CO759:DR759)</f>
        <v>0</v>
      </c>
      <c r="CO759" s="703" t="n">
        <v>0</v>
      </c>
      <c r="CP759" s="703"/>
      <c r="CQ759" s="703" t="n">
        <v>0</v>
      </c>
      <c r="CR759" s="703"/>
      <c r="CS759" s="703" t="n">
        <v>0</v>
      </c>
      <c r="CT759" s="703" t="n">
        <v>0</v>
      </c>
      <c r="CU759" s="703"/>
      <c r="CV759" s="703"/>
      <c r="CW759" s="703"/>
      <c r="CX759" s="703" t="n">
        <v>0</v>
      </c>
      <c r="CY759" s="703" t="n">
        <v>0</v>
      </c>
      <c r="CZ759" s="703" t="n">
        <v>0</v>
      </c>
      <c r="DA759" s="703"/>
      <c r="DB759" s="703"/>
      <c r="DC759" s="703"/>
      <c r="DD759" s="703"/>
      <c r="DE759" s="703" t="n">
        <v>0</v>
      </c>
      <c r="DF759" s="703"/>
      <c r="DG759" s="703" t="n">
        <v>0</v>
      </c>
      <c r="DH759" s="703" t="n">
        <v>0</v>
      </c>
      <c r="DI759" s="703" t="n">
        <v>0</v>
      </c>
      <c r="DJ759" s="703" t="n">
        <v>0</v>
      </c>
      <c r="DK759" s="703" t="n">
        <v>0</v>
      </c>
      <c r="DL759" s="703" t="n">
        <v>0</v>
      </c>
      <c r="DM759" s="703"/>
      <c r="DN759" s="703"/>
      <c r="DO759" s="703"/>
      <c r="DP759" s="703"/>
      <c r="DQ759" s="703"/>
      <c r="DR759" s="703"/>
      <c r="DS759" s="704" t="n">
        <f aca="false">CN759-V759</f>
        <v>0</v>
      </c>
      <c r="DT759" s="553"/>
      <c r="DU759" s="48"/>
    </row>
    <row r="760" customFormat="false" ht="15" hidden="false" customHeight="true" outlineLevel="0" collapsed="false">
      <c r="A760" s="705" t="n">
        <f aca="false">A759+1</f>
        <v>751</v>
      </c>
      <c r="B760" s="706" t="s">
        <v>1099</v>
      </c>
      <c r="C760" s="706" t="s">
        <v>520</v>
      </c>
      <c r="D760" s="706" t="s">
        <v>514</v>
      </c>
      <c r="E760" s="243" t="n">
        <f aca="false">COUNTIF($G$10:$G$1856,$G760)</f>
        <v>1</v>
      </c>
      <c r="F760" s="706" t="s">
        <v>2298</v>
      </c>
      <c r="G760" s="706" t="s">
        <v>2298</v>
      </c>
      <c r="H760" s="707" t="s">
        <v>2114</v>
      </c>
      <c r="I760" s="708" t="s">
        <v>1230</v>
      </c>
      <c r="J760" s="707" t="s">
        <v>317</v>
      </c>
      <c r="K760" s="709" t="n">
        <v>0</v>
      </c>
      <c r="L760" s="707" t="s">
        <v>316</v>
      </c>
      <c r="M760" s="708" t="s">
        <v>982</v>
      </c>
      <c r="N760" s="710" t="s">
        <v>934</v>
      </c>
      <c r="O760" s="512" t="n">
        <v>1</v>
      </c>
      <c r="P760" s="512" t="n">
        <v>1</v>
      </c>
      <c r="Q760" s="711" t="n">
        <v>0.001053858</v>
      </c>
      <c r="R760" s="712"/>
      <c r="S760" s="713"/>
      <c r="T760" s="714" t="n">
        <v>2.02</v>
      </c>
      <c r="U760" s="715"/>
      <c r="V760" s="262" t="n">
        <f aca="false">SUM(W760:CI760)</f>
        <v>0</v>
      </c>
      <c r="W760" s="243" t="n">
        <v>0</v>
      </c>
      <c r="X760" s="243" t="n">
        <v>0</v>
      </c>
      <c r="Y760" s="243" t="n">
        <v>0</v>
      </c>
      <c r="Z760" s="243" t="n">
        <v>0</v>
      </c>
      <c r="AA760" s="243" t="n">
        <v>0</v>
      </c>
      <c r="AB760" s="243" t="n">
        <v>0</v>
      </c>
      <c r="AC760" s="243" t="n">
        <v>0</v>
      </c>
      <c r="AD760" s="243" t="n">
        <v>0</v>
      </c>
      <c r="AE760" s="243" t="n">
        <v>0</v>
      </c>
      <c r="AF760" s="243" t="n">
        <v>0</v>
      </c>
      <c r="AG760" s="243" t="n">
        <v>0</v>
      </c>
      <c r="AH760" s="518" t="n">
        <v>0</v>
      </c>
      <c r="AI760" s="243" t="n">
        <v>0</v>
      </c>
      <c r="AJ760" s="243" t="n">
        <v>0</v>
      </c>
      <c r="AK760" s="518" t="n">
        <v>0</v>
      </c>
      <c r="AL760" s="518" t="n">
        <v>0</v>
      </c>
      <c r="AM760" s="518" t="n">
        <v>0</v>
      </c>
      <c r="AN760" s="518" t="n">
        <v>0</v>
      </c>
      <c r="AO760" s="518" t="n">
        <v>0</v>
      </c>
      <c r="AP760" s="518" t="n">
        <v>0</v>
      </c>
      <c r="AQ760" s="518" t="n">
        <v>0</v>
      </c>
      <c r="AR760" s="518" t="n">
        <v>0</v>
      </c>
      <c r="AS760" s="518" t="n">
        <v>0</v>
      </c>
      <c r="AT760" s="518" t="n">
        <v>0</v>
      </c>
      <c r="AU760" s="518" t="n">
        <v>0</v>
      </c>
      <c r="AV760" s="518" t="n">
        <v>0</v>
      </c>
      <c r="AW760" s="518" t="n">
        <v>0</v>
      </c>
      <c r="AX760" s="518" t="n">
        <v>0</v>
      </c>
      <c r="AY760" s="518" t="n">
        <v>0</v>
      </c>
      <c r="AZ760" s="518" t="n">
        <v>0</v>
      </c>
      <c r="BA760" s="518" t="n">
        <v>0</v>
      </c>
      <c r="BB760" s="518" t="n">
        <v>0</v>
      </c>
      <c r="BC760" s="518" t="n">
        <v>0</v>
      </c>
      <c r="BD760" s="518" t="n">
        <v>0</v>
      </c>
      <c r="BE760" s="518" t="n">
        <v>0</v>
      </c>
      <c r="BF760" s="518" t="n">
        <v>0</v>
      </c>
      <c r="BG760" s="518" t="n">
        <v>0</v>
      </c>
      <c r="BH760" s="518" t="n">
        <v>0</v>
      </c>
      <c r="BI760" s="518" t="n">
        <v>0</v>
      </c>
      <c r="BJ760" s="518"/>
      <c r="BK760" s="518"/>
      <c r="BL760" s="518" t="n">
        <v>0</v>
      </c>
      <c r="BM760" s="518"/>
      <c r="BN760" s="518"/>
      <c r="BO760" s="518"/>
      <c r="BP760" s="518"/>
      <c r="BQ760" s="518"/>
      <c r="BR760" s="518"/>
      <c r="BS760" s="518"/>
      <c r="BT760" s="518"/>
      <c r="BU760" s="518"/>
      <c r="BV760" s="518" t="n">
        <v>0</v>
      </c>
      <c r="BW760" s="518" t="n">
        <v>0</v>
      </c>
      <c r="BX760" s="518" t="n">
        <v>0</v>
      </c>
      <c r="BY760" s="518" t="n">
        <v>0</v>
      </c>
      <c r="BZ760" s="518" t="n">
        <v>0</v>
      </c>
      <c r="CA760" s="518" t="n">
        <v>0</v>
      </c>
      <c r="CB760" s="518" t="n">
        <v>0</v>
      </c>
      <c r="CC760" s="518" t="n">
        <v>0</v>
      </c>
      <c r="CD760" s="518" t="n">
        <v>0</v>
      </c>
      <c r="CE760" s="518" t="n">
        <v>0</v>
      </c>
      <c r="CF760" s="518" t="n">
        <v>0</v>
      </c>
      <c r="CG760" s="518" t="n">
        <v>0</v>
      </c>
      <c r="CH760" s="518"/>
      <c r="CI760" s="716"/>
      <c r="CL760" s="48" t="n">
        <v>0</v>
      </c>
      <c r="CM760" s="48" t="n">
        <f aca="false">CL760-V760</f>
        <v>0</v>
      </c>
      <c r="CN760" s="702" t="n">
        <f aca="false">SUM(CO760:DR760)</f>
        <v>0</v>
      </c>
      <c r="CO760" s="703" t="n">
        <v>0</v>
      </c>
      <c r="CP760" s="703"/>
      <c r="CQ760" s="703" t="n">
        <v>0</v>
      </c>
      <c r="CR760" s="703"/>
      <c r="CS760" s="703" t="n">
        <v>0</v>
      </c>
      <c r="CT760" s="703" t="n">
        <v>0</v>
      </c>
      <c r="CU760" s="703"/>
      <c r="CV760" s="703"/>
      <c r="CW760" s="703"/>
      <c r="CX760" s="703" t="n">
        <v>0</v>
      </c>
      <c r="CY760" s="703" t="n">
        <v>0</v>
      </c>
      <c r="CZ760" s="703" t="n">
        <v>0</v>
      </c>
      <c r="DA760" s="703"/>
      <c r="DB760" s="703"/>
      <c r="DC760" s="703"/>
      <c r="DD760" s="703"/>
      <c r="DE760" s="703" t="n">
        <v>0</v>
      </c>
      <c r="DF760" s="703"/>
      <c r="DG760" s="703" t="n">
        <v>0</v>
      </c>
      <c r="DH760" s="703" t="n">
        <v>0</v>
      </c>
      <c r="DI760" s="703" t="n">
        <v>0</v>
      </c>
      <c r="DJ760" s="703" t="n">
        <v>0</v>
      </c>
      <c r="DK760" s="703" t="n">
        <v>0</v>
      </c>
      <c r="DL760" s="703" t="n">
        <v>0</v>
      </c>
      <c r="DM760" s="703"/>
      <c r="DN760" s="703"/>
      <c r="DO760" s="703"/>
      <c r="DP760" s="703"/>
      <c r="DQ760" s="703"/>
      <c r="DR760" s="703"/>
      <c r="DS760" s="704" t="n">
        <f aca="false">CN760-V760</f>
        <v>0</v>
      </c>
      <c r="DT760" s="553"/>
      <c r="DU760" s="48"/>
    </row>
    <row r="761" customFormat="false" ht="15" hidden="false" customHeight="true" outlineLevel="0" collapsed="false">
      <c r="A761" s="705" t="n">
        <f aca="false">A760+1</f>
        <v>752</v>
      </c>
      <c r="B761" s="706" t="s">
        <v>1099</v>
      </c>
      <c r="C761" s="706" t="s">
        <v>520</v>
      </c>
      <c r="D761" s="706" t="s">
        <v>514</v>
      </c>
      <c r="E761" s="243" t="n">
        <f aca="false">COUNTIF($G$10:$G$1856,$G761)</f>
        <v>1</v>
      </c>
      <c r="F761" s="706" t="s">
        <v>2299</v>
      </c>
      <c r="G761" s="706" t="s">
        <v>2299</v>
      </c>
      <c r="H761" s="707" t="s">
        <v>2116</v>
      </c>
      <c r="I761" s="708" t="s">
        <v>1001</v>
      </c>
      <c r="J761" s="707" t="s">
        <v>317</v>
      </c>
      <c r="K761" s="709" t="n">
        <v>0</v>
      </c>
      <c r="L761" s="707" t="s">
        <v>316</v>
      </c>
      <c r="M761" s="708" t="s">
        <v>1002</v>
      </c>
      <c r="N761" s="710" t="s">
        <v>934</v>
      </c>
      <c r="O761" s="512" t="n">
        <v>2</v>
      </c>
      <c r="P761" s="512" t="n">
        <v>1</v>
      </c>
      <c r="Q761" s="711" t="n">
        <v>0.001161</v>
      </c>
      <c r="R761" s="712"/>
      <c r="S761" s="713"/>
      <c r="T761" s="714" t="n">
        <v>2.22</v>
      </c>
      <c r="U761" s="715"/>
      <c r="V761" s="262" t="n">
        <f aca="false">SUM(W761:CI761)</f>
        <v>2</v>
      </c>
      <c r="W761" s="243" t="n">
        <v>0</v>
      </c>
      <c r="X761" s="243" t="n">
        <v>0</v>
      </c>
      <c r="Y761" s="243" t="n">
        <v>0</v>
      </c>
      <c r="Z761" s="243" t="n">
        <v>0</v>
      </c>
      <c r="AA761" s="243" t="n">
        <v>0</v>
      </c>
      <c r="AB761" s="243" t="n">
        <v>0</v>
      </c>
      <c r="AC761" s="243" t="n">
        <v>0</v>
      </c>
      <c r="AD761" s="243" t="n">
        <v>0</v>
      </c>
      <c r="AE761" s="243" t="n">
        <v>0</v>
      </c>
      <c r="AF761" s="243" t="n">
        <v>0</v>
      </c>
      <c r="AG761" s="243" t="n">
        <v>0</v>
      </c>
      <c r="AH761" s="518" t="n">
        <v>0</v>
      </c>
      <c r="AI761" s="243" t="n">
        <v>0</v>
      </c>
      <c r="AJ761" s="243" t="n">
        <v>0</v>
      </c>
      <c r="AK761" s="518" t="n">
        <v>0</v>
      </c>
      <c r="AL761" s="518" t="n">
        <v>0</v>
      </c>
      <c r="AM761" s="518" t="n">
        <v>0</v>
      </c>
      <c r="AN761" s="518" t="n">
        <v>0</v>
      </c>
      <c r="AO761" s="518" t="n">
        <v>0</v>
      </c>
      <c r="AP761" s="518" t="n">
        <v>2</v>
      </c>
      <c r="AQ761" s="518" t="n">
        <v>0</v>
      </c>
      <c r="AR761" s="518" t="n">
        <v>0</v>
      </c>
      <c r="AS761" s="518" t="n">
        <v>0</v>
      </c>
      <c r="AT761" s="518" t="n">
        <v>0</v>
      </c>
      <c r="AU761" s="518" t="n">
        <v>0</v>
      </c>
      <c r="AV761" s="518" t="n">
        <v>0</v>
      </c>
      <c r="AW761" s="518" t="n">
        <v>0</v>
      </c>
      <c r="AX761" s="518" t="n">
        <v>0</v>
      </c>
      <c r="AY761" s="518" t="n">
        <v>0</v>
      </c>
      <c r="AZ761" s="518" t="n">
        <v>0</v>
      </c>
      <c r="BA761" s="518" t="n">
        <v>0</v>
      </c>
      <c r="BB761" s="518" t="n">
        <v>0</v>
      </c>
      <c r="BC761" s="518" t="n">
        <v>0</v>
      </c>
      <c r="BD761" s="518" t="n">
        <v>0</v>
      </c>
      <c r="BE761" s="518" t="n">
        <v>0</v>
      </c>
      <c r="BF761" s="518" t="n">
        <v>0</v>
      </c>
      <c r="BG761" s="518" t="n">
        <v>0</v>
      </c>
      <c r="BH761" s="518" t="n">
        <v>0</v>
      </c>
      <c r="BI761" s="518" t="n">
        <v>0</v>
      </c>
      <c r="BJ761" s="518"/>
      <c r="BK761" s="518"/>
      <c r="BL761" s="518" t="n">
        <v>0</v>
      </c>
      <c r="BM761" s="518"/>
      <c r="BN761" s="518"/>
      <c r="BO761" s="518"/>
      <c r="BP761" s="518"/>
      <c r="BQ761" s="518"/>
      <c r="BR761" s="518"/>
      <c r="BS761" s="518"/>
      <c r="BT761" s="518"/>
      <c r="BU761" s="518"/>
      <c r="BV761" s="518" t="n">
        <v>0</v>
      </c>
      <c r="BW761" s="518" t="n">
        <v>0</v>
      </c>
      <c r="BX761" s="518" t="n">
        <v>0</v>
      </c>
      <c r="BY761" s="518" t="n">
        <v>0</v>
      </c>
      <c r="BZ761" s="518" t="n">
        <v>0</v>
      </c>
      <c r="CA761" s="518" t="n">
        <v>0</v>
      </c>
      <c r="CB761" s="518" t="n">
        <v>0</v>
      </c>
      <c r="CC761" s="518" t="n">
        <v>0</v>
      </c>
      <c r="CD761" s="518" t="n">
        <v>0</v>
      </c>
      <c r="CE761" s="518" t="n">
        <v>0</v>
      </c>
      <c r="CF761" s="518" t="n">
        <v>0</v>
      </c>
      <c r="CG761" s="518" t="n">
        <v>0</v>
      </c>
      <c r="CH761" s="518"/>
      <c r="CI761" s="716"/>
      <c r="CL761" s="48" t="n">
        <v>2</v>
      </c>
      <c r="CM761" s="48" t="n">
        <f aca="false">CL761-V761</f>
        <v>0</v>
      </c>
      <c r="CN761" s="702" t="n">
        <f aca="false">SUM(CO761:DR761)</f>
        <v>2</v>
      </c>
      <c r="CO761" s="703" t="n">
        <v>0</v>
      </c>
      <c r="CP761" s="703"/>
      <c r="CQ761" s="703" t="n">
        <v>0</v>
      </c>
      <c r="CR761" s="703"/>
      <c r="CS761" s="703" t="n">
        <v>0</v>
      </c>
      <c r="CT761" s="703" t="n">
        <v>0</v>
      </c>
      <c r="CU761" s="703"/>
      <c r="CV761" s="703"/>
      <c r="CW761" s="703"/>
      <c r="CX761" s="703" t="n">
        <v>0</v>
      </c>
      <c r="CY761" s="703" t="n">
        <v>0</v>
      </c>
      <c r="CZ761" s="703" t="n">
        <v>0</v>
      </c>
      <c r="DA761" s="703"/>
      <c r="DB761" s="703"/>
      <c r="DC761" s="703"/>
      <c r="DD761" s="703"/>
      <c r="DE761" s="703" t="n">
        <v>0</v>
      </c>
      <c r="DF761" s="703"/>
      <c r="DG761" s="703" t="n">
        <v>0</v>
      </c>
      <c r="DH761" s="703" t="n">
        <v>2</v>
      </c>
      <c r="DI761" s="703" t="n">
        <v>0</v>
      </c>
      <c r="DJ761" s="703" t="n">
        <v>0</v>
      </c>
      <c r="DK761" s="703" t="n">
        <v>0</v>
      </c>
      <c r="DL761" s="703" t="n">
        <v>0</v>
      </c>
      <c r="DM761" s="703"/>
      <c r="DN761" s="703"/>
      <c r="DO761" s="703" t="n">
        <v>0</v>
      </c>
      <c r="DP761" s="703"/>
      <c r="DQ761" s="703"/>
      <c r="DR761" s="703"/>
      <c r="DS761" s="704" t="n">
        <f aca="false">CN761-V761</f>
        <v>0</v>
      </c>
      <c r="DT761" s="553"/>
      <c r="DU761" s="48"/>
    </row>
    <row r="762" customFormat="false" ht="15" hidden="false" customHeight="true" outlineLevel="0" collapsed="false">
      <c r="A762" s="705" t="n">
        <f aca="false">A761+1</f>
        <v>753</v>
      </c>
      <c r="B762" s="706" t="s">
        <v>1099</v>
      </c>
      <c r="C762" s="706" t="s">
        <v>520</v>
      </c>
      <c r="D762" s="706" t="s">
        <v>514</v>
      </c>
      <c r="E762" s="243" t="n">
        <f aca="false">COUNTIF($G$10:$G$1856,$G762)</f>
        <v>1</v>
      </c>
      <c r="F762" s="706" t="s">
        <v>2300</v>
      </c>
      <c r="G762" s="706" t="s">
        <v>2300</v>
      </c>
      <c r="H762" s="707" t="s">
        <v>2118</v>
      </c>
      <c r="I762" s="708" t="s">
        <v>1005</v>
      </c>
      <c r="J762" s="707" t="s">
        <v>317</v>
      </c>
      <c r="K762" s="709" t="n">
        <v>0</v>
      </c>
      <c r="L762" s="707" t="s">
        <v>316</v>
      </c>
      <c r="M762" s="708" t="s">
        <v>1006</v>
      </c>
      <c r="N762" s="710" t="s">
        <v>934</v>
      </c>
      <c r="O762" s="512" t="n">
        <v>2</v>
      </c>
      <c r="P762" s="512" t="n">
        <v>1</v>
      </c>
      <c r="Q762" s="711" t="n">
        <v>0.00054</v>
      </c>
      <c r="R762" s="712"/>
      <c r="S762" s="713"/>
      <c r="T762" s="714" t="n">
        <v>1.03</v>
      </c>
      <c r="U762" s="715"/>
      <c r="V762" s="262" t="n">
        <f aca="false">SUM(W762:CI762)</f>
        <v>2</v>
      </c>
      <c r="W762" s="243" t="n">
        <v>0</v>
      </c>
      <c r="X762" s="243" t="n">
        <v>0</v>
      </c>
      <c r="Y762" s="243" t="n">
        <v>0</v>
      </c>
      <c r="Z762" s="243" t="n">
        <v>0</v>
      </c>
      <c r="AA762" s="243" t="n">
        <v>0</v>
      </c>
      <c r="AB762" s="243" t="n">
        <v>0</v>
      </c>
      <c r="AC762" s="243" t="n">
        <v>0</v>
      </c>
      <c r="AD762" s="243" t="n">
        <v>0</v>
      </c>
      <c r="AE762" s="243" t="n">
        <v>0</v>
      </c>
      <c r="AF762" s="243" t="n">
        <v>0</v>
      </c>
      <c r="AG762" s="243" t="n">
        <v>0</v>
      </c>
      <c r="AH762" s="518" t="n">
        <v>0</v>
      </c>
      <c r="AI762" s="243" t="n">
        <v>0</v>
      </c>
      <c r="AJ762" s="243" t="n">
        <v>0</v>
      </c>
      <c r="AK762" s="518" t="n">
        <v>0</v>
      </c>
      <c r="AL762" s="518" t="n">
        <v>0</v>
      </c>
      <c r="AM762" s="518" t="n">
        <v>0</v>
      </c>
      <c r="AN762" s="518" t="n">
        <v>0</v>
      </c>
      <c r="AO762" s="518" t="n">
        <v>0</v>
      </c>
      <c r="AP762" s="518" t="n">
        <v>2</v>
      </c>
      <c r="AQ762" s="518" t="n">
        <v>0</v>
      </c>
      <c r="AR762" s="518" t="n">
        <v>0</v>
      </c>
      <c r="AS762" s="518" t="n">
        <v>0</v>
      </c>
      <c r="AT762" s="518" t="n">
        <v>0</v>
      </c>
      <c r="AU762" s="518" t="n">
        <v>0</v>
      </c>
      <c r="AV762" s="518" t="n">
        <v>0</v>
      </c>
      <c r="AW762" s="518" t="n">
        <v>0</v>
      </c>
      <c r="AX762" s="518" t="n">
        <v>0</v>
      </c>
      <c r="AY762" s="518" t="n">
        <v>0</v>
      </c>
      <c r="AZ762" s="518" t="n">
        <v>0</v>
      </c>
      <c r="BA762" s="518" t="n">
        <v>0</v>
      </c>
      <c r="BB762" s="518" t="n">
        <v>0</v>
      </c>
      <c r="BC762" s="518" t="n">
        <v>0</v>
      </c>
      <c r="BD762" s="518" t="n">
        <v>0</v>
      </c>
      <c r="BE762" s="518" t="n">
        <v>0</v>
      </c>
      <c r="BF762" s="518" t="n">
        <v>0</v>
      </c>
      <c r="BG762" s="518" t="n">
        <v>0</v>
      </c>
      <c r="BH762" s="518" t="n">
        <v>0</v>
      </c>
      <c r="BI762" s="518" t="n">
        <v>0</v>
      </c>
      <c r="BJ762" s="518"/>
      <c r="BK762" s="518"/>
      <c r="BL762" s="518" t="n">
        <v>0</v>
      </c>
      <c r="BM762" s="518"/>
      <c r="BN762" s="518"/>
      <c r="BO762" s="518"/>
      <c r="BP762" s="518"/>
      <c r="BQ762" s="518"/>
      <c r="BR762" s="518"/>
      <c r="BS762" s="518"/>
      <c r="BT762" s="518"/>
      <c r="BU762" s="518"/>
      <c r="BV762" s="518" t="n">
        <v>0</v>
      </c>
      <c r="BW762" s="518" t="n">
        <v>0</v>
      </c>
      <c r="BX762" s="518" t="n">
        <v>0</v>
      </c>
      <c r="BY762" s="518" t="n">
        <v>0</v>
      </c>
      <c r="BZ762" s="518" t="n">
        <v>0</v>
      </c>
      <c r="CA762" s="518" t="n">
        <v>0</v>
      </c>
      <c r="CB762" s="518" t="n">
        <v>0</v>
      </c>
      <c r="CC762" s="518" t="n">
        <v>0</v>
      </c>
      <c r="CD762" s="518" t="n">
        <v>0</v>
      </c>
      <c r="CE762" s="518" t="n">
        <v>0</v>
      </c>
      <c r="CF762" s="518" t="n">
        <v>0</v>
      </c>
      <c r="CG762" s="518" t="n">
        <v>0</v>
      </c>
      <c r="CH762" s="518"/>
      <c r="CI762" s="716"/>
      <c r="CL762" s="48" t="n">
        <v>2</v>
      </c>
      <c r="CM762" s="48" t="n">
        <f aca="false">CL762-V762</f>
        <v>0</v>
      </c>
      <c r="CN762" s="702" t="n">
        <f aca="false">SUM(CO762:DR762)</f>
        <v>2</v>
      </c>
      <c r="CO762" s="703" t="n">
        <v>0</v>
      </c>
      <c r="CP762" s="703"/>
      <c r="CQ762" s="703" t="n">
        <v>0</v>
      </c>
      <c r="CR762" s="703"/>
      <c r="CS762" s="703" t="n">
        <v>0</v>
      </c>
      <c r="CT762" s="703" t="n">
        <v>0</v>
      </c>
      <c r="CU762" s="703"/>
      <c r="CV762" s="703"/>
      <c r="CW762" s="703"/>
      <c r="CX762" s="703" t="n">
        <v>0</v>
      </c>
      <c r="CY762" s="703" t="n">
        <v>0</v>
      </c>
      <c r="CZ762" s="703" t="n">
        <v>0</v>
      </c>
      <c r="DA762" s="703"/>
      <c r="DB762" s="703"/>
      <c r="DC762" s="703"/>
      <c r="DD762" s="703"/>
      <c r="DE762" s="703" t="n">
        <v>0</v>
      </c>
      <c r="DF762" s="703"/>
      <c r="DG762" s="703" t="n">
        <v>0</v>
      </c>
      <c r="DH762" s="703" t="n">
        <v>2</v>
      </c>
      <c r="DI762" s="703" t="n">
        <v>0</v>
      </c>
      <c r="DJ762" s="703" t="n">
        <v>0</v>
      </c>
      <c r="DK762" s="703" t="n">
        <v>0</v>
      </c>
      <c r="DL762" s="703" t="n">
        <v>0</v>
      </c>
      <c r="DM762" s="703"/>
      <c r="DN762" s="703"/>
      <c r="DO762" s="703" t="n">
        <v>0</v>
      </c>
      <c r="DP762" s="703"/>
      <c r="DQ762" s="703"/>
      <c r="DR762" s="703"/>
      <c r="DS762" s="704" t="n">
        <f aca="false">CN762-V762</f>
        <v>0</v>
      </c>
      <c r="DT762" s="553"/>
      <c r="DU762" s="48"/>
    </row>
    <row r="763" customFormat="false" ht="15" hidden="false" customHeight="true" outlineLevel="0" collapsed="false">
      <c r="A763" s="705" t="n">
        <f aca="false">A762+1</f>
        <v>754</v>
      </c>
      <c r="B763" s="706" t="s">
        <v>1099</v>
      </c>
      <c r="C763" s="706" t="s">
        <v>520</v>
      </c>
      <c r="D763" s="706" t="s">
        <v>514</v>
      </c>
      <c r="E763" s="243" t="n">
        <f aca="false">COUNTIF($G$10:$G$1856,$G763)</f>
        <v>1</v>
      </c>
      <c r="F763" s="706" t="s">
        <v>2301</v>
      </c>
      <c r="G763" s="706" t="s">
        <v>2301</v>
      </c>
      <c r="H763" s="707" t="s">
        <v>2120</v>
      </c>
      <c r="I763" s="708" t="s">
        <v>1009</v>
      </c>
      <c r="J763" s="707" t="s">
        <v>317</v>
      </c>
      <c r="K763" s="709" t="n">
        <v>0</v>
      </c>
      <c r="L763" s="707" t="s">
        <v>316</v>
      </c>
      <c r="M763" s="708" t="s">
        <v>1010</v>
      </c>
      <c r="N763" s="710" t="s">
        <v>934</v>
      </c>
      <c r="O763" s="512" t="n">
        <v>2</v>
      </c>
      <c r="P763" s="512" t="n">
        <v>1</v>
      </c>
      <c r="Q763" s="711" t="n">
        <v>0.00054</v>
      </c>
      <c r="R763" s="712"/>
      <c r="S763" s="713"/>
      <c r="T763" s="714" t="n">
        <v>1.03</v>
      </c>
      <c r="U763" s="715"/>
      <c r="V763" s="262" t="n">
        <f aca="false">SUM(W763:CI763)</f>
        <v>0</v>
      </c>
      <c r="W763" s="243" t="n">
        <v>0</v>
      </c>
      <c r="X763" s="243" t="n">
        <v>0</v>
      </c>
      <c r="Y763" s="243" t="n">
        <v>0</v>
      </c>
      <c r="Z763" s="243" t="n">
        <v>0</v>
      </c>
      <c r="AA763" s="243" t="n">
        <v>0</v>
      </c>
      <c r="AB763" s="243" t="n">
        <v>0</v>
      </c>
      <c r="AC763" s="243" t="n">
        <v>0</v>
      </c>
      <c r="AD763" s="243" t="n">
        <v>0</v>
      </c>
      <c r="AE763" s="243" t="n">
        <v>0</v>
      </c>
      <c r="AF763" s="243" t="n">
        <v>0</v>
      </c>
      <c r="AG763" s="243" t="n">
        <v>0</v>
      </c>
      <c r="AH763" s="518" t="n">
        <v>0</v>
      </c>
      <c r="AI763" s="243" t="n">
        <v>0</v>
      </c>
      <c r="AJ763" s="243" t="n">
        <v>0</v>
      </c>
      <c r="AK763" s="518" t="n">
        <v>0</v>
      </c>
      <c r="AL763" s="518" t="n">
        <v>0</v>
      </c>
      <c r="AM763" s="518" t="n">
        <v>0</v>
      </c>
      <c r="AN763" s="518" t="n">
        <v>0</v>
      </c>
      <c r="AO763" s="518" t="n">
        <v>0</v>
      </c>
      <c r="AP763" s="518" t="n">
        <v>0</v>
      </c>
      <c r="AQ763" s="518" t="n">
        <v>0</v>
      </c>
      <c r="AR763" s="518" t="n">
        <v>0</v>
      </c>
      <c r="AS763" s="518" t="n">
        <v>0</v>
      </c>
      <c r="AT763" s="518" t="n">
        <v>0</v>
      </c>
      <c r="AU763" s="518" t="n">
        <v>0</v>
      </c>
      <c r="AV763" s="518" t="n">
        <v>0</v>
      </c>
      <c r="AW763" s="518" t="n">
        <v>0</v>
      </c>
      <c r="AX763" s="518" t="n">
        <v>0</v>
      </c>
      <c r="AY763" s="518" t="n">
        <v>0</v>
      </c>
      <c r="AZ763" s="518" t="n">
        <v>0</v>
      </c>
      <c r="BA763" s="518" t="n">
        <v>0</v>
      </c>
      <c r="BB763" s="518" t="n">
        <v>0</v>
      </c>
      <c r="BC763" s="518" t="n">
        <v>0</v>
      </c>
      <c r="BD763" s="518" t="n">
        <v>0</v>
      </c>
      <c r="BE763" s="518" t="n">
        <v>0</v>
      </c>
      <c r="BF763" s="518" t="n">
        <v>0</v>
      </c>
      <c r="BG763" s="518" t="n">
        <v>0</v>
      </c>
      <c r="BH763" s="518" t="n">
        <v>0</v>
      </c>
      <c r="BI763" s="518" t="n">
        <v>0</v>
      </c>
      <c r="BJ763" s="518"/>
      <c r="BK763" s="518"/>
      <c r="BL763" s="518" t="n">
        <v>0</v>
      </c>
      <c r="BM763" s="518"/>
      <c r="BN763" s="518"/>
      <c r="BO763" s="518"/>
      <c r="BP763" s="518"/>
      <c r="BQ763" s="518"/>
      <c r="BR763" s="518"/>
      <c r="BS763" s="518"/>
      <c r="BT763" s="518"/>
      <c r="BU763" s="518"/>
      <c r="BV763" s="518" t="n">
        <v>0</v>
      </c>
      <c r="BW763" s="518" t="n">
        <v>0</v>
      </c>
      <c r="BX763" s="518" t="n">
        <v>0</v>
      </c>
      <c r="BY763" s="518" t="n">
        <v>0</v>
      </c>
      <c r="BZ763" s="518" t="n">
        <v>0</v>
      </c>
      <c r="CA763" s="518" t="n">
        <v>0</v>
      </c>
      <c r="CB763" s="518" t="n">
        <v>0</v>
      </c>
      <c r="CC763" s="518" t="n">
        <v>0</v>
      </c>
      <c r="CD763" s="518" t="n">
        <v>0</v>
      </c>
      <c r="CE763" s="518" t="n">
        <v>0</v>
      </c>
      <c r="CF763" s="518" t="n">
        <v>0</v>
      </c>
      <c r="CG763" s="518" t="n">
        <v>0</v>
      </c>
      <c r="CH763" s="518"/>
      <c r="CI763" s="716"/>
      <c r="CL763" s="48" t="n">
        <v>0</v>
      </c>
      <c r="CM763" s="48" t="n">
        <f aca="false">CL763-V763</f>
        <v>0</v>
      </c>
      <c r="CN763" s="702" t="n">
        <f aca="false">SUM(CO763:DR763)</f>
        <v>0</v>
      </c>
      <c r="CO763" s="703" t="n">
        <v>0</v>
      </c>
      <c r="CP763" s="703"/>
      <c r="CQ763" s="703" t="n">
        <v>0</v>
      </c>
      <c r="CR763" s="703"/>
      <c r="CS763" s="703" t="n">
        <v>0</v>
      </c>
      <c r="CT763" s="703" t="n">
        <v>0</v>
      </c>
      <c r="CU763" s="703"/>
      <c r="CV763" s="703"/>
      <c r="CW763" s="703"/>
      <c r="CX763" s="703" t="n">
        <v>0</v>
      </c>
      <c r="CY763" s="703" t="n">
        <v>0</v>
      </c>
      <c r="CZ763" s="703" t="n">
        <v>0</v>
      </c>
      <c r="DA763" s="703"/>
      <c r="DB763" s="703"/>
      <c r="DC763" s="703"/>
      <c r="DD763" s="703"/>
      <c r="DE763" s="703" t="n">
        <v>0</v>
      </c>
      <c r="DF763" s="703"/>
      <c r="DG763" s="703" t="n">
        <v>0</v>
      </c>
      <c r="DH763" s="703" t="n">
        <v>0</v>
      </c>
      <c r="DI763" s="703" t="n">
        <v>0</v>
      </c>
      <c r="DJ763" s="703" t="n">
        <v>0</v>
      </c>
      <c r="DK763" s="703" t="n">
        <v>0</v>
      </c>
      <c r="DL763" s="703" t="n">
        <v>0</v>
      </c>
      <c r="DM763" s="703"/>
      <c r="DN763" s="703"/>
      <c r="DO763" s="703"/>
      <c r="DP763" s="703"/>
      <c r="DQ763" s="703"/>
      <c r="DR763" s="703"/>
      <c r="DS763" s="704" t="n">
        <f aca="false">CN763-V763</f>
        <v>0</v>
      </c>
      <c r="DT763" s="553"/>
      <c r="DU763" s="48"/>
    </row>
    <row r="764" customFormat="false" ht="15" hidden="false" customHeight="true" outlineLevel="0" collapsed="false">
      <c r="A764" s="705" t="n">
        <f aca="false">A763+1</f>
        <v>755</v>
      </c>
      <c r="B764" s="706" t="s">
        <v>1099</v>
      </c>
      <c r="C764" s="706" t="s">
        <v>520</v>
      </c>
      <c r="D764" s="706" t="s">
        <v>514</v>
      </c>
      <c r="E764" s="243" t="n">
        <f aca="false">COUNTIF($G$10:$G$1856,$G764)</f>
        <v>1</v>
      </c>
      <c r="F764" s="706" t="s">
        <v>2302</v>
      </c>
      <c r="G764" s="706" t="s">
        <v>2302</v>
      </c>
      <c r="H764" s="707" t="s">
        <v>2122</v>
      </c>
      <c r="I764" s="708" t="s">
        <v>1013</v>
      </c>
      <c r="J764" s="707" t="s">
        <v>317</v>
      </c>
      <c r="K764" s="709" t="n">
        <v>0</v>
      </c>
      <c r="L764" s="707" t="s">
        <v>316</v>
      </c>
      <c r="M764" s="708" t="s">
        <v>1014</v>
      </c>
      <c r="N764" s="710" t="s">
        <v>934</v>
      </c>
      <c r="O764" s="512" t="n">
        <v>2</v>
      </c>
      <c r="P764" s="512" t="n">
        <v>1</v>
      </c>
      <c r="Q764" s="711" t="n">
        <v>0.0006822</v>
      </c>
      <c r="R764" s="712"/>
      <c r="S764" s="713"/>
      <c r="T764" s="714" t="n">
        <v>1.31</v>
      </c>
      <c r="U764" s="715"/>
      <c r="V764" s="262" t="n">
        <f aca="false">SUM(W764:CI764)</f>
        <v>2</v>
      </c>
      <c r="W764" s="243" t="n">
        <v>0</v>
      </c>
      <c r="X764" s="243" t="n">
        <v>0</v>
      </c>
      <c r="Y764" s="243" t="n">
        <v>0</v>
      </c>
      <c r="Z764" s="243" t="n">
        <v>0</v>
      </c>
      <c r="AA764" s="243" t="n">
        <v>0</v>
      </c>
      <c r="AB764" s="243" t="n">
        <v>0</v>
      </c>
      <c r="AC764" s="243" t="n">
        <v>0</v>
      </c>
      <c r="AD764" s="243" t="n">
        <v>0</v>
      </c>
      <c r="AE764" s="243" t="n">
        <v>0</v>
      </c>
      <c r="AF764" s="243" t="n">
        <v>0</v>
      </c>
      <c r="AG764" s="243" t="n">
        <v>0</v>
      </c>
      <c r="AH764" s="518" t="n">
        <v>0</v>
      </c>
      <c r="AI764" s="243" t="n">
        <v>0</v>
      </c>
      <c r="AJ764" s="243" t="n">
        <v>0</v>
      </c>
      <c r="AK764" s="518" t="n">
        <v>0</v>
      </c>
      <c r="AL764" s="518" t="n">
        <v>0</v>
      </c>
      <c r="AM764" s="518" t="n">
        <v>0</v>
      </c>
      <c r="AN764" s="518" t="n">
        <v>0</v>
      </c>
      <c r="AO764" s="518" t="n">
        <v>0</v>
      </c>
      <c r="AP764" s="518" t="n">
        <v>2</v>
      </c>
      <c r="AQ764" s="518" t="n">
        <v>0</v>
      </c>
      <c r="AR764" s="518" t="n">
        <v>0</v>
      </c>
      <c r="AS764" s="518" t="n">
        <v>0</v>
      </c>
      <c r="AT764" s="518" t="n">
        <v>0</v>
      </c>
      <c r="AU764" s="518" t="n">
        <v>0</v>
      </c>
      <c r="AV764" s="518" t="n">
        <v>0</v>
      </c>
      <c r="AW764" s="518" t="n">
        <v>0</v>
      </c>
      <c r="AX764" s="518" t="n">
        <v>0</v>
      </c>
      <c r="AY764" s="518" t="n">
        <v>0</v>
      </c>
      <c r="AZ764" s="518" t="n">
        <v>0</v>
      </c>
      <c r="BA764" s="518" t="n">
        <v>0</v>
      </c>
      <c r="BB764" s="518" t="n">
        <v>0</v>
      </c>
      <c r="BC764" s="518" t="n">
        <v>0</v>
      </c>
      <c r="BD764" s="518" t="n">
        <v>0</v>
      </c>
      <c r="BE764" s="518" t="n">
        <v>0</v>
      </c>
      <c r="BF764" s="518" t="n">
        <v>0</v>
      </c>
      <c r="BG764" s="518" t="n">
        <v>0</v>
      </c>
      <c r="BH764" s="518" t="n">
        <v>0</v>
      </c>
      <c r="BI764" s="518" t="n">
        <v>0</v>
      </c>
      <c r="BJ764" s="518"/>
      <c r="BK764" s="518"/>
      <c r="BL764" s="518" t="n">
        <v>0</v>
      </c>
      <c r="BM764" s="518"/>
      <c r="BN764" s="518"/>
      <c r="BO764" s="518"/>
      <c r="BP764" s="518"/>
      <c r="BQ764" s="518"/>
      <c r="BR764" s="518"/>
      <c r="BS764" s="518"/>
      <c r="BT764" s="518"/>
      <c r="BU764" s="518"/>
      <c r="BV764" s="518" t="n">
        <v>0</v>
      </c>
      <c r="BW764" s="518" t="n">
        <v>0</v>
      </c>
      <c r="BX764" s="518" t="n">
        <v>0</v>
      </c>
      <c r="BY764" s="518" t="n">
        <v>0</v>
      </c>
      <c r="BZ764" s="518" t="n">
        <v>0</v>
      </c>
      <c r="CA764" s="518" t="n">
        <v>0</v>
      </c>
      <c r="CB764" s="518" t="n">
        <v>0</v>
      </c>
      <c r="CC764" s="518" t="n">
        <v>0</v>
      </c>
      <c r="CD764" s="518" t="n">
        <v>0</v>
      </c>
      <c r="CE764" s="518" t="n">
        <v>0</v>
      </c>
      <c r="CF764" s="518" t="n">
        <v>0</v>
      </c>
      <c r="CG764" s="518" t="n">
        <v>0</v>
      </c>
      <c r="CH764" s="518"/>
      <c r="CI764" s="716"/>
      <c r="CL764" s="48" t="n">
        <v>2</v>
      </c>
      <c r="CM764" s="48" t="n">
        <f aca="false">CL764-V764</f>
        <v>0</v>
      </c>
      <c r="CN764" s="702" t="n">
        <f aca="false">SUM(CO764:DR764)</f>
        <v>2</v>
      </c>
      <c r="CO764" s="703" t="n">
        <v>0</v>
      </c>
      <c r="CP764" s="703"/>
      <c r="CQ764" s="703" t="n">
        <v>0</v>
      </c>
      <c r="CR764" s="703"/>
      <c r="CS764" s="703" t="n">
        <v>0</v>
      </c>
      <c r="CT764" s="703" t="n">
        <v>0</v>
      </c>
      <c r="CU764" s="703"/>
      <c r="CV764" s="703"/>
      <c r="CW764" s="703"/>
      <c r="CX764" s="703" t="n">
        <v>0</v>
      </c>
      <c r="CY764" s="703" t="n">
        <v>0</v>
      </c>
      <c r="CZ764" s="703" t="n">
        <v>0</v>
      </c>
      <c r="DA764" s="703"/>
      <c r="DB764" s="703"/>
      <c r="DC764" s="703"/>
      <c r="DD764" s="703"/>
      <c r="DE764" s="703" t="n">
        <v>0</v>
      </c>
      <c r="DF764" s="703"/>
      <c r="DG764" s="703" t="n">
        <v>0</v>
      </c>
      <c r="DH764" s="703" t="n">
        <v>2</v>
      </c>
      <c r="DI764" s="703" t="n">
        <v>0</v>
      </c>
      <c r="DJ764" s="703" t="n">
        <v>0</v>
      </c>
      <c r="DK764" s="703" t="n">
        <v>0</v>
      </c>
      <c r="DL764" s="703" t="n">
        <v>0</v>
      </c>
      <c r="DM764" s="703"/>
      <c r="DN764" s="703"/>
      <c r="DO764" s="703" t="n">
        <v>0</v>
      </c>
      <c r="DP764" s="703"/>
      <c r="DQ764" s="703"/>
      <c r="DR764" s="703"/>
      <c r="DS764" s="704" t="n">
        <f aca="false">CN764-V764</f>
        <v>0</v>
      </c>
      <c r="DT764" s="553"/>
      <c r="DU764" s="48"/>
    </row>
    <row r="765" customFormat="false" ht="15" hidden="false" customHeight="true" outlineLevel="0" collapsed="false">
      <c r="A765" s="705" t="n">
        <f aca="false">A764+1</f>
        <v>756</v>
      </c>
      <c r="B765" s="706" t="s">
        <v>1099</v>
      </c>
      <c r="C765" s="706" t="s">
        <v>520</v>
      </c>
      <c r="D765" s="706" t="s">
        <v>514</v>
      </c>
      <c r="E765" s="243" t="n">
        <f aca="false">COUNTIF($G$10:$G$1856,$G765)</f>
        <v>1</v>
      </c>
      <c r="F765" s="706" t="s">
        <v>2303</v>
      </c>
      <c r="G765" s="706" t="s">
        <v>2303</v>
      </c>
      <c r="H765" s="707" t="s">
        <v>2124</v>
      </c>
      <c r="I765" s="708" t="s">
        <v>1094</v>
      </c>
      <c r="J765" s="707" t="s">
        <v>317</v>
      </c>
      <c r="K765" s="709" t="n">
        <v>0</v>
      </c>
      <c r="L765" s="707" t="s">
        <v>316</v>
      </c>
      <c r="M765" s="708" t="s">
        <v>1241</v>
      </c>
      <c r="N765" s="710" t="s">
        <v>934</v>
      </c>
      <c r="O765" s="512" t="n">
        <v>2</v>
      </c>
      <c r="P765" s="512" t="n">
        <v>1</v>
      </c>
      <c r="Q765" s="711" t="n">
        <v>0.000341931</v>
      </c>
      <c r="R765" s="712"/>
      <c r="S765" s="713"/>
      <c r="T765" s="714" t="n">
        <v>0.66</v>
      </c>
      <c r="U765" s="715"/>
      <c r="V765" s="262" t="n">
        <f aca="false">SUM(W765:CI765)</f>
        <v>2</v>
      </c>
      <c r="W765" s="243" t="n">
        <v>0</v>
      </c>
      <c r="X765" s="243" t="n">
        <v>0</v>
      </c>
      <c r="Y765" s="243" t="n">
        <v>0</v>
      </c>
      <c r="Z765" s="243" t="n">
        <v>0</v>
      </c>
      <c r="AA765" s="243" t="n">
        <v>0</v>
      </c>
      <c r="AB765" s="243" t="n">
        <v>0</v>
      </c>
      <c r="AC765" s="243" t="n">
        <v>0</v>
      </c>
      <c r="AD765" s="243" t="n">
        <v>0</v>
      </c>
      <c r="AE765" s="243" t="n">
        <v>0</v>
      </c>
      <c r="AF765" s="243" t="n">
        <v>0</v>
      </c>
      <c r="AG765" s="243" t="n">
        <v>0</v>
      </c>
      <c r="AH765" s="518" t="n">
        <v>0</v>
      </c>
      <c r="AI765" s="243" t="n">
        <v>0</v>
      </c>
      <c r="AJ765" s="243" t="n">
        <v>0</v>
      </c>
      <c r="AK765" s="518" t="n">
        <v>0</v>
      </c>
      <c r="AL765" s="518" t="n">
        <v>0</v>
      </c>
      <c r="AM765" s="518" t="n">
        <v>0</v>
      </c>
      <c r="AN765" s="518" t="n">
        <v>0</v>
      </c>
      <c r="AO765" s="518" t="n">
        <v>0</v>
      </c>
      <c r="AP765" s="518" t="n">
        <v>2</v>
      </c>
      <c r="AQ765" s="518" t="n">
        <v>0</v>
      </c>
      <c r="AR765" s="518" t="n">
        <v>0</v>
      </c>
      <c r="AS765" s="518" t="n">
        <v>0</v>
      </c>
      <c r="AT765" s="518" t="n">
        <v>0</v>
      </c>
      <c r="AU765" s="518" t="n">
        <v>0</v>
      </c>
      <c r="AV765" s="518" t="n">
        <v>0</v>
      </c>
      <c r="AW765" s="518" t="n">
        <v>0</v>
      </c>
      <c r="AX765" s="518" t="n">
        <v>0</v>
      </c>
      <c r="AY765" s="518" t="n">
        <v>0</v>
      </c>
      <c r="AZ765" s="518" t="n">
        <v>0</v>
      </c>
      <c r="BA765" s="518" t="n">
        <v>0</v>
      </c>
      <c r="BB765" s="518" t="n">
        <v>0</v>
      </c>
      <c r="BC765" s="518" t="n">
        <v>0</v>
      </c>
      <c r="BD765" s="518" t="n">
        <v>0</v>
      </c>
      <c r="BE765" s="518" t="n">
        <v>0</v>
      </c>
      <c r="BF765" s="518" t="n">
        <v>0</v>
      </c>
      <c r="BG765" s="518" t="n">
        <v>0</v>
      </c>
      <c r="BH765" s="518" t="n">
        <v>0</v>
      </c>
      <c r="BI765" s="518" t="n">
        <v>0</v>
      </c>
      <c r="BJ765" s="518"/>
      <c r="BK765" s="518"/>
      <c r="BL765" s="518" t="n">
        <v>0</v>
      </c>
      <c r="BM765" s="518"/>
      <c r="BN765" s="518"/>
      <c r="BO765" s="518"/>
      <c r="BP765" s="518"/>
      <c r="BQ765" s="518"/>
      <c r="BR765" s="518"/>
      <c r="BS765" s="518"/>
      <c r="BT765" s="518"/>
      <c r="BU765" s="518"/>
      <c r="BV765" s="518" t="n">
        <v>0</v>
      </c>
      <c r="BW765" s="518" t="n">
        <v>0</v>
      </c>
      <c r="BX765" s="518" t="n">
        <v>0</v>
      </c>
      <c r="BY765" s="518" t="n">
        <v>0</v>
      </c>
      <c r="BZ765" s="518" t="n">
        <v>0</v>
      </c>
      <c r="CA765" s="518" t="n">
        <v>0</v>
      </c>
      <c r="CB765" s="518" t="n">
        <v>0</v>
      </c>
      <c r="CC765" s="518" t="n">
        <v>0</v>
      </c>
      <c r="CD765" s="518" t="n">
        <v>0</v>
      </c>
      <c r="CE765" s="518" t="n">
        <v>0</v>
      </c>
      <c r="CF765" s="518" t="n">
        <v>0</v>
      </c>
      <c r="CG765" s="518" t="n">
        <v>0</v>
      </c>
      <c r="CH765" s="518"/>
      <c r="CI765" s="716"/>
      <c r="CL765" s="48" t="n">
        <v>2</v>
      </c>
      <c r="CM765" s="48" t="n">
        <f aca="false">CL765-V765</f>
        <v>0</v>
      </c>
      <c r="CN765" s="702" t="n">
        <f aca="false">SUM(CO765:DR765)</f>
        <v>2</v>
      </c>
      <c r="CO765" s="703" t="n">
        <v>0</v>
      </c>
      <c r="CP765" s="703"/>
      <c r="CQ765" s="703" t="n">
        <v>0</v>
      </c>
      <c r="CR765" s="703"/>
      <c r="CS765" s="703" t="n">
        <v>0</v>
      </c>
      <c r="CT765" s="703" t="n">
        <v>0</v>
      </c>
      <c r="CU765" s="703"/>
      <c r="CV765" s="703"/>
      <c r="CW765" s="703"/>
      <c r="CX765" s="703" t="n">
        <v>0</v>
      </c>
      <c r="CY765" s="703" t="n">
        <v>0</v>
      </c>
      <c r="CZ765" s="703" t="n">
        <v>0</v>
      </c>
      <c r="DA765" s="703"/>
      <c r="DB765" s="703"/>
      <c r="DC765" s="703"/>
      <c r="DD765" s="703"/>
      <c r="DE765" s="703" t="n">
        <v>0</v>
      </c>
      <c r="DF765" s="703"/>
      <c r="DG765" s="703" t="n">
        <v>0</v>
      </c>
      <c r="DH765" s="703" t="n">
        <v>2</v>
      </c>
      <c r="DI765" s="703" t="n">
        <v>0</v>
      </c>
      <c r="DJ765" s="703" t="n">
        <v>0</v>
      </c>
      <c r="DK765" s="703" t="n">
        <v>0</v>
      </c>
      <c r="DL765" s="703" t="n">
        <v>0</v>
      </c>
      <c r="DM765" s="703"/>
      <c r="DN765" s="703"/>
      <c r="DO765" s="703" t="n">
        <v>0</v>
      </c>
      <c r="DP765" s="703"/>
      <c r="DQ765" s="703"/>
      <c r="DR765" s="703"/>
      <c r="DS765" s="704" t="n">
        <f aca="false">CN765-V765</f>
        <v>0</v>
      </c>
      <c r="DT765" s="553"/>
      <c r="DU765" s="48"/>
    </row>
    <row r="766" customFormat="false" ht="15" hidden="false" customHeight="true" outlineLevel="0" collapsed="false">
      <c r="A766" s="705" t="n">
        <f aca="false">A765+1</f>
        <v>757</v>
      </c>
      <c r="B766" s="706" t="s">
        <v>1290</v>
      </c>
      <c r="C766" s="706" t="s">
        <v>596</v>
      </c>
      <c r="D766" s="706" t="s">
        <v>597</v>
      </c>
      <c r="E766" s="243" t="n">
        <f aca="false">COUNTIF($G$10:$G$1856,$G766)</f>
        <v>1</v>
      </c>
      <c r="F766" s="706" t="s">
        <v>2304</v>
      </c>
      <c r="G766" s="706" t="s">
        <v>2304</v>
      </c>
      <c r="H766" s="707" t="s">
        <v>2305</v>
      </c>
      <c r="I766" s="708" t="s">
        <v>932</v>
      </c>
      <c r="J766" s="707" t="s">
        <v>581</v>
      </c>
      <c r="K766" s="709" t="n">
        <v>0</v>
      </c>
      <c r="L766" s="707" t="s">
        <v>580</v>
      </c>
      <c r="M766" s="708" t="s">
        <v>933</v>
      </c>
      <c r="N766" s="710" t="s">
        <v>934</v>
      </c>
      <c r="O766" s="512" t="n">
        <v>1</v>
      </c>
      <c r="P766" s="512" t="n">
        <v>1</v>
      </c>
      <c r="Q766" s="711" t="n">
        <v>0.012391137</v>
      </c>
      <c r="R766" s="712"/>
      <c r="S766" s="713"/>
      <c r="T766" s="714" t="n">
        <v>26.08</v>
      </c>
      <c r="U766" s="715"/>
      <c r="V766" s="262" t="n">
        <f aca="false">SUM(W766:CI766)</f>
        <v>0</v>
      </c>
      <c r="W766" s="243" t="n">
        <v>0</v>
      </c>
      <c r="X766" s="243" t="n">
        <v>0</v>
      </c>
      <c r="Y766" s="243" t="n">
        <v>0</v>
      </c>
      <c r="Z766" s="243" t="n">
        <v>0</v>
      </c>
      <c r="AA766" s="243" t="n">
        <v>0</v>
      </c>
      <c r="AB766" s="243" t="n">
        <v>0</v>
      </c>
      <c r="AC766" s="243" t="n">
        <v>0</v>
      </c>
      <c r="AD766" s="243" t="n">
        <v>0</v>
      </c>
      <c r="AE766" s="243" t="n">
        <v>0</v>
      </c>
      <c r="AF766" s="243" t="n">
        <v>0</v>
      </c>
      <c r="AG766" s="243" t="n">
        <v>0</v>
      </c>
      <c r="AH766" s="518" t="n">
        <v>0</v>
      </c>
      <c r="AI766" s="243" t="n">
        <v>0</v>
      </c>
      <c r="AJ766" s="243" t="n">
        <v>0</v>
      </c>
      <c r="AK766" s="518" t="n">
        <v>0</v>
      </c>
      <c r="AL766" s="518" t="n">
        <v>0</v>
      </c>
      <c r="AM766" s="518" t="n">
        <v>0</v>
      </c>
      <c r="AN766" s="518" t="n">
        <v>0</v>
      </c>
      <c r="AO766" s="518" t="n">
        <v>0</v>
      </c>
      <c r="AP766" s="518" t="n">
        <v>0</v>
      </c>
      <c r="AQ766" s="518" t="n">
        <v>0</v>
      </c>
      <c r="AR766" s="518" t="n">
        <v>0</v>
      </c>
      <c r="AS766" s="518" t="n">
        <v>0</v>
      </c>
      <c r="AT766" s="518" t="n">
        <v>0</v>
      </c>
      <c r="AU766" s="518" t="n">
        <v>0</v>
      </c>
      <c r="AV766" s="518" t="n">
        <v>0</v>
      </c>
      <c r="AW766" s="518" t="n">
        <v>0</v>
      </c>
      <c r="AX766" s="518" t="n">
        <v>0</v>
      </c>
      <c r="AY766" s="518" t="n">
        <v>0</v>
      </c>
      <c r="AZ766" s="518" t="n">
        <v>0</v>
      </c>
      <c r="BA766" s="518" t="n">
        <v>0</v>
      </c>
      <c r="BB766" s="518" t="n">
        <v>0</v>
      </c>
      <c r="BC766" s="518" t="n">
        <v>0</v>
      </c>
      <c r="BD766" s="518" t="n">
        <v>0</v>
      </c>
      <c r="BE766" s="518" t="n">
        <v>0</v>
      </c>
      <c r="BF766" s="518" t="n">
        <v>0</v>
      </c>
      <c r="BG766" s="518" t="n">
        <v>0</v>
      </c>
      <c r="BH766" s="518" t="n">
        <v>0</v>
      </c>
      <c r="BI766" s="518" t="n">
        <v>0</v>
      </c>
      <c r="BJ766" s="518"/>
      <c r="BK766" s="518"/>
      <c r="BL766" s="518" t="n">
        <v>0</v>
      </c>
      <c r="BM766" s="518"/>
      <c r="BN766" s="518"/>
      <c r="BO766" s="518"/>
      <c r="BP766" s="518"/>
      <c r="BQ766" s="518"/>
      <c r="BR766" s="518"/>
      <c r="BS766" s="518"/>
      <c r="BT766" s="518"/>
      <c r="BU766" s="518"/>
      <c r="BV766" s="518" t="n">
        <v>0</v>
      </c>
      <c r="BW766" s="518" t="n">
        <v>0</v>
      </c>
      <c r="BX766" s="518" t="n">
        <v>0</v>
      </c>
      <c r="BY766" s="518" t="n">
        <v>0</v>
      </c>
      <c r="BZ766" s="518" t="n">
        <v>0</v>
      </c>
      <c r="CA766" s="518" t="n">
        <v>0</v>
      </c>
      <c r="CB766" s="518" t="n">
        <v>0</v>
      </c>
      <c r="CC766" s="518" t="n">
        <v>0</v>
      </c>
      <c r="CD766" s="518" t="n">
        <v>0</v>
      </c>
      <c r="CE766" s="518" t="n">
        <v>0</v>
      </c>
      <c r="CF766" s="518" t="n">
        <v>0</v>
      </c>
      <c r="CG766" s="518" t="n">
        <v>0</v>
      </c>
      <c r="CH766" s="518"/>
      <c r="CI766" s="716"/>
      <c r="CL766" s="48" t="n">
        <v>0</v>
      </c>
      <c r="CM766" s="48" t="n">
        <f aca="false">CL766-V766</f>
        <v>0</v>
      </c>
      <c r="CN766" s="702" t="n">
        <f aca="false">SUM(CO766:DR766)</f>
        <v>0</v>
      </c>
      <c r="CO766" s="703" t="n">
        <v>0</v>
      </c>
      <c r="CP766" s="703"/>
      <c r="CQ766" s="703" t="n">
        <v>0</v>
      </c>
      <c r="CR766" s="703"/>
      <c r="CS766" s="703" t="n">
        <v>0</v>
      </c>
      <c r="CT766" s="703" t="n">
        <v>0</v>
      </c>
      <c r="CU766" s="703"/>
      <c r="CV766" s="703"/>
      <c r="CW766" s="703"/>
      <c r="CX766" s="703" t="n">
        <v>0</v>
      </c>
      <c r="CY766" s="703" t="n">
        <v>0</v>
      </c>
      <c r="CZ766" s="703" t="n">
        <v>0</v>
      </c>
      <c r="DA766" s="703"/>
      <c r="DB766" s="703"/>
      <c r="DC766" s="703"/>
      <c r="DD766" s="703"/>
      <c r="DE766" s="703" t="n">
        <v>0</v>
      </c>
      <c r="DF766" s="703"/>
      <c r="DG766" s="703" t="n">
        <v>0</v>
      </c>
      <c r="DH766" s="703" t="n">
        <v>0</v>
      </c>
      <c r="DI766" s="703" t="n">
        <v>0</v>
      </c>
      <c r="DJ766" s="703" t="n">
        <v>0</v>
      </c>
      <c r="DK766" s="703" t="n">
        <v>0</v>
      </c>
      <c r="DL766" s="703" t="n">
        <v>0</v>
      </c>
      <c r="DM766" s="703"/>
      <c r="DN766" s="703"/>
      <c r="DO766" s="703"/>
      <c r="DP766" s="703"/>
      <c r="DQ766" s="703"/>
      <c r="DR766" s="703"/>
      <c r="DS766" s="704" t="n">
        <f aca="false">CN766-V766</f>
        <v>0</v>
      </c>
      <c r="DT766" s="553"/>
      <c r="DU766" s="48"/>
    </row>
    <row r="767" customFormat="false" ht="15" hidden="false" customHeight="true" outlineLevel="0" collapsed="false">
      <c r="A767" s="705" t="n">
        <f aca="false">A766+1</f>
        <v>758</v>
      </c>
      <c r="B767" s="706" t="s">
        <v>1290</v>
      </c>
      <c r="C767" s="706" t="s">
        <v>596</v>
      </c>
      <c r="D767" s="706" t="s">
        <v>597</v>
      </c>
      <c r="E767" s="243" t="n">
        <f aca="false">COUNTIF($G$10:$G$1856,$G767)</f>
        <v>1</v>
      </c>
      <c r="F767" s="706" t="s">
        <v>2306</v>
      </c>
      <c r="G767" s="706" t="s">
        <v>2306</v>
      </c>
      <c r="H767" s="707" t="s">
        <v>2307</v>
      </c>
      <c r="I767" s="708" t="s">
        <v>2079</v>
      </c>
      <c r="J767" s="707" t="s">
        <v>581</v>
      </c>
      <c r="K767" s="709" t="n">
        <v>0</v>
      </c>
      <c r="L767" s="707" t="s">
        <v>580</v>
      </c>
      <c r="M767" s="708" t="s">
        <v>2080</v>
      </c>
      <c r="N767" s="710" t="s">
        <v>934</v>
      </c>
      <c r="O767" s="512" t="n">
        <v>4</v>
      </c>
      <c r="P767" s="512" t="n">
        <v>1</v>
      </c>
      <c r="Q767" s="711" t="n">
        <v>0.0012175</v>
      </c>
      <c r="R767" s="712"/>
      <c r="S767" s="713"/>
      <c r="T767" s="714" t="n">
        <v>2.56</v>
      </c>
      <c r="U767" s="715"/>
      <c r="V767" s="262" t="n">
        <f aca="false">SUM(W767:CI767)</f>
        <v>0</v>
      </c>
      <c r="W767" s="243" t="n">
        <v>0</v>
      </c>
      <c r="X767" s="243" t="n">
        <v>0</v>
      </c>
      <c r="Y767" s="243" t="n">
        <v>0</v>
      </c>
      <c r="Z767" s="243" t="n">
        <v>0</v>
      </c>
      <c r="AA767" s="243" t="n">
        <v>0</v>
      </c>
      <c r="AB767" s="243" t="n">
        <v>0</v>
      </c>
      <c r="AC767" s="243" t="n">
        <v>0</v>
      </c>
      <c r="AD767" s="243" t="n">
        <v>0</v>
      </c>
      <c r="AE767" s="243" t="n">
        <v>0</v>
      </c>
      <c r="AF767" s="243" t="n">
        <v>0</v>
      </c>
      <c r="AG767" s="243" t="n">
        <v>0</v>
      </c>
      <c r="AH767" s="518" t="n">
        <v>0</v>
      </c>
      <c r="AI767" s="243" t="n">
        <v>0</v>
      </c>
      <c r="AJ767" s="243" t="n">
        <v>0</v>
      </c>
      <c r="AK767" s="518" t="n">
        <v>0</v>
      </c>
      <c r="AL767" s="518" t="n">
        <v>0</v>
      </c>
      <c r="AM767" s="518" t="n">
        <v>0</v>
      </c>
      <c r="AN767" s="518" t="n">
        <v>0</v>
      </c>
      <c r="AO767" s="518" t="n">
        <v>0</v>
      </c>
      <c r="AP767" s="518" t="n">
        <v>0</v>
      </c>
      <c r="AQ767" s="518" t="n">
        <v>0</v>
      </c>
      <c r="AR767" s="518" t="n">
        <v>0</v>
      </c>
      <c r="AS767" s="518" t="n">
        <v>0</v>
      </c>
      <c r="AT767" s="518" t="n">
        <v>0</v>
      </c>
      <c r="AU767" s="518" t="n">
        <v>0</v>
      </c>
      <c r="AV767" s="518" t="n">
        <v>0</v>
      </c>
      <c r="AW767" s="518" t="n">
        <v>0</v>
      </c>
      <c r="AX767" s="518" t="n">
        <v>0</v>
      </c>
      <c r="AY767" s="518" t="n">
        <v>0</v>
      </c>
      <c r="AZ767" s="518" t="n">
        <v>0</v>
      </c>
      <c r="BA767" s="518" t="n">
        <v>0</v>
      </c>
      <c r="BB767" s="518" t="n">
        <v>0</v>
      </c>
      <c r="BC767" s="518" t="n">
        <v>0</v>
      </c>
      <c r="BD767" s="518" t="n">
        <v>0</v>
      </c>
      <c r="BE767" s="518" t="n">
        <v>0</v>
      </c>
      <c r="BF767" s="518" t="n">
        <v>0</v>
      </c>
      <c r="BG767" s="518" t="n">
        <v>0</v>
      </c>
      <c r="BH767" s="518" t="n">
        <v>0</v>
      </c>
      <c r="BI767" s="518" t="n">
        <v>0</v>
      </c>
      <c r="BJ767" s="518"/>
      <c r="BK767" s="518"/>
      <c r="BL767" s="518" t="n">
        <v>0</v>
      </c>
      <c r="BM767" s="518"/>
      <c r="BN767" s="518"/>
      <c r="BO767" s="518"/>
      <c r="BP767" s="518"/>
      <c r="BQ767" s="518"/>
      <c r="BR767" s="518"/>
      <c r="BS767" s="518"/>
      <c r="BT767" s="518"/>
      <c r="BU767" s="518"/>
      <c r="BV767" s="518" t="n">
        <v>0</v>
      </c>
      <c r="BW767" s="518" t="n">
        <v>0</v>
      </c>
      <c r="BX767" s="518" t="n">
        <v>0</v>
      </c>
      <c r="BY767" s="518" t="n">
        <v>0</v>
      </c>
      <c r="BZ767" s="518" t="n">
        <v>0</v>
      </c>
      <c r="CA767" s="518" t="n">
        <v>0</v>
      </c>
      <c r="CB767" s="518" t="n">
        <v>0</v>
      </c>
      <c r="CC767" s="518" t="n">
        <v>0</v>
      </c>
      <c r="CD767" s="518" t="n">
        <v>0</v>
      </c>
      <c r="CE767" s="518" t="n">
        <v>0</v>
      </c>
      <c r="CF767" s="518" t="n">
        <v>0</v>
      </c>
      <c r="CG767" s="518" t="n">
        <v>0</v>
      </c>
      <c r="CH767" s="518"/>
      <c r="CI767" s="716"/>
      <c r="CL767" s="48" t="n">
        <v>0</v>
      </c>
      <c r="CM767" s="48" t="n">
        <f aca="false">CL767-V767</f>
        <v>0</v>
      </c>
      <c r="CN767" s="702" t="n">
        <f aca="false">SUM(CO767:DR767)</f>
        <v>0</v>
      </c>
      <c r="CO767" s="703" t="n">
        <v>0</v>
      </c>
      <c r="CP767" s="703"/>
      <c r="CQ767" s="703" t="n">
        <v>0</v>
      </c>
      <c r="CR767" s="703"/>
      <c r="CS767" s="703" t="n">
        <v>0</v>
      </c>
      <c r="CT767" s="703" t="n">
        <v>0</v>
      </c>
      <c r="CU767" s="703"/>
      <c r="CV767" s="703"/>
      <c r="CW767" s="703"/>
      <c r="CX767" s="703" t="n">
        <v>0</v>
      </c>
      <c r="CY767" s="703" t="n">
        <v>0</v>
      </c>
      <c r="CZ767" s="703" t="n">
        <v>0</v>
      </c>
      <c r="DA767" s="703"/>
      <c r="DB767" s="703"/>
      <c r="DC767" s="703"/>
      <c r="DD767" s="703"/>
      <c r="DE767" s="703" t="n">
        <v>0</v>
      </c>
      <c r="DF767" s="703"/>
      <c r="DG767" s="703" t="n">
        <v>0</v>
      </c>
      <c r="DH767" s="703" t="n">
        <v>0</v>
      </c>
      <c r="DI767" s="703" t="n">
        <v>0</v>
      </c>
      <c r="DJ767" s="703" t="n">
        <v>0</v>
      </c>
      <c r="DK767" s="703" t="n">
        <v>0</v>
      </c>
      <c r="DL767" s="703" t="n">
        <v>0</v>
      </c>
      <c r="DM767" s="703"/>
      <c r="DN767" s="703"/>
      <c r="DO767" s="703"/>
      <c r="DP767" s="703"/>
      <c r="DQ767" s="703"/>
      <c r="DR767" s="703"/>
      <c r="DS767" s="704" t="n">
        <f aca="false">CN767-V767</f>
        <v>0</v>
      </c>
      <c r="DT767" s="553"/>
      <c r="DU767" s="48"/>
    </row>
    <row r="768" customFormat="false" ht="15" hidden="false" customHeight="true" outlineLevel="0" collapsed="false">
      <c r="A768" s="705" t="n">
        <f aca="false">A767+1</f>
        <v>759</v>
      </c>
      <c r="B768" s="706" t="s">
        <v>1290</v>
      </c>
      <c r="C768" s="706" t="s">
        <v>611</v>
      </c>
      <c r="D768" s="706" t="s">
        <v>606</v>
      </c>
      <c r="E768" s="243" t="n">
        <f aca="false">COUNTIF($G$10:$G$1856,$G768)</f>
        <v>1</v>
      </c>
      <c r="F768" s="706" t="s">
        <v>2308</v>
      </c>
      <c r="G768" s="706" t="s">
        <v>2308</v>
      </c>
      <c r="H768" s="707" t="s">
        <v>2309</v>
      </c>
      <c r="I768" s="708" t="s">
        <v>932</v>
      </c>
      <c r="J768" s="707" t="s">
        <v>305</v>
      </c>
      <c r="K768" s="709" t="n">
        <v>0</v>
      </c>
      <c r="L768" s="707" t="s">
        <v>304</v>
      </c>
      <c r="M768" s="708" t="s">
        <v>933</v>
      </c>
      <c r="N768" s="710" t="s">
        <v>934</v>
      </c>
      <c r="O768" s="512" t="n">
        <v>1</v>
      </c>
      <c r="P768" s="512" t="n">
        <v>1</v>
      </c>
      <c r="Q768" s="711" t="n">
        <v>0.01436939</v>
      </c>
      <c r="R768" s="712"/>
      <c r="S768" s="713"/>
      <c r="T768" s="714" t="n">
        <v>29.98</v>
      </c>
      <c r="U768" s="715"/>
      <c r="V768" s="262" t="n">
        <f aca="false">SUM(W768:CI768)</f>
        <v>0</v>
      </c>
      <c r="W768" s="243" t="n">
        <v>0</v>
      </c>
      <c r="X768" s="243" t="n">
        <v>0</v>
      </c>
      <c r="Y768" s="243" t="n">
        <v>0</v>
      </c>
      <c r="Z768" s="243" t="n">
        <v>0</v>
      </c>
      <c r="AA768" s="243" t="n">
        <v>0</v>
      </c>
      <c r="AB768" s="243" t="n">
        <v>0</v>
      </c>
      <c r="AC768" s="243" t="n">
        <v>0</v>
      </c>
      <c r="AD768" s="243" t="n">
        <v>0</v>
      </c>
      <c r="AE768" s="243" t="n">
        <v>0</v>
      </c>
      <c r="AF768" s="243" t="n">
        <v>0</v>
      </c>
      <c r="AG768" s="243" t="n">
        <v>0</v>
      </c>
      <c r="AH768" s="518" t="n">
        <v>0</v>
      </c>
      <c r="AI768" s="243" t="n">
        <v>0</v>
      </c>
      <c r="AJ768" s="243" t="n">
        <v>0</v>
      </c>
      <c r="AK768" s="518" t="n">
        <v>0</v>
      </c>
      <c r="AL768" s="518" t="n">
        <v>0</v>
      </c>
      <c r="AM768" s="518" t="n">
        <v>0</v>
      </c>
      <c r="AN768" s="518" t="n">
        <v>0</v>
      </c>
      <c r="AO768" s="518" t="n">
        <v>0</v>
      </c>
      <c r="AP768" s="518" t="n">
        <v>0</v>
      </c>
      <c r="AQ768" s="518" t="n">
        <v>0</v>
      </c>
      <c r="AR768" s="518" t="n">
        <v>0</v>
      </c>
      <c r="AS768" s="518" t="n">
        <v>0</v>
      </c>
      <c r="AT768" s="518" t="n">
        <v>0</v>
      </c>
      <c r="AU768" s="518" t="n">
        <v>0</v>
      </c>
      <c r="AV768" s="518" t="n">
        <v>0</v>
      </c>
      <c r="AW768" s="518" t="n">
        <v>0</v>
      </c>
      <c r="AX768" s="518" t="n">
        <v>0</v>
      </c>
      <c r="AY768" s="518" t="n">
        <v>0</v>
      </c>
      <c r="AZ768" s="518" t="n">
        <v>0</v>
      </c>
      <c r="BA768" s="518" t="n">
        <v>0</v>
      </c>
      <c r="BB768" s="518" t="n">
        <v>0</v>
      </c>
      <c r="BC768" s="518" t="n">
        <v>0</v>
      </c>
      <c r="BD768" s="518" t="n">
        <v>0</v>
      </c>
      <c r="BE768" s="518" t="n">
        <v>0</v>
      </c>
      <c r="BF768" s="518" t="n">
        <v>0</v>
      </c>
      <c r="BG768" s="518" t="n">
        <v>0</v>
      </c>
      <c r="BH768" s="518" t="n">
        <v>0</v>
      </c>
      <c r="BI768" s="518" t="n">
        <v>0</v>
      </c>
      <c r="BJ768" s="518"/>
      <c r="BK768" s="518"/>
      <c r="BL768" s="518" t="n">
        <v>0</v>
      </c>
      <c r="BM768" s="518"/>
      <c r="BN768" s="518"/>
      <c r="BO768" s="518"/>
      <c r="BP768" s="518"/>
      <c r="BQ768" s="518"/>
      <c r="BR768" s="518"/>
      <c r="BS768" s="518"/>
      <c r="BT768" s="518"/>
      <c r="BU768" s="518"/>
      <c r="BV768" s="518" t="n">
        <v>0</v>
      </c>
      <c r="BW768" s="518" t="n">
        <v>0</v>
      </c>
      <c r="BX768" s="518" t="n">
        <v>0</v>
      </c>
      <c r="BY768" s="518" t="n">
        <v>0</v>
      </c>
      <c r="BZ768" s="518" t="n">
        <v>0</v>
      </c>
      <c r="CA768" s="518" t="n">
        <v>0</v>
      </c>
      <c r="CB768" s="518" t="n">
        <v>0</v>
      </c>
      <c r="CC768" s="518" t="n">
        <v>0</v>
      </c>
      <c r="CD768" s="518" t="n">
        <v>0</v>
      </c>
      <c r="CE768" s="518" t="n">
        <v>0</v>
      </c>
      <c r="CF768" s="518" t="n">
        <v>0</v>
      </c>
      <c r="CG768" s="518" t="n">
        <v>0</v>
      </c>
      <c r="CH768" s="518"/>
      <c r="CI768" s="716"/>
      <c r="CL768" s="48" t="n">
        <v>0</v>
      </c>
      <c r="CM768" s="48" t="n">
        <f aca="false">CL768-V768</f>
        <v>0</v>
      </c>
      <c r="CN768" s="702" t="n">
        <f aca="false">SUM(CO768:DR768)</f>
        <v>0</v>
      </c>
      <c r="CO768" s="703" t="n">
        <v>0</v>
      </c>
      <c r="CP768" s="703"/>
      <c r="CQ768" s="703" t="n">
        <v>0</v>
      </c>
      <c r="CR768" s="703"/>
      <c r="CS768" s="703" t="n">
        <v>0</v>
      </c>
      <c r="CT768" s="703" t="n">
        <v>0</v>
      </c>
      <c r="CU768" s="703"/>
      <c r="CV768" s="703"/>
      <c r="CW768" s="703"/>
      <c r="CX768" s="703" t="n">
        <v>0</v>
      </c>
      <c r="CY768" s="703" t="n">
        <v>0</v>
      </c>
      <c r="CZ768" s="703" t="n">
        <v>0</v>
      </c>
      <c r="DA768" s="703"/>
      <c r="DB768" s="703"/>
      <c r="DC768" s="703"/>
      <c r="DD768" s="703"/>
      <c r="DE768" s="703" t="n">
        <v>0</v>
      </c>
      <c r="DF768" s="703"/>
      <c r="DG768" s="703" t="n">
        <v>0</v>
      </c>
      <c r="DH768" s="703" t="n">
        <v>0</v>
      </c>
      <c r="DI768" s="703" t="n">
        <v>0</v>
      </c>
      <c r="DJ768" s="703" t="n">
        <v>0</v>
      </c>
      <c r="DK768" s="703" t="n">
        <v>0</v>
      </c>
      <c r="DL768" s="703" t="n">
        <v>0</v>
      </c>
      <c r="DM768" s="703"/>
      <c r="DN768" s="703"/>
      <c r="DO768" s="703"/>
      <c r="DP768" s="703"/>
      <c r="DQ768" s="703"/>
      <c r="DR768" s="703"/>
      <c r="DS768" s="704" t="n">
        <f aca="false">CN768-V768</f>
        <v>0</v>
      </c>
      <c r="DT768" s="553"/>
      <c r="DU768" s="48"/>
    </row>
    <row r="769" customFormat="false" ht="15" hidden="false" customHeight="true" outlineLevel="0" collapsed="false">
      <c r="A769" s="705" t="n">
        <f aca="false">A768+1</f>
        <v>760</v>
      </c>
      <c r="B769" s="706" t="s">
        <v>1290</v>
      </c>
      <c r="C769" s="706" t="s">
        <v>611</v>
      </c>
      <c r="D769" s="706" t="s">
        <v>606</v>
      </c>
      <c r="E769" s="243" t="n">
        <f aca="false">COUNTIF($G$10:$G$1856,$G769)</f>
        <v>1</v>
      </c>
      <c r="F769" s="706" t="s">
        <v>2310</v>
      </c>
      <c r="G769" s="706" t="s">
        <v>2310</v>
      </c>
      <c r="H769" s="707" t="s">
        <v>2311</v>
      </c>
      <c r="I769" s="708" t="s">
        <v>945</v>
      </c>
      <c r="J769" s="707" t="s">
        <v>305</v>
      </c>
      <c r="K769" s="709" t="n">
        <v>0</v>
      </c>
      <c r="L769" s="707" t="s">
        <v>304</v>
      </c>
      <c r="M769" s="708" t="s">
        <v>946</v>
      </c>
      <c r="N769" s="710" t="s">
        <v>934</v>
      </c>
      <c r="O769" s="512" t="n">
        <v>1</v>
      </c>
      <c r="P769" s="512" t="n">
        <v>1</v>
      </c>
      <c r="Q769" s="711" t="n">
        <v>0.005442606</v>
      </c>
      <c r="R769" s="712"/>
      <c r="S769" s="713"/>
      <c r="T769" s="714" t="n">
        <v>11.35</v>
      </c>
      <c r="U769" s="715"/>
      <c r="V769" s="262" t="n">
        <f aca="false">SUM(W769:CI769)</f>
        <v>0</v>
      </c>
      <c r="W769" s="243" t="n">
        <v>0</v>
      </c>
      <c r="X769" s="243" t="n">
        <v>0</v>
      </c>
      <c r="Y769" s="243" t="n">
        <v>0</v>
      </c>
      <c r="Z769" s="243" t="n">
        <v>0</v>
      </c>
      <c r="AA769" s="243" t="n">
        <v>0</v>
      </c>
      <c r="AB769" s="243" t="n">
        <v>0</v>
      </c>
      <c r="AC769" s="243" t="n">
        <v>0</v>
      </c>
      <c r="AD769" s="243" t="n">
        <v>0</v>
      </c>
      <c r="AE769" s="243" t="n">
        <v>0</v>
      </c>
      <c r="AF769" s="243" t="n">
        <v>0</v>
      </c>
      <c r="AG769" s="243" t="n">
        <v>0</v>
      </c>
      <c r="AH769" s="518" t="n">
        <v>0</v>
      </c>
      <c r="AI769" s="243" t="n">
        <v>0</v>
      </c>
      <c r="AJ769" s="243" t="n">
        <v>0</v>
      </c>
      <c r="AK769" s="518" t="n">
        <v>0</v>
      </c>
      <c r="AL769" s="518" t="n">
        <v>0</v>
      </c>
      <c r="AM769" s="518" t="n">
        <v>0</v>
      </c>
      <c r="AN769" s="518" t="n">
        <v>0</v>
      </c>
      <c r="AO769" s="518" t="n">
        <v>0</v>
      </c>
      <c r="AP769" s="518" t="n">
        <v>0</v>
      </c>
      <c r="AQ769" s="518" t="n">
        <v>0</v>
      </c>
      <c r="AR769" s="518" t="n">
        <v>0</v>
      </c>
      <c r="AS769" s="518" t="n">
        <v>0</v>
      </c>
      <c r="AT769" s="518" t="n">
        <v>0</v>
      </c>
      <c r="AU769" s="518" t="n">
        <v>0</v>
      </c>
      <c r="AV769" s="518" t="n">
        <v>0</v>
      </c>
      <c r="AW769" s="518" t="n">
        <v>0</v>
      </c>
      <c r="AX769" s="518" t="n">
        <v>0</v>
      </c>
      <c r="AY769" s="518" t="n">
        <v>0</v>
      </c>
      <c r="AZ769" s="518" t="n">
        <v>0</v>
      </c>
      <c r="BA769" s="518" t="n">
        <v>0</v>
      </c>
      <c r="BB769" s="518" t="n">
        <v>0</v>
      </c>
      <c r="BC769" s="518" t="n">
        <v>0</v>
      </c>
      <c r="BD769" s="518" t="n">
        <v>0</v>
      </c>
      <c r="BE769" s="518" t="n">
        <v>0</v>
      </c>
      <c r="BF769" s="518" t="n">
        <v>0</v>
      </c>
      <c r="BG769" s="518" t="n">
        <v>0</v>
      </c>
      <c r="BH769" s="518" t="n">
        <v>0</v>
      </c>
      <c r="BI769" s="518" t="n">
        <v>0</v>
      </c>
      <c r="BJ769" s="518"/>
      <c r="BK769" s="518"/>
      <c r="BL769" s="518" t="n">
        <v>0</v>
      </c>
      <c r="BM769" s="518"/>
      <c r="BN769" s="518"/>
      <c r="BO769" s="518"/>
      <c r="BP769" s="518"/>
      <c r="BQ769" s="518"/>
      <c r="BR769" s="518"/>
      <c r="BS769" s="518"/>
      <c r="BT769" s="518"/>
      <c r="BU769" s="518"/>
      <c r="BV769" s="518" t="n">
        <v>0</v>
      </c>
      <c r="BW769" s="518" t="n">
        <v>0</v>
      </c>
      <c r="BX769" s="518" t="n">
        <v>0</v>
      </c>
      <c r="BY769" s="518" t="n">
        <v>0</v>
      </c>
      <c r="BZ769" s="518" t="n">
        <v>0</v>
      </c>
      <c r="CA769" s="518" t="n">
        <v>0</v>
      </c>
      <c r="CB769" s="518" t="n">
        <v>0</v>
      </c>
      <c r="CC769" s="518" t="n">
        <v>0</v>
      </c>
      <c r="CD769" s="518" t="n">
        <v>0</v>
      </c>
      <c r="CE769" s="518" t="n">
        <v>0</v>
      </c>
      <c r="CF769" s="518" t="n">
        <v>0</v>
      </c>
      <c r="CG769" s="518" t="n">
        <v>0</v>
      </c>
      <c r="CH769" s="518"/>
      <c r="CI769" s="716"/>
      <c r="CL769" s="48" t="n">
        <v>0</v>
      </c>
      <c r="CM769" s="48" t="n">
        <f aca="false">CL769-V769</f>
        <v>0</v>
      </c>
      <c r="CN769" s="702" t="n">
        <f aca="false">SUM(CO769:DR769)</f>
        <v>0</v>
      </c>
      <c r="CO769" s="703" t="n">
        <v>0</v>
      </c>
      <c r="CP769" s="703"/>
      <c r="CQ769" s="703" t="n">
        <v>0</v>
      </c>
      <c r="CR769" s="703"/>
      <c r="CS769" s="703" t="n">
        <v>0</v>
      </c>
      <c r="CT769" s="703" t="n">
        <v>0</v>
      </c>
      <c r="CU769" s="703"/>
      <c r="CV769" s="703"/>
      <c r="CW769" s="703"/>
      <c r="CX769" s="703" t="n">
        <v>0</v>
      </c>
      <c r="CY769" s="703" t="n">
        <v>0</v>
      </c>
      <c r="CZ769" s="703" t="n">
        <v>0</v>
      </c>
      <c r="DA769" s="703"/>
      <c r="DB769" s="703"/>
      <c r="DC769" s="703"/>
      <c r="DD769" s="703"/>
      <c r="DE769" s="703" t="n">
        <v>0</v>
      </c>
      <c r="DF769" s="703"/>
      <c r="DG769" s="703" t="n">
        <v>0</v>
      </c>
      <c r="DH769" s="703" t="n">
        <v>0</v>
      </c>
      <c r="DI769" s="703" t="n">
        <v>0</v>
      </c>
      <c r="DJ769" s="703" t="n">
        <v>0</v>
      </c>
      <c r="DK769" s="703" t="n">
        <v>0</v>
      </c>
      <c r="DL769" s="703" t="n">
        <v>0</v>
      </c>
      <c r="DM769" s="703"/>
      <c r="DN769" s="703"/>
      <c r="DO769" s="703"/>
      <c r="DP769" s="703"/>
      <c r="DQ769" s="703"/>
      <c r="DR769" s="703"/>
      <c r="DS769" s="704" t="n">
        <f aca="false">CN769-V769</f>
        <v>0</v>
      </c>
      <c r="DT769" s="553"/>
      <c r="DU769" s="48"/>
    </row>
    <row r="770" customFormat="false" ht="15" hidden="false" customHeight="true" outlineLevel="0" collapsed="false">
      <c r="A770" s="705" t="n">
        <f aca="false">A769+1</f>
        <v>761</v>
      </c>
      <c r="B770" s="706" t="s">
        <v>1290</v>
      </c>
      <c r="C770" s="706" t="s">
        <v>611</v>
      </c>
      <c r="D770" s="706" t="s">
        <v>606</v>
      </c>
      <c r="E770" s="243" t="n">
        <f aca="false">COUNTIF($G$10:$G$1856,$G770)</f>
        <v>1</v>
      </c>
      <c r="F770" s="706" t="s">
        <v>2312</v>
      </c>
      <c r="G770" s="706" t="s">
        <v>2312</v>
      </c>
      <c r="H770" s="707" t="s">
        <v>2313</v>
      </c>
      <c r="I770" s="708" t="s">
        <v>949</v>
      </c>
      <c r="J770" s="707" t="s">
        <v>305</v>
      </c>
      <c r="K770" s="709" t="n">
        <v>0</v>
      </c>
      <c r="L770" s="707" t="s">
        <v>304</v>
      </c>
      <c r="M770" s="708" t="s">
        <v>950</v>
      </c>
      <c r="N770" s="710" t="s">
        <v>934</v>
      </c>
      <c r="O770" s="512" t="n">
        <v>1</v>
      </c>
      <c r="P770" s="512" t="n">
        <v>1</v>
      </c>
      <c r="Q770" s="711" t="n">
        <v>0.005442606</v>
      </c>
      <c r="R770" s="712"/>
      <c r="S770" s="713"/>
      <c r="T770" s="714" t="n">
        <v>11.35</v>
      </c>
      <c r="U770" s="715"/>
      <c r="V770" s="262" t="n">
        <f aca="false">SUM(W770:CI770)</f>
        <v>0</v>
      </c>
      <c r="W770" s="243" t="n">
        <v>0</v>
      </c>
      <c r="X770" s="243" t="n">
        <v>0</v>
      </c>
      <c r="Y770" s="243" t="n">
        <v>0</v>
      </c>
      <c r="Z770" s="243" t="n">
        <v>0</v>
      </c>
      <c r="AA770" s="243" t="n">
        <v>0</v>
      </c>
      <c r="AB770" s="243" t="n">
        <v>0</v>
      </c>
      <c r="AC770" s="243" t="n">
        <v>0</v>
      </c>
      <c r="AD770" s="243" t="n">
        <v>0</v>
      </c>
      <c r="AE770" s="243" t="n">
        <v>0</v>
      </c>
      <c r="AF770" s="243" t="n">
        <v>0</v>
      </c>
      <c r="AG770" s="243" t="n">
        <v>0</v>
      </c>
      <c r="AH770" s="518" t="n">
        <v>0</v>
      </c>
      <c r="AI770" s="243" t="n">
        <v>0</v>
      </c>
      <c r="AJ770" s="243" t="n">
        <v>0</v>
      </c>
      <c r="AK770" s="518" t="n">
        <v>0</v>
      </c>
      <c r="AL770" s="518" t="n">
        <v>0</v>
      </c>
      <c r="AM770" s="518" t="n">
        <v>0</v>
      </c>
      <c r="AN770" s="518" t="n">
        <v>0</v>
      </c>
      <c r="AO770" s="518" t="n">
        <v>0</v>
      </c>
      <c r="AP770" s="518" t="n">
        <v>0</v>
      </c>
      <c r="AQ770" s="518" t="n">
        <v>0</v>
      </c>
      <c r="AR770" s="518" t="n">
        <v>0</v>
      </c>
      <c r="AS770" s="518" t="n">
        <v>0</v>
      </c>
      <c r="AT770" s="518" t="n">
        <v>0</v>
      </c>
      <c r="AU770" s="518" t="n">
        <v>0</v>
      </c>
      <c r="AV770" s="518" t="n">
        <v>0</v>
      </c>
      <c r="AW770" s="518" t="n">
        <v>0</v>
      </c>
      <c r="AX770" s="518" t="n">
        <v>0</v>
      </c>
      <c r="AY770" s="518" t="n">
        <v>0</v>
      </c>
      <c r="AZ770" s="518" t="n">
        <v>0</v>
      </c>
      <c r="BA770" s="518" t="n">
        <v>0</v>
      </c>
      <c r="BB770" s="518" t="n">
        <v>0</v>
      </c>
      <c r="BC770" s="518" t="n">
        <v>0</v>
      </c>
      <c r="BD770" s="518" t="n">
        <v>0</v>
      </c>
      <c r="BE770" s="518" t="n">
        <v>0</v>
      </c>
      <c r="BF770" s="518" t="n">
        <v>0</v>
      </c>
      <c r="BG770" s="518" t="n">
        <v>0</v>
      </c>
      <c r="BH770" s="518" t="n">
        <v>0</v>
      </c>
      <c r="BI770" s="518" t="n">
        <v>0</v>
      </c>
      <c r="BJ770" s="518"/>
      <c r="BK770" s="518"/>
      <c r="BL770" s="518" t="n">
        <v>0</v>
      </c>
      <c r="BM770" s="518"/>
      <c r="BN770" s="518"/>
      <c r="BO770" s="518"/>
      <c r="BP770" s="518"/>
      <c r="BQ770" s="518"/>
      <c r="BR770" s="518"/>
      <c r="BS770" s="518"/>
      <c r="BT770" s="518"/>
      <c r="BU770" s="518"/>
      <c r="BV770" s="518" t="n">
        <v>0</v>
      </c>
      <c r="BW770" s="518" t="n">
        <v>0</v>
      </c>
      <c r="BX770" s="518" t="n">
        <v>0</v>
      </c>
      <c r="BY770" s="518" t="n">
        <v>0</v>
      </c>
      <c r="BZ770" s="518" t="n">
        <v>0</v>
      </c>
      <c r="CA770" s="518" t="n">
        <v>0</v>
      </c>
      <c r="CB770" s="518" t="n">
        <v>0</v>
      </c>
      <c r="CC770" s="518" t="n">
        <v>0</v>
      </c>
      <c r="CD770" s="518" t="n">
        <v>0</v>
      </c>
      <c r="CE770" s="518" t="n">
        <v>0</v>
      </c>
      <c r="CF770" s="518" t="n">
        <v>0</v>
      </c>
      <c r="CG770" s="518" t="n">
        <v>0</v>
      </c>
      <c r="CH770" s="518"/>
      <c r="CI770" s="716"/>
      <c r="CL770" s="48" t="n">
        <v>0</v>
      </c>
      <c r="CM770" s="48" t="n">
        <f aca="false">CL770-V770</f>
        <v>0</v>
      </c>
      <c r="CN770" s="702" t="n">
        <f aca="false">SUM(CO770:DR770)</f>
        <v>0</v>
      </c>
      <c r="CO770" s="703" t="n">
        <v>0</v>
      </c>
      <c r="CP770" s="703"/>
      <c r="CQ770" s="703" t="n">
        <v>0</v>
      </c>
      <c r="CR770" s="703"/>
      <c r="CS770" s="703" t="n">
        <v>0</v>
      </c>
      <c r="CT770" s="703" t="n">
        <v>0</v>
      </c>
      <c r="CU770" s="703"/>
      <c r="CV770" s="703"/>
      <c r="CW770" s="703"/>
      <c r="CX770" s="703" t="n">
        <v>0</v>
      </c>
      <c r="CY770" s="703" t="n">
        <v>0</v>
      </c>
      <c r="CZ770" s="703" t="n">
        <v>0</v>
      </c>
      <c r="DA770" s="703"/>
      <c r="DB770" s="703"/>
      <c r="DC770" s="703"/>
      <c r="DD770" s="703"/>
      <c r="DE770" s="703" t="n">
        <v>0</v>
      </c>
      <c r="DF770" s="703"/>
      <c r="DG770" s="703" t="n">
        <v>0</v>
      </c>
      <c r="DH770" s="703" t="n">
        <v>0</v>
      </c>
      <c r="DI770" s="703" t="n">
        <v>0</v>
      </c>
      <c r="DJ770" s="703" t="n">
        <v>0</v>
      </c>
      <c r="DK770" s="703" t="n">
        <v>0</v>
      </c>
      <c r="DL770" s="703" t="n">
        <v>0</v>
      </c>
      <c r="DM770" s="703"/>
      <c r="DN770" s="703"/>
      <c r="DO770" s="703"/>
      <c r="DP770" s="703"/>
      <c r="DQ770" s="703"/>
      <c r="DR770" s="703"/>
      <c r="DS770" s="704" t="n">
        <f aca="false">CN770-V770</f>
        <v>0</v>
      </c>
      <c r="DT770" s="553"/>
      <c r="DU770" s="48"/>
    </row>
    <row r="771" customFormat="false" ht="15" hidden="false" customHeight="true" outlineLevel="0" collapsed="false">
      <c r="A771" s="705" t="n">
        <f aca="false">A770+1</f>
        <v>762</v>
      </c>
      <c r="B771" s="706" t="s">
        <v>1290</v>
      </c>
      <c r="C771" s="706" t="s">
        <v>611</v>
      </c>
      <c r="D771" s="706" t="s">
        <v>606</v>
      </c>
      <c r="E771" s="243" t="n">
        <f aca="false">COUNTIF($G$10:$G$1856,$G771)</f>
        <v>1</v>
      </c>
      <c r="F771" s="706" t="s">
        <v>2314</v>
      </c>
      <c r="G771" s="706" t="s">
        <v>2314</v>
      </c>
      <c r="H771" s="707" t="s">
        <v>2315</v>
      </c>
      <c r="I771" s="708" t="s">
        <v>985</v>
      </c>
      <c r="J771" s="707" t="s">
        <v>305</v>
      </c>
      <c r="K771" s="709" t="n">
        <v>0</v>
      </c>
      <c r="L771" s="707" t="s">
        <v>304</v>
      </c>
      <c r="M771" s="708" t="s">
        <v>1035</v>
      </c>
      <c r="N771" s="710" t="s">
        <v>934</v>
      </c>
      <c r="O771" s="512" t="n">
        <v>1</v>
      </c>
      <c r="P771" s="512" t="n">
        <v>1</v>
      </c>
      <c r="Q771" s="711" t="n">
        <v>0.00969992</v>
      </c>
      <c r="R771" s="712"/>
      <c r="S771" s="713"/>
      <c r="T771" s="714" t="n">
        <v>20.24</v>
      </c>
      <c r="U771" s="715"/>
      <c r="V771" s="262" t="n">
        <f aca="false">SUM(W771:CI771)</f>
        <v>0</v>
      </c>
      <c r="W771" s="243" t="n">
        <v>0</v>
      </c>
      <c r="X771" s="243" t="n">
        <v>0</v>
      </c>
      <c r="Y771" s="243" t="n">
        <v>0</v>
      </c>
      <c r="Z771" s="243" t="n">
        <v>0</v>
      </c>
      <c r="AA771" s="243" t="n">
        <v>0</v>
      </c>
      <c r="AB771" s="243" t="n">
        <v>0</v>
      </c>
      <c r="AC771" s="243" t="n">
        <v>0</v>
      </c>
      <c r="AD771" s="243" t="n">
        <v>0</v>
      </c>
      <c r="AE771" s="243" t="n">
        <v>0</v>
      </c>
      <c r="AF771" s="243" t="n">
        <v>0</v>
      </c>
      <c r="AG771" s="243" t="n">
        <v>0</v>
      </c>
      <c r="AH771" s="518" t="n">
        <v>0</v>
      </c>
      <c r="AI771" s="243" t="n">
        <v>0</v>
      </c>
      <c r="AJ771" s="243" t="n">
        <v>0</v>
      </c>
      <c r="AK771" s="518" t="n">
        <v>0</v>
      </c>
      <c r="AL771" s="518" t="n">
        <v>0</v>
      </c>
      <c r="AM771" s="518" t="n">
        <v>0</v>
      </c>
      <c r="AN771" s="518" t="n">
        <v>0</v>
      </c>
      <c r="AO771" s="518" t="n">
        <v>0</v>
      </c>
      <c r="AP771" s="518" t="n">
        <v>0</v>
      </c>
      <c r="AQ771" s="518" t="n">
        <v>0</v>
      </c>
      <c r="AR771" s="518" t="n">
        <v>0</v>
      </c>
      <c r="AS771" s="518" t="n">
        <v>0</v>
      </c>
      <c r="AT771" s="518" t="n">
        <v>0</v>
      </c>
      <c r="AU771" s="518" t="n">
        <v>0</v>
      </c>
      <c r="AV771" s="518" t="n">
        <v>0</v>
      </c>
      <c r="AW771" s="518" t="n">
        <v>0</v>
      </c>
      <c r="AX771" s="518" t="n">
        <v>0</v>
      </c>
      <c r="AY771" s="518" t="n">
        <v>0</v>
      </c>
      <c r="AZ771" s="518" t="n">
        <v>0</v>
      </c>
      <c r="BA771" s="518" t="n">
        <v>0</v>
      </c>
      <c r="BB771" s="518" t="n">
        <v>0</v>
      </c>
      <c r="BC771" s="518" t="n">
        <v>0</v>
      </c>
      <c r="BD771" s="518" t="n">
        <v>0</v>
      </c>
      <c r="BE771" s="518" t="n">
        <v>0</v>
      </c>
      <c r="BF771" s="518" t="n">
        <v>0</v>
      </c>
      <c r="BG771" s="518" t="n">
        <v>0</v>
      </c>
      <c r="BH771" s="518" t="n">
        <v>0</v>
      </c>
      <c r="BI771" s="518" t="n">
        <v>0</v>
      </c>
      <c r="BJ771" s="518"/>
      <c r="BK771" s="518"/>
      <c r="BL771" s="518" t="n">
        <v>0</v>
      </c>
      <c r="BM771" s="518"/>
      <c r="BN771" s="518"/>
      <c r="BO771" s="518"/>
      <c r="BP771" s="518"/>
      <c r="BQ771" s="518"/>
      <c r="BR771" s="518"/>
      <c r="BS771" s="518"/>
      <c r="BT771" s="518"/>
      <c r="BU771" s="518"/>
      <c r="BV771" s="518" t="n">
        <v>0</v>
      </c>
      <c r="BW771" s="518" t="n">
        <v>0</v>
      </c>
      <c r="BX771" s="518" t="n">
        <v>0</v>
      </c>
      <c r="BY771" s="518" t="n">
        <v>0</v>
      </c>
      <c r="BZ771" s="518" t="n">
        <v>0</v>
      </c>
      <c r="CA771" s="518" t="n">
        <v>0</v>
      </c>
      <c r="CB771" s="518" t="n">
        <v>0</v>
      </c>
      <c r="CC771" s="518" t="n">
        <v>0</v>
      </c>
      <c r="CD771" s="518" t="n">
        <v>0</v>
      </c>
      <c r="CE771" s="518" t="n">
        <v>0</v>
      </c>
      <c r="CF771" s="518" t="n">
        <v>0</v>
      </c>
      <c r="CG771" s="518" t="n">
        <v>0</v>
      </c>
      <c r="CH771" s="518"/>
      <c r="CI771" s="716"/>
      <c r="CL771" s="48" t="n">
        <v>0</v>
      </c>
      <c r="CM771" s="48" t="n">
        <f aca="false">CL771-V771</f>
        <v>0</v>
      </c>
      <c r="CN771" s="702" t="n">
        <f aca="false">SUM(CO771:DR771)</f>
        <v>0</v>
      </c>
      <c r="CO771" s="703" t="n">
        <v>0</v>
      </c>
      <c r="CP771" s="703"/>
      <c r="CQ771" s="703" t="n">
        <v>0</v>
      </c>
      <c r="CR771" s="703"/>
      <c r="CS771" s="703" t="n">
        <v>0</v>
      </c>
      <c r="CT771" s="703" t="n">
        <v>0</v>
      </c>
      <c r="CU771" s="703"/>
      <c r="CV771" s="703"/>
      <c r="CW771" s="703"/>
      <c r="CX771" s="703" t="n">
        <v>0</v>
      </c>
      <c r="CY771" s="703" t="n">
        <v>0</v>
      </c>
      <c r="CZ771" s="703" t="n">
        <v>0</v>
      </c>
      <c r="DA771" s="703"/>
      <c r="DB771" s="703"/>
      <c r="DC771" s="703"/>
      <c r="DD771" s="703"/>
      <c r="DE771" s="703" t="n">
        <v>0</v>
      </c>
      <c r="DF771" s="703"/>
      <c r="DG771" s="703" t="n">
        <v>0</v>
      </c>
      <c r="DH771" s="703" t="n">
        <v>0</v>
      </c>
      <c r="DI771" s="703" t="n">
        <v>0</v>
      </c>
      <c r="DJ771" s="703" t="n">
        <v>0</v>
      </c>
      <c r="DK771" s="703" t="n">
        <v>0</v>
      </c>
      <c r="DL771" s="703" t="n">
        <v>0</v>
      </c>
      <c r="DM771" s="703"/>
      <c r="DN771" s="703"/>
      <c r="DO771" s="703"/>
      <c r="DP771" s="703"/>
      <c r="DQ771" s="703"/>
      <c r="DR771" s="703"/>
      <c r="DS771" s="704" t="n">
        <f aca="false">CN771-V771</f>
        <v>0</v>
      </c>
      <c r="DT771" s="553"/>
      <c r="DU771" s="48"/>
    </row>
    <row r="772" customFormat="false" ht="15" hidden="false" customHeight="true" outlineLevel="0" collapsed="false">
      <c r="A772" s="705" t="n">
        <f aca="false">A771+1</f>
        <v>763</v>
      </c>
      <c r="B772" s="706" t="s">
        <v>1290</v>
      </c>
      <c r="C772" s="706" t="s">
        <v>611</v>
      </c>
      <c r="D772" s="706" t="s">
        <v>606</v>
      </c>
      <c r="E772" s="243" t="n">
        <f aca="false">COUNTIF($G$10:$G$1856,$G772)</f>
        <v>1</v>
      </c>
      <c r="F772" s="706" t="s">
        <v>2316</v>
      </c>
      <c r="G772" s="706" t="s">
        <v>2316</v>
      </c>
      <c r="H772" s="707" t="s">
        <v>2317</v>
      </c>
      <c r="I772" s="708" t="s">
        <v>1908</v>
      </c>
      <c r="J772" s="707" t="s">
        <v>305</v>
      </c>
      <c r="K772" s="709" t="n">
        <v>0</v>
      </c>
      <c r="L772" s="707" t="s">
        <v>304</v>
      </c>
      <c r="M772" s="708" t="s">
        <v>1909</v>
      </c>
      <c r="N772" s="710" t="s">
        <v>934</v>
      </c>
      <c r="O772" s="512" t="n">
        <v>1</v>
      </c>
      <c r="P772" s="512" t="n">
        <v>1</v>
      </c>
      <c r="Q772" s="711" t="n">
        <v>0.00278208</v>
      </c>
      <c r="R772" s="712"/>
      <c r="S772" s="713"/>
      <c r="T772" s="714" t="n">
        <v>5.8</v>
      </c>
      <c r="U772" s="715"/>
      <c r="V772" s="262" t="n">
        <f aca="false">SUM(W772:CI772)</f>
        <v>0</v>
      </c>
      <c r="W772" s="243" t="n">
        <v>0</v>
      </c>
      <c r="X772" s="243" t="n">
        <v>0</v>
      </c>
      <c r="Y772" s="243" t="n">
        <v>0</v>
      </c>
      <c r="Z772" s="243" t="n">
        <v>0</v>
      </c>
      <c r="AA772" s="243" t="n">
        <v>0</v>
      </c>
      <c r="AB772" s="243" t="n">
        <v>0</v>
      </c>
      <c r="AC772" s="243" t="n">
        <v>0</v>
      </c>
      <c r="AD772" s="243" t="n">
        <v>0</v>
      </c>
      <c r="AE772" s="243" t="n">
        <v>0</v>
      </c>
      <c r="AF772" s="243" t="n">
        <v>0</v>
      </c>
      <c r="AG772" s="243" t="n">
        <v>0</v>
      </c>
      <c r="AH772" s="518" t="n">
        <v>0</v>
      </c>
      <c r="AI772" s="243" t="n">
        <v>0</v>
      </c>
      <c r="AJ772" s="243" t="n">
        <v>0</v>
      </c>
      <c r="AK772" s="518" t="n">
        <v>0</v>
      </c>
      <c r="AL772" s="518" t="n">
        <v>0</v>
      </c>
      <c r="AM772" s="518" t="n">
        <v>0</v>
      </c>
      <c r="AN772" s="518" t="n">
        <v>0</v>
      </c>
      <c r="AO772" s="518" t="n">
        <v>0</v>
      </c>
      <c r="AP772" s="518" t="n">
        <v>0</v>
      </c>
      <c r="AQ772" s="518" t="n">
        <v>0</v>
      </c>
      <c r="AR772" s="518" t="n">
        <v>0</v>
      </c>
      <c r="AS772" s="518" t="n">
        <v>0</v>
      </c>
      <c r="AT772" s="518" t="n">
        <v>0</v>
      </c>
      <c r="AU772" s="518" t="n">
        <v>0</v>
      </c>
      <c r="AV772" s="518" t="n">
        <v>0</v>
      </c>
      <c r="AW772" s="518" t="n">
        <v>0</v>
      </c>
      <c r="AX772" s="518" t="n">
        <v>0</v>
      </c>
      <c r="AY772" s="518" t="n">
        <v>0</v>
      </c>
      <c r="AZ772" s="518" t="n">
        <v>0</v>
      </c>
      <c r="BA772" s="518" t="n">
        <v>0</v>
      </c>
      <c r="BB772" s="518" t="n">
        <v>0</v>
      </c>
      <c r="BC772" s="518" t="n">
        <v>0</v>
      </c>
      <c r="BD772" s="518" t="n">
        <v>0</v>
      </c>
      <c r="BE772" s="518" t="n">
        <v>0</v>
      </c>
      <c r="BF772" s="518" t="n">
        <v>0</v>
      </c>
      <c r="BG772" s="518" t="n">
        <v>0</v>
      </c>
      <c r="BH772" s="518" t="n">
        <v>0</v>
      </c>
      <c r="BI772" s="518" t="n">
        <v>0</v>
      </c>
      <c r="BJ772" s="518"/>
      <c r="BK772" s="518"/>
      <c r="BL772" s="518" t="n">
        <v>0</v>
      </c>
      <c r="BM772" s="518"/>
      <c r="BN772" s="518"/>
      <c r="BO772" s="518"/>
      <c r="BP772" s="518"/>
      <c r="BQ772" s="518"/>
      <c r="BR772" s="518"/>
      <c r="BS772" s="518"/>
      <c r="BT772" s="518"/>
      <c r="BU772" s="518"/>
      <c r="BV772" s="518" t="n">
        <v>0</v>
      </c>
      <c r="BW772" s="518" t="n">
        <v>0</v>
      </c>
      <c r="BX772" s="518" t="n">
        <v>0</v>
      </c>
      <c r="BY772" s="518" t="n">
        <v>0</v>
      </c>
      <c r="BZ772" s="518" t="n">
        <v>0</v>
      </c>
      <c r="CA772" s="518" t="n">
        <v>0</v>
      </c>
      <c r="CB772" s="518" t="n">
        <v>0</v>
      </c>
      <c r="CC772" s="518" t="n">
        <v>0</v>
      </c>
      <c r="CD772" s="518" t="n">
        <v>0</v>
      </c>
      <c r="CE772" s="518" t="n">
        <v>0</v>
      </c>
      <c r="CF772" s="518" t="n">
        <v>0</v>
      </c>
      <c r="CG772" s="518" t="n">
        <v>0</v>
      </c>
      <c r="CH772" s="518"/>
      <c r="CI772" s="716"/>
      <c r="CL772" s="48" t="n">
        <v>0</v>
      </c>
      <c r="CM772" s="48" t="n">
        <f aca="false">CL772-V772</f>
        <v>0</v>
      </c>
      <c r="CN772" s="702" t="n">
        <f aca="false">SUM(CO772:DR772)</f>
        <v>0</v>
      </c>
      <c r="CO772" s="703" t="n">
        <v>0</v>
      </c>
      <c r="CP772" s="703"/>
      <c r="CQ772" s="703" t="n">
        <v>0</v>
      </c>
      <c r="CR772" s="703"/>
      <c r="CS772" s="703" t="n">
        <v>0</v>
      </c>
      <c r="CT772" s="703" t="n">
        <v>0</v>
      </c>
      <c r="CU772" s="703"/>
      <c r="CV772" s="703"/>
      <c r="CW772" s="703"/>
      <c r="CX772" s="703" t="n">
        <v>0</v>
      </c>
      <c r="CY772" s="703" t="n">
        <v>0</v>
      </c>
      <c r="CZ772" s="703" t="n">
        <v>0</v>
      </c>
      <c r="DA772" s="703"/>
      <c r="DB772" s="703"/>
      <c r="DC772" s="703"/>
      <c r="DD772" s="703"/>
      <c r="DE772" s="703" t="n">
        <v>0</v>
      </c>
      <c r="DF772" s="703"/>
      <c r="DG772" s="703" t="n">
        <v>0</v>
      </c>
      <c r="DH772" s="703" t="n">
        <v>0</v>
      </c>
      <c r="DI772" s="703" t="n">
        <v>0</v>
      </c>
      <c r="DJ772" s="703" t="n">
        <v>0</v>
      </c>
      <c r="DK772" s="703" t="n">
        <v>0</v>
      </c>
      <c r="DL772" s="703" t="n">
        <v>0</v>
      </c>
      <c r="DM772" s="703"/>
      <c r="DN772" s="703"/>
      <c r="DO772" s="703"/>
      <c r="DP772" s="703"/>
      <c r="DQ772" s="703"/>
      <c r="DR772" s="703"/>
      <c r="DS772" s="704" t="n">
        <f aca="false">CN772-V772</f>
        <v>0</v>
      </c>
      <c r="DT772" s="553"/>
      <c r="DU772" s="48"/>
    </row>
    <row r="773" customFormat="false" ht="15" hidden="false" customHeight="true" outlineLevel="0" collapsed="false">
      <c r="A773" s="705" t="n">
        <f aca="false">A772+1</f>
        <v>764</v>
      </c>
      <c r="B773" s="706" t="s">
        <v>1290</v>
      </c>
      <c r="C773" s="706" t="s">
        <v>611</v>
      </c>
      <c r="D773" s="706" t="s">
        <v>606</v>
      </c>
      <c r="E773" s="243" t="n">
        <f aca="false">COUNTIF($G$10:$G$1856,$G773)</f>
        <v>1</v>
      </c>
      <c r="F773" s="706" t="s">
        <v>2318</v>
      </c>
      <c r="G773" s="706" t="s">
        <v>2318</v>
      </c>
      <c r="H773" s="707" t="s">
        <v>2319</v>
      </c>
      <c r="I773" s="708" t="s">
        <v>2320</v>
      </c>
      <c r="J773" s="707" t="s">
        <v>305</v>
      </c>
      <c r="K773" s="709" t="n">
        <v>0</v>
      </c>
      <c r="L773" s="707" t="s">
        <v>304</v>
      </c>
      <c r="M773" s="708" t="s">
        <v>2321</v>
      </c>
      <c r="N773" s="710" t="s">
        <v>934</v>
      </c>
      <c r="O773" s="512" t="n">
        <v>1</v>
      </c>
      <c r="P773" s="512" t="n">
        <v>1</v>
      </c>
      <c r="Q773" s="711" t="n">
        <v>0.0037584</v>
      </c>
      <c r="R773" s="712"/>
      <c r="S773" s="713"/>
      <c r="T773" s="714" t="n">
        <v>7.84</v>
      </c>
      <c r="U773" s="715"/>
      <c r="V773" s="262" t="n">
        <f aca="false">SUM(W773:CI773)</f>
        <v>0</v>
      </c>
      <c r="W773" s="243" t="n">
        <v>0</v>
      </c>
      <c r="X773" s="243" t="n">
        <v>0</v>
      </c>
      <c r="Y773" s="243" t="n">
        <v>0</v>
      </c>
      <c r="Z773" s="243" t="n">
        <v>0</v>
      </c>
      <c r="AA773" s="243" t="n">
        <v>0</v>
      </c>
      <c r="AB773" s="243" t="n">
        <v>0</v>
      </c>
      <c r="AC773" s="243" t="n">
        <v>0</v>
      </c>
      <c r="AD773" s="243" t="n">
        <v>0</v>
      </c>
      <c r="AE773" s="243" t="n">
        <v>0</v>
      </c>
      <c r="AF773" s="243" t="n">
        <v>0</v>
      </c>
      <c r="AG773" s="243" t="n">
        <v>0</v>
      </c>
      <c r="AH773" s="518" t="n">
        <v>0</v>
      </c>
      <c r="AI773" s="243" t="n">
        <v>0</v>
      </c>
      <c r="AJ773" s="243" t="n">
        <v>0</v>
      </c>
      <c r="AK773" s="518" t="n">
        <v>0</v>
      </c>
      <c r="AL773" s="518" t="n">
        <v>0</v>
      </c>
      <c r="AM773" s="518" t="n">
        <v>0</v>
      </c>
      <c r="AN773" s="518" t="n">
        <v>0</v>
      </c>
      <c r="AO773" s="518" t="n">
        <v>0</v>
      </c>
      <c r="AP773" s="518" t="n">
        <v>0</v>
      </c>
      <c r="AQ773" s="518" t="n">
        <v>0</v>
      </c>
      <c r="AR773" s="518" t="n">
        <v>0</v>
      </c>
      <c r="AS773" s="518" t="n">
        <v>0</v>
      </c>
      <c r="AT773" s="518" t="n">
        <v>0</v>
      </c>
      <c r="AU773" s="518" t="n">
        <v>0</v>
      </c>
      <c r="AV773" s="518" t="n">
        <v>0</v>
      </c>
      <c r="AW773" s="518" t="n">
        <v>0</v>
      </c>
      <c r="AX773" s="518" t="n">
        <v>0</v>
      </c>
      <c r="AY773" s="518" t="n">
        <v>0</v>
      </c>
      <c r="AZ773" s="518" t="n">
        <v>0</v>
      </c>
      <c r="BA773" s="518" t="n">
        <v>0</v>
      </c>
      <c r="BB773" s="518" t="n">
        <v>0</v>
      </c>
      <c r="BC773" s="518" t="n">
        <v>0</v>
      </c>
      <c r="BD773" s="518" t="n">
        <v>0</v>
      </c>
      <c r="BE773" s="518" t="n">
        <v>0</v>
      </c>
      <c r="BF773" s="518" t="n">
        <v>0</v>
      </c>
      <c r="BG773" s="518" t="n">
        <v>0</v>
      </c>
      <c r="BH773" s="518" t="n">
        <v>0</v>
      </c>
      <c r="BI773" s="518" t="n">
        <v>0</v>
      </c>
      <c r="BJ773" s="518"/>
      <c r="BK773" s="518"/>
      <c r="BL773" s="518" t="n">
        <v>0</v>
      </c>
      <c r="BM773" s="518"/>
      <c r="BN773" s="518"/>
      <c r="BO773" s="518"/>
      <c r="BP773" s="518"/>
      <c r="BQ773" s="518"/>
      <c r="BR773" s="518"/>
      <c r="BS773" s="518"/>
      <c r="BT773" s="518"/>
      <c r="BU773" s="518"/>
      <c r="BV773" s="518" t="n">
        <v>0</v>
      </c>
      <c r="BW773" s="518" t="n">
        <v>0</v>
      </c>
      <c r="BX773" s="518" t="n">
        <v>0</v>
      </c>
      <c r="BY773" s="518" t="n">
        <v>0</v>
      </c>
      <c r="BZ773" s="518" t="n">
        <v>0</v>
      </c>
      <c r="CA773" s="518" t="n">
        <v>0</v>
      </c>
      <c r="CB773" s="518" t="n">
        <v>0</v>
      </c>
      <c r="CC773" s="518" t="n">
        <v>0</v>
      </c>
      <c r="CD773" s="518" t="n">
        <v>0</v>
      </c>
      <c r="CE773" s="518" t="n">
        <v>0</v>
      </c>
      <c r="CF773" s="518" t="n">
        <v>0</v>
      </c>
      <c r="CG773" s="518" t="n">
        <v>0</v>
      </c>
      <c r="CH773" s="518"/>
      <c r="CI773" s="716"/>
      <c r="CL773" s="48" t="n">
        <v>0</v>
      </c>
      <c r="CM773" s="48" t="n">
        <f aca="false">CL773-V773</f>
        <v>0</v>
      </c>
      <c r="CN773" s="702" t="n">
        <f aca="false">SUM(CO773:DR773)</f>
        <v>0</v>
      </c>
      <c r="CO773" s="703" t="n">
        <v>0</v>
      </c>
      <c r="CP773" s="703"/>
      <c r="CQ773" s="703" t="n">
        <v>0</v>
      </c>
      <c r="CR773" s="703"/>
      <c r="CS773" s="703" t="n">
        <v>0</v>
      </c>
      <c r="CT773" s="703" t="n">
        <v>0</v>
      </c>
      <c r="CU773" s="703"/>
      <c r="CV773" s="703"/>
      <c r="CW773" s="703"/>
      <c r="CX773" s="703" t="n">
        <v>0</v>
      </c>
      <c r="CY773" s="703" t="n">
        <v>0</v>
      </c>
      <c r="CZ773" s="703" t="n">
        <v>0</v>
      </c>
      <c r="DA773" s="703"/>
      <c r="DB773" s="703"/>
      <c r="DC773" s="703"/>
      <c r="DD773" s="703"/>
      <c r="DE773" s="703" t="n">
        <v>0</v>
      </c>
      <c r="DF773" s="703"/>
      <c r="DG773" s="703" t="n">
        <v>0</v>
      </c>
      <c r="DH773" s="703" t="n">
        <v>0</v>
      </c>
      <c r="DI773" s="703" t="n">
        <v>0</v>
      </c>
      <c r="DJ773" s="703" t="n">
        <v>0</v>
      </c>
      <c r="DK773" s="703" t="n">
        <v>0</v>
      </c>
      <c r="DL773" s="703" t="n">
        <v>0</v>
      </c>
      <c r="DM773" s="703"/>
      <c r="DN773" s="703"/>
      <c r="DO773" s="703"/>
      <c r="DP773" s="703"/>
      <c r="DQ773" s="703"/>
      <c r="DR773" s="703"/>
      <c r="DS773" s="704" t="n">
        <f aca="false">CN773-V773</f>
        <v>0</v>
      </c>
      <c r="DT773" s="553"/>
      <c r="DU773" s="48"/>
    </row>
    <row r="774" customFormat="false" ht="15" hidden="false" customHeight="true" outlineLevel="0" collapsed="false">
      <c r="A774" s="705" t="n">
        <f aca="false">A773+1</f>
        <v>765</v>
      </c>
      <c r="B774" s="706" t="s">
        <v>1290</v>
      </c>
      <c r="C774" s="706" t="s">
        <v>611</v>
      </c>
      <c r="D774" s="706" t="s">
        <v>606</v>
      </c>
      <c r="E774" s="243" t="n">
        <f aca="false">COUNTIF($G$10:$G$1856,$G774)</f>
        <v>1</v>
      </c>
      <c r="F774" s="706" t="s">
        <v>2322</v>
      </c>
      <c r="G774" s="706" t="s">
        <v>2322</v>
      </c>
      <c r="H774" s="707" t="s">
        <v>2323</v>
      </c>
      <c r="I774" s="708" t="s">
        <v>2324</v>
      </c>
      <c r="J774" s="707" t="s">
        <v>305</v>
      </c>
      <c r="K774" s="709" t="n">
        <v>0</v>
      </c>
      <c r="L774" s="707" t="s">
        <v>304</v>
      </c>
      <c r="M774" s="708" t="s">
        <v>2325</v>
      </c>
      <c r="N774" s="710" t="s">
        <v>934</v>
      </c>
      <c r="O774" s="512" t="n">
        <v>1</v>
      </c>
      <c r="P774" s="512" t="n">
        <v>1</v>
      </c>
      <c r="Q774" s="711" t="n">
        <v>0.0037584</v>
      </c>
      <c r="R774" s="712"/>
      <c r="S774" s="713"/>
      <c r="T774" s="714" t="n">
        <v>7.84</v>
      </c>
      <c r="U774" s="715"/>
      <c r="V774" s="262" t="n">
        <f aca="false">SUM(W774:CI774)</f>
        <v>0</v>
      </c>
      <c r="W774" s="243" t="n">
        <v>0</v>
      </c>
      <c r="X774" s="243" t="n">
        <v>0</v>
      </c>
      <c r="Y774" s="243" t="n">
        <v>0</v>
      </c>
      <c r="Z774" s="243" t="n">
        <v>0</v>
      </c>
      <c r="AA774" s="243" t="n">
        <v>0</v>
      </c>
      <c r="AB774" s="243" t="n">
        <v>0</v>
      </c>
      <c r="AC774" s="243" t="n">
        <v>0</v>
      </c>
      <c r="AD774" s="243" t="n">
        <v>0</v>
      </c>
      <c r="AE774" s="243" t="n">
        <v>0</v>
      </c>
      <c r="AF774" s="243" t="n">
        <v>0</v>
      </c>
      <c r="AG774" s="243" t="n">
        <v>0</v>
      </c>
      <c r="AH774" s="518" t="n">
        <v>0</v>
      </c>
      <c r="AI774" s="243" t="n">
        <v>0</v>
      </c>
      <c r="AJ774" s="243" t="n">
        <v>0</v>
      </c>
      <c r="AK774" s="518" t="n">
        <v>0</v>
      </c>
      <c r="AL774" s="518" t="n">
        <v>0</v>
      </c>
      <c r="AM774" s="518" t="n">
        <v>0</v>
      </c>
      <c r="AN774" s="518" t="n">
        <v>0</v>
      </c>
      <c r="AO774" s="518" t="n">
        <v>0</v>
      </c>
      <c r="AP774" s="518" t="n">
        <v>0</v>
      </c>
      <c r="AQ774" s="518" t="n">
        <v>0</v>
      </c>
      <c r="AR774" s="518" t="n">
        <v>0</v>
      </c>
      <c r="AS774" s="518" t="n">
        <v>0</v>
      </c>
      <c r="AT774" s="518" t="n">
        <v>0</v>
      </c>
      <c r="AU774" s="518" t="n">
        <v>0</v>
      </c>
      <c r="AV774" s="518" t="n">
        <v>0</v>
      </c>
      <c r="AW774" s="518" t="n">
        <v>0</v>
      </c>
      <c r="AX774" s="518" t="n">
        <v>0</v>
      </c>
      <c r="AY774" s="518" t="n">
        <v>0</v>
      </c>
      <c r="AZ774" s="518" t="n">
        <v>0</v>
      </c>
      <c r="BA774" s="518" t="n">
        <v>0</v>
      </c>
      <c r="BB774" s="518" t="n">
        <v>0</v>
      </c>
      <c r="BC774" s="518" t="n">
        <v>0</v>
      </c>
      <c r="BD774" s="518" t="n">
        <v>0</v>
      </c>
      <c r="BE774" s="518" t="n">
        <v>0</v>
      </c>
      <c r="BF774" s="518" t="n">
        <v>0</v>
      </c>
      <c r="BG774" s="518" t="n">
        <v>0</v>
      </c>
      <c r="BH774" s="518" t="n">
        <v>0</v>
      </c>
      <c r="BI774" s="518" t="n">
        <v>0</v>
      </c>
      <c r="BJ774" s="518"/>
      <c r="BK774" s="518"/>
      <c r="BL774" s="518" t="n">
        <v>0</v>
      </c>
      <c r="BM774" s="518"/>
      <c r="BN774" s="518"/>
      <c r="BO774" s="518"/>
      <c r="BP774" s="518"/>
      <c r="BQ774" s="518"/>
      <c r="BR774" s="518"/>
      <c r="BS774" s="518"/>
      <c r="BT774" s="518"/>
      <c r="BU774" s="518"/>
      <c r="BV774" s="518" t="n">
        <v>0</v>
      </c>
      <c r="BW774" s="518" t="n">
        <v>0</v>
      </c>
      <c r="BX774" s="518" t="n">
        <v>0</v>
      </c>
      <c r="BY774" s="518" t="n">
        <v>0</v>
      </c>
      <c r="BZ774" s="518" t="n">
        <v>0</v>
      </c>
      <c r="CA774" s="518" t="n">
        <v>0</v>
      </c>
      <c r="CB774" s="518" t="n">
        <v>0</v>
      </c>
      <c r="CC774" s="518" t="n">
        <v>0</v>
      </c>
      <c r="CD774" s="518" t="n">
        <v>0</v>
      </c>
      <c r="CE774" s="518" t="n">
        <v>0</v>
      </c>
      <c r="CF774" s="518" t="n">
        <v>0</v>
      </c>
      <c r="CG774" s="518" t="n">
        <v>0</v>
      </c>
      <c r="CH774" s="518"/>
      <c r="CI774" s="716"/>
      <c r="CL774" s="48" t="n">
        <v>0</v>
      </c>
      <c r="CM774" s="48" t="n">
        <f aca="false">CL774-V774</f>
        <v>0</v>
      </c>
      <c r="CN774" s="702" t="n">
        <f aca="false">SUM(CO774:DR774)</f>
        <v>0</v>
      </c>
      <c r="CO774" s="703" t="n">
        <v>0</v>
      </c>
      <c r="CP774" s="703"/>
      <c r="CQ774" s="703" t="n">
        <v>0</v>
      </c>
      <c r="CR774" s="703"/>
      <c r="CS774" s="703" t="n">
        <v>0</v>
      </c>
      <c r="CT774" s="703" t="n">
        <v>0</v>
      </c>
      <c r="CU774" s="703"/>
      <c r="CV774" s="703"/>
      <c r="CW774" s="703"/>
      <c r="CX774" s="703" t="n">
        <v>0</v>
      </c>
      <c r="CY774" s="703" t="n">
        <v>0</v>
      </c>
      <c r="CZ774" s="703" t="n">
        <v>0</v>
      </c>
      <c r="DA774" s="703"/>
      <c r="DB774" s="703"/>
      <c r="DC774" s="703"/>
      <c r="DD774" s="703"/>
      <c r="DE774" s="703" t="n">
        <v>0</v>
      </c>
      <c r="DF774" s="703"/>
      <c r="DG774" s="703" t="n">
        <v>0</v>
      </c>
      <c r="DH774" s="703" t="n">
        <v>0</v>
      </c>
      <c r="DI774" s="703" t="n">
        <v>0</v>
      </c>
      <c r="DJ774" s="703" t="n">
        <v>0</v>
      </c>
      <c r="DK774" s="703" t="n">
        <v>0</v>
      </c>
      <c r="DL774" s="703" t="n">
        <v>0</v>
      </c>
      <c r="DM774" s="703"/>
      <c r="DN774" s="703"/>
      <c r="DO774" s="703"/>
      <c r="DP774" s="703"/>
      <c r="DQ774" s="703"/>
      <c r="DR774" s="703"/>
      <c r="DS774" s="704" t="n">
        <f aca="false">CN774-V774</f>
        <v>0</v>
      </c>
      <c r="DT774" s="553"/>
      <c r="DU774" s="48"/>
    </row>
    <row r="775" customFormat="false" ht="15" hidden="false" customHeight="true" outlineLevel="0" collapsed="false">
      <c r="A775" s="705" t="n">
        <f aca="false">A774+1</f>
        <v>766</v>
      </c>
      <c r="B775" s="706" t="s">
        <v>1290</v>
      </c>
      <c r="C775" s="706" t="s">
        <v>611</v>
      </c>
      <c r="D775" s="706" t="s">
        <v>606</v>
      </c>
      <c r="E775" s="243" t="n">
        <f aca="false">COUNTIF($G$10:$G$1856,$G775)</f>
        <v>1</v>
      </c>
      <c r="F775" s="706" t="s">
        <v>2326</v>
      </c>
      <c r="G775" s="706" t="s">
        <v>2326</v>
      </c>
      <c r="H775" s="707" t="s">
        <v>2327</v>
      </c>
      <c r="I775" s="708" t="s">
        <v>961</v>
      </c>
      <c r="J775" s="707" t="s">
        <v>305</v>
      </c>
      <c r="K775" s="709" t="n">
        <v>0</v>
      </c>
      <c r="L775" s="707" t="s">
        <v>304</v>
      </c>
      <c r="M775" s="708" t="s">
        <v>962</v>
      </c>
      <c r="N775" s="710" t="s">
        <v>934</v>
      </c>
      <c r="O775" s="512" t="n">
        <v>1</v>
      </c>
      <c r="P775" s="512" t="n">
        <v>1</v>
      </c>
      <c r="Q775" s="711" t="n">
        <v>0.001978852</v>
      </c>
      <c r="R775" s="712"/>
      <c r="S775" s="713"/>
      <c r="T775" s="714" t="n">
        <v>4.13</v>
      </c>
      <c r="U775" s="715"/>
      <c r="V775" s="262" t="n">
        <f aca="false">SUM(W775:CI775)</f>
        <v>0</v>
      </c>
      <c r="W775" s="243" t="n">
        <v>0</v>
      </c>
      <c r="X775" s="243" t="n">
        <v>0</v>
      </c>
      <c r="Y775" s="243" t="n">
        <v>0</v>
      </c>
      <c r="Z775" s="243" t="n">
        <v>0</v>
      </c>
      <c r="AA775" s="243" t="n">
        <v>0</v>
      </c>
      <c r="AB775" s="243" t="n">
        <v>0</v>
      </c>
      <c r="AC775" s="243" t="n">
        <v>0</v>
      </c>
      <c r="AD775" s="243" t="n">
        <v>0</v>
      </c>
      <c r="AE775" s="243" t="n">
        <v>0</v>
      </c>
      <c r="AF775" s="243" t="n">
        <v>0</v>
      </c>
      <c r="AG775" s="243" t="n">
        <v>0</v>
      </c>
      <c r="AH775" s="518" t="n">
        <v>0</v>
      </c>
      <c r="AI775" s="243" t="n">
        <v>0</v>
      </c>
      <c r="AJ775" s="243" t="n">
        <v>0</v>
      </c>
      <c r="AK775" s="518" t="n">
        <v>0</v>
      </c>
      <c r="AL775" s="518" t="n">
        <v>0</v>
      </c>
      <c r="AM775" s="518" t="n">
        <v>0</v>
      </c>
      <c r="AN775" s="518" t="n">
        <v>0</v>
      </c>
      <c r="AO775" s="518" t="n">
        <v>0</v>
      </c>
      <c r="AP775" s="518" t="n">
        <v>0</v>
      </c>
      <c r="AQ775" s="518" t="n">
        <v>0</v>
      </c>
      <c r="AR775" s="518" t="n">
        <v>0</v>
      </c>
      <c r="AS775" s="518" t="n">
        <v>0</v>
      </c>
      <c r="AT775" s="518" t="n">
        <v>0</v>
      </c>
      <c r="AU775" s="518" t="n">
        <v>0</v>
      </c>
      <c r="AV775" s="518" t="n">
        <v>0</v>
      </c>
      <c r="AW775" s="518" t="n">
        <v>0</v>
      </c>
      <c r="AX775" s="518" t="n">
        <v>0</v>
      </c>
      <c r="AY775" s="518" t="n">
        <v>0</v>
      </c>
      <c r="AZ775" s="518" t="n">
        <v>0</v>
      </c>
      <c r="BA775" s="518" t="n">
        <v>0</v>
      </c>
      <c r="BB775" s="518" t="n">
        <v>0</v>
      </c>
      <c r="BC775" s="518" t="n">
        <v>0</v>
      </c>
      <c r="BD775" s="518" t="n">
        <v>0</v>
      </c>
      <c r="BE775" s="518" t="n">
        <v>0</v>
      </c>
      <c r="BF775" s="518" t="n">
        <v>0</v>
      </c>
      <c r="BG775" s="518" t="n">
        <v>0</v>
      </c>
      <c r="BH775" s="518" t="n">
        <v>0</v>
      </c>
      <c r="BI775" s="518" t="n">
        <v>0</v>
      </c>
      <c r="BJ775" s="518"/>
      <c r="BK775" s="518"/>
      <c r="BL775" s="518" t="n">
        <v>0</v>
      </c>
      <c r="BM775" s="518"/>
      <c r="BN775" s="518"/>
      <c r="BO775" s="518"/>
      <c r="BP775" s="518"/>
      <c r="BQ775" s="518"/>
      <c r="BR775" s="518"/>
      <c r="BS775" s="518"/>
      <c r="BT775" s="518"/>
      <c r="BU775" s="518"/>
      <c r="BV775" s="518" t="n">
        <v>0</v>
      </c>
      <c r="BW775" s="518" t="n">
        <v>0</v>
      </c>
      <c r="BX775" s="518" t="n">
        <v>0</v>
      </c>
      <c r="BY775" s="518" t="n">
        <v>0</v>
      </c>
      <c r="BZ775" s="518" t="n">
        <v>0</v>
      </c>
      <c r="CA775" s="518" t="n">
        <v>0</v>
      </c>
      <c r="CB775" s="518" t="n">
        <v>0</v>
      </c>
      <c r="CC775" s="518" t="n">
        <v>0</v>
      </c>
      <c r="CD775" s="518" t="n">
        <v>0</v>
      </c>
      <c r="CE775" s="518" t="n">
        <v>0</v>
      </c>
      <c r="CF775" s="518" t="n">
        <v>0</v>
      </c>
      <c r="CG775" s="518" t="n">
        <v>0</v>
      </c>
      <c r="CH775" s="518"/>
      <c r="CI775" s="716"/>
      <c r="CL775" s="48" t="n">
        <v>0</v>
      </c>
      <c r="CM775" s="48" t="n">
        <f aca="false">CL775-V775</f>
        <v>0</v>
      </c>
      <c r="CN775" s="702" t="n">
        <f aca="false">SUM(CO775:DR775)</f>
        <v>0</v>
      </c>
      <c r="CO775" s="703" t="n">
        <v>0</v>
      </c>
      <c r="CP775" s="703"/>
      <c r="CQ775" s="703" t="n">
        <v>0</v>
      </c>
      <c r="CR775" s="703"/>
      <c r="CS775" s="703" t="n">
        <v>0</v>
      </c>
      <c r="CT775" s="703" t="n">
        <v>0</v>
      </c>
      <c r="CU775" s="703"/>
      <c r="CV775" s="703"/>
      <c r="CW775" s="703"/>
      <c r="CX775" s="703" t="n">
        <v>0</v>
      </c>
      <c r="CY775" s="703" t="n">
        <v>0</v>
      </c>
      <c r="CZ775" s="703" t="n">
        <v>0</v>
      </c>
      <c r="DA775" s="703"/>
      <c r="DB775" s="703"/>
      <c r="DC775" s="703"/>
      <c r="DD775" s="703"/>
      <c r="DE775" s="703" t="n">
        <v>0</v>
      </c>
      <c r="DF775" s="703"/>
      <c r="DG775" s="703" t="n">
        <v>0</v>
      </c>
      <c r="DH775" s="703" t="n">
        <v>0</v>
      </c>
      <c r="DI775" s="703" t="n">
        <v>0</v>
      </c>
      <c r="DJ775" s="703" t="n">
        <v>0</v>
      </c>
      <c r="DK775" s="703" t="n">
        <v>0</v>
      </c>
      <c r="DL775" s="703" t="n">
        <v>0</v>
      </c>
      <c r="DM775" s="703"/>
      <c r="DN775" s="703"/>
      <c r="DO775" s="703"/>
      <c r="DP775" s="703"/>
      <c r="DQ775" s="703"/>
      <c r="DR775" s="703"/>
      <c r="DS775" s="704" t="n">
        <f aca="false">CN775-V775</f>
        <v>0</v>
      </c>
      <c r="DT775" s="553"/>
      <c r="DU775" s="48"/>
    </row>
    <row r="776" customFormat="false" ht="15" hidden="false" customHeight="true" outlineLevel="0" collapsed="false">
      <c r="A776" s="705" t="n">
        <f aca="false">A775+1</f>
        <v>767</v>
      </c>
      <c r="B776" s="706" t="s">
        <v>1290</v>
      </c>
      <c r="C776" s="706" t="s">
        <v>611</v>
      </c>
      <c r="D776" s="706" t="s">
        <v>606</v>
      </c>
      <c r="E776" s="243" t="n">
        <f aca="false">COUNTIF($G$10:$G$1856,$G776)</f>
        <v>1</v>
      </c>
      <c r="F776" s="706" t="s">
        <v>2328</v>
      </c>
      <c r="G776" s="706" t="s">
        <v>2328</v>
      </c>
      <c r="H776" s="707" t="s">
        <v>2329</v>
      </c>
      <c r="I776" s="708" t="s">
        <v>965</v>
      </c>
      <c r="J776" s="707" t="s">
        <v>305</v>
      </c>
      <c r="K776" s="709" t="n">
        <v>0</v>
      </c>
      <c r="L776" s="707" t="s">
        <v>304</v>
      </c>
      <c r="M776" s="708" t="s">
        <v>966</v>
      </c>
      <c r="N776" s="710" t="s">
        <v>934</v>
      </c>
      <c r="O776" s="512" t="n">
        <v>1</v>
      </c>
      <c r="P776" s="512" t="n">
        <v>1</v>
      </c>
      <c r="Q776" s="711" t="n">
        <v>0.001978852</v>
      </c>
      <c r="R776" s="712"/>
      <c r="S776" s="713"/>
      <c r="T776" s="714" t="n">
        <v>4.13</v>
      </c>
      <c r="U776" s="715"/>
      <c r="V776" s="262" t="n">
        <f aca="false">SUM(W776:CI776)</f>
        <v>0</v>
      </c>
      <c r="W776" s="243" t="n">
        <v>0</v>
      </c>
      <c r="X776" s="243" t="n">
        <v>0</v>
      </c>
      <c r="Y776" s="243" t="n">
        <v>0</v>
      </c>
      <c r="Z776" s="243" t="n">
        <v>0</v>
      </c>
      <c r="AA776" s="243" t="n">
        <v>0</v>
      </c>
      <c r="AB776" s="243" t="n">
        <v>0</v>
      </c>
      <c r="AC776" s="243" t="n">
        <v>0</v>
      </c>
      <c r="AD776" s="243" t="n">
        <v>0</v>
      </c>
      <c r="AE776" s="243" t="n">
        <v>0</v>
      </c>
      <c r="AF776" s="243" t="n">
        <v>0</v>
      </c>
      <c r="AG776" s="243" t="n">
        <v>0</v>
      </c>
      <c r="AH776" s="518" t="n">
        <v>0</v>
      </c>
      <c r="AI776" s="243" t="n">
        <v>0</v>
      </c>
      <c r="AJ776" s="243" t="n">
        <v>0</v>
      </c>
      <c r="AK776" s="518" t="n">
        <v>0</v>
      </c>
      <c r="AL776" s="518" t="n">
        <v>0</v>
      </c>
      <c r="AM776" s="518" t="n">
        <v>0</v>
      </c>
      <c r="AN776" s="518" t="n">
        <v>0</v>
      </c>
      <c r="AO776" s="518" t="n">
        <v>0</v>
      </c>
      <c r="AP776" s="518" t="n">
        <v>0</v>
      </c>
      <c r="AQ776" s="518" t="n">
        <v>0</v>
      </c>
      <c r="AR776" s="518" t="n">
        <v>0</v>
      </c>
      <c r="AS776" s="518" t="n">
        <v>0</v>
      </c>
      <c r="AT776" s="518" t="n">
        <v>0</v>
      </c>
      <c r="AU776" s="518" t="n">
        <v>0</v>
      </c>
      <c r="AV776" s="518" t="n">
        <v>0</v>
      </c>
      <c r="AW776" s="518" t="n">
        <v>0</v>
      </c>
      <c r="AX776" s="518" t="n">
        <v>0</v>
      </c>
      <c r="AY776" s="518" t="n">
        <v>0</v>
      </c>
      <c r="AZ776" s="518" t="n">
        <v>0</v>
      </c>
      <c r="BA776" s="518" t="n">
        <v>0</v>
      </c>
      <c r="BB776" s="518" t="n">
        <v>0</v>
      </c>
      <c r="BC776" s="518" t="n">
        <v>0</v>
      </c>
      <c r="BD776" s="518" t="n">
        <v>0</v>
      </c>
      <c r="BE776" s="518" t="n">
        <v>0</v>
      </c>
      <c r="BF776" s="518" t="n">
        <v>0</v>
      </c>
      <c r="BG776" s="518" t="n">
        <v>0</v>
      </c>
      <c r="BH776" s="518" t="n">
        <v>0</v>
      </c>
      <c r="BI776" s="518" t="n">
        <v>0</v>
      </c>
      <c r="BJ776" s="518"/>
      <c r="BK776" s="518"/>
      <c r="BL776" s="518" t="n">
        <v>0</v>
      </c>
      <c r="BM776" s="518"/>
      <c r="BN776" s="518"/>
      <c r="BO776" s="518"/>
      <c r="BP776" s="518"/>
      <c r="BQ776" s="518"/>
      <c r="BR776" s="518"/>
      <c r="BS776" s="518"/>
      <c r="BT776" s="518"/>
      <c r="BU776" s="518"/>
      <c r="BV776" s="518" t="n">
        <v>0</v>
      </c>
      <c r="BW776" s="518" t="n">
        <v>0</v>
      </c>
      <c r="BX776" s="518" t="n">
        <v>0</v>
      </c>
      <c r="BY776" s="518" t="n">
        <v>0</v>
      </c>
      <c r="BZ776" s="518" t="n">
        <v>0</v>
      </c>
      <c r="CA776" s="518" t="n">
        <v>0</v>
      </c>
      <c r="CB776" s="518" t="n">
        <v>0</v>
      </c>
      <c r="CC776" s="518" t="n">
        <v>0</v>
      </c>
      <c r="CD776" s="518" t="n">
        <v>0</v>
      </c>
      <c r="CE776" s="518" t="n">
        <v>0</v>
      </c>
      <c r="CF776" s="518" t="n">
        <v>0</v>
      </c>
      <c r="CG776" s="518" t="n">
        <v>0</v>
      </c>
      <c r="CH776" s="518"/>
      <c r="CI776" s="716"/>
      <c r="CL776" s="48" t="n">
        <v>0</v>
      </c>
      <c r="CM776" s="48" t="n">
        <f aca="false">CL776-V776</f>
        <v>0</v>
      </c>
      <c r="CN776" s="702" t="n">
        <f aca="false">SUM(CO776:DR776)</f>
        <v>0</v>
      </c>
      <c r="CO776" s="703" t="n">
        <v>0</v>
      </c>
      <c r="CP776" s="703"/>
      <c r="CQ776" s="703" t="n">
        <v>0</v>
      </c>
      <c r="CR776" s="703"/>
      <c r="CS776" s="703" t="n">
        <v>0</v>
      </c>
      <c r="CT776" s="703" t="n">
        <v>0</v>
      </c>
      <c r="CU776" s="703"/>
      <c r="CV776" s="703"/>
      <c r="CW776" s="703"/>
      <c r="CX776" s="703" t="n">
        <v>0</v>
      </c>
      <c r="CY776" s="703" t="n">
        <v>0</v>
      </c>
      <c r="CZ776" s="703" t="n">
        <v>0</v>
      </c>
      <c r="DA776" s="703"/>
      <c r="DB776" s="703"/>
      <c r="DC776" s="703"/>
      <c r="DD776" s="703"/>
      <c r="DE776" s="703" t="n">
        <v>0</v>
      </c>
      <c r="DF776" s="703"/>
      <c r="DG776" s="703" t="n">
        <v>0</v>
      </c>
      <c r="DH776" s="703" t="n">
        <v>0</v>
      </c>
      <c r="DI776" s="703" t="n">
        <v>0</v>
      </c>
      <c r="DJ776" s="703" t="n">
        <v>0</v>
      </c>
      <c r="DK776" s="703" t="n">
        <v>0</v>
      </c>
      <c r="DL776" s="703" t="n">
        <v>0</v>
      </c>
      <c r="DM776" s="703"/>
      <c r="DN776" s="703"/>
      <c r="DO776" s="703"/>
      <c r="DP776" s="703"/>
      <c r="DQ776" s="703"/>
      <c r="DR776" s="703"/>
      <c r="DS776" s="704" t="n">
        <f aca="false">CN776-V776</f>
        <v>0</v>
      </c>
      <c r="DT776" s="553"/>
      <c r="DU776" s="48"/>
    </row>
    <row r="777" customFormat="false" ht="15" hidden="false" customHeight="true" outlineLevel="0" collapsed="false">
      <c r="A777" s="705" t="n">
        <f aca="false">A776+1</f>
        <v>768</v>
      </c>
      <c r="B777" s="706" t="s">
        <v>1290</v>
      </c>
      <c r="C777" s="706" t="s">
        <v>611</v>
      </c>
      <c r="D777" s="706" t="s">
        <v>606</v>
      </c>
      <c r="E777" s="243" t="n">
        <f aca="false">COUNTIF($G$10:$G$1856,$G777)</f>
        <v>1</v>
      </c>
      <c r="F777" s="706" t="s">
        <v>2330</v>
      </c>
      <c r="G777" s="706" t="s">
        <v>2330</v>
      </c>
      <c r="H777" s="707" t="s">
        <v>2331</v>
      </c>
      <c r="I777" s="708" t="s">
        <v>2332</v>
      </c>
      <c r="J777" s="707" t="s">
        <v>305</v>
      </c>
      <c r="K777" s="709" t="n">
        <v>0</v>
      </c>
      <c r="L777" s="707" t="s">
        <v>304</v>
      </c>
      <c r="M777" s="708" t="s">
        <v>2333</v>
      </c>
      <c r="N777" s="710" t="s">
        <v>934</v>
      </c>
      <c r="O777" s="512" t="n">
        <v>1</v>
      </c>
      <c r="P777" s="512" t="n">
        <v>1</v>
      </c>
      <c r="Q777" s="711" t="n">
        <v>0.00152424</v>
      </c>
      <c r="R777" s="712"/>
      <c r="S777" s="713"/>
      <c r="T777" s="714" t="n">
        <v>3.18</v>
      </c>
      <c r="U777" s="715"/>
      <c r="V777" s="262" t="n">
        <f aca="false">SUM(W777:CI777)</f>
        <v>1</v>
      </c>
      <c r="W777" s="243" t="n">
        <v>0</v>
      </c>
      <c r="X777" s="243" t="n">
        <v>0</v>
      </c>
      <c r="Y777" s="243" t="n">
        <v>0</v>
      </c>
      <c r="Z777" s="243" t="n">
        <v>0</v>
      </c>
      <c r="AA777" s="243" t="n">
        <v>0</v>
      </c>
      <c r="AB777" s="243" t="n">
        <v>0</v>
      </c>
      <c r="AC777" s="243" t="n">
        <v>0</v>
      </c>
      <c r="AD777" s="243" t="n">
        <v>0</v>
      </c>
      <c r="AE777" s="243" t="n">
        <v>0</v>
      </c>
      <c r="AF777" s="243" t="n">
        <v>0</v>
      </c>
      <c r="AG777" s="243" t="n">
        <v>0</v>
      </c>
      <c r="AH777" s="518" t="n">
        <v>0</v>
      </c>
      <c r="AI777" s="243" t="n">
        <v>0</v>
      </c>
      <c r="AJ777" s="243" t="n">
        <v>0</v>
      </c>
      <c r="AK777" s="518" t="n">
        <v>0</v>
      </c>
      <c r="AL777" s="518" t="n">
        <v>0</v>
      </c>
      <c r="AM777" s="518" t="n">
        <v>0</v>
      </c>
      <c r="AN777" s="518" t="n">
        <v>0</v>
      </c>
      <c r="AO777" s="518" t="n">
        <v>0</v>
      </c>
      <c r="AP777" s="518" t="n">
        <v>0</v>
      </c>
      <c r="AQ777" s="518" t="n">
        <v>0</v>
      </c>
      <c r="AR777" s="518" t="n">
        <v>0</v>
      </c>
      <c r="AS777" s="518" t="n">
        <v>0</v>
      </c>
      <c r="AT777" s="518" t="n">
        <v>0</v>
      </c>
      <c r="AU777" s="518" t="n">
        <v>0</v>
      </c>
      <c r="AV777" s="518" t="n">
        <v>0</v>
      </c>
      <c r="AW777" s="518" t="n">
        <v>0</v>
      </c>
      <c r="AX777" s="518" t="n">
        <v>0</v>
      </c>
      <c r="AY777" s="518" t="n">
        <v>0</v>
      </c>
      <c r="AZ777" s="518" t="n">
        <v>1</v>
      </c>
      <c r="BA777" s="518" t="n">
        <v>0</v>
      </c>
      <c r="BB777" s="518" t="n">
        <v>0</v>
      </c>
      <c r="BC777" s="518" t="n">
        <v>0</v>
      </c>
      <c r="BD777" s="518" t="n">
        <v>0</v>
      </c>
      <c r="BE777" s="518" t="n">
        <v>0</v>
      </c>
      <c r="BF777" s="518" t="n">
        <v>0</v>
      </c>
      <c r="BG777" s="518" t="n">
        <v>0</v>
      </c>
      <c r="BH777" s="518" t="n">
        <v>0</v>
      </c>
      <c r="BI777" s="518" t="n">
        <v>0</v>
      </c>
      <c r="BJ777" s="518"/>
      <c r="BK777" s="518"/>
      <c r="BL777" s="518" t="n">
        <v>0</v>
      </c>
      <c r="BM777" s="518"/>
      <c r="BN777" s="518"/>
      <c r="BO777" s="518"/>
      <c r="BP777" s="518"/>
      <c r="BQ777" s="518"/>
      <c r="BR777" s="518"/>
      <c r="BS777" s="518"/>
      <c r="BT777" s="518"/>
      <c r="BU777" s="518"/>
      <c r="BV777" s="518" t="n">
        <v>0</v>
      </c>
      <c r="BW777" s="518" t="n">
        <v>0</v>
      </c>
      <c r="BX777" s="518" t="n">
        <v>0</v>
      </c>
      <c r="BY777" s="518" t="n">
        <v>0</v>
      </c>
      <c r="BZ777" s="518" t="n">
        <v>0</v>
      </c>
      <c r="CA777" s="518" t="n">
        <v>0</v>
      </c>
      <c r="CB777" s="518" t="n">
        <v>0</v>
      </c>
      <c r="CC777" s="518" t="n">
        <v>0</v>
      </c>
      <c r="CD777" s="518" t="n">
        <v>0</v>
      </c>
      <c r="CE777" s="518" t="n">
        <v>0</v>
      </c>
      <c r="CF777" s="518" t="n">
        <v>0</v>
      </c>
      <c r="CG777" s="518" t="n">
        <v>0</v>
      </c>
      <c r="CH777" s="518"/>
      <c r="CI777" s="716"/>
      <c r="CL777" s="48" t="n">
        <v>1</v>
      </c>
      <c r="CM777" s="48" t="n">
        <f aca="false">CL777-V777</f>
        <v>0</v>
      </c>
      <c r="CN777" s="702" t="n">
        <f aca="false">SUM(CO777:DR777)</f>
        <v>1</v>
      </c>
      <c r="CO777" s="703" t="n">
        <v>0</v>
      </c>
      <c r="CP777" s="703"/>
      <c r="CQ777" s="703" t="n">
        <v>0</v>
      </c>
      <c r="CR777" s="703"/>
      <c r="CS777" s="703" t="n">
        <v>0</v>
      </c>
      <c r="CT777" s="703" t="n">
        <v>0</v>
      </c>
      <c r="CU777" s="703"/>
      <c r="CV777" s="703"/>
      <c r="CW777" s="703"/>
      <c r="CX777" s="703" t="n">
        <v>0</v>
      </c>
      <c r="CY777" s="703" t="n">
        <v>0</v>
      </c>
      <c r="CZ777" s="703" t="n">
        <v>0</v>
      </c>
      <c r="DA777" s="703"/>
      <c r="DB777" s="703"/>
      <c r="DC777" s="703"/>
      <c r="DD777" s="703"/>
      <c r="DE777" s="703" t="n">
        <v>0</v>
      </c>
      <c r="DF777" s="703"/>
      <c r="DG777" s="703" t="n">
        <v>0</v>
      </c>
      <c r="DH777" s="703" t="n">
        <v>0</v>
      </c>
      <c r="DI777" s="703" t="n">
        <v>1</v>
      </c>
      <c r="DJ777" s="703" t="n">
        <v>0</v>
      </c>
      <c r="DK777" s="703" t="n">
        <v>0</v>
      </c>
      <c r="DL777" s="703" t="n">
        <v>0</v>
      </c>
      <c r="DM777" s="703"/>
      <c r="DN777" s="703"/>
      <c r="DO777" s="703"/>
      <c r="DP777" s="703"/>
      <c r="DQ777" s="703"/>
      <c r="DR777" s="703"/>
      <c r="DS777" s="704" t="n">
        <f aca="false">CN777-V777</f>
        <v>0</v>
      </c>
      <c r="DT777" s="553"/>
      <c r="DU777" s="48"/>
    </row>
    <row r="778" customFormat="false" ht="15" hidden="false" customHeight="true" outlineLevel="0" collapsed="false">
      <c r="A778" s="705" t="n">
        <f aca="false">A777+1</f>
        <v>769</v>
      </c>
      <c r="B778" s="706" t="s">
        <v>1290</v>
      </c>
      <c r="C778" s="706" t="s">
        <v>608</v>
      </c>
      <c r="D778" s="706" t="s">
        <v>606</v>
      </c>
      <c r="E778" s="243" t="n">
        <f aca="false">COUNTIF($G$10:$G$1856,$G778)</f>
        <v>1</v>
      </c>
      <c r="F778" s="706" t="s">
        <v>2334</v>
      </c>
      <c r="G778" s="706" t="s">
        <v>2334</v>
      </c>
      <c r="H778" s="707" t="s">
        <v>2309</v>
      </c>
      <c r="I778" s="708" t="s">
        <v>932</v>
      </c>
      <c r="J778" s="707" t="s">
        <v>581</v>
      </c>
      <c r="K778" s="709" t="n">
        <v>0</v>
      </c>
      <c r="L778" s="707" t="s">
        <v>580</v>
      </c>
      <c r="M778" s="708" t="s">
        <v>933</v>
      </c>
      <c r="N778" s="710" t="s">
        <v>934</v>
      </c>
      <c r="O778" s="512" t="n">
        <v>1</v>
      </c>
      <c r="P778" s="512" t="n">
        <v>1</v>
      </c>
      <c r="Q778" s="711" t="n">
        <v>0.01436939</v>
      </c>
      <c r="R778" s="712"/>
      <c r="S778" s="713"/>
      <c r="T778" s="714" t="n">
        <v>28.33</v>
      </c>
      <c r="U778" s="715"/>
      <c r="V778" s="262" t="n">
        <f aca="false">SUM(W778:CI778)</f>
        <v>0</v>
      </c>
      <c r="W778" s="243" t="n">
        <v>0</v>
      </c>
      <c r="X778" s="243" t="n">
        <v>0</v>
      </c>
      <c r="Y778" s="243" t="n">
        <v>0</v>
      </c>
      <c r="Z778" s="243" t="n">
        <v>0</v>
      </c>
      <c r="AA778" s="243" t="n">
        <v>0</v>
      </c>
      <c r="AB778" s="243" t="n">
        <v>0</v>
      </c>
      <c r="AC778" s="243" t="n">
        <v>0</v>
      </c>
      <c r="AD778" s="243" t="n">
        <v>0</v>
      </c>
      <c r="AE778" s="243" t="n">
        <v>0</v>
      </c>
      <c r="AF778" s="243" t="n">
        <v>0</v>
      </c>
      <c r="AG778" s="243" t="n">
        <v>0</v>
      </c>
      <c r="AH778" s="518" t="n">
        <v>0</v>
      </c>
      <c r="AI778" s="243" t="n">
        <v>0</v>
      </c>
      <c r="AJ778" s="243" t="n">
        <v>0</v>
      </c>
      <c r="AK778" s="518" t="n">
        <v>0</v>
      </c>
      <c r="AL778" s="518" t="n">
        <v>0</v>
      </c>
      <c r="AM778" s="518" t="n">
        <v>0</v>
      </c>
      <c r="AN778" s="518" t="n">
        <v>0</v>
      </c>
      <c r="AO778" s="518" t="n">
        <v>0</v>
      </c>
      <c r="AP778" s="518" t="n">
        <v>0</v>
      </c>
      <c r="AQ778" s="518" t="n">
        <v>0</v>
      </c>
      <c r="AR778" s="518" t="n">
        <v>0</v>
      </c>
      <c r="AS778" s="518" t="n">
        <v>0</v>
      </c>
      <c r="AT778" s="518" t="n">
        <v>0</v>
      </c>
      <c r="AU778" s="518" t="n">
        <v>0</v>
      </c>
      <c r="AV778" s="518" t="n">
        <v>0</v>
      </c>
      <c r="AW778" s="518" t="n">
        <v>0</v>
      </c>
      <c r="AX778" s="518" t="n">
        <v>0</v>
      </c>
      <c r="AY778" s="518" t="n">
        <v>0</v>
      </c>
      <c r="AZ778" s="518" t="n">
        <v>0</v>
      </c>
      <c r="BA778" s="518" t="n">
        <v>0</v>
      </c>
      <c r="BB778" s="518" t="n">
        <v>0</v>
      </c>
      <c r="BC778" s="518" t="n">
        <v>0</v>
      </c>
      <c r="BD778" s="518" t="n">
        <v>0</v>
      </c>
      <c r="BE778" s="518" t="n">
        <v>0</v>
      </c>
      <c r="BF778" s="518" t="n">
        <v>0</v>
      </c>
      <c r="BG778" s="518" t="n">
        <v>0</v>
      </c>
      <c r="BH778" s="518" t="n">
        <v>0</v>
      </c>
      <c r="BI778" s="518" t="n">
        <v>0</v>
      </c>
      <c r="BJ778" s="518"/>
      <c r="BK778" s="518"/>
      <c r="BL778" s="518" t="n">
        <v>0</v>
      </c>
      <c r="BM778" s="518"/>
      <c r="BN778" s="518"/>
      <c r="BO778" s="518"/>
      <c r="BP778" s="518"/>
      <c r="BQ778" s="518"/>
      <c r="BR778" s="518"/>
      <c r="BS778" s="518"/>
      <c r="BT778" s="518"/>
      <c r="BU778" s="518"/>
      <c r="BV778" s="518" t="n">
        <v>0</v>
      </c>
      <c r="BW778" s="518" t="n">
        <v>0</v>
      </c>
      <c r="BX778" s="518" t="n">
        <v>0</v>
      </c>
      <c r="BY778" s="518" t="n">
        <v>0</v>
      </c>
      <c r="BZ778" s="518" t="n">
        <v>0</v>
      </c>
      <c r="CA778" s="518" t="n">
        <v>0</v>
      </c>
      <c r="CB778" s="518" t="n">
        <v>0</v>
      </c>
      <c r="CC778" s="518" t="n">
        <v>0</v>
      </c>
      <c r="CD778" s="518" t="n">
        <v>0</v>
      </c>
      <c r="CE778" s="518" t="n">
        <v>0</v>
      </c>
      <c r="CF778" s="518" t="n">
        <v>0</v>
      </c>
      <c r="CG778" s="518" t="n">
        <v>0</v>
      </c>
      <c r="CH778" s="518"/>
      <c r="CI778" s="716"/>
      <c r="CL778" s="48" t="n">
        <v>0</v>
      </c>
      <c r="CM778" s="48" t="n">
        <f aca="false">CL778-V778</f>
        <v>0</v>
      </c>
      <c r="CN778" s="702" t="n">
        <f aca="false">SUM(CO778:DR778)</f>
        <v>0</v>
      </c>
      <c r="CO778" s="703" t="n">
        <v>0</v>
      </c>
      <c r="CP778" s="703"/>
      <c r="CQ778" s="703" t="n">
        <v>0</v>
      </c>
      <c r="CR778" s="703"/>
      <c r="CS778" s="703" t="n">
        <v>0</v>
      </c>
      <c r="CT778" s="703" t="n">
        <v>0</v>
      </c>
      <c r="CU778" s="703"/>
      <c r="CV778" s="703"/>
      <c r="CW778" s="703"/>
      <c r="CX778" s="703" t="n">
        <v>0</v>
      </c>
      <c r="CY778" s="703" t="n">
        <v>0</v>
      </c>
      <c r="CZ778" s="703" t="n">
        <v>0</v>
      </c>
      <c r="DA778" s="703"/>
      <c r="DB778" s="703"/>
      <c r="DC778" s="703"/>
      <c r="DD778" s="703"/>
      <c r="DE778" s="703" t="n">
        <v>0</v>
      </c>
      <c r="DF778" s="703"/>
      <c r="DG778" s="703" t="n">
        <v>0</v>
      </c>
      <c r="DH778" s="703" t="n">
        <v>0</v>
      </c>
      <c r="DI778" s="703" t="n">
        <v>0</v>
      </c>
      <c r="DJ778" s="703" t="n">
        <v>0</v>
      </c>
      <c r="DK778" s="703" t="n">
        <v>0</v>
      </c>
      <c r="DL778" s="703" t="n">
        <v>0</v>
      </c>
      <c r="DM778" s="703"/>
      <c r="DN778" s="703"/>
      <c r="DO778" s="703"/>
      <c r="DP778" s="703"/>
      <c r="DQ778" s="703"/>
      <c r="DR778" s="703"/>
      <c r="DS778" s="704" t="n">
        <f aca="false">CN778-V778</f>
        <v>0</v>
      </c>
      <c r="DT778" s="553"/>
      <c r="DU778" s="48"/>
    </row>
    <row r="779" customFormat="false" ht="15" hidden="false" customHeight="true" outlineLevel="0" collapsed="false">
      <c r="A779" s="705" t="n">
        <f aca="false">A778+1</f>
        <v>770</v>
      </c>
      <c r="B779" s="706" t="s">
        <v>1290</v>
      </c>
      <c r="C779" s="706" t="s">
        <v>608</v>
      </c>
      <c r="D779" s="706" t="s">
        <v>606</v>
      </c>
      <c r="E779" s="243" t="n">
        <f aca="false">COUNTIF($G$10:$G$1856,$G779)</f>
        <v>1</v>
      </c>
      <c r="F779" s="706" t="s">
        <v>2335</v>
      </c>
      <c r="G779" s="706" t="s">
        <v>2335</v>
      </c>
      <c r="H779" s="707" t="s">
        <v>2311</v>
      </c>
      <c r="I779" s="708" t="s">
        <v>945</v>
      </c>
      <c r="J779" s="707" t="s">
        <v>581</v>
      </c>
      <c r="K779" s="709" t="n">
        <v>0</v>
      </c>
      <c r="L779" s="707" t="s">
        <v>580</v>
      </c>
      <c r="M779" s="708" t="s">
        <v>946</v>
      </c>
      <c r="N779" s="710" t="s">
        <v>934</v>
      </c>
      <c r="O779" s="512" t="n">
        <v>1</v>
      </c>
      <c r="P779" s="512" t="n">
        <v>1</v>
      </c>
      <c r="Q779" s="711" t="n">
        <v>0.005442606</v>
      </c>
      <c r="R779" s="712"/>
      <c r="S779" s="713"/>
      <c r="T779" s="714" t="n">
        <v>10.73</v>
      </c>
      <c r="U779" s="715"/>
      <c r="V779" s="262" t="n">
        <f aca="false">SUM(W779:CI779)</f>
        <v>0</v>
      </c>
      <c r="W779" s="243" t="n">
        <v>0</v>
      </c>
      <c r="X779" s="243" t="n">
        <v>0</v>
      </c>
      <c r="Y779" s="243" t="n">
        <v>0</v>
      </c>
      <c r="Z779" s="243" t="n">
        <v>0</v>
      </c>
      <c r="AA779" s="243" t="n">
        <v>0</v>
      </c>
      <c r="AB779" s="243" t="n">
        <v>0</v>
      </c>
      <c r="AC779" s="243" t="n">
        <v>0</v>
      </c>
      <c r="AD779" s="243" t="n">
        <v>0</v>
      </c>
      <c r="AE779" s="243" t="n">
        <v>0</v>
      </c>
      <c r="AF779" s="243" t="n">
        <v>0</v>
      </c>
      <c r="AG779" s="243" t="n">
        <v>0</v>
      </c>
      <c r="AH779" s="518" t="n">
        <v>0</v>
      </c>
      <c r="AI779" s="243" t="n">
        <v>0</v>
      </c>
      <c r="AJ779" s="243" t="n">
        <v>0</v>
      </c>
      <c r="AK779" s="518" t="n">
        <v>0</v>
      </c>
      <c r="AL779" s="518" t="n">
        <v>0</v>
      </c>
      <c r="AM779" s="518" t="n">
        <v>0</v>
      </c>
      <c r="AN779" s="518" t="n">
        <v>0</v>
      </c>
      <c r="AO779" s="518" t="n">
        <v>0</v>
      </c>
      <c r="AP779" s="518" t="n">
        <v>0</v>
      </c>
      <c r="AQ779" s="518" t="n">
        <v>0</v>
      </c>
      <c r="AR779" s="518" t="n">
        <v>0</v>
      </c>
      <c r="AS779" s="518" t="n">
        <v>0</v>
      </c>
      <c r="AT779" s="518" t="n">
        <v>0</v>
      </c>
      <c r="AU779" s="518" t="n">
        <v>0</v>
      </c>
      <c r="AV779" s="518" t="n">
        <v>0</v>
      </c>
      <c r="AW779" s="518" t="n">
        <v>0</v>
      </c>
      <c r="AX779" s="518" t="n">
        <v>0</v>
      </c>
      <c r="AY779" s="518" t="n">
        <v>0</v>
      </c>
      <c r="AZ779" s="518" t="n">
        <v>0</v>
      </c>
      <c r="BA779" s="518" t="n">
        <v>0</v>
      </c>
      <c r="BB779" s="518" t="n">
        <v>0</v>
      </c>
      <c r="BC779" s="518" t="n">
        <v>0</v>
      </c>
      <c r="BD779" s="518" t="n">
        <v>0</v>
      </c>
      <c r="BE779" s="518" t="n">
        <v>0</v>
      </c>
      <c r="BF779" s="518" t="n">
        <v>0</v>
      </c>
      <c r="BG779" s="518" t="n">
        <v>0</v>
      </c>
      <c r="BH779" s="518" t="n">
        <v>0</v>
      </c>
      <c r="BI779" s="518" t="n">
        <v>0</v>
      </c>
      <c r="BJ779" s="518"/>
      <c r="BK779" s="518"/>
      <c r="BL779" s="518" t="n">
        <v>0</v>
      </c>
      <c r="BM779" s="518"/>
      <c r="BN779" s="518"/>
      <c r="BO779" s="518"/>
      <c r="BP779" s="518"/>
      <c r="BQ779" s="518"/>
      <c r="BR779" s="518"/>
      <c r="BS779" s="518"/>
      <c r="BT779" s="518"/>
      <c r="BU779" s="518"/>
      <c r="BV779" s="518" t="n">
        <v>0</v>
      </c>
      <c r="BW779" s="518" t="n">
        <v>0</v>
      </c>
      <c r="BX779" s="518" t="n">
        <v>0</v>
      </c>
      <c r="BY779" s="518" t="n">
        <v>0</v>
      </c>
      <c r="BZ779" s="518" t="n">
        <v>0</v>
      </c>
      <c r="CA779" s="518" t="n">
        <v>0</v>
      </c>
      <c r="CB779" s="518" t="n">
        <v>0</v>
      </c>
      <c r="CC779" s="518" t="n">
        <v>0</v>
      </c>
      <c r="CD779" s="518" t="n">
        <v>0</v>
      </c>
      <c r="CE779" s="518" t="n">
        <v>0</v>
      </c>
      <c r="CF779" s="518" t="n">
        <v>0</v>
      </c>
      <c r="CG779" s="518" t="n">
        <v>0</v>
      </c>
      <c r="CH779" s="518"/>
      <c r="CI779" s="716"/>
      <c r="CL779" s="48" t="n">
        <v>0</v>
      </c>
      <c r="CM779" s="48" t="n">
        <f aca="false">CL779-V779</f>
        <v>0</v>
      </c>
      <c r="CN779" s="702" t="n">
        <f aca="false">SUM(CO779:DR779)</f>
        <v>0</v>
      </c>
      <c r="CO779" s="703" t="n">
        <v>0</v>
      </c>
      <c r="CP779" s="703"/>
      <c r="CQ779" s="703" t="n">
        <v>0</v>
      </c>
      <c r="CR779" s="703"/>
      <c r="CS779" s="703" t="n">
        <v>0</v>
      </c>
      <c r="CT779" s="703" t="n">
        <v>0</v>
      </c>
      <c r="CU779" s="703"/>
      <c r="CV779" s="703"/>
      <c r="CW779" s="703"/>
      <c r="CX779" s="703" t="n">
        <v>0</v>
      </c>
      <c r="CY779" s="703" t="n">
        <v>0</v>
      </c>
      <c r="CZ779" s="703" t="n">
        <v>0</v>
      </c>
      <c r="DA779" s="703"/>
      <c r="DB779" s="703"/>
      <c r="DC779" s="703"/>
      <c r="DD779" s="703"/>
      <c r="DE779" s="703" t="n">
        <v>0</v>
      </c>
      <c r="DF779" s="703"/>
      <c r="DG779" s="703" t="n">
        <v>0</v>
      </c>
      <c r="DH779" s="703" t="n">
        <v>0</v>
      </c>
      <c r="DI779" s="703" t="n">
        <v>0</v>
      </c>
      <c r="DJ779" s="703" t="n">
        <v>0</v>
      </c>
      <c r="DK779" s="703" t="n">
        <v>0</v>
      </c>
      <c r="DL779" s="703" t="n">
        <v>0</v>
      </c>
      <c r="DM779" s="703"/>
      <c r="DN779" s="703"/>
      <c r="DO779" s="703"/>
      <c r="DP779" s="703"/>
      <c r="DQ779" s="703"/>
      <c r="DR779" s="703"/>
      <c r="DS779" s="704" t="n">
        <f aca="false">CN779-V779</f>
        <v>0</v>
      </c>
      <c r="DT779" s="553"/>
      <c r="DU779" s="48"/>
    </row>
    <row r="780" customFormat="false" ht="15" hidden="false" customHeight="true" outlineLevel="0" collapsed="false">
      <c r="A780" s="705" t="n">
        <f aca="false">A779+1</f>
        <v>771</v>
      </c>
      <c r="B780" s="706" t="s">
        <v>1290</v>
      </c>
      <c r="C780" s="706" t="s">
        <v>608</v>
      </c>
      <c r="D780" s="706" t="s">
        <v>606</v>
      </c>
      <c r="E780" s="243" t="n">
        <f aca="false">COUNTIF($G$10:$G$1856,$G780)</f>
        <v>1</v>
      </c>
      <c r="F780" s="706" t="s">
        <v>2336</v>
      </c>
      <c r="G780" s="706" t="s">
        <v>2336</v>
      </c>
      <c r="H780" s="707" t="s">
        <v>2313</v>
      </c>
      <c r="I780" s="708" t="s">
        <v>949</v>
      </c>
      <c r="J780" s="707" t="s">
        <v>581</v>
      </c>
      <c r="K780" s="709" t="n">
        <v>0</v>
      </c>
      <c r="L780" s="707" t="s">
        <v>580</v>
      </c>
      <c r="M780" s="708" t="s">
        <v>950</v>
      </c>
      <c r="N780" s="710" t="s">
        <v>934</v>
      </c>
      <c r="O780" s="512" t="n">
        <v>1</v>
      </c>
      <c r="P780" s="512" t="n">
        <v>1</v>
      </c>
      <c r="Q780" s="711" t="n">
        <v>0.005442606</v>
      </c>
      <c r="R780" s="712"/>
      <c r="S780" s="713"/>
      <c r="T780" s="714" t="n">
        <v>10.73</v>
      </c>
      <c r="U780" s="715"/>
      <c r="V780" s="262" t="n">
        <f aca="false">SUM(W780:CI780)</f>
        <v>0</v>
      </c>
      <c r="W780" s="243" t="n">
        <v>0</v>
      </c>
      <c r="X780" s="243" t="n">
        <v>0</v>
      </c>
      <c r="Y780" s="243" t="n">
        <v>0</v>
      </c>
      <c r="Z780" s="243" t="n">
        <v>0</v>
      </c>
      <c r="AA780" s="243" t="n">
        <v>0</v>
      </c>
      <c r="AB780" s="243" t="n">
        <v>0</v>
      </c>
      <c r="AC780" s="243" t="n">
        <v>0</v>
      </c>
      <c r="AD780" s="243" t="n">
        <v>0</v>
      </c>
      <c r="AE780" s="243" t="n">
        <v>0</v>
      </c>
      <c r="AF780" s="243" t="n">
        <v>0</v>
      </c>
      <c r="AG780" s="243" t="n">
        <v>0</v>
      </c>
      <c r="AH780" s="518" t="n">
        <v>0</v>
      </c>
      <c r="AI780" s="243" t="n">
        <v>0</v>
      </c>
      <c r="AJ780" s="243" t="n">
        <v>0</v>
      </c>
      <c r="AK780" s="518" t="n">
        <v>0</v>
      </c>
      <c r="AL780" s="518" t="n">
        <v>0</v>
      </c>
      <c r="AM780" s="518" t="n">
        <v>0</v>
      </c>
      <c r="AN780" s="518" t="n">
        <v>0</v>
      </c>
      <c r="AO780" s="518" t="n">
        <v>0</v>
      </c>
      <c r="AP780" s="518" t="n">
        <v>0</v>
      </c>
      <c r="AQ780" s="518" t="n">
        <v>0</v>
      </c>
      <c r="AR780" s="518" t="n">
        <v>0</v>
      </c>
      <c r="AS780" s="518" t="n">
        <v>0</v>
      </c>
      <c r="AT780" s="518" t="n">
        <v>0</v>
      </c>
      <c r="AU780" s="518" t="n">
        <v>0</v>
      </c>
      <c r="AV780" s="518" t="n">
        <v>0</v>
      </c>
      <c r="AW780" s="518" t="n">
        <v>0</v>
      </c>
      <c r="AX780" s="518" t="n">
        <v>0</v>
      </c>
      <c r="AY780" s="518" t="n">
        <v>0</v>
      </c>
      <c r="AZ780" s="518" t="n">
        <v>0</v>
      </c>
      <c r="BA780" s="518" t="n">
        <v>0</v>
      </c>
      <c r="BB780" s="518" t="n">
        <v>0</v>
      </c>
      <c r="BC780" s="518" t="n">
        <v>0</v>
      </c>
      <c r="BD780" s="518" t="n">
        <v>0</v>
      </c>
      <c r="BE780" s="518" t="n">
        <v>0</v>
      </c>
      <c r="BF780" s="518" t="n">
        <v>0</v>
      </c>
      <c r="BG780" s="518" t="n">
        <v>0</v>
      </c>
      <c r="BH780" s="518" t="n">
        <v>0</v>
      </c>
      <c r="BI780" s="518" t="n">
        <v>0</v>
      </c>
      <c r="BJ780" s="518"/>
      <c r="BK780" s="518"/>
      <c r="BL780" s="518" t="n">
        <v>0</v>
      </c>
      <c r="BM780" s="518"/>
      <c r="BN780" s="518"/>
      <c r="BO780" s="518"/>
      <c r="BP780" s="518"/>
      <c r="BQ780" s="518"/>
      <c r="BR780" s="518"/>
      <c r="BS780" s="518"/>
      <c r="BT780" s="518"/>
      <c r="BU780" s="518"/>
      <c r="BV780" s="518" t="n">
        <v>0</v>
      </c>
      <c r="BW780" s="518" t="n">
        <v>0</v>
      </c>
      <c r="BX780" s="518" t="n">
        <v>0</v>
      </c>
      <c r="BY780" s="518" t="n">
        <v>0</v>
      </c>
      <c r="BZ780" s="518" t="n">
        <v>0</v>
      </c>
      <c r="CA780" s="518" t="n">
        <v>0</v>
      </c>
      <c r="CB780" s="518" t="n">
        <v>0</v>
      </c>
      <c r="CC780" s="518" t="n">
        <v>0</v>
      </c>
      <c r="CD780" s="518" t="n">
        <v>0</v>
      </c>
      <c r="CE780" s="518" t="n">
        <v>0</v>
      </c>
      <c r="CF780" s="518" t="n">
        <v>0</v>
      </c>
      <c r="CG780" s="518" t="n">
        <v>0</v>
      </c>
      <c r="CH780" s="518"/>
      <c r="CI780" s="716"/>
      <c r="CL780" s="48" t="n">
        <v>0</v>
      </c>
      <c r="CM780" s="48" t="n">
        <f aca="false">CL780-V780</f>
        <v>0</v>
      </c>
      <c r="CN780" s="702" t="n">
        <f aca="false">SUM(CO780:DR780)</f>
        <v>0</v>
      </c>
      <c r="CO780" s="703" t="n">
        <v>0</v>
      </c>
      <c r="CP780" s="703"/>
      <c r="CQ780" s="703" t="n">
        <v>0</v>
      </c>
      <c r="CR780" s="703"/>
      <c r="CS780" s="703" t="n">
        <v>0</v>
      </c>
      <c r="CT780" s="703" t="n">
        <v>0</v>
      </c>
      <c r="CU780" s="703"/>
      <c r="CV780" s="703"/>
      <c r="CW780" s="703"/>
      <c r="CX780" s="703" t="n">
        <v>0</v>
      </c>
      <c r="CY780" s="703" t="n">
        <v>0</v>
      </c>
      <c r="CZ780" s="703" t="n">
        <v>0</v>
      </c>
      <c r="DA780" s="703"/>
      <c r="DB780" s="703"/>
      <c r="DC780" s="703"/>
      <c r="DD780" s="703"/>
      <c r="DE780" s="703" t="n">
        <v>0</v>
      </c>
      <c r="DF780" s="703"/>
      <c r="DG780" s="703" t="n">
        <v>0</v>
      </c>
      <c r="DH780" s="703" t="n">
        <v>0</v>
      </c>
      <c r="DI780" s="703" t="n">
        <v>0</v>
      </c>
      <c r="DJ780" s="703" t="n">
        <v>0</v>
      </c>
      <c r="DK780" s="703" t="n">
        <v>0</v>
      </c>
      <c r="DL780" s="703" t="n">
        <v>0</v>
      </c>
      <c r="DM780" s="703"/>
      <c r="DN780" s="703"/>
      <c r="DO780" s="703"/>
      <c r="DP780" s="703"/>
      <c r="DQ780" s="703"/>
      <c r="DR780" s="703"/>
      <c r="DS780" s="704" t="n">
        <f aca="false">CN780-V780</f>
        <v>0</v>
      </c>
      <c r="DT780" s="553"/>
      <c r="DU780" s="48"/>
    </row>
    <row r="781" customFormat="false" ht="15" hidden="false" customHeight="true" outlineLevel="0" collapsed="false">
      <c r="A781" s="705" t="n">
        <f aca="false">A780+1</f>
        <v>772</v>
      </c>
      <c r="B781" s="706" t="s">
        <v>1290</v>
      </c>
      <c r="C781" s="706" t="s">
        <v>608</v>
      </c>
      <c r="D781" s="706" t="s">
        <v>606</v>
      </c>
      <c r="E781" s="243" t="n">
        <f aca="false">COUNTIF($G$10:$G$1856,$G781)</f>
        <v>1</v>
      </c>
      <c r="F781" s="706" t="s">
        <v>2337</v>
      </c>
      <c r="G781" s="706" t="s">
        <v>2337</v>
      </c>
      <c r="H781" s="707" t="s">
        <v>2315</v>
      </c>
      <c r="I781" s="708" t="s">
        <v>985</v>
      </c>
      <c r="J781" s="707" t="s">
        <v>581</v>
      </c>
      <c r="K781" s="709" t="n">
        <v>0</v>
      </c>
      <c r="L781" s="707" t="s">
        <v>580</v>
      </c>
      <c r="M781" s="708" t="s">
        <v>1035</v>
      </c>
      <c r="N781" s="710" t="s">
        <v>934</v>
      </c>
      <c r="O781" s="512" t="n">
        <v>1</v>
      </c>
      <c r="P781" s="512" t="n">
        <v>1</v>
      </c>
      <c r="Q781" s="711" t="n">
        <v>0.00969992</v>
      </c>
      <c r="R781" s="712"/>
      <c r="S781" s="713"/>
      <c r="T781" s="714" t="n">
        <v>19.12</v>
      </c>
      <c r="U781" s="715"/>
      <c r="V781" s="262" t="n">
        <f aca="false">SUM(W781:CI781)</f>
        <v>2</v>
      </c>
      <c r="W781" s="243" t="n">
        <v>0</v>
      </c>
      <c r="X781" s="243" t="n">
        <v>0</v>
      </c>
      <c r="Y781" s="243" t="n">
        <v>0</v>
      </c>
      <c r="Z781" s="243" t="n">
        <v>0</v>
      </c>
      <c r="AA781" s="243" t="n">
        <v>0</v>
      </c>
      <c r="AB781" s="243" t="n">
        <v>0</v>
      </c>
      <c r="AC781" s="243" t="n">
        <v>0</v>
      </c>
      <c r="AD781" s="243" t="n">
        <v>0</v>
      </c>
      <c r="AE781" s="243" t="n">
        <v>2</v>
      </c>
      <c r="AF781" s="243" t="n">
        <v>0</v>
      </c>
      <c r="AG781" s="243" t="n">
        <v>0</v>
      </c>
      <c r="AH781" s="518" t="n">
        <v>0</v>
      </c>
      <c r="AI781" s="243" t="n">
        <v>0</v>
      </c>
      <c r="AJ781" s="243" t="n">
        <v>0</v>
      </c>
      <c r="AK781" s="518" t="n">
        <v>0</v>
      </c>
      <c r="AL781" s="518" t="n">
        <v>0</v>
      </c>
      <c r="AM781" s="518" t="n">
        <v>0</v>
      </c>
      <c r="AN781" s="518" t="n">
        <v>0</v>
      </c>
      <c r="AO781" s="518" t="n">
        <v>0</v>
      </c>
      <c r="AP781" s="518" t="n">
        <v>0</v>
      </c>
      <c r="AQ781" s="518" t="n">
        <v>0</v>
      </c>
      <c r="AR781" s="518" t="n">
        <v>0</v>
      </c>
      <c r="AS781" s="518" t="n">
        <v>0</v>
      </c>
      <c r="AT781" s="518" t="n">
        <v>0</v>
      </c>
      <c r="AU781" s="518" t="n">
        <v>0</v>
      </c>
      <c r="AV781" s="518" t="n">
        <v>0</v>
      </c>
      <c r="AW781" s="518" t="n">
        <v>0</v>
      </c>
      <c r="AX781" s="518" t="n">
        <v>0</v>
      </c>
      <c r="AY781" s="518" t="n">
        <v>0</v>
      </c>
      <c r="AZ781" s="518" t="n">
        <v>0</v>
      </c>
      <c r="BA781" s="518" t="n">
        <v>0</v>
      </c>
      <c r="BB781" s="518" t="n">
        <v>0</v>
      </c>
      <c r="BC781" s="518" t="n">
        <v>0</v>
      </c>
      <c r="BD781" s="518" t="n">
        <v>0</v>
      </c>
      <c r="BE781" s="518" t="n">
        <v>0</v>
      </c>
      <c r="BF781" s="518" t="n">
        <v>0</v>
      </c>
      <c r="BG781" s="518" t="n">
        <v>0</v>
      </c>
      <c r="BH781" s="518" t="n">
        <v>0</v>
      </c>
      <c r="BI781" s="518" t="n">
        <v>0</v>
      </c>
      <c r="BJ781" s="518"/>
      <c r="BK781" s="518"/>
      <c r="BL781" s="518" t="n">
        <v>0</v>
      </c>
      <c r="BM781" s="518"/>
      <c r="BN781" s="518"/>
      <c r="BO781" s="518"/>
      <c r="BP781" s="518"/>
      <c r="BQ781" s="518"/>
      <c r="BR781" s="518"/>
      <c r="BS781" s="518"/>
      <c r="BT781" s="518"/>
      <c r="BU781" s="518"/>
      <c r="BV781" s="518" t="n">
        <v>0</v>
      </c>
      <c r="BW781" s="518" t="n">
        <v>0</v>
      </c>
      <c r="BX781" s="518" t="n">
        <v>0</v>
      </c>
      <c r="BY781" s="518" t="n">
        <v>0</v>
      </c>
      <c r="BZ781" s="518" t="n">
        <v>0</v>
      </c>
      <c r="CA781" s="518" t="n">
        <v>0</v>
      </c>
      <c r="CB781" s="518" t="n">
        <v>0</v>
      </c>
      <c r="CC781" s="518" t="n">
        <v>0</v>
      </c>
      <c r="CD781" s="518" t="n">
        <v>0</v>
      </c>
      <c r="CE781" s="518" t="n">
        <v>0</v>
      </c>
      <c r="CF781" s="518" t="n">
        <v>0</v>
      </c>
      <c r="CG781" s="518" t="n">
        <v>0</v>
      </c>
      <c r="CH781" s="518"/>
      <c r="CI781" s="716"/>
      <c r="CL781" s="48" t="n">
        <v>2</v>
      </c>
      <c r="CM781" s="48" t="n">
        <f aca="false">CL781-V781</f>
        <v>0</v>
      </c>
      <c r="CN781" s="702" t="n">
        <f aca="false">SUM(CO781:DR781)</f>
        <v>2</v>
      </c>
      <c r="CO781" s="703" t="n">
        <v>0</v>
      </c>
      <c r="CP781" s="703"/>
      <c r="CQ781" s="703" t="n">
        <v>0</v>
      </c>
      <c r="CR781" s="703"/>
      <c r="CS781" s="703" t="n">
        <v>0</v>
      </c>
      <c r="CT781" s="703" t="n">
        <v>0</v>
      </c>
      <c r="CU781" s="703"/>
      <c r="CV781" s="703"/>
      <c r="CW781" s="703"/>
      <c r="CX781" s="703" t="n">
        <v>0</v>
      </c>
      <c r="CY781" s="703" t="n">
        <v>2</v>
      </c>
      <c r="CZ781" s="703" t="n">
        <v>0</v>
      </c>
      <c r="DA781" s="703"/>
      <c r="DB781" s="703"/>
      <c r="DC781" s="703"/>
      <c r="DD781" s="703"/>
      <c r="DE781" s="703" t="n">
        <v>0</v>
      </c>
      <c r="DF781" s="703"/>
      <c r="DG781" s="703" t="n">
        <v>0</v>
      </c>
      <c r="DH781" s="703" t="n">
        <v>0</v>
      </c>
      <c r="DI781" s="703" t="n">
        <v>0</v>
      </c>
      <c r="DJ781" s="703" t="n">
        <v>0</v>
      </c>
      <c r="DK781" s="703" t="n">
        <v>0</v>
      </c>
      <c r="DL781" s="703" t="n">
        <v>0</v>
      </c>
      <c r="DM781" s="703"/>
      <c r="DN781" s="703"/>
      <c r="DO781" s="703"/>
      <c r="DP781" s="703"/>
      <c r="DQ781" s="703"/>
      <c r="DR781" s="703"/>
      <c r="DS781" s="704" t="n">
        <f aca="false">CN781-V781</f>
        <v>0</v>
      </c>
      <c r="DT781" s="553"/>
      <c r="DU781" s="48"/>
    </row>
    <row r="782" customFormat="false" ht="15" hidden="false" customHeight="true" outlineLevel="0" collapsed="false">
      <c r="A782" s="705" t="n">
        <f aca="false">A781+1</f>
        <v>773</v>
      </c>
      <c r="B782" s="706" t="s">
        <v>1290</v>
      </c>
      <c r="C782" s="706" t="s">
        <v>608</v>
      </c>
      <c r="D782" s="706" t="s">
        <v>606</v>
      </c>
      <c r="E782" s="243" t="n">
        <f aca="false">COUNTIF($G$10:$G$1856,$G782)</f>
        <v>1</v>
      </c>
      <c r="F782" s="706" t="s">
        <v>2338</v>
      </c>
      <c r="G782" s="706" t="s">
        <v>2338</v>
      </c>
      <c r="H782" s="707" t="s">
        <v>2317</v>
      </c>
      <c r="I782" s="708" t="s">
        <v>1908</v>
      </c>
      <c r="J782" s="707" t="s">
        <v>581</v>
      </c>
      <c r="K782" s="709" t="n">
        <v>0</v>
      </c>
      <c r="L782" s="707" t="s">
        <v>580</v>
      </c>
      <c r="M782" s="708" t="s">
        <v>1909</v>
      </c>
      <c r="N782" s="710" t="s">
        <v>934</v>
      </c>
      <c r="O782" s="512" t="n">
        <v>1</v>
      </c>
      <c r="P782" s="512" t="n">
        <v>1</v>
      </c>
      <c r="Q782" s="711" t="n">
        <v>0.00278208</v>
      </c>
      <c r="R782" s="712"/>
      <c r="S782" s="713"/>
      <c r="T782" s="714" t="n">
        <v>5.48</v>
      </c>
      <c r="U782" s="715"/>
      <c r="V782" s="262" t="n">
        <f aca="false">SUM(W782:CI782)</f>
        <v>0</v>
      </c>
      <c r="W782" s="243" t="n">
        <v>0</v>
      </c>
      <c r="X782" s="243" t="n">
        <v>0</v>
      </c>
      <c r="Y782" s="243" t="n">
        <v>0</v>
      </c>
      <c r="Z782" s="243" t="n">
        <v>0</v>
      </c>
      <c r="AA782" s="243" t="n">
        <v>0</v>
      </c>
      <c r="AB782" s="243" t="n">
        <v>0</v>
      </c>
      <c r="AC782" s="243" t="n">
        <v>0</v>
      </c>
      <c r="AD782" s="243" t="n">
        <v>0</v>
      </c>
      <c r="AE782" s="243" t="n">
        <v>0</v>
      </c>
      <c r="AF782" s="243" t="n">
        <v>0</v>
      </c>
      <c r="AG782" s="243" t="n">
        <v>0</v>
      </c>
      <c r="AH782" s="518" t="n">
        <v>0</v>
      </c>
      <c r="AI782" s="243" t="n">
        <v>0</v>
      </c>
      <c r="AJ782" s="243" t="n">
        <v>0</v>
      </c>
      <c r="AK782" s="518" t="n">
        <v>0</v>
      </c>
      <c r="AL782" s="518" t="n">
        <v>0</v>
      </c>
      <c r="AM782" s="518" t="n">
        <v>0</v>
      </c>
      <c r="AN782" s="518" t="n">
        <v>0</v>
      </c>
      <c r="AO782" s="518" t="n">
        <v>0</v>
      </c>
      <c r="AP782" s="518" t="n">
        <v>0</v>
      </c>
      <c r="AQ782" s="518" t="n">
        <v>0</v>
      </c>
      <c r="AR782" s="518" t="n">
        <v>0</v>
      </c>
      <c r="AS782" s="518" t="n">
        <v>0</v>
      </c>
      <c r="AT782" s="518" t="n">
        <v>0</v>
      </c>
      <c r="AU782" s="518" t="n">
        <v>0</v>
      </c>
      <c r="AV782" s="518" t="n">
        <v>0</v>
      </c>
      <c r="AW782" s="518" t="n">
        <v>0</v>
      </c>
      <c r="AX782" s="518" t="n">
        <v>0</v>
      </c>
      <c r="AY782" s="518" t="n">
        <v>0</v>
      </c>
      <c r="AZ782" s="518" t="n">
        <v>0</v>
      </c>
      <c r="BA782" s="518" t="n">
        <v>0</v>
      </c>
      <c r="BB782" s="518" t="n">
        <v>0</v>
      </c>
      <c r="BC782" s="518" t="n">
        <v>0</v>
      </c>
      <c r="BD782" s="518" t="n">
        <v>0</v>
      </c>
      <c r="BE782" s="518" t="n">
        <v>0</v>
      </c>
      <c r="BF782" s="518" t="n">
        <v>0</v>
      </c>
      <c r="BG782" s="518" t="n">
        <v>0</v>
      </c>
      <c r="BH782" s="518" t="n">
        <v>0</v>
      </c>
      <c r="BI782" s="518" t="n">
        <v>0</v>
      </c>
      <c r="BJ782" s="518"/>
      <c r="BK782" s="518"/>
      <c r="BL782" s="518" t="n">
        <v>0</v>
      </c>
      <c r="BM782" s="518"/>
      <c r="BN782" s="518"/>
      <c r="BO782" s="518"/>
      <c r="BP782" s="518"/>
      <c r="BQ782" s="518"/>
      <c r="BR782" s="518"/>
      <c r="BS782" s="518"/>
      <c r="BT782" s="518"/>
      <c r="BU782" s="518"/>
      <c r="BV782" s="518" t="n">
        <v>0</v>
      </c>
      <c r="BW782" s="518" t="n">
        <v>0</v>
      </c>
      <c r="BX782" s="518" t="n">
        <v>0</v>
      </c>
      <c r="BY782" s="518" t="n">
        <v>0</v>
      </c>
      <c r="BZ782" s="518" t="n">
        <v>0</v>
      </c>
      <c r="CA782" s="518" t="n">
        <v>0</v>
      </c>
      <c r="CB782" s="518" t="n">
        <v>0</v>
      </c>
      <c r="CC782" s="518" t="n">
        <v>0</v>
      </c>
      <c r="CD782" s="518" t="n">
        <v>0</v>
      </c>
      <c r="CE782" s="518" t="n">
        <v>0</v>
      </c>
      <c r="CF782" s="518" t="n">
        <v>0</v>
      </c>
      <c r="CG782" s="518" t="n">
        <v>0</v>
      </c>
      <c r="CH782" s="518"/>
      <c r="CI782" s="716"/>
      <c r="CL782" s="48" t="n">
        <v>0</v>
      </c>
      <c r="CM782" s="48" t="n">
        <f aca="false">CL782-V782</f>
        <v>0</v>
      </c>
      <c r="CN782" s="702" t="n">
        <f aca="false">SUM(CO782:DR782)</f>
        <v>0</v>
      </c>
      <c r="CO782" s="703" t="n">
        <v>0</v>
      </c>
      <c r="CP782" s="703"/>
      <c r="CQ782" s="703" t="n">
        <v>0</v>
      </c>
      <c r="CR782" s="703"/>
      <c r="CS782" s="703" t="n">
        <v>0</v>
      </c>
      <c r="CT782" s="703" t="n">
        <v>0</v>
      </c>
      <c r="CU782" s="703"/>
      <c r="CV782" s="703"/>
      <c r="CW782" s="703"/>
      <c r="CX782" s="703" t="n">
        <v>0</v>
      </c>
      <c r="CY782" s="703" t="n">
        <v>0</v>
      </c>
      <c r="CZ782" s="703" t="n">
        <v>0</v>
      </c>
      <c r="DA782" s="703"/>
      <c r="DB782" s="703"/>
      <c r="DC782" s="703"/>
      <c r="DD782" s="703"/>
      <c r="DE782" s="703" t="n">
        <v>0</v>
      </c>
      <c r="DF782" s="703"/>
      <c r="DG782" s="703" t="n">
        <v>0</v>
      </c>
      <c r="DH782" s="703" t="n">
        <v>0</v>
      </c>
      <c r="DI782" s="703" t="n">
        <v>0</v>
      </c>
      <c r="DJ782" s="703" t="n">
        <v>0</v>
      </c>
      <c r="DK782" s="703" t="n">
        <v>0</v>
      </c>
      <c r="DL782" s="703" t="n">
        <v>0</v>
      </c>
      <c r="DM782" s="703"/>
      <c r="DN782" s="703"/>
      <c r="DO782" s="703"/>
      <c r="DP782" s="703"/>
      <c r="DQ782" s="703"/>
      <c r="DR782" s="703"/>
      <c r="DS782" s="704" t="n">
        <f aca="false">CN782-V782</f>
        <v>0</v>
      </c>
      <c r="DT782" s="553"/>
      <c r="DU782" s="48"/>
    </row>
    <row r="783" customFormat="false" ht="15" hidden="false" customHeight="true" outlineLevel="0" collapsed="false">
      <c r="A783" s="705" t="n">
        <f aca="false">A782+1</f>
        <v>774</v>
      </c>
      <c r="B783" s="706" t="s">
        <v>1290</v>
      </c>
      <c r="C783" s="706" t="s">
        <v>608</v>
      </c>
      <c r="D783" s="706" t="s">
        <v>606</v>
      </c>
      <c r="E783" s="243" t="n">
        <f aca="false">COUNTIF($G$10:$G$1856,$G783)</f>
        <v>1</v>
      </c>
      <c r="F783" s="706" t="s">
        <v>2339</v>
      </c>
      <c r="G783" s="706" t="s">
        <v>2339</v>
      </c>
      <c r="H783" s="707" t="s">
        <v>2319</v>
      </c>
      <c r="I783" s="708" t="s">
        <v>2320</v>
      </c>
      <c r="J783" s="707" t="s">
        <v>581</v>
      </c>
      <c r="K783" s="709" t="n">
        <v>0</v>
      </c>
      <c r="L783" s="707" t="s">
        <v>580</v>
      </c>
      <c r="M783" s="708" t="s">
        <v>2321</v>
      </c>
      <c r="N783" s="710" t="s">
        <v>934</v>
      </c>
      <c r="O783" s="512" t="n">
        <v>1</v>
      </c>
      <c r="P783" s="512" t="n">
        <v>1</v>
      </c>
      <c r="Q783" s="711" t="n">
        <v>0.0037584</v>
      </c>
      <c r="R783" s="712"/>
      <c r="S783" s="713"/>
      <c r="T783" s="714" t="n">
        <v>7.41</v>
      </c>
      <c r="U783" s="715"/>
      <c r="V783" s="262" t="n">
        <f aca="false">SUM(W783:CI783)</f>
        <v>0</v>
      </c>
      <c r="W783" s="243" t="n">
        <v>0</v>
      </c>
      <c r="X783" s="243" t="n">
        <v>0</v>
      </c>
      <c r="Y783" s="243" t="n">
        <v>0</v>
      </c>
      <c r="Z783" s="243" t="n">
        <v>0</v>
      </c>
      <c r="AA783" s="243" t="n">
        <v>0</v>
      </c>
      <c r="AB783" s="243" t="n">
        <v>0</v>
      </c>
      <c r="AC783" s="243" t="n">
        <v>0</v>
      </c>
      <c r="AD783" s="243" t="n">
        <v>0</v>
      </c>
      <c r="AE783" s="243" t="n">
        <v>0</v>
      </c>
      <c r="AF783" s="243" t="n">
        <v>0</v>
      </c>
      <c r="AG783" s="243" t="n">
        <v>0</v>
      </c>
      <c r="AH783" s="518" t="n">
        <v>0</v>
      </c>
      <c r="AI783" s="243" t="n">
        <v>0</v>
      </c>
      <c r="AJ783" s="243" t="n">
        <v>0</v>
      </c>
      <c r="AK783" s="518" t="n">
        <v>0</v>
      </c>
      <c r="AL783" s="518" t="n">
        <v>0</v>
      </c>
      <c r="AM783" s="518" t="n">
        <v>0</v>
      </c>
      <c r="AN783" s="518" t="n">
        <v>0</v>
      </c>
      <c r="AO783" s="518" t="n">
        <v>0</v>
      </c>
      <c r="AP783" s="518" t="n">
        <v>0</v>
      </c>
      <c r="AQ783" s="518" t="n">
        <v>0</v>
      </c>
      <c r="AR783" s="518" t="n">
        <v>0</v>
      </c>
      <c r="AS783" s="518" t="n">
        <v>0</v>
      </c>
      <c r="AT783" s="518" t="n">
        <v>0</v>
      </c>
      <c r="AU783" s="518" t="n">
        <v>0</v>
      </c>
      <c r="AV783" s="518" t="n">
        <v>0</v>
      </c>
      <c r="AW783" s="518" t="n">
        <v>0</v>
      </c>
      <c r="AX783" s="518" t="n">
        <v>0</v>
      </c>
      <c r="AY783" s="518" t="n">
        <v>0</v>
      </c>
      <c r="AZ783" s="518" t="n">
        <v>0</v>
      </c>
      <c r="BA783" s="518" t="n">
        <v>0</v>
      </c>
      <c r="BB783" s="518" t="n">
        <v>0</v>
      </c>
      <c r="BC783" s="518" t="n">
        <v>0</v>
      </c>
      <c r="BD783" s="518" t="n">
        <v>0</v>
      </c>
      <c r="BE783" s="518" t="n">
        <v>0</v>
      </c>
      <c r="BF783" s="518" t="n">
        <v>0</v>
      </c>
      <c r="BG783" s="518" t="n">
        <v>0</v>
      </c>
      <c r="BH783" s="518" t="n">
        <v>0</v>
      </c>
      <c r="BI783" s="518" t="n">
        <v>0</v>
      </c>
      <c r="BJ783" s="518"/>
      <c r="BK783" s="518"/>
      <c r="BL783" s="518" t="n">
        <v>0</v>
      </c>
      <c r="BM783" s="518"/>
      <c r="BN783" s="518"/>
      <c r="BO783" s="518"/>
      <c r="BP783" s="518"/>
      <c r="BQ783" s="518"/>
      <c r="BR783" s="518"/>
      <c r="BS783" s="518"/>
      <c r="BT783" s="518"/>
      <c r="BU783" s="518"/>
      <c r="BV783" s="518" t="n">
        <v>0</v>
      </c>
      <c r="BW783" s="518" t="n">
        <v>0</v>
      </c>
      <c r="BX783" s="518" t="n">
        <v>0</v>
      </c>
      <c r="BY783" s="518" t="n">
        <v>0</v>
      </c>
      <c r="BZ783" s="518" t="n">
        <v>0</v>
      </c>
      <c r="CA783" s="518" t="n">
        <v>0</v>
      </c>
      <c r="CB783" s="518" t="n">
        <v>0</v>
      </c>
      <c r="CC783" s="518" t="n">
        <v>0</v>
      </c>
      <c r="CD783" s="518" t="n">
        <v>0</v>
      </c>
      <c r="CE783" s="518" t="n">
        <v>0</v>
      </c>
      <c r="CF783" s="518" t="n">
        <v>0</v>
      </c>
      <c r="CG783" s="518" t="n">
        <v>0</v>
      </c>
      <c r="CH783" s="518"/>
      <c r="CI783" s="716"/>
      <c r="CL783" s="48" t="n">
        <v>0</v>
      </c>
      <c r="CM783" s="48" t="n">
        <f aca="false">CL783-V783</f>
        <v>0</v>
      </c>
      <c r="CN783" s="702" t="n">
        <f aca="false">SUM(CO783:DR783)</f>
        <v>0</v>
      </c>
      <c r="CO783" s="703" t="n">
        <v>0</v>
      </c>
      <c r="CP783" s="703"/>
      <c r="CQ783" s="703" t="n">
        <v>0</v>
      </c>
      <c r="CR783" s="703"/>
      <c r="CS783" s="703" t="n">
        <v>0</v>
      </c>
      <c r="CT783" s="703" t="n">
        <v>0</v>
      </c>
      <c r="CU783" s="703"/>
      <c r="CV783" s="703"/>
      <c r="CW783" s="703"/>
      <c r="CX783" s="703" t="n">
        <v>0</v>
      </c>
      <c r="CY783" s="703" t="n">
        <v>0</v>
      </c>
      <c r="CZ783" s="703" t="n">
        <v>0</v>
      </c>
      <c r="DA783" s="703"/>
      <c r="DB783" s="703"/>
      <c r="DC783" s="703"/>
      <c r="DD783" s="703"/>
      <c r="DE783" s="703" t="n">
        <v>0</v>
      </c>
      <c r="DF783" s="703"/>
      <c r="DG783" s="703" t="n">
        <v>0</v>
      </c>
      <c r="DH783" s="703" t="n">
        <v>0</v>
      </c>
      <c r="DI783" s="703" t="n">
        <v>0</v>
      </c>
      <c r="DJ783" s="703" t="n">
        <v>0</v>
      </c>
      <c r="DK783" s="703" t="n">
        <v>0</v>
      </c>
      <c r="DL783" s="703" t="n">
        <v>0</v>
      </c>
      <c r="DM783" s="703"/>
      <c r="DN783" s="703"/>
      <c r="DO783" s="703"/>
      <c r="DP783" s="703"/>
      <c r="DQ783" s="703"/>
      <c r="DR783" s="703"/>
      <c r="DS783" s="704" t="n">
        <f aca="false">CN783-V783</f>
        <v>0</v>
      </c>
      <c r="DT783" s="553"/>
      <c r="DU783" s="48"/>
    </row>
    <row r="784" customFormat="false" ht="15" hidden="false" customHeight="true" outlineLevel="0" collapsed="false">
      <c r="A784" s="705" t="n">
        <f aca="false">A783+1</f>
        <v>775</v>
      </c>
      <c r="B784" s="706" t="s">
        <v>1290</v>
      </c>
      <c r="C784" s="706" t="s">
        <v>608</v>
      </c>
      <c r="D784" s="706" t="s">
        <v>606</v>
      </c>
      <c r="E784" s="243" t="n">
        <f aca="false">COUNTIF($G$10:$G$1856,$G784)</f>
        <v>1</v>
      </c>
      <c r="F784" s="706" t="s">
        <v>2340</v>
      </c>
      <c r="G784" s="706" t="s">
        <v>2340</v>
      </c>
      <c r="H784" s="707" t="s">
        <v>2323</v>
      </c>
      <c r="I784" s="708" t="s">
        <v>2324</v>
      </c>
      <c r="J784" s="707" t="s">
        <v>581</v>
      </c>
      <c r="K784" s="709" t="n">
        <v>0</v>
      </c>
      <c r="L784" s="707" t="s">
        <v>580</v>
      </c>
      <c r="M784" s="708" t="s">
        <v>2325</v>
      </c>
      <c r="N784" s="710" t="s">
        <v>934</v>
      </c>
      <c r="O784" s="512" t="n">
        <v>1</v>
      </c>
      <c r="P784" s="512" t="n">
        <v>1</v>
      </c>
      <c r="Q784" s="711" t="n">
        <v>0.0037584</v>
      </c>
      <c r="R784" s="712"/>
      <c r="S784" s="713"/>
      <c r="T784" s="714" t="n">
        <v>7.41</v>
      </c>
      <c r="U784" s="715"/>
      <c r="V784" s="262" t="n">
        <f aca="false">SUM(W784:CI784)</f>
        <v>0</v>
      </c>
      <c r="W784" s="243" t="n">
        <v>0</v>
      </c>
      <c r="X784" s="243" t="n">
        <v>0</v>
      </c>
      <c r="Y784" s="243" t="n">
        <v>0</v>
      </c>
      <c r="Z784" s="243" t="n">
        <v>0</v>
      </c>
      <c r="AA784" s="243" t="n">
        <v>0</v>
      </c>
      <c r="AB784" s="243" t="n">
        <v>0</v>
      </c>
      <c r="AC784" s="243" t="n">
        <v>0</v>
      </c>
      <c r="AD784" s="243" t="n">
        <v>0</v>
      </c>
      <c r="AE784" s="243" t="n">
        <v>0</v>
      </c>
      <c r="AF784" s="243" t="n">
        <v>0</v>
      </c>
      <c r="AG784" s="243" t="n">
        <v>0</v>
      </c>
      <c r="AH784" s="518" t="n">
        <v>0</v>
      </c>
      <c r="AI784" s="243" t="n">
        <v>0</v>
      </c>
      <c r="AJ784" s="243" t="n">
        <v>0</v>
      </c>
      <c r="AK784" s="518" t="n">
        <v>0</v>
      </c>
      <c r="AL784" s="518" t="n">
        <v>0</v>
      </c>
      <c r="AM784" s="518" t="n">
        <v>0</v>
      </c>
      <c r="AN784" s="518" t="n">
        <v>0</v>
      </c>
      <c r="AO784" s="518" t="n">
        <v>0</v>
      </c>
      <c r="AP784" s="518" t="n">
        <v>0</v>
      </c>
      <c r="AQ784" s="518" t="n">
        <v>0</v>
      </c>
      <c r="AR784" s="518" t="n">
        <v>0</v>
      </c>
      <c r="AS784" s="518" t="n">
        <v>0</v>
      </c>
      <c r="AT784" s="518" t="n">
        <v>0</v>
      </c>
      <c r="AU784" s="518" t="n">
        <v>0</v>
      </c>
      <c r="AV784" s="518" t="n">
        <v>0</v>
      </c>
      <c r="AW784" s="518" t="n">
        <v>0</v>
      </c>
      <c r="AX784" s="518" t="n">
        <v>0</v>
      </c>
      <c r="AY784" s="518" t="n">
        <v>0</v>
      </c>
      <c r="AZ784" s="518" t="n">
        <v>0</v>
      </c>
      <c r="BA784" s="518" t="n">
        <v>0</v>
      </c>
      <c r="BB784" s="518" t="n">
        <v>0</v>
      </c>
      <c r="BC784" s="518" t="n">
        <v>0</v>
      </c>
      <c r="BD784" s="518" t="n">
        <v>0</v>
      </c>
      <c r="BE784" s="518" t="n">
        <v>0</v>
      </c>
      <c r="BF784" s="518" t="n">
        <v>0</v>
      </c>
      <c r="BG784" s="518" t="n">
        <v>0</v>
      </c>
      <c r="BH784" s="518" t="n">
        <v>0</v>
      </c>
      <c r="BI784" s="518" t="n">
        <v>0</v>
      </c>
      <c r="BJ784" s="518"/>
      <c r="BK784" s="518"/>
      <c r="BL784" s="518" t="n">
        <v>0</v>
      </c>
      <c r="BM784" s="518"/>
      <c r="BN784" s="518"/>
      <c r="BO784" s="518"/>
      <c r="BP784" s="518"/>
      <c r="BQ784" s="518"/>
      <c r="BR784" s="518"/>
      <c r="BS784" s="518"/>
      <c r="BT784" s="518"/>
      <c r="BU784" s="518"/>
      <c r="BV784" s="518" t="n">
        <v>0</v>
      </c>
      <c r="BW784" s="518" t="n">
        <v>0</v>
      </c>
      <c r="BX784" s="518" t="n">
        <v>0</v>
      </c>
      <c r="BY784" s="518" t="n">
        <v>0</v>
      </c>
      <c r="BZ784" s="518" t="n">
        <v>0</v>
      </c>
      <c r="CA784" s="518" t="n">
        <v>0</v>
      </c>
      <c r="CB784" s="518" t="n">
        <v>0</v>
      </c>
      <c r="CC784" s="518" t="n">
        <v>0</v>
      </c>
      <c r="CD784" s="518" t="n">
        <v>0</v>
      </c>
      <c r="CE784" s="518" t="n">
        <v>0</v>
      </c>
      <c r="CF784" s="518" t="n">
        <v>0</v>
      </c>
      <c r="CG784" s="518" t="n">
        <v>0</v>
      </c>
      <c r="CH784" s="518"/>
      <c r="CI784" s="716"/>
      <c r="CL784" s="48" t="n">
        <v>0</v>
      </c>
      <c r="CM784" s="48" t="n">
        <f aca="false">CL784-V784</f>
        <v>0</v>
      </c>
      <c r="CN784" s="702" t="n">
        <f aca="false">SUM(CO784:DR784)</f>
        <v>0</v>
      </c>
      <c r="CO784" s="703" t="n">
        <v>0</v>
      </c>
      <c r="CP784" s="703"/>
      <c r="CQ784" s="703" t="n">
        <v>0</v>
      </c>
      <c r="CR784" s="703"/>
      <c r="CS784" s="703" t="n">
        <v>0</v>
      </c>
      <c r="CT784" s="703" t="n">
        <v>0</v>
      </c>
      <c r="CU784" s="703"/>
      <c r="CV784" s="703"/>
      <c r="CW784" s="703"/>
      <c r="CX784" s="703" t="n">
        <v>0</v>
      </c>
      <c r="CY784" s="703" t="n">
        <v>0</v>
      </c>
      <c r="CZ784" s="703" t="n">
        <v>0</v>
      </c>
      <c r="DA784" s="703"/>
      <c r="DB784" s="703"/>
      <c r="DC784" s="703"/>
      <c r="DD784" s="703"/>
      <c r="DE784" s="703" t="n">
        <v>0</v>
      </c>
      <c r="DF784" s="703"/>
      <c r="DG784" s="703" t="n">
        <v>0</v>
      </c>
      <c r="DH784" s="703" t="n">
        <v>0</v>
      </c>
      <c r="DI784" s="703" t="n">
        <v>0</v>
      </c>
      <c r="DJ784" s="703" t="n">
        <v>0</v>
      </c>
      <c r="DK784" s="703" t="n">
        <v>0</v>
      </c>
      <c r="DL784" s="703" t="n">
        <v>0</v>
      </c>
      <c r="DM784" s="703"/>
      <c r="DN784" s="703"/>
      <c r="DO784" s="703"/>
      <c r="DP784" s="703"/>
      <c r="DQ784" s="703"/>
      <c r="DR784" s="703"/>
      <c r="DS784" s="704" t="n">
        <f aca="false">CN784-V784</f>
        <v>0</v>
      </c>
      <c r="DT784" s="553"/>
      <c r="DU784" s="48"/>
    </row>
    <row r="785" customFormat="false" ht="15" hidden="false" customHeight="true" outlineLevel="0" collapsed="false">
      <c r="A785" s="705" t="n">
        <f aca="false">A784+1</f>
        <v>776</v>
      </c>
      <c r="B785" s="706" t="s">
        <v>1290</v>
      </c>
      <c r="C785" s="706" t="s">
        <v>608</v>
      </c>
      <c r="D785" s="706" t="s">
        <v>606</v>
      </c>
      <c r="E785" s="243" t="n">
        <f aca="false">COUNTIF($G$10:$G$1856,$G785)</f>
        <v>1</v>
      </c>
      <c r="F785" s="706" t="s">
        <v>2341</v>
      </c>
      <c r="G785" s="706" t="s">
        <v>2341</v>
      </c>
      <c r="H785" s="707" t="s">
        <v>2327</v>
      </c>
      <c r="I785" s="708" t="s">
        <v>961</v>
      </c>
      <c r="J785" s="707" t="s">
        <v>581</v>
      </c>
      <c r="K785" s="709" t="n">
        <v>0</v>
      </c>
      <c r="L785" s="707" t="s">
        <v>580</v>
      </c>
      <c r="M785" s="708" t="s">
        <v>962</v>
      </c>
      <c r="N785" s="710" t="s">
        <v>934</v>
      </c>
      <c r="O785" s="512" t="n">
        <v>1</v>
      </c>
      <c r="P785" s="512" t="n">
        <v>1</v>
      </c>
      <c r="Q785" s="711" t="n">
        <v>0.001978852</v>
      </c>
      <c r="R785" s="712"/>
      <c r="S785" s="713"/>
      <c r="T785" s="714" t="n">
        <v>3.9</v>
      </c>
      <c r="U785" s="715"/>
      <c r="V785" s="262" t="n">
        <f aca="false">SUM(W785:CI785)</f>
        <v>0</v>
      </c>
      <c r="W785" s="243" t="n">
        <v>0</v>
      </c>
      <c r="X785" s="243" t="n">
        <v>0</v>
      </c>
      <c r="Y785" s="243" t="n">
        <v>0</v>
      </c>
      <c r="Z785" s="243" t="n">
        <v>0</v>
      </c>
      <c r="AA785" s="243" t="n">
        <v>0</v>
      </c>
      <c r="AB785" s="243" t="n">
        <v>0</v>
      </c>
      <c r="AC785" s="243" t="n">
        <v>0</v>
      </c>
      <c r="AD785" s="243" t="n">
        <v>0</v>
      </c>
      <c r="AE785" s="243" t="n">
        <v>0</v>
      </c>
      <c r="AF785" s="243" t="n">
        <v>0</v>
      </c>
      <c r="AG785" s="243" t="n">
        <v>0</v>
      </c>
      <c r="AH785" s="518" t="n">
        <v>0</v>
      </c>
      <c r="AI785" s="243" t="n">
        <v>0</v>
      </c>
      <c r="AJ785" s="243" t="n">
        <v>0</v>
      </c>
      <c r="AK785" s="518" t="n">
        <v>0</v>
      </c>
      <c r="AL785" s="518" t="n">
        <v>0</v>
      </c>
      <c r="AM785" s="518" t="n">
        <v>0</v>
      </c>
      <c r="AN785" s="518" t="n">
        <v>0</v>
      </c>
      <c r="AO785" s="518" t="n">
        <v>0</v>
      </c>
      <c r="AP785" s="518" t="n">
        <v>0</v>
      </c>
      <c r="AQ785" s="518" t="n">
        <v>0</v>
      </c>
      <c r="AR785" s="518" t="n">
        <v>0</v>
      </c>
      <c r="AS785" s="518" t="n">
        <v>0</v>
      </c>
      <c r="AT785" s="518" t="n">
        <v>0</v>
      </c>
      <c r="AU785" s="518" t="n">
        <v>0</v>
      </c>
      <c r="AV785" s="518" t="n">
        <v>0</v>
      </c>
      <c r="AW785" s="518" t="n">
        <v>0</v>
      </c>
      <c r="AX785" s="518" t="n">
        <v>0</v>
      </c>
      <c r="AY785" s="518" t="n">
        <v>0</v>
      </c>
      <c r="AZ785" s="518" t="n">
        <v>0</v>
      </c>
      <c r="BA785" s="518" t="n">
        <v>0</v>
      </c>
      <c r="BB785" s="518" t="n">
        <v>0</v>
      </c>
      <c r="BC785" s="518" t="n">
        <v>0</v>
      </c>
      <c r="BD785" s="518" t="n">
        <v>0</v>
      </c>
      <c r="BE785" s="518" t="n">
        <v>0</v>
      </c>
      <c r="BF785" s="518" t="n">
        <v>0</v>
      </c>
      <c r="BG785" s="518" t="n">
        <v>0</v>
      </c>
      <c r="BH785" s="518" t="n">
        <v>0</v>
      </c>
      <c r="BI785" s="518" t="n">
        <v>0</v>
      </c>
      <c r="BJ785" s="518"/>
      <c r="BK785" s="518"/>
      <c r="BL785" s="518" t="n">
        <v>0</v>
      </c>
      <c r="BM785" s="518"/>
      <c r="BN785" s="518"/>
      <c r="BO785" s="518"/>
      <c r="BP785" s="518"/>
      <c r="BQ785" s="518"/>
      <c r="BR785" s="518"/>
      <c r="BS785" s="518"/>
      <c r="BT785" s="518"/>
      <c r="BU785" s="518"/>
      <c r="BV785" s="518" t="n">
        <v>0</v>
      </c>
      <c r="BW785" s="518" t="n">
        <v>0</v>
      </c>
      <c r="BX785" s="518" t="n">
        <v>0</v>
      </c>
      <c r="BY785" s="518" t="n">
        <v>0</v>
      </c>
      <c r="BZ785" s="518" t="n">
        <v>0</v>
      </c>
      <c r="CA785" s="518" t="n">
        <v>0</v>
      </c>
      <c r="CB785" s="518" t="n">
        <v>0</v>
      </c>
      <c r="CC785" s="518" t="n">
        <v>0</v>
      </c>
      <c r="CD785" s="518" t="n">
        <v>0</v>
      </c>
      <c r="CE785" s="518" t="n">
        <v>0</v>
      </c>
      <c r="CF785" s="518" t="n">
        <v>0</v>
      </c>
      <c r="CG785" s="518" t="n">
        <v>0</v>
      </c>
      <c r="CH785" s="518"/>
      <c r="CI785" s="716"/>
      <c r="CL785" s="48" t="n">
        <v>0</v>
      </c>
      <c r="CM785" s="48" t="n">
        <f aca="false">CL785-V785</f>
        <v>0</v>
      </c>
      <c r="CN785" s="702" t="n">
        <f aca="false">SUM(CO785:DR785)</f>
        <v>0</v>
      </c>
      <c r="CO785" s="703" t="n">
        <v>0</v>
      </c>
      <c r="CP785" s="703"/>
      <c r="CQ785" s="703" t="n">
        <v>0</v>
      </c>
      <c r="CR785" s="703"/>
      <c r="CS785" s="703" t="n">
        <v>0</v>
      </c>
      <c r="CT785" s="703" t="n">
        <v>0</v>
      </c>
      <c r="CU785" s="703"/>
      <c r="CV785" s="703"/>
      <c r="CW785" s="703"/>
      <c r="CX785" s="703" t="n">
        <v>0</v>
      </c>
      <c r="CY785" s="703" t="n">
        <v>0</v>
      </c>
      <c r="CZ785" s="703" t="n">
        <v>0</v>
      </c>
      <c r="DA785" s="703"/>
      <c r="DB785" s="703"/>
      <c r="DC785" s="703"/>
      <c r="DD785" s="703"/>
      <c r="DE785" s="703" t="n">
        <v>0</v>
      </c>
      <c r="DF785" s="703"/>
      <c r="DG785" s="703" t="n">
        <v>0</v>
      </c>
      <c r="DH785" s="703" t="n">
        <v>0</v>
      </c>
      <c r="DI785" s="703" t="n">
        <v>0</v>
      </c>
      <c r="DJ785" s="703" t="n">
        <v>0</v>
      </c>
      <c r="DK785" s="703" t="n">
        <v>0</v>
      </c>
      <c r="DL785" s="703" t="n">
        <v>0</v>
      </c>
      <c r="DM785" s="703"/>
      <c r="DN785" s="703"/>
      <c r="DO785" s="703"/>
      <c r="DP785" s="703"/>
      <c r="DQ785" s="703"/>
      <c r="DR785" s="703"/>
      <c r="DS785" s="704" t="n">
        <f aca="false">CN785-V785</f>
        <v>0</v>
      </c>
      <c r="DT785" s="553"/>
      <c r="DU785" s="48"/>
    </row>
    <row r="786" customFormat="false" ht="15" hidden="false" customHeight="true" outlineLevel="0" collapsed="false">
      <c r="A786" s="705" t="n">
        <f aca="false">A785+1</f>
        <v>777</v>
      </c>
      <c r="B786" s="706" t="s">
        <v>1290</v>
      </c>
      <c r="C786" s="706" t="s">
        <v>608</v>
      </c>
      <c r="D786" s="706" t="s">
        <v>606</v>
      </c>
      <c r="E786" s="243" t="n">
        <f aca="false">COUNTIF($G$10:$G$1856,$G786)</f>
        <v>1</v>
      </c>
      <c r="F786" s="706" t="s">
        <v>2342</v>
      </c>
      <c r="G786" s="706" t="s">
        <v>2342</v>
      </c>
      <c r="H786" s="707" t="s">
        <v>2329</v>
      </c>
      <c r="I786" s="708" t="s">
        <v>965</v>
      </c>
      <c r="J786" s="707" t="s">
        <v>581</v>
      </c>
      <c r="K786" s="709" t="n">
        <v>0</v>
      </c>
      <c r="L786" s="707" t="s">
        <v>580</v>
      </c>
      <c r="M786" s="708" t="s">
        <v>966</v>
      </c>
      <c r="N786" s="710" t="s">
        <v>934</v>
      </c>
      <c r="O786" s="512" t="n">
        <v>1</v>
      </c>
      <c r="P786" s="512" t="n">
        <v>1</v>
      </c>
      <c r="Q786" s="711" t="n">
        <v>0.001978852</v>
      </c>
      <c r="R786" s="712"/>
      <c r="S786" s="713"/>
      <c r="T786" s="714" t="n">
        <v>3.9</v>
      </c>
      <c r="U786" s="715"/>
      <c r="V786" s="262" t="n">
        <f aca="false">SUM(W786:CI786)</f>
        <v>0</v>
      </c>
      <c r="W786" s="243" t="n">
        <v>0</v>
      </c>
      <c r="X786" s="243" t="n">
        <v>0</v>
      </c>
      <c r="Y786" s="243" t="n">
        <v>0</v>
      </c>
      <c r="Z786" s="243" t="n">
        <v>0</v>
      </c>
      <c r="AA786" s="243" t="n">
        <v>0</v>
      </c>
      <c r="AB786" s="243" t="n">
        <v>0</v>
      </c>
      <c r="AC786" s="243" t="n">
        <v>0</v>
      </c>
      <c r="AD786" s="243" t="n">
        <v>0</v>
      </c>
      <c r="AE786" s="243" t="n">
        <v>0</v>
      </c>
      <c r="AF786" s="243" t="n">
        <v>0</v>
      </c>
      <c r="AG786" s="243" t="n">
        <v>0</v>
      </c>
      <c r="AH786" s="518" t="n">
        <v>0</v>
      </c>
      <c r="AI786" s="243" t="n">
        <v>0</v>
      </c>
      <c r="AJ786" s="243" t="n">
        <v>0</v>
      </c>
      <c r="AK786" s="518" t="n">
        <v>0</v>
      </c>
      <c r="AL786" s="518" t="n">
        <v>0</v>
      </c>
      <c r="AM786" s="518" t="n">
        <v>0</v>
      </c>
      <c r="AN786" s="518" t="n">
        <v>0</v>
      </c>
      <c r="AO786" s="518" t="n">
        <v>0</v>
      </c>
      <c r="AP786" s="518" t="n">
        <v>0</v>
      </c>
      <c r="AQ786" s="518" t="n">
        <v>0</v>
      </c>
      <c r="AR786" s="518" t="n">
        <v>0</v>
      </c>
      <c r="AS786" s="518" t="n">
        <v>0</v>
      </c>
      <c r="AT786" s="518" t="n">
        <v>0</v>
      </c>
      <c r="AU786" s="518" t="n">
        <v>0</v>
      </c>
      <c r="AV786" s="518" t="n">
        <v>0</v>
      </c>
      <c r="AW786" s="518" t="n">
        <v>0</v>
      </c>
      <c r="AX786" s="518" t="n">
        <v>0</v>
      </c>
      <c r="AY786" s="518" t="n">
        <v>0</v>
      </c>
      <c r="AZ786" s="518" t="n">
        <v>0</v>
      </c>
      <c r="BA786" s="518" t="n">
        <v>0</v>
      </c>
      <c r="BB786" s="518" t="n">
        <v>0</v>
      </c>
      <c r="BC786" s="518" t="n">
        <v>0</v>
      </c>
      <c r="BD786" s="518" t="n">
        <v>0</v>
      </c>
      <c r="BE786" s="518" t="n">
        <v>0</v>
      </c>
      <c r="BF786" s="518" t="n">
        <v>0</v>
      </c>
      <c r="BG786" s="518" t="n">
        <v>0</v>
      </c>
      <c r="BH786" s="518" t="n">
        <v>0</v>
      </c>
      <c r="BI786" s="518" t="n">
        <v>0</v>
      </c>
      <c r="BJ786" s="518"/>
      <c r="BK786" s="518"/>
      <c r="BL786" s="518" t="n">
        <v>0</v>
      </c>
      <c r="BM786" s="518"/>
      <c r="BN786" s="518"/>
      <c r="BO786" s="518"/>
      <c r="BP786" s="518"/>
      <c r="BQ786" s="518"/>
      <c r="BR786" s="518"/>
      <c r="BS786" s="518"/>
      <c r="BT786" s="518"/>
      <c r="BU786" s="518"/>
      <c r="BV786" s="518" t="n">
        <v>0</v>
      </c>
      <c r="BW786" s="518" t="n">
        <v>0</v>
      </c>
      <c r="BX786" s="518" t="n">
        <v>0</v>
      </c>
      <c r="BY786" s="518" t="n">
        <v>0</v>
      </c>
      <c r="BZ786" s="518" t="n">
        <v>0</v>
      </c>
      <c r="CA786" s="518" t="n">
        <v>0</v>
      </c>
      <c r="CB786" s="518" t="n">
        <v>0</v>
      </c>
      <c r="CC786" s="518" t="n">
        <v>0</v>
      </c>
      <c r="CD786" s="518" t="n">
        <v>0</v>
      </c>
      <c r="CE786" s="518" t="n">
        <v>0</v>
      </c>
      <c r="CF786" s="518" t="n">
        <v>0</v>
      </c>
      <c r="CG786" s="518" t="n">
        <v>0</v>
      </c>
      <c r="CH786" s="518"/>
      <c r="CI786" s="716"/>
      <c r="CL786" s="48" t="n">
        <v>0</v>
      </c>
      <c r="CM786" s="48" t="n">
        <f aca="false">CL786-V786</f>
        <v>0</v>
      </c>
      <c r="CN786" s="702" t="n">
        <f aca="false">SUM(CO786:DR786)</f>
        <v>0</v>
      </c>
      <c r="CO786" s="703" t="n">
        <v>0</v>
      </c>
      <c r="CP786" s="703"/>
      <c r="CQ786" s="703" t="n">
        <v>0</v>
      </c>
      <c r="CR786" s="703"/>
      <c r="CS786" s="703" t="n">
        <v>0</v>
      </c>
      <c r="CT786" s="703" t="n">
        <v>0</v>
      </c>
      <c r="CU786" s="703"/>
      <c r="CV786" s="703"/>
      <c r="CW786" s="703"/>
      <c r="CX786" s="703" t="n">
        <v>0</v>
      </c>
      <c r="CY786" s="703" t="n">
        <v>0</v>
      </c>
      <c r="CZ786" s="703" t="n">
        <v>0</v>
      </c>
      <c r="DA786" s="703"/>
      <c r="DB786" s="703"/>
      <c r="DC786" s="703"/>
      <c r="DD786" s="703"/>
      <c r="DE786" s="703" t="n">
        <v>0</v>
      </c>
      <c r="DF786" s="703"/>
      <c r="DG786" s="703" t="n">
        <v>0</v>
      </c>
      <c r="DH786" s="703" t="n">
        <v>0</v>
      </c>
      <c r="DI786" s="703" t="n">
        <v>0</v>
      </c>
      <c r="DJ786" s="703" t="n">
        <v>0</v>
      </c>
      <c r="DK786" s="703" t="n">
        <v>0</v>
      </c>
      <c r="DL786" s="703" t="n">
        <v>0</v>
      </c>
      <c r="DM786" s="703"/>
      <c r="DN786" s="703"/>
      <c r="DO786" s="703"/>
      <c r="DP786" s="703"/>
      <c r="DQ786" s="703"/>
      <c r="DR786" s="703"/>
      <c r="DS786" s="704" t="n">
        <f aca="false">CN786-V786</f>
        <v>0</v>
      </c>
      <c r="DT786" s="553"/>
      <c r="DU786" s="48"/>
    </row>
    <row r="787" customFormat="false" ht="15" hidden="false" customHeight="true" outlineLevel="0" collapsed="false">
      <c r="A787" s="705" t="n">
        <f aca="false">A786+1</f>
        <v>778</v>
      </c>
      <c r="B787" s="706" t="s">
        <v>1290</v>
      </c>
      <c r="C787" s="706" t="s">
        <v>608</v>
      </c>
      <c r="D787" s="706" t="s">
        <v>606</v>
      </c>
      <c r="E787" s="243" t="n">
        <f aca="false">COUNTIF($G$10:$G$1856,$G787)</f>
        <v>1</v>
      </c>
      <c r="F787" s="706" t="s">
        <v>2343</v>
      </c>
      <c r="G787" s="706" t="s">
        <v>2343</v>
      </c>
      <c r="H787" s="707" t="s">
        <v>2331</v>
      </c>
      <c r="I787" s="708" t="s">
        <v>2332</v>
      </c>
      <c r="J787" s="707" t="s">
        <v>581</v>
      </c>
      <c r="K787" s="709" t="n">
        <v>0</v>
      </c>
      <c r="L787" s="707" t="s">
        <v>580</v>
      </c>
      <c r="M787" s="708" t="s">
        <v>2333</v>
      </c>
      <c r="N787" s="710" t="s">
        <v>934</v>
      </c>
      <c r="O787" s="512" t="n">
        <v>1</v>
      </c>
      <c r="P787" s="512" t="n">
        <v>1</v>
      </c>
      <c r="Q787" s="711" t="n">
        <v>0.00152424</v>
      </c>
      <c r="R787" s="712"/>
      <c r="S787" s="713"/>
      <c r="T787" s="714" t="n">
        <v>3</v>
      </c>
      <c r="U787" s="715"/>
      <c r="V787" s="262" t="n">
        <f aca="false">SUM(W787:CI787)</f>
        <v>0</v>
      </c>
      <c r="W787" s="243" t="n">
        <v>0</v>
      </c>
      <c r="X787" s="243" t="n">
        <v>0</v>
      </c>
      <c r="Y787" s="243" t="n">
        <v>0</v>
      </c>
      <c r="Z787" s="243" t="n">
        <v>0</v>
      </c>
      <c r="AA787" s="243" t="n">
        <v>0</v>
      </c>
      <c r="AB787" s="243" t="n">
        <v>0</v>
      </c>
      <c r="AC787" s="243" t="n">
        <v>0</v>
      </c>
      <c r="AD787" s="243" t="n">
        <v>0</v>
      </c>
      <c r="AE787" s="243" t="n">
        <v>0</v>
      </c>
      <c r="AF787" s="243" t="n">
        <v>0</v>
      </c>
      <c r="AG787" s="243" t="n">
        <v>0</v>
      </c>
      <c r="AH787" s="518" t="n">
        <v>0</v>
      </c>
      <c r="AI787" s="243" t="n">
        <v>0</v>
      </c>
      <c r="AJ787" s="243" t="n">
        <v>0</v>
      </c>
      <c r="AK787" s="518" t="n">
        <v>0</v>
      </c>
      <c r="AL787" s="518" t="n">
        <v>0</v>
      </c>
      <c r="AM787" s="518" t="n">
        <v>0</v>
      </c>
      <c r="AN787" s="518" t="n">
        <v>0</v>
      </c>
      <c r="AO787" s="518" t="n">
        <v>0</v>
      </c>
      <c r="AP787" s="518" t="n">
        <v>0</v>
      </c>
      <c r="AQ787" s="518" t="n">
        <v>0</v>
      </c>
      <c r="AR787" s="518" t="n">
        <v>0</v>
      </c>
      <c r="AS787" s="518" t="n">
        <v>0</v>
      </c>
      <c r="AT787" s="518" t="n">
        <v>0</v>
      </c>
      <c r="AU787" s="518" t="n">
        <v>0</v>
      </c>
      <c r="AV787" s="518" t="n">
        <v>0</v>
      </c>
      <c r="AW787" s="518" t="n">
        <v>0</v>
      </c>
      <c r="AX787" s="518" t="n">
        <v>0</v>
      </c>
      <c r="AY787" s="518" t="n">
        <v>0</v>
      </c>
      <c r="AZ787" s="518" t="n">
        <v>0</v>
      </c>
      <c r="BA787" s="518" t="n">
        <v>0</v>
      </c>
      <c r="BB787" s="518" t="n">
        <v>0</v>
      </c>
      <c r="BC787" s="518" t="n">
        <v>0</v>
      </c>
      <c r="BD787" s="518" t="n">
        <v>0</v>
      </c>
      <c r="BE787" s="518" t="n">
        <v>0</v>
      </c>
      <c r="BF787" s="518" t="n">
        <v>0</v>
      </c>
      <c r="BG787" s="518" t="n">
        <v>0</v>
      </c>
      <c r="BH787" s="518" t="n">
        <v>0</v>
      </c>
      <c r="BI787" s="518" t="n">
        <v>0</v>
      </c>
      <c r="BJ787" s="518"/>
      <c r="BK787" s="518"/>
      <c r="BL787" s="518" t="n">
        <v>0</v>
      </c>
      <c r="BM787" s="518"/>
      <c r="BN787" s="518"/>
      <c r="BO787" s="518"/>
      <c r="BP787" s="518"/>
      <c r="BQ787" s="518"/>
      <c r="BR787" s="518"/>
      <c r="BS787" s="518"/>
      <c r="BT787" s="518"/>
      <c r="BU787" s="518"/>
      <c r="BV787" s="518" t="n">
        <v>0</v>
      </c>
      <c r="BW787" s="518" t="n">
        <v>0</v>
      </c>
      <c r="BX787" s="518" t="n">
        <v>0</v>
      </c>
      <c r="BY787" s="518" t="n">
        <v>0</v>
      </c>
      <c r="BZ787" s="518" t="n">
        <v>0</v>
      </c>
      <c r="CA787" s="518" t="n">
        <v>0</v>
      </c>
      <c r="CB787" s="518" t="n">
        <v>0</v>
      </c>
      <c r="CC787" s="518" t="n">
        <v>0</v>
      </c>
      <c r="CD787" s="518" t="n">
        <v>0</v>
      </c>
      <c r="CE787" s="518" t="n">
        <v>0</v>
      </c>
      <c r="CF787" s="518" t="n">
        <v>0</v>
      </c>
      <c r="CG787" s="518" t="n">
        <v>0</v>
      </c>
      <c r="CH787" s="518"/>
      <c r="CI787" s="716"/>
      <c r="CL787" s="48" t="n">
        <v>0</v>
      </c>
      <c r="CM787" s="48" t="n">
        <f aca="false">CL787-V787</f>
        <v>0</v>
      </c>
      <c r="CN787" s="702" t="n">
        <f aca="false">SUM(CO787:DR787)</f>
        <v>0</v>
      </c>
      <c r="CO787" s="703" t="n">
        <v>0</v>
      </c>
      <c r="CP787" s="703"/>
      <c r="CQ787" s="703" t="n">
        <v>0</v>
      </c>
      <c r="CR787" s="703"/>
      <c r="CS787" s="703" t="n">
        <v>0</v>
      </c>
      <c r="CT787" s="703" t="n">
        <v>0</v>
      </c>
      <c r="CU787" s="703"/>
      <c r="CV787" s="703"/>
      <c r="CW787" s="703"/>
      <c r="CX787" s="703" t="n">
        <v>0</v>
      </c>
      <c r="CY787" s="703" t="n">
        <v>0</v>
      </c>
      <c r="CZ787" s="703" t="n">
        <v>0</v>
      </c>
      <c r="DA787" s="703"/>
      <c r="DB787" s="703"/>
      <c r="DC787" s="703"/>
      <c r="DD787" s="703"/>
      <c r="DE787" s="703" t="n">
        <v>0</v>
      </c>
      <c r="DF787" s="703"/>
      <c r="DG787" s="703" t="n">
        <v>0</v>
      </c>
      <c r="DH787" s="703" t="n">
        <v>0</v>
      </c>
      <c r="DI787" s="703" t="n">
        <v>0</v>
      </c>
      <c r="DJ787" s="703" t="n">
        <v>0</v>
      </c>
      <c r="DK787" s="703" t="n">
        <v>0</v>
      </c>
      <c r="DL787" s="703" t="n">
        <v>0</v>
      </c>
      <c r="DM787" s="703"/>
      <c r="DN787" s="703"/>
      <c r="DO787" s="703"/>
      <c r="DP787" s="703"/>
      <c r="DQ787" s="703"/>
      <c r="DR787" s="703"/>
      <c r="DS787" s="704" t="n">
        <f aca="false">CN787-V787</f>
        <v>0</v>
      </c>
      <c r="DT787" s="553"/>
      <c r="DU787" s="48"/>
    </row>
    <row r="788" customFormat="false" ht="15" hidden="false" customHeight="true" outlineLevel="0" collapsed="false">
      <c r="A788" s="705" t="n">
        <f aca="false">A787+1</f>
        <v>779</v>
      </c>
      <c r="B788" s="706" t="s">
        <v>2344</v>
      </c>
      <c r="C788" s="706" t="s">
        <v>656</v>
      </c>
      <c r="D788" s="706" t="s">
        <v>657</v>
      </c>
      <c r="E788" s="243" t="n">
        <f aca="false">COUNTIF($G$10:$G$1856,$G788)</f>
        <v>1</v>
      </c>
      <c r="F788" s="706" t="s">
        <v>2345</v>
      </c>
      <c r="G788" s="706" t="s">
        <v>2345</v>
      </c>
      <c r="H788" s="707" t="s">
        <v>2346</v>
      </c>
      <c r="I788" s="708" t="s">
        <v>932</v>
      </c>
      <c r="J788" s="707" t="s">
        <v>635</v>
      </c>
      <c r="K788" s="709" t="n">
        <v>0</v>
      </c>
      <c r="L788" s="707" t="s">
        <v>634</v>
      </c>
      <c r="M788" s="708" t="s">
        <v>933</v>
      </c>
      <c r="N788" s="710" t="s">
        <v>934</v>
      </c>
      <c r="O788" s="512" t="n">
        <v>1</v>
      </c>
      <c r="P788" s="512" t="n">
        <v>1</v>
      </c>
      <c r="Q788" s="711" t="n">
        <v>0.00438348</v>
      </c>
      <c r="R788" s="712"/>
      <c r="S788" s="713"/>
      <c r="T788" s="714" t="n">
        <v>10.34</v>
      </c>
      <c r="U788" s="715"/>
      <c r="V788" s="262" t="n">
        <f aca="false">SUM(W788:CI788)</f>
        <v>2</v>
      </c>
      <c r="W788" s="243" t="n">
        <v>0</v>
      </c>
      <c r="X788" s="243" t="n">
        <v>0</v>
      </c>
      <c r="Y788" s="243" t="n">
        <v>0</v>
      </c>
      <c r="Z788" s="243" t="n">
        <v>0</v>
      </c>
      <c r="AA788" s="243" t="n">
        <v>0</v>
      </c>
      <c r="AB788" s="243" t="n">
        <v>0</v>
      </c>
      <c r="AC788" s="243" t="n">
        <v>0</v>
      </c>
      <c r="AD788" s="243" t="n">
        <v>0</v>
      </c>
      <c r="AE788" s="243" t="n">
        <v>0</v>
      </c>
      <c r="AF788" s="243" t="n">
        <v>2</v>
      </c>
      <c r="AG788" s="243" t="n">
        <v>0</v>
      </c>
      <c r="AH788" s="518" t="n">
        <v>0</v>
      </c>
      <c r="AI788" s="243" t="n">
        <v>0</v>
      </c>
      <c r="AJ788" s="243" t="n">
        <v>0</v>
      </c>
      <c r="AK788" s="518" t="n">
        <v>0</v>
      </c>
      <c r="AL788" s="518" t="n">
        <v>0</v>
      </c>
      <c r="AM788" s="518" t="n">
        <v>0</v>
      </c>
      <c r="AN788" s="518" t="n">
        <v>0</v>
      </c>
      <c r="AO788" s="518" t="n">
        <v>0</v>
      </c>
      <c r="AP788" s="518" t="n">
        <v>0</v>
      </c>
      <c r="AQ788" s="518" t="n">
        <v>0</v>
      </c>
      <c r="AR788" s="518" t="n">
        <v>0</v>
      </c>
      <c r="AS788" s="518" t="n">
        <v>0</v>
      </c>
      <c r="AT788" s="518" t="n">
        <v>0</v>
      </c>
      <c r="AU788" s="518" t="n">
        <v>0</v>
      </c>
      <c r="AV788" s="518" t="n">
        <v>0</v>
      </c>
      <c r="AW788" s="518" t="n">
        <v>0</v>
      </c>
      <c r="AX788" s="518" t="n">
        <v>0</v>
      </c>
      <c r="AY788" s="518" t="n">
        <v>0</v>
      </c>
      <c r="AZ788" s="518" t="n">
        <v>0</v>
      </c>
      <c r="BA788" s="518" t="n">
        <v>0</v>
      </c>
      <c r="BB788" s="518" t="n">
        <v>0</v>
      </c>
      <c r="BC788" s="518" t="n">
        <v>0</v>
      </c>
      <c r="BD788" s="518" t="n">
        <v>0</v>
      </c>
      <c r="BE788" s="518" t="n">
        <v>0</v>
      </c>
      <c r="BF788" s="518" t="n">
        <v>0</v>
      </c>
      <c r="BG788" s="518" t="n">
        <v>0</v>
      </c>
      <c r="BH788" s="518" t="n">
        <v>0</v>
      </c>
      <c r="BI788" s="518" t="n">
        <v>0</v>
      </c>
      <c r="BJ788" s="518"/>
      <c r="BK788" s="518"/>
      <c r="BL788" s="518" t="n">
        <v>0</v>
      </c>
      <c r="BM788" s="518"/>
      <c r="BN788" s="518"/>
      <c r="BO788" s="518"/>
      <c r="BP788" s="518"/>
      <c r="BQ788" s="518"/>
      <c r="BR788" s="518"/>
      <c r="BS788" s="518"/>
      <c r="BT788" s="518"/>
      <c r="BU788" s="518"/>
      <c r="BV788" s="518" t="n">
        <v>0</v>
      </c>
      <c r="BW788" s="518" t="n">
        <v>0</v>
      </c>
      <c r="BX788" s="518" t="n">
        <v>0</v>
      </c>
      <c r="BY788" s="518" t="n">
        <v>0</v>
      </c>
      <c r="BZ788" s="518" t="n">
        <v>0</v>
      </c>
      <c r="CA788" s="518" t="n">
        <v>0</v>
      </c>
      <c r="CB788" s="518" t="n">
        <v>0</v>
      </c>
      <c r="CC788" s="518" t="n">
        <v>0</v>
      </c>
      <c r="CD788" s="518" t="n">
        <v>0</v>
      </c>
      <c r="CE788" s="518" t="n">
        <v>0</v>
      </c>
      <c r="CF788" s="518" t="n">
        <v>0</v>
      </c>
      <c r="CG788" s="518" t="n">
        <v>0</v>
      </c>
      <c r="CH788" s="518"/>
      <c r="CI788" s="716"/>
      <c r="CL788" s="48" t="n">
        <v>2</v>
      </c>
      <c r="CM788" s="48" t="n">
        <f aca="false">CL788-V788</f>
        <v>0</v>
      </c>
      <c r="CN788" s="702" t="n">
        <f aca="false">SUM(CO788:DR788)</f>
        <v>2</v>
      </c>
      <c r="CO788" s="703" t="n">
        <v>0</v>
      </c>
      <c r="CP788" s="703"/>
      <c r="CQ788" s="703" t="n">
        <v>0</v>
      </c>
      <c r="CR788" s="703"/>
      <c r="CS788" s="703" t="n">
        <v>0</v>
      </c>
      <c r="CT788" s="703" t="n">
        <v>0</v>
      </c>
      <c r="CU788" s="703"/>
      <c r="CV788" s="703"/>
      <c r="CW788" s="703"/>
      <c r="CX788" s="703" t="n">
        <v>0</v>
      </c>
      <c r="CY788" s="703" t="n">
        <v>2</v>
      </c>
      <c r="CZ788" s="703" t="n">
        <v>0</v>
      </c>
      <c r="DA788" s="703"/>
      <c r="DB788" s="703"/>
      <c r="DC788" s="703"/>
      <c r="DD788" s="703"/>
      <c r="DE788" s="703" t="n">
        <v>0</v>
      </c>
      <c r="DF788" s="703"/>
      <c r="DG788" s="703" t="n">
        <v>0</v>
      </c>
      <c r="DH788" s="703" t="n">
        <v>0</v>
      </c>
      <c r="DI788" s="703" t="n">
        <v>0</v>
      </c>
      <c r="DJ788" s="703" t="n">
        <v>0</v>
      </c>
      <c r="DK788" s="703" t="n">
        <v>0</v>
      </c>
      <c r="DL788" s="703" t="n">
        <v>0</v>
      </c>
      <c r="DM788" s="703"/>
      <c r="DN788" s="703"/>
      <c r="DO788" s="703"/>
      <c r="DP788" s="703"/>
      <c r="DQ788" s="703"/>
      <c r="DR788" s="703"/>
      <c r="DS788" s="704" t="n">
        <f aca="false">CN788-V788</f>
        <v>0</v>
      </c>
      <c r="DT788" s="553"/>
      <c r="DU788" s="48"/>
    </row>
    <row r="789" customFormat="false" ht="15" hidden="false" customHeight="true" outlineLevel="0" collapsed="false">
      <c r="A789" s="705" t="n">
        <f aca="false">A788+1</f>
        <v>780</v>
      </c>
      <c r="B789" s="706" t="s">
        <v>2344</v>
      </c>
      <c r="C789" s="706" t="s">
        <v>656</v>
      </c>
      <c r="D789" s="706" t="s">
        <v>657</v>
      </c>
      <c r="E789" s="243" t="n">
        <f aca="false">COUNTIF($G$10:$G$1856,$G789)</f>
        <v>1</v>
      </c>
      <c r="F789" s="706" t="s">
        <v>2347</v>
      </c>
      <c r="G789" s="706" t="s">
        <v>2347</v>
      </c>
      <c r="H789" s="707" t="s">
        <v>2348</v>
      </c>
      <c r="I789" s="708" t="s">
        <v>945</v>
      </c>
      <c r="J789" s="707" t="s">
        <v>635</v>
      </c>
      <c r="K789" s="709" t="n">
        <v>0</v>
      </c>
      <c r="L789" s="707" t="s">
        <v>634</v>
      </c>
      <c r="M789" s="708" t="s">
        <v>946</v>
      </c>
      <c r="N789" s="710" t="s">
        <v>934</v>
      </c>
      <c r="O789" s="512" t="n">
        <v>1</v>
      </c>
      <c r="P789" s="512" t="n">
        <v>1</v>
      </c>
      <c r="Q789" s="711" t="n">
        <v>0.0032816</v>
      </c>
      <c r="R789" s="712"/>
      <c r="S789" s="713"/>
      <c r="T789" s="714" t="n">
        <v>7.74</v>
      </c>
      <c r="U789" s="715"/>
      <c r="V789" s="262" t="n">
        <f aca="false">SUM(W789:CI789)</f>
        <v>1</v>
      </c>
      <c r="W789" s="243" t="n">
        <v>0</v>
      </c>
      <c r="X789" s="243" t="n">
        <v>0</v>
      </c>
      <c r="Y789" s="243" t="n">
        <v>0</v>
      </c>
      <c r="Z789" s="243" t="n">
        <v>0</v>
      </c>
      <c r="AA789" s="243" t="n">
        <v>0</v>
      </c>
      <c r="AB789" s="243" t="n">
        <v>0</v>
      </c>
      <c r="AC789" s="243" t="n">
        <v>0</v>
      </c>
      <c r="AD789" s="243" t="n">
        <v>0</v>
      </c>
      <c r="AE789" s="243" t="n">
        <v>0</v>
      </c>
      <c r="AF789" s="243" t="n">
        <v>1</v>
      </c>
      <c r="AG789" s="243" t="n">
        <v>0</v>
      </c>
      <c r="AH789" s="518" t="n">
        <v>0</v>
      </c>
      <c r="AI789" s="243" t="n">
        <v>0</v>
      </c>
      <c r="AJ789" s="243" t="n">
        <v>0</v>
      </c>
      <c r="AK789" s="518" t="n">
        <v>0</v>
      </c>
      <c r="AL789" s="518" t="n">
        <v>0</v>
      </c>
      <c r="AM789" s="518" t="n">
        <v>0</v>
      </c>
      <c r="AN789" s="518" t="n">
        <v>0</v>
      </c>
      <c r="AO789" s="518" t="n">
        <v>0</v>
      </c>
      <c r="AP789" s="518" t="n">
        <v>0</v>
      </c>
      <c r="AQ789" s="518" t="n">
        <v>0</v>
      </c>
      <c r="AR789" s="518" t="n">
        <v>0</v>
      </c>
      <c r="AS789" s="518" t="n">
        <v>0</v>
      </c>
      <c r="AT789" s="518" t="n">
        <v>0</v>
      </c>
      <c r="AU789" s="518" t="n">
        <v>0</v>
      </c>
      <c r="AV789" s="518" t="n">
        <v>0</v>
      </c>
      <c r="AW789" s="518" t="n">
        <v>0</v>
      </c>
      <c r="AX789" s="518" t="n">
        <v>0</v>
      </c>
      <c r="AY789" s="518" t="n">
        <v>0</v>
      </c>
      <c r="AZ789" s="518" t="n">
        <v>0</v>
      </c>
      <c r="BA789" s="518" t="n">
        <v>0</v>
      </c>
      <c r="BB789" s="518" t="n">
        <v>0</v>
      </c>
      <c r="BC789" s="518" t="n">
        <v>0</v>
      </c>
      <c r="BD789" s="518" t="n">
        <v>0</v>
      </c>
      <c r="BE789" s="518" t="n">
        <v>0</v>
      </c>
      <c r="BF789" s="518" t="n">
        <v>0</v>
      </c>
      <c r="BG789" s="518" t="n">
        <v>0</v>
      </c>
      <c r="BH789" s="518" t="n">
        <v>0</v>
      </c>
      <c r="BI789" s="518" t="n">
        <v>0</v>
      </c>
      <c r="BJ789" s="518"/>
      <c r="BK789" s="518"/>
      <c r="BL789" s="518" t="n">
        <v>0</v>
      </c>
      <c r="BM789" s="518"/>
      <c r="BN789" s="518"/>
      <c r="BO789" s="518"/>
      <c r="BP789" s="518"/>
      <c r="BQ789" s="518"/>
      <c r="BR789" s="518"/>
      <c r="BS789" s="518"/>
      <c r="BT789" s="518"/>
      <c r="BU789" s="518"/>
      <c r="BV789" s="518" t="n">
        <v>0</v>
      </c>
      <c r="BW789" s="518" t="n">
        <v>0</v>
      </c>
      <c r="BX789" s="518" t="n">
        <v>0</v>
      </c>
      <c r="BY789" s="518" t="n">
        <v>0</v>
      </c>
      <c r="BZ789" s="518" t="n">
        <v>0</v>
      </c>
      <c r="CA789" s="518" t="n">
        <v>0</v>
      </c>
      <c r="CB789" s="518" t="n">
        <v>0</v>
      </c>
      <c r="CC789" s="518" t="n">
        <v>0</v>
      </c>
      <c r="CD789" s="518" t="n">
        <v>0</v>
      </c>
      <c r="CE789" s="518" t="n">
        <v>0</v>
      </c>
      <c r="CF789" s="518" t="n">
        <v>0</v>
      </c>
      <c r="CG789" s="518" t="n">
        <v>0</v>
      </c>
      <c r="CH789" s="518"/>
      <c r="CI789" s="716"/>
      <c r="CL789" s="48" t="n">
        <v>1</v>
      </c>
      <c r="CM789" s="48" t="n">
        <f aca="false">CL789-V789</f>
        <v>0</v>
      </c>
      <c r="CN789" s="702" t="n">
        <f aca="false">SUM(CO789:DR789)</f>
        <v>1</v>
      </c>
      <c r="CO789" s="703" t="n">
        <v>0</v>
      </c>
      <c r="CP789" s="703"/>
      <c r="CQ789" s="703" t="n">
        <v>0</v>
      </c>
      <c r="CR789" s="703"/>
      <c r="CS789" s="703" t="n">
        <v>0</v>
      </c>
      <c r="CT789" s="703" t="n">
        <v>0</v>
      </c>
      <c r="CU789" s="703"/>
      <c r="CV789" s="703"/>
      <c r="CW789" s="703"/>
      <c r="CX789" s="703" t="n">
        <v>0</v>
      </c>
      <c r="CY789" s="703" t="n">
        <v>1</v>
      </c>
      <c r="CZ789" s="703" t="n">
        <v>0</v>
      </c>
      <c r="DA789" s="703"/>
      <c r="DB789" s="703"/>
      <c r="DC789" s="703"/>
      <c r="DD789" s="703"/>
      <c r="DE789" s="703" t="n">
        <v>0</v>
      </c>
      <c r="DF789" s="703"/>
      <c r="DG789" s="703" t="n">
        <v>0</v>
      </c>
      <c r="DH789" s="703" t="n">
        <v>0</v>
      </c>
      <c r="DI789" s="703" t="n">
        <v>0</v>
      </c>
      <c r="DJ789" s="703" t="n">
        <v>0</v>
      </c>
      <c r="DK789" s="703" t="n">
        <v>0</v>
      </c>
      <c r="DL789" s="703" t="n">
        <v>0</v>
      </c>
      <c r="DM789" s="703"/>
      <c r="DN789" s="703"/>
      <c r="DO789" s="703"/>
      <c r="DP789" s="703"/>
      <c r="DQ789" s="703"/>
      <c r="DR789" s="703"/>
      <c r="DS789" s="704" t="n">
        <f aca="false">CN789-V789</f>
        <v>0</v>
      </c>
      <c r="DT789" s="553"/>
      <c r="DU789" s="48"/>
    </row>
    <row r="790" customFormat="false" ht="15" hidden="false" customHeight="true" outlineLevel="0" collapsed="false">
      <c r="A790" s="705" t="n">
        <f aca="false">A789+1</f>
        <v>781</v>
      </c>
      <c r="B790" s="706" t="s">
        <v>2344</v>
      </c>
      <c r="C790" s="706" t="s">
        <v>656</v>
      </c>
      <c r="D790" s="706" t="s">
        <v>657</v>
      </c>
      <c r="E790" s="243" t="n">
        <f aca="false">COUNTIF($G$10:$G$1856,$G790)</f>
        <v>1</v>
      </c>
      <c r="F790" s="706" t="s">
        <v>2349</v>
      </c>
      <c r="G790" s="706" t="s">
        <v>2349</v>
      </c>
      <c r="H790" s="707" t="s">
        <v>2350</v>
      </c>
      <c r="I790" s="708" t="s">
        <v>949</v>
      </c>
      <c r="J790" s="707" t="s">
        <v>635</v>
      </c>
      <c r="K790" s="709" t="n">
        <v>0</v>
      </c>
      <c r="L790" s="707" t="s">
        <v>634</v>
      </c>
      <c r="M790" s="708" t="s">
        <v>950</v>
      </c>
      <c r="N790" s="710" t="s">
        <v>934</v>
      </c>
      <c r="O790" s="512" t="n">
        <v>1</v>
      </c>
      <c r="P790" s="512" t="n">
        <v>1</v>
      </c>
      <c r="Q790" s="711" t="n">
        <v>0.0032816</v>
      </c>
      <c r="R790" s="712"/>
      <c r="S790" s="713"/>
      <c r="T790" s="714" t="n">
        <v>7.74</v>
      </c>
      <c r="U790" s="715"/>
      <c r="V790" s="262" t="n">
        <f aca="false">SUM(W790:CI790)</f>
        <v>1</v>
      </c>
      <c r="W790" s="243" t="n">
        <v>0</v>
      </c>
      <c r="X790" s="243" t="n">
        <v>0</v>
      </c>
      <c r="Y790" s="243" t="n">
        <v>0</v>
      </c>
      <c r="Z790" s="243" t="n">
        <v>0</v>
      </c>
      <c r="AA790" s="243" t="n">
        <v>0</v>
      </c>
      <c r="AB790" s="243" t="n">
        <v>0</v>
      </c>
      <c r="AC790" s="243" t="n">
        <v>0</v>
      </c>
      <c r="AD790" s="243" t="n">
        <v>0</v>
      </c>
      <c r="AE790" s="243" t="n">
        <v>0</v>
      </c>
      <c r="AF790" s="243" t="n">
        <v>1</v>
      </c>
      <c r="AG790" s="243" t="n">
        <v>0</v>
      </c>
      <c r="AH790" s="518" t="n">
        <v>0</v>
      </c>
      <c r="AI790" s="243" t="n">
        <v>0</v>
      </c>
      <c r="AJ790" s="243" t="n">
        <v>0</v>
      </c>
      <c r="AK790" s="518" t="n">
        <v>0</v>
      </c>
      <c r="AL790" s="518" t="n">
        <v>0</v>
      </c>
      <c r="AM790" s="518" t="n">
        <v>0</v>
      </c>
      <c r="AN790" s="518" t="n">
        <v>0</v>
      </c>
      <c r="AO790" s="518" t="n">
        <v>0</v>
      </c>
      <c r="AP790" s="518" t="n">
        <v>0</v>
      </c>
      <c r="AQ790" s="518" t="n">
        <v>0</v>
      </c>
      <c r="AR790" s="518" t="n">
        <v>0</v>
      </c>
      <c r="AS790" s="518" t="n">
        <v>0</v>
      </c>
      <c r="AT790" s="518" t="n">
        <v>0</v>
      </c>
      <c r="AU790" s="518" t="n">
        <v>0</v>
      </c>
      <c r="AV790" s="518" t="n">
        <v>0</v>
      </c>
      <c r="AW790" s="518" t="n">
        <v>0</v>
      </c>
      <c r="AX790" s="518" t="n">
        <v>0</v>
      </c>
      <c r="AY790" s="518" t="n">
        <v>0</v>
      </c>
      <c r="AZ790" s="518" t="n">
        <v>0</v>
      </c>
      <c r="BA790" s="518" t="n">
        <v>0</v>
      </c>
      <c r="BB790" s="518" t="n">
        <v>0</v>
      </c>
      <c r="BC790" s="518" t="n">
        <v>0</v>
      </c>
      <c r="BD790" s="518" t="n">
        <v>0</v>
      </c>
      <c r="BE790" s="518" t="n">
        <v>0</v>
      </c>
      <c r="BF790" s="518" t="n">
        <v>0</v>
      </c>
      <c r="BG790" s="518" t="n">
        <v>0</v>
      </c>
      <c r="BH790" s="518" t="n">
        <v>0</v>
      </c>
      <c r="BI790" s="518" t="n">
        <v>0</v>
      </c>
      <c r="BJ790" s="518"/>
      <c r="BK790" s="518"/>
      <c r="BL790" s="518" t="n">
        <v>0</v>
      </c>
      <c r="BM790" s="518"/>
      <c r="BN790" s="518"/>
      <c r="BO790" s="518"/>
      <c r="BP790" s="518"/>
      <c r="BQ790" s="518"/>
      <c r="BR790" s="518"/>
      <c r="BS790" s="518"/>
      <c r="BT790" s="518"/>
      <c r="BU790" s="518"/>
      <c r="BV790" s="518" t="n">
        <v>0</v>
      </c>
      <c r="BW790" s="518" t="n">
        <v>0</v>
      </c>
      <c r="BX790" s="518" t="n">
        <v>0</v>
      </c>
      <c r="BY790" s="518" t="n">
        <v>0</v>
      </c>
      <c r="BZ790" s="518" t="n">
        <v>0</v>
      </c>
      <c r="CA790" s="518" t="n">
        <v>0</v>
      </c>
      <c r="CB790" s="518" t="n">
        <v>0</v>
      </c>
      <c r="CC790" s="518" t="n">
        <v>0</v>
      </c>
      <c r="CD790" s="518" t="n">
        <v>0</v>
      </c>
      <c r="CE790" s="518" t="n">
        <v>0</v>
      </c>
      <c r="CF790" s="518" t="n">
        <v>0</v>
      </c>
      <c r="CG790" s="518" t="n">
        <v>0</v>
      </c>
      <c r="CH790" s="518"/>
      <c r="CI790" s="716"/>
      <c r="CL790" s="48" t="n">
        <v>1</v>
      </c>
      <c r="CM790" s="48" t="n">
        <f aca="false">CL790-V790</f>
        <v>0</v>
      </c>
      <c r="CN790" s="702" t="n">
        <f aca="false">SUM(CO790:DR790)</f>
        <v>1</v>
      </c>
      <c r="CO790" s="703" t="n">
        <v>0</v>
      </c>
      <c r="CP790" s="703"/>
      <c r="CQ790" s="703" t="n">
        <v>0</v>
      </c>
      <c r="CR790" s="703"/>
      <c r="CS790" s="703" t="n">
        <v>0</v>
      </c>
      <c r="CT790" s="703" t="n">
        <v>0</v>
      </c>
      <c r="CU790" s="703"/>
      <c r="CV790" s="703"/>
      <c r="CW790" s="703"/>
      <c r="CX790" s="703" t="n">
        <v>0</v>
      </c>
      <c r="CY790" s="703" t="n">
        <v>1</v>
      </c>
      <c r="CZ790" s="703" t="n">
        <v>0</v>
      </c>
      <c r="DA790" s="703"/>
      <c r="DB790" s="703"/>
      <c r="DC790" s="703"/>
      <c r="DD790" s="703"/>
      <c r="DE790" s="703" t="n">
        <v>0</v>
      </c>
      <c r="DF790" s="703"/>
      <c r="DG790" s="703" t="n">
        <v>0</v>
      </c>
      <c r="DH790" s="703" t="n">
        <v>0</v>
      </c>
      <c r="DI790" s="703" t="n">
        <v>0</v>
      </c>
      <c r="DJ790" s="703" t="n">
        <v>0</v>
      </c>
      <c r="DK790" s="703" t="n">
        <v>0</v>
      </c>
      <c r="DL790" s="703" t="n">
        <v>0</v>
      </c>
      <c r="DM790" s="703"/>
      <c r="DN790" s="703"/>
      <c r="DO790" s="703"/>
      <c r="DP790" s="703"/>
      <c r="DQ790" s="703"/>
      <c r="DR790" s="703"/>
      <c r="DS790" s="704" t="n">
        <f aca="false">CN790-V790</f>
        <v>0</v>
      </c>
      <c r="DT790" s="553"/>
      <c r="DU790" s="48"/>
    </row>
    <row r="791" customFormat="false" ht="15" hidden="false" customHeight="true" outlineLevel="0" collapsed="false">
      <c r="A791" s="705" t="n">
        <f aca="false">A790+1</f>
        <v>782</v>
      </c>
      <c r="B791" s="706" t="s">
        <v>2344</v>
      </c>
      <c r="C791" s="706" t="s">
        <v>656</v>
      </c>
      <c r="D791" s="706" t="s">
        <v>657</v>
      </c>
      <c r="E791" s="243" t="n">
        <f aca="false">COUNTIF($G$10:$G$1856,$G791)</f>
        <v>1</v>
      </c>
      <c r="F791" s="706" t="s">
        <v>2351</v>
      </c>
      <c r="G791" s="706" t="s">
        <v>2351</v>
      </c>
      <c r="H791" s="707" t="s">
        <v>2352</v>
      </c>
      <c r="I791" s="708" t="s">
        <v>989</v>
      </c>
      <c r="J791" s="707" t="s">
        <v>635</v>
      </c>
      <c r="K791" s="709" t="n">
        <v>0</v>
      </c>
      <c r="L791" s="707" t="s">
        <v>634</v>
      </c>
      <c r="M791" s="708" t="s">
        <v>1301</v>
      </c>
      <c r="N791" s="710" t="s">
        <v>934</v>
      </c>
      <c r="O791" s="512" t="n">
        <v>1</v>
      </c>
      <c r="P791" s="512" t="n">
        <v>1</v>
      </c>
      <c r="Q791" s="711" t="n">
        <v>0.003350232</v>
      </c>
      <c r="R791" s="712"/>
      <c r="S791" s="713"/>
      <c r="T791" s="714" t="n">
        <v>7.9</v>
      </c>
      <c r="U791" s="715"/>
      <c r="V791" s="262" t="n">
        <f aca="false">SUM(W791:CI791)</f>
        <v>1</v>
      </c>
      <c r="W791" s="243" t="n">
        <v>0</v>
      </c>
      <c r="X791" s="243" t="n">
        <v>0</v>
      </c>
      <c r="Y791" s="243" t="n">
        <v>0</v>
      </c>
      <c r="Z791" s="243" t="n">
        <v>0</v>
      </c>
      <c r="AA791" s="243" t="n">
        <v>0</v>
      </c>
      <c r="AB791" s="243" t="n">
        <v>0</v>
      </c>
      <c r="AC791" s="243" t="n">
        <v>0</v>
      </c>
      <c r="AD791" s="243" t="n">
        <v>0</v>
      </c>
      <c r="AE791" s="243" t="n">
        <v>0</v>
      </c>
      <c r="AF791" s="243" t="n">
        <v>1</v>
      </c>
      <c r="AG791" s="243" t="n">
        <v>0</v>
      </c>
      <c r="AH791" s="518" t="n">
        <v>0</v>
      </c>
      <c r="AI791" s="243" t="n">
        <v>0</v>
      </c>
      <c r="AJ791" s="243" t="n">
        <v>0</v>
      </c>
      <c r="AK791" s="518" t="n">
        <v>0</v>
      </c>
      <c r="AL791" s="518" t="n">
        <v>0</v>
      </c>
      <c r="AM791" s="518" t="n">
        <v>0</v>
      </c>
      <c r="AN791" s="518" t="n">
        <v>0</v>
      </c>
      <c r="AO791" s="518" t="n">
        <v>0</v>
      </c>
      <c r="AP791" s="518" t="n">
        <v>0</v>
      </c>
      <c r="AQ791" s="518" t="n">
        <v>0</v>
      </c>
      <c r="AR791" s="518" t="n">
        <v>0</v>
      </c>
      <c r="AS791" s="518" t="n">
        <v>0</v>
      </c>
      <c r="AT791" s="518" t="n">
        <v>0</v>
      </c>
      <c r="AU791" s="518" t="n">
        <v>0</v>
      </c>
      <c r="AV791" s="518" t="n">
        <v>0</v>
      </c>
      <c r="AW791" s="518" t="n">
        <v>0</v>
      </c>
      <c r="AX791" s="518" t="n">
        <v>0</v>
      </c>
      <c r="AY791" s="518" t="n">
        <v>0</v>
      </c>
      <c r="AZ791" s="518" t="n">
        <v>0</v>
      </c>
      <c r="BA791" s="518" t="n">
        <v>0</v>
      </c>
      <c r="BB791" s="518" t="n">
        <v>0</v>
      </c>
      <c r="BC791" s="518" t="n">
        <v>0</v>
      </c>
      <c r="BD791" s="518" t="n">
        <v>0</v>
      </c>
      <c r="BE791" s="518" t="n">
        <v>0</v>
      </c>
      <c r="BF791" s="518" t="n">
        <v>0</v>
      </c>
      <c r="BG791" s="518" t="n">
        <v>0</v>
      </c>
      <c r="BH791" s="518" t="n">
        <v>0</v>
      </c>
      <c r="BI791" s="518" t="n">
        <v>0</v>
      </c>
      <c r="BJ791" s="518"/>
      <c r="BK791" s="518"/>
      <c r="BL791" s="518" t="n">
        <v>0</v>
      </c>
      <c r="BM791" s="518"/>
      <c r="BN791" s="518"/>
      <c r="BO791" s="518"/>
      <c r="BP791" s="518"/>
      <c r="BQ791" s="518"/>
      <c r="BR791" s="518"/>
      <c r="BS791" s="518"/>
      <c r="BT791" s="518"/>
      <c r="BU791" s="518"/>
      <c r="BV791" s="518" t="n">
        <v>0</v>
      </c>
      <c r="BW791" s="518" t="n">
        <v>0</v>
      </c>
      <c r="BX791" s="518" t="n">
        <v>0</v>
      </c>
      <c r="BY791" s="518" t="n">
        <v>0</v>
      </c>
      <c r="BZ791" s="518" t="n">
        <v>0</v>
      </c>
      <c r="CA791" s="518" t="n">
        <v>0</v>
      </c>
      <c r="CB791" s="518" t="n">
        <v>0</v>
      </c>
      <c r="CC791" s="518" t="n">
        <v>0</v>
      </c>
      <c r="CD791" s="518" t="n">
        <v>0</v>
      </c>
      <c r="CE791" s="518" t="n">
        <v>0</v>
      </c>
      <c r="CF791" s="518" t="n">
        <v>0</v>
      </c>
      <c r="CG791" s="518" t="n">
        <v>0</v>
      </c>
      <c r="CH791" s="518"/>
      <c r="CI791" s="716"/>
      <c r="CL791" s="48" t="n">
        <v>1</v>
      </c>
      <c r="CM791" s="48" t="n">
        <f aca="false">CL791-V791</f>
        <v>0</v>
      </c>
      <c r="CN791" s="702" t="n">
        <f aca="false">SUM(CO791:DR791)</f>
        <v>1</v>
      </c>
      <c r="CO791" s="703" t="n">
        <v>0</v>
      </c>
      <c r="CP791" s="703"/>
      <c r="CQ791" s="703" t="n">
        <v>0</v>
      </c>
      <c r="CR791" s="703"/>
      <c r="CS791" s="703" t="n">
        <v>0</v>
      </c>
      <c r="CT791" s="703" t="n">
        <v>0</v>
      </c>
      <c r="CU791" s="703"/>
      <c r="CV791" s="703"/>
      <c r="CW791" s="703"/>
      <c r="CX791" s="703" t="n">
        <v>0</v>
      </c>
      <c r="CY791" s="703" t="n">
        <v>1</v>
      </c>
      <c r="CZ791" s="703" t="n">
        <v>0</v>
      </c>
      <c r="DA791" s="703"/>
      <c r="DB791" s="703"/>
      <c r="DC791" s="703"/>
      <c r="DD791" s="703"/>
      <c r="DE791" s="703" t="n">
        <v>0</v>
      </c>
      <c r="DF791" s="703"/>
      <c r="DG791" s="703" t="n">
        <v>0</v>
      </c>
      <c r="DH791" s="703" t="n">
        <v>0</v>
      </c>
      <c r="DI791" s="703" t="n">
        <v>0</v>
      </c>
      <c r="DJ791" s="703" t="n">
        <v>0</v>
      </c>
      <c r="DK791" s="703" t="n">
        <v>0</v>
      </c>
      <c r="DL791" s="703" t="n">
        <v>0</v>
      </c>
      <c r="DM791" s="703"/>
      <c r="DN791" s="703"/>
      <c r="DO791" s="703"/>
      <c r="DP791" s="703"/>
      <c r="DQ791" s="703"/>
      <c r="DR791" s="703"/>
      <c r="DS791" s="704" t="n">
        <f aca="false">CN791-V791</f>
        <v>0</v>
      </c>
      <c r="DT791" s="553"/>
      <c r="DU791" s="48"/>
    </row>
    <row r="792" customFormat="false" ht="15" hidden="false" customHeight="true" outlineLevel="0" collapsed="false">
      <c r="A792" s="705" t="n">
        <f aca="false">A791+1</f>
        <v>783</v>
      </c>
      <c r="B792" s="706" t="s">
        <v>2344</v>
      </c>
      <c r="C792" s="706" t="s">
        <v>656</v>
      </c>
      <c r="D792" s="706" t="s">
        <v>657</v>
      </c>
      <c r="E792" s="243" t="n">
        <f aca="false">COUNTIF($G$10:$G$1856,$G792)</f>
        <v>1</v>
      </c>
      <c r="F792" s="706" t="s">
        <v>2353</v>
      </c>
      <c r="G792" s="706" t="s">
        <v>2353</v>
      </c>
      <c r="H792" s="707" t="s">
        <v>2354</v>
      </c>
      <c r="I792" s="708" t="s">
        <v>937</v>
      </c>
      <c r="J792" s="707" t="s">
        <v>635</v>
      </c>
      <c r="K792" s="709" t="n">
        <v>0</v>
      </c>
      <c r="L792" s="707" t="s">
        <v>634</v>
      </c>
      <c r="M792" s="708" t="s">
        <v>938</v>
      </c>
      <c r="N792" s="710" t="s">
        <v>934</v>
      </c>
      <c r="O792" s="512" t="n">
        <v>1</v>
      </c>
      <c r="P792" s="512" t="n">
        <v>1</v>
      </c>
      <c r="Q792" s="711" t="n">
        <v>0.00164772</v>
      </c>
      <c r="R792" s="712"/>
      <c r="S792" s="713"/>
      <c r="T792" s="714" t="n">
        <v>3.89</v>
      </c>
      <c r="U792" s="715"/>
      <c r="V792" s="262" t="n">
        <f aca="false">SUM(W792:CI792)</f>
        <v>1</v>
      </c>
      <c r="W792" s="243" t="n">
        <v>0</v>
      </c>
      <c r="X792" s="243" t="n">
        <v>0</v>
      </c>
      <c r="Y792" s="243" t="n">
        <v>0</v>
      </c>
      <c r="Z792" s="243" t="n">
        <v>0</v>
      </c>
      <c r="AA792" s="243" t="n">
        <v>0</v>
      </c>
      <c r="AB792" s="243" t="n">
        <v>0</v>
      </c>
      <c r="AC792" s="243" t="n">
        <v>0</v>
      </c>
      <c r="AD792" s="243" t="n">
        <v>0</v>
      </c>
      <c r="AE792" s="243" t="n">
        <v>0</v>
      </c>
      <c r="AF792" s="243" t="n">
        <v>1</v>
      </c>
      <c r="AG792" s="243" t="n">
        <v>0</v>
      </c>
      <c r="AH792" s="518" t="n">
        <v>0</v>
      </c>
      <c r="AI792" s="243" t="n">
        <v>0</v>
      </c>
      <c r="AJ792" s="243" t="n">
        <v>0</v>
      </c>
      <c r="AK792" s="518" t="n">
        <v>0</v>
      </c>
      <c r="AL792" s="518" t="n">
        <v>0</v>
      </c>
      <c r="AM792" s="518" t="n">
        <v>0</v>
      </c>
      <c r="AN792" s="518" t="n">
        <v>0</v>
      </c>
      <c r="AO792" s="518" t="n">
        <v>0</v>
      </c>
      <c r="AP792" s="518" t="n">
        <v>0</v>
      </c>
      <c r="AQ792" s="518" t="n">
        <v>0</v>
      </c>
      <c r="AR792" s="518" t="n">
        <v>0</v>
      </c>
      <c r="AS792" s="518" t="n">
        <v>0</v>
      </c>
      <c r="AT792" s="518" t="n">
        <v>0</v>
      </c>
      <c r="AU792" s="518" t="n">
        <v>0</v>
      </c>
      <c r="AV792" s="518" t="n">
        <v>0</v>
      </c>
      <c r="AW792" s="518" t="n">
        <v>0</v>
      </c>
      <c r="AX792" s="518" t="n">
        <v>0</v>
      </c>
      <c r="AY792" s="518" t="n">
        <v>0</v>
      </c>
      <c r="AZ792" s="518" t="n">
        <v>0</v>
      </c>
      <c r="BA792" s="518" t="n">
        <v>0</v>
      </c>
      <c r="BB792" s="518" t="n">
        <v>0</v>
      </c>
      <c r="BC792" s="518" t="n">
        <v>0</v>
      </c>
      <c r="BD792" s="518" t="n">
        <v>0</v>
      </c>
      <c r="BE792" s="518" t="n">
        <v>0</v>
      </c>
      <c r="BF792" s="518" t="n">
        <v>0</v>
      </c>
      <c r="BG792" s="518" t="n">
        <v>0</v>
      </c>
      <c r="BH792" s="518" t="n">
        <v>0</v>
      </c>
      <c r="BI792" s="518" t="n">
        <v>0</v>
      </c>
      <c r="BJ792" s="518"/>
      <c r="BK792" s="518"/>
      <c r="BL792" s="518" t="n">
        <v>0</v>
      </c>
      <c r="BM792" s="518"/>
      <c r="BN792" s="518"/>
      <c r="BO792" s="518"/>
      <c r="BP792" s="518"/>
      <c r="BQ792" s="518"/>
      <c r="BR792" s="518"/>
      <c r="BS792" s="518"/>
      <c r="BT792" s="518"/>
      <c r="BU792" s="518"/>
      <c r="BV792" s="518" t="n">
        <v>0</v>
      </c>
      <c r="BW792" s="518" t="n">
        <v>0</v>
      </c>
      <c r="BX792" s="518" t="n">
        <v>0</v>
      </c>
      <c r="BY792" s="518" t="n">
        <v>0</v>
      </c>
      <c r="BZ792" s="518" t="n">
        <v>0</v>
      </c>
      <c r="CA792" s="518" t="n">
        <v>0</v>
      </c>
      <c r="CB792" s="518" t="n">
        <v>0</v>
      </c>
      <c r="CC792" s="518" t="n">
        <v>0</v>
      </c>
      <c r="CD792" s="518" t="n">
        <v>0</v>
      </c>
      <c r="CE792" s="518" t="n">
        <v>0</v>
      </c>
      <c r="CF792" s="518" t="n">
        <v>0</v>
      </c>
      <c r="CG792" s="518" t="n">
        <v>0</v>
      </c>
      <c r="CH792" s="518"/>
      <c r="CI792" s="716"/>
      <c r="CL792" s="48" t="n">
        <v>1</v>
      </c>
      <c r="CM792" s="48" t="n">
        <f aca="false">CL792-V792</f>
        <v>0</v>
      </c>
      <c r="CN792" s="702" t="n">
        <f aca="false">SUM(CO792:DR792)</f>
        <v>1</v>
      </c>
      <c r="CO792" s="703" t="n">
        <v>0</v>
      </c>
      <c r="CP792" s="703"/>
      <c r="CQ792" s="703" t="n">
        <v>0</v>
      </c>
      <c r="CR792" s="703"/>
      <c r="CS792" s="703" t="n">
        <v>0</v>
      </c>
      <c r="CT792" s="703" t="n">
        <v>0</v>
      </c>
      <c r="CU792" s="703"/>
      <c r="CV792" s="703"/>
      <c r="CW792" s="703"/>
      <c r="CX792" s="703" t="n">
        <v>0</v>
      </c>
      <c r="CY792" s="703" t="n">
        <v>1</v>
      </c>
      <c r="CZ792" s="703" t="n">
        <v>0</v>
      </c>
      <c r="DA792" s="703"/>
      <c r="DB792" s="703"/>
      <c r="DC792" s="703"/>
      <c r="DD792" s="703"/>
      <c r="DE792" s="703" t="n">
        <v>0</v>
      </c>
      <c r="DF792" s="703"/>
      <c r="DG792" s="703" t="n">
        <v>0</v>
      </c>
      <c r="DH792" s="703" t="n">
        <v>0</v>
      </c>
      <c r="DI792" s="703" t="n">
        <v>0</v>
      </c>
      <c r="DJ792" s="703" t="n">
        <v>0</v>
      </c>
      <c r="DK792" s="703" t="n">
        <v>0</v>
      </c>
      <c r="DL792" s="703" t="n">
        <v>0</v>
      </c>
      <c r="DM792" s="703"/>
      <c r="DN792" s="703"/>
      <c r="DO792" s="703"/>
      <c r="DP792" s="703"/>
      <c r="DQ792" s="703"/>
      <c r="DR792" s="703"/>
      <c r="DS792" s="704" t="n">
        <f aca="false">CN792-V792</f>
        <v>0</v>
      </c>
      <c r="DT792" s="553"/>
      <c r="DU792" s="48"/>
    </row>
    <row r="793" customFormat="false" ht="15" hidden="false" customHeight="true" outlineLevel="0" collapsed="false">
      <c r="A793" s="705" t="n">
        <f aca="false">A792+1</f>
        <v>784</v>
      </c>
      <c r="B793" s="706" t="s">
        <v>2344</v>
      </c>
      <c r="C793" s="706" t="s">
        <v>656</v>
      </c>
      <c r="D793" s="706" t="s">
        <v>657</v>
      </c>
      <c r="E793" s="243" t="n">
        <f aca="false">COUNTIF($G$10:$G$1856,$G793)</f>
        <v>1</v>
      </c>
      <c r="F793" s="706" t="s">
        <v>2355</v>
      </c>
      <c r="G793" s="706" t="s">
        <v>2355</v>
      </c>
      <c r="H793" s="707" t="s">
        <v>2356</v>
      </c>
      <c r="I793" s="708" t="s">
        <v>1179</v>
      </c>
      <c r="J793" s="707" t="s">
        <v>635</v>
      </c>
      <c r="K793" s="709" t="n">
        <v>0</v>
      </c>
      <c r="L793" s="707" t="s">
        <v>634</v>
      </c>
      <c r="M793" s="708" t="s">
        <v>2333</v>
      </c>
      <c r="N793" s="710" t="s">
        <v>934</v>
      </c>
      <c r="O793" s="512" t="n">
        <v>1</v>
      </c>
      <c r="P793" s="512" t="n">
        <v>1</v>
      </c>
      <c r="Q793" s="711" t="n">
        <v>0.00056952</v>
      </c>
      <c r="R793" s="712"/>
      <c r="S793" s="713"/>
      <c r="T793" s="714" t="n">
        <v>1.34</v>
      </c>
      <c r="U793" s="715"/>
      <c r="V793" s="262" t="n">
        <f aca="false">SUM(W793:CI793)</f>
        <v>1</v>
      </c>
      <c r="W793" s="243" t="n">
        <v>0</v>
      </c>
      <c r="X793" s="243" t="n">
        <v>0</v>
      </c>
      <c r="Y793" s="243" t="n">
        <v>0</v>
      </c>
      <c r="Z793" s="243" t="n">
        <v>0</v>
      </c>
      <c r="AA793" s="243" t="n">
        <v>0</v>
      </c>
      <c r="AB793" s="243" t="n">
        <v>0</v>
      </c>
      <c r="AC793" s="243" t="n">
        <v>0</v>
      </c>
      <c r="AD793" s="243" t="n">
        <v>0</v>
      </c>
      <c r="AE793" s="243" t="n">
        <v>0</v>
      </c>
      <c r="AF793" s="243" t="n">
        <v>1</v>
      </c>
      <c r="AG793" s="243" t="n">
        <v>0</v>
      </c>
      <c r="AH793" s="518" t="n">
        <v>0</v>
      </c>
      <c r="AI793" s="243" t="n">
        <v>0</v>
      </c>
      <c r="AJ793" s="243" t="n">
        <v>0</v>
      </c>
      <c r="AK793" s="518" t="n">
        <v>0</v>
      </c>
      <c r="AL793" s="518" t="n">
        <v>0</v>
      </c>
      <c r="AM793" s="518" t="n">
        <v>0</v>
      </c>
      <c r="AN793" s="518" t="n">
        <v>0</v>
      </c>
      <c r="AO793" s="518" t="n">
        <v>0</v>
      </c>
      <c r="AP793" s="518" t="n">
        <v>0</v>
      </c>
      <c r="AQ793" s="518" t="n">
        <v>0</v>
      </c>
      <c r="AR793" s="518" t="n">
        <v>0</v>
      </c>
      <c r="AS793" s="518" t="n">
        <v>0</v>
      </c>
      <c r="AT793" s="518" t="n">
        <v>0</v>
      </c>
      <c r="AU793" s="518" t="n">
        <v>0</v>
      </c>
      <c r="AV793" s="518" t="n">
        <v>0</v>
      </c>
      <c r="AW793" s="518" t="n">
        <v>0</v>
      </c>
      <c r="AX793" s="518" t="n">
        <v>0</v>
      </c>
      <c r="AY793" s="518" t="n">
        <v>0</v>
      </c>
      <c r="AZ793" s="518" t="n">
        <v>0</v>
      </c>
      <c r="BA793" s="518" t="n">
        <v>0</v>
      </c>
      <c r="BB793" s="518" t="n">
        <v>0</v>
      </c>
      <c r="BC793" s="518" t="n">
        <v>0</v>
      </c>
      <c r="BD793" s="518" t="n">
        <v>0</v>
      </c>
      <c r="BE793" s="518" t="n">
        <v>0</v>
      </c>
      <c r="BF793" s="518" t="n">
        <v>0</v>
      </c>
      <c r="BG793" s="518" t="n">
        <v>0</v>
      </c>
      <c r="BH793" s="518" t="n">
        <v>0</v>
      </c>
      <c r="BI793" s="518" t="n">
        <v>0</v>
      </c>
      <c r="BJ793" s="518"/>
      <c r="BK793" s="518"/>
      <c r="BL793" s="518" t="n">
        <v>0</v>
      </c>
      <c r="BM793" s="518"/>
      <c r="BN793" s="518"/>
      <c r="BO793" s="518"/>
      <c r="BP793" s="518"/>
      <c r="BQ793" s="518"/>
      <c r="BR793" s="518"/>
      <c r="BS793" s="518"/>
      <c r="BT793" s="518"/>
      <c r="BU793" s="518"/>
      <c r="BV793" s="518" t="n">
        <v>0</v>
      </c>
      <c r="BW793" s="518" t="n">
        <v>0</v>
      </c>
      <c r="BX793" s="518" t="n">
        <v>0</v>
      </c>
      <c r="BY793" s="518" t="n">
        <v>0</v>
      </c>
      <c r="BZ793" s="518" t="n">
        <v>0</v>
      </c>
      <c r="CA793" s="518" t="n">
        <v>0</v>
      </c>
      <c r="CB793" s="518" t="n">
        <v>0</v>
      </c>
      <c r="CC793" s="518" t="n">
        <v>0</v>
      </c>
      <c r="CD793" s="518" t="n">
        <v>0</v>
      </c>
      <c r="CE793" s="518" t="n">
        <v>0</v>
      </c>
      <c r="CF793" s="518" t="n">
        <v>0</v>
      </c>
      <c r="CG793" s="518" t="n">
        <v>0</v>
      </c>
      <c r="CH793" s="518"/>
      <c r="CI793" s="716"/>
      <c r="CL793" s="48" t="n">
        <v>1</v>
      </c>
      <c r="CM793" s="48" t="n">
        <f aca="false">CL793-V793</f>
        <v>0</v>
      </c>
      <c r="CN793" s="702" t="n">
        <f aca="false">SUM(CO793:DR793)</f>
        <v>1</v>
      </c>
      <c r="CO793" s="703" t="n">
        <v>0</v>
      </c>
      <c r="CP793" s="703"/>
      <c r="CQ793" s="703" t="n">
        <v>0</v>
      </c>
      <c r="CR793" s="703"/>
      <c r="CS793" s="703" t="n">
        <v>0</v>
      </c>
      <c r="CT793" s="703" t="n">
        <v>0</v>
      </c>
      <c r="CU793" s="703"/>
      <c r="CV793" s="703"/>
      <c r="CW793" s="703"/>
      <c r="CX793" s="703" t="n">
        <v>0</v>
      </c>
      <c r="CY793" s="703" t="n">
        <v>1</v>
      </c>
      <c r="CZ793" s="703" t="n">
        <v>0</v>
      </c>
      <c r="DA793" s="703"/>
      <c r="DB793" s="703"/>
      <c r="DC793" s="703"/>
      <c r="DD793" s="703"/>
      <c r="DE793" s="703" t="n">
        <v>0</v>
      </c>
      <c r="DF793" s="703"/>
      <c r="DG793" s="703" t="n">
        <v>0</v>
      </c>
      <c r="DH793" s="703" t="n">
        <v>0</v>
      </c>
      <c r="DI793" s="703" t="n">
        <v>0</v>
      </c>
      <c r="DJ793" s="703" t="n">
        <v>0</v>
      </c>
      <c r="DK793" s="703" t="n">
        <v>0</v>
      </c>
      <c r="DL793" s="703" t="n">
        <v>0</v>
      </c>
      <c r="DM793" s="703"/>
      <c r="DN793" s="703"/>
      <c r="DO793" s="703"/>
      <c r="DP793" s="703"/>
      <c r="DQ793" s="703"/>
      <c r="DR793" s="703"/>
      <c r="DS793" s="704" t="n">
        <f aca="false">CN793-V793</f>
        <v>0</v>
      </c>
      <c r="DT793" s="553"/>
      <c r="DU793" s="48"/>
    </row>
    <row r="794" customFormat="false" ht="15" hidden="false" customHeight="true" outlineLevel="0" collapsed="false">
      <c r="A794" s="705" t="n">
        <f aca="false">A793+1</f>
        <v>785</v>
      </c>
      <c r="B794" s="706" t="s">
        <v>2344</v>
      </c>
      <c r="C794" s="706" t="s">
        <v>656</v>
      </c>
      <c r="D794" s="706" t="s">
        <v>657</v>
      </c>
      <c r="E794" s="243" t="n">
        <f aca="false">COUNTIF($G$10:$G$1856,$G794)</f>
        <v>1</v>
      </c>
      <c r="F794" s="706" t="s">
        <v>2357</v>
      </c>
      <c r="G794" s="706" t="s">
        <v>2357</v>
      </c>
      <c r="H794" s="707" t="s">
        <v>2358</v>
      </c>
      <c r="I794" s="708" t="s">
        <v>1078</v>
      </c>
      <c r="J794" s="707" t="s">
        <v>635</v>
      </c>
      <c r="K794" s="709" t="n">
        <v>0</v>
      </c>
      <c r="L794" s="707" t="s">
        <v>634</v>
      </c>
      <c r="M794" s="708" t="s">
        <v>1079</v>
      </c>
      <c r="N794" s="710" t="s">
        <v>934</v>
      </c>
      <c r="O794" s="512" t="n">
        <v>1</v>
      </c>
      <c r="P794" s="512" t="n">
        <v>1</v>
      </c>
      <c r="Q794" s="711" t="n">
        <v>0.000596952</v>
      </c>
      <c r="R794" s="712"/>
      <c r="S794" s="713"/>
      <c r="T794" s="714" t="n">
        <v>1.41</v>
      </c>
      <c r="U794" s="715"/>
      <c r="V794" s="262" t="n">
        <f aca="false">SUM(W794:CI794)</f>
        <v>2</v>
      </c>
      <c r="W794" s="243" t="n">
        <v>0</v>
      </c>
      <c r="X794" s="243" t="n">
        <v>0</v>
      </c>
      <c r="Y794" s="243" t="n">
        <v>0</v>
      </c>
      <c r="Z794" s="243" t="n">
        <v>0</v>
      </c>
      <c r="AA794" s="243" t="n">
        <v>0</v>
      </c>
      <c r="AB794" s="243" t="n">
        <v>0</v>
      </c>
      <c r="AC794" s="243" t="n">
        <v>0</v>
      </c>
      <c r="AD794" s="243" t="n">
        <v>0</v>
      </c>
      <c r="AE794" s="243" t="n">
        <v>0</v>
      </c>
      <c r="AF794" s="243" t="n">
        <v>1</v>
      </c>
      <c r="AG794" s="243" t="n">
        <v>0</v>
      </c>
      <c r="AH794" s="518" t="n">
        <v>0</v>
      </c>
      <c r="AI794" s="243" t="n">
        <v>0</v>
      </c>
      <c r="AJ794" s="243" t="n">
        <v>0</v>
      </c>
      <c r="AK794" s="518" t="n">
        <v>0</v>
      </c>
      <c r="AL794" s="518" t="n">
        <v>0</v>
      </c>
      <c r="AM794" s="518" t="n">
        <v>0</v>
      </c>
      <c r="AN794" s="518" t="n">
        <v>0</v>
      </c>
      <c r="AO794" s="518" t="n">
        <v>0</v>
      </c>
      <c r="AP794" s="518" t="n">
        <v>0</v>
      </c>
      <c r="AQ794" s="518" t="n">
        <v>0</v>
      </c>
      <c r="AR794" s="518" t="n">
        <v>0</v>
      </c>
      <c r="AS794" s="518" t="n">
        <v>0</v>
      </c>
      <c r="AT794" s="518" t="n">
        <v>0</v>
      </c>
      <c r="AU794" s="518" t="n">
        <v>0</v>
      </c>
      <c r="AV794" s="518" t="n">
        <v>0</v>
      </c>
      <c r="AW794" s="518" t="n">
        <v>0</v>
      </c>
      <c r="AX794" s="518" t="n">
        <v>0</v>
      </c>
      <c r="AY794" s="518" t="n">
        <v>0</v>
      </c>
      <c r="AZ794" s="518" t="n">
        <v>0</v>
      </c>
      <c r="BA794" s="518" t="n">
        <v>0</v>
      </c>
      <c r="BB794" s="518" t="n">
        <v>0</v>
      </c>
      <c r="BC794" s="518" t="n">
        <v>0</v>
      </c>
      <c r="BD794" s="518" t="n">
        <v>0</v>
      </c>
      <c r="BE794" s="518" t="n">
        <v>0</v>
      </c>
      <c r="BF794" s="518" t="n">
        <v>0</v>
      </c>
      <c r="BG794" s="518" t="n">
        <v>0</v>
      </c>
      <c r="BH794" s="518" t="n">
        <v>0</v>
      </c>
      <c r="BI794" s="518" t="n">
        <v>0</v>
      </c>
      <c r="BJ794" s="518"/>
      <c r="BK794" s="518"/>
      <c r="BL794" s="518" t="n">
        <v>0</v>
      </c>
      <c r="BM794" s="518"/>
      <c r="BN794" s="518"/>
      <c r="BO794" s="518"/>
      <c r="BP794" s="518"/>
      <c r="BQ794" s="518"/>
      <c r="BR794" s="518"/>
      <c r="BS794" s="518"/>
      <c r="BT794" s="518"/>
      <c r="BU794" s="518"/>
      <c r="BV794" s="518" t="n">
        <v>0</v>
      </c>
      <c r="BW794" s="518" t="n">
        <v>0</v>
      </c>
      <c r="BX794" s="518" t="n">
        <v>0</v>
      </c>
      <c r="BY794" s="518" t="n">
        <v>1</v>
      </c>
      <c r="BZ794" s="518" t="n">
        <v>0</v>
      </c>
      <c r="CA794" s="518" t="n">
        <v>0</v>
      </c>
      <c r="CB794" s="518" t="n">
        <v>0</v>
      </c>
      <c r="CC794" s="518" t="n">
        <v>0</v>
      </c>
      <c r="CD794" s="518" t="n">
        <v>0</v>
      </c>
      <c r="CE794" s="518" t="n">
        <v>0</v>
      </c>
      <c r="CF794" s="518" t="n">
        <v>0</v>
      </c>
      <c r="CG794" s="518" t="n">
        <v>0</v>
      </c>
      <c r="CH794" s="518"/>
      <c r="CI794" s="716"/>
      <c r="CL794" s="48" t="n">
        <v>2</v>
      </c>
      <c r="CM794" s="48" t="n">
        <f aca="false">CL794-V794</f>
        <v>0</v>
      </c>
      <c r="CN794" s="702" t="n">
        <f aca="false">SUM(CO794:DR794)</f>
        <v>2</v>
      </c>
      <c r="CO794" s="703" t="n">
        <v>0</v>
      </c>
      <c r="CP794" s="703"/>
      <c r="CQ794" s="703" t="n">
        <v>0</v>
      </c>
      <c r="CR794" s="703"/>
      <c r="CS794" s="703" t="n">
        <v>0</v>
      </c>
      <c r="CT794" s="703" t="n">
        <v>0</v>
      </c>
      <c r="CU794" s="703"/>
      <c r="CV794" s="703"/>
      <c r="CW794" s="703"/>
      <c r="CX794" s="703" t="n">
        <v>0</v>
      </c>
      <c r="CY794" s="703" t="n">
        <v>1</v>
      </c>
      <c r="CZ794" s="703" t="n">
        <v>0</v>
      </c>
      <c r="DA794" s="703"/>
      <c r="DB794" s="703"/>
      <c r="DC794" s="703"/>
      <c r="DD794" s="703"/>
      <c r="DE794" s="703" t="n">
        <v>0</v>
      </c>
      <c r="DF794" s="703"/>
      <c r="DG794" s="703" t="n">
        <v>0</v>
      </c>
      <c r="DH794" s="703" t="n">
        <v>0</v>
      </c>
      <c r="DI794" s="703" t="n">
        <v>1</v>
      </c>
      <c r="DJ794" s="703" t="n">
        <v>0</v>
      </c>
      <c r="DK794" s="703" t="n">
        <v>0</v>
      </c>
      <c r="DL794" s="703" t="n">
        <v>0</v>
      </c>
      <c r="DM794" s="703"/>
      <c r="DN794" s="703"/>
      <c r="DO794" s="703"/>
      <c r="DP794" s="703"/>
      <c r="DQ794" s="703"/>
      <c r="DR794" s="703"/>
      <c r="DS794" s="704" t="n">
        <f aca="false">CN794-V794</f>
        <v>0</v>
      </c>
      <c r="DT794" s="553"/>
      <c r="DU794" s="48"/>
    </row>
    <row r="795" customFormat="false" ht="15" hidden="false" customHeight="true" outlineLevel="0" collapsed="false">
      <c r="A795" s="705" t="n">
        <f aca="false">A794+1</f>
        <v>786</v>
      </c>
      <c r="B795" s="706" t="s">
        <v>2344</v>
      </c>
      <c r="C795" s="706" t="s">
        <v>656</v>
      </c>
      <c r="D795" s="706" t="s">
        <v>657</v>
      </c>
      <c r="E795" s="243" t="n">
        <f aca="false">COUNTIF($G$10:$G$1856,$G795)</f>
        <v>1</v>
      </c>
      <c r="F795" s="706" t="s">
        <v>2359</v>
      </c>
      <c r="G795" s="706" t="s">
        <v>2359</v>
      </c>
      <c r="H795" s="707" t="s">
        <v>2360</v>
      </c>
      <c r="I795" s="708" t="s">
        <v>1005</v>
      </c>
      <c r="J795" s="707" t="s">
        <v>635</v>
      </c>
      <c r="K795" s="709" t="n">
        <v>0</v>
      </c>
      <c r="L795" s="707" t="s">
        <v>634</v>
      </c>
      <c r="M795" s="708" t="s">
        <v>1006</v>
      </c>
      <c r="N795" s="710" t="s">
        <v>934</v>
      </c>
      <c r="O795" s="512" t="n">
        <v>1</v>
      </c>
      <c r="P795" s="512" t="n">
        <v>1</v>
      </c>
      <c r="Q795" s="711" t="n">
        <v>0.000525</v>
      </c>
      <c r="R795" s="712"/>
      <c r="S795" s="713"/>
      <c r="T795" s="714" t="n">
        <v>1.24</v>
      </c>
      <c r="U795" s="715"/>
      <c r="V795" s="262" t="n">
        <f aca="false">SUM(W795:CI795)</f>
        <v>2</v>
      </c>
      <c r="W795" s="243" t="n">
        <v>0</v>
      </c>
      <c r="X795" s="243" t="n">
        <v>0</v>
      </c>
      <c r="Y795" s="243" t="n">
        <v>0</v>
      </c>
      <c r="Z795" s="243" t="n">
        <v>0</v>
      </c>
      <c r="AA795" s="243" t="n">
        <v>0</v>
      </c>
      <c r="AB795" s="243" t="n">
        <v>0</v>
      </c>
      <c r="AC795" s="243" t="n">
        <v>0</v>
      </c>
      <c r="AD795" s="243" t="n">
        <v>0</v>
      </c>
      <c r="AE795" s="243" t="n">
        <v>0</v>
      </c>
      <c r="AF795" s="243" t="n">
        <v>1</v>
      </c>
      <c r="AG795" s="243" t="n">
        <v>0</v>
      </c>
      <c r="AH795" s="518" t="n">
        <v>0</v>
      </c>
      <c r="AI795" s="243" t="n">
        <v>0</v>
      </c>
      <c r="AJ795" s="243" t="n">
        <v>0</v>
      </c>
      <c r="AK795" s="518" t="n">
        <v>0</v>
      </c>
      <c r="AL795" s="518" t="n">
        <v>0</v>
      </c>
      <c r="AM795" s="518" t="n">
        <v>0</v>
      </c>
      <c r="AN795" s="518" t="n">
        <v>0</v>
      </c>
      <c r="AO795" s="518" t="n">
        <v>0</v>
      </c>
      <c r="AP795" s="518" t="n">
        <v>0</v>
      </c>
      <c r="AQ795" s="518" t="n">
        <v>0</v>
      </c>
      <c r="AR795" s="518" t="n">
        <v>0</v>
      </c>
      <c r="AS795" s="518" t="n">
        <v>0</v>
      </c>
      <c r="AT795" s="518" t="n">
        <v>0</v>
      </c>
      <c r="AU795" s="518" t="n">
        <v>0</v>
      </c>
      <c r="AV795" s="518" t="n">
        <v>0</v>
      </c>
      <c r="AW795" s="518" t="n">
        <v>0</v>
      </c>
      <c r="AX795" s="518" t="n">
        <v>0</v>
      </c>
      <c r="AY795" s="518" t="n">
        <v>0</v>
      </c>
      <c r="AZ795" s="518" t="n">
        <v>0</v>
      </c>
      <c r="BA795" s="518" t="n">
        <v>0</v>
      </c>
      <c r="BB795" s="518" t="n">
        <v>0</v>
      </c>
      <c r="BC795" s="518" t="n">
        <v>0</v>
      </c>
      <c r="BD795" s="518" t="n">
        <v>0</v>
      </c>
      <c r="BE795" s="518" t="n">
        <v>0</v>
      </c>
      <c r="BF795" s="518" t="n">
        <v>0</v>
      </c>
      <c r="BG795" s="518" t="n">
        <v>0</v>
      </c>
      <c r="BH795" s="518" t="n">
        <v>0</v>
      </c>
      <c r="BI795" s="518" t="n">
        <v>0</v>
      </c>
      <c r="BJ795" s="518"/>
      <c r="BK795" s="518"/>
      <c r="BL795" s="518" t="n">
        <v>0</v>
      </c>
      <c r="BM795" s="518"/>
      <c r="BN795" s="518"/>
      <c r="BO795" s="518"/>
      <c r="BP795" s="518"/>
      <c r="BQ795" s="518"/>
      <c r="BR795" s="518"/>
      <c r="BS795" s="518"/>
      <c r="BT795" s="518"/>
      <c r="BU795" s="518"/>
      <c r="BV795" s="518" t="n">
        <v>0</v>
      </c>
      <c r="BW795" s="518" t="n">
        <v>0</v>
      </c>
      <c r="BX795" s="518" t="n">
        <v>0</v>
      </c>
      <c r="BY795" s="518" t="n">
        <v>1</v>
      </c>
      <c r="BZ795" s="518" t="n">
        <v>0</v>
      </c>
      <c r="CA795" s="518" t="n">
        <v>0</v>
      </c>
      <c r="CB795" s="518" t="n">
        <v>0</v>
      </c>
      <c r="CC795" s="518" t="n">
        <v>0</v>
      </c>
      <c r="CD795" s="518" t="n">
        <v>0</v>
      </c>
      <c r="CE795" s="518" t="n">
        <v>0</v>
      </c>
      <c r="CF795" s="518" t="n">
        <v>0</v>
      </c>
      <c r="CG795" s="518" t="n">
        <v>0</v>
      </c>
      <c r="CH795" s="518"/>
      <c r="CI795" s="716"/>
      <c r="CL795" s="48" t="n">
        <v>2</v>
      </c>
      <c r="CM795" s="48" t="n">
        <f aca="false">CL795-V795</f>
        <v>0</v>
      </c>
      <c r="CN795" s="702" t="n">
        <f aca="false">SUM(CO795:DR795)</f>
        <v>2</v>
      </c>
      <c r="CO795" s="703" t="n">
        <v>0</v>
      </c>
      <c r="CP795" s="703"/>
      <c r="CQ795" s="703" t="n">
        <v>0</v>
      </c>
      <c r="CR795" s="703"/>
      <c r="CS795" s="703" t="n">
        <v>0</v>
      </c>
      <c r="CT795" s="703" t="n">
        <v>0</v>
      </c>
      <c r="CU795" s="703"/>
      <c r="CV795" s="703"/>
      <c r="CW795" s="703"/>
      <c r="CX795" s="703" t="n">
        <v>0</v>
      </c>
      <c r="CY795" s="703" t="n">
        <v>1</v>
      </c>
      <c r="CZ795" s="703" t="n">
        <v>0</v>
      </c>
      <c r="DA795" s="703"/>
      <c r="DB795" s="703"/>
      <c r="DC795" s="703"/>
      <c r="DD795" s="703"/>
      <c r="DE795" s="703" t="n">
        <v>0</v>
      </c>
      <c r="DF795" s="703"/>
      <c r="DG795" s="703" t="n">
        <v>0</v>
      </c>
      <c r="DH795" s="703" t="n">
        <v>0</v>
      </c>
      <c r="DI795" s="703" t="n">
        <v>1</v>
      </c>
      <c r="DJ795" s="703" t="n">
        <v>0</v>
      </c>
      <c r="DK795" s="703" t="n">
        <v>0</v>
      </c>
      <c r="DL795" s="703" t="n">
        <v>0</v>
      </c>
      <c r="DM795" s="703"/>
      <c r="DN795" s="703"/>
      <c r="DO795" s="703"/>
      <c r="DP795" s="703"/>
      <c r="DQ795" s="703"/>
      <c r="DR795" s="703"/>
      <c r="DS795" s="704" t="n">
        <f aca="false">CN795-V795</f>
        <v>0</v>
      </c>
      <c r="DT795" s="553"/>
      <c r="DU795" s="48"/>
    </row>
    <row r="796" customFormat="false" ht="15" hidden="false" customHeight="true" outlineLevel="0" collapsed="false">
      <c r="A796" s="705" t="n">
        <f aca="false">A795+1</f>
        <v>787</v>
      </c>
      <c r="B796" s="706" t="s">
        <v>2344</v>
      </c>
      <c r="C796" s="706" t="s">
        <v>656</v>
      </c>
      <c r="D796" s="706" t="s">
        <v>657</v>
      </c>
      <c r="E796" s="243" t="n">
        <f aca="false">COUNTIF($G$10:$G$1856,$G796)</f>
        <v>1</v>
      </c>
      <c r="F796" s="706" t="s">
        <v>2361</v>
      </c>
      <c r="G796" s="706" t="s">
        <v>2361</v>
      </c>
      <c r="H796" s="707" t="s">
        <v>2362</v>
      </c>
      <c r="I796" s="708" t="s">
        <v>1009</v>
      </c>
      <c r="J796" s="707" t="s">
        <v>635</v>
      </c>
      <c r="K796" s="709" t="n">
        <v>0</v>
      </c>
      <c r="L796" s="707" t="s">
        <v>634</v>
      </c>
      <c r="M796" s="708" t="s">
        <v>1010</v>
      </c>
      <c r="N796" s="710" t="s">
        <v>934</v>
      </c>
      <c r="O796" s="512" t="n">
        <v>1</v>
      </c>
      <c r="P796" s="512" t="n">
        <v>1</v>
      </c>
      <c r="Q796" s="711" t="n">
        <v>0.000525</v>
      </c>
      <c r="R796" s="712"/>
      <c r="S796" s="713"/>
      <c r="T796" s="714" t="n">
        <v>1.24</v>
      </c>
      <c r="U796" s="715"/>
      <c r="V796" s="262" t="n">
        <f aca="false">SUM(W796:CI796)</f>
        <v>2</v>
      </c>
      <c r="W796" s="243" t="n">
        <v>0</v>
      </c>
      <c r="X796" s="243" t="n">
        <v>0</v>
      </c>
      <c r="Y796" s="243" t="n">
        <v>0</v>
      </c>
      <c r="Z796" s="243" t="n">
        <v>0</v>
      </c>
      <c r="AA796" s="243" t="n">
        <v>0</v>
      </c>
      <c r="AB796" s="243" t="n">
        <v>0</v>
      </c>
      <c r="AC796" s="243" t="n">
        <v>0</v>
      </c>
      <c r="AD796" s="243" t="n">
        <v>0</v>
      </c>
      <c r="AE796" s="243" t="n">
        <v>0</v>
      </c>
      <c r="AF796" s="243" t="n">
        <v>1</v>
      </c>
      <c r="AG796" s="243" t="n">
        <v>0</v>
      </c>
      <c r="AH796" s="518" t="n">
        <v>0</v>
      </c>
      <c r="AI796" s="243" t="n">
        <v>0</v>
      </c>
      <c r="AJ796" s="243" t="n">
        <v>0</v>
      </c>
      <c r="AK796" s="518" t="n">
        <v>0</v>
      </c>
      <c r="AL796" s="518" t="n">
        <v>0</v>
      </c>
      <c r="AM796" s="518" t="n">
        <v>0</v>
      </c>
      <c r="AN796" s="518" t="n">
        <v>0</v>
      </c>
      <c r="AO796" s="518" t="n">
        <v>0</v>
      </c>
      <c r="AP796" s="518" t="n">
        <v>0</v>
      </c>
      <c r="AQ796" s="518" t="n">
        <v>0</v>
      </c>
      <c r="AR796" s="518" t="n">
        <v>0</v>
      </c>
      <c r="AS796" s="518" t="n">
        <v>0</v>
      </c>
      <c r="AT796" s="518" t="n">
        <v>0</v>
      </c>
      <c r="AU796" s="518" t="n">
        <v>0</v>
      </c>
      <c r="AV796" s="518" t="n">
        <v>0</v>
      </c>
      <c r="AW796" s="518" t="n">
        <v>0</v>
      </c>
      <c r="AX796" s="518" t="n">
        <v>0</v>
      </c>
      <c r="AY796" s="518" t="n">
        <v>0</v>
      </c>
      <c r="AZ796" s="518" t="n">
        <v>0</v>
      </c>
      <c r="BA796" s="518" t="n">
        <v>0</v>
      </c>
      <c r="BB796" s="518" t="n">
        <v>0</v>
      </c>
      <c r="BC796" s="518" t="n">
        <v>0</v>
      </c>
      <c r="BD796" s="518" t="n">
        <v>0</v>
      </c>
      <c r="BE796" s="518" t="n">
        <v>0</v>
      </c>
      <c r="BF796" s="518" t="n">
        <v>0</v>
      </c>
      <c r="BG796" s="518" t="n">
        <v>0</v>
      </c>
      <c r="BH796" s="518" t="n">
        <v>0</v>
      </c>
      <c r="BI796" s="518" t="n">
        <v>0</v>
      </c>
      <c r="BJ796" s="518"/>
      <c r="BK796" s="518"/>
      <c r="BL796" s="518" t="n">
        <v>0</v>
      </c>
      <c r="BM796" s="518"/>
      <c r="BN796" s="518"/>
      <c r="BO796" s="518"/>
      <c r="BP796" s="518"/>
      <c r="BQ796" s="518"/>
      <c r="BR796" s="518"/>
      <c r="BS796" s="518"/>
      <c r="BT796" s="518"/>
      <c r="BU796" s="518"/>
      <c r="BV796" s="518" t="n">
        <v>0</v>
      </c>
      <c r="BW796" s="518" t="n">
        <v>0</v>
      </c>
      <c r="BX796" s="518" t="n">
        <v>0</v>
      </c>
      <c r="BY796" s="518" t="n">
        <v>1</v>
      </c>
      <c r="BZ796" s="518" t="n">
        <v>0</v>
      </c>
      <c r="CA796" s="518" t="n">
        <v>0</v>
      </c>
      <c r="CB796" s="518" t="n">
        <v>0</v>
      </c>
      <c r="CC796" s="518" t="n">
        <v>0</v>
      </c>
      <c r="CD796" s="518" t="n">
        <v>0</v>
      </c>
      <c r="CE796" s="518" t="n">
        <v>0</v>
      </c>
      <c r="CF796" s="518" t="n">
        <v>0</v>
      </c>
      <c r="CG796" s="518" t="n">
        <v>0</v>
      </c>
      <c r="CH796" s="518"/>
      <c r="CI796" s="716"/>
      <c r="CL796" s="48" t="n">
        <v>2</v>
      </c>
      <c r="CM796" s="48" t="n">
        <f aca="false">CL796-V796</f>
        <v>0</v>
      </c>
      <c r="CN796" s="702" t="n">
        <f aca="false">SUM(CO796:DR796)</f>
        <v>2</v>
      </c>
      <c r="CO796" s="703" t="n">
        <v>0</v>
      </c>
      <c r="CP796" s="703"/>
      <c r="CQ796" s="703" t="n">
        <v>0</v>
      </c>
      <c r="CR796" s="703"/>
      <c r="CS796" s="703" t="n">
        <v>0</v>
      </c>
      <c r="CT796" s="703" t="n">
        <v>0</v>
      </c>
      <c r="CU796" s="703"/>
      <c r="CV796" s="703"/>
      <c r="CW796" s="703"/>
      <c r="CX796" s="703" t="n">
        <v>0</v>
      </c>
      <c r="CY796" s="703" t="n">
        <v>1</v>
      </c>
      <c r="CZ796" s="703" t="n">
        <v>0</v>
      </c>
      <c r="DA796" s="703"/>
      <c r="DB796" s="703"/>
      <c r="DC796" s="703"/>
      <c r="DD796" s="703"/>
      <c r="DE796" s="703" t="n">
        <v>0</v>
      </c>
      <c r="DF796" s="703"/>
      <c r="DG796" s="703" t="n">
        <v>0</v>
      </c>
      <c r="DH796" s="703" t="n">
        <v>0</v>
      </c>
      <c r="DI796" s="703" t="n">
        <v>1</v>
      </c>
      <c r="DJ796" s="703" t="n">
        <v>0</v>
      </c>
      <c r="DK796" s="703" t="n">
        <v>0</v>
      </c>
      <c r="DL796" s="703" t="n">
        <v>0</v>
      </c>
      <c r="DM796" s="703"/>
      <c r="DN796" s="703"/>
      <c r="DO796" s="703"/>
      <c r="DP796" s="703"/>
      <c r="DQ796" s="703"/>
      <c r="DR796" s="703"/>
      <c r="DS796" s="704" t="n">
        <f aca="false">CN796-V796</f>
        <v>0</v>
      </c>
      <c r="DT796" s="553"/>
      <c r="DU796" s="48"/>
    </row>
    <row r="797" customFormat="false" ht="15" hidden="false" customHeight="true" outlineLevel="0" collapsed="false">
      <c r="A797" s="705" t="n">
        <f aca="false">A796+1</f>
        <v>788</v>
      </c>
      <c r="B797" s="706" t="s">
        <v>2344</v>
      </c>
      <c r="C797" s="706" t="s">
        <v>656</v>
      </c>
      <c r="D797" s="706" t="s">
        <v>657</v>
      </c>
      <c r="E797" s="243" t="n">
        <f aca="false">COUNTIF($G$10:$G$1856,$G797)</f>
        <v>1</v>
      </c>
      <c r="F797" s="706" t="s">
        <v>2363</v>
      </c>
      <c r="G797" s="706" t="s">
        <v>2363</v>
      </c>
      <c r="H797" s="707" t="s">
        <v>2364</v>
      </c>
      <c r="I797" s="708" t="s">
        <v>1013</v>
      </c>
      <c r="J797" s="707" t="s">
        <v>635</v>
      </c>
      <c r="K797" s="709" t="n">
        <v>0</v>
      </c>
      <c r="L797" s="707" t="s">
        <v>634</v>
      </c>
      <c r="M797" s="708" t="s">
        <v>1014</v>
      </c>
      <c r="N797" s="710" t="s">
        <v>934</v>
      </c>
      <c r="O797" s="512" t="n">
        <v>1</v>
      </c>
      <c r="P797" s="512" t="n">
        <v>1</v>
      </c>
      <c r="Q797" s="711" t="n">
        <v>0.0002565</v>
      </c>
      <c r="R797" s="712"/>
      <c r="S797" s="713"/>
      <c r="T797" s="714" t="n">
        <v>0.61</v>
      </c>
      <c r="U797" s="715"/>
      <c r="V797" s="262" t="n">
        <f aca="false">SUM(W797:CI797)</f>
        <v>2</v>
      </c>
      <c r="W797" s="243" t="n">
        <v>0</v>
      </c>
      <c r="X797" s="243" t="n">
        <v>0</v>
      </c>
      <c r="Y797" s="243" t="n">
        <v>0</v>
      </c>
      <c r="Z797" s="243" t="n">
        <v>0</v>
      </c>
      <c r="AA797" s="243" t="n">
        <v>0</v>
      </c>
      <c r="AB797" s="243" t="n">
        <v>0</v>
      </c>
      <c r="AC797" s="243" t="n">
        <v>0</v>
      </c>
      <c r="AD797" s="243" t="n">
        <v>0</v>
      </c>
      <c r="AE797" s="243" t="n">
        <v>0</v>
      </c>
      <c r="AF797" s="243" t="n">
        <v>1</v>
      </c>
      <c r="AG797" s="243" t="n">
        <v>0</v>
      </c>
      <c r="AH797" s="518" t="n">
        <v>0</v>
      </c>
      <c r="AI797" s="243" t="n">
        <v>0</v>
      </c>
      <c r="AJ797" s="243" t="n">
        <v>0</v>
      </c>
      <c r="AK797" s="518" t="n">
        <v>0</v>
      </c>
      <c r="AL797" s="518" t="n">
        <v>0</v>
      </c>
      <c r="AM797" s="518" t="n">
        <v>0</v>
      </c>
      <c r="AN797" s="518" t="n">
        <v>0</v>
      </c>
      <c r="AO797" s="518" t="n">
        <v>0</v>
      </c>
      <c r="AP797" s="518" t="n">
        <v>0</v>
      </c>
      <c r="AQ797" s="518" t="n">
        <v>0</v>
      </c>
      <c r="AR797" s="518" t="n">
        <v>0</v>
      </c>
      <c r="AS797" s="518" t="n">
        <v>0</v>
      </c>
      <c r="AT797" s="518" t="n">
        <v>0</v>
      </c>
      <c r="AU797" s="518" t="n">
        <v>0</v>
      </c>
      <c r="AV797" s="518" t="n">
        <v>0</v>
      </c>
      <c r="AW797" s="518" t="n">
        <v>0</v>
      </c>
      <c r="AX797" s="518" t="n">
        <v>0</v>
      </c>
      <c r="AY797" s="518" t="n">
        <v>0</v>
      </c>
      <c r="AZ797" s="518" t="n">
        <v>0</v>
      </c>
      <c r="BA797" s="518" t="n">
        <v>0</v>
      </c>
      <c r="BB797" s="518" t="n">
        <v>0</v>
      </c>
      <c r="BC797" s="518" t="n">
        <v>0</v>
      </c>
      <c r="BD797" s="518" t="n">
        <v>0</v>
      </c>
      <c r="BE797" s="518" t="n">
        <v>0</v>
      </c>
      <c r="BF797" s="518" t="n">
        <v>0</v>
      </c>
      <c r="BG797" s="518" t="n">
        <v>0</v>
      </c>
      <c r="BH797" s="518" t="n">
        <v>0</v>
      </c>
      <c r="BI797" s="518" t="n">
        <v>0</v>
      </c>
      <c r="BJ797" s="518"/>
      <c r="BK797" s="518"/>
      <c r="BL797" s="518" t="n">
        <v>0</v>
      </c>
      <c r="BM797" s="518"/>
      <c r="BN797" s="518"/>
      <c r="BO797" s="518"/>
      <c r="BP797" s="518"/>
      <c r="BQ797" s="518"/>
      <c r="BR797" s="518"/>
      <c r="BS797" s="518"/>
      <c r="BT797" s="518"/>
      <c r="BU797" s="518"/>
      <c r="BV797" s="518" t="n">
        <v>0</v>
      </c>
      <c r="BW797" s="518" t="n">
        <v>0</v>
      </c>
      <c r="BX797" s="518" t="n">
        <v>0</v>
      </c>
      <c r="BY797" s="518" t="n">
        <v>1</v>
      </c>
      <c r="BZ797" s="518" t="n">
        <v>0</v>
      </c>
      <c r="CA797" s="518" t="n">
        <v>0</v>
      </c>
      <c r="CB797" s="518" t="n">
        <v>0</v>
      </c>
      <c r="CC797" s="518" t="n">
        <v>0</v>
      </c>
      <c r="CD797" s="518" t="n">
        <v>0</v>
      </c>
      <c r="CE797" s="518" t="n">
        <v>0</v>
      </c>
      <c r="CF797" s="518" t="n">
        <v>0</v>
      </c>
      <c r="CG797" s="518" t="n">
        <v>0</v>
      </c>
      <c r="CH797" s="518"/>
      <c r="CI797" s="716"/>
      <c r="CL797" s="48" t="n">
        <v>2</v>
      </c>
      <c r="CM797" s="48" t="n">
        <f aca="false">CL797-V797</f>
        <v>0</v>
      </c>
      <c r="CN797" s="702" t="n">
        <f aca="false">SUM(CO797:DR797)</f>
        <v>2</v>
      </c>
      <c r="CO797" s="703" t="n">
        <v>0</v>
      </c>
      <c r="CP797" s="703"/>
      <c r="CQ797" s="703" t="n">
        <v>0</v>
      </c>
      <c r="CR797" s="703"/>
      <c r="CS797" s="703" t="n">
        <v>0</v>
      </c>
      <c r="CT797" s="703" t="n">
        <v>0</v>
      </c>
      <c r="CU797" s="703"/>
      <c r="CV797" s="703"/>
      <c r="CW797" s="703"/>
      <c r="CX797" s="703" t="n">
        <v>0</v>
      </c>
      <c r="CY797" s="703" t="n">
        <v>1</v>
      </c>
      <c r="CZ797" s="703" t="n">
        <v>0</v>
      </c>
      <c r="DA797" s="703"/>
      <c r="DB797" s="703"/>
      <c r="DC797" s="703"/>
      <c r="DD797" s="703"/>
      <c r="DE797" s="703" t="n">
        <v>0</v>
      </c>
      <c r="DF797" s="703"/>
      <c r="DG797" s="703" t="n">
        <v>0</v>
      </c>
      <c r="DH797" s="703" t="n">
        <v>0</v>
      </c>
      <c r="DI797" s="703" t="n">
        <v>1</v>
      </c>
      <c r="DJ797" s="703" t="n">
        <v>0</v>
      </c>
      <c r="DK797" s="703" t="n">
        <v>0</v>
      </c>
      <c r="DL797" s="703" t="n">
        <v>0</v>
      </c>
      <c r="DM797" s="703"/>
      <c r="DN797" s="703"/>
      <c r="DO797" s="703"/>
      <c r="DP797" s="703"/>
      <c r="DQ797" s="703"/>
      <c r="DR797" s="703"/>
      <c r="DS797" s="704" t="n">
        <f aca="false">CN797-V797</f>
        <v>0</v>
      </c>
      <c r="DT797" s="553"/>
      <c r="DU797" s="48"/>
    </row>
    <row r="798" customFormat="false" ht="15" hidden="false" customHeight="true" outlineLevel="0" collapsed="false">
      <c r="A798" s="705" t="n">
        <f aca="false">A797+1</f>
        <v>789</v>
      </c>
      <c r="B798" s="706" t="s">
        <v>2344</v>
      </c>
      <c r="C798" s="706" t="s">
        <v>656</v>
      </c>
      <c r="D798" s="706" t="s">
        <v>657</v>
      </c>
      <c r="E798" s="243" t="n">
        <f aca="false">COUNTIF($G$10:$G$1856,$G798)</f>
        <v>1</v>
      </c>
      <c r="F798" s="706" t="s">
        <v>2365</v>
      </c>
      <c r="G798" s="706" t="s">
        <v>2365</v>
      </c>
      <c r="H798" s="707" t="s">
        <v>2366</v>
      </c>
      <c r="I798" s="708" t="s">
        <v>1017</v>
      </c>
      <c r="J798" s="707" t="s">
        <v>635</v>
      </c>
      <c r="K798" s="709" t="n">
        <v>0</v>
      </c>
      <c r="L798" s="707" t="s">
        <v>634</v>
      </c>
      <c r="M798" s="708" t="s">
        <v>1018</v>
      </c>
      <c r="N798" s="710" t="s">
        <v>934</v>
      </c>
      <c r="O798" s="512" t="n">
        <v>1</v>
      </c>
      <c r="P798" s="512" t="n">
        <v>1</v>
      </c>
      <c r="Q798" s="711" t="n">
        <v>0.000186249</v>
      </c>
      <c r="R798" s="712"/>
      <c r="S798" s="713"/>
      <c r="T798" s="714" t="n">
        <v>0.44</v>
      </c>
      <c r="U798" s="715"/>
      <c r="V798" s="262" t="n">
        <f aca="false">SUM(W798:CI798)</f>
        <v>2</v>
      </c>
      <c r="W798" s="243" t="n">
        <v>0</v>
      </c>
      <c r="X798" s="243" t="n">
        <v>0</v>
      </c>
      <c r="Y798" s="243" t="n">
        <v>0</v>
      </c>
      <c r="Z798" s="243" t="n">
        <v>0</v>
      </c>
      <c r="AA798" s="243" t="n">
        <v>0</v>
      </c>
      <c r="AB798" s="243" t="n">
        <v>0</v>
      </c>
      <c r="AC798" s="243" t="n">
        <v>0</v>
      </c>
      <c r="AD798" s="243" t="n">
        <v>0</v>
      </c>
      <c r="AE798" s="243" t="n">
        <v>0</v>
      </c>
      <c r="AF798" s="243" t="n">
        <v>1</v>
      </c>
      <c r="AG798" s="243" t="n">
        <v>0</v>
      </c>
      <c r="AH798" s="518" t="n">
        <v>0</v>
      </c>
      <c r="AI798" s="243" t="n">
        <v>0</v>
      </c>
      <c r="AJ798" s="243" t="n">
        <v>0</v>
      </c>
      <c r="AK798" s="518" t="n">
        <v>0</v>
      </c>
      <c r="AL798" s="518" t="n">
        <v>0</v>
      </c>
      <c r="AM798" s="518" t="n">
        <v>0</v>
      </c>
      <c r="AN798" s="518" t="n">
        <v>0</v>
      </c>
      <c r="AO798" s="518" t="n">
        <v>0</v>
      </c>
      <c r="AP798" s="518" t="n">
        <v>0</v>
      </c>
      <c r="AQ798" s="518" t="n">
        <v>0</v>
      </c>
      <c r="AR798" s="518" t="n">
        <v>0</v>
      </c>
      <c r="AS798" s="518" t="n">
        <v>0</v>
      </c>
      <c r="AT798" s="518" t="n">
        <v>0</v>
      </c>
      <c r="AU798" s="518" t="n">
        <v>0</v>
      </c>
      <c r="AV798" s="518" t="n">
        <v>0</v>
      </c>
      <c r="AW798" s="518" t="n">
        <v>0</v>
      </c>
      <c r="AX798" s="518" t="n">
        <v>0</v>
      </c>
      <c r="AY798" s="518" t="n">
        <v>0</v>
      </c>
      <c r="AZ798" s="518" t="n">
        <v>0</v>
      </c>
      <c r="BA798" s="518" t="n">
        <v>0</v>
      </c>
      <c r="BB798" s="518" t="n">
        <v>0</v>
      </c>
      <c r="BC798" s="518" t="n">
        <v>0</v>
      </c>
      <c r="BD798" s="518" t="n">
        <v>0</v>
      </c>
      <c r="BE798" s="518" t="n">
        <v>0</v>
      </c>
      <c r="BF798" s="518" t="n">
        <v>0</v>
      </c>
      <c r="BG798" s="518" t="n">
        <v>0</v>
      </c>
      <c r="BH798" s="518" t="n">
        <v>0</v>
      </c>
      <c r="BI798" s="518" t="n">
        <v>0</v>
      </c>
      <c r="BJ798" s="518"/>
      <c r="BK798" s="518"/>
      <c r="BL798" s="518" t="n">
        <v>0</v>
      </c>
      <c r="BM798" s="518"/>
      <c r="BN798" s="518"/>
      <c r="BO798" s="518"/>
      <c r="BP798" s="518"/>
      <c r="BQ798" s="518"/>
      <c r="BR798" s="518"/>
      <c r="BS798" s="518"/>
      <c r="BT798" s="518"/>
      <c r="BU798" s="518"/>
      <c r="BV798" s="518" t="n">
        <v>0</v>
      </c>
      <c r="BW798" s="518" t="n">
        <v>0</v>
      </c>
      <c r="BX798" s="518" t="n">
        <v>0</v>
      </c>
      <c r="BY798" s="518" t="n">
        <v>1</v>
      </c>
      <c r="BZ798" s="518" t="n">
        <v>0</v>
      </c>
      <c r="CA798" s="518" t="n">
        <v>0</v>
      </c>
      <c r="CB798" s="518" t="n">
        <v>0</v>
      </c>
      <c r="CC798" s="518" t="n">
        <v>0</v>
      </c>
      <c r="CD798" s="518" t="n">
        <v>0</v>
      </c>
      <c r="CE798" s="518" t="n">
        <v>0</v>
      </c>
      <c r="CF798" s="518" t="n">
        <v>0</v>
      </c>
      <c r="CG798" s="518" t="n">
        <v>0</v>
      </c>
      <c r="CH798" s="518"/>
      <c r="CI798" s="716"/>
      <c r="CL798" s="48" t="n">
        <v>2</v>
      </c>
      <c r="CM798" s="48" t="n">
        <f aca="false">CL798-V798</f>
        <v>0</v>
      </c>
      <c r="CN798" s="702" t="n">
        <f aca="false">SUM(CO798:DR798)</f>
        <v>2</v>
      </c>
      <c r="CO798" s="703" t="n">
        <v>0</v>
      </c>
      <c r="CP798" s="703"/>
      <c r="CQ798" s="703" t="n">
        <v>0</v>
      </c>
      <c r="CR798" s="703"/>
      <c r="CS798" s="703" t="n">
        <v>0</v>
      </c>
      <c r="CT798" s="703" t="n">
        <v>0</v>
      </c>
      <c r="CU798" s="703"/>
      <c r="CV798" s="703"/>
      <c r="CW798" s="703"/>
      <c r="CX798" s="703" t="n">
        <v>0</v>
      </c>
      <c r="CY798" s="703" t="n">
        <v>1</v>
      </c>
      <c r="CZ798" s="703" t="n">
        <v>0</v>
      </c>
      <c r="DA798" s="703"/>
      <c r="DB798" s="703"/>
      <c r="DC798" s="703"/>
      <c r="DD798" s="703"/>
      <c r="DE798" s="703" t="n">
        <v>0</v>
      </c>
      <c r="DF798" s="703"/>
      <c r="DG798" s="703" t="n">
        <v>0</v>
      </c>
      <c r="DH798" s="703" t="n">
        <v>0</v>
      </c>
      <c r="DI798" s="703" t="n">
        <v>1</v>
      </c>
      <c r="DJ798" s="703" t="n">
        <v>0</v>
      </c>
      <c r="DK798" s="703" t="n">
        <v>0</v>
      </c>
      <c r="DL798" s="703" t="n">
        <v>0</v>
      </c>
      <c r="DM798" s="703"/>
      <c r="DN798" s="703"/>
      <c r="DO798" s="703"/>
      <c r="DP798" s="703"/>
      <c r="DQ798" s="703"/>
      <c r="DR798" s="703"/>
      <c r="DS798" s="704" t="n">
        <f aca="false">CN798-V798</f>
        <v>0</v>
      </c>
      <c r="DT798" s="553"/>
      <c r="DU798" s="48"/>
    </row>
    <row r="799" customFormat="false" ht="15" hidden="false" customHeight="true" outlineLevel="0" collapsed="false">
      <c r="A799" s="705" t="n">
        <f aca="false">A798+1</f>
        <v>790</v>
      </c>
      <c r="B799" s="706" t="s">
        <v>2344</v>
      </c>
      <c r="C799" s="706" t="s">
        <v>658</v>
      </c>
      <c r="D799" s="706" t="s">
        <v>659</v>
      </c>
      <c r="E799" s="243" t="n">
        <f aca="false">COUNTIF($G$10:$G$1856,$G799)</f>
        <v>1</v>
      </c>
      <c r="F799" s="706" t="s">
        <v>2367</v>
      </c>
      <c r="G799" s="706" t="s">
        <v>2367</v>
      </c>
      <c r="H799" s="707" t="s">
        <v>2368</v>
      </c>
      <c r="I799" s="708" t="s">
        <v>932</v>
      </c>
      <c r="J799" s="707" t="s">
        <v>635</v>
      </c>
      <c r="K799" s="709" t="n">
        <v>0</v>
      </c>
      <c r="L799" s="707" t="s">
        <v>634</v>
      </c>
      <c r="M799" s="708" t="s">
        <v>933</v>
      </c>
      <c r="N799" s="710" t="s">
        <v>934</v>
      </c>
      <c r="O799" s="512" t="n">
        <v>1</v>
      </c>
      <c r="P799" s="512" t="n">
        <v>1</v>
      </c>
      <c r="Q799" s="711" t="n">
        <v>0.014694504</v>
      </c>
      <c r="R799" s="712"/>
      <c r="S799" s="713"/>
      <c r="T799" s="714" t="n">
        <v>31.85</v>
      </c>
      <c r="U799" s="715"/>
      <c r="V799" s="262" t="n">
        <f aca="false">SUM(W799:CI799)</f>
        <v>2</v>
      </c>
      <c r="W799" s="243" t="n">
        <v>0</v>
      </c>
      <c r="X799" s="243" t="n">
        <v>0</v>
      </c>
      <c r="Y799" s="243" t="n">
        <v>0</v>
      </c>
      <c r="Z799" s="243" t="n">
        <v>0</v>
      </c>
      <c r="AA799" s="243" t="n">
        <v>0</v>
      </c>
      <c r="AB799" s="243" t="n">
        <v>0</v>
      </c>
      <c r="AC799" s="243" t="n">
        <v>0</v>
      </c>
      <c r="AD799" s="243" t="n">
        <v>0</v>
      </c>
      <c r="AE799" s="243" t="n">
        <v>0</v>
      </c>
      <c r="AF799" s="243" t="n">
        <v>2</v>
      </c>
      <c r="AG799" s="243" t="n">
        <v>0</v>
      </c>
      <c r="AH799" s="518" t="n">
        <v>0</v>
      </c>
      <c r="AI799" s="243" t="n">
        <v>0</v>
      </c>
      <c r="AJ799" s="243" t="n">
        <v>0</v>
      </c>
      <c r="AK799" s="518" t="n">
        <v>0</v>
      </c>
      <c r="AL799" s="518" t="n">
        <v>0</v>
      </c>
      <c r="AM799" s="518" t="n">
        <v>0</v>
      </c>
      <c r="AN799" s="518" t="n">
        <v>0</v>
      </c>
      <c r="AO799" s="518" t="n">
        <v>0</v>
      </c>
      <c r="AP799" s="518" t="n">
        <v>0</v>
      </c>
      <c r="AQ799" s="518" t="n">
        <v>0</v>
      </c>
      <c r="AR799" s="518" t="n">
        <v>0</v>
      </c>
      <c r="AS799" s="518" t="n">
        <v>0</v>
      </c>
      <c r="AT799" s="518" t="n">
        <v>0</v>
      </c>
      <c r="AU799" s="518" t="n">
        <v>0</v>
      </c>
      <c r="AV799" s="518" t="n">
        <v>0</v>
      </c>
      <c r="AW799" s="518" t="n">
        <v>0</v>
      </c>
      <c r="AX799" s="518" t="n">
        <v>0</v>
      </c>
      <c r="AY799" s="518" t="n">
        <v>0</v>
      </c>
      <c r="AZ799" s="518" t="n">
        <v>0</v>
      </c>
      <c r="BA799" s="518" t="n">
        <v>0</v>
      </c>
      <c r="BB799" s="518" t="n">
        <v>0</v>
      </c>
      <c r="BC799" s="518" t="n">
        <v>0</v>
      </c>
      <c r="BD799" s="518" t="n">
        <v>0</v>
      </c>
      <c r="BE799" s="518" t="n">
        <v>0</v>
      </c>
      <c r="BF799" s="518" t="n">
        <v>0</v>
      </c>
      <c r="BG799" s="518" t="n">
        <v>0</v>
      </c>
      <c r="BH799" s="518" t="n">
        <v>0</v>
      </c>
      <c r="BI799" s="518" t="n">
        <v>0</v>
      </c>
      <c r="BJ799" s="518"/>
      <c r="BK799" s="518"/>
      <c r="BL799" s="518" t="n">
        <v>0</v>
      </c>
      <c r="BM799" s="518"/>
      <c r="BN799" s="518"/>
      <c r="BO799" s="518"/>
      <c r="BP799" s="518"/>
      <c r="BQ799" s="518"/>
      <c r="BR799" s="518"/>
      <c r="BS799" s="518"/>
      <c r="BT799" s="518"/>
      <c r="BU799" s="518"/>
      <c r="BV799" s="518" t="n">
        <v>0</v>
      </c>
      <c r="BW799" s="518" t="n">
        <v>0</v>
      </c>
      <c r="BX799" s="518" t="n">
        <v>0</v>
      </c>
      <c r="BY799" s="518" t="n">
        <v>0</v>
      </c>
      <c r="BZ799" s="518" t="n">
        <v>0</v>
      </c>
      <c r="CA799" s="518" t="n">
        <v>0</v>
      </c>
      <c r="CB799" s="518" t="n">
        <v>0</v>
      </c>
      <c r="CC799" s="518" t="n">
        <v>0</v>
      </c>
      <c r="CD799" s="518" t="n">
        <v>0</v>
      </c>
      <c r="CE799" s="518" t="n">
        <v>0</v>
      </c>
      <c r="CF799" s="518" t="n">
        <v>0</v>
      </c>
      <c r="CG799" s="518" t="n">
        <v>0</v>
      </c>
      <c r="CH799" s="518"/>
      <c r="CI799" s="716"/>
      <c r="CL799" s="48" t="n">
        <v>2</v>
      </c>
      <c r="CM799" s="48" t="n">
        <f aca="false">CL799-V799</f>
        <v>0</v>
      </c>
      <c r="CN799" s="702" t="n">
        <f aca="false">SUM(CO799:DR799)</f>
        <v>2</v>
      </c>
      <c r="CO799" s="703" t="n">
        <v>0</v>
      </c>
      <c r="CP799" s="703"/>
      <c r="CQ799" s="703" t="n">
        <v>0</v>
      </c>
      <c r="CR799" s="703"/>
      <c r="CS799" s="703" t="n">
        <v>0</v>
      </c>
      <c r="CT799" s="703" t="n">
        <v>0</v>
      </c>
      <c r="CU799" s="703"/>
      <c r="CV799" s="703"/>
      <c r="CW799" s="703"/>
      <c r="CX799" s="703" t="n">
        <v>0</v>
      </c>
      <c r="CY799" s="703" t="n">
        <v>2</v>
      </c>
      <c r="CZ799" s="703" t="n">
        <v>0</v>
      </c>
      <c r="DA799" s="703"/>
      <c r="DB799" s="703"/>
      <c r="DC799" s="703"/>
      <c r="DD799" s="703"/>
      <c r="DE799" s="703" t="n">
        <v>0</v>
      </c>
      <c r="DF799" s="703"/>
      <c r="DG799" s="703" t="n">
        <v>0</v>
      </c>
      <c r="DH799" s="703" t="n">
        <v>0</v>
      </c>
      <c r="DI799" s="703" t="n">
        <v>0</v>
      </c>
      <c r="DJ799" s="703" t="n">
        <v>0</v>
      </c>
      <c r="DK799" s="703" t="n">
        <v>0</v>
      </c>
      <c r="DL799" s="703" t="n">
        <v>0</v>
      </c>
      <c r="DM799" s="703"/>
      <c r="DN799" s="703"/>
      <c r="DO799" s="703"/>
      <c r="DP799" s="703"/>
      <c r="DQ799" s="703"/>
      <c r="DR799" s="703"/>
      <c r="DS799" s="704" t="n">
        <f aca="false">CN799-V799</f>
        <v>0</v>
      </c>
      <c r="DT799" s="553"/>
      <c r="DU799" s="48"/>
    </row>
    <row r="800" customFormat="false" ht="15" hidden="false" customHeight="true" outlineLevel="0" collapsed="false">
      <c r="A800" s="705" t="n">
        <f aca="false">A799+1</f>
        <v>791</v>
      </c>
      <c r="B800" s="706" t="s">
        <v>2344</v>
      </c>
      <c r="C800" s="706" t="s">
        <v>658</v>
      </c>
      <c r="D800" s="706" t="s">
        <v>659</v>
      </c>
      <c r="E800" s="243" t="n">
        <f aca="false">COUNTIF($G$10:$G$1856,$G800)</f>
        <v>1</v>
      </c>
      <c r="F800" s="706" t="s">
        <v>2369</v>
      </c>
      <c r="G800" s="706" t="s">
        <v>2369</v>
      </c>
      <c r="H800" s="707" t="s">
        <v>2370</v>
      </c>
      <c r="I800" s="708" t="s">
        <v>945</v>
      </c>
      <c r="J800" s="707" t="s">
        <v>635</v>
      </c>
      <c r="K800" s="709" t="n">
        <v>0</v>
      </c>
      <c r="L800" s="707" t="s">
        <v>634</v>
      </c>
      <c r="M800" s="708" t="s">
        <v>946</v>
      </c>
      <c r="N800" s="710" t="s">
        <v>934</v>
      </c>
      <c r="O800" s="512" t="n">
        <v>1</v>
      </c>
      <c r="P800" s="512" t="n">
        <v>1</v>
      </c>
      <c r="Q800" s="711" t="n">
        <v>0.008193483</v>
      </c>
      <c r="R800" s="712"/>
      <c r="S800" s="713"/>
      <c r="T800" s="714" t="n">
        <v>17.76</v>
      </c>
      <c r="U800" s="715"/>
      <c r="V800" s="262" t="n">
        <f aca="false">SUM(W800:CI800)</f>
        <v>1</v>
      </c>
      <c r="W800" s="243" t="n">
        <v>0</v>
      </c>
      <c r="X800" s="243" t="n">
        <v>0</v>
      </c>
      <c r="Y800" s="243" t="n">
        <v>0</v>
      </c>
      <c r="Z800" s="243" t="n">
        <v>0</v>
      </c>
      <c r="AA800" s="243" t="n">
        <v>0</v>
      </c>
      <c r="AB800" s="243" t="n">
        <v>0</v>
      </c>
      <c r="AC800" s="243" t="n">
        <v>0</v>
      </c>
      <c r="AD800" s="243" t="n">
        <v>0</v>
      </c>
      <c r="AE800" s="243" t="n">
        <v>0</v>
      </c>
      <c r="AF800" s="243" t="n">
        <v>1</v>
      </c>
      <c r="AG800" s="243" t="n">
        <v>0</v>
      </c>
      <c r="AH800" s="518" t="n">
        <v>0</v>
      </c>
      <c r="AI800" s="243" t="n">
        <v>0</v>
      </c>
      <c r="AJ800" s="243" t="n">
        <v>0</v>
      </c>
      <c r="AK800" s="518" t="n">
        <v>0</v>
      </c>
      <c r="AL800" s="518" t="n">
        <v>0</v>
      </c>
      <c r="AM800" s="518" t="n">
        <v>0</v>
      </c>
      <c r="AN800" s="518" t="n">
        <v>0</v>
      </c>
      <c r="AO800" s="518" t="n">
        <v>0</v>
      </c>
      <c r="AP800" s="518" t="n">
        <v>0</v>
      </c>
      <c r="AQ800" s="518" t="n">
        <v>0</v>
      </c>
      <c r="AR800" s="518" t="n">
        <v>0</v>
      </c>
      <c r="AS800" s="518" t="n">
        <v>0</v>
      </c>
      <c r="AT800" s="518" t="n">
        <v>0</v>
      </c>
      <c r="AU800" s="518" t="n">
        <v>0</v>
      </c>
      <c r="AV800" s="518" t="n">
        <v>0</v>
      </c>
      <c r="AW800" s="518" t="n">
        <v>0</v>
      </c>
      <c r="AX800" s="518" t="n">
        <v>0</v>
      </c>
      <c r="AY800" s="518" t="n">
        <v>0</v>
      </c>
      <c r="AZ800" s="518" t="n">
        <v>0</v>
      </c>
      <c r="BA800" s="518" t="n">
        <v>0</v>
      </c>
      <c r="BB800" s="518" t="n">
        <v>0</v>
      </c>
      <c r="BC800" s="518" t="n">
        <v>0</v>
      </c>
      <c r="BD800" s="518" t="n">
        <v>0</v>
      </c>
      <c r="BE800" s="518" t="n">
        <v>0</v>
      </c>
      <c r="BF800" s="518" t="n">
        <v>0</v>
      </c>
      <c r="BG800" s="518" t="n">
        <v>0</v>
      </c>
      <c r="BH800" s="518" t="n">
        <v>0</v>
      </c>
      <c r="BI800" s="518" t="n">
        <v>0</v>
      </c>
      <c r="BJ800" s="518"/>
      <c r="BK800" s="518"/>
      <c r="BL800" s="518" t="n">
        <v>0</v>
      </c>
      <c r="BM800" s="518"/>
      <c r="BN800" s="518"/>
      <c r="BO800" s="518"/>
      <c r="BP800" s="518"/>
      <c r="BQ800" s="518"/>
      <c r="BR800" s="518"/>
      <c r="BS800" s="518"/>
      <c r="BT800" s="518"/>
      <c r="BU800" s="518"/>
      <c r="BV800" s="518" t="n">
        <v>0</v>
      </c>
      <c r="BW800" s="518" t="n">
        <v>0</v>
      </c>
      <c r="BX800" s="518" t="n">
        <v>0</v>
      </c>
      <c r="BY800" s="518" t="n">
        <v>0</v>
      </c>
      <c r="BZ800" s="518" t="n">
        <v>0</v>
      </c>
      <c r="CA800" s="518" t="n">
        <v>0</v>
      </c>
      <c r="CB800" s="518" t="n">
        <v>0</v>
      </c>
      <c r="CC800" s="518" t="n">
        <v>0</v>
      </c>
      <c r="CD800" s="518" t="n">
        <v>0</v>
      </c>
      <c r="CE800" s="518" t="n">
        <v>0</v>
      </c>
      <c r="CF800" s="518" t="n">
        <v>0</v>
      </c>
      <c r="CG800" s="518" t="n">
        <v>0</v>
      </c>
      <c r="CH800" s="518"/>
      <c r="CI800" s="716"/>
      <c r="CL800" s="48" t="n">
        <v>1</v>
      </c>
      <c r="CM800" s="48" t="n">
        <f aca="false">CL800-V800</f>
        <v>0</v>
      </c>
      <c r="CN800" s="702" t="n">
        <f aca="false">SUM(CO800:DR800)</f>
        <v>1</v>
      </c>
      <c r="CO800" s="703" t="n">
        <v>0</v>
      </c>
      <c r="CP800" s="703"/>
      <c r="CQ800" s="703" t="n">
        <v>0</v>
      </c>
      <c r="CR800" s="703"/>
      <c r="CS800" s="703" t="n">
        <v>0</v>
      </c>
      <c r="CT800" s="703" t="n">
        <v>0</v>
      </c>
      <c r="CU800" s="703"/>
      <c r="CV800" s="703"/>
      <c r="CW800" s="703"/>
      <c r="CX800" s="703" t="n">
        <v>0</v>
      </c>
      <c r="CY800" s="703" t="n">
        <v>1</v>
      </c>
      <c r="CZ800" s="703" t="n">
        <v>0</v>
      </c>
      <c r="DA800" s="703"/>
      <c r="DB800" s="703"/>
      <c r="DC800" s="703"/>
      <c r="DD800" s="703"/>
      <c r="DE800" s="703" t="n">
        <v>0</v>
      </c>
      <c r="DF800" s="703"/>
      <c r="DG800" s="703" t="n">
        <v>0</v>
      </c>
      <c r="DH800" s="703" t="n">
        <v>0</v>
      </c>
      <c r="DI800" s="703" t="n">
        <v>0</v>
      </c>
      <c r="DJ800" s="703" t="n">
        <v>0</v>
      </c>
      <c r="DK800" s="703" t="n">
        <v>0</v>
      </c>
      <c r="DL800" s="703" t="n">
        <v>0</v>
      </c>
      <c r="DM800" s="703"/>
      <c r="DN800" s="703"/>
      <c r="DO800" s="703"/>
      <c r="DP800" s="703"/>
      <c r="DQ800" s="703"/>
      <c r="DR800" s="703"/>
      <c r="DS800" s="704" t="n">
        <f aca="false">CN800-V800</f>
        <v>0</v>
      </c>
      <c r="DT800" s="553"/>
      <c r="DU800" s="48"/>
    </row>
    <row r="801" customFormat="false" ht="15" hidden="false" customHeight="true" outlineLevel="0" collapsed="false">
      <c r="A801" s="705" t="n">
        <f aca="false">A800+1</f>
        <v>792</v>
      </c>
      <c r="B801" s="706" t="s">
        <v>2344</v>
      </c>
      <c r="C801" s="706" t="s">
        <v>658</v>
      </c>
      <c r="D801" s="706" t="s">
        <v>659</v>
      </c>
      <c r="E801" s="243" t="n">
        <f aca="false">COUNTIF($G$10:$G$1856,$G801)</f>
        <v>1</v>
      </c>
      <c r="F801" s="706" t="s">
        <v>2371</v>
      </c>
      <c r="G801" s="706" t="s">
        <v>2371</v>
      </c>
      <c r="H801" s="707" t="s">
        <v>2372</v>
      </c>
      <c r="I801" s="708" t="s">
        <v>949</v>
      </c>
      <c r="J801" s="707" t="s">
        <v>635</v>
      </c>
      <c r="K801" s="709" t="n">
        <v>0</v>
      </c>
      <c r="L801" s="707" t="s">
        <v>634</v>
      </c>
      <c r="M801" s="708" t="s">
        <v>950</v>
      </c>
      <c r="N801" s="710" t="s">
        <v>934</v>
      </c>
      <c r="O801" s="512" t="n">
        <v>1</v>
      </c>
      <c r="P801" s="512" t="n">
        <v>1</v>
      </c>
      <c r="Q801" s="711" t="n">
        <v>0.008193483</v>
      </c>
      <c r="R801" s="712"/>
      <c r="S801" s="713"/>
      <c r="T801" s="714" t="n">
        <v>17.76</v>
      </c>
      <c r="U801" s="715"/>
      <c r="V801" s="262" t="n">
        <f aca="false">SUM(W801:CI801)</f>
        <v>1</v>
      </c>
      <c r="W801" s="243" t="n">
        <v>0</v>
      </c>
      <c r="X801" s="243" t="n">
        <v>0</v>
      </c>
      <c r="Y801" s="243" t="n">
        <v>0</v>
      </c>
      <c r="Z801" s="243" t="n">
        <v>0</v>
      </c>
      <c r="AA801" s="243" t="n">
        <v>0</v>
      </c>
      <c r="AB801" s="243" t="n">
        <v>0</v>
      </c>
      <c r="AC801" s="243" t="n">
        <v>0</v>
      </c>
      <c r="AD801" s="243" t="n">
        <v>0</v>
      </c>
      <c r="AE801" s="243" t="n">
        <v>0</v>
      </c>
      <c r="AF801" s="243" t="n">
        <v>1</v>
      </c>
      <c r="AG801" s="243" t="n">
        <v>0</v>
      </c>
      <c r="AH801" s="518" t="n">
        <v>0</v>
      </c>
      <c r="AI801" s="243" t="n">
        <v>0</v>
      </c>
      <c r="AJ801" s="243" t="n">
        <v>0</v>
      </c>
      <c r="AK801" s="518" t="n">
        <v>0</v>
      </c>
      <c r="AL801" s="518" t="n">
        <v>0</v>
      </c>
      <c r="AM801" s="518" t="n">
        <v>0</v>
      </c>
      <c r="AN801" s="518" t="n">
        <v>0</v>
      </c>
      <c r="AO801" s="518" t="n">
        <v>0</v>
      </c>
      <c r="AP801" s="518" t="n">
        <v>0</v>
      </c>
      <c r="AQ801" s="518" t="n">
        <v>0</v>
      </c>
      <c r="AR801" s="518" t="n">
        <v>0</v>
      </c>
      <c r="AS801" s="518" t="n">
        <v>0</v>
      </c>
      <c r="AT801" s="518" t="n">
        <v>0</v>
      </c>
      <c r="AU801" s="518" t="n">
        <v>0</v>
      </c>
      <c r="AV801" s="518" t="n">
        <v>0</v>
      </c>
      <c r="AW801" s="518" t="n">
        <v>0</v>
      </c>
      <c r="AX801" s="518" t="n">
        <v>0</v>
      </c>
      <c r="AY801" s="518" t="n">
        <v>0</v>
      </c>
      <c r="AZ801" s="518" t="n">
        <v>0</v>
      </c>
      <c r="BA801" s="518" t="n">
        <v>0</v>
      </c>
      <c r="BB801" s="518" t="n">
        <v>0</v>
      </c>
      <c r="BC801" s="518" t="n">
        <v>0</v>
      </c>
      <c r="BD801" s="518" t="n">
        <v>0</v>
      </c>
      <c r="BE801" s="518" t="n">
        <v>0</v>
      </c>
      <c r="BF801" s="518" t="n">
        <v>0</v>
      </c>
      <c r="BG801" s="518" t="n">
        <v>0</v>
      </c>
      <c r="BH801" s="518" t="n">
        <v>0</v>
      </c>
      <c r="BI801" s="518" t="n">
        <v>0</v>
      </c>
      <c r="BJ801" s="518"/>
      <c r="BK801" s="518"/>
      <c r="BL801" s="518" t="n">
        <v>0</v>
      </c>
      <c r="BM801" s="518"/>
      <c r="BN801" s="518"/>
      <c r="BO801" s="518"/>
      <c r="BP801" s="518"/>
      <c r="BQ801" s="518"/>
      <c r="BR801" s="518"/>
      <c r="BS801" s="518"/>
      <c r="BT801" s="518"/>
      <c r="BU801" s="518"/>
      <c r="BV801" s="518" t="n">
        <v>0</v>
      </c>
      <c r="BW801" s="518" t="n">
        <v>0</v>
      </c>
      <c r="BX801" s="518" t="n">
        <v>0</v>
      </c>
      <c r="BY801" s="518" t="n">
        <v>0</v>
      </c>
      <c r="BZ801" s="518" t="n">
        <v>0</v>
      </c>
      <c r="CA801" s="518" t="n">
        <v>0</v>
      </c>
      <c r="CB801" s="518" t="n">
        <v>0</v>
      </c>
      <c r="CC801" s="518" t="n">
        <v>0</v>
      </c>
      <c r="CD801" s="518" t="n">
        <v>0</v>
      </c>
      <c r="CE801" s="518" t="n">
        <v>0</v>
      </c>
      <c r="CF801" s="518" t="n">
        <v>0</v>
      </c>
      <c r="CG801" s="518" t="n">
        <v>0</v>
      </c>
      <c r="CH801" s="518"/>
      <c r="CI801" s="716"/>
      <c r="CL801" s="48" t="n">
        <v>1</v>
      </c>
      <c r="CM801" s="48" t="n">
        <f aca="false">CL801-V801</f>
        <v>0</v>
      </c>
      <c r="CN801" s="702" t="n">
        <f aca="false">SUM(CO801:DR801)</f>
        <v>1</v>
      </c>
      <c r="CO801" s="703" t="n">
        <v>0</v>
      </c>
      <c r="CP801" s="703"/>
      <c r="CQ801" s="703" t="n">
        <v>0</v>
      </c>
      <c r="CR801" s="703"/>
      <c r="CS801" s="703" t="n">
        <v>0</v>
      </c>
      <c r="CT801" s="703" t="n">
        <v>0</v>
      </c>
      <c r="CU801" s="703"/>
      <c r="CV801" s="703"/>
      <c r="CW801" s="703"/>
      <c r="CX801" s="703" t="n">
        <v>0</v>
      </c>
      <c r="CY801" s="703" t="n">
        <v>1</v>
      </c>
      <c r="CZ801" s="703" t="n">
        <v>0</v>
      </c>
      <c r="DA801" s="703"/>
      <c r="DB801" s="703"/>
      <c r="DC801" s="703"/>
      <c r="DD801" s="703"/>
      <c r="DE801" s="703" t="n">
        <v>0</v>
      </c>
      <c r="DF801" s="703"/>
      <c r="DG801" s="703" t="n">
        <v>0</v>
      </c>
      <c r="DH801" s="703" t="n">
        <v>0</v>
      </c>
      <c r="DI801" s="703" t="n">
        <v>0</v>
      </c>
      <c r="DJ801" s="703" t="n">
        <v>0</v>
      </c>
      <c r="DK801" s="703" t="n">
        <v>0</v>
      </c>
      <c r="DL801" s="703" t="n">
        <v>0</v>
      </c>
      <c r="DM801" s="703"/>
      <c r="DN801" s="703"/>
      <c r="DO801" s="703"/>
      <c r="DP801" s="703"/>
      <c r="DQ801" s="703"/>
      <c r="DR801" s="703"/>
      <c r="DS801" s="704" t="n">
        <f aca="false">CN801-V801</f>
        <v>0</v>
      </c>
      <c r="DT801" s="553"/>
      <c r="DU801" s="48"/>
    </row>
    <row r="802" customFormat="false" ht="15" hidden="false" customHeight="true" outlineLevel="0" collapsed="false">
      <c r="A802" s="705" t="n">
        <f aca="false">A801+1</f>
        <v>793</v>
      </c>
      <c r="B802" s="706" t="s">
        <v>2344</v>
      </c>
      <c r="C802" s="706" t="s">
        <v>658</v>
      </c>
      <c r="D802" s="706" t="s">
        <v>659</v>
      </c>
      <c r="E802" s="243" t="n">
        <f aca="false">COUNTIF($G$10:$G$1856,$G802)</f>
        <v>1</v>
      </c>
      <c r="F802" s="706" t="s">
        <v>2373</v>
      </c>
      <c r="G802" s="706" t="s">
        <v>2373</v>
      </c>
      <c r="H802" s="707" t="s">
        <v>2374</v>
      </c>
      <c r="I802" s="708" t="s">
        <v>953</v>
      </c>
      <c r="J802" s="707" t="s">
        <v>635</v>
      </c>
      <c r="K802" s="709" t="n">
        <v>0</v>
      </c>
      <c r="L802" s="707" t="s">
        <v>634</v>
      </c>
      <c r="M802" s="708" t="s">
        <v>2375</v>
      </c>
      <c r="N802" s="710" t="s">
        <v>934</v>
      </c>
      <c r="O802" s="512" t="n">
        <v>1</v>
      </c>
      <c r="P802" s="512" t="n">
        <v>1</v>
      </c>
      <c r="Q802" s="711" t="n">
        <v>0.005377392</v>
      </c>
      <c r="R802" s="712"/>
      <c r="S802" s="713"/>
      <c r="T802" s="714" t="n">
        <v>11.66</v>
      </c>
      <c r="U802" s="715"/>
      <c r="V802" s="262" t="n">
        <f aca="false">SUM(W802:CI802)</f>
        <v>1</v>
      </c>
      <c r="W802" s="243" t="n">
        <v>0</v>
      </c>
      <c r="X802" s="243" t="n">
        <v>0</v>
      </c>
      <c r="Y802" s="243" t="n">
        <v>0</v>
      </c>
      <c r="Z802" s="243" t="n">
        <v>0</v>
      </c>
      <c r="AA802" s="243" t="n">
        <v>0</v>
      </c>
      <c r="AB802" s="243" t="n">
        <v>0</v>
      </c>
      <c r="AC802" s="243" t="n">
        <v>0</v>
      </c>
      <c r="AD802" s="243" t="n">
        <v>0</v>
      </c>
      <c r="AE802" s="243" t="n">
        <v>0</v>
      </c>
      <c r="AF802" s="243" t="n">
        <v>1</v>
      </c>
      <c r="AG802" s="243" t="n">
        <v>0</v>
      </c>
      <c r="AH802" s="518" t="n">
        <v>0</v>
      </c>
      <c r="AI802" s="243" t="n">
        <v>0</v>
      </c>
      <c r="AJ802" s="243" t="n">
        <v>0</v>
      </c>
      <c r="AK802" s="518" t="n">
        <v>0</v>
      </c>
      <c r="AL802" s="518" t="n">
        <v>0</v>
      </c>
      <c r="AM802" s="518" t="n">
        <v>0</v>
      </c>
      <c r="AN802" s="518" t="n">
        <v>0</v>
      </c>
      <c r="AO802" s="518" t="n">
        <v>0</v>
      </c>
      <c r="AP802" s="518" t="n">
        <v>0</v>
      </c>
      <c r="AQ802" s="518" t="n">
        <v>0</v>
      </c>
      <c r="AR802" s="518" t="n">
        <v>0</v>
      </c>
      <c r="AS802" s="518" t="n">
        <v>0</v>
      </c>
      <c r="AT802" s="518" t="n">
        <v>0</v>
      </c>
      <c r="AU802" s="518" t="n">
        <v>0</v>
      </c>
      <c r="AV802" s="518" t="n">
        <v>0</v>
      </c>
      <c r="AW802" s="518" t="n">
        <v>0</v>
      </c>
      <c r="AX802" s="518" t="n">
        <v>0</v>
      </c>
      <c r="AY802" s="518" t="n">
        <v>0</v>
      </c>
      <c r="AZ802" s="518" t="n">
        <v>0</v>
      </c>
      <c r="BA802" s="518" t="n">
        <v>0</v>
      </c>
      <c r="BB802" s="518" t="n">
        <v>0</v>
      </c>
      <c r="BC802" s="518" t="n">
        <v>0</v>
      </c>
      <c r="BD802" s="518" t="n">
        <v>0</v>
      </c>
      <c r="BE802" s="518" t="n">
        <v>0</v>
      </c>
      <c r="BF802" s="518" t="n">
        <v>0</v>
      </c>
      <c r="BG802" s="518" t="n">
        <v>0</v>
      </c>
      <c r="BH802" s="518" t="n">
        <v>0</v>
      </c>
      <c r="BI802" s="518" t="n">
        <v>0</v>
      </c>
      <c r="BJ802" s="518"/>
      <c r="BK802" s="518"/>
      <c r="BL802" s="518" t="n">
        <v>0</v>
      </c>
      <c r="BM802" s="518"/>
      <c r="BN802" s="518"/>
      <c r="BO802" s="518"/>
      <c r="BP802" s="518"/>
      <c r="BQ802" s="518"/>
      <c r="BR802" s="518"/>
      <c r="BS802" s="518"/>
      <c r="BT802" s="518"/>
      <c r="BU802" s="518"/>
      <c r="BV802" s="518" t="n">
        <v>0</v>
      </c>
      <c r="BW802" s="518" t="n">
        <v>0</v>
      </c>
      <c r="BX802" s="518" t="n">
        <v>0</v>
      </c>
      <c r="BY802" s="518" t="n">
        <v>0</v>
      </c>
      <c r="BZ802" s="518" t="n">
        <v>0</v>
      </c>
      <c r="CA802" s="518" t="n">
        <v>0</v>
      </c>
      <c r="CB802" s="518" t="n">
        <v>0</v>
      </c>
      <c r="CC802" s="518" t="n">
        <v>0</v>
      </c>
      <c r="CD802" s="518" t="n">
        <v>0</v>
      </c>
      <c r="CE802" s="518" t="n">
        <v>0</v>
      </c>
      <c r="CF802" s="518" t="n">
        <v>0</v>
      </c>
      <c r="CG802" s="518" t="n">
        <v>0</v>
      </c>
      <c r="CH802" s="518"/>
      <c r="CI802" s="716"/>
      <c r="CL802" s="48" t="n">
        <v>1</v>
      </c>
      <c r="CM802" s="48" t="n">
        <f aca="false">CL802-V802</f>
        <v>0</v>
      </c>
      <c r="CN802" s="702" t="n">
        <f aca="false">SUM(CO802:DR802)</f>
        <v>1</v>
      </c>
      <c r="CO802" s="703" t="n">
        <v>0</v>
      </c>
      <c r="CP802" s="703"/>
      <c r="CQ802" s="703" t="n">
        <v>0</v>
      </c>
      <c r="CR802" s="703"/>
      <c r="CS802" s="703" t="n">
        <v>0</v>
      </c>
      <c r="CT802" s="703" t="n">
        <v>0</v>
      </c>
      <c r="CU802" s="703"/>
      <c r="CV802" s="703"/>
      <c r="CW802" s="703"/>
      <c r="CX802" s="703" t="n">
        <v>0</v>
      </c>
      <c r="CY802" s="703" t="n">
        <v>1</v>
      </c>
      <c r="CZ802" s="703" t="n">
        <v>0</v>
      </c>
      <c r="DA802" s="703"/>
      <c r="DB802" s="703"/>
      <c r="DC802" s="703"/>
      <c r="DD802" s="703"/>
      <c r="DE802" s="703" t="n">
        <v>0</v>
      </c>
      <c r="DF802" s="703"/>
      <c r="DG802" s="703" t="n">
        <v>0</v>
      </c>
      <c r="DH802" s="703" t="n">
        <v>0</v>
      </c>
      <c r="DI802" s="703" t="n">
        <v>0</v>
      </c>
      <c r="DJ802" s="703" t="n">
        <v>0</v>
      </c>
      <c r="DK802" s="703" t="n">
        <v>0</v>
      </c>
      <c r="DL802" s="703" t="n">
        <v>0</v>
      </c>
      <c r="DM802" s="703"/>
      <c r="DN802" s="703"/>
      <c r="DO802" s="703"/>
      <c r="DP802" s="703"/>
      <c r="DQ802" s="703"/>
      <c r="DR802" s="703"/>
      <c r="DS802" s="704" t="n">
        <f aca="false">CN802-V802</f>
        <v>0</v>
      </c>
      <c r="DT802" s="553"/>
      <c r="DU802" s="48"/>
    </row>
    <row r="803" customFormat="false" ht="15" hidden="false" customHeight="true" outlineLevel="0" collapsed="false">
      <c r="A803" s="705" t="n">
        <f aca="false">A802+1</f>
        <v>794</v>
      </c>
      <c r="B803" s="706" t="s">
        <v>2344</v>
      </c>
      <c r="C803" s="706" t="s">
        <v>658</v>
      </c>
      <c r="D803" s="706" t="s">
        <v>659</v>
      </c>
      <c r="E803" s="243" t="n">
        <f aca="false">COUNTIF($G$10:$G$1856,$G803)</f>
        <v>1</v>
      </c>
      <c r="F803" s="706" t="s">
        <v>2376</v>
      </c>
      <c r="G803" s="706" t="s">
        <v>2376</v>
      </c>
      <c r="H803" s="707" t="s">
        <v>2377</v>
      </c>
      <c r="I803" s="708" t="s">
        <v>957</v>
      </c>
      <c r="J803" s="707" t="s">
        <v>635</v>
      </c>
      <c r="K803" s="709" t="n">
        <v>0</v>
      </c>
      <c r="L803" s="707" t="s">
        <v>634</v>
      </c>
      <c r="M803" s="708" t="s">
        <v>1758</v>
      </c>
      <c r="N803" s="710" t="s">
        <v>934</v>
      </c>
      <c r="O803" s="512" t="n">
        <v>1</v>
      </c>
      <c r="P803" s="512" t="n">
        <v>1</v>
      </c>
      <c r="Q803" s="711" t="n">
        <v>0.005377392</v>
      </c>
      <c r="R803" s="712"/>
      <c r="S803" s="713"/>
      <c r="T803" s="714" t="n">
        <v>11.66</v>
      </c>
      <c r="U803" s="715"/>
      <c r="V803" s="262" t="n">
        <f aca="false">SUM(W803:CI803)</f>
        <v>1</v>
      </c>
      <c r="W803" s="243" t="n">
        <v>0</v>
      </c>
      <c r="X803" s="243" t="n">
        <v>0</v>
      </c>
      <c r="Y803" s="243" t="n">
        <v>0</v>
      </c>
      <c r="Z803" s="243" t="n">
        <v>0</v>
      </c>
      <c r="AA803" s="243" t="n">
        <v>0</v>
      </c>
      <c r="AB803" s="243" t="n">
        <v>0</v>
      </c>
      <c r="AC803" s="243" t="n">
        <v>0</v>
      </c>
      <c r="AD803" s="243" t="n">
        <v>0</v>
      </c>
      <c r="AE803" s="243" t="n">
        <v>0</v>
      </c>
      <c r="AF803" s="243" t="n">
        <v>1</v>
      </c>
      <c r="AG803" s="243" t="n">
        <v>0</v>
      </c>
      <c r="AH803" s="518" t="n">
        <v>0</v>
      </c>
      <c r="AI803" s="243" t="n">
        <v>0</v>
      </c>
      <c r="AJ803" s="243" t="n">
        <v>0</v>
      </c>
      <c r="AK803" s="518" t="n">
        <v>0</v>
      </c>
      <c r="AL803" s="518" t="n">
        <v>0</v>
      </c>
      <c r="AM803" s="518" t="n">
        <v>0</v>
      </c>
      <c r="AN803" s="518" t="n">
        <v>0</v>
      </c>
      <c r="AO803" s="518" t="n">
        <v>0</v>
      </c>
      <c r="AP803" s="518" t="n">
        <v>0</v>
      </c>
      <c r="AQ803" s="518" t="n">
        <v>0</v>
      </c>
      <c r="AR803" s="518" t="n">
        <v>0</v>
      </c>
      <c r="AS803" s="518" t="n">
        <v>0</v>
      </c>
      <c r="AT803" s="518" t="n">
        <v>0</v>
      </c>
      <c r="AU803" s="518" t="n">
        <v>0</v>
      </c>
      <c r="AV803" s="518" t="n">
        <v>0</v>
      </c>
      <c r="AW803" s="518" t="n">
        <v>0</v>
      </c>
      <c r="AX803" s="518" t="n">
        <v>0</v>
      </c>
      <c r="AY803" s="518" t="n">
        <v>0</v>
      </c>
      <c r="AZ803" s="518" t="n">
        <v>0</v>
      </c>
      <c r="BA803" s="518" t="n">
        <v>0</v>
      </c>
      <c r="BB803" s="518" t="n">
        <v>0</v>
      </c>
      <c r="BC803" s="518" t="n">
        <v>0</v>
      </c>
      <c r="BD803" s="518" t="n">
        <v>0</v>
      </c>
      <c r="BE803" s="518" t="n">
        <v>0</v>
      </c>
      <c r="BF803" s="518" t="n">
        <v>0</v>
      </c>
      <c r="BG803" s="518" t="n">
        <v>0</v>
      </c>
      <c r="BH803" s="518" t="n">
        <v>0</v>
      </c>
      <c r="BI803" s="518" t="n">
        <v>0</v>
      </c>
      <c r="BJ803" s="518"/>
      <c r="BK803" s="518"/>
      <c r="BL803" s="518" t="n">
        <v>0</v>
      </c>
      <c r="BM803" s="518"/>
      <c r="BN803" s="518"/>
      <c r="BO803" s="518"/>
      <c r="BP803" s="518"/>
      <c r="BQ803" s="518"/>
      <c r="BR803" s="518"/>
      <c r="BS803" s="518"/>
      <c r="BT803" s="518"/>
      <c r="BU803" s="518"/>
      <c r="BV803" s="518" t="n">
        <v>0</v>
      </c>
      <c r="BW803" s="518" t="n">
        <v>0</v>
      </c>
      <c r="BX803" s="518" t="n">
        <v>0</v>
      </c>
      <c r="BY803" s="518" t="n">
        <v>0</v>
      </c>
      <c r="BZ803" s="518" t="n">
        <v>0</v>
      </c>
      <c r="CA803" s="518" t="n">
        <v>0</v>
      </c>
      <c r="CB803" s="518" t="n">
        <v>0</v>
      </c>
      <c r="CC803" s="518" t="n">
        <v>0</v>
      </c>
      <c r="CD803" s="518" t="n">
        <v>0</v>
      </c>
      <c r="CE803" s="518" t="n">
        <v>0</v>
      </c>
      <c r="CF803" s="518" t="n">
        <v>0</v>
      </c>
      <c r="CG803" s="518" t="n">
        <v>0</v>
      </c>
      <c r="CH803" s="518"/>
      <c r="CI803" s="716"/>
      <c r="CL803" s="48" t="n">
        <v>1</v>
      </c>
      <c r="CM803" s="48" t="n">
        <f aca="false">CL803-V803</f>
        <v>0</v>
      </c>
      <c r="CN803" s="702" t="n">
        <f aca="false">SUM(CO803:DR803)</f>
        <v>1</v>
      </c>
      <c r="CO803" s="703" t="n">
        <v>0</v>
      </c>
      <c r="CP803" s="703"/>
      <c r="CQ803" s="703" t="n">
        <v>0</v>
      </c>
      <c r="CR803" s="703"/>
      <c r="CS803" s="703" t="n">
        <v>0</v>
      </c>
      <c r="CT803" s="703" t="n">
        <v>0</v>
      </c>
      <c r="CU803" s="703"/>
      <c r="CV803" s="703"/>
      <c r="CW803" s="703"/>
      <c r="CX803" s="703" t="n">
        <v>0</v>
      </c>
      <c r="CY803" s="703" t="n">
        <v>1</v>
      </c>
      <c r="CZ803" s="703" t="n">
        <v>0</v>
      </c>
      <c r="DA803" s="703"/>
      <c r="DB803" s="703"/>
      <c r="DC803" s="703"/>
      <c r="DD803" s="703"/>
      <c r="DE803" s="703" t="n">
        <v>0</v>
      </c>
      <c r="DF803" s="703"/>
      <c r="DG803" s="703" t="n">
        <v>0</v>
      </c>
      <c r="DH803" s="703" t="n">
        <v>0</v>
      </c>
      <c r="DI803" s="703" t="n">
        <v>0</v>
      </c>
      <c r="DJ803" s="703" t="n">
        <v>0</v>
      </c>
      <c r="DK803" s="703" t="n">
        <v>0</v>
      </c>
      <c r="DL803" s="703" t="n">
        <v>0</v>
      </c>
      <c r="DM803" s="703"/>
      <c r="DN803" s="703"/>
      <c r="DO803" s="703"/>
      <c r="DP803" s="703"/>
      <c r="DQ803" s="703"/>
      <c r="DR803" s="703"/>
      <c r="DS803" s="704" t="n">
        <f aca="false">CN803-V803</f>
        <v>0</v>
      </c>
      <c r="DT803" s="553"/>
      <c r="DU803" s="48"/>
    </row>
    <row r="804" customFormat="false" ht="15" hidden="false" customHeight="true" outlineLevel="0" collapsed="false">
      <c r="A804" s="705" t="n">
        <f aca="false">A803+1</f>
        <v>795</v>
      </c>
      <c r="B804" s="706" t="s">
        <v>2344</v>
      </c>
      <c r="C804" s="706" t="s">
        <v>658</v>
      </c>
      <c r="D804" s="706" t="s">
        <v>659</v>
      </c>
      <c r="E804" s="243" t="n">
        <f aca="false">COUNTIF($G$10:$G$1856,$G804)</f>
        <v>1</v>
      </c>
      <c r="F804" s="706" t="s">
        <v>2378</v>
      </c>
      <c r="G804" s="706" t="s">
        <v>2378</v>
      </c>
      <c r="H804" s="707" t="s">
        <v>2379</v>
      </c>
      <c r="I804" s="708" t="s">
        <v>1398</v>
      </c>
      <c r="J804" s="707" t="s">
        <v>635</v>
      </c>
      <c r="K804" s="709" t="n">
        <v>0</v>
      </c>
      <c r="L804" s="707" t="s">
        <v>634</v>
      </c>
      <c r="M804" s="708" t="s">
        <v>938</v>
      </c>
      <c r="N804" s="710" t="s">
        <v>934</v>
      </c>
      <c r="O804" s="512" t="n">
        <v>1</v>
      </c>
      <c r="P804" s="512" t="n">
        <v>1</v>
      </c>
      <c r="Q804" s="711" t="n">
        <v>0.00818268</v>
      </c>
      <c r="R804" s="712"/>
      <c r="S804" s="713"/>
      <c r="T804" s="714" t="n">
        <v>17.74</v>
      </c>
      <c r="U804" s="715"/>
      <c r="V804" s="262" t="n">
        <f aca="false">SUM(W804:CI804)</f>
        <v>1</v>
      </c>
      <c r="W804" s="243" t="n">
        <v>0</v>
      </c>
      <c r="X804" s="243" t="n">
        <v>0</v>
      </c>
      <c r="Y804" s="243" t="n">
        <v>0</v>
      </c>
      <c r="Z804" s="243" t="n">
        <v>0</v>
      </c>
      <c r="AA804" s="243" t="n">
        <v>0</v>
      </c>
      <c r="AB804" s="243" t="n">
        <v>0</v>
      </c>
      <c r="AC804" s="243" t="n">
        <v>0</v>
      </c>
      <c r="AD804" s="243" t="n">
        <v>0</v>
      </c>
      <c r="AE804" s="243" t="n">
        <v>0</v>
      </c>
      <c r="AF804" s="243" t="n">
        <v>1</v>
      </c>
      <c r="AG804" s="243" t="n">
        <v>0</v>
      </c>
      <c r="AH804" s="518" t="n">
        <v>0</v>
      </c>
      <c r="AI804" s="243" t="n">
        <v>0</v>
      </c>
      <c r="AJ804" s="243" t="n">
        <v>0</v>
      </c>
      <c r="AK804" s="518" t="n">
        <v>0</v>
      </c>
      <c r="AL804" s="518" t="n">
        <v>0</v>
      </c>
      <c r="AM804" s="518" t="n">
        <v>0</v>
      </c>
      <c r="AN804" s="518" t="n">
        <v>0</v>
      </c>
      <c r="AO804" s="518" t="n">
        <v>0</v>
      </c>
      <c r="AP804" s="518" t="n">
        <v>0</v>
      </c>
      <c r="AQ804" s="518" t="n">
        <v>0</v>
      </c>
      <c r="AR804" s="518" t="n">
        <v>0</v>
      </c>
      <c r="AS804" s="518" t="n">
        <v>0</v>
      </c>
      <c r="AT804" s="518" t="n">
        <v>0</v>
      </c>
      <c r="AU804" s="518" t="n">
        <v>0</v>
      </c>
      <c r="AV804" s="518" t="n">
        <v>0</v>
      </c>
      <c r="AW804" s="518" t="n">
        <v>0</v>
      </c>
      <c r="AX804" s="518" t="n">
        <v>0</v>
      </c>
      <c r="AY804" s="518" t="n">
        <v>0</v>
      </c>
      <c r="AZ804" s="518" t="n">
        <v>0</v>
      </c>
      <c r="BA804" s="518" t="n">
        <v>0</v>
      </c>
      <c r="BB804" s="518" t="n">
        <v>0</v>
      </c>
      <c r="BC804" s="518" t="n">
        <v>0</v>
      </c>
      <c r="BD804" s="518" t="n">
        <v>0</v>
      </c>
      <c r="BE804" s="518" t="n">
        <v>0</v>
      </c>
      <c r="BF804" s="518" t="n">
        <v>0</v>
      </c>
      <c r="BG804" s="518" t="n">
        <v>0</v>
      </c>
      <c r="BH804" s="518" t="n">
        <v>0</v>
      </c>
      <c r="BI804" s="518" t="n">
        <v>0</v>
      </c>
      <c r="BJ804" s="518"/>
      <c r="BK804" s="518"/>
      <c r="BL804" s="518" t="n">
        <v>0</v>
      </c>
      <c r="BM804" s="518"/>
      <c r="BN804" s="518"/>
      <c r="BO804" s="518"/>
      <c r="BP804" s="518"/>
      <c r="BQ804" s="518"/>
      <c r="BR804" s="518"/>
      <c r="BS804" s="518"/>
      <c r="BT804" s="518"/>
      <c r="BU804" s="518"/>
      <c r="BV804" s="518" t="n">
        <v>0</v>
      </c>
      <c r="BW804" s="518" t="n">
        <v>0</v>
      </c>
      <c r="BX804" s="518" t="n">
        <v>0</v>
      </c>
      <c r="BY804" s="518" t="n">
        <v>0</v>
      </c>
      <c r="BZ804" s="518" t="n">
        <v>0</v>
      </c>
      <c r="CA804" s="518" t="n">
        <v>0</v>
      </c>
      <c r="CB804" s="518" t="n">
        <v>0</v>
      </c>
      <c r="CC804" s="518" t="n">
        <v>0</v>
      </c>
      <c r="CD804" s="518" t="n">
        <v>0</v>
      </c>
      <c r="CE804" s="518" t="n">
        <v>0</v>
      </c>
      <c r="CF804" s="518" t="n">
        <v>0</v>
      </c>
      <c r="CG804" s="518" t="n">
        <v>0</v>
      </c>
      <c r="CH804" s="518"/>
      <c r="CI804" s="716"/>
      <c r="CL804" s="48" t="n">
        <v>1</v>
      </c>
      <c r="CM804" s="48" t="n">
        <f aca="false">CL804-V804</f>
        <v>0</v>
      </c>
      <c r="CN804" s="702" t="n">
        <f aca="false">SUM(CO804:DR804)</f>
        <v>1</v>
      </c>
      <c r="CO804" s="703" t="n">
        <v>0</v>
      </c>
      <c r="CP804" s="703"/>
      <c r="CQ804" s="703" t="n">
        <v>0</v>
      </c>
      <c r="CR804" s="703"/>
      <c r="CS804" s="703" t="n">
        <v>0</v>
      </c>
      <c r="CT804" s="703" t="n">
        <v>0</v>
      </c>
      <c r="CU804" s="703"/>
      <c r="CV804" s="703"/>
      <c r="CW804" s="703"/>
      <c r="CX804" s="703" t="n">
        <v>0</v>
      </c>
      <c r="CY804" s="703" t="n">
        <v>1</v>
      </c>
      <c r="CZ804" s="703" t="n">
        <v>0</v>
      </c>
      <c r="DA804" s="703"/>
      <c r="DB804" s="703"/>
      <c r="DC804" s="703"/>
      <c r="DD804" s="703"/>
      <c r="DE804" s="703" t="n">
        <v>0</v>
      </c>
      <c r="DF804" s="703"/>
      <c r="DG804" s="703" t="n">
        <v>0</v>
      </c>
      <c r="DH804" s="703" t="n">
        <v>0</v>
      </c>
      <c r="DI804" s="703" t="n">
        <v>0</v>
      </c>
      <c r="DJ804" s="703" t="n">
        <v>0</v>
      </c>
      <c r="DK804" s="703" t="n">
        <v>0</v>
      </c>
      <c r="DL804" s="703" t="n">
        <v>0</v>
      </c>
      <c r="DM804" s="703"/>
      <c r="DN804" s="703"/>
      <c r="DO804" s="703"/>
      <c r="DP804" s="703"/>
      <c r="DQ804" s="703"/>
      <c r="DR804" s="703"/>
      <c r="DS804" s="704" t="n">
        <f aca="false">CN804-V804</f>
        <v>0</v>
      </c>
      <c r="DT804" s="553"/>
      <c r="DU804" s="48"/>
    </row>
    <row r="805" customFormat="false" ht="15" hidden="false" customHeight="true" outlineLevel="0" collapsed="false">
      <c r="A805" s="705" t="n">
        <f aca="false">A804+1</f>
        <v>796</v>
      </c>
      <c r="B805" s="706" t="s">
        <v>2344</v>
      </c>
      <c r="C805" s="706" t="s">
        <v>658</v>
      </c>
      <c r="D805" s="706" t="s">
        <v>659</v>
      </c>
      <c r="E805" s="243" t="n">
        <f aca="false">COUNTIF($G$10:$G$1856,$G805)</f>
        <v>1</v>
      </c>
      <c r="F805" s="706" t="s">
        <v>2380</v>
      </c>
      <c r="G805" s="706" t="s">
        <v>2380</v>
      </c>
      <c r="H805" s="707" t="s">
        <v>2381</v>
      </c>
      <c r="I805" s="708" t="s">
        <v>941</v>
      </c>
      <c r="J805" s="707" t="s">
        <v>635</v>
      </c>
      <c r="K805" s="709" t="n">
        <v>0</v>
      </c>
      <c r="L805" s="707" t="s">
        <v>634</v>
      </c>
      <c r="M805" s="708" t="s">
        <v>942</v>
      </c>
      <c r="N805" s="710" t="s">
        <v>934</v>
      </c>
      <c r="O805" s="512" t="n">
        <v>3</v>
      </c>
      <c r="P805" s="512" t="n">
        <v>1</v>
      </c>
      <c r="Q805" s="711" t="n">
        <v>0.00323748</v>
      </c>
      <c r="R805" s="712"/>
      <c r="S805" s="713"/>
      <c r="T805" s="714" t="n">
        <v>7.02</v>
      </c>
      <c r="U805" s="715"/>
      <c r="V805" s="262" t="n">
        <f aca="false">SUM(W805:CI805)</f>
        <v>1</v>
      </c>
      <c r="W805" s="243" t="n">
        <v>0</v>
      </c>
      <c r="X805" s="243" t="n">
        <v>0</v>
      </c>
      <c r="Y805" s="243" t="n">
        <v>0</v>
      </c>
      <c r="Z805" s="243" t="n">
        <v>0</v>
      </c>
      <c r="AA805" s="243" t="n">
        <v>0</v>
      </c>
      <c r="AB805" s="243" t="n">
        <v>0</v>
      </c>
      <c r="AC805" s="243" t="n">
        <v>0</v>
      </c>
      <c r="AD805" s="243" t="n">
        <v>0</v>
      </c>
      <c r="AE805" s="243" t="n">
        <v>0</v>
      </c>
      <c r="AF805" s="243" t="n">
        <v>1</v>
      </c>
      <c r="AG805" s="243" t="n">
        <v>0</v>
      </c>
      <c r="AH805" s="518" t="n">
        <v>0</v>
      </c>
      <c r="AI805" s="243" t="n">
        <v>0</v>
      </c>
      <c r="AJ805" s="243" t="n">
        <v>0</v>
      </c>
      <c r="AK805" s="518" t="n">
        <v>0</v>
      </c>
      <c r="AL805" s="518" t="n">
        <v>0</v>
      </c>
      <c r="AM805" s="518" t="n">
        <v>0</v>
      </c>
      <c r="AN805" s="518" t="n">
        <v>0</v>
      </c>
      <c r="AO805" s="518" t="n">
        <v>0</v>
      </c>
      <c r="AP805" s="518" t="n">
        <v>0</v>
      </c>
      <c r="AQ805" s="518" t="n">
        <v>0</v>
      </c>
      <c r="AR805" s="518" t="n">
        <v>0</v>
      </c>
      <c r="AS805" s="518" t="n">
        <v>0</v>
      </c>
      <c r="AT805" s="518" t="n">
        <v>0</v>
      </c>
      <c r="AU805" s="518" t="n">
        <v>0</v>
      </c>
      <c r="AV805" s="518" t="n">
        <v>0</v>
      </c>
      <c r="AW805" s="518" t="n">
        <v>0</v>
      </c>
      <c r="AX805" s="518" t="n">
        <v>0</v>
      </c>
      <c r="AY805" s="518" t="n">
        <v>0</v>
      </c>
      <c r="AZ805" s="518" t="n">
        <v>0</v>
      </c>
      <c r="BA805" s="518" t="n">
        <v>0</v>
      </c>
      <c r="BB805" s="518" t="n">
        <v>0</v>
      </c>
      <c r="BC805" s="518" t="n">
        <v>0</v>
      </c>
      <c r="BD805" s="518" t="n">
        <v>0</v>
      </c>
      <c r="BE805" s="518" t="n">
        <v>0</v>
      </c>
      <c r="BF805" s="518" t="n">
        <v>0</v>
      </c>
      <c r="BG805" s="518" t="n">
        <v>0</v>
      </c>
      <c r="BH805" s="518" t="n">
        <v>0</v>
      </c>
      <c r="BI805" s="518" t="n">
        <v>0</v>
      </c>
      <c r="BJ805" s="518"/>
      <c r="BK805" s="518"/>
      <c r="BL805" s="518" t="n">
        <v>0</v>
      </c>
      <c r="BM805" s="518"/>
      <c r="BN805" s="518"/>
      <c r="BO805" s="518"/>
      <c r="BP805" s="518"/>
      <c r="BQ805" s="518"/>
      <c r="BR805" s="518"/>
      <c r="BS805" s="518"/>
      <c r="BT805" s="518"/>
      <c r="BU805" s="518"/>
      <c r="BV805" s="518" t="n">
        <v>0</v>
      </c>
      <c r="BW805" s="518" t="n">
        <v>0</v>
      </c>
      <c r="BX805" s="518" t="n">
        <v>0</v>
      </c>
      <c r="BY805" s="518" t="n">
        <v>0</v>
      </c>
      <c r="BZ805" s="518" t="n">
        <v>0</v>
      </c>
      <c r="CA805" s="518" t="n">
        <v>0</v>
      </c>
      <c r="CB805" s="518" t="n">
        <v>0</v>
      </c>
      <c r="CC805" s="518" t="n">
        <v>0</v>
      </c>
      <c r="CD805" s="518" t="n">
        <v>0</v>
      </c>
      <c r="CE805" s="518" t="n">
        <v>0</v>
      </c>
      <c r="CF805" s="518" t="n">
        <v>0</v>
      </c>
      <c r="CG805" s="518" t="n">
        <v>0</v>
      </c>
      <c r="CH805" s="518"/>
      <c r="CI805" s="716"/>
      <c r="CL805" s="48" t="n">
        <v>1</v>
      </c>
      <c r="CM805" s="48" t="n">
        <f aca="false">CL805-V805</f>
        <v>0</v>
      </c>
      <c r="CN805" s="702" t="n">
        <f aca="false">SUM(CO805:DR805)</f>
        <v>1</v>
      </c>
      <c r="CO805" s="703" t="n">
        <v>0</v>
      </c>
      <c r="CP805" s="703"/>
      <c r="CQ805" s="703" t="n">
        <v>0</v>
      </c>
      <c r="CR805" s="703"/>
      <c r="CS805" s="703" t="n">
        <v>0</v>
      </c>
      <c r="CT805" s="703" t="n">
        <v>0</v>
      </c>
      <c r="CU805" s="703"/>
      <c r="CV805" s="703"/>
      <c r="CW805" s="703"/>
      <c r="CX805" s="703" t="n">
        <v>0</v>
      </c>
      <c r="CY805" s="703" t="n">
        <v>1</v>
      </c>
      <c r="CZ805" s="703" t="n">
        <v>0</v>
      </c>
      <c r="DA805" s="703"/>
      <c r="DB805" s="703"/>
      <c r="DC805" s="703"/>
      <c r="DD805" s="703"/>
      <c r="DE805" s="703" t="n">
        <v>0</v>
      </c>
      <c r="DF805" s="703"/>
      <c r="DG805" s="703" t="n">
        <v>0</v>
      </c>
      <c r="DH805" s="703" t="n">
        <v>0</v>
      </c>
      <c r="DI805" s="703" t="n">
        <v>0</v>
      </c>
      <c r="DJ805" s="703" t="n">
        <v>0</v>
      </c>
      <c r="DK805" s="703" t="n">
        <v>0</v>
      </c>
      <c r="DL805" s="703" t="n">
        <v>0</v>
      </c>
      <c r="DM805" s="703"/>
      <c r="DN805" s="703"/>
      <c r="DO805" s="703"/>
      <c r="DP805" s="703"/>
      <c r="DQ805" s="703"/>
      <c r="DR805" s="703"/>
      <c r="DS805" s="704" t="n">
        <f aca="false">CN805-V805</f>
        <v>0</v>
      </c>
      <c r="DT805" s="553"/>
      <c r="DU805" s="48"/>
    </row>
    <row r="806" customFormat="false" ht="15" hidden="false" customHeight="true" outlineLevel="0" collapsed="false">
      <c r="A806" s="705" t="n">
        <f aca="false">A805+1</f>
        <v>797</v>
      </c>
      <c r="B806" s="706" t="s">
        <v>2344</v>
      </c>
      <c r="C806" s="706" t="s">
        <v>658</v>
      </c>
      <c r="D806" s="706" t="s">
        <v>659</v>
      </c>
      <c r="E806" s="243" t="n">
        <f aca="false">COUNTIF($G$10:$G$1856,$G806)</f>
        <v>1</v>
      </c>
      <c r="F806" s="706" t="s">
        <v>2382</v>
      </c>
      <c r="G806" s="706" t="s">
        <v>2382</v>
      </c>
      <c r="H806" s="707" t="s">
        <v>2383</v>
      </c>
      <c r="I806" s="708" t="s">
        <v>961</v>
      </c>
      <c r="J806" s="707" t="s">
        <v>635</v>
      </c>
      <c r="K806" s="709" t="n">
        <v>0</v>
      </c>
      <c r="L806" s="707" t="s">
        <v>634</v>
      </c>
      <c r="M806" s="708" t="s">
        <v>962</v>
      </c>
      <c r="N806" s="710" t="s">
        <v>934</v>
      </c>
      <c r="O806" s="512" t="n">
        <v>2</v>
      </c>
      <c r="P806" s="512" t="n">
        <v>1</v>
      </c>
      <c r="Q806" s="711" t="n">
        <v>0.004371624</v>
      </c>
      <c r="R806" s="712"/>
      <c r="S806" s="713"/>
      <c r="T806" s="714" t="n">
        <v>9.48</v>
      </c>
      <c r="U806" s="715"/>
      <c r="V806" s="262" t="n">
        <f aca="false">SUM(W806:CI806)</f>
        <v>1</v>
      </c>
      <c r="W806" s="243" t="n">
        <v>0</v>
      </c>
      <c r="X806" s="243" t="n">
        <v>0</v>
      </c>
      <c r="Y806" s="243" t="n">
        <v>0</v>
      </c>
      <c r="Z806" s="243" t="n">
        <v>0</v>
      </c>
      <c r="AA806" s="243" t="n">
        <v>0</v>
      </c>
      <c r="AB806" s="243" t="n">
        <v>0</v>
      </c>
      <c r="AC806" s="243" t="n">
        <v>0</v>
      </c>
      <c r="AD806" s="243" t="n">
        <v>0</v>
      </c>
      <c r="AE806" s="243" t="n">
        <v>0</v>
      </c>
      <c r="AF806" s="243" t="n">
        <v>1</v>
      </c>
      <c r="AG806" s="243" t="n">
        <v>0</v>
      </c>
      <c r="AH806" s="518" t="n">
        <v>0</v>
      </c>
      <c r="AI806" s="243" t="n">
        <v>0</v>
      </c>
      <c r="AJ806" s="243" t="n">
        <v>0</v>
      </c>
      <c r="AK806" s="518" t="n">
        <v>0</v>
      </c>
      <c r="AL806" s="518" t="n">
        <v>0</v>
      </c>
      <c r="AM806" s="518" t="n">
        <v>0</v>
      </c>
      <c r="AN806" s="518" t="n">
        <v>0</v>
      </c>
      <c r="AO806" s="518" t="n">
        <v>0</v>
      </c>
      <c r="AP806" s="518" t="n">
        <v>0</v>
      </c>
      <c r="AQ806" s="518" t="n">
        <v>0</v>
      </c>
      <c r="AR806" s="518" t="n">
        <v>0</v>
      </c>
      <c r="AS806" s="518" t="n">
        <v>0</v>
      </c>
      <c r="AT806" s="518" t="n">
        <v>0</v>
      </c>
      <c r="AU806" s="518" t="n">
        <v>0</v>
      </c>
      <c r="AV806" s="518" t="n">
        <v>0</v>
      </c>
      <c r="AW806" s="518" t="n">
        <v>0</v>
      </c>
      <c r="AX806" s="518" t="n">
        <v>0</v>
      </c>
      <c r="AY806" s="518" t="n">
        <v>0</v>
      </c>
      <c r="AZ806" s="518" t="n">
        <v>0</v>
      </c>
      <c r="BA806" s="518" t="n">
        <v>0</v>
      </c>
      <c r="BB806" s="518" t="n">
        <v>0</v>
      </c>
      <c r="BC806" s="518" t="n">
        <v>0</v>
      </c>
      <c r="BD806" s="518" t="n">
        <v>0</v>
      </c>
      <c r="BE806" s="518" t="n">
        <v>0</v>
      </c>
      <c r="BF806" s="518" t="n">
        <v>0</v>
      </c>
      <c r="BG806" s="518" t="n">
        <v>0</v>
      </c>
      <c r="BH806" s="518" t="n">
        <v>0</v>
      </c>
      <c r="BI806" s="518" t="n">
        <v>0</v>
      </c>
      <c r="BJ806" s="518"/>
      <c r="BK806" s="518"/>
      <c r="BL806" s="518" t="n">
        <v>0</v>
      </c>
      <c r="BM806" s="518"/>
      <c r="BN806" s="518"/>
      <c r="BO806" s="518"/>
      <c r="BP806" s="518"/>
      <c r="BQ806" s="518"/>
      <c r="BR806" s="518"/>
      <c r="BS806" s="518"/>
      <c r="BT806" s="518"/>
      <c r="BU806" s="518"/>
      <c r="BV806" s="518" t="n">
        <v>0</v>
      </c>
      <c r="BW806" s="518" t="n">
        <v>0</v>
      </c>
      <c r="BX806" s="518" t="n">
        <v>0</v>
      </c>
      <c r="BY806" s="518" t="n">
        <v>0</v>
      </c>
      <c r="BZ806" s="518" t="n">
        <v>0</v>
      </c>
      <c r="CA806" s="518" t="n">
        <v>0</v>
      </c>
      <c r="CB806" s="518" t="n">
        <v>0</v>
      </c>
      <c r="CC806" s="518" t="n">
        <v>0</v>
      </c>
      <c r="CD806" s="518" t="n">
        <v>0</v>
      </c>
      <c r="CE806" s="518" t="n">
        <v>0</v>
      </c>
      <c r="CF806" s="518" t="n">
        <v>0</v>
      </c>
      <c r="CG806" s="518" t="n">
        <v>0</v>
      </c>
      <c r="CH806" s="518"/>
      <c r="CI806" s="716"/>
      <c r="CL806" s="48" t="n">
        <v>1</v>
      </c>
      <c r="CM806" s="48" t="n">
        <f aca="false">CL806-V806</f>
        <v>0</v>
      </c>
      <c r="CN806" s="702" t="n">
        <f aca="false">SUM(CO806:DR806)</f>
        <v>1</v>
      </c>
      <c r="CO806" s="703" t="n">
        <v>0</v>
      </c>
      <c r="CP806" s="703"/>
      <c r="CQ806" s="703" t="n">
        <v>0</v>
      </c>
      <c r="CR806" s="703"/>
      <c r="CS806" s="703" t="n">
        <v>0</v>
      </c>
      <c r="CT806" s="703" t="n">
        <v>0</v>
      </c>
      <c r="CU806" s="703"/>
      <c r="CV806" s="703"/>
      <c r="CW806" s="703"/>
      <c r="CX806" s="703" t="n">
        <v>0</v>
      </c>
      <c r="CY806" s="703" t="n">
        <v>1</v>
      </c>
      <c r="CZ806" s="703" t="n">
        <v>0</v>
      </c>
      <c r="DA806" s="703"/>
      <c r="DB806" s="703"/>
      <c r="DC806" s="703"/>
      <c r="DD806" s="703"/>
      <c r="DE806" s="703" t="n">
        <v>0</v>
      </c>
      <c r="DF806" s="703"/>
      <c r="DG806" s="703" t="n">
        <v>0</v>
      </c>
      <c r="DH806" s="703" t="n">
        <v>0</v>
      </c>
      <c r="DI806" s="703" t="n">
        <v>0</v>
      </c>
      <c r="DJ806" s="703" t="n">
        <v>0</v>
      </c>
      <c r="DK806" s="703" t="n">
        <v>0</v>
      </c>
      <c r="DL806" s="703" t="n">
        <v>0</v>
      </c>
      <c r="DM806" s="703"/>
      <c r="DN806" s="703"/>
      <c r="DO806" s="703"/>
      <c r="DP806" s="703"/>
      <c r="DQ806" s="703"/>
      <c r="DR806" s="703"/>
      <c r="DS806" s="704" t="n">
        <f aca="false">CN806-V806</f>
        <v>0</v>
      </c>
      <c r="DT806" s="553"/>
      <c r="DU806" s="48"/>
    </row>
    <row r="807" customFormat="false" ht="15" hidden="false" customHeight="true" outlineLevel="0" collapsed="false">
      <c r="A807" s="705" t="n">
        <f aca="false">A806+1</f>
        <v>798</v>
      </c>
      <c r="B807" s="706" t="s">
        <v>2344</v>
      </c>
      <c r="C807" s="706" t="s">
        <v>658</v>
      </c>
      <c r="D807" s="706" t="s">
        <v>659</v>
      </c>
      <c r="E807" s="243" t="n">
        <f aca="false">COUNTIF($G$10:$G$1856,$G807)</f>
        <v>1</v>
      </c>
      <c r="F807" s="706" t="s">
        <v>2384</v>
      </c>
      <c r="G807" s="706" t="s">
        <v>2384</v>
      </c>
      <c r="H807" s="707" t="s">
        <v>2385</v>
      </c>
      <c r="I807" s="708" t="s">
        <v>965</v>
      </c>
      <c r="J807" s="707" t="s">
        <v>635</v>
      </c>
      <c r="K807" s="709" t="n">
        <v>0</v>
      </c>
      <c r="L807" s="707" t="s">
        <v>634</v>
      </c>
      <c r="M807" s="708" t="s">
        <v>966</v>
      </c>
      <c r="N807" s="710" t="s">
        <v>934</v>
      </c>
      <c r="O807" s="512" t="n">
        <v>1</v>
      </c>
      <c r="P807" s="512" t="n">
        <v>1</v>
      </c>
      <c r="Q807" s="711" t="n">
        <v>0.004371624</v>
      </c>
      <c r="R807" s="712"/>
      <c r="S807" s="713"/>
      <c r="T807" s="714" t="n">
        <v>9.48</v>
      </c>
      <c r="U807" s="715"/>
      <c r="V807" s="262" t="n">
        <f aca="false">SUM(W807:CI807)</f>
        <v>1</v>
      </c>
      <c r="W807" s="243" t="n">
        <v>0</v>
      </c>
      <c r="X807" s="243" t="n">
        <v>0</v>
      </c>
      <c r="Y807" s="243" t="n">
        <v>0</v>
      </c>
      <c r="Z807" s="243" t="n">
        <v>0</v>
      </c>
      <c r="AA807" s="243" t="n">
        <v>0</v>
      </c>
      <c r="AB807" s="243" t="n">
        <v>0</v>
      </c>
      <c r="AC807" s="243" t="n">
        <v>0</v>
      </c>
      <c r="AD807" s="243" t="n">
        <v>0</v>
      </c>
      <c r="AE807" s="243" t="n">
        <v>0</v>
      </c>
      <c r="AF807" s="243" t="n">
        <v>1</v>
      </c>
      <c r="AG807" s="243" t="n">
        <v>0</v>
      </c>
      <c r="AH807" s="518" t="n">
        <v>0</v>
      </c>
      <c r="AI807" s="243" t="n">
        <v>0</v>
      </c>
      <c r="AJ807" s="243" t="n">
        <v>0</v>
      </c>
      <c r="AK807" s="518" t="n">
        <v>0</v>
      </c>
      <c r="AL807" s="518" t="n">
        <v>0</v>
      </c>
      <c r="AM807" s="518" t="n">
        <v>0</v>
      </c>
      <c r="AN807" s="518" t="n">
        <v>0</v>
      </c>
      <c r="AO807" s="518" t="n">
        <v>0</v>
      </c>
      <c r="AP807" s="518" t="n">
        <v>0</v>
      </c>
      <c r="AQ807" s="518" t="n">
        <v>0</v>
      </c>
      <c r="AR807" s="518" t="n">
        <v>0</v>
      </c>
      <c r="AS807" s="518" t="n">
        <v>0</v>
      </c>
      <c r="AT807" s="518" t="n">
        <v>0</v>
      </c>
      <c r="AU807" s="518" t="n">
        <v>0</v>
      </c>
      <c r="AV807" s="518" t="n">
        <v>0</v>
      </c>
      <c r="AW807" s="518" t="n">
        <v>0</v>
      </c>
      <c r="AX807" s="518" t="n">
        <v>0</v>
      </c>
      <c r="AY807" s="518" t="n">
        <v>0</v>
      </c>
      <c r="AZ807" s="518" t="n">
        <v>0</v>
      </c>
      <c r="BA807" s="518" t="n">
        <v>0</v>
      </c>
      <c r="BB807" s="518" t="n">
        <v>0</v>
      </c>
      <c r="BC807" s="518" t="n">
        <v>0</v>
      </c>
      <c r="BD807" s="518" t="n">
        <v>0</v>
      </c>
      <c r="BE807" s="518" t="n">
        <v>0</v>
      </c>
      <c r="BF807" s="518" t="n">
        <v>0</v>
      </c>
      <c r="BG807" s="518" t="n">
        <v>0</v>
      </c>
      <c r="BH807" s="518" t="n">
        <v>0</v>
      </c>
      <c r="BI807" s="518" t="n">
        <v>0</v>
      </c>
      <c r="BJ807" s="518"/>
      <c r="BK807" s="518"/>
      <c r="BL807" s="518" t="n">
        <v>0</v>
      </c>
      <c r="BM807" s="518"/>
      <c r="BN807" s="518"/>
      <c r="BO807" s="518"/>
      <c r="BP807" s="518"/>
      <c r="BQ807" s="518"/>
      <c r="BR807" s="518"/>
      <c r="BS807" s="518"/>
      <c r="BT807" s="518"/>
      <c r="BU807" s="518"/>
      <c r="BV807" s="518" t="n">
        <v>0</v>
      </c>
      <c r="BW807" s="518" t="n">
        <v>0</v>
      </c>
      <c r="BX807" s="518" t="n">
        <v>0</v>
      </c>
      <c r="BY807" s="518" t="n">
        <v>0</v>
      </c>
      <c r="BZ807" s="518" t="n">
        <v>0</v>
      </c>
      <c r="CA807" s="518" t="n">
        <v>0</v>
      </c>
      <c r="CB807" s="518" t="n">
        <v>0</v>
      </c>
      <c r="CC807" s="518" t="n">
        <v>0</v>
      </c>
      <c r="CD807" s="518" t="n">
        <v>0</v>
      </c>
      <c r="CE807" s="518" t="n">
        <v>0</v>
      </c>
      <c r="CF807" s="518" t="n">
        <v>0</v>
      </c>
      <c r="CG807" s="518" t="n">
        <v>0</v>
      </c>
      <c r="CH807" s="518"/>
      <c r="CI807" s="716"/>
      <c r="CL807" s="48" t="n">
        <v>1</v>
      </c>
      <c r="CM807" s="48" t="n">
        <f aca="false">CL807-V807</f>
        <v>0</v>
      </c>
      <c r="CN807" s="702" t="n">
        <f aca="false">SUM(CO807:DR807)</f>
        <v>1</v>
      </c>
      <c r="CO807" s="703" t="n">
        <v>0</v>
      </c>
      <c r="CP807" s="703"/>
      <c r="CQ807" s="703" t="n">
        <v>0</v>
      </c>
      <c r="CR807" s="703"/>
      <c r="CS807" s="703" t="n">
        <v>0</v>
      </c>
      <c r="CT807" s="703" t="n">
        <v>0</v>
      </c>
      <c r="CU807" s="703"/>
      <c r="CV807" s="703"/>
      <c r="CW807" s="703"/>
      <c r="CX807" s="703" t="n">
        <v>0</v>
      </c>
      <c r="CY807" s="703" t="n">
        <v>1</v>
      </c>
      <c r="CZ807" s="703" t="n">
        <v>0</v>
      </c>
      <c r="DA807" s="703"/>
      <c r="DB807" s="703"/>
      <c r="DC807" s="703"/>
      <c r="DD807" s="703"/>
      <c r="DE807" s="703" t="n">
        <v>0</v>
      </c>
      <c r="DF807" s="703"/>
      <c r="DG807" s="703" t="n">
        <v>0</v>
      </c>
      <c r="DH807" s="703" t="n">
        <v>0</v>
      </c>
      <c r="DI807" s="703" t="n">
        <v>0</v>
      </c>
      <c r="DJ807" s="703" t="n">
        <v>0</v>
      </c>
      <c r="DK807" s="703" t="n">
        <v>0</v>
      </c>
      <c r="DL807" s="703" t="n">
        <v>0</v>
      </c>
      <c r="DM807" s="703"/>
      <c r="DN807" s="703"/>
      <c r="DO807" s="703"/>
      <c r="DP807" s="703"/>
      <c r="DQ807" s="703"/>
      <c r="DR807" s="703"/>
      <c r="DS807" s="704" t="n">
        <f aca="false">CN807-V807</f>
        <v>0</v>
      </c>
      <c r="DT807" s="553"/>
      <c r="DU807" s="48"/>
    </row>
    <row r="808" customFormat="false" ht="15" hidden="false" customHeight="true" outlineLevel="0" collapsed="false">
      <c r="A808" s="705" t="n">
        <f aca="false">A807+1</f>
        <v>799</v>
      </c>
      <c r="B808" s="706" t="s">
        <v>2344</v>
      </c>
      <c r="C808" s="706" t="s">
        <v>658</v>
      </c>
      <c r="D808" s="706" t="s">
        <v>659</v>
      </c>
      <c r="E808" s="243" t="n">
        <f aca="false">COUNTIF($G$10:$G$1856,$G808)</f>
        <v>1</v>
      </c>
      <c r="F808" s="706" t="s">
        <v>2386</v>
      </c>
      <c r="G808" s="706" t="s">
        <v>2386</v>
      </c>
      <c r="H808" s="707" t="s">
        <v>2387</v>
      </c>
      <c r="I808" s="708" t="s">
        <v>977</v>
      </c>
      <c r="J808" s="707" t="s">
        <v>635</v>
      </c>
      <c r="K808" s="709" t="n">
        <v>0</v>
      </c>
      <c r="L808" s="707" t="s">
        <v>634</v>
      </c>
      <c r="M808" s="708" t="s">
        <v>978</v>
      </c>
      <c r="N808" s="710" t="s">
        <v>934</v>
      </c>
      <c r="O808" s="512" t="n">
        <v>1</v>
      </c>
      <c r="P808" s="512" t="n">
        <v>1</v>
      </c>
      <c r="Q808" s="711" t="n">
        <v>0.001043928</v>
      </c>
      <c r="R808" s="712"/>
      <c r="S808" s="713"/>
      <c r="T808" s="714" t="n">
        <v>2.26</v>
      </c>
      <c r="U808" s="715"/>
      <c r="V808" s="262" t="n">
        <f aca="false">SUM(W808:CI808)</f>
        <v>1</v>
      </c>
      <c r="W808" s="243" t="n">
        <v>0</v>
      </c>
      <c r="X808" s="243" t="n">
        <v>0</v>
      </c>
      <c r="Y808" s="243" t="n">
        <v>0</v>
      </c>
      <c r="Z808" s="243" t="n">
        <v>0</v>
      </c>
      <c r="AA808" s="243" t="n">
        <v>0</v>
      </c>
      <c r="AB808" s="243" t="n">
        <v>0</v>
      </c>
      <c r="AC808" s="243" t="n">
        <v>0</v>
      </c>
      <c r="AD808" s="243" t="n">
        <v>0</v>
      </c>
      <c r="AE808" s="243" t="n">
        <v>0</v>
      </c>
      <c r="AF808" s="243" t="n">
        <v>1</v>
      </c>
      <c r="AG808" s="243" t="n">
        <v>0</v>
      </c>
      <c r="AH808" s="518" t="n">
        <v>0</v>
      </c>
      <c r="AI808" s="243" t="n">
        <v>0</v>
      </c>
      <c r="AJ808" s="243" t="n">
        <v>0</v>
      </c>
      <c r="AK808" s="518" t="n">
        <v>0</v>
      </c>
      <c r="AL808" s="518" t="n">
        <v>0</v>
      </c>
      <c r="AM808" s="518" t="n">
        <v>0</v>
      </c>
      <c r="AN808" s="518" t="n">
        <v>0</v>
      </c>
      <c r="AO808" s="518" t="n">
        <v>0</v>
      </c>
      <c r="AP808" s="518" t="n">
        <v>0</v>
      </c>
      <c r="AQ808" s="518" t="n">
        <v>0</v>
      </c>
      <c r="AR808" s="518" t="n">
        <v>0</v>
      </c>
      <c r="AS808" s="518" t="n">
        <v>0</v>
      </c>
      <c r="AT808" s="518" t="n">
        <v>0</v>
      </c>
      <c r="AU808" s="518" t="n">
        <v>0</v>
      </c>
      <c r="AV808" s="518" t="n">
        <v>0</v>
      </c>
      <c r="AW808" s="518" t="n">
        <v>0</v>
      </c>
      <c r="AX808" s="518" t="n">
        <v>0</v>
      </c>
      <c r="AY808" s="518" t="n">
        <v>0</v>
      </c>
      <c r="AZ808" s="518" t="n">
        <v>0</v>
      </c>
      <c r="BA808" s="518" t="n">
        <v>0</v>
      </c>
      <c r="BB808" s="518" t="n">
        <v>0</v>
      </c>
      <c r="BC808" s="518" t="n">
        <v>0</v>
      </c>
      <c r="BD808" s="518" t="n">
        <v>0</v>
      </c>
      <c r="BE808" s="518" t="n">
        <v>0</v>
      </c>
      <c r="BF808" s="518" t="n">
        <v>0</v>
      </c>
      <c r="BG808" s="518" t="n">
        <v>0</v>
      </c>
      <c r="BH808" s="518" t="n">
        <v>0</v>
      </c>
      <c r="BI808" s="518" t="n">
        <v>0</v>
      </c>
      <c r="BJ808" s="518"/>
      <c r="BK808" s="518"/>
      <c r="BL808" s="518" t="n">
        <v>0</v>
      </c>
      <c r="BM808" s="518"/>
      <c r="BN808" s="518"/>
      <c r="BO808" s="518"/>
      <c r="BP808" s="518"/>
      <c r="BQ808" s="518"/>
      <c r="BR808" s="518"/>
      <c r="BS808" s="518"/>
      <c r="BT808" s="518"/>
      <c r="BU808" s="518"/>
      <c r="BV808" s="518" t="n">
        <v>0</v>
      </c>
      <c r="BW808" s="518" t="n">
        <v>0</v>
      </c>
      <c r="BX808" s="518" t="n">
        <v>0</v>
      </c>
      <c r="BY808" s="518" t="n">
        <v>0</v>
      </c>
      <c r="BZ808" s="518" t="n">
        <v>0</v>
      </c>
      <c r="CA808" s="518" t="n">
        <v>0</v>
      </c>
      <c r="CB808" s="518" t="n">
        <v>0</v>
      </c>
      <c r="CC808" s="518" t="n">
        <v>0</v>
      </c>
      <c r="CD808" s="518" t="n">
        <v>0</v>
      </c>
      <c r="CE808" s="518" t="n">
        <v>0</v>
      </c>
      <c r="CF808" s="518" t="n">
        <v>0</v>
      </c>
      <c r="CG808" s="518" t="n">
        <v>0</v>
      </c>
      <c r="CH808" s="518"/>
      <c r="CI808" s="716"/>
      <c r="CL808" s="48" t="n">
        <v>1</v>
      </c>
      <c r="CM808" s="48" t="n">
        <f aca="false">CL808-V808</f>
        <v>0</v>
      </c>
      <c r="CN808" s="702" t="n">
        <f aca="false">SUM(CO808:DR808)</f>
        <v>1</v>
      </c>
      <c r="CO808" s="703" t="n">
        <v>0</v>
      </c>
      <c r="CP808" s="703"/>
      <c r="CQ808" s="703" t="n">
        <v>0</v>
      </c>
      <c r="CR808" s="703"/>
      <c r="CS808" s="703" t="n">
        <v>0</v>
      </c>
      <c r="CT808" s="703" t="n">
        <v>0</v>
      </c>
      <c r="CU808" s="703"/>
      <c r="CV808" s="703"/>
      <c r="CW808" s="703"/>
      <c r="CX808" s="703" t="n">
        <v>0</v>
      </c>
      <c r="CY808" s="703" t="n">
        <v>1</v>
      </c>
      <c r="CZ808" s="703" t="n">
        <v>0</v>
      </c>
      <c r="DA808" s="703"/>
      <c r="DB808" s="703"/>
      <c r="DC808" s="703"/>
      <c r="DD808" s="703"/>
      <c r="DE808" s="703" t="n">
        <v>0</v>
      </c>
      <c r="DF808" s="703"/>
      <c r="DG808" s="703" t="n">
        <v>0</v>
      </c>
      <c r="DH808" s="703" t="n">
        <v>0</v>
      </c>
      <c r="DI808" s="703" t="n">
        <v>0</v>
      </c>
      <c r="DJ808" s="703" t="n">
        <v>0</v>
      </c>
      <c r="DK808" s="703" t="n">
        <v>0</v>
      </c>
      <c r="DL808" s="703" t="n">
        <v>0</v>
      </c>
      <c r="DM808" s="703"/>
      <c r="DN808" s="703"/>
      <c r="DO808" s="703"/>
      <c r="DP808" s="703"/>
      <c r="DQ808" s="703"/>
      <c r="DR808" s="703"/>
      <c r="DS808" s="704" t="n">
        <f aca="false">CN808-V808</f>
        <v>0</v>
      </c>
      <c r="DT808" s="553"/>
      <c r="DU808" s="48"/>
    </row>
    <row r="809" customFormat="false" ht="15" hidden="false" customHeight="true" outlineLevel="0" collapsed="false">
      <c r="A809" s="705" t="n">
        <f aca="false">A808+1</f>
        <v>800</v>
      </c>
      <c r="B809" s="706" t="s">
        <v>2344</v>
      </c>
      <c r="C809" s="706" t="s">
        <v>658</v>
      </c>
      <c r="D809" s="706" t="s">
        <v>659</v>
      </c>
      <c r="E809" s="243" t="n">
        <f aca="false">COUNTIF($G$10:$G$1856,$G809)</f>
        <v>1</v>
      </c>
      <c r="F809" s="706" t="s">
        <v>2388</v>
      </c>
      <c r="G809" s="706" t="s">
        <v>2388</v>
      </c>
      <c r="H809" s="707" t="s">
        <v>2389</v>
      </c>
      <c r="I809" s="708" t="s">
        <v>981</v>
      </c>
      <c r="J809" s="707" t="s">
        <v>635</v>
      </c>
      <c r="K809" s="709" t="n">
        <v>0</v>
      </c>
      <c r="L809" s="707" t="s">
        <v>634</v>
      </c>
      <c r="M809" s="708" t="s">
        <v>982</v>
      </c>
      <c r="N809" s="710" t="s">
        <v>934</v>
      </c>
      <c r="O809" s="512" t="n">
        <v>1</v>
      </c>
      <c r="P809" s="512" t="n">
        <v>1</v>
      </c>
      <c r="Q809" s="711" t="n">
        <v>0.001043928</v>
      </c>
      <c r="R809" s="712"/>
      <c r="S809" s="713"/>
      <c r="T809" s="714" t="n">
        <v>2.26</v>
      </c>
      <c r="U809" s="715"/>
      <c r="V809" s="262" t="n">
        <f aca="false">SUM(W809:CI809)</f>
        <v>1</v>
      </c>
      <c r="W809" s="243" t="n">
        <v>0</v>
      </c>
      <c r="X809" s="243" t="n">
        <v>0</v>
      </c>
      <c r="Y809" s="243" t="n">
        <v>0</v>
      </c>
      <c r="Z809" s="243" t="n">
        <v>0</v>
      </c>
      <c r="AA809" s="243" t="n">
        <v>0</v>
      </c>
      <c r="AB809" s="243" t="n">
        <v>0</v>
      </c>
      <c r="AC809" s="243" t="n">
        <v>0</v>
      </c>
      <c r="AD809" s="243" t="n">
        <v>0</v>
      </c>
      <c r="AE809" s="243" t="n">
        <v>0</v>
      </c>
      <c r="AF809" s="243" t="n">
        <v>1</v>
      </c>
      <c r="AG809" s="243" t="n">
        <v>0</v>
      </c>
      <c r="AH809" s="518" t="n">
        <v>0</v>
      </c>
      <c r="AI809" s="243" t="n">
        <v>0</v>
      </c>
      <c r="AJ809" s="243" t="n">
        <v>0</v>
      </c>
      <c r="AK809" s="518" t="n">
        <v>0</v>
      </c>
      <c r="AL809" s="518" t="n">
        <v>0</v>
      </c>
      <c r="AM809" s="518" t="n">
        <v>0</v>
      </c>
      <c r="AN809" s="518" t="n">
        <v>0</v>
      </c>
      <c r="AO809" s="518" t="n">
        <v>0</v>
      </c>
      <c r="AP809" s="518" t="n">
        <v>0</v>
      </c>
      <c r="AQ809" s="518" t="n">
        <v>0</v>
      </c>
      <c r="AR809" s="518" t="n">
        <v>0</v>
      </c>
      <c r="AS809" s="518" t="n">
        <v>0</v>
      </c>
      <c r="AT809" s="518" t="n">
        <v>0</v>
      </c>
      <c r="AU809" s="518" t="n">
        <v>0</v>
      </c>
      <c r="AV809" s="518" t="n">
        <v>0</v>
      </c>
      <c r="AW809" s="518" t="n">
        <v>0</v>
      </c>
      <c r="AX809" s="518" t="n">
        <v>0</v>
      </c>
      <c r="AY809" s="518" t="n">
        <v>0</v>
      </c>
      <c r="AZ809" s="518" t="n">
        <v>0</v>
      </c>
      <c r="BA809" s="518" t="n">
        <v>0</v>
      </c>
      <c r="BB809" s="518" t="n">
        <v>0</v>
      </c>
      <c r="BC809" s="518" t="n">
        <v>0</v>
      </c>
      <c r="BD809" s="518" t="n">
        <v>0</v>
      </c>
      <c r="BE809" s="518" t="n">
        <v>0</v>
      </c>
      <c r="BF809" s="518" t="n">
        <v>0</v>
      </c>
      <c r="BG809" s="518" t="n">
        <v>0</v>
      </c>
      <c r="BH809" s="518" t="n">
        <v>0</v>
      </c>
      <c r="BI809" s="518" t="n">
        <v>0</v>
      </c>
      <c r="BJ809" s="518"/>
      <c r="BK809" s="518"/>
      <c r="BL809" s="518" t="n">
        <v>0</v>
      </c>
      <c r="BM809" s="518"/>
      <c r="BN809" s="518"/>
      <c r="BO809" s="518"/>
      <c r="BP809" s="518"/>
      <c r="BQ809" s="518"/>
      <c r="BR809" s="518"/>
      <c r="BS809" s="518"/>
      <c r="BT809" s="518"/>
      <c r="BU809" s="518"/>
      <c r="BV809" s="518" t="n">
        <v>0</v>
      </c>
      <c r="BW809" s="518" t="n">
        <v>0</v>
      </c>
      <c r="BX809" s="518" t="n">
        <v>0</v>
      </c>
      <c r="BY809" s="518" t="n">
        <v>0</v>
      </c>
      <c r="BZ809" s="518" t="n">
        <v>0</v>
      </c>
      <c r="CA809" s="518" t="n">
        <v>0</v>
      </c>
      <c r="CB809" s="518" t="n">
        <v>0</v>
      </c>
      <c r="CC809" s="518" t="n">
        <v>0</v>
      </c>
      <c r="CD809" s="518" t="n">
        <v>0</v>
      </c>
      <c r="CE809" s="518" t="n">
        <v>0</v>
      </c>
      <c r="CF809" s="518" t="n">
        <v>0</v>
      </c>
      <c r="CG809" s="518" t="n">
        <v>0</v>
      </c>
      <c r="CH809" s="518"/>
      <c r="CI809" s="716"/>
      <c r="CL809" s="48" t="n">
        <v>1</v>
      </c>
      <c r="CM809" s="48" t="n">
        <f aca="false">CL809-V809</f>
        <v>0</v>
      </c>
      <c r="CN809" s="702" t="n">
        <f aca="false">SUM(CO809:DR809)</f>
        <v>1</v>
      </c>
      <c r="CO809" s="703" t="n">
        <v>0</v>
      </c>
      <c r="CP809" s="703"/>
      <c r="CQ809" s="703" t="n">
        <v>0</v>
      </c>
      <c r="CR809" s="703"/>
      <c r="CS809" s="703" t="n">
        <v>0</v>
      </c>
      <c r="CT809" s="703" t="n">
        <v>0</v>
      </c>
      <c r="CU809" s="703"/>
      <c r="CV809" s="703"/>
      <c r="CW809" s="703"/>
      <c r="CX809" s="703" t="n">
        <v>0</v>
      </c>
      <c r="CY809" s="703" t="n">
        <v>1</v>
      </c>
      <c r="CZ809" s="703" t="n">
        <v>0</v>
      </c>
      <c r="DA809" s="703"/>
      <c r="DB809" s="703"/>
      <c r="DC809" s="703"/>
      <c r="DD809" s="703"/>
      <c r="DE809" s="703" t="n">
        <v>0</v>
      </c>
      <c r="DF809" s="703"/>
      <c r="DG809" s="703" t="n">
        <v>0</v>
      </c>
      <c r="DH809" s="703" t="n">
        <v>0</v>
      </c>
      <c r="DI809" s="703" t="n">
        <v>0</v>
      </c>
      <c r="DJ809" s="703" t="n">
        <v>0</v>
      </c>
      <c r="DK809" s="703" t="n">
        <v>0</v>
      </c>
      <c r="DL809" s="703" t="n">
        <v>0</v>
      </c>
      <c r="DM809" s="703"/>
      <c r="DN809" s="703"/>
      <c r="DO809" s="703"/>
      <c r="DP809" s="703"/>
      <c r="DQ809" s="703"/>
      <c r="DR809" s="703"/>
      <c r="DS809" s="704" t="n">
        <f aca="false">CN809-V809</f>
        <v>0</v>
      </c>
      <c r="DT809" s="553"/>
      <c r="DU809" s="48"/>
    </row>
    <row r="810" customFormat="false" ht="15" hidden="false" customHeight="true" outlineLevel="0" collapsed="false">
      <c r="A810" s="705" t="n">
        <f aca="false">A809+1</f>
        <v>801</v>
      </c>
      <c r="B810" s="706" t="s">
        <v>2344</v>
      </c>
      <c r="C810" s="706" t="s">
        <v>658</v>
      </c>
      <c r="D810" s="706" t="s">
        <v>659</v>
      </c>
      <c r="E810" s="243" t="n">
        <f aca="false">COUNTIF($G$10:$G$1856,$G810)</f>
        <v>1</v>
      </c>
      <c r="F810" s="706" t="s">
        <v>2390</v>
      </c>
      <c r="G810" s="706" t="s">
        <v>2390</v>
      </c>
      <c r="H810" s="707" t="s">
        <v>2391</v>
      </c>
      <c r="I810" s="708" t="s">
        <v>1141</v>
      </c>
      <c r="J810" s="707" t="s">
        <v>635</v>
      </c>
      <c r="K810" s="709" t="n">
        <v>0</v>
      </c>
      <c r="L810" s="707" t="s">
        <v>634</v>
      </c>
      <c r="M810" s="708" t="s">
        <v>1142</v>
      </c>
      <c r="N810" s="710" t="s">
        <v>934</v>
      </c>
      <c r="O810" s="512" t="n">
        <v>1</v>
      </c>
      <c r="P810" s="512" t="n">
        <v>1</v>
      </c>
      <c r="Q810" s="711" t="n">
        <v>0.00103104</v>
      </c>
      <c r="R810" s="712"/>
      <c r="S810" s="713"/>
      <c r="T810" s="714" t="n">
        <v>2.24</v>
      </c>
      <c r="U810" s="715"/>
      <c r="V810" s="262" t="n">
        <f aca="false">SUM(W810:CI810)</f>
        <v>1</v>
      </c>
      <c r="W810" s="243" t="n">
        <v>0</v>
      </c>
      <c r="X810" s="243" t="n">
        <v>0</v>
      </c>
      <c r="Y810" s="243" t="n">
        <v>0</v>
      </c>
      <c r="Z810" s="243" t="n">
        <v>0</v>
      </c>
      <c r="AA810" s="243" t="n">
        <v>0</v>
      </c>
      <c r="AB810" s="243" t="n">
        <v>0</v>
      </c>
      <c r="AC810" s="243" t="n">
        <v>0</v>
      </c>
      <c r="AD810" s="243" t="n">
        <v>0</v>
      </c>
      <c r="AE810" s="243" t="n">
        <v>0</v>
      </c>
      <c r="AF810" s="243" t="n">
        <v>1</v>
      </c>
      <c r="AG810" s="243" t="n">
        <v>0</v>
      </c>
      <c r="AH810" s="518" t="n">
        <v>0</v>
      </c>
      <c r="AI810" s="243" t="n">
        <v>0</v>
      </c>
      <c r="AJ810" s="243" t="n">
        <v>0</v>
      </c>
      <c r="AK810" s="518" t="n">
        <v>0</v>
      </c>
      <c r="AL810" s="518" t="n">
        <v>0</v>
      </c>
      <c r="AM810" s="518" t="n">
        <v>0</v>
      </c>
      <c r="AN810" s="518" t="n">
        <v>0</v>
      </c>
      <c r="AO810" s="518" t="n">
        <v>0</v>
      </c>
      <c r="AP810" s="518" t="n">
        <v>0</v>
      </c>
      <c r="AQ810" s="518" t="n">
        <v>0</v>
      </c>
      <c r="AR810" s="518" t="n">
        <v>0</v>
      </c>
      <c r="AS810" s="518" t="n">
        <v>0</v>
      </c>
      <c r="AT810" s="518" t="n">
        <v>0</v>
      </c>
      <c r="AU810" s="518" t="n">
        <v>0</v>
      </c>
      <c r="AV810" s="518" t="n">
        <v>0</v>
      </c>
      <c r="AW810" s="518" t="n">
        <v>0</v>
      </c>
      <c r="AX810" s="518" t="n">
        <v>0</v>
      </c>
      <c r="AY810" s="518" t="n">
        <v>0</v>
      </c>
      <c r="AZ810" s="518" t="n">
        <v>0</v>
      </c>
      <c r="BA810" s="518" t="n">
        <v>0</v>
      </c>
      <c r="BB810" s="518" t="n">
        <v>0</v>
      </c>
      <c r="BC810" s="518" t="n">
        <v>0</v>
      </c>
      <c r="BD810" s="518" t="n">
        <v>0</v>
      </c>
      <c r="BE810" s="518" t="n">
        <v>0</v>
      </c>
      <c r="BF810" s="518" t="n">
        <v>0</v>
      </c>
      <c r="BG810" s="518" t="n">
        <v>0</v>
      </c>
      <c r="BH810" s="518" t="n">
        <v>0</v>
      </c>
      <c r="BI810" s="518" t="n">
        <v>0</v>
      </c>
      <c r="BJ810" s="518"/>
      <c r="BK810" s="518"/>
      <c r="BL810" s="518" t="n">
        <v>0</v>
      </c>
      <c r="BM810" s="518"/>
      <c r="BN810" s="518"/>
      <c r="BO810" s="518"/>
      <c r="BP810" s="518"/>
      <c r="BQ810" s="518"/>
      <c r="BR810" s="518"/>
      <c r="BS810" s="518"/>
      <c r="BT810" s="518"/>
      <c r="BU810" s="518"/>
      <c r="BV810" s="518" t="n">
        <v>0</v>
      </c>
      <c r="BW810" s="518" t="n">
        <v>0</v>
      </c>
      <c r="BX810" s="518" t="n">
        <v>0</v>
      </c>
      <c r="BY810" s="518" t="n">
        <v>0</v>
      </c>
      <c r="BZ810" s="518" t="n">
        <v>0</v>
      </c>
      <c r="CA810" s="518" t="n">
        <v>0</v>
      </c>
      <c r="CB810" s="518" t="n">
        <v>0</v>
      </c>
      <c r="CC810" s="518" t="n">
        <v>0</v>
      </c>
      <c r="CD810" s="518" t="n">
        <v>0</v>
      </c>
      <c r="CE810" s="518" t="n">
        <v>0</v>
      </c>
      <c r="CF810" s="518" t="n">
        <v>0</v>
      </c>
      <c r="CG810" s="518" t="n">
        <v>0</v>
      </c>
      <c r="CH810" s="518"/>
      <c r="CI810" s="716"/>
      <c r="CL810" s="48" t="n">
        <v>1</v>
      </c>
      <c r="CM810" s="48" t="n">
        <f aca="false">CL810-V810</f>
        <v>0</v>
      </c>
      <c r="CN810" s="702" t="n">
        <f aca="false">SUM(CO810:DR810)</f>
        <v>1</v>
      </c>
      <c r="CO810" s="703" t="n">
        <v>0</v>
      </c>
      <c r="CP810" s="703"/>
      <c r="CQ810" s="703" t="n">
        <v>0</v>
      </c>
      <c r="CR810" s="703"/>
      <c r="CS810" s="703" t="n">
        <v>0</v>
      </c>
      <c r="CT810" s="703" t="n">
        <v>0</v>
      </c>
      <c r="CU810" s="703"/>
      <c r="CV810" s="703"/>
      <c r="CW810" s="703"/>
      <c r="CX810" s="703" t="n">
        <v>0</v>
      </c>
      <c r="CY810" s="703" t="n">
        <v>1</v>
      </c>
      <c r="CZ810" s="703" t="n">
        <v>0</v>
      </c>
      <c r="DA810" s="703"/>
      <c r="DB810" s="703"/>
      <c r="DC810" s="703"/>
      <c r="DD810" s="703"/>
      <c r="DE810" s="703" t="n">
        <v>0</v>
      </c>
      <c r="DF810" s="703"/>
      <c r="DG810" s="703" t="n">
        <v>0</v>
      </c>
      <c r="DH810" s="703" t="n">
        <v>0</v>
      </c>
      <c r="DI810" s="703" t="n">
        <v>0</v>
      </c>
      <c r="DJ810" s="703" t="n">
        <v>0</v>
      </c>
      <c r="DK810" s="703" t="n">
        <v>0</v>
      </c>
      <c r="DL810" s="703" t="n">
        <v>0</v>
      </c>
      <c r="DM810" s="703"/>
      <c r="DN810" s="703"/>
      <c r="DO810" s="703"/>
      <c r="DP810" s="703"/>
      <c r="DQ810" s="703"/>
      <c r="DR810" s="703"/>
      <c r="DS810" s="704" t="n">
        <f aca="false">CN810-V810</f>
        <v>0</v>
      </c>
      <c r="DT810" s="553"/>
      <c r="DU810" s="48"/>
    </row>
    <row r="811" customFormat="false" ht="15" hidden="false" customHeight="true" outlineLevel="0" collapsed="false">
      <c r="A811" s="705" t="n">
        <f aca="false">A810+1</f>
        <v>802</v>
      </c>
      <c r="B811" s="706" t="s">
        <v>2344</v>
      </c>
      <c r="C811" s="706" t="s">
        <v>658</v>
      </c>
      <c r="D811" s="706" t="s">
        <v>659</v>
      </c>
      <c r="E811" s="243" t="n">
        <f aca="false">COUNTIF($G$10:$G$1856,$G811)</f>
        <v>1</v>
      </c>
      <c r="F811" s="706" t="s">
        <v>2392</v>
      </c>
      <c r="G811" s="706" t="s">
        <v>2392</v>
      </c>
      <c r="H811" s="707" t="s">
        <v>2393</v>
      </c>
      <c r="I811" s="708" t="s">
        <v>1149</v>
      </c>
      <c r="J811" s="707" t="s">
        <v>635</v>
      </c>
      <c r="K811" s="709" t="n">
        <v>0</v>
      </c>
      <c r="L811" s="707" t="s">
        <v>634</v>
      </c>
      <c r="M811" s="708" t="s">
        <v>1150</v>
      </c>
      <c r="N811" s="710" t="s">
        <v>934</v>
      </c>
      <c r="O811" s="512" t="n">
        <v>2</v>
      </c>
      <c r="P811" s="512" t="n">
        <v>1</v>
      </c>
      <c r="Q811" s="711" t="n">
        <v>0.0003008</v>
      </c>
      <c r="R811" s="712"/>
      <c r="S811" s="713"/>
      <c r="T811" s="714" t="n">
        <v>0.65</v>
      </c>
      <c r="U811" s="715"/>
      <c r="V811" s="262" t="n">
        <f aca="false">SUM(W811:CI811)</f>
        <v>1</v>
      </c>
      <c r="W811" s="243" t="n">
        <v>0</v>
      </c>
      <c r="X811" s="243" t="n">
        <v>0</v>
      </c>
      <c r="Y811" s="243" t="n">
        <v>0</v>
      </c>
      <c r="Z811" s="243" t="n">
        <v>0</v>
      </c>
      <c r="AA811" s="243" t="n">
        <v>0</v>
      </c>
      <c r="AB811" s="243" t="n">
        <v>0</v>
      </c>
      <c r="AC811" s="243" t="n">
        <v>0</v>
      </c>
      <c r="AD811" s="243" t="n">
        <v>0</v>
      </c>
      <c r="AE811" s="243" t="n">
        <v>0</v>
      </c>
      <c r="AF811" s="243" t="n">
        <v>1</v>
      </c>
      <c r="AG811" s="243" t="n">
        <v>0</v>
      </c>
      <c r="AH811" s="518" t="n">
        <v>0</v>
      </c>
      <c r="AI811" s="243" t="n">
        <v>0</v>
      </c>
      <c r="AJ811" s="243" t="n">
        <v>0</v>
      </c>
      <c r="AK811" s="518" t="n">
        <v>0</v>
      </c>
      <c r="AL811" s="518" t="n">
        <v>0</v>
      </c>
      <c r="AM811" s="518" t="n">
        <v>0</v>
      </c>
      <c r="AN811" s="518" t="n">
        <v>0</v>
      </c>
      <c r="AO811" s="518" t="n">
        <v>0</v>
      </c>
      <c r="AP811" s="518" t="n">
        <v>0</v>
      </c>
      <c r="AQ811" s="518" t="n">
        <v>0</v>
      </c>
      <c r="AR811" s="518" t="n">
        <v>0</v>
      </c>
      <c r="AS811" s="518" t="n">
        <v>0</v>
      </c>
      <c r="AT811" s="518" t="n">
        <v>0</v>
      </c>
      <c r="AU811" s="518" t="n">
        <v>0</v>
      </c>
      <c r="AV811" s="518" t="n">
        <v>0</v>
      </c>
      <c r="AW811" s="518" t="n">
        <v>0</v>
      </c>
      <c r="AX811" s="518" t="n">
        <v>0</v>
      </c>
      <c r="AY811" s="518" t="n">
        <v>0</v>
      </c>
      <c r="AZ811" s="518" t="n">
        <v>0</v>
      </c>
      <c r="BA811" s="518" t="n">
        <v>0</v>
      </c>
      <c r="BB811" s="518" t="n">
        <v>0</v>
      </c>
      <c r="BC811" s="518" t="n">
        <v>0</v>
      </c>
      <c r="BD811" s="518" t="n">
        <v>0</v>
      </c>
      <c r="BE811" s="518" t="n">
        <v>0</v>
      </c>
      <c r="BF811" s="518" t="n">
        <v>0</v>
      </c>
      <c r="BG811" s="518" t="n">
        <v>0</v>
      </c>
      <c r="BH811" s="518" t="n">
        <v>0</v>
      </c>
      <c r="BI811" s="518" t="n">
        <v>0</v>
      </c>
      <c r="BJ811" s="518"/>
      <c r="BK811" s="518"/>
      <c r="BL811" s="518" t="n">
        <v>0</v>
      </c>
      <c r="BM811" s="518"/>
      <c r="BN811" s="518"/>
      <c r="BO811" s="518"/>
      <c r="BP811" s="518"/>
      <c r="BQ811" s="518"/>
      <c r="BR811" s="518"/>
      <c r="BS811" s="518"/>
      <c r="BT811" s="518"/>
      <c r="BU811" s="518"/>
      <c r="BV811" s="518" t="n">
        <v>0</v>
      </c>
      <c r="BW811" s="518" t="n">
        <v>0</v>
      </c>
      <c r="BX811" s="518" t="n">
        <v>0</v>
      </c>
      <c r="BY811" s="518" t="n">
        <v>0</v>
      </c>
      <c r="BZ811" s="518" t="n">
        <v>0</v>
      </c>
      <c r="CA811" s="518" t="n">
        <v>0</v>
      </c>
      <c r="CB811" s="518" t="n">
        <v>0</v>
      </c>
      <c r="CC811" s="518" t="n">
        <v>0</v>
      </c>
      <c r="CD811" s="518" t="n">
        <v>0</v>
      </c>
      <c r="CE811" s="518" t="n">
        <v>0</v>
      </c>
      <c r="CF811" s="518" t="n">
        <v>0</v>
      </c>
      <c r="CG811" s="518" t="n">
        <v>0</v>
      </c>
      <c r="CH811" s="518"/>
      <c r="CI811" s="716"/>
      <c r="CL811" s="48" t="n">
        <v>1</v>
      </c>
      <c r="CM811" s="48" t="n">
        <f aca="false">CL811-V811</f>
        <v>0</v>
      </c>
      <c r="CN811" s="702" t="n">
        <f aca="false">SUM(CO811:DR811)</f>
        <v>1</v>
      </c>
      <c r="CO811" s="703" t="n">
        <v>0</v>
      </c>
      <c r="CP811" s="703"/>
      <c r="CQ811" s="703" t="n">
        <v>0</v>
      </c>
      <c r="CR811" s="703"/>
      <c r="CS811" s="703" t="n">
        <v>0</v>
      </c>
      <c r="CT811" s="703" t="n">
        <v>0</v>
      </c>
      <c r="CU811" s="703"/>
      <c r="CV811" s="703"/>
      <c r="CW811" s="703"/>
      <c r="CX811" s="703" t="n">
        <v>0</v>
      </c>
      <c r="CY811" s="703" t="n">
        <v>1</v>
      </c>
      <c r="CZ811" s="703" t="n">
        <v>0</v>
      </c>
      <c r="DA811" s="703"/>
      <c r="DB811" s="703"/>
      <c r="DC811" s="703"/>
      <c r="DD811" s="703"/>
      <c r="DE811" s="703" t="n">
        <v>0</v>
      </c>
      <c r="DF811" s="703"/>
      <c r="DG811" s="703" t="n">
        <v>0</v>
      </c>
      <c r="DH811" s="703" t="n">
        <v>0</v>
      </c>
      <c r="DI811" s="703" t="n">
        <v>0</v>
      </c>
      <c r="DJ811" s="703" t="n">
        <v>0</v>
      </c>
      <c r="DK811" s="703" t="n">
        <v>0</v>
      </c>
      <c r="DL811" s="703" t="n">
        <v>0</v>
      </c>
      <c r="DM811" s="703"/>
      <c r="DN811" s="703"/>
      <c r="DO811" s="703"/>
      <c r="DP811" s="703"/>
      <c r="DQ811" s="703"/>
      <c r="DR811" s="703"/>
      <c r="DS811" s="704" t="n">
        <f aca="false">CN811-V811</f>
        <v>0</v>
      </c>
      <c r="DT811" s="553"/>
      <c r="DU811" s="48"/>
    </row>
    <row r="812" customFormat="false" ht="15" hidden="false" customHeight="true" outlineLevel="0" collapsed="false">
      <c r="A812" s="705" t="n">
        <f aca="false">A811+1</f>
        <v>803</v>
      </c>
      <c r="B812" s="706" t="s">
        <v>929</v>
      </c>
      <c r="C812" s="706" t="s">
        <v>472</v>
      </c>
      <c r="D812" s="706" t="s">
        <v>468</v>
      </c>
      <c r="E812" s="243" t="n">
        <f aca="false">COUNTIF($G$10:$G$1856,$G812)</f>
        <v>1</v>
      </c>
      <c r="F812" s="706" t="s">
        <v>2394</v>
      </c>
      <c r="G812" s="706" t="s">
        <v>2394</v>
      </c>
      <c r="H812" s="707" t="s">
        <v>1926</v>
      </c>
      <c r="I812" s="708" t="s">
        <v>932</v>
      </c>
      <c r="J812" s="707" t="s">
        <v>322</v>
      </c>
      <c r="K812" s="709" t="s">
        <v>369</v>
      </c>
      <c r="L812" s="707" t="s">
        <v>320</v>
      </c>
      <c r="M812" s="708" t="s">
        <v>933</v>
      </c>
      <c r="N812" s="710" t="s">
        <v>934</v>
      </c>
      <c r="O812" s="512" t="n">
        <v>1</v>
      </c>
      <c r="P812" s="512" t="n">
        <v>1</v>
      </c>
      <c r="Q812" s="711" t="n">
        <v>0.009008568</v>
      </c>
      <c r="R812" s="712"/>
      <c r="S812" s="713"/>
      <c r="T812" s="714" t="n">
        <v>17.93</v>
      </c>
      <c r="U812" s="715"/>
      <c r="V812" s="262" t="n">
        <f aca="false">SUM(W812:CI812)</f>
        <v>0</v>
      </c>
      <c r="W812" s="243" t="n">
        <v>0</v>
      </c>
      <c r="X812" s="243" t="n">
        <v>0</v>
      </c>
      <c r="Y812" s="243" t="n">
        <v>0</v>
      </c>
      <c r="Z812" s="243" t="n">
        <v>0</v>
      </c>
      <c r="AA812" s="243" t="n">
        <v>0</v>
      </c>
      <c r="AB812" s="243" t="n">
        <v>0</v>
      </c>
      <c r="AC812" s="243" t="n">
        <v>0</v>
      </c>
      <c r="AD812" s="243" t="n">
        <v>0</v>
      </c>
      <c r="AE812" s="243" t="n">
        <v>0</v>
      </c>
      <c r="AF812" s="243" t="n">
        <v>0</v>
      </c>
      <c r="AG812" s="243" t="n">
        <v>0</v>
      </c>
      <c r="AH812" s="518" t="n">
        <v>0</v>
      </c>
      <c r="AI812" s="243" t="n">
        <v>0</v>
      </c>
      <c r="AJ812" s="243" t="n">
        <v>0</v>
      </c>
      <c r="AK812" s="518" t="n">
        <v>0</v>
      </c>
      <c r="AL812" s="518" t="n">
        <v>0</v>
      </c>
      <c r="AM812" s="518" t="n">
        <v>0</v>
      </c>
      <c r="AN812" s="518" t="n">
        <v>0</v>
      </c>
      <c r="AO812" s="518" t="n">
        <v>0</v>
      </c>
      <c r="AP812" s="518" t="n">
        <v>0</v>
      </c>
      <c r="AQ812" s="518" t="n">
        <v>0</v>
      </c>
      <c r="AR812" s="518" t="n">
        <v>0</v>
      </c>
      <c r="AS812" s="518" t="n">
        <v>0</v>
      </c>
      <c r="AT812" s="518" t="n">
        <v>0</v>
      </c>
      <c r="AU812" s="518" t="n">
        <v>0</v>
      </c>
      <c r="AV812" s="518" t="n">
        <v>0</v>
      </c>
      <c r="AW812" s="518" t="n">
        <v>0</v>
      </c>
      <c r="AX812" s="518" t="n">
        <v>0</v>
      </c>
      <c r="AY812" s="518" t="n">
        <v>0</v>
      </c>
      <c r="AZ812" s="518" t="n">
        <v>0</v>
      </c>
      <c r="BA812" s="518" t="n">
        <v>0</v>
      </c>
      <c r="BB812" s="518" t="n">
        <v>0</v>
      </c>
      <c r="BC812" s="518" t="n">
        <v>0</v>
      </c>
      <c r="BD812" s="518" t="n">
        <v>0</v>
      </c>
      <c r="BE812" s="518" t="n">
        <v>0</v>
      </c>
      <c r="BF812" s="518" t="n">
        <v>0</v>
      </c>
      <c r="BG812" s="518" t="n">
        <v>0</v>
      </c>
      <c r="BH812" s="518" t="n">
        <v>0</v>
      </c>
      <c r="BI812" s="518" t="n">
        <v>0</v>
      </c>
      <c r="BJ812" s="518"/>
      <c r="BK812" s="518"/>
      <c r="BL812" s="518" t="n">
        <v>0</v>
      </c>
      <c r="BM812" s="518"/>
      <c r="BN812" s="518"/>
      <c r="BO812" s="518"/>
      <c r="BP812" s="518"/>
      <c r="BQ812" s="518"/>
      <c r="BR812" s="518"/>
      <c r="BS812" s="518"/>
      <c r="BT812" s="518"/>
      <c r="BU812" s="518"/>
      <c r="BV812" s="518" t="n">
        <v>0</v>
      </c>
      <c r="BW812" s="518" t="n">
        <v>0</v>
      </c>
      <c r="BX812" s="518" t="n">
        <v>0</v>
      </c>
      <c r="BY812" s="518" t="n">
        <v>0</v>
      </c>
      <c r="BZ812" s="518" t="n">
        <v>0</v>
      </c>
      <c r="CA812" s="518" t="n">
        <v>0</v>
      </c>
      <c r="CB812" s="518" t="n">
        <v>0</v>
      </c>
      <c r="CC812" s="518" t="n">
        <v>0</v>
      </c>
      <c r="CD812" s="518" t="n">
        <v>0</v>
      </c>
      <c r="CE812" s="518" t="n">
        <v>0</v>
      </c>
      <c r="CF812" s="518" t="n">
        <v>0</v>
      </c>
      <c r="CG812" s="518" t="n">
        <v>0</v>
      </c>
      <c r="CH812" s="518"/>
      <c r="CI812" s="716"/>
      <c r="CL812" s="48" t="n">
        <v>0</v>
      </c>
      <c r="CM812" s="48" t="n">
        <f aca="false">CL812-V812</f>
        <v>0</v>
      </c>
      <c r="CN812" s="702" t="n">
        <f aca="false">SUM(CO812:DR812)</f>
        <v>0</v>
      </c>
      <c r="CO812" s="703" t="n">
        <v>0</v>
      </c>
      <c r="CP812" s="703"/>
      <c r="CQ812" s="703" t="n">
        <v>0</v>
      </c>
      <c r="CR812" s="703"/>
      <c r="CS812" s="703" t="n">
        <v>0</v>
      </c>
      <c r="CT812" s="703" t="n">
        <v>0</v>
      </c>
      <c r="CU812" s="703"/>
      <c r="CV812" s="703"/>
      <c r="CW812" s="703"/>
      <c r="CX812" s="703" t="n">
        <v>0</v>
      </c>
      <c r="CY812" s="703" t="n">
        <v>0</v>
      </c>
      <c r="CZ812" s="703" t="n">
        <v>0</v>
      </c>
      <c r="DA812" s="703"/>
      <c r="DB812" s="703"/>
      <c r="DC812" s="703"/>
      <c r="DD812" s="703"/>
      <c r="DE812" s="703" t="n">
        <v>0</v>
      </c>
      <c r="DF812" s="703"/>
      <c r="DG812" s="703" t="n">
        <v>0</v>
      </c>
      <c r="DH812" s="703" t="n">
        <v>0</v>
      </c>
      <c r="DI812" s="703" t="n">
        <v>0</v>
      </c>
      <c r="DJ812" s="703" t="n">
        <v>0</v>
      </c>
      <c r="DK812" s="703" t="n">
        <v>0</v>
      </c>
      <c r="DL812" s="703" t="n">
        <v>0</v>
      </c>
      <c r="DM812" s="703"/>
      <c r="DN812" s="703"/>
      <c r="DO812" s="703"/>
      <c r="DP812" s="703"/>
      <c r="DQ812" s="703"/>
      <c r="DR812" s="703"/>
      <c r="DS812" s="704" t="n">
        <f aca="false">CN812-V812</f>
        <v>0</v>
      </c>
      <c r="DT812" s="553"/>
      <c r="DU812" s="48"/>
    </row>
    <row r="813" customFormat="false" ht="15" hidden="false" customHeight="true" outlineLevel="0" collapsed="false">
      <c r="A813" s="705" t="n">
        <f aca="false">A812+1</f>
        <v>804</v>
      </c>
      <c r="B813" s="706" t="s">
        <v>929</v>
      </c>
      <c r="C813" s="706" t="s">
        <v>472</v>
      </c>
      <c r="D813" s="706" t="s">
        <v>468</v>
      </c>
      <c r="E813" s="243" t="n">
        <f aca="false">COUNTIF($G$10:$G$1856,$G813)</f>
        <v>1</v>
      </c>
      <c r="F813" s="706" t="s">
        <v>2395</v>
      </c>
      <c r="G813" s="706" t="s">
        <v>2395</v>
      </c>
      <c r="H813" s="707" t="s">
        <v>1928</v>
      </c>
      <c r="I813" s="708" t="s">
        <v>1027</v>
      </c>
      <c r="J813" s="707" t="s">
        <v>322</v>
      </c>
      <c r="K813" s="709" t="s">
        <v>369</v>
      </c>
      <c r="L813" s="707" t="s">
        <v>320</v>
      </c>
      <c r="M813" s="708" t="s">
        <v>1028</v>
      </c>
      <c r="N813" s="710" t="s">
        <v>934</v>
      </c>
      <c r="O813" s="512" t="n">
        <v>1</v>
      </c>
      <c r="P813" s="512" t="n">
        <v>1</v>
      </c>
      <c r="Q813" s="711" t="n">
        <v>0.009111114</v>
      </c>
      <c r="R813" s="712"/>
      <c r="S813" s="713"/>
      <c r="T813" s="714" t="n">
        <v>18.13</v>
      </c>
      <c r="U813" s="715"/>
      <c r="V813" s="262" t="n">
        <f aca="false">SUM(W813:CI813)</f>
        <v>0</v>
      </c>
      <c r="W813" s="243" t="n">
        <v>0</v>
      </c>
      <c r="X813" s="243" t="n">
        <v>0</v>
      </c>
      <c r="Y813" s="243" t="n">
        <v>0</v>
      </c>
      <c r="Z813" s="243" t="n">
        <v>0</v>
      </c>
      <c r="AA813" s="243" t="n">
        <v>0</v>
      </c>
      <c r="AB813" s="243" t="n">
        <v>0</v>
      </c>
      <c r="AC813" s="243" t="n">
        <v>0</v>
      </c>
      <c r="AD813" s="243" t="n">
        <v>0</v>
      </c>
      <c r="AE813" s="243" t="n">
        <v>0</v>
      </c>
      <c r="AF813" s="243" t="n">
        <v>0</v>
      </c>
      <c r="AG813" s="243" t="n">
        <v>0</v>
      </c>
      <c r="AH813" s="518" t="n">
        <v>0</v>
      </c>
      <c r="AI813" s="243" t="n">
        <v>0</v>
      </c>
      <c r="AJ813" s="243" t="n">
        <v>0</v>
      </c>
      <c r="AK813" s="518" t="n">
        <v>0</v>
      </c>
      <c r="AL813" s="518" t="n">
        <v>0</v>
      </c>
      <c r="AM813" s="518" t="n">
        <v>0</v>
      </c>
      <c r="AN813" s="518" t="n">
        <v>0</v>
      </c>
      <c r="AO813" s="518" t="n">
        <v>0</v>
      </c>
      <c r="AP813" s="518" t="n">
        <v>0</v>
      </c>
      <c r="AQ813" s="518" t="n">
        <v>0</v>
      </c>
      <c r="AR813" s="518" t="n">
        <v>0</v>
      </c>
      <c r="AS813" s="518" t="n">
        <v>0</v>
      </c>
      <c r="AT813" s="518" t="n">
        <v>0</v>
      </c>
      <c r="AU813" s="518" t="n">
        <v>0</v>
      </c>
      <c r="AV813" s="518" t="n">
        <v>0</v>
      </c>
      <c r="AW813" s="518" t="n">
        <v>0</v>
      </c>
      <c r="AX813" s="518" t="n">
        <v>0</v>
      </c>
      <c r="AY813" s="518" t="n">
        <v>0</v>
      </c>
      <c r="AZ813" s="518" t="n">
        <v>0</v>
      </c>
      <c r="BA813" s="518" t="n">
        <v>0</v>
      </c>
      <c r="BB813" s="518" t="n">
        <v>0</v>
      </c>
      <c r="BC813" s="518" t="n">
        <v>0</v>
      </c>
      <c r="BD813" s="518" t="n">
        <v>0</v>
      </c>
      <c r="BE813" s="518" t="n">
        <v>0</v>
      </c>
      <c r="BF813" s="518" t="n">
        <v>0</v>
      </c>
      <c r="BG813" s="518" t="n">
        <v>0</v>
      </c>
      <c r="BH813" s="518" t="n">
        <v>0</v>
      </c>
      <c r="BI813" s="518" t="n">
        <v>0</v>
      </c>
      <c r="BJ813" s="518"/>
      <c r="BK813" s="518"/>
      <c r="BL813" s="518" t="n">
        <v>0</v>
      </c>
      <c r="BM813" s="518"/>
      <c r="BN813" s="518"/>
      <c r="BO813" s="518"/>
      <c r="BP813" s="518"/>
      <c r="BQ813" s="518"/>
      <c r="BR813" s="518"/>
      <c r="BS813" s="518"/>
      <c r="BT813" s="518"/>
      <c r="BU813" s="518"/>
      <c r="BV813" s="518" t="n">
        <v>0</v>
      </c>
      <c r="BW813" s="518" t="n">
        <v>0</v>
      </c>
      <c r="BX813" s="518" t="n">
        <v>0</v>
      </c>
      <c r="BY813" s="518" t="n">
        <v>0</v>
      </c>
      <c r="BZ813" s="518" t="n">
        <v>0</v>
      </c>
      <c r="CA813" s="518" t="n">
        <v>0</v>
      </c>
      <c r="CB813" s="518" t="n">
        <v>0</v>
      </c>
      <c r="CC813" s="518" t="n">
        <v>0</v>
      </c>
      <c r="CD813" s="518" t="n">
        <v>0</v>
      </c>
      <c r="CE813" s="518" t="n">
        <v>0</v>
      </c>
      <c r="CF813" s="518" t="n">
        <v>0</v>
      </c>
      <c r="CG813" s="518" t="n">
        <v>0</v>
      </c>
      <c r="CH813" s="518"/>
      <c r="CI813" s="716"/>
      <c r="CL813" s="48" t="n">
        <v>0</v>
      </c>
      <c r="CM813" s="48" t="n">
        <f aca="false">CL813-V813</f>
        <v>0</v>
      </c>
      <c r="CN813" s="702" t="n">
        <f aca="false">SUM(CO813:DR813)</f>
        <v>0</v>
      </c>
      <c r="CO813" s="703" t="n">
        <v>0</v>
      </c>
      <c r="CP813" s="703"/>
      <c r="CQ813" s="703" t="n">
        <v>0</v>
      </c>
      <c r="CR813" s="703"/>
      <c r="CS813" s="703" t="n">
        <v>0</v>
      </c>
      <c r="CT813" s="703" t="n">
        <v>0</v>
      </c>
      <c r="CU813" s="703"/>
      <c r="CV813" s="703"/>
      <c r="CW813" s="703"/>
      <c r="CX813" s="703" t="n">
        <v>0</v>
      </c>
      <c r="CY813" s="703" t="n">
        <v>0</v>
      </c>
      <c r="CZ813" s="703" t="n">
        <v>0</v>
      </c>
      <c r="DA813" s="703"/>
      <c r="DB813" s="703"/>
      <c r="DC813" s="703"/>
      <c r="DD813" s="703"/>
      <c r="DE813" s="703" t="n">
        <v>0</v>
      </c>
      <c r="DF813" s="703"/>
      <c r="DG813" s="703" t="n">
        <v>0</v>
      </c>
      <c r="DH813" s="703" t="n">
        <v>0</v>
      </c>
      <c r="DI813" s="703" t="n">
        <v>0</v>
      </c>
      <c r="DJ813" s="703" t="n">
        <v>0</v>
      </c>
      <c r="DK813" s="703" t="n">
        <v>0</v>
      </c>
      <c r="DL813" s="703" t="n">
        <v>0</v>
      </c>
      <c r="DM813" s="703"/>
      <c r="DN813" s="703"/>
      <c r="DO813" s="703"/>
      <c r="DP813" s="703"/>
      <c r="DQ813" s="703"/>
      <c r="DR813" s="703"/>
      <c r="DS813" s="704" t="n">
        <f aca="false">CN813-V813</f>
        <v>0</v>
      </c>
      <c r="DT813" s="553"/>
      <c r="DU813" s="48"/>
    </row>
    <row r="814" customFormat="false" ht="15" hidden="false" customHeight="true" outlineLevel="0" collapsed="false">
      <c r="A814" s="705" t="n">
        <f aca="false">A813+1</f>
        <v>805</v>
      </c>
      <c r="B814" s="706" t="s">
        <v>929</v>
      </c>
      <c r="C814" s="706" t="s">
        <v>472</v>
      </c>
      <c r="D814" s="706" t="s">
        <v>468</v>
      </c>
      <c r="E814" s="243" t="n">
        <f aca="false">COUNTIF($G$10:$G$1856,$G814)</f>
        <v>1</v>
      </c>
      <c r="F814" s="706" t="s">
        <v>2396</v>
      </c>
      <c r="G814" s="706" t="s">
        <v>2396</v>
      </c>
      <c r="H814" s="707" t="s">
        <v>1930</v>
      </c>
      <c r="I814" s="708" t="s">
        <v>1031</v>
      </c>
      <c r="J814" s="707" t="s">
        <v>322</v>
      </c>
      <c r="K814" s="709" t="s">
        <v>369</v>
      </c>
      <c r="L814" s="707" t="s">
        <v>320</v>
      </c>
      <c r="M814" s="708" t="s">
        <v>1032</v>
      </c>
      <c r="N814" s="710" t="s">
        <v>934</v>
      </c>
      <c r="O814" s="512" t="n">
        <v>1</v>
      </c>
      <c r="P814" s="512" t="n">
        <v>1</v>
      </c>
      <c r="Q814" s="711" t="n">
        <v>0.009111114</v>
      </c>
      <c r="R814" s="712"/>
      <c r="S814" s="713"/>
      <c r="T814" s="714" t="n">
        <v>18.13</v>
      </c>
      <c r="U814" s="715"/>
      <c r="V814" s="262" t="n">
        <f aca="false">SUM(W814:CI814)</f>
        <v>4</v>
      </c>
      <c r="W814" s="243" t="n">
        <v>0</v>
      </c>
      <c r="X814" s="243" t="n">
        <v>0</v>
      </c>
      <c r="Y814" s="243" t="n">
        <v>0</v>
      </c>
      <c r="Z814" s="243" t="n">
        <v>0</v>
      </c>
      <c r="AA814" s="243" t="n">
        <v>0</v>
      </c>
      <c r="AB814" s="243" t="n">
        <v>0</v>
      </c>
      <c r="AC814" s="243" t="n">
        <v>0</v>
      </c>
      <c r="AD814" s="243" t="n">
        <v>0</v>
      </c>
      <c r="AE814" s="243" t="n">
        <v>2</v>
      </c>
      <c r="AF814" s="243" t="n">
        <v>2</v>
      </c>
      <c r="AG814" s="243" t="n">
        <v>0</v>
      </c>
      <c r="AH814" s="518" t="n">
        <v>0</v>
      </c>
      <c r="AI814" s="243" t="n">
        <v>0</v>
      </c>
      <c r="AJ814" s="243" t="n">
        <v>0</v>
      </c>
      <c r="AK814" s="518" t="n">
        <v>0</v>
      </c>
      <c r="AL814" s="518" t="n">
        <v>0</v>
      </c>
      <c r="AM814" s="518" t="n">
        <v>0</v>
      </c>
      <c r="AN814" s="518" t="n">
        <v>0</v>
      </c>
      <c r="AO814" s="518" t="n">
        <v>0</v>
      </c>
      <c r="AP814" s="518" t="n">
        <v>0</v>
      </c>
      <c r="AQ814" s="518" t="n">
        <v>0</v>
      </c>
      <c r="AR814" s="518" t="n">
        <v>0</v>
      </c>
      <c r="AS814" s="518" t="n">
        <v>0</v>
      </c>
      <c r="AT814" s="518" t="n">
        <v>0</v>
      </c>
      <c r="AU814" s="518" t="n">
        <v>0</v>
      </c>
      <c r="AV814" s="518" t="n">
        <v>0</v>
      </c>
      <c r="AW814" s="518" t="n">
        <v>0</v>
      </c>
      <c r="AX814" s="518" t="n">
        <v>0</v>
      </c>
      <c r="AY814" s="518" t="n">
        <v>0</v>
      </c>
      <c r="AZ814" s="518" t="n">
        <v>0</v>
      </c>
      <c r="BA814" s="518" t="n">
        <v>0</v>
      </c>
      <c r="BB814" s="518" t="n">
        <v>0</v>
      </c>
      <c r="BC814" s="518" t="n">
        <v>0</v>
      </c>
      <c r="BD814" s="518" t="n">
        <v>0</v>
      </c>
      <c r="BE814" s="518" t="n">
        <v>0</v>
      </c>
      <c r="BF814" s="518" t="n">
        <v>0</v>
      </c>
      <c r="BG814" s="518" t="n">
        <v>0</v>
      </c>
      <c r="BH814" s="518" t="n">
        <v>0</v>
      </c>
      <c r="BI814" s="518" t="n">
        <v>0</v>
      </c>
      <c r="BJ814" s="518"/>
      <c r="BK814" s="518"/>
      <c r="BL814" s="518" t="n">
        <v>0</v>
      </c>
      <c r="BM814" s="518"/>
      <c r="BN814" s="518"/>
      <c r="BO814" s="518"/>
      <c r="BP814" s="518"/>
      <c r="BQ814" s="518"/>
      <c r="BR814" s="518"/>
      <c r="BS814" s="518"/>
      <c r="BT814" s="518"/>
      <c r="BU814" s="518"/>
      <c r="BV814" s="518" t="n">
        <v>0</v>
      </c>
      <c r="BW814" s="518" t="n">
        <v>0</v>
      </c>
      <c r="BX814" s="518" t="n">
        <v>0</v>
      </c>
      <c r="BY814" s="518" t="n">
        <v>0</v>
      </c>
      <c r="BZ814" s="518" t="n">
        <v>0</v>
      </c>
      <c r="CA814" s="518" t="n">
        <v>0</v>
      </c>
      <c r="CB814" s="518" t="n">
        <v>0</v>
      </c>
      <c r="CC814" s="518" t="n">
        <v>0</v>
      </c>
      <c r="CD814" s="518" t="n">
        <v>0</v>
      </c>
      <c r="CE814" s="518" t="n">
        <v>0</v>
      </c>
      <c r="CF814" s="518" t="n">
        <v>0</v>
      </c>
      <c r="CG814" s="518" t="n">
        <v>0</v>
      </c>
      <c r="CH814" s="518"/>
      <c r="CI814" s="716"/>
      <c r="CL814" s="48" t="n">
        <v>4</v>
      </c>
      <c r="CM814" s="48" t="n">
        <f aca="false">CL814-V814</f>
        <v>0</v>
      </c>
      <c r="CN814" s="702" t="n">
        <f aca="false">SUM(CO814:DR814)</f>
        <v>4</v>
      </c>
      <c r="CO814" s="703" t="n">
        <v>0</v>
      </c>
      <c r="CP814" s="703"/>
      <c r="CQ814" s="703" t="n">
        <v>0</v>
      </c>
      <c r="CR814" s="703"/>
      <c r="CS814" s="703" t="n">
        <v>0</v>
      </c>
      <c r="CT814" s="703" t="n">
        <v>0</v>
      </c>
      <c r="CU814" s="703"/>
      <c r="CV814" s="703"/>
      <c r="CW814" s="703"/>
      <c r="CX814" s="703" t="n">
        <v>0</v>
      </c>
      <c r="CY814" s="703" t="n">
        <v>4</v>
      </c>
      <c r="CZ814" s="703" t="n">
        <v>0</v>
      </c>
      <c r="DA814" s="703"/>
      <c r="DB814" s="703"/>
      <c r="DC814" s="703"/>
      <c r="DD814" s="703"/>
      <c r="DE814" s="703" t="n">
        <v>0</v>
      </c>
      <c r="DF814" s="703"/>
      <c r="DG814" s="703" t="n">
        <v>0</v>
      </c>
      <c r="DH814" s="703" t="n">
        <v>0</v>
      </c>
      <c r="DI814" s="703" t="n">
        <v>0</v>
      </c>
      <c r="DJ814" s="703" t="n">
        <v>0</v>
      </c>
      <c r="DK814" s="703" t="n">
        <v>0</v>
      </c>
      <c r="DL814" s="703" t="n">
        <v>0</v>
      </c>
      <c r="DM814" s="703"/>
      <c r="DN814" s="703"/>
      <c r="DO814" s="703"/>
      <c r="DP814" s="703"/>
      <c r="DQ814" s="703"/>
      <c r="DR814" s="703"/>
      <c r="DS814" s="704" t="n">
        <f aca="false">CN814-V814</f>
        <v>0</v>
      </c>
      <c r="DT814" s="553"/>
      <c r="DU814" s="48"/>
    </row>
    <row r="815" customFormat="false" ht="15" hidden="false" customHeight="true" outlineLevel="0" collapsed="false">
      <c r="A815" s="705" t="n">
        <f aca="false">A814+1</f>
        <v>806</v>
      </c>
      <c r="B815" s="706" t="s">
        <v>929</v>
      </c>
      <c r="C815" s="706" t="s">
        <v>472</v>
      </c>
      <c r="D815" s="706" t="s">
        <v>468</v>
      </c>
      <c r="E815" s="243" t="n">
        <f aca="false">COUNTIF($G$10:$G$1856,$G815)</f>
        <v>1</v>
      </c>
      <c r="F815" s="706" t="s">
        <v>2397</v>
      </c>
      <c r="G815" s="706" t="s">
        <v>2397</v>
      </c>
      <c r="H815" s="707" t="s">
        <v>1932</v>
      </c>
      <c r="I815" s="708" t="s">
        <v>1050</v>
      </c>
      <c r="J815" s="707" t="s">
        <v>322</v>
      </c>
      <c r="K815" s="709" t="s">
        <v>369</v>
      </c>
      <c r="L815" s="707" t="s">
        <v>320</v>
      </c>
      <c r="M815" s="708" t="s">
        <v>1432</v>
      </c>
      <c r="N815" s="710" t="s">
        <v>934</v>
      </c>
      <c r="O815" s="512" t="n">
        <v>4</v>
      </c>
      <c r="P815" s="512" t="n">
        <v>1</v>
      </c>
      <c r="Q815" s="711" t="n">
        <v>0.0019701</v>
      </c>
      <c r="R815" s="712"/>
      <c r="S815" s="713"/>
      <c r="T815" s="714" t="n">
        <v>3.92</v>
      </c>
      <c r="U815" s="715"/>
      <c r="V815" s="262" t="n">
        <f aca="false">SUM(W815:CI815)</f>
        <v>0</v>
      </c>
      <c r="W815" s="243" t="n">
        <v>0</v>
      </c>
      <c r="X815" s="243" t="n">
        <v>0</v>
      </c>
      <c r="Y815" s="243" t="n">
        <v>0</v>
      </c>
      <c r="Z815" s="243" t="n">
        <v>0</v>
      </c>
      <c r="AA815" s="243" t="n">
        <v>0</v>
      </c>
      <c r="AB815" s="243" t="n">
        <v>0</v>
      </c>
      <c r="AC815" s="243" t="n">
        <v>0</v>
      </c>
      <c r="AD815" s="243" t="n">
        <v>0</v>
      </c>
      <c r="AE815" s="243" t="n">
        <v>0</v>
      </c>
      <c r="AF815" s="243" t="n">
        <v>0</v>
      </c>
      <c r="AG815" s="243" t="n">
        <v>0</v>
      </c>
      <c r="AH815" s="518" t="n">
        <v>0</v>
      </c>
      <c r="AI815" s="243" t="n">
        <v>0</v>
      </c>
      <c r="AJ815" s="243" t="n">
        <v>0</v>
      </c>
      <c r="AK815" s="518" t="n">
        <v>0</v>
      </c>
      <c r="AL815" s="518" t="n">
        <v>0</v>
      </c>
      <c r="AM815" s="518" t="n">
        <v>0</v>
      </c>
      <c r="AN815" s="518" t="n">
        <v>0</v>
      </c>
      <c r="AO815" s="518" t="n">
        <v>0</v>
      </c>
      <c r="AP815" s="518" t="n">
        <v>0</v>
      </c>
      <c r="AQ815" s="518" t="n">
        <v>0</v>
      </c>
      <c r="AR815" s="518" t="n">
        <v>0</v>
      </c>
      <c r="AS815" s="518" t="n">
        <v>0</v>
      </c>
      <c r="AT815" s="518" t="n">
        <v>0</v>
      </c>
      <c r="AU815" s="518" t="n">
        <v>0</v>
      </c>
      <c r="AV815" s="518" t="n">
        <v>0</v>
      </c>
      <c r="AW815" s="518" t="n">
        <v>0</v>
      </c>
      <c r="AX815" s="518" t="n">
        <v>0</v>
      </c>
      <c r="AY815" s="518" t="n">
        <v>0</v>
      </c>
      <c r="AZ815" s="518" t="n">
        <v>0</v>
      </c>
      <c r="BA815" s="518" t="n">
        <v>0</v>
      </c>
      <c r="BB815" s="518" t="n">
        <v>0</v>
      </c>
      <c r="BC815" s="518" t="n">
        <v>0</v>
      </c>
      <c r="BD815" s="518" t="n">
        <v>0</v>
      </c>
      <c r="BE815" s="518" t="n">
        <v>0</v>
      </c>
      <c r="BF815" s="518" t="n">
        <v>0</v>
      </c>
      <c r="BG815" s="518" t="n">
        <v>0</v>
      </c>
      <c r="BH815" s="518" t="n">
        <v>0</v>
      </c>
      <c r="BI815" s="518" t="n">
        <v>0</v>
      </c>
      <c r="BJ815" s="518"/>
      <c r="BK815" s="518"/>
      <c r="BL815" s="518" t="n">
        <v>0</v>
      </c>
      <c r="BM815" s="518"/>
      <c r="BN815" s="518"/>
      <c r="BO815" s="518"/>
      <c r="BP815" s="518"/>
      <c r="BQ815" s="518"/>
      <c r="BR815" s="518"/>
      <c r="BS815" s="518"/>
      <c r="BT815" s="518"/>
      <c r="BU815" s="518"/>
      <c r="BV815" s="518" t="n">
        <v>0</v>
      </c>
      <c r="BW815" s="518" t="n">
        <v>0</v>
      </c>
      <c r="BX815" s="518" t="n">
        <v>0</v>
      </c>
      <c r="BY815" s="518" t="n">
        <v>0</v>
      </c>
      <c r="BZ815" s="518" t="n">
        <v>0</v>
      </c>
      <c r="CA815" s="518" t="n">
        <v>0</v>
      </c>
      <c r="CB815" s="518" t="n">
        <v>0</v>
      </c>
      <c r="CC815" s="518" t="n">
        <v>0</v>
      </c>
      <c r="CD815" s="518" t="n">
        <v>0</v>
      </c>
      <c r="CE815" s="518" t="n">
        <v>0</v>
      </c>
      <c r="CF815" s="518" t="n">
        <v>0</v>
      </c>
      <c r="CG815" s="518" t="n">
        <v>0</v>
      </c>
      <c r="CH815" s="518"/>
      <c r="CI815" s="716"/>
      <c r="CL815" s="48" t="n">
        <v>0</v>
      </c>
      <c r="CM815" s="48" t="n">
        <f aca="false">CL815-V815</f>
        <v>0</v>
      </c>
      <c r="CN815" s="702" t="n">
        <f aca="false">SUM(CO815:DR815)</f>
        <v>0</v>
      </c>
      <c r="CO815" s="703" t="n">
        <v>0</v>
      </c>
      <c r="CP815" s="703"/>
      <c r="CQ815" s="703" t="n">
        <v>0</v>
      </c>
      <c r="CR815" s="703"/>
      <c r="CS815" s="703" t="n">
        <v>0</v>
      </c>
      <c r="CT815" s="703" t="n">
        <v>0</v>
      </c>
      <c r="CU815" s="703"/>
      <c r="CV815" s="703"/>
      <c r="CW815" s="703"/>
      <c r="CX815" s="703" t="n">
        <v>0</v>
      </c>
      <c r="CY815" s="703" t="n">
        <v>0</v>
      </c>
      <c r="CZ815" s="703" t="n">
        <v>0</v>
      </c>
      <c r="DA815" s="703"/>
      <c r="DB815" s="703"/>
      <c r="DC815" s="703"/>
      <c r="DD815" s="703"/>
      <c r="DE815" s="703" t="n">
        <v>0</v>
      </c>
      <c r="DF815" s="703"/>
      <c r="DG815" s="703" t="n">
        <v>0</v>
      </c>
      <c r="DH815" s="703" t="n">
        <v>0</v>
      </c>
      <c r="DI815" s="703" t="n">
        <v>0</v>
      </c>
      <c r="DJ815" s="703" t="n">
        <v>0</v>
      </c>
      <c r="DK815" s="703" t="n">
        <v>0</v>
      </c>
      <c r="DL815" s="703" t="n">
        <v>0</v>
      </c>
      <c r="DM815" s="703"/>
      <c r="DN815" s="703"/>
      <c r="DO815" s="703"/>
      <c r="DP815" s="703"/>
      <c r="DQ815" s="703"/>
      <c r="DR815" s="703"/>
      <c r="DS815" s="704" t="n">
        <f aca="false">CN815-V815</f>
        <v>0</v>
      </c>
      <c r="DT815" s="553"/>
      <c r="DU815" s="48"/>
    </row>
    <row r="816" customFormat="false" ht="15" hidden="false" customHeight="true" outlineLevel="0" collapsed="false">
      <c r="A816" s="705" t="n">
        <f aca="false">A815+1</f>
        <v>807</v>
      </c>
      <c r="B816" s="706" t="s">
        <v>929</v>
      </c>
      <c r="C816" s="706" t="s">
        <v>472</v>
      </c>
      <c r="D816" s="706" t="s">
        <v>468</v>
      </c>
      <c r="E816" s="243" t="n">
        <f aca="false">COUNTIF($G$10:$G$1856,$G816)</f>
        <v>1</v>
      </c>
      <c r="F816" s="706" t="s">
        <v>2398</v>
      </c>
      <c r="G816" s="706" t="s">
        <v>2398</v>
      </c>
      <c r="H816" s="707" t="s">
        <v>1934</v>
      </c>
      <c r="I816" s="708" t="s">
        <v>985</v>
      </c>
      <c r="J816" s="707" t="s">
        <v>322</v>
      </c>
      <c r="K816" s="709" t="s">
        <v>369</v>
      </c>
      <c r="L816" s="707" t="s">
        <v>320</v>
      </c>
      <c r="M816" s="708" t="s">
        <v>1035</v>
      </c>
      <c r="N816" s="710" t="s">
        <v>934</v>
      </c>
      <c r="O816" s="512" t="n">
        <v>1</v>
      </c>
      <c r="P816" s="512" t="n">
        <v>1</v>
      </c>
      <c r="Q816" s="711" t="n">
        <v>0.00554238</v>
      </c>
      <c r="R816" s="712"/>
      <c r="S816" s="713"/>
      <c r="T816" s="714" t="n">
        <v>11.03</v>
      </c>
      <c r="U816" s="715"/>
      <c r="V816" s="262" t="n">
        <f aca="false">SUM(W816:CI816)</f>
        <v>0</v>
      </c>
      <c r="W816" s="243" t="n">
        <v>0</v>
      </c>
      <c r="X816" s="243" t="n">
        <v>0</v>
      </c>
      <c r="Y816" s="243" t="n">
        <v>0</v>
      </c>
      <c r="Z816" s="243" t="n">
        <v>0</v>
      </c>
      <c r="AA816" s="243" t="n">
        <v>0</v>
      </c>
      <c r="AB816" s="243" t="n">
        <v>0</v>
      </c>
      <c r="AC816" s="243" t="n">
        <v>0</v>
      </c>
      <c r="AD816" s="243" t="n">
        <v>0</v>
      </c>
      <c r="AE816" s="243" t="n">
        <v>0</v>
      </c>
      <c r="AF816" s="243" t="n">
        <v>0</v>
      </c>
      <c r="AG816" s="243" t="n">
        <v>0</v>
      </c>
      <c r="AH816" s="518" t="n">
        <v>0</v>
      </c>
      <c r="AI816" s="243" t="n">
        <v>0</v>
      </c>
      <c r="AJ816" s="243" t="n">
        <v>0</v>
      </c>
      <c r="AK816" s="518" t="n">
        <v>0</v>
      </c>
      <c r="AL816" s="518" t="n">
        <v>0</v>
      </c>
      <c r="AM816" s="518" t="n">
        <v>0</v>
      </c>
      <c r="AN816" s="518" t="n">
        <v>0</v>
      </c>
      <c r="AO816" s="518" t="n">
        <v>0</v>
      </c>
      <c r="AP816" s="518" t="n">
        <v>0</v>
      </c>
      <c r="AQ816" s="518" t="n">
        <v>0</v>
      </c>
      <c r="AR816" s="518" t="n">
        <v>0</v>
      </c>
      <c r="AS816" s="518" t="n">
        <v>0</v>
      </c>
      <c r="AT816" s="518" t="n">
        <v>0</v>
      </c>
      <c r="AU816" s="518" t="n">
        <v>0</v>
      </c>
      <c r="AV816" s="518" t="n">
        <v>0</v>
      </c>
      <c r="AW816" s="518" t="n">
        <v>0</v>
      </c>
      <c r="AX816" s="518" t="n">
        <v>0</v>
      </c>
      <c r="AY816" s="518" t="n">
        <v>0</v>
      </c>
      <c r="AZ816" s="518" t="n">
        <v>0</v>
      </c>
      <c r="BA816" s="518" t="n">
        <v>0</v>
      </c>
      <c r="BB816" s="518" t="n">
        <v>0</v>
      </c>
      <c r="BC816" s="518" t="n">
        <v>0</v>
      </c>
      <c r="BD816" s="518" t="n">
        <v>0</v>
      </c>
      <c r="BE816" s="518" t="n">
        <v>0</v>
      </c>
      <c r="BF816" s="518" t="n">
        <v>0</v>
      </c>
      <c r="BG816" s="518" t="n">
        <v>0</v>
      </c>
      <c r="BH816" s="518" t="n">
        <v>0</v>
      </c>
      <c r="BI816" s="518" t="n">
        <v>0</v>
      </c>
      <c r="BJ816" s="518"/>
      <c r="BK816" s="518"/>
      <c r="BL816" s="518" t="n">
        <v>0</v>
      </c>
      <c r="BM816" s="518"/>
      <c r="BN816" s="518"/>
      <c r="BO816" s="518"/>
      <c r="BP816" s="518"/>
      <c r="BQ816" s="518"/>
      <c r="BR816" s="518"/>
      <c r="BS816" s="518"/>
      <c r="BT816" s="518"/>
      <c r="BU816" s="518"/>
      <c r="BV816" s="518" t="n">
        <v>0</v>
      </c>
      <c r="BW816" s="518" t="n">
        <v>0</v>
      </c>
      <c r="BX816" s="518" t="n">
        <v>0</v>
      </c>
      <c r="BY816" s="518" t="n">
        <v>0</v>
      </c>
      <c r="BZ816" s="518" t="n">
        <v>0</v>
      </c>
      <c r="CA816" s="518" t="n">
        <v>0</v>
      </c>
      <c r="CB816" s="518" t="n">
        <v>0</v>
      </c>
      <c r="CC816" s="518" t="n">
        <v>0</v>
      </c>
      <c r="CD816" s="518" t="n">
        <v>0</v>
      </c>
      <c r="CE816" s="518" t="n">
        <v>0</v>
      </c>
      <c r="CF816" s="518" t="n">
        <v>0</v>
      </c>
      <c r="CG816" s="518" t="n">
        <v>0</v>
      </c>
      <c r="CH816" s="518"/>
      <c r="CI816" s="716"/>
      <c r="CL816" s="48" t="n">
        <v>0</v>
      </c>
      <c r="CM816" s="48" t="n">
        <f aca="false">CL816-V816</f>
        <v>0</v>
      </c>
      <c r="CN816" s="702" t="n">
        <f aca="false">SUM(CO816:DR816)</f>
        <v>0</v>
      </c>
      <c r="CO816" s="703" t="n">
        <v>0</v>
      </c>
      <c r="CP816" s="703"/>
      <c r="CQ816" s="703" t="n">
        <v>0</v>
      </c>
      <c r="CR816" s="703"/>
      <c r="CS816" s="703" t="n">
        <v>0</v>
      </c>
      <c r="CT816" s="703" t="n">
        <v>0</v>
      </c>
      <c r="CU816" s="703"/>
      <c r="CV816" s="703"/>
      <c r="CW816" s="703"/>
      <c r="CX816" s="703" t="n">
        <v>0</v>
      </c>
      <c r="CY816" s="703" t="n">
        <v>0</v>
      </c>
      <c r="CZ816" s="703" t="n">
        <v>0</v>
      </c>
      <c r="DA816" s="703"/>
      <c r="DB816" s="703"/>
      <c r="DC816" s="703"/>
      <c r="DD816" s="703"/>
      <c r="DE816" s="703" t="n">
        <v>0</v>
      </c>
      <c r="DF816" s="703"/>
      <c r="DG816" s="703" t="n">
        <v>0</v>
      </c>
      <c r="DH816" s="703" t="n">
        <v>0</v>
      </c>
      <c r="DI816" s="703" t="n">
        <v>0</v>
      </c>
      <c r="DJ816" s="703" t="n">
        <v>0</v>
      </c>
      <c r="DK816" s="703" t="n">
        <v>0</v>
      </c>
      <c r="DL816" s="703" t="n">
        <v>0</v>
      </c>
      <c r="DM816" s="703"/>
      <c r="DN816" s="703"/>
      <c r="DO816" s="703"/>
      <c r="DP816" s="703"/>
      <c r="DQ816" s="703"/>
      <c r="DR816" s="703"/>
      <c r="DS816" s="704" t="n">
        <f aca="false">CN816-V816</f>
        <v>0</v>
      </c>
      <c r="DT816" s="553"/>
      <c r="DU816" s="48"/>
    </row>
    <row r="817" customFormat="false" ht="15" hidden="false" customHeight="true" outlineLevel="0" collapsed="false">
      <c r="A817" s="705" t="n">
        <f aca="false">A816+1</f>
        <v>808</v>
      </c>
      <c r="B817" s="706" t="s">
        <v>929</v>
      </c>
      <c r="C817" s="706" t="s">
        <v>472</v>
      </c>
      <c r="D817" s="706" t="s">
        <v>468</v>
      </c>
      <c r="E817" s="243" t="n">
        <f aca="false">COUNTIF($G$10:$G$1856,$G817)</f>
        <v>1</v>
      </c>
      <c r="F817" s="706" t="s">
        <v>2399</v>
      </c>
      <c r="G817" s="706" t="s">
        <v>2399</v>
      </c>
      <c r="H817" s="707" t="s">
        <v>1936</v>
      </c>
      <c r="I817" s="708" t="s">
        <v>1908</v>
      </c>
      <c r="J817" s="707" t="s">
        <v>322</v>
      </c>
      <c r="K817" s="709" t="s">
        <v>369</v>
      </c>
      <c r="L817" s="707" t="s">
        <v>320</v>
      </c>
      <c r="M817" s="708" t="s">
        <v>1909</v>
      </c>
      <c r="N817" s="710" t="s">
        <v>934</v>
      </c>
      <c r="O817" s="512" t="n">
        <v>1</v>
      </c>
      <c r="P817" s="512" t="n">
        <v>1</v>
      </c>
      <c r="Q817" s="711" t="n">
        <v>0.005244228</v>
      </c>
      <c r="R817" s="712"/>
      <c r="S817" s="713"/>
      <c r="T817" s="714" t="n">
        <v>10.44</v>
      </c>
      <c r="U817" s="715"/>
      <c r="V817" s="262" t="n">
        <f aca="false">SUM(W817:CI817)</f>
        <v>0</v>
      </c>
      <c r="W817" s="243" t="n">
        <v>0</v>
      </c>
      <c r="X817" s="243" t="n">
        <v>0</v>
      </c>
      <c r="Y817" s="243" t="n">
        <v>0</v>
      </c>
      <c r="Z817" s="243" t="n">
        <v>0</v>
      </c>
      <c r="AA817" s="243" t="n">
        <v>0</v>
      </c>
      <c r="AB817" s="243" t="n">
        <v>0</v>
      </c>
      <c r="AC817" s="243" t="n">
        <v>0</v>
      </c>
      <c r="AD817" s="243" t="n">
        <v>0</v>
      </c>
      <c r="AE817" s="243" t="n">
        <v>0</v>
      </c>
      <c r="AF817" s="243" t="n">
        <v>0</v>
      </c>
      <c r="AG817" s="243" t="n">
        <v>0</v>
      </c>
      <c r="AH817" s="518" t="n">
        <v>0</v>
      </c>
      <c r="AI817" s="243" t="n">
        <v>0</v>
      </c>
      <c r="AJ817" s="243" t="n">
        <v>0</v>
      </c>
      <c r="AK817" s="518" t="n">
        <v>0</v>
      </c>
      <c r="AL817" s="518" t="n">
        <v>0</v>
      </c>
      <c r="AM817" s="518" t="n">
        <v>0</v>
      </c>
      <c r="AN817" s="518" t="n">
        <v>0</v>
      </c>
      <c r="AO817" s="518" t="n">
        <v>0</v>
      </c>
      <c r="AP817" s="518" t="n">
        <v>0</v>
      </c>
      <c r="AQ817" s="518" t="n">
        <v>0</v>
      </c>
      <c r="AR817" s="518" t="n">
        <v>0</v>
      </c>
      <c r="AS817" s="518" t="n">
        <v>0</v>
      </c>
      <c r="AT817" s="518" t="n">
        <v>0</v>
      </c>
      <c r="AU817" s="518" t="n">
        <v>0</v>
      </c>
      <c r="AV817" s="518" t="n">
        <v>0</v>
      </c>
      <c r="AW817" s="518" t="n">
        <v>0</v>
      </c>
      <c r="AX817" s="518" t="n">
        <v>0</v>
      </c>
      <c r="AY817" s="518" t="n">
        <v>0</v>
      </c>
      <c r="AZ817" s="518" t="n">
        <v>0</v>
      </c>
      <c r="BA817" s="518" t="n">
        <v>0</v>
      </c>
      <c r="BB817" s="518" t="n">
        <v>0</v>
      </c>
      <c r="BC817" s="518" t="n">
        <v>0</v>
      </c>
      <c r="BD817" s="518" t="n">
        <v>0</v>
      </c>
      <c r="BE817" s="518" t="n">
        <v>0</v>
      </c>
      <c r="BF817" s="518" t="n">
        <v>0</v>
      </c>
      <c r="BG817" s="518" t="n">
        <v>0</v>
      </c>
      <c r="BH817" s="518" t="n">
        <v>0</v>
      </c>
      <c r="BI817" s="518" t="n">
        <v>0</v>
      </c>
      <c r="BJ817" s="518"/>
      <c r="BK817" s="518"/>
      <c r="BL817" s="518" t="n">
        <v>0</v>
      </c>
      <c r="BM817" s="518"/>
      <c r="BN817" s="518"/>
      <c r="BO817" s="518"/>
      <c r="BP817" s="518"/>
      <c r="BQ817" s="518"/>
      <c r="BR817" s="518"/>
      <c r="BS817" s="518"/>
      <c r="BT817" s="518"/>
      <c r="BU817" s="518"/>
      <c r="BV817" s="518" t="n">
        <v>0</v>
      </c>
      <c r="BW817" s="518" t="n">
        <v>0</v>
      </c>
      <c r="BX817" s="518" t="n">
        <v>0</v>
      </c>
      <c r="BY817" s="518" t="n">
        <v>0</v>
      </c>
      <c r="BZ817" s="518" t="n">
        <v>0</v>
      </c>
      <c r="CA817" s="518" t="n">
        <v>0</v>
      </c>
      <c r="CB817" s="518" t="n">
        <v>0</v>
      </c>
      <c r="CC817" s="518" t="n">
        <v>0</v>
      </c>
      <c r="CD817" s="518" t="n">
        <v>0</v>
      </c>
      <c r="CE817" s="518" t="n">
        <v>0</v>
      </c>
      <c r="CF817" s="518" t="n">
        <v>0</v>
      </c>
      <c r="CG817" s="518" t="n">
        <v>0</v>
      </c>
      <c r="CH817" s="518"/>
      <c r="CI817" s="716"/>
      <c r="CL817" s="48" t="n">
        <v>0</v>
      </c>
      <c r="CM817" s="48" t="n">
        <f aca="false">CL817-V817</f>
        <v>0</v>
      </c>
      <c r="CN817" s="702" t="n">
        <f aca="false">SUM(CO817:DR817)</f>
        <v>0</v>
      </c>
      <c r="CO817" s="703" t="n">
        <v>0</v>
      </c>
      <c r="CP817" s="703"/>
      <c r="CQ817" s="703" t="n">
        <v>0</v>
      </c>
      <c r="CR817" s="703"/>
      <c r="CS817" s="703" t="n">
        <v>0</v>
      </c>
      <c r="CT817" s="703" t="n">
        <v>0</v>
      </c>
      <c r="CU817" s="703"/>
      <c r="CV817" s="703"/>
      <c r="CW817" s="703"/>
      <c r="CX817" s="703" t="n">
        <v>0</v>
      </c>
      <c r="CY817" s="703" t="n">
        <v>0</v>
      </c>
      <c r="CZ817" s="703" t="n">
        <v>0</v>
      </c>
      <c r="DA817" s="703"/>
      <c r="DB817" s="703"/>
      <c r="DC817" s="703"/>
      <c r="DD817" s="703"/>
      <c r="DE817" s="703" t="n">
        <v>0</v>
      </c>
      <c r="DF817" s="703"/>
      <c r="DG817" s="703" t="n">
        <v>0</v>
      </c>
      <c r="DH817" s="703" t="n">
        <v>0</v>
      </c>
      <c r="DI817" s="703" t="n">
        <v>0</v>
      </c>
      <c r="DJ817" s="703" t="n">
        <v>0</v>
      </c>
      <c r="DK817" s="703" t="n">
        <v>0</v>
      </c>
      <c r="DL817" s="703" t="n">
        <v>0</v>
      </c>
      <c r="DM817" s="703"/>
      <c r="DN817" s="703"/>
      <c r="DO817" s="703"/>
      <c r="DP817" s="703"/>
      <c r="DQ817" s="703"/>
      <c r="DR817" s="703"/>
      <c r="DS817" s="704" t="n">
        <f aca="false">CN817-V817</f>
        <v>0</v>
      </c>
      <c r="DT817" s="553"/>
      <c r="DU817" s="48"/>
    </row>
    <row r="818" customFormat="false" ht="15" hidden="false" customHeight="true" outlineLevel="0" collapsed="false">
      <c r="A818" s="705" t="n">
        <f aca="false">A817+1</f>
        <v>809</v>
      </c>
      <c r="B818" s="706" t="s">
        <v>929</v>
      </c>
      <c r="C818" s="706" t="s">
        <v>472</v>
      </c>
      <c r="D818" s="706" t="s">
        <v>468</v>
      </c>
      <c r="E818" s="243" t="n">
        <f aca="false">COUNTIF($G$10:$G$1856,$G818)</f>
        <v>1</v>
      </c>
      <c r="F818" s="706" t="s">
        <v>2400</v>
      </c>
      <c r="G818" s="706" t="s">
        <v>2400</v>
      </c>
      <c r="H818" s="707" t="s">
        <v>1938</v>
      </c>
      <c r="I818" s="708" t="s">
        <v>1070</v>
      </c>
      <c r="J818" s="707" t="s">
        <v>322</v>
      </c>
      <c r="K818" s="709" t="s">
        <v>369</v>
      </c>
      <c r="L818" s="707" t="s">
        <v>320</v>
      </c>
      <c r="M818" s="708" t="s">
        <v>1071</v>
      </c>
      <c r="N818" s="710" t="s">
        <v>934</v>
      </c>
      <c r="O818" s="512" t="n">
        <v>1</v>
      </c>
      <c r="P818" s="512" t="n">
        <v>1</v>
      </c>
      <c r="Q818" s="711" t="n">
        <v>0.003243768</v>
      </c>
      <c r="R818" s="712"/>
      <c r="S818" s="713"/>
      <c r="T818" s="714" t="n">
        <v>6.45</v>
      </c>
      <c r="U818" s="715"/>
      <c r="V818" s="262" t="n">
        <f aca="false">SUM(W818:CI818)</f>
        <v>0</v>
      </c>
      <c r="W818" s="243" t="n">
        <v>0</v>
      </c>
      <c r="X818" s="243" t="n">
        <v>0</v>
      </c>
      <c r="Y818" s="243" t="n">
        <v>0</v>
      </c>
      <c r="Z818" s="243" t="n">
        <v>0</v>
      </c>
      <c r="AA818" s="243" t="n">
        <v>0</v>
      </c>
      <c r="AB818" s="243" t="n">
        <v>0</v>
      </c>
      <c r="AC818" s="243" t="n">
        <v>0</v>
      </c>
      <c r="AD818" s="243" t="n">
        <v>0</v>
      </c>
      <c r="AE818" s="243" t="n">
        <v>0</v>
      </c>
      <c r="AF818" s="243" t="n">
        <v>0</v>
      </c>
      <c r="AG818" s="243" t="n">
        <v>0</v>
      </c>
      <c r="AH818" s="518" t="n">
        <v>0</v>
      </c>
      <c r="AI818" s="243" t="n">
        <v>0</v>
      </c>
      <c r="AJ818" s="243" t="n">
        <v>0</v>
      </c>
      <c r="AK818" s="518" t="n">
        <v>0</v>
      </c>
      <c r="AL818" s="518" t="n">
        <v>0</v>
      </c>
      <c r="AM818" s="518" t="n">
        <v>0</v>
      </c>
      <c r="AN818" s="518" t="n">
        <v>0</v>
      </c>
      <c r="AO818" s="518" t="n">
        <v>0</v>
      </c>
      <c r="AP818" s="518" t="n">
        <v>0</v>
      </c>
      <c r="AQ818" s="518" t="n">
        <v>0</v>
      </c>
      <c r="AR818" s="518" t="n">
        <v>0</v>
      </c>
      <c r="AS818" s="518" t="n">
        <v>0</v>
      </c>
      <c r="AT818" s="518" t="n">
        <v>0</v>
      </c>
      <c r="AU818" s="518" t="n">
        <v>0</v>
      </c>
      <c r="AV818" s="518" t="n">
        <v>0</v>
      </c>
      <c r="AW818" s="518" t="n">
        <v>0</v>
      </c>
      <c r="AX818" s="518" t="n">
        <v>0</v>
      </c>
      <c r="AY818" s="518" t="n">
        <v>0</v>
      </c>
      <c r="AZ818" s="518" t="n">
        <v>0</v>
      </c>
      <c r="BA818" s="518" t="n">
        <v>0</v>
      </c>
      <c r="BB818" s="518" t="n">
        <v>0</v>
      </c>
      <c r="BC818" s="518" t="n">
        <v>0</v>
      </c>
      <c r="BD818" s="518" t="n">
        <v>0</v>
      </c>
      <c r="BE818" s="518" t="n">
        <v>0</v>
      </c>
      <c r="BF818" s="518" t="n">
        <v>0</v>
      </c>
      <c r="BG818" s="518" t="n">
        <v>0</v>
      </c>
      <c r="BH818" s="518" t="n">
        <v>0</v>
      </c>
      <c r="BI818" s="518" t="n">
        <v>0</v>
      </c>
      <c r="BJ818" s="518"/>
      <c r="BK818" s="518"/>
      <c r="BL818" s="518" t="n">
        <v>0</v>
      </c>
      <c r="BM818" s="518"/>
      <c r="BN818" s="518"/>
      <c r="BO818" s="518"/>
      <c r="BP818" s="518"/>
      <c r="BQ818" s="518"/>
      <c r="BR818" s="518"/>
      <c r="BS818" s="518"/>
      <c r="BT818" s="518"/>
      <c r="BU818" s="518"/>
      <c r="BV818" s="518" t="n">
        <v>0</v>
      </c>
      <c r="BW818" s="518" t="n">
        <v>0</v>
      </c>
      <c r="BX818" s="518" t="n">
        <v>0</v>
      </c>
      <c r="BY818" s="518" t="n">
        <v>0</v>
      </c>
      <c r="BZ818" s="518" t="n">
        <v>0</v>
      </c>
      <c r="CA818" s="518" t="n">
        <v>0</v>
      </c>
      <c r="CB818" s="518" t="n">
        <v>0</v>
      </c>
      <c r="CC818" s="518" t="n">
        <v>0</v>
      </c>
      <c r="CD818" s="518" t="n">
        <v>0</v>
      </c>
      <c r="CE818" s="518" t="n">
        <v>0</v>
      </c>
      <c r="CF818" s="518" t="n">
        <v>0</v>
      </c>
      <c r="CG818" s="518" t="n">
        <v>0</v>
      </c>
      <c r="CH818" s="518"/>
      <c r="CI818" s="716"/>
      <c r="CL818" s="48" t="n">
        <v>0</v>
      </c>
      <c r="CM818" s="48" t="n">
        <f aca="false">CL818-V818</f>
        <v>0</v>
      </c>
      <c r="CN818" s="702" t="n">
        <f aca="false">SUM(CO818:DR818)</f>
        <v>0</v>
      </c>
      <c r="CO818" s="703" t="n">
        <v>0</v>
      </c>
      <c r="CP818" s="703"/>
      <c r="CQ818" s="703" t="n">
        <v>0</v>
      </c>
      <c r="CR818" s="703"/>
      <c r="CS818" s="703" t="n">
        <v>0</v>
      </c>
      <c r="CT818" s="703" t="n">
        <v>0</v>
      </c>
      <c r="CU818" s="703"/>
      <c r="CV818" s="703"/>
      <c r="CW818" s="703"/>
      <c r="CX818" s="703" t="n">
        <v>0</v>
      </c>
      <c r="CY818" s="703" t="n">
        <v>0</v>
      </c>
      <c r="CZ818" s="703" t="n">
        <v>0</v>
      </c>
      <c r="DA818" s="703"/>
      <c r="DB818" s="703"/>
      <c r="DC818" s="703"/>
      <c r="DD818" s="703"/>
      <c r="DE818" s="703" t="n">
        <v>0</v>
      </c>
      <c r="DF818" s="703"/>
      <c r="DG818" s="703" t="n">
        <v>0</v>
      </c>
      <c r="DH818" s="703" t="n">
        <v>0</v>
      </c>
      <c r="DI818" s="703" t="n">
        <v>0</v>
      </c>
      <c r="DJ818" s="703" t="n">
        <v>0</v>
      </c>
      <c r="DK818" s="703" t="n">
        <v>0</v>
      </c>
      <c r="DL818" s="703" t="n">
        <v>0</v>
      </c>
      <c r="DM818" s="703"/>
      <c r="DN818" s="703"/>
      <c r="DO818" s="703"/>
      <c r="DP818" s="703"/>
      <c r="DQ818" s="703"/>
      <c r="DR818" s="703"/>
      <c r="DS818" s="704" t="n">
        <f aca="false">CN818-V818</f>
        <v>0</v>
      </c>
      <c r="DT818" s="553"/>
      <c r="DU818" s="48"/>
    </row>
    <row r="819" customFormat="false" ht="15" hidden="false" customHeight="true" outlineLevel="0" collapsed="false">
      <c r="A819" s="705" t="n">
        <f aca="false">A818+1</f>
        <v>810</v>
      </c>
      <c r="B819" s="706" t="s">
        <v>929</v>
      </c>
      <c r="C819" s="706" t="s">
        <v>472</v>
      </c>
      <c r="D819" s="706" t="s">
        <v>468</v>
      </c>
      <c r="E819" s="243" t="n">
        <f aca="false">COUNTIF($G$10:$G$1856,$G819)</f>
        <v>1</v>
      </c>
      <c r="F819" s="706" t="s">
        <v>2401</v>
      </c>
      <c r="G819" s="706" t="s">
        <v>2401</v>
      </c>
      <c r="H819" s="707" t="s">
        <v>1940</v>
      </c>
      <c r="I819" s="708" t="s">
        <v>1074</v>
      </c>
      <c r="J819" s="707" t="s">
        <v>322</v>
      </c>
      <c r="K819" s="709" t="s">
        <v>369</v>
      </c>
      <c r="L819" s="707" t="s">
        <v>320</v>
      </c>
      <c r="M819" s="708" t="s">
        <v>1075</v>
      </c>
      <c r="N819" s="710" t="s">
        <v>934</v>
      </c>
      <c r="O819" s="512" t="n">
        <v>1</v>
      </c>
      <c r="P819" s="512" t="n">
        <v>1</v>
      </c>
      <c r="Q819" s="711" t="n">
        <v>0.003243768</v>
      </c>
      <c r="R819" s="712"/>
      <c r="S819" s="713"/>
      <c r="T819" s="714" t="n">
        <v>6.45</v>
      </c>
      <c r="U819" s="715"/>
      <c r="V819" s="262" t="n">
        <f aca="false">SUM(W819:CI819)</f>
        <v>0</v>
      </c>
      <c r="W819" s="243" t="n">
        <v>0</v>
      </c>
      <c r="X819" s="243" t="n">
        <v>0</v>
      </c>
      <c r="Y819" s="243" t="n">
        <v>0</v>
      </c>
      <c r="Z819" s="243" t="n">
        <v>0</v>
      </c>
      <c r="AA819" s="243" t="n">
        <v>0</v>
      </c>
      <c r="AB819" s="243" t="n">
        <v>0</v>
      </c>
      <c r="AC819" s="243" t="n">
        <v>0</v>
      </c>
      <c r="AD819" s="243" t="n">
        <v>0</v>
      </c>
      <c r="AE819" s="243" t="n">
        <v>0</v>
      </c>
      <c r="AF819" s="243" t="n">
        <v>0</v>
      </c>
      <c r="AG819" s="243" t="n">
        <v>0</v>
      </c>
      <c r="AH819" s="518" t="n">
        <v>0</v>
      </c>
      <c r="AI819" s="243" t="n">
        <v>0</v>
      </c>
      <c r="AJ819" s="243" t="n">
        <v>0</v>
      </c>
      <c r="AK819" s="518" t="n">
        <v>0</v>
      </c>
      <c r="AL819" s="518" t="n">
        <v>0</v>
      </c>
      <c r="AM819" s="518" t="n">
        <v>0</v>
      </c>
      <c r="AN819" s="518" t="n">
        <v>0</v>
      </c>
      <c r="AO819" s="518" t="n">
        <v>0</v>
      </c>
      <c r="AP819" s="518" t="n">
        <v>0</v>
      </c>
      <c r="AQ819" s="518" t="n">
        <v>0</v>
      </c>
      <c r="AR819" s="518" t="n">
        <v>0</v>
      </c>
      <c r="AS819" s="518" t="n">
        <v>0</v>
      </c>
      <c r="AT819" s="518" t="n">
        <v>0</v>
      </c>
      <c r="AU819" s="518" t="n">
        <v>0</v>
      </c>
      <c r="AV819" s="518" t="n">
        <v>0</v>
      </c>
      <c r="AW819" s="518" t="n">
        <v>0</v>
      </c>
      <c r="AX819" s="518" t="n">
        <v>0</v>
      </c>
      <c r="AY819" s="518" t="n">
        <v>0</v>
      </c>
      <c r="AZ819" s="518" t="n">
        <v>0</v>
      </c>
      <c r="BA819" s="518" t="n">
        <v>0</v>
      </c>
      <c r="BB819" s="518" t="n">
        <v>0</v>
      </c>
      <c r="BC819" s="518" t="n">
        <v>0</v>
      </c>
      <c r="BD819" s="518" t="n">
        <v>0</v>
      </c>
      <c r="BE819" s="518" t="n">
        <v>0</v>
      </c>
      <c r="BF819" s="518" t="n">
        <v>0</v>
      </c>
      <c r="BG819" s="518" t="n">
        <v>0</v>
      </c>
      <c r="BH819" s="518" t="n">
        <v>0</v>
      </c>
      <c r="BI819" s="518" t="n">
        <v>0</v>
      </c>
      <c r="BJ819" s="518"/>
      <c r="BK819" s="518"/>
      <c r="BL819" s="518" t="n">
        <v>0</v>
      </c>
      <c r="BM819" s="518"/>
      <c r="BN819" s="518"/>
      <c r="BO819" s="518"/>
      <c r="BP819" s="518"/>
      <c r="BQ819" s="518"/>
      <c r="BR819" s="518"/>
      <c r="BS819" s="518"/>
      <c r="BT819" s="518"/>
      <c r="BU819" s="518"/>
      <c r="BV819" s="518" t="n">
        <v>0</v>
      </c>
      <c r="BW819" s="518" t="n">
        <v>0</v>
      </c>
      <c r="BX819" s="518" t="n">
        <v>0</v>
      </c>
      <c r="BY819" s="518" t="n">
        <v>0</v>
      </c>
      <c r="BZ819" s="518" t="n">
        <v>0</v>
      </c>
      <c r="CA819" s="518" t="n">
        <v>0</v>
      </c>
      <c r="CB819" s="518" t="n">
        <v>0</v>
      </c>
      <c r="CC819" s="518" t="n">
        <v>0</v>
      </c>
      <c r="CD819" s="518" t="n">
        <v>0</v>
      </c>
      <c r="CE819" s="518" t="n">
        <v>0</v>
      </c>
      <c r="CF819" s="518" t="n">
        <v>0</v>
      </c>
      <c r="CG819" s="518" t="n">
        <v>0</v>
      </c>
      <c r="CH819" s="518"/>
      <c r="CI819" s="716"/>
      <c r="CL819" s="48" t="n">
        <v>0</v>
      </c>
      <c r="CM819" s="48" t="n">
        <f aca="false">CL819-V819</f>
        <v>0</v>
      </c>
      <c r="CN819" s="702" t="n">
        <f aca="false">SUM(CO819:DR819)</f>
        <v>0</v>
      </c>
      <c r="CO819" s="703" t="n">
        <v>0</v>
      </c>
      <c r="CP819" s="703"/>
      <c r="CQ819" s="703" t="n">
        <v>0</v>
      </c>
      <c r="CR819" s="703"/>
      <c r="CS819" s="703" t="n">
        <v>0</v>
      </c>
      <c r="CT819" s="703" t="n">
        <v>0</v>
      </c>
      <c r="CU819" s="703"/>
      <c r="CV819" s="703"/>
      <c r="CW819" s="703"/>
      <c r="CX819" s="703" t="n">
        <v>0</v>
      </c>
      <c r="CY819" s="703" t="n">
        <v>0</v>
      </c>
      <c r="CZ819" s="703" t="n">
        <v>0</v>
      </c>
      <c r="DA819" s="703"/>
      <c r="DB819" s="703"/>
      <c r="DC819" s="703"/>
      <c r="DD819" s="703"/>
      <c r="DE819" s="703" t="n">
        <v>0</v>
      </c>
      <c r="DF819" s="703"/>
      <c r="DG819" s="703" t="n">
        <v>0</v>
      </c>
      <c r="DH819" s="703" t="n">
        <v>0</v>
      </c>
      <c r="DI819" s="703" t="n">
        <v>0</v>
      </c>
      <c r="DJ819" s="703" t="n">
        <v>0</v>
      </c>
      <c r="DK819" s="703" t="n">
        <v>0</v>
      </c>
      <c r="DL819" s="703" t="n">
        <v>0</v>
      </c>
      <c r="DM819" s="703"/>
      <c r="DN819" s="703"/>
      <c r="DO819" s="703"/>
      <c r="DP819" s="703"/>
      <c r="DQ819" s="703"/>
      <c r="DR819" s="703"/>
      <c r="DS819" s="704" t="n">
        <f aca="false">CN819-V819</f>
        <v>0</v>
      </c>
      <c r="DT819" s="553"/>
      <c r="DU819" s="48"/>
    </row>
    <row r="820" customFormat="false" ht="15" hidden="false" customHeight="true" outlineLevel="0" collapsed="false">
      <c r="A820" s="705" t="n">
        <f aca="false">A819+1</f>
        <v>811</v>
      </c>
      <c r="B820" s="706" t="s">
        <v>929</v>
      </c>
      <c r="C820" s="706" t="s">
        <v>472</v>
      </c>
      <c r="D820" s="706" t="s">
        <v>468</v>
      </c>
      <c r="E820" s="243" t="n">
        <f aca="false">COUNTIF($G$10:$G$1856,$G820)</f>
        <v>1</v>
      </c>
      <c r="F820" s="706" t="s">
        <v>2402</v>
      </c>
      <c r="G820" s="706" t="s">
        <v>2402</v>
      </c>
      <c r="H820" s="707" t="s">
        <v>1942</v>
      </c>
      <c r="I820" s="708" t="s">
        <v>1062</v>
      </c>
      <c r="J820" s="707" t="s">
        <v>322</v>
      </c>
      <c r="K820" s="709" t="s">
        <v>369</v>
      </c>
      <c r="L820" s="707" t="s">
        <v>320</v>
      </c>
      <c r="M820" s="708" t="s">
        <v>1063</v>
      </c>
      <c r="N820" s="710" t="s">
        <v>934</v>
      </c>
      <c r="O820" s="512" t="n">
        <v>1</v>
      </c>
      <c r="P820" s="512" t="n">
        <v>1</v>
      </c>
      <c r="Q820" s="711" t="n">
        <v>0.00117024</v>
      </c>
      <c r="R820" s="712"/>
      <c r="S820" s="713"/>
      <c r="T820" s="714" t="n">
        <v>2.33</v>
      </c>
      <c r="U820" s="715"/>
      <c r="V820" s="262" t="n">
        <f aca="false">SUM(W820:CI820)</f>
        <v>0</v>
      </c>
      <c r="W820" s="243" t="n">
        <v>0</v>
      </c>
      <c r="X820" s="243" t="n">
        <v>0</v>
      </c>
      <c r="Y820" s="243" t="n">
        <v>0</v>
      </c>
      <c r="Z820" s="243" t="n">
        <v>0</v>
      </c>
      <c r="AA820" s="243" t="n">
        <v>0</v>
      </c>
      <c r="AB820" s="243" t="n">
        <v>0</v>
      </c>
      <c r="AC820" s="243" t="n">
        <v>0</v>
      </c>
      <c r="AD820" s="243" t="n">
        <v>0</v>
      </c>
      <c r="AE820" s="243" t="n">
        <v>0</v>
      </c>
      <c r="AF820" s="243" t="n">
        <v>0</v>
      </c>
      <c r="AG820" s="243" t="n">
        <v>0</v>
      </c>
      <c r="AH820" s="518" t="n">
        <v>0</v>
      </c>
      <c r="AI820" s="243" t="n">
        <v>0</v>
      </c>
      <c r="AJ820" s="243" t="n">
        <v>0</v>
      </c>
      <c r="AK820" s="518" t="n">
        <v>0</v>
      </c>
      <c r="AL820" s="518" t="n">
        <v>0</v>
      </c>
      <c r="AM820" s="518" t="n">
        <v>0</v>
      </c>
      <c r="AN820" s="518" t="n">
        <v>0</v>
      </c>
      <c r="AO820" s="518" t="n">
        <v>0</v>
      </c>
      <c r="AP820" s="518" t="n">
        <v>0</v>
      </c>
      <c r="AQ820" s="518" t="n">
        <v>0</v>
      </c>
      <c r="AR820" s="518" t="n">
        <v>0</v>
      </c>
      <c r="AS820" s="518" t="n">
        <v>0</v>
      </c>
      <c r="AT820" s="518" t="n">
        <v>0</v>
      </c>
      <c r="AU820" s="518" t="n">
        <v>0</v>
      </c>
      <c r="AV820" s="518" t="n">
        <v>0</v>
      </c>
      <c r="AW820" s="518" t="n">
        <v>0</v>
      </c>
      <c r="AX820" s="518" t="n">
        <v>0</v>
      </c>
      <c r="AY820" s="518" t="n">
        <v>0</v>
      </c>
      <c r="AZ820" s="518" t="n">
        <v>0</v>
      </c>
      <c r="BA820" s="518" t="n">
        <v>0</v>
      </c>
      <c r="BB820" s="518" t="n">
        <v>0</v>
      </c>
      <c r="BC820" s="518" t="n">
        <v>0</v>
      </c>
      <c r="BD820" s="518" t="n">
        <v>0</v>
      </c>
      <c r="BE820" s="518" t="n">
        <v>0</v>
      </c>
      <c r="BF820" s="518" t="n">
        <v>0</v>
      </c>
      <c r="BG820" s="518" t="n">
        <v>0</v>
      </c>
      <c r="BH820" s="518" t="n">
        <v>0</v>
      </c>
      <c r="BI820" s="518" t="n">
        <v>0</v>
      </c>
      <c r="BJ820" s="518"/>
      <c r="BK820" s="518"/>
      <c r="BL820" s="518" t="n">
        <v>0</v>
      </c>
      <c r="BM820" s="518"/>
      <c r="BN820" s="518"/>
      <c r="BO820" s="518"/>
      <c r="BP820" s="518"/>
      <c r="BQ820" s="518"/>
      <c r="BR820" s="518"/>
      <c r="BS820" s="518"/>
      <c r="BT820" s="518"/>
      <c r="BU820" s="518"/>
      <c r="BV820" s="518" t="n">
        <v>0</v>
      </c>
      <c r="BW820" s="518" t="n">
        <v>0</v>
      </c>
      <c r="BX820" s="518" t="n">
        <v>0</v>
      </c>
      <c r="BY820" s="518" t="n">
        <v>0</v>
      </c>
      <c r="BZ820" s="518" t="n">
        <v>0</v>
      </c>
      <c r="CA820" s="518" t="n">
        <v>0</v>
      </c>
      <c r="CB820" s="518" t="n">
        <v>0</v>
      </c>
      <c r="CC820" s="518" t="n">
        <v>0</v>
      </c>
      <c r="CD820" s="518" t="n">
        <v>0</v>
      </c>
      <c r="CE820" s="518" t="n">
        <v>0</v>
      </c>
      <c r="CF820" s="518" t="n">
        <v>0</v>
      </c>
      <c r="CG820" s="518" t="n">
        <v>0</v>
      </c>
      <c r="CH820" s="518"/>
      <c r="CI820" s="716"/>
      <c r="CL820" s="48" t="n">
        <v>0</v>
      </c>
      <c r="CM820" s="48" t="n">
        <f aca="false">CL820-V820</f>
        <v>0</v>
      </c>
      <c r="CN820" s="702" t="n">
        <f aca="false">SUM(CO820:DR820)</f>
        <v>0</v>
      </c>
      <c r="CO820" s="703" t="n">
        <v>0</v>
      </c>
      <c r="CP820" s="703"/>
      <c r="CQ820" s="703" t="n">
        <v>0</v>
      </c>
      <c r="CR820" s="703"/>
      <c r="CS820" s="703" t="n">
        <v>0</v>
      </c>
      <c r="CT820" s="703" t="n">
        <v>0</v>
      </c>
      <c r="CU820" s="703"/>
      <c r="CV820" s="703"/>
      <c r="CW820" s="703"/>
      <c r="CX820" s="703" t="n">
        <v>0</v>
      </c>
      <c r="CY820" s="703" t="n">
        <v>0</v>
      </c>
      <c r="CZ820" s="703" t="n">
        <v>0</v>
      </c>
      <c r="DA820" s="703"/>
      <c r="DB820" s="703"/>
      <c r="DC820" s="703"/>
      <c r="DD820" s="703"/>
      <c r="DE820" s="703" t="n">
        <v>0</v>
      </c>
      <c r="DF820" s="703"/>
      <c r="DG820" s="703" t="n">
        <v>0</v>
      </c>
      <c r="DH820" s="703" t="n">
        <v>0</v>
      </c>
      <c r="DI820" s="703" t="n">
        <v>0</v>
      </c>
      <c r="DJ820" s="703" t="n">
        <v>0</v>
      </c>
      <c r="DK820" s="703" t="n">
        <v>0</v>
      </c>
      <c r="DL820" s="703" t="n">
        <v>0</v>
      </c>
      <c r="DM820" s="703"/>
      <c r="DN820" s="703"/>
      <c r="DO820" s="703"/>
      <c r="DP820" s="703"/>
      <c r="DQ820" s="703"/>
      <c r="DR820" s="703"/>
      <c r="DS820" s="704" t="n">
        <f aca="false">CN820-V820</f>
        <v>0</v>
      </c>
      <c r="DT820" s="553"/>
      <c r="DU820" s="48"/>
    </row>
    <row r="821" customFormat="false" ht="15" hidden="false" customHeight="true" outlineLevel="0" collapsed="false">
      <c r="A821" s="705" t="n">
        <f aca="false">A820+1</f>
        <v>812</v>
      </c>
      <c r="B821" s="706" t="s">
        <v>929</v>
      </c>
      <c r="C821" s="706" t="s">
        <v>472</v>
      </c>
      <c r="D821" s="706" t="s">
        <v>468</v>
      </c>
      <c r="E821" s="243" t="n">
        <f aca="false">COUNTIF($G$10:$G$1856,$G821)</f>
        <v>1</v>
      </c>
      <c r="F821" s="706" t="s">
        <v>2403</v>
      </c>
      <c r="G821" s="706" t="s">
        <v>2403</v>
      </c>
      <c r="H821" s="707" t="s">
        <v>1944</v>
      </c>
      <c r="I821" s="708" t="s">
        <v>1066</v>
      </c>
      <c r="J821" s="707" t="s">
        <v>322</v>
      </c>
      <c r="K821" s="709" t="s">
        <v>369</v>
      </c>
      <c r="L821" s="707" t="s">
        <v>320</v>
      </c>
      <c r="M821" s="708" t="s">
        <v>1067</v>
      </c>
      <c r="N821" s="710" t="s">
        <v>934</v>
      </c>
      <c r="O821" s="512" t="n">
        <v>1</v>
      </c>
      <c r="P821" s="512" t="n">
        <v>1</v>
      </c>
      <c r="Q821" s="711" t="n">
        <v>0.00117024</v>
      </c>
      <c r="R821" s="712"/>
      <c r="S821" s="713"/>
      <c r="T821" s="714" t="n">
        <v>2.33</v>
      </c>
      <c r="U821" s="715"/>
      <c r="V821" s="262" t="n">
        <f aca="false">SUM(W821:CI821)</f>
        <v>4</v>
      </c>
      <c r="W821" s="243" t="n">
        <v>0</v>
      </c>
      <c r="X821" s="243" t="n">
        <v>0</v>
      </c>
      <c r="Y821" s="243" t="n">
        <v>0</v>
      </c>
      <c r="Z821" s="243" t="n">
        <v>0</v>
      </c>
      <c r="AA821" s="243" t="n">
        <v>0</v>
      </c>
      <c r="AB821" s="243" t="n">
        <v>0</v>
      </c>
      <c r="AC821" s="243" t="n">
        <v>0</v>
      </c>
      <c r="AD821" s="243" t="n">
        <v>0</v>
      </c>
      <c r="AE821" s="243" t="n">
        <v>2</v>
      </c>
      <c r="AF821" s="243" t="n">
        <v>2</v>
      </c>
      <c r="AG821" s="243" t="n">
        <v>0</v>
      </c>
      <c r="AH821" s="518" t="n">
        <v>0</v>
      </c>
      <c r="AI821" s="243" t="n">
        <v>0</v>
      </c>
      <c r="AJ821" s="243" t="n">
        <v>0</v>
      </c>
      <c r="AK821" s="518" t="n">
        <v>0</v>
      </c>
      <c r="AL821" s="518" t="n">
        <v>0</v>
      </c>
      <c r="AM821" s="518" t="n">
        <v>0</v>
      </c>
      <c r="AN821" s="518" t="n">
        <v>0</v>
      </c>
      <c r="AO821" s="518" t="n">
        <v>0</v>
      </c>
      <c r="AP821" s="518" t="n">
        <v>0</v>
      </c>
      <c r="AQ821" s="518" t="n">
        <v>0</v>
      </c>
      <c r="AR821" s="518" t="n">
        <v>0</v>
      </c>
      <c r="AS821" s="518" t="n">
        <v>0</v>
      </c>
      <c r="AT821" s="518" t="n">
        <v>0</v>
      </c>
      <c r="AU821" s="518" t="n">
        <v>0</v>
      </c>
      <c r="AV821" s="518" t="n">
        <v>0</v>
      </c>
      <c r="AW821" s="518" t="n">
        <v>0</v>
      </c>
      <c r="AX821" s="518" t="n">
        <v>0</v>
      </c>
      <c r="AY821" s="518" t="n">
        <v>0</v>
      </c>
      <c r="AZ821" s="518" t="n">
        <v>0</v>
      </c>
      <c r="BA821" s="518" t="n">
        <v>0</v>
      </c>
      <c r="BB821" s="518" t="n">
        <v>0</v>
      </c>
      <c r="BC821" s="518" t="n">
        <v>0</v>
      </c>
      <c r="BD821" s="518" t="n">
        <v>0</v>
      </c>
      <c r="BE821" s="518" t="n">
        <v>0</v>
      </c>
      <c r="BF821" s="518" t="n">
        <v>0</v>
      </c>
      <c r="BG821" s="518" t="n">
        <v>0</v>
      </c>
      <c r="BH821" s="518" t="n">
        <v>0</v>
      </c>
      <c r="BI821" s="518" t="n">
        <v>0</v>
      </c>
      <c r="BJ821" s="518"/>
      <c r="BK821" s="518"/>
      <c r="BL821" s="518" t="n">
        <v>0</v>
      </c>
      <c r="BM821" s="518"/>
      <c r="BN821" s="518"/>
      <c r="BO821" s="518"/>
      <c r="BP821" s="518"/>
      <c r="BQ821" s="518"/>
      <c r="BR821" s="518"/>
      <c r="BS821" s="518"/>
      <c r="BT821" s="518"/>
      <c r="BU821" s="518"/>
      <c r="BV821" s="518" t="n">
        <v>0</v>
      </c>
      <c r="BW821" s="518" t="n">
        <v>0</v>
      </c>
      <c r="BX821" s="518" t="n">
        <v>0</v>
      </c>
      <c r="BY821" s="518" t="n">
        <v>0</v>
      </c>
      <c r="BZ821" s="518" t="n">
        <v>0</v>
      </c>
      <c r="CA821" s="518" t="n">
        <v>0</v>
      </c>
      <c r="CB821" s="518" t="n">
        <v>0</v>
      </c>
      <c r="CC821" s="518" t="n">
        <v>0</v>
      </c>
      <c r="CD821" s="518" t="n">
        <v>0</v>
      </c>
      <c r="CE821" s="518" t="n">
        <v>0</v>
      </c>
      <c r="CF821" s="518" t="n">
        <v>0</v>
      </c>
      <c r="CG821" s="518" t="n">
        <v>0</v>
      </c>
      <c r="CH821" s="518"/>
      <c r="CI821" s="716"/>
      <c r="CL821" s="48" t="n">
        <v>4</v>
      </c>
      <c r="CM821" s="48" t="n">
        <f aca="false">CL821-V821</f>
        <v>0</v>
      </c>
      <c r="CN821" s="702" t="n">
        <f aca="false">SUM(CO821:DR821)</f>
        <v>4</v>
      </c>
      <c r="CO821" s="703" t="n">
        <v>0</v>
      </c>
      <c r="CP821" s="703"/>
      <c r="CQ821" s="703" t="n">
        <v>0</v>
      </c>
      <c r="CR821" s="703"/>
      <c r="CS821" s="703" t="n">
        <v>0</v>
      </c>
      <c r="CT821" s="703" t="n">
        <v>0</v>
      </c>
      <c r="CU821" s="703"/>
      <c r="CV821" s="703"/>
      <c r="CW821" s="703"/>
      <c r="CX821" s="703" t="n">
        <v>0</v>
      </c>
      <c r="CY821" s="703" t="n">
        <v>4</v>
      </c>
      <c r="CZ821" s="703" t="n">
        <v>0</v>
      </c>
      <c r="DA821" s="703"/>
      <c r="DB821" s="703"/>
      <c r="DC821" s="703"/>
      <c r="DD821" s="703"/>
      <c r="DE821" s="703" t="n">
        <v>0</v>
      </c>
      <c r="DF821" s="703"/>
      <c r="DG821" s="703" t="n">
        <v>0</v>
      </c>
      <c r="DH821" s="703" t="n">
        <v>0</v>
      </c>
      <c r="DI821" s="703" t="n">
        <v>0</v>
      </c>
      <c r="DJ821" s="703" t="n">
        <v>0</v>
      </c>
      <c r="DK821" s="703" t="n">
        <v>0</v>
      </c>
      <c r="DL821" s="703" t="n">
        <v>0</v>
      </c>
      <c r="DM821" s="703"/>
      <c r="DN821" s="703"/>
      <c r="DO821" s="703"/>
      <c r="DP821" s="703"/>
      <c r="DQ821" s="703"/>
      <c r="DR821" s="703"/>
      <c r="DS821" s="704" t="n">
        <f aca="false">CN821-V821</f>
        <v>0</v>
      </c>
      <c r="DT821" s="553"/>
      <c r="DU821" s="48"/>
    </row>
    <row r="822" customFormat="false" ht="15" hidden="false" customHeight="true" outlineLevel="0" collapsed="false">
      <c r="A822" s="705" t="n">
        <f aca="false">A821+1</f>
        <v>813</v>
      </c>
      <c r="B822" s="706" t="s">
        <v>1099</v>
      </c>
      <c r="C822" s="706" t="s">
        <v>508</v>
      </c>
      <c r="D822" s="706" t="s">
        <v>14</v>
      </c>
      <c r="E822" s="243" t="n">
        <f aca="false">COUNTIF($G$10:$G$1856,$G822)</f>
        <v>1</v>
      </c>
      <c r="F822" s="706" t="s">
        <v>2404</v>
      </c>
      <c r="G822" s="706" t="s">
        <v>2404</v>
      </c>
      <c r="H822" s="707" t="s">
        <v>2045</v>
      </c>
      <c r="I822" s="708" t="s">
        <v>1167</v>
      </c>
      <c r="J822" s="707" t="s">
        <v>322</v>
      </c>
      <c r="K822" s="709" t="s">
        <v>369</v>
      </c>
      <c r="L822" s="707" t="s">
        <v>320</v>
      </c>
      <c r="M822" s="708" t="s">
        <v>1168</v>
      </c>
      <c r="N822" s="710" t="s">
        <v>934</v>
      </c>
      <c r="O822" s="512" t="n">
        <v>1</v>
      </c>
      <c r="P822" s="512" t="n">
        <v>1</v>
      </c>
      <c r="Q822" s="711" t="n">
        <v>0.0133</v>
      </c>
      <c r="R822" s="712"/>
      <c r="S822" s="713"/>
      <c r="T822" s="714" t="n">
        <v>26.55</v>
      </c>
      <c r="U822" s="715"/>
      <c r="V822" s="262" t="n">
        <f aca="false">SUM(W822:CI822)</f>
        <v>3</v>
      </c>
      <c r="W822" s="243" t="n">
        <v>0</v>
      </c>
      <c r="X822" s="243" t="n">
        <v>0</v>
      </c>
      <c r="Y822" s="243" t="n">
        <v>0</v>
      </c>
      <c r="Z822" s="243" t="n">
        <v>0</v>
      </c>
      <c r="AA822" s="243" t="n">
        <v>0</v>
      </c>
      <c r="AB822" s="243" t="n">
        <v>0</v>
      </c>
      <c r="AC822" s="243" t="n">
        <v>0</v>
      </c>
      <c r="AD822" s="243" t="n">
        <v>0</v>
      </c>
      <c r="AE822" s="243" t="n">
        <v>0</v>
      </c>
      <c r="AF822" s="243" t="n">
        <v>0</v>
      </c>
      <c r="AG822" s="243" t="n">
        <v>0</v>
      </c>
      <c r="AH822" s="518" t="n">
        <v>0</v>
      </c>
      <c r="AI822" s="243" t="n">
        <v>0</v>
      </c>
      <c r="AJ822" s="243" t="n">
        <v>0</v>
      </c>
      <c r="AK822" s="518" t="n">
        <v>0</v>
      </c>
      <c r="AL822" s="518" t="n">
        <v>0</v>
      </c>
      <c r="AM822" s="518" t="n">
        <v>0</v>
      </c>
      <c r="AN822" s="518" t="n">
        <v>0</v>
      </c>
      <c r="AO822" s="518" t="n">
        <v>0</v>
      </c>
      <c r="AP822" s="518" t="n">
        <v>0</v>
      </c>
      <c r="AQ822" s="518" t="n">
        <v>0</v>
      </c>
      <c r="AR822" s="518" t="n">
        <v>0</v>
      </c>
      <c r="AS822" s="518" t="n">
        <v>0</v>
      </c>
      <c r="AT822" s="518" t="n">
        <v>2</v>
      </c>
      <c r="AU822" s="518" t="n">
        <v>0</v>
      </c>
      <c r="AV822" s="518" t="n">
        <v>0</v>
      </c>
      <c r="AW822" s="518" t="n">
        <v>0</v>
      </c>
      <c r="AX822" s="518" t="n">
        <v>0</v>
      </c>
      <c r="AY822" s="518" t="n">
        <v>0</v>
      </c>
      <c r="AZ822" s="518" t="n">
        <v>0</v>
      </c>
      <c r="BA822" s="518" t="n">
        <v>0</v>
      </c>
      <c r="BB822" s="518" t="n">
        <v>0</v>
      </c>
      <c r="BC822" s="518" t="n">
        <v>0</v>
      </c>
      <c r="BD822" s="518" t="n">
        <v>0</v>
      </c>
      <c r="BE822" s="518" t="n">
        <v>0</v>
      </c>
      <c r="BF822" s="518" t="n">
        <v>0</v>
      </c>
      <c r="BG822" s="518" t="n">
        <v>0</v>
      </c>
      <c r="BH822" s="518" t="n">
        <v>0</v>
      </c>
      <c r="BI822" s="518" t="n">
        <v>0</v>
      </c>
      <c r="BJ822" s="518"/>
      <c r="BK822" s="518"/>
      <c r="BL822" s="518" t="n">
        <v>0</v>
      </c>
      <c r="BM822" s="518"/>
      <c r="BN822" s="518"/>
      <c r="BO822" s="518"/>
      <c r="BP822" s="518"/>
      <c r="BQ822" s="518"/>
      <c r="BR822" s="518"/>
      <c r="BS822" s="518"/>
      <c r="BT822" s="518"/>
      <c r="BU822" s="518"/>
      <c r="BV822" s="518" t="n">
        <v>0</v>
      </c>
      <c r="BW822" s="518" t="n">
        <v>0</v>
      </c>
      <c r="BX822" s="518" t="n">
        <v>0</v>
      </c>
      <c r="BY822" s="518" t="n">
        <v>0</v>
      </c>
      <c r="BZ822" s="518" t="n">
        <v>0</v>
      </c>
      <c r="CA822" s="518" t="n">
        <v>0</v>
      </c>
      <c r="CB822" s="518" t="n">
        <v>0</v>
      </c>
      <c r="CC822" s="518" t="n">
        <v>0</v>
      </c>
      <c r="CD822" s="518" t="n">
        <v>0</v>
      </c>
      <c r="CE822" s="518" t="n">
        <v>1</v>
      </c>
      <c r="CF822" s="518" t="n">
        <v>0</v>
      </c>
      <c r="CG822" s="518" t="n">
        <v>0</v>
      </c>
      <c r="CH822" s="518"/>
      <c r="CI822" s="716"/>
      <c r="CL822" s="48" t="n">
        <v>2</v>
      </c>
      <c r="CM822" s="48" t="n">
        <f aca="false">CL822-V822</f>
        <v>-1</v>
      </c>
      <c r="CN822" s="702" t="n">
        <f aca="false">SUM(CO822:DR822)</f>
        <v>2</v>
      </c>
      <c r="CO822" s="703" t="n">
        <v>0</v>
      </c>
      <c r="CP822" s="703"/>
      <c r="CQ822" s="703" t="n">
        <v>0</v>
      </c>
      <c r="CR822" s="703"/>
      <c r="CS822" s="703" t="n">
        <v>0</v>
      </c>
      <c r="CT822" s="703" t="n">
        <v>0</v>
      </c>
      <c r="CU822" s="703"/>
      <c r="CV822" s="703"/>
      <c r="CW822" s="703"/>
      <c r="CX822" s="703" t="n">
        <v>0</v>
      </c>
      <c r="CY822" s="703" t="n">
        <v>0</v>
      </c>
      <c r="CZ822" s="703" t="n">
        <v>0</v>
      </c>
      <c r="DA822" s="703"/>
      <c r="DB822" s="703"/>
      <c r="DC822" s="703"/>
      <c r="DD822" s="703"/>
      <c r="DE822" s="703" t="n">
        <v>0</v>
      </c>
      <c r="DF822" s="703"/>
      <c r="DG822" s="703" t="n">
        <v>0</v>
      </c>
      <c r="DH822" s="703" t="n">
        <v>2</v>
      </c>
      <c r="DI822" s="703" t="n">
        <v>0</v>
      </c>
      <c r="DJ822" s="703" t="n">
        <v>0</v>
      </c>
      <c r="DK822" s="703" t="n">
        <v>0</v>
      </c>
      <c r="DL822" s="703" t="n">
        <v>0</v>
      </c>
      <c r="DM822" s="703"/>
      <c r="DN822" s="703"/>
      <c r="DO822" s="703"/>
      <c r="DP822" s="703"/>
      <c r="DQ822" s="703"/>
      <c r="DR822" s="703"/>
      <c r="DS822" s="704" t="n">
        <f aca="false">CN822-V822</f>
        <v>-1</v>
      </c>
      <c r="DT822" s="553"/>
      <c r="DU822" s="48"/>
    </row>
    <row r="823" customFormat="false" ht="15" hidden="false" customHeight="true" outlineLevel="0" collapsed="false">
      <c r="A823" s="705" t="n">
        <f aca="false">A822+1</f>
        <v>814</v>
      </c>
      <c r="B823" s="706" t="s">
        <v>1099</v>
      </c>
      <c r="C823" s="706" t="s">
        <v>508</v>
      </c>
      <c r="D823" s="706" t="s">
        <v>14</v>
      </c>
      <c r="E823" s="243" t="n">
        <f aca="false">COUNTIF($G$10:$G$1856,$G823)</f>
        <v>1</v>
      </c>
      <c r="F823" s="706" t="s">
        <v>2405</v>
      </c>
      <c r="G823" s="706" t="s">
        <v>2405</v>
      </c>
      <c r="H823" s="707" t="s">
        <v>2047</v>
      </c>
      <c r="I823" s="708" t="s">
        <v>1171</v>
      </c>
      <c r="J823" s="707" t="s">
        <v>322</v>
      </c>
      <c r="K823" s="709" t="s">
        <v>369</v>
      </c>
      <c r="L823" s="707" t="s">
        <v>320</v>
      </c>
      <c r="M823" s="708" t="s">
        <v>1172</v>
      </c>
      <c r="N823" s="710" t="s">
        <v>934</v>
      </c>
      <c r="O823" s="512" t="n">
        <v>2</v>
      </c>
      <c r="P823" s="512" t="n">
        <v>1</v>
      </c>
      <c r="Q823" s="711" t="n">
        <v>0.00547</v>
      </c>
      <c r="R823" s="712"/>
      <c r="S823" s="713"/>
      <c r="T823" s="714" t="n">
        <v>10.92</v>
      </c>
      <c r="U823" s="715"/>
      <c r="V823" s="262" t="n">
        <f aca="false">SUM(W823:CI823)</f>
        <v>2</v>
      </c>
      <c r="W823" s="243" t="n">
        <v>0</v>
      </c>
      <c r="X823" s="243" t="n">
        <v>0</v>
      </c>
      <c r="Y823" s="243" t="n">
        <v>0</v>
      </c>
      <c r="Z823" s="243" t="n">
        <v>0</v>
      </c>
      <c r="AA823" s="243" t="n">
        <v>0</v>
      </c>
      <c r="AB823" s="243" t="n">
        <v>0</v>
      </c>
      <c r="AC823" s="243" t="n">
        <v>0</v>
      </c>
      <c r="AD823" s="243" t="n">
        <v>0</v>
      </c>
      <c r="AE823" s="243" t="n">
        <v>0</v>
      </c>
      <c r="AF823" s="243" t="n">
        <v>0</v>
      </c>
      <c r="AG823" s="243" t="n">
        <v>0</v>
      </c>
      <c r="AH823" s="518" t="n">
        <v>0</v>
      </c>
      <c r="AI823" s="243" t="n">
        <v>0</v>
      </c>
      <c r="AJ823" s="243" t="n">
        <v>0</v>
      </c>
      <c r="AK823" s="518" t="n">
        <v>0</v>
      </c>
      <c r="AL823" s="518" t="n">
        <v>0</v>
      </c>
      <c r="AM823" s="518" t="n">
        <v>0</v>
      </c>
      <c r="AN823" s="518" t="n">
        <v>0</v>
      </c>
      <c r="AO823" s="518" t="n">
        <v>0</v>
      </c>
      <c r="AP823" s="518" t="n">
        <v>0</v>
      </c>
      <c r="AQ823" s="518" t="n">
        <v>0</v>
      </c>
      <c r="AR823" s="518" t="n">
        <v>0</v>
      </c>
      <c r="AS823" s="518" t="n">
        <v>0</v>
      </c>
      <c r="AT823" s="518" t="n">
        <v>1</v>
      </c>
      <c r="AU823" s="518" t="n">
        <v>0</v>
      </c>
      <c r="AV823" s="518" t="n">
        <v>0</v>
      </c>
      <c r="AW823" s="518" t="n">
        <v>0</v>
      </c>
      <c r="AX823" s="518" t="n">
        <v>0</v>
      </c>
      <c r="AY823" s="518" t="n">
        <v>0</v>
      </c>
      <c r="AZ823" s="518" t="n">
        <v>0</v>
      </c>
      <c r="BA823" s="518" t="n">
        <v>0</v>
      </c>
      <c r="BB823" s="518" t="n">
        <v>0</v>
      </c>
      <c r="BC823" s="518" t="n">
        <v>0</v>
      </c>
      <c r="BD823" s="518" t="n">
        <v>0</v>
      </c>
      <c r="BE823" s="518" t="n">
        <v>0</v>
      </c>
      <c r="BF823" s="518" t="n">
        <v>0</v>
      </c>
      <c r="BG823" s="518" t="n">
        <v>0</v>
      </c>
      <c r="BH823" s="518" t="n">
        <v>0</v>
      </c>
      <c r="BI823" s="518" t="n">
        <v>0</v>
      </c>
      <c r="BJ823" s="518"/>
      <c r="BK823" s="518"/>
      <c r="BL823" s="518" t="n">
        <v>0</v>
      </c>
      <c r="BM823" s="518"/>
      <c r="BN823" s="518"/>
      <c r="BO823" s="518"/>
      <c r="BP823" s="518"/>
      <c r="BQ823" s="518"/>
      <c r="BR823" s="518"/>
      <c r="BS823" s="518"/>
      <c r="BT823" s="518"/>
      <c r="BU823" s="518"/>
      <c r="BV823" s="518" t="n">
        <v>0</v>
      </c>
      <c r="BW823" s="518" t="n">
        <v>0</v>
      </c>
      <c r="BX823" s="518" t="n">
        <v>0</v>
      </c>
      <c r="BY823" s="518" t="n">
        <v>0</v>
      </c>
      <c r="BZ823" s="518" t="n">
        <v>0</v>
      </c>
      <c r="CA823" s="518" t="n">
        <v>0</v>
      </c>
      <c r="CB823" s="518" t="n">
        <v>0</v>
      </c>
      <c r="CC823" s="518" t="n">
        <v>0</v>
      </c>
      <c r="CD823" s="518" t="n">
        <v>0</v>
      </c>
      <c r="CE823" s="518" t="n">
        <v>1</v>
      </c>
      <c r="CF823" s="518" t="n">
        <v>0</v>
      </c>
      <c r="CG823" s="518" t="n">
        <v>0</v>
      </c>
      <c r="CH823" s="518"/>
      <c r="CI823" s="716"/>
      <c r="CL823" s="48" t="n">
        <v>1</v>
      </c>
      <c r="CM823" s="48" t="n">
        <f aca="false">CL823-V823</f>
        <v>-1</v>
      </c>
      <c r="CN823" s="702" t="n">
        <f aca="false">SUM(CO823:DR823)</f>
        <v>1</v>
      </c>
      <c r="CO823" s="703" t="n">
        <v>0</v>
      </c>
      <c r="CP823" s="703"/>
      <c r="CQ823" s="703" t="n">
        <v>0</v>
      </c>
      <c r="CR823" s="703"/>
      <c r="CS823" s="703" t="n">
        <v>0</v>
      </c>
      <c r="CT823" s="703" t="n">
        <v>0</v>
      </c>
      <c r="CU823" s="703"/>
      <c r="CV823" s="703"/>
      <c r="CW823" s="703"/>
      <c r="CX823" s="703" t="n">
        <v>0</v>
      </c>
      <c r="CY823" s="703" t="n">
        <v>0</v>
      </c>
      <c r="CZ823" s="703" t="n">
        <v>0</v>
      </c>
      <c r="DA823" s="703"/>
      <c r="DB823" s="703"/>
      <c r="DC823" s="703"/>
      <c r="DD823" s="703"/>
      <c r="DE823" s="703" t="n">
        <v>0</v>
      </c>
      <c r="DF823" s="703"/>
      <c r="DG823" s="703" t="n">
        <v>0</v>
      </c>
      <c r="DH823" s="703" t="n">
        <v>1</v>
      </c>
      <c r="DI823" s="703" t="n">
        <v>0</v>
      </c>
      <c r="DJ823" s="703" t="n">
        <v>0</v>
      </c>
      <c r="DK823" s="703" t="n">
        <v>0</v>
      </c>
      <c r="DL823" s="703" t="n">
        <v>0</v>
      </c>
      <c r="DM823" s="703"/>
      <c r="DN823" s="703"/>
      <c r="DO823" s="703"/>
      <c r="DP823" s="703"/>
      <c r="DQ823" s="703"/>
      <c r="DR823" s="703"/>
      <c r="DS823" s="704" t="n">
        <f aca="false">CN823-V823</f>
        <v>-1</v>
      </c>
      <c r="DT823" s="553"/>
      <c r="DU823" s="48"/>
    </row>
    <row r="824" customFormat="false" ht="15" hidden="false" customHeight="true" outlineLevel="0" collapsed="false">
      <c r="A824" s="705" t="n">
        <f aca="false">A823+1</f>
        <v>815</v>
      </c>
      <c r="B824" s="706" t="s">
        <v>1099</v>
      </c>
      <c r="C824" s="706" t="s">
        <v>508</v>
      </c>
      <c r="D824" s="706" t="s">
        <v>14</v>
      </c>
      <c r="E824" s="243" t="n">
        <f aca="false">COUNTIF($G$10:$G$1856,$G824)</f>
        <v>1</v>
      </c>
      <c r="F824" s="706" t="s">
        <v>2406</v>
      </c>
      <c r="G824" s="706" t="s">
        <v>2406</v>
      </c>
      <c r="H824" s="707" t="s">
        <v>2049</v>
      </c>
      <c r="I824" s="708" t="s">
        <v>1175</v>
      </c>
      <c r="J824" s="707" t="s">
        <v>322</v>
      </c>
      <c r="K824" s="709" t="s">
        <v>369</v>
      </c>
      <c r="L824" s="707" t="s">
        <v>320</v>
      </c>
      <c r="M824" s="708" t="s">
        <v>1176</v>
      </c>
      <c r="N824" s="710" t="s">
        <v>934</v>
      </c>
      <c r="O824" s="512" t="n">
        <v>1</v>
      </c>
      <c r="P824" s="512" t="n">
        <v>1</v>
      </c>
      <c r="Q824" s="711" t="n">
        <v>0.00976</v>
      </c>
      <c r="R824" s="712"/>
      <c r="S824" s="713"/>
      <c r="T824" s="714" t="n">
        <v>19.48</v>
      </c>
      <c r="U824" s="715"/>
      <c r="V824" s="262" t="n">
        <f aca="false">SUM(W824:CI824)</f>
        <v>0</v>
      </c>
      <c r="W824" s="243" t="n">
        <v>0</v>
      </c>
      <c r="X824" s="243" t="n">
        <v>0</v>
      </c>
      <c r="Y824" s="243" t="n">
        <v>0</v>
      </c>
      <c r="Z824" s="243" t="n">
        <v>0</v>
      </c>
      <c r="AA824" s="243" t="n">
        <v>0</v>
      </c>
      <c r="AB824" s="243" t="n">
        <v>0</v>
      </c>
      <c r="AC824" s="243" t="n">
        <v>0</v>
      </c>
      <c r="AD824" s="243" t="n">
        <v>0</v>
      </c>
      <c r="AE824" s="243" t="n">
        <v>0</v>
      </c>
      <c r="AF824" s="243" t="n">
        <v>0</v>
      </c>
      <c r="AG824" s="243" t="n">
        <v>0</v>
      </c>
      <c r="AH824" s="518" t="n">
        <v>0</v>
      </c>
      <c r="AI824" s="243" t="n">
        <v>0</v>
      </c>
      <c r="AJ824" s="243" t="n">
        <v>0</v>
      </c>
      <c r="AK824" s="518" t="n">
        <v>0</v>
      </c>
      <c r="AL824" s="518" t="n">
        <v>0</v>
      </c>
      <c r="AM824" s="518" t="n">
        <v>0</v>
      </c>
      <c r="AN824" s="518" t="n">
        <v>0</v>
      </c>
      <c r="AO824" s="518" t="n">
        <v>0</v>
      </c>
      <c r="AP824" s="518" t="n">
        <v>0</v>
      </c>
      <c r="AQ824" s="518" t="n">
        <v>0</v>
      </c>
      <c r="AR824" s="518" t="n">
        <v>0</v>
      </c>
      <c r="AS824" s="518" t="n">
        <v>0</v>
      </c>
      <c r="AT824" s="518" t="n">
        <v>0</v>
      </c>
      <c r="AU824" s="518" t="n">
        <v>0</v>
      </c>
      <c r="AV824" s="518" t="n">
        <v>0</v>
      </c>
      <c r="AW824" s="518" t="n">
        <v>0</v>
      </c>
      <c r="AX824" s="518" t="n">
        <v>0</v>
      </c>
      <c r="AY824" s="518" t="n">
        <v>0</v>
      </c>
      <c r="AZ824" s="518" t="n">
        <v>0</v>
      </c>
      <c r="BA824" s="518" t="n">
        <v>0</v>
      </c>
      <c r="BB824" s="518" t="n">
        <v>0</v>
      </c>
      <c r="BC824" s="518" t="n">
        <v>0</v>
      </c>
      <c r="BD824" s="518" t="n">
        <v>0</v>
      </c>
      <c r="BE824" s="518" t="n">
        <v>0</v>
      </c>
      <c r="BF824" s="518" t="n">
        <v>0</v>
      </c>
      <c r="BG824" s="518" t="n">
        <v>0</v>
      </c>
      <c r="BH824" s="518" t="n">
        <v>0</v>
      </c>
      <c r="BI824" s="518" t="n">
        <v>0</v>
      </c>
      <c r="BJ824" s="518"/>
      <c r="BK824" s="518"/>
      <c r="BL824" s="518" t="n">
        <v>0</v>
      </c>
      <c r="BM824" s="518"/>
      <c r="BN824" s="518"/>
      <c r="BO824" s="518"/>
      <c r="BP824" s="518"/>
      <c r="BQ824" s="518"/>
      <c r="BR824" s="518"/>
      <c r="BS824" s="518"/>
      <c r="BT824" s="518"/>
      <c r="BU824" s="518"/>
      <c r="BV824" s="518" t="n">
        <v>0</v>
      </c>
      <c r="BW824" s="518" t="n">
        <v>0</v>
      </c>
      <c r="BX824" s="518" t="n">
        <v>0</v>
      </c>
      <c r="BY824" s="518" t="n">
        <v>0</v>
      </c>
      <c r="BZ824" s="518" t="n">
        <v>0</v>
      </c>
      <c r="CA824" s="518" t="n">
        <v>0</v>
      </c>
      <c r="CB824" s="518" t="n">
        <v>0</v>
      </c>
      <c r="CC824" s="518" t="n">
        <v>0</v>
      </c>
      <c r="CD824" s="518" t="n">
        <v>0</v>
      </c>
      <c r="CE824" s="518" t="n">
        <v>0</v>
      </c>
      <c r="CF824" s="518" t="n">
        <v>0</v>
      </c>
      <c r="CG824" s="518" t="n">
        <v>0</v>
      </c>
      <c r="CH824" s="518"/>
      <c r="CI824" s="716"/>
      <c r="CL824" s="48" t="n">
        <v>0</v>
      </c>
      <c r="CM824" s="48" t="n">
        <f aca="false">CL824-V824</f>
        <v>0</v>
      </c>
      <c r="CN824" s="702" t="n">
        <f aca="false">SUM(CO824:DR824)</f>
        <v>0</v>
      </c>
      <c r="CO824" s="703" t="n">
        <v>0</v>
      </c>
      <c r="CP824" s="703"/>
      <c r="CQ824" s="703" t="n">
        <v>0</v>
      </c>
      <c r="CR824" s="703"/>
      <c r="CS824" s="703" t="n">
        <v>0</v>
      </c>
      <c r="CT824" s="703" t="n">
        <v>0</v>
      </c>
      <c r="CU824" s="703"/>
      <c r="CV824" s="703"/>
      <c r="CW824" s="703"/>
      <c r="CX824" s="703" t="n">
        <v>0</v>
      </c>
      <c r="CY824" s="703" t="n">
        <v>0</v>
      </c>
      <c r="CZ824" s="703" t="n">
        <v>0</v>
      </c>
      <c r="DA824" s="703"/>
      <c r="DB824" s="703"/>
      <c r="DC824" s="703"/>
      <c r="DD824" s="703"/>
      <c r="DE824" s="703" t="n">
        <v>0</v>
      </c>
      <c r="DF824" s="703"/>
      <c r="DG824" s="703" t="n">
        <v>0</v>
      </c>
      <c r="DH824" s="703" t="n">
        <v>0</v>
      </c>
      <c r="DI824" s="703" t="n">
        <v>0</v>
      </c>
      <c r="DJ824" s="703" t="n">
        <v>0</v>
      </c>
      <c r="DK824" s="703" t="n">
        <v>0</v>
      </c>
      <c r="DL824" s="703" t="n">
        <v>0</v>
      </c>
      <c r="DM824" s="703"/>
      <c r="DN824" s="703"/>
      <c r="DO824" s="703"/>
      <c r="DP824" s="703"/>
      <c r="DQ824" s="703"/>
      <c r="DR824" s="703"/>
      <c r="DS824" s="704" t="n">
        <f aca="false">CN824-V824</f>
        <v>0</v>
      </c>
      <c r="DT824" s="553"/>
      <c r="DU824" s="48"/>
    </row>
    <row r="825" customFormat="false" ht="15" hidden="false" customHeight="true" outlineLevel="0" collapsed="false">
      <c r="A825" s="705" t="n">
        <f aca="false">A824+1</f>
        <v>816</v>
      </c>
      <c r="B825" s="706" t="s">
        <v>1099</v>
      </c>
      <c r="C825" s="706" t="s">
        <v>508</v>
      </c>
      <c r="D825" s="706" t="s">
        <v>14</v>
      </c>
      <c r="E825" s="243" t="n">
        <f aca="false">COUNTIF($G$10:$G$1856,$G825)</f>
        <v>1</v>
      </c>
      <c r="F825" s="706" t="s">
        <v>2407</v>
      </c>
      <c r="G825" s="706" t="s">
        <v>2407</v>
      </c>
      <c r="H825" s="707" t="s">
        <v>2051</v>
      </c>
      <c r="I825" s="708" t="s">
        <v>1179</v>
      </c>
      <c r="J825" s="707" t="s">
        <v>322</v>
      </c>
      <c r="K825" s="709" t="s">
        <v>369</v>
      </c>
      <c r="L825" s="707" t="s">
        <v>320</v>
      </c>
      <c r="M825" s="708" t="s">
        <v>1180</v>
      </c>
      <c r="N825" s="710" t="s">
        <v>934</v>
      </c>
      <c r="O825" s="512" t="n">
        <v>1</v>
      </c>
      <c r="P825" s="512" t="n">
        <v>1</v>
      </c>
      <c r="Q825" s="711" t="n">
        <v>0.0059</v>
      </c>
      <c r="R825" s="712"/>
      <c r="S825" s="713"/>
      <c r="T825" s="714" t="n">
        <v>11.78</v>
      </c>
      <c r="U825" s="715"/>
      <c r="V825" s="262" t="n">
        <f aca="false">SUM(W825:CI825)</f>
        <v>2</v>
      </c>
      <c r="W825" s="243" t="n">
        <v>0</v>
      </c>
      <c r="X825" s="243" t="n">
        <v>0</v>
      </c>
      <c r="Y825" s="243" t="n">
        <v>0</v>
      </c>
      <c r="Z825" s="243" t="n">
        <v>0</v>
      </c>
      <c r="AA825" s="243" t="n">
        <v>0</v>
      </c>
      <c r="AB825" s="243" t="n">
        <v>0</v>
      </c>
      <c r="AC825" s="243" t="n">
        <v>0</v>
      </c>
      <c r="AD825" s="243" t="n">
        <v>0</v>
      </c>
      <c r="AE825" s="243" t="n">
        <v>2</v>
      </c>
      <c r="AF825" s="243" t="n">
        <v>0</v>
      </c>
      <c r="AG825" s="243" t="n">
        <v>0</v>
      </c>
      <c r="AH825" s="518" t="n">
        <v>0</v>
      </c>
      <c r="AI825" s="243" t="n">
        <v>0</v>
      </c>
      <c r="AJ825" s="243" t="n">
        <v>0</v>
      </c>
      <c r="AK825" s="518" t="n">
        <v>0</v>
      </c>
      <c r="AL825" s="518" t="n">
        <v>0</v>
      </c>
      <c r="AM825" s="518" t="n">
        <v>0</v>
      </c>
      <c r="AN825" s="518" t="n">
        <v>0</v>
      </c>
      <c r="AO825" s="518" t="n">
        <v>0</v>
      </c>
      <c r="AP825" s="518" t="n">
        <v>0</v>
      </c>
      <c r="AQ825" s="518" t="n">
        <v>0</v>
      </c>
      <c r="AR825" s="518" t="n">
        <v>0</v>
      </c>
      <c r="AS825" s="518" t="n">
        <v>0</v>
      </c>
      <c r="AT825" s="518" t="n">
        <v>0</v>
      </c>
      <c r="AU825" s="518" t="n">
        <v>0</v>
      </c>
      <c r="AV825" s="518" t="n">
        <v>0</v>
      </c>
      <c r="AW825" s="518" t="n">
        <v>0</v>
      </c>
      <c r="AX825" s="518" t="n">
        <v>0</v>
      </c>
      <c r="AY825" s="518" t="n">
        <v>0</v>
      </c>
      <c r="AZ825" s="518" t="n">
        <v>0</v>
      </c>
      <c r="BA825" s="518" t="n">
        <v>0</v>
      </c>
      <c r="BB825" s="518" t="n">
        <v>0</v>
      </c>
      <c r="BC825" s="518" t="n">
        <v>0</v>
      </c>
      <c r="BD825" s="518" t="n">
        <v>0</v>
      </c>
      <c r="BE825" s="518" t="n">
        <v>0</v>
      </c>
      <c r="BF825" s="518" t="n">
        <v>0</v>
      </c>
      <c r="BG825" s="518" t="n">
        <v>0</v>
      </c>
      <c r="BH825" s="518" t="n">
        <v>0</v>
      </c>
      <c r="BI825" s="518" t="n">
        <v>0</v>
      </c>
      <c r="BJ825" s="518"/>
      <c r="BK825" s="518"/>
      <c r="BL825" s="518" t="n">
        <v>0</v>
      </c>
      <c r="BM825" s="518"/>
      <c r="BN825" s="518"/>
      <c r="BO825" s="518"/>
      <c r="BP825" s="518"/>
      <c r="BQ825" s="518"/>
      <c r="BR825" s="518"/>
      <c r="BS825" s="518"/>
      <c r="BT825" s="518"/>
      <c r="BU825" s="518"/>
      <c r="BV825" s="518" t="n">
        <v>0</v>
      </c>
      <c r="BW825" s="518" t="n">
        <v>0</v>
      </c>
      <c r="BX825" s="518" t="n">
        <v>0</v>
      </c>
      <c r="BY825" s="518" t="n">
        <v>0</v>
      </c>
      <c r="BZ825" s="518" t="n">
        <v>0</v>
      </c>
      <c r="CA825" s="518" t="n">
        <v>0</v>
      </c>
      <c r="CB825" s="518" t="n">
        <v>0</v>
      </c>
      <c r="CC825" s="518" t="n">
        <v>0</v>
      </c>
      <c r="CD825" s="518" t="n">
        <v>0</v>
      </c>
      <c r="CE825" s="518" t="n">
        <v>0</v>
      </c>
      <c r="CF825" s="518" t="n">
        <v>0</v>
      </c>
      <c r="CG825" s="518" t="n">
        <v>0</v>
      </c>
      <c r="CH825" s="518"/>
      <c r="CI825" s="716"/>
      <c r="CL825" s="48" t="n">
        <v>2</v>
      </c>
      <c r="CM825" s="48" t="n">
        <f aca="false">CL825-V825</f>
        <v>0</v>
      </c>
      <c r="CN825" s="702" t="n">
        <f aca="false">SUM(CO825:DR825)</f>
        <v>2</v>
      </c>
      <c r="CO825" s="703" t="n">
        <v>0</v>
      </c>
      <c r="CP825" s="703"/>
      <c r="CQ825" s="703" t="n">
        <v>0</v>
      </c>
      <c r="CR825" s="703"/>
      <c r="CS825" s="703" t="n">
        <v>0</v>
      </c>
      <c r="CT825" s="703" t="n">
        <v>0</v>
      </c>
      <c r="CU825" s="703"/>
      <c r="CV825" s="703"/>
      <c r="CW825" s="703"/>
      <c r="CX825" s="703" t="n">
        <v>0</v>
      </c>
      <c r="CY825" s="703" t="n">
        <v>2</v>
      </c>
      <c r="CZ825" s="703" t="n">
        <v>0</v>
      </c>
      <c r="DA825" s="703"/>
      <c r="DB825" s="703"/>
      <c r="DC825" s="703"/>
      <c r="DD825" s="703"/>
      <c r="DE825" s="703" t="n">
        <v>0</v>
      </c>
      <c r="DF825" s="703"/>
      <c r="DG825" s="703" t="n">
        <v>0</v>
      </c>
      <c r="DH825" s="703" t="n">
        <v>0</v>
      </c>
      <c r="DI825" s="703" t="n">
        <v>0</v>
      </c>
      <c r="DJ825" s="703" t="n">
        <v>0</v>
      </c>
      <c r="DK825" s="703" t="n">
        <v>0</v>
      </c>
      <c r="DL825" s="703" t="n">
        <v>0</v>
      </c>
      <c r="DM825" s="703"/>
      <c r="DN825" s="703"/>
      <c r="DO825" s="703"/>
      <c r="DP825" s="703"/>
      <c r="DQ825" s="703"/>
      <c r="DR825" s="703"/>
      <c r="DS825" s="704" t="n">
        <f aca="false">CN825-V825</f>
        <v>0</v>
      </c>
      <c r="DT825" s="553"/>
      <c r="DU825" s="48"/>
    </row>
    <row r="826" customFormat="false" ht="15" hidden="false" customHeight="true" outlineLevel="0" collapsed="false">
      <c r="A826" s="705" t="n">
        <f aca="false">A825+1</f>
        <v>817</v>
      </c>
      <c r="B826" s="706" t="s">
        <v>1099</v>
      </c>
      <c r="C826" s="706" t="s">
        <v>508</v>
      </c>
      <c r="D826" s="706" t="s">
        <v>14</v>
      </c>
      <c r="E826" s="243" t="n">
        <f aca="false">COUNTIF($G$10:$G$1856,$G826)</f>
        <v>1</v>
      </c>
      <c r="F826" s="706" t="s">
        <v>2408</v>
      </c>
      <c r="G826" s="706" t="s">
        <v>2408</v>
      </c>
      <c r="H826" s="707" t="s">
        <v>2053</v>
      </c>
      <c r="I826" s="708" t="s">
        <v>997</v>
      </c>
      <c r="J826" s="707" t="s">
        <v>322</v>
      </c>
      <c r="K826" s="709" t="s">
        <v>369</v>
      </c>
      <c r="L826" s="707" t="s">
        <v>320</v>
      </c>
      <c r="M826" s="708" t="s">
        <v>1183</v>
      </c>
      <c r="N826" s="710" t="s">
        <v>934</v>
      </c>
      <c r="O826" s="512" t="n">
        <v>2</v>
      </c>
      <c r="P826" s="512" t="n">
        <v>1</v>
      </c>
      <c r="Q826" s="711" t="n">
        <v>0.00276</v>
      </c>
      <c r="R826" s="712"/>
      <c r="S826" s="713"/>
      <c r="T826" s="714" t="n">
        <v>5.51</v>
      </c>
      <c r="U826" s="715"/>
      <c r="V826" s="262" t="n">
        <f aca="false">SUM(W826:CI826)</f>
        <v>2</v>
      </c>
      <c r="W826" s="243" t="n">
        <v>0</v>
      </c>
      <c r="X826" s="243" t="n">
        <v>0</v>
      </c>
      <c r="Y826" s="243" t="n">
        <v>0</v>
      </c>
      <c r="Z826" s="243" t="n">
        <v>0</v>
      </c>
      <c r="AA826" s="243" t="n">
        <v>0</v>
      </c>
      <c r="AB826" s="243" t="n">
        <v>0</v>
      </c>
      <c r="AC826" s="243" t="n">
        <v>0</v>
      </c>
      <c r="AD826" s="243" t="n">
        <v>0</v>
      </c>
      <c r="AE826" s="243" t="n">
        <v>0</v>
      </c>
      <c r="AF826" s="243" t="n">
        <v>0</v>
      </c>
      <c r="AG826" s="243" t="n">
        <v>0</v>
      </c>
      <c r="AH826" s="518" t="n">
        <v>0</v>
      </c>
      <c r="AI826" s="243" t="n">
        <v>0</v>
      </c>
      <c r="AJ826" s="243" t="n">
        <v>0</v>
      </c>
      <c r="AK826" s="518" t="n">
        <v>0</v>
      </c>
      <c r="AL826" s="518" t="n">
        <v>0</v>
      </c>
      <c r="AM826" s="518" t="n">
        <v>0</v>
      </c>
      <c r="AN826" s="518" t="n">
        <v>0</v>
      </c>
      <c r="AO826" s="518" t="n">
        <v>0</v>
      </c>
      <c r="AP826" s="518" t="n">
        <v>0</v>
      </c>
      <c r="AQ826" s="518" t="n">
        <v>0</v>
      </c>
      <c r="AR826" s="518" t="n">
        <v>0</v>
      </c>
      <c r="AS826" s="518" t="n">
        <v>0</v>
      </c>
      <c r="AT826" s="518" t="n">
        <v>1</v>
      </c>
      <c r="AU826" s="518" t="n">
        <v>0</v>
      </c>
      <c r="AV826" s="518" t="n">
        <v>0</v>
      </c>
      <c r="AW826" s="518" t="n">
        <v>0</v>
      </c>
      <c r="AX826" s="518" t="n">
        <v>0</v>
      </c>
      <c r="AY826" s="518" t="n">
        <v>0</v>
      </c>
      <c r="AZ826" s="518" t="n">
        <v>0</v>
      </c>
      <c r="BA826" s="518" t="n">
        <v>0</v>
      </c>
      <c r="BB826" s="518" t="n">
        <v>0</v>
      </c>
      <c r="BC826" s="518" t="n">
        <v>0</v>
      </c>
      <c r="BD826" s="518" t="n">
        <v>0</v>
      </c>
      <c r="BE826" s="518" t="n">
        <v>0</v>
      </c>
      <c r="BF826" s="518" t="n">
        <v>0</v>
      </c>
      <c r="BG826" s="518" t="n">
        <v>0</v>
      </c>
      <c r="BH826" s="518" t="n">
        <v>0</v>
      </c>
      <c r="BI826" s="518" t="n">
        <v>0</v>
      </c>
      <c r="BJ826" s="518"/>
      <c r="BK826" s="518"/>
      <c r="BL826" s="518" t="n">
        <v>0</v>
      </c>
      <c r="BM826" s="518"/>
      <c r="BN826" s="518"/>
      <c r="BO826" s="518"/>
      <c r="BP826" s="518"/>
      <c r="BQ826" s="518"/>
      <c r="BR826" s="518"/>
      <c r="BS826" s="518"/>
      <c r="BT826" s="518"/>
      <c r="BU826" s="518"/>
      <c r="BV826" s="518" t="n">
        <v>0</v>
      </c>
      <c r="BW826" s="518" t="n">
        <v>0</v>
      </c>
      <c r="BX826" s="518" t="n">
        <v>0</v>
      </c>
      <c r="BY826" s="518" t="n">
        <v>0</v>
      </c>
      <c r="BZ826" s="518" t="n">
        <v>0</v>
      </c>
      <c r="CA826" s="518" t="n">
        <v>0</v>
      </c>
      <c r="CB826" s="518" t="n">
        <v>0</v>
      </c>
      <c r="CC826" s="518" t="n">
        <v>0</v>
      </c>
      <c r="CD826" s="518" t="n">
        <v>0</v>
      </c>
      <c r="CE826" s="518" t="n">
        <v>1</v>
      </c>
      <c r="CF826" s="518" t="n">
        <v>0</v>
      </c>
      <c r="CG826" s="518" t="n">
        <v>0</v>
      </c>
      <c r="CH826" s="518"/>
      <c r="CI826" s="716"/>
      <c r="CL826" s="48" t="n">
        <v>1</v>
      </c>
      <c r="CM826" s="48" t="n">
        <f aca="false">CL826-V826</f>
        <v>-1</v>
      </c>
      <c r="CN826" s="702" t="n">
        <f aca="false">SUM(CO826:DR826)</f>
        <v>1</v>
      </c>
      <c r="CO826" s="703" t="n">
        <v>0</v>
      </c>
      <c r="CP826" s="703"/>
      <c r="CQ826" s="703" t="n">
        <v>0</v>
      </c>
      <c r="CR826" s="703"/>
      <c r="CS826" s="703" t="n">
        <v>0</v>
      </c>
      <c r="CT826" s="703" t="n">
        <v>0</v>
      </c>
      <c r="CU826" s="703"/>
      <c r="CV826" s="703"/>
      <c r="CW826" s="703"/>
      <c r="CX826" s="703" t="n">
        <v>0</v>
      </c>
      <c r="CY826" s="703" t="n">
        <v>0</v>
      </c>
      <c r="CZ826" s="703" t="n">
        <v>0</v>
      </c>
      <c r="DA826" s="703"/>
      <c r="DB826" s="703"/>
      <c r="DC826" s="703"/>
      <c r="DD826" s="703"/>
      <c r="DE826" s="703" t="n">
        <v>0</v>
      </c>
      <c r="DF826" s="703"/>
      <c r="DG826" s="703" t="n">
        <v>0</v>
      </c>
      <c r="DH826" s="703" t="n">
        <v>1</v>
      </c>
      <c r="DI826" s="703" t="n">
        <v>0</v>
      </c>
      <c r="DJ826" s="703" t="n">
        <v>0</v>
      </c>
      <c r="DK826" s="703" t="n">
        <v>0</v>
      </c>
      <c r="DL826" s="703" t="n">
        <v>0</v>
      </c>
      <c r="DM826" s="703"/>
      <c r="DN826" s="703"/>
      <c r="DO826" s="703"/>
      <c r="DP826" s="703"/>
      <c r="DQ826" s="703"/>
      <c r="DR826" s="703"/>
      <c r="DS826" s="704" t="n">
        <f aca="false">CN826-V826</f>
        <v>-1</v>
      </c>
      <c r="DT826" s="553"/>
      <c r="DU826" s="48"/>
    </row>
    <row r="827" customFormat="false" ht="15" hidden="false" customHeight="true" outlineLevel="0" collapsed="false">
      <c r="A827" s="705" t="n">
        <f aca="false">A826+1</f>
        <v>818</v>
      </c>
      <c r="B827" s="706" t="s">
        <v>1099</v>
      </c>
      <c r="C827" s="706" t="s">
        <v>508</v>
      </c>
      <c r="D827" s="706" t="s">
        <v>14</v>
      </c>
      <c r="E827" s="243" t="n">
        <f aca="false">COUNTIF($G$10:$G$1856,$G827)</f>
        <v>1</v>
      </c>
      <c r="F827" s="706" t="s">
        <v>2409</v>
      </c>
      <c r="G827" s="706" t="s">
        <v>2409</v>
      </c>
      <c r="H827" s="707" t="s">
        <v>2055</v>
      </c>
      <c r="I827" s="708" t="s">
        <v>1186</v>
      </c>
      <c r="J827" s="707" t="s">
        <v>322</v>
      </c>
      <c r="K827" s="709" t="s">
        <v>369</v>
      </c>
      <c r="L827" s="707" t="s">
        <v>320</v>
      </c>
      <c r="M827" s="708" t="s">
        <v>1187</v>
      </c>
      <c r="N827" s="710" t="s">
        <v>934</v>
      </c>
      <c r="O827" s="512" t="n">
        <v>1</v>
      </c>
      <c r="P827" s="512" t="n">
        <v>1</v>
      </c>
      <c r="Q827" s="711" t="n">
        <v>0.00238</v>
      </c>
      <c r="R827" s="712"/>
      <c r="S827" s="713"/>
      <c r="T827" s="714" t="n">
        <v>4.75</v>
      </c>
      <c r="U827" s="715"/>
      <c r="V827" s="262" t="n">
        <f aca="false">SUM(W827:CI827)</f>
        <v>2</v>
      </c>
      <c r="W827" s="243" t="n">
        <v>0</v>
      </c>
      <c r="X827" s="243" t="n">
        <v>0</v>
      </c>
      <c r="Y827" s="243" t="n">
        <v>0</v>
      </c>
      <c r="Z827" s="243" t="n">
        <v>0</v>
      </c>
      <c r="AA827" s="243" t="n">
        <v>0</v>
      </c>
      <c r="AB827" s="243" t="n">
        <v>0</v>
      </c>
      <c r="AC827" s="243" t="n">
        <v>0</v>
      </c>
      <c r="AD827" s="243" t="n">
        <v>0</v>
      </c>
      <c r="AE827" s="243" t="n">
        <v>0</v>
      </c>
      <c r="AF827" s="243" t="n">
        <v>0</v>
      </c>
      <c r="AG827" s="243" t="n">
        <v>0</v>
      </c>
      <c r="AH827" s="518" t="n">
        <v>0</v>
      </c>
      <c r="AI827" s="243" t="n">
        <v>0</v>
      </c>
      <c r="AJ827" s="243" t="n">
        <v>0</v>
      </c>
      <c r="AK827" s="518" t="n">
        <v>0</v>
      </c>
      <c r="AL827" s="518" t="n">
        <v>0</v>
      </c>
      <c r="AM827" s="518" t="n">
        <v>0</v>
      </c>
      <c r="AN827" s="518" t="n">
        <v>0</v>
      </c>
      <c r="AO827" s="518" t="n">
        <v>0</v>
      </c>
      <c r="AP827" s="518" t="n">
        <v>0</v>
      </c>
      <c r="AQ827" s="518" t="n">
        <v>0</v>
      </c>
      <c r="AR827" s="518" t="n">
        <v>0</v>
      </c>
      <c r="AS827" s="518" t="n">
        <v>0</v>
      </c>
      <c r="AT827" s="518" t="n">
        <v>1</v>
      </c>
      <c r="AU827" s="518" t="n">
        <v>0</v>
      </c>
      <c r="AV827" s="518" t="n">
        <v>0</v>
      </c>
      <c r="AW827" s="518" t="n">
        <v>0</v>
      </c>
      <c r="AX827" s="518" t="n">
        <v>0</v>
      </c>
      <c r="AY827" s="518" t="n">
        <v>0</v>
      </c>
      <c r="AZ827" s="518" t="n">
        <v>0</v>
      </c>
      <c r="BA827" s="518" t="n">
        <v>0</v>
      </c>
      <c r="BB827" s="518" t="n">
        <v>0</v>
      </c>
      <c r="BC827" s="518" t="n">
        <v>0</v>
      </c>
      <c r="BD827" s="518" t="n">
        <v>0</v>
      </c>
      <c r="BE827" s="518" t="n">
        <v>0</v>
      </c>
      <c r="BF827" s="518" t="n">
        <v>0</v>
      </c>
      <c r="BG827" s="518" t="n">
        <v>0</v>
      </c>
      <c r="BH827" s="518" t="n">
        <v>0</v>
      </c>
      <c r="BI827" s="518" t="n">
        <v>0</v>
      </c>
      <c r="BJ827" s="518"/>
      <c r="BK827" s="518"/>
      <c r="BL827" s="518" t="n">
        <v>0</v>
      </c>
      <c r="BM827" s="518"/>
      <c r="BN827" s="518"/>
      <c r="BO827" s="518"/>
      <c r="BP827" s="518"/>
      <c r="BQ827" s="518"/>
      <c r="BR827" s="518"/>
      <c r="BS827" s="518"/>
      <c r="BT827" s="518"/>
      <c r="BU827" s="518"/>
      <c r="BV827" s="518" t="n">
        <v>0</v>
      </c>
      <c r="BW827" s="518" t="n">
        <v>0</v>
      </c>
      <c r="BX827" s="518" t="n">
        <v>0</v>
      </c>
      <c r="BY827" s="518" t="n">
        <v>0</v>
      </c>
      <c r="BZ827" s="518" t="n">
        <v>0</v>
      </c>
      <c r="CA827" s="518" t="n">
        <v>0</v>
      </c>
      <c r="CB827" s="518" t="n">
        <v>0</v>
      </c>
      <c r="CC827" s="518" t="n">
        <v>0</v>
      </c>
      <c r="CD827" s="518" t="n">
        <v>0</v>
      </c>
      <c r="CE827" s="518" t="n">
        <v>1</v>
      </c>
      <c r="CF827" s="518" t="n">
        <v>0</v>
      </c>
      <c r="CG827" s="518" t="n">
        <v>0</v>
      </c>
      <c r="CH827" s="518"/>
      <c r="CI827" s="716"/>
      <c r="CL827" s="48" t="n">
        <v>1</v>
      </c>
      <c r="CM827" s="48" t="n">
        <f aca="false">CL827-V827</f>
        <v>-1</v>
      </c>
      <c r="CN827" s="702" t="n">
        <f aca="false">SUM(CO827:DR827)</f>
        <v>1</v>
      </c>
      <c r="CO827" s="703" t="n">
        <v>0</v>
      </c>
      <c r="CP827" s="703"/>
      <c r="CQ827" s="703" t="n">
        <v>0</v>
      </c>
      <c r="CR827" s="703"/>
      <c r="CS827" s="703" t="n">
        <v>0</v>
      </c>
      <c r="CT827" s="703" t="n">
        <v>0</v>
      </c>
      <c r="CU827" s="703"/>
      <c r="CV827" s="703"/>
      <c r="CW827" s="703"/>
      <c r="CX827" s="703" t="n">
        <v>0</v>
      </c>
      <c r="CY827" s="703" t="n">
        <v>0</v>
      </c>
      <c r="CZ827" s="703" t="n">
        <v>0</v>
      </c>
      <c r="DA827" s="703"/>
      <c r="DB827" s="703"/>
      <c r="DC827" s="703"/>
      <c r="DD827" s="703"/>
      <c r="DE827" s="703" t="n">
        <v>0</v>
      </c>
      <c r="DF827" s="703"/>
      <c r="DG827" s="703" t="n">
        <v>0</v>
      </c>
      <c r="DH827" s="703" t="n">
        <v>1</v>
      </c>
      <c r="DI827" s="703" t="n">
        <v>0</v>
      </c>
      <c r="DJ827" s="703" t="n">
        <v>0</v>
      </c>
      <c r="DK827" s="703" t="n">
        <v>0</v>
      </c>
      <c r="DL827" s="703" t="n">
        <v>0</v>
      </c>
      <c r="DM827" s="703"/>
      <c r="DN827" s="703"/>
      <c r="DO827" s="703"/>
      <c r="DP827" s="703"/>
      <c r="DQ827" s="703"/>
      <c r="DR827" s="703"/>
      <c r="DS827" s="704" t="n">
        <f aca="false">CN827-V827</f>
        <v>-1</v>
      </c>
      <c r="DT827" s="553"/>
      <c r="DU827" s="48"/>
    </row>
    <row r="828" customFormat="false" ht="15" hidden="false" customHeight="true" outlineLevel="0" collapsed="false">
      <c r="A828" s="705" t="n">
        <f aca="false">A827+1</f>
        <v>819</v>
      </c>
      <c r="B828" s="706" t="s">
        <v>1099</v>
      </c>
      <c r="C828" s="706" t="s">
        <v>508</v>
      </c>
      <c r="D828" s="706" t="s">
        <v>14</v>
      </c>
      <c r="E828" s="243" t="n">
        <f aca="false">COUNTIF($G$10:$G$1856,$G828)</f>
        <v>1</v>
      </c>
      <c r="F828" s="706" t="s">
        <v>2410</v>
      </c>
      <c r="G828" s="706" t="s">
        <v>2410</v>
      </c>
      <c r="H828" s="707" t="s">
        <v>2057</v>
      </c>
      <c r="I828" s="708" t="s">
        <v>1149</v>
      </c>
      <c r="J828" s="707" t="s">
        <v>322</v>
      </c>
      <c r="K828" s="709" t="s">
        <v>369</v>
      </c>
      <c r="L828" s="707" t="s">
        <v>320</v>
      </c>
      <c r="M828" s="708" t="s">
        <v>1150</v>
      </c>
      <c r="N828" s="710" t="s">
        <v>934</v>
      </c>
      <c r="O828" s="512" t="n">
        <v>2</v>
      </c>
      <c r="P828" s="512" t="n">
        <v>1</v>
      </c>
      <c r="Q828" s="711" t="n">
        <v>0.00041</v>
      </c>
      <c r="R828" s="712"/>
      <c r="S828" s="713"/>
      <c r="T828" s="714" t="n">
        <v>0.82</v>
      </c>
      <c r="U828" s="715"/>
      <c r="V828" s="262" t="n">
        <f aca="false">SUM(W828:CI828)</f>
        <v>1</v>
      </c>
      <c r="W828" s="243" t="n">
        <v>0</v>
      </c>
      <c r="X828" s="243" t="n">
        <v>0</v>
      </c>
      <c r="Y828" s="243" t="n">
        <v>0</v>
      </c>
      <c r="Z828" s="243" t="n">
        <v>0</v>
      </c>
      <c r="AA828" s="243" t="n">
        <v>0</v>
      </c>
      <c r="AB828" s="243" t="n">
        <v>0</v>
      </c>
      <c r="AC828" s="243" t="n">
        <v>0</v>
      </c>
      <c r="AD828" s="243" t="n">
        <v>0</v>
      </c>
      <c r="AE828" s="243" t="n">
        <v>0</v>
      </c>
      <c r="AF828" s="243" t="n">
        <v>0</v>
      </c>
      <c r="AG828" s="243" t="n">
        <v>0</v>
      </c>
      <c r="AH828" s="518" t="n">
        <v>0</v>
      </c>
      <c r="AI828" s="243" t="n">
        <v>0</v>
      </c>
      <c r="AJ828" s="243" t="n">
        <v>0</v>
      </c>
      <c r="AK828" s="518" t="n">
        <v>0</v>
      </c>
      <c r="AL828" s="518" t="n">
        <v>0</v>
      </c>
      <c r="AM828" s="518" t="n">
        <v>0</v>
      </c>
      <c r="AN828" s="518" t="n">
        <v>0</v>
      </c>
      <c r="AO828" s="518" t="n">
        <v>0</v>
      </c>
      <c r="AP828" s="518" t="n">
        <v>0</v>
      </c>
      <c r="AQ828" s="518" t="n">
        <v>0</v>
      </c>
      <c r="AR828" s="518" t="n">
        <v>0</v>
      </c>
      <c r="AS828" s="518" t="n">
        <v>0</v>
      </c>
      <c r="AT828" s="518" t="n">
        <v>0</v>
      </c>
      <c r="AU828" s="518" t="n">
        <v>0</v>
      </c>
      <c r="AV828" s="518" t="n">
        <v>0</v>
      </c>
      <c r="AW828" s="518" t="n">
        <v>0</v>
      </c>
      <c r="AX828" s="518" t="n">
        <v>0</v>
      </c>
      <c r="AY828" s="518" t="n">
        <v>0</v>
      </c>
      <c r="AZ828" s="518" t="n">
        <v>0</v>
      </c>
      <c r="BA828" s="518" t="n">
        <v>0</v>
      </c>
      <c r="BB828" s="518" t="n">
        <v>0</v>
      </c>
      <c r="BC828" s="518" t="n">
        <v>0</v>
      </c>
      <c r="BD828" s="518" t="n">
        <v>0</v>
      </c>
      <c r="BE828" s="518" t="n">
        <v>0</v>
      </c>
      <c r="BF828" s="518" t="n">
        <v>0</v>
      </c>
      <c r="BG828" s="518" t="n">
        <v>0</v>
      </c>
      <c r="BH828" s="518" t="n">
        <v>0</v>
      </c>
      <c r="BI828" s="518" t="n">
        <v>0</v>
      </c>
      <c r="BJ828" s="518"/>
      <c r="BK828" s="518"/>
      <c r="BL828" s="518" t="n">
        <v>0</v>
      </c>
      <c r="BM828" s="518"/>
      <c r="BN828" s="518"/>
      <c r="BO828" s="518"/>
      <c r="BP828" s="518"/>
      <c r="BQ828" s="518"/>
      <c r="BR828" s="518"/>
      <c r="BS828" s="518"/>
      <c r="BT828" s="518"/>
      <c r="BU828" s="518"/>
      <c r="BV828" s="518" t="n">
        <v>0</v>
      </c>
      <c r="BW828" s="518" t="n">
        <v>0</v>
      </c>
      <c r="BX828" s="518" t="n">
        <v>0</v>
      </c>
      <c r="BY828" s="518" t="n">
        <v>0</v>
      </c>
      <c r="BZ828" s="518" t="n">
        <v>0</v>
      </c>
      <c r="CA828" s="518" t="n">
        <v>0</v>
      </c>
      <c r="CB828" s="518" t="n">
        <v>0</v>
      </c>
      <c r="CC828" s="518" t="n">
        <v>0</v>
      </c>
      <c r="CD828" s="518" t="n">
        <v>0</v>
      </c>
      <c r="CE828" s="518" t="n">
        <v>1</v>
      </c>
      <c r="CF828" s="518" t="n">
        <v>0</v>
      </c>
      <c r="CG828" s="518" t="n">
        <v>0</v>
      </c>
      <c r="CH828" s="518"/>
      <c r="CI828" s="716"/>
      <c r="CL828" s="48" t="n">
        <v>0</v>
      </c>
      <c r="CM828" s="48" t="n">
        <f aca="false">CL828-V828</f>
        <v>-1</v>
      </c>
      <c r="CN828" s="702" t="n">
        <f aca="false">SUM(CO828:DR828)</f>
        <v>0</v>
      </c>
      <c r="CO828" s="703" t="n">
        <v>0</v>
      </c>
      <c r="CP828" s="703"/>
      <c r="CQ828" s="703" t="n">
        <v>0</v>
      </c>
      <c r="CR828" s="703"/>
      <c r="CS828" s="703" t="n">
        <v>0</v>
      </c>
      <c r="CT828" s="703" t="n">
        <v>0</v>
      </c>
      <c r="CU828" s="703"/>
      <c r="CV828" s="703"/>
      <c r="CW828" s="703"/>
      <c r="CX828" s="703" t="n">
        <v>0</v>
      </c>
      <c r="CY828" s="703" t="n">
        <v>0</v>
      </c>
      <c r="CZ828" s="703" t="n">
        <v>0</v>
      </c>
      <c r="DA828" s="703"/>
      <c r="DB828" s="703"/>
      <c r="DC828" s="703"/>
      <c r="DD828" s="703"/>
      <c r="DE828" s="703" t="n">
        <v>0</v>
      </c>
      <c r="DF828" s="703"/>
      <c r="DG828" s="703" t="n">
        <v>0</v>
      </c>
      <c r="DH828" s="703" t="n">
        <v>0</v>
      </c>
      <c r="DI828" s="703" t="n">
        <v>0</v>
      </c>
      <c r="DJ828" s="703" t="n">
        <v>0</v>
      </c>
      <c r="DK828" s="703" t="n">
        <v>0</v>
      </c>
      <c r="DL828" s="703" t="n">
        <v>0</v>
      </c>
      <c r="DM828" s="703"/>
      <c r="DN828" s="703"/>
      <c r="DO828" s="703"/>
      <c r="DP828" s="703"/>
      <c r="DQ828" s="703"/>
      <c r="DR828" s="703"/>
      <c r="DS828" s="704" t="n">
        <f aca="false">CN828-V828</f>
        <v>-1</v>
      </c>
      <c r="DT828" s="553"/>
      <c r="DU828" s="48"/>
    </row>
    <row r="829" customFormat="false" ht="15" hidden="false" customHeight="true" outlineLevel="0" collapsed="false">
      <c r="A829" s="705" t="n">
        <f aca="false">A828+1</f>
        <v>820</v>
      </c>
      <c r="B829" s="706" t="s">
        <v>1290</v>
      </c>
      <c r="C829" s="706" t="s">
        <v>615</v>
      </c>
      <c r="D829" s="706" t="s">
        <v>616</v>
      </c>
      <c r="E829" s="243" t="n">
        <f aca="false">COUNTIF($G$10:$G$1856,$G829)</f>
        <v>1</v>
      </c>
      <c r="F829" s="706" t="s">
        <v>2411</v>
      </c>
      <c r="G829" s="706" t="s">
        <v>2411</v>
      </c>
      <c r="H829" s="707" t="s">
        <v>2086</v>
      </c>
      <c r="I829" s="708" t="s">
        <v>932</v>
      </c>
      <c r="J829" s="707" t="s">
        <v>581</v>
      </c>
      <c r="K829" s="709" t="n">
        <v>0</v>
      </c>
      <c r="L829" s="707" t="s">
        <v>580</v>
      </c>
      <c r="M829" s="708" t="s">
        <v>933</v>
      </c>
      <c r="N829" s="710" t="s">
        <v>934</v>
      </c>
      <c r="O829" s="512" t="n">
        <v>1</v>
      </c>
      <c r="P829" s="512" t="n">
        <v>1</v>
      </c>
      <c r="Q829" s="711" t="n">
        <v>0.031265808</v>
      </c>
      <c r="R829" s="712"/>
      <c r="S829" s="713"/>
      <c r="T829" s="714" t="n">
        <v>68.97</v>
      </c>
      <c r="U829" s="715"/>
      <c r="V829" s="262" t="n">
        <f aca="false">SUM(W829:CI829)</f>
        <v>3</v>
      </c>
      <c r="W829" s="243" t="n">
        <v>0</v>
      </c>
      <c r="X829" s="243" t="n">
        <v>0</v>
      </c>
      <c r="Y829" s="243" t="n">
        <v>0</v>
      </c>
      <c r="Z829" s="243" t="n">
        <v>0</v>
      </c>
      <c r="AA829" s="243" t="n">
        <v>0</v>
      </c>
      <c r="AB829" s="243" t="n">
        <v>0</v>
      </c>
      <c r="AC829" s="243" t="n">
        <v>0</v>
      </c>
      <c r="AD829" s="243" t="n">
        <v>0</v>
      </c>
      <c r="AE829" s="243" t="n">
        <v>2</v>
      </c>
      <c r="AF829" s="243" t="n">
        <v>0</v>
      </c>
      <c r="AG829" s="243" t="n">
        <v>0</v>
      </c>
      <c r="AH829" s="518" t="n">
        <v>0</v>
      </c>
      <c r="AI829" s="243" t="n">
        <v>0</v>
      </c>
      <c r="AJ829" s="243" t="n">
        <v>0</v>
      </c>
      <c r="AK829" s="518" t="n">
        <v>0</v>
      </c>
      <c r="AL829" s="518" t="n">
        <v>0</v>
      </c>
      <c r="AM829" s="518" t="n">
        <v>0</v>
      </c>
      <c r="AN829" s="518" t="n">
        <v>0</v>
      </c>
      <c r="AO829" s="518" t="n">
        <v>0</v>
      </c>
      <c r="AP829" s="518" t="n">
        <v>0</v>
      </c>
      <c r="AQ829" s="518" t="n">
        <v>0</v>
      </c>
      <c r="AR829" s="518" t="n">
        <v>0</v>
      </c>
      <c r="AS829" s="518" t="n">
        <v>0</v>
      </c>
      <c r="AT829" s="518" t="n">
        <v>0</v>
      </c>
      <c r="AU829" s="518" t="n">
        <v>0</v>
      </c>
      <c r="AV829" s="518" t="n">
        <v>0</v>
      </c>
      <c r="AW829" s="518" t="n">
        <v>1</v>
      </c>
      <c r="AX829" s="518" t="n">
        <v>0</v>
      </c>
      <c r="AY829" s="518" t="n">
        <v>0</v>
      </c>
      <c r="AZ829" s="518" t="n">
        <v>0</v>
      </c>
      <c r="BA829" s="518" t="n">
        <v>0</v>
      </c>
      <c r="BB829" s="518" t="n">
        <v>0</v>
      </c>
      <c r="BC829" s="518" t="n">
        <v>0</v>
      </c>
      <c r="BD829" s="518" t="n">
        <v>0</v>
      </c>
      <c r="BE829" s="518" t="n">
        <v>0</v>
      </c>
      <c r="BF829" s="518" t="n">
        <v>0</v>
      </c>
      <c r="BG829" s="518" t="n">
        <v>0</v>
      </c>
      <c r="BH829" s="518" t="n">
        <v>0</v>
      </c>
      <c r="BI829" s="518" t="n">
        <v>0</v>
      </c>
      <c r="BJ829" s="518"/>
      <c r="BK829" s="518"/>
      <c r="BL829" s="518" t="n">
        <v>0</v>
      </c>
      <c r="BM829" s="518"/>
      <c r="BN829" s="518"/>
      <c r="BO829" s="518"/>
      <c r="BP829" s="518"/>
      <c r="BQ829" s="518"/>
      <c r="BR829" s="518"/>
      <c r="BS829" s="518"/>
      <c r="BT829" s="518"/>
      <c r="BU829" s="518"/>
      <c r="BV829" s="518" t="n">
        <v>0</v>
      </c>
      <c r="BW829" s="518" t="n">
        <v>0</v>
      </c>
      <c r="BX829" s="518" t="n">
        <v>0</v>
      </c>
      <c r="BY829" s="518" t="n">
        <v>0</v>
      </c>
      <c r="BZ829" s="518" t="n">
        <v>0</v>
      </c>
      <c r="CA829" s="518" t="n">
        <v>0</v>
      </c>
      <c r="CB829" s="518" t="n">
        <v>0</v>
      </c>
      <c r="CC829" s="518" t="n">
        <v>0</v>
      </c>
      <c r="CD829" s="518" t="n">
        <v>0</v>
      </c>
      <c r="CE829" s="518" t="n">
        <v>0</v>
      </c>
      <c r="CF829" s="518" t="n">
        <v>0</v>
      </c>
      <c r="CG829" s="518" t="n">
        <v>0</v>
      </c>
      <c r="CH829" s="518"/>
      <c r="CI829" s="716"/>
      <c r="CL829" s="48" t="n">
        <v>3</v>
      </c>
      <c r="CM829" s="48" t="n">
        <f aca="false">CL829-V829</f>
        <v>0</v>
      </c>
      <c r="CN829" s="702" t="n">
        <f aca="false">SUM(CO829:DR829)</f>
        <v>3</v>
      </c>
      <c r="CO829" s="703" t="n">
        <v>0</v>
      </c>
      <c r="CP829" s="703"/>
      <c r="CQ829" s="703" t="n">
        <v>0</v>
      </c>
      <c r="CR829" s="703"/>
      <c r="CS829" s="703" t="n">
        <v>0</v>
      </c>
      <c r="CT829" s="703" t="n">
        <v>0</v>
      </c>
      <c r="CU829" s="703"/>
      <c r="CV829" s="703"/>
      <c r="CW829" s="703"/>
      <c r="CX829" s="703" t="n">
        <v>0</v>
      </c>
      <c r="CY829" s="703" t="n">
        <v>2</v>
      </c>
      <c r="CZ829" s="703" t="n">
        <v>0</v>
      </c>
      <c r="DA829" s="703"/>
      <c r="DB829" s="703"/>
      <c r="DC829" s="703"/>
      <c r="DD829" s="703"/>
      <c r="DE829" s="703" t="n">
        <v>0</v>
      </c>
      <c r="DF829" s="703"/>
      <c r="DG829" s="703" t="n">
        <v>0</v>
      </c>
      <c r="DH829" s="703" t="n">
        <v>0</v>
      </c>
      <c r="DI829" s="703" t="n">
        <v>0</v>
      </c>
      <c r="DJ829" s="703" t="n">
        <v>0</v>
      </c>
      <c r="DK829" s="703" t="n">
        <v>0</v>
      </c>
      <c r="DL829" s="703" t="n">
        <v>0</v>
      </c>
      <c r="DM829" s="703"/>
      <c r="DN829" s="703"/>
      <c r="DO829" s="703"/>
      <c r="DP829" s="703"/>
      <c r="DQ829" s="703" t="n">
        <v>1</v>
      </c>
      <c r="DR829" s="703"/>
      <c r="DS829" s="704" t="n">
        <f aca="false">CN829-V829</f>
        <v>0</v>
      </c>
      <c r="DT829" s="553"/>
      <c r="DU829" s="48"/>
    </row>
    <row r="830" customFormat="false" ht="15" hidden="false" customHeight="true" outlineLevel="0" collapsed="false">
      <c r="A830" s="705" t="n">
        <f aca="false">A829+1</f>
        <v>821</v>
      </c>
      <c r="B830" s="706" t="s">
        <v>1290</v>
      </c>
      <c r="C830" s="706" t="s">
        <v>615</v>
      </c>
      <c r="D830" s="706" t="s">
        <v>616</v>
      </c>
      <c r="E830" s="243" t="n">
        <f aca="false">COUNTIF($G$10:$G$1856,$G830)</f>
        <v>1</v>
      </c>
      <c r="F830" s="706" t="s">
        <v>2412</v>
      </c>
      <c r="G830" s="706" t="s">
        <v>2412</v>
      </c>
      <c r="H830" s="707" t="s">
        <v>2088</v>
      </c>
      <c r="I830" s="708" t="s">
        <v>2079</v>
      </c>
      <c r="J830" s="707" t="s">
        <v>581</v>
      </c>
      <c r="K830" s="709" t="n">
        <v>0</v>
      </c>
      <c r="L830" s="707" t="s">
        <v>580</v>
      </c>
      <c r="M830" s="708" t="s">
        <v>2080</v>
      </c>
      <c r="N830" s="710" t="s">
        <v>934</v>
      </c>
      <c r="O830" s="512" t="n">
        <v>4</v>
      </c>
      <c r="P830" s="512" t="n">
        <v>1</v>
      </c>
      <c r="Q830" s="711" t="n">
        <v>0.0018225</v>
      </c>
      <c r="R830" s="712"/>
      <c r="S830" s="713"/>
      <c r="T830" s="714" t="n">
        <v>4.02</v>
      </c>
      <c r="U830" s="715"/>
      <c r="V830" s="262" t="n">
        <f aca="false">SUM(W830:CI830)</f>
        <v>0</v>
      </c>
      <c r="W830" s="243" t="n">
        <v>0</v>
      </c>
      <c r="X830" s="243" t="n">
        <v>0</v>
      </c>
      <c r="Y830" s="243" t="n">
        <v>0</v>
      </c>
      <c r="Z830" s="243" t="n">
        <v>0</v>
      </c>
      <c r="AA830" s="243" t="n">
        <v>0</v>
      </c>
      <c r="AB830" s="243" t="n">
        <v>0</v>
      </c>
      <c r="AC830" s="243" t="n">
        <v>0</v>
      </c>
      <c r="AD830" s="243" t="n">
        <v>0</v>
      </c>
      <c r="AE830" s="243" t="n">
        <v>0</v>
      </c>
      <c r="AF830" s="243" t="n">
        <v>0</v>
      </c>
      <c r="AG830" s="243" t="n">
        <v>0</v>
      </c>
      <c r="AH830" s="518" t="n">
        <v>0</v>
      </c>
      <c r="AI830" s="243" t="n">
        <v>0</v>
      </c>
      <c r="AJ830" s="243" t="n">
        <v>0</v>
      </c>
      <c r="AK830" s="518" t="n">
        <v>0</v>
      </c>
      <c r="AL830" s="518" t="n">
        <v>0</v>
      </c>
      <c r="AM830" s="518" t="n">
        <v>0</v>
      </c>
      <c r="AN830" s="518" t="n">
        <v>0</v>
      </c>
      <c r="AO830" s="518" t="n">
        <v>0</v>
      </c>
      <c r="AP830" s="518" t="n">
        <v>0</v>
      </c>
      <c r="AQ830" s="518" t="n">
        <v>0</v>
      </c>
      <c r="AR830" s="518" t="n">
        <v>0</v>
      </c>
      <c r="AS830" s="518" t="n">
        <v>0</v>
      </c>
      <c r="AT830" s="518" t="n">
        <v>0</v>
      </c>
      <c r="AU830" s="518" t="n">
        <v>0</v>
      </c>
      <c r="AV830" s="518" t="n">
        <v>0</v>
      </c>
      <c r="AW830" s="518" t="n">
        <v>0</v>
      </c>
      <c r="AX830" s="518" t="n">
        <v>0</v>
      </c>
      <c r="AY830" s="518" t="n">
        <v>0</v>
      </c>
      <c r="AZ830" s="518" t="n">
        <v>0</v>
      </c>
      <c r="BA830" s="518" t="n">
        <v>0</v>
      </c>
      <c r="BB830" s="518" t="n">
        <v>0</v>
      </c>
      <c r="BC830" s="518" t="n">
        <v>0</v>
      </c>
      <c r="BD830" s="518" t="n">
        <v>0</v>
      </c>
      <c r="BE830" s="518" t="n">
        <v>0</v>
      </c>
      <c r="BF830" s="518" t="n">
        <v>0</v>
      </c>
      <c r="BG830" s="518" t="n">
        <v>0</v>
      </c>
      <c r="BH830" s="518" t="n">
        <v>0</v>
      </c>
      <c r="BI830" s="518" t="n">
        <v>0</v>
      </c>
      <c r="BJ830" s="518"/>
      <c r="BK830" s="518"/>
      <c r="BL830" s="518" t="n">
        <v>0</v>
      </c>
      <c r="BM830" s="518"/>
      <c r="BN830" s="518"/>
      <c r="BO830" s="518"/>
      <c r="BP830" s="518"/>
      <c r="BQ830" s="518"/>
      <c r="BR830" s="518"/>
      <c r="BS830" s="518"/>
      <c r="BT830" s="518"/>
      <c r="BU830" s="518"/>
      <c r="BV830" s="518" t="n">
        <v>0</v>
      </c>
      <c r="BW830" s="518" t="n">
        <v>0</v>
      </c>
      <c r="BX830" s="518" t="n">
        <v>0</v>
      </c>
      <c r="BY830" s="518" t="n">
        <v>0</v>
      </c>
      <c r="BZ830" s="518" t="n">
        <v>0</v>
      </c>
      <c r="CA830" s="518" t="n">
        <v>0</v>
      </c>
      <c r="CB830" s="518" t="n">
        <v>0</v>
      </c>
      <c r="CC830" s="518" t="n">
        <v>0</v>
      </c>
      <c r="CD830" s="518" t="n">
        <v>0</v>
      </c>
      <c r="CE830" s="518" t="n">
        <v>0</v>
      </c>
      <c r="CF830" s="518" t="n">
        <v>0</v>
      </c>
      <c r="CG830" s="518" t="n">
        <v>0</v>
      </c>
      <c r="CH830" s="518"/>
      <c r="CI830" s="716"/>
      <c r="CL830" s="48" t="n">
        <v>0</v>
      </c>
      <c r="CM830" s="48" t="n">
        <f aca="false">CL830-V830</f>
        <v>0</v>
      </c>
      <c r="CN830" s="702" t="n">
        <f aca="false">SUM(CO830:DR830)</f>
        <v>0</v>
      </c>
      <c r="CO830" s="703" t="n">
        <v>0</v>
      </c>
      <c r="CP830" s="703"/>
      <c r="CQ830" s="703" t="n">
        <v>0</v>
      </c>
      <c r="CR830" s="703"/>
      <c r="CS830" s="703" t="n">
        <v>0</v>
      </c>
      <c r="CT830" s="703" t="n">
        <v>0</v>
      </c>
      <c r="CU830" s="703"/>
      <c r="CV830" s="703"/>
      <c r="CW830" s="703"/>
      <c r="CX830" s="703" t="n">
        <v>0</v>
      </c>
      <c r="CY830" s="703" t="n">
        <v>0</v>
      </c>
      <c r="CZ830" s="703" t="n">
        <v>0</v>
      </c>
      <c r="DA830" s="703"/>
      <c r="DB830" s="703"/>
      <c r="DC830" s="703"/>
      <c r="DD830" s="703"/>
      <c r="DE830" s="703" t="n">
        <v>0</v>
      </c>
      <c r="DF830" s="703"/>
      <c r="DG830" s="703" t="n">
        <v>0</v>
      </c>
      <c r="DH830" s="703" t="n">
        <v>0</v>
      </c>
      <c r="DI830" s="703" t="n">
        <v>0</v>
      </c>
      <c r="DJ830" s="703" t="n">
        <v>0</v>
      </c>
      <c r="DK830" s="703" t="n">
        <v>0</v>
      </c>
      <c r="DL830" s="703" t="n">
        <v>0</v>
      </c>
      <c r="DM830" s="703"/>
      <c r="DN830" s="703"/>
      <c r="DO830" s="703"/>
      <c r="DP830" s="703"/>
      <c r="DQ830" s="703"/>
      <c r="DR830" s="703"/>
      <c r="DS830" s="704" t="n">
        <f aca="false">CN830-V830</f>
        <v>0</v>
      </c>
      <c r="DT830" s="553"/>
      <c r="DU830" s="48"/>
    </row>
    <row r="831" customFormat="false" ht="15" hidden="false" customHeight="true" outlineLevel="0" collapsed="false">
      <c r="A831" s="705" t="n">
        <f aca="false">A830+1</f>
        <v>822</v>
      </c>
      <c r="B831" s="706" t="s">
        <v>2089</v>
      </c>
      <c r="C831" s="706" t="s">
        <v>627</v>
      </c>
      <c r="D831" s="706" t="s">
        <v>628</v>
      </c>
      <c r="E831" s="243" t="n">
        <f aca="false">COUNTIF($G$10:$G$1856,$G831)</f>
        <v>1</v>
      </c>
      <c r="F831" s="706" t="s">
        <v>2413</v>
      </c>
      <c r="G831" s="706" t="s">
        <v>2413</v>
      </c>
      <c r="H831" s="707" t="s">
        <v>2091</v>
      </c>
      <c r="I831" s="708" t="s">
        <v>932</v>
      </c>
      <c r="J831" s="707" t="s">
        <v>622</v>
      </c>
      <c r="K831" s="709" t="n">
        <v>0</v>
      </c>
      <c r="L831" s="707" t="s">
        <v>621</v>
      </c>
      <c r="M831" s="708" t="s">
        <v>933</v>
      </c>
      <c r="N831" s="710" t="s">
        <v>934</v>
      </c>
      <c r="O831" s="512" t="n">
        <v>1</v>
      </c>
      <c r="P831" s="512" t="n">
        <v>1</v>
      </c>
      <c r="Q831" s="711" t="n">
        <v>0.037976994</v>
      </c>
      <c r="R831" s="712"/>
      <c r="S831" s="713"/>
      <c r="T831" s="714" t="n">
        <v>84.73</v>
      </c>
      <c r="U831" s="715"/>
      <c r="V831" s="262" t="n">
        <f aca="false">SUM(W831:CI831)</f>
        <v>2</v>
      </c>
      <c r="W831" s="243" t="n">
        <v>0</v>
      </c>
      <c r="X831" s="243" t="n">
        <v>0</v>
      </c>
      <c r="Y831" s="243" t="n">
        <v>0</v>
      </c>
      <c r="Z831" s="243" t="n">
        <v>0</v>
      </c>
      <c r="AA831" s="243" t="n">
        <v>0</v>
      </c>
      <c r="AB831" s="243" t="n">
        <v>0</v>
      </c>
      <c r="AC831" s="243" t="n">
        <v>0</v>
      </c>
      <c r="AD831" s="243" t="n">
        <v>0</v>
      </c>
      <c r="AE831" s="243" t="n">
        <v>2</v>
      </c>
      <c r="AF831" s="243" t="n">
        <v>0</v>
      </c>
      <c r="AG831" s="243" t="n">
        <v>0</v>
      </c>
      <c r="AH831" s="518" t="n">
        <v>0</v>
      </c>
      <c r="AI831" s="243" t="n">
        <v>0</v>
      </c>
      <c r="AJ831" s="243" t="n">
        <v>0</v>
      </c>
      <c r="AK831" s="518" t="n">
        <v>0</v>
      </c>
      <c r="AL831" s="518" t="n">
        <v>0</v>
      </c>
      <c r="AM831" s="518" t="n">
        <v>0</v>
      </c>
      <c r="AN831" s="518" t="n">
        <v>0</v>
      </c>
      <c r="AO831" s="518" t="n">
        <v>0</v>
      </c>
      <c r="AP831" s="518" t="n">
        <v>0</v>
      </c>
      <c r="AQ831" s="518" t="n">
        <v>0</v>
      </c>
      <c r="AR831" s="518" t="n">
        <v>0</v>
      </c>
      <c r="AS831" s="518" t="n">
        <v>0</v>
      </c>
      <c r="AT831" s="518" t="n">
        <v>0</v>
      </c>
      <c r="AU831" s="518" t="n">
        <v>0</v>
      </c>
      <c r="AV831" s="518" t="n">
        <v>0</v>
      </c>
      <c r="AW831" s="518" t="n">
        <v>0</v>
      </c>
      <c r="AX831" s="518" t="n">
        <v>0</v>
      </c>
      <c r="AY831" s="518" t="n">
        <v>0</v>
      </c>
      <c r="AZ831" s="518" t="n">
        <v>0</v>
      </c>
      <c r="BA831" s="518" t="n">
        <v>0</v>
      </c>
      <c r="BB831" s="518" t="n">
        <v>0</v>
      </c>
      <c r="BC831" s="518" t="n">
        <v>0</v>
      </c>
      <c r="BD831" s="518" t="n">
        <v>0</v>
      </c>
      <c r="BE831" s="518" t="n">
        <v>0</v>
      </c>
      <c r="BF831" s="518" t="n">
        <v>0</v>
      </c>
      <c r="BG831" s="518" t="n">
        <v>0</v>
      </c>
      <c r="BH831" s="518" t="n">
        <v>0</v>
      </c>
      <c r="BI831" s="518" t="n">
        <v>0</v>
      </c>
      <c r="BJ831" s="518"/>
      <c r="BK831" s="518"/>
      <c r="BL831" s="518" t="n">
        <v>0</v>
      </c>
      <c r="BM831" s="518"/>
      <c r="BN831" s="518"/>
      <c r="BO831" s="518"/>
      <c r="BP831" s="518"/>
      <c r="BQ831" s="518"/>
      <c r="BR831" s="518"/>
      <c r="BS831" s="518"/>
      <c r="BT831" s="518"/>
      <c r="BU831" s="518"/>
      <c r="BV831" s="518" t="n">
        <v>0</v>
      </c>
      <c r="BW831" s="518" t="n">
        <v>0</v>
      </c>
      <c r="BX831" s="518" t="n">
        <v>0</v>
      </c>
      <c r="BY831" s="518" t="n">
        <v>0</v>
      </c>
      <c r="BZ831" s="518" t="n">
        <v>0</v>
      </c>
      <c r="CA831" s="518" t="n">
        <v>0</v>
      </c>
      <c r="CB831" s="518" t="n">
        <v>0</v>
      </c>
      <c r="CC831" s="518" t="n">
        <v>0</v>
      </c>
      <c r="CD831" s="518" t="n">
        <v>0</v>
      </c>
      <c r="CE831" s="518" t="n">
        <v>0</v>
      </c>
      <c r="CF831" s="518" t="n">
        <v>0</v>
      </c>
      <c r="CG831" s="518" t="n">
        <v>0</v>
      </c>
      <c r="CH831" s="518"/>
      <c r="CI831" s="716"/>
      <c r="CL831" s="48" t="n">
        <v>2</v>
      </c>
      <c r="CM831" s="48" t="n">
        <f aca="false">CL831-V831</f>
        <v>0</v>
      </c>
      <c r="CN831" s="702" t="n">
        <f aca="false">SUM(CO831:DR831)</f>
        <v>3</v>
      </c>
      <c r="CO831" s="703" t="n">
        <v>0</v>
      </c>
      <c r="CP831" s="703"/>
      <c r="CQ831" s="703" t="n">
        <v>0</v>
      </c>
      <c r="CR831" s="703"/>
      <c r="CS831" s="703" t="n">
        <v>0</v>
      </c>
      <c r="CT831" s="703" t="n">
        <v>0</v>
      </c>
      <c r="CU831" s="703"/>
      <c r="CV831" s="703"/>
      <c r="CW831" s="703"/>
      <c r="CX831" s="703" t="n">
        <v>0</v>
      </c>
      <c r="CY831" s="703" t="n">
        <v>2</v>
      </c>
      <c r="CZ831" s="703" t="n">
        <v>0</v>
      </c>
      <c r="DA831" s="703"/>
      <c r="DB831" s="703"/>
      <c r="DC831" s="703"/>
      <c r="DD831" s="703"/>
      <c r="DE831" s="703" t="n">
        <v>1</v>
      </c>
      <c r="DF831" s="703"/>
      <c r="DG831" s="703" t="n">
        <v>0</v>
      </c>
      <c r="DH831" s="703" t="n">
        <v>0</v>
      </c>
      <c r="DI831" s="703" t="n">
        <v>0</v>
      </c>
      <c r="DJ831" s="703" t="n">
        <v>0</v>
      </c>
      <c r="DK831" s="703" t="n">
        <v>0</v>
      </c>
      <c r="DL831" s="703" t="n">
        <v>0</v>
      </c>
      <c r="DM831" s="703"/>
      <c r="DN831" s="703"/>
      <c r="DO831" s="703"/>
      <c r="DP831" s="703"/>
      <c r="DQ831" s="703"/>
      <c r="DR831" s="703"/>
      <c r="DS831" s="704" t="n">
        <f aca="false">CN831-V831</f>
        <v>1</v>
      </c>
      <c r="DT831" s="553"/>
      <c r="DU831" s="48"/>
    </row>
    <row r="832" customFormat="false" ht="15" hidden="false" customHeight="true" outlineLevel="0" collapsed="false">
      <c r="A832" s="705" t="n">
        <f aca="false">A831+1</f>
        <v>823</v>
      </c>
      <c r="B832" s="706" t="s">
        <v>2089</v>
      </c>
      <c r="C832" s="706" t="s">
        <v>627</v>
      </c>
      <c r="D832" s="706" t="s">
        <v>628</v>
      </c>
      <c r="E832" s="243" t="n">
        <f aca="false">COUNTIF($G$10:$G$1856,$G832)</f>
        <v>1</v>
      </c>
      <c r="F832" s="706" t="s">
        <v>2414</v>
      </c>
      <c r="G832" s="706" t="s">
        <v>2414</v>
      </c>
      <c r="H832" s="707" t="s">
        <v>2093</v>
      </c>
      <c r="I832" s="708" t="s">
        <v>2079</v>
      </c>
      <c r="J832" s="707" t="s">
        <v>622</v>
      </c>
      <c r="K832" s="709" t="n">
        <v>0</v>
      </c>
      <c r="L832" s="707" t="s">
        <v>621</v>
      </c>
      <c r="M832" s="708" t="s">
        <v>2080</v>
      </c>
      <c r="N832" s="710" t="s">
        <v>934</v>
      </c>
      <c r="O832" s="512" t="n">
        <v>4</v>
      </c>
      <c r="P832" s="512" t="n">
        <v>1</v>
      </c>
      <c r="Q832" s="711" t="n">
        <v>0.00147015</v>
      </c>
      <c r="R832" s="712"/>
      <c r="S832" s="713"/>
      <c r="T832" s="714" t="n">
        <v>3.28</v>
      </c>
      <c r="U832" s="715"/>
      <c r="V832" s="262" t="n">
        <f aca="false">SUM(W832:CI832)</f>
        <v>1</v>
      </c>
      <c r="W832" s="243" t="n">
        <v>0</v>
      </c>
      <c r="X832" s="243" t="n">
        <v>0</v>
      </c>
      <c r="Y832" s="243" t="n">
        <v>0</v>
      </c>
      <c r="Z832" s="243" t="n">
        <v>0</v>
      </c>
      <c r="AA832" s="243" t="n">
        <v>0</v>
      </c>
      <c r="AB832" s="243" t="n">
        <v>0</v>
      </c>
      <c r="AC832" s="243" t="n">
        <v>0</v>
      </c>
      <c r="AD832" s="243" t="n">
        <v>0</v>
      </c>
      <c r="AE832" s="243" t="n">
        <v>0</v>
      </c>
      <c r="AF832" s="243" t="n">
        <v>0</v>
      </c>
      <c r="AG832" s="243" t="n">
        <v>0</v>
      </c>
      <c r="AH832" s="518" t="n">
        <v>0</v>
      </c>
      <c r="AI832" s="243" t="n">
        <v>0</v>
      </c>
      <c r="AJ832" s="243" t="n">
        <v>0</v>
      </c>
      <c r="AK832" s="518" t="n">
        <v>0</v>
      </c>
      <c r="AL832" s="518" t="n">
        <v>0</v>
      </c>
      <c r="AM832" s="518" t="n">
        <v>0</v>
      </c>
      <c r="AN832" s="518" t="n">
        <v>1</v>
      </c>
      <c r="AO832" s="518" t="n">
        <v>0</v>
      </c>
      <c r="AP832" s="518" t="n">
        <v>0</v>
      </c>
      <c r="AQ832" s="518" t="n">
        <v>0</v>
      </c>
      <c r="AR832" s="518" t="n">
        <v>0</v>
      </c>
      <c r="AS832" s="518" t="n">
        <v>0</v>
      </c>
      <c r="AT832" s="518" t="n">
        <v>0</v>
      </c>
      <c r="AU832" s="518" t="n">
        <v>0</v>
      </c>
      <c r="AV832" s="518" t="n">
        <v>0</v>
      </c>
      <c r="AW832" s="518" t="n">
        <v>0</v>
      </c>
      <c r="AX832" s="518" t="n">
        <v>0</v>
      </c>
      <c r="AY832" s="518" t="n">
        <v>0</v>
      </c>
      <c r="AZ832" s="518" t="n">
        <v>0</v>
      </c>
      <c r="BA832" s="518" t="n">
        <v>0</v>
      </c>
      <c r="BB832" s="518" t="n">
        <v>0</v>
      </c>
      <c r="BC832" s="518" t="n">
        <v>0</v>
      </c>
      <c r="BD832" s="518" t="n">
        <v>0</v>
      </c>
      <c r="BE832" s="518" t="n">
        <v>0</v>
      </c>
      <c r="BF832" s="518" t="n">
        <v>0</v>
      </c>
      <c r="BG832" s="518" t="n">
        <v>0</v>
      </c>
      <c r="BH832" s="518" t="n">
        <v>0</v>
      </c>
      <c r="BI832" s="518" t="n">
        <v>0</v>
      </c>
      <c r="BJ832" s="518"/>
      <c r="BK832" s="518"/>
      <c r="BL832" s="518" t="n">
        <v>0</v>
      </c>
      <c r="BM832" s="518"/>
      <c r="BN832" s="518"/>
      <c r="BO832" s="518"/>
      <c r="BP832" s="518"/>
      <c r="BQ832" s="518"/>
      <c r="BR832" s="518"/>
      <c r="BS832" s="518"/>
      <c r="BT832" s="518"/>
      <c r="BU832" s="518"/>
      <c r="BV832" s="518" t="n">
        <v>0</v>
      </c>
      <c r="BW832" s="518" t="n">
        <v>0</v>
      </c>
      <c r="BX832" s="518" t="n">
        <v>0</v>
      </c>
      <c r="BY832" s="518" t="n">
        <v>0</v>
      </c>
      <c r="BZ832" s="518" t="n">
        <v>0</v>
      </c>
      <c r="CA832" s="518" t="n">
        <v>0</v>
      </c>
      <c r="CB832" s="518" t="n">
        <v>0</v>
      </c>
      <c r="CC832" s="518" t="n">
        <v>0</v>
      </c>
      <c r="CD832" s="518" t="n">
        <v>0</v>
      </c>
      <c r="CE832" s="518" t="n">
        <v>0</v>
      </c>
      <c r="CF832" s="518" t="n">
        <v>0</v>
      </c>
      <c r="CG832" s="518" t="n">
        <v>0</v>
      </c>
      <c r="CH832" s="518"/>
      <c r="CI832" s="716"/>
      <c r="CL832" s="48" t="n">
        <v>1</v>
      </c>
      <c r="CM832" s="48" t="n">
        <f aca="false">CL832-V832</f>
        <v>0</v>
      </c>
      <c r="CN832" s="702" t="n">
        <f aca="false">SUM(CO832:DR832)</f>
        <v>4</v>
      </c>
      <c r="CO832" s="703" t="n">
        <v>0</v>
      </c>
      <c r="CP832" s="703"/>
      <c r="CQ832" s="703" t="n">
        <v>0</v>
      </c>
      <c r="CR832" s="703"/>
      <c r="CS832" s="703" t="n">
        <v>0</v>
      </c>
      <c r="CT832" s="703" t="n">
        <v>0</v>
      </c>
      <c r="CU832" s="703"/>
      <c r="CV832" s="703"/>
      <c r="CW832" s="703"/>
      <c r="CX832" s="703" t="n">
        <v>0</v>
      </c>
      <c r="CY832" s="703" t="n">
        <v>0</v>
      </c>
      <c r="CZ832" s="703" t="n">
        <v>0</v>
      </c>
      <c r="DA832" s="703"/>
      <c r="DB832" s="703"/>
      <c r="DC832" s="703"/>
      <c r="DD832" s="703"/>
      <c r="DE832" s="703" t="n">
        <v>4</v>
      </c>
      <c r="DF832" s="703"/>
      <c r="DG832" s="703" t="n">
        <v>0</v>
      </c>
      <c r="DH832" s="703" t="n">
        <v>0</v>
      </c>
      <c r="DI832" s="703" t="n">
        <v>0</v>
      </c>
      <c r="DJ832" s="703" t="n">
        <v>0</v>
      </c>
      <c r="DK832" s="703" t="n">
        <v>0</v>
      </c>
      <c r="DL832" s="703" t="n">
        <v>0</v>
      </c>
      <c r="DM832" s="703"/>
      <c r="DN832" s="703"/>
      <c r="DO832" s="703"/>
      <c r="DP832" s="703"/>
      <c r="DQ832" s="703"/>
      <c r="DR832" s="703"/>
      <c r="DS832" s="704" t="n">
        <f aca="false">CN832-V832</f>
        <v>3</v>
      </c>
      <c r="DT832" s="553"/>
      <c r="DU832" s="48"/>
    </row>
    <row r="833" customFormat="false" ht="15" hidden="false" customHeight="true" outlineLevel="0" collapsed="false">
      <c r="A833" s="705" t="n">
        <f aca="false">A832+1</f>
        <v>824</v>
      </c>
      <c r="B833" s="706" t="s">
        <v>1099</v>
      </c>
      <c r="C833" s="706" t="s">
        <v>518</v>
      </c>
      <c r="D833" s="706" t="s">
        <v>514</v>
      </c>
      <c r="E833" s="243" t="n">
        <f aca="false">COUNTIF($G$10:$G$1856,$G833)</f>
        <v>1</v>
      </c>
      <c r="F833" s="724" t="s">
        <v>2415</v>
      </c>
      <c r="G833" s="724" t="s">
        <v>2415</v>
      </c>
      <c r="H833" s="707" t="s">
        <v>1223</v>
      </c>
      <c r="I833" s="708" t="s">
        <v>1224</v>
      </c>
      <c r="J833" s="720" t="s">
        <v>346</v>
      </c>
      <c r="K833" s="294" t="s">
        <v>302</v>
      </c>
      <c r="L833" s="720" t="s">
        <v>345</v>
      </c>
      <c r="M833" s="708" t="s">
        <v>1138</v>
      </c>
      <c r="N833" s="710" t="s">
        <v>934</v>
      </c>
      <c r="O833" s="512" t="n">
        <v>2</v>
      </c>
      <c r="P833" s="512" t="n">
        <v>1</v>
      </c>
      <c r="Q833" s="711" t="n">
        <v>0.00436524</v>
      </c>
      <c r="R833" s="712"/>
      <c r="S833" s="715" t="n">
        <v>17.55</v>
      </c>
      <c r="T833" s="714" t="n">
        <v>17.21</v>
      </c>
      <c r="U833" s="721"/>
      <c r="V833" s="262" t="n">
        <f aca="false">SUM(W833:CI833)</f>
        <v>1</v>
      </c>
      <c r="W833" s="243" t="n">
        <v>0</v>
      </c>
      <c r="X833" s="243" t="n">
        <v>0</v>
      </c>
      <c r="Y833" s="243" t="n">
        <v>0</v>
      </c>
      <c r="Z833" s="243" t="n">
        <v>0</v>
      </c>
      <c r="AA833" s="243" t="n">
        <v>0</v>
      </c>
      <c r="AB833" s="243" t="n">
        <v>0</v>
      </c>
      <c r="AC833" s="243" t="n">
        <v>0</v>
      </c>
      <c r="AD833" s="243" t="n">
        <v>0</v>
      </c>
      <c r="AE833" s="243" t="n">
        <v>0</v>
      </c>
      <c r="AF833" s="243" t="n">
        <v>0</v>
      </c>
      <c r="AG833" s="722" t="n">
        <v>1</v>
      </c>
      <c r="AH833" s="518" t="n">
        <v>0</v>
      </c>
      <c r="AI833" s="243" t="n">
        <v>0</v>
      </c>
      <c r="AJ833" s="243" t="n">
        <v>0</v>
      </c>
      <c r="AK833" s="518" t="n">
        <v>0</v>
      </c>
      <c r="AL833" s="518" t="n">
        <v>0</v>
      </c>
      <c r="AM833" s="518" t="n">
        <v>0</v>
      </c>
      <c r="AN833" s="518" t="n">
        <v>0</v>
      </c>
      <c r="AO833" s="518" t="n">
        <v>0</v>
      </c>
      <c r="AP833" s="518" t="n">
        <v>0</v>
      </c>
      <c r="AQ833" s="518" t="n">
        <v>0</v>
      </c>
      <c r="AR833" s="518" t="n">
        <v>0</v>
      </c>
      <c r="AS833" s="518" t="n">
        <v>0</v>
      </c>
      <c r="AT833" s="518" t="n">
        <v>0</v>
      </c>
      <c r="AU833" s="518" t="n">
        <v>0</v>
      </c>
      <c r="AV833" s="518" t="n">
        <v>0</v>
      </c>
      <c r="AW833" s="518" t="n">
        <v>0</v>
      </c>
      <c r="AX833" s="518" t="n">
        <v>0</v>
      </c>
      <c r="AY833" s="518" t="n">
        <v>0</v>
      </c>
      <c r="AZ833" s="518" t="n">
        <v>0</v>
      </c>
      <c r="BA833" s="518" t="n">
        <v>0</v>
      </c>
      <c r="BB833" s="518" t="n">
        <v>0</v>
      </c>
      <c r="BC833" s="518" t="n">
        <v>0</v>
      </c>
      <c r="BD833" s="518" t="n">
        <v>0</v>
      </c>
      <c r="BE833" s="518" t="n">
        <v>0</v>
      </c>
      <c r="BF833" s="518" t="n">
        <v>0</v>
      </c>
      <c r="BG833" s="518" t="n">
        <v>0</v>
      </c>
      <c r="BH833" s="518" t="n">
        <v>0</v>
      </c>
      <c r="BI833" s="518" t="n">
        <v>0</v>
      </c>
      <c r="BJ833" s="518"/>
      <c r="BK833" s="518"/>
      <c r="BL833" s="518" t="n">
        <v>0</v>
      </c>
      <c r="BM833" s="518"/>
      <c r="BN833" s="518"/>
      <c r="BO833" s="518"/>
      <c r="BP833" s="518"/>
      <c r="BQ833" s="518"/>
      <c r="BR833" s="518"/>
      <c r="BS833" s="518"/>
      <c r="BT833" s="518"/>
      <c r="BU833" s="518"/>
      <c r="BV833" s="518" t="n">
        <v>0</v>
      </c>
      <c r="BW833" s="518" t="n">
        <v>0</v>
      </c>
      <c r="BX833" s="518" t="n">
        <v>0</v>
      </c>
      <c r="BY833" s="518" t="n">
        <v>0</v>
      </c>
      <c r="BZ833" s="518" t="n">
        <v>0</v>
      </c>
      <c r="CA833" s="518" t="n">
        <v>0</v>
      </c>
      <c r="CB833" s="518" t="n">
        <v>0</v>
      </c>
      <c r="CC833" s="518" t="n">
        <v>0</v>
      </c>
      <c r="CD833" s="518" t="n">
        <v>0</v>
      </c>
      <c r="CE833" s="518" t="n">
        <v>0</v>
      </c>
      <c r="CF833" s="518" t="n">
        <v>0</v>
      </c>
      <c r="CG833" s="518" t="n">
        <v>0</v>
      </c>
      <c r="CH833" s="518"/>
      <c r="CI833" s="716"/>
      <c r="CL833" s="48" t="n">
        <v>1</v>
      </c>
      <c r="CM833" s="48" t="n">
        <f aca="false">CL833-V833</f>
        <v>0</v>
      </c>
      <c r="CN833" s="702" t="n">
        <f aca="false">SUM(CO833:DR833)</f>
        <v>1</v>
      </c>
      <c r="CO833" s="703" t="n">
        <v>0</v>
      </c>
      <c r="CP833" s="703"/>
      <c r="CQ833" s="703" t="n">
        <v>0</v>
      </c>
      <c r="CR833" s="703"/>
      <c r="CS833" s="703" t="n">
        <v>0</v>
      </c>
      <c r="CT833" s="703" t="n">
        <v>0</v>
      </c>
      <c r="CU833" s="703"/>
      <c r="CV833" s="703"/>
      <c r="CW833" s="703"/>
      <c r="CX833" s="703" t="n">
        <v>0</v>
      </c>
      <c r="CY833" s="703" t="n">
        <v>1</v>
      </c>
      <c r="CZ833" s="703" t="n">
        <v>0</v>
      </c>
      <c r="DA833" s="703"/>
      <c r="DB833" s="703"/>
      <c r="DC833" s="703"/>
      <c r="DD833" s="703"/>
      <c r="DE833" s="703" t="n">
        <v>0</v>
      </c>
      <c r="DF833" s="703"/>
      <c r="DG833" s="703" t="n">
        <v>0</v>
      </c>
      <c r="DH833" s="703" t="n">
        <v>0</v>
      </c>
      <c r="DI833" s="703" t="n">
        <v>0</v>
      </c>
      <c r="DJ833" s="703" t="n">
        <v>0</v>
      </c>
      <c r="DK833" s="703" t="n">
        <v>0</v>
      </c>
      <c r="DL833" s="703" t="n">
        <v>0</v>
      </c>
      <c r="DM833" s="703"/>
      <c r="DN833" s="703"/>
      <c r="DO833" s="703"/>
      <c r="DP833" s="703"/>
      <c r="DQ833" s="703"/>
      <c r="DR833" s="703"/>
      <c r="DS833" s="704" t="n">
        <f aca="false">CN833-V833</f>
        <v>0</v>
      </c>
      <c r="DT833" s="719" t="s">
        <v>1828</v>
      </c>
      <c r="DU833" s="48"/>
    </row>
    <row r="834" customFormat="false" ht="15" hidden="false" customHeight="true" outlineLevel="0" collapsed="false">
      <c r="A834" s="705" t="n">
        <f aca="false">A833+1</f>
        <v>825</v>
      </c>
      <c r="B834" s="706" t="s">
        <v>929</v>
      </c>
      <c r="C834" s="706" t="s">
        <v>486</v>
      </c>
      <c r="D834" s="706" t="s">
        <v>478</v>
      </c>
      <c r="E834" s="243" t="n">
        <f aca="false">COUNTIF($G$10:$G$1856,$G834)</f>
        <v>1</v>
      </c>
      <c r="F834" s="717" t="s">
        <v>2416</v>
      </c>
      <c r="G834" s="717" t="s">
        <v>2416</v>
      </c>
      <c r="H834" s="707" t="s">
        <v>1851</v>
      </c>
      <c r="I834" s="708" t="s">
        <v>932</v>
      </c>
      <c r="J834" s="707" t="s">
        <v>406</v>
      </c>
      <c r="K834" s="709" t="s">
        <v>369</v>
      </c>
      <c r="L834" s="707" t="s">
        <v>405</v>
      </c>
      <c r="M834" s="708" t="s">
        <v>933</v>
      </c>
      <c r="N834" s="710" t="s">
        <v>934</v>
      </c>
      <c r="O834" s="512" t="n">
        <v>1</v>
      </c>
      <c r="P834" s="512" t="n">
        <v>1</v>
      </c>
      <c r="Q834" s="711" t="n">
        <v>0.013460572</v>
      </c>
      <c r="R834" s="712"/>
      <c r="S834" s="715" t="n">
        <v>56.02</v>
      </c>
      <c r="T834" s="714" t="n">
        <v>56.02</v>
      </c>
      <c r="U834" s="715"/>
      <c r="V834" s="262" t="n">
        <f aca="false">SUM(W834:CI834)</f>
        <v>0</v>
      </c>
      <c r="W834" s="243" t="n">
        <v>0</v>
      </c>
      <c r="X834" s="243" t="n">
        <v>0</v>
      </c>
      <c r="Y834" s="243" t="n">
        <v>0</v>
      </c>
      <c r="Z834" s="243" t="n">
        <v>0</v>
      </c>
      <c r="AA834" s="243" t="n">
        <v>0</v>
      </c>
      <c r="AB834" s="243" t="n">
        <v>0</v>
      </c>
      <c r="AC834" s="243" t="n">
        <v>0</v>
      </c>
      <c r="AD834" s="243" t="n">
        <v>0</v>
      </c>
      <c r="AE834" s="243" t="n">
        <v>0</v>
      </c>
      <c r="AF834" s="243" t="n">
        <v>0</v>
      </c>
      <c r="AG834" s="243" t="n">
        <v>0</v>
      </c>
      <c r="AH834" s="518" t="n">
        <v>0</v>
      </c>
      <c r="AI834" s="243" t="n">
        <v>0</v>
      </c>
      <c r="AJ834" s="243" t="n">
        <v>0</v>
      </c>
      <c r="AK834" s="518" t="n">
        <v>0</v>
      </c>
      <c r="AL834" s="518" t="n">
        <v>0</v>
      </c>
      <c r="AM834" s="518" t="n">
        <v>0</v>
      </c>
      <c r="AN834" s="518" t="n">
        <v>0</v>
      </c>
      <c r="AO834" s="518" t="n">
        <v>0</v>
      </c>
      <c r="AP834" s="518" t="n">
        <v>0</v>
      </c>
      <c r="AQ834" s="518" t="n">
        <v>0</v>
      </c>
      <c r="AR834" s="518" t="n">
        <v>0</v>
      </c>
      <c r="AS834" s="518" t="n">
        <v>0</v>
      </c>
      <c r="AT834" s="518" t="n">
        <v>0</v>
      </c>
      <c r="AU834" s="518" t="n">
        <v>0</v>
      </c>
      <c r="AV834" s="518" t="n">
        <v>0</v>
      </c>
      <c r="AW834" s="518" t="n">
        <v>0</v>
      </c>
      <c r="AX834" s="518" t="n">
        <v>0</v>
      </c>
      <c r="AY834" s="518" t="n">
        <v>0</v>
      </c>
      <c r="AZ834" s="518" t="n">
        <v>0</v>
      </c>
      <c r="BA834" s="518" t="n">
        <v>0</v>
      </c>
      <c r="BB834" s="518" t="n">
        <v>0</v>
      </c>
      <c r="BC834" s="518" t="n">
        <v>0</v>
      </c>
      <c r="BD834" s="518" t="n">
        <v>0</v>
      </c>
      <c r="BE834" s="518" t="n">
        <v>0</v>
      </c>
      <c r="BF834" s="518" t="n">
        <v>0</v>
      </c>
      <c r="BG834" s="518" t="n">
        <v>0</v>
      </c>
      <c r="BH834" s="518" t="n">
        <v>0</v>
      </c>
      <c r="BI834" s="518" t="n">
        <v>0</v>
      </c>
      <c r="BJ834" s="518"/>
      <c r="BK834" s="518"/>
      <c r="BL834" s="518" t="n">
        <v>0</v>
      </c>
      <c r="BM834" s="518"/>
      <c r="BN834" s="518"/>
      <c r="BO834" s="518"/>
      <c r="BP834" s="518"/>
      <c r="BQ834" s="518"/>
      <c r="BR834" s="518"/>
      <c r="BS834" s="518"/>
      <c r="BT834" s="518"/>
      <c r="BU834" s="518"/>
      <c r="BV834" s="518" t="n">
        <v>0</v>
      </c>
      <c r="BW834" s="518" t="n">
        <v>0</v>
      </c>
      <c r="BX834" s="518" t="n">
        <v>0</v>
      </c>
      <c r="BY834" s="518" t="n">
        <v>0</v>
      </c>
      <c r="BZ834" s="518" t="n">
        <v>0</v>
      </c>
      <c r="CA834" s="518" t="n">
        <v>0</v>
      </c>
      <c r="CB834" s="518" t="n">
        <v>0</v>
      </c>
      <c r="CC834" s="518" t="n">
        <v>0</v>
      </c>
      <c r="CD834" s="518" t="n">
        <v>0</v>
      </c>
      <c r="CE834" s="518" t="n">
        <v>0</v>
      </c>
      <c r="CF834" s="518" t="n">
        <v>0</v>
      </c>
      <c r="CG834" s="518" t="n">
        <v>0</v>
      </c>
      <c r="CH834" s="518"/>
      <c r="CI834" s="716"/>
      <c r="CL834" s="48" t="n">
        <v>0</v>
      </c>
      <c r="CM834" s="48" t="n">
        <f aca="false">CL834-V834</f>
        <v>0</v>
      </c>
      <c r="CN834" s="702" t="n">
        <f aca="false">SUM(CO834:DR834)</f>
        <v>0</v>
      </c>
      <c r="CO834" s="703" t="n">
        <v>0</v>
      </c>
      <c r="CP834" s="703"/>
      <c r="CQ834" s="703" t="n">
        <v>0</v>
      </c>
      <c r="CR834" s="703"/>
      <c r="CS834" s="703" t="n">
        <v>0</v>
      </c>
      <c r="CT834" s="703" t="n">
        <v>0</v>
      </c>
      <c r="CU834" s="703"/>
      <c r="CV834" s="703"/>
      <c r="CW834" s="703"/>
      <c r="CX834" s="703" t="n">
        <v>0</v>
      </c>
      <c r="CY834" s="703" t="n">
        <v>0</v>
      </c>
      <c r="CZ834" s="703" t="n">
        <v>0</v>
      </c>
      <c r="DA834" s="703"/>
      <c r="DB834" s="703"/>
      <c r="DC834" s="703"/>
      <c r="DD834" s="703"/>
      <c r="DE834" s="703" t="n">
        <v>0</v>
      </c>
      <c r="DF834" s="703"/>
      <c r="DG834" s="703" t="n">
        <v>0</v>
      </c>
      <c r="DH834" s="703" t="n">
        <v>0</v>
      </c>
      <c r="DI834" s="703" t="n">
        <v>0</v>
      </c>
      <c r="DJ834" s="703" t="n">
        <v>0</v>
      </c>
      <c r="DK834" s="703" t="n">
        <v>0</v>
      </c>
      <c r="DL834" s="703" t="n">
        <v>0</v>
      </c>
      <c r="DM834" s="703"/>
      <c r="DN834" s="703"/>
      <c r="DO834" s="703"/>
      <c r="DP834" s="703"/>
      <c r="DQ834" s="703"/>
      <c r="DR834" s="703"/>
      <c r="DS834" s="704" t="n">
        <f aca="false">CN834-V834</f>
        <v>0</v>
      </c>
      <c r="DT834" s="719" t="s">
        <v>1828</v>
      </c>
      <c r="DU834" s="48"/>
    </row>
    <row r="835" customFormat="false" ht="15" hidden="false" customHeight="true" outlineLevel="0" collapsed="false">
      <c r="A835" s="705" t="n">
        <f aca="false">A834+1</f>
        <v>826</v>
      </c>
      <c r="B835" s="706" t="s">
        <v>929</v>
      </c>
      <c r="C835" s="706" t="s">
        <v>486</v>
      </c>
      <c r="D835" s="706" t="s">
        <v>478</v>
      </c>
      <c r="E835" s="243" t="n">
        <f aca="false">COUNTIF($G$10:$G$1856,$G835)</f>
        <v>1</v>
      </c>
      <c r="F835" s="717" t="s">
        <v>2417</v>
      </c>
      <c r="G835" s="717" t="s">
        <v>2417</v>
      </c>
      <c r="H835" s="707" t="s">
        <v>1853</v>
      </c>
      <c r="I835" s="708" t="s">
        <v>937</v>
      </c>
      <c r="J835" s="707" t="s">
        <v>406</v>
      </c>
      <c r="K835" s="709" t="s">
        <v>369</v>
      </c>
      <c r="L835" s="707" t="s">
        <v>405</v>
      </c>
      <c r="M835" s="708" t="s">
        <v>938</v>
      </c>
      <c r="N835" s="710" t="s">
        <v>934</v>
      </c>
      <c r="O835" s="512" t="n">
        <v>1</v>
      </c>
      <c r="P835" s="512" t="n">
        <v>1</v>
      </c>
      <c r="Q835" s="711" t="n">
        <v>0.00536232</v>
      </c>
      <c r="R835" s="712"/>
      <c r="S835" s="715" t="n">
        <v>22.18</v>
      </c>
      <c r="T835" s="714" t="n">
        <v>22.18</v>
      </c>
      <c r="U835" s="715"/>
      <c r="V835" s="262" t="n">
        <f aca="false">SUM(W835:CI835)</f>
        <v>0</v>
      </c>
      <c r="W835" s="243" t="n">
        <v>0</v>
      </c>
      <c r="X835" s="243" t="n">
        <v>0</v>
      </c>
      <c r="Y835" s="243" t="n">
        <v>0</v>
      </c>
      <c r="Z835" s="243" t="n">
        <v>0</v>
      </c>
      <c r="AA835" s="243" t="n">
        <v>0</v>
      </c>
      <c r="AB835" s="243" t="n">
        <v>0</v>
      </c>
      <c r="AC835" s="243" t="n">
        <v>0</v>
      </c>
      <c r="AD835" s="243" t="n">
        <v>0</v>
      </c>
      <c r="AE835" s="243" t="n">
        <v>0</v>
      </c>
      <c r="AF835" s="243" t="n">
        <v>0</v>
      </c>
      <c r="AG835" s="243" t="n">
        <v>0</v>
      </c>
      <c r="AH835" s="518" t="n">
        <v>0</v>
      </c>
      <c r="AI835" s="243" t="n">
        <v>0</v>
      </c>
      <c r="AJ835" s="243" t="n">
        <v>0</v>
      </c>
      <c r="AK835" s="518" t="n">
        <v>0</v>
      </c>
      <c r="AL835" s="518" t="n">
        <v>0</v>
      </c>
      <c r="AM835" s="518" t="n">
        <v>0</v>
      </c>
      <c r="AN835" s="518" t="n">
        <v>0</v>
      </c>
      <c r="AO835" s="518" t="n">
        <v>0</v>
      </c>
      <c r="AP835" s="518" t="n">
        <v>0</v>
      </c>
      <c r="AQ835" s="518" t="n">
        <v>0</v>
      </c>
      <c r="AR835" s="518" t="n">
        <v>0</v>
      </c>
      <c r="AS835" s="518" t="n">
        <v>0</v>
      </c>
      <c r="AT835" s="518" t="n">
        <v>0</v>
      </c>
      <c r="AU835" s="518" t="n">
        <v>0</v>
      </c>
      <c r="AV835" s="518" t="n">
        <v>0</v>
      </c>
      <c r="AW835" s="518" t="n">
        <v>0</v>
      </c>
      <c r="AX835" s="518" t="n">
        <v>0</v>
      </c>
      <c r="AY835" s="518" t="n">
        <v>0</v>
      </c>
      <c r="AZ835" s="518" t="n">
        <v>0</v>
      </c>
      <c r="BA835" s="518" t="n">
        <v>0</v>
      </c>
      <c r="BB835" s="518" t="n">
        <v>0</v>
      </c>
      <c r="BC835" s="518" t="n">
        <v>0</v>
      </c>
      <c r="BD835" s="518" t="n">
        <v>0</v>
      </c>
      <c r="BE835" s="518" t="n">
        <v>0</v>
      </c>
      <c r="BF835" s="518" t="n">
        <v>0</v>
      </c>
      <c r="BG835" s="518" t="n">
        <v>0</v>
      </c>
      <c r="BH835" s="518" t="n">
        <v>0</v>
      </c>
      <c r="BI835" s="518" t="n">
        <v>0</v>
      </c>
      <c r="BJ835" s="518"/>
      <c r="BK835" s="518"/>
      <c r="BL835" s="518" t="n">
        <v>0</v>
      </c>
      <c r="BM835" s="518"/>
      <c r="BN835" s="518"/>
      <c r="BO835" s="518"/>
      <c r="BP835" s="518"/>
      <c r="BQ835" s="518"/>
      <c r="BR835" s="518"/>
      <c r="BS835" s="518"/>
      <c r="BT835" s="518"/>
      <c r="BU835" s="518"/>
      <c r="BV835" s="518" t="n">
        <v>0</v>
      </c>
      <c r="BW835" s="518" t="n">
        <v>0</v>
      </c>
      <c r="BX835" s="518" t="n">
        <v>0</v>
      </c>
      <c r="BY835" s="518" t="n">
        <v>0</v>
      </c>
      <c r="BZ835" s="518" t="n">
        <v>0</v>
      </c>
      <c r="CA835" s="518" t="n">
        <v>0</v>
      </c>
      <c r="CB835" s="518" t="n">
        <v>0</v>
      </c>
      <c r="CC835" s="518" t="n">
        <v>0</v>
      </c>
      <c r="CD835" s="518" t="n">
        <v>0</v>
      </c>
      <c r="CE835" s="518" t="n">
        <v>0</v>
      </c>
      <c r="CF835" s="518" t="n">
        <v>0</v>
      </c>
      <c r="CG835" s="518" t="n">
        <v>0</v>
      </c>
      <c r="CH835" s="518"/>
      <c r="CI835" s="716"/>
      <c r="CL835" s="48" t="n">
        <v>0</v>
      </c>
      <c r="CM835" s="48" t="n">
        <f aca="false">CL835-V835</f>
        <v>0</v>
      </c>
      <c r="CN835" s="702" t="n">
        <f aca="false">SUM(CO835:DR835)</f>
        <v>0</v>
      </c>
      <c r="CO835" s="703" t="n">
        <v>0</v>
      </c>
      <c r="CP835" s="703"/>
      <c r="CQ835" s="703" t="n">
        <v>0</v>
      </c>
      <c r="CR835" s="703"/>
      <c r="CS835" s="703" t="n">
        <v>0</v>
      </c>
      <c r="CT835" s="703" t="n">
        <v>0</v>
      </c>
      <c r="CU835" s="703"/>
      <c r="CV835" s="703"/>
      <c r="CW835" s="703"/>
      <c r="CX835" s="703" t="n">
        <v>0</v>
      </c>
      <c r="CY835" s="703" t="n">
        <v>0</v>
      </c>
      <c r="CZ835" s="703" t="n">
        <v>0</v>
      </c>
      <c r="DA835" s="703"/>
      <c r="DB835" s="703"/>
      <c r="DC835" s="703"/>
      <c r="DD835" s="703"/>
      <c r="DE835" s="703" t="n">
        <v>0</v>
      </c>
      <c r="DF835" s="703"/>
      <c r="DG835" s="703" t="n">
        <v>0</v>
      </c>
      <c r="DH835" s="703" t="n">
        <v>0</v>
      </c>
      <c r="DI835" s="703" t="n">
        <v>0</v>
      </c>
      <c r="DJ835" s="703" t="n">
        <v>0</v>
      </c>
      <c r="DK835" s="703" t="n">
        <v>0</v>
      </c>
      <c r="DL835" s="703" t="n">
        <v>0</v>
      </c>
      <c r="DM835" s="703"/>
      <c r="DN835" s="703"/>
      <c r="DO835" s="703"/>
      <c r="DP835" s="703"/>
      <c r="DQ835" s="703"/>
      <c r="DR835" s="703"/>
      <c r="DS835" s="704" t="n">
        <f aca="false">CN835-V835</f>
        <v>0</v>
      </c>
      <c r="DT835" s="719" t="s">
        <v>1828</v>
      </c>
      <c r="DU835" s="48"/>
    </row>
    <row r="836" customFormat="false" ht="15" hidden="false" customHeight="true" outlineLevel="0" collapsed="false">
      <c r="A836" s="705" t="n">
        <f aca="false">A835+1</f>
        <v>827</v>
      </c>
      <c r="B836" s="706" t="s">
        <v>929</v>
      </c>
      <c r="C836" s="706" t="s">
        <v>486</v>
      </c>
      <c r="D836" s="706" t="s">
        <v>478</v>
      </c>
      <c r="E836" s="243" t="n">
        <f aca="false">COUNTIF($G$10:$G$1856,$G836)</f>
        <v>1</v>
      </c>
      <c r="F836" s="717" t="s">
        <v>2418</v>
      </c>
      <c r="G836" s="717" t="s">
        <v>2418</v>
      </c>
      <c r="H836" s="707" t="s">
        <v>1855</v>
      </c>
      <c r="I836" s="708" t="s">
        <v>941</v>
      </c>
      <c r="J836" s="707" t="s">
        <v>406</v>
      </c>
      <c r="K836" s="709" t="s">
        <v>369</v>
      </c>
      <c r="L836" s="707" t="s">
        <v>405</v>
      </c>
      <c r="M836" s="708" t="s">
        <v>942</v>
      </c>
      <c r="N836" s="710" t="s">
        <v>934</v>
      </c>
      <c r="O836" s="512" t="n">
        <v>4</v>
      </c>
      <c r="P836" s="512" t="n">
        <v>1</v>
      </c>
      <c r="Q836" s="711" t="n">
        <v>0.00197568</v>
      </c>
      <c r="R836" s="712"/>
      <c r="S836" s="715" t="n">
        <v>8.18</v>
      </c>
      <c r="T836" s="714" t="n">
        <v>8.18</v>
      </c>
      <c r="U836" s="715"/>
      <c r="V836" s="262" t="n">
        <f aca="false">SUM(W836:CI836)</f>
        <v>0</v>
      </c>
      <c r="W836" s="243" t="n">
        <v>0</v>
      </c>
      <c r="X836" s="243" t="n">
        <v>0</v>
      </c>
      <c r="Y836" s="243" t="n">
        <v>0</v>
      </c>
      <c r="Z836" s="243" t="n">
        <v>0</v>
      </c>
      <c r="AA836" s="243" t="n">
        <v>0</v>
      </c>
      <c r="AB836" s="243" t="n">
        <v>0</v>
      </c>
      <c r="AC836" s="243" t="n">
        <v>0</v>
      </c>
      <c r="AD836" s="243" t="n">
        <v>0</v>
      </c>
      <c r="AE836" s="243" t="n">
        <v>0</v>
      </c>
      <c r="AF836" s="243" t="n">
        <v>0</v>
      </c>
      <c r="AG836" s="243" t="n">
        <v>0</v>
      </c>
      <c r="AH836" s="518" t="n">
        <v>0</v>
      </c>
      <c r="AI836" s="243" t="n">
        <v>0</v>
      </c>
      <c r="AJ836" s="243" t="n">
        <v>0</v>
      </c>
      <c r="AK836" s="518" t="n">
        <v>0</v>
      </c>
      <c r="AL836" s="518" t="n">
        <v>0</v>
      </c>
      <c r="AM836" s="518" t="n">
        <v>0</v>
      </c>
      <c r="AN836" s="518" t="n">
        <v>0</v>
      </c>
      <c r="AO836" s="518" t="n">
        <v>0</v>
      </c>
      <c r="AP836" s="518" t="n">
        <v>0</v>
      </c>
      <c r="AQ836" s="518" t="n">
        <v>0</v>
      </c>
      <c r="AR836" s="518" t="n">
        <v>0</v>
      </c>
      <c r="AS836" s="518" t="n">
        <v>0</v>
      </c>
      <c r="AT836" s="518" t="n">
        <v>0</v>
      </c>
      <c r="AU836" s="518" t="n">
        <v>0</v>
      </c>
      <c r="AV836" s="518" t="n">
        <v>0</v>
      </c>
      <c r="AW836" s="518" t="n">
        <v>0</v>
      </c>
      <c r="AX836" s="518" t="n">
        <v>0</v>
      </c>
      <c r="AY836" s="518" t="n">
        <v>0</v>
      </c>
      <c r="AZ836" s="518" t="n">
        <v>0</v>
      </c>
      <c r="BA836" s="518" t="n">
        <v>0</v>
      </c>
      <c r="BB836" s="518" t="n">
        <v>0</v>
      </c>
      <c r="BC836" s="518" t="n">
        <v>0</v>
      </c>
      <c r="BD836" s="518" t="n">
        <v>0</v>
      </c>
      <c r="BE836" s="518" t="n">
        <v>0</v>
      </c>
      <c r="BF836" s="518" t="n">
        <v>0</v>
      </c>
      <c r="BG836" s="518" t="n">
        <v>0</v>
      </c>
      <c r="BH836" s="518" t="n">
        <v>0</v>
      </c>
      <c r="BI836" s="518" t="n">
        <v>0</v>
      </c>
      <c r="BJ836" s="518"/>
      <c r="BK836" s="518"/>
      <c r="BL836" s="518" t="n">
        <v>0</v>
      </c>
      <c r="BM836" s="518"/>
      <c r="BN836" s="518"/>
      <c r="BO836" s="518"/>
      <c r="BP836" s="518"/>
      <c r="BQ836" s="518"/>
      <c r="BR836" s="518"/>
      <c r="BS836" s="518"/>
      <c r="BT836" s="518"/>
      <c r="BU836" s="518"/>
      <c r="BV836" s="518" t="n">
        <v>0</v>
      </c>
      <c r="BW836" s="518" t="n">
        <v>0</v>
      </c>
      <c r="BX836" s="518" t="n">
        <v>0</v>
      </c>
      <c r="BY836" s="518" t="n">
        <v>0</v>
      </c>
      <c r="BZ836" s="518" t="n">
        <v>0</v>
      </c>
      <c r="CA836" s="518" t="n">
        <v>0</v>
      </c>
      <c r="CB836" s="518" t="n">
        <v>0</v>
      </c>
      <c r="CC836" s="518" t="n">
        <v>0</v>
      </c>
      <c r="CD836" s="518" t="n">
        <v>0</v>
      </c>
      <c r="CE836" s="518" t="n">
        <v>0</v>
      </c>
      <c r="CF836" s="518" t="n">
        <v>0</v>
      </c>
      <c r="CG836" s="518" t="n">
        <v>0</v>
      </c>
      <c r="CH836" s="518"/>
      <c r="CI836" s="716"/>
      <c r="CL836" s="48" t="n">
        <v>0</v>
      </c>
      <c r="CM836" s="48" t="n">
        <f aca="false">CL836-V836</f>
        <v>0</v>
      </c>
      <c r="CN836" s="702" t="n">
        <f aca="false">SUM(CO836:DR836)</f>
        <v>0</v>
      </c>
      <c r="CO836" s="703" t="n">
        <v>0</v>
      </c>
      <c r="CP836" s="703"/>
      <c r="CQ836" s="703" t="n">
        <v>0</v>
      </c>
      <c r="CR836" s="703"/>
      <c r="CS836" s="703" t="n">
        <v>0</v>
      </c>
      <c r="CT836" s="703" t="n">
        <v>0</v>
      </c>
      <c r="CU836" s="703"/>
      <c r="CV836" s="703"/>
      <c r="CW836" s="703"/>
      <c r="CX836" s="703" t="n">
        <v>0</v>
      </c>
      <c r="CY836" s="703" t="n">
        <v>0</v>
      </c>
      <c r="CZ836" s="703" t="n">
        <v>0</v>
      </c>
      <c r="DA836" s="703"/>
      <c r="DB836" s="703"/>
      <c r="DC836" s="703"/>
      <c r="DD836" s="703"/>
      <c r="DE836" s="703" t="n">
        <v>0</v>
      </c>
      <c r="DF836" s="703"/>
      <c r="DG836" s="703" t="n">
        <v>0</v>
      </c>
      <c r="DH836" s="703" t="n">
        <v>0</v>
      </c>
      <c r="DI836" s="703" t="n">
        <v>0</v>
      </c>
      <c r="DJ836" s="703" t="n">
        <v>0</v>
      </c>
      <c r="DK836" s="703" t="n">
        <v>0</v>
      </c>
      <c r="DL836" s="703" t="n">
        <v>0</v>
      </c>
      <c r="DM836" s="703"/>
      <c r="DN836" s="703"/>
      <c r="DO836" s="703"/>
      <c r="DP836" s="703"/>
      <c r="DQ836" s="703"/>
      <c r="DR836" s="703"/>
      <c r="DS836" s="704" t="n">
        <f aca="false">CN836-V836</f>
        <v>0</v>
      </c>
      <c r="DT836" s="719" t="s">
        <v>1828</v>
      </c>
      <c r="DU836" s="48"/>
    </row>
    <row r="837" customFormat="false" ht="15" hidden="false" customHeight="true" outlineLevel="0" collapsed="false">
      <c r="A837" s="705" t="n">
        <f aca="false">A836+1</f>
        <v>828</v>
      </c>
      <c r="B837" s="706" t="s">
        <v>929</v>
      </c>
      <c r="C837" s="706" t="s">
        <v>486</v>
      </c>
      <c r="D837" s="706" t="s">
        <v>478</v>
      </c>
      <c r="E837" s="243" t="n">
        <f aca="false">COUNTIF($G$10:$G$1856,$G837)</f>
        <v>1</v>
      </c>
      <c r="F837" s="717" t="s">
        <v>2419</v>
      </c>
      <c r="G837" s="717" t="s">
        <v>2419</v>
      </c>
      <c r="H837" s="707" t="s">
        <v>1857</v>
      </c>
      <c r="I837" s="708" t="s">
        <v>945</v>
      </c>
      <c r="J837" s="707" t="s">
        <v>406</v>
      </c>
      <c r="K837" s="709" t="s">
        <v>369</v>
      </c>
      <c r="L837" s="707" t="s">
        <v>405</v>
      </c>
      <c r="M837" s="708" t="s">
        <v>946</v>
      </c>
      <c r="N837" s="710" t="s">
        <v>934</v>
      </c>
      <c r="O837" s="512" t="n">
        <v>1</v>
      </c>
      <c r="P837" s="512" t="n">
        <v>1</v>
      </c>
      <c r="Q837" s="711" t="n">
        <v>0.007369008</v>
      </c>
      <c r="R837" s="712"/>
      <c r="S837" s="715" t="n">
        <v>30.48</v>
      </c>
      <c r="T837" s="714" t="n">
        <v>30.48</v>
      </c>
      <c r="U837" s="715"/>
      <c r="V837" s="262" t="n">
        <f aca="false">SUM(W837:CI837)</f>
        <v>0</v>
      </c>
      <c r="W837" s="243" t="n">
        <v>0</v>
      </c>
      <c r="X837" s="243" t="n">
        <v>0</v>
      </c>
      <c r="Y837" s="243" t="n">
        <v>0</v>
      </c>
      <c r="Z837" s="243" t="n">
        <v>0</v>
      </c>
      <c r="AA837" s="243" t="n">
        <v>0</v>
      </c>
      <c r="AB837" s="243" t="n">
        <v>0</v>
      </c>
      <c r="AC837" s="243" t="n">
        <v>0</v>
      </c>
      <c r="AD837" s="243" t="n">
        <v>0</v>
      </c>
      <c r="AE837" s="243" t="n">
        <v>0</v>
      </c>
      <c r="AF837" s="243" t="n">
        <v>0</v>
      </c>
      <c r="AG837" s="243" t="n">
        <v>0</v>
      </c>
      <c r="AH837" s="518" t="n">
        <v>0</v>
      </c>
      <c r="AI837" s="243" t="n">
        <v>0</v>
      </c>
      <c r="AJ837" s="243" t="n">
        <v>0</v>
      </c>
      <c r="AK837" s="518" t="n">
        <v>0</v>
      </c>
      <c r="AL837" s="518" t="n">
        <v>0</v>
      </c>
      <c r="AM837" s="518" t="n">
        <v>0</v>
      </c>
      <c r="AN837" s="518" t="n">
        <v>0</v>
      </c>
      <c r="AO837" s="518" t="n">
        <v>0</v>
      </c>
      <c r="AP837" s="518" t="n">
        <v>0</v>
      </c>
      <c r="AQ837" s="518" t="n">
        <v>0</v>
      </c>
      <c r="AR837" s="518" t="n">
        <v>0</v>
      </c>
      <c r="AS837" s="518" t="n">
        <v>0</v>
      </c>
      <c r="AT837" s="518" t="n">
        <v>0</v>
      </c>
      <c r="AU837" s="518" t="n">
        <v>0</v>
      </c>
      <c r="AV837" s="518" t="n">
        <v>0</v>
      </c>
      <c r="AW837" s="518" t="n">
        <v>0</v>
      </c>
      <c r="AX837" s="518" t="n">
        <v>0</v>
      </c>
      <c r="AY837" s="518" t="n">
        <v>0</v>
      </c>
      <c r="AZ837" s="518" t="n">
        <v>0</v>
      </c>
      <c r="BA837" s="518" t="n">
        <v>0</v>
      </c>
      <c r="BB837" s="518" t="n">
        <v>0</v>
      </c>
      <c r="BC837" s="518" t="n">
        <v>0</v>
      </c>
      <c r="BD837" s="518" t="n">
        <v>0</v>
      </c>
      <c r="BE837" s="518" t="n">
        <v>0</v>
      </c>
      <c r="BF837" s="518" t="n">
        <v>0</v>
      </c>
      <c r="BG837" s="518" t="n">
        <v>0</v>
      </c>
      <c r="BH837" s="518" t="n">
        <v>0</v>
      </c>
      <c r="BI837" s="518" t="n">
        <v>0</v>
      </c>
      <c r="BJ837" s="518"/>
      <c r="BK837" s="518"/>
      <c r="BL837" s="518" t="n">
        <v>0</v>
      </c>
      <c r="BM837" s="518"/>
      <c r="BN837" s="518"/>
      <c r="BO837" s="518"/>
      <c r="BP837" s="518"/>
      <c r="BQ837" s="518"/>
      <c r="BR837" s="518"/>
      <c r="BS837" s="518"/>
      <c r="BT837" s="518"/>
      <c r="BU837" s="518"/>
      <c r="BV837" s="518" t="n">
        <v>0</v>
      </c>
      <c r="BW837" s="518" t="n">
        <v>0</v>
      </c>
      <c r="BX837" s="518" t="n">
        <v>0</v>
      </c>
      <c r="BY837" s="518" t="n">
        <v>0</v>
      </c>
      <c r="BZ837" s="518" t="n">
        <v>0</v>
      </c>
      <c r="CA837" s="518" t="n">
        <v>0</v>
      </c>
      <c r="CB837" s="518" t="n">
        <v>0</v>
      </c>
      <c r="CC837" s="518" t="n">
        <v>0</v>
      </c>
      <c r="CD837" s="518" t="n">
        <v>0</v>
      </c>
      <c r="CE837" s="518" t="n">
        <v>0</v>
      </c>
      <c r="CF837" s="518" t="n">
        <v>0</v>
      </c>
      <c r="CG837" s="518" t="n">
        <v>0</v>
      </c>
      <c r="CH837" s="518"/>
      <c r="CI837" s="716"/>
      <c r="CL837" s="48" t="n">
        <v>0</v>
      </c>
      <c r="CM837" s="48" t="n">
        <f aca="false">CL837-V837</f>
        <v>0</v>
      </c>
      <c r="CN837" s="702" t="n">
        <f aca="false">SUM(CO837:DR837)</f>
        <v>0</v>
      </c>
      <c r="CO837" s="703" t="n">
        <v>0</v>
      </c>
      <c r="CP837" s="703"/>
      <c r="CQ837" s="703" t="n">
        <v>0</v>
      </c>
      <c r="CR837" s="703"/>
      <c r="CS837" s="703" t="n">
        <v>0</v>
      </c>
      <c r="CT837" s="703" t="n">
        <v>0</v>
      </c>
      <c r="CU837" s="703"/>
      <c r="CV837" s="703"/>
      <c r="CW837" s="703"/>
      <c r="CX837" s="703" t="n">
        <v>0</v>
      </c>
      <c r="CY837" s="703" t="n">
        <v>0</v>
      </c>
      <c r="CZ837" s="703" t="n">
        <v>0</v>
      </c>
      <c r="DA837" s="703"/>
      <c r="DB837" s="703"/>
      <c r="DC837" s="703"/>
      <c r="DD837" s="703"/>
      <c r="DE837" s="703" t="n">
        <v>0</v>
      </c>
      <c r="DF837" s="703"/>
      <c r="DG837" s="703" t="n">
        <v>0</v>
      </c>
      <c r="DH837" s="703" t="n">
        <v>0</v>
      </c>
      <c r="DI837" s="703" t="n">
        <v>0</v>
      </c>
      <c r="DJ837" s="703" t="n">
        <v>0</v>
      </c>
      <c r="DK837" s="703" t="n">
        <v>0</v>
      </c>
      <c r="DL837" s="703" t="n">
        <v>0</v>
      </c>
      <c r="DM837" s="703"/>
      <c r="DN837" s="703"/>
      <c r="DO837" s="703"/>
      <c r="DP837" s="703"/>
      <c r="DQ837" s="703"/>
      <c r="DR837" s="703"/>
      <c r="DS837" s="704" t="n">
        <f aca="false">CN837-V837</f>
        <v>0</v>
      </c>
      <c r="DT837" s="719" t="s">
        <v>1828</v>
      </c>
      <c r="DU837" s="48"/>
    </row>
    <row r="838" customFormat="false" ht="15" hidden="false" customHeight="true" outlineLevel="0" collapsed="false">
      <c r="A838" s="705" t="n">
        <f aca="false">A837+1</f>
        <v>829</v>
      </c>
      <c r="B838" s="706" t="s">
        <v>929</v>
      </c>
      <c r="C838" s="706" t="s">
        <v>486</v>
      </c>
      <c r="D838" s="706" t="s">
        <v>478</v>
      </c>
      <c r="E838" s="243" t="n">
        <f aca="false">COUNTIF($G$10:$G$1856,$G838)</f>
        <v>1</v>
      </c>
      <c r="F838" s="717" t="s">
        <v>2420</v>
      </c>
      <c r="G838" s="717" t="s">
        <v>2420</v>
      </c>
      <c r="H838" s="707" t="s">
        <v>1859</v>
      </c>
      <c r="I838" s="708" t="s">
        <v>949</v>
      </c>
      <c r="J838" s="707" t="s">
        <v>406</v>
      </c>
      <c r="K838" s="709" t="s">
        <v>369</v>
      </c>
      <c r="L838" s="707" t="s">
        <v>405</v>
      </c>
      <c r="M838" s="708" t="s">
        <v>950</v>
      </c>
      <c r="N838" s="710" t="s">
        <v>934</v>
      </c>
      <c r="O838" s="512" t="n">
        <v>1</v>
      </c>
      <c r="P838" s="512" t="n">
        <v>1</v>
      </c>
      <c r="Q838" s="711" t="n">
        <v>0.007369008</v>
      </c>
      <c r="R838" s="712"/>
      <c r="S838" s="715" t="n">
        <v>30.48</v>
      </c>
      <c r="T838" s="714" t="n">
        <v>30.48</v>
      </c>
      <c r="U838" s="715"/>
      <c r="V838" s="262" t="n">
        <f aca="false">SUM(W838:CI838)</f>
        <v>0</v>
      </c>
      <c r="W838" s="243" t="n">
        <v>0</v>
      </c>
      <c r="X838" s="243" t="n">
        <v>0</v>
      </c>
      <c r="Y838" s="243" t="n">
        <v>0</v>
      </c>
      <c r="Z838" s="243" t="n">
        <v>0</v>
      </c>
      <c r="AA838" s="243" t="n">
        <v>0</v>
      </c>
      <c r="AB838" s="243" t="n">
        <v>0</v>
      </c>
      <c r="AC838" s="243" t="n">
        <v>0</v>
      </c>
      <c r="AD838" s="243" t="n">
        <v>0</v>
      </c>
      <c r="AE838" s="243" t="n">
        <v>0</v>
      </c>
      <c r="AF838" s="243" t="n">
        <v>0</v>
      </c>
      <c r="AG838" s="243" t="n">
        <v>0</v>
      </c>
      <c r="AH838" s="518" t="n">
        <v>0</v>
      </c>
      <c r="AI838" s="243" t="n">
        <v>0</v>
      </c>
      <c r="AJ838" s="243" t="n">
        <v>0</v>
      </c>
      <c r="AK838" s="518" t="n">
        <v>0</v>
      </c>
      <c r="AL838" s="518" t="n">
        <v>0</v>
      </c>
      <c r="AM838" s="518" t="n">
        <v>0</v>
      </c>
      <c r="AN838" s="518" t="n">
        <v>0</v>
      </c>
      <c r="AO838" s="518" t="n">
        <v>0</v>
      </c>
      <c r="AP838" s="518" t="n">
        <v>0</v>
      </c>
      <c r="AQ838" s="518" t="n">
        <v>0</v>
      </c>
      <c r="AR838" s="518" t="n">
        <v>0</v>
      </c>
      <c r="AS838" s="518" t="n">
        <v>0</v>
      </c>
      <c r="AT838" s="518" t="n">
        <v>0</v>
      </c>
      <c r="AU838" s="518" t="n">
        <v>0</v>
      </c>
      <c r="AV838" s="518" t="n">
        <v>0</v>
      </c>
      <c r="AW838" s="518" t="n">
        <v>0</v>
      </c>
      <c r="AX838" s="518" t="n">
        <v>0</v>
      </c>
      <c r="AY838" s="518" t="n">
        <v>0</v>
      </c>
      <c r="AZ838" s="518" t="n">
        <v>0</v>
      </c>
      <c r="BA838" s="518" t="n">
        <v>0</v>
      </c>
      <c r="BB838" s="518" t="n">
        <v>0</v>
      </c>
      <c r="BC838" s="518" t="n">
        <v>0</v>
      </c>
      <c r="BD838" s="518" t="n">
        <v>0</v>
      </c>
      <c r="BE838" s="518" t="n">
        <v>0</v>
      </c>
      <c r="BF838" s="518" t="n">
        <v>0</v>
      </c>
      <c r="BG838" s="518" t="n">
        <v>0</v>
      </c>
      <c r="BH838" s="518" t="n">
        <v>0</v>
      </c>
      <c r="BI838" s="518" t="n">
        <v>0</v>
      </c>
      <c r="BJ838" s="518"/>
      <c r="BK838" s="518"/>
      <c r="BL838" s="518" t="n">
        <v>0</v>
      </c>
      <c r="BM838" s="518"/>
      <c r="BN838" s="518"/>
      <c r="BO838" s="518"/>
      <c r="BP838" s="518"/>
      <c r="BQ838" s="518"/>
      <c r="BR838" s="518"/>
      <c r="BS838" s="518"/>
      <c r="BT838" s="518"/>
      <c r="BU838" s="518"/>
      <c r="BV838" s="518" t="n">
        <v>0</v>
      </c>
      <c r="BW838" s="518" t="n">
        <v>0</v>
      </c>
      <c r="BX838" s="518" t="n">
        <v>0</v>
      </c>
      <c r="BY838" s="518" t="n">
        <v>0</v>
      </c>
      <c r="BZ838" s="518" t="n">
        <v>0</v>
      </c>
      <c r="CA838" s="518" t="n">
        <v>0</v>
      </c>
      <c r="CB838" s="518" t="n">
        <v>0</v>
      </c>
      <c r="CC838" s="518" t="n">
        <v>0</v>
      </c>
      <c r="CD838" s="518" t="n">
        <v>0</v>
      </c>
      <c r="CE838" s="518" t="n">
        <v>0</v>
      </c>
      <c r="CF838" s="518" t="n">
        <v>0</v>
      </c>
      <c r="CG838" s="518" t="n">
        <v>0</v>
      </c>
      <c r="CH838" s="518"/>
      <c r="CI838" s="716"/>
      <c r="CL838" s="48" t="n">
        <v>0</v>
      </c>
      <c r="CM838" s="48" t="n">
        <f aca="false">CL838-V838</f>
        <v>0</v>
      </c>
      <c r="CN838" s="702" t="n">
        <f aca="false">SUM(CO838:DR838)</f>
        <v>0</v>
      </c>
      <c r="CO838" s="703" t="n">
        <v>0</v>
      </c>
      <c r="CP838" s="703"/>
      <c r="CQ838" s="703" t="n">
        <v>0</v>
      </c>
      <c r="CR838" s="703"/>
      <c r="CS838" s="703" t="n">
        <v>0</v>
      </c>
      <c r="CT838" s="703" t="n">
        <v>0</v>
      </c>
      <c r="CU838" s="703"/>
      <c r="CV838" s="703"/>
      <c r="CW838" s="703"/>
      <c r="CX838" s="703" t="n">
        <v>0</v>
      </c>
      <c r="CY838" s="703" t="n">
        <v>0</v>
      </c>
      <c r="CZ838" s="703" t="n">
        <v>0</v>
      </c>
      <c r="DA838" s="703"/>
      <c r="DB838" s="703"/>
      <c r="DC838" s="703"/>
      <c r="DD838" s="703"/>
      <c r="DE838" s="703" t="n">
        <v>0</v>
      </c>
      <c r="DF838" s="703"/>
      <c r="DG838" s="703" t="n">
        <v>0</v>
      </c>
      <c r="DH838" s="703" t="n">
        <v>0</v>
      </c>
      <c r="DI838" s="703" t="n">
        <v>0</v>
      </c>
      <c r="DJ838" s="703" t="n">
        <v>0</v>
      </c>
      <c r="DK838" s="703" t="n">
        <v>0</v>
      </c>
      <c r="DL838" s="703" t="n">
        <v>0</v>
      </c>
      <c r="DM838" s="703"/>
      <c r="DN838" s="703"/>
      <c r="DO838" s="703"/>
      <c r="DP838" s="703"/>
      <c r="DQ838" s="703"/>
      <c r="DR838" s="703"/>
      <c r="DS838" s="704" t="n">
        <f aca="false">CN838-V838</f>
        <v>0</v>
      </c>
      <c r="DT838" s="719" t="s">
        <v>1828</v>
      </c>
      <c r="DU838" s="48"/>
    </row>
    <row r="839" customFormat="false" ht="15" hidden="false" customHeight="true" outlineLevel="0" collapsed="false">
      <c r="A839" s="705" t="n">
        <f aca="false">A838+1</f>
        <v>830</v>
      </c>
      <c r="B839" s="706" t="s">
        <v>929</v>
      </c>
      <c r="C839" s="706" t="s">
        <v>486</v>
      </c>
      <c r="D839" s="706" t="s">
        <v>478</v>
      </c>
      <c r="E839" s="243" t="n">
        <f aca="false">COUNTIF($G$10:$G$1856,$G839)</f>
        <v>1</v>
      </c>
      <c r="F839" s="717" t="s">
        <v>2421</v>
      </c>
      <c r="G839" s="717" t="s">
        <v>2421</v>
      </c>
      <c r="H839" s="707" t="s">
        <v>1861</v>
      </c>
      <c r="I839" s="708" t="s">
        <v>953</v>
      </c>
      <c r="J839" s="707" t="s">
        <v>406</v>
      </c>
      <c r="K839" s="709" t="s">
        <v>369</v>
      </c>
      <c r="L839" s="707" t="s">
        <v>405</v>
      </c>
      <c r="M839" s="708" t="s">
        <v>954</v>
      </c>
      <c r="N839" s="710" t="s">
        <v>934</v>
      </c>
      <c r="O839" s="512" t="n">
        <v>1</v>
      </c>
      <c r="P839" s="512" t="n">
        <v>1</v>
      </c>
      <c r="Q839" s="711" t="n">
        <v>0.00443124</v>
      </c>
      <c r="R839" s="712"/>
      <c r="S839" s="715" t="n">
        <v>18.34</v>
      </c>
      <c r="T839" s="714" t="n">
        <v>18.34</v>
      </c>
      <c r="U839" s="715"/>
      <c r="V839" s="262" t="n">
        <f aca="false">SUM(W839:CI839)</f>
        <v>0</v>
      </c>
      <c r="W839" s="243" t="n">
        <v>0</v>
      </c>
      <c r="X839" s="243" t="n">
        <v>0</v>
      </c>
      <c r="Y839" s="243" t="n">
        <v>0</v>
      </c>
      <c r="Z839" s="243" t="n">
        <v>0</v>
      </c>
      <c r="AA839" s="243" t="n">
        <v>0</v>
      </c>
      <c r="AB839" s="243" t="n">
        <v>0</v>
      </c>
      <c r="AC839" s="243" t="n">
        <v>0</v>
      </c>
      <c r="AD839" s="243" t="n">
        <v>0</v>
      </c>
      <c r="AE839" s="243" t="n">
        <v>0</v>
      </c>
      <c r="AF839" s="243" t="n">
        <v>0</v>
      </c>
      <c r="AG839" s="243" t="n">
        <v>0</v>
      </c>
      <c r="AH839" s="518" t="n">
        <v>0</v>
      </c>
      <c r="AI839" s="243" t="n">
        <v>0</v>
      </c>
      <c r="AJ839" s="243" t="n">
        <v>0</v>
      </c>
      <c r="AK839" s="518" t="n">
        <v>0</v>
      </c>
      <c r="AL839" s="518" t="n">
        <v>0</v>
      </c>
      <c r="AM839" s="518" t="n">
        <v>0</v>
      </c>
      <c r="AN839" s="518" t="n">
        <v>0</v>
      </c>
      <c r="AO839" s="518" t="n">
        <v>0</v>
      </c>
      <c r="AP839" s="518" t="n">
        <v>0</v>
      </c>
      <c r="AQ839" s="518" t="n">
        <v>0</v>
      </c>
      <c r="AR839" s="518" t="n">
        <v>0</v>
      </c>
      <c r="AS839" s="518" t="n">
        <v>0</v>
      </c>
      <c r="AT839" s="518" t="n">
        <v>0</v>
      </c>
      <c r="AU839" s="518" t="n">
        <v>0</v>
      </c>
      <c r="AV839" s="518" t="n">
        <v>0</v>
      </c>
      <c r="AW839" s="518" t="n">
        <v>0</v>
      </c>
      <c r="AX839" s="518" t="n">
        <v>0</v>
      </c>
      <c r="AY839" s="518" t="n">
        <v>0</v>
      </c>
      <c r="AZ839" s="518" t="n">
        <v>0</v>
      </c>
      <c r="BA839" s="518" t="n">
        <v>0</v>
      </c>
      <c r="BB839" s="518" t="n">
        <v>0</v>
      </c>
      <c r="BC839" s="518" t="n">
        <v>0</v>
      </c>
      <c r="BD839" s="518" t="n">
        <v>0</v>
      </c>
      <c r="BE839" s="518" t="n">
        <v>0</v>
      </c>
      <c r="BF839" s="518" t="n">
        <v>0</v>
      </c>
      <c r="BG839" s="518" t="n">
        <v>0</v>
      </c>
      <c r="BH839" s="518" t="n">
        <v>0</v>
      </c>
      <c r="BI839" s="518" t="n">
        <v>0</v>
      </c>
      <c r="BJ839" s="518"/>
      <c r="BK839" s="518"/>
      <c r="BL839" s="518" t="n">
        <v>0</v>
      </c>
      <c r="BM839" s="518"/>
      <c r="BN839" s="518"/>
      <c r="BO839" s="518"/>
      <c r="BP839" s="518"/>
      <c r="BQ839" s="518"/>
      <c r="BR839" s="518"/>
      <c r="BS839" s="518"/>
      <c r="BT839" s="518"/>
      <c r="BU839" s="518"/>
      <c r="BV839" s="518" t="n">
        <v>0</v>
      </c>
      <c r="BW839" s="518" t="n">
        <v>0</v>
      </c>
      <c r="BX839" s="518" t="n">
        <v>0</v>
      </c>
      <c r="BY839" s="518" t="n">
        <v>0</v>
      </c>
      <c r="BZ839" s="518" t="n">
        <v>0</v>
      </c>
      <c r="CA839" s="518" t="n">
        <v>0</v>
      </c>
      <c r="CB839" s="518" t="n">
        <v>0</v>
      </c>
      <c r="CC839" s="518" t="n">
        <v>0</v>
      </c>
      <c r="CD839" s="518" t="n">
        <v>0</v>
      </c>
      <c r="CE839" s="518" t="n">
        <v>0</v>
      </c>
      <c r="CF839" s="518" t="n">
        <v>0</v>
      </c>
      <c r="CG839" s="518" t="n">
        <v>0</v>
      </c>
      <c r="CH839" s="518"/>
      <c r="CI839" s="716"/>
      <c r="CL839" s="48" t="n">
        <v>0</v>
      </c>
      <c r="CM839" s="48" t="n">
        <f aca="false">CL839-V839</f>
        <v>0</v>
      </c>
      <c r="CN839" s="702" t="n">
        <f aca="false">SUM(CO839:DR839)</f>
        <v>0</v>
      </c>
      <c r="CO839" s="703" t="n">
        <v>0</v>
      </c>
      <c r="CP839" s="703"/>
      <c r="CQ839" s="703" t="n">
        <v>0</v>
      </c>
      <c r="CR839" s="703"/>
      <c r="CS839" s="703" t="n">
        <v>0</v>
      </c>
      <c r="CT839" s="703" t="n">
        <v>0</v>
      </c>
      <c r="CU839" s="703"/>
      <c r="CV839" s="703"/>
      <c r="CW839" s="703"/>
      <c r="CX839" s="703" t="n">
        <v>0</v>
      </c>
      <c r="CY839" s="703" t="n">
        <v>0</v>
      </c>
      <c r="CZ839" s="703" t="n">
        <v>0</v>
      </c>
      <c r="DA839" s="703"/>
      <c r="DB839" s="703"/>
      <c r="DC839" s="703"/>
      <c r="DD839" s="703"/>
      <c r="DE839" s="703" t="n">
        <v>0</v>
      </c>
      <c r="DF839" s="703"/>
      <c r="DG839" s="703" t="n">
        <v>0</v>
      </c>
      <c r="DH839" s="703" t="n">
        <v>0</v>
      </c>
      <c r="DI839" s="703" t="n">
        <v>0</v>
      </c>
      <c r="DJ839" s="703" t="n">
        <v>0</v>
      </c>
      <c r="DK839" s="703" t="n">
        <v>0</v>
      </c>
      <c r="DL839" s="703" t="n">
        <v>0</v>
      </c>
      <c r="DM839" s="703"/>
      <c r="DN839" s="703"/>
      <c r="DO839" s="703"/>
      <c r="DP839" s="703"/>
      <c r="DQ839" s="703"/>
      <c r="DR839" s="703"/>
      <c r="DS839" s="704" t="n">
        <f aca="false">CN839-V839</f>
        <v>0</v>
      </c>
      <c r="DT839" s="719" t="s">
        <v>1828</v>
      </c>
      <c r="DU839" s="48"/>
    </row>
    <row r="840" customFormat="false" ht="15" hidden="false" customHeight="true" outlineLevel="0" collapsed="false">
      <c r="A840" s="705" t="n">
        <f aca="false">A839+1</f>
        <v>831</v>
      </c>
      <c r="B840" s="706" t="s">
        <v>929</v>
      </c>
      <c r="C840" s="706" t="s">
        <v>486</v>
      </c>
      <c r="D840" s="706" t="s">
        <v>478</v>
      </c>
      <c r="E840" s="243" t="n">
        <f aca="false">COUNTIF($G$10:$G$1856,$G840)</f>
        <v>1</v>
      </c>
      <c r="F840" s="717" t="s">
        <v>2422</v>
      </c>
      <c r="G840" s="717" t="s">
        <v>2422</v>
      </c>
      <c r="H840" s="707" t="s">
        <v>1863</v>
      </c>
      <c r="I840" s="708" t="s">
        <v>957</v>
      </c>
      <c r="J840" s="707" t="s">
        <v>406</v>
      </c>
      <c r="K840" s="709" t="s">
        <v>369</v>
      </c>
      <c r="L840" s="707" t="s">
        <v>405</v>
      </c>
      <c r="M840" s="708" t="s">
        <v>958</v>
      </c>
      <c r="N840" s="710" t="s">
        <v>934</v>
      </c>
      <c r="O840" s="512" t="n">
        <v>1</v>
      </c>
      <c r="P840" s="512" t="n">
        <v>1</v>
      </c>
      <c r="Q840" s="711" t="n">
        <v>0.00443124</v>
      </c>
      <c r="R840" s="712"/>
      <c r="S840" s="715" t="n">
        <v>18.34</v>
      </c>
      <c r="T840" s="714" t="n">
        <v>18.34</v>
      </c>
      <c r="U840" s="715"/>
      <c r="V840" s="262" t="n">
        <f aca="false">SUM(W840:CI840)</f>
        <v>0</v>
      </c>
      <c r="W840" s="243" t="n">
        <v>0</v>
      </c>
      <c r="X840" s="243" t="n">
        <v>0</v>
      </c>
      <c r="Y840" s="243" t="n">
        <v>0</v>
      </c>
      <c r="Z840" s="243" t="n">
        <v>0</v>
      </c>
      <c r="AA840" s="243" t="n">
        <v>0</v>
      </c>
      <c r="AB840" s="243" t="n">
        <v>0</v>
      </c>
      <c r="AC840" s="243" t="n">
        <v>0</v>
      </c>
      <c r="AD840" s="243" t="n">
        <v>0</v>
      </c>
      <c r="AE840" s="243" t="n">
        <v>0</v>
      </c>
      <c r="AF840" s="243" t="n">
        <v>0</v>
      </c>
      <c r="AG840" s="243" t="n">
        <v>0</v>
      </c>
      <c r="AH840" s="518" t="n">
        <v>0</v>
      </c>
      <c r="AI840" s="243" t="n">
        <v>0</v>
      </c>
      <c r="AJ840" s="243" t="n">
        <v>0</v>
      </c>
      <c r="AK840" s="518" t="n">
        <v>0</v>
      </c>
      <c r="AL840" s="518" t="n">
        <v>0</v>
      </c>
      <c r="AM840" s="518" t="n">
        <v>0</v>
      </c>
      <c r="AN840" s="518" t="n">
        <v>0</v>
      </c>
      <c r="AO840" s="518" t="n">
        <v>0</v>
      </c>
      <c r="AP840" s="518" t="n">
        <v>0</v>
      </c>
      <c r="AQ840" s="518" t="n">
        <v>0</v>
      </c>
      <c r="AR840" s="518" t="n">
        <v>0</v>
      </c>
      <c r="AS840" s="518" t="n">
        <v>0</v>
      </c>
      <c r="AT840" s="518" t="n">
        <v>0</v>
      </c>
      <c r="AU840" s="518" t="n">
        <v>0</v>
      </c>
      <c r="AV840" s="518" t="n">
        <v>0</v>
      </c>
      <c r="AW840" s="518" t="n">
        <v>0</v>
      </c>
      <c r="AX840" s="518" t="n">
        <v>0</v>
      </c>
      <c r="AY840" s="518" t="n">
        <v>0</v>
      </c>
      <c r="AZ840" s="518" t="n">
        <v>0</v>
      </c>
      <c r="BA840" s="518" t="n">
        <v>0</v>
      </c>
      <c r="BB840" s="518" t="n">
        <v>0</v>
      </c>
      <c r="BC840" s="518" t="n">
        <v>0</v>
      </c>
      <c r="BD840" s="518" t="n">
        <v>0</v>
      </c>
      <c r="BE840" s="518" t="n">
        <v>0</v>
      </c>
      <c r="BF840" s="518" t="n">
        <v>0</v>
      </c>
      <c r="BG840" s="518" t="n">
        <v>0</v>
      </c>
      <c r="BH840" s="518" t="n">
        <v>0</v>
      </c>
      <c r="BI840" s="518" t="n">
        <v>0</v>
      </c>
      <c r="BJ840" s="518"/>
      <c r="BK840" s="518"/>
      <c r="BL840" s="518" t="n">
        <v>0</v>
      </c>
      <c r="BM840" s="518"/>
      <c r="BN840" s="518"/>
      <c r="BO840" s="518"/>
      <c r="BP840" s="518"/>
      <c r="BQ840" s="518"/>
      <c r="BR840" s="518"/>
      <c r="BS840" s="518"/>
      <c r="BT840" s="518"/>
      <c r="BU840" s="518"/>
      <c r="BV840" s="518" t="n">
        <v>0</v>
      </c>
      <c r="BW840" s="518" t="n">
        <v>0</v>
      </c>
      <c r="BX840" s="518" t="n">
        <v>0</v>
      </c>
      <c r="BY840" s="518" t="n">
        <v>0</v>
      </c>
      <c r="BZ840" s="518" t="n">
        <v>0</v>
      </c>
      <c r="CA840" s="518" t="n">
        <v>0</v>
      </c>
      <c r="CB840" s="518" t="n">
        <v>0</v>
      </c>
      <c r="CC840" s="518" t="n">
        <v>0</v>
      </c>
      <c r="CD840" s="518" t="n">
        <v>0</v>
      </c>
      <c r="CE840" s="518" t="n">
        <v>0</v>
      </c>
      <c r="CF840" s="518" t="n">
        <v>0</v>
      </c>
      <c r="CG840" s="518" t="n">
        <v>0</v>
      </c>
      <c r="CH840" s="518"/>
      <c r="CI840" s="716"/>
      <c r="CL840" s="48" t="n">
        <v>0</v>
      </c>
      <c r="CM840" s="48" t="n">
        <f aca="false">CL840-V840</f>
        <v>0</v>
      </c>
      <c r="CN840" s="702" t="n">
        <f aca="false">SUM(CO840:DR840)</f>
        <v>0</v>
      </c>
      <c r="CO840" s="703" t="n">
        <v>0</v>
      </c>
      <c r="CP840" s="703"/>
      <c r="CQ840" s="703" t="n">
        <v>0</v>
      </c>
      <c r="CR840" s="703"/>
      <c r="CS840" s="703" t="n">
        <v>0</v>
      </c>
      <c r="CT840" s="703" t="n">
        <v>0</v>
      </c>
      <c r="CU840" s="703"/>
      <c r="CV840" s="703"/>
      <c r="CW840" s="703"/>
      <c r="CX840" s="703" t="n">
        <v>0</v>
      </c>
      <c r="CY840" s="703" t="n">
        <v>0</v>
      </c>
      <c r="CZ840" s="703" t="n">
        <v>0</v>
      </c>
      <c r="DA840" s="703"/>
      <c r="DB840" s="703"/>
      <c r="DC840" s="703"/>
      <c r="DD840" s="703"/>
      <c r="DE840" s="703" t="n">
        <v>0</v>
      </c>
      <c r="DF840" s="703"/>
      <c r="DG840" s="703" t="n">
        <v>0</v>
      </c>
      <c r="DH840" s="703" t="n">
        <v>0</v>
      </c>
      <c r="DI840" s="703" t="n">
        <v>0</v>
      </c>
      <c r="DJ840" s="703" t="n">
        <v>0</v>
      </c>
      <c r="DK840" s="703" t="n">
        <v>0</v>
      </c>
      <c r="DL840" s="703" t="n">
        <v>0</v>
      </c>
      <c r="DM840" s="703"/>
      <c r="DN840" s="703"/>
      <c r="DO840" s="703"/>
      <c r="DP840" s="703"/>
      <c r="DQ840" s="703"/>
      <c r="DR840" s="703"/>
      <c r="DS840" s="704" t="n">
        <f aca="false">CN840-V840</f>
        <v>0</v>
      </c>
      <c r="DT840" s="719" t="s">
        <v>1828</v>
      </c>
      <c r="DU840" s="48"/>
    </row>
    <row r="841" customFormat="false" ht="15" hidden="false" customHeight="true" outlineLevel="0" collapsed="false">
      <c r="A841" s="705" t="n">
        <f aca="false">A840+1</f>
        <v>832</v>
      </c>
      <c r="B841" s="706" t="s">
        <v>929</v>
      </c>
      <c r="C841" s="706" t="s">
        <v>486</v>
      </c>
      <c r="D841" s="706" t="s">
        <v>478</v>
      </c>
      <c r="E841" s="243" t="n">
        <f aca="false">COUNTIF($G$10:$G$1856,$G841)</f>
        <v>1</v>
      </c>
      <c r="F841" s="717" t="s">
        <v>2423</v>
      </c>
      <c r="G841" s="717" t="s">
        <v>2423</v>
      </c>
      <c r="H841" s="707" t="s">
        <v>1865</v>
      </c>
      <c r="I841" s="708" t="s">
        <v>961</v>
      </c>
      <c r="J841" s="707" t="s">
        <v>406</v>
      </c>
      <c r="K841" s="709" t="s">
        <v>369</v>
      </c>
      <c r="L841" s="707" t="s">
        <v>405</v>
      </c>
      <c r="M841" s="708" t="s">
        <v>962</v>
      </c>
      <c r="N841" s="710" t="s">
        <v>934</v>
      </c>
      <c r="O841" s="512" t="n">
        <v>1</v>
      </c>
      <c r="P841" s="512" t="n">
        <v>1</v>
      </c>
      <c r="Q841" s="711" t="n">
        <v>0.003487586</v>
      </c>
      <c r="R841" s="712"/>
      <c r="S841" s="715" t="n">
        <v>14.42</v>
      </c>
      <c r="T841" s="714" t="n">
        <v>14.42</v>
      </c>
      <c r="U841" s="715"/>
      <c r="V841" s="262" t="n">
        <f aca="false">SUM(W841:CI841)</f>
        <v>0</v>
      </c>
      <c r="W841" s="243" t="n">
        <v>0</v>
      </c>
      <c r="X841" s="243" t="n">
        <v>0</v>
      </c>
      <c r="Y841" s="243" t="n">
        <v>0</v>
      </c>
      <c r="Z841" s="243" t="n">
        <v>0</v>
      </c>
      <c r="AA841" s="243" t="n">
        <v>0</v>
      </c>
      <c r="AB841" s="243" t="n">
        <v>0</v>
      </c>
      <c r="AC841" s="243" t="n">
        <v>0</v>
      </c>
      <c r="AD841" s="243" t="n">
        <v>0</v>
      </c>
      <c r="AE841" s="243" t="n">
        <v>0</v>
      </c>
      <c r="AF841" s="243" t="n">
        <v>0</v>
      </c>
      <c r="AG841" s="243" t="n">
        <v>0</v>
      </c>
      <c r="AH841" s="518" t="n">
        <v>0</v>
      </c>
      <c r="AI841" s="243" t="n">
        <v>0</v>
      </c>
      <c r="AJ841" s="243" t="n">
        <v>0</v>
      </c>
      <c r="AK841" s="518" t="n">
        <v>0</v>
      </c>
      <c r="AL841" s="518" t="n">
        <v>0</v>
      </c>
      <c r="AM841" s="518" t="n">
        <v>0</v>
      </c>
      <c r="AN841" s="518" t="n">
        <v>0</v>
      </c>
      <c r="AO841" s="518" t="n">
        <v>0</v>
      </c>
      <c r="AP841" s="518" t="n">
        <v>0</v>
      </c>
      <c r="AQ841" s="518" t="n">
        <v>0</v>
      </c>
      <c r="AR841" s="518" t="n">
        <v>0</v>
      </c>
      <c r="AS841" s="518" t="n">
        <v>0</v>
      </c>
      <c r="AT841" s="518" t="n">
        <v>0</v>
      </c>
      <c r="AU841" s="518" t="n">
        <v>0</v>
      </c>
      <c r="AV841" s="518" t="n">
        <v>0</v>
      </c>
      <c r="AW841" s="518" t="n">
        <v>0</v>
      </c>
      <c r="AX841" s="518" t="n">
        <v>0</v>
      </c>
      <c r="AY841" s="518" t="n">
        <v>0</v>
      </c>
      <c r="AZ841" s="518" t="n">
        <v>0</v>
      </c>
      <c r="BA841" s="518" t="n">
        <v>0</v>
      </c>
      <c r="BB841" s="518" t="n">
        <v>0</v>
      </c>
      <c r="BC841" s="518" t="n">
        <v>0</v>
      </c>
      <c r="BD841" s="518" t="n">
        <v>0</v>
      </c>
      <c r="BE841" s="518" t="n">
        <v>0</v>
      </c>
      <c r="BF841" s="518" t="n">
        <v>0</v>
      </c>
      <c r="BG841" s="518" t="n">
        <v>0</v>
      </c>
      <c r="BH841" s="518" t="n">
        <v>0</v>
      </c>
      <c r="BI841" s="518" t="n">
        <v>0</v>
      </c>
      <c r="BJ841" s="518"/>
      <c r="BK841" s="518"/>
      <c r="BL841" s="518" t="n">
        <v>0</v>
      </c>
      <c r="BM841" s="518"/>
      <c r="BN841" s="518"/>
      <c r="BO841" s="518"/>
      <c r="BP841" s="518"/>
      <c r="BQ841" s="518"/>
      <c r="BR841" s="518"/>
      <c r="BS841" s="518"/>
      <c r="BT841" s="518"/>
      <c r="BU841" s="518"/>
      <c r="BV841" s="518" t="n">
        <v>0</v>
      </c>
      <c r="BW841" s="518" t="n">
        <v>0</v>
      </c>
      <c r="BX841" s="518" t="n">
        <v>0</v>
      </c>
      <c r="BY841" s="518" t="n">
        <v>0</v>
      </c>
      <c r="BZ841" s="518" t="n">
        <v>0</v>
      </c>
      <c r="CA841" s="518" t="n">
        <v>0</v>
      </c>
      <c r="CB841" s="518" t="n">
        <v>0</v>
      </c>
      <c r="CC841" s="518" t="n">
        <v>0</v>
      </c>
      <c r="CD841" s="518" t="n">
        <v>0</v>
      </c>
      <c r="CE841" s="518" t="n">
        <v>0</v>
      </c>
      <c r="CF841" s="518" t="n">
        <v>0</v>
      </c>
      <c r="CG841" s="518" t="n">
        <v>0</v>
      </c>
      <c r="CH841" s="518"/>
      <c r="CI841" s="716"/>
      <c r="CL841" s="48" t="n">
        <v>0</v>
      </c>
      <c r="CM841" s="48" t="n">
        <f aca="false">CL841-V841</f>
        <v>0</v>
      </c>
      <c r="CN841" s="702" t="n">
        <f aca="false">SUM(CO841:DR841)</f>
        <v>0</v>
      </c>
      <c r="CO841" s="703" t="n">
        <v>0</v>
      </c>
      <c r="CP841" s="703"/>
      <c r="CQ841" s="703" t="n">
        <v>0</v>
      </c>
      <c r="CR841" s="703"/>
      <c r="CS841" s="703" t="n">
        <v>0</v>
      </c>
      <c r="CT841" s="703" t="n">
        <v>0</v>
      </c>
      <c r="CU841" s="703"/>
      <c r="CV841" s="703"/>
      <c r="CW841" s="703"/>
      <c r="CX841" s="703" t="n">
        <v>0</v>
      </c>
      <c r="CY841" s="703" t="n">
        <v>0</v>
      </c>
      <c r="CZ841" s="703" t="n">
        <v>0</v>
      </c>
      <c r="DA841" s="703"/>
      <c r="DB841" s="703"/>
      <c r="DC841" s="703"/>
      <c r="DD841" s="703"/>
      <c r="DE841" s="703" t="n">
        <v>0</v>
      </c>
      <c r="DF841" s="703"/>
      <c r="DG841" s="703" t="n">
        <v>0</v>
      </c>
      <c r="DH841" s="703" t="n">
        <v>0</v>
      </c>
      <c r="DI841" s="703" t="n">
        <v>0</v>
      </c>
      <c r="DJ841" s="703" t="n">
        <v>0</v>
      </c>
      <c r="DK841" s="703" t="n">
        <v>0</v>
      </c>
      <c r="DL841" s="703" t="n">
        <v>0</v>
      </c>
      <c r="DM841" s="703"/>
      <c r="DN841" s="703"/>
      <c r="DO841" s="703"/>
      <c r="DP841" s="703"/>
      <c r="DQ841" s="703"/>
      <c r="DR841" s="703"/>
      <c r="DS841" s="704" t="n">
        <f aca="false">CN841-V841</f>
        <v>0</v>
      </c>
      <c r="DT841" s="719" t="s">
        <v>1828</v>
      </c>
      <c r="DU841" s="48"/>
    </row>
    <row r="842" customFormat="false" ht="15" hidden="false" customHeight="true" outlineLevel="0" collapsed="false">
      <c r="A842" s="705" t="n">
        <f aca="false">A841+1</f>
        <v>833</v>
      </c>
      <c r="B842" s="706" t="s">
        <v>929</v>
      </c>
      <c r="C842" s="706" t="s">
        <v>486</v>
      </c>
      <c r="D842" s="706" t="s">
        <v>478</v>
      </c>
      <c r="E842" s="243" t="n">
        <f aca="false">COUNTIF($G$10:$G$1856,$G842)</f>
        <v>1</v>
      </c>
      <c r="F842" s="717" t="s">
        <v>2424</v>
      </c>
      <c r="G842" s="717" t="s">
        <v>2424</v>
      </c>
      <c r="H842" s="707" t="s">
        <v>1867</v>
      </c>
      <c r="I842" s="708" t="s">
        <v>965</v>
      </c>
      <c r="J842" s="707" t="s">
        <v>406</v>
      </c>
      <c r="K842" s="709" t="s">
        <v>369</v>
      </c>
      <c r="L842" s="707" t="s">
        <v>405</v>
      </c>
      <c r="M842" s="708" t="s">
        <v>966</v>
      </c>
      <c r="N842" s="710" t="s">
        <v>934</v>
      </c>
      <c r="O842" s="512" t="n">
        <v>1</v>
      </c>
      <c r="P842" s="512" t="n">
        <v>1</v>
      </c>
      <c r="Q842" s="711" t="n">
        <v>0.003487586</v>
      </c>
      <c r="R842" s="712"/>
      <c r="S842" s="715" t="n">
        <v>14.42</v>
      </c>
      <c r="T842" s="714" t="n">
        <v>14.42</v>
      </c>
      <c r="U842" s="715"/>
      <c r="V842" s="262" t="n">
        <f aca="false">SUM(W842:CI842)</f>
        <v>0</v>
      </c>
      <c r="W842" s="243" t="n">
        <v>0</v>
      </c>
      <c r="X842" s="243" t="n">
        <v>0</v>
      </c>
      <c r="Y842" s="243" t="n">
        <v>0</v>
      </c>
      <c r="Z842" s="243" t="n">
        <v>0</v>
      </c>
      <c r="AA842" s="243" t="n">
        <v>0</v>
      </c>
      <c r="AB842" s="243" t="n">
        <v>0</v>
      </c>
      <c r="AC842" s="243" t="n">
        <v>0</v>
      </c>
      <c r="AD842" s="243" t="n">
        <v>0</v>
      </c>
      <c r="AE842" s="243" t="n">
        <v>0</v>
      </c>
      <c r="AF842" s="243" t="n">
        <v>0</v>
      </c>
      <c r="AG842" s="243" t="n">
        <v>0</v>
      </c>
      <c r="AH842" s="518" t="n">
        <v>0</v>
      </c>
      <c r="AI842" s="243" t="n">
        <v>0</v>
      </c>
      <c r="AJ842" s="243" t="n">
        <v>0</v>
      </c>
      <c r="AK842" s="518" t="n">
        <v>0</v>
      </c>
      <c r="AL842" s="518" t="n">
        <v>0</v>
      </c>
      <c r="AM842" s="518" t="n">
        <v>0</v>
      </c>
      <c r="AN842" s="518" t="n">
        <v>0</v>
      </c>
      <c r="AO842" s="518" t="n">
        <v>0</v>
      </c>
      <c r="AP842" s="518" t="n">
        <v>0</v>
      </c>
      <c r="AQ842" s="518" t="n">
        <v>0</v>
      </c>
      <c r="AR842" s="518" t="n">
        <v>0</v>
      </c>
      <c r="AS842" s="518" t="n">
        <v>0</v>
      </c>
      <c r="AT842" s="518" t="n">
        <v>0</v>
      </c>
      <c r="AU842" s="518" t="n">
        <v>0</v>
      </c>
      <c r="AV842" s="518" t="n">
        <v>0</v>
      </c>
      <c r="AW842" s="518" t="n">
        <v>0</v>
      </c>
      <c r="AX842" s="518" t="n">
        <v>0</v>
      </c>
      <c r="AY842" s="518" t="n">
        <v>0</v>
      </c>
      <c r="AZ842" s="518" t="n">
        <v>0</v>
      </c>
      <c r="BA842" s="518" t="n">
        <v>0</v>
      </c>
      <c r="BB842" s="518" t="n">
        <v>0</v>
      </c>
      <c r="BC842" s="518" t="n">
        <v>0</v>
      </c>
      <c r="BD842" s="518" t="n">
        <v>0</v>
      </c>
      <c r="BE842" s="518" t="n">
        <v>0</v>
      </c>
      <c r="BF842" s="518" t="n">
        <v>0</v>
      </c>
      <c r="BG842" s="518" t="n">
        <v>0</v>
      </c>
      <c r="BH842" s="518" t="n">
        <v>0</v>
      </c>
      <c r="BI842" s="518" t="n">
        <v>0</v>
      </c>
      <c r="BJ842" s="518"/>
      <c r="BK842" s="518"/>
      <c r="BL842" s="518" t="n">
        <v>0</v>
      </c>
      <c r="BM842" s="518"/>
      <c r="BN842" s="518"/>
      <c r="BO842" s="518"/>
      <c r="BP842" s="518"/>
      <c r="BQ842" s="518"/>
      <c r="BR842" s="518"/>
      <c r="BS842" s="518"/>
      <c r="BT842" s="518"/>
      <c r="BU842" s="518"/>
      <c r="BV842" s="518" t="n">
        <v>0</v>
      </c>
      <c r="BW842" s="518" t="n">
        <v>0</v>
      </c>
      <c r="BX842" s="518" t="n">
        <v>0</v>
      </c>
      <c r="BY842" s="518" t="n">
        <v>0</v>
      </c>
      <c r="BZ842" s="518" t="n">
        <v>0</v>
      </c>
      <c r="CA842" s="518" t="n">
        <v>0</v>
      </c>
      <c r="CB842" s="518" t="n">
        <v>0</v>
      </c>
      <c r="CC842" s="518" t="n">
        <v>0</v>
      </c>
      <c r="CD842" s="518" t="n">
        <v>0</v>
      </c>
      <c r="CE842" s="518" t="n">
        <v>0</v>
      </c>
      <c r="CF842" s="518" t="n">
        <v>0</v>
      </c>
      <c r="CG842" s="518" t="n">
        <v>0</v>
      </c>
      <c r="CH842" s="518"/>
      <c r="CI842" s="716"/>
      <c r="CL842" s="48" t="n">
        <v>0</v>
      </c>
      <c r="CM842" s="48" t="n">
        <f aca="false">CL842-V842</f>
        <v>0</v>
      </c>
      <c r="CN842" s="702" t="n">
        <f aca="false">SUM(CO842:DR842)</f>
        <v>0</v>
      </c>
      <c r="CO842" s="703" t="n">
        <v>0</v>
      </c>
      <c r="CP842" s="703"/>
      <c r="CQ842" s="703" t="n">
        <v>0</v>
      </c>
      <c r="CR842" s="703"/>
      <c r="CS842" s="703" t="n">
        <v>0</v>
      </c>
      <c r="CT842" s="703" t="n">
        <v>0</v>
      </c>
      <c r="CU842" s="703"/>
      <c r="CV842" s="703"/>
      <c r="CW842" s="703"/>
      <c r="CX842" s="703" t="n">
        <v>0</v>
      </c>
      <c r="CY842" s="703" t="n">
        <v>0</v>
      </c>
      <c r="CZ842" s="703" t="n">
        <v>0</v>
      </c>
      <c r="DA842" s="703"/>
      <c r="DB842" s="703"/>
      <c r="DC842" s="703"/>
      <c r="DD842" s="703"/>
      <c r="DE842" s="703" t="n">
        <v>0</v>
      </c>
      <c r="DF842" s="703"/>
      <c r="DG842" s="703" t="n">
        <v>0</v>
      </c>
      <c r="DH842" s="703" t="n">
        <v>0</v>
      </c>
      <c r="DI842" s="703" t="n">
        <v>0</v>
      </c>
      <c r="DJ842" s="703" t="n">
        <v>0</v>
      </c>
      <c r="DK842" s="703" t="n">
        <v>0</v>
      </c>
      <c r="DL842" s="703" t="n">
        <v>0</v>
      </c>
      <c r="DM842" s="703"/>
      <c r="DN842" s="703"/>
      <c r="DO842" s="703"/>
      <c r="DP842" s="703"/>
      <c r="DQ842" s="703"/>
      <c r="DR842" s="703"/>
      <c r="DS842" s="704" t="n">
        <f aca="false">CN842-V842</f>
        <v>0</v>
      </c>
      <c r="DT842" s="719" t="s">
        <v>1828</v>
      </c>
      <c r="DU842" s="48"/>
    </row>
    <row r="843" customFormat="false" ht="15" hidden="false" customHeight="true" outlineLevel="0" collapsed="false">
      <c r="A843" s="705" t="n">
        <f aca="false">A842+1</f>
        <v>834</v>
      </c>
      <c r="B843" s="706" t="s">
        <v>929</v>
      </c>
      <c r="C843" s="706" t="s">
        <v>486</v>
      </c>
      <c r="D843" s="706" t="s">
        <v>478</v>
      </c>
      <c r="E843" s="243" t="n">
        <f aca="false">COUNTIF($G$10:$G$1856,$G843)</f>
        <v>1</v>
      </c>
      <c r="F843" s="717" t="s">
        <v>2425</v>
      </c>
      <c r="G843" s="717" t="s">
        <v>2425</v>
      </c>
      <c r="H843" s="707" t="s">
        <v>1869</v>
      </c>
      <c r="I843" s="708" t="s">
        <v>969</v>
      </c>
      <c r="J843" s="707" t="s">
        <v>406</v>
      </c>
      <c r="K843" s="709" t="s">
        <v>369</v>
      </c>
      <c r="L843" s="707" t="s">
        <v>405</v>
      </c>
      <c r="M843" s="708" t="s">
        <v>970</v>
      </c>
      <c r="N843" s="710" t="s">
        <v>934</v>
      </c>
      <c r="O843" s="512" t="n">
        <v>1</v>
      </c>
      <c r="P843" s="512" t="n">
        <v>1</v>
      </c>
      <c r="Q843" s="711" t="n">
        <v>0.000603576</v>
      </c>
      <c r="R843" s="712"/>
      <c r="S843" s="715" t="n">
        <v>2.5</v>
      </c>
      <c r="T843" s="714" t="n">
        <v>2.5</v>
      </c>
      <c r="U843" s="715"/>
      <c r="V843" s="262" t="n">
        <f aca="false">SUM(W843:CI843)</f>
        <v>0</v>
      </c>
      <c r="W843" s="243" t="n">
        <v>0</v>
      </c>
      <c r="X843" s="243" t="n">
        <v>0</v>
      </c>
      <c r="Y843" s="243" t="n">
        <v>0</v>
      </c>
      <c r="Z843" s="243" t="n">
        <v>0</v>
      </c>
      <c r="AA843" s="243" t="n">
        <v>0</v>
      </c>
      <c r="AB843" s="243" t="n">
        <v>0</v>
      </c>
      <c r="AC843" s="243" t="n">
        <v>0</v>
      </c>
      <c r="AD843" s="243" t="n">
        <v>0</v>
      </c>
      <c r="AE843" s="243" t="n">
        <v>0</v>
      </c>
      <c r="AF843" s="243" t="n">
        <v>0</v>
      </c>
      <c r="AG843" s="243" t="n">
        <v>0</v>
      </c>
      <c r="AH843" s="518" t="n">
        <v>0</v>
      </c>
      <c r="AI843" s="243" t="n">
        <v>0</v>
      </c>
      <c r="AJ843" s="243" t="n">
        <v>0</v>
      </c>
      <c r="AK843" s="518" t="n">
        <v>0</v>
      </c>
      <c r="AL843" s="518" t="n">
        <v>0</v>
      </c>
      <c r="AM843" s="518" t="n">
        <v>0</v>
      </c>
      <c r="AN843" s="518" t="n">
        <v>0</v>
      </c>
      <c r="AO843" s="518" t="n">
        <v>0</v>
      </c>
      <c r="AP843" s="518" t="n">
        <v>0</v>
      </c>
      <c r="AQ843" s="518" t="n">
        <v>0</v>
      </c>
      <c r="AR843" s="518" t="n">
        <v>0</v>
      </c>
      <c r="AS843" s="518" t="n">
        <v>0</v>
      </c>
      <c r="AT843" s="518" t="n">
        <v>0</v>
      </c>
      <c r="AU843" s="518" t="n">
        <v>0</v>
      </c>
      <c r="AV843" s="518" t="n">
        <v>0</v>
      </c>
      <c r="AW843" s="518" t="n">
        <v>0</v>
      </c>
      <c r="AX843" s="518" t="n">
        <v>0</v>
      </c>
      <c r="AY843" s="518" t="n">
        <v>0</v>
      </c>
      <c r="AZ843" s="518" t="n">
        <v>0</v>
      </c>
      <c r="BA843" s="518" t="n">
        <v>0</v>
      </c>
      <c r="BB843" s="518" t="n">
        <v>0</v>
      </c>
      <c r="BC843" s="518" t="n">
        <v>0</v>
      </c>
      <c r="BD843" s="518" t="n">
        <v>0</v>
      </c>
      <c r="BE843" s="518" t="n">
        <v>0</v>
      </c>
      <c r="BF843" s="518" t="n">
        <v>0</v>
      </c>
      <c r="BG843" s="518" t="n">
        <v>0</v>
      </c>
      <c r="BH843" s="518" t="n">
        <v>0</v>
      </c>
      <c r="BI843" s="518" t="n">
        <v>0</v>
      </c>
      <c r="BJ843" s="518"/>
      <c r="BK843" s="518"/>
      <c r="BL843" s="518" t="n">
        <v>0</v>
      </c>
      <c r="BM843" s="518"/>
      <c r="BN843" s="518"/>
      <c r="BO843" s="518"/>
      <c r="BP843" s="518"/>
      <c r="BQ843" s="518"/>
      <c r="BR843" s="518"/>
      <c r="BS843" s="518"/>
      <c r="BT843" s="518"/>
      <c r="BU843" s="518"/>
      <c r="BV843" s="518" t="n">
        <v>0</v>
      </c>
      <c r="BW843" s="518" t="n">
        <v>0</v>
      </c>
      <c r="BX843" s="518" t="n">
        <v>0</v>
      </c>
      <c r="BY843" s="518" t="n">
        <v>0</v>
      </c>
      <c r="BZ843" s="518" t="n">
        <v>0</v>
      </c>
      <c r="CA843" s="518" t="n">
        <v>0</v>
      </c>
      <c r="CB843" s="518" t="n">
        <v>0</v>
      </c>
      <c r="CC843" s="518" t="n">
        <v>0</v>
      </c>
      <c r="CD843" s="518" t="n">
        <v>0</v>
      </c>
      <c r="CE843" s="518" t="n">
        <v>0</v>
      </c>
      <c r="CF843" s="518" t="n">
        <v>0</v>
      </c>
      <c r="CG843" s="518" t="n">
        <v>0</v>
      </c>
      <c r="CH843" s="518"/>
      <c r="CI843" s="716"/>
      <c r="CL843" s="48" t="n">
        <v>0</v>
      </c>
      <c r="CM843" s="48" t="n">
        <f aca="false">CL843-V843</f>
        <v>0</v>
      </c>
      <c r="CN843" s="702" t="n">
        <f aca="false">SUM(CO843:DR843)</f>
        <v>0</v>
      </c>
      <c r="CO843" s="703" t="n">
        <v>0</v>
      </c>
      <c r="CP843" s="703"/>
      <c r="CQ843" s="703" t="n">
        <v>0</v>
      </c>
      <c r="CR843" s="703"/>
      <c r="CS843" s="703" t="n">
        <v>0</v>
      </c>
      <c r="CT843" s="703" t="n">
        <v>0</v>
      </c>
      <c r="CU843" s="703"/>
      <c r="CV843" s="703"/>
      <c r="CW843" s="703"/>
      <c r="CX843" s="703" t="n">
        <v>0</v>
      </c>
      <c r="CY843" s="703" t="n">
        <v>0</v>
      </c>
      <c r="CZ843" s="703" t="n">
        <v>0</v>
      </c>
      <c r="DA843" s="703"/>
      <c r="DB843" s="703"/>
      <c r="DC843" s="703"/>
      <c r="DD843" s="703"/>
      <c r="DE843" s="703" t="n">
        <v>0</v>
      </c>
      <c r="DF843" s="703"/>
      <c r="DG843" s="703" t="n">
        <v>0</v>
      </c>
      <c r="DH843" s="703" t="n">
        <v>0</v>
      </c>
      <c r="DI843" s="703" t="n">
        <v>0</v>
      </c>
      <c r="DJ843" s="703" t="n">
        <v>0</v>
      </c>
      <c r="DK843" s="703" t="n">
        <v>0</v>
      </c>
      <c r="DL843" s="703" t="n">
        <v>0</v>
      </c>
      <c r="DM843" s="703"/>
      <c r="DN843" s="703"/>
      <c r="DO843" s="703"/>
      <c r="DP843" s="703"/>
      <c r="DQ843" s="703"/>
      <c r="DR843" s="703"/>
      <c r="DS843" s="704" t="n">
        <f aca="false">CN843-V843</f>
        <v>0</v>
      </c>
      <c r="DT843" s="719" t="s">
        <v>1828</v>
      </c>
      <c r="DU843" s="48"/>
    </row>
    <row r="844" customFormat="false" ht="15" hidden="false" customHeight="true" outlineLevel="0" collapsed="false">
      <c r="A844" s="705" t="n">
        <f aca="false">A843+1</f>
        <v>835</v>
      </c>
      <c r="B844" s="706" t="s">
        <v>929</v>
      </c>
      <c r="C844" s="706" t="s">
        <v>486</v>
      </c>
      <c r="D844" s="706" t="s">
        <v>478</v>
      </c>
      <c r="E844" s="243" t="n">
        <f aca="false">COUNTIF($G$10:$G$1856,$G844)</f>
        <v>1</v>
      </c>
      <c r="F844" s="717" t="s">
        <v>2426</v>
      </c>
      <c r="G844" s="717" t="s">
        <v>2426</v>
      </c>
      <c r="H844" s="707" t="s">
        <v>1871</v>
      </c>
      <c r="I844" s="708" t="s">
        <v>973</v>
      </c>
      <c r="J844" s="707" t="s">
        <v>406</v>
      </c>
      <c r="K844" s="709" t="s">
        <v>369</v>
      </c>
      <c r="L844" s="707" t="s">
        <v>405</v>
      </c>
      <c r="M844" s="708" t="s">
        <v>974</v>
      </c>
      <c r="N844" s="710" t="s">
        <v>934</v>
      </c>
      <c r="O844" s="512" t="n">
        <v>1</v>
      </c>
      <c r="P844" s="512" t="n">
        <v>1</v>
      </c>
      <c r="Q844" s="711" t="n">
        <v>0.00053784</v>
      </c>
      <c r="R844" s="712"/>
      <c r="S844" s="715" t="n">
        <v>2.22</v>
      </c>
      <c r="T844" s="714" t="n">
        <v>2.22</v>
      </c>
      <c r="U844" s="715"/>
      <c r="V844" s="262" t="n">
        <f aca="false">SUM(W844:CI844)</f>
        <v>0</v>
      </c>
      <c r="W844" s="243" t="n">
        <v>0</v>
      </c>
      <c r="X844" s="243" t="n">
        <v>0</v>
      </c>
      <c r="Y844" s="243" t="n">
        <v>0</v>
      </c>
      <c r="Z844" s="243" t="n">
        <v>0</v>
      </c>
      <c r="AA844" s="243" t="n">
        <v>0</v>
      </c>
      <c r="AB844" s="243" t="n">
        <v>0</v>
      </c>
      <c r="AC844" s="243" t="n">
        <v>0</v>
      </c>
      <c r="AD844" s="243" t="n">
        <v>0</v>
      </c>
      <c r="AE844" s="243" t="n">
        <v>0</v>
      </c>
      <c r="AF844" s="243" t="n">
        <v>0</v>
      </c>
      <c r="AG844" s="243" t="n">
        <v>0</v>
      </c>
      <c r="AH844" s="518" t="n">
        <v>0</v>
      </c>
      <c r="AI844" s="243" t="n">
        <v>0</v>
      </c>
      <c r="AJ844" s="243" t="n">
        <v>0</v>
      </c>
      <c r="AK844" s="518" t="n">
        <v>0</v>
      </c>
      <c r="AL844" s="518" t="n">
        <v>0</v>
      </c>
      <c r="AM844" s="518" t="n">
        <v>0</v>
      </c>
      <c r="AN844" s="518" t="n">
        <v>0</v>
      </c>
      <c r="AO844" s="518" t="n">
        <v>0</v>
      </c>
      <c r="AP844" s="518" t="n">
        <v>0</v>
      </c>
      <c r="AQ844" s="518" t="n">
        <v>0</v>
      </c>
      <c r="AR844" s="518" t="n">
        <v>0</v>
      </c>
      <c r="AS844" s="518" t="n">
        <v>0</v>
      </c>
      <c r="AT844" s="518" t="n">
        <v>0</v>
      </c>
      <c r="AU844" s="518" t="n">
        <v>0</v>
      </c>
      <c r="AV844" s="518" t="n">
        <v>0</v>
      </c>
      <c r="AW844" s="518" t="n">
        <v>0</v>
      </c>
      <c r="AX844" s="518" t="n">
        <v>0</v>
      </c>
      <c r="AY844" s="518" t="n">
        <v>0</v>
      </c>
      <c r="AZ844" s="518" t="n">
        <v>0</v>
      </c>
      <c r="BA844" s="518" t="n">
        <v>0</v>
      </c>
      <c r="BB844" s="518" t="n">
        <v>0</v>
      </c>
      <c r="BC844" s="518" t="n">
        <v>0</v>
      </c>
      <c r="BD844" s="518" t="n">
        <v>0</v>
      </c>
      <c r="BE844" s="518" t="n">
        <v>0</v>
      </c>
      <c r="BF844" s="518" t="n">
        <v>0</v>
      </c>
      <c r="BG844" s="518" t="n">
        <v>0</v>
      </c>
      <c r="BH844" s="518" t="n">
        <v>0</v>
      </c>
      <c r="BI844" s="518" t="n">
        <v>0</v>
      </c>
      <c r="BJ844" s="518"/>
      <c r="BK844" s="518"/>
      <c r="BL844" s="518" t="n">
        <v>0</v>
      </c>
      <c r="BM844" s="518"/>
      <c r="BN844" s="518"/>
      <c r="BO844" s="518"/>
      <c r="BP844" s="518"/>
      <c r="BQ844" s="518"/>
      <c r="BR844" s="518"/>
      <c r="BS844" s="518"/>
      <c r="BT844" s="518"/>
      <c r="BU844" s="518"/>
      <c r="BV844" s="518" t="n">
        <v>0</v>
      </c>
      <c r="BW844" s="518" t="n">
        <v>0</v>
      </c>
      <c r="BX844" s="518" t="n">
        <v>0</v>
      </c>
      <c r="BY844" s="518" t="n">
        <v>0</v>
      </c>
      <c r="BZ844" s="518" t="n">
        <v>0</v>
      </c>
      <c r="CA844" s="518" t="n">
        <v>0</v>
      </c>
      <c r="CB844" s="518" t="n">
        <v>0</v>
      </c>
      <c r="CC844" s="518" t="n">
        <v>0</v>
      </c>
      <c r="CD844" s="518" t="n">
        <v>0</v>
      </c>
      <c r="CE844" s="518" t="n">
        <v>0</v>
      </c>
      <c r="CF844" s="518" t="n">
        <v>0</v>
      </c>
      <c r="CG844" s="518" t="n">
        <v>0</v>
      </c>
      <c r="CH844" s="518"/>
      <c r="CI844" s="716"/>
      <c r="CL844" s="48" t="n">
        <v>0</v>
      </c>
      <c r="CM844" s="48" t="n">
        <f aca="false">CL844-V844</f>
        <v>0</v>
      </c>
      <c r="CN844" s="702" t="n">
        <f aca="false">SUM(CO844:DR844)</f>
        <v>0</v>
      </c>
      <c r="CO844" s="703" t="n">
        <v>0</v>
      </c>
      <c r="CP844" s="703"/>
      <c r="CQ844" s="703" t="n">
        <v>0</v>
      </c>
      <c r="CR844" s="703"/>
      <c r="CS844" s="703" t="n">
        <v>0</v>
      </c>
      <c r="CT844" s="703" t="n">
        <v>0</v>
      </c>
      <c r="CU844" s="703"/>
      <c r="CV844" s="703"/>
      <c r="CW844" s="703"/>
      <c r="CX844" s="703" t="n">
        <v>0</v>
      </c>
      <c r="CY844" s="703" t="n">
        <v>0</v>
      </c>
      <c r="CZ844" s="703" t="n">
        <v>0</v>
      </c>
      <c r="DA844" s="703"/>
      <c r="DB844" s="703"/>
      <c r="DC844" s="703"/>
      <c r="DD844" s="703"/>
      <c r="DE844" s="703" t="n">
        <v>0</v>
      </c>
      <c r="DF844" s="703"/>
      <c r="DG844" s="703" t="n">
        <v>0</v>
      </c>
      <c r="DH844" s="703" t="n">
        <v>0</v>
      </c>
      <c r="DI844" s="703" t="n">
        <v>0</v>
      </c>
      <c r="DJ844" s="703" t="n">
        <v>0</v>
      </c>
      <c r="DK844" s="703" t="n">
        <v>0</v>
      </c>
      <c r="DL844" s="703" t="n">
        <v>0</v>
      </c>
      <c r="DM844" s="703"/>
      <c r="DN844" s="703"/>
      <c r="DO844" s="703"/>
      <c r="DP844" s="703"/>
      <c r="DQ844" s="703"/>
      <c r="DR844" s="703"/>
      <c r="DS844" s="704" t="n">
        <f aca="false">CN844-V844</f>
        <v>0</v>
      </c>
      <c r="DT844" s="719" t="s">
        <v>1828</v>
      </c>
      <c r="DU844" s="48"/>
    </row>
    <row r="845" customFormat="false" ht="15" hidden="false" customHeight="true" outlineLevel="0" collapsed="false">
      <c r="A845" s="705" t="n">
        <f aca="false">A844+1</f>
        <v>836</v>
      </c>
      <c r="B845" s="706" t="s">
        <v>929</v>
      </c>
      <c r="C845" s="706" t="s">
        <v>486</v>
      </c>
      <c r="D845" s="706" t="s">
        <v>478</v>
      </c>
      <c r="E845" s="243" t="n">
        <f aca="false">COUNTIF($G$10:$G$1856,$G845)</f>
        <v>1</v>
      </c>
      <c r="F845" s="717" t="s">
        <v>2427</v>
      </c>
      <c r="G845" s="717" t="s">
        <v>2427</v>
      </c>
      <c r="H845" s="707" t="s">
        <v>1873</v>
      </c>
      <c r="I845" s="708" t="s">
        <v>977</v>
      </c>
      <c r="J845" s="707" t="s">
        <v>406</v>
      </c>
      <c r="K845" s="709" t="s">
        <v>369</v>
      </c>
      <c r="L845" s="707" t="s">
        <v>405</v>
      </c>
      <c r="M845" s="708" t="s">
        <v>978</v>
      </c>
      <c r="N845" s="710" t="s">
        <v>934</v>
      </c>
      <c r="O845" s="512" t="n">
        <v>1</v>
      </c>
      <c r="P845" s="512" t="n">
        <v>1</v>
      </c>
      <c r="Q845" s="711" t="n">
        <v>0.000845748</v>
      </c>
      <c r="R845" s="712"/>
      <c r="S845" s="715" t="n">
        <v>3.5</v>
      </c>
      <c r="T845" s="714" t="n">
        <v>3.5</v>
      </c>
      <c r="U845" s="715"/>
      <c r="V845" s="262" t="n">
        <f aca="false">SUM(W845:CI845)</f>
        <v>0</v>
      </c>
      <c r="W845" s="243" t="n">
        <v>0</v>
      </c>
      <c r="X845" s="243" t="n">
        <v>0</v>
      </c>
      <c r="Y845" s="243" t="n">
        <v>0</v>
      </c>
      <c r="Z845" s="243" t="n">
        <v>0</v>
      </c>
      <c r="AA845" s="243" t="n">
        <v>0</v>
      </c>
      <c r="AB845" s="243" t="n">
        <v>0</v>
      </c>
      <c r="AC845" s="243" t="n">
        <v>0</v>
      </c>
      <c r="AD845" s="243" t="n">
        <v>0</v>
      </c>
      <c r="AE845" s="243" t="n">
        <v>0</v>
      </c>
      <c r="AF845" s="243" t="n">
        <v>0</v>
      </c>
      <c r="AG845" s="243" t="n">
        <v>0</v>
      </c>
      <c r="AH845" s="518" t="n">
        <v>0</v>
      </c>
      <c r="AI845" s="243" t="n">
        <v>0</v>
      </c>
      <c r="AJ845" s="243" t="n">
        <v>0</v>
      </c>
      <c r="AK845" s="518" t="n">
        <v>0</v>
      </c>
      <c r="AL845" s="518" t="n">
        <v>0</v>
      </c>
      <c r="AM845" s="518" t="n">
        <v>0</v>
      </c>
      <c r="AN845" s="518" t="n">
        <v>0</v>
      </c>
      <c r="AO845" s="518" t="n">
        <v>0</v>
      </c>
      <c r="AP845" s="518" t="n">
        <v>0</v>
      </c>
      <c r="AQ845" s="518" t="n">
        <v>0</v>
      </c>
      <c r="AR845" s="518" t="n">
        <v>0</v>
      </c>
      <c r="AS845" s="518" t="n">
        <v>0</v>
      </c>
      <c r="AT845" s="518" t="n">
        <v>0</v>
      </c>
      <c r="AU845" s="518" t="n">
        <v>0</v>
      </c>
      <c r="AV845" s="518" t="n">
        <v>0</v>
      </c>
      <c r="AW845" s="518" t="n">
        <v>0</v>
      </c>
      <c r="AX845" s="518" t="n">
        <v>0</v>
      </c>
      <c r="AY845" s="518" t="n">
        <v>0</v>
      </c>
      <c r="AZ845" s="518" t="n">
        <v>0</v>
      </c>
      <c r="BA845" s="518" t="n">
        <v>0</v>
      </c>
      <c r="BB845" s="518" t="n">
        <v>0</v>
      </c>
      <c r="BC845" s="518" t="n">
        <v>0</v>
      </c>
      <c r="BD845" s="518" t="n">
        <v>0</v>
      </c>
      <c r="BE845" s="518" t="n">
        <v>0</v>
      </c>
      <c r="BF845" s="518" t="n">
        <v>0</v>
      </c>
      <c r="BG845" s="518" t="n">
        <v>0</v>
      </c>
      <c r="BH845" s="518" t="n">
        <v>0</v>
      </c>
      <c r="BI845" s="518" t="n">
        <v>0</v>
      </c>
      <c r="BJ845" s="518"/>
      <c r="BK845" s="518"/>
      <c r="BL845" s="518" t="n">
        <v>0</v>
      </c>
      <c r="BM845" s="518"/>
      <c r="BN845" s="518"/>
      <c r="BO845" s="518"/>
      <c r="BP845" s="518"/>
      <c r="BQ845" s="518"/>
      <c r="BR845" s="518"/>
      <c r="BS845" s="518"/>
      <c r="BT845" s="518"/>
      <c r="BU845" s="518"/>
      <c r="BV845" s="518" t="n">
        <v>0</v>
      </c>
      <c r="BW845" s="518" t="n">
        <v>0</v>
      </c>
      <c r="BX845" s="518" t="n">
        <v>0</v>
      </c>
      <c r="BY845" s="518" t="n">
        <v>0</v>
      </c>
      <c r="BZ845" s="518" t="n">
        <v>0</v>
      </c>
      <c r="CA845" s="518" t="n">
        <v>0</v>
      </c>
      <c r="CB845" s="518" t="n">
        <v>0</v>
      </c>
      <c r="CC845" s="518" t="n">
        <v>0</v>
      </c>
      <c r="CD845" s="518" t="n">
        <v>0</v>
      </c>
      <c r="CE845" s="518" t="n">
        <v>0</v>
      </c>
      <c r="CF845" s="518" t="n">
        <v>0</v>
      </c>
      <c r="CG845" s="518" t="n">
        <v>0</v>
      </c>
      <c r="CH845" s="518"/>
      <c r="CI845" s="716"/>
      <c r="CL845" s="48" t="n">
        <v>0</v>
      </c>
      <c r="CM845" s="48" t="n">
        <f aca="false">CL845-V845</f>
        <v>0</v>
      </c>
      <c r="CN845" s="702" t="n">
        <f aca="false">SUM(CO845:DR845)</f>
        <v>0</v>
      </c>
      <c r="CO845" s="703" t="n">
        <v>0</v>
      </c>
      <c r="CP845" s="703"/>
      <c r="CQ845" s="703" t="n">
        <v>0</v>
      </c>
      <c r="CR845" s="703"/>
      <c r="CS845" s="703" t="n">
        <v>0</v>
      </c>
      <c r="CT845" s="703" t="n">
        <v>0</v>
      </c>
      <c r="CU845" s="703"/>
      <c r="CV845" s="703"/>
      <c r="CW845" s="703"/>
      <c r="CX845" s="703" t="n">
        <v>0</v>
      </c>
      <c r="CY845" s="703" t="n">
        <v>0</v>
      </c>
      <c r="CZ845" s="703" t="n">
        <v>0</v>
      </c>
      <c r="DA845" s="703"/>
      <c r="DB845" s="703"/>
      <c r="DC845" s="703"/>
      <c r="DD845" s="703"/>
      <c r="DE845" s="703" t="n">
        <v>0</v>
      </c>
      <c r="DF845" s="703"/>
      <c r="DG845" s="703" t="n">
        <v>0</v>
      </c>
      <c r="DH845" s="703" t="n">
        <v>0</v>
      </c>
      <c r="DI845" s="703" t="n">
        <v>0</v>
      </c>
      <c r="DJ845" s="703" t="n">
        <v>0</v>
      </c>
      <c r="DK845" s="703" t="n">
        <v>0</v>
      </c>
      <c r="DL845" s="703" t="n">
        <v>0</v>
      </c>
      <c r="DM845" s="703"/>
      <c r="DN845" s="703"/>
      <c r="DO845" s="703"/>
      <c r="DP845" s="703"/>
      <c r="DQ845" s="703"/>
      <c r="DR845" s="703"/>
      <c r="DS845" s="704" t="n">
        <f aca="false">CN845-V845</f>
        <v>0</v>
      </c>
      <c r="DT845" s="719" t="s">
        <v>1828</v>
      </c>
      <c r="DU845" s="48"/>
    </row>
    <row r="846" customFormat="false" ht="15" hidden="false" customHeight="true" outlineLevel="0" collapsed="false">
      <c r="A846" s="705" t="n">
        <f aca="false">A845+1</f>
        <v>837</v>
      </c>
      <c r="B846" s="706" t="s">
        <v>929</v>
      </c>
      <c r="C846" s="706" t="s">
        <v>486</v>
      </c>
      <c r="D846" s="706" t="s">
        <v>478</v>
      </c>
      <c r="E846" s="243" t="n">
        <f aca="false">COUNTIF($G$10:$G$1856,$G846)</f>
        <v>1</v>
      </c>
      <c r="F846" s="717" t="s">
        <v>2428</v>
      </c>
      <c r="G846" s="717" t="s">
        <v>2428</v>
      </c>
      <c r="H846" s="707" t="s">
        <v>1875</v>
      </c>
      <c r="I846" s="708" t="s">
        <v>981</v>
      </c>
      <c r="J846" s="707" t="s">
        <v>406</v>
      </c>
      <c r="K846" s="709" t="s">
        <v>369</v>
      </c>
      <c r="L846" s="707" t="s">
        <v>405</v>
      </c>
      <c r="M846" s="708" t="s">
        <v>982</v>
      </c>
      <c r="N846" s="710" t="s">
        <v>934</v>
      </c>
      <c r="O846" s="512" t="n">
        <v>1</v>
      </c>
      <c r="P846" s="512" t="n">
        <v>1</v>
      </c>
      <c r="Q846" s="711" t="n">
        <v>0.000845748</v>
      </c>
      <c r="R846" s="712"/>
      <c r="S846" s="715" t="n">
        <v>3.5</v>
      </c>
      <c r="T846" s="714" t="n">
        <v>3.5</v>
      </c>
      <c r="U846" s="715"/>
      <c r="V846" s="262" t="n">
        <f aca="false">SUM(W846:CI846)</f>
        <v>0</v>
      </c>
      <c r="W846" s="243" t="n">
        <v>0</v>
      </c>
      <c r="X846" s="243" t="n">
        <v>0</v>
      </c>
      <c r="Y846" s="243" t="n">
        <v>0</v>
      </c>
      <c r="Z846" s="243" t="n">
        <v>0</v>
      </c>
      <c r="AA846" s="243" t="n">
        <v>0</v>
      </c>
      <c r="AB846" s="243" t="n">
        <v>0</v>
      </c>
      <c r="AC846" s="243" t="n">
        <v>0</v>
      </c>
      <c r="AD846" s="243" t="n">
        <v>0</v>
      </c>
      <c r="AE846" s="243" t="n">
        <v>0</v>
      </c>
      <c r="AF846" s="243" t="n">
        <v>0</v>
      </c>
      <c r="AG846" s="243" t="n">
        <v>0</v>
      </c>
      <c r="AH846" s="518" t="n">
        <v>0</v>
      </c>
      <c r="AI846" s="243" t="n">
        <v>0</v>
      </c>
      <c r="AJ846" s="243" t="n">
        <v>0</v>
      </c>
      <c r="AK846" s="518" t="n">
        <v>0</v>
      </c>
      <c r="AL846" s="518" t="n">
        <v>0</v>
      </c>
      <c r="AM846" s="518" t="n">
        <v>0</v>
      </c>
      <c r="AN846" s="518" t="n">
        <v>0</v>
      </c>
      <c r="AO846" s="518" t="n">
        <v>0</v>
      </c>
      <c r="AP846" s="518" t="n">
        <v>0</v>
      </c>
      <c r="AQ846" s="518" t="n">
        <v>0</v>
      </c>
      <c r="AR846" s="518" t="n">
        <v>0</v>
      </c>
      <c r="AS846" s="518" t="n">
        <v>0</v>
      </c>
      <c r="AT846" s="518" t="n">
        <v>0</v>
      </c>
      <c r="AU846" s="518" t="n">
        <v>0</v>
      </c>
      <c r="AV846" s="518" t="n">
        <v>0</v>
      </c>
      <c r="AW846" s="518" t="n">
        <v>0</v>
      </c>
      <c r="AX846" s="518" t="n">
        <v>0</v>
      </c>
      <c r="AY846" s="518" t="n">
        <v>0</v>
      </c>
      <c r="AZ846" s="518" t="n">
        <v>0</v>
      </c>
      <c r="BA846" s="518" t="n">
        <v>0</v>
      </c>
      <c r="BB846" s="518" t="n">
        <v>0</v>
      </c>
      <c r="BC846" s="518" t="n">
        <v>0</v>
      </c>
      <c r="BD846" s="518" t="n">
        <v>0</v>
      </c>
      <c r="BE846" s="518" t="n">
        <v>0</v>
      </c>
      <c r="BF846" s="518" t="n">
        <v>0</v>
      </c>
      <c r="BG846" s="518" t="n">
        <v>0</v>
      </c>
      <c r="BH846" s="518" t="n">
        <v>0</v>
      </c>
      <c r="BI846" s="518" t="n">
        <v>0</v>
      </c>
      <c r="BJ846" s="518"/>
      <c r="BK846" s="518"/>
      <c r="BL846" s="518" t="n">
        <v>0</v>
      </c>
      <c r="BM846" s="518"/>
      <c r="BN846" s="518"/>
      <c r="BO846" s="518"/>
      <c r="BP846" s="518"/>
      <c r="BQ846" s="518"/>
      <c r="BR846" s="518"/>
      <c r="BS846" s="518"/>
      <c r="BT846" s="518"/>
      <c r="BU846" s="518"/>
      <c r="BV846" s="518" t="n">
        <v>0</v>
      </c>
      <c r="BW846" s="518" t="n">
        <v>0</v>
      </c>
      <c r="BX846" s="518" t="n">
        <v>0</v>
      </c>
      <c r="BY846" s="518" t="n">
        <v>0</v>
      </c>
      <c r="BZ846" s="518" t="n">
        <v>0</v>
      </c>
      <c r="CA846" s="518" t="n">
        <v>0</v>
      </c>
      <c r="CB846" s="518" t="n">
        <v>0</v>
      </c>
      <c r="CC846" s="518" t="n">
        <v>0</v>
      </c>
      <c r="CD846" s="518" t="n">
        <v>0</v>
      </c>
      <c r="CE846" s="518" t="n">
        <v>0</v>
      </c>
      <c r="CF846" s="518" t="n">
        <v>0</v>
      </c>
      <c r="CG846" s="518" t="n">
        <v>0</v>
      </c>
      <c r="CH846" s="518"/>
      <c r="CI846" s="716"/>
      <c r="CL846" s="48" t="n">
        <v>0</v>
      </c>
      <c r="CM846" s="48" t="n">
        <f aca="false">CL846-V846</f>
        <v>0</v>
      </c>
      <c r="CN846" s="702" t="n">
        <f aca="false">SUM(CO846:DR846)</f>
        <v>0</v>
      </c>
      <c r="CO846" s="703" t="n">
        <v>0</v>
      </c>
      <c r="CP846" s="703"/>
      <c r="CQ846" s="703" t="n">
        <v>0</v>
      </c>
      <c r="CR846" s="703"/>
      <c r="CS846" s="703" t="n">
        <v>0</v>
      </c>
      <c r="CT846" s="703" t="n">
        <v>0</v>
      </c>
      <c r="CU846" s="703"/>
      <c r="CV846" s="703"/>
      <c r="CW846" s="703"/>
      <c r="CX846" s="703" t="n">
        <v>0</v>
      </c>
      <c r="CY846" s="703" t="n">
        <v>0</v>
      </c>
      <c r="CZ846" s="703" t="n">
        <v>0</v>
      </c>
      <c r="DA846" s="703"/>
      <c r="DB846" s="703"/>
      <c r="DC846" s="703"/>
      <c r="DD846" s="703"/>
      <c r="DE846" s="703" t="n">
        <v>0</v>
      </c>
      <c r="DF846" s="703"/>
      <c r="DG846" s="703" t="n">
        <v>0</v>
      </c>
      <c r="DH846" s="703" t="n">
        <v>0</v>
      </c>
      <c r="DI846" s="703" t="n">
        <v>0</v>
      </c>
      <c r="DJ846" s="703" t="n">
        <v>0</v>
      </c>
      <c r="DK846" s="703" t="n">
        <v>0</v>
      </c>
      <c r="DL846" s="703" t="n">
        <v>0</v>
      </c>
      <c r="DM846" s="703"/>
      <c r="DN846" s="703"/>
      <c r="DO846" s="703"/>
      <c r="DP846" s="703"/>
      <c r="DQ846" s="703"/>
      <c r="DR846" s="703"/>
      <c r="DS846" s="704" t="n">
        <f aca="false">CN846-V846</f>
        <v>0</v>
      </c>
      <c r="DT846" s="719" t="s">
        <v>1828</v>
      </c>
      <c r="DU846" s="48"/>
    </row>
    <row r="847" customFormat="false" ht="15" hidden="false" customHeight="true" outlineLevel="0" collapsed="false">
      <c r="A847" s="705" t="n">
        <f aca="false">A846+1</f>
        <v>838</v>
      </c>
      <c r="B847" s="706" t="s">
        <v>929</v>
      </c>
      <c r="C847" s="706" t="s">
        <v>486</v>
      </c>
      <c r="D847" s="706" t="s">
        <v>478</v>
      </c>
      <c r="E847" s="243" t="n">
        <f aca="false">COUNTIF($G$10:$G$1856,$G847)</f>
        <v>1</v>
      </c>
      <c r="F847" s="717" t="s">
        <v>2429</v>
      </c>
      <c r="G847" s="717" t="s">
        <v>2429</v>
      </c>
      <c r="H847" s="707" t="s">
        <v>1877</v>
      </c>
      <c r="I847" s="708" t="s">
        <v>985</v>
      </c>
      <c r="J847" s="707" t="s">
        <v>406</v>
      </c>
      <c r="K847" s="709" t="s">
        <v>369</v>
      </c>
      <c r="L847" s="707" t="s">
        <v>405</v>
      </c>
      <c r="M847" s="708" t="s">
        <v>986</v>
      </c>
      <c r="N847" s="710" t="s">
        <v>934</v>
      </c>
      <c r="O847" s="512" t="n">
        <v>1</v>
      </c>
      <c r="P847" s="512" t="n">
        <v>1</v>
      </c>
      <c r="Q847" s="711" t="n">
        <v>0.0023859</v>
      </c>
      <c r="R847" s="712"/>
      <c r="S847" s="715" t="n">
        <v>9.88</v>
      </c>
      <c r="T847" s="714" t="n">
        <v>9.88</v>
      </c>
      <c r="U847" s="715"/>
      <c r="V847" s="262" t="n">
        <f aca="false">SUM(W847:CI847)</f>
        <v>0</v>
      </c>
      <c r="W847" s="243" t="n">
        <v>0</v>
      </c>
      <c r="X847" s="243" t="n">
        <v>0</v>
      </c>
      <c r="Y847" s="243" t="n">
        <v>0</v>
      </c>
      <c r="Z847" s="243" t="n">
        <v>0</v>
      </c>
      <c r="AA847" s="243" t="n">
        <v>0</v>
      </c>
      <c r="AB847" s="243" t="n">
        <v>0</v>
      </c>
      <c r="AC847" s="243" t="n">
        <v>0</v>
      </c>
      <c r="AD847" s="243" t="n">
        <v>0</v>
      </c>
      <c r="AE847" s="243" t="n">
        <v>0</v>
      </c>
      <c r="AF847" s="243" t="n">
        <v>0</v>
      </c>
      <c r="AG847" s="243" t="n">
        <v>0</v>
      </c>
      <c r="AH847" s="518" t="n">
        <v>0</v>
      </c>
      <c r="AI847" s="243" t="n">
        <v>0</v>
      </c>
      <c r="AJ847" s="243" t="n">
        <v>0</v>
      </c>
      <c r="AK847" s="518" t="n">
        <v>0</v>
      </c>
      <c r="AL847" s="518" t="n">
        <v>0</v>
      </c>
      <c r="AM847" s="518" t="n">
        <v>0</v>
      </c>
      <c r="AN847" s="518" t="n">
        <v>0</v>
      </c>
      <c r="AO847" s="518" t="n">
        <v>0</v>
      </c>
      <c r="AP847" s="518" t="n">
        <v>0</v>
      </c>
      <c r="AQ847" s="518" t="n">
        <v>0</v>
      </c>
      <c r="AR847" s="518" t="n">
        <v>0</v>
      </c>
      <c r="AS847" s="518" t="n">
        <v>0</v>
      </c>
      <c r="AT847" s="518" t="n">
        <v>0</v>
      </c>
      <c r="AU847" s="518" t="n">
        <v>0</v>
      </c>
      <c r="AV847" s="518" t="n">
        <v>0</v>
      </c>
      <c r="AW847" s="518" t="n">
        <v>0</v>
      </c>
      <c r="AX847" s="518" t="n">
        <v>0</v>
      </c>
      <c r="AY847" s="518" t="n">
        <v>0</v>
      </c>
      <c r="AZ847" s="518" t="n">
        <v>0</v>
      </c>
      <c r="BA847" s="518" t="n">
        <v>0</v>
      </c>
      <c r="BB847" s="518" t="n">
        <v>0</v>
      </c>
      <c r="BC847" s="518" t="n">
        <v>0</v>
      </c>
      <c r="BD847" s="518" t="n">
        <v>0</v>
      </c>
      <c r="BE847" s="518" t="n">
        <v>0</v>
      </c>
      <c r="BF847" s="518" t="n">
        <v>0</v>
      </c>
      <c r="BG847" s="518" t="n">
        <v>0</v>
      </c>
      <c r="BH847" s="518" t="n">
        <v>0</v>
      </c>
      <c r="BI847" s="518" t="n">
        <v>0</v>
      </c>
      <c r="BJ847" s="518"/>
      <c r="BK847" s="518"/>
      <c r="BL847" s="518" t="n">
        <v>0</v>
      </c>
      <c r="BM847" s="518"/>
      <c r="BN847" s="518"/>
      <c r="BO847" s="518"/>
      <c r="BP847" s="518"/>
      <c r="BQ847" s="518"/>
      <c r="BR847" s="518"/>
      <c r="BS847" s="518"/>
      <c r="BT847" s="518"/>
      <c r="BU847" s="518"/>
      <c r="BV847" s="518" t="n">
        <v>0</v>
      </c>
      <c r="BW847" s="518" t="n">
        <v>0</v>
      </c>
      <c r="BX847" s="518" t="n">
        <v>0</v>
      </c>
      <c r="BY847" s="518" t="n">
        <v>0</v>
      </c>
      <c r="BZ847" s="518" t="n">
        <v>0</v>
      </c>
      <c r="CA847" s="518" t="n">
        <v>0</v>
      </c>
      <c r="CB847" s="518" t="n">
        <v>0</v>
      </c>
      <c r="CC847" s="518" t="n">
        <v>0</v>
      </c>
      <c r="CD847" s="518" t="n">
        <v>0</v>
      </c>
      <c r="CE847" s="518" t="n">
        <v>0</v>
      </c>
      <c r="CF847" s="518" t="n">
        <v>0</v>
      </c>
      <c r="CG847" s="518" t="n">
        <v>0</v>
      </c>
      <c r="CH847" s="518"/>
      <c r="CI847" s="716"/>
      <c r="CL847" s="48" t="n">
        <v>0</v>
      </c>
      <c r="CM847" s="48" t="n">
        <f aca="false">CL847-V847</f>
        <v>0</v>
      </c>
      <c r="CN847" s="702" t="n">
        <f aca="false">SUM(CO847:DR847)</f>
        <v>0</v>
      </c>
      <c r="CO847" s="703" t="n">
        <v>0</v>
      </c>
      <c r="CP847" s="703"/>
      <c r="CQ847" s="703" t="n">
        <v>0</v>
      </c>
      <c r="CR847" s="703"/>
      <c r="CS847" s="703" t="n">
        <v>0</v>
      </c>
      <c r="CT847" s="703" t="n">
        <v>0</v>
      </c>
      <c r="CU847" s="703"/>
      <c r="CV847" s="703"/>
      <c r="CW847" s="703"/>
      <c r="CX847" s="703" t="n">
        <v>0</v>
      </c>
      <c r="CY847" s="703" t="n">
        <v>0</v>
      </c>
      <c r="CZ847" s="703" t="n">
        <v>0</v>
      </c>
      <c r="DA847" s="703"/>
      <c r="DB847" s="703"/>
      <c r="DC847" s="703"/>
      <c r="DD847" s="703"/>
      <c r="DE847" s="703" t="n">
        <v>0</v>
      </c>
      <c r="DF847" s="703"/>
      <c r="DG847" s="703" t="n">
        <v>0</v>
      </c>
      <c r="DH847" s="703" t="n">
        <v>0</v>
      </c>
      <c r="DI847" s="703" t="n">
        <v>0</v>
      </c>
      <c r="DJ847" s="703" t="n">
        <v>0</v>
      </c>
      <c r="DK847" s="703" t="n">
        <v>0</v>
      </c>
      <c r="DL847" s="703" t="n">
        <v>0</v>
      </c>
      <c r="DM847" s="703"/>
      <c r="DN847" s="703"/>
      <c r="DO847" s="703"/>
      <c r="DP847" s="703"/>
      <c r="DQ847" s="703"/>
      <c r="DR847" s="703"/>
      <c r="DS847" s="704" t="n">
        <f aca="false">CN847-V847</f>
        <v>0</v>
      </c>
      <c r="DT847" s="719" t="s">
        <v>1828</v>
      </c>
      <c r="DU847" s="48"/>
    </row>
    <row r="848" customFormat="false" ht="15" hidden="false" customHeight="true" outlineLevel="0" collapsed="false">
      <c r="A848" s="705" t="n">
        <f aca="false">A847+1</f>
        <v>839</v>
      </c>
      <c r="B848" s="706" t="s">
        <v>929</v>
      </c>
      <c r="C848" s="706" t="s">
        <v>486</v>
      </c>
      <c r="D848" s="706" t="s">
        <v>478</v>
      </c>
      <c r="E848" s="243" t="n">
        <f aca="false">COUNTIF($G$10:$G$1856,$G848)</f>
        <v>1</v>
      </c>
      <c r="F848" s="717" t="s">
        <v>2430</v>
      </c>
      <c r="G848" s="717" t="s">
        <v>2430</v>
      </c>
      <c r="H848" s="707" t="s">
        <v>1879</v>
      </c>
      <c r="I848" s="708" t="s">
        <v>989</v>
      </c>
      <c r="J848" s="707" t="s">
        <v>406</v>
      </c>
      <c r="K848" s="709" t="s">
        <v>369</v>
      </c>
      <c r="L848" s="707" t="s">
        <v>405</v>
      </c>
      <c r="M848" s="708" t="s">
        <v>990</v>
      </c>
      <c r="N848" s="710" t="s">
        <v>934</v>
      </c>
      <c r="O848" s="512" t="n">
        <v>1</v>
      </c>
      <c r="P848" s="512" t="n">
        <v>1</v>
      </c>
      <c r="Q848" s="711" t="n">
        <v>0.00192318</v>
      </c>
      <c r="R848" s="712"/>
      <c r="S848" s="715" t="n">
        <v>7.96</v>
      </c>
      <c r="T848" s="714" t="n">
        <v>7.96</v>
      </c>
      <c r="U848" s="715"/>
      <c r="V848" s="262" t="n">
        <f aca="false">SUM(W848:CI848)</f>
        <v>0</v>
      </c>
      <c r="W848" s="243" t="n">
        <v>0</v>
      </c>
      <c r="X848" s="243" t="n">
        <v>0</v>
      </c>
      <c r="Y848" s="243" t="n">
        <v>0</v>
      </c>
      <c r="Z848" s="243" t="n">
        <v>0</v>
      </c>
      <c r="AA848" s="243" t="n">
        <v>0</v>
      </c>
      <c r="AB848" s="243" t="n">
        <v>0</v>
      </c>
      <c r="AC848" s="243" t="n">
        <v>0</v>
      </c>
      <c r="AD848" s="243" t="n">
        <v>0</v>
      </c>
      <c r="AE848" s="243" t="n">
        <v>0</v>
      </c>
      <c r="AF848" s="243" t="n">
        <v>0</v>
      </c>
      <c r="AG848" s="243" t="n">
        <v>0</v>
      </c>
      <c r="AH848" s="518" t="n">
        <v>0</v>
      </c>
      <c r="AI848" s="243" t="n">
        <v>0</v>
      </c>
      <c r="AJ848" s="243" t="n">
        <v>0</v>
      </c>
      <c r="AK848" s="518" t="n">
        <v>0</v>
      </c>
      <c r="AL848" s="518" t="n">
        <v>0</v>
      </c>
      <c r="AM848" s="518" t="n">
        <v>0</v>
      </c>
      <c r="AN848" s="518" t="n">
        <v>0</v>
      </c>
      <c r="AO848" s="518" t="n">
        <v>0</v>
      </c>
      <c r="AP848" s="518" t="n">
        <v>0</v>
      </c>
      <c r="AQ848" s="518" t="n">
        <v>0</v>
      </c>
      <c r="AR848" s="518" t="n">
        <v>0</v>
      </c>
      <c r="AS848" s="518" t="n">
        <v>0</v>
      </c>
      <c r="AT848" s="518" t="n">
        <v>0</v>
      </c>
      <c r="AU848" s="518" t="n">
        <v>0</v>
      </c>
      <c r="AV848" s="518" t="n">
        <v>0</v>
      </c>
      <c r="AW848" s="518" t="n">
        <v>0</v>
      </c>
      <c r="AX848" s="518" t="n">
        <v>0</v>
      </c>
      <c r="AY848" s="518" t="n">
        <v>0</v>
      </c>
      <c r="AZ848" s="518" t="n">
        <v>0</v>
      </c>
      <c r="BA848" s="518" t="n">
        <v>0</v>
      </c>
      <c r="BB848" s="518" t="n">
        <v>0</v>
      </c>
      <c r="BC848" s="518" t="n">
        <v>0</v>
      </c>
      <c r="BD848" s="518" t="n">
        <v>0</v>
      </c>
      <c r="BE848" s="518" t="n">
        <v>0</v>
      </c>
      <c r="BF848" s="518" t="n">
        <v>0</v>
      </c>
      <c r="BG848" s="518" t="n">
        <v>0</v>
      </c>
      <c r="BH848" s="518" t="n">
        <v>0</v>
      </c>
      <c r="BI848" s="518" t="n">
        <v>0</v>
      </c>
      <c r="BJ848" s="518"/>
      <c r="BK848" s="518"/>
      <c r="BL848" s="518" t="n">
        <v>0</v>
      </c>
      <c r="BM848" s="518"/>
      <c r="BN848" s="518"/>
      <c r="BO848" s="518"/>
      <c r="BP848" s="518"/>
      <c r="BQ848" s="518"/>
      <c r="BR848" s="518"/>
      <c r="BS848" s="518"/>
      <c r="BT848" s="518"/>
      <c r="BU848" s="518"/>
      <c r="BV848" s="518" t="n">
        <v>0</v>
      </c>
      <c r="BW848" s="518" t="n">
        <v>0</v>
      </c>
      <c r="BX848" s="518" t="n">
        <v>0</v>
      </c>
      <c r="BY848" s="518" t="n">
        <v>0</v>
      </c>
      <c r="BZ848" s="518" t="n">
        <v>0</v>
      </c>
      <c r="CA848" s="518" t="n">
        <v>0</v>
      </c>
      <c r="CB848" s="518" t="n">
        <v>0</v>
      </c>
      <c r="CC848" s="518" t="n">
        <v>0</v>
      </c>
      <c r="CD848" s="518" t="n">
        <v>0</v>
      </c>
      <c r="CE848" s="518" t="n">
        <v>0</v>
      </c>
      <c r="CF848" s="518" t="n">
        <v>0</v>
      </c>
      <c r="CG848" s="518" t="n">
        <v>0</v>
      </c>
      <c r="CH848" s="518"/>
      <c r="CI848" s="716"/>
      <c r="CL848" s="48" t="n">
        <v>0</v>
      </c>
      <c r="CM848" s="48" t="n">
        <f aca="false">CL848-V848</f>
        <v>0</v>
      </c>
      <c r="CN848" s="702" t="n">
        <f aca="false">SUM(CO848:DR848)</f>
        <v>0</v>
      </c>
      <c r="CO848" s="703" t="n">
        <v>0</v>
      </c>
      <c r="CP848" s="703"/>
      <c r="CQ848" s="703" t="n">
        <v>0</v>
      </c>
      <c r="CR848" s="703"/>
      <c r="CS848" s="703" t="n">
        <v>0</v>
      </c>
      <c r="CT848" s="703" t="n">
        <v>0</v>
      </c>
      <c r="CU848" s="703"/>
      <c r="CV848" s="703"/>
      <c r="CW848" s="703"/>
      <c r="CX848" s="703" t="n">
        <v>0</v>
      </c>
      <c r="CY848" s="703" t="n">
        <v>0</v>
      </c>
      <c r="CZ848" s="703" t="n">
        <v>0</v>
      </c>
      <c r="DA848" s="703"/>
      <c r="DB848" s="703"/>
      <c r="DC848" s="703"/>
      <c r="DD848" s="703"/>
      <c r="DE848" s="703" t="n">
        <v>0</v>
      </c>
      <c r="DF848" s="703"/>
      <c r="DG848" s="703" t="n">
        <v>0</v>
      </c>
      <c r="DH848" s="703" t="n">
        <v>0</v>
      </c>
      <c r="DI848" s="703" t="n">
        <v>0</v>
      </c>
      <c r="DJ848" s="703" t="n">
        <v>0</v>
      </c>
      <c r="DK848" s="703" t="n">
        <v>0</v>
      </c>
      <c r="DL848" s="703" t="n">
        <v>0</v>
      </c>
      <c r="DM848" s="703"/>
      <c r="DN848" s="703"/>
      <c r="DO848" s="703"/>
      <c r="DP848" s="703"/>
      <c r="DQ848" s="703"/>
      <c r="DR848" s="703"/>
      <c r="DS848" s="704" t="n">
        <f aca="false">CN848-V848</f>
        <v>0</v>
      </c>
      <c r="DT848" s="719" t="s">
        <v>1828</v>
      </c>
      <c r="DU848" s="48"/>
    </row>
    <row r="849" customFormat="false" ht="15" hidden="false" customHeight="true" outlineLevel="0" collapsed="false">
      <c r="A849" s="705" t="n">
        <f aca="false">A848+1</f>
        <v>840</v>
      </c>
      <c r="B849" s="706" t="s">
        <v>929</v>
      </c>
      <c r="C849" s="706" t="s">
        <v>486</v>
      </c>
      <c r="D849" s="706" t="s">
        <v>478</v>
      </c>
      <c r="E849" s="243" t="n">
        <f aca="false">COUNTIF($G$10:$G$1856,$G849)</f>
        <v>1</v>
      </c>
      <c r="F849" s="717" t="s">
        <v>2431</v>
      </c>
      <c r="G849" s="717" t="s">
        <v>2431</v>
      </c>
      <c r="H849" s="707" t="s">
        <v>1881</v>
      </c>
      <c r="I849" s="708" t="s">
        <v>993</v>
      </c>
      <c r="J849" s="707" t="s">
        <v>406</v>
      </c>
      <c r="K849" s="709" t="s">
        <v>369</v>
      </c>
      <c r="L849" s="707" t="s">
        <v>405</v>
      </c>
      <c r="M849" s="708" t="s">
        <v>994</v>
      </c>
      <c r="N849" s="710" t="s">
        <v>934</v>
      </c>
      <c r="O849" s="512" t="n">
        <v>2</v>
      </c>
      <c r="P849" s="512" t="n">
        <v>1</v>
      </c>
      <c r="Q849" s="711" t="n">
        <v>0.00192318</v>
      </c>
      <c r="R849" s="712"/>
      <c r="S849" s="715" t="n">
        <v>7.96</v>
      </c>
      <c r="T849" s="714" t="n">
        <v>7.96</v>
      </c>
      <c r="U849" s="715"/>
      <c r="V849" s="262" t="n">
        <f aca="false">SUM(W849:CI849)</f>
        <v>0</v>
      </c>
      <c r="W849" s="243" t="n">
        <v>0</v>
      </c>
      <c r="X849" s="243" t="n">
        <v>0</v>
      </c>
      <c r="Y849" s="243" t="n">
        <v>0</v>
      </c>
      <c r="Z849" s="243" t="n">
        <v>0</v>
      </c>
      <c r="AA849" s="243" t="n">
        <v>0</v>
      </c>
      <c r="AB849" s="243" t="n">
        <v>0</v>
      </c>
      <c r="AC849" s="243" t="n">
        <v>0</v>
      </c>
      <c r="AD849" s="243" t="n">
        <v>0</v>
      </c>
      <c r="AE849" s="243" t="n">
        <v>0</v>
      </c>
      <c r="AF849" s="243" t="n">
        <v>0</v>
      </c>
      <c r="AG849" s="243" t="n">
        <v>0</v>
      </c>
      <c r="AH849" s="518" t="n">
        <v>0</v>
      </c>
      <c r="AI849" s="243" t="n">
        <v>0</v>
      </c>
      <c r="AJ849" s="243" t="n">
        <v>0</v>
      </c>
      <c r="AK849" s="518" t="n">
        <v>0</v>
      </c>
      <c r="AL849" s="518" t="n">
        <v>0</v>
      </c>
      <c r="AM849" s="518" t="n">
        <v>0</v>
      </c>
      <c r="AN849" s="518" t="n">
        <v>0</v>
      </c>
      <c r="AO849" s="518" t="n">
        <v>0</v>
      </c>
      <c r="AP849" s="518" t="n">
        <v>0</v>
      </c>
      <c r="AQ849" s="518" t="n">
        <v>0</v>
      </c>
      <c r="AR849" s="518" t="n">
        <v>0</v>
      </c>
      <c r="AS849" s="518" t="n">
        <v>0</v>
      </c>
      <c r="AT849" s="518" t="n">
        <v>0</v>
      </c>
      <c r="AU849" s="518" t="n">
        <v>0</v>
      </c>
      <c r="AV849" s="518" t="n">
        <v>0</v>
      </c>
      <c r="AW849" s="518" t="n">
        <v>0</v>
      </c>
      <c r="AX849" s="518" t="n">
        <v>0</v>
      </c>
      <c r="AY849" s="518" t="n">
        <v>0</v>
      </c>
      <c r="AZ849" s="518" t="n">
        <v>0</v>
      </c>
      <c r="BA849" s="518" t="n">
        <v>0</v>
      </c>
      <c r="BB849" s="518" t="n">
        <v>0</v>
      </c>
      <c r="BC849" s="518" t="n">
        <v>0</v>
      </c>
      <c r="BD849" s="518" t="n">
        <v>0</v>
      </c>
      <c r="BE849" s="518" t="n">
        <v>0</v>
      </c>
      <c r="BF849" s="518" t="n">
        <v>0</v>
      </c>
      <c r="BG849" s="518" t="n">
        <v>0</v>
      </c>
      <c r="BH849" s="518" t="n">
        <v>0</v>
      </c>
      <c r="BI849" s="518" t="n">
        <v>0</v>
      </c>
      <c r="BJ849" s="518"/>
      <c r="BK849" s="518"/>
      <c r="BL849" s="518" t="n">
        <v>0</v>
      </c>
      <c r="BM849" s="518"/>
      <c r="BN849" s="518"/>
      <c r="BO849" s="518"/>
      <c r="BP849" s="518"/>
      <c r="BQ849" s="518"/>
      <c r="BR849" s="518"/>
      <c r="BS849" s="518"/>
      <c r="BT849" s="518"/>
      <c r="BU849" s="518"/>
      <c r="BV849" s="518" t="n">
        <v>0</v>
      </c>
      <c r="BW849" s="518" t="n">
        <v>0</v>
      </c>
      <c r="BX849" s="518" t="n">
        <v>0</v>
      </c>
      <c r="BY849" s="518" t="n">
        <v>0</v>
      </c>
      <c r="BZ849" s="518" t="n">
        <v>0</v>
      </c>
      <c r="CA849" s="518" t="n">
        <v>0</v>
      </c>
      <c r="CB849" s="518" t="n">
        <v>0</v>
      </c>
      <c r="CC849" s="518" t="n">
        <v>0</v>
      </c>
      <c r="CD849" s="518" t="n">
        <v>0</v>
      </c>
      <c r="CE849" s="518" t="n">
        <v>0</v>
      </c>
      <c r="CF849" s="518" t="n">
        <v>0</v>
      </c>
      <c r="CG849" s="518" t="n">
        <v>0</v>
      </c>
      <c r="CH849" s="518"/>
      <c r="CI849" s="716"/>
      <c r="CL849" s="48" t="n">
        <v>0</v>
      </c>
      <c r="CM849" s="48" t="n">
        <f aca="false">CL849-V849</f>
        <v>0</v>
      </c>
      <c r="CN849" s="702" t="n">
        <f aca="false">SUM(CO849:DR849)</f>
        <v>0</v>
      </c>
      <c r="CO849" s="703" t="n">
        <v>0</v>
      </c>
      <c r="CP849" s="703"/>
      <c r="CQ849" s="703" t="n">
        <v>0</v>
      </c>
      <c r="CR849" s="703"/>
      <c r="CS849" s="703" t="n">
        <v>0</v>
      </c>
      <c r="CT849" s="703" t="n">
        <v>0</v>
      </c>
      <c r="CU849" s="703"/>
      <c r="CV849" s="703"/>
      <c r="CW849" s="703"/>
      <c r="CX849" s="703" t="n">
        <v>0</v>
      </c>
      <c r="CY849" s="703" t="n">
        <v>0</v>
      </c>
      <c r="CZ849" s="703" t="n">
        <v>0</v>
      </c>
      <c r="DA849" s="703"/>
      <c r="DB849" s="703"/>
      <c r="DC849" s="703"/>
      <c r="DD849" s="703"/>
      <c r="DE849" s="703" t="n">
        <v>0</v>
      </c>
      <c r="DF849" s="703"/>
      <c r="DG849" s="703" t="n">
        <v>0</v>
      </c>
      <c r="DH849" s="703" t="n">
        <v>0</v>
      </c>
      <c r="DI849" s="703" t="n">
        <v>0</v>
      </c>
      <c r="DJ849" s="703" t="n">
        <v>0</v>
      </c>
      <c r="DK849" s="703" t="n">
        <v>0</v>
      </c>
      <c r="DL849" s="703" t="n">
        <v>0</v>
      </c>
      <c r="DM849" s="703"/>
      <c r="DN849" s="703"/>
      <c r="DO849" s="703"/>
      <c r="DP849" s="703"/>
      <c r="DQ849" s="703"/>
      <c r="DR849" s="703"/>
      <c r="DS849" s="704" t="n">
        <f aca="false">CN849-V849</f>
        <v>0</v>
      </c>
      <c r="DT849" s="719" t="s">
        <v>1828</v>
      </c>
      <c r="DU849" s="48"/>
    </row>
    <row r="850" customFormat="false" ht="15" hidden="false" customHeight="true" outlineLevel="0" collapsed="false">
      <c r="A850" s="705" t="n">
        <f aca="false">A849+1</f>
        <v>841</v>
      </c>
      <c r="B850" s="706" t="s">
        <v>929</v>
      </c>
      <c r="C850" s="706" t="s">
        <v>486</v>
      </c>
      <c r="D850" s="706" t="s">
        <v>478</v>
      </c>
      <c r="E850" s="243" t="n">
        <f aca="false">COUNTIF($G$10:$G$1856,$G850)</f>
        <v>1</v>
      </c>
      <c r="F850" s="717" t="s">
        <v>2432</v>
      </c>
      <c r="G850" s="717" t="s">
        <v>2432</v>
      </c>
      <c r="H850" s="707" t="s">
        <v>1883</v>
      </c>
      <c r="I850" s="708" t="s">
        <v>997</v>
      </c>
      <c r="J850" s="707" t="s">
        <v>406</v>
      </c>
      <c r="K850" s="709" t="s">
        <v>369</v>
      </c>
      <c r="L850" s="707" t="s">
        <v>405</v>
      </c>
      <c r="M850" s="708" t="s">
        <v>998</v>
      </c>
      <c r="N850" s="710" t="s">
        <v>934</v>
      </c>
      <c r="O850" s="512" t="n">
        <v>9</v>
      </c>
      <c r="P850" s="512" t="n">
        <v>1</v>
      </c>
      <c r="Q850" s="711" t="n">
        <v>0.0004323</v>
      </c>
      <c r="R850" s="712"/>
      <c r="S850" s="715" t="n">
        <v>1.78</v>
      </c>
      <c r="T850" s="714" t="n">
        <v>1.78</v>
      </c>
      <c r="U850" s="715"/>
      <c r="V850" s="262" t="n">
        <f aca="false">SUM(W850:CI850)</f>
        <v>0</v>
      </c>
      <c r="W850" s="243" t="n">
        <v>0</v>
      </c>
      <c r="X850" s="243" t="n">
        <v>0</v>
      </c>
      <c r="Y850" s="243" t="n">
        <v>0</v>
      </c>
      <c r="Z850" s="243" t="n">
        <v>0</v>
      </c>
      <c r="AA850" s="243" t="n">
        <v>0</v>
      </c>
      <c r="AB850" s="243" t="n">
        <v>0</v>
      </c>
      <c r="AC850" s="243" t="n">
        <v>0</v>
      </c>
      <c r="AD850" s="243" t="n">
        <v>0</v>
      </c>
      <c r="AE850" s="243" t="n">
        <v>0</v>
      </c>
      <c r="AF850" s="243" t="n">
        <v>0</v>
      </c>
      <c r="AG850" s="243" t="n">
        <v>0</v>
      </c>
      <c r="AH850" s="518" t="n">
        <v>0</v>
      </c>
      <c r="AI850" s="243" t="n">
        <v>0</v>
      </c>
      <c r="AJ850" s="243" t="n">
        <v>0</v>
      </c>
      <c r="AK850" s="518" t="n">
        <v>0</v>
      </c>
      <c r="AL850" s="518" t="n">
        <v>0</v>
      </c>
      <c r="AM850" s="518" t="n">
        <v>0</v>
      </c>
      <c r="AN850" s="518" t="n">
        <v>0</v>
      </c>
      <c r="AO850" s="518" t="n">
        <v>0</v>
      </c>
      <c r="AP850" s="518" t="n">
        <v>0</v>
      </c>
      <c r="AQ850" s="518" t="n">
        <v>0</v>
      </c>
      <c r="AR850" s="518" t="n">
        <v>0</v>
      </c>
      <c r="AS850" s="518" t="n">
        <v>0</v>
      </c>
      <c r="AT850" s="518" t="n">
        <v>0</v>
      </c>
      <c r="AU850" s="518" t="n">
        <v>0</v>
      </c>
      <c r="AV850" s="518" t="n">
        <v>0</v>
      </c>
      <c r="AW850" s="518" t="n">
        <v>0</v>
      </c>
      <c r="AX850" s="518" t="n">
        <v>0</v>
      </c>
      <c r="AY850" s="518" t="n">
        <v>0</v>
      </c>
      <c r="AZ850" s="518" t="n">
        <v>0</v>
      </c>
      <c r="BA850" s="518" t="n">
        <v>0</v>
      </c>
      <c r="BB850" s="518" t="n">
        <v>0</v>
      </c>
      <c r="BC850" s="518" t="n">
        <v>0</v>
      </c>
      <c r="BD850" s="518" t="n">
        <v>0</v>
      </c>
      <c r="BE850" s="518" t="n">
        <v>0</v>
      </c>
      <c r="BF850" s="518" t="n">
        <v>0</v>
      </c>
      <c r="BG850" s="518" t="n">
        <v>0</v>
      </c>
      <c r="BH850" s="518" t="n">
        <v>0</v>
      </c>
      <c r="BI850" s="518" t="n">
        <v>0</v>
      </c>
      <c r="BJ850" s="518"/>
      <c r="BK850" s="518"/>
      <c r="BL850" s="518" t="n">
        <v>0</v>
      </c>
      <c r="BM850" s="518"/>
      <c r="BN850" s="518"/>
      <c r="BO850" s="518"/>
      <c r="BP850" s="518"/>
      <c r="BQ850" s="518"/>
      <c r="BR850" s="518"/>
      <c r="BS850" s="518"/>
      <c r="BT850" s="518"/>
      <c r="BU850" s="518"/>
      <c r="BV850" s="518" t="n">
        <v>0</v>
      </c>
      <c r="BW850" s="518" t="n">
        <v>0</v>
      </c>
      <c r="BX850" s="518" t="n">
        <v>0</v>
      </c>
      <c r="BY850" s="518" t="n">
        <v>0</v>
      </c>
      <c r="BZ850" s="518" t="n">
        <v>0</v>
      </c>
      <c r="CA850" s="518" t="n">
        <v>0</v>
      </c>
      <c r="CB850" s="518" t="n">
        <v>0</v>
      </c>
      <c r="CC850" s="518" t="n">
        <v>0</v>
      </c>
      <c r="CD850" s="518" t="n">
        <v>0</v>
      </c>
      <c r="CE850" s="518" t="n">
        <v>0</v>
      </c>
      <c r="CF850" s="518" t="n">
        <v>0</v>
      </c>
      <c r="CG850" s="518" t="n">
        <v>0</v>
      </c>
      <c r="CH850" s="518"/>
      <c r="CI850" s="716"/>
      <c r="CL850" s="48" t="n">
        <v>0</v>
      </c>
      <c r="CM850" s="48" t="n">
        <f aca="false">CL850-V850</f>
        <v>0</v>
      </c>
      <c r="CN850" s="702" t="n">
        <f aca="false">SUM(CO850:DR850)</f>
        <v>0</v>
      </c>
      <c r="CO850" s="703" t="n">
        <v>0</v>
      </c>
      <c r="CP850" s="703"/>
      <c r="CQ850" s="703" t="n">
        <v>0</v>
      </c>
      <c r="CR850" s="703"/>
      <c r="CS850" s="703" t="n">
        <v>0</v>
      </c>
      <c r="CT850" s="703" t="n">
        <v>0</v>
      </c>
      <c r="CU850" s="703"/>
      <c r="CV850" s="703"/>
      <c r="CW850" s="703"/>
      <c r="CX850" s="703" t="n">
        <v>0</v>
      </c>
      <c r="CY850" s="703" t="n">
        <v>0</v>
      </c>
      <c r="CZ850" s="703" t="n">
        <v>0</v>
      </c>
      <c r="DA850" s="703"/>
      <c r="DB850" s="703"/>
      <c r="DC850" s="703"/>
      <c r="DD850" s="703"/>
      <c r="DE850" s="703" t="n">
        <v>0</v>
      </c>
      <c r="DF850" s="703"/>
      <c r="DG850" s="703" t="n">
        <v>0</v>
      </c>
      <c r="DH850" s="703" t="n">
        <v>0</v>
      </c>
      <c r="DI850" s="703" t="n">
        <v>0</v>
      </c>
      <c r="DJ850" s="703" t="n">
        <v>0</v>
      </c>
      <c r="DK850" s="703" t="n">
        <v>0</v>
      </c>
      <c r="DL850" s="703" t="n">
        <v>0</v>
      </c>
      <c r="DM850" s="703"/>
      <c r="DN850" s="703"/>
      <c r="DO850" s="703"/>
      <c r="DP850" s="703"/>
      <c r="DQ850" s="703"/>
      <c r="DR850" s="703"/>
      <c r="DS850" s="704" t="n">
        <f aca="false">CN850-V850</f>
        <v>0</v>
      </c>
      <c r="DT850" s="719" t="s">
        <v>1828</v>
      </c>
      <c r="DU850" s="48"/>
    </row>
    <row r="851" customFormat="false" ht="15" hidden="false" customHeight="true" outlineLevel="0" collapsed="false">
      <c r="A851" s="705" t="n">
        <f aca="false">A850+1</f>
        <v>842</v>
      </c>
      <c r="B851" s="706" t="s">
        <v>929</v>
      </c>
      <c r="C851" s="706" t="s">
        <v>486</v>
      </c>
      <c r="D851" s="706" t="s">
        <v>478</v>
      </c>
      <c r="E851" s="243" t="n">
        <f aca="false">COUNTIF($G$10:$G$1856,$G851)</f>
        <v>1</v>
      </c>
      <c r="F851" s="717" t="s">
        <v>2433</v>
      </c>
      <c r="G851" s="717" t="s">
        <v>2433</v>
      </c>
      <c r="H851" s="707" t="s">
        <v>1885</v>
      </c>
      <c r="I851" s="708" t="s">
        <v>1001</v>
      </c>
      <c r="J851" s="707" t="s">
        <v>406</v>
      </c>
      <c r="K851" s="709" t="s">
        <v>369</v>
      </c>
      <c r="L851" s="707" t="s">
        <v>405</v>
      </c>
      <c r="M851" s="708" t="s">
        <v>1002</v>
      </c>
      <c r="N851" s="710" t="s">
        <v>934</v>
      </c>
      <c r="O851" s="512" t="n">
        <v>2</v>
      </c>
      <c r="P851" s="512" t="n">
        <v>1</v>
      </c>
      <c r="Q851" s="711" t="n">
        <v>0.001175848</v>
      </c>
      <c r="R851" s="712"/>
      <c r="S851" s="715" t="n">
        <v>4.86</v>
      </c>
      <c r="T851" s="714" t="n">
        <v>4.86</v>
      </c>
      <c r="U851" s="715"/>
      <c r="V851" s="262" t="n">
        <f aca="false">SUM(W851:CI851)</f>
        <v>0</v>
      </c>
      <c r="W851" s="243" t="n">
        <v>0</v>
      </c>
      <c r="X851" s="243" t="n">
        <v>0</v>
      </c>
      <c r="Y851" s="243" t="n">
        <v>0</v>
      </c>
      <c r="Z851" s="243" t="n">
        <v>0</v>
      </c>
      <c r="AA851" s="243" t="n">
        <v>0</v>
      </c>
      <c r="AB851" s="243" t="n">
        <v>0</v>
      </c>
      <c r="AC851" s="243" t="n">
        <v>0</v>
      </c>
      <c r="AD851" s="243" t="n">
        <v>0</v>
      </c>
      <c r="AE851" s="243" t="n">
        <v>0</v>
      </c>
      <c r="AF851" s="243" t="n">
        <v>0</v>
      </c>
      <c r="AG851" s="243" t="n">
        <v>0</v>
      </c>
      <c r="AH851" s="518" t="n">
        <v>0</v>
      </c>
      <c r="AI851" s="243" t="n">
        <v>0</v>
      </c>
      <c r="AJ851" s="243" t="n">
        <v>0</v>
      </c>
      <c r="AK851" s="518" t="n">
        <v>0</v>
      </c>
      <c r="AL851" s="518" t="n">
        <v>0</v>
      </c>
      <c r="AM851" s="518" t="n">
        <v>0</v>
      </c>
      <c r="AN851" s="518" t="n">
        <v>0</v>
      </c>
      <c r="AO851" s="518" t="n">
        <v>0</v>
      </c>
      <c r="AP851" s="518" t="n">
        <v>0</v>
      </c>
      <c r="AQ851" s="518" t="n">
        <v>0</v>
      </c>
      <c r="AR851" s="518" t="n">
        <v>0</v>
      </c>
      <c r="AS851" s="518" t="n">
        <v>0</v>
      </c>
      <c r="AT851" s="518" t="n">
        <v>0</v>
      </c>
      <c r="AU851" s="518" t="n">
        <v>0</v>
      </c>
      <c r="AV851" s="518" t="n">
        <v>0</v>
      </c>
      <c r="AW851" s="518" t="n">
        <v>0</v>
      </c>
      <c r="AX851" s="518" t="n">
        <v>0</v>
      </c>
      <c r="AY851" s="518" t="n">
        <v>0</v>
      </c>
      <c r="AZ851" s="518" t="n">
        <v>0</v>
      </c>
      <c r="BA851" s="518" t="n">
        <v>0</v>
      </c>
      <c r="BB851" s="518" t="n">
        <v>0</v>
      </c>
      <c r="BC851" s="518" t="n">
        <v>0</v>
      </c>
      <c r="BD851" s="518" t="n">
        <v>0</v>
      </c>
      <c r="BE851" s="518" t="n">
        <v>0</v>
      </c>
      <c r="BF851" s="518" t="n">
        <v>0</v>
      </c>
      <c r="BG851" s="518" t="n">
        <v>0</v>
      </c>
      <c r="BH851" s="518" t="n">
        <v>0</v>
      </c>
      <c r="BI851" s="518" t="n">
        <v>0</v>
      </c>
      <c r="BJ851" s="518"/>
      <c r="BK851" s="518"/>
      <c r="BL851" s="518" t="n">
        <v>0</v>
      </c>
      <c r="BM851" s="518"/>
      <c r="BN851" s="518"/>
      <c r="BO851" s="518"/>
      <c r="BP851" s="518"/>
      <c r="BQ851" s="518"/>
      <c r="BR851" s="518"/>
      <c r="BS851" s="518"/>
      <c r="BT851" s="518"/>
      <c r="BU851" s="518"/>
      <c r="BV851" s="518" t="n">
        <v>0</v>
      </c>
      <c r="BW851" s="518" t="n">
        <v>0</v>
      </c>
      <c r="BX851" s="518" t="n">
        <v>0</v>
      </c>
      <c r="BY851" s="518" t="n">
        <v>0</v>
      </c>
      <c r="BZ851" s="518" t="n">
        <v>0</v>
      </c>
      <c r="CA851" s="518" t="n">
        <v>0</v>
      </c>
      <c r="CB851" s="518" t="n">
        <v>0</v>
      </c>
      <c r="CC851" s="518" t="n">
        <v>0</v>
      </c>
      <c r="CD851" s="518" t="n">
        <v>0</v>
      </c>
      <c r="CE851" s="518" t="n">
        <v>0</v>
      </c>
      <c r="CF851" s="518" t="n">
        <v>0</v>
      </c>
      <c r="CG851" s="518" t="n">
        <v>0</v>
      </c>
      <c r="CH851" s="518"/>
      <c r="CI851" s="716"/>
      <c r="CL851" s="48" t="n">
        <v>0</v>
      </c>
      <c r="CM851" s="48" t="n">
        <f aca="false">CL851-V851</f>
        <v>0</v>
      </c>
      <c r="CN851" s="702" t="n">
        <f aca="false">SUM(CO851:DR851)</f>
        <v>0</v>
      </c>
      <c r="CO851" s="703" t="n">
        <v>0</v>
      </c>
      <c r="CP851" s="703"/>
      <c r="CQ851" s="703" t="n">
        <v>0</v>
      </c>
      <c r="CR851" s="703"/>
      <c r="CS851" s="703" t="n">
        <v>0</v>
      </c>
      <c r="CT851" s="703" t="n">
        <v>0</v>
      </c>
      <c r="CU851" s="703"/>
      <c r="CV851" s="703"/>
      <c r="CW851" s="703"/>
      <c r="CX851" s="703" t="n">
        <v>0</v>
      </c>
      <c r="CY851" s="703" t="n">
        <v>0</v>
      </c>
      <c r="CZ851" s="703" t="n">
        <v>0</v>
      </c>
      <c r="DA851" s="703"/>
      <c r="DB851" s="703"/>
      <c r="DC851" s="703"/>
      <c r="DD851" s="703"/>
      <c r="DE851" s="703" t="n">
        <v>0</v>
      </c>
      <c r="DF851" s="703"/>
      <c r="DG851" s="703" t="n">
        <v>0</v>
      </c>
      <c r="DH851" s="703" t="n">
        <v>0</v>
      </c>
      <c r="DI851" s="703" t="n">
        <v>0</v>
      </c>
      <c r="DJ851" s="703" t="n">
        <v>0</v>
      </c>
      <c r="DK851" s="703" t="n">
        <v>0</v>
      </c>
      <c r="DL851" s="703" t="n">
        <v>0</v>
      </c>
      <c r="DM851" s="703"/>
      <c r="DN851" s="703"/>
      <c r="DO851" s="703"/>
      <c r="DP851" s="703"/>
      <c r="DQ851" s="703"/>
      <c r="DR851" s="703"/>
      <c r="DS851" s="704" t="n">
        <f aca="false">CN851-V851</f>
        <v>0</v>
      </c>
      <c r="DT851" s="719" t="s">
        <v>1828</v>
      </c>
      <c r="DU851" s="48"/>
    </row>
    <row r="852" customFormat="false" ht="15" hidden="false" customHeight="true" outlineLevel="0" collapsed="false">
      <c r="A852" s="705" t="n">
        <f aca="false">A851+1</f>
        <v>843</v>
      </c>
      <c r="B852" s="706" t="s">
        <v>929</v>
      </c>
      <c r="C852" s="706" t="s">
        <v>486</v>
      </c>
      <c r="D852" s="706" t="s">
        <v>478</v>
      </c>
      <c r="E852" s="243" t="n">
        <f aca="false">COUNTIF($G$10:$G$1856,$G852)</f>
        <v>1</v>
      </c>
      <c r="F852" s="717" t="s">
        <v>2434</v>
      </c>
      <c r="G852" s="717" t="s">
        <v>2434</v>
      </c>
      <c r="H852" s="707" t="s">
        <v>1887</v>
      </c>
      <c r="I852" s="708" t="s">
        <v>1005</v>
      </c>
      <c r="J852" s="707" t="s">
        <v>406</v>
      </c>
      <c r="K852" s="709" t="s">
        <v>369</v>
      </c>
      <c r="L852" s="707" t="s">
        <v>405</v>
      </c>
      <c r="M852" s="708" t="s">
        <v>1006</v>
      </c>
      <c r="N852" s="710" t="s">
        <v>934</v>
      </c>
      <c r="O852" s="512" t="n">
        <v>2</v>
      </c>
      <c r="P852" s="512" t="n">
        <v>1</v>
      </c>
      <c r="Q852" s="711" t="n">
        <v>0.00054</v>
      </c>
      <c r="R852" s="712"/>
      <c r="S852" s="715" t="n">
        <v>2.24</v>
      </c>
      <c r="T852" s="714" t="n">
        <v>2.24</v>
      </c>
      <c r="U852" s="715"/>
      <c r="V852" s="262" t="n">
        <f aca="false">SUM(W852:CI852)</f>
        <v>0</v>
      </c>
      <c r="W852" s="243" t="n">
        <v>0</v>
      </c>
      <c r="X852" s="243" t="n">
        <v>0</v>
      </c>
      <c r="Y852" s="243" t="n">
        <v>0</v>
      </c>
      <c r="Z852" s="243" t="n">
        <v>0</v>
      </c>
      <c r="AA852" s="243" t="n">
        <v>0</v>
      </c>
      <c r="AB852" s="243" t="n">
        <v>0</v>
      </c>
      <c r="AC852" s="243" t="n">
        <v>0</v>
      </c>
      <c r="AD852" s="243" t="n">
        <v>0</v>
      </c>
      <c r="AE852" s="243" t="n">
        <v>0</v>
      </c>
      <c r="AF852" s="243" t="n">
        <v>0</v>
      </c>
      <c r="AG852" s="243" t="n">
        <v>0</v>
      </c>
      <c r="AH852" s="518" t="n">
        <v>0</v>
      </c>
      <c r="AI852" s="243" t="n">
        <v>0</v>
      </c>
      <c r="AJ852" s="243" t="n">
        <v>0</v>
      </c>
      <c r="AK852" s="518" t="n">
        <v>0</v>
      </c>
      <c r="AL852" s="518" t="n">
        <v>0</v>
      </c>
      <c r="AM852" s="518" t="n">
        <v>0</v>
      </c>
      <c r="AN852" s="518" t="n">
        <v>0</v>
      </c>
      <c r="AO852" s="518" t="n">
        <v>0</v>
      </c>
      <c r="AP852" s="518" t="n">
        <v>0</v>
      </c>
      <c r="AQ852" s="518" t="n">
        <v>0</v>
      </c>
      <c r="AR852" s="518" t="n">
        <v>0</v>
      </c>
      <c r="AS852" s="518" t="n">
        <v>0</v>
      </c>
      <c r="AT852" s="518" t="n">
        <v>0</v>
      </c>
      <c r="AU852" s="518" t="n">
        <v>0</v>
      </c>
      <c r="AV852" s="518" t="n">
        <v>0</v>
      </c>
      <c r="AW852" s="518" t="n">
        <v>0</v>
      </c>
      <c r="AX852" s="518" t="n">
        <v>0</v>
      </c>
      <c r="AY852" s="518" t="n">
        <v>0</v>
      </c>
      <c r="AZ852" s="518" t="n">
        <v>0</v>
      </c>
      <c r="BA852" s="518" t="n">
        <v>0</v>
      </c>
      <c r="BB852" s="518" t="n">
        <v>0</v>
      </c>
      <c r="BC852" s="518" t="n">
        <v>0</v>
      </c>
      <c r="BD852" s="518" t="n">
        <v>0</v>
      </c>
      <c r="BE852" s="518" t="n">
        <v>0</v>
      </c>
      <c r="BF852" s="518" t="n">
        <v>0</v>
      </c>
      <c r="BG852" s="518" t="n">
        <v>0</v>
      </c>
      <c r="BH852" s="518" t="n">
        <v>0</v>
      </c>
      <c r="BI852" s="518" t="n">
        <v>0</v>
      </c>
      <c r="BJ852" s="518"/>
      <c r="BK852" s="518"/>
      <c r="BL852" s="518" t="n">
        <v>0</v>
      </c>
      <c r="BM852" s="518"/>
      <c r="BN852" s="518"/>
      <c r="BO852" s="518"/>
      <c r="BP852" s="518"/>
      <c r="BQ852" s="518"/>
      <c r="BR852" s="518"/>
      <c r="BS852" s="518"/>
      <c r="BT852" s="518"/>
      <c r="BU852" s="518"/>
      <c r="BV852" s="518" t="n">
        <v>0</v>
      </c>
      <c r="BW852" s="518" t="n">
        <v>0</v>
      </c>
      <c r="BX852" s="518" t="n">
        <v>0</v>
      </c>
      <c r="BY852" s="518" t="n">
        <v>0</v>
      </c>
      <c r="BZ852" s="518" t="n">
        <v>0</v>
      </c>
      <c r="CA852" s="518" t="n">
        <v>0</v>
      </c>
      <c r="CB852" s="518" t="n">
        <v>0</v>
      </c>
      <c r="CC852" s="518" t="n">
        <v>0</v>
      </c>
      <c r="CD852" s="518" t="n">
        <v>0</v>
      </c>
      <c r="CE852" s="518" t="n">
        <v>0</v>
      </c>
      <c r="CF852" s="518" t="n">
        <v>0</v>
      </c>
      <c r="CG852" s="518" t="n">
        <v>0</v>
      </c>
      <c r="CH852" s="518"/>
      <c r="CI852" s="716"/>
      <c r="CL852" s="48" t="n">
        <v>0</v>
      </c>
      <c r="CM852" s="48" t="n">
        <f aca="false">CL852-V852</f>
        <v>0</v>
      </c>
      <c r="CN852" s="702" t="n">
        <f aca="false">SUM(CO852:DR852)</f>
        <v>0</v>
      </c>
      <c r="CO852" s="703" t="n">
        <v>0</v>
      </c>
      <c r="CP852" s="703"/>
      <c r="CQ852" s="703" t="n">
        <v>0</v>
      </c>
      <c r="CR852" s="703"/>
      <c r="CS852" s="703" t="n">
        <v>0</v>
      </c>
      <c r="CT852" s="703" t="n">
        <v>0</v>
      </c>
      <c r="CU852" s="703"/>
      <c r="CV852" s="703"/>
      <c r="CW852" s="703"/>
      <c r="CX852" s="703" t="n">
        <v>0</v>
      </c>
      <c r="CY852" s="703" t="n">
        <v>0</v>
      </c>
      <c r="CZ852" s="703" t="n">
        <v>0</v>
      </c>
      <c r="DA852" s="703"/>
      <c r="DB852" s="703"/>
      <c r="DC852" s="703"/>
      <c r="DD852" s="703"/>
      <c r="DE852" s="703" t="n">
        <v>0</v>
      </c>
      <c r="DF852" s="703"/>
      <c r="DG852" s="703" t="n">
        <v>0</v>
      </c>
      <c r="DH852" s="703" t="n">
        <v>0</v>
      </c>
      <c r="DI852" s="703" t="n">
        <v>0</v>
      </c>
      <c r="DJ852" s="703" t="n">
        <v>0</v>
      </c>
      <c r="DK852" s="703" t="n">
        <v>0</v>
      </c>
      <c r="DL852" s="703" t="n">
        <v>0</v>
      </c>
      <c r="DM852" s="703"/>
      <c r="DN852" s="703"/>
      <c r="DO852" s="703"/>
      <c r="DP852" s="703"/>
      <c r="DQ852" s="703"/>
      <c r="DR852" s="703"/>
      <c r="DS852" s="704" t="n">
        <f aca="false">CN852-V852</f>
        <v>0</v>
      </c>
      <c r="DT852" s="719" t="s">
        <v>1828</v>
      </c>
      <c r="DU852" s="48"/>
    </row>
    <row r="853" customFormat="false" ht="15" hidden="false" customHeight="true" outlineLevel="0" collapsed="false">
      <c r="A853" s="705" t="n">
        <f aca="false">A852+1</f>
        <v>844</v>
      </c>
      <c r="B853" s="706" t="s">
        <v>929</v>
      </c>
      <c r="C853" s="706" t="s">
        <v>486</v>
      </c>
      <c r="D853" s="706" t="s">
        <v>478</v>
      </c>
      <c r="E853" s="243" t="n">
        <f aca="false">COUNTIF($G$10:$G$1856,$G853)</f>
        <v>1</v>
      </c>
      <c r="F853" s="717" t="s">
        <v>2435</v>
      </c>
      <c r="G853" s="717" t="s">
        <v>2435</v>
      </c>
      <c r="H853" s="707" t="s">
        <v>1889</v>
      </c>
      <c r="I853" s="708" t="s">
        <v>1009</v>
      </c>
      <c r="J853" s="707" t="s">
        <v>406</v>
      </c>
      <c r="K853" s="709" t="s">
        <v>369</v>
      </c>
      <c r="L853" s="707" t="s">
        <v>405</v>
      </c>
      <c r="M853" s="708" t="s">
        <v>1010</v>
      </c>
      <c r="N853" s="710" t="s">
        <v>934</v>
      </c>
      <c r="O853" s="512" t="n">
        <v>2</v>
      </c>
      <c r="P853" s="512" t="n">
        <v>1</v>
      </c>
      <c r="Q853" s="711" t="n">
        <v>0.00054</v>
      </c>
      <c r="R853" s="712"/>
      <c r="S853" s="715" t="n">
        <v>2.24</v>
      </c>
      <c r="T853" s="714" t="n">
        <v>2.24</v>
      </c>
      <c r="U853" s="715"/>
      <c r="V853" s="262" t="n">
        <f aca="false">SUM(W853:CI853)</f>
        <v>1</v>
      </c>
      <c r="W853" s="243" t="n">
        <v>0</v>
      </c>
      <c r="X853" s="243" t="n">
        <v>0</v>
      </c>
      <c r="Y853" s="243" t="n">
        <v>0</v>
      </c>
      <c r="Z853" s="243" t="n">
        <v>0</v>
      </c>
      <c r="AA853" s="243" t="n">
        <v>0</v>
      </c>
      <c r="AB853" s="243" t="n">
        <v>0</v>
      </c>
      <c r="AC853" s="243" t="n">
        <v>0</v>
      </c>
      <c r="AD853" s="243" t="n">
        <v>0</v>
      </c>
      <c r="AE853" s="243" t="n">
        <v>0</v>
      </c>
      <c r="AF853" s="243" t="n">
        <v>0</v>
      </c>
      <c r="AG853" s="243" t="n">
        <v>1</v>
      </c>
      <c r="AH853" s="518" t="n">
        <v>0</v>
      </c>
      <c r="AI853" s="243" t="n">
        <v>0</v>
      </c>
      <c r="AJ853" s="243" t="n">
        <v>0</v>
      </c>
      <c r="AK853" s="518" t="n">
        <v>0</v>
      </c>
      <c r="AL853" s="518" t="n">
        <v>0</v>
      </c>
      <c r="AM853" s="518" t="n">
        <v>0</v>
      </c>
      <c r="AN853" s="518" t="n">
        <v>0</v>
      </c>
      <c r="AO853" s="518" t="n">
        <v>0</v>
      </c>
      <c r="AP853" s="518" t="n">
        <v>0</v>
      </c>
      <c r="AQ853" s="518" t="n">
        <v>0</v>
      </c>
      <c r="AR853" s="518" t="n">
        <v>0</v>
      </c>
      <c r="AS853" s="518" t="n">
        <v>0</v>
      </c>
      <c r="AT853" s="518" t="n">
        <v>0</v>
      </c>
      <c r="AU853" s="518" t="n">
        <v>0</v>
      </c>
      <c r="AV853" s="518" t="n">
        <v>0</v>
      </c>
      <c r="AW853" s="518" t="n">
        <v>0</v>
      </c>
      <c r="AX853" s="518" t="n">
        <v>0</v>
      </c>
      <c r="AY853" s="518" t="n">
        <v>0</v>
      </c>
      <c r="AZ853" s="518" t="n">
        <v>0</v>
      </c>
      <c r="BA853" s="518" t="n">
        <v>0</v>
      </c>
      <c r="BB853" s="518" t="n">
        <v>0</v>
      </c>
      <c r="BC853" s="518" t="n">
        <v>0</v>
      </c>
      <c r="BD853" s="518" t="n">
        <v>0</v>
      </c>
      <c r="BE853" s="518" t="n">
        <v>0</v>
      </c>
      <c r="BF853" s="518" t="n">
        <v>0</v>
      </c>
      <c r="BG853" s="518" t="n">
        <v>0</v>
      </c>
      <c r="BH853" s="518" t="n">
        <v>0</v>
      </c>
      <c r="BI853" s="518" t="n">
        <v>0</v>
      </c>
      <c r="BJ853" s="518"/>
      <c r="BK853" s="518"/>
      <c r="BL853" s="518" t="n">
        <v>0</v>
      </c>
      <c r="BM853" s="518"/>
      <c r="BN853" s="518"/>
      <c r="BO853" s="518"/>
      <c r="BP853" s="518"/>
      <c r="BQ853" s="518"/>
      <c r="BR853" s="518"/>
      <c r="BS853" s="518"/>
      <c r="BT853" s="518"/>
      <c r="BU853" s="518"/>
      <c r="BV853" s="518" t="n">
        <v>0</v>
      </c>
      <c r="BW853" s="518" t="n">
        <v>0</v>
      </c>
      <c r="BX853" s="518" t="n">
        <v>0</v>
      </c>
      <c r="BY853" s="518" t="n">
        <v>0</v>
      </c>
      <c r="BZ853" s="518" t="n">
        <v>0</v>
      </c>
      <c r="CA853" s="518" t="n">
        <v>0</v>
      </c>
      <c r="CB853" s="518" t="n">
        <v>0</v>
      </c>
      <c r="CC853" s="518" t="n">
        <v>0</v>
      </c>
      <c r="CD853" s="518" t="n">
        <v>0</v>
      </c>
      <c r="CE853" s="518" t="n">
        <v>0</v>
      </c>
      <c r="CF853" s="518" t="n">
        <v>0</v>
      </c>
      <c r="CG853" s="518" t="n">
        <v>0</v>
      </c>
      <c r="CH853" s="518"/>
      <c r="CI853" s="716"/>
      <c r="CL853" s="48" t="n">
        <v>1</v>
      </c>
      <c r="CM853" s="48" t="n">
        <f aca="false">CL853-V853</f>
        <v>0</v>
      </c>
      <c r="CN853" s="702" t="n">
        <f aca="false">SUM(CO853:DR853)</f>
        <v>1</v>
      </c>
      <c r="CO853" s="703" t="n">
        <v>0</v>
      </c>
      <c r="CP853" s="703"/>
      <c r="CQ853" s="703" t="n">
        <v>0</v>
      </c>
      <c r="CR853" s="703"/>
      <c r="CS853" s="703" t="n">
        <v>0</v>
      </c>
      <c r="CT853" s="703" t="n">
        <v>0</v>
      </c>
      <c r="CU853" s="703"/>
      <c r="CV853" s="703"/>
      <c r="CW853" s="703"/>
      <c r="CX853" s="703" t="n">
        <v>0</v>
      </c>
      <c r="CY853" s="703" t="n">
        <v>0</v>
      </c>
      <c r="CZ853" s="703" t="n">
        <v>1</v>
      </c>
      <c r="DA853" s="703"/>
      <c r="DB853" s="703"/>
      <c r="DC853" s="703"/>
      <c r="DD853" s="703"/>
      <c r="DE853" s="703" t="n">
        <v>0</v>
      </c>
      <c r="DF853" s="703"/>
      <c r="DG853" s="703" t="n">
        <v>0</v>
      </c>
      <c r="DH853" s="703" t="n">
        <v>0</v>
      </c>
      <c r="DI853" s="703" t="n">
        <v>0</v>
      </c>
      <c r="DJ853" s="703" t="n">
        <v>0</v>
      </c>
      <c r="DK853" s="703" t="n">
        <v>0</v>
      </c>
      <c r="DL853" s="703" t="n">
        <v>0</v>
      </c>
      <c r="DM853" s="703"/>
      <c r="DN853" s="703"/>
      <c r="DO853" s="703"/>
      <c r="DP853" s="703"/>
      <c r="DQ853" s="703"/>
      <c r="DR853" s="703"/>
      <c r="DS853" s="704" t="n">
        <f aca="false">CN853-V853</f>
        <v>0</v>
      </c>
      <c r="DT853" s="719" t="s">
        <v>1828</v>
      </c>
      <c r="DU853" s="48"/>
    </row>
    <row r="854" customFormat="false" ht="15" hidden="false" customHeight="true" outlineLevel="0" collapsed="false">
      <c r="A854" s="705" t="n">
        <f aca="false">A853+1</f>
        <v>845</v>
      </c>
      <c r="B854" s="706" t="s">
        <v>929</v>
      </c>
      <c r="C854" s="706" t="s">
        <v>486</v>
      </c>
      <c r="D854" s="706" t="s">
        <v>478</v>
      </c>
      <c r="E854" s="243" t="n">
        <f aca="false">COUNTIF($G$10:$G$1856,$G854)</f>
        <v>1</v>
      </c>
      <c r="F854" s="717" t="s">
        <v>2436</v>
      </c>
      <c r="G854" s="717" t="s">
        <v>2436</v>
      </c>
      <c r="H854" s="707" t="s">
        <v>1891</v>
      </c>
      <c r="I854" s="708" t="s">
        <v>1013</v>
      </c>
      <c r="J854" s="707" t="s">
        <v>406</v>
      </c>
      <c r="K854" s="709" t="s">
        <v>369</v>
      </c>
      <c r="L854" s="707" t="s">
        <v>405</v>
      </c>
      <c r="M854" s="708" t="s">
        <v>1014</v>
      </c>
      <c r="N854" s="710" t="s">
        <v>934</v>
      </c>
      <c r="O854" s="512" t="n">
        <v>2</v>
      </c>
      <c r="P854" s="512" t="n">
        <v>1</v>
      </c>
      <c r="Q854" s="711" t="n">
        <v>0.0007686</v>
      </c>
      <c r="R854" s="712"/>
      <c r="S854" s="715" t="n">
        <v>3.18</v>
      </c>
      <c r="T854" s="714" t="n">
        <v>3.18</v>
      </c>
      <c r="U854" s="715"/>
      <c r="V854" s="262" t="n">
        <f aca="false">SUM(W854:CI854)</f>
        <v>0</v>
      </c>
      <c r="W854" s="243" t="n">
        <v>0</v>
      </c>
      <c r="X854" s="243" t="n">
        <v>0</v>
      </c>
      <c r="Y854" s="243" t="n">
        <v>0</v>
      </c>
      <c r="Z854" s="243" t="n">
        <v>0</v>
      </c>
      <c r="AA854" s="243" t="n">
        <v>0</v>
      </c>
      <c r="AB854" s="243" t="n">
        <v>0</v>
      </c>
      <c r="AC854" s="243" t="n">
        <v>0</v>
      </c>
      <c r="AD854" s="243" t="n">
        <v>0</v>
      </c>
      <c r="AE854" s="243" t="n">
        <v>0</v>
      </c>
      <c r="AF854" s="243" t="n">
        <v>0</v>
      </c>
      <c r="AG854" s="243" t="n">
        <v>0</v>
      </c>
      <c r="AH854" s="518" t="n">
        <v>0</v>
      </c>
      <c r="AI854" s="243" t="n">
        <v>0</v>
      </c>
      <c r="AJ854" s="243" t="n">
        <v>0</v>
      </c>
      <c r="AK854" s="518" t="n">
        <v>0</v>
      </c>
      <c r="AL854" s="518" t="n">
        <v>0</v>
      </c>
      <c r="AM854" s="518" t="n">
        <v>0</v>
      </c>
      <c r="AN854" s="518" t="n">
        <v>0</v>
      </c>
      <c r="AO854" s="518" t="n">
        <v>0</v>
      </c>
      <c r="AP854" s="518" t="n">
        <v>0</v>
      </c>
      <c r="AQ854" s="518" t="n">
        <v>0</v>
      </c>
      <c r="AR854" s="518" t="n">
        <v>0</v>
      </c>
      <c r="AS854" s="518" t="n">
        <v>0</v>
      </c>
      <c r="AT854" s="518" t="n">
        <v>0</v>
      </c>
      <c r="AU854" s="518" t="n">
        <v>0</v>
      </c>
      <c r="AV854" s="518" t="n">
        <v>0</v>
      </c>
      <c r="AW854" s="518" t="n">
        <v>0</v>
      </c>
      <c r="AX854" s="518" t="n">
        <v>0</v>
      </c>
      <c r="AY854" s="518" t="n">
        <v>0</v>
      </c>
      <c r="AZ854" s="518" t="n">
        <v>0</v>
      </c>
      <c r="BA854" s="518" t="n">
        <v>0</v>
      </c>
      <c r="BB854" s="518" t="n">
        <v>0</v>
      </c>
      <c r="BC854" s="518" t="n">
        <v>0</v>
      </c>
      <c r="BD854" s="518" t="n">
        <v>0</v>
      </c>
      <c r="BE854" s="518" t="n">
        <v>0</v>
      </c>
      <c r="BF854" s="518" t="n">
        <v>0</v>
      </c>
      <c r="BG854" s="518" t="n">
        <v>0</v>
      </c>
      <c r="BH854" s="518" t="n">
        <v>0</v>
      </c>
      <c r="BI854" s="518" t="n">
        <v>0</v>
      </c>
      <c r="BJ854" s="518"/>
      <c r="BK854" s="518"/>
      <c r="BL854" s="518" t="n">
        <v>0</v>
      </c>
      <c r="BM854" s="518"/>
      <c r="BN854" s="518"/>
      <c r="BO854" s="518"/>
      <c r="BP854" s="518"/>
      <c r="BQ854" s="518"/>
      <c r="BR854" s="518"/>
      <c r="BS854" s="518"/>
      <c r="BT854" s="518"/>
      <c r="BU854" s="518"/>
      <c r="BV854" s="518" t="n">
        <v>0</v>
      </c>
      <c r="BW854" s="518" t="n">
        <v>0</v>
      </c>
      <c r="BX854" s="518" t="n">
        <v>0</v>
      </c>
      <c r="BY854" s="518" t="n">
        <v>0</v>
      </c>
      <c r="BZ854" s="518" t="n">
        <v>0</v>
      </c>
      <c r="CA854" s="518" t="n">
        <v>0</v>
      </c>
      <c r="CB854" s="518" t="n">
        <v>0</v>
      </c>
      <c r="CC854" s="518" t="n">
        <v>0</v>
      </c>
      <c r="CD854" s="518" t="n">
        <v>0</v>
      </c>
      <c r="CE854" s="518" t="n">
        <v>0</v>
      </c>
      <c r="CF854" s="518" t="n">
        <v>0</v>
      </c>
      <c r="CG854" s="518" t="n">
        <v>0</v>
      </c>
      <c r="CH854" s="518"/>
      <c r="CI854" s="716"/>
      <c r="CL854" s="48" t="n">
        <v>0</v>
      </c>
      <c r="CM854" s="48" t="n">
        <f aca="false">CL854-V854</f>
        <v>0</v>
      </c>
      <c r="CN854" s="702" t="n">
        <f aca="false">SUM(CO854:DR854)</f>
        <v>0</v>
      </c>
      <c r="CO854" s="703" t="n">
        <v>0</v>
      </c>
      <c r="CP854" s="703"/>
      <c r="CQ854" s="703" t="n">
        <v>0</v>
      </c>
      <c r="CR854" s="703"/>
      <c r="CS854" s="703" t="n">
        <v>0</v>
      </c>
      <c r="CT854" s="703" t="n">
        <v>0</v>
      </c>
      <c r="CU854" s="703"/>
      <c r="CV854" s="703"/>
      <c r="CW854" s="703"/>
      <c r="CX854" s="703" t="n">
        <v>0</v>
      </c>
      <c r="CY854" s="703" t="n">
        <v>0</v>
      </c>
      <c r="CZ854" s="703" t="n">
        <v>0</v>
      </c>
      <c r="DA854" s="703"/>
      <c r="DB854" s="703"/>
      <c r="DC854" s="703"/>
      <c r="DD854" s="703"/>
      <c r="DE854" s="703" t="n">
        <v>0</v>
      </c>
      <c r="DF854" s="703"/>
      <c r="DG854" s="703" t="n">
        <v>0</v>
      </c>
      <c r="DH854" s="703" t="n">
        <v>0</v>
      </c>
      <c r="DI854" s="703" t="n">
        <v>0</v>
      </c>
      <c r="DJ854" s="703" t="n">
        <v>0</v>
      </c>
      <c r="DK854" s="703" t="n">
        <v>0</v>
      </c>
      <c r="DL854" s="703" t="n">
        <v>0</v>
      </c>
      <c r="DM854" s="703"/>
      <c r="DN854" s="703"/>
      <c r="DO854" s="703"/>
      <c r="DP854" s="703"/>
      <c r="DQ854" s="703"/>
      <c r="DR854" s="703"/>
      <c r="DS854" s="704" t="n">
        <f aca="false">CN854-V854</f>
        <v>0</v>
      </c>
      <c r="DT854" s="719" t="s">
        <v>1828</v>
      </c>
      <c r="DU854" s="48"/>
    </row>
    <row r="855" customFormat="false" ht="15" hidden="false" customHeight="true" outlineLevel="0" collapsed="false">
      <c r="A855" s="705" t="n">
        <f aca="false">A854+1</f>
        <v>846</v>
      </c>
      <c r="B855" s="706" t="s">
        <v>929</v>
      </c>
      <c r="C855" s="706" t="s">
        <v>486</v>
      </c>
      <c r="D855" s="706" t="s">
        <v>478</v>
      </c>
      <c r="E855" s="243" t="n">
        <f aca="false">COUNTIF($G$10:$G$1856,$G855)</f>
        <v>1</v>
      </c>
      <c r="F855" s="717" t="s">
        <v>2437</v>
      </c>
      <c r="G855" s="717" t="s">
        <v>2437</v>
      </c>
      <c r="H855" s="707" t="s">
        <v>1893</v>
      </c>
      <c r="I855" s="708" t="s">
        <v>1017</v>
      </c>
      <c r="J855" s="707" t="s">
        <v>406</v>
      </c>
      <c r="K855" s="709" t="s">
        <v>369</v>
      </c>
      <c r="L855" s="707" t="s">
        <v>405</v>
      </c>
      <c r="M855" s="708" t="s">
        <v>1018</v>
      </c>
      <c r="N855" s="710" t="s">
        <v>934</v>
      </c>
      <c r="O855" s="512" t="n">
        <v>2</v>
      </c>
      <c r="P855" s="512" t="n">
        <v>1</v>
      </c>
      <c r="Q855" s="711" t="n">
        <v>0.000388515</v>
      </c>
      <c r="R855" s="712"/>
      <c r="S855" s="715" t="n">
        <v>1.6</v>
      </c>
      <c r="T855" s="714" t="n">
        <v>1.6</v>
      </c>
      <c r="U855" s="715"/>
      <c r="V855" s="262" t="n">
        <f aca="false">SUM(W855:CI855)</f>
        <v>0</v>
      </c>
      <c r="W855" s="243" t="n">
        <v>0</v>
      </c>
      <c r="X855" s="243" t="n">
        <v>0</v>
      </c>
      <c r="Y855" s="243" t="n">
        <v>0</v>
      </c>
      <c r="Z855" s="243" t="n">
        <v>0</v>
      </c>
      <c r="AA855" s="243" t="n">
        <v>0</v>
      </c>
      <c r="AB855" s="243" t="n">
        <v>0</v>
      </c>
      <c r="AC855" s="243" t="n">
        <v>0</v>
      </c>
      <c r="AD855" s="243" t="n">
        <v>0</v>
      </c>
      <c r="AE855" s="243" t="n">
        <v>0</v>
      </c>
      <c r="AF855" s="243" t="n">
        <v>0</v>
      </c>
      <c r="AG855" s="243" t="n">
        <v>0</v>
      </c>
      <c r="AH855" s="518" t="n">
        <v>0</v>
      </c>
      <c r="AI855" s="243" t="n">
        <v>0</v>
      </c>
      <c r="AJ855" s="243" t="n">
        <v>0</v>
      </c>
      <c r="AK855" s="518" t="n">
        <v>0</v>
      </c>
      <c r="AL855" s="518" t="n">
        <v>0</v>
      </c>
      <c r="AM855" s="518" t="n">
        <v>0</v>
      </c>
      <c r="AN855" s="518" t="n">
        <v>0</v>
      </c>
      <c r="AO855" s="518" t="n">
        <v>0</v>
      </c>
      <c r="AP855" s="518" t="n">
        <v>0</v>
      </c>
      <c r="AQ855" s="518" t="n">
        <v>0</v>
      </c>
      <c r="AR855" s="518" t="n">
        <v>0</v>
      </c>
      <c r="AS855" s="518" t="n">
        <v>0</v>
      </c>
      <c r="AT855" s="518" t="n">
        <v>0</v>
      </c>
      <c r="AU855" s="518" t="n">
        <v>0</v>
      </c>
      <c r="AV855" s="518" t="n">
        <v>0</v>
      </c>
      <c r="AW855" s="518" t="n">
        <v>0</v>
      </c>
      <c r="AX855" s="518" t="n">
        <v>0</v>
      </c>
      <c r="AY855" s="518" t="n">
        <v>0</v>
      </c>
      <c r="AZ855" s="518" t="n">
        <v>0</v>
      </c>
      <c r="BA855" s="518" t="n">
        <v>0</v>
      </c>
      <c r="BB855" s="518" t="n">
        <v>0</v>
      </c>
      <c r="BC855" s="518" t="n">
        <v>0</v>
      </c>
      <c r="BD855" s="518" t="n">
        <v>0</v>
      </c>
      <c r="BE855" s="518" t="n">
        <v>0</v>
      </c>
      <c r="BF855" s="518" t="n">
        <v>0</v>
      </c>
      <c r="BG855" s="518" t="n">
        <v>0</v>
      </c>
      <c r="BH855" s="518" t="n">
        <v>0</v>
      </c>
      <c r="BI855" s="518" t="n">
        <v>0</v>
      </c>
      <c r="BJ855" s="518"/>
      <c r="BK855" s="518"/>
      <c r="BL855" s="518" t="n">
        <v>0</v>
      </c>
      <c r="BM855" s="518"/>
      <c r="BN855" s="518"/>
      <c r="BO855" s="518"/>
      <c r="BP855" s="518"/>
      <c r="BQ855" s="518"/>
      <c r="BR855" s="518"/>
      <c r="BS855" s="518"/>
      <c r="BT855" s="518"/>
      <c r="BU855" s="518"/>
      <c r="BV855" s="518" t="n">
        <v>0</v>
      </c>
      <c r="BW855" s="518" t="n">
        <v>0</v>
      </c>
      <c r="BX855" s="518" t="n">
        <v>0</v>
      </c>
      <c r="BY855" s="518" t="n">
        <v>0</v>
      </c>
      <c r="BZ855" s="518" t="n">
        <v>0</v>
      </c>
      <c r="CA855" s="518" t="n">
        <v>0</v>
      </c>
      <c r="CB855" s="518" t="n">
        <v>0</v>
      </c>
      <c r="CC855" s="518" t="n">
        <v>0</v>
      </c>
      <c r="CD855" s="518" t="n">
        <v>0</v>
      </c>
      <c r="CE855" s="518" t="n">
        <v>0</v>
      </c>
      <c r="CF855" s="518" t="n">
        <v>0</v>
      </c>
      <c r="CG855" s="518" t="n">
        <v>0</v>
      </c>
      <c r="CH855" s="518"/>
      <c r="CI855" s="716"/>
      <c r="CL855" s="48" t="n">
        <v>0</v>
      </c>
      <c r="CM855" s="48" t="n">
        <f aca="false">CL855-V855</f>
        <v>0</v>
      </c>
      <c r="CN855" s="702" t="n">
        <f aca="false">SUM(CO855:DR855)</f>
        <v>0</v>
      </c>
      <c r="CO855" s="703" t="n">
        <v>0</v>
      </c>
      <c r="CP855" s="703"/>
      <c r="CQ855" s="703" t="n">
        <v>0</v>
      </c>
      <c r="CR855" s="703"/>
      <c r="CS855" s="703" t="n">
        <v>0</v>
      </c>
      <c r="CT855" s="703" t="n">
        <v>0</v>
      </c>
      <c r="CU855" s="703"/>
      <c r="CV855" s="703"/>
      <c r="CW855" s="703"/>
      <c r="CX855" s="703" t="n">
        <v>0</v>
      </c>
      <c r="CY855" s="703" t="n">
        <v>0</v>
      </c>
      <c r="CZ855" s="703" t="n">
        <v>0</v>
      </c>
      <c r="DA855" s="703"/>
      <c r="DB855" s="703"/>
      <c r="DC855" s="703"/>
      <c r="DD855" s="703"/>
      <c r="DE855" s="703" t="n">
        <v>0</v>
      </c>
      <c r="DF855" s="703"/>
      <c r="DG855" s="703" t="n">
        <v>0</v>
      </c>
      <c r="DH855" s="703" t="n">
        <v>0</v>
      </c>
      <c r="DI855" s="703" t="n">
        <v>0</v>
      </c>
      <c r="DJ855" s="703" t="n">
        <v>0</v>
      </c>
      <c r="DK855" s="703" t="n">
        <v>0</v>
      </c>
      <c r="DL855" s="703" t="n">
        <v>0</v>
      </c>
      <c r="DM855" s="703"/>
      <c r="DN855" s="703"/>
      <c r="DO855" s="703"/>
      <c r="DP855" s="703"/>
      <c r="DQ855" s="703"/>
      <c r="DR855" s="703"/>
      <c r="DS855" s="704" t="n">
        <f aca="false">CN855-V855</f>
        <v>0</v>
      </c>
      <c r="DT855" s="719" t="s">
        <v>1828</v>
      </c>
      <c r="DU855" s="48"/>
    </row>
    <row r="856" customFormat="false" ht="15" hidden="false" customHeight="true" outlineLevel="0" collapsed="false">
      <c r="A856" s="705" t="n">
        <f aca="false">A855+1</f>
        <v>847</v>
      </c>
      <c r="B856" s="706" t="s">
        <v>929</v>
      </c>
      <c r="C856" s="706" t="s">
        <v>486</v>
      </c>
      <c r="D856" s="706" t="s">
        <v>478</v>
      </c>
      <c r="E856" s="243" t="n">
        <f aca="false">COUNTIF($G$10:$G$1856,$G856)</f>
        <v>1</v>
      </c>
      <c r="F856" s="717" t="s">
        <v>2438</v>
      </c>
      <c r="G856" s="717" t="s">
        <v>2438</v>
      </c>
      <c r="H856" s="707" t="s">
        <v>1895</v>
      </c>
      <c r="I856" s="708" t="s">
        <v>1021</v>
      </c>
      <c r="J856" s="707" t="s">
        <v>406</v>
      </c>
      <c r="K856" s="709" t="s">
        <v>369</v>
      </c>
      <c r="L856" s="707" t="s">
        <v>405</v>
      </c>
      <c r="M856" s="708" t="s">
        <v>1022</v>
      </c>
      <c r="N856" s="710" t="s">
        <v>934</v>
      </c>
      <c r="O856" s="512" t="n">
        <v>1</v>
      </c>
      <c r="P856" s="512" t="n">
        <v>1</v>
      </c>
      <c r="Q856" s="711" t="n">
        <v>0.000490725</v>
      </c>
      <c r="R856" s="712"/>
      <c r="S856" s="715" t="n">
        <v>2.04</v>
      </c>
      <c r="T856" s="714" t="n">
        <v>2.04</v>
      </c>
      <c r="U856" s="715"/>
      <c r="V856" s="262" t="n">
        <f aca="false">SUM(W856:CI856)</f>
        <v>0</v>
      </c>
      <c r="W856" s="243" t="n">
        <v>0</v>
      </c>
      <c r="X856" s="243" t="n">
        <v>0</v>
      </c>
      <c r="Y856" s="243" t="n">
        <v>0</v>
      </c>
      <c r="Z856" s="243" t="n">
        <v>0</v>
      </c>
      <c r="AA856" s="243" t="n">
        <v>0</v>
      </c>
      <c r="AB856" s="243" t="n">
        <v>0</v>
      </c>
      <c r="AC856" s="243" t="n">
        <v>0</v>
      </c>
      <c r="AD856" s="243" t="n">
        <v>0</v>
      </c>
      <c r="AE856" s="243" t="n">
        <v>0</v>
      </c>
      <c r="AF856" s="243" t="n">
        <v>0</v>
      </c>
      <c r="AG856" s="243" t="n">
        <v>0</v>
      </c>
      <c r="AH856" s="518" t="n">
        <v>0</v>
      </c>
      <c r="AI856" s="243" t="n">
        <v>0</v>
      </c>
      <c r="AJ856" s="243" t="n">
        <v>0</v>
      </c>
      <c r="AK856" s="518" t="n">
        <v>0</v>
      </c>
      <c r="AL856" s="518" t="n">
        <v>0</v>
      </c>
      <c r="AM856" s="518" t="n">
        <v>0</v>
      </c>
      <c r="AN856" s="518" t="n">
        <v>0</v>
      </c>
      <c r="AO856" s="518" t="n">
        <v>0</v>
      </c>
      <c r="AP856" s="518" t="n">
        <v>0</v>
      </c>
      <c r="AQ856" s="518" t="n">
        <v>0</v>
      </c>
      <c r="AR856" s="518" t="n">
        <v>0</v>
      </c>
      <c r="AS856" s="518" t="n">
        <v>0</v>
      </c>
      <c r="AT856" s="518" t="n">
        <v>0</v>
      </c>
      <c r="AU856" s="518" t="n">
        <v>0</v>
      </c>
      <c r="AV856" s="518" t="n">
        <v>0</v>
      </c>
      <c r="AW856" s="518" t="n">
        <v>0</v>
      </c>
      <c r="AX856" s="518" t="n">
        <v>0</v>
      </c>
      <c r="AY856" s="518" t="n">
        <v>0</v>
      </c>
      <c r="AZ856" s="518" t="n">
        <v>0</v>
      </c>
      <c r="BA856" s="518" t="n">
        <v>0</v>
      </c>
      <c r="BB856" s="518" t="n">
        <v>0</v>
      </c>
      <c r="BC856" s="518" t="n">
        <v>0</v>
      </c>
      <c r="BD856" s="518" t="n">
        <v>0</v>
      </c>
      <c r="BE856" s="518" t="n">
        <v>0</v>
      </c>
      <c r="BF856" s="518" t="n">
        <v>0</v>
      </c>
      <c r="BG856" s="518" t="n">
        <v>0</v>
      </c>
      <c r="BH856" s="518" t="n">
        <v>0</v>
      </c>
      <c r="BI856" s="518" t="n">
        <v>0</v>
      </c>
      <c r="BJ856" s="518"/>
      <c r="BK856" s="518"/>
      <c r="BL856" s="518" t="n">
        <v>0</v>
      </c>
      <c r="BM856" s="518"/>
      <c r="BN856" s="518"/>
      <c r="BO856" s="518"/>
      <c r="BP856" s="518"/>
      <c r="BQ856" s="518"/>
      <c r="BR856" s="518"/>
      <c r="BS856" s="518"/>
      <c r="BT856" s="518"/>
      <c r="BU856" s="518"/>
      <c r="BV856" s="518" t="n">
        <v>0</v>
      </c>
      <c r="BW856" s="518" t="n">
        <v>0</v>
      </c>
      <c r="BX856" s="518" t="n">
        <v>0</v>
      </c>
      <c r="BY856" s="518" t="n">
        <v>0</v>
      </c>
      <c r="BZ856" s="518" t="n">
        <v>0</v>
      </c>
      <c r="CA856" s="518" t="n">
        <v>0</v>
      </c>
      <c r="CB856" s="518" t="n">
        <v>0</v>
      </c>
      <c r="CC856" s="518" t="n">
        <v>0</v>
      </c>
      <c r="CD856" s="518" t="n">
        <v>0</v>
      </c>
      <c r="CE856" s="518" t="n">
        <v>0</v>
      </c>
      <c r="CF856" s="518" t="n">
        <v>0</v>
      </c>
      <c r="CG856" s="518" t="n">
        <v>0</v>
      </c>
      <c r="CH856" s="518"/>
      <c r="CI856" s="716"/>
      <c r="CL856" s="48" t="n">
        <v>0</v>
      </c>
      <c r="CM856" s="48" t="n">
        <f aca="false">CL856-V856</f>
        <v>0</v>
      </c>
      <c r="CN856" s="702" t="n">
        <f aca="false">SUM(CO856:DR856)</f>
        <v>0</v>
      </c>
      <c r="CO856" s="703" t="n">
        <v>0</v>
      </c>
      <c r="CP856" s="703"/>
      <c r="CQ856" s="703" t="n">
        <v>0</v>
      </c>
      <c r="CR856" s="703"/>
      <c r="CS856" s="703" t="n">
        <v>0</v>
      </c>
      <c r="CT856" s="703" t="n">
        <v>0</v>
      </c>
      <c r="CU856" s="703"/>
      <c r="CV856" s="703"/>
      <c r="CW856" s="703"/>
      <c r="CX856" s="703" t="n">
        <v>0</v>
      </c>
      <c r="CY856" s="703" t="n">
        <v>0</v>
      </c>
      <c r="CZ856" s="703" t="n">
        <v>0</v>
      </c>
      <c r="DA856" s="703"/>
      <c r="DB856" s="703"/>
      <c r="DC856" s="703"/>
      <c r="DD856" s="703"/>
      <c r="DE856" s="703" t="n">
        <v>0</v>
      </c>
      <c r="DF856" s="703"/>
      <c r="DG856" s="703" t="n">
        <v>0</v>
      </c>
      <c r="DH856" s="703" t="n">
        <v>0</v>
      </c>
      <c r="DI856" s="703" t="n">
        <v>0</v>
      </c>
      <c r="DJ856" s="703" t="n">
        <v>0</v>
      </c>
      <c r="DK856" s="703" t="n">
        <v>0</v>
      </c>
      <c r="DL856" s="703" t="n">
        <v>0</v>
      </c>
      <c r="DM856" s="703"/>
      <c r="DN856" s="703"/>
      <c r="DO856" s="703"/>
      <c r="DP856" s="703"/>
      <c r="DQ856" s="703"/>
      <c r="DR856" s="703"/>
      <c r="DS856" s="704" t="n">
        <f aca="false">CN856-V856</f>
        <v>0</v>
      </c>
      <c r="DT856" s="719" t="s">
        <v>1828</v>
      </c>
      <c r="DU856" s="48"/>
    </row>
    <row r="857" customFormat="false" ht="15" hidden="false" customHeight="true" outlineLevel="0" collapsed="false">
      <c r="A857" s="705" t="n">
        <f aca="false">A856+1</f>
        <v>848</v>
      </c>
      <c r="B857" s="706" t="s">
        <v>929</v>
      </c>
      <c r="C857" s="706" t="s">
        <v>485</v>
      </c>
      <c r="D857" s="706" t="s">
        <v>478</v>
      </c>
      <c r="E857" s="243" t="n">
        <f aca="false">COUNTIF($G$10:$G$1856,$G857)</f>
        <v>1</v>
      </c>
      <c r="F857" s="706" t="s">
        <v>2439</v>
      </c>
      <c r="G857" s="706" t="s">
        <v>2439</v>
      </c>
      <c r="H857" s="707" t="s">
        <v>931</v>
      </c>
      <c r="I857" s="708" t="s">
        <v>932</v>
      </c>
      <c r="J857" s="707" t="s">
        <v>305</v>
      </c>
      <c r="K857" s="709" t="n">
        <v>0</v>
      </c>
      <c r="L857" s="707" t="s">
        <v>304</v>
      </c>
      <c r="M857" s="708" t="s">
        <v>933</v>
      </c>
      <c r="N857" s="710" t="s">
        <v>934</v>
      </c>
      <c r="O857" s="512" t="n">
        <v>1</v>
      </c>
      <c r="P857" s="512" t="n">
        <v>1</v>
      </c>
      <c r="Q857" s="711" t="n">
        <v>0.013460572</v>
      </c>
      <c r="R857" s="712"/>
      <c r="S857" s="713"/>
      <c r="T857" s="714" t="n">
        <v>28.77</v>
      </c>
      <c r="U857" s="715"/>
      <c r="V857" s="262" t="n">
        <f aca="false">SUM(W857:CI857)</f>
        <v>1</v>
      </c>
      <c r="W857" s="243" t="n">
        <v>0</v>
      </c>
      <c r="X857" s="243" t="n">
        <v>0</v>
      </c>
      <c r="Y857" s="243" t="n">
        <v>0</v>
      </c>
      <c r="Z857" s="243" t="n">
        <v>0</v>
      </c>
      <c r="AA857" s="243" t="n">
        <v>0</v>
      </c>
      <c r="AB857" s="243" t="n">
        <v>0</v>
      </c>
      <c r="AC857" s="243" t="n">
        <v>0</v>
      </c>
      <c r="AD857" s="243" t="n">
        <v>0</v>
      </c>
      <c r="AE857" s="243" t="n">
        <v>0</v>
      </c>
      <c r="AF857" s="243" t="n">
        <v>0</v>
      </c>
      <c r="AG857" s="243" t="n">
        <v>0</v>
      </c>
      <c r="AH857" s="518" t="n">
        <v>1</v>
      </c>
      <c r="AI857" s="243" t="n">
        <v>0</v>
      </c>
      <c r="AJ857" s="243" t="n">
        <v>0</v>
      </c>
      <c r="AK857" s="518" t="n">
        <v>0</v>
      </c>
      <c r="AL857" s="518" t="n">
        <v>0</v>
      </c>
      <c r="AM857" s="518" t="n">
        <v>0</v>
      </c>
      <c r="AN857" s="518" t="n">
        <v>0</v>
      </c>
      <c r="AO857" s="518" t="n">
        <v>0</v>
      </c>
      <c r="AP857" s="518" t="n">
        <v>0</v>
      </c>
      <c r="AQ857" s="518" t="n">
        <v>0</v>
      </c>
      <c r="AR857" s="518" t="n">
        <v>0</v>
      </c>
      <c r="AS857" s="518" t="n">
        <v>0</v>
      </c>
      <c r="AT857" s="518" t="n">
        <v>0</v>
      </c>
      <c r="AU857" s="518" t="n">
        <v>0</v>
      </c>
      <c r="AV857" s="518" t="n">
        <v>0</v>
      </c>
      <c r="AW857" s="518" t="n">
        <v>0</v>
      </c>
      <c r="AX857" s="518" t="n">
        <v>0</v>
      </c>
      <c r="AY857" s="518" t="n">
        <v>0</v>
      </c>
      <c r="AZ857" s="518" t="n">
        <v>0</v>
      </c>
      <c r="BA857" s="518" t="n">
        <v>0</v>
      </c>
      <c r="BB857" s="518" t="n">
        <v>0</v>
      </c>
      <c r="BC857" s="518" t="n">
        <v>0</v>
      </c>
      <c r="BD857" s="518" t="n">
        <v>0</v>
      </c>
      <c r="BE857" s="518" t="n">
        <v>0</v>
      </c>
      <c r="BF857" s="518" t="n">
        <v>0</v>
      </c>
      <c r="BG857" s="518" t="n">
        <v>0</v>
      </c>
      <c r="BH857" s="518" t="n">
        <v>0</v>
      </c>
      <c r="BI857" s="518" t="n">
        <v>0</v>
      </c>
      <c r="BJ857" s="518"/>
      <c r="BK857" s="518"/>
      <c r="BL857" s="518" t="n">
        <v>0</v>
      </c>
      <c r="BM857" s="518"/>
      <c r="BN857" s="518"/>
      <c r="BO857" s="518"/>
      <c r="BP857" s="518"/>
      <c r="BQ857" s="518"/>
      <c r="BR857" s="518"/>
      <c r="BS857" s="518"/>
      <c r="BT857" s="518"/>
      <c r="BU857" s="518"/>
      <c r="BV857" s="518" t="n">
        <v>0</v>
      </c>
      <c r="BW857" s="518" t="n">
        <v>0</v>
      </c>
      <c r="BX857" s="518" t="n">
        <v>0</v>
      </c>
      <c r="BY857" s="518" t="n">
        <v>0</v>
      </c>
      <c r="BZ857" s="518" t="n">
        <v>0</v>
      </c>
      <c r="CA857" s="518" t="n">
        <v>0</v>
      </c>
      <c r="CB857" s="518" t="n">
        <v>0</v>
      </c>
      <c r="CC857" s="518" t="n">
        <v>0</v>
      </c>
      <c r="CD857" s="518" t="n">
        <v>0</v>
      </c>
      <c r="CE857" s="518" t="n">
        <v>0</v>
      </c>
      <c r="CF857" s="518" t="n">
        <v>0</v>
      </c>
      <c r="CG857" s="518" t="n">
        <v>0</v>
      </c>
      <c r="CH857" s="518"/>
      <c r="CI857" s="716"/>
      <c r="CL857" s="48" t="n">
        <v>1</v>
      </c>
      <c r="CM857" s="48" t="n">
        <f aca="false">CL857-V857</f>
        <v>0</v>
      </c>
      <c r="CN857" s="702" t="n">
        <f aca="false">SUM(CO857:DR857)</f>
        <v>1</v>
      </c>
      <c r="CO857" s="703" t="n">
        <v>0</v>
      </c>
      <c r="CP857" s="703"/>
      <c r="CQ857" s="703" t="n">
        <v>0</v>
      </c>
      <c r="CR857" s="703"/>
      <c r="CS857" s="703" t="n">
        <v>0</v>
      </c>
      <c r="CT857" s="703" t="n">
        <v>0</v>
      </c>
      <c r="CU857" s="703"/>
      <c r="CV857" s="703"/>
      <c r="CW857" s="703"/>
      <c r="CX857" s="703" t="n">
        <v>0</v>
      </c>
      <c r="CY857" s="703" t="n">
        <v>0</v>
      </c>
      <c r="CZ857" s="703" t="n">
        <v>0</v>
      </c>
      <c r="DA857" s="703"/>
      <c r="DB857" s="703" t="n">
        <v>1</v>
      </c>
      <c r="DC857" s="703"/>
      <c r="DD857" s="703"/>
      <c r="DE857" s="703" t="n">
        <v>0</v>
      </c>
      <c r="DF857" s="703"/>
      <c r="DG857" s="703" t="n">
        <v>0</v>
      </c>
      <c r="DH857" s="703" t="n">
        <v>0</v>
      </c>
      <c r="DI857" s="703" t="n">
        <v>0</v>
      </c>
      <c r="DJ857" s="703" t="n">
        <v>0</v>
      </c>
      <c r="DK857" s="703" t="n">
        <v>0</v>
      </c>
      <c r="DL857" s="703" t="n">
        <v>0</v>
      </c>
      <c r="DM857" s="703"/>
      <c r="DN857" s="703"/>
      <c r="DO857" s="703"/>
      <c r="DP857" s="703"/>
      <c r="DQ857" s="703"/>
      <c r="DR857" s="703"/>
      <c r="DS857" s="704" t="n">
        <f aca="false">CN857-V857</f>
        <v>0</v>
      </c>
      <c r="DT857" s="553"/>
      <c r="DU857" s="48"/>
    </row>
    <row r="858" customFormat="false" ht="15" hidden="false" customHeight="true" outlineLevel="0" collapsed="false">
      <c r="A858" s="705" t="n">
        <f aca="false">A857+1</f>
        <v>849</v>
      </c>
      <c r="B858" s="706" t="s">
        <v>929</v>
      </c>
      <c r="C858" s="706" t="s">
        <v>485</v>
      </c>
      <c r="D858" s="706" t="s">
        <v>478</v>
      </c>
      <c r="E858" s="243" t="n">
        <f aca="false">COUNTIF($G$10:$G$1856,$G858)</f>
        <v>1</v>
      </c>
      <c r="F858" s="706" t="s">
        <v>2440</v>
      </c>
      <c r="G858" s="706" t="s">
        <v>2440</v>
      </c>
      <c r="H858" s="707" t="s">
        <v>936</v>
      </c>
      <c r="I858" s="708" t="s">
        <v>937</v>
      </c>
      <c r="J858" s="707" t="s">
        <v>305</v>
      </c>
      <c r="K858" s="709" t="n">
        <v>0</v>
      </c>
      <c r="L858" s="707" t="s">
        <v>304</v>
      </c>
      <c r="M858" s="708" t="s">
        <v>938</v>
      </c>
      <c r="N858" s="710" t="s">
        <v>934</v>
      </c>
      <c r="O858" s="512" t="n">
        <v>1</v>
      </c>
      <c r="P858" s="512" t="n">
        <v>1</v>
      </c>
      <c r="Q858" s="711" t="n">
        <v>0.00536232</v>
      </c>
      <c r="R858" s="712"/>
      <c r="S858" s="713"/>
      <c r="T858" s="714" t="n">
        <v>11.39</v>
      </c>
      <c r="U858" s="715"/>
      <c r="V858" s="262" t="n">
        <f aca="false">SUM(W858:CI858)</f>
        <v>1</v>
      </c>
      <c r="W858" s="243" t="n">
        <v>0</v>
      </c>
      <c r="X858" s="243" t="n">
        <v>0</v>
      </c>
      <c r="Y858" s="243" t="n">
        <v>0</v>
      </c>
      <c r="Z858" s="243" t="n">
        <v>0</v>
      </c>
      <c r="AA858" s="243" t="n">
        <v>0</v>
      </c>
      <c r="AB858" s="243" t="n">
        <v>0</v>
      </c>
      <c r="AC858" s="243" t="n">
        <v>0</v>
      </c>
      <c r="AD858" s="243" t="n">
        <v>0</v>
      </c>
      <c r="AE858" s="243" t="n">
        <v>0</v>
      </c>
      <c r="AF858" s="243" t="n">
        <v>0</v>
      </c>
      <c r="AG858" s="243" t="n">
        <v>0</v>
      </c>
      <c r="AH858" s="518" t="n">
        <v>1</v>
      </c>
      <c r="AI858" s="243" t="n">
        <v>0</v>
      </c>
      <c r="AJ858" s="243" t="n">
        <v>0</v>
      </c>
      <c r="AK858" s="518" t="n">
        <v>0</v>
      </c>
      <c r="AL858" s="518" t="n">
        <v>0</v>
      </c>
      <c r="AM858" s="518" t="n">
        <v>0</v>
      </c>
      <c r="AN858" s="518" t="n">
        <v>0</v>
      </c>
      <c r="AO858" s="518" t="n">
        <v>0</v>
      </c>
      <c r="AP858" s="518" t="n">
        <v>0</v>
      </c>
      <c r="AQ858" s="518" t="n">
        <v>0</v>
      </c>
      <c r="AR858" s="518" t="n">
        <v>0</v>
      </c>
      <c r="AS858" s="518" t="n">
        <v>0</v>
      </c>
      <c r="AT858" s="518" t="n">
        <v>0</v>
      </c>
      <c r="AU858" s="518" t="n">
        <v>0</v>
      </c>
      <c r="AV858" s="518" t="n">
        <v>0</v>
      </c>
      <c r="AW858" s="518" t="n">
        <v>0</v>
      </c>
      <c r="AX858" s="518" t="n">
        <v>0</v>
      </c>
      <c r="AY858" s="518" t="n">
        <v>0</v>
      </c>
      <c r="AZ858" s="518" t="n">
        <v>0</v>
      </c>
      <c r="BA858" s="518" t="n">
        <v>0</v>
      </c>
      <c r="BB858" s="518" t="n">
        <v>0</v>
      </c>
      <c r="BC858" s="518" t="n">
        <v>0</v>
      </c>
      <c r="BD858" s="518" t="n">
        <v>0</v>
      </c>
      <c r="BE858" s="518" t="n">
        <v>0</v>
      </c>
      <c r="BF858" s="518" t="n">
        <v>0</v>
      </c>
      <c r="BG858" s="518" t="n">
        <v>0</v>
      </c>
      <c r="BH858" s="518" t="n">
        <v>0</v>
      </c>
      <c r="BI858" s="518" t="n">
        <v>0</v>
      </c>
      <c r="BJ858" s="518"/>
      <c r="BK858" s="518"/>
      <c r="BL858" s="518" t="n">
        <v>0</v>
      </c>
      <c r="BM858" s="518"/>
      <c r="BN858" s="518"/>
      <c r="BO858" s="518"/>
      <c r="BP858" s="518"/>
      <c r="BQ858" s="518"/>
      <c r="BR858" s="518"/>
      <c r="BS858" s="518"/>
      <c r="BT858" s="518"/>
      <c r="BU858" s="518"/>
      <c r="BV858" s="518" t="n">
        <v>0</v>
      </c>
      <c r="BW858" s="518" t="n">
        <v>0</v>
      </c>
      <c r="BX858" s="518" t="n">
        <v>0</v>
      </c>
      <c r="BY858" s="518" t="n">
        <v>0</v>
      </c>
      <c r="BZ858" s="518" t="n">
        <v>0</v>
      </c>
      <c r="CA858" s="518" t="n">
        <v>0</v>
      </c>
      <c r="CB858" s="518" t="n">
        <v>0</v>
      </c>
      <c r="CC858" s="518" t="n">
        <v>0</v>
      </c>
      <c r="CD858" s="518" t="n">
        <v>0</v>
      </c>
      <c r="CE858" s="518" t="n">
        <v>0</v>
      </c>
      <c r="CF858" s="518" t="n">
        <v>0</v>
      </c>
      <c r="CG858" s="518" t="n">
        <v>0</v>
      </c>
      <c r="CH858" s="518"/>
      <c r="CI858" s="716"/>
      <c r="CL858" s="48" t="n">
        <v>1</v>
      </c>
      <c r="CM858" s="48" t="n">
        <f aca="false">CL858-V858</f>
        <v>0</v>
      </c>
      <c r="CN858" s="702" t="n">
        <f aca="false">SUM(CO858:DR858)</f>
        <v>1</v>
      </c>
      <c r="CO858" s="703" t="n">
        <v>0</v>
      </c>
      <c r="CP858" s="703"/>
      <c r="CQ858" s="703" t="n">
        <v>0</v>
      </c>
      <c r="CR858" s="703"/>
      <c r="CS858" s="703" t="n">
        <v>0</v>
      </c>
      <c r="CT858" s="703" t="n">
        <v>0</v>
      </c>
      <c r="CU858" s="703"/>
      <c r="CV858" s="703"/>
      <c r="CW858" s="703"/>
      <c r="CX858" s="703" t="n">
        <v>0</v>
      </c>
      <c r="CY858" s="703" t="n">
        <v>0</v>
      </c>
      <c r="CZ858" s="703" t="n">
        <v>0</v>
      </c>
      <c r="DA858" s="703"/>
      <c r="DB858" s="703" t="n">
        <v>1</v>
      </c>
      <c r="DC858" s="703"/>
      <c r="DD858" s="703"/>
      <c r="DE858" s="703" t="n">
        <v>0</v>
      </c>
      <c r="DF858" s="703"/>
      <c r="DG858" s="703" t="n">
        <v>0</v>
      </c>
      <c r="DH858" s="703" t="n">
        <v>0</v>
      </c>
      <c r="DI858" s="703" t="n">
        <v>0</v>
      </c>
      <c r="DJ858" s="703" t="n">
        <v>0</v>
      </c>
      <c r="DK858" s="703" t="n">
        <v>0</v>
      </c>
      <c r="DL858" s="703" t="n">
        <v>0</v>
      </c>
      <c r="DM858" s="703"/>
      <c r="DN858" s="703"/>
      <c r="DO858" s="703"/>
      <c r="DP858" s="703"/>
      <c r="DQ858" s="703"/>
      <c r="DR858" s="703"/>
      <c r="DS858" s="704" t="n">
        <f aca="false">CN858-V858</f>
        <v>0</v>
      </c>
      <c r="DT858" s="553"/>
      <c r="DU858" s="48"/>
    </row>
    <row r="859" customFormat="false" ht="15" hidden="false" customHeight="true" outlineLevel="0" collapsed="false">
      <c r="A859" s="705" t="n">
        <f aca="false">A858+1</f>
        <v>850</v>
      </c>
      <c r="B859" s="706" t="s">
        <v>929</v>
      </c>
      <c r="C859" s="706" t="s">
        <v>485</v>
      </c>
      <c r="D859" s="706" t="s">
        <v>478</v>
      </c>
      <c r="E859" s="243" t="n">
        <f aca="false">COUNTIF($G$10:$G$1856,$G859)</f>
        <v>1</v>
      </c>
      <c r="F859" s="706" t="s">
        <v>2441</v>
      </c>
      <c r="G859" s="706" t="s">
        <v>2441</v>
      </c>
      <c r="H859" s="707" t="s">
        <v>940</v>
      </c>
      <c r="I859" s="708" t="s">
        <v>941</v>
      </c>
      <c r="J859" s="707" t="s">
        <v>305</v>
      </c>
      <c r="K859" s="709" t="n">
        <v>0</v>
      </c>
      <c r="L859" s="707" t="s">
        <v>304</v>
      </c>
      <c r="M859" s="708" t="s">
        <v>942</v>
      </c>
      <c r="N859" s="710" t="s">
        <v>934</v>
      </c>
      <c r="O859" s="512" t="n">
        <v>4</v>
      </c>
      <c r="P859" s="512" t="n">
        <v>1</v>
      </c>
      <c r="Q859" s="711" t="n">
        <v>0.00197568</v>
      </c>
      <c r="R859" s="712"/>
      <c r="S859" s="713"/>
      <c r="T859" s="714" t="n">
        <v>4.14</v>
      </c>
      <c r="U859" s="715"/>
      <c r="V859" s="262" t="n">
        <f aca="false">SUM(W859:CI859)</f>
        <v>1</v>
      </c>
      <c r="W859" s="243" t="n">
        <v>0</v>
      </c>
      <c r="X859" s="243" t="n">
        <v>0</v>
      </c>
      <c r="Y859" s="243" t="n">
        <v>0</v>
      </c>
      <c r="Z859" s="243" t="n">
        <v>0</v>
      </c>
      <c r="AA859" s="243" t="n">
        <v>0</v>
      </c>
      <c r="AB859" s="243" t="n">
        <v>0</v>
      </c>
      <c r="AC859" s="243" t="n">
        <v>0</v>
      </c>
      <c r="AD859" s="243" t="n">
        <v>0</v>
      </c>
      <c r="AE859" s="243" t="n">
        <v>0</v>
      </c>
      <c r="AF859" s="243" t="n">
        <v>0</v>
      </c>
      <c r="AG859" s="243" t="n">
        <v>0</v>
      </c>
      <c r="AH859" s="518" t="n">
        <v>1</v>
      </c>
      <c r="AI859" s="243" t="n">
        <v>0</v>
      </c>
      <c r="AJ859" s="243" t="n">
        <v>0</v>
      </c>
      <c r="AK859" s="518" t="n">
        <v>0</v>
      </c>
      <c r="AL859" s="518" t="n">
        <v>0</v>
      </c>
      <c r="AM859" s="518" t="n">
        <v>0</v>
      </c>
      <c r="AN859" s="518" t="n">
        <v>0</v>
      </c>
      <c r="AO859" s="518" t="n">
        <v>0</v>
      </c>
      <c r="AP859" s="518" t="n">
        <v>0</v>
      </c>
      <c r="AQ859" s="518" t="n">
        <v>0</v>
      </c>
      <c r="AR859" s="518" t="n">
        <v>0</v>
      </c>
      <c r="AS859" s="518" t="n">
        <v>0</v>
      </c>
      <c r="AT859" s="518" t="n">
        <v>0</v>
      </c>
      <c r="AU859" s="518" t="n">
        <v>0</v>
      </c>
      <c r="AV859" s="518" t="n">
        <v>0</v>
      </c>
      <c r="AW859" s="518" t="n">
        <v>0</v>
      </c>
      <c r="AX859" s="518" t="n">
        <v>0</v>
      </c>
      <c r="AY859" s="518" t="n">
        <v>0</v>
      </c>
      <c r="AZ859" s="518" t="n">
        <v>0</v>
      </c>
      <c r="BA859" s="518" t="n">
        <v>0</v>
      </c>
      <c r="BB859" s="518" t="n">
        <v>0</v>
      </c>
      <c r="BC859" s="518" t="n">
        <v>0</v>
      </c>
      <c r="BD859" s="518" t="n">
        <v>0</v>
      </c>
      <c r="BE859" s="518" t="n">
        <v>0</v>
      </c>
      <c r="BF859" s="518" t="n">
        <v>0</v>
      </c>
      <c r="BG859" s="518" t="n">
        <v>0</v>
      </c>
      <c r="BH859" s="518" t="n">
        <v>0</v>
      </c>
      <c r="BI859" s="518" t="n">
        <v>0</v>
      </c>
      <c r="BJ859" s="518"/>
      <c r="BK859" s="518"/>
      <c r="BL859" s="518" t="n">
        <v>0</v>
      </c>
      <c r="BM859" s="518"/>
      <c r="BN859" s="518"/>
      <c r="BO859" s="518"/>
      <c r="BP859" s="518"/>
      <c r="BQ859" s="518"/>
      <c r="BR859" s="518"/>
      <c r="BS859" s="518"/>
      <c r="BT859" s="518"/>
      <c r="BU859" s="518"/>
      <c r="BV859" s="518" t="n">
        <v>0</v>
      </c>
      <c r="BW859" s="518" t="n">
        <v>0</v>
      </c>
      <c r="BX859" s="518" t="n">
        <v>0</v>
      </c>
      <c r="BY859" s="518" t="n">
        <v>0</v>
      </c>
      <c r="BZ859" s="518" t="n">
        <v>0</v>
      </c>
      <c r="CA859" s="518" t="n">
        <v>0</v>
      </c>
      <c r="CB859" s="518" t="n">
        <v>0</v>
      </c>
      <c r="CC859" s="518" t="n">
        <v>0</v>
      </c>
      <c r="CD859" s="518" t="n">
        <v>0</v>
      </c>
      <c r="CE859" s="518" t="n">
        <v>0</v>
      </c>
      <c r="CF859" s="518" t="n">
        <v>0</v>
      </c>
      <c r="CG859" s="518" t="n">
        <v>0</v>
      </c>
      <c r="CH859" s="518"/>
      <c r="CI859" s="716"/>
      <c r="CL859" s="48" t="n">
        <v>1</v>
      </c>
      <c r="CM859" s="48" t="n">
        <f aca="false">CL859-V859</f>
        <v>0</v>
      </c>
      <c r="CN859" s="702" t="n">
        <f aca="false">SUM(CO859:DR859)</f>
        <v>1</v>
      </c>
      <c r="CO859" s="703" t="n">
        <v>0</v>
      </c>
      <c r="CP859" s="703"/>
      <c r="CQ859" s="703" t="n">
        <v>0</v>
      </c>
      <c r="CR859" s="703"/>
      <c r="CS859" s="703" t="n">
        <v>0</v>
      </c>
      <c r="CT859" s="703" t="n">
        <v>0</v>
      </c>
      <c r="CU859" s="703"/>
      <c r="CV859" s="703"/>
      <c r="CW859" s="703"/>
      <c r="CX859" s="703" t="n">
        <v>0</v>
      </c>
      <c r="CY859" s="703" t="n">
        <v>0</v>
      </c>
      <c r="CZ859" s="703" t="n">
        <v>0</v>
      </c>
      <c r="DA859" s="703"/>
      <c r="DB859" s="703" t="n">
        <v>1</v>
      </c>
      <c r="DC859" s="703"/>
      <c r="DD859" s="703"/>
      <c r="DE859" s="703" t="n">
        <v>0</v>
      </c>
      <c r="DF859" s="703"/>
      <c r="DG859" s="703" t="n">
        <v>0</v>
      </c>
      <c r="DH859" s="703" t="n">
        <v>0</v>
      </c>
      <c r="DI859" s="703" t="n">
        <v>0</v>
      </c>
      <c r="DJ859" s="703" t="n">
        <v>0</v>
      </c>
      <c r="DK859" s="703" t="n">
        <v>0</v>
      </c>
      <c r="DL859" s="703" t="n">
        <v>0</v>
      </c>
      <c r="DM859" s="703"/>
      <c r="DN859" s="703"/>
      <c r="DO859" s="703"/>
      <c r="DP859" s="703"/>
      <c r="DQ859" s="703"/>
      <c r="DR859" s="703"/>
      <c r="DS859" s="704" t="n">
        <f aca="false">CN859-V859</f>
        <v>0</v>
      </c>
      <c r="DT859" s="553"/>
      <c r="DU859" s="48"/>
    </row>
    <row r="860" customFormat="false" ht="15" hidden="false" customHeight="true" outlineLevel="0" collapsed="false">
      <c r="A860" s="705" t="n">
        <f aca="false">A859+1</f>
        <v>851</v>
      </c>
      <c r="B860" s="706" t="s">
        <v>929</v>
      </c>
      <c r="C860" s="706" t="s">
        <v>485</v>
      </c>
      <c r="D860" s="706" t="s">
        <v>478</v>
      </c>
      <c r="E860" s="243" t="n">
        <f aca="false">COUNTIF($G$10:$G$1856,$G860)</f>
        <v>1</v>
      </c>
      <c r="F860" s="706" t="s">
        <v>2442</v>
      </c>
      <c r="G860" s="706" t="s">
        <v>2442</v>
      </c>
      <c r="H860" s="707" t="s">
        <v>944</v>
      </c>
      <c r="I860" s="708" t="s">
        <v>945</v>
      </c>
      <c r="J860" s="707" t="s">
        <v>305</v>
      </c>
      <c r="K860" s="709" t="n">
        <v>0</v>
      </c>
      <c r="L860" s="707" t="s">
        <v>304</v>
      </c>
      <c r="M860" s="708" t="s">
        <v>946</v>
      </c>
      <c r="N860" s="710" t="s">
        <v>934</v>
      </c>
      <c r="O860" s="512" t="n">
        <v>1</v>
      </c>
      <c r="P860" s="512" t="n">
        <v>1</v>
      </c>
      <c r="Q860" s="711" t="n">
        <v>0.007369008</v>
      </c>
      <c r="R860" s="712"/>
      <c r="S860" s="713"/>
      <c r="T860" s="714" t="n">
        <v>15.66</v>
      </c>
      <c r="U860" s="715"/>
      <c r="V860" s="262" t="n">
        <f aca="false">SUM(W860:CI860)</f>
        <v>1</v>
      </c>
      <c r="W860" s="243" t="n">
        <v>0</v>
      </c>
      <c r="X860" s="243" t="n">
        <v>0</v>
      </c>
      <c r="Y860" s="243" t="n">
        <v>0</v>
      </c>
      <c r="Z860" s="243" t="n">
        <v>0</v>
      </c>
      <c r="AA860" s="243" t="n">
        <v>0</v>
      </c>
      <c r="AB860" s="243" t="n">
        <v>0</v>
      </c>
      <c r="AC860" s="243" t="n">
        <v>0</v>
      </c>
      <c r="AD860" s="243" t="n">
        <v>0</v>
      </c>
      <c r="AE860" s="243" t="n">
        <v>0</v>
      </c>
      <c r="AF860" s="243" t="n">
        <v>0</v>
      </c>
      <c r="AG860" s="243" t="n">
        <v>0</v>
      </c>
      <c r="AH860" s="518" t="n">
        <v>1</v>
      </c>
      <c r="AI860" s="243" t="n">
        <v>0</v>
      </c>
      <c r="AJ860" s="243" t="n">
        <v>0</v>
      </c>
      <c r="AK860" s="518" t="n">
        <v>0</v>
      </c>
      <c r="AL860" s="518" t="n">
        <v>0</v>
      </c>
      <c r="AM860" s="518" t="n">
        <v>0</v>
      </c>
      <c r="AN860" s="518" t="n">
        <v>0</v>
      </c>
      <c r="AO860" s="518" t="n">
        <v>0</v>
      </c>
      <c r="AP860" s="518" t="n">
        <v>0</v>
      </c>
      <c r="AQ860" s="518" t="n">
        <v>0</v>
      </c>
      <c r="AR860" s="518" t="n">
        <v>0</v>
      </c>
      <c r="AS860" s="518" t="n">
        <v>0</v>
      </c>
      <c r="AT860" s="518" t="n">
        <v>0</v>
      </c>
      <c r="AU860" s="518" t="n">
        <v>0</v>
      </c>
      <c r="AV860" s="518" t="n">
        <v>0</v>
      </c>
      <c r="AW860" s="518" t="n">
        <v>0</v>
      </c>
      <c r="AX860" s="518" t="n">
        <v>0</v>
      </c>
      <c r="AY860" s="518" t="n">
        <v>0</v>
      </c>
      <c r="AZ860" s="518" t="n">
        <v>0</v>
      </c>
      <c r="BA860" s="518" t="n">
        <v>0</v>
      </c>
      <c r="BB860" s="518" t="n">
        <v>0</v>
      </c>
      <c r="BC860" s="518" t="n">
        <v>0</v>
      </c>
      <c r="BD860" s="518" t="n">
        <v>0</v>
      </c>
      <c r="BE860" s="518" t="n">
        <v>0</v>
      </c>
      <c r="BF860" s="518" t="n">
        <v>0</v>
      </c>
      <c r="BG860" s="518" t="n">
        <v>0</v>
      </c>
      <c r="BH860" s="518" t="n">
        <v>0</v>
      </c>
      <c r="BI860" s="518" t="n">
        <v>0</v>
      </c>
      <c r="BJ860" s="518"/>
      <c r="BK860" s="518"/>
      <c r="BL860" s="518" t="n">
        <v>0</v>
      </c>
      <c r="BM860" s="518"/>
      <c r="BN860" s="518"/>
      <c r="BO860" s="518"/>
      <c r="BP860" s="518"/>
      <c r="BQ860" s="518"/>
      <c r="BR860" s="518"/>
      <c r="BS860" s="518"/>
      <c r="BT860" s="518"/>
      <c r="BU860" s="518"/>
      <c r="BV860" s="518" t="n">
        <v>0</v>
      </c>
      <c r="BW860" s="518" t="n">
        <v>0</v>
      </c>
      <c r="BX860" s="518" t="n">
        <v>0</v>
      </c>
      <c r="BY860" s="518" t="n">
        <v>0</v>
      </c>
      <c r="BZ860" s="518" t="n">
        <v>0</v>
      </c>
      <c r="CA860" s="518" t="n">
        <v>0</v>
      </c>
      <c r="CB860" s="518" t="n">
        <v>0</v>
      </c>
      <c r="CC860" s="518" t="n">
        <v>0</v>
      </c>
      <c r="CD860" s="518" t="n">
        <v>0</v>
      </c>
      <c r="CE860" s="518" t="n">
        <v>0</v>
      </c>
      <c r="CF860" s="518" t="n">
        <v>0</v>
      </c>
      <c r="CG860" s="518" t="n">
        <v>0</v>
      </c>
      <c r="CH860" s="518"/>
      <c r="CI860" s="716"/>
      <c r="CL860" s="48" t="n">
        <v>1</v>
      </c>
      <c r="CM860" s="48" t="n">
        <f aca="false">CL860-V860</f>
        <v>0</v>
      </c>
      <c r="CN860" s="702" t="n">
        <f aca="false">SUM(CO860:DR860)</f>
        <v>1</v>
      </c>
      <c r="CO860" s="703" t="n">
        <v>0</v>
      </c>
      <c r="CP860" s="703"/>
      <c r="CQ860" s="703" t="n">
        <v>0</v>
      </c>
      <c r="CR860" s="703"/>
      <c r="CS860" s="703" t="n">
        <v>0</v>
      </c>
      <c r="CT860" s="703" t="n">
        <v>0</v>
      </c>
      <c r="CU860" s="703"/>
      <c r="CV860" s="703"/>
      <c r="CW860" s="703"/>
      <c r="CX860" s="703" t="n">
        <v>0</v>
      </c>
      <c r="CY860" s="703" t="n">
        <v>0</v>
      </c>
      <c r="CZ860" s="703" t="n">
        <v>0</v>
      </c>
      <c r="DA860" s="703"/>
      <c r="DB860" s="703" t="n">
        <v>1</v>
      </c>
      <c r="DC860" s="703"/>
      <c r="DD860" s="703"/>
      <c r="DE860" s="703" t="n">
        <v>0</v>
      </c>
      <c r="DF860" s="703"/>
      <c r="DG860" s="703" t="n">
        <v>0</v>
      </c>
      <c r="DH860" s="703" t="n">
        <v>0</v>
      </c>
      <c r="DI860" s="703" t="n">
        <v>0</v>
      </c>
      <c r="DJ860" s="703" t="n">
        <v>0</v>
      </c>
      <c r="DK860" s="703" t="n">
        <v>0</v>
      </c>
      <c r="DL860" s="703" t="n">
        <v>0</v>
      </c>
      <c r="DM860" s="703"/>
      <c r="DN860" s="703"/>
      <c r="DO860" s="703"/>
      <c r="DP860" s="703"/>
      <c r="DQ860" s="703"/>
      <c r="DR860" s="703"/>
      <c r="DS860" s="704" t="n">
        <f aca="false">CN860-V860</f>
        <v>0</v>
      </c>
      <c r="DT860" s="553"/>
      <c r="DU860" s="48"/>
    </row>
    <row r="861" customFormat="false" ht="15" hidden="false" customHeight="true" outlineLevel="0" collapsed="false">
      <c r="A861" s="705" t="n">
        <f aca="false">A860+1</f>
        <v>852</v>
      </c>
      <c r="B861" s="706" t="s">
        <v>929</v>
      </c>
      <c r="C861" s="706" t="s">
        <v>485</v>
      </c>
      <c r="D861" s="706" t="s">
        <v>478</v>
      </c>
      <c r="E861" s="243" t="n">
        <f aca="false">COUNTIF($G$10:$G$1856,$G861)</f>
        <v>1</v>
      </c>
      <c r="F861" s="706" t="s">
        <v>2443</v>
      </c>
      <c r="G861" s="706" t="s">
        <v>2443</v>
      </c>
      <c r="H861" s="707" t="s">
        <v>948</v>
      </c>
      <c r="I861" s="708" t="s">
        <v>949</v>
      </c>
      <c r="J861" s="707" t="s">
        <v>305</v>
      </c>
      <c r="K861" s="709" t="n">
        <v>0</v>
      </c>
      <c r="L861" s="707" t="s">
        <v>304</v>
      </c>
      <c r="M861" s="708" t="s">
        <v>950</v>
      </c>
      <c r="N861" s="710" t="s">
        <v>934</v>
      </c>
      <c r="O861" s="512" t="n">
        <v>1</v>
      </c>
      <c r="P861" s="512" t="n">
        <v>1</v>
      </c>
      <c r="Q861" s="711" t="n">
        <v>0.007369008</v>
      </c>
      <c r="R861" s="712"/>
      <c r="S861" s="713"/>
      <c r="T861" s="714" t="n">
        <v>15.66</v>
      </c>
      <c r="U861" s="715"/>
      <c r="V861" s="262" t="n">
        <f aca="false">SUM(W861:CI861)</f>
        <v>1</v>
      </c>
      <c r="W861" s="243" t="n">
        <v>0</v>
      </c>
      <c r="X861" s="243" t="n">
        <v>0</v>
      </c>
      <c r="Y861" s="243" t="n">
        <v>0</v>
      </c>
      <c r="Z861" s="243" t="n">
        <v>0</v>
      </c>
      <c r="AA861" s="243" t="n">
        <v>0</v>
      </c>
      <c r="AB861" s="243" t="n">
        <v>0</v>
      </c>
      <c r="AC861" s="243" t="n">
        <v>0</v>
      </c>
      <c r="AD861" s="243" t="n">
        <v>0</v>
      </c>
      <c r="AE861" s="243" t="n">
        <v>0</v>
      </c>
      <c r="AF861" s="243" t="n">
        <v>0</v>
      </c>
      <c r="AG861" s="243" t="n">
        <v>0</v>
      </c>
      <c r="AH861" s="518" t="n">
        <v>1</v>
      </c>
      <c r="AI861" s="243" t="n">
        <v>0</v>
      </c>
      <c r="AJ861" s="243" t="n">
        <v>0</v>
      </c>
      <c r="AK861" s="518" t="n">
        <v>0</v>
      </c>
      <c r="AL861" s="518" t="n">
        <v>0</v>
      </c>
      <c r="AM861" s="518" t="n">
        <v>0</v>
      </c>
      <c r="AN861" s="518" t="n">
        <v>0</v>
      </c>
      <c r="AO861" s="518" t="n">
        <v>0</v>
      </c>
      <c r="AP861" s="518" t="n">
        <v>0</v>
      </c>
      <c r="AQ861" s="518" t="n">
        <v>0</v>
      </c>
      <c r="AR861" s="518" t="n">
        <v>0</v>
      </c>
      <c r="AS861" s="518" t="n">
        <v>0</v>
      </c>
      <c r="AT861" s="518" t="n">
        <v>0</v>
      </c>
      <c r="AU861" s="518" t="n">
        <v>0</v>
      </c>
      <c r="AV861" s="518" t="n">
        <v>0</v>
      </c>
      <c r="AW861" s="518" t="n">
        <v>0</v>
      </c>
      <c r="AX861" s="518" t="n">
        <v>0</v>
      </c>
      <c r="AY861" s="518" t="n">
        <v>0</v>
      </c>
      <c r="AZ861" s="518" t="n">
        <v>0</v>
      </c>
      <c r="BA861" s="518" t="n">
        <v>0</v>
      </c>
      <c r="BB861" s="518" t="n">
        <v>0</v>
      </c>
      <c r="BC861" s="518" t="n">
        <v>0</v>
      </c>
      <c r="BD861" s="518" t="n">
        <v>0</v>
      </c>
      <c r="BE861" s="518" t="n">
        <v>0</v>
      </c>
      <c r="BF861" s="518" t="n">
        <v>0</v>
      </c>
      <c r="BG861" s="518" t="n">
        <v>0</v>
      </c>
      <c r="BH861" s="518" t="n">
        <v>0</v>
      </c>
      <c r="BI861" s="518" t="n">
        <v>0</v>
      </c>
      <c r="BJ861" s="518"/>
      <c r="BK861" s="518"/>
      <c r="BL861" s="518" t="n">
        <v>0</v>
      </c>
      <c r="BM861" s="518"/>
      <c r="BN861" s="518"/>
      <c r="BO861" s="518"/>
      <c r="BP861" s="518"/>
      <c r="BQ861" s="518"/>
      <c r="BR861" s="518"/>
      <c r="BS861" s="518"/>
      <c r="BT861" s="518"/>
      <c r="BU861" s="518"/>
      <c r="BV861" s="518" t="n">
        <v>0</v>
      </c>
      <c r="BW861" s="518" t="n">
        <v>0</v>
      </c>
      <c r="BX861" s="518" t="n">
        <v>0</v>
      </c>
      <c r="BY861" s="518" t="n">
        <v>0</v>
      </c>
      <c r="BZ861" s="518" t="n">
        <v>0</v>
      </c>
      <c r="CA861" s="518" t="n">
        <v>0</v>
      </c>
      <c r="CB861" s="518" t="n">
        <v>0</v>
      </c>
      <c r="CC861" s="518" t="n">
        <v>0</v>
      </c>
      <c r="CD861" s="518" t="n">
        <v>0</v>
      </c>
      <c r="CE861" s="518" t="n">
        <v>0</v>
      </c>
      <c r="CF861" s="518" t="n">
        <v>0</v>
      </c>
      <c r="CG861" s="518" t="n">
        <v>0</v>
      </c>
      <c r="CH861" s="518"/>
      <c r="CI861" s="716"/>
      <c r="CL861" s="48" t="n">
        <v>1</v>
      </c>
      <c r="CM861" s="48" t="n">
        <f aca="false">CL861-V861</f>
        <v>0</v>
      </c>
      <c r="CN861" s="702" t="n">
        <f aca="false">SUM(CO861:DR861)</f>
        <v>1</v>
      </c>
      <c r="CO861" s="703" t="n">
        <v>0</v>
      </c>
      <c r="CP861" s="703"/>
      <c r="CQ861" s="703" t="n">
        <v>0</v>
      </c>
      <c r="CR861" s="703"/>
      <c r="CS861" s="703" t="n">
        <v>0</v>
      </c>
      <c r="CT861" s="703" t="n">
        <v>0</v>
      </c>
      <c r="CU861" s="703"/>
      <c r="CV861" s="703"/>
      <c r="CW861" s="703"/>
      <c r="CX861" s="703" t="n">
        <v>0</v>
      </c>
      <c r="CY861" s="703" t="n">
        <v>0</v>
      </c>
      <c r="CZ861" s="703" t="n">
        <v>0</v>
      </c>
      <c r="DA861" s="703"/>
      <c r="DB861" s="703" t="n">
        <v>1</v>
      </c>
      <c r="DC861" s="703"/>
      <c r="DD861" s="703"/>
      <c r="DE861" s="703" t="n">
        <v>0</v>
      </c>
      <c r="DF861" s="703"/>
      <c r="DG861" s="703" t="n">
        <v>0</v>
      </c>
      <c r="DH861" s="703" t="n">
        <v>0</v>
      </c>
      <c r="DI861" s="703" t="n">
        <v>0</v>
      </c>
      <c r="DJ861" s="703" t="n">
        <v>0</v>
      </c>
      <c r="DK861" s="703" t="n">
        <v>0</v>
      </c>
      <c r="DL861" s="703" t="n">
        <v>0</v>
      </c>
      <c r="DM861" s="703"/>
      <c r="DN861" s="703"/>
      <c r="DO861" s="703"/>
      <c r="DP861" s="703"/>
      <c r="DQ861" s="703"/>
      <c r="DR861" s="703"/>
      <c r="DS861" s="704" t="n">
        <f aca="false">CN861-V861</f>
        <v>0</v>
      </c>
      <c r="DT861" s="553"/>
      <c r="DU861" s="48"/>
    </row>
    <row r="862" customFormat="false" ht="15" hidden="false" customHeight="true" outlineLevel="0" collapsed="false">
      <c r="A862" s="705" t="n">
        <f aca="false">A861+1</f>
        <v>853</v>
      </c>
      <c r="B862" s="706" t="s">
        <v>929</v>
      </c>
      <c r="C862" s="706" t="s">
        <v>485</v>
      </c>
      <c r="D862" s="706" t="s">
        <v>478</v>
      </c>
      <c r="E862" s="243" t="n">
        <f aca="false">COUNTIF($G$10:$G$1856,$G862)</f>
        <v>1</v>
      </c>
      <c r="F862" s="706" t="s">
        <v>2444</v>
      </c>
      <c r="G862" s="706" t="s">
        <v>2444</v>
      </c>
      <c r="H862" s="707" t="s">
        <v>952</v>
      </c>
      <c r="I862" s="708" t="s">
        <v>953</v>
      </c>
      <c r="J862" s="707" t="s">
        <v>305</v>
      </c>
      <c r="K862" s="709" t="n">
        <v>0</v>
      </c>
      <c r="L862" s="707" t="s">
        <v>304</v>
      </c>
      <c r="M862" s="708" t="s">
        <v>954</v>
      </c>
      <c r="N862" s="710" t="s">
        <v>934</v>
      </c>
      <c r="O862" s="512" t="n">
        <v>1</v>
      </c>
      <c r="P862" s="512" t="n">
        <v>1</v>
      </c>
      <c r="Q862" s="711" t="n">
        <v>0.00443124</v>
      </c>
      <c r="R862" s="712"/>
      <c r="S862" s="713"/>
      <c r="T862" s="714" t="n">
        <v>9.41</v>
      </c>
      <c r="U862" s="715"/>
      <c r="V862" s="262" t="n">
        <f aca="false">SUM(W862:CI862)</f>
        <v>1</v>
      </c>
      <c r="W862" s="243" t="n">
        <v>0</v>
      </c>
      <c r="X862" s="243" t="n">
        <v>0</v>
      </c>
      <c r="Y862" s="243" t="n">
        <v>0</v>
      </c>
      <c r="Z862" s="243" t="n">
        <v>0</v>
      </c>
      <c r="AA862" s="243" t="n">
        <v>0</v>
      </c>
      <c r="AB862" s="243" t="n">
        <v>0</v>
      </c>
      <c r="AC862" s="243" t="n">
        <v>0</v>
      </c>
      <c r="AD862" s="243" t="n">
        <v>0</v>
      </c>
      <c r="AE862" s="243" t="n">
        <v>0</v>
      </c>
      <c r="AF862" s="243" t="n">
        <v>0</v>
      </c>
      <c r="AG862" s="243" t="n">
        <v>0</v>
      </c>
      <c r="AH862" s="518" t="n">
        <v>1</v>
      </c>
      <c r="AI862" s="243" t="n">
        <v>0</v>
      </c>
      <c r="AJ862" s="243" t="n">
        <v>0</v>
      </c>
      <c r="AK862" s="518" t="n">
        <v>0</v>
      </c>
      <c r="AL862" s="518" t="n">
        <v>0</v>
      </c>
      <c r="AM862" s="518" t="n">
        <v>0</v>
      </c>
      <c r="AN862" s="518" t="n">
        <v>0</v>
      </c>
      <c r="AO862" s="518" t="n">
        <v>0</v>
      </c>
      <c r="AP862" s="518" t="n">
        <v>0</v>
      </c>
      <c r="AQ862" s="518" t="n">
        <v>0</v>
      </c>
      <c r="AR862" s="518" t="n">
        <v>0</v>
      </c>
      <c r="AS862" s="518" t="n">
        <v>0</v>
      </c>
      <c r="AT862" s="518" t="n">
        <v>0</v>
      </c>
      <c r="AU862" s="518" t="n">
        <v>0</v>
      </c>
      <c r="AV862" s="518" t="n">
        <v>0</v>
      </c>
      <c r="AW862" s="518" t="n">
        <v>0</v>
      </c>
      <c r="AX862" s="518" t="n">
        <v>0</v>
      </c>
      <c r="AY862" s="518" t="n">
        <v>0</v>
      </c>
      <c r="AZ862" s="518" t="n">
        <v>0</v>
      </c>
      <c r="BA862" s="518" t="n">
        <v>0</v>
      </c>
      <c r="BB862" s="518" t="n">
        <v>0</v>
      </c>
      <c r="BC862" s="518" t="n">
        <v>0</v>
      </c>
      <c r="BD862" s="518" t="n">
        <v>0</v>
      </c>
      <c r="BE862" s="518" t="n">
        <v>0</v>
      </c>
      <c r="BF862" s="518" t="n">
        <v>0</v>
      </c>
      <c r="BG862" s="518" t="n">
        <v>0</v>
      </c>
      <c r="BH862" s="518" t="n">
        <v>0</v>
      </c>
      <c r="BI862" s="518" t="n">
        <v>0</v>
      </c>
      <c r="BJ862" s="518"/>
      <c r="BK862" s="518"/>
      <c r="BL862" s="518" t="n">
        <v>0</v>
      </c>
      <c r="BM862" s="518"/>
      <c r="BN862" s="518"/>
      <c r="BO862" s="518"/>
      <c r="BP862" s="518"/>
      <c r="BQ862" s="518"/>
      <c r="BR862" s="518"/>
      <c r="BS862" s="518"/>
      <c r="BT862" s="518"/>
      <c r="BU862" s="518"/>
      <c r="BV862" s="518" t="n">
        <v>0</v>
      </c>
      <c r="BW862" s="518" t="n">
        <v>0</v>
      </c>
      <c r="BX862" s="518" t="n">
        <v>0</v>
      </c>
      <c r="BY862" s="518" t="n">
        <v>0</v>
      </c>
      <c r="BZ862" s="518" t="n">
        <v>0</v>
      </c>
      <c r="CA862" s="518" t="n">
        <v>0</v>
      </c>
      <c r="CB862" s="518" t="n">
        <v>0</v>
      </c>
      <c r="CC862" s="518" t="n">
        <v>0</v>
      </c>
      <c r="CD862" s="518" t="n">
        <v>0</v>
      </c>
      <c r="CE862" s="518" t="n">
        <v>0</v>
      </c>
      <c r="CF862" s="518" t="n">
        <v>0</v>
      </c>
      <c r="CG862" s="518" t="n">
        <v>0</v>
      </c>
      <c r="CH862" s="518"/>
      <c r="CI862" s="716"/>
      <c r="CL862" s="48" t="n">
        <v>1</v>
      </c>
      <c r="CM862" s="48" t="n">
        <f aca="false">CL862-V862</f>
        <v>0</v>
      </c>
      <c r="CN862" s="702" t="n">
        <f aca="false">SUM(CO862:DR862)</f>
        <v>1</v>
      </c>
      <c r="CO862" s="703" t="n">
        <v>0</v>
      </c>
      <c r="CP862" s="703"/>
      <c r="CQ862" s="703" t="n">
        <v>0</v>
      </c>
      <c r="CR862" s="703"/>
      <c r="CS862" s="703" t="n">
        <v>0</v>
      </c>
      <c r="CT862" s="703" t="n">
        <v>0</v>
      </c>
      <c r="CU862" s="703"/>
      <c r="CV862" s="703"/>
      <c r="CW862" s="703"/>
      <c r="CX862" s="703" t="n">
        <v>0</v>
      </c>
      <c r="CY862" s="703" t="n">
        <v>0</v>
      </c>
      <c r="CZ862" s="703" t="n">
        <v>0</v>
      </c>
      <c r="DA862" s="703"/>
      <c r="DB862" s="703" t="n">
        <v>1</v>
      </c>
      <c r="DC862" s="703"/>
      <c r="DD862" s="703"/>
      <c r="DE862" s="703" t="n">
        <v>0</v>
      </c>
      <c r="DF862" s="703"/>
      <c r="DG862" s="703" t="n">
        <v>0</v>
      </c>
      <c r="DH862" s="703" t="n">
        <v>0</v>
      </c>
      <c r="DI862" s="703" t="n">
        <v>0</v>
      </c>
      <c r="DJ862" s="703" t="n">
        <v>0</v>
      </c>
      <c r="DK862" s="703" t="n">
        <v>0</v>
      </c>
      <c r="DL862" s="703" t="n">
        <v>0</v>
      </c>
      <c r="DM862" s="703"/>
      <c r="DN862" s="703"/>
      <c r="DO862" s="703"/>
      <c r="DP862" s="703"/>
      <c r="DQ862" s="703"/>
      <c r="DR862" s="703"/>
      <c r="DS862" s="704" t="n">
        <f aca="false">CN862-V862</f>
        <v>0</v>
      </c>
      <c r="DT862" s="553"/>
      <c r="DU862" s="48"/>
    </row>
    <row r="863" customFormat="false" ht="15" hidden="false" customHeight="true" outlineLevel="0" collapsed="false">
      <c r="A863" s="705" t="n">
        <f aca="false">A862+1</f>
        <v>854</v>
      </c>
      <c r="B863" s="706" t="s">
        <v>929</v>
      </c>
      <c r="C863" s="706" t="s">
        <v>485</v>
      </c>
      <c r="D863" s="706" t="s">
        <v>478</v>
      </c>
      <c r="E863" s="243" t="n">
        <f aca="false">COUNTIF($G$10:$G$1856,$G863)</f>
        <v>1</v>
      </c>
      <c r="F863" s="706" t="s">
        <v>2445</v>
      </c>
      <c r="G863" s="706" t="s">
        <v>2445</v>
      </c>
      <c r="H863" s="707" t="s">
        <v>956</v>
      </c>
      <c r="I863" s="708" t="s">
        <v>957</v>
      </c>
      <c r="J863" s="707" t="s">
        <v>305</v>
      </c>
      <c r="K863" s="709" t="n">
        <v>0</v>
      </c>
      <c r="L863" s="707" t="s">
        <v>304</v>
      </c>
      <c r="M863" s="708" t="s">
        <v>958</v>
      </c>
      <c r="N863" s="710" t="s">
        <v>934</v>
      </c>
      <c r="O863" s="512" t="n">
        <v>1</v>
      </c>
      <c r="P863" s="512" t="n">
        <v>1</v>
      </c>
      <c r="Q863" s="711" t="n">
        <v>0.00443124</v>
      </c>
      <c r="R863" s="712"/>
      <c r="S863" s="713"/>
      <c r="T863" s="714" t="n">
        <v>9.41</v>
      </c>
      <c r="U863" s="715"/>
      <c r="V863" s="262" t="n">
        <f aca="false">SUM(W863:CI863)</f>
        <v>1</v>
      </c>
      <c r="W863" s="243" t="n">
        <v>0</v>
      </c>
      <c r="X863" s="243" t="n">
        <v>0</v>
      </c>
      <c r="Y863" s="243" t="n">
        <v>0</v>
      </c>
      <c r="Z863" s="243" t="n">
        <v>0</v>
      </c>
      <c r="AA863" s="243" t="n">
        <v>0</v>
      </c>
      <c r="AB863" s="243" t="n">
        <v>0</v>
      </c>
      <c r="AC863" s="243" t="n">
        <v>0</v>
      </c>
      <c r="AD863" s="243" t="n">
        <v>0</v>
      </c>
      <c r="AE863" s="243" t="n">
        <v>0</v>
      </c>
      <c r="AF863" s="243" t="n">
        <v>0</v>
      </c>
      <c r="AG863" s="243" t="n">
        <v>0</v>
      </c>
      <c r="AH863" s="518" t="n">
        <v>1</v>
      </c>
      <c r="AI863" s="243" t="n">
        <v>0</v>
      </c>
      <c r="AJ863" s="243" t="n">
        <v>0</v>
      </c>
      <c r="AK863" s="518" t="n">
        <v>0</v>
      </c>
      <c r="AL863" s="518" t="n">
        <v>0</v>
      </c>
      <c r="AM863" s="518" t="n">
        <v>0</v>
      </c>
      <c r="AN863" s="518" t="n">
        <v>0</v>
      </c>
      <c r="AO863" s="518" t="n">
        <v>0</v>
      </c>
      <c r="AP863" s="518" t="n">
        <v>0</v>
      </c>
      <c r="AQ863" s="518" t="n">
        <v>0</v>
      </c>
      <c r="AR863" s="518" t="n">
        <v>0</v>
      </c>
      <c r="AS863" s="518" t="n">
        <v>0</v>
      </c>
      <c r="AT863" s="518" t="n">
        <v>0</v>
      </c>
      <c r="AU863" s="518" t="n">
        <v>0</v>
      </c>
      <c r="AV863" s="518" t="n">
        <v>0</v>
      </c>
      <c r="AW863" s="518" t="n">
        <v>0</v>
      </c>
      <c r="AX863" s="518" t="n">
        <v>0</v>
      </c>
      <c r="AY863" s="518" t="n">
        <v>0</v>
      </c>
      <c r="AZ863" s="518" t="n">
        <v>0</v>
      </c>
      <c r="BA863" s="518" t="n">
        <v>0</v>
      </c>
      <c r="BB863" s="518" t="n">
        <v>0</v>
      </c>
      <c r="BC863" s="518" t="n">
        <v>0</v>
      </c>
      <c r="BD863" s="518" t="n">
        <v>0</v>
      </c>
      <c r="BE863" s="518" t="n">
        <v>0</v>
      </c>
      <c r="BF863" s="518" t="n">
        <v>0</v>
      </c>
      <c r="BG863" s="518" t="n">
        <v>0</v>
      </c>
      <c r="BH863" s="518" t="n">
        <v>0</v>
      </c>
      <c r="BI863" s="518" t="n">
        <v>0</v>
      </c>
      <c r="BJ863" s="518"/>
      <c r="BK863" s="518"/>
      <c r="BL863" s="518" t="n">
        <v>0</v>
      </c>
      <c r="BM863" s="518"/>
      <c r="BN863" s="518"/>
      <c r="BO863" s="518"/>
      <c r="BP863" s="518"/>
      <c r="BQ863" s="518"/>
      <c r="BR863" s="518"/>
      <c r="BS863" s="518"/>
      <c r="BT863" s="518"/>
      <c r="BU863" s="518"/>
      <c r="BV863" s="518" t="n">
        <v>0</v>
      </c>
      <c r="BW863" s="518" t="n">
        <v>0</v>
      </c>
      <c r="BX863" s="518" t="n">
        <v>0</v>
      </c>
      <c r="BY863" s="518" t="n">
        <v>0</v>
      </c>
      <c r="BZ863" s="518" t="n">
        <v>0</v>
      </c>
      <c r="CA863" s="518" t="n">
        <v>0</v>
      </c>
      <c r="CB863" s="518" t="n">
        <v>0</v>
      </c>
      <c r="CC863" s="518" t="n">
        <v>0</v>
      </c>
      <c r="CD863" s="518" t="n">
        <v>0</v>
      </c>
      <c r="CE863" s="518" t="n">
        <v>0</v>
      </c>
      <c r="CF863" s="518" t="n">
        <v>0</v>
      </c>
      <c r="CG863" s="518" t="n">
        <v>0</v>
      </c>
      <c r="CH863" s="518"/>
      <c r="CI863" s="716"/>
      <c r="CL863" s="48" t="n">
        <v>1</v>
      </c>
      <c r="CM863" s="48" t="n">
        <f aca="false">CL863-V863</f>
        <v>0</v>
      </c>
      <c r="CN863" s="702" t="n">
        <f aca="false">SUM(CO863:DR863)</f>
        <v>1</v>
      </c>
      <c r="CO863" s="703" t="n">
        <v>0</v>
      </c>
      <c r="CP863" s="703"/>
      <c r="CQ863" s="703" t="n">
        <v>0</v>
      </c>
      <c r="CR863" s="703"/>
      <c r="CS863" s="703" t="n">
        <v>0</v>
      </c>
      <c r="CT863" s="703" t="n">
        <v>0</v>
      </c>
      <c r="CU863" s="703"/>
      <c r="CV863" s="703"/>
      <c r="CW863" s="703"/>
      <c r="CX863" s="703" t="n">
        <v>0</v>
      </c>
      <c r="CY863" s="703" t="n">
        <v>0</v>
      </c>
      <c r="CZ863" s="703" t="n">
        <v>0</v>
      </c>
      <c r="DA863" s="703"/>
      <c r="DB863" s="703" t="n">
        <v>1</v>
      </c>
      <c r="DC863" s="703"/>
      <c r="DD863" s="703"/>
      <c r="DE863" s="703" t="n">
        <v>0</v>
      </c>
      <c r="DF863" s="703"/>
      <c r="DG863" s="703" t="n">
        <v>0</v>
      </c>
      <c r="DH863" s="703" t="n">
        <v>0</v>
      </c>
      <c r="DI863" s="703" t="n">
        <v>0</v>
      </c>
      <c r="DJ863" s="703" t="n">
        <v>0</v>
      </c>
      <c r="DK863" s="703" t="n">
        <v>0</v>
      </c>
      <c r="DL863" s="703" t="n">
        <v>0</v>
      </c>
      <c r="DM863" s="703"/>
      <c r="DN863" s="703"/>
      <c r="DO863" s="703"/>
      <c r="DP863" s="703"/>
      <c r="DQ863" s="703"/>
      <c r="DR863" s="703"/>
      <c r="DS863" s="704" t="n">
        <f aca="false">CN863-V863</f>
        <v>0</v>
      </c>
      <c r="DT863" s="553"/>
      <c r="DU863" s="48"/>
    </row>
    <row r="864" customFormat="false" ht="15" hidden="false" customHeight="true" outlineLevel="0" collapsed="false">
      <c r="A864" s="705" t="n">
        <f aca="false">A863+1</f>
        <v>855</v>
      </c>
      <c r="B864" s="706" t="s">
        <v>929</v>
      </c>
      <c r="C864" s="706" t="s">
        <v>485</v>
      </c>
      <c r="D864" s="706" t="s">
        <v>478</v>
      </c>
      <c r="E864" s="243" t="n">
        <f aca="false">COUNTIF($G$10:$G$1856,$G864)</f>
        <v>1</v>
      </c>
      <c r="F864" s="706" t="s">
        <v>2446</v>
      </c>
      <c r="G864" s="706" t="s">
        <v>2446</v>
      </c>
      <c r="H864" s="707" t="s">
        <v>960</v>
      </c>
      <c r="I864" s="708" t="s">
        <v>961</v>
      </c>
      <c r="J864" s="707" t="s">
        <v>305</v>
      </c>
      <c r="K864" s="709" t="n">
        <v>0</v>
      </c>
      <c r="L864" s="707" t="s">
        <v>304</v>
      </c>
      <c r="M864" s="708" t="s">
        <v>962</v>
      </c>
      <c r="N864" s="710" t="s">
        <v>934</v>
      </c>
      <c r="O864" s="512" t="n">
        <v>1</v>
      </c>
      <c r="P864" s="512" t="n">
        <v>1</v>
      </c>
      <c r="Q864" s="711" t="n">
        <v>0.003487586</v>
      </c>
      <c r="R864" s="712"/>
      <c r="S864" s="713"/>
      <c r="T864" s="714" t="n">
        <v>7.41</v>
      </c>
      <c r="U864" s="715"/>
      <c r="V864" s="262" t="n">
        <f aca="false">SUM(W864:CI864)</f>
        <v>2</v>
      </c>
      <c r="W864" s="243" t="n">
        <v>0</v>
      </c>
      <c r="X864" s="243" t="n">
        <v>0</v>
      </c>
      <c r="Y864" s="243" t="n">
        <v>0</v>
      </c>
      <c r="Z864" s="243" t="n">
        <v>0</v>
      </c>
      <c r="AA864" s="243" t="n">
        <v>0</v>
      </c>
      <c r="AB864" s="243" t="n">
        <v>0</v>
      </c>
      <c r="AC864" s="243" t="n">
        <v>0</v>
      </c>
      <c r="AD864" s="243" t="n">
        <v>0</v>
      </c>
      <c r="AE864" s="243" t="n">
        <v>0</v>
      </c>
      <c r="AF864" s="243" t="n">
        <v>0</v>
      </c>
      <c r="AG864" s="243" t="n">
        <v>0</v>
      </c>
      <c r="AH864" s="518" t="n">
        <v>1</v>
      </c>
      <c r="AI864" s="243" t="n">
        <v>0</v>
      </c>
      <c r="AJ864" s="243" t="n">
        <v>0</v>
      </c>
      <c r="AK864" s="518" t="n">
        <v>0</v>
      </c>
      <c r="AL864" s="518" t="n">
        <v>0</v>
      </c>
      <c r="AM864" s="518" t="n">
        <v>0</v>
      </c>
      <c r="AN864" s="518" t="n">
        <v>0</v>
      </c>
      <c r="AO864" s="518" t="n">
        <v>0</v>
      </c>
      <c r="AP864" s="518" t="n">
        <v>0</v>
      </c>
      <c r="AQ864" s="518" t="n">
        <v>0</v>
      </c>
      <c r="AR864" s="518" t="n">
        <v>0</v>
      </c>
      <c r="AS864" s="518" t="n">
        <v>0</v>
      </c>
      <c r="AT864" s="518" t="n">
        <v>0</v>
      </c>
      <c r="AU864" s="518" t="n">
        <v>0</v>
      </c>
      <c r="AV864" s="518" t="n">
        <v>0</v>
      </c>
      <c r="AW864" s="518" t="n">
        <v>0</v>
      </c>
      <c r="AX864" s="518" t="n">
        <v>0</v>
      </c>
      <c r="AY864" s="518" t="n">
        <v>0</v>
      </c>
      <c r="AZ864" s="518" t="n">
        <v>0</v>
      </c>
      <c r="BA864" s="518" t="n">
        <v>0</v>
      </c>
      <c r="BB864" s="518" t="n">
        <v>0</v>
      </c>
      <c r="BC864" s="518" t="n">
        <v>0</v>
      </c>
      <c r="BD864" s="518" t="n">
        <v>0</v>
      </c>
      <c r="BE864" s="518" t="n">
        <v>0</v>
      </c>
      <c r="BF864" s="518" t="n">
        <v>0</v>
      </c>
      <c r="BG864" s="518" t="n">
        <v>0</v>
      </c>
      <c r="BH864" s="518" t="n">
        <v>0</v>
      </c>
      <c r="BI864" s="518" t="n">
        <v>0</v>
      </c>
      <c r="BJ864" s="518"/>
      <c r="BK864" s="518"/>
      <c r="BL864" s="518" t="n">
        <v>0</v>
      </c>
      <c r="BM864" s="518"/>
      <c r="BN864" s="518"/>
      <c r="BO864" s="518"/>
      <c r="BP864" s="518"/>
      <c r="BQ864" s="518"/>
      <c r="BR864" s="518"/>
      <c r="BS864" s="518"/>
      <c r="BT864" s="518"/>
      <c r="BU864" s="518"/>
      <c r="BV864" s="518" t="n">
        <v>0</v>
      </c>
      <c r="BW864" s="518" t="n">
        <v>0</v>
      </c>
      <c r="BX864" s="518" t="n">
        <v>0</v>
      </c>
      <c r="BY864" s="518" t="n">
        <v>0</v>
      </c>
      <c r="BZ864" s="518" t="n">
        <v>1</v>
      </c>
      <c r="CA864" s="518" t="n">
        <v>0</v>
      </c>
      <c r="CB864" s="518" t="n">
        <v>0</v>
      </c>
      <c r="CC864" s="518" t="n">
        <v>0</v>
      </c>
      <c r="CD864" s="518" t="n">
        <v>0</v>
      </c>
      <c r="CE864" s="518" t="n">
        <v>0</v>
      </c>
      <c r="CF864" s="518" t="n">
        <v>0</v>
      </c>
      <c r="CG864" s="518" t="n">
        <v>0</v>
      </c>
      <c r="CH864" s="518"/>
      <c r="CI864" s="716"/>
      <c r="CL864" s="48" t="n">
        <v>2</v>
      </c>
      <c r="CM864" s="48" t="n">
        <f aca="false">CL864-V864</f>
        <v>0</v>
      </c>
      <c r="CN864" s="702" t="n">
        <f aca="false">SUM(CO864:DR864)</f>
        <v>2</v>
      </c>
      <c r="CO864" s="703" t="n">
        <v>0</v>
      </c>
      <c r="CP864" s="703"/>
      <c r="CQ864" s="703" t="n">
        <v>0</v>
      </c>
      <c r="CR864" s="703"/>
      <c r="CS864" s="703" t="n">
        <v>0</v>
      </c>
      <c r="CT864" s="703" t="n">
        <v>0</v>
      </c>
      <c r="CU864" s="703"/>
      <c r="CV864" s="703"/>
      <c r="CW864" s="703"/>
      <c r="CX864" s="703" t="n">
        <v>0</v>
      </c>
      <c r="CY864" s="703" t="n">
        <v>0</v>
      </c>
      <c r="CZ864" s="703" t="n">
        <v>0</v>
      </c>
      <c r="DA864" s="703"/>
      <c r="DB864" s="703" t="n">
        <v>1</v>
      </c>
      <c r="DC864" s="703"/>
      <c r="DD864" s="703"/>
      <c r="DE864" s="703" t="n">
        <v>0</v>
      </c>
      <c r="DF864" s="703"/>
      <c r="DG864" s="703" t="n">
        <v>0</v>
      </c>
      <c r="DH864" s="703" t="n">
        <v>0</v>
      </c>
      <c r="DI864" s="703" t="n">
        <v>1</v>
      </c>
      <c r="DJ864" s="703" t="n">
        <v>0</v>
      </c>
      <c r="DK864" s="703" t="n">
        <v>0</v>
      </c>
      <c r="DL864" s="703" t="n">
        <v>0</v>
      </c>
      <c r="DM864" s="703"/>
      <c r="DN864" s="703"/>
      <c r="DO864" s="703"/>
      <c r="DP864" s="703"/>
      <c r="DQ864" s="703"/>
      <c r="DR864" s="703"/>
      <c r="DS864" s="704" t="n">
        <f aca="false">CN864-V864</f>
        <v>0</v>
      </c>
      <c r="DT864" s="553"/>
      <c r="DU864" s="48"/>
    </row>
    <row r="865" customFormat="false" ht="15" hidden="false" customHeight="true" outlineLevel="0" collapsed="false">
      <c r="A865" s="705" t="n">
        <f aca="false">A864+1</f>
        <v>856</v>
      </c>
      <c r="B865" s="706" t="s">
        <v>929</v>
      </c>
      <c r="C865" s="706" t="s">
        <v>485</v>
      </c>
      <c r="D865" s="706" t="s">
        <v>478</v>
      </c>
      <c r="E865" s="243" t="n">
        <f aca="false">COUNTIF($G$10:$G$1856,$G865)</f>
        <v>1</v>
      </c>
      <c r="F865" s="706" t="s">
        <v>2447</v>
      </c>
      <c r="G865" s="706" t="s">
        <v>2447</v>
      </c>
      <c r="H865" s="707" t="s">
        <v>964</v>
      </c>
      <c r="I865" s="708" t="s">
        <v>965</v>
      </c>
      <c r="J865" s="707" t="s">
        <v>305</v>
      </c>
      <c r="K865" s="709" t="n">
        <v>0</v>
      </c>
      <c r="L865" s="707" t="s">
        <v>304</v>
      </c>
      <c r="M865" s="708" t="s">
        <v>966</v>
      </c>
      <c r="N865" s="710" t="s">
        <v>934</v>
      </c>
      <c r="O865" s="512" t="n">
        <v>1</v>
      </c>
      <c r="P865" s="512" t="n">
        <v>1</v>
      </c>
      <c r="Q865" s="711" t="n">
        <v>0.003487586</v>
      </c>
      <c r="R865" s="712"/>
      <c r="S865" s="713"/>
      <c r="T865" s="714" t="n">
        <v>7.41</v>
      </c>
      <c r="U865" s="715"/>
      <c r="V865" s="262" t="n">
        <f aca="false">SUM(W865:CI865)</f>
        <v>2</v>
      </c>
      <c r="W865" s="243" t="n">
        <v>0</v>
      </c>
      <c r="X865" s="243" t="n">
        <v>0</v>
      </c>
      <c r="Y865" s="243" t="n">
        <v>0</v>
      </c>
      <c r="Z865" s="243" t="n">
        <v>0</v>
      </c>
      <c r="AA865" s="243" t="n">
        <v>0</v>
      </c>
      <c r="AB865" s="243" t="n">
        <v>0</v>
      </c>
      <c r="AC865" s="243" t="n">
        <v>0</v>
      </c>
      <c r="AD865" s="243" t="n">
        <v>0</v>
      </c>
      <c r="AE865" s="243" t="n">
        <v>0</v>
      </c>
      <c r="AF865" s="243" t="n">
        <v>0</v>
      </c>
      <c r="AG865" s="243" t="n">
        <v>0</v>
      </c>
      <c r="AH865" s="518" t="n">
        <v>1</v>
      </c>
      <c r="AI865" s="243" t="n">
        <v>0</v>
      </c>
      <c r="AJ865" s="243" t="n">
        <v>0</v>
      </c>
      <c r="AK865" s="518" t="n">
        <v>0</v>
      </c>
      <c r="AL865" s="518" t="n">
        <v>0</v>
      </c>
      <c r="AM865" s="518" t="n">
        <v>0</v>
      </c>
      <c r="AN865" s="518" t="n">
        <v>0</v>
      </c>
      <c r="AO865" s="518" t="n">
        <v>0</v>
      </c>
      <c r="AP865" s="518" t="n">
        <v>0</v>
      </c>
      <c r="AQ865" s="518" t="n">
        <v>0</v>
      </c>
      <c r="AR865" s="518" t="n">
        <v>0</v>
      </c>
      <c r="AS865" s="518" t="n">
        <v>0</v>
      </c>
      <c r="AT865" s="518" t="n">
        <v>0</v>
      </c>
      <c r="AU865" s="518" t="n">
        <v>0</v>
      </c>
      <c r="AV865" s="518" t="n">
        <v>0</v>
      </c>
      <c r="AW865" s="518" t="n">
        <v>0</v>
      </c>
      <c r="AX865" s="518" t="n">
        <v>0</v>
      </c>
      <c r="AY865" s="518" t="n">
        <v>0</v>
      </c>
      <c r="AZ865" s="518" t="n">
        <v>0</v>
      </c>
      <c r="BA865" s="518" t="n">
        <v>0</v>
      </c>
      <c r="BB865" s="518" t="n">
        <v>0</v>
      </c>
      <c r="BC865" s="518" t="n">
        <v>0</v>
      </c>
      <c r="BD865" s="518" t="n">
        <v>0</v>
      </c>
      <c r="BE865" s="518" t="n">
        <v>0</v>
      </c>
      <c r="BF865" s="518" t="n">
        <v>0</v>
      </c>
      <c r="BG865" s="518" t="n">
        <v>0</v>
      </c>
      <c r="BH865" s="518" t="n">
        <v>0</v>
      </c>
      <c r="BI865" s="518" t="n">
        <v>0</v>
      </c>
      <c r="BJ865" s="518"/>
      <c r="BK865" s="518"/>
      <c r="BL865" s="518" t="n">
        <v>0</v>
      </c>
      <c r="BM865" s="518"/>
      <c r="BN865" s="518"/>
      <c r="BO865" s="518"/>
      <c r="BP865" s="518"/>
      <c r="BQ865" s="518"/>
      <c r="BR865" s="518"/>
      <c r="BS865" s="518"/>
      <c r="BT865" s="518"/>
      <c r="BU865" s="518"/>
      <c r="BV865" s="518" t="n">
        <v>0</v>
      </c>
      <c r="BW865" s="518" t="n">
        <v>0</v>
      </c>
      <c r="BX865" s="518" t="n">
        <v>0</v>
      </c>
      <c r="BY865" s="518" t="n">
        <v>0</v>
      </c>
      <c r="BZ865" s="518" t="n">
        <v>1</v>
      </c>
      <c r="CA865" s="518" t="n">
        <v>0</v>
      </c>
      <c r="CB865" s="518" t="n">
        <v>0</v>
      </c>
      <c r="CC865" s="518" t="n">
        <v>0</v>
      </c>
      <c r="CD865" s="518" t="n">
        <v>0</v>
      </c>
      <c r="CE865" s="518" t="n">
        <v>0</v>
      </c>
      <c r="CF865" s="518" t="n">
        <v>0</v>
      </c>
      <c r="CG865" s="518" t="n">
        <v>0</v>
      </c>
      <c r="CH865" s="518"/>
      <c r="CI865" s="716"/>
      <c r="CL865" s="48" t="n">
        <v>2</v>
      </c>
      <c r="CM865" s="48" t="n">
        <f aca="false">CL865-V865</f>
        <v>0</v>
      </c>
      <c r="CN865" s="702" t="n">
        <f aca="false">SUM(CO865:DR865)</f>
        <v>2</v>
      </c>
      <c r="CO865" s="703" t="n">
        <v>0</v>
      </c>
      <c r="CP865" s="703"/>
      <c r="CQ865" s="703" t="n">
        <v>0</v>
      </c>
      <c r="CR865" s="703"/>
      <c r="CS865" s="703" t="n">
        <v>0</v>
      </c>
      <c r="CT865" s="703" t="n">
        <v>0</v>
      </c>
      <c r="CU865" s="703"/>
      <c r="CV865" s="703"/>
      <c r="CW865" s="703"/>
      <c r="CX865" s="703" t="n">
        <v>0</v>
      </c>
      <c r="CY865" s="703" t="n">
        <v>0</v>
      </c>
      <c r="CZ865" s="703" t="n">
        <v>0</v>
      </c>
      <c r="DA865" s="703"/>
      <c r="DB865" s="703" t="n">
        <v>1</v>
      </c>
      <c r="DC865" s="703"/>
      <c r="DD865" s="703"/>
      <c r="DE865" s="703" t="n">
        <v>0</v>
      </c>
      <c r="DF865" s="703"/>
      <c r="DG865" s="703" t="n">
        <v>0</v>
      </c>
      <c r="DH865" s="703" t="n">
        <v>0</v>
      </c>
      <c r="DI865" s="703" t="n">
        <v>1</v>
      </c>
      <c r="DJ865" s="703" t="n">
        <v>0</v>
      </c>
      <c r="DK865" s="703" t="n">
        <v>0</v>
      </c>
      <c r="DL865" s="703" t="n">
        <v>0</v>
      </c>
      <c r="DM865" s="703"/>
      <c r="DN865" s="703"/>
      <c r="DO865" s="703"/>
      <c r="DP865" s="703"/>
      <c r="DQ865" s="703"/>
      <c r="DR865" s="703"/>
      <c r="DS865" s="704" t="n">
        <f aca="false">CN865-V865</f>
        <v>0</v>
      </c>
      <c r="DT865" s="553"/>
      <c r="DU865" s="48"/>
    </row>
    <row r="866" customFormat="false" ht="15" hidden="false" customHeight="true" outlineLevel="0" collapsed="false">
      <c r="A866" s="705" t="n">
        <f aca="false">A865+1</f>
        <v>857</v>
      </c>
      <c r="B866" s="706" t="s">
        <v>929</v>
      </c>
      <c r="C866" s="706" t="s">
        <v>485</v>
      </c>
      <c r="D866" s="706" t="s">
        <v>478</v>
      </c>
      <c r="E866" s="243" t="n">
        <f aca="false">COUNTIF($G$10:$G$1856,$G866)</f>
        <v>1</v>
      </c>
      <c r="F866" s="706" t="s">
        <v>2448</v>
      </c>
      <c r="G866" s="706" t="s">
        <v>2448</v>
      </c>
      <c r="H866" s="707" t="s">
        <v>968</v>
      </c>
      <c r="I866" s="708" t="s">
        <v>969</v>
      </c>
      <c r="J866" s="707" t="s">
        <v>305</v>
      </c>
      <c r="K866" s="709" t="n">
        <v>0</v>
      </c>
      <c r="L866" s="707" t="s">
        <v>304</v>
      </c>
      <c r="M866" s="708" t="s">
        <v>970</v>
      </c>
      <c r="N866" s="710" t="s">
        <v>934</v>
      </c>
      <c r="O866" s="512" t="n">
        <v>1</v>
      </c>
      <c r="P866" s="512" t="n">
        <v>1</v>
      </c>
      <c r="Q866" s="711" t="n">
        <v>0.000603576</v>
      </c>
      <c r="R866" s="712"/>
      <c r="S866" s="713"/>
      <c r="T866" s="714" t="n">
        <v>1.28</v>
      </c>
      <c r="U866" s="715"/>
      <c r="V866" s="262" t="n">
        <f aca="false">SUM(W866:CI866)</f>
        <v>1</v>
      </c>
      <c r="W866" s="243" t="n">
        <v>0</v>
      </c>
      <c r="X866" s="243" t="n">
        <v>0</v>
      </c>
      <c r="Y866" s="243" t="n">
        <v>0</v>
      </c>
      <c r="Z866" s="243" t="n">
        <v>0</v>
      </c>
      <c r="AA866" s="243" t="n">
        <v>0</v>
      </c>
      <c r="AB866" s="243" t="n">
        <v>0</v>
      </c>
      <c r="AC866" s="243" t="n">
        <v>0</v>
      </c>
      <c r="AD866" s="243" t="n">
        <v>0</v>
      </c>
      <c r="AE866" s="243" t="n">
        <v>0</v>
      </c>
      <c r="AF866" s="243" t="n">
        <v>0</v>
      </c>
      <c r="AG866" s="243" t="n">
        <v>0</v>
      </c>
      <c r="AH866" s="518" t="n">
        <v>1</v>
      </c>
      <c r="AI866" s="243" t="n">
        <v>0</v>
      </c>
      <c r="AJ866" s="243" t="n">
        <v>0</v>
      </c>
      <c r="AK866" s="518" t="n">
        <v>0</v>
      </c>
      <c r="AL866" s="518" t="n">
        <v>0</v>
      </c>
      <c r="AM866" s="518" t="n">
        <v>0</v>
      </c>
      <c r="AN866" s="518" t="n">
        <v>0</v>
      </c>
      <c r="AO866" s="518" t="n">
        <v>0</v>
      </c>
      <c r="AP866" s="518" t="n">
        <v>0</v>
      </c>
      <c r="AQ866" s="518" t="n">
        <v>0</v>
      </c>
      <c r="AR866" s="518" t="n">
        <v>0</v>
      </c>
      <c r="AS866" s="518" t="n">
        <v>0</v>
      </c>
      <c r="AT866" s="518" t="n">
        <v>0</v>
      </c>
      <c r="AU866" s="518" t="n">
        <v>0</v>
      </c>
      <c r="AV866" s="518" t="n">
        <v>0</v>
      </c>
      <c r="AW866" s="518" t="n">
        <v>0</v>
      </c>
      <c r="AX866" s="518" t="n">
        <v>0</v>
      </c>
      <c r="AY866" s="518" t="n">
        <v>0</v>
      </c>
      <c r="AZ866" s="518" t="n">
        <v>0</v>
      </c>
      <c r="BA866" s="518" t="n">
        <v>0</v>
      </c>
      <c r="BB866" s="518" t="n">
        <v>0</v>
      </c>
      <c r="BC866" s="518" t="n">
        <v>0</v>
      </c>
      <c r="BD866" s="518" t="n">
        <v>0</v>
      </c>
      <c r="BE866" s="518" t="n">
        <v>0</v>
      </c>
      <c r="BF866" s="518" t="n">
        <v>0</v>
      </c>
      <c r="BG866" s="518" t="n">
        <v>0</v>
      </c>
      <c r="BH866" s="518" t="n">
        <v>0</v>
      </c>
      <c r="BI866" s="518" t="n">
        <v>0</v>
      </c>
      <c r="BJ866" s="518"/>
      <c r="BK866" s="518"/>
      <c r="BL866" s="518" t="n">
        <v>0</v>
      </c>
      <c r="BM866" s="518"/>
      <c r="BN866" s="518"/>
      <c r="BO866" s="518"/>
      <c r="BP866" s="518"/>
      <c r="BQ866" s="518"/>
      <c r="BR866" s="518"/>
      <c r="BS866" s="518"/>
      <c r="BT866" s="518"/>
      <c r="BU866" s="518"/>
      <c r="BV866" s="518" t="n">
        <v>0</v>
      </c>
      <c r="BW866" s="518" t="n">
        <v>0</v>
      </c>
      <c r="BX866" s="518" t="n">
        <v>0</v>
      </c>
      <c r="BY866" s="518" t="n">
        <v>0</v>
      </c>
      <c r="BZ866" s="518" t="n">
        <v>0</v>
      </c>
      <c r="CA866" s="518" t="n">
        <v>0</v>
      </c>
      <c r="CB866" s="518" t="n">
        <v>0</v>
      </c>
      <c r="CC866" s="518" t="n">
        <v>0</v>
      </c>
      <c r="CD866" s="518" t="n">
        <v>0</v>
      </c>
      <c r="CE866" s="518" t="n">
        <v>0</v>
      </c>
      <c r="CF866" s="518" t="n">
        <v>0</v>
      </c>
      <c r="CG866" s="518" t="n">
        <v>0</v>
      </c>
      <c r="CH866" s="518"/>
      <c r="CI866" s="716"/>
      <c r="CL866" s="48" t="n">
        <v>1</v>
      </c>
      <c r="CM866" s="48" t="n">
        <f aca="false">CL866-V866</f>
        <v>0</v>
      </c>
      <c r="CN866" s="702" t="n">
        <f aca="false">SUM(CO866:DR866)</f>
        <v>1</v>
      </c>
      <c r="CO866" s="703" t="n">
        <v>0</v>
      </c>
      <c r="CP866" s="703"/>
      <c r="CQ866" s="703" t="n">
        <v>0</v>
      </c>
      <c r="CR866" s="703"/>
      <c r="CS866" s="703" t="n">
        <v>0</v>
      </c>
      <c r="CT866" s="703" t="n">
        <v>0</v>
      </c>
      <c r="CU866" s="703"/>
      <c r="CV866" s="703"/>
      <c r="CW866" s="703"/>
      <c r="CX866" s="703" t="n">
        <v>0</v>
      </c>
      <c r="CY866" s="703" t="n">
        <v>0</v>
      </c>
      <c r="CZ866" s="703" t="n">
        <v>0</v>
      </c>
      <c r="DA866" s="703"/>
      <c r="DB866" s="703" t="n">
        <v>1</v>
      </c>
      <c r="DC866" s="703"/>
      <c r="DD866" s="703"/>
      <c r="DE866" s="703" t="n">
        <v>0</v>
      </c>
      <c r="DF866" s="703"/>
      <c r="DG866" s="703" t="n">
        <v>0</v>
      </c>
      <c r="DH866" s="703" t="n">
        <v>0</v>
      </c>
      <c r="DI866" s="703" t="n">
        <v>0</v>
      </c>
      <c r="DJ866" s="703" t="n">
        <v>0</v>
      </c>
      <c r="DK866" s="703" t="n">
        <v>0</v>
      </c>
      <c r="DL866" s="703" t="n">
        <v>0</v>
      </c>
      <c r="DM866" s="703"/>
      <c r="DN866" s="703"/>
      <c r="DO866" s="703"/>
      <c r="DP866" s="703"/>
      <c r="DQ866" s="703"/>
      <c r="DR866" s="703"/>
      <c r="DS866" s="704" t="n">
        <f aca="false">CN866-V866</f>
        <v>0</v>
      </c>
      <c r="DT866" s="553"/>
      <c r="DU866" s="48"/>
    </row>
    <row r="867" customFormat="false" ht="15" hidden="false" customHeight="true" outlineLevel="0" collapsed="false">
      <c r="A867" s="705" t="n">
        <f aca="false">A866+1</f>
        <v>858</v>
      </c>
      <c r="B867" s="706" t="s">
        <v>929</v>
      </c>
      <c r="C867" s="706" t="s">
        <v>485</v>
      </c>
      <c r="D867" s="706" t="s">
        <v>478</v>
      </c>
      <c r="E867" s="243" t="n">
        <f aca="false">COUNTIF($G$10:$G$1856,$G867)</f>
        <v>1</v>
      </c>
      <c r="F867" s="706" t="s">
        <v>2449</v>
      </c>
      <c r="G867" s="706" t="s">
        <v>2449</v>
      </c>
      <c r="H867" s="707" t="s">
        <v>972</v>
      </c>
      <c r="I867" s="708" t="s">
        <v>973</v>
      </c>
      <c r="J867" s="707" t="s">
        <v>305</v>
      </c>
      <c r="K867" s="709" t="n">
        <v>0</v>
      </c>
      <c r="L867" s="707" t="s">
        <v>304</v>
      </c>
      <c r="M867" s="708" t="s">
        <v>974</v>
      </c>
      <c r="N867" s="710" t="s">
        <v>934</v>
      </c>
      <c r="O867" s="512" t="n">
        <v>1</v>
      </c>
      <c r="P867" s="512" t="n">
        <v>1</v>
      </c>
      <c r="Q867" s="711" t="n">
        <v>0.00053784</v>
      </c>
      <c r="R867" s="712"/>
      <c r="S867" s="713"/>
      <c r="T867" s="714" t="n">
        <v>1.14</v>
      </c>
      <c r="U867" s="715"/>
      <c r="V867" s="262" t="n">
        <f aca="false">SUM(W867:CI867)</f>
        <v>1</v>
      </c>
      <c r="W867" s="243" t="n">
        <v>0</v>
      </c>
      <c r="X867" s="243" t="n">
        <v>0</v>
      </c>
      <c r="Y867" s="243" t="n">
        <v>0</v>
      </c>
      <c r="Z867" s="243" t="n">
        <v>0</v>
      </c>
      <c r="AA867" s="243" t="n">
        <v>0</v>
      </c>
      <c r="AB867" s="243" t="n">
        <v>0</v>
      </c>
      <c r="AC867" s="243" t="n">
        <v>0</v>
      </c>
      <c r="AD867" s="243" t="n">
        <v>0</v>
      </c>
      <c r="AE867" s="243" t="n">
        <v>0</v>
      </c>
      <c r="AF867" s="243" t="n">
        <v>0</v>
      </c>
      <c r="AG867" s="243" t="n">
        <v>0</v>
      </c>
      <c r="AH867" s="518" t="n">
        <v>1</v>
      </c>
      <c r="AI867" s="243" t="n">
        <v>0</v>
      </c>
      <c r="AJ867" s="243" t="n">
        <v>0</v>
      </c>
      <c r="AK867" s="518" t="n">
        <v>0</v>
      </c>
      <c r="AL867" s="518" t="n">
        <v>0</v>
      </c>
      <c r="AM867" s="518" t="n">
        <v>0</v>
      </c>
      <c r="AN867" s="518" t="n">
        <v>0</v>
      </c>
      <c r="AO867" s="518" t="n">
        <v>0</v>
      </c>
      <c r="AP867" s="518" t="n">
        <v>0</v>
      </c>
      <c r="AQ867" s="518" t="n">
        <v>0</v>
      </c>
      <c r="AR867" s="518" t="n">
        <v>0</v>
      </c>
      <c r="AS867" s="518" t="n">
        <v>0</v>
      </c>
      <c r="AT867" s="518" t="n">
        <v>0</v>
      </c>
      <c r="AU867" s="518" t="n">
        <v>0</v>
      </c>
      <c r="AV867" s="518" t="n">
        <v>0</v>
      </c>
      <c r="AW867" s="518" t="n">
        <v>0</v>
      </c>
      <c r="AX867" s="518" t="n">
        <v>0</v>
      </c>
      <c r="AY867" s="518" t="n">
        <v>0</v>
      </c>
      <c r="AZ867" s="518" t="n">
        <v>0</v>
      </c>
      <c r="BA867" s="518" t="n">
        <v>0</v>
      </c>
      <c r="BB867" s="518" t="n">
        <v>0</v>
      </c>
      <c r="BC867" s="518" t="n">
        <v>0</v>
      </c>
      <c r="BD867" s="518" t="n">
        <v>0</v>
      </c>
      <c r="BE867" s="518" t="n">
        <v>0</v>
      </c>
      <c r="BF867" s="518" t="n">
        <v>0</v>
      </c>
      <c r="BG867" s="518" t="n">
        <v>0</v>
      </c>
      <c r="BH867" s="518" t="n">
        <v>0</v>
      </c>
      <c r="BI867" s="518" t="n">
        <v>0</v>
      </c>
      <c r="BJ867" s="518"/>
      <c r="BK867" s="518"/>
      <c r="BL867" s="518" t="n">
        <v>0</v>
      </c>
      <c r="BM867" s="518"/>
      <c r="BN867" s="518"/>
      <c r="BO867" s="518"/>
      <c r="BP867" s="518"/>
      <c r="BQ867" s="518"/>
      <c r="BR867" s="518"/>
      <c r="BS867" s="518"/>
      <c r="BT867" s="518"/>
      <c r="BU867" s="518"/>
      <c r="BV867" s="518" t="n">
        <v>0</v>
      </c>
      <c r="BW867" s="518" t="n">
        <v>0</v>
      </c>
      <c r="BX867" s="518" t="n">
        <v>0</v>
      </c>
      <c r="BY867" s="518" t="n">
        <v>0</v>
      </c>
      <c r="BZ867" s="518" t="n">
        <v>0</v>
      </c>
      <c r="CA867" s="518" t="n">
        <v>0</v>
      </c>
      <c r="CB867" s="518" t="n">
        <v>0</v>
      </c>
      <c r="CC867" s="518" t="n">
        <v>0</v>
      </c>
      <c r="CD867" s="518" t="n">
        <v>0</v>
      </c>
      <c r="CE867" s="518" t="n">
        <v>0</v>
      </c>
      <c r="CF867" s="518" t="n">
        <v>0</v>
      </c>
      <c r="CG867" s="518" t="n">
        <v>0</v>
      </c>
      <c r="CH867" s="518"/>
      <c r="CI867" s="716"/>
      <c r="CL867" s="48" t="n">
        <v>1</v>
      </c>
      <c r="CM867" s="48" t="n">
        <f aca="false">CL867-V867</f>
        <v>0</v>
      </c>
      <c r="CN867" s="702" t="n">
        <f aca="false">SUM(CO867:DR867)</f>
        <v>1</v>
      </c>
      <c r="CO867" s="703" t="n">
        <v>0</v>
      </c>
      <c r="CP867" s="703"/>
      <c r="CQ867" s="703" t="n">
        <v>0</v>
      </c>
      <c r="CR867" s="703"/>
      <c r="CS867" s="703" t="n">
        <v>0</v>
      </c>
      <c r="CT867" s="703" t="n">
        <v>0</v>
      </c>
      <c r="CU867" s="703"/>
      <c r="CV867" s="703"/>
      <c r="CW867" s="703"/>
      <c r="CX867" s="703" t="n">
        <v>0</v>
      </c>
      <c r="CY867" s="703" t="n">
        <v>0</v>
      </c>
      <c r="CZ867" s="703" t="n">
        <v>0</v>
      </c>
      <c r="DA867" s="703"/>
      <c r="DB867" s="703" t="n">
        <v>1</v>
      </c>
      <c r="DC867" s="703"/>
      <c r="DD867" s="703"/>
      <c r="DE867" s="703" t="n">
        <v>0</v>
      </c>
      <c r="DF867" s="703"/>
      <c r="DG867" s="703" t="n">
        <v>0</v>
      </c>
      <c r="DH867" s="703" t="n">
        <v>0</v>
      </c>
      <c r="DI867" s="703" t="n">
        <v>0</v>
      </c>
      <c r="DJ867" s="703" t="n">
        <v>0</v>
      </c>
      <c r="DK867" s="703" t="n">
        <v>0</v>
      </c>
      <c r="DL867" s="703" t="n">
        <v>0</v>
      </c>
      <c r="DM867" s="703"/>
      <c r="DN867" s="703"/>
      <c r="DO867" s="703"/>
      <c r="DP867" s="703"/>
      <c r="DQ867" s="703"/>
      <c r="DR867" s="703"/>
      <c r="DS867" s="704" t="n">
        <f aca="false">CN867-V867</f>
        <v>0</v>
      </c>
      <c r="DT867" s="553"/>
      <c r="DU867" s="48"/>
    </row>
    <row r="868" customFormat="false" ht="15" hidden="false" customHeight="true" outlineLevel="0" collapsed="false">
      <c r="A868" s="705" t="n">
        <f aca="false">A867+1</f>
        <v>859</v>
      </c>
      <c r="B868" s="706" t="s">
        <v>929</v>
      </c>
      <c r="C868" s="706" t="s">
        <v>485</v>
      </c>
      <c r="D868" s="706" t="s">
        <v>478</v>
      </c>
      <c r="E868" s="243" t="n">
        <f aca="false">COUNTIF($G$10:$G$1856,$G868)</f>
        <v>1</v>
      </c>
      <c r="F868" s="706" t="s">
        <v>2450</v>
      </c>
      <c r="G868" s="706" t="s">
        <v>2450</v>
      </c>
      <c r="H868" s="707" t="s">
        <v>976</v>
      </c>
      <c r="I868" s="708" t="s">
        <v>977</v>
      </c>
      <c r="J868" s="707" t="s">
        <v>305</v>
      </c>
      <c r="K868" s="709" t="n">
        <v>0</v>
      </c>
      <c r="L868" s="707" t="s">
        <v>304</v>
      </c>
      <c r="M868" s="708" t="s">
        <v>978</v>
      </c>
      <c r="N868" s="710" t="s">
        <v>934</v>
      </c>
      <c r="O868" s="512" t="n">
        <v>1</v>
      </c>
      <c r="P868" s="512" t="n">
        <v>1</v>
      </c>
      <c r="Q868" s="711" t="n">
        <v>0.000845748</v>
      </c>
      <c r="R868" s="712"/>
      <c r="S868" s="713"/>
      <c r="T868" s="714" t="n">
        <v>1.8</v>
      </c>
      <c r="U868" s="715"/>
      <c r="V868" s="262" t="n">
        <f aca="false">SUM(W868:CI868)</f>
        <v>1</v>
      </c>
      <c r="W868" s="243" t="n">
        <v>0</v>
      </c>
      <c r="X868" s="243" t="n">
        <v>0</v>
      </c>
      <c r="Y868" s="243" t="n">
        <v>0</v>
      </c>
      <c r="Z868" s="243" t="n">
        <v>0</v>
      </c>
      <c r="AA868" s="243" t="n">
        <v>0</v>
      </c>
      <c r="AB868" s="243" t="n">
        <v>0</v>
      </c>
      <c r="AC868" s="243" t="n">
        <v>0</v>
      </c>
      <c r="AD868" s="243" t="n">
        <v>0</v>
      </c>
      <c r="AE868" s="243" t="n">
        <v>0</v>
      </c>
      <c r="AF868" s="243" t="n">
        <v>0</v>
      </c>
      <c r="AG868" s="243" t="n">
        <v>0</v>
      </c>
      <c r="AH868" s="518" t="n">
        <v>1</v>
      </c>
      <c r="AI868" s="243" t="n">
        <v>0</v>
      </c>
      <c r="AJ868" s="243" t="n">
        <v>0</v>
      </c>
      <c r="AK868" s="518" t="n">
        <v>0</v>
      </c>
      <c r="AL868" s="518" t="n">
        <v>0</v>
      </c>
      <c r="AM868" s="518" t="n">
        <v>0</v>
      </c>
      <c r="AN868" s="518" t="n">
        <v>0</v>
      </c>
      <c r="AO868" s="518" t="n">
        <v>0</v>
      </c>
      <c r="AP868" s="518" t="n">
        <v>0</v>
      </c>
      <c r="AQ868" s="518" t="n">
        <v>0</v>
      </c>
      <c r="AR868" s="518" t="n">
        <v>0</v>
      </c>
      <c r="AS868" s="518" t="n">
        <v>0</v>
      </c>
      <c r="AT868" s="518" t="n">
        <v>0</v>
      </c>
      <c r="AU868" s="518" t="n">
        <v>0</v>
      </c>
      <c r="AV868" s="518" t="n">
        <v>0</v>
      </c>
      <c r="AW868" s="518" t="n">
        <v>0</v>
      </c>
      <c r="AX868" s="518" t="n">
        <v>0</v>
      </c>
      <c r="AY868" s="518" t="n">
        <v>0</v>
      </c>
      <c r="AZ868" s="518" t="n">
        <v>0</v>
      </c>
      <c r="BA868" s="518" t="n">
        <v>0</v>
      </c>
      <c r="BB868" s="518" t="n">
        <v>0</v>
      </c>
      <c r="BC868" s="518" t="n">
        <v>0</v>
      </c>
      <c r="BD868" s="518" t="n">
        <v>0</v>
      </c>
      <c r="BE868" s="518" t="n">
        <v>0</v>
      </c>
      <c r="BF868" s="518" t="n">
        <v>0</v>
      </c>
      <c r="BG868" s="518" t="n">
        <v>0</v>
      </c>
      <c r="BH868" s="518" t="n">
        <v>0</v>
      </c>
      <c r="BI868" s="518" t="n">
        <v>0</v>
      </c>
      <c r="BJ868" s="518"/>
      <c r="BK868" s="518"/>
      <c r="BL868" s="518" t="n">
        <v>0</v>
      </c>
      <c r="BM868" s="518"/>
      <c r="BN868" s="518"/>
      <c r="BO868" s="518"/>
      <c r="BP868" s="518"/>
      <c r="BQ868" s="518"/>
      <c r="BR868" s="518"/>
      <c r="BS868" s="518"/>
      <c r="BT868" s="518"/>
      <c r="BU868" s="518"/>
      <c r="BV868" s="518" t="n">
        <v>0</v>
      </c>
      <c r="BW868" s="518" t="n">
        <v>0</v>
      </c>
      <c r="BX868" s="518" t="n">
        <v>0</v>
      </c>
      <c r="BY868" s="518" t="n">
        <v>0</v>
      </c>
      <c r="BZ868" s="518" t="n">
        <v>0</v>
      </c>
      <c r="CA868" s="518" t="n">
        <v>0</v>
      </c>
      <c r="CB868" s="518" t="n">
        <v>0</v>
      </c>
      <c r="CC868" s="518" t="n">
        <v>0</v>
      </c>
      <c r="CD868" s="518" t="n">
        <v>0</v>
      </c>
      <c r="CE868" s="518" t="n">
        <v>0</v>
      </c>
      <c r="CF868" s="518" t="n">
        <v>0</v>
      </c>
      <c r="CG868" s="518" t="n">
        <v>0</v>
      </c>
      <c r="CH868" s="518"/>
      <c r="CI868" s="716"/>
      <c r="CL868" s="48" t="n">
        <v>1</v>
      </c>
      <c r="CM868" s="48" t="n">
        <f aca="false">CL868-V868</f>
        <v>0</v>
      </c>
      <c r="CN868" s="702" t="n">
        <f aca="false">SUM(CO868:DR868)</f>
        <v>1</v>
      </c>
      <c r="CO868" s="703" t="n">
        <v>0</v>
      </c>
      <c r="CP868" s="703"/>
      <c r="CQ868" s="703" t="n">
        <v>0</v>
      </c>
      <c r="CR868" s="703"/>
      <c r="CS868" s="703" t="n">
        <v>0</v>
      </c>
      <c r="CT868" s="703" t="n">
        <v>0</v>
      </c>
      <c r="CU868" s="703"/>
      <c r="CV868" s="703"/>
      <c r="CW868" s="703"/>
      <c r="CX868" s="703" t="n">
        <v>0</v>
      </c>
      <c r="CY868" s="703" t="n">
        <v>0</v>
      </c>
      <c r="CZ868" s="703" t="n">
        <v>0</v>
      </c>
      <c r="DA868" s="703"/>
      <c r="DB868" s="703" t="n">
        <v>1</v>
      </c>
      <c r="DC868" s="703"/>
      <c r="DD868" s="703"/>
      <c r="DE868" s="703" t="n">
        <v>0</v>
      </c>
      <c r="DF868" s="703"/>
      <c r="DG868" s="703" t="n">
        <v>0</v>
      </c>
      <c r="DH868" s="703" t="n">
        <v>0</v>
      </c>
      <c r="DI868" s="703" t="n">
        <v>0</v>
      </c>
      <c r="DJ868" s="703" t="n">
        <v>0</v>
      </c>
      <c r="DK868" s="703" t="n">
        <v>0</v>
      </c>
      <c r="DL868" s="703" t="n">
        <v>0</v>
      </c>
      <c r="DM868" s="703"/>
      <c r="DN868" s="703"/>
      <c r="DO868" s="703"/>
      <c r="DP868" s="703"/>
      <c r="DQ868" s="703"/>
      <c r="DR868" s="703"/>
      <c r="DS868" s="704" t="n">
        <f aca="false">CN868-V868</f>
        <v>0</v>
      </c>
      <c r="DT868" s="553"/>
      <c r="DU868" s="48"/>
    </row>
    <row r="869" customFormat="false" ht="15" hidden="false" customHeight="true" outlineLevel="0" collapsed="false">
      <c r="A869" s="705" t="n">
        <f aca="false">A868+1</f>
        <v>860</v>
      </c>
      <c r="B869" s="706" t="s">
        <v>929</v>
      </c>
      <c r="C869" s="706" t="s">
        <v>485</v>
      </c>
      <c r="D869" s="706" t="s">
        <v>478</v>
      </c>
      <c r="E869" s="243" t="n">
        <f aca="false">COUNTIF($G$10:$G$1856,$G869)</f>
        <v>1</v>
      </c>
      <c r="F869" s="706" t="s">
        <v>2451</v>
      </c>
      <c r="G869" s="706" t="s">
        <v>2451</v>
      </c>
      <c r="H869" s="707" t="s">
        <v>980</v>
      </c>
      <c r="I869" s="708" t="s">
        <v>981</v>
      </c>
      <c r="J869" s="707" t="s">
        <v>305</v>
      </c>
      <c r="K869" s="709" t="n">
        <v>0</v>
      </c>
      <c r="L869" s="707" t="s">
        <v>304</v>
      </c>
      <c r="M869" s="708" t="s">
        <v>982</v>
      </c>
      <c r="N869" s="710" t="s">
        <v>934</v>
      </c>
      <c r="O869" s="512" t="n">
        <v>1</v>
      </c>
      <c r="P869" s="512" t="n">
        <v>1</v>
      </c>
      <c r="Q869" s="711" t="n">
        <v>0.000845748</v>
      </c>
      <c r="R869" s="712"/>
      <c r="S869" s="713"/>
      <c r="T869" s="714" t="n">
        <v>1.8</v>
      </c>
      <c r="U869" s="715"/>
      <c r="V869" s="262" t="n">
        <f aca="false">SUM(W869:CI869)</f>
        <v>1</v>
      </c>
      <c r="W869" s="243" t="n">
        <v>0</v>
      </c>
      <c r="X869" s="243" t="n">
        <v>0</v>
      </c>
      <c r="Y869" s="243" t="n">
        <v>0</v>
      </c>
      <c r="Z869" s="243" t="n">
        <v>0</v>
      </c>
      <c r="AA869" s="243" t="n">
        <v>0</v>
      </c>
      <c r="AB869" s="243" t="n">
        <v>0</v>
      </c>
      <c r="AC869" s="243" t="n">
        <v>0</v>
      </c>
      <c r="AD869" s="243" t="n">
        <v>0</v>
      </c>
      <c r="AE869" s="243" t="n">
        <v>0</v>
      </c>
      <c r="AF869" s="243" t="n">
        <v>0</v>
      </c>
      <c r="AG869" s="243" t="n">
        <v>0</v>
      </c>
      <c r="AH869" s="518" t="n">
        <v>1</v>
      </c>
      <c r="AI869" s="243" t="n">
        <v>0</v>
      </c>
      <c r="AJ869" s="243" t="n">
        <v>0</v>
      </c>
      <c r="AK869" s="518" t="n">
        <v>0</v>
      </c>
      <c r="AL869" s="518" t="n">
        <v>0</v>
      </c>
      <c r="AM869" s="518" t="n">
        <v>0</v>
      </c>
      <c r="AN869" s="518" t="n">
        <v>0</v>
      </c>
      <c r="AO869" s="518" t="n">
        <v>0</v>
      </c>
      <c r="AP869" s="518" t="n">
        <v>0</v>
      </c>
      <c r="AQ869" s="518" t="n">
        <v>0</v>
      </c>
      <c r="AR869" s="518" t="n">
        <v>0</v>
      </c>
      <c r="AS869" s="518" t="n">
        <v>0</v>
      </c>
      <c r="AT869" s="518" t="n">
        <v>0</v>
      </c>
      <c r="AU869" s="518" t="n">
        <v>0</v>
      </c>
      <c r="AV869" s="518" t="n">
        <v>0</v>
      </c>
      <c r="AW869" s="518" t="n">
        <v>0</v>
      </c>
      <c r="AX869" s="518" t="n">
        <v>0</v>
      </c>
      <c r="AY869" s="518" t="n">
        <v>0</v>
      </c>
      <c r="AZ869" s="518" t="n">
        <v>0</v>
      </c>
      <c r="BA869" s="518" t="n">
        <v>0</v>
      </c>
      <c r="BB869" s="518" t="n">
        <v>0</v>
      </c>
      <c r="BC869" s="518" t="n">
        <v>0</v>
      </c>
      <c r="BD869" s="518" t="n">
        <v>0</v>
      </c>
      <c r="BE869" s="518" t="n">
        <v>0</v>
      </c>
      <c r="BF869" s="518" t="n">
        <v>0</v>
      </c>
      <c r="BG869" s="518" t="n">
        <v>0</v>
      </c>
      <c r="BH869" s="518" t="n">
        <v>0</v>
      </c>
      <c r="BI869" s="518" t="n">
        <v>0</v>
      </c>
      <c r="BJ869" s="518"/>
      <c r="BK869" s="518"/>
      <c r="BL869" s="518" t="n">
        <v>0</v>
      </c>
      <c r="BM869" s="518"/>
      <c r="BN869" s="518"/>
      <c r="BO869" s="518"/>
      <c r="BP869" s="518"/>
      <c r="BQ869" s="518"/>
      <c r="BR869" s="518"/>
      <c r="BS869" s="518"/>
      <c r="BT869" s="518"/>
      <c r="BU869" s="518"/>
      <c r="BV869" s="518" t="n">
        <v>0</v>
      </c>
      <c r="BW869" s="518" t="n">
        <v>0</v>
      </c>
      <c r="BX869" s="518" t="n">
        <v>0</v>
      </c>
      <c r="BY869" s="518" t="n">
        <v>0</v>
      </c>
      <c r="BZ869" s="518" t="n">
        <v>0</v>
      </c>
      <c r="CA869" s="518" t="n">
        <v>0</v>
      </c>
      <c r="CB869" s="518" t="n">
        <v>0</v>
      </c>
      <c r="CC869" s="518" t="n">
        <v>0</v>
      </c>
      <c r="CD869" s="518" t="n">
        <v>0</v>
      </c>
      <c r="CE869" s="518" t="n">
        <v>0</v>
      </c>
      <c r="CF869" s="518" t="n">
        <v>0</v>
      </c>
      <c r="CG869" s="518" t="n">
        <v>0</v>
      </c>
      <c r="CH869" s="518"/>
      <c r="CI869" s="716"/>
      <c r="CL869" s="48" t="n">
        <v>1</v>
      </c>
      <c r="CM869" s="48" t="n">
        <f aca="false">CL869-V869</f>
        <v>0</v>
      </c>
      <c r="CN869" s="702" t="n">
        <f aca="false">SUM(CO869:DR869)</f>
        <v>1</v>
      </c>
      <c r="CO869" s="703" t="n">
        <v>0</v>
      </c>
      <c r="CP869" s="703"/>
      <c r="CQ869" s="703" t="n">
        <v>0</v>
      </c>
      <c r="CR869" s="703"/>
      <c r="CS869" s="703" t="n">
        <v>0</v>
      </c>
      <c r="CT869" s="703" t="n">
        <v>0</v>
      </c>
      <c r="CU869" s="703"/>
      <c r="CV869" s="703"/>
      <c r="CW869" s="703"/>
      <c r="CX869" s="703" t="n">
        <v>0</v>
      </c>
      <c r="CY869" s="703" t="n">
        <v>0</v>
      </c>
      <c r="CZ869" s="703" t="n">
        <v>0</v>
      </c>
      <c r="DA869" s="703"/>
      <c r="DB869" s="703" t="n">
        <v>1</v>
      </c>
      <c r="DC869" s="703"/>
      <c r="DD869" s="703"/>
      <c r="DE869" s="703" t="n">
        <v>0</v>
      </c>
      <c r="DF869" s="703"/>
      <c r="DG869" s="703" t="n">
        <v>0</v>
      </c>
      <c r="DH869" s="703" t="n">
        <v>0</v>
      </c>
      <c r="DI869" s="703" t="n">
        <v>0</v>
      </c>
      <c r="DJ869" s="703" t="n">
        <v>0</v>
      </c>
      <c r="DK869" s="703" t="n">
        <v>0</v>
      </c>
      <c r="DL869" s="703" t="n">
        <v>0</v>
      </c>
      <c r="DM869" s="703"/>
      <c r="DN869" s="703"/>
      <c r="DO869" s="703"/>
      <c r="DP869" s="703"/>
      <c r="DQ869" s="703"/>
      <c r="DR869" s="703"/>
      <c r="DS869" s="704" t="n">
        <f aca="false">CN869-V869</f>
        <v>0</v>
      </c>
      <c r="DT869" s="553"/>
      <c r="DU869" s="48"/>
    </row>
    <row r="870" customFormat="false" ht="15" hidden="false" customHeight="true" outlineLevel="0" collapsed="false">
      <c r="A870" s="705" t="n">
        <f aca="false">A869+1</f>
        <v>861</v>
      </c>
      <c r="B870" s="706" t="s">
        <v>929</v>
      </c>
      <c r="C870" s="706" t="s">
        <v>485</v>
      </c>
      <c r="D870" s="706" t="s">
        <v>478</v>
      </c>
      <c r="E870" s="243" t="n">
        <f aca="false">COUNTIF($G$10:$G$1856,$G870)</f>
        <v>1</v>
      </c>
      <c r="F870" s="706" t="s">
        <v>2452</v>
      </c>
      <c r="G870" s="706" t="s">
        <v>2452</v>
      </c>
      <c r="H870" s="707" t="s">
        <v>984</v>
      </c>
      <c r="I870" s="708" t="s">
        <v>985</v>
      </c>
      <c r="J870" s="707" t="s">
        <v>305</v>
      </c>
      <c r="K870" s="709" t="n">
        <v>0</v>
      </c>
      <c r="L870" s="707" t="s">
        <v>304</v>
      </c>
      <c r="M870" s="708" t="s">
        <v>986</v>
      </c>
      <c r="N870" s="710" t="s">
        <v>934</v>
      </c>
      <c r="O870" s="512" t="n">
        <v>1</v>
      </c>
      <c r="P870" s="512" t="n">
        <v>1</v>
      </c>
      <c r="Q870" s="711" t="n">
        <v>0.0023859</v>
      </c>
      <c r="R870" s="712"/>
      <c r="S870" s="713"/>
      <c r="T870" s="714" t="n">
        <v>5.07</v>
      </c>
      <c r="U870" s="715"/>
      <c r="V870" s="262" t="n">
        <f aca="false">SUM(W870:CI870)</f>
        <v>1</v>
      </c>
      <c r="W870" s="243" t="n">
        <v>0</v>
      </c>
      <c r="X870" s="243" t="n">
        <v>0</v>
      </c>
      <c r="Y870" s="243" t="n">
        <v>0</v>
      </c>
      <c r="Z870" s="243" t="n">
        <v>0</v>
      </c>
      <c r="AA870" s="243" t="n">
        <v>0</v>
      </c>
      <c r="AB870" s="243" t="n">
        <v>0</v>
      </c>
      <c r="AC870" s="243" t="n">
        <v>0</v>
      </c>
      <c r="AD870" s="243" t="n">
        <v>0</v>
      </c>
      <c r="AE870" s="243" t="n">
        <v>0</v>
      </c>
      <c r="AF870" s="243" t="n">
        <v>0</v>
      </c>
      <c r="AG870" s="243" t="n">
        <v>0</v>
      </c>
      <c r="AH870" s="518" t="n">
        <v>1</v>
      </c>
      <c r="AI870" s="243" t="n">
        <v>0</v>
      </c>
      <c r="AJ870" s="243" t="n">
        <v>0</v>
      </c>
      <c r="AK870" s="518" t="n">
        <v>0</v>
      </c>
      <c r="AL870" s="518" t="n">
        <v>0</v>
      </c>
      <c r="AM870" s="518" t="n">
        <v>0</v>
      </c>
      <c r="AN870" s="518" t="n">
        <v>0</v>
      </c>
      <c r="AO870" s="518" t="n">
        <v>0</v>
      </c>
      <c r="AP870" s="518" t="n">
        <v>0</v>
      </c>
      <c r="AQ870" s="518" t="n">
        <v>0</v>
      </c>
      <c r="AR870" s="518" t="n">
        <v>0</v>
      </c>
      <c r="AS870" s="518" t="n">
        <v>0</v>
      </c>
      <c r="AT870" s="518" t="n">
        <v>0</v>
      </c>
      <c r="AU870" s="518" t="n">
        <v>0</v>
      </c>
      <c r="AV870" s="518" t="n">
        <v>0</v>
      </c>
      <c r="AW870" s="518" t="n">
        <v>0</v>
      </c>
      <c r="AX870" s="518" t="n">
        <v>0</v>
      </c>
      <c r="AY870" s="518" t="n">
        <v>0</v>
      </c>
      <c r="AZ870" s="518" t="n">
        <v>0</v>
      </c>
      <c r="BA870" s="518" t="n">
        <v>0</v>
      </c>
      <c r="BB870" s="518" t="n">
        <v>0</v>
      </c>
      <c r="BC870" s="518" t="n">
        <v>0</v>
      </c>
      <c r="BD870" s="518" t="n">
        <v>0</v>
      </c>
      <c r="BE870" s="518" t="n">
        <v>0</v>
      </c>
      <c r="BF870" s="518" t="n">
        <v>0</v>
      </c>
      <c r="BG870" s="518" t="n">
        <v>0</v>
      </c>
      <c r="BH870" s="518" t="n">
        <v>0</v>
      </c>
      <c r="BI870" s="518" t="n">
        <v>0</v>
      </c>
      <c r="BJ870" s="518"/>
      <c r="BK870" s="518"/>
      <c r="BL870" s="518" t="n">
        <v>0</v>
      </c>
      <c r="BM870" s="518"/>
      <c r="BN870" s="518"/>
      <c r="BO870" s="518"/>
      <c r="BP870" s="518"/>
      <c r="BQ870" s="518"/>
      <c r="BR870" s="518"/>
      <c r="BS870" s="518"/>
      <c r="BT870" s="518"/>
      <c r="BU870" s="518"/>
      <c r="BV870" s="518" t="n">
        <v>0</v>
      </c>
      <c r="BW870" s="518" t="n">
        <v>0</v>
      </c>
      <c r="BX870" s="518" t="n">
        <v>0</v>
      </c>
      <c r="BY870" s="518" t="n">
        <v>0</v>
      </c>
      <c r="BZ870" s="518" t="n">
        <v>0</v>
      </c>
      <c r="CA870" s="518" t="n">
        <v>0</v>
      </c>
      <c r="CB870" s="518" t="n">
        <v>0</v>
      </c>
      <c r="CC870" s="518" t="n">
        <v>0</v>
      </c>
      <c r="CD870" s="518" t="n">
        <v>0</v>
      </c>
      <c r="CE870" s="518" t="n">
        <v>0</v>
      </c>
      <c r="CF870" s="518" t="n">
        <v>0</v>
      </c>
      <c r="CG870" s="518" t="n">
        <v>0</v>
      </c>
      <c r="CH870" s="518"/>
      <c r="CI870" s="716"/>
      <c r="CL870" s="48" t="n">
        <v>1</v>
      </c>
      <c r="CM870" s="48" t="n">
        <f aca="false">CL870-V870</f>
        <v>0</v>
      </c>
      <c r="CN870" s="702" t="n">
        <f aca="false">SUM(CO870:DR870)</f>
        <v>1</v>
      </c>
      <c r="CO870" s="703" t="n">
        <v>0</v>
      </c>
      <c r="CP870" s="703"/>
      <c r="CQ870" s="703" t="n">
        <v>0</v>
      </c>
      <c r="CR870" s="703"/>
      <c r="CS870" s="703" t="n">
        <v>0</v>
      </c>
      <c r="CT870" s="703" t="n">
        <v>0</v>
      </c>
      <c r="CU870" s="703"/>
      <c r="CV870" s="703"/>
      <c r="CW870" s="703"/>
      <c r="CX870" s="703" t="n">
        <v>0</v>
      </c>
      <c r="CY870" s="703" t="n">
        <v>0</v>
      </c>
      <c r="CZ870" s="703" t="n">
        <v>0</v>
      </c>
      <c r="DA870" s="703"/>
      <c r="DB870" s="703" t="n">
        <v>1</v>
      </c>
      <c r="DC870" s="703"/>
      <c r="DD870" s="703"/>
      <c r="DE870" s="703" t="n">
        <v>0</v>
      </c>
      <c r="DF870" s="703"/>
      <c r="DG870" s="703" t="n">
        <v>0</v>
      </c>
      <c r="DH870" s="703" t="n">
        <v>0</v>
      </c>
      <c r="DI870" s="703" t="n">
        <v>0</v>
      </c>
      <c r="DJ870" s="703" t="n">
        <v>0</v>
      </c>
      <c r="DK870" s="703" t="n">
        <v>0</v>
      </c>
      <c r="DL870" s="703" t="n">
        <v>0</v>
      </c>
      <c r="DM870" s="703"/>
      <c r="DN870" s="703"/>
      <c r="DO870" s="703"/>
      <c r="DP870" s="703"/>
      <c r="DQ870" s="703"/>
      <c r="DR870" s="703"/>
      <c r="DS870" s="704" t="n">
        <f aca="false">CN870-V870</f>
        <v>0</v>
      </c>
      <c r="DT870" s="553"/>
      <c r="DU870" s="48"/>
    </row>
    <row r="871" customFormat="false" ht="15" hidden="false" customHeight="true" outlineLevel="0" collapsed="false">
      <c r="A871" s="705" t="n">
        <f aca="false">A870+1</f>
        <v>862</v>
      </c>
      <c r="B871" s="706" t="s">
        <v>929</v>
      </c>
      <c r="C871" s="706" t="s">
        <v>485</v>
      </c>
      <c r="D871" s="706" t="s">
        <v>478</v>
      </c>
      <c r="E871" s="243" t="n">
        <f aca="false">COUNTIF($G$10:$G$1856,$G871)</f>
        <v>1</v>
      </c>
      <c r="F871" s="706" t="s">
        <v>2453</v>
      </c>
      <c r="G871" s="706" t="s">
        <v>2453</v>
      </c>
      <c r="H871" s="707" t="s">
        <v>988</v>
      </c>
      <c r="I871" s="708" t="s">
        <v>989</v>
      </c>
      <c r="J871" s="707" t="s">
        <v>305</v>
      </c>
      <c r="K871" s="709" t="n">
        <v>0</v>
      </c>
      <c r="L871" s="707" t="s">
        <v>304</v>
      </c>
      <c r="M871" s="708" t="s">
        <v>990</v>
      </c>
      <c r="N871" s="710" t="s">
        <v>934</v>
      </c>
      <c r="O871" s="512" t="n">
        <v>1</v>
      </c>
      <c r="P871" s="512" t="n">
        <v>1</v>
      </c>
      <c r="Q871" s="711" t="n">
        <v>0.00192318</v>
      </c>
      <c r="R871" s="712"/>
      <c r="S871" s="713"/>
      <c r="T871" s="714" t="n">
        <v>4.09</v>
      </c>
      <c r="U871" s="715"/>
      <c r="V871" s="262" t="n">
        <f aca="false">SUM(W871:CI871)</f>
        <v>1</v>
      </c>
      <c r="W871" s="243" t="n">
        <v>0</v>
      </c>
      <c r="X871" s="243" t="n">
        <v>0</v>
      </c>
      <c r="Y871" s="243" t="n">
        <v>0</v>
      </c>
      <c r="Z871" s="243" t="n">
        <v>0</v>
      </c>
      <c r="AA871" s="243" t="n">
        <v>0</v>
      </c>
      <c r="AB871" s="243" t="n">
        <v>0</v>
      </c>
      <c r="AC871" s="243" t="n">
        <v>0</v>
      </c>
      <c r="AD871" s="243" t="n">
        <v>0</v>
      </c>
      <c r="AE871" s="243" t="n">
        <v>0</v>
      </c>
      <c r="AF871" s="243" t="n">
        <v>0</v>
      </c>
      <c r="AG871" s="243" t="n">
        <v>0</v>
      </c>
      <c r="AH871" s="518" t="n">
        <v>1</v>
      </c>
      <c r="AI871" s="243" t="n">
        <v>0</v>
      </c>
      <c r="AJ871" s="243" t="n">
        <v>0</v>
      </c>
      <c r="AK871" s="518" t="n">
        <v>0</v>
      </c>
      <c r="AL871" s="518" t="n">
        <v>0</v>
      </c>
      <c r="AM871" s="518" t="n">
        <v>0</v>
      </c>
      <c r="AN871" s="518" t="n">
        <v>0</v>
      </c>
      <c r="AO871" s="518" t="n">
        <v>0</v>
      </c>
      <c r="AP871" s="518" t="n">
        <v>0</v>
      </c>
      <c r="AQ871" s="518" t="n">
        <v>0</v>
      </c>
      <c r="AR871" s="518" t="n">
        <v>0</v>
      </c>
      <c r="AS871" s="518" t="n">
        <v>0</v>
      </c>
      <c r="AT871" s="518" t="n">
        <v>0</v>
      </c>
      <c r="AU871" s="518" t="n">
        <v>0</v>
      </c>
      <c r="AV871" s="518" t="n">
        <v>0</v>
      </c>
      <c r="AW871" s="518" t="n">
        <v>0</v>
      </c>
      <c r="AX871" s="518" t="n">
        <v>0</v>
      </c>
      <c r="AY871" s="518" t="n">
        <v>0</v>
      </c>
      <c r="AZ871" s="518" t="n">
        <v>0</v>
      </c>
      <c r="BA871" s="518" t="n">
        <v>0</v>
      </c>
      <c r="BB871" s="518" t="n">
        <v>0</v>
      </c>
      <c r="BC871" s="518" t="n">
        <v>0</v>
      </c>
      <c r="BD871" s="518" t="n">
        <v>0</v>
      </c>
      <c r="BE871" s="518" t="n">
        <v>0</v>
      </c>
      <c r="BF871" s="518" t="n">
        <v>0</v>
      </c>
      <c r="BG871" s="518" t="n">
        <v>0</v>
      </c>
      <c r="BH871" s="518" t="n">
        <v>0</v>
      </c>
      <c r="BI871" s="518" t="n">
        <v>0</v>
      </c>
      <c r="BJ871" s="518"/>
      <c r="BK871" s="518"/>
      <c r="BL871" s="518" t="n">
        <v>0</v>
      </c>
      <c r="BM871" s="518"/>
      <c r="BN871" s="518"/>
      <c r="BO871" s="518"/>
      <c r="BP871" s="518"/>
      <c r="BQ871" s="518"/>
      <c r="BR871" s="518"/>
      <c r="BS871" s="518"/>
      <c r="BT871" s="518"/>
      <c r="BU871" s="518"/>
      <c r="BV871" s="518" t="n">
        <v>0</v>
      </c>
      <c r="BW871" s="518" t="n">
        <v>0</v>
      </c>
      <c r="BX871" s="518" t="n">
        <v>0</v>
      </c>
      <c r="BY871" s="518" t="n">
        <v>0</v>
      </c>
      <c r="BZ871" s="518" t="n">
        <v>0</v>
      </c>
      <c r="CA871" s="518" t="n">
        <v>0</v>
      </c>
      <c r="CB871" s="518" t="n">
        <v>0</v>
      </c>
      <c r="CC871" s="518" t="n">
        <v>0</v>
      </c>
      <c r="CD871" s="518" t="n">
        <v>0</v>
      </c>
      <c r="CE871" s="518" t="n">
        <v>0</v>
      </c>
      <c r="CF871" s="518" t="n">
        <v>0</v>
      </c>
      <c r="CG871" s="518" t="n">
        <v>0</v>
      </c>
      <c r="CH871" s="518"/>
      <c r="CI871" s="716"/>
      <c r="CL871" s="48" t="n">
        <v>1</v>
      </c>
      <c r="CM871" s="48" t="n">
        <f aca="false">CL871-V871</f>
        <v>0</v>
      </c>
      <c r="CN871" s="702" t="n">
        <f aca="false">SUM(CO871:DR871)</f>
        <v>1</v>
      </c>
      <c r="CO871" s="703" t="n">
        <v>0</v>
      </c>
      <c r="CP871" s="703"/>
      <c r="CQ871" s="703" t="n">
        <v>0</v>
      </c>
      <c r="CR871" s="703"/>
      <c r="CS871" s="703" t="n">
        <v>0</v>
      </c>
      <c r="CT871" s="703" t="n">
        <v>0</v>
      </c>
      <c r="CU871" s="703"/>
      <c r="CV871" s="703"/>
      <c r="CW871" s="703"/>
      <c r="CX871" s="703" t="n">
        <v>0</v>
      </c>
      <c r="CY871" s="703" t="n">
        <v>0</v>
      </c>
      <c r="CZ871" s="703" t="n">
        <v>0</v>
      </c>
      <c r="DA871" s="703"/>
      <c r="DB871" s="703" t="n">
        <v>1</v>
      </c>
      <c r="DC871" s="703"/>
      <c r="DD871" s="703"/>
      <c r="DE871" s="703" t="n">
        <v>0</v>
      </c>
      <c r="DF871" s="703"/>
      <c r="DG871" s="703" t="n">
        <v>0</v>
      </c>
      <c r="DH871" s="703" t="n">
        <v>0</v>
      </c>
      <c r="DI871" s="703" t="n">
        <v>0</v>
      </c>
      <c r="DJ871" s="703" t="n">
        <v>0</v>
      </c>
      <c r="DK871" s="703" t="n">
        <v>0</v>
      </c>
      <c r="DL871" s="703" t="n">
        <v>0</v>
      </c>
      <c r="DM871" s="703"/>
      <c r="DN871" s="703"/>
      <c r="DO871" s="703"/>
      <c r="DP871" s="703"/>
      <c r="DQ871" s="703"/>
      <c r="DR871" s="703"/>
      <c r="DS871" s="704" t="n">
        <f aca="false">CN871-V871</f>
        <v>0</v>
      </c>
      <c r="DT871" s="553"/>
      <c r="DU871" s="48"/>
    </row>
    <row r="872" customFormat="false" ht="15" hidden="false" customHeight="true" outlineLevel="0" collapsed="false">
      <c r="A872" s="705" t="n">
        <f aca="false">A871+1</f>
        <v>863</v>
      </c>
      <c r="B872" s="706" t="s">
        <v>929</v>
      </c>
      <c r="C872" s="706" t="s">
        <v>485</v>
      </c>
      <c r="D872" s="706" t="s">
        <v>478</v>
      </c>
      <c r="E872" s="243" t="n">
        <f aca="false">COUNTIF($G$10:$G$1856,$G872)</f>
        <v>1</v>
      </c>
      <c r="F872" s="706" t="s">
        <v>2454</v>
      </c>
      <c r="G872" s="706" t="s">
        <v>2454</v>
      </c>
      <c r="H872" s="707" t="s">
        <v>992</v>
      </c>
      <c r="I872" s="708" t="s">
        <v>993</v>
      </c>
      <c r="J872" s="707" t="s">
        <v>305</v>
      </c>
      <c r="K872" s="709" t="n">
        <v>0</v>
      </c>
      <c r="L872" s="707" t="s">
        <v>304</v>
      </c>
      <c r="M872" s="708" t="s">
        <v>994</v>
      </c>
      <c r="N872" s="710" t="s">
        <v>934</v>
      </c>
      <c r="O872" s="512" t="n">
        <v>2</v>
      </c>
      <c r="P872" s="512" t="n">
        <v>1</v>
      </c>
      <c r="Q872" s="711" t="n">
        <v>0.00192318</v>
      </c>
      <c r="R872" s="712"/>
      <c r="S872" s="713"/>
      <c r="T872" s="714" t="n">
        <v>4.09</v>
      </c>
      <c r="U872" s="715"/>
      <c r="V872" s="262" t="n">
        <f aca="false">SUM(W872:CI872)</f>
        <v>1</v>
      </c>
      <c r="W872" s="243" t="n">
        <v>0</v>
      </c>
      <c r="X872" s="243" t="n">
        <v>0</v>
      </c>
      <c r="Y872" s="243" t="n">
        <v>0</v>
      </c>
      <c r="Z872" s="243" t="n">
        <v>0</v>
      </c>
      <c r="AA872" s="243" t="n">
        <v>0</v>
      </c>
      <c r="AB872" s="243" t="n">
        <v>0</v>
      </c>
      <c r="AC872" s="243" t="n">
        <v>0</v>
      </c>
      <c r="AD872" s="243" t="n">
        <v>0</v>
      </c>
      <c r="AE872" s="243" t="n">
        <v>0</v>
      </c>
      <c r="AF872" s="243" t="n">
        <v>0</v>
      </c>
      <c r="AG872" s="243" t="n">
        <v>0</v>
      </c>
      <c r="AH872" s="518" t="n">
        <v>1</v>
      </c>
      <c r="AI872" s="243" t="n">
        <v>0</v>
      </c>
      <c r="AJ872" s="243" t="n">
        <v>0</v>
      </c>
      <c r="AK872" s="518" t="n">
        <v>0</v>
      </c>
      <c r="AL872" s="518" t="n">
        <v>0</v>
      </c>
      <c r="AM872" s="518" t="n">
        <v>0</v>
      </c>
      <c r="AN872" s="518" t="n">
        <v>0</v>
      </c>
      <c r="AO872" s="518" t="n">
        <v>0</v>
      </c>
      <c r="AP872" s="518" t="n">
        <v>0</v>
      </c>
      <c r="AQ872" s="518" t="n">
        <v>0</v>
      </c>
      <c r="AR872" s="518" t="n">
        <v>0</v>
      </c>
      <c r="AS872" s="518" t="n">
        <v>0</v>
      </c>
      <c r="AT872" s="518" t="n">
        <v>0</v>
      </c>
      <c r="AU872" s="518" t="n">
        <v>0</v>
      </c>
      <c r="AV872" s="518" t="n">
        <v>0</v>
      </c>
      <c r="AW872" s="518" t="n">
        <v>0</v>
      </c>
      <c r="AX872" s="518" t="n">
        <v>0</v>
      </c>
      <c r="AY872" s="518" t="n">
        <v>0</v>
      </c>
      <c r="AZ872" s="518" t="n">
        <v>0</v>
      </c>
      <c r="BA872" s="518" t="n">
        <v>0</v>
      </c>
      <c r="BB872" s="518" t="n">
        <v>0</v>
      </c>
      <c r="BC872" s="518" t="n">
        <v>0</v>
      </c>
      <c r="BD872" s="518" t="n">
        <v>0</v>
      </c>
      <c r="BE872" s="518" t="n">
        <v>0</v>
      </c>
      <c r="BF872" s="518" t="n">
        <v>0</v>
      </c>
      <c r="BG872" s="518" t="n">
        <v>0</v>
      </c>
      <c r="BH872" s="518" t="n">
        <v>0</v>
      </c>
      <c r="BI872" s="518" t="n">
        <v>0</v>
      </c>
      <c r="BJ872" s="518"/>
      <c r="BK872" s="518"/>
      <c r="BL872" s="518" t="n">
        <v>0</v>
      </c>
      <c r="BM872" s="518"/>
      <c r="BN872" s="518"/>
      <c r="BO872" s="518"/>
      <c r="BP872" s="518"/>
      <c r="BQ872" s="518"/>
      <c r="BR872" s="518"/>
      <c r="BS872" s="518"/>
      <c r="BT872" s="518"/>
      <c r="BU872" s="518"/>
      <c r="BV872" s="518" t="n">
        <v>0</v>
      </c>
      <c r="BW872" s="518" t="n">
        <v>0</v>
      </c>
      <c r="BX872" s="518" t="n">
        <v>0</v>
      </c>
      <c r="BY872" s="518" t="n">
        <v>0</v>
      </c>
      <c r="BZ872" s="518" t="n">
        <v>0</v>
      </c>
      <c r="CA872" s="518" t="n">
        <v>0</v>
      </c>
      <c r="CB872" s="518" t="n">
        <v>0</v>
      </c>
      <c r="CC872" s="518" t="n">
        <v>0</v>
      </c>
      <c r="CD872" s="518" t="n">
        <v>0</v>
      </c>
      <c r="CE872" s="518" t="n">
        <v>0</v>
      </c>
      <c r="CF872" s="518" t="n">
        <v>0</v>
      </c>
      <c r="CG872" s="518" t="n">
        <v>0</v>
      </c>
      <c r="CH872" s="518"/>
      <c r="CI872" s="716"/>
      <c r="CL872" s="48" t="n">
        <v>1</v>
      </c>
      <c r="CM872" s="48" t="n">
        <f aca="false">CL872-V872</f>
        <v>0</v>
      </c>
      <c r="CN872" s="702" t="n">
        <f aca="false">SUM(CO872:DR872)</f>
        <v>1</v>
      </c>
      <c r="CO872" s="703" t="n">
        <v>0</v>
      </c>
      <c r="CP872" s="703"/>
      <c r="CQ872" s="703" t="n">
        <v>0</v>
      </c>
      <c r="CR872" s="703"/>
      <c r="CS872" s="703" t="n">
        <v>0</v>
      </c>
      <c r="CT872" s="703" t="n">
        <v>0</v>
      </c>
      <c r="CU872" s="703"/>
      <c r="CV872" s="703"/>
      <c r="CW872" s="703"/>
      <c r="CX872" s="703" t="n">
        <v>0</v>
      </c>
      <c r="CY872" s="703" t="n">
        <v>0</v>
      </c>
      <c r="CZ872" s="703" t="n">
        <v>0</v>
      </c>
      <c r="DA872" s="703"/>
      <c r="DB872" s="703" t="n">
        <v>1</v>
      </c>
      <c r="DC872" s="703"/>
      <c r="DD872" s="703"/>
      <c r="DE872" s="703" t="n">
        <v>0</v>
      </c>
      <c r="DF872" s="703"/>
      <c r="DG872" s="703" t="n">
        <v>0</v>
      </c>
      <c r="DH872" s="703" t="n">
        <v>0</v>
      </c>
      <c r="DI872" s="703" t="n">
        <v>0</v>
      </c>
      <c r="DJ872" s="703" t="n">
        <v>0</v>
      </c>
      <c r="DK872" s="703" t="n">
        <v>0</v>
      </c>
      <c r="DL872" s="703" t="n">
        <v>0</v>
      </c>
      <c r="DM872" s="703"/>
      <c r="DN872" s="703"/>
      <c r="DO872" s="703"/>
      <c r="DP872" s="703"/>
      <c r="DQ872" s="703"/>
      <c r="DR872" s="703"/>
      <c r="DS872" s="704" t="n">
        <f aca="false">CN872-V872</f>
        <v>0</v>
      </c>
      <c r="DT872" s="553"/>
      <c r="DU872" s="48"/>
    </row>
    <row r="873" customFormat="false" ht="15" hidden="false" customHeight="true" outlineLevel="0" collapsed="false">
      <c r="A873" s="705" t="n">
        <f aca="false">A872+1</f>
        <v>864</v>
      </c>
      <c r="B873" s="706" t="s">
        <v>929</v>
      </c>
      <c r="C873" s="706" t="s">
        <v>485</v>
      </c>
      <c r="D873" s="706" t="s">
        <v>478</v>
      </c>
      <c r="E873" s="243" t="n">
        <f aca="false">COUNTIF($G$10:$G$1856,$G873)</f>
        <v>1</v>
      </c>
      <c r="F873" s="706" t="s">
        <v>2455</v>
      </c>
      <c r="G873" s="706" t="s">
        <v>2455</v>
      </c>
      <c r="H873" s="707" t="s">
        <v>996</v>
      </c>
      <c r="I873" s="708" t="s">
        <v>997</v>
      </c>
      <c r="J873" s="707" t="s">
        <v>305</v>
      </c>
      <c r="K873" s="709" t="n">
        <v>0</v>
      </c>
      <c r="L873" s="707" t="s">
        <v>304</v>
      </c>
      <c r="M873" s="708" t="s">
        <v>998</v>
      </c>
      <c r="N873" s="710" t="s">
        <v>934</v>
      </c>
      <c r="O873" s="512" t="n">
        <v>9</v>
      </c>
      <c r="P873" s="512" t="n">
        <v>1</v>
      </c>
      <c r="Q873" s="711" t="n">
        <v>0.0004323</v>
      </c>
      <c r="R873" s="712"/>
      <c r="S873" s="713"/>
      <c r="T873" s="714" t="n">
        <v>0.92</v>
      </c>
      <c r="U873" s="715"/>
      <c r="V873" s="262" t="n">
        <f aca="false">SUM(W873:CI873)</f>
        <v>1</v>
      </c>
      <c r="W873" s="243" t="n">
        <v>0</v>
      </c>
      <c r="X873" s="243" t="n">
        <v>0</v>
      </c>
      <c r="Y873" s="243" t="n">
        <v>0</v>
      </c>
      <c r="Z873" s="243" t="n">
        <v>0</v>
      </c>
      <c r="AA873" s="243" t="n">
        <v>0</v>
      </c>
      <c r="AB873" s="243" t="n">
        <v>0</v>
      </c>
      <c r="AC873" s="243" t="n">
        <v>0</v>
      </c>
      <c r="AD873" s="243" t="n">
        <v>0</v>
      </c>
      <c r="AE873" s="243" t="n">
        <v>0</v>
      </c>
      <c r="AF873" s="243" t="n">
        <v>0</v>
      </c>
      <c r="AG873" s="243" t="n">
        <v>0</v>
      </c>
      <c r="AH873" s="518" t="n">
        <v>1</v>
      </c>
      <c r="AI873" s="243" t="n">
        <v>0</v>
      </c>
      <c r="AJ873" s="243" t="n">
        <v>0</v>
      </c>
      <c r="AK873" s="518" t="n">
        <v>0</v>
      </c>
      <c r="AL873" s="518" t="n">
        <v>0</v>
      </c>
      <c r="AM873" s="518" t="n">
        <v>0</v>
      </c>
      <c r="AN873" s="518" t="n">
        <v>0</v>
      </c>
      <c r="AO873" s="518" t="n">
        <v>0</v>
      </c>
      <c r="AP873" s="518" t="n">
        <v>0</v>
      </c>
      <c r="AQ873" s="518" t="n">
        <v>0</v>
      </c>
      <c r="AR873" s="518" t="n">
        <v>0</v>
      </c>
      <c r="AS873" s="518" t="n">
        <v>0</v>
      </c>
      <c r="AT873" s="518" t="n">
        <v>0</v>
      </c>
      <c r="AU873" s="518" t="n">
        <v>0</v>
      </c>
      <c r="AV873" s="518" t="n">
        <v>0</v>
      </c>
      <c r="AW873" s="518" t="n">
        <v>0</v>
      </c>
      <c r="AX873" s="518" t="n">
        <v>0</v>
      </c>
      <c r="AY873" s="518" t="n">
        <v>0</v>
      </c>
      <c r="AZ873" s="518" t="n">
        <v>0</v>
      </c>
      <c r="BA873" s="518" t="n">
        <v>0</v>
      </c>
      <c r="BB873" s="518" t="n">
        <v>0</v>
      </c>
      <c r="BC873" s="518" t="n">
        <v>0</v>
      </c>
      <c r="BD873" s="518" t="n">
        <v>0</v>
      </c>
      <c r="BE873" s="518" t="n">
        <v>0</v>
      </c>
      <c r="BF873" s="518" t="n">
        <v>0</v>
      </c>
      <c r="BG873" s="518" t="n">
        <v>0</v>
      </c>
      <c r="BH873" s="518" t="n">
        <v>0</v>
      </c>
      <c r="BI873" s="518" t="n">
        <v>0</v>
      </c>
      <c r="BJ873" s="518"/>
      <c r="BK873" s="518"/>
      <c r="BL873" s="518" t="n">
        <v>0</v>
      </c>
      <c r="BM873" s="518"/>
      <c r="BN873" s="518"/>
      <c r="BO873" s="518"/>
      <c r="BP873" s="518"/>
      <c r="BQ873" s="518"/>
      <c r="BR873" s="518"/>
      <c r="BS873" s="518"/>
      <c r="BT873" s="518"/>
      <c r="BU873" s="518"/>
      <c r="BV873" s="518" t="n">
        <v>0</v>
      </c>
      <c r="BW873" s="518" t="n">
        <v>0</v>
      </c>
      <c r="BX873" s="518" t="n">
        <v>0</v>
      </c>
      <c r="BY873" s="518" t="n">
        <v>0</v>
      </c>
      <c r="BZ873" s="518" t="n">
        <v>0</v>
      </c>
      <c r="CA873" s="518" t="n">
        <v>0</v>
      </c>
      <c r="CB873" s="518" t="n">
        <v>0</v>
      </c>
      <c r="CC873" s="518" t="n">
        <v>0</v>
      </c>
      <c r="CD873" s="518" t="n">
        <v>0</v>
      </c>
      <c r="CE873" s="518" t="n">
        <v>0</v>
      </c>
      <c r="CF873" s="518" t="n">
        <v>0</v>
      </c>
      <c r="CG873" s="518" t="n">
        <v>0</v>
      </c>
      <c r="CH873" s="518"/>
      <c r="CI873" s="716"/>
      <c r="CL873" s="48" t="n">
        <v>1</v>
      </c>
      <c r="CM873" s="48" t="n">
        <f aca="false">CL873-V873</f>
        <v>0</v>
      </c>
      <c r="CN873" s="702" t="n">
        <f aca="false">SUM(CO873:DR873)</f>
        <v>1</v>
      </c>
      <c r="CO873" s="703" t="n">
        <v>0</v>
      </c>
      <c r="CP873" s="703"/>
      <c r="CQ873" s="703" t="n">
        <v>0</v>
      </c>
      <c r="CR873" s="703"/>
      <c r="CS873" s="703" t="n">
        <v>0</v>
      </c>
      <c r="CT873" s="703" t="n">
        <v>0</v>
      </c>
      <c r="CU873" s="703"/>
      <c r="CV873" s="703"/>
      <c r="CW873" s="703"/>
      <c r="CX873" s="703" t="n">
        <v>0</v>
      </c>
      <c r="CY873" s="703" t="n">
        <v>0</v>
      </c>
      <c r="CZ873" s="703" t="n">
        <v>0</v>
      </c>
      <c r="DA873" s="703"/>
      <c r="DB873" s="703" t="n">
        <v>1</v>
      </c>
      <c r="DC873" s="703"/>
      <c r="DD873" s="703"/>
      <c r="DE873" s="703" t="n">
        <v>0</v>
      </c>
      <c r="DF873" s="703"/>
      <c r="DG873" s="703" t="n">
        <v>0</v>
      </c>
      <c r="DH873" s="703" t="n">
        <v>0</v>
      </c>
      <c r="DI873" s="703" t="n">
        <v>0</v>
      </c>
      <c r="DJ873" s="703" t="n">
        <v>0</v>
      </c>
      <c r="DK873" s="703" t="n">
        <v>0</v>
      </c>
      <c r="DL873" s="703" t="n">
        <v>0</v>
      </c>
      <c r="DM873" s="703"/>
      <c r="DN873" s="703"/>
      <c r="DO873" s="703"/>
      <c r="DP873" s="703"/>
      <c r="DQ873" s="703"/>
      <c r="DR873" s="703"/>
      <c r="DS873" s="704" t="n">
        <f aca="false">CN873-V873</f>
        <v>0</v>
      </c>
      <c r="DT873" s="553"/>
      <c r="DU873" s="48"/>
    </row>
    <row r="874" customFormat="false" ht="15" hidden="false" customHeight="true" outlineLevel="0" collapsed="false">
      <c r="A874" s="705" t="n">
        <f aca="false">A873+1</f>
        <v>865</v>
      </c>
      <c r="B874" s="706" t="s">
        <v>929</v>
      </c>
      <c r="C874" s="706" t="s">
        <v>485</v>
      </c>
      <c r="D874" s="706" t="s">
        <v>478</v>
      </c>
      <c r="E874" s="243" t="n">
        <f aca="false">COUNTIF($G$10:$G$1856,$G874)</f>
        <v>1</v>
      </c>
      <c r="F874" s="706" t="s">
        <v>2456</v>
      </c>
      <c r="G874" s="706" t="s">
        <v>2456</v>
      </c>
      <c r="H874" s="707" t="s">
        <v>1000</v>
      </c>
      <c r="I874" s="708" t="s">
        <v>1001</v>
      </c>
      <c r="J874" s="707" t="s">
        <v>305</v>
      </c>
      <c r="K874" s="709" t="n">
        <v>0</v>
      </c>
      <c r="L874" s="707" t="s">
        <v>304</v>
      </c>
      <c r="M874" s="708" t="s">
        <v>1002</v>
      </c>
      <c r="N874" s="710" t="s">
        <v>934</v>
      </c>
      <c r="O874" s="512" t="n">
        <v>2</v>
      </c>
      <c r="P874" s="512" t="n">
        <v>1</v>
      </c>
      <c r="Q874" s="711" t="n">
        <v>0.001175848</v>
      </c>
      <c r="R874" s="712"/>
      <c r="S874" s="713"/>
      <c r="T874" s="714" t="n">
        <v>2.5</v>
      </c>
      <c r="U874" s="715"/>
      <c r="V874" s="262" t="n">
        <f aca="false">SUM(W874:CI874)</f>
        <v>6</v>
      </c>
      <c r="W874" s="243" t="n">
        <v>0</v>
      </c>
      <c r="X874" s="243" t="n">
        <v>0</v>
      </c>
      <c r="Y874" s="243" t="n">
        <v>0</v>
      </c>
      <c r="Z874" s="243" t="n">
        <v>0</v>
      </c>
      <c r="AA874" s="243" t="n">
        <v>0</v>
      </c>
      <c r="AB874" s="243" t="n">
        <v>0</v>
      </c>
      <c r="AC874" s="243" t="n">
        <v>0</v>
      </c>
      <c r="AD874" s="243" t="n">
        <v>0</v>
      </c>
      <c r="AE874" s="243" t="n">
        <v>0</v>
      </c>
      <c r="AF874" s="243" t="n">
        <v>0</v>
      </c>
      <c r="AG874" s="243" t="n">
        <v>0</v>
      </c>
      <c r="AH874" s="518" t="n">
        <v>1</v>
      </c>
      <c r="AI874" s="243" t="n">
        <v>0</v>
      </c>
      <c r="AJ874" s="243" t="n">
        <v>0</v>
      </c>
      <c r="AK874" s="518" t="n">
        <v>0</v>
      </c>
      <c r="AL874" s="518" t="n">
        <v>0</v>
      </c>
      <c r="AM874" s="518" t="n">
        <v>0</v>
      </c>
      <c r="AN874" s="518" t="n">
        <v>0</v>
      </c>
      <c r="AO874" s="518" t="n">
        <v>0</v>
      </c>
      <c r="AP874" s="518" t="n">
        <v>0</v>
      </c>
      <c r="AQ874" s="518" t="n">
        <v>0</v>
      </c>
      <c r="AR874" s="518" t="n">
        <v>0</v>
      </c>
      <c r="AS874" s="518" t="n">
        <v>0</v>
      </c>
      <c r="AT874" s="518" t="n">
        <v>0</v>
      </c>
      <c r="AU874" s="518" t="n">
        <v>0</v>
      </c>
      <c r="AV874" s="518" t="n">
        <v>0</v>
      </c>
      <c r="AW874" s="518" t="n">
        <v>0</v>
      </c>
      <c r="AX874" s="518" t="n">
        <v>0</v>
      </c>
      <c r="AY874" s="518" t="n">
        <v>0</v>
      </c>
      <c r="AZ874" s="518" t="n">
        <v>0</v>
      </c>
      <c r="BA874" s="518" t="n">
        <v>0</v>
      </c>
      <c r="BB874" s="518" t="n">
        <v>0</v>
      </c>
      <c r="BC874" s="518" t="n">
        <v>0</v>
      </c>
      <c r="BD874" s="518" t="n">
        <v>0</v>
      </c>
      <c r="BE874" s="518" t="n">
        <v>0</v>
      </c>
      <c r="BF874" s="518" t="n">
        <v>0</v>
      </c>
      <c r="BG874" s="518" t="n">
        <v>2</v>
      </c>
      <c r="BH874" s="518" t="n">
        <v>0</v>
      </c>
      <c r="BI874" s="518" t="n">
        <v>0</v>
      </c>
      <c r="BJ874" s="518"/>
      <c r="BK874" s="518"/>
      <c r="BL874" s="518" t="n">
        <v>0</v>
      </c>
      <c r="BM874" s="518"/>
      <c r="BN874" s="518"/>
      <c r="BO874" s="518"/>
      <c r="BP874" s="518"/>
      <c r="BQ874" s="518"/>
      <c r="BR874" s="518"/>
      <c r="BS874" s="518"/>
      <c r="BT874" s="518"/>
      <c r="BU874" s="518"/>
      <c r="BV874" s="518" t="n">
        <v>0</v>
      </c>
      <c r="BW874" s="518" t="n">
        <v>0</v>
      </c>
      <c r="BX874" s="518" t="n">
        <v>0</v>
      </c>
      <c r="BY874" s="518" t="n">
        <v>0</v>
      </c>
      <c r="BZ874" s="518" t="n">
        <v>3</v>
      </c>
      <c r="CA874" s="518" t="n">
        <v>0</v>
      </c>
      <c r="CB874" s="518" t="n">
        <v>0</v>
      </c>
      <c r="CC874" s="518" t="n">
        <v>0</v>
      </c>
      <c r="CD874" s="518" t="n">
        <v>0</v>
      </c>
      <c r="CE874" s="518" t="n">
        <v>0</v>
      </c>
      <c r="CF874" s="518" t="n">
        <v>0</v>
      </c>
      <c r="CG874" s="518" t="n">
        <v>0</v>
      </c>
      <c r="CH874" s="518"/>
      <c r="CI874" s="716"/>
      <c r="CL874" s="48" t="n">
        <v>6</v>
      </c>
      <c r="CM874" s="48" t="n">
        <f aca="false">CL874-V874</f>
        <v>0</v>
      </c>
      <c r="CN874" s="702" t="n">
        <f aca="false">SUM(CO874:DR874)</f>
        <v>6</v>
      </c>
      <c r="CO874" s="703" t="n">
        <v>0</v>
      </c>
      <c r="CP874" s="703"/>
      <c r="CQ874" s="703" t="n">
        <v>0</v>
      </c>
      <c r="CR874" s="703"/>
      <c r="CS874" s="703" t="n">
        <v>0</v>
      </c>
      <c r="CT874" s="703" t="n">
        <v>0</v>
      </c>
      <c r="CU874" s="703"/>
      <c r="CV874" s="703"/>
      <c r="CW874" s="703"/>
      <c r="CX874" s="703" t="n">
        <v>0</v>
      </c>
      <c r="CY874" s="703" t="n">
        <v>0</v>
      </c>
      <c r="CZ874" s="703" t="n">
        <v>0</v>
      </c>
      <c r="DA874" s="703"/>
      <c r="DB874" s="703" t="n">
        <v>1</v>
      </c>
      <c r="DC874" s="703"/>
      <c r="DD874" s="703"/>
      <c r="DE874" s="703" t="n">
        <v>0</v>
      </c>
      <c r="DF874" s="703"/>
      <c r="DG874" s="703" t="n">
        <v>0</v>
      </c>
      <c r="DH874" s="703" t="n">
        <v>0</v>
      </c>
      <c r="DI874" s="703" t="n">
        <v>5</v>
      </c>
      <c r="DJ874" s="703" t="n">
        <v>0</v>
      </c>
      <c r="DK874" s="703" t="n">
        <v>0</v>
      </c>
      <c r="DL874" s="703" t="n">
        <v>0</v>
      </c>
      <c r="DM874" s="703"/>
      <c r="DN874" s="703"/>
      <c r="DO874" s="703"/>
      <c r="DP874" s="703"/>
      <c r="DQ874" s="703"/>
      <c r="DR874" s="703"/>
      <c r="DS874" s="704" t="n">
        <f aca="false">CN874-V874</f>
        <v>0</v>
      </c>
      <c r="DT874" s="553"/>
      <c r="DU874" s="48"/>
    </row>
    <row r="875" customFormat="false" ht="15" hidden="false" customHeight="true" outlineLevel="0" collapsed="false">
      <c r="A875" s="705" t="n">
        <f aca="false">A874+1</f>
        <v>866</v>
      </c>
      <c r="B875" s="706" t="s">
        <v>929</v>
      </c>
      <c r="C875" s="706" t="s">
        <v>485</v>
      </c>
      <c r="D875" s="706" t="s">
        <v>478</v>
      </c>
      <c r="E875" s="243" t="n">
        <f aca="false">COUNTIF($G$10:$G$1856,$G875)</f>
        <v>1</v>
      </c>
      <c r="F875" s="706" t="s">
        <v>2457</v>
      </c>
      <c r="G875" s="706" t="s">
        <v>2457</v>
      </c>
      <c r="H875" s="707" t="s">
        <v>1004</v>
      </c>
      <c r="I875" s="708" t="s">
        <v>1005</v>
      </c>
      <c r="J875" s="707" t="s">
        <v>305</v>
      </c>
      <c r="K875" s="709" t="n">
        <v>0</v>
      </c>
      <c r="L875" s="707" t="s">
        <v>304</v>
      </c>
      <c r="M875" s="708" t="s">
        <v>1006</v>
      </c>
      <c r="N875" s="710" t="s">
        <v>934</v>
      </c>
      <c r="O875" s="512" t="n">
        <v>2</v>
      </c>
      <c r="P875" s="512" t="n">
        <v>1</v>
      </c>
      <c r="Q875" s="711" t="n">
        <v>0.00054</v>
      </c>
      <c r="R875" s="712"/>
      <c r="S875" s="713"/>
      <c r="T875" s="714" t="n">
        <v>1.15</v>
      </c>
      <c r="U875" s="715"/>
      <c r="V875" s="262" t="n">
        <f aca="false">SUM(W875:CI875)</f>
        <v>2</v>
      </c>
      <c r="W875" s="243" t="n">
        <v>0</v>
      </c>
      <c r="X875" s="243" t="n">
        <v>0</v>
      </c>
      <c r="Y875" s="243" t="n">
        <v>0</v>
      </c>
      <c r="Z875" s="243" t="n">
        <v>0</v>
      </c>
      <c r="AA875" s="243" t="n">
        <v>0</v>
      </c>
      <c r="AB875" s="243" t="n">
        <v>0</v>
      </c>
      <c r="AC875" s="243" t="n">
        <v>0</v>
      </c>
      <c r="AD875" s="243" t="n">
        <v>0</v>
      </c>
      <c r="AE875" s="243" t="n">
        <v>0</v>
      </c>
      <c r="AF875" s="243" t="n">
        <v>0</v>
      </c>
      <c r="AG875" s="243" t="n">
        <v>0</v>
      </c>
      <c r="AH875" s="518" t="n">
        <v>1</v>
      </c>
      <c r="AI875" s="243" t="n">
        <v>0</v>
      </c>
      <c r="AJ875" s="243" t="n">
        <v>0</v>
      </c>
      <c r="AK875" s="518" t="n">
        <v>0</v>
      </c>
      <c r="AL875" s="518" t="n">
        <v>0</v>
      </c>
      <c r="AM875" s="518" t="n">
        <v>0</v>
      </c>
      <c r="AN875" s="518" t="n">
        <v>0</v>
      </c>
      <c r="AO875" s="518" t="n">
        <v>0</v>
      </c>
      <c r="AP875" s="518" t="n">
        <v>0</v>
      </c>
      <c r="AQ875" s="518" t="n">
        <v>0</v>
      </c>
      <c r="AR875" s="518" t="n">
        <v>0</v>
      </c>
      <c r="AS875" s="518" t="n">
        <v>0</v>
      </c>
      <c r="AT875" s="518" t="n">
        <v>0</v>
      </c>
      <c r="AU875" s="518" t="n">
        <v>0</v>
      </c>
      <c r="AV875" s="518" t="n">
        <v>0</v>
      </c>
      <c r="AW875" s="518" t="n">
        <v>0</v>
      </c>
      <c r="AX875" s="518" t="n">
        <v>0</v>
      </c>
      <c r="AY875" s="518" t="n">
        <v>0</v>
      </c>
      <c r="AZ875" s="518" t="n">
        <v>0</v>
      </c>
      <c r="BA875" s="518" t="n">
        <v>0</v>
      </c>
      <c r="BB875" s="518" t="n">
        <v>0</v>
      </c>
      <c r="BC875" s="518" t="n">
        <v>0</v>
      </c>
      <c r="BD875" s="518" t="n">
        <v>0</v>
      </c>
      <c r="BE875" s="518" t="n">
        <v>0</v>
      </c>
      <c r="BF875" s="518" t="n">
        <v>0</v>
      </c>
      <c r="BG875" s="518" t="n">
        <v>0</v>
      </c>
      <c r="BH875" s="518" t="n">
        <v>0</v>
      </c>
      <c r="BI875" s="518" t="n">
        <v>0</v>
      </c>
      <c r="BJ875" s="518"/>
      <c r="BK875" s="518"/>
      <c r="BL875" s="518" t="n">
        <v>0</v>
      </c>
      <c r="BM875" s="518"/>
      <c r="BN875" s="518"/>
      <c r="BO875" s="518"/>
      <c r="BP875" s="518"/>
      <c r="BQ875" s="518"/>
      <c r="BR875" s="518"/>
      <c r="BS875" s="518"/>
      <c r="BT875" s="518"/>
      <c r="BU875" s="518"/>
      <c r="BV875" s="518" t="n">
        <v>0</v>
      </c>
      <c r="BW875" s="518" t="n">
        <v>0</v>
      </c>
      <c r="BX875" s="518" t="n">
        <v>0</v>
      </c>
      <c r="BY875" s="518" t="n">
        <v>0</v>
      </c>
      <c r="BZ875" s="518" t="n">
        <v>1</v>
      </c>
      <c r="CA875" s="518" t="n">
        <v>0</v>
      </c>
      <c r="CB875" s="518" t="n">
        <v>0</v>
      </c>
      <c r="CC875" s="518" t="n">
        <v>0</v>
      </c>
      <c r="CD875" s="518" t="n">
        <v>0</v>
      </c>
      <c r="CE875" s="518" t="n">
        <v>0</v>
      </c>
      <c r="CF875" s="518" t="n">
        <v>0</v>
      </c>
      <c r="CG875" s="518" t="n">
        <v>0</v>
      </c>
      <c r="CH875" s="518"/>
      <c r="CI875" s="716"/>
      <c r="CL875" s="48" t="n">
        <v>2</v>
      </c>
      <c r="CM875" s="48" t="n">
        <f aca="false">CL875-V875</f>
        <v>0</v>
      </c>
      <c r="CN875" s="702" t="n">
        <f aca="false">SUM(CO875:DR875)</f>
        <v>2</v>
      </c>
      <c r="CO875" s="703" t="n">
        <v>0</v>
      </c>
      <c r="CP875" s="703"/>
      <c r="CQ875" s="703" t="n">
        <v>0</v>
      </c>
      <c r="CR875" s="703"/>
      <c r="CS875" s="703" t="n">
        <v>0</v>
      </c>
      <c r="CT875" s="703" t="n">
        <v>0</v>
      </c>
      <c r="CU875" s="703"/>
      <c r="CV875" s="703"/>
      <c r="CW875" s="703"/>
      <c r="CX875" s="703" t="n">
        <v>0</v>
      </c>
      <c r="CY875" s="703" t="n">
        <v>0</v>
      </c>
      <c r="CZ875" s="703" t="n">
        <v>0</v>
      </c>
      <c r="DA875" s="703"/>
      <c r="DB875" s="703" t="n">
        <v>1</v>
      </c>
      <c r="DC875" s="703"/>
      <c r="DD875" s="703"/>
      <c r="DE875" s="703" t="n">
        <v>0</v>
      </c>
      <c r="DF875" s="703"/>
      <c r="DG875" s="703" t="n">
        <v>0</v>
      </c>
      <c r="DH875" s="703" t="n">
        <v>0</v>
      </c>
      <c r="DI875" s="703" t="n">
        <v>1</v>
      </c>
      <c r="DJ875" s="703" t="n">
        <v>0</v>
      </c>
      <c r="DK875" s="703" t="n">
        <v>0</v>
      </c>
      <c r="DL875" s="703" t="n">
        <v>0</v>
      </c>
      <c r="DM875" s="703"/>
      <c r="DN875" s="703"/>
      <c r="DO875" s="703"/>
      <c r="DP875" s="703"/>
      <c r="DQ875" s="703"/>
      <c r="DR875" s="703"/>
      <c r="DS875" s="704" t="n">
        <f aca="false">CN875-V875</f>
        <v>0</v>
      </c>
      <c r="DT875" s="553"/>
      <c r="DU875" s="48"/>
    </row>
    <row r="876" customFormat="false" ht="15" hidden="false" customHeight="true" outlineLevel="0" collapsed="false">
      <c r="A876" s="705" t="n">
        <f aca="false">A875+1</f>
        <v>867</v>
      </c>
      <c r="B876" s="706" t="s">
        <v>929</v>
      </c>
      <c r="C876" s="706" t="s">
        <v>485</v>
      </c>
      <c r="D876" s="706" t="s">
        <v>478</v>
      </c>
      <c r="E876" s="243" t="n">
        <f aca="false">COUNTIF($G$10:$G$1856,$G876)</f>
        <v>1</v>
      </c>
      <c r="F876" s="706" t="s">
        <v>2458</v>
      </c>
      <c r="G876" s="706" t="s">
        <v>2458</v>
      </c>
      <c r="H876" s="707" t="s">
        <v>1008</v>
      </c>
      <c r="I876" s="708" t="s">
        <v>1009</v>
      </c>
      <c r="J876" s="707" t="s">
        <v>305</v>
      </c>
      <c r="K876" s="709" t="n">
        <v>0</v>
      </c>
      <c r="L876" s="707" t="s">
        <v>304</v>
      </c>
      <c r="M876" s="708" t="s">
        <v>1010</v>
      </c>
      <c r="N876" s="710" t="s">
        <v>934</v>
      </c>
      <c r="O876" s="512" t="n">
        <v>2</v>
      </c>
      <c r="P876" s="512" t="n">
        <v>1</v>
      </c>
      <c r="Q876" s="711" t="n">
        <v>0.00054</v>
      </c>
      <c r="R876" s="712"/>
      <c r="S876" s="713"/>
      <c r="T876" s="714" t="n">
        <v>1.15</v>
      </c>
      <c r="U876" s="715"/>
      <c r="V876" s="262" t="n">
        <f aca="false">SUM(W876:CI876)</f>
        <v>2</v>
      </c>
      <c r="W876" s="243" t="n">
        <v>0</v>
      </c>
      <c r="X876" s="243" t="n">
        <v>0</v>
      </c>
      <c r="Y876" s="243" t="n">
        <v>0</v>
      </c>
      <c r="Z876" s="243" t="n">
        <v>0</v>
      </c>
      <c r="AA876" s="243" t="n">
        <v>0</v>
      </c>
      <c r="AB876" s="243" t="n">
        <v>0</v>
      </c>
      <c r="AC876" s="243" t="n">
        <v>0</v>
      </c>
      <c r="AD876" s="243" t="n">
        <v>0</v>
      </c>
      <c r="AE876" s="243" t="n">
        <v>0</v>
      </c>
      <c r="AF876" s="243" t="n">
        <v>0</v>
      </c>
      <c r="AG876" s="243" t="n">
        <v>0</v>
      </c>
      <c r="AH876" s="518" t="n">
        <v>1</v>
      </c>
      <c r="AI876" s="243" t="n">
        <v>0</v>
      </c>
      <c r="AJ876" s="243" t="n">
        <v>0</v>
      </c>
      <c r="AK876" s="518" t="n">
        <v>0</v>
      </c>
      <c r="AL876" s="518" t="n">
        <v>0</v>
      </c>
      <c r="AM876" s="518" t="n">
        <v>0</v>
      </c>
      <c r="AN876" s="518" t="n">
        <v>0</v>
      </c>
      <c r="AO876" s="518" t="n">
        <v>0</v>
      </c>
      <c r="AP876" s="518" t="n">
        <v>0</v>
      </c>
      <c r="AQ876" s="518" t="n">
        <v>0</v>
      </c>
      <c r="AR876" s="518" t="n">
        <v>0</v>
      </c>
      <c r="AS876" s="518" t="n">
        <v>0</v>
      </c>
      <c r="AT876" s="518" t="n">
        <v>0</v>
      </c>
      <c r="AU876" s="518" t="n">
        <v>0</v>
      </c>
      <c r="AV876" s="518" t="n">
        <v>0</v>
      </c>
      <c r="AW876" s="518" t="n">
        <v>0</v>
      </c>
      <c r="AX876" s="518" t="n">
        <v>0</v>
      </c>
      <c r="AY876" s="518" t="n">
        <v>0</v>
      </c>
      <c r="AZ876" s="518" t="n">
        <v>0</v>
      </c>
      <c r="BA876" s="518" t="n">
        <v>0</v>
      </c>
      <c r="BB876" s="518" t="n">
        <v>0</v>
      </c>
      <c r="BC876" s="518" t="n">
        <v>0</v>
      </c>
      <c r="BD876" s="518" t="n">
        <v>0</v>
      </c>
      <c r="BE876" s="518" t="n">
        <v>0</v>
      </c>
      <c r="BF876" s="518" t="n">
        <v>0</v>
      </c>
      <c r="BG876" s="518" t="n">
        <v>0</v>
      </c>
      <c r="BH876" s="518" t="n">
        <v>0</v>
      </c>
      <c r="BI876" s="518" t="n">
        <v>0</v>
      </c>
      <c r="BJ876" s="518"/>
      <c r="BK876" s="518"/>
      <c r="BL876" s="518" t="n">
        <v>0</v>
      </c>
      <c r="BM876" s="518"/>
      <c r="BN876" s="518"/>
      <c r="BO876" s="518"/>
      <c r="BP876" s="518"/>
      <c r="BQ876" s="518"/>
      <c r="BR876" s="518"/>
      <c r="BS876" s="518"/>
      <c r="BT876" s="518"/>
      <c r="BU876" s="518"/>
      <c r="BV876" s="518" t="n">
        <v>0</v>
      </c>
      <c r="BW876" s="518" t="n">
        <v>0</v>
      </c>
      <c r="BX876" s="518" t="n">
        <v>0</v>
      </c>
      <c r="BY876" s="518" t="n">
        <v>0</v>
      </c>
      <c r="BZ876" s="518" t="n">
        <v>1</v>
      </c>
      <c r="CA876" s="518" t="n">
        <v>0</v>
      </c>
      <c r="CB876" s="518" t="n">
        <v>0</v>
      </c>
      <c r="CC876" s="518" t="n">
        <v>0</v>
      </c>
      <c r="CD876" s="518" t="n">
        <v>0</v>
      </c>
      <c r="CE876" s="518" t="n">
        <v>0</v>
      </c>
      <c r="CF876" s="518" t="n">
        <v>0</v>
      </c>
      <c r="CG876" s="518" t="n">
        <v>0</v>
      </c>
      <c r="CH876" s="518"/>
      <c r="CI876" s="716"/>
      <c r="CL876" s="48" t="n">
        <v>2</v>
      </c>
      <c r="CM876" s="48" t="n">
        <f aca="false">CL876-V876</f>
        <v>0</v>
      </c>
      <c r="CN876" s="702" t="n">
        <f aca="false">SUM(CO876:DR876)</f>
        <v>2</v>
      </c>
      <c r="CO876" s="703" t="n">
        <v>0</v>
      </c>
      <c r="CP876" s="703"/>
      <c r="CQ876" s="703" t="n">
        <v>0</v>
      </c>
      <c r="CR876" s="703"/>
      <c r="CS876" s="703" t="n">
        <v>0</v>
      </c>
      <c r="CT876" s="703" t="n">
        <v>0</v>
      </c>
      <c r="CU876" s="703"/>
      <c r="CV876" s="703"/>
      <c r="CW876" s="703"/>
      <c r="CX876" s="703" t="n">
        <v>0</v>
      </c>
      <c r="CY876" s="703" t="n">
        <v>0</v>
      </c>
      <c r="CZ876" s="703" t="n">
        <v>0</v>
      </c>
      <c r="DA876" s="703"/>
      <c r="DB876" s="703" t="n">
        <v>1</v>
      </c>
      <c r="DC876" s="703"/>
      <c r="DD876" s="703"/>
      <c r="DE876" s="703" t="n">
        <v>0</v>
      </c>
      <c r="DF876" s="703"/>
      <c r="DG876" s="703" t="n">
        <v>0</v>
      </c>
      <c r="DH876" s="703" t="n">
        <v>0</v>
      </c>
      <c r="DI876" s="703" t="n">
        <v>1</v>
      </c>
      <c r="DJ876" s="703" t="n">
        <v>0</v>
      </c>
      <c r="DK876" s="703" t="n">
        <v>0</v>
      </c>
      <c r="DL876" s="703" t="n">
        <v>0</v>
      </c>
      <c r="DM876" s="703"/>
      <c r="DN876" s="703"/>
      <c r="DO876" s="703"/>
      <c r="DP876" s="703"/>
      <c r="DQ876" s="703"/>
      <c r="DR876" s="703"/>
      <c r="DS876" s="704" t="n">
        <f aca="false">CN876-V876</f>
        <v>0</v>
      </c>
      <c r="DT876" s="553"/>
      <c r="DU876" s="48"/>
    </row>
    <row r="877" customFormat="false" ht="15" hidden="false" customHeight="true" outlineLevel="0" collapsed="false">
      <c r="A877" s="705" t="n">
        <f aca="false">A876+1</f>
        <v>868</v>
      </c>
      <c r="B877" s="706" t="s">
        <v>929</v>
      </c>
      <c r="C877" s="706" t="s">
        <v>485</v>
      </c>
      <c r="D877" s="706" t="s">
        <v>478</v>
      </c>
      <c r="E877" s="243" t="n">
        <f aca="false">COUNTIF($G$10:$G$1856,$G877)</f>
        <v>1</v>
      </c>
      <c r="F877" s="706" t="s">
        <v>2459</v>
      </c>
      <c r="G877" s="706" t="s">
        <v>2459</v>
      </c>
      <c r="H877" s="707" t="s">
        <v>1012</v>
      </c>
      <c r="I877" s="708" t="s">
        <v>1013</v>
      </c>
      <c r="J877" s="707" t="s">
        <v>305</v>
      </c>
      <c r="K877" s="709" t="n">
        <v>0</v>
      </c>
      <c r="L877" s="707" t="s">
        <v>304</v>
      </c>
      <c r="M877" s="708" t="s">
        <v>1014</v>
      </c>
      <c r="N877" s="710" t="s">
        <v>934</v>
      </c>
      <c r="O877" s="512" t="n">
        <v>2</v>
      </c>
      <c r="P877" s="512" t="n">
        <v>1</v>
      </c>
      <c r="Q877" s="711" t="n">
        <v>0.0007686</v>
      </c>
      <c r="R877" s="712"/>
      <c r="S877" s="713"/>
      <c r="T877" s="714" t="n">
        <v>1.63</v>
      </c>
      <c r="U877" s="715"/>
      <c r="V877" s="262" t="n">
        <f aca="false">SUM(W877:CI877)</f>
        <v>4</v>
      </c>
      <c r="W877" s="243" t="n">
        <v>0</v>
      </c>
      <c r="X877" s="243" t="n">
        <v>0</v>
      </c>
      <c r="Y877" s="243" t="n">
        <v>0</v>
      </c>
      <c r="Z877" s="243" t="n">
        <v>0</v>
      </c>
      <c r="AA877" s="243" t="n">
        <v>0</v>
      </c>
      <c r="AB877" s="243" t="n">
        <v>0</v>
      </c>
      <c r="AC877" s="243" t="n">
        <v>0</v>
      </c>
      <c r="AD877" s="243" t="n">
        <v>0</v>
      </c>
      <c r="AE877" s="243" t="n">
        <v>0</v>
      </c>
      <c r="AF877" s="243" t="n">
        <v>0</v>
      </c>
      <c r="AG877" s="243" t="n">
        <v>0</v>
      </c>
      <c r="AH877" s="518" t="n">
        <v>1</v>
      </c>
      <c r="AI877" s="243" t="n">
        <v>0</v>
      </c>
      <c r="AJ877" s="243" t="n">
        <v>0</v>
      </c>
      <c r="AK877" s="518" t="n">
        <v>0</v>
      </c>
      <c r="AL877" s="518" t="n">
        <v>0</v>
      </c>
      <c r="AM877" s="518" t="n">
        <v>0</v>
      </c>
      <c r="AN877" s="518" t="n">
        <v>0</v>
      </c>
      <c r="AO877" s="518" t="n">
        <v>0</v>
      </c>
      <c r="AP877" s="518" t="n">
        <v>0</v>
      </c>
      <c r="AQ877" s="518" t="n">
        <v>0</v>
      </c>
      <c r="AR877" s="518" t="n">
        <v>0</v>
      </c>
      <c r="AS877" s="518" t="n">
        <v>0</v>
      </c>
      <c r="AT877" s="518" t="n">
        <v>0</v>
      </c>
      <c r="AU877" s="518" t="n">
        <v>0</v>
      </c>
      <c r="AV877" s="518" t="n">
        <v>0</v>
      </c>
      <c r="AW877" s="518" t="n">
        <v>0</v>
      </c>
      <c r="AX877" s="518" t="n">
        <v>0</v>
      </c>
      <c r="AY877" s="518" t="n">
        <v>0</v>
      </c>
      <c r="AZ877" s="518" t="n">
        <v>0</v>
      </c>
      <c r="BA877" s="518" t="n">
        <v>0</v>
      </c>
      <c r="BB877" s="518" t="n">
        <v>0</v>
      </c>
      <c r="BC877" s="518" t="n">
        <v>0</v>
      </c>
      <c r="BD877" s="518" t="n">
        <v>0</v>
      </c>
      <c r="BE877" s="518" t="n">
        <v>0</v>
      </c>
      <c r="BF877" s="518" t="n">
        <v>0</v>
      </c>
      <c r="BG877" s="518" t="n">
        <v>2</v>
      </c>
      <c r="BH877" s="518" t="n">
        <v>0</v>
      </c>
      <c r="BI877" s="518" t="n">
        <v>0</v>
      </c>
      <c r="BJ877" s="518"/>
      <c r="BK877" s="518"/>
      <c r="BL877" s="518" t="n">
        <v>0</v>
      </c>
      <c r="BM877" s="518"/>
      <c r="BN877" s="518"/>
      <c r="BO877" s="518"/>
      <c r="BP877" s="518"/>
      <c r="BQ877" s="518"/>
      <c r="BR877" s="518"/>
      <c r="BS877" s="518"/>
      <c r="BT877" s="518"/>
      <c r="BU877" s="518"/>
      <c r="BV877" s="518" t="n">
        <v>0</v>
      </c>
      <c r="BW877" s="518" t="n">
        <v>0</v>
      </c>
      <c r="BX877" s="518" t="n">
        <v>0</v>
      </c>
      <c r="BY877" s="518" t="n">
        <v>0</v>
      </c>
      <c r="BZ877" s="518" t="n">
        <v>1</v>
      </c>
      <c r="CA877" s="518" t="n">
        <v>0</v>
      </c>
      <c r="CB877" s="518" t="n">
        <v>0</v>
      </c>
      <c r="CC877" s="518" t="n">
        <v>0</v>
      </c>
      <c r="CD877" s="518" t="n">
        <v>0</v>
      </c>
      <c r="CE877" s="518" t="n">
        <v>0</v>
      </c>
      <c r="CF877" s="518" t="n">
        <v>0</v>
      </c>
      <c r="CG877" s="518" t="n">
        <v>0</v>
      </c>
      <c r="CH877" s="518"/>
      <c r="CI877" s="716"/>
      <c r="CL877" s="48" t="n">
        <v>4</v>
      </c>
      <c r="CM877" s="48" t="n">
        <f aca="false">CL877-V877</f>
        <v>0</v>
      </c>
      <c r="CN877" s="702" t="n">
        <f aca="false">SUM(CO877:DR877)</f>
        <v>4</v>
      </c>
      <c r="CO877" s="703" t="n">
        <v>0</v>
      </c>
      <c r="CP877" s="703"/>
      <c r="CQ877" s="703" t="n">
        <v>0</v>
      </c>
      <c r="CR877" s="703"/>
      <c r="CS877" s="703" t="n">
        <v>0</v>
      </c>
      <c r="CT877" s="703" t="n">
        <v>0</v>
      </c>
      <c r="CU877" s="703"/>
      <c r="CV877" s="703"/>
      <c r="CW877" s="703"/>
      <c r="CX877" s="703" t="n">
        <v>0</v>
      </c>
      <c r="CY877" s="703" t="n">
        <v>0</v>
      </c>
      <c r="CZ877" s="703" t="n">
        <v>0</v>
      </c>
      <c r="DA877" s="703"/>
      <c r="DB877" s="703" t="n">
        <v>1</v>
      </c>
      <c r="DC877" s="703"/>
      <c r="DD877" s="703"/>
      <c r="DE877" s="703" t="n">
        <v>0</v>
      </c>
      <c r="DF877" s="703"/>
      <c r="DG877" s="703" t="n">
        <v>0</v>
      </c>
      <c r="DH877" s="703" t="n">
        <v>0</v>
      </c>
      <c r="DI877" s="703" t="n">
        <v>3</v>
      </c>
      <c r="DJ877" s="703" t="n">
        <v>0</v>
      </c>
      <c r="DK877" s="703" t="n">
        <v>0</v>
      </c>
      <c r="DL877" s="703" t="n">
        <v>0</v>
      </c>
      <c r="DM877" s="703"/>
      <c r="DN877" s="703"/>
      <c r="DO877" s="703"/>
      <c r="DP877" s="703"/>
      <c r="DQ877" s="703"/>
      <c r="DR877" s="703"/>
      <c r="DS877" s="704" t="n">
        <f aca="false">CN877-V877</f>
        <v>0</v>
      </c>
      <c r="DT877" s="553"/>
      <c r="DU877" s="48"/>
    </row>
    <row r="878" customFormat="false" ht="15" hidden="false" customHeight="true" outlineLevel="0" collapsed="false">
      <c r="A878" s="705" t="n">
        <f aca="false">A877+1</f>
        <v>869</v>
      </c>
      <c r="B878" s="706" t="s">
        <v>929</v>
      </c>
      <c r="C878" s="706" t="s">
        <v>485</v>
      </c>
      <c r="D878" s="706" t="s">
        <v>478</v>
      </c>
      <c r="E878" s="243" t="n">
        <f aca="false">COUNTIF($G$10:$G$1856,$G878)</f>
        <v>1</v>
      </c>
      <c r="F878" s="706" t="s">
        <v>2460</v>
      </c>
      <c r="G878" s="706" t="s">
        <v>2460</v>
      </c>
      <c r="H878" s="707" t="s">
        <v>1016</v>
      </c>
      <c r="I878" s="708" t="s">
        <v>1017</v>
      </c>
      <c r="J878" s="707" t="s">
        <v>305</v>
      </c>
      <c r="K878" s="709" t="n">
        <v>0</v>
      </c>
      <c r="L878" s="707" t="s">
        <v>304</v>
      </c>
      <c r="M878" s="708" t="s">
        <v>1018</v>
      </c>
      <c r="N878" s="710" t="s">
        <v>934</v>
      </c>
      <c r="O878" s="512" t="n">
        <v>2</v>
      </c>
      <c r="P878" s="512" t="n">
        <v>1</v>
      </c>
      <c r="Q878" s="711" t="n">
        <v>0.000388515</v>
      </c>
      <c r="R878" s="712"/>
      <c r="S878" s="713"/>
      <c r="T878" s="714" t="n">
        <v>0.83</v>
      </c>
      <c r="U878" s="715"/>
      <c r="V878" s="262" t="n">
        <f aca="false">SUM(W878:CI878)</f>
        <v>4</v>
      </c>
      <c r="W878" s="243" t="n">
        <v>0</v>
      </c>
      <c r="X878" s="243" t="n">
        <v>0</v>
      </c>
      <c r="Y878" s="243" t="n">
        <v>0</v>
      </c>
      <c r="Z878" s="243" t="n">
        <v>0</v>
      </c>
      <c r="AA878" s="243" t="n">
        <v>0</v>
      </c>
      <c r="AB878" s="243" t="n">
        <v>0</v>
      </c>
      <c r="AC878" s="243" t="n">
        <v>0</v>
      </c>
      <c r="AD878" s="243" t="n">
        <v>0</v>
      </c>
      <c r="AE878" s="243" t="n">
        <v>0</v>
      </c>
      <c r="AF878" s="243" t="n">
        <v>0</v>
      </c>
      <c r="AG878" s="243" t="n">
        <v>0</v>
      </c>
      <c r="AH878" s="518" t="n">
        <v>1</v>
      </c>
      <c r="AI878" s="243" t="n">
        <v>0</v>
      </c>
      <c r="AJ878" s="243" t="n">
        <v>0</v>
      </c>
      <c r="AK878" s="518" t="n">
        <v>0</v>
      </c>
      <c r="AL878" s="518" t="n">
        <v>0</v>
      </c>
      <c r="AM878" s="518" t="n">
        <v>0</v>
      </c>
      <c r="AN878" s="518" t="n">
        <v>0</v>
      </c>
      <c r="AO878" s="518" t="n">
        <v>0</v>
      </c>
      <c r="AP878" s="518" t="n">
        <v>0</v>
      </c>
      <c r="AQ878" s="518" t="n">
        <v>0</v>
      </c>
      <c r="AR878" s="518" t="n">
        <v>0</v>
      </c>
      <c r="AS878" s="518" t="n">
        <v>0</v>
      </c>
      <c r="AT878" s="518" t="n">
        <v>0</v>
      </c>
      <c r="AU878" s="518" t="n">
        <v>0</v>
      </c>
      <c r="AV878" s="518" t="n">
        <v>0</v>
      </c>
      <c r="AW878" s="518" t="n">
        <v>0</v>
      </c>
      <c r="AX878" s="518" t="n">
        <v>0</v>
      </c>
      <c r="AY878" s="518" t="n">
        <v>0</v>
      </c>
      <c r="AZ878" s="518" t="n">
        <v>0</v>
      </c>
      <c r="BA878" s="518" t="n">
        <v>0</v>
      </c>
      <c r="BB878" s="518" t="n">
        <v>0</v>
      </c>
      <c r="BC878" s="518" t="n">
        <v>0</v>
      </c>
      <c r="BD878" s="518" t="n">
        <v>0</v>
      </c>
      <c r="BE878" s="518" t="n">
        <v>0</v>
      </c>
      <c r="BF878" s="518" t="n">
        <v>0</v>
      </c>
      <c r="BG878" s="518" t="n">
        <v>2</v>
      </c>
      <c r="BH878" s="518" t="n">
        <v>0</v>
      </c>
      <c r="BI878" s="518" t="n">
        <v>0</v>
      </c>
      <c r="BJ878" s="518"/>
      <c r="BK878" s="518"/>
      <c r="BL878" s="518" t="n">
        <v>0</v>
      </c>
      <c r="BM878" s="518"/>
      <c r="BN878" s="518"/>
      <c r="BO878" s="518"/>
      <c r="BP878" s="518"/>
      <c r="BQ878" s="518"/>
      <c r="BR878" s="518"/>
      <c r="BS878" s="518"/>
      <c r="BT878" s="518"/>
      <c r="BU878" s="518"/>
      <c r="BV878" s="518" t="n">
        <v>0</v>
      </c>
      <c r="BW878" s="518" t="n">
        <v>0</v>
      </c>
      <c r="BX878" s="518" t="n">
        <v>0</v>
      </c>
      <c r="BY878" s="518" t="n">
        <v>0</v>
      </c>
      <c r="BZ878" s="518" t="n">
        <v>1</v>
      </c>
      <c r="CA878" s="518" t="n">
        <v>0</v>
      </c>
      <c r="CB878" s="518" t="n">
        <v>0</v>
      </c>
      <c r="CC878" s="518" t="n">
        <v>0</v>
      </c>
      <c r="CD878" s="518" t="n">
        <v>0</v>
      </c>
      <c r="CE878" s="518" t="n">
        <v>0</v>
      </c>
      <c r="CF878" s="518" t="n">
        <v>0</v>
      </c>
      <c r="CG878" s="518" t="n">
        <v>0</v>
      </c>
      <c r="CH878" s="518"/>
      <c r="CI878" s="716"/>
      <c r="CL878" s="48" t="n">
        <v>4</v>
      </c>
      <c r="CM878" s="48" t="n">
        <f aca="false">CL878-V878</f>
        <v>0</v>
      </c>
      <c r="CN878" s="702" t="n">
        <f aca="false">SUM(CO878:DR878)</f>
        <v>4</v>
      </c>
      <c r="CO878" s="703" t="n">
        <v>0</v>
      </c>
      <c r="CP878" s="703"/>
      <c r="CQ878" s="703" t="n">
        <v>0</v>
      </c>
      <c r="CR878" s="703"/>
      <c r="CS878" s="703" t="n">
        <v>0</v>
      </c>
      <c r="CT878" s="703" t="n">
        <v>0</v>
      </c>
      <c r="CU878" s="703"/>
      <c r="CV878" s="703"/>
      <c r="CW878" s="703"/>
      <c r="CX878" s="703" t="n">
        <v>0</v>
      </c>
      <c r="CY878" s="703" t="n">
        <v>0</v>
      </c>
      <c r="CZ878" s="703" t="n">
        <v>0</v>
      </c>
      <c r="DA878" s="703"/>
      <c r="DB878" s="703" t="n">
        <v>1</v>
      </c>
      <c r="DC878" s="703"/>
      <c r="DD878" s="703"/>
      <c r="DE878" s="703" t="n">
        <v>0</v>
      </c>
      <c r="DF878" s="703"/>
      <c r="DG878" s="703" t="n">
        <v>0</v>
      </c>
      <c r="DH878" s="703" t="n">
        <v>0</v>
      </c>
      <c r="DI878" s="703" t="n">
        <v>3</v>
      </c>
      <c r="DJ878" s="703" t="n">
        <v>0</v>
      </c>
      <c r="DK878" s="703" t="n">
        <v>0</v>
      </c>
      <c r="DL878" s="703" t="n">
        <v>0</v>
      </c>
      <c r="DM878" s="703"/>
      <c r="DN878" s="703"/>
      <c r="DO878" s="703"/>
      <c r="DP878" s="703"/>
      <c r="DQ878" s="703"/>
      <c r="DR878" s="703"/>
      <c r="DS878" s="704" t="n">
        <f aca="false">CN878-V878</f>
        <v>0</v>
      </c>
      <c r="DT878" s="553"/>
      <c r="DU878" s="48"/>
    </row>
    <row r="879" customFormat="false" ht="15" hidden="false" customHeight="true" outlineLevel="0" collapsed="false">
      <c r="A879" s="705" t="n">
        <f aca="false">A878+1</f>
        <v>870</v>
      </c>
      <c r="B879" s="706" t="s">
        <v>929</v>
      </c>
      <c r="C879" s="706" t="s">
        <v>485</v>
      </c>
      <c r="D879" s="706" t="s">
        <v>478</v>
      </c>
      <c r="E879" s="243" t="n">
        <f aca="false">COUNTIF($G$10:$G$1856,$G879)</f>
        <v>1</v>
      </c>
      <c r="F879" s="706" t="s">
        <v>2461</v>
      </c>
      <c r="G879" s="706" t="s">
        <v>2461</v>
      </c>
      <c r="H879" s="707" t="s">
        <v>1020</v>
      </c>
      <c r="I879" s="708" t="s">
        <v>1021</v>
      </c>
      <c r="J879" s="707" t="s">
        <v>305</v>
      </c>
      <c r="K879" s="709" t="n">
        <v>0</v>
      </c>
      <c r="L879" s="707" t="s">
        <v>304</v>
      </c>
      <c r="M879" s="708" t="s">
        <v>1022</v>
      </c>
      <c r="N879" s="710" t="s">
        <v>934</v>
      </c>
      <c r="O879" s="512" t="n">
        <v>1</v>
      </c>
      <c r="P879" s="512" t="n">
        <v>1</v>
      </c>
      <c r="Q879" s="711" t="n">
        <v>0.000490725</v>
      </c>
      <c r="R879" s="712"/>
      <c r="S879" s="713"/>
      <c r="T879" s="714" t="n">
        <v>1.05</v>
      </c>
      <c r="U879" s="715"/>
      <c r="V879" s="262" t="n">
        <f aca="false">SUM(W879:CI879)</f>
        <v>1</v>
      </c>
      <c r="W879" s="243" t="n">
        <v>0</v>
      </c>
      <c r="X879" s="243" t="n">
        <v>0</v>
      </c>
      <c r="Y879" s="243" t="n">
        <v>0</v>
      </c>
      <c r="Z879" s="243" t="n">
        <v>0</v>
      </c>
      <c r="AA879" s="243" t="n">
        <v>0</v>
      </c>
      <c r="AB879" s="243" t="n">
        <v>0</v>
      </c>
      <c r="AC879" s="243" t="n">
        <v>0</v>
      </c>
      <c r="AD879" s="243" t="n">
        <v>0</v>
      </c>
      <c r="AE879" s="243" t="n">
        <v>0</v>
      </c>
      <c r="AF879" s="243" t="n">
        <v>0</v>
      </c>
      <c r="AG879" s="243" t="n">
        <v>0</v>
      </c>
      <c r="AH879" s="518" t="n">
        <v>1</v>
      </c>
      <c r="AI879" s="243" t="n">
        <v>0</v>
      </c>
      <c r="AJ879" s="243" t="n">
        <v>0</v>
      </c>
      <c r="AK879" s="518" t="n">
        <v>0</v>
      </c>
      <c r="AL879" s="518" t="n">
        <v>0</v>
      </c>
      <c r="AM879" s="518" t="n">
        <v>0</v>
      </c>
      <c r="AN879" s="518" t="n">
        <v>0</v>
      </c>
      <c r="AO879" s="518" t="n">
        <v>0</v>
      </c>
      <c r="AP879" s="518" t="n">
        <v>0</v>
      </c>
      <c r="AQ879" s="518" t="n">
        <v>0</v>
      </c>
      <c r="AR879" s="518" t="n">
        <v>0</v>
      </c>
      <c r="AS879" s="518" t="n">
        <v>0</v>
      </c>
      <c r="AT879" s="518" t="n">
        <v>0</v>
      </c>
      <c r="AU879" s="518" t="n">
        <v>0</v>
      </c>
      <c r="AV879" s="518" t="n">
        <v>0</v>
      </c>
      <c r="AW879" s="518" t="n">
        <v>0</v>
      </c>
      <c r="AX879" s="518" t="n">
        <v>0</v>
      </c>
      <c r="AY879" s="518" t="n">
        <v>0</v>
      </c>
      <c r="AZ879" s="518" t="n">
        <v>0</v>
      </c>
      <c r="BA879" s="518" t="n">
        <v>0</v>
      </c>
      <c r="BB879" s="518" t="n">
        <v>0</v>
      </c>
      <c r="BC879" s="518" t="n">
        <v>0</v>
      </c>
      <c r="BD879" s="518" t="n">
        <v>0</v>
      </c>
      <c r="BE879" s="518" t="n">
        <v>0</v>
      </c>
      <c r="BF879" s="518" t="n">
        <v>0</v>
      </c>
      <c r="BG879" s="518" t="n">
        <v>0</v>
      </c>
      <c r="BH879" s="518" t="n">
        <v>0</v>
      </c>
      <c r="BI879" s="518" t="n">
        <v>0</v>
      </c>
      <c r="BJ879" s="518"/>
      <c r="BK879" s="518"/>
      <c r="BL879" s="518" t="n">
        <v>0</v>
      </c>
      <c r="BM879" s="518"/>
      <c r="BN879" s="518"/>
      <c r="BO879" s="518"/>
      <c r="BP879" s="518"/>
      <c r="BQ879" s="518"/>
      <c r="BR879" s="518"/>
      <c r="BS879" s="518"/>
      <c r="BT879" s="518"/>
      <c r="BU879" s="518"/>
      <c r="BV879" s="518" t="n">
        <v>0</v>
      </c>
      <c r="BW879" s="518" t="n">
        <v>0</v>
      </c>
      <c r="BX879" s="518" t="n">
        <v>0</v>
      </c>
      <c r="BY879" s="518" t="n">
        <v>0</v>
      </c>
      <c r="BZ879" s="518" t="n">
        <v>0</v>
      </c>
      <c r="CA879" s="518" t="n">
        <v>0</v>
      </c>
      <c r="CB879" s="518" t="n">
        <v>0</v>
      </c>
      <c r="CC879" s="518" t="n">
        <v>0</v>
      </c>
      <c r="CD879" s="518" t="n">
        <v>0</v>
      </c>
      <c r="CE879" s="518" t="n">
        <v>0</v>
      </c>
      <c r="CF879" s="518" t="n">
        <v>0</v>
      </c>
      <c r="CG879" s="518" t="n">
        <v>0</v>
      </c>
      <c r="CH879" s="518"/>
      <c r="CI879" s="716"/>
      <c r="CL879" s="48" t="n">
        <v>1</v>
      </c>
      <c r="CM879" s="48" t="n">
        <f aca="false">CL879-V879</f>
        <v>0</v>
      </c>
      <c r="CN879" s="702" t="n">
        <f aca="false">SUM(CO879:DR879)</f>
        <v>1</v>
      </c>
      <c r="CO879" s="703" t="n">
        <v>0</v>
      </c>
      <c r="CP879" s="703"/>
      <c r="CQ879" s="703" t="n">
        <v>0</v>
      </c>
      <c r="CR879" s="703"/>
      <c r="CS879" s="703" t="n">
        <v>0</v>
      </c>
      <c r="CT879" s="703" t="n">
        <v>0</v>
      </c>
      <c r="CU879" s="703"/>
      <c r="CV879" s="703"/>
      <c r="CW879" s="703"/>
      <c r="CX879" s="703" t="n">
        <v>0</v>
      </c>
      <c r="CY879" s="703" t="n">
        <v>0</v>
      </c>
      <c r="CZ879" s="703" t="n">
        <v>0</v>
      </c>
      <c r="DA879" s="703"/>
      <c r="DB879" s="703" t="n">
        <v>1</v>
      </c>
      <c r="DC879" s="703"/>
      <c r="DD879" s="703"/>
      <c r="DE879" s="703" t="n">
        <v>0</v>
      </c>
      <c r="DF879" s="703"/>
      <c r="DG879" s="703" t="n">
        <v>0</v>
      </c>
      <c r="DH879" s="703" t="n">
        <v>0</v>
      </c>
      <c r="DI879" s="703" t="n">
        <v>0</v>
      </c>
      <c r="DJ879" s="703" t="n">
        <v>0</v>
      </c>
      <c r="DK879" s="703" t="n">
        <v>0</v>
      </c>
      <c r="DL879" s="703" t="n">
        <v>0</v>
      </c>
      <c r="DM879" s="703"/>
      <c r="DN879" s="703"/>
      <c r="DO879" s="703"/>
      <c r="DP879" s="703"/>
      <c r="DQ879" s="703"/>
      <c r="DR879" s="703"/>
      <c r="DS879" s="704" t="n">
        <f aca="false">CN879-V879</f>
        <v>0</v>
      </c>
      <c r="DT879" s="553"/>
      <c r="DU879" s="48"/>
    </row>
    <row r="880" customFormat="false" ht="15" hidden="false" customHeight="true" outlineLevel="0" collapsed="false">
      <c r="A880" s="705" t="n">
        <f aca="false">A879+1</f>
        <v>871</v>
      </c>
      <c r="B880" s="706" t="s">
        <v>929</v>
      </c>
      <c r="C880" s="706" t="s">
        <v>467</v>
      </c>
      <c r="D880" s="706" t="s">
        <v>468</v>
      </c>
      <c r="E880" s="243" t="n">
        <f aca="false">COUNTIF($G$10:$G$1856,$G880)</f>
        <v>1</v>
      </c>
      <c r="F880" s="706" t="s">
        <v>2462</v>
      </c>
      <c r="G880" s="706" t="s">
        <v>2462</v>
      </c>
      <c r="H880" s="707" t="s">
        <v>1926</v>
      </c>
      <c r="I880" s="708" t="s">
        <v>932</v>
      </c>
      <c r="J880" s="707" t="s">
        <v>421</v>
      </c>
      <c r="K880" s="709" t="n">
        <v>0</v>
      </c>
      <c r="L880" s="707" t="s">
        <v>292</v>
      </c>
      <c r="M880" s="708" t="s">
        <v>933</v>
      </c>
      <c r="N880" s="710" t="s">
        <v>934</v>
      </c>
      <c r="O880" s="512" t="n">
        <v>1</v>
      </c>
      <c r="P880" s="512" t="n">
        <v>1</v>
      </c>
      <c r="Q880" s="711" t="n">
        <v>0.009008568</v>
      </c>
      <c r="R880" s="712"/>
      <c r="S880" s="713"/>
      <c r="T880" s="714" t="n">
        <v>17.35</v>
      </c>
      <c r="U880" s="715"/>
      <c r="V880" s="262" t="n">
        <f aca="false">SUM(W880:CI880)</f>
        <v>0</v>
      </c>
      <c r="W880" s="243" t="n">
        <v>0</v>
      </c>
      <c r="X880" s="243" t="n">
        <v>0</v>
      </c>
      <c r="Y880" s="243" t="n">
        <v>0</v>
      </c>
      <c r="Z880" s="243" t="n">
        <v>0</v>
      </c>
      <c r="AA880" s="243" t="n">
        <v>0</v>
      </c>
      <c r="AB880" s="243" t="n">
        <v>0</v>
      </c>
      <c r="AC880" s="243" t="n">
        <v>0</v>
      </c>
      <c r="AD880" s="243" t="n">
        <v>0</v>
      </c>
      <c r="AE880" s="243" t="n">
        <v>0</v>
      </c>
      <c r="AF880" s="243" t="n">
        <v>0</v>
      </c>
      <c r="AG880" s="243" t="n">
        <v>0</v>
      </c>
      <c r="AH880" s="518" t="n">
        <v>0</v>
      </c>
      <c r="AI880" s="243" t="n">
        <v>0</v>
      </c>
      <c r="AJ880" s="243" t="n">
        <v>0</v>
      </c>
      <c r="AK880" s="518" t="n">
        <v>0</v>
      </c>
      <c r="AL880" s="518" t="n">
        <v>0</v>
      </c>
      <c r="AM880" s="518" t="n">
        <v>0</v>
      </c>
      <c r="AN880" s="518" t="n">
        <v>0</v>
      </c>
      <c r="AO880" s="518" t="n">
        <v>0</v>
      </c>
      <c r="AP880" s="518" t="n">
        <v>0</v>
      </c>
      <c r="AQ880" s="518" t="n">
        <v>0</v>
      </c>
      <c r="AR880" s="518" t="n">
        <v>0</v>
      </c>
      <c r="AS880" s="518" t="n">
        <v>0</v>
      </c>
      <c r="AT880" s="518" t="n">
        <v>0</v>
      </c>
      <c r="AU880" s="518" t="n">
        <v>0</v>
      </c>
      <c r="AV880" s="518" t="n">
        <v>0</v>
      </c>
      <c r="AW880" s="518" t="n">
        <v>0</v>
      </c>
      <c r="AX880" s="518" t="n">
        <v>0</v>
      </c>
      <c r="AY880" s="518" t="n">
        <v>0</v>
      </c>
      <c r="AZ880" s="518" t="n">
        <v>0</v>
      </c>
      <c r="BA880" s="518" t="n">
        <v>0</v>
      </c>
      <c r="BB880" s="518" t="n">
        <v>0</v>
      </c>
      <c r="BC880" s="518" t="n">
        <v>0</v>
      </c>
      <c r="BD880" s="518" t="n">
        <v>0</v>
      </c>
      <c r="BE880" s="518" t="n">
        <v>0</v>
      </c>
      <c r="BF880" s="518" t="n">
        <v>0</v>
      </c>
      <c r="BG880" s="518" t="n">
        <v>0</v>
      </c>
      <c r="BH880" s="518" t="n">
        <v>0</v>
      </c>
      <c r="BI880" s="518" t="n">
        <v>0</v>
      </c>
      <c r="BJ880" s="518"/>
      <c r="BK880" s="518"/>
      <c r="BL880" s="518" t="n">
        <v>0</v>
      </c>
      <c r="BM880" s="518"/>
      <c r="BN880" s="518"/>
      <c r="BO880" s="518"/>
      <c r="BP880" s="518"/>
      <c r="BQ880" s="518"/>
      <c r="BR880" s="518"/>
      <c r="BS880" s="518"/>
      <c r="BT880" s="518"/>
      <c r="BU880" s="518"/>
      <c r="BV880" s="518" t="n">
        <v>0</v>
      </c>
      <c r="BW880" s="518" t="n">
        <v>0</v>
      </c>
      <c r="BX880" s="518" t="n">
        <v>0</v>
      </c>
      <c r="BY880" s="518" t="n">
        <v>0</v>
      </c>
      <c r="BZ880" s="518" t="n">
        <v>0</v>
      </c>
      <c r="CA880" s="518" t="n">
        <v>0</v>
      </c>
      <c r="CB880" s="518" t="n">
        <v>0</v>
      </c>
      <c r="CC880" s="518" t="n">
        <v>0</v>
      </c>
      <c r="CD880" s="518" t="n">
        <v>0</v>
      </c>
      <c r="CE880" s="518" t="n">
        <v>0</v>
      </c>
      <c r="CF880" s="518" t="n">
        <v>0</v>
      </c>
      <c r="CG880" s="518" t="n">
        <v>0</v>
      </c>
      <c r="CH880" s="518"/>
      <c r="CI880" s="716"/>
      <c r="CL880" s="48" t="n">
        <v>0</v>
      </c>
      <c r="CM880" s="48" t="n">
        <f aca="false">CL880-V880</f>
        <v>0</v>
      </c>
      <c r="CN880" s="702" t="n">
        <f aca="false">SUM(CO880:DR880)</f>
        <v>0</v>
      </c>
      <c r="CO880" s="703" t="n">
        <v>0</v>
      </c>
      <c r="CP880" s="703"/>
      <c r="CQ880" s="703" t="n">
        <v>0</v>
      </c>
      <c r="CR880" s="703"/>
      <c r="CS880" s="703" t="n">
        <v>0</v>
      </c>
      <c r="CT880" s="703" t="n">
        <v>0</v>
      </c>
      <c r="CU880" s="703"/>
      <c r="CV880" s="703"/>
      <c r="CW880" s="703"/>
      <c r="CX880" s="703" t="n">
        <v>0</v>
      </c>
      <c r="CY880" s="703" t="n">
        <v>0</v>
      </c>
      <c r="CZ880" s="703" t="n">
        <v>0</v>
      </c>
      <c r="DA880" s="703"/>
      <c r="DB880" s="703"/>
      <c r="DC880" s="703"/>
      <c r="DD880" s="703"/>
      <c r="DE880" s="703" t="n">
        <v>0</v>
      </c>
      <c r="DF880" s="703"/>
      <c r="DG880" s="703" t="n">
        <v>0</v>
      </c>
      <c r="DH880" s="703" t="n">
        <v>0</v>
      </c>
      <c r="DI880" s="703" t="n">
        <v>0</v>
      </c>
      <c r="DJ880" s="703" t="n">
        <v>0</v>
      </c>
      <c r="DK880" s="703" t="n">
        <v>0</v>
      </c>
      <c r="DL880" s="703" t="n">
        <v>0</v>
      </c>
      <c r="DM880" s="703"/>
      <c r="DN880" s="703"/>
      <c r="DO880" s="703"/>
      <c r="DP880" s="703"/>
      <c r="DQ880" s="703"/>
      <c r="DR880" s="703"/>
      <c r="DS880" s="704" t="n">
        <f aca="false">CN880-V880</f>
        <v>0</v>
      </c>
      <c r="DT880" s="553"/>
      <c r="DU880" s="48"/>
    </row>
    <row r="881" customFormat="false" ht="15" hidden="false" customHeight="true" outlineLevel="0" collapsed="false">
      <c r="A881" s="705" t="n">
        <f aca="false">A880+1</f>
        <v>872</v>
      </c>
      <c r="B881" s="706" t="s">
        <v>929</v>
      </c>
      <c r="C881" s="706" t="s">
        <v>467</v>
      </c>
      <c r="D881" s="706" t="s">
        <v>468</v>
      </c>
      <c r="E881" s="243" t="n">
        <f aca="false">COUNTIF($G$10:$G$1856,$G881)</f>
        <v>1</v>
      </c>
      <c r="F881" s="706" t="s">
        <v>2463</v>
      </c>
      <c r="G881" s="706" t="s">
        <v>2463</v>
      </c>
      <c r="H881" s="707" t="s">
        <v>1928</v>
      </c>
      <c r="I881" s="708" t="s">
        <v>1027</v>
      </c>
      <c r="J881" s="707" t="s">
        <v>421</v>
      </c>
      <c r="K881" s="709" t="n">
        <v>0</v>
      </c>
      <c r="L881" s="707" t="s">
        <v>292</v>
      </c>
      <c r="M881" s="708" t="s">
        <v>1028</v>
      </c>
      <c r="N881" s="710" t="s">
        <v>934</v>
      </c>
      <c r="O881" s="512" t="n">
        <v>1</v>
      </c>
      <c r="P881" s="512" t="n">
        <v>1</v>
      </c>
      <c r="Q881" s="711" t="n">
        <v>0.009111114</v>
      </c>
      <c r="R881" s="712"/>
      <c r="S881" s="713"/>
      <c r="T881" s="714" t="n">
        <v>17.55</v>
      </c>
      <c r="U881" s="715"/>
      <c r="V881" s="262" t="n">
        <f aca="false">SUM(W881:CI881)</f>
        <v>0</v>
      </c>
      <c r="W881" s="243" t="n">
        <v>0</v>
      </c>
      <c r="X881" s="243" t="n">
        <v>0</v>
      </c>
      <c r="Y881" s="243" t="n">
        <v>0</v>
      </c>
      <c r="Z881" s="243" t="n">
        <v>0</v>
      </c>
      <c r="AA881" s="243" t="n">
        <v>0</v>
      </c>
      <c r="AB881" s="243" t="n">
        <v>0</v>
      </c>
      <c r="AC881" s="243" t="n">
        <v>0</v>
      </c>
      <c r="AD881" s="243" t="n">
        <v>0</v>
      </c>
      <c r="AE881" s="243" t="n">
        <v>0</v>
      </c>
      <c r="AF881" s="243" t="n">
        <v>0</v>
      </c>
      <c r="AG881" s="243" t="n">
        <v>0</v>
      </c>
      <c r="AH881" s="518" t="n">
        <v>0</v>
      </c>
      <c r="AI881" s="243" t="n">
        <v>0</v>
      </c>
      <c r="AJ881" s="243" t="n">
        <v>0</v>
      </c>
      <c r="AK881" s="518" t="n">
        <v>0</v>
      </c>
      <c r="AL881" s="518" t="n">
        <v>0</v>
      </c>
      <c r="AM881" s="518" t="n">
        <v>0</v>
      </c>
      <c r="AN881" s="518" t="n">
        <v>0</v>
      </c>
      <c r="AO881" s="518" t="n">
        <v>0</v>
      </c>
      <c r="AP881" s="518" t="n">
        <v>0</v>
      </c>
      <c r="AQ881" s="518" t="n">
        <v>0</v>
      </c>
      <c r="AR881" s="518" t="n">
        <v>0</v>
      </c>
      <c r="AS881" s="518" t="n">
        <v>0</v>
      </c>
      <c r="AT881" s="518" t="n">
        <v>0</v>
      </c>
      <c r="AU881" s="518" t="n">
        <v>0</v>
      </c>
      <c r="AV881" s="518" t="n">
        <v>0</v>
      </c>
      <c r="AW881" s="518" t="n">
        <v>0</v>
      </c>
      <c r="AX881" s="518" t="n">
        <v>0</v>
      </c>
      <c r="AY881" s="518" t="n">
        <v>0</v>
      </c>
      <c r="AZ881" s="518" t="n">
        <v>0</v>
      </c>
      <c r="BA881" s="518" t="n">
        <v>0</v>
      </c>
      <c r="BB881" s="518" t="n">
        <v>0</v>
      </c>
      <c r="BC881" s="518" t="n">
        <v>0</v>
      </c>
      <c r="BD881" s="518" t="n">
        <v>0</v>
      </c>
      <c r="BE881" s="518" t="n">
        <v>0</v>
      </c>
      <c r="BF881" s="518" t="n">
        <v>0</v>
      </c>
      <c r="BG881" s="518" t="n">
        <v>0</v>
      </c>
      <c r="BH881" s="518" t="n">
        <v>0</v>
      </c>
      <c r="BI881" s="518" t="n">
        <v>0</v>
      </c>
      <c r="BJ881" s="518"/>
      <c r="BK881" s="518"/>
      <c r="BL881" s="518" t="n">
        <v>0</v>
      </c>
      <c r="BM881" s="518"/>
      <c r="BN881" s="518"/>
      <c r="BO881" s="518"/>
      <c r="BP881" s="518"/>
      <c r="BQ881" s="518"/>
      <c r="BR881" s="518"/>
      <c r="BS881" s="518"/>
      <c r="BT881" s="518"/>
      <c r="BU881" s="518"/>
      <c r="BV881" s="518" t="n">
        <v>0</v>
      </c>
      <c r="BW881" s="518" t="n">
        <v>0</v>
      </c>
      <c r="BX881" s="518" t="n">
        <v>0</v>
      </c>
      <c r="BY881" s="518" t="n">
        <v>0</v>
      </c>
      <c r="BZ881" s="518" t="n">
        <v>0</v>
      </c>
      <c r="CA881" s="518" t="n">
        <v>0</v>
      </c>
      <c r="CB881" s="518" t="n">
        <v>0</v>
      </c>
      <c r="CC881" s="518" t="n">
        <v>0</v>
      </c>
      <c r="CD881" s="518" t="n">
        <v>0</v>
      </c>
      <c r="CE881" s="518" t="n">
        <v>0</v>
      </c>
      <c r="CF881" s="518" t="n">
        <v>0</v>
      </c>
      <c r="CG881" s="518" t="n">
        <v>0</v>
      </c>
      <c r="CH881" s="518"/>
      <c r="CI881" s="716"/>
      <c r="CL881" s="48" t="n">
        <v>0</v>
      </c>
      <c r="CM881" s="48" t="n">
        <f aca="false">CL881-V881</f>
        <v>0</v>
      </c>
      <c r="CN881" s="702" t="n">
        <f aca="false">SUM(CO881:DR881)</f>
        <v>0</v>
      </c>
      <c r="CO881" s="703" t="n">
        <v>0</v>
      </c>
      <c r="CP881" s="703"/>
      <c r="CQ881" s="703" t="n">
        <v>0</v>
      </c>
      <c r="CR881" s="703"/>
      <c r="CS881" s="703" t="n">
        <v>0</v>
      </c>
      <c r="CT881" s="703" t="n">
        <v>0</v>
      </c>
      <c r="CU881" s="703"/>
      <c r="CV881" s="703"/>
      <c r="CW881" s="703"/>
      <c r="CX881" s="703" t="n">
        <v>0</v>
      </c>
      <c r="CY881" s="703" t="n">
        <v>0</v>
      </c>
      <c r="CZ881" s="703" t="n">
        <v>0</v>
      </c>
      <c r="DA881" s="703"/>
      <c r="DB881" s="703"/>
      <c r="DC881" s="703"/>
      <c r="DD881" s="703"/>
      <c r="DE881" s="703" t="n">
        <v>0</v>
      </c>
      <c r="DF881" s="703"/>
      <c r="DG881" s="703" t="n">
        <v>0</v>
      </c>
      <c r="DH881" s="703" t="n">
        <v>0</v>
      </c>
      <c r="DI881" s="703" t="n">
        <v>0</v>
      </c>
      <c r="DJ881" s="703" t="n">
        <v>0</v>
      </c>
      <c r="DK881" s="703" t="n">
        <v>0</v>
      </c>
      <c r="DL881" s="703" t="n">
        <v>0</v>
      </c>
      <c r="DM881" s="703"/>
      <c r="DN881" s="703"/>
      <c r="DO881" s="703"/>
      <c r="DP881" s="703"/>
      <c r="DQ881" s="703"/>
      <c r="DR881" s="703"/>
      <c r="DS881" s="704" t="n">
        <f aca="false">CN881-V881</f>
        <v>0</v>
      </c>
      <c r="DT881" s="553"/>
      <c r="DU881" s="48"/>
    </row>
    <row r="882" customFormat="false" ht="15" hidden="false" customHeight="true" outlineLevel="0" collapsed="false">
      <c r="A882" s="705" t="n">
        <f aca="false">A881+1</f>
        <v>873</v>
      </c>
      <c r="B882" s="706" t="s">
        <v>929</v>
      </c>
      <c r="C882" s="706" t="s">
        <v>467</v>
      </c>
      <c r="D882" s="706" t="s">
        <v>468</v>
      </c>
      <c r="E882" s="243" t="n">
        <f aca="false">COUNTIF($G$10:$G$1856,$G882)</f>
        <v>1</v>
      </c>
      <c r="F882" s="706" t="s">
        <v>2464</v>
      </c>
      <c r="G882" s="706" t="s">
        <v>2464</v>
      </c>
      <c r="H882" s="707" t="s">
        <v>1930</v>
      </c>
      <c r="I882" s="708" t="s">
        <v>1031</v>
      </c>
      <c r="J882" s="707" t="s">
        <v>421</v>
      </c>
      <c r="K882" s="709" t="n">
        <v>0</v>
      </c>
      <c r="L882" s="707" t="s">
        <v>292</v>
      </c>
      <c r="M882" s="708" t="s">
        <v>1032</v>
      </c>
      <c r="N882" s="710" t="s">
        <v>934</v>
      </c>
      <c r="O882" s="512" t="n">
        <v>1</v>
      </c>
      <c r="P882" s="512" t="n">
        <v>1</v>
      </c>
      <c r="Q882" s="711" t="n">
        <v>0.009111114</v>
      </c>
      <c r="R882" s="712"/>
      <c r="S882" s="713"/>
      <c r="T882" s="714" t="n">
        <v>17.55</v>
      </c>
      <c r="U882" s="715"/>
      <c r="V882" s="262" t="n">
        <f aca="false">SUM(W882:CI882)</f>
        <v>0</v>
      </c>
      <c r="W882" s="243" t="n">
        <v>0</v>
      </c>
      <c r="X882" s="243" t="n">
        <v>0</v>
      </c>
      <c r="Y882" s="243" t="n">
        <v>0</v>
      </c>
      <c r="Z882" s="243" t="n">
        <v>0</v>
      </c>
      <c r="AA882" s="243" t="n">
        <v>0</v>
      </c>
      <c r="AB882" s="243" t="n">
        <v>0</v>
      </c>
      <c r="AC882" s="243" t="n">
        <v>0</v>
      </c>
      <c r="AD882" s="243" t="n">
        <v>0</v>
      </c>
      <c r="AE882" s="243" t="n">
        <v>0</v>
      </c>
      <c r="AF882" s="243" t="n">
        <v>0</v>
      </c>
      <c r="AG882" s="243" t="n">
        <v>0</v>
      </c>
      <c r="AH882" s="518" t="n">
        <v>0</v>
      </c>
      <c r="AI882" s="243" t="n">
        <v>0</v>
      </c>
      <c r="AJ882" s="243" t="n">
        <v>0</v>
      </c>
      <c r="AK882" s="518" t="n">
        <v>0</v>
      </c>
      <c r="AL882" s="518" t="n">
        <v>0</v>
      </c>
      <c r="AM882" s="518" t="n">
        <v>0</v>
      </c>
      <c r="AN882" s="518" t="n">
        <v>0</v>
      </c>
      <c r="AO882" s="518" t="n">
        <v>0</v>
      </c>
      <c r="AP882" s="518" t="n">
        <v>0</v>
      </c>
      <c r="AQ882" s="518" t="n">
        <v>0</v>
      </c>
      <c r="AR882" s="518" t="n">
        <v>0</v>
      </c>
      <c r="AS882" s="518" t="n">
        <v>0</v>
      </c>
      <c r="AT882" s="518" t="n">
        <v>0</v>
      </c>
      <c r="AU882" s="518" t="n">
        <v>0</v>
      </c>
      <c r="AV882" s="518" t="n">
        <v>0</v>
      </c>
      <c r="AW882" s="518" t="n">
        <v>0</v>
      </c>
      <c r="AX882" s="518" t="n">
        <v>0</v>
      </c>
      <c r="AY882" s="518" t="n">
        <v>0</v>
      </c>
      <c r="AZ882" s="518" t="n">
        <v>0</v>
      </c>
      <c r="BA882" s="518" t="n">
        <v>0</v>
      </c>
      <c r="BB882" s="518" t="n">
        <v>0</v>
      </c>
      <c r="BC882" s="518" t="n">
        <v>0</v>
      </c>
      <c r="BD882" s="518" t="n">
        <v>0</v>
      </c>
      <c r="BE882" s="518" t="n">
        <v>0</v>
      </c>
      <c r="BF882" s="518" t="n">
        <v>0</v>
      </c>
      <c r="BG882" s="518" t="n">
        <v>0</v>
      </c>
      <c r="BH882" s="518" t="n">
        <v>0</v>
      </c>
      <c r="BI882" s="518" t="n">
        <v>0</v>
      </c>
      <c r="BJ882" s="518"/>
      <c r="BK882" s="518"/>
      <c r="BL882" s="518" t="n">
        <v>0</v>
      </c>
      <c r="BM882" s="518"/>
      <c r="BN882" s="518"/>
      <c r="BO882" s="518"/>
      <c r="BP882" s="518"/>
      <c r="BQ882" s="518"/>
      <c r="BR882" s="518"/>
      <c r="BS882" s="518"/>
      <c r="BT882" s="518"/>
      <c r="BU882" s="518"/>
      <c r="BV882" s="518" t="n">
        <v>0</v>
      </c>
      <c r="BW882" s="518" t="n">
        <v>0</v>
      </c>
      <c r="BX882" s="518" t="n">
        <v>0</v>
      </c>
      <c r="BY882" s="518" t="n">
        <v>0</v>
      </c>
      <c r="BZ882" s="518" t="n">
        <v>0</v>
      </c>
      <c r="CA882" s="518" t="n">
        <v>0</v>
      </c>
      <c r="CB882" s="518" t="n">
        <v>0</v>
      </c>
      <c r="CC882" s="518" t="n">
        <v>0</v>
      </c>
      <c r="CD882" s="518" t="n">
        <v>0</v>
      </c>
      <c r="CE882" s="518" t="n">
        <v>0</v>
      </c>
      <c r="CF882" s="518" t="n">
        <v>0</v>
      </c>
      <c r="CG882" s="518" t="n">
        <v>0</v>
      </c>
      <c r="CH882" s="518"/>
      <c r="CI882" s="716"/>
      <c r="CL882" s="48" t="n">
        <v>0</v>
      </c>
      <c r="CM882" s="48" t="n">
        <f aca="false">CL882-V882</f>
        <v>0</v>
      </c>
      <c r="CN882" s="702" t="n">
        <f aca="false">SUM(CO882:DR882)</f>
        <v>0</v>
      </c>
      <c r="CO882" s="703" t="n">
        <v>0</v>
      </c>
      <c r="CP882" s="703"/>
      <c r="CQ882" s="703" t="n">
        <v>0</v>
      </c>
      <c r="CR882" s="703"/>
      <c r="CS882" s="703" t="n">
        <v>0</v>
      </c>
      <c r="CT882" s="703" t="n">
        <v>0</v>
      </c>
      <c r="CU882" s="703"/>
      <c r="CV882" s="703"/>
      <c r="CW882" s="703"/>
      <c r="CX882" s="703" t="n">
        <v>0</v>
      </c>
      <c r="CY882" s="703" t="n">
        <v>0</v>
      </c>
      <c r="CZ882" s="703" t="n">
        <v>0</v>
      </c>
      <c r="DA882" s="703"/>
      <c r="DB882" s="703"/>
      <c r="DC882" s="703"/>
      <c r="DD882" s="703"/>
      <c r="DE882" s="703" t="n">
        <v>0</v>
      </c>
      <c r="DF882" s="703"/>
      <c r="DG882" s="703" t="n">
        <v>0</v>
      </c>
      <c r="DH882" s="703" t="n">
        <v>0</v>
      </c>
      <c r="DI882" s="703" t="n">
        <v>0</v>
      </c>
      <c r="DJ882" s="703" t="n">
        <v>0</v>
      </c>
      <c r="DK882" s="703" t="n">
        <v>0</v>
      </c>
      <c r="DL882" s="703" t="n">
        <v>0</v>
      </c>
      <c r="DM882" s="703"/>
      <c r="DN882" s="703"/>
      <c r="DO882" s="703"/>
      <c r="DP882" s="703"/>
      <c r="DQ882" s="703"/>
      <c r="DR882" s="703"/>
      <c r="DS882" s="704" t="n">
        <f aca="false">CN882-V882</f>
        <v>0</v>
      </c>
      <c r="DT882" s="553"/>
      <c r="DU882" s="48"/>
    </row>
    <row r="883" customFormat="false" ht="15" hidden="false" customHeight="true" outlineLevel="0" collapsed="false">
      <c r="A883" s="705" t="n">
        <f aca="false">A882+1</f>
        <v>874</v>
      </c>
      <c r="B883" s="706" t="s">
        <v>929</v>
      </c>
      <c r="C883" s="706" t="s">
        <v>467</v>
      </c>
      <c r="D883" s="706" t="s">
        <v>468</v>
      </c>
      <c r="E883" s="243" t="n">
        <f aca="false">COUNTIF($G$10:$G$1856,$G883)</f>
        <v>1</v>
      </c>
      <c r="F883" s="706" t="s">
        <v>2465</v>
      </c>
      <c r="G883" s="706" t="s">
        <v>2465</v>
      </c>
      <c r="H883" s="707" t="s">
        <v>1932</v>
      </c>
      <c r="I883" s="708" t="s">
        <v>1050</v>
      </c>
      <c r="J883" s="707" t="s">
        <v>421</v>
      </c>
      <c r="K883" s="709" t="n">
        <v>0</v>
      </c>
      <c r="L883" s="707" t="s">
        <v>292</v>
      </c>
      <c r="M883" s="708" t="s">
        <v>1432</v>
      </c>
      <c r="N883" s="710" t="s">
        <v>934</v>
      </c>
      <c r="O883" s="512" t="n">
        <v>4</v>
      </c>
      <c r="P883" s="512" t="n">
        <v>1</v>
      </c>
      <c r="Q883" s="711" t="n">
        <v>0.0019701</v>
      </c>
      <c r="R883" s="712"/>
      <c r="S883" s="713"/>
      <c r="T883" s="714" t="n">
        <v>3.79</v>
      </c>
      <c r="U883" s="715"/>
      <c r="V883" s="262" t="n">
        <f aca="false">SUM(W883:CI883)</f>
        <v>0</v>
      </c>
      <c r="W883" s="243" t="n">
        <v>0</v>
      </c>
      <c r="X883" s="243" t="n">
        <v>0</v>
      </c>
      <c r="Y883" s="243" t="n">
        <v>0</v>
      </c>
      <c r="Z883" s="243" t="n">
        <v>0</v>
      </c>
      <c r="AA883" s="243" t="n">
        <v>0</v>
      </c>
      <c r="AB883" s="243" t="n">
        <v>0</v>
      </c>
      <c r="AC883" s="243" t="n">
        <v>0</v>
      </c>
      <c r="AD883" s="243" t="n">
        <v>0</v>
      </c>
      <c r="AE883" s="243" t="n">
        <v>0</v>
      </c>
      <c r="AF883" s="243" t="n">
        <v>0</v>
      </c>
      <c r="AG883" s="243" t="n">
        <v>0</v>
      </c>
      <c r="AH883" s="518" t="n">
        <v>0</v>
      </c>
      <c r="AI883" s="243" t="n">
        <v>0</v>
      </c>
      <c r="AJ883" s="243" t="n">
        <v>0</v>
      </c>
      <c r="AK883" s="518" t="n">
        <v>0</v>
      </c>
      <c r="AL883" s="518" t="n">
        <v>0</v>
      </c>
      <c r="AM883" s="518" t="n">
        <v>0</v>
      </c>
      <c r="AN883" s="518" t="n">
        <v>0</v>
      </c>
      <c r="AO883" s="518" t="n">
        <v>0</v>
      </c>
      <c r="AP883" s="518" t="n">
        <v>0</v>
      </c>
      <c r="AQ883" s="518" t="n">
        <v>0</v>
      </c>
      <c r="AR883" s="518" t="n">
        <v>0</v>
      </c>
      <c r="AS883" s="518" t="n">
        <v>0</v>
      </c>
      <c r="AT883" s="518" t="n">
        <v>0</v>
      </c>
      <c r="AU883" s="518" t="n">
        <v>0</v>
      </c>
      <c r="AV883" s="518" t="n">
        <v>0</v>
      </c>
      <c r="AW883" s="518" t="n">
        <v>0</v>
      </c>
      <c r="AX883" s="518" t="n">
        <v>0</v>
      </c>
      <c r="AY883" s="518" t="n">
        <v>0</v>
      </c>
      <c r="AZ883" s="518" t="n">
        <v>0</v>
      </c>
      <c r="BA883" s="518" t="n">
        <v>0</v>
      </c>
      <c r="BB883" s="518" t="n">
        <v>0</v>
      </c>
      <c r="BC883" s="518" t="n">
        <v>0</v>
      </c>
      <c r="BD883" s="518" t="n">
        <v>0</v>
      </c>
      <c r="BE883" s="518" t="n">
        <v>0</v>
      </c>
      <c r="BF883" s="518" t="n">
        <v>0</v>
      </c>
      <c r="BG883" s="518" t="n">
        <v>0</v>
      </c>
      <c r="BH883" s="518" t="n">
        <v>0</v>
      </c>
      <c r="BI883" s="518" t="n">
        <v>0</v>
      </c>
      <c r="BJ883" s="518"/>
      <c r="BK883" s="518"/>
      <c r="BL883" s="518" t="n">
        <v>0</v>
      </c>
      <c r="BM883" s="518"/>
      <c r="BN883" s="518"/>
      <c r="BO883" s="518"/>
      <c r="BP883" s="518"/>
      <c r="BQ883" s="518"/>
      <c r="BR883" s="518"/>
      <c r="BS883" s="518"/>
      <c r="BT883" s="518"/>
      <c r="BU883" s="518"/>
      <c r="BV883" s="518" t="n">
        <v>0</v>
      </c>
      <c r="BW883" s="518" t="n">
        <v>0</v>
      </c>
      <c r="BX883" s="518" t="n">
        <v>0</v>
      </c>
      <c r="BY883" s="518" t="n">
        <v>0</v>
      </c>
      <c r="BZ883" s="518" t="n">
        <v>0</v>
      </c>
      <c r="CA883" s="518" t="n">
        <v>0</v>
      </c>
      <c r="CB883" s="518" t="n">
        <v>0</v>
      </c>
      <c r="CC883" s="518" t="n">
        <v>0</v>
      </c>
      <c r="CD883" s="518" t="n">
        <v>0</v>
      </c>
      <c r="CE883" s="518" t="n">
        <v>0</v>
      </c>
      <c r="CF883" s="518" t="n">
        <v>0</v>
      </c>
      <c r="CG883" s="518" t="n">
        <v>0</v>
      </c>
      <c r="CH883" s="518"/>
      <c r="CI883" s="716"/>
      <c r="CL883" s="48" t="n">
        <v>0</v>
      </c>
      <c r="CM883" s="48" t="n">
        <f aca="false">CL883-V883</f>
        <v>0</v>
      </c>
      <c r="CN883" s="702" t="n">
        <f aca="false">SUM(CO883:DR883)</f>
        <v>0</v>
      </c>
      <c r="CO883" s="703" t="n">
        <v>0</v>
      </c>
      <c r="CP883" s="703"/>
      <c r="CQ883" s="703" t="n">
        <v>0</v>
      </c>
      <c r="CR883" s="703"/>
      <c r="CS883" s="703" t="n">
        <v>0</v>
      </c>
      <c r="CT883" s="703" t="n">
        <v>0</v>
      </c>
      <c r="CU883" s="703"/>
      <c r="CV883" s="703"/>
      <c r="CW883" s="703"/>
      <c r="CX883" s="703" t="n">
        <v>0</v>
      </c>
      <c r="CY883" s="703" t="n">
        <v>0</v>
      </c>
      <c r="CZ883" s="703" t="n">
        <v>0</v>
      </c>
      <c r="DA883" s="703"/>
      <c r="DB883" s="703"/>
      <c r="DC883" s="703"/>
      <c r="DD883" s="703"/>
      <c r="DE883" s="703" t="n">
        <v>0</v>
      </c>
      <c r="DF883" s="703"/>
      <c r="DG883" s="703" t="n">
        <v>0</v>
      </c>
      <c r="DH883" s="703" t="n">
        <v>0</v>
      </c>
      <c r="DI883" s="703" t="n">
        <v>0</v>
      </c>
      <c r="DJ883" s="703" t="n">
        <v>0</v>
      </c>
      <c r="DK883" s="703" t="n">
        <v>0</v>
      </c>
      <c r="DL883" s="703" t="n">
        <v>0</v>
      </c>
      <c r="DM883" s="703"/>
      <c r="DN883" s="703"/>
      <c r="DO883" s="703"/>
      <c r="DP883" s="703"/>
      <c r="DQ883" s="703"/>
      <c r="DR883" s="703"/>
      <c r="DS883" s="704" t="n">
        <f aca="false">CN883-V883</f>
        <v>0</v>
      </c>
      <c r="DT883" s="553"/>
      <c r="DU883" s="48"/>
    </row>
    <row r="884" customFormat="false" ht="15" hidden="false" customHeight="true" outlineLevel="0" collapsed="false">
      <c r="A884" s="705" t="n">
        <f aca="false">A883+1</f>
        <v>875</v>
      </c>
      <c r="B884" s="706" t="s">
        <v>929</v>
      </c>
      <c r="C884" s="706" t="s">
        <v>467</v>
      </c>
      <c r="D884" s="706" t="s">
        <v>468</v>
      </c>
      <c r="E884" s="243" t="n">
        <f aca="false">COUNTIF($G$10:$G$1856,$G884)</f>
        <v>1</v>
      </c>
      <c r="F884" s="706" t="s">
        <v>2466</v>
      </c>
      <c r="G884" s="706" t="s">
        <v>2466</v>
      </c>
      <c r="H884" s="707" t="s">
        <v>1934</v>
      </c>
      <c r="I884" s="708" t="s">
        <v>985</v>
      </c>
      <c r="J884" s="707" t="s">
        <v>421</v>
      </c>
      <c r="K884" s="709" t="n">
        <v>0</v>
      </c>
      <c r="L884" s="707" t="s">
        <v>292</v>
      </c>
      <c r="M884" s="708" t="s">
        <v>1035</v>
      </c>
      <c r="N884" s="710" t="s">
        <v>934</v>
      </c>
      <c r="O884" s="512" t="n">
        <v>1</v>
      </c>
      <c r="P884" s="512" t="n">
        <v>1</v>
      </c>
      <c r="Q884" s="711" t="n">
        <v>0.00554238</v>
      </c>
      <c r="R884" s="712"/>
      <c r="S884" s="713"/>
      <c r="T884" s="714" t="n">
        <v>10.68</v>
      </c>
      <c r="U884" s="715"/>
      <c r="V884" s="262" t="n">
        <f aca="false">SUM(W884:CI884)</f>
        <v>0</v>
      </c>
      <c r="W884" s="243" t="n">
        <v>0</v>
      </c>
      <c r="X884" s="243" t="n">
        <v>0</v>
      </c>
      <c r="Y884" s="243" t="n">
        <v>0</v>
      </c>
      <c r="Z884" s="243" t="n">
        <v>0</v>
      </c>
      <c r="AA884" s="243" t="n">
        <v>0</v>
      </c>
      <c r="AB884" s="243" t="n">
        <v>0</v>
      </c>
      <c r="AC884" s="243" t="n">
        <v>0</v>
      </c>
      <c r="AD884" s="243" t="n">
        <v>0</v>
      </c>
      <c r="AE884" s="243" t="n">
        <v>0</v>
      </c>
      <c r="AF884" s="243" t="n">
        <v>0</v>
      </c>
      <c r="AG884" s="243" t="n">
        <v>0</v>
      </c>
      <c r="AH884" s="518" t="n">
        <v>0</v>
      </c>
      <c r="AI884" s="243" t="n">
        <v>0</v>
      </c>
      <c r="AJ884" s="243" t="n">
        <v>0</v>
      </c>
      <c r="AK884" s="518" t="n">
        <v>0</v>
      </c>
      <c r="AL884" s="518" t="n">
        <v>0</v>
      </c>
      <c r="AM884" s="518" t="n">
        <v>0</v>
      </c>
      <c r="AN884" s="518" t="n">
        <v>0</v>
      </c>
      <c r="AO884" s="518" t="n">
        <v>0</v>
      </c>
      <c r="AP884" s="518" t="n">
        <v>0</v>
      </c>
      <c r="AQ884" s="518" t="n">
        <v>0</v>
      </c>
      <c r="AR884" s="518" t="n">
        <v>0</v>
      </c>
      <c r="AS884" s="518" t="n">
        <v>0</v>
      </c>
      <c r="AT884" s="518" t="n">
        <v>0</v>
      </c>
      <c r="AU884" s="518" t="n">
        <v>0</v>
      </c>
      <c r="AV884" s="518" t="n">
        <v>0</v>
      </c>
      <c r="AW884" s="518" t="n">
        <v>0</v>
      </c>
      <c r="AX884" s="518" t="n">
        <v>0</v>
      </c>
      <c r="AY884" s="518" t="n">
        <v>0</v>
      </c>
      <c r="AZ884" s="518" t="n">
        <v>0</v>
      </c>
      <c r="BA884" s="518" t="n">
        <v>0</v>
      </c>
      <c r="BB884" s="518" t="n">
        <v>0</v>
      </c>
      <c r="BC884" s="518" t="n">
        <v>0</v>
      </c>
      <c r="BD884" s="518" t="n">
        <v>0</v>
      </c>
      <c r="BE884" s="518" t="n">
        <v>0</v>
      </c>
      <c r="BF884" s="518" t="n">
        <v>0</v>
      </c>
      <c r="BG884" s="518" t="n">
        <v>0</v>
      </c>
      <c r="BH884" s="518" t="n">
        <v>0</v>
      </c>
      <c r="BI884" s="518" t="n">
        <v>0</v>
      </c>
      <c r="BJ884" s="518"/>
      <c r="BK884" s="518"/>
      <c r="BL884" s="518" t="n">
        <v>0</v>
      </c>
      <c r="BM884" s="518"/>
      <c r="BN884" s="518"/>
      <c r="BO884" s="518"/>
      <c r="BP884" s="518"/>
      <c r="BQ884" s="518"/>
      <c r="BR884" s="518"/>
      <c r="BS884" s="518"/>
      <c r="BT884" s="518"/>
      <c r="BU884" s="518"/>
      <c r="BV884" s="518" t="n">
        <v>0</v>
      </c>
      <c r="BW884" s="518" t="n">
        <v>0</v>
      </c>
      <c r="BX884" s="518" t="n">
        <v>0</v>
      </c>
      <c r="BY884" s="518" t="n">
        <v>0</v>
      </c>
      <c r="BZ884" s="518" t="n">
        <v>0</v>
      </c>
      <c r="CA884" s="518" t="n">
        <v>0</v>
      </c>
      <c r="CB884" s="518" t="n">
        <v>0</v>
      </c>
      <c r="CC884" s="518" t="n">
        <v>0</v>
      </c>
      <c r="CD884" s="518" t="n">
        <v>0</v>
      </c>
      <c r="CE884" s="518" t="n">
        <v>0</v>
      </c>
      <c r="CF884" s="518" t="n">
        <v>0</v>
      </c>
      <c r="CG884" s="518" t="n">
        <v>0</v>
      </c>
      <c r="CH884" s="518"/>
      <c r="CI884" s="716"/>
      <c r="CL884" s="48" t="n">
        <v>0</v>
      </c>
      <c r="CM884" s="48" t="n">
        <f aca="false">CL884-V884</f>
        <v>0</v>
      </c>
      <c r="CN884" s="702" t="n">
        <f aca="false">SUM(CO884:DR884)</f>
        <v>0</v>
      </c>
      <c r="CO884" s="703" t="n">
        <v>0</v>
      </c>
      <c r="CP884" s="703"/>
      <c r="CQ884" s="703" t="n">
        <v>0</v>
      </c>
      <c r="CR884" s="703"/>
      <c r="CS884" s="703" t="n">
        <v>0</v>
      </c>
      <c r="CT884" s="703" t="n">
        <v>0</v>
      </c>
      <c r="CU884" s="703"/>
      <c r="CV884" s="703"/>
      <c r="CW884" s="703"/>
      <c r="CX884" s="703" t="n">
        <v>0</v>
      </c>
      <c r="CY884" s="703" t="n">
        <v>0</v>
      </c>
      <c r="CZ884" s="703" t="n">
        <v>0</v>
      </c>
      <c r="DA884" s="703"/>
      <c r="DB884" s="703"/>
      <c r="DC884" s="703"/>
      <c r="DD884" s="703"/>
      <c r="DE884" s="703" t="n">
        <v>0</v>
      </c>
      <c r="DF884" s="703"/>
      <c r="DG884" s="703" t="n">
        <v>0</v>
      </c>
      <c r="DH884" s="703" t="n">
        <v>0</v>
      </c>
      <c r="DI884" s="703" t="n">
        <v>0</v>
      </c>
      <c r="DJ884" s="703" t="n">
        <v>0</v>
      </c>
      <c r="DK884" s="703" t="n">
        <v>0</v>
      </c>
      <c r="DL884" s="703" t="n">
        <v>0</v>
      </c>
      <c r="DM884" s="703"/>
      <c r="DN884" s="703"/>
      <c r="DO884" s="703"/>
      <c r="DP884" s="703"/>
      <c r="DQ884" s="703"/>
      <c r="DR884" s="703"/>
      <c r="DS884" s="704" t="n">
        <f aca="false">CN884-V884</f>
        <v>0</v>
      </c>
      <c r="DT884" s="553"/>
      <c r="DU884" s="48"/>
    </row>
    <row r="885" customFormat="false" ht="15" hidden="false" customHeight="true" outlineLevel="0" collapsed="false">
      <c r="A885" s="705" t="n">
        <f aca="false">A884+1</f>
        <v>876</v>
      </c>
      <c r="B885" s="706" t="s">
        <v>929</v>
      </c>
      <c r="C885" s="706" t="s">
        <v>467</v>
      </c>
      <c r="D885" s="706" t="s">
        <v>468</v>
      </c>
      <c r="E885" s="243" t="n">
        <f aca="false">COUNTIF($G$10:$G$1856,$G885)</f>
        <v>1</v>
      </c>
      <c r="F885" s="706" t="s">
        <v>2467</v>
      </c>
      <c r="G885" s="706" t="s">
        <v>2467</v>
      </c>
      <c r="H885" s="707" t="s">
        <v>1936</v>
      </c>
      <c r="I885" s="708" t="s">
        <v>1908</v>
      </c>
      <c r="J885" s="707" t="s">
        <v>421</v>
      </c>
      <c r="K885" s="709" t="n">
        <v>0</v>
      </c>
      <c r="L885" s="707" t="s">
        <v>292</v>
      </c>
      <c r="M885" s="708" t="s">
        <v>1909</v>
      </c>
      <c r="N885" s="710" t="s">
        <v>934</v>
      </c>
      <c r="O885" s="512" t="n">
        <v>1</v>
      </c>
      <c r="P885" s="512" t="n">
        <v>1</v>
      </c>
      <c r="Q885" s="711" t="n">
        <v>0.005244228</v>
      </c>
      <c r="R885" s="712"/>
      <c r="S885" s="713"/>
      <c r="T885" s="714" t="n">
        <v>10.1</v>
      </c>
      <c r="U885" s="715"/>
      <c r="V885" s="262" t="n">
        <f aca="false">SUM(W885:CI885)</f>
        <v>0</v>
      </c>
      <c r="W885" s="243" t="n">
        <v>0</v>
      </c>
      <c r="X885" s="243" t="n">
        <v>0</v>
      </c>
      <c r="Y885" s="243" t="n">
        <v>0</v>
      </c>
      <c r="Z885" s="243" t="n">
        <v>0</v>
      </c>
      <c r="AA885" s="243" t="n">
        <v>0</v>
      </c>
      <c r="AB885" s="243" t="n">
        <v>0</v>
      </c>
      <c r="AC885" s="243" t="n">
        <v>0</v>
      </c>
      <c r="AD885" s="243" t="n">
        <v>0</v>
      </c>
      <c r="AE885" s="243" t="n">
        <v>0</v>
      </c>
      <c r="AF885" s="243" t="n">
        <v>0</v>
      </c>
      <c r="AG885" s="243" t="n">
        <v>0</v>
      </c>
      <c r="AH885" s="518" t="n">
        <v>0</v>
      </c>
      <c r="AI885" s="243" t="n">
        <v>0</v>
      </c>
      <c r="AJ885" s="243" t="n">
        <v>0</v>
      </c>
      <c r="AK885" s="518" t="n">
        <v>0</v>
      </c>
      <c r="AL885" s="518" t="n">
        <v>0</v>
      </c>
      <c r="AM885" s="518" t="n">
        <v>0</v>
      </c>
      <c r="AN885" s="518" t="n">
        <v>0</v>
      </c>
      <c r="AO885" s="518" t="n">
        <v>0</v>
      </c>
      <c r="AP885" s="518" t="n">
        <v>0</v>
      </c>
      <c r="AQ885" s="518" t="n">
        <v>0</v>
      </c>
      <c r="AR885" s="518" t="n">
        <v>0</v>
      </c>
      <c r="AS885" s="518" t="n">
        <v>0</v>
      </c>
      <c r="AT885" s="518" t="n">
        <v>0</v>
      </c>
      <c r="AU885" s="518" t="n">
        <v>0</v>
      </c>
      <c r="AV885" s="518" t="n">
        <v>0</v>
      </c>
      <c r="AW885" s="518" t="n">
        <v>0</v>
      </c>
      <c r="AX885" s="518" t="n">
        <v>0</v>
      </c>
      <c r="AY885" s="518" t="n">
        <v>0</v>
      </c>
      <c r="AZ885" s="518" t="n">
        <v>0</v>
      </c>
      <c r="BA885" s="518" t="n">
        <v>0</v>
      </c>
      <c r="BB885" s="518" t="n">
        <v>0</v>
      </c>
      <c r="BC885" s="518" t="n">
        <v>0</v>
      </c>
      <c r="BD885" s="518" t="n">
        <v>0</v>
      </c>
      <c r="BE885" s="518" t="n">
        <v>0</v>
      </c>
      <c r="BF885" s="518" t="n">
        <v>0</v>
      </c>
      <c r="BG885" s="518" t="n">
        <v>0</v>
      </c>
      <c r="BH885" s="518" t="n">
        <v>0</v>
      </c>
      <c r="BI885" s="518" t="n">
        <v>0</v>
      </c>
      <c r="BJ885" s="518"/>
      <c r="BK885" s="518"/>
      <c r="BL885" s="518" t="n">
        <v>0</v>
      </c>
      <c r="BM885" s="518"/>
      <c r="BN885" s="518"/>
      <c r="BO885" s="518"/>
      <c r="BP885" s="518"/>
      <c r="BQ885" s="518"/>
      <c r="BR885" s="518"/>
      <c r="BS885" s="518"/>
      <c r="BT885" s="518"/>
      <c r="BU885" s="518"/>
      <c r="BV885" s="518" t="n">
        <v>0</v>
      </c>
      <c r="BW885" s="518" t="n">
        <v>0</v>
      </c>
      <c r="BX885" s="518" t="n">
        <v>0</v>
      </c>
      <c r="BY885" s="518" t="n">
        <v>0</v>
      </c>
      <c r="BZ885" s="518" t="n">
        <v>0</v>
      </c>
      <c r="CA885" s="518" t="n">
        <v>0</v>
      </c>
      <c r="CB885" s="518" t="n">
        <v>0</v>
      </c>
      <c r="CC885" s="518" t="n">
        <v>0</v>
      </c>
      <c r="CD885" s="518" t="n">
        <v>0</v>
      </c>
      <c r="CE885" s="518" t="n">
        <v>0</v>
      </c>
      <c r="CF885" s="518" t="n">
        <v>0</v>
      </c>
      <c r="CG885" s="518" t="n">
        <v>0</v>
      </c>
      <c r="CH885" s="518"/>
      <c r="CI885" s="716"/>
      <c r="CL885" s="48" t="n">
        <v>0</v>
      </c>
      <c r="CM885" s="48" t="n">
        <f aca="false">CL885-V885</f>
        <v>0</v>
      </c>
      <c r="CN885" s="702" t="n">
        <f aca="false">SUM(CO885:DR885)</f>
        <v>0</v>
      </c>
      <c r="CO885" s="703" t="n">
        <v>0</v>
      </c>
      <c r="CP885" s="703"/>
      <c r="CQ885" s="703" t="n">
        <v>0</v>
      </c>
      <c r="CR885" s="703"/>
      <c r="CS885" s="703" t="n">
        <v>0</v>
      </c>
      <c r="CT885" s="703" t="n">
        <v>0</v>
      </c>
      <c r="CU885" s="703"/>
      <c r="CV885" s="703"/>
      <c r="CW885" s="703"/>
      <c r="CX885" s="703" t="n">
        <v>0</v>
      </c>
      <c r="CY885" s="703" t="n">
        <v>0</v>
      </c>
      <c r="CZ885" s="703" t="n">
        <v>0</v>
      </c>
      <c r="DA885" s="703"/>
      <c r="DB885" s="703"/>
      <c r="DC885" s="703"/>
      <c r="DD885" s="703"/>
      <c r="DE885" s="703" t="n">
        <v>0</v>
      </c>
      <c r="DF885" s="703"/>
      <c r="DG885" s="703" t="n">
        <v>0</v>
      </c>
      <c r="DH885" s="703" t="n">
        <v>0</v>
      </c>
      <c r="DI885" s="703" t="n">
        <v>0</v>
      </c>
      <c r="DJ885" s="703" t="n">
        <v>0</v>
      </c>
      <c r="DK885" s="703" t="n">
        <v>0</v>
      </c>
      <c r="DL885" s="703" t="n">
        <v>0</v>
      </c>
      <c r="DM885" s="703"/>
      <c r="DN885" s="703"/>
      <c r="DO885" s="703"/>
      <c r="DP885" s="703"/>
      <c r="DQ885" s="703"/>
      <c r="DR885" s="703"/>
      <c r="DS885" s="704" t="n">
        <f aca="false">CN885-V885</f>
        <v>0</v>
      </c>
      <c r="DT885" s="553"/>
      <c r="DU885" s="48"/>
    </row>
    <row r="886" customFormat="false" ht="15" hidden="false" customHeight="true" outlineLevel="0" collapsed="false">
      <c r="A886" s="705" t="n">
        <f aca="false">A885+1</f>
        <v>877</v>
      </c>
      <c r="B886" s="706" t="s">
        <v>929</v>
      </c>
      <c r="C886" s="706" t="s">
        <v>467</v>
      </c>
      <c r="D886" s="706" t="s">
        <v>468</v>
      </c>
      <c r="E886" s="243" t="n">
        <f aca="false">COUNTIF($G$10:$G$1856,$G886)</f>
        <v>1</v>
      </c>
      <c r="F886" s="706" t="s">
        <v>2468</v>
      </c>
      <c r="G886" s="706" t="s">
        <v>2468</v>
      </c>
      <c r="H886" s="707" t="s">
        <v>1938</v>
      </c>
      <c r="I886" s="708" t="s">
        <v>1070</v>
      </c>
      <c r="J886" s="707" t="s">
        <v>421</v>
      </c>
      <c r="K886" s="709" t="n">
        <v>0</v>
      </c>
      <c r="L886" s="707" t="s">
        <v>292</v>
      </c>
      <c r="M886" s="708" t="s">
        <v>1071</v>
      </c>
      <c r="N886" s="710" t="s">
        <v>934</v>
      </c>
      <c r="O886" s="512" t="n">
        <v>1</v>
      </c>
      <c r="P886" s="512" t="n">
        <v>1</v>
      </c>
      <c r="Q886" s="711" t="n">
        <v>0.003243768</v>
      </c>
      <c r="R886" s="712"/>
      <c r="S886" s="713"/>
      <c r="T886" s="714" t="n">
        <v>6.25</v>
      </c>
      <c r="U886" s="715"/>
      <c r="V886" s="262" t="n">
        <f aca="false">SUM(W886:CI886)</f>
        <v>2</v>
      </c>
      <c r="W886" s="243" t="n">
        <v>0</v>
      </c>
      <c r="X886" s="243" t="n">
        <v>0</v>
      </c>
      <c r="Y886" s="243" t="n">
        <v>0</v>
      </c>
      <c r="Z886" s="243" t="n">
        <v>0</v>
      </c>
      <c r="AA886" s="243" t="n">
        <v>0</v>
      </c>
      <c r="AB886" s="243" t="n">
        <v>0</v>
      </c>
      <c r="AC886" s="243" t="n">
        <v>0</v>
      </c>
      <c r="AD886" s="243" t="n">
        <v>0</v>
      </c>
      <c r="AE886" s="243" t="n">
        <v>0</v>
      </c>
      <c r="AF886" s="243" t="n">
        <v>0</v>
      </c>
      <c r="AG886" s="243" t="n">
        <v>0</v>
      </c>
      <c r="AH886" s="518" t="n">
        <v>2</v>
      </c>
      <c r="AI886" s="243" t="n">
        <v>0</v>
      </c>
      <c r="AJ886" s="243" t="n">
        <v>0</v>
      </c>
      <c r="AK886" s="518" t="n">
        <v>0</v>
      </c>
      <c r="AL886" s="518" t="n">
        <v>0</v>
      </c>
      <c r="AM886" s="518" t="n">
        <v>0</v>
      </c>
      <c r="AN886" s="518" t="n">
        <v>0</v>
      </c>
      <c r="AO886" s="518" t="n">
        <v>0</v>
      </c>
      <c r="AP886" s="518" t="n">
        <v>0</v>
      </c>
      <c r="AQ886" s="518" t="n">
        <v>0</v>
      </c>
      <c r="AR886" s="518" t="n">
        <v>0</v>
      </c>
      <c r="AS886" s="518" t="n">
        <v>0</v>
      </c>
      <c r="AT886" s="518" t="n">
        <v>0</v>
      </c>
      <c r="AU886" s="518" t="n">
        <v>0</v>
      </c>
      <c r="AV886" s="518" t="n">
        <v>0</v>
      </c>
      <c r="AW886" s="518" t="n">
        <v>0</v>
      </c>
      <c r="AX886" s="518" t="n">
        <v>0</v>
      </c>
      <c r="AY886" s="518" t="n">
        <v>0</v>
      </c>
      <c r="AZ886" s="518" t="n">
        <v>0</v>
      </c>
      <c r="BA886" s="518" t="n">
        <v>0</v>
      </c>
      <c r="BB886" s="518" t="n">
        <v>0</v>
      </c>
      <c r="BC886" s="518" t="n">
        <v>0</v>
      </c>
      <c r="BD886" s="518" t="n">
        <v>0</v>
      </c>
      <c r="BE886" s="518" t="n">
        <v>0</v>
      </c>
      <c r="BF886" s="518" t="n">
        <v>0</v>
      </c>
      <c r="BG886" s="518" t="n">
        <v>0</v>
      </c>
      <c r="BH886" s="518" t="n">
        <v>0</v>
      </c>
      <c r="BI886" s="518" t="n">
        <v>0</v>
      </c>
      <c r="BJ886" s="518"/>
      <c r="BK886" s="518"/>
      <c r="BL886" s="518" t="n">
        <v>0</v>
      </c>
      <c r="BM886" s="518"/>
      <c r="BN886" s="518"/>
      <c r="BO886" s="518"/>
      <c r="BP886" s="518"/>
      <c r="BQ886" s="518"/>
      <c r="BR886" s="518"/>
      <c r="BS886" s="518"/>
      <c r="BT886" s="518"/>
      <c r="BU886" s="518"/>
      <c r="BV886" s="518" t="n">
        <v>0</v>
      </c>
      <c r="BW886" s="518" t="n">
        <v>0</v>
      </c>
      <c r="BX886" s="518" t="n">
        <v>0</v>
      </c>
      <c r="BY886" s="518" t="n">
        <v>0</v>
      </c>
      <c r="BZ886" s="518" t="n">
        <v>0</v>
      </c>
      <c r="CA886" s="518" t="n">
        <v>0</v>
      </c>
      <c r="CB886" s="518" t="n">
        <v>0</v>
      </c>
      <c r="CC886" s="518" t="n">
        <v>0</v>
      </c>
      <c r="CD886" s="518" t="n">
        <v>0</v>
      </c>
      <c r="CE886" s="518" t="n">
        <v>0</v>
      </c>
      <c r="CF886" s="518" t="n">
        <v>0</v>
      </c>
      <c r="CG886" s="518" t="n">
        <v>0</v>
      </c>
      <c r="CH886" s="518"/>
      <c r="CI886" s="716"/>
      <c r="CL886" s="48" t="n">
        <v>2</v>
      </c>
      <c r="CM886" s="48" t="n">
        <f aca="false">CL886-V886</f>
        <v>0</v>
      </c>
      <c r="CN886" s="702" t="n">
        <f aca="false">SUM(CO886:DR886)</f>
        <v>2</v>
      </c>
      <c r="CO886" s="703" t="n">
        <v>0</v>
      </c>
      <c r="CP886" s="703"/>
      <c r="CQ886" s="703" t="n">
        <v>0</v>
      </c>
      <c r="CR886" s="703"/>
      <c r="CS886" s="703" t="n">
        <v>0</v>
      </c>
      <c r="CT886" s="703" t="n">
        <v>0</v>
      </c>
      <c r="CU886" s="703"/>
      <c r="CV886" s="703"/>
      <c r="CW886" s="703"/>
      <c r="CX886" s="703" t="n">
        <v>0</v>
      </c>
      <c r="CY886" s="703" t="n">
        <v>0</v>
      </c>
      <c r="CZ886" s="703" t="n">
        <v>0</v>
      </c>
      <c r="DA886" s="703"/>
      <c r="DB886" s="703" t="n">
        <v>2</v>
      </c>
      <c r="DC886" s="703"/>
      <c r="DD886" s="703"/>
      <c r="DE886" s="703" t="n">
        <v>0</v>
      </c>
      <c r="DF886" s="703"/>
      <c r="DG886" s="703" t="n">
        <v>0</v>
      </c>
      <c r="DH886" s="703" t="n">
        <v>0</v>
      </c>
      <c r="DI886" s="703" t="n">
        <v>0</v>
      </c>
      <c r="DJ886" s="703" t="n">
        <v>0</v>
      </c>
      <c r="DK886" s="703" t="n">
        <v>0</v>
      </c>
      <c r="DL886" s="703" t="n">
        <v>0</v>
      </c>
      <c r="DM886" s="703"/>
      <c r="DN886" s="703"/>
      <c r="DO886" s="703"/>
      <c r="DP886" s="703"/>
      <c r="DQ886" s="703"/>
      <c r="DR886" s="703"/>
      <c r="DS886" s="704" t="n">
        <f aca="false">CN886-V886</f>
        <v>0</v>
      </c>
      <c r="DT886" s="553"/>
      <c r="DU886" s="48"/>
    </row>
    <row r="887" customFormat="false" ht="15" hidden="false" customHeight="true" outlineLevel="0" collapsed="false">
      <c r="A887" s="705" t="n">
        <f aca="false">A886+1</f>
        <v>878</v>
      </c>
      <c r="B887" s="706" t="s">
        <v>929</v>
      </c>
      <c r="C887" s="706" t="s">
        <v>467</v>
      </c>
      <c r="D887" s="706" t="s">
        <v>468</v>
      </c>
      <c r="E887" s="243" t="n">
        <f aca="false">COUNTIF($G$10:$G$1856,$G887)</f>
        <v>1</v>
      </c>
      <c r="F887" s="706" t="s">
        <v>2469</v>
      </c>
      <c r="G887" s="706" t="s">
        <v>2469</v>
      </c>
      <c r="H887" s="707" t="s">
        <v>1940</v>
      </c>
      <c r="I887" s="708" t="s">
        <v>1074</v>
      </c>
      <c r="J887" s="707" t="s">
        <v>421</v>
      </c>
      <c r="K887" s="709" t="n">
        <v>0</v>
      </c>
      <c r="L887" s="707" t="s">
        <v>292</v>
      </c>
      <c r="M887" s="708" t="s">
        <v>1075</v>
      </c>
      <c r="N887" s="710" t="s">
        <v>934</v>
      </c>
      <c r="O887" s="512" t="n">
        <v>1</v>
      </c>
      <c r="P887" s="512" t="n">
        <v>1</v>
      </c>
      <c r="Q887" s="711" t="n">
        <v>0.003243768</v>
      </c>
      <c r="R887" s="712"/>
      <c r="S887" s="713"/>
      <c r="T887" s="714" t="n">
        <v>6.25</v>
      </c>
      <c r="U887" s="715"/>
      <c r="V887" s="262" t="n">
        <f aca="false">SUM(W887:CI887)</f>
        <v>0</v>
      </c>
      <c r="W887" s="243" t="n">
        <v>0</v>
      </c>
      <c r="X887" s="243" t="n">
        <v>0</v>
      </c>
      <c r="Y887" s="243" t="n">
        <v>0</v>
      </c>
      <c r="Z887" s="243" t="n">
        <v>0</v>
      </c>
      <c r="AA887" s="243" t="n">
        <v>0</v>
      </c>
      <c r="AB887" s="243" t="n">
        <v>0</v>
      </c>
      <c r="AC887" s="243" t="n">
        <v>0</v>
      </c>
      <c r="AD887" s="243" t="n">
        <v>0</v>
      </c>
      <c r="AE887" s="243" t="n">
        <v>0</v>
      </c>
      <c r="AF887" s="243" t="n">
        <v>0</v>
      </c>
      <c r="AG887" s="243" t="n">
        <v>0</v>
      </c>
      <c r="AH887" s="518" t="n">
        <v>0</v>
      </c>
      <c r="AI887" s="243" t="n">
        <v>0</v>
      </c>
      <c r="AJ887" s="243" t="n">
        <v>0</v>
      </c>
      <c r="AK887" s="518" t="n">
        <v>0</v>
      </c>
      <c r="AL887" s="518" t="n">
        <v>0</v>
      </c>
      <c r="AM887" s="518" t="n">
        <v>0</v>
      </c>
      <c r="AN887" s="518" t="n">
        <v>0</v>
      </c>
      <c r="AO887" s="518" t="n">
        <v>0</v>
      </c>
      <c r="AP887" s="518" t="n">
        <v>0</v>
      </c>
      <c r="AQ887" s="518" t="n">
        <v>0</v>
      </c>
      <c r="AR887" s="518" t="n">
        <v>0</v>
      </c>
      <c r="AS887" s="518" t="n">
        <v>0</v>
      </c>
      <c r="AT887" s="518" t="n">
        <v>0</v>
      </c>
      <c r="AU887" s="518" t="n">
        <v>0</v>
      </c>
      <c r="AV887" s="518" t="n">
        <v>0</v>
      </c>
      <c r="AW887" s="518" t="n">
        <v>0</v>
      </c>
      <c r="AX887" s="518" t="n">
        <v>0</v>
      </c>
      <c r="AY887" s="518" t="n">
        <v>0</v>
      </c>
      <c r="AZ887" s="518" t="n">
        <v>0</v>
      </c>
      <c r="BA887" s="518" t="n">
        <v>0</v>
      </c>
      <c r="BB887" s="518" t="n">
        <v>0</v>
      </c>
      <c r="BC887" s="518" t="n">
        <v>0</v>
      </c>
      <c r="BD887" s="518" t="n">
        <v>0</v>
      </c>
      <c r="BE887" s="518" t="n">
        <v>0</v>
      </c>
      <c r="BF887" s="518" t="n">
        <v>0</v>
      </c>
      <c r="BG887" s="518" t="n">
        <v>0</v>
      </c>
      <c r="BH887" s="518" t="n">
        <v>0</v>
      </c>
      <c r="BI887" s="518" t="n">
        <v>0</v>
      </c>
      <c r="BJ887" s="518"/>
      <c r="BK887" s="518"/>
      <c r="BL887" s="518" t="n">
        <v>0</v>
      </c>
      <c r="BM887" s="518"/>
      <c r="BN887" s="518"/>
      <c r="BO887" s="518"/>
      <c r="BP887" s="518"/>
      <c r="BQ887" s="518"/>
      <c r="BR887" s="518"/>
      <c r="BS887" s="518"/>
      <c r="BT887" s="518"/>
      <c r="BU887" s="518"/>
      <c r="BV887" s="518" t="n">
        <v>0</v>
      </c>
      <c r="BW887" s="518" t="n">
        <v>0</v>
      </c>
      <c r="BX887" s="518" t="n">
        <v>0</v>
      </c>
      <c r="BY887" s="518" t="n">
        <v>0</v>
      </c>
      <c r="BZ887" s="518" t="n">
        <v>0</v>
      </c>
      <c r="CA887" s="518" t="n">
        <v>0</v>
      </c>
      <c r="CB887" s="518" t="n">
        <v>0</v>
      </c>
      <c r="CC887" s="518" t="n">
        <v>0</v>
      </c>
      <c r="CD887" s="518" t="n">
        <v>0</v>
      </c>
      <c r="CE887" s="518" t="n">
        <v>0</v>
      </c>
      <c r="CF887" s="518" t="n">
        <v>0</v>
      </c>
      <c r="CG887" s="518" t="n">
        <v>0</v>
      </c>
      <c r="CH887" s="518"/>
      <c r="CI887" s="716"/>
      <c r="CL887" s="48" t="n">
        <v>0</v>
      </c>
      <c r="CM887" s="48" t="n">
        <f aca="false">CL887-V887</f>
        <v>0</v>
      </c>
      <c r="CN887" s="702" t="n">
        <f aca="false">SUM(CO887:DR887)</f>
        <v>0</v>
      </c>
      <c r="CO887" s="703" t="n">
        <v>0</v>
      </c>
      <c r="CP887" s="703"/>
      <c r="CQ887" s="703" t="n">
        <v>0</v>
      </c>
      <c r="CR887" s="703"/>
      <c r="CS887" s="703" t="n">
        <v>0</v>
      </c>
      <c r="CT887" s="703" t="n">
        <v>0</v>
      </c>
      <c r="CU887" s="703"/>
      <c r="CV887" s="703"/>
      <c r="CW887" s="703"/>
      <c r="CX887" s="703" t="n">
        <v>0</v>
      </c>
      <c r="CY887" s="703" t="n">
        <v>0</v>
      </c>
      <c r="CZ887" s="703" t="n">
        <v>0</v>
      </c>
      <c r="DA887" s="703"/>
      <c r="DB887" s="703"/>
      <c r="DC887" s="703"/>
      <c r="DD887" s="703"/>
      <c r="DE887" s="703" t="n">
        <v>0</v>
      </c>
      <c r="DF887" s="703"/>
      <c r="DG887" s="703" t="n">
        <v>0</v>
      </c>
      <c r="DH887" s="703" t="n">
        <v>0</v>
      </c>
      <c r="DI887" s="703" t="n">
        <v>0</v>
      </c>
      <c r="DJ887" s="703" t="n">
        <v>0</v>
      </c>
      <c r="DK887" s="703" t="n">
        <v>0</v>
      </c>
      <c r="DL887" s="703" t="n">
        <v>0</v>
      </c>
      <c r="DM887" s="703"/>
      <c r="DN887" s="703"/>
      <c r="DO887" s="703"/>
      <c r="DP887" s="703"/>
      <c r="DQ887" s="703"/>
      <c r="DR887" s="703"/>
      <c r="DS887" s="704" t="n">
        <f aca="false">CN887-V887</f>
        <v>0</v>
      </c>
      <c r="DT887" s="553"/>
      <c r="DU887" s="48"/>
    </row>
    <row r="888" customFormat="false" ht="15" hidden="false" customHeight="true" outlineLevel="0" collapsed="false">
      <c r="A888" s="705" t="n">
        <f aca="false">A887+1</f>
        <v>879</v>
      </c>
      <c r="B888" s="706" t="s">
        <v>929</v>
      </c>
      <c r="C888" s="706" t="s">
        <v>467</v>
      </c>
      <c r="D888" s="706" t="s">
        <v>468</v>
      </c>
      <c r="E888" s="243" t="n">
        <f aca="false">COUNTIF($G$10:$G$1856,$G888)</f>
        <v>1</v>
      </c>
      <c r="F888" s="706" t="s">
        <v>2470</v>
      </c>
      <c r="G888" s="706" t="s">
        <v>2470</v>
      </c>
      <c r="H888" s="707" t="s">
        <v>1942</v>
      </c>
      <c r="I888" s="708" t="s">
        <v>1062</v>
      </c>
      <c r="J888" s="707" t="s">
        <v>421</v>
      </c>
      <c r="K888" s="709" t="n">
        <v>0</v>
      </c>
      <c r="L888" s="707" t="s">
        <v>292</v>
      </c>
      <c r="M888" s="708" t="s">
        <v>1063</v>
      </c>
      <c r="N888" s="710" t="s">
        <v>934</v>
      </c>
      <c r="O888" s="512" t="n">
        <v>1</v>
      </c>
      <c r="P888" s="512" t="n">
        <v>1</v>
      </c>
      <c r="Q888" s="711" t="n">
        <v>0.00117024</v>
      </c>
      <c r="R888" s="712"/>
      <c r="S888" s="713"/>
      <c r="T888" s="714" t="n">
        <v>2.25</v>
      </c>
      <c r="U888" s="715"/>
      <c r="V888" s="262" t="n">
        <f aca="false">SUM(W888:CI888)</f>
        <v>0</v>
      </c>
      <c r="W888" s="243" t="n">
        <v>0</v>
      </c>
      <c r="X888" s="243" t="n">
        <v>0</v>
      </c>
      <c r="Y888" s="243" t="n">
        <v>0</v>
      </c>
      <c r="Z888" s="243" t="n">
        <v>0</v>
      </c>
      <c r="AA888" s="243" t="n">
        <v>0</v>
      </c>
      <c r="AB888" s="243" t="n">
        <v>0</v>
      </c>
      <c r="AC888" s="243" t="n">
        <v>0</v>
      </c>
      <c r="AD888" s="243" t="n">
        <v>0</v>
      </c>
      <c r="AE888" s="243" t="n">
        <v>0</v>
      </c>
      <c r="AF888" s="243" t="n">
        <v>0</v>
      </c>
      <c r="AG888" s="243" t="n">
        <v>0</v>
      </c>
      <c r="AH888" s="518" t="n">
        <v>0</v>
      </c>
      <c r="AI888" s="243" t="n">
        <v>0</v>
      </c>
      <c r="AJ888" s="243" t="n">
        <v>0</v>
      </c>
      <c r="AK888" s="518" t="n">
        <v>0</v>
      </c>
      <c r="AL888" s="518" t="n">
        <v>0</v>
      </c>
      <c r="AM888" s="518" t="n">
        <v>0</v>
      </c>
      <c r="AN888" s="518" t="n">
        <v>0</v>
      </c>
      <c r="AO888" s="518" t="n">
        <v>0</v>
      </c>
      <c r="AP888" s="518" t="n">
        <v>0</v>
      </c>
      <c r="AQ888" s="518" t="n">
        <v>0</v>
      </c>
      <c r="AR888" s="518" t="n">
        <v>0</v>
      </c>
      <c r="AS888" s="518" t="n">
        <v>0</v>
      </c>
      <c r="AT888" s="518" t="n">
        <v>0</v>
      </c>
      <c r="AU888" s="518" t="n">
        <v>0</v>
      </c>
      <c r="AV888" s="518" t="n">
        <v>0</v>
      </c>
      <c r="AW888" s="518" t="n">
        <v>0</v>
      </c>
      <c r="AX888" s="518" t="n">
        <v>0</v>
      </c>
      <c r="AY888" s="518" t="n">
        <v>0</v>
      </c>
      <c r="AZ888" s="518" t="n">
        <v>0</v>
      </c>
      <c r="BA888" s="518" t="n">
        <v>0</v>
      </c>
      <c r="BB888" s="518" t="n">
        <v>0</v>
      </c>
      <c r="BC888" s="518" t="n">
        <v>0</v>
      </c>
      <c r="BD888" s="518" t="n">
        <v>0</v>
      </c>
      <c r="BE888" s="518" t="n">
        <v>0</v>
      </c>
      <c r="BF888" s="518" t="n">
        <v>0</v>
      </c>
      <c r="BG888" s="518" t="n">
        <v>0</v>
      </c>
      <c r="BH888" s="518" t="n">
        <v>0</v>
      </c>
      <c r="BI888" s="518" t="n">
        <v>0</v>
      </c>
      <c r="BJ888" s="518"/>
      <c r="BK888" s="518"/>
      <c r="BL888" s="518" t="n">
        <v>0</v>
      </c>
      <c r="BM888" s="518"/>
      <c r="BN888" s="518"/>
      <c r="BO888" s="518"/>
      <c r="BP888" s="518"/>
      <c r="BQ888" s="518"/>
      <c r="BR888" s="518"/>
      <c r="BS888" s="518"/>
      <c r="BT888" s="518"/>
      <c r="BU888" s="518"/>
      <c r="BV888" s="518" t="n">
        <v>0</v>
      </c>
      <c r="BW888" s="518" t="n">
        <v>0</v>
      </c>
      <c r="BX888" s="518" t="n">
        <v>0</v>
      </c>
      <c r="BY888" s="518" t="n">
        <v>0</v>
      </c>
      <c r="BZ888" s="518" t="n">
        <v>0</v>
      </c>
      <c r="CA888" s="518" t="n">
        <v>0</v>
      </c>
      <c r="CB888" s="518" t="n">
        <v>0</v>
      </c>
      <c r="CC888" s="518" t="n">
        <v>0</v>
      </c>
      <c r="CD888" s="518" t="n">
        <v>0</v>
      </c>
      <c r="CE888" s="518" t="n">
        <v>0</v>
      </c>
      <c r="CF888" s="518" t="n">
        <v>0</v>
      </c>
      <c r="CG888" s="518" t="n">
        <v>0</v>
      </c>
      <c r="CH888" s="518"/>
      <c r="CI888" s="716"/>
      <c r="CL888" s="48" t="n">
        <v>0</v>
      </c>
      <c r="CM888" s="48" t="n">
        <f aca="false">CL888-V888</f>
        <v>0</v>
      </c>
      <c r="CN888" s="702" t="n">
        <f aca="false">SUM(CO888:DR888)</f>
        <v>0</v>
      </c>
      <c r="CO888" s="703" t="n">
        <v>0</v>
      </c>
      <c r="CP888" s="703"/>
      <c r="CQ888" s="703" t="n">
        <v>0</v>
      </c>
      <c r="CR888" s="703"/>
      <c r="CS888" s="703" t="n">
        <v>0</v>
      </c>
      <c r="CT888" s="703" t="n">
        <v>0</v>
      </c>
      <c r="CU888" s="703"/>
      <c r="CV888" s="703"/>
      <c r="CW888" s="703"/>
      <c r="CX888" s="703" t="n">
        <v>0</v>
      </c>
      <c r="CY888" s="703" t="n">
        <v>0</v>
      </c>
      <c r="CZ888" s="703" t="n">
        <v>0</v>
      </c>
      <c r="DA888" s="703"/>
      <c r="DB888" s="703"/>
      <c r="DC888" s="703"/>
      <c r="DD888" s="703"/>
      <c r="DE888" s="703" t="n">
        <v>0</v>
      </c>
      <c r="DF888" s="703"/>
      <c r="DG888" s="703" t="n">
        <v>0</v>
      </c>
      <c r="DH888" s="703" t="n">
        <v>0</v>
      </c>
      <c r="DI888" s="703" t="n">
        <v>0</v>
      </c>
      <c r="DJ888" s="703" t="n">
        <v>0</v>
      </c>
      <c r="DK888" s="703" t="n">
        <v>0</v>
      </c>
      <c r="DL888" s="703" t="n">
        <v>0</v>
      </c>
      <c r="DM888" s="703"/>
      <c r="DN888" s="703"/>
      <c r="DO888" s="703"/>
      <c r="DP888" s="703"/>
      <c r="DQ888" s="703"/>
      <c r="DR888" s="703"/>
      <c r="DS888" s="704" t="n">
        <f aca="false">CN888-V888</f>
        <v>0</v>
      </c>
      <c r="DT888" s="553"/>
      <c r="DU888" s="48"/>
    </row>
    <row r="889" customFormat="false" ht="15" hidden="false" customHeight="true" outlineLevel="0" collapsed="false">
      <c r="A889" s="705" t="n">
        <f aca="false">A888+1</f>
        <v>880</v>
      </c>
      <c r="B889" s="706" t="s">
        <v>929</v>
      </c>
      <c r="C889" s="706" t="s">
        <v>467</v>
      </c>
      <c r="D889" s="706" t="s">
        <v>468</v>
      </c>
      <c r="E889" s="243" t="n">
        <f aca="false">COUNTIF($G$10:$G$1856,$G889)</f>
        <v>1</v>
      </c>
      <c r="F889" s="706" t="s">
        <v>2471</v>
      </c>
      <c r="G889" s="706" t="s">
        <v>2471</v>
      </c>
      <c r="H889" s="707" t="s">
        <v>1944</v>
      </c>
      <c r="I889" s="708" t="s">
        <v>1066</v>
      </c>
      <c r="J889" s="707" t="s">
        <v>421</v>
      </c>
      <c r="K889" s="709" t="n">
        <v>0</v>
      </c>
      <c r="L889" s="707" t="s">
        <v>292</v>
      </c>
      <c r="M889" s="708" t="s">
        <v>1067</v>
      </c>
      <c r="N889" s="710" t="s">
        <v>934</v>
      </c>
      <c r="O889" s="512" t="n">
        <v>1</v>
      </c>
      <c r="P889" s="512" t="n">
        <v>1</v>
      </c>
      <c r="Q889" s="711" t="n">
        <v>0.00117024</v>
      </c>
      <c r="R889" s="712"/>
      <c r="S889" s="713"/>
      <c r="T889" s="714" t="n">
        <v>2.25</v>
      </c>
      <c r="U889" s="715"/>
      <c r="V889" s="262" t="n">
        <f aca="false">SUM(W889:CI889)</f>
        <v>0</v>
      </c>
      <c r="W889" s="243" t="n">
        <v>0</v>
      </c>
      <c r="X889" s="243" t="n">
        <v>0</v>
      </c>
      <c r="Y889" s="243" t="n">
        <v>0</v>
      </c>
      <c r="Z889" s="243" t="n">
        <v>0</v>
      </c>
      <c r="AA889" s="243" t="n">
        <v>0</v>
      </c>
      <c r="AB889" s="243" t="n">
        <v>0</v>
      </c>
      <c r="AC889" s="243" t="n">
        <v>0</v>
      </c>
      <c r="AD889" s="243" t="n">
        <v>0</v>
      </c>
      <c r="AE889" s="243" t="n">
        <v>0</v>
      </c>
      <c r="AF889" s="243" t="n">
        <v>0</v>
      </c>
      <c r="AG889" s="243" t="n">
        <v>0</v>
      </c>
      <c r="AH889" s="518" t="n">
        <v>0</v>
      </c>
      <c r="AI889" s="243" t="n">
        <v>0</v>
      </c>
      <c r="AJ889" s="243" t="n">
        <v>0</v>
      </c>
      <c r="AK889" s="518" t="n">
        <v>0</v>
      </c>
      <c r="AL889" s="518" t="n">
        <v>0</v>
      </c>
      <c r="AM889" s="518" t="n">
        <v>0</v>
      </c>
      <c r="AN889" s="518" t="n">
        <v>0</v>
      </c>
      <c r="AO889" s="518" t="n">
        <v>0</v>
      </c>
      <c r="AP889" s="518" t="n">
        <v>0</v>
      </c>
      <c r="AQ889" s="518" t="n">
        <v>0</v>
      </c>
      <c r="AR889" s="518" t="n">
        <v>0</v>
      </c>
      <c r="AS889" s="518" t="n">
        <v>0</v>
      </c>
      <c r="AT889" s="518" t="n">
        <v>0</v>
      </c>
      <c r="AU889" s="518" t="n">
        <v>0</v>
      </c>
      <c r="AV889" s="518" t="n">
        <v>0</v>
      </c>
      <c r="AW889" s="518" t="n">
        <v>0</v>
      </c>
      <c r="AX889" s="518" t="n">
        <v>0</v>
      </c>
      <c r="AY889" s="518" t="n">
        <v>0</v>
      </c>
      <c r="AZ889" s="518" t="n">
        <v>0</v>
      </c>
      <c r="BA889" s="518" t="n">
        <v>0</v>
      </c>
      <c r="BB889" s="518" t="n">
        <v>0</v>
      </c>
      <c r="BC889" s="518" t="n">
        <v>0</v>
      </c>
      <c r="BD889" s="518" t="n">
        <v>0</v>
      </c>
      <c r="BE889" s="518" t="n">
        <v>0</v>
      </c>
      <c r="BF889" s="518" t="n">
        <v>0</v>
      </c>
      <c r="BG889" s="518" t="n">
        <v>0</v>
      </c>
      <c r="BH889" s="518" t="n">
        <v>0</v>
      </c>
      <c r="BI889" s="518" t="n">
        <v>0</v>
      </c>
      <c r="BJ889" s="518"/>
      <c r="BK889" s="518"/>
      <c r="BL889" s="518" t="n">
        <v>0</v>
      </c>
      <c r="BM889" s="518"/>
      <c r="BN889" s="518"/>
      <c r="BO889" s="518"/>
      <c r="BP889" s="518"/>
      <c r="BQ889" s="518"/>
      <c r="BR889" s="518"/>
      <c r="BS889" s="518"/>
      <c r="BT889" s="518"/>
      <c r="BU889" s="518"/>
      <c r="BV889" s="518" t="n">
        <v>0</v>
      </c>
      <c r="BW889" s="518" t="n">
        <v>0</v>
      </c>
      <c r="BX889" s="518" t="n">
        <v>0</v>
      </c>
      <c r="BY889" s="518" t="n">
        <v>0</v>
      </c>
      <c r="BZ889" s="518" t="n">
        <v>0</v>
      </c>
      <c r="CA889" s="518" t="n">
        <v>0</v>
      </c>
      <c r="CB889" s="518" t="n">
        <v>0</v>
      </c>
      <c r="CC889" s="518" t="n">
        <v>0</v>
      </c>
      <c r="CD889" s="518" t="n">
        <v>0</v>
      </c>
      <c r="CE889" s="518" t="n">
        <v>0</v>
      </c>
      <c r="CF889" s="518" t="n">
        <v>0</v>
      </c>
      <c r="CG889" s="518" t="n">
        <v>0</v>
      </c>
      <c r="CH889" s="518"/>
      <c r="CI889" s="716"/>
      <c r="CL889" s="48" t="n">
        <v>0</v>
      </c>
      <c r="CM889" s="48" t="n">
        <f aca="false">CL889-V889</f>
        <v>0</v>
      </c>
      <c r="CN889" s="702" t="n">
        <f aca="false">SUM(CO889:DR889)</f>
        <v>0</v>
      </c>
      <c r="CO889" s="703" t="n">
        <v>0</v>
      </c>
      <c r="CP889" s="703"/>
      <c r="CQ889" s="703" t="n">
        <v>0</v>
      </c>
      <c r="CR889" s="703"/>
      <c r="CS889" s="703" t="n">
        <v>0</v>
      </c>
      <c r="CT889" s="703" t="n">
        <v>0</v>
      </c>
      <c r="CU889" s="703"/>
      <c r="CV889" s="703"/>
      <c r="CW889" s="703"/>
      <c r="CX889" s="703" t="n">
        <v>0</v>
      </c>
      <c r="CY889" s="703" t="n">
        <v>0</v>
      </c>
      <c r="CZ889" s="703" t="n">
        <v>0</v>
      </c>
      <c r="DA889" s="703"/>
      <c r="DB889" s="703"/>
      <c r="DC889" s="703"/>
      <c r="DD889" s="703"/>
      <c r="DE889" s="703" t="n">
        <v>0</v>
      </c>
      <c r="DF889" s="703"/>
      <c r="DG889" s="703" t="n">
        <v>0</v>
      </c>
      <c r="DH889" s="703" t="n">
        <v>0</v>
      </c>
      <c r="DI889" s="703" t="n">
        <v>0</v>
      </c>
      <c r="DJ889" s="703" t="n">
        <v>0</v>
      </c>
      <c r="DK889" s="703" t="n">
        <v>0</v>
      </c>
      <c r="DL889" s="703" t="n">
        <v>0</v>
      </c>
      <c r="DM889" s="703"/>
      <c r="DN889" s="703"/>
      <c r="DO889" s="703"/>
      <c r="DP889" s="703"/>
      <c r="DQ889" s="703"/>
      <c r="DR889" s="703"/>
      <c r="DS889" s="704" t="n">
        <f aca="false">CN889-V889</f>
        <v>0</v>
      </c>
      <c r="DT889" s="553"/>
      <c r="DU889" s="48"/>
    </row>
    <row r="890" customFormat="false" ht="15" hidden="false" customHeight="true" outlineLevel="0" collapsed="false">
      <c r="A890" s="705" t="n">
        <f aca="false">A889+1</f>
        <v>881</v>
      </c>
      <c r="B890" s="706" t="s">
        <v>929</v>
      </c>
      <c r="C890" s="706" t="s">
        <v>486</v>
      </c>
      <c r="D890" s="706" t="s">
        <v>478</v>
      </c>
      <c r="E890" s="243" t="n">
        <f aca="false">COUNTIF($G$10:$G$1856,$G890)</f>
        <v>1</v>
      </c>
      <c r="F890" s="706" t="s">
        <v>2472</v>
      </c>
      <c r="G890" s="706" t="s">
        <v>2472</v>
      </c>
      <c r="H890" s="707" t="s">
        <v>1851</v>
      </c>
      <c r="I890" s="708" t="s">
        <v>932</v>
      </c>
      <c r="J890" s="707" t="s">
        <v>406</v>
      </c>
      <c r="K890" s="709" t="s">
        <v>369</v>
      </c>
      <c r="L890" s="707" t="s">
        <v>405</v>
      </c>
      <c r="M890" s="708" t="s">
        <v>933</v>
      </c>
      <c r="N890" s="710" t="s">
        <v>934</v>
      </c>
      <c r="O890" s="512" t="n">
        <v>1</v>
      </c>
      <c r="P890" s="512" t="n">
        <v>1</v>
      </c>
      <c r="Q890" s="711" t="n">
        <v>0.013460572</v>
      </c>
      <c r="R890" s="712"/>
      <c r="S890" s="713"/>
      <c r="T890" s="714" t="n">
        <v>28.36</v>
      </c>
      <c r="U890" s="715"/>
      <c r="V890" s="262" t="n">
        <f aca="false">SUM(W890:CI890)</f>
        <v>0</v>
      </c>
      <c r="W890" s="243" t="n">
        <v>0</v>
      </c>
      <c r="X890" s="243" t="n">
        <v>0</v>
      </c>
      <c r="Y890" s="243" t="n">
        <v>0</v>
      </c>
      <c r="Z890" s="243" t="n">
        <v>0</v>
      </c>
      <c r="AA890" s="243" t="n">
        <v>0</v>
      </c>
      <c r="AB890" s="243" t="n">
        <v>0</v>
      </c>
      <c r="AC890" s="243" t="n">
        <v>0</v>
      </c>
      <c r="AD890" s="243" t="n">
        <v>0</v>
      </c>
      <c r="AE890" s="243" t="n">
        <v>0</v>
      </c>
      <c r="AF890" s="243" t="n">
        <v>0</v>
      </c>
      <c r="AG890" s="243" t="n">
        <v>0</v>
      </c>
      <c r="AH890" s="518" t="n">
        <v>0</v>
      </c>
      <c r="AI890" s="243" t="n">
        <v>0</v>
      </c>
      <c r="AJ890" s="243" t="n">
        <v>0</v>
      </c>
      <c r="AK890" s="518" t="n">
        <v>0</v>
      </c>
      <c r="AL890" s="518" t="n">
        <v>0</v>
      </c>
      <c r="AM890" s="518" t="n">
        <v>0</v>
      </c>
      <c r="AN890" s="518" t="n">
        <v>0</v>
      </c>
      <c r="AO890" s="518" t="n">
        <v>0</v>
      </c>
      <c r="AP890" s="518" t="n">
        <v>0</v>
      </c>
      <c r="AQ890" s="518" t="n">
        <v>0</v>
      </c>
      <c r="AR890" s="518" t="n">
        <v>0</v>
      </c>
      <c r="AS890" s="518" t="n">
        <v>0</v>
      </c>
      <c r="AT890" s="518" t="n">
        <v>0</v>
      </c>
      <c r="AU890" s="518" t="n">
        <v>0</v>
      </c>
      <c r="AV890" s="518" t="n">
        <v>0</v>
      </c>
      <c r="AW890" s="518" t="n">
        <v>0</v>
      </c>
      <c r="AX890" s="518" t="n">
        <v>0</v>
      </c>
      <c r="AY890" s="518" t="n">
        <v>0</v>
      </c>
      <c r="AZ890" s="518" t="n">
        <v>0</v>
      </c>
      <c r="BA890" s="518" t="n">
        <v>0</v>
      </c>
      <c r="BB890" s="518" t="n">
        <v>0</v>
      </c>
      <c r="BC890" s="518" t="n">
        <v>0</v>
      </c>
      <c r="BD890" s="518" t="n">
        <v>0</v>
      </c>
      <c r="BE890" s="518" t="n">
        <v>0</v>
      </c>
      <c r="BF890" s="518" t="n">
        <v>0</v>
      </c>
      <c r="BG890" s="518" t="n">
        <v>0</v>
      </c>
      <c r="BH890" s="518" t="n">
        <v>0</v>
      </c>
      <c r="BI890" s="518" t="n">
        <v>0</v>
      </c>
      <c r="BJ890" s="518"/>
      <c r="BK890" s="518"/>
      <c r="BL890" s="518" t="n">
        <v>0</v>
      </c>
      <c r="BM890" s="518"/>
      <c r="BN890" s="518"/>
      <c r="BO890" s="518"/>
      <c r="BP890" s="518"/>
      <c r="BQ890" s="518"/>
      <c r="BR890" s="518"/>
      <c r="BS890" s="518"/>
      <c r="BT890" s="518"/>
      <c r="BU890" s="518"/>
      <c r="BV890" s="518" t="n">
        <v>0</v>
      </c>
      <c r="BW890" s="518" t="n">
        <v>0</v>
      </c>
      <c r="BX890" s="518" t="n">
        <v>0</v>
      </c>
      <c r="BY890" s="518" t="n">
        <v>0</v>
      </c>
      <c r="BZ890" s="518" t="n">
        <v>0</v>
      </c>
      <c r="CA890" s="518" t="n">
        <v>0</v>
      </c>
      <c r="CB890" s="518" t="n">
        <v>0</v>
      </c>
      <c r="CC890" s="518" t="n">
        <v>0</v>
      </c>
      <c r="CD890" s="518" t="n">
        <v>0</v>
      </c>
      <c r="CE890" s="518" t="n">
        <v>0</v>
      </c>
      <c r="CF890" s="518" t="n">
        <v>0</v>
      </c>
      <c r="CG890" s="518" t="n">
        <v>0</v>
      </c>
      <c r="CH890" s="518"/>
      <c r="CI890" s="716"/>
      <c r="CL890" s="48" t="n">
        <v>0</v>
      </c>
      <c r="CM890" s="48" t="n">
        <f aca="false">CL890-V890</f>
        <v>0</v>
      </c>
      <c r="CN890" s="702" t="n">
        <f aca="false">SUM(CO890:DR890)</f>
        <v>0</v>
      </c>
      <c r="CO890" s="703" t="n">
        <v>0</v>
      </c>
      <c r="CP890" s="703"/>
      <c r="CQ890" s="703" t="n">
        <v>0</v>
      </c>
      <c r="CR890" s="703"/>
      <c r="CS890" s="703" t="n">
        <v>0</v>
      </c>
      <c r="CT890" s="703" t="n">
        <v>0</v>
      </c>
      <c r="CU890" s="703"/>
      <c r="CV890" s="703"/>
      <c r="CW890" s="703"/>
      <c r="CX890" s="703" t="n">
        <v>0</v>
      </c>
      <c r="CY890" s="703" t="n">
        <v>0</v>
      </c>
      <c r="CZ890" s="703" t="n">
        <v>0</v>
      </c>
      <c r="DA890" s="703"/>
      <c r="DB890" s="703"/>
      <c r="DC890" s="703"/>
      <c r="DD890" s="703"/>
      <c r="DE890" s="703" t="n">
        <v>0</v>
      </c>
      <c r="DF890" s="703"/>
      <c r="DG890" s="703" t="n">
        <v>0</v>
      </c>
      <c r="DH890" s="703" t="n">
        <v>0</v>
      </c>
      <c r="DI890" s="703" t="n">
        <v>0</v>
      </c>
      <c r="DJ890" s="703" t="n">
        <v>0</v>
      </c>
      <c r="DK890" s="703" t="n">
        <v>0</v>
      </c>
      <c r="DL890" s="703" t="n">
        <v>0</v>
      </c>
      <c r="DM890" s="703"/>
      <c r="DN890" s="703"/>
      <c r="DO890" s="703"/>
      <c r="DP890" s="703"/>
      <c r="DQ890" s="703"/>
      <c r="DR890" s="703"/>
      <c r="DS890" s="704" t="n">
        <f aca="false">CN890-V890</f>
        <v>0</v>
      </c>
      <c r="DT890" s="553"/>
      <c r="DU890" s="48"/>
    </row>
    <row r="891" customFormat="false" ht="15" hidden="false" customHeight="true" outlineLevel="0" collapsed="false">
      <c r="A891" s="705" t="n">
        <f aca="false">A890+1</f>
        <v>882</v>
      </c>
      <c r="B891" s="706" t="s">
        <v>929</v>
      </c>
      <c r="C891" s="706" t="s">
        <v>486</v>
      </c>
      <c r="D891" s="706" t="s">
        <v>478</v>
      </c>
      <c r="E891" s="243" t="n">
        <f aca="false">COUNTIF($G$10:$G$1856,$G891)</f>
        <v>1</v>
      </c>
      <c r="F891" s="706" t="s">
        <v>2473</v>
      </c>
      <c r="G891" s="706" t="s">
        <v>2473</v>
      </c>
      <c r="H891" s="707" t="s">
        <v>1853</v>
      </c>
      <c r="I891" s="708" t="s">
        <v>937</v>
      </c>
      <c r="J891" s="707" t="s">
        <v>406</v>
      </c>
      <c r="K891" s="709" t="s">
        <v>369</v>
      </c>
      <c r="L891" s="707" t="s">
        <v>405</v>
      </c>
      <c r="M891" s="708" t="s">
        <v>938</v>
      </c>
      <c r="N891" s="710" t="s">
        <v>934</v>
      </c>
      <c r="O891" s="512" t="n">
        <v>1</v>
      </c>
      <c r="P891" s="512" t="n">
        <v>1</v>
      </c>
      <c r="Q891" s="711" t="n">
        <v>0.00536232</v>
      </c>
      <c r="R891" s="712"/>
      <c r="S891" s="713"/>
      <c r="T891" s="714" t="n">
        <v>11.23</v>
      </c>
      <c r="U891" s="715"/>
      <c r="V891" s="262" t="n">
        <f aca="false">SUM(W891:CI891)</f>
        <v>0</v>
      </c>
      <c r="W891" s="243" t="n">
        <v>0</v>
      </c>
      <c r="X891" s="243" t="n">
        <v>0</v>
      </c>
      <c r="Y891" s="243" t="n">
        <v>0</v>
      </c>
      <c r="Z891" s="243" t="n">
        <v>0</v>
      </c>
      <c r="AA891" s="243" t="n">
        <v>0</v>
      </c>
      <c r="AB891" s="243" t="n">
        <v>0</v>
      </c>
      <c r="AC891" s="243" t="n">
        <v>0</v>
      </c>
      <c r="AD891" s="243" t="n">
        <v>0</v>
      </c>
      <c r="AE891" s="243" t="n">
        <v>0</v>
      </c>
      <c r="AF891" s="243" t="n">
        <v>0</v>
      </c>
      <c r="AG891" s="243" t="n">
        <v>0</v>
      </c>
      <c r="AH891" s="518" t="n">
        <v>0</v>
      </c>
      <c r="AI891" s="243" t="n">
        <v>0</v>
      </c>
      <c r="AJ891" s="243" t="n">
        <v>0</v>
      </c>
      <c r="AK891" s="518" t="n">
        <v>0</v>
      </c>
      <c r="AL891" s="518" t="n">
        <v>0</v>
      </c>
      <c r="AM891" s="518" t="n">
        <v>0</v>
      </c>
      <c r="AN891" s="518" t="n">
        <v>0</v>
      </c>
      <c r="AO891" s="518" t="n">
        <v>0</v>
      </c>
      <c r="AP891" s="518" t="n">
        <v>0</v>
      </c>
      <c r="AQ891" s="518" t="n">
        <v>0</v>
      </c>
      <c r="AR891" s="518" t="n">
        <v>0</v>
      </c>
      <c r="AS891" s="518" t="n">
        <v>0</v>
      </c>
      <c r="AT891" s="518" t="n">
        <v>0</v>
      </c>
      <c r="AU891" s="518" t="n">
        <v>0</v>
      </c>
      <c r="AV891" s="518" t="n">
        <v>0</v>
      </c>
      <c r="AW891" s="518" t="n">
        <v>0</v>
      </c>
      <c r="AX891" s="518" t="n">
        <v>0</v>
      </c>
      <c r="AY891" s="518" t="n">
        <v>0</v>
      </c>
      <c r="AZ891" s="518" t="n">
        <v>0</v>
      </c>
      <c r="BA891" s="518" t="n">
        <v>0</v>
      </c>
      <c r="BB891" s="518" t="n">
        <v>0</v>
      </c>
      <c r="BC891" s="518" t="n">
        <v>0</v>
      </c>
      <c r="BD891" s="518" t="n">
        <v>0</v>
      </c>
      <c r="BE891" s="518" t="n">
        <v>0</v>
      </c>
      <c r="BF891" s="518" t="n">
        <v>0</v>
      </c>
      <c r="BG891" s="518" t="n">
        <v>0</v>
      </c>
      <c r="BH891" s="518" t="n">
        <v>0</v>
      </c>
      <c r="BI891" s="518" t="n">
        <v>0</v>
      </c>
      <c r="BJ891" s="518"/>
      <c r="BK891" s="518"/>
      <c r="BL891" s="518" t="n">
        <v>0</v>
      </c>
      <c r="BM891" s="518"/>
      <c r="BN891" s="518"/>
      <c r="BO891" s="518"/>
      <c r="BP891" s="518"/>
      <c r="BQ891" s="518"/>
      <c r="BR891" s="518"/>
      <c r="BS891" s="518"/>
      <c r="BT891" s="518"/>
      <c r="BU891" s="518"/>
      <c r="BV891" s="518" t="n">
        <v>0</v>
      </c>
      <c r="BW891" s="518" t="n">
        <v>0</v>
      </c>
      <c r="BX891" s="518" t="n">
        <v>0</v>
      </c>
      <c r="BY891" s="518" t="n">
        <v>0</v>
      </c>
      <c r="BZ891" s="518" t="n">
        <v>0</v>
      </c>
      <c r="CA891" s="518" t="n">
        <v>0</v>
      </c>
      <c r="CB891" s="518" t="n">
        <v>0</v>
      </c>
      <c r="CC891" s="518" t="n">
        <v>0</v>
      </c>
      <c r="CD891" s="518" t="n">
        <v>0</v>
      </c>
      <c r="CE891" s="518" t="n">
        <v>0</v>
      </c>
      <c r="CF891" s="518" t="n">
        <v>0</v>
      </c>
      <c r="CG891" s="518" t="n">
        <v>0</v>
      </c>
      <c r="CH891" s="518"/>
      <c r="CI891" s="716"/>
      <c r="CL891" s="48" t="n">
        <v>0</v>
      </c>
      <c r="CM891" s="48" t="n">
        <f aca="false">CL891-V891</f>
        <v>0</v>
      </c>
      <c r="CN891" s="702" t="n">
        <f aca="false">SUM(CO891:DR891)</f>
        <v>0</v>
      </c>
      <c r="CO891" s="703" t="n">
        <v>0</v>
      </c>
      <c r="CP891" s="703"/>
      <c r="CQ891" s="703" t="n">
        <v>0</v>
      </c>
      <c r="CR891" s="703"/>
      <c r="CS891" s="703" t="n">
        <v>0</v>
      </c>
      <c r="CT891" s="703" t="n">
        <v>0</v>
      </c>
      <c r="CU891" s="703"/>
      <c r="CV891" s="703"/>
      <c r="CW891" s="703"/>
      <c r="CX891" s="703" t="n">
        <v>0</v>
      </c>
      <c r="CY891" s="703" t="n">
        <v>0</v>
      </c>
      <c r="CZ891" s="703" t="n">
        <v>0</v>
      </c>
      <c r="DA891" s="703"/>
      <c r="DB891" s="703"/>
      <c r="DC891" s="703"/>
      <c r="DD891" s="703"/>
      <c r="DE891" s="703" t="n">
        <v>0</v>
      </c>
      <c r="DF891" s="703"/>
      <c r="DG891" s="703" t="n">
        <v>0</v>
      </c>
      <c r="DH891" s="703" t="n">
        <v>0</v>
      </c>
      <c r="DI891" s="703" t="n">
        <v>0</v>
      </c>
      <c r="DJ891" s="703" t="n">
        <v>0</v>
      </c>
      <c r="DK891" s="703" t="n">
        <v>0</v>
      </c>
      <c r="DL891" s="703" t="n">
        <v>0</v>
      </c>
      <c r="DM891" s="703"/>
      <c r="DN891" s="703"/>
      <c r="DO891" s="703"/>
      <c r="DP891" s="703"/>
      <c r="DQ891" s="703"/>
      <c r="DR891" s="703"/>
      <c r="DS891" s="704" t="n">
        <f aca="false">CN891-V891</f>
        <v>0</v>
      </c>
      <c r="DT891" s="553"/>
      <c r="DU891" s="48"/>
    </row>
    <row r="892" customFormat="false" ht="15" hidden="false" customHeight="true" outlineLevel="0" collapsed="false">
      <c r="A892" s="705" t="n">
        <f aca="false">A891+1</f>
        <v>883</v>
      </c>
      <c r="B892" s="706" t="s">
        <v>929</v>
      </c>
      <c r="C892" s="706" t="s">
        <v>486</v>
      </c>
      <c r="D892" s="706" t="s">
        <v>478</v>
      </c>
      <c r="E892" s="243" t="n">
        <f aca="false">COUNTIF($G$10:$G$1856,$G892)</f>
        <v>1</v>
      </c>
      <c r="F892" s="706" t="s">
        <v>2474</v>
      </c>
      <c r="G892" s="706" t="s">
        <v>2474</v>
      </c>
      <c r="H892" s="707" t="s">
        <v>1855</v>
      </c>
      <c r="I892" s="708" t="s">
        <v>941</v>
      </c>
      <c r="J892" s="707" t="s">
        <v>406</v>
      </c>
      <c r="K892" s="709" t="s">
        <v>369</v>
      </c>
      <c r="L892" s="707" t="s">
        <v>405</v>
      </c>
      <c r="M892" s="708" t="s">
        <v>942</v>
      </c>
      <c r="N892" s="710" t="s">
        <v>934</v>
      </c>
      <c r="O892" s="512" t="n">
        <v>4</v>
      </c>
      <c r="P892" s="512" t="n">
        <v>1</v>
      </c>
      <c r="Q892" s="711" t="n">
        <v>0.00197568</v>
      </c>
      <c r="R892" s="712"/>
      <c r="S892" s="713"/>
      <c r="T892" s="714" t="n">
        <v>4.1</v>
      </c>
      <c r="U892" s="715"/>
      <c r="V892" s="262" t="n">
        <f aca="false">SUM(W892:CI892)</f>
        <v>0</v>
      </c>
      <c r="W892" s="243" t="n">
        <v>0</v>
      </c>
      <c r="X892" s="243" t="n">
        <v>0</v>
      </c>
      <c r="Y892" s="243" t="n">
        <v>0</v>
      </c>
      <c r="Z892" s="243" t="n">
        <v>0</v>
      </c>
      <c r="AA892" s="243" t="n">
        <v>0</v>
      </c>
      <c r="AB892" s="243" t="n">
        <v>0</v>
      </c>
      <c r="AC892" s="243" t="n">
        <v>0</v>
      </c>
      <c r="AD892" s="243" t="n">
        <v>0</v>
      </c>
      <c r="AE892" s="243" t="n">
        <v>0</v>
      </c>
      <c r="AF892" s="243" t="n">
        <v>0</v>
      </c>
      <c r="AG892" s="243" t="n">
        <v>0</v>
      </c>
      <c r="AH892" s="518" t="n">
        <v>0</v>
      </c>
      <c r="AI892" s="243" t="n">
        <v>0</v>
      </c>
      <c r="AJ892" s="243" t="n">
        <v>0</v>
      </c>
      <c r="AK892" s="518" t="n">
        <v>0</v>
      </c>
      <c r="AL892" s="518" t="n">
        <v>0</v>
      </c>
      <c r="AM892" s="518" t="n">
        <v>0</v>
      </c>
      <c r="AN892" s="518" t="n">
        <v>0</v>
      </c>
      <c r="AO892" s="518" t="n">
        <v>0</v>
      </c>
      <c r="AP892" s="518" t="n">
        <v>0</v>
      </c>
      <c r="AQ892" s="518" t="n">
        <v>0</v>
      </c>
      <c r="AR892" s="518" t="n">
        <v>0</v>
      </c>
      <c r="AS892" s="518" t="n">
        <v>0</v>
      </c>
      <c r="AT892" s="518" t="n">
        <v>0</v>
      </c>
      <c r="AU892" s="518" t="n">
        <v>0</v>
      </c>
      <c r="AV892" s="518" t="n">
        <v>0</v>
      </c>
      <c r="AW892" s="518" t="n">
        <v>0</v>
      </c>
      <c r="AX892" s="518" t="n">
        <v>0</v>
      </c>
      <c r="AY892" s="518" t="n">
        <v>0</v>
      </c>
      <c r="AZ892" s="518" t="n">
        <v>0</v>
      </c>
      <c r="BA892" s="518" t="n">
        <v>0</v>
      </c>
      <c r="BB892" s="518" t="n">
        <v>0</v>
      </c>
      <c r="BC892" s="518" t="n">
        <v>0</v>
      </c>
      <c r="BD892" s="518" t="n">
        <v>0</v>
      </c>
      <c r="BE892" s="518" t="n">
        <v>0</v>
      </c>
      <c r="BF892" s="518" t="n">
        <v>0</v>
      </c>
      <c r="BG892" s="518" t="n">
        <v>0</v>
      </c>
      <c r="BH892" s="518" t="n">
        <v>0</v>
      </c>
      <c r="BI892" s="518" t="n">
        <v>0</v>
      </c>
      <c r="BJ892" s="518"/>
      <c r="BK892" s="518"/>
      <c r="BL892" s="518" t="n">
        <v>0</v>
      </c>
      <c r="BM892" s="518"/>
      <c r="BN892" s="518"/>
      <c r="BO892" s="518"/>
      <c r="BP892" s="518"/>
      <c r="BQ892" s="518"/>
      <c r="BR892" s="518"/>
      <c r="BS892" s="518"/>
      <c r="BT892" s="518"/>
      <c r="BU892" s="518"/>
      <c r="BV892" s="518" t="n">
        <v>0</v>
      </c>
      <c r="BW892" s="518" t="n">
        <v>0</v>
      </c>
      <c r="BX892" s="518" t="n">
        <v>0</v>
      </c>
      <c r="BY892" s="518" t="n">
        <v>0</v>
      </c>
      <c r="BZ892" s="518" t="n">
        <v>0</v>
      </c>
      <c r="CA892" s="518" t="n">
        <v>0</v>
      </c>
      <c r="CB892" s="518" t="n">
        <v>0</v>
      </c>
      <c r="CC892" s="518" t="n">
        <v>0</v>
      </c>
      <c r="CD892" s="518" t="n">
        <v>0</v>
      </c>
      <c r="CE892" s="518" t="n">
        <v>0</v>
      </c>
      <c r="CF892" s="518" t="n">
        <v>0</v>
      </c>
      <c r="CG892" s="518" t="n">
        <v>0</v>
      </c>
      <c r="CH892" s="518"/>
      <c r="CI892" s="716"/>
      <c r="CL892" s="48" t="n">
        <v>0</v>
      </c>
      <c r="CM892" s="48" t="n">
        <f aca="false">CL892-V892</f>
        <v>0</v>
      </c>
      <c r="CN892" s="702" t="n">
        <f aca="false">SUM(CO892:DR892)</f>
        <v>0</v>
      </c>
      <c r="CO892" s="703" t="n">
        <v>0</v>
      </c>
      <c r="CP892" s="703"/>
      <c r="CQ892" s="703" t="n">
        <v>0</v>
      </c>
      <c r="CR892" s="703"/>
      <c r="CS892" s="703" t="n">
        <v>0</v>
      </c>
      <c r="CT892" s="703" t="n">
        <v>0</v>
      </c>
      <c r="CU892" s="703"/>
      <c r="CV892" s="703"/>
      <c r="CW892" s="703"/>
      <c r="CX892" s="703" t="n">
        <v>0</v>
      </c>
      <c r="CY892" s="703" t="n">
        <v>0</v>
      </c>
      <c r="CZ892" s="703" t="n">
        <v>0</v>
      </c>
      <c r="DA892" s="703"/>
      <c r="DB892" s="703"/>
      <c r="DC892" s="703"/>
      <c r="DD892" s="703"/>
      <c r="DE892" s="703" t="n">
        <v>0</v>
      </c>
      <c r="DF892" s="703"/>
      <c r="DG892" s="703" t="n">
        <v>0</v>
      </c>
      <c r="DH892" s="703" t="n">
        <v>0</v>
      </c>
      <c r="DI892" s="703" t="n">
        <v>0</v>
      </c>
      <c r="DJ892" s="703" t="n">
        <v>0</v>
      </c>
      <c r="DK892" s="703" t="n">
        <v>0</v>
      </c>
      <c r="DL892" s="703" t="n">
        <v>0</v>
      </c>
      <c r="DM892" s="703"/>
      <c r="DN892" s="703"/>
      <c r="DO892" s="703"/>
      <c r="DP892" s="703"/>
      <c r="DQ892" s="703"/>
      <c r="DR892" s="703"/>
      <c r="DS892" s="704" t="n">
        <f aca="false">CN892-V892</f>
        <v>0</v>
      </c>
      <c r="DT892" s="553"/>
      <c r="DU892" s="48"/>
    </row>
    <row r="893" customFormat="false" ht="15" hidden="false" customHeight="true" outlineLevel="0" collapsed="false">
      <c r="A893" s="705" t="n">
        <f aca="false">A892+1</f>
        <v>884</v>
      </c>
      <c r="B893" s="706" t="s">
        <v>929</v>
      </c>
      <c r="C893" s="706" t="s">
        <v>486</v>
      </c>
      <c r="D893" s="706" t="s">
        <v>478</v>
      </c>
      <c r="E893" s="243" t="n">
        <f aca="false">COUNTIF($G$10:$G$1856,$G893)</f>
        <v>1</v>
      </c>
      <c r="F893" s="706" t="s">
        <v>2475</v>
      </c>
      <c r="G893" s="706" t="s">
        <v>2475</v>
      </c>
      <c r="H893" s="707" t="s">
        <v>1857</v>
      </c>
      <c r="I893" s="708" t="s">
        <v>945</v>
      </c>
      <c r="J893" s="707" t="s">
        <v>406</v>
      </c>
      <c r="K893" s="709" t="s">
        <v>369</v>
      </c>
      <c r="L893" s="707" t="s">
        <v>405</v>
      </c>
      <c r="M893" s="708" t="s">
        <v>946</v>
      </c>
      <c r="N893" s="710" t="s">
        <v>934</v>
      </c>
      <c r="O893" s="512" t="n">
        <v>1</v>
      </c>
      <c r="P893" s="512" t="n">
        <v>1</v>
      </c>
      <c r="Q893" s="711" t="n">
        <v>0.007369008</v>
      </c>
      <c r="R893" s="712"/>
      <c r="S893" s="713"/>
      <c r="T893" s="714" t="n">
        <v>15.43</v>
      </c>
      <c r="U893" s="715"/>
      <c r="V893" s="262" t="n">
        <f aca="false">SUM(W893:CI893)</f>
        <v>0</v>
      </c>
      <c r="W893" s="243" t="n">
        <v>0</v>
      </c>
      <c r="X893" s="243" t="n">
        <v>0</v>
      </c>
      <c r="Y893" s="243" t="n">
        <v>0</v>
      </c>
      <c r="Z893" s="243" t="n">
        <v>0</v>
      </c>
      <c r="AA893" s="243" t="n">
        <v>0</v>
      </c>
      <c r="AB893" s="243" t="n">
        <v>0</v>
      </c>
      <c r="AC893" s="243" t="n">
        <v>0</v>
      </c>
      <c r="AD893" s="243" t="n">
        <v>0</v>
      </c>
      <c r="AE893" s="243" t="n">
        <v>0</v>
      </c>
      <c r="AF893" s="243" t="n">
        <v>0</v>
      </c>
      <c r="AG893" s="243" t="n">
        <v>0</v>
      </c>
      <c r="AH893" s="518" t="n">
        <v>0</v>
      </c>
      <c r="AI893" s="243" t="n">
        <v>0</v>
      </c>
      <c r="AJ893" s="243" t="n">
        <v>0</v>
      </c>
      <c r="AK893" s="518" t="n">
        <v>0</v>
      </c>
      <c r="AL893" s="518" t="n">
        <v>0</v>
      </c>
      <c r="AM893" s="518" t="n">
        <v>0</v>
      </c>
      <c r="AN893" s="518" t="n">
        <v>0</v>
      </c>
      <c r="AO893" s="518" t="n">
        <v>0</v>
      </c>
      <c r="AP893" s="518" t="n">
        <v>0</v>
      </c>
      <c r="AQ893" s="518" t="n">
        <v>0</v>
      </c>
      <c r="AR893" s="518" t="n">
        <v>0</v>
      </c>
      <c r="AS893" s="518" t="n">
        <v>0</v>
      </c>
      <c r="AT893" s="518" t="n">
        <v>0</v>
      </c>
      <c r="AU893" s="518" t="n">
        <v>0</v>
      </c>
      <c r="AV893" s="518" t="n">
        <v>0</v>
      </c>
      <c r="AW893" s="518" t="n">
        <v>0</v>
      </c>
      <c r="AX893" s="518" t="n">
        <v>0</v>
      </c>
      <c r="AY893" s="518" t="n">
        <v>0</v>
      </c>
      <c r="AZ893" s="518" t="n">
        <v>0</v>
      </c>
      <c r="BA893" s="518" t="n">
        <v>0</v>
      </c>
      <c r="BB893" s="518" t="n">
        <v>0</v>
      </c>
      <c r="BC893" s="518" t="n">
        <v>0</v>
      </c>
      <c r="BD893" s="518" t="n">
        <v>0</v>
      </c>
      <c r="BE893" s="518" t="n">
        <v>0</v>
      </c>
      <c r="BF893" s="518" t="n">
        <v>0</v>
      </c>
      <c r="BG893" s="518" t="n">
        <v>0</v>
      </c>
      <c r="BH893" s="518" t="n">
        <v>0</v>
      </c>
      <c r="BI893" s="518" t="n">
        <v>0</v>
      </c>
      <c r="BJ893" s="518"/>
      <c r="BK893" s="518"/>
      <c r="BL893" s="518" t="n">
        <v>0</v>
      </c>
      <c r="BM893" s="518"/>
      <c r="BN893" s="518"/>
      <c r="BO893" s="518"/>
      <c r="BP893" s="518"/>
      <c r="BQ893" s="518"/>
      <c r="BR893" s="518"/>
      <c r="BS893" s="518"/>
      <c r="BT893" s="518"/>
      <c r="BU893" s="518"/>
      <c r="BV893" s="518" t="n">
        <v>0</v>
      </c>
      <c r="BW893" s="518" t="n">
        <v>0</v>
      </c>
      <c r="BX893" s="518" t="n">
        <v>0</v>
      </c>
      <c r="BY893" s="518" t="n">
        <v>0</v>
      </c>
      <c r="BZ893" s="518" t="n">
        <v>0</v>
      </c>
      <c r="CA893" s="518" t="n">
        <v>0</v>
      </c>
      <c r="CB893" s="518" t="n">
        <v>0</v>
      </c>
      <c r="CC893" s="518" t="n">
        <v>0</v>
      </c>
      <c r="CD893" s="518" t="n">
        <v>0</v>
      </c>
      <c r="CE893" s="518" t="n">
        <v>0</v>
      </c>
      <c r="CF893" s="518" t="n">
        <v>0</v>
      </c>
      <c r="CG893" s="518" t="n">
        <v>0</v>
      </c>
      <c r="CH893" s="518"/>
      <c r="CI893" s="716"/>
      <c r="CL893" s="48" t="n">
        <v>0</v>
      </c>
      <c r="CM893" s="48" t="n">
        <f aca="false">CL893-V893</f>
        <v>0</v>
      </c>
      <c r="CN893" s="702" t="n">
        <f aca="false">SUM(CO893:DR893)</f>
        <v>0</v>
      </c>
      <c r="CO893" s="703" t="n">
        <v>0</v>
      </c>
      <c r="CP893" s="703"/>
      <c r="CQ893" s="703" t="n">
        <v>0</v>
      </c>
      <c r="CR893" s="703"/>
      <c r="CS893" s="703" t="n">
        <v>0</v>
      </c>
      <c r="CT893" s="703" t="n">
        <v>0</v>
      </c>
      <c r="CU893" s="703"/>
      <c r="CV893" s="703"/>
      <c r="CW893" s="703"/>
      <c r="CX893" s="703" t="n">
        <v>0</v>
      </c>
      <c r="CY893" s="703" t="n">
        <v>0</v>
      </c>
      <c r="CZ893" s="703" t="n">
        <v>0</v>
      </c>
      <c r="DA893" s="703"/>
      <c r="DB893" s="703"/>
      <c r="DC893" s="703"/>
      <c r="DD893" s="703"/>
      <c r="DE893" s="703" t="n">
        <v>0</v>
      </c>
      <c r="DF893" s="703"/>
      <c r="DG893" s="703" t="n">
        <v>0</v>
      </c>
      <c r="DH893" s="703" t="n">
        <v>0</v>
      </c>
      <c r="DI893" s="703" t="n">
        <v>0</v>
      </c>
      <c r="DJ893" s="703" t="n">
        <v>0</v>
      </c>
      <c r="DK893" s="703" t="n">
        <v>0</v>
      </c>
      <c r="DL893" s="703" t="n">
        <v>0</v>
      </c>
      <c r="DM893" s="703"/>
      <c r="DN893" s="703"/>
      <c r="DO893" s="703"/>
      <c r="DP893" s="703"/>
      <c r="DQ893" s="703"/>
      <c r="DR893" s="703"/>
      <c r="DS893" s="704" t="n">
        <f aca="false">CN893-V893</f>
        <v>0</v>
      </c>
      <c r="DT893" s="553"/>
      <c r="DU893" s="48"/>
    </row>
    <row r="894" customFormat="false" ht="15" hidden="false" customHeight="true" outlineLevel="0" collapsed="false">
      <c r="A894" s="705" t="n">
        <f aca="false">A893+1</f>
        <v>885</v>
      </c>
      <c r="B894" s="706" t="s">
        <v>929</v>
      </c>
      <c r="C894" s="706" t="s">
        <v>486</v>
      </c>
      <c r="D894" s="706" t="s">
        <v>478</v>
      </c>
      <c r="E894" s="243" t="n">
        <f aca="false">COUNTIF($G$10:$G$1856,$G894)</f>
        <v>1</v>
      </c>
      <c r="F894" s="706" t="s">
        <v>2476</v>
      </c>
      <c r="G894" s="706" t="s">
        <v>2476</v>
      </c>
      <c r="H894" s="38" t="s">
        <v>1859</v>
      </c>
      <c r="I894" s="708" t="s">
        <v>949</v>
      </c>
      <c r="J894" s="707" t="s">
        <v>406</v>
      </c>
      <c r="K894" s="709" t="s">
        <v>369</v>
      </c>
      <c r="L894" s="707" t="s">
        <v>405</v>
      </c>
      <c r="M894" s="708" t="s">
        <v>950</v>
      </c>
      <c r="N894" s="710" t="s">
        <v>934</v>
      </c>
      <c r="O894" s="512" t="n">
        <v>1</v>
      </c>
      <c r="P894" s="512" t="n">
        <v>1</v>
      </c>
      <c r="Q894" s="711" t="n">
        <v>0.007369008</v>
      </c>
      <c r="R894" s="712"/>
      <c r="S894" s="713"/>
      <c r="T894" s="714" t="n">
        <v>15.43</v>
      </c>
      <c r="U894" s="715"/>
      <c r="V894" s="262" t="n">
        <f aca="false">SUM(W894:CI894)</f>
        <v>0</v>
      </c>
      <c r="W894" s="243" t="n">
        <v>0</v>
      </c>
      <c r="X894" s="243" t="n">
        <v>0</v>
      </c>
      <c r="Y894" s="243" t="n">
        <v>0</v>
      </c>
      <c r="Z894" s="243" t="n">
        <v>0</v>
      </c>
      <c r="AA894" s="243" t="n">
        <v>0</v>
      </c>
      <c r="AB894" s="243" t="n">
        <v>0</v>
      </c>
      <c r="AC894" s="243" t="n">
        <v>0</v>
      </c>
      <c r="AD894" s="243" t="n">
        <v>0</v>
      </c>
      <c r="AE894" s="243" t="n">
        <v>0</v>
      </c>
      <c r="AF894" s="243" t="n">
        <v>0</v>
      </c>
      <c r="AG894" s="243" t="n">
        <v>0</v>
      </c>
      <c r="AH894" s="518" t="n">
        <v>0</v>
      </c>
      <c r="AI894" s="243" t="n">
        <v>0</v>
      </c>
      <c r="AJ894" s="243" t="n">
        <v>0</v>
      </c>
      <c r="AK894" s="518" t="n">
        <v>0</v>
      </c>
      <c r="AL894" s="518" t="n">
        <v>0</v>
      </c>
      <c r="AM894" s="518" t="n">
        <v>0</v>
      </c>
      <c r="AN894" s="518" t="n">
        <v>0</v>
      </c>
      <c r="AO894" s="518" t="n">
        <v>0</v>
      </c>
      <c r="AP894" s="518" t="n">
        <v>0</v>
      </c>
      <c r="AQ894" s="518" t="n">
        <v>0</v>
      </c>
      <c r="AR894" s="518" t="n">
        <v>0</v>
      </c>
      <c r="AS894" s="518" t="n">
        <v>0</v>
      </c>
      <c r="AT894" s="518" t="n">
        <v>0</v>
      </c>
      <c r="AU894" s="518" t="n">
        <v>0</v>
      </c>
      <c r="AV894" s="518" t="n">
        <v>0</v>
      </c>
      <c r="AW894" s="518" t="n">
        <v>0</v>
      </c>
      <c r="AX894" s="518" t="n">
        <v>0</v>
      </c>
      <c r="AY894" s="518" t="n">
        <v>0</v>
      </c>
      <c r="AZ894" s="518" t="n">
        <v>0</v>
      </c>
      <c r="BA894" s="518" t="n">
        <v>0</v>
      </c>
      <c r="BB894" s="518" t="n">
        <v>0</v>
      </c>
      <c r="BC894" s="518" t="n">
        <v>0</v>
      </c>
      <c r="BD894" s="518" t="n">
        <v>0</v>
      </c>
      <c r="BE894" s="518" t="n">
        <v>0</v>
      </c>
      <c r="BF894" s="518" t="n">
        <v>0</v>
      </c>
      <c r="BG894" s="518" t="n">
        <v>0</v>
      </c>
      <c r="BH894" s="518" t="n">
        <v>0</v>
      </c>
      <c r="BI894" s="518" t="n">
        <v>0</v>
      </c>
      <c r="BJ894" s="518"/>
      <c r="BK894" s="518"/>
      <c r="BL894" s="518" t="n">
        <v>0</v>
      </c>
      <c r="BM894" s="518"/>
      <c r="BN894" s="518"/>
      <c r="BO894" s="518"/>
      <c r="BP894" s="518"/>
      <c r="BQ894" s="518"/>
      <c r="BR894" s="518"/>
      <c r="BS894" s="518"/>
      <c r="BT894" s="518"/>
      <c r="BU894" s="518"/>
      <c r="BV894" s="518" t="n">
        <v>0</v>
      </c>
      <c r="BW894" s="518" t="n">
        <v>0</v>
      </c>
      <c r="BX894" s="518" t="n">
        <v>0</v>
      </c>
      <c r="BY894" s="518" t="n">
        <v>0</v>
      </c>
      <c r="BZ894" s="518" t="n">
        <v>0</v>
      </c>
      <c r="CA894" s="518" t="n">
        <v>0</v>
      </c>
      <c r="CB894" s="518" t="n">
        <v>0</v>
      </c>
      <c r="CC894" s="518" t="n">
        <v>0</v>
      </c>
      <c r="CD894" s="518" t="n">
        <v>0</v>
      </c>
      <c r="CE894" s="518" t="n">
        <v>0</v>
      </c>
      <c r="CF894" s="518" t="n">
        <v>0</v>
      </c>
      <c r="CG894" s="518" t="n">
        <v>0</v>
      </c>
      <c r="CH894" s="518"/>
      <c r="CI894" s="716"/>
      <c r="CL894" s="48" t="n">
        <v>0</v>
      </c>
      <c r="CM894" s="48" t="n">
        <f aca="false">CL894-V894</f>
        <v>0</v>
      </c>
      <c r="CN894" s="702" t="n">
        <f aca="false">SUM(CO894:DR894)</f>
        <v>0</v>
      </c>
      <c r="CO894" s="703" t="n">
        <v>0</v>
      </c>
      <c r="CP894" s="703"/>
      <c r="CQ894" s="703" t="n">
        <v>0</v>
      </c>
      <c r="CR894" s="703"/>
      <c r="CS894" s="703" t="n">
        <v>0</v>
      </c>
      <c r="CT894" s="703" t="n">
        <v>0</v>
      </c>
      <c r="CU894" s="703"/>
      <c r="CV894" s="703"/>
      <c r="CW894" s="703"/>
      <c r="CX894" s="703" t="n">
        <v>0</v>
      </c>
      <c r="CY894" s="703" t="n">
        <v>0</v>
      </c>
      <c r="CZ894" s="703" t="n">
        <v>0</v>
      </c>
      <c r="DA894" s="703"/>
      <c r="DB894" s="703"/>
      <c r="DC894" s="703"/>
      <c r="DD894" s="703"/>
      <c r="DE894" s="703" t="n">
        <v>0</v>
      </c>
      <c r="DF894" s="703"/>
      <c r="DG894" s="703" t="n">
        <v>0</v>
      </c>
      <c r="DH894" s="703" t="n">
        <v>0</v>
      </c>
      <c r="DI894" s="703" t="n">
        <v>0</v>
      </c>
      <c r="DJ894" s="703" t="n">
        <v>0</v>
      </c>
      <c r="DK894" s="703" t="n">
        <v>0</v>
      </c>
      <c r="DL894" s="703" t="n">
        <v>0</v>
      </c>
      <c r="DM894" s="703"/>
      <c r="DN894" s="703"/>
      <c r="DO894" s="703"/>
      <c r="DP894" s="703"/>
      <c r="DQ894" s="703"/>
      <c r="DR894" s="703"/>
      <c r="DS894" s="704" t="n">
        <f aca="false">CN894-V894</f>
        <v>0</v>
      </c>
      <c r="DT894" s="553"/>
      <c r="DU894" s="48"/>
    </row>
    <row r="895" customFormat="false" ht="15" hidden="false" customHeight="true" outlineLevel="0" collapsed="false">
      <c r="A895" s="705" t="n">
        <f aca="false">A894+1</f>
        <v>886</v>
      </c>
      <c r="B895" s="706" t="s">
        <v>929</v>
      </c>
      <c r="C895" s="706" t="s">
        <v>486</v>
      </c>
      <c r="D895" s="706" t="s">
        <v>478</v>
      </c>
      <c r="E895" s="243" t="n">
        <f aca="false">COUNTIF($G$10:$G$1856,$G895)</f>
        <v>1</v>
      </c>
      <c r="F895" s="706" t="s">
        <v>2477</v>
      </c>
      <c r="G895" s="706" t="s">
        <v>2477</v>
      </c>
      <c r="H895" s="707" t="s">
        <v>1861</v>
      </c>
      <c r="I895" s="708" t="s">
        <v>953</v>
      </c>
      <c r="J895" s="707" t="s">
        <v>406</v>
      </c>
      <c r="K895" s="709" t="s">
        <v>369</v>
      </c>
      <c r="L895" s="707" t="s">
        <v>405</v>
      </c>
      <c r="M895" s="708" t="s">
        <v>954</v>
      </c>
      <c r="N895" s="710" t="s">
        <v>934</v>
      </c>
      <c r="O895" s="512" t="n">
        <v>1</v>
      </c>
      <c r="P895" s="512" t="n">
        <v>1</v>
      </c>
      <c r="Q895" s="711" t="n">
        <v>0.00443124</v>
      </c>
      <c r="R895" s="712"/>
      <c r="S895" s="713"/>
      <c r="T895" s="714" t="n">
        <v>9.28</v>
      </c>
      <c r="U895" s="715"/>
      <c r="V895" s="262" t="n">
        <f aca="false">SUM(W895:CI895)</f>
        <v>0</v>
      </c>
      <c r="W895" s="243" t="n">
        <v>0</v>
      </c>
      <c r="X895" s="243" t="n">
        <v>0</v>
      </c>
      <c r="Y895" s="243" t="n">
        <v>0</v>
      </c>
      <c r="Z895" s="243" t="n">
        <v>0</v>
      </c>
      <c r="AA895" s="243" t="n">
        <v>0</v>
      </c>
      <c r="AB895" s="243" t="n">
        <v>0</v>
      </c>
      <c r="AC895" s="243" t="n">
        <v>0</v>
      </c>
      <c r="AD895" s="243" t="n">
        <v>0</v>
      </c>
      <c r="AE895" s="243" t="n">
        <v>0</v>
      </c>
      <c r="AF895" s="243" t="n">
        <v>0</v>
      </c>
      <c r="AG895" s="243" t="n">
        <v>0</v>
      </c>
      <c r="AH895" s="518" t="n">
        <v>0</v>
      </c>
      <c r="AI895" s="243" t="n">
        <v>0</v>
      </c>
      <c r="AJ895" s="243" t="n">
        <v>0</v>
      </c>
      <c r="AK895" s="518" t="n">
        <v>0</v>
      </c>
      <c r="AL895" s="518" t="n">
        <v>0</v>
      </c>
      <c r="AM895" s="518" t="n">
        <v>0</v>
      </c>
      <c r="AN895" s="518" t="n">
        <v>0</v>
      </c>
      <c r="AO895" s="518" t="n">
        <v>0</v>
      </c>
      <c r="AP895" s="518" t="n">
        <v>0</v>
      </c>
      <c r="AQ895" s="518" t="n">
        <v>0</v>
      </c>
      <c r="AR895" s="518" t="n">
        <v>0</v>
      </c>
      <c r="AS895" s="518" t="n">
        <v>0</v>
      </c>
      <c r="AT895" s="518" t="n">
        <v>0</v>
      </c>
      <c r="AU895" s="518" t="n">
        <v>0</v>
      </c>
      <c r="AV895" s="518" t="n">
        <v>0</v>
      </c>
      <c r="AW895" s="518" t="n">
        <v>0</v>
      </c>
      <c r="AX895" s="518" t="n">
        <v>0</v>
      </c>
      <c r="AY895" s="518" t="n">
        <v>0</v>
      </c>
      <c r="AZ895" s="518" t="n">
        <v>0</v>
      </c>
      <c r="BA895" s="518" t="n">
        <v>0</v>
      </c>
      <c r="BB895" s="518" t="n">
        <v>0</v>
      </c>
      <c r="BC895" s="518" t="n">
        <v>0</v>
      </c>
      <c r="BD895" s="518" t="n">
        <v>0</v>
      </c>
      <c r="BE895" s="518" t="n">
        <v>0</v>
      </c>
      <c r="BF895" s="518" t="n">
        <v>0</v>
      </c>
      <c r="BG895" s="518" t="n">
        <v>0</v>
      </c>
      <c r="BH895" s="518" t="n">
        <v>0</v>
      </c>
      <c r="BI895" s="518" t="n">
        <v>0</v>
      </c>
      <c r="BJ895" s="518"/>
      <c r="BK895" s="518"/>
      <c r="BL895" s="518" t="n">
        <v>0</v>
      </c>
      <c r="BM895" s="518"/>
      <c r="BN895" s="518"/>
      <c r="BO895" s="518"/>
      <c r="BP895" s="518"/>
      <c r="BQ895" s="518"/>
      <c r="BR895" s="518"/>
      <c r="BS895" s="518"/>
      <c r="BT895" s="518"/>
      <c r="BU895" s="518"/>
      <c r="BV895" s="518" t="n">
        <v>0</v>
      </c>
      <c r="BW895" s="518" t="n">
        <v>0</v>
      </c>
      <c r="BX895" s="518" t="n">
        <v>0</v>
      </c>
      <c r="BY895" s="518" t="n">
        <v>0</v>
      </c>
      <c r="BZ895" s="518" t="n">
        <v>0</v>
      </c>
      <c r="CA895" s="518" t="n">
        <v>0</v>
      </c>
      <c r="CB895" s="518" t="n">
        <v>0</v>
      </c>
      <c r="CC895" s="518" t="n">
        <v>0</v>
      </c>
      <c r="CD895" s="518" t="n">
        <v>0</v>
      </c>
      <c r="CE895" s="518" t="n">
        <v>0</v>
      </c>
      <c r="CF895" s="518" t="n">
        <v>0</v>
      </c>
      <c r="CG895" s="518" t="n">
        <v>0</v>
      </c>
      <c r="CH895" s="518"/>
      <c r="CI895" s="716"/>
      <c r="CL895" s="48" t="n">
        <v>0</v>
      </c>
      <c r="CM895" s="48" t="n">
        <f aca="false">CL895-V895</f>
        <v>0</v>
      </c>
      <c r="CN895" s="702" t="n">
        <f aca="false">SUM(CO895:DR895)</f>
        <v>0</v>
      </c>
      <c r="CO895" s="703" t="n">
        <v>0</v>
      </c>
      <c r="CP895" s="703"/>
      <c r="CQ895" s="703" t="n">
        <v>0</v>
      </c>
      <c r="CR895" s="703"/>
      <c r="CS895" s="703" t="n">
        <v>0</v>
      </c>
      <c r="CT895" s="703" t="n">
        <v>0</v>
      </c>
      <c r="CU895" s="703"/>
      <c r="CV895" s="703"/>
      <c r="CW895" s="703"/>
      <c r="CX895" s="703" t="n">
        <v>0</v>
      </c>
      <c r="CY895" s="703" t="n">
        <v>0</v>
      </c>
      <c r="CZ895" s="703" t="n">
        <v>0</v>
      </c>
      <c r="DA895" s="703"/>
      <c r="DB895" s="703"/>
      <c r="DC895" s="703"/>
      <c r="DD895" s="703"/>
      <c r="DE895" s="703" t="n">
        <v>0</v>
      </c>
      <c r="DF895" s="703"/>
      <c r="DG895" s="703" t="n">
        <v>0</v>
      </c>
      <c r="DH895" s="703" t="n">
        <v>0</v>
      </c>
      <c r="DI895" s="703" t="n">
        <v>0</v>
      </c>
      <c r="DJ895" s="703" t="n">
        <v>0</v>
      </c>
      <c r="DK895" s="703" t="n">
        <v>0</v>
      </c>
      <c r="DL895" s="703" t="n">
        <v>0</v>
      </c>
      <c r="DM895" s="703"/>
      <c r="DN895" s="703"/>
      <c r="DO895" s="703"/>
      <c r="DP895" s="703"/>
      <c r="DQ895" s="703"/>
      <c r="DR895" s="703"/>
      <c r="DS895" s="704" t="n">
        <f aca="false">CN895-V895</f>
        <v>0</v>
      </c>
      <c r="DT895" s="553"/>
      <c r="DU895" s="48"/>
    </row>
    <row r="896" customFormat="false" ht="15" hidden="false" customHeight="true" outlineLevel="0" collapsed="false">
      <c r="A896" s="705" t="n">
        <f aca="false">A895+1</f>
        <v>887</v>
      </c>
      <c r="B896" s="706" t="s">
        <v>929</v>
      </c>
      <c r="C896" s="706" t="s">
        <v>486</v>
      </c>
      <c r="D896" s="706" t="s">
        <v>478</v>
      </c>
      <c r="E896" s="243" t="n">
        <f aca="false">COUNTIF($G$10:$G$1856,$G896)</f>
        <v>1</v>
      </c>
      <c r="F896" s="706" t="s">
        <v>2478</v>
      </c>
      <c r="G896" s="706" t="s">
        <v>2478</v>
      </c>
      <c r="H896" s="707" t="s">
        <v>1863</v>
      </c>
      <c r="I896" s="708" t="s">
        <v>957</v>
      </c>
      <c r="J896" s="707" t="s">
        <v>406</v>
      </c>
      <c r="K896" s="709" t="s">
        <v>369</v>
      </c>
      <c r="L896" s="707" t="s">
        <v>405</v>
      </c>
      <c r="M896" s="708" t="s">
        <v>958</v>
      </c>
      <c r="N896" s="710" t="s">
        <v>934</v>
      </c>
      <c r="O896" s="512" t="n">
        <v>1</v>
      </c>
      <c r="P896" s="512" t="n">
        <v>1</v>
      </c>
      <c r="Q896" s="711" t="n">
        <v>0.00443124</v>
      </c>
      <c r="R896" s="712"/>
      <c r="S896" s="713"/>
      <c r="T896" s="714" t="n">
        <v>9.28</v>
      </c>
      <c r="U896" s="715"/>
      <c r="V896" s="262" t="n">
        <f aca="false">SUM(W896:CI896)</f>
        <v>0</v>
      </c>
      <c r="W896" s="243" t="n">
        <v>0</v>
      </c>
      <c r="X896" s="243" t="n">
        <v>0</v>
      </c>
      <c r="Y896" s="243" t="n">
        <v>0</v>
      </c>
      <c r="Z896" s="243" t="n">
        <v>0</v>
      </c>
      <c r="AA896" s="243" t="n">
        <v>0</v>
      </c>
      <c r="AB896" s="243" t="n">
        <v>0</v>
      </c>
      <c r="AC896" s="243" t="n">
        <v>0</v>
      </c>
      <c r="AD896" s="243" t="n">
        <v>0</v>
      </c>
      <c r="AE896" s="243" t="n">
        <v>0</v>
      </c>
      <c r="AF896" s="243" t="n">
        <v>0</v>
      </c>
      <c r="AG896" s="243" t="n">
        <v>0</v>
      </c>
      <c r="AH896" s="518" t="n">
        <v>0</v>
      </c>
      <c r="AI896" s="243" t="n">
        <v>0</v>
      </c>
      <c r="AJ896" s="243" t="n">
        <v>0</v>
      </c>
      <c r="AK896" s="518" t="n">
        <v>0</v>
      </c>
      <c r="AL896" s="518" t="n">
        <v>0</v>
      </c>
      <c r="AM896" s="518" t="n">
        <v>0</v>
      </c>
      <c r="AN896" s="518" t="n">
        <v>0</v>
      </c>
      <c r="AO896" s="518" t="n">
        <v>0</v>
      </c>
      <c r="AP896" s="518" t="n">
        <v>0</v>
      </c>
      <c r="AQ896" s="518" t="n">
        <v>0</v>
      </c>
      <c r="AR896" s="518" t="n">
        <v>0</v>
      </c>
      <c r="AS896" s="518" t="n">
        <v>0</v>
      </c>
      <c r="AT896" s="518" t="n">
        <v>0</v>
      </c>
      <c r="AU896" s="518" t="n">
        <v>0</v>
      </c>
      <c r="AV896" s="518" t="n">
        <v>0</v>
      </c>
      <c r="AW896" s="518" t="n">
        <v>0</v>
      </c>
      <c r="AX896" s="518" t="n">
        <v>0</v>
      </c>
      <c r="AY896" s="518" t="n">
        <v>0</v>
      </c>
      <c r="AZ896" s="518" t="n">
        <v>0</v>
      </c>
      <c r="BA896" s="518" t="n">
        <v>0</v>
      </c>
      <c r="BB896" s="518" t="n">
        <v>0</v>
      </c>
      <c r="BC896" s="518" t="n">
        <v>0</v>
      </c>
      <c r="BD896" s="518" t="n">
        <v>0</v>
      </c>
      <c r="BE896" s="518" t="n">
        <v>0</v>
      </c>
      <c r="BF896" s="518" t="n">
        <v>0</v>
      </c>
      <c r="BG896" s="518" t="n">
        <v>0</v>
      </c>
      <c r="BH896" s="518" t="n">
        <v>0</v>
      </c>
      <c r="BI896" s="518" t="n">
        <v>0</v>
      </c>
      <c r="BJ896" s="518"/>
      <c r="BK896" s="518"/>
      <c r="BL896" s="518" t="n">
        <v>0</v>
      </c>
      <c r="BM896" s="518"/>
      <c r="BN896" s="518"/>
      <c r="BO896" s="518"/>
      <c r="BP896" s="518"/>
      <c r="BQ896" s="518"/>
      <c r="BR896" s="518"/>
      <c r="BS896" s="518"/>
      <c r="BT896" s="518"/>
      <c r="BU896" s="518"/>
      <c r="BV896" s="518" t="n">
        <v>0</v>
      </c>
      <c r="BW896" s="518" t="n">
        <v>0</v>
      </c>
      <c r="BX896" s="518" t="n">
        <v>0</v>
      </c>
      <c r="BY896" s="518" t="n">
        <v>0</v>
      </c>
      <c r="BZ896" s="518" t="n">
        <v>0</v>
      </c>
      <c r="CA896" s="518" t="n">
        <v>0</v>
      </c>
      <c r="CB896" s="518" t="n">
        <v>0</v>
      </c>
      <c r="CC896" s="518" t="n">
        <v>0</v>
      </c>
      <c r="CD896" s="518" t="n">
        <v>0</v>
      </c>
      <c r="CE896" s="518" t="n">
        <v>0</v>
      </c>
      <c r="CF896" s="518" t="n">
        <v>0</v>
      </c>
      <c r="CG896" s="518" t="n">
        <v>0</v>
      </c>
      <c r="CH896" s="518"/>
      <c r="CI896" s="716"/>
      <c r="CL896" s="48" t="n">
        <v>0</v>
      </c>
      <c r="CM896" s="48" t="n">
        <f aca="false">CL896-V896</f>
        <v>0</v>
      </c>
      <c r="CN896" s="702" t="n">
        <f aca="false">SUM(CO896:DR896)</f>
        <v>0</v>
      </c>
      <c r="CO896" s="703" t="n">
        <v>0</v>
      </c>
      <c r="CP896" s="703"/>
      <c r="CQ896" s="703" t="n">
        <v>0</v>
      </c>
      <c r="CR896" s="703"/>
      <c r="CS896" s="703" t="n">
        <v>0</v>
      </c>
      <c r="CT896" s="703" t="n">
        <v>0</v>
      </c>
      <c r="CU896" s="703"/>
      <c r="CV896" s="703"/>
      <c r="CW896" s="703"/>
      <c r="CX896" s="703" t="n">
        <v>0</v>
      </c>
      <c r="CY896" s="703" t="n">
        <v>0</v>
      </c>
      <c r="CZ896" s="703" t="n">
        <v>0</v>
      </c>
      <c r="DA896" s="703"/>
      <c r="DB896" s="703"/>
      <c r="DC896" s="703"/>
      <c r="DD896" s="703"/>
      <c r="DE896" s="703" t="n">
        <v>0</v>
      </c>
      <c r="DF896" s="703"/>
      <c r="DG896" s="703" t="n">
        <v>0</v>
      </c>
      <c r="DH896" s="703" t="n">
        <v>0</v>
      </c>
      <c r="DI896" s="703" t="n">
        <v>0</v>
      </c>
      <c r="DJ896" s="703" t="n">
        <v>0</v>
      </c>
      <c r="DK896" s="703" t="n">
        <v>0</v>
      </c>
      <c r="DL896" s="703" t="n">
        <v>0</v>
      </c>
      <c r="DM896" s="703"/>
      <c r="DN896" s="703"/>
      <c r="DO896" s="703"/>
      <c r="DP896" s="703"/>
      <c r="DQ896" s="703"/>
      <c r="DR896" s="703"/>
      <c r="DS896" s="704" t="n">
        <f aca="false">CN896-V896</f>
        <v>0</v>
      </c>
      <c r="DT896" s="553"/>
      <c r="DU896" s="48"/>
    </row>
    <row r="897" customFormat="false" ht="15" hidden="false" customHeight="true" outlineLevel="0" collapsed="false">
      <c r="A897" s="705" t="n">
        <f aca="false">A896+1</f>
        <v>888</v>
      </c>
      <c r="B897" s="706" t="s">
        <v>929</v>
      </c>
      <c r="C897" s="706" t="s">
        <v>486</v>
      </c>
      <c r="D897" s="706" t="s">
        <v>478</v>
      </c>
      <c r="E897" s="243" t="n">
        <f aca="false">COUNTIF($G$10:$G$1856,$G897)</f>
        <v>1</v>
      </c>
      <c r="F897" s="706" t="s">
        <v>2479</v>
      </c>
      <c r="G897" s="706" t="s">
        <v>2479</v>
      </c>
      <c r="H897" s="707" t="s">
        <v>1865</v>
      </c>
      <c r="I897" s="708" t="s">
        <v>961</v>
      </c>
      <c r="J897" s="707" t="s">
        <v>406</v>
      </c>
      <c r="K897" s="709" t="s">
        <v>369</v>
      </c>
      <c r="L897" s="707" t="s">
        <v>405</v>
      </c>
      <c r="M897" s="708" t="s">
        <v>962</v>
      </c>
      <c r="N897" s="710" t="s">
        <v>934</v>
      </c>
      <c r="O897" s="512" t="n">
        <v>1</v>
      </c>
      <c r="P897" s="512" t="n">
        <v>1</v>
      </c>
      <c r="Q897" s="711" t="n">
        <v>0.003487586</v>
      </c>
      <c r="R897" s="712"/>
      <c r="S897" s="713"/>
      <c r="T897" s="714" t="n">
        <v>7.3</v>
      </c>
      <c r="U897" s="715"/>
      <c r="V897" s="262" t="n">
        <f aca="false">SUM(W897:CI897)</f>
        <v>0</v>
      </c>
      <c r="W897" s="243" t="n">
        <v>0</v>
      </c>
      <c r="X897" s="243" t="n">
        <v>0</v>
      </c>
      <c r="Y897" s="243" t="n">
        <v>0</v>
      </c>
      <c r="Z897" s="243" t="n">
        <v>0</v>
      </c>
      <c r="AA897" s="243" t="n">
        <v>0</v>
      </c>
      <c r="AB897" s="243" t="n">
        <v>0</v>
      </c>
      <c r="AC897" s="243" t="n">
        <v>0</v>
      </c>
      <c r="AD897" s="243" t="n">
        <v>0</v>
      </c>
      <c r="AE897" s="243" t="n">
        <v>0</v>
      </c>
      <c r="AF897" s="243" t="n">
        <v>0</v>
      </c>
      <c r="AG897" s="243" t="n">
        <v>0</v>
      </c>
      <c r="AH897" s="518" t="n">
        <v>0</v>
      </c>
      <c r="AI897" s="243" t="n">
        <v>0</v>
      </c>
      <c r="AJ897" s="243" t="n">
        <v>0</v>
      </c>
      <c r="AK897" s="518" t="n">
        <v>0</v>
      </c>
      <c r="AL897" s="518" t="n">
        <v>0</v>
      </c>
      <c r="AM897" s="518" t="n">
        <v>0</v>
      </c>
      <c r="AN897" s="518" t="n">
        <v>0</v>
      </c>
      <c r="AO897" s="518" t="n">
        <v>0</v>
      </c>
      <c r="AP897" s="518" t="n">
        <v>0</v>
      </c>
      <c r="AQ897" s="518" t="n">
        <v>0</v>
      </c>
      <c r="AR897" s="518" t="n">
        <v>0</v>
      </c>
      <c r="AS897" s="518" t="n">
        <v>0</v>
      </c>
      <c r="AT897" s="518" t="n">
        <v>0</v>
      </c>
      <c r="AU897" s="518" t="n">
        <v>0</v>
      </c>
      <c r="AV897" s="518" t="n">
        <v>0</v>
      </c>
      <c r="AW897" s="518" t="n">
        <v>0</v>
      </c>
      <c r="AX897" s="518" t="n">
        <v>0</v>
      </c>
      <c r="AY897" s="518" t="n">
        <v>0</v>
      </c>
      <c r="AZ897" s="518" t="n">
        <v>0</v>
      </c>
      <c r="BA897" s="518" t="n">
        <v>0</v>
      </c>
      <c r="BB897" s="518" t="n">
        <v>0</v>
      </c>
      <c r="BC897" s="518" t="n">
        <v>0</v>
      </c>
      <c r="BD897" s="518" t="n">
        <v>0</v>
      </c>
      <c r="BE897" s="518" t="n">
        <v>0</v>
      </c>
      <c r="BF897" s="518" t="n">
        <v>0</v>
      </c>
      <c r="BG897" s="518" t="n">
        <v>0</v>
      </c>
      <c r="BH897" s="518" t="n">
        <v>0</v>
      </c>
      <c r="BI897" s="518" t="n">
        <v>0</v>
      </c>
      <c r="BJ897" s="518"/>
      <c r="BK897" s="518"/>
      <c r="BL897" s="518" t="n">
        <v>0</v>
      </c>
      <c r="BM897" s="518"/>
      <c r="BN897" s="518"/>
      <c r="BO897" s="518"/>
      <c r="BP897" s="518"/>
      <c r="BQ897" s="518"/>
      <c r="BR897" s="518"/>
      <c r="BS897" s="518"/>
      <c r="BT897" s="518"/>
      <c r="BU897" s="518"/>
      <c r="BV897" s="518" t="n">
        <v>0</v>
      </c>
      <c r="BW897" s="518" t="n">
        <v>0</v>
      </c>
      <c r="BX897" s="518" t="n">
        <v>0</v>
      </c>
      <c r="BY897" s="518" t="n">
        <v>0</v>
      </c>
      <c r="BZ897" s="518" t="n">
        <v>0</v>
      </c>
      <c r="CA897" s="518" t="n">
        <v>0</v>
      </c>
      <c r="CB897" s="518" t="n">
        <v>0</v>
      </c>
      <c r="CC897" s="518" t="n">
        <v>0</v>
      </c>
      <c r="CD897" s="518" t="n">
        <v>0</v>
      </c>
      <c r="CE897" s="518" t="n">
        <v>0</v>
      </c>
      <c r="CF897" s="518" t="n">
        <v>0</v>
      </c>
      <c r="CG897" s="518" t="n">
        <v>0</v>
      </c>
      <c r="CH897" s="518"/>
      <c r="CI897" s="716"/>
      <c r="CL897" s="48" t="n">
        <v>0</v>
      </c>
      <c r="CM897" s="48" t="n">
        <f aca="false">CL897-V897</f>
        <v>0</v>
      </c>
      <c r="CN897" s="702" t="n">
        <f aca="false">SUM(CO897:DR897)</f>
        <v>0</v>
      </c>
      <c r="CO897" s="703" t="n">
        <v>0</v>
      </c>
      <c r="CP897" s="703"/>
      <c r="CQ897" s="703" t="n">
        <v>0</v>
      </c>
      <c r="CR897" s="703"/>
      <c r="CS897" s="703" t="n">
        <v>0</v>
      </c>
      <c r="CT897" s="703" t="n">
        <v>0</v>
      </c>
      <c r="CU897" s="703"/>
      <c r="CV897" s="703"/>
      <c r="CW897" s="703"/>
      <c r="CX897" s="703" t="n">
        <v>0</v>
      </c>
      <c r="CY897" s="703" t="n">
        <v>0</v>
      </c>
      <c r="CZ897" s="703" t="n">
        <v>0</v>
      </c>
      <c r="DA897" s="703"/>
      <c r="DB897" s="703"/>
      <c r="DC897" s="703"/>
      <c r="DD897" s="703"/>
      <c r="DE897" s="703" t="n">
        <v>0</v>
      </c>
      <c r="DF897" s="703"/>
      <c r="DG897" s="703" t="n">
        <v>0</v>
      </c>
      <c r="DH897" s="703" t="n">
        <v>0</v>
      </c>
      <c r="DI897" s="703" t="n">
        <v>0</v>
      </c>
      <c r="DJ897" s="703" t="n">
        <v>0</v>
      </c>
      <c r="DK897" s="703" t="n">
        <v>0</v>
      </c>
      <c r="DL897" s="703" t="n">
        <v>0</v>
      </c>
      <c r="DM897" s="703"/>
      <c r="DN897" s="703"/>
      <c r="DO897" s="703"/>
      <c r="DP897" s="703"/>
      <c r="DQ897" s="703"/>
      <c r="DR897" s="703"/>
      <c r="DS897" s="704" t="n">
        <f aca="false">CN897-V897</f>
        <v>0</v>
      </c>
      <c r="DT897" s="553"/>
      <c r="DU897" s="48"/>
    </row>
    <row r="898" customFormat="false" ht="15" hidden="false" customHeight="true" outlineLevel="0" collapsed="false">
      <c r="A898" s="705" t="n">
        <f aca="false">A897+1</f>
        <v>889</v>
      </c>
      <c r="B898" s="706" t="s">
        <v>929</v>
      </c>
      <c r="C898" s="706" t="s">
        <v>486</v>
      </c>
      <c r="D898" s="706" t="s">
        <v>478</v>
      </c>
      <c r="E898" s="243" t="n">
        <f aca="false">COUNTIF($G$10:$G$1856,$G898)</f>
        <v>1</v>
      </c>
      <c r="F898" s="706" t="s">
        <v>2480</v>
      </c>
      <c r="G898" s="706" t="s">
        <v>2480</v>
      </c>
      <c r="H898" s="707" t="s">
        <v>1867</v>
      </c>
      <c r="I898" s="708" t="s">
        <v>965</v>
      </c>
      <c r="J898" s="707" t="s">
        <v>406</v>
      </c>
      <c r="K898" s="709" t="s">
        <v>369</v>
      </c>
      <c r="L898" s="707" t="s">
        <v>405</v>
      </c>
      <c r="M898" s="708" t="s">
        <v>966</v>
      </c>
      <c r="N898" s="710" t="s">
        <v>934</v>
      </c>
      <c r="O898" s="512" t="n">
        <v>1</v>
      </c>
      <c r="P898" s="512" t="n">
        <v>1</v>
      </c>
      <c r="Q898" s="711" t="n">
        <v>0.003487586</v>
      </c>
      <c r="R898" s="712"/>
      <c r="S898" s="713"/>
      <c r="T898" s="714" t="n">
        <v>7.3</v>
      </c>
      <c r="U898" s="715"/>
      <c r="V898" s="262" t="n">
        <f aca="false">SUM(W898:CI898)</f>
        <v>0</v>
      </c>
      <c r="W898" s="243" t="n">
        <v>0</v>
      </c>
      <c r="X898" s="243" t="n">
        <v>0</v>
      </c>
      <c r="Y898" s="243" t="n">
        <v>0</v>
      </c>
      <c r="Z898" s="243" t="n">
        <v>0</v>
      </c>
      <c r="AA898" s="243" t="n">
        <v>0</v>
      </c>
      <c r="AB898" s="243" t="n">
        <v>0</v>
      </c>
      <c r="AC898" s="243" t="n">
        <v>0</v>
      </c>
      <c r="AD898" s="243" t="n">
        <v>0</v>
      </c>
      <c r="AE898" s="243" t="n">
        <v>0</v>
      </c>
      <c r="AF898" s="243" t="n">
        <v>0</v>
      </c>
      <c r="AG898" s="243" t="n">
        <v>0</v>
      </c>
      <c r="AH898" s="518" t="n">
        <v>0</v>
      </c>
      <c r="AI898" s="243" t="n">
        <v>0</v>
      </c>
      <c r="AJ898" s="243" t="n">
        <v>0</v>
      </c>
      <c r="AK898" s="518" t="n">
        <v>0</v>
      </c>
      <c r="AL898" s="518" t="n">
        <v>0</v>
      </c>
      <c r="AM898" s="518" t="n">
        <v>0</v>
      </c>
      <c r="AN898" s="518" t="n">
        <v>0</v>
      </c>
      <c r="AO898" s="518" t="n">
        <v>0</v>
      </c>
      <c r="AP898" s="518" t="n">
        <v>0</v>
      </c>
      <c r="AQ898" s="518" t="n">
        <v>0</v>
      </c>
      <c r="AR898" s="518" t="n">
        <v>0</v>
      </c>
      <c r="AS898" s="518" t="n">
        <v>0</v>
      </c>
      <c r="AT898" s="518" t="n">
        <v>0</v>
      </c>
      <c r="AU898" s="518" t="n">
        <v>0</v>
      </c>
      <c r="AV898" s="518" t="n">
        <v>0</v>
      </c>
      <c r="AW898" s="518" t="n">
        <v>0</v>
      </c>
      <c r="AX898" s="518" t="n">
        <v>0</v>
      </c>
      <c r="AY898" s="518" t="n">
        <v>0</v>
      </c>
      <c r="AZ898" s="518" t="n">
        <v>0</v>
      </c>
      <c r="BA898" s="518" t="n">
        <v>0</v>
      </c>
      <c r="BB898" s="518" t="n">
        <v>0</v>
      </c>
      <c r="BC898" s="518" t="n">
        <v>0</v>
      </c>
      <c r="BD898" s="518" t="n">
        <v>0</v>
      </c>
      <c r="BE898" s="518" t="n">
        <v>0</v>
      </c>
      <c r="BF898" s="518" t="n">
        <v>0</v>
      </c>
      <c r="BG898" s="518" t="n">
        <v>0</v>
      </c>
      <c r="BH898" s="518" t="n">
        <v>0</v>
      </c>
      <c r="BI898" s="518" t="n">
        <v>0</v>
      </c>
      <c r="BJ898" s="518"/>
      <c r="BK898" s="518"/>
      <c r="BL898" s="518" t="n">
        <v>0</v>
      </c>
      <c r="BM898" s="518"/>
      <c r="BN898" s="518"/>
      <c r="BO898" s="518"/>
      <c r="BP898" s="518"/>
      <c r="BQ898" s="518"/>
      <c r="BR898" s="518"/>
      <c r="BS898" s="518"/>
      <c r="BT898" s="518"/>
      <c r="BU898" s="518"/>
      <c r="BV898" s="518" t="n">
        <v>0</v>
      </c>
      <c r="BW898" s="518" t="n">
        <v>0</v>
      </c>
      <c r="BX898" s="518" t="n">
        <v>0</v>
      </c>
      <c r="BY898" s="518" t="n">
        <v>0</v>
      </c>
      <c r="BZ898" s="518" t="n">
        <v>0</v>
      </c>
      <c r="CA898" s="518" t="n">
        <v>0</v>
      </c>
      <c r="CB898" s="518" t="n">
        <v>0</v>
      </c>
      <c r="CC898" s="518" t="n">
        <v>0</v>
      </c>
      <c r="CD898" s="518" t="n">
        <v>0</v>
      </c>
      <c r="CE898" s="518" t="n">
        <v>0</v>
      </c>
      <c r="CF898" s="518" t="n">
        <v>0</v>
      </c>
      <c r="CG898" s="518" t="n">
        <v>0</v>
      </c>
      <c r="CH898" s="518"/>
      <c r="CI898" s="716"/>
      <c r="CL898" s="48" t="n">
        <v>0</v>
      </c>
      <c r="CM898" s="48" t="n">
        <f aca="false">CL898-V898</f>
        <v>0</v>
      </c>
      <c r="CN898" s="702" t="n">
        <f aca="false">SUM(CO898:DR898)</f>
        <v>0</v>
      </c>
      <c r="CO898" s="703" t="n">
        <v>0</v>
      </c>
      <c r="CP898" s="703"/>
      <c r="CQ898" s="703" t="n">
        <v>0</v>
      </c>
      <c r="CR898" s="703"/>
      <c r="CS898" s="703" t="n">
        <v>0</v>
      </c>
      <c r="CT898" s="703" t="n">
        <v>0</v>
      </c>
      <c r="CU898" s="703"/>
      <c r="CV898" s="703"/>
      <c r="CW898" s="703"/>
      <c r="CX898" s="703" t="n">
        <v>0</v>
      </c>
      <c r="CY898" s="703" t="n">
        <v>0</v>
      </c>
      <c r="CZ898" s="703" t="n">
        <v>0</v>
      </c>
      <c r="DA898" s="703"/>
      <c r="DB898" s="703"/>
      <c r="DC898" s="703"/>
      <c r="DD898" s="703"/>
      <c r="DE898" s="703" t="n">
        <v>0</v>
      </c>
      <c r="DF898" s="703"/>
      <c r="DG898" s="703" t="n">
        <v>0</v>
      </c>
      <c r="DH898" s="703" t="n">
        <v>0</v>
      </c>
      <c r="DI898" s="703" t="n">
        <v>0</v>
      </c>
      <c r="DJ898" s="703" t="n">
        <v>0</v>
      </c>
      <c r="DK898" s="703" t="n">
        <v>0</v>
      </c>
      <c r="DL898" s="703" t="n">
        <v>0</v>
      </c>
      <c r="DM898" s="703"/>
      <c r="DN898" s="703"/>
      <c r="DO898" s="703"/>
      <c r="DP898" s="703"/>
      <c r="DQ898" s="703"/>
      <c r="DR898" s="703"/>
      <c r="DS898" s="704" t="n">
        <f aca="false">CN898-V898</f>
        <v>0</v>
      </c>
      <c r="DT898" s="553"/>
      <c r="DU898" s="48"/>
    </row>
    <row r="899" customFormat="false" ht="15" hidden="false" customHeight="true" outlineLevel="0" collapsed="false">
      <c r="A899" s="705" t="n">
        <f aca="false">A898+1</f>
        <v>890</v>
      </c>
      <c r="B899" s="706" t="s">
        <v>929</v>
      </c>
      <c r="C899" s="706" t="s">
        <v>486</v>
      </c>
      <c r="D899" s="706" t="s">
        <v>478</v>
      </c>
      <c r="E899" s="243" t="n">
        <f aca="false">COUNTIF($G$10:$G$1856,$G899)</f>
        <v>1</v>
      </c>
      <c r="F899" s="706" t="s">
        <v>2481</v>
      </c>
      <c r="G899" s="706" t="s">
        <v>2481</v>
      </c>
      <c r="H899" s="707" t="s">
        <v>1869</v>
      </c>
      <c r="I899" s="708" t="s">
        <v>969</v>
      </c>
      <c r="J899" s="707" t="s">
        <v>406</v>
      </c>
      <c r="K899" s="709" t="s">
        <v>369</v>
      </c>
      <c r="L899" s="707" t="s">
        <v>405</v>
      </c>
      <c r="M899" s="708" t="s">
        <v>970</v>
      </c>
      <c r="N899" s="710" t="s">
        <v>934</v>
      </c>
      <c r="O899" s="512" t="n">
        <v>1</v>
      </c>
      <c r="P899" s="512" t="n">
        <v>1</v>
      </c>
      <c r="Q899" s="711" t="n">
        <v>0.000603576</v>
      </c>
      <c r="R899" s="712"/>
      <c r="S899" s="713"/>
      <c r="T899" s="714" t="n">
        <v>1.26</v>
      </c>
      <c r="U899" s="715"/>
      <c r="V899" s="262" t="n">
        <f aca="false">SUM(W899:CI899)</f>
        <v>0</v>
      </c>
      <c r="W899" s="243" t="n">
        <v>0</v>
      </c>
      <c r="X899" s="243" t="n">
        <v>0</v>
      </c>
      <c r="Y899" s="243" t="n">
        <v>0</v>
      </c>
      <c r="Z899" s="243" t="n">
        <v>0</v>
      </c>
      <c r="AA899" s="243" t="n">
        <v>0</v>
      </c>
      <c r="AB899" s="243" t="n">
        <v>0</v>
      </c>
      <c r="AC899" s="243" t="n">
        <v>0</v>
      </c>
      <c r="AD899" s="243" t="n">
        <v>0</v>
      </c>
      <c r="AE899" s="243" t="n">
        <v>0</v>
      </c>
      <c r="AF899" s="243" t="n">
        <v>0</v>
      </c>
      <c r="AG899" s="243" t="n">
        <v>0</v>
      </c>
      <c r="AH899" s="518" t="n">
        <v>0</v>
      </c>
      <c r="AI899" s="243" t="n">
        <v>0</v>
      </c>
      <c r="AJ899" s="243" t="n">
        <v>0</v>
      </c>
      <c r="AK899" s="518" t="n">
        <v>0</v>
      </c>
      <c r="AL899" s="518" t="n">
        <v>0</v>
      </c>
      <c r="AM899" s="518" t="n">
        <v>0</v>
      </c>
      <c r="AN899" s="518" t="n">
        <v>0</v>
      </c>
      <c r="AO899" s="518" t="n">
        <v>0</v>
      </c>
      <c r="AP899" s="518" t="n">
        <v>0</v>
      </c>
      <c r="AQ899" s="518" t="n">
        <v>0</v>
      </c>
      <c r="AR899" s="518" t="n">
        <v>0</v>
      </c>
      <c r="AS899" s="518" t="n">
        <v>0</v>
      </c>
      <c r="AT899" s="518" t="n">
        <v>0</v>
      </c>
      <c r="AU899" s="518" t="n">
        <v>0</v>
      </c>
      <c r="AV899" s="518" t="n">
        <v>0</v>
      </c>
      <c r="AW899" s="518" t="n">
        <v>0</v>
      </c>
      <c r="AX899" s="518" t="n">
        <v>0</v>
      </c>
      <c r="AY899" s="518" t="n">
        <v>0</v>
      </c>
      <c r="AZ899" s="518" t="n">
        <v>0</v>
      </c>
      <c r="BA899" s="518" t="n">
        <v>0</v>
      </c>
      <c r="BB899" s="518" t="n">
        <v>0</v>
      </c>
      <c r="BC899" s="518" t="n">
        <v>0</v>
      </c>
      <c r="BD899" s="518" t="n">
        <v>0</v>
      </c>
      <c r="BE899" s="518" t="n">
        <v>0</v>
      </c>
      <c r="BF899" s="518" t="n">
        <v>0</v>
      </c>
      <c r="BG899" s="518" t="n">
        <v>0</v>
      </c>
      <c r="BH899" s="518" t="n">
        <v>0</v>
      </c>
      <c r="BI899" s="518" t="n">
        <v>0</v>
      </c>
      <c r="BJ899" s="518"/>
      <c r="BK899" s="518"/>
      <c r="BL899" s="518" t="n">
        <v>0</v>
      </c>
      <c r="BM899" s="518"/>
      <c r="BN899" s="518"/>
      <c r="BO899" s="518"/>
      <c r="BP899" s="518"/>
      <c r="BQ899" s="518"/>
      <c r="BR899" s="518"/>
      <c r="BS899" s="518"/>
      <c r="BT899" s="518"/>
      <c r="BU899" s="518"/>
      <c r="BV899" s="518" t="n">
        <v>0</v>
      </c>
      <c r="BW899" s="518" t="n">
        <v>0</v>
      </c>
      <c r="BX899" s="518" t="n">
        <v>0</v>
      </c>
      <c r="BY899" s="518" t="n">
        <v>0</v>
      </c>
      <c r="BZ899" s="518" t="n">
        <v>0</v>
      </c>
      <c r="CA899" s="518" t="n">
        <v>0</v>
      </c>
      <c r="CB899" s="518" t="n">
        <v>0</v>
      </c>
      <c r="CC899" s="518" t="n">
        <v>0</v>
      </c>
      <c r="CD899" s="518" t="n">
        <v>0</v>
      </c>
      <c r="CE899" s="518" t="n">
        <v>0</v>
      </c>
      <c r="CF899" s="518" t="n">
        <v>0</v>
      </c>
      <c r="CG899" s="518" t="n">
        <v>0</v>
      </c>
      <c r="CH899" s="518"/>
      <c r="CI899" s="716"/>
      <c r="CL899" s="48" t="n">
        <v>0</v>
      </c>
      <c r="CM899" s="48" t="n">
        <f aca="false">CL899-V899</f>
        <v>0</v>
      </c>
      <c r="CN899" s="702" t="n">
        <f aca="false">SUM(CO899:DR899)</f>
        <v>0</v>
      </c>
      <c r="CO899" s="703" t="n">
        <v>0</v>
      </c>
      <c r="CP899" s="703"/>
      <c r="CQ899" s="703" t="n">
        <v>0</v>
      </c>
      <c r="CR899" s="703"/>
      <c r="CS899" s="703" t="n">
        <v>0</v>
      </c>
      <c r="CT899" s="703" t="n">
        <v>0</v>
      </c>
      <c r="CU899" s="703"/>
      <c r="CV899" s="703"/>
      <c r="CW899" s="703"/>
      <c r="CX899" s="703" t="n">
        <v>0</v>
      </c>
      <c r="CY899" s="703" t="n">
        <v>0</v>
      </c>
      <c r="CZ899" s="703" t="n">
        <v>0</v>
      </c>
      <c r="DA899" s="703"/>
      <c r="DB899" s="703"/>
      <c r="DC899" s="703"/>
      <c r="DD899" s="703"/>
      <c r="DE899" s="703" t="n">
        <v>0</v>
      </c>
      <c r="DF899" s="703"/>
      <c r="DG899" s="703" t="n">
        <v>0</v>
      </c>
      <c r="DH899" s="703" t="n">
        <v>0</v>
      </c>
      <c r="DI899" s="703" t="n">
        <v>0</v>
      </c>
      <c r="DJ899" s="703" t="n">
        <v>0</v>
      </c>
      <c r="DK899" s="703" t="n">
        <v>0</v>
      </c>
      <c r="DL899" s="703" t="n">
        <v>0</v>
      </c>
      <c r="DM899" s="703"/>
      <c r="DN899" s="703"/>
      <c r="DO899" s="703"/>
      <c r="DP899" s="703"/>
      <c r="DQ899" s="703"/>
      <c r="DR899" s="703"/>
      <c r="DS899" s="704" t="n">
        <f aca="false">CN899-V899</f>
        <v>0</v>
      </c>
      <c r="DT899" s="553"/>
      <c r="DU899" s="48"/>
    </row>
    <row r="900" customFormat="false" ht="15" hidden="false" customHeight="true" outlineLevel="0" collapsed="false">
      <c r="A900" s="705" t="n">
        <f aca="false">A899+1</f>
        <v>891</v>
      </c>
      <c r="B900" s="706" t="s">
        <v>929</v>
      </c>
      <c r="C900" s="706" t="s">
        <v>486</v>
      </c>
      <c r="D900" s="706" t="s">
        <v>478</v>
      </c>
      <c r="E900" s="243" t="n">
        <f aca="false">COUNTIF($G$10:$G$1856,$G900)</f>
        <v>1</v>
      </c>
      <c r="F900" s="706" t="s">
        <v>2482</v>
      </c>
      <c r="G900" s="706" t="s">
        <v>2482</v>
      </c>
      <c r="H900" s="707" t="s">
        <v>1871</v>
      </c>
      <c r="I900" s="708" t="s">
        <v>973</v>
      </c>
      <c r="J900" s="707" t="s">
        <v>406</v>
      </c>
      <c r="K900" s="709" t="s">
        <v>369</v>
      </c>
      <c r="L900" s="707" t="s">
        <v>405</v>
      </c>
      <c r="M900" s="708" t="s">
        <v>974</v>
      </c>
      <c r="N900" s="710" t="s">
        <v>934</v>
      </c>
      <c r="O900" s="512" t="n">
        <v>1</v>
      </c>
      <c r="P900" s="512" t="n">
        <v>1</v>
      </c>
      <c r="Q900" s="711" t="n">
        <v>0.00053784</v>
      </c>
      <c r="R900" s="712"/>
      <c r="S900" s="713"/>
      <c r="T900" s="714" t="n">
        <v>1.13</v>
      </c>
      <c r="U900" s="715"/>
      <c r="V900" s="262" t="n">
        <f aca="false">SUM(W900:CI900)</f>
        <v>0</v>
      </c>
      <c r="W900" s="243" t="n">
        <v>0</v>
      </c>
      <c r="X900" s="243" t="n">
        <v>0</v>
      </c>
      <c r="Y900" s="243" t="n">
        <v>0</v>
      </c>
      <c r="Z900" s="243" t="n">
        <v>0</v>
      </c>
      <c r="AA900" s="243" t="n">
        <v>0</v>
      </c>
      <c r="AB900" s="243" t="n">
        <v>0</v>
      </c>
      <c r="AC900" s="243" t="n">
        <v>0</v>
      </c>
      <c r="AD900" s="243" t="n">
        <v>0</v>
      </c>
      <c r="AE900" s="243" t="n">
        <v>0</v>
      </c>
      <c r="AF900" s="243" t="n">
        <v>0</v>
      </c>
      <c r="AG900" s="243" t="n">
        <v>0</v>
      </c>
      <c r="AH900" s="518" t="n">
        <v>0</v>
      </c>
      <c r="AI900" s="243" t="n">
        <v>0</v>
      </c>
      <c r="AJ900" s="243" t="n">
        <v>0</v>
      </c>
      <c r="AK900" s="518" t="n">
        <v>0</v>
      </c>
      <c r="AL900" s="518" t="n">
        <v>0</v>
      </c>
      <c r="AM900" s="518" t="n">
        <v>0</v>
      </c>
      <c r="AN900" s="518" t="n">
        <v>0</v>
      </c>
      <c r="AO900" s="518" t="n">
        <v>0</v>
      </c>
      <c r="AP900" s="518" t="n">
        <v>0</v>
      </c>
      <c r="AQ900" s="518" t="n">
        <v>0</v>
      </c>
      <c r="AR900" s="518" t="n">
        <v>0</v>
      </c>
      <c r="AS900" s="518" t="n">
        <v>0</v>
      </c>
      <c r="AT900" s="518" t="n">
        <v>0</v>
      </c>
      <c r="AU900" s="518" t="n">
        <v>0</v>
      </c>
      <c r="AV900" s="518" t="n">
        <v>0</v>
      </c>
      <c r="AW900" s="518" t="n">
        <v>0</v>
      </c>
      <c r="AX900" s="518" t="n">
        <v>0</v>
      </c>
      <c r="AY900" s="518" t="n">
        <v>0</v>
      </c>
      <c r="AZ900" s="518" t="n">
        <v>0</v>
      </c>
      <c r="BA900" s="518" t="n">
        <v>0</v>
      </c>
      <c r="BB900" s="518" t="n">
        <v>0</v>
      </c>
      <c r="BC900" s="518" t="n">
        <v>0</v>
      </c>
      <c r="BD900" s="518" t="n">
        <v>0</v>
      </c>
      <c r="BE900" s="518" t="n">
        <v>0</v>
      </c>
      <c r="BF900" s="518" t="n">
        <v>0</v>
      </c>
      <c r="BG900" s="518" t="n">
        <v>0</v>
      </c>
      <c r="BH900" s="518" t="n">
        <v>0</v>
      </c>
      <c r="BI900" s="518" t="n">
        <v>0</v>
      </c>
      <c r="BJ900" s="518"/>
      <c r="BK900" s="518"/>
      <c r="BL900" s="518" t="n">
        <v>0</v>
      </c>
      <c r="BM900" s="518"/>
      <c r="BN900" s="518"/>
      <c r="BO900" s="518"/>
      <c r="BP900" s="518"/>
      <c r="BQ900" s="518"/>
      <c r="BR900" s="518"/>
      <c r="BS900" s="518"/>
      <c r="BT900" s="518"/>
      <c r="BU900" s="518"/>
      <c r="BV900" s="518" t="n">
        <v>0</v>
      </c>
      <c r="BW900" s="518" t="n">
        <v>0</v>
      </c>
      <c r="BX900" s="518" t="n">
        <v>0</v>
      </c>
      <c r="BY900" s="518" t="n">
        <v>0</v>
      </c>
      <c r="BZ900" s="518" t="n">
        <v>0</v>
      </c>
      <c r="CA900" s="518" t="n">
        <v>0</v>
      </c>
      <c r="CB900" s="518" t="n">
        <v>0</v>
      </c>
      <c r="CC900" s="518" t="n">
        <v>0</v>
      </c>
      <c r="CD900" s="518" t="n">
        <v>0</v>
      </c>
      <c r="CE900" s="518" t="n">
        <v>0</v>
      </c>
      <c r="CF900" s="518" t="n">
        <v>0</v>
      </c>
      <c r="CG900" s="518" t="n">
        <v>0</v>
      </c>
      <c r="CH900" s="518"/>
      <c r="CI900" s="716"/>
      <c r="CL900" s="48" t="n">
        <v>0</v>
      </c>
      <c r="CM900" s="48" t="n">
        <f aca="false">CL900-V900</f>
        <v>0</v>
      </c>
      <c r="CN900" s="702" t="n">
        <f aca="false">SUM(CO900:DR900)</f>
        <v>0</v>
      </c>
      <c r="CO900" s="703" t="n">
        <v>0</v>
      </c>
      <c r="CP900" s="703"/>
      <c r="CQ900" s="703" t="n">
        <v>0</v>
      </c>
      <c r="CR900" s="703"/>
      <c r="CS900" s="703" t="n">
        <v>0</v>
      </c>
      <c r="CT900" s="703" t="n">
        <v>0</v>
      </c>
      <c r="CU900" s="703"/>
      <c r="CV900" s="703"/>
      <c r="CW900" s="703"/>
      <c r="CX900" s="703" t="n">
        <v>0</v>
      </c>
      <c r="CY900" s="703" t="n">
        <v>0</v>
      </c>
      <c r="CZ900" s="703" t="n">
        <v>0</v>
      </c>
      <c r="DA900" s="703"/>
      <c r="DB900" s="703"/>
      <c r="DC900" s="703"/>
      <c r="DD900" s="703"/>
      <c r="DE900" s="703" t="n">
        <v>0</v>
      </c>
      <c r="DF900" s="703"/>
      <c r="DG900" s="703" t="n">
        <v>0</v>
      </c>
      <c r="DH900" s="703" t="n">
        <v>0</v>
      </c>
      <c r="DI900" s="703" t="n">
        <v>0</v>
      </c>
      <c r="DJ900" s="703" t="n">
        <v>0</v>
      </c>
      <c r="DK900" s="703" t="n">
        <v>0</v>
      </c>
      <c r="DL900" s="703" t="n">
        <v>0</v>
      </c>
      <c r="DM900" s="703"/>
      <c r="DN900" s="703"/>
      <c r="DO900" s="703"/>
      <c r="DP900" s="703"/>
      <c r="DQ900" s="703"/>
      <c r="DR900" s="703"/>
      <c r="DS900" s="704" t="n">
        <f aca="false">CN900-V900</f>
        <v>0</v>
      </c>
      <c r="DT900" s="553"/>
      <c r="DU900" s="48"/>
    </row>
    <row r="901" customFormat="false" ht="15" hidden="false" customHeight="true" outlineLevel="0" collapsed="false">
      <c r="A901" s="705" t="n">
        <f aca="false">A900+1</f>
        <v>892</v>
      </c>
      <c r="B901" s="706" t="s">
        <v>929</v>
      </c>
      <c r="C901" s="706" t="s">
        <v>486</v>
      </c>
      <c r="D901" s="706" t="s">
        <v>478</v>
      </c>
      <c r="E901" s="243" t="n">
        <f aca="false">COUNTIF($G$10:$G$1856,$G901)</f>
        <v>1</v>
      </c>
      <c r="F901" s="706" t="s">
        <v>2483</v>
      </c>
      <c r="G901" s="706" t="s">
        <v>2483</v>
      </c>
      <c r="H901" s="707" t="s">
        <v>1873</v>
      </c>
      <c r="I901" s="708" t="s">
        <v>977</v>
      </c>
      <c r="J901" s="707" t="s">
        <v>406</v>
      </c>
      <c r="K901" s="709" t="s">
        <v>369</v>
      </c>
      <c r="L901" s="707" t="s">
        <v>405</v>
      </c>
      <c r="M901" s="708" t="s">
        <v>978</v>
      </c>
      <c r="N901" s="710" t="s">
        <v>934</v>
      </c>
      <c r="O901" s="512" t="n">
        <v>1</v>
      </c>
      <c r="P901" s="512" t="n">
        <v>1</v>
      </c>
      <c r="Q901" s="711" t="n">
        <v>0.000845748</v>
      </c>
      <c r="R901" s="712"/>
      <c r="S901" s="713"/>
      <c r="T901" s="714" t="n">
        <v>1.77</v>
      </c>
      <c r="U901" s="715"/>
      <c r="V901" s="262" t="n">
        <f aca="false">SUM(W901:CI901)</f>
        <v>0</v>
      </c>
      <c r="W901" s="243" t="n">
        <v>0</v>
      </c>
      <c r="X901" s="243" t="n">
        <v>0</v>
      </c>
      <c r="Y901" s="243" t="n">
        <v>0</v>
      </c>
      <c r="Z901" s="243" t="n">
        <v>0</v>
      </c>
      <c r="AA901" s="243" t="n">
        <v>0</v>
      </c>
      <c r="AB901" s="243" t="n">
        <v>0</v>
      </c>
      <c r="AC901" s="243" t="n">
        <v>0</v>
      </c>
      <c r="AD901" s="243" t="n">
        <v>0</v>
      </c>
      <c r="AE901" s="243" t="n">
        <v>0</v>
      </c>
      <c r="AF901" s="243" t="n">
        <v>0</v>
      </c>
      <c r="AG901" s="243" t="n">
        <v>0</v>
      </c>
      <c r="AH901" s="518" t="n">
        <v>0</v>
      </c>
      <c r="AI901" s="243" t="n">
        <v>0</v>
      </c>
      <c r="AJ901" s="243" t="n">
        <v>0</v>
      </c>
      <c r="AK901" s="518" t="n">
        <v>0</v>
      </c>
      <c r="AL901" s="518" t="n">
        <v>0</v>
      </c>
      <c r="AM901" s="518" t="n">
        <v>0</v>
      </c>
      <c r="AN901" s="518" t="n">
        <v>0</v>
      </c>
      <c r="AO901" s="518" t="n">
        <v>0</v>
      </c>
      <c r="AP901" s="518" t="n">
        <v>0</v>
      </c>
      <c r="AQ901" s="518" t="n">
        <v>0</v>
      </c>
      <c r="AR901" s="518" t="n">
        <v>0</v>
      </c>
      <c r="AS901" s="518" t="n">
        <v>0</v>
      </c>
      <c r="AT901" s="518" t="n">
        <v>0</v>
      </c>
      <c r="AU901" s="518" t="n">
        <v>0</v>
      </c>
      <c r="AV901" s="518" t="n">
        <v>0</v>
      </c>
      <c r="AW901" s="518" t="n">
        <v>0</v>
      </c>
      <c r="AX901" s="518" t="n">
        <v>0</v>
      </c>
      <c r="AY901" s="518" t="n">
        <v>0</v>
      </c>
      <c r="AZ901" s="518" t="n">
        <v>0</v>
      </c>
      <c r="BA901" s="518" t="n">
        <v>0</v>
      </c>
      <c r="BB901" s="518" t="n">
        <v>0</v>
      </c>
      <c r="BC901" s="518" t="n">
        <v>0</v>
      </c>
      <c r="BD901" s="518" t="n">
        <v>0</v>
      </c>
      <c r="BE901" s="518" t="n">
        <v>0</v>
      </c>
      <c r="BF901" s="518" t="n">
        <v>0</v>
      </c>
      <c r="BG901" s="518" t="n">
        <v>0</v>
      </c>
      <c r="BH901" s="518" t="n">
        <v>0</v>
      </c>
      <c r="BI901" s="518" t="n">
        <v>0</v>
      </c>
      <c r="BJ901" s="518"/>
      <c r="BK901" s="518"/>
      <c r="BL901" s="518" t="n">
        <v>0</v>
      </c>
      <c r="BM901" s="518"/>
      <c r="BN901" s="518"/>
      <c r="BO901" s="518"/>
      <c r="BP901" s="518"/>
      <c r="BQ901" s="518"/>
      <c r="BR901" s="518"/>
      <c r="BS901" s="518"/>
      <c r="BT901" s="518"/>
      <c r="BU901" s="518"/>
      <c r="BV901" s="518" t="n">
        <v>0</v>
      </c>
      <c r="BW901" s="518" t="n">
        <v>0</v>
      </c>
      <c r="BX901" s="518" t="n">
        <v>0</v>
      </c>
      <c r="BY901" s="518" t="n">
        <v>0</v>
      </c>
      <c r="BZ901" s="518" t="n">
        <v>0</v>
      </c>
      <c r="CA901" s="518" t="n">
        <v>0</v>
      </c>
      <c r="CB901" s="518" t="n">
        <v>0</v>
      </c>
      <c r="CC901" s="518" t="n">
        <v>0</v>
      </c>
      <c r="CD901" s="518" t="n">
        <v>0</v>
      </c>
      <c r="CE901" s="518" t="n">
        <v>0</v>
      </c>
      <c r="CF901" s="518" t="n">
        <v>0</v>
      </c>
      <c r="CG901" s="518" t="n">
        <v>0</v>
      </c>
      <c r="CH901" s="518"/>
      <c r="CI901" s="716"/>
      <c r="CL901" s="48" t="n">
        <v>0</v>
      </c>
      <c r="CM901" s="48" t="n">
        <f aca="false">CL901-V901</f>
        <v>0</v>
      </c>
      <c r="CN901" s="702" t="n">
        <f aca="false">SUM(CO901:DR901)</f>
        <v>0</v>
      </c>
      <c r="CO901" s="703" t="n">
        <v>0</v>
      </c>
      <c r="CP901" s="703"/>
      <c r="CQ901" s="703" t="n">
        <v>0</v>
      </c>
      <c r="CR901" s="703"/>
      <c r="CS901" s="703" t="n">
        <v>0</v>
      </c>
      <c r="CT901" s="703" t="n">
        <v>0</v>
      </c>
      <c r="CU901" s="703"/>
      <c r="CV901" s="703"/>
      <c r="CW901" s="703"/>
      <c r="CX901" s="703" t="n">
        <v>0</v>
      </c>
      <c r="CY901" s="703" t="n">
        <v>0</v>
      </c>
      <c r="CZ901" s="703" t="n">
        <v>0</v>
      </c>
      <c r="DA901" s="703"/>
      <c r="DB901" s="703"/>
      <c r="DC901" s="703"/>
      <c r="DD901" s="703"/>
      <c r="DE901" s="703" t="n">
        <v>0</v>
      </c>
      <c r="DF901" s="703"/>
      <c r="DG901" s="703" t="n">
        <v>0</v>
      </c>
      <c r="DH901" s="703" t="n">
        <v>0</v>
      </c>
      <c r="DI901" s="703" t="n">
        <v>0</v>
      </c>
      <c r="DJ901" s="703" t="n">
        <v>0</v>
      </c>
      <c r="DK901" s="703" t="n">
        <v>0</v>
      </c>
      <c r="DL901" s="703" t="n">
        <v>0</v>
      </c>
      <c r="DM901" s="703"/>
      <c r="DN901" s="703"/>
      <c r="DO901" s="703"/>
      <c r="DP901" s="703"/>
      <c r="DQ901" s="703"/>
      <c r="DR901" s="703"/>
      <c r="DS901" s="704" t="n">
        <f aca="false">CN901-V901</f>
        <v>0</v>
      </c>
      <c r="DT901" s="553"/>
      <c r="DU901" s="48"/>
    </row>
    <row r="902" customFormat="false" ht="15" hidden="false" customHeight="true" outlineLevel="0" collapsed="false">
      <c r="A902" s="705" t="n">
        <f aca="false">A901+1</f>
        <v>893</v>
      </c>
      <c r="B902" s="706" t="s">
        <v>929</v>
      </c>
      <c r="C902" s="706" t="s">
        <v>486</v>
      </c>
      <c r="D902" s="706" t="s">
        <v>478</v>
      </c>
      <c r="E902" s="243" t="n">
        <f aca="false">COUNTIF($G$10:$G$1856,$G902)</f>
        <v>1</v>
      </c>
      <c r="F902" s="706" t="s">
        <v>2484</v>
      </c>
      <c r="G902" s="706" t="s">
        <v>2484</v>
      </c>
      <c r="H902" s="707" t="s">
        <v>1875</v>
      </c>
      <c r="I902" s="708" t="s">
        <v>981</v>
      </c>
      <c r="J902" s="707" t="s">
        <v>406</v>
      </c>
      <c r="K902" s="709" t="s">
        <v>369</v>
      </c>
      <c r="L902" s="707" t="s">
        <v>405</v>
      </c>
      <c r="M902" s="708" t="s">
        <v>982</v>
      </c>
      <c r="N902" s="710" t="s">
        <v>934</v>
      </c>
      <c r="O902" s="512" t="n">
        <v>1</v>
      </c>
      <c r="P902" s="512" t="n">
        <v>1</v>
      </c>
      <c r="Q902" s="711" t="n">
        <v>0.000845748</v>
      </c>
      <c r="R902" s="712"/>
      <c r="S902" s="713"/>
      <c r="T902" s="714" t="n">
        <v>1.77</v>
      </c>
      <c r="U902" s="715"/>
      <c r="V902" s="262" t="n">
        <f aca="false">SUM(W902:CI902)</f>
        <v>0</v>
      </c>
      <c r="W902" s="243" t="n">
        <v>0</v>
      </c>
      <c r="X902" s="243" t="n">
        <v>0</v>
      </c>
      <c r="Y902" s="243" t="n">
        <v>0</v>
      </c>
      <c r="Z902" s="243" t="n">
        <v>0</v>
      </c>
      <c r="AA902" s="243" t="n">
        <v>0</v>
      </c>
      <c r="AB902" s="243" t="n">
        <v>0</v>
      </c>
      <c r="AC902" s="243" t="n">
        <v>0</v>
      </c>
      <c r="AD902" s="243" t="n">
        <v>0</v>
      </c>
      <c r="AE902" s="243" t="n">
        <v>0</v>
      </c>
      <c r="AF902" s="243" t="n">
        <v>0</v>
      </c>
      <c r="AG902" s="243" t="n">
        <v>0</v>
      </c>
      <c r="AH902" s="518" t="n">
        <v>0</v>
      </c>
      <c r="AI902" s="243" t="n">
        <v>0</v>
      </c>
      <c r="AJ902" s="243" t="n">
        <v>0</v>
      </c>
      <c r="AK902" s="518" t="n">
        <v>0</v>
      </c>
      <c r="AL902" s="518" t="n">
        <v>0</v>
      </c>
      <c r="AM902" s="518" t="n">
        <v>0</v>
      </c>
      <c r="AN902" s="518" t="n">
        <v>0</v>
      </c>
      <c r="AO902" s="518" t="n">
        <v>0</v>
      </c>
      <c r="AP902" s="518" t="n">
        <v>0</v>
      </c>
      <c r="AQ902" s="518" t="n">
        <v>0</v>
      </c>
      <c r="AR902" s="518" t="n">
        <v>0</v>
      </c>
      <c r="AS902" s="518" t="n">
        <v>0</v>
      </c>
      <c r="AT902" s="518" t="n">
        <v>0</v>
      </c>
      <c r="AU902" s="518" t="n">
        <v>0</v>
      </c>
      <c r="AV902" s="518" t="n">
        <v>0</v>
      </c>
      <c r="AW902" s="518" t="n">
        <v>0</v>
      </c>
      <c r="AX902" s="518" t="n">
        <v>0</v>
      </c>
      <c r="AY902" s="518" t="n">
        <v>0</v>
      </c>
      <c r="AZ902" s="518" t="n">
        <v>0</v>
      </c>
      <c r="BA902" s="518" t="n">
        <v>0</v>
      </c>
      <c r="BB902" s="518" t="n">
        <v>0</v>
      </c>
      <c r="BC902" s="518" t="n">
        <v>0</v>
      </c>
      <c r="BD902" s="518" t="n">
        <v>0</v>
      </c>
      <c r="BE902" s="518" t="n">
        <v>0</v>
      </c>
      <c r="BF902" s="518" t="n">
        <v>0</v>
      </c>
      <c r="BG902" s="518" t="n">
        <v>0</v>
      </c>
      <c r="BH902" s="518" t="n">
        <v>0</v>
      </c>
      <c r="BI902" s="518" t="n">
        <v>0</v>
      </c>
      <c r="BJ902" s="518"/>
      <c r="BK902" s="518"/>
      <c r="BL902" s="518" t="n">
        <v>0</v>
      </c>
      <c r="BM902" s="518"/>
      <c r="BN902" s="518"/>
      <c r="BO902" s="518"/>
      <c r="BP902" s="518"/>
      <c r="BQ902" s="518"/>
      <c r="BR902" s="518"/>
      <c r="BS902" s="518"/>
      <c r="BT902" s="518"/>
      <c r="BU902" s="518"/>
      <c r="BV902" s="518" t="n">
        <v>0</v>
      </c>
      <c r="BW902" s="518" t="n">
        <v>0</v>
      </c>
      <c r="BX902" s="518" t="n">
        <v>0</v>
      </c>
      <c r="BY902" s="518" t="n">
        <v>0</v>
      </c>
      <c r="BZ902" s="518" t="n">
        <v>0</v>
      </c>
      <c r="CA902" s="518" t="n">
        <v>0</v>
      </c>
      <c r="CB902" s="518" t="n">
        <v>0</v>
      </c>
      <c r="CC902" s="518" t="n">
        <v>0</v>
      </c>
      <c r="CD902" s="518" t="n">
        <v>0</v>
      </c>
      <c r="CE902" s="518" t="n">
        <v>0</v>
      </c>
      <c r="CF902" s="518" t="n">
        <v>0</v>
      </c>
      <c r="CG902" s="518" t="n">
        <v>0</v>
      </c>
      <c r="CH902" s="518"/>
      <c r="CI902" s="716"/>
      <c r="CL902" s="48" t="n">
        <v>0</v>
      </c>
      <c r="CM902" s="48" t="n">
        <f aca="false">CL902-V902</f>
        <v>0</v>
      </c>
      <c r="CN902" s="702" t="n">
        <f aca="false">SUM(CO902:DR902)</f>
        <v>0</v>
      </c>
      <c r="CO902" s="703" t="n">
        <v>0</v>
      </c>
      <c r="CP902" s="703"/>
      <c r="CQ902" s="703" t="n">
        <v>0</v>
      </c>
      <c r="CR902" s="703"/>
      <c r="CS902" s="703" t="n">
        <v>0</v>
      </c>
      <c r="CT902" s="703" t="n">
        <v>0</v>
      </c>
      <c r="CU902" s="703"/>
      <c r="CV902" s="703"/>
      <c r="CW902" s="703"/>
      <c r="CX902" s="703" t="n">
        <v>0</v>
      </c>
      <c r="CY902" s="703" t="n">
        <v>0</v>
      </c>
      <c r="CZ902" s="703" t="n">
        <v>0</v>
      </c>
      <c r="DA902" s="703"/>
      <c r="DB902" s="703"/>
      <c r="DC902" s="703"/>
      <c r="DD902" s="703"/>
      <c r="DE902" s="703" t="n">
        <v>0</v>
      </c>
      <c r="DF902" s="703"/>
      <c r="DG902" s="703" t="n">
        <v>0</v>
      </c>
      <c r="DH902" s="703" t="n">
        <v>0</v>
      </c>
      <c r="DI902" s="703" t="n">
        <v>0</v>
      </c>
      <c r="DJ902" s="703" t="n">
        <v>0</v>
      </c>
      <c r="DK902" s="703" t="n">
        <v>0</v>
      </c>
      <c r="DL902" s="703" t="n">
        <v>0</v>
      </c>
      <c r="DM902" s="703"/>
      <c r="DN902" s="703"/>
      <c r="DO902" s="703"/>
      <c r="DP902" s="703"/>
      <c r="DQ902" s="703"/>
      <c r="DR902" s="703"/>
      <c r="DS902" s="704" t="n">
        <f aca="false">CN902-V902</f>
        <v>0</v>
      </c>
      <c r="DT902" s="553"/>
      <c r="DU902" s="48"/>
    </row>
    <row r="903" customFormat="false" ht="15" hidden="false" customHeight="true" outlineLevel="0" collapsed="false">
      <c r="A903" s="705" t="n">
        <f aca="false">A902+1</f>
        <v>894</v>
      </c>
      <c r="B903" s="706" t="s">
        <v>929</v>
      </c>
      <c r="C903" s="706" t="s">
        <v>486</v>
      </c>
      <c r="D903" s="706" t="s">
        <v>478</v>
      </c>
      <c r="E903" s="243" t="n">
        <f aca="false">COUNTIF($G$10:$G$1856,$G903)</f>
        <v>1</v>
      </c>
      <c r="F903" s="706" t="s">
        <v>2485</v>
      </c>
      <c r="G903" s="706" t="s">
        <v>2485</v>
      </c>
      <c r="H903" s="707" t="s">
        <v>1877</v>
      </c>
      <c r="I903" s="708" t="s">
        <v>985</v>
      </c>
      <c r="J903" s="707" t="s">
        <v>406</v>
      </c>
      <c r="K903" s="709" t="s">
        <v>369</v>
      </c>
      <c r="L903" s="707" t="s">
        <v>405</v>
      </c>
      <c r="M903" s="708" t="s">
        <v>986</v>
      </c>
      <c r="N903" s="710" t="s">
        <v>934</v>
      </c>
      <c r="O903" s="512" t="n">
        <v>1</v>
      </c>
      <c r="P903" s="512" t="n">
        <v>1</v>
      </c>
      <c r="Q903" s="711" t="n">
        <v>0.0023859</v>
      </c>
      <c r="R903" s="712"/>
      <c r="S903" s="713"/>
      <c r="T903" s="714" t="n">
        <v>5</v>
      </c>
      <c r="U903" s="715"/>
      <c r="V903" s="262" t="n">
        <f aca="false">SUM(W903:CI903)</f>
        <v>0</v>
      </c>
      <c r="W903" s="243" t="n">
        <v>0</v>
      </c>
      <c r="X903" s="243" t="n">
        <v>0</v>
      </c>
      <c r="Y903" s="243" t="n">
        <v>0</v>
      </c>
      <c r="Z903" s="243" t="n">
        <v>0</v>
      </c>
      <c r="AA903" s="243" t="n">
        <v>0</v>
      </c>
      <c r="AB903" s="243" t="n">
        <v>0</v>
      </c>
      <c r="AC903" s="243" t="n">
        <v>0</v>
      </c>
      <c r="AD903" s="243" t="n">
        <v>0</v>
      </c>
      <c r="AE903" s="243" t="n">
        <v>0</v>
      </c>
      <c r="AF903" s="243" t="n">
        <v>0</v>
      </c>
      <c r="AG903" s="243" t="n">
        <v>0</v>
      </c>
      <c r="AH903" s="518" t="n">
        <v>0</v>
      </c>
      <c r="AI903" s="243" t="n">
        <v>0</v>
      </c>
      <c r="AJ903" s="243" t="n">
        <v>0</v>
      </c>
      <c r="AK903" s="518" t="n">
        <v>0</v>
      </c>
      <c r="AL903" s="518" t="n">
        <v>0</v>
      </c>
      <c r="AM903" s="518" t="n">
        <v>0</v>
      </c>
      <c r="AN903" s="518" t="n">
        <v>0</v>
      </c>
      <c r="AO903" s="518" t="n">
        <v>0</v>
      </c>
      <c r="AP903" s="518" t="n">
        <v>0</v>
      </c>
      <c r="AQ903" s="518" t="n">
        <v>0</v>
      </c>
      <c r="AR903" s="518" t="n">
        <v>0</v>
      </c>
      <c r="AS903" s="518" t="n">
        <v>0</v>
      </c>
      <c r="AT903" s="518" t="n">
        <v>0</v>
      </c>
      <c r="AU903" s="518" t="n">
        <v>0</v>
      </c>
      <c r="AV903" s="518" t="n">
        <v>0</v>
      </c>
      <c r="AW903" s="518" t="n">
        <v>0</v>
      </c>
      <c r="AX903" s="518" t="n">
        <v>0</v>
      </c>
      <c r="AY903" s="518" t="n">
        <v>0</v>
      </c>
      <c r="AZ903" s="518" t="n">
        <v>0</v>
      </c>
      <c r="BA903" s="518" t="n">
        <v>0</v>
      </c>
      <c r="BB903" s="518" t="n">
        <v>0</v>
      </c>
      <c r="BC903" s="518" t="n">
        <v>0</v>
      </c>
      <c r="BD903" s="518" t="n">
        <v>0</v>
      </c>
      <c r="BE903" s="518" t="n">
        <v>0</v>
      </c>
      <c r="BF903" s="518" t="n">
        <v>0</v>
      </c>
      <c r="BG903" s="518" t="n">
        <v>0</v>
      </c>
      <c r="BH903" s="518" t="n">
        <v>0</v>
      </c>
      <c r="BI903" s="518" t="n">
        <v>0</v>
      </c>
      <c r="BJ903" s="518"/>
      <c r="BK903" s="518"/>
      <c r="BL903" s="518" t="n">
        <v>0</v>
      </c>
      <c r="BM903" s="518"/>
      <c r="BN903" s="518"/>
      <c r="BO903" s="518"/>
      <c r="BP903" s="518"/>
      <c r="BQ903" s="518"/>
      <c r="BR903" s="518"/>
      <c r="BS903" s="518"/>
      <c r="BT903" s="518"/>
      <c r="BU903" s="518"/>
      <c r="BV903" s="518" t="n">
        <v>0</v>
      </c>
      <c r="BW903" s="518" t="n">
        <v>0</v>
      </c>
      <c r="BX903" s="518" t="n">
        <v>0</v>
      </c>
      <c r="BY903" s="518" t="n">
        <v>0</v>
      </c>
      <c r="BZ903" s="518" t="n">
        <v>0</v>
      </c>
      <c r="CA903" s="518" t="n">
        <v>0</v>
      </c>
      <c r="CB903" s="518" t="n">
        <v>0</v>
      </c>
      <c r="CC903" s="518" t="n">
        <v>0</v>
      </c>
      <c r="CD903" s="518" t="n">
        <v>0</v>
      </c>
      <c r="CE903" s="518" t="n">
        <v>0</v>
      </c>
      <c r="CF903" s="518" t="n">
        <v>0</v>
      </c>
      <c r="CG903" s="518" t="n">
        <v>0</v>
      </c>
      <c r="CH903" s="518"/>
      <c r="CI903" s="716"/>
      <c r="CL903" s="48" t="n">
        <v>0</v>
      </c>
      <c r="CM903" s="48" t="n">
        <f aca="false">CL903-V903</f>
        <v>0</v>
      </c>
      <c r="CN903" s="702" t="n">
        <f aca="false">SUM(CO903:DR903)</f>
        <v>0</v>
      </c>
      <c r="CO903" s="703" t="n">
        <v>0</v>
      </c>
      <c r="CP903" s="703"/>
      <c r="CQ903" s="703" t="n">
        <v>0</v>
      </c>
      <c r="CR903" s="703"/>
      <c r="CS903" s="703" t="n">
        <v>0</v>
      </c>
      <c r="CT903" s="703" t="n">
        <v>0</v>
      </c>
      <c r="CU903" s="703"/>
      <c r="CV903" s="703"/>
      <c r="CW903" s="703"/>
      <c r="CX903" s="703" t="n">
        <v>0</v>
      </c>
      <c r="CY903" s="703" t="n">
        <v>0</v>
      </c>
      <c r="CZ903" s="703" t="n">
        <v>0</v>
      </c>
      <c r="DA903" s="703"/>
      <c r="DB903" s="703"/>
      <c r="DC903" s="703"/>
      <c r="DD903" s="703"/>
      <c r="DE903" s="703" t="n">
        <v>0</v>
      </c>
      <c r="DF903" s="703"/>
      <c r="DG903" s="703" t="n">
        <v>0</v>
      </c>
      <c r="DH903" s="703" t="n">
        <v>0</v>
      </c>
      <c r="DI903" s="703" t="n">
        <v>0</v>
      </c>
      <c r="DJ903" s="703" t="n">
        <v>0</v>
      </c>
      <c r="DK903" s="703" t="n">
        <v>0</v>
      </c>
      <c r="DL903" s="703" t="n">
        <v>0</v>
      </c>
      <c r="DM903" s="703"/>
      <c r="DN903" s="703"/>
      <c r="DO903" s="703"/>
      <c r="DP903" s="703"/>
      <c r="DQ903" s="703"/>
      <c r="DR903" s="703"/>
      <c r="DS903" s="704" t="n">
        <f aca="false">CN903-V903</f>
        <v>0</v>
      </c>
      <c r="DT903" s="553"/>
      <c r="DU903" s="48"/>
    </row>
    <row r="904" customFormat="false" ht="15" hidden="false" customHeight="true" outlineLevel="0" collapsed="false">
      <c r="A904" s="705" t="n">
        <f aca="false">A903+1</f>
        <v>895</v>
      </c>
      <c r="B904" s="706" t="s">
        <v>929</v>
      </c>
      <c r="C904" s="706" t="s">
        <v>486</v>
      </c>
      <c r="D904" s="706" t="s">
        <v>478</v>
      </c>
      <c r="E904" s="243" t="n">
        <f aca="false">COUNTIF($G$10:$G$1856,$G904)</f>
        <v>1</v>
      </c>
      <c r="F904" s="706" t="s">
        <v>2486</v>
      </c>
      <c r="G904" s="706" t="s">
        <v>2486</v>
      </c>
      <c r="H904" s="707" t="s">
        <v>1879</v>
      </c>
      <c r="I904" s="708" t="s">
        <v>989</v>
      </c>
      <c r="J904" s="707" t="s">
        <v>406</v>
      </c>
      <c r="K904" s="709" t="s">
        <v>369</v>
      </c>
      <c r="L904" s="707" t="s">
        <v>405</v>
      </c>
      <c r="M904" s="708" t="s">
        <v>990</v>
      </c>
      <c r="N904" s="710" t="s">
        <v>934</v>
      </c>
      <c r="O904" s="512" t="n">
        <v>1</v>
      </c>
      <c r="P904" s="512" t="n">
        <v>1</v>
      </c>
      <c r="Q904" s="711" t="n">
        <v>0.00192318</v>
      </c>
      <c r="R904" s="712"/>
      <c r="S904" s="713"/>
      <c r="T904" s="714" t="n">
        <v>4.03</v>
      </c>
      <c r="U904" s="715"/>
      <c r="V904" s="262" t="n">
        <f aca="false">SUM(W904:CI904)</f>
        <v>0</v>
      </c>
      <c r="W904" s="243" t="n">
        <v>0</v>
      </c>
      <c r="X904" s="243" t="n">
        <v>0</v>
      </c>
      <c r="Y904" s="243" t="n">
        <v>0</v>
      </c>
      <c r="Z904" s="243" t="n">
        <v>0</v>
      </c>
      <c r="AA904" s="243" t="n">
        <v>0</v>
      </c>
      <c r="AB904" s="243" t="n">
        <v>0</v>
      </c>
      <c r="AC904" s="243" t="n">
        <v>0</v>
      </c>
      <c r="AD904" s="243" t="n">
        <v>0</v>
      </c>
      <c r="AE904" s="243" t="n">
        <v>0</v>
      </c>
      <c r="AF904" s="243" t="n">
        <v>0</v>
      </c>
      <c r="AG904" s="243" t="n">
        <v>0</v>
      </c>
      <c r="AH904" s="518" t="n">
        <v>0</v>
      </c>
      <c r="AI904" s="243" t="n">
        <v>0</v>
      </c>
      <c r="AJ904" s="243" t="n">
        <v>0</v>
      </c>
      <c r="AK904" s="518" t="n">
        <v>0</v>
      </c>
      <c r="AL904" s="518" t="n">
        <v>0</v>
      </c>
      <c r="AM904" s="518" t="n">
        <v>0</v>
      </c>
      <c r="AN904" s="518" t="n">
        <v>0</v>
      </c>
      <c r="AO904" s="518" t="n">
        <v>0</v>
      </c>
      <c r="AP904" s="518" t="n">
        <v>0</v>
      </c>
      <c r="AQ904" s="518" t="n">
        <v>0</v>
      </c>
      <c r="AR904" s="518" t="n">
        <v>0</v>
      </c>
      <c r="AS904" s="518" t="n">
        <v>0</v>
      </c>
      <c r="AT904" s="518" t="n">
        <v>0</v>
      </c>
      <c r="AU904" s="518" t="n">
        <v>0</v>
      </c>
      <c r="AV904" s="518" t="n">
        <v>0</v>
      </c>
      <c r="AW904" s="518" t="n">
        <v>0</v>
      </c>
      <c r="AX904" s="518" t="n">
        <v>0</v>
      </c>
      <c r="AY904" s="518" t="n">
        <v>0</v>
      </c>
      <c r="AZ904" s="518" t="n">
        <v>0</v>
      </c>
      <c r="BA904" s="518" t="n">
        <v>0</v>
      </c>
      <c r="BB904" s="518" t="n">
        <v>0</v>
      </c>
      <c r="BC904" s="518" t="n">
        <v>0</v>
      </c>
      <c r="BD904" s="518" t="n">
        <v>0</v>
      </c>
      <c r="BE904" s="518" t="n">
        <v>0</v>
      </c>
      <c r="BF904" s="518" t="n">
        <v>0</v>
      </c>
      <c r="BG904" s="518" t="n">
        <v>0</v>
      </c>
      <c r="BH904" s="518" t="n">
        <v>0</v>
      </c>
      <c r="BI904" s="518" t="n">
        <v>0</v>
      </c>
      <c r="BJ904" s="518"/>
      <c r="BK904" s="518"/>
      <c r="BL904" s="518" t="n">
        <v>0</v>
      </c>
      <c r="BM904" s="518"/>
      <c r="BN904" s="518"/>
      <c r="BO904" s="518"/>
      <c r="BP904" s="518"/>
      <c r="BQ904" s="518"/>
      <c r="BR904" s="518"/>
      <c r="BS904" s="518"/>
      <c r="BT904" s="518"/>
      <c r="BU904" s="518"/>
      <c r="BV904" s="518" t="n">
        <v>0</v>
      </c>
      <c r="BW904" s="518" t="n">
        <v>0</v>
      </c>
      <c r="BX904" s="518" t="n">
        <v>0</v>
      </c>
      <c r="BY904" s="518" t="n">
        <v>0</v>
      </c>
      <c r="BZ904" s="518" t="n">
        <v>0</v>
      </c>
      <c r="CA904" s="518" t="n">
        <v>0</v>
      </c>
      <c r="CB904" s="518" t="n">
        <v>0</v>
      </c>
      <c r="CC904" s="518" t="n">
        <v>0</v>
      </c>
      <c r="CD904" s="518" t="n">
        <v>0</v>
      </c>
      <c r="CE904" s="518" t="n">
        <v>0</v>
      </c>
      <c r="CF904" s="518" t="n">
        <v>0</v>
      </c>
      <c r="CG904" s="518" t="n">
        <v>0</v>
      </c>
      <c r="CH904" s="518"/>
      <c r="CI904" s="716"/>
      <c r="CL904" s="48" t="n">
        <v>0</v>
      </c>
      <c r="CM904" s="48" t="n">
        <f aca="false">CL904-V904</f>
        <v>0</v>
      </c>
      <c r="CN904" s="702" t="n">
        <f aca="false">SUM(CO904:DR904)</f>
        <v>0</v>
      </c>
      <c r="CO904" s="703" t="n">
        <v>0</v>
      </c>
      <c r="CP904" s="703"/>
      <c r="CQ904" s="703" t="n">
        <v>0</v>
      </c>
      <c r="CR904" s="703"/>
      <c r="CS904" s="703" t="n">
        <v>0</v>
      </c>
      <c r="CT904" s="703" t="n">
        <v>0</v>
      </c>
      <c r="CU904" s="703"/>
      <c r="CV904" s="703"/>
      <c r="CW904" s="703"/>
      <c r="CX904" s="703" t="n">
        <v>0</v>
      </c>
      <c r="CY904" s="703" t="n">
        <v>0</v>
      </c>
      <c r="CZ904" s="703" t="n">
        <v>0</v>
      </c>
      <c r="DA904" s="703"/>
      <c r="DB904" s="703"/>
      <c r="DC904" s="703"/>
      <c r="DD904" s="703"/>
      <c r="DE904" s="703" t="n">
        <v>0</v>
      </c>
      <c r="DF904" s="703"/>
      <c r="DG904" s="703" t="n">
        <v>0</v>
      </c>
      <c r="DH904" s="703" t="n">
        <v>0</v>
      </c>
      <c r="DI904" s="703" t="n">
        <v>0</v>
      </c>
      <c r="DJ904" s="703" t="n">
        <v>0</v>
      </c>
      <c r="DK904" s="703" t="n">
        <v>0</v>
      </c>
      <c r="DL904" s="703" t="n">
        <v>0</v>
      </c>
      <c r="DM904" s="703"/>
      <c r="DN904" s="703"/>
      <c r="DO904" s="703"/>
      <c r="DP904" s="703"/>
      <c r="DQ904" s="703"/>
      <c r="DR904" s="703"/>
      <c r="DS904" s="704" t="n">
        <f aca="false">CN904-V904</f>
        <v>0</v>
      </c>
      <c r="DT904" s="553"/>
      <c r="DU904" s="48"/>
    </row>
    <row r="905" customFormat="false" ht="15" hidden="false" customHeight="true" outlineLevel="0" collapsed="false">
      <c r="A905" s="705" t="n">
        <f aca="false">A904+1</f>
        <v>896</v>
      </c>
      <c r="B905" s="706" t="s">
        <v>929</v>
      </c>
      <c r="C905" s="706" t="s">
        <v>486</v>
      </c>
      <c r="D905" s="706" t="s">
        <v>478</v>
      </c>
      <c r="E905" s="243" t="n">
        <f aca="false">COUNTIF($G$10:$G$1856,$G905)</f>
        <v>1</v>
      </c>
      <c r="F905" s="706" t="s">
        <v>2487</v>
      </c>
      <c r="G905" s="706" t="s">
        <v>2487</v>
      </c>
      <c r="H905" s="707" t="s">
        <v>1881</v>
      </c>
      <c r="I905" s="708" t="s">
        <v>993</v>
      </c>
      <c r="J905" s="707" t="s">
        <v>406</v>
      </c>
      <c r="K905" s="709" t="s">
        <v>369</v>
      </c>
      <c r="L905" s="707" t="s">
        <v>405</v>
      </c>
      <c r="M905" s="708" t="s">
        <v>994</v>
      </c>
      <c r="N905" s="710" t="s">
        <v>934</v>
      </c>
      <c r="O905" s="512" t="n">
        <v>2</v>
      </c>
      <c r="P905" s="512" t="n">
        <v>1</v>
      </c>
      <c r="Q905" s="711" t="n">
        <v>0.00192318</v>
      </c>
      <c r="R905" s="712"/>
      <c r="S905" s="713"/>
      <c r="T905" s="714" t="n">
        <v>4.03</v>
      </c>
      <c r="U905" s="715"/>
      <c r="V905" s="262" t="n">
        <f aca="false">SUM(W905:CI905)</f>
        <v>0</v>
      </c>
      <c r="W905" s="243" t="n">
        <v>0</v>
      </c>
      <c r="X905" s="243" t="n">
        <v>0</v>
      </c>
      <c r="Y905" s="243" t="n">
        <v>0</v>
      </c>
      <c r="Z905" s="243" t="n">
        <v>0</v>
      </c>
      <c r="AA905" s="243" t="n">
        <v>0</v>
      </c>
      <c r="AB905" s="243" t="n">
        <v>0</v>
      </c>
      <c r="AC905" s="243" t="n">
        <v>0</v>
      </c>
      <c r="AD905" s="243" t="n">
        <v>0</v>
      </c>
      <c r="AE905" s="243" t="n">
        <v>0</v>
      </c>
      <c r="AF905" s="243" t="n">
        <v>0</v>
      </c>
      <c r="AG905" s="243" t="n">
        <v>0</v>
      </c>
      <c r="AH905" s="518" t="n">
        <v>0</v>
      </c>
      <c r="AI905" s="243" t="n">
        <v>0</v>
      </c>
      <c r="AJ905" s="243" t="n">
        <v>0</v>
      </c>
      <c r="AK905" s="518" t="n">
        <v>0</v>
      </c>
      <c r="AL905" s="518" t="n">
        <v>0</v>
      </c>
      <c r="AM905" s="518" t="n">
        <v>0</v>
      </c>
      <c r="AN905" s="518" t="n">
        <v>0</v>
      </c>
      <c r="AO905" s="518" t="n">
        <v>0</v>
      </c>
      <c r="AP905" s="518" t="n">
        <v>0</v>
      </c>
      <c r="AQ905" s="518" t="n">
        <v>0</v>
      </c>
      <c r="AR905" s="518" t="n">
        <v>0</v>
      </c>
      <c r="AS905" s="518" t="n">
        <v>0</v>
      </c>
      <c r="AT905" s="518" t="n">
        <v>0</v>
      </c>
      <c r="AU905" s="518" t="n">
        <v>0</v>
      </c>
      <c r="AV905" s="518" t="n">
        <v>0</v>
      </c>
      <c r="AW905" s="518" t="n">
        <v>0</v>
      </c>
      <c r="AX905" s="518" t="n">
        <v>0</v>
      </c>
      <c r="AY905" s="518" t="n">
        <v>0</v>
      </c>
      <c r="AZ905" s="518" t="n">
        <v>0</v>
      </c>
      <c r="BA905" s="518" t="n">
        <v>0</v>
      </c>
      <c r="BB905" s="518" t="n">
        <v>0</v>
      </c>
      <c r="BC905" s="518" t="n">
        <v>0</v>
      </c>
      <c r="BD905" s="518" t="n">
        <v>0</v>
      </c>
      <c r="BE905" s="518" t="n">
        <v>0</v>
      </c>
      <c r="BF905" s="518" t="n">
        <v>0</v>
      </c>
      <c r="BG905" s="518" t="n">
        <v>0</v>
      </c>
      <c r="BH905" s="518" t="n">
        <v>0</v>
      </c>
      <c r="BI905" s="518" t="n">
        <v>0</v>
      </c>
      <c r="BJ905" s="518"/>
      <c r="BK905" s="518"/>
      <c r="BL905" s="518" t="n">
        <v>0</v>
      </c>
      <c r="BM905" s="518"/>
      <c r="BN905" s="518"/>
      <c r="BO905" s="518"/>
      <c r="BP905" s="518"/>
      <c r="BQ905" s="518"/>
      <c r="BR905" s="518"/>
      <c r="BS905" s="518"/>
      <c r="BT905" s="518"/>
      <c r="BU905" s="518"/>
      <c r="BV905" s="518" t="n">
        <v>0</v>
      </c>
      <c r="BW905" s="518" t="n">
        <v>0</v>
      </c>
      <c r="BX905" s="518" t="n">
        <v>0</v>
      </c>
      <c r="BY905" s="518" t="n">
        <v>0</v>
      </c>
      <c r="BZ905" s="518" t="n">
        <v>0</v>
      </c>
      <c r="CA905" s="518" t="n">
        <v>0</v>
      </c>
      <c r="CB905" s="518" t="n">
        <v>0</v>
      </c>
      <c r="CC905" s="518" t="n">
        <v>0</v>
      </c>
      <c r="CD905" s="518" t="n">
        <v>0</v>
      </c>
      <c r="CE905" s="518" t="n">
        <v>0</v>
      </c>
      <c r="CF905" s="518" t="n">
        <v>0</v>
      </c>
      <c r="CG905" s="518" t="n">
        <v>0</v>
      </c>
      <c r="CH905" s="518"/>
      <c r="CI905" s="716"/>
      <c r="CL905" s="48" t="n">
        <v>0</v>
      </c>
      <c r="CM905" s="48" t="n">
        <f aca="false">CL905-V905</f>
        <v>0</v>
      </c>
      <c r="CN905" s="702" t="n">
        <f aca="false">SUM(CO905:DR905)</f>
        <v>0</v>
      </c>
      <c r="CO905" s="703" t="n">
        <v>0</v>
      </c>
      <c r="CP905" s="703"/>
      <c r="CQ905" s="703" t="n">
        <v>0</v>
      </c>
      <c r="CR905" s="703"/>
      <c r="CS905" s="703" t="n">
        <v>0</v>
      </c>
      <c r="CT905" s="703" t="n">
        <v>0</v>
      </c>
      <c r="CU905" s="703"/>
      <c r="CV905" s="703"/>
      <c r="CW905" s="703"/>
      <c r="CX905" s="703" t="n">
        <v>0</v>
      </c>
      <c r="CY905" s="703" t="n">
        <v>0</v>
      </c>
      <c r="CZ905" s="703" t="n">
        <v>0</v>
      </c>
      <c r="DA905" s="703"/>
      <c r="DB905" s="703"/>
      <c r="DC905" s="703"/>
      <c r="DD905" s="703"/>
      <c r="DE905" s="703" t="n">
        <v>0</v>
      </c>
      <c r="DF905" s="703"/>
      <c r="DG905" s="703" t="n">
        <v>0</v>
      </c>
      <c r="DH905" s="703" t="n">
        <v>0</v>
      </c>
      <c r="DI905" s="703" t="n">
        <v>0</v>
      </c>
      <c r="DJ905" s="703" t="n">
        <v>0</v>
      </c>
      <c r="DK905" s="703" t="n">
        <v>0</v>
      </c>
      <c r="DL905" s="703" t="n">
        <v>0</v>
      </c>
      <c r="DM905" s="703"/>
      <c r="DN905" s="703"/>
      <c r="DO905" s="703"/>
      <c r="DP905" s="703"/>
      <c r="DQ905" s="703"/>
      <c r="DR905" s="703"/>
      <c r="DS905" s="704" t="n">
        <f aca="false">CN905-V905</f>
        <v>0</v>
      </c>
      <c r="DT905" s="553"/>
      <c r="DU905" s="48"/>
    </row>
    <row r="906" customFormat="false" ht="15" hidden="false" customHeight="true" outlineLevel="0" collapsed="false">
      <c r="A906" s="705" t="n">
        <f aca="false">A905+1</f>
        <v>897</v>
      </c>
      <c r="B906" s="706" t="s">
        <v>929</v>
      </c>
      <c r="C906" s="706" t="s">
        <v>486</v>
      </c>
      <c r="D906" s="706" t="s">
        <v>478</v>
      </c>
      <c r="E906" s="243" t="n">
        <f aca="false">COUNTIF($G$10:$G$1856,$G906)</f>
        <v>1</v>
      </c>
      <c r="F906" s="706" t="s">
        <v>2488</v>
      </c>
      <c r="G906" s="706" t="s">
        <v>2488</v>
      </c>
      <c r="H906" s="707" t="s">
        <v>1883</v>
      </c>
      <c r="I906" s="708" t="s">
        <v>997</v>
      </c>
      <c r="J906" s="707" t="s">
        <v>406</v>
      </c>
      <c r="K906" s="709" t="s">
        <v>369</v>
      </c>
      <c r="L906" s="707" t="s">
        <v>405</v>
      </c>
      <c r="M906" s="708" t="s">
        <v>998</v>
      </c>
      <c r="N906" s="710" t="s">
        <v>934</v>
      </c>
      <c r="O906" s="512" t="n">
        <v>9</v>
      </c>
      <c r="P906" s="512" t="n">
        <v>1</v>
      </c>
      <c r="Q906" s="711" t="n">
        <v>0.0004323</v>
      </c>
      <c r="R906" s="712"/>
      <c r="S906" s="713"/>
      <c r="T906" s="714" t="n">
        <v>0.91</v>
      </c>
      <c r="U906" s="715"/>
      <c r="V906" s="262" t="n">
        <f aca="false">SUM(W906:CI906)</f>
        <v>0</v>
      </c>
      <c r="W906" s="243" t="n">
        <v>0</v>
      </c>
      <c r="X906" s="243" t="n">
        <v>0</v>
      </c>
      <c r="Y906" s="243" t="n">
        <v>0</v>
      </c>
      <c r="Z906" s="243" t="n">
        <v>0</v>
      </c>
      <c r="AA906" s="243" t="n">
        <v>0</v>
      </c>
      <c r="AB906" s="243" t="n">
        <v>0</v>
      </c>
      <c r="AC906" s="243" t="n">
        <v>0</v>
      </c>
      <c r="AD906" s="243" t="n">
        <v>0</v>
      </c>
      <c r="AE906" s="243" t="n">
        <v>0</v>
      </c>
      <c r="AF906" s="243" t="n">
        <v>0</v>
      </c>
      <c r="AG906" s="243" t="n">
        <v>0</v>
      </c>
      <c r="AH906" s="518" t="n">
        <v>0</v>
      </c>
      <c r="AI906" s="243" t="n">
        <v>0</v>
      </c>
      <c r="AJ906" s="243" t="n">
        <v>0</v>
      </c>
      <c r="AK906" s="518" t="n">
        <v>0</v>
      </c>
      <c r="AL906" s="518" t="n">
        <v>0</v>
      </c>
      <c r="AM906" s="518" t="n">
        <v>0</v>
      </c>
      <c r="AN906" s="518" t="n">
        <v>0</v>
      </c>
      <c r="AO906" s="518" t="n">
        <v>0</v>
      </c>
      <c r="AP906" s="518" t="n">
        <v>0</v>
      </c>
      <c r="AQ906" s="518" t="n">
        <v>0</v>
      </c>
      <c r="AR906" s="518" t="n">
        <v>0</v>
      </c>
      <c r="AS906" s="518" t="n">
        <v>0</v>
      </c>
      <c r="AT906" s="518" t="n">
        <v>0</v>
      </c>
      <c r="AU906" s="518" t="n">
        <v>0</v>
      </c>
      <c r="AV906" s="518" t="n">
        <v>0</v>
      </c>
      <c r="AW906" s="518" t="n">
        <v>0</v>
      </c>
      <c r="AX906" s="518" t="n">
        <v>0</v>
      </c>
      <c r="AY906" s="518" t="n">
        <v>0</v>
      </c>
      <c r="AZ906" s="518" t="n">
        <v>0</v>
      </c>
      <c r="BA906" s="518" t="n">
        <v>0</v>
      </c>
      <c r="BB906" s="518" t="n">
        <v>0</v>
      </c>
      <c r="BC906" s="518" t="n">
        <v>0</v>
      </c>
      <c r="BD906" s="518" t="n">
        <v>0</v>
      </c>
      <c r="BE906" s="518" t="n">
        <v>0</v>
      </c>
      <c r="BF906" s="518" t="n">
        <v>0</v>
      </c>
      <c r="BG906" s="518" t="n">
        <v>0</v>
      </c>
      <c r="BH906" s="518" t="n">
        <v>0</v>
      </c>
      <c r="BI906" s="518" t="n">
        <v>0</v>
      </c>
      <c r="BJ906" s="518"/>
      <c r="BK906" s="518"/>
      <c r="BL906" s="518" t="n">
        <v>0</v>
      </c>
      <c r="BM906" s="518"/>
      <c r="BN906" s="518"/>
      <c r="BO906" s="518"/>
      <c r="BP906" s="518"/>
      <c r="BQ906" s="518"/>
      <c r="BR906" s="518"/>
      <c r="BS906" s="518"/>
      <c r="BT906" s="518"/>
      <c r="BU906" s="518"/>
      <c r="BV906" s="518" t="n">
        <v>0</v>
      </c>
      <c r="BW906" s="518" t="n">
        <v>0</v>
      </c>
      <c r="BX906" s="518" t="n">
        <v>0</v>
      </c>
      <c r="BY906" s="518" t="n">
        <v>0</v>
      </c>
      <c r="BZ906" s="518" t="n">
        <v>0</v>
      </c>
      <c r="CA906" s="518" t="n">
        <v>0</v>
      </c>
      <c r="CB906" s="518" t="n">
        <v>0</v>
      </c>
      <c r="CC906" s="518" t="n">
        <v>0</v>
      </c>
      <c r="CD906" s="518" t="n">
        <v>0</v>
      </c>
      <c r="CE906" s="518" t="n">
        <v>0</v>
      </c>
      <c r="CF906" s="518" t="n">
        <v>0</v>
      </c>
      <c r="CG906" s="518" t="n">
        <v>0</v>
      </c>
      <c r="CH906" s="518"/>
      <c r="CI906" s="716"/>
      <c r="CL906" s="48" t="n">
        <v>0</v>
      </c>
      <c r="CM906" s="48" t="n">
        <f aca="false">CL906-V906</f>
        <v>0</v>
      </c>
      <c r="CN906" s="702" t="n">
        <f aca="false">SUM(CO906:DR906)</f>
        <v>0</v>
      </c>
      <c r="CO906" s="703" t="n">
        <v>0</v>
      </c>
      <c r="CP906" s="703"/>
      <c r="CQ906" s="703" t="n">
        <v>0</v>
      </c>
      <c r="CR906" s="703"/>
      <c r="CS906" s="703" t="n">
        <v>0</v>
      </c>
      <c r="CT906" s="703" t="n">
        <v>0</v>
      </c>
      <c r="CU906" s="703"/>
      <c r="CV906" s="703"/>
      <c r="CW906" s="703"/>
      <c r="CX906" s="703" t="n">
        <v>0</v>
      </c>
      <c r="CY906" s="703" t="n">
        <v>0</v>
      </c>
      <c r="CZ906" s="703" t="n">
        <v>0</v>
      </c>
      <c r="DA906" s="703"/>
      <c r="DB906" s="703"/>
      <c r="DC906" s="703"/>
      <c r="DD906" s="703"/>
      <c r="DE906" s="703" t="n">
        <v>0</v>
      </c>
      <c r="DF906" s="703"/>
      <c r="DG906" s="703" t="n">
        <v>0</v>
      </c>
      <c r="DH906" s="703" t="n">
        <v>0</v>
      </c>
      <c r="DI906" s="703" t="n">
        <v>0</v>
      </c>
      <c r="DJ906" s="703" t="n">
        <v>0</v>
      </c>
      <c r="DK906" s="703" t="n">
        <v>0</v>
      </c>
      <c r="DL906" s="703" t="n">
        <v>0</v>
      </c>
      <c r="DM906" s="703"/>
      <c r="DN906" s="703"/>
      <c r="DO906" s="703"/>
      <c r="DP906" s="703"/>
      <c r="DQ906" s="703"/>
      <c r="DR906" s="703"/>
      <c r="DS906" s="704" t="n">
        <f aca="false">CN906-V906</f>
        <v>0</v>
      </c>
      <c r="DT906" s="553"/>
      <c r="DU906" s="48"/>
    </row>
    <row r="907" customFormat="false" ht="15" hidden="false" customHeight="true" outlineLevel="0" collapsed="false">
      <c r="A907" s="705" t="n">
        <f aca="false">A906+1</f>
        <v>898</v>
      </c>
      <c r="B907" s="706" t="s">
        <v>929</v>
      </c>
      <c r="C907" s="706" t="s">
        <v>486</v>
      </c>
      <c r="D907" s="706" t="s">
        <v>478</v>
      </c>
      <c r="E907" s="243" t="n">
        <f aca="false">COUNTIF($G$10:$G$1856,$G907)</f>
        <v>1</v>
      </c>
      <c r="F907" s="706" t="s">
        <v>2489</v>
      </c>
      <c r="G907" s="706" t="s">
        <v>2489</v>
      </c>
      <c r="H907" s="707" t="s">
        <v>1885</v>
      </c>
      <c r="I907" s="708" t="s">
        <v>1001</v>
      </c>
      <c r="J907" s="707" t="s">
        <v>406</v>
      </c>
      <c r="K907" s="709" t="s">
        <v>369</v>
      </c>
      <c r="L907" s="707" t="s">
        <v>405</v>
      </c>
      <c r="M907" s="708" t="s">
        <v>1002</v>
      </c>
      <c r="N907" s="710" t="s">
        <v>934</v>
      </c>
      <c r="O907" s="512" t="n">
        <v>2</v>
      </c>
      <c r="P907" s="512" t="n">
        <v>1</v>
      </c>
      <c r="Q907" s="711" t="n">
        <v>0.001175848</v>
      </c>
      <c r="R907" s="712"/>
      <c r="S907" s="713"/>
      <c r="T907" s="714" t="n">
        <v>2.46</v>
      </c>
      <c r="U907" s="715"/>
      <c r="V907" s="262" t="n">
        <f aca="false">SUM(W907:CI907)</f>
        <v>0</v>
      </c>
      <c r="W907" s="243" t="n">
        <v>0</v>
      </c>
      <c r="X907" s="243" t="n">
        <v>0</v>
      </c>
      <c r="Y907" s="243" t="n">
        <v>0</v>
      </c>
      <c r="Z907" s="243" t="n">
        <v>0</v>
      </c>
      <c r="AA907" s="243" t="n">
        <v>0</v>
      </c>
      <c r="AB907" s="243" t="n">
        <v>0</v>
      </c>
      <c r="AC907" s="243" t="n">
        <v>0</v>
      </c>
      <c r="AD907" s="243" t="n">
        <v>0</v>
      </c>
      <c r="AE907" s="243" t="n">
        <v>0</v>
      </c>
      <c r="AF907" s="243" t="n">
        <v>0</v>
      </c>
      <c r="AG907" s="243" t="n">
        <v>0</v>
      </c>
      <c r="AH907" s="518" t="n">
        <v>0</v>
      </c>
      <c r="AI907" s="243" t="n">
        <v>0</v>
      </c>
      <c r="AJ907" s="243" t="n">
        <v>0</v>
      </c>
      <c r="AK907" s="518" t="n">
        <v>0</v>
      </c>
      <c r="AL907" s="518" t="n">
        <v>0</v>
      </c>
      <c r="AM907" s="518" t="n">
        <v>0</v>
      </c>
      <c r="AN907" s="518" t="n">
        <v>0</v>
      </c>
      <c r="AO907" s="518" t="n">
        <v>0</v>
      </c>
      <c r="AP907" s="518" t="n">
        <v>0</v>
      </c>
      <c r="AQ907" s="518" t="n">
        <v>0</v>
      </c>
      <c r="AR907" s="518" t="n">
        <v>0</v>
      </c>
      <c r="AS907" s="518" t="n">
        <v>0</v>
      </c>
      <c r="AT907" s="518" t="n">
        <v>0</v>
      </c>
      <c r="AU907" s="518" t="n">
        <v>0</v>
      </c>
      <c r="AV907" s="518" t="n">
        <v>0</v>
      </c>
      <c r="AW907" s="518" t="n">
        <v>0</v>
      </c>
      <c r="AX907" s="518" t="n">
        <v>0</v>
      </c>
      <c r="AY907" s="518" t="n">
        <v>0</v>
      </c>
      <c r="AZ907" s="518" t="n">
        <v>0</v>
      </c>
      <c r="BA907" s="518" t="n">
        <v>0</v>
      </c>
      <c r="BB907" s="518" t="n">
        <v>0</v>
      </c>
      <c r="BC907" s="518" t="n">
        <v>0</v>
      </c>
      <c r="BD907" s="518" t="n">
        <v>0</v>
      </c>
      <c r="BE907" s="518" t="n">
        <v>0</v>
      </c>
      <c r="BF907" s="518" t="n">
        <v>0</v>
      </c>
      <c r="BG907" s="518" t="n">
        <v>0</v>
      </c>
      <c r="BH907" s="518" t="n">
        <v>0</v>
      </c>
      <c r="BI907" s="518" t="n">
        <v>0</v>
      </c>
      <c r="BJ907" s="518"/>
      <c r="BK907" s="518"/>
      <c r="BL907" s="518" t="n">
        <v>0</v>
      </c>
      <c r="BM907" s="518"/>
      <c r="BN907" s="518"/>
      <c r="BO907" s="518"/>
      <c r="BP907" s="518"/>
      <c r="BQ907" s="518"/>
      <c r="BR907" s="518"/>
      <c r="BS907" s="518"/>
      <c r="BT907" s="518"/>
      <c r="BU907" s="518"/>
      <c r="BV907" s="518" t="n">
        <v>0</v>
      </c>
      <c r="BW907" s="518" t="n">
        <v>0</v>
      </c>
      <c r="BX907" s="518" t="n">
        <v>0</v>
      </c>
      <c r="BY907" s="518" t="n">
        <v>0</v>
      </c>
      <c r="BZ907" s="518" t="n">
        <v>0</v>
      </c>
      <c r="CA907" s="518" t="n">
        <v>0</v>
      </c>
      <c r="CB907" s="518" t="n">
        <v>0</v>
      </c>
      <c r="CC907" s="518" t="n">
        <v>0</v>
      </c>
      <c r="CD907" s="518" t="n">
        <v>0</v>
      </c>
      <c r="CE907" s="518" t="n">
        <v>0</v>
      </c>
      <c r="CF907" s="518" t="n">
        <v>0</v>
      </c>
      <c r="CG907" s="518" t="n">
        <v>0</v>
      </c>
      <c r="CH907" s="518"/>
      <c r="CI907" s="716"/>
      <c r="CL907" s="48" t="n">
        <v>0</v>
      </c>
      <c r="CM907" s="48" t="n">
        <f aca="false">CL907-V907</f>
        <v>0</v>
      </c>
      <c r="CN907" s="702" t="n">
        <f aca="false">SUM(CO907:DR907)</f>
        <v>0</v>
      </c>
      <c r="CO907" s="703" t="n">
        <v>0</v>
      </c>
      <c r="CP907" s="703"/>
      <c r="CQ907" s="703" t="n">
        <v>0</v>
      </c>
      <c r="CR907" s="703"/>
      <c r="CS907" s="703" t="n">
        <v>0</v>
      </c>
      <c r="CT907" s="703" t="n">
        <v>0</v>
      </c>
      <c r="CU907" s="703"/>
      <c r="CV907" s="703"/>
      <c r="CW907" s="703"/>
      <c r="CX907" s="703" t="n">
        <v>0</v>
      </c>
      <c r="CY907" s="703" t="n">
        <v>0</v>
      </c>
      <c r="CZ907" s="703" t="n">
        <v>0</v>
      </c>
      <c r="DA907" s="703"/>
      <c r="DB907" s="703"/>
      <c r="DC907" s="703"/>
      <c r="DD907" s="703"/>
      <c r="DE907" s="703" t="n">
        <v>0</v>
      </c>
      <c r="DF907" s="703"/>
      <c r="DG907" s="703" t="n">
        <v>0</v>
      </c>
      <c r="DH907" s="703" t="n">
        <v>0</v>
      </c>
      <c r="DI907" s="703" t="n">
        <v>0</v>
      </c>
      <c r="DJ907" s="703" t="n">
        <v>0</v>
      </c>
      <c r="DK907" s="703" t="n">
        <v>0</v>
      </c>
      <c r="DL907" s="703" t="n">
        <v>0</v>
      </c>
      <c r="DM907" s="703"/>
      <c r="DN907" s="703"/>
      <c r="DO907" s="703"/>
      <c r="DP907" s="703"/>
      <c r="DQ907" s="703"/>
      <c r="DR907" s="703"/>
      <c r="DS907" s="704" t="n">
        <f aca="false">CN907-V907</f>
        <v>0</v>
      </c>
      <c r="DT907" s="553"/>
      <c r="DU907" s="48"/>
    </row>
    <row r="908" customFormat="false" ht="15" hidden="false" customHeight="true" outlineLevel="0" collapsed="false">
      <c r="A908" s="705" t="n">
        <f aca="false">A907+1</f>
        <v>899</v>
      </c>
      <c r="B908" s="706" t="s">
        <v>929</v>
      </c>
      <c r="C908" s="706" t="s">
        <v>486</v>
      </c>
      <c r="D908" s="706" t="s">
        <v>478</v>
      </c>
      <c r="E908" s="243" t="n">
        <f aca="false">COUNTIF($G$10:$G$1856,$G908)</f>
        <v>1</v>
      </c>
      <c r="F908" s="706" t="s">
        <v>2490</v>
      </c>
      <c r="G908" s="706" t="s">
        <v>2490</v>
      </c>
      <c r="H908" s="707" t="s">
        <v>1887</v>
      </c>
      <c r="I908" s="708" t="s">
        <v>1005</v>
      </c>
      <c r="J908" s="707" t="s">
        <v>406</v>
      </c>
      <c r="K908" s="709" t="s">
        <v>369</v>
      </c>
      <c r="L908" s="707" t="s">
        <v>405</v>
      </c>
      <c r="M908" s="708" t="s">
        <v>1006</v>
      </c>
      <c r="N908" s="710" t="s">
        <v>934</v>
      </c>
      <c r="O908" s="512" t="n">
        <v>2</v>
      </c>
      <c r="P908" s="512" t="n">
        <v>1</v>
      </c>
      <c r="Q908" s="711" t="n">
        <v>0.00054</v>
      </c>
      <c r="R908" s="712"/>
      <c r="S908" s="713"/>
      <c r="T908" s="714" t="n">
        <v>1.13</v>
      </c>
      <c r="U908" s="715"/>
      <c r="V908" s="262" t="n">
        <f aca="false">SUM(W908:CI908)</f>
        <v>0</v>
      </c>
      <c r="W908" s="243" t="n">
        <v>0</v>
      </c>
      <c r="X908" s="243" t="n">
        <v>0</v>
      </c>
      <c r="Y908" s="243" t="n">
        <v>0</v>
      </c>
      <c r="Z908" s="243" t="n">
        <v>0</v>
      </c>
      <c r="AA908" s="243" t="n">
        <v>0</v>
      </c>
      <c r="AB908" s="243" t="n">
        <v>0</v>
      </c>
      <c r="AC908" s="243" t="n">
        <v>0</v>
      </c>
      <c r="AD908" s="243" t="n">
        <v>0</v>
      </c>
      <c r="AE908" s="243" t="n">
        <v>0</v>
      </c>
      <c r="AF908" s="243" t="n">
        <v>0</v>
      </c>
      <c r="AG908" s="243" t="n">
        <v>0</v>
      </c>
      <c r="AH908" s="518" t="n">
        <v>0</v>
      </c>
      <c r="AI908" s="243" t="n">
        <v>0</v>
      </c>
      <c r="AJ908" s="243" t="n">
        <v>0</v>
      </c>
      <c r="AK908" s="518" t="n">
        <v>0</v>
      </c>
      <c r="AL908" s="518" t="n">
        <v>0</v>
      </c>
      <c r="AM908" s="518" t="n">
        <v>0</v>
      </c>
      <c r="AN908" s="518" t="n">
        <v>0</v>
      </c>
      <c r="AO908" s="518" t="n">
        <v>0</v>
      </c>
      <c r="AP908" s="518" t="n">
        <v>0</v>
      </c>
      <c r="AQ908" s="518" t="n">
        <v>0</v>
      </c>
      <c r="AR908" s="518" t="n">
        <v>0</v>
      </c>
      <c r="AS908" s="518" t="n">
        <v>0</v>
      </c>
      <c r="AT908" s="518" t="n">
        <v>0</v>
      </c>
      <c r="AU908" s="518" t="n">
        <v>0</v>
      </c>
      <c r="AV908" s="518" t="n">
        <v>0</v>
      </c>
      <c r="AW908" s="518" t="n">
        <v>0</v>
      </c>
      <c r="AX908" s="518" t="n">
        <v>0</v>
      </c>
      <c r="AY908" s="518" t="n">
        <v>0</v>
      </c>
      <c r="AZ908" s="518" t="n">
        <v>0</v>
      </c>
      <c r="BA908" s="518" t="n">
        <v>0</v>
      </c>
      <c r="BB908" s="518" t="n">
        <v>0</v>
      </c>
      <c r="BC908" s="518" t="n">
        <v>0</v>
      </c>
      <c r="BD908" s="518" t="n">
        <v>0</v>
      </c>
      <c r="BE908" s="518" t="n">
        <v>0</v>
      </c>
      <c r="BF908" s="518" t="n">
        <v>0</v>
      </c>
      <c r="BG908" s="518" t="n">
        <v>0</v>
      </c>
      <c r="BH908" s="518" t="n">
        <v>0</v>
      </c>
      <c r="BI908" s="518" t="n">
        <v>0</v>
      </c>
      <c r="BJ908" s="518"/>
      <c r="BK908" s="518"/>
      <c r="BL908" s="518" t="n">
        <v>0</v>
      </c>
      <c r="BM908" s="518"/>
      <c r="BN908" s="518"/>
      <c r="BO908" s="518"/>
      <c r="BP908" s="518"/>
      <c r="BQ908" s="518"/>
      <c r="BR908" s="518"/>
      <c r="BS908" s="518"/>
      <c r="BT908" s="518"/>
      <c r="BU908" s="518"/>
      <c r="BV908" s="518" t="n">
        <v>0</v>
      </c>
      <c r="BW908" s="518" t="n">
        <v>0</v>
      </c>
      <c r="BX908" s="518" t="n">
        <v>0</v>
      </c>
      <c r="BY908" s="518" t="n">
        <v>0</v>
      </c>
      <c r="BZ908" s="518" t="n">
        <v>0</v>
      </c>
      <c r="CA908" s="518" t="n">
        <v>0</v>
      </c>
      <c r="CB908" s="518" t="n">
        <v>0</v>
      </c>
      <c r="CC908" s="518" t="n">
        <v>0</v>
      </c>
      <c r="CD908" s="518" t="n">
        <v>0</v>
      </c>
      <c r="CE908" s="518" t="n">
        <v>0</v>
      </c>
      <c r="CF908" s="518" t="n">
        <v>0</v>
      </c>
      <c r="CG908" s="518" t="n">
        <v>0</v>
      </c>
      <c r="CH908" s="518"/>
      <c r="CI908" s="716"/>
      <c r="CL908" s="48" t="n">
        <v>0</v>
      </c>
      <c r="CM908" s="48" t="n">
        <f aca="false">CL908-V908</f>
        <v>0</v>
      </c>
      <c r="CN908" s="702" t="n">
        <f aca="false">SUM(CO908:DR908)</f>
        <v>0</v>
      </c>
      <c r="CO908" s="703" t="n">
        <v>0</v>
      </c>
      <c r="CP908" s="703"/>
      <c r="CQ908" s="703" t="n">
        <v>0</v>
      </c>
      <c r="CR908" s="703"/>
      <c r="CS908" s="703" t="n">
        <v>0</v>
      </c>
      <c r="CT908" s="703" t="n">
        <v>0</v>
      </c>
      <c r="CU908" s="703"/>
      <c r="CV908" s="703"/>
      <c r="CW908" s="703"/>
      <c r="CX908" s="703" t="n">
        <v>0</v>
      </c>
      <c r="CY908" s="703" t="n">
        <v>0</v>
      </c>
      <c r="CZ908" s="703" t="n">
        <v>0</v>
      </c>
      <c r="DA908" s="703"/>
      <c r="DB908" s="703"/>
      <c r="DC908" s="703"/>
      <c r="DD908" s="703"/>
      <c r="DE908" s="703" t="n">
        <v>0</v>
      </c>
      <c r="DF908" s="703"/>
      <c r="DG908" s="703" t="n">
        <v>0</v>
      </c>
      <c r="DH908" s="703" t="n">
        <v>0</v>
      </c>
      <c r="DI908" s="703" t="n">
        <v>0</v>
      </c>
      <c r="DJ908" s="703" t="n">
        <v>0</v>
      </c>
      <c r="DK908" s="703" t="n">
        <v>0</v>
      </c>
      <c r="DL908" s="703" t="n">
        <v>0</v>
      </c>
      <c r="DM908" s="703"/>
      <c r="DN908" s="703"/>
      <c r="DO908" s="703"/>
      <c r="DP908" s="703"/>
      <c r="DQ908" s="703"/>
      <c r="DR908" s="703"/>
      <c r="DS908" s="704" t="n">
        <f aca="false">CN908-V908</f>
        <v>0</v>
      </c>
      <c r="DT908" s="553"/>
      <c r="DU908" s="48"/>
    </row>
    <row r="909" customFormat="false" ht="15" hidden="false" customHeight="true" outlineLevel="0" collapsed="false">
      <c r="A909" s="705" t="n">
        <f aca="false">A908+1</f>
        <v>900</v>
      </c>
      <c r="B909" s="706" t="s">
        <v>929</v>
      </c>
      <c r="C909" s="706" t="s">
        <v>486</v>
      </c>
      <c r="D909" s="706" t="s">
        <v>478</v>
      </c>
      <c r="E909" s="243" t="n">
        <f aca="false">COUNTIF($G$10:$G$1856,$G909)</f>
        <v>1</v>
      </c>
      <c r="F909" s="706" t="s">
        <v>2491</v>
      </c>
      <c r="G909" s="706" t="s">
        <v>2491</v>
      </c>
      <c r="H909" s="707" t="s">
        <v>1889</v>
      </c>
      <c r="I909" s="708" t="s">
        <v>1009</v>
      </c>
      <c r="J909" s="707" t="s">
        <v>406</v>
      </c>
      <c r="K909" s="709" t="s">
        <v>369</v>
      </c>
      <c r="L909" s="707" t="s">
        <v>405</v>
      </c>
      <c r="M909" s="708" t="s">
        <v>1010</v>
      </c>
      <c r="N909" s="710" t="s">
        <v>934</v>
      </c>
      <c r="O909" s="512" t="n">
        <v>2</v>
      </c>
      <c r="P909" s="512" t="n">
        <v>1</v>
      </c>
      <c r="Q909" s="711" t="n">
        <v>0.00054</v>
      </c>
      <c r="R909" s="712"/>
      <c r="S909" s="713"/>
      <c r="T909" s="714" t="n">
        <v>1.13</v>
      </c>
      <c r="U909" s="715"/>
      <c r="V909" s="262" t="n">
        <f aca="false">SUM(W909:CI909)</f>
        <v>1</v>
      </c>
      <c r="W909" s="243" t="n">
        <v>0</v>
      </c>
      <c r="X909" s="243" t="n">
        <v>0</v>
      </c>
      <c r="Y909" s="243" t="n">
        <v>0</v>
      </c>
      <c r="Z909" s="243" t="n">
        <v>0</v>
      </c>
      <c r="AA909" s="243" t="n">
        <v>0</v>
      </c>
      <c r="AB909" s="243" t="n">
        <v>0</v>
      </c>
      <c r="AC909" s="243" t="n">
        <v>0</v>
      </c>
      <c r="AD909" s="243" t="n">
        <v>0</v>
      </c>
      <c r="AE909" s="243" t="n">
        <v>0</v>
      </c>
      <c r="AF909" s="243" t="n">
        <v>0</v>
      </c>
      <c r="AG909" s="243" t="n">
        <v>0</v>
      </c>
      <c r="AH909" s="518" t="n">
        <v>1</v>
      </c>
      <c r="AI909" s="243" t="n">
        <v>0</v>
      </c>
      <c r="AJ909" s="243" t="n">
        <v>0</v>
      </c>
      <c r="AK909" s="518" t="n">
        <v>0</v>
      </c>
      <c r="AL909" s="518" t="n">
        <v>0</v>
      </c>
      <c r="AM909" s="518" t="n">
        <v>0</v>
      </c>
      <c r="AN909" s="518" t="n">
        <v>0</v>
      </c>
      <c r="AO909" s="518" t="n">
        <v>0</v>
      </c>
      <c r="AP909" s="518" t="n">
        <v>0</v>
      </c>
      <c r="AQ909" s="518" t="n">
        <v>0</v>
      </c>
      <c r="AR909" s="518" t="n">
        <v>0</v>
      </c>
      <c r="AS909" s="518" t="n">
        <v>0</v>
      </c>
      <c r="AT909" s="518" t="n">
        <v>0</v>
      </c>
      <c r="AU909" s="518" t="n">
        <v>0</v>
      </c>
      <c r="AV909" s="518" t="n">
        <v>0</v>
      </c>
      <c r="AW909" s="518" t="n">
        <v>0</v>
      </c>
      <c r="AX909" s="518" t="n">
        <v>0</v>
      </c>
      <c r="AY909" s="518" t="n">
        <v>0</v>
      </c>
      <c r="AZ909" s="518" t="n">
        <v>0</v>
      </c>
      <c r="BA909" s="518" t="n">
        <v>0</v>
      </c>
      <c r="BB909" s="518" t="n">
        <v>0</v>
      </c>
      <c r="BC909" s="518" t="n">
        <v>0</v>
      </c>
      <c r="BD909" s="518" t="n">
        <v>0</v>
      </c>
      <c r="BE909" s="518" t="n">
        <v>0</v>
      </c>
      <c r="BF909" s="518" t="n">
        <v>0</v>
      </c>
      <c r="BG909" s="518" t="n">
        <v>0</v>
      </c>
      <c r="BH909" s="518" t="n">
        <v>0</v>
      </c>
      <c r="BI909" s="518" t="n">
        <v>0</v>
      </c>
      <c r="BJ909" s="518"/>
      <c r="BK909" s="518"/>
      <c r="BL909" s="518" t="n">
        <v>0</v>
      </c>
      <c r="BM909" s="518"/>
      <c r="BN909" s="518"/>
      <c r="BO909" s="518"/>
      <c r="BP909" s="518"/>
      <c r="BQ909" s="518"/>
      <c r="BR909" s="518"/>
      <c r="BS909" s="518"/>
      <c r="BT909" s="518"/>
      <c r="BU909" s="518"/>
      <c r="BV909" s="518" t="n">
        <v>0</v>
      </c>
      <c r="BW909" s="518" t="n">
        <v>0</v>
      </c>
      <c r="BX909" s="518" t="n">
        <v>0</v>
      </c>
      <c r="BY909" s="518" t="n">
        <v>0</v>
      </c>
      <c r="BZ909" s="518" t="n">
        <v>0</v>
      </c>
      <c r="CA909" s="518" t="n">
        <v>0</v>
      </c>
      <c r="CB909" s="518" t="n">
        <v>0</v>
      </c>
      <c r="CC909" s="518" t="n">
        <v>0</v>
      </c>
      <c r="CD909" s="518" t="n">
        <v>0</v>
      </c>
      <c r="CE909" s="518" t="n">
        <v>0</v>
      </c>
      <c r="CF909" s="518" t="n">
        <v>0</v>
      </c>
      <c r="CG909" s="518" t="n">
        <v>0</v>
      </c>
      <c r="CH909" s="518"/>
      <c r="CI909" s="716"/>
      <c r="CL909" s="48" t="n">
        <v>1</v>
      </c>
      <c r="CM909" s="48" t="n">
        <f aca="false">CL909-V909</f>
        <v>0</v>
      </c>
      <c r="CN909" s="702" t="n">
        <f aca="false">SUM(CO909:DR909)</f>
        <v>1</v>
      </c>
      <c r="CO909" s="703" t="n">
        <v>0</v>
      </c>
      <c r="CP909" s="703"/>
      <c r="CQ909" s="703" t="n">
        <v>0</v>
      </c>
      <c r="CR909" s="703"/>
      <c r="CS909" s="703" t="n">
        <v>0</v>
      </c>
      <c r="CT909" s="703" t="n">
        <v>0</v>
      </c>
      <c r="CU909" s="703"/>
      <c r="CV909" s="703"/>
      <c r="CW909" s="703"/>
      <c r="CX909" s="703" t="n">
        <v>0</v>
      </c>
      <c r="CY909" s="703" t="n">
        <v>0</v>
      </c>
      <c r="CZ909" s="703" t="n">
        <v>0</v>
      </c>
      <c r="DA909" s="703"/>
      <c r="DB909" s="703" t="n">
        <v>1</v>
      </c>
      <c r="DC909" s="703"/>
      <c r="DD909" s="703"/>
      <c r="DE909" s="703" t="n">
        <v>0</v>
      </c>
      <c r="DF909" s="703"/>
      <c r="DG909" s="703" t="n">
        <v>0</v>
      </c>
      <c r="DH909" s="703" t="n">
        <v>0</v>
      </c>
      <c r="DI909" s="703" t="n">
        <v>0</v>
      </c>
      <c r="DJ909" s="703" t="n">
        <v>0</v>
      </c>
      <c r="DK909" s="703" t="n">
        <v>0</v>
      </c>
      <c r="DL909" s="703" t="n">
        <v>0</v>
      </c>
      <c r="DM909" s="703"/>
      <c r="DN909" s="703"/>
      <c r="DO909" s="703"/>
      <c r="DP909" s="703"/>
      <c r="DQ909" s="703"/>
      <c r="DR909" s="703"/>
      <c r="DS909" s="704" t="n">
        <f aca="false">CN909-V909</f>
        <v>0</v>
      </c>
      <c r="DT909" s="553"/>
      <c r="DU909" s="48"/>
    </row>
    <row r="910" customFormat="false" ht="15" hidden="false" customHeight="true" outlineLevel="0" collapsed="false">
      <c r="A910" s="705" t="n">
        <f aca="false">A909+1</f>
        <v>901</v>
      </c>
      <c r="B910" s="706" t="s">
        <v>929</v>
      </c>
      <c r="C910" s="706" t="s">
        <v>486</v>
      </c>
      <c r="D910" s="706" t="s">
        <v>478</v>
      </c>
      <c r="E910" s="243" t="n">
        <f aca="false">COUNTIF($G$10:$G$1856,$G910)</f>
        <v>1</v>
      </c>
      <c r="F910" s="706" t="s">
        <v>2492</v>
      </c>
      <c r="G910" s="706" t="s">
        <v>2492</v>
      </c>
      <c r="H910" s="707" t="s">
        <v>1891</v>
      </c>
      <c r="I910" s="708" t="s">
        <v>1013</v>
      </c>
      <c r="J910" s="707" t="s">
        <v>406</v>
      </c>
      <c r="K910" s="709" t="s">
        <v>369</v>
      </c>
      <c r="L910" s="707" t="s">
        <v>405</v>
      </c>
      <c r="M910" s="708" t="s">
        <v>1014</v>
      </c>
      <c r="N910" s="710" t="s">
        <v>934</v>
      </c>
      <c r="O910" s="512" t="n">
        <v>2</v>
      </c>
      <c r="P910" s="512" t="n">
        <v>1</v>
      </c>
      <c r="Q910" s="711" t="n">
        <v>0.0007686</v>
      </c>
      <c r="R910" s="712"/>
      <c r="S910" s="713"/>
      <c r="T910" s="714" t="n">
        <v>1.61</v>
      </c>
      <c r="U910" s="715"/>
      <c r="V910" s="262" t="n">
        <f aca="false">SUM(W910:CI910)</f>
        <v>0</v>
      </c>
      <c r="W910" s="243" t="n">
        <v>0</v>
      </c>
      <c r="X910" s="243" t="n">
        <v>0</v>
      </c>
      <c r="Y910" s="243" t="n">
        <v>0</v>
      </c>
      <c r="Z910" s="243" t="n">
        <v>0</v>
      </c>
      <c r="AA910" s="243" t="n">
        <v>0</v>
      </c>
      <c r="AB910" s="243" t="n">
        <v>0</v>
      </c>
      <c r="AC910" s="243" t="n">
        <v>0</v>
      </c>
      <c r="AD910" s="243" t="n">
        <v>0</v>
      </c>
      <c r="AE910" s="243" t="n">
        <v>0</v>
      </c>
      <c r="AF910" s="243" t="n">
        <v>0</v>
      </c>
      <c r="AG910" s="243" t="n">
        <v>0</v>
      </c>
      <c r="AH910" s="518" t="n">
        <v>0</v>
      </c>
      <c r="AI910" s="243" t="n">
        <v>0</v>
      </c>
      <c r="AJ910" s="243" t="n">
        <v>0</v>
      </c>
      <c r="AK910" s="518" t="n">
        <v>0</v>
      </c>
      <c r="AL910" s="518" t="n">
        <v>0</v>
      </c>
      <c r="AM910" s="518" t="n">
        <v>0</v>
      </c>
      <c r="AN910" s="518" t="n">
        <v>0</v>
      </c>
      <c r="AO910" s="518" t="n">
        <v>0</v>
      </c>
      <c r="AP910" s="518" t="n">
        <v>0</v>
      </c>
      <c r="AQ910" s="518" t="n">
        <v>0</v>
      </c>
      <c r="AR910" s="518" t="n">
        <v>0</v>
      </c>
      <c r="AS910" s="518" t="n">
        <v>0</v>
      </c>
      <c r="AT910" s="518" t="n">
        <v>0</v>
      </c>
      <c r="AU910" s="518" t="n">
        <v>0</v>
      </c>
      <c r="AV910" s="518" t="n">
        <v>0</v>
      </c>
      <c r="AW910" s="518" t="n">
        <v>0</v>
      </c>
      <c r="AX910" s="518" t="n">
        <v>0</v>
      </c>
      <c r="AY910" s="518" t="n">
        <v>0</v>
      </c>
      <c r="AZ910" s="518" t="n">
        <v>0</v>
      </c>
      <c r="BA910" s="518" t="n">
        <v>0</v>
      </c>
      <c r="BB910" s="518" t="n">
        <v>0</v>
      </c>
      <c r="BC910" s="518" t="n">
        <v>0</v>
      </c>
      <c r="BD910" s="518" t="n">
        <v>0</v>
      </c>
      <c r="BE910" s="518" t="n">
        <v>0</v>
      </c>
      <c r="BF910" s="518" t="n">
        <v>0</v>
      </c>
      <c r="BG910" s="518" t="n">
        <v>0</v>
      </c>
      <c r="BH910" s="518" t="n">
        <v>0</v>
      </c>
      <c r="BI910" s="518" t="n">
        <v>0</v>
      </c>
      <c r="BJ910" s="518"/>
      <c r="BK910" s="518"/>
      <c r="BL910" s="518" t="n">
        <v>0</v>
      </c>
      <c r="BM910" s="518"/>
      <c r="BN910" s="518"/>
      <c r="BO910" s="518"/>
      <c r="BP910" s="518"/>
      <c r="BQ910" s="518"/>
      <c r="BR910" s="518"/>
      <c r="BS910" s="518"/>
      <c r="BT910" s="518"/>
      <c r="BU910" s="518"/>
      <c r="BV910" s="518" t="n">
        <v>0</v>
      </c>
      <c r="BW910" s="518" t="n">
        <v>0</v>
      </c>
      <c r="BX910" s="518" t="n">
        <v>0</v>
      </c>
      <c r="BY910" s="518" t="n">
        <v>0</v>
      </c>
      <c r="BZ910" s="518" t="n">
        <v>0</v>
      </c>
      <c r="CA910" s="518" t="n">
        <v>0</v>
      </c>
      <c r="CB910" s="518" t="n">
        <v>0</v>
      </c>
      <c r="CC910" s="518" t="n">
        <v>0</v>
      </c>
      <c r="CD910" s="518" t="n">
        <v>0</v>
      </c>
      <c r="CE910" s="518" t="n">
        <v>0</v>
      </c>
      <c r="CF910" s="518" t="n">
        <v>0</v>
      </c>
      <c r="CG910" s="518" t="n">
        <v>0</v>
      </c>
      <c r="CH910" s="518"/>
      <c r="CI910" s="716"/>
      <c r="CL910" s="48" t="n">
        <v>0</v>
      </c>
      <c r="CM910" s="48" t="n">
        <f aca="false">CL910-V910</f>
        <v>0</v>
      </c>
      <c r="CN910" s="702" t="n">
        <f aca="false">SUM(CO910:DR910)</f>
        <v>0</v>
      </c>
      <c r="CO910" s="703" t="n">
        <v>0</v>
      </c>
      <c r="CP910" s="703"/>
      <c r="CQ910" s="703" t="n">
        <v>0</v>
      </c>
      <c r="CR910" s="703"/>
      <c r="CS910" s="703" t="n">
        <v>0</v>
      </c>
      <c r="CT910" s="703" t="n">
        <v>0</v>
      </c>
      <c r="CU910" s="703"/>
      <c r="CV910" s="703"/>
      <c r="CW910" s="703"/>
      <c r="CX910" s="703" t="n">
        <v>0</v>
      </c>
      <c r="CY910" s="703" t="n">
        <v>0</v>
      </c>
      <c r="CZ910" s="703" t="n">
        <v>0</v>
      </c>
      <c r="DA910" s="703"/>
      <c r="DB910" s="703"/>
      <c r="DC910" s="703"/>
      <c r="DD910" s="703"/>
      <c r="DE910" s="703" t="n">
        <v>0</v>
      </c>
      <c r="DF910" s="703"/>
      <c r="DG910" s="703" t="n">
        <v>0</v>
      </c>
      <c r="DH910" s="703" t="n">
        <v>0</v>
      </c>
      <c r="DI910" s="703" t="n">
        <v>0</v>
      </c>
      <c r="DJ910" s="703" t="n">
        <v>0</v>
      </c>
      <c r="DK910" s="703" t="n">
        <v>0</v>
      </c>
      <c r="DL910" s="703" t="n">
        <v>0</v>
      </c>
      <c r="DM910" s="703"/>
      <c r="DN910" s="703"/>
      <c r="DO910" s="703"/>
      <c r="DP910" s="703"/>
      <c r="DQ910" s="703"/>
      <c r="DR910" s="703"/>
      <c r="DS910" s="704" t="n">
        <f aca="false">CN910-V910</f>
        <v>0</v>
      </c>
      <c r="DT910" s="553"/>
      <c r="DU910" s="48"/>
    </row>
    <row r="911" customFormat="false" ht="15" hidden="false" customHeight="true" outlineLevel="0" collapsed="false">
      <c r="A911" s="705" t="n">
        <f aca="false">A910+1</f>
        <v>902</v>
      </c>
      <c r="B911" s="706" t="s">
        <v>929</v>
      </c>
      <c r="C911" s="706" t="s">
        <v>486</v>
      </c>
      <c r="D911" s="706" t="s">
        <v>478</v>
      </c>
      <c r="E911" s="243" t="n">
        <f aca="false">COUNTIF($G$10:$G$1856,$G911)</f>
        <v>1</v>
      </c>
      <c r="F911" s="706" t="s">
        <v>2493</v>
      </c>
      <c r="G911" s="706" t="s">
        <v>2493</v>
      </c>
      <c r="H911" s="707" t="s">
        <v>1893</v>
      </c>
      <c r="I911" s="708" t="s">
        <v>1017</v>
      </c>
      <c r="J911" s="707" t="s">
        <v>406</v>
      </c>
      <c r="K911" s="709" t="s">
        <v>369</v>
      </c>
      <c r="L911" s="707" t="s">
        <v>405</v>
      </c>
      <c r="M911" s="708" t="s">
        <v>1018</v>
      </c>
      <c r="N911" s="710" t="s">
        <v>934</v>
      </c>
      <c r="O911" s="512" t="n">
        <v>2</v>
      </c>
      <c r="P911" s="512" t="n">
        <v>1</v>
      </c>
      <c r="Q911" s="711" t="n">
        <v>0.000388515</v>
      </c>
      <c r="R911" s="712"/>
      <c r="S911" s="713"/>
      <c r="T911" s="714" t="n">
        <v>0.81</v>
      </c>
      <c r="U911" s="715"/>
      <c r="V911" s="262" t="n">
        <f aca="false">SUM(W911:CI911)</f>
        <v>0</v>
      </c>
      <c r="W911" s="243" t="n">
        <v>0</v>
      </c>
      <c r="X911" s="243" t="n">
        <v>0</v>
      </c>
      <c r="Y911" s="243" t="n">
        <v>0</v>
      </c>
      <c r="Z911" s="243" t="n">
        <v>0</v>
      </c>
      <c r="AA911" s="243" t="n">
        <v>0</v>
      </c>
      <c r="AB911" s="243" t="n">
        <v>0</v>
      </c>
      <c r="AC911" s="243" t="n">
        <v>0</v>
      </c>
      <c r="AD911" s="243" t="n">
        <v>0</v>
      </c>
      <c r="AE911" s="243" t="n">
        <v>0</v>
      </c>
      <c r="AF911" s="243" t="n">
        <v>0</v>
      </c>
      <c r="AG911" s="243" t="n">
        <v>0</v>
      </c>
      <c r="AH911" s="518" t="n">
        <v>0</v>
      </c>
      <c r="AI911" s="243" t="n">
        <v>0</v>
      </c>
      <c r="AJ911" s="243" t="n">
        <v>0</v>
      </c>
      <c r="AK911" s="518" t="n">
        <v>0</v>
      </c>
      <c r="AL911" s="518" t="n">
        <v>0</v>
      </c>
      <c r="AM911" s="518" t="n">
        <v>0</v>
      </c>
      <c r="AN911" s="518" t="n">
        <v>0</v>
      </c>
      <c r="AO911" s="518" t="n">
        <v>0</v>
      </c>
      <c r="AP911" s="518" t="n">
        <v>0</v>
      </c>
      <c r="AQ911" s="518" t="n">
        <v>0</v>
      </c>
      <c r="AR911" s="518" t="n">
        <v>0</v>
      </c>
      <c r="AS911" s="518" t="n">
        <v>0</v>
      </c>
      <c r="AT911" s="518" t="n">
        <v>0</v>
      </c>
      <c r="AU911" s="518" t="n">
        <v>0</v>
      </c>
      <c r="AV911" s="518" t="n">
        <v>0</v>
      </c>
      <c r="AW911" s="518" t="n">
        <v>0</v>
      </c>
      <c r="AX911" s="518" t="n">
        <v>0</v>
      </c>
      <c r="AY911" s="518" t="n">
        <v>0</v>
      </c>
      <c r="AZ911" s="518" t="n">
        <v>0</v>
      </c>
      <c r="BA911" s="518" t="n">
        <v>0</v>
      </c>
      <c r="BB911" s="518" t="n">
        <v>0</v>
      </c>
      <c r="BC911" s="518" t="n">
        <v>0</v>
      </c>
      <c r="BD911" s="518" t="n">
        <v>0</v>
      </c>
      <c r="BE911" s="518" t="n">
        <v>0</v>
      </c>
      <c r="BF911" s="518" t="n">
        <v>0</v>
      </c>
      <c r="BG911" s="518" t="n">
        <v>0</v>
      </c>
      <c r="BH911" s="518" t="n">
        <v>0</v>
      </c>
      <c r="BI911" s="518" t="n">
        <v>0</v>
      </c>
      <c r="BJ911" s="518"/>
      <c r="BK911" s="518"/>
      <c r="BL911" s="518" t="n">
        <v>0</v>
      </c>
      <c r="BM911" s="518"/>
      <c r="BN911" s="518"/>
      <c r="BO911" s="518"/>
      <c r="BP911" s="518"/>
      <c r="BQ911" s="518"/>
      <c r="BR911" s="518"/>
      <c r="BS911" s="518"/>
      <c r="BT911" s="518"/>
      <c r="BU911" s="518"/>
      <c r="BV911" s="518" t="n">
        <v>0</v>
      </c>
      <c r="BW911" s="518" t="n">
        <v>0</v>
      </c>
      <c r="BX911" s="518" t="n">
        <v>0</v>
      </c>
      <c r="BY911" s="518" t="n">
        <v>0</v>
      </c>
      <c r="BZ911" s="518" t="n">
        <v>0</v>
      </c>
      <c r="CA911" s="518" t="n">
        <v>0</v>
      </c>
      <c r="CB911" s="518" t="n">
        <v>0</v>
      </c>
      <c r="CC911" s="518" t="n">
        <v>0</v>
      </c>
      <c r="CD911" s="518" t="n">
        <v>0</v>
      </c>
      <c r="CE911" s="518" t="n">
        <v>0</v>
      </c>
      <c r="CF911" s="518" t="n">
        <v>0</v>
      </c>
      <c r="CG911" s="518" t="n">
        <v>0</v>
      </c>
      <c r="CH911" s="518"/>
      <c r="CI911" s="716"/>
      <c r="CL911" s="48" t="n">
        <v>0</v>
      </c>
      <c r="CM911" s="48" t="n">
        <f aca="false">CL911-V911</f>
        <v>0</v>
      </c>
      <c r="CN911" s="702" t="n">
        <f aca="false">SUM(CO911:DR911)</f>
        <v>0</v>
      </c>
      <c r="CO911" s="703" t="n">
        <v>0</v>
      </c>
      <c r="CP911" s="703"/>
      <c r="CQ911" s="703" t="n">
        <v>0</v>
      </c>
      <c r="CR911" s="703"/>
      <c r="CS911" s="703" t="n">
        <v>0</v>
      </c>
      <c r="CT911" s="703" t="n">
        <v>0</v>
      </c>
      <c r="CU911" s="703"/>
      <c r="CV911" s="703"/>
      <c r="CW911" s="703"/>
      <c r="CX911" s="703" t="n">
        <v>0</v>
      </c>
      <c r="CY911" s="703" t="n">
        <v>0</v>
      </c>
      <c r="CZ911" s="703" t="n">
        <v>0</v>
      </c>
      <c r="DA911" s="703"/>
      <c r="DB911" s="703"/>
      <c r="DC911" s="703"/>
      <c r="DD911" s="703"/>
      <c r="DE911" s="703" t="n">
        <v>0</v>
      </c>
      <c r="DF911" s="703"/>
      <c r="DG911" s="703" t="n">
        <v>0</v>
      </c>
      <c r="DH911" s="703" t="n">
        <v>0</v>
      </c>
      <c r="DI911" s="703" t="n">
        <v>0</v>
      </c>
      <c r="DJ911" s="703" t="n">
        <v>0</v>
      </c>
      <c r="DK911" s="703" t="n">
        <v>0</v>
      </c>
      <c r="DL911" s="703" t="n">
        <v>0</v>
      </c>
      <c r="DM911" s="703"/>
      <c r="DN911" s="703"/>
      <c r="DO911" s="703"/>
      <c r="DP911" s="703"/>
      <c r="DQ911" s="703"/>
      <c r="DR911" s="703"/>
      <c r="DS911" s="704" t="n">
        <f aca="false">CN911-V911</f>
        <v>0</v>
      </c>
      <c r="DT911" s="553"/>
      <c r="DU911" s="48"/>
    </row>
    <row r="912" customFormat="false" ht="15" hidden="false" customHeight="true" outlineLevel="0" collapsed="false">
      <c r="A912" s="705" t="n">
        <f aca="false">A911+1</f>
        <v>903</v>
      </c>
      <c r="B912" s="706" t="s">
        <v>929</v>
      </c>
      <c r="C912" s="706" t="s">
        <v>486</v>
      </c>
      <c r="D912" s="706" t="s">
        <v>478</v>
      </c>
      <c r="E912" s="243" t="n">
        <f aca="false">COUNTIF($G$10:$G$1856,$G912)</f>
        <v>1</v>
      </c>
      <c r="F912" s="706" t="s">
        <v>2494</v>
      </c>
      <c r="G912" s="706" t="s">
        <v>2494</v>
      </c>
      <c r="H912" s="707" t="s">
        <v>1895</v>
      </c>
      <c r="I912" s="708" t="s">
        <v>1021</v>
      </c>
      <c r="J912" s="707" t="s">
        <v>406</v>
      </c>
      <c r="K912" s="709" t="s">
        <v>369</v>
      </c>
      <c r="L912" s="707" t="s">
        <v>405</v>
      </c>
      <c r="M912" s="708" t="s">
        <v>1022</v>
      </c>
      <c r="N912" s="710" t="s">
        <v>934</v>
      </c>
      <c r="O912" s="512" t="n">
        <v>1</v>
      </c>
      <c r="P912" s="512" t="n">
        <v>1</v>
      </c>
      <c r="Q912" s="711" t="n">
        <v>0.000490725</v>
      </c>
      <c r="R912" s="712"/>
      <c r="S912" s="713"/>
      <c r="T912" s="714" t="n">
        <v>1.03</v>
      </c>
      <c r="U912" s="715"/>
      <c r="V912" s="262" t="n">
        <f aca="false">SUM(W912:CI912)</f>
        <v>0</v>
      </c>
      <c r="W912" s="243" t="n">
        <v>0</v>
      </c>
      <c r="X912" s="243" t="n">
        <v>0</v>
      </c>
      <c r="Y912" s="243" t="n">
        <v>0</v>
      </c>
      <c r="Z912" s="243" t="n">
        <v>0</v>
      </c>
      <c r="AA912" s="243" t="n">
        <v>0</v>
      </c>
      <c r="AB912" s="243" t="n">
        <v>0</v>
      </c>
      <c r="AC912" s="243" t="n">
        <v>0</v>
      </c>
      <c r="AD912" s="243" t="n">
        <v>0</v>
      </c>
      <c r="AE912" s="243" t="n">
        <v>0</v>
      </c>
      <c r="AF912" s="243" t="n">
        <v>0</v>
      </c>
      <c r="AG912" s="243" t="n">
        <v>0</v>
      </c>
      <c r="AH912" s="518" t="n">
        <v>0</v>
      </c>
      <c r="AI912" s="243" t="n">
        <v>0</v>
      </c>
      <c r="AJ912" s="243" t="n">
        <v>0</v>
      </c>
      <c r="AK912" s="518" t="n">
        <v>0</v>
      </c>
      <c r="AL912" s="518" t="n">
        <v>0</v>
      </c>
      <c r="AM912" s="518" t="n">
        <v>0</v>
      </c>
      <c r="AN912" s="518" t="n">
        <v>0</v>
      </c>
      <c r="AO912" s="518" t="n">
        <v>0</v>
      </c>
      <c r="AP912" s="518" t="n">
        <v>0</v>
      </c>
      <c r="AQ912" s="518" t="n">
        <v>0</v>
      </c>
      <c r="AR912" s="518" t="n">
        <v>0</v>
      </c>
      <c r="AS912" s="518" t="n">
        <v>0</v>
      </c>
      <c r="AT912" s="518" t="n">
        <v>0</v>
      </c>
      <c r="AU912" s="518" t="n">
        <v>0</v>
      </c>
      <c r="AV912" s="518" t="n">
        <v>0</v>
      </c>
      <c r="AW912" s="518" t="n">
        <v>0</v>
      </c>
      <c r="AX912" s="518" t="n">
        <v>0</v>
      </c>
      <c r="AY912" s="518" t="n">
        <v>0</v>
      </c>
      <c r="AZ912" s="518" t="n">
        <v>0</v>
      </c>
      <c r="BA912" s="518" t="n">
        <v>0</v>
      </c>
      <c r="BB912" s="518" t="n">
        <v>0</v>
      </c>
      <c r="BC912" s="518" t="n">
        <v>0</v>
      </c>
      <c r="BD912" s="518" t="n">
        <v>0</v>
      </c>
      <c r="BE912" s="518" t="n">
        <v>0</v>
      </c>
      <c r="BF912" s="518" t="n">
        <v>0</v>
      </c>
      <c r="BG912" s="518" t="n">
        <v>0</v>
      </c>
      <c r="BH912" s="518" t="n">
        <v>0</v>
      </c>
      <c r="BI912" s="518" t="n">
        <v>0</v>
      </c>
      <c r="BJ912" s="518"/>
      <c r="BK912" s="518"/>
      <c r="BL912" s="518" t="n">
        <v>0</v>
      </c>
      <c r="BM912" s="518"/>
      <c r="BN912" s="518"/>
      <c r="BO912" s="518"/>
      <c r="BP912" s="518"/>
      <c r="BQ912" s="518"/>
      <c r="BR912" s="518"/>
      <c r="BS912" s="518"/>
      <c r="BT912" s="518"/>
      <c r="BU912" s="518"/>
      <c r="BV912" s="518" t="n">
        <v>0</v>
      </c>
      <c r="BW912" s="518" t="n">
        <v>0</v>
      </c>
      <c r="BX912" s="518" t="n">
        <v>0</v>
      </c>
      <c r="BY912" s="518" t="n">
        <v>0</v>
      </c>
      <c r="BZ912" s="518" t="n">
        <v>0</v>
      </c>
      <c r="CA912" s="518" t="n">
        <v>0</v>
      </c>
      <c r="CB912" s="518" t="n">
        <v>0</v>
      </c>
      <c r="CC912" s="518" t="n">
        <v>0</v>
      </c>
      <c r="CD912" s="518" t="n">
        <v>0</v>
      </c>
      <c r="CE912" s="518" t="n">
        <v>0</v>
      </c>
      <c r="CF912" s="518" t="n">
        <v>0</v>
      </c>
      <c r="CG912" s="518" t="n">
        <v>0</v>
      </c>
      <c r="CH912" s="518"/>
      <c r="CI912" s="716"/>
      <c r="CL912" s="48" t="n">
        <v>0</v>
      </c>
      <c r="CM912" s="48" t="n">
        <f aca="false">CL912-V912</f>
        <v>0</v>
      </c>
      <c r="CN912" s="702" t="n">
        <f aca="false">SUM(CO912:DR912)</f>
        <v>0</v>
      </c>
      <c r="CO912" s="703" t="n">
        <v>0</v>
      </c>
      <c r="CP912" s="703"/>
      <c r="CQ912" s="703" t="n">
        <v>0</v>
      </c>
      <c r="CR912" s="703"/>
      <c r="CS912" s="703" t="n">
        <v>0</v>
      </c>
      <c r="CT912" s="703" t="n">
        <v>0</v>
      </c>
      <c r="CU912" s="703"/>
      <c r="CV912" s="703"/>
      <c r="CW912" s="703"/>
      <c r="CX912" s="703" t="n">
        <v>0</v>
      </c>
      <c r="CY912" s="703" t="n">
        <v>0</v>
      </c>
      <c r="CZ912" s="703" t="n">
        <v>0</v>
      </c>
      <c r="DA912" s="703"/>
      <c r="DB912" s="703"/>
      <c r="DC912" s="703"/>
      <c r="DD912" s="703"/>
      <c r="DE912" s="703" t="n">
        <v>0</v>
      </c>
      <c r="DF912" s="703"/>
      <c r="DG912" s="703" t="n">
        <v>0</v>
      </c>
      <c r="DH912" s="703" t="n">
        <v>0</v>
      </c>
      <c r="DI912" s="703" t="n">
        <v>0</v>
      </c>
      <c r="DJ912" s="703" t="n">
        <v>0</v>
      </c>
      <c r="DK912" s="703" t="n">
        <v>0</v>
      </c>
      <c r="DL912" s="703" t="n">
        <v>0</v>
      </c>
      <c r="DM912" s="703"/>
      <c r="DN912" s="703"/>
      <c r="DO912" s="703"/>
      <c r="DP912" s="703"/>
      <c r="DQ912" s="703"/>
      <c r="DR912" s="703"/>
      <c r="DS912" s="704" t="n">
        <f aca="false">CN912-V912</f>
        <v>0</v>
      </c>
      <c r="DT912" s="553"/>
      <c r="DU912" s="48"/>
    </row>
    <row r="913" customFormat="false" ht="15" hidden="false" customHeight="true" outlineLevel="0" collapsed="false">
      <c r="A913" s="705" t="n">
        <f aca="false">A912+1</f>
        <v>904</v>
      </c>
      <c r="B913" s="706" t="s">
        <v>2495</v>
      </c>
      <c r="C913" s="706" t="s">
        <v>389</v>
      </c>
      <c r="D913" s="706" t="s">
        <v>390</v>
      </c>
      <c r="E913" s="243" t="n">
        <f aca="false">COUNTIF($G$10:$G$1856,$G913)</f>
        <v>1</v>
      </c>
      <c r="F913" s="706" t="s">
        <v>2496</v>
      </c>
      <c r="G913" s="706" t="s">
        <v>2496</v>
      </c>
      <c r="H913" s="707" t="s">
        <v>2497</v>
      </c>
      <c r="I913" s="708" t="s">
        <v>932</v>
      </c>
      <c r="J913" s="707" t="s">
        <v>331</v>
      </c>
      <c r="K913" s="709" t="s">
        <v>321</v>
      </c>
      <c r="L913" s="707" t="s">
        <v>330</v>
      </c>
      <c r="M913" s="708" t="s">
        <v>933</v>
      </c>
      <c r="N913" s="710" t="s">
        <v>934</v>
      </c>
      <c r="O913" s="512" t="n">
        <v>1</v>
      </c>
      <c r="P913" s="512" t="n">
        <v>1</v>
      </c>
      <c r="Q913" s="711" t="n">
        <v>0.02166</v>
      </c>
      <c r="R913" s="712"/>
      <c r="S913" s="713"/>
      <c r="T913" s="714" t="n">
        <v>44.32</v>
      </c>
      <c r="U913" s="715"/>
      <c r="V913" s="262" t="n">
        <f aca="false">SUM(W913:CI913)</f>
        <v>2</v>
      </c>
      <c r="W913" s="243" t="n">
        <v>0</v>
      </c>
      <c r="X913" s="243" t="n">
        <v>0</v>
      </c>
      <c r="Y913" s="243" t="n">
        <v>0</v>
      </c>
      <c r="Z913" s="243" t="n">
        <v>0</v>
      </c>
      <c r="AA913" s="243" t="n">
        <v>0</v>
      </c>
      <c r="AB913" s="243" t="n">
        <v>0</v>
      </c>
      <c r="AC913" s="243" t="n">
        <v>0</v>
      </c>
      <c r="AD913" s="243" t="n">
        <v>0</v>
      </c>
      <c r="AE913" s="243" t="n">
        <v>0</v>
      </c>
      <c r="AF913" s="243" t="n">
        <v>0</v>
      </c>
      <c r="AG913" s="243" t="n">
        <v>0</v>
      </c>
      <c r="AH913" s="518" t="n">
        <v>0</v>
      </c>
      <c r="AI913" s="243" t="n">
        <v>0</v>
      </c>
      <c r="AJ913" s="243" t="n">
        <v>2</v>
      </c>
      <c r="AK913" s="518" t="n">
        <v>0</v>
      </c>
      <c r="AL913" s="518" t="n">
        <v>0</v>
      </c>
      <c r="AM913" s="518" t="n">
        <v>0</v>
      </c>
      <c r="AN913" s="518" t="n">
        <v>0</v>
      </c>
      <c r="AO913" s="518" t="n">
        <v>0</v>
      </c>
      <c r="AP913" s="518" t="n">
        <v>0</v>
      </c>
      <c r="AQ913" s="518" t="n">
        <v>0</v>
      </c>
      <c r="AR913" s="518" t="n">
        <v>0</v>
      </c>
      <c r="AS913" s="518" t="n">
        <v>0</v>
      </c>
      <c r="AT913" s="518" t="n">
        <v>0</v>
      </c>
      <c r="AU913" s="518" t="n">
        <v>0</v>
      </c>
      <c r="AV913" s="518" t="n">
        <v>0</v>
      </c>
      <c r="AW913" s="518" t="n">
        <v>0</v>
      </c>
      <c r="AX913" s="518" t="n">
        <v>0</v>
      </c>
      <c r="AY913" s="518" t="n">
        <v>0</v>
      </c>
      <c r="AZ913" s="518" t="n">
        <v>0</v>
      </c>
      <c r="BA913" s="518" t="n">
        <v>0</v>
      </c>
      <c r="BB913" s="518" t="n">
        <v>0</v>
      </c>
      <c r="BC913" s="518" t="n">
        <v>0</v>
      </c>
      <c r="BD913" s="518" t="n">
        <v>0</v>
      </c>
      <c r="BE913" s="518" t="n">
        <v>0</v>
      </c>
      <c r="BF913" s="518" t="n">
        <v>0</v>
      </c>
      <c r="BG913" s="518" t="n">
        <v>0</v>
      </c>
      <c r="BH913" s="518" t="n">
        <v>0</v>
      </c>
      <c r="BI913" s="518" t="n">
        <v>0</v>
      </c>
      <c r="BJ913" s="518"/>
      <c r="BK913" s="518"/>
      <c r="BL913" s="518" t="n">
        <v>0</v>
      </c>
      <c r="BM913" s="518"/>
      <c r="BN913" s="518"/>
      <c r="BO913" s="518"/>
      <c r="BP913" s="518"/>
      <c r="BQ913" s="518"/>
      <c r="BR913" s="518"/>
      <c r="BS913" s="518"/>
      <c r="BT913" s="518"/>
      <c r="BU913" s="518"/>
      <c r="BV913" s="518" t="n">
        <v>0</v>
      </c>
      <c r="BW913" s="518" t="n">
        <v>0</v>
      </c>
      <c r="BX913" s="518" t="n">
        <v>0</v>
      </c>
      <c r="BY913" s="518" t="n">
        <v>0</v>
      </c>
      <c r="BZ913" s="518" t="n">
        <v>0</v>
      </c>
      <c r="CA913" s="518" t="n">
        <v>0</v>
      </c>
      <c r="CB913" s="518" t="n">
        <v>0</v>
      </c>
      <c r="CC913" s="518" t="n">
        <v>0</v>
      </c>
      <c r="CD913" s="518" t="n">
        <v>0</v>
      </c>
      <c r="CE913" s="518" t="n">
        <v>0</v>
      </c>
      <c r="CF913" s="518" t="n">
        <v>0</v>
      </c>
      <c r="CG913" s="518" t="n">
        <v>0</v>
      </c>
      <c r="CH913" s="518"/>
      <c r="CI913" s="716"/>
      <c r="CL913" s="48" t="n">
        <v>2</v>
      </c>
      <c r="CM913" s="48" t="n">
        <f aca="false">CL913-V913</f>
        <v>0</v>
      </c>
      <c r="CN913" s="702" t="n">
        <f aca="false">SUM(CO913:DR913)</f>
        <v>2</v>
      </c>
      <c r="CO913" s="703" t="n">
        <v>0</v>
      </c>
      <c r="CP913" s="703"/>
      <c r="CQ913" s="703" t="n">
        <v>0</v>
      </c>
      <c r="CR913" s="703"/>
      <c r="CS913" s="703" t="n">
        <v>0</v>
      </c>
      <c r="CT913" s="703" t="n">
        <v>0</v>
      </c>
      <c r="CU913" s="703"/>
      <c r="CV913" s="703"/>
      <c r="CW913" s="703"/>
      <c r="CX913" s="703" t="n">
        <v>0</v>
      </c>
      <c r="CY913" s="703" t="n">
        <v>0</v>
      </c>
      <c r="CZ913" s="703" t="n">
        <v>0</v>
      </c>
      <c r="DA913" s="703"/>
      <c r="DB913" s="703"/>
      <c r="DC913" s="703" t="n">
        <v>2</v>
      </c>
      <c r="DD913" s="703"/>
      <c r="DE913" s="703" t="n">
        <v>0</v>
      </c>
      <c r="DF913" s="703"/>
      <c r="DG913" s="703" t="n">
        <v>0</v>
      </c>
      <c r="DH913" s="703" t="n">
        <v>0</v>
      </c>
      <c r="DI913" s="703" t="n">
        <v>0</v>
      </c>
      <c r="DJ913" s="703" t="n">
        <v>0</v>
      </c>
      <c r="DK913" s="703" t="n">
        <v>0</v>
      </c>
      <c r="DL913" s="703" t="n">
        <v>0</v>
      </c>
      <c r="DM913" s="703"/>
      <c r="DN913" s="703"/>
      <c r="DO913" s="703"/>
      <c r="DP913" s="703"/>
      <c r="DQ913" s="703"/>
      <c r="DR913" s="703"/>
      <c r="DS913" s="704" t="n">
        <f aca="false">CN913-V913</f>
        <v>0</v>
      </c>
      <c r="DT913" s="725" t="s">
        <v>2498</v>
      </c>
      <c r="DU913" s="48"/>
    </row>
    <row r="914" customFormat="false" ht="15" hidden="false" customHeight="true" outlineLevel="0" collapsed="false">
      <c r="A914" s="705" t="n">
        <f aca="false">A913+1</f>
        <v>905</v>
      </c>
      <c r="B914" s="706" t="s">
        <v>2495</v>
      </c>
      <c r="C914" s="706" t="s">
        <v>389</v>
      </c>
      <c r="D914" s="706" t="s">
        <v>390</v>
      </c>
      <c r="E914" s="243" t="n">
        <f aca="false">COUNTIF($G$10:$G$1856,$G914)</f>
        <v>1</v>
      </c>
      <c r="F914" s="706" t="s">
        <v>2499</v>
      </c>
      <c r="G914" s="706" t="s">
        <v>2499</v>
      </c>
      <c r="H914" s="707" t="s">
        <v>2500</v>
      </c>
      <c r="I914" s="708" t="s">
        <v>2079</v>
      </c>
      <c r="J914" s="707" t="s">
        <v>331</v>
      </c>
      <c r="K914" s="709" t="s">
        <v>321</v>
      </c>
      <c r="L914" s="707" t="s">
        <v>330</v>
      </c>
      <c r="M914" s="708" t="s">
        <v>2080</v>
      </c>
      <c r="N914" s="710" t="s">
        <v>934</v>
      </c>
      <c r="O914" s="512" t="n">
        <v>4</v>
      </c>
      <c r="P914" s="512" t="n">
        <v>1</v>
      </c>
      <c r="Q914" s="711" t="n">
        <v>0.001475</v>
      </c>
      <c r="R914" s="712"/>
      <c r="S914" s="713"/>
      <c r="T914" s="714" t="n">
        <v>3.02</v>
      </c>
      <c r="U914" s="715"/>
      <c r="V914" s="262" t="n">
        <f aca="false">SUM(W914:CI914)</f>
        <v>0</v>
      </c>
      <c r="W914" s="243" t="n">
        <v>0</v>
      </c>
      <c r="X914" s="243" t="n">
        <v>0</v>
      </c>
      <c r="Y914" s="243" t="n">
        <v>0</v>
      </c>
      <c r="Z914" s="243" t="n">
        <v>0</v>
      </c>
      <c r="AA914" s="243" t="n">
        <v>0</v>
      </c>
      <c r="AB914" s="243" t="n">
        <v>0</v>
      </c>
      <c r="AC914" s="243" t="n">
        <v>0</v>
      </c>
      <c r="AD914" s="243" t="n">
        <v>0</v>
      </c>
      <c r="AE914" s="243" t="n">
        <v>0</v>
      </c>
      <c r="AF914" s="243" t="n">
        <v>0</v>
      </c>
      <c r="AG914" s="243" t="n">
        <v>0</v>
      </c>
      <c r="AH914" s="518" t="n">
        <v>0</v>
      </c>
      <c r="AI914" s="243" t="n">
        <v>0</v>
      </c>
      <c r="AJ914" s="243" t="n">
        <v>0</v>
      </c>
      <c r="AK914" s="518" t="n">
        <v>0</v>
      </c>
      <c r="AL914" s="518" t="n">
        <v>0</v>
      </c>
      <c r="AM914" s="518" t="n">
        <v>0</v>
      </c>
      <c r="AN914" s="518" t="n">
        <v>0</v>
      </c>
      <c r="AO914" s="518" t="n">
        <v>0</v>
      </c>
      <c r="AP914" s="518" t="n">
        <v>0</v>
      </c>
      <c r="AQ914" s="518" t="n">
        <v>0</v>
      </c>
      <c r="AR914" s="518" t="n">
        <v>0</v>
      </c>
      <c r="AS914" s="518" t="n">
        <v>0</v>
      </c>
      <c r="AT914" s="518" t="n">
        <v>0</v>
      </c>
      <c r="AU914" s="518" t="n">
        <v>0</v>
      </c>
      <c r="AV914" s="518" t="n">
        <v>0</v>
      </c>
      <c r="AW914" s="518" t="n">
        <v>0</v>
      </c>
      <c r="AX914" s="518" t="n">
        <v>0</v>
      </c>
      <c r="AY914" s="518" t="n">
        <v>0</v>
      </c>
      <c r="AZ914" s="518" t="n">
        <v>0</v>
      </c>
      <c r="BA914" s="518" t="n">
        <v>0</v>
      </c>
      <c r="BB914" s="518" t="n">
        <v>0</v>
      </c>
      <c r="BC914" s="518" t="n">
        <v>0</v>
      </c>
      <c r="BD914" s="518" t="n">
        <v>0</v>
      </c>
      <c r="BE914" s="518" t="n">
        <v>0</v>
      </c>
      <c r="BF914" s="518" t="n">
        <v>0</v>
      </c>
      <c r="BG914" s="518" t="n">
        <v>0</v>
      </c>
      <c r="BH914" s="518" t="n">
        <v>0</v>
      </c>
      <c r="BI914" s="518" t="n">
        <v>0</v>
      </c>
      <c r="BJ914" s="518"/>
      <c r="BK914" s="518"/>
      <c r="BL914" s="518" t="n">
        <v>0</v>
      </c>
      <c r="BM914" s="518"/>
      <c r="BN914" s="518"/>
      <c r="BO914" s="518"/>
      <c r="BP914" s="518"/>
      <c r="BQ914" s="518"/>
      <c r="BR914" s="518"/>
      <c r="BS914" s="518"/>
      <c r="BT914" s="518"/>
      <c r="BU914" s="518"/>
      <c r="BV914" s="518" t="n">
        <v>0</v>
      </c>
      <c r="BW914" s="518" t="n">
        <v>0</v>
      </c>
      <c r="BX914" s="518" t="n">
        <v>0</v>
      </c>
      <c r="BY914" s="518" t="n">
        <v>0</v>
      </c>
      <c r="BZ914" s="518" t="n">
        <v>0</v>
      </c>
      <c r="CA914" s="518" t="n">
        <v>0</v>
      </c>
      <c r="CB914" s="518" t="n">
        <v>0</v>
      </c>
      <c r="CC914" s="518" t="n">
        <v>0</v>
      </c>
      <c r="CD914" s="518" t="n">
        <v>0</v>
      </c>
      <c r="CE914" s="518" t="n">
        <v>0</v>
      </c>
      <c r="CF914" s="518" t="n">
        <v>0</v>
      </c>
      <c r="CG914" s="518" t="n">
        <v>0</v>
      </c>
      <c r="CH914" s="518"/>
      <c r="CI914" s="716"/>
      <c r="CL914" s="48" t="n">
        <v>0</v>
      </c>
      <c r="CM914" s="48" t="n">
        <f aca="false">CL914-V914</f>
        <v>0</v>
      </c>
      <c r="CN914" s="702" t="n">
        <f aca="false">SUM(CO914:DR914)</f>
        <v>0</v>
      </c>
      <c r="CO914" s="703" t="n">
        <v>0</v>
      </c>
      <c r="CP914" s="703"/>
      <c r="CQ914" s="703" t="n">
        <v>0</v>
      </c>
      <c r="CR914" s="703"/>
      <c r="CS914" s="703" t="n">
        <v>0</v>
      </c>
      <c r="CT914" s="703" t="n">
        <v>0</v>
      </c>
      <c r="CU914" s="703"/>
      <c r="CV914" s="703"/>
      <c r="CW914" s="703"/>
      <c r="CX914" s="703" t="n">
        <v>0</v>
      </c>
      <c r="CY914" s="703" t="n">
        <v>0</v>
      </c>
      <c r="CZ914" s="703" t="n">
        <v>0</v>
      </c>
      <c r="DA914" s="703"/>
      <c r="DB914" s="703"/>
      <c r="DC914" s="703"/>
      <c r="DD914" s="703"/>
      <c r="DE914" s="703" t="n">
        <v>0</v>
      </c>
      <c r="DF914" s="703"/>
      <c r="DG914" s="703" t="n">
        <v>0</v>
      </c>
      <c r="DH914" s="703" t="n">
        <v>0</v>
      </c>
      <c r="DI914" s="703" t="n">
        <v>0</v>
      </c>
      <c r="DJ914" s="703" t="n">
        <v>0</v>
      </c>
      <c r="DK914" s="703" t="n">
        <v>0</v>
      </c>
      <c r="DL914" s="703" t="n">
        <v>0</v>
      </c>
      <c r="DM914" s="703"/>
      <c r="DN914" s="703"/>
      <c r="DO914" s="703"/>
      <c r="DP914" s="703"/>
      <c r="DQ914" s="703"/>
      <c r="DR914" s="703"/>
      <c r="DS914" s="704" t="n">
        <f aca="false">CN914-V914</f>
        <v>0</v>
      </c>
      <c r="DT914" s="725" t="s">
        <v>2498</v>
      </c>
      <c r="DU914" s="48"/>
    </row>
    <row r="915" customFormat="false" ht="15" hidden="false" customHeight="true" outlineLevel="0" collapsed="false">
      <c r="A915" s="705" t="n">
        <f aca="false">A914+1</f>
        <v>906</v>
      </c>
      <c r="B915" s="706" t="s">
        <v>2495</v>
      </c>
      <c r="C915" s="706" t="s">
        <v>429</v>
      </c>
      <c r="D915" s="706" t="s">
        <v>427</v>
      </c>
      <c r="E915" s="243" t="n">
        <f aca="false">COUNTIF($G$10:$G$1856,$G915)</f>
        <v>1</v>
      </c>
      <c r="F915" s="706" t="s">
        <v>2501</v>
      </c>
      <c r="G915" s="706" t="s">
        <v>2501</v>
      </c>
      <c r="H915" s="707" t="s">
        <v>2502</v>
      </c>
      <c r="I915" s="708" t="s">
        <v>932</v>
      </c>
      <c r="J915" s="707" t="s">
        <v>421</v>
      </c>
      <c r="K915" s="709" t="n">
        <v>0</v>
      </c>
      <c r="L915" s="707" t="s">
        <v>292</v>
      </c>
      <c r="M915" s="708" t="s">
        <v>933</v>
      </c>
      <c r="N915" s="710" t="s">
        <v>934</v>
      </c>
      <c r="O915" s="512" t="n">
        <v>1</v>
      </c>
      <c r="P915" s="512" t="n">
        <v>1</v>
      </c>
      <c r="Q915" s="711" t="n">
        <v>0.01006</v>
      </c>
      <c r="R915" s="712"/>
      <c r="S915" s="713"/>
      <c r="T915" s="714" t="n">
        <v>18.59</v>
      </c>
      <c r="U915" s="715"/>
      <c r="V915" s="262" t="n">
        <f aca="false">SUM(W915:CI915)</f>
        <v>2</v>
      </c>
      <c r="W915" s="243" t="n">
        <v>0</v>
      </c>
      <c r="X915" s="243" t="n">
        <v>0</v>
      </c>
      <c r="Y915" s="243" t="n">
        <v>0</v>
      </c>
      <c r="Z915" s="243" t="n">
        <v>0</v>
      </c>
      <c r="AA915" s="243" t="n">
        <v>0</v>
      </c>
      <c r="AB915" s="243" t="n">
        <v>0</v>
      </c>
      <c r="AC915" s="243" t="n">
        <v>0</v>
      </c>
      <c r="AD915" s="243" t="n">
        <v>0</v>
      </c>
      <c r="AE915" s="243" t="n">
        <v>0</v>
      </c>
      <c r="AF915" s="243" t="n">
        <v>0</v>
      </c>
      <c r="AG915" s="243" t="n">
        <v>0</v>
      </c>
      <c r="AH915" s="518" t="n">
        <v>0</v>
      </c>
      <c r="AI915" s="243" t="n">
        <v>0</v>
      </c>
      <c r="AJ915" s="243" t="n">
        <v>2</v>
      </c>
      <c r="AK915" s="518" t="n">
        <v>0</v>
      </c>
      <c r="AL915" s="518" t="n">
        <v>0</v>
      </c>
      <c r="AM915" s="518" t="n">
        <v>0</v>
      </c>
      <c r="AN915" s="518" t="n">
        <v>0</v>
      </c>
      <c r="AO915" s="518" t="n">
        <v>0</v>
      </c>
      <c r="AP915" s="518" t="n">
        <v>0</v>
      </c>
      <c r="AQ915" s="518" t="n">
        <v>0</v>
      </c>
      <c r="AR915" s="518" t="n">
        <v>0</v>
      </c>
      <c r="AS915" s="518" t="n">
        <v>0</v>
      </c>
      <c r="AT915" s="518" t="n">
        <v>0</v>
      </c>
      <c r="AU915" s="518" t="n">
        <v>0</v>
      </c>
      <c r="AV915" s="518" t="n">
        <v>0</v>
      </c>
      <c r="AW915" s="518" t="n">
        <v>0</v>
      </c>
      <c r="AX915" s="518" t="n">
        <v>0</v>
      </c>
      <c r="AY915" s="518" t="n">
        <v>0</v>
      </c>
      <c r="AZ915" s="518" t="n">
        <v>0</v>
      </c>
      <c r="BA915" s="518" t="n">
        <v>0</v>
      </c>
      <c r="BB915" s="518" t="n">
        <v>0</v>
      </c>
      <c r="BC915" s="518" t="n">
        <v>0</v>
      </c>
      <c r="BD915" s="518" t="n">
        <v>0</v>
      </c>
      <c r="BE915" s="518" t="n">
        <v>0</v>
      </c>
      <c r="BF915" s="518" t="n">
        <v>0</v>
      </c>
      <c r="BG915" s="518" t="n">
        <v>0</v>
      </c>
      <c r="BH915" s="518" t="n">
        <v>0</v>
      </c>
      <c r="BI915" s="518" t="n">
        <v>0</v>
      </c>
      <c r="BJ915" s="518"/>
      <c r="BK915" s="518"/>
      <c r="BL915" s="518" t="n">
        <v>0</v>
      </c>
      <c r="BM915" s="518"/>
      <c r="BN915" s="518"/>
      <c r="BO915" s="518"/>
      <c r="BP915" s="518"/>
      <c r="BQ915" s="518"/>
      <c r="BR915" s="518"/>
      <c r="BS915" s="518"/>
      <c r="BT915" s="518"/>
      <c r="BU915" s="518"/>
      <c r="BV915" s="518" t="n">
        <v>0</v>
      </c>
      <c r="BW915" s="518" t="n">
        <v>0</v>
      </c>
      <c r="BX915" s="518" t="n">
        <v>0</v>
      </c>
      <c r="BY915" s="518" t="n">
        <v>0</v>
      </c>
      <c r="BZ915" s="518" t="n">
        <v>0</v>
      </c>
      <c r="CA915" s="518" t="n">
        <v>0</v>
      </c>
      <c r="CB915" s="518" t="n">
        <v>0</v>
      </c>
      <c r="CC915" s="518" t="n">
        <v>0</v>
      </c>
      <c r="CD915" s="518" t="n">
        <v>0</v>
      </c>
      <c r="CE915" s="518" t="n">
        <v>0</v>
      </c>
      <c r="CF915" s="518" t="n">
        <v>0</v>
      </c>
      <c r="CG915" s="518" t="n">
        <v>0</v>
      </c>
      <c r="CH915" s="518"/>
      <c r="CI915" s="716"/>
      <c r="CL915" s="48" t="n">
        <v>2</v>
      </c>
      <c r="CM915" s="48" t="n">
        <f aca="false">CL915-V915</f>
        <v>0</v>
      </c>
      <c r="CN915" s="702" t="n">
        <f aca="false">SUM(CO915:DR915)</f>
        <v>2</v>
      </c>
      <c r="CO915" s="703" t="n">
        <v>0</v>
      </c>
      <c r="CP915" s="703"/>
      <c r="CQ915" s="703" t="n">
        <v>0</v>
      </c>
      <c r="CR915" s="703"/>
      <c r="CS915" s="703" t="n">
        <v>0</v>
      </c>
      <c r="CT915" s="703" t="n">
        <v>0</v>
      </c>
      <c r="CU915" s="703"/>
      <c r="CV915" s="703"/>
      <c r="CW915" s="703"/>
      <c r="CX915" s="703" t="n">
        <v>0</v>
      </c>
      <c r="CY915" s="703" t="n">
        <v>0</v>
      </c>
      <c r="CZ915" s="703" t="n">
        <v>0</v>
      </c>
      <c r="DA915" s="703"/>
      <c r="DB915" s="703"/>
      <c r="DC915" s="703" t="n">
        <v>2</v>
      </c>
      <c r="DD915" s="703"/>
      <c r="DE915" s="703" t="n">
        <v>0</v>
      </c>
      <c r="DF915" s="703"/>
      <c r="DG915" s="703" t="n">
        <v>0</v>
      </c>
      <c r="DH915" s="703" t="n">
        <v>0</v>
      </c>
      <c r="DI915" s="703" t="n">
        <v>0</v>
      </c>
      <c r="DJ915" s="703" t="n">
        <v>0</v>
      </c>
      <c r="DK915" s="703" t="n">
        <v>0</v>
      </c>
      <c r="DL915" s="703" t="n">
        <v>0</v>
      </c>
      <c r="DM915" s="703"/>
      <c r="DN915" s="703"/>
      <c r="DO915" s="703"/>
      <c r="DP915" s="703"/>
      <c r="DQ915" s="703"/>
      <c r="DR915" s="703"/>
      <c r="DS915" s="704" t="n">
        <f aca="false">CN915-V915</f>
        <v>0</v>
      </c>
      <c r="DT915" s="553"/>
      <c r="DU915" s="48"/>
    </row>
    <row r="916" customFormat="false" ht="15" hidden="false" customHeight="true" outlineLevel="0" collapsed="false">
      <c r="A916" s="705" t="n">
        <f aca="false">A915+1</f>
        <v>907</v>
      </c>
      <c r="B916" s="706" t="s">
        <v>2495</v>
      </c>
      <c r="C916" s="706" t="s">
        <v>429</v>
      </c>
      <c r="D916" s="706" t="s">
        <v>427</v>
      </c>
      <c r="E916" s="243" t="n">
        <f aca="false">COUNTIF($G$10:$G$1856,$G916)</f>
        <v>1</v>
      </c>
      <c r="F916" s="706" t="s">
        <v>2503</v>
      </c>
      <c r="G916" s="706" t="s">
        <v>2503</v>
      </c>
      <c r="H916" s="707" t="s">
        <v>2504</v>
      </c>
      <c r="I916" s="708" t="s">
        <v>1027</v>
      </c>
      <c r="J916" s="707" t="s">
        <v>421</v>
      </c>
      <c r="K916" s="709" t="n">
        <v>0</v>
      </c>
      <c r="L916" s="707" t="s">
        <v>292</v>
      </c>
      <c r="M916" s="708" t="s">
        <v>1028</v>
      </c>
      <c r="N916" s="710" t="s">
        <v>934</v>
      </c>
      <c r="O916" s="512" t="n">
        <v>1</v>
      </c>
      <c r="P916" s="512" t="n">
        <v>1</v>
      </c>
      <c r="Q916" s="711" t="n">
        <v>0.0091</v>
      </c>
      <c r="R916" s="712"/>
      <c r="S916" s="713"/>
      <c r="T916" s="714" t="n">
        <v>16.82</v>
      </c>
      <c r="U916" s="715"/>
      <c r="V916" s="262" t="n">
        <f aca="false">SUM(W916:CI916)</f>
        <v>0</v>
      </c>
      <c r="W916" s="243" t="n">
        <v>0</v>
      </c>
      <c r="X916" s="243" t="n">
        <v>0</v>
      </c>
      <c r="Y916" s="243" t="n">
        <v>0</v>
      </c>
      <c r="Z916" s="243" t="n">
        <v>0</v>
      </c>
      <c r="AA916" s="243" t="n">
        <v>0</v>
      </c>
      <c r="AB916" s="243" t="n">
        <v>0</v>
      </c>
      <c r="AC916" s="243" t="n">
        <v>0</v>
      </c>
      <c r="AD916" s="243" t="n">
        <v>0</v>
      </c>
      <c r="AE916" s="243" t="n">
        <v>0</v>
      </c>
      <c r="AF916" s="243" t="n">
        <v>0</v>
      </c>
      <c r="AG916" s="243" t="n">
        <v>0</v>
      </c>
      <c r="AH916" s="518" t="n">
        <v>0</v>
      </c>
      <c r="AI916" s="243" t="n">
        <v>0</v>
      </c>
      <c r="AJ916" s="243" t="n">
        <v>0</v>
      </c>
      <c r="AK916" s="518" t="n">
        <v>0</v>
      </c>
      <c r="AL916" s="518" t="n">
        <v>0</v>
      </c>
      <c r="AM916" s="518" t="n">
        <v>0</v>
      </c>
      <c r="AN916" s="518" t="n">
        <v>0</v>
      </c>
      <c r="AO916" s="518" t="n">
        <v>0</v>
      </c>
      <c r="AP916" s="518" t="n">
        <v>0</v>
      </c>
      <c r="AQ916" s="518" t="n">
        <v>0</v>
      </c>
      <c r="AR916" s="518" t="n">
        <v>0</v>
      </c>
      <c r="AS916" s="518" t="n">
        <v>0</v>
      </c>
      <c r="AT916" s="518" t="n">
        <v>0</v>
      </c>
      <c r="AU916" s="518" t="n">
        <v>0</v>
      </c>
      <c r="AV916" s="518" t="n">
        <v>0</v>
      </c>
      <c r="AW916" s="518" t="n">
        <v>0</v>
      </c>
      <c r="AX916" s="518" t="n">
        <v>0</v>
      </c>
      <c r="AY916" s="518" t="n">
        <v>0</v>
      </c>
      <c r="AZ916" s="518" t="n">
        <v>0</v>
      </c>
      <c r="BA916" s="518" t="n">
        <v>0</v>
      </c>
      <c r="BB916" s="518" t="n">
        <v>0</v>
      </c>
      <c r="BC916" s="518" t="n">
        <v>0</v>
      </c>
      <c r="BD916" s="518" t="n">
        <v>0</v>
      </c>
      <c r="BE916" s="518" t="n">
        <v>0</v>
      </c>
      <c r="BF916" s="518" t="n">
        <v>0</v>
      </c>
      <c r="BG916" s="518" t="n">
        <v>0</v>
      </c>
      <c r="BH916" s="518" t="n">
        <v>0</v>
      </c>
      <c r="BI916" s="518" t="n">
        <v>0</v>
      </c>
      <c r="BJ916" s="518"/>
      <c r="BK916" s="518"/>
      <c r="BL916" s="518" t="n">
        <v>0</v>
      </c>
      <c r="BM916" s="518"/>
      <c r="BN916" s="518"/>
      <c r="BO916" s="518"/>
      <c r="BP916" s="518"/>
      <c r="BQ916" s="518"/>
      <c r="BR916" s="518"/>
      <c r="BS916" s="518"/>
      <c r="BT916" s="518"/>
      <c r="BU916" s="518"/>
      <c r="BV916" s="518" t="n">
        <v>0</v>
      </c>
      <c r="BW916" s="518" t="n">
        <v>0</v>
      </c>
      <c r="BX916" s="518" t="n">
        <v>0</v>
      </c>
      <c r="BY916" s="518" t="n">
        <v>0</v>
      </c>
      <c r="BZ916" s="518" t="n">
        <v>0</v>
      </c>
      <c r="CA916" s="518" t="n">
        <v>0</v>
      </c>
      <c r="CB916" s="518" t="n">
        <v>0</v>
      </c>
      <c r="CC916" s="518" t="n">
        <v>0</v>
      </c>
      <c r="CD916" s="518" t="n">
        <v>0</v>
      </c>
      <c r="CE916" s="518" t="n">
        <v>0</v>
      </c>
      <c r="CF916" s="518" t="n">
        <v>0</v>
      </c>
      <c r="CG916" s="518" t="n">
        <v>0</v>
      </c>
      <c r="CH916" s="518"/>
      <c r="CI916" s="716"/>
      <c r="CL916" s="48" t="n">
        <v>0</v>
      </c>
      <c r="CM916" s="48" t="n">
        <f aca="false">CL916-V916</f>
        <v>0</v>
      </c>
      <c r="CN916" s="702" t="n">
        <f aca="false">SUM(CO916:DR916)</f>
        <v>0</v>
      </c>
      <c r="CO916" s="703" t="n">
        <v>0</v>
      </c>
      <c r="CP916" s="703"/>
      <c r="CQ916" s="703" t="n">
        <v>0</v>
      </c>
      <c r="CR916" s="703"/>
      <c r="CS916" s="703" t="n">
        <v>0</v>
      </c>
      <c r="CT916" s="703" t="n">
        <v>0</v>
      </c>
      <c r="CU916" s="703"/>
      <c r="CV916" s="703"/>
      <c r="CW916" s="703"/>
      <c r="CX916" s="703" t="n">
        <v>0</v>
      </c>
      <c r="CY916" s="703" t="n">
        <v>0</v>
      </c>
      <c r="CZ916" s="703" t="n">
        <v>0</v>
      </c>
      <c r="DA916" s="703"/>
      <c r="DB916" s="703"/>
      <c r="DC916" s="703"/>
      <c r="DD916" s="703"/>
      <c r="DE916" s="703" t="n">
        <v>0</v>
      </c>
      <c r="DF916" s="703"/>
      <c r="DG916" s="703" t="n">
        <v>0</v>
      </c>
      <c r="DH916" s="703" t="n">
        <v>0</v>
      </c>
      <c r="DI916" s="703" t="n">
        <v>0</v>
      </c>
      <c r="DJ916" s="703" t="n">
        <v>0</v>
      </c>
      <c r="DK916" s="703" t="n">
        <v>0</v>
      </c>
      <c r="DL916" s="703" t="n">
        <v>0</v>
      </c>
      <c r="DM916" s="703"/>
      <c r="DN916" s="703"/>
      <c r="DO916" s="703"/>
      <c r="DP916" s="703"/>
      <c r="DQ916" s="703"/>
      <c r="DR916" s="703"/>
      <c r="DS916" s="704" t="n">
        <f aca="false">CN916-V916</f>
        <v>0</v>
      </c>
      <c r="DT916" s="553"/>
      <c r="DU916" s="48"/>
    </row>
    <row r="917" customFormat="false" ht="15" hidden="false" customHeight="true" outlineLevel="0" collapsed="false">
      <c r="A917" s="705" t="n">
        <f aca="false">A916+1</f>
        <v>908</v>
      </c>
      <c r="B917" s="706" t="s">
        <v>2495</v>
      </c>
      <c r="C917" s="706" t="s">
        <v>429</v>
      </c>
      <c r="D917" s="706" t="s">
        <v>427</v>
      </c>
      <c r="E917" s="243" t="n">
        <f aca="false">COUNTIF($G$10:$G$1856,$G917)</f>
        <v>1</v>
      </c>
      <c r="F917" s="706" t="s">
        <v>2505</v>
      </c>
      <c r="G917" s="706" t="s">
        <v>2505</v>
      </c>
      <c r="H917" s="707" t="s">
        <v>2506</v>
      </c>
      <c r="I917" s="708" t="s">
        <v>1031</v>
      </c>
      <c r="J917" s="707" t="s">
        <v>421</v>
      </c>
      <c r="K917" s="709" t="n">
        <v>0</v>
      </c>
      <c r="L917" s="707" t="s">
        <v>292</v>
      </c>
      <c r="M917" s="708" t="s">
        <v>1032</v>
      </c>
      <c r="N917" s="710" t="s">
        <v>934</v>
      </c>
      <c r="O917" s="512" t="n">
        <v>1</v>
      </c>
      <c r="P917" s="512" t="n">
        <v>1</v>
      </c>
      <c r="Q917" s="711" t="n">
        <v>0.0091</v>
      </c>
      <c r="R917" s="712"/>
      <c r="S917" s="713"/>
      <c r="T917" s="714" t="n">
        <v>16.82</v>
      </c>
      <c r="U917" s="715"/>
      <c r="V917" s="262" t="n">
        <f aca="false">SUM(W917:CI917)</f>
        <v>0</v>
      </c>
      <c r="W917" s="243" t="n">
        <v>0</v>
      </c>
      <c r="X917" s="243" t="n">
        <v>0</v>
      </c>
      <c r="Y917" s="243" t="n">
        <v>0</v>
      </c>
      <c r="Z917" s="243" t="n">
        <v>0</v>
      </c>
      <c r="AA917" s="243" t="n">
        <v>0</v>
      </c>
      <c r="AB917" s="243" t="n">
        <v>0</v>
      </c>
      <c r="AC917" s="243" t="n">
        <v>0</v>
      </c>
      <c r="AD917" s="243" t="n">
        <v>0</v>
      </c>
      <c r="AE917" s="243" t="n">
        <v>0</v>
      </c>
      <c r="AF917" s="243" t="n">
        <v>0</v>
      </c>
      <c r="AG917" s="243" t="n">
        <v>0</v>
      </c>
      <c r="AH917" s="518" t="n">
        <v>0</v>
      </c>
      <c r="AI917" s="243" t="n">
        <v>0</v>
      </c>
      <c r="AJ917" s="243" t="n">
        <v>0</v>
      </c>
      <c r="AK917" s="518" t="n">
        <v>0</v>
      </c>
      <c r="AL917" s="518" t="n">
        <v>0</v>
      </c>
      <c r="AM917" s="518" t="n">
        <v>0</v>
      </c>
      <c r="AN917" s="518" t="n">
        <v>0</v>
      </c>
      <c r="AO917" s="518" t="n">
        <v>0</v>
      </c>
      <c r="AP917" s="518" t="n">
        <v>0</v>
      </c>
      <c r="AQ917" s="518" t="n">
        <v>0</v>
      </c>
      <c r="AR917" s="518" t="n">
        <v>0</v>
      </c>
      <c r="AS917" s="518" t="n">
        <v>0</v>
      </c>
      <c r="AT917" s="518" t="n">
        <v>0</v>
      </c>
      <c r="AU917" s="518" t="n">
        <v>0</v>
      </c>
      <c r="AV917" s="518" t="n">
        <v>0</v>
      </c>
      <c r="AW917" s="518" t="n">
        <v>0</v>
      </c>
      <c r="AX917" s="518" t="n">
        <v>0</v>
      </c>
      <c r="AY917" s="518" t="n">
        <v>0</v>
      </c>
      <c r="AZ917" s="518" t="n">
        <v>0</v>
      </c>
      <c r="BA917" s="518" t="n">
        <v>0</v>
      </c>
      <c r="BB917" s="518" t="n">
        <v>0</v>
      </c>
      <c r="BC917" s="518" t="n">
        <v>0</v>
      </c>
      <c r="BD917" s="518" t="n">
        <v>0</v>
      </c>
      <c r="BE917" s="518" t="n">
        <v>0</v>
      </c>
      <c r="BF917" s="518" t="n">
        <v>0</v>
      </c>
      <c r="BG917" s="518" t="n">
        <v>0</v>
      </c>
      <c r="BH917" s="518" t="n">
        <v>0</v>
      </c>
      <c r="BI917" s="518" t="n">
        <v>0</v>
      </c>
      <c r="BJ917" s="518"/>
      <c r="BK917" s="518"/>
      <c r="BL917" s="518" t="n">
        <v>0</v>
      </c>
      <c r="BM917" s="518"/>
      <c r="BN917" s="518"/>
      <c r="BO917" s="518"/>
      <c r="BP917" s="518"/>
      <c r="BQ917" s="518"/>
      <c r="BR917" s="518"/>
      <c r="BS917" s="518"/>
      <c r="BT917" s="518"/>
      <c r="BU917" s="518"/>
      <c r="BV917" s="518" t="n">
        <v>0</v>
      </c>
      <c r="BW917" s="518" t="n">
        <v>0</v>
      </c>
      <c r="BX917" s="518" t="n">
        <v>0</v>
      </c>
      <c r="BY917" s="518" t="n">
        <v>0</v>
      </c>
      <c r="BZ917" s="518" t="n">
        <v>0</v>
      </c>
      <c r="CA917" s="518" t="n">
        <v>0</v>
      </c>
      <c r="CB917" s="518" t="n">
        <v>0</v>
      </c>
      <c r="CC917" s="518" t="n">
        <v>0</v>
      </c>
      <c r="CD917" s="518" t="n">
        <v>0</v>
      </c>
      <c r="CE917" s="518" t="n">
        <v>0</v>
      </c>
      <c r="CF917" s="518" t="n">
        <v>0</v>
      </c>
      <c r="CG917" s="518" t="n">
        <v>0</v>
      </c>
      <c r="CH917" s="518"/>
      <c r="CI917" s="716"/>
      <c r="CL917" s="48" t="n">
        <v>0</v>
      </c>
      <c r="CM917" s="48" t="n">
        <f aca="false">CL917-V917</f>
        <v>0</v>
      </c>
      <c r="CN917" s="702" t="n">
        <f aca="false">SUM(CO917:DR917)</f>
        <v>0</v>
      </c>
      <c r="CO917" s="703" t="n">
        <v>0</v>
      </c>
      <c r="CP917" s="703"/>
      <c r="CQ917" s="703" t="n">
        <v>0</v>
      </c>
      <c r="CR917" s="703"/>
      <c r="CS917" s="703" t="n">
        <v>0</v>
      </c>
      <c r="CT917" s="703" t="n">
        <v>0</v>
      </c>
      <c r="CU917" s="703"/>
      <c r="CV917" s="703"/>
      <c r="CW917" s="703"/>
      <c r="CX917" s="703" t="n">
        <v>0</v>
      </c>
      <c r="CY917" s="703" t="n">
        <v>0</v>
      </c>
      <c r="CZ917" s="703" t="n">
        <v>0</v>
      </c>
      <c r="DA917" s="703"/>
      <c r="DB917" s="703"/>
      <c r="DC917" s="703"/>
      <c r="DD917" s="703"/>
      <c r="DE917" s="703" t="n">
        <v>0</v>
      </c>
      <c r="DF917" s="703"/>
      <c r="DG917" s="703" t="n">
        <v>0</v>
      </c>
      <c r="DH917" s="703" t="n">
        <v>0</v>
      </c>
      <c r="DI917" s="703" t="n">
        <v>0</v>
      </c>
      <c r="DJ917" s="703" t="n">
        <v>0</v>
      </c>
      <c r="DK917" s="703" t="n">
        <v>0</v>
      </c>
      <c r="DL917" s="703" t="n">
        <v>0</v>
      </c>
      <c r="DM917" s="703"/>
      <c r="DN917" s="703"/>
      <c r="DO917" s="703"/>
      <c r="DP917" s="703"/>
      <c r="DQ917" s="703"/>
      <c r="DR917" s="703"/>
      <c r="DS917" s="704" t="n">
        <f aca="false">CN917-V917</f>
        <v>0</v>
      </c>
      <c r="DT917" s="553"/>
      <c r="DU917" s="48"/>
    </row>
    <row r="918" customFormat="false" ht="15" hidden="false" customHeight="true" outlineLevel="0" collapsed="false">
      <c r="A918" s="705" t="n">
        <f aca="false">A917+1</f>
        <v>909</v>
      </c>
      <c r="B918" s="706" t="s">
        <v>2495</v>
      </c>
      <c r="C918" s="706" t="s">
        <v>429</v>
      </c>
      <c r="D918" s="706" t="s">
        <v>427</v>
      </c>
      <c r="E918" s="243" t="n">
        <f aca="false">COUNTIF($G$10:$G$1856,$G918)</f>
        <v>1</v>
      </c>
      <c r="F918" s="706" t="s">
        <v>2507</v>
      </c>
      <c r="G918" s="706" t="s">
        <v>2507</v>
      </c>
      <c r="H918" s="707" t="s">
        <v>2508</v>
      </c>
      <c r="I918" s="708" t="s">
        <v>1908</v>
      </c>
      <c r="J918" s="707" t="s">
        <v>421</v>
      </c>
      <c r="K918" s="709" t="n">
        <v>0</v>
      </c>
      <c r="L918" s="707" t="s">
        <v>292</v>
      </c>
      <c r="M918" s="708" t="s">
        <v>1183</v>
      </c>
      <c r="N918" s="710" t="s">
        <v>934</v>
      </c>
      <c r="O918" s="512" t="n">
        <v>1</v>
      </c>
      <c r="P918" s="512" t="n">
        <v>1</v>
      </c>
      <c r="Q918" s="711" t="n">
        <v>0.00517</v>
      </c>
      <c r="R918" s="712"/>
      <c r="S918" s="713"/>
      <c r="T918" s="714" t="n">
        <v>9.55</v>
      </c>
      <c r="U918" s="715"/>
      <c r="V918" s="262" t="n">
        <f aca="false">SUM(W918:CI918)</f>
        <v>0</v>
      </c>
      <c r="W918" s="243" t="n">
        <v>0</v>
      </c>
      <c r="X918" s="243" t="n">
        <v>0</v>
      </c>
      <c r="Y918" s="243" t="n">
        <v>0</v>
      </c>
      <c r="Z918" s="243" t="n">
        <v>0</v>
      </c>
      <c r="AA918" s="243" t="n">
        <v>0</v>
      </c>
      <c r="AB918" s="243" t="n">
        <v>0</v>
      </c>
      <c r="AC918" s="243" t="n">
        <v>0</v>
      </c>
      <c r="AD918" s="243" t="n">
        <v>0</v>
      </c>
      <c r="AE918" s="243" t="n">
        <v>0</v>
      </c>
      <c r="AF918" s="243" t="n">
        <v>0</v>
      </c>
      <c r="AG918" s="243" t="n">
        <v>0</v>
      </c>
      <c r="AH918" s="518" t="n">
        <v>0</v>
      </c>
      <c r="AI918" s="243" t="n">
        <v>0</v>
      </c>
      <c r="AJ918" s="243" t="n">
        <v>0</v>
      </c>
      <c r="AK918" s="518" t="n">
        <v>0</v>
      </c>
      <c r="AL918" s="518" t="n">
        <v>0</v>
      </c>
      <c r="AM918" s="518" t="n">
        <v>0</v>
      </c>
      <c r="AN918" s="518" t="n">
        <v>0</v>
      </c>
      <c r="AO918" s="518" t="n">
        <v>0</v>
      </c>
      <c r="AP918" s="518" t="n">
        <v>0</v>
      </c>
      <c r="AQ918" s="518" t="n">
        <v>0</v>
      </c>
      <c r="AR918" s="518" t="n">
        <v>0</v>
      </c>
      <c r="AS918" s="518" t="n">
        <v>0</v>
      </c>
      <c r="AT918" s="518" t="n">
        <v>0</v>
      </c>
      <c r="AU918" s="518" t="n">
        <v>0</v>
      </c>
      <c r="AV918" s="518" t="n">
        <v>0</v>
      </c>
      <c r="AW918" s="518" t="n">
        <v>0</v>
      </c>
      <c r="AX918" s="518" t="n">
        <v>0</v>
      </c>
      <c r="AY918" s="518" t="n">
        <v>0</v>
      </c>
      <c r="AZ918" s="518" t="n">
        <v>0</v>
      </c>
      <c r="BA918" s="518" t="n">
        <v>0</v>
      </c>
      <c r="BB918" s="518" t="n">
        <v>0</v>
      </c>
      <c r="BC918" s="518" t="n">
        <v>0</v>
      </c>
      <c r="BD918" s="518" t="n">
        <v>0</v>
      </c>
      <c r="BE918" s="518" t="n">
        <v>0</v>
      </c>
      <c r="BF918" s="518" t="n">
        <v>0</v>
      </c>
      <c r="BG918" s="518" t="n">
        <v>0</v>
      </c>
      <c r="BH918" s="518" t="n">
        <v>0</v>
      </c>
      <c r="BI918" s="518" t="n">
        <v>0</v>
      </c>
      <c r="BJ918" s="518"/>
      <c r="BK918" s="518"/>
      <c r="BL918" s="518" t="n">
        <v>0</v>
      </c>
      <c r="BM918" s="518"/>
      <c r="BN918" s="518"/>
      <c r="BO918" s="518"/>
      <c r="BP918" s="518"/>
      <c r="BQ918" s="518"/>
      <c r="BR918" s="518"/>
      <c r="BS918" s="518"/>
      <c r="BT918" s="518"/>
      <c r="BU918" s="518"/>
      <c r="BV918" s="518" t="n">
        <v>0</v>
      </c>
      <c r="BW918" s="518" t="n">
        <v>0</v>
      </c>
      <c r="BX918" s="518" t="n">
        <v>0</v>
      </c>
      <c r="BY918" s="518" t="n">
        <v>0</v>
      </c>
      <c r="BZ918" s="518" t="n">
        <v>0</v>
      </c>
      <c r="CA918" s="518" t="n">
        <v>0</v>
      </c>
      <c r="CB918" s="518" t="n">
        <v>0</v>
      </c>
      <c r="CC918" s="518" t="n">
        <v>0</v>
      </c>
      <c r="CD918" s="518" t="n">
        <v>0</v>
      </c>
      <c r="CE918" s="518" t="n">
        <v>0</v>
      </c>
      <c r="CF918" s="518" t="n">
        <v>0</v>
      </c>
      <c r="CG918" s="518" t="n">
        <v>0</v>
      </c>
      <c r="CH918" s="518"/>
      <c r="CI918" s="716"/>
      <c r="CL918" s="48" t="n">
        <v>0</v>
      </c>
      <c r="CM918" s="48" t="n">
        <f aca="false">CL918-V918</f>
        <v>0</v>
      </c>
      <c r="CN918" s="702" t="n">
        <f aca="false">SUM(CO918:DR918)</f>
        <v>0</v>
      </c>
      <c r="CO918" s="703" t="n">
        <v>0</v>
      </c>
      <c r="CP918" s="703"/>
      <c r="CQ918" s="703" t="n">
        <v>0</v>
      </c>
      <c r="CR918" s="703"/>
      <c r="CS918" s="703" t="n">
        <v>0</v>
      </c>
      <c r="CT918" s="703" t="n">
        <v>0</v>
      </c>
      <c r="CU918" s="703"/>
      <c r="CV918" s="703"/>
      <c r="CW918" s="703"/>
      <c r="CX918" s="703" t="n">
        <v>0</v>
      </c>
      <c r="CY918" s="703" t="n">
        <v>0</v>
      </c>
      <c r="CZ918" s="703" t="n">
        <v>0</v>
      </c>
      <c r="DA918" s="703"/>
      <c r="DB918" s="703"/>
      <c r="DC918" s="703"/>
      <c r="DD918" s="703"/>
      <c r="DE918" s="703" t="n">
        <v>0</v>
      </c>
      <c r="DF918" s="703"/>
      <c r="DG918" s="703" t="n">
        <v>0</v>
      </c>
      <c r="DH918" s="703" t="n">
        <v>0</v>
      </c>
      <c r="DI918" s="703" t="n">
        <v>0</v>
      </c>
      <c r="DJ918" s="703" t="n">
        <v>0</v>
      </c>
      <c r="DK918" s="703" t="n">
        <v>0</v>
      </c>
      <c r="DL918" s="703" t="n">
        <v>0</v>
      </c>
      <c r="DM918" s="703"/>
      <c r="DN918" s="703"/>
      <c r="DO918" s="703"/>
      <c r="DP918" s="703"/>
      <c r="DQ918" s="703"/>
      <c r="DR918" s="703"/>
      <c r="DS918" s="704" t="n">
        <f aca="false">CN918-V918</f>
        <v>0</v>
      </c>
      <c r="DT918" s="553"/>
      <c r="DU918" s="48"/>
    </row>
    <row r="919" customFormat="false" ht="15" hidden="false" customHeight="true" outlineLevel="0" collapsed="false">
      <c r="A919" s="705" t="n">
        <f aca="false">A918+1</f>
        <v>910</v>
      </c>
      <c r="B919" s="706" t="s">
        <v>2495</v>
      </c>
      <c r="C919" s="706" t="s">
        <v>429</v>
      </c>
      <c r="D919" s="706" t="s">
        <v>427</v>
      </c>
      <c r="E919" s="243" t="n">
        <f aca="false">COUNTIF($G$10:$G$1856,$G919)</f>
        <v>1</v>
      </c>
      <c r="F919" s="706" t="s">
        <v>2509</v>
      </c>
      <c r="G919" s="706" t="s">
        <v>2509</v>
      </c>
      <c r="H919" s="707" t="s">
        <v>2510</v>
      </c>
      <c r="I919" s="708" t="s">
        <v>1070</v>
      </c>
      <c r="J919" s="707" t="s">
        <v>421</v>
      </c>
      <c r="K919" s="709" t="n">
        <v>0</v>
      </c>
      <c r="L919" s="707" t="s">
        <v>292</v>
      </c>
      <c r="M919" s="708" t="s">
        <v>1071</v>
      </c>
      <c r="N919" s="710" t="s">
        <v>934</v>
      </c>
      <c r="O919" s="512" t="n">
        <v>1</v>
      </c>
      <c r="P919" s="512" t="n">
        <v>1</v>
      </c>
      <c r="Q919" s="711" t="n">
        <v>0.00345</v>
      </c>
      <c r="R919" s="712"/>
      <c r="S919" s="713"/>
      <c r="T919" s="714" t="n">
        <v>6.38</v>
      </c>
      <c r="U919" s="715"/>
      <c r="V919" s="262" t="n">
        <f aca="false">SUM(W919:CI919)</f>
        <v>0</v>
      </c>
      <c r="W919" s="243" t="n">
        <v>0</v>
      </c>
      <c r="X919" s="243" t="n">
        <v>0</v>
      </c>
      <c r="Y919" s="243" t="n">
        <v>0</v>
      </c>
      <c r="Z919" s="243" t="n">
        <v>0</v>
      </c>
      <c r="AA919" s="243" t="n">
        <v>0</v>
      </c>
      <c r="AB919" s="243" t="n">
        <v>0</v>
      </c>
      <c r="AC919" s="243" t="n">
        <v>0</v>
      </c>
      <c r="AD919" s="243" t="n">
        <v>0</v>
      </c>
      <c r="AE919" s="243" t="n">
        <v>0</v>
      </c>
      <c r="AF919" s="243" t="n">
        <v>0</v>
      </c>
      <c r="AG919" s="243" t="n">
        <v>0</v>
      </c>
      <c r="AH919" s="518" t="n">
        <v>0</v>
      </c>
      <c r="AI919" s="243" t="n">
        <v>0</v>
      </c>
      <c r="AJ919" s="243" t="n">
        <v>0</v>
      </c>
      <c r="AK919" s="518" t="n">
        <v>0</v>
      </c>
      <c r="AL919" s="518" t="n">
        <v>0</v>
      </c>
      <c r="AM919" s="518" t="n">
        <v>0</v>
      </c>
      <c r="AN919" s="518" t="n">
        <v>0</v>
      </c>
      <c r="AO919" s="518" t="n">
        <v>0</v>
      </c>
      <c r="AP919" s="518" t="n">
        <v>0</v>
      </c>
      <c r="AQ919" s="518" t="n">
        <v>0</v>
      </c>
      <c r="AR919" s="518" t="n">
        <v>0</v>
      </c>
      <c r="AS919" s="518" t="n">
        <v>0</v>
      </c>
      <c r="AT919" s="518" t="n">
        <v>0</v>
      </c>
      <c r="AU919" s="518" t="n">
        <v>0</v>
      </c>
      <c r="AV919" s="518" t="n">
        <v>0</v>
      </c>
      <c r="AW919" s="518" t="n">
        <v>0</v>
      </c>
      <c r="AX919" s="518" t="n">
        <v>0</v>
      </c>
      <c r="AY919" s="518" t="n">
        <v>0</v>
      </c>
      <c r="AZ919" s="518" t="n">
        <v>0</v>
      </c>
      <c r="BA919" s="518" t="n">
        <v>0</v>
      </c>
      <c r="BB919" s="518" t="n">
        <v>0</v>
      </c>
      <c r="BC919" s="518" t="n">
        <v>0</v>
      </c>
      <c r="BD919" s="518" t="n">
        <v>0</v>
      </c>
      <c r="BE919" s="518" t="n">
        <v>0</v>
      </c>
      <c r="BF919" s="518" t="n">
        <v>0</v>
      </c>
      <c r="BG919" s="518" t="n">
        <v>0</v>
      </c>
      <c r="BH919" s="518" t="n">
        <v>0</v>
      </c>
      <c r="BI919" s="518" t="n">
        <v>0</v>
      </c>
      <c r="BJ919" s="518"/>
      <c r="BK919" s="518"/>
      <c r="BL919" s="518" t="n">
        <v>0</v>
      </c>
      <c r="BM919" s="518"/>
      <c r="BN919" s="518"/>
      <c r="BO919" s="518"/>
      <c r="BP919" s="518"/>
      <c r="BQ919" s="518"/>
      <c r="BR919" s="518"/>
      <c r="BS919" s="518"/>
      <c r="BT919" s="518"/>
      <c r="BU919" s="518"/>
      <c r="BV919" s="518" t="n">
        <v>0</v>
      </c>
      <c r="BW919" s="518" t="n">
        <v>0</v>
      </c>
      <c r="BX919" s="518" t="n">
        <v>0</v>
      </c>
      <c r="BY919" s="518" t="n">
        <v>0</v>
      </c>
      <c r="BZ919" s="518" t="n">
        <v>0</v>
      </c>
      <c r="CA919" s="518" t="n">
        <v>0</v>
      </c>
      <c r="CB919" s="518" t="n">
        <v>0</v>
      </c>
      <c r="CC919" s="518" t="n">
        <v>0</v>
      </c>
      <c r="CD919" s="518" t="n">
        <v>0</v>
      </c>
      <c r="CE919" s="518" t="n">
        <v>0</v>
      </c>
      <c r="CF919" s="518" t="n">
        <v>0</v>
      </c>
      <c r="CG919" s="518" t="n">
        <v>0</v>
      </c>
      <c r="CH919" s="518"/>
      <c r="CI919" s="716"/>
      <c r="CL919" s="48" t="n">
        <v>0</v>
      </c>
      <c r="CM919" s="48" t="n">
        <f aca="false">CL919-V919</f>
        <v>0</v>
      </c>
      <c r="CN919" s="702" t="n">
        <f aca="false">SUM(CO919:DR919)</f>
        <v>0</v>
      </c>
      <c r="CO919" s="703" t="n">
        <v>0</v>
      </c>
      <c r="CP919" s="703"/>
      <c r="CQ919" s="703" t="n">
        <v>0</v>
      </c>
      <c r="CR919" s="703"/>
      <c r="CS919" s="703" t="n">
        <v>0</v>
      </c>
      <c r="CT919" s="703" t="n">
        <v>0</v>
      </c>
      <c r="CU919" s="703"/>
      <c r="CV919" s="703"/>
      <c r="CW919" s="703"/>
      <c r="CX919" s="703" t="n">
        <v>0</v>
      </c>
      <c r="CY919" s="703" t="n">
        <v>0</v>
      </c>
      <c r="CZ919" s="703" t="n">
        <v>0</v>
      </c>
      <c r="DA919" s="703"/>
      <c r="DB919" s="703"/>
      <c r="DC919" s="703"/>
      <c r="DD919" s="703"/>
      <c r="DE919" s="703" t="n">
        <v>0</v>
      </c>
      <c r="DF919" s="703"/>
      <c r="DG919" s="703" t="n">
        <v>0</v>
      </c>
      <c r="DH919" s="703" t="n">
        <v>0</v>
      </c>
      <c r="DI919" s="703" t="n">
        <v>0</v>
      </c>
      <c r="DJ919" s="703" t="n">
        <v>0</v>
      </c>
      <c r="DK919" s="703" t="n">
        <v>0</v>
      </c>
      <c r="DL919" s="703" t="n">
        <v>0</v>
      </c>
      <c r="DM919" s="703"/>
      <c r="DN919" s="703"/>
      <c r="DO919" s="703"/>
      <c r="DP919" s="703"/>
      <c r="DQ919" s="703"/>
      <c r="DR919" s="703"/>
      <c r="DS919" s="704" t="n">
        <f aca="false">CN919-V919</f>
        <v>0</v>
      </c>
      <c r="DT919" s="553"/>
      <c r="DU919" s="48"/>
    </row>
    <row r="920" customFormat="false" ht="15" hidden="false" customHeight="true" outlineLevel="0" collapsed="false">
      <c r="A920" s="705" t="n">
        <f aca="false">A919+1</f>
        <v>911</v>
      </c>
      <c r="B920" s="706" t="s">
        <v>2495</v>
      </c>
      <c r="C920" s="706" t="s">
        <v>429</v>
      </c>
      <c r="D920" s="706" t="s">
        <v>427</v>
      </c>
      <c r="E920" s="243" t="n">
        <f aca="false">COUNTIF($G$10:$G$1856,$G920)</f>
        <v>1</v>
      </c>
      <c r="F920" s="706" t="s">
        <v>2511</v>
      </c>
      <c r="G920" s="706" t="s">
        <v>2511</v>
      </c>
      <c r="H920" s="707" t="s">
        <v>2512</v>
      </c>
      <c r="I920" s="708" t="s">
        <v>1074</v>
      </c>
      <c r="J920" s="707" t="s">
        <v>421</v>
      </c>
      <c r="K920" s="709" t="n">
        <v>0</v>
      </c>
      <c r="L920" s="707" t="s">
        <v>292</v>
      </c>
      <c r="M920" s="708" t="s">
        <v>1075</v>
      </c>
      <c r="N920" s="710" t="s">
        <v>934</v>
      </c>
      <c r="O920" s="512" t="n">
        <v>1</v>
      </c>
      <c r="P920" s="512" t="n">
        <v>1</v>
      </c>
      <c r="Q920" s="711" t="n">
        <v>0.00345</v>
      </c>
      <c r="R920" s="712"/>
      <c r="S920" s="713"/>
      <c r="T920" s="714" t="n">
        <v>6.38</v>
      </c>
      <c r="U920" s="715"/>
      <c r="V920" s="262" t="n">
        <f aca="false">SUM(W920:CI920)</f>
        <v>0</v>
      </c>
      <c r="W920" s="243" t="n">
        <v>0</v>
      </c>
      <c r="X920" s="243" t="n">
        <v>0</v>
      </c>
      <c r="Y920" s="243" t="n">
        <v>0</v>
      </c>
      <c r="Z920" s="243" t="n">
        <v>0</v>
      </c>
      <c r="AA920" s="243" t="n">
        <v>0</v>
      </c>
      <c r="AB920" s="243" t="n">
        <v>0</v>
      </c>
      <c r="AC920" s="243" t="n">
        <v>0</v>
      </c>
      <c r="AD920" s="243" t="n">
        <v>0</v>
      </c>
      <c r="AE920" s="243" t="n">
        <v>0</v>
      </c>
      <c r="AF920" s="243" t="n">
        <v>0</v>
      </c>
      <c r="AG920" s="243" t="n">
        <v>0</v>
      </c>
      <c r="AH920" s="518" t="n">
        <v>0</v>
      </c>
      <c r="AI920" s="243" t="n">
        <v>0</v>
      </c>
      <c r="AJ920" s="243" t="n">
        <v>0</v>
      </c>
      <c r="AK920" s="518" t="n">
        <v>0</v>
      </c>
      <c r="AL920" s="518" t="n">
        <v>0</v>
      </c>
      <c r="AM920" s="518" t="n">
        <v>0</v>
      </c>
      <c r="AN920" s="518" t="n">
        <v>0</v>
      </c>
      <c r="AO920" s="518" t="n">
        <v>0</v>
      </c>
      <c r="AP920" s="518" t="n">
        <v>0</v>
      </c>
      <c r="AQ920" s="518" t="n">
        <v>0</v>
      </c>
      <c r="AR920" s="518" t="n">
        <v>0</v>
      </c>
      <c r="AS920" s="518" t="n">
        <v>0</v>
      </c>
      <c r="AT920" s="518" t="n">
        <v>0</v>
      </c>
      <c r="AU920" s="518" t="n">
        <v>0</v>
      </c>
      <c r="AV920" s="518" t="n">
        <v>0</v>
      </c>
      <c r="AW920" s="518" t="n">
        <v>0</v>
      </c>
      <c r="AX920" s="518" t="n">
        <v>0</v>
      </c>
      <c r="AY920" s="518" t="n">
        <v>0</v>
      </c>
      <c r="AZ920" s="518" t="n">
        <v>0</v>
      </c>
      <c r="BA920" s="518" t="n">
        <v>0</v>
      </c>
      <c r="BB920" s="518" t="n">
        <v>0</v>
      </c>
      <c r="BC920" s="518" t="n">
        <v>0</v>
      </c>
      <c r="BD920" s="518" t="n">
        <v>0</v>
      </c>
      <c r="BE920" s="518" t="n">
        <v>0</v>
      </c>
      <c r="BF920" s="518" t="n">
        <v>0</v>
      </c>
      <c r="BG920" s="518" t="n">
        <v>0</v>
      </c>
      <c r="BH920" s="518" t="n">
        <v>0</v>
      </c>
      <c r="BI920" s="518" t="n">
        <v>0</v>
      </c>
      <c r="BJ920" s="518"/>
      <c r="BK920" s="518"/>
      <c r="BL920" s="518" t="n">
        <v>0</v>
      </c>
      <c r="BM920" s="518"/>
      <c r="BN920" s="518"/>
      <c r="BO920" s="518"/>
      <c r="BP920" s="518"/>
      <c r="BQ920" s="518"/>
      <c r="BR920" s="518"/>
      <c r="BS920" s="518"/>
      <c r="BT920" s="518"/>
      <c r="BU920" s="518"/>
      <c r="BV920" s="518" t="n">
        <v>0</v>
      </c>
      <c r="BW920" s="518" t="n">
        <v>0</v>
      </c>
      <c r="BX920" s="518" t="n">
        <v>0</v>
      </c>
      <c r="BY920" s="518" t="n">
        <v>0</v>
      </c>
      <c r="BZ920" s="518" t="n">
        <v>0</v>
      </c>
      <c r="CA920" s="518" t="n">
        <v>0</v>
      </c>
      <c r="CB920" s="518" t="n">
        <v>0</v>
      </c>
      <c r="CC920" s="518" t="n">
        <v>0</v>
      </c>
      <c r="CD920" s="518" t="n">
        <v>0</v>
      </c>
      <c r="CE920" s="518" t="n">
        <v>0</v>
      </c>
      <c r="CF920" s="518" t="n">
        <v>0</v>
      </c>
      <c r="CG920" s="518" t="n">
        <v>0</v>
      </c>
      <c r="CH920" s="518"/>
      <c r="CI920" s="716"/>
      <c r="CL920" s="48" t="n">
        <v>0</v>
      </c>
      <c r="CM920" s="48" t="n">
        <f aca="false">CL920-V920</f>
        <v>0</v>
      </c>
      <c r="CN920" s="702" t="n">
        <f aca="false">SUM(CO920:DR920)</f>
        <v>0</v>
      </c>
      <c r="CO920" s="703" t="n">
        <v>0</v>
      </c>
      <c r="CP920" s="703"/>
      <c r="CQ920" s="703" t="n">
        <v>0</v>
      </c>
      <c r="CR920" s="703"/>
      <c r="CS920" s="703" t="n">
        <v>0</v>
      </c>
      <c r="CT920" s="703" t="n">
        <v>0</v>
      </c>
      <c r="CU920" s="703"/>
      <c r="CV920" s="703"/>
      <c r="CW920" s="703"/>
      <c r="CX920" s="703" t="n">
        <v>0</v>
      </c>
      <c r="CY920" s="703" t="n">
        <v>0</v>
      </c>
      <c r="CZ920" s="703" t="n">
        <v>0</v>
      </c>
      <c r="DA920" s="703"/>
      <c r="DB920" s="703"/>
      <c r="DC920" s="703"/>
      <c r="DD920" s="703"/>
      <c r="DE920" s="703" t="n">
        <v>0</v>
      </c>
      <c r="DF920" s="703"/>
      <c r="DG920" s="703" t="n">
        <v>0</v>
      </c>
      <c r="DH920" s="703" t="n">
        <v>0</v>
      </c>
      <c r="DI920" s="703" t="n">
        <v>0</v>
      </c>
      <c r="DJ920" s="703" t="n">
        <v>0</v>
      </c>
      <c r="DK920" s="703" t="n">
        <v>0</v>
      </c>
      <c r="DL920" s="703" t="n">
        <v>0</v>
      </c>
      <c r="DM920" s="703"/>
      <c r="DN920" s="703"/>
      <c r="DO920" s="703"/>
      <c r="DP920" s="703"/>
      <c r="DQ920" s="703"/>
      <c r="DR920" s="703"/>
      <c r="DS920" s="704" t="n">
        <f aca="false">CN920-V920</f>
        <v>0</v>
      </c>
      <c r="DT920" s="553"/>
      <c r="DU920" s="48"/>
    </row>
    <row r="921" customFormat="false" ht="15" hidden="false" customHeight="true" outlineLevel="0" collapsed="false">
      <c r="A921" s="705" t="n">
        <f aca="false">A920+1</f>
        <v>912</v>
      </c>
      <c r="B921" s="706" t="s">
        <v>2495</v>
      </c>
      <c r="C921" s="706" t="s">
        <v>429</v>
      </c>
      <c r="D921" s="706" t="s">
        <v>427</v>
      </c>
      <c r="E921" s="243" t="n">
        <f aca="false">COUNTIF($G$10:$G$1856,$G921)</f>
        <v>1</v>
      </c>
      <c r="F921" s="706" t="s">
        <v>2513</v>
      </c>
      <c r="G921" s="706" t="s">
        <v>2513</v>
      </c>
      <c r="H921" s="707" t="s">
        <v>2514</v>
      </c>
      <c r="I921" s="708" t="s">
        <v>985</v>
      </c>
      <c r="J921" s="707" t="s">
        <v>421</v>
      </c>
      <c r="K921" s="709" t="n">
        <v>0</v>
      </c>
      <c r="L921" s="707" t="s">
        <v>292</v>
      </c>
      <c r="M921" s="708" t="s">
        <v>1035</v>
      </c>
      <c r="N921" s="710" t="s">
        <v>934</v>
      </c>
      <c r="O921" s="512" t="n">
        <v>1</v>
      </c>
      <c r="P921" s="512" t="n">
        <v>1</v>
      </c>
      <c r="Q921" s="711" t="n">
        <v>0.00571</v>
      </c>
      <c r="R921" s="712"/>
      <c r="S921" s="713"/>
      <c r="T921" s="714" t="n">
        <v>10.55</v>
      </c>
      <c r="U921" s="715"/>
      <c r="V921" s="262" t="n">
        <f aca="false">SUM(W921:CI921)</f>
        <v>0</v>
      </c>
      <c r="W921" s="243" t="n">
        <v>0</v>
      </c>
      <c r="X921" s="243" t="n">
        <v>0</v>
      </c>
      <c r="Y921" s="243" t="n">
        <v>0</v>
      </c>
      <c r="Z921" s="243" t="n">
        <v>0</v>
      </c>
      <c r="AA921" s="243" t="n">
        <v>0</v>
      </c>
      <c r="AB921" s="243" t="n">
        <v>0</v>
      </c>
      <c r="AC921" s="243" t="n">
        <v>0</v>
      </c>
      <c r="AD921" s="243" t="n">
        <v>0</v>
      </c>
      <c r="AE921" s="243" t="n">
        <v>0</v>
      </c>
      <c r="AF921" s="243" t="n">
        <v>0</v>
      </c>
      <c r="AG921" s="243" t="n">
        <v>0</v>
      </c>
      <c r="AH921" s="518" t="n">
        <v>0</v>
      </c>
      <c r="AI921" s="243" t="n">
        <v>0</v>
      </c>
      <c r="AJ921" s="243" t="n">
        <v>0</v>
      </c>
      <c r="AK921" s="518" t="n">
        <v>0</v>
      </c>
      <c r="AL921" s="518" t="n">
        <v>0</v>
      </c>
      <c r="AM921" s="518" t="n">
        <v>0</v>
      </c>
      <c r="AN921" s="518" t="n">
        <v>0</v>
      </c>
      <c r="AO921" s="518" t="n">
        <v>0</v>
      </c>
      <c r="AP921" s="518" t="n">
        <v>0</v>
      </c>
      <c r="AQ921" s="518" t="n">
        <v>0</v>
      </c>
      <c r="AR921" s="518" t="n">
        <v>0</v>
      </c>
      <c r="AS921" s="518" t="n">
        <v>0</v>
      </c>
      <c r="AT921" s="518" t="n">
        <v>0</v>
      </c>
      <c r="AU921" s="518" t="n">
        <v>0</v>
      </c>
      <c r="AV921" s="518" t="n">
        <v>0</v>
      </c>
      <c r="AW921" s="518" t="n">
        <v>0</v>
      </c>
      <c r="AX921" s="518" t="n">
        <v>0</v>
      </c>
      <c r="AY921" s="518" t="n">
        <v>0</v>
      </c>
      <c r="AZ921" s="518" t="n">
        <v>0</v>
      </c>
      <c r="BA921" s="518" t="n">
        <v>0</v>
      </c>
      <c r="BB921" s="518" t="n">
        <v>0</v>
      </c>
      <c r="BC921" s="518" t="n">
        <v>0</v>
      </c>
      <c r="BD921" s="518" t="n">
        <v>0</v>
      </c>
      <c r="BE921" s="518" t="n">
        <v>0</v>
      </c>
      <c r="BF921" s="518" t="n">
        <v>0</v>
      </c>
      <c r="BG921" s="518" t="n">
        <v>0</v>
      </c>
      <c r="BH921" s="518" t="n">
        <v>0</v>
      </c>
      <c r="BI921" s="518" t="n">
        <v>0</v>
      </c>
      <c r="BJ921" s="518"/>
      <c r="BK921" s="518"/>
      <c r="BL921" s="518" t="n">
        <v>0</v>
      </c>
      <c r="BM921" s="518"/>
      <c r="BN921" s="518"/>
      <c r="BO921" s="518"/>
      <c r="BP921" s="518"/>
      <c r="BQ921" s="518"/>
      <c r="BR921" s="518"/>
      <c r="BS921" s="518"/>
      <c r="BT921" s="518"/>
      <c r="BU921" s="518"/>
      <c r="BV921" s="518" t="n">
        <v>0</v>
      </c>
      <c r="BW921" s="518" t="n">
        <v>0</v>
      </c>
      <c r="BX921" s="518" t="n">
        <v>0</v>
      </c>
      <c r="BY921" s="518" t="n">
        <v>0</v>
      </c>
      <c r="BZ921" s="518" t="n">
        <v>0</v>
      </c>
      <c r="CA921" s="518" t="n">
        <v>0</v>
      </c>
      <c r="CB921" s="518" t="n">
        <v>0</v>
      </c>
      <c r="CC921" s="518" t="n">
        <v>0</v>
      </c>
      <c r="CD921" s="518" t="n">
        <v>0</v>
      </c>
      <c r="CE921" s="518" t="n">
        <v>0</v>
      </c>
      <c r="CF921" s="518" t="n">
        <v>0</v>
      </c>
      <c r="CG921" s="518" t="n">
        <v>0</v>
      </c>
      <c r="CH921" s="518"/>
      <c r="CI921" s="716"/>
      <c r="CL921" s="48" t="n">
        <v>0</v>
      </c>
      <c r="CM921" s="48" t="n">
        <f aca="false">CL921-V921</f>
        <v>0</v>
      </c>
      <c r="CN921" s="702" t="n">
        <f aca="false">SUM(CO921:DR921)</f>
        <v>0</v>
      </c>
      <c r="CO921" s="703" t="n">
        <v>0</v>
      </c>
      <c r="CP921" s="703"/>
      <c r="CQ921" s="703" t="n">
        <v>0</v>
      </c>
      <c r="CR921" s="703"/>
      <c r="CS921" s="703" t="n">
        <v>0</v>
      </c>
      <c r="CT921" s="703" t="n">
        <v>0</v>
      </c>
      <c r="CU921" s="703"/>
      <c r="CV921" s="703"/>
      <c r="CW921" s="703"/>
      <c r="CX921" s="703" t="n">
        <v>0</v>
      </c>
      <c r="CY921" s="703" t="n">
        <v>0</v>
      </c>
      <c r="CZ921" s="703" t="n">
        <v>0</v>
      </c>
      <c r="DA921" s="703"/>
      <c r="DB921" s="703"/>
      <c r="DC921" s="703"/>
      <c r="DD921" s="703"/>
      <c r="DE921" s="703" t="n">
        <v>0</v>
      </c>
      <c r="DF921" s="703"/>
      <c r="DG921" s="703" t="n">
        <v>0</v>
      </c>
      <c r="DH921" s="703" t="n">
        <v>0</v>
      </c>
      <c r="DI921" s="703" t="n">
        <v>0</v>
      </c>
      <c r="DJ921" s="703" t="n">
        <v>0</v>
      </c>
      <c r="DK921" s="703" t="n">
        <v>0</v>
      </c>
      <c r="DL921" s="703" t="n">
        <v>0</v>
      </c>
      <c r="DM921" s="703"/>
      <c r="DN921" s="703"/>
      <c r="DO921" s="703"/>
      <c r="DP921" s="703"/>
      <c r="DQ921" s="703"/>
      <c r="DR921" s="703"/>
      <c r="DS921" s="704" t="n">
        <f aca="false">CN921-V921</f>
        <v>0</v>
      </c>
      <c r="DT921" s="553"/>
      <c r="DU921" s="48"/>
    </row>
    <row r="922" customFormat="false" ht="15" hidden="false" customHeight="true" outlineLevel="0" collapsed="false">
      <c r="A922" s="705" t="n">
        <f aca="false">A921+1</f>
        <v>913</v>
      </c>
      <c r="B922" s="706" t="s">
        <v>2495</v>
      </c>
      <c r="C922" s="706" t="s">
        <v>429</v>
      </c>
      <c r="D922" s="706" t="s">
        <v>427</v>
      </c>
      <c r="E922" s="243" t="n">
        <f aca="false">COUNTIF($G$10:$G$1856,$G922)</f>
        <v>1</v>
      </c>
      <c r="F922" s="706" t="s">
        <v>2515</v>
      </c>
      <c r="G922" s="706" t="s">
        <v>2515</v>
      </c>
      <c r="H922" s="707" t="s">
        <v>2516</v>
      </c>
      <c r="I922" s="708" t="s">
        <v>1050</v>
      </c>
      <c r="J922" s="707" t="s">
        <v>421</v>
      </c>
      <c r="K922" s="709" t="n">
        <v>0</v>
      </c>
      <c r="L922" s="707" t="s">
        <v>292</v>
      </c>
      <c r="M922" s="708" t="s">
        <v>1053</v>
      </c>
      <c r="N922" s="710" t="s">
        <v>934</v>
      </c>
      <c r="O922" s="512" t="n">
        <v>4</v>
      </c>
      <c r="P922" s="512" t="n">
        <v>1</v>
      </c>
      <c r="Q922" s="711" t="n">
        <v>0.00217</v>
      </c>
      <c r="R922" s="712"/>
      <c r="S922" s="713"/>
      <c r="T922" s="714" t="n">
        <v>4.01</v>
      </c>
      <c r="U922" s="715"/>
      <c r="V922" s="262" t="n">
        <f aca="false">SUM(W922:CI922)</f>
        <v>2</v>
      </c>
      <c r="W922" s="243" t="n">
        <v>0</v>
      </c>
      <c r="X922" s="243" t="n">
        <v>0</v>
      </c>
      <c r="Y922" s="243" t="n">
        <v>0</v>
      </c>
      <c r="Z922" s="243" t="n">
        <v>0</v>
      </c>
      <c r="AA922" s="243" t="n">
        <v>0</v>
      </c>
      <c r="AB922" s="243" t="n">
        <v>0</v>
      </c>
      <c r="AC922" s="243" t="n">
        <v>0</v>
      </c>
      <c r="AD922" s="243" t="n">
        <v>0</v>
      </c>
      <c r="AE922" s="243" t="n">
        <v>0</v>
      </c>
      <c r="AF922" s="243" t="n">
        <v>0</v>
      </c>
      <c r="AG922" s="243" t="n">
        <v>0</v>
      </c>
      <c r="AH922" s="518" t="n">
        <v>0</v>
      </c>
      <c r="AI922" s="243" t="n">
        <v>0</v>
      </c>
      <c r="AJ922" s="243" t="n">
        <v>2</v>
      </c>
      <c r="AK922" s="518" t="n">
        <v>0</v>
      </c>
      <c r="AL922" s="518" t="n">
        <v>0</v>
      </c>
      <c r="AM922" s="518" t="n">
        <v>0</v>
      </c>
      <c r="AN922" s="518" t="n">
        <v>0</v>
      </c>
      <c r="AO922" s="518" t="n">
        <v>0</v>
      </c>
      <c r="AP922" s="518" t="n">
        <v>0</v>
      </c>
      <c r="AQ922" s="518" t="n">
        <v>0</v>
      </c>
      <c r="AR922" s="518" t="n">
        <v>0</v>
      </c>
      <c r="AS922" s="518" t="n">
        <v>0</v>
      </c>
      <c r="AT922" s="518" t="n">
        <v>0</v>
      </c>
      <c r="AU922" s="518" t="n">
        <v>0</v>
      </c>
      <c r="AV922" s="518" t="n">
        <v>0</v>
      </c>
      <c r="AW922" s="518" t="n">
        <v>0</v>
      </c>
      <c r="AX922" s="518" t="n">
        <v>0</v>
      </c>
      <c r="AY922" s="518" t="n">
        <v>0</v>
      </c>
      <c r="AZ922" s="518" t="n">
        <v>0</v>
      </c>
      <c r="BA922" s="518" t="n">
        <v>0</v>
      </c>
      <c r="BB922" s="518" t="n">
        <v>0</v>
      </c>
      <c r="BC922" s="518" t="n">
        <v>0</v>
      </c>
      <c r="BD922" s="518" t="n">
        <v>0</v>
      </c>
      <c r="BE922" s="518" t="n">
        <v>0</v>
      </c>
      <c r="BF922" s="518" t="n">
        <v>0</v>
      </c>
      <c r="BG922" s="518" t="n">
        <v>0</v>
      </c>
      <c r="BH922" s="518" t="n">
        <v>0</v>
      </c>
      <c r="BI922" s="518" t="n">
        <v>0</v>
      </c>
      <c r="BJ922" s="518"/>
      <c r="BK922" s="518"/>
      <c r="BL922" s="518" t="n">
        <v>0</v>
      </c>
      <c r="BM922" s="518"/>
      <c r="BN922" s="518"/>
      <c r="BO922" s="518"/>
      <c r="BP922" s="518"/>
      <c r="BQ922" s="518"/>
      <c r="BR922" s="518"/>
      <c r="BS922" s="518"/>
      <c r="BT922" s="518"/>
      <c r="BU922" s="518"/>
      <c r="BV922" s="518" t="n">
        <v>0</v>
      </c>
      <c r="BW922" s="518" t="n">
        <v>0</v>
      </c>
      <c r="BX922" s="518" t="n">
        <v>0</v>
      </c>
      <c r="BY922" s="518" t="n">
        <v>0</v>
      </c>
      <c r="BZ922" s="518" t="n">
        <v>0</v>
      </c>
      <c r="CA922" s="518" t="n">
        <v>0</v>
      </c>
      <c r="CB922" s="518" t="n">
        <v>0</v>
      </c>
      <c r="CC922" s="518" t="n">
        <v>0</v>
      </c>
      <c r="CD922" s="518" t="n">
        <v>0</v>
      </c>
      <c r="CE922" s="518" t="n">
        <v>0</v>
      </c>
      <c r="CF922" s="518" t="n">
        <v>0</v>
      </c>
      <c r="CG922" s="518" t="n">
        <v>0</v>
      </c>
      <c r="CH922" s="518"/>
      <c r="CI922" s="716"/>
      <c r="CL922" s="48" t="n">
        <v>2</v>
      </c>
      <c r="CM922" s="48" t="n">
        <f aca="false">CL922-V922</f>
        <v>0</v>
      </c>
      <c r="CN922" s="702" t="n">
        <f aca="false">SUM(CO922:DR922)</f>
        <v>2</v>
      </c>
      <c r="CO922" s="703" t="n">
        <v>0</v>
      </c>
      <c r="CP922" s="703"/>
      <c r="CQ922" s="703" t="n">
        <v>0</v>
      </c>
      <c r="CR922" s="703"/>
      <c r="CS922" s="703" t="n">
        <v>0</v>
      </c>
      <c r="CT922" s="703" t="n">
        <v>0</v>
      </c>
      <c r="CU922" s="703"/>
      <c r="CV922" s="703"/>
      <c r="CW922" s="703"/>
      <c r="CX922" s="703" t="n">
        <v>0</v>
      </c>
      <c r="CY922" s="703" t="n">
        <v>0</v>
      </c>
      <c r="CZ922" s="703" t="n">
        <v>0</v>
      </c>
      <c r="DA922" s="703"/>
      <c r="DB922" s="703"/>
      <c r="DC922" s="703" t="n">
        <v>2</v>
      </c>
      <c r="DD922" s="703"/>
      <c r="DE922" s="703" t="n">
        <v>0</v>
      </c>
      <c r="DF922" s="703"/>
      <c r="DG922" s="703" t="n">
        <v>0</v>
      </c>
      <c r="DH922" s="703" t="n">
        <v>0</v>
      </c>
      <c r="DI922" s="703" t="n">
        <v>0</v>
      </c>
      <c r="DJ922" s="703" t="n">
        <v>0</v>
      </c>
      <c r="DK922" s="703" t="n">
        <v>0</v>
      </c>
      <c r="DL922" s="703" t="n">
        <v>0</v>
      </c>
      <c r="DM922" s="703"/>
      <c r="DN922" s="703"/>
      <c r="DO922" s="703"/>
      <c r="DP922" s="703"/>
      <c r="DQ922" s="703"/>
      <c r="DR922" s="703"/>
      <c r="DS922" s="704" t="n">
        <f aca="false">CN922-V922</f>
        <v>0</v>
      </c>
      <c r="DT922" s="553"/>
      <c r="DU922" s="48"/>
    </row>
    <row r="923" customFormat="false" ht="15" hidden="false" customHeight="true" outlineLevel="0" collapsed="false">
      <c r="A923" s="705" t="n">
        <f aca="false">A922+1</f>
        <v>914</v>
      </c>
      <c r="B923" s="706" t="s">
        <v>2495</v>
      </c>
      <c r="C923" s="706" t="s">
        <v>429</v>
      </c>
      <c r="D923" s="706" t="s">
        <v>427</v>
      </c>
      <c r="E923" s="243" t="n">
        <f aca="false">COUNTIF($G$10:$G$1856,$G923)</f>
        <v>1</v>
      </c>
      <c r="F923" s="706" t="s">
        <v>2517</v>
      </c>
      <c r="G923" s="706" t="s">
        <v>2517</v>
      </c>
      <c r="H923" s="707" t="s">
        <v>2518</v>
      </c>
      <c r="I923" s="708" t="s">
        <v>1062</v>
      </c>
      <c r="J923" s="707" t="s">
        <v>421</v>
      </c>
      <c r="K923" s="709" t="n">
        <v>0</v>
      </c>
      <c r="L923" s="707" t="s">
        <v>292</v>
      </c>
      <c r="M923" s="708" t="s">
        <v>1063</v>
      </c>
      <c r="N923" s="710" t="s">
        <v>934</v>
      </c>
      <c r="O923" s="512" t="n">
        <v>1</v>
      </c>
      <c r="P923" s="512" t="n">
        <v>1</v>
      </c>
      <c r="Q923" s="711" t="n">
        <v>0.001125</v>
      </c>
      <c r="R923" s="712"/>
      <c r="S923" s="713"/>
      <c r="T923" s="714" t="n">
        <v>2.08</v>
      </c>
      <c r="U923" s="715"/>
      <c r="V923" s="262" t="n">
        <f aca="false">SUM(W923:CI923)</f>
        <v>0</v>
      </c>
      <c r="W923" s="243" t="n">
        <v>0</v>
      </c>
      <c r="X923" s="243" t="n">
        <v>0</v>
      </c>
      <c r="Y923" s="243" t="n">
        <v>0</v>
      </c>
      <c r="Z923" s="243" t="n">
        <v>0</v>
      </c>
      <c r="AA923" s="243" t="n">
        <v>0</v>
      </c>
      <c r="AB923" s="243" t="n">
        <v>0</v>
      </c>
      <c r="AC923" s="243" t="n">
        <v>0</v>
      </c>
      <c r="AD923" s="243" t="n">
        <v>0</v>
      </c>
      <c r="AE923" s="243" t="n">
        <v>0</v>
      </c>
      <c r="AF923" s="243" t="n">
        <v>0</v>
      </c>
      <c r="AG923" s="243" t="n">
        <v>0</v>
      </c>
      <c r="AH923" s="518" t="n">
        <v>0</v>
      </c>
      <c r="AI923" s="243" t="n">
        <v>0</v>
      </c>
      <c r="AJ923" s="243" t="n">
        <v>0</v>
      </c>
      <c r="AK923" s="518" t="n">
        <v>0</v>
      </c>
      <c r="AL923" s="518" t="n">
        <v>0</v>
      </c>
      <c r="AM923" s="518" t="n">
        <v>0</v>
      </c>
      <c r="AN923" s="518" t="n">
        <v>0</v>
      </c>
      <c r="AO923" s="518" t="n">
        <v>0</v>
      </c>
      <c r="AP923" s="518" t="n">
        <v>0</v>
      </c>
      <c r="AQ923" s="518" t="n">
        <v>0</v>
      </c>
      <c r="AR923" s="518" t="n">
        <v>0</v>
      </c>
      <c r="AS923" s="518" t="n">
        <v>0</v>
      </c>
      <c r="AT923" s="518" t="n">
        <v>0</v>
      </c>
      <c r="AU923" s="518" t="n">
        <v>0</v>
      </c>
      <c r="AV923" s="518" t="n">
        <v>0</v>
      </c>
      <c r="AW923" s="518" t="n">
        <v>0</v>
      </c>
      <c r="AX923" s="518" t="n">
        <v>0</v>
      </c>
      <c r="AY923" s="518" t="n">
        <v>0</v>
      </c>
      <c r="AZ923" s="518" t="n">
        <v>0</v>
      </c>
      <c r="BA923" s="518" t="n">
        <v>0</v>
      </c>
      <c r="BB923" s="518" t="n">
        <v>0</v>
      </c>
      <c r="BC923" s="518" t="n">
        <v>0</v>
      </c>
      <c r="BD923" s="518" t="n">
        <v>0</v>
      </c>
      <c r="BE923" s="518" t="n">
        <v>0</v>
      </c>
      <c r="BF923" s="518" t="n">
        <v>0</v>
      </c>
      <c r="BG923" s="518" t="n">
        <v>0</v>
      </c>
      <c r="BH923" s="518" t="n">
        <v>0</v>
      </c>
      <c r="BI923" s="518" t="n">
        <v>0</v>
      </c>
      <c r="BJ923" s="518"/>
      <c r="BK923" s="518"/>
      <c r="BL923" s="518" t="n">
        <v>0</v>
      </c>
      <c r="BM923" s="518"/>
      <c r="BN923" s="518"/>
      <c r="BO923" s="518"/>
      <c r="BP923" s="518"/>
      <c r="BQ923" s="518"/>
      <c r="BR923" s="518"/>
      <c r="BS923" s="518"/>
      <c r="BT923" s="518"/>
      <c r="BU923" s="518"/>
      <c r="BV923" s="518" t="n">
        <v>0</v>
      </c>
      <c r="BW923" s="518" t="n">
        <v>0</v>
      </c>
      <c r="BX923" s="518" t="n">
        <v>0</v>
      </c>
      <c r="BY923" s="518" t="n">
        <v>0</v>
      </c>
      <c r="BZ923" s="518" t="n">
        <v>0</v>
      </c>
      <c r="CA923" s="518" t="n">
        <v>0</v>
      </c>
      <c r="CB923" s="518" t="n">
        <v>0</v>
      </c>
      <c r="CC923" s="518" t="n">
        <v>0</v>
      </c>
      <c r="CD923" s="518" t="n">
        <v>0</v>
      </c>
      <c r="CE923" s="518" t="n">
        <v>0</v>
      </c>
      <c r="CF923" s="518" t="n">
        <v>0</v>
      </c>
      <c r="CG923" s="518" t="n">
        <v>0</v>
      </c>
      <c r="CH923" s="518"/>
      <c r="CI923" s="716"/>
      <c r="CL923" s="48" t="n">
        <v>0</v>
      </c>
      <c r="CM923" s="48" t="n">
        <f aca="false">CL923-V923</f>
        <v>0</v>
      </c>
      <c r="CN923" s="702" t="n">
        <f aca="false">SUM(CO923:DR923)</f>
        <v>0</v>
      </c>
      <c r="CO923" s="703" t="n">
        <v>0</v>
      </c>
      <c r="CP923" s="703"/>
      <c r="CQ923" s="703" t="n">
        <v>0</v>
      </c>
      <c r="CR923" s="703"/>
      <c r="CS923" s="703" t="n">
        <v>0</v>
      </c>
      <c r="CT923" s="703" t="n">
        <v>0</v>
      </c>
      <c r="CU923" s="703"/>
      <c r="CV923" s="703"/>
      <c r="CW923" s="703"/>
      <c r="CX923" s="703" t="n">
        <v>0</v>
      </c>
      <c r="CY923" s="703" t="n">
        <v>0</v>
      </c>
      <c r="CZ923" s="703" t="n">
        <v>0</v>
      </c>
      <c r="DA923" s="703"/>
      <c r="DB923" s="703"/>
      <c r="DC923" s="703"/>
      <c r="DD923" s="703"/>
      <c r="DE923" s="703" t="n">
        <v>0</v>
      </c>
      <c r="DF923" s="703"/>
      <c r="DG923" s="703" t="n">
        <v>0</v>
      </c>
      <c r="DH923" s="703" t="n">
        <v>0</v>
      </c>
      <c r="DI923" s="703" t="n">
        <v>0</v>
      </c>
      <c r="DJ923" s="703" t="n">
        <v>0</v>
      </c>
      <c r="DK923" s="703" t="n">
        <v>0</v>
      </c>
      <c r="DL923" s="703" t="n">
        <v>0</v>
      </c>
      <c r="DM923" s="703"/>
      <c r="DN923" s="703"/>
      <c r="DO923" s="703"/>
      <c r="DP923" s="703"/>
      <c r="DQ923" s="703"/>
      <c r="DR923" s="703"/>
      <c r="DS923" s="704" t="n">
        <f aca="false">CN923-V923</f>
        <v>0</v>
      </c>
      <c r="DT923" s="553"/>
      <c r="DU923" s="48"/>
    </row>
    <row r="924" customFormat="false" ht="15" hidden="false" customHeight="true" outlineLevel="0" collapsed="false">
      <c r="A924" s="705" t="n">
        <f aca="false">A923+1</f>
        <v>915</v>
      </c>
      <c r="B924" s="706" t="s">
        <v>2495</v>
      </c>
      <c r="C924" s="706" t="s">
        <v>429</v>
      </c>
      <c r="D924" s="706" t="s">
        <v>427</v>
      </c>
      <c r="E924" s="243" t="n">
        <f aca="false">COUNTIF($G$10:$G$1856,$G924)</f>
        <v>1</v>
      </c>
      <c r="F924" s="706" t="s">
        <v>2519</v>
      </c>
      <c r="G924" s="706" t="s">
        <v>2519</v>
      </c>
      <c r="H924" s="707" t="s">
        <v>2520</v>
      </c>
      <c r="I924" s="708" t="s">
        <v>1066</v>
      </c>
      <c r="J924" s="707" t="s">
        <v>421</v>
      </c>
      <c r="K924" s="709" t="n">
        <v>0</v>
      </c>
      <c r="L924" s="707" t="s">
        <v>292</v>
      </c>
      <c r="M924" s="708" t="s">
        <v>1067</v>
      </c>
      <c r="N924" s="710" t="s">
        <v>934</v>
      </c>
      <c r="O924" s="512" t="n">
        <v>1</v>
      </c>
      <c r="P924" s="512" t="n">
        <v>1</v>
      </c>
      <c r="Q924" s="711" t="n">
        <v>0.001125</v>
      </c>
      <c r="R924" s="712"/>
      <c r="S924" s="713"/>
      <c r="T924" s="714" t="n">
        <v>2.08</v>
      </c>
      <c r="U924" s="715"/>
      <c r="V924" s="262" t="n">
        <f aca="false">SUM(W924:CI924)</f>
        <v>0</v>
      </c>
      <c r="W924" s="243" t="n">
        <v>0</v>
      </c>
      <c r="X924" s="243" t="n">
        <v>0</v>
      </c>
      <c r="Y924" s="243" t="n">
        <v>0</v>
      </c>
      <c r="Z924" s="243" t="n">
        <v>0</v>
      </c>
      <c r="AA924" s="243" t="n">
        <v>0</v>
      </c>
      <c r="AB924" s="243" t="n">
        <v>0</v>
      </c>
      <c r="AC924" s="243" t="n">
        <v>0</v>
      </c>
      <c r="AD924" s="243" t="n">
        <v>0</v>
      </c>
      <c r="AE924" s="243" t="n">
        <v>0</v>
      </c>
      <c r="AF924" s="243" t="n">
        <v>0</v>
      </c>
      <c r="AG924" s="243" t="n">
        <v>0</v>
      </c>
      <c r="AH924" s="518" t="n">
        <v>0</v>
      </c>
      <c r="AI924" s="243" t="n">
        <v>0</v>
      </c>
      <c r="AJ924" s="243" t="n">
        <v>0</v>
      </c>
      <c r="AK924" s="518" t="n">
        <v>0</v>
      </c>
      <c r="AL924" s="518" t="n">
        <v>0</v>
      </c>
      <c r="AM924" s="518" t="n">
        <v>0</v>
      </c>
      <c r="AN924" s="518" t="n">
        <v>0</v>
      </c>
      <c r="AO924" s="518" t="n">
        <v>0</v>
      </c>
      <c r="AP924" s="518" t="n">
        <v>0</v>
      </c>
      <c r="AQ924" s="518" t="n">
        <v>0</v>
      </c>
      <c r="AR924" s="518" t="n">
        <v>0</v>
      </c>
      <c r="AS924" s="518" t="n">
        <v>0</v>
      </c>
      <c r="AT924" s="518" t="n">
        <v>0</v>
      </c>
      <c r="AU924" s="518" t="n">
        <v>0</v>
      </c>
      <c r="AV924" s="518" t="n">
        <v>0</v>
      </c>
      <c r="AW924" s="518" t="n">
        <v>0</v>
      </c>
      <c r="AX924" s="518" t="n">
        <v>0</v>
      </c>
      <c r="AY924" s="518" t="n">
        <v>0</v>
      </c>
      <c r="AZ924" s="518" t="n">
        <v>0</v>
      </c>
      <c r="BA924" s="518" t="n">
        <v>0</v>
      </c>
      <c r="BB924" s="518" t="n">
        <v>0</v>
      </c>
      <c r="BC924" s="518" t="n">
        <v>0</v>
      </c>
      <c r="BD924" s="518" t="n">
        <v>0</v>
      </c>
      <c r="BE924" s="518" t="n">
        <v>0</v>
      </c>
      <c r="BF924" s="518" t="n">
        <v>0</v>
      </c>
      <c r="BG924" s="518" t="n">
        <v>0</v>
      </c>
      <c r="BH924" s="518" t="n">
        <v>0</v>
      </c>
      <c r="BI924" s="518" t="n">
        <v>0</v>
      </c>
      <c r="BJ924" s="518"/>
      <c r="BK924" s="518"/>
      <c r="BL924" s="518" t="n">
        <v>0</v>
      </c>
      <c r="BM924" s="518"/>
      <c r="BN924" s="518"/>
      <c r="BO924" s="518"/>
      <c r="BP924" s="518"/>
      <c r="BQ924" s="518"/>
      <c r="BR924" s="518"/>
      <c r="BS924" s="518"/>
      <c r="BT924" s="518"/>
      <c r="BU924" s="518"/>
      <c r="BV924" s="518" t="n">
        <v>0</v>
      </c>
      <c r="BW924" s="518" t="n">
        <v>0</v>
      </c>
      <c r="BX924" s="518" t="n">
        <v>0</v>
      </c>
      <c r="BY924" s="518" t="n">
        <v>0</v>
      </c>
      <c r="BZ924" s="518" t="n">
        <v>0</v>
      </c>
      <c r="CA924" s="518" t="n">
        <v>0</v>
      </c>
      <c r="CB924" s="518" t="n">
        <v>0</v>
      </c>
      <c r="CC924" s="518" t="n">
        <v>0</v>
      </c>
      <c r="CD924" s="518" t="n">
        <v>0</v>
      </c>
      <c r="CE924" s="518" t="n">
        <v>0</v>
      </c>
      <c r="CF924" s="518" t="n">
        <v>0</v>
      </c>
      <c r="CG924" s="518" t="n">
        <v>0</v>
      </c>
      <c r="CH924" s="518"/>
      <c r="CI924" s="716"/>
      <c r="CL924" s="48" t="n">
        <v>0</v>
      </c>
      <c r="CM924" s="48" t="n">
        <f aca="false">CL924-V924</f>
        <v>0</v>
      </c>
      <c r="CN924" s="702" t="n">
        <f aca="false">SUM(CO924:DR924)</f>
        <v>0</v>
      </c>
      <c r="CO924" s="703" t="n">
        <v>0</v>
      </c>
      <c r="CP924" s="703"/>
      <c r="CQ924" s="703" t="n">
        <v>0</v>
      </c>
      <c r="CR924" s="703"/>
      <c r="CS924" s="703" t="n">
        <v>0</v>
      </c>
      <c r="CT924" s="703" t="n">
        <v>0</v>
      </c>
      <c r="CU924" s="703"/>
      <c r="CV924" s="703"/>
      <c r="CW924" s="703"/>
      <c r="CX924" s="703" t="n">
        <v>0</v>
      </c>
      <c r="CY924" s="703" t="n">
        <v>0</v>
      </c>
      <c r="CZ924" s="703" t="n">
        <v>0</v>
      </c>
      <c r="DA924" s="703"/>
      <c r="DB924" s="703"/>
      <c r="DC924" s="703"/>
      <c r="DD924" s="703"/>
      <c r="DE924" s="703" t="n">
        <v>0</v>
      </c>
      <c r="DF924" s="703"/>
      <c r="DG924" s="703" t="n">
        <v>0</v>
      </c>
      <c r="DH924" s="703" t="n">
        <v>0</v>
      </c>
      <c r="DI924" s="703" t="n">
        <v>0</v>
      </c>
      <c r="DJ924" s="703" t="n">
        <v>0</v>
      </c>
      <c r="DK924" s="703" t="n">
        <v>0</v>
      </c>
      <c r="DL924" s="703" t="n">
        <v>0</v>
      </c>
      <c r="DM924" s="703"/>
      <c r="DN924" s="703"/>
      <c r="DO924" s="703"/>
      <c r="DP924" s="703"/>
      <c r="DQ924" s="703"/>
      <c r="DR924" s="703"/>
      <c r="DS924" s="704" t="n">
        <f aca="false">CN924-V924</f>
        <v>0</v>
      </c>
      <c r="DT924" s="553"/>
      <c r="DU924" s="48"/>
    </row>
    <row r="925" customFormat="false" ht="15" hidden="false" customHeight="true" outlineLevel="0" collapsed="false">
      <c r="A925" s="705" t="n">
        <f aca="false">A924+1</f>
        <v>916</v>
      </c>
      <c r="B925" s="706" t="s">
        <v>2089</v>
      </c>
      <c r="C925" s="706" t="s">
        <v>626</v>
      </c>
      <c r="D925" s="706" t="s">
        <v>624</v>
      </c>
      <c r="E925" s="243" t="n">
        <f aca="false">COUNTIF($G$10:$G$1856,$G925)</f>
        <v>1</v>
      </c>
      <c r="F925" s="706" t="s">
        <v>2521</v>
      </c>
      <c r="G925" s="706" t="s">
        <v>2521</v>
      </c>
      <c r="H925" s="707" t="s">
        <v>2522</v>
      </c>
      <c r="I925" s="708" t="s">
        <v>932</v>
      </c>
      <c r="J925" s="707" t="s">
        <v>622</v>
      </c>
      <c r="K925" s="709" t="n">
        <v>0</v>
      </c>
      <c r="L925" s="707" t="s">
        <v>621</v>
      </c>
      <c r="M925" s="708" t="s">
        <v>933</v>
      </c>
      <c r="N925" s="710" t="s">
        <v>934</v>
      </c>
      <c r="O925" s="512" t="n">
        <v>1</v>
      </c>
      <c r="P925" s="512" t="n">
        <v>1</v>
      </c>
      <c r="Q925" s="711" t="n">
        <v>0.014947632</v>
      </c>
      <c r="R925" s="712"/>
      <c r="S925" s="713"/>
      <c r="T925" s="714" t="n">
        <v>28.61</v>
      </c>
      <c r="U925" s="715"/>
      <c r="V925" s="262" t="n">
        <f aca="false">SUM(W925:CI925)</f>
        <v>2</v>
      </c>
      <c r="W925" s="243" t="n">
        <v>0</v>
      </c>
      <c r="X925" s="243" t="n">
        <v>0</v>
      </c>
      <c r="Y925" s="243" t="n">
        <v>0</v>
      </c>
      <c r="Z925" s="243" t="n">
        <v>0</v>
      </c>
      <c r="AA925" s="243" t="n">
        <v>0</v>
      </c>
      <c r="AB925" s="243" t="n">
        <v>0</v>
      </c>
      <c r="AC925" s="243" t="n">
        <v>0</v>
      </c>
      <c r="AD925" s="243" t="n">
        <v>0</v>
      </c>
      <c r="AE925" s="243" t="n">
        <v>0</v>
      </c>
      <c r="AF925" s="243" t="n">
        <v>0</v>
      </c>
      <c r="AG925" s="243" t="n">
        <v>0</v>
      </c>
      <c r="AH925" s="518" t="n">
        <v>0</v>
      </c>
      <c r="AI925" s="243" t="n">
        <v>0</v>
      </c>
      <c r="AJ925" s="243" t="n">
        <v>0</v>
      </c>
      <c r="AK925" s="518" t="n">
        <v>0</v>
      </c>
      <c r="AL925" s="518" t="n">
        <v>0</v>
      </c>
      <c r="AM925" s="518" t="n">
        <v>2</v>
      </c>
      <c r="AN925" s="518" t="n">
        <v>0</v>
      </c>
      <c r="AO925" s="518" t="n">
        <v>0</v>
      </c>
      <c r="AP925" s="518" t="n">
        <v>0</v>
      </c>
      <c r="AQ925" s="518" t="n">
        <v>0</v>
      </c>
      <c r="AR925" s="518" t="n">
        <v>0</v>
      </c>
      <c r="AS925" s="518" t="n">
        <v>0</v>
      </c>
      <c r="AT925" s="518" t="n">
        <v>0</v>
      </c>
      <c r="AU925" s="518" t="n">
        <v>0</v>
      </c>
      <c r="AV925" s="518" t="n">
        <v>0</v>
      </c>
      <c r="AW925" s="518" t="n">
        <v>0</v>
      </c>
      <c r="AX925" s="518" t="n">
        <v>0</v>
      </c>
      <c r="AY925" s="518" t="n">
        <v>0</v>
      </c>
      <c r="AZ925" s="518" t="n">
        <v>0</v>
      </c>
      <c r="BA925" s="518" t="n">
        <v>0</v>
      </c>
      <c r="BB925" s="518" t="n">
        <v>0</v>
      </c>
      <c r="BC925" s="518" t="n">
        <v>0</v>
      </c>
      <c r="BD925" s="518" t="n">
        <v>0</v>
      </c>
      <c r="BE925" s="518" t="n">
        <v>0</v>
      </c>
      <c r="BF925" s="518" t="n">
        <v>0</v>
      </c>
      <c r="BG925" s="518" t="n">
        <v>0</v>
      </c>
      <c r="BH925" s="518" t="n">
        <v>0</v>
      </c>
      <c r="BI925" s="518" t="n">
        <v>0</v>
      </c>
      <c r="BJ925" s="518"/>
      <c r="BK925" s="518"/>
      <c r="BL925" s="518" t="n">
        <v>0</v>
      </c>
      <c r="BM925" s="518"/>
      <c r="BN925" s="518"/>
      <c r="BO925" s="518"/>
      <c r="BP925" s="518"/>
      <c r="BQ925" s="518"/>
      <c r="BR925" s="518"/>
      <c r="BS925" s="518"/>
      <c r="BT925" s="518"/>
      <c r="BU925" s="518"/>
      <c r="BV925" s="518" t="n">
        <v>0</v>
      </c>
      <c r="BW925" s="518" t="n">
        <v>0</v>
      </c>
      <c r="BX925" s="518" t="n">
        <v>0</v>
      </c>
      <c r="BY925" s="518" t="n">
        <v>0</v>
      </c>
      <c r="BZ925" s="518" t="n">
        <v>0</v>
      </c>
      <c r="CA925" s="518" t="n">
        <v>0</v>
      </c>
      <c r="CB925" s="518" t="n">
        <v>0</v>
      </c>
      <c r="CC925" s="518" t="n">
        <v>0</v>
      </c>
      <c r="CD925" s="518" t="n">
        <v>0</v>
      </c>
      <c r="CE925" s="518" t="n">
        <v>0</v>
      </c>
      <c r="CF925" s="518" t="n">
        <v>0</v>
      </c>
      <c r="CG925" s="518" t="n">
        <v>0</v>
      </c>
      <c r="CH925" s="518"/>
      <c r="CI925" s="716"/>
      <c r="CL925" s="48" t="n">
        <v>2</v>
      </c>
      <c r="CM925" s="48" t="n">
        <f aca="false">CL925-V925</f>
        <v>0</v>
      </c>
      <c r="CN925" s="702" t="n">
        <f aca="false">SUM(CO925:DR925)</f>
        <v>2</v>
      </c>
      <c r="CO925" s="703" t="n">
        <v>0</v>
      </c>
      <c r="CP925" s="703"/>
      <c r="CQ925" s="703" t="n">
        <v>0</v>
      </c>
      <c r="CR925" s="703"/>
      <c r="CS925" s="703" t="n">
        <v>0</v>
      </c>
      <c r="CT925" s="703" t="n">
        <v>0</v>
      </c>
      <c r="CU925" s="703"/>
      <c r="CV925" s="703"/>
      <c r="CW925" s="703"/>
      <c r="CX925" s="703" t="n">
        <v>0</v>
      </c>
      <c r="CY925" s="703" t="n">
        <v>0</v>
      </c>
      <c r="CZ925" s="703" t="n">
        <v>0</v>
      </c>
      <c r="DA925" s="703"/>
      <c r="DB925" s="703"/>
      <c r="DC925" s="703"/>
      <c r="DD925" s="703"/>
      <c r="DE925" s="703" t="n">
        <v>2</v>
      </c>
      <c r="DF925" s="703"/>
      <c r="DG925" s="703" t="n">
        <v>0</v>
      </c>
      <c r="DH925" s="703" t="n">
        <v>0</v>
      </c>
      <c r="DI925" s="703" t="n">
        <v>0</v>
      </c>
      <c r="DJ925" s="703" t="n">
        <v>0</v>
      </c>
      <c r="DK925" s="703" t="n">
        <v>0</v>
      </c>
      <c r="DL925" s="703" t="n">
        <v>0</v>
      </c>
      <c r="DM925" s="703"/>
      <c r="DN925" s="703"/>
      <c r="DO925" s="703"/>
      <c r="DP925" s="703"/>
      <c r="DQ925" s="703"/>
      <c r="DR925" s="703"/>
      <c r="DS925" s="704" t="n">
        <f aca="false">CN925-V925</f>
        <v>0</v>
      </c>
      <c r="DT925" s="553"/>
      <c r="DU925" s="48"/>
    </row>
    <row r="926" customFormat="false" ht="15" hidden="false" customHeight="true" outlineLevel="0" collapsed="false">
      <c r="A926" s="705" t="n">
        <f aca="false">A925+1</f>
        <v>917</v>
      </c>
      <c r="B926" s="706" t="s">
        <v>2089</v>
      </c>
      <c r="C926" s="706" t="s">
        <v>626</v>
      </c>
      <c r="D926" s="706" t="s">
        <v>624</v>
      </c>
      <c r="E926" s="243" t="n">
        <f aca="false">COUNTIF($G$10:$G$1856,$G926)</f>
        <v>1</v>
      </c>
      <c r="F926" s="706" t="s">
        <v>2523</v>
      </c>
      <c r="G926" s="706" t="s">
        <v>2523</v>
      </c>
      <c r="H926" s="707" t="s">
        <v>2524</v>
      </c>
      <c r="I926" s="708" t="s">
        <v>945</v>
      </c>
      <c r="J926" s="707" t="s">
        <v>622</v>
      </c>
      <c r="K926" s="709" t="n">
        <v>0</v>
      </c>
      <c r="L926" s="707" t="s">
        <v>621</v>
      </c>
      <c r="M926" s="708" t="s">
        <v>2525</v>
      </c>
      <c r="N926" s="710" t="s">
        <v>934</v>
      </c>
      <c r="O926" s="512" t="n">
        <v>1</v>
      </c>
      <c r="P926" s="512" t="n">
        <v>1</v>
      </c>
      <c r="Q926" s="711" t="n">
        <v>0.009423369</v>
      </c>
      <c r="R926" s="712"/>
      <c r="S926" s="713"/>
      <c r="T926" s="714" t="n">
        <v>18.04</v>
      </c>
      <c r="U926" s="715"/>
      <c r="V926" s="262" t="n">
        <f aca="false">SUM(W926:CI926)</f>
        <v>0</v>
      </c>
      <c r="W926" s="243" t="n">
        <v>0</v>
      </c>
      <c r="X926" s="243" t="n">
        <v>0</v>
      </c>
      <c r="Y926" s="243" t="n">
        <v>0</v>
      </c>
      <c r="Z926" s="243" t="n">
        <v>0</v>
      </c>
      <c r="AA926" s="243" t="n">
        <v>0</v>
      </c>
      <c r="AB926" s="243" t="n">
        <v>0</v>
      </c>
      <c r="AC926" s="243" t="n">
        <v>0</v>
      </c>
      <c r="AD926" s="243" t="n">
        <v>0</v>
      </c>
      <c r="AE926" s="243" t="n">
        <v>0</v>
      </c>
      <c r="AF926" s="243" t="n">
        <v>0</v>
      </c>
      <c r="AG926" s="243" t="n">
        <v>0</v>
      </c>
      <c r="AH926" s="518" t="n">
        <v>0</v>
      </c>
      <c r="AI926" s="243" t="n">
        <v>0</v>
      </c>
      <c r="AJ926" s="243" t="n">
        <v>0</v>
      </c>
      <c r="AK926" s="518" t="n">
        <v>0</v>
      </c>
      <c r="AL926" s="518" t="n">
        <v>0</v>
      </c>
      <c r="AM926" s="518" t="n">
        <v>0</v>
      </c>
      <c r="AN926" s="518" t="n">
        <v>0</v>
      </c>
      <c r="AO926" s="518" t="n">
        <v>0</v>
      </c>
      <c r="AP926" s="518" t="n">
        <v>0</v>
      </c>
      <c r="AQ926" s="518" t="n">
        <v>0</v>
      </c>
      <c r="AR926" s="518" t="n">
        <v>0</v>
      </c>
      <c r="AS926" s="518" t="n">
        <v>0</v>
      </c>
      <c r="AT926" s="518" t="n">
        <v>0</v>
      </c>
      <c r="AU926" s="518" t="n">
        <v>0</v>
      </c>
      <c r="AV926" s="518" t="n">
        <v>0</v>
      </c>
      <c r="AW926" s="518" t="n">
        <v>0</v>
      </c>
      <c r="AX926" s="518" t="n">
        <v>0</v>
      </c>
      <c r="AY926" s="518" t="n">
        <v>0</v>
      </c>
      <c r="AZ926" s="518" t="n">
        <v>0</v>
      </c>
      <c r="BA926" s="518" t="n">
        <v>0</v>
      </c>
      <c r="BB926" s="518" t="n">
        <v>0</v>
      </c>
      <c r="BC926" s="518" t="n">
        <v>0</v>
      </c>
      <c r="BD926" s="518" t="n">
        <v>0</v>
      </c>
      <c r="BE926" s="518" t="n">
        <v>0</v>
      </c>
      <c r="BF926" s="518" t="n">
        <v>0</v>
      </c>
      <c r="BG926" s="518" t="n">
        <v>0</v>
      </c>
      <c r="BH926" s="518" t="n">
        <v>0</v>
      </c>
      <c r="BI926" s="518" t="n">
        <v>0</v>
      </c>
      <c r="BJ926" s="518"/>
      <c r="BK926" s="518"/>
      <c r="BL926" s="518" t="n">
        <v>0</v>
      </c>
      <c r="BM926" s="518"/>
      <c r="BN926" s="518"/>
      <c r="BO926" s="518"/>
      <c r="BP926" s="518"/>
      <c r="BQ926" s="518"/>
      <c r="BR926" s="518"/>
      <c r="BS926" s="518"/>
      <c r="BT926" s="518"/>
      <c r="BU926" s="518"/>
      <c r="BV926" s="518" t="n">
        <v>0</v>
      </c>
      <c r="BW926" s="518" t="n">
        <v>0</v>
      </c>
      <c r="BX926" s="518" t="n">
        <v>0</v>
      </c>
      <c r="BY926" s="518" t="n">
        <v>0</v>
      </c>
      <c r="BZ926" s="518" t="n">
        <v>0</v>
      </c>
      <c r="CA926" s="518" t="n">
        <v>0</v>
      </c>
      <c r="CB926" s="518" t="n">
        <v>0</v>
      </c>
      <c r="CC926" s="518" t="n">
        <v>0</v>
      </c>
      <c r="CD926" s="518" t="n">
        <v>0</v>
      </c>
      <c r="CE926" s="518" t="n">
        <v>0</v>
      </c>
      <c r="CF926" s="518" t="n">
        <v>0</v>
      </c>
      <c r="CG926" s="518" t="n">
        <v>0</v>
      </c>
      <c r="CH926" s="518"/>
      <c r="CI926" s="716"/>
      <c r="CL926" s="48" t="n">
        <v>0</v>
      </c>
      <c r="CM926" s="48" t="n">
        <f aca="false">CL926-V926</f>
        <v>0</v>
      </c>
      <c r="CN926" s="702" t="n">
        <f aca="false">SUM(CO926:DR926)</f>
        <v>2</v>
      </c>
      <c r="CO926" s="703" t="n">
        <v>0</v>
      </c>
      <c r="CP926" s="703"/>
      <c r="CQ926" s="703" t="n">
        <v>0</v>
      </c>
      <c r="CR926" s="703"/>
      <c r="CS926" s="703" t="n">
        <v>0</v>
      </c>
      <c r="CT926" s="703" t="n">
        <v>0</v>
      </c>
      <c r="CU926" s="703"/>
      <c r="CV926" s="703"/>
      <c r="CW926" s="703"/>
      <c r="CX926" s="703" t="n">
        <v>0</v>
      </c>
      <c r="CY926" s="703" t="n">
        <v>0</v>
      </c>
      <c r="CZ926" s="703" t="n">
        <v>0</v>
      </c>
      <c r="DA926" s="703"/>
      <c r="DB926" s="703"/>
      <c r="DC926" s="703"/>
      <c r="DD926" s="703"/>
      <c r="DE926" s="703" t="n">
        <v>2</v>
      </c>
      <c r="DF926" s="703"/>
      <c r="DG926" s="703" t="n">
        <v>0</v>
      </c>
      <c r="DH926" s="703" t="n">
        <v>0</v>
      </c>
      <c r="DI926" s="703" t="n">
        <v>0</v>
      </c>
      <c r="DJ926" s="703" t="n">
        <v>0</v>
      </c>
      <c r="DK926" s="703" t="n">
        <v>0</v>
      </c>
      <c r="DL926" s="703" t="n">
        <v>0</v>
      </c>
      <c r="DM926" s="703"/>
      <c r="DN926" s="703"/>
      <c r="DO926" s="703"/>
      <c r="DP926" s="703"/>
      <c r="DQ926" s="703"/>
      <c r="DR926" s="703"/>
      <c r="DS926" s="704" t="n">
        <f aca="false">CN926-V926</f>
        <v>2</v>
      </c>
      <c r="DT926" s="553"/>
      <c r="DU926" s="48"/>
    </row>
    <row r="927" customFormat="false" ht="15" hidden="false" customHeight="true" outlineLevel="0" collapsed="false">
      <c r="A927" s="705" t="n">
        <f aca="false">A926+1</f>
        <v>918</v>
      </c>
      <c r="B927" s="706" t="s">
        <v>2089</v>
      </c>
      <c r="C927" s="706" t="s">
        <v>626</v>
      </c>
      <c r="D927" s="706" t="s">
        <v>624</v>
      </c>
      <c r="E927" s="243" t="n">
        <f aca="false">COUNTIF($G$10:$G$1856,$G927)</f>
        <v>1</v>
      </c>
      <c r="F927" s="706" t="s">
        <v>2526</v>
      </c>
      <c r="G927" s="706" t="s">
        <v>2526</v>
      </c>
      <c r="H927" s="707" t="s">
        <v>2527</v>
      </c>
      <c r="I927" s="708" t="s">
        <v>949</v>
      </c>
      <c r="J927" s="707" t="s">
        <v>622</v>
      </c>
      <c r="K927" s="709" t="n">
        <v>0</v>
      </c>
      <c r="L927" s="707" t="s">
        <v>621</v>
      </c>
      <c r="M927" s="708" t="s">
        <v>2528</v>
      </c>
      <c r="N927" s="710" t="s">
        <v>934</v>
      </c>
      <c r="O927" s="512" t="n">
        <v>1</v>
      </c>
      <c r="P927" s="512" t="n">
        <v>1</v>
      </c>
      <c r="Q927" s="711" t="n">
        <v>0.009423369</v>
      </c>
      <c r="R927" s="712"/>
      <c r="S927" s="713"/>
      <c r="T927" s="714" t="n">
        <v>18.04</v>
      </c>
      <c r="U927" s="715"/>
      <c r="V927" s="262" t="n">
        <f aca="false">SUM(W927:CI927)</f>
        <v>2</v>
      </c>
      <c r="W927" s="243" t="n">
        <v>0</v>
      </c>
      <c r="X927" s="243" t="n">
        <v>0</v>
      </c>
      <c r="Y927" s="243" t="n">
        <v>0</v>
      </c>
      <c r="Z927" s="243" t="n">
        <v>0</v>
      </c>
      <c r="AA927" s="243" t="n">
        <v>0</v>
      </c>
      <c r="AB927" s="243" t="n">
        <v>0</v>
      </c>
      <c r="AC927" s="243" t="n">
        <v>0</v>
      </c>
      <c r="AD927" s="243" t="n">
        <v>0</v>
      </c>
      <c r="AE927" s="243" t="n">
        <v>0</v>
      </c>
      <c r="AF927" s="243" t="n">
        <v>0</v>
      </c>
      <c r="AG927" s="243" t="n">
        <v>0</v>
      </c>
      <c r="AH927" s="518" t="n">
        <v>0</v>
      </c>
      <c r="AI927" s="243" t="n">
        <v>0</v>
      </c>
      <c r="AJ927" s="243" t="n">
        <v>0</v>
      </c>
      <c r="AK927" s="518" t="n">
        <v>0</v>
      </c>
      <c r="AL927" s="518" t="n">
        <v>0</v>
      </c>
      <c r="AM927" s="518" t="n">
        <v>2</v>
      </c>
      <c r="AN927" s="518" t="n">
        <v>0</v>
      </c>
      <c r="AO927" s="518" t="n">
        <v>0</v>
      </c>
      <c r="AP927" s="518" t="n">
        <v>0</v>
      </c>
      <c r="AQ927" s="518" t="n">
        <v>0</v>
      </c>
      <c r="AR927" s="518" t="n">
        <v>0</v>
      </c>
      <c r="AS927" s="518" t="n">
        <v>0</v>
      </c>
      <c r="AT927" s="518" t="n">
        <v>0</v>
      </c>
      <c r="AU927" s="518" t="n">
        <v>0</v>
      </c>
      <c r="AV927" s="518" t="n">
        <v>0</v>
      </c>
      <c r="AW927" s="518" t="n">
        <v>0</v>
      </c>
      <c r="AX927" s="518" t="n">
        <v>0</v>
      </c>
      <c r="AY927" s="518" t="n">
        <v>0</v>
      </c>
      <c r="AZ927" s="518" t="n">
        <v>0</v>
      </c>
      <c r="BA927" s="518" t="n">
        <v>0</v>
      </c>
      <c r="BB927" s="518" t="n">
        <v>0</v>
      </c>
      <c r="BC927" s="518" t="n">
        <v>0</v>
      </c>
      <c r="BD927" s="518" t="n">
        <v>0</v>
      </c>
      <c r="BE927" s="518" t="n">
        <v>0</v>
      </c>
      <c r="BF927" s="518" t="n">
        <v>0</v>
      </c>
      <c r="BG927" s="518" t="n">
        <v>0</v>
      </c>
      <c r="BH927" s="518" t="n">
        <v>0</v>
      </c>
      <c r="BI927" s="518" t="n">
        <v>0</v>
      </c>
      <c r="BJ927" s="518"/>
      <c r="BK927" s="518"/>
      <c r="BL927" s="518" t="n">
        <v>0</v>
      </c>
      <c r="BM927" s="518"/>
      <c r="BN927" s="518"/>
      <c r="BO927" s="518"/>
      <c r="BP927" s="518"/>
      <c r="BQ927" s="518"/>
      <c r="BR927" s="518"/>
      <c r="BS927" s="518"/>
      <c r="BT927" s="518"/>
      <c r="BU927" s="518"/>
      <c r="BV927" s="518" t="n">
        <v>0</v>
      </c>
      <c r="BW927" s="518" t="n">
        <v>0</v>
      </c>
      <c r="BX927" s="518" t="n">
        <v>0</v>
      </c>
      <c r="BY927" s="518" t="n">
        <v>0</v>
      </c>
      <c r="BZ927" s="518" t="n">
        <v>0</v>
      </c>
      <c r="CA927" s="518" t="n">
        <v>0</v>
      </c>
      <c r="CB927" s="518" t="n">
        <v>0</v>
      </c>
      <c r="CC927" s="518" t="n">
        <v>0</v>
      </c>
      <c r="CD927" s="518" t="n">
        <v>0</v>
      </c>
      <c r="CE927" s="518" t="n">
        <v>0</v>
      </c>
      <c r="CF927" s="518" t="n">
        <v>0</v>
      </c>
      <c r="CG927" s="518" t="n">
        <v>0</v>
      </c>
      <c r="CH927" s="518"/>
      <c r="CI927" s="716"/>
      <c r="CL927" s="48" t="n">
        <v>2</v>
      </c>
      <c r="CM927" s="48" t="n">
        <f aca="false">CL927-V927</f>
        <v>0</v>
      </c>
      <c r="CN927" s="702" t="n">
        <f aca="false">SUM(CO927:DR927)</f>
        <v>2</v>
      </c>
      <c r="CO927" s="703" t="n">
        <v>0</v>
      </c>
      <c r="CP927" s="703"/>
      <c r="CQ927" s="703" t="n">
        <v>0</v>
      </c>
      <c r="CR927" s="703"/>
      <c r="CS927" s="703" t="n">
        <v>0</v>
      </c>
      <c r="CT927" s="703" t="n">
        <v>0</v>
      </c>
      <c r="CU927" s="703"/>
      <c r="CV927" s="703"/>
      <c r="CW927" s="703"/>
      <c r="CX927" s="703" t="n">
        <v>0</v>
      </c>
      <c r="CY927" s="703" t="n">
        <v>0</v>
      </c>
      <c r="CZ927" s="703" t="n">
        <v>0</v>
      </c>
      <c r="DA927" s="703"/>
      <c r="DB927" s="703"/>
      <c r="DC927" s="703"/>
      <c r="DD927" s="703"/>
      <c r="DE927" s="703" t="n">
        <v>2</v>
      </c>
      <c r="DF927" s="703"/>
      <c r="DG927" s="703" t="n">
        <v>0</v>
      </c>
      <c r="DH927" s="703" t="n">
        <v>0</v>
      </c>
      <c r="DI927" s="703" t="n">
        <v>0</v>
      </c>
      <c r="DJ927" s="703" t="n">
        <v>0</v>
      </c>
      <c r="DK927" s="703" t="n">
        <v>0</v>
      </c>
      <c r="DL927" s="703" t="n">
        <v>0</v>
      </c>
      <c r="DM927" s="703"/>
      <c r="DN927" s="703"/>
      <c r="DO927" s="703"/>
      <c r="DP927" s="703"/>
      <c r="DQ927" s="703"/>
      <c r="DR927" s="703"/>
      <c r="DS927" s="704" t="n">
        <f aca="false">CN927-V927</f>
        <v>0</v>
      </c>
      <c r="DT927" s="553"/>
      <c r="DU927" s="48"/>
    </row>
    <row r="928" customFormat="false" ht="15" hidden="false" customHeight="true" outlineLevel="0" collapsed="false">
      <c r="A928" s="705" t="n">
        <f aca="false">A927+1</f>
        <v>919</v>
      </c>
      <c r="B928" s="706" t="s">
        <v>2089</v>
      </c>
      <c r="C928" s="706" t="s">
        <v>626</v>
      </c>
      <c r="D928" s="706" t="s">
        <v>624</v>
      </c>
      <c r="E928" s="243" t="n">
        <f aca="false">COUNTIF($G$10:$G$1856,$G928)</f>
        <v>1</v>
      </c>
      <c r="F928" s="706" t="s">
        <v>2529</v>
      </c>
      <c r="G928" s="706" t="s">
        <v>2529</v>
      </c>
      <c r="H928" s="707" t="s">
        <v>2530</v>
      </c>
      <c r="I928" s="708" t="s">
        <v>953</v>
      </c>
      <c r="J928" s="707" t="s">
        <v>622</v>
      </c>
      <c r="K928" s="709" t="n">
        <v>0</v>
      </c>
      <c r="L928" s="707" t="s">
        <v>621</v>
      </c>
      <c r="M928" s="708" t="s">
        <v>2531</v>
      </c>
      <c r="N928" s="710" t="s">
        <v>934</v>
      </c>
      <c r="O928" s="512" t="n">
        <v>1</v>
      </c>
      <c r="P928" s="512" t="n">
        <v>1</v>
      </c>
      <c r="Q928" s="711" t="n">
        <v>0.006279714</v>
      </c>
      <c r="R928" s="712"/>
      <c r="S928" s="713"/>
      <c r="T928" s="714" t="n">
        <v>12.02</v>
      </c>
      <c r="U928" s="715"/>
      <c r="V928" s="262" t="n">
        <f aca="false">SUM(W928:CI928)</f>
        <v>0</v>
      </c>
      <c r="W928" s="243" t="n">
        <v>0</v>
      </c>
      <c r="X928" s="243" t="n">
        <v>0</v>
      </c>
      <c r="Y928" s="243" t="n">
        <v>0</v>
      </c>
      <c r="Z928" s="243" t="n">
        <v>0</v>
      </c>
      <c r="AA928" s="243" t="n">
        <v>0</v>
      </c>
      <c r="AB928" s="243" t="n">
        <v>0</v>
      </c>
      <c r="AC928" s="243" t="n">
        <v>0</v>
      </c>
      <c r="AD928" s="243" t="n">
        <v>0</v>
      </c>
      <c r="AE928" s="243" t="n">
        <v>0</v>
      </c>
      <c r="AF928" s="243" t="n">
        <v>0</v>
      </c>
      <c r="AG928" s="243" t="n">
        <v>0</v>
      </c>
      <c r="AH928" s="518" t="n">
        <v>0</v>
      </c>
      <c r="AI928" s="243" t="n">
        <v>0</v>
      </c>
      <c r="AJ928" s="243" t="n">
        <v>0</v>
      </c>
      <c r="AK928" s="518" t="n">
        <v>0</v>
      </c>
      <c r="AL928" s="518" t="n">
        <v>0</v>
      </c>
      <c r="AM928" s="518" t="n">
        <v>0</v>
      </c>
      <c r="AN928" s="518" t="n">
        <v>0</v>
      </c>
      <c r="AO928" s="518" t="n">
        <v>0</v>
      </c>
      <c r="AP928" s="518" t="n">
        <v>0</v>
      </c>
      <c r="AQ928" s="518" t="n">
        <v>0</v>
      </c>
      <c r="AR928" s="518" t="n">
        <v>0</v>
      </c>
      <c r="AS928" s="518" t="n">
        <v>0</v>
      </c>
      <c r="AT928" s="518" t="n">
        <v>0</v>
      </c>
      <c r="AU928" s="518" t="n">
        <v>0</v>
      </c>
      <c r="AV928" s="518" t="n">
        <v>0</v>
      </c>
      <c r="AW928" s="518" t="n">
        <v>0</v>
      </c>
      <c r="AX928" s="518" t="n">
        <v>0</v>
      </c>
      <c r="AY928" s="518" t="n">
        <v>0</v>
      </c>
      <c r="AZ928" s="518" t="n">
        <v>0</v>
      </c>
      <c r="BA928" s="518" t="n">
        <v>0</v>
      </c>
      <c r="BB928" s="518" t="n">
        <v>0</v>
      </c>
      <c r="BC928" s="518" t="n">
        <v>0</v>
      </c>
      <c r="BD928" s="518" t="n">
        <v>0</v>
      </c>
      <c r="BE928" s="518" t="n">
        <v>0</v>
      </c>
      <c r="BF928" s="518" t="n">
        <v>0</v>
      </c>
      <c r="BG928" s="518" t="n">
        <v>0</v>
      </c>
      <c r="BH928" s="518" t="n">
        <v>0</v>
      </c>
      <c r="BI928" s="518" t="n">
        <v>0</v>
      </c>
      <c r="BJ928" s="518"/>
      <c r="BK928" s="518"/>
      <c r="BL928" s="518" t="n">
        <v>0</v>
      </c>
      <c r="BM928" s="518"/>
      <c r="BN928" s="518"/>
      <c r="BO928" s="518"/>
      <c r="BP928" s="518"/>
      <c r="BQ928" s="518"/>
      <c r="BR928" s="518"/>
      <c r="BS928" s="518"/>
      <c r="BT928" s="518"/>
      <c r="BU928" s="518"/>
      <c r="BV928" s="518" t="n">
        <v>0</v>
      </c>
      <c r="BW928" s="518" t="n">
        <v>0</v>
      </c>
      <c r="BX928" s="518" t="n">
        <v>0</v>
      </c>
      <c r="BY928" s="518" t="n">
        <v>0</v>
      </c>
      <c r="BZ928" s="518" t="n">
        <v>0</v>
      </c>
      <c r="CA928" s="518" t="n">
        <v>0</v>
      </c>
      <c r="CB928" s="518" t="n">
        <v>0</v>
      </c>
      <c r="CC928" s="518" t="n">
        <v>0</v>
      </c>
      <c r="CD928" s="518" t="n">
        <v>0</v>
      </c>
      <c r="CE928" s="518" t="n">
        <v>0</v>
      </c>
      <c r="CF928" s="518" t="n">
        <v>0</v>
      </c>
      <c r="CG928" s="518" t="n">
        <v>0</v>
      </c>
      <c r="CH928" s="518"/>
      <c r="CI928" s="716"/>
      <c r="CL928" s="48" t="n">
        <v>0</v>
      </c>
      <c r="CM928" s="48" t="n">
        <f aca="false">CL928-V928</f>
        <v>0</v>
      </c>
      <c r="CN928" s="702" t="n">
        <f aca="false">SUM(CO928:DR928)</f>
        <v>2</v>
      </c>
      <c r="CO928" s="703" t="n">
        <v>0</v>
      </c>
      <c r="CP928" s="703"/>
      <c r="CQ928" s="703" t="n">
        <v>0</v>
      </c>
      <c r="CR928" s="703"/>
      <c r="CS928" s="703" t="n">
        <v>0</v>
      </c>
      <c r="CT928" s="703" t="n">
        <v>0</v>
      </c>
      <c r="CU928" s="703"/>
      <c r="CV928" s="703"/>
      <c r="CW928" s="703"/>
      <c r="CX928" s="703" t="n">
        <v>0</v>
      </c>
      <c r="CY928" s="703" t="n">
        <v>0</v>
      </c>
      <c r="CZ928" s="703" t="n">
        <v>0</v>
      </c>
      <c r="DA928" s="703"/>
      <c r="DB928" s="703"/>
      <c r="DC928" s="703"/>
      <c r="DD928" s="703"/>
      <c r="DE928" s="703" t="n">
        <v>2</v>
      </c>
      <c r="DF928" s="703"/>
      <c r="DG928" s="703" t="n">
        <v>0</v>
      </c>
      <c r="DH928" s="703" t="n">
        <v>0</v>
      </c>
      <c r="DI928" s="703" t="n">
        <v>0</v>
      </c>
      <c r="DJ928" s="703" t="n">
        <v>0</v>
      </c>
      <c r="DK928" s="703" t="n">
        <v>0</v>
      </c>
      <c r="DL928" s="703" t="n">
        <v>0</v>
      </c>
      <c r="DM928" s="703"/>
      <c r="DN928" s="703"/>
      <c r="DO928" s="703"/>
      <c r="DP928" s="703"/>
      <c r="DQ928" s="703"/>
      <c r="DR928" s="703"/>
      <c r="DS928" s="704" t="n">
        <f aca="false">CN928-V928</f>
        <v>2</v>
      </c>
      <c r="DT928" s="553"/>
      <c r="DU928" s="48"/>
    </row>
    <row r="929" customFormat="false" ht="15" hidden="false" customHeight="true" outlineLevel="0" collapsed="false">
      <c r="A929" s="705" t="n">
        <f aca="false">A928+1</f>
        <v>920</v>
      </c>
      <c r="B929" s="706" t="s">
        <v>2089</v>
      </c>
      <c r="C929" s="706" t="s">
        <v>626</v>
      </c>
      <c r="D929" s="706" t="s">
        <v>624</v>
      </c>
      <c r="E929" s="243" t="n">
        <f aca="false">COUNTIF($G$10:$G$1856,$G929)</f>
        <v>1</v>
      </c>
      <c r="F929" s="706" t="s">
        <v>2532</v>
      </c>
      <c r="G929" s="706" t="s">
        <v>2532</v>
      </c>
      <c r="H929" s="707" t="s">
        <v>2533</v>
      </c>
      <c r="I929" s="708" t="s">
        <v>957</v>
      </c>
      <c r="J929" s="707" t="s">
        <v>622</v>
      </c>
      <c r="K929" s="709" t="n">
        <v>0</v>
      </c>
      <c r="L929" s="707" t="s">
        <v>621</v>
      </c>
      <c r="M929" s="708" t="s">
        <v>2534</v>
      </c>
      <c r="N929" s="710" t="s">
        <v>934</v>
      </c>
      <c r="O929" s="512" t="n">
        <v>1</v>
      </c>
      <c r="P929" s="512" t="n">
        <v>1</v>
      </c>
      <c r="Q929" s="711" t="n">
        <v>0.006279714</v>
      </c>
      <c r="R929" s="712"/>
      <c r="S929" s="713"/>
      <c r="T929" s="714" t="n">
        <v>12.02</v>
      </c>
      <c r="U929" s="715"/>
      <c r="V929" s="262" t="n">
        <f aca="false">SUM(W929:CI929)</f>
        <v>1</v>
      </c>
      <c r="W929" s="243" t="n">
        <v>0</v>
      </c>
      <c r="X929" s="243" t="n">
        <v>0</v>
      </c>
      <c r="Y929" s="243" t="n">
        <v>0</v>
      </c>
      <c r="Z929" s="243" t="n">
        <v>0</v>
      </c>
      <c r="AA929" s="243" t="n">
        <v>0</v>
      </c>
      <c r="AB929" s="243" t="n">
        <v>0</v>
      </c>
      <c r="AC929" s="243" t="n">
        <v>0</v>
      </c>
      <c r="AD929" s="243" t="n">
        <v>0</v>
      </c>
      <c r="AE929" s="243" t="n">
        <v>0</v>
      </c>
      <c r="AF929" s="243" t="n">
        <v>0</v>
      </c>
      <c r="AG929" s="243" t="n">
        <v>0</v>
      </c>
      <c r="AH929" s="518" t="n">
        <v>0</v>
      </c>
      <c r="AI929" s="243" t="n">
        <v>0</v>
      </c>
      <c r="AJ929" s="243" t="n">
        <v>0</v>
      </c>
      <c r="AK929" s="518" t="n">
        <v>0</v>
      </c>
      <c r="AL929" s="518" t="n">
        <v>0</v>
      </c>
      <c r="AM929" s="518" t="n">
        <v>0</v>
      </c>
      <c r="AN929" s="518" t="n">
        <v>0</v>
      </c>
      <c r="AO929" s="518" t="n">
        <v>0</v>
      </c>
      <c r="AP929" s="518" t="n">
        <v>0</v>
      </c>
      <c r="AQ929" s="518" t="n">
        <v>0</v>
      </c>
      <c r="AR929" s="518" t="n">
        <v>0</v>
      </c>
      <c r="AS929" s="518" t="n">
        <v>0</v>
      </c>
      <c r="AT929" s="518" t="n">
        <v>0</v>
      </c>
      <c r="AU929" s="518" t="n">
        <v>0</v>
      </c>
      <c r="AV929" s="518" t="n">
        <v>0</v>
      </c>
      <c r="AW929" s="518" t="n">
        <v>0</v>
      </c>
      <c r="AX929" s="518" t="n">
        <v>0</v>
      </c>
      <c r="AY929" s="518" t="n">
        <v>0</v>
      </c>
      <c r="AZ929" s="518" t="n">
        <v>0</v>
      </c>
      <c r="BA929" s="518" t="n">
        <v>0</v>
      </c>
      <c r="BB929" s="518" t="n">
        <v>0</v>
      </c>
      <c r="BC929" s="518" t="n">
        <v>0</v>
      </c>
      <c r="BD929" s="518" t="n">
        <v>0</v>
      </c>
      <c r="BE929" s="518" t="n">
        <v>0</v>
      </c>
      <c r="BF929" s="518" t="n">
        <v>0</v>
      </c>
      <c r="BG929" s="518" t="n">
        <v>0</v>
      </c>
      <c r="BH929" s="518" t="n">
        <v>0</v>
      </c>
      <c r="BI929" s="518" t="n">
        <v>0</v>
      </c>
      <c r="BJ929" s="518"/>
      <c r="BK929" s="518"/>
      <c r="BL929" s="518" t="n">
        <v>0</v>
      </c>
      <c r="BM929" s="518"/>
      <c r="BN929" s="518"/>
      <c r="BO929" s="518"/>
      <c r="BP929" s="518" t="n">
        <v>1</v>
      </c>
      <c r="BQ929" s="518"/>
      <c r="BR929" s="518"/>
      <c r="BS929" s="518"/>
      <c r="BT929" s="518"/>
      <c r="BU929" s="518"/>
      <c r="BV929" s="518" t="n">
        <v>0</v>
      </c>
      <c r="BW929" s="518" t="n">
        <v>0</v>
      </c>
      <c r="BX929" s="518" t="n">
        <v>0</v>
      </c>
      <c r="BY929" s="518" t="n">
        <v>0</v>
      </c>
      <c r="BZ929" s="518" t="n">
        <v>0</v>
      </c>
      <c r="CA929" s="518" t="n">
        <v>0</v>
      </c>
      <c r="CB929" s="518" t="n">
        <v>0</v>
      </c>
      <c r="CC929" s="518" t="n">
        <v>0</v>
      </c>
      <c r="CD929" s="518" t="n">
        <v>0</v>
      </c>
      <c r="CE929" s="518" t="n">
        <v>0</v>
      </c>
      <c r="CF929" s="518" t="n">
        <v>0</v>
      </c>
      <c r="CG929" s="518" t="n">
        <v>0</v>
      </c>
      <c r="CH929" s="518"/>
      <c r="CI929" s="716"/>
      <c r="CL929" s="48" t="n">
        <v>1</v>
      </c>
      <c r="CM929" s="48" t="n">
        <f aca="false">CL929-V929</f>
        <v>0</v>
      </c>
      <c r="CN929" s="702" t="n">
        <f aca="false">SUM(CO929:DR929)</f>
        <v>2</v>
      </c>
      <c r="CO929" s="703" t="n">
        <v>0</v>
      </c>
      <c r="CP929" s="703"/>
      <c r="CQ929" s="703" t="n">
        <v>0</v>
      </c>
      <c r="CR929" s="703"/>
      <c r="CS929" s="703" t="n">
        <v>0</v>
      </c>
      <c r="CT929" s="703" t="n">
        <v>0</v>
      </c>
      <c r="CU929" s="703"/>
      <c r="CV929" s="703"/>
      <c r="CW929" s="703"/>
      <c r="CX929" s="703" t="n">
        <v>0</v>
      </c>
      <c r="CY929" s="703" t="n">
        <v>0</v>
      </c>
      <c r="CZ929" s="703" t="n">
        <v>0</v>
      </c>
      <c r="DA929" s="703"/>
      <c r="DB929" s="703"/>
      <c r="DC929" s="703"/>
      <c r="DD929" s="703"/>
      <c r="DE929" s="703" t="n">
        <v>2</v>
      </c>
      <c r="DF929" s="703"/>
      <c r="DG929" s="703" t="n">
        <v>0</v>
      </c>
      <c r="DH929" s="703" t="n">
        <v>0</v>
      </c>
      <c r="DI929" s="703" t="n">
        <v>0</v>
      </c>
      <c r="DJ929" s="703" t="n">
        <v>0</v>
      </c>
      <c r="DK929" s="703" t="n">
        <v>0</v>
      </c>
      <c r="DL929" s="703" t="n">
        <v>0</v>
      </c>
      <c r="DM929" s="703"/>
      <c r="DN929" s="703"/>
      <c r="DO929" s="703"/>
      <c r="DP929" s="703"/>
      <c r="DQ929" s="703"/>
      <c r="DR929" s="703"/>
      <c r="DS929" s="704" t="n">
        <f aca="false">CN929-V929</f>
        <v>1</v>
      </c>
      <c r="DT929" s="553"/>
      <c r="DU929" s="48"/>
    </row>
    <row r="930" customFormat="false" ht="15" hidden="false" customHeight="true" outlineLevel="0" collapsed="false">
      <c r="A930" s="705" t="n">
        <f aca="false">A929+1</f>
        <v>921</v>
      </c>
      <c r="B930" s="706" t="s">
        <v>2089</v>
      </c>
      <c r="C930" s="706" t="s">
        <v>626</v>
      </c>
      <c r="D930" s="706" t="s">
        <v>624</v>
      </c>
      <c r="E930" s="243" t="n">
        <f aca="false">COUNTIF($G$10:$G$1856,$G930)</f>
        <v>1</v>
      </c>
      <c r="F930" s="706" t="s">
        <v>2535</v>
      </c>
      <c r="G930" s="706" t="s">
        <v>2535</v>
      </c>
      <c r="H930" s="707" t="s">
        <v>2536</v>
      </c>
      <c r="I930" s="708" t="s">
        <v>1398</v>
      </c>
      <c r="J930" s="707" t="s">
        <v>622</v>
      </c>
      <c r="K930" s="709" t="n">
        <v>0</v>
      </c>
      <c r="L930" s="707" t="s">
        <v>621</v>
      </c>
      <c r="M930" s="708" t="s">
        <v>938</v>
      </c>
      <c r="N930" s="710" t="s">
        <v>934</v>
      </c>
      <c r="O930" s="512" t="n">
        <v>1</v>
      </c>
      <c r="P930" s="512" t="n">
        <v>1</v>
      </c>
      <c r="Q930" s="711" t="n">
        <v>0.003517416</v>
      </c>
      <c r="R930" s="712"/>
      <c r="S930" s="713"/>
      <c r="T930" s="714" t="n">
        <v>6.73</v>
      </c>
      <c r="U930" s="715"/>
      <c r="V930" s="262" t="n">
        <f aca="false">SUM(W930:CI930)</f>
        <v>0</v>
      </c>
      <c r="W930" s="243" t="n">
        <v>0</v>
      </c>
      <c r="X930" s="243" t="n">
        <v>0</v>
      </c>
      <c r="Y930" s="243" t="n">
        <v>0</v>
      </c>
      <c r="Z930" s="243" t="n">
        <v>0</v>
      </c>
      <c r="AA930" s="243" t="n">
        <v>0</v>
      </c>
      <c r="AB930" s="243" t="n">
        <v>0</v>
      </c>
      <c r="AC930" s="243" t="n">
        <v>0</v>
      </c>
      <c r="AD930" s="243" t="n">
        <v>0</v>
      </c>
      <c r="AE930" s="243" t="n">
        <v>0</v>
      </c>
      <c r="AF930" s="243" t="n">
        <v>0</v>
      </c>
      <c r="AG930" s="243" t="n">
        <v>0</v>
      </c>
      <c r="AH930" s="518" t="n">
        <v>0</v>
      </c>
      <c r="AI930" s="243" t="n">
        <v>0</v>
      </c>
      <c r="AJ930" s="243" t="n">
        <v>0</v>
      </c>
      <c r="AK930" s="518" t="n">
        <v>0</v>
      </c>
      <c r="AL930" s="518" t="n">
        <v>0</v>
      </c>
      <c r="AM930" s="518" t="n">
        <v>0</v>
      </c>
      <c r="AN930" s="518" t="n">
        <v>0</v>
      </c>
      <c r="AO930" s="518" t="n">
        <v>0</v>
      </c>
      <c r="AP930" s="518" t="n">
        <v>0</v>
      </c>
      <c r="AQ930" s="518" t="n">
        <v>0</v>
      </c>
      <c r="AR930" s="518" t="n">
        <v>0</v>
      </c>
      <c r="AS930" s="518" t="n">
        <v>0</v>
      </c>
      <c r="AT930" s="518" t="n">
        <v>0</v>
      </c>
      <c r="AU930" s="518" t="n">
        <v>0</v>
      </c>
      <c r="AV930" s="518" t="n">
        <v>0</v>
      </c>
      <c r="AW930" s="518" t="n">
        <v>0</v>
      </c>
      <c r="AX930" s="518" t="n">
        <v>0</v>
      </c>
      <c r="AY930" s="518" t="n">
        <v>0</v>
      </c>
      <c r="AZ930" s="518" t="n">
        <v>0</v>
      </c>
      <c r="BA930" s="518" t="n">
        <v>0</v>
      </c>
      <c r="BB930" s="518" t="n">
        <v>0</v>
      </c>
      <c r="BC930" s="518" t="n">
        <v>0</v>
      </c>
      <c r="BD930" s="518" t="n">
        <v>0</v>
      </c>
      <c r="BE930" s="518" t="n">
        <v>0</v>
      </c>
      <c r="BF930" s="518" t="n">
        <v>0</v>
      </c>
      <c r="BG930" s="518" t="n">
        <v>0</v>
      </c>
      <c r="BH930" s="518" t="n">
        <v>0</v>
      </c>
      <c r="BI930" s="518" t="n">
        <v>0</v>
      </c>
      <c r="BJ930" s="518"/>
      <c r="BK930" s="518"/>
      <c r="BL930" s="518" t="n">
        <v>0</v>
      </c>
      <c r="BM930" s="518"/>
      <c r="BN930" s="518"/>
      <c r="BO930" s="518"/>
      <c r="BP930" s="518"/>
      <c r="BQ930" s="518"/>
      <c r="BR930" s="518"/>
      <c r="BS930" s="518"/>
      <c r="BT930" s="518"/>
      <c r="BU930" s="518"/>
      <c r="BV930" s="518" t="n">
        <v>0</v>
      </c>
      <c r="BW930" s="518" t="n">
        <v>0</v>
      </c>
      <c r="BX930" s="518" t="n">
        <v>0</v>
      </c>
      <c r="BY930" s="518" t="n">
        <v>0</v>
      </c>
      <c r="BZ930" s="518" t="n">
        <v>0</v>
      </c>
      <c r="CA930" s="518" t="n">
        <v>0</v>
      </c>
      <c r="CB930" s="518" t="n">
        <v>0</v>
      </c>
      <c r="CC930" s="518" t="n">
        <v>0</v>
      </c>
      <c r="CD930" s="518" t="n">
        <v>0</v>
      </c>
      <c r="CE930" s="518" t="n">
        <v>0</v>
      </c>
      <c r="CF930" s="518" t="n">
        <v>0</v>
      </c>
      <c r="CG930" s="518" t="n">
        <v>0</v>
      </c>
      <c r="CH930" s="518"/>
      <c r="CI930" s="716"/>
      <c r="CL930" s="48" t="n">
        <v>0</v>
      </c>
      <c r="CM930" s="48" t="n">
        <f aca="false">CL930-V930</f>
        <v>0</v>
      </c>
      <c r="CN930" s="702" t="n">
        <f aca="false">SUM(CO930:DR930)</f>
        <v>2</v>
      </c>
      <c r="CO930" s="703" t="n">
        <v>0</v>
      </c>
      <c r="CP930" s="703"/>
      <c r="CQ930" s="703" t="n">
        <v>0</v>
      </c>
      <c r="CR930" s="703"/>
      <c r="CS930" s="703" t="n">
        <v>0</v>
      </c>
      <c r="CT930" s="703" t="n">
        <v>0</v>
      </c>
      <c r="CU930" s="703"/>
      <c r="CV930" s="703"/>
      <c r="CW930" s="703"/>
      <c r="CX930" s="703" t="n">
        <v>0</v>
      </c>
      <c r="CY930" s="703" t="n">
        <v>0</v>
      </c>
      <c r="CZ930" s="703" t="n">
        <v>0</v>
      </c>
      <c r="DA930" s="703"/>
      <c r="DB930" s="703"/>
      <c r="DC930" s="703"/>
      <c r="DD930" s="703"/>
      <c r="DE930" s="703" t="n">
        <v>2</v>
      </c>
      <c r="DF930" s="703"/>
      <c r="DG930" s="703" t="n">
        <v>0</v>
      </c>
      <c r="DH930" s="703" t="n">
        <v>0</v>
      </c>
      <c r="DI930" s="703" t="n">
        <v>0</v>
      </c>
      <c r="DJ930" s="703" t="n">
        <v>0</v>
      </c>
      <c r="DK930" s="703" t="n">
        <v>0</v>
      </c>
      <c r="DL930" s="703" t="n">
        <v>0</v>
      </c>
      <c r="DM930" s="703"/>
      <c r="DN930" s="703"/>
      <c r="DO930" s="703"/>
      <c r="DP930" s="703"/>
      <c r="DQ930" s="703"/>
      <c r="DR930" s="703"/>
      <c r="DS930" s="704" t="n">
        <f aca="false">CN930-V930</f>
        <v>2</v>
      </c>
      <c r="DT930" s="553"/>
      <c r="DU930" s="48"/>
    </row>
    <row r="931" customFormat="false" ht="15" hidden="false" customHeight="true" outlineLevel="0" collapsed="false">
      <c r="A931" s="705" t="n">
        <f aca="false">A930+1</f>
        <v>922</v>
      </c>
      <c r="B931" s="706" t="s">
        <v>2089</v>
      </c>
      <c r="C931" s="706" t="s">
        <v>626</v>
      </c>
      <c r="D931" s="706" t="s">
        <v>624</v>
      </c>
      <c r="E931" s="243" t="n">
        <f aca="false">COUNTIF($G$10:$G$1856,$G931)</f>
        <v>1</v>
      </c>
      <c r="F931" s="706" t="s">
        <v>2537</v>
      </c>
      <c r="G931" s="706" t="s">
        <v>2537</v>
      </c>
      <c r="H931" s="707" t="s">
        <v>2538</v>
      </c>
      <c r="I931" s="708" t="s">
        <v>1216</v>
      </c>
      <c r="J931" s="707" t="s">
        <v>622</v>
      </c>
      <c r="K931" s="709" t="n">
        <v>0</v>
      </c>
      <c r="L931" s="707" t="s">
        <v>621</v>
      </c>
      <c r="M931" s="708" t="s">
        <v>2539</v>
      </c>
      <c r="N931" s="710" t="s">
        <v>934</v>
      </c>
      <c r="O931" s="512" t="n">
        <v>3</v>
      </c>
      <c r="P931" s="512" t="n">
        <v>1</v>
      </c>
      <c r="Q931" s="711" t="n">
        <v>0.000921102</v>
      </c>
      <c r="R931" s="712"/>
      <c r="S931" s="713"/>
      <c r="T931" s="714" t="n">
        <v>1.76</v>
      </c>
      <c r="U931" s="715"/>
      <c r="V931" s="262" t="n">
        <f aca="false">SUM(W931:CI931)</f>
        <v>1</v>
      </c>
      <c r="W931" s="243" t="n">
        <v>0</v>
      </c>
      <c r="X931" s="243" t="n">
        <v>0</v>
      </c>
      <c r="Y931" s="243" t="n">
        <v>0</v>
      </c>
      <c r="Z931" s="243" t="n">
        <v>0</v>
      </c>
      <c r="AA931" s="243" t="n">
        <v>0</v>
      </c>
      <c r="AB931" s="243" t="n">
        <v>0</v>
      </c>
      <c r="AC931" s="243" t="n">
        <v>0</v>
      </c>
      <c r="AD931" s="243" t="n">
        <v>0</v>
      </c>
      <c r="AE931" s="243" t="n">
        <v>0</v>
      </c>
      <c r="AF931" s="243" t="n">
        <v>0</v>
      </c>
      <c r="AG931" s="243" t="n">
        <v>0</v>
      </c>
      <c r="AH931" s="518" t="n">
        <v>0</v>
      </c>
      <c r="AI931" s="243" t="n">
        <v>0</v>
      </c>
      <c r="AJ931" s="243" t="n">
        <v>0</v>
      </c>
      <c r="AK931" s="518" t="n">
        <v>0</v>
      </c>
      <c r="AL931" s="518" t="n">
        <v>0</v>
      </c>
      <c r="AM931" s="518" t="n">
        <v>0</v>
      </c>
      <c r="AN931" s="518" t="n">
        <v>0</v>
      </c>
      <c r="AO931" s="518" t="n">
        <v>0</v>
      </c>
      <c r="AP931" s="518" t="n">
        <v>0</v>
      </c>
      <c r="AQ931" s="518" t="n">
        <v>0</v>
      </c>
      <c r="AR931" s="518" t="n">
        <v>0</v>
      </c>
      <c r="AS931" s="518" t="n">
        <v>0</v>
      </c>
      <c r="AT931" s="518" t="n">
        <v>0</v>
      </c>
      <c r="AU931" s="518" t="n">
        <v>0</v>
      </c>
      <c r="AV931" s="518" t="n">
        <v>0</v>
      </c>
      <c r="AW931" s="518" t="n">
        <v>0</v>
      </c>
      <c r="AX931" s="518" t="n">
        <v>0</v>
      </c>
      <c r="AY931" s="518" t="n">
        <v>0</v>
      </c>
      <c r="AZ931" s="518" t="n">
        <v>0</v>
      </c>
      <c r="BA931" s="518" t="n">
        <v>0</v>
      </c>
      <c r="BB931" s="518" t="n">
        <v>0</v>
      </c>
      <c r="BC931" s="518" t="n">
        <v>0</v>
      </c>
      <c r="BD931" s="518" t="n">
        <v>0</v>
      </c>
      <c r="BE931" s="518" t="n">
        <v>0</v>
      </c>
      <c r="BF931" s="518" t="n">
        <v>0</v>
      </c>
      <c r="BG931" s="518" t="n">
        <v>0</v>
      </c>
      <c r="BH931" s="518" t="n">
        <v>0</v>
      </c>
      <c r="BI931" s="518" t="n">
        <v>0</v>
      </c>
      <c r="BJ931" s="518"/>
      <c r="BK931" s="518"/>
      <c r="BL931" s="518" t="n">
        <v>0</v>
      </c>
      <c r="BM931" s="518"/>
      <c r="BN931" s="518"/>
      <c r="BO931" s="518"/>
      <c r="BP931" s="518" t="n">
        <v>1</v>
      </c>
      <c r="BQ931" s="518"/>
      <c r="BR931" s="518"/>
      <c r="BS931" s="518"/>
      <c r="BT931" s="518"/>
      <c r="BU931" s="518"/>
      <c r="BV931" s="518" t="n">
        <v>0</v>
      </c>
      <c r="BW931" s="518" t="n">
        <v>0</v>
      </c>
      <c r="BX931" s="518" t="n">
        <v>0</v>
      </c>
      <c r="BY931" s="518" t="n">
        <v>0</v>
      </c>
      <c r="BZ931" s="518" t="n">
        <v>0</v>
      </c>
      <c r="CA931" s="518" t="n">
        <v>0</v>
      </c>
      <c r="CB931" s="518" t="n">
        <v>0</v>
      </c>
      <c r="CC931" s="518" t="n">
        <v>0</v>
      </c>
      <c r="CD931" s="518" t="n">
        <v>0</v>
      </c>
      <c r="CE931" s="518" t="n">
        <v>0</v>
      </c>
      <c r="CF931" s="518" t="n">
        <v>0</v>
      </c>
      <c r="CG931" s="518" t="n">
        <v>0</v>
      </c>
      <c r="CH931" s="518"/>
      <c r="CI931" s="716"/>
      <c r="CL931" s="48" t="n">
        <v>1</v>
      </c>
      <c r="CM931" s="48" t="n">
        <f aca="false">CL931-V931</f>
        <v>0</v>
      </c>
      <c r="CN931" s="702" t="n">
        <f aca="false">SUM(CO931:DR931)</f>
        <v>6</v>
      </c>
      <c r="CO931" s="703" t="n">
        <v>0</v>
      </c>
      <c r="CP931" s="703"/>
      <c r="CQ931" s="703" t="n">
        <v>0</v>
      </c>
      <c r="CR931" s="703"/>
      <c r="CS931" s="703" t="n">
        <v>0</v>
      </c>
      <c r="CT931" s="703" t="n">
        <v>0</v>
      </c>
      <c r="CU931" s="703"/>
      <c r="CV931" s="703"/>
      <c r="CW931" s="703"/>
      <c r="CX931" s="703" t="n">
        <v>0</v>
      </c>
      <c r="CY931" s="703" t="n">
        <v>0</v>
      </c>
      <c r="CZ931" s="703" t="n">
        <v>0</v>
      </c>
      <c r="DA931" s="703"/>
      <c r="DB931" s="703"/>
      <c r="DC931" s="703"/>
      <c r="DD931" s="703"/>
      <c r="DE931" s="703" t="n">
        <v>6</v>
      </c>
      <c r="DF931" s="703"/>
      <c r="DG931" s="703" t="n">
        <v>0</v>
      </c>
      <c r="DH931" s="703" t="n">
        <v>0</v>
      </c>
      <c r="DI931" s="703" t="n">
        <v>0</v>
      </c>
      <c r="DJ931" s="703" t="n">
        <v>0</v>
      </c>
      <c r="DK931" s="703" t="n">
        <v>0</v>
      </c>
      <c r="DL931" s="703" t="n">
        <v>0</v>
      </c>
      <c r="DM931" s="703"/>
      <c r="DN931" s="703"/>
      <c r="DO931" s="703"/>
      <c r="DP931" s="703"/>
      <c r="DQ931" s="703"/>
      <c r="DR931" s="703"/>
      <c r="DS931" s="704" t="n">
        <f aca="false">CN931-V931</f>
        <v>5</v>
      </c>
      <c r="DT931" s="553"/>
      <c r="DU931" s="48"/>
    </row>
    <row r="932" customFormat="false" ht="15" hidden="false" customHeight="true" outlineLevel="0" collapsed="false">
      <c r="A932" s="705" t="n">
        <f aca="false">A931+1</f>
        <v>923</v>
      </c>
      <c r="B932" s="706" t="s">
        <v>2089</v>
      </c>
      <c r="C932" s="706" t="s">
        <v>626</v>
      </c>
      <c r="D932" s="706" t="s">
        <v>624</v>
      </c>
      <c r="E932" s="243" t="n">
        <f aca="false">COUNTIF($G$10:$G$1856,$G932)</f>
        <v>1</v>
      </c>
      <c r="F932" s="706" t="s">
        <v>2540</v>
      </c>
      <c r="G932" s="706" t="s">
        <v>2540</v>
      </c>
      <c r="H932" s="707" t="s">
        <v>2541</v>
      </c>
      <c r="I932" s="708" t="s">
        <v>941</v>
      </c>
      <c r="J932" s="707" t="s">
        <v>622</v>
      </c>
      <c r="K932" s="709" t="n">
        <v>0</v>
      </c>
      <c r="L932" s="707" t="s">
        <v>621</v>
      </c>
      <c r="M932" s="708" t="s">
        <v>2542</v>
      </c>
      <c r="N932" s="710" t="s">
        <v>934</v>
      </c>
      <c r="O932" s="512" t="n">
        <v>4</v>
      </c>
      <c r="P932" s="512" t="n">
        <v>1</v>
      </c>
      <c r="Q932" s="711" t="n">
        <v>0.00285912</v>
      </c>
      <c r="R932" s="712"/>
      <c r="S932" s="713"/>
      <c r="T932" s="714" t="n">
        <v>5.47</v>
      </c>
      <c r="U932" s="715"/>
      <c r="V932" s="262" t="n">
        <f aca="false">SUM(W932:CI932)</f>
        <v>1</v>
      </c>
      <c r="W932" s="243" t="n">
        <v>0</v>
      </c>
      <c r="X932" s="243" t="n">
        <v>0</v>
      </c>
      <c r="Y932" s="243" t="n">
        <v>0</v>
      </c>
      <c r="Z932" s="243" t="n">
        <v>0</v>
      </c>
      <c r="AA932" s="243" t="n">
        <v>0</v>
      </c>
      <c r="AB932" s="243" t="n">
        <v>0</v>
      </c>
      <c r="AC932" s="243" t="n">
        <v>0</v>
      </c>
      <c r="AD932" s="243" t="n">
        <v>0</v>
      </c>
      <c r="AE932" s="243" t="n">
        <v>0</v>
      </c>
      <c r="AF932" s="243" t="n">
        <v>0</v>
      </c>
      <c r="AG932" s="243" t="n">
        <v>0</v>
      </c>
      <c r="AH932" s="518" t="n">
        <v>0</v>
      </c>
      <c r="AI932" s="243" t="n">
        <v>0</v>
      </c>
      <c r="AJ932" s="243" t="n">
        <v>0</v>
      </c>
      <c r="AK932" s="518" t="n">
        <v>0</v>
      </c>
      <c r="AL932" s="518" t="n">
        <v>0</v>
      </c>
      <c r="AM932" s="518" t="n">
        <v>0</v>
      </c>
      <c r="AN932" s="518" t="n">
        <v>0</v>
      </c>
      <c r="AO932" s="518" t="n">
        <v>0</v>
      </c>
      <c r="AP932" s="518" t="n">
        <v>0</v>
      </c>
      <c r="AQ932" s="518" t="n">
        <v>0</v>
      </c>
      <c r="AR932" s="518" t="n">
        <v>0</v>
      </c>
      <c r="AS932" s="518" t="n">
        <v>0</v>
      </c>
      <c r="AT932" s="518" t="n">
        <v>0</v>
      </c>
      <c r="AU932" s="518" t="n">
        <v>0</v>
      </c>
      <c r="AV932" s="518" t="n">
        <v>0</v>
      </c>
      <c r="AW932" s="518" t="n">
        <v>0</v>
      </c>
      <c r="AX932" s="518" t="n">
        <v>0</v>
      </c>
      <c r="AY932" s="518" t="n">
        <v>0</v>
      </c>
      <c r="AZ932" s="518" t="n">
        <v>0</v>
      </c>
      <c r="BA932" s="518" t="n">
        <v>0</v>
      </c>
      <c r="BB932" s="518" t="n">
        <v>0</v>
      </c>
      <c r="BC932" s="518" t="n">
        <v>0</v>
      </c>
      <c r="BD932" s="518" t="n">
        <v>0</v>
      </c>
      <c r="BE932" s="518" t="n">
        <v>0</v>
      </c>
      <c r="BF932" s="518" t="n">
        <v>0</v>
      </c>
      <c r="BG932" s="518" t="n">
        <v>0</v>
      </c>
      <c r="BH932" s="518" t="n">
        <v>0</v>
      </c>
      <c r="BI932" s="518" t="n">
        <v>0</v>
      </c>
      <c r="BJ932" s="518"/>
      <c r="BK932" s="518"/>
      <c r="BL932" s="518" t="n">
        <v>0</v>
      </c>
      <c r="BM932" s="518"/>
      <c r="BN932" s="518"/>
      <c r="BO932" s="518"/>
      <c r="BP932" s="518" t="n">
        <v>1</v>
      </c>
      <c r="BQ932" s="518"/>
      <c r="BR932" s="518"/>
      <c r="BS932" s="518"/>
      <c r="BT932" s="518"/>
      <c r="BU932" s="518"/>
      <c r="BV932" s="518" t="n">
        <v>0</v>
      </c>
      <c r="BW932" s="518" t="n">
        <v>0</v>
      </c>
      <c r="BX932" s="518" t="n">
        <v>0</v>
      </c>
      <c r="BY932" s="518" t="n">
        <v>0</v>
      </c>
      <c r="BZ932" s="518" t="n">
        <v>0</v>
      </c>
      <c r="CA932" s="518" t="n">
        <v>0</v>
      </c>
      <c r="CB932" s="518" t="n">
        <v>0</v>
      </c>
      <c r="CC932" s="518" t="n">
        <v>0</v>
      </c>
      <c r="CD932" s="518" t="n">
        <v>0</v>
      </c>
      <c r="CE932" s="518" t="n">
        <v>0</v>
      </c>
      <c r="CF932" s="518" t="n">
        <v>0</v>
      </c>
      <c r="CG932" s="518" t="n">
        <v>0</v>
      </c>
      <c r="CH932" s="518"/>
      <c r="CI932" s="716"/>
      <c r="CL932" s="48" t="n">
        <v>1</v>
      </c>
      <c r="CM932" s="48" t="n">
        <f aca="false">CL932-V932</f>
        <v>0</v>
      </c>
      <c r="CN932" s="702" t="n">
        <f aca="false">SUM(CO932:DR932)</f>
        <v>8</v>
      </c>
      <c r="CO932" s="703" t="n">
        <v>0</v>
      </c>
      <c r="CP932" s="703"/>
      <c r="CQ932" s="703" t="n">
        <v>0</v>
      </c>
      <c r="CR932" s="703"/>
      <c r="CS932" s="703" t="n">
        <v>0</v>
      </c>
      <c r="CT932" s="703" t="n">
        <v>0</v>
      </c>
      <c r="CU932" s="703"/>
      <c r="CV932" s="703"/>
      <c r="CW932" s="703"/>
      <c r="CX932" s="703" t="n">
        <v>0</v>
      </c>
      <c r="CY932" s="703" t="n">
        <v>0</v>
      </c>
      <c r="CZ932" s="703" t="n">
        <v>0</v>
      </c>
      <c r="DA932" s="703"/>
      <c r="DB932" s="703"/>
      <c r="DC932" s="703"/>
      <c r="DD932" s="703"/>
      <c r="DE932" s="703" t="n">
        <v>8</v>
      </c>
      <c r="DF932" s="703"/>
      <c r="DG932" s="703" t="n">
        <v>0</v>
      </c>
      <c r="DH932" s="703" t="n">
        <v>0</v>
      </c>
      <c r="DI932" s="703" t="n">
        <v>0</v>
      </c>
      <c r="DJ932" s="703" t="n">
        <v>0</v>
      </c>
      <c r="DK932" s="703" t="n">
        <v>0</v>
      </c>
      <c r="DL932" s="703" t="n">
        <v>0</v>
      </c>
      <c r="DM932" s="703"/>
      <c r="DN932" s="703"/>
      <c r="DO932" s="703"/>
      <c r="DP932" s="703"/>
      <c r="DQ932" s="703"/>
      <c r="DR932" s="703"/>
      <c r="DS932" s="704" t="n">
        <f aca="false">CN932-V932</f>
        <v>7</v>
      </c>
      <c r="DT932" s="553"/>
      <c r="DU932" s="48"/>
    </row>
    <row r="933" customFormat="false" ht="15" hidden="false" customHeight="true" outlineLevel="0" collapsed="false">
      <c r="A933" s="705" t="n">
        <f aca="false">A932+1</f>
        <v>924</v>
      </c>
      <c r="B933" s="706" t="s">
        <v>2089</v>
      </c>
      <c r="C933" s="706" t="s">
        <v>626</v>
      </c>
      <c r="D933" s="706" t="s">
        <v>624</v>
      </c>
      <c r="E933" s="243" t="n">
        <f aca="false">COUNTIF($G$10:$G$1856,$G933)</f>
        <v>1</v>
      </c>
      <c r="F933" s="706" t="s">
        <v>2543</v>
      </c>
      <c r="G933" s="706" t="s">
        <v>2543</v>
      </c>
      <c r="H933" s="707" t="s">
        <v>2544</v>
      </c>
      <c r="I933" s="708" t="s">
        <v>985</v>
      </c>
      <c r="J933" s="707" t="s">
        <v>622</v>
      </c>
      <c r="K933" s="709" t="n">
        <v>0</v>
      </c>
      <c r="L933" s="707" t="s">
        <v>621</v>
      </c>
      <c r="M933" s="708" t="s">
        <v>2545</v>
      </c>
      <c r="N933" s="710" t="s">
        <v>934</v>
      </c>
      <c r="O933" s="512" t="n">
        <v>2</v>
      </c>
      <c r="P933" s="512" t="n">
        <v>1</v>
      </c>
      <c r="Q933" s="711" t="n">
        <v>0.0031977</v>
      </c>
      <c r="R933" s="712"/>
      <c r="S933" s="713"/>
      <c r="T933" s="714" t="n">
        <v>6.12</v>
      </c>
      <c r="U933" s="715"/>
      <c r="V933" s="262" t="n">
        <f aca="false">SUM(W933:CI933)</f>
        <v>1</v>
      </c>
      <c r="W933" s="243" t="n">
        <v>0</v>
      </c>
      <c r="X933" s="243" t="n">
        <v>0</v>
      </c>
      <c r="Y933" s="243" t="n">
        <v>0</v>
      </c>
      <c r="Z933" s="243" t="n">
        <v>0</v>
      </c>
      <c r="AA933" s="243" t="n">
        <v>0</v>
      </c>
      <c r="AB933" s="243" t="n">
        <v>0</v>
      </c>
      <c r="AC933" s="243" t="n">
        <v>0</v>
      </c>
      <c r="AD933" s="243" t="n">
        <v>0</v>
      </c>
      <c r="AE933" s="243" t="n">
        <v>0</v>
      </c>
      <c r="AF933" s="243" t="n">
        <v>0</v>
      </c>
      <c r="AG933" s="243" t="n">
        <v>0</v>
      </c>
      <c r="AH933" s="518" t="n">
        <v>0</v>
      </c>
      <c r="AI933" s="243" t="n">
        <v>0</v>
      </c>
      <c r="AJ933" s="243" t="n">
        <v>0</v>
      </c>
      <c r="AK933" s="518" t="n">
        <v>0</v>
      </c>
      <c r="AL933" s="518" t="n">
        <v>0</v>
      </c>
      <c r="AM933" s="518" t="n">
        <v>0</v>
      </c>
      <c r="AN933" s="518" t="n">
        <v>0</v>
      </c>
      <c r="AO933" s="518" t="n">
        <v>0</v>
      </c>
      <c r="AP933" s="518" t="n">
        <v>0</v>
      </c>
      <c r="AQ933" s="518" t="n">
        <v>0</v>
      </c>
      <c r="AR933" s="518" t="n">
        <v>0</v>
      </c>
      <c r="AS933" s="518" t="n">
        <v>0</v>
      </c>
      <c r="AT933" s="518" t="n">
        <v>0</v>
      </c>
      <c r="AU933" s="518" t="n">
        <v>0</v>
      </c>
      <c r="AV933" s="518" t="n">
        <v>0</v>
      </c>
      <c r="AW933" s="518" t="n">
        <v>0</v>
      </c>
      <c r="AX933" s="518" t="n">
        <v>0</v>
      </c>
      <c r="AY933" s="518" t="n">
        <v>0</v>
      </c>
      <c r="AZ933" s="518" t="n">
        <v>0</v>
      </c>
      <c r="BA933" s="518" t="n">
        <v>0</v>
      </c>
      <c r="BB933" s="518" t="n">
        <v>0</v>
      </c>
      <c r="BC933" s="518" t="n">
        <v>0</v>
      </c>
      <c r="BD933" s="518" t="n">
        <v>0</v>
      </c>
      <c r="BE933" s="518" t="n">
        <v>0</v>
      </c>
      <c r="BF933" s="518" t="n">
        <v>0</v>
      </c>
      <c r="BG933" s="518" t="n">
        <v>0</v>
      </c>
      <c r="BH933" s="518" t="n">
        <v>0</v>
      </c>
      <c r="BI933" s="518" t="n">
        <v>0</v>
      </c>
      <c r="BJ933" s="518"/>
      <c r="BK933" s="518"/>
      <c r="BL933" s="518" t="n">
        <v>0</v>
      </c>
      <c r="BM933" s="518"/>
      <c r="BN933" s="518"/>
      <c r="BO933" s="518"/>
      <c r="BP933" s="518" t="n">
        <v>1</v>
      </c>
      <c r="BQ933" s="518"/>
      <c r="BR933" s="518"/>
      <c r="BS933" s="518"/>
      <c r="BT933" s="518"/>
      <c r="BU933" s="518"/>
      <c r="BV933" s="518" t="n">
        <v>0</v>
      </c>
      <c r="BW933" s="518" t="n">
        <v>0</v>
      </c>
      <c r="BX933" s="518" t="n">
        <v>0</v>
      </c>
      <c r="BY933" s="518" t="n">
        <v>0</v>
      </c>
      <c r="BZ933" s="518" t="n">
        <v>0</v>
      </c>
      <c r="CA933" s="518" t="n">
        <v>0</v>
      </c>
      <c r="CB933" s="518" t="n">
        <v>0</v>
      </c>
      <c r="CC933" s="518" t="n">
        <v>0</v>
      </c>
      <c r="CD933" s="518" t="n">
        <v>0</v>
      </c>
      <c r="CE933" s="518" t="n">
        <v>0</v>
      </c>
      <c r="CF933" s="518" t="n">
        <v>0</v>
      </c>
      <c r="CG933" s="518" t="n">
        <v>0</v>
      </c>
      <c r="CH933" s="518"/>
      <c r="CI933" s="716"/>
      <c r="CL933" s="48" t="n">
        <v>1</v>
      </c>
      <c r="CM933" s="48" t="n">
        <f aca="false">CL933-V933</f>
        <v>0</v>
      </c>
      <c r="CN933" s="702" t="n">
        <f aca="false">SUM(CO933:DR933)</f>
        <v>4</v>
      </c>
      <c r="CO933" s="703" t="n">
        <v>0</v>
      </c>
      <c r="CP933" s="703"/>
      <c r="CQ933" s="703" t="n">
        <v>0</v>
      </c>
      <c r="CR933" s="703"/>
      <c r="CS933" s="703" t="n">
        <v>0</v>
      </c>
      <c r="CT933" s="703" t="n">
        <v>0</v>
      </c>
      <c r="CU933" s="703"/>
      <c r="CV933" s="703"/>
      <c r="CW933" s="703"/>
      <c r="CX933" s="703" t="n">
        <v>0</v>
      </c>
      <c r="CY933" s="703" t="n">
        <v>0</v>
      </c>
      <c r="CZ933" s="703" t="n">
        <v>0</v>
      </c>
      <c r="DA933" s="703"/>
      <c r="DB933" s="703"/>
      <c r="DC933" s="703"/>
      <c r="DD933" s="703"/>
      <c r="DE933" s="703" t="n">
        <v>4</v>
      </c>
      <c r="DF933" s="703"/>
      <c r="DG933" s="703" t="n">
        <v>0</v>
      </c>
      <c r="DH933" s="703" t="n">
        <v>0</v>
      </c>
      <c r="DI933" s="703" t="n">
        <v>0</v>
      </c>
      <c r="DJ933" s="703" t="n">
        <v>0</v>
      </c>
      <c r="DK933" s="703" t="n">
        <v>0</v>
      </c>
      <c r="DL933" s="703" t="n">
        <v>0</v>
      </c>
      <c r="DM933" s="703"/>
      <c r="DN933" s="703"/>
      <c r="DO933" s="703"/>
      <c r="DP933" s="703"/>
      <c r="DQ933" s="703"/>
      <c r="DR933" s="703"/>
      <c r="DS933" s="704" t="n">
        <f aca="false">CN933-V933</f>
        <v>3</v>
      </c>
      <c r="DT933" s="553"/>
      <c r="DU933" s="48"/>
    </row>
    <row r="934" customFormat="false" ht="15" hidden="false" customHeight="true" outlineLevel="0" collapsed="false">
      <c r="A934" s="705" t="n">
        <f aca="false">A933+1</f>
        <v>925</v>
      </c>
      <c r="B934" s="706" t="s">
        <v>2089</v>
      </c>
      <c r="C934" s="706" t="s">
        <v>626</v>
      </c>
      <c r="D934" s="706" t="s">
        <v>624</v>
      </c>
      <c r="E934" s="243" t="n">
        <f aca="false">COUNTIF($G$10:$G$1856,$G934)</f>
        <v>1</v>
      </c>
      <c r="F934" s="706" t="s">
        <v>2546</v>
      </c>
      <c r="G934" s="706" t="s">
        <v>2546</v>
      </c>
      <c r="H934" s="707" t="s">
        <v>2547</v>
      </c>
      <c r="I934" s="708" t="s">
        <v>961</v>
      </c>
      <c r="J934" s="707" t="s">
        <v>622</v>
      </c>
      <c r="K934" s="709" t="n">
        <v>0</v>
      </c>
      <c r="L934" s="707" t="s">
        <v>621</v>
      </c>
      <c r="M934" s="708" t="s">
        <v>2548</v>
      </c>
      <c r="N934" s="710" t="s">
        <v>934</v>
      </c>
      <c r="O934" s="512" t="n">
        <v>1</v>
      </c>
      <c r="P934" s="512" t="n">
        <v>1</v>
      </c>
      <c r="Q934" s="711" t="n">
        <v>0.00684448</v>
      </c>
      <c r="R934" s="712"/>
      <c r="S934" s="713"/>
      <c r="T934" s="714" t="n">
        <v>13.1</v>
      </c>
      <c r="U934" s="715"/>
      <c r="V934" s="262" t="n">
        <f aca="false">SUM(W934:CI934)</f>
        <v>0</v>
      </c>
      <c r="W934" s="243" t="n">
        <v>0</v>
      </c>
      <c r="X934" s="243" t="n">
        <v>0</v>
      </c>
      <c r="Y934" s="243" t="n">
        <v>0</v>
      </c>
      <c r="Z934" s="243" t="n">
        <v>0</v>
      </c>
      <c r="AA934" s="243" t="n">
        <v>0</v>
      </c>
      <c r="AB934" s="243" t="n">
        <v>0</v>
      </c>
      <c r="AC934" s="243" t="n">
        <v>0</v>
      </c>
      <c r="AD934" s="243" t="n">
        <v>0</v>
      </c>
      <c r="AE934" s="243" t="n">
        <v>0</v>
      </c>
      <c r="AF934" s="243" t="n">
        <v>0</v>
      </c>
      <c r="AG934" s="243" t="n">
        <v>0</v>
      </c>
      <c r="AH934" s="518" t="n">
        <v>0</v>
      </c>
      <c r="AI934" s="243" t="n">
        <v>0</v>
      </c>
      <c r="AJ934" s="243" t="n">
        <v>0</v>
      </c>
      <c r="AK934" s="518" t="n">
        <v>0</v>
      </c>
      <c r="AL934" s="518" t="n">
        <v>0</v>
      </c>
      <c r="AM934" s="518" t="n">
        <v>0</v>
      </c>
      <c r="AN934" s="518" t="n">
        <v>0</v>
      </c>
      <c r="AO934" s="518" t="n">
        <v>0</v>
      </c>
      <c r="AP934" s="518" t="n">
        <v>0</v>
      </c>
      <c r="AQ934" s="518" t="n">
        <v>0</v>
      </c>
      <c r="AR934" s="518" t="n">
        <v>0</v>
      </c>
      <c r="AS934" s="518" t="n">
        <v>0</v>
      </c>
      <c r="AT934" s="518" t="n">
        <v>0</v>
      </c>
      <c r="AU934" s="518" t="n">
        <v>0</v>
      </c>
      <c r="AV934" s="518" t="n">
        <v>0</v>
      </c>
      <c r="AW934" s="518" t="n">
        <v>0</v>
      </c>
      <c r="AX934" s="518" t="n">
        <v>0</v>
      </c>
      <c r="AY934" s="518" t="n">
        <v>0</v>
      </c>
      <c r="AZ934" s="518" t="n">
        <v>0</v>
      </c>
      <c r="BA934" s="518" t="n">
        <v>0</v>
      </c>
      <c r="BB934" s="518" t="n">
        <v>0</v>
      </c>
      <c r="BC934" s="518" t="n">
        <v>0</v>
      </c>
      <c r="BD934" s="518" t="n">
        <v>0</v>
      </c>
      <c r="BE934" s="518" t="n">
        <v>0</v>
      </c>
      <c r="BF934" s="518" t="n">
        <v>0</v>
      </c>
      <c r="BG934" s="518" t="n">
        <v>0</v>
      </c>
      <c r="BH934" s="518" t="n">
        <v>0</v>
      </c>
      <c r="BI934" s="518" t="n">
        <v>0</v>
      </c>
      <c r="BJ934" s="518"/>
      <c r="BK934" s="518"/>
      <c r="BL934" s="518" t="n">
        <v>0</v>
      </c>
      <c r="BM934" s="518"/>
      <c r="BN934" s="518"/>
      <c r="BO934" s="518"/>
      <c r="BP934" s="518"/>
      <c r="BQ934" s="518"/>
      <c r="BR934" s="518"/>
      <c r="BS934" s="518"/>
      <c r="BT934" s="518"/>
      <c r="BU934" s="518"/>
      <c r="BV934" s="518" t="n">
        <v>0</v>
      </c>
      <c r="BW934" s="518" t="n">
        <v>0</v>
      </c>
      <c r="BX934" s="518" t="n">
        <v>0</v>
      </c>
      <c r="BY934" s="518" t="n">
        <v>0</v>
      </c>
      <c r="BZ934" s="518" t="n">
        <v>0</v>
      </c>
      <c r="CA934" s="518" t="n">
        <v>0</v>
      </c>
      <c r="CB934" s="518" t="n">
        <v>0</v>
      </c>
      <c r="CC934" s="518" t="n">
        <v>0</v>
      </c>
      <c r="CD934" s="518" t="n">
        <v>0</v>
      </c>
      <c r="CE934" s="518" t="n">
        <v>0</v>
      </c>
      <c r="CF934" s="518" t="n">
        <v>0</v>
      </c>
      <c r="CG934" s="518" t="n">
        <v>0</v>
      </c>
      <c r="CH934" s="518"/>
      <c r="CI934" s="716"/>
      <c r="CL934" s="48" t="n">
        <v>0</v>
      </c>
      <c r="CM934" s="48" t="n">
        <f aca="false">CL934-V934</f>
        <v>0</v>
      </c>
      <c r="CN934" s="702" t="n">
        <f aca="false">SUM(CO934:DR934)</f>
        <v>2</v>
      </c>
      <c r="CO934" s="703" t="n">
        <v>0</v>
      </c>
      <c r="CP934" s="703"/>
      <c r="CQ934" s="703" t="n">
        <v>0</v>
      </c>
      <c r="CR934" s="703"/>
      <c r="CS934" s="703" t="n">
        <v>0</v>
      </c>
      <c r="CT934" s="703" t="n">
        <v>0</v>
      </c>
      <c r="CU934" s="703"/>
      <c r="CV934" s="703"/>
      <c r="CW934" s="703"/>
      <c r="CX934" s="703" t="n">
        <v>0</v>
      </c>
      <c r="CY934" s="703" t="n">
        <v>0</v>
      </c>
      <c r="CZ934" s="703" t="n">
        <v>0</v>
      </c>
      <c r="DA934" s="703"/>
      <c r="DB934" s="703"/>
      <c r="DC934" s="703"/>
      <c r="DD934" s="703"/>
      <c r="DE934" s="703" t="n">
        <v>2</v>
      </c>
      <c r="DF934" s="703"/>
      <c r="DG934" s="703" t="n">
        <v>0</v>
      </c>
      <c r="DH934" s="703" t="n">
        <v>0</v>
      </c>
      <c r="DI934" s="703" t="n">
        <v>0</v>
      </c>
      <c r="DJ934" s="703" t="n">
        <v>0</v>
      </c>
      <c r="DK934" s="703" t="n">
        <v>0</v>
      </c>
      <c r="DL934" s="703" t="n">
        <v>0</v>
      </c>
      <c r="DM934" s="703"/>
      <c r="DN934" s="703"/>
      <c r="DO934" s="703"/>
      <c r="DP934" s="703"/>
      <c r="DQ934" s="703"/>
      <c r="DR934" s="703"/>
      <c r="DS934" s="704" t="n">
        <f aca="false">CN934-V934</f>
        <v>2</v>
      </c>
      <c r="DT934" s="553"/>
      <c r="DU934" s="48"/>
    </row>
    <row r="935" customFormat="false" ht="15" hidden="false" customHeight="true" outlineLevel="0" collapsed="false">
      <c r="A935" s="705" t="n">
        <f aca="false">A934+1</f>
        <v>926</v>
      </c>
      <c r="B935" s="706" t="s">
        <v>2089</v>
      </c>
      <c r="C935" s="706" t="s">
        <v>626</v>
      </c>
      <c r="D935" s="706" t="s">
        <v>624</v>
      </c>
      <c r="E935" s="243" t="n">
        <f aca="false">COUNTIF($G$10:$G$1856,$G935)</f>
        <v>1</v>
      </c>
      <c r="F935" s="706" t="s">
        <v>2549</v>
      </c>
      <c r="G935" s="706" t="s">
        <v>2549</v>
      </c>
      <c r="H935" s="707" t="s">
        <v>2550</v>
      </c>
      <c r="I935" s="708" t="s">
        <v>965</v>
      </c>
      <c r="J935" s="707" t="s">
        <v>622</v>
      </c>
      <c r="K935" s="709" t="n">
        <v>0</v>
      </c>
      <c r="L935" s="707" t="s">
        <v>621</v>
      </c>
      <c r="M935" s="708" t="s">
        <v>2551</v>
      </c>
      <c r="N935" s="710" t="s">
        <v>934</v>
      </c>
      <c r="O935" s="512" t="n">
        <v>1</v>
      </c>
      <c r="P935" s="512" t="n">
        <v>1</v>
      </c>
      <c r="Q935" s="711" t="n">
        <v>0.00684448</v>
      </c>
      <c r="R935" s="712"/>
      <c r="S935" s="713"/>
      <c r="T935" s="714" t="n">
        <v>13.1</v>
      </c>
      <c r="U935" s="715"/>
      <c r="V935" s="262" t="n">
        <f aca="false">SUM(W935:CI935)</f>
        <v>0</v>
      </c>
      <c r="W935" s="243" t="n">
        <v>0</v>
      </c>
      <c r="X935" s="243" t="n">
        <v>0</v>
      </c>
      <c r="Y935" s="243" t="n">
        <v>0</v>
      </c>
      <c r="Z935" s="243" t="n">
        <v>0</v>
      </c>
      <c r="AA935" s="243" t="n">
        <v>0</v>
      </c>
      <c r="AB935" s="243" t="n">
        <v>0</v>
      </c>
      <c r="AC935" s="243" t="n">
        <v>0</v>
      </c>
      <c r="AD935" s="243" t="n">
        <v>0</v>
      </c>
      <c r="AE935" s="243" t="n">
        <v>0</v>
      </c>
      <c r="AF935" s="243" t="n">
        <v>0</v>
      </c>
      <c r="AG935" s="243" t="n">
        <v>0</v>
      </c>
      <c r="AH935" s="518" t="n">
        <v>0</v>
      </c>
      <c r="AI935" s="243" t="n">
        <v>0</v>
      </c>
      <c r="AJ935" s="243" t="n">
        <v>0</v>
      </c>
      <c r="AK935" s="518" t="n">
        <v>0</v>
      </c>
      <c r="AL935" s="518" t="n">
        <v>0</v>
      </c>
      <c r="AM935" s="518" t="n">
        <v>0</v>
      </c>
      <c r="AN935" s="518" t="n">
        <v>0</v>
      </c>
      <c r="AO935" s="518" t="n">
        <v>0</v>
      </c>
      <c r="AP935" s="518" t="n">
        <v>0</v>
      </c>
      <c r="AQ935" s="518" t="n">
        <v>0</v>
      </c>
      <c r="AR935" s="518" t="n">
        <v>0</v>
      </c>
      <c r="AS935" s="518" t="n">
        <v>0</v>
      </c>
      <c r="AT935" s="518" t="n">
        <v>0</v>
      </c>
      <c r="AU935" s="518" t="n">
        <v>0</v>
      </c>
      <c r="AV935" s="518" t="n">
        <v>0</v>
      </c>
      <c r="AW935" s="518" t="n">
        <v>0</v>
      </c>
      <c r="AX935" s="518" t="n">
        <v>0</v>
      </c>
      <c r="AY935" s="518" t="n">
        <v>0</v>
      </c>
      <c r="AZ935" s="518" t="n">
        <v>0</v>
      </c>
      <c r="BA935" s="518" t="n">
        <v>0</v>
      </c>
      <c r="BB935" s="518" t="n">
        <v>0</v>
      </c>
      <c r="BC935" s="518" t="n">
        <v>0</v>
      </c>
      <c r="BD935" s="518" t="n">
        <v>0</v>
      </c>
      <c r="BE935" s="518" t="n">
        <v>0</v>
      </c>
      <c r="BF935" s="518" t="n">
        <v>0</v>
      </c>
      <c r="BG935" s="518" t="n">
        <v>0</v>
      </c>
      <c r="BH935" s="518" t="n">
        <v>0</v>
      </c>
      <c r="BI935" s="518" t="n">
        <v>0</v>
      </c>
      <c r="BJ935" s="518"/>
      <c r="BK935" s="518"/>
      <c r="BL935" s="518" t="n">
        <v>0</v>
      </c>
      <c r="BM935" s="518"/>
      <c r="BN935" s="518"/>
      <c r="BO935" s="518"/>
      <c r="BP935" s="518"/>
      <c r="BQ935" s="518"/>
      <c r="BR935" s="518"/>
      <c r="BS935" s="518"/>
      <c r="BT935" s="518"/>
      <c r="BU935" s="518"/>
      <c r="BV935" s="518" t="n">
        <v>0</v>
      </c>
      <c r="BW935" s="518" t="n">
        <v>0</v>
      </c>
      <c r="BX935" s="518" t="n">
        <v>0</v>
      </c>
      <c r="BY935" s="518" t="n">
        <v>0</v>
      </c>
      <c r="BZ935" s="518" t="n">
        <v>0</v>
      </c>
      <c r="CA935" s="518" t="n">
        <v>0</v>
      </c>
      <c r="CB935" s="518" t="n">
        <v>0</v>
      </c>
      <c r="CC935" s="518" t="n">
        <v>0</v>
      </c>
      <c r="CD935" s="518" t="n">
        <v>0</v>
      </c>
      <c r="CE935" s="518" t="n">
        <v>0</v>
      </c>
      <c r="CF935" s="518" t="n">
        <v>0</v>
      </c>
      <c r="CG935" s="518" t="n">
        <v>0</v>
      </c>
      <c r="CH935" s="518"/>
      <c r="CI935" s="716"/>
      <c r="CL935" s="48" t="n">
        <v>0</v>
      </c>
      <c r="CM935" s="48" t="n">
        <f aca="false">CL935-V935</f>
        <v>0</v>
      </c>
      <c r="CN935" s="702" t="n">
        <f aca="false">SUM(CO935:DR935)</f>
        <v>2</v>
      </c>
      <c r="CO935" s="703" t="n">
        <v>0</v>
      </c>
      <c r="CP935" s="703"/>
      <c r="CQ935" s="703" t="n">
        <v>0</v>
      </c>
      <c r="CR935" s="703"/>
      <c r="CS935" s="703" t="n">
        <v>0</v>
      </c>
      <c r="CT935" s="703" t="n">
        <v>0</v>
      </c>
      <c r="CU935" s="703"/>
      <c r="CV935" s="703"/>
      <c r="CW935" s="703"/>
      <c r="CX935" s="703" t="n">
        <v>0</v>
      </c>
      <c r="CY935" s="703" t="n">
        <v>0</v>
      </c>
      <c r="CZ935" s="703" t="n">
        <v>0</v>
      </c>
      <c r="DA935" s="703"/>
      <c r="DB935" s="703"/>
      <c r="DC935" s="703"/>
      <c r="DD935" s="703"/>
      <c r="DE935" s="703" t="n">
        <v>2</v>
      </c>
      <c r="DF935" s="703"/>
      <c r="DG935" s="703" t="n">
        <v>0</v>
      </c>
      <c r="DH935" s="703" t="n">
        <v>0</v>
      </c>
      <c r="DI935" s="703" t="n">
        <v>0</v>
      </c>
      <c r="DJ935" s="703" t="n">
        <v>0</v>
      </c>
      <c r="DK935" s="703" t="n">
        <v>0</v>
      </c>
      <c r="DL935" s="703" t="n">
        <v>0</v>
      </c>
      <c r="DM935" s="703"/>
      <c r="DN935" s="703"/>
      <c r="DO935" s="703"/>
      <c r="DP935" s="703"/>
      <c r="DQ935" s="703"/>
      <c r="DR935" s="703"/>
      <c r="DS935" s="704" t="n">
        <f aca="false">CN935-V935</f>
        <v>2</v>
      </c>
      <c r="DT935" s="553"/>
      <c r="DU935" s="48"/>
    </row>
    <row r="936" customFormat="false" ht="15" hidden="false" customHeight="true" outlineLevel="0" collapsed="false">
      <c r="A936" s="705" t="n">
        <f aca="false">A935+1</f>
        <v>927</v>
      </c>
      <c r="B936" s="706" t="s">
        <v>2089</v>
      </c>
      <c r="C936" s="706" t="s">
        <v>626</v>
      </c>
      <c r="D936" s="706" t="s">
        <v>624</v>
      </c>
      <c r="E936" s="243" t="n">
        <f aca="false">COUNTIF($G$10:$G$1856,$G936)</f>
        <v>1</v>
      </c>
      <c r="F936" s="706" t="s">
        <v>2552</v>
      </c>
      <c r="G936" s="706" t="s">
        <v>2552</v>
      </c>
      <c r="H936" s="707" t="s">
        <v>2553</v>
      </c>
      <c r="I936" s="708" t="s">
        <v>1141</v>
      </c>
      <c r="J936" s="707" t="s">
        <v>622</v>
      </c>
      <c r="K936" s="709" t="n">
        <v>0</v>
      </c>
      <c r="L936" s="707" t="s">
        <v>621</v>
      </c>
      <c r="M936" s="708" t="s">
        <v>2554</v>
      </c>
      <c r="N936" s="710" t="s">
        <v>934</v>
      </c>
      <c r="O936" s="512" t="n">
        <v>1</v>
      </c>
      <c r="P936" s="512" t="n">
        <v>1</v>
      </c>
      <c r="Q936" s="711" t="n">
        <v>0.0017073</v>
      </c>
      <c r="R936" s="712"/>
      <c r="S936" s="713"/>
      <c r="T936" s="714" t="n">
        <v>3.27</v>
      </c>
      <c r="U936" s="715"/>
      <c r="V936" s="262" t="n">
        <f aca="false">SUM(W936:CI936)</f>
        <v>0</v>
      </c>
      <c r="W936" s="243" t="n">
        <v>0</v>
      </c>
      <c r="X936" s="243" t="n">
        <v>0</v>
      </c>
      <c r="Y936" s="243" t="n">
        <v>0</v>
      </c>
      <c r="Z936" s="243" t="n">
        <v>0</v>
      </c>
      <c r="AA936" s="243" t="n">
        <v>0</v>
      </c>
      <c r="AB936" s="243" t="n">
        <v>0</v>
      </c>
      <c r="AC936" s="243" t="n">
        <v>0</v>
      </c>
      <c r="AD936" s="243" t="n">
        <v>0</v>
      </c>
      <c r="AE936" s="243" t="n">
        <v>0</v>
      </c>
      <c r="AF936" s="243" t="n">
        <v>0</v>
      </c>
      <c r="AG936" s="243" t="n">
        <v>0</v>
      </c>
      <c r="AH936" s="518" t="n">
        <v>0</v>
      </c>
      <c r="AI936" s="243" t="n">
        <v>0</v>
      </c>
      <c r="AJ936" s="243" t="n">
        <v>0</v>
      </c>
      <c r="AK936" s="518" t="n">
        <v>0</v>
      </c>
      <c r="AL936" s="518" t="n">
        <v>0</v>
      </c>
      <c r="AM936" s="518" t="n">
        <v>0</v>
      </c>
      <c r="AN936" s="518" t="n">
        <v>0</v>
      </c>
      <c r="AO936" s="518" t="n">
        <v>0</v>
      </c>
      <c r="AP936" s="518" t="n">
        <v>0</v>
      </c>
      <c r="AQ936" s="518" t="n">
        <v>0</v>
      </c>
      <c r="AR936" s="518" t="n">
        <v>0</v>
      </c>
      <c r="AS936" s="518" t="n">
        <v>0</v>
      </c>
      <c r="AT936" s="518" t="n">
        <v>0</v>
      </c>
      <c r="AU936" s="518" t="n">
        <v>0</v>
      </c>
      <c r="AV936" s="518" t="n">
        <v>0</v>
      </c>
      <c r="AW936" s="518" t="n">
        <v>0</v>
      </c>
      <c r="AX936" s="518" t="n">
        <v>0</v>
      </c>
      <c r="AY936" s="518" t="n">
        <v>0</v>
      </c>
      <c r="AZ936" s="518" t="n">
        <v>0</v>
      </c>
      <c r="BA936" s="518" t="n">
        <v>0</v>
      </c>
      <c r="BB936" s="518" t="n">
        <v>0</v>
      </c>
      <c r="BC936" s="518" t="n">
        <v>0</v>
      </c>
      <c r="BD936" s="518" t="n">
        <v>0</v>
      </c>
      <c r="BE936" s="518" t="n">
        <v>0</v>
      </c>
      <c r="BF936" s="518" t="n">
        <v>0</v>
      </c>
      <c r="BG936" s="518" t="n">
        <v>0</v>
      </c>
      <c r="BH936" s="518" t="n">
        <v>0</v>
      </c>
      <c r="BI936" s="518" t="n">
        <v>0</v>
      </c>
      <c r="BJ936" s="518"/>
      <c r="BK936" s="518"/>
      <c r="BL936" s="518" t="n">
        <v>0</v>
      </c>
      <c r="BM936" s="518"/>
      <c r="BN936" s="518"/>
      <c r="BO936" s="518"/>
      <c r="BP936" s="518"/>
      <c r="BQ936" s="518"/>
      <c r="BR936" s="518"/>
      <c r="BS936" s="518"/>
      <c r="BT936" s="518"/>
      <c r="BU936" s="518"/>
      <c r="BV936" s="518" t="n">
        <v>0</v>
      </c>
      <c r="BW936" s="518" t="n">
        <v>0</v>
      </c>
      <c r="BX936" s="518" t="n">
        <v>0</v>
      </c>
      <c r="BY936" s="518" t="n">
        <v>0</v>
      </c>
      <c r="BZ936" s="518" t="n">
        <v>0</v>
      </c>
      <c r="CA936" s="518" t="n">
        <v>0</v>
      </c>
      <c r="CB936" s="518" t="n">
        <v>0</v>
      </c>
      <c r="CC936" s="518" t="n">
        <v>0</v>
      </c>
      <c r="CD936" s="518" t="n">
        <v>0</v>
      </c>
      <c r="CE936" s="518" t="n">
        <v>0</v>
      </c>
      <c r="CF936" s="518" t="n">
        <v>0</v>
      </c>
      <c r="CG936" s="518" t="n">
        <v>0</v>
      </c>
      <c r="CH936" s="518"/>
      <c r="CI936" s="716"/>
      <c r="CL936" s="48" t="n">
        <v>0</v>
      </c>
      <c r="CM936" s="48" t="n">
        <f aca="false">CL936-V936</f>
        <v>0</v>
      </c>
      <c r="CN936" s="702" t="n">
        <f aca="false">SUM(CO936:DR936)</f>
        <v>2</v>
      </c>
      <c r="CO936" s="703" t="n">
        <v>0</v>
      </c>
      <c r="CP936" s="703"/>
      <c r="CQ936" s="703" t="n">
        <v>0</v>
      </c>
      <c r="CR936" s="703"/>
      <c r="CS936" s="703" t="n">
        <v>0</v>
      </c>
      <c r="CT936" s="703" t="n">
        <v>0</v>
      </c>
      <c r="CU936" s="703"/>
      <c r="CV936" s="703"/>
      <c r="CW936" s="703"/>
      <c r="CX936" s="703" t="n">
        <v>0</v>
      </c>
      <c r="CY936" s="703" t="n">
        <v>0</v>
      </c>
      <c r="CZ936" s="703" t="n">
        <v>0</v>
      </c>
      <c r="DA936" s="703"/>
      <c r="DB936" s="703"/>
      <c r="DC936" s="703"/>
      <c r="DD936" s="703"/>
      <c r="DE936" s="703" t="n">
        <v>2</v>
      </c>
      <c r="DF936" s="703"/>
      <c r="DG936" s="703" t="n">
        <v>0</v>
      </c>
      <c r="DH936" s="703" t="n">
        <v>0</v>
      </c>
      <c r="DI936" s="703" t="n">
        <v>0</v>
      </c>
      <c r="DJ936" s="703" t="n">
        <v>0</v>
      </c>
      <c r="DK936" s="703" t="n">
        <v>0</v>
      </c>
      <c r="DL936" s="703" t="n">
        <v>0</v>
      </c>
      <c r="DM936" s="703"/>
      <c r="DN936" s="703"/>
      <c r="DO936" s="703"/>
      <c r="DP936" s="703"/>
      <c r="DQ936" s="703"/>
      <c r="DR936" s="703"/>
      <c r="DS936" s="704" t="n">
        <f aca="false">CN936-V936</f>
        <v>2</v>
      </c>
      <c r="DT936" s="553"/>
      <c r="DU936" s="48"/>
    </row>
    <row r="937" customFormat="false" ht="15" hidden="false" customHeight="true" outlineLevel="0" collapsed="false">
      <c r="A937" s="705" t="n">
        <f aca="false">A936+1</f>
        <v>928</v>
      </c>
      <c r="B937" s="706" t="s">
        <v>2089</v>
      </c>
      <c r="C937" s="706" t="s">
        <v>626</v>
      </c>
      <c r="D937" s="706" t="s">
        <v>624</v>
      </c>
      <c r="E937" s="243" t="n">
        <f aca="false">COUNTIF($G$10:$G$1856,$G937)</f>
        <v>1</v>
      </c>
      <c r="F937" s="706" t="s">
        <v>2555</v>
      </c>
      <c r="G937" s="706" t="s">
        <v>2555</v>
      </c>
      <c r="H937" s="707" t="s">
        <v>2556</v>
      </c>
      <c r="I937" s="708" t="s">
        <v>1062</v>
      </c>
      <c r="J937" s="707" t="s">
        <v>622</v>
      </c>
      <c r="K937" s="709" t="n">
        <v>0</v>
      </c>
      <c r="L937" s="707" t="s">
        <v>621</v>
      </c>
      <c r="M937" s="708" t="s">
        <v>2557</v>
      </c>
      <c r="N937" s="710" t="s">
        <v>934</v>
      </c>
      <c r="O937" s="512" t="n">
        <v>1</v>
      </c>
      <c r="P937" s="512" t="n">
        <v>1</v>
      </c>
      <c r="Q937" s="711" t="n">
        <v>0.001808925</v>
      </c>
      <c r="R937" s="712"/>
      <c r="S937" s="713"/>
      <c r="T937" s="714" t="n">
        <v>3.46</v>
      </c>
      <c r="U937" s="715"/>
      <c r="V937" s="262" t="n">
        <f aca="false">SUM(W937:CI937)</f>
        <v>1</v>
      </c>
      <c r="W937" s="243" t="n">
        <v>0</v>
      </c>
      <c r="X937" s="243" t="n">
        <v>0</v>
      </c>
      <c r="Y937" s="243" t="n">
        <v>0</v>
      </c>
      <c r="Z937" s="243" t="n">
        <v>0</v>
      </c>
      <c r="AA937" s="243" t="n">
        <v>0</v>
      </c>
      <c r="AB937" s="243" t="n">
        <v>0</v>
      </c>
      <c r="AC937" s="243" t="n">
        <v>0</v>
      </c>
      <c r="AD937" s="243" t="n">
        <v>0</v>
      </c>
      <c r="AE937" s="243" t="n">
        <v>0</v>
      </c>
      <c r="AF937" s="243" t="n">
        <v>0</v>
      </c>
      <c r="AG937" s="243" t="n">
        <v>0</v>
      </c>
      <c r="AH937" s="518" t="n">
        <v>0</v>
      </c>
      <c r="AI937" s="243" t="n">
        <v>0</v>
      </c>
      <c r="AJ937" s="243" t="n">
        <v>0</v>
      </c>
      <c r="AK937" s="518" t="n">
        <v>0</v>
      </c>
      <c r="AL937" s="518" t="n">
        <v>0</v>
      </c>
      <c r="AM937" s="518" t="n">
        <v>0</v>
      </c>
      <c r="AN937" s="518" t="n">
        <v>0</v>
      </c>
      <c r="AO937" s="518" t="n">
        <v>0</v>
      </c>
      <c r="AP937" s="518" t="n">
        <v>0</v>
      </c>
      <c r="AQ937" s="518" t="n">
        <v>0</v>
      </c>
      <c r="AR937" s="518" t="n">
        <v>0</v>
      </c>
      <c r="AS937" s="518" t="n">
        <v>0</v>
      </c>
      <c r="AT937" s="518" t="n">
        <v>0</v>
      </c>
      <c r="AU937" s="518" t="n">
        <v>0</v>
      </c>
      <c r="AV937" s="518" t="n">
        <v>0</v>
      </c>
      <c r="AW937" s="518" t="n">
        <v>0</v>
      </c>
      <c r="AX937" s="518" t="n">
        <v>0</v>
      </c>
      <c r="AY937" s="518" t="n">
        <v>0</v>
      </c>
      <c r="AZ937" s="518" t="n">
        <v>0</v>
      </c>
      <c r="BA937" s="518" t="n">
        <v>0</v>
      </c>
      <c r="BB937" s="518" t="n">
        <v>0</v>
      </c>
      <c r="BC937" s="518" t="n">
        <v>0</v>
      </c>
      <c r="BD937" s="518" t="n">
        <v>0</v>
      </c>
      <c r="BE937" s="518" t="n">
        <v>0</v>
      </c>
      <c r="BF937" s="518" t="n">
        <v>0</v>
      </c>
      <c r="BG937" s="518" t="n">
        <v>0</v>
      </c>
      <c r="BH937" s="518" t="n">
        <v>0</v>
      </c>
      <c r="BI937" s="518" t="n">
        <v>0</v>
      </c>
      <c r="BJ937" s="518"/>
      <c r="BK937" s="518"/>
      <c r="BL937" s="518" t="n">
        <v>0</v>
      </c>
      <c r="BM937" s="518"/>
      <c r="BN937" s="518"/>
      <c r="BO937" s="518"/>
      <c r="BP937" s="518" t="n">
        <v>1</v>
      </c>
      <c r="BQ937" s="518"/>
      <c r="BR937" s="518"/>
      <c r="BS937" s="518"/>
      <c r="BT937" s="518"/>
      <c r="BU937" s="518"/>
      <c r="BV937" s="518" t="n">
        <v>0</v>
      </c>
      <c r="BW937" s="518" t="n">
        <v>0</v>
      </c>
      <c r="BX937" s="518" t="n">
        <v>0</v>
      </c>
      <c r="BY937" s="518" t="n">
        <v>0</v>
      </c>
      <c r="BZ937" s="518" t="n">
        <v>0</v>
      </c>
      <c r="CA937" s="518" t="n">
        <v>0</v>
      </c>
      <c r="CB937" s="518" t="n">
        <v>0</v>
      </c>
      <c r="CC937" s="518" t="n">
        <v>0</v>
      </c>
      <c r="CD937" s="518" t="n">
        <v>0</v>
      </c>
      <c r="CE937" s="518" t="n">
        <v>0</v>
      </c>
      <c r="CF937" s="518" t="n">
        <v>0</v>
      </c>
      <c r="CG937" s="518" t="n">
        <v>0</v>
      </c>
      <c r="CH937" s="518"/>
      <c r="CI937" s="716"/>
      <c r="CL937" s="48" t="n">
        <v>1</v>
      </c>
      <c r="CM937" s="48" t="n">
        <f aca="false">CL937-V937</f>
        <v>0</v>
      </c>
      <c r="CN937" s="702" t="n">
        <f aca="false">SUM(CO937:DR937)</f>
        <v>2</v>
      </c>
      <c r="CO937" s="703" t="n">
        <v>0</v>
      </c>
      <c r="CP937" s="703"/>
      <c r="CQ937" s="703" t="n">
        <v>0</v>
      </c>
      <c r="CR937" s="703"/>
      <c r="CS937" s="703" t="n">
        <v>0</v>
      </c>
      <c r="CT937" s="703" t="n">
        <v>0</v>
      </c>
      <c r="CU937" s="703"/>
      <c r="CV937" s="703"/>
      <c r="CW937" s="703"/>
      <c r="CX937" s="703" t="n">
        <v>0</v>
      </c>
      <c r="CY937" s="703" t="n">
        <v>0</v>
      </c>
      <c r="CZ937" s="703" t="n">
        <v>0</v>
      </c>
      <c r="DA937" s="703"/>
      <c r="DB937" s="703"/>
      <c r="DC937" s="703"/>
      <c r="DD937" s="703"/>
      <c r="DE937" s="703" t="n">
        <v>2</v>
      </c>
      <c r="DF937" s="703"/>
      <c r="DG937" s="703" t="n">
        <v>0</v>
      </c>
      <c r="DH937" s="703" t="n">
        <v>0</v>
      </c>
      <c r="DI937" s="703" t="n">
        <v>0</v>
      </c>
      <c r="DJ937" s="703" t="n">
        <v>0</v>
      </c>
      <c r="DK937" s="703" t="n">
        <v>0</v>
      </c>
      <c r="DL937" s="703" t="n">
        <v>0</v>
      </c>
      <c r="DM937" s="703"/>
      <c r="DN937" s="703"/>
      <c r="DO937" s="703"/>
      <c r="DP937" s="703"/>
      <c r="DQ937" s="703"/>
      <c r="DR937" s="703"/>
      <c r="DS937" s="704" t="n">
        <f aca="false">CN937-V937</f>
        <v>1</v>
      </c>
      <c r="DT937" s="553"/>
      <c r="DU937" s="48"/>
    </row>
    <row r="938" customFormat="false" ht="15" hidden="false" customHeight="true" outlineLevel="0" collapsed="false">
      <c r="A938" s="705" t="n">
        <f aca="false">A937+1</f>
        <v>929</v>
      </c>
      <c r="B938" s="706" t="s">
        <v>2089</v>
      </c>
      <c r="C938" s="706" t="s">
        <v>626</v>
      </c>
      <c r="D938" s="706" t="s">
        <v>624</v>
      </c>
      <c r="E938" s="243" t="n">
        <f aca="false">COUNTIF($G$10:$G$1856,$G938)</f>
        <v>1</v>
      </c>
      <c r="F938" s="706" t="s">
        <v>2558</v>
      </c>
      <c r="G938" s="706" t="s">
        <v>2558</v>
      </c>
      <c r="H938" s="707" t="s">
        <v>2559</v>
      </c>
      <c r="I938" s="708" t="s">
        <v>1066</v>
      </c>
      <c r="J938" s="707" t="s">
        <v>622</v>
      </c>
      <c r="K938" s="709" t="n">
        <v>0</v>
      </c>
      <c r="L938" s="707" t="s">
        <v>621</v>
      </c>
      <c r="M938" s="708" t="s">
        <v>2560</v>
      </c>
      <c r="N938" s="710" t="s">
        <v>934</v>
      </c>
      <c r="O938" s="512" t="n">
        <v>1</v>
      </c>
      <c r="P938" s="512" t="n">
        <v>1</v>
      </c>
      <c r="Q938" s="711" t="n">
        <v>0.001808925</v>
      </c>
      <c r="R938" s="712"/>
      <c r="S938" s="713"/>
      <c r="T938" s="714" t="n">
        <v>3.46</v>
      </c>
      <c r="U938" s="715"/>
      <c r="V938" s="262" t="n">
        <f aca="false">SUM(W938:CI938)</f>
        <v>1</v>
      </c>
      <c r="W938" s="243" t="n">
        <v>0</v>
      </c>
      <c r="X938" s="243" t="n">
        <v>0</v>
      </c>
      <c r="Y938" s="243" t="n">
        <v>0</v>
      </c>
      <c r="Z938" s="243" t="n">
        <v>0</v>
      </c>
      <c r="AA938" s="243" t="n">
        <v>0</v>
      </c>
      <c r="AB938" s="243" t="n">
        <v>0</v>
      </c>
      <c r="AC938" s="243" t="n">
        <v>0</v>
      </c>
      <c r="AD938" s="243" t="n">
        <v>0</v>
      </c>
      <c r="AE938" s="243" t="n">
        <v>0</v>
      </c>
      <c r="AF938" s="243" t="n">
        <v>0</v>
      </c>
      <c r="AG938" s="243" t="n">
        <v>0</v>
      </c>
      <c r="AH938" s="518" t="n">
        <v>0</v>
      </c>
      <c r="AI938" s="243" t="n">
        <v>0</v>
      </c>
      <c r="AJ938" s="243" t="n">
        <v>0</v>
      </c>
      <c r="AK938" s="518" t="n">
        <v>0</v>
      </c>
      <c r="AL938" s="518" t="n">
        <v>0</v>
      </c>
      <c r="AM938" s="518" t="n">
        <v>0</v>
      </c>
      <c r="AN938" s="518" t="n">
        <v>0</v>
      </c>
      <c r="AO938" s="518" t="n">
        <v>0</v>
      </c>
      <c r="AP938" s="518" t="n">
        <v>0</v>
      </c>
      <c r="AQ938" s="518" t="n">
        <v>0</v>
      </c>
      <c r="AR938" s="518" t="n">
        <v>0</v>
      </c>
      <c r="AS938" s="518" t="n">
        <v>0</v>
      </c>
      <c r="AT938" s="518" t="n">
        <v>0</v>
      </c>
      <c r="AU938" s="518" t="n">
        <v>0</v>
      </c>
      <c r="AV938" s="518" t="n">
        <v>0</v>
      </c>
      <c r="AW938" s="518" t="n">
        <v>0</v>
      </c>
      <c r="AX938" s="518" t="n">
        <v>0</v>
      </c>
      <c r="AY938" s="518" t="n">
        <v>0</v>
      </c>
      <c r="AZ938" s="518" t="n">
        <v>0</v>
      </c>
      <c r="BA938" s="518" t="n">
        <v>0</v>
      </c>
      <c r="BB938" s="518" t="n">
        <v>0</v>
      </c>
      <c r="BC938" s="518" t="n">
        <v>0</v>
      </c>
      <c r="BD938" s="518" t="n">
        <v>0</v>
      </c>
      <c r="BE938" s="518" t="n">
        <v>0</v>
      </c>
      <c r="BF938" s="518" t="n">
        <v>0</v>
      </c>
      <c r="BG938" s="518" t="n">
        <v>0</v>
      </c>
      <c r="BH938" s="518" t="n">
        <v>0</v>
      </c>
      <c r="BI938" s="518" t="n">
        <v>0</v>
      </c>
      <c r="BJ938" s="518"/>
      <c r="BK938" s="518"/>
      <c r="BL938" s="518" t="n">
        <v>0</v>
      </c>
      <c r="BM938" s="518"/>
      <c r="BN938" s="518"/>
      <c r="BO938" s="518"/>
      <c r="BP938" s="518" t="n">
        <v>1</v>
      </c>
      <c r="BQ938" s="518"/>
      <c r="BR938" s="518"/>
      <c r="BS938" s="518"/>
      <c r="BT938" s="518"/>
      <c r="BU938" s="518"/>
      <c r="BV938" s="518" t="n">
        <v>0</v>
      </c>
      <c r="BW938" s="518" t="n">
        <v>0</v>
      </c>
      <c r="BX938" s="518" t="n">
        <v>0</v>
      </c>
      <c r="BY938" s="518" t="n">
        <v>0</v>
      </c>
      <c r="BZ938" s="518" t="n">
        <v>0</v>
      </c>
      <c r="CA938" s="518" t="n">
        <v>0</v>
      </c>
      <c r="CB938" s="518" t="n">
        <v>0</v>
      </c>
      <c r="CC938" s="518" t="n">
        <v>0</v>
      </c>
      <c r="CD938" s="518" t="n">
        <v>0</v>
      </c>
      <c r="CE938" s="518" t="n">
        <v>0</v>
      </c>
      <c r="CF938" s="518" t="n">
        <v>0</v>
      </c>
      <c r="CG938" s="518" t="n">
        <v>0</v>
      </c>
      <c r="CH938" s="518"/>
      <c r="CI938" s="716"/>
      <c r="CL938" s="48" t="n">
        <v>1</v>
      </c>
      <c r="CM938" s="48" t="n">
        <f aca="false">CL938-V938</f>
        <v>0</v>
      </c>
      <c r="CN938" s="702" t="n">
        <f aca="false">SUM(CO938:DR938)</f>
        <v>2</v>
      </c>
      <c r="CO938" s="703" t="n">
        <v>0</v>
      </c>
      <c r="CP938" s="703"/>
      <c r="CQ938" s="703" t="n">
        <v>0</v>
      </c>
      <c r="CR938" s="703"/>
      <c r="CS938" s="703" t="n">
        <v>0</v>
      </c>
      <c r="CT938" s="703" t="n">
        <v>0</v>
      </c>
      <c r="CU938" s="703"/>
      <c r="CV938" s="703"/>
      <c r="CW938" s="703"/>
      <c r="CX938" s="703" t="n">
        <v>0</v>
      </c>
      <c r="CY938" s="703" t="n">
        <v>0</v>
      </c>
      <c r="CZ938" s="703" t="n">
        <v>0</v>
      </c>
      <c r="DA938" s="703"/>
      <c r="DB938" s="703"/>
      <c r="DC938" s="703"/>
      <c r="DD938" s="703"/>
      <c r="DE938" s="703" t="n">
        <v>2</v>
      </c>
      <c r="DF938" s="703"/>
      <c r="DG938" s="703" t="n">
        <v>0</v>
      </c>
      <c r="DH938" s="703" t="n">
        <v>0</v>
      </c>
      <c r="DI938" s="703" t="n">
        <v>0</v>
      </c>
      <c r="DJ938" s="703" t="n">
        <v>0</v>
      </c>
      <c r="DK938" s="703" t="n">
        <v>0</v>
      </c>
      <c r="DL938" s="703" t="n">
        <v>0</v>
      </c>
      <c r="DM938" s="703"/>
      <c r="DN938" s="703"/>
      <c r="DO938" s="703"/>
      <c r="DP938" s="703"/>
      <c r="DQ938" s="703"/>
      <c r="DR938" s="703"/>
      <c r="DS938" s="704" t="n">
        <f aca="false">CN938-V938</f>
        <v>1</v>
      </c>
      <c r="DT938" s="553"/>
      <c r="DU938" s="48"/>
    </row>
    <row r="939" customFormat="false" ht="15" hidden="false" customHeight="true" outlineLevel="0" collapsed="false">
      <c r="A939" s="705" t="n">
        <f aca="false">A938+1</f>
        <v>930</v>
      </c>
      <c r="B939" s="706" t="s">
        <v>2089</v>
      </c>
      <c r="C939" s="706" t="s">
        <v>626</v>
      </c>
      <c r="D939" s="706" t="s">
        <v>624</v>
      </c>
      <c r="E939" s="243" t="n">
        <f aca="false">COUNTIF($G$10:$G$1856,$G939)</f>
        <v>1</v>
      </c>
      <c r="F939" s="706" t="s">
        <v>2561</v>
      </c>
      <c r="G939" s="706" t="s">
        <v>2561</v>
      </c>
      <c r="H939" s="707" t="s">
        <v>2562</v>
      </c>
      <c r="I939" s="708" t="s">
        <v>1149</v>
      </c>
      <c r="J939" s="707" t="s">
        <v>622</v>
      </c>
      <c r="K939" s="709" t="n">
        <v>0</v>
      </c>
      <c r="L939" s="707" t="s">
        <v>621</v>
      </c>
      <c r="M939" s="708" t="s">
        <v>1022</v>
      </c>
      <c r="N939" s="710" t="s">
        <v>934</v>
      </c>
      <c r="O939" s="512" t="n">
        <v>2</v>
      </c>
      <c r="P939" s="512" t="n">
        <v>1</v>
      </c>
      <c r="Q939" s="711" t="n">
        <v>0.000262575</v>
      </c>
      <c r="R939" s="712"/>
      <c r="S939" s="713"/>
      <c r="T939" s="714" t="n">
        <v>0.5</v>
      </c>
      <c r="U939" s="715"/>
      <c r="V939" s="262" t="n">
        <f aca="false">SUM(W939:CI939)</f>
        <v>1</v>
      </c>
      <c r="W939" s="243" t="n">
        <v>0</v>
      </c>
      <c r="X939" s="243" t="n">
        <v>0</v>
      </c>
      <c r="Y939" s="243" t="n">
        <v>0</v>
      </c>
      <c r="Z939" s="243" t="n">
        <v>0</v>
      </c>
      <c r="AA939" s="243" t="n">
        <v>0</v>
      </c>
      <c r="AB939" s="243" t="n">
        <v>0</v>
      </c>
      <c r="AC939" s="243" t="n">
        <v>0</v>
      </c>
      <c r="AD939" s="243" t="n">
        <v>0</v>
      </c>
      <c r="AE939" s="243" t="n">
        <v>0</v>
      </c>
      <c r="AF939" s="243" t="n">
        <v>0</v>
      </c>
      <c r="AG939" s="243" t="n">
        <v>0</v>
      </c>
      <c r="AH939" s="518" t="n">
        <v>0</v>
      </c>
      <c r="AI939" s="243" t="n">
        <v>0</v>
      </c>
      <c r="AJ939" s="243" t="n">
        <v>0</v>
      </c>
      <c r="AK939" s="518" t="n">
        <v>0</v>
      </c>
      <c r="AL939" s="518" t="n">
        <v>0</v>
      </c>
      <c r="AM939" s="518" t="n">
        <v>0</v>
      </c>
      <c r="AN939" s="518" t="n">
        <v>0</v>
      </c>
      <c r="AO939" s="518" t="n">
        <v>0</v>
      </c>
      <c r="AP939" s="518" t="n">
        <v>0</v>
      </c>
      <c r="AQ939" s="518" t="n">
        <v>0</v>
      </c>
      <c r="AR939" s="518" t="n">
        <v>0</v>
      </c>
      <c r="AS939" s="518" t="n">
        <v>0</v>
      </c>
      <c r="AT939" s="518" t="n">
        <v>0</v>
      </c>
      <c r="AU939" s="518" t="n">
        <v>0</v>
      </c>
      <c r="AV939" s="518" t="n">
        <v>0</v>
      </c>
      <c r="AW939" s="518" t="n">
        <v>0</v>
      </c>
      <c r="AX939" s="518" t="n">
        <v>0</v>
      </c>
      <c r="AY939" s="518" t="n">
        <v>0</v>
      </c>
      <c r="AZ939" s="518" t="n">
        <v>0</v>
      </c>
      <c r="BA939" s="518" t="n">
        <v>0</v>
      </c>
      <c r="BB939" s="518" t="n">
        <v>0</v>
      </c>
      <c r="BC939" s="518" t="n">
        <v>0</v>
      </c>
      <c r="BD939" s="518" t="n">
        <v>0</v>
      </c>
      <c r="BE939" s="518" t="n">
        <v>0</v>
      </c>
      <c r="BF939" s="518" t="n">
        <v>0</v>
      </c>
      <c r="BG939" s="518" t="n">
        <v>0</v>
      </c>
      <c r="BH939" s="518" t="n">
        <v>0</v>
      </c>
      <c r="BI939" s="518" t="n">
        <v>0</v>
      </c>
      <c r="BJ939" s="518"/>
      <c r="BK939" s="518"/>
      <c r="BL939" s="518" t="n">
        <v>0</v>
      </c>
      <c r="BM939" s="518"/>
      <c r="BN939" s="518"/>
      <c r="BO939" s="518"/>
      <c r="BP939" s="518" t="n">
        <v>1</v>
      </c>
      <c r="BQ939" s="518"/>
      <c r="BR939" s="518"/>
      <c r="BS939" s="518"/>
      <c r="BT939" s="518"/>
      <c r="BU939" s="518"/>
      <c r="BV939" s="518" t="n">
        <v>0</v>
      </c>
      <c r="BW939" s="518" t="n">
        <v>0</v>
      </c>
      <c r="BX939" s="518" t="n">
        <v>0</v>
      </c>
      <c r="BY939" s="518" t="n">
        <v>0</v>
      </c>
      <c r="BZ939" s="518" t="n">
        <v>0</v>
      </c>
      <c r="CA939" s="518" t="n">
        <v>0</v>
      </c>
      <c r="CB939" s="518" t="n">
        <v>0</v>
      </c>
      <c r="CC939" s="518" t="n">
        <v>0</v>
      </c>
      <c r="CD939" s="518" t="n">
        <v>0</v>
      </c>
      <c r="CE939" s="518" t="n">
        <v>0</v>
      </c>
      <c r="CF939" s="518" t="n">
        <v>0</v>
      </c>
      <c r="CG939" s="518" t="n">
        <v>0</v>
      </c>
      <c r="CH939" s="518"/>
      <c r="CI939" s="716"/>
      <c r="CL939" s="48" t="n">
        <v>1</v>
      </c>
      <c r="CM939" s="48" t="n">
        <f aca="false">CL939-V939</f>
        <v>0</v>
      </c>
      <c r="CN939" s="702" t="n">
        <f aca="false">SUM(CO939:DR939)</f>
        <v>4</v>
      </c>
      <c r="CO939" s="703" t="n">
        <v>0</v>
      </c>
      <c r="CP939" s="703"/>
      <c r="CQ939" s="703" t="n">
        <v>0</v>
      </c>
      <c r="CR939" s="703"/>
      <c r="CS939" s="703" t="n">
        <v>0</v>
      </c>
      <c r="CT939" s="703" t="n">
        <v>0</v>
      </c>
      <c r="CU939" s="703"/>
      <c r="CV939" s="703"/>
      <c r="CW939" s="703"/>
      <c r="CX939" s="703" t="n">
        <v>0</v>
      </c>
      <c r="CY939" s="703" t="n">
        <v>0</v>
      </c>
      <c r="CZ939" s="703" t="n">
        <v>0</v>
      </c>
      <c r="DA939" s="703"/>
      <c r="DB939" s="703"/>
      <c r="DC939" s="703"/>
      <c r="DD939" s="703"/>
      <c r="DE939" s="703" t="n">
        <v>4</v>
      </c>
      <c r="DF939" s="703"/>
      <c r="DG939" s="703" t="n">
        <v>0</v>
      </c>
      <c r="DH939" s="703" t="n">
        <v>0</v>
      </c>
      <c r="DI939" s="703" t="n">
        <v>0</v>
      </c>
      <c r="DJ939" s="703" t="n">
        <v>0</v>
      </c>
      <c r="DK939" s="703" t="n">
        <v>0</v>
      </c>
      <c r="DL939" s="703" t="n">
        <v>0</v>
      </c>
      <c r="DM939" s="703"/>
      <c r="DN939" s="703"/>
      <c r="DO939" s="703"/>
      <c r="DP939" s="703"/>
      <c r="DQ939" s="703"/>
      <c r="DR939" s="703"/>
      <c r="DS939" s="704" t="n">
        <f aca="false">CN939-V939</f>
        <v>3</v>
      </c>
      <c r="DT939" s="553"/>
      <c r="DU939" s="48"/>
    </row>
    <row r="940" customFormat="false" ht="15" hidden="false" customHeight="true" outlineLevel="0" collapsed="false">
      <c r="A940" s="705" t="n">
        <f aca="false">A939+1</f>
        <v>931</v>
      </c>
      <c r="B940" s="706" t="s">
        <v>2089</v>
      </c>
      <c r="C940" s="706" t="s">
        <v>626</v>
      </c>
      <c r="D940" s="706" t="s">
        <v>624</v>
      </c>
      <c r="E940" s="243" t="n">
        <f aca="false">COUNTIF($G$10:$G$1856,$G940)</f>
        <v>1</v>
      </c>
      <c r="F940" s="706" t="s">
        <v>2563</v>
      </c>
      <c r="G940" s="706" t="s">
        <v>2563</v>
      </c>
      <c r="H940" s="707" t="s">
        <v>2564</v>
      </c>
      <c r="I940" s="708" t="s">
        <v>1078</v>
      </c>
      <c r="J940" s="707" t="s">
        <v>622</v>
      </c>
      <c r="K940" s="709" t="n">
        <v>0</v>
      </c>
      <c r="L940" s="707" t="s">
        <v>621</v>
      </c>
      <c r="M940" s="708" t="s">
        <v>1002</v>
      </c>
      <c r="N940" s="710" t="s">
        <v>934</v>
      </c>
      <c r="O940" s="512" t="n">
        <v>4</v>
      </c>
      <c r="P940" s="512" t="n">
        <v>1</v>
      </c>
      <c r="Q940" s="711" t="n">
        <v>0.001292</v>
      </c>
      <c r="R940" s="712"/>
      <c r="S940" s="713"/>
      <c r="T940" s="714" t="n">
        <v>2.47</v>
      </c>
      <c r="U940" s="715"/>
      <c r="V940" s="262" t="n">
        <f aca="false">SUM(W940:CI940)</f>
        <v>2</v>
      </c>
      <c r="W940" s="243" t="n">
        <v>0</v>
      </c>
      <c r="X940" s="243" t="n">
        <v>0</v>
      </c>
      <c r="Y940" s="243" t="n">
        <v>0</v>
      </c>
      <c r="Z940" s="243" t="n">
        <v>0</v>
      </c>
      <c r="AA940" s="243" t="n">
        <v>0</v>
      </c>
      <c r="AB940" s="243" t="n">
        <v>0</v>
      </c>
      <c r="AC940" s="243" t="n">
        <v>0</v>
      </c>
      <c r="AD940" s="243" t="n">
        <v>0</v>
      </c>
      <c r="AE940" s="243" t="n">
        <v>0</v>
      </c>
      <c r="AF940" s="243" t="n">
        <v>0</v>
      </c>
      <c r="AG940" s="243" t="n">
        <v>0</v>
      </c>
      <c r="AH940" s="518" t="n">
        <v>0</v>
      </c>
      <c r="AI940" s="243" t="n">
        <v>0</v>
      </c>
      <c r="AJ940" s="243" t="n">
        <v>0</v>
      </c>
      <c r="AK940" s="518" t="n">
        <v>0</v>
      </c>
      <c r="AL940" s="518" t="n">
        <v>0</v>
      </c>
      <c r="AM940" s="518" t="n">
        <v>2</v>
      </c>
      <c r="AN940" s="518" t="n">
        <v>0</v>
      </c>
      <c r="AO940" s="518" t="n">
        <v>0</v>
      </c>
      <c r="AP940" s="518" t="n">
        <v>0</v>
      </c>
      <c r="AQ940" s="518" t="n">
        <v>0</v>
      </c>
      <c r="AR940" s="518" t="n">
        <v>0</v>
      </c>
      <c r="AS940" s="518" t="n">
        <v>0</v>
      </c>
      <c r="AT940" s="518" t="n">
        <v>0</v>
      </c>
      <c r="AU940" s="518" t="n">
        <v>0</v>
      </c>
      <c r="AV940" s="518" t="n">
        <v>0</v>
      </c>
      <c r="AW940" s="518" t="n">
        <v>0</v>
      </c>
      <c r="AX940" s="518" t="n">
        <v>0</v>
      </c>
      <c r="AY940" s="518" t="n">
        <v>0</v>
      </c>
      <c r="AZ940" s="518" t="n">
        <v>0</v>
      </c>
      <c r="BA940" s="518" t="n">
        <v>0</v>
      </c>
      <c r="BB940" s="518" t="n">
        <v>0</v>
      </c>
      <c r="BC940" s="518" t="n">
        <v>0</v>
      </c>
      <c r="BD940" s="518" t="n">
        <v>0</v>
      </c>
      <c r="BE940" s="518" t="n">
        <v>0</v>
      </c>
      <c r="BF940" s="518" t="n">
        <v>0</v>
      </c>
      <c r="BG940" s="518" t="n">
        <v>0</v>
      </c>
      <c r="BH940" s="518" t="n">
        <v>0</v>
      </c>
      <c r="BI940" s="518" t="n">
        <v>0</v>
      </c>
      <c r="BJ940" s="518"/>
      <c r="BK940" s="518"/>
      <c r="BL940" s="518" t="n">
        <v>0</v>
      </c>
      <c r="BM940" s="518"/>
      <c r="BN940" s="518"/>
      <c r="BO940" s="518"/>
      <c r="BP940" s="518"/>
      <c r="BQ940" s="518"/>
      <c r="BR940" s="518"/>
      <c r="BS940" s="518"/>
      <c r="BT940" s="518"/>
      <c r="BU940" s="518"/>
      <c r="BV940" s="518" t="n">
        <v>0</v>
      </c>
      <c r="BW940" s="518" t="n">
        <v>0</v>
      </c>
      <c r="BX940" s="518" t="n">
        <v>0</v>
      </c>
      <c r="BY940" s="518" t="n">
        <v>0</v>
      </c>
      <c r="BZ940" s="518" t="n">
        <v>0</v>
      </c>
      <c r="CA940" s="518" t="n">
        <v>0</v>
      </c>
      <c r="CB940" s="518" t="n">
        <v>0</v>
      </c>
      <c r="CC940" s="518" t="n">
        <v>0</v>
      </c>
      <c r="CD940" s="518" t="n">
        <v>0</v>
      </c>
      <c r="CE940" s="518" t="n">
        <v>0</v>
      </c>
      <c r="CF940" s="518" t="n">
        <v>0</v>
      </c>
      <c r="CG940" s="518" t="n">
        <v>0</v>
      </c>
      <c r="CH940" s="518"/>
      <c r="CI940" s="716"/>
      <c r="CL940" s="48" t="n">
        <v>2</v>
      </c>
      <c r="CM940" s="48" t="n">
        <f aca="false">CL940-V940</f>
        <v>0</v>
      </c>
      <c r="CN940" s="702" t="n">
        <f aca="false">SUM(CO940:DR940)</f>
        <v>8</v>
      </c>
      <c r="CO940" s="703" t="n">
        <v>0</v>
      </c>
      <c r="CP940" s="703"/>
      <c r="CQ940" s="703" t="n">
        <v>0</v>
      </c>
      <c r="CR940" s="703"/>
      <c r="CS940" s="703" t="n">
        <v>0</v>
      </c>
      <c r="CT940" s="703" t="n">
        <v>0</v>
      </c>
      <c r="CU940" s="703"/>
      <c r="CV940" s="703"/>
      <c r="CW940" s="703"/>
      <c r="CX940" s="703" t="n">
        <v>0</v>
      </c>
      <c r="CY940" s="703" t="n">
        <v>0</v>
      </c>
      <c r="CZ940" s="703" t="n">
        <v>0</v>
      </c>
      <c r="DA940" s="703"/>
      <c r="DB940" s="703"/>
      <c r="DC940" s="703"/>
      <c r="DD940" s="703"/>
      <c r="DE940" s="703" t="n">
        <v>8</v>
      </c>
      <c r="DF940" s="703"/>
      <c r="DG940" s="703" t="n">
        <v>0</v>
      </c>
      <c r="DH940" s="703" t="n">
        <v>0</v>
      </c>
      <c r="DI940" s="703" t="n">
        <v>0</v>
      </c>
      <c r="DJ940" s="703" t="n">
        <v>0</v>
      </c>
      <c r="DK940" s="703" t="n">
        <v>0</v>
      </c>
      <c r="DL940" s="703" t="n">
        <v>0</v>
      </c>
      <c r="DM940" s="703"/>
      <c r="DN940" s="703"/>
      <c r="DO940" s="703"/>
      <c r="DP940" s="703"/>
      <c r="DQ940" s="703"/>
      <c r="DR940" s="703"/>
      <c r="DS940" s="704" t="n">
        <f aca="false">CN940-V940</f>
        <v>6</v>
      </c>
      <c r="DT940" s="553"/>
      <c r="DU940" s="48"/>
    </row>
    <row r="941" customFormat="false" ht="15" hidden="false" customHeight="true" outlineLevel="0" collapsed="false">
      <c r="A941" s="705" t="n">
        <f aca="false">A940+1</f>
        <v>932</v>
      </c>
      <c r="B941" s="706" t="s">
        <v>2089</v>
      </c>
      <c r="C941" s="706" t="s">
        <v>626</v>
      </c>
      <c r="D941" s="706" t="s">
        <v>624</v>
      </c>
      <c r="E941" s="243" t="n">
        <f aca="false">COUNTIF($G$10:$G$1856,$G941)</f>
        <v>1</v>
      </c>
      <c r="F941" s="706" t="s">
        <v>2565</v>
      </c>
      <c r="G941" s="706" t="s">
        <v>2565</v>
      </c>
      <c r="H941" s="707" t="s">
        <v>2566</v>
      </c>
      <c r="I941" s="708" t="s">
        <v>1644</v>
      </c>
      <c r="J941" s="707" t="s">
        <v>622</v>
      </c>
      <c r="K941" s="709" t="n">
        <v>0</v>
      </c>
      <c r="L941" s="707" t="s">
        <v>621</v>
      </c>
      <c r="M941" s="708" t="s">
        <v>2567</v>
      </c>
      <c r="N941" s="710" t="s">
        <v>934</v>
      </c>
      <c r="O941" s="512" t="n">
        <v>4</v>
      </c>
      <c r="P941" s="512" t="n">
        <v>1</v>
      </c>
      <c r="Q941" s="711" t="n">
        <v>0.0006525</v>
      </c>
      <c r="R941" s="712"/>
      <c r="S941" s="713"/>
      <c r="T941" s="714" t="n">
        <v>1.25</v>
      </c>
      <c r="U941" s="715"/>
      <c r="V941" s="262" t="n">
        <f aca="false">SUM(W941:CI941)</f>
        <v>1</v>
      </c>
      <c r="W941" s="243" t="n">
        <v>0</v>
      </c>
      <c r="X941" s="243" t="n">
        <v>0</v>
      </c>
      <c r="Y941" s="243" t="n">
        <v>0</v>
      </c>
      <c r="Z941" s="243" t="n">
        <v>0</v>
      </c>
      <c r="AA941" s="243" t="n">
        <v>0</v>
      </c>
      <c r="AB941" s="243" t="n">
        <v>0</v>
      </c>
      <c r="AC941" s="243" t="n">
        <v>0</v>
      </c>
      <c r="AD941" s="243" t="n">
        <v>0</v>
      </c>
      <c r="AE941" s="243" t="n">
        <v>0</v>
      </c>
      <c r="AF941" s="243" t="n">
        <v>0</v>
      </c>
      <c r="AG941" s="243" t="n">
        <v>0</v>
      </c>
      <c r="AH941" s="518" t="n">
        <v>0</v>
      </c>
      <c r="AI941" s="243" t="n">
        <v>0</v>
      </c>
      <c r="AJ941" s="243" t="n">
        <v>0</v>
      </c>
      <c r="AK941" s="518" t="n">
        <v>0</v>
      </c>
      <c r="AL941" s="518" t="n">
        <v>0</v>
      </c>
      <c r="AM941" s="518" t="n">
        <v>0</v>
      </c>
      <c r="AN941" s="518" t="n">
        <v>0</v>
      </c>
      <c r="AO941" s="518" t="n">
        <v>0</v>
      </c>
      <c r="AP941" s="518" t="n">
        <v>0</v>
      </c>
      <c r="AQ941" s="518" t="n">
        <v>0</v>
      </c>
      <c r="AR941" s="518" t="n">
        <v>0</v>
      </c>
      <c r="AS941" s="518" t="n">
        <v>0</v>
      </c>
      <c r="AT941" s="518" t="n">
        <v>0</v>
      </c>
      <c r="AU941" s="518" t="n">
        <v>0</v>
      </c>
      <c r="AV941" s="518" t="n">
        <v>0</v>
      </c>
      <c r="AW941" s="518" t="n">
        <v>0</v>
      </c>
      <c r="AX941" s="518" t="n">
        <v>0</v>
      </c>
      <c r="AY941" s="518" t="n">
        <v>0</v>
      </c>
      <c r="AZ941" s="518" t="n">
        <v>0</v>
      </c>
      <c r="BA941" s="518" t="n">
        <v>0</v>
      </c>
      <c r="BB941" s="518" t="n">
        <v>0</v>
      </c>
      <c r="BC941" s="518" t="n">
        <v>0</v>
      </c>
      <c r="BD941" s="518" t="n">
        <v>0</v>
      </c>
      <c r="BE941" s="518" t="n">
        <v>0</v>
      </c>
      <c r="BF941" s="518" t="n">
        <v>0</v>
      </c>
      <c r="BG941" s="518" t="n">
        <v>0</v>
      </c>
      <c r="BH941" s="518" t="n">
        <v>0</v>
      </c>
      <c r="BI941" s="518" t="n">
        <v>0</v>
      </c>
      <c r="BJ941" s="518"/>
      <c r="BK941" s="518"/>
      <c r="BL941" s="518" t="n">
        <v>0</v>
      </c>
      <c r="BM941" s="518"/>
      <c r="BN941" s="518"/>
      <c r="BO941" s="518"/>
      <c r="BP941" s="518" t="n">
        <v>1</v>
      </c>
      <c r="BQ941" s="518"/>
      <c r="BR941" s="518"/>
      <c r="BS941" s="518"/>
      <c r="BT941" s="518"/>
      <c r="BU941" s="518"/>
      <c r="BV941" s="518" t="n">
        <v>0</v>
      </c>
      <c r="BW941" s="518" t="n">
        <v>0</v>
      </c>
      <c r="BX941" s="518" t="n">
        <v>0</v>
      </c>
      <c r="BY941" s="518" t="n">
        <v>0</v>
      </c>
      <c r="BZ941" s="518" t="n">
        <v>0</v>
      </c>
      <c r="CA941" s="518" t="n">
        <v>0</v>
      </c>
      <c r="CB941" s="518" t="n">
        <v>0</v>
      </c>
      <c r="CC941" s="518" t="n">
        <v>0</v>
      </c>
      <c r="CD941" s="518" t="n">
        <v>0</v>
      </c>
      <c r="CE941" s="518" t="n">
        <v>0</v>
      </c>
      <c r="CF941" s="518" t="n">
        <v>0</v>
      </c>
      <c r="CG941" s="518" t="n">
        <v>0</v>
      </c>
      <c r="CH941" s="518"/>
      <c r="CI941" s="716"/>
      <c r="CL941" s="48" t="n">
        <v>1</v>
      </c>
      <c r="CM941" s="48" t="n">
        <f aca="false">CL941-V941</f>
        <v>0</v>
      </c>
      <c r="CN941" s="702" t="n">
        <f aca="false">SUM(CO941:DR941)</f>
        <v>8</v>
      </c>
      <c r="CO941" s="703" t="n">
        <v>0</v>
      </c>
      <c r="CP941" s="703"/>
      <c r="CQ941" s="703" t="n">
        <v>0</v>
      </c>
      <c r="CR941" s="703"/>
      <c r="CS941" s="703" t="n">
        <v>0</v>
      </c>
      <c r="CT941" s="703" t="n">
        <v>0</v>
      </c>
      <c r="CU941" s="703"/>
      <c r="CV941" s="703"/>
      <c r="CW941" s="703"/>
      <c r="CX941" s="703" t="n">
        <v>0</v>
      </c>
      <c r="CY941" s="703" t="n">
        <v>0</v>
      </c>
      <c r="CZ941" s="703" t="n">
        <v>0</v>
      </c>
      <c r="DA941" s="703"/>
      <c r="DB941" s="703"/>
      <c r="DC941" s="703"/>
      <c r="DD941" s="703"/>
      <c r="DE941" s="703" t="n">
        <v>8</v>
      </c>
      <c r="DF941" s="703"/>
      <c r="DG941" s="703" t="n">
        <v>0</v>
      </c>
      <c r="DH941" s="703" t="n">
        <v>0</v>
      </c>
      <c r="DI941" s="703" t="n">
        <v>0</v>
      </c>
      <c r="DJ941" s="703" t="n">
        <v>0</v>
      </c>
      <c r="DK941" s="703" t="n">
        <v>0</v>
      </c>
      <c r="DL941" s="703" t="n">
        <v>0</v>
      </c>
      <c r="DM941" s="703"/>
      <c r="DN941" s="703"/>
      <c r="DO941" s="703"/>
      <c r="DP941" s="703"/>
      <c r="DQ941" s="703"/>
      <c r="DR941" s="703"/>
      <c r="DS941" s="704" t="n">
        <f aca="false">CN941-V941</f>
        <v>7</v>
      </c>
      <c r="DT941" s="553"/>
      <c r="DU941" s="48"/>
    </row>
    <row r="942" customFormat="false" ht="15" hidden="false" customHeight="true" outlineLevel="0" collapsed="false">
      <c r="A942" s="705" t="n">
        <f aca="false">A941+1</f>
        <v>933</v>
      </c>
      <c r="B942" s="706" t="s">
        <v>2089</v>
      </c>
      <c r="C942" s="706" t="s">
        <v>626</v>
      </c>
      <c r="D942" s="706" t="s">
        <v>624</v>
      </c>
      <c r="E942" s="243" t="n">
        <f aca="false">COUNTIF($G$10:$G$1856,$G942)</f>
        <v>1</v>
      </c>
      <c r="F942" s="706" t="s">
        <v>2568</v>
      </c>
      <c r="G942" s="706" t="s">
        <v>2568</v>
      </c>
      <c r="H942" s="707" t="s">
        <v>2569</v>
      </c>
      <c r="I942" s="708" t="s">
        <v>1647</v>
      </c>
      <c r="J942" s="707" t="s">
        <v>622</v>
      </c>
      <c r="K942" s="709" t="n">
        <v>0</v>
      </c>
      <c r="L942" s="707" t="s">
        <v>621</v>
      </c>
      <c r="M942" s="708" t="s">
        <v>2570</v>
      </c>
      <c r="N942" s="710" t="s">
        <v>934</v>
      </c>
      <c r="O942" s="512" t="n">
        <v>4</v>
      </c>
      <c r="P942" s="512" t="n">
        <v>1</v>
      </c>
      <c r="Q942" s="711" t="n">
        <v>0.0006525</v>
      </c>
      <c r="R942" s="712"/>
      <c r="S942" s="713"/>
      <c r="T942" s="714" t="n">
        <v>1.25</v>
      </c>
      <c r="U942" s="715"/>
      <c r="V942" s="262" t="n">
        <f aca="false">SUM(W942:CI942)</f>
        <v>3</v>
      </c>
      <c r="W942" s="243" t="n">
        <v>0</v>
      </c>
      <c r="X942" s="243" t="n">
        <v>0</v>
      </c>
      <c r="Y942" s="243" t="n">
        <v>0</v>
      </c>
      <c r="Z942" s="243" t="n">
        <v>0</v>
      </c>
      <c r="AA942" s="243" t="n">
        <v>0</v>
      </c>
      <c r="AB942" s="243" t="n">
        <v>0</v>
      </c>
      <c r="AC942" s="243" t="n">
        <v>0</v>
      </c>
      <c r="AD942" s="243" t="n">
        <v>0</v>
      </c>
      <c r="AE942" s="243" t="n">
        <v>0</v>
      </c>
      <c r="AF942" s="243" t="n">
        <v>0</v>
      </c>
      <c r="AG942" s="243" t="n">
        <v>0</v>
      </c>
      <c r="AH942" s="518" t="n">
        <v>0</v>
      </c>
      <c r="AI942" s="243" t="n">
        <v>0</v>
      </c>
      <c r="AJ942" s="243" t="n">
        <v>0</v>
      </c>
      <c r="AK942" s="518" t="n">
        <v>0</v>
      </c>
      <c r="AL942" s="518" t="n">
        <v>0</v>
      </c>
      <c r="AM942" s="518" t="n">
        <v>3</v>
      </c>
      <c r="AN942" s="518" t="n">
        <v>0</v>
      </c>
      <c r="AO942" s="518" t="n">
        <v>0</v>
      </c>
      <c r="AP942" s="518" t="n">
        <v>0</v>
      </c>
      <c r="AQ942" s="518" t="n">
        <v>0</v>
      </c>
      <c r="AR942" s="518" t="n">
        <v>0</v>
      </c>
      <c r="AS942" s="518" t="n">
        <v>0</v>
      </c>
      <c r="AT942" s="518" t="n">
        <v>0</v>
      </c>
      <c r="AU942" s="518" t="n">
        <v>0</v>
      </c>
      <c r="AV942" s="518" t="n">
        <v>0</v>
      </c>
      <c r="AW942" s="518" t="n">
        <v>0</v>
      </c>
      <c r="AX942" s="518" t="n">
        <v>0</v>
      </c>
      <c r="AY942" s="518" t="n">
        <v>0</v>
      </c>
      <c r="AZ942" s="518" t="n">
        <v>0</v>
      </c>
      <c r="BA942" s="518" t="n">
        <v>0</v>
      </c>
      <c r="BB942" s="518" t="n">
        <v>0</v>
      </c>
      <c r="BC942" s="518" t="n">
        <v>0</v>
      </c>
      <c r="BD942" s="518" t="n">
        <v>0</v>
      </c>
      <c r="BE942" s="518" t="n">
        <v>0</v>
      </c>
      <c r="BF942" s="518" t="n">
        <v>0</v>
      </c>
      <c r="BG942" s="518" t="n">
        <v>0</v>
      </c>
      <c r="BH942" s="518" t="n">
        <v>0</v>
      </c>
      <c r="BI942" s="518" t="n">
        <v>0</v>
      </c>
      <c r="BJ942" s="518"/>
      <c r="BK942" s="518"/>
      <c r="BL942" s="518" t="n">
        <v>0</v>
      </c>
      <c r="BM942" s="518"/>
      <c r="BN942" s="518"/>
      <c r="BO942" s="518"/>
      <c r="BP942" s="518"/>
      <c r="BQ942" s="518"/>
      <c r="BR942" s="518"/>
      <c r="BS942" s="518"/>
      <c r="BT942" s="518"/>
      <c r="BU942" s="518"/>
      <c r="BV942" s="518" t="n">
        <v>0</v>
      </c>
      <c r="BW942" s="518" t="n">
        <v>0</v>
      </c>
      <c r="BX942" s="518" t="n">
        <v>0</v>
      </c>
      <c r="BY942" s="518" t="n">
        <v>0</v>
      </c>
      <c r="BZ942" s="518" t="n">
        <v>0</v>
      </c>
      <c r="CA942" s="518" t="n">
        <v>0</v>
      </c>
      <c r="CB942" s="518" t="n">
        <v>0</v>
      </c>
      <c r="CC942" s="518" t="n">
        <v>0</v>
      </c>
      <c r="CD942" s="518" t="n">
        <v>0</v>
      </c>
      <c r="CE942" s="518" t="n">
        <v>0</v>
      </c>
      <c r="CF942" s="518" t="n">
        <v>0</v>
      </c>
      <c r="CG942" s="518" t="n">
        <v>0</v>
      </c>
      <c r="CH942" s="518"/>
      <c r="CI942" s="716"/>
      <c r="CL942" s="48" t="n">
        <v>3</v>
      </c>
      <c r="CM942" s="48" t="n">
        <f aca="false">CL942-V942</f>
        <v>0</v>
      </c>
      <c r="CN942" s="702" t="n">
        <f aca="false">SUM(CO942:DR942)</f>
        <v>8</v>
      </c>
      <c r="CO942" s="703" t="n">
        <v>0</v>
      </c>
      <c r="CP942" s="703"/>
      <c r="CQ942" s="703" t="n">
        <v>0</v>
      </c>
      <c r="CR942" s="703"/>
      <c r="CS942" s="703" t="n">
        <v>0</v>
      </c>
      <c r="CT942" s="703" t="n">
        <v>0</v>
      </c>
      <c r="CU942" s="703"/>
      <c r="CV942" s="703"/>
      <c r="CW942" s="703"/>
      <c r="CX942" s="703" t="n">
        <v>0</v>
      </c>
      <c r="CY942" s="703" t="n">
        <v>0</v>
      </c>
      <c r="CZ942" s="703" t="n">
        <v>0</v>
      </c>
      <c r="DA942" s="703"/>
      <c r="DB942" s="703"/>
      <c r="DC942" s="703"/>
      <c r="DD942" s="703"/>
      <c r="DE942" s="703" t="n">
        <v>8</v>
      </c>
      <c r="DF942" s="703"/>
      <c r="DG942" s="703" t="n">
        <v>0</v>
      </c>
      <c r="DH942" s="703" t="n">
        <v>0</v>
      </c>
      <c r="DI942" s="703" t="n">
        <v>0</v>
      </c>
      <c r="DJ942" s="703" t="n">
        <v>0</v>
      </c>
      <c r="DK942" s="703" t="n">
        <v>0</v>
      </c>
      <c r="DL942" s="703" t="n">
        <v>0</v>
      </c>
      <c r="DM942" s="703"/>
      <c r="DN942" s="703"/>
      <c r="DO942" s="703"/>
      <c r="DP942" s="703"/>
      <c r="DQ942" s="703"/>
      <c r="DR942" s="703"/>
      <c r="DS942" s="704" t="n">
        <f aca="false">CN942-V942</f>
        <v>5</v>
      </c>
      <c r="DT942" s="553"/>
      <c r="DU942" s="48"/>
    </row>
    <row r="943" customFormat="false" ht="15" hidden="false" customHeight="true" outlineLevel="0" collapsed="false">
      <c r="A943" s="705" t="n">
        <f aca="false">A942+1</f>
        <v>934</v>
      </c>
      <c r="B943" s="706" t="s">
        <v>2089</v>
      </c>
      <c r="C943" s="706" t="s">
        <v>626</v>
      </c>
      <c r="D943" s="706" t="s">
        <v>624</v>
      </c>
      <c r="E943" s="243" t="n">
        <f aca="false">COUNTIF($G$10:$G$1856,$G943)</f>
        <v>1</v>
      </c>
      <c r="F943" s="706" t="s">
        <v>2571</v>
      </c>
      <c r="G943" s="706" t="s">
        <v>2571</v>
      </c>
      <c r="H943" s="707" t="s">
        <v>2572</v>
      </c>
      <c r="I943" s="708" t="s">
        <v>1090</v>
      </c>
      <c r="J943" s="707" t="s">
        <v>622</v>
      </c>
      <c r="K943" s="709" t="n">
        <v>0</v>
      </c>
      <c r="L943" s="707" t="s">
        <v>621</v>
      </c>
      <c r="M943" s="708" t="s">
        <v>2573</v>
      </c>
      <c r="N943" s="710" t="s">
        <v>934</v>
      </c>
      <c r="O943" s="512" t="n">
        <v>4</v>
      </c>
      <c r="P943" s="512" t="n">
        <v>1</v>
      </c>
      <c r="Q943" s="711" t="n">
        <v>0.000759075</v>
      </c>
      <c r="R943" s="712"/>
      <c r="S943" s="713"/>
      <c r="T943" s="714" t="n">
        <v>1.45</v>
      </c>
      <c r="U943" s="715"/>
      <c r="V943" s="262" t="n">
        <f aca="false">SUM(W943:CI943)</f>
        <v>2</v>
      </c>
      <c r="W943" s="243" t="n">
        <v>0</v>
      </c>
      <c r="X943" s="243" t="n">
        <v>0</v>
      </c>
      <c r="Y943" s="243" t="n">
        <v>0</v>
      </c>
      <c r="Z943" s="243" t="n">
        <v>0</v>
      </c>
      <c r="AA943" s="243" t="n">
        <v>0</v>
      </c>
      <c r="AB943" s="243" t="n">
        <v>0</v>
      </c>
      <c r="AC943" s="243" t="n">
        <v>0</v>
      </c>
      <c r="AD943" s="243" t="n">
        <v>0</v>
      </c>
      <c r="AE943" s="243" t="n">
        <v>0</v>
      </c>
      <c r="AF943" s="243" t="n">
        <v>0</v>
      </c>
      <c r="AG943" s="243" t="n">
        <v>0</v>
      </c>
      <c r="AH943" s="518" t="n">
        <v>0</v>
      </c>
      <c r="AI943" s="243" t="n">
        <v>0</v>
      </c>
      <c r="AJ943" s="243" t="n">
        <v>0</v>
      </c>
      <c r="AK943" s="518" t="n">
        <v>0</v>
      </c>
      <c r="AL943" s="518" t="n">
        <v>0</v>
      </c>
      <c r="AM943" s="518" t="n">
        <v>2</v>
      </c>
      <c r="AN943" s="518" t="n">
        <v>0</v>
      </c>
      <c r="AO943" s="518" t="n">
        <v>0</v>
      </c>
      <c r="AP943" s="518" t="n">
        <v>0</v>
      </c>
      <c r="AQ943" s="518" t="n">
        <v>0</v>
      </c>
      <c r="AR943" s="518" t="n">
        <v>0</v>
      </c>
      <c r="AS943" s="518" t="n">
        <v>0</v>
      </c>
      <c r="AT943" s="518" t="n">
        <v>0</v>
      </c>
      <c r="AU943" s="518" t="n">
        <v>0</v>
      </c>
      <c r="AV943" s="518" t="n">
        <v>0</v>
      </c>
      <c r="AW943" s="518" t="n">
        <v>0</v>
      </c>
      <c r="AX943" s="518" t="n">
        <v>0</v>
      </c>
      <c r="AY943" s="518" t="n">
        <v>0</v>
      </c>
      <c r="AZ943" s="518" t="n">
        <v>0</v>
      </c>
      <c r="BA943" s="518" t="n">
        <v>0</v>
      </c>
      <c r="BB943" s="518" t="n">
        <v>0</v>
      </c>
      <c r="BC943" s="518" t="n">
        <v>0</v>
      </c>
      <c r="BD943" s="518" t="n">
        <v>0</v>
      </c>
      <c r="BE943" s="518" t="n">
        <v>0</v>
      </c>
      <c r="BF943" s="518" t="n">
        <v>0</v>
      </c>
      <c r="BG943" s="518" t="n">
        <v>0</v>
      </c>
      <c r="BH943" s="518" t="n">
        <v>0</v>
      </c>
      <c r="BI943" s="518" t="n">
        <v>0</v>
      </c>
      <c r="BJ943" s="518"/>
      <c r="BK943" s="518"/>
      <c r="BL943" s="518" t="n">
        <v>0</v>
      </c>
      <c r="BM943" s="518"/>
      <c r="BN943" s="518"/>
      <c r="BO943" s="518"/>
      <c r="BP943" s="518"/>
      <c r="BQ943" s="518"/>
      <c r="BR943" s="518"/>
      <c r="BS943" s="518"/>
      <c r="BT943" s="518"/>
      <c r="BU943" s="518"/>
      <c r="BV943" s="518" t="n">
        <v>0</v>
      </c>
      <c r="BW943" s="518" t="n">
        <v>0</v>
      </c>
      <c r="BX943" s="518" t="n">
        <v>0</v>
      </c>
      <c r="BY943" s="518" t="n">
        <v>0</v>
      </c>
      <c r="BZ943" s="518" t="n">
        <v>0</v>
      </c>
      <c r="CA943" s="518" t="n">
        <v>0</v>
      </c>
      <c r="CB943" s="518" t="n">
        <v>0</v>
      </c>
      <c r="CC943" s="518" t="n">
        <v>0</v>
      </c>
      <c r="CD943" s="518" t="n">
        <v>0</v>
      </c>
      <c r="CE943" s="518" t="n">
        <v>0</v>
      </c>
      <c r="CF943" s="518" t="n">
        <v>0</v>
      </c>
      <c r="CG943" s="518" t="n">
        <v>0</v>
      </c>
      <c r="CH943" s="518"/>
      <c r="CI943" s="716"/>
      <c r="CL943" s="48" t="n">
        <v>2</v>
      </c>
      <c r="CM943" s="48" t="n">
        <f aca="false">CL943-V943</f>
        <v>0</v>
      </c>
      <c r="CN943" s="702" t="n">
        <f aca="false">SUM(CO943:DR943)</f>
        <v>8</v>
      </c>
      <c r="CO943" s="703" t="n">
        <v>0</v>
      </c>
      <c r="CP943" s="703"/>
      <c r="CQ943" s="703" t="n">
        <v>0</v>
      </c>
      <c r="CR943" s="703"/>
      <c r="CS943" s="703" t="n">
        <v>0</v>
      </c>
      <c r="CT943" s="703" t="n">
        <v>0</v>
      </c>
      <c r="CU943" s="703"/>
      <c r="CV943" s="703"/>
      <c r="CW943" s="703"/>
      <c r="CX943" s="703" t="n">
        <v>0</v>
      </c>
      <c r="CY943" s="703" t="n">
        <v>0</v>
      </c>
      <c r="CZ943" s="703" t="n">
        <v>0</v>
      </c>
      <c r="DA943" s="703"/>
      <c r="DB943" s="703"/>
      <c r="DC943" s="703"/>
      <c r="DD943" s="703"/>
      <c r="DE943" s="703" t="n">
        <v>8</v>
      </c>
      <c r="DF943" s="703"/>
      <c r="DG943" s="703" t="n">
        <v>0</v>
      </c>
      <c r="DH943" s="703" t="n">
        <v>0</v>
      </c>
      <c r="DI943" s="703" t="n">
        <v>0</v>
      </c>
      <c r="DJ943" s="703" t="n">
        <v>0</v>
      </c>
      <c r="DK943" s="703" t="n">
        <v>0</v>
      </c>
      <c r="DL943" s="703" t="n">
        <v>0</v>
      </c>
      <c r="DM943" s="703"/>
      <c r="DN943" s="703"/>
      <c r="DO943" s="703"/>
      <c r="DP943" s="703"/>
      <c r="DQ943" s="703"/>
      <c r="DR943" s="703"/>
      <c r="DS943" s="704" t="n">
        <f aca="false">CN943-V943</f>
        <v>6</v>
      </c>
      <c r="DT943" s="553"/>
      <c r="DU943" s="48"/>
    </row>
    <row r="944" customFormat="false" ht="15" hidden="false" customHeight="true" outlineLevel="0" collapsed="false">
      <c r="A944" s="705" t="n">
        <f aca="false">A943+1</f>
        <v>935</v>
      </c>
      <c r="B944" s="706" t="s">
        <v>2089</v>
      </c>
      <c r="C944" s="706" t="s">
        <v>626</v>
      </c>
      <c r="D944" s="706" t="s">
        <v>624</v>
      </c>
      <c r="E944" s="243" t="n">
        <f aca="false">COUNTIF($G$10:$G$1856,$G944)</f>
        <v>1</v>
      </c>
      <c r="F944" s="706" t="s">
        <v>2574</v>
      </c>
      <c r="G944" s="706" t="s">
        <v>2574</v>
      </c>
      <c r="H944" s="707" t="s">
        <v>2575</v>
      </c>
      <c r="I944" s="708" t="s">
        <v>1094</v>
      </c>
      <c r="J944" s="707" t="s">
        <v>622</v>
      </c>
      <c r="K944" s="709" t="n">
        <v>0</v>
      </c>
      <c r="L944" s="707" t="s">
        <v>621</v>
      </c>
      <c r="M944" s="708" t="s">
        <v>986</v>
      </c>
      <c r="N944" s="710" t="s">
        <v>934</v>
      </c>
      <c r="O944" s="512" t="n">
        <v>4</v>
      </c>
      <c r="P944" s="512" t="n">
        <v>1</v>
      </c>
      <c r="Q944" s="711" t="n">
        <v>0.000525935</v>
      </c>
      <c r="R944" s="712"/>
      <c r="S944" s="713"/>
      <c r="T944" s="714" t="n">
        <v>1.01</v>
      </c>
      <c r="U944" s="715"/>
      <c r="V944" s="262" t="n">
        <f aca="false">SUM(W944:CI944)</f>
        <v>2</v>
      </c>
      <c r="W944" s="243" t="n">
        <v>0</v>
      </c>
      <c r="X944" s="243" t="n">
        <v>0</v>
      </c>
      <c r="Y944" s="243" t="n">
        <v>0</v>
      </c>
      <c r="Z944" s="243" t="n">
        <v>0</v>
      </c>
      <c r="AA944" s="243" t="n">
        <v>0</v>
      </c>
      <c r="AB944" s="243" t="n">
        <v>0</v>
      </c>
      <c r="AC944" s="243" t="n">
        <v>0</v>
      </c>
      <c r="AD944" s="243" t="n">
        <v>0</v>
      </c>
      <c r="AE944" s="243" t="n">
        <v>0</v>
      </c>
      <c r="AF944" s="243" t="n">
        <v>0</v>
      </c>
      <c r="AG944" s="243" t="n">
        <v>0</v>
      </c>
      <c r="AH944" s="518" t="n">
        <v>0</v>
      </c>
      <c r="AI944" s="243" t="n">
        <v>0</v>
      </c>
      <c r="AJ944" s="243" t="n">
        <v>0</v>
      </c>
      <c r="AK944" s="518" t="n">
        <v>0</v>
      </c>
      <c r="AL944" s="518" t="n">
        <v>0</v>
      </c>
      <c r="AM944" s="518" t="n">
        <v>2</v>
      </c>
      <c r="AN944" s="518" t="n">
        <v>0</v>
      </c>
      <c r="AO944" s="518" t="n">
        <v>0</v>
      </c>
      <c r="AP944" s="518" t="n">
        <v>0</v>
      </c>
      <c r="AQ944" s="518" t="n">
        <v>0</v>
      </c>
      <c r="AR944" s="518" t="n">
        <v>0</v>
      </c>
      <c r="AS944" s="518" t="n">
        <v>0</v>
      </c>
      <c r="AT944" s="518" t="n">
        <v>0</v>
      </c>
      <c r="AU944" s="518" t="n">
        <v>0</v>
      </c>
      <c r="AV944" s="518" t="n">
        <v>0</v>
      </c>
      <c r="AW944" s="518" t="n">
        <v>0</v>
      </c>
      <c r="AX944" s="518" t="n">
        <v>0</v>
      </c>
      <c r="AY944" s="518" t="n">
        <v>0</v>
      </c>
      <c r="AZ944" s="518" t="n">
        <v>0</v>
      </c>
      <c r="BA944" s="518" t="n">
        <v>0</v>
      </c>
      <c r="BB944" s="518" t="n">
        <v>0</v>
      </c>
      <c r="BC944" s="518" t="n">
        <v>0</v>
      </c>
      <c r="BD944" s="518" t="n">
        <v>0</v>
      </c>
      <c r="BE944" s="518" t="n">
        <v>0</v>
      </c>
      <c r="BF944" s="518" t="n">
        <v>0</v>
      </c>
      <c r="BG944" s="518" t="n">
        <v>0</v>
      </c>
      <c r="BH944" s="518" t="n">
        <v>0</v>
      </c>
      <c r="BI944" s="518" t="n">
        <v>0</v>
      </c>
      <c r="BJ944" s="518"/>
      <c r="BK944" s="518"/>
      <c r="BL944" s="518" t="n">
        <v>0</v>
      </c>
      <c r="BM944" s="518"/>
      <c r="BN944" s="518"/>
      <c r="BO944" s="518"/>
      <c r="BP944" s="518"/>
      <c r="BQ944" s="518"/>
      <c r="BR944" s="518"/>
      <c r="BS944" s="518"/>
      <c r="BT944" s="518"/>
      <c r="BU944" s="518"/>
      <c r="BV944" s="518" t="n">
        <v>0</v>
      </c>
      <c r="BW944" s="518" t="n">
        <v>0</v>
      </c>
      <c r="BX944" s="518" t="n">
        <v>0</v>
      </c>
      <c r="BY944" s="518" t="n">
        <v>0</v>
      </c>
      <c r="BZ944" s="518" t="n">
        <v>0</v>
      </c>
      <c r="CA944" s="518" t="n">
        <v>0</v>
      </c>
      <c r="CB944" s="518" t="n">
        <v>0</v>
      </c>
      <c r="CC944" s="518" t="n">
        <v>0</v>
      </c>
      <c r="CD944" s="518" t="n">
        <v>0</v>
      </c>
      <c r="CE944" s="518" t="n">
        <v>0</v>
      </c>
      <c r="CF944" s="518" t="n">
        <v>0</v>
      </c>
      <c r="CG944" s="518" t="n">
        <v>0</v>
      </c>
      <c r="CH944" s="518"/>
      <c r="CI944" s="716"/>
      <c r="CL944" s="48" t="n">
        <v>2</v>
      </c>
      <c r="CM944" s="48" t="n">
        <f aca="false">CL944-V944</f>
        <v>0</v>
      </c>
      <c r="CN944" s="702" t="n">
        <f aca="false">SUM(CO944:DR944)</f>
        <v>8</v>
      </c>
      <c r="CO944" s="703" t="n">
        <v>0</v>
      </c>
      <c r="CP944" s="703"/>
      <c r="CQ944" s="703" t="n">
        <v>0</v>
      </c>
      <c r="CR944" s="703"/>
      <c r="CS944" s="703" t="n">
        <v>0</v>
      </c>
      <c r="CT944" s="703" t="n">
        <v>0</v>
      </c>
      <c r="CU944" s="703"/>
      <c r="CV944" s="703"/>
      <c r="CW944" s="703"/>
      <c r="CX944" s="703" t="n">
        <v>0</v>
      </c>
      <c r="CY944" s="703" t="n">
        <v>0</v>
      </c>
      <c r="CZ944" s="703" t="n">
        <v>0</v>
      </c>
      <c r="DA944" s="703"/>
      <c r="DB944" s="703"/>
      <c r="DC944" s="703"/>
      <c r="DD944" s="703"/>
      <c r="DE944" s="703" t="n">
        <v>8</v>
      </c>
      <c r="DF944" s="703"/>
      <c r="DG944" s="703" t="n">
        <v>0</v>
      </c>
      <c r="DH944" s="703" t="n">
        <v>0</v>
      </c>
      <c r="DI944" s="703" t="n">
        <v>0</v>
      </c>
      <c r="DJ944" s="703" t="n">
        <v>0</v>
      </c>
      <c r="DK944" s="703" t="n">
        <v>0</v>
      </c>
      <c r="DL944" s="703" t="n">
        <v>0</v>
      </c>
      <c r="DM944" s="703"/>
      <c r="DN944" s="703"/>
      <c r="DO944" s="703"/>
      <c r="DP944" s="703"/>
      <c r="DQ944" s="703"/>
      <c r="DR944" s="703"/>
      <c r="DS944" s="704" t="n">
        <f aca="false">CN944-V944</f>
        <v>6</v>
      </c>
      <c r="DT944" s="553"/>
      <c r="DU944" s="48"/>
    </row>
    <row r="945" customFormat="false" ht="15" hidden="false" customHeight="true" outlineLevel="0" collapsed="false">
      <c r="A945" s="705" t="n">
        <f aca="false">A944+1</f>
        <v>936</v>
      </c>
      <c r="B945" s="706" t="s">
        <v>2495</v>
      </c>
      <c r="C945" s="706" t="s">
        <v>446</v>
      </c>
      <c r="D945" s="706" t="s">
        <v>440</v>
      </c>
      <c r="E945" s="243" t="n">
        <f aca="false">COUNTIF($G$10:$G$1856,$G945)</f>
        <v>1</v>
      </c>
      <c r="F945" s="706" t="s">
        <v>2576</v>
      </c>
      <c r="G945" s="706" t="s">
        <v>2576</v>
      </c>
      <c r="H945" s="707" t="s">
        <v>2577</v>
      </c>
      <c r="I945" s="708" t="s">
        <v>932</v>
      </c>
      <c r="J945" s="707" t="s">
        <v>305</v>
      </c>
      <c r="K945" s="709" t="n">
        <v>0</v>
      </c>
      <c r="L945" s="707" t="s">
        <v>304</v>
      </c>
      <c r="M945" s="708" t="s">
        <v>933</v>
      </c>
      <c r="N945" s="710" t="s">
        <v>934</v>
      </c>
      <c r="O945" s="512" t="n">
        <v>1</v>
      </c>
      <c r="P945" s="512" t="n">
        <v>1</v>
      </c>
      <c r="Q945" s="711" t="n">
        <v>0.01483458</v>
      </c>
      <c r="R945" s="712"/>
      <c r="S945" s="713"/>
      <c r="T945" s="714" t="n">
        <v>26.83</v>
      </c>
      <c r="U945" s="715" t="n">
        <v>29.86</v>
      </c>
      <c r="V945" s="262" t="n">
        <f aca="false">SUM(W945:CI945)</f>
        <v>2</v>
      </c>
      <c r="W945" s="243" t="n">
        <v>0</v>
      </c>
      <c r="X945" s="243" t="n">
        <v>0</v>
      </c>
      <c r="Y945" s="243" t="n">
        <v>0</v>
      </c>
      <c r="Z945" s="243" t="n">
        <v>0</v>
      </c>
      <c r="AA945" s="243" t="n">
        <v>0</v>
      </c>
      <c r="AB945" s="243" t="n">
        <v>0</v>
      </c>
      <c r="AC945" s="243" t="n">
        <v>0</v>
      </c>
      <c r="AD945" s="243" t="n">
        <v>0</v>
      </c>
      <c r="AE945" s="243" t="n">
        <v>0</v>
      </c>
      <c r="AF945" s="243" t="n">
        <v>0</v>
      </c>
      <c r="AG945" s="243" t="n">
        <v>0</v>
      </c>
      <c r="AH945" s="518" t="n">
        <v>0</v>
      </c>
      <c r="AI945" s="243" t="n">
        <v>0</v>
      </c>
      <c r="AJ945" s="243" t="n">
        <v>0</v>
      </c>
      <c r="AK945" s="518" t="n">
        <v>0</v>
      </c>
      <c r="AL945" s="518" t="n">
        <v>0</v>
      </c>
      <c r="AM945" s="518" t="n">
        <v>0</v>
      </c>
      <c r="AN945" s="518" t="n">
        <v>0</v>
      </c>
      <c r="AO945" s="518" t="n">
        <v>2</v>
      </c>
      <c r="AP945" s="518" t="n">
        <v>0</v>
      </c>
      <c r="AQ945" s="518" t="n">
        <v>0</v>
      </c>
      <c r="AR945" s="518" t="n">
        <v>0</v>
      </c>
      <c r="AS945" s="518" t="n">
        <v>0</v>
      </c>
      <c r="AT945" s="518" t="n">
        <v>0</v>
      </c>
      <c r="AU945" s="518" t="n">
        <v>0</v>
      </c>
      <c r="AV945" s="518" t="n">
        <v>0</v>
      </c>
      <c r="AW945" s="518" t="n">
        <v>0</v>
      </c>
      <c r="AX945" s="518" t="n">
        <v>0</v>
      </c>
      <c r="AY945" s="518" t="n">
        <v>0</v>
      </c>
      <c r="AZ945" s="518" t="n">
        <v>0</v>
      </c>
      <c r="BA945" s="518" t="n">
        <v>0</v>
      </c>
      <c r="BB945" s="518" t="n">
        <v>0</v>
      </c>
      <c r="BC945" s="518" t="n">
        <v>0</v>
      </c>
      <c r="BD945" s="518" t="n">
        <v>0</v>
      </c>
      <c r="BE945" s="518" t="n">
        <v>0</v>
      </c>
      <c r="BF945" s="518" t="n">
        <v>0</v>
      </c>
      <c r="BG945" s="518" t="n">
        <v>0</v>
      </c>
      <c r="BH945" s="518" t="n">
        <v>0</v>
      </c>
      <c r="BI945" s="518" t="n">
        <v>0</v>
      </c>
      <c r="BJ945" s="518"/>
      <c r="BK945" s="518"/>
      <c r="BL945" s="518" t="n">
        <v>0</v>
      </c>
      <c r="BM945" s="518"/>
      <c r="BN945" s="518"/>
      <c r="BO945" s="518"/>
      <c r="BP945" s="518"/>
      <c r="BQ945" s="518"/>
      <c r="BR945" s="518"/>
      <c r="BS945" s="518"/>
      <c r="BT945" s="518"/>
      <c r="BU945" s="518"/>
      <c r="BV945" s="518" t="n">
        <v>0</v>
      </c>
      <c r="BW945" s="518" t="n">
        <v>0</v>
      </c>
      <c r="BX945" s="518" t="n">
        <v>0</v>
      </c>
      <c r="BY945" s="518" t="n">
        <v>0</v>
      </c>
      <c r="BZ945" s="518" t="n">
        <v>0</v>
      </c>
      <c r="CA945" s="518" t="n">
        <v>0</v>
      </c>
      <c r="CB945" s="518" t="n">
        <v>0</v>
      </c>
      <c r="CC945" s="518" t="n">
        <v>0</v>
      </c>
      <c r="CD945" s="518" t="n">
        <v>0</v>
      </c>
      <c r="CE945" s="518" t="n">
        <v>0</v>
      </c>
      <c r="CF945" s="518" t="n">
        <v>0</v>
      </c>
      <c r="CG945" s="518" t="n">
        <v>0</v>
      </c>
      <c r="CH945" s="518"/>
      <c r="CI945" s="716"/>
      <c r="CL945" s="48" t="n">
        <v>2</v>
      </c>
      <c r="CM945" s="48" t="n">
        <f aca="false">CL945-V945</f>
        <v>0</v>
      </c>
      <c r="CN945" s="702" t="n">
        <f aca="false">SUM(CO945:DR945)</f>
        <v>2</v>
      </c>
      <c r="CO945" s="703" t="n">
        <v>0</v>
      </c>
      <c r="CP945" s="703"/>
      <c r="CQ945" s="703" t="n">
        <v>0</v>
      </c>
      <c r="CR945" s="703"/>
      <c r="CS945" s="703" t="n">
        <v>0</v>
      </c>
      <c r="CT945" s="703" t="n">
        <v>0</v>
      </c>
      <c r="CU945" s="703"/>
      <c r="CV945" s="703"/>
      <c r="CW945" s="703"/>
      <c r="CX945" s="703" t="n">
        <v>0</v>
      </c>
      <c r="CY945" s="703" t="n">
        <v>0</v>
      </c>
      <c r="CZ945" s="703" t="n">
        <v>0</v>
      </c>
      <c r="DA945" s="703"/>
      <c r="DB945" s="703"/>
      <c r="DC945" s="703"/>
      <c r="DD945" s="703" t="n">
        <v>0</v>
      </c>
      <c r="DE945" s="703" t="n">
        <v>0</v>
      </c>
      <c r="DF945" s="703" t="n">
        <v>2</v>
      </c>
      <c r="DG945" s="703" t="n">
        <v>0</v>
      </c>
      <c r="DH945" s="703" t="n">
        <v>0</v>
      </c>
      <c r="DI945" s="703" t="n">
        <v>0</v>
      </c>
      <c r="DJ945" s="703" t="n">
        <v>0</v>
      </c>
      <c r="DK945" s="703" t="n">
        <v>0</v>
      </c>
      <c r="DL945" s="703" t="n">
        <v>0</v>
      </c>
      <c r="DM945" s="703"/>
      <c r="DN945" s="703"/>
      <c r="DO945" s="703"/>
      <c r="DP945" s="703"/>
      <c r="DQ945" s="703"/>
      <c r="DR945" s="703"/>
      <c r="DS945" s="704" t="n">
        <f aca="false">CN945-V945</f>
        <v>0</v>
      </c>
      <c r="DT945" s="553"/>
      <c r="DU945" s="48"/>
    </row>
    <row r="946" customFormat="false" ht="15" hidden="false" customHeight="true" outlineLevel="0" collapsed="false">
      <c r="A946" s="705" t="n">
        <f aca="false">A945+1</f>
        <v>937</v>
      </c>
      <c r="B946" s="706" t="s">
        <v>2495</v>
      </c>
      <c r="C946" s="706" t="s">
        <v>446</v>
      </c>
      <c r="D946" s="706" t="s">
        <v>440</v>
      </c>
      <c r="E946" s="243" t="n">
        <f aca="false">COUNTIF($G$10:$G$1856,$G946)</f>
        <v>1</v>
      </c>
      <c r="F946" s="706" t="s">
        <v>2578</v>
      </c>
      <c r="G946" s="706" t="s">
        <v>2578</v>
      </c>
      <c r="H946" s="707" t="s">
        <v>2579</v>
      </c>
      <c r="I946" s="708" t="s">
        <v>1027</v>
      </c>
      <c r="J946" s="707" t="s">
        <v>305</v>
      </c>
      <c r="K946" s="709" t="n">
        <v>0</v>
      </c>
      <c r="L946" s="707" t="s">
        <v>304</v>
      </c>
      <c r="M946" s="708" t="s">
        <v>1028</v>
      </c>
      <c r="N946" s="710" t="s">
        <v>934</v>
      </c>
      <c r="O946" s="512" t="n">
        <v>1</v>
      </c>
      <c r="P946" s="512" t="n">
        <v>1</v>
      </c>
      <c r="Q946" s="711" t="n">
        <v>0.008152902</v>
      </c>
      <c r="R946" s="712"/>
      <c r="S946" s="713"/>
      <c r="T946" s="714" t="n">
        <v>16.66</v>
      </c>
      <c r="U946" s="715" t="n">
        <v>16.41</v>
      </c>
      <c r="V946" s="262" t="n">
        <f aca="false">SUM(W946:CI946)</f>
        <v>0</v>
      </c>
      <c r="W946" s="243" t="n">
        <v>0</v>
      </c>
      <c r="X946" s="243" t="n">
        <v>0</v>
      </c>
      <c r="Y946" s="243" t="n">
        <v>0</v>
      </c>
      <c r="Z946" s="243" t="n">
        <v>0</v>
      </c>
      <c r="AA946" s="243" t="n">
        <v>0</v>
      </c>
      <c r="AB946" s="243" t="n">
        <v>0</v>
      </c>
      <c r="AC946" s="243" t="n">
        <v>0</v>
      </c>
      <c r="AD946" s="243" t="n">
        <v>0</v>
      </c>
      <c r="AE946" s="243" t="n">
        <v>0</v>
      </c>
      <c r="AF946" s="243" t="n">
        <v>0</v>
      </c>
      <c r="AG946" s="243" t="n">
        <v>0</v>
      </c>
      <c r="AH946" s="518" t="n">
        <v>0</v>
      </c>
      <c r="AI946" s="243" t="n">
        <v>0</v>
      </c>
      <c r="AJ946" s="243" t="n">
        <v>0</v>
      </c>
      <c r="AK946" s="518" t="n">
        <v>0</v>
      </c>
      <c r="AL946" s="518" t="n">
        <v>0</v>
      </c>
      <c r="AM946" s="518" t="n">
        <v>0</v>
      </c>
      <c r="AN946" s="518" t="n">
        <v>0</v>
      </c>
      <c r="AO946" s="518" t="n">
        <v>0</v>
      </c>
      <c r="AP946" s="518" t="n">
        <v>0</v>
      </c>
      <c r="AQ946" s="518" t="n">
        <v>0</v>
      </c>
      <c r="AR946" s="518" t="n">
        <v>0</v>
      </c>
      <c r="AS946" s="518" t="n">
        <v>0</v>
      </c>
      <c r="AT946" s="518" t="n">
        <v>0</v>
      </c>
      <c r="AU946" s="518" t="n">
        <v>0</v>
      </c>
      <c r="AV946" s="518" t="n">
        <v>0</v>
      </c>
      <c r="AW946" s="518" t="n">
        <v>0</v>
      </c>
      <c r="AX946" s="518" t="n">
        <v>0</v>
      </c>
      <c r="AY946" s="518" t="n">
        <v>0</v>
      </c>
      <c r="AZ946" s="518" t="n">
        <v>0</v>
      </c>
      <c r="BA946" s="518" t="n">
        <v>0</v>
      </c>
      <c r="BB946" s="518" t="n">
        <v>0</v>
      </c>
      <c r="BC946" s="518" t="n">
        <v>0</v>
      </c>
      <c r="BD946" s="518" t="n">
        <v>0</v>
      </c>
      <c r="BE946" s="518" t="n">
        <v>0</v>
      </c>
      <c r="BF946" s="518" t="n">
        <v>0</v>
      </c>
      <c r="BG946" s="518" t="n">
        <v>0</v>
      </c>
      <c r="BH946" s="518" t="n">
        <v>0</v>
      </c>
      <c r="BI946" s="518" t="n">
        <v>0</v>
      </c>
      <c r="BJ946" s="518"/>
      <c r="BK946" s="518"/>
      <c r="BL946" s="518" t="n">
        <v>0</v>
      </c>
      <c r="BM946" s="518"/>
      <c r="BN946" s="518"/>
      <c r="BO946" s="518"/>
      <c r="BP946" s="518"/>
      <c r="BQ946" s="518"/>
      <c r="BR946" s="518"/>
      <c r="BS946" s="518"/>
      <c r="BT946" s="518"/>
      <c r="BU946" s="518"/>
      <c r="BV946" s="518" t="n">
        <v>0</v>
      </c>
      <c r="BW946" s="518" t="n">
        <v>0</v>
      </c>
      <c r="BX946" s="518" t="n">
        <v>0</v>
      </c>
      <c r="BY946" s="518" t="n">
        <v>0</v>
      </c>
      <c r="BZ946" s="518" t="n">
        <v>0</v>
      </c>
      <c r="CA946" s="518" t="n">
        <v>0</v>
      </c>
      <c r="CB946" s="518" t="n">
        <v>0</v>
      </c>
      <c r="CC946" s="518" t="n">
        <v>0</v>
      </c>
      <c r="CD946" s="518" t="n">
        <v>0</v>
      </c>
      <c r="CE946" s="518" t="n">
        <v>0</v>
      </c>
      <c r="CF946" s="518" t="n">
        <v>0</v>
      </c>
      <c r="CG946" s="518" t="n">
        <v>0</v>
      </c>
      <c r="CH946" s="518"/>
      <c r="CI946" s="716"/>
      <c r="CL946" s="48" t="n">
        <v>0</v>
      </c>
      <c r="CM946" s="48" t="n">
        <f aca="false">CL946-V946</f>
        <v>0</v>
      </c>
      <c r="CN946" s="702" t="n">
        <f aca="false">SUM(CO946:DR946)</f>
        <v>0</v>
      </c>
      <c r="CO946" s="703" t="n">
        <v>0</v>
      </c>
      <c r="CP946" s="703"/>
      <c r="CQ946" s="703" t="n">
        <v>0</v>
      </c>
      <c r="CR946" s="703"/>
      <c r="CS946" s="703" t="n">
        <v>0</v>
      </c>
      <c r="CT946" s="703" t="n">
        <v>0</v>
      </c>
      <c r="CU946" s="703"/>
      <c r="CV946" s="703"/>
      <c r="CW946" s="703"/>
      <c r="CX946" s="703" t="n">
        <v>0</v>
      </c>
      <c r="CY946" s="703" t="n">
        <v>0</v>
      </c>
      <c r="CZ946" s="703" t="n">
        <v>0</v>
      </c>
      <c r="DA946" s="703"/>
      <c r="DB946" s="703"/>
      <c r="DC946" s="703"/>
      <c r="DD946" s="703"/>
      <c r="DE946" s="703" t="n">
        <v>0</v>
      </c>
      <c r="DF946" s="703"/>
      <c r="DG946" s="703" t="n">
        <v>0</v>
      </c>
      <c r="DH946" s="703" t="n">
        <v>0</v>
      </c>
      <c r="DI946" s="703" t="n">
        <v>0</v>
      </c>
      <c r="DJ946" s="703" t="n">
        <v>0</v>
      </c>
      <c r="DK946" s="703" t="n">
        <v>0</v>
      </c>
      <c r="DL946" s="703" t="n">
        <v>0</v>
      </c>
      <c r="DM946" s="703"/>
      <c r="DN946" s="703"/>
      <c r="DO946" s="703"/>
      <c r="DP946" s="703"/>
      <c r="DQ946" s="703"/>
      <c r="DR946" s="703"/>
      <c r="DS946" s="704" t="n">
        <f aca="false">CN946-V946</f>
        <v>0</v>
      </c>
      <c r="DT946" s="553"/>
      <c r="DU946" s="48"/>
    </row>
    <row r="947" customFormat="false" ht="15" hidden="false" customHeight="true" outlineLevel="0" collapsed="false">
      <c r="A947" s="705" t="n">
        <f aca="false">A946+1</f>
        <v>938</v>
      </c>
      <c r="B947" s="706" t="s">
        <v>2495</v>
      </c>
      <c r="C947" s="706" t="s">
        <v>446</v>
      </c>
      <c r="D947" s="706" t="s">
        <v>440</v>
      </c>
      <c r="E947" s="243" t="n">
        <f aca="false">COUNTIF($G$10:$G$1856,$G947)</f>
        <v>1</v>
      </c>
      <c r="F947" s="706" t="s">
        <v>2580</v>
      </c>
      <c r="G947" s="706" t="s">
        <v>2580</v>
      </c>
      <c r="H947" s="707" t="s">
        <v>2581</v>
      </c>
      <c r="I947" s="708" t="s">
        <v>1031</v>
      </c>
      <c r="J947" s="707" t="s">
        <v>305</v>
      </c>
      <c r="K947" s="709" t="n">
        <v>0</v>
      </c>
      <c r="L947" s="707" t="s">
        <v>304</v>
      </c>
      <c r="M947" s="708" t="s">
        <v>1032</v>
      </c>
      <c r="N947" s="710" t="s">
        <v>934</v>
      </c>
      <c r="O947" s="512" t="n">
        <v>1</v>
      </c>
      <c r="P947" s="512" t="n">
        <v>1</v>
      </c>
      <c r="Q947" s="711" t="n">
        <v>0.008152902</v>
      </c>
      <c r="R947" s="712"/>
      <c r="S947" s="713"/>
      <c r="T947" s="714" t="n">
        <v>16.66</v>
      </c>
      <c r="U947" s="715" t="n">
        <v>16.41</v>
      </c>
      <c r="V947" s="262" t="n">
        <f aca="false">SUM(W947:CI947)</f>
        <v>0</v>
      </c>
      <c r="W947" s="243" t="n">
        <v>0</v>
      </c>
      <c r="X947" s="243" t="n">
        <v>0</v>
      </c>
      <c r="Y947" s="243" t="n">
        <v>0</v>
      </c>
      <c r="Z947" s="243" t="n">
        <v>0</v>
      </c>
      <c r="AA947" s="243" t="n">
        <v>0</v>
      </c>
      <c r="AB947" s="243" t="n">
        <v>0</v>
      </c>
      <c r="AC947" s="243" t="n">
        <v>0</v>
      </c>
      <c r="AD947" s="243" t="n">
        <v>0</v>
      </c>
      <c r="AE947" s="243" t="n">
        <v>0</v>
      </c>
      <c r="AF947" s="243" t="n">
        <v>0</v>
      </c>
      <c r="AG947" s="243" t="n">
        <v>0</v>
      </c>
      <c r="AH947" s="518" t="n">
        <v>0</v>
      </c>
      <c r="AI947" s="243" t="n">
        <v>0</v>
      </c>
      <c r="AJ947" s="243" t="n">
        <v>0</v>
      </c>
      <c r="AK947" s="518" t="n">
        <v>0</v>
      </c>
      <c r="AL947" s="518" t="n">
        <v>0</v>
      </c>
      <c r="AM947" s="518" t="n">
        <v>0</v>
      </c>
      <c r="AN947" s="518" t="n">
        <v>0</v>
      </c>
      <c r="AO947" s="518" t="n">
        <v>0</v>
      </c>
      <c r="AP947" s="518" t="n">
        <v>0</v>
      </c>
      <c r="AQ947" s="518" t="n">
        <v>0</v>
      </c>
      <c r="AR947" s="518" t="n">
        <v>0</v>
      </c>
      <c r="AS947" s="518" t="n">
        <v>0</v>
      </c>
      <c r="AT947" s="518" t="n">
        <v>0</v>
      </c>
      <c r="AU947" s="518" t="n">
        <v>0</v>
      </c>
      <c r="AV947" s="518" t="n">
        <v>0</v>
      </c>
      <c r="AW947" s="518" t="n">
        <v>0</v>
      </c>
      <c r="AX947" s="518" t="n">
        <v>0</v>
      </c>
      <c r="AY947" s="518" t="n">
        <v>0</v>
      </c>
      <c r="AZ947" s="518" t="n">
        <v>0</v>
      </c>
      <c r="BA947" s="518" t="n">
        <v>0</v>
      </c>
      <c r="BB947" s="518" t="n">
        <v>0</v>
      </c>
      <c r="BC947" s="518" t="n">
        <v>0</v>
      </c>
      <c r="BD947" s="518" t="n">
        <v>0</v>
      </c>
      <c r="BE947" s="518" t="n">
        <v>0</v>
      </c>
      <c r="BF947" s="518" t="n">
        <v>0</v>
      </c>
      <c r="BG947" s="518" t="n">
        <v>0</v>
      </c>
      <c r="BH947" s="518" t="n">
        <v>0</v>
      </c>
      <c r="BI947" s="518" t="n">
        <v>0</v>
      </c>
      <c r="BJ947" s="518"/>
      <c r="BK947" s="518"/>
      <c r="BL947" s="518" t="n">
        <v>0</v>
      </c>
      <c r="BM947" s="518"/>
      <c r="BN947" s="518"/>
      <c r="BO947" s="518"/>
      <c r="BP947" s="518"/>
      <c r="BQ947" s="518"/>
      <c r="BR947" s="518"/>
      <c r="BS947" s="518"/>
      <c r="BT947" s="518"/>
      <c r="BU947" s="518"/>
      <c r="BV947" s="518" t="n">
        <v>0</v>
      </c>
      <c r="BW947" s="518" t="n">
        <v>0</v>
      </c>
      <c r="BX947" s="518" t="n">
        <v>0</v>
      </c>
      <c r="BY947" s="518" t="n">
        <v>0</v>
      </c>
      <c r="BZ947" s="518" t="n">
        <v>0</v>
      </c>
      <c r="CA947" s="518" t="n">
        <v>0</v>
      </c>
      <c r="CB947" s="518" t="n">
        <v>0</v>
      </c>
      <c r="CC947" s="518" t="n">
        <v>0</v>
      </c>
      <c r="CD947" s="518" t="n">
        <v>0</v>
      </c>
      <c r="CE947" s="518" t="n">
        <v>0</v>
      </c>
      <c r="CF947" s="518" t="n">
        <v>0</v>
      </c>
      <c r="CG947" s="518" t="n">
        <v>0</v>
      </c>
      <c r="CH947" s="518"/>
      <c r="CI947" s="716"/>
      <c r="CL947" s="48" t="n">
        <v>0</v>
      </c>
      <c r="CM947" s="48" t="n">
        <f aca="false">CL947-V947</f>
        <v>0</v>
      </c>
      <c r="CN947" s="702" t="n">
        <f aca="false">SUM(CO947:DR947)</f>
        <v>0</v>
      </c>
      <c r="CO947" s="703" t="n">
        <v>0</v>
      </c>
      <c r="CP947" s="703"/>
      <c r="CQ947" s="703" t="n">
        <v>0</v>
      </c>
      <c r="CR947" s="703"/>
      <c r="CS947" s="703" t="n">
        <v>0</v>
      </c>
      <c r="CT947" s="703" t="n">
        <v>0</v>
      </c>
      <c r="CU947" s="703"/>
      <c r="CV947" s="703"/>
      <c r="CW947" s="703"/>
      <c r="CX947" s="703" t="n">
        <v>0</v>
      </c>
      <c r="CY947" s="703" t="n">
        <v>0</v>
      </c>
      <c r="CZ947" s="703" t="n">
        <v>0</v>
      </c>
      <c r="DA947" s="703"/>
      <c r="DB947" s="703"/>
      <c r="DC947" s="703"/>
      <c r="DD947" s="703"/>
      <c r="DE947" s="703" t="n">
        <v>0</v>
      </c>
      <c r="DF947" s="703"/>
      <c r="DG947" s="703" t="n">
        <v>0</v>
      </c>
      <c r="DH947" s="703" t="n">
        <v>0</v>
      </c>
      <c r="DI947" s="703" t="n">
        <v>0</v>
      </c>
      <c r="DJ947" s="703" t="n">
        <v>0</v>
      </c>
      <c r="DK947" s="703" t="n">
        <v>0</v>
      </c>
      <c r="DL947" s="703" t="n">
        <v>0</v>
      </c>
      <c r="DM947" s="703"/>
      <c r="DN947" s="703"/>
      <c r="DO947" s="703"/>
      <c r="DP947" s="703"/>
      <c r="DQ947" s="703"/>
      <c r="DR947" s="703"/>
      <c r="DS947" s="704" t="n">
        <f aca="false">CN947-V947</f>
        <v>0</v>
      </c>
      <c r="DT947" s="553"/>
      <c r="DU947" s="48"/>
    </row>
    <row r="948" customFormat="false" ht="15" hidden="false" customHeight="true" outlineLevel="0" collapsed="false">
      <c r="A948" s="705" t="n">
        <f aca="false">A947+1</f>
        <v>939</v>
      </c>
      <c r="B948" s="706" t="s">
        <v>2495</v>
      </c>
      <c r="C948" s="706" t="s">
        <v>446</v>
      </c>
      <c r="D948" s="706" t="s">
        <v>440</v>
      </c>
      <c r="E948" s="243" t="n">
        <f aca="false">COUNTIF($G$10:$G$1856,$G948)</f>
        <v>1</v>
      </c>
      <c r="F948" s="706" t="s">
        <v>2582</v>
      </c>
      <c r="G948" s="706" t="s">
        <v>2582</v>
      </c>
      <c r="H948" s="707" t="s">
        <v>2583</v>
      </c>
      <c r="I948" s="708" t="s">
        <v>1046</v>
      </c>
      <c r="J948" s="707" t="s">
        <v>305</v>
      </c>
      <c r="K948" s="709" t="n">
        <v>0</v>
      </c>
      <c r="L948" s="707" t="s">
        <v>304</v>
      </c>
      <c r="M948" s="708" t="s">
        <v>1047</v>
      </c>
      <c r="N948" s="710" t="s">
        <v>934</v>
      </c>
      <c r="O948" s="512" t="n">
        <v>1</v>
      </c>
      <c r="P948" s="512" t="n">
        <v>1</v>
      </c>
      <c r="Q948" s="711" t="n">
        <v>0.002982042</v>
      </c>
      <c r="R948" s="712"/>
      <c r="S948" s="713"/>
      <c r="T948" s="714" t="n">
        <v>6.09</v>
      </c>
      <c r="U948" s="715" t="n">
        <v>6</v>
      </c>
      <c r="V948" s="262" t="n">
        <f aca="false">SUM(W948:CI948)</f>
        <v>0</v>
      </c>
      <c r="W948" s="243" t="n">
        <v>0</v>
      </c>
      <c r="X948" s="243" t="n">
        <v>0</v>
      </c>
      <c r="Y948" s="243" t="n">
        <v>0</v>
      </c>
      <c r="Z948" s="243" t="n">
        <v>0</v>
      </c>
      <c r="AA948" s="243" t="n">
        <v>0</v>
      </c>
      <c r="AB948" s="243" t="n">
        <v>0</v>
      </c>
      <c r="AC948" s="243" t="n">
        <v>0</v>
      </c>
      <c r="AD948" s="243" t="n">
        <v>0</v>
      </c>
      <c r="AE948" s="243" t="n">
        <v>0</v>
      </c>
      <c r="AF948" s="243" t="n">
        <v>0</v>
      </c>
      <c r="AG948" s="243" t="n">
        <v>0</v>
      </c>
      <c r="AH948" s="518" t="n">
        <v>0</v>
      </c>
      <c r="AI948" s="243" t="n">
        <v>0</v>
      </c>
      <c r="AJ948" s="243" t="n">
        <v>0</v>
      </c>
      <c r="AK948" s="518" t="n">
        <v>0</v>
      </c>
      <c r="AL948" s="518" t="n">
        <v>0</v>
      </c>
      <c r="AM948" s="518" t="n">
        <v>0</v>
      </c>
      <c r="AN948" s="518" t="n">
        <v>0</v>
      </c>
      <c r="AO948" s="518" t="n">
        <v>0</v>
      </c>
      <c r="AP948" s="518" t="n">
        <v>0</v>
      </c>
      <c r="AQ948" s="518" t="n">
        <v>0</v>
      </c>
      <c r="AR948" s="518" t="n">
        <v>0</v>
      </c>
      <c r="AS948" s="518" t="n">
        <v>0</v>
      </c>
      <c r="AT948" s="518" t="n">
        <v>0</v>
      </c>
      <c r="AU948" s="518" t="n">
        <v>0</v>
      </c>
      <c r="AV948" s="518" t="n">
        <v>0</v>
      </c>
      <c r="AW948" s="518" t="n">
        <v>0</v>
      </c>
      <c r="AX948" s="518" t="n">
        <v>0</v>
      </c>
      <c r="AY948" s="518" t="n">
        <v>0</v>
      </c>
      <c r="AZ948" s="518" t="n">
        <v>0</v>
      </c>
      <c r="BA948" s="518" t="n">
        <v>0</v>
      </c>
      <c r="BB948" s="518" t="n">
        <v>0</v>
      </c>
      <c r="BC948" s="518" t="n">
        <v>0</v>
      </c>
      <c r="BD948" s="518" t="n">
        <v>0</v>
      </c>
      <c r="BE948" s="518" t="n">
        <v>0</v>
      </c>
      <c r="BF948" s="518" t="n">
        <v>0</v>
      </c>
      <c r="BG948" s="518" t="n">
        <v>0</v>
      </c>
      <c r="BH948" s="518" t="n">
        <v>0</v>
      </c>
      <c r="BI948" s="518" t="n">
        <v>0</v>
      </c>
      <c r="BJ948" s="518"/>
      <c r="BK948" s="518"/>
      <c r="BL948" s="518" t="n">
        <v>0</v>
      </c>
      <c r="BM948" s="518"/>
      <c r="BN948" s="518"/>
      <c r="BO948" s="518"/>
      <c r="BP948" s="518"/>
      <c r="BQ948" s="518"/>
      <c r="BR948" s="518"/>
      <c r="BS948" s="518"/>
      <c r="BT948" s="518"/>
      <c r="BU948" s="518"/>
      <c r="BV948" s="518" t="n">
        <v>0</v>
      </c>
      <c r="BW948" s="518" t="n">
        <v>0</v>
      </c>
      <c r="BX948" s="518" t="n">
        <v>0</v>
      </c>
      <c r="BY948" s="518" t="n">
        <v>0</v>
      </c>
      <c r="BZ948" s="518" t="n">
        <v>0</v>
      </c>
      <c r="CA948" s="518" t="n">
        <v>0</v>
      </c>
      <c r="CB948" s="518" t="n">
        <v>0</v>
      </c>
      <c r="CC948" s="518" t="n">
        <v>0</v>
      </c>
      <c r="CD948" s="518" t="n">
        <v>0</v>
      </c>
      <c r="CE948" s="518" t="n">
        <v>0</v>
      </c>
      <c r="CF948" s="518" t="n">
        <v>0</v>
      </c>
      <c r="CG948" s="518" t="n">
        <v>0</v>
      </c>
      <c r="CH948" s="518"/>
      <c r="CI948" s="716"/>
      <c r="CL948" s="48" t="n">
        <v>0</v>
      </c>
      <c r="CM948" s="48" t="n">
        <f aca="false">CL948-V948</f>
        <v>0</v>
      </c>
      <c r="CN948" s="702" t="n">
        <f aca="false">SUM(CO948:DR948)</f>
        <v>0</v>
      </c>
      <c r="CO948" s="703" t="n">
        <v>0</v>
      </c>
      <c r="CP948" s="703"/>
      <c r="CQ948" s="703" t="n">
        <v>0</v>
      </c>
      <c r="CR948" s="703"/>
      <c r="CS948" s="703" t="n">
        <v>0</v>
      </c>
      <c r="CT948" s="703" t="n">
        <v>0</v>
      </c>
      <c r="CU948" s="703"/>
      <c r="CV948" s="703"/>
      <c r="CW948" s="703"/>
      <c r="CX948" s="703" t="n">
        <v>0</v>
      </c>
      <c r="CY948" s="703" t="n">
        <v>0</v>
      </c>
      <c r="CZ948" s="703" t="n">
        <v>0</v>
      </c>
      <c r="DA948" s="703"/>
      <c r="DB948" s="703"/>
      <c r="DC948" s="703"/>
      <c r="DD948" s="703"/>
      <c r="DE948" s="703" t="n">
        <v>0</v>
      </c>
      <c r="DF948" s="703"/>
      <c r="DG948" s="703" t="n">
        <v>0</v>
      </c>
      <c r="DH948" s="703" t="n">
        <v>0</v>
      </c>
      <c r="DI948" s="703" t="n">
        <v>0</v>
      </c>
      <c r="DJ948" s="703" t="n">
        <v>0</v>
      </c>
      <c r="DK948" s="703" t="n">
        <v>0</v>
      </c>
      <c r="DL948" s="703" t="n">
        <v>0</v>
      </c>
      <c r="DM948" s="703"/>
      <c r="DN948" s="703"/>
      <c r="DO948" s="703"/>
      <c r="DP948" s="703"/>
      <c r="DQ948" s="703"/>
      <c r="DR948" s="703"/>
      <c r="DS948" s="704" t="n">
        <f aca="false">CN948-V948</f>
        <v>0</v>
      </c>
      <c r="DT948" s="553"/>
      <c r="DU948" s="48"/>
    </row>
    <row r="949" customFormat="false" ht="15" hidden="false" customHeight="true" outlineLevel="0" collapsed="false">
      <c r="A949" s="705" t="n">
        <f aca="false">A948+1</f>
        <v>940</v>
      </c>
      <c r="B949" s="706" t="s">
        <v>2495</v>
      </c>
      <c r="C949" s="706" t="s">
        <v>446</v>
      </c>
      <c r="D949" s="706" t="s">
        <v>440</v>
      </c>
      <c r="E949" s="243" t="n">
        <f aca="false">COUNTIF($G$10:$G$1856,$G949)</f>
        <v>1</v>
      </c>
      <c r="F949" s="706" t="s">
        <v>2584</v>
      </c>
      <c r="G949" s="706" t="s">
        <v>2584</v>
      </c>
      <c r="H949" s="718" t="s">
        <v>2585</v>
      </c>
      <c r="I949" s="726" t="s">
        <v>985</v>
      </c>
      <c r="J949" s="707" t="s">
        <v>305</v>
      </c>
      <c r="K949" s="709" t="n">
        <v>0</v>
      </c>
      <c r="L949" s="707" t="s">
        <v>304</v>
      </c>
      <c r="M949" s="708" t="s">
        <v>1035</v>
      </c>
      <c r="N949" s="710" t="s">
        <v>934</v>
      </c>
      <c r="O949" s="512" t="n">
        <v>1</v>
      </c>
      <c r="P949" s="512" t="n">
        <v>1</v>
      </c>
      <c r="Q949" s="711" t="n">
        <v>0.005949861</v>
      </c>
      <c r="R949" s="712"/>
      <c r="S949" s="713"/>
      <c r="T949" s="714" t="n">
        <v>12.08</v>
      </c>
      <c r="U949" s="715" t="n">
        <v>11.97</v>
      </c>
      <c r="V949" s="262" t="n">
        <f aca="false">SUM(W949:CI949)</f>
        <v>0</v>
      </c>
      <c r="W949" s="243" t="n">
        <v>0</v>
      </c>
      <c r="X949" s="243" t="n">
        <v>0</v>
      </c>
      <c r="Y949" s="243" t="n">
        <v>0</v>
      </c>
      <c r="Z949" s="243" t="n">
        <v>0</v>
      </c>
      <c r="AA949" s="243" t="n">
        <v>0</v>
      </c>
      <c r="AB949" s="243" t="n">
        <v>0</v>
      </c>
      <c r="AC949" s="243" t="n">
        <v>0</v>
      </c>
      <c r="AD949" s="243" t="n">
        <v>0</v>
      </c>
      <c r="AE949" s="243" t="n">
        <v>0</v>
      </c>
      <c r="AF949" s="243" t="n">
        <v>0</v>
      </c>
      <c r="AG949" s="243" t="n">
        <v>0</v>
      </c>
      <c r="AH949" s="518" t="n">
        <v>0</v>
      </c>
      <c r="AI949" s="243" t="n">
        <v>0</v>
      </c>
      <c r="AJ949" s="243" t="n">
        <v>0</v>
      </c>
      <c r="AK949" s="518" t="n">
        <v>0</v>
      </c>
      <c r="AL949" s="518" t="n">
        <v>0</v>
      </c>
      <c r="AM949" s="518" t="n">
        <v>0</v>
      </c>
      <c r="AN949" s="518" t="n">
        <v>0</v>
      </c>
      <c r="AO949" s="518" t="n">
        <v>0</v>
      </c>
      <c r="AP949" s="518" t="n">
        <v>0</v>
      </c>
      <c r="AQ949" s="518" t="n">
        <v>0</v>
      </c>
      <c r="AR949" s="518" t="n">
        <v>0</v>
      </c>
      <c r="AS949" s="518" t="n">
        <v>0</v>
      </c>
      <c r="AT949" s="518" t="n">
        <v>0</v>
      </c>
      <c r="AU949" s="518" t="n">
        <v>0</v>
      </c>
      <c r="AV949" s="518" t="n">
        <v>0</v>
      </c>
      <c r="AW949" s="518" t="n">
        <v>0</v>
      </c>
      <c r="AX949" s="518" t="n">
        <v>0</v>
      </c>
      <c r="AY949" s="518" t="n">
        <v>0</v>
      </c>
      <c r="AZ949" s="518" t="n">
        <v>0</v>
      </c>
      <c r="BA949" s="518" t="n">
        <v>0</v>
      </c>
      <c r="BB949" s="518" t="n">
        <v>0</v>
      </c>
      <c r="BC949" s="518" t="n">
        <v>0</v>
      </c>
      <c r="BD949" s="518" t="n">
        <v>0</v>
      </c>
      <c r="BE949" s="518" t="n">
        <v>0</v>
      </c>
      <c r="BF949" s="518" t="n">
        <v>0</v>
      </c>
      <c r="BG949" s="518" t="n">
        <v>0</v>
      </c>
      <c r="BH949" s="518" t="n">
        <v>0</v>
      </c>
      <c r="BI949" s="518" t="n">
        <v>0</v>
      </c>
      <c r="BJ949" s="518"/>
      <c r="BK949" s="518"/>
      <c r="BL949" s="518" t="n">
        <v>0</v>
      </c>
      <c r="BM949" s="518"/>
      <c r="BN949" s="518"/>
      <c r="BO949" s="518"/>
      <c r="BP949" s="518"/>
      <c r="BQ949" s="518"/>
      <c r="BR949" s="518"/>
      <c r="BS949" s="518"/>
      <c r="BT949" s="518"/>
      <c r="BU949" s="518"/>
      <c r="BV949" s="518" t="n">
        <v>0</v>
      </c>
      <c r="BW949" s="518" t="n">
        <v>0</v>
      </c>
      <c r="BX949" s="518" t="n">
        <v>0</v>
      </c>
      <c r="BY949" s="518" t="n">
        <v>0</v>
      </c>
      <c r="BZ949" s="518" t="n">
        <v>0</v>
      </c>
      <c r="CA949" s="518" t="n">
        <v>0</v>
      </c>
      <c r="CB949" s="518" t="n">
        <v>0</v>
      </c>
      <c r="CC949" s="518" t="n">
        <v>0</v>
      </c>
      <c r="CD949" s="518" t="n">
        <v>0</v>
      </c>
      <c r="CE949" s="518" t="n">
        <v>0</v>
      </c>
      <c r="CF949" s="518" t="n">
        <v>0</v>
      </c>
      <c r="CG949" s="518" t="n">
        <v>0</v>
      </c>
      <c r="CH949" s="518"/>
      <c r="CI949" s="716"/>
      <c r="CL949" s="48" t="n">
        <v>0</v>
      </c>
      <c r="CM949" s="48" t="n">
        <f aca="false">CL949-V949</f>
        <v>0</v>
      </c>
      <c r="CN949" s="702" t="n">
        <f aca="false">SUM(CO949:DR949)</f>
        <v>0</v>
      </c>
      <c r="CO949" s="703" t="n">
        <v>0</v>
      </c>
      <c r="CP949" s="703"/>
      <c r="CQ949" s="703" t="n">
        <v>0</v>
      </c>
      <c r="CR949" s="703"/>
      <c r="CS949" s="703" t="n">
        <v>0</v>
      </c>
      <c r="CT949" s="703" t="n">
        <v>0</v>
      </c>
      <c r="CU949" s="703"/>
      <c r="CV949" s="703"/>
      <c r="CW949" s="703"/>
      <c r="CX949" s="703" t="n">
        <v>0</v>
      </c>
      <c r="CY949" s="703" t="n">
        <v>0</v>
      </c>
      <c r="CZ949" s="703" t="n">
        <v>0</v>
      </c>
      <c r="DA949" s="703"/>
      <c r="DB949" s="703"/>
      <c r="DC949" s="703"/>
      <c r="DD949" s="703"/>
      <c r="DE949" s="703" t="n">
        <v>0</v>
      </c>
      <c r="DF949" s="703"/>
      <c r="DG949" s="703" t="n">
        <v>0</v>
      </c>
      <c r="DH949" s="703" t="n">
        <v>0</v>
      </c>
      <c r="DI949" s="703" t="n">
        <v>0</v>
      </c>
      <c r="DJ949" s="703" t="n">
        <v>0</v>
      </c>
      <c r="DK949" s="703" t="n">
        <v>0</v>
      </c>
      <c r="DL949" s="703" t="n">
        <v>0</v>
      </c>
      <c r="DM949" s="703"/>
      <c r="DN949" s="703"/>
      <c r="DO949" s="703"/>
      <c r="DP949" s="703"/>
      <c r="DQ949" s="703"/>
      <c r="DR949" s="703"/>
      <c r="DS949" s="704" t="n">
        <f aca="false">CN949-V949</f>
        <v>0</v>
      </c>
      <c r="DT949" s="553"/>
      <c r="DU949" s="48"/>
    </row>
    <row r="950" customFormat="false" ht="15" hidden="false" customHeight="true" outlineLevel="0" collapsed="false">
      <c r="A950" s="705" t="n">
        <f aca="false">A949+1</f>
        <v>941</v>
      </c>
      <c r="B950" s="706" t="s">
        <v>2495</v>
      </c>
      <c r="C950" s="706" t="s">
        <v>446</v>
      </c>
      <c r="D950" s="706" t="s">
        <v>440</v>
      </c>
      <c r="E950" s="243" t="n">
        <f aca="false">COUNTIF($G$10:$G$1856,$G950)</f>
        <v>1</v>
      </c>
      <c r="F950" s="706" t="s">
        <v>2586</v>
      </c>
      <c r="G950" s="706" t="s">
        <v>2586</v>
      </c>
      <c r="H950" s="707" t="s">
        <v>2587</v>
      </c>
      <c r="I950" s="708" t="s">
        <v>1038</v>
      </c>
      <c r="J950" s="707" t="s">
        <v>305</v>
      </c>
      <c r="K950" s="709" t="n">
        <v>0</v>
      </c>
      <c r="L950" s="707" t="s">
        <v>304</v>
      </c>
      <c r="M950" s="708" t="s">
        <v>1118</v>
      </c>
      <c r="N950" s="710" t="s">
        <v>934</v>
      </c>
      <c r="O950" s="512" t="n">
        <v>1</v>
      </c>
      <c r="P950" s="512" t="n">
        <v>1</v>
      </c>
      <c r="Q950" s="711" t="n">
        <v>0.004426758</v>
      </c>
      <c r="R950" s="712"/>
      <c r="S950" s="713"/>
      <c r="T950" s="714" t="n">
        <v>9.05</v>
      </c>
      <c r="U950" s="715" t="n">
        <v>8.91</v>
      </c>
      <c r="V950" s="262" t="n">
        <f aca="false">SUM(W950:CI950)</f>
        <v>0</v>
      </c>
      <c r="W950" s="243" t="n">
        <v>0</v>
      </c>
      <c r="X950" s="243" t="n">
        <v>0</v>
      </c>
      <c r="Y950" s="243" t="n">
        <v>0</v>
      </c>
      <c r="Z950" s="243" t="n">
        <v>0</v>
      </c>
      <c r="AA950" s="243" t="n">
        <v>0</v>
      </c>
      <c r="AB950" s="243" t="n">
        <v>0</v>
      </c>
      <c r="AC950" s="243" t="n">
        <v>0</v>
      </c>
      <c r="AD950" s="243" t="n">
        <v>0</v>
      </c>
      <c r="AE950" s="243" t="n">
        <v>0</v>
      </c>
      <c r="AF950" s="243" t="n">
        <v>0</v>
      </c>
      <c r="AG950" s="243" t="n">
        <v>0</v>
      </c>
      <c r="AH950" s="518" t="n">
        <v>0</v>
      </c>
      <c r="AI950" s="243" t="n">
        <v>0</v>
      </c>
      <c r="AJ950" s="243" t="n">
        <v>0</v>
      </c>
      <c r="AK950" s="518" t="n">
        <v>0</v>
      </c>
      <c r="AL950" s="518" t="n">
        <v>0</v>
      </c>
      <c r="AM950" s="518" t="n">
        <v>0</v>
      </c>
      <c r="AN950" s="518" t="n">
        <v>0</v>
      </c>
      <c r="AO950" s="518" t="n">
        <v>0</v>
      </c>
      <c r="AP950" s="518" t="n">
        <v>0</v>
      </c>
      <c r="AQ950" s="518" t="n">
        <v>0</v>
      </c>
      <c r="AR950" s="518" t="n">
        <v>0</v>
      </c>
      <c r="AS950" s="518" t="n">
        <v>0</v>
      </c>
      <c r="AT950" s="518" t="n">
        <v>0</v>
      </c>
      <c r="AU950" s="518" t="n">
        <v>0</v>
      </c>
      <c r="AV950" s="518" t="n">
        <v>0</v>
      </c>
      <c r="AW950" s="518" t="n">
        <v>0</v>
      </c>
      <c r="AX950" s="518" t="n">
        <v>0</v>
      </c>
      <c r="AY950" s="518" t="n">
        <v>0</v>
      </c>
      <c r="AZ950" s="518" t="n">
        <v>0</v>
      </c>
      <c r="BA950" s="518" t="n">
        <v>0</v>
      </c>
      <c r="BB950" s="518" t="n">
        <v>0</v>
      </c>
      <c r="BC950" s="518" t="n">
        <v>0</v>
      </c>
      <c r="BD950" s="518" t="n">
        <v>0</v>
      </c>
      <c r="BE950" s="518" t="n">
        <v>0</v>
      </c>
      <c r="BF950" s="518" t="n">
        <v>0</v>
      </c>
      <c r="BG950" s="518" t="n">
        <v>0</v>
      </c>
      <c r="BH950" s="518" t="n">
        <v>0</v>
      </c>
      <c r="BI950" s="518" t="n">
        <v>0</v>
      </c>
      <c r="BJ950" s="518"/>
      <c r="BK950" s="518"/>
      <c r="BL950" s="518" t="n">
        <v>0</v>
      </c>
      <c r="BM950" s="518"/>
      <c r="BN950" s="518"/>
      <c r="BO950" s="518"/>
      <c r="BP950" s="518"/>
      <c r="BQ950" s="518"/>
      <c r="BR950" s="518"/>
      <c r="BS950" s="518"/>
      <c r="BT950" s="518"/>
      <c r="BU950" s="518"/>
      <c r="BV950" s="518" t="n">
        <v>0</v>
      </c>
      <c r="BW950" s="518" t="n">
        <v>0</v>
      </c>
      <c r="BX950" s="518" t="n">
        <v>0</v>
      </c>
      <c r="BY950" s="518" t="n">
        <v>0</v>
      </c>
      <c r="BZ950" s="518" t="n">
        <v>0</v>
      </c>
      <c r="CA950" s="518" t="n">
        <v>0</v>
      </c>
      <c r="CB950" s="518" t="n">
        <v>0</v>
      </c>
      <c r="CC950" s="518" t="n">
        <v>0</v>
      </c>
      <c r="CD950" s="518" t="n">
        <v>0</v>
      </c>
      <c r="CE950" s="518" t="n">
        <v>0</v>
      </c>
      <c r="CF950" s="518" t="n">
        <v>0</v>
      </c>
      <c r="CG950" s="518" t="n">
        <v>0</v>
      </c>
      <c r="CH950" s="518"/>
      <c r="CI950" s="716"/>
      <c r="CL950" s="48" t="n">
        <v>0</v>
      </c>
      <c r="CM950" s="48" t="n">
        <f aca="false">CL950-V950</f>
        <v>0</v>
      </c>
      <c r="CN950" s="702" t="n">
        <f aca="false">SUM(CO950:DR950)</f>
        <v>0</v>
      </c>
      <c r="CO950" s="703" t="n">
        <v>0</v>
      </c>
      <c r="CP950" s="703"/>
      <c r="CQ950" s="703" t="n">
        <v>0</v>
      </c>
      <c r="CR950" s="703"/>
      <c r="CS950" s="703" t="n">
        <v>0</v>
      </c>
      <c r="CT950" s="703" t="n">
        <v>0</v>
      </c>
      <c r="CU950" s="703"/>
      <c r="CV950" s="703"/>
      <c r="CW950" s="703"/>
      <c r="CX950" s="703" t="n">
        <v>0</v>
      </c>
      <c r="CY950" s="703" t="n">
        <v>0</v>
      </c>
      <c r="CZ950" s="703" t="n">
        <v>0</v>
      </c>
      <c r="DA950" s="703"/>
      <c r="DB950" s="703"/>
      <c r="DC950" s="703"/>
      <c r="DD950" s="703"/>
      <c r="DE950" s="703" t="n">
        <v>0</v>
      </c>
      <c r="DF950" s="703"/>
      <c r="DG950" s="703" t="n">
        <v>0</v>
      </c>
      <c r="DH950" s="703" t="n">
        <v>0</v>
      </c>
      <c r="DI950" s="703" t="n">
        <v>0</v>
      </c>
      <c r="DJ950" s="703" t="n">
        <v>0</v>
      </c>
      <c r="DK950" s="703" t="n">
        <v>0</v>
      </c>
      <c r="DL950" s="703" t="n">
        <v>0</v>
      </c>
      <c r="DM950" s="703"/>
      <c r="DN950" s="703"/>
      <c r="DO950" s="703"/>
      <c r="DP950" s="703"/>
      <c r="DQ950" s="703"/>
      <c r="DR950" s="703"/>
      <c r="DS950" s="704" t="n">
        <f aca="false">CN950-V950</f>
        <v>0</v>
      </c>
      <c r="DT950" s="553"/>
      <c r="DU950" s="48"/>
    </row>
    <row r="951" customFormat="false" ht="15" hidden="false" customHeight="true" outlineLevel="0" collapsed="false">
      <c r="A951" s="705" t="n">
        <f aca="false">A950+1</f>
        <v>942</v>
      </c>
      <c r="B951" s="706" t="s">
        <v>2495</v>
      </c>
      <c r="C951" s="706" t="s">
        <v>446</v>
      </c>
      <c r="D951" s="706" t="s">
        <v>440</v>
      </c>
      <c r="E951" s="243" t="n">
        <f aca="false">COUNTIF($G$10:$G$1856,$G951)</f>
        <v>1</v>
      </c>
      <c r="F951" s="706" t="s">
        <v>2588</v>
      </c>
      <c r="G951" s="706" t="s">
        <v>2588</v>
      </c>
      <c r="H951" s="707" t="s">
        <v>2589</v>
      </c>
      <c r="I951" s="708" t="s">
        <v>1042</v>
      </c>
      <c r="J951" s="707" t="s">
        <v>305</v>
      </c>
      <c r="K951" s="709" t="n">
        <v>0</v>
      </c>
      <c r="L951" s="707" t="s">
        <v>304</v>
      </c>
      <c r="M951" s="708" t="s">
        <v>1122</v>
      </c>
      <c r="N951" s="710" t="s">
        <v>934</v>
      </c>
      <c r="O951" s="512" t="n">
        <v>1</v>
      </c>
      <c r="P951" s="512" t="n">
        <v>1</v>
      </c>
      <c r="Q951" s="711" t="n">
        <v>0.004426758</v>
      </c>
      <c r="R951" s="712"/>
      <c r="S951" s="713"/>
      <c r="T951" s="714" t="n">
        <v>9.05</v>
      </c>
      <c r="U951" s="715" t="n">
        <v>8.91</v>
      </c>
      <c r="V951" s="262" t="n">
        <f aca="false">SUM(W951:CI951)</f>
        <v>2</v>
      </c>
      <c r="W951" s="243" t="n">
        <v>0</v>
      </c>
      <c r="X951" s="243" t="n">
        <v>0</v>
      </c>
      <c r="Y951" s="243" t="n">
        <v>0</v>
      </c>
      <c r="Z951" s="243" t="n">
        <v>0</v>
      </c>
      <c r="AA951" s="243" t="n">
        <v>0</v>
      </c>
      <c r="AB951" s="243" t="n">
        <v>0</v>
      </c>
      <c r="AC951" s="243" t="n">
        <v>0</v>
      </c>
      <c r="AD951" s="243" t="n">
        <v>0</v>
      </c>
      <c r="AE951" s="243" t="n">
        <v>0</v>
      </c>
      <c r="AF951" s="243" t="n">
        <v>0</v>
      </c>
      <c r="AG951" s="243" t="n">
        <v>0</v>
      </c>
      <c r="AH951" s="518" t="n">
        <v>0</v>
      </c>
      <c r="AI951" s="243" t="n">
        <v>0</v>
      </c>
      <c r="AJ951" s="243" t="n">
        <v>0</v>
      </c>
      <c r="AK951" s="518" t="n">
        <v>0</v>
      </c>
      <c r="AL951" s="518" t="n">
        <v>0</v>
      </c>
      <c r="AM951" s="518" t="n">
        <v>0</v>
      </c>
      <c r="AN951" s="518" t="n">
        <v>0</v>
      </c>
      <c r="AO951" s="518" t="n">
        <v>2</v>
      </c>
      <c r="AP951" s="518" t="n">
        <v>0</v>
      </c>
      <c r="AQ951" s="518" t="n">
        <v>0</v>
      </c>
      <c r="AR951" s="518" t="n">
        <v>0</v>
      </c>
      <c r="AS951" s="518" t="n">
        <v>0</v>
      </c>
      <c r="AT951" s="518" t="n">
        <v>0</v>
      </c>
      <c r="AU951" s="518" t="n">
        <v>0</v>
      </c>
      <c r="AV951" s="518" t="n">
        <v>0</v>
      </c>
      <c r="AW951" s="518" t="n">
        <v>0</v>
      </c>
      <c r="AX951" s="518" t="n">
        <v>0</v>
      </c>
      <c r="AY951" s="518" t="n">
        <v>0</v>
      </c>
      <c r="AZ951" s="518" t="n">
        <v>0</v>
      </c>
      <c r="BA951" s="518" t="n">
        <v>0</v>
      </c>
      <c r="BB951" s="518" t="n">
        <v>0</v>
      </c>
      <c r="BC951" s="518" t="n">
        <v>0</v>
      </c>
      <c r="BD951" s="518" t="n">
        <v>0</v>
      </c>
      <c r="BE951" s="518" t="n">
        <v>0</v>
      </c>
      <c r="BF951" s="518" t="n">
        <v>0</v>
      </c>
      <c r="BG951" s="518" t="n">
        <v>0</v>
      </c>
      <c r="BH951" s="518" t="n">
        <v>0</v>
      </c>
      <c r="BI951" s="518" t="n">
        <v>0</v>
      </c>
      <c r="BJ951" s="518"/>
      <c r="BK951" s="518"/>
      <c r="BL951" s="518" t="n">
        <v>0</v>
      </c>
      <c r="BM951" s="518"/>
      <c r="BN951" s="518"/>
      <c r="BO951" s="518"/>
      <c r="BP951" s="518"/>
      <c r="BQ951" s="518"/>
      <c r="BR951" s="518"/>
      <c r="BS951" s="518"/>
      <c r="BT951" s="518"/>
      <c r="BU951" s="518"/>
      <c r="BV951" s="518" t="n">
        <v>0</v>
      </c>
      <c r="BW951" s="518" t="n">
        <v>0</v>
      </c>
      <c r="BX951" s="518" t="n">
        <v>0</v>
      </c>
      <c r="BY951" s="518" t="n">
        <v>0</v>
      </c>
      <c r="BZ951" s="518" t="n">
        <v>0</v>
      </c>
      <c r="CA951" s="518" t="n">
        <v>0</v>
      </c>
      <c r="CB951" s="518" t="n">
        <v>0</v>
      </c>
      <c r="CC951" s="518" t="n">
        <v>0</v>
      </c>
      <c r="CD951" s="518" t="n">
        <v>0</v>
      </c>
      <c r="CE951" s="518" t="n">
        <v>0</v>
      </c>
      <c r="CF951" s="518" t="n">
        <v>0</v>
      </c>
      <c r="CG951" s="518" t="n">
        <v>0</v>
      </c>
      <c r="CH951" s="518"/>
      <c r="CI951" s="716"/>
      <c r="CL951" s="48" t="n">
        <v>2</v>
      </c>
      <c r="CM951" s="48" t="n">
        <f aca="false">CL951-V951</f>
        <v>0</v>
      </c>
      <c r="CN951" s="702" t="n">
        <f aca="false">SUM(CO951:DR951)</f>
        <v>2</v>
      </c>
      <c r="CO951" s="703" t="n">
        <v>0</v>
      </c>
      <c r="CP951" s="703"/>
      <c r="CQ951" s="703" t="n">
        <v>0</v>
      </c>
      <c r="CR951" s="703"/>
      <c r="CS951" s="703" t="n">
        <v>0</v>
      </c>
      <c r="CT951" s="703" t="n">
        <v>0</v>
      </c>
      <c r="CU951" s="703"/>
      <c r="CV951" s="703"/>
      <c r="CW951" s="703"/>
      <c r="CX951" s="703" t="n">
        <v>0</v>
      </c>
      <c r="CY951" s="703" t="n">
        <v>0</v>
      </c>
      <c r="CZ951" s="703" t="n">
        <v>0</v>
      </c>
      <c r="DA951" s="703"/>
      <c r="DB951" s="703"/>
      <c r="DC951" s="703"/>
      <c r="DD951" s="703" t="n">
        <v>0</v>
      </c>
      <c r="DE951" s="703" t="n">
        <v>0</v>
      </c>
      <c r="DF951" s="703" t="n">
        <v>2</v>
      </c>
      <c r="DG951" s="703" t="n">
        <v>0</v>
      </c>
      <c r="DH951" s="703" t="n">
        <v>0</v>
      </c>
      <c r="DI951" s="703" t="n">
        <v>0</v>
      </c>
      <c r="DJ951" s="703" t="n">
        <v>0</v>
      </c>
      <c r="DK951" s="703" t="n">
        <v>0</v>
      </c>
      <c r="DL951" s="703" t="n">
        <v>0</v>
      </c>
      <c r="DM951" s="703"/>
      <c r="DN951" s="703"/>
      <c r="DO951" s="703"/>
      <c r="DP951" s="703"/>
      <c r="DQ951" s="703"/>
      <c r="DR951" s="703"/>
      <c r="DS951" s="704" t="n">
        <f aca="false">CN951-V951</f>
        <v>0</v>
      </c>
      <c r="DT951" s="553"/>
      <c r="DU951" s="48"/>
    </row>
    <row r="952" customFormat="false" ht="15" hidden="false" customHeight="true" outlineLevel="0" collapsed="false">
      <c r="A952" s="705" t="n">
        <f aca="false">A951+1</f>
        <v>943</v>
      </c>
      <c r="B952" s="706" t="s">
        <v>2495</v>
      </c>
      <c r="C952" s="706" t="s">
        <v>446</v>
      </c>
      <c r="D952" s="706" t="s">
        <v>440</v>
      </c>
      <c r="E952" s="243" t="n">
        <f aca="false">COUNTIF($G$10:$G$1856,$G952)</f>
        <v>1</v>
      </c>
      <c r="F952" s="706" t="s">
        <v>2590</v>
      </c>
      <c r="G952" s="706" t="s">
        <v>2590</v>
      </c>
      <c r="H952" s="707" t="s">
        <v>2591</v>
      </c>
      <c r="I952" s="708" t="s">
        <v>1137</v>
      </c>
      <c r="J952" s="707" t="s">
        <v>305</v>
      </c>
      <c r="K952" s="709" t="n">
        <v>0</v>
      </c>
      <c r="L952" s="707" t="s">
        <v>304</v>
      </c>
      <c r="M952" s="708" t="s">
        <v>1138</v>
      </c>
      <c r="N952" s="710" t="s">
        <v>934</v>
      </c>
      <c r="O952" s="512" t="n">
        <v>2</v>
      </c>
      <c r="P952" s="512" t="n">
        <v>1</v>
      </c>
      <c r="Q952" s="711" t="n">
        <v>0.002376129</v>
      </c>
      <c r="R952" s="712"/>
      <c r="S952" s="713"/>
      <c r="T952" s="714" t="n">
        <v>5.46</v>
      </c>
      <c r="U952" s="715" t="n">
        <v>4.78</v>
      </c>
      <c r="V952" s="262" t="n">
        <f aca="false">SUM(W952:CI952)</f>
        <v>3</v>
      </c>
      <c r="W952" s="243" t="n">
        <v>0</v>
      </c>
      <c r="X952" s="243" t="n">
        <v>0</v>
      </c>
      <c r="Y952" s="243" t="n">
        <v>0</v>
      </c>
      <c r="Z952" s="243" t="n">
        <v>0</v>
      </c>
      <c r="AA952" s="243" t="n">
        <v>0</v>
      </c>
      <c r="AB952" s="243" t="n">
        <v>0</v>
      </c>
      <c r="AC952" s="243" t="n">
        <v>0</v>
      </c>
      <c r="AD952" s="243" t="n">
        <v>0</v>
      </c>
      <c r="AE952" s="243" t="n">
        <v>0</v>
      </c>
      <c r="AF952" s="243" t="n">
        <v>0</v>
      </c>
      <c r="AG952" s="243" t="n">
        <v>0</v>
      </c>
      <c r="AH952" s="518" t="n">
        <v>0</v>
      </c>
      <c r="AI952" s="243" t="n">
        <v>0</v>
      </c>
      <c r="AJ952" s="243" t="n">
        <v>0</v>
      </c>
      <c r="AK952" s="518" t="n">
        <v>0</v>
      </c>
      <c r="AL952" s="518" t="n">
        <v>0</v>
      </c>
      <c r="AM952" s="518" t="n">
        <v>0</v>
      </c>
      <c r="AN952" s="518" t="n">
        <v>0</v>
      </c>
      <c r="AO952" s="518" t="n">
        <v>3</v>
      </c>
      <c r="AP952" s="518" t="n">
        <v>0</v>
      </c>
      <c r="AQ952" s="518" t="n">
        <v>0</v>
      </c>
      <c r="AR952" s="518" t="n">
        <v>0</v>
      </c>
      <c r="AS952" s="518" t="n">
        <v>0</v>
      </c>
      <c r="AT952" s="518" t="n">
        <v>0</v>
      </c>
      <c r="AU952" s="518" t="n">
        <v>0</v>
      </c>
      <c r="AV952" s="518" t="n">
        <v>0</v>
      </c>
      <c r="AW952" s="518" t="n">
        <v>0</v>
      </c>
      <c r="AX952" s="518" t="n">
        <v>0</v>
      </c>
      <c r="AY952" s="518" t="n">
        <v>0</v>
      </c>
      <c r="AZ952" s="518" t="n">
        <v>0</v>
      </c>
      <c r="BA952" s="518" t="n">
        <v>0</v>
      </c>
      <c r="BB952" s="518" t="n">
        <v>0</v>
      </c>
      <c r="BC952" s="518" t="n">
        <v>0</v>
      </c>
      <c r="BD952" s="518" t="n">
        <v>0</v>
      </c>
      <c r="BE952" s="518" t="n">
        <v>0</v>
      </c>
      <c r="BF952" s="518" t="n">
        <v>0</v>
      </c>
      <c r="BG952" s="518" t="n">
        <v>0</v>
      </c>
      <c r="BH952" s="518" t="n">
        <v>0</v>
      </c>
      <c r="BI952" s="518" t="n">
        <v>0</v>
      </c>
      <c r="BJ952" s="518"/>
      <c r="BK952" s="518"/>
      <c r="BL952" s="518" t="n">
        <v>0</v>
      </c>
      <c r="BM952" s="518"/>
      <c r="BN952" s="518"/>
      <c r="BO952" s="518"/>
      <c r="BP952" s="518"/>
      <c r="BQ952" s="518"/>
      <c r="BR952" s="518"/>
      <c r="BS952" s="518"/>
      <c r="BT952" s="518"/>
      <c r="BU952" s="518"/>
      <c r="BV952" s="518" t="n">
        <v>0</v>
      </c>
      <c r="BW952" s="518" t="n">
        <v>0</v>
      </c>
      <c r="BX952" s="518" t="n">
        <v>0</v>
      </c>
      <c r="BY952" s="518" t="n">
        <v>0</v>
      </c>
      <c r="BZ952" s="518" t="n">
        <v>0</v>
      </c>
      <c r="CA952" s="518" t="n">
        <v>0</v>
      </c>
      <c r="CB952" s="518" t="n">
        <v>0</v>
      </c>
      <c r="CC952" s="518" t="n">
        <v>0</v>
      </c>
      <c r="CD952" s="518" t="n">
        <v>0</v>
      </c>
      <c r="CE952" s="518" t="n">
        <v>0</v>
      </c>
      <c r="CF952" s="518" t="n">
        <v>0</v>
      </c>
      <c r="CG952" s="518" t="n">
        <v>0</v>
      </c>
      <c r="CH952" s="518"/>
      <c r="CI952" s="716"/>
      <c r="CL952" s="48" t="n">
        <v>3</v>
      </c>
      <c r="CM952" s="48" t="n">
        <f aca="false">CL952-V952</f>
        <v>0</v>
      </c>
      <c r="CN952" s="702" t="n">
        <f aca="false">SUM(CO952:DR952)</f>
        <v>3</v>
      </c>
      <c r="CO952" s="703" t="n">
        <v>0</v>
      </c>
      <c r="CP952" s="703"/>
      <c r="CQ952" s="703" t="n">
        <v>0</v>
      </c>
      <c r="CR952" s="703"/>
      <c r="CS952" s="703" t="n">
        <v>0</v>
      </c>
      <c r="CT952" s="703" t="n">
        <v>0</v>
      </c>
      <c r="CU952" s="703"/>
      <c r="CV952" s="703"/>
      <c r="CW952" s="703"/>
      <c r="CX952" s="703" t="n">
        <v>0</v>
      </c>
      <c r="CY952" s="703" t="n">
        <v>0</v>
      </c>
      <c r="CZ952" s="703" t="n">
        <v>0</v>
      </c>
      <c r="DA952" s="703"/>
      <c r="DB952" s="703"/>
      <c r="DC952" s="703"/>
      <c r="DD952" s="703" t="n">
        <v>0</v>
      </c>
      <c r="DE952" s="703" t="n">
        <v>0</v>
      </c>
      <c r="DF952" s="703" t="n">
        <v>3</v>
      </c>
      <c r="DG952" s="703" t="n">
        <v>0</v>
      </c>
      <c r="DH952" s="703" t="n">
        <v>0</v>
      </c>
      <c r="DI952" s="703" t="n">
        <v>0</v>
      </c>
      <c r="DJ952" s="703" t="n">
        <v>0</v>
      </c>
      <c r="DK952" s="703" t="n">
        <v>0</v>
      </c>
      <c r="DL952" s="703" t="n">
        <v>0</v>
      </c>
      <c r="DM952" s="703"/>
      <c r="DN952" s="703"/>
      <c r="DO952" s="703"/>
      <c r="DP952" s="703"/>
      <c r="DQ952" s="703"/>
      <c r="DR952" s="703"/>
      <c r="DS952" s="704" t="n">
        <f aca="false">CN952-V952</f>
        <v>0</v>
      </c>
      <c r="DT952" s="553"/>
      <c r="DU952" s="48"/>
    </row>
    <row r="953" customFormat="false" ht="15" hidden="false" customHeight="true" outlineLevel="0" collapsed="false">
      <c r="A953" s="705" t="n">
        <f aca="false">A952+1</f>
        <v>944</v>
      </c>
      <c r="B953" s="706" t="s">
        <v>2495</v>
      </c>
      <c r="C953" s="706" t="s">
        <v>446</v>
      </c>
      <c r="D953" s="706" t="s">
        <v>440</v>
      </c>
      <c r="E953" s="243" t="n">
        <f aca="false">COUNTIF($G$10:$G$1856,$G953)</f>
        <v>1</v>
      </c>
      <c r="F953" s="706" t="s">
        <v>2592</v>
      </c>
      <c r="G953" s="706" t="s">
        <v>2592</v>
      </c>
      <c r="H953" s="707" t="s">
        <v>2593</v>
      </c>
      <c r="I953" s="708" t="s">
        <v>2594</v>
      </c>
      <c r="J953" s="707" t="s">
        <v>305</v>
      </c>
      <c r="K953" s="709" t="n">
        <v>0</v>
      </c>
      <c r="L953" s="707" t="s">
        <v>304</v>
      </c>
      <c r="M953" s="708" t="s">
        <v>1053</v>
      </c>
      <c r="N953" s="710" t="s">
        <v>934</v>
      </c>
      <c r="O953" s="512" t="n">
        <v>4</v>
      </c>
      <c r="P953" s="512" t="n">
        <v>1</v>
      </c>
      <c r="Q953" s="711" t="n">
        <v>0.0020808</v>
      </c>
      <c r="R953" s="712"/>
      <c r="S953" s="713"/>
      <c r="T953" s="714" t="n">
        <v>4.25</v>
      </c>
      <c r="U953" s="715" t="n">
        <v>4.19</v>
      </c>
      <c r="V953" s="262" t="n">
        <f aca="false">SUM(W953:CI953)</f>
        <v>0</v>
      </c>
      <c r="W953" s="243" t="n">
        <v>0</v>
      </c>
      <c r="X953" s="243" t="n">
        <v>0</v>
      </c>
      <c r="Y953" s="243" t="n">
        <v>0</v>
      </c>
      <c r="Z953" s="243" t="n">
        <v>0</v>
      </c>
      <c r="AA953" s="243" t="n">
        <v>0</v>
      </c>
      <c r="AB953" s="243" t="n">
        <v>0</v>
      </c>
      <c r="AC953" s="243" t="n">
        <v>0</v>
      </c>
      <c r="AD953" s="243" t="n">
        <v>0</v>
      </c>
      <c r="AE953" s="243" t="n">
        <v>0</v>
      </c>
      <c r="AF953" s="243" t="n">
        <v>0</v>
      </c>
      <c r="AG953" s="243" t="n">
        <v>0</v>
      </c>
      <c r="AH953" s="518" t="n">
        <v>0</v>
      </c>
      <c r="AI953" s="243" t="n">
        <v>0</v>
      </c>
      <c r="AJ953" s="243" t="n">
        <v>0</v>
      </c>
      <c r="AK953" s="518" t="n">
        <v>0</v>
      </c>
      <c r="AL953" s="518" t="n">
        <v>0</v>
      </c>
      <c r="AM953" s="518" t="n">
        <v>0</v>
      </c>
      <c r="AN953" s="518" t="n">
        <v>0</v>
      </c>
      <c r="AO953" s="518" t="n">
        <v>0</v>
      </c>
      <c r="AP953" s="518" t="n">
        <v>0</v>
      </c>
      <c r="AQ953" s="518" t="n">
        <v>0</v>
      </c>
      <c r="AR953" s="518" t="n">
        <v>0</v>
      </c>
      <c r="AS953" s="518" t="n">
        <v>0</v>
      </c>
      <c r="AT953" s="518" t="n">
        <v>0</v>
      </c>
      <c r="AU953" s="518" t="n">
        <v>0</v>
      </c>
      <c r="AV953" s="518" t="n">
        <v>0</v>
      </c>
      <c r="AW953" s="518" t="n">
        <v>0</v>
      </c>
      <c r="AX953" s="518" t="n">
        <v>0</v>
      </c>
      <c r="AY953" s="518" t="n">
        <v>0</v>
      </c>
      <c r="AZ953" s="518" t="n">
        <v>0</v>
      </c>
      <c r="BA953" s="518" t="n">
        <v>0</v>
      </c>
      <c r="BB953" s="518" t="n">
        <v>0</v>
      </c>
      <c r="BC953" s="518" t="n">
        <v>0</v>
      </c>
      <c r="BD953" s="518" t="n">
        <v>0</v>
      </c>
      <c r="BE953" s="518" t="n">
        <v>0</v>
      </c>
      <c r="BF953" s="518" t="n">
        <v>0</v>
      </c>
      <c r="BG953" s="518" t="n">
        <v>0</v>
      </c>
      <c r="BH953" s="518" t="n">
        <v>0</v>
      </c>
      <c r="BI953" s="518" t="n">
        <v>0</v>
      </c>
      <c r="BJ953" s="518"/>
      <c r="BK953" s="518"/>
      <c r="BL953" s="518" t="n">
        <v>0</v>
      </c>
      <c r="BM953" s="518"/>
      <c r="BN953" s="518"/>
      <c r="BO953" s="518"/>
      <c r="BP953" s="518"/>
      <c r="BQ953" s="518"/>
      <c r="BR953" s="518"/>
      <c r="BS953" s="518"/>
      <c r="BT953" s="518"/>
      <c r="BU953" s="518"/>
      <c r="BV953" s="518" t="n">
        <v>0</v>
      </c>
      <c r="BW953" s="518" t="n">
        <v>0</v>
      </c>
      <c r="BX953" s="518" t="n">
        <v>0</v>
      </c>
      <c r="BY953" s="518" t="n">
        <v>0</v>
      </c>
      <c r="BZ953" s="518" t="n">
        <v>0</v>
      </c>
      <c r="CA953" s="518" t="n">
        <v>0</v>
      </c>
      <c r="CB953" s="518" t="n">
        <v>0</v>
      </c>
      <c r="CC953" s="518" t="n">
        <v>0</v>
      </c>
      <c r="CD953" s="518" t="n">
        <v>0</v>
      </c>
      <c r="CE953" s="518" t="n">
        <v>0</v>
      </c>
      <c r="CF953" s="518" t="n">
        <v>0</v>
      </c>
      <c r="CG953" s="518" t="n">
        <v>0</v>
      </c>
      <c r="CH953" s="518"/>
      <c r="CI953" s="716"/>
      <c r="CL953" s="48" t="n">
        <v>0</v>
      </c>
      <c r="CM953" s="48" t="n">
        <f aca="false">CL953-V953</f>
        <v>0</v>
      </c>
      <c r="CN953" s="702" t="n">
        <f aca="false">SUM(CO953:DR953)</f>
        <v>0</v>
      </c>
      <c r="CO953" s="703" t="n">
        <v>0</v>
      </c>
      <c r="CP953" s="703"/>
      <c r="CQ953" s="703" t="n">
        <v>0</v>
      </c>
      <c r="CR953" s="703"/>
      <c r="CS953" s="703" t="n">
        <v>0</v>
      </c>
      <c r="CT953" s="703" t="n">
        <v>0</v>
      </c>
      <c r="CU953" s="703"/>
      <c r="CV953" s="703"/>
      <c r="CW953" s="703"/>
      <c r="CX953" s="703" t="n">
        <v>0</v>
      </c>
      <c r="CY953" s="703" t="n">
        <v>0</v>
      </c>
      <c r="CZ953" s="703" t="n">
        <v>0</v>
      </c>
      <c r="DA953" s="703"/>
      <c r="DB953" s="703"/>
      <c r="DC953" s="703"/>
      <c r="DD953" s="703"/>
      <c r="DE953" s="703" t="n">
        <v>0</v>
      </c>
      <c r="DF953" s="703"/>
      <c r="DG953" s="703" t="n">
        <v>0</v>
      </c>
      <c r="DH953" s="703" t="n">
        <v>0</v>
      </c>
      <c r="DI953" s="703" t="n">
        <v>0</v>
      </c>
      <c r="DJ953" s="703" t="n">
        <v>0</v>
      </c>
      <c r="DK953" s="703" t="n">
        <v>0</v>
      </c>
      <c r="DL953" s="703" t="n">
        <v>0</v>
      </c>
      <c r="DM953" s="703"/>
      <c r="DN953" s="703"/>
      <c r="DO953" s="703"/>
      <c r="DP953" s="703"/>
      <c r="DQ953" s="703"/>
      <c r="DR953" s="703"/>
      <c r="DS953" s="704" t="n">
        <f aca="false">CN953-V953</f>
        <v>0</v>
      </c>
      <c r="DT953" s="553"/>
      <c r="DU953" s="48"/>
    </row>
    <row r="954" customFormat="false" ht="15" hidden="false" customHeight="true" outlineLevel="0" collapsed="false">
      <c r="A954" s="705" t="n">
        <f aca="false">A953+1</f>
        <v>945</v>
      </c>
      <c r="B954" s="706" t="s">
        <v>2495</v>
      </c>
      <c r="C954" s="706" t="s">
        <v>446</v>
      </c>
      <c r="D954" s="706" t="s">
        <v>440</v>
      </c>
      <c r="E954" s="243" t="n">
        <f aca="false">COUNTIF($G$10:$G$1856,$G954)</f>
        <v>1</v>
      </c>
      <c r="F954" s="706" t="s">
        <v>2595</v>
      </c>
      <c r="G954" s="706" t="s">
        <v>2595</v>
      </c>
      <c r="H954" s="707" t="s">
        <v>2593</v>
      </c>
      <c r="I954" s="708" t="s">
        <v>2594</v>
      </c>
      <c r="J954" s="707" t="s">
        <v>305</v>
      </c>
      <c r="K954" s="709" t="n">
        <v>0</v>
      </c>
      <c r="L954" s="707" t="s">
        <v>304</v>
      </c>
      <c r="M954" s="708" t="s">
        <v>1131</v>
      </c>
      <c r="N954" s="710" t="s">
        <v>934</v>
      </c>
      <c r="O954" s="512" t="n">
        <v>1</v>
      </c>
      <c r="P954" s="512" t="n">
        <v>1</v>
      </c>
      <c r="Q954" s="711" t="n">
        <v>0.0029376</v>
      </c>
      <c r="R954" s="712"/>
      <c r="S954" s="713"/>
      <c r="T954" s="714" t="n">
        <v>6</v>
      </c>
      <c r="U954" s="715" t="n">
        <v>5.91</v>
      </c>
      <c r="V954" s="262" t="n">
        <f aca="false">SUM(W954:CI954)</f>
        <v>0</v>
      </c>
      <c r="W954" s="243" t="n">
        <v>0</v>
      </c>
      <c r="X954" s="243" t="n">
        <v>0</v>
      </c>
      <c r="Y954" s="243" t="n">
        <v>0</v>
      </c>
      <c r="Z954" s="243" t="n">
        <v>0</v>
      </c>
      <c r="AA954" s="243" t="n">
        <v>0</v>
      </c>
      <c r="AB954" s="243" t="n">
        <v>0</v>
      </c>
      <c r="AC954" s="243" t="n">
        <v>0</v>
      </c>
      <c r="AD954" s="243" t="n">
        <v>0</v>
      </c>
      <c r="AE954" s="243" t="n">
        <v>0</v>
      </c>
      <c r="AF954" s="243" t="n">
        <v>0</v>
      </c>
      <c r="AG954" s="243" t="n">
        <v>0</v>
      </c>
      <c r="AH954" s="518" t="n">
        <v>0</v>
      </c>
      <c r="AI954" s="243" t="n">
        <v>0</v>
      </c>
      <c r="AJ954" s="243" t="n">
        <v>0</v>
      </c>
      <c r="AK954" s="518" t="n">
        <v>0</v>
      </c>
      <c r="AL954" s="518" t="n">
        <v>0</v>
      </c>
      <c r="AM954" s="518" t="n">
        <v>0</v>
      </c>
      <c r="AN954" s="518" t="n">
        <v>0</v>
      </c>
      <c r="AO954" s="518" t="n">
        <v>0</v>
      </c>
      <c r="AP954" s="518" t="n">
        <v>0</v>
      </c>
      <c r="AQ954" s="518" t="n">
        <v>0</v>
      </c>
      <c r="AR954" s="518" t="n">
        <v>0</v>
      </c>
      <c r="AS954" s="518" t="n">
        <v>0</v>
      </c>
      <c r="AT954" s="518" t="n">
        <v>0</v>
      </c>
      <c r="AU954" s="518" t="n">
        <v>0</v>
      </c>
      <c r="AV954" s="518" t="n">
        <v>0</v>
      </c>
      <c r="AW954" s="518" t="n">
        <v>0</v>
      </c>
      <c r="AX954" s="518" t="n">
        <v>0</v>
      </c>
      <c r="AY954" s="518" t="n">
        <v>0</v>
      </c>
      <c r="AZ954" s="518" t="n">
        <v>0</v>
      </c>
      <c r="BA954" s="518" t="n">
        <v>0</v>
      </c>
      <c r="BB954" s="518" t="n">
        <v>0</v>
      </c>
      <c r="BC954" s="518" t="n">
        <v>0</v>
      </c>
      <c r="BD954" s="518" t="n">
        <v>0</v>
      </c>
      <c r="BE954" s="518" t="n">
        <v>0</v>
      </c>
      <c r="BF954" s="518" t="n">
        <v>0</v>
      </c>
      <c r="BG954" s="518" t="n">
        <v>0</v>
      </c>
      <c r="BH954" s="518" t="n">
        <v>0</v>
      </c>
      <c r="BI954" s="518" t="n">
        <v>0</v>
      </c>
      <c r="BJ954" s="518"/>
      <c r="BK954" s="518"/>
      <c r="BL954" s="518" t="n">
        <v>0</v>
      </c>
      <c r="BM954" s="518"/>
      <c r="BN954" s="518"/>
      <c r="BO954" s="518"/>
      <c r="BP954" s="518"/>
      <c r="BQ954" s="518"/>
      <c r="BR954" s="518"/>
      <c r="BS954" s="518"/>
      <c r="BT954" s="518"/>
      <c r="BU954" s="518"/>
      <c r="BV954" s="518" t="n">
        <v>0</v>
      </c>
      <c r="BW954" s="518" t="n">
        <v>0</v>
      </c>
      <c r="BX954" s="518" t="n">
        <v>0</v>
      </c>
      <c r="BY954" s="518" t="n">
        <v>0</v>
      </c>
      <c r="BZ954" s="518" t="n">
        <v>0</v>
      </c>
      <c r="CA954" s="518" t="n">
        <v>0</v>
      </c>
      <c r="CB954" s="518" t="n">
        <v>0</v>
      </c>
      <c r="CC954" s="518" t="n">
        <v>0</v>
      </c>
      <c r="CD954" s="518" t="n">
        <v>0</v>
      </c>
      <c r="CE954" s="518" t="n">
        <v>0</v>
      </c>
      <c r="CF954" s="518" t="n">
        <v>0</v>
      </c>
      <c r="CG954" s="518" t="n">
        <v>0</v>
      </c>
      <c r="CH954" s="518"/>
      <c r="CI954" s="716"/>
      <c r="CL954" s="48" t="n">
        <v>0</v>
      </c>
      <c r="CM954" s="48" t="n">
        <f aca="false">CL954-V954</f>
        <v>0</v>
      </c>
      <c r="CN954" s="702" t="n">
        <f aca="false">SUM(CO954:DR954)</f>
        <v>0</v>
      </c>
      <c r="CO954" s="703" t="n">
        <v>0</v>
      </c>
      <c r="CP954" s="703"/>
      <c r="CQ954" s="703" t="n">
        <v>0</v>
      </c>
      <c r="CR954" s="703"/>
      <c r="CS954" s="703" t="n">
        <v>0</v>
      </c>
      <c r="CT954" s="703" t="n">
        <v>0</v>
      </c>
      <c r="CU954" s="703"/>
      <c r="CV954" s="703"/>
      <c r="CW954" s="703"/>
      <c r="CX954" s="703" t="n">
        <v>0</v>
      </c>
      <c r="CY954" s="703" t="n">
        <v>0</v>
      </c>
      <c r="CZ954" s="703" t="n">
        <v>0</v>
      </c>
      <c r="DA954" s="703"/>
      <c r="DB954" s="703"/>
      <c r="DC954" s="703"/>
      <c r="DD954" s="703"/>
      <c r="DE954" s="703" t="n">
        <v>0</v>
      </c>
      <c r="DF954" s="703"/>
      <c r="DG954" s="703" t="n">
        <v>0</v>
      </c>
      <c r="DH954" s="703" t="n">
        <v>0</v>
      </c>
      <c r="DI954" s="703" t="n">
        <v>0</v>
      </c>
      <c r="DJ954" s="703" t="n">
        <v>0</v>
      </c>
      <c r="DK954" s="703" t="n">
        <v>0</v>
      </c>
      <c r="DL954" s="703" t="n">
        <v>0</v>
      </c>
      <c r="DM954" s="703"/>
      <c r="DN954" s="703"/>
      <c r="DO954" s="703"/>
      <c r="DP954" s="703"/>
      <c r="DQ954" s="703"/>
      <c r="DR954" s="703"/>
      <c r="DS954" s="704" t="n">
        <f aca="false">CN954-V954</f>
        <v>0</v>
      </c>
      <c r="DT954" s="553"/>
      <c r="DU954" s="48"/>
    </row>
    <row r="955" customFormat="false" ht="15" hidden="false" customHeight="true" outlineLevel="0" collapsed="false">
      <c r="A955" s="705" t="n">
        <f aca="false">A954+1</f>
        <v>946</v>
      </c>
      <c r="B955" s="706" t="s">
        <v>2495</v>
      </c>
      <c r="C955" s="706" t="s">
        <v>446</v>
      </c>
      <c r="D955" s="706" t="s">
        <v>440</v>
      </c>
      <c r="E955" s="243" t="n">
        <f aca="false">COUNTIF($G$10:$G$1856,$G955)</f>
        <v>1</v>
      </c>
      <c r="F955" s="706" t="s">
        <v>2596</v>
      </c>
      <c r="G955" s="706" t="s">
        <v>2596</v>
      </c>
      <c r="H955" s="707" t="s">
        <v>2597</v>
      </c>
      <c r="I955" s="708" t="s">
        <v>1056</v>
      </c>
      <c r="J955" s="707" t="s">
        <v>305</v>
      </c>
      <c r="K955" s="709" t="n">
        <v>0</v>
      </c>
      <c r="L955" s="707" t="s">
        <v>304</v>
      </c>
      <c r="M955" s="708" t="s">
        <v>1057</v>
      </c>
      <c r="N955" s="710" t="s">
        <v>934</v>
      </c>
      <c r="O955" s="512" t="n">
        <v>1</v>
      </c>
      <c r="P955" s="512" t="n">
        <v>1</v>
      </c>
      <c r="Q955" s="711" t="n">
        <v>0.000559116</v>
      </c>
      <c r="R955" s="712"/>
      <c r="S955" s="713"/>
      <c r="T955" s="714" t="n">
        <v>1.14</v>
      </c>
      <c r="U955" s="715" t="n">
        <v>1.13</v>
      </c>
      <c r="V955" s="262" t="n">
        <f aca="false">SUM(W955:CI955)</f>
        <v>0</v>
      </c>
      <c r="W955" s="243" t="n">
        <v>0</v>
      </c>
      <c r="X955" s="243" t="n">
        <v>0</v>
      </c>
      <c r="Y955" s="243" t="n">
        <v>0</v>
      </c>
      <c r="Z955" s="243" t="n">
        <v>0</v>
      </c>
      <c r="AA955" s="243" t="n">
        <v>0</v>
      </c>
      <c r="AB955" s="243" t="n">
        <v>0</v>
      </c>
      <c r="AC955" s="243" t="n">
        <v>0</v>
      </c>
      <c r="AD955" s="243" t="n">
        <v>0</v>
      </c>
      <c r="AE955" s="243" t="n">
        <v>0</v>
      </c>
      <c r="AF955" s="243" t="n">
        <v>0</v>
      </c>
      <c r="AG955" s="243" t="n">
        <v>0</v>
      </c>
      <c r="AH955" s="518" t="n">
        <v>0</v>
      </c>
      <c r="AI955" s="243" t="n">
        <v>0</v>
      </c>
      <c r="AJ955" s="243" t="n">
        <v>0</v>
      </c>
      <c r="AK955" s="518" t="n">
        <v>0</v>
      </c>
      <c r="AL955" s="518" t="n">
        <v>0</v>
      </c>
      <c r="AM955" s="518" t="n">
        <v>0</v>
      </c>
      <c r="AN955" s="518" t="n">
        <v>0</v>
      </c>
      <c r="AO955" s="518" t="n">
        <v>0</v>
      </c>
      <c r="AP955" s="518" t="n">
        <v>0</v>
      </c>
      <c r="AQ955" s="518" t="n">
        <v>0</v>
      </c>
      <c r="AR955" s="518" t="n">
        <v>0</v>
      </c>
      <c r="AS955" s="518" t="n">
        <v>0</v>
      </c>
      <c r="AT955" s="518" t="n">
        <v>0</v>
      </c>
      <c r="AU955" s="518" t="n">
        <v>0</v>
      </c>
      <c r="AV955" s="518" t="n">
        <v>0</v>
      </c>
      <c r="AW955" s="518" t="n">
        <v>0</v>
      </c>
      <c r="AX955" s="518" t="n">
        <v>0</v>
      </c>
      <c r="AY955" s="518" t="n">
        <v>0</v>
      </c>
      <c r="AZ955" s="518" t="n">
        <v>0</v>
      </c>
      <c r="BA955" s="518" t="n">
        <v>0</v>
      </c>
      <c r="BB955" s="518" t="n">
        <v>0</v>
      </c>
      <c r="BC955" s="518" t="n">
        <v>0</v>
      </c>
      <c r="BD955" s="518" t="n">
        <v>0</v>
      </c>
      <c r="BE955" s="518" t="n">
        <v>0</v>
      </c>
      <c r="BF955" s="518" t="n">
        <v>0</v>
      </c>
      <c r="BG955" s="518" t="n">
        <v>0</v>
      </c>
      <c r="BH955" s="518" t="n">
        <v>0</v>
      </c>
      <c r="BI955" s="518" t="n">
        <v>0</v>
      </c>
      <c r="BJ955" s="518"/>
      <c r="BK955" s="518"/>
      <c r="BL955" s="518" t="n">
        <v>0</v>
      </c>
      <c r="BM955" s="518"/>
      <c r="BN955" s="518"/>
      <c r="BO955" s="518"/>
      <c r="BP955" s="518"/>
      <c r="BQ955" s="518"/>
      <c r="BR955" s="518"/>
      <c r="BS955" s="518"/>
      <c r="BT955" s="518"/>
      <c r="BU955" s="518"/>
      <c r="BV955" s="518" t="n">
        <v>0</v>
      </c>
      <c r="BW955" s="518" t="n">
        <v>0</v>
      </c>
      <c r="BX955" s="518" t="n">
        <v>0</v>
      </c>
      <c r="BY955" s="518" t="n">
        <v>0</v>
      </c>
      <c r="BZ955" s="518" t="n">
        <v>0</v>
      </c>
      <c r="CA955" s="518" t="n">
        <v>0</v>
      </c>
      <c r="CB955" s="518" t="n">
        <v>0</v>
      </c>
      <c r="CC955" s="518" t="n">
        <v>0</v>
      </c>
      <c r="CD955" s="518" t="n">
        <v>0</v>
      </c>
      <c r="CE955" s="518" t="n">
        <v>0</v>
      </c>
      <c r="CF955" s="518" t="n">
        <v>0</v>
      </c>
      <c r="CG955" s="518" t="n">
        <v>0</v>
      </c>
      <c r="CH955" s="518"/>
      <c r="CI955" s="716"/>
      <c r="CL955" s="48" t="n">
        <v>0</v>
      </c>
      <c r="CM955" s="48" t="n">
        <f aca="false">CL955-V955</f>
        <v>0</v>
      </c>
      <c r="CN955" s="702" t="n">
        <f aca="false">SUM(CO955:DR955)</f>
        <v>0</v>
      </c>
      <c r="CO955" s="703" t="n">
        <v>0</v>
      </c>
      <c r="CP955" s="703"/>
      <c r="CQ955" s="703" t="n">
        <v>0</v>
      </c>
      <c r="CR955" s="703"/>
      <c r="CS955" s="703" t="n">
        <v>0</v>
      </c>
      <c r="CT955" s="703" t="n">
        <v>0</v>
      </c>
      <c r="CU955" s="703"/>
      <c r="CV955" s="703"/>
      <c r="CW955" s="703"/>
      <c r="CX955" s="703" t="n">
        <v>0</v>
      </c>
      <c r="CY955" s="703" t="n">
        <v>0</v>
      </c>
      <c r="CZ955" s="703" t="n">
        <v>0</v>
      </c>
      <c r="DA955" s="703"/>
      <c r="DB955" s="703"/>
      <c r="DC955" s="703"/>
      <c r="DD955" s="703"/>
      <c r="DE955" s="703" t="n">
        <v>0</v>
      </c>
      <c r="DF955" s="703"/>
      <c r="DG955" s="703" t="n">
        <v>0</v>
      </c>
      <c r="DH955" s="703" t="n">
        <v>0</v>
      </c>
      <c r="DI955" s="703" t="n">
        <v>0</v>
      </c>
      <c r="DJ955" s="703" t="n">
        <v>0</v>
      </c>
      <c r="DK955" s="703" t="n">
        <v>0</v>
      </c>
      <c r="DL955" s="703" t="n">
        <v>0</v>
      </c>
      <c r="DM955" s="703"/>
      <c r="DN955" s="703"/>
      <c r="DO955" s="703"/>
      <c r="DP955" s="703"/>
      <c r="DQ955" s="703"/>
      <c r="DR955" s="703"/>
      <c r="DS955" s="704" t="n">
        <f aca="false">CN955-V955</f>
        <v>0</v>
      </c>
      <c r="DT955" s="553"/>
      <c r="DU955" s="48"/>
    </row>
    <row r="956" customFormat="false" ht="15" hidden="false" customHeight="true" outlineLevel="0" collapsed="false">
      <c r="A956" s="705" t="n">
        <f aca="false">A955+1</f>
        <v>947</v>
      </c>
      <c r="B956" s="706" t="s">
        <v>2495</v>
      </c>
      <c r="C956" s="706" t="s">
        <v>446</v>
      </c>
      <c r="D956" s="706" t="s">
        <v>440</v>
      </c>
      <c r="E956" s="243" t="n">
        <f aca="false">COUNTIF($G$10:$G$1856,$G956)</f>
        <v>1</v>
      </c>
      <c r="F956" s="706" t="s">
        <v>2598</v>
      </c>
      <c r="G956" s="706" t="s">
        <v>2598</v>
      </c>
      <c r="H956" s="707" t="s">
        <v>2597</v>
      </c>
      <c r="I956" s="708" t="s">
        <v>1056</v>
      </c>
      <c r="J956" s="707" t="s">
        <v>305</v>
      </c>
      <c r="K956" s="709" t="n">
        <v>0</v>
      </c>
      <c r="L956" s="707" t="s">
        <v>304</v>
      </c>
      <c r="M956" s="708" t="s">
        <v>1059</v>
      </c>
      <c r="N956" s="710" t="s">
        <v>934</v>
      </c>
      <c r="O956" s="512" t="n">
        <v>1</v>
      </c>
      <c r="P956" s="512" t="n">
        <v>1</v>
      </c>
      <c r="Q956" s="711" t="n">
        <v>0.000578655</v>
      </c>
      <c r="R956" s="712"/>
      <c r="S956" s="713"/>
      <c r="T956" s="714" t="n">
        <v>1.18</v>
      </c>
      <c r="U956" s="715" t="n">
        <v>1.16</v>
      </c>
      <c r="V956" s="262" t="n">
        <f aca="false">SUM(W956:CI956)</f>
        <v>0</v>
      </c>
      <c r="W956" s="243" t="n">
        <v>0</v>
      </c>
      <c r="X956" s="243" t="n">
        <v>0</v>
      </c>
      <c r="Y956" s="243" t="n">
        <v>0</v>
      </c>
      <c r="Z956" s="243" t="n">
        <v>0</v>
      </c>
      <c r="AA956" s="243" t="n">
        <v>0</v>
      </c>
      <c r="AB956" s="243" t="n">
        <v>0</v>
      </c>
      <c r="AC956" s="243" t="n">
        <v>0</v>
      </c>
      <c r="AD956" s="243" t="n">
        <v>0</v>
      </c>
      <c r="AE956" s="243" t="n">
        <v>0</v>
      </c>
      <c r="AF956" s="243" t="n">
        <v>0</v>
      </c>
      <c r="AG956" s="243" t="n">
        <v>0</v>
      </c>
      <c r="AH956" s="518" t="n">
        <v>0</v>
      </c>
      <c r="AI956" s="243" t="n">
        <v>0</v>
      </c>
      <c r="AJ956" s="243" t="n">
        <v>0</v>
      </c>
      <c r="AK956" s="518" t="n">
        <v>0</v>
      </c>
      <c r="AL956" s="518" t="n">
        <v>0</v>
      </c>
      <c r="AM956" s="518" t="n">
        <v>0</v>
      </c>
      <c r="AN956" s="518" t="n">
        <v>0</v>
      </c>
      <c r="AO956" s="518" t="n">
        <v>0</v>
      </c>
      <c r="AP956" s="518" t="n">
        <v>0</v>
      </c>
      <c r="AQ956" s="518" t="n">
        <v>0</v>
      </c>
      <c r="AR956" s="518" t="n">
        <v>0</v>
      </c>
      <c r="AS956" s="518" t="n">
        <v>0</v>
      </c>
      <c r="AT956" s="518" t="n">
        <v>0</v>
      </c>
      <c r="AU956" s="518" t="n">
        <v>0</v>
      </c>
      <c r="AV956" s="518" t="n">
        <v>0</v>
      </c>
      <c r="AW956" s="518" t="n">
        <v>0</v>
      </c>
      <c r="AX956" s="518" t="n">
        <v>0</v>
      </c>
      <c r="AY956" s="518" t="n">
        <v>0</v>
      </c>
      <c r="AZ956" s="518" t="n">
        <v>0</v>
      </c>
      <c r="BA956" s="518" t="n">
        <v>0</v>
      </c>
      <c r="BB956" s="518" t="n">
        <v>0</v>
      </c>
      <c r="BC956" s="518" t="n">
        <v>0</v>
      </c>
      <c r="BD956" s="518" t="n">
        <v>0</v>
      </c>
      <c r="BE956" s="518" t="n">
        <v>0</v>
      </c>
      <c r="BF956" s="518" t="n">
        <v>0</v>
      </c>
      <c r="BG956" s="518" t="n">
        <v>0</v>
      </c>
      <c r="BH956" s="518" t="n">
        <v>0</v>
      </c>
      <c r="BI956" s="518" t="n">
        <v>0</v>
      </c>
      <c r="BJ956" s="518"/>
      <c r="BK956" s="518"/>
      <c r="BL956" s="518" t="n">
        <v>0</v>
      </c>
      <c r="BM956" s="518"/>
      <c r="BN956" s="518"/>
      <c r="BO956" s="518"/>
      <c r="BP956" s="518"/>
      <c r="BQ956" s="518"/>
      <c r="BR956" s="518"/>
      <c r="BS956" s="518"/>
      <c r="BT956" s="518"/>
      <c r="BU956" s="518"/>
      <c r="BV956" s="518" t="n">
        <v>0</v>
      </c>
      <c r="BW956" s="518" t="n">
        <v>0</v>
      </c>
      <c r="BX956" s="518" t="n">
        <v>0</v>
      </c>
      <c r="BY956" s="518" t="n">
        <v>0</v>
      </c>
      <c r="BZ956" s="518" t="n">
        <v>0</v>
      </c>
      <c r="CA956" s="518" t="n">
        <v>0</v>
      </c>
      <c r="CB956" s="518" t="n">
        <v>0</v>
      </c>
      <c r="CC956" s="518" t="n">
        <v>0</v>
      </c>
      <c r="CD956" s="518" t="n">
        <v>0</v>
      </c>
      <c r="CE956" s="518" t="n">
        <v>0</v>
      </c>
      <c r="CF956" s="518" t="n">
        <v>0</v>
      </c>
      <c r="CG956" s="518" t="n">
        <v>0</v>
      </c>
      <c r="CH956" s="518"/>
      <c r="CI956" s="716"/>
      <c r="CL956" s="48" t="n">
        <v>0</v>
      </c>
      <c r="CM956" s="48" t="n">
        <f aca="false">CL956-V956</f>
        <v>0</v>
      </c>
      <c r="CN956" s="702" t="n">
        <f aca="false">SUM(CO956:DR956)</f>
        <v>0</v>
      </c>
      <c r="CO956" s="703" t="n">
        <v>0</v>
      </c>
      <c r="CP956" s="703"/>
      <c r="CQ956" s="703" t="n">
        <v>0</v>
      </c>
      <c r="CR956" s="703"/>
      <c r="CS956" s="703" t="n">
        <v>0</v>
      </c>
      <c r="CT956" s="703" t="n">
        <v>0</v>
      </c>
      <c r="CU956" s="703"/>
      <c r="CV956" s="703"/>
      <c r="CW956" s="703"/>
      <c r="CX956" s="703" t="n">
        <v>0</v>
      </c>
      <c r="CY956" s="703" t="n">
        <v>0</v>
      </c>
      <c r="CZ956" s="703" t="n">
        <v>0</v>
      </c>
      <c r="DA956" s="703"/>
      <c r="DB956" s="703"/>
      <c r="DC956" s="703"/>
      <c r="DD956" s="703"/>
      <c r="DE956" s="703" t="n">
        <v>0</v>
      </c>
      <c r="DF956" s="703"/>
      <c r="DG956" s="703" t="n">
        <v>0</v>
      </c>
      <c r="DH956" s="703" t="n">
        <v>0</v>
      </c>
      <c r="DI956" s="703" t="n">
        <v>0</v>
      </c>
      <c r="DJ956" s="703" t="n">
        <v>0</v>
      </c>
      <c r="DK956" s="703" t="n">
        <v>0</v>
      </c>
      <c r="DL956" s="703" t="n">
        <v>0</v>
      </c>
      <c r="DM956" s="703"/>
      <c r="DN956" s="703"/>
      <c r="DO956" s="703"/>
      <c r="DP956" s="703"/>
      <c r="DQ956" s="703"/>
      <c r="DR956" s="703"/>
      <c r="DS956" s="704" t="n">
        <f aca="false">CN956-V956</f>
        <v>0</v>
      </c>
      <c r="DT956" s="553"/>
      <c r="DU956" s="48"/>
    </row>
    <row r="957" customFormat="false" ht="15" hidden="false" customHeight="true" outlineLevel="0" collapsed="false">
      <c r="A957" s="705" t="n">
        <f aca="false">A956+1</f>
        <v>948</v>
      </c>
      <c r="B957" s="706" t="s">
        <v>2495</v>
      </c>
      <c r="C957" s="706" t="s">
        <v>446</v>
      </c>
      <c r="D957" s="706" t="s">
        <v>440</v>
      </c>
      <c r="E957" s="243" t="n">
        <f aca="false">COUNTIF($G$10:$G$1856,$G957)</f>
        <v>1</v>
      </c>
      <c r="F957" s="706" t="s">
        <v>2599</v>
      </c>
      <c r="G957" s="706" t="s">
        <v>2599</v>
      </c>
      <c r="H957" s="707" t="s">
        <v>2600</v>
      </c>
      <c r="I957" s="708" t="s">
        <v>1062</v>
      </c>
      <c r="J957" s="707" t="s">
        <v>305</v>
      </c>
      <c r="K957" s="709" t="n">
        <v>0</v>
      </c>
      <c r="L957" s="707" t="s">
        <v>304</v>
      </c>
      <c r="M957" s="708" t="s">
        <v>1063</v>
      </c>
      <c r="N957" s="710" t="s">
        <v>934</v>
      </c>
      <c r="O957" s="512" t="n">
        <v>1</v>
      </c>
      <c r="P957" s="512" t="n">
        <v>1</v>
      </c>
      <c r="Q957" s="711" t="n">
        <v>0.000831186</v>
      </c>
      <c r="R957" s="712"/>
      <c r="S957" s="713"/>
      <c r="T957" s="714" t="n">
        <v>1.7</v>
      </c>
      <c r="U957" s="715" t="n">
        <v>1.67</v>
      </c>
      <c r="V957" s="262" t="n">
        <f aca="false">SUM(W957:CI957)</f>
        <v>0</v>
      </c>
      <c r="W957" s="243" t="n">
        <v>0</v>
      </c>
      <c r="X957" s="243" t="n">
        <v>0</v>
      </c>
      <c r="Y957" s="243" t="n">
        <v>0</v>
      </c>
      <c r="Z957" s="243" t="n">
        <v>0</v>
      </c>
      <c r="AA957" s="243" t="n">
        <v>0</v>
      </c>
      <c r="AB957" s="243" t="n">
        <v>0</v>
      </c>
      <c r="AC957" s="243" t="n">
        <v>0</v>
      </c>
      <c r="AD957" s="243" t="n">
        <v>0</v>
      </c>
      <c r="AE957" s="243" t="n">
        <v>0</v>
      </c>
      <c r="AF957" s="243" t="n">
        <v>0</v>
      </c>
      <c r="AG957" s="243" t="n">
        <v>0</v>
      </c>
      <c r="AH957" s="518" t="n">
        <v>0</v>
      </c>
      <c r="AI957" s="243" t="n">
        <v>0</v>
      </c>
      <c r="AJ957" s="243" t="n">
        <v>0</v>
      </c>
      <c r="AK957" s="518" t="n">
        <v>0</v>
      </c>
      <c r="AL957" s="518" t="n">
        <v>0</v>
      </c>
      <c r="AM957" s="518" t="n">
        <v>0</v>
      </c>
      <c r="AN957" s="518" t="n">
        <v>0</v>
      </c>
      <c r="AO957" s="518" t="n">
        <v>0</v>
      </c>
      <c r="AP957" s="518" t="n">
        <v>0</v>
      </c>
      <c r="AQ957" s="518" t="n">
        <v>0</v>
      </c>
      <c r="AR957" s="518" t="n">
        <v>0</v>
      </c>
      <c r="AS957" s="518" t="n">
        <v>0</v>
      </c>
      <c r="AT957" s="518" t="n">
        <v>0</v>
      </c>
      <c r="AU957" s="518" t="n">
        <v>0</v>
      </c>
      <c r="AV957" s="518" t="n">
        <v>0</v>
      </c>
      <c r="AW957" s="518" t="n">
        <v>0</v>
      </c>
      <c r="AX957" s="518" t="n">
        <v>0</v>
      </c>
      <c r="AY957" s="518" t="n">
        <v>0</v>
      </c>
      <c r="AZ957" s="518" t="n">
        <v>0</v>
      </c>
      <c r="BA957" s="518" t="n">
        <v>0</v>
      </c>
      <c r="BB957" s="518" t="n">
        <v>0</v>
      </c>
      <c r="BC957" s="518" t="n">
        <v>0</v>
      </c>
      <c r="BD957" s="518" t="n">
        <v>0</v>
      </c>
      <c r="BE957" s="518" t="n">
        <v>0</v>
      </c>
      <c r="BF957" s="518" t="n">
        <v>0</v>
      </c>
      <c r="BG957" s="518" t="n">
        <v>0</v>
      </c>
      <c r="BH957" s="518" t="n">
        <v>0</v>
      </c>
      <c r="BI957" s="518" t="n">
        <v>0</v>
      </c>
      <c r="BJ957" s="518"/>
      <c r="BK957" s="518"/>
      <c r="BL957" s="518" t="n">
        <v>0</v>
      </c>
      <c r="BM957" s="518"/>
      <c r="BN957" s="518"/>
      <c r="BO957" s="518"/>
      <c r="BP957" s="518"/>
      <c r="BQ957" s="518"/>
      <c r="BR957" s="518"/>
      <c r="BS957" s="518"/>
      <c r="BT957" s="518"/>
      <c r="BU957" s="518"/>
      <c r="BV957" s="518" t="n">
        <v>0</v>
      </c>
      <c r="BW957" s="518" t="n">
        <v>0</v>
      </c>
      <c r="BX957" s="518" t="n">
        <v>0</v>
      </c>
      <c r="BY957" s="518" t="n">
        <v>0</v>
      </c>
      <c r="BZ957" s="518" t="n">
        <v>0</v>
      </c>
      <c r="CA957" s="518" t="n">
        <v>0</v>
      </c>
      <c r="CB957" s="518" t="n">
        <v>0</v>
      </c>
      <c r="CC957" s="518" t="n">
        <v>0</v>
      </c>
      <c r="CD957" s="518" t="n">
        <v>0</v>
      </c>
      <c r="CE957" s="518" t="n">
        <v>0</v>
      </c>
      <c r="CF957" s="518" t="n">
        <v>0</v>
      </c>
      <c r="CG957" s="518" t="n">
        <v>0</v>
      </c>
      <c r="CH957" s="518"/>
      <c r="CI957" s="716"/>
      <c r="CL957" s="48" t="n">
        <v>0</v>
      </c>
      <c r="CM957" s="48" t="n">
        <f aca="false">CL957-V957</f>
        <v>0</v>
      </c>
      <c r="CN957" s="702" t="n">
        <f aca="false">SUM(CO957:DR957)</f>
        <v>0</v>
      </c>
      <c r="CO957" s="703" t="n">
        <v>0</v>
      </c>
      <c r="CP957" s="703"/>
      <c r="CQ957" s="703" t="n">
        <v>0</v>
      </c>
      <c r="CR957" s="703"/>
      <c r="CS957" s="703" t="n">
        <v>0</v>
      </c>
      <c r="CT957" s="703" t="n">
        <v>0</v>
      </c>
      <c r="CU957" s="703"/>
      <c r="CV957" s="703"/>
      <c r="CW957" s="703"/>
      <c r="CX957" s="703" t="n">
        <v>0</v>
      </c>
      <c r="CY957" s="703" t="n">
        <v>0</v>
      </c>
      <c r="CZ957" s="703" t="n">
        <v>0</v>
      </c>
      <c r="DA957" s="703"/>
      <c r="DB957" s="703"/>
      <c r="DC957" s="703"/>
      <c r="DD957" s="703"/>
      <c r="DE957" s="703" t="n">
        <v>0</v>
      </c>
      <c r="DF957" s="703"/>
      <c r="DG957" s="703" t="n">
        <v>0</v>
      </c>
      <c r="DH957" s="703" t="n">
        <v>0</v>
      </c>
      <c r="DI957" s="703" t="n">
        <v>0</v>
      </c>
      <c r="DJ957" s="703" t="n">
        <v>0</v>
      </c>
      <c r="DK957" s="703" t="n">
        <v>0</v>
      </c>
      <c r="DL957" s="703" t="n">
        <v>0</v>
      </c>
      <c r="DM957" s="703"/>
      <c r="DN957" s="703"/>
      <c r="DO957" s="703"/>
      <c r="DP957" s="703"/>
      <c r="DQ957" s="703"/>
      <c r="DR957" s="703"/>
      <c r="DS957" s="704" t="n">
        <f aca="false">CN957-V957</f>
        <v>0</v>
      </c>
      <c r="DT957" s="553"/>
      <c r="DU957" s="48"/>
    </row>
    <row r="958" customFormat="false" ht="15" hidden="false" customHeight="true" outlineLevel="0" collapsed="false">
      <c r="A958" s="705" t="n">
        <f aca="false">A957+1</f>
        <v>949</v>
      </c>
      <c r="B958" s="706" t="s">
        <v>2495</v>
      </c>
      <c r="C958" s="706" t="s">
        <v>446</v>
      </c>
      <c r="D958" s="706" t="s">
        <v>440</v>
      </c>
      <c r="E958" s="243" t="n">
        <f aca="false">COUNTIF($G$10:$G$1856,$G958)</f>
        <v>1</v>
      </c>
      <c r="F958" s="706" t="s">
        <v>2601</v>
      </c>
      <c r="G958" s="706" t="s">
        <v>2601</v>
      </c>
      <c r="H958" s="707" t="s">
        <v>2602</v>
      </c>
      <c r="I958" s="708" t="s">
        <v>1066</v>
      </c>
      <c r="J958" s="707" t="s">
        <v>305</v>
      </c>
      <c r="K958" s="709" t="n">
        <v>0</v>
      </c>
      <c r="L958" s="707" t="s">
        <v>304</v>
      </c>
      <c r="M958" s="708" t="s">
        <v>1067</v>
      </c>
      <c r="N958" s="710" t="s">
        <v>934</v>
      </c>
      <c r="O958" s="512" t="n">
        <v>1</v>
      </c>
      <c r="P958" s="512" t="n">
        <v>1</v>
      </c>
      <c r="Q958" s="711" t="n">
        <v>0.000831186</v>
      </c>
      <c r="R958" s="712"/>
      <c r="S958" s="713"/>
      <c r="T958" s="714" t="n">
        <v>1.7</v>
      </c>
      <c r="U958" s="715" t="n">
        <v>1.67</v>
      </c>
      <c r="V958" s="262" t="n">
        <f aca="false">SUM(W958:CI958)</f>
        <v>0</v>
      </c>
      <c r="W958" s="243" t="n">
        <v>0</v>
      </c>
      <c r="X958" s="243" t="n">
        <v>0</v>
      </c>
      <c r="Y958" s="243" t="n">
        <v>0</v>
      </c>
      <c r="Z958" s="243" t="n">
        <v>0</v>
      </c>
      <c r="AA958" s="243" t="n">
        <v>0</v>
      </c>
      <c r="AB958" s="243" t="n">
        <v>0</v>
      </c>
      <c r="AC958" s="243" t="n">
        <v>0</v>
      </c>
      <c r="AD958" s="243" t="n">
        <v>0</v>
      </c>
      <c r="AE958" s="243" t="n">
        <v>0</v>
      </c>
      <c r="AF958" s="243" t="n">
        <v>0</v>
      </c>
      <c r="AG958" s="243" t="n">
        <v>0</v>
      </c>
      <c r="AH958" s="518" t="n">
        <v>0</v>
      </c>
      <c r="AI958" s="243" t="n">
        <v>0</v>
      </c>
      <c r="AJ958" s="243" t="n">
        <v>0</v>
      </c>
      <c r="AK958" s="518" t="n">
        <v>0</v>
      </c>
      <c r="AL958" s="518" t="n">
        <v>0</v>
      </c>
      <c r="AM958" s="518" t="n">
        <v>0</v>
      </c>
      <c r="AN958" s="518" t="n">
        <v>0</v>
      </c>
      <c r="AO958" s="518" t="n">
        <v>0</v>
      </c>
      <c r="AP958" s="518" t="n">
        <v>0</v>
      </c>
      <c r="AQ958" s="518" t="n">
        <v>0</v>
      </c>
      <c r="AR958" s="518" t="n">
        <v>0</v>
      </c>
      <c r="AS958" s="518" t="n">
        <v>0</v>
      </c>
      <c r="AT958" s="518" t="n">
        <v>0</v>
      </c>
      <c r="AU958" s="518" t="n">
        <v>0</v>
      </c>
      <c r="AV958" s="518" t="n">
        <v>0</v>
      </c>
      <c r="AW958" s="518" t="n">
        <v>0</v>
      </c>
      <c r="AX958" s="518" t="n">
        <v>0</v>
      </c>
      <c r="AY958" s="518" t="n">
        <v>0</v>
      </c>
      <c r="AZ958" s="518" t="n">
        <v>0</v>
      </c>
      <c r="BA958" s="518" t="n">
        <v>0</v>
      </c>
      <c r="BB958" s="518" t="n">
        <v>0</v>
      </c>
      <c r="BC958" s="518" t="n">
        <v>0</v>
      </c>
      <c r="BD958" s="518" t="n">
        <v>0</v>
      </c>
      <c r="BE958" s="518" t="n">
        <v>0</v>
      </c>
      <c r="BF958" s="518" t="n">
        <v>0</v>
      </c>
      <c r="BG958" s="518" t="n">
        <v>0</v>
      </c>
      <c r="BH958" s="518" t="n">
        <v>0</v>
      </c>
      <c r="BI958" s="518" t="n">
        <v>0</v>
      </c>
      <c r="BJ958" s="518"/>
      <c r="BK958" s="518"/>
      <c r="BL958" s="518" t="n">
        <v>0</v>
      </c>
      <c r="BM958" s="518"/>
      <c r="BN958" s="518"/>
      <c r="BO958" s="518"/>
      <c r="BP958" s="518"/>
      <c r="BQ958" s="518"/>
      <c r="BR958" s="518"/>
      <c r="BS958" s="518"/>
      <c r="BT958" s="518"/>
      <c r="BU958" s="518"/>
      <c r="BV958" s="518" t="n">
        <v>0</v>
      </c>
      <c r="BW958" s="518" t="n">
        <v>0</v>
      </c>
      <c r="BX958" s="518" t="n">
        <v>0</v>
      </c>
      <c r="BY958" s="518" t="n">
        <v>0</v>
      </c>
      <c r="BZ958" s="518" t="n">
        <v>0</v>
      </c>
      <c r="CA958" s="518" t="n">
        <v>0</v>
      </c>
      <c r="CB958" s="518" t="n">
        <v>0</v>
      </c>
      <c r="CC958" s="518" t="n">
        <v>0</v>
      </c>
      <c r="CD958" s="518" t="n">
        <v>0</v>
      </c>
      <c r="CE958" s="518" t="n">
        <v>0</v>
      </c>
      <c r="CF958" s="518" t="n">
        <v>0</v>
      </c>
      <c r="CG958" s="518" t="n">
        <v>0</v>
      </c>
      <c r="CH958" s="518"/>
      <c r="CI958" s="716"/>
      <c r="CL958" s="48" t="n">
        <v>0</v>
      </c>
      <c r="CM958" s="48" t="n">
        <f aca="false">CL958-V958</f>
        <v>0</v>
      </c>
      <c r="CN958" s="702" t="n">
        <f aca="false">SUM(CO958:DR958)</f>
        <v>0</v>
      </c>
      <c r="CO958" s="703" t="n">
        <v>0</v>
      </c>
      <c r="CP958" s="703"/>
      <c r="CQ958" s="703" t="n">
        <v>0</v>
      </c>
      <c r="CR958" s="703"/>
      <c r="CS958" s="703" t="n">
        <v>0</v>
      </c>
      <c r="CT958" s="703" t="n">
        <v>0</v>
      </c>
      <c r="CU958" s="703"/>
      <c r="CV958" s="703"/>
      <c r="CW958" s="703"/>
      <c r="CX958" s="703" t="n">
        <v>0</v>
      </c>
      <c r="CY958" s="703" t="n">
        <v>0</v>
      </c>
      <c r="CZ958" s="703" t="n">
        <v>0</v>
      </c>
      <c r="DA958" s="703"/>
      <c r="DB958" s="703"/>
      <c r="DC958" s="703"/>
      <c r="DD958" s="703"/>
      <c r="DE958" s="703" t="n">
        <v>0</v>
      </c>
      <c r="DF958" s="703"/>
      <c r="DG958" s="703" t="n">
        <v>0</v>
      </c>
      <c r="DH958" s="703" t="n">
        <v>0</v>
      </c>
      <c r="DI958" s="703" t="n">
        <v>0</v>
      </c>
      <c r="DJ958" s="703" t="n">
        <v>0</v>
      </c>
      <c r="DK958" s="703" t="n">
        <v>0</v>
      </c>
      <c r="DL958" s="703" t="n">
        <v>0</v>
      </c>
      <c r="DM958" s="703"/>
      <c r="DN958" s="703"/>
      <c r="DO958" s="703"/>
      <c r="DP958" s="703"/>
      <c r="DQ958" s="703"/>
      <c r="DR958" s="703"/>
      <c r="DS958" s="704" t="n">
        <f aca="false">CN958-V958</f>
        <v>0</v>
      </c>
      <c r="DT958" s="553"/>
      <c r="DU958" s="48"/>
    </row>
    <row r="959" customFormat="false" ht="15" hidden="false" customHeight="true" outlineLevel="0" collapsed="false">
      <c r="A959" s="705" t="n">
        <f aca="false">A958+1</f>
        <v>950</v>
      </c>
      <c r="B959" s="706" t="s">
        <v>2495</v>
      </c>
      <c r="C959" s="706" t="s">
        <v>446</v>
      </c>
      <c r="D959" s="706" t="s">
        <v>440</v>
      </c>
      <c r="E959" s="243" t="n">
        <f aca="false">COUNTIF($G$10:$G$1856,$G959)</f>
        <v>1</v>
      </c>
      <c r="F959" s="706" t="s">
        <v>2603</v>
      </c>
      <c r="G959" s="706" t="s">
        <v>2603</v>
      </c>
      <c r="H959" s="707" t="s">
        <v>2604</v>
      </c>
      <c r="I959" s="708" t="s">
        <v>1078</v>
      </c>
      <c r="J959" s="707" t="s">
        <v>305</v>
      </c>
      <c r="K959" s="709" t="n">
        <v>0</v>
      </c>
      <c r="L959" s="707" t="s">
        <v>304</v>
      </c>
      <c r="M959" s="708" t="s">
        <v>1079</v>
      </c>
      <c r="N959" s="710" t="s">
        <v>934</v>
      </c>
      <c r="O959" s="512" t="n">
        <v>2</v>
      </c>
      <c r="P959" s="512" t="n">
        <v>1</v>
      </c>
      <c r="Q959" s="711" t="n">
        <v>0.001760325</v>
      </c>
      <c r="R959" s="712"/>
      <c r="S959" s="713"/>
      <c r="T959" s="714" t="n">
        <v>3.6</v>
      </c>
      <c r="U959" s="715" t="n">
        <v>3.54</v>
      </c>
      <c r="V959" s="262" t="n">
        <f aca="false">SUM(W959:CI959)</f>
        <v>3</v>
      </c>
      <c r="W959" s="243" t="n">
        <v>0</v>
      </c>
      <c r="X959" s="243" t="n">
        <v>0</v>
      </c>
      <c r="Y959" s="243" t="n">
        <v>0</v>
      </c>
      <c r="Z959" s="243" t="n">
        <v>0</v>
      </c>
      <c r="AA959" s="243" t="n">
        <v>0</v>
      </c>
      <c r="AB959" s="243" t="n">
        <v>0</v>
      </c>
      <c r="AC959" s="243" t="n">
        <v>0</v>
      </c>
      <c r="AD959" s="243" t="n">
        <v>0</v>
      </c>
      <c r="AE959" s="243" t="n">
        <v>0</v>
      </c>
      <c r="AF959" s="243" t="n">
        <v>0</v>
      </c>
      <c r="AG959" s="243" t="n">
        <v>0</v>
      </c>
      <c r="AH959" s="518" t="n">
        <v>0</v>
      </c>
      <c r="AI959" s="243" t="n">
        <v>0</v>
      </c>
      <c r="AJ959" s="243" t="n">
        <v>0</v>
      </c>
      <c r="AK959" s="518" t="n">
        <v>0</v>
      </c>
      <c r="AL959" s="518" t="n">
        <v>0</v>
      </c>
      <c r="AM959" s="518" t="n">
        <v>0</v>
      </c>
      <c r="AN959" s="518" t="n">
        <v>0</v>
      </c>
      <c r="AO959" s="518" t="n">
        <v>3</v>
      </c>
      <c r="AP959" s="518" t="n">
        <v>0</v>
      </c>
      <c r="AQ959" s="518" t="n">
        <v>0</v>
      </c>
      <c r="AR959" s="518" t="n">
        <v>0</v>
      </c>
      <c r="AS959" s="518" t="n">
        <v>0</v>
      </c>
      <c r="AT959" s="518" t="n">
        <v>0</v>
      </c>
      <c r="AU959" s="518" t="n">
        <v>0</v>
      </c>
      <c r="AV959" s="518" t="n">
        <v>0</v>
      </c>
      <c r="AW959" s="518" t="n">
        <v>0</v>
      </c>
      <c r="AX959" s="518" t="n">
        <v>0</v>
      </c>
      <c r="AY959" s="518" t="n">
        <v>0</v>
      </c>
      <c r="AZ959" s="518" t="n">
        <v>0</v>
      </c>
      <c r="BA959" s="518" t="n">
        <v>0</v>
      </c>
      <c r="BB959" s="518" t="n">
        <v>0</v>
      </c>
      <c r="BC959" s="518" t="n">
        <v>0</v>
      </c>
      <c r="BD959" s="518" t="n">
        <v>0</v>
      </c>
      <c r="BE959" s="518" t="n">
        <v>0</v>
      </c>
      <c r="BF959" s="518" t="n">
        <v>0</v>
      </c>
      <c r="BG959" s="518" t="n">
        <v>0</v>
      </c>
      <c r="BH959" s="518" t="n">
        <v>0</v>
      </c>
      <c r="BI959" s="518" t="n">
        <v>0</v>
      </c>
      <c r="BJ959" s="518"/>
      <c r="BK959" s="518"/>
      <c r="BL959" s="518" t="n">
        <v>0</v>
      </c>
      <c r="BM959" s="518"/>
      <c r="BN959" s="518"/>
      <c r="BO959" s="518"/>
      <c r="BP959" s="518"/>
      <c r="BQ959" s="518"/>
      <c r="BR959" s="518"/>
      <c r="BS959" s="518"/>
      <c r="BT959" s="518"/>
      <c r="BU959" s="518"/>
      <c r="BV959" s="518" t="n">
        <v>0</v>
      </c>
      <c r="BW959" s="518" t="n">
        <v>0</v>
      </c>
      <c r="BX959" s="518" t="n">
        <v>0</v>
      </c>
      <c r="BY959" s="518" t="n">
        <v>0</v>
      </c>
      <c r="BZ959" s="518" t="n">
        <v>0</v>
      </c>
      <c r="CA959" s="518" t="n">
        <v>0</v>
      </c>
      <c r="CB959" s="518" t="n">
        <v>0</v>
      </c>
      <c r="CC959" s="518" t="n">
        <v>0</v>
      </c>
      <c r="CD959" s="518" t="n">
        <v>0</v>
      </c>
      <c r="CE959" s="518" t="n">
        <v>0</v>
      </c>
      <c r="CF959" s="518" t="n">
        <v>0</v>
      </c>
      <c r="CG959" s="518" t="n">
        <v>0</v>
      </c>
      <c r="CH959" s="518"/>
      <c r="CI959" s="716"/>
      <c r="CL959" s="48" t="n">
        <v>3</v>
      </c>
      <c r="CM959" s="48" t="n">
        <f aca="false">CL959-V959</f>
        <v>0</v>
      </c>
      <c r="CN959" s="702" t="n">
        <f aca="false">SUM(CO959:DR959)</f>
        <v>3</v>
      </c>
      <c r="CO959" s="703" t="n">
        <v>0</v>
      </c>
      <c r="CP959" s="703"/>
      <c r="CQ959" s="703" t="n">
        <v>0</v>
      </c>
      <c r="CR959" s="703"/>
      <c r="CS959" s="703" t="n">
        <v>0</v>
      </c>
      <c r="CT959" s="703" t="n">
        <v>0</v>
      </c>
      <c r="CU959" s="703"/>
      <c r="CV959" s="703"/>
      <c r="CW959" s="703"/>
      <c r="CX959" s="703" t="n">
        <v>0</v>
      </c>
      <c r="CY959" s="703" t="n">
        <v>0</v>
      </c>
      <c r="CZ959" s="703" t="n">
        <v>0</v>
      </c>
      <c r="DA959" s="703"/>
      <c r="DB959" s="703"/>
      <c r="DC959" s="703"/>
      <c r="DD959" s="703" t="n">
        <v>0</v>
      </c>
      <c r="DE959" s="703" t="n">
        <v>0</v>
      </c>
      <c r="DF959" s="703" t="n">
        <v>3</v>
      </c>
      <c r="DG959" s="703" t="n">
        <v>0</v>
      </c>
      <c r="DH959" s="703" t="n">
        <v>0</v>
      </c>
      <c r="DI959" s="703" t="n">
        <v>0</v>
      </c>
      <c r="DJ959" s="703" t="n">
        <v>0</v>
      </c>
      <c r="DK959" s="703" t="n">
        <v>0</v>
      </c>
      <c r="DL959" s="703" t="n">
        <v>0</v>
      </c>
      <c r="DM959" s="703"/>
      <c r="DN959" s="703"/>
      <c r="DO959" s="703"/>
      <c r="DP959" s="703"/>
      <c r="DQ959" s="703"/>
      <c r="DR959" s="703"/>
      <c r="DS959" s="704" t="n">
        <f aca="false">CN959-V959</f>
        <v>0</v>
      </c>
      <c r="DT959" s="553"/>
      <c r="DU959" s="48"/>
    </row>
    <row r="960" customFormat="false" ht="15" hidden="false" customHeight="true" outlineLevel="0" collapsed="false">
      <c r="A960" s="705" t="n">
        <f aca="false">A959+1</f>
        <v>951</v>
      </c>
      <c r="B960" s="706" t="s">
        <v>2495</v>
      </c>
      <c r="C960" s="706" t="s">
        <v>446</v>
      </c>
      <c r="D960" s="706" t="s">
        <v>440</v>
      </c>
      <c r="E960" s="243" t="n">
        <f aca="false">COUNTIF($G$10:$G$1856,$G960)</f>
        <v>1</v>
      </c>
      <c r="F960" s="706" t="s">
        <v>2605</v>
      </c>
      <c r="G960" s="706" t="s">
        <v>2605</v>
      </c>
      <c r="H960" s="707" t="s">
        <v>2606</v>
      </c>
      <c r="I960" s="708" t="s">
        <v>1082</v>
      </c>
      <c r="J960" s="707" t="s">
        <v>305</v>
      </c>
      <c r="K960" s="709" t="n">
        <v>0</v>
      </c>
      <c r="L960" s="707" t="s">
        <v>304</v>
      </c>
      <c r="M960" s="708" t="s">
        <v>1083</v>
      </c>
      <c r="N960" s="710" t="s">
        <v>934</v>
      </c>
      <c r="O960" s="512" t="n">
        <v>2</v>
      </c>
      <c r="P960" s="512" t="n">
        <v>1</v>
      </c>
      <c r="Q960" s="711" t="n">
        <v>0.00054</v>
      </c>
      <c r="R960" s="712"/>
      <c r="S960" s="713"/>
      <c r="T960" s="714" t="n">
        <v>1.1</v>
      </c>
      <c r="U960" s="715" t="n">
        <v>1.09</v>
      </c>
      <c r="V960" s="262" t="n">
        <f aca="false">SUM(W960:CI960)</f>
        <v>0</v>
      </c>
      <c r="W960" s="243" t="n">
        <v>0</v>
      </c>
      <c r="X960" s="243" t="n">
        <v>0</v>
      </c>
      <c r="Y960" s="243" t="n">
        <v>0</v>
      </c>
      <c r="Z960" s="243" t="n">
        <v>0</v>
      </c>
      <c r="AA960" s="243" t="n">
        <v>0</v>
      </c>
      <c r="AB960" s="243" t="n">
        <v>0</v>
      </c>
      <c r="AC960" s="243" t="n">
        <v>0</v>
      </c>
      <c r="AD960" s="243" t="n">
        <v>0</v>
      </c>
      <c r="AE960" s="243" t="n">
        <v>0</v>
      </c>
      <c r="AF960" s="243" t="n">
        <v>0</v>
      </c>
      <c r="AG960" s="243" t="n">
        <v>0</v>
      </c>
      <c r="AH960" s="518" t="n">
        <v>0</v>
      </c>
      <c r="AI960" s="243" t="n">
        <v>0</v>
      </c>
      <c r="AJ960" s="243" t="n">
        <v>0</v>
      </c>
      <c r="AK960" s="518" t="n">
        <v>0</v>
      </c>
      <c r="AL960" s="518" t="n">
        <v>0</v>
      </c>
      <c r="AM960" s="518" t="n">
        <v>0</v>
      </c>
      <c r="AN960" s="518" t="n">
        <v>0</v>
      </c>
      <c r="AO960" s="518" t="n">
        <v>0</v>
      </c>
      <c r="AP960" s="518" t="n">
        <v>0</v>
      </c>
      <c r="AQ960" s="518" t="n">
        <v>0</v>
      </c>
      <c r="AR960" s="518" t="n">
        <v>0</v>
      </c>
      <c r="AS960" s="518" t="n">
        <v>0</v>
      </c>
      <c r="AT960" s="518" t="n">
        <v>0</v>
      </c>
      <c r="AU960" s="518" t="n">
        <v>0</v>
      </c>
      <c r="AV960" s="518" t="n">
        <v>0</v>
      </c>
      <c r="AW960" s="518" t="n">
        <v>0</v>
      </c>
      <c r="AX960" s="518" t="n">
        <v>0</v>
      </c>
      <c r="AY960" s="518" t="n">
        <v>0</v>
      </c>
      <c r="AZ960" s="518" t="n">
        <v>0</v>
      </c>
      <c r="BA960" s="518" t="n">
        <v>0</v>
      </c>
      <c r="BB960" s="518" t="n">
        <v>0</v>
      </c>
      <c r="BC960" s="518" t="n">
        <v>0</v>
      </c>
      <c r="BD960" s="518" t="n">
        <v>0</v>
      </c>
      <c r="BE960" s="518" t="n">
        <v>0</v>
      </c>
      <c r="BF960" s="518" t="n">
        <v>0</v>
      </c>
      <c r="BG960" s="518" t="n">
        <v>0</v>
      </c>
      <c r="BH960" s="518" t="n">
        <v>0</v>
      </c>
      <c r="BI960" s="518" t="n">
        <v>0</v>
      </c>
      <c r="BJ960" s="518"/>
      <c r="BK960" s="518"/>
      <c r="BL960" s="518" t="n">
        <v>0</v>
      </c>
      <c r="BM960" s="518"/>
      <c r="BN960" s="518"/>
      <c r="BO960" s="518"/>
      <c r="BP960" s="518"/>
      <c r="BQ960" s="518"/>
      <c r="BR960" s="518"/>
      <c r="BS960" s="518"/>
      <c r="BT960" s="518"/>
      <c r="BU960" s="518"/>
      <c r="BV960" s="518" t="n">
        <v>0</v>
      </c>
      <c r="BW960" s="518" t="n">
        <v>0</v>
      </c>
      <c r="BX960" s="518" t="n">
        <v>0</v>
      </c>
      <c r="BY960" s="518" t="n">
        <v>0</v>
      </c>
      <c r="BZ960" s="518" t="n">
        <v>0</v>
      </c>
      <c r="CA960" s="518" t="n">
        <v>0</v>
      </c>
      <c r="CB960" s="518" t="n">
        <v>0</v>
      </c>
      <c r="CC960" s="518" t="n">
        <v>0</v>
      </c>
      <c r="CD960" s="518" t="n">
        <v>0</v>
      </c>
      <c r="CE960" s="518" t="n">
        <v>0</v>
      </c>
      <c r="CF960" s="518" t="n">
        <v>0</v>
      </c>
      <c r="CG960" s="518" t="n">
        <v>0</v>
      </c>
      <c r="CH960" s="518"/>
      <c r="CI960" s="716"/>
      <c r="CL960" s="48" t="n">
        <v>0</v>
      </c>
      <c r="CM960" s="48" t="n">
        <f aca="false">CL960-V960</f>
        <v>0</v>
      </c>
      <c r="CN960" s="702" t="n">
        <f aca="false">SUM(CO960:DR960)</f>
        <v>0</v>
      </c>
      <c r="CO960" s="703" t="n">
        <v>0</v>
      </c>
      <c r="CP960" s="703"/>
      <c r="CQ960" s="703" t="n">
        <v>0</v>
      </c>
      <c r="CR960" s="703"/>
      <c r="CS960" s="703" t="n">
        <v>0</v>
      </c>
      <c r="CT960" s="703" t="n">
        <v>0</v>
      </c>
      <c r="CU960" s="703"/>
      <c r="CV960" s="703"/>
      <c r="CW960" s="703"/>
      <c r="CX960" s="703" t="n">
        <v>0</v>
      </c>
      <c r="CY960" s="703" t="n">
        <v>0</v>
      </c>
      <c r="CZ960" s="703" t="n">
        <v>0</v>
      </c>
      <c r="DA960" s="703"/>
      <c r="DB960" s="703"/>
      <c r="DC960" s="703"/>
      <c r="DD960" s="703"/>
      <c r="DE960" s="703" t="n">
        <v>0</v>
      </c>
      <c r="DF960" s="703"/>
      <c r="DG960" s="703" t="n">
        <v>0</v>
      </c>
      <c r="DH960" s="703" t="n">
        <v>0</v>
      </c>
      <c r="DI960" s="703" t="n">
        <v>0</v>
      </c>
      <c r="DJ960" s="703" t="n">
        <v>0</v>
      </c>
      <c r="DK960" s="703" t="n">
        <v>0</v>
      </c>
      <c r="DL960" s="703" t="n">
        <v>0</v>
      </c>
      <c r="DM960" s="703"/>
      <c r="DN960" s="703"/>
      <c r="DO960" s="703"/>
      <c r="DP960" s="703"/>
      <c r="DQ960" s="703"/>
      <c r="DR960" s="703"/>
      <c r="DS960" s="704" t="n">
        <f aca="false">CN960-V960</f>
        <v>0</v>
      </c>
      <c r="DT960" s="553"/>
      <c r="DU960" s="48"/>
    </row>
    <row r="961" customFormat="false" ht="15" hidden="false" customHeight="true" outlineLevel="0" collapsed="false">
      <c r="A961" s="705" t="n">
        <f aca="false">A960+1</f>
        <v>952</v>
      </c>
      <c r="B961" s="706" t="s">
        <v>2495</v>
      </c>
      <c r="C961" s="706" t="s">
        <v>446</v>
      </c>
      <c r="D961" s="706" t="s">
        <v>440</v>
      </c>
      <c r="E961" s="243" t="n">
        <f aca="false">COUNTIF($G$10:$G$1856,$G961)</f>
        <v>1</v>
      </c>
      <c r="F961" s="706" t="s">
        <v>2607</v>
      </c>
      <c r="G961" s="706" t="s">
        <v>2607</v>
      </c>
      <c r="H961" s="707" t="s">
        <v>2608</v>
      </c>
      <c r="I961" s="708" t="s">
        <v>1086</v>
      </c>
      <c r="J961" s="707" t="s">
        <v>305</v>
      </c>
      <c r="K961" s="709" t="n">
        <v>0</v>
      </c>
      <c r="L961" s="707" t="s">
        <v>304</v>
      </c>
      <c r="M961" s="708" t="s">
        <v>1087</v>
      </c>
      <c r="N961" s="710" t="s">
        <v>934</v>
      </c>
      <c r="O961" s="512" t="n">
        <v>2</v>
      </c>
      <c r="P961" s="512" t="n">
        <v>1</v>
      </c>
      <c r="Q961" s="711" t="n">
        <v>0.00054</v>
      </c>
      <c r="R961" s="712"/>
      <c r="S961" s="713"/>
      <c r="T961" s="714" t="n">
        <v>1.1</v>
      </c>
      <c r="U961" s="715" t="n">
        <v>1.09</v>
      </c>
      <c r="V961" s="262" t="n">
        <f aca="false">SUM(W961:CI961)</f>
        <v>0</v>
      </c>
      <c r="W961" s="243" t="n">
        <v>0</v>
      </c>
      <c r="X961" s="243" t="n">
        <v>0</v>
      </c>
      <c r="Y961" s="243" t="n">
        <v>0</v>
      </c>
      <c r="Z961" s="243" t="n">
        <v>0</v>
      </c>
      <c r="AA961" s="243" t="n">
        <v>0</v>
      </c>
      <c r="AB961" s="243" t="n">
        <v>0</v>
      </c>
      <c r="AC961" s="243" t="n">
        <v>0</v>
      </c>
      <c r="AD961" s="243" t="n">
        <v>0</v>
      </c>
      <c r="AE961" s="243" t="n">
        <v>0</v>
      </c>
      <c r="AF961" s="243" t="n">
        <v>0</v>
      </c>
      <c r="AG961" s="243" t="n">
        <v>0</v>
      </c>
      <c r="AH961" s="518" t="n">
        <v>0</v>
      </c>
      <c r="AI961" s="243" t="n">
        <v>0</v>
      </c>
      <c r="AJ961" s="243" t="n">
        <v>0</v>
      </c>
      <c r="AK961" s="518" t="n">
        <v>0</v>
      </c>
      <c r="AL961" s="518" t="n">
        <v>0</v>
      </c>
      <c r="AM961" s="518" t="n">
        <v>0</v>
      </c>
      <c r="AN961" s="518" t="n">
        <v>0</v>
      </c>
      <c r="AO961" s="518" t="n">
        <v>0</v>
      </c>
      <c r="AP961" s="518" t="n">
        <v>0</v>
      </c>
      <c r="AQ961" s="518" t="n">
        <v>0</v>
      </c>
      <c r="AR961" s="518" t="n">
        <v>0</v>
      </c>
      <c r="AS961" s="518" t="n">
        <v>0</v>
      </c>
      <c r="AT961" s="518" t="n">
        <v>0</v>
      </c>
      <c r="AU961" s="518" t="n">
        <v>0</v>
      </c>
      <c r="AV961" s="518" t="n">
        <v>0</v>
      </c>
      <c r="AW961" s="518" t="n">
        <v>0</v>
      </c>
      <c r="AX961" s="518" t="n">
        <v>0</v>
      </c>
      <c r="AY961" s="518" t="n">
        <v>0</v>
      </c>
      <c r="AZ961" s="518" t="n">
        <v>0</v>
      </c>
      <c r="BA961" s="518" t="n">
        <v>0</v>
      </c>
      <c r="BB961" s="518" t="n">
        <v>0</v>
      </c>
      <c r="BC961" s="518" t="n">
        <v>0</v>
      </c>
      <c r="BD961" s="518" t="n">
        <v>0</v>
      </c>
      <c r="BE961" s="518" t="n">
        <v>0</v>
      </c>
      <c r="BF961" s="518" t="n">
        <v>0</v>
      </c>
      <c r="BG961" s="518" t="n">
        <v>0</v>
      </c>
      <c r="BH961" s="518" t="n">
        <v>0</v>
      </c>
      <c r="BI961" s="518" t="n">
        <v>0</v>
      </c>
      <c r="BJ961" s="518"/>
      <c r="BK961" s="518"/>
      <c r="BL961" s="518" t="n">
        <v>0</v>
      </c>
      <c r="BM961" s="518"/>
      <c r="BN961" s="518"/>
      <c r="BO961" s="518"/>
      <c r="BP961" s="518"/>
      <c r="BQ961" s="518"/>
      <c r="BR961" s="518"/>
      <c r="BS961" s="518"/>
      <c r="BT961" s="518"/>
      <c r="BU961" s="518"/>
      <c r="BV961" s="518" t="n">
        <v>0</v>
      </c>
      <c r="BW961" s="518" t="n">
        <v>0</v>
      </c>
      <c r="BX961" s="518" t="n">
        <v>0</v>
      </c>
      <c r="BY961" s="518" t="n">
        <v>0</v>
      </c>
      <c r="BZ961" s="518" t="n">
        <v>0</v>
      </c>
      <c r="CA961" s="518" t="n">
        <v>0</v>
      </c>
      <c r="CB961" s="518" t="n">
        <v>0</v>
      </c>
      <c r="CC961" s="518" t="n">
        <v>0</v>
      </c>
      <c r="CD961" s="518" t="n">
        <v>0</v>
      </c>
      <c r="CE961" s="518" t="n">
        <v>0</v>
      </c>
      <c r="CF961" s="518" t="n">
        <v>0</v>
      </c>
      <c r="CG961" s="518" t="n">
        <v>0</v>
      </c>
      <c r="CH961" s="518"/>
      <c r="CI961" s="716"/>
      <c r="CL961" s="48" t="n">
        <v>0</v>
      </c>
      <c r="CM961" s="48" t="n">
        <f aca="false">CL961-V961</f>
        <v>0</v>
      </c>
      <c r="CN961" s="702" t="n">
        <f aca="false">SUM(CO961:DR961)</f>
        <v>0</v>
      </c>
      <c r="CO961" s="703" t="n">
        <v>0</v>
      </c>
      <c r="CP961" s="703"/>
      <c r="CQ961" s="703" t="n">
        <v>0</v>
      </c>
      <c r="CR961" s="703"/>
      <c r="CS961" s="703" t="n">
        <v>0</v>
      </c>
      <c r="CT961" s="703" t="n">
        <v>0</v>
      </c>
      <c r="CU961" s="703"/>
      <c r="CV961" s="703"/>
      <c r="CW961" s="703"/>
      <c r="CX961" s="703" t="n">
        <v>0</v>
      </c>
      <c r="CY961" s="703" t="n">
        <v>0</v>
      </c>
      <c r="CZ961" s="703" t="n">
        <v>0</v>
      </c>
      <c r="DA961" s="703"/>
      <c r="DB961" s="703"/>
      <c r="DC961" s="703"/>
      <c r="DD961" s="703"/>
      <c r="DE961" s="703" t="n">
        <v>0</v>
      </c>
      <c r="DF961" s="703"/>
      <c r="DG961" s="703" t="n">
        <v>0</v>
      </c>
      <c r="DH961" s="703" t="n">
        <v>0</v>
      </c>
      <c r="DI961" s="703" t="n">
        <v>0</v>
      </c>
      <c r="DJ961" s="703" t="n">
        <v>0</v>
      </c>
      <c r="DK961" s="703" t="n">
        <v>0</v>
      </c>
      <c r="DL961" s="703" t="n">
        <v>0</v>
      </c>
      <c r="DM961" s="703"/>
      <c r="DN961" s="703"/>
      <c r="DO961" s="703"/>
      <c r="DP961" s="703"/>
      <c r="DQ961" s="703"/>
      <c r="DR961" s="703"/>
      <c r="DS961" s="704" t="n">
        <f aca="false">CN961-V961</f>
        <v>0</v>
      </c>
      <c r="DT961" s="553"/>
      <c r="DU961" s="48"/>
    </row>
    <row r="962" customFormat="false" ht="15" hidden="false" customHeight="true" outlineLevel="0" collapsed="false">
      <c r="A962" s="705" t="n">
        <f aca="false">A961+1</f>
        <v>953</v>
      </c>
      <c r="B962" s="706" t="s">
        <v>2495</v>
      </c>
      <c r="C962" s="706" t="s">
        <v>446</v>
      </c>
      <c r="D962" s="706" t="s">
        <v>440</v>
      </c>
      <c r="E962" s="243" t="n">
        <f aca="false">COUNTIF($G$10:$G$1856,$G962)</f>
        <v>1</v>
      </c>
      <c r="F962" s="706" t="s">
        <v>2609</v>
      </c>
      <c r="G962" s="706" t="s">
        <v>2609</v>
      </c>
      <c r="H962" s="707" t="s">
        <v>2610</v>
      </c>
      <c r="I962" s="708" t="s">
        <v>1090</v>
      </c>
      <c r="J962" s="707" t="s">
        <v>305</v>
      </c>
      <c r="K962" s="709" t="n">
        <v>0</v>
      </c>
      <c r="L962" s="707" t="s">
        <v>304</v>
      </c>
      <c r="M962" s="708" t="s">
        <v>1091</v>
      </c>
      <c r="N962" s="710" t="s">
        <v>934</v>
      </c>
      <c r="O962" s="512" t="n">
        <v>2</v>
      </c>
      <c r="P962" s="512" t="n">
        <v>1</v>
      </c>
      <c r="Q962" s="711" t="n">
        <v>0.0007704</v>
      </c>
      <c r="R962" s="712"/>
      <c r="S962" s="713"/>
      <c r="T962" s="714" t="n">
        <v>1.57</v>
      </c>
      <c r="U962" s="715" t="n">
        <v>1.55</v>
      </c>
      <c r="V962" s="262" t="n">
        <f aca="false">SUM(W962:CI962)</f>
        <v>0</v>
      </c>
      <c r="W962" s="243" t="n">
        <v>0</v>
      </c>
      <c r="X962" s="243" t="n">
        <v>0</v>
      </c>
      <c r="Y962" s="243" t="n">
        <v>0</v>
      </c>
      <c r="Z962" s="243" t="n">
        <v>0</v>
      </c>
      <c r="AA962" s="243" t="n">
        <v>0</v>
      </c>
      <c r="AB962" s="243" t="n">
        <v>0</v>
      </c>
      <c r="AC962" s="243" t="n">
        <v>0</v>
      </c>
      <c r="AD962" s="243" t="n">
        <v>0</v>
      </c>
      <c r="AE962" s="243" t="n">
        <v>0</v>
      </c>
      <c r="AF962" s="243" t="n">
        <v>0</v>
      </c>
      <c r="AG962" s="243" t="n">
        <v>0</v>
      </c>
      <c r="AH962" s="518" t="n">
        <v>0</v>
      </c>
      <c r="AI962" s="243" t="n">
        <v>0</v>
      </c>
      <c r="AJ962" s="243" t="n">
        <v>0</v>
      </c>
      <c r="AK962" s="518" t="n">
        <v>0</v>
      </c>
      <c r="AL962" s="518" t="n">
        <v>0</v>
      </c>
      <c r="AM962" s="518" t="n">
        <v>0</v>
      </c>
      <c r="AN962" s="518" t="n">
        <v>0</v>
      </c>
      <c r="AO962" s="518" t="n">
        <v>0</v>
      </c>
      <c r="AP962" s="518" t="n">
        <v>0</v>
      </c>
      <c r="AQ962" s="518" t="n">
        <v>0</v>
      </c>
      <c r="AR962" s="518" t="n">
        <v>0</v>
      </c>
      <c r="AS962" s="518" t="n">
        <v>0</v>
      </c>
      <c r="AT962" s="518" t="n">
        <v>0</v>
      </c>
      <c r="AU962" s="518" t="n">
        <v>0</v>
      </c>
      <c r="AV962" s="518" t="n">
        <v>0</v>
      </c>
      <c r="AW962" s="518" t="n">
        <v>0</v>
      </c>
      <c r="AX962" s="518" t="n">
        <v>0</v>
      </c>
      <c r="AY962" s="518" t="n">
        <v>0</v>
      </c>
      <c r="AZ962" s="518" t="n">
        <v>0</v>
      </c>
      <c r="BA962" s="518" t="n">
        <v>0</v>
      </c>
      <c r="BB962" s="518" t="n">
        <v>0</v>
      </c>
      <c r="BC962" s="518" t="n">
        <v>0</v>
      </c>
      <c r="BD962" s="518" t="n">
        <v>0</v>
      </c>
      <c r="BE962" s="518" t="n">
        <v>0</v>
      </c>
      <c r="BF962" s="518" t="n">
        <v>0</v>
      </c>
      <c r="BG962" s="518" t="n">
        <v>0</v>
      </c>
      <c r="BH962" s="518" t="n">
        <v>0</v>
      </c>
      <c r="BI962" s="518" t="n">
        <v>0</v>
      </c>
      <c r="BJ962" s="518"/>
      <c r="BK962" s="518"/>
      <c r="BL962" s="518" t="n">
        <v>0</v>
      </c>
      <c r="BM962" s="518"/>
      <c r="BN962" s="518"/>
      <c r="BO962" s="518"/>
      <c r="BP962" s="518"/>
      <c r="BQ962" s="518"/>
      <c r="BR962" s="518"/>
      <c r="BS962" s="518"/>
      <c r="BT962" s="518"/>
      <c r="BU962" s="518"/>
      <c r="BV962" s="518" t="n">
        <v>0</v>
      </c>
      <c r="BW962" s="518" t="n">
        <v>0</v>
      </c>
      <c r="BX962" s="518" t="n">
        <v>0</v>
      </c>
      <c r="BY962" s="518" t="n">
        <v>0</v>
      </c>
      <c r="BZ962" s="518" t="n">
        <v>0</v>
      </c>
      <c r="CA962" s="518" t="n">
        <v>0</v>
      </c>
      <c r="CB962" s="518" t="n">
        <v>0</v>
      </c>
      <c r="CC962" s="518" t="n">
        <v>0</v>
      </c>
      <c r="CD962" s="518" t="n">
        <v>0</v>
      </c>
      <c r="CE962" s="518" t="n">
        <v>0</v>
      </c>
      <c r="CF962" s="518" t="n">
        <v>0</v>
      </c>
      <c r="CG962" s="518" t="n">
        <v>0</v>
      </c>
      <c r="CH962" s="518"/>
      <c r="CI962" s="716"/>
      <c r="CL962" s="48" t="n">
        <v>0</v>
      </c>
      <c r="CM962" s="48" t="n">
        <f aca="false">CL962-V962</f>
        <v>0</v>
      </c>
      <c r="CN962" s="702" t="n">
        <f aca="false">SUM(CO962:DR962)</f>
        <v>0</v>
      </c>
      <c r="CO962" s="703" t="n">
        <v>0</v>
      </c>
      <c r="CP962" s="703"/>
      <c r="CQ962" s="703" t="n">
        <v>0</v>
      </c>
      <c r="CR962" s="703"/>
      <c r="CS962" s="703" t="n">
        <v>0</v>
      </c>
      <c r="CT962" s="703" t="n">
        <v>0</v>
      </c>
      <c r="CU962" s="703"/>
      <c r="CV962" s="703"/>
      <c r="CW962" s="703"/>
      <c r="CX962" s="703" t="n">
        <v>0</v>
      </c>
      <c r="CY962" s="703" t="n">
        <v>0</v>
      </c>
      <c r="CZ962" s="703" t="n">
        <v>0</v>
      </c>
      <c r="DA962" s="703"/>
      <c r="DB962" s="703"/>
      <c r="DC962" s="703"/>
      <c r="DD962" s="703"/>
      <c r="DE962" s="703" t="n">
        <v>0</v>
      </c>
      <c r="DF962" s="703"/>
      <c r="DG962" s="703" t="n">
        <v>0</v>
      </c>
      <c r="DH962" s="703" t="n">
        <v>0</v>
      </c>
      <c r="DI962" s="703" t="n">
        <v>0</v>
      </c>
      <c r="DJ962" s="703" t="n">
        <v>0</v>
      </c>
      <c r="DK962" s="703" t="n">
        <v>0</v>
      </c>
      <c r="DL962" s="703" t="n">
        <v>0</v>
      </c>
      <c r="DM962" s="703"/>
      <c r="DN962" s="703"/>
      <c r="DO962" s="703"/>
      <c r="DP962" s="703"/>
      <c r="DQ962" s="703"/>
      <c r="DR962" s="703"/>
      <c r="DS962" s="704" t="n">
        <f aca="false">CN962-V962</f>
        <v>0</v>
      </c>
      <c r="DT962" s="553"/>
      <c r="DU962" s="48"/>
    </row>
    <row r="963" customFormat="false" ht="15" hidden="false" customHeight="true" outlineLevel="0" collapsed="false">
      <c r="A963" s="705" t="n">
        <f aca="false">A962+1</f>
        <v>954</v>
      </c>
      <c r="B963" s="706" t="s">
        <v>2495</v>
      </c>
      <c r="C963" s="706" t="s">
        <v>446</v>
      </c>
      <c r="D963" s="706" t="s">
        <v>440</v>
      </c>
      <c r="E963" s="243" t="n">
        <f aca="false">COUNTIF($G$10:$G$1856,$G963)</f>
        <v>1</v>
      </c>
      <c r="F963" s="706" t="s">
        <v>2611</v>
      </c>
      <c r="G963" s="706" t="s">
        <v>2611</v>
      </c>
      <c r="H963" s="707" t="s">
        <v>2612</v>
      </c>
      <c r="I963" s="708" t="s">
        <v>1094</v>
      </c>
      <c r="J963" s="707" t="s">
        <v>305</v>
      </c>
      <c r="K963" s="709" t="n">
        <v>0</v>
      </c>
      <c r="L963" s="707" t="s">
        <v>304</v>
      </c>
      <c r="M963" s="708" t="s">
        <v>1095</v>
      </c>
      <c r="N963" s="710" t="s">
        <v>934</v>
      </c>
      <c r="O963" s="512" t="n">
        <v>2</v>
      </c>
      <c r="P963" s="512" t="n">
        <v>1</v>
      </c>
      <c r="Q963" s="711" t="n">
        <v>0.000385002</v>
      </c>
      <c r="R963" s="712"/>
      <c r="S963" s="713"/>
      <c r="T963" s="714" t="n">
        <v>0.79</v>
      </c>
      <c r="U963" s="715" t="n">
        <v>0.77</v>
      </c>
      <c r="V963" s="262" t="n">
        <f aca="false">SUM(W963:CI963)</f>
        <v>0</v>
      </c>
      <c r="W963" s="243" t="n">
        <v>0</v>
      </c>
      <c r="X963" s="243" t="n">
        <v>0</v>
      </c>
      <c r="Y963" s="243" t="n">
        <v>0</v>
      </c>
      <c r="Z963" s="243" t="n">
        <v>0</v>
      </c>
      <c r="AA963" s="243" t="n">
        <v>0</v>
      </c>
      <c r="AB963" s="243" t="n">
        <v>0</v>
      </c>
      <c r="AC963" s="243" t="n">
        <v>0</v>
      </c>
      <c r="AD963" s="243" t="n">
        <v>0</v>
      </c>
      <c r="AE963" s="243" t="n">
        <v>0</v>
      </c>
      <c r="AF963" s="243" t="n">
        <v>0</v>
      </c>
      <c r="AG963" s="243" t="n">
        <v>0</v>
      </c>
      <c r="AH963" s="518" t="n">
        <v>0</v>
      </c>
      <c r="AI963" s="243" t="n">
        <v>0</v>
      </c>
      <c r="AJ963" s="243" t="n">
        <v>0</v>
      </c>
      <c r="AK963" s="518" t="n">
        <v>0</v>
      </c>
      <c r="AL963" s="518" t="n">
        <v>0</v>
      </c>
      <c r="AM963" s="518" t="n">
        <v>0</v>
      </c>
      <c r="AN963" s="518" t="n">
        <v>0</v>
      </c>
      <c r="AO963" s="518" t="n">
        <v>0</v>
      </c>
      <c r="AP963" s="518" t="n">
        <v>0</v>
      </c>
      <c r="AQ963" s="518" t="n">
        <v>0</v>
      </c>
      <c r="AR963" s="518" t="n">
        <v>0</v>
      </c>
      <c r="AS963" s="518" t="n">
        <v>0</v>
      </c>
      <c r="AT963" s="518" t="n">
        <v>0</v>
      </c>
      <c r="AU963" s="518" t="n">
        <v>0</v>
      </c>
      <c r="AV963" s="518" t="n">
        <v>0</v>
      </c>
      <c r="AW963" s="518" t="n">
        <v>0</v>
      </c>
      <c r="AX963" s="518" t="n">
        <v>0</v>
      </c>
      <c r="AY963" s="518" t="n">
        <v>0</v>
      </c>
      <c r="AZ963" s="518" t="n">
        <v>0</v>
      </c>
      <c r="BA963" s="518" t="n">
        <v>0</v>
      </c>
      <c r="BB963" s="518" t="n">
        <v>0</v>
      </c>
      <c r="BC963" s="518" t="n">
        <v>0</v>
      </c>
      <c r="BD963" s="518" t="n">
        <v>0</v>
      </c>
      <c r="BE963" s="518" t="n">
        <v>0</v>
      </c>
      <c r="BF963" s="518" t="n">
        <v>0</v>
      </c>
      <c r="BG963" s="518" t="n">
        <v>0</v>
      </c>
      <c r="BH963" s="518" t="n">
        <v>0</v>
      </c>
      <c r="BI963" s="518" t="n">
        <v>0</v>
      </c>
      <c r="BJ963" s="518"/>
      <c r="BK963" s="518"/>
      <c r="BL963" s="518" t="n">
        <v>0</v>
      </c>
      <c r="BM963" s="518"/>
      <c r="BN963" s="518"/>
      <c r="BO963" s="518"/>
      <c r="BP963" s="518"/>
      <c r="BQ963" s="518"/>
      <c r="BR963" s="518"/>
      <c r="BS963" s="518"/>
      <c r="BT963" s="518"/>
      <c r="BU963" s="518"/>
      <c r="BV963" s="518" t="n">
        <v>0</v>
      </c>
      <c r="BW963" s="518" t="n">
        <v>0</v>
      </c>
      <c r="BX963" s="518" t="n">
        <v>0</v>
      </c>
      <c r="BY963" s="518" t="n">
        <v>0</v>
      </c>
      <c r="BZ963" s="518" t="n">
        <v>0</v>
      </c>
      <c r="CA963" s="518" t="n">
        <v>0</v>
      </c>
      <c r="CB963" s="518" t="n">
        <v>0</v>
      </c>
      <c r="CC963" s="518" t="n">
        <v>0</v>
      </c>
      <c r="CD963" s="518" t="n">
        <v>0</v>
      </c>
      <c r="CE963" s="518" t="n">
        <v>0</v>
      </c>
      <c r="CF963" s="518" t="n">
        <v>0</v>
      </c>
      <c r="CG963" s="518" t="n">
        <v>0</v>
      </c>
      <c r="CH963" s="518"/>
      <c r="CI963" s="716"/>
      <c r="CL963" s="48" t="n">
        <v>0</v>
      </c>
      <c r="CM963" s="48" t="n">
        <f aca="false">CL963-V963</f>
        <v>0</v>
      </c>
      <c r="CN963" s="702" t="n">
        <f aca="false">SUM(CO963:DR963)</f>
        <v>0</v>
      </c>
      <c r="CO963" s="703" t="n">
        <v>0</v>
      </c>
      <c r="CP963" s="703"/>
      <c r="CQ963" s="703" t="n">
        <v>0</v>
      </c>
      <c r="CR963" s="703"/>
      <c r="CS963" s="703" t="n">
        <v>0</v>
      </c>
      <c r="CT963" s="703" t="n">
        <v>0</v>
      </c>
      <c r="CU963" s="703"/>
      <c r="CV963" s="703"/>
      <c r="CW963" s="703"/>
      <c r="CX963" s="703" t="n">
        <v>0</v>
      </c>
      <c r="CY963" s="703" t="n">
        <v>0</v>
      </c>
      <c r="CZ963" s="703" t="n">
        <v>0</v>
      </c>
      <c r="DA963" s="703"/>
      <c r="DB963" s="703"/>
      <c r="DC963" s="703"/>
      <c r="DD963" s="703"/>
      <c r="DE963" s="703" t="n">
        <v>0</v>
      </c>
      <c r="DF963" s="703"/>
      <c r="DG963" s="703" t="n">
        <v>0</v>
      </c>
      <c r="DH963" s="703" t="n">
        <v>0</v>
      </c>
      <c r="DI963" s="703" t="n">
        <v>0</v>
      </c>
      <c r="DJ963" s="703" t="n">
        <v>0</v>
      </c>
      <c r="DK963" s="703" t="n">
        <v>0</v>
      </c>
      <c r="DL963" s="703" t="n">
        <v>0</v>
      </c>
      <c r="DM963" s="703"/>
      <c r="DN963" s="703"/>
      <c r="DO963" s="703"/>
      <c r="DP963" s="703"/>
      <c r="DQ963" s="703"/>
      <c r="DR963" s="703"/>
      <c r="DS963" s="704" t="n">
        <f aca="false">CN963-V963</f>
        <v>0</v>
      </c>
      <c r="DT963" s="553"/>
      <c r="DU963" s="48"/>
    </row>
    <row r="964" customFormat="false" ht="15" hidden="false" customHeight="true" outlineLevel="0" collapsed="false">
      <c r="A964" s="705" t="n">
        <f aca="false">A963+1</f>
        <v>955</v>
      </c>
      <c r="B964" s="706" t="s">
        <v>2495</v>
      </c>
      <c r="C964" s="706" t="s">
        <v>446</v>
      </c>
      <c r="D964" s="706" t="s">
        <v>440</v>
      </c>
      <c r="E964" s="243" t="n">
        <f aca="false">COUNTIF($G$10:$G$1856,$G964)</f>
        <v>1</v>
      </c>
      <c r="F964" s="706" t="s">
        <v>2613</v>
      </c>
      <c r="G964" s="706" t="s">
        <v>2613</v>
      </c>
      <c r="H964" s="707" t="s">
        <v>2614</v>
      </c>
      <c r="I964" s="708" t="s">
        <v>1021</v>
      </c>
      <c r="J964" s="707" t="s">
        <v>305</v>
      </c>
      <c r="K964" s="709" t="n">
        <v>0</v>
      </c>
      <c r="L964" s="707" t="s">
        <v>304</v>
      </c>
      <c r="M964" s="708" t="s">
        <v>1150</v>
      </c>
      <c r="N964" s="710" t="s">
        <v>934</v>
      </c>
      <c r="O964" s="512" t="n">
        <v>1</v>
      </c>
      <c r="P964" s="512" t="n">
        <v>1</v>
      </c>
      <c r="Q964" s="711" t="n">
        <v>0.0003336</v>
      </c>
      <c r="R964" s="712"/>
      <c r="S964" s="713"/>
      <c r="T964" s="714" t="n">
        <v>0.7</v>
      </c>
      <c r="U964" s="715" t="n">
        <v>0.67</v>
      </c>
      <c r="V964" s="262" t="n">
        <f aca="false">SUM(W964:CI964)</f>
        <v>0</v>
      </c>
      <c r="W964" s="243" t="n">
        <v>0</v>
      </c>
      <c r="X964" s="243" t="n">
        <v>0</v>
      </c>
      <c r="Y964" s="243" t="n">
        <v>0</v>
      </c>
      <c r="Z964" s="243" t="n">
        <v>0</v>
      </c>
      <c r="AA964" s="243" t="n">
        <v>0</v>
      </c>
      <c r="AB964" s="243" t="n">
        <v>0</v>
      </c>
      <c r="AC964" s="243" t="n">
        <v>0</v>
      </c>
      <c r="AD964" s="243" t="n">
        <v>0</v>
      </c>
      <c r="AE964" s="243" t="n">
        <v>0</v>
      </c>
      <c r="AF964" s="243" t="n">
        <v>0</v>
      </c>
      <c r="AG964" s="243" t="n">
        <v>0</v>
      </c>
      <c r="AH964" s="518" t="n">
        <v>0</v>
      </c>
      <c r="AI964" s="243" t="n">
        <v>0</v>
      </c>
      <c r="AJ964" s="243" t="n">
        <v>0</v>
      </c>
      <c r="AK964" s="518" t="n">
        <v>0</v>
      </c>
      <c r="AL964" s="518" t="n">
        <v>0</v>
      </c>
      <c r="AM964" s="518" t="n">
        <v>0</v>
      </c>
      <c r="AN964" s="518" t="n">
        <v>0</v>
      </c>
      <c r="AO964" s="518" t="n">
        <v>0</v>
      </c>
      <c r="AP964" s="518" t="n">
        <v>0</v>
      </c>
      <c r="AQ964" s="518" t="n">
        <v>0</v>
      </c>
      <c r="AR964" s="518" t="n">
        <v>0</v>
      </c>
      <c r="AS964" s="518" t="n">
        <v>0</v>
      </c>
      <c r="AT964" s="518" t="n">
        <v>0</v>
      </c>
      <c r="AU964" s="518" t="n">
        <v>0</v>
      </c>
      <c r="AV964" s="518" t="n">
        <v>0</v>
      </c>
      <c r="AW964" s="518" t="n">
        <v>0</v>
      </c>
      <c r="AX964" s="518" t="n">
        <v>0</v>
      </c>
      <c r="AY964" s="518" t="n">
        <v>0</v>
      </c>
      <c r="AZ964" s="518" t="n">
        <v>0</v>
      </c>
      <c r="BA964" s="518" t="n">
        <v>0</v>
      </c>
      <c r="BB964" s="518" t="n">
        <v>0</v>
      </c>
      <c r="BC964" s="518" t="n">
        <v>0</v>
      </c>
      <c r="BD964" s="518" t="n">
        <v>0</v>
      </c>
      <c r="BE964" s="518" t="n">
        <v>0</v>
      </c>
      <c r="BF964" s="518" t="n">
        <v>0</v>
      </c>
      <c r="BG964" s="518" t="n">
        <v>0</v>
      </c>
      <c r="BH964" s="518" t="n">
        <v>0</v>
      </c>
      <c r="BI964" s="518" t="n">
        <v>0</v>
      </c>
      <c r="BJ964" s="518"/>
      <c r="BK964" s="518"/>
      <c r="BL964" s="518" t="n">
        <v>0</v>
      </c>
      <c r="BM964" s="518"/>
      <c r="BN964" s="518"/>
      <c r="BO964" s="518"/>
      <c r="BP964" s="518"/>
      <c r="BQ964" s="518"/>
      <c r="BR964" s="518"/>
      <c r="BS964" s="518"/>
      <c r="BT964" s="518"/>
      <c r="BU964" s="518"/>
      <c r="BV964" s="518" t="n">
        <v>0</v>
      </c>
      <c r="BW964" s="518" t="n">
        <v>0</v>
      </c>
      <c r="BX964" s="518" t="n">
        <v>0</v>
      </c>
      <c r="BY964" s="518" t="n">
        <v>0</v>
      </c>
      <c r="BZ964" s="518" t="n">
        <v>0</v>
      </c>
      <c r="CA964" s="518" t="n">
        <v>0</v>
      </c>
      <c r="CB964" s="518" t="n">
        <v>0</v>
      </c>
      <c r="CC964" s="518" t="n">
        <v>0</v>
      </c>
      <c r="CD964" s="518" t="n">
        <v>0</v>
      </c>
      <c r="CE964" s="518" t="n">
        <v>0</v>
      </c>
      <c r="CF964" s="518" t="n">
        <v>0</v>
      </c>
      <c r="CG964" s="518" t="n">
        <v>0</v>
      </c>
      <c r="CH964" s="518"/>
      <c r="CI964" s="716"/>
      <c r="CL964" s="48" t="n">
        <v>0</v>
      </c>
      <c r="CM964" s="48" t="n">
        <f aca="false">CL964-V964</f>
        <v>0</v>
      </c>
      <c r="CN964" s="702" t="n">
        <f aca="false">SUM(CO964:DR964)</f>
        <v>0</v>
      </c>
      <c r="CO964" s="703" t="n">
        <v>0</v>
      </c>
      <c r="CP964" s="703"/>
      <c r="CQ964" s="703" t="n">
        <v>0</v>
      </c>
      <c r="CR964" s="703"/>
      <c r="CS964" s="703" t="n">
        <v>0</v>
      </c>
      <c r="CT964" s="703" t="n">
        <v>0</v>
      </c>
      <c r="CU964" s="703"/>
      <c r="CV964" s="703"/>
      <c r="CW964" s="703"/>
      <c r="CX964" s="703" t="n">
        <v>0</v>
      </c>
      <c r="CY964" s="703" t="n">
        <v>0</v>
      </c>
      <c r="CZ964" s="703" t="n">
        <v>0</v>
      </c>
      <c r="DA964" s="703"/>
      <c r="DB964" s="703"/>
      <c r="DC964" s="703"/>
      <c r="DD964" s="703"/>
      <c r="DE964" s="703" t="n">
        <v>0</v>
      </c>
      <c r="DF964" s="703"/>
      <c r="DG964" s="703" t="n">
        <v>0</v>
      </c>
      <c r="DH964" s="703" t="n">
        <v>0</v>
      </c>
      <c r="DI964" s="703" t="n">
        <v>0</v>
      </c>
      <c r="DJ964" s="703" t="n">
        <v>0</v>
      </c>
      <c r="DK964" s="703" t="n">
        <v>0</v>
      </c>
      <c r="DL964" s="703" t="n">
        <v>0</v>
      </c>
      <c r="DM964" s="703"/>
      <c r="DN964" s="703"/>
      <c r="DO964" s="703"/>
      <c r="DP964" s="703"/>
      <c r="DQ964" s="703"/>
      <c r="DR964" s="703"/>
      <c r="DS964" s="704" t="n">
        <f aca="false">CN964-V964</f>
        <v>0</v>
      </c>
      <c r="DT964" s="553"/>
      <c r="DU964" s="48"/>
    </row>
    <row r="965" customFormat="false" ht="15" hidden="false" customHeight="true" outlineLevel="0" collapsed="false">
      <c r="A965" s="705" t="n">
        <f aca="false">A964+1</f>
        <v>956</v>
      </c>
      <c r="B965" s="706" t="s">
        <v>2495</v>
      </c>
      <c r="C965" s="706" t="s">
        <v>372</v>
      </c>
      <c r="D965" s="706" t="s">
        <v>373</v>
      </c>
      <c r="E965" s="243" t="n">
        <f aca="false">COUNTIF($G$10:$G$1856,$G965)</f>
        <v>1</v>
      </c>
      <c r="F965" s="706" t="s">
        <v>2615</v>
      </c>
      <c r="G965" s="706" t="s">
        <v>2615</v>
      </c>
      <c r="H965" s="707" t="s">
        <v>2616</v>
      </c>
      <c r="I965" s="708" t="s">
        <v>932</v>
      </c>
      <c r="J965" s="707" t="s">
        <v>370</v>
      </c>
      <c r="K965" s="709" t="s">
        <v>369</v>
      </c>
      <c r="L965" s="707" t="s">
        <v>368</v>
      </c>
      <c r="M965" s="708" t="s">
        <v>933</v>
      </c>
      <c r="N965" s="710" t="s">
        <v>934</v>
      </c>
      <c r="O965" s="512" t="n">
        <v>1</v>
      </c>
      <c r="P965" s="512" t="n">
        <v>1</v>
      </c>
      <c r="Q965" s="711" t="n">
        <v>0.017175138</v>
      </c>
      <c r="R965" s="712"/>
      <c r="S965" s="713"/>
      <c r="T965" s="714" t="n">
        <v>31.51</v>
      </c>
      <c r="U965" s="715"/>
      <c r="V965" s="262" t="n">
        <f aca="false">SUM(W965:CI965)</f>
        <v>0</v>
      </c>
      <c r="W965" s="243" t="n">
        <v>0</v>
      </c>
      <c r="X965" s="243" t="n">
        <v>0</v>
      </c>
      <c r="Y965" s="243" t="n">
        <v>0</v>
      </c>
      <c r="Z965" s="243" t="n">
        <v>0</v>
      </c>
      <c r="AA965" s="243" t="n">
        <v>0</v>
      </c>
      <c r="AB965" s="243" t="n">
        <v>0</v>
      </c>
      <c r="AC965" s="243" t="n">
        <v>0</v>
      </c>
      <c r="AD965" s="243" t="n">
        <v>0</v>
      </c>
      <c r="AE965" s="243" t="n">
        <v>0</v>
      </c>
      <c r="AF965" s="243" t="n">
        <v>0</v>
      </c>
      <c r="AG965" s="243" t="n">
        <v>0</v>
      </c>
      <c r="AH965" s="518" t="n">
        <v>0</v>
      </c>
      <c r="AI965" s="243" t="n">
        <v>0</v>
      </c>
      <c r="AJ965" s="243" t="n">
        <v>0</v>
      </c>
      <c r="AK965" s="518" t="n">
        <v>0</v>
      </c>
      <c r="AL965" s="518" t="n">
        <v>0</v>
      </c>
      <c r="AM965" s="518" t="n">
        <v>0</v>
      </c>
      <c r="AN965" s="518" t="n">
        <v>0</v>
      </c>
      <c r="AO965" s="518" t="n">
        <v>0</v>
      </c>
      <c r="AP965" s="518" t="n">
        <v>0</v>
      </c>
      <c r="AQ965" s="518" t="n">
        <v>0</v>
      </c>
      <c r="AR965" s="518" t="n">
        <v>0</v>
      </c>
      <c r="AS965" s="518" t="n">
        <v>0</v>
      </c>
      <c r="AT965" s="518" t="n">
        <v>0</v>
      </c>
      <c r="AU965" s="518" t="n">
        <v>0</v>
      </c>
      <c r="AV965" s="518" t="n">
        <v>0</v>
      </c>
      <c r="AW965" s="518" t="n">
        <v>0</v>
      </c>
      <c r="AX965" s="518" t="n">
        <v>0</v>
      </c>
      <c r="AY965" s="518" t="n">
        <v>0</v>
      </c>
      <c r="AZ965" s="518" t="n">
        <v>0</v>
      </c>
      <c r="BA965" s="518" t="n">
        <v>0</v>
      </c>
      <c r="BB965" s="518" t="n">
        <v>0</v>
      </c>
      <c r="BC965" s="518" t="n">
        <v>0</v>
      </c>
      <c r="BD965" s="518" t="n">
        <v>0</v>
      </c>
      <c r="BE965" s="518" t="n">
        <v>0</v>
      </c>
      <c r="BF965" s="518" t="n">
        <v>0</v>
      </c>
      <c r="BG965" s="518" t="n">
        <v>0</v>
      </c>
      <c r="BH965" s="518" t="n">
        <v>0</v>
      </c>
      <c r="BI965" s="518" t="n">
        <v>0</v>
      </c>
      <c r="BJ965" s="518"/>
      <c r="BK965" s="518"/>
      <c r="BL965" s="518" t="n">
        <v>0</v>
      </c>
      <c r="BM965" s="518"/>
      <c r="BN965" s="518"/>
      <c r="BO965" s="518"/>
      <c r="BP965" s="518"/>
      <c r="BQ965" s="518"/>
      <c r="BR965" s="518"/>
      <c r="BS965" s="518"/>
      <c r="BT965" s="518"/>
      <c r="BU965" s="518"/>
      <c r="BV965" s="518" t="n">
        <v>0</v>
      </c>
      <c r="BW965" s="518" t="n">
        <v>0</v>
      </c>
      <c r="BX965" s="518" t="n">
        <v>0</v>
      </c>
      <c r="BY965" s="518" t="n">
        <v>0</v>
      </c>
      <c r="BZ965" s="518" t="n">
        <v>0</v>
      </c>
      <c r="CA965" s="518" t="n">
        <v>0</v>
      </c>
      <c r="CB965" s="518" t="n">
        <v>0</v>
      </c>
      <c r="CC965" s="518" t="n">
        <v>0</v>
      </c>
      <c r="CD965" s="518" t="n">
        <v>0</v>
      </c>
      <c r="CE965" s="518" t="n">
        <v>0</v>
      </c>
      <c r="CF965" s="518" t="n">
        <v>0</v>
      </c>
      <c r="CG965" s="518" t="n">
        <v>0</v>
      </c>
      <c r="CH965" s="518"/>
      <c r="CI965" s="716"/>
      <c r="CL965" s="48" t="n">
        <v>0</v>
      </c>
      <c r="CM965" s="48" t="n">
        <f aca="false">CL965-V965</f>
        <v>0</v>
      </c>
      <c r="CN965" s="702" t="n">
        <f aca="false">SUM(CO965:DR965)</f>
        <v>0</v>
      </c>
      <c r="CO965" s="703" t="n">
        <v>0</v>
      </c>
      <c r="CP965" s="703"/>
      <c r="CQ965" s="703" t="n">
        <v>0</v>
      </c>
      <c r="CR965" s="703"/>
      <c r="CS965" s="703" t="n">
        <v>0</v>
      </c>
      <c r="CT965" s="703" t="n">
        <v>0</v>
      </c>
      <c r="CU965" s="703"/>
      <c r="CV965" s="703"/>
      <c r="CW965" s="703"/>
      <c r="CX965" s="703" t="n">
        <v>0</v>
      </c>
      <c r="CY965" s="703" t="n">
        <v>0</v>
      </c>
      <c r="CZ965" s="703" t="n">
        <v>0</v>
      </c>
      <c r="DA965" s="703"/>
      <c r="DB965" s="703"/>
      <c r="DC965" s="703"/>
      <c r="DD965" s="703"/>
      <c r="DE965" s="703" t="n">
        <v>0</v>
      </c>
      <c r="DF965" s="703"/>
      <c r="DG965" s="703" t="n">
        <v>0</v>
      </c>
      <c r="DH965" s="703" t="n">
        <v>0</v>
      </c>
      <c r="DI965" s="703" t="n">
        <v>0</v>
      </c>
      <c r="DJ965" s="703" t="n">
        <v>0</v>
      </c>
      <c r="DK965" s="703" t="n">
        <v>0</v>
      </c>
      <c r="DL965" s="703" t="n">
        <v>0</v>
      </c>
      <c r="DM965" s="703"/>
      <c r="DN965" s="703"/>
      <c r="DO965" s="703"/>
      <c r="DP965" s="703"/>
      <c r="DQ965" s="703"/>
      <c r="DR965" s="703"/>
      <c r="DS965" s="704" t="n">
        <f aca="false">CN965-V965</f>
        <v>0</v>
      </c>
      <c r="DT965" s="553"/>
      <c r="DU965" s="48"/>
    </row>
    <row r="966" customFormat="false" ht="15" hidden="false" customHeight="true" outlineLevel="0" collapsed="false">
      <c r="A966" s="705" t="n">
        <f aca="false">A965+1</f>
        <v>957</v>
      </c>
      <c r="B966" s="706" t="s">
        <v>2495</v>
      </c>
      <c r="C966" s="706" t="s">
        <v>372</v>
      </c>
      <c r="D966" s="706" t="s">
        <v>373</v>
      </c>
      <c r="E966" s="243" t="n">
        <f aca="false">COUNTIF($G$10:$G$1856,$G966)</f>
        <v>1</v>
      </c>
      <c r="F966" s="706" t="s">
        <v>2617</v>
      </c>
      <c r="G966" s="706" t="s">
        <v>2617</v>
      </c>
      <c r="H966" s="707" t="s">
        <v>2618</v>
      </c>
      <c r="I966" s="708" t="s">
        <v>985</v>
      </c>
      <c r="J966" s="707" t="s">
        <v>370</v>
      </c>
      <c r="K966" s="709" t="s">
        <v>369</v>
      </c>
      <c r="L966" s="707" t="s">
        <v>368</v>
      </c>
      <c r="M966" s="708" t="s">
        <v>986</v>
      </c>
      <c r="N966" s="710" t="s">
        <v>934</v>
      </c>
      <c r="O966" s="512" t="n">
        <v>1</v>
      </c>
      <c r="P966" s="512" t="n">
        <v>1</v>
      </c>
      <c r="Q966" s="711" t="n">
        <v>0.007969269</v>
      </c>
      <c r="R966" s="712"/>
      <c r="S966" s="713"/>
      <c r="T966" s="714" t="n">
        <v>14.62</v>
      </c>
      <c r="U966" s="715"/>
      <c r="V966" s="262" t="n">
        <f aca="false">SUM(W966:CI966)</f>
        <v>0</v>
      </c>
      <c r="W966" s="243" t="n">
        <v>0</v>
      </c>
      <c r="X966" s="243" t="n">
        <v>0</v>
      </c>
      <c r="Y966" s="243" t="n">
        <v>0</v>
      </c>
      <c r="Z966" s="243" t="n">
        <v>0</v>
      </c>
      <c r="AA966" s="243" t="n">
        <v>0</v>
      </c>
      <c r="AB966" s="243" t="n">
        <v>0</v>
      </c>
      <c r="AC966" s="243" t="n">
        <v>0</v>
      </c>
      <c r="AD966" s="243" t="n">
        <v>0</v>
      </c>
      <c r="AE966" s="243" t="n">
        <v>0</v>
      </c>
      <c r="AF966" s="243" t="n">
        <v>0</v>
      </c>
      <c r="AG966" s="243" t="n">
        <v>0</v>
      </c>
      <c r="AH966" s="518" t="n">
        <v>0</v>
      </c>
      <c r="AI966" s="243" t="n">
        <v>0</v>
      </c>
      <c r="AJ966" s="243" t="n">
        <v>0</v>
      </c>
      <c r="AK966" s="518" t="n">
        <v>0</v>
      </c>
      <c r="AL966" s="518" t="n">
        <v>0</v>
      </c>
      <c r="AM966" s="518" t="n">
        <v>0</v>
      </c>
      <c r="AN966" s="518" t="n">
        <v>0</v>
      </c>
      <c r="AO966" s="518" t="n">
        <v>0</v>
      </c>
      <c r="AP966" s="518" t="n">
        <v>0</v>
      </c>
      <c r="AQ966" s="518" t="n">
        <v>0</v>
      </c>
      <c r="AR966" s="518" t="n">
        <v>0</v>
      </c>
      <c r="AS966" s="518" t="n">
        <v>0</v>
      </c>
      <c r="AT966" s="518" t="n">
        <v>0</v>
      </c>
      <c r="AU966" s="518" t="n">
        <v>0</v>
      </c>
      <c r="AV966" s="518" t="n">
        <v>0</v>
      </c>
      <c r="AW966" s="518" t="n">
        <v>0</v>
      </c>
      <c r="AX966" s="518" t="n">
        <v>0</v>
      </c>
      <c r="AY966" s="518" t="n">
        <v>0</v>
      </c>
      <c r="AZ966" s="518" t="n">
        <v>0</v>
      </c>
      <c r="BA966" s="518" t="n">
        <v>0</v>
      </c>
      <c r="BB966" s="518" t="n">
        <v>0</v>
      </c>
      <c r="BC966" s="518" t="n">
        <v>0</v>
      </c>
      <c r="BD966" s="518" t="n">
        <v>0</v>
      </c>
      <c r="BE966" s="518" t="n">
        <v>0</v>
      </c>
      <c r="BF966" s="518" t="n">
        <v>0</v>
      </c>
      <c r="BG966" s="518" t="n">
        <v>0</v>
      </c>
      <c r="BH966" s="518" t="n">
        <v>0</v>
      </c>
      <c r="BI966" s="518" t="n">
        <v>0</v>
      </c>
      <c r="BJ966" s="518"/>
      <c r="BK966" s="518"/>
      <c r="BL966" s="518" t="n">
        <v>0</v>
      </c>
      <c r="BM966" s="518"/>
      <c r="BN966" s="518"/>
      <c r="BO966" s="518"/>
      <c r="BP966" s="518"/>
      <c r="BQ966" s="518"/>
      <c r="BR966" s="518"/>
      <c r="BS966" s="518"/>
      <c r="BT966" s="518"/>
      <c r="BU966" s="518"/>
      <c r="BV966" s="518" t="n">
        <v>0</v>
      </c>
      <c r="BW966" s="518" t="n">
        <v>0</v>
      </c>
      <c r="BX966" s="518" t="n">
        <v>0</v>
      </c>
      <c r="BY966" s="518" t="n">
        <v>0</v>
      </c>
      <c r="BZ966" s="518" t="n">
        <v>0</v>
      </c>
      <c r="CA966" s="518" t="n">
        <v>0</v>
      </c>
      <c r="CB966" s="518" t="n">
        <v>0</v>
      </c>
      <c r="CC966" s="518" t="n">
        <v>0</v>
      </c>
      <c r="CD966" s="518" t="n">
        <v>0</v>
      </c>
      <c r="CE966" s="518" t="n">
        <v>0</v>
      </c>
      <c r="CF966" s="518" t="n">
        <v>0</v>
      </c>
      <c r="CG966" s="518" t="n">
        <v>0</v>
      </c>
      <c r="CH966" s="518"/>
      <c r="CI966" s="716"/>
      <c r="CL966" s="48" t="n">
        <v>0</v>
      </c>
      <c r="CM966" s="48" t="n">
        <f aca="false">CL966-V966</f>
        <v>0</v>
      </c>
      <c r="CN966" s="702" t="n">
        <f aca="false">SUM(CO966:DR966)</f>
        <v>0</v>
      </c>
      <c r="CO966" s="703" t="n">
        <v>0</v>
      </c>
      <c r="CP966" s="703"/>
      <c r="CQ966" s="703" t="n">
        <v>0</v>
      </c>
      <c r="CR966" s="703"/>
      <c r="CS966" s="703" t="n">
        <v>0</v>
      </c>
      <c r="CT966" s="703" t="n">
        <v>0</v>
      </c>
      <c r="CU966" s="703"/>
      <c r="CV966" s="703"/>
      <c r="CW966" s="703"/>
      <c r="CX966" s="703" t="n">
        <v>0</v>
      </c>
      <c r="CY966" s="703" t="n">
        <v>0</v>
      </c>
      <c r="CZ966" s="703" t="n">
        <v>0</v>
      </c>
      <c r="DA966" s="703"/>
      <c r="DB966" s="703"/>
      <c r="DC966" s="703"/>
      <c r="DD966" s="703"/>
      <c r="DE966" s="703" t="n">
        <v>0</v>
      </c>
      <c r="DF966" s="703"/>
      <c r="DG966" s="703" t="n">
        <v>0</v>
      </c>
      <c r="DH966" s="703" t="n">
        <v>0</v>
      </c>
      <c r="DI966" s="703" t="n">
        <v>0</v>
      </c>
      <c r="DJ966" s="703" t="n">
        <v>0</v>
      </c>
      <c r="DK966" s="703" t="n">
        <v>0</v>
      </c>
      <c r="DL966" s="703" t="n">
        <v>0</v>
      </c>
      <c r="DM966" s="703"/>
      <c r="DN966" s="703"/>
      <c r="DO966" s="703"/>
      <c r="DP966" s="703"/>
      <c r="DQ966" s="703"/>
      <c r="DR966" s="703"/>
      <c r="DS966" s="704" t="n">
        <f aca="false">CN966-V966</f>
        <v>0</v>
      </c>
      <c r="DT966" s="553"/>
      <c r="DU966" s="48"/>
    </row>
    <row r="967" customFormat="false" ht="15" hidden="false" customHeight="true" outlineLevel="0" collapsed="false">
      <c r="A967" s="705" t="n">
        <f aca="false">A966+1</f>
        <v>958</v>
      </c>
      <c r="B967" s="706" t="s">
        <v>2495</v>
      </c>
      <c r="C967" s="706" t="s">
        <v>372</v>
      </c>
      <c r="D967" s="706" t="s">
        <v>373</v>
      </c>
      <c r="E967" s="243" t="n">
        <f aca="false">COUNTIF($G$10:$G$1856,$G967)</f>
        <v>1</v>
      </c>
      <c r="F967" s="706" t="s">
        <v>2619</v>
      </c>
      <c r="G967" s="706" t="s">
        <v>2619</v>
      </c>
      <c r="H967" s="707" t="s">
        <v>2620</v>
      </c>
      <c r="I967" s="708" t="s">
        <v>989</v>
      </c>
      <c r="J967" s="707" t="s">
        <v>370</v>
      </c>
      <c r="K967" s="709" t="s">
        <v>369</v>
      </c>
      <c r="L967" s="707" t="s">
        <v>368</v>
      </c>
      <c r="M967" s="708" t="s">
        <v>1301</v>
      </c>
      <c r="N967" s="710" t="s">
        <v>934</v>
      </c>
      <c r="O967" s="512" t="n">
        <v>1</v>
      </c>
      <c r="P967" s="512" t="n">
        <v>1</v>
      </c>
      <c r="Q967" s="711" t="n">
        <v>0.007082892</v>
      </c>
      <c r="R967" s="712"/>
      <c r="S967" s="713"/>
      <c r="T967" s="714" t="n">
        <v>13</v>
      </c>
      <c r="U967" s="715"/>
      <c r="V967" s="262" t="n">
        <f aca="false">SUM(W967:CI967)</f>
        <v>1</v>
      </c>
      <c r="W967" s="243" t="n">
        <v>0</v>
      </c>
      <c r="X967" s="243" t="n">
        <v>0</v>
      </c>
      <c r="Y967" s="243" t="n">
        <v>0</v>
      </c>
      <c r="Z967" s="243" t="n">
        <v>0</v>
      </c>
      <c r="AA967" s="243" t="n">
        <v>0</v>
      </c>
      <c r="AB967" s="243" t="n">
        <v>0</v>
      </c>
      <c r="AC967" s="243" t="n">
        <v>0</v>
      </c>
      <c r="AD967" s="243" t="n">
        <v>0</v>
      </c>
      <c r="AE967" s="243" t="n">
        <v>0</v>
      </c>
      <c r="AF967" s="243" t="n">
        <v>0</v>
      </c>
      <c r="AG967" s="243" t="n">
        <v>0</v>
      </c>
      <c r="AH967" s="518" t="n">
        <v>0</v>
      </c>
      <c r="AI967" s="243" t="n">
        <v>0</v>
      </c>
      <c r="AJ967" s="243" t="n">
        <v>0</v>
      </c>
      <c r="AK967" s="518" t="n">
        <v>0</v>
      </c>
      <c r="AL967" s="518" t="n">
        <v>0</v>
      </c>
      <c r="AM967" s="518" t="n">
        <v>0</v>
      </c>
      <c r="AN967" s="518" t="n">
        <v>0</v>
      </c>
      <c r="AO967" s="518" t="n">
        <v>0</v>
      </c>
      <c r="AP967" s="518" t="n">
        <v>0</v>
      </c>
      <c r="AQ967" s="518" t="n">
        <v>0</v>
      </c>
      <c r="AR967" s="518" t="n">
        <v>0</v>
      </c>
      <c r="AS967" s="518" t="n">
        <v>0</v>
      </c>
      <c r="AT967" s="518" t="n">
        <v>0</v>
      </c>
      <c r="AU967" s="518" t="n">
        <v>0</v>
      </c>
      <c r="AV967" s="518" t="n">
        <v>0</v>
      </c>
      <c r="AW967" s="518" t="n">
        <v>0</v>
      </c>
      <c r="AX967" s="518" t="n">
        <v>0</v>
      </c>
      <c r="AY967" s="518" t="n">
        <v>0</v>
      </c>
      <c r="AZ967" s="518" t="n">
        <v>0</v>
      </c>
      <c r="BA967" s="518" t="n">
        <v>0</v>
      </c>
      <c r="BB967" s="518" t="n">
        <v>0</v>
      </c>
      <c r="BC967" s="518" t="n">
        <v>0</v>
      </c>
      <c r="BD967" s="518" t="n">
        <v>0</v>
      </c>
      <c r="BE967" s="518" t="n">
        <v>1</v>
      </c>
      <c r="BF967" s="518" t="n">
        <v>0</v>
      </c>
      <c r="BG967" s="518" t="n">
        <v>0</v>
      </c>
      <c r="BH967" s="518" t="n">
        <v>0</v>
      </c>
      <c r="BI967" s="518" t="n">
        <v>0</v>
      </c>
      <c r="BJ967" s="518"/>
      <c r="BK967" s="518"/>
      <c r="BL967" s="518" t="n">
        <v>0</v>
      </c>
      <c r="BM967" s="518"/>
      <c r="BN967" s="518"/>
      <c r="BO967" s="518"/>
      <c r="BP967" s="518"/>
      <c r="BQ967" s="518"/>
      <c r="BR967" s="518"/>
      <c r="BS967" s="518"/>
      <c r="BT967" s="518"/>
      <c r="BU967" s="518"/>
      <c r="BV967" s="518" t="n">
        <v>0</v>
      </c>
      <c r="BW967" s="518" t="n">
        <v>0</v>
      </c>
      <c r="BX967" s="518" t="n">
        <v>0</v>
      </c>
      <c r="BY967" s="518" t="n">
        <v>0</v>
      </c>
      <c r="BZ967" s="518" t="n">
        <v>0</v>
      </c>
      <c r="CA967" s="518" t="n">
        <v>0</v>
      </c>
      <c r="CB967" s="518" t="n">
        <v>0</v>
      </c>
      <c r="CC967" s="518" t="n">
        <v>0</v>
      </c>
      <c r="CD967" s="518" t="n">
        <v>0</v>
      </c>
      <c r="CE967" s="518" t="n">
        <v>0</v>
      </c>
      <c r="CF967" s="518" t="n">
        <v>0</v>
      </c>
      <c r="CG967" s="518" t="n">
        <v>0</v>
      </c>
      <c r="CH967" s="518"/>
      <c r="CI967" s="716"/>
      <c r="CL967" s="48" t="n">
        <v>1</v>
      </c>
      <c r="CM967" s="48" t="n">
        <f aca="false">CL967-V967</f>
        <v>0</v>
      </c>
      <c r="CN967" s="702" t="n">
        <f aca="false">SUM(CO967:DR967)</f>
        <v>1</v>
      </c>
      <c r="CO967" s="703" t="n">
        <v>0</v>
      </c>
      <c r="CP967" s="703"/>
      <c r="CQ967" s="703" t="n">
        <v>0</v>
      </c>
      <c r="CR967" s="703"/>
      <c r="CS967" s="703" t="n">
        <v>0</v>
      </c>
      <c r="CT967" s="703" t="n">
        <v>0</v>
      </c>
      <c r="CU967" s="703"/>
      <c r="CV967" s="703"/>
      <c r="CW967" s="703"/>
      <c r="CX967" s="703" t="n">
        <v>0</v>
      </c>
      <c r="CY967" s="703" t="n">
        <v>0</v>
      </c>
      <c r="CZ967" s="703" t="n">
        <v>0</v>
      </c>
      <c r="DA967" s="703"/>
      <c r="DB967" s="703"/>
      <c r="DC967" s="703"/>
      <c r="DD967" s="703"/>
      <c r="DE967" s="703" t="n">
        <v>0</v>
      </c>
      <c r="DF967" s="703"/>
      <c r="DG967" s="703" t="n">
        <v>0</v>
      </c>
      <c r="DH967" s="703" t="n">
        <v>0</v>
      </c>
      <c r="DI967" s="703" t="n">
        <v>0</v>
      </c>
      <c r="DJ967" s="703" t="n">
        <v>0</v>
      </c>
      <c r="DK967" s="703" t="n">
        <v>0</v>
      </c>
      <c r="DL967" s="703" t="n">
        <v>0</v>
      </c>
      <c r="DM967" s="703" t="n">
        <v>1</v>
      </c>
      <c r="DN967" s="703"/>
      <c r="DO967" s="703"/>
      <c r="DP967" s="703"/>
      <c r="DQ967" s="703"/>
      <c r="DR967" s="703"/>
      <c r="DS967" s="704" t="n">
        <f aca="false">CN967-V967</f>
        <v>0</v>
      </c>
      <c r="DT967" s="553"/>
      <c r="DU967" s="48"/>
    </row>
    <row r="968" customFormat="false" ht="15" hidden="false" customHeight="true" outlineLevel="0" collapsed="false">
      <c r="A968" s="705" t="n">
        <f aca="false">A967+1</f>
        <v>959</v>
      </c>
      <c r="B968" s="706" t="s">
        <v>2495</v>
      </c>
      <c r="C968" s="706" t="s">
        <v>372</v>
      </c>
      <c r="D968" s="706" t="s">
        <v>373</v>
      </c>
      <c r="E968" s="243" t="n">
        <f aca="false">COUNTIF($G$10:$G$1856,$G968)</f>
        <v>1</v>
      </c>
      <c r="F968" s="706" t="s">
        <v>2621</v>
      </c>
      <c r="G968" s="706" t="s">
        <v>2621</v>
      </c>
      <c r="H968" s="707" t="s">
        <v>2622</v>
      </c>
      <c r="I968" s="708" t="s">
        <v>1062</v>
      </c>
      <c r="J968" s="707" t="s">
        <v>370</v>
      </c>
      <c r="K968" s="709" t="s">
        <v>369</v>
      </c>
      <c r="L968" s="707" t="s">
        <v>368</v>
      </c>
      <c r="M968" s="708" t="s">
        <v>1063</v>
      </c>
      <c r="N968" s="710" t="s">
        <v>934</v>
      </c>
      <c r="O968" s="512" t="n">
        <v>1</v>
      </c>
      <c r="P968" s="512" t="n">
        <v>1</v>
      </c>
      <c r="Q968" s="711" t="n">
        <v>0.000492966</v>
      </c>
      <c r="R968" s="712"/>
      <c r="S968" s="713"/>
      <c r="T968" s="714" t="n">
        <v>0.9</v>
      </c>
      <c r="U968" s="715"/>
      <c r="V968" s="262" t="n">
        <f aca="false">SUM(W968:CI968)</f>
        <v>1</v>
      </c>
      <c r="W968" s="243" t="n">
        <v>0</v>
      </c>
      <c r="X968" s="243" t="n">
        <v>0</v>
      </c>
      <c r="Y968" s="243" t="n">
        <v>0</v>
      </c>
      <c r="Z968" s="243" t="n">
        <v>0</v>
      </c>
      <c r="AA968" s="243" t="n">
        <v>0</v>
      </c>
      <c r="AB968" s="243" t="n">
        <v>0</v>
      </c>
      <c r="AC968" s="243" t="n">
        <v>0</v>
      </c>
      <c r="AD968" s="243" t="n">
        <v>0</v>
      </c>
      <c r="AE968" s="243" t="n">
        <v>0</v>
      </c>
      <c r="AF968" s="243" t="n">
        <v>0</v>
      </c>
      <c r="AG968" s="243" t="n">
        <v>0</v>
      </c>
      <c r="AH968" s="518" t="n">
        <v>0</v>
      </c>
      <c r="AI968" s="243" t="n">
        <v>0</v>
      </c>
      <c r="AJ968" s="243" t="n">
        <v>0</v>
      </c>
      <c r="AK968" s="518" t="n">
        <v>0</v>
      </c>
      <c r="AL968" s="518" t="n">
        <v>0</v>
      </c>
      <c r="AM968" s="518" t="n">
        <v>0</v>
      </c>
      <c r="AN968" s="518" t="n">
        <v>0</v>
      </c>
      <c r="AO968" s="518" t="n">
        <v>0</v>
      </c>
      <c r="AP968" s="518" t="n">
        <v>0</v>
      </c>
      <c r="AQ968" s="518" t="n">
        <v>0</v>
      </c>
      <c r="AR968" s="518" t="n">
        <v>0</v>
      </c>
      <c r="AS968" s="518" t="n">
        <v>0</v>
      </c>
      <c r="AT968" s="518" t="n">
        <v>0</v>
      </c>
      <c r="AU968" s="518" t="n">
        <v>0</v>
      </c>
      <c r="AV968" s="518" t="n">
        <v>0</v>
      </c>
      <c r="AW968" s="518" t="n">
        <v>0</v>
      </c>
      <c r="AX968" s="518" t="n">
        <v>0</v>
      </c>
      <c r="AY968" s="518" t="n">
        <v>0</v>
      </c>
      <c r="AZ968" s="518" t="n">
        <v>0</v>
      </c>
      <c r="BA968" s="518" t="n">
        <v>0</v>
      </c>
      <c r="BB968" s="518" t="n">
        <v>0</v>
      </c>
      <c r="BC968" s="518" t="n">
        <v>0</v>
      </c>
      <c r="BD968" s="518" t="n">
        <v>0</v>
      </c>
      <c r="BE968" s="518" t="n">
        <v>1</v>
      </c>
      <c r="BF968" s="518" t="n">
        <v>0</v>
      </c>
      <c r="BG968" s="518" t="n">
        <v>0</v>
      </c>
      <c r="BH968" s="518" t="n">
        <v>0</v>
      </c>
      <c r="BI968" s="518" t="n">
        <v>0</v>
      </c>
      <c r="BJ968" s="518"/>
      <c r="BK968" s="518"/>
      <c r="BL968" s="518" t="n">
        <v>0</v>
      </c>
      <c r="BM968" s="518"/>
      <c r="BN968" s="518"/>
      <c r="BO968" s="518"/>
      <c r="BP968" s="518"/>
      <c r="BQ968" s="518"/>
      <c r="BR968" s="518"/>
      <c r="BS968" s="518"/>
      <c r="BT968" s="518"/>
      <c r="BU968" s="518"/>
      <c r="BV968" s="518" t="n">
        <v>0</v>
      </c>
      <c r="BW968" s="518" t="n">
        <v>0</v>
      </c>
      <c r="BX968" s="518" t="n">
        <v>0</v>
      </c>
      <c r="BY968" s="518" t="n">
        <v>0</v>
      </c>
      <c r="BZ968" s="518" t="n">
        <v>0</v>
      </c>
      <c r="CA968" s="518" t="n">
        <v>0</v>
      </c>
      <c r="CB968" s="518" t="n">
        <v>0</v>
      </c>
      <c r="CC968" s="518" t="n">
        <v>0</v>
      </c>
      <c r="CD968" s="518" t="n">
        <v>0</v>
      </c>
      <c r="CE968" s="518" t="n">
        <v>0</v>
      </c>
      <c r="CF968" s="518" t="n">
        <v>0</v>
      </c>
      <c r="CG968" s="518" t="n">
        <v>0</v>
      </c>
      <c r="CH968" s="518"/>
      <c r="CI968" s="716"/>
      <c r="CL968" s="48" t="n">
        <v>1</v>
      </c>
      <c r="CM968" s="48" t="n">
        <f aca="false">CL968-V968</f>
        <v>0</v>
      </c>
      <c r="CN968" s="702" t="n">
        <f aca="false">SUM(CO968:DR968)</f>
        <v>1</v>
      </c>
      <c r="CO968" s="703" t="n">
        <v>0</v>
      </c>
      <c r="CP968" s="703"/>
      <c r="CQ968" s="703" t="n">
        <v>0</v>
      </c>
      <c r="CR968" s="703"/>
      <c r="CS968" s="703" t="n">
        <v>0</v>
      </c>
      <c r="CT968" s="703" t="n">
        <v>0</v>
      </c>
      <c r="CU968" s="703"/>
      <c r="CV968" s="703"/>
      <c r="CW968" s="703"/>
      <c r="CX968" s="703" t="n">
        <v>0</v>
      </c>
      <c r="CY968" s="703" t="n">
        <v>0</v>
      </c>
      <c r="CZ968" s="703" t="n">
        <v>0</v>
      </c>
      <c r="DA968" s="703"/>
      <c r="DB968" s="703"/>
      <c r="DC968" s="703"/>
      <c r="DD968" s="703"/>
      <c r="DE968" s="703" t="n">
        <v>0</v>
      </c>
      <c r="DF968" s="703"/>
      <c r="DG968" s="703" t="n">
        <v>0</v>
      </c>
      <c r="DH968" s="703" t="n">
        <v>0</v>
      </c>
      <c r="DI968" s="703" t="n">
        <v>0</v>
      </c>
      <c r="DJ968" s="703" t="n">
        <v>0</v>
      </c>
      <c r="DK968" s="703" t="n">
        <v>0</v>
      </c>
      <c r="DL968" s="703" t="n">
        <v>0</v>
      </c>
      <c r="DM968" s="703" t="n">
        <v>1</v>
      </c>
      <c r="DN968" s="703"/>
      <c r="DO968" s="703"/>
      <c r="DP968" s="703"/>
      <c r="DQ968" s="703"/>
      <c r="DR968" s="703"/>
      <c r="DS968" s="704" t="n">
        <f aca="false">CN968-V968</f>
        <v>0</v>
      </c>
      <c r="DT968" s="553"/>
      <c r="DU968" s="48"/>
    </row>
    <row r="969" customFormat="false" ht="15" hidden="false" customHeight="true" outlineLevel="0" collapsed="false">
      <c r="A969" s="705" t="n">
        <f aca="false">A968+1</f>
        <v>960</v>
      </c>
      <c r="B969" s="706" t="s">
        <v>2495</v>
      </c>
      <c r="C969" s="706" t="s">
        <v>372</v>
      </c>
      <c r="D969" s="706" t="s">
        <v>373</v>
      </c>
      <c r="E969" s="243" t="n">
        <f aca="false">COUNTIF($G$10:$G$1856,$G969)</f>
        <v>1</v>
      </c>
      <c r="F969" s="706" t="s">
        <v>2623</v>
      </c>
      <c r="G969" s="706" t="s">
        <v>2623</v>
      </c>
      <c r="H969" s="707" t="s">
        <v>2624</v>
      </c>
      <c r="I969" s="708" t="s">
        <v>1066</v>
      </c>
      <c r="J969" s="707" t="s">
        <v>370</v>
      </c>
      <c r="K969" s="709" t="s">
        <v>369</v>
      </c>
      <c r="L969" s="707" t="s">
        <v>368</v>
      </c>
      <c r="M969" s="708" t="s">
        <v>1067</v>
      </c>
      <c r="N969" s="710" t="s">
        <v>934</v>
      </c>
      <c r="O969" s="512" t="n">
        <v>1</v>
      </c>
      <c r="P969" s="512" t="n">
        <v>1</v>
      </c>
      <c r="Q969" s="711" t="n">
        <v>0.000492966</v>
      </c>
      <c r="R969" s="712"/>
      <c r="S969" s="713"/>
      <c r="T969" s="714" t="n">
        <v>0.9</v>
      </c>
      <c r="U969" s="715"/>
      <c r="V969" s="262" t="n">
        <f aca="false">SUM(W969:CI969)</f>
        <v>1</v>
      </c>
      <c r="W969" s="243" t="n">
        <v>0</v>
      </c>
      <c r="X969" s="243" t="n">
        <v>0</v>
      </c>
      <c r="Y969" s="243" t="n">
        <v>0</v>
      </c>
      <c r="Z969" s="243" t="n">
        <v>0</v>
      </c>
      <c r="AA969" s="243" t="n">
        <v>0</v>
      </c>
      <c r="AB969" s="243" t="n">
        <v>0</v>
      </c>
      <c r="AC969" s="243" t="n">
        <v>0</v>
      </c>
      <c r="AD969" s="243" t="n">
        <v>0</v>
      </c>
      <c r="AE969" s="243" t="n">
        <v>0</v>
      </c>
      <c r="AF969" s="243" t="n">
        <v>0</v>
      </c>
      <c r="AG969" s="243" t="n">
        <v>0</v>
      </c>
      <c r="AH969" s="518" t="n">
        <v>0</v>
      </c>
      <c r="AI969" s="243" t="n">
        <v>0</v>
      </c>
      <c r="AJ969" s="243" t="n">
        <v>0</v>
      </c>
      <c r="AK969" s="518" t="n">
        <v>0</v>
      </c>
      <c r="AL969" s="518" t="n">
        <v>0</v>
      </c>
      <c r="AM969" s="518" t="n">
        <v>0</v>
      </c>
      <c r="AN969" s="518" t="n">
        <v>0</v>
      </c>
      <c r="AO969" s="518" t="n">
        <v>0</v>
      </c>
      <c r="AP969" s="518" t="n">
        <v>0</v>
      </c>
      <c r="AQ969" s="518" t="n">
        <v>0</v>
      </c>
      <c r="AR969" s="518" t="n">
        <v>0</v>
      </c>
      <c r="AS969" s="518" t="n">
        <v>0</v>
      </c>
      <c r="AT969" s="518" t="n">
        <v>0</v>
      </c>
      <c r="AU969" s="518" t="n">
        <v>0</v>
      </c>
      <c r="AV969" s="518" t="n">
        <v>0</v>
      </c>
      <c r="AW969" s="518" t="n">
        <v>0</v>
      </c>
      <c r="AX969" s="518" t="n">
        <v>0</v>
      </c>
      <c r="AY969" s="518" t="n">
        <v>0</v>
      </c>
      <c r="AZ969" s="518" t="n">
        <v>0</v>
      </c>
      <c r="BA969" s="518" t="n">
        <v>0</v>
      </c>
      <c r="BB969" s="518" t="n">
        <v>0</v>
      </c>
      <c r="BC969" s="518" t="n">
        <v>0</v>
      </c>
      <c r="BD969" s="518" t="n">
        <v>0</v>
      </c>
      <c r="BE969" s="518" t="n">
        <v>1</v>
      </c>
      <c r="BF969" s="518" t="n">
        <v>0</v>
      </c>
      <c r="BG969" s="518" t="n">
        <v>0</v>
      </c>
      <c r="BH969" s="518" t="n">
        <v>0</v>
      </c>
      <c r="BI969" s="518" t="n">
        <v>0</v>
      </c>
      <c r="BJ969" s="518"/>
      <c r="BK969" s="518"/>
      <c r="BL969" s="518" t="n">
        <v>0</v>
      </c>
      <c r="BM969" s="518"/>
      <c r="BN969" s="518"/>
      <c r="BO969" s="518"/>
      <c r="BP969" s="518"/>
      <c r="BQ969" s="518"/>
      <c r="BR969" s="518"/>
      <c r="BS969" s="518"/>
      <c r="BT969" s="518"/>
      <c r="BU969" s="518"/>
      <c r="BV969" s="518" t="n">
        <v>0</v>
      </c>
      <c r="BW969" s="518" t="n">
        <v>0</v>
      </c>
      <c r="BX969" s="518" t="n">
        <v>0</v>
      </c>
      <c r="BY969" s="518" t="n">
        <v>0</v>
      </c>
      <c r="BZ969" s="518" t="n">
        <v>0</v>
      </c>
      <c r="CA969" s="518" t="n">
        <v>0</v>
      </c>
      <c r="CB969" s="518" t="n">
        <v>0</v>
      </c>
      <c r="CC969" s="518" t="n">
        <v>0</v>
      </c>
      <c r="CD969" s="518" t="n">
        <v>0</v>
      </c>
      <c r="CE969" s="518" t="n">
        <v>0</v>
      </c>
      <c r="CF969" s="518" t="n">
        <v>0</v>
      </c>
      <c r="CG969" s="518" t="n">
        <v>0</v>
      </c>
      <c r="CH969" s="518"/>
      <c r="CI969" s="716"/>
      <c r="CL969" s="48" t="n">
        <v>1</v>
      </c>
      <c r="CM969" s="48" t="n">
        <f aca="false">CL969-V969</f>
        <v>0</v>
      </c>
      <c r="CN969" s="702" t="n">
        <f aca="false">SUM(CO969:DR969)</f>
        <v>1</v>
      </c>
      <c r="CO969" s="703" t="n">
        <v>0</v>
      </c>
      <c r="CP969" s="703"/>
      <c r="CQ969" s="703" t="n">
        <v>0</v>
      </c>
      <c r="CR969" s="703"/>
      <c r="CS969" s="703" t="n">
        <v>0</v>
      </c>
      <c r="CT969" s="703" t="n">
        <v>0</v>
      </c>
      <c r="CU969" s="703"/>
      <c r="CV969" s="703"/>
      <c r="CW969" s="703"/>
      <c r="CX969" s="703" t="n">
        <v>0</v>
      </c>
      <c r="CY969" s="703" t="n">
        <v>0</v>
      </c>
      <c r="CZ969" s="703" t="n">
        <v>0</v>
      </c>
      <c r="DA969" s="703"/>
      <c r="DB969" s="703"/>
      <c r="DC969" s="703"/>
      <c r="DD969" s="703"/>
      <c r="DE969" s="703" t="n">
        <v>0</v>
      </c>
      <c r="DF969" s="703"/>
      <c r="DG969" s="703" t="n">
        <v>0</v>
      </c>
      <c r="DH969" s="703" t="n">
        <v>0</v>
      </c>
      <c r="DI969" s="703" t="n">
        <v>0</v>
      </c>
      <c r="DJ969" s="703" t="n">
        <v>0</v>
      </c>
      <c r="DK969" s="703" t="n">
        <v>0</v>
      </c>
      <c r="DL969" s="703" t="n">
        <v>0</v>
      </c>
      <c r="DM969" s="703" t="n">
        <v>1</v>
      </c>
      <c r="DN969" s="703"/>
      <c r="DO969" s="703"/>
      <c r="DP969" s="703"/>
      <c r="DQ969" s="703"/>
      <c r="DR969" s="703"/>
      <c r="DS969" s="704" t="n">
        <f aca="false">CN969-V969</f>
        <v>0</v>
      </c>
      <c r="DT969" s="553"/>
      <c r="DU969" s="48"/>
    </row>
    <row r="970" customFormat="false" ht="15" hidden="false" customHeight="true" outlineLevel="0" collapsed="false">
      <c r="A970" s="705" t="n">
        <f aca="false">A969+1</f>
        <v>961</v>
      </c>
      <c r="B970" s="706" t="s">
        <v>2495</v>
      </c>
      <c r="C970" s="706" t="s">
        <v>372</v>
      </c>
      <c r="D970" s="706" t="s">
        <v>373</v>
      </c>
      <c r="E970" s="243" t="n">
        <f aca="false">COUNTIF($G$10:$G$1856,$G970)</f>
        <v>1</v>
      </c>
      <c r="F970" s="706" t="s">
        <v>2625</v>
      </c>
      <c r="G970" s="706" t="s">
        <v>2625</v>
      </c>
      <c r="H970" s="707" t="s">
        <v>2626</v>
      </c>
      <c r="I970" s="708" t="s">
        <v>1341</v>
      </c>
      <c r="J970" s="707" t="s">
        <v>370</v>
      </c>
      <c r="K970" s="709" t="s">
        <v>369</v>
      </c>
      <c r="L970" s="707" t="s">
        <v>368</v>
      </c>
      <c r="M970" s="708" t="s">
        <v>2627</v>
      </c>
      <c r="N970" s="710" t="s">
        <v>934</v>
      </c>
      <c r="O970" s="512" t="n">
        <v>1</v>
      </c>
      <c r="P970" s="512" t="n">
        <v>1</v>
      </c>
      <c r="Q970" s="711" t="n">
        <v>0.00059007</v>
      </c>
      <c r="R970" s="712"/>
      <c r="S970" s="713"/>
      <c r="T970" s="714" t="n">
        <v>1.08</v>
      </c>
      <c r="U970" s="715"/>
      <c r="V970" s="262" t="n">
        <f aca="false">SUM(W970:CI970)</f>
        <v>1</v>
      </c>
      <c r="W970" s="243" t="n">
        <v>0</v>
      </c>
      <c r="X970" s="243" t="n">
        <v>0</v>
      </c>
      <c r="Y970" s="243" t="n">
        <v>0</v>
      </c>
      <c r="Z970" s="243" t="n">
        <v>0</v>
      </c>
      <c r="AA970" s="243" t="n">
        <v>0</v>
      </c>
      <c r="AB970" s="243" t="n">
        <v>0</v>
      </c>
      <c r="AC970" s="243" t="n">
        <v>0</v>
      </c>
      <c r="AD970" s="243" t="n">
        <v>0</v>
      </c>
      <c r="AE970" s="243" t="n">
        <v>0</v>
      </c>
      <c r="AF970" s="243" t="n">
        <v>0</v>
      </c>
      <c r="AG970" s="243" t="n">
        <v>0</v>
      </c>
      <c r="AH970" s="518" t="n">
        <v>0</v>
      </c>
      <c r="AI970" s="243" t="n">
        <v>0</v>
      </c>
      <c r="AJ970" s="243" t="n">
        <v>0</v>
      </c>
      <c r="AK970" s="518" t="n">
        <v>0</v>
      </c>
      <c r="AL970" s="518" t="n">
        <v>0</v>
      </c>
      <c r="AM970" s="518" t="n">
        <v>0</v>
      </c>
      <c r="AN970" s="518" t="n">
        <v>0</v>
      </c>
      <c r="AO970" s="518" t="n">
        <v>0</v>
      </c>
      <c r="AP970" s="518" t="n">
        <v>0</v>
      </c>
      <c r="AQ970" s="518" t="n">
        <v>0</v>
      </c>
      <c r="AR970" s="518" t="n">
        <v>0</v>
      </c>
      <c r="AS970" s="518" t="n">
        <v>0</v>
      </c>
      <c r="AT970" s="518" t="n">
        <v>0</v>
      </c>
      <c r="AU970" s="518" t="n">
        <v>0</v>
      </c>
      <c r="AV970" s="518" t="n">
        <v>0</v>
      </c>
      <c r="AW970" s="518" t="n">
        <v>0</v>
      </c>
      <c r="AX970" s="518" t="n">
        <v>0</v>
      </c>
      <c r="AY970" s="518" t="n">
        <v>0</v>
      </c>
      <c r="AZ970" s="518" t="n">
        <v>0</v>
      </c>
      <c r="BA970" s="518" t="n">
        <v>0</v>
      </c>
      <c r="BB970" s="518" t="n">
        <v>0</v>
      </c>
      <c r="BC970" s="518" t="n">
        <v>0</v>
      </c>
      <c r="BD970" s="518" t="n">
        <v>0</v>
      </c>
      <c r="BE970" s="518" t="n">
        <v>1</v>
      </c>
      <c r="BF970" s="518" t="n">
        <v>0</v>
      </c>
      <c r="BG970" s="518" t="n">
        <v>0</v>
      </c>
      <c r="BH970" s="518" t="n">
        <v>0</v>
      </c>
      <c r="BI970" s="518" t="n">
        <v>0</v>
      </c>
      <c r="BJ970" s="518"/>
      <c r="BK970" s="518"/>
      <c r="BL970" s="518" t="n">
        <v>0</v>
      </c>
      <c r="BM970" s="518"/>
      <c r="BN970" s="518"/>
      <c r="BO970" s="518"/>
      <c r="BP970" s="518"/>
      <c r="BQ970" s="518"/>
      <c r="BR970" s="518"/>
      <c r="BS970" s="518"/>
      <c r="BT970" s="518"/>
      <c r="BU970" s="518"/>
      <c r="BV970" s="518" t="n">
        <v>0</v>
      </c>
      <c r="BW970" s="518" t="n">
        <v>0</v>
      </c>
      <c r="BX970" s="518" t="n">
        <v>0</v>
      </c>
      <c r="BY970" s="518" t="n">
        <v>0</v>
      </c>
      <c r="BZ970" s="518" t="n">
        <v>0</v>
      </c>
      <c r="CA970" s="518" t="n">
        <v>0</v>
      </c>
      <c r="CB970" s="518" t="n">
        <v>0</v>
      </c>
      <c r="CC970" s="518" t="n">
        <v>0</v>
      </c>
      <c r="CD970" s="518" t="n">
        <v>0</v>
      </c>
      <c r="CE970" s="518" t="n">
        <v>0</v>
      </c>
      <c r="CF970" s="518" t="n">
        <v>0</v>
      </c>
      <c r="CG970" s="518" t="n">
        <v>0</v>
      </c>
      <c r="CH970" s="518"/>
      <c r="CI970" s="716"/>
      <c r="CL970" s="48" t="n">
        <v>1</v>
      </c>
      <c r="CM970" s="48" t="n">
        <f aca="false">CL970-V970</f>
        <v>0</v>
      </c>
      <c r="CN970" s="702" t="n">
        <f aca="false">SUM(CO970:DR970)</f>
        <v>1</v>
      </c>
      <c r="CO970" s="703" t="n">
        <v>0</v>
      </c>
      <c r="CP970" s="703"/>
      <c r="CQ970" s="703" t="n">
        <v>0</v>
      </c>
      <c r="CR970" s="703"/>
      <c r="CS970" s="703" t="n">
        <v>0</v>
      </c>
      <c r="CT970" s="703" t="n">
        <v>0</v>
      </c>
      <c r="CU970" s="703"/>
      <c r="CV970" s="703"/>
      <c r="CW970" s="703"/>
      <c r="CX970" s="703" t="n">
        <v>0</v>
      </c>
      <c r="CY970" s="703" t="n">
        <v>0</v>
      </c>
      <c r="CZ970" s="703" t="n">
        <v>0</v>
      </c>
      <c r="DA970" s="703"/>
      <c r="DB970" s="703"/>
      <c r="DC970" s="703"/>
      <c r="DD970" s="703"/>
      <c r="DE970" s="703" t="n">
        <v>0</v>
      </c>
      <c r="DF970" s="703"/>
      <c r="DG970" s="703" t="n">
        <v>0</v>
      </c>
      <c r="DH970" s="703" t="n">
        <v>0</v>
      </c>
      <c r="DI970" s="703" t="n">
        <v>0</v>
      </c>
      <c r="DJ970" s="703" t="n">
        <v>0</v>
      </c>
      <c r="DK970" s="703" t="n">
        <v>0</v>
      </c>
      <c r="DL970" s="703" t="n">
        <v>0</v>
      </c>
      <c r="DM970" s="703" t="n">
        <v>1</v>
      </c>
      <c r="DN970" s="703"/>
      <c r="DO970" s="703"/>
      <c r="DP970" s="703"/>
      <c r="DQ970" s="703"/>
      <c r="DR970" s="703"/>
      <c r="DS970" s="704" t="n">
        <f aca="false">CN970-V970</f>
        <v>0</v>
      </c>
      <c r="DT970" s="553"/>
      <c r="DU970" s="48"/>
    </row>
    <row r="971" customFormat="false" ht="15" hidden="false" customHeight="true" outlineLevel="0" collapsed="false">
      <c r="A971" s="705" t="n">
        <f aca="false">A970+1</f>
        <v>962</v>
      </c>
      <c r="B971" s="706" t="s">
        <v>2495</v>
      </c>
      <c r="C971" s="706" t="s">
        <v>372</v>
      </c>
      <c r="D971" s="706" t="s">
        <v>373</v>
      </c>
      <c r="E971" s="243" t="n">
        <f aca="false">COUNTIF($G$10:$G$1856,$G971)</f>
        <v>1</v>
      </c>
      <c r="F971" s="706" t="s">
        <v>2628</v>
      </c>
      <c r="G971" s="706" t="s">
        <v>2628</v>
      </c>
      <c r="H971" s="707" t="s">
        <v>2629</v>
      </c>
      <c r="I971" s="708" t="s">
        <v>1344</v>
      </c>
      <c r="J971" s="707" t="s">
        <v>370</v>
      </c>
      <c r="K971" s="709" t="s">
        <v>369</v>
      </c>
      <c r="L971" s="707" t="s">
        <v>368</v>
      </c>
      <c r="M971" s="708" t="s">
        <v>2630</v>
      </c>
      <c r="N971" s="710" t="s">
        <v>934</v>
      </c>
      <c r="O971" s="512" t="n">
        <v>1</v>
      </c>
      <c r="P971" s="512" t="n">
        <v>1</v>
      </c>
      <c r="Q971" s="711" t="n">
        <v>0.001190085</v>
      </c>
      <c r="R971" s="712"/>
      <c r="S971" s="713"/>
      <c r="T971" s="714" t="n">
        <v>2.18</v>
      </c>
      <c r="U971" s="715"/>
      <c r="V971" s="262" t="n">
        <f aca="false">SUM(W971:CI971)</f>
        <v>0</v>
      </c>
      <c r="W971" s="243" t="n">
        <v>0</v>
      </c>
      <c r="X971" s="243" t="n">
        <v>0</v>
      </c>
      <c r="Y971" s="243" t="n">
        <v>0</v>
      </c>
      <c r="Z971" s="243" t="n">
        <v>0</v>
      </c>
      <c r="AA971" s="243" t="n">
        <v>0</v>
      </c>
      <c r="AB971" s="243" t="n">
        <v>0</v>
      </c>
      <c r="AC971" s="243" t="n">
        <v>0</v>
      </c>
      <c r="AD971" s="243" t="n">
        <v>0</v>
      </c>
      <c r="AE971" s="243" t="n">
        <v>0</v>
      </c>
      <c r="AF971" s="243" t="n">
        <v>0</v>
      </c>
      <c r="AG971" s="243" t="n">
        <v>0</v>
      </c>
      <c r="AH971" s="518" t="n">
        <v>0</v>
      </c>
      <c r="AI971" s="243" t="n">
        <v>0</v>
      </c>
      <c r="AJ971" s="243" t="n">
        <v>0</v>
      </c>
      <c r="AK971" s="518" t="n">
        <v>0</v>
      </c>
      <c r="AL971" s="518" t="n">
        <v>0</v>
      </c>
      <c r="AM971" s="518" t="n">
        <v>0</v>
      </c>
      <c r="AN971" s="518" t="n">
        <v>0</v>
      </c>
      <c r="AO971" s="518" t="n">
        <v>0</v>
      </c>
      <c r="AP971" s="518" t="n">
        <v>0</v>
      </c>
      <c r="AQ971" s="518" t="n">
        <v>0</v>
      </c>
      <c r="AR971" s="518" t="n">
        <v>0</v>
      </c>
      <c r="AS971" s="518" t="n">
        <v>0</v>
      </c>
      <c r="AT971" s="518" t="n">
        <v>0</v>
      </c>
      <c r="AU971" s="518" t="n">
        <v>0</v>
      </c>
      <c r="AV971" s="518" t="n">
        <v>0</v>
      </c>
      <c r="AW971" s="518" t="n">
        <v>0</v>
      </c>
      <c r="AX971" s="518" t="n">
        <v>0</v>
      </c>
      <c r="AY971" s="518" t="n">
        <v>0</v>
      </c>
      <c r="AZ971" s="518" t="n">
        <v>0</v>
      </c>
      <c r="BA971" s="518" t="n">
        <v>0</v>
      </c>
      <c r="BB971" s="518" t="n">
        <v>0</v>
      </c>
      <c r="BC971" s="518" t="n">
        <v>0</v>
      </c>
      <c r="BD971" s="518" t="n">
        <v>0</v>
      </c>
      <c r="BE971" s="518" t="n">
        <v>0</v>
      </c>
      <c r="BF971" s="518" t="n">
        <v>0</v>
      </c>
      <c r="BG971" s="518" t="n">
        <v>0</v>
      </c>
      <c r="BH971" s="518" t="n">
        <v>0</v>
      </c>
      <c r="BI971" s="518" t="n">
        <v>0</v>
      </c>
      <c r="BJ971" s="518"/>
      <c r="BK971" s="518"/>
      <c r="BL971" s="518" t="n">
        <v>0</v>
      </c>
      <c r="BM971" s="518"/>
      <c r="BN971" s="518"/>
      <c r="BO971" s="518"/>
      <c r="BP971" s="518"/>
      <c r="BQ971" s="518"/>
      <c r="BR971" s="518"/>
      <c r="BS971" s="518"/>
      <c r="BT971" s="518"/>
      <c r="BU971" s="518"/>
      <c r="BV971" s="518" t="n">
        <v>0</v>
      </c>
      <c r="BW971" s="518" t="n">
        <v>0</v>
      </c>
      <c r="BX971" s="518" t="n">
        <v>0</v>
      </c>
      <c r="BY971" s="518" t="n">
        <v>0</v>
      </c>
      <c r="BZ971" s="518" t="n">
        <v>0</v>
      </c>
      <c r="CA971" s="518" t="n">
        <v>0</v>
      </c>
      <c r="CB971" s="518" t="n">
        <v>0</v>
      </c>
      <c r="CC971" s="518" t="n">
        <v>0</v>
      </c>
      <c r="CD971" s="518" t="n">
        <v>0</v>
      </c>
      <c r="CE971" s="518" t="n">
        <v>0</v>
      </c>
      <c r="CF971" s="518" t="n">
        <v>0</v>
      </c>
      <c r="CG971" s="518" t="n">
        <v>0</v>
      </c>
      <c r="CH971" s="518"/>
      <c r="CI971" s="716"/>
      <c r="CL971" s="48" t="n">
        <v>0</v>
      </c>
      <c r="CM971" s="48" t="n">
        <f aca="false">CL971-V971</f>
        <v>0</v>
      </c>
      <c r="CN971" s="702" t="n">
        <f aca="false">SUM(CO971:DR971)</f>
        <v>0</v>
      </c>
      <c r="CO971" s="703" t="n">
        <v>0</v>
      </c>
      <c r="CP971" s="703"/>
      <c r="CQ971" s="703" t="n">
        <v>0</v>
      </c>
      <c r="CR971" s="703"/>
      <c r="CS971" s="703" t="n">
        <v>0</v>
      </c>
      <c r="CT971" s="703" t="n">
        <v>0</v>
      </c>
      <c r="CU971" s="703"/>
      <c r="CV971" s="703"/>
      <c r="CW971" s="703"/>
      <c r="CX971" s="703" t="n">
        <v>0</v>
      </c>
      <c r="CY971" s="703" t="n">
        <v>0</v>
      </c>
      <c r="CZ971" s="703" t="n">
        <v>0</v>
      </c>
      <c r="DA971" s="703"/>
      <c r="DB971" s="703"/>
      <c r="DC971" s="703"/>
      <c r="DD971" s="703"/>
      <c r="DE971" s="703" t="n">
        <v>0</v>
      </c>
      <c r="DF971" s="703"/>
      <c r="DG971" s="703" t="n">
        <v>0</v>
      </c>
      <c r="DH971" s="703" t="n">
        <v>0</v>
      </c>
      <c r="DI971" s="703" t="n">
        <v>0</v>
      </c>
      <c r="DJ971" s="703" t="n">
        <v>0</v>
      </c>
      <c r="DK971" s="703" t="n">
        <v>0</v>
      </c>
      <c r="DL971" s="703" t="n">
        <v>0</v>
      </c>
      <c r="DM971" s="703"/>
      <c r="DN971" s="703"/>
      <c r="DO971" s="703"/>
      <c r="DP971" s="703"/>
      <c r="DQ971" s="703"/>
      <c r="DR971" s="703"/>
      <c r="DS971" s="704" t="n">
        <f aca="false">CN971-V971</f>
        <v>0</v>
      </c>
      <c r="DT971" s="553"/>
      <c r="DU971" s="48"/>
    </row>
    <row r="972" customFormat="false" ht="15" hidden="false" customHeight="true" outlineLevel="0" collapsed="false">
      <c r="A972" s="705" t="n">
        <f aca="false">A971+1</f>
        <v>963</v>
      </c>
      <c r="B972" s="706" t="s">
        <v>2495</v>
      </c>
      <c r="C972" s="706" t="s">
        <v>372</v>
      </c>
      <c r="D972" s="706" t="s">
        <v>373</v>
      </c>
      <c r="E972" s="243" t="n">
        <f aca="false">COUNTIF($G$10:$G$1856,$G972)</f>
        <v>1</v>
      </c>
      <c r="F972" s="706" t="s">
        <v>2631</v>
      </c>
      <c r="G972" s="706" t="s">
        <v>2631</v>
      </c>
      <c r="H972" s="707" t="s">
        <v>2632</v>
      </c>
      <c r="I972" s="708" t="s">
        <v>1027</v>
      </c>
      <c r="J972" s="707" t="s">
        <v>370</v>
      </c>
      <c r="K972" s="709" t="s">
        <v>369</v>
      </c>
      <c r="L972" s="707" t="s">
        <v>368</v>
      </c>
      <c r="M972" s="708" t="s">
        <v>1028</v>
      </c>
      <c r="N972" s="710" t="s">
        <v>934</v>
      </c>
      <c r="O972" s="512" t="n">
        <v>1</v>
      </c>
      <c r="P972" s="512" t="n">
        <v>1</v>
      </c>
      <c r="Q972" s="711" t="n">
        <v>0.005999436</v>
      </c>
      <c r="R972" s="712"/>
      <c r="S972" s="713"/>
      <c r="T972" s="714" t="n">
        <v>11.01</v>
      </c>
      <c r="U972" s="715"/>
      <c r="V972" s="262" t="n">
        <f aca="false">SUM(W972:CI972)</f>
        <v>1</v>
      </c>
      <c r="W972" s="243" t="n">
        <v>0</v>
      </c>
      <c r="X972" s="243" t="n">
        <v>0</v>
      </c>
      <c r="Y972" s="243" t="n">
        <v>0</v>
      </c>
      <c r="Z972" s="243" t="n">
        <v>0</v>
      </c>
      <c r="AA972" s="243" t="n">
        <v>0</v>
      </c>
      <c r="AB972" s="243" t="n">
        <v>0</v>
      </c>
      <c r="AC972" s="243" t="n">
        <v>0</v>
      </c>
      <c r="AD972" s="243" t="n">
        <v>0</v>
      </c>
      <c r="AE972" s="243" t="n">
        <v>0</v>
      </c>
      <c r="AF972" s="243" t="n">
        <v>0</v>
      </c>
      <c r="AG972" s="243" t="n">
        <v>0</v>
      </c>
      <c r="AH972" s="518" t="n">
        <v>0</v>
      </c>
      <c r="AI972" s="243" t="n">
        <v>0</v>
      </c>
      <c r="AJ972" s="243" t="n">
        <v>0</v>
      </c>
      <c r="AK972" s="518" t="n">
        <v>0</v>
      </c>
      <c r="AL972" s="518" t="n">
        <v>0</v>
      </c>
      <c r="AM972" s="518" t="n">
        <v>0</v>
      </c>
      <c r="AN972" s="518" t="n">
        <v>0</v>
      </c>
      <c r="AO972" s="518" t="n">
        <v>0</v>
      </c>
      <c r="AP972" s="518" t="n">
        <v>0</v>
      </c>
      <c r="AQ972" s="518" t="n">
        <v>0</v>
      </c>
      <c r="AR972" s="518" t="n">
        <v>0</v>
      </c>
      <c r="AS972" s="518" t="n">
        <v>0</v>
      </c>
      <c r="AT972" s="518" t="n">
        <v>0</v>
      </c>
      <c r="AU972" s="518" t="n">
        <v>0</v>
      </c>
      <c r="AV972" s="518" t="n">
        <v>0</v>
      </c>
      <c r="AW972" s="518" t="n">
        <v>0</v>
      </c>
      <c r="AX972" s="518" t="n">
        <v>0</v>
      </c>
      <c r="AY972" s="518" t="n">
        <v>0</v>
      </c>
      <c r="AZ972" s="518" t="n">
        <v>0</v>
      </c>
      <c r="BA972" s="518" t="n">
        <v>0</v>
      </c>
      <c r="BB972" s="518" t="n">
        <v>0</v>
      </c>
      <c r="BC972" s="518" t="n">
        <v>0</v>
      </c>
      <c r="BD972" s="518" t="n">
        <v>0</v>
      </c>
      <c r="BE972" s="518" t="n">
        <v>1</v>
      </c>
      <c r="BF972" s="518" t="n">
        <v>0</v>
      </c>
      <c r="BG972" s="518" t="n">
        <v>0</v>
      </c>
      <c r="BH972" s="518" t="n">
        <v>0</v>
      </c>
      <c r="BI972" s="518" t="n">
        <v>0</v>
      </c>
      <c r="BJ972" s="518"/>
      <c r="BK972" s="518"/>
      <c r="BL972" s="518" t="n">
        <v>0</v>
      </c>
      <c r="BM972" s="518"/>
      <c r="BN972" s="518"/>
      <c r="BO972" s="518"/>
      <c r="BP972" s="518"/>
      <c r="BQ972" s="518"/>
      <c r="BR972" s="518"/>
      <c r="BS972" s="518"/>
      <c r="BT972" s="518"/>
      <c r="BU972" s="518"/>
      <c r="BV972" s="518" t="n">
        <v>0</v>
      </c>
      <c r="BW972" s="518" t="n">
        <v>0</v>
      </c>
      <c r="BX972" s="518" t="n">
        <v>0</v>
      </c>
      <c r="BY972" s="518" t="n">
        <v>0</v>
      </c>
      <c r="BZ972" s="518" t="n">
        <v>0</v>
      </c>
      <c r="CA972" s="518" t="n">
        <v>0</v>
      </c>
      <c r="CB972" s="518" t="n">
        <v>0</v>
      </c>
      <c r="CC972" s="518" t="n">
        <v>0</v>
      </c>
      <c r="CD972" s="518" t="n">
        <v>0</v>
      </c>
      <c r="CE972" s="518" t="n">
        <v>0</v>
      </c>
      <c r="CF972" s="518" t="n">
        <v>0</v>
      </c>
      <c r="CG972" s="518" t="n">
        <v>0</v>
      </c>
      <c r="CH972" s="518"/>
      <c r="CI972" s="716"/>
      <c r="CL972" s="48" t="n">
        <v>1</v>
      </c>
      <c r="CM972" s="48" t="n">
        <f aca="false">CL972-V972</f>
        <v>0</v>
      </c>
      <c r="CN972" s="702" t="n">
        <f aca="false">SUM(CO972:DR972)</f>
        <v>1</v>
      </c>
      <c r="CO972" s="703" t="n">
        <v>0</v>
      </c>
      <c r="CP972" s="703"/>
      <c r="CQ972" s="703" t="n">
        <v>0</v>
      </c>
      <c r="CR972" s="703"/>
      <c r="CS972" s="703" t="n">
        <v>0</v>
      </c>
      <c r="CT972" s="703" t="n">
        <v>0</v>
      </c>
      <c r="CU972" s="703"/>
      <c r="CV972" s="703"/>
      <c r="CW972" s="703"/>
      <c r="CX972" s="703" t="n">
        <v>0</v>
      </c>
      <c r="CY972" s="703" t="n">
        <v>0</v>
      </c>
      <c r="CZ972" s="703" t="n">
        <v>0</v>
      </c>
      <c r="DA972" s="703"/>
      <c r="DB972" s="703"/>
      <c r="DC972" s="703"/>
      <c r="DD972" s="703"/>
      <c r="DE972" s="703" t="n">
        <v>0</v>
      </c>
      <c r="DF972" s="703"/>
      <c r="DG972" s="703" t="n">
        <v>0</v>
      </c>
      <c r="DH972" s="703" t="n">
        <v>0</v>
      </c>
      <c r="DI972" s="703" t="n">
        <v>0</v>
      </c>
      <c r="DJ972" s="703" t="n">
        <v>0</v>
      </c>
      <c r="DK972" s="703" t="n">
        <v>0</v>
      </c>
      <c r="DL972" s="703" t="n">
        <v>0</v>
      </c>
      <c r="DM972" s="703" t="n">
        <v>1</v>
      </c>
      <c r="DN972" s="703"/>
      <c r="DO972" s="703"/>
      <c r="DP972" s="703"/>
      <c r="DQ972" s="703"/>
      <c r="DR972" s="703"/>
      <c r="DS972" s="704" t="n">
        <f aca="false">CN972-V972</f>
        <v>0</v>
      </c>
      <c r="DT972" s="553"/>
      <c r="DU972" s="48"/>
    </row>
    <row r="973" customFormat="false" ht="15" hidden="false" customHeight="true" outlineLevel="0" collapsed="false">
      <c r="A973" s="705" t="n">
        <f aca="false">A972+1</f>
        <v>964</v>
      </c>
      <c r="B973" s="706" t="s">
        <v>2495</v>
      </c>
      <c r="C973" s="706" t="s">
        <v>372</v>
      </c>
      <c r="D973" s="706" t="s">
        <v>373</v>
      </c>
      <c r="E973" s="243" t="n">
        <f aca="false">COUNTIF($G$10:$G$1856,$G973)</f>
        <v>1</v>
      </c>
      <c r="F973" s="706" t="s">
        <v>2633</v>
      </c>
      <c r="G973" s="706" t="s">
        <v>2633</v>
      </c>
      <c r="H973" s="707" t="s">
        <v>2634</v>
      </c>
      <c r="I973" s="708" t="s">
        <v>1031</v>
      </c>
      <c r="J973" s="707" t="s">
        <v>370</v>
      </c>
      <c r="K973" s="709" t="s">
        <v>369</v>
      </c>
      <c r="L973" s="707" t="s">
        <v>368</v>
      </c>
      <c r="M973" s="708" t="s">
        <v>1032</v>
      </c>
      <c r="N973" s="710" t="s">
        <v>934</v>
      </c>
      <c r="O973" s="512" t="n">
        <v>1</v>
      </c>
      <c r="P973" s="512" t="n">
        <v>1</v>
      </c>
      <c r="Q973" s="711" t="n">
        <v>0.005999436</v>
      </c>
      <c r="R973" s="712"/>
      <c r="S973" s="713"/>
      <c r="T973" s="714" t="n">
        <v>11.01</v>
      </c>
      <c r="U973" s="715"/>
      <c r="V973" s="262" t="n">
        <f aca="false">SUM(W973:CI973)</f>
        <v>1</v>
      </c>
      <c r="W973" s="243" t="n">
        <v>0</v>
      </c>
      <c r="X973" s="243" t="n">
        <v>0</v>
      </c>
      <c r="Y973" s="243" t="n">
        <v>0</v>
      </c>
      <c r="Z973" s="243" t="n">
        <v>0</v>
      </c>
      <c r="AA973" s="243" t="n">
        <v>0</v>
      </c>
      <c r="AB973" s="243" t="n">
        <v>0</v>
      </c>
      <c r="AC973" s="243" t="n">
        <v>0</v>
      </c>
      <c r="AD973" s="243" t="n">
        <v>0</v>
      </c>
      <c r="AE973" s="243" t="n">
        <v>0</v>
      </c>
      <c r="AF973" s="243" t="n">
        <v>0</v>
      </c>
      <c r="AG973" s="243" t="n">
        <v>0</v>
      </c>
      <c r="AH973" s="518" t="n">
        <v>0</v>
      </c>
      <c r="AI973" s="243" t="n">
        <v>0</v>
      </c>
      <c r="AJ973" s="243" t="n">
        <v>0</v>
      </c>
      <c r="AK973" s="518" t="n">
        <v>0</v>
      </c>
      <c r="AL973" s="518" t="n">
        <v>0</v>
      </c>
      <c r="AM973" s="518" t="n">
        <v>0</v>
      </c>
      <c r="AN973" s="518" t="n">
        <v>0</v>
      </c>
      <c r="AO973" s="518" t="n">
        <v>0</v>
      </c>
      <c r="AP973" s="518" t="n">
        <v>0</v>
      </c>
      <c r="AQ973" s="518" t="n">
        <v>0</v>
      </c>
      <c r="AR973" s="518" t="n">
        <v>0</v>
      </c>
      <c r="AS973" s="518" t="n">
        <v>0</v>
      </c>
      <c r="AT973" s="518" t="n">
        <v>0</v>
      </c>
      <c r="AU973" s="518" t="n">
        <v>0</v>
      </c>
      <c r="AV973" s="518" t="n">
        <v>0</v>
      </c>
      <c r="AW973" s="518" t="n">
        <v>0</v>
      </c>
      <c r="AX973" s="518" t="n">
        <v>0</v>
      </c>
      <c r="AY973" s="518" t="n">
        <v>0</v>
      </c>
      <c r="AZ973" s="518" t="n">
        <v>0</v>
      </c>
      <c r="BA973" s="518" t="n">
        <v>0</v>
      </c>
      <c r="BB973" s="518" t="n">
        <v>0</v>
      </c>
      <c r="BC973" s="518" t="n">
        <v>0</v>
      </c>
      <c r="BD973" s="518" t="n">
        <v>0</v>
      </c>
      <c r="BE973" s="518" t="n">
        <v>1</v>
      </c>
      <c r="BF973" s="518" t="n">
        <v>0</v>
      </c>
      <c r="BG973" s="518" t="n">
        <v>0</v>
      </c>
      <c r="BH973" s="518" t="n">
        <v>0</v>
      </c>
      <c r="BI973" s="518" t="n">
        <v>0</v>
      </c>
      <c r="BJ973" s="518"/>
      <c r="BK973" s="518"/>
      <c r="BL973" s="518" t="n">
        <v>0</v>
      </c>
      <c r="BM973" s="518"/>
      <c r="BN973" s="518"/>
      <c r="BO973" s="518"/>
      <c r="BP973" s="518"/>
      <c r="BQ973" s="518"/>
      <c r="BR973" s="518"/>
      <c r="BS973" s="518"/>
      <c r="BT973" s="518"/>
      <c r="BU973" s="518"/>
      <c r="BV973" s="518" t="n">
        <v>0</v>
      </c>
      <c r="BW973" s="518" t="n">
        <v>0</v>
      </c>
      <c r="BX973" s="518" t="n">
        <v>0</v>
      </c>
      <c r="BY973" s="518" t="n">
        <v>0</v>
      </c>
      <c r="BZ973" s="518" t="n">
        <v>0</v>
      </c>
      <c r="CA973" s="518" t="n">
        <v>0</v>
      </c>
      <c r="CB973" s="518" t="n">
        <v>0</v>
      </c>
      <c r="CC973" s="518" t="n">
        <v>0</v>
      </c>
      <c r="CD973" s="518" t="n">
        <v>0</v>
      </c>
      <c r="CE973" s="518" t="n">
        <v>0</v>
      </c>
      <c r="CF973" s="518" t="n">
        <v>0</v>
      </c>
      <c r="CG973" s="518" t="n">
        <v>0</v>
      </c>
      <c r="CH973" s="518"/>
      <c r="CI973" s="716"/>
      <c r="CL973" s="48" t="n">
        <v>1</v>
      </c>
      <c r="CM973" s="48" t="n">
        <f aca="false">CL973-V973</f>
        <v>0</v>
      </c>
      <c r="CN973" s="702" t="n">
        <f aca="false">SUM(CO973:DR973)</f>
        <v>1</v>
      </c>
      <c r="CO973" s="703" t="n">
        <v>0</v>
      </c>
      <c r="CP973" s="703"/>
      <c r="CQ973" s="703" t="n">
        <v>0</v>
      </c>
      <c r="CR973" s="703"/>
      <c r="CS973" s="703" t="n">
        <v>0</v>
      </c>
      <c r="CT973" s="703" t="n">
        <v>0</v>
      </c>
      <c r="CU973" s="703"/>
      <c r="CV973" s="703"/>
      <c r="CW973" s="703"/>
      <c r="CX973" s="703" t="n">
        <v>0</v>
      </c>
      <c r="CY973" s="703" t="n">
        <v>0</v>
      </c>
      <c r="CZ973" s="703" t="n">
        <v>0</v>
      </c>
      <c r="DA973" s="703"/>
      <c r="DB973" s="703"/>
      <c r="DC973" s="703"/>
      <c r="DD973" s="703"/>
      <c r="DE973" s="703" t="n">
        <v>0</v>
      </c>
      <c r="DF973" s="703"/>
      <c r="DG973" s="703" t="n">
        <v>0</v>
      </c>
      <c r="DH973" s="703" t="n">
        <v>0</v>
      </c>
      <c r="DI973" s="703" t="n">
        <v>0</v>
      </c>
      <c r="DJ973" s="703" t="n">
        <v>0</v>
      </c>
      <c r="DK973" s="703" t="n">
        <v>0</v>
      </c>
      <c r="DL973" s="703" t="n">
        <v>0</v>
      </c>
      <c r="DM973" s="703" t="n">
        <v>1</v>
      </c>
      <c r="DN973" s="703"/>
      <c r="DO973" s="703"/>
      <c r="DP973" s="703"/>
      <c r="DQ973" s="703"/>
      <c r="DR973" s="703"/>
      <c r="DS973" s="704" t="n">
        <f aca="false">CN973-V973</f>
        <v>0</v>
      </c>
      <c r="DT973" s="553"/>
      <c r="DU973" s="48"/>
    </row>
    <row r="974" customFormat="false" ht="15" hidden="false" customHeight="true" outlineLevel="0" collapsed="false">
      <c r="A974" s="705" t="n">
        <f aca="false">A973+1</f>
        <v>965</v>
      </c>
      <c r="B974" s="706" t="s">
        <v>2495</v>
      </c>
      <c r="C974" s="706" t="s">
        <v>372</v>
      </c>
      <c r="D974" s="706" t="s">
        <v>373</v>
      </c>
      <c r="E974" s="243" t="n">
        <f aca="false">COUNTIF($G$10:$G$1856,$G974)</f>
        <v>1</v>
      </c>
      <c r="F974" s="706" t="s">
        <v>2635</v>
      </c>
      <c r="G974" s="706" t="s">
        <v>2635</v>
      </c>
      <c r="H974" s="707" t="s">
        <v>2636</v>
      </c>
      <c r="I974" s="708" t="s">
        <v>1038</v>
      </c>
      <c r="J974" s="707" t="s">
        <v>370</v>
      </c>
      <c r="K974" s="709" t="s">
        <v>369</v>
      </c>
      <c r="L974" s="707" t="s">
        <v>368</v>
      </c>
      <c r="M974" s="708" t="s">
        <v>2637</v>
      </c>
      <c r="N974" s="710" t="s">
        <v>934</v>
      </c>
      <c r="O974" s="512" t="n">
        <v>1</v>
      </c>
      <c r="P974" s="512" t="n">
        <v>1</v>
      </c>
      <c r="Q974" s="711" t="n">
        <v>0.003238452</v>
      </c>
      <c r="R974" s="712"/>
      <c r="S974" s="713"/>
      <c r="T974" s="714" t="n">
        <v>5.94</v>
      </c>
      <c r="U974" s="715"/>
      <c r="V974" s="262" t="n">
        <f aca="false">SUM(W974:CI974)</f>
        <v>1</v>
      </c>
      <c r="W974" s="243" t="n">
        <v>0</v>
      </c>
      <c r="X974" s="243" t="n">
        <v>0</v>
      </c>
      <c r="Y974" s="243" t="n">
        <v>0</v>
      </c>
      <c r="Z974" s="243" t="n">
        <v>0</v>
      </c>
      <c r="AA974" s="243" t="n">
        <v>0</v>
      </c>
      <c r="AB974" s="243" t="n">
        <v>0</v>
      </c>
      <c r="AC974" s="243" t="n">
        <v>0</v>
      </c>
      <c r="AD974" s="243" t="n">
        <v>0</v>
      </c>
      <c r="AE974" s="243" t="n">
        <v>0</v>
      </c>
      <c r="AF974" s="243" t="n">
        <v>0</v>
      </c>
      <c r="AG974" s="243" t="n">
        <v>0</v>
      </c>
      <c r="AH974" s="518" t="n">
        <v>0</v>
      </c>
      <c r="AI974" s="243" t="n">
        <v>0</v>
      </c>
      <c r="AJ974" s="243" t="n">
        <v>0</v>
      </c>
      <c r="AK974" s="518" t="n">
        <v>0</v>
      </c>
      <c r="AL974" s="518" t="n">
        <v>0</v>
      </c>
      <c r="AM974" s="518" t="n">
        <v>0</v>
      </c>
      <c r="AN974" s="518" t="n">
        <v>0</v>
      </c>
      <c r="AO974" s="518" t="n">
        <v>0</v>
      </c>
      <c r="AP974" s="518" t="n">
        <v>0</v>
      </c>
      <c r="AQ974" s="518" t="n">
        <v>0</v>
      </c>
      <c r="AR974" s="518" t="n">
        <v>0</v>
      </c>
      <c r="AS974" s="518" t="n">
        <v>0</v>
      </c>
      <c r="AT974" s="518" t="n">
        <v>0</v>
      </c>
      <c r="AU974" s="518" t="n">
        <v>0</v>
      </c>
      <c r="AV974" s="518" t="n">
        <v>0</v>
      </c>
      <c r="AW974" s="518" t="n">
        <v>0</v>
      </c>
      <c r="AX974" s="518" t="n">
        <v>0</v>
      </c>
      <c r="AY974" s="518" t="n">
        <v>0</v>
      </c>
      <c r="AZ974" s="518" t="n">
        <v>0</v>
      </c>
      <c r="BA974" s="518" t="n">
        <v>0</v>
      </c>
      <c r="BB974" s="518" t="n">
        <v>0</v>
      </c>
      <c r="BC974" s="518" t="n">
        <v>0</v>
      </c>
      <c r="BD974" s="518" t="n">
        <v>0</v>
      </c>
      <c r="BE974" s="518" t="n">
        <v>1</v>
      </c>
      <c r="BF974" s="518" t="n">
        <v>0</v>
      </c>
      <c r="BG974" s="518" t="n">
        <v>0</v>
      </c>
      <c r="BH974" s="518" t="n">
        <v>0</v>
      </c>
      <c r="BI974" s="518" t="n">
        <v>0</v>
      </c>
      <c r="BJ974" s="518"/>
      <c r="BK974" s="518"/>
      <c r="BL974" s="518" t="n">
        <v>0</v>
      </c>
      <c r="BM974" s="518"/>
      <c r="BN974" s="518"/>
      <c r="BO974" s="518"/>
      <c r="BP974" s="518"/>
      <c r="BQ974" s="518"/>
      <c r="BR974" s="518"/>
      <c r="BS974" s="518"/>
      <c r="BT974" s="518"/>
      <c r="BU974" s="518"/>
      <c r="BV974" s="518" t="n">
        <v>0</v>
      </c>
      <c r="BW974" s="518" t="n">
        <v>0</v>
      </c>
      <c r="BX974" s="518" t="n">
        <v>0</v>
      </c>
      <c r="BY974" s="518" t="n">
        <v>0</v>
      </c>
      <c r="BZ974" s="518" t="n">
        <v>0</v>
      </c>
      <c r="CA974" s="518" t="n">
        <v>0</v>
      </c>
      <c r="CB974" s="518" t="n">
        <v>0</v>
      </c>
      <c r="CC974" s="518" t="n">
        <v>0</v>
      </c>
      <c r="CD974" s="518" t="n">
        <v>0</v>
      </c>
      <c r="CE974" s="518" t="n">
        <v>0</v>
      </c>
      <c r="CF974" s="518" t="n">
        <v>0</v>
      </c>
      <c r="CG974" s="518" t="n">
        <v>0</v>
      </c>
      <c r="CH974" s="518"/>
      <c r="CI974" s="716"/>
      <c r="CL974" s="48" t="n">
        <v>1</v>
      </c>
      <c r="CM974" s="48" t="n">
        <f aca="false">CL974-V974</f>
        <v>0</v>
      </c>
      <c r="CN974" s="702" t="n">
        <f aca="false">SUM(CO974:DR974)</f>
        <v>1</v>
      </c>
      <c r="CO974" s="703" t="n">
        <v>0</v>
      </c>
      <c r="CP974" s="703"/>
      <c r="CQ974" s="703" t="n">
        <v>0</v>
      </c>
      <c r="CR974" s="703"/>
      <c r="CS974" s="703" t="n">
        <v>0</v>
      </c>
      <c r="CT974" s="703" t="n">
        <v>0</v>
      </c>
      <c r="CU974" s="703"/>
      <c r="CV974" s="703"/>
      <c r="CW974" s="703"/>
      <c r="CX974" s="703" t="n">
        <v>0</v>
      </c>
      <c r="CY974" s="703" t="n">
        <v>0</v>
      </c>
      <c r="CZ974" s="703" t="n">
        <v>0</v>
      </c>
      <c r="DA974" s="703"/>
      <c r="DB974" s="703"/>
      <c r="DC974" s="703"/>
      <c r="DD974" s="703"/>
      <c r="DE974" s="703" t="n">
        <v>0</v>
      </c>
      <c r="DF974" s="703"/>
      <c r="DG974" s="703" t="n">
        <v>0</v>
      </c>
      <c r="DH974" s="703" t="n">
        <v>0</v>
      </c>
      <c r="DI974" s="703" t="n">
        <v>0</v>
      </c>
      <c r="DJ974" s="703" t="n">
        <v>0</v>
      </c>
      <c r="DK974" s="703" t="n">
        <v>0</v>
      </c>
      <c r="DL974" s="703" t="n">
        <v>0</v>
      </c>
      <c r="DM974" s="703" t="n">
        <v>1</v>
      </c>
      <c r="DN974" s="703"/>
      <c r="DO974" s="703"/>
      <c r="DP974" s="703"/>
      <c r="DQ974" s="703"/>
      <c r="DR974" s="703"/>
      <c r="DS974" s="704" t="n">
        <f aca="false">CN974-V974</f>
        <v>0</v>
      </c>
      <c r="DT974" s="553"/>
      <c r="DU974" s="48"/>
    </row>
    <row r="975" customFormat="false" ht="15" hidden="false" customHeight="true" outlineLevel="0" collapsed="false">
      <c r="A975" s="705" t="n">
        <f aca="false">A974+1</f>
        <v>966</v>
      </c>
      <c r="B975" s="706" t="s">
        <v>2495</v>
      </c>
      <c r="C975" s="706" t="s">
        <v>372</v>
      </c>
      <c r="D975" s="706" t="s">
        <v>373</v>
      </c>
      <c r="E975" s="243" t="n">
        <f aca="false">COUNTIF($G$10:$G$1856,$G975)</f>
        <v>1</v>
      </c>
      <c r="F975" s="706" t="s">
        <v>2638</v>
      </c>
      <c r="G975" s="706" t="s">
        <v>2638</v>
      </c>
      <c r="H975" s="707" t="s">
        <v>2639</v>
      </c>
      <c r="I975" s="708" t="s">
        <v>1042</v>
      </c>
      <c r="J975" s="707" t="s">
        <v>370</v>
      </c>
      <c r="K975" s="709" t="s">
        <v>369</v>
      </c>
      <c r="L975" s="707" t="s">
        <v>368</v>
      </c>
      <c r="M975" s="708" t="s">
        <v>2640</v>
      </c>
      <c r="N975" s="710" t="s">
        <v>934</v>
      </c>
      <c r="O975" s="512" t="n">
        <v>1</v>
      </c>
      <c r="P975" s="512" t="n">
        <v>1</v>
      </c>
      <c r="Q975" s="711" t="n">
        <v>0.003238452</v>
      </c>
      <c r="R975" s="712"/>
      <c r="S975" s="713"/>
      <c r="T975" s="714" t="n">
        <v>5.94</v>
      </c>
      <c r="U975" s="715"/>
      <c r="V975" s="262" t="n">
        <f aca="false">SUM(W975:CI975)</f>
        <v>1</v>
      </c>
      <c r="W975" s="243" t="n">
        <v>0</v>
      </c>
      <c r="X975" s="243" t="n">
        <v>0</v>
      </c>
      <c r="Y975" s="243" t="n">
        <v>0</v>
      </c>
      <c r="Z975" s="243" t="n">
        <v>0</v>
      </c>
      <c r="AA975" s="243" t="n">
        <v>0</v>
      </c>
      <c r="AB975" s="243" t="n">
        <v>0</v>
      </c>
      <c r="AC975" s="243" t="n">
        <v>0</v>
      </c>
      <c r="AD975" s="243" t="n">
        <v>0</v>
      </c>
      <c r="AE975" s="243" t="n">
        <v>0</v>
      </c>
      <c r="AF975" s="243" t="n">
        <v>0</v>
      </c>
      <c r="AG975" s="243" t="n">
        <v>0</v>
      </c>
      <c r="AH975" s="518" t="n">
        <v>0</v>
      </c>
      <c r="AI975" s="243" t="n">
        <v>0</v>
      </c>
      <c r="AJ975" s="243" t="n">
        <v>0</v>
      </c>
      <c r="AK975" s="518" t="n">
        <v>0</v>
      </c>
      <c r="AL975" s="518" t="n">
        <v>0</v>
      </c>
      <c r="AM975" s="518" t="n">
        <v>0</v>
      </c>
      <c r="AN975" s="518" t="n">
        <v>0</v>
      </c>
      <c r="AO975" s="518" t="n">
        <v>0</v>
      </c>
      <c r="AP975" s="518" t="n">
        <v>0</v>
      </c>
      <c r="AQ975" s="518" t="n">
        <v>0</v>
      </c>
      <c r="AR975" s="518" t="n">
        <v>0</v>
      </c>
      <c r="AS975" s="518" t="n">
        <v>0</v>
      </c>
      <c r="AT975" s="518" t="n">
        <v>0</v>
      </c>
      <c r="AU975" s="518" t="n">
        <v>0</v>
      </c>
      <c r="AV975" s="518" t="n">
        <v>0</v>
      </c>
      <c r="AW975" s="518" t="n">
        <v>0</v>
      </c>
      <c r="AX975" s="518" t="n">
        <v>0</v>
      </c>
      <c r="AY975" s="518" t="n">
        <v>0</v>
      </c>
      <c r="AZ975" s="518" t="n">
        <v>0</v>
      </c>
      <c r="BA975" s="518" t="n">
        <v>0</v>
      </c>
      <c r="BB975" s="518" t="n">
        <v>0</v>
      </c>
      <c r="BC975" s="518" t="n">
        <v>0</v>
      </c>
      <c r="BD975" s="518" t="n">
        <v>0</v>
      </c>
      <c r="BE975" s="518" t="n">
        <v>1</v>
      </c>
      <c r="BF975" s="518" t="n">
        <v>0</v>
      </c>
      <c r="BG975" s="518" t="n">
        <v>0</v>
      </c>
      <c r="BH975" s="518" t="n">
        <v>0</v>
      </c>
      <c r="BI975" s="518" t="n">
        <v>0</v>
      </c>
      <c r="BJ975" s="518"/>
      <c r="BK975" s="518"/>
      <c r="BL975" s="518" t="n">
        <v>0</v>
      </c>
      <c r="BM975" s="518"/>
      <c r="BN975" s="518"/>
      <c r="BO975" s="518"/>
      <c r="BP975" s="518"/>
      <c r="BQ975" s="518"/>
      <c r="BR975" s="518"/>
      <c r="BS975" s="518"/>
      <c r="BT975" s="518"/>
      <c r="BU975" s="518"/>
      <c r="BV975" s="518" t="n">
        <v>0</v>
      </c>
      <c r="BW975" s="518" t="n">
        <v>0</v>
      </c>
      <c r="BX975" s="518" t="n">
        <v>0</v>
      </c>
      <c r="BY975" s="518" t="n">
        <v>0</v>
      </c>
      <c r="BZ975" s="518" t="n">
        <v>0</v>
      </c>
      <c r="CA975" s="518" t="n">
        <v>0</v>
      </c>
      <c r="CB975" s="518" t="n">
        <v>0</v>
      </c>
      <c r="CC975" s="518" t="n">
        <v>0</v>
      </c>
      <c r="CD975" s="518" t="n">
        <v>0</v>
      </c>
      <c r="CE975" s="518" t="n">
        <v>0</v>
      </c>
      <c r="CF975" s="518" t="n">
        <v>0</v>
      </c>
      <c r="CG975" s="518" t="n">
        <v>0</v>
      </c>
      <c r="CH975" s="518"/>
      <c r="CI975" s="716"/>
      <c r="CL975" s="48" t="n">
        <v>1</v>
      </c>
      <c r="CM975" s="48" t="n">
        <f aca="false">CL975-V975</f>
        <v>0</v>
      </c>
      <c r="CN975" s="702" t="n">
        <f aca="false">SUM(CO975:DR975)</f>
        <v>1</v>
      </c>
      <c r="CO975" s="703" t="n">
        <v>0</v>
      </c>
      <c r="CP975" s="703"/>
      <c r="CQ975" s="703" t="n">
        <v>0</v>
      </c>
      <c r="CR975" s="703"/>
      <c r="CS975" s="703" t="n">
        <v>0</v>
      </c>
      <c r="CT975" s="703" t="n">
        <v>0</v>
      </c>
      <c r="CU975" s="703"/>
      <c r="CV975" s="703"/>
      <c r="CW975" s="703"/>
      <c r="CX975" s="703" t="n">
        <v>0</v>
      </c>
      <c r="CY975" s="703" t="n">
        <v>0</v>
      </c>
      <c r="CZ975" s="703" t="n">
        <v>0</v>
      </c>
      <c r="DA975" s="703"/>
      <c r="DB975" s="703"/>
      <c r="DC975" s="703"/>
      <c r="DD975" s="703"/>
      <c r="DE975" s="703" t="n">
        <v>0</v>
      </c>
      <c r="DF975" s="703"/>
      <c r="DG975" s="703" t="n">
        <v>0</v>
      </c>
      <c r="DH975" s="703" t="n">
        <v>0</v>
      </c>
      <c r="DI975" s="703" t="n">
        <v>0</v>
      </c>
      <c r="DJ975" s="703" t="n">
        <v>0</v>
      </c>
      <c r="DK975" s="703" t="n">
        <v>0</v>
      </c>
      <c r="DL975" s="703" t="n">
        <v>0</v>
      </c>
      <c r="DM975" s="703" t="n">
        <v>1</v>
      </c>
      <c r="DN975" s="703"/>
      <c r="DO975" s="703"/>
      <c r="DP975" s="703"/>
      <c r="DQ975" s="703"/>
      <c r="DR975" s="703"/>
      <c r="DS975" s="704" t="n">
        <f aca="false">CN975-V975</f>
        <v>0</v>
      </c>
      <c r="DT975" s="553"/>
      <c r="DU975" s="48"/>
    </row>
    <row r="976" customFormat="false" ht="15" hidden="false" customHeight="true" outlineLevel="0" collapsed="false">
      <c r="A976" s="705" t="n">
        <f aca="false">A975+1</f>
        <v>967</v>
      </c>
      <c r="B976" s="706" t="s">
        <v>2495</v>
      </c>
      <c r="C976" s="706" t="s">
        <v>372</v>
      </c>
      <c r="D976" s="706" t="s">
        <v>373</v>
      </c>
      <c r="E976" s="243" t="n">
        <f aca="false">COUNTIF($G$10:$G$1856,$G976)</f>
        <v>1</v>
      </c>
      <c r="F976" s="706" t="s">
        <v>2641</v>
      </c>
      <c r="G976" s="706" t="s">
        <v>2641</v>
      </c>
      <c r="H976" s="707" t="s">
        <v>2642</v>
      </c>
      <c r="I976" s="708" t="s">
        <v>2643</v>
      </c>
      <c r="J976" s="707" t="s">
        <v>370</v>
      </c>
      <c r="K976" s="709" t="s">
        <v>369</v>
      </c>
      <c r="L976" s="707" t="s">
        <v>368</v>
      </c>
      <c r="M976" s="708" t="s">
        <v>1118</v>
      </c>
      <c r="N976" s="710" t="s">
        <v>934</v>
      </c>
      <c r="O976" s="512" t="n">
        <v>1</v>
      </c>
      <c r="P976" s="512" t="n">
        <v>1</v>
      </c>
      <c r="Q976" s="711" t="n">
        <v>0.00201996</v>
      </c>
      <c r="R976" s="712"/>
      <c r="S976" s="713"/>
      <c r="T976" s="714" t="n">
        <v>3.71</v>
      </c>
      <c r="U976" s="715"/>
      <c r="V976" s="262" t="n">
        <f aca="false">SUM(W976:CI976)</f>
        <v>1</v>
      </c>
      <c r="W976" s="243" t="n">
        <v>0</v>
      </c>
      <c r="X976" s="243" t="n">
        <v>0</v>
      </c>
      <c r="Y976" s="243" t="n">
        <v>0</v>
      </c>
      <c r="Z976" s="243" t="n">
        <v>0</v>
      </c>
      <c r="AA976" s="243" t="n">
        <v>0</v>
      </c>
      <c r="AB976" s="243" t="n">
        <v>0</v>
      </c>
      <c r="AC976" s="243" t="n">
        <v>0</v>
      </c>
      <c r="AD976" s="243" t="n">
        <v>0</v>
      </c>
      <c r="AE976" s="243" t="n">
        <v>0</v>
      </c>
      <c r="AF976" s="243" t="n">
        <v>0</v>
      </c>
      <c r="AG976" s="243" t="n">
        <v>0</v>
      </c>
      <c r="AH976" s="518" t="n">
        <v>0</v>
      </c>
      <c r="AI976" s="243" t="n">
        <v>0</v>
      </c>
      <c r="AJ976" s="243" t="n">
        <v>0</v>
      </c>
      <c r="AK976" s="518" t="n">
        <v>0</v>
      </c>
      <c r="AL976" s="518" t="n">
        <v>0</v>
      </c>
      <c r="AM976" s="518" t="n">
        <v>0</v>
      </c>
      <c r="AN976" s="518" t="n">
        <v>0</v>
      </c>
      <c r="AO976" s="518" t="n">
        <v>0</v>
      </c>
      <c r="AP976" s="518" t="n">
        <v>0</v>
      </c>
      <c r="AQ976" s="518" t="n">
        <v>0</v>
      </c>
      <c r="AR976" s="518" t="n">
        <v>0</v>
      </c>
      <c r="AS976" s="518" t="n">
        <v>0</v>
      </c>
      <c r="AT976" s="518" t="n">
        <v>0</v>
      </c>
      <c r="AU976" s="518" t="n">
        <v>0</v>
      </c>
      <c r="AV976" s="518" t="n">
        <v>0</v>
      </c>
      <c r="AW976" s="518" t="n">
        <v>0</v>
      </c>
      <c r="AX976" s="518" t="n">
        <v>0</v>
      </c>
      <c r="AY976" s="518" t="n">
        <v>0</v>
      </c>
      <c r="AZ976" s="518" t="n">
        <v>0</v>
      </c>
      <c r="BA976" s="518" t="n">
        <v>0</v>
      </c>
      <c r="BB976" s="518" t="n">
        <v>0</v>
      </c>
      <c r="BC976" s="518" t="n">
        <v>0</v>
      </c>
      <c r="BD976" s="518" t="n">
        <v>0</v>
      </c>
      <c r="BE976" s="518" t="n">
        <v>1</v>
      </c>
      <c r="BF976" s="518" t="n">
        <v>0</v>
      </c>
      <c r="BG976" s="518" t="n">
        <v>0</v>
      </c>
      <c r="BH976" s="518" t="n">
        <v>0</v>
      </c>
      <c r="BI976" s="518" t="n">
        <v>0</v>
      </c>
      <c r="BJ976" s="518"/>
      <c r="BK976" s="518"/>
      <c r="BL976" s="518" t="n">
        <v>0</v>
      </c>
      <c r="BM976" s="518"/>
      <c r="BN976" s="518"/>
      <c r="BO976" s="518"/>
      <c r="BP976" s="518"/>
      <c r="BQ976" s="518"/>
      <c r="BR976" s="518"/>
      <c r="BS976" s="518"/>
      <c r="BT976" s="518"/>
      <c r="BU976" s="518"/>
      <c r="BV976" s="518" t="n">
        <v>0</v>
      </c>
      <c r="BW976" s="518" t="n">
        <v>0</v>
      </c>
      <c r="BX976" s="518" t="n">
        <v>0</v>
      </c>
      <c r="BY976" s="518" t="n">
        <v>0</v>
      </c>
      <c r="BZ976" s="518" t="n">
        <v>0</v>
      </c>
      <c r="CA976" s="518" t="n">
        <v>0</v>
      </c>
      <c r="CB976" s="518" t="n">
        <v>0</v>
      </c>
      <c r="CC976" s="518" t="n">
        <v>0</v>
      </c>
      <c r="CD976" s="518" t="n">
        <v>0</v>
      </c>
      <c r="CE976" s="518" t="n">
        <v>0</v>
      </c>
      <c r="CF976" s="518" t="n">
        <v>0</v>
      </c>
      <c r="CG976" s="518" t="n">
        <v>0</v>
      </c>
      <c r="CH976" s="518"/>
      <c r="CI976" s="716"/>
      <c r="CL976" s="48" t="n">
        <v>1</v>
      </c>
      <c r="CM976" s="48" t="n">
        <f aca="false">CL976-V976</f>
        <v>0</v>
      </c>
      <c r="CN976" s="702" t="n">
        <f aca="false">SUM(CO976:DR976)</f>
        <v>1</v>
      </c>
      <c r="CO976" s="703" t="n">
        <v>0</v>
      </c>
      <c r="CP976" s="703"/>
      <c r="CQ976" s="703" t="n">
        <v>0</v>
      </c>
      <c r="CR976" s="703"/>
      <c r="CS976" s="703" t="n">
        <v>0</v>
      </c>
      <c r="CT976" s="703" t="n">
        <v>0</v>
      </c>
      <c r="CU976" s="703"/>
      <c r="CV976" s="703"/>
      <c r="CW976" s="703"/>
      <c r="CX976" s="703" t="n">
        <v>0</v>
      </c>
      <c r="CY976" s="703" t="n">
        <v>0</v>
      </c>
      <c r="CZ976" s="703" t="n">
        <v>0</v>
      </c>
      <c r="DA976" s="703"/>
      <c r="DB976" s="703"/>
      <c r="DC976" s="703"/>
      <c r="DD976" s="703"/>
      <c r="DE976" s="703" t="n">
        <v>0</v>
      </c>
      <c r="DF976" s="703"/>
      <c r="DG976" s="703" t="n">
        <v>0</v>
      </c>
      <c r="DH976" s="703" t="n">
        <v>0</v>
      </c>
      <c r="DI976" s="703" t="n">
        <v>0</v>
      </c>
      <c r="DJ976" s="703" t="n">
        <v>0</v>
      </c>
      <c r="DK976" s="703" t="n">
        <v>0</v>
      </c>
      <c r="DL976" s="703" t="n">
        <v>0</v>
      </c>
      <c r="DM976" s="703" t="n">
        <v>1</v>
      </c>
      <c r="DN976" s="703"/>
      <c r="DO976" s="703"/>
      <c r="DP976" s="703"/>
      <c r="DQ976" s="703"/>
      <c r="DR976" s="703"/>
      <c r="DS976" s="704" t="n">
        <f aca="false">CN976-V976</f>
        <v>0</v>
      </c>
      <c r="DT976" s="553"/>
      <c r="DU976" s="48"/>
    </row>
    <row r="977" customFormat="false" ht="15" hidden="false" customHeight="true" outlineLevel="0" collapsed="false">
      <c r="A977" s="705" t="n">
        <f aca="false">A976+1</f>
        <v>968</v>
      </c>
      <c r="B977" s="706" t="s">
        <v>2495</v>
      </c>
      <c r="C977" s="706" t="s">
        <v>372</v>
      </c>
      <c r="D977" s="706" t="s">
        <v>373</v>
      </c>
      <c r="E977" s="243" t="n">
        <f aca="false">COUNTIF($G$10:$G$1856,$G977)</f>
        <v>1</v>
      </c>
      <c r="F977" s="706" t="s">
        <v>2644</v>
      </c>
      <c r="G977" s="706" t="s">
        <v>2644</v>
      </c>
      <c r="H977" s="707" t="s">
        <v>2645</v>
      </c>
      <c r="I977" s="708" t="s">
        <v>2646</v>
      </c>
      <c r="J977" s="707" t="s">
        <v>370</v>
      </c>
      <c r="K977" s="709" t="s">
        <v>369</v>
      </c>
      <c r="L977" s="707" t="s">
        <v>368</v>
      </c>
      <c r="M977" s="708" t="s">
        <v>1122</v>
      </c>
      <c r="N977" s="710" t="s">
        <v>934</v>
      </c>
      <c r="O977" s="512" t="n">
        <v>1</v>
      </c>
      <c r="P977" s="512" t="n">
        <v>1</v>
      </c>
      <c r="Q977" s="711" t="n">
        <v>0.00201996</v>
      </c>
      <c r="R977" s="712"/>
      <c r="S977" s="713"/>
      <c r="T977" s="714" t="n">
        <v>3.71</v>
      </c>
      <c r="U977" s="715"/>
      <c r="V977" s="262" t="n">
        <f aca="false">SUM(W977:CI977)</f>
        <v>1</v>
      </c>
      <c r="W977" s="243" t="n">
        <v>0</v>
      </c>
      <c r="X977" s="243" t="n">
        <v>0</v>
      </c>
      <c r="Y977" s="243" t="n">
        <v>0</v>
      </c>
      <c r="Z977" s="243" t="n">
        <v>0</v>
      </c>
      <c r="AA977" s="243" t="n">
        <v>0</v>
      </c>
      <c r="AB977" s="243" t="n">
        <v>0</v>
      </c>
      <c r="AC977" s="243" t="n">
        <v>0</v>
      </c>
      <c r="AD977" s="243" t="n">
        <v>0</v>
      </c>
      <c r="AE977" s="243" t="n">
        <v>0</v>
      </c>
      <c r="AF977" s="243" t="n">
        <v>0</v>
      </c>
      <c r="AG977" s="243" t="n">
        <v>0</v>
      </c>
      <c r="AH977" s="518" t="n">
        <v>0</v>
      </c>
      <c r="AI977" s="243" t="n">
        <v>0</v>
      </c>
      <c r="AJ977" s="243" t="n">
        <v>0</v>
      </c>
      <c r="AK977" s="518" t="n">
        <v>0</v>
      </c>
      <c r="AL977" s="518" t="n">
        <v>0</v>
      </c>
      <c r="AM977" s="518" t="n">
        <v>0</v>
      </c>
      <c r="AN977" s="518" t="n">
        <v>0</v>
      </c>
      <c r="AO977" s="518" t="n">
        <v>0</v>
      </c>
      <c r="AP977" s="518" t="n">
        <v>0</v>
      </c>
      <c r="AQ977" s="518" t="n">
        <v>0</v>
      </c>
      <c r="AR977" s="518" t="n">
        <v>0</v>
      </c>
      <c r="AS977" s="518" t="n">
        <v>0</v>
      </c>
      <c r="AT977" s="518" t="n">
        <v>0</v>
      </c>
      <c r="AU977" s="518" t="n">
        <v>0</v>
      </c>
      <c r="AV977" s="518" t="n">
        <v>0</v>
      </c>
      <c r="AW977" s="518" t="n">
        <v>0</v>
      </c>
      <c r="AX977" s="518" t="n">
        <v>0</v>
      </c>
      <c r="AY977" s="518" t="n">
        <v>0</v>
      </c>
      <c r="AZ977" s="518" t="n">
        <v>0</v>
      </c>
      <c r="BA977" s="518" t="n">
        <v>0</v>
      </c>
      <c r="BB977" s="518" t="n">
        <v>0</v>
      </c>
      <c r="BC977" s="518" t="n">
        <v>0</v>
      </c>
      <c r="BD977" s="518" t="n">
        <v>0</v>
      </c>
      <c r="BE977" s="518" t="n">
        <v>1</v>
      </c>
      <c r="BF977" s="518" t="n">
        <v>0</v>
      </c>
      <c r="BG977" s="518" t="n">
        <v>0</v>
      </c>
      <c r="BH977" s="518" t="n">
        <v>0</v>
      </c>
      <c r="BI977" s="518" t="n">
        <v>0</v>
      </c>
      <c r="BJ977" s="518"/>
      <c r="BK977" s="518"/>
      <c r="BL977" s="518" t="n">
        <v>0</v>
      </c>
      <c r="BM977" s="518"/>
      <c r="BN977" s="518"/>
      <c r="BO977" s="518"/>
      <c r="BP977" s="518"/>
      <c r="BQ977" s="518"/>
      <c r="BR977" s="518"/>
      <c r="BS977" s="518"/>
      <c r="BT977" s="518"/>
      <c r="BU977" s="518"/>
      <c r="BV977" s="518" t="n">
        <v>0</v>
      </c>
      <c r="BW977" s="518" t="n">
        <v>0</v>
      </c>
      <c r="BX977" s="518" t="n">
        <v>0</v>
      </c>
      <c r="BY977" s="518" t="n">
        <v>0</v>
      </c>
      <c r="BZ977" s="518" t="n">
        <v>0</v>
      </c>
      <c r="CA977" s="518" t="n">
        <v>0</v>
      </c>
      <c r="CB977" s="518" t="n">
        <v>0</v>
      </c>
      <c r="CC977" s="518" t="n">
        <v>0</v>
      </c>
      <c r="CD977" s="518" t="n">
        <v>0</v>
      </c>
      <c r="CE977" s="518" t="n">
        <v>0</v>
      </c>
      <c r="CF977" s="518" t="n">
        <v>0</v>
      </c>
      <c r="CG977" s="518" t="n">
        <v>0</v>
      </c>
      <c r="CH977" s="518"/>
      <c r="CI977" s="716"/>
      <c r="CL977" s="48" t="n">
        <v>1</v>
      </c>
      <c r="CM977" s="48" t="n">
        <f aca="false">CL977-V977</f>
        <v>0</v>
      </c>
      <c r="CN977" s="702" t="n">
        <f aca="false">SUM(CO977:DR977)</f>
        <v>1</v>
      </c>
      <c r="CO977" s="703" t="n">
        <v>0</v>
      </c>
      <c r="CP977" s="703"/>
      <c r="CQ977" s="703" t="n">
        <v>0</v>
      </c>
      <c r="CR977" s="703"/>
      <c r="CS977" s="703" t="n">
        <v>0</v>
      </c>
      <c r="CT977" s="703" t="n">
        <v>0</v>
      </c>
      <c r="CU977" s="703"/>
      <c r="CV977" s="703"/>
      <c r="CW977" s="703"/>
      <c r="CX977" s="703" t="n">
        <v>0</v>
      </c>
      <c r="CY977" s="703" t="n">
        <v>0</v>
      </c>
      <c r="CZ977" s="703" t="n">
        <v>0</v>
      </c>
      <c r="DA977" s="703"/>
      <c r="DB977" s="703"/>
      <c r="DC977" s="703"/>
      <c r="DD977" s="703"/>
      <c r="DE977" s="703" t="n">
        <v>0</v>
      </c>
      <c r="DF977" s="703"/>
      <c r="DG977" s="703" t="n">
        <v>0</v>
      </c>
      <c r="DH977" s="703" t="n">
        <v>0</v>
      </c>
      <c r="DI977" s="703" t="n">
        <v>0</v>
      </c>
      <c r="DJ977" s="703" t="n">
        <v>0</v>
      </c>
      <c r="DK977" s="703" t="n">
        <v>0</v>
      </c>
      <c r="DL977" s="703" t="n">
        <v>0</v>
      </c>
      <c r="DM977" s="703" t="n">
        <v>1</v>
      </c>
      <c r="DN977" s="703"/>
      <c r="DO977" s="703"/>
      <c r="DP977" s="703"/>
      <c r="DQ977" s="703"/>
      <c r="DR977" s="703"/>
      <c r="DS977" s="704" t="n">
        <f aca="false">CN977-V977</f>
        <v>0</v>
      </c>
      <c r="DT977" s="553"/>
      <c r="DU977" s="48"/>
    </row>
    <row r="978" customFormat="false" ht="15" hidden="false" customHeight="true" outlineLevel="0" collapsed="false">
      <c r="A978" s="705" t="n">
        <f aca="false">A977+1</f>
        <v>969</v>
      </c>
      <c r="B978" s="706" t="s">
        <v>2495</v>
      </c>
      <c r="C978" s="706" t="s">
        <v>372</v>
      </c>
      <c r="D978" s="706" t="s">
        <v>373</v>
      </c>
      <c r="E978" s="243" t="n">
        <f aca="false">COUNTIF($G$10:$G$1856,$G978)</f>
        <v>1</v>
      </c>
      <c r="F978" s="706" t="s">
        <v>2647</v>
      </c>
      <c r="G978" s="706" t="s">
        <v>2647</v>
      </c>
      <c r="H978" s="707" t="s">
        <v>2648</v>
      </c>
      <c r="I978" s="708" t="s">
        <v>1307</v>
      </c>
      <c r="J978" s="707" t="s">
        <v>370</v>
      </c>
      <c r="K978" s="709" t="s">
        <v>369</v>
      </c>
      <c r="L978" s="707" t="s">
        <v>368</v>
      </c>
      <c r="M978" s="708" t="s">
        <v>1308</v>
      </c>
      <c r="N978" s="710" t="s">
        <v>934</v>
      </c>
      <c r="O978" s="512" t="n">
        <v>1</v>
      </c>
      <c r="P978" s="512" t="n">
        <v>1</v>
      </c>
      <c r="Q978" s="711" t="n">
        <v>0.001101204</v>
      </c>
      <c r="R978" s="712"/>
      <c r="S978" s="713"/>
      <c r="T978" s="714" t="n">
        <v>2.02</v>
      </c>
      <c r="U978" s="715"/>
      <c r="V978" s="262" t="n">
        <f aca="false">SUM(W978:CI978)</f>
        <v>1</v>
      </c>
      <c r="W978" s="243" t="n">
        <v>0</v>
      </c>
      <c r="X978" s="243" t="n">
        <v>0</v>
      </c>
      <c r="Y978" s="243" t="n">
        <v>0</v>
      </c>
      <c r="Z978" s="243" t="n">
        <v>0</v>
      </c>
      <c r="AA978" s="243" t="n">
        <v>0</v>
      </c>
      <c r="AB978" s="243" t="n">
        <v>0</v>
      </c>
      <c r="AC978" s="243" t="n">
        <v>0</v>
      </c>
      <c r="AD978" s="243" t="n">
        <v>0</v>
      </c>
      <c r="AE978" s="243" t="n">
        <v>0</v>
      </c>
      <c r="AF978" s="243" t="n">
        <v>0</v>
      </c>
      <c r="AG978" s="243" t="n">
        <v>0</v>
      </c>
      <c r="AH978" s="518" t="n">
        <v>0</v>
      </c>
      <c r="AI978" s="243" t="n">
        <v>0</v>
      </c>
      <c r="AJ978" s="243" t="n">
        <v>0</v>
      </c>
      <c r="AK978" s="518" t="n">
        <v>0</v>
      </c>
      <c r="AL978" s="518" t="n">
        <v>0</v>
      </c>
      <c r="AM978" s="518" t="n">
        <v>0</v>
      </c>
      <c r="AN978" s="518" t="n">
        <v>0</v>
      </c>
      <c r="AO978" s="518" t="n">
        <v>0</v>
      </c>
      <c r="AP978" s="518" t="n">
        <v>0</v>
      </c>
      <c r="AQ978" s="518" t="n">
        <v>0</v>
      </c>
      <c r="AR978" s="518" t="n">
        <v>0</v>
      </c>
      <c r="AS978" s="518" t="n">
        <v>0</v>
      </c>
      <c r="AT978" s="518" t="n">
        <v>0</v>
      </c>
      <c r="AU978" s="518" t="n">
        <v>0</v>
      </c>
      <c r="AV978" s="518" t="n">
        <v>0</v>
      </c>
      <c r="AW978" s="518" t="n">
        <v>0</v>
      </c>
      <c r="AX978" s="518" t="n">
        <v>0</v>
      </c>
      <c r="AY978" s="518" t="n">
        <v>0</v>
      </c>
      <c r="AZ978" s="518" t="n">
        <v>0</v>
      </c>
      <c r="BA978" s="518" t="n">
        <v>0</v>
      </c>
      <c r="BB978" s="518" t="n">
        <v>0</v>
      </c>
      <c r="BC978" s="518" t="n">
        <v>0</v>
      </c>
      <c r="BD978" s="518" t="n">
        <v>0</v>
      </c>
      <c r="BE978" s="518" t="n">
        <v>1</v>
      </c>
      <c r="BF978" s="518" t="n">
        <v>0</v>
      </c>
      <c r="BG978" s="518" t="n">
        <v>0</v>
      </c>
      <c r="BH978" s="518" t="n">
        <v>0</v>
      </c>
      <c r="BI978" s="518" t="n">
        <v>0</v>
      </c>
      <c r="BJ978" s="518"/>
      <c r="BK978" s="518"/>
      <c r="BL978" s="518" t="n">
        <v>0</v>
      </c>
      <c r="BM978" s="518"/>
      <c r="BN978" s="518"/>
      <c r="BO978" s="518"/>
      <c r="BP978" s="518"/>
      <c r="BQ978" s="518"/>
      <c r="BR978" s="518"/>
      <c r="BS978" s="518"/>
      <c r="BT978" s="518"/>
      <c r="BU978" s="518"/>
      <c r="BV978" s="518" t="n">
        <v>0</v>
      </c>
      <c r="BW978" s="518" t="n">
        <v>0</v>
      </c>
      <c r="BX978" s="518" t="n">
        <v>0</v>
      </c>
      <c r="BY978" s="518" t="n">
        <v>0</v>
      </c>
      <c r="BZ978" s="518" t="n">
        <v>0</v>
      </c>
      <c r="CA978" s="518" t="n">
        <v>0</v>
      </c>
      <c r="CB978" s="518" t="n">
        <v>0</v>
      </c>
      <c r="CC978" s="518" t="n">
        <v>0</v>
      </c>
      <c r="CD978" s="518" t="n">
        <v>0</v>
      </c>
      <c r="CE978" s="518" t="n">
        <v>0</v>
      </c>
      <c r="CF978" s="518" t="n">
        <v>0</v>
      </c>
      <c r="CG978" s="518" t="n">
        <v>0</v>
      </c>
      <c r="CH978" s="518"/>
      <c r="CI978" s="716"/>
      <c r="CL978" s="48" t="n">
        <v>1</v>
      </c>
      <c r="CM978" s="48" t="n">
        <f aca="false">CL978-V978</f>
        <v>0</v>
      </c>
      <c r="CN978" s="702" t="n">
        <f aca="false">SUM(CO978:DR978)</f>
        <v>1</v>
      </c>
      <c r="CO978" s="703" t="n">
        <v>0</v>
      </c>
      <c r="CP978" s="703"/>
      <c r="CQ978" s="703" t="n">
        <v>0</v>
      </c>
      <c r="CR978" s="703"/>
      <c r="CS978" s="703" t="n">
        <v>0</v>
      </c>
      <c r="CT978" s="703" t="n">
        <v>0</v>
      </c>
      <c r="CU978" s="703"/>
      <c r="CV978" s="703"/>
      <c r="CW978" s="703"/>
      <c r="CX978" s="703" t="n">
        <v>0</v>
      </c>
      <c r="CY978" s="703" t="n">
        <v>0</v>
      </c>
      <c r="CZ978" s="703" t="n">
        <v>0</v>
      </c>
      <c r="DA978" s="703"/>
      <c r="DB978" s="703"/>
      <c r="DC978" s="703"/>
      <c r="DD978" s="703"/>
      <c r="DE978" s="703" t="n">
        <v>0</v>
      </c>
      <c r="DF978" s="703"/>
      <c r="DG978" s="703" t="n">
        <v>0</v>
      </c>
      <c r="DH978" s="703" t="n">
        <v>0</v>
      </c>
      <c r="DI978" s="703" t="n">
        <v>0</v>
      </c>
      <c r="DJ978" s="703" t="n">
        <v>0</v>
      </c>
      <c r="DK978" s="703" t="n">
        <v>0</v>
      </c>
      <c r="DL978" s="703" t="n">
        <v>0</v>
      </c>
      <c r="DM978" s="703" t="n">
        <v>1</v>
      </c>
      <c r="DN978" s="703"/>
      <c r="DO978" s="703"/>
      <c r="DP978" s="703"/>
      <c r="DQ978" s="703"/>
      <c r="DR978" s="703"/>
      <c r="DS978" s="704" t="n">
        <f aca="false">CN978-V978</f>
        <v>0</v>
      </c>
      <c r="DT978" s="553"/>
      <c r="DU978" s="48"/>
    </row>
    <row r="979" customFormat="false" ht="15" hidden="false" customHeight="true" outlineLevel="0" collapsed="false">
      <c r="A979" s="705" t="n">
        <f aca="false">A978+1</f>
        <v>970</v>
      </c>
      <c r="B979" s="706" t="s">
        <v>2495</v>
      </c>
      <c r="C979" s="706" t="s">
        <v>372</v>
      </c>
      <c r="D979" s="706" t="s">
        <v>373</v>
      </c>
      <c r="E979" s="243" t="n">
        <f aca="false">COUNTIF($G$10:$G$1856,$G979)</f>
        <v>1</v>
      </c>
      <c r="F979" s="706" t="s">
        <v>2649</v>
      </c>
      <c r="G979" s="706" t="s">
        <v>2649</v>
      </c>
      <c r="H979" s="707" t="s">
        <v>2650</v>
      </c>
      <c r="I979" s="708" t="s">
        <v>2651</v>
      </c>
      <c r="J979" s="707" t="s">
        <v>370</v>
      </c>
      <c r="K979" s="709" t="s">
        <v>369</v>
      </c>
      <c r="L979" s="707" t="s">
        <v>368</v>
      </c>
      <c r="M979" s="708" t="s">
        <v>2652</v>
      </c>
      <c r="N979" s="710" t="s">
        <v>934</v>
      </c>
      <c r="O979" s="512" t="n">
        <v>1</v>
      </c>
      <c r="P979" s="512" t="n">
        <v>1</v>
      </c>
      <c r="Q979" s="711" t="n">
        <v>0.00308169</v>
      </c>
      <c r="R979" s="712"/>
      <c r="S979" s="713"/>
      <c r="T979" s="714" t="n">
        <v>5.65</v>
      </c>
      <c r="U979" s="715"/>
      <c r="V979" s="262" t="n">
        <f aca="false">SUM(W979:CI979)</f>
        <v>1</v>
      </c>
      <c r="W979" s="243" t="n">
        <v>0</v>
      </c>
      <c r="X979" s="243" t="n">
        <v>0</v>
      </c>
      <c r="Y979" s="243" t="n">
        <v>0</v>
      </c>
      <c r="Z979" s="243" t="n">
        <v>0</v>
      </c>
      <c r="AA979" s="243" t="n">
        <v>0</v>
      </c>
      <c r="AB979" s="243" t="n">
        <v>0</v>
      </c>
      <c r="AC979" s="243" t="n">
        <v>0</v>
      </c>
      <c r="AD979" s="243" t="n">
        <v>0</v>
      </c>
      <c r="AE979" s="243" t="n">
        <v>0</v>
      </c>
      <c r="AF979" s="243" t="n">
        <v>0</v>
      </c>
      <c r="AG979" s="243" t="n">
        <v>0</v>
      </c>
      <c r="AH979" s="518" t="n">
        <v>0</v>
      </c>
      <c r="AI979" s="243" t="n">
        <v>0</v>
      </c>
      <c r="AJ979" s="243" t="n">
        <v>0</v>
      </c>
      <c r="AK979" s="518" t="n">
        <v>0</v>
      </c>
      <c r="AL979" s="518" t="n">
        <v>0</v>
      </c>
      <c r="AM979" s="518" t="n">
        <v>0</v>
      </c>
      <c r="AN979" s="518" t="n">
        <v>0</v>
      </c>
      <c r="AO979" s="518" t="n">
        <v>0</v>
      </c>
      <c r="AP979" s="518" t="n">
        <v>0</v>
      </c>
      <c r="AQ979" s="518" t="n">
        <v>0</v>
      </c>
      <c r="AR979" s="518" t="n">
        <v>0</v>
      </c>
      <c r="AS979" s="518" t="n">
        <v>0</v>
      </c>
      <c r="AT979" s="518" t="n">
        <v>0</v>
      </c>
      <c r="AU979" s="518" t="n">
        <v>0</v>
      </c>
      <c r="AV979" s="518" t="n">
        <v>0</v>
      </c>
      <c r="AW979" s="518" t="n">
        <v>0</v>
      </c>
      <c r="AX979" s="518" t="n">
        <v>0</v>
      </c>
      <c r="AY979" s="518" t="n">
        <v>0</v>
      </c>
      <c r="AZ979" s="518" t="n">
        <v>0</v>
      </c>
      <c r="BA979" s="518" t="n">
        <v>0</v>
      </c>
      <c r="BB979" s="518" t="n">
        <v>0</v>
      </c>
      <c r="BC979" s="518" t="n">
        <v>0</v>
      </c>
      <c r="BD979" s="518" t="n">
        <v>0</v>
      </c>
      <c r="BE979" s="518" t="n">
        <v>1</v>
      </c>
      <c r="BF979" s="518" t="n">
        <v>0</v>
      </c>
      <c r="BG979" s="518" t="n">
        <v>0</v>
      </c>
      <c r="BH979" s="518" t="n">
        <v>0</v>
      </c>
      <c r="BI979" s="518" t="n">
        <v>0</v>
      </c>
      <c r="BJ979" s="518"/>
      <c r="BK979" s="518"/>
      <c r="BL979" s="518" t="n">
        <v>0</v>
      </c>
      <c r="BM979" s="518"/>
      <c r="BN979" s="518"/>
      <c r="BO979" s="518"/>
      <c r="BP979" s="518"/>
      <c r="BQ979" s="518"/>
      <c r="BR979" s="518"/>
      <c r="BS979" s="518"/>
      <c r="BT979" s="518"/>
      <c r="BU979" s="518"/>
      <c r="BV979" s="518" t="n">
        <v>0</v>
      </c>
      <c r="BW979" s="518" t="n">
        <v>0</v>
      </c>
      <c r="BX979" s="518" t="n">
        <v>0</v>
      </c>
      <c r="BY979" s="518" t="n">
        <v>0</v>
      </c>
      <c r="BZ979" s="518" t="n">
        <v>0</v>
      </c>
      <c r="CA979" s="518" t="n">
        <v>0</v>
      </c>
      <c r="CB979" s="518" t="n">
        <v>0</v>
      </c>
      <c r="CC979" s="518" t="n">
        <v>0</v>
      </c>
      <c r="CD979" s="518" t="n">
        <v>0</v>
      </c>
      <c r="CE979" s="518" t="n">
        <v>0</v>
      </c>
      <c r="CF979" s="518" t="n">
        <v>0</v>
      </c>
      <c r="CG979" s="518" t="n">
        <v>0</v>
      </c>
      <c r="CH979" s="518"/>
      <c r="CI979" s="716"/>
      <c r="CL979" s="48" t="n">
        <v>1</v>
      </c>
      <c r="CM979" s="48" t="n">
        <f aca="false">CL979-V979</f>
        <v>0</v>
      </c>
      <c r="CN979" s="702" t="n">
        <f aca="false">SUM(CO979:DR979)</f>
        <v>1</v>
      </c>
      <c r="CO979" s="703" t="n">
        <v>0</v>
      </c>
      <c r="CP979" s="703"/>
      <c r="CQ979" s="703" t="n">
        <v>0</v>
      </c>
      <c r="CR979" s="703"/>
      <c r="CS979" s="703" t="n">
        <v>0</v>
      </c>
      <c r="CT979" s="703" t="n">
        <v>0</v>
      </c>
      <c r="CU979" s="703"/>
      <c r="CV979" s="703"/>
      <c r="CW979" s="703"/>
      <c r="CX979" s="703" t="n">
        <v>0</v>
      </c>
      <c r="CY979" s="703" t="n">
        <v>0</v>
      </c>
      <c r="CZ979" s="703" t="n">
        <v>0</v>
      </c>
      <c r="DA979" s="703"/>
      <c r="DB979" s="703"/>
      <c r="DC979" s="703"/>
      <c r="DD979" s="703"/>
      <c r="DE979" s="703" t="n">
        <v>0</v>
      </c>
      <c r="DF979" s="703"/>
      <c r="DG979" s="703" t="n">
        <v>0</v>
      </c>
      <c r="DH979" s="703" t="n">
        <v>0</v>
      </c>
      <c r="DI979" s="703" t="n">
        <v>0</v>
      </c>
      <c r="DJ979" s="703" t="n">
        <v>0</v>
      </c>
      <c r="DK979" s="703" t="n">
        <v>0</v>
      </c>
      <c r="DL979" s="703" t="n">
        <v>0</v>
      </c>
      <c r="DM979" s="703" t="n">
        <v>1</v>
      </c>
      <c r="DN979" s="703"/>
      <c r="DO979" s="703"/>
      <c r="DP979" s="703"/>
      <c r="DQ979" s="703"/>
      <c r="DR979" s="703"/>
      <c r="DS979" s="704" t="n">
        <f aca="false">CN979-V979</f>
        <v>0</v>
      </c>
      <c r="DT979" s="553"/>
      <c r="DU979" s="48"/>
    </row>
    <row r="980" customFormat="false" ht="15" hidden="false" customHeight="true" outlineLevel="0" collapsed="false">
      <c r="A980" s="705" t="n">
        <f aca="false">A979+1</f>
        <v>971</v>
      </c>
      <c r="B980" s="706" t="s">
        <v>2495</v>
      </c>
      <c r="C980" s="706" t="s">
        <v>372</v>
      </c>
      <c r="D980" s="706" t="s">
        <v>373</v>
      </c>
      <c r="E980" s="243" t="n">
        <f aca="false">COUNTIF($G$10:$G$1856,$G980)</f>
        <v>1</v>
      </c>
      <c r="F980" s="706" t="s">
        <v>2653</v>
      </c>
      <c r="G980" s="706" t="s">
        <v>2653</v>
      </c>
      <c r="H980" s="707" t="s">
        <v>2654</v>
      </c>
      <c r="I980" s="708" t="s">
        <v>941</v>
      </c>
      <c r="J980" s="707" t="s">
        <v>370</v>
      </c>
      <c r="K980" s="709" t="s">
        <v>369</v>
      </c>
      <c r="L980" s="707" t="s">
        <v>368</v>
      </c>
      <c r="M980" s="708" t="s">
        <v>2655</v>
      </c>
      <c r="N980" s="710" t="s">
        <v>934</v>
      </c>
      <c r="O980" s="512" t="n">
        <v>2</v>
      </c>
      <c r="P980" s="512" t="n">
        <v>1</v>
      </c>
      <c r="Q980" s="711" t="n">
        <v>0.0015624</v>
      </c>
      <c r="R980" s="712"/>
      <c r="S980" s="713"/>
      <c r="T980" s="714" t="n">
        <v>2.87</v>
      </c>
      <c r="U980" s="715"/>
      <c r="V980" s="262" t="n">
        <f aca="false">SUM(W980:CI980)</f>
        <v>1</v>
      </c>
      <c r="W980" s="243" t="n">
        <v>0</v>
      </c>
      <c r="X980" s="243" t="n">
        <v>0</v>
      </c>
      <c r="Y980" s="243" t="n">
        <v>0</v>
      </c>
      <c r="Z980" s="243" t="n">
        <v>0</v>
      </c>
      <c r="AA980" s="243" t="n">
        <v>0</v>
      </c>
      <c r="AB980" s="243" t="n">
        <v>0</v>
      </c>
      <c r="AC980" s="243" t="n">
        <v>0</v>
      </c>
      <c r="AD980" s="243" t="n">
        <v>0</v>
      </c>
      <c r="AE980" s="243" t="n">
        <v>0</v>
      </c>
      <c r="AF980" s="243" t="n">
        <v>0</v>
      </c>
      <c r="AG980" s="243" t="n">
        <v>0</v>
      </c>
      <c r="AH980" s="518" t="n">
        <v>0</v>
      </c>
      <c r="AI980" s="243" t="n">
        <v>0</v>
      </c>
      <c r="AJ980" s="243" t="n">
        <v>0</v>
      </c>
      <c r="AK980" s="518" t="n">
        <v>0</v>
      </c>
      <c r="AL980" s="518" t="n">
        <v>0</v>
      </c>
      <c r="AM980" s="518" t="n">
        <v>0</v>
      </c>
      <c r="AN980" s="518" t="n">
        <v>0</v>
      </c>
      <c r="AO980" s="518" t="n">
        <v>0</v>
      </c>
      <c r="AP980" s="518" t="n">
        <v>0</v>
      </c>
      <c r="AQ980" s="518" t="n">
        <v>0</v>
      </c>
      <c r="AR980" s="518" t="n">
        <v>0</v>
      </c>
      <c r="AS980" s="518" t="n">
        <v>0</v>
      </c>
      <c r="AT980" s="518" t="n">
        <v>0</v>
      </c>
      <c r="AU980" s="518" t="n">
        <v>0</v>
      </c>
      <c r="AV980" s="518" t="n">
        <v>0</v>
      </c>
      <c r="AW980" s="518" t="n">
        <v>0</v>
      </c>
      <c r="AX980" s="518" t="n">
        <v>0</v>
      </c>
      <c r="AY980" s="518" t="n">
        <v>0</v>
      </c>
      <c r="AZ980" s="518" t="n">
        <v>0</v>
      </c>
      <c r="BA980" s="518" t="n">
        <v>0</v>
      </c>
      <c r="BB980" s="518" t="n">
        <v>0</v>
      </c>
      <c r="BC980" s="518" t="n">
        <v>0</v>
      </c>
      <c r="BD980" s="518" t="n">
        <v>0</v>
      </c>
      <c r="BE980" s="518" t="n">
        <v>1</v>
      </c>
      <c r="BF980" s="518" t="n">
        <v>0</v>
      </c>
      <c r="BG980" s="518" t="n">
        <v>0</v>
      </c>
      <c r="BH980" s="518" t="n">
        <v>0</v>
      </c>
      <c r="BI980" s="518" t="n">
        <v>0</v>
      </c>
      <c r="BJ980" s="518"/>
      <c r="BK980" s="518"/>
      <c r="BL980" s="518" t="n">
        <v>0</v>
      </c>
      <c r="BM980" s="518"/>
      <c r="BN980" s="518"/>
      <c r="BO980" s="518"/>
      <c r="BP980" s="518"/>
      <c r="BQ980" s="518"/>
      <c r="BR980" s="518"/>
      <c r="BS980" s="518"/>
      <c r="BT980" s="518"/>
      <c r="BU980" s="518"/>
      <c r="BV980" s="518" t="n">
        <v>0</v>
      </c>
      <c r="BW980" s="518" t="n">
        <v>0</v>
      </c>
      <c r="BX980" s="518" t="n">
        <v>0</v>
      </c>
      <c r="BY980" s="518" t="n">
        <v>0</v>
      </c>
      <c r="BZ980" s="518" t="n">
        <v>0</v>
      </c>
      <c r="CA980" s="518" t="n">
        <v>0</v>
      </c>
      <c r="CB980" s="518" t="n">
        <v>0</v>
      </c>
      <c r="CC980" s="518" t="n">
        <v>0</v>
      </c>
      <c r="CD980" s="518" t="n">
        <v>0</v>
      </c>
      <c r="CE980" s="518" t="n">
        <v>0</v>
      </c>
      <c r="CF980" s="518" t="n">
        <v>0</v>
      </c>
      <c r="CG980" s="518" t="n">
        <v>0</v>
      </c>
      <c r="CH980" s="518"/>
      <c r="CI980" s="716"/>
      <c r="CL980" s="48" t="n">
        <v>1</v>
      </c>
      <c r="CM980" s="48" t="n">
        <f aca="false">CL980-V980</f>
        <v>0</v>
      </c>
      <c r="CN980" s="702" t="n">
        <f aca="false">SUM(CO980:DR980)</f>
        <v>1</v>
      </c>
      <c r="CO980" s="703" t="n">
        <v>0</v>
      </c>
      <c r="CP980" s="703"/>
      <c r="CQ980" s="703" t="n">
        <v>0</v>
      </c>
      <c r="CR980" s="703"/>
      <c r="CS980" s="703" t="n">
        <v>0</v>
      </c>
      <c r="CT980" s="703" t="n">
        <v>0</v>
      </c>
      <c r="CU980" s="703"/>
      <c r="CV980" s="703"/>
      <c r="CW980" s="703"/>
      <c r="CX980" s="703" t="n">
        <v>0</v>
      </c>
      <c r="CY980" s="703" t="n">
        <v>0</v>
      </c>
      <c r="CZ980" s="703" t="n">
        <v>0</v>
      </c>
      <c r="DA980" s="703"/>
      <c r="DB980" s="703"/>
      <c r="DC980" s="703"/>
      <c r="DD980" s="703"/>
      <c r="DE980" s="703" t="n">
        <v>0</v>
      </c>
      <c r="DF980" s="703"/>
      <c r="DG980" s="703" t="n">
        <v>0</v>
      </c>
      <c r="DH980" s="703" t="n">
        <v>0</v>
      </c>
      <c r="DI980" s="703" t="n">
        <v>0</v>
      </c>
      <c r="DJ980" s="703" t="n">
        <v>0</v>
      </c>
      <c r="DK980" s="703" t="n">
        <v>0</v>
      </c>
      <c r="DL980" s="703" t="n">
        <v>0</v>
      </c>
      <c r="DM980" s="703" t="n">
        <v>1</v>
      </c>
      <c r="DN980" s="703"/>
      <c r="DO980" s="703"/>
      <c r="DP980" s="703"/>
      <c r="DQ980" s="703"/>
      <c r="DR980" s="703"/>
      <c r="DS980" s="704" t="n">
        <f aca="false">CN980-V980</f>
        <v>0</v>
      </c>
      <c r="DT980" s="553"/>
      <c r="DU980" s="48"/>
    </row>
    <row r="981" customFormat="false" ht="15" hidden="false" customHeight="true" outlineLevel="0" collapsed="false">
      <c r="A981" s="705" t="n">
        <f aca="false">A980+1</f>
        <v>972</v>
      </c>
      <c r="B981" s="706" t="s">
        <v>2495</v>
      </c>
      <c r="C981" s="706" t="s">
        <v>372</v>
      </c>
      <c r="D981" s="706" t="s">
        <v>373</v>
      </c>
      <c r="E981" s="243" t="n">
        <f aca="false">COUNTIF($G$10:$G$1856,$G981)</f>
        <v>1</v>
      </c>
      <c r="F981" s="706" t="s">
        <v>2656</v>
      </c>
      <c r="G981" s="706" t="s">
        <v>2656</v>
      </c>
      <c r="H981" s="707" t="s">
        <v>2657</v>
      </c>
      <c r="I981" s="708" t="s">
        <v>2658</v>
      </c>
      <c r="J981" s="707" t="s">
        <v>370</v>
      </c>
      <c r="K981" s="709" t="s">
        <v>369</v>
      </c>
      <c r="L981" s="707" t="s">
        <v>368</v>
      </c>
      <c r="M981" s="708" t="s">
        <v>1334</v>
      </c>
      <c r="N981" s="710" t="s">
        <v>934</v>
      </c>
      <c r="O981" s="512" t="n">
        <v>2</v>
      </c>
      <c r="P981" s="512" t="n">
        <v>1</v>
      </c>
      <c r="Q981" s="711" t="n">
        <v>0.001644034</v>
      </c>
      <c r="R981" s="712"/>
      <c r="S981" s="713"/>
      <c r="T981" s="714" t="n">
        <v>3.02</v>
      </c>
      <c r="U981" s="715"/>
      <c r="V981" s="262" t="n">
        <f aca="false">SUM(W981:CI981)</f>
        <v>0</v>
      </c>
      <c r="W981" s="243" t="n">
        <v>0</v>
      </c>
      <c r="X981" s="243" t="n">
        <v>0</v>
      </c>
      <c r="Y981" s="243" t="n">
        <v>0</v>
      </c>
      <c r="Z981" s="243" t="n">
        <v>0</v>
      </c>
      <c r="AA981" s="243" t="n">
        <v>0</v>
      </c>
      <c r="AB981" s="243" t="n">
        <v>0</v>
      </c>
      <c r="AC981" s="243" t="n">
        <v>0</v>
      </c>
      <c r="AD981" s="243" t="n">
        <v>0</v>
      </c>
      <c r="AE981" s="243" t="n">
        <v>0</v>
      </c>
      <c r="AF981" s="243" t="n">
        <v>0</v>
      </c>
      <c r="AG981" s="243" t="n">
        <v>0</v>
      </c>
      <c r="AH981" s="518" t="n">
        <v>0</v>
      </c>
      <c r="AI981" s="243" t="n">
        <v>0</v>
      </c>
      <c r="AJ981" s="243" t="n">
        <v>0</v>
      </c>
      <c r="AK981" s="518" t="n">
        <v>0</v>
      </c>
      <c r="AL981" s="518" t="n">
        <v>0</v>
      </c>
      <c r="AM981" s="518" t="n">
        <v>0</v>
      </c>
      <c r="AN981" s="518" t="n">
        <v>0</v>
      </c>
      <c r="AO981" s="518" t="n">
        <v>0</v>
      </c>
      <c r="AP981" s="518" t="n">
        <v>0</v>
      </c>
      <c r="AQ981" s="518" t="n">
        <v>0</v>
      </c>
      <c r="AR981" s="518" t="n">
        <v>0</v>
      </c>
      <c r="AS981" s="518" t="n">
        <v>0</v>
      </c>
      <c r="AT981" s="518" t="n">
        <v>0</v>
      </c>
      <c r="AU981" s="518" t="n">
        <v>0</v>
      </c>
      <c r="AV981" s="518" t="n">
        <v>0</v>
      </c>
      <c r="AW981" s="518" t="n">
        <v>0</v>
      </c>
      <c r="AX981" s="518" t="n">
        <v>0</v>
      </c>
      <c r="AY981" s="518" t="n">
        <v>0</v>
      </c>
      <c r="AZ981" s="518" t="n">
        <v>0</v>
      </c>
      <c r="BA981" s="518" t="n">
        <v>0</v>
      </c>
      <c r="BB981" s="518" t="n">
        <v>0</v>
      </c>
      <c r="BC981" s="518" t="n">
        <v>0</v>
      </c>
      <c r="BD981" s="518" t="n">
        <v>0</v>
      </c>
      <c r="BE981" s="518" t="n">
        <v>0</v>
      </c>
      <c r="BF981" s="518" t="n">
        <v>0</v>
      </c>
      <c r="BG981" s="518" t="n">
        <v>0</v>
      </c>
      <c r="BH981" s="518" t="n">
        <v>0</v>
      </c>
      <c r="BI981" s="518" t="n">
        <v>0</v>
      </c>
      <c r="BJ981" s="518"/>
      <c r="BK981" s="518"/>
      <c r="BL981" s="518" t="n">
        <v>0</v>
      </c>
      <c r="BM981" s="518"/>
      <c r="BN981" s="518"/>
      <c r="BO981" s="518"/>
      <c r="BP981" s="518"/>
      <c r="BQ981" s="518"/>
      <c r="BR981" s="518"/>
      <c r="BS981" s="518"/>
      <c r="BT981" s="518"/>
      <c r="BU981" s="518"/>
      <c r="BV981" s="518" t="n">
        <v>0</v>
      </c>
      <c r="BW981" s="518" t="n">
        <v>0</v>
      </c>
      <c r="BX981" s="518" t="n">
        <v>0</v>
      </c>
      <c r="BY981" s="518" t="n">
        <v>0</v>
      </c>
      <c r="BZ981" s="518" t="n">
        <v>0</v>
      </c>
      <c r="CA981" s="518" t="n">
        <v>0</v>
      </c>
      <c r="CB981" s="518" t="n">
        <v>0</v>
      </c>
      <c r="CC981" s="518" t="n">
        <v>0</v>
      </c>
      <c r="CD981" s="518" t="n">
        <v>0</v>
      </c>
      <c r="CE981" s="518" t="n">
        <v>0</v>
      </c>
      <c r="CF981" s="518" t="n">
        <v>0</v>
      </c>
      <c r="CG981" s="518" t="n">
        <v>0</v>
      </c>
      <c r="CH981" s="518"/>
      <c r="CI981" s="716"/>
      <c r="CL981" s="48" t="n">
        <v>0</v>
      </c>
      <c r="CM981" s="48" t="n">
        <f aca="false">CL981-V981</f>
        <v>0</v>
      </c>
      <c r="CN981" s="702" t="n">
        <f aca="false">SUM(CO981:DR981)</f>
        <v>0</v>
      </c>
      <c r="CO981" s="703" t="n">
        <v>0</v>
      </c>
      <c r="CP981" s="703"/>
      <c r="CQ981" s="703" t="n">
        <v>0</v>
      </c>
      <c r="CR981" s="703"/>
      <c r="CS981" s="703" t="n">
        <v>0</v>
      </c>
      <c r="CT981" s="703" t="n">
        <v>0</v>
      </c>
      <c r="CU981" s="703"/>
      <c r="CV981" s="703"/>
      <c r="CW981" s="703"/>
      <c r="CX981" s="703" t="n">
        <v>0</v>
      </c>
      <c r="CY981" s="703" t="n">
        <v>0</v>
      </c>
      <c r="CZ981" s="703" t="n">
        <v>0</v>
      </c>
      <c r="DA981" s="703"/>
      <c r="DB981" s="703"/>
      <c r="DC981" s="703"/>
      <c r="DD981" s="703"/>
      <c r="DE981" s="703" t="n">
        <v>0</v>
      </c>
      <c r="DF981" s="703"/>
      <c r="DG981" s="703" t="n">
        <v>0</v>
      </c>
      <c r="DH981" s="703" t="n">
        <v>0</v>
      </c>
      <c r="DI981" s="703" t="n">
        <v>0</v>
      </c>
      <c r="DJ981" s="703" t="n">
        <v>0</v>
      </c>
      <c r="DK981" s="703" t="n">
        <v>0</v>
      </c>
      <c r="DL981" s="703" t="n">
        <v>0</v>
      </c>
      <c r="DM981" s="703"/>
      <c r="DN981" s="703"/>
      <c r="DO981" s="703"/>
      <c r="DP981" s="703"/>
      <c r="DQ981" s="703"/>
      <c r="DR981" s="703"/>
      <c r="DS981" s="704" t="n">
        <f aca="false">CN981-V981</f>
        <v>0</v>
      </c>
      <c r="DT981" s="553"/>
      <c r="DU981" s="48"/>
    </row>
    <row r="982" customFormat="false" ht="15" hidden="false" customHeight="true" outlineLevel="0" collapsed="false">
      <c r="A982" s="705" t="n">
        <f aca="false">A981+1</f>
        <v>973</v>
      </c>
      <c r="B982" s="706" t="s">
        <v>2495</v>
      </c>
      <c r="C982" s="706" t="s">
        <v>372</v>
      </c>
      <c r="D982" s="706" t="s">
        <v>373</v>
      </c>
      <c r="E982" s="243" t="n">
        <f aca="false">COUNTIF($G$10:$G$1856,$G982)</f>
        <v>1</v>
      </c>
      <c r="F982" s="706" t="s">
        <v>2659</v>
      </c>
      <c r="G982" s="706" t="s">
        <v>2659</v>
      </c>
      <c r="H982" s="707" t="s">
        <v>2660</v>
      </c>
      <c r="I982" s="708" t="s">
        <v>2661</v>
      </c>
      <c r="J982" s="707" t="s">
        <v>370</v>
      </c>
      <c r="K982" s="709" t="s">
        <v>369</v>
      </c>
      <c r="L982" s="707" t="s">
        <v>368</v>
      </c>
      <c r="M982" s="708" t="s">
        <v>1338</v>
      </c>
      <c r="N982" s="710" t="s">
        <v>934</v>
      </c>
      <c r="O982" s="512" t="n">
        <v>2</v>
      </c>
      <c r="P982" s="512" t="n">
        <v>1</v>
      </c>
      <c r="Q982" s="711" t="n">
        <v>0.001215466</v>
      </c>
      <c r="R982" s="712"/>
      <c r="S982" s="713"/>
      <c r="T982" s="714" t="n">
        <v>2.23</v>
      </c>
      <c r="U982" s="715"/>
      <c r="V982" s="262" t="n">
        <f aca="false">SUM(W982:CI982)</f>
        <v>1</v>
      </c>
      <c r="W982" s="243" t="n">
        <v>0</v>
      </c>
      <c r="X982" s="243" t="n">
        <v>0</v>
      </c>
      <c r="Y982" s="243" t="n">
        <v>0</v>
      </c>
      <c r="Z982" s="243" t="n">
        <v>0</v>
      </c>
      <c r="AA982" s="243" t="n">
        <v>0</v>
      </c>
      <c r="AB982" s="243" t="n">
        <v>0</v>
      </c>
      <c r="AC982" s="243" t="n">
        <v>0</v>
      </c>
      <c r="AD982" s="243" t="n">
        <v>0</v>
      </c>
      <c r="AE982" s="243" t="n">
        <v>0</v>
      </c>
      <c r="AF982" s="243" t="n">
        <v>0</v>
      </c>
      <c r="AG982" s="243" t="n">
        <v>0</v>
      </c>
      <c r="AH982" s="518" t="n">
        <v>0</v>
      </c>
      <c r="AI982" s="243" t="n">
        <v>0</v>
      </c>
      <c r="AJ982" s="243" t="n">
        <v>0</v>
      </c>
      <c r="AK982" s="518" t="n">
        <v>0</v>
      </c>
      <c r="AL982" s="518" t="n">
        <v>0</v>
      </c>
      <c r="AM982" s="518" t="n">
        <v>0</v>
      </c>
      <c r="AN982" s="518" t="n">
        <v>0</v>
      </c>
      <c r="AO982" s="518" t="n">
        <v>0</v>
      </c>
      <c r="AP982" s="518" t="n">
        <v>0</v>
      </c>
      <c r="AQ982" s="518" t="n">
        <v>0</v>
      </c>
      <c r="AR982" s="518" t="n">
        <v>0</v>
      </c>
      <c r="AS982" s="518" t="n">
        <v>0</v>
      </c>
      <c r="AT982" s="518" t="n">
        <v>0</v>
      </c>
      <c r="AU982" s="518" t="n">
        <v>0</v>
      </c>
      <c r="AV982" s="518" t="n">
        <v>0</v>
      </c>
      <c r="AW982" s="518" t="n">
        <v>0</v>
      </c>
      <c r="AX982" s="518" t="n">
        <v>0</v>
      </c>
      <c r="AY982" s="518" t="n">
        <v>0</v>
      </c>
      <c r="AZ982" s="518" t="n">
        <v>0</v>
      </c>
      <c r="BA982" s="518" t="n">
        <v>0</v>
      </c>
      <c r="BB982" s="518" t="n">
        <v>0</v>
      </c>
      <c r="BC982" s="518" t="n">
        <v>0</v>
      </c>
      <c r="BD982" s="518" t="n">
        <v>0</v>
      </c>
      <c r="BE982" s="518" t="n">
        <v>1</v>
      </c>
      <c r="BF982" s="518" t="n">
        <v>0</v>
      </c>
      <c r="BG982" s="518" t="n">
        <v>0</v>
      </c>
      <c r="BH982" s="518" t="n">
        <v>0</v>
      </c>
      <c r="BI982" s="518" t="n">
        <v>0</v>
      </c>
      <c r="BJ982" s="518"/>
      <c r="BK982" s="518"/>
      <c r="BL982" s="518" t="n">
        <v>0</v>
      </c>
      <c r="BM982" s="518"/>
      <c r="BN982" s="518"/>
      <c r="BO982" s="518"/>
      <c r="BP982" s="518"/>
      <c r="BQ982" s="518"/>
      <c r="BR982" s="518"/>
      <c r="BS982" s="518"/>
      <c r="BT982" s="518"/>
      <c r="BU982" s="518"/>
      <c r="BV982" s="518" t="n">
        <v>0</v>
      </c>
      <c r="BW982" s="518" t="n">
        <v>0</v>
      </c>
      <c r="BX982" s="518" t="n">
        <v>0</v>
      </c>
      <c r="BY982" s="518" t="n">
        <v>0</v>
      </c>
      <c r="BZ982" s="518" t="n">
        <v>0</v>
      </c>
      <c r="CA982" s="518" t="n">
        <v>0</v>
      </c>
      <c r="CB982" s="518" t="n">
        <v>0</v>
      </c>
      <c r="CC982" s="518" t="n">
        <v>0</v>
      </c>
      <c r="CD982" s="518" t="n">
        <v>0</v>
      </c>
      <c r="CE982" s="518" t="n">
        <v>0</v>
      </c>
      <c r="CF982" s="518" t="n">
        <v>0</v>
      </c>
      <c r="CG982" s="518" t="n">
        <v>0</v>
      </c>
      <c r="CH982" s="518"/>
      <c r="CI982" s="716"/>
      <c r="CL982" s="48" t="n">
        <v>1</v>
      </c>
      <c r="CM982" s="48" t="n">
        <f aca="false">CL982-V982</f>
        <v>0</v>
      </c>
      <c r="CN982" s="702" t="n">
        <f aca="false">SUM(CO982:DR982)</f>
        <v>1</v>
      </c>
      <c r="CO982" s="703" t="n">
        <v>0</v>
      </c>
      <c r="CP982" s="703"/>
      <c r="CQ982" s="703" t="n">
        <v>0</v>
      </c>
      <c r="CR982" s="703"/>
      <c r="CS982" s="703" t="n">
        <v>0</v>
      </c>
      <c r="CT982" s="703" t="n">
        <v>0</v>
      </c>
      <c r="CU982" s="703"/>
      <c r="CV982" s="703"/>
      <c r="CW982" s="703"/>
      <c r="CX982" s="703" t="n">
        <v>0</v>
      </c>
      <c r="CY982" s="703" t="n">
        <v>0</v>
      </c>
      <c r="CZ982" s="703" t="n">
        <v>0</v>
      </c>
      <c r="DA982" s="703"/>
      <c r="DB982" s="703"/>
      <c r="DC982" s="703"/>
      <c r="DD982" s="703"/>
      <c r="DE982" s="703" t="n">
        <v>0</v>
      </c>
      <c r="DF982" s="703"/>
      <c r="DG982" s="703" t="n">
        <v>0</v>
      </c>
      <c r="DH982" s="703" t="n">
        <v>0</v>
      </c>
      <c r="DI982" s="703" t="n">
        <v>0</v>
      </c>
      <c r="DJ982" s="703" t="n">
        <v>0</v>
      </c>
      <c r="DK982" s="703" t="n">
        <v>0</v>
      </c>
      <c r="DL982" s="703" t="n">
        <v>0</v>
      </c>
      <c r="DM982" s="703" t="n">
        <v>1</v>
      </c>
      <c r="DN982" s="703"/>
      <c r="DO982" s="703"/>
      <c r="DP982" s="703"/>
      <c r="DQ982" s="703"/>
      <c r="DR982" s="703"/>
      <c r="DS982" s="704" t="n">
        <f aca="false">CN982-V982</f>
        <v>0</v>
      </c>
      <c r="DT982" s="553"/>
      <c r="DU982" s="48"/>
    </row>
    <row r="983" customFormat="false" ht="15" hidden="false" customHeight="true" outlineLevel="0" collapsed="false">
      <c r="A983" s="705" t="n">
        <f aca="false">A982+1</f>
        <v>974</v>
      </c>
      <c r="B983" s="706" t="s">
        <v>2495</v>
      </c>
      <c r="C983" s="706" t="s">
        <v>372</v>
      </c>
      <c r="D983" s="706" t="s">
        <v>373</v>
      </c>
      <c r="E983" s="243" t="n">
        <f aca="false">COUNTIF($G$10:$G$1856,$G983)</f>
        <v>1</v>
      </c>
      <c r="F983" s="706" t="s">
        <v>2662</v>
      </c>
      <c r="G983" s="706" t="s">
        <v>2662</v>
      </c>
      <c r="H983" s="707" t="s">
        <v>2663</v>
      </c>
      <c r="I983" s="708" t="s">
        <v>1021</v>
      </c>
      <c r="J983" s="707" t="s">
        <v>370</v>
      </c>
      <c r="K983" s="709" t="s">
        <v>369</v>
      </c>
      <c r="L983" s="707" t="s">
        <v>368</v>
      </c>
      <c r="M983" s="708" t="s">
        <v>1150</v>
      </c>
      <c r="N983" s="710" t="s">
        <v>934</v>
      </c>
      <c r="O983" s="512" t="n">
        <v>2</v>
      </c>
      <c r="P983" s="512" t="n">
        <v>1</v>
      </c>
      <c r="Q983" s="711" t="n">
        <v>0.0003448</v>
      </c>
      <c r="R983" s="712"/>
      <c r="S983" s="713"/>
      <c r="T983" s="714" t="n">
        <v>0.63</v>
      </c>
      <c r="U983" s="715"/>
      <c r="V983" s="262" t="n">
        <f aca="false">SUM(W983:CI983)</f>
        <v>2</v>
      </c>
      <c r="W983" s="243" t="n">
        <v>0</v>
      </c>
      <c r="X983" s="243" t="n">
        <v>0</v>
      </c>
      <c r="Y983" s="243" t="n">
        <v>0</v>
      </c>
      <c r="Z983" s="243" t="n">
        <v>0</v>
      </c>
      <c r="AA983" s="243" t="n">
        <v>0</v>
      </c>
      <c r="AB983" s="243" t="n">
        <v>0</v>
      </c>
      <c r="AC983" s="243" t="n">
        <v>0</v>
      </c>
      <c r="AD983" s="243" t="n">
        <v>0</v>
      </c>
      <c r="AE983" s="243" t="n">
        <v>0</v>
      </c>
      <c r="AF983" s="243" t="n">
        <v>0</v>
      </c>
      <c r="AG983" s="243" t="n">
        <v>0</v>
      </c>
      <c r="AH983" s="518" t="n">
        <v>0</v>
      </c>
      <c r="AI983" s="243" t="n">
        <v>0</v>
      </c>
      <c r="AJ983" s="243" t="n">
        <v>0</v>
      </c>
      <c r="AK983" s="518" t="n">
        <v>2</v>
      </c>
      <c r="AL983" s="518" t="n">
        <v>0</v>
      </c>
      <c r="AM983" s="518" t="n">
        <v>0</v>
      </c>
      <c r="AN983" s="518" t="n">
        <v>0</v>
      </c>
      <c r="AO983" s="518" t="n">
        <v>0</v>
      </c>
      <c r="AP983" s="518" t="n">
        <v>0</v>
      </c>
      <c r="AQ983" s="518" t="n">
        <v>0</v>
      </c>
      <c r="AR983" s="518" t="n">
        <v>0</v>
      </c>
      <c r="AS983" s="518" t="n">
        <v>0</v>
      </c>
      <c r="AT983" s="518" t="n">
        <v>0</v>
      </c>
      <c r="AU983" s="518" t="n">
        <v>0</v>
      </c>
      <c r="AV983" s="518" t="n">
        <v>0</v>
      </c>
      <c r="AW983" s="518" t="n">
        <v>0</v>
      </c>
      <c r="AX983" s="518" t="n">
        <v>0</v>
      </c>
      <c r="AY983" s="518" t="n">
        <v>0</v>
      </c>
      <c r="AZ983" s="518" t="n">
        <v>0</v>
      </c>
      <c r="BA983" s="518" t="n">
        <v>0</v>
      </c>
      <c r="BB983" s="518" t="n">
        <v>0</v>
      </c>
      <c r="BC983" s="518" t="n">
        <v>0</v>
      </c>
      <c r="BD983" s="518" t="n">
        <v>0</v>
      </c>
      <c r="BE983" s="518" t="n">
        <v>0</v>
      </c>
      <c r="BF983" s="518" t="n">
        <v>0</v>
      </c>
      <c r="BG983" s="518" t="n">
        <v>0</v>
      </c>
      <c r="BH983" s="518" t="n">
        <v>0</v>
      </c>
      <c r="BI983" s="518" t="n">
        <v>0</v>
      </c>
      <c r="BJ983" s="518"/>
      <c r="BK983" s="518"/>
      <c r="BL983" s="518" t="n">
        <v>0</v>
      </c>
      <c r="BM983" s="518"/>
      <c r="BN983" s="518"/>
      <c r="BO983" s="518"/>
      <c r="BP983" s="518"/>
      <c r="BQ983" s="518"/>
      <c r="BR983" s="518"/>
      <c r="BS983" s="518"/>
      <c r="BT983" s="518"/>
      <c r="BU983" s="518"/>
      <c r="BV983" s="518" t="n">
        <v>0</v>
      </c>
      <c r="BW983" s="518" t="n">
        <v>0</v>
      </c>
      <c r="BX983" s="518" t="n">
        <v>0</v>
      </c>
      <c r="BY983" s="518" t="n">
        <v>0</v>
      </c>
      <c r="BZ983" s="518" t="n">
        <v>0</v>
      </c>
      <c r="CA983" s="518" t="n">
        <v>0</v>
      </c>
      <c r="CB983" s="518" t="n">
        <v>0</v>
      </c>
      <c r="CC983" s="518" t="n">
        <v>0</v>
      </c>
      <c r="CD983" s="518" t="n">
        <v>0</v>
      </c>
      <c r="CE983" s="518" t="n">
        <v>0</v>
      </c>
      <c r="CF983" s="518" t="n">
        <v>0</v>
      </c>
      <c r="CG983" s="518" t="n">
        <v>0</v>
      </c>
      <c r="CH983" s="518"/>
      <c r="CI983" s="716"/>
      <c r="CL983" s="48" t="n">
        <v>2</v>
      </c>
      <c r="CM983" s="48" t="n">
        <f aca="false">CL983-V983</f>
        <v>0</v>
      </c>
      <c r="CN983" s="702" t="n">
        <f aca="false">SUM(CO983:DR983)</f>
        <v>2</v>
      </c>
      <c r="CO983" s="703" t="n">
        <v>0</v>
      </c>
      <c r="CP983" s="703"/>
      <c r="CQ983" s="703" t="n">
        <v>0</v>
      </c>
      <c r="CR983" s="703"/>
      <c r="CS983" s="703" t="n">
        <v>0</v>
      </c>
      <c r="CT983" s="703" t="n">
        <v>0</v>
      </c>
      <c r="CU983" s="703"/>
      <c r="CV983" s="703"/>
      <c r="CW983" s="703"/>
      <c r="CX983" s="703" t="n">
        <v>0</v>
      </c>
      <c r="CY983" s="703" t="n">
        <v>0</v>
      </c>
      <c r="CZ983" s="703" t="n">
        <v>0</v>
      </c>
      <c r="DA983" s="703"/>
      <c r="DB983" s="703"/>
      <c r="DC983" s="703"/>
      <c r="DD983" s="703" t="n">
        <v>2</v>
      </c>
      <c r="DE983" s="703" t="n">
        <v>0</v>
      </c>
      <c r="DF983" s="703"/>
      <c r="DG983" s="703" t="n">
        <v>0</v>
      </c>
      <c r="DH983" s="703" t="n">
        <v>0</v>
      </c>
      <c r="DI983" s="703" t="n">
        <v>0</v>
      </c>
      <c r="DJ983" s="703" t="n">
        <v>0</v>
      </c>
      <c r="DK983" s="703" t="n">
        <v>0</v>
      </c>
      <c r="DL983" s="703" t="n">
        <v>0</v>
      </c>
      <c r="DM983" s="703"/>
      <c r="DN983" s="703"/>
      <c r="DO983" s="703"/>
      <c r="DP983" s="703"/>
      <c r="DQ983" s="703"/>
      <c r="DR983" s="703"/>
      <c r="DS983" s="704" t="n">
        <f aca="false">CN983-V983</f>
        <v>0</v>
      </c>
      <c r="DT983" s="553"/>
      <c r="DU983" s="48"/>
    </row>
    <row r="984" customFormat="false" ht="15" hidden="false" customHeight="true" outlineLevel="0" collapsed="false">
      <c r="A984" s="705" t="n">
        <f aca="false">A983+1</f>
        <v>975</v>
      </c>
      <c r="B984" s="706" t="s">
        <v>2495</v>
      </c>
      <c r="C984" s="706" t="s">
        <v>372</v>
      </c>
      <c r="D984" s="706" t="s">
        <v>373</v>
      </c>
      <c r="E984" s="243" t="n">
        <f aca="false">COUNTIF($G$10:$G$1856,$G984)</f>
        <v>1</v>
      </c>
      <c r="F984" s="706" t="s">
        <v>2664</v>
      </c>
      <c r="G984" s="706" t="s">
        <v>2664</v>
      </c>
      <c r="H984" s="707" t="s">
        <v>2665</v>
      </c>
      <c r="I984" s="708" t="s">
        <v>2666</v>
      </c>
      <c r="J984" s="707" t="s">
        <v>370</v>
      </c>
      <c r="K984" s="709" t="s">
        <v>369</v>
      </c>
      <c r="L984" s="707" t="s">
        <v>368</v>
      </c>
      <c r="M984" s="708" t="s">
        <v>2667</v>
      </c>
      <c r="N984" s="710" t="s">
        <v>934</v>
      </c>
      <c r="O984" s="512" t="n">
        <v>1</v>
      </c>
      <c r="P984" s="512" t="n">
        <v>1</v>
      </c>
      <c r="Q984" s="711" t="n">
        <v>0.001464645</v>
      </c>
      <c r="R984" s="712"/>
      <c r="S984" s="713"/>
      <c r="T984" s="714" t="n">
        <v>2.69</v>
      </c>
      <c r="U984" s="715"/>
      <c r="V984" s="262" t="n">
        <f aca="false">SUM(W984:CI984)</f>
        <v>0</v>
      </c>
      <c r="W984" s="243" t="n">
        <v>0</v>
      </c>
      <c r="X984" s="243" t="n">
        <v>0</v>
      </c>
      <c r="Y984" s="243" t="n">
        <v>0</v>
      </c>
      <c r="Z984" s="243" t="n">
        <v>0</v>
      </c>
      <c r="AA984" s="243" t="n">
        <v>0</v>
      </c>
      <c r="AB984" s="243" t="n">
        <v>0</v>
      </c>
      <c r="AC984" s="243" t="n">
        <v>0</v>
      </c>
      <c r="AD984" s="243" t="n">
        <v>0</v>
      </c>
      <c r="AE984" s="243" t="n">
        <v>0</v>
      </c>
      <c r="AF984" s="243" t="n">
        <v>0</v>
      </c>
      <c r="AG984" s="243" t="n">
        <v>0</v>
      </c>
      <c r="AH984" s="518" t="n">
        <v>0</v>
      </c>
      <c r="AI984" s="243" t="n">
        <v>0</v>
      </c>
      <c r="AJ984" s="243" t="n">
        <v>0</v>
      </c>
      <c r="AK984" s="518" t="n">
        <v>0</v>
      </c>
      <c r="AL984" s="518" t="n">
        <v>0</v>
      </c>
      <c r="AM984" s="518" t="n">
        <v>0</v>
      </c>
      <c r="AN984" s="518" t="n">
        <v>0</v>
      </c>
      <c r="AO984" s="518" t="n">
        <v>0</v>
      </c>
      <c r="AP984" s="518" t="n">
        <v>0</v>
      </c>
      <c r="AQ984" s="518" t="n">
        <v>0</v>
      </c>
      <c r="AR984" s="518" t="n">
        <v>0</v>
      </c>
      <c r="AS984" s="518" t="n">
        <v>0</v>
      </c>
      <c r="AT984" s="518" t="n">
        <v>0</v>
      </c>
      <c r="AU984" s="518" t="n">
        <v>0</v>
      </c>
      <c r="AV984" s="518" t="n">
        <v>0</v>
      </c>
      <c r="AW984" s="518" t="n">
        <v>0</v>
      </c>
      <c r="AX984" s="518" t="n">
        <v>0</v>
      </c>
      <c r="AY984" s="518" t="n">
        <v>0</v>
      </c>
      <c r="AZ984" s="518" t="n">
        <v>0</v>
      </c>
      <c r="BA984" s="518" t="n">
        <v>0</v>
      </c>
      <c r="BB984" s="518" t="n">
        <v>0</v>
      </c>
      <c r="BC984" s="518" t="n">
        <v>0</v>
      </c>
      <c r="BD984" s="518" t="n">
        <v>0</v>
      </c>
      <c r="BE984" s="518" t="n">
        <v>0</v>
      </c>
      <c r="BF984" s="518" t="n">
        <v>0</v>
      </c>
      <c r="BG984" s="518" t="n">
        <v>0</v>
      </c>
      <c r="BH984" s="518" t="n">
        <v>0</v>
      </c>
      <c r="BI984" s="518" t="n">
        <v>0</v>
      </c>
      <c r="BJ984" s="518"/>
      <c r="BK984" s="518"/>
      <c r="BL984" s="518" t="n">
        <v>0</v>
      </c>
      <c r="BM984" s="518"/>
      <c r="BN984" s="518"/>
      <c r="BO984" s="518"/>
      <c r="BP984" s="518"/>
      <c r="BQ984" s="518"/>
      <c r="BR984" s="518"/>
      <c r="BS984" s="518"/>
      <c r="BT984" s="518"/>
      <c r="BU984" s="518"/>
      <c r="BV984" s="518" t="n">
        <v>0</v>
      </c>
      <c r="BW984" s="518" t="n">
        <v>0</v>
      </c>
      <c r="BX984" s="518" t="n">
        <v>0</v>
      </c>
      <c r="BY984" s="518" t="n">
        <v>0</v>
      </c>
      <c r="BZ984" s="518" t="n">
        <v>0</v>
      </c>
      <c r="CA984" s="518" t="n">
        <v>0</v>
      </c>
      <c r="CB984" s="518" t="n">
        <v>0</v>
      </c>
      <c r="CC984" s="518" t="n">
        <v>0</v>
      </c>
      <c r="CD984" s="518" t="n">
        <v>0</v>
      </c>
      <c r="CE984" s="518" t="n">
        <v>0</v>
      </c>
      <c r="CF984" s="518" t="n">
        <v>0</v>
      </c>
      <c r="CG984" s="518" t="n">
        <v>0</v>
      </c>
      <c r="CH984" s="518"/>
      <c r="CI984" s="716"/>
      <c r="CL984" s="48" t="n">
        <v>0</v>
      </c>
      <c r="CM984" s="48" t="n">
        <f aca="false">CL984-V984</f>
        <v>0</v>
      </c>
      <c r="CN984" s="702" t="n">
        <f aca="false">SUM(CO984:DR984)</f>
        <v>0</v>
      </c>
      <c r="CO984" s="703" t="n">
        <v>0</v>
      </c>
      <c r="CP984" s="703"/>
      <c r="CQ984" s="703" t="n">
        <v>0</v>
      </c>
      <c r="CR984" s="703"/>
      <c r="CS984" s="703" t="n">
        <v>0</v>
      </c>
      <c r="CT984" s="703" t="n">
        <v>0</v>
      </c>
      <c r="CU984" s="703"/>
      <c r="CV984" s="703"/>
      <c r="CW984" s="703"/>
      <c r="CX984" s="703" t="n">
        <v>0</v>
      </c>
      <c r="CY984" s="703" t="n">
        <v>0</v>
      </c>
      <c r="CZ984" s="703" t="n">
        <v>0</v>
      </c>
      <c r="DA984" s="703"/>
      <c r="DB984" s="703"/>
      <c r="DC984" s="703"/>
      <c r="DD984" s="703"/>
      <c r="DE984" s="703" t="n">
        <v>0</v>
      </c>
      <c r="DF984" s="703"/>
      <c r="DG984" s="703" t="n">
        <v>0</v>
      </c>
      <c r="DH984" s="703" t="n">
        <v>0</v>
      </c>
      <c r="DI984" s="703" t="n">
        <v>0</v>
      </c>
      <c r="DJ984" s="703" t="n">
        <v>0</v>
      </c>
      <c r="DK984" s="703" t="n">
        <v>0</v>
      </c>
      <c r="DL984" s="703" t="n">
        <v>0</v>
      </c>
      <c r="DM984" s="703"/>
      <c r="DN984" s="703"/>
      <c r="DO984" s="703"/>
      <c r="DP984" s="703"/>
      <c r="DQ984" s="703"/>
      <c r="DR984" s="703"/>
      <c r="DS984" s="704" t="n">
        <f aca="false">CN984-V984</f>
        <v>0</v>
      </c>
      <c r="DT984" s="553"/>
      <c r="DU984" s="48"/>
    </row>
    <row r="985" customFormat="false" ht="15" hidden="false" customHeight="true" outlineLevel="0" collapsed="false">
      <c r="A985" s="705" t="n">
        <f aca="false">A984+1</f>
        <v>976</v>
      </c>
      <c r="B985" s="706" t="s">
        <v>2495</v>
      </c>
      <c r="C985" s="706" t="s">
        <v>372</v>
      </c>
      <c r="D985" s="706" t="s">
        <v>373</v>
      </c>
      <c r="E985" s="243" t="n">
        <f aca="false">COUNTIF($G$10:$G$1856,$G985)</f>
        <v>1</v>
      </c>
      <c r="F985" s="706" t="s">
        <v>2668</v>
      </c>
      <c r="G985" s="706" t="s">
        <v>2668</v>
      </c>
      <c r="H985" s="707" t="s">
        <v>2669</v>
      </c>
      <c r="I985" s="708" t="s">
        <v>1078</v>
      </c>
      <c r="J985" s="707" t="s">
        <v>370</v>
      </c>
      <c r="K985" s="709" t="s">
        <v>369</v>
      </c>
      <c r="L985" s="707" t="s">
        <v>368</v>
      </c>
      <c r="M985" s="708" t="s">
        <v>1079</v>
      </c>
      <c r="N985" s="710" t="s">
        <v>934</v>
      </c>
      <c r="O985" s="512" t="n">
        <v>1</v>
      </c>
      <c r="P985" s="512" t="n">
        <v>1</v>
      </c>
      <c r="Q985" s="711" t="n">
        <v>0.001464645</v>
      </c>
      <c r="R985" s="712"/>
      <c r="S985" s="713"/>
      <c r="T985" s="714" t="n">
        <v>2.69</v>
      </c>
      <c r="U985" s="715"/>
      <c r="V985" s="262" t="n">
        <f aca="false">SUM(W985:CI985)</f>
        <v>1</v>
      </c>
      <c r="W985" s="243" t="n">
        <v>0</v>
      </c>
      <c r="X985" s="243" t="n">
        <v>0</v>
      </c>
      <c r="Y985" s="243" t="n">
        <v>0</v>
      </c>
      <c r="Z985" s="243" t="n">
        <v>0</v>
      </c>
      <c r="AA985" s="243" t="n">
        <v>0</v>
      </c>
      <c r="AB985" s="243" t="n">
        <v>0</v>
      </c>
      <c r="AC985" s="243" t="n">
        <v>0</v>
      </c>
      <c r="AD985" s="243" t="n">
        <v>0</v>
      </c>
      <c r="AE985" s="243" t="n">
        <v>0</v>
      </c>
      <c r="AF985" s="243" t="n">
        <v>0</v>
      </c>
      <c r="AG985" s="243" t="n">
        <v>0</v>
      </c>
      <c r="AH985" s="518" t="n">
        <v>0</v>
      </c>
      <c r="AI985" s="243" t="n">
        <v>0</v>
      </c>
      <c r="AJ985" s="243" t="n">
        <v>0</v>
      </c>
      <c r="AK985" s="518" t="n">
        <v>0</v>
      </c>
      <c r="AL985" s="518" t="n">
        <v>0</v>
      </c>
      <c r="AM985" s="518" t="n">
        <v>0</v>
      </c>
      <c r="AN985" s="518" t="n">
        <v>0</v>
      </c>
      <c r="AO985" s="518" t="n">
        <v>0</v>
      </c>
      <c r="AP985" s="518" t="n">
        <v>0</v>
      </c>
      <c r="AQ985" s="518" t="n">
        <v>0</v>
      </c>
      <c r="AR985" s="518" t="n">
        <v>0</v>
      </c>
      <c r="AS985" s="518" t="n">
        <v>0</v>
      </c>
      <c r="AT985" s="518" t="n">
        <v>0</v>
      </c>
      <c r="AU985" s="518" t="n">
        <v>0</v>
      </c>
      <c r="AV985" s="518" t="n">
        <v>0</v>
      </c>
      <c r="AW985" s="518" t="n">
        <v>0</v>
      </c>
      <c r="AX985" s="518" t="n">
        <v>0</v>
      </c>
      <c r="AY985" s="518" t="n">
        <v>0</v>
      </c>
      <c r="AZ985" s="518" t="n">
        <v>0</v>
      </c>
      <c r="BA985" s="518" t="n">
        <v>0</v>
      </c>
      <c r="BB985" s="518" t="n">
        <v>0</v>
      </c>
      <c r="BC985" s="518" t="n">
        <v>0</v>
      </c>
      <c r="BD985" s="518" t="n">
        <v>0</v>
      </c>
      <c r="BE985" s="518" t="n">
        <v>1</v>
      </c>
      <c r="BF985" s="518" t="n">
        <v>0</v>
      </c>
      <c r="BG985" s="518" t="n">
        <v>0</v>
      </c>
      <c r="BH985" s="518" t="n">
        <v>0</v>
      </c>
      <c r="BI985" s="518" t="n">
        <v>0</v>
      </c>
      <c r="BJ985" s="518"/>
      <c r="BK985" s="518"/>
      <c r="BL985" s="518" t="n">
        <v>0</v>
      </c>
      <c r="BM985" s="518"/>
      <c r="BN985" s="518"/>
      <c r="BO985" s="518"/>
      <c r="BP985" s="518"/>
      <c r="BQ985" s="518"/>
      <c r="BR985" s="518"/>
      <c r="BS985" s="518"/>
      <c r="BT985" s="518"/>
      <c r="BU985" s="518"/>
      <c r="BV985" s="518" t="n">
        <v>0</v>
      </c>
      <c r="BW985" s="518" t="n">
        <v>0</v>
      </c>
      <c r="BX985" s="518" t="n">
        <v>0</v>
      </c>
      <c r="BY985" s="518" t="n">
        <v>0</v>
      </c>
      <c r="BZ985" s="518" t="n">
        <v>0</v>
      </c>
      <c r="CA985" s="518" t="n">
        <v>0</v>
      </c>
      <c r="CB985" s="518" t="n">
        <v>0</v>
      </c>
      <c r="CC985" s="518" t="n">
        <v>0</v>
      </c>
      <c r="CD985" s="518" t="n">
        <v>0</v>
      </c>
      <c r="CE985" s="518" t="n">
        <v>0</v>
      </c>
      <c r="CF985" s="518" t="n">
        <v>0</v>
      </c>
      <c r="CG985" s="518" t="n">
        <v>0</v>
      </c>
      <c r="CH985" s="518"/>
      <c r="CI985" s="716"/>
      <c r="CL985" s="48" t="n">
        <v>1</v>
      </c>
      <c r="CM985" s="48" t="n">
        <f aca="false">CL985-V985</f>
        <v>0</v>
      </c>
      <c r="CN985" s="702" t="n">
        <f aca="false">SUM(CO985:DR985)</f>
        <v>1</v>
      </c>
      <c r="CO985" s="703" t="n">
        <v>0</v>
      </c>
      <c r="CP985" s="703"/>
      <c r="CQ985" s="703" t="n">
        <v>0</v>
      </c>
      <c r="CR985" s="703"/>
      <c r="CS985" s="703" t="n">
        <v>0</v>
      </c>
      <c r="CT985" s="703" t="n">
        <v>0</v>
      </c>
      <c r="CU985" s="703"/>
      <c r="CV985" s="703"/>
      <c r="CW985" s="703"/>
      <c r="CX985" s="703" t="n">
        <v>0</v>
      </c>
      <c r="CY985" s="703" t="n">
        <v>0</v>
      </c>
      <c r="CZ985" s="703" t="n">
        <v>0</v>
      </c>
      <c r="DA985" s="703"/>
      <c r="DB985" s="703"/>
      <c r="DC985" s="703"/>
      <c r="DD985" s="703"/>
      <c r="DE985" s="703" t="n">
        <v>0</v>
      </c>
      <c r="DF985" s="703"/>
      <c r="DG985" s="703" t="n">
        <v>0</v>
      </c>
      <c r="DH985" s="703" t="n">
        <v>0</v>
      </c>
      <c r="DI985" s="703" t="n">
        <v>0</v>
      </c>
      <c r="DJ985" s="703" t="n">
        <v>0</v>
      </c>
      <c r="DK985" s="703" t="n">
        <v>0</v>
      </c>
      <c r="DL985" s="703" t="n">
        <v>0</v>
      </c>
      <c r="DM985" s="703" t="n">
        <v>1</v>
      </c>
      <c r="DN985" s="703"/>
      <c r="DO985" s="703"/>
      <c r="DP985" s="703"/>
      <c r="DQ985" s="703"/>
      <c r="DR985" s="703"/>
      <c r="DS985" s="704" t="n">
        <f aca="false">CN985-V985</f>
        <v>0</v>
      </c>
      <c r="DT985" s="553"/>
      <c r="DU985" s="48"/>
    </row>
    <row r="986" customFormat="false" ht="15" hidden="false" customHeight="true" outlineLevel="0" collapsed="false">
      <c r="A986" s="705" t="n">
        <f aca="false">A985+1</f>
        <v>977</v>
      </c>
      <c r="B986" s="706" t="s">
        <v>2495</v>
      </c>
      <c r="C986" s="706" t="s">
        <v>372</v>
      </c>
      <c r="D986" s="706" t="s">
        <v>373</v>
      </c>
      <c r="E986" s="243" t="n">
        <f aca="false">COUNTIF($G$10:$G$1856,$G986)</f>
        <v>1</v>
      </c>
      <c r="F986" s="706" t="s">
        <v>2670</v>
      </c>
      <c r="G986" s="706" t="s">
        <v>2670</v>
      </c>
      <c r="H986" s="707" t="s">
        <v>2671</v>
      </c>
      <c r="I986" s="708" t="s">
        <v>1082</v>
      </c>
      <c r="J986" s="707" t="s">
        <v>370</v>
      </c>
      <c r="K986" s="709" t="s">
        <v>369</v>
      </c>
      <c r="L986" s="707" t="s">
        <v>368</v>
      </c>
      <c r="M986" s="708" t="s">
        <v>1083</v>
      </c>
      <c r="N986" s="710" t="s">
        <v>934</v>
      </c>
      <c r="O986" s="512" t="n">
        <v>1</v>
      </c>
      <c r="P986" s="512" t="n">
        <v>1</v>
      </c>
      <c r="Q986" s="711" t="n">
        <v>0.003795</v>
      </c>
      <c r="R986" s="712"/>
      <c r="S986" s="713"/>
      <c r="T986" s="714" t="n">
        <v>6.96</v>
      </c>
      <c r="U986" s="715"/>
      <c r="V986" s="262" t="n">
        <f aca="false">SUM(W986:CI986)</f>
        <v>1</v>
      </c>
      <c r="W986" s="243" t="n">
        <v>0</v>
      </c>
      <c r="X986" s="243" t="n">
        <v>0</v>
      </c>
      <c r="Y986" s="243" t="n">
        <v>0</v>
      </c>
      <c r="Z986" s="243" t="n">
        <v>0</v>
      </c>
      <c r="AA986" s="243" t="n">
        <v>0</v>
      </c>
      <c r="AB986" s="243" t="n">
        <v>0</v>
      </c>
      <c r="AC986" s="243" t="n">
        <v>0</v>
      </c>
      <c r="AD986" s="243" t="n">
        <v>0</v>
      </c>
      <c r="AE986" s="243" t="n">
        <v>0</v>
      </c>
      <c r="AF986" s="243" t="n">
        <v>0</v>
      </c>
      <c r="AG986" s="243" t="n">
        <v>0</v>
      </c>
      <c r="AH986" s="518" t="n">
        <v>0</v>
      </c>
      <c r="AI986" s="243" t="n">
        <v>0</v>
      </c>
      <c r="AJ986" s="243" t="n">
        <v>0</v>
      </c>
      <c r="AK986" s="518" t="n">
        <v>0</v>
      </c>
      <c r="AL986" s="518" t="n">
        <v>0</v>
      </c>
      <c r="AM986" s="518" t="n">
        <v>0</v>
      </c>
      <c r="AN986" s="518" t="n">
        <v>0</v>
      </c>
      <c r="AO986" s="518" t="n">
        <v>0</v>
      </c>
      <c r="AP986" s="518" t="n">
        <v>0</v>
      </c>
      <c r="AQ986" s="518" t="n">
        <v>0</v>
      </c>
      <c r="AR986" s="518" t="n">
        <v>0</v>
      </c>
      <c r="AS986" s="518" t="n">
        <v>0</v>
      </c>
      <c r="AT986" s="518" t="n">
        <v>0</v>
      </c>
      <c r="AU986" s="518" t="n">
        <v>0</v>
      </c>
      <c r="AV986" s="518" t="n">
        <v>0</v>
      </c>
      <c r="AW986" s="518" t="n">
        <v>0</v>
      </c>
      <c r="AX986" s="518" t="n">
        <v>0</v>
      </c>
      <c r="AY986" s="518" t="n">
        <v>0</v>
      </c>
      <c r="AZ986" s="518" t="n">
        <v>0</v>
      </c>
      <c r="BA986" s="518" t="n">
        <v>0</v>
      </c>
      <c r="BB986" s="518" t="n">
        <v>0</v>
      </c>
      <c r="BC986" s="518" t="n">
        <v>0</v>
      </c>
      <c r="BD986" s="518" t="n">
        <v>0</v>
      </c>
      <c r="BE986" s="518" t="n">
        <v>1</v>
      </c>
      <c r="BF986" s="518" t="n">
        <v>0</v>
      </c>
      <c r="BG986" s="518" t="n">
        <v>0</v>
      </c>
      <c r="BH986" s="518" t="n">
        <v>0</v>
      </c>
      <c r="BI986" s="518" t="n">
        <v>0</v>
      </c>
      <c r="BJ986" s="518"/>
      <c r="BK986" s="518"/>
      <c r="BL986" s="518" t="n">
        <v>0</v>
      </c>
      <c r="BM986" s="518"/>
      <c r="BN986" s="518"/>
      <c r="BO986" s="518"/>
      <c r="BP986" s="518"/>
      <c r="BQ986" s="518"/>
      <c r="BR986" s="518"/>
      <c r="BS986" s="518"/>
      <c r="BT986" s="518"/>
      <c r="BU986" s="518"/>
      <c r="BV986" s="518" t="n">
        <v>0</v>
      </c>
      <c r="BW986" s="518" t="n">
        <v>0</v>
      </c>
      <c r="BX986" s="518" t="n">
        <v>0</v>
      </c>
      <c r="BY986" s="518" t="n">
        <v>0</v>
      </c>
      <c r="BZ986" s="518" t="n">
        <v>0</v>
      </c>
      <c r="CA986" s="518" t="n">
        <v>0</v>
      </c>
      <c r="CB986" s="518" t="n">
        <v>0</v>
      </c>
      <c r="CC986" s="518" t="n">
        <v>0</v>
      </c>
      <c r="CD986" s="518" t="n">
        <v>0</v>
      </c>
      <c r="CE986" s="518" t="n">
        <v>0</v>
      </c>
      <c r="CF986" s="518" t="n">
        <v>0</v>
      </c>
      <c r="CG986" s="518" t="n">
        <v>0</v>
      </c>
      <c r="CH986" s="518"/>
      <c r="CI986" s="716"/>
      <c r="CL986" s="48" t="n">
        <v>1</v>
      </c>
      <c r="CM986" s="48" t="n">
        <f aca="false">CL986-V986</f>
        <v>0</v>
      </c>
      <c r="CN986" s="702" t="n">
        <f aca="false">SUM(CO986:DR986)</f>
        <v>1</v>
      </c>
      <c r="CO986" s="703" t="n">
        <v>0</v>
      </c>
      <c r="CP986" s="703"/>
      <c r="CQ986" s="703" t="n">
        <v>0</v>
      </c>
      <c r="CR986" s="703"/>
      <c r="CS986" s="703" t="n">
        <v>0</v>
      </c>
      <c r="CT986" s="703" t="n">
        <v>0</v>
      </c>
      <c r="CU986" s="703"/>
      <c r="CV986" s="703"/>
      <c r="CW986" s="703"/>
      <c r="CX986" s="703" t="n">
        <v>0</v>
      </c>
      <c r="CY986" s="703" t="n">
        <v>0</v>
      </c>
      <c r="CZ986" s="703" t="n">
        <v>0</v>
      </c>
      <c r="DA986" s="703"/>
      <c r="DB986" s="703"/>
      <c r="DC986" s="703"/>
      <c r="DD986" s="703"/>
      <c r="DE986" s="703" t="n">
        <v>0</v>
      </c>
      <c r="DF986" s="703"/>
      <c r="DG986" s="703" t="n">
        <v>0</v>
      </c>
      <c r="DH986" s="703" t="n">
        <v>0</v>
      </c>
      <c r="DI986" s="703" t="n">
        <v>0</v>
      </c>
      <c r="DJ986" s="703" t="n">
        <v>0</v>
      </c>
      <c r="DK986" s="703" t="n">
        <v>0</v>
      </c>
      <c r="DL986" s="703" t="n">
        <v>0</v>
      </c>
      <c r="DM986" s="703" t="n">
        <v>1</v>
      </c>
      <c r="DN986" s="703"/>
      <c r="DO986" s="703"/>
      <c r="DP986" s="703"/>
      <c r="DQ986" s="703"/>
      <c r="DR986" s="703"/>
      <c r="DS986" s="704" t="n">
        <f aca="false">CN986-V986</f>
        <v>0</v>
      </c>
      <c r="DT986" s="553"/>
      <c r="DU986" s="48"/>
    </row>
    <row r="987" customFormat="false" ht="15" hidden="false" customHeight="true" outlineLevel="0" collapsed="false">
      <c r="A987" s="705" t="n">
        <f aca="false">A986+1</f>
        <v>978</v>
      </c>
      <c r="B987" s="706" t="s">
        <v>2495</v>
      </c>
      <c r="C987" s="706" t="s">
        <v>372</v>
      </c>
      <c r="D987" s="706" t="s">
        <v>373</v>
      </c>
      <c r="E987" s="243" t="n">
        <f aca="false">COUNTIF($G$10:$G$1856,$G987)</f>
        <v>1</v>
      </c>
      <c r="F987" s="706" t="s">
        <v>2672</v>
      </c>
      <c r="G987" s="706" t="s">
        <v>2672</v>
      </c>
      <c r="H987" s="707" t="s">
        <v>2673</v>
      </c>
      <c r="I987" s="708" t="s">
        <v>1086</v>
      </c>
      <c r="J987" s="707" t="s">
        <v>370</v>
      </c>
      <c r="K987" s="709" t="s">
        <v>369</v>
      </c>
      <c r="L987" s="707" t="s">
        <v>368</v>
      </c>
      <c r="M987" s="708" t="s">
        <v>1087</v>
      </c>
      <c r="N987" s="710" t="s">
        <v>934</v>
      </c>
      <c r="O987" s="512" t="n">
        <v>1</v>
      </c>
      <c r="P987" s="512" t="n">
        <v>1</v>
      </c>
      <c r="Q987" s="711" t="n">
        <v>0.003795</v>
      </c>
      <c r="R987" s="712"/>
      <c r="S987" s="713"/>
      <c r="T987" s="714" t="n">
        <v>6.96</v>
      </c>
      <c r="U987" s="715"/>
      <c r="V987" s="262" t="n">
        <f aca="false">SUM(W987:CI987)</f>
        <v>1</v>
      </c>
      <c r="W987" s="243" t="n">
        <v>0</v>
      </c>
      <c r="X987" s="243" t="n">
        <v>0</v>
      </c>
      <c r="Y987" s="243" t="n">
        <v>0</v>
      </c>
      <c r="Z987" s="243" t="n">
        <v>0</v>
      </c>
      <c r="AA987" s="243" t="n">
        <v>0</v>
      </c>
      <c r="AB987" s="243" t="n">
        <v>0</v>
      </c>
      <c r="AC987" s="243" t="n">
        <v>0</v>
      </c>
      <c r="AD987" s="243" t="n">
        <v>0</v>
      </c>
      <c r="AE987" s="243" t="n">
        <v>0</v>
      </c>
      <c r="AF987" s="243" t="n">
        <v>0</v>
      </c>
      <c r="AG987" s="243" t="n">
        <v>0</v>
      </c>
      <c r="AH987" s="518" t="n">
        <v>0</v>
      </c>
      <c r="AI987" s="243" t="n">
        <v>0</v>
      </c>
      <c r="AJ987" s="243" t="n">
        <v>0</v>
      </c>
      <c r="AK987" s="518" t="n">
        <v>0</v>
      </c>
      <c r="AL987" s="518" t="n">
        <v>0</v>
      </c>
      <c r="AM987" s="518" t="n">
        <v>0</v>
      </c>
      <c r="AN987" s="518" t="n">
        <v>0</v>
      </c>
      <c r="AO987" s="518" t="n">
        <v>0</v>
      </c>
      <c r="AP987" s="518" t="n">
        <v>0</v>
      </c>
      <c r="AQ987" s="518" t="n">
        <v>0</v>
      </c>
      <c r="AR987" s="518" t="n">
        <v>0</v>
      </c>
      <c r="AS987" s="518" t="n">
        <v>0</v>
      </c>
      <c r="AT987" s="518" t="n">
        <v>0</v>
      </c>
      <c r="AU987" s="518" t="n">
        <v>0</v>
      </c>
      <c r="AV987" s="518" t="n">
        <v>0</v>
      </c>
      <c r="AW987" s="518" t="n">
        <v>0</v>
      </c>
      <c r="AX987" s="518" t="n">
        <v>0</v>
      </c>
      <c r="AY987" s="518" t="n">
        <v>0</v>
      </c>
      <c r="AZ987" s="518" t="n">
        <v>0</v>
      </c>
      <c r="BA987" s="518" t="n">
        <v>0</v>
      </c>
      <c r="BB987" s="518" t="n">
        <v>0</v>
      </c>
      <c r="BC987" s="518" t="n">
        <v>0</v>
      </c>
      <c r="BD987" s="518" t="n">
        <v>0</v>
      </c>
      <c r="BE987" s="518" t="n">
        <v>1</v>
      </c>
      <c r="BF987" s="518" t="n">
        <v>0</v>
      </c>
      <c r="BG987" s="518" t="n">
        <v>0</v>
      </c>
      <c r="BH987" s="518" t="n">
        <v>0</v>
      </c>
      <c r="BI987" s="518" t="n">
        <v>0</v>
      </c>
      <c r="BJ987" s="518"/>
      <c r="BK987" s="518"/>
      <c r="BL987" s="518" t="n">
        <v>0</v>
      </c>
      <c r="BM987" s="518"/>
      <c r="BN987" s="518"/>
      <c r="BO987" s="518"/>
      <c r="BP987" s="518"/>
      <c r="BQ987" s="518"/>
      <c r="BR987" s="518"/>
      <c r="BS987" s="518"/>
      <c r="BT987" s="518"/>
      <c r="BU987" s="518"/>
      <c r="BV987" s="518" t="n">
        <v>0</v>
      </c>
      <c r="BW987" s="518" t="n">
        <v>0</v>
      </c>
      <c r="BX987" s="518" t="n">
        <v>0</v>
      </c>
      <c r="BY987" s="518" t="n">
        <v>0</v>
      </c>
      <c r="BZ987" s="518" t="n">
        <v>0</v>
      </c>
      <c r="CA987" s="518" t="n">
        <v>0</v>
      </c>
      <c r="CB987" s="518" t="n">
        <v>0</v>
      </c>
      <c r="CC987" s="518" t="n">
        <v>0</v>
      </c>
      <c r="CD987" s="518" t="n">
        <v>0</v>
      </c>
      <c r="CE987" s="518" t="n">
        <v>0</v>
      </c>
      <c r="CF987" s="518" t="n">
        <v>0</v>
      </c>
      <c r="CG987" s="518" t="n">
        <v>0</v>
      </c>
      <c r="CH987" s="518"/>
      <c r="CI987" s="716"/>
      <c r="CL987" s="48" t="n">
        <v>1</v>
      </c>
      <c r="CM987" s="48" t="n">
        <f aca="false">CL987-V987</f>
        <v>0</v>
      </c>
      <c r="CN987" s="702" t="n">
        <f aca="false">SUM(CO987:DR987)</f>
        <v>1</v>
      </c>
      <c r="CO987" s="703" t="n">
        <v>0</v>
      </c>
      <c r="CP987" s="703"/>
      <c r="CQ987" s="703" t="n">
        <v>0</v>
      </c>
      <c r="CR987" s="703"/>
      <c r="CS987" s="703" t="n">
        <v>0</v>
      </c>
      <c r="CT987" s="703" t="n">
        <v>0</v>
      </c>
      <c r="CU987" s="703"/>
      <c r="CV987" s="703"/>
      <c r="CW987" s="703"/>
      <c r="CX987" s="703" t="n">
        <v>0</v>
      </c>
      <c r="CY987" s="703" t="n">
        <v>0</v>
      </c>
      <c r="CZ987" s="703" t="n">
        <v>0</v>
      </c>
      <c r="DA987" s="703"/>
      <c r="DB987" s="703"/>
      <c r="DC987" s="703"/>
      <c r="DD987" s="703"/>
      <c r="DE987" s="703" t="n">
        <v>0</v>
      </c>
      <c r="DF987" s="703"/>
      <c r="DG987" s="703" t="n">
        <v>0</v>
      </c>
      <c r="DH987" s="703" t="n">
        <v>0</v>
      </c>
      <c r="DI987" s="703" t="n">
        <v>0</v>
      </c>
      <c r="DJ987" s="703" t="n">
        <v>0</v>
      </c>
      <c r="DK987" s="703" t="n">
        <v>0</v>
      </c>
      <c r="DL987" s="703" t="n">
        <v>0</v>
      </c>
      <c r="DM987" s="703" t="n">
        <v>1</v>
      </c>
      <c r="DN987" s="703"/>
      <c r="DO987" s="703"/>
      <c r="DP987" s="703"/>
      <c r="DQ987" s="703"/>
      <c r="DR987" s="703"/>
      <c r="DS987" s="704" t="n">
        <f aca="false">CN987-V987</f>
        <v>0</v>
      </c>
      <c r="DT987" s="553"/>
      <c r="DU987" s="48"/>
    </row>
    <row r="988" customFormat="false" ht="15" hidden="false" customHeight="true" outlineLevel="0" collapsed="false">
      <c r="A988" s="705" t="n">
        <f aca="false">A987+1</f>
        <v>979</v>
      </c>
      <c r="B988" s="706" t="s">
        <v>2495</v>
      </c>
      <c r="C988" s="706" t="s">
        <v>372</v>
      </c>
      <c r="D988" s="706" t="s">
        <v>373</v>
      </c>
      <c r="E988" s="243" t="n">
        <f aca="false">COUNTIF($G$10:$G$1856,$G988)</f>
        <v>1</v>
      </c>
      <c r="F988" s="706" t="s">
        <v>2674</v>
      </c>
      <c r="G988" s="706" t="s">
        <v>2674</v>
      </c>
      <c r="H988" s="707" t="s">
        <v>2675</v>
      </c>
      <c r="I988" s="708" t="s">
        <v>1090</v>
      </c>
      <c r="J988" s="707" t="s">
        <v>370</v>
      </c>
      <c r="K988" s="709" t="s">
        <v>369</v>
      </c>
      <c r="L988" s="707" t="s">
        <v>368</v>
      </c>
      <c r="M988" s="708" t="s">
        <v>1091</v>
      </c>
      <c r="N988" s="710" t="s">
        <v>934</v>
      </c>
      <c r="O988" s="512" t="n">
        <v>1</v>
      </c>
      <c r="P988" s="512" t="n">
        <v>1</v>
      </c>
      <c r="Q988" s="711" t="n">
        <v>0.0054395</v>
      </c>
      <c r="R988" s="712"/>
      <c r="S988" s="713"/>
      <c r="T988" s="714" t="n">
        <v>9.98</v>
      </c>
      <c r="U988" s="715"/>
      <c r="V988" s="262" t="n">
        <f aca="false">SUM(W988:CI988)</f>
        <v>1</v>
      </c>
      <c r="W988" s="243" t="n">
        <v>0</v>
      </c>
      <c r="X988" s="243" t="n">
        <v>0</v>
      </c>
      <c r="Y988" s="243" t="n">
        <v>0</v>
      </c>
      <c r="Z988" s="243" t="n">
        <v>0</v>
      </c>
      <c r="AA988" s="243" t="n">
        <v>0</v>
      </c>
      <c r="AB988" s="243" t="n">
        <v>0</v>
      </c>
      <c r="AC988" s="243" t="n">
        <v>0</v>
      </c>
      <c r="AD988" s="243" t="n">
        <v>0</v>
      </c>
      <c r="AE988" s="243" t="n">
        <v>0</v>
      </c>
      <c r="AF988" s="243" t="n">
        <v>0</v>
      </c>
      <c r="AG988" s="243" t="n">
        <v>0</v>
      </c>
      <c r="AH988" s="518" t="n">
        <v>0</v>
      </c>
      <c r="AI988" s="243" t="n">
        <v>0</v>
      </c>
      <c r="AJ988" s="243" t="n">
        <v>0</v>
      </c>
      <c r="AK988" s="518" t="n">
        <v>0</v>
      </c>
      <c r="AL988" s="518" t="n">
        <v>0</v>
      </c>
      <c r="AM988" s="518" t="n">
        <v>0</v>
      </c>
      <c r="AN988" s="518" t="n">
        <v>0</v>
      </c>
      <c r="AO988" s="518" t="n">
        <v>0</v>
      </c>
      <c r="AP988" s="518" t="n">
        <v>0</v>
      </c>
      <c r="AQ988" s="518" t="n">
        <v>0</v>
      </c>
      <c r="AR988" s="518" t="n">
        <v>0</v>
      </c>
      <c r="AS988" s="518" t="n">
        <v>0</v>
      </c>
      <c r="AT988" s="518" t="n">
        <v>0</v>
      </c>
      <c r="AU988" s="518" t="n">
        <v>0</v>
      </c>
      <c r="AV988" s="518" t="n">
        <v>0</v>
      </c>
      <c r="AW988" s="518" t="n">
        <v>0</v>
      </c>
      <c r="AX988" s="518" t="n">
        <v>0</v>
      </c>
      <c r="AY988" s="518" t="n">
        <v>0</v>
      </c>
      <c r="AZ988" s="518" t="n">
        <v>0</v>
      </c>
      <c r="BA988" s="518" t="n">
        <v>0</v>
      </c>
      <c r="BB988" s="518" t="n">
        <v>0</v>
      </c>
      <c r="BC988" s="518" t="n">
        <v>0</v>
      </c>
      <c r="BD988" s="518" t="n">
        <v>0</v>
      </c>
      <c r="BE988" s="518" t="n">
        <v>1</v>
      </c>
      <c r="BF988" s="518" t="n">
        <v>0</v>
      </c>
      <c r="BG988" s="518" t="n">
        <v>0</v>
      </c>
      <c r="BH988" s="518" t="n">
        <v>0</v>
      </c>
      <c r="BI988" s="518" t="n">
        <v>0</v>
      </c>
      <c r="BJ988" s="518"/>
      <c r="BK988" s="518"/>
      <c r="BL988" s="518" t="n">
        <v>0</v>
      </c>
      <c r="BM988" s="518"/>
      <c r="BN988" s="518"/>
      <c r="BO988" s="518"/>
      <c r="BP988" s="518"/>
      <c r="BQ988" s="518"/>
      <c r="BR988" s="518"/>
      <c r="BS988" s="518"/>
      <c r="BT988" s="518"/>
      <c r="BU988" s="518"/>
      <c r="BV988" s="518" t="n">
        <v>0</v>
      </c>
      <c r="BW988" s="518" t="n">
        <v>0</v>
      </c>
      <c r="BX988" s="518" t="n">
        <v>0</v>
      </c>
      <c r="BY988" s="518" t="n">
        <v>0</v>
      </c>
      <c r="BZ988" s="518" t="n">
        <v>0</v>
      </c>
      <c r="CA988" s="518" t="n">
        <v>0</v>
      </c>
      <c r="CB988" s="518" t="n">
        <v>0</v>
      </c>
      <c r="CC988" s="518" t="n">
        <v>0</v>
      </c>
      <c r="CD988" s="518" t="n">
        <v>0</v>
      </c>
      <c r="CE988" s="518" t="n">
        <v>0</v>
      </c>
      <c r="CF988" s="518" t="n">
        <v>0</v>
      </c>
      <c r="CG988" s="518" t="n">
        <v>0</v>
      </c>
      <c r="CH988" s="518"/>
      <c r="CI988" s="716"/>
      <c r="CL988" s="48" t="n">
        <v>1</v>
      </c>
      <c r="CM988" s="48" t="n">
        <f aca="false">CL988-V988</f>
        <v>0</v>
      </c>
      <c r="CN988" s="702" t="n">
        <f aca="false">SUM(CO988:DR988)</f>
        <v>1</v>
      </c>
      <c r="CO988" s="703" t="n">
        <v>0</v>
      </c>
      <c r="CP988" s="703"/>
      <c r="CQ988" s="703" t="n">
        <v>0</v>
      </c>
      <c r="CR988" s="703"/>
      <c r="CS988" s="703" t="n">
        <v>0</v>
      </c>
      <c r="CT988" s="703" t="n">
        <v>0</v>
      </c>
      <c r="CU988" s="703"/>
      <c r="CV988" s="703"/>
      <c r="CW988" s="703"/>
      <c r="CX988" s="703" t="n">
        <v>0</v>
      </c>
      <c r="CY988" s="703" t="n">
        <v>0</v>
      </c>
      <c r="CZ988" s="703" t="n">
        <v>0</v>
      </c>
      <c r="DA988" s="703"/>
      <c r="DB988" s="703"/>
      <c r="DC988" s="703"/>
      <c r="DD988" s="703"/>
      <c r="DE988" s="703" t="n">
        <v>0</v>
      </c>
      <c r="DF988" s="703"/>
      <c r="DG988" s="703" t="n">
        <v>0</v>
      </c>
      <c r="DH988" s="703" t="n">
        <v>0</v>
      </c>
      <c r="DI988" s="703" t="n">
        <v>0</v>
      </c>
      <c r="DJ988" s="703" t="n">
        <v>0</v>
      </c>
      <c r="DK988" s="703" t="n">
        <v>0</v>
      </c>
      <c r="DL988" s="703" t="n">
        <v>0</v>
      </c>
      <c r="DM988" s="703" t="n">
        <v>1</v>
      </c>
      <c r="DN988" s="703"/>
      <c r="DO988" s="703"/>
      <c r="DP988" s="703"/>
      <c r="DQ988" s="703"/>
      <c r="DR988" s="703"/>
      <c r="DS988" s="704" t="n">
        <f aca="false">CN988-V988</f>
        <v>0</v>
      </c>
      <c r="DT988" s="553"/>
      <c r="DU988" s="48"/>
    </row>
    <row r="989" customFormat="false" ht="15" hidden="false" customHeight="true" outlineLevel="0" collapsed="false">
      <c r="A989" s="705" t="n">
        <f aca="false">A988+1</f>
        <v>980</v>
      </c>
      <c r="B989" s="706" t="s">
        <v>2495</v>
      </c>
      <c r="C989" s="706" t="s">
        <v>372</v>
      </c>
      <c r="D989" s="706" t="s">
        <v>373</v>
      </c>
      <c r="E989" s="243" t="n">
        <f aca="false">COUNTIF($G$10:$G$1856,$G989)</f>
        <v>1</v>
      </c>
      <c r="F989" s="706" t="s">
        <v>2676</v>
      </c>
      <c r="G989" s="706" t="s">
        <v>2676</v>
      </c>
      <c r="H989" s="707" t="s">
        <v>2677</v>
      </c>
      <c r="I989" s="708" t="s">
        <v>1094</v>
      </c>
      <c r="J989" s="707" t="s">
        <v>370</v>
      </c>
      <c r="K989" s="709" t="s">
        <v>369</v>
      </c>
      <c r="L989" s="707" t="s">
        <v>368</v>
      </c>
      <c r="M989" s="708" t="s">
        <v>1095</v>
      </c>
      <c r="N989" s="710" t="s">
        <v>934</v>
      </c>
      <c r="O989" s="512" t="n">
        <v>1</v>
      </c>
      <c r="P989" s="512" t="n">
        <v>1</v>
      </c>
      <c r="Q989" s="711" t="n">
        <v>0.00038676</v>
      </c>
      <c r="R989" s="712"/>
      <c r="S989" s="713"/>
      <c r="T989" s="714" t="n">
        <v>0.71</v>
      </c>
      <c r="U989" s="715"/>
      <c r="V989" s="262" t="n">
        <f aca="false">SUM(W989:CI989)</f>
        <v>0</v>
      </c>
      <c r="W989" s="243" t="n">
        <v>0</v>
      </c>
      <c r="X989" s="243" t="n">
        <v>0</v>
      </c>
      <c r="Y989" s="243" t="n">
        <v>0</v>
      </c>
      <c r="Z989" s="243" t="n">
        <v>0</v>
      </c>
      <c r="AA989" s="243" t="n">
        <v>0</v>
      </c>
      <c r="AB989" s="243" t="n">
        <v>0</v>
      </c>
      <c r="AC989" s="243" t="n">
        <v>0</v>
      </c>
      <c r="AD989" s="243" t="n">
        <v>0</v>
      </c>
      <c r="AE989" s="243" t="n">
        <v>0</v>
      </c>
      <c r="AF989" s="243" t="n">
        <v>0</v>
      </c>
      <c r="AG989" s="243" t="n">
        <v>0</v>
      </c>
      <c r="AH989" s="518" t="n">
        <v>0</v>
      </c>
      <c r="AI989" s="243" t="n">
        <v>0</v>
      </c>
      <c r="AJ989" s="243" t="n">
        <v>0</v>
      </c>
      <c r="AK989" s="518" t="n">
        <v>0</v>
      </c>
      <c r="AL989" s="518" t="n">
        <v>0</v>
      </c>
      <c r="AM989" s="518" t="n">
        <v>0</v>
      </c>
      <c r="AN989" s="518" t="n">
        <v>0</v>
      </c>
      <c r="AO989" s="518" t="n">
        <v>0</v>
      </c>
      <c r="AP989" s="518" t="n">
        <v>0</v>
      </c>
      <c r="AQ989" s="518" t="n">
        <v>0</v>
      </c>
      <c r="AR989" s="518" t="n">
        <v>0</v>
      </c>
      <c r="AS989" s="518" t="n">
        <v>0</v>
      </c>
      <c r="AT989" s="518" t="n">
        <v>0</v>
      </c>
      <c r="AU989" s="518" t="n">
        <v>0</v>
      </c>
      <c r="AV989" s="518" t="n">
        <v>0</v>
      </c>
      <c r="AW989" s="518" t="n">
        <v>0</v>
      </c>
      <c r="AX989" s="518" t="n">
        <v>0</v>
      </c>
      <c r="AY989" s="518" t="n">
        <v>0</v>
      </c>
      <c r="AZ989" s="518" t="n">
        <v>0</v>
      </c>
      <c r="BA989" s="518" t="n">
        <v>0</v>
      </c>
      <c r="BB989" s="518" t="n">
        <v>0</v>
      </c>
      <c r="BC989" s="518" t="n">
        <v>0</v>
      </c>
      <c r="BD989" s="518" t="n">
        <v>0</v>
      </c>
      <c r="BE989" s="518" t="n">
        <v>0</v>
      </c>
      <c r="BF989" s="518" t="n">
        <v>0</v>
      </c>
      <c r="BG989" s="518" t="n">
        <v>0</v>
      </c>
      <c r="BH989" s="518" t="n">
        <v>0</v>
      </c>
      <c r="BI989" s="518" t="n">
        <v>0</v>
      </c>
      <c r="BJ989" s="518"/>
      <c r="BK989" s="518"/>
      <c r="BL989" s="518" t="n">
        <v>0</v>
      </c>
      <c r="BM989" s="518"/>
      <c r="BN989" s="518"/>
      <c r="BO989" s="518"/>
      <c r="BP989" s="518"/>
      <c r="BQ989" s="518"/>
      <c r="BR989" s="518"/>
      <c r="BS989" s="518"/>
      <c r="BT989" s="518"/>
      <c r="BU989" s="518"/>
      <c r="BV989" s="518" t="n">
        <v>0</v>
      </c>
      <c r="BW989" s="518" t="n">
        <v>0</v>
      </c>
      <c r="BX989" s="518" t="n">
        <v>0</v>
      </c>
      <c r="BY989" s="518" t="n">
        <v>0</v>
      </c>
      <c r="BZ989" s="518" t="n">
        <v>0</v>
      </c>
      <c r="CA989" s="518" t="n">
        <v>0</v>
      </c>
      <c r="CB989" s="518" t="n">
        <v>0</v>
      </c>
      <c r="CC989" s="518" t="n">
        <v>0</v>
      </c>
      <c r="CD989" s="518" t="n">
        <v>0</v>
      </c>
      <c r="CE989" s="518" t="n">
        <v>0</v>
      </c>
      <c r="CF989" s="518" t="n">
        <v>0</v>
      </c>
      <c r="CG989" s="518" t="n">
        <v>0</v>
      </c>
      <c r="CH989" s="518"/>
      <c r="CI989" s="716"/>
      <c r="CL989" s="48" t="n">
        <v>0</v>
      </c>
      <c r="CM989" s="48" t="n">
        <f aca="false">CL989-V989</f>
        <v>0</v>
      </c>
      <c r="CN989" s="702" t="n">
        <f aca="false">SUM(CO989:DR989)</f>
        <v>0</v>
      </c>
      <c r="CO989" s="703" t="n">
        <v>0</v>
      </c>
      <c r="CP989" s="703"/>
      <c r="CQ989" s="703" t="n">
        <v>0</v>
      </c>
      <c r="CR989" s="703"/>
      <c r="CS989" s="703" t="n">
        <v>0</v>
      </c>
      <c r="CT989" s="703" t="n">
        <v>0</v>
      </c>
      <c r="CU989" s="703"/>
      <c r="CV989" s="703"/>
      <c r="CW989" s="703"/>
      <c r="CX989" s="703" t="n">
        <v>0</v>
      </c>
      <c r="CY989" s="703" t="n">
        <v>0</v>
      </c>
      <c r="CZ989" s="703" t="n">
        <v>0</v>
      </c>
      <c r="DA989" s="703"/>
      <c r="DB989" s="703"/>
      <c r="DC989" s="703"/>
      <c r="DD989" s="703"/>
      <c r="DE989" s="703" t="n">
        <v>0</v>
      </c>
      <c r="DF989" s="703"/>
      <c r="DG989" s="703" t="n">
        <v>0</v>
      </c>
      <c r="DH989" s="703" t="n">
        <v>0</v>
      </c>
      <c r="DI989" s="703" t="n">
        <v>0</v>
      </c>
      <c r="DJ989" s="703" t="n">
        <v>0</v>
      </c>
      <c r="DK989" s="703" t="n">
        <v>0</v>
      </c>
      <c r="DL989" s="703" t="n">
        <v>0</v>
      </c>
      <c r="DM989" s="703"/>
      <c r="DN989" s="703"/>
      <c r="DO989" s="703"/>
      <c r="DP989" s="703"/>
      <c r="DQ989" s="703"/>
      <c r="DR989" s="703"/>
      <c r="DS989" s="704" t="n">
        <f aca="false">CN989-V989</f>
        <v>0</v>
      </c>
      <c r="DT989" s="553"/>
      <c r="DU989" s="48"/>
    </row>
    <row r="990" customFormat="false" ht="15" hidden="false" customHeight="true" outlineLevel="0" collapsed="false">
      <c r="A990" s="705" t="n">
        <f aca="false">A989+1</f>
        <v>981</v>
      </c>
      <c r="B990" s="706" t="s">
        <v>2495</v>
      </c>
      <c r="C990" s="706" t="s">
        <v>441</v>
      </c>
      <c r="D990" s="706" t="s">
        <v>440</v>
      </c>
      <c r="E990" s="243" t="n">
        <f aca="false">COUNTIF($G$10:$G$1856,$G990)</f>
        <v>1</v>
      </c>
      <c r="F990" s="706" t="s">
        <v>2678</v>
      </c>
      <c r="G990" s="706" t="s">
        <v>2678</v>
      </c>
      <c r="H990" s="707" t="s">
        <v>2577</v>
      </c>
      <c r="I990" s="708" t="s">
        <v>932</v>
      </c>
      <c r="J990" s="707" t="s">
        <v>370</v>
      </c>
      <c r="K990" s="709" t="s">
        <v>369</v>
      </c>
      <c r="L990" s="707" t="s">
        <v>368</v>
      </c>
      <c r="M990" s="708" t="s">
        <v>933</v>
      </c>
      <c r="N990" s="710" t="s">
        <v>934</v>
      </c>
      <c r="O990" s="512" t="n">
        <v>1</v>
      </c>
      <c r="P990" s="512" t="n">
        <v>1</v>
      </c>
      <c r="Q990" s="711" t="n">
        <v>0.01483458</v>
      </c>
      <c r="R990" s="712"/>
      <c r="S990" s="713"/>
      <c r="T990" s="714" t="n">
        <v>26.14</v>
      </c>
      <c r="U990" s="715" t="n">
        <v>29.09</v>
      </c>
      <c r="V990" s="262" t="n">
        <f aca="false">SUM(W990:CI990)</f>
        <v>5</v>
      </c>
      <c r="W990" s="243" t="n">
        <v>0</v>
      </c>
      <c r="X990" s="243" t="n">
        <v>0</v>
      </c>
      <c r="Y990" s="243" t="n">
        <v>0</v>
      </c>
      <c r="Z990" s="243" t="n">
        <v>0</v>
      </c>
      <c r="AA990" s="243" t="n">
        <v>0</v>
      </c>
      <c r="AB990" s="243" t="n">
        <v>0</v>
      </c>
      <c r="AC990" s="243" t="n">
        <v>0</v>
      </c>
      <c r="AD990" s="243" t="n">
        <v>0</v>
      </c>
      <c r="AE990" s="243" t="n">
        <v>0</v>
      </c>
      <c r="AF990" s="243" t="n">
        <v>0</v>
      </c>
      <c r="AG990" s="243" t="n">
        <v>0</v>
      </c>
      <c r="AH990" s="518" t="n">
        <v>0</v>
      </c>
      <c r="AI990" s="243" t="n">
        <v>0</v>
      </c>
      <c r="AJ990" s="243" t="n">
        <v>0</v>
      </c>
      <c r="AK990" s="518" t="n">
        <v>4</v>
      </c>
      <c r="AL990" s="518" t="n">
        <v>0</v>
      </c>
      <c r="AM990" s="518" t="n">
        <v>0</v>
      </c>
      <c r="AN990" s="518" t="n">
        <v>0</v>
      </c>
      <c r="AO990" s="518" t="n">
        <v>0</v>
      </c>
      <c r="AP990" s="518" t="n">
        <v>0</v>
      </c>
      <c r="AQ990" s="518" t="n">
        <v>0</v>
      </c>
      <c r="AR990" s="518" t="n">
        <v>0</v>
      </c>
      <c r="AS990" s="518" t="n">
        <v>0</v>
      </c>
      <c r="AT990" s="518" t="n">
        <v>0</v>
      </c>
      <c r="AU990" s="518" t="n">
        <v>0</v>
      </c>
      <c r="AV990" s="518" t="n">
        <v>0</v>
      </c>
      <c r="AW990" s="518" t="n">
        <v>0</v>
      </c>
      <c r="AX990" s="518" t="n">
        <v>0</v>
      </c>
      <c r="AY990" s="518" t="n">
        <v>0</v>
      </c>
      <c r="AZ990" s="518" t="n">
        <v>0</v>
      </c>
      <c r="BA990" s="518" t="n">
        <v>0</v>
      </c>
      <c r="BB990" s="518" t="n">
        <v>0</v>
      </c>
      <c r="BC990" s="518" t="n">
        <v>0</v>
      </c>
      <c r="BD990" s="518" t="n">
        <v>0</v>
      </c>
      <c r="BE990" s="518" t="n">
        <v>0</v>
      </c>
      <c r="BF990" s="518" t="n">
        <v>0</v>
      </c>
      <c r="BG990" s="518" t="n">
        <v>0</v>
      </c>
      <c r="BH990" s="518" t="n">
        <v>0</v>
      </c>
      <c r="BI990" s="518" t="n">
        <v>0</v>
      </c>
      <c r="BJ990" s="518"/>
      <c r="BK990" s="518"/>
      <c r="BL990" s="518" t="n">
        <v>0</v>
      </c>
      <c r="BM990" s="518"/>
      <c r="BN990" s="518"/>
      <c r="BO990" s="518"/>
      <c r="BP990" s="518"/>
      <c r="BQ990" s="518"/>
      <c r="BR990" s="518"/>
      <c r="BS990" s="518"/>
      <c r="BT990" s="518" t="n">
        <v>1</v>
      </c>
      <c r="BU990" s="518"/>
      <c r="BV990" s="518" t="n">
        <v>0</v>
      </c>
      <c r="BW990" s="518" t="n">
        <v>0</v>
      </c>
      <c r="BX990" s="518" t="n">
        <v>0</v>
      </c>
      <c r="BY990" s="518" t="n">
        <v>0</v>
      </c>
      <c r="BZ990" s="518" t="n">
        <v>0</v>
      </c>
      <c r="CA990" s="518" t="n">
        <v>0</v>
      </c>
      <c r="CB990" s="518" t="n">
        <v>0</v>
      </c>
      <c r="CC990" s="518" t="n">
        <v>0</v>
      </c>
      <c r="CD990" s="518" t="n">
        <v>0</v>
      </c>
      <c r="CE990" s="518" t="n">
        <v>0</v>
      </c>
      <c r="CF990" s="518" t="n">
        <v>0</v>
      </c>
      <c r="CG990" s="518" t="n">
        <v>0</v>
      </c>
      <c r="CH990" s="518"/>
      <c r="CI990" s="716"/>
      <c r="CL990" s="48" t="n">
        <v>5</v>
      </c>
      <c r="CM990" s="48" t="n">
        <f aca="false">CL990-V990</f>
        <v>0</v>
      </c>
      <c r="CN990" s="702" t="n">
        <f aca="false">SUM(CO990:DR990)</f>
        <v>5</v>
      </c>
      <c r="CO990" s="703" t="n">
        <v>0</v>
      </c>
      <c r="CP990" s="703"/>
      <c r="CQ990" s="703" t="n">
        <v>0</v>
      </c>
      <c r="CR990" s="703"/>
      <c r="CS990" s="703" t="n">
        <v>0</v>
      </c>
      <c r="CT990" s="703" t="n">
        <v>0</v>
      </c>
      <c r="CU990" s="703"/>
      <c r="CV990" s="703"/>
      <c r="CW990" s="703"/>
      <c r="CX990" s="703" t="n">
        <v>0</v>
      </c>
      <c r="CY990" s="703" t="n">
        <v>0</v>
      </c>
      <c r="CZ990" s="703" t="n">
        <v>0</v>
      </c>
      <c r="DA990" s="703"/>
      <c r="DB990" s="703"/>
      <c r="DC990" s="703"/>
      <c r="DD990" s="703" t="n">
        <v>4</v>
      </c>
      <c r="DE990" s="703" t="n">
        <v>0</v>
      </c>
      <c r="DF990" s="703"/>
      <c r="DG990" s="703" t="n">
        <v>0</v>
      </c>
      <c r="DH990" s="703" t="n">
        <v>0</v>
      </c>
      <c r="DI990" s="703" t="n">
        <v>0</v>
      </c>
      <c r="DJ990" s="703" t="n">
        <v>0</v>
      </c>
      <c r="DK990" s="703" t="n">
        <v>1</v>
      </c>
      <c r="DL990" s="703" t="n">
        <v>0</v>
      </c>
      <c r="DM990" s="703"/>
      <c r="DN990" s="703"/>
      <c r="DO990" s="703"/>
      <c r="DP990" s="703"/>
      <c r="DQ990" s="703"/>
      <c r="DR990" s="703"/>
      <c r="DS990" s="704" t="n">
        <f aca="false">CN990-V990</f>
        <v>0</v>
      </c>
      <c r="DT990" s="553"/>
      <c r="DU990" s="48"/>
    </row>
    <row r="991" customFormat="false" ht="15" hidden="false" customHeight="true" outlineLevel="0" collapsed="false">
      <c r="A991" s="705" t="n">
        <f aca="false">A990+1</f>
        <v>982</v>
      </c>
      <c r="B991" s="706" t="s">
        <v>2495</v>
      </c>
      <c r="C991" s="706" t="s">
        <v>441</v>
      </c>
      <c r="D991" s="706" t="s">
        <v>440</v>
      </c>
      <c r="E991" s="243" t="n">
        <f aca="false">COUNTIF($G$10:$G$1856,$G991)</f>
        <v>1</v>
      </c>
      <c r="F991" s="706" t="s">
        <v>2679</v>
      </c>
      <c r="G991" s="706" t="s">
        <v>2679</v>
      </c>
      <c r="H991" s="707" t="s">
        <v>2579</v>
      </c>
      <c r="I991" s="708" t="s">
        <v>1027</v>
      </c>
      <c r="J991" s="707" t="s">
        <v>370</v>
      </c>
      <c r="K991" s="709" t="s">
        <v>369</v>
      </c>
      <c r="L991" s="707" t="s">
        <v>368</v>
      </c>
      <c r="M991" s="708" t="s">
        <v>1028</v>
      </c>
      <c r="N991" s="710" t="s">
        <v>934</v>
      </c>
      <c r="O991" s="512" t="n">
        <v>1</v>
      </c>
      <c r="P991" s="512" t="n">
        <v>1</v>
      </c>
      <c r="Q991" s="711" t="n">
        <v>0.008152902</v>
      </c>
      <c r="R991" s="712"/>
      <c r="S991" s="713"/>
      <c r="T991" s="714" t="n">
        <v>16.23</v>
      </c>
      <c r="U991" s="715" t="n">
        <v>15.99</v>
      </c>
      <c r="V991" s="262" t="n">
        <f aca="false">SUM(W991:CI991)</f>
        <v>2</v>
      </c>
      <c r="W991" s="243" t="n">
        <v>0</v>
      </c>
      <c r="X991" s="243" t="n">
        <v>0</v>
      </c>
      <c r="Y991" s="243" t="n">
        <v>0</v>
      </c>
      <c r="Z991" s="243" t="n">
        <v>0</v>
      </c>
      <c r="AA991" s="243" t="n">
        <v>0</v>
      </c>
      <c r="AB991" s="243" t="n">
        <v>0</v>
      </c>
      <c r="AC991" s="243" t="n">
        <v>0</v>
      </c>
      <c r="AD991" s="243" t="n">
        <v>0</v>
      </c>
      <c r="AE991" s="243" t="n">
        <v>0</v>
      </c>
      <c r="AF991" s="243" t="n">
        <v>0</v>
      </c>
      <c r="AG991" s="243" t="n">
        <v>0</v>
      </c>
      <c r="AH991" s="518" t="n">
        <v>0</v>
      </c>
      <c r="AI991" s="243" t="n">
        <v>0</v>
      </c>
      <c r="AJ991" s="243" t="n">
        <v>0</v>
      </c>
      <c r="AK991" s="518" t="n">
        <v>0</v>
      </c>
      <c r="AL991" s="518" t="n">
        <v>0</v>
      </c>
      <c r="AM991" s="518" t="n">
        <v>0</v>
      </c>
      <c r="AN991" s="518" t="n">
        <v>0</v>
      </c>
      <c r="AO991" s="518" t="n">
        <v>0</v>
      </c>
      <c r="AP991" s="518" t="n">
        <v>0</v>
      </c>
      <c r="AQ991" s="518" t="n">
        <v>0</v>
      </c>
      <c r="AR991" s="518" t="n">
        <v>0</v>
      </c>
      <c r="AS991" s="518" t="n">
        <v>0</v>
      </c>
      <c r="AT991" s="518" t="n">
        <v>0</v>
      </c>
      <c r="AU991" s="518" t="n">
        <v>0</v>
      </c>
      <c r="AV991" s="518" t="n">
        <v>0</v>
      </c>
      <c r="AW991" s="518" t="n">
        <v>0</v>
      </c>
      <c r="AX991" s="518" t="n">
        <v>0</v>
      </c>
      <c r="AY991" s="518" t="n">
        <v>0</v>
      </c>
      <c r="AZ991" s="518" t="n">
        <v>0</v>
      </c>
      <c r="BA991" s="518" t="n">
        <v>0</v>
      </c>
      <c r="BB991" s="518" t="n">
        <v>0</v>
      </c>
      <c r="BC991" s="518" t="n">
        <v>0</v>
      </c>
      <c r="BD991" s="518" t="n">
        <v>0</v>
      </c>
      <c r="BE991" s="518" t="n">
        <v>0</v>
      </c>
      <c r="BF991" s="518" t="n">
        <v>0</v>
      </c>
      <c r="BG991" s="518" t="n">
        <v>0</v>
      </c>
      <c r="BH991" s="518" t="n">
        <v>0</v>
      </c>
      <c r="BI991" s="518" t="n">
        <v>0</v>
      </c>
      <c r="BJ991" s="518"/>
      <c r="BK991" s="518"/>
      <c r="BL991" s="518" t="n">
        <v>0</v>
      </c>
      <c r="BM991" s="518"/>
      <c r="BN991" s="518"/>
      <c r="BO991" s="518"/>
      <c r="BP991" s="518"/>
      <c r="BQ991" s="518"/>
      <c r="BR991" s="518"/>
      <c r="BS991" s="518"/>
      <c r="BT991" s="518" t="n">
        <v>2</v>
      </c>
      <c r="BU991" s="518"/>
      <c r="BV991" s="518" t="n">
        <v>0</v>
      </c>
      <c r="BW991" s="518" t="n">
        <v>0</v>
      </c>
      <c r="BX991" s="518" t="n">
        <v>0</v>
      </c>
      <c r="BY991" s="518" t="n">
        <v>0</v>
      </c>
      <c r="BZ991" s="518" t="n">
        <v>0</v>
      </c>
      <c r="CA991" s="518" t="n">
        <v>0</v>
      </c>
      <c r="CB991" s="518" t="n">
        <v>0</v>
      </c>
      <c r="CC991" s="518" t="n">
        <v>0</v>
      </c>
      <c r="CD991" s="518" t="n">
        <v>0</v>
      </c>
      <c r="CE991" s="518" t="n">
        <v>0</v>
      </c>
      <c r="CF991" s="518" t="n">
        <v>0</v>
      </c>
      <c r="CG991" s="518" t="n">
        <v>0</v>
      </c>
      <c r="CH991" s="518"/>
      <c r="CI991" s="716"/>
      <c r="CL991" s="48" t="n">
        <v>2</v>
      </c>
      <c r="CM991" s="48" t="n">
        <f aca="false">CL991-V991</f>
        <v>0</v>
      </c>
      <c r="CN991" s="702" t="n">
        <f aca="false">SUM(CO991:DR991)</f>
        <v>2</v>
      </c>
      <c r="CO991" s="703" t="n">
        <v>0</v>
      </c>
      <c r="CP991" s="703"/>
      <c r="CQ991" s="703" t="n">
        <v>0</v>
      </c>
      <c r="CR991" s="703"/>
      <c r="CS991" s="703" t="n">
        <v>0</v>
      </c>
      <c r="CT991" s="703" t="n">
        <v>0</v>
      </c>
      <c r="CU991" s="703"/>
      <c r="CV991" s="703"/>
      <c r="CW991" s="703"/>
      <c r="CX991" s="703" t="n">
        <v>0</v>
      </c>
      <c r="CY991" s="703" t="n">
        <v>0</v>
      </c>
      <c r="CZ991" s="703" t="n">
        <v>0</v>
      </c>
      <c r="DA991" s="703"/>
      <c r="DB991" s="703"/>
      <c r="DC991" s="703"/>
      <c r="DD991" s="703"/>
      <c r="DE991" s="703" t="n">
        <v>0</v>
      </c>
      <c r="DF991" s="703"/>
      <c r="DG991" s="703" t="n">
        <v>0</v>
      </c>
      <c r="DH991" s="703" t="n">
        <v>0</v>
      </c>
      <c r="DI991" s="703" t="n">
        <v>0</v>
      </c>
      <c r="DJ991" s="703" t="n">
        <v>0</v>
      </c>
      <c r="DK991" s="703" t="n">
        <v>2</v>
      </c>
      <c r="DL991" s="703" t="n">
        <v>0</v>
      </c>
      <c r="DM991" s="703"/>
      <c r="DN991" s="703"/>
      <c r="DO991" s="703"/>
      <c r="DP991" s="703"/>
      <c r="DQ991" s="703"/>
      <c r="DR991" s="703"/>
      <c r="DS991" s="704" t="n">
        <f aca="false">CN991-V991</f>
        <v>0</v>
      </c>
      <c r="DT991" s="553"/>
      <c r="DU991" s="48"/>
    </row>
    <row r="992" customFormat="false" ht="15" hidden="false" customHeight="true" outlineLevel="0" collapsed="false">
      <c r="A992" s="705" t="n">
        <f aca="false">A991+1</f>
        <v>983</v>
      </c>
      <c r="B992" s="706" t="s">
        <v>2495</v>
      </c>
      <c r="C992" s="706" t="s">
        <v>441</v>
      </c>
      <c r="D992" s="706" t="s">
        <v>440</v>
      </c>
      <c r="E992" s="243" t="n">
        <f aca="false">COUNTIF($G$10:$G$1856,$G992)</f>
        <v>1</v>
      </c>
      <c r="F992" s="706" t="s">
        <v>2680</v>
      </c>
      <c r="G992" s="706" t="s">
        <v>2680</v>
      </c>
      <c r="H992" s="707" t="s">
        <v>2581</v>
      </c>
      <c r="I992" s="708" t="s">
        <v>1031</v>
      </c>
      <c r="J992" s="707" t="s">
        <v>370</v>
      </c>
      <c r="K992" s="709" t="s">
        <v>369</v>
      </c>
      <c r="L992" s="707" t="s">
        <v>368</v>
      </c>
      <c r="M992" s="708" t="s">
        <v>1032</v>
      </c>
      <c r="N992" s="710" t="s">
        <v>934</v>
      </c>
      <c r="O992" s="512" t="n">
        <v>1</v>
      </c>
      <c r="P992" s="512" t="n">
        <v>1</v>
      </c>
      <c r="Q992" s="711" t="n">
        <v>0.008152902</v>
      </c>
      <c r="R992" s="712"/>
      <c r="S992" s="713"/>
      <c r="T992" s="714" t="n">
        <v>16.23</v>
      </c>
      <c r="U992" s="715" t="n">
        <v>15.99</v>
      </c>
      <c r="V992" s="262" t="n">
        <f aca="false">SUM(W992:CI992)</f>
        <v>1</v>
      </c>
      <c r="W992" s="243" t="n">
        <v>0</v>
      </c>
      <c r="X992" s="243" t="n">
        <v>0</v>
      </c>
      <c r="Y992" s="243" t="n">
        <v>0</v>
      </c>
      <c r="Z992" s="243" t="n">
        <v>0</v>
      </c>
      <c r="AA992" s="243" t="n">
        <v>0</v>
      </c>
      <c r="AB992" s="243" t="n">
        <v>0</v>
      </c>
      <c r="AC992" s="243" t="n">
        <v>0</v>
      </c>
      <c r="AD992" s="243" t="n">
        <v>0</v>
      </c>
      <c r="AE992" s="243" t="n">
        <v>0</v>
      </c>
      <c r="AF992" s="243" t="n">
        <v>0</v>
      </c>
      <c r="AG992" s="243" t="n">
        <v>0</v>
      </c>
      <c r="AH992" s="518" t="n">
        <v>0</v>
      </c>
      <c r="AI992" s="243" t="n">
        <v>0</v>
      </c>
      <c r="AJ992" s="243" t="n">
        <v>0</v>
      </c>
      <c r="AK992" s="518" t="n">
        <v>0</v>
      </c>
      <c r="AL992" s="518" t="n">
        <v>0</v>
      </c>
      <c r="AM992" s="518" t="n">
        <v>0</v>
      </c>
      <c r="AN992" s="518" t="n">
        <v>0</v>
      </c>
      <c r="AO992" s="518" t="n">
        <v>0</v>
      </c>
      <c r="AP992" s="518" t="n">
        <v>0</v>
      </c>
      <c r="AQ992" s="518" t="n">
        <v>0</v>
      </c>
      <c r="AR992" s="518" t="n">
        <v>0</v>
      </c>
      <c r="AS992" s="518" t="n">
        <v>0</v>
      </c>
      <c r="AT992" s="518" t="n">
        <v>0</v>
      </c>
      <c r="AU992" s="518" t="n">
        <v>0</v>
      </c>
      <c r="AV992" s="518" t="n">
        <v>0</v>
      </c>
      <c r="AW992" s="518" t="n">
        <v>0</v>
      </c>
      <c r="AX992" s="518" t="n">
        <v>0</v>
      </c>
      <c r="AY992" s="518" t="n">
        <v>0</v>
      </c>
      <c r="AZ992" s="518" t="n">
        <v>0</v>
      </c>
      <c r="BA992" s="518" t="n">
        <v>0</v>
      </c>
      <c r="BB992" s="518" t="n">
        <v>0</v>
      </c>
      <c r="BC992" s="518" t="n">
        <v>0</v>
      </c>
      <c r="BD992" s="518" t="n">
        <v>0</v>
      </c>
      <c r="BE992" s="518" t="n">
        <v>0</v>
      </c>
      <c r="BF992" s="518" t="n">
        <v>0</v>
      </c>
      <c r="BG992" s="518" t="n">
        <v>0</v>
      </c>
      <c r="BH992" s="518" t="n">
        <v>0</v>
      </c>
      <c r="BI992" s="518" t="n">
        <v>0</v>
      </c>
      <c r="BJ992" s="518"/>
      <c r="BK992" s="518"/>
      <c r="BL992" s="518" t="n">
        <v>0</v>
      </c>
      <c r="BM992" s="518"/>
      <c r="BN992" s="518"/>
      <c r="BO992" s="518"/>
      <c r="BP992" s="518"/>
      <c r="BQ992" s="518"/>
      <c r="BR992" s="518"/>
      <c r="BS992" s="518"/>
      <c r="BT992" s="518" t="n">
        <v>1</v>
      </c>
      <c r="BU992" s="518"/>
      <c r="BV992" s="518" t="n">
        <v>0</v>
      </c>
      <c r="BW992" s="518" t="n">
        <v>0</v>
      </c>
      <c r="BX992" s="518" t="n">
        <v>0</v>
      </c>
      <c r="BY992" s="518" t="n">
        <v>0</v>
      </c>
      <c r="BZ992" s="518" t="n">
        <v>0</v>
      </c>
      <c r="CA992" s="518" t="n">
        <v>0</v>
      </c>
      <c r="CB992" s="518" t="n">
        <v>0</v>
      </c>
      <c r="CC992" s="518" t="n">
        <v>0</v>
      </c>
      <c r="CD992" s="518" t="n">
        <v>0</v>
      </c>
      <c r="CE992" s="518" t="n">
        <v>0</v>
      </c>
      <c r="CF992" s="518" t="n">
        <v>0</v>
      </c>
      <c r="CG992" s="518" t="n">
        <v>0</v>
      </c>
      <c r="CH992" s="518"/>
      <c r="CI992" s="716"/>
      <c r="CL992" s="48" t="n">
        <v>1</v>
      </c>
      <c r="CM992" s="48" t="n">
        <f aca="false">CL992-V992</f>
        <v>0</v>
      </c>
      <c r="CN992" s="702" t="n">
        <f aca="false">SUM(CO992:DR992)</f>
        <v>1</v>
      </c>
      <c r="CO992" s="703" t="n">
        <v>0</v>
      </c>
      <c r="CP992" s="703"/>
      <c r="CQ992" s="703" t="n">
        <v>0</v>
      </c>
      <c r="CR992" s="703"/>
      <c r="CS992" s="703" t="n">
        <v>0</v>
      </c>
      <c r="CT992" s="703" t="n">
        <v>0</v>
      </c>
      <c r="CU992" s="703"/>
      <c r="CV992" s="703"/>
      <c r="CW992" s="703"/>
      <c r="CX992" s="703" t="n">
        <v>0</v>
      </c>
      <c r="CY992" s="703" t="n">
        <v>0</v>
      </c>
      <c r="CZ992" s="703" t="n">
        <v>0</v>
      </c>
      <c r="DA992" s="703"/>
      <c r="DB992" s="703"/>
      <c r="DC992" s="703"/>
      <c r="DD992" s="703"/>
      <c r="DE992" s="703" t="n">
        <v>0</v>
      </c>
      <c r="DF992" s="703"/>
      <c r="DG992" s="703" t="n">
        <v>0</v>
      </c>
      <c r="DH992" s="703" t="n">
        <v>0</v>
      </c>
      <c r="DI992" s="703" t="n">
        <v>0</v>
      </c>
      <c r="DJ992" s="703" t="n">
        <v>0</v>
      </c>
      <c r="DK992" s="703" t="n">
        <v>1</v>
      </c>
      <c r="DL992" s="703" t="n">
        <v>0</v>
      </c>
      <c r="DM992" s="703"/>
      <c r="DN992" s="703"/>
      <c r="DO992" s="703"/>
      <c r="DP992" s="703"/>
      <c r="DQ992" s="703"/>
      <c r="DR992" s="703"/>
      <c r="DS992" s="704" t="n">
        <f aca="false">CN992-V992</f>
        <v>0</v>
      </c>
      <c r="DT992" s="553"/>
      <c r="DU992" s="48"/>
    </row>
    <row r="993" customFormat="false" ht="15" hidden="false" customHeight="true" outlineLevel="0" collapsed="false">
      <c r="A993" s="705" t="n">
        <f aca="false">A992+1</f>
        <v>984</v>
      </c>
      <c r="B993" s="706" t="s">
        <v>2495</v>
      </c>
      <c r="C993" s="706" t="s">
        <v>441</v>
      </c>
      <c r="D993" s="706" t="s">
        <v>440</v>
      </c>
      <c r="E993" s="243" t="n">
        <f aca="false">COUNTIF($G$10:$G$1856,$G993)</f>
        <v>1</v>
      </c>
      <c r="F993" s="706" t="s">
        <v>2681</v>
      </c>
      <c r="G993" s="706" t="s">
        <v>2681</v>
      </c>
      <c r="H993" s="707" t="s">
        <v>2583</v>
      </c>
      <c r="I993" s="708" t="s">
        <v>1046</v>
      </c>
      <c r="J993" s="707" t="s">
        <v>370</v>
      </c>
      <c r="K993" s="709" t="s">
        <v>369</v>
      </c>
      <c r="L993" s="707" t="s">
        <v>368</v>
      </c>
      <c r="M993" s="708" t="s">
        <v>1047</v>
      </c>
      <c r="N993" s="710" t="s">
        <v>934</v>
      </c>
      <c r="O993" s="512" t="n">
        <v>1</v>
      </c>
      <c r="P993" s="512" t="n">
        <v>1</v>
      </c>
      <c r="Q993" s="711" t="n">
        <v>0.002982042</v>
      </c>
      <c r="R993" s="712"/>
      <c r="S993" s="713"/>
      <c r="T993" s="714" t="n">
        <v>5.94</v>
      </c>
      <c r="U993" s="715" t="n">
        <v>5.85</v>
      </c>
      <c r="V993" s="262" t="n">
        <f aca="false">SUM(W993:CI993)</f>
        <v>3</v>
      </c>
      <c r="W993" s="243" t="n">
        <v>0</v>
      </c>
      <c r="X993" s="243" t="n">
        <v>0</v>
      </c>
      <c r="Y993" s="243" t="n">
        <v>0</v>
      </c>
      <c r="Z993" s="243" t="n">
        <v>0</v>
      </c>
      <c r="AA993" s="243" t="n">
        <v>0</v>
      </c>
      <c r="AB993" s="243" t="n">
        <v>0</v>
      </c>
      <c r="AC993" s="243" t="n">
        <v>0</v>
      </c>
      <c r="AD993" s="243" t="n">
        <v>0</v>
      </c>
      <c r="AE993" s="243" t="n">
        <v>0</v>
      </c>
      <c r="AF993" s="243" t="n">
        <v>0</v>
      </c>
      <c r="AG993" s="243" t="n">
        <v>0</v>
      </c>
      <c r="AH993" s="518" t="n">
        <v>0</v>
      </c>
      <c r="AI993" s="243" t="n">
        <v>0</v>
      </c>
      <c r="AJ993" s="243" t="n">
        <v>0</v>
      </c>
      <c r="AK993" s="518" t="n">
        <v>2</v>
      </c>
      <c r="AL993" s="518" t="n">
        <v>0</v>
      </c>
      <c r="AM993" s="518" t="n">
        <v>0</v>
      </c>
      <c r="AN993" s="518" t="n">
        <v>0</v>
      </c>
      <c r="AO993" s="518" t="n">
        <v>0</v>
      </c>
      <c r="AP993" s="518" t="n">
        <v>0</v>
      </c>
      <c r="AQ993" s="518" t="n">
        <v>0</v>
      </c>
      <c r="AR993" s="518" t="n">
        <v>0</v>
      </c>
      <c r="AS993" s="518" t="n">
        <v>0</v>
      </c>
      <c r="AT993" s="518" t="n">
        <v>0</v>
      </c>
      <c r="AU993" s="518" t="n">
        <v>0</v>
      </c>
      <c r="AV993" s="518" t="n">
        <v>0</v>
      </c>
      <c r="AW993" s="518" t="n">
        <v>0</v>
      </c>
      <c r="AX993" s="518" t="n">
        <v>0</v>
      </c>
      <c r="AY993" s="518" t="n">
        <v>0</v>
      </c>
      <c r="AZ993" s="518" t="n">
        <v>0</v>
      </c>
      <c r="BA993" s="518" t="n">
        <v>0</v>
      </c>
      <c r="BB993" s="518" t="n">
        <v>0</v>
      </c>
      <c r="BC993" s="518" t="n">
        <v>0</v>
      </c>
      <c r="BD993" s="518" t="n">
        <v>0</v>
      </c>
      <c r="BE993" s="518" t="n">
        <v>0</v>
      </c>
      <c r="BF993" s="518" t="n">
        <v>0</v>
      </c>
      <c r="BG993" s="518" t="n">
        <v>0</v>
      </c>
      <c r="BH993" s="518" t="n">
        <v>0</v>
      </c>
      <c r="BI993" s="518" t="n">
        <v>0</v>
      </c>
      <c r="BJ993" s="518"/>
      <c r="BK993" s="518"/>
      <c r="BL993" s="518" t="n">
        <v>0</v>
      </c>
      <c r="BM993" s="518"/>
      <c r="BN993" s="518"/>
      <c r="BO993" s="518"/>
      <c r="BP993" s="518"/>
      <c r="BQ993" s="518"/>
      <c r="BR993" s="518"/>
      <c r="BS993" s="518"/>
      <c r="BT993" s="518" t="n">
        <v>1</v>
      </c>
      <c r="BU993" s="518"/>
      <c r="BV993" s="518" t="n">
        <v>0</v>
      </c>
      <c r="BW993" s="518" t="n">
        <v>0</v>
      </c>
      <c r="BX993" s="518" t="n">
        <v>0</v>
      </c>
      <c r="BY993" s="518" t="n">
        <v>0</v>
      </c>
      <c r="BZ993" s="518" t="n">
        <v>0</v>
      </c>
      <c r="CA993" s="518" t="n">
        <v>0</v>
      </c>
      <c r="CB993" s="518" t="n">
        <v>0</v>
      </c>
      <c r="CC993" s="518" t="n">
        <v>0</v>
      </c>
      <c r="CD993" s="518" t="n">
        <v>0</v>
      </c>
      <c r="CE993" s="518" t="n">
        <v>0</v>
      </c>
      <c r="CF993" s="518" t="n">
        <v>0</v>
      </c>
      <c r="CG993" s="518" t="n">
        <v>0</v>
      </c>
      <c r="CH993" s="518"/>
      <c r="CI993" s="716"/>
      <c r="CL993" s="48" t="n">
        <v>3</v>
      </c>
      <c r="CM993" s="48" t="n">
        <f aca="false">CL993-V993</f>
        <v>0</v>
      </c>
      <c r="CN993" s="702" t="n">
        <f aca="false">SUM(CO993:DR993)</f>
        <v>3</v>
      </c>
      <c r="CO993" s="703" t="n">
        <v>0</v>
      </c>
      <c r="CP993" s="703"/>
      <c r="CQ993" s="703" t="n">
        <v>0</v>
      </c>
      <c r="CR993" s="703"/>
      <c r="CS993" s="703" t="n">
        <v>0</v>
      </c>
      <c r="CT993" s="703" t="n">
        <v>0</v>
      </c>
      <c r="CU993" s="703"/>
      <c r="CV993" s="703"/>
      <c r="CW993" s="703"/>
      <c r="CX993" s="703" t="n">
        <v>0</v>
      </c>
      <c r="CY993" s="703" t="n">
        <v>0</v>
      </c>
      <c r="CZ993" s="703" t="n">
        <v>0</v>
      </c>
      <c r="DA993" s="703"/>
      <c r="DB993" s="703"/>
      <c r="DC993" s="703"/>
      <c r="DD993" s="703" t="n">
        <v>2</v>
      </c>
      <c r="DE993" s="703" t="n">
        <v>0</v>
      </c>
      <c r="DF993" s="703"/>
      <c r="DG993" s="703" t="n">
        <v>0</v>
      </c>
      <c r="DH993" s="703" t="n">
        <v>0</v>
      </c>
      <c r="DI993" s="703" t="n">
        <v>0</v>
      </c>
      <c r="DJ993" s="703" t="n">
        <v>0</v>
      </c>
      <c r="DK993" s="703" t="n">
        <v>1</v>
      </c>
      <c r="DL993" s="703" t="n">
        <v>0</v>
      </c>
      <c r="DM993" s="703"/>
      <c r="DN993" s="703"/>
      <c r="DO993" s="703"/>
      <c r="DP993" s="703"/>
      <c r="DQ993" s="703"/>
      <c r="DR993" s="703"/>
      <c r="DS993" s="704" t="n">
        <f aca="false">CN993-V993</f>
        <v>0</v>
      </c>
      <c r="DT993" s="553"/>
      <c r="DU993" s="48"/>
    </row>
    <row r="994" customFormat="false" ht="15" hidden="false" customHeight="true" outlineLevel="0" collapsed="false">
      <c r="A994" s="705" t="n">
        <f aca="false">A993+1</f>
        <v>985</v>
      </c>
      <c r="B994" s="706" t="s">
        <v>2495</v>
      </c>
      <c r="C994" s="706" t="s">
        <v>441</v>
      </c>
      <c r="D994" s="706" t="s">
        <v>440</v>
      </c>
      <c r="E994" s="243" t="n">
        <f aca="false">COUNTIF($G$10:$G$1856,$G994)</f>
        <v>1</v>
      </c>
      <c r="F994" s="706" t="s">
        <v>2682</v>
      </c>
      <c r="G994" s="706" t="s">
        <v>2682</v>
      </c>
      <c r="H994" s="718" t="s">
        <v>2585</v>
      </c>
      <c r="I994" s="726" t="s">
        <v>985</v>
      </c>
      <c r="J994" s="707" t="s">
        <v>370</v>
      </c>
      <c r="K994" s="709" t="s">
        <v>369</v>
      </c>
      <c r="L994" s="707" t="s">
        <v>368</v>
      </c>
      <c r="M994" s="708" t="s">
        <v>1035</v>
      </c>
      <c r="N994" s="710" t="s">
        <v>934</v>
      </c>
      <c r="O994" s="512" t="n">
        <v>1</v>
      </c>
      <c r="P994" s="512" t="n">
        <v>1</v>
      </c>
      <c r="Q994" s="711" t="n">
        <v>0.005949861</v>
      </c>
      <c r="R994" s="712"/>
      <c r="S994" s="713"/>
      <c r="T994" s="714" t="n">
        <v>11.77</v>
      </c>
      <c r="U994" s="715" t="n">
        <v>11.67</v>
      </c>
      <c r="V994" s="262" t="n">
        <f aca="false">SUM(W994:CI994)</f>
        <v>2</v>
      </c>
      <c r="W994" s="243" t="n">
        <v>0</v>
      </c>
      <c r="X994" s="243" t="n">
        <v>0</v>
      </c>
      <c r="Y994" s="243" t="n">
        <v>0</v>
      </c>
      <c r="Z994" s="243" t="n">
        <v>0</v>
      </c>
      <c r="AA994" s="243" t="n">
        <v>0</v>
      </c>
      <c r="AB994" s="243" t="n">
        <v>0</v>
      </c>
      <c r="AC994" s="243" t="n">
        <v>0</v>
      </c>
      <c r="AD994" s="243" t="n">
        <v>0</v>
      </c>
      <c r="AE994" s="243" t="n">
        <v>0</v>
      </c>
      <c r="AF994" s="243" t="n">
        <v>0</v>
      </c>
      <c r="AG994" s="243" t="n">
        <v>0</v>
      </c>
      <c r="AH994" s="518" t="n">
        <v>0</v>
      </c>
      <c r="AI994" s="243" t="n">
        <v>0</v>
      </c>
      <c r="AJ994" s="243" t="n">
        <v>0</v>
      </c>
      <c r="AK994" s="518" t="n">
        <v>0</v>
      </c>
      <c r="AL994" s="518" t="n">
        <v>0</v>
      </c>
      <c r="AM994" s="518" t="n">
        <v>0</v>
      </c>
      <c r="AN994" s="518" t="n">
        <v>0</v>
      </c>
      <c r="AO994" s="518" t="n">
        <v>0</v>
      </c>
      <c r="AP994" s="518" t="n">
        <v>0</v>
      </c>
      <c r="AQ994" s="518" t="n">
        <v>0</v>
      </c>
      <c r="AR994" s="518" t="n">
        <v>0</v>
      </c>
      <c r="AS994" s="518" t="n">
        <v>0</v>
      </c>
      <c r="AT994" s="518" t="n">
        <v>0</v>
      </c>
      <c r="AU994" s="518" t="n">
        <v>0</v>
      </c>
      <c r="AV994" s="518" t="n">
        <v>0</v>
      </c>
      <c r="AW994" s="518" t="n">
        <v>0</v>
      </c>
      <c r="AX994" s="518" t="n">
        <v>0</v>
      </c>
      <c r="AY994" s="518" t="n">
        <v>0</v>
      </c>
      <c r="AZ994" s="518" t="n">
        <v>0</v>
      </c>
      <c r="BA994" s="518" t="n">
        <v>0</v>
      </c>
      <c r="BB994" s="518" t="n">
        <v>0</v>
      </c>
      <c r="BC994" s="518" t="n">
        <v>0</v>
      </c>
      <c r="BD994" s="518" t="n">
        <v>0</v>
      </c>
      <c r="BE994" s="518" t="n">
        <v>0</v>
      </c>
      <c r="BF994" s="518" t="n">
        <v>0</v>
      </c>
      <c r="BG994" s="518" t="n">
        <v>0</v>
      </c>
      <c r="BH994" s="518" t="n">
        <v>0</v>
      </c>
      <c r="BI994" s="518" t="n">
        <v>0</v>
      </c>
      <c r="BJ994" s="518"/>
      <c r="BK994" s="518"/>
      <c r="BL994" s="518" t="n">
        <v>0</v>
      </c>
      <c r="BM994" s="518"/>
      <c r="BN994" s="518"/>
      <c r="BO994" s="518"/>
      <c r="BP994" s="518"/>
      <c r="BQ994" s="518"/>
      <c r="BR994" s="518"/>
      <c r="BS994" s="518"/>
      <c r="BT994" s="518" t="n">
        <v>2</v>
      </c>
      <c r="BU994" s="518"/>
      <c r="BV994" s="518" t="n">
        <v>0</v>
      </c>
      <c r="BW994" s="518" t="n">
        <v>0</v>
      </c>
      <c r="BX994" s="518" t="n">
        <v>0</v>
      </c>
      <c r="BY994" s="518" t="n">
        <v>0</v>
      </c>
      <c r="BZ994" s="518" t="n">
        <v>0</v>
      </c>
      <c r="CA994" s="518" t="n">
        <v>0</v>
      </c>
      <c r="CB994" s="518" t="n">
        <v>0</v>
      </c>
      <c r="CC994" s="518" t="n">
        <v>0</v>
      </c>
      <c r="CD994" s="518" t="n">
        <v>0</v>
      </c>
      <c r="CE994" s="518" t="n">
        <v>0</v>
      </c>
      <c r="CF994" s="518" t="n">
        <v>0</v>
      </c>
      <c r="CG994" s="518" t="n">
        <v>0</v>
      </c>
      <c r="CH994" s="518"/>
      <c r="CI994" s="716"/>
      <c r="CL994" s="48" t="n">
        <v>2</v>
      </c>
      <c r="CM994" s="48" t="n">
        <f aca="false">CL994-V994</f>
        <v>0</v>
      </c>
      <c r="CN994" s="702" t="n">
        <f aca="false">SUM(CO994:DR994)</f>
        <v>2</v>
      </c>
      <c r="CO994" s="703" t="n">
        <v>0</v>
      </c>
      <c r="CP994" s="703"/>
      <c r="CQ994" s="703" t="n">
        <v>0</v>
      </c>
      <c r="CR994" s="703"/>
      <c r="CS994" s="703" t="n">
        <v>0</v>
      </c>
      <c r="CT994" s="703" t="n">
        <v>0</v>
      </c>
      <c r="CU994" s="703"/>
      <c r="CV994" s="703"/>
      <c r="CW994" s="703"/>
      <c r="CX994" s="703" t="n">
        <v>0</v>
      </c>
      <c r="CY994" s="703" t="n">
        <v>0</v>
      </c>
      <c r="CZ994" s="703" t="n">
        <v>0</v>
      </c>
      <c r="DA994" s="703"/>
      <c r="DB994" s="703"/>
      <c r="DC994" s="703"/>
      <c r="DD994" s="703"/>
      <c r="DE994" s="703" t="n">
        <v>0</v>
      </c>
      <c r="DF994" s="703"/>
      <c r="DG994" s="703" t="n">
        <v>0</v>
      </c>
      <c r="DH994" s="703" t="n">
        <v>0</v>
      </c>
      <c r="DI994" s="703" t="n">
        <v>0</v>
      </c>
      <c r="DJ994" s="703" t="n">
        <v>0</v>
      </c>
      <c r="DK994" s="703" t="n">
        <v>2</v>
      </c>
      <c r="DL994" s="703" t="n">
        <v>0</v>
      </c>
      <c r="DM994" s="703"/>
      <c r="DN994" s="703"/>
      <c r="DO994" s="703"/>
      <c r="DP994" s="703"/>
      <c r="DQ994" s="703"/>
      <c r="DR994" s="703"/>
      <c r="DS994" s="704" t="n">
        <f aca="false">CN994-V994</f>
        <v>0</v>
      </c>
      <c r="DT994" s="553"/>
      <c r="DU994" s="48"/>
    </row>
    <row r="995" customFormat="false" ht="15" hidden="false" customHeight="true" outlineLevel="0" collapsed="false">
      <c r="A995" s="705" t="n">
        <f aca="false">A994+1</f>
        <v>986</v>
      </c>
      <c r="B995" s="706" t="s">
        <v>2495</v>
      </c>
      <c r="C995" s="706" t="s">
        <v>441</v>
      </c>
      <c r="D995" s="706" t="s">
        <v>440</v>
      </c>
      <c r="E995" s="243" t="n">
        <f aca="false">COUNTIF($G$10:$G$1856,$G995)</f>
        <v>1</v>
      </c>
      <c r="F995" s="706" t="s">
        <v>2683</v>
      </c>
      <c r="G995" s="706" t="s">
        <v>2683</v>
      </c>
      <c r="H995" s="707" t="s">
        <v>2587</v>
      </c>
      <c r="I995" s="708" t="s">
        <v>1038</v>
      </c>
      <c r="J995" s="707" t="s">
        <v>370</v>
      </c>
      <c r="K995" s="709" t="s">
        <v>369</v>
      </c>
      <c r="L995" s="707" t="s">
        <v>368</v>
      </c>
      <c r="M995" s="708" t="s">
        <v>1118</v>
      </c>
      <c r="N995" s="710" t="s">
        <v>934</v>
      </c>
      <c r="O995" s="512" t="n">
        <v>1</v>
      </c>
      <c r="P995" s="512" t="n">
        <v>1</v>
      </c>
      <c r="Q995" s="711" t="n">
        <v>0.004426758</v>
      </c>
      <c r="R995" s="712"/>
      <c r="S995" s="713"/>
      <c r="T995" s="714" t="n">
        <v>8.81</v>
      </c>
      <c r="U995" s="715" t="n">
        <v>8.68</v>
      </c>
      <c r="V995" s="262" t="n">
        <f aca="false">SUM(W995:CI995)</f>
        <v>1</v>
      </c>
      <c r="W995" s="243" t="n">
        <v>0</v>
      </c>
      <c r="X995" s="243" t="n">
        <v>0</v>
      </c>
      <c r="Y995" s="243" t="n">
        <v>0</v>
      </c>
      <c r="Z995" s="243" t="n">
        <v>0</v>
      </c>
      <c r="AA995" s="243" t="n">
        <v>0</v>
      </c>
      <c r="AB995" s="243" t="n">
        <v>0</v>
      </c>
      <c r="AC995" s="243" t="n">
        <v>0</v>
      </c>
      <c r="AD995" s="243" t="n">
        <v>0</v>
      </c>
      <c r="AE995" s="243" t="n">
        <v>0</v>
      </c>
      <c r="AF995" s="243" t="n">
        <v>0</v>
      </c>
      <c r="AG995" s="243" t="n">
        <v>0</v>
      </c>
      <c r="AH995" s="518" t="n">
        <v>0</v>
      </c>
      <c r="AI995" s="243" t="n">
        <v>0</v>
      </c>
      <c r="AJ995" s="243" t="n">
        <v>0</v>
      </c>
      <c r="AK995" s="518" t="n">
        <v>0</v>
      </c>
      <c r="AL995" s="518" t="n">
        <v>0</v>
      </c>
      <c r="AM995" s="518" t="n">
        <v>0</v>
      </c>
      <c r="AN995" s="518" t="n">
        <v>0</v>
      </c>
      <c r="AO995" s="518" t="n">
        <v>0</v>
      </c>
      <c r="AP995" s="518" t="n">
        <v>0</v>
      </c>
      <c r="AQ995" s="518" t="n">
        <v>0</v>
      </c>
      <c r="AR995" s="518" t="n">
        <v>0</v>
      </c>
      <c r="AS995" s="518" t="n">
        <v>0</v>
      </c>
      <c r="AT995" s="518" t="n">
        <v>0</v>
      </c>
      <c r="AU995" s="518" t="n">
        <v>0</v>
      </c>
      <c r="AV995" s="518" t="n">
        <v>0</v>
      </c>
      <c r="AW995" s="518" t="n">
        <v>0</v>
      </c>
      <c r="AX995" s="518" t="n">
        <v>0</v>
      </c>
      <c r="AY995" s="518" t="n">
        <v>0</v>
      </c>
      <c r="AZ995" s="518" t="n">
        <v>0</v>
      </c>
      <c r="BA995" s="518" t="n">
        <v>0</v>
      </c>
      <c r="BB995" s="518" t="n">
        <v>0</v>
      </c>
      <c r="BC995" s="518" t="n">
        <v>0</v>
      </c>
      <c r="BD995" s="518" t="n">
        <v>0</v>
      </c>
      <c r="BE995" s="518" t="n">
        <v>0</v>
      </c>
      <c r="BF995" s="518" t="n">
        <v>0</v>
      </c>
      <c r="BG995" s="518" t="n">
        <v>0</v>
      </c>
      <c r="BH995" s="518" t="n">
        <v>0</v>
      </c>
      <c r="BI995" s="518" t="n">
        <v>0</v>
      </c>
      <c r="BJ995" s="518"/>
      <c r="BK995" s="518"/>
      <c r="BL995" s="518" t="n">
        <v>0</v>
      </c>
      <c r="BM995" s="518"/>
      <c r="BN995" s="518"/>
      <c r="BO995" s="518"/>
      <c r="BP995" s="518"/>
      <c r="BQ995" s="518"/>
      <c r="BR995" s="518"/>
      <c r="BS995" s="518"/>
      <c r="BT995" s="518" t="n">
        <v>1</v>
      </c>
      <c r="BU995" s="518"/>
      <c r="BV995" s="518" t="n">
        <v>0</v>
      </c>
      <c r="BW995" s="518" t="n">
        <v>0</v>
      </c>
      <c r="BX995" s="518" t="n">
        <v>0</v>
      </c>
      <c r="BY995" s="518" t="n">
        <v>0</v>
      </c>
      <c r="BZ995" s="518" t="n">
        <v>0</v>
      </c>
      <c r="CA995" s="518" t="n">
        <v>0</v>
      </c>
      <c r="CB995" s="518" t="n">
        <v>0</v>
      </c>
      <c r="CC995" s="518" t="n">
        <v>0</v>
      </c>
      <c r="CD995" s="518" t="n">
        <v>0</v>
      </c>
      <c r="CE995" s="518" t="n">
        <v>0</v>
      </c>
      <c r="CF995" s="518" t="n">
        <v>0</v>
      </c>
      <c r="CG995" s="518" t="n">
        <v>0</v>
      </c>
      <c r="CH995" s="518"/>
      <c r="CI995" s="716"/>
      <c r="CL995" s="48" t="n">
        <v>1</v>
      </c>
      <c r="CM995" s="48" t="n">
        <f aca="false">CL995-V995</f>
        <v>0</v>
      </c>
      <c r="CN995" s="702" t="n">
        <f aca="false">SUM(CO995:DR995)</f>
        <v>1</v>
      </c>
      <c r="CO995" s="703" t="n">
        <v>0</v>
      </c>
      <c r="CP995" s="703"/>
      <c r="CQ995" s="703" t="n">
        <v>0</v>
      </c>
      <c r="CR995" s="703"/>
      <c r="CS995" s="703" t="n">
        <v>0</v>
      </c>
      <c r="CT995" s="703" t="n">
        <v>0</v>
      </c>
      <c r="CU995" s="703"/>
      <c r="CV995" s="703"/>
      <c r="CW995" s="703"/>
      <c r="CX995" s="703" t="n">
        <v>0</v>
      </c>
      <c r="CY995" s="703" t="n">
        <v>0</v>
      </c>
      <c r="CZ995" s="703" t="n">
        <v>0</v>
      </c>
      <c r="DA995" s="703"/>
      <c r="DB995" s="703"/>
      <c r="DC995" s="703"/>
      <c r="DD995" s="703"/>
      <c r="DE995" s="703" t="n">
        <v>0</v>
      </c>
      <c r="DF995" s="703"/>
      <c r="DG995" s="703" t="n">
        <v>0</v>
      </c>
      <c r="DH995" s="703" t="n">
        <v>0</v>
      </c>
      <c r="DI995" s="703" t="n">
        <v>0</v>
      </c>
      <c r="DJ995" s="703" t="n">
        <v>0</v>
      </c>
      <c r="DK995" s="703" t="n">
        <v>1</v>
      </c>
      <c r="DL995" s="703" t="n">
        <v>0</v>
      </c>
      <c r="DM995" s="703"/>
      <c r="DN995" s="703"/>
      <c r="DO995" s="703"/>
      <c r="DP995" s="703"/>
      <c r="DQ995" s="703"/>
      <c r="DR995" s="703"/>
      <c r="DS995" s="704" t="n">
        <f aca="false">CN995-V995</f>
        <v>0</v>
      </c>
      <c r="DT995" s="553"/>
      <c r="DU995" s="48"/>
    </row>
    <row r="996" customFormat="false" ht="15" hidden="false" customHeight="true" outlineLevel="0" collapsed="false">
      <c r="A996" s="705" t="n">
        <f aca="false">A995+1</f>
        <v>987</v>
      </c>
      <c r="B996" s="706" t="s">
        <v>2495</v>
      </c>
      <c r="C996" s="706" t="s">
        <v>441</v>
      </c>
      <c r="D996" s="706" t="s">
        <v>440</v>
      </c>
      <c r="E996" s="243" t="n">
        <f aca="false">COUNTIF($G$10:$G$1856,$G996)</f>
        <v>1</v>
      </c>
      <c r="F996" s="706" t="s">
        <v>2684</v>
      </c>
      <c r="G996" s="706" t="s">
        <v>2684</v>
      </c>
      <c r="H996" s="707" t="s">
        <v>2589</v>
      </c>
      <c r="I996" s="708" t="s">
        <v>1042</v>
      </c>
      <c r="J996" s="707" t="s">
        <v>370</v>
      </c>
      <c r="K996" s="709" t="s">
        <v>369</v>
      </c>
      <c r="L996" s="707" t="s">
        <v>368</v>
      </c>
      <c r="M996" s="708" t="s">
        <v>1122</v>
      </c>
      <c r="N996" s="710" t="s">
        <v>934</v>
      </c>
      <c r="O996" s="512" t="n">
        <v>1</v>
      </c>
      <c r="P996" s="512" t="n">
        <v>1</v>
      </c>
      <c r="Q996" s="711" t="n">
        <v>0.004426758</v>
      </c>
      <c r="R996" s="712"/>
      <c r="S996" s="713"/>
      <c r="T996" s="714" t="n">
        <v>8.81</v>
      </c>
      <c r="U996" s="715" t="n">
        <v>8.68</v>
      </c>
      <c r="V996" s="262" t="n">
        <f aca="false">SUM(W996:CI996)</f>
        <v>1</v>
      </c>
      <c r="W996" s="243" t="n">
        <v>0</v>
      </c>
      <c r="X996" s="243" t="n">
        <v>0</v>
      </c>
      <c r="Y996" s="243" t="n">
        <v>0</v>
      </c>
      <c r="Z996" s="243" t="n">
        <v>0</v>
      </c>
      <c r="AA996" s="243" t="n">
        <v>0</v>
      </c>
      <c r="AB996" s="243" t="n">
        <v>0</v>
      </c>
      <c r="AC996" s="243" t="n">
        <v>0</v>
      </c>
      <c r="AD996" s="243" t="n">
        <v>0</v>
      </c>
      <c r="AE996" s="243" t="n">
        <v>0</v>
      </c>
      <c r="AF996" s="243" t="n">
        <v>0</v>
      </c>
      <c r="AG996" s="243" t="n">
        <v>0</v>
      </c>
      <c r="AH996" s="518" t="n">
        <v>0</v>
      </c>
      <c r="AI996" s="243" t="n">
        <v>0</v>
      </c>
      <c r="AJ996" s="243" t="n">
        <v>0</v>
      </c>
      <c r="AK996" s="518" t="n">
        <v>0</v>
      </c>
      <c r="AL996" s="518" t="n">
        <v>0</v>
      </c>
      <c r="AM996" s="518" t="n">
        <v>0</v>
      </c>
      <c r="AN996" s="518" t="n">
        <v>0</v>
      </c>
      <c r="AO996" s="518" t="n">
        <v>0</v>
      </c>
      <c r="AP996" s="518" t="n">
        <v>0</v>
      </c>
      <c r="AQ996" s="518" t="n">
        <v>0</v>
      </c>
      <c r="AR996" s="518" t="n">
        <v>0</v>
      </c>
      <c r="AS996" s="518" t="n">
        <v>0</v>
      </c>
      <c r="AT996" s="518" t="n">
        <v>0</v>
      </c>
      <c r="AU996" s="518" t="n">
        <v>0</v>
      </c>
      <c r="AV996" s="518" t="n">
        <v>0</v>
      </c>
      <c r="AW996" s="518" t="n">
        <v>0</v>
      </c>
      <c r="AX996" s="518" t="n">
        <v>0</v>
      </c>
      <c r="AY996" s="518" t="n">
        <v>0</v>
      </c>
      <c r="AZ996" s="518" t="n">
        <v>0</v>
      </c>
      <c r="BA996" s="518" t="n">
        <v>0</v>
      </c>
      <c r="BB996" s="518" t="n">
        <v>0</v>
      </c>
      <c r="BC996" s="518" t="n">
        <v>0</v>
      </c>
      <c r="BD996" s="518" t="n">
        <v>0</v>
      </c>
      <c r="BE996" s="518" t="n">
        <v>0</v>
      </c>
      <c r="BF996" s="518" t="n">
        <v>0</v>
      </c>
      <c r="BG996" s="518" t="n">
        <v>0</v>
      </c>
      <c r="BH996" s="518" t="n">
        <v>0</v>
      </c>
      <c r="BI996" s="518" t="n">
        <v>0</v>
      </c>
      <c r="BJ996" s="518"/>
      <c r="BK996" s="518"/>
      <c r="BL996" s="518" t="n">
        <v>0</v>
      </c>
      <c r="BM996" s="518"/>
      <c r="BN996" s="518"/>
      <c r="BO996" s="518"/>
      <c r="BP996" s="518"/>
      <c r="BQ996" s="518"/>
      <c r="BR996" s="518"/>
      <c r="BS996" s="518"/>
      <c r="BT996" s="518" t="n">
        <v>1</v>
      </c>
      <c r="BU996" s="518"/>
      <c r="BV996" s="518" t="n">
        <v>0</v>
      </c>
      <c r="BW996" s="518" t="n">
        <v>0</v>
      </c>
      <c r="BX996" s="518" t="n">
        <v>0</v>
      </c>
      <c r="BY996" s="518" t="n">
        <v>0</v>
      </c>
      <c r="BZ996" s="518" t="n">
        <v>0</v>
      </c>
      <c r="CA996" s="518" t="n">
        <v>0</v>
      </c>
      <c r="CB996" s="518" t="n">
        <v>0</v>
      </c>
      <c r="CC996" s="518" t="n">
        <v>0</v>
      </c>
      <c r="CD996" s="518" t="n">
        <v>0</v>
      </c>
      <c r="CE996" s="518" t="n">
        <v>0</v>
      </c>
      <c r="CF996" s="518" t="n">
        <v>0</v>
      </c>
      <c r="CG996" s="518" t="n">
        <v>0</v>
      </c>
      <c r="CH996" s="518"/>
      <c r="CI996" s="716"/>
      <c r="CL996" s="48" t="n">
        <v>1</v>
      </c>
      <c r="CM996" s="48" t="n">
        <f aca="false">CL996-V996</f>
        <v>0</v>
      </c>
      <c r="CN996" s="702" t="n">
        <f aca="false">SUM(CO996:DR996)</f>
        <v>1</v>
      </c>
      <c r="CO996" s="703" t="n">
        <v>0</v>
      </c>
      <c r="CP996" s="703"/>
      <c r="CQ996" s="703" t="n">
        <v>0</v>
      </c>
      <c r="CR996" s="703"/>
      <c r="CS996" s="703" t="n">
        <v>0</v>
      </c>
      <c r="CT996" s="703" t="n">
        <v>0</v>
      </c>
      <c r="CU996" s="703"/>
      <c r="CV996" s="703"/>
      <c r="CW996" s="703"/>
      <c r="CX996" s="703" t="n">
        <v>0</v>
      </c>
      <c r="CY996" s="703" t="n">
        <v>0</v>
      </c>
      <c r="CZ996" s="703" t="n">
        <v>0</v>
      </c>
      <c r="DA996" s="703"/>
      <c r="DB996" s="703"/>
      <c r="DC996" s="703"/>
      <c r="DD996" s="703"/>
      <c r="DE996" s="703" t="n">
        <v>0</v>
      </c>
      <c r="DF996" s="703"/>
      <c r="DG996" s="703" t="n">
        <v>0</v>
      </c>
      <c r="DH996" s="703" t="n">
        <v>0</v>
      </c>
      <c r="DI996" s="703" t="n">
        <v>0</v>
      </c>
      <c r="DJ996" s="703" t="n">
        <v>0</v>
      </c>
      <c r="DK996" s="703" t="n">
        <v>1</v>
      </c>
      <c r="DL996" s="703" t="n">
        <v>0</v>
      </c>
      <c r="DM996" s="703"/>
      <c r="DN996" s="703"/>
      <c r="DO996" s="703"/>
      <c r="DP996" s="703"/>
      <c r="DQ996" s="703"/>
      <c r="DR996" s="703"/>
      <c r="DS996" s="704" t="n">
        <f aca="false">CN996-V996</f>
        <v>0</v>
      </c>
      <c r="DT996" s="553"/>
      <c r="DU996" s="48"/>
    </row>
    <row r="997" customFormat="false" ht="15" hidden="false" customHeight="true" outlineLevel="0" collapsed="false">
      <c r="A997" s="705" t="n">
        <f aca="false">A996+1</f>
        <v>988</v>
      </c>
      <c r="B997" s="706" t="s">
        <v>2495</v>
      </c>
      <c r="C997" s="706" t="s">
        <v>441</v>
      </c>
      <c r="D997" s="706" t="s">
        <v>440</v>
      </c>
      <c r="E997" s="243" t="n">
        <f aca="false">COUNTIF($G$10:$G$1856,$G997)</f>
        <v>1</v>
      </c>
      <c r="F997" s="706" t="s">
        <v>2685</v>
      </c>
      <c r="G997" s="706" t="s">
        <v>2685</v>
      </c>
      <c r="H997" s="707" t="s">
        <v>2591</v>
      </c>
      <c r="I997" s="708" t="s">
        <v>1137</v>
      </c>
      <c r="J997" s="707" t="s">
        <v>370</v>
      </c>
      <c r="K997" s="709" t="s">
        <v>369</v>
      </c>
      <c r="L997" s="707" t="s">
        <v>368</v>
      </c>
      <c r="M997" s="708" t="s">
        <v>1138</v>
      </c>
      <c r="N997" s="710" t="s">
        <v>934</v>
      </c>
      <c r="O997" s="512" t="n">
        <v>2</v>
      </c>
      <c r="P997" s="512" t="n">
        <v>1</v>
      </c>
      <c r="Q997" s="711" t="n">
        <v>0.002376129</v>
      </c>
      <c r="R997" s="712"/>
      <c r="S997" s="713"/>
      <c r="T997" s="714" t="n">
        <v>5.31</v>
      </c>
      <c r="U997" s="715" t="n">
        <v>4.66</v>
      </c>
      <c r="V997" s="262" t="n">
        <f aca="false">SUM(W997:CI997)</f>
        <v>3</v>
      </c>
      <c r="W997" s="243" t="n">
        <v>0</v>
      </c>
      <c r="X997" s="243" t="n">
        <v>0</v>
      </c>
      <c r="Y997" s="243" t="n">
        <v>0</v>
      </c>
      <c r="Z997" s="243" t="n">
        <v>0</v>
      </c>
      <c r="AA997" s="243" t="n">
        <v>0</v>
      </c>
      <c r="AB997" s="243" t="n">
        <v>0</v>
      </c>
      <c r="AC997" s="243" t="n">
        <v>0</v>
      </c>
      <c r="AD997" s="243" t="n">
        <v>0</v>
      </c>
      <c r="AE997" s="243" t="n">
        <v>0</v>
      </c>
      <c r="AF997" s="243" t="n">
        <v>0</v>
      </c>
      <c r="AG997" s="243" t="n">
        <v>0</v>
      </c>
      <c r="AH997" s="518" t="n">
        <v>0</v>
      </c>
      <c r="AI997" s="243" t="n">
        <v>0</v>
      </c>
      <c r="AJ997" s="243" t="n">
        <v>0</v>
      </c>
      <c r="AK997" s="518" t="n">
        <v>2</v>
      </c>
      <c r="AL997" s="518" t="n">
        <v>0</v>
      </c>
      <c r="AM997" s="518" t="n">
        <v>0</v>
      </c>
      <c r="AN997" s="518" t="n">
        <v>0</v>
      </c>
      <c r="AO997" s="518" t="n">
        <v>0</v>
      </c>
      <c r="AP997" s="518" t="n">
        <v>0</v>
      </c>
      <c r="AQ997" s="518" t="n">
        <v>0</v>
      </c>
      <c r="AR997" s="518" t="n">
        <v>0</v>
      </c>
      <c r="AS997" s="518" t="n">
        <v>0</v>
      </c>
      <c r="AT997" s="518" t="n">
        <v>0</v>
      </c>
      <c r="AU997" s="518" t="n">
        <v>0</v>
      </c>
      <c r="AV997" s="518" t="n">
        <v>0</v>
      </c>
      <c r="AW997" s="518" t="n">
        <v>0</v>
      </c>
      <c r="AX997" s="518" t="n">
        <v>0</v>
      </c>
      <c r="AY997" s="518" t="n">
        <v>0</v>
      </c>
      <c r="AZ997" s="518" t="n">
        <v>0</v>
      </c>
      <c r="BA997" s="518" t="n">
        <v>0</v>
      </c>
      <c r="BB997" s="518" t="n">
        <v>0</v>
      </c>
      <c r="BC997" s="518" t="n">
        <v>0</v>
      </c>
      <c r="BD997" s="518" t="n">
        <v>0</v>
      </c>
      <c r="BE997" s="518" t="n">
        <v>0</v>
      </c>
      <c r="BF997" s="518" t="n">
        <v>0</v>
      </c>
      <c r="BG997" s="518" t="n">
        <v>0</v>
      </c>
      <c r="BH997" s="518" t="n">
        <v>0</v>
      </c>
      <c r="BI997" s="518" t="n">
        <v>0</v>
      </c>
      <c r="BJ997" s="518"/>
      <c r="BK997" s="518"/>
      <c r="BL997" s="518" t="n">
        <v>0</v>
      </c>
      <c r="BM997" s="518"/>
      <c r="BN997" s="518"/>
      <c r="BO997" s="518"/>
      <c r="BP997" s="518"/>
      <c r="BQ997" s="518"/>
      <c r="BR997" s="518"/>
      <c r="BS997" s="518"/>
      <c r="BT997" s="518" t="n">
        <v>1</v>
      </c>
      <c r="BU997" s="518"/>
      <c r="BV997" s="518" t="n">
        <v>0</v>
      </c>
      <c r="BW997" s="518" t="n">
        <v>0</v>
      </c>
      <c r="BX997" s="518" t="n">
        <v>0</v>
      </c>
      <c r="BY997" s="518" t="n">
        <v>0</v>
      </c>
      <c r="BZ997" s="518" t="n">
        <v>0</v>
      </c>
      <c r="CA997" s="518" t="n">
        <v>0</v>
      </c>
      <c r="CB997" s="518" t="n">
        <v>0</v>
      </c>
      <c r="CC997" s="518" t="n">
        <v>0</v>
      </c>
      <c r="CD997" s="518" t="n">
        <v>0</v>
      </c>
      <c r="CE997" s="518" t="n">
        <v>0</v>
      </c>
      <c r="CF997" s="518" t="n">
        <v>0</v>
      </c>
      <c r="CG997" s="518" t="n">
        <v>0</v>
      </c>
      <c r="CH997" s="518"/>
      <c r="CI997" s="716"/>
      <c r="CL997" s="48" t="n">
        <v>3</v>
      </c>
      <c r="CM997" s="48" t="n">
        <f aca="false">CL997-V997</f>
        <v>0</v>
      </c>
      <c r="CN997" s="702" t="n">
        <f aca="false">SUM(CO997:DR997)</f>
        <v>3</v>
      </c>
      <c r="CO997" s="703" t="n">
        <v>0</v>
      </c>
      <c r="CP997" s="703"/>
      <c r="CQ997" s="703" t="n">
        <v>0</v>
      </c>
      <c r="CR997" s="703"/>
      <c r="CS997" s="703" t="n">
        <v>0</v>
      </c>
      <c r="CT997" s="703" t="n">
        <v>0</v>
      </c>
      <c r="CU997" s="703"/>
      <c r="CV997" s="703"/>
      <c r="CW997" s="703"/>
      <c r="CX997" s="703" t="n">
        <v>0</v>
      </c>
      <c r="CY997" s="703" t="n">
        <v>0</v>
      </c>
      <c r="CZ997" s="703" t="n">
        <v>0</v>
      </c>
      <c r="DA997" s="703"/>
      <c r="DB997" s="703"/>
      <c r="DC997" s="703"/>
      <c r="DD997" s="703" t="n">
        <v>2</v>
      </c>
      <c r="DE997" s="703" t="n">
        <v>0</v>
      </c>
      <c r="DF997" s="703"/>
      <c r="DG997" s="703" t="n">
        <v>0</v>
      </c>
      <c r="DH997" s="703" t="n">
        <v>0</v>
      </c>
      <c r="DI997" s="703" t="n">
        <v>0</v>
      </c>
      <c r="DJ997" s="703" t="n">
        <v>0</v>
      </c>
      <c r="DK997" s="703" t="n">
        <v>1</v>
      </c>
      <c r="DL997" s="703" t="n">
        <v>0</v>
      </c>
      <c r="DM997" s="703"/>
      <c r="DN997" s="703"/>
      <c r="DO997" s="703"/>
      <c r="DP997" s="703"/>
      <c r="DQ997" s="703"/>
      <c r="DR997" s="703"/>
      <c r="DS997" s="704" t="n">
        <f aca="false">CN997-V997</f>
        <v>0</v>
      </c>
      <c r="DT997" s="553"/>
      <c r="DU997" s="48"/>
    </row>
    <row r="998" customFormat="false" ht="15" hidden="false" customHeight="true" outlineLevel="0" collapsed="false">
      <c r="A998" s="705" t="n">
        <f aca="false">A997+1</f>
        <v>989</v>
      </c>
      <c r="B998" s="706" t="s">
        <v>2495</v>
      </c>
      <c r="C998" s="706" t="s">
        <v>441</v>
      </c>
      <c r="D998" s="706" t="s">
        <v>440</v>
      </c>
      <c r="E998" s="243" t="n">
        <f aca="false">COUNTIF($G$10:$G$1856,$G998)</f>
        <v>1</v>
      </c>
      <c r="F998" s="706" t="s">
        <v>2686</v>
      </c>
      <c r="G998" s="706" t="s">
        <v>2686</v>
      </c>
      <c r="H998" s="707" t="s">
        <v>2593</v>
      </c>
      <c r="I998" s="708" t="s">
        <v>2594</v>
      </c>
      <c r="J998" s="707" t="s">
        <v>370</v>
      </c>
      <c r="K998" s="709" t="s">
        <v>369</v>
      </c>
      <c r="L998" s="707" t="s">
        <v>368</v>
      </c>
      <c r="M998" s="708" t="s">
        <v>1053</v>
      </c>
      <c r="N998" s="710" t="s">
        <v>934</v>
      </c>
      <c r="O998" s="512" t="n">
        <v>4</v>
      </c>
      <c r="P998" s="512" t="n">
        <v>1</v>
      </c>
      <c r="Q998" s="711" t="n">
        <v>0.0020808</v>
      </c>
      <c r="R998" s="712"/>
      <c r="S998" s="713"/>
      <c r="T998" s="714" t="n">
        <v>4.14</v>
      </c>
      <c r="U998" s="715" t="n">
        <v>4.08</v>
      </c>
      <c r="V998" s="262" t="n">
        <f aca="false">SUM(W998:CI998)</f>
        <v>3</v>
      </c>
      <c r="W998" s="243" t="n">
        <v>0</v>
      </c>
      <c r="X998" s="243" t="n">
        <v>0</v>
      </c>
      <c r="Y998" s="243" t="n">
        <v>0</v>
      </c>
      <c r="Z998" s="243" t="n">
        <v>0</v>
      </c>
      <c r="AA998" s="243" t="n">
        <v>0</v>
      </c>
      <c r="AB998" s="243" t="n">
        <v>0</v>
      </c>
      <c r="AC998" s="243" t="n">
        <v>0</v>
      </c>
      <c r="AD998" s="243" t="n">
        <v>0</v>
      </c>
      <c r="AE998" s="243" t="n">
        <v>0</v>
      </c>
      <c r="AF998" s="243" t="n">
        <v>0</v>
      </c>
      <c r="AG998" s="243" t="n">
        <v>0</v>
      </c>
      <c r="AH998" s="518" t="n">
        <v>0</v>
      </c>
      <c r="AI998" s="243" t="n">
        <v>0</v>
      </c>
      <c r="AJ998" s="243" t="n">
        <v>0</v>
      </c>
      <c r="AK998" s="518" t="n">
        <v>2</v>
      </c>
      <c r="AL998" s="518" t="n">
        <v>0</v>
      </c>
      <c r="AM998" s="518" t="n">
        <v>0</v>
      </c>
      <c r="AN998" s="518" t="n">
        <v>0</v>
      </c>
      <c r="AO998" s="518" t="n">
        <v>0</v>
      </c>
      <c r="AP998" s="518" t="n">
        <v>0</v>
      </c>
      <c r="AQ998" s="518" t="n">
        <v>0</v>
      </c>
      <c r="AR998" s="518" t="n">
        <v>0</v>
      </c>
      <c r="AS998" s="518" t="n">
        <v>0</v>
      </c>
      <c r="AT998" s="518" t="n">
        <v>0</v>
      </c>
      <c r="AU998" s="518" t="n">
        <v>0</v>
      </c>
      <c r="AV998" s="518" t="n">
        <v>0</v>
      </c>
      <c r="AW998" s="518" t="n">
        <v>0</v>
      </c>
      <c r="AX998" s="518" t="n">
        <v>0</v>
      </c>
      <c r="AY998" s="518" t="n">
        <v>0</v>
      </c>
      <c r="AZ998" s="518" t="n">
        <v>0</v>
      </c>
      <c r="BA998" s="518" t="n">
        <v>0</v>
      </c>
      <c r="BB998" s="518" t="n">
        <v>0</v>
      </c>
      <c r="BC998" s="518" t="n">
        <v>0</v>
      </c>
      <c r="BD998" s="518" t="n">
        <v>0</v>
      </c>
      <c r="BE998" s="518" t="n">
        <v>0</v>
      </c>
      <c r="BF998" s="518" t="n">
        <v>0</v>
      </c>
      <c r="BG998" s="518" t="n">
        <v>0</v>
      </c>
      <c r="BH998" s="518" t="n">
        <v>0</v>
      </c>
      <c r="BI998" s="518" t="n">
        <v>0</v>
      </c>
      <c r="BJ998" s="518"/>
      <c r="BK998" s="518"/>
      <c r="BL998" s="518" t="n">
        <v>0</v>
      </c>
      <c r="BM998" s="518"/>
      <c r="BN998" s="518"/>
      <c r="BO998" s="518"/>
      <c r="BP998" s="518"/>
      <c r="BQ998" s="518"/>
      <c r="BR998" s="518"/>
      <c r="BS998" s="518"/>
      <c r="BT998" s="518" t="n">
        <v>1</v>
      </c>
      <c r="BU998" s="518"/>
      <c r="BV998" s="518" t="n">
        <v>0</v>
      </c>
      <c r="BW998" s="518" t="n">
        <v>0</v>
      </c>
      <c r="BX998" s="518" t="n">
        <v>0</v>
      </c>
      <c r="BY998" s="518" t="n">
        <v>0</v>
      </c>
      <c r="BZ998" s="518" t="n">
        <v>0</v>
      </c>
      <c r="CA998" s="518" t="n">
        <v>0</v>
      </c>
      <c r="CB998" s="518" t="n">
        <v>0</v>
      </c>
      <c r="CC998" s="518" t="n">
        <v>0</v>
      </c>
      <c r="CD998" s="518" t="n">
        <v>0</v>
      </c>
      <c r="CE998" s="518" t="n">
        <v>0</v>
      </c>
      <c r="CF998" s="518" t="n">
        <v>0</v>
      </c>
      <c r="CG998" s="518" t="n">
        <v>0</v>
      </c>
      <c r="CH998" s="518"/>
      <c r="CI998" s="716"/>
      <c r="CL998" s="48" t="n">
        <v>3</v>
      </c>
      <c r="CM998" s="48" t="n">
        <f aca="false">CL998-V998</f>
        <v>0</v>
      </c>
      <c r="CN998" s="702" t="n">
        <f aca="false">SUM(CO998:DR998)</f>
        <v>3</v>
      </c>
      <c r="CO998" s="703" t="n">
        <v>0</v>
      </c>
      <c r="CP998" s="703"/>
      <c r="CQ998" s="703" t="n">
        <v>0</v>
      </c>
      <c r="CR998" s="703"/>
      <c r="CS998" s="703" t="n">
        <v>0</v>
      </c>
      <c r="CT998" s="703" t="n">
        <v>0</v>
      </c>
      <c r="CU998" s="703"/>
      <c r="CV998" s="703"/>
      <c r="CW998" s="703"/>
      <c r="CX998" s="703" t="n">
        <v>0</v>
      </c>
      <c r="CY998" s="703" t="n">
        <v>0</v>
      </c>
      <c r="CZ998" s="703" t="n">
        <v>0</v>
      </c>
      <c r="DA998" s="703"/>
      <c r="DB998" s="703"/>
      <c r="DC998" s="703"/>
      <c r="DD998" s="703" t="n">
        <v>2</v>
      </c>
      <c r="DE998" s="703" t="n">
        <v>0</v>
      </c>
      <c r="DF998" s="703"/>
      <c r="DG998" s="703" t="n">
        <v>0</v>
      </c>
      <c r="DH998" s="703" t="n">
        <v>0</v>
      </c>
      <c r="DI998" s="703" t="n">
        <v>0</v>
      </c>
      <c r="DJ998" s="703" t="n">
        <v>0</v>
      </c>
      <c r="DK998" s="703" t="n">
        <v>1</v>
      </c>
      <c r="DL998" s="703" t="n">
        <v>0</v>
      </c>
      <c r="DM998" s="703"/>
      <c r="DN998" s="703"/>
      <c r="DO998" s="703"/>
      <c r="DP998" s="703"/>
      <c r="DQ998" s="703"/>
      <c r="DR998" s="703"/>
      <c r="DS998" s="704" t="n">
        <f aca="false">CN998-V998</f>
        <v>0</v>
      </c>
      <c r="DT998" s="553"/>
      <c r="DU998" s="48"/>
    </row>
    <row r="999" customFormat="false" ht="15" hidden="false" customHeight="true" outlineLevel="0" collapsed="false">
      <c r="A999" s="705" t="n">
        <f aca="false">A998+1</f>
        <v>990</v>
      </c>
      <c r="B999" s="706" t="s">
        <v>2495</v>
      </c>
      <c r="C999" s="706" t="s">
        <v>441</v>
      </c>
      <c r="D999" s="706" t="s">
        <v>440</v>
      </c>
      <c r="E999" s="243" t="n">
        <f aca="false">COUNTIF($G$10:$G$1856,$G999)</f>
        <v>1</v>
      </c>
      <c r="F999" s="706" t="s">
        <v>2687</v>
      </c>
      <c r="G999" s="706" t="s">
        <v>2687</v>
      </c>
      <c r="H999" s="707" t="s">
        <v>2593</v>
      </c>
      <c r="I999" s="708" t="s">
        <v>2594</v>
      </c>
      <c r="J999" s="707" t="s">
        <v>370</v>
      </c>
      <c r="K999" s="709" t="s">
        <v>369</v>
      </c>
      <c r="L999" s="707" t="s">
        <v>368</v>
      </c>
      <c r="M999" s="708" t="s">
        <v>1131</v>
      </c>
      <c r="N999" s="710" t="s">
        <v>934</v>
      </c>
      <c r="O999" s="512" t="n">
        <v>1</v>
      </c>
      <c r="P999" s="512" t="n">
        <v>1</v>
      </c>
      <c r="Q999" s="711" t="n">
        <v>0.0029376</v>
      </c>
      <c r="R999" s="712"/>
      <c r="S999" s="713"/>
      <c r="T999" s="714" t="n">
        <v>5.85</v>
      </c>
      <c r="U999" s="715" t="n">
        <v>5.76</v>
      </c>
      <c r="V999" s="262" t="n">
        <f aca="false">SUM(W999:CI999)</f>
        <v>4</v>
      </c>
      <c r="W999" s="243" t="n">
        <v>0</v>
      </c>
      <c r="X999" s="243" t="n">
        <v>0</v>
      </c>
      <c r="Y999" s="243" t="n">
        <v>0</v>
      </c>
      <c r="Z999" s="243" t="n">
        <v>0</v>
      </c>
      <c r="AA999" s="243" t="n">
        <v>0</v>
      </c>
      <c r="AB999" s="243" t="n">
        <v>0</v>
      </c>
      <c r="AC999" s="243" t="n">
        <v>0</v>
      </c>
      <c r="AD999" s="243" t="n">
        <v>0</v>
      </c>
      <c r="AE999" s="243" t="n">
        <v>0</v>
      </c>
      <c r="AF999" s="243" t="n">
        <v>0</v>
      </c>
      <c r="AG999" s="243" t="n">
        <v>0</v>
      </c>
      <c r="AH999" s="518" t="n">
        <v>0</v>
      </c>
      <c r="AI999" s="243" t="n">
        <v>0</v>
      </c>
      <c r="AJ999" s="243" t="n">
        <v>0</v>
      </c>
      <c r="AK999" s="518" t="n">
        <v>2</v>
      </c>
      <c r="AL999" s="518" t="n">
        <v>0</v>
      </c>
      <c r="AM999" s="518" t="n">
        <v>0</v>
      </c>
      <c r="AN999" s="518" t="n">
        <v>0</v>
      </c>
      <c r="AO999" s="518" t="n">
        <v>0</v>
      </c>
      <c r="AP999" s="518" t="n">
        <v>0</v>
      </c>
      <c r="AQ999" s="518" t="n">
        <v>0</v>
      </c>
      <c r="AR999" s="518" t="n">
        <v>0</v>
      </c>
      <c r="AS999" s="518" t="n">
        <v>0</v>
      </c>
      <c r="AT999" s="518" t="n">
        <v>0</v>
      </c>
      <c r="AU999" s="518" t="n">
        <v>0</v>
      </c>
      <c r="AV999" s="518" t="n">
        <v>0</v>
      </c>
      <c r="AW999" s="518" t="n">
        <v>0</v>
      </c>
      <c r="AX999" s="518" t="n">
        <v>0</v>
      </c>
      <c r="AY999" s="518" t="n">
        <v>0</v>
      </c>
      <c r="AZ999" s="518" t="n">
        <v>0</v>
      </c>
      <c r="BA999" s="518" t="n">
        <v>0</v>
      </c>
      <c r="BB999" s="518" t="n">
        <v>0</v>
      </c>
      <c r="BC999" s="518" t="n">
        <v>0</v>
      </c>
      <c r="BD999" s="518" t="n">
        <v>0</v>
      </c>
      <c r="BE999" s="518" t="n">
        <v>0</v>
      </c>
      <c r="BF999" s="518" t="n">
        <v>0</v>
      </c>
      <c r="BG999" s="518" t="n">
        <v>0</v>
      </c>
      <c r="BH999" s="518" t="n">
        <v>0</v>
      </c>
      <c r="BI999" s="518" t="n">
        <v>0</v>
      </c>
      <c r="BJ999" s="518"/>
      <c r="BK999" s="518"/>
      <c r="BL999" s="518" t="n">
        <v>0</v>
      </c>
      <c r="BM999" s="518"/>
      <c r="BN999" s="518"/>
      <c r="BO999" s="518"/>
      <c r="BP999" s="518"/>
      <c r="BQ999" s="518"/>
      <c r="BR999" s="518"/>
      <c r="BS999" s="518"/>
      <c r="BT999" s="518" t="n">
        <v>2</v>
      </c>
      <c r="BU999" s="518"/>
      <c r="BV999" s="518" t="n">
        <v>0</v>
      </c>
      <c r="BW999" s="518" t="n">
        <v>0</v>
      </c>
      <c r="BX999" s="518" t="n">
        <v>0</v>
      </c>
      <c r="BY999" s="518" t="n">
        <v>0</v>
      </c>
      <c r="BZ999" s="518" t="n">
        <v>0</v>
      </c>
      <c r="CA999" s="518" t="n">
        <v>0</v>
      </c>
      <c r="CB999" s="518" t="n">
        <v>0</v>
      </c>
      <c r="CC999" s="518" t="n">
        <v>0</v>
      </c>
      <c r="CD999" s="518" t="n">
        <v>0</v>
      </c>
      <c r="CE999" s="518" t="n">
        <v>0</v>
      </c>
      <c r="CF999" s="518" t="n">
        <v>0</v>
      </c>
      <c r="CG999" s="518" t="n">
        <v>0</v>
      </c>
      <c r="CH999" s="518"/>
      <c r="CI999" s="716"/>
      <c r="CL999" s="48" t="n">
        <v>4</v>
      </c>
      <c r="CM999" s="48" t="n">
        <f aca="false">CL999-V999</f>
        <v>0</v>
      </c>
      <c r="CN999" s="702" t="n">
        <f aca="false">SUM(CO999:DR999)</f>
        <v>4</v>
      </c>
      <c r="CO999" s="703" t="n">
        <v>0</v>
      </c>
      <c r="CP999" s="703"/>
      <c r="CQ999" s="703" t="n">
        <v>0</v>
      </c>
      <c r="CR999" s="703"/>
      <c r="CS999" s="703" t="n">
        <v>0</v>
      </c>
      <c r="CT999" s="703" t="n">
        <v>0</v>
      </c>
      <c r="CU999" s="703"/>
      <c r="CV999" s="703"/>
      <c r="CW999" s="703"/>
      <c r="CX999" s="703" t="n">
        <v>0</v>
      </c>
      <c r="CY999" s="703" t="n">
        <v>0</v>
      </c>
      <c r="CZ999" s="703" t="n">
        <v>0</v>
      </c>
      <c r="DA999" s="703"/>
      <c r="DB999" s="703"/>
      <c r="DC999" s="703"/>
      <c r="DD999" s="703" t="n">
        <v>2</v>
      </c>
      <c r="DE999" s="703" t="n">
        <v>0</v>
      </c>
      <c r="DF999" s="703"/>
      <c r="DG999" s="703" t="n">
        <v>0</v>
      </c>
      <c r="DH999" s="703" t="n">
        <v>0</v>
      </c>
      <c r="DI999" s="703" t="n">
        <v>0</v>
      </c>
      <c r="DJ999" s="703" t="n">
        <v>0</v>
      </c>
      <c r="DK999" s="703" t="n">
        <v>2</v>
      </c>
      <c r="DL999" s="703" t="n">
        <v>0</v>
      </c>
      <c r="DM999" s="703"/>
      <c r="DN999" s="703"/>
      <c r="DO999" s="703"/>
      <c r="DP999" s="703"/>
      <c r="DQ999" s="703"/>
      <c r="DR999" s="703"/>
      <c r="DS999" s="704" t="n">
        <f aca="false">CN999-V999</f>
        <v>0</v>
      </c>
      <c r="DT999" s="553"/>
      <c r="DU999" s="48"/>
    </row>
    <row r="1000" customFormat="false" ht="15" hidden="false" customHeight="true" outlineLevel="0" collapsed="false">
      <c r="A1000" s="705" t="n">
        <f aca="false">A999+1</f>
        <v>991</v>
      </c>
      <c r="B1000" s="706" t="s">
        <v>2495</v>
      </c>
      <c r="C1000" s="706" t="s">
        <v>441</v>
      </c>
      <c r="D1000" s="706" t="s">
        <v>440</v>
      </c>
      <c r="E1000" s="243" t="n">
        <f aca="false">COUNTIF($G$10:$G$1856,$G1000)</f>
        <v>1</v>
      </c>
      <c r="F1000" s="706" t="s">
        <v>2688</v>
      </c>
      <c r="G1000" s="706" t="s">
        <v>2688</v>
      </c>
      <c r="H1000" s="707" t="s">
        <v>2597</v>
      </c>
      <c r="I1000" s="708" t="s">
        <v>1056</v>
      </c>
      <c r="J1000" s="707" t="s">
        <v>370</v>
      </c>
      <c r="K1000" s="709" t="s">
        <v>369</v>
      </c>
      <c r="L1000" s="707" t="s">
        <v>368</v>
      </c>
      <c r="M1000" s="708" t="s">
        <v>1057</v>
      </c>
      <c r="N1000" s="710" t="s">
        <v>934</v>
      </c>
      <c r="O1000" s="512" t="n">
        <v>1</v>
      </c>
      <c r="P1000" s="512" t="n">
        <v>1</v>
      </c>
      <c r="Q1000" s="711" t="n">
        <v>0.000559116</v>
      </c>
      <c r="R1000" s="712"/>
      <c r="S1000" s="713"/>
      <c r="T1000" s="714" t="n">
        <v>1.11</v>
      </c>
      <c r="U1000" s="715" t="n">
        <v>1.1</v>
      </c>
      <c r="V1000" s="262" t="n">
        <f aca="false">SUM(W1000:CI1000)</f>
        <v>1</v>
      </c>
      <c r="W1000" s="243" t="n">
        <v>0</v>
      </c>
      <c r="X1000" s="243" t="n">
        <v>0</v>
      </c>
      <c r="Y1000" s="243" t="n">
        <v>0</v>
      </c>
      <c r="Z1000" s="243" t="n">
        <v>0</v>
      </c>
      <c r="AA1000" s="243" t="n">
        <v>0</v>
      </c>
      <c r="AB1000" s="243" t="n">
        <v>0</v>
      </c>
      <c r="AC1000" s="243" t="n">
        <v>0</v>
      </c>
      <c r="AD1000" s="243" t="n">
        <v>0</v>
      </c>
      <c r="AE1000" s="243" t="n">
        <v>0</v>
      </c>
      <c r="AF1000" s="243" t="n">
        <v>0</v>
      </c>
      <c r="AG1000" s="243" t="n">
        <v>0</v>
      </c>
      <c r="AH1000" s="518" t="n">
        <v>0</v>
      </c>
      <c r="AI1000" s="243" t="n">
        <v>0</v>
      </c>
      <c r="AJ1000" s="243" t="n">
        <v>0</v>
      </c>
      <c r="AK1000" s="518" t="n">
        <v>0</v>
      </c>
      <c r="AL1000" s="518" t="n">
        <v>0</v>
      </c>
      <c r="AM1000" s="518" t="n">
        <v>0</v>
      </c>
      <c r="AN1000" s="518" t="n">
        <v>0</v>
      </c>
      <c r="AO1000" s="518" t="n">
        <v>0</v>
      </c>
      <c r="AP1000" s="518" t="n">
        <v>0</v>
      </c>
      <c r="AQ1000" s="518" t="n">
        <v>0</v>
      </c>
      <c r="AR1000" s="518" t="n">
        <v>0</v>
      </c>
      <c r="AS1000" s="518" t="n">
        <v>0</v>
      </c>
      <c r="AT1000" s="518" t="n">
        <v>0</v>
      </c>
      <c r="AU1000" s="518" t="n">
        <v>0</v>
      </c>
      <c r="AV1000" s="518" t="n">
        <v>0</v>
      </c>
      <c r="AW1000" s="518" t="n">
        <v>0</v>
      </c>
      <c r="AX1000" s="518" t="n">
        <v>0</v>
      </c>
      <c r="AY1000" s="518" t="n">
        <v>0</v>
      </c>
      <c r="AZ1000" s="518" t="n">
        <v>0</v>
      </c>
      <c r="BA1000" s="518" t="n">
        <v>0</v>
      </c>
      <c r="BB1000" s="518" t="n">
        <v>0</v>
      </c>
      <c r="BC1000" s="518" t="n">
        <v>0</v>
      </c>
      <c r="BD1000" s="518" t="n">
        <v>0</v>
      </c>
      <c r="BE1000" s="518" t="n">
        <v>0</v>
      </c>
      <c r="BF1000" s="518" t="n">
        <v>0</v>
      </c>
      <c r="BG1000" s="518" t="n">
        <v>0</v>
      </c>
      <c r="BH1000" s="518" t="n">
        <v>0</v>
      </c>
      <c r="BI1000" s="518" t="n">
        <v>0</v>
      </c>
      <c r="BJ1000" s="518"/>
      <c r="BK1000" s="518"/>
      <c r="BL1000" s="518" t="n">
        <v>0</v>
      </c>
      <c r="BM1000" s="518"/>
      <c r="BN1000" s="518"/>
      <c r="BO1000" s="518"/>
      <c r="BP1000" s="518"/>
      <c r="BQ1000" s="518"/>
      <c r="BR1000" s="518"/>
      <c r="BS1000" s="518"/>
      <c r="BT1000" s="518" t="n">
        <v>1</v>
      </c>
      <c r="BU1000" s="518"/>
      <c r="BV1000" s="518" t="n">
        <v>0</v>
      </c>
      <c r="BW1000" s="518" t="n">
        <v>0</v>
      </c>
      <c r="BX1000" s="518" t="n">
        <v>0</v>
      </c>
      <c r="BY1000" s="518" t="n">
        <v>0</v>
      </c>
      <c r="BZ1000" s="518" t="n">
        <v>0</v>
      </c>
      <c r="CA1000" s="518" t="n">
        <v>0</v>
      </c>
      <c r="CB1000" s="518" t="n">
        <v>0</v>
      </c>
      <c r="CC1000" s="518" t="n">
        <v>0</v>
      </c>
      <c r="CD1000" s="518" t="n">
        <v>0</v>
      </c>
      <c r="CE1000" s="518" t="n">
        <v>0</v>
      </c>
      <c r="CF1000" s="518" t="n">
        <v>0</v>
      </c>
      <c r="CG1000" s="518" t="n">
        <v>0</v>
      </c>
      <c r="CH1000" s="518"/>
      <c r="CI1000" s="716"/>
      <c r="CL1000" s="48" t="n">
        <v>1</v>
      </c>
      <c r="CM1000" s="48" t="n">
        <f aca="false">CL1000-V1000</f>
        <v>0</v>
      </c>
      <c r="CN1000" s="702" t="n">
        <f aca="false">SUM(CO1000:DR1000)</f>
        <v>1</v>
      </c>
      <c r="CO1000" s="703" t="n">
        <v>0</v>
      </c>
      <c r="CP1000" s="703"/>
      <c r="CQ1000" s="703" t="n">
        <v>0</v>
      </c>
      <c r="CR1000" s="703"/>
      <c r="CS1000" s="703" t="n">
        <v>0</v>
      </c>
      <c r="CT1000" s="703" t="n">
        <v>0</v>
      </c>
      <c r="CU1000" s="703"/>
      <c r="CV1000" s="703"/>
      <c r="CW1000" s="703"/>
      <c r="CX1000" s="703" t="n">
        <v>0</v>
      </c>
      <c r="CY1000" s="703" t="n">
        <v>0</v>
      </c>
      <c r="CZ1000" s="703" t="n">
        <v>0</v>
      </c>
      <c r="DA1000" s="703"/>
      <c r="DB1000" s="703"/>
      <c r="DC1000" s="703"/>
      <c r="DD1000" s="703"/>
      <c r="DE1000" s="703" t="n">
        <v>0</v>
      </c>
      <c r="DF1000" s="703"/>
      <c r="DG1000" s="703" t="n">
        <v>0</v>
      </c>
      <c r="DH1000" s="703" t="n">
        <v>0</v>
      </c>
      <c r="DI1000" s="703" t="n">
        <v>0</v>
      </c>
      <c r="DJ1000" s="703" t="n">
        <v>0</v>
      </c>
      <c r="DK1000" s="703" t="n">
        <v>1</v>
      </c>
      <c r="DL1000" s="703" t="n">
        <v>0</v>
      </c>
      <c r="DM1000" s="703"/>
      <c r="DN1000" s="703"/>
      <c r="DO1000" s="703"/>
      <c r="DP1000" s="703"/>
      <c r="DQ1000" s="703"/>
      <c r="DR1000" s="703"/>
      <c r="DS1000" s="704" t="n">
        <f aca="false">CN1000-V1000</f>
        <v>0</v>
      </c>
      <c r="DT1000" s="553"/>
      <c r="DU1000" s="48"/>
    </row>
    <row r="1001" customFormat="false" ht="15" hidden="false" customHeight="true" outlineLevel="0" collapsed="false">
      <c r="A1001" s="705" t="n">
        <f aca="false">A1000+1</f>
        <v>992</v>
      </c>
      <c r="B1001" s="706" t="s">
        <v>2495</v>
      </c>
      <c r="C1001" s="706" t="s">
        <v>441</v>
      </c>
      <c r="D1001" s="706" t="s">
        <v>440</v>
      </c>
      <c r="E1001" s="243" t="n">
        <f aca="false">COUNTIF($G$10:$G$1856,$G1001)</f>
        <v>1</v>
      </c>
      <c r="F1001" s="706" t="s">
        <v>2689</v>
      </c>
      <c r="G1001" s="706" t="s">
        <v>2689</v>
      </c>
      <c r="H1001" s="707" t="s">
        <v>2597</v>
      </c>
      <c r="I1001" s="708" t="s">
        <v>1056</v>
      </c>
      <c r="J1001" s="707" t="s">
        <v>370</v>
      </c>
      <c r="K1001" s="709" t="s">
        <v>369</v>
      </c>
      <c r="L1001" s="707" t="s">
        <v>368</v>
      </c>
      <c r="M1001" s="708" t="s">
        <v>1059</v>
      </c>
      <c r="N1001" s="710" t="s">
        <v>934</v>
      </c>
      <c r="O1001" s="512" t="n">
        <v>1</v>
      </c>
      <c r="P1001" s="512" t="n">
        <v>1</v>
      </c>
      <c r="Q1001" s="711" t="n">
        <v>0.000578655</v>
      </c>
      <c r="R1001" s="712"/>
      <c r="S1001" s="713"/>
      <c r="T1001" s="714" t="n">
        <v>1.15</v>
      </c>
      <c r="U1001" s="715" t="n">
        <v>1.13</v>
      </c>
      <c r="V1001" s="262" t="n">
        <f aca="false">SUM(W1001:CI1001)</f>
        <v>1</v>
      </c>
      <c r="W1001" s="243" t="n">
        <v>0</v>
      </c>
      <c r="X1001" s="243" t="n">
        <v>0</v>
      </c>
      <c r="Y1001" s="243" t="n">
        <v>0</v>
      </c>
      <c r="Z1001" s="243" t="n">
        <v>0</v>
      </c>
      <c r="AA1001" s="243" t="n">
        <v>0</v>
      </c>
      <c r="AB1001" s="243" t="n">
        <v>0</v>
      </c>
      <c r="AC1001" s="243" t="n">
        <v>0</v>
      </c>
      <c r="AD1001" s="243" t="n">
        <v>0</v>
      </c>
      <c r="AE1001" s="243" t="n">
        <v>0</v>
      </c>
      <c r="AF1001" s="243" t="n">
        <v>0</v>
      </c>
      <c r="AG1001" s="243" t="n">
        <v>0</v>
      </c>
      <c r="AH1001" s="518" t="n">
        <v>0</v>
      </c>
      <c r="AI1001" s="243" t="n">
        <v>0</v>
      </c>
      <c r="AJ1001" s="243" t="n">
        <v>0</v>
      </c>
      <c r="AK1001" s="518" t="n">
        <v>0</v>
      </c>
      <c r="AL1001" s="518" t="n">
        <v>0</v>
      </c>
      <c r="AM1001" s="518" t="n">
        <v>0</v>
      </c>
      <c r="AN1001" s="518" t="n">
        <v>0</v>
      </c>
      <c r="AO1001" s="518" t="n">
        <v>0</v>
      </c>
      <c r="AP1001" s="518" t="n">
        <v>0</v>
      </c>
      <c r="AQ1001" s="518" t="n">
        <v>0</v>
      </c>
      <c r="AR1001" s="518" t="n">
        <v>0</v>
      </c>
      <c r="AS1001" s="518" t="n">
        <v>0</v>
      </c>
      <c r="AT1001" s="518" t="n">
        <v>0</v>
      </c>
      <c r="AU1001" s="518" t="n">
        <v>0</v>
      </c>
      <c r="AV1001" s="518" t="n">
        <v>0</v>
      </c>
      <c r="AW1001" s="518" t="n">
        <v>0</v>
      </c>
      <c r="AX1001" s="518" t="n">
        <v>0</v>
      </c>
      <c r="AY1001" s="518" t="n">
        <v>0</v>
      </c>
      <c r="AZ1001" s="518" t="n">
        <v>0</v>
      </c>
      <c r="BA1001" s="518" t="n">
        <v>0</v>
      </c>
      <c r="BB1001" s="518" t="n">
        <v>0</v>
      </c>
      <c r="BC1001" s="518" t="n">
        <v>0</v>
      </c>
      <c r="BD1001" s="518" t="n">
        <v>0</v>
      </c>
      <c r="BE1001" s="518" t="n">
        <v>0</v>
      </c>
      <c r="BF1001" s="518" t="n">
        <v>0</v>
      </c>
      <c r="BG1001" s="518" t="n">
        <v>0</v>
      </c>
      <c r="BH1001" s="518" t="n">
        <v>0</v>
      </c>
      <c r="BI1001" s="518" t="n">
        <v>0</v>
      </c>
      <c r="BJ1001" s="518"/>
      <c r="BK1001" s="518"/>
      <c r="BL1001" s="518" t="n">
        <v>0</v>
      </c>
      <c r="BM1001" s="518"/>
      <c r="BN1001" s="518"/>
      <c r="BO1001" s="518"/>
      <c r="BP1001" s="518"/>
      <c r="BQ1001" s="518"/>
      <c r="BR1001" s="518"/>
      <c r="BS1001" s="518"/>
      <c r="BT1001" s="518" t="n">
        <v>1</v>
      </c>
      <c r="BU1001" s="518"/>
      <c r="BV1001" s="518" t="n">
        <v>0</v>
      </c>
      <c r="BW1001" s="518" t="n">
        <v>0</v>
      </c>
      <c r="BX1001" s="518" t="n">
        <v>0</v>
      </c>
      <c r="BY1001" s="518" t="n">
        <v>0</v>
      </c>
      <c r="BZ1001" s="518" t="n">
        <v>0</v>
      </c>
      <c r="CA1001" s="518" t="n">
        <v>0</v>
      </c>
      <c r="CB1001" s="518" t="n">
        <v>0</v>
      </c>
      <c r="CC1001" s="518" t="n">
        <v>0</v>
      </c>
      <c r="CD1001" s="518" t="n">
        <v>0</v>
      </c>
      <c r="CE1001" s="518" t="n">
        <v>0</v>
      </c>
      <c r="CF1001" s="518" t="n">
        <v>0</v>
      </c>
      <c r="CG1001" s="518" t="n">
        <v>0</v>
      </c>
      <c r="CH1001" s="518"/>
      <c r="CI1001" s="716"/>
      <c r="CL1001" s="48" t="n">
        <v>1</v>
      </c>
      <c r="CM1001" s="48" t="n">
        <f aca="false">CL1001-V1001</f>
        <v>0</v>
      </c>
      <c r="CN1001" s="702" t="n">
        <f aca="false">SUM(CO1001:DR1001)</f>
        <v>1</v>
      </c>
      <c r="CO1001" s="703" t="n">
        <v>0</v>
      </c>
      <c r="CP1001" s="703"/>
      <c r="CQ1001" s="703" t="n">
        <v>0</v>
      </c>
      <c r="CR1001" s="703"/>
      <c r="CS1001" s="703" t="n">
        <v>0</v>
      </c>
      <c r="CT1001" s="703" t="n">
        <v>0</v>
      </c>
      <c r="CU1001" s="703"/>
      <c r="CV1001" s="703"/>
      <c r="CW1001" s="703"/>
      <c r="CX1001" s="703" t="n">
        <v>0</v>
      </c>
      <c r="CY1001" s="703" t="n">
        <v>0</v>
      </c>
      <c r="CZ1001" s="703" t="n">
        <v>0</v>
      </c>
      <c r="DA1001" s="703"/>
      <c r="DB1001" s="703"/>
      <c r="DC1001" s="703"/>
      <c r="DD1001" s="703"/>
      <c r="DE1001" s="703" t="n">
        <v>0</v>
      </c>
      <c r="DF1001" s="703"/>
      <c r="DG1001" s="703" t="n">
        <v>0</v>
      </c>
      <c r="DH1001" s="703" t="n">
        <v>0</v>
      </c>
      <c r="DI1001" s="703" t="n">
        <v>0</v>
      </c>
      <c r="DJ1001" s="703" t="n">
        <v>0</v>
      </c>
      <c r="DK1001" s="703" t="n">
        <v>1</v>
      </c>
      <c r="DL1001" s="703" t="n">
        <v>0</v>
      </c>
      <c r="DM1001" s="703"/>
      <c r="DN1001" s="703"/>
      <c r="DO1001" s="703"/>
      <c r="DP1001" s="703"/>
      <c r="DQ1001" s="703"/>
      <c r="DR1001" s="703"/>
      <c r="DS1001" s="704" t="n">
        <f aca="false">CN1001-V1001</f>
        <v>0</v>
      </c>
      <c r="DT1001" s="553"/>
      <c r="DU1001" s="48"/>
    </row>
    <row r="1002" customFormat="false" ht="15" hidden="false" customHeight="true" outlineLevel="0" collapsed="false">
      <c r="A1002" s="705" t="n">
        <f aca="false">A1001+1</f>
        <v>993</v>
      </c>
      <c r="B1002" s="706" t="s">
        <v>2495</v>
      </c>
      <c r="C1002" s="706" t="s">
        <v>441</v>
      </c>
      <c r="D1002" s="706" t="s">
        <v>440</v>
      </c>
      <c r="E1002" s="243" t="n">
        <f aca="false">COUNTIF($G$10:$G$1856,$G1002)</f>
        <v>1</v>
      </c>
      <c r="F1002" s="706" t="s">
        <v>2690</v>
      </c>
      <c r="G1002" s="706" t="s">
        <v>2690</v>
      </c>
      <c r="H1002" s="707" t="s">
        <v>2600</v>
      </c>
      <c r="I1002" s="708" t="s">
        <v>1062</v>
      </c>
      <c r="J1002" s="707" t="s">
        <v>370</v>
      </c>
      <c r="K1002" s="709" t="s">
        <v>369</v>
      </c>
      <c r="L1002" s="707" t="s">
        <v>368</v>
      </c>
      <c r="M1002" s="708" t="s">
        <v>1063</v>
      </c>
      <c r="N1002" s="710" t="s">
        <v>934</v>
      </c>
      <c r="O1002" s="512" t="n">
        <v>1</v>
      </c>
      <c r="P1002" s="512" t="n">
        <v>1</v>
      </c>
      <c r="Q1002" s="711" t="n">
        <v>0.000831186</v>
      </c>
      <c r="R1002" s="712"/>
      <c r="S1002" s="713"/>
      <c r="T1002" s="714" t="n">
        <v>1.65</v>
      </c>
      <c r="U1002" s="715" t="n">
        <v>1.63</v>
      </c>
      <c r="V1002" s="262" t="n">
        <f aca="false">SUM(W1002:CI1002)</f>
        <v>1</v>
      </c>
      <c r="W1002" s="243" t="n">
        <v>0</v>
      </c>
      <c r="X1002" s="243" t="n">
        <v>0</v>
      </c>
      <c r="Y1002" s="243" t="n">
        <v>0</v>
      </c>
      <c r="Z1002" s="243" t="n">
        <v>0</v>
      </c>
      <c r="AA1002" s="243" t="n">
        <v>0</v>
      </c>
      <c r="AB1002" s="243" t="n">
        <v>0</v>
      </c>
      <c r="AC1002" s="243" t="n">
        <v>0</v>
      </c>
      <c r="AD1002" s="243" t="n">
        <v>0</v>
      </c>
      <c r="AE1002" s="243" t="n">
        <v>0</v>
      </c>
      <c r="AF1002" s="243" t="n">
        <v>0</v>
      </c>
      <c r="AG1002" s="243" t="n">
        <v>0</v>
      </c>
      <c r="AH1002" s="518" t="n">
        <v>0</v>
      </c>
      <c r="AI1002" s="243" t="n">
        <v>0</v>
      </c>
      <c r="AJ1002" s="243" t="n">
        <v>0</v>
      </c>
      <c r="AK1002" s="518" t="n">
        <v>0</v>
      </c>
      <c r="AL1002" s="518" t="n">
        <v>0</v>
      </c>
      <c r="AM1002" s="518" t="n">
        <v>0</v>
      </c>
      <c r="AN1002" s="518" t="n">
        <v>0</v>
      </c>
      <c r="AO1002" s="518" t="n">
        <v>0</v>
      </c>
      <c r="AP1002" s="518" t="n">
        <v>0</v>
      </c>
      <c r="AQ1002" s="518" t="n">
        <v>0</v>
      </c>
      <c r="AR1002" s="518" t="n">
        <v>0</v>
      </c>
      <c r="AS1002" s="518" t="n">
        <v>0</v>
      </c>
      <c r="AT1002" s="518" t="n">
        <v>0</v>
      </c>
      <c r="AU1002" s="518" t="n">
        <v>0</v>
      </c>
      <c r="AV1002" s="518" t="n">
        <v>0</v>
      </c>
      <c r="AW1002" s="518" t="n">
        <v>0</v>
      </c>
      <c r="AX1002" s="518" t="n">
        <v>0</v>
      </c>
      <c r="AY1002" s="518" t="n">
        <v>0</v>
      </c>
      <c r="AZ1002" s="518" t="n">
        <v>0</v>
      </c>
      <c r="BA1002" s="518" t="n">
        <v>0</v>
      </c>
      <c r="BB1002" s="518" t="n">
        <v>0</v>
      </c>
      <c r="BC1002" s="518" t="n">
        <v>0</v>
      </c>
      <c r="BD1002" s="518" t="n">
        <v>0</v>
      </c>
      <c r="BE1002" s="518" t="n">
        <v>0</v>
      </c>
      <c r="BF1002" s="518" t="n">
        <v>0</v>
      </c>
      <c r="BG1002" s="518" t="n">
        <v>0</v>
      </c>
      <c r="BH1002" s="518" t="n">
        <v>0</v>
      </c>
      <c r="BI1002" s="518" t="n">
        <v>0</v>
      </c>
      <c r="BJ1002" s="518"/>
      <c r="BK1002" s="518"/>
      <c r="BL1002" s="518" t="n">
        <v>0</v>
      </c>
      <c r="BM1002" s="518"/>
      <c r="BN1002" s="518"/>
      <c r="BO1002" s="518"/>
      <c r="BP1002" s="518"/>
      <c r="BQ1002" s="518"/>
      <c r="BR1002" s="518"/>
      <c r="BS1002" s="518"/>
      <c r="BT1002" s="518" t="n">
        <v>1</v>
      </c>
      <c r="BU1002" s="518"/>
      <c r="BV1002" s="518" t="n">
        <v>0</v>
      </c>
      <c r="BW1002" s="518" t="n">
        <v>0</v>
      </c>
      <c r="BX1002" s="518" t="n">
        <v>0</v>
      </c>
      <c r="BY1002" s="518" t="n">
        <v>0</v>
      </c>
      <c r="BZ1002" s="518" t="n">
        <v>0</v>
      </c>
      <c r="CA1002" s="518" t="n">
        <v>0</v>
      </c>
      <c r="CB1002" s="518" t="n">
        <v>0</v>
      </c>
      <c r="CC1002" s="518" t="n">
        <v>0</v>
      </c>
      <c r="CD1002" s="518" t="n">
        <v>0</v>
      </c>
      <c r="CE1002" s="518" t="n">
        <v>0</v>
      </c>
      <c r="CF1002" s="518" t="n">
        <v>0</v>
      </c>
      <c r="CG1002" s="518" t="n">
        <v>0</v>
      </c>
      <c r="CH1002" s="518"/>
      <c r="CI1002" s="716"/>
      <c r="CL1002" s="48" t="n">
        <v>1</v>
      </c>
      <c r="CM1002" s="48" t="n">
        <f aca="false">CL1002-V1002</f>
        <v>0</v>
      </c>
      <c r="CN1002" s="702" t="n">
        <f aca="false">SUM(CO1002:DR1002)</f>
        <v>1</v>
      </c>
      <c r="CO1002" s="703" t="n">
        <v>0</v>
      </c>
      <c r="CP1002" s="703"/>
      <c r="CQ1002" s="703" t="n">
        <v>0</v>
      </c>
      <c r="CR1002" s="703"/>
      <c r="CS1002" s="703" t="n">
        <v>0</v>
      </c>
      <c r="CT1002" s="703" t="n">
        <v>0</v>
      </c>
      <c r="CU1002" s="703"/>
      <c r="CV1002" s="703"/>
      <c r="CW1002" s="703"/>
      <c r="CX1002" s="703" t="n">
        <v>0</v>
      </c>
      <c r="CY1002" s="703" t="n">
        <v>0</v>
      </c>
      <c r="CZ1002" s="703" t="n">
        <v>0</v>
      </c>
      <c r="DA1002" s="703"/>
      <c r="DB1002" s="703"/>
      <c r="DC1002" s="703"/>
      <c r="DD1002" s="703"/>
      <c r="DE1002" s="703" t="n">
        <v>0</v>
      </c>
      <c r="DF1002" s="703"/>
      <c r="DG1002" s="703" t="n">
        <v>0</v>
      </c>
      <c r="DH1002" s="703" t="n">
        <v>0</v>
      </c>
      <c r="DI1002" s="703" t="n">
        <v>0</v>
      </c>
      <c r="DJ1002" s="703" t="n">
        <v>0</v>
      </c>
      <c r="DK1002" s="703" t="n">
        <v>1</v>
      </c>
      <c r="DL1002" s="703" t="n">
        <v>0</v>
      </c>
      <c r="DM1002" s="703"/>
      <c r="DN1002" s="703"/>
      <c r="DO1002" s="703"/>
      <c r="DP1002" s="703"/>
      <c r="DQ1002" s="703"/>
      <c r="DR1002" s="703"/>
      <c r="DS1002" s="704" t="n">
        <f aca="false">CN1002-V1002</f>
        <v>0</v>
      </c>
      <c r="DT1002" s="553"/>
      <c r="DU1002" s="48"/>
    </row>
    <row r="1003" customFormat="false" ht="15" hidden="false" customHeight="true" outlineLevel="0" collapsed="false">
      <c r="A1003" s="705" t="n">
        <f aca="false">A1002+1</f>
        <v>994</v>
      </c>
      <c r="B1003" s="706" t="s">
        <v>2495</v>
      </c>
      <c r="C1003" s="706" t="s">
        <v>441</v>
      </c>
      <c r="D1003" s="706" t="s">
        <v>440</v>
      </c>
      <c r="E1003" s="243" t="n">
        <f aca="false">COUNTIF($G$10:$G$1856,$G1003)</f>
        <v>1</v>
      </c>
      <c r="F1003" s="706" t="s">
        <v>2691</v>
      </c>
      <c r="G1003" s="706" t="s">
        <v>2691</v>
      </c>
      <c r="H1003" s="707" t="s">
        <v>2602</v>
      </c>
      <c r="I1003" s="708" t="s">
        <v>1066</v>
      </c>
      <c r="J1003" s="707" t="s">
        <v>370</v>
      </c>
      <c r="K1003" s="709" t="s">
        <v>369</v>
      </c>
      <c r="L1003" s="707" t="s">
        <v>368</v>
      </c>
      <c r="M1003" s="708" t="s">
        <v>1067</v>
      </c>
      <c r="N1003" s="710" t="s">
        <v>934</v>
      </c>
      <c r="O1003" s="512" t="n">
        <v>1</v>
      </c>
      <c r="P1003" s="512" t="n">
        <v>1</v>
      </c>
      <c r="Q1003" s="711" t="n">
        <v>0.000831186</v>
      </c>
      <c r="R1003" s="712"/>
      <c r="S1003" s="713"/>
      <c r="T1003" s="714" t="n">
        <v>1.65</v>
      </c>
      <c r="U1003" s="715" t="n">
        <v>1.63</v>
      </c>
      <c r="V1003" s="262" t="n">
        <f aca="false">SUM(W1003:CI1003)</f>
        <v>2</v>
      </c>
      <c r="W1003" s="243" t="n">
        <v>0</v>
      </c>
      <c r="X1003" s="243" t="n">
        <v>0</v>
      </c>
      <c r="Y1003" s="243" t="n">
        <v>0</v>
      </c>
      <c r="Z1003" s="243" t="n">
        <v>0</v>
      </c>
      <c r="AA1003" s="243" t="n">
        <v>0</v>
      </c>
      <c r="AB1003" s="243" t="n">
        <v>0</v>
      </c>
      <c r="AC1003" s="243" t="n">
        <v>0</v>
      </c>
      <c r="AD1003" s="243" t="n">
        <v>0</v>
      </c>
      <c r="AE1003" s="243" t="n">
        <v>0</v>
      </c>
      <c r="AF1003" s="243" t="n">
        <v>0</v>
      </c>
      <c r="AG1003" s="243" t="n">
        <v>0</v>
      </c>
      <c r="AH1003" s="518" t="n">
        <v>0</v>
      </c>
      <c r="AI1003" s="243" t="n">
        <v>0</v>
      </c>
      <c r="AJ1003" s="243" t="n">
        <v>0</v>
      </c>
      <c r="AK1003" s="518" t="n">
        <v>0</v>
      </c>
      <c r="AL1003" s="518" t="n">
        <v>0</v>
      </c>
      <c r="AM1003" s="518" t="n">
        <v>0</v>
      </c>
      <c r="AN1003" s="518" t="n">
        <v>0</v>
      </c>
      <c r="AO1003" s="518" t="n">
        <v>0</v>
      </c>
      <c r="AP1003" s="518" t="n">
        <v>0</v>
      </c>
      <c r="AQ1003" s="518" t="n">
        <v>0</v>
      </c>
      <c r="AR1003" s="518" t="n">
        <v>0</v>
      </c>
      <c r="AS1003" s="518" t="n">
        <v>0</v>
      </c>
      <c r="AT1003" s="518" t="n">
        <v>0</v>
      </c>
      <c r="AU1003" s="518" t="n">
        <v>0</v>
      </c>
      <c r="AV1003" s="518" t="n">
        <v>0</v>
      </c>
      <c r="AW1003" s="518" t="n">
        <v>0</v>
      </c>
      <c r="AX1003" s="518" t="n">
        <v>0</v>
      </c>
      <c r="AY1003" s="518" t="n">
        <v>0</v>
      </c>
      <c r="AZ1003" s="518" t="n">
        <v>0</v>
      </c>
      <c r="BA1003" s="518" t="n">
        <v>0</v>
      </c>
      <c r="BB1003" s="518" t="n">
        <v>0</v>
      </c>
      <c r="BC1003" s="518" t="n">
        <v>0</v>
      </c>
      <c r="BD1003" s="518" t="n">
        <v>0</v>
      </c>
      <c r="BE1003" s="518" t="n">
        <v>0</v>
      </c>
      <c r="BF1003" s="518" t="n">
        <v>0</v>
      </c>
      <c r="BG1003" s="518" t="n">
        <v>0</v>
      </c>
      <c r="BH1003" s="518" t="n">
        <v>0</v>
      </c>
      <c r="BI1003" s="518" t="n">
        <v>0</v>
      </c>
      <c r="BJ1003" s="518"/>
      <c r="BK1003" s="518"/>
      <c r="BL1003" s="518" t="n">
        <v>0</v>
      </c>
      <c r="BM1003" s="518"/>
      <c r="BN1003" s="518"/>
      <c r="BO1003" s="518"/>
      <c r="BP1003" s="518"/>
      <c r="BQ1003" s="518"/>
      <c r="BR1003" s="518"/>
      <c r="BS1003" s="518"/>
      <c r="BT1003" s="518" t="n">
        <v>2</v>
      </c>
      <c r="BU1003" s="518"/>
      <c r="BV1003" s="518" t="n">
        <v>0</v>
      </c>
      <c r="BW1003" s="518" t="n">
        <v>0</v>
      </c>
      <c r="BX1003" s="518" t="n">
        <v>0</v>
      </c>
      <c r="BY1003" s="518" t="n">
        <v>0</v>
      </c>
      <c r="BZ1003" s="518" t="n">
        <v>0</v>
      </c>
      <c r="CA1003" s="518" t="n">
        <v>0</v>
      </c>
      <c r="CB1003" s="518" t="n">
        <v>0</v>
      </c>
      <c r="CC1003" s="518" t="n">
        <v>0</v>
      </c>
      <c r="CD1003" s="518" t="n">
        <v>0</v>
      </c>
      <c r="CE1003" s="518" t="n">
        <v>0</v>
      </c>
      <c r="CF1003" s="518" t="n">
        <v>0</v>
      </c>
      <c r="CG1003" s="518" t="n">
        <v>0</v>
      </c>
      <c r="CH1003" s="518"/>
      <c r="CI1003" s="716"/>
      <c r="CL1003" s="48" t="n">
        <v>2</v>
      </c>
      <c r="CM1003" s="48" t="n">
        <f aca="false">CL1003-V1003</f>
        <v>0</v>
      </c>
      <c r="CN1003" s="702" t="n">
        <f aca="false">SUM(CO1003:DR1003)</f>
        <v>2</v>
      </c>
      <c r="CO1003" s="703" t="n">
        <v>0</v>
      </c>
      <c r="CP1003" s="703"/>
      <c r="CQ1003" s="703" t="n">
        <v>0</v>
      </c>
      <c r="CR1003" s="703"/>
      <c r="CS1003" s="703" t="n">
        <v>0</v>
      </c>
      <c r="CT1003" s="703" t="n">
        <v>0</v>
      </c>
      <c r="CU1003" s="703"/>
      <c r="CV1003" s="703"/>
      <c r="CW1003" s="703"/>
      <c r="CX1003" s="703" t="n">
        <v>0</v>
      </c>
      <c r="CY1003" s="703" t="n">
        <v>0</v>
      </c>
      <c r="CZ1003" s="703" t="n">
        <v>0</v>
      </c>
      <c r="DA1003" s="703"/>
      <c r="DB1003" s="703"/>
      <c r="DC1003" s="703"/>
      <c r="DD1003" s="703"/>
      <c r="DE1003" s="703" t="n">
        <v>0</v>
      </c>
      <c r="DF1003" s="703"/>
      <c r="DG1003" s="703" t="n">
        <v>0</v>
      </c>
      <c r="DH1003" s="703" t="n">
        <v>0</v>
      </c>
      <c r="DI1003" s="703" t="n">
        <v>0</v>
      </c>
      <c r="DJ1003" s="703" t="n">
        <v>0</v>
      </c>
      <c r="DK1003" s="703" t="n">
        <v>2</v>
      </c>
      <c r="DL1003" s="703" t="n">
        <v>0</v>
      </c>
      <c r="DM1003" s="703"/>
      <c r="DN1003" s="703"/>
      <c r="DO1003" s="703"/>
      <c r="DP1003" s="703"/>
      <c r="DQ1003" s="703"/>
      <c r="DR1003" s="703"/>
      <c r="DS1003" s="704" t="n">
        <f aca="false">CN1003-V1003</f>
        <v>0</v>
      </c>
      <c r="DT1003" s="553"/>
      <c r="DU1003" s="48"/>
    </row>
    <row r="1004" customFormat="false" ht="15" hidden="false" customHeight="true" outlineLevel="0" collapsed="false">
      <c r="A1004" s="705" t="n">
        <f aca="false">A1003+1</f>
        <v>995</v>
      </c>
      <c r="B1004" s="706" t="s">
        <v>2495</v>
      </c>
      <c r="C1004" s="706" t="s">
        <v>441</v>
      </c>
      <c r="D1004" s="706" t="s">
        <v>440</v>
      </c>
      <c r="E1004" s="243" t="n">
        <f aca="false">COUNTIF($G$10:$G$1856,$G1004)</f>
        <v>1</v>
      </c>
      <c r="F1004" s="706" t="s">
        <v>2692</v>
      </c>
      <c r="G1004" s="706" t="s">
        <v>2692</v>
      </c>
      <c r="H1004" s="707" t="s">
        <v>2604</v>
      </c>
      <c r="I1004" s="708" t="s">
        <v>1078</v>
      </c>
      <c r="J1004" s="707" t="s">
        <v>370</v>
      </c>
      <c r="K1004" s="709" t="s">
        <v>369</v>
      </c>
      <c r="L1004" s="707" t="s">
        <v>368</v>
      </c>
      <c r="M1004" s="708" t="s">
        <v>1079</v>
      </c>
      <c r="N1004" s="710" t="s">
        <v>934</v>
      </c>
      <c r="O1004" s="512" t="n">
        <v>2</v>
      </c>
      <c r="P1004" s="512" t="n">
        <v>1</v>
      </c>
      <c r="Q1004" s="711" t="n">
        <v>0.001760325</v>
      </c>
      <c r="R1004" s="712"/>
      <c r="S1004" s="713"/>
      <c r="T1004" s="714" t="n">
        <v>3.5</v>
      </c>
      <c r="U1004" s="715" t="n">
        <v>3.45</v>
      </c>
      <c r="V1004" s="262" t="n">
        <f aca="false">SUM(W1004:CI1004)</f>
        <v>5</v>
      </c>
      <c r="W1004" s="243" t="n">
        <v>0</v>
      </c>
      <c r="X1004" s="243" t="n">
        <v>0</v>
      </c>
      <c r="Y1004" s="243" t="n">
        <v>0</v>
      </c>
      <c r="Z1004" s="243" t="n">
        <v>0</v>
      </c>
      <c r="AA1004" s="243" t="n">
        <v>0</v>
      </c>
      <c r="AB1004" s="243" t="n">
        <v>0</v>
      </c>
      <c r="AC1004" s="243" t="n">
        <v>0</v>
      </c>
      <c r="AD1004" s="243" t="n">
        <v>0</v>
      </c>
      <c r="AE1004" s="243" t="n">
        <v>0</v>
      </c>
      <c r="AF1004" s="243" t="n">
        <v>0</v>
      </c>
      <c r="AG1004" s="243" t="n">
        <v>0</v>
      </c>
      <c r="AH1004" s="518" t="n">
        <v>0</v>
      </c>
      <c r="AI1004" s="243" t="n">
        <v>0</v>
      </c>
      <c r="AJ1004" s="243" t="n">
        <v>0</v>
      </c>
      <c r="AK1004" s="518" t="n">
        <v>3</v>
      </c>
      <c r="AL1004" s="518" t="n">
        <v>0</v>
      </c>
      <c r="AM1004" s="518" t="n">
        <v>0</v>
      </c>
      <c r="AN1004" s="518" t="n">
        <v>0</v>
      </c>
      <c r="AO1004" s="518" t="n">
        <v>0</v>
      </c>
      <c r="AP1004" s="518" t="n">
        <v>0</v>
      </c>
      <c r="AQ1004" s="518" t="n">
        <v>0</v>
      </c>
      <c r="AR1004" s="518" t="n">
        <v>0</v>
      </c>
      <c r="AS1004" s="518" t="n">
        <v>0</v>
      </c>
      <c r="AT1004" s="518" t="n">
        <v>0</v>
      </c>
      <c r="AU1004" s="518" t="n">
        <v>0</v>
      </c>
      <c r="AV1004" s="518" t="n">
        <v>0</v>
      </c>
      <c r="AW1004" s="518" t="n">
        <v>0</v>
      </c>
      <c r="AX1004" s="518" t="n">
        <v>0</v>
      </c>
      <c r="AY1004" s="518" t="n">
        <v>0</v>
      </c>
      <c r="AZ1004" s="518" t="n">
        <v>0</v>
      </c>
      <c r="BA1004" s="518" t="n">
        <v>0</v>
      </c>
      <c r="BB1004" s="518" t="n">
        <v>0</v>
      </c>
      <c r="BC1004" s="518" t="n">
        <v>0</v>
      </c>
      <c r="BD1004" s="518" t="n">
        <v>0</v>
      </c>
      <c r="BE1004" s="518" t="n">
        <v>0</v>
      </c>
      <c r="BF1004" s="518" t="n">
        <v>0</v>
      </c>
      <c r="BG1004" s="518" t="n">
        <v>0</v>
      </c>
      <c r="BH1004" s="518" t="n">
        <v>0</v>
      </c>
      <c r="BI1004" s="518" t="n">
        <v>0</v>
      </c>
      <c r="BJ1004" s="518"/>
      <c r="BK1004" s="518"/>
      <c r="BL1004" s="518" t="n">
        <v>0</v>
      </c>
      <c r="BM1004" s="518"/>
      <c r="BN1004" s="518"/>
      <c r="BO1004" s="518"/>
      <c r="BP1004" s="518"/>
      <c r="BQ1004" s="518"/>
      <c r="BR1004" s="518"/>
      <c r="BS1004" s="518"/>
      <c r="BT1004" s="518" t="n">
        <v>2</v>
      </c>
      <c r="BU1004" s="518"/>
      <c r="BV1004" s="518" t="n">
        <v>0</v>
      </c>
      <c r="BW1004" s="518" t="n">
        <v>0</v>
      </c>
      <c r="BX1004" s="518" t="n">
        <v>0</v>
      </c>
      <c r="BY1004" s="518" t="n">
        <v>0</v>
      </c>
      <c r="BZ1004" s="518" t="n">
        <v>0</v>
      </c>
      <c r="CA1004" s="518" t="n">
        <v>0</v>
      </c>
      <c r="CB1004" s="518" t="n">
        <v>0</v>
      </c>
      <c r="CC1004" s="518" t="n">
        <v>0</v>
      </c>
      <c r="CD1004" s="518" t="n">
        <v>0</v>
      </c>
      <c r="CE1004" s="518" t="n">
        <v>0</v>
      </c>
      <c r="CF1004" s="518" t="n">
        <v>0</v>
      </c>
      <c r="CG1004" s="518" t="n">
        <v>0</v>
      </c>
      <c r="CH1004" s="518"/>
      <c r="CI1004" s="716"/>
      <c r="CL1004" s="48" t="n">
        <v>5</v>
      </c>
      <c r="CM1004" s="48" t="n">
        <f aca="false">CL1004-V1004</f>
        <v>0</v>
      </c>
      <c r="CN1004" s="702" t="n">
        <f aca="false">SUM(CO1004:DR1004)</f>
        <v>5</v>
      </c>
      <c r="CO1004" s="703" t="n">
        <v>0</v>
      </c>
      <c r="CP1004" s="703"/>
      <c r="CQ1004" s="703" t="n">
        <v>0</v>
      </c>
      <c r="CR1004" s="703"/>
      <c r="CS1004" s="703" t="n">
        <v>0</v>
      </c>
      <c r="CT1004" s="703" t="n">
        <v>0</v>
      </c>
      <c r="CU1004" s="703"/>
      <c r="CV1004" s="703"/>
      <c r="CW1004" s="703"/>
      <c r="CX1004" s="703" t="n">
        <v>0</v>
      </c>
      <c r="CY1004" s="703" t="n">
        <v>0</v>
      </c>
      <c r="CZ1004" s="703" t="n">
        <v>0</v>
      </c>
      <c r="DA1004" s="703"/>
      <c r="DB1004" s="703"/>
      <c r="DC1004" s="703"/>
      <c r="DD1004" s="703" t="n">
        <v>3</v>
      </c>
      <c r="DE1004" s="703" t="n">
        <v>0</v>
      </c>
      <c r="DF1004" s="703"/>
      <c r="DG1004" s="703" t="n">
        <v>0</v>
      </c>
      <c r="DH1004" s="703" t="n">
        <v>0</v>
      </c>
      <c r="DI1004" s="703" t="n">
        <v>0</v>
      </c>
      <c r="DJ1004" s="703" t="n">
        <v>0</v>
      </c>
      <c r="DK1004" s="703" t="n">
        <v>2</v>
      </c>
      <c r="DL1004" s="703" t="n">
        <v>0</v>
      </c>
      <c r="DM1004" s="703"/>
      <c r="DN1004" s="703"/>
      <c r="DO1004" s="703"/>
      <c r="DP1004" s="703"/>
      <c r="DQ1004" s="703"/>
      <c r="DR1004" s="703"/>
      <c r="DS1004" s="704" t="n">
        <f aca="false">CN1004-V1004</f>
        <v>0</v>
      </c>
      <c r="DT1004" s="553"/>
      <c r="DU1004" s="48"/>
    </row>
    <row r="1005" customFormat="false" ht="15" hidden="false" customHeight="true" outlineLevel="0" collapsed="false">
      <c r="A1005" s="705" t="n">
        <f aca="false">A1004+1</f>
        <v>996</v>
      </c>
      <c r="B1005" s="706" t="s">
        <v>2495</v>
      </c>
      <c r="C1005" s="706" t="s">
        <v>441</v>
      </c>
      <c r="D1005" s="706" t="s">
        <v>440</v>
      </c>
      <c r="E1005" s="243" t="n">
        <f aca="false">COUNTIF($G$10:$G$1856,$G1005)</f>
        <v>1</v>
      </c>
      <c r="F1005" s="706" t="s">
        <v>2693</v>
      </c>
      <c r="G1005" s="706" t="s">
        <v>2693</v>
      </c>
      <c r="H1005" s="707" t="s">
        <v>2606</v>
      </c>
      <c r="I1005" s="708" t="s">
        <v>1082</v>
      </c>
      <c r="J1005" s="707" t="s">
        <v>370</v>
      </c>
      <c r="K1005" s="709" t="s">
        <v>369</v>
      </c>
      <c r="L1005" s="707" t="s">
        <v>368</v>
      </c>
      <c r="M1005" s="708" t="s">
        <v>1083</v>
      </c>
      <c r="N1005" s="710" t="s">
        <v>934</v>
      </c>
      <c r="O1005" s="512" t="n">
        <v>2</v>
      </c>
      <c r="P1005" s="512" t="n">
        <v>1</v>
      </c>
      <c r="Q1005" s="711" t="n">
        <v>0.00054</v>
      </c>
      <c r="R1005" s="712"/>
      <c r="S1005" s="713"/>
      <c r="T1005" s="714" t="n">
        <v>1.07</v>
      </c>
      <c r="U1005" s="715" t="n">
        <v>1.06</v>
      </c>
      <c r="V1005" s="262" t="n">
        <f aca="false">SUM(W1005:CI1005)</f>
        <v>2</v>
      </c>
      <c r="W1005" s="243" t="n">
        <v>0</v>
      </c>
      <c r="X1005" s="243" t="n">
        <v>0</v>
      </c>
      <c r="Y1005" s="243" t="n">
        <v>0</v>
      </c>
      <c r="Z1005" s="243" t="n">
        <v>0</v>
      </c>
      <c r="AA1005" s="243" t="n">
        <v>0</v>
      </c>
      <c r="AB1005" s="243" t="n">
        <v>0</v>
      </c>
      <c r="AC1005" s="243" t="n">
        <v>0</v>
      </c>
      <c r="AD1005" s="243" t="n">
        <v>0</v>
      </c>
      <c r="AE1005" s="243" t="n">
        <v>0</v>
      </c>
      <c r="AF1005" s="243" t="n">
        <v>0</v>
      </c>
      <c r="AG1005" s="243" t="n">
        <v>0</v>
      </c>
      <c r="AH1005" s="518" t="n">
        <v>0</v>
      </c>
      <c r="AI1005" s="243" t="n">
        <v>0</v>
      </c>
      <c r="AJ1005" s="243" t="n">
        <v>0</v>
      </c>
      <c r="AK1005" s="518" t="n">
        <v>0</v>
      </c>
      <c r="AL1005" s="518" t="n">
        <v>0</v>
      </c>
      <c r="AM1005" s="518" t="n">
        <v>0</v>
      </c>
      <c r="AN1005" s="518" t="n">
        <v>0</v>
      </c>
      <c r="AO1005" s="518" t="n">
        <v>0</v>
      </c>
      <c r="AP1005" s="518" t="n">
        <v>0</v>
      </c>
      <c r="AQ1005" s="518" t="n">
        <v>0</v>
      </c>
      <c r="AR1005" s="518" t="n">
        <v>0</v>
      </c>
      <c r="AS1005" s="518" t="n">
        <v>0</v>
      </c>
      <c r="AT1005" s="518" t="n">
        <v>0</v>
      </c>
      <c r="AU1005" s="518" t="n">
        <v>0</v>
      </c>
      <c r="AV1005" s="518" t="n">
        <v>0</v>
      </c>
      <c r="AW1005" s="518" t="n">
        <v>0</v>
      </c>
      <c r="AX1005" s="518" t="n">
        <v>0</v>
      </c>
      <c r="AY1005" s="518" t="n">
        <v>0</v>
      </c>
      <c r="AZ1005" s="518" t="n">
        <v>0</v>
      </c>
      <c r="BA1005" s="518" t="n">
        <v>0</v>
      </c>
      <c r="BB1005" s="518" t="n">
        <v>0</v>
      </c>
      <c r="BC1005" s="518" t="n">
        <v>0</v>
      </c>
      <c r="BD1005" s="518" t="n">
        <v>0</v>
      </c>
      <c r="BE1005" s="518" t="n">
        <v>0</v>
      </c>
      <c r="BF1005" s="518" t="n">
        <v>0</v>
      </c>
      <c r="BG1005" s="518" t="n">
        <v>0</v>
      </c>
      <c r="BH1005" s="518" t="n">
        <v>0</v>
      </c>
      <c r="BI1005" s="518" t="n">
        <v>0</v>
      </c>
      <c r="BJ1005" s="518"/>
      <c r="BK1005" s="518"/>
      <c r="BL1005" s="518" t="n">
        <v>0</v>
      </c>
      <c r="BM1005" s="518"/>
      <c r="BN1005" s="518"/>
      <c r="BO1005" s="518"/>
      <c r="BP1005" s="518"/>
      <c r="BQ1005" s="518"/>
      <c r="BR1005" s="518"/>
      <c r="BS1005" s="518"/>
      <c r="BT1005" s="518" t="n">
        <v>2</v>
      </c>
      <c r="BU1005" s="518"/>
      <c r="BV1005" s="518" t="n">
        <v>0</v>
      </c>
      <c r="BW1005" s="518" t="n">
        <v>0</v>
      </c>
      <c r="BX1005" s="518" t="n">
        <v>0</v>
      </c>
      <c r="BY1005" s="518" t="n">
        <v>0</v>
      </c>
      <c r="BZ1005" s="518" t="n">
        <v>0</v>
      </c>
      <c r="CA1005" s="518" t="n">
        <v>0</v>
      </c>
      <c r="CB1005" s="518" t="n">
        <v>0</v>
      </c>
      <c r="CC1005" s="518" t="n">
        <v>0</v>
      </c>
      <c r="CD1005" s="518" t="n">
        <v>0</v>
      </c>
      <c r="CE1005" s="518" t="n">
        <v>0</v>
      </c>
      <c r="CF1005" s="518" t="n">
        <v>0</v>
      </c>
      <c r="CG1005" s="518" t="n">
        <v>0</v>
      </c>
      <c r="CH1005" s="518"/>
      <c r="CI1005" s="716"/>
      <c r="CL1005" s="48" t="n">
        <v>2</v>
      </c>
      <c r="CM1005" s="48" t="n">
        <f aca="false">CL1005-V1005</f>
        <v>0</v>
      </c>
      <c r="CN1005" s="702" t="n">
        <f aca="false">SUM(CO1005:DR1005)</f>
        <v>2</v>
      </c>
      <c r="CO1005" s="703" t="n">
        <v>0</v>
      </c>
      <c r="CP1005" s="703"/>
      <c r="CQ1005" s="703" t="n">
        <v>0</v>
      </c>
      <c r="CR1005" s="703"/>
      <c r="CS1005" s="703" t="n">
        <v>0</v>
      </c>
      <c r="CT1005" s="703" t="n">
        <v>0</v>
      </c>
      <c r="CU1005" s="703"/>
      <c r="CV1005" s="703"/>
      <c r="CW1005" s="703"/>
      <c r="CX1005" s="703" t="n">
        <v>0</v>
      </c>
      <c r="CY1005" s="703" t="n">
        <v>0</v>
      </c>
      <c r="CZ1005" s="703" t="n">
        <v>0</v>
      </c>
      <c r="DA1005" s="703"/>
      <c r="DB1005" s="703"/>
      <c r="DC1005" s="703"/>
      <c r="DD1005" s="703"/>
      <c r="DE1005" s="703" t="n">
        <v>0</v>
      </c>
      <c r="DF1005" s="703"/>
      <c r="DG1005" s="703" t="n">
        <v>0</v>
      </c>
      <c r="DH1005" s="703" t="n">
        <v>0</v>
      </c>
      <c r="DI1005" s="703" t="n">
        <v>0</v>
      </c>
      <c r="DJ1005" s="703" t="n">
        <v>0</v>
      </c>
      <c r="DK1005" s="703" t="n">
        <v>2</v>
      </c>
      <c r="DL1005" s="703" t="n">
        <v>0</v>
      </c>
      <c r="DM1005" s="703"/>
      <c r="DN1005" s="703"/>
      <c r="DO1005" s="703"/>
      <c r="DP1005" s="703"/>
      <c r="DQ1005" s="703"/>
      <c r="DR1005" s="703"/>
      <c r="DS1005" s="704" t="n">
        <f aca="false">CN1005-V1005</f>
        <v>0</v>
      </c>
      <c r="DT1005" s="553"/>
      <c r="DU1005" s="48"/>
    </row>
    <row r="1006" customFormat="false" ht="15" hidden="false" customHeight="true" outlineLevel="0" collapsed="false">
      <c r="A1006" s="705" t="n">
        <f aca="false">A1005+1</f>
        <v>997</v>
      </c>
      <c r="B1006" s="706" t="s">
        <v>2495</v>
      </c>
      <c r="C1006" s="706" t="s">
        <v>441</v>
      </c>
      <c r="D1006" s="706" t="s">
        <v>440</v>
      </c>
      <c r="E1006" s="243" t="n">
        <f aca="false">COUNTIF($G$10:$G$1856,$G1006)</f>
        <v>1</v>
      </c>
      <c r="F1006" s="706" t="s">
        <v>2694</v>
      </c>
      <c r="G1006" s="706" t="s">
        <v>2694</v>
      </c>
      <c r="H1006" s="707" t="s">
        <v>2608</v>
      </c>
      <c r="I1006" s="708" t="s">
        <v>1086</v>
      </c>
      <c r="J1006" s="707" t="s">
        <v>370</v>
      </c>
      <c r="K1006" s="709" t="s">
        <v>369</v>
      </c>
      <c r="L1006" s="707" t="s">
        <v>368</v>
      </c>
      <c r="M1006" s="708" t="s">
        <v>1087</v>
      </c>
      <c r="N1006" s="710" t="s">
        <v>934</v>
      </c>
      <c r="O1006" s="512" t="n">
        <v>2</v>
      </c>
      <c r="P1006" s="512" t="n">
        <v>1</v>
      </c>
      <c r="Q1006" s="711" t="n">
        <v>0.00054</v>
      </c>
      <c r="R1006" s="712"/>
      <c r="S1006" s="713"/>
      <c r="T1006" s="714" t="n">
        <v>1.07</v>
      </c>
      <c r="U1006" s="715" t="n">
        <v>1.06</v>
      </c>
      <c r="V1006" s="262" t="n">
        <f aca="false">SUM(W1006:CI1006)</f>
        <v>2</v>
      </c>
      <c r="W1006" s="243" t="n">
        <v>0</v>
      </c>
      <c r="X1006" s="243" t="n">
        <v>0</v>
      </c>
      <c r="Y1006" s="243" t="n">
        <v>0</v>
      </c>
      <c r="Z1006" s="243" t="n">
        <v>0</v>
      </c>
      <c r="AA1006" s="243" t="n">
        <v>0</v>
      </c>
      <c r="AB1006" s="243" t="n">
        <v>0</v>
      </c>
      <c r="AC1006" s="243" t="n">
        <v>0</v>
      </c>
      <c r="AD1006" s="243" t="n">
        <v>0</v>
      </c>
      <c r="AE1006" s="243" t="n">
        <v>0</v>
      </c>
      <c r="AF1006" s="243" t="n">
        <v>0</v>
      </c>
      <c r="AG1006" s="243" t="n">
        <v>0</v>
      </c>
      <c r="AH1006" s="518" t="n">
        <v>0</v>
      </c>
      <c r="AI1006" s="243" t="n">
        <v>0</v>
      </c>
      <c r="AJ1006" s="243" t="n">
        <v>0</v>
      </c>
      <c r="AK1006" s="518" t="n">
        <v>0</v>
      </c>
      <c r="AL1006" s="518" t="n">
        <v>0</v>
      </c>
      <c r="AM1006" s="518" t="n">
        <v>0</v>
      </c>
      <c r="AN1006" s="518" t="n">
        <v>0</v>
      </c>
      <c r="AO1006" s="518" t="n">
        <v>0</v>
      </c>
      <c r="AP1006" s="518" t="n">
        <v>0</v>
      </c>
      <c r="AQ1006" s="518" t="n">
        <v>0</v>
      </c>
      <c r="AR1006" s="518" t="n">
        <v>0</v>
      </c>
      <c r="AS1006" s="518" t="n">
        <v>0</v>
      </c>
      <c r="AT1006" s="518" t="n">
        <v>0</v>
      </c>
      <c r="AU1006" s="518" t="n">
        <v>0</v>
      </c>
      <c r="AV1006" s="518" t="n">
        <v>0</v>
      </c>
      <c r="AW1006" s="518" t="n">
        <v>0</v>
      </c>
      <c r="AX1006" s="518" t="n">
        <v>0</v>
      </c>
      <c r="AY1006" s="518" t="n">
        <v>0</v>
      </c>
      <c r="AZ1006" s="518" t="n">
        <v>0</v>
      </c>
      <c r="BA1006" s="518" t="n">
        <v>0</v>
      </c>
      <c r="BB1006" s="518" t="n">
        <v>0</v>
      </c>
      <c r="BC1006" s="518" t="n">
        <v>0</v>
      </c>
      <c r="BD1006" s="518" t="n">
        <v>0</v>
      </c>
      <c r="BE1006" s="518" t="n">
        <v>0</v>
      </c>
      <c r="BF1006" s="518" t="n">
        <v>0</v>
      </c>
      <c r="BG1006" s="518" t="n">
        <v>0</v>
      </c>
      <c r="BH1006" s="518" t="n">
        <v>0</v>
      </c>
      <c r="BI1006" s="518" t="n">
        <v>0</v>
      </c>
      <c r="BJ1006" s="518"/>
      <c r="BK1006" s="518"/>
      <c r="BL1006" s="518" t="n">
        <v>0</v>
      </c>
      <c r="BM1006" s="518"/>
      <c r="BN1006" s="518"/>
      <c r="BO1006" s="518"/>
      <c r="BP1006" s="518"/>
      <c r="BQ1006" s="518"/>
      <c r="BR1006" s="518"/>
      <c r="BS1006" s="518"/>
      <c r="BT1006" s="518" t="n">
        <v>2</v>
      </c>
      <c r="BU1006" s="518"/>
      <c r="BV1006" s="518" t="n">
        <v>0</v>
      </c>
      <c r="BW1006" s="518" t="n">
        <v>0</v>
      </c>
      <c r="BX1006" s="518" t="n">
        <v>0</v>
      </c>
      <c r="BY1006" s="518" t="n">
        <v>0</v>
      </c>
      <c r="BZ1006" s="518" t="n">
        <v>0</v>
      </c>
      <c r="CA1006" s="518" t="n">
        <v>0</v>
      </c>
      <c r="CB1006" s="518" t="n">
        <v>0</v>
      </c>
      <c r="CC1006" s="518" t="n">
        <v>0</v>
      </c>
      <c r="CD1006" s="518" t="n">
        <v>0</v>
      </c>
      <c r="CE1006" s="518" t="n">
        <v>0</v>
      </c>
      <c r="CF1006" s="518" t="n">
        <v>0</v>
      </c>
      <c r="CG1006" s="518" t="n">
        <v>0</v>
      </c>
      <c r="CH1006" s="518"/>
      <c r="CI1006" s="716"/>
      <c r="CL1006" s="48" t="n">
        <v>2</v>
      </c>
      <c r="CM1006" s="48" t="n">
        <f aca="false">CL1006-V1006</f>
        <v>0</v>
      </c>
      <c r="CN1006" s="702" t="n">
        <f aca="false">SUM(CO1006:DR1006)</f>
        <v>2</v>
      </c>
      <c r="CO1006" s="703" t="n">
        <v>0</v>
      </c>
      <c r="CP1006" s="703"/>
      <c r="CQ1006" s="703" t="n">
        <v>0</v>
      </c>
      <c r="CR1006" s="703"/>
      <c r="CS1006" s="703" t="n">
        <v>0</v>
      </c>
      <c r="CT1006" s="703" t="n">
        <v>0</v>
      </c>
      <c r="CU1006" s="703"/>
      <c r="CV1006" s="703"/>
      <c r="CW1006" s="703"/>
      <c r="CX1006" s="703" t="n">
        <v>0</v>
      </c>
      <c r="CY1006" s="703" t="n">
        <v>0</v>
      </c>
      <c r="CZ1006" s="703" t="n">
        <v>0</v>
      </c>
      <c r="DA1006" s="703"/>
      <c r="DB1006" s="703"/>
      <c r="DC1006" s="703"/>
      <c r="DD1006" s="703"/>
      <c r="DE1006" s="703" t="n">
        <v>0</v>
      </c>
      <c r="DF1006" s="703"/>
      <c r="DG1006" s="703" t="n">
        <v>0</v>
      </c>
      <c r="DH1006" s="703" t="n">
        <v>0</v>
      </c>
      <c r="DI1006" s="703" t="n">
        <v>0</v>
      </c>
      <c r="DJ1006" s="703" t="n">
        <v>0</v>
      </c>
      <c r="DK1006" s="703" t="n">
        <v>2</v>
      </c>
      <c r="DL1006" s="703" t="n">
        <v>0</v>
      </c>
      <c r="DM1006" s="703"/>
      <c r="DN1006" s="703"/>
      <c r="DO1006" s="703"/>
      <c r="DP1006" s="703"/>
      <c r="DQ1006" s="703"/>
      <c r="DR1006" s="703"/>
      <c r="DS1006" s="704" t="n">
        <f aca="false">CN1006-V1006</f>
        <v>0</v>
      </c>
      <c r="DT1006" s="553"/>
      <c r="DU1006" s="48"/>
    </row>
    <row r="1007" customFormat="false" ht="15" hidden="false" customHeight="true" outlineLevel="0" collapsed="false">
      <c r="A1007" s="705" t="n">
        <f aca="false">A1006+1</f>
        <v>998</v>
      </c>
      <c r="B1007" s="706" t="s">
        <v>2495</v>
      </c>
      <c r="C1007" s="706" t="s">
        <v>441</v>
      </c>
      <c r="D1007" s="706" t="s">
        <v>440</v>
      </c>
      <c r="E1007" s="243" t="n">
        <f aca="false">COUNTIF($G$10:$G$1856,$G1007)</f>
        <v>1</v>
      </c>
      <c r="F1007" s="706" t="s">
        <v>2695</v>
      </c>
      <c r="G1007" s="706" t="s">
        <v>2695</v>
      </c>
      <c r="H1007" s="707" t="s">
        <v>2610</v>
      </c>
      <c r="I1007" s="708" t="s">
        <v>1090</v>
      </c>
      <c r="J1007" s="707" t="s">
        <v>370</v>
      </c>
      <c r="K1007" s="709" t="s">
        <v>369</v>
      </c>
      <c r="L1007" s="707" t="s">
        <v>368</v>
      </c>
      <c r="M1007" s="708" t="s">
        <v>1091</v>
      </c>
      <c r="N1007" s="710" t="s">
        <v>934</v>
      </c>
      <c r="O1007" s="512" t="n">
        <v>2</v>
      </c>
      <c r="P1007" s="512" t="n">
        <v>1</v>
      </c>
      <c r="Q1007" s="711" t="n">
        <v>0.0007704</v>
      </c>
      <c r="R1007" s="712"/>
      <c r="S1007" s="713"/>
      <c r="T1007" s="714" t="n">
        <v>1.53</v>
      </c>
      <c r="U1007" s="715" t="n">
        <v>1.51</v>
      </c>
      <c r="V1007" s="262" t="n">
        <f aca="false">SUM(W1007:CI1007)</f>
        <v>1</v>
      </c>
      <c r="W1007" s="243" t="n">
        <v>0</v>
      </c>
      <c r="X1007" s="243" t="n">
        <v>0</v>
      </c>
      <c r="Y1007" s="243" t="n">
        <v>0</v>
      </c>
      <c r="Z1007" s="243" t="n">
        <v>0</v>
      </c>
      <c r="AA1007" s="243" t="n">
        <v>0</v>
      </c>
      <c r="AB1007" s="243" t="n">
        <v>0</v>
      </c>
      <c r="AC1007" s="243" t="n">
        <v>0</v>
      </c>
      <c r="AD1007" s="243" t="n">
        <v>0</v>
      </c>
      <c r="AE1007" s="243" t="n">
        <v>0</v>
      </c>
      <c r="AF1007" s="243" t="n">
        <v>0</v>
      </c>
      <c r="AG1007" s="243" t="n">
        <v>0</v>
      </c>
      <c r="AH1007" s="518" t="n">
        <v>0</v>
      </c>
      <c r="AI1007" s="243" t="n">
        <v>0</v>
      </c>
      <c r="AJ1007" s="243" t="n">
        <v>0</v>
      </c>
      <c r="AK1007" s="518" t="n">
        <v>0</v>
      </c>
      <c r="AL1007" s="518" t="n">
        <v>0</v>
      </c>
      <c r="AM1007" s="518" t="n">
        <v>0</v>
      </c>
      <c r="AN1007" s="518" t="n">
        <v>0</v>
      </c>
      <c r="AO1007" s="518" t="n">
        <v>0</v>
      </c>
      <c r="AP1007" s="518" t="n">
        <v>0</v>
      </c>
      <c r="AQ1007" s="518" t="n">
        <v>0</v>
      </c>
      <c r="AR1007" s="518" t="n">
        <v>0</v>
      </c>
      <c r="AS1007" s="518" t="n">
        <v>0</v>
      </c>
      <c r="AT1007" s="518" t="n">
        <v>0</v>
      </c>
      <c r="AU1007" s="518" t="n">
        <v>0</v>
      </c>
      <c r="AV1007" s="518" t="n">
        <v>0</v>
      </c>
      <c r="AW1007" s="518" t="n">
        <v>0</v>
      </c>
      <c r="AX1007" s="518" t="n">
        <v>0</v>
      </c>
      <c r="AY1007" s="518" t="n">
        <v>0</v>
      </c>
      <c r="AZ1007" s="518" t="n">
        <v>0</v>
      </c>
      <c r="BA1007" s="518" t="n">
        <v>0</v>
      </c>
      <c r="BB1007" s="518" t="n">
        <v>0</v>
      </c>
      <c r="BC1007" s="518" t="n">
        <v>0</v>
      </c>
      <c r="BD1007" s="518" t="n">
        <v>0</v>
      </c>
      <c r="BE1007" s="518" t="n">
        <v>0</v>
      </c>
      <c r="BF1007" s="518" t="n">
        <v>0</v>
      </c>
      <c r="BG1007" s="518" t="n">
        <v>0</v>
      </c>
      <c r="BH1007" s="518" t="n">
        <v>0</v>
      </c>
      <c r="BI1007" s="518" t="n">
        <v>0</v>
      </c>
      <c r="BJ1007" s="518"/>
      <c r="BK1007" s="518"/>
      <c r="BL1007" s="518" t="n">
        <v>0</v>
      </c>
      <c r="BM1007" s="518"/>
      <c r="BN1007" s="518"/>
      <c r="BO1007" s="518"/>
      <c r="BP1007" s="518"/>
      <c r="BQ1007" s="518"/>
      <c r="BR1007" s="518"/>
      <c r="BS1007" s="518"/>
      <c r="BT1007" s="518" t="n">
        <v>1</v>
      </c>
      <c r="BU1007" s="518"/>
      <c r="BV1007" s="518" t="n">
        <v>0</v>
      </c>
      <c r="BW1007" s="518" t="n">
        <v>0</v>
      </c>
      <c r="BX1007" s="518" t="n">
        <v>0</v>
      </c>
      <c r="BY1007" s="518" t="n">
        <v>0</v>
      </c>
      <c r="BZ1007" s="518" t="n">
        <v>0</v>
      </c>
      <c r="CA1007" s="518" t="n">
        <v>0</v>
      </c>
      <c r="CB1007" s="518" t="n">
        <v>0</v>
      </c>
      <c r="CC1007" s="518" t="n">
        <v>0</v>
      </c>
      <c r="CD1007" s="518" t="n">
        <v>0</v>
      </c>
      <c r="CE1007" s="518" t="n">
        <v>0</v>
      </c>
      <c r="CF1007" s="518" t="n">
        <v>0</v>
      </c>
      <c r="CG1007" s="518" t="n">
        <v>0</v>
      </c>
      <c r="CH1007" s="518"/>
      <c r="CI1007" s="716"/>
      <c r="CL1007" s="48" t="n">
        <v>1</v>
      </c>
      <c r="CM1007" s="48" t="n">
        <f aca="false">CL1007-V1007</f>
        <v>0</v>
      </c>
      <c r="CN1007" s="702" t="n">
        <f aca="false">SUM(CO1007:DR1007)</f>
        <v>1</v>
      </c>
      <c r="CO1007" s="703" t="n">
        <v>0</v>
      </c>
      <c r="CP1007" s="703"/>
      <c r="CQ1007" s="703" t="n">
        <v>0</v>
      </c>
      <c r="CR1007" s="703"/>
      <c r="CS1007" s="703" t="n">
        <v>0</v>
      </c>
      <c r="CT1007" s="703" t="n">
        <v>0</v>
      </c>
      <c r="CU1007" s="703"/>
      <c r="CV1007" s="703"/>
      <c r="CW1007" s="703"/>
      <c r="CX1007" s="703" t="n">
        <v>0</v>
      </c>
      <c r="CY1007" s="703" t="n">
        <v>0</v>
      </c>
      <c r="CZ1007" s="703" t="n">
        <v>0</v>
      </c>
      <c r="DA1007" s="703"/>
      <c r="DB1007" s="703"/>
      <c r="DC1007" s="703"/>
      <c r="DD1007" s="703"/>
      <c r="DE1007" s="703" t="n">
        <v>0</v>
      </c>
      <c r="DF1007" s="703"/>
      <c r="DG1007" s="703" t="n">
        <v>0</v>
      </c>
      <c r="DH1007" s="703" t="n">
        <v>0</v>
      </c>
      <c r="DI1007" s="703" t="n">
        <v>0</v>
      </c>
      <c r="DJ1007" s="703" t="n">
        <v>0</v>
      </c>
      <c r="DK1007" s="703" t="n">
        <v>1</v>
      </c>
      <c r="DL1007" s="703" t="n">
        <v>0</v>
      </c>
      <c r="DM1007" s="703"/>
      <c r="DN1007" s="703"/>
      <c r="DO1007" s="703"/>
      <c r="DP1007" s="703"/>
      <c r="DQ1007" s="703"/>
      <c r="DR1007" s="703"/>
      <c r="DS1007" s="704" t="n">
        <f aca="false">CN1007-V1007</f>
        <v>0</v>
      </c>
      <c r="DT1007" s="553"/>
      <c r="DU1007" s="48"/>
    </row>
    <row r="1008" customFormat="false" ht="15" hidden="false" customHeight="true" outlineLevel="0" collapsed="false">
      <c r="A1008" s="705" t="n">
        <f aca="false">A1007+1</f>
        <v>999</v>
      </c>
      <c r="B1008" s="706" t="s">
        <v>2495</v>
      </c>
      <c r="C1008" s="706" t="s">
        <v>441</v>
      </c>
      <c r="D1008" s="706" t="s">
        <v>440</v>
      </c>
      <c r="E1008" s="243" t="n">
        <f aca="false">COUNTIF($G$10:$G$1856,$G1008)</f>
        <v>1</v>
      </c>
      <c r="F1008" s="706" t="s">
        <v>2696</v>
      </c>
      <c r="G1008" s="706" t="s">
        <v>2696</v>
      </c>
      <c r="H1008" s="707" t="s">
        <v>2612</v>
      </c>
      <c r="I1008" s="708" t="s">
        <v>1094</v>
      </c>
      <c r="J1008" s="707" t="s">
        <v>370</v>
      </c>
      <c r="K1008" s="709" t="s">
        <v>369</v>
      </c>
      <c r="L1008" s="707" t="s">
        <v>368</v>
      </c>
      <c r="M1008" s="708" t="s">
        <v>1095</v>
      </c>
      <c r="N1008" s="710" t="s">
        <v>934</v>
      </c>
      <c r="O1008" s="512" t="n">
        <v>2</v>
      </c>
      <c r="P1008" s="512" t="n">
        <v>1</v>
      </c>
      <c r="Q1008" s="711" t="n">
        <v>0.000385002</v>
      </c>
      <c r="R1008" s="712"/>
      <c r="S1008" s="713"/>
      <c r="T1008" s="714" t="n">
        <v>0.77</v>
      </c>
      <c r="U1008" s="715" t="n">
        <v>0.75</v>
      </c>
      <c r="V1008" s="262" t="n">
        <f aca="false">SUM(W1008:CI1008)</f>
        <v>2</v>
      </c>
      <c r="W1008" s="243" t="n">
        <v>0</v>
      </c>
      <c r="X1008" s="243" t="n">
        <v>0</v>
      </c>
      <c r="Y1008" s="243" t="n">
        <v>0</v>
      </c>
      <c r="Z1008" s="243" t="n">
        <v>0</v>
      </c>
      <c r="AA1008" s="243" t="n">
        <v>0</v>
      </c>
      <c r="AB1008" s="243" t="n">
        <v>0</v>
      </c>
      <c r="AC1008" s="243" t="n">
        <v>0</v>
      </c>
      <c r="AD1008" s="243" t="n">
        <v>0</v>
      </c>
      <c r="AE1008" s="243" t="n">
        <v>0</v>
      </c>
      <c r="AF1008" s="243" t="n">
        <v>0</v>
      </c>
      <c r="AG1008" s="243" t="n">
        <v>0</v>
      </c>
      <c r="AH1008" s="518" t="n">
        <v>0</v>
      </c>
      <c r="AI1008" s="243" t="n">
        <v>0</v>
      </c>
      <c r="AJ1008" s="243" t="n">
        <v>0</v>
      </c>
      <c r="AK1008" s="518" t="n">
        <v>0</v>
      </c>
      <c r="AL1008" s="518" t="n">
        <v>0</v>
      </c>
      <c r="AM1008" s="518" t="n">
        <v>0</v>
      </c>
      <c r="AN1008" s="518" t="n">
        <v>0</v>
      </c>
      <c r="AO1008" s="518" t="n">
        <v>0</v>
      </c>
      <c r="AP1008" s="518" t="n">
        <v>0</v>
      </c>
      <c r="AQ1008" s="518" t="n">
        <v>0</v>
      </c>
      <c r="AR1008" s="518" t="n">
        <v>0</v>
      </c>
      <c r="AS1008" s="518" t="n">
        <v>0</v>
      </c>
      <c r="AT1008" s="518" t="n">
        <v>0</v>
      </c>
      <c r="AU1008" s="518" t="n">
        <v>0</v>
      </c>
      <c r="AV1008" s="518" t="n">
        <v>0</v>
      </c>
      <c r="AW1008" s="518" t="n">
        <v>0</v>
      </c>
      <c r="AX1008" s="518" t="n">
        <v>0</v>
      </c>
      <c r="AY1008" s="518" t="n">
        <v>0</v>
      </c>
      <c r="AZ1008" s="518" t="n">
        <v>0</v>
      </c>
      <c r="BA1008" s="518" t="n">
        <v>0</v>
      </c>
      <c r="BB1008" s="518" t="n">
        <v>0</v>
      </c>
      <c r="BC1008" s="518" t="n">
        <v>0</v>
      </c>
      <c r="BD1008" s="518" t="n">
        <v>0</v>
      </c>
      <c r="BE1008" s="518" t="n">
        <v>0</v>
      </c>
      <c r="BF1008" s="518" t="n">
        <v>0</v>
      </c>
      <c r="BG1008" s="518" t="n">
        <v>0</v>
      </c>
      <c r="BH1008" s="518" t="n">
        <v>0</v>
      </c>
      <c r="BI1008" s="518" t="n">
        <v>0</v>
      </c>
      <c r="BJ1008" s="518"/>
      <c r="BK1008" s="518"/>
      <c r="BL1008" s="518" t="n">
        <v>0</v>
      </c>
      <c r="BM1008" s="518"/>
      <c r="BN1008" s="518"/>
      <c r="BO1008" s="518"/>
      <c r="BP1008" s="518"/>
      <c r="BQ1008" s="518"/>
      <c r="BR1008" s="518"/>
      <c r="BS1008" s="518"/>
      <c r="BT1008" s="518" t="n">
        <v>2</v>
      </c>
      <c r="BU1008" s="518"/>
      <c r="BV1008" s="518" t="n">
        <v>0</v>
      </c>
      <c r="BW1008" s="518" t="n">
        <v>0</v>
      </c>
      <c r="BX1008" s="518" t="n">
        <v>0</v>
      </c>
      <c r="BY1008" s="518" t="n">
        <v>0</v>
      </c>
      <c r="BZ1008" s="518" t="n">
        <v>0</v>
      </c>
      <c r="CA1008" s="518" t="n">
        <v>0</v>
      </c>
      <c r="CB1008" s="518" t="n">
        <v>0</v>
      </c>
      <c r="CC1008" s="518" t="n">
        <v>0</v>
      </c>
      <c r="CD1008" s="518" t="n">
        <v>0</v>
      </c>
      <c r="CE1008" s="518" t="n">
        <v>0</v>
      </c>
      <c r="CF1008" s="518" t="n">
        <v>0</v>
      </c>
      <c r="CG1008" s="518" t="n">
        <v>0</v>
      </c>
      <c r="CH1008" s="518"/>
      <c r="CI1008" s="716"/>
      <c r="CL1008" s="48" t="n">
        <v>2</v>
      </c>
      <c r="CM1008" s="48" t="n">
        <f aca="false">CL1008-V1008</f>
        <v>0</v>
      </c>
      <c r="CN1008" s="702" t="n">
        <f aca="false">SUM(CO1008:DR1008)</f>
        <v>2</v>
      </c>
      <c r="CO1008" s="703" t="n">
        <v>0</v>
      </c>
      <c r="CP1008" s="703"/>
      <c r="CQ1008" s="703" t="n">
        <v>0</v>
      </c>
      <c r="CR1008" s="703"/>
      <c r="CS1008" s="703" t="n">
        <v>0</v>
      </c>
      <c r="CT1008" s="703" t="n">
        <v>0</v>
      </c>
      <c r="CU1008" s="703"/>
      <c r="CV1008" s="703"/>
      <c r="CW1008" s="703"/>
      <c r="CX1008" s="703" t="n">
        <v>0</v>
      </c>
      <c r="CY1008" s="703" t="n">
        <v>0</v>
      </c>
      <c r="CZ1008" s="703" t="n">
        <v>0</v>
      </c>
      <c r="DA1008" s="703"/>
      <c r="DB1008" s="703"/>
      <c r="DC1008" s="703"/>
      <c r="DD1008" s="703"/>
      <c r="DE1008" s="703" t="n">
        <v>0</v>
      </c>
      <c r="DF1008" s="703"/>
      <c r="DG1008" s="703" t="n">
        <v>0</v>
      </c>
      <c r="DH1008" s="703" t="n">
        <v>0</v>
      </c>
      <c r="DI1008" s="703" t="n">
        <v>0</v>
      </c>
      <c r="DJ1008" s="703" t="n">
        <v>0</v>
      </c>
      <c r="DK1008" s="703" t="n">
        <v>2</v>
      </c>
      <c r="DL1008" s="703" t="n">
        <v>0</v>
      </c>
      <c r="DM1008" s="703"/>
      <c r="DN1008" s="703"/>
      <c r="DO1008" s="703"/>
      <c r="DP1008" s="703"/>
      <c r="DQ1008" s="703"/>
      <c r="DR1008" s="703"/>
      <c r="DS1008" s="704" t="n">
        <f aca="false">CN1008-V1008</f>
        <v>0</v>
      </c>
      <c r="DT1008" s="553"/>
      <c r="DU1008" s="48"/>
    </row>
    <row r="1009" customFormat="false" ht="15" hidden="false" customHeight="true" outlineLevel="0" collapsed="false">
      <c r="A1009" s="705" t="n">
        <f aca="false">A1008+1</f>
        <v>1000</v>
      </c>
      <c r="B1009" s="706" t="s">
        <v>2495</v>
      </c>
      <c r="C1009" s="706" t="s">
        <v>441</v>
      </c>
      <c r="D1009" s="706" t="s">
        <v>440</v>
      </c>
      <c r="E1009" s="243" t="n">
        <f aca="false">COUNTIF($G$10:$G$1856,$G1009)</f>
        <v>1</v>
      </c>
      <c r="F1009" s="706" t="s">
        <v>2697</v>
      </c>
      <c r="G1009" s="706" t="s">
        <v>2697</v>
      </c>
      <c r="H1009" s="707" t="s">
        <v>2614</v>
      </c>
      <c r="I1009" s="708" t="s">
        <v>1021</v>
      </c>
      <c r="J1009" s="707" t="s">
        <v>370</v>
      </c>
      <c r="K1009" s="709" t="s">
        <v>369</v>
      </c>
      <c r="L1009" s="707" t="s">
        <v>368</v>
      </c>
      <c r="M1009" s="708" t="s">
        <v>1150</v>
      </c>
      <c r="N1009" s="710" t="s">
        <v>934</v>
      </c>
      <c r="O1009" s="512" t="n">
        <v>1</v>
      </c>
      <c r="P1009" s="512" t="n">
        <v>1</v>
      </c>
      <c r="Q1009" s="711" t="n">
        <v>0.0003336</v>
      </c>
      <c r="R1009" s="712"/>
      <c r="S1009" s="713"/>
      <c r="T1009" s="714" t="n">
        <v>0.69</v>
      </c>
      <c r="U1009" s="715" t="n">
        <v>0.65</v>
      </c>
      <c r="V1009" s="262" t="n">
        <f aca="false">SUM(W1009:CI1009)</f>
        <v>1</v>
      </c>
      <c r="W1009" s="243" t="n">
        <v>0</v>
      </c>
      <c r="X1009" s="243" t="n">
        <v>0</v>
      </c>
      <c r="Y1009" s="243" t="n">
        <v>0</v>
      </c>
      <c r="Z1009" s="243" t="n">
        <v>0</v>
      </c>
      <c r="AA1009" s="243" t="n">
        <v>0</v>
      </c>
      <c r="AB1009" s="243" t="n">
        <v>0</v>
      </c>
      <c r="AC1009" s="243" t="n">
        <v>0</v>
      </c>
      <c r="AD1009" s="243" t="n">
        <v>0</v>
      </c>
      <c r="AE1009" s="243" t="n">
        <v>0</v>
      </c>
      <c r="AF1009" s="243" t="n">
        <v>0</v>
      </c>
      <c r="AG1009" s="243" t="n">
        <v>0</v>
      </c>
      <c r="AH1009" s="518" t="n">
        <v>0</v>
      </c>
      <c r="AI1009" s="243" t="n">
        <v>0</v>
      </c>
      <c r="AJ1009" s="243" t="n">
        <v>0</v>
      </c>
      <c r="AK1009" s="518" t="n">
        <v>0</v>
      </c>
      <c r="AL1009" s="518" t="n">
        <v>0</v>
      </c>
      <c r="AM1009" s="518" t="n">
        <v>0</v>
      </c>
      <c r="AN1009" s="518" t="n">
        <v>0</v>
      </c>
      <c r="AO1009" s="518" t="n">
        <v>0</v>
      </c>
      <c r="AP1009" s="518" t="n">
        <v>0</v>
      </c>
      <c r="AQ1009" s="518" t="n">
        <v>0</v>
      </c>
      <c r="AR1009" s="518" t="n">
        <v>0</v>
      </c>
      <c r="AS1009" s="518" t="n">
        <v>0</v>
      </c>
      <c r="AT1009" s="518" t="n">
        <v>0</v>
      </c>
      <c r="AU1009" s="518" t="n">
        <v>0</v>
      </c>
      <c r="AV1009" s="518" t="n">
        <v>0</v>
      </c>
      <c r="AW1009" s="518" t="n">
        <v>0</v>
      </c>
      <c r="AX1009" s="518" t="n">
        <v>0</v>
      </c>
      <c r="AY1009" s="518" t="n">
        <v>0</v>
      </c>
      <c r="AZ1009" s="518" t="n">
        <v>0</v>
      </c>
      <c r="BA1009" s="518" t="n">
        <v>0</v>
      </c>
      <c r="BB1009" s="518" t="n">
        <v>0</v>
      </c>
      <c r="BC1009" s="518" t="n">
        <v>0</v>
      </c>
      <c r="BD1009" s="518" t="n">
        <v>0</v>
      </c>
      <c r="BE1009" s="518" t="n">
        <v>0</v>
      </c>
      <c r="BF1009" s="518" t="n">
        <v>0</v>
      </c>
      <c r="BG1009" s="518" t="n">
        <v>0</v>
      </c>
      <c r="BH1009" s="518" t="n">
        <v>0</v>
      </c>
      <c r="BI1009" s="518" t="n">
        <v>0</v>
      </c>
      <c r="BJ1009" s="518"/>
      <c r="BK1009" s="518"/>
      <c r="BL1009" s="518" t="n">
        <v>0</v>
      </c>
      <c r="BM1009" s="518"/>
      <c r="BN1009" s="518"/>
      <c r="BO1009" s="518"/>
      <c r="BP1009" s="518"/>
      <c r="BQ1009" s="518"/>
      <c r="BR1009" s="518"/>
      <c r="BS1009" s="518"/>
      <c r="BT1009" s="518" t="n">
        <v>1</v>
      </c>
      <c r="BU1009" s="518"/>
      <c r="BV1009" s="518" t="n">
        <v>0</v>
      </c>
      <c r="BW1009" s="518" t="n">
        <v>0</v>
      </c>
      <c r="BX1009" s="518" t="n">
        <v>0</v>
      </c>
      <c r="BY1009" s="518" t="n">
        <v>0</v>
      </c>
      <c r="BZ1009" s="518" t="n">
        <v>0</v>
      </c>
      <c r="CA1009" s="518" t="n">
        <v>0</v>
      </c>
      <c r="CB1009" s="518" t="n">
        <v>0</v>
      </c>
      <c r="CC1009" s="518" t="n">
        <v>0</v>
      </c>
      <c r="CD1009" s="518" t="n">
        <v>0</v>
      </c>
      <c r="CE1009" s="518" t="n">
        <v>0</v>
      </c>
      <c r="CF1009" s="518" t="n">
        <v>0</v>
      </c>
      <c r="CG1009" s="518" t="n">
        <v>0</v>
      </c>
      <c r="CH1009" s="518"/>
      <c r="CI1009" s="716"/>
      <c r="CL1009" s="48" t="n">
        <v>1</v>
      </c>
      <c r="CM1009" s="48" t="n">
        <f aca="false">CL1009-V1009</f>
        <v>0</v>
      </c>
      <c r="CN1009" s="702" t="n">
        <f aca="false">SUM(CO1009:DR1009)</f>
        <v>1</v>
      </c>
      <c r="CO1009" s="703" t="n">
        <v>0</v>
      </c>
      <c r="CP1009" s="703"/>
      <c r="CQ1009" s="703" t="n">
        <v>0</v>
      </c>
      <c r="CR1009" s="703"/>
      <c r="CS1009" s="703" t="n">
        <v>0</v>
      </c>
      <c r="CT1009" s="703" t="n">
        <v>0</v>
      </c>
      <c r="CU1009" s="703"/>
      <c r="CV1009" s="703"/>
      <c r="CW1009" s="703"/>
      <c r="CX1009" s="703" t="n">
        <v>0</v>
      </c>
      <c r="CY1009" s="703" t="n">
        <v>0</v>
      </c>
      <c r="CZ1009" s="703" t="n">
        <v>0</v>
      </c>
      <c r="DA1009" s="703"/>
      <c r="DB1009" s="703"/>
      <c r="DC1009" s="703"/>
      <c r="DD1009" s="703"/>
      <c r="DE1009" s="703" t="n">
        <v>0</v>
      </c>
      <c r="DF1009" s="703"/>
      <c r="DG1009" s="703" t="n">
        <v>0</v>
      </c>
      <c r="DH1009" s="703" t="n">
        <v>0</v>
      </c>
      <c r="DI1009" s="703" t="n">
        <v>0</v>
      </c>
      <c r="DJ1009" s="703" t="n">
        <v>0</v>
      </c>
      <c r="DK1009" s="703" t="n">
        <v>1</v>
      </c>
      <c r="DL1009" s="703" t="n">
        <v>0</v>
      </c>
      <c r="DM1009" s="703"/>
      <c r="DN1009" s="703"/>
      <c r="DO1009" s="703"/>
      <c r="DP1009" s="703"/>
      <c r="DQ1009" s="703"/>
      <c r="DR1009" s="703"/>
      <c r="DS1009" s="704" t="n">
        <f aca="false">CN1009-V1009</f>
        <v>0</v>
      </c>
      <c r="DT1009" s="553"/>
      <c r="DU1009" s="48"/>
    </row>
    <row r="1010" customFormat="false" ht="15" hidden="false" customHeight="true" outlineLevel="0" collapsed="false">
      <c r="A1010" s="705" t="n">
        <f aca="false">A1009+1</f>
        <v>1001</v>
      </c>
      <c r="B1010" s="706" t="s">
        <v>2495</v>
      </c>
      <c r="C1010" s="706" t="s">
        <v>436</v>
      </c>
      <c r="D1010" s="706" t="s">
        <v>434</v>
      </c>
      <c r="E1010" s="243" t="n">
        <f aca="false">COUNTIF($G$10:$G$1856,$G1010)</f>
        <v>1</v>
      </c>
      <c r="F1010" s="706" t="s">
        <v>2698</v>
      </c>
      <c r="G1010" s="706" t="s">
        <v>2698</v>
      </c>
      <c r="H1010" s="707" t="s">
        <v>2699</v>
      </c>
      <c r="I1010" s="708" t="s">
        <v>932</v>
      </c>
      <c r="J1010" s="707" t="s">
        <v>370</v>
      </c>
      <c r="K1010" s="709" t="s">
        <v>369</v>
      </c>
      <c r="L1010" s="707" t="s">
        <v>368</v>
      </c>
      <c r="M1010" s="708" t="s">
        <v>933</v>
      </c>
      <c r="N1010" s="710" t="s">
        <v>934</v>
      </c>
      <c r="O1010" s="512" t="n">
        <v>1</v>
      </c>
      <c r="P1010" s="512" t="n">
        <v>1</v>
      </c>
      <c r="Q1010" s="711" t="n">
        <v>0.014586564</v>
      </c>
      <c r="R1010" s="712"/>
      <c r="S1010" s="713"/>
      <c r="T1010" s="714" t="n">
        <v>34.76</v>
      </c>
      <c r="U1010" s="715"/>
      <c r="V1010" s="262" t="n">
        <f aca="false">SUM(W1010:CI1010)</f>
        <v>0</v>
      </c>
      <c r="W1010" s="243" t="n">
        <v>0</v>
      </c>
      <c r="X1010" s="243" t="n">
        <v>0</v>
      </c>
      <c r="Y1010" s="243" t="n">
        <v>0</v>
      </c>
      <c r="Z1010" s="243" t="n">
        <v>0</v>
      </c>
      <c r="AA1010" s="243" t="n">
        <v>0</v>
      </c>
      <c r="AB1010" s="243" t="n">
        <v>0</v>
      </c>
      <c r="AC1010" s="243" t="n">
        <v>0</v>
      </c>
      <c r="AD1010" s="243" t="n">
        <v>0</v>
      </c>
      <c r="AE1010" s="243" t="n">
        <v>0</v>
      </c>
      <c r="AF1010" s="243" t="n">
        <v>0</v>
      </c>
      <c r="AG1010" s="243" t="n">
        <v>0</v>
      </c>
      <c r="AH1010" s="518" t="n">
        <v>0</v>
      </c>
      <c r="AI1010" s="243" t="n">
        <v>0</v>
      </c>
      <c r="AJ1010" s="243" t="n">
        <v>0</v>
      </c>
      <c r="AK1010" s="518" t="n">
        <v>0</v>
      </c>
      <c r="AL1010" s="518" t="n">
        <v>0</v>
      </c>
      <c r="AM1010" s="518" t="n">
        <v>0</v>
      </c>
      <c r="AN1010" s="518" t="n">
        <v>0</v>
      </c>
      <c r="AO1010" s="518" t="n">
        <v>0</v>
      </c>
      <c r="AP1010" s="518" t="n">
        <v>0</v>
      </c>
      <c r="AQ1010" s="518" t="n">
        <v>0</v>
      </c>
      <c r="AR1010" s="518" t="n">
        <v>0</v>
      </c>
      <c r="AS1010" s="518" t="n">
        <v>0</v>
      </c>
      <c r="AT1010" s="518" t="n">
        <v>0</v>
      </c>
      <c r="AU1010" s="518" t="n">
        <v>0</v>
      </c>
      <c r="AV1010" s="518" t="n">
        <v>0</v>
      </c>
      <c r="AW1010" s="518" t="n">
        <v>0</v>
      </c>
      <c r="AX1010" s="518" t="n">
        <v>0</v>
      </c>
      <c r="AY1010" s="518" t="n">
        <v>0</v>
      </c>
      <c r="AZ1010" s="518" t="n">
        <v>0</v>
      </c>
      <c r="BA1010" s="518" t="n">
        <v>0</v>
      </c>
      <c r="BB1010" s="518" t="n">
        <v>0</v>
      </c>
      <c r="BC1010" s="518" t="n">
        <v>0</v>
      </c>
      <c r="BD1010" s="518" t="n">
        <v>0</v>
      </c>
      <c r="BE1010" s="518" t="n">
        <v>0</v>
      </c>
      <c r="BF1010" s="518" t="n">
        <v>0</v>
      </c>
      <c r="BG1010" s="518" t="n">
        <v>0</v>
      </c>
      <c r="BH1010" s="518" t="n">
        <v>0</v>
      </c>
      <c r="BI1010" s="518" t="n">
        <v>0</v>
      </c>
      <c r="BJ1010" s="518"/>
      <c r="BK1010" s="518"/>
      <c r="BL1010" s="518" t="n">
        <v>0</v>
      </c>
      <c r="BM1010" s="518"/>
      <c r="BN1010" s="518"/>
      <c r="BO1010" s="518"/>
      <c r="BP1010" s="518"/>
      <c r="BQ1010" s="518"/>
      <c r="BR1010" s="518"/>
      <c r="BS1010" s="518"/>
      <c r="BT1010" s="518"/>
      <c r="BU1010" s="518"/>
      <c r="BV1010" s="518" t="n">
        <v>0</v>
      </c>
      <c r="BW1010" s="518" t="n">
        <v>0</v>
      </c>
      <c r="BX1010" s="518" t="n">
        <v>0</v>
      </c>
      <c r="BY1010" s="518" t="n">
        <v>0</v>
      </c>
      <c r="BZ1010" s="518" t="n">
        <v>0</v>
      </c>
      <c r="CA1010" s="518" t="n">
        <v>0</v>
      </c>
      <c r="CB1010" s="518" t="n">
        <v>0</v>
      </c>
      <c r="CC1010" s="518" t="n">
        <v>0</v>
      </c>
      <c r="CD1010" s="518" t="n">
        <v>0</v>
      </c>
      <c r="CE1010" s="518" t="n">
        <v>0</v>
      </c>
      <c r="CF1010" s="518" t="n">
        <v>0</v>
      </c>
      <c r="CG1010" s="518" t="n">
        <v>0</v>
      </c>
      <c r="CH1010" s="518"/>
      <c r="CI1010" s="716"/>
      <c r="CL1010" s="48" t="n">
        <v>0</v>
      </c>
      <c r="CM1010" s="48" t="n">
        <f aca="false">CL1010-V1010</f>
        <v>0</v>
      </c>
      <c r="CN1010" s="702" t="n">
        <f aca="false">SUM(CO1010:DR1010)</f>
        <v>0</v>
      </c>
      <c r="CO1010" s="703" t="n">
        <v>0</v>
      </c>
      <c r="CP1010" s="703"/>
      <c r="CQ1010" s="703" t="n">
        <v>0</v>
      </c>
      <c r="CR1010" s="703"/>
      <c r="CS1010" s="703" t="n">
        <v>0</v>
      </c>
      <c r="CT1010" s="703" t="n">
        <v>0</v>
      </c>
      <c r="CU1010" s="703"/>
      <c r="CV1010" s="703"/>
      <c r="CW1010" s="703"/>
      <c r="CX1010" s="703" t="n">
        <v>0</v>
      </c>
      <c r="CY1010" s="703" t="n">
        <v>0</v>
      </c>
      <c r="CZ1010" s="703" t="n">
        <v>0</v>
      </c>
      <c r="DA1010" s="703"/>
      <c r="DB1010" s="703"/>
      <c r="DC1010" s="703"/>
      <c r="DD1010" s="703"/>
      <c r="DE1010" s="703" t="n">
        <v>0</v>
      </c>
      <c r="DF1010" s="703"/>
      <c r="DG1010" s="703" t="n">
        <v>0</v>
      </c>
      <c r="DH1010" s="703" t="n">
        <v>0</v>
      </c>
      <c r="DI1010" s="703" t="n">
        <v>0</v>
      </c>
      <c r="DJ1010" s="703" t="n">
        <v>0</v>
      </c>
      <c r="DK1010" s="703" t="n">
        <v>0</v>
      </c>
      <c r="DL1010" s="703" t="n">
        <v>0</v>
      </c>
      <c r="DM1010" s="703"/>
      <c r="DN1010" s="703"/>
      <c r="DO1010" s="703"/>
      <c r="DP1010" s="703"/>
      <c r="DQ1010" s="703"/>
      <c r="DR1010" s="703"/>
      <c r="DS1010" s="704" t="n">
        <f aca="false">CN1010-V1010</f>
        <v>0</v>
      </c>
      <c r="DT1010" s="553"/>
      <c r="DU1010" s="48"/>
    </row>
    <row r="1011" customFormat="false" ht="15" hidden="false" customHeight="true" outlineLevel="0" collapsed="false">
      <c r="A1011" s="705" t="n">
        <f aca="false">A1010+1</f>
        <v>1002</v>
      </c>
      <c r="B1011" s="706" t="s">
        <v>2495</v>
      </c>
      <c r="C1011" s="706" t="s">
        <v>436</v>
      </c>
      <c r="D1011" s="706" t="s">
        <v>434</v>
      </c>
      <c r="E1011" s="243" t="n">
        <f aca="false">COUNTIF($G$10:$G$1856,$G1011)</f>
        <v>1</v>
      </c>
      <c r="F1011" s="706" t="s">
        <v>2700</v>
      </c>
      <c r="G1011" s="706" t="s">
        <v>2700</v>
      </c>
      <c r="H1011" s="707" t="s">
        <v>2701</v>
      </c>
      <c r="I1011" s="708" t="s">
        <v>985</v>
      </c>
      <c r="J1011" s="707" t="s">
        <v>370</v>
      </c>
      <c r="K1011" s="709" t="s">
        <v>369</v>
      </c>
      <c r="L1011" s="707" t="s">
        <v>368</v>
      </c>
      <c r="M1011" s="708" t="s">
        <v>986</v>
      </c>
      <c r="N1011" s="710" t="s">
        <v>934</v>
      </c>
      <c r="O1011" s="512" t="n">
        <v>1</v>
      </c>
      <c r="P1011" s="512" t="n">
        <v>1</v>
      </c>
      <c r="Q1011" s="711" t="n">
        <v>0.005848005</v>
      </c>
      <c r="R1011" s="712"/>
      <c r="S1011" s="713"/>
      <c r="T1011" s="714" t="n">
        <v>13.94</v>
      </c>
      <c r="U1011" s="715"/>
      <c r="V1011" s="262" t="n">
        <f aca="false">SUM(W1011:CI1011)</f>
        <v>0</v>
      </c>
      <c r="W1011" s="243" t="n">
        <v>0</v>
      </c>
      <c r="X1011" s="243" t="n">
        <v>0</v>
      </c>
      <c r="Y1011" s="243" t="n">
        <v>0</v>
      </c>
      <c r="Z1011" s="243" t="n">
        <v>0</v>
      </c>
      <c r="AA1011" s="243" t="n">
        <v>0</v>
      </c>
      <c r="AB1011" s="243" t="n">
        <v>0</v>
      </c>
      <c r="AC1011" s="243" t="n">
        <v>0</v>
      </c>
      <c r="AD1011" s="243" t="n">
        <v>0</v>
      </c>
      <c r="AE1011" s="243" t="n">
        <v>0</v>
      </c>
      <c r="AF1011" s="243" t="n">
        <v>0</v>
      </c>
      <c r="AG1011" s="243" t="n">
        <v>0</v>
      </c>
      <c r="AH1011" s="518" t="n">
        <v>0</v>
      </c>
      <c r="AI1011" s="243" t="n">
        <v>0</v>
      </c>
      <c r="AJ1011" s="243" t="n">
        <v>0</v>
      </c>
      <c r="AK1011" s="518" t="n">
        <v>0</v>
      </c>
      <c r="AL1011" s="518" t="n">
        <v>0</v>
      </c>
      <c r="AM1011" s="518" t="n">
        <v>0</v>
      </c>
      <c r="AN1011" s="518" t="n">
        <v>0</v>
      </c>
      <c r="AO1011" s="518" t="n">
        <v>0</v>
      </c>
      <c r="AP1011" s="518" t="n">
        <v>0</v>
      </c>
      <c r="AQ1011" s="518" t="n">
        <v>0</v>
      </c>
      <c r="AR1011" s="518" t="n">
        <v>0</v>
      </c>
      <c r="AS1011" s="518" t="n">
        <v>0</v>
      </c>
      <c r="AT1011" s="518" t="n">
        <v>0</v>
      </c>
      <c r="AU1011" s="518" t="n">
        <v>0</v>
      </c>
      <c r="AV1011" s="518" t="n">
        <v>0</v>
      </c>
      <c r="AW1011" s="518" t="n">
        <v>0</v>
      </c>
      <c r="AX1011" s="518" t="n">
        <v>0</v>
      </c>
      <c r="AY1011" s="518" t="n">
        <v>0</v>
      </c>
      <c r="AZ1011" s="518" t="n">
        <v>0</v>
      </c>
      <c r="BA1011" s="518" t="n">
        <v>0</v>
      </c>
      <c r="BB1011" s="518" t="n">
        <v>0</v>
      </c>
      <c r="BC1011" s="518" t="n">
        <v>0</v>
      </c>
      <c r="BD1011" s="518" t="n">
        <v>0</v>
      </c>
      <c r="BE1011" s="518" t="n">
        <v>0</v>
      </c>
      <c r="BF1011" s="518" t="n">
        <v>0</v>
      </c>
      <c r="BG1011" s="518" t="n">
        <v>0</v>
      </c>
      <c r="BH1011" s="518" t="n">
        <v>0</v>
      </c>
      <c r="BI1011" s="518" t="n">
        <v>0</v>
      </c>
      <c r="BJ1011" s="518"/>
      <c r="BK1011" s="518"/>
      <c r="BL1011" s="518" t="n">
        <v>0</v>
      </c>
      <c r="BM1011" s="518"/>
      <c r="BN1011" s="518"/>
      <c r="BO1011" s="518"/>
      <c r="BP1011" s="518"/>
      <c r="BQ1011" s="518"/>
      <c r="BR1011" s="518"/>
      <c r="BS1011" s="518"/>
      <c r="BT1011" s="518"/>
      <c r="BU1011" s="518"/>
      <c r="BV1011" s="518" t="n">
        <v>0</v>
      </c>
      <c r="BW1011" s="518" t="n">
        <v>0</v>
      </c>
      <c r="BX1011" s="518" t="n">
        <v>0</v>
      </c>
      <c r="BY1011" s="518" t="n">
        <v>0</v>
      </c>
      <c r="BZ1011" s="518" t="n">
        <v>0</v>
      </c>
      <c r="CA1011" s="518" t="n">
        <v>0</v>
      </c>
      <c r="CB1011" s="518" t="n">
        <v>0</v>
      </c>
      <c r="CC1011" s="518" t="n">
        <v>0</v>
      </c>
      <c r="CD1011" s="518" t="n">
        <v>0</v>
      </c>
      <c r="CE1011" s="518" t="n">
        <v>0</v>
      </c>
      <c r="CF1011" s="518" t="n">
        <v>0</v>
      </c>
      <c r="CG1011" s="518" t="n">
        <v>0</v>
      </c>
      <c r="CH1011" s="518"/>
      <c r="CI1011" s="716"/>
      <c r="CL1011" s="48" t="n">
        <v>0</v>
      </c>
      <c r="CM1011" s="48" t="n">
        <f aca="false">CL1011-V1011</f>
        <v>0</v>
      </c>
      <c r="CN1011" s="702" t="n">
        <f aca="false">SUM(CO1011:DR1011)</f>
        <v>0</v>
      </c>
      <c r="CO1011" s="703" t="n">
        <v>0</v>
      </c>
      <c r="CP1011" s="703"/>
      <c r="CQ1011" s="703" t="n">
        <v>0</v>
      </c>
      <c r="CR1011" s="703"/>
      <c r="CS1011" s="703" t="n">
        <v>0</v>
      </c>
      <c r="CT1011" s="703" t="n">
        <v>0</v>
      </c>
      <c r="CU1011" s="703"/>
      <c r="CV1011" s="703"/>
      <c r="CW1011" s="703"/>
      <c r="CX1011" s="703" t="n">
        <v>0</v>
      </c>
      <c r="CY1011" s="703" t="n">
        <v>0</v>
      </c>
      <c r="CZ1011" s="703" t="n">
        <v>0</v>
      </c>
      <c r="DA1011" s="703"/>
      <c r="DB1011" s="703"/>
      <c r="DC1011" s="703"/>
      <c r="DD1011" s="703"/>
      <c r="DE1011" s="703" t="n">
        <v>0</v>
      </c>
      <c r="DF1011" s="703"/>
      <c r="DG1011" s="703" t="n">
        <v>0</v>
      </c>
      <c r="DH1011" s="703" t="n">
        <v>0</v>
      </c>
      <c r="DI1011" s="703" t="n">
        <v>0</v>
      </c>
      <c r="DJ1011" s="703" t="n">
        <v>0</v>
      </c>
      <c r="DK1011" s="703" t="n">
        <v>0</v>
      </c>
      <c r="DL1011" s="703" t="n">
        <v>0</v>
      </c>
      <c r="DM1011" s="703"/>
      <c r="DN1011" s="703"/>
      <c r="DO1011" s="703"/>
      <c r="DP1011" s="703"/>
      <c r="DQ1011" s="703"/>
      <c r="DR1011" s="703"/>
      <c r="DS1011" s="704" t="n">
        <f aca="false">CN1011-V1011</f>
        <v>0</v>
      </c>
      <c r="DT1011" s="553"/>
      <c r="DU1011" s="48"/>
    </row>
    <row r="1012" customFormat="false" ht="15" hidden="false" customHeight="true" outlineLevel="0" collapsed="false">
      <c r="A1012" s="705" t="n">
        <f aca="false">A1011+1</f>
        <v>1003</v>
      </c>
      <c r="B1012" s="706" t="s">
        <v>2495</v>
      </c>
      <c r="C1012" s="706" t="s">
        <v>436</v>
      </c>
      <c r="D1012" s="706" t="s">
        <v>434</v>
      </c>
      <c r="E1012" s="243" t="n">
        <f aca="false">COUNTIF($G$10:$G$1856,$G1012)</f>
        <v>1</v>
      </c>
      <c r="F1012" s="706" t="s">
        <v>2702</v>
      </c>
      <c r="G1012" s="706" t="s">
        <v>2702</v>
      </c>
      <c r="H1012" s="707" t="s">
        <v>2703</v>
      </c>
      <c r="I1012" s="708" t="s">
        <v>941</v>
      </c>
      <c r="J1012" s="707" t="s">
        <v>370</v>
      </c>
      <c r="K1012" s="709" t="s">
        <v>369</v>
      </c>
      <c r="L1012" s="707" t="s">
        <v>368</v>
      </c>
      <c r="M1012" s="708" t="s">
        <v>942</v>
      </c>
      <c r="N1012" s="710" t="s">
        <v>934</v>
      </c>
      <c r="O1012" s="512" t="n">
        <v>2</v>
      </c>
      <c r="P1012" s="512" t="n">
        <v>1</v>
      </c>
      <c r="Q1012" s="711" t="n">
        <v>0.00245916</v>
      </c>
      <c r="R1012" s="712"/>
      <c r="S1012" s="713"/>
      <c r="T1012" s="714" t="n">
        <v>5.86</v>
      </c>
      <c r="U1012" s="715"/>
      <c r="V1012" s="262" t="n">
        <f aca="false">SUM(W1012:CI1012)</f>
        <v>0</v>
      </c>
      <c r="W1012" s="243" t="n">
        <v>0</v>
      </c>
      <c r="X1012" s="243" t="n">
        <v>0</v>
      </c>
      <c r="Y1012" s="243" t="n">
        <v>0</v>
      </c>
      <c r="Z1012" s="243" t="n">
        <v>0</v>
      </c>
      <c r="AA1012" s="243" t="n">
        <v>0</v>
      </c>
      <c r="AB1012" s="243" t="n">
        <v>0</v>
      </c>
      <c r="AC1012" s="243" t="n">
        <v>0</v>
      </c>
      <c r="AD1012" s="243" t="n">
        <v>0</v>
      </c>
      <c r="AE1012" s="243" t="n">
        <v>0</v>
      </c>
      <c r="AF1012" s="243" t="n">
        <v>0</v>
      </c>
      <c r="AG1012" s="243" t="n">
        <v>0</v>
      </c>
      <c r="AH1012" s="518" t="n">
        <v>0</v>
      </c>
      <c r="AI1012" s="243" t="n">
        <v>0</v>
      </c>
      <c r="AJ1012" s="243" t="n">
        <v>0</v>
      </c>
      <c r="AK1012" s="518" t="n">
        <v>0</v>
      </c>
      <c r="AL1012" s="518" t="n">
        <v>0</v>
      </c>
      <c r="AM1012" s="518" t="n">
        <v>0</v>
      </c>
      <c r="AN1012" s="518" t="n">
        <v>0</v>
      </c>
      <c r="AO1012" s="518" t="n">
        <v>0</v>
      </c>
      <c r="AP1012" s="518" t="n">
        <v>0</v>
      </c>
      <c r="AQ1012" s="518" t="n">
        <v>0</v>
      </c>
      <c r="AR1012" s="518" t="n">
        <v>0</v>
      </c>
      <c r="AS1012" s="518" t="n">
        <v>0</v>
      </c>
      <c r="AT1012" s="518" t="n">
        <v>0</v>
      </c>
      <c r="AU1012" s="518" t="n">
        <v>0</v>
      </c>
      <c r="AV1012" s="518" t="n">
        <v>0</v>
      </c>
      <c r="AW1012" s="518" t="n">
        <v>0</v>
      </c>
      <c r="AX1012" s="518" t="n">
        <v>0</v>
      </c>
      <c r="AY1012" s="518" t="n">
        <v>0</v>
      </c>
      <c r="AZ1012" s="518" t="n">
        <v>0</v>
      </c>
      <c r="BA1012" s="518" t="n">
        <v>0</v>
      </c>
      <c r="BB1012" s="518" t="n">
        <v>0</v>
      </c>
      <c r="BC1012" s="518" t="n">
        <v>0</v>
      </c>
      <c r="BD1012" s="518" t="n">
        <v>0</v>
      </c>
      <c r="BE1012" s="518" t="n">
        <v>0</v>
      </c>
      <c r="BF1012" s="518" t="n">
        <v>0</v>
      </c>
      <c r="BG1012" s="518" t="n">
        <v>0</v>
      </c>
      <c r="BH1012" s="518" t="n">
        <v>0</v>
      </c>
      <c r="BI1012" s="518" t="n">
        <v>0</v>
      </c>
      <c r="BJ1012" s="518"/>
      <c r="BK1012" s="518"/>
      <c r="BL1012" s="518" t="n">
        <v>0</v>
      </c>
      <c r="BM1012" s="518"/>
      <c r="BN1012" s="518"/>
      <c r="BO1012" s="518"/>
      <c r="BP1012" s="518"/>
      <c r="BQ1012" s="518"/>
      <c r="BR1012" s="518"/>
      <c r="BS1012" s="518"/>
      <c r="BT1012" s="518"/>
      <c r="BU1012" s="518"/>
      <c r="BV1012" s="518" t="n">
        <v>0</v>
      </c>
      <c r="BW1012" s="518" t="n">
        <v>0</v>
      </c>
      <c r="BX1012" s="518" t="n">
        <v>0</v>
      </c>
      <c r="BY1012" s="518" t="n">
        <v>0</v>
      </c>
      <c r="BZ1012" s="518" t="n">
        <v>0</v>
      </c>
      <c r="CA1012" s="518" t="n">
        <v>0</v>
      </c>
      <c r="CB1012" s="518" t="n">
        <v>0</v>
      </c>
      <c r="CC1012" s="518" t="n">
        <v>0</v>
      </c>
      <c r="CD1012" s="518" t="n">
        <v>0</v>
      </c>
      <c r="CE1012" s="518" t="n">
        <v>0</v>
      </c>
      <c r="CF1012" s="518" t="n">
        <v>0</v>
      </c>
      <c r="CG1012" s="518" t="n">
        <v>0</v>
      </c>
      <c r="CH1012" s="518"/>
      <c r="CI1012" s="716"/>
      <c r="CL1012" s="48" t="n">
        <v>0</v>
      </c>
      <c r="CM1012" s="48" t="n">
        <f aca="false">CL1012-V1012</f>
        <v>0</v>
      </c>
      <c r="CN1012" s="702" t="n">
        <f aca="false">SUM(CO1012:DR1012)</f>
        <v>0</v>
      </c>
      <c r="CO1012" s="703" t="n">
        <v>0</v>
      </c>
      <c r="CP1012" s="703"/>
      <c r="CQ1012" s="703" t="n">
        <v>0</v>
      </c>
      <c r="CR1012" s="703"/>
      <c r="CS1012" s="703" t="n">
        <v>0</v>
      </c>
      <c r="CT1012" s="703" t="n">
        <v>0</v>
      </c>
      <c r="CU1012" s="703"/>
      <c r="CV1012" s="703"/>
      <c r="CW1012" s="703"/>
      <c r="CX1012" s="703" t="n">
        <v>0</v>
      </c>
      <c r="CY1012" s="703" t="n">
        <v>0</v>
      </c>
      <c r="CZ1012" s="703" t="n">
        <v>0</v>
      </c>
      <c r="DA1012" s="703"/>
      <c r="DB1012" s="703"/>
      <c r="DC1012" s="703"/>
      <c r="DD1012" s="703"/>
      <c r="DE1012" s="703" t="n">
        <v>0</v>
      </c>
      <c r="DF1012" s="703"/>
      <c r="DG1012" s="703" t="n">
        <v>0</v>
      </c>
      <c r="DH1012" s="703" t="n">
        <v>0</v>
      </c>
      <c r="DI1012" s="703" t="n">
        <v>0</v>
      </c>
      <c r="DJ1012" s="703" t="n">
        <v>0</v>
      </c>
      <c r="DK1012" s="703" t="n">
        <v>0</v>
      </c>
      <c r="DL1012" s="703" t="n">
        <v>0</v>
      </c>
      <c r="DM1012" s="703"/>
      <c r="DN1012" s="703"/>
      <c r="DO1012" s="703"/>
      <c r="DP1012" s="703"/>
      <c r="DQ1012" s="703"/>
      <c r="DR1012" s="703"/>
      <c r="DS1012" s="704" t="n">
        <f aca="false">CN1012-V1012</f>
        <v>0</v>
      </c>
      <c r="DT1012" s="553"/>
      <c r="DU1012" s="48"/>
    </row>
    <row r="1013" customFormat="false" ht="15" hidden="false" customHeight="true" outlineLevel="0" collapsed="false">
      <c r="A1013" s="705" t="n">
        <f aca="false">A1012+1</f>
        <v>1004</v>
      </c>
      <c r="B1013" s="706" t="s">
        <v>2495</v>
      </c>
      <c r="C1013" s="706" t="s">
        <v>436</v>
      </c>
      <c r="D1013" s="706" t="s">
        <v>434</v>
      </c>
      <c r="E1013" s="243" t="n">
        <f aca="false">COUNTIF($G$10:$G$1856,$G1013)</f>
        <v>1</v>
      </c>
      <c r="F1013" s="706" t="s">
        <v>2704</v>
      </c>
      <c r="G1013" s="706" t="s">
        <v>2704</v>
      </c>
      <c r="H1013" s="707" t="s">
        <v>2705</v>
      </c>
      <c r="I1013" s="708" t="s">
        <v>1027</v>
      </c>
      <c r="J1013" s="707" t="s">
        <v>370</v>
      </c>
      <c r="K1013" s="709" t="s">
        <v>369</v>
      </c>
      <c r="L1013" s="707" t="s">
        <v>368</v>
      </c>
      <c r="M1013" s="708" t="s">
        <v>1028</v>
      </c>
      <c r="N1013" s="710" t="s">
        <v>934</v>
      </c>
      <c r="O1013" s="512" t="n">
        <v>1</v>
      </c>
      <c r="P1013" s="512" t="n">
        <v>1</v>
      </c>
      <c r="Q1013" s="711" t="n">
        <v>0.007790004</v>
      </c>
      <c r="R1013" s="712"/>
      <c r="S1013" s="713"/>
      <c r="T1013" s="714" t="n">
        <v>18.56</v>
      </c>
      <c r="U1013" s="715"/>
      <c r="V1013" s="262" t="n">
        <f aca="false">SUM(W1013:CI1013)</f>
        <v>0</v>
      </c>
      <c r="W1013" s="243" t="n">
        <v>0</v>
      </c>
      <c r="X1013" s="243" t="n">
        <v>0</v>
      </c>
      <c r="Y1013" s="243" t="n">
        <v>0</v>
      </c>
      <c r="Z1013" s="243" t="n">
        <v>0</v>
      </c>
      <c r="AA1013" s="243" t="n">
        <v>0</v>
      </c>
      <c r="AB1013" s="243" t="n">
        <v>0</v>
      </c>
      <c r="AC1013" s="243" t="n">
        <v>0</v>
      </c>
      <c r="AD1013" s="243" t="n">
        <v>0</v>
      </c>
      <c r="AE1013" s="243" t="n">
        <v>0</v>
      </c>
      <c r="AF1013" s="243" t="n">
        <v>0</v>
      </c>
      <c r="AG1013" s="243" t="n">
        <v>0</v>
      </c>
      <c r="AH1013" s="518" t="n">
        <v>0</v>
      </c>
      <c r="AI1013" s="243" t="n">
        <v>0</v>
      </c>
      <c r="AJ1013" s="243" t="n">
        <v>0</v>
      </c>
      <c r="AK1013" s="518" t="n">
        <v>0</v>
      </c>
      <c r="AL1013" s="518" t="n">
        <v>0</v>
      </c>
      <c r="AM1013" s="518" t="n">
        <v>0</v>
      </c>
      <c r="AN1013" s="518" t="n">
        <v>0</v>
      </c>
      <c r="AO1013" s="518" t="n">
        <v>0</v>
      </c>
      <c r="AP1013" s="518" t="n">
        <v>0</v>
      </c>
      <c r="AQ1013" s="518" t="n">
        <v>0</v>
      </c>
      <c r="AR1013" s="518" t="n">
        <v>0</v>
      </c>
      <c r="AS1013" s="518" t="n">
        <v>0</v>
      </c>
      <c r="AT1013" s="518" t="n">
        <v>0</v>
      </c>
      <c r="AU1013" s="518" t="n">
        <v>0</v>
      </c>
      <c r="AV1013" s="518" t="n">
        <v>0</v>
      </c>
      <c r="AW1013" s="518" t="n">
        <v>0</v>
      </c>
      <c r="AX1013" s="518" t="n">
        <v>0</v>
      </c>
      <c r="AY1013" s="518" t="n">
        <v>0</v>
      </c>
      <c r="AZ1013" s="518" t="n">
        <v>0</v>
      </c>
      <c r="BA1013" s="518" t="n">
        <v>0</v>
      </c>
      <c r="BB1013" s="518" t="n">
        <v>0</v>
      </c>
      <c r="BC1013" s="518" t="n">
        <v>0</v>
      </c>
      <c r="BD1013" s="518" t="n">
        <v>0</v>
      </c>
      <c r="BE1013" s="518" t="n">
        <v>0</v>
      </c>
      <c r="BF1013" s="518" t="n">
        <v>0</v>
      </c>
      <c r="BG1013" s="518" t="n">
        <v>0</v>
      </c>
      <c r="BH1013" s="518" t="n">
        <v>0</v>
      </c>
      <c r="BI1013" s="518" t="n">
        <v>0</v>
      </c>
      <c r="BJ1013" s="518"/>
      <c r="BK1013" s="518"/>
      <c r="BL1013" s="518" t="n">
        <v>0</v>
      </c>
      <c r="BM1013" s="518"/>
      <c r="BN1013" s="518"/>
      <c r="BO1013" s="518"/>
      <c r="BP1013" s="518"/>
      <c r="BQ1013" s="518"/>
      <c r="BR1013" s="518"/>
      <c r="BS1013" s="518"/>
      <c r="BT1013" s="518"/>
      <c r="BU1013" s="518"/>
      <c r="BV1013" s="518" t="n">
        <v>0</v>
      </c>
      <c r="BW1013" s="518" t="n">
        <v>0</v>
      </c>
      <c r="BX1013" s="518" t="n">
        <v>0</v>
      </c>
      <c r="BY1013" s="518" t="n">
        <v>0</v>
      </c>
      <c r="BZ1013" s="518" t="n">
        <v>0</v>
      </c>
      <c r="CA1013" s="518" t="n">
        <v>0</v>
      </c>
      <c r="CB1013" s="518" t="n">
        <v>0</v>
      </c>
      <c r="CC1013" s="518" t="n">
        <v>0</v>
      </c>
      <c r="CD1013" s="518" t="n">
        <v>0</v>
      </c>
      <c r="CE1013" s="518" t="n">
        <v>0</v>
      </c>
      <c r="CF1013" s="518" t="n">
        <v>0</v>
      </c>
      <c r="CG1013" s="518" t="n">
        <v>0</v>
      </c>
      <c r="CH1013" s="518"/>
      <c r="CI1013" s="716"/>
      <c r="CL1013" s="48" t="n">
        <v>0</v>
      </c>
      <c r="CM1013" s="48" t="n">
        <f aca="false">CL1013-V1013</f>
        <v>0</v>
      </c>
      <c r="CN1013" s="702" t="n">
        <f aca="false">SUM(CO1013:DR1013)</f>
        <v>0</v>
      </c>
      <c r="CO1013" s="703" t="n">
        <v>0</v>
      </c>
      <c r="CP1013" s="703"/>
      <c r="CQ1013" s="703" t="n">
        <v>0</v>
      </c>
      <c r="CR1013" s="703"/>
      <c r="CS1013" s="703" t="n">
        <v>0</v>
      </c>
      <c r="CT1013" s="703" t="n">
        <v>0</v>
      </c>
      <c r="CU1013" s="703"/>
      <c r="CV1013" s="703"/>
      <c r="CW1013" s="703"/>
      <c r="CX1013" s="703" t="n">
        <v>0</v>
      </c>
      <c r="CY1013" s="703" t="n">
        <v>0</v>
      </c>
      <c r="CZ1013" s="703" t="n">
        <v>0</v>
      </c>
      <c r="DA1013" s="703"/>
      <c r="DB1013" s="703"/>
      <c r="DC1013" s="703"/>
      <c r="DD1013" s="703"/>
      <c r="DE1013" s="703" t="n">
        <v>0</v>
      </c>
      <c r="DF1013" s="703"/>
      <c r="DG1013" s="703" t="n">
        <v>0</v>
      </c>
      <c r="DH1013" s="703" t="n">
        <v>0</v>
      </c>
      <c r="DI1013" s="703" t="n">
        <v>0</v>
      </c>
      <c r="DJ1013" s="703" t="n">
        <v>0</v>
      </c>
      <c r="DK1013" s="703" t="n">
        <v>0</v>
      </c>
      <c r="DL1013" s="703" t="n">
        <v>0</v>
      </c>
      <c r="DM1013" s="703"/>
      <c r="DN1013" s="703"/>
      <c r="DO1013" s="703"/>
      <c r="DP1013" s="703"/>
      <c r="DQ1013" s="703"/>
      <c r="DR1013" s="703"/>
      <c r="DS1013" s="704" t="n">
        <f aca="false">CN1013-V1013</f>
        <v>0</v>
      </c>
      <c r="DT1013" s="553"/>
      <c r="DU1013" s="48"/>
    </row>
    <row r="1014" customFormat="false" ht="15" hidden="false" customHeight="true" outlineLevel="0" collapsed="false">
      <c r="A1014" s="705" t="n">
        <f aca="false">A1013+1</f>
        <v>1005</v>
      </c>
      <c r="B1014" s="706" t="s">
        <v>2495</v>
      </c>
      <c r="C1014" s="706" t="s">
        <v>436</v>
      </c>
      <c r="D1014" s="706" t="s">
        <v>434</v>
      </c>
      <c r="E1014" s="243" t="n">
        <f aca="false">COUNTIF($G$10:$G$1856,$G1014)</f>
        <v>1</v>
      </c>
      <c r="F1014" s="706" t="s">
        <v>2706</v>
      </c>
      <c r="G1014" s="706" t="s">
        <v>2706</v>
      </c>
      <c r="H1014" s="707" t="s">
        <v>2707</v>
      </c>
      <c r="I1014" s="708" t="s">
        <v>1031</v>
      </c>
      <c r="J1014" s="707" t="s">
        <v>370</v>
      </c>
      <c r="K1014" s="709" t="s">
        <v>369</v>
      </c>
      <c r="L1014" s="707" t="s">
        <v>368</v>
      </c>
      <c r="M1014" s="708" t="s">
        <v>1032</v>
      </c>
      <c r="N1014" s="710" t="s">
        <v>934</v>
      </c>
      <c r="O1014" s="512" t="n">
        <v>1</v>
      </c>
      <c r="P1014" s="512" t="n">
        <v>1</v>
      </c>
      <c r="Q1014" s="711" t="n">
        <v>0.007790004</v>
      </c>
      <c r="R1014" s="712"/>
      <c r="S1014" s="713"/>
      <c r="T1014" s="714" t="n">
        <v>18.56</v>
      </c>
      <c r="U1014" s="715"/>
      <c r="V1014" s="262" t="n">
        <f aca="false">SUM(W1014:CI1014)</f>
        <v>0</v>
      </c>
      <c r="W1014" s="243" t="n">
        <v>0</v>
      </c>
      <c r="X1014" s="243" t="n">
        <v>0</v>
      </c>
      <c r="Y1014" s="243" t="n">
        <v>0</v>
      </c>
      <c r="Z1014" s="243" t="n">
        <v>0</v>
      </c>
      <c r="AA1014" s="243" t="n">
        <v>0</v>
      </c>
      <c r="AB1014" s="243" t="n">
        <v>0</v>
      </c>
      <c r="AC1014" s="243" t="n">
        <v>0</v>
      </c>
      <c r="AD1014" s="243" t="n">
        <v>0</v>
      </c>
      <c r="AE1014" s="243" t="n">
        <v>0</v>
      </c>
      <c r="AF1014" s="243" t="n">
        <v>0</v>
      </c>
      <c r="AG1014" s="243" t="n">
        <v>0</v>
      </c>
      <c r="AH1014" s="518" t="n">
        <v>0</v>
      </c>
      <c r="AI1014" s="243" t="n">
        <v>0</v>
      </c>
      <c r="AJ1014" s="243" t="n">
        <v>0</v>
      </c>
      <c r="AK1014" s="518" t="n">
        <v>0</v>
      </c>
      <c r="AL1014" s="518" t="n">
        <v>0</v>
      </c>
      <c r="AM1014" s="518" t="n">
        <v>0</v>
      </c>
      <c r="AN1014" s="518" t="n">
        <v>0</v>
      </c>
      <c r="AO1014" s="518" t="n">
        <v>0</v>
      </c>
      <c r="AP1014" s="518" t="n">
        <v>0</v>
      </c>
      <c r="AQ1014" s="518" t="n">
        <v>0</v>
      </c>
      <c r="AR1014" s="518" t="n">
        <v>0</v>
      </c>
      <c r="AS1014" s="518" t="n">
        <v>0</v>
      </c>
      <c r="AT1014" s="518" t="n">
        <v>0</v>
      </c>
      <c r="AU1014" s="518" t="n">
        <v>0</v>
      </c>
      <c r="AV1014" s="518" t="n">
        <v>0</v>
      </c>
      <c r="AW1014" s="518" t="n">
        <v>0</v>
      </c>
      <c r="AX1014" s="518" t="n">
        <v>0</v>
      </c>
      <c r="AY1014" s="518" t="n">
        <v>0</v>
      </c>
      <c r="AZ1014" s="518" t="n">
        <v>0</v>
      </c>
      <c r="BA1014" s="518" t="n">
        <v>0</v>
      </c>
      <c r="BB1014" s="518" t="n">
        <v>0</v>
      </c>
      <c r="BC1014" s="518" t="n">
        <v>0</v>
      </c>
      <c r="BD1014" s="518" t="n">
        <v>0</v>
      </c>
      <c r="BE1014" s="518" t="n">
        <v>0</v>
      </c>
      <c r="BF1014" s="518" t="n">
        <v>0</v>
      </c>
      <c r="BG1014" s="518" t="n">
        <v>0</v>
      </c>
      <c r="BH1014" s="518" t="n">
        <v>0</v>
      </c>
      <c r="BI1014" s="518" t="n">
        <v>0</v>
      </c>
      <c r="BJ1014" s="518"/>
      <c r="BK1014" s="518"/>
      <c r="BL1014" s="518" t="n">
        <v>0</v>
      </c>
      <c r="BM1014" s="518"/>
      <c r="BN1014" s="518"/>
      <c r="BO1014" s="518"/>
      <c r="BP1014" s="518"/>
      <c r="BQ1014" s="518"/>
      <c r="BR1014" s="518"/>
      <c r="BS1014" s="518"/>
      <c r="BT1014" s="518"/>
      <c r="BU1014" s="518"/>
      <c r="BV1014" s="518" t="n">
        <v>0</v>
      </c>
      <c r="BW1014" s="518" t="n">
        <v>0</v>
      </c>
      <c r="BX1014" s="518" t="n">
        <v>0</v>
      </c>
      <c r="BY1014" s="518" t="n">
        <v>0</v>
      </c>
      <c r="BZ1014" s="518" t="n">
        <v>0</v>
      </c>
      <c r="CA1014" s="518" t="n">
        <v>0</v>
      </c>
      <c r="CB1014" s="518" t="n">
        <v>0</v>
      </c>
      <c r="CC1014" s="518" t="n">
        <v>0</v>
      </c>
      <c r="CD1014" s="518" t="n">
        <v>0</v>
      </c>
      <c r="CE1014" s="518" t="n">
        <v>0</v>
      </c>
      <c r="CF1014" s="518" t="n">
        <v>0</v>
      </c>
      <c r="CG1014" s="518" t="n">
        <v>0</v>
      </c>
      <c r="CH1014" s="518"/>
      <c r="CI1014" s="716"/>
      <c r="CL1014" s="48" t="n">
        <v>0</v>
      </c>
      <c r="CM1014" s="48" t="n">
        <f aca="false">CL1014-V1014</f>
        <v>0</v>
      </c>
      <c r="CN1014" s="702" t="n">
        <f aca="false">SUM(CO1014:DR1014)</f>
        <v>0</v>
      </c>
      <c r="CO1014" s="703" t="n">
        <v>0</v>
      </c>
      <c r="CP1014" s="703"/>
      <c r="CQ1014" s="703" t="n">
        <v>0</v>
      </c>
      <c r="CR1014" s="703"/>
      <c r="CS1014" s="703" t="n">
        <v>0</v>
      </c>
      <c r="CT1014" s="703" t="n">
        <v>0</v>
      </c>
      <c r="CU1014" s="703"/>
      <c r="CV1014" s="703"/>
      <c r="CW1014" s="703"/>
      <c r="CX1014" s="703" t="n">
        <v>0</v>
      </c>
      <c r="CY1014" s="703" t="n">
        <v>0</v>
      </c>
      <c r="CZ1014" s="703" t="n">
        <v>0</v>
      </c>
      <c r="DA1014" s="703"/>
      <c r="DB1014" s="703"/>
      <c r="DC1014" s="703"/>
      <c r="DD1014" s="703"/>
      <c r="DE1014" s="703" t="n">
        <v>0</v>
      </c>
      <c r="DF1014" s="703"/>
      <c r="DG1014" s="703" t="n">
        <v>0</v>
      </c>
      <c r="DH1014" s="703" t="n">
        <v>0</v>
      </c>
      <c r="DI1014" s="703" t="n">
        <v>0</v>
      </c>
      <c r="DJ1014" s="703" t="n">
        <v>0</v>
      </c>
      <c r="DK1014" s="703" t="n">
        <v>0</v>
      </c>
      <c r="DL1014" s="703" t="n">
        <v>0</v>
      </c>
      <c r="DM1014" s="703"/>
      <c r="DN1014" s="703"/>
      <c r="DO1014" s="703"/>
      <c r="DP1014" s="703"/>
      <c r="DQ1014" s="703"/>
      <c r="DR1014" s="703"/>
      <c r="DS1014" s="704" t="n">
        <f aca="false">CN1014-V1014</f>
        <v>0</v>
      </c>
      <c r="DT1014" s="553"/>
      <c r="DU1014" s="48"/>
    </row>
    <row r="1015" customFormat="false" ht="15" hidden="false" customHeight="true" outlineLevel="0" collapsed="false">
      <c r="A1015" s="705" t="n">
        <f aca="false">A1014+1</f>
        <v>1006</v>
      </c>
      <c r="B1015" s="706" t="s">
        <v>2495</v>
      </c>
      <c r="C1015" s="706" t="s">
        <v>436</v>
      </c>
      <c r="D1015" s="706" t="s">
        <v>434</v>
      </c>
      <c r="E1015" s="243" t="n">
        <f aca="false">COUNTIF($G$10:$G$1856,$G1015)</f>
        <v>1</v>
      </c>
      <c r="F1015" s="706" t="s">
        <v>2708</v>
      </c>
      <c r="G1015" s="706" t="s">
        <v>2708</v>
      </c>
      <c r="H1015" s="707" t="s">
        <v>2709</v>
      </c>
      <c r="I1015" s="708" t="s">
        <v>1038</v>
      </c>
      <c r="J1015" s="707" t="s">
        <v>370</v>
      </c>
      <c r="K1015" s="709" t="s">
        <v>369</v>
      </c>
      <c r="L1015" s="707" t="s">
        <v>368</v>
      </c>
      <c r="M1015" s="708" t="s">
        <v>1118</v>
      </c>
      <c r="N1015" s="710" t="s">
        <v>934</v>
      </c>
      <c r="O1015" s="512" t="n">
        <v>1</v>
      </c>
      <c r="P1015" s="512" t="n">
        <v>1</v>
      </c>
      <c r="Q1015" s="711" t="n">
        <v>0.005035536</v>
      </c>
      <c r="R1015" s="712"/>
      <c r="S1015" s="713"/>
      <c r="T1015" s="714" t="n">
        <v>12</v>
      </c>
      <c r="U1015" s="715"/>
      <c r="V1015" s="262" t="n">
        <f aca="false">SUM(W1015:CI1015)</f>
        <v>0</v>
      </c>
      <c r="W1015" s="243" t="n">
        <v>0</v>
      </c>
      <c r="X1015" s="243" t="n">
        <v>0</v>
      </c>
      <c r="Y1015" s="243" t="n">
        <v>0</v>
      </c>
      <c r="Z1015" s="243" t="n">
        <v>0</v>
      </c>
      <c r="AA1015" s="243" t="n">
        <v>0</v>
      </c>
      <c r="AB1015" s="243" t="n">
        <v>0</v>
      </c>
      <c r="AC1015" s="243" t="n">
        <v>0</v>
      </c>
      <c r="AD1015" s="243" t="n">
        <v>0</v>
      </c>
      <c r="AE1015" s="243" t="n">
        <v>0</v>
      </c>
      <c r="AF1015" s="243" t="n">
        <v>0</v>
      </c>
      <c r="AG1015" s="243" t="n">
        <v>0</v>
      </c>
      <c r="AH1015" s="518" t="n">
        <v>0</v>
      </c>
      <c r="AI1015" s="243" t="n">
        <v>0</v>
      </c>
      <c r="AJ1015" s="243" t="n">
        <v>0</v>
      </c>
      <c r="AK1015" s="518" t="n">
        <v>0</v>
      </c>
      <c r="AL1015" s="518" t="n">
        <v>0</v>
      </c>
      <c r="AM1015" s="518" t="n">
        <v>0</v>
      </c>
      <c r="AN1015" s="518" t="n">
        <v>0</v>
      </c>
      <c r="AO1015" s="518" t="n">
        <v>0</v>
      </c>
      <c r="AP1015" s="518" t="n">
        <v>0</v>
      </c>
      <c r="AQ1015" s="518" t="n">
        <v>0</v>
      </c>
      <c r="AR1015" s="518" t="n">
        <v>0</v>
      </c>
      <c r="AS1015" s="518" t="n">
        <v>0</v>
      </c>
      <c r="AT1015" s="518" t="n">
        <v>0</v>
      </c>
      <c r="AU1015" s="518" t="n">
        <v>0</v>
      </c>
      <c r="AV1015" s="518" t="n">
        <v>0</v>
      </c>
      <c r="AW1015" s="518" t="n">
        <v>0</v>
      </c>
      <c r="AX1015" s="518" t="n">
        <v>0</v>
      </c>
      <c r="AY1015" s="518" t="n">
        <v>0</v>
      </c>
      <c r="AZ1015" s="518" t="n">
        <v>0</v>
      </c>
      <c r="BA1015" s="518" t="n">
        <v>0</v>
      </c>
      <c r="BB1015" s="518" t="n">
        <v>0</v>
      </c>
      <c r="BC1015" s="518" t="n">
        <v>0</v>
      </c>
      <c r="BD1015" s="518" t="n">
        <v>0</v>
      </c>
      <c r="BE1015" s="518" t="n">
        <v>0</v>
      </c>
      <c r="BF1015" s="518" t="n">
        <v>0</v>
      </c>
      <c r="BG1015" s="518" t="n">
        <v>0</v>
      </c>
      <c r="BH1015" s="518" t="n">
        <v>0</v>
      </c>
      <c r="BI1015" s="518" t="n">
        <v>0</v>
      </c>
      <c r="BJ1015" s="518"/>
      <c r="BK1015" s="518"/>
      <c r="BL1015" s="518" t="n">
        <v>0</v>
      </c>
      <c r="BM1015" s="518"/>
      <c r="BN1015" s="518"/>
      <c r="BO1015" s="518"/>
      <c r="BP1015" s="518"/>
      <c r="BQ1015" s="518"/>
      <c r="BR1015" s="518"/>
      <c r="BS1015" s="518"/>
      <c r="BT1015" s="518"/>
      <c r="BU1015" s="518"/>
      <c r="BV1015" s="518" t="n">
        <v>0</v>
      </c>
      <c r="BW1015" s="518" t="n">
        <v>0</v>
      </c>
      <c r="BX1015" s="518" t="n">
        <v>0</v>
      </c>
      <c r="BY1015" s="518" t="n">
        <v>0</v>
      </c>
      <c r="BZ1015" s="518" t="n">
        <v>0</v>
      </c>
      <c r="CA1015" s="518" t="n">
        <v>0</v>
      </c>
      <c r="CB1015" s="518" t="n">
        <v>0</v>
      </c>
      <c r="CC1015" s="518" t="n">
        <v>0</v>
      </c>
      <c r="CD1015" s="518" t="n">
        <v>0</v>
      </c>
      <c r="CE1015" s="518" t="n">
        <v>0</v>
      </c>
      <c r="CF1015" s="518" t="n">
        <v>0</v>
      </c>
      <c r="CG1015" s="518" t="n">
        <v>0</v>
      </c>
      <c r="CH1015" s="518"/>
      <c r="CI1015" s="716"/>
      <c r="CL1015" s="48" t="n">
        <v>0</v>
      </c>
      <c r="CM1015" s="48" t="n">
        <f aca="false">CL1015-V1015</f>
        <v>0</v>
      </c>
      <c r="CN1015" s="702" t="n">
        <f aca="false">SUM(CO1015:DR1015)</f>
        <v>0</v>
      </c>
      <c r="CO1015" s="703" t="n">
        <v>0</v>
      </c>
      <c r="CP1015" s="703"/>
      <c r="CQ1015" s="703" t="n">
        <v>0</v>
      </c>
      <c r="CR1015" s="703"/>
      <c r="CS1015" s="703" t="n">
        <v>0</v>
      </c>
      <c r="CT1015" s="703" t="n">
        <v>0</v>
      </c>
      <c r="CU1015" s="703"/>
      <c r="CV1015" s="703"/>
      <c r="CW1015" s="703"/>
      <c r="CX1015" s="703" t="n">
        <v>0</v>
      </c>
      <c r="CY1015" s="703" t="n">
        <v>0</v>
      </c>
      <c r="CZ1015" s="703" t="n">
        <v>0</v>
      </c>
      <c r="DA1015" s="703"/>
      <c r="DB1015" s="703"/>
      <c r="DC1015" s="703"/>
      <c r="DD1015" s="703"/>
      <c r="DE1015" s="703" t="n">
        <v>0</v>
      </c>
      <c r="DF1015" s="703"/>
      <c r="DG1015" s="703" t="n">
        <v>0</v>
      </c>
      <c r="DH1015" s="703" t="n">
        <v>0</v>
      </c>
      <c r="DI1015" s="703" t="n">
        <v>0</v>
      </c>
      <c r="DJ1015" s="703" t="n">
        <v>0</v>
      </c>
      <c r="DK1015" s="703" t="n">
        <v>0</v>
      </c>
      <c r="DL1015" s="703" t="n">
        <v>0</v>
      </c>
      <c r="DM1015" s="703"/>
      <c r="DN1015" s="703"/>
      <c r="DO1015" s="703"/>
      <c r="DP1015" s="703"/>
      <c r="DQ1015" s="703"/>
      <c r="DR1015" s="703"/>
      <c r="DS1015" s="704" t="n">
        <f aca="false">CN1015-V1015</f>
        <v>0</v>
      </c>
      <c r="DT1015" s="553"/>
      <c r="DU1015" s="48"/>
    </row>
    <row r="1016" customFormat="false" ht="15" hidden="false" customHeight="true" outlineLevel="0" collapsed="false">
      <c r="A1016" s="705" t="n">
        <f aca="false">A1015+1</f>
        <v>1007</v>
      </c>
      <c r="B1016" s="706" t="s">
        <v>2495</v>
      </c>
      <c r="C1016" s="706" t="s">
        <v>436</v>
      </c>
      <c r="D1016" s="706" t="s">
        <v>434</v>
      </c>
      <c r="E1016" s="243" t="n">
        <f aca="false">COUNTIF($G$10:$G$1856,$G1016)</f>
        <v>1</v>
      </c>
      <c r="F1016" s="706" t="s">
        <v>2710</v>
      </c>
      <c r="G1016" s="706" t="s">
        <v>2710</v>
      </c>
      <c r="H1016" s="707" t="s">
        <v>2711</v>
      </c>
      <c r="I1016" s="708" t="s">
        <v>1042</v>
      </c>
      <c r="J1016" s="707" t="s">
        <v>370</v>
      </c>
      <c r="K1016" s="709" t="s">
        <v>369</v>
      </c>
      <c r="L1016" s="707" t="s">
        <v>368</v>
      </c>
      <c r="M1016" s="708" t="s">
        <v>1122</v>
      </c>
      <c r="N1016" s="710" t="s">
        <v>934</v>
      </c>
      <c r="O1016" s="512" t="n">
        <v>1</v>
      </c>
      <c r="P1016" s="512" t="n">
        <v>1</v>
      </c>
      <c r="Q1016" s="711" t="n">
        <v>0.005035536</v>
      </c>
      <c r="R1016" s="712"/>
      <c r="S1016" s="713"/>
      <c r="T1016" s="714" t="n">
        <v>12</v>
      </c>
      <c r="U1016" s="715"/>
      <c r="V1016" s="262" t="n">
        <f aca="false">SUM(W1016:CI1016)</f>
        <v>0</v>
      </c>
      <c r="W1016" s="243" t="n">
        <v>0</v>
      </c>
      <c r="X1016" s="243" t="n">
        <v>0</v>
      </c>
      <c r="Y1016" s="243" t="n">
        <v>0</v>
      </c>
      <c r="Z1016" s="243" t="n">
        <v>0</v>
      </c>
      <c r="AA1016" s="243" t="n">
        <v>0</v>
      </c>
      <c r="AB1016" s="243" t="n">
        <v>0</v>
      </c>
      <c r="AC1016" s="243" t="n">
        <v>0</v>
      </c>
      <c r="AD1016" s="243" t="n">
        <v>0</v>
      </c>
      <c r="AE1016" s="243" t="n">
        <v>0</v>
      </c>
      <c r="AF1016" s="243" t="n">
        <v>0</v>
      </c>
      <c r="AG1016" s="243" t="n">
        <v>0</v>
      </c>
      <c r="AH1016" s="518" t="n">
        <v>0</v>
      </c>
      <c r="AI1016" s="243" t="n">
        <v>0</v>
      </c>
      <c r="AJ1016" s="243" t="n">
        <v>0</v>
      </c>
      <c r="AK1016" s="518" t="n">
        <v>0</v>
      </c>
      <c r="AL1016" s="518" t="n">
        <v>0</v>
      </c>
      <c r="AM1016" s="518" t="n">
        <v>0</v>
      </c>
      <c r="AN1016" s="518" t="n">
        <v>0</v>
      </c>
      <c r="AO1016" s="518" t="n">
        <v>0</v>
      </c>
      <c r="AP1016" s="518" t="n">
        <v>0</v>
      </c>
      <c r="AQ1016" s="518" t="n">
        <v>0</v>
      </c>
      <c r="AR1016" s="518" t="n">
        <v>0</v>
      </c>
      <c r="AS1016" s="518" t="n">
        <v>0</v>
      </c>
      <c r="AT1016" s="518" t="n">
        <v>0</v>
      </c>
      <c r="AU1016" s="518" t="n">
        <v>0</v>
      </c>
      <c r="AV1016" s="518" t="n">
        <v>0</v>
      </c>
      <c r="AW1016" s="518" t="n">
        <v>0</v>
      </c>
      <c r="AX1016" s="518" t="n">
        <v>0</v>
      </c>
      <c r="AY1016" s="518" t="n">
        <v>0</v>
      </c>
      <c r="AZ1016" s="518" t="n">
        <v>0</v>
      </c>
      <c r="BA1016" s="518" t="n">
        <v>0</v>
      </c>
      <c r="BB1016" s="518" t="n">
        <v>0</v>
      </c>
      <c r="BC1016" s="518" t="n">
        <v>0</v>
      </c>
      <c r="BD1016" s="518" t="n">
        <v>0</v>
      </c>
      <c r="BE1016" s="518" t="n">
        <v>0</v>
      </c>
      <c r="BF1016" s="518" t="n">
        <v>0</v>
      </c>
      <c r="BG1016" s="518" t="n">
        <v>0</v>
      </c>
      <c r="BH1016" s="518" t="n">
        <v>0</v>
      </c>
      <c r="BI1016" s="518" t="n">
        <v>0</v>
      </c>
      <c r="BJ1016" s="518"/>
      <c r="BK1016" s="518"/>
      <c r="BL1016" s="518" t="n">
        <v>0</v>
      </c>
      <c r="BM1016" s="518"/>
      <c r="BN1016" s="518"/>
      <c r="BO1016" s="518"/>
      <c r="BP1016" s="518"/>
      <c r="BQ1016" s="518"/>
      <c r="BR1016" s="518"/>
      <c r="BS1016" s="518"/>
      <c r="BT1016" s="518"/>
      <c r="BU1016" s="518"/>
      <c r="BV1016" s="518" t="n">
        <v>0</v>
      </c>
      <c r="BW1016" s="518" t="n">
        <v>0</v>
      </c>
      <c r="BX1016" s="518" t="n">
        <v>0</v>
      </c>
      <c r="BY1016" s="518" t="n">
        <v>0</v>
      </c>
      <c r="BZ1016" s="518" t="n">
        <v>0</v>
      </c>
      <c r="CA1016" s="518" t="n">
        <v>0</v>
      </c>
      <c r="CB1016" s="518" t="n">
        <v>0</v>
      </c>
      <c r="CC1016" s="518" t="n">
        <v>0</v>
      </c>
      <c r="CD1016" s="518" t="n">
        <v>0</v>
      </c>
      <c r="CE1016" s="518" t="n">
        <v>0</v>
      </c>
      <c r="CF1016" s="518" t="n">
        <v>0</v>
      </c>
      <c r="CG1016" s="518" t="n">
        <v>0</v>
      </c>
      <c r="CH1016" s="518"/>
      <c r="CI1016" s="716"/>
      <c r="CL1016" s="48" t="n">
        <v>0</v>
      </c>
      <c r="CM1016" s="48" t="n">
        <f aca="false">CL1016-V1016</f>
        <v>0</v>
      </c>
      <c r="CN1016" s="702" t="n">
        <f aca="false">SUM(CO1016:DR1016)</f>
        <v>0</v>
      </c>
      <c r="CO1016" s="703" t="n">
        <v>0</v>
      </c>
      <c r="CP1016" s="703"/>
      <c r="CQ1016" s="703" t="n">
        <v>0</v>
      </c>
      <c r="CR1016" s="703"/>
      <c r="CS1016" s="703" t="n">
        <v>0</v>
      </c>
      <c r="CT1016" s="703" t="n">
        <v>0</v>
      </c>
      <c r="CU1016" s="703"/>
      <c r="CV1016" s="703"/>
      <c r="CW1016" s="703"/>
      <c r="CX1016" s="703" t="n">
        <v>0</v>
      </c>
      <c r="CY1016" s="703" t="n">
        <v>0</v>
      </c>
      <c r="CZ1016" s="703" t="n">
        <v>0</v>
      </c>
      <c r="DA1016" s="703"/>
      <c r="DB1016" s="703"/>
      <c r="DC1016" s="703"/>
      <c r="DD1016" s="703"/>
      <c r="DE1016" s="703" t="n">
        <v>0</v>
      </c>
      <c r="DF1016" s="703"/>
      <c r="DG1016" s="703" t="n">
        <v>0</v>
      </c>
      <c r="DH1016" s="703" t="n">
        <v>0</v>
      </c>
      <c r="DI1016" s="703" t="n">
        <v>0</v>
      </c>
      <c r="DJ1016" s="703" t="n">
        <v>0</v>
      </c>
      <c r="DK1016" s="703" t="n">
        <v>0</v>
      </c>
      <c r="DL1016" s="703" t="n">
        <v>0</v>
      </c>
      <c r="DM1016" s="703"/>
      <c r="DN1016" s="703"/>
      <c r="DO1016" s="703"/>
      <c r="DP1016" s="703"/>
      <c r="DQ1016" s="703"/>
      <c r="DR1016" s="703"/>
      <c r="DS1016" s="704" t="n">
        <f aca="false">CN1016-V1016</f>
        <v>0</v>
      </c>
      <c r="DT1016" s="553"/>
      <c r="DU1016" s="48"/>
    </row>
    <row r="1017" customFormat="false" ht="15" hidden="false" customHeight="true" outlineLevel="0" collapsed="false">
      <c r="A1017" s="705" t="n">
        <f aca="false">A1016+1</f>
        <v>1008</v>
      </c>
      <c r="B1017" s="706" t="s">
        <v>2495</v>
      </c>
      <c r="C1017" s="706" t="s">
        <v>436</v>
      </c>
      <c r="D1017" s="706" t="s">
        <v>434</v>
      </c>
      <c r="E1017" s="243" t="n">
        <f aca="false">COUNTIF($G$10:$G$1856,$G1017)</f>
        <v>1</v>
      </c>
      <c r="F1017" s="706" t="s">
        <v>2712</v>
      </c>
      <c r="G1017" s="706" t="s">
        <v>2712</v>
      </c>
      <c r="H1017" s="707" t="s">
        <v>2713</v>
      </c>
      <c r="I1017" s="708" t="s">
        <v>1137</v>
      </c>
      <c r="J1017" s="707" t="s">
        <v>370</v>
      </c>
      <c r="K1017" s="709" t="s">
        <v>369</v>
      </c>
      <c r="L1017" s="707" t="s">
        <v>368</v>
      </c>
      <c r="M1017" s="708" t="s">
        <v>1138</v>
      </c>
      <c r="N1017" s="710" t="s">
        <v>934</v>
      </c>
      <c r="O1017" s="512" t="n">
        <v>2</v>
      </c>
      <c r="P1017" s="512" t="n">
        <v>1</v>
      </c>
      <c r="Q1017" s="711" t="n">
        <v>0.002149455</v>
      </c>
      <c r="R1017" s="712"/>
      <c r="S1017" s="713"/>
      <c r="T1017" s="714" t="n">
        <v>5.12</v>
      </c>
      <c r="U1017" s="715"/>
      <c r="V1017" s="262" t="n">
        <f aca="false">SUM(W1017:CI1017)</f>
        <v>0</v>
      </c>
      <c r="W1017" s="243" t="n">
        <v>0</v>
      </c>
      <c r="X1017" s="243" t="n">
        <v>0</v>
      </c>
      <c r="Y1017" s="243" t="n">
        <v>0</v>
      </c>
      <c r="Z1017" s="243" t="n">
        <v>0</v>
      </c>
      <c r="AA1017" s="243" t="n">
        <v>0</v>
      </c>
      <c r="AB1017" s="243" t="n">
        <v>0</v>
      </c>
      <c r="AC1017" s="243" t="n">
        <v>0</v>
      </c>
      <c r="AD1017" s="243" t="n">
        <v>0</v>
      </c>
      <c r="AE1017" s="243" t="n">
        <v>0</v>
      </c>
      <c r="AF1017" s="243" t="n">
        <v>0</v>
      </c>
      <c r="AG1017" s="243" t="n">
        <v>0</v>
      </c>
      <c r="AH1017" s="518" t="n">
        <v>0</v>
      </c>
      <c r="AI1017" s="243" t="n">
        <v>0</v>
      </c>
      <c r="AJ1017" s="243" t="n">
        <v>0</v>
      </c>
      <c r="AK1017" s="518" t="n">
        <v>0</v>
      </c>
      <c r="AL1017" s="518" t="n">
        <v>0</v>
      </c>
      <c r="AM1017" s="518" t="n">
        <v>0</v>
      </c>
      <c r="AN1017" s="518" t="n">
        <v>0</v>
      </c>
      <c r="AO1017" s="518" t="n">
        <v>0</v>
      </c>
      <c r="AP1017" s="518" t="n">
        <v>0</v>
      </c>
      <c r="AQ1017" s="518" t="n">
        <v>0</v>
      </c>
      <c r="AR1017" s="518" t="n">
        <v>0</v>
      </c>
      <c r="AS1017" s="518" t="n">
        <v>0</v>
      </c>
      <c r="AT1017" s="518" t="n">
        <v>0</v>
      </c>
      <c r="AU1017" s="518" t="n">
        <v>0</v>
      </c>
      <c r="AV1017" s="518" t="n">
        <v>0</v>
      </c>
      <c r="AW1017" s="518" t="n">
        <v>0</v>
      </c>
      <c r="AX1017" s="518" t="n">
        <v>0</v>
      </c>
      <c r="AY1017" s="518" t="n">
        <v>0</v>
      </c>
      <c r="AZ1017" s="518" t="n">
        <v>0</v>
      </c>
      <c r="BA1017" s="518" t="n">
        <v>0</v>
      </c>
      <c r="BB1017" s="518" t="n">
        <v>0</v>
      </c>
      <c r="BC1017" s="518" t="n">
        <v>0</v>
      </c>
      <c r="BD1017" s="518" t="n">
        <v>0</v>
      </c>
      <c r="BE1017" s="518" t="n">
        <v>0</v>
      </c>
      <c r="BF1017" s="518" t="n">
        <v>0</v>
      </c>
      <c r="BG1017" s="518" t="n">
        <v>0</v>
      </c>
      <c r="BH1017" s="518" t="n">
        <v>0</v>
      </c>
      <c r="BI1017" s="518" t="n">
        <v>0</v>
      </c>
      <c r="BJ1017" s="518"/>
      <c r="BK1017" s="518"/>
      <c r="BL1017" s="518" t="n">
        <v>0</v>
      </c>
      <c r="BM1017" s="518"/>
      <c r="BN1017" s="518"/>
      <c r="BO1017" s="518"/>
      <c r="BP1017" s="518"/>
      <c r="BQ1017" s="518"/>
      <c r="BR1017" s="518"/>
      <c r="BS1017" s="518"/>
      <c r="BT1017" s="518"/>
      <c r="BU1017" s="518"/>
      <c r="BV1017" s="518" t="n">
        <v>0</v>
      </c>
      <c r="BW1017" s="518" t="n">
        <v>0</v>
      </c>
      <c r="BX1017" s="518" t="n">
        <v>0</v>
      </c>
      <c r="BY1017" s="518" t="n">
        <v>0</v>
      </c>
      <c r="BZ1017" s="518" t="n">
        <v>0</v>
      </c>
      <c r="CA1017" s="518" t="n">
        <v>0</v>
      </c>
      <c r="CB1017" s="518" t="n">
        <v>0</v>
      </c>
      <c r="CC1017" s="518" t="n">
        <v>0</v>
      </c>
      <c r="CD1017" s="518" t="n">
        <v>0</v>
      </c>
      <c r="CE1017" s="518" t="n">
        <v>0</v>
      </c>
      <c r="CF1017" s="518" t="n">
        <v>0</v>
      </c>
      <c r="CG1017" s="518" t="n">
        <v>0</v>
      </c>
      <c r="CH1017" s="518"/>
      <c r="CI1017" s="716"/>
      <c r="CL1017" s="48" t="n">
        <v>0</v>
      </c>
      <c r="CM1017" s="48" t="n">
        <f aca="false">CL1017-V1017</f>
        <v>0</v>
      </c>
      <c r="CN1017" s="702" t="n">
        <f aca="false">SUM(CO1017:DR1017)</f>
        <v>0</v>
      </c>
      <c r="CO1017" s="703" t="n">
        <v>0</v>
      </c>
      <c r="CP1017" s="703"/>
      <c r="CQ1017" s="703" t="n">
        <v>0</v>
      </c>
      <c r="CR1017" s="703"/>
      <c r="CS1017" s="703" t="n">
        <v>0</v>
      </c>
      <c r="CT1017" s="703" t="n">
        <v>0</v>
      </c>
      <c r="CU1017" s="703"/>
      <c r="CV1017" s="703"/>
      <c r="CW1017" s="703"/>
      <c r="CX1017" s="703" t="n">
        <v>0</v>
      </c>
      <c r="CY1017" s="703" t="n">
        <v>0</v>
      </c>
      <c r="CZ1017" s="703" t="n">
        <v>0</v>
      </c>
      <c r="DA1017" s="703"/>
      <c r="DB1017" s="703"/>
      <c r="DC1017" s="703"/>
      <c r="DD1017" s="703"/>
      <c r="DE1017" s="703" t="n">
        <v>0</v>
      </c>
      <c r="DF1017" s="703"/>
      <c r="DG1017" s="703" t="n">
        <v>0</v>
      </c>
      <c r="DH1017" s="703" t="n">
        <v>0</v>
      </c>
      <c r="DI1017" s="703" t="n">
        <v>0</v>
      </c>
      <c r="DJ1017" s="703" t="n">
        <v>0</v>
      </c>
      <c r="DK1017" s="703" t="n">
        <v>0</v>
      </c>
      <c r="DL1017" s="703" t="n">
        <v>0</v>
      </c>
      <c r="DM1017" s="703"/>
      <c r="DN1017" s="703"/>
      <c r="DO1017" s="703"/>
      <c r="DP1017" s="703"/>
      <c r="DQ1017" s="703"/>
      <c r="DR1017" s="703"/>
      <c r="DS1017" s="704" t="n">
        <f aca="false">CN1017-V1017</f>
        <v>0</v>
      </c>
      <c r="DT1017" s="553"/>
      <c r="DU1017" s="48"/>
    </row>
    <row r="1018" customFormat="false" ht="15" hidden="false" customHeight="true" outlineLevel="0" collapsed="false">
      <c r="A1018" s="705" t="n">
        <f aca="false">A1017+1</f>
        <v>1009</v>
      </c>
      <c r="B1018" s="706" t="s">
        <v>2495</v>
      </c>
      <c r="C1018" s="706" t="s">
        <v>436</v>
      </c>
      <c r="D1018" s="706" t="s">
        <v>434</v>
      </c>
      <c r="E1018" s="243" t="n">
        <f aca="false">COUNTIF($G$10:$G$1856,$G1018)</f>
        <v>1</v>
      </c>
      <c r="F1018" s="706" t="s">
        <v>2714</v>
      </c>
      <c r="G1018" s="706" t="s">
        <v>2714</v>
      </c>
      <c r="H1018" s="707" t="s">
        <v>2715</v>
      </c>
      <c r="I1018" s="708" t="s">
        <v>1062</v>
      </c>
      <c r="J1018" s="707" t="s">
        <v>370</v>
      </c>
      <c r="K1018" s="709" t="s">
        <v>369</v>
      </c>
      <c r="L1018" s="707" t="s">
        <v>368</v>
      </c>
      <c r="M1018" s="708" t="s">
        <v>1063</v>
      </c>
      <c r="N1018" s="710" t="s">
        <v>934</v>
      </c>
      <c r="O1018" s="512" t="n">
        <v>1</v>
      </c>
      <c r="P1018" s="512" t="n">
        <v>1</v>
      </c>
      <c r="Q1018" s="711" t="n">
        <v>0.000999972</v>
      </c>
      <c r="R1018" s="712"/>
      <c r="S1018" s="713"/>
      <c r="T1018" s="714" t="n">
        <v>2.38</v>
      </c>
      <c r="U1018" s="715"/>
      <c r="V1018" s="262" t="n">
        <f aca="false">SUM(W1018:CI1018)</f>
        <v>0</v>
      </c>
      <c r="W1018" s="243" t="n">
        <v>0</v>
      </c>
      <c r="X1018" s="243" t="n">
        <v>0</v>
      </c>
      <c r="Y1018" s="243" t="n">
        <v>0</v>
      </c>
      <c r="Z1018" s="243" t="n">
        <v>0</v>
      </c>
      <c r="AA1018" s="243" t="n">
        <v>0</v>
      </c>
      <c r="AB1018" s="243" t="n">
        <v>0</v>
      </c>
      <c r="AC1018" s="243" t="n">
        <v>0</v>
      </c>
      <c r="AD1018" s="243" t="n">
        <v>0</v>
      </c>
      <c r="AE1018" s="243" t="n">
        <v>0</v>
      </c>
      <c r="AF1018" s="243" t="n">
        <v>0</v>
      </c>
      <c r="AG1018" s="243" t="n">
        <v>0</v>
      </c>
      <c r="AH1018" s="518" t="n">
        <v>0</v>
      </c>
      <c r="AI1018" s="243" t="n">
        <v>0</v>
      </c>
      <c r="AJ1018" s="243" t="n">
        <v>0</v>
      </c>
      <c r="AK1018" s="518" t="n">
        <v>0</v>
      </c>
      <c r="AL1018" s="518" t="n">
        <v>0</v>
      </c>
      <c r="AM1018" s="518" t="n">
        <v>0</v>
      </c>
      <c r="AN1018" s="518" t="n">
        <v>0</v>
      </c>
      <c r="AO1018" s="518" t="n">
        <v>0</v>
      </c>
      <c r="AP1018" s="518" t="n">
        <v>0</v>
      </c>
      <c r="AQ1018" s="518" t="n">
        <v>0</v>
      </c>
      <c r="AR1018" s="518" t="n">
        <v>0</v>
      </c>
      <c r="AS1018" s="518" t="n">
        <v>0</v>
      </c>
      <c r="AT1018" s="518" t="n">
        <v>0</v>
      </c>
      <c r="AU1018" s="518" t="n">
        <v>0</v>
      </c>
      <c r="AV1018" s="518" t="n">
        <v>0</v>
      </c>
      <c r="AW1018" s="518" t="n">
        <v>0</v>
      </c>
      <c r="AX1018" s="518" t="n">
        <v>0</v>
      </c>
      <c r="AY1018" s="518" t="n">
        <v>0</v>
      </c>
      <c r="AZ1018" s="518" t="n">
        <v>0</v>
      </c>
      <c r="BA1018" s="518" t="n">
        <v>0</v>
      </c>
      <c r="BB1018" s="518" t="n">
        <v>0</v>
      </c>
      <c r="BC1018" s="518" t="n">
        <v>0</v>
      </c>
      <c r="BD1018" s="518" t="n">
        <v>0</v>
      </c>
      <c r="BE1018" s="518" t="n">
        <v>0</v>
      </c>
      <c r="BF1018" s="518" t="n">
        <v>0</v>
      </c>
      <c r="BG1018" s="518" t="n">
        <v>0</v>
      </c>
      <c r="BH1018" s="518" t="n">
        <v>0</v>
      </c>
      <c r="BI1018" s="518" t="n">
        <v>0</v>
      </c>
      <c r="BJ1018" s="518"/>
      <c r="BK1018" s="518"/>
      <c r="BL1018" s="518" t="n">
        <v>0</v>
      </c>
      <c r="BM1018" s="518"/>
      <c r="BN1018" s="518"/>
      <c r="BO1018" s="518"/>
      <c r="BP1018" s="518"/>
      <c r="BQ1018" s="518"/>
      <c r="BR1018" s="518"/>
      <c r="BS1018" s="518"/>
      <c r="BT1018" s="518"/>
      <c r="BU1018" s="518"/>
      <c r="BV1018" s="518" t="n">
        <v>0</v>
      </c>
      <c r="BW1018" s="518" t="n">
        <v>0</v>
      </c>
      <c r="BX1018" s="518" t="n">
        <v>0</v>
      </c>
      <c r="BY1018" s="518" t="n">
        <v>0</v>
      </c>
      <c r="BZ1018" s="518" t="n">
        <v>0</v>
      </c>
      <c r="CA1018" s="518" t="n">
        <v>0</v>
      </c>
      <c r="CB1018" s="518" t="n">
        <v>0</v>
      </c>
      <c r="CC1018" s="518" t="n">
        <v>0</v>
      </c>
      <c r="CD1018" s="518" t="n">
        <v>0</v>
      </c>
      <c r="CE1018" s="518" t="n">
        <v>0</v>
      </c>
      <c r="CF1018" s="518" t="n">
        <v>0</v>
      </c>
      <c r="CG1018" s="518" t="n">
        <v>0</v>
      </c>
      <c r="CH1018" s="518"/>
      <c r="CI1018" s="716"/>
      <c r="CL1018" s="48" t="n">
        <v>0</v>
      </c>
      <c r="CM1018" s="48" t="n">
        <f aca="false">CL1018-V1018</f>
        <v>0</v>
      </c>
      <c r="CN1018" s="702" t="n">
        <f aca="false">SUM(CO1018:DR1018)</f>
        <v>0</v>
      </c>
      <c r="CO1018" s="703" t="n">
        <v>0</v>
      </c>
      <c r="CP1018" s="703"/>
      <c r="CQ1018" s="703" t="n">
        <v>0</v>
      </c>
      <c r="CR1018" s="703"/>
      <c r="CS1018" s="703" t="n">
        <v>0</v>
      </c>
      <c r="CT1018" s="703" t="n">
        <v>0</v>
      </c>
      <c r="CU1018" s="703"/>
      <c r="CV1018" s="703"/>
      <c r="CW1018" s="703"/>
      <c r="CX1018" s="703" t="n">
        <v>0</v>
      </c>
      <c r="CY1018" s="703" t="n">
        <v>0</v>
      </c>
      <c r="CZ1018" s="703" t="n">
        <v>0</v>
      </c>
      <c r="DA1018" s="703"/>
      <c r="DB1018" s="703"/>
      <c r="DC1018" s="703"/>
      <c r="DD1018" s="703"/>
      <c r="DE1018" s="703" t="n">
        <v>0</v>
      </c>
      <c r="DF1018" s="703"/>
      <c r="DG1018" s="703" t="n">
        <v>0</v>
      </c>
      <c r="DH1018" s="703" t="n">
        <v>0</v>
      </c>
      <c r="DI1018" s="703" t="n">
        <v>0</v>
      </c>
      <c r="DJ1018" s="703" t="n">
        <v>0</v>
      </c>
      <c r="DK1018" s="703" t="n">
        <v>0</v>
      </c>
      <c r="DL1018" s="703" t="n">
        <v>0</v>
      </c>
      <c r="DM1018" s="703"/>
      <c r="DN1018" s="703"/>
      <c r="DO1018" s="703"/>
      <c r="DP1018" s="703"/>
      <c r="DQ1018" s="703"/>
      <c r="DR1018" s="703"/>
      <c r="DS1018" s="704" t="n">
        <f aca="false">CN1018-V1018</f>
        <v>0</v>
      </c>
      <c r="DT1018" s="553"/>
      <c r="DU1018" s="48"/>
    </row>
    <row r="1019" customFormat="false" ht="15" hidden="false" customHeight="true" outlineLevel="0" collapsed="false">
      <c r="A1019" s="705" t="n">
        <f aca="false">A1018+1</f>
        <v>1010</v>
      </c>
      <c r="B1019" s="706" t="s">
        <v>2495</v>
      </c>
      <c r="C1019" s="706" t="s">
        <v>436</v>
      </c>
      <c r="D1019" s="706" t="s">
        <v>434</v>
      </c>
      <c r="E1019" s="243" t="n">
        <f aca="false">COUNTIF($G$10:$G$1856,$G1019)</f>
        <v>1</v>
      </c>
      <c r="F1019" s="706" t="s">
        <v>2716</v>
      </c>
      <c r="G1019" s="706" t="s">
        <v>2716</v>
      </c>
      <c r="H1019" s="707" t="s">
        <v>2717</v>
      </c>
      <c r="I1019" s="708" t="s">
        <v>1066</v>
      </c>
      <c r="J1019" s="707" t="s">
        <v>370</v>
      </c>
      <c r="K1019" s="709" t="s">
        <v>369</v>
      </c>
      <c r="L1019" s="707" t="s">
        <v>368</v>
      </c>
      <c r="M1019" s="708" t="s">
        <v>1067</v>
      </c>
      <c r="N1019" s="710" t="s">
        <v>934</v>
      </c>
      <c r="O1019" s="512" t="n">
        <v>1</v>
      </c>
      <c r="P1019" s="512" t="n">
        <v>1</v>
      </c>
      <c r="Q1019" s="711" t="n">
        <v>0.000999972</v>
      </c>
      <c r="R1019" s="712"/>
      <c r="S1019" s="713"/>
      <c r="T1019" s="714" t="n">
        <v>2.38</v>
      </c>
      <c r="U1019" s="715"/>
      <c r="V1019" s="262" t="n">
        <f aca="false">SUM(W1019:CI1019)</f>
        <v>0</v>
      </c>
      <c r="W1019" s="243" t="n">
        <v>0</v>
      </c>
      <c r="X1019" s="243" t="n">
        <v>0</v>
      </c>
      <c r="Y1019" s="243" t="n">
        <v>0</v>
      </c>
      <c r="Z1019" s="243" t="n">
        <v>0</v>
      </c>
      <c r="AA1019" s="243" t="n">
        <v>0</v>
      </c>
      <c r="AB1019" s="243" t="n">
        <v>0</v>
      </c>
      <c r="AC1019" s="243" t="n">
        <v>0</v>
      </c>
      <c r="AD1019" s="243" t="n">
        <v>0</v>
      </c>
      <c r="AE1019" s="243" t="n">
        <v>0</v>
      </c>
      <c r="AF1019" s="243" t="n">
        <v>0</v>
      </c>
      <c r="AG1019" s="243" t="n">
        <v>0</v>
      </c>
      <c r="AH1019" s="518" t="n">
        <v>0</v>
      </c>
      <c r="AI1019" s="243" t="n">
        <v>0</v>
      </c>
      <c r="AJ1019" s="243" t="n">
        <v>0</v>
      </c>
      <c r="AK1019" s="518" t="n">
        <v>0</v>
      </c>
      <c r="AL1019" s="518" t="n">
        <v>0</v>
      </c>
      <c r="AM1019" s="518" t="n">
        <v>0</v>
      </c>
      <c r="AN1019" s="518" t="n">
        <v>0</v>
      </c>
      <c r="AO1019" s="518" t="n">
        <v>0</v>
      </c>
      <c r="AP1019" s="518" t="n">
        <v>0</v>
      </c>
      <c r="AQ1019" s="518" t="n">
        <v>0</v>
      </c>
      <c r="AR1019" s="518" t="n">
        <v>0</v>
      </c>
      <c r="AS1019" s="518" t="n">
        <v>0</v>
      </c>
      <c r="AT1019" s="518" t="n">
        <v>0</v>
      </c>
      <c r="AU1019" s="518" t="n">
        <v>0</v>
      </c>
      <c r="AV1019" s="518" t="n">
        <v>0</v>
      </c>
      <c r="AW1019" s="518" t="n">
        <v>0</v>
      </c>
      <c r="AX1019" s="518" t="n">
        <v>0</v>
      </c>
      <c r="AY1019" s="518" t="n">
        <v>0</v>
      </c>
      <c r="AZ1019" s="518" t="n">
        <v>0</v>
      </c>
      <c r="BA1019" s="518" t="n">
        <v>0</v>
      </c>
      <c r="BB1019" s="518" t="n">
        <v>0</v>
      </c>
      <c r="BC1019" s="518" t="n">
        <v>0</v>
      </c>
      <c r="BD1019" s="518" t="n">
        <v>0</v>
      </c>
      <c r="BE1019" s="518" t="n">
        <v>0</v>
      </c>
      <c r="BF1019" s="518" t="n">
        <v>0</v>
      </c>
      <c r="BG1019" s="518" t="n">
        <v>0</v>
      </c>
      <c r="BH1019" s="518" t="n">
        <v>0</v>
      </c>
      <c r="BI1019" s="518" t="n">
        <v>0</v>
      </c>
      <c r="BJ1019" s="518"/>
      <c r="BK1019" s="518"/>
      <c r="BL1019" s="518" t="n">
        <v>0</v>
      </c>
      <c r="BM1019" s="518"/>
      <c r="BN1019" s="518"/>
      <c r="BO1019" s="518"/>
      <c r="BP1019" s="518"/>
      <c r="BQ1019" s="518"/>
      <c r="BR1019" s="518"/>
      <c r="BS1019" s="518"/>
      <c r="BT1019" s="518"/>
      <c r="BU1019" s="518"/>
      <c r="BV1019" s="518" t="n">
        <v>0</v>
      </c>
      <c r="BW1019" s="518" t="n">
        <v>0</v>
      </c>
      <c r="BX1019" s="518" t="n">
        <v>0</v>
      </c>
      <c r="BY1019" s="518" t="n">
        <v>0</v>
      </c>
      <c r="BZ1019" s="518" t="n">
        <v>0</v>
      </c>
      <c r="CA1019" s="518" t="n">
        <v>0</v>
      </c>
      <c r="CB1019" s="518" t="n">
        <v>0</v>
      </c>
      <c r="CC1019" s="518" t="n">
        <v>0</v>
      </c>
      <c r="CD1019" s="518" t="n">
        <v>0</v>
      </c>
      <c r="CE1019" s="518" t="n">
        <v>0</v>
      </c>
      <c r="CF1019" s="518" t="n">
        <v>0</v>
      </c>
      <c r="CG1019" s="518" t="n">
        <v>0</v>
      </c>
      <c r="CH1019" s="518"/>
      <c r="CI1019" s="716"/>
      <c r="CL1019" s="48" t="n">
        <v>0</v>
      </c>
      <c r="CM1019" s="48" t="n">
        <f aca="false">CL1019-V1019</f>
        <v>0</v>
      </c>
      <c r="CN1019" s="702" t="n">
        <f aca="false">SUM(CO1019:DR1019)</f>
        <v>0</v>
      </c>
      <c r="CO1019" s="703" t="n">
        <v>0</v>
      </c>
      <c r="CP1019" s="703"/>
      <c r="CQ1019" s="703" t="n">
        <v>0</v>
      </c>
      <c r="CR1019" s="703"/>
      <c r="CS1019" s="703" t="n">
        <v>0</v>
      </c>
      <c r="CT1019" s="703" t="n">
        <v>0</v>
      </c>
      <c r="CU1019" s="703"/>
      <c r="CV1019" s="703"/>
      <c r="CW1019" s="703"/>
      <c r="CX1019" s="703" t="n">
        <v>0</v>
      </c>
      <c r="CY1019" s="703" t="n">
        <v>0</v>
      </c>
      <c r="CZ1019" s="703" t="n">
        <v>0</v>
      </c>
      <c r="DA1019" s="703"/>
      <c r="DB1019" s="703"/>
      <c r="DC1019" s="703"/>
      <c r="DD1019" s="703"/>
      <c r="DE1019" s="703" t="n">
        <v>0</v>
      </c>
      <c r="DF1019" s="703"/>
      <c r="DG1019" s="703" t="n">
        <v>0</v>
      </c>
      <c r="DH1019" s="703" t="n">
        <v>0</v>
      </c>
      <c r="DI1019" s="703" t="n">
        <v>0</v>
      </c>
      <c r="DJ1019" s="703" t="n">
        <v>0</v>
      </c>
      <c r="DK1019" s="703" t="n">
        <v>0</v>
      </c>
      <c r="DL1019" s="703" t="n">
        <v>0</v>
      </c>
      <c r="DM1019" s="703"/>
      <c r="DN1019" s="703"/>
      <c r="DO1019" s="703"/>
      <c r="DP1019" s="703"/>
      <c r="DQ1019" s="703"/>
      <c r="DR1019" s="703"/>
      <c r="DS1019" s="704" t="n">
        <f aca="false">CN1019-V1019</f>
        <v>0</v>
      </c>
      <c r="DT1019" s="553"/>
      <c r="DU1019" s="48"/>
    </row>
    <row r="1020" customFormat="false" ht="15" hidden="false" customHeight="true" outlineLevel="0" collapsed="false">
      <c r="A1020" s="705" t="n">
        <f aca="false">A1019+1</f>
        <v>1011</v>
      </c>
      <c r="B1020" s="706" t="s">
        <v>2495</v>
      </c>
      <c r="C1020" s="706" t="s">
        <v>436</v>
      </c>
      <c r="D1020" s="706" t="s">
        <v>434</v>
      </c>
      <c r="E1020" s="243" t="n">
        <f aca="false">COUNTIF($G$10:$G$1856,$G1020)</f>
        <v>1</v>
      </c>
      <c r="F1020" s="706" t="s">
        <v>2718</v>
      </c>
      <c r="G1020" s="706" t="s">
        <v>2718</v>
      </c>
      <c r="H1020" s="707" t="s">
        <v>2719</v>
      </c>
      <c r="I1020" s="708" t="s">
        <v>1141</v>
      </c>
      <c r="J1020" s="707" t="s">
        <v>370</v>
      </c>
      <c r="K1020" s="709" t="s">
        <v>369</v>
      </c>
      <c r="L1020" s="707" t="s">
        <v>368</v>
      </c>
      <c r="M1020" s="708" t="s">
        <v>1142</v>
      </c>
      <c r="N1020" s="710" t="s">
        <v>934</v>
      </c>
      <c r="O1020" s="512" t="n">
        <v>1</v>
      </c>
      <c r="P1020" s="512" t="n">
        <v>1</v>
      </c>
      <c r="Q1020" s="711" t="n">
        <v>0.00098106</v>
      </c>
      <c r="R1020" s="712"/>
      <c r="S1020" s="713"/>
      <c r="T1020" s="714" t="n">
        <v>2.34</v>
      </c>
      <c r="U1020" s="715"/>
      <c r="V1020" s="262" t="n">
        <f aca="false">SUM(W1020:CI1020)</f>
        <v>0</v>
      </c>
      <c r="W1020" s="243" t="n">
        <v>0</v>
      </c>
      <c r="X1020" s="243" t="n">
        <v>0</v>
      </c>
      <c r="Y1020" s="243" t="n">
        <v>0</v>
      </c>
      <c r="Z1020" s="243" t="n">
        <v>0</v>
      </c>
      <c r="AA1020" s="243" t="n">
        <v>0</v>
      </c>
      <c r="AB1020" s="243" t="n">
        <v>0</v>
      </c>
      <c r="AC1020" s="243" t="n">
        <v>0</v>
      </c>
      <c r="AD1020" s="243" t="n">
        <v>0</v>
      </c>
      <c r="AE1020" s="243" t="n">
        <v>0</v>
      </c>
      <c r="AF1020" s="243" t="n">
        <v>0</v>
      </c>
      <c r="AG1020" s="243" t="n">
        <v>0</v>
      </c>
      <c r="AH1020" s="518" t="n">
        <v>0</v>
      </c>
      <c r="AI1020" s="243" t="n">
        <v>0</v>
      </c>
      <c r="AJ1020" s="243" t="n">
        <v>0</v>
      </c>
      <c r="AK1020" s="518" t="n">
        <v>0</v>
      </c>
      <c r="AL1020" s="518" t="n">
        <v>0</v>
      </c>
      <c r="AM1020" s="518" t="n">
        <v>0</v>
      </c>
      <c r="AN1020" s="518" t="n">
        <v>0</v>
      </c>
      <c r="AO1020" s="518" t="n">
        <v>0</v>
      </c>
      <c r="AP1020" s="518" t="n">
        <v>0</v>
      </c>
      <c r="AQ1020" s="518" t="n">
        <v>0</v>
      </c>
      <c r="AR1020" s="518" t="n">
        <v>0</v>
      </c>
      <c r="AS1020" s="518" t="n">
        <v>0</v>
      </c>
      <c r="AT1020" s="518" t="n">
        <v>0</v>
      </c>
      <c r="AU1020" s="518" t="n">
        <v>0</v>
      </c>
      <c r="AV1020" s="518" t="n">
        <v>0</v>
      </c>
      <c r="AW1020" s="518" t="n">
        <v>0</v>
      </c>
      <c r="AX1020" s="518" t="n">
        <v>0</v>
      </c>
      <c r="AY1020" s="518" t="n">
        <v>0</v>
      </c>
      <c r="AZ1020" s="518" t="n">
        <v>0</v>
      </c>
      <c r="BA1020" s="518" t="n">
        <v>0</v>
      </c>
      <c r="BB1020" s="518" t="n">
        <v>0</v>
      </c>
      <c r="BC1020" s="518" t="n">
        <v>0</v>
      </c>
      <c r="BD1020" s="518" t="n">
        <v>0</v>
      </c>
      <c r="BE1020" s="518" t="n">
        <v>0</v>
      </c>
      <c r="BF1020" s="518" t="n">
        <v>0</v>
      </c>
      <c r="BG1020" s="518" t="n">
        <v>0</v>
      </c>
      <c r="BH1020" s="518" t="n">
        <v>0</v>
      </c>
      <c r="BI1020" s="518" t="n">
        <v>0</v>
      </c>
      <c r="BJ1020" s="518"/>
      <c r="BK1020" s="518"/>
      <c r="BL1020" s="518" t="n">
        <v>0</v>
      </c>
      <c r="BM1020" s="518"/>
      <c r="BN1020" s="518"/>
      <c r="BO1020" s="518"/>
      <c r="BP1020" s="518"/>
      <c r="BQ1020" s="518"/>
      <c r="BR1020" s="518"/>
      <c r="BS1020" s="518"/>
      <c r="BT1020" s="518"/>
      <c r="BU1020" s="518"/>
      <c r="BV1020" s="518" t="n">
        <v>0</v>
      </c>
      <c r="BW1020" s="518" t="n">
        <v>0</v>
      </c>
      <c r="BX1020" s="518" t="n">
        <v>0</v>
      </c>
      <c r="BY1020" s="518" t="n">
        <v>0</v>
      </c>
      <c r="BZ1020" s="518" t="n">
        <v>0</v>
      </c>
      <c r="CA1020" s="518" t="n">
        <v>0</v>
      </c>
      <c r="CB1020" s="518" t="n">
        <v>0</v>
      </c>
      <c r="CC1020" s="518" t="n">
        <v>0</v>
      </c>
      <c r="CD1020" s="518" t="n">
        <v>0</v>
      </c>
      <c r="CE1020" s="518" t="n">
        <v>0</v>
      </c>
      <c r="CF1020" s="518" t="n">
        <v>0</v>
      </c>
      <c r="CG1020" s="518" t="n">
        <v>0</v>
      </c>
      <c r="CH1020" s="518"/>
      <c r="CI1020" s="716"/>
      <c r="CL1020" s="48" t="n">
        <v>0</v>
      </c>
      <c r="CM1020" s="48" t="n">
        <f aca="false">CL1020-V1020</f>
        <v>0</v>
      </c>
      <c r="CN1020" s="702" t="n">
        <f aca="false">SUM(CO1020:DR1020)</f>
        <v>0</v>
      </c>
      <c r="CO1020" s="703" t="n">
        <v>0</v>
      </c>
      <c r="CP1020" s="703"/>
      <c r="CQ1020" s="703" t="n">
        <v>0</v>
      </c>
      <c r="CR1020" s="703"/>
      <c r="CS1020" s="703" t="n">
        <v>0</v>
      </c>
      <c r="CT1020" s="703" t="n">
        <v>0</v>
      </c>
      <c r="CU1020" s="703"/>
      <c r="CV1020" s="703"/>
      <c r="CW1020" s="703"/>
      <c r="CX1020" s="703" t="n">
        <v>0</v>
      </c>
      <c r="CY1020" s="703" t="n">
        <v>0</v>
      </c>
      <c r="CZ1020" s="703" t="n">
        <v>0</v>
      </c>
      <c r="DA1020" s="703"/>
      <c r="DB1020" s="703"/>
      <c r="DC1020" s="703"/>
      <c r="DD1020" s="703"/>
      <c r="DE1020" s="703" t="n">
        <v>0</v>
      </c>
      <c r="DF1020" s="703"/>
      <c r="DG1020" s="703" t="n">
        <v>0</v>
      </c>
      <c r="DH1020" s="703" t="n">
        <v>0</v>
      </c>
      <c r="DI1020" s="703" t="n">
        <v>0</v>
      </c>
      <c r="DJ1020" s="703" t="n">
        <v>0</v>
      </c>
      <c r="DK1020" s="703" t="n">
        <v>0</v>
      </c>
      <c r="DL1020" s="703" t="n">
        <v>0</v>
      </c>
      <c r="DM1020" s="703"/>
      <c r="DN1020" s="703"/>
      <c r="DO1020" s="703"/>
      <c r="DP1020" s="703"/>
      <c r="DQ1020" s="703"/>
      <c r="DR1020" s="703"/>
      <c r="DS1020" s="704" t="n">
        <f aca="false">CN1020-V1020</f>
        <v>0</v>
      </c>
      <c r="DT1020" s="553"/>
      <c r="DU1020" s="48"/>
    </row>
    <row r="1021" customFormat="false" ht="15" hidden="false" customHeight="true" outlineLevel="0" collapsed="false">
      <c r="A1021" s="705" t="n">
        <f aca="false">A1020+1</f>
        <v>1012</v>
      </c>
      <c r="B1021" s="706" t="s">
        <v>2495</v>
      </c>
      <c r="C1021" s="706" t="s">
        <v>436</v>
      </c>
      <c r="D1021" s="706" t="s">
        <v>434</v>
      </c>
      <c r="E1021" s="243" t="n">
        <f aca="false">COUNTIF($G$10:$G$1856,$G1021)</f>
        <v>1</v>
      </c>
      <c r="F1021" s="706" t="s">
        <v>2720</v>
      </c>
      <c r="G1021" s="706" t="s">
        <v>2720</v>
      </c>
      <c r="H1021" s="707" t="s">
        <v>2721</v>
      </c>
      <c r="I1021" s="708" t="s">
        <v>1078</v>
      </c>
      <c r="J1021" s="707" t="s">
        <v>370</v>
      </c>
      <c r="K1021" s="709" t="s">
        <v>369</v>
      </c>
      <c r="L1021" s="707" t="s">
        <v>368</v>
      </c>
      <c r="M1021" s="708" t="s">
        <v>1079</v>
      </c>
      <c r="N1021" s="710" t="s">
        <v>934</v>
      </c>
      <c r="O1021" s="512" t="n">
        <v>6</v>
      </c>
      <c r="P1021" s="512" t="n">
        <v>1</v>
      </c>
      <c r="Q1021" s="711" t="n">
        <v>0.00126558</v>
      </c>
      <c r="R1021" s="712"/>
      <c r="S1021" s="713"/>
      <c r="T1021" s="714" t="n">
        <v>3.02</v>
      </c>
      <c r="U1021" s="715"/>
      <c r="V1021" s="262" t="n">
        <f aca="false">SUM(W1021:CI1021)</f>
        <v>2</v>
      </c>
      <c r="W1021" s="243" t="n">
        <v>0</v>
      </c>
      <c r="X1021" s="243" t="n">
        <v>0</v>
      </c>
      <c r="Y1021" s="243" t="n">
        <v>0</v>
      </c>
      <c r="Z1021" s="243" t="n">
        <v>0</v>
      </c>
      <c r="AA1021" s="243" t="n">
        <v>0</v>
      </c>
      <c r="AB1021" s="243" t="n">
        <v>0</v>
      </c>
      <c r="AC1021" s="243" t="n">
        <v>0</v>
      </c>
      <c r="AD1021" s="243" t="n">
        <v>0</v>
      </c>
      <c r="AE1021" s="243" t="n">
        <v>0</v>
      </c>
      <c r="AF1021" s="243" t="n">
        <v>0</v>
      </c>
      <c r="AG1021" s="243" t="n">
        <v>0</v>
      </c>
      <c r="AH1021" s="518" t="n">
        <v>0</v>
      </c>
      <c r="AI1021" s="243" t="n">
        <v>0</v>
      </c>
      <c r="AJ1021" s="243" t="n">
        <v>0</v>
      </c>
      <c r="AK1021" s="518" t="n">
        <v>2</v>
      </c>
      <c r="AL1021" s="518" t="n">
        <v>0</v>
      </c>
      <c r="AM1021" s="518" t="n">
        <v>0</v>
      </c>
      <c r="AN1021" s="518" t="n">
        <v>0</v>
      </c>
      <c r="AO1021" s="518" t="n">
        <v>0</v>
      </c>
      <c r="AP1021" s="518" t="n">
        <v>0</v>
      </c>
      <c r="AQ1021" s="518" t="n">
        <v>0</v>
      </c>
      <c r="AR1021" s="518" t="n">
        <v>0</v>
      </c>
      <c r="AS1021" s="518" t="n">
        <v>0</v>
      </c>
      <c r="AT1021" s="518" t="n">
        <v>0</v>
      </c>
      <c r="AU1021" s="518" t="n">
        <v>0</v>
      </c>
      <c r="AV1021" s="518" t="n">
        <v>0</v>
      </c>
      <c r="AW1021" s="518" t="n">
        <v>0</v>
      </c>
      <c r="AX1021" s="518" t="n">
        <v>0</v>
      </c>
      <c r="AY1021" s="518" t="n">
        <v>0</v>
      </c>
      <c r="AZ1021" s="518" t="n">
        <v>0</v>
      </c>
      <c r="BA1021" s="518" t="n">
        <v>0</v>
      </c>
      <c r="BB1021" s="518" t="n">
        <v>0</v>
      </c>
      <c r="BC1021" s="518" t="n">
        <v>0</v>
      </c>
      <c r="BD1021" s="518" t="n">
        <v>0</v>
      </c>
      <c r="BE1021" s="518" t="n">
        <v>0</v>
      </c>
      <c r="BF1021" s="518" t="n">
        <v>0</v>
      </c>
      <c r="BG1021" s="518" t="n">
        <v>0</v>
      </c>
      <c r="BH1021" s="518" t="n">
        <v>0</v>
      </c>
      <c r="BI1021" s="518" t="n">
        <v>0</v>
      </c>
      <c r="BJ1021" s="518"/>
      <c r="BK1021" s="518"/>
      <c r="BL1021" s="518" t="n">
        <v>0</v>
      </c>
      <c r="BM1021" s="518"/>
      <c r="BN1021" s="518"/>
      <c r="BO1021" s="518"/>
      <c r="BP1021" s="518"/>
      <c r="BQ1021" s="518"/>
      <c r="BR1021" s="518"/>
      <c r="BS1021" s="518"/>
      <c r="BT1021" s="518"/>
      <c r="BU1021" s="518"/>
      <c r="BV1021" s="518" t="n">
        <v>0</v>
      </c>
      <c r="BW1021" s="518" t="n">
        <v>0</v>
      </c>
      <c r="BX1021" s="518" t="n">
        <v>0</v>
      </c>
      <c r="BY1021" s="518" t="n">
        <v>0</v>
      </c>
      <c r="BZ1021" s="518" t="n">
        <v>0</v>
      </c>
      <c r="CA1021" s="518" t="n">
        <v>0</v>
      </c>
      <c r="CB1021" s="518" t="n">
        <v>0</v>
      </c>
      <c r="CC1021" s="518" t="n">
        <v>0</v>
      </c>
      <c r="CD1021" s="518" t="n">
        <v>0</v>
      </c>
      <c r="CE1021" s="518" t="n">
        <v>0</v>
      </c>
      <c r="CF1021" s="518" t="n">
        <v>0</v>
      </c>
      <c r="CG1021" s="518" t="n">
        <v>0</v>
      </c>
      <c r="CH1021" s="518"/>
      <c r="CI1021" s="716"/>
      <c r="CL1021" s="48" t="n">
        <v>2</v>
      </c>
      <c r="CM1021" s="48" t="n">
        <f aca="false">CL1021-V1021</f>
        <v>0</v>
      </c>
      <c r="CN1021" s="702" t="n">
        <f aca="false">SUM(CO1021:DR1021)</f>
        <v>2</v>
      </c>
      <c r="CO1021" s="703" t="n">
        <v>0</v>
      </c>
      <c r="CP1021" s="703"/>
      <c r="CQ1021" s="703" t="n">
        <v>0</v>
      </c>
      <c r="CR1021" s="703"/>
      <c r="CS1021" s="703" t="n">
        <v>0</v>
      </c>
      <c r="CT1021" s="703" t="n">
        <v>0</v>
      </c>
      <c r="CU1021" s="703"/>
      <c r="CV1021" s="703"/>
      <c r="CW1021" s="703"/>
      <c r="CX1021" s="703" t="n">
        <v>0</v>
      </c>
      <c r="CY1021" s="703" t="n">
        <v>0</v>
      </c>
      <c r="CZ1021" s="703" t="n">
        <v>0</v>
      </c>
      <c r="DA1021" s="703"/>
      <c r="DB1021" s="703"/>
      <c r="DC1021" s="703"/>
      <c r="DD1021" s="703" t="n">
        <v>2</v>
      </c>
      <c r="DE1021" s="703" t="n">
        <v>0</v>
      </c>
      <c r="DF1021" s="703"/>
      <c r="DG1021" s="703" t="n">
        <v>0</v>
      </c>
      <c r="DH1021" s="703" t="n">
        <v>0</v>
      </c>
      <c r="DI1021" s="703" t="n">
        <v>0</v>
      </c>
      <c r="DJ1021" s="703" t="n">
        <v>0</v>
      </c>
      <c r="DK1021" s="703" t="n">
        <v>0</v>
      </c>
      <c r="DL1021" s="703" t="n">
        <v>0</v>
      </c>
      <c r="DM1021" s="703"/>
      <c r="DN1021" s="703"/>
      <c r="DO1021" s="703"/>
      <c r="DP1021" s="703"/>
      <c r="DQ1021" s="703"/>
      <c r="DR1021" s="703"/>
      <c r="DS1021" s="704" t="n">
        <f aca="false">CN1021-V1021</f>
        <v>0</v>
      </c>
      <c r="DT1021" s="553"/>
      <c r="DU1021" s="48"/>
    </row>
    <row r="1022" customFormat="false" ht="15" hidden="false" customHeight="true" outlineLevel="0" collapsed="false">
      <c r="A1022" s="705" t="n">
        <f aca="false">A1021+1</f>
        <v>1013</v>
      </c>
      <c r="B1022" s="706" t="s">
        <v>2495</v>
      </c>
      <c r="C1022" s="706" t="s">
        <v>436</v>
      </c>
      <c r="D1022" s="706" t="s">
        <v>434</v>
      </c>
      <c r="E1022" s="243" t="n">
        <f aca="false">COUNTIF($G$10:$G$1856,$G1022)</f>
        <v>1</v>
      </c>
      <c r="F1022" s="706" t="s">
        <v>2722</v>
      </c>
      <c r="G1022" s="706" t="s">
        <v>2722</v>
      </c>
      <c r="H1022" s="707" t="s">
        <v>2723</v>
      </c>
      <c r="I1022" s="708" t="s">
        <v>1082</v>
      </c>
      <c r="J1022" s="707" t="s">
        <v>370</v>
      </c>
      <c r="K1022" s="709" t="s">
        <v>369</v>
      </c>
      <c r="L1022" s="707" t="s">
        <v>368</v>
      </c>
      <c r="M1022" s="708" t="s">
        <v>1083</v>
      </c>
      <c r="N1022" s="710" t="s">
        <v>934</v>
      </c>
      <c r="O1022" s="512" t="n">
        <v>6</v>
      </c>
      <c r="P1022" s="512" t="n">
        <v>1</v>
      </c>
      <c r="Q1022" s="711" t="n">
        <v>0.000675</v>
      </c>
      <c r="R1022" s="712"/>
      <c r="S1022" s="713"/>
      <c r="T1022" s="714" t="n">
        <v>1.61</v>
      </c>
      <c r="U1022" s="715"/>
      <c r="V1022" s="262" t="n">
        <f aca="false">SUM(W1022:CI1022)</f>
        <v>0</v>
      </c>
      <c r="W1022" s="243" t="n">
        <v>0</v>
      </c>
      <c r="X1022" s="243" t="n">
        <v>0</v>
      </c>
      <c r="Y1022" s="243" t="n">
        <v>0</v>
      </c>
      <c r="Z1022" s="243" t="n">
        <v>0</v>
      </c>
      <c r="AA1022" s="243" t="n">
        <v>0</v>
      </c>
      <c r="AB1022" s="243" t="n">
        <v>0</v>
      </c>
      <c r="AC1022" s="243" t="n">
        <v>0</v>
      </c>
      <c r="AD1022" s="243" t="n">
        <v>0</v>
      </c>
      <c r="AE1022" s="243" t="n">
        <v>0</v>
      </c>
      <c r="AF1022" s="243" t="n">
        <v>0</v>
      </c>
      <c r="AG1022" s="243" t="n">
        <v>0</v>
      </c>
      <c r="AH1022" s="518" t="n">
        <v>0</v>
      </c>
      <c r="AI1022" s="243" t="n">
        <v>0</v>
      </c>
      <c r="AJ1022" s="243" t="n">
        <v>0</v>
      </c>
      <c r="AK1022" s="518" t="n">
        <v>0</v>
      </c>
      <c r="AL1022" s="518" t="n">
        <v>0</v>
      </c>
      <c r="AM1022" s="518" t="n">
        <v>0</v>
      </c>
      <c r="AN1022" s="518" t="n">
        <v>0</v>
      </c>
      <c r="AO1022" s="518" t="n">
        <v>0</v>
      </c>
      <c r="AP1022" s="518" t="n">
        <v>0</v>
      </c>
      <c r="AQ1022" s="518" t="n">
        <v>0</v>
      </c>
      <c r="AR1022" s="518" t="n">
        <v>0</v>
      </c>
      <c r="AS1022" s="518" t="n">
        <v>0</v>
      </c>
      <c r="AT1022" s="518" t="n">
        <v>0</v>
      </c>
      <c r="AU1022" s="518" t="n">
        <v>0</v>
      </c>
      <c r="AV1022" s="518" t="n">
        <v>0</v>
      </c>
      <c r="AW1022" s="518" t="n">
        <v>0</v>
      </c>
      <c r="AX1022" s="518" t="n">
        <v>0</v>
      </c>
      <c r="AY1022" s="518" t="n">
        <v>0</v>
      </c>
      <c r="AZ1022" s="518" t="n">
        <v>0</v>
      </c>
      <c r="BA1022" s="518" t="n">
        <v>0</v>
      </c>
      <c r="BB1022" s="518" t="n">
        <v>0</v>
      </c>
      <c r="BC1022" s="518" t="n">
        <v>0</v>
      </c>
      <c r="BD1022" s="518" t="n">
        <v>0</v>
      </c>
      <c r="BE1022" s="518" t="n">
        <v>0</v>
      </c>
      <c r="BF1022" s="518" t="n">
        <v>0</v>
      </c>
      <c r="BG1022" s="518" t="n">
        <v>0</v>
      </c>
      <c r="BH1022" s="518" t="n">
        <v>0</v>
      </c>
      <c r="BI1022" s="518" t="n">
        <v>0</v>
      </c>
      <c r="BJ1022" s="518"/>
      <c r="BK1022" s="518"/>
      <c r="BL1022" s="518" t="n">
        <v>0</v>
      </c>
      <c r="BM1022" s="518"/>
      <c r="BN1022" s="518"/>
      <c r="BO1022" s="518"/>
      <c r="BP1022" s="518"/>
      <c r="BQ1022" s="518"/>
      <c r="BR1022" s="518"/>
      <c r="BS1022" s="518"/>
      <c r="BT1022" s="518"/>
      <c r="BU1022" s="518"/>
      <c r="BV1022" s="518" t="n">
        <v>0</v>
      </c>
      <c r="BW1022" s="518" t="n">
        <v>0</v>
      </c>
      <c r="BX1022" s="518" t="n">
        <v>0</v>
      </c>
      <c r="BY1022" s="518" t="n">
        <v>0</v>
      </c>
      <c r="BZ1022" s="518" t="n">
        <v>0</v>
      </c>
      <c r="CA1022" s="518" t="n">
        <v>0</v>
      </c>
      <c r="CB1022" s="518" t="n">
        <v>0</v>
      </c>
      <c r="CC1022" s="518" t="n">
        <v>0</v>
      </c>
      <c r="CD1022" s="518" t="n">
        <v>0</v>
      </c>
      <c r="CE1022" s="518" t="n">
        <v>0</v>
      </c>
      <c r="CF1022" s="518" t="n">
        <v>0</v>
      </c>
      <c r="CG1022" s="518" t="n">
        <v>0</v>
      </c>
      <c r="CH1022" s="518"/>
      <c r="CI1022" s="716"/>
      <c r="CL1022" s="48" t="n">
        <v>0</v>
      </c>
      <c r="CM1022" s="48" t="n">
        <f aca="false">CL1022-V1022</f>
        <v>0</v>
      </c>
      <c r="CN1022" s="702" t="n">
        <f aca="false">SUM(CO1022:DR1022)</f>
        <v>0</v>
      </c>
      <c r="CO1022" s="703" t="n">
        <v>0</v>
      </c>
      <c r="CP1022" s="703"/>
      <c r="CQ1022" s="703" t="n">
        <v>0</v>
      </c>
      <c r="CR1022" s="703"/>
      <c r="CS1022" s="703" t="n">
        <v>0</v>
      </c>
      <c r="CT1022" s="703" t="n">
        <v>0</v>
      </c>
      <c r="CU1022" s="703"/>
      <c r="CV1022" s="703"/>
      <c r="CW1022" s="703"/>
      <c r="CX1022" s="703" t="n">
        <v>0</v>
      </c>
      <c r="CY1022" s="703" t="n">
        <v>0</v>
      </c>
      <c r="CZ1022" s="703" t="n">
        <v>0</v>
      </c>
      <c r="DA1022" s="703"/>
      <c r="DB1022" s="703"/>
      <c r="DC1022" s="703"/>
      <c r="DD1022" s="703"/>
      <c r="DE1022" s="703" t="n">
        <v>0</v>
      </c>
      <c r="DF1022" s="703"/>
      <c r="DG1022" s="703" t="n">
        <v>0</v>
      </c>
      <c r="DH1022" s="703" t="n">
        <v>0</v>
      </c>
      <c r="DI1022" s="703" t="n">
        <v>0</v>
      </c>
      <c r="DJ1022" s="703" t="n">
        <v>0</v>
      </c>
      <c r="DK1022" s="703" t="n">
        <v>0</v>
      </c>
      <c r="DL1022" s="703" t="n">
        <v>0</v>
      </c>
      <c r="DM1022" s="703"/>
      <c r="DN1022" s="703"/>
      <c r="DO1022" s="703"/>
      <c r="DP1022" s="703"/>
      <c r="DQ1022" s="703"/>
      <c r="DR1022" s="703"/>
      <c r="DS1022" s="704" t="n">
        <f aca="false">CN1022-V1022</f>
        <v>0</v>
      </c>
      <c r="DT1022" s="553"/>
      <c r="DU1022" s="48"/>
    </row>
    <row r="1023" customFormat="false" ht="15" hidden="false" customHeight="true" outlineLevel="0" collapsed="false">
      <c r="A1023" s="705" t="n">
        <f aca="false">A1022+1</f>
        <v>1014</v>
      </c>
      <c r="B1023" s="706" t="s">
        <v>2495</v>
      </c>
      <c r="C1023" s="706" t="s">
        <v>436</v>
      </c>
      <c r="D1023" s="706" t="s">
        <v>434</v>
      </c>
      <c r="E1023" s="243" t="n">
        <f aca="false">COUNTIF($G$10:$G$1856,$G1023)</f>
        <v>1</v>
      </c>
      <c r="F1023" s="706" t="s">
        <v>2724</v>
      </c>
      <c r="G1023" s="706" t="s">
        <v>2724</v>
      </c>
      <c r="H1023" s="707" t="s">
        <v>2725</v>
      </c>
      <c r="I1023" s="708" t="s">
        <v>1086</v>
      </c>
      <c r="J1023" s="707" t="s">
        <v>370</v>
      </c>
      <c r="K1023" s="709" t="s">
        <v>369</v>
      </c>
      <c r="L1023" s="707" t="s">
        <v>368</v>
      </c>
      <c r="M1023" s="708" t="s">
        <v>1087</v>
      </c>
      <c r="N1023" s="710" t="s">
        <v>934</v>
      </c>
      <c r="O1023" s="512" t="n">
        <v>6</v>
      </c>
      <c r="P1023" s="512" t="n">
        <v>1</v>
      </c>
      <c r="Q1023" s="711" t="n">
        <v>0.000675</v>
      </c>
      <c r="R1023" s="712"/>
      <c r="S1023" s="713"/>
      <c r="T1023" s="714" t="n">
        <v>1.61</v>
      </c>
      <c r="U1023" s="715"/>
      <c r="V1023" s="262" t="n">
        <f aca="false">SUM(W1023:CI1023)</f>
        <v>0</v>
      </c>
      <c r="W1023" s="243" t="n">
        <v>0</v>
      </c>
      <c r="X1023" s="243" t="n">
        <v>0</v>
      </c>
      <c r="Y1023" s="243" t="n">
        <v>0</v>
      </c>
      <c r="Z1023" s="243" t="n">
        <v>0</v>
      </c>
      <c r="AA1023" s="243" t="n">
        <v>0</v>
      </c>
      <c r="AB1023" s="243" t="n">
        <v>0</v>
      </c>
      <c r="AC1023" s="243" t="n">
        <v>0</v>
      </c>
      <c r="AD1023" s="243" t="n">
        <v>0</v>
      </c>
      <c r="AE1023" s="243" t="n">
        <v>0</v>
      </c>
      <c r="AF1023" s="243" t="n">
        <v>0</v>
      </c>
      <c r="AG1023" s="243" t="n">
        <v>0</v>
      </c>
      <c r="AH1023" s="518" t="n">
        <v>0</v>
      </c>
      <c r="AI1023" s="243" t="n">
        <v>0</v>
      </c>
      <c r="AJ1023" s="243" t="n">
        <v>0</v>
      </c>
      <c r="AK1023" s="518" t="n">
        <v>0</v>
      </c>
      <c r="AL1023" s="518" t="n">
        <v>0</v>
      </c>
      <c r="AM1023" s="518" t="n">
        <v>0</v>
      </c>
      <c r="AN1023" s="518" t="n">
        <v>0</v>
      </c>
      <c r="AO1023" s="518" t="n">
        <v>0</v>
      </c>
      <c r="AP1023" s="518" t="n">
        <v>0</v>
      </c>
      <c r="AQ1023" s="518" t="n">
        <v>0</v>
      </c>
      <c r="AR1023" s="518" t="n">
        <v>0</v>
      </c>
      <c r="AS1023" s="518" t="n">
        <v>0</v>
      </c>
      <c r="AT1023" s="518" t="n">
        <v>0</v>
      </c>
      <c r="AU1023" s="518" t="n">
        <v>0</v>
      </c>
      <c r="AV1023" s="518" t="n">
        <v>0</v>
      </c>
      <c r="AW1023" s="518" t="n">
        <v>0</v>
      </c>
      <c r="AX1023" s="518" t="n">
        <v>0</v>
      </c>
      <c r="AY1023" s="518" t="n">
        <v>0</v>
      </c>
      <c r="AZ1023" s="518" t="n">
        <v>0</v>
      </c>
      <c r="BA1023" s="518" t="n">
        <v>0</v>
      </c>
      <c r="BB1023" s="518" t="n">
        <v>0</v>
      </c>
      <c r="BC1023" s="518" t="n">
        <v>0</v>
      </c>
      <c r="BD1023" s="518" t="n">
        <v>0</v>
      </c>
      <c r="BE1023" s="518" t="n">
        <v>0</v>
      </c>
      <c r="BF1023" s="518" t="n">
        <v>0</v>
      </c>
      <c r="BG1023" s="518" t="n">
        <v>0</v>
      </c>
      <c r="BH1023" s="518" t="n">
        <v>0</v>
      </c>
      <c r="BI1023" s="518" t="n">
        <v>0</v>
      </c>
      <c r="BJ1023" s="518"/>
      <c r="BK1023" s="518"/>
      <c r="BL1023" s="518" t="n">
        <v>0</v>
      </c>
      <c r="BM1023" s="518"/>
      <c r="BN1023" s="518"/>
      <c r="BO1023" s="518"/>
      <c r="BP1023" s="518"/>
      <c r="BQ1023" s="518"/>
      <c r="BR1023" s="518"/>
      <c r="BS1023" s="518"/>
      <c r="BT1023" s="518"/>
      <c r="BU1023" s="518"/>
      <c r="BV1023" s="518" t="n">
        <v>0</v>
      </c>
      <c r="BW1023" s="518" t="n">
        <v>0</v>
      </c>
      <c r="BX1023" s="518" t="n">
        <v>0</v>
      </c>
      <c r="BY1023" s="518" t="n">
        <v>0</v>
      </c>
      <c r="BZ1023" s="518" t="n">
        <v>0</v>
      </c>
      <c r="CA1023" s="518" t="n">
        <v>0</v>
      </c>
      <c r="CB1023" s="518" t="n">
        <v>0</v>
      </c>
      <c r="CC1023" s="518" t="n">
        <v>0</v>
      </c>
      <c r="CD1023" s="518" t="n">
        <v>0</v>
      </c>
      <c r="CE1023" s="518" t="n">
        <v>0</v>
      </c>
      <c r="CF1023" s="518" t="n">
        <v>0</v>
      </c>
      <c r="CG1023" s="518" t="n">
        <v>0</v>
      </c>
      <c r="CH1023" s="518"/>
      <c r="CI1023" s="716"/>
      <c r="CL1023" s="48" t="n">
        <v>0</v>
      </c>
      <c r="CM1023" s="48" t="n">
        <f aca="false">CL1023-V1023</f>
        <v>0</v>
      </c>
      <c r="CN1023" s="702" t="n">
        <f aca="false">SUM(CO1023:DR1023)</f>
        <v>0</v>
      </c>
      <c r="CO1023" s="703" t="n">
        <v>0</v>
      </c>
      <c r="CP1023" s="703"/>
      <c r="CQ1023" s="703" t="n">
        <v>0</v>
      </c>
      <c r="CR1023" s="703"/>
      <c r="CS1023" s="703" t="n">
        <v>0</v>
      </c>
      <c r="CT1023" s="703" t="n">
        <v>0</v>
      </c>
      <c r="CU1023" s="703"/>
      <c r="CV1023" s="703"/>
      <c r="CW1023" s="703"/>
      <c r="CX1023" s="703" t="n">
        <v>0</v>
      </c>
      <c r="CY1023" s="703" t="n">
        <v>0</v>
      </c>
      <c r="CZ1023" s="703" t="n">
        <v>0</v>
      </c>
      <c r="DA1023" s="703"/>
      <c r="DB1023" s="703"/>
      <c r="DC1023" s="703"/>
      <c r="DD1023" s="703"/>
      <c r="DE1023" s="703" t="n">
        <v>0</v>
      </c>
      <c r="DF1023" s="703"/>
      <c r="DG1023" s="703" t="n">
        <v>0</v>
      </c>
      <c r="DH1023" s="703" t="n">
        <v>0</v>
      </c>
      <c r="DI1023" s="703" t="n">
        <v>0</v>
      </c>
      <c r="DJ1023" s="703" t="n">
        <v>0</v>
      </c>
      <c r="DK1023" s="703" t="n">
        <v>0</v>
      </c>
      <c r="DL1023" s="703" t="n">
        <v>0</v>
      </c>
      <c r="DM1023" s="703"/>
      <c r="DN1023" s="703"/>
      <c r="DO1023" s="703"/>
      <c r="DP1023" s="703"/>
      <c r="DQ1023" s="703"/>
      <c r="DR1023" s="703"/>
      <c r="DS1023" s="704" t="n">
        <f aca="false">CN1023-V1023</f>
        <v>0</v>
      </c>
      <c r="DT1023" s="553"/>
      <c r="DU1023" s="48"/>
    </row>
    <row r="1024" customFormat="false" ht="15" hidden="false" customHeight="true" outlineLevel="0" collapsed="false">
      <c r="A1024" s="705" t="n">
        <f aca="false">A1023+1</f>
        <v>1015</v>
      </c>
      <c r="B1024" s="706" t="s">
        <v>2495</v>
      </c>
      <c r="C1024" s="706" t="s">
        <v>436</v>
      </c>
      <c r="D1024" s="706" t="s">
        <v>434</v>
      </c>
      <c r="E1024" s="243" t="n">
        <f aca="false">COUNTIF($G$10:$G$1856,$G1024)</f>
        <v>1</v>
      </c>
      <c r="F1024" s="706" t="s">
        <v>2726</v>
      </c>
      <c r="G1024" s="706" t="s">
        <v>2726</v>
      </c>
      <c r="H1024" s="707" t="s">
        <v>2727</v>
      </c>
      <c r="I1024" s="708" t="s">
        <v>1090</v>
      </c>
      <c r="J1024" s="707" t="s">
        <v>370</v>
      </c>
      <c r="K1024" s="709" t="s">
        <v>369</v>
      </c>
      <c r="L1024" s="707" t="s">
        <v>368</v>
      </c>
      <c r="M1024" s="708" t="s">
        <v>1091</v>
      </c>
      <c r="N1024" s="710" t="s">
        <v>934</v>
      </c>
      <c r="O1024" s="512" t="n">
        <v>6</v>
      </c>
      <c r="P1024" s="512" t="n">
        <v>1</v>
      </c>
      <c r="Q1024" s="711" t="n">
        <v>0.000774</v>
      </c>
      <c r="R1024" s="712"/>
      <c r="S1024" s="713"/>
      <c r="T1024" s="714" t="n">
        <v>1.84</v>
      </c>
      <c r="U1024" s="715"/>
      <c r="V1024" s="262" t="n">
        <f aca="false">SUM(W1024:CI1024)</f>
        <v>0</v>
      </c>
      <c r="W1024" s="243" t="n">
        <v>0</v>
      </c>
      <c r="X1024" s="243" t="n">
        <v>0</v>
      </c>
      <c r="Y1024" s="243" t="n">
        <v>0</v>
      </c>
      <c r="Z1024" s="243" t="n">
        <v>0</v>
      </c>
      <c r="AA1024" s="243" t="n">
        <v>0</v>
      </c>
      <c r="AB1024" s="243" t="n">
        <v>0</v>
      </c>
      <c r="AC1024" s="243" t="n">
        <v>0</v>
      </c>
      <c r="AD1024" s="243" t="n">
        <v>0</v>
      </c>
      <c r="AE1024" s="243" t="n">
        <v>0</v>
      </c>
      <c r="AF1024" s="243" t="n">
        <v>0</v>
      </c>
      <c r="AG1024" s="243" t="n">
        <v>0</v>
      </c>
      <c r="AH1024" s="518" t="n">
        <v>0</v>
      </c>
      <c r="AI1024" s="243" t="n">
        <v>0</v>
      </c>
      <c r="AJ1024" s="243" t="n">
        <v>0</v>
      </c>
      <c r="AK1024" s="518" t="n">
        <v>0</v>
      </c>
      <c r="AL1024" s="518" t="n">
        <v>0</v>
      </c>
      <c r="AM1024" s="518" t="n">
        <v>0</v>
      </c>
      <c r="AN1024" s="518" t="n">
        <v>0</v>
      </c>
      <c r="AO1024" s="518" t="n">
        <v>0</v>
      </c>
      <c r="AP1024" s="518" t="n">
        <v>0</v>
      </c>
      <c r="AQ1024" s="518" t="n">
        <v>0</v>
      </c>
      <c r="AR1024" s="518" t="n">
        <v>0</v>
      </c>
      <c r="AS1024" s="518" t="n">
        <v>0</v>
      </c>
      <c r="AT1024" s="518" t="n">
        <v>0</v>
      </c>
      <c r="AU1024" s="518" t="n">
        <v>0</v>
      </c>
      <c r="AV1024" s="518" t="n">
        <v>0</v>
      </c>
      <c r="AW1024" s="518" t="n">
        <v>0</v>
      </c>
      <c r="AX1024" s="518" t="n">
        <v>0</v>
      </c>
      <c r="AY1024" s="518" t="n">
        <v>0</v>
      </c>
      <c r="AZ1024" s="518" t="n">
        <v>0</v>
      </c>
      <c r="BA1024" s="518" t="n">
        <v>0</v>
      </c>
      <c r="BB1024" s="518" t="n">
        <v>0</v>
      </c>
      <c r="BC1024" s="518" t="n">
        <v>0</v>
      </c>
      <c r="BD1024" s="518" t="n">
        <v>0</v>
      </c>
      <c r="BE1024" s="518" t="n">
        <v>0</v>
      </c>
      <c r="BF1024" s="518" t="n">
        <v>0</v>
      </c>
      <c r="BG1024" s="518" t="n">
        <v>0</v>
      </c>
      <c r="BH1024" s="518" t="n">
        <v>0</v>
      </c>
      <c r="BI1024" s="518" t="n">
        <v>0</v>
      </c>
      <c r="BJ1024" s="518"/>
      <c r="BK1024" s="518"/>
      <c r="BL1024" s="518" t="n">
        <v>0</v>
      </c>
      <c r="BM1024" s="518"/>
      <c r="BN1024" s="518"/>
      <c r="BO1024" s="518"/>
      <c r="BP1024" s="518"/>
      <c r="BQ1024" s="518"/>
      <c r="BR1024" s="518"/>
      <c r="BS1024" s="518"/>
      <c r="BT1024" s="518"/>
      <c r="BU1024" s="518"/>
      <c r="BV1024" s="518" t="n">
        <v>0</v>
      </c>
      <c r="BW1024" s="518" t="n">
        <v>0</v>
      </c>
      <c r="BX1024" s="518" t="n">
        <v>0</v>
      </c>
      <c r="BY1024" s="518" t="n">
        <v>0</v>
      </c>
      <c r="BZ1024" s="518" t="n">
        <v>0</v>
      </c>
      <c r="CA1024" s="518" t="n">
        <v>0</v>
      </c>
      <c r="CB1024" s="518" t="n">
        <v>0</v>
      </c>
      <c r="CC1024" s="518" t="n">
        <v>0</v>
      </c>
      <c r="CD1024" s="518" t="n">
        <v>0</v>
      </c>
      <c r="CE1024" s="518" t="n">
        <v>0</v>
      </c>
      <c r="CF1024" s="518" t="n">
        <v>0</v>
      </c>
      <c r="CG1024" s="518" t="n">
        <v>0</v>
      </c>
      <c r="CH1024" s="518"/>
      <c r="CI1024" s="716"/>
      <c r="CL1024" s="48" t="n">
        <v>0</v>
      </c>
      <c r="CM1024" s="48" t="n">
        <f aca="false">CL1024-V1024</f>
        <v>0</v>
      </c>
      <c r="CN1024" s="702" t="n">
        <f aca="false">SUM(CO1024:DR1024)</f>
        <v>0</v>
      </c>
      <c r="CO1024" s="703" t="n">
        <v>0</v>
      </c>
      <c r="CP1024" s="703"/>
      <c r="CQ1024" s="703" t="n">
        <v>0</v>
      </c>
      <c r="CR1024" s="703"/>
      <c r="CS1024" s="703" t="n">
        <v>0</v>
      </c>
      <c r="CT1024" s="703" t="n">
        <v>0</v>
      </c>
      <c r="CU1024" s="703"/>
      <c r="CV1024" s="703"/>
      <c r="CW1024" s="703"/>
      <c r="CX1024" s="703" t="n">
        <v>0</v>
      </c>
      <c r="CY1024" s="703" t="n">
        <v>0</v>
      </c>
      <c r="CZ1024" s="703" t="n">
        <v>0</v>
      </c>
      <c r="DA1024" s="703"/>
      <c r="DB1024" s="703"/>
      <c r="DC1024" s="703"/>
      <c r="DD1024" s="703"/>
      <c r="DE1024" s="703" t="n">
        <v>0</v>
      </c>
      <c r="DF1024" s="703"/>
      <c r="DG1024" s="703" t="n">
        <v>0</v>
      </c>
      <c r="DH1024" s="703" t="n">
        <v>0</v>
      </c>
      <c r="DI1024" s="703" t="n">
        <v>0</v>
      </c>
      <c r="DJ1024" s="703" t="n">
        <v>0</v>
      </c>
      <c r="DK1024" s="703" t="n">
        <v>0</v>
      </c>
      <c r="DL1024" s="703" t="n">
        <v>0</v>
      </c>
      <c r="DM1024" s="703"/>
      <c r="DN1024" s="703"/>
      <c r="DO1024" s="703"/>
      <c r="DP1024" s="703"/>
      <c r="DQ1024" s="703"/>
      <c r="DR1024" s="703"/>
      <c r="DS1024" s="704" t="n">
        <f aca="false">CN1024-V1024</f>
        <v>0</v>
      </c>
      <c r="DT1024" s="553"/>
      <c r="DU1024" s="48"/>
    </row>
    <row r="1025" customFormat="false" ht="15" hidden="false" customHeight="true" outlineLevel="0" collapsed="false">
      <c r="A1025" s="705" t="n">
        <f aca="false">A1024+1</f>
        <v>1016</v>
      </c>
      <c r="B1025" s="706" t="s">
        <v>2495</v>
      </c>
      <c r="C1025" s="706" t="s">
        <v>436</v>
      </c>
      <c r="D1025" s="706" t="s">
        <v>434</v>
      </c>
      <c r="E1025" s="243" t="n">
        <f aca="false">COUNTIF($G$10:$G$1856,$G1025)</f>
        <v>1</v>
      </c>
      <c r="F1025" s="706" t="s">
        <v>2728</v>
      </c>
      <c r="G1025" s="706" t="s">
        <v>2728</v>
      </c>
      <c r="H1025" s="707" t="s">
        <v>2729</v>
      </c>
      <c r="I1025" s="708" t="s">
        <v>1094</v>
      </c>
      <c r="J1025" s="707" t="s">
        <v>370</v>
      </c>
      <c r="K1025" s="709" t="s">
        <v>369</v>
      </c>
      <c r="L1025" s="707" t="s">
        <v>368</v>
      </c>
      <c r="M1025" s="708" t="s">
        <v>1095</v>
      </c>
      <c r="N1025" s="710" t="s">
        <v>934</v>
      </c>
      <c r="O1025" s="512" t="n">
        <v>6</v>
      </c>
      <c r="P1025" s="512" t="n">
        <v>1</v>
      </c>
      <c r="Q1025" s="711" t="n">
        <v>0.000311166</v>
      </c>
      <c r="R1025" s="712"/>
      <c r="S1025" s="713"/>
      <c r="T1025" s="714" t="n">
        <v>0.74</v>
      </c>
      <c r="U1025" s="715"/>
      <c r="V1025" s="262" t="n">
        <f aca="false">SUM(W1025:CI1025)</f>
        <v>0</v>
      </c>
      <c r="W1025" s="243" t="n">
        <v>0</v>
      </c>
      <c r="X1025" s="243" t="n">
        <v>0</v>
      </c>
      <c r="Y1025" s="243" t="n">
        <v>0</v>
      </c>
      <c r="Z1025" s="243" t="n">
        <v>0</v>
      </c>
      <c r="AA1025" s="243" t="n">
        <v>0</v>
      </c>
      <c r="AB1025" s="243" t="n">
        <v>0</v>
      </c>
      <c r="AC1025" s="243" t="n">
        <v>0</v>
      </c>
      <c r="AD1025" s="243" t="n">
        <v>0</v>
      </c>
      <c r="AE1025" s="243" t="n">
        <v>0</v>
      </c>
      <c r="AF1025" s="243" t="n">
        <v>0</v>
      </c>
      <c r="AG1025" s="243" t="n">
        <v>0</v>
      </c>
      <c r="AH1025" s="518" t="n">
        <v>0</v>
      </c>
      <c r="AI1025" s="243" t="n">
        <v>0</v>
      </c>
      <c r="AJ1025" s="243" t="n">
        <v>0</v>
      </c>
      <c r="AK1025" s="518" t="n">
        <v>0</v>
      </c>
      <c r="AL1025" s="518" t="n">
        <v>0</v>
      </c>
      <c r="AM1025" s="518" t="n">
        <v>0</v>
      </c>
      <c r="AN1025" s="518" t="n">
        <v>0</v>
      </c>
      <c r="AO1025" s="518" t="n">
        <v>0</v>
      </c>
      <c r="AP1025" s="518" t="n">
        <v>0</v>
      </c>
      <c r="AQ1025" s="518" t="n">
        <v>0</v>
      </c>
      <c r="AR1025" s="518" t="n">
        <v>0</v>
      </c>
      <c r="AS1025" s="518" t="n">
        <v>0</v>
      </c>
      <c r="AT1025" s="518" t="n">
        <v>0</v>
      </c>
      <c r="AU1025" s="518" t="n">
        <v>0</v>
      </c>
      <c r="AV1025" s="518" t="n">
        <v>0</v>
      </c>
      <c r="AW1025" s="518" t="n">
        <v>0</v>
      </c>
      <c r="AX1025" s="518" t="n">
        <v>0</v>
      </c>
      <c r="AY1025" s="518" t="n">
        <v>0</v>
      </c>
      <c r="AZ1025" s="518" t="n">
        <v>0</v>
      </c>
      <c r="BA1025" s="518" t="n">
        <v>0</v>
      </c>
      <c r="BB1025" s="518" t="n">
        <v>0</v>
      </c>
      <c r="BC1025" s="518" t="n">
        <v>0</v>
      </c>
      <c r="BD1025" s="518" t="n">
        <v>0</v>
      </c>
      <c r="BE1025" s="518" t="n">
        <v>0</v>
      </c>
      <c r="BF1025" s="518" t="n">
        <v>0</v>
      </c>
      <c r="BG1025" s="518" t="n">
        <v>0</v>
      </c>
      <c r="BH1025" s="518" t="n">
        <v>0</v>
      </c>
      <c r="BI1025" s="518" t="n">
        <v>0</v>
      </c>
      <c r="BJ1025" s="518"/>
      <c r="BK1025" s="518"/>
      <c r="BL1025" s="518" t="n">
        <v>0</v>
      </c>
      <c r="BM1025" s="518"/>
      <c r="BN1025" s="518"/>
      <c r="BO1025" s="518"/>
      <c r="BP1025" s="518"/>
      <c r="BQ1025" s="518"/>
      <c r="BR1025" s="518"/>
      <c r="BS1025" s="518"/>
      <c r="BT1025" s="518"/>
      <c r="BU1025" s="518"/>
      <c r="BV1025" s="518" t="n">
        <v>0</v>
      </c>
      <c r="BW1025" s="518" t="n">
        <v>0</v>
      </c>
      <c r="BX1025" s="518" t="n">
        <v>0</v>
      </c>
      <c r="BY1025" s="518" t="n">
        <v>0</v>
      </c>
      <c r="BZ1025" s="518" t="n">
        <v>0</v>
      </c>
      <c r="CA1025" s="518" t="n">
        <v>0</v>
      </c>
      <c r="CB1025" s="518" t="n">
        <v>0</v>
      </c>
      <c r="CC1025" s="518" t="n">
        <v>0</v>
      </c>
      <c r="CD1025" s="518" t="n">
        <v>0</v>
      </c>
      <c r="CE1025" s="518" t="n">
        <v>0</v>
      </c>
      <c r="CF1025" s="518" t="n">
        <v>0</v>
      </c>
      <c r="CG1025" s="518" t="n">
        <v>0</v>
      </c>
      <c r="CH1025" s="518"/>
      <c r="CI1025" s="716"/>
      <c r="CL1025" s="48" t="n">
        <v>0</v>
      </c>
      <c r="CM1025" s="48" t="n">
        <f aca="false">CL1025-V1025</f>
        <v>0</v>
      </c>
      <c r="CN1025" s="702" t="n">
        <f aca="false">SUM(CO1025:DR1025)</f>
        <v>0</v>
      </c>
      <c r="CO1025" s="703" t="n">
        <v>0</v>
      </c>
      <c r="CP1025" s="703"/>
      <c r="CQ1025" s="703" t="n">
        <v>0</v>
      </c>
      <c r="CR1025" s="703"/>
      <c r="CS1025" s="703" t="n">
        <v>0</v>
      </c>
      <c r="CT1025" s="703" t="n">
        <v>0</v>
      </c>
      <c r="CU1025" s="703"/>
      <c r="CV1025" s="703"/>
      <c r="CW1025" s="703"/>
      <c r="CX1025" s="703" t="n">
        <v>0</v>
      </c>
      <c r="CY1025" s="703" t="n">
        <v>0</v>
      </c>
      <c r="CZ1025" s="703" t="n">
        <v>0</v>
      </c>
      <c r="DA1025" s="703"/>
      <c r="DB1025" s="703"/>
      <c r="DC1025" s="703"/>
      <c r="DD1025" s="703"/>
      <c r="DE1025" s="703" t="n">
        <v>0</v>
      </c>
      <c r="DF1025" s="703"/>
      <c r="DG1025" s="703" t="n">
        <v>0</v>
      </c>
      <c r="DH1025" s="703" t="n">
        <v>0</v>
      </c>
      <c r="DI1025" s="703" t="n">
        <v>0</v>
      </c>
      <c r="DJ1025" s="703" t="n">
        <v>0</v>
      </c>
      <c r="DK1025" s="703" t="n">
        <v>0</v>
      </c>
      <c r="DL1025" s="703" t="n">
        <v>0</v>
      </c>
      <c r="DM1025" s="703"/>
      <c r="DN1025" s="703"/>
      <c r="DO1025" s="703"/>
      <c r="DP1025" s="703"/>
      <c r="DQ1025" s="703"/>
      <c r="DR1025" s="703"/>
      <c r="DS1025" s="704" t="n">
        <f aca="false">CN1025-V1025</f>
        <v>0</v>
      </c>
      <c r="DT1025" s="553"/>
      <c r="DU1025" s="48"/>
    </row>
    <row r="1026" customFormat="false" ht="15" hidden="false" customHeight="true" outlineLevel="0" collapsed="false">
      <c r="A1026" s="705" t="n">
        <f aca="false">A1025+1</f>
        <v>1017</v>
      </c>
      <c r="B1026" s="706" t="s">
        <v>2495</v>
      </c>
      <c r="C1026" s="706" t="s">
        <v>436</v>
      </c>
      <c r="D1026" s="706" t="s">
        <v>434</v>
      </c>
      <c r="E1026" s="243" t="n">
        <f aca="false">COUNTIF($G$10:$G$1856,$G1026)</f>
        <v>1</v>
      </c>
      <c r="F1026" s="706" t="s">
        <v>2730</v>
      </c>
      <c r="G1026" s="706" t="s">
        <v>2730</v>
      </c>
      <c r="H1026" s="707" t="s">
        <v>2731</v>
      </c>
      <c r="I1026" s="708" t="s">
        <v>1021</v>
      </c>
      <c r="J1026" s="707" t="s">
        <v>370</v>
      </c>
      <c r="K1026" s="709" t="s">
        <v>369</v>
      </c>
      <c r="L1026" s="707" t="s">
        <v>368</v>
      </c>
      <c r="M1026" s="708" t="s">
        <v>1150</v>
      </c>
      <c r="N1026" s="710" t="s">
        <v>934</v>
      </c>
      <c r="O1026" s="512" t="n">
        <v>2</v>
      </c>
      <c r="P1026" s="512" t="n">
        <v>1</v>
      </c>
      <c r="Q1026" s="711" t="n">
        <v>0.0003336</v>
      </c>
      <c r="R1026" s="712"/>
      <c r="S1026" s="713"/>
      <c r="T1026" s="714" t="n">
        <v>0.79</v>
      </c>
      <c r="U1026" s="715"/>
      <c r="V1026" s="262" t="n">
        <f aca="false">SUM(W1026:CI1026)</f>
        <v>0</v>
      </c>
      <c r="W1026" s="243" t="n">
        <v>0</v>
      </c>
      <c r="X1026" s="243" t="n">
        <v>0</v>
      </c>
      <c r="Y1026" s="243" t="n">
        <v>0</v>
      </c>
      <c r="Z1026" s="243" t="n">
        <v>0</v>
      </c>
      <c r="AA1026" s="243" t="n">
        <v>0</v>
      </c>
      <c r="AB1026" s="243" t="n">
        <v>0</v>
      </c>
      <c r="AC1026" s="243" t="n">
        <v>0</v>
      </c>
      <c r="AD1026" s="243" t="n">
        <v>0</v>
      </c>
      <c r="AE1026" s="243" t="n">
        <v>0</v>
      </c>
      <c r="AF1026" s="243" t="n">
        <v>0</v>
      </c>
      <c r="AG1026" s="243" t="n">
        <v>0</v>
      </c>
      <c r="AH1026" s="518" t="n">
        <v>0</v>
      </c>
      <c r="AI1026" s="243" t="n">
        <v>0</v>
      </c>
      <c r="AJ1026" s="243" t="n">
        <v>0</v>
      </c>
      <c r="AK1026" s="518" t="n">
        <v>0</v>
      </c>
      <c r="AL1026" s="518" t="n">
        <v>0</v>
      </c>
      <c r="AM1026" s="518" t="n">
        <v>0</v>
      </c>
      <c r="AN1026" s="518" t="n">
        <v>0</v>
      </c>
      <c r="AO1026" s="518" t="n">
        <v>0</v>
      </c>
      <c r="AP1026" s="518" t="n">
        <v>0</v>
      </c>
      <c r="AQ1026" s="518" t="n">
        <v>0</v>
      </c>
      <c r="AR1026" s="518" t="n">
        <v>0</v>
      </c>
      <c r="AS1026" s="518" t="n">
        <v>0</v>
      </c>
      <c r="AT1026" s="518" t="n">
        <v>0</v>
      </c>
      <c r="AU1026" s="518" t="n">
        <v>0</v>
      </c>
      <c r="AV1026" s="518" t="n">
        <v>0</v>
      </c>
      <c r="AW1026" s="518" t="n">
        <v>0</v>
      </c>
      <c r="AX1026" s="518" t="n">
        <v>0</v>
      </c>
      <c r="AY1026" s="518" t="n">
        <v>0</v>
      </c>
      <c r="AZ1026" s="518" t="n">
        <v>0</v>
      </c>
      <c r="BA1026" s="518" t="n">
        <v>0</v>
      </c>
      <c r="BB1026" s="518" t="n">
        <v>0</v>
      </c>
      <c r="BC1026" s="518" t="n">
        <v>0</v>
      </c>
      <c r="BD1026" s="518" t="n">
        <v>0</v>
      </c>
      <c r="BE1026" s="518" t="n">
        <v>0</v>
      </c>
      <c r="BF1026" s="518" t="n">
        <v>0</v>
      </c>
      <c r="BG1026" s="518" t="n">
        <v>0</v>
      </c>
      <c r="BH1026" s="518" t="n">
        <v>0</v>
      </c>
      <c r="BI1026" s="518" t="n">
        <v>0</v>
      </c>
      <c r="BJ1026" s="518"/>
      <c r="BK1026" s="518"/>
      <c r="BL1026" s="518" t="n">
        <v>0</v>
      </c>
      <c r="BM1026" s="518"/>
      <c r="BN1026" s="518"/>
      <c r="BO1026" s="518"/>
      <c r="BP1026" s="518"/>
      <c r="BQ1026" s="518"/>
      <c r="BR1026" s="518"/>
      <c r="BS1026" s="518"/>
      <c r="BT1026" s="518"/>
      <c r="BU1026" s="518"/>
      <c r="BV1026" s="518" t="n">
        <v>0</v>
      </c>
      <c r="BW1026" s="518" t="n">
        <v>0</v>
      </c>
      <c r="BX1026" s="518" t="n">
        <v>0</v>
      </c>
      <c r="BY1026" s="518" t="n">
        <v>0</v>
      </c>
      <c r="BZ1026" s="518" t="n">
        <v>0</v>
      </c>
      <c r="CA1026" s="518" t="n">
        <v>0</v>
      </c>
      <c r="CB1026" s="518" t="n">
        <v>0</v>
      </c>
      <c r="CC1026" s="518" t="n">
        <v>0</v>
      </c>
      <c r="CD1026" s="518" t="n">
        <v>0</v>
      </c>
      <c r="CE1026" s="518" t="n">
        <v>0</v>
      </c>
      <c r="CF1026" s="518" t="n">
        <v>0</v>
      </c>
      <c r="CG1026" s="518" t="n">
        <v>0</v>
      </c>
      <c r="CH1026" s="518"/>
      <c r="CI1026" s="716"/>
      <c r="CL1026" s="48" t="n">
        <v>0</v>
      </c>
      <c r="CM1026" s="48" t="n">
        <f aca="false">CL1026-V1026</f>
        <v>0</v>
      </c>
      <c r="CN1026" s="702" t="n">
        <f aca="false">SUM(CO1026:DR1026)</f>
        <v>0</v>
      </c>
      <c r="CO1026" s="703" t="n">
        <v>0</v>
      </c>
      <c r="CP1026" s="703"/>
      <c r="CQ1026" s="703" t="n">
        <v>0</v>
      </c>
      <c r="CR1026" s="703"/>
      <c r="CS1026" s="703" t="n">
        <v>0</v>
      </c>
      <c r="CT1026" s="703" t="n">
        <v>0</v>
      </c>
      <c r="CU1026" s="703"/>
      <c r="CV1026" s="703"/>
      <c r="CW1026" s="703"/>
      <c r="CX1026" s="703" t="n">
        <v>0</v>
      </c>
      <c r="CY1026" s="703" t="n">
        <v>0</v>
      </c>
      <c r="CZ1026" s="703" t="n">
        <v>0</v>
      </c>
      <c r="DA1026" s="703"/>
      <c r="DB1026" s="703"/>
      <c r="DC1026" s="703"/>
      <c r="DD1026" s="703"/>
      <c r="DE1026" s="703" t="n">
        <v>0</v>
      </c>
      <c r="DF1026" s="703"/>
      <c r="DG1026" s="703" t="n">
        <v>0</v>
      </c>
      <c r="DH1026" s="703" t="n">
        <v>0</v>
      </c>
      <c r="DI1026" s="703" t="n">
        <v>0</v>
      </c>
      <c r="DJ1026" s="703" t="n">
        <v>0</v>
      </c>
      <c r="DK1026" s="703" t="n">
        <v>0</v>
      </c>
      <c r="DL1026" s="703" t="n">
        <v>0</v>
      </c>
      <c r="DM1026" s="703"/>
      <c r="DN1026" s="703"/>
      <c r="DO1026" s="703"/>
      <c r="DP1026" s="703"/>
      <c r="DQ1026" s="703"/>
      <c r="DR1026" s="703"/>
      <c r="DS1026" s="704" t="n">
        <f aca="false">CN1026-V1026</f>
        <v>0</v>
      </c>
      <c r="DT1026" s="553"/>
      <c r="DU1026" s="48"/>
    </row>
    <row r="1027" customFormat="false" ht="15" hidden="false" customHeight="true" outlineLevel="0" collapsed="false">
      <c r="A1027" s="705" t="n">
        <f aca="false">A1026+1</f>
        <v>1018</v>
      </c>
      <c r="B1027" s="706" t="s">
        <v>1099</v>
      </c>
      <c r="C1027" s="706" t="s">
        <v>516</v>
      </c>
      <c r="D1027" s="706" t="s">
        <v>514</v>
      </c>
      <c r="E1027" s="243" t="n">
        <f aca="false">COUNTIF($G$10:$G$1856,$G1027)</f>
        <v>1</v>
      </c>
      <c r="F1027" s="706" t="s">
        <v>2732</v>
      </c>
      <c r="G1027" s="706" t="s">
        <v>2732</v>
      </c>
      <c r="H1027" s="707" t="s">
        <v>1201</v>
      </c>
      <c r="I1027" s="708" t="s">
        <v>932</v>
      </c>
      <c r="J1027" s="720" t="s">
        <v>303</v>
      </c>
      <c r="K1027" s="294" t="s">
        <v>302</v>
      </c>
      <c r="L1027" s="720" t="s">
        <v>301</v>
      </c>
      <c r="M1027" s="708" t="s">
        <v>933</v>
      </c>
      <c r="N1027" s="710" t="s">
        <v>934</v>
      </c>
      <c r="O1027" s="512" t="n">
        <v>1</v>
      </c>
      <c r="P1027" s="512" t="n">
        <v>1</v>
      </c>
      <c r="Q1027" s="711" t="n">
        <v>0.009161208</v>
      </c>
      <c r="R1027" s="712"/>
      <c r="S1027" s="713"/>
      <c r="T1027" s="714" t="n">
        <v>18.28</v>
      </c>
      <c r="U1027" s="715"/>
      <c r="V1027" s="262" t="n">
        <f aca="false">SUM(W1027:CI1027)</f>
        <v>0</v>
      </c>
      <c r="W1027" s="243" t="n">
        <v>0</v>
      </c>
      <c r="X1027" s="243" t="n">
        <v>0</v>
      </c>
      <c r="Y1027" s="243" t="n">
        <v>0</v>
      </c>
      <c r="Z1027" s="243" t="n">
        <v>0</v>
      </c>
      <c r="AA1027" s="243" t="n">
        <v>0</v>
      </c>
      <c r="AB1027" s="243" t="n">
        <v>0</v>
      </c>
      <c r="AC1027" s="243" t="n">
        <v>0</v>
      </c>
      <c r="AD1027" s="243" t="n">
        <v>0</v>
      </c>
      <c r="AE1027" s="243" t="n">
        <v>0</v>
      </c>
      <c r="AF1027" s="243" t="n">
        <v>0</v>
      </c>
      <c r="AG1027" s="243" t="n">
        <v>0</v>
      </c>
      <c r="AH1027" s="518" t="n">
        <v>0</v>
      </c>
      <c r="AI1027" s="243" t="n">
        <v>0</v>
      </c>
      <c r="AJ1027" s="243" t="n">
        <v>0</v>
      </c>
      <c r="AK1027" s="518" t="n">
        <v>0</v>
      </c>
      <c r="AL1027" s="518" t="n">
        <v>0</v>
      </c>
      <c r="AM1027" s="518" t="n">
        <v>0</v>
      </c>
      <c r="AN1027" s="518" t="n">
        <v>0</v>
      </c>
      <c r="AO1027" s="518" t="n">
        <v>0</v>
      </c>
      <c r="AP1027" s="518" t="n">
        <v>0</v>
      </c>
      <c r="AQ1027" s="518" t="n">
        <v>0</v>
      </c>
      <c r="AR1027" s="518" t="n">
        <v>0</v>
      </c>
      <c r="AS1027" s="518" t="n">
        <v>0</v>
      </c>
      <c r="AT1027" s="518" t="n">
        <v>0</v>
      </c>
      <c r="AU1027" s="518" t="n">
        <v>0</v>
      </c>
      <c r="AV1027" s="518" t="n">
        <v>0</v>
      </c>
      <c r="AW1027" s="518" t="n">
        <v>0</v>
      </c>
      <c r="AX1027" s="518" t="n">
        <v>0</v>
      </c>
      <c r="AY1027" s="518" t="n">
        <v>0</v>
      </c>
      <c r="AZ1027" s="518" t="n">
        <v>0</v>
      </c>
      <c r="BA1027" s="518" t="n">
        <v>0</v>
      </c>
      <c r="BB1027" s="518" t="n">
        <v>0</v>
      </c>
      <c r="BC1027" s="518" t="n">
        <v>0</v>
      </c>
      <c r="BD1027" s="518" t="n">
        <v>0</v>
      </c>
      <c r="BE1027" s="518" t="n">
        <v>0</v>
      </c>
      <c r="BF1027" s="518" t="n">
        <v>0</v>
      </c>
      <c r="BG1027" s="518" t="n">
        <v>0</v>
      </c>
      <c r="BH1027" s="518" t="n">
        <v>0</v>
      </c>
      <c r="BI1027" s="518" t="n">
        <v>0</v>
      </c>
      <c r="BJ1027" s="518"/>
      <c r="BK1027" s="518"/>
      <c r="BL1027" s="518" t="n">
        <v>0</v>
      </c>
      <c r="BM1027" s="518"/>
      <c r="BN1027" s="518"/>
      <c r="BO1027" s="518"/>
      <c r="BP1027" s="518"/>
      <c r="BQ1027" s="518"/>
      <c r="BR1027" s="518"/>
      <c r="BS1027" s="518"/>
      <c r="BT1027" s="518"/>
      <c r="BU1027" s="518"/>
      <c r="BV1027" s="518" t="n">
        <v>0</v>
      </c>
      <c r="BW1027" s="518" t="n">
        <v>0</v>
      </c>
      <c r="BX1027" s="518" t="n">
        <v>0</v>
      </c>
      <c r="BY1027" s="518" t="n">
        <v>0</v>
      </c>
      <c r="BZ1027" s="518" t="n">
        <v>0</v>
      </c>
      <c r="CA1027" s="518" t="n">
        <v>0</v>
      </c>
      <c r="CB1027" s="518" t="n">
        <v>0</v>
      </c>
      <c r="CC1027" s="518" t="n">
        <v>0</v>
      </c>
      <c r="CD1027" s="518" t="n">
        <v>0</v>
      </c>
      <c r="CE1027" s="518" t="n">
        <v>0</v>
      </c>
      <c r="CF1027" s="518" t="n">
        <v>0</v>
      </c>
      <c r="CG1027" s="518" t="n">
        <v>0</v>
      </c>
      <c r="CH1027" s="518"/>
      <c r="CI1027" s="716"/>
      <c r="CL1027" s="48" t="n">
        <v>0</v>
      </c>
      <c r="CM1027" s="48" t="n">
        <f aca="false">CL1027-V1027</f>
        <v>0</v>
      </c>
      <c r="CN1027" s="702" t="n">
        <f aca="false">SUM(CO1027:DR1027)</f>
        <v>0</v>
      </c>
      <c r="CO1027" s="703" t="n">
        <v>0</v>
      </c>
      <c r="CP1027" s="703"/>
      <c r="CQ1027" s="703" t="n">
        <v>0</v>
      </c>
      <c r="CR1027" s="703"/>
      <c r="CS1027" s="703" t="n">
        <v>0</v>
      </c>
      <c r="CT1027" s="703" t="n">
        <v>0</v>
      </c>
      <c r="CU1027" s="703"/>
      <c r="CV1027" s="703"/>
      <c r="CW1027" s="703"/>
      <c r="CX1027" s="703" t="n">
        <v>0</v>
      </c>
      <c r="CY1027" s="703" t="n">
        <v>0</v>
      </c>
      <c r="CZ1027" s="703" t="n">
        <v>0</v>
      </c>
      <c r="DA1027" s="703"/>
      <c r="DB1027" s="703"/>
      <c r="DC1027" s="703"/>
      <c r="DD1027" s="703"/>
      <c r="DE1027" s="703" t="n">
        <v>0</v>
      </c>
      <c r="DF1027" s="703"/>
      <c r="DG1027" s="703" t="n">
        <v>0</v>
      </c>
      <c r="DH1027" s="703" t="n">
        <v>0</v>
      </c>
      <c r="DI1027" s="703" t="n">
        <v>0</v>
      </c>
      <c r="DJ1027" s="703" t="n">
        <v>0</v>
      </c>
      <c r="DK1027" s="703" t="n">
        <v>0</v>
      </c>
      <c r="DL1027" s="703" t="n">
        <v>0</v>
      </c>
      <c r="DM1027" s="703"/>
      <c r="DN1027" s="703"/>
      <c r="DO1027" s="703"/>
      <c r="DP1027" s="703"/>
      <c r="DQ1027" s="703"/>
      <c r="DR1027" s="703"/>
      <c r="DS1027" s="704" t="n">
        <f aca="false">CN1027-V1027</f>
        <v>0</v>
      </c>
      <c r="DT1027" s="553"/>
      <c r="DU1027" s="48"/>
    </row>
    <row r="1028" customFormat="false" ht="15" hidden="false" customHeight="true" outlineLevel="0" collapsed="false">
      <c r="A1028" s="705" t="n">
        <f aca="false">A1027+1</f>
        <v>1019</v>
      </c>
      <c r="B1028" s="706" t="s">
        <v>1099</v>
      </c>
      <c r="C1028" s="706" t="s">
        <v>516</v>
      </c>
      <c r="D1028" s="706" t="s">
        <v>514</v>
      </c>
      <c r="E1028" s="243" t="n">
        <f aca="false">COUNTIF($G$10:$G$1856,$G1028)</f>
        <v>1</v>
      </c>
      <c r="F1028" s="706" t="s">
        <v>2733</v>
      </c>
      <c r="G1028" s="706" t="s">
        <v>2733</v>
      </c>
      <c r="H1028" s="707" t="s">
        <v>1203</v>
      </c>
      <c r="I1028" s="708" t="s">
        <v>945</v>
      </c>
      <c r="J1028" s="720" t="s">
        <v>303</v>
      </c>
      <c r="K1028" s="294" t="s">
        <v>302</v>
      </c>
      <c r="L1028" s="720" t="s">
        <v>301</v>
      </c>
      <c r="M1028" s="708" t="s">
        <v>946</v>
      </c>
      <c r="N1028" s="710" t="s">
        <v>934</v>
      </c>
      <c r="O1028" s="512" t="n">
        <v>1</v>
      </c>
      <c r="P1028" s="512" t="n">
        <v>1</v>
      </c>
      <c r="Q1028" s="711" t="n">
        <v>0.008002179</v>
      </c>
      <c r="R1028" s="712"/>
      <c r="S1028" s="713"/>
      <c r="T1028" s="714" t="n">
        <v>15.97</v>
      </c>
      <c r="U1028" s="715"/>
      <c r="V1028" s="262" t="n">
        <f aca="false">SUM(W1028:CI1028)</f>
        <v>0</v>
      </c>
      <c r="W1028" s="243" t="n">
        <v>0</v>
      </c>
      <c r="X1028" s="243" t="n">
        <v>0</v>
      </c>
      <c r="Y1028" s="243" t="n">
        <v>0</v>
      </c>
      <c r="Z1028" s="243" t="n">
        <v>0</v>
      </c>
      <c r="AA1028" s="243" t="n">
        <v>0</v>
      </c>
      <c r="AB1028" s="243" t="n">
        <v>0</v>
      </c>
      <c r="AC1028" s="243" t="n">
        <v>0</v>
      </c>
      <c r="AD1028" s="243" t="n">
        <v>0</v>
      </c>
      <c r="AE1028" s="243" t="n">
        <v>0</v>
      </c>
      <c r="AF1028" s="243" t="n">
        <v>0</v>
      </c>
      <c r="AG1028" s="243" t="n">
        <v>0</v>
      </c>
      <c r="AH1028" s="518" t="n">
        <v>0</v>
      </c>
      <c r="AI1028" s="243" t="n">
        <v>0</v>
      </c>
      <c r="AJ1028" s="243" t="n">
        <v>0</v>
      </c>
      <c r="AK1028" s="518" t="n">
        <v>0</v>
      </c>
      <c r="AL1028" s="518" t="n">
        <v>0</v>
      </c>
      <c r="AM1028" s="518" t="n">
        <v>0</v>
      </c>
      <c r="AN1028" s="518" t="n">
        <v>0</v>
      </c>
      <c r="AO1028" s="518" t="n">
        <v>0</v>
      </c>
      <c r="AP1028" s="518" t="n">
        <v>0</v>
      </c>
      <c r="AQ1028" s="518" t="n">
        <v>0</v>
      </c>
      <c r="AR1028" s="518" t="n">
        <v>0</v>
      </c>
      <c r="AS1028" s="518" t="n">
        <v>0</v>
      </c>
      <c r="AT1028" s="518" t="n">
        <v>0</v>
      </c>
      <c r="AU1028" s="518" t="n">
        <v>0</v>
      </c>
      <c r="AV1028" s="518" t="n">
        <v>0</v>
      </c>
      <c r="AW1028" s="518" t="n">
        <v>0</v>
      </c>
      <c r="AX1028" s="518" t="n">
        <v>0</v>
      </c>
      <c r="AY1028" s="518" t="n">
        <v>0</v>
      </c>
      <c r="AZ1028" s="518" t="n">
        <v>0</v>
      </c>
      <c r="BA1028" s="518" t="n">
        <v>0</v>
      </c>
      <c r="BB1028" s="518" t="n">
        <v>0</v>
      </c>
      <c r="BC1028" s="518" t="n">
        <v>0</v>
      </c>
      <c r="BD1028" s="518" t="n">
        <v>0</v>
      </c>
      <c r="BE1028" s="518" t="n">
        <v>0</v>
      </c>
      <c r="BF1028" s="518" t="n">
        <v>0</v>
      </c>
      <c r="BG1028" s="518" t="n">
        <v>0</v>
      </c>
      <c r="BH1028" s="518" t="n">
        <v>0</v>
      </c>
      <c r="BI1028" s="518" t="n">
        <v>0</v>
      </c>
      <c r="BJ1028" s="518"/>
      <c r="BK1028" s="518"/>
      <c r="BL1028" s="518" t="n">
        <v>0</v>
      </c>
      <c r="BM1028" s="518"/>
      <c r="BN1028" s="518"/>
      <c r="BO1028" s="518"/>
      <c r="BP1028" s="518"/>
      <c r="BQ1028" s="518"/>
      <c r="BR1028" s="518"/>
      <c r="BS1028" s="518"/>
      <c r="BT1028" s="518"/>
      <c r="BU1028" s="518"/>
      <c r="BV1028" s="518" t="n">
        <v>0</v>
      </c>
      <c r="BW1028" s="518" t="n">
        <v>0</v>
      </c>
      <c r="BX1028" s="518" t="n">
        <v>0</v>
      </c>
      <c r="BY1028" s="518" t="n">
        <v>0</v>
      </c>
      <c r="BZ1028" s="518" t="n">
        <v>0</v>
      </c>
      <c r="CA1028" s="518" t="n">
        <v>0</v>
      </c>
      <c r="CB1028" s="518" t="n">
        <v>0</v>
      </c>
      <c r="CC1028" s="518" t="n">
        <v>0</v>
      </c>
      <c r="CD1028" s="518" t="n">
        <v>0</v>
      </c>
      <c r="CE1028" s="518" t="n">
        <v>0</v>
      </c>
      <c r="CF1028" s="518" t="n">
        <v>0</v>
      </c>
      <c r="CG1028" s="518" t="n">
        <v>0</v>
      </c>
      <c r="CH1028" s="518"/>
      <c r="CI1028" s="716"/>
      <c r="CL1028" s="48" t="n">
        <v>0</v>
      </c>
      <c r="CM1028" s="48" t="n">
        <f aca="false">CL1028-V1028</f>
        <v>0</v>
      </c>
      <c r="CN1028" s="702" t="n">
        <f aca="false">SUM(CO1028:DR1028)</f>
        <v>0</v>
      </c>
      <c r="CO1028" s="703" t="n">
        <v>0</v>
      </c>
      <c r="CP1028" s="703"/>
      <c r="CQ1028" s="703" t="n">
        <v>0</v>
      </c>
      <c r="CR1028" s="703"/>
      <c r="CS1028" s="703" t="n">
        <v>0</v>
      </c>
      <c r="CT1028" s="703" t="n">
        <v>0</v>
      </c>
      <c r="CU1028" s="703"/>
      <c r="CV1028" s="703"/>
      <c r="CW1028" s="703"/>
      <c r="CX1028" s="703" t="n">
        <v>0</v>
      </c>
      <c r="CY1028" s="703" t="n">
        <v>0</v>
      </c>
      <c r="CZ1028" s="703" t="n">
        <v>0</v>
      </c>
      <c r="DA1028" s="703"/>
      <c r="DB1028" s="703"/>
      <c r="DC1028" s="703"/>
      <c r="DD1028" s="703"/>
      <c r="DE1028" s="703" t="n">
        <v>0</v>
      </c>
      <c r="DF1028" s="703"/>
      <c r="DG1028" s="703" t="n">
        <v>0</v>
      </c>
      <c r="DH1028" s="703" t="n">
        <v>0</v>
      </c>
      <c r="DI1028" s="703" t="n">
        <v>0</v>
      </c>
      <c r="DJ1028" s="703" t="n">
        <v>0</v>
      </c>
      <c r="DK1028" s="703" t="n">
        <v>0</v>
      </c>
      <c r="DL1028" s="703" t="n">
        <v>0</v>
      </c>
      <c r="DM1028" s="703"/>
      <c r="DN1028" s="703"/>
      <c r="DO1028" s="703"/>
      <c r="DP1028" s="703"/>
      <c r="DQ1028" s="703"/>
      <c r="DR1028" s="703"/>
      <c r="DS1028" s="704" t="n">
        <f aca="false">CN1028-V1028</f>
        <v>0</v>
      </c>
      <c r="DT1028" s="553"/>
      <c r="DU1028" s="48"/>
    </row>
    <row r="1029" customFormat="false" ht="15" hidden="false" customHeight="true" outlineLevel="0" collapsed="false">
      <c r="A1029" s="705" t="n">
        <f aca="false">A1028+1</f>
        <v>1020</v>
      </c>
      <c r="B1029" s="706" t="s">
        <v>1099</v>
      </c>
      <c r="C1029" s="706" t="s">
        <v>516</v>
      </c>
      <c r="D1029" s="706" t="s">
        <v>514</v>
      </c>
      <c r="E1029" s="243" t="n">
        <f aca="false">COUNTIF($G$10:$G$1856,$G1029)</f>
        <v>1</v>
      </c>
      <c r="F1029" s="706" t="s">
        <v>2734</v>
      </c>
      <c r="G1029" s="706" t="s">
        <v>2734</v>
      </c>
      <c r="H1029" s="707" t="s">
        <v>1205</v>
      </c>
      <c r="I1029" s="708" t="s">
        <v>949</v>
      </c>
      <c r="J1029" s="720" t="s">
        <v>303</v>
      </c>
      <c r="K1029" s="294" t="s">
        <v>302</v>
      </c>
      <c r="L1029" s="720" t="s">
        <v>301</v>
      </c>
      <c r="M1029" s="708" t="s">
        <v>950</v>
      </c>
      <c r="N1029" s="710" t="s">
        <v>934</v>
      </c>
      <c r="O1029" s="512" t="n">
        <v>1</v>
      </c>
      <c r="P1029" s="512" t="n">
        <v>1</v>
      </c>
      <c r="Q1029" s="711" t="n">
        <v>0.008002179</v>
      </c>
      <c r="R1029" s="712"/>
      <c r="S1029" s="713"/>
      <c r="T1029" s="714" t="n">
        <v>15.97</v>
      </c>
      <c r="U1029" s="715"/>
      <c r="V1029" s="262" t="n">
        <f aca="false">SUM(W1029:CI1029)</f>
        <v>0</v>
      </c>
      <c r="W1029" s="243" t="n">
        <v>0</v>
      </c>
      <c r="X1029" s="243" t="n">
        <v>0</v>
      </c>
      <c r="Y1029" s="243" t="n">
        <v>0</v>
      </c>
      <c r="Z1029" s="243" t="n">
        <v>0</v>
      </c>
      <c r="AA1029" s="243" t="n">
        <v>0</v>
      </c>
      <c r="AB1029" s="243" t="n">
        <v>0</v>
      </c>
      <c r="AC1029" s="243" t="n">
        <v>0</v>
      </c>
      <c r="AD1029" s="243" t="n">
        <v>0</v>
      </c>
      <c r="AE1029" s="243" t="n">
        <v>0</v>
      </c>
      <c r="AF1029" s="243" t="n">
        <v>0</v>
      </c>
      <c r="AG1029" s="243" t="n">
        <v>0</v>
      </c>
      <c r="AH1029" s="518" t="n">
        <v>0</v>
      </c>
      <c r="AI1029" s="243" t="n">
        <v>0</v>
      </c>
      <c r="AJ1029" s="243" t="n">
        <v>0</v>
      </c>
      <c r="AK1029" s="518" t="n">
        <v>0</v>
      </c>
      <c r="AL1029" s="518" t="n">
        <v>0</v>
      </c>
      <c r="AM1029" s="518" t="n">
        <v>0</v>
      </c>
      <c r="AN1029" s="518" t="n">
        <v>0</v>
      </c>
      <c r="AO1029" s="518" t="n">
        <v>0</v>
      </c>
      <c r="AP1029" s="518" t="n">
        <v>0</v>
      </c>
      <c r="AQ1029" s="518" t="n">
        <v>0</v>
      </c>
      <c r="AR1029" s="518" t="n">
        <v>0</v>
      </c>
      <c r="AS1029" s="518" t="n">
        <v>0</v>
      </c>
      <c r="AT1029" s="518" t="n">
        <v>0</v>
      </c>
      <c r="AU1029" s="518" t="n">
        <v>0</v>
      </c>
      <c r="AV1029" s="518" t="n">
        <v>0</v>
      </c>
      <c r="AW1029" s="518" t="n">
        <v>0</v>
      </c>
      <c r="AX1029" s="518" t="n">
        <v>0</v>
      </c>
      <c r="AY1029" s="518" t="n">
        <v>0</v>
      </c>
      <c r="AZ1029" s="518" t="n">
        <v>0</v>
      </c>
      <c r="BA1029" s="518" t="n">
        <v>0</v>
      </c>
      <c r="BB1029" s="518" t="n">
        <v>0</v>
      </c>
      <c r="BC1029" s="518" t="n">
        <v>0</v>
      </c>
      <c r="BD1029" s="518" t="n">
        <v>0</v>
      </c>
      <c r="BE1029" s="518" t="n">
        <v>0</v>
      </c>
      <c r="BF1029" s="518" t="n">
        <v>0</v>
      </c>
      <c r="BG1029" s="518" t="n">
        <v>0</v>
      </c>
      <c r="BH1029" s="518" t="n">
        <v>0</v>
      </c>
      <c r="BI1029" s="518" t="n">
        <v>0</v>
      </c>
      <c r="BJ1029" s="518"/>
      <c r="BK1029" s="518"/>
      <c r="BL1029" s="518" t="n">
        <v>0</v>
      </c>
      <c r="BM1029" s="518"/>
      <c r="BN1029" s="518"/>
      <c r="BO1029" s="518"/>
      <c r="BP1029" s="518"/>
      <c r="BQ1029" s="518"/>
      <c r="BR1029" s="518"/>
      <c r="BS1029" s="518"/>
      <c r="BT1029" s="518"/>
      <c r="BU1029" s="518"/>
      <c r="BV1029" s="518" t="n">
        <v>0</v>
      </c>
      <c r="BW1029" s="518" t="n">
        <v>0</v>
      </c>
      <c r="BX1029" s="518" t="n">
        <v>0</v>
      </c>
      <c r="BY1029" s="518" t="n">
        <v>0</v>
      </c>
      <c r="BZ1029" s="518" t="n">
        <v>0</v>
      </c>
      <c r="CA1029" s="518" t="n">
        <v>0</v>
      </c>
      <c r="CB1029" s="518" t="n">
        <v>0</v>
      </c>
      <c r="CC1029" s="518" t="n">
        <v>0</v>
      </c>
      <c r="CD1029" s="518" t="n">
        <v>0</v>
      </c>
      <c r="CE1029" s="518" t="n">
        <v>0</v>
      </c>
      <c r="CF1029" s="518" t="n">
        <v>0</v>
      </c>
      <c r="CG1029" s="518" t="n">
        <v>0</v>
      </c>
      <c r="CH1029" s="518"/>
      <c r="CI1029" s="716"/>
      <c r="CL1029" s="48" t="n">
        <v>0</v>
      </c>
      <c r="CM1029" s="48" t="n">
        <f aca="false">CL1029-V1029</f>
        <v>0</v>
      </c>
      <c r="CN1029" s="702" t="n">
        <f aca="false">SUM(CO1029:DR1029)</f>
        <v>0</v>
      </c>
      <c r="CO1029" s="703" t="n">
        <v>0</v>
      </c>
      <c r="CP1029" s="703"/>
      <c r="CQ1029" s="703" t="n">
        <v>0</v>
      </c>
      <c r="CR1029" s="703"/>
      <c r="CS1029" s="703" t="n">
        <v>0</v>
      </c>
      <c r="CT1029" s="703" t="n">
        <v>0</v>
      </c>
      <c r="CU1029" s="703"/>
      <c r="CV1029" s="703"/>
      <c r="CW1029" s="703"/>
      <c r="CX1029" s="703" t="n">
        <v>0</v>
      </c>
      <c r="CY1029" s="703" t="n">
        <v>0</v>
      </c>
      <c r="CZ1029" s="703" t="n">
        <v>0</v>
      </c>
      <c r="DA1029" s="703"/>
      <c r="DB1029" s="703"/>
      <c r="DC1029" s="703"/>
      <c r="DD1029" s="703"/>
      <c r="DE1029" s="703" t="n">
        <v>0</v>
      </c>
      <c r="DF1029" s="703"/>
      <c r="DG1029" s="703" t="n">
        <v>0</v>
      </c>
      <c r="DH1029" s="703" t="n">
        <v>0</v>
      </c>
      <c r="DI1029" s="703" t="n">
        <v>0</v>
      </c>
      <c r="DJ1029" s="703" t="n">
        <v>0</v>
      </c>
      <c r="DK1029" s="703" t="n">
        <v>0</v>
      </c>
      <c r="DL1029" s="703" t="n">
        <v>0</v>
      </c>
      <c r="DM1029" s="703"/>
      <c r="DN1029" s="703"/>
      <c r="DO1029" s="703"/>
      <c r="DP1029" s="703"/>
      <c r="DQ1029" s="703"/>
      <c r="DR1029" s="703"/>
      <c r="DS1029" s="704" t="n">
        <f aca="false">CN1029-V1029</f>
        <v>0</v>
      </c>
      <c r="DT1029" s="553"/>
      <c r="DU1029" s="48"/>
    </row>
    <row r="1030" customFormat="false" ht="15" hidden="false" customHeight="true" outlineLevel="0" collapsed="false">
      <c r="A1030" s="705" t="n">
        <f aca="false">A1029+1</f>
        <v>1021</v>
      </c>
      <c r="B1030" s="706" t="s">
        <v>1099</v>
      </c>
      <c r="C1030" s="706" t="s">
        <v>516</v>
      </c>
      <c r="D1030" s="706" t="s">
        <v>514</v>
      </c>
      <c r="E1030" s="243" t="n">
        <f aca="false">COUNTIF($G$10:$G$1856,$G1030)</f>
        <v>1</v>
      </c>
      <c r="F1030" s="706" t="s">
        <v>2735</v>
      </c>
      <c r="G1030" s="706" t="s">
        <v>2735</v>
      </c>
      <c r="H1030" s="707" t="s">
        <v>1207</v>
      </c>
      <c r="I1030" s="708" t="s">
        <v>1208</v>
      </c>
      <c r="J1030" s="720" t="s">
        <v>303</v>
      </c>
      <c r="K1030" s="294" t="s">
        <v>302</v>
      </c>
      <c r="L1030" s="720" t="s">
        <v>301</v>
      </c>
      <c r="M1030" s="708" t="s">
        <v>1209</v>
      </c>
      <c r="N1030" s="710" t="s">
        <v>934</v>
      </c>
      <c r="O1030" s="512" t="n">
        <v>1</v>
      </c>
      <c r="P1030" s="512" t="n">
        <v>1</v>
      </c>
      <c r="Q1030" s="711" t="n">
        <v>0.003304728</v>
      </c>
      <c r="R1030" s="712"/>
      <c r="S1030" s="713"/>
      <c r="T1030" s="714" t="n">
        <v>6.6</v>
      </c>
      <c r="U1030" s="715"/>
      <c r="V1030" s="262" t="n">
        <f aca="false">SUM(W1030:CI1030)</f>
        <v>0</v>
      </c>
      <c r="W1030" s="243" t="n">
        <v>0</v>
      </c>
      <c r="X1030" s="243" t="n">
        <v>0</v>
      </c>
      <c r="Y1030" s="243" t="n">
        <v>0</v>
      </c>
      <c r="Z1030" s="243" t="n">
        <v>0</v>
      </c>
      <c r="AA1030" s="243" t="n">
        <v>0</v>
      </c>
      <c r="AB1030" s="243" t="n">
        <v>0</v>
      </c>
      <c r="AC1030" s="243" t="n">
        <v>0</v>
      </c>
      <c r="AD1030" s="243" t="n">
        <v>0</v>
      </c>
      <c r="AE1030" s="243" t="n">
        <v>0</v>
      </c>
      <c r="AF1030" s="243" t="n">
        <v>0</v>
      </c>
      <c r="AG1030" s="243" t="n">
        <v>0</v>
      </c>
      <c r="AH1030" s="518" t="n">
        <v>0</v>
      </c>
      <c r="AI1030" s="243" t="n">
        <v>0</v>
      </c>
      <c r="AJ1030" s="243" t="n">
        <v>0</v>
      </c>
      <c r="AK1030" s="518" t="n">
        <v>0</v>
      </c>
      <c r="AL1030" s="518" t="n">
        <v>0</v>
      </c>
      <c r="AM1030" s="518" t="n">
        <v>0</v>
      </c>
      <c r="AN1030" s="518" t="n">
        <v>0</v>
      </c>
      <c r="AO1030" s="518" t="n">
        <v>0</v>
      </c>
      <c r="AP1030" s="518" t="n">
        <v>0</v>
      </c>
      <c r="AQ1030" s="518" t="n">
        <v>0</v>
      </c>
      <c r="AR1030" s="518" t="n">
        <v>0</v>
      </c>
      <c r="AS1030" s="518" t="n">
        <v>0</v>
      </c>
      <c r="AT1030" s="518" t="n">
        <v>0</v>
      </c>
      <c r="AU1030" s="518" t="n">
        <v>0</v>
      </c>
      <c r="AV1030" s="518" t="n">
        <v>0</v>
      </c>
      <c r="AW1030" s="518" t="n">
        <v>0</v>
      </c>
      <c r="AX1030" s="518" t="n">
        <v>0</v>
      </c>
      <c r="AY1030" s="518" t="n">
        <v>0</v>
      </c>
      <c r="AZ1030" s="518" t="n">
        <v>0</v>
      </c>
      <c r="BA1030" s="518" t="n">
        <v>0</v>
      </c>
      <c r="BB1030" s="518" t="n">
        <v>0</v>
      </c>
      <c r="BC1030" s="518" t="n">
        <v>0</v>
      </c>
      <c r="BD1030" s="518" t="n">
        <v>0</v>
      </c>
      <c r="BE1030" s="518" t="n">
        <v>0</v>
      </c>
      <c r="BF1030" s="518" t="n">
        <v>0</v>
      </c>
      <c r="BG1030" s="518" t="n">
        <v>0</v>
      </c>
      <c r="BH1030" s="518" t="n">
        <v>0</v>
      </c>
      <c r="BI1030" s="518" t="n">
        <v>0</v>
      </c>
      <c r="BJ1030" s="518"/>
      <c r="BK1030" s="518"/>
      <c r="BL1030" s="518" t="n">
        <v>0</v>
      </c>
      <c r="BM1030" s="518"/>
      <c r="BN1030" s="518"/>
      <c r="BO1030" s="518"/>
      <c r="BP1030" s="518"/>
      <c r="BQ1030" s="518"/>
      <c r="BR1030" s="518"/>
      <c r="BS1030" s="518"/>
      <c r="BT1030" s="518"/>
      <c r="BU1030" s="518"/>
      <c r="BV1030" s="518" t="n">
        <v>0</v>
      </c>
      <c r="BW1030" s="518" t="n">
        <v>0</v>
      </c>
      <c r="BX1030" s="518" t="n">
        <v>0</v>
      </c>
      <c r="BY1030" s="518" t="n">
        <v>0</v>
      </c>
      <c r="BZ1030" s="518" t="n">
        <v>0</v>
      </c>
      <c r="CA1030" s="518" t="n">
        <v>0</v>
      </c>
      <c r="CB1030" s="518" t="n">
        <v>0</v>
      </c>
      <c r="CC1030" s="518" t="n">
        <v>0</v>
      </c>
      <c r="CD1030" s="518" t="n">
        <v>0</v>
      </c>
      <c r="CE1030" s="518" t="n">
        <v>0</v>
      </c>
      <c r="CF1030" s="518" t="n">
        <v>0</v>
      </c>
      <c r="CG1030" s="518" t="n">
        <v>0</v>
      </c>
      <c r="CH1030" s="518"/>
      <c r="CI1030" s="716"/>
      <c r="CL1030" s="48" t="n">
        <v>0</v>
      </c>
      <c r="CM1030" s="48" t="n">
        <f aca="false">CL1030-V1030</f>
        <v>0</v>
      </c>
      <c r="CN1030" s="702" t="n">
        <f aca="false">SUM(CO1030:DR1030)</f>
        <v>0</v>
      </c>
      <c r="CO1030" s="703" t="n">
        <v>0</v>
      </c>
      <c r="CP1030" s="703"/>
      <c r="CQ1030" s="703" t="n">
        <v>0</v>
      </c>
      <c r="CR1030" s="703"/>
      <c r="CS1030" s="703" t="n">
        <v>0</v>
      </c>
      <c r="CT1030" s="703" t="n">
        <v>0</v>
      </c>
      <c r="CU1030" s="703"/>
      <c r="CV1030" s="703"/>
      <c r="CW1030" s="703"/>
      <c r="CX1030" s="703" t="n">
        <v>0</v>
      </c>
      <c r="CY1030" s="703" t="n">
        <v>0</v>
      </c>
      <c r="CZ1030" s="703" t="n">
        <v>0</v>
      </c>
      <c r="DA1030" s="703"/>
      <c r="DB1030" s="703"/>
      <c r="DC1030" s="703"/>
      <c r="DD1030" s="703"/>
      <c r="DE1030" s="703" t="n">
        <v>0</v>
      </c>
      <c r="DF1030" s="703"/>
      <c r="DG1030" s="703" t="n">
        <v>0</v>
      </c>
      <c r="DH1030" s="703" t="n">
        <v>0</v>
      </c>
      <c r="DI1030" s="703" t="n">
        <v>0</v>
      </c>
      <c r="DJ1030" s="703" t="n">
        <v>0</v>
      </c>
      <c r="DK1030" s="703" t="n">
        <v>0</v>
      </c>
      <c r="DL1030" s="703" t="n">
        <v>0</v>
      </c>
      <c r="DM1030" s="703"/>
      <c r="DN1030" s="703"/>
      <c r="DO1030" s="703"/>
      <c r="DP1030" s="703"/>
      <c r="DQ1030" s="703"/>
      <c r="DR1030" s="703"/>
      <c r="DS1030" s="704" t="n">
        <f aca="false">CN1030-V1030</f>
        <v>0</v>
      </c>
      <c r="DT1030" s="553"/>
      <c r="DU1030" s="48"/>
    </row>
    <row r="1031" customFormat="false" ht="15" hidden="false" customHeight="true" outlineLevel="0" collapsed="false">
      <c r="A1031" s="705" t="n">
        <f aca="false">A1030+1</f>
        <v>1022</v>
      </c>
      <c r="B1031" s="706" t="s">
        <v>1099</v>
      </c>
      <c r="C1031" s="706" t="s">
        <v>516</v>
      </c>
      <c r="D1031" s="706" t="s">
        <v>514</v>
      </c>
      <c r="E1031" s="243" t="n">
        <f aca="false">COUNTIF($G$10:$G$1856,$G1031)</f>
        <v>1</v>
      </c>
      <c r="F1031" s="706" t="s">
        <v>2736</v>
      </c>
      <c r="G1031" s="706" t="s">
        <v>2736</v>
      </c>
      <c r="H1031" s="707" t="s">
        <v>1211</v>
      </c>
      <c r="I1031" s="708" t="s">
        <v>1212</v>
      </c>
      <c r="J1031" s="720" t="s">
        <v>303</v>
      </c>
      <c r="K1031" s="294" t="s">
        <v>302</v>
      </c>
      <c r="L1031" s="720" t="s">
        <v>301</v>
      </c>
      <c r="M1031" s="708" t="s">
        <v>1213</v>
      </c>
      <c r="N1031" s="710" t="s">
        <v>934</v>
      </c>
      <c r="O1031" s="512" t="n">
        <v>1</v>
      </c>
      <c r="P1031" s="512" t="n">
        <v>1</v>
      </c>
      <c r="Q1031" s="711" t="n">
        <v>0.00111195</v>
      </c>
      <c r="R1031" s="712"/>
      <c r="S1031" s="713"/>
      <c r="T1031" s="714" t="n">
        <v>2.22</v>
      </c>
      <c r="U1031" s="715"/>
      <c r="V1031" s="262" t="n">
        <f aca="false">SUM(W1031:CI1031)</f>
        <v>0</v>
      </c>
      <c r="W1031" s="243" t="n">
        <v>0</v>
      </c>
      <c r="X1031" s="243" t="n">
        <v>0</v>
      </c>
      <c r="Y1031" s="243" t="n">
        <v>0</v>
      </c>
      <c r="Z1031" s="243" t="n">
        <v>0</v>
      </c>
      <c r="AA1031" s="243" t="n">
        <v>0</v>
      </c>
      <c r="AB1031" s="243" t="n">
        <v>0</v>
      </c>
      <c r="AC1031" s="243" t="n">
        <v>0</v>
      </c>
      <c r="AD1031" s="243" t="n">
        <v>0</v>
      </c>
      <c r="AE1031" s="243" t="n">
        <v>0</v>
      </c>
      <c r="AF1031" s="243" t="n">
        <v>0</v>
      </c>
      <c r="AG1031" s="243" t="n">
        <v>0</v>
      </c>
      <c r="AH1031" s="518" t="n">
        <v>0</v>
      </c>
      <c r="AI1031" s="243" t="n">
        <v>0</v>
      </c>
      <c r="AJ1031" s="243" t="n">
        <v>0</v>
      </c>
      <c r="AK1031" s="518" t="n">
        <v>0</v>
      </c>
      <c r="AL1031" s="518" t="n">
        <v>0</v>
      </c>
      <c r="AM1031" s="518" t="n">
        <v>0</v>
      </c>
      <c r="AN1031" s="518" t="n">
        <v>0</v>
      </c>
      <c r="AO1031" s="518" t="n">
        <v>0</v>
      </c>
      <c r="AP1031" s="518" t="n">
        <v>0</v>
      </c>
      <c r="AQ1031" s="518" t="n">
        <v>0</v>
      </c>
      <c r="AR1031" s="518" t="n">
        <v>0</v>
      </c>
      <c r="AS1031" s="518" t="n">
        <v>0</v>
      </c>
      <c r="AT1031" s="518" t="n">
        <v>0</v>
      </c>
      <c r="AU1031" s="518" t="n">
        <v>0</v>
      </c>
      <c r="AV1031" s="518" t="n">
        <v>0</v>
      </c>
      <c r="AW1031" s="518" t="n">
        <v>0</v>
      </c>
      <c r="AX1031" s="518" t="n">
        <v>0</v>
      </c>
      <c r="AY1031" s="518" t="n">
        <v>0</v>
      </c>
      <c r="AZ1031" s="518" t="n">
        <v>0</v>
      </c>
      <c r="BA1031" s="518" t="n">
        <v>0</v>
      </c>
      <c r="BB1031" s="518" t="n">
        <v>0</v>
      </c>
      <c r="BC1031" s="518" t="n">
        <v>0</v>
      </c>
      <c r="BD1031" s="518" t="n">
        <v>0</v>
      </c>
      <c r="BE1031" s="518" t="n">
        <v>0</v>
      </c>
      <c r="BF1031" s="518" t="n">
        <v>0</v>
      </c>
      <c r="BG1031" s="518" t="n">
        <v>0</v>
      </c>
      <c r="BH1031" s="518" t="n">
        <v>0</v>
      </c>
      <c r="BI1031" s="518" t="n">
        <v>0</v>
      </c>
      <c r="BJ1031" s="518"/>
      <c r="BK1031" s="518"/>
      <c r="BL1031" s="518" t="n">
        <v>0</v>
      </c>
      <c r="BM1031" s="518"/>
      <c r="BN1031" s="518"/>
      <c r="BO1031" s="518"/>
      <c r="BP1031" s="518"/>
      <c r="BQ1031" s="518"/>
      <c r="BR1031" s="518"/>
      <c r="BS1031" s="518"/>
      <c r="BT1031" s="518"/>
      <c r="BU1031" s="518"/>
      <c r="BV1031" s="518" t="n">
        <v>0</v>
      </c>
      <c r="BW1031" s="518" t="n">
        <v>0</v>
      </c>
      <c r="BX1031" s="518" t="n">
        <v>0</v>
      </c>
      <c r="BY1031" s="518" t="n">
        <v>0</v>
      </c>
      <c r="BZ1031" s="518" t="n">
        <v>0</v>
      </c>
      <c r="CA1031" s="518" t="n">
        <v>0</v>
      </c>
      <c r="CB1031" s="518" t="n">
        <v>0</v>
      </c>
      <c r="CC1031" s="518" t="n">
        <v>0</v>
      </c>
      <c r="CD1031" s="518" t="n">
        <v>0</v>
      </c>
      <c r="CE1031" s="518" t="n">
        <v>0</v>
      </c>
      <c r="CF1031" s="518" t="n">
        <v>0</v>
      </c>
      <c r="CG1031" s="518" t="n">
        <v>0</v>
      </c>
      <c r="CH1031" s="518"/>
      <c r="CI1031" s="716"/>
      <c r="CL1031" s="48" t="n">
        <v>0</v>
      </c>
      <c r="CM1031" s="48" t="n">
        <f aca="false">CL1031-V1031</f>
        <v>0</v>
      </c>
      <c r="CN1031" s="702" t="n">
        <f aca="false">SUM(CO1031:DR1031)</f>
        <v>0</v>
      </c>
      <c r="CO1031" s="703" t="n">
        <v>0</v>
      </c>
      <c r="CP1031" s="703"/>
      <c r="CQ1031" s="703" t="n">
        <v>0</v>
      </c>
      <c r="CR1031" s="703"/>
      <c r="CS1031" s="703" t="n">
        <v>0</v>
      </c>
      <c r="CT1031" s="703" t="n">
        <v>0</v>
      </c>
      <c r="CU1031" s="703"/>
      <c r="CV1031" s="703"/>
      <c r="CW1031" s="703"/>
      <c r="CX1031" s="703" t="n">
        <v>0</v>
      </c>
      <c r="CY1031" s="703" t="n">
        <v>0</v>
      </c>
      <c r="CZ1031" s="703" t="n">
        <v>0</v>
      </c>
      <c r="DA1031" s="703"/>
      <c r="DB1031" s="703"/>
      <c r="DC1031" s="703"/>
      <c r="DD1031" s="703"/>
      <c r="DE1031" s="703" t="n">
        <v>0</v>
      </c>
      <c r="DF1031" s="703"/>
      <c r="DG1031" s="703" t="n">
        <v>0</v>
      </c>
      <c r="DH1031" s="703" t="n">
        <v>0</v>
      </c>
      <c r="DI1031" s="703" t="n">
        <v>0</v>
      </c>
      <c r="DJ1031" s="703" t="n">
        <v>0</v>
      </c>
      <c r="DK1031" s="703" t="n">
        <v>0</v>
      </c>
      <c r="DL1031" s="703" t="n">
        <v>0</v>
      </c>
      <c r="DM1031" s="703"/>
      <c r="DN1031" s="703"/>
      <c r="DO1031" s="703"/>
      <c r="DP1031" s="703"/>
      <c r="DQ1031" s="703"/>
      <c r="DR1031" s="703"/>
      <c r="DS1031" s="704" t="n">
        <f aca="false">CN1031-V1031</f>
        <v>0</v>
      </c>
      <c r="DT1031" s="553"/>
      <c r="DU1031" s="48"/>
    </row>
    <row r="1032" customFormat="false" ht="15" hidden="false" customHeight="true" outlineLevel="0" collapsed="false">
      <c r="A1032" s="705" t="n">
        <f aca="false">A1031+1</f>
        <v>1023</v>
      </c>
      <c r="B1032" s="706" t="s">
        <v>1099</v>
      </c>
      <c r="C1032" s="706" t="s">
        <v>516</v>
      </c>
      <c r="D1032" s="706" t="s">
        <v>514</v>
      </c>
      <c r="E1032" s="243" t="n">
        <f aca="false">COUNTIF($G$10:$G$1856,$G1032)</f>
        <v>1</v>
      </c>
      <c r="F1032" s="706" t="s">
        <v>2737</v>
      </c>
      <c r="G1032" s="706" t="s">
        <v>2737</v>
      </c>
      <c r="H1032" s="707" t="s">
        <v>1215</v>
      </c>
      <c r="I1032" s="708" t="s">
        <v>1216</v>
      </c>
      <c r="J1032" s="720" t="s">
        <v>303</v>
      </c>
      <c r="K1032" s="294" t="s">
        <v>302</v>
      </c>
      <c r="L1032" s="720" t="s">
        <v>301</v>
      </c>
      <c r="M1032" s="708" t="s">
        <v>1217</v>
      </c>
      <c r="N1032" s="710" t="s">
        <v>934</v>
      </c>
      <c r="O1032" s="512" t="n">
        <v>1</v>
      </c>
      <c r="P1032" s="512" t="n">
        <v>1</v>
      </c>
      <c r="Q1032" s="711" t="n">
        <v>0.002592135</v>
      </c>
      <c r="R1032" s="712"/>
      <c r="S1032" s="713"/>
      <c r="T1032" s="714" t="n">
        <v>5.17</v>
      </c>
      <c r="U1032" s="715"/>
      <c r="V1032" s="262" t="n">
        <f aca="false">SUM(W1032:CI1032)</f>
        <v>0</v>
      </c>
      <c r="W1032" s="243" t="n">
        <v>0</v>
      </c>
      <c r="X1032" s="243" t="n">
        <v>0</v>
      </c>
      <c r="Y1032" s="243" t="n">
        <v>0</v>
      </c>
      <c r="Z1032" s="243" t="n">
        <v>0</v>
      </c>
      <c r="AA1032" s="243" t="n">
        <v>0</v>
      </c>
      <c r="AB1032" s="243" t="n">
        <v>0</v>
      </c>
      <c r="AC1032" s="243" t="n">
        <v>0</v>
      </c>
      <c r="AD1032" s="243" t="n">
        <v>0</v>
      </c>
      <c r="AE1032" s="243" t="n">
        <v>0</v>
      </c>
      <c r="AF1032" s="243" t="n">
        <v>0</v>
      </c>
      <c r="AG1032" s="243" t="n">
        <v>0</v>
      </c>
      <c r="AH1032" s="518" t="n">
        <v>0</v>
      </c>
      <c r="AI1032" s="243" t="n">
        <v>0</v>
      </c>
      <c r="AJ1032" s="243" t="n">
        <v>0</v>
      </c>
      <c r="AK1032" s="518" t="n">
        <v>0</v>
      </c>
      <c r="AL1032" s="518" t="n">
        <v>0</v>
      </c>
      <c r="AM1032" s="518" t="n">
        <v>0</v>
      </c>
      <c r="AN1032" s="518" t="n">
        <v>0</v>
      </c>
      <c r="AO1032" s="518" t="n">
        <v>0</v>
      </c>
      <c r="AP1032" s="518" t="n">
        <v>0</v>
      </c>
      <c r="AQ1032" s="518" t="n">
        <v>0</v>
      </c>
      <c r="AR1032" s="518" t="n">
        <v>0</v>
      </c>
      <c r="AS1032" s="518" t="n">
        <v>0</v>
      </c>
      <c r="AT1032" s="518" t="n">
        <v>0</v>
      </c>
      <c r="AU1032" s="518" t="n">
        <v>0</v>
      </c>
      <c r="AV1032" s="518" t="n">
        <v>0</v>
      </c>
      <c r="AW1032" s="518" t="n">
        <v>0</v>
      </c>
      <c r="AX1032" s="518" t="n">
        <v>0</v>
      </c>
      <c r="AY1032" s="518" t="n">
        <v>0</v>
      </c>
      <c r="AZ1032" s="518" t="n">
        <v>0</v>
      </c>
      <c r="BA1032" s="518" t="n">
        <v>0</v>
      </c>
      <c r="BB1032" s="518" t="n">
        <v>0</v>
      </c>
      <c r="BC1032" s="518" t="n">
        <v>0</v>
      </c>
      <c r="BD1032" s="518" t="n">
        <v>0</v>
      </c>
      <c r="BE1032" s="518" t="n">
        <v>0</v>
      </c>
      <c r="BF1032" s="518" t="n">
        <v>0</v>
      </c>
      <c r="BG1032" s="518" t="n">
        <v>0</v>
      </c>
      <c r="BH1032" s="518" t="n">
        <v>0</v>
      </c>
      <c r="BI1032" s="518" t="n">
        <v>0</v>
      </c>
      <c r="BJ1032" s="518"/>
      <c r="BK1032" s="518"/>
      <c r="BL1032" s="518" t="n">
        <v>0</v>
      </c>
      <c r="BM1032" s="518"/>
      <c r="BN1032" s="518"/>
      <c r="BO1032" s="518"/>
      <c r="BP1032" s="518"/>
      <c r="BQ1032" s="518"/>
      <c r="BR1032" s="518"/>
      <c r="BS1032" s="518"/>
      <c r="BT1032" s="518"/>
      <c r="BU1032" s="518"/>
      <c r="BV1032" s="518" t="n">
        <v>0</v>
      </c>
      <c r="BW1032" s="518" t="n">
        <v>0</v>
      </c>
      <c r="BX1032" s="518" t="n">
        <v>0</v>
      </c>
      <c r="BY1032" s="518" t="n">
        <v>0</v>
      </c>
      <c r="BZ1032" s="518" t="n">
        <v>0</v>
      </c>
      <c r="CA1032" s="518" t="n">
        <v>0</v>
      </c>
      <c r="CB1032" s="518" t="n">
        <v>0</v>
      </c>
      <c r="CC1032" s="518" t="n">
        <v>0</v>
      </c>
      <c r="CD1032" s="518" t="n">
        <v>0</v>
      </c>
      <c r="CE1032" s="518" t="n">
        <v>0</v>
      </c>
      <c r="CF1032" s="518" t="n">
        <v>0</v>
      </c>
      <c r="CG1032" s="518" t="n">
        <v>0</v>
      </c>
      <c r="CH1032" s="518"/>
      <c r="CI1032" s="716"/>
      <c r="CL1032" s="48" t="n">
        <v>0</v>
      </c>
      <c r="CM1032" s="48" t="n">
        <f aca="false">CL1032-V1032</f>
        <v>0</v>
      </c>
      <c r="CN1032" s="702" t="n">
        <f aca="false">SUM(CO1032:DR1032)</f>
        <v>0</v>
      </c>
      <c r="CO1032" s="703" t="n">
        <v>0</v>
      </c>
      <c r="CP1032" s="703"/>
      <c r="CQ1032" s="703" t="n">
        <v>0</v>
      </c>
      <c r="CR1032" s="703"/>
      <c r="CS1032" s="703" t="n">
        <v>0</v>
      </c>
      <c r="CT1032" s="703" t="n">
        <v>0</v>
      </c>
      <c r="CU1032" s="703"/>
      <c r="CV1032" s="703"/>
      <c r="CW1032" s="703"/>
      <c r="CX1032" s="703" t="n">
        <v>0</v>
      </c>
      <c r="CY1032" s="703" t="n">
        <v>0</v>
      </c>
      <c r="CZ1032" s="703" t="n">
        <v>0</v>
      </c>
      <c r="DA1032" s="703"/>
      <c r="DB1032" s="703"/>
      <c r="DC1032" s="703"/>
      <c r="DD1032" s="703"/>
      <c r="DE1032" s="703" t="n">
        <v>0</v>
      </c>
      <c r="DF1032" s="703"/>
      <c r="DG1032" s="703" t="n">
        <v>0</v>
      </c>
      <c r="DH1032" s="703" t="n">
        <v>0</v>
      </c>
      <c r="DI1032" s="703" t="n">
        <v>0</v>
      </c>
      <c r="DJ1032" s="703" t="n">
        <v>0</v>
      </c>
      <c r="DK1032" s="703" t="n">
        <v>0</v>
      </c>
      <c r="DL1032" s="703" t="n">
        <v>0</v>
      </c>
      <c r="DM1032" s="703"/>
      <c r="DN1032" s="703"/>
      <c r="DO1032" s="703"/>
      <c r="DP1032" s="703"/>
      <c r="DQ1032" s="703"/>
      <c r="DR1032" s="703"/>
      <c r="DS1032" s="704" t="n">
        <f aca="false">CN1032-V1032</f>
        <v>0</v>
      </c>
      <c r="DT1032" s="553"/>
      <c r="DU1032" s="48"/>
    </row>
    <row r="1033" customFormat="false" ht="15" hidden="false" customHeight="true" outlineLevel="0" collapsed="false">
      <c r="A1033" s="705" t="n">
        <f aca="false">A1032+1</f>
        <v>1024</v>
      </c>
      <c r="B1033" s="706" t="s">
        <v>1099</v>
      </c>
      <c r="C1033" s="706" t="s">
        <v>516</v>
      </c>
      <c r="D1033" s="706" t="s">
        <v>514</v>
      </c>
      <c r="E1033" s="243" t="n">
        <f aca="false">COUNTIF($G$10:$G$1856,$G1033)</f>
        <v>1</v>
      </c>
      <c r="F1033" s="706" t="s">
        <v>2738</v>
      </c>
      <c r="G1033" s="706" t="s">
        <v>2738</v>
      </c>
      <c r="H1033" s="707" t="s">
        <v>1219</v>
      </c>
      <c r="I1033" s="708" t="s">
        <v>985</v>
      </c>
      <c r="J1033" s="720" t="s">
        <v>303</v>
      </c>
      <c r="K1033" s="294" t="s">
        <v>302</v>
      </c>
      <c r="L1033" s="720" t="s">
        <v>301</v>
      </c>
      <c r="M1033" s="708" t="s">
        <v>1035</v>
      </c>
      <c r="N1033" s="710" t="s">
        <v>934</v>
      </c>
      <c r="O1033" s="512" t="n">
        <v>1</v>
      </c>
      <c r="P1033" s="512" t="n">
        <v>1</v>
      </c>
      <c r="Q1033" s="711" t="n">
        <v>0.006132006</v>
      </c>
      <c r="R1033" s="712"/>
      <c r="S1033" s="713"/>
      <c r="T1033" s="714" t="n">
        <v>12.24</v>
      </c>
      <c r="U1033" s="715"/>
      <c r="V1033" s="262" t="n">
        <f aca="false">SUM(W1033:CI1033)</f>
        <v>0</v>
      </c>
      <c r="W1033" s="243" t="n">
        <v>0</v>
      </c>
      <c r="X1033" s="243" t="n">
        <v>0</v>
      </c>
      <c r="Y1033" s="243" t="n">
        <v>0</v>
      </c>
      <c r="Z1033" s="243" t="n">
        <v>0</v>
      </c>
      <c r="AA1033" s="243" t="n">
        <v>0</v>
      </c>
      <c r="AB1033" s="243" t="n">
        <v>0</v>
      </c>
      <c r="AC1033" s="243" t="n">
        <v>0</v>
      </c>
      <c r="AD1033" s="243" t="n">
        <v>0</v>
      </c>
      <c r="AE1033" s="243" t="n">
        <v>0</v>
      </c>
      <c r="AF1033" s="243" t="n">
        <v>0</v>
      </c>
      <c r="AG1033" s="243" t="n">
        <v>0</v>
      </c>
      <c r="AH1033" s="518" t="n">
        <v>0</v>
      </c>
      <c r="AI1033" s="243" t="n">
        <v>0</v>
      </c>
      <c r="AJ1033" s="243" t="n">
        <v>0</v>
      </c>
      <c r="AK1033" s="518" t="n">
        <v>0</v>
      </c>
      <c r="AL1033" s="518" t="n">
        <v>0</v>
      </c>
      <c r="AM1033" s="518" t="n">
        <v>0</v>
      </c>
      <c r="AN1033" s="518" t="n">
        <v>0</v>
      </c>
      <c r="AO1033" s="518" t="n">
        <v>0</v>
      </c>
      <c r="AP1033" s="518" t="n">
        <v>0</v>
      </c>
      <c r="AQ1033" s="518" t="n">
        <v>0</v>
      </c>
      <c r="AR1033" s="518" t="n">
        <v>0</v>
      </c>
      <c r="AS1033" s="518" t="n">
        <v>0</v>
      </c>
      <c r="AT1033" s="518" t="n">
        <v>0</v>
      </c>
      <c r="AU1033" s="518" t="n">
        <v>0</v>
      </c>
      <c r="AV1033" s="518" t="n">
        <v>0</v>
      </c>
      <c r="AW1033" s="518" t="n">
        <v>0</v>
      </c>
      <c r="AX1033" s="518" t="n">
        <v>0</v>
      </c>
      <c r="AY1033" s="518" t="n">
        <v>0</v>
      </c>
      <c r="AZ1033" s="518" t="n">
        <v>0</v>
      </c>
      <c r="BA1033" s="518" t="n">
        <v>0</v>
      </c>
      <c r="BB1033" s="518" t="n">
        <v>0</v>
      </c>
      <c r="BC1033" s="518" t="n">
        <v>0</v>
      </c>
      <c r="BD1033" s="518" t="n">
        <v>0</v>
      </c>
      <c r="BE1033" s="518" t="n">
        <v>0</v>
      </c>
      <c r="BF1033" s="518" t="n">
        <v>0</v>
      </c>
      <c r="BG1033" s="518" t="n">
        <v>0</v>
      </c>
      <c r="BH1033" s="518" t="n">
        <v>0</v>
      </c>
      <c r="BI1033" s="518" t="n">
        <v>0</v>
      </c>
      <c r="BJ1033" s="518"/>
      <c r="BK1033" s="518"/>
      <c r="BL1033" s="518" t="n">
        <v>0</v>
      </c>
      <c r="BM1033" s="518"/>
      <c r="BN1033" s="518"/>
      <c r="BO1033" s="518"/>
      <c r="BP1033" s="518"/>
      <c r="BQ1033" s="518"/>
      <c r="BR1033" s="518"/>
      <c r="BS1033" s="518"/>
      <c r="BT1033" s="518"/>
      <c r="BU1033" s="518"/>
      <c r="BV1033" s="518" t="n">
        <v>0</v>
      </c>
      <c r="BW1033" s="518" t="n">
        <v>0</v>
      </c>
      <c r="BX1033" s="518" t="n">
        <v>0</v>
      </c>
      <c r="BY1033" s="518" t="n">
        <v>0</v>
      </c>
      <c r="BZ1033" s="518" t="n">
        <v>0</v>
      </c>
      <c r="CA1033" s="518" t="n">
        <v>0</v>
      </c>
      <c r="CB1033" s="518" t="n">
        <v>0</v>
      </c>
      <c r="CC1033" s="518" t="n">
        <v>0</v>
      </c>
      <c r="CD1033" s="518" t="n">
        <v>0</v>
      </c>
      <c r="CE1033" s="518" t="n">
        <v>0</v>
      </c>
      <c r="CF1033" s="518" t="n">
        <v>0</v>
      </c>
      <c r="CG1033" s="518" t="n">
        <v>0</v>
      </c>
      <c r="CH1033" s="518"/>
      <c r="CI1033" s="716"/>
      <c r="CL1033" s="48" t="n">
        <v>0</v>
      </c>
      <c r="CM1033" s="48" t="n">
        <f aca="false">CL1033-V1033</f>
        <v>0</v>
      </c>
      <c r="CN1033" s="702" t="n">
        <f aca="false">SUM(CO1033:DR1033)</f>
        <v>0</v>
      </c>
      <c r="CO1033" s="703" t="n">
        <v>0</v>
      </c>
      <c r="CP1033" s="703"/>
      <c r="CQ1033" s="703" t="n">
        <v>0</v>
      </c>
      <c r="CR1033" s="703"/>
      <c r="CS1033" s="703" t="n">
        <v>0</v>
      </c>
      <c r="CT1033" s="703" t="n">
        <v>0</v>
      </c>
      <c r="CU1033" s="703"/>
      <c r="CV1033" s="703"/>
      <c r="CW1033" s="703"/>
      <c r="CX1033" s="703" t="n">
        <v>0</v>
      </c>
      <c r="CY1033" s="703" t="n">
        <v>0</v>
      </c>
      <c r="CZ1033" s="703" t="n">
        <v>0</v>
      </c>
      <c r="DA1033" s="703"/>
      <c r="DB1033" s="703"/>
      <c r="DC1033" s="703"/>
      <c r="DD1033" s="703"/>
      <c r="DE1033" s="703" t="n">
        <v>0</v>
      </c>
      <c r="DF1033" s="703"/>
      <c r="DG1033" s="703" t="n">
        <v>0</v>
      </c>
      <c r="DH1033" s="703" t="n">
        <v>0</v>
      </c>
      <c r="DI1033" s="703" t="n">
        <v>0</v>
      </c>
      <c r="DJ1033" s="703" t="n">
        <v>0</v>
      </c>
      <c r="DK1033" s="703" t="n">
        <v>0</v>
      </c>
      <c r="DL1033" s="703" t="n">
        <v>0</v>
      </c>
      <c r="DM1033" s="703"/>
      <c r="DN1033" s="703"/>
      <c r="DO1033" s="703"/>
      <c r="DP1033" s="703"/>
      <c r="DQ1033" s="703"/>
      <c r="DR1033" s="703"/>
      <c r="DS1033" s="704" t="n">
        <f aca="false">CN1033-V1033</f>
        <v>0</v>
      </c>
      <c r="DT1033" s="553"/>
      <c r="DU1033" s="48"/>
    </row>
    <row r="1034" customFormat="false" ht="15" hidden="false" customHeight="true" outlineLevel="0" collapsed="false">
      <c r="A1034" s="705" t="n">
        <f aca="false">A1033+1</f>
        <v>1025</v>
      </c>
      <c r="B1034" s="706" t="s">
        <v>1099</v>
      </c>
      <c r="C1034" s="706" t="s">
        <v>516</v>
      </c>
      <c r="D1034" s="706" t="s">
        <v>514</v>
      </c>
      <c r="E1034" s="243" t="n">
        <f aca="false">COUNTIF($G$10:$G$1856,$G1034)</f>
        <v>1</v>
      </c>
      <c r="F1034" s="706" t="s">
        <v>2739</v>
      </c>
      <c r="G1034" s="706" t="s">
        <v>2739</v>
      </c>
      <c r="H1034" s="707" t="s">
        <v>1221</v>
      </c>
      <c r="I1034" s="708" t="s">
        <v>1050</v>
      </c>
      <c r="J1034" s="720" t="s">
        <v>303</v>
      </c>
      <c r="K1034" s="294" t="s">
        <v>302</v>
      </c>
      <c r="L1034" s="720" t="s">
        <v>301</v>
      </c>
      <c r="M1034" s="708" t="s">
        <v>942</v>
      </c>
      <c r="N1034" s="710" t="s">
        <v>934</v>
      </c>
      <c r="O1034" s="512" t="n">
        <v>2</v>
      </c>
      <c r="P1034" s="512" t="n">
        <v>1</v>
      </c>
      <c r="Q1034" s="711" t="n">
        <v>0.00240498</v>
      </c>
      <c r="R1034" s="712"/>
      <c r="S1034" s="713"/>
      <c r="T1034" s="714" t="n">
        <v>4.8</v>
      </c>
      <c r="U1034" s="715"/>
      <c r="V1034" s="262" t="n">
        <f aca="false">SUM(W1034:CI1034)</f>
        <v>0</v>
      </c>
      <c r="W1034" s="243" t="n">
        <v>0</v>
      </c>
      <c r="X1034" s="243" t="n">
        <v>0</v>
      </c>
      <c r="Y1034" s="243" t="n">
        <v>0</v>
      </c>
      <c r="Z1034" s="243" t="n">
        <v>0</v>
      </c>
      <c r="AA1034" s="243" t="n">
        <v>0</v>
      </c>
      <c r="AB1034" s="243" t="n">
        <v>0</v>
      </c>
      <c r="AC1034" s="243" t="n">
        <v>0</v>
      </c>
      <c r="AD1034" s="243" t="n">
        <v>0</v>
      </c>
      <c r="AE1034" s="243" t="n">
        <v>0</v>
      </c>
      <c r="AF1034" s="243" t="n">
        <v>0</v>
      </c>
      <c r="AG1034" s="243" t="n">
        <v>0</v>
      </c>
      <c r="AH1034" s="518" t="n">
        <v>0</v>
      </c>
      <c r="AI1034" s="243" t="n">
        <v>0</v>
      </c>
      <c r="AJ1034" s="243" t="n">
        <v>0</v>
      </c>
      <c r="AK1034" s="518" t="n">
        <v>0</v>
      </c>
      <c r="AL1034" s="518" t="n">
        <v>0</v>
      </c>
      <c r="AM1034" s="518" t="n">
        <v>0</v>
      </c>
      <c r="AN1034" s="518" t="n">
        <v>0</v>
      </c>
      <c r="AO1034" s="518" t="n">
        <v>0</v>
      </c>
      <c r="AP1034" s="518" t="n">
        <v>0</v>
      </c>
      <c r="AQ1034" s="518" t="n">
        <v>0</v>
      </c>
      <c r="AR1034" s="518" t="n">
        <v>0</v>
      </c>
      <c r="AS1034" s="518" t="n">
        <v>0</v>
      </c>
      <c r="AT1034" s="518" t="n">
        <v>0</v>
      </c>
      <c r="AU1034" s="518" t="n">
        <v>0</v>
      </c>
      <c r="AV1034" s="518" t="n">
        <v>0</v>
      </c>
      <c r="AW1034" s="518" t="n">
        <v>0</v>
      </c>
      <c r="AX1034" s="518" t="n">
        <v>0</v>
      </c>
      <c r="AY1034" s="518" t="n">
        <v>0</v>
      </c>
      <c r="AZ1034" s="518" t="n">
        <v>0</v>
      </c>
      <c r="BA1034" s="518" t="n">
        <v>0</v>
      </c>
      <c r="BB1034" s="518" t="n">
        <v>0</v>
      </c>
      <c r="BC1034" s="518" t="n">
        <v>0</v>
      </c>
      <c r="BD1034" s="518" t="n">
        <v>0</v>
      </c>
      <c r="BE1034" s="518" t="n">
        <v>0</v>
      </c>
      <c r="BF1034" s="518" t="n">
        <v>0</v>
      </c>
      <c r="BG1034" s="518" t="n">
        <v>0</v>
      </c>
      <c r="BH1034" s="518" t="n">
        <v>0</v>
      </c>
      <c r="BI1034" s="518" t="n">
        <v>0</v>
      </c>
      <c r="BJ1034" s="518"/>
      <c r="BK1034" s="518"/>
      <c r="BL1034" s="518" t="n">
        <v>0</v>
      </c>
      <c r="BM1034" s="518"/>
      <c r="BN1034" s="518"/>
      <c r="BO1034" s="518"/>
      <c r="BP1034" s="518"/>
      <c r="BQ1034" s="518"/>
      <c r="BR1034" s="518"/>
      <c r="BS1034" s="518"/>
      <c r="BT1034" s="518"/>
      <c r="BU1034" s="518"/>
      <c r="BV1034" s="518" t="n">
        <v>0</v>
      </c>
      <c r="BW1034" s="518" t="n">
        <v>0</v>
      </c>
      <c r="BX1034" s="518" t="n">
        <v>0</v>
      </c>
      <c r="BY1034" s="518" t="n">
        <v>0</v>
      </c>
      <c r="BZ1034" s="518" t="n">
        <v>0</v>
      </c>
      <c r="CA1034" s="518" t="n">
        <v>0</v>
      </c>
      <c r="CB1034" s="518" t="n">
        <v>0</v>
      </c>
      <c r="CC1034" s="518" t="n">
        <v>0</v>
      </c>
      <c r="CD1034" s="518" t="n">
        <v>0</v>
      </c>
      <c r="CE1034" s="518" t="n">
        <v>0</v>
      </c>
      <c r="CF1034" s="518" t="n">
        <v>0</v>
      </c>
      <c r="CG1034" s="518" t="n">
        <v>0</v>
      </c>
      <c r="CH1034" s="518"/>
      <c r="CI1034" s="716"/>
      <c r="CL1034" s="48" t="n">
        <v>0</v>
      </c>
      <c r="CM1034" s="48" t="n">
        <f aca="false">CL1034-V1034</f>
        <v>0</v>
      </c>
      <c r="CN1034" s="702" t="n">
        <f aca="false">SUM(CO1034:DR1034)</f>
        <v>0</v>
      </c>
      <c r="CO1034" s="703" t="n">
        <v>0</v>
      </c>
      <c r="CP1034" s="703"/>
      <c r="CQ1034" s="703" t="n">
        <v>0</v>
      </c>
      <c r="CR1034" s="703"/>
      <c r="CS1034" s="703" t="n">
        <v>0</v>
      </c>
      <c r="CT1034" s="703" t="n">
        <v>0</v>
      </c>
      <c r="CU1034" s="703"/>
      <c r="CV1034" s="703"/>
      <c r="CW1034" s="703"/>
      <c r="CX1034" s="703" t="n">
        <v>0</v>
      </c>
      <c r="CY1034" s="703" t="n">
        <v>0</v>
      </c>
      <c r="CZ1034" s="703" t="n">
        <v>0</v>
      </c>
      <c r="DA1034" s="703"/>
      <c r="DB1034" s="703"/>
      <c r="DC1034" s="703"/>
      <c r="DD1034" s="703"/>
      <c r="DE1034" s="703" t="n">
        <v>0</v>
      </c>
      <c r="DF1034" s="703"/>
      <c r="DG1034" s="703" t="n">
        <v>0</v>
      </c>
      <c r="DH1034" s="703" t="n">
        <v>0</v>
      </c>
      <c r="DI1034" s="703" t="n">
        <v>0</v>
      </c>
      <c r="DJ1034" s="703" t="n">
        <v>0</v>
      </c>
      <c r="DK1034" s="703" t="n">
        <v>0</v>
      </c>
      <c r="DL1034" s="703" t="n">
        <v>0</v>
      </c>
      <c r="DM1034" s="703"/>
      <c r="DN1034" s="703"/>
      <c r="DO1034" s="703"/>
      <c r="DP1034" s="703"/>
      <c r="DQ1034" s="703"/>
      <c r="DR1034" s="703"/>
      <c r="DS1034" s="704" t="n">
        <f aca="false">CN1034-V1034</f>
        <v>0</v>
      </c>
      <c r="DT1034" s="553"/>
      <c r="DU1034" s="48"/>
    </row>
    <row r="1035" customFormat="false" ht="15" hidden="false" customHeight="true" outlineLevel="0" collapsed="false">
      <c r="A1035" s="705" t="n">
        <f aca="false">A1034+1</f>
        <v>1026</v>
      </c>
      <c r="B1035" s="706" t="s">
        <v>1099</v>
      </c>
      <c r="C1035" s="706" t="s">
        <v>516</v>
      </c>
      <c r="D1035" s="706" t="s">
        <v>514</v>
      </c>
      <c r="E1035" s="243" t="n">
        <f aca="false">COUNTIF($G$10:$G$1856,$G1035)</f>
        <v>1</v>
      </c>
      <c r="F1035" s="706" t="s">
        <v>2740</v>
      </c>
      <c r="G1035" s="706" t="s">
        <v>2740</v>
      </c>
      <c r="H1035" s="707" t="s">
        <v>1223</v>
      </c>
      <c r="I1035" s="708" t="s">
        <v>1224</v>
      </c>
      <c r="J1035" s="720" t="s">
        <v>303</v>
      </c>
      <c r="K1035" s="294" t="s">
        <v>302</v>
      </c>
      <c r="L1035" s="720" t="s">
        <v>301</v>
      </c>
      <c r="M1035" s="708" t="s">
        <v>1138</v>
      </c>
      <c r="N1035" s="710" t="s">
        <v>934</v>
      </c>
      <c r="O1035" s="512" t="n">
        <v>2</v>
      </c>
      <c r="P1035" s="512" t="n">
        <v>1</v>
      </c>
      <c r="Q1035" s="711" t="n">
        <v>0.00436524</v>
      </c>
      <c r="R1035" s="712"/>
      <c r="S1035" s="713"/>
      <c r="T1035" s="714" t="n">
        <v>8.71</v>
      </c>
      <c r="U1035" s="715"/>
      <c r="V1035" s="262" t="n">
        <f aca="false">SUM(W1035:CI1035)</f>
        <v>2</v>
      </c>
      <c r="W1035" s="243" t="n">
        <v>0</v>
      </c>
      <c r="X1035" s="243" t="n">
        <v>0</v>
      </c>
      <c r="Y1035" s="243" t="n">
        <v>0</v>
      </c>
      <c r="Z1035" s="243" t="n">
        <v>0</v>
      </c>
      <c r="AA1035" s="243" t="n">
        <v>0</v>
      </c>
      <c r="AB1035" s="243" t="n">
        <v>0</v>
      </c>
      <c r="AC1035" s="243" t="n">
        <v>0</v>
      </c>
      <c r="AD1035" s="243" t="n">
        <v>0</v>
      </c>
      <c r="AE1035" s="243" t="n">
        <v>0</v>
      </c>
      <c r="AF1035" s="243" t="n">
        <v>0</v>
      </c>
      <c r="AG1035" s="243" t="n">
        <v>0</v>
      </c>
      <c r="AH1035" s="518" t="n">
        <v>0</v>
      </c>
      <c r="AI1035" s="243" t="n">
        <v>0</v>
      </c>
      <c r="AJ1035" s="243" t="n">
        <v>0</v>
      </c>
      <c r="AK1035" s="518" t="n">
        <v>0</v>
      </c>
      <c r="AL1035" s="518" t="n">
        <v>2</v>
      </c>
      <c r="AM1035" s="518" t="n">
        <v>0</v>
      </c>
      <c r="AN1035" s="518" t="n">
        <v>0</v>
      </c>
      <c r="AO1035" s="518" t="n">
        <v>0</v>
      </c>
      <c r="AP1035" s="518" t="n">
        <v>0</v>
      </c>
      <c r="AQ1035" s="518" t="n">
        <v>0</v>
      </c>
      <c r="AR1035" s="518" t="n">
        <v>0</v>
      </c>
      <c r="AS1035" s="518" t="n">
        <v>0</v>
      </c>
      <c r="AT1035" s="518" t="n">
        <v>0</v>
      </c>
      <c r="AU1035" s="518" t="n">
        <v>0</v>
      </c>
      <c r="AV1035" s="518" t="n">
        <v>0</v>
      </c>
      <c r="AW1035" s="518" t="n">
        <v>0</v>
      </c>
      <c r="AX1035" s="518" t="n">
        <v>0</v>
      </c>
      <c r="AY1035" s="518" t="n">
        <v>0</v>
      </c>
      <c r="AZ1035" s="518" t="n">
        <v>0</v>
      </c>
      <c r="BA1035" s="518" t="n">
        <v>0</v>
      </c>
      <c r="BB1035" s="518" t="n">
        <v>0</v>
      </c>
      <c r="BC1035" s="518" t="n">
        <v>0</v>
      </c>
      <c r="BD1035" s="518" t="n">
        <v>0</v>
      </c>
      <c r="BE1035" s="518" t="n">
        <v>0</v>
      </c>
      <c r="BF1035" s="518" t="n">
        <v>0</v>
      </c>
      <c r="BG1035" s="518" t="n">
        <v>0</v>
      </c>
      <c r="BH1035" s="518" t="n">
        <v>0</v>
      </c>
      <c r="BI1035" s="518" t="n">
        <v>0</v>
      </c>
      <c r="BJ1035" s="518"/>
      <c r="BK1035" s="518"/>
      <c r="BL1035" s="518" t="n">
        <v>0</v>
      </c>
      <c r="BM1035" s="518"/>
      <c r="BN1035" s="518"/>
      <c r="BO1035" s="518"/>
      <c r="BP1035" s="518"/>
      <c r="BQ1035" s="518"/>
      <c r="BR1035" s="518"/>
      <c r="BS1035" s="518"/>
      <c r="BT1035" s="518"/>
      <c r="BU1035" s="518"/>
      <c r="BV1035" s="518" t="n">
        <v>0</v>
      </c>
      <c r="BW1035" s="518" t="n">
        <v>0</v>
      </c>
      <c r="BX1035" s="518" t="n">
        <v>0</v>
      </c>
      <c r="BY1035" s="518" t="n">
        <v>0</v>
      </c>
      <c r="BZ1035" s="518" t="n">
        <v>0</v>
      </c>
      <c r="CA1035" s="518" t="n">
        <v>0</v>
      </c>
      <c r="CB1035" s="518" t="n">
        <v>0</v>
      </c>
      <c r="CC1035" s="518" t="n">
        <v>0</v>
      </c>
      <c r="CD1035" s="518" t="n">
        <v>0</v>
      </c>
      <c r="CE1035" s="518" t="n">
        <v>0</v>
      </c>
      <c r="CF1035" s="518" t="n">
        <v>0</v>
      </c>
      <c r="CG1035" s="518" t="n">
        <v>0</v>
      </c>
      <c r="CH1035" s="518"/>
      <c r="CI1035" s="716"/>
      <c r="CL1035" s="48" t="n">
        <v>2</v>
      </c>
      <c r="CM1035" s="48" t="n">
        <f aca="false">CL1035-V1035</f>
        <v>0</v>
      </c>
      <c r="CN1035" s="702" t="n">
        <f aca="false">SUM(CO1035:DR1035)</f>
        <v>2</v>
      </c>
      <c r="CO1035" s="703" t="n">
        <v>0</v>
      </c>
      <c r="CP1035" s="703"/>
      <c r="CQ1035" s="703" t="n">
        <v>0</v>
      </c>
      <c r="CR1035" s="703"/>
      <c r="CS1035" s="703" t="n">
        <v>0</v>
      </c>
      <c r="CT1035" s="703" t="n">
        <v>0</v>
      </c>
      <c r="CU1035" s="703"/>
      <c r="CV1035" s="703"/>
      <c r="CW1035" s="703"/>
      <c r="CX1035" s="703" t="n">
        <v>0</v>
      </c>
      <c r="CY1035" s="703" t="n">
        <v>0</v>
      </c>
      <c r="CZ1035" s="703" t="n">
        <v>0</v>
      </c>
      <c r="DA1035" s="703"/>
      <c r="DB1035" s="703"/>
      <c r="DC1035" s="703"/>
      <c r="DD1035" s="703" t="n">
        <v>2</v>
      </c>
      <c r="DE1035" s="703" t="n">
        <v>0</v>
      </c>
      <c r="DF1035" s="703"/>
      <c r="DG1035" s="703" t="n">
        <v>0</v>
      </c>
      <c r="DH1035" s="703" t="n">
        <v>0</v>
      </c>
      <c r="DI1035" s="703" t="n">
        <v>0</v>
      </c>
      <c r="DJ1035" s="703" t="n">
        <v>0</v>
      </c>
      <c r="DK1035" s="703" t="n">
        <v>0</v>
      </c>
      <c r="DL1035" s="703" t="n">
        <v>0</v>
      </c>
      <c r="DM1035" s="703"/>
      <c r="DN1035" s="703"/>
      <c r="DO1035" s="703"/>
      <c r="DP1035" s="703"/>
      <c r="DQ1035" s="703"/>
      <c r="DR1035" s="703"/>
      <c r="DS1035" s="704" t="n">
        <f aca="false">CN1035-V1035</f>
        <v>0</v>
      </c>
      <c r="DT1035" s="553"/>
      <c r="DU1035" s="48"/>
    </row>
    <row r="1036" customFormat="false" ht="15" hidden="false" customHeight="true" outlineLevel="0" collapsed="false">
      <c r="A1036" s="705" t="n">
        <f aca="false">A1035+1</f>
        <v>1027</v>
      </c>
      <c r="B1036" s="706" t="s">
        <v>1099</v>
      </c>
      <c r="C1036" s="706" t="s">
        <v>516</v>
      </c>
      <c r="D1036" s="706" t="s">
        <v>514</v>
      </c>
      <c r="E1036" s="243" t="n">
        <f aca="false">COUNTIF($G$10:$G$1856,$G1036)</f>
        <v>1</v>
      </c>
      <c r="F1036" s="706" t="s">
        <v>2741</v>
      </c>
      <c r="G1036" s="706" t="s">
        <v>2741</v>
      </c>
      <c r="H1036" s="707" t="s">
        <v>1226</v>
      </c>
      <c r="I1036" s="708" t="s">
        <v>1227</v>
      </c>
      <c r="J1036" s="720" t="s">
        <v>303</v>
      </c>
      <c r="K1036" s="294" t="s">
        <v>302</v>
      </c>
      <c r="L1036" s="720" t="s">
        <v>301</v>
      </c>
      <c r="M1036" s="708" t="s">
        <v>978</v>
      </c>
      <c r="N1036" s="710" t="s">
        <v>934</v>
      </c>
      <c r="O1036" s="512" t="n">
        <v>1</v>
      </c>
      <c r="P1036" s="512" t="n">
        <v>1</v>
      </c>
      <c r="Q1036" s="711" t="n">
        <v>0.001053858</v>
      </c>
      <c r="R1036" s="712"/>
      <c r="S1036" s="713"/>
      <c r="T1036" s="714" t="n">
        <v>2.1</v>
      </c>
      <c r="U1036" s="715"/>
      <c r="V1036" s="262" t="n">
        <f aca="false">SUM(W1036:CI1036)</f>
        <v>0</v>
      </c>
      <c r="W1036" s="243" t="n">
        <v>0</v>
      </c>
      <c r="X1036" s="243" t="n">
        <v>0</v>
      </c>
      <c r="Y1036" s="243" t="n">
        <v>0</v>
      </c>
      <c r="Z1036" s="243" t="n">
        <v>0</v>
      </c>
      <c r="AA1036" s="243" t="n">
        <v>0</v>
      </c>
      <c r="AB1036" s="243" t="n">
        <v>0</v>
      </c>
      <c r="AC1036" s="243" t="n">
        <v>0</v>
      </c>
      <c r="AD1036" s="243" t="n">
        <v>0</v>
      </c>
      <c r="AE1036" s="243" t="n">
        <v>0</v>
      </c>
      <c r="AF1036" s="243" t="n">
        <v>0</v>
      </c>
      <c r="AG1036" s="243" t="n">
        <v>0</v>
      </c>
      <c r="AH1036" s="518" t="n">
        <v>0</v>
      </c>
      <c r="AI1036" s="243" t="n">
        <v>0</v>
      </c>
      <c r="AJ1036" s="243" t="n">
        <v>0</v>
      </c>
      <c r="AK1036" s="518" t="n">
        <v>0</v>
      </c>
      <c r="AL1036" s="518" t="n">
        <v>0</v>
      </c>
      <c r="AM1036" s="518" t="n">
        <v>0</v>
      </c>
      <c r="AN1036" s="518" t="n">
        <v>0</v>
      </c>
      <c r="AO1036" s="518" t="n">
        <v>0</v>
      </c>
      <c r="AP1036" s="518" t="n">
        <v>0</v>
      </c>
      <c r="AQ1036" s="518" t="n">
        <v>0</v>
      </c>
      <c r="AR1036" s="518" t="n">
        <v>0</v>
      </c>
      <c r="AS1036" s="518" t="n">
        <v>0</v>
      </c>
      <c r="AT1036" s="518" t="n">
        <v>0</v>
      </c>
      <c r="AU1036" s="518" t="n">
        <v>0</v>
      </c>
      <c r="AV1036" s="518" t="n">
        <v>0</v>
      </c>
      <c r="AW1036" s="518" t="n">
        <v>0</v>
      </c>
      <c r="AX1036" s="518" t="n">
        <v>0</v>
      </c>
      <c r="AY1036" s="518" t="n">
        <v>0</v>
      </c>
      <c r="AZ1036" s="518" t="n">
        <v>0</v>
      </c>
      <c r="BA1036" s="518" t="n">
        <v>0</v>
      </c>
      <c r="BB1036" s="518" t="n">
        <v>0</v>
      </c>
      <c r="BC1036" s="518" t="n">
        <v>0</v>
      </c>
      <c r="BD1036" s="518" t="n">
        <v>0</v>
      </c>
      <c r="BE1036" s="518" t="n">
        <v>0</v>
      </c>
      <c r="BF1036" s="518" t="n">
        <v>0</v>
      </c>
      <c r="BG1036" s="518" t="n">
        <v>0</v>
      </c>
      <c r="BH1036" s="518" t="n">
        <v>0</v>
      </c>
      <c r="BI1036" s="518" t="n">
        <v>0</v>
      </c>
      <c r="BJ1036" s="518"/>
      <c r="BK1036" s="518"/>
      <c r="BL1036" s="518" t="n">
        <v>0</v>
      </c>
      <c r="BM1036" s="518"/>
      <c r="BN1036" s="518"/>
      <c r="BO1036" s="518"/>
      <c r="BP1036" s="518"/>
      <c r="BQ1036" s="518"/>
      <c r="BR1036" s="518"/>
      <c r="BS1036" s="518"/>
      <c r="BT1036" s="518"/>
      <c r="BU1036" s="518"/>
      <c r="BV1036" s="518" t="n">
        <v>0</v>
      </c>
      <c r="BW1036" s="518" t="n">
        <v>0</v>
      </c>
      <c r="BX1036" s="518" t="n">
        <v>0</v>
      </c>
      <c r="BY1036" s="518" t="n">
        <v>0</v>
      </c>
      <c r="BZ1036" s="518" t="n">
        <v>0</v>
      </c>
      <c r="CA1036" s="518" t="n">
        <v>0</v>
      </c>
      <c r="CB1036" s="518" t="n">
        <v>0</v>
      </c>
      <c r="CC1036" s="518" t="n">
        <v>0</v>
      </c>
      <c r="CD1036" s="518" t="n">
        <v>0</v>
      </c>
      <c r="CE1036" s="518" t="n">
        <v>0</v>
      </c>
      <c r="CF1036" s="518" t="n">
        <v>0</v>
      </c>
      <c r="CG1036" s="518" t="n">
        <v>0</v>
      </c>
      <c r="CH1036" s="518"/>
      <c r="CI1036" s="716"/>
      <c r="CL1036" s="48" t="n">
        <v>0</v>
      </c>
      <c r="CM1036" s="48" t="n">
        <f aca="false">CL1036-V1036</f>
        <v>0</v>
      </c>
      <c r="CN1036" s="702" t="n">
        <f aca="false">SUM(CO1036:DR1036)</f>
        <v>0</v>
      </c>
      <c r="CO1036" s="703" t="n">
        <v>0</v>
      </c>
      <c r="CP1036" s="703"/>
      <c r="CQ1036" s="703" t="n">
        <v>0</v>
      </c>
      <c r="CR1036" s="703"/>
      <c r="CS1036" s="703" t="n">
        <v>0</v>
      </c>
      <c r="CT1036" s="703" t="n">
        <v>0</v>
      </c>
      <c r="CU1036" s="703"/>
      <c r="CV1036" s="703"/>
      <c r="CW1036" s="703"/>
      <c r="CX1036" s="703" t="n">
        <v>0</v>
      </c>
      <c r="CY1036" s="703" t="n">
        <v>0</v>
      </c>
      <c r="CZ1036" s="703" t="n">
        <v>0</v>
      </c>
      <c r="DA1036" s="703"/>
      <c r="DB1036" s="703"/>
      <c r="DC1036" s="703"/>
      <c r="DD1036" s="703"/>
      <c r="DE1036" s="703" t="n">
        <v>0</v>
      </c>
      <c r="DF1036" s="703"/>
      <c r="DG1036" s="703" t="n">
        <v>0</v>
      </c>
      <c r="DH1036" s="703" t="n">
        <v>0</v>
      </c>
      <c r="DI1036" s="703" t="n">
        <v>0</v>
      </c>
      <c r="DJ1036" s="703" t="n">
        <v>0</v>
      </c>
      <c r="DK1036" s="703" t="n">
        <v>0</v>
      </c>
      <c r="DL1036" s="703" t="n">
        <v>0</v>
      </c>
      <c r="DM1036" s="703"/>
      <c r="DN1036" s="703"/>
      <c r="DO1036" s="703"/>
      <c r="DP1036" s="703"/>
      <c r="DQ1036" s="703"/>
      <c r="DR1036" s="703"/>
      <c r="DS1036" s="704" t="n">
        <f aca="false">CN1036-V1036</f>
        <v>0</v>
      </c>
      <c r="DT1036" s="553"/>
      <c r="DU1036" s="48"/>
    </row>
    <row r="1037" customFormat="false" ht="15" hidden="false" customHeight="true" outlineLevel="0" collapsed="false">
      <c r="A1037" s="705" t="n">
        <f aca="false">A1036+1</f>
        <v>1028</v>
      </c>
      <c r="B1037" s="706" t="s">
        <v>1099</v>
      </c>
      <c r="C1037" s="706" t="s">
        <v>516</v>
      </c>
      <c r="D1037" s="706" t="s">
        <v>514</v>
      </c>
      <c r="E1037" s="243" t="n">
        <f aca="false">COUNTIF($G$10:$G$1856,$G1037)</f>
        <v>1</v>
      </c>
      <c r="F1037" s="706" t="s">
        <v>2742</v>
      </c>
      <c r="G1037" s="706" t="s">
        <v>2742</v>
      </c>
      <c r="H1037" s="707" t="s">
        <v>1229</v>
      </c>
      <c r="I1037" s="708" t="s">
        <v>1230</v>
      </c>
      <c r="J1037" s="720" t="s">
        <v>303</v>
      </c>
      <c r="K1037" s="294" t="s">
        <v>302</v>
      </c>
      <c r="L1037" s="720" t="s">
        <v>301</v>
      </c>
      <c r="M1037" s="708" t="s">
        <v>982</v>
      </c>
      <c r="N1037" s="710" t="s">
        <v>934</v>
      </c>
      <c r="O1037" s="512" t="n">
        <v>1</v>
      </c>
      <c r="P1037" s="512" t="n">
        <v>1</v>
      </c>
      <c r="Q1037" s="711" t="n">
        <v>0.001053858</v>
      </c>
      <c r="R1037" s="712"/>
      <c r="S1037" s="713"/>
      <c r="T1037" s="714" t="n">
        <v>2.1</v>
      </c>
      <c r="U1037" s="715"/>
      <c r="V1037" s="262" t="n">
        <f aca="false">SUM(W1037:CI1037)</f>
        <v>0</v>
      </c>
      <c r="W1037" s="243" t="n">
        <v>0</v>
      </c>
      <c r="X1037" s="243" t="n">
        <v>0</v>
      </c>
      <c r="Y1037" s="243" t="n">
        <v>0</v>
      </c>
      <c r="Z1037" s="243" t="n">
        <v>0</v>
      </c>
      <c r="AA1037" s="243" t="n">
        <v>0</v>
      </c>
      <c r="AB1037" s="243" t="n">
        <v>0</v>
      </c>
      <c r="AC1037" s="243" t="n">
        <v>0</v>
      </c>
      <c r="AD1037" s="243" t="n">
        <v>0</v>
      </c>
      <c r="AE1037" s="243" t="n">
        <v>0</v>
      </c>
      <c r="AF1037" s="243" t="n">
        <v>0</v>
      </c>
      <c r="AG1037" s="243" t="n">
        <v>0</v>
      </c>
      <c r="AH1037" s="518" t="n">
        <v>0</v>
      </c>
      <c r="AI1037" s="243" t="n">
        <v>0</v>
      </c>
      <c r="AJ1037" s="243" t="n">
        <v>0</v>
      </c>
      <c r="AK1037" s="518" t="n">
        <v>0</v>
      </c>
      <c r="AL1037" s="518" t="n">
        <v>0</v>
      </c>
      <c r="AM1037" s="518" t="n">
        <v>0</v>
      </c>
      <c r="AN1037" s="518" t="n">
        <v>0</v>
      </c>
      <c r="AO1037" s="518" t="n">
        <v>0</v>
      </c>
      <c r="AP1037" s="518" t="n">
        <v>0</v>
      </c>
      <c r="AQ1037" s="518" t="n">
        <v>0</v>
      </c>
      <c r="AR1037" s="518" t="n">
        <v>0</v>
      </c>
      <c r="AS1037" s="518" t="n">
        <v>0</v>
      </c>
      <c r="AT1037" s="518" t="n">
        <v>0</v>
      </c>
      <c r="AU1037" s="518" t="n">
        <v>0</v>
      </c>
      <c r="AV1037" s="518" t="n">
        <v>0</v>
      </c>
      <c r="AW1037" s="518" t="n">
        <v>0</v>
      </c>
      <c r="AX1037" s="518" t="n">
        <v>0</v>
      </c>
      <c r="AY1037" s="518" t="n">
        <v>0</v>
      </c>
      <c r="AZ1037" s="518" t="n">
        <v>0</v>
      </c>
      <c r="BA1037" s="518" t="n">
        <v>0</v>
      </c>
      <c r="BB1037" s="518" t="n">
        <v>0</v>
      </c>
      <c r="BC1037" s="518" t="n">
        <v>0</v>
      </c>
      <c r="BD1037" s="518" t="n">
        <v>0</v>
      </c>
      <c r="BE1037" s="518" t="n">
        <v>0</v>
      </c>
      <c r="BF1037" s="518" t="n">
        <v>0</v>
      </c>
      <c r="BG1037" s="518" t="n">
        <v>0</v>
      </c>
      <c r="BH1037" s="518" t="n">
        <v>0</v>
      </c>
      <c r="BI1037" s="518" t="n">
        <v>0</v>
      </c>
      <c r="BJ1037" s="518"/>
      <c r="BK1037" s="518"/>
      <c r="BL1037" s="518" t="n">
        <v>0</v>
      </c>
      <c r="BM1037" s="518"/>
      <c r="BN1037" s="518"/>
      <c r="BO1037" s="518"/>
      <c r="BP1037" s="518"/>
      <c r="BQ1037" s="518"/>
      <c r="BR1037" s="518"/>
      <c r="BS1037" s="518"/>
      <c r="BT1037" s="518"/>
      <c r="BU1037" s="518"/>
      <c r="BV1037" s="518" t="n">
        <v>0</v>
      </c>
      <c r="BW1037" s="518" t="n">
        <v>0</v>
      </c>
      <c r="BX1037" s="518" t="n">
        <v>0</v>
      </c>
      <c r="BY1037" s="518" t="n">
        <v>0</v>
      </c>
      <c r="BZ1037" s="518" t="n">
        <v>0</v>
      </c>
      <c r="CA1037" s="518" t="n">
        <v>0</v>
      </c>
      <c r="CB1037" s="518" t="n">
        <v>0</v>
      </c>
      <c r="CC1037" s="518" t="n">
        <v>0</v>
      </c>
      <c r="CD1037" s="518" t="n">
        <v>0</v>
      </c>
      <c r="CE1037" s="518" t="n">
        <v>0</v>
      </c>
      <c r="CF1037" s="518" t="n">
        <v>0</v>
      </c>
      <c r="CG1037" s="518" t="n">
        <v>0</v>
      </c>
      <c r="CH1037" s="518"/>
      <c r="CI1037" s="716"/>
      <c r="CL1037" s="48" t="n">
        <v>0</v>
      </c>
      <c r="CM1037" s="48" t="n">
        <f aca="false">CL1037-V1037</f>
        <v>0</v>
      </c>
      <c r="CN1037" s="702" t="n">
        <f aca="false">SUM(CO1037:DR1037)</f>
        <v>0</v>
      </c>
      <c r="CO1037" s="703" t="n">
        <v>0</v>
      </c>
      <c r="CP1037" s="703"/>
      <c r="CQ1037" s="703" t="n">
        <v>0</v>
      </c>
      <c r="CR1037" s="703"/>
      <c r="CS1037" s="703" t="n">
        <v>0</v>
      </c>
      <c r="CT1037" s="703" t="n">
        <v>0</v>
      </c>
      <c r="CU1037" s="703"/>
      <c r="CV1037" s="703"/>
      <c r="CW1037" s="703"/>
      <c r="CX1037" s="703" t="n">
        <v>0</v>
      </c>
      <c r="CY1037" s="703" t="n">
        <v>0</v>
      </c>
      <c r="CZ1037" s="703" t="n">
        <v>0</v>
      </c>
      <c r="DA1037" s="703"/>
      <c r="DB1037" s="703"/>
      <c r="DC1037" s="703"/>
      <c r="DD1037" s="703"/>
      <c r="DE1037" s="703" t="n">
        <v>0</v>
      </c>
      <c r="DF1037" s="703"/>
      <c r="DG1037" s="703" t="n">
        <v>0</v>
      </c>
      <c r="DH1037" s="703" t="n">
        <v>0</v>
      </c>
      <c r="DI1037" s="703" t="n">
        <v>0</v>
      </c>
      <c r="DJ1037" s="703" t="n">
        <v>0</v>
      </c>
      <c r="DK1037" s="703" t="n">
        <v>0</v>
      </c>
      <c r="DL1037" s="703" t="n">
        <v>0</v>
      </c>
      <c r="DM1037" s="703"/>
      <c r="DN1037" s="703"/>
      <c r="DO1037" s="703"/>
      <c r="DP1037" s="703"/>
      <c r="DQ1037" s="703"/>
      <c r="DR1037" s="703"/>
      <c r="DS1037" s="704" t="n">
        <f aca="false">CN1037-V1037</f>
        <v>0</v>
      </c>
      <c r="DT1037" s="553"/>
      <c r="DU1037" s="48"/>
    </row>
    <row r="1038" customFormat="false" ht="15" hidden="false" customHeight="true" outlineLevel="0" collapsed="false">
      <c r="A1038" s="705" t="n">
        <f aca="false">A1037+1</f>
        <v>1029</v>
      </c>
      <c r="B1038" s="706" t="s">
        <v>1099</v>
      </c>
      <c r="C1038" s="706" t="s">
        <v>516</v>
      </c>
      <c r="D1038" s="706" t="s">
        <v>514</v>
      </c>
      <c r="E1038" s="243" t="n">
        <f aca="false">COUNTIF($G$10:$G$1856,$G1038)</f>
        <v>1</v>
      </c>
      <c r="F1038" s="706" t="s">
        <v>2743</v>
      </c>
      <c r="G1038" s="706" t="s">
        <v>2743</v>
      </c>
      <c r="H1038" s="707" t="s">
        <v>1232</v>
      </c>
      <c r="I1038" s="708" t="s">
        <v>1001</v>
      </c>
      <c r="J1038" s="720" t="s">
        <v>303</v>
      </c>
      <c r="K1038" s="294" t="s">
        <v>302</v>
      </c>
      <c r="L1038" s="720" t="s">
        <v>301</v>
      </c>
      <c r="M1038" s="708" t="s">
        <v>1002</v>
      </c>
      <c r="N1038" s="710" t="s">
        <v>934</v>
      </c>
      <c r="O1038" s="512" t="n">
        <v>2</v>
      </c>
      <c r="P1038" s="512" t="n">
        <v>1</v>
      </c>
      <c r="Q1038" s="711" t="n">
        <v>0.001161</v>
      </c>
      <c r="R1038" s="712"/>
      <c r="S1038" s="713"/>
      <c r="T1038" s="714" t="n">
        <v>2.32</v>
      </c>
      <c r="U1038" s="715"/>
      <c r="V1038" s="262" t="n">
        <f aca="false">SUM(W1038:CI1038)</f>
        <v>0</v>
      </c>
      <c r="W1038" s="243" t="n">
        <v>0</v>
      </c>
      <c r="X1038" s="243" t="n">
        <v>0</v>
      </c>
      <c r="Y1038" s="243" t="n">
        <v>0</v>
      </c>
      <c r="Z1038" s="243" t="n">
        <v>0</v>
      </c>
      <c r="AA1038" s="243" t="n">
        <v>0</v>
      </c>
      <c r="AB1038" s="243" t="n">
        <v>0</v>
      </c>
      <c r="AC1038" s="243" t="n">
        <v>0</v>
      </c>
      <c r="AD1038" s="243" t="n">
        <v>0</v>
      </c>
      <c r="AE1038" s="243" t="n">
        <v>0</v>
      </c>
      <c r="AF1038" s="243" t="n">
        <v>0</v>
      </c>
      <c r="AG1038" s="243" t="n">
        <v>0</v>
      </c>
      <c r="AH1038" s="518" t="n">
        <v>0</v>
      </c>
      <c r="AI1038" s="243" t="n">
        <v>0</v>
      </c>
      <c r="AJ1038" s="243" t="n">
        <v>0</v>
      </c>
      <c r="AK1038" s="518" t="n">
        <v>0</v>
      </c>
      <c r="AL1038" s="518" t="n">
        <v>0</v>
      </c>
      <c r="AM1038" s="518" t="n">
        <v>0</v>
      </c>
      <c r="AN1038" s="518" t="n">
        <v>0</v>
      </c>
      <c r="AO1038" s="518" t="n">
        <v>0</v>
      </c>
      <c r="AP1038" s="518" t="n">
        <v>0</v>
      </c>
      <c r="AQ1038" s="518" t="n">
        <v>0</v>
      </c>
      <c r="AR1038" s="518" t="n">
        <v>0</v>
      </c>
      <c r="AS1038" s="518" t="n">
        <v>0</v>
      </c>
      <c r="AT1038" s="518" t="n">
        <v>0</v>
      </c>
      <c r="AU1038" s="518" t="n">
        <v>0</v>
      </c>
      <c r="AV1038" s="518" t="n">
        <v>0</v>
      </c>
      <c r="AW1038" s="518" t="n">
        <v>0</v>
      </c>
      <c r="AX1038" s="518" t="n">
        <v>0</v>
      </c>
      <c r="AY1038" s="518" t="n">
        <v>0</v>
      </c>
      <c r="AZ1038" s="518" t="n">
        <v>0</v>
      </c>
      <c r="BA1038" s="518" t="n">
        <v>0</v>
      </c>
      <c r="BB1038" s="518" t="n">
        <v>0</v>
      </c>
      <c r="BC1038" s="518" t="n">
        <v>0</v>
      </c>
      <c r="BD1038" s="518" t="n">
        <v>0</v>
      </c>
      <c r="BE1038" s="518" t="n">
        <v>0</v>
      </c>
      <c r="BF1038" s="518" t="n">
        <v>0</v>
      </c>
      <c r="BG1038" s="518" t="n">
        <v>0</v>
      </c>
      <c r="BH1038" s="518" t="n">
        <v>0</v>
      </c>
      <c r="BI1038" s="518" t="n">
        <v>0</v>
      </c>
      <c r="BJ1038" s="518"/>
      <c r="BK1038" s="518"/>
      <c r="BL1038" s="518" t="n">
        <v>0</v>
      </c>
      <c r="BM1038" s="518"/>
      <c r="BN1038" s="518"/>
      <c r="BO1038" s="518"/>
      <c r="BP1038" s="518"/>
      <c r="BQ1038" s="518"/>
      <c r="BR1038" s="518"/>
      <c r="BS1038" s="518"/>
      <c r="BT1038" s="518"/>
      <c r="BU1038" s="518"/>
      <c r="BV1038" s="518" t="n">
        <v>0</v>
      </c>
      <c r="BW1038" s="518" t="n">
        <v>0</v>
      </c>
      <c r="BX1038" s="518" t="n">
        <v>0</v>
      </c>
      <c r="BY1038" s="518" t="n">
        <v>0</v>
      </c>
      <c r="BZ1038" s="518" t="n">
        <v>0</v>
      </c>
      <c r="CA1038" s="518" t="n">
        <v>0</v>
      </c>
      <c r="CB1038" s="518" t="n">
        <v>0</v>
      </c>
      <c r="CC1038" s="518" t="n">
        <v>0</v>
      </c>
      <c r="CD1038" s="518" t="n">
        <v>0</v>
      </c>
      <c r="CE1038" s="518" t="n">
        <v>0</v>
      </c>
      <c r="CF1038" s="518" t="n">
        <v>0</v>
      </c>
      <c r="CG1038" s="518" t="n">
        <v>0</v>
      </c>
      <c r="CH1038" s="518"/>
      <c r="CI1038" s="716"/>
      <c r="CL1038" s="48" t="n">
        <v>0</v>
      </c>
      <c r="CM1038" s="48" t="n">
        <f aca="false">CL1038-V1038</f>
        <v>0</v>
      </c>
      <c r="CN1038" s="702" t="n">
        <f aca="false">SUM(CO1038:DR1038)</f>
        <v>0</v>
      </c>
      <c r="CO1038" s="703" t="n">
        <v>0</v>
      </c>
      <c r="CP1038" s="703"/>
      <c r="CQ1038" s="703" t="n">
        <v>0</v>
      </c>
      <c r="CR1038" s="703"/>
      <c r="CS1038" s="703" t="n">
        <v>0</v>
      </c>
      <c r="CT1038" s="703" t="n">
        <v>0</v>
      </c>
      <c r="CU1038" s="703"/>
      <c r="CV1038" s="703"/>
      <c r="CW1038" s="703"/>
      <c r="CX1038" s="703" t="n">
        <v>0</v>
      </c>
      <c r="CY1038" s="703" t="n">
        <v>0</v>
      </c>
      <c r="CZ1038" s="703" t="n">
        <v>0</v>
      </c>
      <c r="DA1038" s="703"/>
      <c r="DB1038" s="703"/>
      <c r="DC1038" s="703"/>
      <c r="DD1038" s="703"/>
      <c r="DE1038" s="703" t="n">
        <v>0</v>
      </c>
      <c r="DF1038" s="703"/>
      <c r="DG1038" s="703" t="n">
        <v>0</v>
      </c>
      <c r="DH1038" s="703" t="n">
        <v>0</v>
      </c>
      <c r="DI1038" s="703" t="n">
        <v>0</v>
      </c>
      <c r="DJ1038" s="703" t="n">
        <v>0</v>
      </c>
      <c r="DK1038" s="703" t="n">
        <v>0</v>
      </c>
      <c r="DL1038" s="703" t="n">
        <v>0</v>
      </c>
      <c r="DM1038" s="703"/>
      <c r="DN1038" s="703"/>
      <c r="DO1038" s="703"/>
      <c r="DP1038" s="703"/>
      <c r="DQ1038" s="703"/>
      <c r="DR1038" s="703"/>
      <c r="DS1038" s="704" t="n">
        <f aca="false">CN1038-V1038</f>
        <v>0</v>
      </c>
      <c r="DT1038" s="553"/>
      <c r="DU1038" s="48"/>
    </row>
    <row r="1039" customFormat="false" ht="15" hidden="false" customHeight="true" outlineLevel="0" collapsed="false">
      <c r="A1039" s="705" t="n">
        <f aca="false">A1038+1</f>
        <v>1030</v>
      </c>
      <c r="B1039" s="706" t="s">
        <v>1099</v>
      </c>
      <c r="C1039" s="706" t="s">
        <v>516</v>
      </c>
      <c r="D1039" s="706" t="s">
        <v>514</v>
      </c>
      <c r="E1039" s="243" t="n">
        <f aca="false">COUNTIF($G$10:$G$1856,$G1039)</f>
        <v>1</v>
      </c>
      <c r="F1039" s="706" t="s">
        <v>2744</v>
      </c>
      <c r="G1039" s="706" t="s">
        <v>2744</v>
      </c>
      <c r="H1039" s="707" t="s">
        <v>1234</v>
      </c>
      <c r="I1039" s="708" t="s">
        <v>1005</v>
      </c>
      <c r="J1039" s="720" t="s">
        <v>303</v>
      </c>
      <c r="K1039" s="294" t="s">
        <v>302</v>
      </c>
      <c r="L1039" s="720" t="s">
        <v>301</v>
      </c>
      <c r="M1039" s="708" t="s">
        <v>1006</v>
      </c>
      <c r="N1039" s="710" t="s">
        <v>934</v>
      </c>
      <c r="O1039" s="512" t="n">
        <v>2</v>
      </c>
      <c r="P1039" s="512" t="n">
        <v>1</v>
      </c>
      <c r="Q1039" s="711" t="n">
        <v>0.00054</v>
      </c>
      <c r="R1039" s="712"/>
      <c r="S1039" s="713"/>
      <c r="T1039" s="714" t="n">
        <v>1.08</v>
      </c>
      <c r="U1039" s="715"/>
      <c r="V1039" s="262" t="n">
        <f aca="false">SUM(W1039:CI1039)</f>
        <v>0</v>
      </c>
      <c r="W1039" s="243" t="n">
        <v>0</v>
      </c>
      <c r="X1039" s="243" t="n">
        <v>0</v>
      </c>
      <c r="Y1039" s="243" t="n">
        <v>0</v>
      </c>
      <c r="Z1039" s="243" t="n">
        <v>0</v>
      </c>
      <c r="AA1039" s="243" t="n">
        <v>0</v>
      </c>
      <c r="AB1039" s="243" t="n">
        <v>0</v>
      </c>
      <c r="AC1039" s="243" t="n">
        <v>0</v>
      </c>
      <c r="AD1039" s="243" t="n">
        <v>0</v>
      </c>
      <c r="AE1039" s="243" t="n">
        <v>0</v>
      </c>
      <c r="AF1039" s="243" t="n">
        <v>0</v>
      </c>
      <c r="AG1039" s="243" t="n">
        <v>0</v>
      </c>
      <c r="AH1039" s="518" t="n">
        <v>0</v>
      </c>
      <c r="AI1039" s="243" t="n">
        <v>0</v>
      </c>
      <c r="AJ1039" s="243" t="n">
        <v>0</v>
      </c>
      <c r="AK1039" s="518" t="n">
        <v>0</v>
      </c>
      <c r="AL1039" s="518" t="n">
        <v>0</v>
      </c>
      <c r="AM1039" s="518" t="n">
        <v>0</v>
      </c>
      <c r="AN1039" s="518" t="n">
        <v>0</v>
      </c>
      <c r="AO1039" s="518" t="n">
        <v>0</v>
      </c>
      <c r="AP1039" s="518" t="n">
        <v>0</v>
      </c>
      <c r="AQ1039" s="518" t="n">
        <v>0</v>
      </c>
      <c r="AR1039" s="518" t="n">
        <v>0</v>
      </c>
      <c r="AS1039" s="518" t="n">
        <v>0</v>
      </c>
      <c r="AT1039" s="518" t="n">
        <v>0</v>
      </c>
      <c r="AU1039" s="518" t="n">
        <v>0</v>
      </c>
      <c r="AV1039" s="518" t="n">
        <v>0</v>
      </c>
      <c r="AW1039" s="518" t="n">
        <v>0</v>
      </c>
      <c r="AX1039" s="518" t="n">
        <v>0</v>
      </c>
      <c r="AY1039" s="518" t="n">
        <v>0</v>
      </c>
      <c r="AZ1039" s="518" t="n">
        <v>0</v>
      </c>
      <c r="BA1039" s="518" t="n">
        <v>0</v>
      </c>
      <c r="BB1039" s="518" t="n">
        <v>0</v>
      </c>
      <c r="BC1039" s="518" t="n">
        <v>0</v>
      </c>
      <c r="BD1039" s="518" t="n">
        <v>0</v>
      </c>
      <c r="BE1039" s="518" t="n">
        <v>0</v>
      </c>
      <c r="BF1039" s="518" t="n">
        <v>0</v>
      </c>
      <c r="BG1039" s="518" t="n">
        <v>0</v>
      </c>
      <c r="BH1039" s="518" t="n">
        <v>0</v>
      </c>
      <c r="BI1039" s="518" t="n">
        <v>0</v>
      </c>
      <c r="BJ1039" s="518"/>
      <c r="BK1039" s="518"/>
      <c r="BL1039" s="518" t="n">
        <v>0</v>
      </c>
      <c r="BM1039" s="518"/>
      <c r="BN1039" s="518"/>
      <c r="BO1039" s="518"/>
      <c r="BP1039" s="518"/>
      <c r="BQ1039" s="518"/>
      <c r="BR1039" s="518"/>
      <c r="BS1039" s="518"/>
      <c r="BT1039" s="518"/>
      <c r="BU1039" s="518"/>
      <c r="BV1039" s="518" t="n">
        <v>0</v>
      </c>
      <c r="BW1039" s="518" t="n">
        <v>0</v>
      </c>
      <c r="BX1039" s="518" t="n">
        <v>0</v>
      </c>
      <c r="BY1039" s="518" t="n">
        <v>0</v>
      </c>
      <c r="BZ1039" s="518" t="n">
        <v>0</v>
      </c>
      <c r="CA1039" s="518" t="n">
        <v>0</v>
      </c>
      <c r="CB1039" s="518" t="n">
        <v>0</v>
      </c>
      <c r="CC1039" s="518" t="n">
        <v>0</v>
      </c>
      <c r="CD1039" s="518" t="n">
        <v>0</v>
      </c>
      <c r="CE1039" s="518" t="n">
        <v>0</v>
      </c>
      <c r="CF1039" s="518" t="n">
        <v>0</v>
      </c>
      <c r="CG1039" s="518" t="n">
        <v>0</v>
      </c>
      <c r="CH1039" s="518"/>
      <c r="CI1039" s="716"/>
      <c r="CL1039" s="48" t="n">
        <v>0</v>
      </c>
      <c r="CM1039" s="48" t="n">
        <f aca="false">CL1039-V1039</f>
        <v>0</v>
      </c>
      <c r="CN1039" s="702" t="n">
        <f aca="false">SUM(CO1039:DR1039)</f>
        <v>0</v>
      </c>
      <c r="CO1039" s="703" t="n">
        <v>0</v>
      </c>
      <c r="CP1039" s="703"/>
      <c r="CQ1039" s="703" t="n">
        <v>0</v>
      </c>
      <c r="CR1039" s="703"/>
      <c r="CS1039" s="703" t="n">
        <v>0</v>
      </c>
      <c r="CT1039" s="703" t="n">
        <v>0</v>
      </c>
      <c r="CU1039" s="703"/>
      <c r="CV1039" s="703"/>
      <c r="CW1039" s="703"/>
      <c r="CX1039" s="703" t="n">
        <v>0</v>
      </c>
      <c r="CY1039" s="703" t="n">
        <v>0</v>
      </c>
      <c r="CZ1039" s="703" t="n">
        <v>0</v>
      </c>
      <c r="DA1039" s="703"/>
      <c r="DB1039" s="703"/>
      <c r="DC1039" s="703"/>
      <c r="DD1039" s="703"/>
      <c r="DE1039" s="703" t="n">
        <v>0</v>
      </c>
      <c r="DF1039" s="703"/>
      <c r="DG1039" s="703" t="n">
        <v>0</v>
      </c>
      <c r="DH1039" s="703" t="n">
        <v>0</v>
      </c>
      <c r="DI1039" s="703" t="n">
        <v>0</v>
      </c>
      <c r="DJ1039" s="703" t="n">
        <v>0</v>
      </c>
      <c r="DK1039" s="703" t="n">
        <v>0</v>
      </c>
      <c r="DL1039" s="703" t="n">
        <v>0</v>
      </c>
      <c r="DM1039" s="703"/>
      <c r="DN1039" s="703"/>
      <c r="DO1039" s="703"/>
      <c r="DP1039" s="703"/>
      <c r="DQ1039" s="703"/>
      <c r="DR1039" s="703"/>
      <c r="DS1039" s="704" t="n">
        <f aca="false">CN1039-V1039</f>
        <v>0</v>
      </c>
      <c r="DT1039" s="553"/>
      <c r="DU1039" s="48"/>
    </row>
    <row r="1040" customFormat="false" ht="15" hidden="false" customHeight="true" outlineLevel="0" collapsed="false">
      <c r="A1040" s="705" t="n">
        <f aca="false">A1039+1</f>
        <v>1031</v>
      </c>
      <c r="B1040" s="706" t="s">
        <v>1099</v>
      </c>
      <c r="C1040" s="706" t="s">
        <v>516</v>
      </c>
      <c r="D1040" s="706" t="s">
        <v>514</v>
      </c>
      <c r="E1040" s="243" t="n">
        <f aca="false">COUNTIF($G$10:$G$1856,$G1040)</f>
        <v>1</v>
      </c>
      <c r="F1040" s="706" t="s">
        <v>2745</v>
      </c>
      <c r="G1040" s="706" t="s">
        <v>2745</v>
      </c>
      <c r="H1040" s="707" t="s">
        <v>1236</v>
      </c>
      <c r="I1040" s="708" t="s">
        <v>1009</v>
      </c>
      <c r="J1040" s="720" t="s">
        <v>303</v>
      </c>
      <c r="K1040" s="294" t="s">
        <v>302</v>
      </c>
      <c r="L1040" s="720" t="s">
        <v>301</v>
      </c>
      <c r="M1040" s="708" t="s">
        <v>1010</v>
      </c>
      <c r="N1040" s="710" t="s">
        <v>934</v>
      </c>
      <c r="O1040" s="512" t="n">
        <v>2</v>
      </c>
      <c r="P1040" s="512" t="n">
        <v>1</v>
      </c>
      <c r="Q1040" s="711" t="n">
        <v>0.00054</v>
      </c>
      <c r="R1040" s="712"/>
      <c r="S1040" s="713"/>
      <c r="T1040" s="714" t="n">
        <v>1.08</v>
      </c>
      <c r="U1040" s="715"/>
      <c r="V1040" s="262" t="n">
        <f aca="false">SUM(W1040:CI1040)</f>
        <v>0</v>
      </c>
      <c r="W1040" s="243" t="n">
        <v>0</v>
      </c>
      <c r="X1040" s="243" t="n">
        <v>0</v>
      </c>
      <c r="Y1040" s="243" t="n">
        <v>0</v>
      </c>
      <c r="Z1040" s="243" t="n">
        <v>0</v>
      </c>
      <c r="AA1040" s="243" t="n">
        <v>0</v>
      </c>
      <c r="AB1040" s="243" t="n">
        <v>0</v>
      </c>
      <c r="AC1040" s="243" t="n">
        <v>0</v>
      </c>
      <c r="AD1040" s="243" t="n">
        <v>0</v>
      </c>
      <c r="AE1040" s="243" t="n">
        <v>0</v>
      </c>
      <c r="AF1040" s="243" t="n">
        <v>0</v>
      </c>
      <c r="AG1040" s="243" t="n">
        <v>0</v>
      </c>
      <c r="AH1040" s="518" t="n">
        <v>0</v>
      </c>
      <c r="AI1040" s="243" t="n">
        <v>0</v>
      </c>
      <c r="AJ1040" s="243" t="n">
        <v>0</v>
      </c>
      <c r="AK1040" s="518" t="n">
        <v>0</v>
      </c>
      <c r="AL1040" s="518" t="n">
        <v>0</v>
      </c>
      <c r="AM1040" s="518" t="n">
        <v>0</v>
      </c>
      <c r="AN1040" s="518" t="n">
        <v>0</v>
      </c>
      <c r="AO1040" s="518" t="n">
        <v>0</v>
      </c>
      <c r="AP1040" s="518" t="n">
        <v>0</v>
      </c>
      <c r="AQ1040" s="518" t="n">
        <v>0</v>
      </c>
      <c r="AR1040" s="518" t="n">
        <v>0</v>
      </c>
      <c r="AS1040" s="518" t="n">
        <v>0</v>
      </c>
      <c r="AT1040" s="518" t="n">
        <v>0</v>
      </c>
      <c r="AU1040" s="518" t="n">
        <v>0</v>
      </c>
      <c r="AV1040" s="518" t="n">
        <v>0</v>
      </c>
      <c r="AW1040" s="518" t="n">
        <v>0</v>
      </c>
      <c r="AX1040" s="518" t="n">
        <v>0</v>
      </c>
      <c r="AY1040" s="518" t="n">
        <v>0</v>
      </c>
      <c r="AZ1040" s="518" t="n">
        <v>0</v>
      </c>
      <c r="BA1040" s="518" t="n">
        <v>0</v>
      </c>
      <c r="BB1040" s="518" t="n">
        <v>0</v>
      </c>
      <c r="BC1040" s="518" t="n">
        <v>0</v>
      </c>
      <c r="BD1040" s="518" t="n">
        <v>0</v>
      </c>
      <c r="BE1040" s="518" t="n">
        <v>0</v>
      </c>
      <c r="BF1040" s="518" t="n">
        <v>0</v>
      </c>
      <c r="BG1040" s="518" t="n">
        <v>0</v>
      </c>
      <c r="BH1040" s="518" t="n">
        <v>0</v>
      </c>
      <c r="BI1040" s="518" t="n">
        <v>0</v>
      </c>
      <c r="BJ1040" s="518"/>
      <c r="BK1040" s="518"/>
      <c r="BL1040" s="518" t="n">
        <v>0</v>
      </c>
      <c r="BM1040" s="518"/>
      <c r="BN1040" s="518"/>
      <c r="BO1040" s="518"/>
      <c r="BP1040" s="518"/>
      <c r="BQ1040" s="518"/>
      <c r="BR1040" s="518"/>
      <c r="BS1040" s="518"/>
      <c r="BT1040" s="518"/>
      <c r="BU1040" s="518"/>
      <c r="BV1040" s="518" t="n">
        <v>0</v>
      </c>
      <c r="BW1040" s="518" t="n">
        <v>0</v>
      </c>
      <c r="BX1040" s="518" t="n">
        <v>0</v>
      </c>
      <c r="BY1040" s="518" t="n">
        <v>0</v>
      </c>
      <c r="BZ1040" s="518" t="n">
        <v>0</v>
      </c>
      <c r="CA1040" s="518" t="n">
        <v>0</v>
      </c>
      <c r="CB1040" s="518" t="n">
        <v>0</v>
      </c>
      <c r="CC1040" s="518" t="n">
        <v>0</v>
      </c>
      <c r="CD1040" s="518" t="n">
        <v>0</v>
      </c>
      <c r="CE1040" s="518" t="n">
        <v>0</v>
      </c>
      <c r="CF1040" s="518" t="n">
        <v>0</v>
      </c>
      <c r="CG1040" s="518" t="n">
        <v>0</v>
      </c>
      <c r="CH1040" s="518"/>
      <c r="CI1040" s="716"/>
      <c r="CL1040" s="48" t="n">
        <v>0</v>
      </c>
      <c r="CM1040" s="48" t="n">
        <f aca="false">CL1040-V1040</f>
        <v>0</v>
      </c>
      <c r="CN1040" s="702" t="n">
        <f aca="false">SUM(CO1040:DR1040)</f>
        <v>0</v>
      </c>
      <c r="CO1040" s="703" t="n">
        <v>0</v>
      </c>
      <c r="CP1040" s="703"/>
      <c r="CQ1040" s="703" t="n">
        <v>0</v>
      </c>
      <c r="CR1040" s="703"/>
      <c r="CS1040" s="703" t="n">
        <v>0</v>
      </c>
      <c r="CT1040" s="703" t="n">
        <v>0</v>
      </c>
      <c r="CU1040" s="703"/>
      <c r="CV1040" s="703"/>
      <c r="CW1040" s="703"/>
      <c r="CX1040" s="703" t="n">
        <v>0</v>
      </c>
      <c r="CY1040" s="703" t="n">
        <v>0</v>
      </c>
      <c r="CZ1040" s="703" t="n">
        <v>0</v>
      </c>
      <c r="DA1040" s="703"/>
      <c r="DB1040" s="703"/>
      <c r="DC1040" s="703"/>
      <c r="DD1040" s="703"/>
      <c r="DE1040" s="703" t="n">
        <v>0</v>
      </c>
      <c r="DF1040" s="703"/>
      <c r="DG1040" s="703" t="n">
        <v>0</v>
      </c>
      <c r="DH1040" s="703" t="n">
        <v>0</v>
      </c>
      <c r="DI1040" s="703" t="n">
        <v>0</v>
      </c>
      <c r="DJ1040" s="703" t="n">
        <v>0</v>
      </c>
      <c r="DK1040" s="703" t="n">
        <v>0</v>
      </c>
      <c r="DL1040" s="703" t="n">
        <v>0</v>
      </c>
      <c r="DM1040" s="703"/>
      <c r="DN1040" s="703"/>
      <c r="DO1040" s="703"/>
      <c r="DP1040" s="703"/>
      <c r="DQ1040" s="703"/>
      <c r="DR1040" s="703"/>
      <c r="DS1040" s="704" t="n">
        <f aca="false">CN1040-V1040</f>
        <v>0</v>
      </c>
      <c r="DT1040" s="553"/>
      <c r="DU1040" s="48"/>
    </row>
    <row r="1041" customFormat="false" ht="15" hidden="false" customHeight="true" outlineLevel="0" collapsed="false">
      <c r="A1041" s="705" t="n">
        <f aca="false">A1040+1</f>
        <v>1032</v>
      </c>
      <c r="B1041" s="706" t="s">
        <v>1099</v>
      </c>
      <c r="C1041" s="706" t="s">
        <v>516</v>
      </c>
      <c r="D1041" s="706" t="s">
        <v>514</v>
      </c>
      <c r="E1041" s="243" t="n">
        <f aca="false">COUNTIF($G$10:$G$1856,$G1041)</f>
        <v>1</v>
      </c>
      <c r="F1041" s="706" t="s">
        <v>2746</v>
      </c>
      <c r="G1041" s="706" t="s">
        <v>2746</v>
      </c>
      <c r="H1041" s="707" t="s">
        <v>1238</v>
      </c>
      <c r="I1041" s="708" t="s">
        <v>1013</v>
      </c>
      <c r="J1041" s="720" t="s">
        <v>303</v>
      </c>
      <c r="K1041" s="294" t="s">
        <v>302</v>
      </c>
      <c r="L1041" s="720" t="s">
        <v>301</v>
      </c>
      <c r="M1041" s="708" t="s">
        <v>1014</v>
      </c>
      <c r="N1041" s="710" t="s">
        <v>934</v>
      </c>
      <c r="O1041" s="512" t="n">
        <v>2</v>
      </c>
      <c r="P1041" s="512" t="n">
        <v>1</v>
      </c>
      <c r="Q1041" s="711" t="n">
        <v>0.0006822</v>
      </c>
      <c r="R1041" s="712"/>
      <c r="S1041" s="713"/>
      <c r="T1041" s="714" t="n">
        <v>1.36</v>
      </c>
      <c r="U1041" s="715"/>
      <c r="V1041" s="262" t="n">
        <f aca="false">SUM(W1041:CI1041)</f>
        <v>0</v>
      </c>
      <c r="W1041" s="243" t="n">
        <v>0</v>
      </c>
      <c r="X1041" s="243" t="n">
        <v>0</v>
      </c>
      <c r="Y1041" s="243" t="n">
        <v>0</v>
      </c>
      <c r="Z1041" s="243" t="n">
        <v>0</v>
      </c>
      <c r="AA1041" s="243" t="n">
        <v>0</v>
      </c>
      <c r="AB1041" s="243" t="n">
        <v>0</v>
      </c>
      <c r="AC1041" s="243" t="n">
        <v>0</v>
      </c>
      <c r="AD1041" s="243" t="n">
        <v>0</v>
      </c>
      <c r="AE1041" s="243" t="n">
        <v>0</v>
      </c>
      <c r="AF1041" s="243" t="n">
        <v>0</v>
      </c>
      <c r="AG1041" s="243" t="n">
        <v>0</v>
      </c>
      <c r="AH1041" s="518" t="n">
        <v>0</v>
      </c>
      <c r="AI1041" s="243" t="n">
        <v>0</v>
      </c>
      <c r="AJ1041" s="243" t="n">
        <v>0</v>
      </c>
      <c r="AK1041" s="518" t="n">
        <v>0</v>
      </c>
      <c r="AL1041" s="518" t="n">
        <v>0</v>
      </c>
      <c r="AM1041" s="518" t="n">
        <v>0</v>
      </c>
      <c r="AN1041" s="518" t="n">
        <v>0</v>
      </c>
      <c r="AO1041" s="518" t="n">
        <v>0</v>
      </c>
      <c r="AP1041" s="518" t="n">
        <v>0</v>
      </c>
      <c r="AQ1041" s="518" t="n">
        <v>0</v>
      </c>
      <c r="AR1041" s="518" t="n">
        <v>0</v>
      </c>
      <c r="AS1041" s="518" t="n">
        <v>0</v>
      </c>
      <c r="AT1041" s="518" t="n">
        <v>0</v>
      </c>
      <c r="AU1041" s="518" t="n">
        <v>0</v>
      </c>
      <c r="AV1041" s="518" t="n">
        <v>0</v>
      </c>
      <c r="AW1041" s="518" t="n">
        <v>0</v>
      </c>
      <c r="AX1041" s="518" t="n">
        <v>0</v>
      </c>
      <c r="AY1041" s="518" t="n">
        <v>0</v>
      </c>
      <c r="AZ1041" s="518" t="n">
        <v>0</v>
      </c>
      <c r="BA1041" s="518" t="n">
        <v>0</v>
      </c>
      <c r="BB1041" s="518" t="n">
        <v>0</v>
      </c>
      <c r="BC1041" s="518" t="n">
        <v>0</v>
      </c>
      <c r="BD1041" s="518" t="n">
        <v>0</v>
      </c>
      <c r="BE1041" s="518" t="n">
        <v>0</v>
      </c>
      <c r="BF1041" s="518" t="n">
        <v>0</v>
      </c>
      <c r="BG1041" s="518" t="n">
        <v>0</v>
      </c>
      <c r="BH1041" s="518" t="n">
        <v>0</v>
      </c>
      <c r="BI1041" s="518" t="n">
        <v>0</v>
      </c>
      <c r="BJ1041" s="518"/>
      <c r="BK1041" s="518"/>
      <c r="BL1041" s="518" t="n">
        <v>0</v>
      </c>
      <c r="BM1041" s="518"/>
      <c r="BN1041" s="518"/>
      <c r="BO1041" s="518"/>
      <c r="BP1041" s="518"/>
      <c r="BQ1041" s="518"/>
      <c r="BR1041" s="518"/>
      <c r="BS1041" s="518"/>
      <c r="BT1041" s="518"/>
      <c r="BU1041" s="518"/>
      <c r="BV1041" s="518" t="n">
        <v>0</v>
      </c>
      <c r="BW1041" s="518" t="n">
        <v>0</v>
      </c>
      <c r="BX1041" s="518" t="n">
        <v>0</v>
      </c>
      <c r="BY1041" s="518" t="n">
        <v>0</v>
      </c>
      <c r="BZ1041" s="518" t="n">
        <v>0</v>
      </c>
      <c r="CA1041" s="518" t="n">
        <v>0</v>
      </c>
      <c r="CB1041" s="518" t="n">
        <v>0</v>
      </c>
      <c r="CC1041" s="518" t="n">
        <v>0</v>
      </c>
      <c r="CD1041" s="518" t="n">
        <v>0</v>
      </c>
      <c r="CE1041" s="518" t="n">
        <v>0</v>
      </c>
      <c r="CF1041" s="518" t="n">
        <v>0</v>
      </c>
      <c r="CG1041" s="518" t="n">
        <v>0</v>
      </c>
      <c r="CH1041" s="518"/>
      <c r="CI1041" s="716"/>
      <c r="CL1041" s="48" t="n">
        <v>0</v>
      </c>
      <c r="CM1041" s="48" t="n">
        <f aca="false">CL1041-V1041</f>
        <v>0</v>
      </c>
      <c r="CN1041" s="702" t="n">
        <f aca="false">SUM(CO1041:DR1041)</f>
        <v>0</v>
      </c>
      <c r="CO1041" s="703" t="n">
        <v>0</v>
      </c>
      <c r="CP1041" s="703"/>
      <c r="CQ1041" s="703" t="n">
        <v>0</v>
      </c>
      <c r="CR1041" s="703"/>
      <c r="CS1041" s="703" t="n">
        <v>0</v>
      </c>
      <c r="CT1041" s="703" t="n">
        <v>0</v>
      </c>
      <c r="CU1041" s="703"/>
      <c r="CV1041" s="703"/>
      <c r="CW1041" s="703"/>
      <c r="CX1041" s="703" t="n">
        <v>0</v>
      </c>
      <c r="CY1041" s="703" t="n">
        <v>0</v>
      </c>
      <c r="CZ1041" s="703" t="n">
        <v>0</v>
      </c>
      <c r="DA1041" s="703"/>
      <c r="DB1041" s="703"/>
      <c r="DC1041" s="703"/>
      <c r="DD1041" s="703"/>
      <c r="DE1041" s="703" t="n">
        <v>0</v>
      </c>
      <c r="DF1041" s="703"/>
      <c r="DG1041" s="703" t="n">
        <v>0</v>
      </c>
      <c r="DH1041" s="703" t="n">
        <v>0</v>
      </c>
      <c r="DI1041" s="703" t="n">
        <v>0</v>
      </c>
      <c r="DJ1041" s="703" t="n">
        <v>0</v>
      </c>
      <c r="DK1041" s="703" t="n">
        <v>0</v>
      </c>
      <c r="DL1041" s="703" t="n">
        <v>0</v>
      </c>
      <c r="DM1041" s="703"/>
      <c r="DN1041" s="703"/>
      <c r="DO1041" s="703"/>
      <c r="DP1041" s="703"/>
      <c r="DQ1041" s="703"/>
      <c r="DR1041" s="703"/>
      <c r="DS1041" s="704" t="n">
        <f aca="false">CN1041-V1041</f>
        <v>0</v>
      </c>
      <c r="DT1041" s="553"/>
      <c r="DU1041" s="48"/>
    </row>
    <row r="1042" customFormat="false" ht="15" hidden="false" customHeight="true" outlineLevel="0" collapsed="false">
      <c r="A1042" s="705" t="n">
        <f aca="false">A1041+1</f>
        <v>1033</v>
      </c>
      <c r="B1042" s="706" t="s">
        <v>1099</v>
      </c>
      <c r="C1042" s="706" t="s">
        <v>516</v>
      </c>
      <c r="D1042" s="706" t="s">
        <v>514</v>
      </c>
      <c r="E1042" s="243" t="n">
        <f aca="false">COUNTIF($G$10:$G$1856,$G1042)</f>
        <v>1</v>
      </c>
      <c r="F1042" s="706" t="s">
        <v>2747</v>
      </c>
      <c r="G1042" s="706" t="s">
        <v>2747</v>
      </c>
      <c r="H1042" s="707" t="s">
        <v>1240</v>
      </c>
      <c r="I1042" s="708" t="s">
        <v>1094</v>
      </c>
      <c r="J1042" s="720" t="s">
        <v>303</v>
      </c>
      <c r="K1042" s="294" t="s">
        <v>302</v>
      </c>
      <c r="L1042" s="720" t="s">
        <v>301</v>
      </c>
      <c r="M1042" s="708" t="s">
        <v>1241</v>
      </c>
      <c r="N1042" s="710" t="s">
        <v>934</v>
      </c>
      <c r="O1042" s="512" t="n">
        <v>2</v>
      </c>
      <c r="P1042" s="512" t="n">
        <v>1</v>
      </c>
      <c r="Q1042" s="711" t="n">
        <v>0.000341931</v>
      </c>
      <c r="R1042" s="712"/>
      <c r="S1042" s="713"/>
      <c r="T1042" s="714" t="n">
        <v>0.68</v>
      </c>
      <c r="U1042" s="715"/>
      <c r="V1042" s="262" t="n">
        <f aca="false">SUM(W1042:CI1042)</f>
        <v>2</v>
      </c>
      <c r="W1042" s="243" t="n">
        <v>0</v>
      </c>
      <c r="X1042" s="243" t="n">
        <v>0</v>
      </c>
      <c r="Y1042" s="243" t="n">
        <v>0</v>
      </c>
      <c r="Z1042" s="243" t="n">
        <v>0</v>
      </c>
      <c r="AA1042" s="243" t="n">
        <v>0</v>
      </c>
      <c r="AB1042" s="243" t="n">
        <v>0</v>
      </c>
      <c r="AC1042" s="243" t="n">
        <v>0</v>
      </c>
      <c r="AD1042" s="243" t="n">
        <v>0</v>
      </c>
      <c r="AE1042" s="243" t="n">
        <v>0</v>
      </c>
      <c r="AF1042" s="243" t="n">
        <v>0</v>
      </c>
      <c r="AG1042" s="243" t="n">
        <v>0</v>
      </c>
      <c r="AH1042" s="518" t="n">
        <v>0</v>
      </c>
      <c r="AI1042" s="243" t="n">
        <v>0</v>
      </c>
      <c r="AJ1042" s="243" t="n">
        <v>0</v>
      </c>
      <c r="AK1042" s="518" t="n">
        <v>0</v>
      </c>
      <c r="AL1042" s="518" t="n">
        <v>2</v>
      </c>
      <c r="AM1042" s="518" t="n">
        <v>0</v>
      </c>
      <c r="AN1042" s="518" t="n">
        <v>0</v>
      </c>
      <c r="AO1042" s="518" t="n">
        <v>0</v>
      </c>
      <c r="AP1042" s="518" t="n">
        <v>0</v>
      </c>
      <c r="AQ1042" s="518" t="n">
        <v>0</v>
      </c>
      <c r="AR1042" s="518" t="n">
        <v>0</v>
      </c>
      <c r="AS1042" s="518" t="n">
        <v>0</v>
      </c>
      <c r="AT1042" s="518" t="n">
        <v>0</v>
      </c>
      <c r="AU1042" s="518" t="n">
        <v>0</v>
      </c>
      <c r="AV1042" s="518" t="n">
        <v>0</v>
      </c>
      <c r="AW1042" s="518" t="n">
        <v>0</v>
      </c>
      <c r="AX1042" s="518" t="n">
        <v>0</v>
      </c>
      <c r="AY1042" s="518" t="n">
        <v>0</v>
      </c>
      <c r="AZ1042" s="518" t="n">
        <v>0</v>
      </c>
      <c r="BA1042" s="518" t="n">
        <v>0</v>
      </c>
      <c r="BB1042" s="518" t="n">
        <v>0</v>
      </c>
      <c r="BC1042" s="518" t="n">
        <v>0</v>
      </c>
      <c r="BD1042" s="518" t="n">
        <v>0</v>
      </c>
      <c r="BE1042" s="518" t="n">
        <v>0</v>
      </c>
      <c r="BF1042" s="518" t="n">
        <v>0</v>
      </c>
      <c r="BG1042" s="518" t="n">
        <v>0</v>
      </c>
      <c r="BH1042" s="518" t="n">
        <v>0</v>
      </c>
      <c r="BI1042" s="518" t="n">
        <v>0</v>
      </c>
      <c r="BJ1042" s="518"/>
      <c r="BK1042" s="518"/>
      <c r="BL1042" s="518" t="n">
        <v>0</v>
      </c>
      <c r="BM1042" s="518"/>
      <c r="BN1042" s="518"/>
      <c r="BO1042" s="518"/>
      <c r="BP1042" s="518"/>
      <c r="BQ1042" s="518"/>
      <c r="BR1042" s="518"/>
      <c r="BS1042" s="518"/>
      <c r="BT1042" s="518"/>
      <c r="BU1042" s="518"/>
      <c r="BV1042" s="518" t="n">
        <v>0</v>
      </c>
      <c r="BW1042" s="518" t="n">
        <v>0</v>
      </c>
      <c r="BX1042" s="518" t="n">
        <v>0</v>
      </c>
      <c r="BY1042" s="518" t="n">
        <v>0</v>
      </c>
      <c r="BZ1042" s="518" t="n">
        <v>0</v>
      </c>
      <c r="CA1042" s="518" t="n">
        <v>0</v>
      </c>
      <c r="CB1042" s="518" t="n">
        <v>0</v>
      </c>
      <c r="CC1042" s="518" t="n">
        <v>0</v>
      </c>
      <c r="CD1042" s="518" t="n">
        <v>0</v>
      </c>
      <c r="CE1042" s="518" t="n">
        <v>0</v>
      </c>
      <c r="CF1042" s="518" t="n">
        <v>0</v>
      </c>
      <c r="CG1042" s="518" t="n">
        <v>0</v>
      </c>
      <c r="CH1042" s="518"/>
      <c r="CI1042" s="716"/>
      <c r="CL1042" s="48" t="n">
        <v>2</v>
      </c>
      <c r="CM1042" s="48" t="n">
        <f aca="false">CL1042-V1042</f>
        <v>0</v>
      </c>
      <c r="CN1042" s="702" t="n">
        <f aca="false">SUM(CO1042:DR1042)</f>
        <v>2</v>
      </c>
      <c r="CO1042" s="703" t="n">
        <v>0</v>
      </c>
      <c r="CP1042" s="703"/>
      <c r="CQ1042" s="703" t="n">
        <v>0</v>
      </c>
      <c r="CR1042" s="703"/>
      <c r="CS1042" s="703" t="n">
        <v>0</v>
      </c>
      <c r="CT1042" s="703" t="n">
        <v>0</v>
      </c>
      <c r="CU1042" s="703"/>
      <c r="CV1042" s="703"/>
      <c r="CW1042" s="703"/>
      <c r="CX1042" s="703" t="n">
        <v>0</v>
      </c>
      <c r="CY1042" s="703" t="n">
        <v>0</v>
      </c>
      <c r="CZ1042" s="703" t="n">
        <v>0</v>
      </c>
      <c r="DA1042" s="703"/>
      <c r="DB1042" s="703"/>
      <c r="DC1042" s="703"/>
      <c r="DD1042" s="703" t="n">
        <v>2</v>
      </c>
      <c r="DE1042" s="703" t="n">
        <v>0</v>
      </c>
      <c r="DF1042" s="703"/>
      <c r="DG1042" s="703" t="n">
        <v>0</v>
      </c>
      <c r="DH1042" s="703" t="n">
        <v>0</v>
      </c>
      <c r="DI1042" s="703" t="n">
        <v>0</v>
      </c>
      <c r="DJ1042" s="703" t="n">
        <v>0</v>
      </c>
      <c r="DK1042" s="703" t="n">
        <v>0</v>
      </c>
      <c r="DL1042" s="703" t="n">
        <v>0</v>
      </c>
      <c r="DM1042" s="703"/>
      <c r="DN1042" s="703"/>
      <c r="DO1042" s="703"/>
      <c r="DP1042" s="703"/>
      <c r="DQ1042" s="703"/>
      <c r="DR1042" s="703"/>
      <c r="DS1042" s="704" t="n">
        <f aca="false">CN1042-V1042</f>
        <v>0</v>
      </c>
      <c r="DT1042" s="553"/>
      <c r="DU1042" s="48"/>
    </row>
    <row r="1043" customFormat="false" ht="15" hidden="false" customHeight="true" outlineLevel="0" collapsed="false">
      <c r="A1043" s="705" t="n">
        <f aca="false">A1042+1</f>
        <v>1034</v>
      </c>
      <c r="B1043" s="706" t="s">
        <v>1099</v>
      </c>
      <c r="C1043" s="706" t="s">
        <v>518</v>
      </c>
      <c r="D1043" s="706" t="s">
        <v>514</v>
      </c>
      <c r="E1043" s="243" t="n">
        <f aca="false">COUNTIF($G$10:$G$1856,$G1043)</f>
        <v>1</v>
      </c>
      <c r="F1043" s="706" t="s">
        <v>2748</v>
      </c>
      <c r="G1043" s="706" t="s">
        <v>2748</v>
      </c>
      <c r="H1043" s="707" t="s">
        <v>1201</v>
      </c>
      <c r="I1043" s="708" t="s">
        <v>932</v>
      </c>
      <c r="J1043" s="720" t="s">
        <v>346</v>
      </c>
      <c r="K1043" s="294" t="s">
        <v>302</v>
      </c>
      <c r="L1043" s="720" t="s">
        <v>345</v>
      </c>
      <c r="M1043" s="708" t="s">
        <v>933</v>
      </c>
      <c r="N1043" s="710" t="s">
        <v>934</v>
      </c>
      <c r="O1043" s="512" t="n">
        <v>1</v>
      </c>
      <c r="P1043" s="512" t="n">
        <v>1</v>
      </c>
      <c r="Q1043" s="711" t="n">
        <v>0.009161208</v>
      </c>
      <c r="R1043" s="712"/>
      <c r="S1043" s="713"/>
      <c r="T1043" s="714" t="n">
        <v>18.66</v>
      </c>
      <c r="U1043" s="715"/>
      <c r="V1043" s="262" t="n">
        <f aca="false">SUM(W1043:CI1043)</f>
        <v>0</v>
      </c>
      <c r="W1043" s="243" t="n">
        <v>0</v>
      </c>
      <c r="X1043" s="243" t="n">
        <v>0</v>
      </c>
      <c r="Y1043" s="243" t="n">
        <v>0</v>
      </c>
      <c r="Z1043" s="243" t="n">
        <v>0</v>
      </c>
      <c r="AA1043" s="243" t="n">
        <v>0</v>
      </c>
      <c r="AB1043" s="243" t="n">
        <v>0</v>
      </c>
      <c r="AC1043" s="243" t="n">
        <v>0</v>
      </c>
      <c r="AD1043" s="243" t="n">
        <v>0</v>
      </c>
      <c r="AE1043" s="243" t="n">
        <v>0</v>
      </c>
      <c r="AF1043" s="243" t="n">
        <v>0</v>
      </c>
      <c r="AG1043" s="243" t="n">
        <v>0</v>
      </c>
      <c r="AH1043" s="518" t="n">
        <v>0</v>
      </c>
      <c r="AI1043" s="243" t="n">
        <v>0</v>
      </c>
      <c r="AJ1043" s="243" t="n">
        <v>0</v>
      </c>
      <c r="AK1043" s="518" t="n">
        <v>0</v>
      </c>
      <c r="AL1043" s="518" t="n">
        <v>0</v>
      </c>
      <c r="AM1043" s="518" t="n">
        <v>0</v>
      </c>
      <c r="AN1043" s="518" t="n">
        <v>0</v>
      </c>
      <c r="AO1043" s="518" t="n">
        <v>0</v>
      </c>
      <c r="AP1043" s="518" t="n">
        <v>0</v>
      </c>
      <c r="AQ1043" s="518" t="n">
        <v>0</v>
      </c>
      <c r="AR1043" s="518" t="n">
        <v>0</v>
      </c>
      <c r="AS1043" s="518" t="n">
        <v>0</v>
      </c>
      <c r="AT1043" s="518" t="n">
        <v>0</v>
      </c>
      <c r="AU1043" s="518" t="n">
        <v>0</v>
      </c>
      <c r="AV1043" s="518" t="n">
        <v>0</v>
      </c>
      <c r="AW1043" s="518" t="n">
        <v>0</v>
      </c>
      <c r="AX1043" s="518" t="n">
        <v>0</v>
      </c>
      <c r="AY1043" s="518" t="n">
        <v>0</v>
      </c>
      <c r="AZ1043" s="518" t="n">
        <v>0</v>
      </c>
      <c r="BA1043" s="518" t="n">
        <v>0</v>
      </c>
      <c r="BB1043" s="518" t="n">
        <v>0</v>
      </c>
      <c r="BC1043" s="518" t="n">
        <v>0</v>
      </c>
      <c r="BD1043" s="518" t="n">
        <v>0</v>
      </c>
      <c r="BE1043" s="518" t="n">
        <v>0</v>
      </c>
      <c r="BF1043" s="518" t="n">
        <v>0</v>
      </c>
      <c r="BG1043" s="518" t="n">
        <v>0</v>
      </c>
      <c r="BH1043" s="518" t="n">
        <v>0</v>
      </c>
      <c r="BI1043" s="518" t="n">
        <v>0</v>
      </c>
      <c r="BJ1043" s="518"/>
      <c r="BK1043" s="518"/>
      <c r="BL1043" s="518" t="n">
        <v>0</v>
      </c>
      <c r="BM1043" s="518"/>
      <c r="BN1043" s="518"/>
      <c r="BO1043" s="518"/>
      <c r="BP1043" s="518"/>
      <c r="BQ1043" s="518"/>
      <c r="BR1043" s="518"/>
      <c r="BS1043" s="518"/>
      <c r="BT1043" s="518"/>
      <c r="BU1043" s="518"/>
      <c r="BV1043" s="518" t="n">
        <v>0</v>
      </c>
      <c r="BW1043" s="518" t="n">
        <v>0</v>
      </c>
      <c r="BX1043" s="518" t="n">
        <v>0</v>
      </c>
      <c r="BY1043" s="518" t="n">
        <v>0</v>
      </c>
      <c r="BZ1043" s="518" t="n">
        <v>0</v>
      </c>
      <c r="CA1043" s="518" t="n">
        <v>0</v>
      </c>
      <c r="CB1043" s="518" t="n">
        <v>0</v>
      </c>
      <c r="CC1043" s="518" t="n">
        <v>0</v>
      </c>
      <c r="CD1043" s="518" t="n">
        <v>0</v>
      </c>
      <c r="CE1043" s="518" t="n">
        <v>0</v>
      </c>
      <c r="CF1043" s="518" t="n">
        <v>0</v>
      </c>
      <c r="CG1043" s="518" t="n">
        <v>0</v>
      </c>
      <c r="CH1043" s="518"/>
      <c r="CI1043" s="716"/>
      <c r="CL1043" s="48" t="n">
        <v>0</v>
      </c>
      <c r="CM1043" s="48" t="n">
        <f aca="false">CL1043-V1043</f>
        <v>0</v>
      </c>
      <c r="CN1043" s="702" t="n">
        <f aca="false">SUM(CO1043:DR1043)</f>
        <v>0</v>
      </c>
      <c r="CO1043" s="703" t="n">
        <v>0</v>
      </c>
      <c r="CP1043" s="703"/>
      <c r="CQ1043" s="703" t="n">
        <v>0</v>
      </c>
      <c r="CR1043" s="703"/>
      <c r="CS1043" s="703" t="n">
        <v>0</v>
      </c>
      <c r="CT1043" s="703" t="n">
        <v>0</v>
      </c>
      <c r="CU1043" s="703"/>
      <c r="CV1043" s="703"/>
      <c r="CW1043" s="703"/>
      <c r="CX1043" s="703" t="n">
        <v>0</v>
      </c>
      <c r="CY1043" s="703" t="n">
        <v>0</v>
      </c>
      <c r="CZ1043" s="703" t="n">
        <v>0</v>
      </c>
      <c r="DA1043" s="703"/>
      <c r="DB1043" s="703"/>
      <c r="DC1043" s="703"/>
      <c r="DD1043" s="703"/>
      <c r="DE1043" s="703" t="n">
        <v>0</v>
      </c>
      <c r="DF1043" s="703"/>
      <c r="DG1043" s="703" t="n">
        <v>0</v>
      </c>
      <c r="DH1043" s="703" t="n">
        <v>0</v>
      </c>
      <c r="DI1043" s="703" t="n">
        <v>0</v>
      </c>
      <c r="DJ1043" s="703" t="n">
        <v>0</v>
      </c>
      <c r="DK1043" s="703" t="n">
        <v>0</v>
      </c>
      <c r="DL1043" s="703" t="n">
        <v>0</v>
      </c>
      <c r="DM1043" s="703"/>
      <c r="DN1043" s="703"/>
      <c r="DO1043" s="703"/>
      <c r="DP1043" s="703"/>
      <c r="DQ1043" s="703"/>
      <c r="DR1043" s="703"/>
      <c r="DS1043" s="704" t="n">
        <f aca="false">CN1043-V1043</f>
        <v>0</v>
      </c>
      <c r="DT1043" s="553"/>
      <c r="DU1043" s="48"/>
    </row>
    <row r="1044" customFormat="false" ht="15" hidden="false" customHeight="true" outlineLevel="0" collapsed="false">
      <c r="A1044" s="705" t="n">
        <f aca="false">A1043+1</f>
        <v>1035</v>
      </c>
      <c r="B1044" s="706" t="s">
        <v>1099</v>
      </c>
      <c r="C1044" s="706" t="s">
        <v>518</v>
      </c>
      <c r="D1044" s="706" t="s">
        <v>514</v>
      </c>
      <c r="E1044" s="243" t="n">
        <f aca="false">COUNTIF($G$10:$G$1856,$G1044)</f>
        <v>1</v>
      </c>
      <c r="F1044" s="706" t="s">
        <v>2749</v>
      </c>
      <c r="G1044" s="706" t="s">
        <v>2749</v>
      </c>
      <c r="H1044" s="707" t="s">
        <v>1203</v>
      </c>
      <c r="I1044" s="708" t="s">
        <v>945</v>
      </c>
      <c r="J1044" s="720" t="s">
        <v>346</v>
      </c>
      <c r="K1044" s="294" t="s">
        <v>302</v>
      </c>
      <c r="L1044" s="720" t="s">
        <v>345</v>
      </c>
      <c r="M1044" s="708" t="s">
        <v>946</v>
      </c>
      <c r="N1044" s="710" t="s">
        <v>934</v>
      </c>
      <c r="O1044" s="512" t="n">
        <v>1</v>
      </c>
      <c r="P1044" s="512" t="n">
        <v>1</v>
      </c>
      <c r="Q1044" s="711" t="n">
        <v>0.008002179</v>
      </c>
      <c r="R1044" s="712"/>
      <c r="S1044" s="713"/>
      <c r="T1044" s="714" t="n">
        <v>16.3</v>
      </c>
      <c r="U1044" s="715"/>
      <c r="V1044" s="262" t="n">
        <f aca="false">SUM(W1044:CI1044)</f>
        <v>0</v>
      </c>
      <c r="W1044" s="243" t="n">
        <v>0</v>
      </c>
      <c r="X1044" s="243" t="n">
        <v>0</v>
      </c>
      <c r="Y1044" s="243" t="n">
        <v>0</v>
      </c>
      <c r="Z1044" s="243" t="n">
        <v>0</v>
      </c>
      <c r="AA1044" s="243" t="n">
        <v>0</v>
      </c>
      <c r="AB1044" s="243" t="n">
        <v>0</v>
      </c>
      <c r="AC1044" s="243" t="n">
        <v>0</v>
      </c>
      <c r="AD1044" s="243" t="n">
        <v>0</v>
      </c>
      <c r="AE1044" s="243" t="n">
        <v>0</v>
      </c>
      <c r="AF1044" s="243" t="n">
        <v>0</v>
      </c>
      <c r="AG1044" s="243" t="n">
        <v>0</v>
      </c>
      <c r="AH1044" s="518" t="n">
        <v>0</v>
      </c>
      <c r="AI1044" s="243" t="n">
        <v>0</v>
      </c>
      <c r="AJ1044" s="243" t="n">
        <v>0</v>
      </c>
      <c r="AK1044" s="518" t="n">
        <v>0</v>
      </c>
      <c r="AL1044" s="518" t="n">
        <v>0</v>
      </c>
      <c r="AM1044" s="518" t="n">
        <v>0</v>
      </c>
      <c r="AN1044" s="518" t="n">
        <v>0</v>
      </c>
      <c r="AO1044" s="518" t="n">
        <v>0</v>
      </c>
      <c r="AP1044" s="518" t="n">
        <v>0</v>
      </c>
      <c r="AQ1044" s="518" t="n">
        <v>0</v>
      </c>
      <c r="AR1044" s="518" t="n">
        <v>0</v>
      </c>
      <c r="AS1044" s="518" t="n">
        <v>0</v>
      </c>
      <c r="AT1044" s="518" t="n">
        <v>0</v>
      </c>
      <c r="AU1044" s="518" t="n">
        <v>0</v>
      </c>
      <c r="AV1044" s="518" t="n">
        <v>0</v>
      </c>
      <c r="AW1044" s="518" t="n">
        <v>0</v>
      </c>
      <c r="AX1044" s="518" t="n">
        <v>0</v>
      </c>
      <c r="AY1044" s="518" t="n">
        <v>0</v>
      </c>
      <c r="AZ1044" s="518" t="n">
        <v>0</v>
      </c>
      <c r="BA1044" s="518" t="n">
        <v>0</v>
      </c>
      <c r="BB1044" s="518" t="n">
        <v>0</v>
      </c>
      <c r="BC1044" s="518" t="n">
        <v>0</v>
      </c>
      <c r="BD1044" s="518" t="n">
        <v>0</v>
      </c>
      <c r="BE1044" s="518" t="n">
        <v>0</v>
      </c>
      <c r="BF1044" s="518" t="n">
        <v>0</v>
      </c>
      <c r="BG1044" s="518" t="n">
        <v>0</v>
      </c>
      <c r="BH1044" s="518" t="n">
        <v>0</v>
      </c>
      <c r="BI1044" s="518" t="n">
        <v>0</v>
      </c>
      <c r="BJ1044" s="518"/>
      <c r="BK1044" s="518"/>
      <c r="BL1044" s="518" t="n">
        <v>0</v>
      </c>
      <c r="BM1044" s="518"/>
      <c r="BN1044" s="518"/>
      <c r="BO1044" s="518"/>
      <c r="BP1044" s="518"/>
      <c r="BQ1044" s="518"/>
      <c r="BR1044" s="518"/>
      <c r="BS1044" s="518"/>
      <c r="BT1044" s="518"/>
      <c r="BU1044" s="518"/>
      <c r="BV1044" s="518" t="n">
        <v>0</v>
      </c>
      <c r="BW1044" s="518" t="n">
        <v>0</v>
      </c>
      <c r="BX1044" s="518" t="n">
        <v>0</v>
      </c>
      <c r="BY1044" s="518" t="n">
        <v>0</v>
      </c>
      <c r="BZ1044" s="518" t="n">
        <v>0</v>
      </c>
      <c r="CA1044" s="518" t="n">
        <v>0</v>
      </c>
      <c r="CB1044" s="518" t="n">
        <v>0</v>
      </c>
      <c r="CC1044" s="518" t="n">
        <v>0</v>
      </c>
      <c r="CD1044" s="518" t="n">
        <v>0</v>
      </c>
      <c r="CE1044" s="518" t="n">
        <v>0</v>
      </c>
      <c r="CF1044" s="518" t="n">
        <v>0</v>
      </c>
      <c r="CG1044" s="518" t="n">
        <v>0</v>
      </c>
      <c r="CH1044" s="518"/>
      <c r="CI1044" s="716"/>
      <c r="CL1044" s="48" t="n">
        <v>0</v>
      </c>
      <c r="CM1044" s="48" t="n">
        <f aca="false">CL1044-V1044</f>
        <v>0</v>
      </c>
      <c r="CN1044" s="702" t="n">
        <f aca="false">SUM(CO1044:DR1044)</f>
        <v>0</v>
      </c>
      <c r="CO1044" s="703" t="n">
        <v>0</v>
      </c>
      <c r="CP1044" s="703"/>
      <c r="CQ1044" s="703" t="n">
        <v>0</v>
      </c>
      <c r="CR1044" s="703"/>
      <c r="CS1044" s="703" t="n">
        <v>0</v>
      </c>
      <c r="CT1044" s="703" t="n">
        <v>0</v>
      </c>
      <c r="CU1044" s="703"/>
      <c r="CV1044" s="703"/>
      <c r="CW1044" s="703"/>
      <c r="CX1044" s="703" t="n">
        <v>0</v>
      </c>
      <c r="CY1044" s="703" t="n">
        <v>0</v>
      </c>
      <c r="CZ1044" s="703" t="n">
        <v>0</v>
      </c>
      <c r="DA1044" s="703"/>
      <c r="DB1044" s="703"/>
      <c r="DC1044" s="703"/>
      <c r="DD1044" s="703"/>
      <c r="DE1044" s="703" t="n">
        <v>0</v>
      </c>
      <c r="DF1044" s="703"/>
      <c r="DG1044" s="703" t="n">
        <v>0</v>
      </c>
      <c r="DH1044" s="703" t="n">
        <v>0</v>
      </c>
      <c r="DI1044" s="703" t="n">
        <v>0</v>
      </c>
      <c r="DJ1044" s="703" t="n">
        <v>0</v>
      </c>
      <c r="DK1044" s="703" t="n">
        <v>0</v>
      </c>
      <c r="DL1044" s="703" t="n">
        <v>0</v>
      </c>
      <c r="DM1044" s="703"/>
      <c r="DN1044" s="703"/>
      <c r="DO1044" s="703"/>
      <c r="DP1044" s="703"/>
      <c r="DQ1044" s="703"/>
      <c r="DR1044" s="703"/>
      <c r="DS1044" s="704" t="n">
        <f aca="false">CN1044-V1044</f>
        <v>0</v>
      </c>
      <c r="DT1044" s="553"/>
      <c r="DU1044" s="48"/>
    </row>
    <row r="1045" customFormat="false" ht="15" hidden="false" customHeight="true" outlineLevel="0" collapsed="false">
      <c r="A1045" s="705" t="n">
        <f aca="false">A1044+1</f>
        <v>1036</v>
      </c>
      <c r="B1045" s="706" t="s">
        <v>1099</v>
      </c>
      <c r="C1045" s="706" t="s">
        <v>518</v>
      </c>
      <c r="D1045" s="706" t="s">
        <v>514</v>
      </c>
      <c r="E1045" s="243" t="n">
        <f aca="false">COUNTIF($G$10:$G$1856,$G1045)</f>
        <v>1</v>
      </c>
      <c r="F1045" s="706" t="s">
        <v>2750</v>
      </c>
      <c r="G1045" s="706" t="s">
        <v>2750</v>
      </c>
      <c r="H1045" s="707" t="s">
        <v>1205</v>
      </c>
      <c r="I1045" s="708" t="s">
        <v>949</v>
      </c>
      <c r="J1045" s="720" t="s">
        <v>346</v>
      </c>
      <c r="K1045" s="294" t="s">
        <v>302</v>
      </c>
      <c r="L1045" s="720" t="s">
        <v>345</v>
      </c>
      <c r="M1045" s="708" t="s">
        <v>950</v>
      </c>
      <c r="N1045" s="710" t="s">
        <v>934</v>
      </c>
      <c r="O1045" s="512" t="n">
        <v>1</v>
      </c>
      <c r="P1045" s="512" t="n">
        <v>1</v>
      </c>
      <c r="Q1045" s="711" t="n">
        <v>0.008002179</v>
      </c>
      <c r="R1045" s="712"/>
      <c r="S1045" s="713"/>
      <c r="T1045" s="714" t="n">
        <v>16.3</v>
      </c>
      <c r="U1045" s="715"/>
      <c r="V1045" s="262" t="n">
        <f aca="false">SUM(W1045:CI1045)</f>
        <v>0</v>
      </c>
      <c r="W1045" s="243" t="n">
        <v>0</v>
      </c>
      <c r="X1045" s="243" t="n">
        <v>0</v>
      </c>
      <c r="Y1045" s="243" t="n">
        <v>0</v>
      </c>
      <c r="Z1045" s="243" t="n">
        <v>0</v>
      </c>
      <c r="AA1045" s="243" t="n">
        <v>0</v>
      </c>
      <c r="AB1045" s="243" t="n">
        <v>0</v>
      </c>
      <c r="AC1045" s="243" t="n">
        <v>0</v>
      </c>
      <c r="AD1045" s="243" t="n">
        <v>0</v>
      </c>
      <c r="AE1045" s="243" t="n">
        <v>0</v>
      </c>
      <c r="AF1045" s="243" t="n">
        <v>0</v>
      </c>
      <c r="AG1045" s="243" t="n">
        <v>0</v>
      </c>
      <c r="AH1045" s="518" t="n">
        <v>0</v>
      </c>
      <c r="AI1045" s="243" t="n">
        <v>0</v>
      </c>
      <c r="AJ1045" s="243" t="n">
        <v>0</v>
      </c>
      <c r="AK1045" s="518" t="n">
        <v>0</v>
      </c>
      <c r="AL1045" s="518" t="n">
        <v>0</v>
      </c>
      <c r="AM1045" s="518" t="n">
        <v>0</v>
      </c>
      <c r="AN1045" s="518" t="n">
        <v>0</v>
      </c>
      <c r="AO1045" s="518" t="n">
        <v>0</v>
      </c>
      <c r="AP1045" s="518" t="n">
        <v>0</v>
      </c>
      <c r="AQ1045" s="518" t="n">
        <v>0</v>
      </c>
      <c r="AR1045" s="518" t="n">
        <v>0</v>
      </c>
      <c r="AS1045" s="518" t="n">
        <v>0</v>
      </c>
      <c r="AT1045" s="518" t="n">
        <v>0</v>
      </c>
      <c r="AU1045" s="518" t="n">
        <v>0</v>
      </c>
      <c r="AV1045" s="518" t="n">
        <v>0</v>
      </c>
      <c r="AW1045" s="518" t="n">
        <v>0</v>
      </c>
      <c r="AX1045" s="518" t="n">
        <v>0</v>
      </c>
      <c r="AY1045" s="518" t="n">
        <v>0</v>
      </c>
      <c r="AZ1045" s="518" t="n">
        <v>0</v>
      </c>
      <c r="BA1045" s="518" t="n">
        <v>0</v>
      </c>
      <c r="BB1045" s="518" t="n">
        <v>0</v>
      </c>
      <c r="BC1045" s="518" t="n">
        <v>0</v>
      </c>
      <c r="BD1045" s="518" t="n">
        <v>0</v>
      </c>
      <c r="BE1045" s="518" t="n">
        <v>0</v>
      </c>
      <c r="BF1045" s="518" t="n">
        <v>0</v>
      </c>
      <c r="BG1045" s="518" t="n">
        <v>0</v>
      </c>
      <c r="BH1045" s="518" t="n">
        <v>0</v>
      </c>
      <c r="BI1045" s="518" t="n">
        <v>0</v>
      </c>
      <c r="BJ1045" s="518"/>
      <c r="BK1045" s="518"/>
      <c r="BL1045" s="518" t="n">
        <v>0</v>
      </c>
      <c r="BM1045" s="518"/>
      <c r="BN1045" s="518"/>
      <c r="BO1045" s="518"/>
      <c r="BP1045" s="518"/>
      <c r="BQ1045" s="518"/>
      <c r="BR1045" s="518"/>
      <c r="BS1045" s="518"/>
      <c r="BT1045" s="518"/>
      <c r="BU1045" s="518"/>
      <c r="BV1045" s="518" t="n">
        <v>0</v>
      </c>
      <c r="BW1045" s="518" t="n">
        <v>0</v>
      </c>
      <c r="BX1045" s="518" t="n">
        <v>0</v>
      </c>
      <c r="BY1045" s="518" t="n">
        <v>0</v>
      </c>
      <c r="BZ1045" s="518" t="n">
        <v>0</v>
      </c>
      <c r="CA1045" s="518" t="n">
        <v>0</v>
      </c>
      <c r="CB1045" s="518" t="n">
        <v>0</v>
      </c>
      <c r="CC1045" s="518" t="n">
        <v>0</v>
      </c>
      <c r="CD1045" s="518" t="n">
        <v>0</v>
      </c>
      <c r="CE1045" s="518" t="n">
        <v>0</v>
      </c>
      <c r="CF1045" s="518" t="n">
        <v>0</v>
      </c>
      <c r="CG1045" s="518" t="n">
        <v>0</v>
      </c>
      <c r="CH1045" s="518"/>
      <c r="CI1045" s="716"/>
      <c r="CL1045" s="48" t="n">
        <v>0</v>
      </c>
      <c r="CM1045" s="48" t="n">
        <f aca="false">CL1045-V1045</f>
        <v>0</v>
      </c>
      <c r="CN1045" s="702" t="n">
        <f aca="false">SUM(CO1045:DR1045)</f>
        <v>0</v>
      </c>
      <c r="CO1045" s="703" t="n">
        <v>0</v>
      </c>
      <c r="CP1045" s="703"/>
      <c r="CQ1045" s="703" t="n">
        <v>0</v>
      </c>
      <c r="CR1045" s="703"/>
      <c r="CS1045" s="703" t="n">
        <v>0</v>
      </c>
      <c r="CT1045" s="703" t="n">
        <v>0</v>
      </c>
      <c r="CU1045" s="703"/>
      <c r="CV1045" s="703"/>
      <c r="CW1045" s="703"/>
      <c r="CX1045" s="703" t="n">
        <v>0</v>
      </c>
      <c r="CY1045" s="703" t="n">
        <v>0</v>
      </c>
      <c r="CZ1045" s="703" t="n">
        <v>0</v>
      </c>
      <c r="DA1045" s="703"/>
      <c r="DB1045" s="703"/>
      <c r="DC1045" s="703"/>
      <c r="DD1045" s="703"/>
      <c r="DE1045" s="703" t="n">
        <v>0</v>
      </c>
      <c r="DF1045" s="703"/>
      <c r="DG1045" s="703" t="n">
        <v>0</v>
      </c>
      <c r="DH1045" s="703" t="n">
        <v>0</v>
      </c>
      <c r="DI1045" s="703" t="n">
        <v>0</v>
      </c>
      <c r="DJ1045" s="703" t="n">
        <v>0</v>
      </c>
      <c r="DK1045" s="703" t="n">
        <v>0</v>
      </c>
      <c r="DL1045" s="703" t="n">
        <v>0</v>
      </c>
      <c r="DM1045" s="703"/>
      <c r="DN1045" s="703"/>
      <c r="DO1045" s="703"/>
      <c r="DP1045" s="703"/>
      <c r="DQ1045" s="703"/>
      <c r="DR1045" s="703"/>
      <c r="DS1045" s="704" t="n">
        <f aca="false">CN1045-V1045</f>
        <v>0</v>
      </c>
      <c r="DT1045" s="553"/>
      <c r="DU1045" s="48"/>
    </row>
    <row r="1046" customFormat="false" ht="15" hidden="false" customHeight="true" outlineLevel="0" collapsed="false">
      <c r="A1046" s="705" t="n">
        <f aca="false">A1045+1</f>
        <v>1037</v>
      </c>
      <c r="B1046" s="706" t="s">
        <v>1099</v>
      </c>
      <c r="C1046" s="706" t="s">
        <v>518</v>
      </c>
      <c r="D1046" s="706" t="s">
        <v>514</v>
      </c>
      <c r="E1046" s="243" t="n">
        <f aca="false">COUNTIF($G$10:$G$1856,$G1046)</f>
        <v>1</v>
      </c>
      <c r="F1046" s="706" t="s">
        <v>2751</v>
      </c>
      <c r="G1046" s="706" t="s">
        <v>2751</v>
      </c>
      <c r="H1046" s="707" t="s">
        <v>1207</v>
      </c>
      <c r="I1046" s="708" t="s">
        <v>1208</v>
      </c>
      <c r="J1046" s="720" t="s">
        <v>346</v>
      </c>
      <c r="K1046" s="294" t="s">
        <v>302</v>
      </c>
      <c r="L1046" s="720" t="s">
        <v>345</v>
      </c>
      <c r="M1046" s="708" t="s">
        <v>1209</v>
      </c>
      <c r="N1046" s="710" t="s">
        <v>934</v>
      </c>
      <c r="O1046" s="512" t="n">
        <v>1</v>
      </c>
      <c r="P1046" s="512" t="n">
        <v>1</v>
      </c>
      <c r="Q1046" s="711" t="n">
        <v>0.003304728</v>
      </c>
      <c r="R1046" s="712"/>
      <c r="S1046" s="713"/>
      <c r="T1046" s="714" t="n">
        <v>6.73</v>
      </c>
      <c r="U1046" s="715"/>
      <c r="V1046" s="262" t="n">
        <f aca="false">SUM(W1046:CI1046)</f>
        <v>0</v>
      </c>
      <c r="W1046" s="243" t="n">
        <v>0</v>
      </c>
      <c r="X1046" s="243" t="n">
        <v>0</v>
      </c>
      <c r="Y1046" s="243" t="n">
        <v>0</v>
      </c>
      <c r="Z1046" s="243" t="n">
        <v>0</v>
      </c>
      <c r="AA1046" s="243" t="n">
        <v>0</v>
      </c>
      <c r="AB1046" s="243" t="n">
        <v>0</v>
      </c>
      <c r="AC1046" s="243" t="n">
        <v>0</v>
      </c>
      <c r="AD1046" s="243" t="n">
        <v>0</v>
      </c>
      <c r="AE1046" s="243" t="n">
        <v>0</v>
      </c>
      <c r="AF1046" s="243" t="n">
        <v>0</v>
      </c>
      <c r="AG1046" s="243" t="n">
        <v>0</v>
      </c>
      <c r="AH1046" s="518" t="n">
        <v>0</v>
      </c>
      <c r="AI1046" s="243" t="n">
        <v>0</v>
      </c>
      <c r="AJ1046" s="243" t="n">
        <v>0</v>
      </c>
      <c r="AK1046" s="518" t="n">
        <v>0</v>
      </c>
      <c r="AL1046" s="518" t="n">
        <v>0</v>
      </c>
      <c r="AM1046" s="518" t="n">
        <v>0</v>
      </c>
      <c r="AN1046" s="518" t="n">
        <v>0</v>
      </c>
      <c r="AO1046" s="518" t="n">
        <v>0</v>
      </c>
      <c r="AP1046" s="518" t="n">
        <v>0</v>
      </c>
      <c r="AQ1046" s="518" t="n">
        <v>0</v>
      </c>
      <c r="AR1046" s="518" t="n">
        <v>0</v>
      </c>
      <c r="AS1046" s="518" t="n">
        <v>0</v>
      </c>
      <c r="AT1046" s="518" t="n">
        <v>0</v>
      </c>
      <c r="AU1046" s="518" t="n">
        <v>0</v>
      </c>
      <c r="AV1046" s="518" t="n">
        <v>0</v>
      </c>
      <c r="AW1046" s="518" t="n">
        <v>0</v>
      </c>
      <c r="AX1046" s="518" t="n">
        <v>0</v>
      </c>
      <c r="AY1046" s="518" t="n">
        <v>0</v>
      </c>
      <c r="AZ1046" s="518" t="n">
        <v>0</v>
      </c>
      <c r="BA1046" s="518" t="n">
        <v>0</v>
      </c>
      <c r="BB1046" s="518" t="n">
        <v>0</v>
      </c>
      <c r="BC1046" s="518" t="n">
        <v>0</v>
      </c>
      <c r="BD1046" s="518" t="n">
        <v>0</v>
      </c>
      <c r="BE1046" s="518" t="n">
        <v>0</v>
      </c>
      <c r="BF1046" s="518" t="n">
        <v>0</v>
      </c>
      <c r="BG1046" s="518" t="n">
        <v>0</v>
      </c>
      <c r="BH1046" s="518" t="n">
        <v>0</v>
      </c>
      <c r="BI1046" s="518" t="n">
        <v>0</v>
      </c>
      <c r="BJ1046" s="518"/>
      <c r="BK1046" s="518"/>
      <c r="BL1046" s="518" t="n">
        <v>0</v>
      </c>
      <c r="BM1046" s="518"/>
      <c r="BN1046" s="518"/>
      <c r="BO1046" s="518"/>
      <c r="BP1046" s="518"/>
      <c r="BQ1046" s="518"/>
      <c r="BR1046" s="518"/>
      <c r="BS1046" s="518"/>
      <c r="BT1046" s="518"/>
      <c r="BU1046" s="518"/>
      <c r="BV1046" s="518" t="n">
        <v>0</v>
      </c>
      <c r="BW1046" s="518" t="n">
        <v>0</v>
      </c>
      <c r="BX1046" s="518" t="n">
        <v>0</v>
      </c>
      <c r="BY1046" s="518" t="n">
        <v>0</v>
      </c>
      <c r="BZ1046" s="518" t="n">
        <v>0</v>
      </c>
      <c r="CA1046" s="518" t="n">
        <v>0</v>
      </c>
      <c r="CB1046" s="518" t="n">
        <v>0</v>
      </c>
      <c r="CC1046" s="518" t="n">
        <v>0</v>
      </c>
      <c r="CD1046" s="518" t="n">
        <v>0</v>
      </c>
      <c r="CE1046" s="518" t="n">
        <v>0</v>
      </c>
      <c r="CF1046" s="518" t="n">
        <v>0</v>
      </c>
      <c r="CG1046" s="518" t="n">
        <v>0</v>
      </c>
      <c r="CH1046" s="518"/>
      <c r="CI1046" s="716"/>
      <c r="CL1046" s="48" t="n">
        <v>0</v>
      </c>
      <c r="CM1046" s="48" t="n">
        <f aca="false">CL1046-V1046</f>
        <v>0</v>
      </c>
      <c r="CN1046" s="702" t="n">
        <f aca="false">SUM(CO1046:DR1046)</f>
        <v>0</v>
      </c>
      <c r="CO1046" s="703" t="n">
        <v>0</v>
      </c>
      <c r="CP1046" s="703"/>
      <c r="CQ1046" s="703" t="n">
        <v>0</v>
      </c>
      <c r="CR1046" s="703"/>
      <c r="CS1046" s="703" t="n">
        <v>0</v>
      </c>
      <c r="CT1046" s="703" t="n">
        <v>0</v>
      </c>
      <c r="CU1046" s="703"/>
      <c r="CV1046" s="703"/>
      <c r="CW1046" s="703"/>
      <c r="CX1046" s="703" t="n">
        <v>0</v>
      </c>
      <c r="CY1046" s="703" t="n">
        <v>0</v>
      </c>
      <c r="CZ1046" s="703" t="n">
        <v>0</v>
      </c>
      <c r="DA1046" s="703"/>
      <c r="DB1046" s="703"/>
      <c r="DC1046" s="703"/>
      <c r="DD1046" s="703"/>
      <c r="DE1046" s="703" t="n">
        <v>0</v>
      </c>
      <c r="DF1046" s="703"/>
      <c r="DG1046" s="703" t="n">
        <v>0</v>
      </c>
      <c r="DH1046" s="703" t="n">
        <v>0</v>
      </c>
      <c r="DI1046" s="703" t="n">
        <v>0</v>
      </c>
      <c r="DJ1046" s="703" t="n">
        <v>0</v>
      </c>
      <c r="DK1046" s="703" t="n">
        <v>0</v>
      </c>
      <c r="DL1046" s="703" t="n">
        <v>0</v>
      </c>
      <c r="DM1046" s="703"/>
      <c r="DN1046" s="703"/>
      <c r="DO1046" s="703"/>
      <c r="DP1046" s="703"/>
      <c r="DQ1046" s="703"/>
      <c r="DR1046" s="703"/>
      <c r="DS1046" s="704" t="n">
        <f aca="false">CN1046-V1046</f>
        <v>0</v>
      </c>
      <c r="DT1046" s="553"/>
      <c r="DU1046" s="48"/>
    </row>
    <row r="1047" customFormat="false" ht="15" hidden="false" customHeight="true" outlineLevel="0" collapsed="false">
      <c r="A1047" s="705" t="n">
        <f aca="false">A1046+1</f>
        <v>1038</v>
      </c>
      <c r="B1047" s="706" t="s">
        <v>1099</v>
      </c>
      <c r="C1047" s="706" t="s">
        <v>518</v>
      </c>
      <c r="D1047" s="706" t="s">
        <v>514</v>
      </c>
      <c r="E1047" s="243" t="n">
        <f aca="false">COUNTIF($G$10:$G$1856,$G1047)</f>
        <v>1</v>
      </c>
      <c r="F1047" s="706" t="s">
        <v>2752</v>
      </c>
      <c r="G1047" s="706" t="s">
        <v>2752</v>
      </c>
      <c r="H1047" s="707" t="s">
        <v>1211</v>
      </c>
      <c r="I1047" s="708" t="s">
        <v>1212</v>
      </c>
      <c r="J1047" s="720" t="s">
        <v>346</v>
      </c>
      <c r="K1047" s="294" t="s">
        <v>302</v>
      </c>
      <c r="L1047" s="720" t="s">
        <v>345</v>
      </c>
      <c r="M1047" s="708" t="s">
        <v>1213</v>
      </c>
      <c r="N1047" s="710" t="s">
        <v>934</v>
      </c>
      <c r="O1047" s="512" t="n">
        <v>1</v>
      </c>
      <c r="P1047" s="512" t="n">
        <v>1</v>
      </c>
      <c r="Q1047" s="711" t="n">
        <v>0.00111195</v>
      </c>
      <c r="R1047" s="712"/>
      <c r="S1047" s="713"/>
      <c r="T1047" s="714" t="n">
        <v>2.26</v>
      </c>
      <c r="U1047" s="715"/>
      <c r="V1047" s="262" t="n">
        <f aca="false">SUM(W1047:CI1047)</f>
        <v>0</v>
      </c>
      <c r="W1047" s="243" t="n">
        <v>0</v>
      </c>
      <c r="X1047" s="243" t="n">
        <v>0</v>
      </c>
      <c r="Y1047" s="243" t="n">
        <v>0</v>
      </c>
      <c r="Z1047" s="243" t="n">
        <v>0</v>
      </c>
      <c r="AA1047" s="243" t="n">
        <v>0</v>
      </c>
      <c r="AB1047" s="243" t="n">
        <v>0</v>
      </c>
      <c r="AC1047" s="243" t="n">
        <v>0</v>
      </c>
      <c r="AD1047" s="243" t="n">
        <v>0</v>
      </c>
      <c r="AE1047" s="243" t="n">
        <v>0</v>
      </c>
      <c r="AF1047" s="243" t="n">
        <v>0</v>
      </c>
      <c r="AG1047" s="243" t="n">
        <v>0</v>
      </c>
      <c r="AH1047" s="518" t="n">
        <v>0</v>
      </c>
      <c r="AI1047" s="243" t="n">
        <v>0</v>
      </c>
      <c r="AJ1047" s="243" t="n">
        <v>0</v>
      </c>
      <c r="AK1047" s="518" t="n">
        <v>0</v>
      </c>
      <c r="AL1047" s="518" t="n">
        <v>0</v>
      </c>
      <c r="AM1047" s="518" t="n">
        <v>0</v>
      </c>
      <c r="AN1047" s="518" t="n">
        <v>0</v>
      </c>
      <c r="AO1047" s="518" t="n">
        <v>0</v>
      </c>
      <c r="AP1047" s="518" t="n">
        <v>0</v>
      </c>
      <c r="AQ1047" s="518" t="n">
        <v>0</v>
      </c>
      <c r="AR1047" s="518" t="n">
        <v>0</v>
      </c>
      <c r="AS1047" s="518" t="n">
        <v>0</v>
      </c>
      <c r="AT1047" s="518" t="n">
        <v>0</v>
      </c>
      <c r="AU1047" s="518" t="n">
        <v>0</v>
      </c>
      <c r="AV1047" s="518" t="n">
        <v>0</v>
      </c>
      <c r="AW1047" s="518" t="n">
        <v>0</v>
      </c>
      <c r="AX1047" s="518" t="n">
        <v>0</v>
      </c>
      <c r="AY1047" s="518" t="n">
        <v>0</v>
      </c>
      <c r="AZ1047" s="518" t="n">
        <v>0</v>
      </c>
      <c r="BA1047" s="518" t="n">
        <v>0</v>
      </c>
      <c r="BB1047" s="518" t="n">
        <v>0</v>
      </c>
      <c r="BC1047" s="518" t="n">
        <v>0</v>
      </c>
      <c r="BD1047" s="518" t="n">
        <v>0</v>
      </c>
      <c r="BE1047" s="518" t="n">
        <v>0</v>
      </c>
      <c r="BF1047" s="518" t="n">
        <v>0</v>
      </c>
      <c r="BG1047" s="518" t="n">
        <v>0</v>
      </c>
      <c r="BH1047" s="518" t="n">
        <v>0</v>
      </c>
      <c r="BI1047" s="518" t="n">
        <v>0</v>
      </c>
      <c r="BJ1047" s="518"/>
      <c r="BK1047" s="518"/>
      <c r="BL1047" s="518" t="n">
        <v>0</v>
      </c>
      <c r="BM1047" s="518"/>
      <c r="BN1047" s="518"/>
      <c r="BO1047" s="518"/>
      <c r="BP1047" s="518"/>
      <c r="BQ1047" s="518"/>
      <c r="BR1047" s="518"/>
      <c r="BS1047" s="518"/>
      <c r="BT1047" s="518"/>
      <c r="BU1047" s="518"/>
      <c r="BV1047" s="518" t="n">
        <v>0</v>
      </c>
      <c r="BW1047" s="518" t="n">
        <v>0</v>
      </c>
      <c r="BX1047" s="518" t="n">
        <v>0</v>
      </c>
      <c r="BY1047" s="518" t="n">
        <v>0</v>
      </c>
      <c r="BZ1047" s="518" t="n">
        <v>0</v>
      </c>
      <c r="CA1047" s="518" t="n">
        <v>0</v>
      </c>
      <c r="CB1047" s="518" t="n">
        <v>0</v>
      </c>
      <c r="CC1047" s="518" t="n">
        <v>0</v>
      </c>
      <c r="CD1047" s="518" t="n">
        <v>0</v>
      </c>
      <c r="CE1047" s="518" t="n">
        <v>0</v>
      </c>
      <c r="CF1047" s="518" t="n">
        <v>0</v>
      </c>
      <c r="CG1047" s="518" t="n">
        <v>0</v>
      </c>
      <c r="CH1047" s="518"/>
      <c r="CI1047" s="716"/>
      <c r="CL1047" s="48" t="n">
        <v>0</v>
      </c>
      <c r="CM1047" s="48" t="n">
        <f aca="false">CL1047-V1047</f>
        <v>0</v>
      </c>
      <c r="CN1047" s="702" t="n">
        <f aca="false">SUM(CO1047:DR1047)</f>
        <v>0</v>
      </c>
      <c r="CO1047" s="703" t="n">
        <v>0</v>
      </c>
      <c r="CP1047" s="703"/>
      <c r="CQ1047" s="703" t="n">
        <v>0</v>
      </c>
      <c r="CR1047" s="703"/>
      <c r="CS1047" s="703" t="n">
        <v>0</v>
      </c>
      <c r="CT1047" s="703" t="n">
        <v>0</v>
      </c>
      <c r="CU1047" s="703"/>
      <c r="CV1047" s="703"/>
      <c r="CW1047" s="703"/>
      <c r="CX1047" s="703" t="n">
        <v>0</v>
      </c>
      <c r="CY1047" s="703" t="n">
        <v>0</v>
      </c>
      <c r="CZ1047" s="703" t="n">
        <v>0</v>
      </c>
      <c r="DA1047" s="703"/>
      <c r="DB1047" s="703"/>
      <c r="DC1047" s="703"/>
      <c r="DD1047" s="703"/>
      <c r="DE1047" s="703" t="n">
        <v>0</v>
      </c>
      <c r="DF1047" s="703"/>
      <c r="DG1047" s="703" t="n">
        <v>0</v>
      </c>
      <c r="DH1047" s="703" t="n">
        <v>0</v>
      </c>
      <c r="DI1047" s="703" t="n">
        <v>0</v>
      </c>
      <c r="DJ1047" s="703" t="n">
        <v>0</v>
      </c>
      <c r="DK1047" s="703" t="n">
        <v>0</v>
      </c>
      <c r="DL1047" s="703" t="n">
        <v>0</v>
      </c>
      <c r="DM1047" s="703"/>
      <c r="DN1047" s="703"/>
      <c r="DO1047" s="703"/>
      <c r="DP1047" s="703"/>
      <c r="DQ1047" s="703"/>
      <c r="DR1047" s="703"/>
      <c r="DS1047" s="704" t="n">
        <f aca="false">CN1047-V1047</f>
        <v>0</v>
      </c>
      <c r="DT1047" s="553"/>
      <c r="DU1047" s="48"/>
    </row>
    <row r="1048" customFormat="false" ht="15" hidden="false" customHeight="true" outlineLevel="0" collapsed="false">
      <c r="A1048" s="705" t="n">
        <f aca="false">A1047+1</f>
        <v>1039</v>
      </c>
      <c r="B1048" s="706" t="s">
        <v>1099</v>
      </c>
      <c r="C1048" s="706" t="s">
        <v>518</v>
      </c>
      <c r="D1048" s="706" t="s">
        <v>514</v>
      </c>
      <c r="E1048" s="243" t="n">
        <f aca="false">COUNTIF($G$10:$G$1856,$G1048)</f>
        <v>1</v>
      </c>
      <c r="F1048" s="706" t="s">
        <v>2753</v>
      </c>
      <c r="G1048" s="706" t="s">
        <v>2753</v>
      </c>
      <c r="H1048" s="707" t="s">
        <v>1215</v>
      </c>
      <c r="I1048" s="708" t="s">
        <v>1216</v>
      </c>
      <c r="J1048" s="720" t="s">
        <v>346</v>
      </c>
      <c r="K1048" s="294" t="s">
        <v>302</v>
      </c>
      <c r="L1048" s="720" t="s">
        <v>345</v>
      </c>
      <c r="M1048" s="708" t="s">
        <v>1217</v>
      </c>
      <c r="N1048" s="710" t="s">
        <v>934</v>
      </c>
      <c r="O1048" s="512" t="n">
        <v>1</v>
      </c>
      <c r="P1048" s="512" t="n">
        <v>1</v>
      </c>
      <c r="Q1048" s="711" t="n">
        <v>0.002592135</v>
      </c>
      <c r="R1048" s="712"/>
      <c r="S1048" s="713"/>
      <c r="T1048" s="714" t="n">
        <v>5.28</v>
      </c>
      <c r="U1048" s="715"/>
      <c r="V1048" s="262" t="n">
        <f aca="false">SUM(W1048:CI1048)</f>
        <v>0</v>
      </c>
      <c r="W1048" s="243" t="n">
        <v>0</v>
      </c>
      <c r="X1048" s="243" t="n">
        <v>0</v>
      </c>
      <c r="Y1048" s="243" t="n">
        <v>0</v>
      </c>
      <c r="Z1048" s="243" t="n">
        <v>0</v>
      </c>
      <c r="AA1048" s="243" t="n">
        <v>0</v>
      </c>
      <c r="AB1048" s="243" t="n">
        <v>0</v>
      </c>
      <c r="AC1048" s="243" t="n">
        <v>0</v>
      </c>
      <c r="AD1048" s="243" t="n">
        <v>0</v>
      </c>
      <c r="AE1048" s="243" t="n">
        <v>0</v>
      </c>
      <c r="AF1048" s="243" t="n">
        <v>0</v>
      </c>
      <c r="AG1048" s="243" t="n">
        <v>0</v>
      </c>
      <c r="AH1048" s="518" t="n">
        <v>0</v>
      </c>
      <c r="AI1048" s="243" t="n">
        <v>0</v>
      </c>
      <c r="AJ1048" s="243" t="n">
        <v>0</v>
      </c>
      <c r="AK1048" s="518" t="n">
        <v>0</v>
      </c>
      <c r="AL1048" s="518" t="n">
        <v>0</v>
      </c>
      <c r="AM1048" s="518" t="n">
        <v>0</v>
      </c>
      <c r="AN1048" s="518" t="n">
        <v>0</v>
      </c>
      <c r="AO1048" s="518" t="n">
        <v>0</v>
      </c>
      <c r="AP1048" s="518" t="n">
        <v>0</v>
      </c>
      <c r="AQ1048" s="518" t="n">
        <v>0</v>
      </c>
      <c r="AR1048" s="518" t="n">
        <v>0</v>
      </c>
      <c r="AS1048" s="518" t="n">
        <v>0</v>
      </c>
      <c r="AT1048" s="518" t="n">
        <v>0</v>
      </c>
      <c r="AU1048" s="518" t="n">
        <v>0</v>
      </c>
      <c r="AV1048" s="518" t="n">
        <v>0</v>
      </c>
      <c r="AW1048" s="518" t="n">
        <v>0</v>
      </c>
      <c r="AX1048" s="518" t="n">
        <v>0</v>
      </c>
      <c r="AY1048" s="518" t="n">
        <v>0</v>
      </c>
      <c r="AZ1048" s="518" t="n">
        <v>0</v>
      </c>
      <c r="BA1048" s="518" t="n">
        <v>0</v>
      </c>
      <c r="BB1048" s="518" t="n">
        <v>0</v>
      </c>
      <c r="BC1048" s="518" t="n">
        <v>0</v>
      </c>
      <c r="BD1048" s="518" t="n">
        <v>0</v>
      </c>
      <c r="BE1048" s="518" t="n">
        <v>0</v>
      </c>
      <c r="BF1048" s="518" t="n">
        <v>0</v>
      </c>
      <c r="BG1048" s="518" t="n">
        <v>0</v>
      </c>
      <c r="BH1048" s="518" t="n">
        <v>0</v>
      </c>
      <c r="BI1048" s="518" t="n">
        <v>0</v>
      </c>
      <c r="BJ1048" s="518"/>
      <c r="BK1048" s="518"/>
      <c r="BL1048" s="518" t="n">
        <v>0</v>
      </c>
      <c r="BM1048" s="518"/>
      <c r="BN1048" s="518"/>
      <c r="BO1048" s="518"/>
      <c r="BP1048" s="518"/>
      <c r="BQ1048" s="518"/>
      <c r="BR1048" s="518"/>
      <c r="BS1048" s="518"/>
      <c r="BT1048" s="518"/>
      <c r="BU1048" s="518"/>
      <c r="BV1048" s="518" t="n">
        <v>0</v>
      </c>
      <c r="BW1048" s="518" t="n">
        <v>0</v>
      </c>
      <c r="BX1048" s="518" t="n">
        <v>0</v>
      </c>
      <c r="BY1048" s="518" t="n">
        <v>0</v>
      </c>
      <c r="BZ1048" s="518" t="n">
        <v>0</v>
      </c>
      <c r="CA1048" s="518" t="n">
        <v>0</v>
      </c>
      <c r="CB1048" s="518" t="n">
        <v>0</v>
      </c>
      <c r="CC1048" s="518" t="n">
        <v>0</v>
      </c>
      <c r="CD1048" s="518" t="n">
        <v>0</v>
      </c>
      <c r="CE1048" s="518" t="n">
        <v>0</v>
      </c>
      <c r="CF1048" s="518" t="n">
        <v>0</v>
      </c>
      <c r="CG1048" s="518" t="n">
        <v>0</v>
      </c>
      <c r="CH1048" s="518"/>
      <c r="CI1048" s="716"/>
      <c r="CL1048" s="48" t="n">
        <v>0</v>
      </c>
      <c r="CM1048" s="48" t="n">
        <f aca="false">CL1048-V1048</f>
        <v>0</v>
      </c>
      <c r="CN1048" s="702" t="n">
        <f aca="false">SUM(CO1048:DR1048)</f>
        <v>0</v>
      </c>
      <c r="CO1048" s="703" t="n">
        <v>0</v>
      </c>
      <c r="CP1048" s="703"/>
      <c r="CQ1048" s="703" t="n">
        <v>0</v>
      </c>
      <c r="CR1048" s="703"/>
      <c r="CS1048" s="703" t="n">
        <v>0</v>
      </c>
      <c r="CT1048" s="703" t="n">
        <v>0</v>
      </c>
      <c r="CU1048" s="703"/>
      <c r="CV1048" s="703"/>
      <c r="CW1048" s="703"/>
      <c r="CX1048" s="703" t="n">
        <v>0</v>
      </c>
      <c r="CY1048" s="703" t="n">
        <v>0</v>
      </c>
      <c r="CZ1048" s="703" t="n">
        <v>0</v>
      </c>
      <c r="DA1048" s="703"/>
      <c r="DB1048" s="703"/>
      <c r="DC1048" s="703"/>
      <c r="DD1048" s="703"/>
      <c r="DE1048" s="703" t="n">
        <v>0</v>
      </c>
      <c r="DF1048" s="703"/>
      <c r="DG1048" s="703" t="n">
        <v>0</v>
      </c>
      <c r="DH1048" s="703" t="n">
        <v>0</v>
      </c>
      <c r="DI1048" s="703" t="n">
        <v>0</v>
      </c>
      <c r="DJ1048" s="703" t="n">
        <v>0</v>
      </c>
      <c r="DK1048" s="703" t="n">
        <v>0</v>
      </c>
      <c r="DL1048" s="703" t="n">
        <v>0</v>
      </c>
      <c r="DM1048" s="703"/>
      <c r="DN1048" s="703"/>
      <c r="DO1048" s="703"/>
      <c r="DP1048" s="703"/>
      <c r="DQ1048" s="703"/>
      <c r="DR1048" s="703"/>
      <c r="DS1048" s="704" t="n">
        <f aca="false">CN1048-V1048</f>
        <v>0</v>
      </c>
      <c r="DT1048" s="553"/>
      <c r="DU1048" s="48"/>
    </row>
    <row r="1049" customFormat="false" ht="15" hidden="false" customHeight="true" outlineLevel="0" collapsed="false">
      <c r="A1049" s="705" t="n">
        <f aca="false">A1048+1</f>
        <v>1040</v>
      </c>
      <c r="B1049" s="706" t="s">
        <v>1099</v>
      </c>
      <c r="C1049" s="706" t="s">
        <v>518</v>
      </c>
      <c r="D1049" s="706" t="s">
        <v>514</v>
      </c>
      <c r="E1049" s="243" t="n">
        <f aca="false">COUNTIF($G$10:$G$1856,$G1049)</f>
        <v>1</v>
      </c>
      <c r="F1049" s="706" t="s">
        <v>2754</v>
      </c>
      <c r="G1049" s="706" t="s">
        <v>2754</v>
      </c>
      <c r="H1049" s="707" t="s">
        <v>1219</v>
      </c>
      <c r="I1049" s="708" t="s">
        <v>985</v>
      </c>
      <c r="J1049" s="720" t="s">
        <v>346</v>
      </c>
      <c r="K1049" s="294" t="s">
        <v>302</v>
      </c>
      <c r="L1049" s="720" t="s">
        <v>345</v>
      </c>
      <c r="M1049" s="708" t="s">
        <v>1035</v>
      </c>
      <c r="N1049" s="710" t="s">
        <v>934</v>
      </c>
      <c r="O1049" s="512" t="n">
        <v>1</v>
      </c>
      <c r="P1049" s="512" t="n">
        <v>1</v>
      </c>
      <c r="Q1049" s="711" t="n">
        <v>0.006132006</v>
      </c>
      <c r="R1049" s="712"/>
      <c r="S1049" s="713"/>
      <c r="T1049" s="714" t="n">
        <v>12.49</v>
      </c>
      <c r="U1049" s="715"/>
      <c r="V1049" s="262" t="n">
        <f aca="false">SUM(W1049:CI1049)</f>
        <v>0</v>
      </c>
      <c r="W1049" s="243" t="n">
        <v>0</v>
      </c>
      <c r="X1049" s="243" t="n">
        <v>0</v>
      </c>
      <c r="Y1049" s="243" t="n">
        <v>0</v>
      </c>
      <c r="Z1049" s="243" t="n">
        <v>0</v>
      </c>
      <c r="AA1049" s="243" t="n">
        <v>0</v>
      </c>
      <c r="AB1049" s="243" t="n">
        <v>0</v>
      </c>
      <c r="AC1049" s="243" t="n">
        <v>0</v>
      </c>
      <c r="AD1049" s="243" t="n">
        <v>0</v>
      </c>
      <c r="AE1049" s="243" t="n">
        <v>0</v>
      </c>
      <c r="AF1049" s="243" t="n">
        <v>0</v>
      </c>
      <c r="AG1049" s="243" t="n">
        <v>0</v>
      </c>
      <c r="AH1049" s="518" t="n">
        <v>0</v>
      </c>
      <c r="AI1049" s="243" t="n">
        <v>0</v>
      </c>
      <c r="AJ1049" s="243" t="n">
        <v>0</v>
      </c>
      <c r="AK1049" s="518" t="n">
        <v>0</v>
      </c>
      <c r="AL1049" s="518" t="n">
        <v>0</v>
      </c>
      <c r="AM1049" s="518" t="n">
        <v>0</v>
      </c>
      <c r="AN1049" s="518" t="n">
        <v>0</v>
      </c>
      <c r="AO1049" s="518" t="n">
        <v>0</v>
      </c>
      <c r="AP1049" s="518" t="n">
        <v>0</v>
      </c>
      <c r="AQ1049" s="518" t="n">
        <v>0</v>
      </c>
      <c r="AR1049" s="518" t="n">
        <v>0</v>
      </c>
      <c r="AS1049" s="518" t="n">
        <v>0</v>
      </c>
      <c r="AT1049" s="518" t="n">
        <v>0</v>
      </c>
      <c r="AU1049" s="518" t="n">
        <v>0</v>
      </c>
      <c r="AV1049" s="518" t="n">
        <v>0</v>
      </c>
      <c r="AW1049" s="518" t="n">
        <v>0</v>
      </c>
      <c r="AX1049" s="518" t="n">
        <v>0</v>
      </c>
      <c r="AY1049" s="518" t="n">
        <v>0</v>
      </c>
      <c r="AZ1049" s="518" t="n">
        <v>0</v>
      </c>
      <c r="BA1049" s="518" t="n">
        <v>0</v>
      </c>
      <c r="BB1049" s="518" t="n">
        <v>0</v>
      </c>
      <c r="BC1049" s="518" t="n">
        <v>0</v>
      </c>
      <c r="BD1049" s="518" t="n">
        <v>0</v>
      </c>
      <c r="BE1049" s="518" t="n">
        <v>0</v>
      </c>
      <c r="BF1049" s="518" t="n">
        <v>0</v>
      </c>
      <c r="BG1049" s="518" t="n">
        <v>0</v>
      </c>
      <c r="BH1049" s="518" t="n">
        <v>0</v>
      </c>
      <c r="BI1049" s="518" t="n">
        <v>0</v>
      </c>
      <c r="BJ1049" s="518"/>
      <c r="BK1049" s="518"/>
      <c r="BL1049" s="518" t="n">
        <v>0</v>
      </c>
      <c r="BM1049" s="518"/>
      <c r="BN1049" s="518"/>
      <c r="BO1049" s="518"/>
      <c r="BP1049" s="518"/>
      <c r="BQ1049" s="518"/>
      <c r="BR1049" s="518"/>
      <c r="BS1049" s="518"/>
      <c r="BT1049" s="518"/>
      <c r="BU1049" s="518"/>
      <c r="BV1049" s="518" t="n">
        <v>0</v>
      </c>
      <c r="BW1049" s="518" t="n">
        <v>0</v>
      </c>
      <c r="BX1049" s="518" t="n">
        <v>0</v>
      </c>
      <c r="BY1049" s="518" t="n">
        <v>0</v>
      </c>
      <c r="BZ1049" s="518" t="n">
        <v>0</v>
      </c>
      <c r="CA1049" s="518" t="n">
        <v>0</v>
      </c>
      <c r="CB1049" s="518" t="n">
        <v>0</v>
      </c>
      <c r="CC1049" s="518" t="n">
        <v>0</v>
      </c>
      <c r="CD1049" s="518" t="n">
        <v>0</v>
      </c>
      <c r="CE1049" s="518" t="n">
        <v>0</v>
      </c>
      <c r="CF1049" s="518" t="n">
        <v>0</v>
      </c>
      <c r="CG1049" s="518" t="n">
        <v>0</v>
      </c>
      <c r="CH1049" s="518"/>
      <c r="CI1049" s="716"/>
      <c r="CL1049" s="48" t="n">
        <v>0</v>
      </c>
      <c r="CM1049" s="48" t="n">
        <f aca="false">CL1049-V1049</f>
        <v>0</v>
      </c>
      <c r="CN1049" s="702" t="n">
        <f aca="false">SUM(CO1049:DR1049)</f>
        <v>0</v>
      </c>
      <c r="CO1049" s="703" t="n">
        <v>0</v>
      </c>
      <c r="CP1049" s="703"/>
      <c r="CQ1049" s="703" t="n">
        <v>0</v>
      </c>
      <c r="CR1049" s="703"/>
      <c r="CS1049" s="703" t="n">
        <v>0</v>
      </c>
      <c r="CT1049" s="703" t="n">
        <v>0</v>
      </c>
      <c r="CU1049" s="703"/>
      <c r="CV1049" s="703"/>
      <c r="CW1049" s="703"/>
      <c r="CX1049" s="703" t="n">
        <v>0</v>
      </c>
      <c r="CY1049" s="703" t="n">
        <v>0</v>
      </c>
      <c r="CZ1049" s="703" t="n">
        <v>0</v>
      </c>
      <c r="DA1049" s="703"/>
      <c r="DB1049" s="703"/>
      <c r="DC1049" s="703"/>
      <c r="DD1049" s="703"/>
      <c r="DE1049" s="703" t="n">
        <v>0</v>
      </c>
      <c r="DF1049" s="703"/>
      <c r="DG1049" s="703" t="n">
        <v>0</v>
      </c>
      <c r="DH1049" s="703" t="n">
        <v>0</v>
      </c>
      <c r="DI1049" s="703" t="n">
        <v>0</v>
      </c>
      <c r="DJ1049" s="703" t="n">
        <v>0</v>
      </c>
      <c r="DK1049" s="703" t="n">
        <v>0</v>
      </c>
      <c r="DL1049" s="703" t="n">
        <v>0</v>
      </c>
      <c r="DM1049" s="703"/>
      <c r="DN1049" s="703"/>
      <c r="DO1049" s="703"/>
      <c r="DP1049" s="703"/>
      <c r="DQ1049" s="703"/>
      <c r="DR1049" s="703"/>
      <c r="DS1049" s="704" t="n">
        <f aca="false">CN1049-V1049</f>
        <v>0</v>
      </c>
      <c r="DT1049" s="553"/>
      <c r="DU1049" s="48"/>
    </row>
    <row r="1050" customFormat="false" ht="15" hidden="false" customHeight="true" outlineLevel="0" collapsed="false">
      <c r="A1050" s="705" t="n">
        <f aca="false">A1049+1</f>
        <v>1041</v>
      </c>
      <c r="B1050" s="706" t="s">
        <v>1099</v>
      </c>
      <c r="C1050" s="706" t="s">
        <v>518</v>
      </c>
      <c r="D1050" s="706" t="s">
        <v>514</v>
      </c>
      <c r="E1050" s="243" t="n">
        <f aca="false">COUNTIF($G$10:$G$1856,$G1050)</f>
        <v>1</v>
      </c>
      <c r="F1050" s="706" t="s">
        <v>2755</v>
      </c>
      <c r="G1050" s="706" t="s">
        <v>2755</v>
      </c>
      <c r="H1050" s="707" t="s">
        <v>1221</v>
      </c>
      <c r="I1050" s="708" t="s">
        <v>1050</v>
      </c>
      <c r="J1050" s="720" t="s">
        <v>346</v>
      </c>
      <c r="K1050" s="294" t="s">
        <v>302</v>
      </c>
      <c r="L1050" s="720" t="s">
        <v>345</v>
      </c>
      <c r="M1050" s="708" t="s">
        <v>942</v>
      </c>
      <c r="N1050" s="710" t="s">
        <v>934</v>
      </c>
      <c r="O1050" s="512" t="n">
        <v>2</v>
      </c>
      <c r="P1050" s="512" t="n">
        <v>1</v>
      </c>
      <c r="Q1050" s="711" t="n">
        <v>0.00240498</v>
      </c>
      <c r="R1050" s="712"/>
      <c r="S1050" s="713"/>
      <c r="T1050" s="714" t="n">
        <v>4.9</v>
      </c>
      <c r="U1050" s="715"/>
      <c r="V1050" s="262" t="n">
        <f aca="false">SUM(W1050:CI1050)</f>
        <v>0</v>
      </c>
      <c r="W1050" s="243" t="n">
        <v>0</v>
      </c>
      <c r="X1050" s="243" t="n">
        <v>0</v>
      </c>
      <c r="Y1050" s="243" t="n">
        <v>0</v>
      </c>
      <c r="Z1050" s="243" t="n">
        <v>0</v>
      </c>
      <c r="AA1050" s="243" t="n">
        <v>0</v>
      </c>
      <c r="AB1050" s="243" t="n">
        <v>0</v>
      </c>
      <c r="AC1050" s="243" t="n">
        <v>0</v>
      </c>
      <c r="AD1050" s="243" t="n">
        <v>0</v>
      </c>
      <c r="AE1050" s="243" t="n">
        <v>0</v>
      </c>
      <c r="AF1050" s="243" t="n">
        <v>0</v>
      </c>
      <c r="AG1050" s="243" t="n">
        <v>0</v>
      </c>
      <c r="AH1050" s="518" t="n">
        <v>0</v>
      </c>
      <c r="AI1050" s="243" t="n">
        <v>0</v>
      </c>
      <c r="AJ1050" s="243" t="n">
        <v>0</v>
      </c>
      <c r="AK1050" s="518" t="n">
        <v>0</v>
      </c>
      <c r="AL1050" s="518" t="n">
        <v>0</v>
      </c>
      <c r="AM1050" s="518" t="n">
        <v>0</v>
      </c>
      <c r="AN1050" s="518" t="n">
        <v>0</v>
      </c>
      <c r="AO1050" s="518" t="n">
        <v>0</v>
      </c>
      <c r="AP1050" s="518" t="n">
        <v>0</v>
      </c>
      <c r="AQ1050" s="518" t="n">
        <v>0</v>
      </c>
      <c r="AR1050" s="518" t="n">
        <v>0</v>
      </c>
      <c r="AS1050" s="518" t="n">
        <v>0</v>
      </c>
      <c r="AT1050" s="518" t="n">
        <v>0</v>
      </c>
      <c r="AU1050" s="518" t="n">
        <v>0</v>
      </c>
      <c r="AV1050" s="518" t="n">
        <v>0</v>
      </c>
      <c r="AW1050" s="518" t="n">
        <v>0</v>
      </c>
      <c r="AX1050" s="518" t="n">
        <v>0</v>
      </c>
      <c r="AY1050" s="518" t="n">
        <v>0</v>
      </c>
      <c r="AZ1050" s="518" t="n">
        <v>0</v>
      </c>
      <c r="BA1050" s="518" t="n">
        <v>0</v>
      </c>
      <c r="BB1050" s="518" t="n">
        <v>0</v>
      </c>
      <c r="BC1050" s="518" t="n">
        <v>0</v>
      </c>
      <c r="BD1050" s="518" t="n">
        <v>0</v>
      </c>
      <c r="BE1050" s="518" t="n">
        <v>0</v>
      </c>
      <c r="BF1050" s="518" t="n">
        <v>0</v>
      </c>
      <c r="BG1050" s="518" t="n">
        <v>0</v>
      </c>
      <c r="BH1050" s="518" t="n">
        <v>0</v>
      </c>
      <c r="BI1050" s="518" t="n">
        <v>0</v>
      </c>
      <c r="BJ1050" s="518"/>
      <c r="BK1050" s="518"/>
      <c r="BL1050" s="518" t="n">
        <v>0</v>
      </c>
      <c r="BM1050" s="518"/>
      <c r="BN1050" s="518"/>
      <c r="BO1050" s="518"/>
      <c r="BP1050" s="518"/>
      <c r="BQ1050" s="518"/>
      <c r="BR1050" s="518"/>
      <c r="BS1050" s="518"/>
      <c r="BT1050" s="518"/>
      <c r="BU1050" s="518"/>
      <c r="BV1050" s="518" t="n">
        <v>0</v>
      </c>
      <c r="BW1050" s="518" t="n">
        <v>0</v>
      </c>
      <c r="BX1050" s="518" t="n">
        <v>0</v>
      </c>
      <c r="BY1050" s="518" t="n">
        <v>0</v>
      </c>
      <c r="BZ1050" s="518" t="n">
        <v>0</v>
      </c>
      <c r="CA1050" s="518" t="n">
        <v>0</v>
      </c>
      <c r="CB1050" s="518" t="n">
        <v>0</v>
      </c>
      <c r="CC1050" s="518" t="n">
        <v>0</v>
      </c>
      <c r="CD1050" s="518" t="n">
        <v>0</v>
      </c>
      <c r="CE1050" s="518" t="n">
        <v>0</v>
      </c>
      <c r="CF1050" s="518" t="n">
        <v>0</v>
      </c>
      <c r="CG1050" s="518" t="n">
        <v>0</v>
      </c>
      <c r="CH1050" s="518"/>
      <c r="CI1050" s="716"/>
      <c r="CL1050" s="48" t="n">
        <v>0</v>
      </c>
      <c r="CM1050" s="48" t="n">
        <f aca="false">CL1050-V1050</f>
        <v>0</v>
      </c>
      <c r="CN1050" s="702" t="n">
        <f aca="false">SUM(CO1050:DR1050)</f>
        <v>0</v>
      </c>
      <c r="CO1050" s="703" t="n">
        <v>0</v>
      </c>
      <c r="CP1050" s="703"/>
      <c r="CQ1050" s="703" t="n">
        <v>0</v>
      </c>
      <c r="CR1050" s="703"/>
      <c r="CS1050" s="703" t="n">
        <v>0</v>
      </c>
      <c r="CT1050" s="703" t="n">
        <v>0</v>
      </c>
      <c r="CU1050" s="703"/>
      <c r="CV1050" s="703"/>
      <c r="CW1050" s="703"/>
      <c r="CX1050" s="703" t="n">
        <v>0</v>
      </c>
      <c r="CY1050" s="703" t="n">
        <v>0</v>
      </c>
      <c r="CZ1050" s="703" t="n">
        <v>0</v>
      </c>
      <c r="DA1050" s="703"/>
      <c r="DB1050" s="703"/>
      <c r="DC1050" s="703"/>
      <c r="DD1050" s="703"/>
      <c r="DE1050" s="703" t="n">
        <v>0</v>
      </c>
      <c r="DF1050" s="703"/>
      <c r="DG1050" s="703" t="n">
        <v>0</v>
      </c>
      <c r="DH1050" s="703" t="n">
        <v>0</v>
      </c>
      <c r="DI1050" s="703" t="n">
        <v>0</v>
      </c>
      <c r="DJ1050" s="703" t="n">
        <v>0</v>
      </c>
      <c r="DK1050" s="703" t="n">
        <v>0</v>
      </c>
      <c r="DL1050" s="703" t="n">
        <v>0</v>
      </c>
      <c r="DM1050" s="703"/>
      <c r="DN1050" s="703"/>
      <c r="DO1050" s="703"/>
      <c r="DP1050" s="703"/>
      <c r="DQ1050" s="703"/>
      <c r="DR1050" s="703"/>
      <c r="DS1050" s="704" t="n">
        <f aca="false">CN1050-V1050</f>
        <v>0</v>
      </c>
      <c r="DT1050" s="553"/>
      <c r="DU1050" s="48"/>
    </row>
    <row r="1051" customFormat="false" ht="15" hidden="false" customHeight="true" outlineLevel="0" collapsed="false">
      <c r="A1051" s="705" t="n">
        <f aca="false">A1050+1</f>
        <v>1042</v>
      </c>
      <c r="B1051" s="706" t="s">
        <v>1099</v>
      </c>
      <c r="C1051" s="706" t="s">
        <v>518</v>
      </c>
      <c r="D1051" s="706" t="s">
        <v>514</v>
      </c>
      <c r="E1051" s="243" t="n">
        <f aca="false">COUNTIF($G$10:$G$1856,$G1051)</f>
        <v>1</v>
      </c>
      <c r="F1051" s="706" t="s">
        <v>2756</v>
      </c>
      <c r="G1051" s="706" t="s">
        <v>2756</v>
      </c>
      <c r="H1051" s="707" t="s">
        <v>1223</v>
      </c>
      <c r="I1051" s="708" t="s">
        <v>1224</v>
      </c>
      <c r="J1051" s="720" t="s">
        <v>346</v>
      </c>
      <c r="K1051" s="294" t="s">
        <v>302</v>
      </c>
      <c r="L1051" s="720" t="s">
        <v>345</v>
      </c>
      <c r="M1051" s="708" t="s">
        <v>1138</v>
      </c>
      <c r="N1051" s="710" t="s">
        <v>934</v>
      </c>
      <c r="O1051" s="512" t="n">
        <v>2</v>
      </c>
      <c r="P1051" s="512" t="n">
        <v>1</v>
      </c>
      <c r="Q1051" s="711" t="n">
        <v>0.00436524</v>
      </c>
      <c r="R1051" s="712"/>
      <c r="S1051" s="713"/>
      <c r="T1051" s="714" t="n">
        <v>8.89</v>
      </c>
      <c r="U1051" s="715"/>
      <c r="V1051" s="262" t="n">
        <f aca="false">SUM(W1051:CI1051)</f>
        <v>5</v>
      </c>
      <c r="W1051" s="243" t="n">
        <v>0</v>
      </c>
      <c r="X1051" s="243" t="n">
        <v>0</v>
      </c>
      <c r="Y1051" s="243" t="n">
        <v>0</v>
      </c>
      <c r="Z1051" s="243" t="n">
        <v>0</v>
      </c>
      <c r="AA1051" s="243" t="n">
        <v>0</v>
      </c>
      <c r="AB1051" s="243" t="n">
        <v>0</v>
      </c>
      <c r="AC1051" s="243" t="n">
        <v>0</v>
      </c>
      <c r="AD1051" s="243" t="n">
        <v>0</v>
      </c>
      <c r="AE1051" s="243" t="n">
        <v>0</v>
      </c>
      <c r="AF1051" s="243" t="n">
        <v>0</v>
      </c>
      <c r="AG1051" s="243" t="n">
        <v>0</v>
      </c>
      <c r="AH1051" s="518" t="n">
        <v>0</v>
      </c>
      <c r="AI1051" s="243" t="n">
        <v>0</v>
      </c>
      <c r="AJ1051" s="243" t="n">
        <v>0</v>
      </c>
      <c r="AK1051" s="518" t="n">
        <v>0</v>
      </c>
      <c r="AL1051" s="518" t="n">
        <v>2</v>
      </c>
      <c r="AM1051" s="518" t="n">
        <v>0</v>
      </c>
      <c r="AN1051" s="518" t="n">
        <v>0</v>
      </c>
      <c r="AO1051" s="518" t="n">
        <v>0</v>
      </c>
      <c r="AP1051" s="518" t="n">
        <v>0</v>
      </c>
      <c r="AQ1051" s="518" t="n">
        <v>0</v>
      </c>
      <c r="AR1051" s="518" t="n">
        <v>0</v>
      </c>
      <c r="AS1051" s="518" t="n">
        <v>0</v>
      </c>
      <c r="AT1051" s="518" t="n">
        <v>0</v>
      </c>
      <c r="AU1051" s="518" t="n">
        <v>2</v>
      </c>
      <c r="AV1051" s="518" t="n">
        <v>0</v>
      </c>
      <c r="AW1051" s="518" t="n">
        <v>0</v>
      </c>
      <c r="AX1051" s="518" t="n">
        <v>0</v>
      </c>
      <c r="AY1051" s="518" t="n">
        <v>0</v>
      </c>
      <c r="AZ1051" s="518" t="n">
        <v>0</v>
      </c>
      <c r="BA1051" s="518" t="n">
        <v>0</v>
      </c>
      <c r="BB1051" s="518" t="n">
        <v>0</v>
      </c>
      <c r="BC1051" s="518" t="n">
        <v>0</v>
      </c>
      <c r="BD1051" s="518" t="n">
        <v>0</v>
      </c>
      <c r="BE1051" s="518" t="n">
        <v>0</v>
      </c>
      <c r="BF1051" s="518" t="n">
        <v>0</v>
      </c>
      <c r="BG1051" s="518" t="n">
        <v>0</v>
      </c>
      <c r="BH1051" s="518" t="n">
        <v>0</v>
      </c>
      <c r="BI1051" s="518" t="n">
        <v>0</v>
      </c>
      <c r="BJ1051" s="518"/>
      <c r="BK1051" s="518"/>
      <c r="BL1051" s="518" t="n">
        <v>0</v>
      </c>
      <c r="BM1051" s="518"/>
      <c r="BN1051" s="518"/>
      <c r="BO1051" s="518"/>
      <c r="BP1051" s="518"/>
      <c r="BQ1051" s="518"/>
      <c r="BR1051" s="518"/>
      <c r="BS1051" s="518"/>
      <c r="BT1051" s="518"/>
      <c r="BU1051" s="518"/>
      <c r="BV1051" s="518" t="n">
        <v>0</v>
      </c>
      <c r="BW1051" s="518" t="n">
        <v>0</v>
      </c>
      <c r="BX1051" s="518" t="n">
        <v>0</v>
      </c>
      <c r="BY1051" s="518" t="n">
        <v>0</v>
      </c>
      <c r="BZ1051" s="518" t="n">
        <v>0</v>
      </c>
      <c r="CA1051" s="518" t="n">
        <v>0</v>
      </c>
      <c r="CB1051" s="518" t="n">
        <v>0</v>
      </c>
      <c r="CC1051" s="518" t="n">
        <v>0</v>
      </c>
      <c r="CD1051" s="518" t="n">
        <v>0</v>
      </c>
      <c r="CE1051" s="518" t="n">
        <v>0</v>
      </c>
      <c r="CF1051" s="518" t="n">
        <v>1</v>
      </c>
      <c r="CG1051" s="518" t="n">
        <v>0</v>
      </c>
      <c r="CH1051" s="518"/>
      <c r="CI1051" s="716"/>
      <c r="CL1051" s="48" t="n">
        <v>4</v>
      </c>
      <c r="CM1051" s="48" t="n">
        <f aca="false">CL1051-V1051</f>
        <v>-1</v>
      </c>
      <c r="CN1051" s="702" t="n">
        <f aca="false">SUM(CO1051:DR1051)</f>
        <v>4</v>
      </c>
      <c r="CO1051" s="703" t="n">
        <v>0</v>
      </c>
      <c r="CP1051" s="703"/>
      <c r="CQ1051" s="703" t="n">
        <v>0</v>
      </c>
      <c r="CR1051" s="703"/>
      <c r="CS1051" s="703" t="n">
        <v>0</v>
      </c>
      <c r="CT1051" s="703" t="n">
        <v>0</v>
      </c>
      <c r="CU1051" s="703"/>
      <c r="CV1051" s="703"/>
      <c r="CW1051" s="703"/>
      <c r="CX1051" s="703" t="n">
        <v>0</v>
      </c>
      <c r="CY1051" s="703" t="n">
        <v>0</v>
      </c>
      <c r="CZ1051" s="703" t="n">
        <v>0</v>
      </c>
      <c r="DA1051" s="703"/>
      <c r="DB1051" s="703"/>
      <c r="DC1051" s="703"/>
      <c r="DD1051" s="703" t="n">
        <v>2</v>
      </c>
      <c r="DE1051" s="703" t="n">
        <v>0</v>
      </c>
      <c r="DF1051" s="703"/>
      <c r="DG1051" s="703" t="n">
        <v>0</v>
      </c>
      <c r="DH1051" s="703" t="n">
        <v>2</v>
      </c>
      <c r="DI1051" s="703" t="n">
        <v>0</v>
      </c>
      <c r="DJ1051" s="703" t="n">
        <v>0</v>
      </c>
      <c r="DK1051" s="703" t="n">
        <v>0</v>
      </c>
      <c r="DL1051" s="703" t="n">
        <v>0</v>
      </c>
      <c r="DM1051" s="703"/>
      <c r="DN1051" s="703"/>
      <c r="DO1051" s="703"/>
      <c r="DP1051" s="703"/>
      <c r="DQ1051" s="703"/>
      <c r="DR1051" s="703"/>
      <c r="DS1051" s="704" t="n">
        <f aca="false">CN1051-V1051</f>
        <v>-1</v>
      </c>
      <c r="DT1051" s="553"/>
      <c r="DU1051" s="48"/>
    </row>
    <row r="1052" customFormat="false" ht="15" hidden="false" customHeight="true" outlineLevel="0" collapsed="false">
      <c r="A1052" s="705" t="n">
        <f aca="false">A1051+1</f>
        <v>1043</v>
      </c>
      <c r="B1052" s="706" t="s">
        <v>1099</v>
      </c>
      <c r="C1052" s="706" t="s">
        <v>518</v>
      </c>
      <c r="D1052" s="706" t="s">
        <v>514</v>
      </c>
      <c r="E1052" s="243" t="n">
        <f aca="false">COUNTIF($G$10:$G$1856,$G1052)</f>
        <v>1</v>
      </c>
      <c r="F1052" s="706" t="s">
        <v>2757</v>
      </c>
      <c r="G1052" s="706" t="s">
        <v>2757</v>
      </c>
      <c r="H1052" s="707" t="s">
        <v>1226</v>
      </c>
      <c r="I1052" s="708" t="s">
        <v>1227</v>
      </c>
      <c r="J1052" s="720" t="s">
        <v>346</v>
      </c>
      <c r="K1052" s="294" t="s">
        <v>302</v>
      </c>
      <c r="L1052" s="720" t="s">
        <v>345</v>
      </c>
      <c r="M1052" s="708" t="s">
        <v>978</v>
      </c>
      <c r="N1052" s="710" t="s">
        <v>934</v>
      </c>
      <c r="O1052" s="512" t="n">
        <v>1</v>
      </c>
      <c r="P1052" s="512" t="n">
        <v>1</v>
      </c>
      <c r="Q1052" s="711" t="n">
        <v>0.001053858</v>
      </c>
      <c r="R1052" s="712"/>
      <c r="S1052" s="713"/>
      <c r="T1052" s="714" t="n">
        <v>2.15</v>
      </c>
      <c r="U1052" s="715"/>
      <c r="V1052" s="262" t="n">
        <f aca="false">SUM(W1052:CI1052)</f>
        <v>0</v>
      </c>
      <c r="W1052" s="243" t="n">
        <v>0</v>
      </c>
      <c r="X1052" s="243" t="n">
        <v>0</v>
      </c>
      <c r="Y1052" s="243" t="n">
        <v>0</v>
      </c>
      <c r="Z1052" s="243" t="n">
        <v>0</v>
      </c>
      <c r="AA1052" s="243" t="n">
        <v>0</v>
      </c>
      <c r="AB1052" s="243" t="n">
        <v>0</v>
      </c>
      <c r="AC1052" s="243" t="n">
        <v>0</v>
      </c>
      <c r="AD1052" s="243" t="n">
        <v>0</v>
      </c>
      <c r="AE1052" s="243" t="n">
        <v>0</v>
      </c>
      <c r="AF1052" s="243" t="n">
        <v>0</v>
      </c>
      <c r="AG1052" s="243" t="n">
        <v>0</v>
      </c>
      <c r="AH1052" s="518" t="n">
        <v>0</v>
      </c>
      <c r="AI1052" s="243" t="n">
        <v>0</v>
      </c>
      <c r="AJ1052" s="243" t="n">
        <v>0</v>
      </c>
      <c r="AK1052" s="518" t="n">
        <v>0</v>
      </c>
      <c r="AL1052" s="518" t="n">
        <v>0</v>
      </c>
      <c r="AM1052" s="518" t="n">
        <v>0</v>
      </c>
      <c r="AN1052" s="518" t="n">
        <v>0</v>
      </c>
      <c r="AO1052" s="518" t="n">
        <v>0</v>
      </c>
      <c r="AP1052" s="518" t="n">
        <v>0</v>
      </c>
      <c r="AQ1052" s="518" t="n">
        <v>0</v>
      </c>
      <c r="AR1052" s="518" t="n">
        <v>0</v>
      </c>
      <c r="AS1052" s="518" t="n">
        <v>0</v>
      </c>
      <c r="AT1052" s="518" t="n">
        <v>0</v>
      </c>
      <c r="AU1052" s="518" t="n">
        <v>0</v>
      </c>
      <c r="AV1052" s="518" t="n">
        <v>0</v>
      </c>
      <c r="AW1052" s="518" t="n">
        <v>0</v>
      </c>
      <c r="AX1052" s="518" t="n">
        <v>0</v>
      </c>
      <c r="AY1052" s="518" t="n">
        <v>0</v>
      </c>
      <c r="AZ1052" s="518" t="n">
        <v>0</v>
      </c>
      <c r="BA1052" s="518" t="n">
        <v>0</v>
      </c>
      <c r="BB1052" s="518" t="n">
        <v>0</v>
      </c>
      <c r="BC1052" s="518" t="n">
        <v>0</v>
      </c>
      <c r="BD1052" s="518" t="n">
        <v>0</v>
      </c>
      <c r="BE1052" s="518" t="n">
        <v>0</v>
      </c>
      <c r="BF1052" s="518" t="n">
        <v>0</v>
      </c>
      <c r="BG1052" s="518" t="n">
        <v>0</v>
      </c>
      <c r="BH1052" s="518" t="n">
        <v>0</v>
      </c>
      <c r="BI1052" s="518" t="n">
        <v>0</v>
      </c>
      <c r="BJ1052" s="518"/>
      <c r="BK1052" s="518"/>
      <c r="BL1052" s="518" t="n">
        <v>0</v>
      </c>
      <c r="BM1052" s="518"/>
      <c r="BN1052" s="518"/>
      <c r="BO1052" s="518"/>
      <c r="BP1052" s="518"/>
      <c r="BQ1052" s="518"/>
      <c r="BR1052" s="518"/>
      <c r="BS1052" s="518"/>
      <c r="BT1052" s="518"/>
      <c r="BU1052" s="518"/>
      <c r="BV1052" s="518" t="n">
        <v>0</v>
      </c>
      <c r="BW1052" s="518" t="n">
        <v>0</v>
      </c>
      <c r="BX1052" s="518" t="n">
        <v>0</v>
      </c>
      <c r="BY1052" s="518" t="n">
        <v>0</v>
      </c>
      <c r="BZ1052" s="518" t="n">
        <v>0</v>
      </c>
      <c r="CA1052" s="518" t="n">
        <v>0</v>
      </c>
      <c r="CB1052" s="518" t="n">
        <v>0</v>
      </c>
      <c r="CC1052" s="518" t="n">
        <v>0</v>
      </c>
      <c r="CD1052" s="518" t="n">
        <v>0</v>
      </c>
      <c r="CE1052" s="518" t="n">
        <v>0</v>
      </c>
      <c r="CF1052" s="518" t="n">
        <v>0</v>
      </c>
      <c r="CG1052" s="518" t="n">
        <v>0</v>
      </c>
      <c r="CH1052" s="518"/>
      <c r="CI1052" s="716"/>
      <c r="CL1052" s="48" t="n">
        <v>0</v>
      </c>
      <c r="CM1052" s="48" t="n">
        <f aca="false">CL1052-V1052</f>
        <v>0</v>
      </c>
      <c r="CN1052" s="702" t="n">
        <f aca="false">SUM(CO1052:DR1052)</f>
        <v>0</v>
      </c>
      <c r="CO1052" s="703" t="n">
        <v>0</v>
      </c>
      <c r="CP1052" s="703"/>
      <c r="CQ1052" s="703" t="n">
        <v>0</v>
      </c>
      <c r="CR1052" s="703"/>
      <c r="CS1052" s="703" t="n">
        <v>0</v>
      </c>
      <c r="CT1052" s="703" t="n">
        <v>0</v>
      </c>
      <c r="CU1052" s="703"/>
      <c r="CV1052" s="703"/>
      <c r="CW1052" s="703"/>
      <c r="CX1052" s="703" t="n">
        <v>0</v>
      </c>
      <c r="CY1052" s="703" t="n">
        <v>0</v>
      </c>
      <c r="CZ1052" s="703" t="n">
        <v>0</v>
      </c>
      <c r="DA1052" s="703"/>
      <c r="DB1052" s="703"/>
      <c r="DC1052" s="703"/>
      <c r="DD1052" s="703"/>
      <c r="DE1052" s="703" t="n">
        <v>0</v>
      </c>
      <c r="DF1052" s="703"/>
      <c r="DG1052" s="703" t="n">
        <v>0</v>
      </c>
      <c r="DH1052" s="703" t="n">
        <v>0</v>
      </c>
      <c r="DI1052" s="703" t="n">
        <v>0</v>
      </c>
      <c r="DJ1052" s="703" t="n">
        <v>0</v>
      </c>
      <c r="DK1052" s="703" t="n">
        <v>0</v>
      </c>
      <c r="DL1052" s="703" t="n">
        <v>0</v>
      </c>
      <c r="DM1052" s="703"/>
      <c r="DN1052" s="703"/>
      <c r="DO1052" s="703"/>
      <c r="DP1052" s="703"/>
      <c r="DQ1052" s="703"/>
      <c r="DR1052" s="703"/>
      <c r="DS1052" s="704" t="n">
        <f aca="false">CN1052-V1052</f>
        <v>0</v>
      </c>
      <c r="DT1052" s="553"/>
      <c r="DU1052" s="48"/>
    </row>
    <row r="1053" customFormat="false" ht="15" hidden="false" customHeight="true" outlineLevel="0" collapsed="false">
      <c r="A1053" s="705" t="n">
        <f aca="false">A1052+1</f>
        <v>1044</v>
      </c>
      <c r="B1053" s="706" t="s">
        <v>1099</v>
      </c>
      <c r="C1053" s="706" t="s">
        <v>518</v>
      </c>
      <c r="D1053" s="706" t="s">
        <v>514</v>
      </c>
      <c r="E1053" s="243" t="n">
        <f aca="false">COUNTIF($G$10:$G$1856,$G1053)</f>
        <v>1</v>
      </c>
      <c r="F1053" s="706" t="s">
        <v>2758</v>
      </c>
      <c r="G1053" s="706" t="s">
        <v>2758</v>
      </c>
      <c r="H1053" s="707" t="s">
        <v>1229</v>
      </c>
      <c r="I1053" s="708" t="s">
        <v>1230</v>
      </c>
      <c r="J1053" s="720" t="s">
        <v>346</v>
      </c>
      <c r="K1053" s="294" t="s">
        <v>302</v>
      </c>
      <c r="L1053" s="720" t="s">
        <v>345</v>
      </c>
      <c r="M1053" s="708" t="s">
        <v>982</v>
      </c>
      <c r="N1053" s="710" t="s">
        <v>934</v>
      </c>
      <c r="O1053" s="512" t="n">
        <v>1</v>
      </c>
      <c r="P1053" s="512" t="n">
        <v>1</v>
      </c>
      <c r="Q1053" s="711" t="n">
        <v>0.001053858</v>
      </c>
      <c r="R1053" s="712"/>
      <c r="S1053" s="713"/>
      <c r="T1053" s="714" t="n">
        <v>2.15</v>
      </c>
      <c r="U1053" s="715"/>
      <c r="V1053" s="262" t="n">
        <f aca="false">SUM(W1053:CI1053)</f>
        <v>0</v>
      </c>
      <c r="W1053" s="243" t="n">
        <v>0</v>
      </c>
      <c r="X1053" s="243" t="n">
        <v>0</v>
      </c>
      <c r="Y1053" s="243" t="n">
        <v>0</v>
      </c>
      <c r="Z1053" s="243" t="n">
        <v>0</v>
      </c>
      <c r="AA1053" s="243" t="n">
        <v>0</v>
      </c>
      <c r="AB1053" s="243" t="n">
        <v>0</v>
      </c>
      <c r="AC1053" s="243" t="n">
        <v>0</v>
      </c>
      <c r="AD1053" s="243" t="n">
        <v>0</v>
      </c>
      <c r="AE1053" s="243" t="n">
        <v>0</v>
      </c>
      <c r="AF1053" s="243" t="n">
        <v>0</v>
      </c>
      <c r="AG1053" s="243" t="n">
        <v>0</v>
      </c>
      <c r="AH1053" s="518" t="n">
        <v>0</v>
      </c>
      <c r="AI1053" s="243" t="n">
        <v>0</v>
      </c>
      <c r="AJ1053" s="243" t="n">
        <v>0</v>
      </c>
      <c r="AK1053" s="518" t="n">
        <v>0</v>
      </c>
      <c r="AL1053" s="518" t="n">
        <v>0</v>
      </c>
      <c r="AM1053" s="518" t="n">
        <v>0</v>
      </c>
      <c r="AN1053" s="518" t="n">
        <v>0</v>
      </c>
      <c r="AO1053" s="518" t="n">
        <v>0</v>
      </c>
      <c r="AP1053" s="518" t="n">
        <v>0</v>
      </c>
      <c r="AQ1053" s="518" t="n">
        <v>0</v>
      </c>
      <c r="AR1053" s="518" t="n">
        <v>0</v>
      </c>
      <c r="AS1053" s="518" t="n">
        <v>0</v>
      </c>
      <c r="AT1053" s="518" t="n">
        <v>0</v>
      </c>
      <c r="AU1053" s="518" t="n">
        <v>0</v>
      </c>
      <c r="AV1053" s="518" t="n">
        <v>0</v>
      </c>
      <c r="AW1053" s="518" t="n">
        <v>0</v>
      </c>
      <c r="AX1053" s="518" t="n">
        <v>0</v>
      </c>
      <c r="AY1053" s="518" t="n">
        <v>0</v>
      </c>
      <c r="AZ1053" s="518" t="n">
        <v>0</v>
      </c>
      <c r="BA1053" s="518" t="n">
        <v>0</v>
      </c>
      <c r="BB1053" s="518" t="n">
        <v>0</v>
      </c>
      <c r="BC1053" s="518" t="n">
        <v>0</v>
      </c>
      <c r="BD1053" s="518" t="n">
        <v>0</v>
      </c>
      <c r="BE1053" s="518" t="n">
        <v>0</v>
      </c>
      <c r="BF1053" s="518" t="n">
        <v>0</v>
      </c>
      <c r="BG1053" s="518" t="n">
        <v>0</v>
      </c>
      <c r="BH1053" s="518" t="n">
        <v>0</v>
      </c>
      <c r="BI1053" s="518" t="n">
        <v>0</v>
      </c>
      <c r="BJ1053" s="518"/>
      <c r="BK1053" s="518"/>
      <c r="BL1053" s="518" t="n">
        <v>0</v>
      </c>
      <c r="BM1053" s="518"/>
      <c r="BN1053" s="518"/>
      <c r="BO1053" s="518"/>
      <c r="BP1053" s="518"/>
      <c r="BQ1053" s="518"/>
      <c r="BR1053" s="518"/>
      <c r="BS1053" s="518"/>
      <c r="BT1053" s="518"/>
      <c r="BU1053" s="518"/>
      <c r="BV1053" s="518" t="n">
        <v>0</v>
      </c>
      <c r="BW1053" s="518" t="n">
        <v>0</v>
      </c>
      <c r="BX1053" s="518" t="n">
        <v>0</v>
      </c>
      <c r="BY1053" s="518" t="n">
        <v>0</v>
      </c>
      <c r="BZ1053" s="518" t="n">
        <v>0</v>
      </c>
      <c r="CA1053" s="518" t="n">
        <v>0</v>
      </c>
      <c r="CB1053" s="518" t="n">
        <v>0</v>
      </c>
      <c r="CC1053" s="518" t="n">
        <v>0</v>
      </c>
      <c r="CD1053" s="518" t="n">
        <v>0</v>
      </c>
      <c r="CE1053" s="518" t="n">
        <v>0</v>
      </c>
      <c r="CF1053" s="518" t="n">
        <v>0</v>
      </c>
      <c r="CG1053" s="518" t="n">
        <v>0</v>
      </c>
      <c r="CH1053" s="518"/>
      <c r="CI1053" s="716"/>
      <c r="CL1053" s="48" t="n">
        <v>0</v>
      </c>
      <c r="CM1053" s="48" t="n">
        <f aca="false">CL1053-V1053</f>
        <v>0</v>
      </c>
      <c r="CN1053" s="702" t="n">
        <f aca="false">SUM(CO1053:DR1053)</f>
        <v>0</v>
      </c>
      <c r="CO1053" s="703" t="n">
        <v>0</v>
      </c>
      <c r="CP1053" s="703"/>
      <c r="CQ1053" s="703" t="n">
        <v>0</v>
      </c>
      <c r="CR1053" s="703"/>
      <c r="CS1053" s="703" t="n">
        <v>0</v>
      </c>
      <c r="CT1053" s="703" t="n">
        <v>0</v>
      </c>
      <c r="CU1053" s="703"/>
      <c r="CV1053" s="703"/>
      <c r="CW1053" s="703"/>
      <c r="CX1053" s="703" t="n">
        <v>0</v>
      </c>
      <c r="CY1053" s="703" t="n">
        <v>0</v>
      </c>
      <c r="CZ1053" s="703" t="n">
        <v>0</v>
      </c>
      <c r="DA1053" s="703"/>
      <c r="DB1053" s="703"/>
      <c r="DC1053" s="703"/>
      <c r="DD1053" s="703"/>
      <c r="DE1053" s="703" t="n">
        <v>0</v>
      </c>
      <c r="DF1053" s="703"/>
      <c r="DG1053" s="703" t="n">
        <v>0</v>
      </c>
      <c r="DH1053" s="703" t="n">
        <v>0</v>
      </c>
      <c r="DI1053" s="703" t="n">
        <v>0</v>
      </c>
      <c r="DJ1053" s="703" t="n">
        <v>0</v>
      </c>
      <c r="DK1053" s="703" t="n">
        <v>0</v>
      </c>
      <c r="DL1053" s="703" t="n">
        <v>0</v>
      </c>
      <c r="DM1053" s="703"/>
      <c r="DN1053" s="703"/>
      <c r="DO1053" s="703"/>
      <c r="DP1053" s="703"/>
      <c r="DQ1053" s="703"/>
      <c r="DR1053" s="703"/>
      <c r="DS1053" s="704" t="n">
        <f aca="false">CN1053-V1053</f>
        <v>0</v>
      </c>
      <c r="DT1053" s="553"/>
      <c r="DU1053" s="48"/>
    </row>
    <row r="1054" customFormat="false" ht="15" hidden="false" customHeight="true" outlineLevel="0" collapsed="false">
      <c r="A1054" s="705" t="n">
        <f aca="false">A1053+1</f>
        <v>1045</v>
      </c>
      <c r="B1054" s="706" t="s">
        <v>1099</v>
      </c>
      <c r="C1054" s="706" t="s">
        <v>518</v>
      </c>
      <c r="D1054" s="706" t="s">
        <v>514</v>
      </c>
      <c r="E1054" s="243" t="n">
        <f aca="false">COUNTIF($G$10:$G$1856,$G1054)</f>
        <v>1</v>
      </c>
      <c r="F1054" s="706" t="s">
        <v>2759</v>
      </c>
      <c r="G1054" s="706" t="s">
        <v>2759</v>
      </c>
      <c r="H1054" s="707" t="s">
        <v>1232</v>
      </c>
      <c r="I1054" s="708" t="s">
        <v>1001</v>
      </c>
      <c r="J1054" s="720" t="s">
        <v>346</v>
      </c>
      <c r="K1054" s="294" t="s">
        <v>302</v>
      </c>
      <c r="L1054" s="720" t="s">
        <v>345</v>
      </c>
      <c r="M1054" s="708" t="s">
        <v>1002</v>
      </c>
      <c r="N1054" s="710" t="s">
        <v>934</v>
      </c>
      <c r="O1054" s="512" t="n">
        <v>2</v>
      </c>
      <c r="P1054" s="512" t="n">
        <v>1</v>
      </c>
      <c r="Q1054" s="711" t="n">
        <v>0.001161</v>
      </c>
      <c r="R1054" s="712"/>
      <c r="S1054" s="713"/>
      <c r="T1054" s="714" t="n">
        <v>2.36</v>
      </c>
      <c r="U1054" s="715"/>
      <c r="V1054" s="262" t="n">
        <f aca="false">SUM(W1054:CI1054)</f>
        <v>2</v>
      </c>
      <c r="W1054" s="243" t="n">
        <v>0</v>
      </c>
      <c r="X1054" s="243" t="n">
        <v>0</v>
      </c>
      <c r="Y1054" s="243" t="n">
        <v>0</v>
      </c>
      <c r="Z1054" s="243" t="n">
        <v>0</v>
      </c>
      <c r="AA1054" s="243" t="n">
        <v>0</v>
      </c>
      <c r="AB1054" s="243" t="n">
        <v>0</v>
      </c>
      <c r="AC1054" s="243" t="n">
        <v>0</v>
      </c>
      <c r="AD1054" s="243" t="n">
        <v>0</v>
      </c>
      <c r="AE1054" s="243" t="n">
        <v>0</v>
      </c>
      <c r="AF1054" s="243" t="n">
        <v>0</v>
      </c>
      <c r="AG1054" s="243" t="n">
        <v>0</v>
      </c>
      <c r="AH1054" s="518" t="n">
        <v>0</v>
      </c>
      <c r="AI1054" s="243" t="n">
        <v>0</v>
      </c>
      <c r="AJ1054" s="243" t="n">
        <v>0</v>
      </c>
      <c r="AK1054" s="518" t="n">
        <v>0</v>
      </c>
      <c r="AL1054" s="518" t="n">
        <v>0</v>
      </c>
      <c r="AM1054" s="518" t="n">
        <v>0</v>
      </c>
      <c r="AN1054" s="518" t="n">
        <v>0</v>
      </c>
      <c r="AO1054" s="518" t="n">
        <v>0</v>
      </c>
      <c r="AP1054" s="518" t="n">
        <v>0</v>
      </c>
      <c r="AQ1054" s="518" t="n">
        <v>0</v>
      </c>
      <c r="AR1054" s="518" t="n">
        <v>0</v>
      </c>
      <c r="AS1054" s="518" t="n">
        <v>0</v>
      </c>
      <c r="AT1054" s="518" t="n">
        <v>0</v>
      </c>
      <c r="AU1054" s="518" t="n">
        <v>2</v>
      </c>
      <c r="AV1054" s="518" t="n">
        <v>0</v>
      </c>
      <c r="AW1054" s="518" t="n">
        <v>0</v>
      </c>
      <c r="AX1054" s="518" t="n">
        <v>0</v>
      </c>
      <c r="AY1054" s="518" t="n">
        <v>0</v>
      </c>
      <c r="AZ1054" s="518" t="n">
        <v>0</v>
      </c>
      <c r="BA1054" s="518" t="n">
        <v>0</v>
      </c>
      <c r="BB1054" s="518" t="n">
        <v>0</v>
      </c>
      <c r="BC1054" s="518" t="n">
        <v>0</v>
      </c>
      <c r="BD1054" s="518" t="n">
        <v>0</v>
      </c>
      <c r="BE1054" s="518" t="n">
        <v>0</v>
      </c>
      <c r="BF1054" s="518" t="n">
        <v>0</v>
      </c>
      <c r="BG1054" s="518" t="n">
        <v>0</v>
      </c>
      <c r="BH1054" s="518" t="n">
        <v>0</v>
      </c>
      <c r="BI1054" s="518" t="n">
        <v>0</v>
      </c>
      <c r="BJ1054" s="518"/>
      <c r="BK1054" s="518"/>
      <c r="BL1054" s="518" t="n">
        <v>0</v>
      </c>
      <c r="BM1054" s="518"/>
      <c r="BN1054" s="518"/>
      <c r="BO1054" s="518"/>
      <c r="BP1054" s="518"/>
      <c r="BQ1054" s="518"/>
      <c r="BR1054" s="518"/>
      <c r="BS1054" s="518"/>
      <c r="BT1054" s="518"/>
      <c r="BU1054" s="518"/>
      <c r="BV1054" s="518" t="n">
        <v>0</v>
      </c>
      <c r="BW1054" s="518" t="n">
        <v>0</v>
      </c>
      <c r="BX1054" s="518" t="n">
        <v>0</v>
      </c>
      <c r="BY1054" s="518" t="n">
        <v>0</v>
      </c>
      <c r="BZ1054" s="518" t="n">
        <v>0</v>
      </c>
      <c r="CA1054" s="518" t="n">
        <v>0</v>
      </c>
      <c r="CB1054" s="518" t="n">
        <v>0</v>
      </c>
      <c r="CC1054" s="518" t="n">
        <v>0</v>
      </c>
      <c r="CD1054" s="518" t="n">
        <v>0</v>
      </c>
      <c r="CE1054" s="518" t="n">
        <v>0</v>
      </c>
      <c r="CF1054" s="518" t="n">
        <v>0</v>
      </c>
      <c r="CG1054" s="518" t="n">
        <v>0</v>
      </c>
      <c r="CH1054" s="518"/>
      <c r="CI1054" s="716"/>
      <c r="CL1054" s="48" t="n">
        <v>2</v>
      </c>
      <c r="CM1054" s="48" t="n">
        <f aca="false">CL1054-V1054</f>
        <v>0</v>
      </c>
      <c r="CN1054" s="702" t="n">
        <f aca="false">SUM(CO1054:DR1054)</f>
        <v>2</v>
      </c>
      <c r="CO1054" s="703" t="n">
        <v>0</v>
      </c>
      <c r="CP1054" s="703"/>
      <c r="CQ1054" s="703" t="n">
        <v>0</v>
      </c>
      <c r="CR1054" s="703"/>
      <c r="CS1054" s="703" t="n">
        <v>0</v>
      </c>
      <c r="CT1054" s="703" t="n">
        <v>0</v>
      </c>
      <c r="CU1054" s="703"/>
      <c r="CV1054" s="703"/>
      <c r="CW1054" s="703"/>
      <c r="CX1054" s="703" t="n">
        <v>0</v>
      </c>
      <c r="CY1054" s="703" t="n">
        <v>0</v>
      </c>
      <c r="CZ1054" s="703" t="n">
        <v>0</v>
      </c>
      <c r="DA1054" s="703"/>
      <c r="DB1054" s="703"/>
      <c r="DC1054" s="703"/>
      <c r="DD1054" s="703"/>
      <c r="DE1054" s="703" t="n">
        <v>0</v>
      </c>
      <c r="DF1054" s="703"/>
      <c r="DG1054" s="703" t="n">
        <v>0</v>
      </c>
      <c r="DH1054" s="703" t="n">
        <v>2</v>
      </c>
      <c r="DI1054" s="703" t="n">
        <v>0</v>
      </c>
      <c r="DJ1054" s="703" t="n">
        <v>0</v>
      </c>
      <c r="DK1054" s="703" t="n">
        <v>0</v>
      </c>
      <c r="DL1054" s="703" t="n">
        <v>0</v>
      </c>
      <c r="DM1054" s="703"/>
      <c r="DN1054" s="703"/>
      <c r="DO1054" s="703"/>
      <c r="DP1054" s="703"/>
      <c r="DQ1054" s="703"/>
      <c r="DR1054" s="703"/>
      <c r="DS1054" s="704" t="n">
        <f aca="false">CN1054-V1054</f>
        <v>0</v>
      </c>
      <c r="DT1054" s="553"/>
      <c r="DU1054" s="48"/>
    </row>
    <row r="1055" customFormat="false" ht="15" hidden="false" customHeight="true" outlineLevel="0" collapsed="false">
      <c r="A1055" s="705" t="n">
        <f aca="false">A1054+1</f>
        <v>1046</v>
      </c>
      <c r="B1055" s="706" t="s">
        <v>1099</v>
      </c>
      <c r="C1055" s="706" t="s">
        <v>518</v>
      </c>
      <c r="D1055" s="706" t="s">
        <v>514</v>
      </c>
      <c r="E1055" s="243" t="n">
        <f aca="false">COUNTIF($G$10:$G$1856,$G1055)</f>
        <v>1</v>
      </c>
      <c r="F1055" s="706" t="s">
        <v>2760</v>
      </c>
      <c r="G1055" s="706" t="s">
        <v>2760</v>
      </c>
      <c r="H1055" s="707" t="s">
        <v>1234</v>
      </c>
      <c r="I1055" s="708" t="s">
        <v>1005</v>
      </c>
      <c r="J1055" s="720" t="s">
        <v>346</v>
      </c>
      <c r="K1055" s="294" t="s">
        <v>302</v>
      </c>
      <c r="L1055" s="720" t="s">
        <v>345</v>
      </c>
      <c r="M1055" s="708" t="s">
        <v>1006</v>
      </c>
      <c r="N1055" s="710" t="s">
        <v>934</v>
      </c>
      <c r="O1055" s="512" t="n">
        <v>2</v>
      </c>
      <c r="P1055" s="512" t="n">
        <v>1</v>
      </c>
      <c r="Q1055" s="711" t="n">
        <v>0.00054</v>
      </c>
      <c r="R1055" s="712"/>
      <c r="S1055" s="713"/>
      <c r="T1055" s="714" t="n">
        <v>1.1</v>
      </c>
      <c r="U1055" s="715"/>
      <c r="V1055" s="262" t="n">
        <f aca="false">SUM(W1055:CI1055)</f>
        <v>0</v>
      </c>
      <c r="W1055" s="243" t="n">
        <v>0</v>
      </c>
      <c r="X1055" s="243" t="n">
        <v>0</v>
      </c>
      <c r="Y1055" s="243" t="n">
        <v>0</v>
      </c>
      <c r="Z1055" s="243" t="n">
        <v>0</v>
      </c>
      <c r="AA1055" s="243" t="n">
        <v>0</v>
      </c>
      <c r="AB1055" s="243" t="n">
        <v>0</v>
      </c>
      <c r="AC1055" s="243" t="n">
        <v>0</v>
      </c>
      <c r="AD1055" s="243" t="n">
        <v>0</v>
      </c>
      <c r="AE1055" s="243" t="n">
        <v>0</v>
      </c>
      <c r="AF1055" s="243" t="n">
        <v>0</v>
      </c>
      <c r="AG1055" s="243" t="n">
        <v>0</v>
      </c>
      <c r="AH1055" s="518" t="n">
        <v>0</v>
      </c>
      <c r="AI1055" s="243" t="n">
        <v>0</v>
      </c>
      <c r="AJ1055" s="243" t="n">
        <v>0</v>
      </c>
      <c r="AK1055" s="518" t="n">
        <v>0</v>
      </c>
      <c r="AL1055" s="518" t="n">
        <v>0</v>
      </c>
      <c r="AM1055" s="518" t="n">
        <v>0</v>
      </c>
      <c r="AN1055" s="518" t="n">
        <v>0</v>
      </c>
      <c r="AO1055" s="518" t="n">
        <v>0</v>
      </c>
      <c r="AP1055" s="518" t="n">
        <v>0</v>
      </c>
      <c r="AQ1055" s="518" t="n">
        <v>0</v>
      </c>
      <c r="AR1055" s="518" t="n">
        <v>0</v>
      </c>
      <c r="AS1055" s="518" t="n">
        <v>0</v>
      </c>
      <c r="AT1055" s="518" t="n">
        <v>0</v>
      </c>
      <c r="AU1055" s="518" t="n">
        <v>0</v>
      </c>
      <c r="AV1055" s="518" t="n">
        <v>0</v>
      </c>
      <c r="AW1055" s="518" t="n">
        <v>0</v>
      </c>
      <c r="AX1055" s="518" t="n">
        <v>0</v>
      </c>
      <c r="AY1055" s="518" t="n">
        <v>0</v>
      </c>
      <c r="AZ1055" s="518" t="n">
        <v>0</v>
      </c>
      <c r="BA1055" s="518" t="n">
        <v>0</v>
      </c>
      <c r="BB1055" s="518" t="n">
        <v>0</v>
      </c>
      <c r="BC1055" s="518" t="n">
        <v>0</v>
      </c>
      <c r="BD1055" s="518" t="n">
        <v>0</v>
      </c>
      <c r="BE1055" s="518" t="n">
        <v>0</v>
      </c>
      <c r="BF1055" s="518" t="n">
        <v>0</v>
      </c>
      <c r="BG1055" s="518" t="n">
        <v>0</v>
      </c>
      <c r="BH1055" s="518" t="n">
        <v>0</v>
      </c>
      <c r="BI1055" s="518" t="n">
        <v>0</v>
      </c>
      <c r="BJ1055" s="518"/>
      <c r="BK1055" s="518"/>
      <c r="BL1055" s="518" t="n">
        <v>0</v>
      </c>
      <c r="BM1055" s="518"/>
      <c r="BN1055" s="518"/>
      <c r="BO1055" s="518"/>
      <c r="BP1055" s="518"/>
      <c r="BQ1055" s="518"/>
      <c r="BR1055" s="518"/>
      <c r="BS1055" s="518"/>
      <c r="BT1055" s="518"/>
      <c r="BU1055" s="518"/>
      <c r="BV1055" s="518" t="n">
        <v>0</v>
      </c>
      <c r="BW1055" s="518" t="n">
        <v>0</v>
      </c>
      <c r="BX1055" s="518" t="n">
        <v>0</v>
      </c>
      <c r="BY1055" s="518" t="n">
        <v>0</v>
      </c>
      <c r="BZ1055" s="518" t="n">
        <v>0</v>
      </c>
      <c r="CA1055" s="518" t="n">
        <v>0</v>
      </c>
      <c r="CB1055" s="518" t="n">
        <v>0</v>
      </c>
      <c r="CC1055" s="518" t="n">
        <v>0</v>
      </c>
      <c r="CD1055" s="518" t="n">
        <v>0</v>
      </c>
      <c r="CE1055" s="518" t="n">
        <v>0</v>
      </c>
      <c r="CF1055" s="518" t="n">
        <v>0</v>
      </c>
      <c r="CG1055" s="518" t="n">
        <v>0</v>
      </c>
      <c r="CH1055" s="518"/>
      <c r="CI1055" s="716"/>
      <c r="CL1055" s="48" t="n">
        <v>0</v>
      </c>
      <c r="CM1055" s="48" t="n">
        <f aca="false">CL1055-V1055</f>
        <v>0</v>
      </c>
      <c r="CN1055" s="702" t="n">
        <f aca="false">SUM(CO1055:DR1055)</f>
        <v>0</v>
      </c>
      <c r="CO1055" s="703" t="n">
        <v>0</v>
      </c>
      <c r="CP1055" s="703"/>
      <c r="CQ1055" s="703" t="n">
        <v>0</v>
      </c>
      <c r="CR1055" s="703"/>
      <c r="CS1055" s="703" t="n">
        <v>0</v>
      </c>
      <c r="CT1055" s="703" t="n">
        <v>0</v>
      </c>
      <c r="CU1055" s="703"/>
      <c r="CV1055" s="703"/>
      <c r="CW1055" s="703"/>
      <c r="CX1055" s="703" t="n">
        <v>0</v>
      </c>
      <c r="CY1055" s="703" t="n">
        <v>0</v>
      </c>
      <c r="CZ1055" s="703" t="n">
        <v>0</v>
      </c>
      <c r="DA1055" s="703"/>
      <c r="DB1055" s="703"/>
      <c r="DC1055" s="703"/>
      <c r="DD1055" s="703"/>
      <c r="DE1055" s="703" t="n">
        <v>0</v>
      </c>
      <c r="DF1055" s="703"/>
      <c r="DG1055" s="703" t="n">
        <v>0</v>
      </c>
      <c r="DH1055" s="703" t="n">
        <v>0</v>
      </c>
      <c r="DI1055" s="703" t="n">
        <v>0</v>
      </c>
      <c r="DJ1055" s="703" t="n">
        <v>0</v>
      </c>
      <c r="DK1055" s="703" t="n">
        <v>0</v>
      </c>
      <c r="DL1055" s="703" t="n">
        <v>0</v>
      </c>
      <c r="DM1055" s="703"/>
      <c r="DN1055" s="703"/>
      <c r="DO1055" s="703"/>
      <c r="DP1055" s="703"/>
      <c r="DQ1055" s="703"/>
      <c r="DR1055" s="703"/>
      <c r="DS1055" s="704" t="n">
        <f aca="false">CN1055-V1055</f>
        <v>0</v>
      </c>
      <c r="DT1055" s="553"/>
      <c r="DU1055" s="48"/>
    </row>
    <row r="1056" customFormat="false" ht="15" hidden="false" customHeight="true" outlineLevel="0" collapsed="false">
      <c r="A1056" s="705" t="n">
        <f aca="false">A1055+1</f>
        <v>1047</v>
      </c>
      <c r="B1056" s="706" t="s">
        <v>1099</v>
      </c>
      <c r="C1056" s="706" t="s">
        <v>518</v>
      </c>
      <c r="D1056" s="706" t="s">
        <v>514</v>
      </c>
      <c r="E1056" s="243" t="n">
        <f aca="false">COUNTIF($G$10:$G$1856,$G1056)</f>
        <v>1</v>
      </c>
      <c r="F1056" s="706" t="s">
        <v>2761</v>
      </c>
      <c r="G1056" s="706" t="s">
        <v>2761</v>
      </c>
      <c r="H1056" s="707" t="s">
        <v>1236</v>
      </c>
      <c r="I1056" s="708" t="s">
        <v>1009</v>
      </c>
      <c r="J1056" s="720" t="s">
        <v>346</v>
      </c>
      <c r="K1056" s="294" t="s">
        <v>302</v>
      </c>
      <c r="L1056" s="720" t="s">
        <v>345</v>
      </c>
      <c r="M1056" s="708" t="s">
        <v>1010</v>
      </c>
      <c r="N1056" s="710" t="s">
        <v>934</v>
      </c>
      <c r="O1056" s="512" t="n">
        <v>2</v>
      </c>
      <c r="P1056" s="512" t="n">
        <v>1</v>
      </c>
      <c r="Q1056" s="711" t="n">
        <v>0.00054</v>
      </c>
      <c r="R1056" s="712"/>
      <c r="S1056" s="713"/>
      <c r="T1056" s="714" t="n">
        <v>1.1</v>
      </c>
      <c r="U1056" s="715"/>
      <c r="V1056" s="262" t="n">
        <f aca="false">SUM(W1056:CI1056)</f>
        <v>1</v>
      </c>
      <c r="W1056" s="243" t="n">
        <v>0</v>
      </c>
      <c r="X1056" s="243" t="n">
        <v>0</v>
      </c>
      <c r="Y1056" s="243" t="n">
        <v>0</v>
      </c>
      <c r="Z1056" s="243" t="n">
        <v>0</v>
      </c>
      <c r="AA1056" s="243" t="n">
        <v>0</v>
      </c>
      <c r="AB1056" s="243" t="n">
        <v>0</v>
      </c>
      <c r="AC1056" s="243" t="n">
        <v>0</v>
      </c>
      <c r="AD1056" s="243" t="n">
        <v>0</v>
      </c>
      <c r="AE1056" s="243" t="n">
        <v>0</v>
      </c>
      <c r="AF1056" s="243" t="n">
        <v>0</v>
      </c>
      <c r="AG1056" s="243" t="n">
        <v>0</v>
      </c>
      <c r="AH1056" s="518" t="n">
        <v>0</v>
      </c>
      <c r="AI1056" s="243" t="n">
        <v>0</v>
      </c>
      <c r="AJ1056" s="243" t="n">
        <v>0</v>
      </c>
      <c r="AK1056" s="518" t="n">
        <v>0</v>
      </c>
      <c r="AL1056" s="518" t="n">
        <v>0</v>
      </c>
      <c r="AM1056" s="518" t="n">
        <v>0</v>
      </c>
      <c r="AN1056" s="518" t="n">
        <v>0</v>
      </c>
      <c r="AO1056" s="518" t="n">
        <v>0</v>
      </c>
      <c r="AP1056" s="518" t="n">
        <v>0</v>
      </c>
      <c r="AQ1056" s="518" t="n">
        <v>0</v>
      </c>
      <c r="AR1056" s="518" t="n">
        <v>0</v>
      </c>
      <c r="AS1056" s="518" t="n">
        <v>0</v>
      </c>
      <c r="AT1056" s="518" t="n">
        <v>0</v>
      </c>
      <c r="AU1056" s="518" t="n">
        <v>1</v>
      </c>
      <c r="AV1056" s="518" t="n">
        <v>0</v>
      </c>
      <c r="AW1056" s="518" t="n">
        <v>0</v>
      </c>
      <c r="AX1056" s="518" t="n">
        <v>0</v>
      </c>
      <c r="AY1056" s="518" t="n">
        <v>0</v>
      </c>
      <c r="AZ1056" s="518" t="n">
        <v>0</v>
      </c>
      <c r="BA1056" s="518" t="n">
        <v>0</v>
      </c>
      <c r="BB1056" s="518" t="n">
        <v>0</v>
      </c>
      <c r="BC1056" s="518" t="n">
        <v>0</v>
      </c>
      <c r="BD1056" s="518" t="n">
        <v>0</v>
      </c>
      <c r="BE1056" s="518" t="n">
        <v>0</v>
      </c>
      <c r="BF1056" s="518" t="n">
        <v>0</v>
      </c>
      <c r="BG1056" s="518" t="n">
        <v>0</v>
      </c>
      <c r="BH1056" s="518" t="n">
        <v>0</v>
      </c>
      <c r="BI1056" s="518" t="n">
        <v>0</v>
      </c>
      <c r="BJ1056" s="518"/>
      <c r="BK1056" s="518"/>
      <c r="BL1056" s="518" t="n">
        <v>0</v>
      </c>
      <c r="BM1056" s="518"/>
      <c r="BN1056" s="518"/>
      <c r="BO1056" s="518"/>
      <c r="BP1056" s="518"/>
      <c r="BQ1056" s="518"/>
      <c r="BR1056" s="518"/>
      <c r="BS1056" s="518"/>
      <c r="BT1056" s="518"/>
      <c r="BU1056" s="518"/>
      <c r="BV1056" s="518" t="n">
        <v>0</v>
      </c>
      <c r="BW1056" s="518" t="n">
        <v>0</v>
      </c>
      <c r="BX1056" s="518" t="n">
        <v>0</v>
      </c>
      <c r="BY1056" s="518" t="n">
        <v>0</v>
      </c>
      <c r="BZ1056" s="518" t="n">
        <v>0</v>
      </c>
      <c r="CA1056" s="518" t="n">
        <v>0</v>
      </c>
      <c r="CB1056" s="518" t="n">
        <v>0</v>
      </c>
      <c r="CC1056" s="518" t="n">
        <v>0</v>
      </c>
      <c r="CD1056" s="518" t="n">
        <v>0</v>
      </c>
      <c r="CE1056" s="518" t="n">
        <v>0</v>
      </c>
      <c r="CF1056" s="518" t="n">
        <v>0</v>
      </c>
      <c r="CG1056" s="518" t="n">
        <v>0</v>
      </c>
      <c r="CH1056" s="518"/>
      <c r="CI1056" s="716"/>
      <c r="CL1056" s="48" t="n">
        <v>1</v>
      </c>
      <c r="CM1056" s="48" t="n">
        <f aca="false">CL1056-V1056</f>
        <v>0</v>
      </c>
      <c r="CN1056" s="702" t="n">
        <f aca="false">SUM(CO1056:DR1056)</f>
        <v>1</v>
      </c>
      <c r="CO1056" s="703" t="n">
        <v>0</v>
      </c>
      <c r="CP1056" s="703"/>
      <c r="CQ1056" s="703" t="n">
        <v>0</v>
      </c>
      <c r="CR1056" s="703"/>
      <c r="CS1056" s="703" t="n">
        <v>0</v>
      </c>
      <c r="CT1056" s="703" t="n">
        <v>0</v>
      </c>
      <c r="CU1056" s="703"/>
      <c r="CV1056" s="703"/>
      <c r="CW1056" s="703"/>
      <c r="CX1056" s="703" t="n">
        <v>0</v>
      </c>
      <c r="CY1056" s="703" t="n">
        <v>0</v>
      </c>
      <c r="CZ1056" s="703" t="n">
        <v>0</v>
      </c>
      <c r="DA1056" s="703"/>
      <c r="DB1056" s="703"/>
      <c r="DC1056" s="703"/>
      <c r="DD1056" s="703"/>
      <c r="DE1056" s="703" t="n">
        <v>0</v>
      </c>
      <c r="DF1056" s="703"/>
      <c r="DG1056" s="703" t="n">
        <v>0</v>
      </c>
      <c r="DH1056" s="703" t="n">
        <v>1</v>
      </c>
      <c r="DI1056" s="703" t="n">
        <v>0</v>
      </c>
      <c r="DJ1056" s="703" t="n">
        <v>0</v>
      </c>
      <c r="DK1056" s="703" t="n">
        <v>0</v>
      </c>
      <c r="DL1056" s="703" t="n">
        <v>0</v>
      </c>
      <c r="DM1056" s="703"/>
      <c r="DN1056" s="703"/>
      <c r="DO1056" s="703"/>
      <c r="DP1056" s="703"/>
      <c r="DQ1056" s="703"/>
      <c r="DR1056" s="703"/>
      <c r="DS1056" s="704" t="n">
        <f aca="false">CN1056-V1056</f>
        <v>0</v>
      </c>
      <c r="DT1056" s="553"/>
      <c r="DU1056" s="48"/>
    </row>
    <row r="1057" customFormat="false" ht="15" hidden="false" customHeight="true" outlineLevel="0" collapsed="false">
      <c r="A1057" s="705" t="n">
        <f aca="false">A1056+1</f>
        <v>1048</v>
      </c>
      <c r="B1057" s="706" t="s">
        <v>1099</v>
      </c>
      <c r="C1057" s="706" t="s">
        <v>518</v>
      </c>
      <c r="D1057" s="706" t="s">
        <v>514</v>
      </c>
      <c r="E1057" s="243" t="n">
        <f aca="false">COUNTIF($G$10:$G$1856,$G1057)</f>
        <v>1</v>
      </c>
      <c r="F1057" s="706" t="s">
        <v>2762</v>
      </c>
      <c r="G1057" s="706" t="s">
        <v>2762</v>
      </c>
      <c r="H1057" s="707" t="s">
        <v>1238</v>
      </c>
      <c r="I1057" s="708" t="s">
        <v>1013</v>
      </c>
      <c r="J1057" s="720" t="s">
        <v>346</v>
      </c>
      <c r="K1057" s="294" t="s">
        <v>302</v>
      </c>
      <c r="L1057" s="720" t="s">
        <v>345</v>
      </c>
      <c r="M1057" s="708" t="s">
        <v>1014</v>
      </c>
      <c r="N1057" s="710" t="s">
        <v>934</v>
      </c>
      <c r="O1057" s="512" t="n">
        <v>2</v>
      </c>
      <c r="P1057" s="512" t="n">
        <v>1</v>
      </c>
      <c r="Q1057" s="711" t="n">
        <v>0.0006822</v>
      </c>
      <c r="R1057" s="712"/>
      <c r="S1057" s="713"/>
      <c r="T1057" s="714" t="n">
        <v>1.39</v>
      </c>
      <c r="U1057" s="715"/>
      <c r="V1057" s="262" t="n">
        <f aca="false">SUM(W1057:CI1057)</f>
        <v>0</v>
      </c>
      <c r="W1057" s="243" t="n">
        <v>0</v>
      </c>
      <c r="X1057" s="243" t="n">
        <v>0</v>
      </c>
      <c r="Y1057" s="243" t="n">
        <v>0</v>
      </c>
      <c r="Z1057" s="243" t="n">
        <v>0</v>
      </c>
      <c r="AA1057" s="243" t="n">
        <v>0</v>
      </c>
      <c r="AB1057" s="243" t="n">
        <v>0</v>
      </c>
      <c r="AC1057" s="243" t="n">
        <v>0</v>
      </c>
      <c r="AD1057" s="243" t="n">
        <v>0</v>
      </c>
      <c r="AE1057" s="243" t="n">
        <v>0</v>
      </c>
      <c r="AF1057" s="243" t="n">
        <v>0</v>
      </c>
      <c r="AG1057" s="243" t="n">
        <v>0</v>
      </c>
      <c r="AH1057" s="518" t="n">
        <v>0</v>
      </c>
      <c r="AI1057" s="243" t="n">
        <v>0</v>
      </c>
      <c r="AJ1057" s="243" t="n">
        <v>0</v>
      </c>
      <c r="AK1057" s="518" t="n">
        <v>0</v>
      </c>
      <c r="AL1057" s="518" t="n">
        <v>0</v>
      </c>
      <c r="AM1057" s="518" t="n">
        <v>0</v>
      </c>
      <c r="AN1057" s="518" t="n">
        <v>0</v>
      </c>
      <c r="AO1057" s="518" t="n">
        <v>0</v>
      </c>
      <c r="AP1057" s="518" t="n">
        <v>0</v>
      </c>
      <c r="AQ1057" s="518" t="n">
        <v>0</v>
      </c>
      <c r="AR1057" s="518" t="n">
        <v>0</v>
      </c>
      <c r="AS1057" s="518" t="n">
        <v>0</v>
      </c>
      <c r="AT1057" s="518" t="n">
        <v>0</v>
      </c>
      <c r="AU1057" s="518" t="n">
        <v>0</v>
      </c>
      <c r="AV1057" s="518" t="n">
        <v>0</v>
      </c>
      <c r="AW1057" s="518" t="n">
        <v>0</v>
      </c>
      <c r="AX1057" s="518" t="n">
        <v>0</v>
      </c>
      <c r="AY1057" s="518" t="n">
        <v>0</v>
      </c>
      <c r="AZ1057" s="518" t="n">
        <v>0</v>
      </c>
      <c r="BA1057" s="518" t="n">
        <v>0</v>
      </c>
      <c r="BB1057" s="518" t="n">
        <v>0</v>
      </c>
      <c r="BC1057" s="518" t="n">
        <v>0</v>
      </c>
      <c r="BD1057" s="518" t="n">
        <v>0</v>
      </c>
      <c r="BE1057" s="518" t="n">
        <v>0</v>
      </c>
      <c r="BF1057" s="518" t="n">
        <v>0</v>
      </c>
      <c r="BG1057" s="518" t="n">
        <v>0</v>
      </c>
      <c r="BH1057" s="518" t="n">
        <v>0</v>
      </c>
      <c r="BI1057" s="518" t="n">
        <v>0</v>
      </c>
      <c r="BJ1057" s="518"/>
      <c r="BK1057" s="518"/>
      <c r="BL1057" s="518" t="n">
        <v>0</v>
      </c>
      <c r="BM1057" s="518"/>
      <c r="BN1057" s="518"/>
      <c r="BO1057" s="518"/>
      <c r="BP1057" s="518"/>
      <c r="BQ1057" s="518"/>
      <c r="BR1057" s="518"/>
      <c r="BS1057" s="518"/>
      <c r="BT1057" s="518"/>
      <c r="BU1057" s="518"/>
      <c r="BV1057" s="518" t="n">
        <v>0</v>
      </c>
      <c r="BW1057" s="518" t="n">
        <v>0</v>
      </c>
      <c r="BX1057" s="518" t="n">
        <v>0</v>
      </c>
      <c r="BY1057" s="518" t="n">
        <v>0</v>
      </c>
      <c r="BZ1057" s="518" t="n">
        <v>0</v>
      </c>
      <c r="CA1057" s="518" t="n">
        <v>0</v>
      </c>
      <c r="CB1057" s="518" t="n">
        <v>0</v>
      </c>
      <c r="CC1057" s="518" t="n">
        <v>0</v>
      </c>
      <c r="CD1057" s="518" t="n">
        <v>0</v>
      </c>
      <c r="CE1057" s="518" t="n">
        <v>0</v>
      </c>
      <c r="CF1057" s="518" t="n">
        <v>0</v>
      </c>
      <c r="CG1057" s="518" t="n">
        <v>0</v>
      </c>
      <c r="CH1057" s="518"/>
      <c r="CI1057" s="716"/>
      <c r="CL1057" s="48" t="n">
        <v>0</v>
      </c>
      <c r="CM1057" s="48" t="n">
        <f aca="false">CL1057-V1057</f>
        <v>0</v>
      </c>
      <c r="CN1057" s="702" t="n">
        <f aca="false">SUM(CO1057:DR1057)</f>
        <v>0</v>
      </c>
      <c r="CO1057" s="703" t="n">
        <v>0</v>
      </c>
      <c r="CP1057" s="703"/>
      <c r="CQ1057" s="703" t="n">
        <v>0</v>
      </c>
      <c r="CR1057" s="703"/>
      <c r="CS1057" s="703" t="n">
        <v>0</v>
      </c>
      <c r="CT1057" s="703" t="n">
        <v>0</v>
      </c>
      <c r="CU1057" s="703"/>
      <c r="CV1057" s="703"/>
      <c r="CW1057" s="703"/>
      <c r="CX1057" s="703" t="n">
        <v>0</v>
      </c>
      <c r="CY1057" s="703" t="n">
        <v>0</v>
      </c>
      <c r="CZ1057" s="703" t="n">
        <v>0</v>
      </c>
      <c r="DA1057" s="703"/>
      <c r="DB1057" s="703"/>
      <c r="DC1057" s="703"/>
      <c r="DD1057" s="703"/>
      <c r="DE1057" s="703" t="n">
        <v>0</v>
      </c>
      <c r="DF1057" s="703"/>
      <c r="DG1057" s="703" t="n">
        <v>0</v>
      </c>
      <c r="DH1057" s="703" t="n">
        <v>0</v>
      </c>
      <c r="DI1057" s="703" t="n">
        <v>0</v>
      </c>
      <c r="DJ1057" s="703" t="n">
        <v>0</v>
      </c>
      <c r="DK1057" s="703" t="n">
        <v>0</v>
      </c>
      <c r="DL1057" s="703" t="n">
        <v>0</v>
      </c>
      <c r="DM1057" s="703"/>
      <c r="DN1057" s="703"/>
      <c r="DO1057" s="703"/>
      <c r="DP1057" s="703"/>
      <c r="DQ1057" s="703"/>
      <c r="DR1057" s="703"/>
      <c r="DS1057" s="704" t="n">
        <f aca="false">CN1057-V1057</f>
        <v>0</v>
      </c>
      <c r="DT1057" s="553"/>
      <c r="DU1057" s="48"/>
    </row>
    <row r="1058" customFormat="false" ht="15" hidden="false" customHeight="true" outlineLevel="0" collapsed="false">
      <c r="A1058" s="705" t="n">
        <f aca="false">A1057+1</f>
        <v>1049</v>
      </c>
      <c r="B1058" s="706" t="s">
        <v>1099</v>
      </c>
      <c r="C1058" s="706" t="s">
        <v>518</v>
      </c>
      <c r="D1058" s="706" t="s">
        <v>514</v>
      </c>
      <c r="E1058" s="243" t="n">
        <f aca="false">COUNTIF($G$10:$G$1856,$G1058)</f>
        <v>1</v>
      </c>
      <c r="F1058" s="706" t="s">
        <v>2763</v>
      </c>
      <c r="G1058" s="706" t="s">
        <v>2763</v>
      </c>
      <c r="H1058" s="707" t="s">
        <v>1240</v>
      </c>
      <c r="I1058" s="708" t="s">
        <v>1094</v>
      </c>
      <c r="J1058" s="720" t="s">
        <v>346</v>
      </c>
      <c r="K1058" s="294" t="s">
        <v>302</v>
      </c>
      <c r="L1058" s="720" t="s">
        <v>345</v>
      </c>
      <c r="M1058" s="708" t="s">
        <v>1241</v>
      </c>
      <c r="N1058" s="710" t="s">
        <v>934</v>
      </c>
      <c r="O1058" s="512" t="n">
        <v>2</v>
      </c>
      <c r="P1058" s="512" t="n">
        <v>1</v>
      </c>
      <c r="Q1058" s="711" t="n">
        <v>0.000341931</v>
      </c>
      <c r="R1058" s="712"/>
      <c r="S1058" s="713"/>
      <c r="T1058" s="714" t="n">
        <v>0.7</v>
      </c>
      <c r="U1058" s="715"/>
      <c r="V1058" s="262" t="n">
        <f aca="false">SUM(W1058:CI1058)</f>
        <v>0</v>
      </c>
      <c r="W1058" s="243" t="n">
        <v>0</v>
      </c>
      <c r="X1058" s="243" t="n">
        <v>0</v>
      </c>
      <c r="Y1058" s="243" t="n">
        <v>0</v>
      </c>
      <c r="Z1058" s="243" t="n">
        <v>0</v>
      </c>
      <c r="AA1058" s="243" t="n">
        <v>0</v>
      </c>
      <c r="AB1058" s="243" t="n">
        <v>0</v>
      </c>
      <c r="AC1058" s="243" t="n">
        <v>0</v>
      </c>
      <c r="AD1058" s="243" t="n">
        <v>0</v>
      </c>
      <c r="AE1058" s="243" t="n">
        <v>0</v>
      </c>
      <c r="AF1058" s="243" t="n">
        <v>0</v>
      </c>
      <c r="AG1058" s="243" t="n">
        <v>0</v>
      </c>
      <c r="AH1058" s="518" t="n">
        <v>0</v>
      </c>
      <c r="AI1058" s="243" t="n">
        <v>0</v>
      </c>
      <c r="AJ1058" s="243" t="n">
        <v>0</v>
      </c>
      <c r="AK1058" s="518" t="n">
        <v>0</v>
      </c>
      <c r="AL1058" s="518" t="n">
        <v>0</v>
      </c>
      <c r="AM1058" s="518" t="n">
        <v>0</v>
      </c>
      <c r="AN1058" s="518" t="n">
        <v>0</v>
      </c>
      <c r="AO1058" s="518" t="n">
        <v>0</v>
      </c>
      <c r="AP1058" s="518" t="n">
        <v>0</v>
      </c>
      <c r="AQ1058" s="518" t="n">
        <v>0</v>
      </c>
      <c r="AR1058" s="518" t="n">
        <v>0</v>
      </c>
      <c r="AS1058" s="518" t="n">
        <v>0</v>
      </c>
      <c r="AT1058" s="518" t="n">
        <v>0</v>
      </c>
      <c r="AU1058" s="518" t="n">
        <v>0</v>
      </c>
      <c r="AV1058" s="518" t="n">
        <v>0</v>
      </c>
      <c r="AW1058" s="518" t="n">
        <v>0</v>
      </c>
      <c r="AX1058" s="518" t="n">
        <v>0</v>
      </c>
      <c r="AY1058" s="518" t="n">
        <v>0</v>
      </c>
      <c r="AZ1058" s="518" t="n">
        <v>0</v>
      </c>
      <c r="BA1058" s="518" t="n">
        <v>0</v>
      </c>
      <c r="BB1058" s="518" t="n">
        <v>0</v>
      </c>
      <c r="BC1058" s="518" t="n">
        <v>0</v>
      </c>
      <c r="BD1058" s="518" t="n">
        <v>0</v>
      </c>
      <c r="BE1058" s="518" t="n">
        <v>0</v>
      </c>
      <c r="BF1058" s="518" t="n">
        <v>0</v>
      </c>
      <c r="BG1058" s="518" t="n">
        <v>0</v>
      </c>
      <c r="BH1058" s="518" t="n">
        <v>0</v>
      </c>
      <c r="BI1058" s="518" t="n">
        <v>0</v>
      </c>
      <c r="BJ1058" s="518"/>
      <c r="BK1058" s="518"/>
      <c r="BL1058" s="518" t="n">
        <v>0</v>
      </c>
      <c r="BM1058" s="518"/>
      <c r="BN1058" s="518"/>
      <c r="BO1058" s="518"/>
      <c r="BP1058" s="518"/>
      <c r="BQ1058" s="518"/>
      <c r="BR1058" s="518"/>
      <c r="BS1058" s="518"/>
      <c r="BT1058" s="518"/>
      <c r="BU1058" s="518"/>
      <c r="BV1058" s="518" t="n">
        <v>0</v>
      </c>
      <c r="BW1058" s="518" t="n">
        <v>0</v>
      </c>
      <c r="BX1058" s="518" t="n">
        <v>0</v>
      </c>
      <c r="BY1058" s="518" t="n">
        <v>0</v>
      </c>
      <c r="BZ1058" s="518" t="n">
        <v>0</v>
      </c>
      <c r="CA1058" s="518" t="n">
        <v>0</v>
      </c>
      <c r="CB1058" s="518" t="n">
        <v>0</v>
      </c>
      <c r="CC1058" s="518" t="n">
        <v>0</v>
      </c>
      <c r="CD1058" s="518" t="n">
        <v>0</v>
      </c>
      <c r="CE1058" s="518" t="n">
        <v>0</v>
      </c>
      <c r="CF1058" s="518" t="n">
        <v>0</v>
      </c>
      <c r="CG1058" s="518" t="n">
        <v>0</v>
      </c>
      <c r="CH1058" s="518"/>
      <c r="CI1058" s="716"/>
      <c r="CL1058" s="48" t="n">
        <v>0</v>
      </c>
      <c r="CM1058" s="48" t="n">
        <f aca="false">CL1058-V1058</f>
        <v>0</v>
      </c>
      <c r="CN1058" s="702" t="n">
        <f aca="false">SUM(CO1058:DR1058)</f>
        <v>0</v>
      </c>
      <c r="CO1058" s="703" t="n">
        <v>0</v>
      </c>
      <c r="CP1058" s="703"/>
      <c r="CQ1058" s="703" t="n">
        <v>0</v>
      </c>
      <c r="CR1058" s="703"/>
      <c r="CS1058" s="703" t="n">
        <v>0</v>
      </c>
      <c r="CT1058" s="703" t="n">
        <v>0</v>
      </c>
      <c r="CU1058" s="703"/>
      <c r="CV1058" s="703"/>
      <c r="CW1058" s="703"/>
      <c r="CX1058" s="703" t="n">
        <v>0</v>
      </c>
      <c r="CY1058" s="703" t="n">
        <v>0</v>
      </c>
      <c r="CZ1058" s="703" t="n">
        <v>0</v>
      </c>
      <c r="DA1058" s="703"/>
      <c r="DB1058" s="703"/>
      <c r="DC1058" s="703"/>
      <c r="DD1058" s="703"/>
      <c r="DE1058" s="703" t="n">
        <v>0</v>
      </c>
      <c r="DF1058" s="703"/>
      <c r="DG1058" s="703" t="n">
        <v>0</v>
      </c>
      <c r="DH1058" s="703" t="n">
        <v>0</v>
      </c>
      <c r="DI1058" s="703" t="n">
        <v>0</v>
      </c>
      <c r="DJ1058" s="703" t="n">
        <v>0</v>
      </c>
      <c r="DK1058" s="703" t="n">
        <v>0</v>
      </c>
      <c r="DL1058" s="703" t="n">
        <v>0</v>
      </c>
      <c r="DM1058" s="703"/>
      <c r="DN1058" s="703"/>
      <c r="DO1058" s="703"/>
      <c r="DP1058" s="703"/>
      <c r="DQ1058" s="703"/>
      <c r="DR1058" s="703"/>
      <c r="DS1058" s="704" t="n">
        <f aca="false">CN1058-V1058</f>
        <v>0</v>
      </c>
      <c r="DT1058" s="553"/>
      <c r="DU1058" s="48"/>
    </row>
    <row r="1059" customFormat="false" ht="15" hidden="false" customHeight="true" outlineLevel="0" collapsed="false">
      <c r="A1059" s="705" t="n">
        <f aca="false">A1058+1</f>
        <v>1050</v>
      </c>
      <c r="B1059" s="706" t="s">
        <v>929</v>
      </c>
      <c r="C1059" s="706" t="s">
        <v>481</v>
      </c>
      <c r="D1059" s="706" t="s">
        <v>478</v>
      </c>
      <c r="E1059" s="243" t="n">
        <f aca="false">COUNTIF($G$10:$G$1856,$G1059)</f>
        <v>1</v>
      </c>
      <c r="F1059" s="706" t="s">
        <v>2764</v>
      </c>
      <c r="G1059" s="706" t="s">
        <v>2764</v>
      </c>
      <c r="H1059" s="707" t="s">
        <v>931</v>
      </c>
      <c r="I1059" s="708" t="s">
        <v>932</v>
      </c>
      <c r="J1059" s="707" t="s">
        <v>421</v>
      </c>
      <c r="K1059" s="709" t="n">
        <v>0</v>
      </c>
      <c r="L1059" s="707" t="s">
        <v>292</v>
      </c>
      <c r="M1059" s="708" t="s">
        <v>933</v>
      </c>
      <c r="N1059" s="710" t="s">
        <v>934</v>
      </c>
      <c r="O1059" s="512" t="n">
        <v>1</v>
      </c>
      <c r="P1059" s="512" t="n">
        <v>1</v>
      </c>
      <c r="Q1059" s="711" t="n">
        <v>0.013460572</v>
      </c>
      <c r="R1059" s="712"/>
      <c r="S1059" s="713"/>
      <c r="T1059" s="714" t="n">
        <v>27.01</v>
      </c>
      <c r="U1059" s="715"/>
      <c r="V1059" s="262" t="n">
        <f aca="false">SUM(W1059:CI1059)</f>
        <v>0</v>
      </c>
      <c r="W1059" s="243" t="n">
        <v>0</v>
      </c>
      <c r="X1059" s="243" t="n">
        <v>0</v>
      </c>
      <c r="Y1059" s="243" t="n">
        <v>0</v>
      </c>
      <c r="Z1059" s="243" t="n">
        <v>0</v>
      </c>
      <c r="AA1059" s="243" t="n">
        <v>0</v>
      </c>
      <c r="AB1059" s="243" t="n">
        <v>0</v>
      </c>
      <c r="AC1059" s="243" t="n">
        <v>0</v>
      </c>
      <c r="AD1059" s="243" t="n">
        <v>0</v>
      </c>
      <c r="AE1059" s="243" t="n">
        <v>0</v>
      </c>
      <c r="AF1059" s="243" t="n">
        <v>0</v>
      </c>
      <c r="AG1059" s="243" t="n">
        <v>0</v>
      </c>
      <c r="AH1059" s="518" t="n">
        <v>0</v>
      </c>
      <c r="AI1059" s="243" t="n">
        <v>0</v>
      </c>
      <c r="AJ1059" s="243" t="n">
        <v>0</v>
      </c>
      <c r="AK1059" s="518" t="n">
        <v>0</v>
      </c>
      <c r="AL1059" s="518" t="n">
        <v>0</v>
      </c>
      <c r="AM1059" s="518" t="n">
        <v>0</v>
      </c>
      <c r="AN1059" s="518" t="n">
        <v>0</v>
      </c>
      <c r="AO1059" s="518" t="n">
        <v>0</v>
      </c>
      <c r="AP1059" s="518" t="n">
        <v>0</v>
      </c>
      <c r="AQ1059" s="518" t="n">
        <v>0</v>
      </c>
      <c r="AR1059" s="518" t="n">
        <v>0</v>
      </c>
      <c r="AS1059" s="518" t="n">
        <v>0</v>
      </c>
      <c r="AT1059" s="518" t="n">
        <v>0</v>
      </c>
      <c r="AU1059" s="518" t="n">
        <v>0</v>
      </c>
      <c r="AV1059" s="518" t="n">
        <v>0</v>
      </c>
      <c r="AW1059" s="518" t="n">
        <v>0</v>
      </c>
      <c r="AX1059" s="518" t="n">
        <v>0</v>
      </c>
      <c r="AY1059" s="518" t="n">
        <v>0</v>
      </c>
      <c r="AZ1059" s="518" t="n">
        <v>0</v>
      </c>
      <c r="BA1059" s="518" t="n">
        <v>0</v>
      </c>
      <c r="BB1059" s="518" t="n">
        <v>0</v>
      </c>
      <c r="BC1059" s="518" t="n">
        <v>0</v>
      </c>
      <c r="BD1059" s="518" t="n">
        <v>0</v>
      </c>
      <c r="BE1059" s="518" t="n">
        <v>0</v>
      </c>
      <c r="BF1059" s="518" t="n">
        <v>0</v>
      </c>
      <c r="BG1059" s="518" t="n">
        <v>0</v>
      </c>
      <c r="BH1059" s="518" t="n">
        <v>0</v>
      </c>
      <c r="BI1059" s="518" t="n">
        <v>0</v>
      </c>
      <c r="BJ1059" s="518"/>
      <c r="BK1059" s="518"/>
      <c r="BL1059" s="518" t="n">
        <v>0</v>
      </c>
      <c r="BM1059" s="518"/>
      <c r="BN1059" s="518"/>
      <c r="BO1059" s="518"/>
      <c r="BP1059" s="518"/>
      <c r="BQ1059" s="518"/>
      <c r="BR1059" s="518"/>
      <c r="BS1059" s="518"/>
      <c r="BT1059" s="518"/>
      <c r="BU1059" s="518"/>
      <c r="BV1059" s="518" t="n">
        <v>0</v>
      </c>
      <c r="BW1059" s="518" t="n">
        <v>0</v>
      </c>
      <c r="BX1059" s="518" t="n">
        <v>0</v>
      </c>
      <c r="BY1059" s="518" t="n">
        <v>0</v>
      </c>
      <c r="BZ1059" s="518" t="n">
        <v>0</v>
      </c>
      <c r="CA1059" s="518" t="n">
        <v>0</v>
      </c>
      <c r="CB1059" s="518" t="n">
        <v>0</v>
      </c>
      <c r="CC1059" s="518" t="n">
        <v>0</v>
      </c>
      <c r="CD1059" s="518" t="n">
        <v>0</v>
      </c>
      <c r="CE1059" s="518" t="n">
        <v>0</v>
      </c>
      <c r="CF1059" s="518" t="n">
        <v>0</v>
      </c>
      <c r="CG1059" s="518" t="n">
        <v>0</v>
      </c>
      <c r="CH1059" s="518"/>
      <c r="CI1059" s="716"/>
      <c r="CL1059" s="48" t="n">
        <v>0</v>
      </c>
      <c r="CM1059" s="48" t="n">
        <f aca="false">CL1059-V1059</f>
        <v>0</v>
      </c>
      <c r="CN1059" s="702" t="n">
        <f aca="false">SUM(CO1059:DR1059)</f>
        <v>0</v>
      </c>
      <c r="CO1059" s="703" t="n">
        <v>0</v>
      </c>
      <c r="CP1059" s="703"/>
      <c r="CQ1059" s="703" t="n">
        <v>0</v>
      </c>
      <c r="CR1059" s="703"/>
      <c r="CS1059" s="703" t="n">
        <v>0</v>
      </c>
      <c r="CT1059" s="703" t="n">
        <v>0</v>
      </c>
      <c r="CU1059" s="703"/>
      <c r="CV1059" s="703"/>
      <c r="CW1059" s="703"/>
      <c r="CX1059" s="703" t="n">
        <v>0</v>
      </c>
      <c r="CY1059" s="703" t="n">
        <v>0</v>
      </c>
      <c r="CZ1059" s="703" t="n">
        <v>0</v>
      </c>
      <c r="DA1059" s="703"/>
      <c r="DB1059" s="703"/>
      <c r="DC1059" s="703"/>
      <c r="DD1059" s="703"/>
      <c r="DE1059" s="703" t="n">
        <v>0</v>
      </c>
      <c r="DF1059" s="703"/>
      <c r="DG1059" s="703" t="n">
        <v>0</v>
      </c>
      <c r="DH1059" s="703" t="n">
        <v>0</v>
      </c>
      <c r="DI1059" s="703" t="n">
        <v>0</v>
      </c>
      <c r="DJ1059" s="703" t="n">
        <v>0</v>
      </c>
      <c r="DK1059" s="703" t="n">
        <v>0</v>
      </c>
      <c r="DL1059" s="703" t="n">
        <v>0</v>
      </c>
      <c r="DM1059" s="703"/>
      <c r="DN1059" s="703"/>
      <c r="DO1059" s="703"/>
      <c r="DP1059" s="703"/>
      <c r="DQ1059" s="703"/>
      <c r="DR1059" s="703"/>
      <c r="DS1059" s="704" t="n">
        <f aca="false">CN1059-V1059</f>
        <v>0</v>
      </c>
      <c r="DT1059" s="553"/>
      <c r="DU1059" s="48"/>
    </row>
    <row r="1060" customFormat="false" ht="15" hidden="false" customHeight="true" outlineLevel="0" collapsed="false">
      <c r="A1060" s="705" t="n">
        <f aca="false">A1059+1</f>
        <v>1051</v>
      </c>
      <c r="B1060" s="706" t="s">
        <v>929</v>
      </c>
      <c r="C1060" s="706" t="s">
        <v>481</v>
      </c>
      <c r="D1060" s="706" t="s">
        <v>478</v>
      </c>
      <c r="E1060" s="243" t="n">
        <f aca="false">COUNTIF($G$10:$G$1856,$G1060)</f>
        <v>1</v>
      </c>
      <c r="F1060" s="706" t="s">
        <v>2765</v>
      </c>
      <c r="G1060" s="706" t="s">
        <v>2765</v>
      </c>
      <c r="H1060" s="707" t="s">
        <v>936</v>
      </c>
      <c r="I1060" s="708" t="s">
        <v>937</v>
      </c>
      <c r="J1060" s="707" t="s">
        <v>421</v>
      </c>
      <c r="K1060" s="709" t="n">
        <v>0</v>
      </c>
      <c r="L1060" s="707" t="s">
        <v>292</v>
      </c>
      <c r="M1060" s="708" t="s">
        <v>938</v>
      </c>
      <c r="N1060" s="710" t="s">
        <v>934</v>
      </c>
      <c r="O1060" s="512" t="n">
        <v>1</v>
      </c>
      <c r="P1060" s="512" t="n">
        <v>1</v>
      </c>
      <c r="Q1060" s="711" t="n">
        <v>0.00536232</v>
      </c>
      <c r="R1060" s="712"/>
      <c r="S1060" s="713"/>
      <c r="T1060" s="714" t="n">
        <v>10.76</v>
      </c>
      <c r="U1060" s="715"/>
      <c r="V1060" s="262" t="n">
        <f aca="false">SUM(W1060:CI1060)</f>
        <v>1</v>
      </c>
      <c r="W1060" s="243" t="n">
        <v>0</v>
      </c>
      <c r="X1060" s="243" t="n">
        <v>0</v>
      </c>
      <c r="Y1060" s="243" t="n">
        <v>0</v>
      </c>
      <c r="Z1060" s="243" t="n">
        <v>0</v>
      </c>
      <c r="AA1060" s="243" t="n">
        <v>0</v>
      </c>
      <c r="AB1060" s="243" t="n">
        <v>0</v>
      </c>
      <c r="AC1060" s="243" t="n">
        <v>0</v>
      </c>
      <c r="AD1060" s="243" t="n">
        <v>0</v>
      </c>
      <c r="AE1060" s="243" t="n">
        <v>0</v>
      </c>
      <c r="AF1060" s="243" t="n">
        <v>0</v>
      </c>
      <c r="AG1060" s="243" t="n">
        <v>0</v>
      </c>
      <c r="AH1060" s="518" t="n">
        <v>0</v>
      </c>
      <c r="AI1060" s="243" t="n">
        <v>0</v>
      </c>
      <c r="AJ1060" s="243" t="n">
        <v>0</v>
      </c>
      <c r="AK1060" s="518" t="n">
        <v>0</v>
      </c>
      <c r="AL1060" s="518" t="n">
        <v>0</v>
      </c>
      <c r="AM1060" s="518" t="n">
        <v>0</v>
      </c>
      <c r="AN1060" s="518" t="n">
        <v>0</v>
      </c>
      <c r="AO1060" s="518" t="n">
        <v>0</v>
      </c>
      <c r="AP1060" s="518" t="n">
        <v>0</v>
      </c>
      <c r="AQ1060" s="518" t="n">
        <v>0</v>
      </c>
      <c r="AR1060" s="518" t="n">
        <v>0</v>
      </c>
      <c r="AS1060" s="518" t="n">
        <v>0</v>
      </c>
      <c r="AT1060" s="518" t="n">
        <v>0</v>
      </c>
      <c r="AU1060" s="518" t="n">
        <v>0</v>
      </c>
      <c r="AV1060" s="518" t="n">
        <v>0</v>
      </c>
      <c r="AW1060" s="518" t="n">
        <v>0</v>
      </c>
      <c r="AX1060" s="518" t="n">
        <v>0</v>
      </c>
      <c r="AY1060" s="518" t="n">
        <v>0</v>
      </c>
      <c r="AZ1060" s="518" t="n">
        <v>0</v>
      </c>
      <c r="BA1060" s="518" t="n">
        <v>0</v>
      </c>
      <c r="BB1060" s="518" t="n">
        <v>0</v>
      </c>
      <c r="BC1060" s="518" t="n">
        <v>0</v>
      </c>
      <c r="BD1060" s="518" t="n">
        <v>0</v>
      </c>
      <c r="BE1060" s="518" t="n">
        <v>0</v>
      </c>
      <c r="BF1060" s="518" t="n">
        <v>0</v>
      </c>
      <c r="BG1060" s="518" t="n">
        <v>0</v>
      </c>
      <c r="BH1060" s="518" t="n">
        <v>0</v>
      </c>
      <c r="BI1060" s="518" t="n">
        <v>0</v>
      </c>
      <c r="BJ1060" s="518"/>
      <c r="BK1060" s="518"/>
      <c r="BL1060" s="518" t="n">
        <v>0</v>
      </c>
      <c r="BM1060" s="518"/>
      <c r="BN1060" s="518"/>
      <c r="BO1060" s="518"/>
      <c r="BP1060" s="518"/>
      <c r="BQ1060" s="518"/>
      <c r="BR1060" s="518"/>
      <c r="BS1060" s="518"/>
      <c r="BT1060" s="518"/>
      <c r="BU1060" s="518"/>
      <c r="BV1060" s="518" t="n">
        <v>0</v>
      </c>
      <c r="BW1060" s="518" t="n">
        <v>0</v>
      </c>
      <c r="BX1060" s="518" t="n">
        <v>0</v>
      </c>
      <c r="BY1060" s="518" t="n">
        <v>0</v>
      </c>
      <c r="BZ1060" s="518" t="n">
        <v>0</v>
      </c>
      <c r="CA1060" s="518" t="n">
        <v>0</v>
      </c>
      <c r="CB1060" s="518" t="n">
        <v>1</v>
      </c>
      <c r="CC1060" s="518" t="n">
        <v>0</v>
      </c>
      <c r="CD1060" s="518" t="n">
        <v>0</v>
      </c>
      <c r="CE1060" s="518" t="n">
        <v>0</v>
      </c>
      <c r="CF1060" s="518" t="n">
        <v>0</v>
      </c>
      <c r="CG1060" s="518" t="n">
        <v>0</v>
      </c>
      <c r="CH1060" s="518"/>
      <c r="CI1060" s="716"/>
      <c r="CL1060" s="48" t="n">
        <v>1</v>
      </c>
      <c r="CM1060" s="48" t="n">
        <f aca="false">CL1060-V1060</f>
        <v>0</v>
      </c>
      <c r="CN1060" s="702" t="n">
        <f aca="false">SUM(CO1060:DR1060)</f>
        <v>1</v>
      </c>
      <c r="CO1060" s="703" t="n">
        <v>0</v>
      </c>
      <c r="CP1060" s="703"/>
      <c r="CQ1060" s="703" t="n">
        <v>0</v>
      </c>
      <c r="CR1060" s="703"/>
      <c r="CS1060" s="703" t="n">
        <v>0</v>
      </c>
      <c r="CT1060" s="703" t="n">
        <v>0</v>
      </c>
      <c r="CU1060" s="703"/>
      <c r="CV1060" s="703"/>
      <c r="CW1060" s="703"/>
      <c r="CX1060" s="703" t="n">
        <v>0</v>
      </c>
      <c r="CY1060" s="703" t="n">
        <v>0</v>
      </c>
      <c r="CZ1060" s="703" t="n">
        <v>0</v>
      </c>
      <c r="DA1060" s="703"/>
      <c r="DB1060" s="703"/>
      <c r="DC1060" s="703"/>
      <c r="DD1060" s="703"/>
      <c r="DE1060" s="703" t="n">
        <v>0</v>
      </c>
      <c r="DF1060" s="703"/>
      <c r="DG1060" s="703" t="n">
        <v>0</v>
      </c>
      <c r="DH1060" s="703" t="n">
        <v>0</v>
      </c>
      <c r="DI1060" s="703" t="n">
        <v>0</v>
      </c>
      <c r="DJ1060" s="703" t="n">
        <v>0</v>
      </c>
      <c r="DK1060" s="703" t="n">
        <v>0</v>
      </c>
      <c r="DL1060" s="703" t="n">
        <v>0</v>
      </c>
      <c r="DM1060" s="703"/>
      <c r="DN1060" s="703" t="n">
        <v>1</v>
      </c>
      <c r="DO1060" s="703"/>
      <c r="DP1060" s="703"/>
      <c r="DQ1060" s="703"/>
      <c r="DR1060" s="703"/>
      <c r="DS1060" s="704" t="n">
        <f aca="false">CN1060-V1060</f>
        <v>0</v>
      </c>
      <c r="DT1060" s="553"/>
      <c r="DU1060" s="48"/>
    </row>
    <row r="1061" customFormat="false" ht="15" hidden="false" customHeight="true" outlineLevel="0" collapsed="false">
      <c r="A1061" s="705" t="n">
        <f aca="false">A1060+1</f>
        <v>1052</v>
      </c>
      <c r="B1061" s="706" t="s">
        <v>929</v>
      </c>
      <c r="C1061" s="706" t="s">
        <v>481</v>
      </c>
      <c r="D1061" s="706" t="s">
        <v>478</v>
      </c>
      <c r="E1061" s="243" t="n">
        <f aca="false">COUNTIF($G$10:$G$1856,$G1061)</f>
        <v>1</v>
      </c>
      <c r="F1061" s="706" t="s">
        <v>2766</v>
      </c>
      <c r="G1061" s="706" t="s">
        <v>2766</v>
      </c>
      <c r="H1061" s="707" t="s">
        <v>940</v>
      </c>
      <c r="I1061" s="708" t="s">
        <v>941</v>
      </c>
      <c r="J1061" s="707" t="s">
        <v>421</v>
      </c>
      <c r="K1061" s="709" t="n">
        <v>0</v>
      </c>
      <c r="L1061" s="707" t="s">
        <v>292</v>
      </c>
      <c r="M1061" s="708" t="s">
        <v>942</v>
      </c>
      <c r="N1061" s="710" t="s">
        <v>934</v>
      </c>
      <c r="O1061" s="512" t="n">
        <v>4</v>
      </c>
      <c r="P1061" s="512" t="n">
        <v>1</v>
      </c>
      <c r="Q1061" s="711" t="n">
        <v>0.00197568</v>
      </c>
      <c r="R1061" s="712"/>
      <c r="S1061" s="713"/>
      <c r="T1061" s="714" t="n">
        <v>3.96</v>
      </c>
      <c r="U1061" s="715"/>
      <c r="V1061" s="262" t="n">
        <f aca="false">SUM(W1061:CI1061)</f>
        <v>1</v>
      </c>
      <c r="W1061" s="243" t="n">
        <v>0</v>
      </c>
      <c r="X1061" s="243" t="n">
        <v>0</v>
      </c>
      <c r="Y1061" s="243" t="n">
        <v>0</v>
      </c>
      <c r="Z1061" s="243" t="n">
        <v>0</v>
      </c>
      <c r="AA1061" s="243" t="n">
        <v>0</v>
      </c>
      <c r="AB1061" s="243" t="n">
        <v>0</v>
      </c>
      <c r="AC1061" s="243" t="n">
        <v>0</v>
      </c>
      <c r="AD1061" s="243" t="n">
        <v>0</v>
      </c>
      <c r="AE1061" s="243" t="n">
        <v>0</v>
      </c>
      <c r="AF1061" s="243" t="n">
        <v>0</v>
      </c>
      <c r="AG1061" s="243" t="n">
        <v>0</v>
      </c>
      <c r="AH1061" s="518" t="n">
        <v>0</v>
      </c>
      <c r="AI1061" s="243" t="n">
        <v>0</v>
      </c>
      <c r="AJ1061" s="243" t="n">
        <v>0</v>
      </c>
      <c r="AK1061" s="518" t="n">
        <v>0</v>
      </c>
      <c r="AL1061" s="518" t="n">
        <v>0</v>
      </c>
      <c r="AM1061" s="518" t="n">
        <v>0</v>
      </c>
      <c r="AN1061" s="518" t="n">
        <v>0</v>
      </c>
      <c r="AO1061" s="518" t="n">
        <v>0</v>
      </c>
      <c r="AP1061" s="518" t="n">
        <v>0</v>
      </c>
      <c r="AQ1061" s="518" t="n">
        <v>0</v>
      </c>
      <c r="AR1061" s="518" t="n">
        <v>0</v>
      </c>
      <c r="AS1061" s="518" t="n">
        <v>0</v>
      </c>
      <c r="AT1061" s="518" t="n">
        <v>0</v>
      </c>
      <c r="AU1061" s="518" t="n">
        <v>0</v>
      </c>
      <c r="AV1061" s="518" t="n">
        <v>0</v>
      </c>
      <c r="AW1061" s="518" t="n">
        <v>0</v>
      </c>
      <c r="AX1061" s="518" t="n">
        <v>0</v>
      </c>
      <c r="AY1061" s="518" t="n">
        <v>0</v>
      </c>
      <c r="AZ1061" s="518" t="n">
        <v>0</v>
      </c>
      <c r="BA1061" s="518" t="n">
        <v>0</v>
      </c>
      <c r="BB1061" s="518" t="n">
        <v>0</v>
      </c>
      <c r="BC1061" s="518" t="n">
        <v>0</v>
      </c>
      <c r="BD1061" s="518" t="n">
        <v>0</v>
      </c>
      <c r="BE1061" s="518" t="n">
        <v>0</v>
      </c>
      <c r="BF1061" s="518" t="n">
        <v>0</v>
      </c>
      <c r="BG1061" s="518" t="n">
        <v>0</v>
      </c>
      <c r="BH1061" s="518" t="n">
        <v>1</v>
      </c>
      <c r="BI1061" s="518" t="n">
        <v>0</v>
      </c>
      <c r="BJ1061" s="518"/>
      <c r="BK1061" s="518"/>
      <c r="BL1061" s="518" t="n">
        <v>0</v>
      </c>
      <c r="BM1061" s="518"/>
      <c r="BN1061" s="518"/>
      <c r="BO1061" s="518"/>
      <c r="BP1061" s="518"/>
      <c r="BQ1061" s="518"/>
      <c r="BR1061" s="518"/>
      <c r="BS1061" s="518"/>
      <c r="BT1061" s="518"/>
      <c r="BU1061" s="518"/>
      <c r="BV1061" s="518" t="n">
        <v>0</v>
      </c>
      <c r="BW1061" s="518" t="n">
        <v>0</v>
      </c>
      <c r="BX1061" s="518" t="n">
        <v>0</v>
      </c>
      <c r="BY1061" s="518" t="n">
        <v>0</v>
      </c>
      <c r="BZ1061" s="518" t="n">
        <v>0</v>
      </c>
      <c r="CA1061" s="518" t="n">
        <v>0</v>
      </c>
      <c r="CB1061" s="518" t="n">
        <v>0</v>
      </c>
      <c r="CC1061" s="518" t="n">
        <v>0</v>
      </c>
      <c r="CD1061" s="518" t="n">
        <v>0</v>
      </c>
      <c r="CE1061" s="518" t="n">
        <v>0</v>
      </c>
      <c r="CF1061" s="518" t="n">
        <v>0</v>
      </c>
      <c r="CG1061" s="518" t="n">
        <v>0</v>
      </c>
      <c r="CH1061" s="518"/>
      <c r="CI1061" s="716"/>
      <c r="CL1061" s="48" t="n">
        <v>1</v>
      </c>
      <c r="CM1061" s="48" t="n">
        <f aca="false">CL1061-V1061</f>
        <v>0</v>
      </c>
      <c r="CN1061" s="702" t="n">
        <f aca="false">SUM(CO1061:DR1061)</f>
        <v>1</v>
      </c>
      <c r="CO1061" s="703" t="n">
        <v>0</v>
      </c>
      <c r="CP1061" s="703"/>
      <c r="CQ1061" s="703" t="n">
        <v>0</v>
      </c>
      <c r="CR1061" s="703"/>
      <c r="CS1061" s="703" t="n">
        <v>0</v>
      </c>
      <c r="CT1061" s="703" t="n">
        <v>0</v>
      </c>
      <c r="CU1061" s="703"/>
      <c r="CV1061" s="703"/>
      <c r="CW1061" s="703"/>
      <c r="CX1061" s="703" t="n">
        <v>0</v>
      </c>
      <c r="CY1061" s="703" t="n">
        <v>0</v>
      </c>
      <c r="CZ1061" s="703" t="n">
        <v>0</v>
      </c>
      <c r="DA1061" s="703"/>
      <c r="DB1061" s="703"/>
      <c r="DC1061" s="703"/>
      <c r="DD1061" s="703"/>
      <c r="DE1061" s="703" t="n">
        <v>0</v>
      </c>
      <c r="DF1061" s="703"/>
      <c r="DG1061" s="703" t="n">
        <v>0</v>
      </c>
      <c r="DH1061" s="703" t="n">
        <v>0</v>
      </c>
      <c r="DI1061" s="703" t="n">
        <v>1</v>
      </c>
      <c r="DJ1061" s="703" t="n">
        <v>0</v>
      </c>
      <c r="DK1061" s="703" t="n">
        <v>0</v>
      </c>
      <c r="DL1061" s="703" t="n">
        <v>0</v>
      </c>
      <c r="DM1061" s="703"/>
      <c r="DN1061" s="703"/>
      <c r="DO1061" s="703"/>
      <c r="DP1061" s="703"/>
      <c r="DQ1061" s="703"/>
      <c r="DR1061" s="703"/>
      <c r="DS1061" s="704" t="n">
        <f aca="false">CN1061-V1061</f>
        <v>0</v>
      </c>
      <c r="DT1061" s="553"/>
      <c r="DU1061" s="48"/>
    </row>
    <row r="1062" customFormat="false" ht="15" hidden="false" customHeight="true" outlineLevel="0" collapsed="false">
      <c r="A1062" s="705" t="n">
        <f aca="false">A1061+1</f>
        <v>1053</v>
      </c>
      <c r="B1062" s="706" t="s">
        <v>929</v>
      </c>
      <c r="C1062" s="706" t="s">
        <v>481</v>
      </c>
      <c r="D1062" s="706" t="s">
        <v>478</v>
      </c>
      <c r="E1062" s="243" t="n">
        <f aca="false">COUNTIF($G$10:$G$1856,$G1062)</f>
        <v>1</v>
      </c>
      <c r="F1062" s="706" t="s">
        <v>2767</v>
      </c>
      <c r="G1062" s="706" t="s">
        <v>2767</v>
      </c>
      <c r="H1062" s="707" t="s">
        <v>944</v>
      </c>
      <c r="I1062" s="708" t="s">
        <v>945</v>
      </c>
      <c r="J1062" s="707" t="s">
        <v>421</v>
      </c>
      <c r="K1062" s="709" t="n">
        <v>0</v>
      </c>
      <c r="L1062" s="707" t="s">
        <v>292</v>
      </c>
      <c r="M1062" s="708" t="s">
        <v>946</v>
      </c>
      <c r="N1062" s="710" t="s">
        <v>934</v>
      </c>
      <c r="O1062" s="512" t="n">
        <v>1</v>
      </c>
      <c r="P1062" s="512" t="n">
        <v>1</v>
      </c>
      <c r="Q1062" s="711" t="n">
        <v>0.007369008</v>
      </c>
      <c r="R1062" s="712"/>
      <c r="S1062" s="713"/>
      <c r="T1062" s="714" t="n">
        <v>14.79</v>
      </c>
      <c r="U1062" s="715"/>
      <c r="V1062" s="262" t="n">
        <f aca="false">SUM(W1062:CI1062)</f>
        <v>0</v>
      </c>
      <c r="W1062" s="243" t="n">
        <v>0</v>
      </c>
      <c r="X1062" s="243" t="n">
        <v>0</v>
      </c>
      <c r="Y1062" s="243" t="n">
        <v>0</v>
      </c>
      <c r="Z1062" s="243" t="n">
        <v>0</v>
      </c>
      <c r="AA1062" s="243" t="n">
        <v>0</v>
      </c>
      <c r="AB1062" s="243" t="n">
        <v>0</v>
      </c>
      <c r="AC1062" s="243" t="n">
        <v>0</v>
      </c>
      <c r="AD1062" s="243" t="n">
        <v>0</v>
      </c>
      <c r="AE1062" s="243" t="n">
        <v>0</v>
      </c>
      <c r="AF1062" s="243" t="n">
        <v>0</v>
      </c>
      <c r="AG1062" s="243" t="n">
        <v>0</v>
      </c>
      <c r="AH1062" s="518" t="n">
        <v>0</v>
      </c>
      <c r="AI1062" s="243" t="n">
        <v>0</v>
      </c>
      <c r="AJ1062" s="243" t="n">
        <v>0</v>
      </c>
      <c r="AK1062" s="518" t="n">
        <v>0</v>
      </c>
      <c r="AL1062" s="518" t="n">
        <v>0</v>
      </c>
      <c r="AM1062" s="518" t="n">
        <v>0</v>
      </c>
      <c r="AN1062" s="518" t="n">
        <v>0</v>
      </c>
      <c r="AO1062" s="518" t="n">
        <v>0</v>
      </c>
      <c r="AP1062" s="518" t="n">
        <v>0</v>
      </c>
      <c r="AQ1062" s="518" t="n">
        <v>0</v>
      </c>
      <c r="AR1062" s="518" t="n">
        <v>0</v>
      </c>
      <c r="AS1062" s="518" t="n">
        <v>0</v>
      </c>
      <c r="AT1062" s="518" t="n">
        <v>0</v>
      </c>
      <c r="AU1062" s="518" t="n">
        <v>0</v>
      </c>
      <c r="AV1062" s="518" t="n">
        <v>0</v>
      </c>
      <c r="AW1062" s="518" t="n">
        <v>0</v>
      </c>
      <c r="AX1062" s="518" t="n">
        <v>0</v>
      </c>
      <c r="AY1062" s="518" t="n">
        <v>0</v>
      </c>
      <c r="AZ1062" s="518" t="n">
        <v>0</v>
      </c>
      <c r="BA1062" s="518" t="n">
        <v>0</v>
      </c>
      <c r="BB1062" s="518" t="n">
        <v>0</v>
      </c>
      <c r="BC1062" s="518" t="n">
        <v>0</v>
      </c>
      <c r="BD1062" s="518" t="n">
        <v>0</v>
      </c>
      <c r="BE1062" s="518" t="n">
        <v>0</v>
      </c>
      <c r="BF1062" s="518" t="n">
        <v>0</v>
      </c>
      <c r="BG1062" s="518" t="n">
        <v>0</v>
      </c>
      <c r="BH1062" s="518" t="n">
        <v>0</v>
      </c>
      <c r="BI1062" s="518" t="n">
        <v>0</v>
      </c>
      <c r="BJ1062" s="518"/>
      <c r="BK1062" s="518"/>
      <c r="BL1062" s="518" t="n">
        <v>0</v>
      </c>
      <c r="BM1062" s="518"/>
      <c r="BN1062" s="518"/>
      <c r="BO1062" s="518"/>
      <c r="BP1062" s="518"/>
      <c r="BQ1062" s="518"/>
      <c r="BR1062" s="518"/>
      <c r="BS1062" s="518"/>
      <c r="BT1062" s="518"/>
      <c r="BU1062" s="518"/>
      <c r="BV1062" s="518" t="n">
        <v>0</v>
      </c>
      <c r="BW1062" s="518" t="n">
        <v>0</v>
      </c>
      <c r="BX1062" s="518" t="n">
        <v>0</v>
      </c>
      <c r="BY1062" s="518" t="n">
        <v>0</v>
      </c>
      <c r="BZ1062" s="518" t="n">
        <v>0</v>
      </c>
      <c r="CA1062" s="518" t="n">
        <v>0</v>
      </c>
      <c r="CB1062" s="518" t="n">
        <v>0</v>
      </c>
      <c r="CC1062" s="518" t="n">
        <v>0</v>
      </c>
      <c r="CD1062" s="518" t="n">
        <v>0</v>
      </c>
      <c r="CE1062" s="518" t="n">
        <v>0</v>
      </c>
      <c r="CF1062" s="518" t="n">
        <v>0</v>
      </c>
      <c r="CG1062" s="518" t="n">
        <v>0</v>
      </c>
      <c r="CH1062" s="518"/>
      <c r="CI1062" s="716"/>
      <c r="CL1062" s="48" t="n">
        <v>0</v>
      </c>
      <c r="CM1062" s="48" t="n">
        <f aca="false">CL1062-V1062</f>
        <v>0</v>
      </c>
      <c r="CN1062" s="702" t="n">
        <f aca="false">SUM(CO1062:DR1062)</f>
        <v>0</v>
      </c>
      <c r="CO1062" s="703" t="n">
        <v>0</v>
      </c>
      <c r="CP1062" s="703"/>
      <c r="CQ1062" s="703" t="n">
        <v>0</v>
      </c>
      <c r="CR1062" s="703"/>
      <c r="CS1062" s="703" t="n">
        <v>0</v>
      </c>
      <c r="CT1062" s="703" t="n">
        <v>0</v>
      </c>
      <c r="CU1062" s="703"/>
      <c r="CV1062" s="703"/>
      <c r="CW1062" s="703"/>
      <c r="CX1062" s="703" t="n">
        <v>0</v>
      </c>
      <c r="CY1062" s="703" t="n">
        <v>0</v>
      </c>
      <c r="CZ1062" s="703" t="n">
        <v>0</v>
      </c>
      <c r="DA1062" s="703"/>
      <c r="DB1062" s="703"/>
      <c r="DC1062" s="703"/>
      <c r="DD1062" s="703"/>
      <c r="DE1062" s="703" t="n">
        <v>0</v>
      </c>
      <c r="DF1062" s="703"/>
      <c r="DG1062" s="703" t="n">
        <v>0</v>
      </c>
      <c r="DH1062" s="703" t="n">
        <v>0</v>
      </c>
      <c r="DI1062" s="703" t="n">
        <v>0</v>
      </c>
      <c r="DJ1062" s="703" t="n">
        <v>0</v>
      </c>
      <c r="DK1062" s="703" t="n">
        <v>0</v>
      </c>
      <c r="DL1062" s="703" t="n">
        <v>0</v>
      </c>
      <c r="DM1062" s="703"/>
      <c r="DN1062" s="703"/>
      <c r="DO1062" s="703"/>
      <c r="DP1062" s="703"/>
      <c r="DQ1062" s="703"/>
      <c r="DR1062" s="703"/>
      <c r="DS1062" s="704" t="n">
        <f aca="false">CN1062-V1062</f>
        <v>0</v>
      </c>
      <c r="DT1062" s="553"/>
      <c r="DU1062" s="48"/>
    </row>
    <row r="1063" customFormat="false" ht="15" hidden="false" customHeight="true" outlineLevel="0" collapsed="false">
      <c r="A1063" s="705" t="n">
        <f aca="false">A1062+1</f>
        <v>1054</v>
      </c>
      <c r="B1063" s="706" t="s">
        <v>929</v>
      </c>
      <c r="C1063" s="706" t="s">
        <v>481</v>
      </c>
      <c r="D1063" s="706" t="s">
        <v>478</v>
      </c>
      <c r="E1063" s="243" t="n">
        <f aca="false">COUNTIF($G$10:$G$1856,$G1063)</f>
        <v>1</v>
      </c>
      <c r="F1063" s="706" t="s">
        <v>2768</v>
      </c>
      <c r="G1063" s="706" t="s">
        <v>2768</v>
      </c>
      <c r="H1063" s="707" t="s">
        <v>948</v>
      </c>
      <c r="I1063" s="708" t="s">
        <v>949</v>
      </c>
      <c r="J1063" s="707" t="s">
        <v>421</v>
      </c>
      <c r="K1063" s="709" t="n">
        <v>0</v>
      </c>
      <c r="L1063" s="707" t="s">
        <v>292</v>
      </c>
      <c r="M1063" s="708" t="s">
        <v>950</v>
      </c>
      <c r="N1063" s="710" t="s">
        <v>934</v>
      </c>
      <c r="O1063" s="512" t="n">
        <v>1</v>
      </c>
      <c r="P1063" s="512" t="n">
        <v>1</v>
      </c>
      <c r="Q1063" s="711" t="n">
        <v>0.007369008</v>
      </c>
      <c r="R1063" s="712"/>
      <c r="S1063" s="713"/>
      <c r="T1063" s="714" t="n">
        <v>14.79</v>
      </c>
      <c r="U1063" s="715"/>
      <c r="V1063" s="262" t="n">
        <f aca="false">SUM(W1063:CI1063)</f>
        <v>1</v>
      </c>
      <c r="W1063" s="243" t="n">
        <v>0</v>
      </c>
      <c r="X1063" s="243" t="n">
        <v>0</v>
      </c>
      <c r="Y1063" s="243" t="n">
        <v>0</v>
      </c>
      <c r="Z1063" s="243" t="n">
        <v>0</v>
      </c>
      <c r="AA1063" s="243" t="n">
        <v>0</v>
      </c>
      <c r="AB1063" s="243" t="n">
        <v>0</v>
      </c>
      <c r="AC1063" s="243" t="n">
        <v>0</v>
      </c>
      <c r="AD1063" s="243" t="n">
        <v>0</v>
      </c>
      <c r="AE1063" s="243" t="n">
        <v>0</v>
      </c>
      <c r="AF1063" s="243" t="n">
        <v>0</v>
      </c>
      <c r="AG1063" s="243" t="n">
        <v>0</v>
      </c>
      <c r="AH1063" s="518" t="n">
        <v>0</v>
      </c>
      <c r="AI1063" s="243" t="n">
        <v>0</v>
      </c>
      <c r="AJ1063" s="243" t="n">
        <v>0</v>
      </c>
      <c r="AK1063" s="518" t="n">
        <v>0</v>
      </c>
      <c r="AL1063" s="518" t="n">
        <v>0</v>
      </c>
      <c r="AM1063" s="518" t="n">
        <v>0</v>
      </c>
      <c r="AN1063" s="518" t="n">
        <v>0</v>
      </c>
      <c r="AO1063" s="518" t="n">
        <v>0</v>
      </c>
      <c r="AP1063" s="518" t="n">
        <v>0</v>
      </c>
      <c r="AQ1063" s="518" t="n">
        <v>0</v>
      </c>
      <c r="AR1063" s="518" t="n">
        <v>0</v>
      </c>
      <c r="AS1063" s="518" t="n">
        <v>0</v>
      </c>
      <c r="AT1063" s="518" t="n">
        <v>0</v>
      </c>
      <c r="AU1063" s="518" t="n">
        <v>0</v>
      </c>
      <c r="AV1063" s="518" t="n">
        <v>0</v>
      </c>
      <c r="AW1063" s="518" t="n">
        <v>0</v>
      </c>
      <c r="AX1063" s="518" t="n">
        <v>0</v>
      </c>
      <c r="AY1063" s="518" t="n">
        <v>0</v>
      </c>
      <c r="AZ1063" s="518" t="n">
        <v>0</v>
      </c>
      <c r="BA1063" s="518" t="n">
        <v>0</v>
      </c>
      <c r="BB1063" s="518" t="n">
        <v>0</v>
      </c>
      <c r="BC1063" s="518" t="n">
        <v>0</v>
      </c>
      <c r="BD1063" s="518" t="n">
        <v>0</v>
      </c>
      <c r="BE1063" s="518" t="n">
        <v>0</v>
      </c>
      <c r="BF1063" s="518" t="n">
        <v>0</v>
      </c>
      <c r="BG1063" s="518" t="n">
        <v>0</v>
      </c>
      <c r="BH1063" s="518" t="n">
        <v>0</v>
      </c>
      <c r="BI1063" s="518" t="n">
        <v>0</v>
      </c>
      <c r="BJ1063" s="518"/>
      <c r="BK1063" s="518"/>
      <c r="BL1063" s="518" t="n">
        <v>0</v>
      </c>
      <c r="BM1063" s="518"/>
      <c r="BN1063" s="518"/>
      <c r="BO1063" s="518"/>
      <c r="BP1063" s="518"/>
      <c r="BQ1063" s="518"/>
      <c r="BR1063" s="518"/>
      <c r="BS1063" s="518"/>
      <c r="BT1063" s="518"/>
      <c r="BU1063" s="518"/>
      <c r="BV1063" s="518" t="n">
        <v>0</v>
      </c>
      <c r="BW1063" s="518" t="n">
        <v>0</v>
      </c>
      <c r="BX1063" s="518" t="n">
        <v>0</v>
      </c>
      <c r="BY1063" s="518" t="n">
        <v>0</v>
      </c>
      <c r="BZ1063" s="518" t="n">
        <v>0</v>
      </c>
      <c r="CA1063" s="518" t="n">
        <v>0</v>
      </c>
      <c r="CB1063" s="518" t="n">
        <v>1</v>
      </c>
      <c r="CC1063" s="518" t="n">
        <v>0</v>
      </c>
      <c r="CD1063" s="518" t="n">
        <v>0</v>
      </c>
      <c r="CE1063" s="518" t="n">
        <v>0</v>
      </c>
      <c r="CF1063" s="518" t="n">
        <v>0</v>
      </c>
      <c r="CG1063" s="518" t="n">
        <v>0</v>
      </c>
      <c r="CH1063" s="518"/>
      <c r="CI1063" s="716"/>
      <c r="CL1063" s="48" t="n">
        <v>1</v>
      </c>
      <c r="CM1063" s="48" t="n">
        <f aca="false">CL1063-V1063</f>
        <v>0</v>
      </c>
      <c r="CN1063" s="702" t="n">
        <f aca="false">SUM(CO1063:DR1063)</f>
        <v>1</v>
      </c>
      <c r="CO1063" s="703" t="n">
        <v>0</v>
      </c>
      <c r="CP1063" s="703"/>
      <c r="CQ1063" s="703" t="n">
        <v>0</v>
      </c>
      <c r="CR1063" s="703"/>
      <c r="CS1063" s="703" t="n">
        <v>0</v>
      </c>
      <c r="CT1063" s="703" t="n">
        <v>0</v>
      </c>
      <c r="CU1063" s="703"/>
      <c r="CV1063" s="703"/>
      <c r="CW1063" s="703"/>
      <c r="CX1063" s="703" t="n">
        <v>0</v>
      </c>
      <c r="CY1063" s="703" t="n">
        <v>0</v>
      </c>
      <c r="CZ1063" s="703" t="n">
        <v>0</v>
      </c>
      <c r="DA1063" s="703"/>
      <c r="DB1063" s="703"/>
      <c r="DC1063" s="703"/>
      <c r="DD1063" s="703"/>
      <c r="DE1063" s="703" t="n">
        <v>0</v>
      </c>
      <c r="DF1063" s="703"/>
      <c r="DG1063" s="703" t="n">
        <v>0</v>
      </c>
      <c r="DH1063" s="703" t="n">
        <v>0</v>
      </c>
      <c r="DI1063" s="703" t="n">
        <v>0</v>
      </c>
      <c r="DJ1063" s="703" t="n">
        <v>0</v>
      </c>
      <c r="DK1063" s="703" t="n">
        <v>0</v>
      </c>
      <c r="DL1063" s="703" t="n">
        <v>0</v>
      </c>
      <c r="DM1063" s="703"/>
      <c r="DN1063" s="703" t="n">
        <v>1</v>
      </c>
      <c r="DO1063" s="703"/>
      <c r="DP1063" s="703"/>
      <c r="DQ1063" s="703"/>
      <c r="DR1063" s="703"/>
      <c r="DS1063" s="704" t="n">
        <f aca="false">CN1063-V1063</f>
        <v>0</v>
      </c>
      <c r="DT1063" s="553"/>
      <c r="DU1063" s="48"/>
    </row>
    <row r="1064" customFormat="false" ht="15" hidden="false" customHeight="true" outlineLevel="0" collapsed="false">
      <c r="A1064" s="705" t="n">
        <f aca="false">A1063+1</f>
        <v>1055</v>
      </c>
      <c r="B1064" s="706" t="s">
        <v>929</v>
      </c>
      <c r="C1064" s="706" t="s">
        <v>481</v>
      </c>
      <c r="D1064" s="706" t="s">
        <v>478</v>
      </c>
      <c r="E1064" s="243" t="n">
        <f aca="false">COUNTIF($G$10:$G$1856,$G1064)</f>
        <v>1</v>
      </c>
      <c r="F1064" s="706" t="s">
        <v>2769</v>
      </c>
      <c r="G1064" s="706" t="s">
        <v>2769</v>
      </c>
      <c r="H1064" s="707" t="s">
        <v>952</v>
      </c>
      <c r="I1064" s="708" t="s">
        <v>953</v>
      </c>
      <c r="J1064" s="707" t="s">
        <v>421</v>
      </c>
      <c r="K1064" s="709" t="n">
        <v>0</v>
      </c>
      <c r="L1064" s="707" t="s">
        <v>292</v>
      </c>
      <c r="M1064" s="708" t="s">
        <v>954</v>
      </c>
      <c r="N1064" s="710" t="s">
        <v>934</v>
      </c>
      <c r="O1064" s="512" t="n">
        <v>1</v>
      </c>
      <c r="P1064" s="512" t="n">
        <v>1</v>
      </c>
      <c r="Q1064" s="711" t="n">
        <v>0.00443124</v>
      </c>
      <c r="R1064" s="712"/>
      <c r="S1064" s="713"/>
      <c r="T1064" s="714" t="n">
        <v>8.89</v>
      </c>
      <c r="U1064" s="715"/>
      <c r="V1064" s="262" t="n">
        <f aca="false">SUM(W1064:CI1064)</f>
        <v>1</v>
      </c>
      <c r="W1064" s="243" t="n">
        <v>0</v>
      </c>
      <c r="X1064" s="243" t="n">
        <v>0</v>
      </c>
      <c r="Y1064" s="243" t="n">
        <v>0</v>
      </c>
      <c r="Z1064" s="243" t="n">
        <v>0</v>
      </c>
      <c r="AA1064" s="243" t="n">
        <v>0</v>
      </c>
      <c r="AB1064" s="243" t="n">
        <v>0</v>
      </c>
      <c r="AC1064" s="243" t="n">
        <v>0</v>
      </c>
      <c r="AD1064" s="243" t="n">
        <v>0</v>
      </c>
      <c r="AE1064" s="243" t="n">
        <v>0</v>
      </c>
      <c r="AF1064" s="243" t="n">
        <v>0</v>
      </c>
      <c r="AG1064" s="243" t="n">
        <v>0</v>
      </c>
      <c r="AH1064" s="518" t="n">
        <v>0</v>
      </c>
      <c r="AI1064" s="243" t="n">
        <v>0</v>
      </c>
      <c r="AJ1064" s="243" t="n">
        <v>0</v>
      </c>
      <c r="AK1064" s="518" t="n">
        <v>0</v>
      </c>
      <c r="AL1064" s="518" t="n">
        <v>0</v>
      </c>
      <c r="AM1064" s="518" t="n">
        <v>0</v>
      </c>
      <c r="AN1064" s="518" t="n">
        <v>0</v>
      </c>
      <c r="AO1064" s="518" t="n">
        <v>0</v>
      </c>
      <c r="AP1064" s="518" t="n">
        <v>0</v>
      </c>
      <c r="AQ1064" s="518" t="n">
        <v>0</v>
      </c>
      <c r="AR1064" s="518" t="n">
        <v>0</v>
      </c>
      <c r="AS1064" s="518" t="n">
        <v>0</v>
      </c>
      <c r="AT1064" s="518" t="n">
        <v>0</v>
      </c>
      <c r="AU1064" s="518" t="n">
        <v>0</v>
      </c>
      <c r="AV1064" s="518" t="n">
        <v>0</v>
      </c>
      <c r="AW1064" s="518" t="n">
        <v>0</v>
      </c>
      <c r="AX1064" s="518" t="n">
        <v>0</v>
      </c>
      <c r="AY1064" s="518" t="n">
        <v>0</v>
      </c>
      <c r="AZ1064" s="518" t="n">
        <v>0</v>
      </c>
      <c r="BA1064" s="518" t="n">
        <v>0</v>
      </c>
      <c r="BB1064" s="518" t="n">
        <v>0</v>
      </c>
      <c r="BC1064" s="518" t="n">
        <v>0</v>
      </c>
      <c r="BD1064" s="518" t="n">
        <v>0</v>
      </c>
      <c r="BE1064" s="518" t="n">
        <v>0</v>
      </c>
      <c r="BF1064" s="518" t="n">
        <v>0</v>
      </c>
      <c r="BG1064" s="518" t="n">
        <v>0</v>
      </c>
      <c r="BH1064" s="518" t="n">
        <v>0</v>
      </c>
      <c r="BI1064" s="518" t="n">
        <v>0</v>
      </c>
      <c r="BJ1064" s="518"/>
      <c r="BK1064" s="518"/>
      <c r="BL1064" s="518" t="n">
        <v>0</v>
      </c>
      <c r="BM1064" s="518"/>
      <c r="BN1064" s="518"/>
      <c r="BO1064" s="518"/>
      <c r="BP1064" s="518"/>
      <c r="BQ1064" s="518"/>
      <c r="BR1064" s="518"/>
      <c r="BS1064" s="518"/>
      <c r="BT1064" s="518"/>
      <c r="BU1064" s="518"/>
      <c r="BV1064" s="518" t="n">
        <v>0</v>
      </c>
      <c r="BW1064" s="518" t="n">
        <v>0</v>
      </c>
      <c r="BX1064" s="518" t="n">
        <v>0</v>
      </c>
      <c r="BY1064" s="518" t="n">
        <v>0</v>
      </c>
      <c r="BZ1064" s="518" t="n">
        <v>0</v>
      </c>
      <c r="CA1064" s="518" t="n">
        <v>0</v>
      </c>
      <c r="CB1064" s="518" t="n">
        <v>1</v>
      </c>
      <c r="CC1064" s="518" t="n">
        <v>0</v>
      </c>
      <c r="CD1064" s="518" t="n">
        <v>0</v>
      </c>
      <c r="CE1064" s="518" t="n">
        <v>0</v>
      </c>
      <c r="CF1064" s="518" t="n">
        <v>0</v>
      </c>
      <c r="CG1064" s="518" t="n">
        <v>0</v>
      </c>
      <c r="CH1064" s="518"/>
      <c r="CI1064" s="716"/>
      <c r="CL1064" s="48" t="n">
        <v>1</v>
      </c>
      <c r="CM1064" s="48" t="n">
        <f aca="false">CL1064-V1064</f>
        <v>0</v>
      </c>
      <c r="CN1064" s="702" t="n">
        <f aca="false">SUM(CO1064:DR1064)</f>
        <v>1</v>
      </c>
      <c r="CO1064" s="703" t="n">
        <v>0</v>
      </c>
      <c r="CP1064" s="703"/>
      <c r="CQ1064" s="703" t="n">
        <v>0</v>
      </c>
      <c r="CR1064" s="703"/>
      <c r="CS1064" s="703" t="n">
        <v>0</v>
      </c>
      <c r="CT1064" s="703" t="n">
        <v>0</v>
      </c>
      <c r="CU1064" s="703"/>
      <c r="CV1064" s="703"/>
      <c r="CW1064" s="703"/>
      <c r="CX1064" s="703" t="n">
        <v>0</v>
      </c>
      <c r="CY1064" s="703" t="n">
        <v>0</v>
      </c>
      <c r="CZ1064" s="703" t="n">
        <v>0</v>
      </c>
      <c r="DA1064" s="703"/>
      <c r="DB1064" s="703"/>
      <c r="DC1064" s="703"/>
      <c r="DD1064" s="703"/>
      <c r="DE1064" s="703" t="n">
        <v>0</v>
      </c>
      <c r="DF1064" s="703"/>
      <c r="DG1064" s="703" t="n">
        <v>0</v>
      </c>
      <c r="DH1064" s="703" t="n">
        <v>0</v>
      </c>
      <c r="DI1064" s="703" t="n">
        <v>0</v>
      </c>
      <c r="DJ1064" s="703" t="n">
        <v>0</v>
      </c>
      <c r="DK1064" s="703" t="n">
        <v>0</v>
      </c>
      <c r="DL1064" s="703" t="n">
        <v>0</v>
      </c>
      <c r="DM1064" s="703"/>
      <c r="DN1064" s="703" t="n">
        <v>1</v>
      </c>
      <c r="DO1064" s="703"/>
      <c r="DP1064" s="703"/>
      <c r="DQ1064" s="703"/>
      <c r="DR1064" s="703"/>
      <c r="DS1064" s="704" t="n">
        <f aca="false">CN1064-V1064</f>
        <v>0</v>
      </c>
      <c r="DT1064" s="553"/>
      <c r="DU1064" s="48"/>
    </row>
    <row r="1065" customFormat="false" ht="15" hidden="false" customHeight="true" outlineLevel="0" collapsed="false">
      <c r="A1065" s="705" t="n">
        <f aca="false">A1064+1</f>
        <v>1056</v>
      </c>
      <c r="B1065" s="706" t="s">
        <v>929</v>
      </c>
      <c r="C1065" s="706" t="s">
        <v>481</v>
      </c>
      <c r="D1065" s="706" t="s">
        <v>478</v>
      </c>
      <c r="E1065" s="243" t="n">
        <f aca="false">COUNTIF($G$10:$G$1856,$G1065)</f>
        <v>1</v>
      </c>
      <c r="F1065" s="706" t="s">
        <v>2770</v>
      </c>
      <c r="G1065" s="706" t="s">
        <v>2770</v>
      </c>
      <c r="H1065" s="707" t="s">
        <v>956</v>
      </c>
      <c r="I1065" s="708" t="s">
        <v>957</v>
      </c>
      <c r="J1065" s="707" t="s">
        <v>421</v>
      </c>
      <c r="K1065" s="709" t="n">
        <v>0</v>
      </c>
      <c r="L1065" s="707" t="s">
        <v>292</v>
      </c>
      <c r="M1065" s="708" t="s">
        <v>958</v>
      </c>
      <c r="N1065" s="710" t="s">
        <v>934</v>
      </c>
      <c r="O1065" s="512" t="n">
        <v>1</v>
      </c>
      <c r="P1065" s="512" t="n">
        <v>1</v>
      </c>
      <c r="Q1065" s="711" t="n">
        <v>0.00443124</v>
      </c>
      <c r="R1065" s="712"/>
      <c r="S1065" s="713"/>
      <c r="T1065" s="714" t="n">
        <v>8.89</v>
      </c>
      <c r="U1065" s="715"/>
      <c r="V1065" s="262" t="n">
        <f aca="false">SUM(W1065:CI1065)</f>
        <v>1</v>
      </c>
      <c r="W1065" s="243" t="n">
        <v>0</v>
      </c>
      <c r="X1065" s="243" t="n">
        <v>0</v>
      </c>
      <c r="Y1065" s="243" t="n">
        <v>0</v>
      </c>
      <c r="Z1065" s="243" t="n">
        <v>0</v>
      </c>
      <c r="AA1065" s="243" t="n">
        <v>0</v>
      </c>
      <c r="AB1065" s="243" t="n">
        <v>0</v>
      </c>
      <c r="AC1065" s="243" t="n">
        <v>0</v>
      </c>
      <c r="AD1065" s="243" t="n">
        <v>0</v>
      </c>
      <c r="AE1065" s="243" t="n">
        <v>0</v>
      </c>
      <c r="AF1065" s="243" t="n">
        <v>0</v>
      </c>
      <c r="AG1065" s="243" t="n">
        <v>0</v>
      </c>
      <c r="AH1065" s="518" t="n">
        <v>0</v>
      </c>
      <c r="AI1065" s="243" t="n">
        <v>0</v>
      </c>
      <c r="AJ1065" s="243" t="n">
        <v>0</v>
      </c>
      <c r="AK1065" s="518" t="n">
        <v>0</v>
      </c>
      <c r="AL1065" s="518" t="n">
        <v>0</v>
      </c>
      <c r="AM1065" s="518" t="n">
        <v>0</v>
      </c>
      <c r="AN1065" s="518" t="n">
        <v>0</v>
      </c>
      <c r="AO1065" s="518" t="n">
        <v>0</v>
      </c>
      <c r="AP1065" s="518" t="n">
        <v>0</v>
      </c>
      <c r="AQ1065" s="518" t="n">
        <v>0</v>
      </c>
      <c r="AR1065" s="518" t="n">
        <v>0</v>
      </c>
      <c r="AS1065" s="518" t="n">
        <v>0</v>
      </c>
      <c r="AT1065" s="518" t="n">
        <v>0</v>
      </c>
      <c r="AU1065" s="518" t="n">
        <v>0</v>
      </c>
      <c r="AV1065" s="518" t="n">
        <v>0</v>
      </c>
      <c r="AW1065" s="518" t="n">
        <v>0</v>
      </c>
      <c r="AX1065" s="518" t="n">
        <v>0</v>
      </c>
      <c r="AY1065" s="518" t="n">
        <v>0</v>
      </c>
      <c r="AZ1065" s="518" t="n">
        <v>0</v>
      </c>
      <c r="BA1065" s="518" t="n">
        <v>0</v>
      </c>
      <c r="BB1065" s="518" t="n">
        <v>0</v>
      </c>
      <c r="BC1065" s="518" t="n">
        <v>0</v>
      </c>
      <c r="BD1065" s="518" t="n">
        <v>0</v>
      </c>
      <c r="BE1065" s="518" t="n">
        <v>0</v>
      </c>
      <c r="BF1065" s="518" t="n">
        <v>0</v>
      </c>
      <c r="BG1065" s="518" t="n">
        <v>0</v>
      </c>
      <c r="BH1065" s="518" t="n">
        <v>0</v>
      </c>
      <c r="BI1065" s="518" t="n">
        <v>0</v>
      </c>
      <c r="BJ1065" s="518"/>
      <c r="BK1065" s="518"/>
      <c r="BL1065" s="518" t="n">
        <v>0</v>
      </c>
      <c r="BM1065" s="518"/>
      <c r="BN1065" s="518"/>
      <c r="BO1065" s="518"/>
      <c r="BP1065" s="518"/>
      <c r="BQ1065" s="518"/>
      <c r="BR1065" s="518"/>
      <c r="BS1065" s="518"/>
      <c r="BT1065" s="518"/>
      <c r="BU1065" s="518"/>
      <c r="BV1065" s="518" t="n">
        <v>0</v>
      </c>
      <c r="BW1065" s="518" t="n">
        <v>0</v>
      </c>
      <c r="BX1065" s="518" t="n">
        <v>0</v>
      </c>
      <c r="BY1065" s="518" t="n">
        <v>0</v>
      </c>
      <c r="BZ1065" s="518" t="n">
        <v>0</v>
      </c>
      <c r="CA1065" s="518" t="n">
        <v>0</v>
      </c>
      <c r="CB1065" s="518" t="n">
        <v>1</v>
      </c>
      <c r="CC1065" s="518" t="n">
        <v>0</v>
      </c>
      <c r="CD1065" s="518" t="n">
        <v>0</v>
      </c>
      <c r="CE1065" s="518" t="n">
        <v>0</v>
      </c>
      <c r="CF1065" s="518" t="n">
        <v>0</v>
      </c>
      <c r="CG1065" s="518" t="n">
        <v>0</v>
      </c>
      <c r="CH1065" s="518"/>
      <c r="CI1065" s="716"/>
      <c r="CL1065" s="48" t="n">
        <v>1</v>
      </c>
      <c r="CM1065" s="48" t="n">
        <f aca="false">CL1065-V1065</f>
        <v>0</v>
      </c>
      <c r="CN1065" s="702" t="n">
        <f aca="false">SUM(CO1065:DR1065)</f>
        <v>1</v>
      </c>
      <c r="CO1065" s="703" t="n">
        <v>0</v>
      </c>
      <c r="CP1065" s="703"/>
      <c r="CQ1065" s="703" t="n">
        <v>0</v>
      </c>
      <c r="CR1065" s="703"/>
      <c r="CS1065" s="703" t="n">
        <v>0</v>
      </c>
      <c r="CT1065" s="703" t="n">
        <v>0</v>
      </c>
      <c r="CU1065" s="703"/>
      <c r="CV1065" s="703"/>
      <c r="CW1065" s="703"/>
      <c r="CX1065" s="703" t="n">
        <v>0</v>
      </c>
      <c r="CY1065" s="703" t="n">
        <v>0</v>
      </c>
      <c r="CZ1065" s="703" t="n">
        <v>0</v>
      </c>
      <c r="DA1065" s="703"/>
      <c r="DB1065" s="703"/>
      <c r="DC1065" s="703"/>
      <c r="DD1065" s="703"/>
      <c r="DE1065" s="703" t="n">
        <v>0</v>
      </c>
      <c r="DF1065" s="703"/>
      <c r="DG1065" s="703" t="n">
        <v>0</v>
      </c>
      <c r="DH1065" s="703" t="n">
        <v>0</v>
      </c>
      <c r="DI1065" s="703" t="n">
        <v>0</v>
      </c>
      <c r="DJ1065" s="703" t="n">
        <v>0</v>
      </c>
      <c r="DK1065" s="703" t="n">
        <v>0</v>
      </c>
      <c r="DL1065" s="703" t="n">
        <v>0</v>
      </c>
      <c r="DM1065" s="703"/>
      <c r="DN1065" s="703" t="n">
        <v>1</v>
      </c>
      <c r="DO1065" s="703"/>
      <c r="DP1065" s="703"/>
      <c r="DQ1065" s="703"/>
      <c r="DR1065" s="703"/>
      <c r="DS1065" s="704" t="n">
        <f aca="false">CN1065-V1065</f>
        <v>0</v>
      </c>
      <c r="DT1065" s="553"/>
      <c r="DU1065" s="48"/>
    </row>
    <row r="1066" customFormat="false" ht="15" hidden="false" customHeight="true" outlineLevel="0" collapsed="false">
      <c r="A1066" s="705" t="n">
        <f aca="false">A1065+1</f>
        <v>1057</v>
      </c>
      <c r="B1066" s="706" t="s">
        <v>929</v>
      </c>
      <c r="C1066" s="706" t="s">
        <v>481</v>
      </c>
      <c r="D1066" s="706" t="s">
        <v>478</v>
      </c>
      <c r="E1066" s="243" t="n">
        <f aca="false">COUNTIF($G$10:$G$1856,$G1066)</f>
        <v>1</v>
      </c>
      <c r="F1066" s="706" t="s">
        <v>2771</v>
      </c>
      <c r="G1066" s="706" t="s">
        <v>2771</v>
      </c>
      <c r="H1066" s="707" t="s">
        <v>960</v>
      </c>
      <c r="I1066" s="708" t="s">
        <v>961</v>
      </c>
      <c r="J1066" s="707" t="s">
        <v>421</v>
      </c>
      <c r="K1066" s="709" t="n">
        <v>0</v>
      </c>
      <c r="L1066" s="707" t="s">
        <v>292</v>
      </c>
      <c r="M1066" s="708" t="s">
        <v>962</v>
      </c>
      <c r="N1066" s="710" t="s">
        <v>934</v>
      </c>
      <c r="O1066" s="512" t="n">
        <v>1</v>
      </c>
      <c r="P1066" s="512" t="n">
        <v>1</v>
      </c>
      <c r="Q1066" s="711" t="n">
        <v>0.003487586</v>
      </c>
      <c r="R1066" s="712"/>
      <c r="S1066" s="713"/>
      <c r="T1066" s="714" t="n">
        <v>7</v>
      </c>
      <c r="U1066" s="715"/>
      <c r="V1066" s="262" t="n">
        <f aca="false">SUM(W1066:CI1066)</f>
        <v>0</v>
      </c>
      <c r="W1066" s="243" t="n">
        <v>0</v>
      </c>
      <c r="X1066" s="243" t="n">
        <v>0</v>
      </c>
      <c r="Y1066" s="243" t="n">
        <v>0</v>
      </c>
      <c r="Z1066" s="243" t="n">
        <v>0</v>
      </c>
      <c r="AA1066" s="243" t="n">
        <v>0</v>
      </c>
      <c r="AB1066" s="243" t="n">
        <v>0</v>
      </c>
      <c r="AC1066" s="243" t="n">
        <v>0</v>
      </c>
      <c r="AD1066" s="243" t="n">
        <v>0</v>
      </c>
      <c r="AE1066" s="243" t="n">
        <v>0</v>
      </c>
      <c r="AF1066" s="243" t="n">
        <v>0</v>
      </c>
      <c r="AG1066" s="243" t="n">
        <v>0</v>
      </c>
      <c r="AH1066" s="518" t="n">
        <v>0</v>
      </c>
      <c r="AI1066" s="243" t="n">
        <v>0</v>
      </c>
      <c r="AJ1066" s="243" t="n">
        <v>0</v>
      </c>
      <c r="AK1066" s="518" t="n">
        <v>0</v>
      </c>
      <c r="AL1066" s="518" t="n">
        <v>0</v>
      </c>
      <c r="AM1066" s="518" t="n">
        <v>0</v>
      </c>
      <c r="AN1066" s="518" t="n">
        <v>0</v>
      </c>
      <c r="AO1066" s="518" t="n">
        <v>0</v>
      </c>
      <c r="AP1066" s="518" t="n">
        <v>0</v>
      </c>
      <c r="AQ1066" s="518" t="n">
        <v>0</v>
      </c>
      <c r="AR1066" s="518" t="n">
        <v>0</v>
      </c>
      <c r="AS1066" s="518" t="n">
        <v>0</v>
      </c>
      <c r="AT1066" s="518" t="n">
        <v>0</v>
      </c>
      <c r="AU1066" s="518" t="n">
        <v>0</v>
      </c>
      <c r="AV1066" s="518" t="n">
        <v>0</v>
      </c>
      <c r="AW1066" s="518" t="n">
        <v>0</v>
      </c>
      <c r="AX1066" s="518" t="n">
        <v>0</v>
      </c>
      <c r="AY1066" s="518" t="n">
        <v>0</v>
      </c>
      <c r="AZ1066" s="518" t="n">
        <v>0</v>
      </c>
      <c r="BA1066" s="518" t="n">
        <v>0</v>
      </c>
      <c r="BB1066" s="518" t="n">
        <v>0</v>
      </c>
      <c r="BC1066" s="518" t="n">
        <v>0</v>
      </c>
      <c r="BD1066" s="518" t="n">
        <v>0</v>
      </c>
      <c r="BE1066" s="518" t="n">
        <v>0</v>
      </c>
      <c r="BF1066" s="518" t="n">
        <v>0</v>
      </c>
      <c r="BG1066" s="518" t="n">
        <v>0</v>
      </c>
      <c r="BH1066" s="518" t="n">
        <v>0</v>
      </c>
      <c r="BI1066" s="518" t="n">
        <v>0</v>
      </c>
      <c r="BJ1066" s="518"/>
      <c r="BK1066" s="518"/>
      <c r="BL1066" s="518" t="n">
        <v>0</v>
      </c>
      <c r="BM1066" s="518"/>
      <c r="BN1066" s="518"/>
      <c r="BO1066" s="518"/>
      <c r="BP1066" s="518"/>
      <c r="BQ1066" s="518"/>
      <c r="BR1066" s="518"/>
      <c r="BS1066" s="518"/>
      <c r="BT1066" s="518"/>
      <c r="BU1066" s="518"/>
      <c r="BV1066" s="518" t="n">
        <v>0</v>
      </c>
      <c r="BW1066" s="518" t="n">
        <v>0</v>
      </c>
      <c r="BX1066" s="518" t="n">
        <v>0</v>
      </c>
      <c r="BY1066" s="518" t="n">
        <v>0</v>
      </c>
      <c r="BZ1066" s="518" t="n">
        <v>0</v>
      </c>
      <c r="CA1066" s="518" t="n">
        <v>0</v>
      </c>
      <c r="CB1066" s="518" t="n">
        <v>0</v>
      </c>
      <c r="CC1066" s="518" t="n">
        <v>0</v>
      </c>
      <c r="CD1066" s="518" t="n">
        <v>0</v>
      </c>
      <c r="CE1066" s="518" t="n">
        <v>0</v>
      </c>
      <c r="CF1066" s="518" t="n">
        <v>0</v>
      </c>
      <c r="CG1066" s="518" t="n">
        <v>0</v>
      </c>
      <c r="CH1066" s="518"/>
      <c r="CI1066" s="716"/>
      <c r="CL1066" s="48" t="n">
        <v>0</v>
      </c>
      <c r="CM1066" s="48" t="n">
        <f aca="false">CL1066-V1066</f>
        <v>0</v>
      </c>
      <c r="CN1066" s="702" t="n">
        <f aca="false">SUM(CO1066:DR1066)</f>
        <v>0</v>
      </c>
      <c r="CO1066" s="703" t="n">
        <v>0</v>
      </c>
      <c r="CP1066" s="703"/>
      <c r="CQ1066" s="703" t="n">
        <v>0</v>
      </c>
      <c r="CR1066" s="703"/>
      <c r="CS1066" s="703" t="n">
        <v>0</v>
      </c>
      <c r="CT1066" s="703" t="n">
        <v>0</v>
      </c>
      <c r="CU1066" s="703"/>
      <c r="CV1066" s="703"/>
      <c r="CW1066" s="703"/>
      <c r="CX1066" s="703" t="n">
        <v>0</v>
      </c>
      <c r="CY1066" s="703" t="n">
        <v>0</v>
      </c>
      <c r="CZ1066" s="703" t="n">
        <v>0</v>
      </c>
      <c r="DA1066" s="703"/>
      <c r="DB1066" s="703"/>
      <c r="DC1066" s="703"/>
      <c r="DD1066" s="703"/>
      <c r="DE1066" s="703" t="n">
        <v>0</v>
      </c>
      <c r="DF1066" s="703"/>
      <c r="DG1066" s="703" t="n">
        <v>0</v>
      </c>
      <c r="DH1066" s="703" t="n">
        <v>0</v>
      </c>
      <c r="DI1066" s="703" t="n">
        <v>0</v>
      </c>
      <c r="DJ1066" s="703" t="n">
        <v>0</v>
      </c>
      <c r="DK1066" s="703" t="n">
        <v>0</v>
      </c>
      <c r="DL1066" s="703" t="n">
        <v>0</v>
      </c>
      <c r="DM1066" s="703"/>
      <c r="DN1066" s="703"/>
      <c r="DO1066" s="703"/>
      <c r="DP1066" s="703"/>
      <c r="DQ1066" s="703"/>
      <c r="DR1066" s="703"/>
      <c r="DS1066" s="704" t="n">
        <f aca="false">CN1066-V1066</f>
        <v>0</v>
      </c>
      <c r="DT1066" s="553"/>
      <c r="DU1066" s="48"/>
    </row>
    <row r="1067" customFormat="false" ht="15" hidden="false" customHeight="true" outlineLevel="0" collapsed="false">
      <c r="A1067" s="705" t="n">
        <f aca="false">A1066+1</f>
        <v>1058</v>
      </c>
      <c r="B1067" s="706" t="s">
        <v>929</v>
      </c>
      <c r="C1067" s="706" t="s">
        <v>481</v>
      </c>
      <c r="D1067" s="706" t="s">
        <v>478</v>
      </c>
      <c r="E1067" s="243" t="n">
        <f aca="false">COUNTIF($G$10:$G$1856,$G1067)</f>
        <v>1</v>
      </c>
      <c r="F1067" s="706" t="s">
        <v>2772</v>
      </c>
      <c r="G1067" s="706" t="s">
        <v>2772</v>
      </c>
      <c r="H1067" s="707" t="s">
        <v>964</v>
      </c>
      <c r="I1067" s="708" t="s">
        <v>965</v>
      </c>
      <c r="J1067" s="707" t="s">
        <v>421</v>
      </c>
      <c r="K1067" s="709" t="n">
        <v>0</v>
      </c>
      <c r="L1067" s="707" t="s">
        <v>292</v>
      </c>
      <c r="M1067" s="708" t="s">
        <v>966</v>
      </c>
      <c r="N1067" s="710" t="s">
        <v>934</v>
      </c>
      <c r="O1067" s="512" t="n">
        <v>1</v>
      </c>
      <c r="P1067" s="512" t="n">
        <v>1</v>
      </c>
      <c r="Q1067" s="711" t="n">
        <v>0.003487586</v>
      </c>
      <c r="R1067" s="712"/>
      <c r="S1067" s="713"/>
      <c r="T1067" s="714" t="n">
        <v>7</v>
      </c>
      <c r="U1067" s="715"/>
      <c r="V1067" s="262" t="n">
        <f aca="false">SUM(W1067:CI1067)</f>
        <v>0</v>
      </c>
      <c r="W1067" s="243" t="n">
        <v>0</v>
      </c>
      <c r="X1067" s="243" t="n">
        <v>0</v>
      </c>
      <c r="Y1067" s="243" t="n">
        <v>0</v>
      </c>
      <c r="Z1067" s="243" t="n">
        <v>0</v>
      </c>
      <c r="AA1067" s="243" t="n">
        <v>0</v>
      </c>
      <c r="AB1067" s="243" t="n">
        <v>0</v>
      </c>
      <c r="AC1067" s="243" t="n">
        <v>0</v>
      </c>
      <c r="AD1067" s="243" t="n">
        <v>0</v>
      </c>
      <c r="AE1067" s="243" t="n">
        <v>0</v>
      </c>
      <c r="AF1067" s="243" t="n">
        <v>0</v>
      </c>
      <c r="AG1067" s="243" t="n">
        <v>0</v>
      </c>
      <c r="AH1067" s="518" t="n">
        <v>0</v>
      </c>
      <c r="AI1067" s="243" t="n">
        <v>0</v>
      </c>
      <c r="AJ1067" s="243" t="n">
        <v>0</v>
      </c>
      <c r="AK1067" s="518" t="n">
        <v>0</v>
      </c>
      <c r="AL1067" s="518" t="n">
        <v>0</v>
      </c>
      <c r="AM1067" s="518" t="n">
        <v>0</v>
      </c>
      <c r="AN1067" s="518" t="n">
        <v>0</v>
      </c>
      <c r="AO1067" s="518" t="n">
        <v>0</v>
      </c>
      <c r="AP1067" s="518" t="n">
        <v>0</v>
      </c>
      <c r="AQ1067" s="518" t="n">
        <v>0</v>
      </c>
      <c r="AR1067" s="518" t="n">
        <v>0</v>
      </c>
      <c r="AS1067" s="518" t="n">
        <v>0</v>
      </c>
      <c r="AT1067" s="518" t="n">
        <v>0</v>
      </c>
      <c r="AU1067" s="518" t="n">
        <v>0</v>
      </c>
      <c r="AV1067" s="518" t="n">
        <v>0</v>
      </c>
      <c r="AW1067" s="518" t="n">
        <v>0</v>
      </c>
      <c r="AX1067" s="518" t="n">
        <v>0</v>
      </c>
      <c r="AY1067" s="518" t="n">
        <v>0</v>
      </c>
      <c r="AZ1067" s="518" t="n">
        <v>0</v>
      </c>
      <c r="BA1067" s="518" t="n">
        <v>0</v>
      </c>
      <c r="BB1067" s="518" t="n">
        <v>0</v>
      </c>
      <c r="BC1067" s="518" t="n">
        <v>0</v>
      </c>
      <c r="BD1067" s="518" t="n">
        <v>0</v>
      </c>
      <c r="BE1067" s="518" t="n">
        <v>0</v>
      </c>
      <c r="BF1067" s="518" t="n">
        <v>0</v>
      </c>
      <c r="BG1067" s="518" t="n">
        <v>0</v>
      </c>
      <c r="BH1067" s="518" t="n">
        <v>0</v>
      </c>
      <c r="BI1067" s="518" t="n">
        <v>0</v>
      </c>
      <c r="BJ1067" s="518"/>
      <c r="BK1067" s="518"/>
      <c r="BL1067" s="518" t="n">
        <v>0</v>
      </c>
      <c r="BM1067" s="518"/>
      <c r="BN1067" s="518"/>
      <c r="BO1067" s="518"/>
      <c r="BP1067" s="518"/>
      <c r="BQ1067" s="518"/>
      <c r="BR1067" s="518"/>
      <c r="BS1067" s="518"/>
      <c r="BT1067" s="518"/>
      <c r="BU1067" s="518"/>
      <c r="BV1067" s="518" t="n">
        <v>0</v>
      </c>
      <c r="BW1067" s="518" t="n">
        <v>0</v>
      </c>
      <c r="BX1067" s="518" t="n">
        <v>0</v>
      </c>
      <c r="BY1067" s="518" t="n">
        <v>0</v>
      </c>
      <c r="BZ1067" s="518" t="n">
        <v>0</v>
      </c>
      <c r="CA1067" s="518" t="n">
        <v>0</v>
      </c>
      <c r="CB1067" s="518" t="n">
        <v>0</v>
      </c>
      <c r="CC1067" s="518" t="n">
        <v>0</v>
      </c>
      <c r="CD1067" s="518" t="n">
        <v>0</v>
      </c>
      <c r="CE1067" s="518" t="n">
        <v>0</v>
      </c>
      <c r="CF1067" s="518" t="n">
        <v>0</v>
      </c>
      <c r="CG1067" s="518" t="n">
        <v>0</v>
      </c>
      <c r="CH1067" s="518"/>
      <c r="CI1067" s="716"/>
      <c r="CL1067" s="48" t="n">
        <v>0</v>
      </c>
      <c r="CM1067" s="48" t="n">
        <f aca="false">CL1067-V1067</f>
        <v>0</v>
      </c>
      <c r="CN1067" s="702" t="n">
        <f aca="false">SUM(CO1067:DR1067)</f>
        <v>0</v>
      </c>
      <c r="CO1067" s="703" t="n">
        <v>0</v>
      </c>
      <c r="CP1067" s="703"/>
      <c r="CQ1067" s="703" t="n">
        <v>0</v>
      </c>
      <c r="CR1067" s="703"/>
      <c r="CS1067" s="703" t="n">
        <v>0</v>
      </c>
      <c r="CT1067" s="703" t="n">
        <v>0</v>
      </c>
      <c r="CU1067" s="703"/>
      <c r="CV1067" s="703"/>
      <c r="CW1067" s="703"/>
      <c r="CX1067" s="703" t="n">
        <v>0</v>
      </c>
      <c r="CY1067" s="703" t="n">
        <v>0</v>
      </c>
      <c r="CZ1067" s="703" t="n">
        <v>0</v>
      </c>
      <c r="DA1067" s="703"/>
      <c r="DB1067" s="703"/>
      <c r="DC1067" s="703"/>
      <c r="DD1067" s="703"/>
      <c r="DE1067" s="703" t="n">
        <v>0</v>
      </c>
      <c r="DF1067" s="703"/>
      <c r="DG1067" s="703" t="n">
        <v>0</v>
      </c>
      <c r="DH1067" s="703" t="n">
        <v>0</v>
      </c>
      <c r="DI1067" s="703" t="n">
        <v>0</v>
      </c>
      <c r="DJ1067" s="703" t="n">
        <v>0</v>
      </c>
      <c r="DK1067" s="703" t="n">
        <v>0</v>
      </c>
      <c r="DL1067" s="703" t="n">
        <v>0</v>
      </c>
      <c r="DM1067" s="703"/>
      <c r="DN1067" s="703"/>
      <c r="DO1067" s="703"/>
      <c r="DP1067" s="703"/>
      <c r="DQ1067" s="703"/>
      <c r="DR1067" s="703"/>
      <c r="DS1067" s="704" t="n">
        <f aca="false">CN1067-V1067</f>
        <v>0</v>
      </c>
      <c r="DT1067" s="553"/>
      <c r="DU1067" s="48"/>
    </row>
    <row r="1068" customFormat="false" ht="15" hidden="false" customHeight="true" outlineLevel="0" collapsed="false">
      <c r="A1068" s="705" t="n">
        <f aca="false">A1067+1</f>
        <v>1059</v>
      </c>
      <c r="B1068" s="706" t="s">
        <v>929</v>
      </c>
      <c r="C1068" s="706" t="s">
        <v>481</v>
      </c>
      <c r="D1068" s="706" t="s">
        <v>478</v>
      </c>
      <c r="E1068" s="243" t="n">
        <f aca="false">COUNTIF($G$10:$G$1856,$G1068)</f>
        <v>1</v>
      </c>
      <c r="F1068" s="706" t="s">
        <v>2773</v>
      </c>
      <c r="G1068" s="706" t="s">
        <v>2773</v>
      </c>
      <c r="H1068" s="707" t="s">
        <v>968</v>
      </c>
      <c r="I1068" s="708" t="s">
        <v>969</v>
      </c>
      <c r="J1068" s="707" t="s">
        <v>421</v>
      </c>
      <c r="K1068" s="709" t="n">
        <v>0</v>
      </c>
      <c r="L1068" s="707" t="s">
        <v>292</v>
      </c>
      <c r="M1068" s="708" t="s">
        <v>970</v>
      </c>
      <c r="N1068" s="710" t="s">
        <v>934</v>
      </c>
      <c r="O1068" s="512" t="n">
        <v>1</v>
      </c>
      <c r="P1068" s="512" t="n">
        <v>1</v>
      </c>
      <c r="Q1068" s="711" t="n">
        <v>0.000603576</v>
      </c>
      <c r="R1068" s="712"/>
      <c r="S1068" s="713"/>
      <c r="T1068" s="714" t="n">
        <v>1.21</v>
      </c>
      <c r="U1068" s="715"/>
      <c r="V1068" s="262" t="n">
        <f aca="false">SUM(W1068:CI1068)</f>
        <v>1</v>
      </c>
      <c r="W1068" s="243" t="n">
        <v>0</v>
      </c>
      <c r="X1068" s="243" t="n">
        <v>0</v>
      </c>
      <c r="Y1068" s="243" t="n">
        <v>0</v>
      </c>
      <c r="Z1068" s="243" t="n">
        <v>0</v>
      </c>
      <c r="AA1068" s="243" t="n">
        <v>0</v>
      </c>
      <c r="AB1068" s="243" t="n">
        <v>0</v>
      </c>
      <c r="AC1068" s="243" t="n">
        <v>0</v>
      </c>
      <c r="AD1068" s="243" t="n">
        <v>0</v>
      </c>
      <c r="AE1068" s="243" t="n">
        <v>0</v>
      </c>
      <c r="AF1068" s="243" t="n">
        <v>0</v>
      </c>
      <c r="AG1068" s="243" t="n">
        <v>0</v>
      </c>
      <c r="AH1068" s="518" t="n">
        <v>0</v>
      </c>
      <c r="AI1068" s="243" t="n">
        <v>0</v>
      </c>
      <c r="AJ1068" s="243" t="n">
        <v>0</v>
      </c>
      <c r="AK1068" s="518" t="n">
        <v>0</v>
      </c>
      <c r="AL1068" s="518" t="n">
        <v>0</v>
      </c>
      <c r="AM1068" s="518" t="n">
        <v>0</v>
      </c>
      <c r="AN1068" s="518" t="n">
        <v>0</v>
      </c>
      <c r="AO1068" s="518" t="n">
        <v>0</v>
      </c>
      <c r="AP1068" s="518" t="n">
        <v>0</v>
      </c>
      <c r="AQ1068" s="518" t="n">
        <v>0</v>
      </c>
      <c r="AR1068" s="518" t="n">
        <v>0</v>
      </c>
      <c r="AS1068" s="518" t="n">
        <v>0</v>
      </c>
      <c r="AT1068" s="518" t="n">
        <v>0</v>
      </c>
      <c r="AU1068" s="518" t="n">
        <v>0</v>
      </c>
      <c r="AV1068" s="518" t="n">
        <v>0</v>
      </c>
      <c r="AW1068" s="518" t="n">
        <v>0</v>
      </c>
      <c r="AX1068" s="518" t="n">
        <v>0</v>
      </c>
      <c r="AY1068" s="518" t="n">
        <v>0</v>
      </c>
      <c r="AZ1068" s="518" t="n">
        <v>0</v>
      </c>
      <c r="BA1068" s="518" t="n">
        <v>0</v>
      </c>
      <c r="BB1068" s="518" t="n">
        <v>0</v>
      </c>
      <c r="BC1068" s="518" t="n">
        <v>0</v>
      </c>
      <c r="BD1068" s="518" t="n">
        <v>0</v>
      </c>
      <c r="BE1068" s="518" t="n">
        <v>0</v>
      </c>
      <c r="BF1068" s="518" t="n">
        <v>0</v>
      </c>
      <c r="BG1068" s="518" t="n">
        <v>0</v>
      </c>
      <c r="BH1068" s="518" t="n">
        <v>0</v>
      </c>
      <c r="BI1068" s="518" t="n">
        <v>0</v>
      </c>
      <c r="BJ1068" s="518"/>
      <c r="BK1068" s="518"/>
      <c r="BL1068" s="518" t="n">
        <v>0</v>
      </c>
      <c r="BM1068" s="518"/>
      <c r="BN1068" s="518"/>
      <c r="BO1068" s="518"/>
      <c r="BP1068" s="518"/>
      <c r="BQ1068" s="518"/>
      <c r="BR1068" s="518"/>
      <c r="BS1068" s="518"/>
      <c r="BT1068" s="518"/>
      <c r="BU1068" s="518"/>
      <c r="BV1068" s="518" t="n">
        <v>0</v>
      </c>
      <c r="BW1068" s="518" t="n">
        <v>0</v>
      </c>
      <c r="BX1068" s="518" t="n">
        <v>0</v>
      </c>
      <c r="BY1068" s="518" t="n">
        <v>0</v>
      </c>
      <c r="BZ1068" s="518" t="n">
        <v>0</v>
      </c>
      <c r="CA1068" s="518" t="n">
        <v>0</v>
      </c>
      <c r="CB1068" s="518" t="n">
        <v>1</v>
      </c>
      <c r="CC1068" s="518" t="n">
        <v>0</v>
      </c>
      <c r="CD1068" s="518" t="n">
        <v>0</v>
      </c>
      <c r="CE1068" s="518" t="n">
        <v>0</v>
      </c>
      <c r="CF1068" s="518" t="n">
        <v>0</v>
      </c>
      <c r="CG1068" s="518" t="n">
        <v>0</v>
      </c>
      <c r="CH1068" s="518"/>
      <c r="CI1068" s="716"/>
      <c r="CL1068" s="48" t="n">
        <v>1</v>
      </c>
      <c r="CM1068" s="48" t="n">
        <f aca="false">CL1068-V1068</f>
        <v>0</v>
      </c>
      <c r="CN1068" s="702" t="n">
        <f aca="false">SUM(CO1068:DR1068)</f>
        <v>1</v>
      </c>
      <c r="CO1068" s="703" t="n">
        <v>0</v>
      </c>
      <c r="CP1068" s="703"/>
      <c r="CQ1068" s="703" t="n">
        <v>0</v>
      </c>
      <c r="CR1068" s="703"/>
      <c r="CS1068" s="703" t="n">
        <v>0</v>
      </c>
      <c r="CT1068" s="703" t="n">
        <v>0</v>
      </c>
      <c r="CU1068" s="703"/>
      <c r="CV1068" s="703"/>
      <c r="CW1068" s="703"/>
      <c r="CX1068" s="703" t="n">
        <v>0</v>
      </c>
      <c r="CY1068" s="703" t="n">
        <v>0</v>
      </c>
      <c r="CZ1068" s="703" t="n">
        <v>0</v>
      </c>
      <c r="DA1068" s="703"/>
      <c r="DB1068" s="703"/>
      <c r="DC1068" s="703"/>
      <c r="DD1068" s="703"/>
      <c r="DE1068" s="703" t="n">
        <v>0</v>
      </c>
      <c r="DF1068" s="703"/>
      <c r="DG1068" s="703" t="n">
        <v>0</v>
      </c>
      <c r="DH1068" s="703" t="n">
        <v>0</v>
      </c>
      <c r="DI1068" s="703" t="n">
        <v>0</v>
      </c>
      <c r="DJ1068" s="703" t="n">
        <v>0</v>
      </c>
      <c r="DK1068" s="703" t="n">
        <v>0</v>
      </c>
      <c r="DL1068" s="703" t="n">
        <v>0</v>
      </c>
      <c r="DM1068" s="703"/>
      <c r="DN1068" s="703" t="n">
        <v>1</v>
      </c>
      <c r="DO1068" s="703"/>
      <c r="DP1068" s="703"/>
      <c r="DQ1068" s="703"/>
      <c r="DR1068" s="703"/>
      <c r="DS1068" s="704" t="n">
        <f aca="false">CN1068-V1068</f>
        <v>0</v>
      </c>
      <c r="DT1068" s="553"/>
      <c r="DU1068" s="48"/>
    </row>
    <row r="1069" customFormat="false" ht="15" hidden="false" customHeight="true" outlineLevel="0" collapsed="false">
      <c r="A1069" s="705" t="n">
        <f aca="false">A1068+1</f>
        <v>1060</v>
      </c>
      <c r="B1069" s="706" t="s">
        <v>929</v>
      </c>
      <c r="C1069" s="706" t="s">
        <v>481</v>
      </c>
      <c r="D1069" s="706" t="s">
        <v>478</v>
      </c>
      <c r="E1069" s="243" t="n">
        <f aca="false">COUNTIF($G$10:$G$1856,$G1069)</f>
        <v>1</v>
      </c>
      <c r="F1069" s="706" t="s">
        <v>2774</v>
      </c>
      <c r="G1069" s="706" t="s">
        <v>2774</v>
      </c>
      <c r="H1069" s="707" t="s">
        <v>972</v>
      </c>
      <c r="I1069" s="708" t="s">
        <v>973</v>
      </c>
      <c r="J1069" s="707" t="s">
        <v>421</v>
      </c>
      <c r="K1069" s="709" t="n">
        <v>0</v>
      </c>
      <c r="L1069" s="707" t="s">
        <v>292</v>
      </c>
      <c r="M1069" s="708" t="s">
        <v>974</v>
      </c>
      <c r="N1069" s="710" t="s">
        <v>934</v>
      </c>
      <c r="O1069" s="512" t="n">
        <v>1</v>
      </c>
      <c r="P1069" s="512" t="n">
        <v>1</v>
      </c>
      <c r="Q1069" s="711" t="n">
        <v>0.00053784</v>
      </c>
      <c r="R1069" s="712"/>
      <c r="S1069" s="713"/>
      <c r="T1069" s="714" t="n">
        <v>1.08</v>
      </c>
      <c r="U1069" s="715"/>
      <c r="V1069" s="262" t="n">
        <f aca="false">SUM(W1069:CI1069)</f>
        <v>1</v>
      </c>
      <c r="W1069" s="243" t="n">
        <v>0</v>
      </c>
      <c r="X1069" s="243" t="n">
        <v>0</v>
      </c>
      <c r="Y1069" s="243" t="n">
        <v>0</v>
      </c>
      <c r="Z1069" s="243" t="n">
        <v>0</v>
      </c>
      <c r="AA1069" s="243" t="n">
        <v>0</v>
      </c>
      <c r="AB1069" s="243" t="n">
        <v>0</v>
      </c>
      <c r="AC1069" s="243" t="n">
        <v>0</v>
      </c>
      <c r="AD1069" s="243" t="n">
        <v>0</v>
      </c>
      <c r="AE1069" s="243" t="n">
        <v>0</v>
      </c>
      <c r="AF1069" s="243" t="n">
        <v>0</v>
      </c>
      <c r="AG1069" s="243" t="n">
        <v>0</v>
      </c>
      <c r="AH1069" s="518" t="n">
        <v>0</v>
      </c>
      <c r="AI1069" s="243" t="n">
        <v>0</v>
      </c>
      <c r="AJ1069" s="243" t="n">
        <v>0</v>
      </c>
      <c r="AK1069" s="518" t="n">
        <v>0</v>
      </c>
      <c r="AL1069" s="518" t="n">
        <v>0</v>
      </c>
      <c r="AM1069" s="518" t="n">
        <v>0</v>
      </c>
      <c r="AN1069" s="518" t="n">
        <v>0</v>
      </c>
      <c r="AO1069" s="518" t="n">
        <v>0</v>
      </c>
      <c r="AP1069" s="518" t="n">
        <v>0</v>
      </c>
      <c r="AQ1069" s="518" t="n">
        <v>0</v>
      </c>
      <c r="AR1069" s="518" t="n">
        <v>0</v>
      </c>
      <c r="AS1069" s="518" t="n">
        <v>0</v>
      </c>
      <c r="AT1069" s="518" t="n">
        <v>0</v>
      </c>
      <c r="AU1069" s="518" t="n">
        <v>0</v>
      </c>
      <c r="AV1069" s="518" t="n">
        <v>0</v>
      </c>
      <c r="AW1069" s="518" t="n">
        <v>0</v>
      </c>
      <c r="AX1069" s="518" t="n">
        <v>0</v>
      </c>
      <c r="AY1069" s="518" t="n">
        <v>0</v>
      </c>
      <c r="AZ1069" s="518" t="n">
        <v>0</v>
      </c>
      <c r="BA1069" s="518" t="n">
        <v>0</v>
      </c>
      <c r="BB1069" s="518" t="n">
        <v>0</v>
      </c>
      <c r="BC1069" s="518" t="n">
        <v>0</v>
      </c>
      <c r="BD1069" s="518" t="n">
        <v>0</v>
      </c>
      <c r="BE1069" s="518" t="n">
        <v>0</v>
      </c>
      <c r="BF1069" s="518" t="n">
        <v>0</v>
      </c>
      <c r="BG1069" s="518" t="n">
        <v>0</v>
      </c>
      <c r="BH1069" s="518" t="n">
        <v>0</v>
      </c>
      <c r="BI1069" s="518" t="n">
        <v>0</v>
      </c>
      <c r="BJ1069" s="518"/>
      <c r="BK1069" s="518"/>
      <c r="BL1069" s="518" t="n">
        <v>0</v>
      </c>
      <c r="BM1069" s="518"/>
      <c r="BN1069" s="518"/>
      <c r="BO1069" s="518"/>
      <c r="BP1069" s="518"/>
      <c r="BQ1069" s="518"/>
      <c r="BR1069" s="518"/>
      <c r="BS1069" s="518"/>
      <c r="BT1069" s="518"/>
      <c r="BU1069" s="518"/>
      <c r="BV1069" s="518" t="n">
        <v>0</v>
      </c>
      <c r="BW1069" s="518" t="n">
        <v>0</v>
      </c>
      <c r="BX1069" s="518" t="n">
        <v>0</v>
      </c>
      <c r="BY1069" s="518" t="n">
        <v>0</v>
      </c>
      <c r="BZ1069" s="518" t="n">
        <v>0</v>
      </c>
      <c r="CA1069" s="518" t="n">
        <v>0</v>
      </c>
      <c r="CB1069" s="518" t="n">
        <v>1</v>
      </c>
      <c r="CC1069" s="518" t="n">
        <v>0</v>
      </c>
      <c r="CD1069" s="518" t="n">
        <v>0</v>
      </c>
      <c r="CE1069" s="518" t="n">
        <v>0</v>
      </c>
      <c r="CF1069" s="518" t="n">
        <v>0</v>
      </c>
      <c r="CG1069" s="518" t="n">
        <v>0</v>
      </c>
      <c r="CH1069" s="518"/>
      <c r="CI1069" s="716"/>
      <c r="CL1069" s="48" t="n">
        <v>1</v>
      </c>
      <c r="CM1069" s="48" t="n">
        <f aca="false">CL1069-V1069</f>
        <v>0</v>
      </c>
      <c r="CN1069" s="702" t="n">
        <f aca="false">SUM(CO1069:DR1069)</f>
        <v>1</v>
      </c>
      <c r="CO1069" s="703" t="n">
        <v>0</v>
      </c>
      <c r="CP1069" s="703"/>
      <c r="CQ1069" s="703" t="n">
        <v>0</v>
      </c>
      <c r="CR1069" s="703"/>
      <c r="CS1069" s="703" t="n">
        <v>0</v>
      </c>
      <c r="CT1069" s="703" t="n">
        <v>0</v>
      </c>
      <c r="CU1069" s="703"/>
      <c r="CV1069" s="703"/>
      <c r="CW1069" s="703"/>
      <c r="CX1069" s="703" t="n">
        <v>0</v>
      </c>
      <c r="CY1069" s="703" t="n">
        <v>0</v>
      </c>
      <c r="CZ1069" s="703" t="n">
        <v>0</v>
      </c>
      <c r="DA1069" s="703"/>
      <c r="DB1069" s="703"/>
      <c r="DC1069" s="703"/>
      <c r="DD1069" s="703"/>
      <c r="DE1069" s="703" t="n">
        <v>0</v>
      </c>
      <c r="DF1069" s="703"/>
      <c r="DG1069" s="703" t="n">
        <v>0</v>
      </c>
      <c r="DH1069" s="703" t="n">
        <v>0</v>
      </c>
      <c r="DI1069" s="703" t="n">
        <v>0</v>
      </c>
      <c r="DJ1069" s="703" t="n">
        <v>0</v>
      </c>
      <c r="DK1069" s="703" t="n">
        <v>0</v>
      </c>
      <c r="DL1069" s="703" t="n">
        <v>0</v>
      </c>
      <c r="DM1069" s="703"/>
      <c r="DN1069" s="703" t="n">
        <v>1</v>
      </c>
      <c r="DO1069" s="703"/>
      <c r="DP1069" s="703"/>
      <c r="DQ1069" s="703"/>
      <c r="DR1069" s="703"/>
      <c r="DS1069" s="704" t="n">
        <f aca="false">CN1069-V1069</f>
        <v>0</v>
      </c>
      <c r="DT1069" s="553"/>
      <c r="DU1069" s="48"/>
    </row>
    <row r="1070" customFormat="false" ht="15" hidden="false" customHeight="true" outlineLevel="0" collapsed="false">
      <c r="A1070" s="705" t="n">
        <f aca="false">A1069+1</f>
        <v>1061</v>
      </c>
      <c r="B1070" s="706" t="s">
        <v>929</v>
      </c>
      <c r="C1070" s="706" t="s">
        <v>481</v>
      </c>
      <c r="D1070" s="706" t="s">
        <v>478</v>
      </c>
      <c r="E1070" s="243" t="n">
        <f aca="false">COUNTIF($G$10:$G$1856,$G1070)</f>
        <v>1</v>
      </c>
      <c r="F1070" s="706" t="s">
        <v>2775</v>
      </c>
      <c r="G1070" s="706" t="s">
        <v>2775</v>
      </c>
      <c r="H1070" s="707" t="s">
        <v>976</v>
      </c>
      <c r="I1070" s="708" t="s">
        <v>977</v>
      </c>
      <c r="J1070" s="707" t="s">
        <v>421</v>
      </c>
      <c r="K1070" s="709" t="n">
        <v>0</v>
      </c>
      <c r="L1070" s="707" t="s">
        <v>292</v>
      </c>
      <c r="M1070" s="708" t="s">
        <v>978</v>
      </c>
      <c r="N1070" s="710" t="s">
        <v>934</v>
      </c>
      <c r="O1070" s="512" t="n">
        <v>1</v>
      </c>
      <c r="P1070" s="512" t="n">
        <v>1</v>
      </c>
      <c r="Q1070" s="711" t="n">
        <v>0.000845748</v>
      </c>
      <c r="R1070" s="712"/>
      <c r="S1070" s="713"/>
      <c r="T1070" s="714" t="n">
        <v>1.7</v>
      </c>
      <c r="U1070" s="715"/>
      <c r="V1070" s="262" t="n">
        <f aca="false">SUM(W1070:CI1070)</f>
        <v>1</v>
      </c>
      <c r="W1070" s="243" t="n">
        <v>0</v>
      </c>
      <c r="X1070" s="243" t="n">
        <v>0</v>
      </c>
      <c r="Y1070" s="243" t="n">
        <v>0</v>
      </c>
      <c r="Z1070" s="243" t="n">
        <v>0</v>
      </c>
      <c r="AA1070" s="243" t="n">
        <v>0</v>
      </c>
      <c r="AB1070" s="243" t="n">
        <v>0</v>
      </c>
      <c r="AC1070" s="243" t="n">
        <v>0</v>
      </c>
      <c r="AD1070" s="243" t="n">
        <v>0</v>
      </c>
      <c r="AE1070" s="243" t="n">
        <v>0</v>
      </c>
      <c r="AF1070" s="243" t="n">
        <v>0</v>
      </c>
      <c r="AG1070" s="243" t="n">
        <v>0</v>
      </c>
      <c r="AH1070" s="518" t="n">
        <v>0</v>
      </c>
      <c r="AI1070" s="243" t="n">
        <v>0</v>
      </c>
      <c r="AJ1070" s="243" t="n">
        <v>0</v>
      </c>
      <c r="AK1070" s="518" t="n">
        <v>0</v>
      </c>
      <c r="AL1070" s="518" t="n">
        <v>0</v>
      </c>
      <c r="AM1070" s="518" t="n">
        <v>0</v>
      </c>
      <c r="AN1070" s="518" t="n">
        <v>0</v>
      </c>
      <c r="AO1070" s="518" t="n">
        <v>0</v>
      </c>
      <c r="AP1070" s="518" t="n">
        <v>0</v>
      </c>
      <c r="AQ1070" s="518" t="n">
        <v>0</v>
      </c>
      <c r="AR1070" s="518" t="n">
        <v>0</v>
      </c>
      <c r="AS1070" s="518" t="n">
        <v>0</v>
      </c>
      <c r="AT1070" s="518" t="n">
        <v>0</v>
      </c>
      <c r="AU1070" s="518" t="n">
        <v>0</v>
      </c>
      <c r="AV1070" s="518" t="n">
        <v>0</v>
      </c>
      <c r="AW1070" s="518" t="n">
        <v>0</v>
      </c>
      <c r="AX1070" s="518" t="n">
        <v>0</v>
      </c>
      <c r="AY1070" s="518" t="n">
        <v>0</v>
      </c>
      <c r="AZ1070" s="518" t="n">
        <v>0</v>
      </c>
      <c r="BA1070" s="518" t="n">
        <v>0</v>
      </c>
      <c r="BB1070" s="518" t="n">
        <v>0</v>
      </c>
      <c r="BC1070" s="518" t="n">
        <v>0</v>
      </c>
      <c r="BD1070" s="518" t="n">
        <v>0</v>
      </c>
      <c r="BE1070" s="518" t="n">
        <v>0</v>
      </c>
      <c r="BF1070" s="518" t="n">
        <v>0</v>
      </c>
      <c r="BG1070" s="518" t="n">
        <v>0</v>
      </c>
      <c r="BH1070" s="518" t="n">
        <v>0</v>
      </c>
      <c r="BI1070" s="518" t="n">
        <v>0</v>
      </c>
      <c r="BJ1070" s="518"/>
      <c r="BK1070" s="518"/>
      <c r="BL1070" s="518" t="n">
        <v>0</v>
      </c>
      <c r="BM1070" s="518"/>
      <c r="BN1070" s="518"/>
      <c r="BO1070" s="518"/>
      <c r="BP1070" s="518"/>
      <c r="BQ1070" s="518"/>
      <c r="BR1070" s="518"/>
      <c r="BS1070" s="518"/>
      <c r="BT1070" s="518"/>
      <c r="BU1070" s="518"/>
      <c r="BV1070" s="518" t="n">
        <v>0</v>
      </c>
      <c r="BW1070" s="518" t="n">
        <v>0</v>
      </c>
      <c r="BX1070" s="518" t="n">
        <v>0</v>
      </c>
      <c r="BY1070" s="518" t="n">
        <v>0</v>
      </c>
      <c r="BZ1070" s="518" t="n">
        <v>0</v>
      </c>
      <c r="CA1070" s="518" t="n">
        <v>0</v>
      </c>
      <c r="CB1070" s="518" t="n">
        <v>1</v>
      </c>
      <c r="CC1070" s="518" t="n">
        <v>0</v>
      </c>
      <c r="CD1070" s="518" t="n">
        <v>0</v>
      </c>
      <c r="CE1070" s="518" t="n">
        <v>0</v>
      </c>
      <c r="CF1070" s="518" t="n">
        <v>0</v>
      </c>
      <c r="CG1070" s="518" t="n">
        <v>0</v>
      </c>
      <c r="CH1070" s="518"/>
      <c r="CI1070" s="716"/>
      <c r="CL1070" s="48" t="n">
        <v>1</v>
      </c>
      <c r="CM1070" s="48" t="n">
        <f aca="false">CL1070-V1070</f>
        <v>0</v>
      </c>
      <c r="CN1070" s="702" t="n">
        <f aca="false">SUM(CO1070:DR1070)</f>
        <v>1</v>
      </c>
      <c r="CO1070" s="703" t="n">
        <v>0</v>
      </c>
      <c r="CP1070" s="703"/>
      <c r="CQ1070" s="703" t="n">
        <v>0</v>
      </c>
      <c r="CR1070" s="703"/>
      <c r="CS1070" s="703" t="n">
        <v>0</v>
      </c>
      <c r="CT1070" s="703" t="n">
        <v>0</v>
      </c>
      <c r="CU1070" s="703"/>
      <c r="CV1070" s="703"/>
      <c r="CW1070" s="703"/>
      <c r="CX1070" s="703" t="n">
        <v>0</v>
      </c>
      <c r="CY1070" s="703" t="n">
        <v>0</v>
      </c>
      <c r="CZ1070" s="703" t="n">
        <v>0</v>
      </c>
      <c r="DA1070" s="703"/>
      <c r="DB1070" s="703"/>
      <c r="DC1070" s="703"/>
      <c r="DD1070" s="703"/>
      <c r="DE1070" s="703" t="n">
        <v>0</v>
      </c>
      <c r="DF1070" s="703"/>
      <c r="DG1070" s="703" t="n">
        <v>0</v>
      </c>
      <c r="DH1070" s="703" t="n">
        <v>0</v>
      </c>
      <c r="DI1070" s="703" t="n">
        <v>0</v>
      </c>
      <c r="DJ1070" s="703" t="n">
        <v>0</v>
      </c>
      <c r="DK1070" s="703" t="n">
        <v>0</v>
      </c>
      <c r="DL1070" s="703" t="n">
        <v>0</v>
      </c>
      <c r="DM1070" s="703"/>
      <c r="DN1070" s="703" t="n">
        <v>1</v>
      </c>
      <c r="DO1070" s="703"/>
      <c r="DP1070" s="703"/>
      <c r="DQ1070" s="703"/>
      <c r="DR1070" s="703"/>
      <c r="DS1070" s="704" t="n">
        <f aca="false">CN1070-V1070</f>
        <v>0</v>
      </c>
      <c r="DT1070" s="553"/>
      <c r="DU1070" s="48"/>
    </row>
    <row r="1071" customFormat="false" ht="15" hidden="false" customHeight="true" outlineLevel="0" collapsed="false">
      <c r="A1071" s="705" t="n">
        <f aca="false">A1070+1</f>
        <v>1062</v>
      </c>
      <c r="B1071" s="706" t="s">
        <v>929</v>
      </c>
      <c r="C1071" s="706" t="s">
        <v>481</v>
      </c>
      <c r="D1071" s="706" t="s">
        <v>478</v>
      </c>
      <c r="E1071" s="243" t="n">
        <f aca="false">COUNTIF($G$10:$G$1856,$G1071)</f>
        <v>1</v>
      </c>
      <c r="F1071" s="706" t="s">
        <v>2776</v>
      </c>
      <c r="G1071" s="706" t="s">
        <v>2776</v>
      </c>
      <c r="H1071" s="707" t="s">
        <v>980</v>
      </c>
      <c r="I1071" s="708" t="s">
        <v>981</v>
      </c>
      <c r="J1071" s="707" t="s">
        <v>421</v>
      </c>
      <c r="K1071" s="709" t="n">
        <v>0</v>
      </c>
      <c r="L1071" s="707" t="s">
        <v>292</v>
      </c>
      <c r="M1071" s="708" t="s">
        <v>982</v>
      </c>
      <c r="N1071" s="710" t="s">
        <v>934</v>
      </c>
      <c r="O1071" s="512" t="n">
        <v>1</v>
      </c>
      <c r="P1071" s="512" t="n">
        <v>1</v>
      </c>
      <c r="Q1071" s="711" t="n">
        <v>0.000845748</v>
      </c>
      <c r="R1071" s="712"/>
      <c r="S1071" s="713"/>
      <c r="T1071" s="714" t="n">
        <v>1.7</v>
      </c>
      <c r="U1071" s="715"/>
      <c r="V1071" s="262" t="n">
        <f aca="false">SUM(W1071:CI1071)</f>
        <v>1</v>
      </c>
      <c r="W1071" s="243" t="n">
        <v>0</v>
      </c>
      <c r="X1071" s="243" t="n">
        <v>0</v>
      </c>
      <c r="Y1071" s="243" t="n">
        <v>0</v>
      </c>
      <c r="Z1071" s="243" t="n">
        <v>0</v>
      </c>
      <c r="AA1071" s="243" t="n">
        <v>0</v>
      </c>
      <c r="AB1071" s="243" t="n">
        <v>0</v>
      </c>
      <c r="AC1071" s="243" t="n">
        <v>0</v>
      </c>
      <c r="AD1071" s="243" t="n">
        <v>0</v>
      </c>
      <c r="AE1071" s="243" t="n">
        <v>0</v>
      </c>
      <c r="AF1071" s="243" t="n">
        <v>0</v>
      </c>
      <c r="AG1071" s="243" t="n">
        <v>0</v>
      </c>
      <c r="AH1071" s="518" t="n">
        <v>0</v>
      </c>
      <c r="AI1071" s="243" t="n">
        <v>0</v>
      </c>
      <c r="AJ1071" s="243" t="n">
        <v>0</v>
      </c>
      <c r="AK1071" s="518" t="n">
        <v>0</v>
      </c>
      <c r="AL1071" s="518" t="n">
        <v>0</v>
      </c>
      <c r="AM1071" s="518" t="n">
        <v>0</v>
      </c>
      <c r="AN1071" s="518" t="n">
        <v>0</v>
      </c>
      <c r="AO1071" s="518" t="n">
        <v>0</v>
      </c>
      <c r="AP1071" s="518" t="n">
        <v>0</v>
      </c>
      <c r="AQ1071" s="518" t="n">
        <v>0</v>
      </c>
      <c r="AR1071" s="518" t="n">
        <v>0</v>
      </c>
      <c r="AS1071" s="518" t="n">
        <v>0</v>
      </c>
      <c r="AT1071" s="518" t="n">
        <v>0</v>
      </c>
      <c r="AU1071" s="518" t="n">
        <v>0</v>
      </c>
      <c r="AV1071" s="518" t="n">
        <v>0</v>
      </c>
      <c r="AW1071" s="518" t="n">
        <v>0</v>
      </c>
      <c r="AX1071" s="518" t="n">
        <v>0</v>
      </c>
      <c r="AY1071" s="518" t="n">
        <v>0</v>
      </c>
      <c r="AZ1071" s="518" t="n">
        <v>0</v>
      </c>
      <c r="BA1071" s="518" t="n">
        <v>0</v>
      </c>
      <c r="BB1071" s="518" t="n">
        <v>0</v>
      </c>
      <c r="BC1071" s="518" t="n">
        <v>0</v>
      </c>
      <c r="BD1071" s="518" t="n">
        <v>0</v>
      </c>
      <c r="BE1071" s="518" t="n">
        <v>0</v>
      </c>
      <c r="BF1071" s="518" t="n">
        <v>0</v>
      </c>
      <c r="BG1071" s="518" t="n">
        <v>0</v>
      </c>
      <c r="BH1071" s="518" t="n">
        <v>0</v>
      </c>
      <c r="BI1071" s="518" t="n">
        <v>0</v>
      </c>
      <c r="BJ1071" s="518"/>
      <c r="BK1071" s="518"/>
      <c r="BL1071" s="518" t="n">
        <v>0</v>
      </c>
      <c r="BM1071" s="518"/>
      <c r="BN1071" s="518"/>
      <c r="BO1071" s="518"/>
      <c r="BP1071" s="518"/>
      <c r="BQ1071" s="518"/>
      <c r="BR1071" s="518"/>
      <c r="BS1071" s="518"/>
      <c r="BT1071" s="518"/>
      <c r="BU1071" s="518"/>
      <c r="BV1071" s="518" t="n">
        <v>0</v>
      </c>
      <c r="BW1071" s="518" t="n">
        <v>0</v>
      </c>
      <c r="BX1071" s="518" t="n">
        <v>0</v>
      </c>
      <c r="BY1071" s="518" t="n">
        <v>0</v>
      </c>
      <c r="BZ1071" s="518" t="n">
        <v>0</v>
      </c>
      <c r="CA1071" s="518" t="n">
        <v>0</v>
      </c>
      <c r="CB1071" s="518" t="n">
        <v>1</v>
      </c>
      <c r="CC1071" s="518" t="n">
        <v>0</v>
      </c>
      <c r="CD1071" s="518" t="n">
        <v>0</v>
      </c>
      <c r="CE1071" s="518" t="n">
        <v>0</v>
      </c>
      <c r="CF1071" s="518" t="n">
        <v>0</v>
      </c>
      <c r="CG1071" s="518" t="n">
        <v>0</v>
      </c>
      <c r="CH1071" s="518"/>
      <c r="CI1071" s="716"/>
      <c r="CL1071" s="48" t="n">
        <v>1</v>
      </c>
      <c r="CM1071" s="48" t="n">
        <f aca="false">CL1071-V1071</f>
        <v>0</v>
      </c>
      <c r="CN1071" s="702" t="n">
        <f aca="false">SUM(CO1071:DR1071)</f>
        <v>1</v>
      </c>
      <c r="CO1071" s="703" t="n">
        <v>0</v>
      </c>
      <c r="CP1071" s="703"/>
      <c r="CQ1071" s="703" t="n">
        <v>0</v>
      </c>
      <c r="CR1071" s="703"/>
      <c r="CS1071" s="703" t="n">
        <v>0</v>
      </c>
      <c r="CT1071" s="703" t="n">
        <v>0</v>
      </c>
      <c r="CU1071" s="703"/>
      <c r="CV1071" s="703"/>
      <c r="CW1071" s="703"/>
      <c r="CX1071" s="703" t="n">
        <v>0</v>
      </c>
      <c r="CY1071" s="703" t="n">
        <v>0</v>
      </c>
      <c r="CZ1071" s="703" t="n">
        <v>0</v>
      </c>
      <c r="DA1071" s="703"/>
      <c r="DB1071" s="703"/>
      <c r="DC1071" s="703"/>
      <c r="DD1071" s="703"/>
      <c r="DE1071" s="703" t="n">
        <v>0</v>
      </c>
      <c r="DF1071" s="703"/>
      <c r="DG1071" s="703" t="n">
        <v>0</v>
      </c>
      <c r="DH1071" s="703" t="n">
        <v>0</v>
      </c>
      <c r="DI1071" s="703" t="n">
        <v>0</v>
      </c>
      <c r="DJ1071" s="703" t="n">
        <v>0</v>
      </c>
      <c r="DK1071" s="703" t="n">
        <v>0</v>
      </c>
      <c r="DL1071" s="703" t="n">
        <v>0</v>
      </c>
      <c r="DM1071" s="703"/>
      <c r="DN1071" s="703" t="n">
        <v>1</v>
      </c>
      <c r="DO1071" s="703"/>
      <c r="DP1071" s="703"/>
      <c r="DQ1071" s="703"/>
      <c r="DR1071" s="703"/>
      <c r="DS1071" s="704" t="n">
        <f aca="false">CN1071-V1071</f>
        <v>0</v>
      </c>
      <c r="DT1071" s="553"/>
      <c r="DU1071" s="48"/>
    </row>
    <row r="1072" customFormat="false" ht="15" hidden="false" customHeight="true" outlineLevel="0" collapsed="false">
      <c r="A1072" s="705" t="n">
        <f aca="false">A1071+1</f>
        <v>1063</v>
      </c>
      <c r="B1072" s="706" t="s">
        <v>929</v>
      </c>
      <c r="C1072" s="706" t="s">
        <v>481</v>
      </c>
      <c r="D1072" s="706" t="s">
        <v>478</v>
      </c>
      <c r="E1072" s="243" t="n">
        <f aca="false">COUNTIF($G$10:$G$1856,$G1072)</f>
        <v>1</v>
      </c>
      <c r="F1072" s="706" t="s">
        <v>2777</v>
      </c>
      <c r="G1072" s="706" t="s">
        <v>2777</v>
      </c>
      <c r="H1072" s="707" t="s">
        <v>984</v>
      </c>
      <c r="I1072" s="708" t="s">
        <v>985</v>
      </c>
      <c r="J1072" s="707" t="s">
        <v>421</v>
      </c>
      <c r="K1072" s="709" t="n">
        <v>0</v>
      </c>
      <c r="L1072" s="707" t="s">
        <v>292</v>
      </c>
      <c r="M1072" s="708" t="s">
        <v>986</v>
      </c>
      <c r="N1072" s="710" t="s">
        <v>934</v>
      </c>
      <c r="O1072" s="512" t="n">
        <v>1</v>
      </c>
      <c r="P1072" s="512" t="n">
        <v>1</v>
      </c>
      <c r="Q1072" s="711" t="n">
        <v>0.0023859</v>
      </c>
      <c r="R1072" s="712"/>
      <c r="S1072" s="713"/>
      <c r="T1072" s="714" t="n">
        <v>4.79</v>
      </c>
      <c r="U1072" s="715"/>
      <c r="V1072" s="262" t="n">
        <f aca="false">SUM(W1072:CI1072)</f>
        <v>0</v>
      </c>
      <c r="W1072" s="243" t="n">
        <v>0</v>
      </c>
      <c r="X1072" s="243" t="n">
        <v>0</v>
      </c>
      <c r="Y1072" s="243" t="n">
        <v>0</v>
      </c>
      <c r="Z1072" s="243" t="n">
        <v>0</v>
      </c>
      <c r="AA1072" s="243" t="n">
        <v>0</v>
      </c>
      <c r="AB1072" s="243" t="n">
        <v>0</v>
      </c>
      <c r="AC1072" s="243" t="n">
        <v>0</v>
      </c>
      <c r="AD1072" s="243" t="n">
        <v>0</v>
      </c>
      <c r="AE1072" s="243" t="n">
        <v>0</v>
      </c>
      <c r="AF1072" s="243" t="n">
        <v>0</v>
      </c>
      <c r="AG1072" s="243" t="n">
        <v>0</v>
      </c>
      <c r="AH1072" s="518" t="n">
        <v>0</v>
      </c>
      <c r="AI1072" s="243" t="n">
        <v>0</v>
      </c>
      <c r="AJ1072" s="243" t="n">
        <v>0</v>
      </c>
      <c r="AK1072" s="518" t="n">
        <v>0</v>
      </c>
      <c r="AL1072" s="518" t="n">
        <v>0</v>
      </c>
      <c r="AM1072" s="518" t="n">
        <v>0</v>
      </c>
      <c r="AN1072" s="518" t="n">
        <v>0</v>
      </c>
      <c r="AO1072" s="518" t="n">
        <v>0</v>
      </c>
      <c r="AP1072" s="518" t="n">
        <v>0</v>
      </c>
      <c r="AQ1072" s="518" t="n">
        <v>0</v>
      </c>
      <c r="AR1072" s="518" t="n">
        <v>0</v>
      </c>
      <c r="AS1072" s="518" t="n">
        <v>0</v>
      </c>
      <c r="AT1072" s="518" t="n">
        <v>0</v>
      </c>
      <c r="AU1072" s="518" t="n">
        <v>0</v>
      </c>
      <c r="AV1072" s="518" t="n">
        <v>0</v>
      </c>
      <c r="AW1072" s="518" t="n">
        <v>0</v>
      </c>
      <c r="AX1072" s="518" t="n">
        <v>0</v>
      </c>
      <c r="AY1072" s="518" t="n">
        <v>0</v>
      </c>
      <c r="AZ1072" s="518" t="n">
        <v>0</v>
      </c>
      <c r="BA1072" s="518" t="n">
        <v>0</v>
      </c>
      <c r="BB1072" s="518" t="n">
        <v>0</v>
      </c>
      <c r="BC1072" s="518" t="n">
        <v>0</v>
      </c>
      <c r="BD1072" s="518" t="n">
        <v>0</v>
      </c>
      <c r="BE1072" s="518" t="n">
        <v>0</v>
      </c>
      <c r="BF1072" s="518" t="n">
        <v>0</v>
      </c>
      <c r="BG1072" s="518" t="n">
        <v>0</v>
      </c>
      <c r="BH1072" s="518" t="n">
        <v>0</v>
      </c>
      <c r="BI1072" s="518" t="n">
        <v>0</v>
      </c>
      <c r="BJ1072" s="518"/>
      <c r="BK1072" s="518"/>
      <c r="BL1072" s="518" t="n">
        <v>0</v>
      </c>
      <c r="BM1072" s="518"/>
      <c r="BN1072" s="518"/>
      <c r="BO1072" s="518"/>
      <c r="BP1072" s="518"/>
      <c r="BQ1072" s="518"/>
      <c r="BR1072" s="518"/>
      <c r="BS1072" s="518"/>
      <c r="BT1072" s="518"/>
      <c r="BU1072" s="518"/>
      <c r="BV1072" s="518" t="n">
        <v>0</v>
      </c>
      <c r="BW1072" s="518" t="n">
        <v>0</v>
      </c>
      <c r="BX1072" s="518" t="n">
        <v>0</v>
      </c>
      <c r="BY1072" s="518" t="n">
        <v>0</v>
      </c>
      <c r="BZ1072" s="518" t="n">
        <v>0</v>
      </c>
      <c r="CA1072" s="518" t="n">
        <v>0</v>
      </c>
      <c r="CB1072" s="518" t="n">
        <v>0</v>
      </c>
      <c r="CC1072" s="518" t="n">
        <v>0</v>
      </c>
      <c r="CD1072" s="518" t="n">
        <v>0</v>
      </c>
      <c r="CE1072" s="518" t="n">
        <v>0</v>
      </c>
      <c r="CF1072" s="518" t="n">
        <v>0</v>
      </c>
      <c r="CG1072" s="518" t="n">
        <v>0</v>
      </c>
      <c r="CH1072" s="518"/>
      <c r="CI1072" s="716"/>
      <c r="CL1072" s="48" t="n">
        <v>0</v>
      </c>
      <c r="CM1072" s="48" t="n">
        <f aca="false">CL1072-V1072</f>
        <v>0</v>
      </c>
      <c r="CN1072" s="702" t="n">
        <f aca="false">SUM(CO1072:DR1072)</f>
        <v>0</v>
      </c>
      <c r="CO1072" s="703" t="n">
        <v>0</v>
      </c>
      <c r="CP1072" s="703"/>
      <c r="CQ1072" s="703" t="n">
        <v>0</v>
      </c>
      <c r="CR1072" s="703"/>
      <c r="CS1072" s="703" t="n">
        <v>0</v>
      </c>
      <c r="CT1072" s="703" t="n">
        <v>0</v>
      </c>
      <c r="CU1072" s="703"/>
      <c r="CV1072" s="703"/>
      <c r="CW1072" s="703"/>
      <c r="CX1072" s="703" t="n">
        <v>0</v>
      </c>
      <c r="CY1072" s="703" t="n">
        <v>0</v>
      </c>
      <c r="CZ1072" s="703" t="n">
        <v>0</v>
      </c>
      <c r="DA1072" s="703"/>
      <c r="DB1072" s="703"/>
      <c r="DC1072" s="703"/>
      <c r="DD1072" s="703"/>
      <c r="DE1072" s="703" t="n">
        <v>0</v>
      </c>
      <c r="DF1072" s="703"/>
      <c r="DG1072" s="703" t="n">
        <v>0</v>
      </c>
      <c r="DH1072" s="703" t="n">
        <v>0</v>
      </c>
      <c r="DI1072" s="703" t="n">
        <v>0</v>
      </c>
      <c r="DJ1072" s="703" t="n">
        <v>0</v>
      </c>
      <c r="DK1072" s="703" t="n">
        <v>0</v>
      </c>
      <c r="DL1072" s="703" t="n">
        <v>0</v>
      </c>
      <c r="DM1072" s="703"/>
      <c r="DN1072" s="703"/>
      <c r="DO1072" s="703"/>
      <c r="DP1072" s="703"/>
      <c r="DQ1072" s="703"/>
      <c r="DR1072" s="703"/>
      <c r="DS1072" s="704" t="n">
        <f aca="false">CN1072-V1072</f>
        <v>0</v>
      </c>
      <c r="DT1072" s="553"/>
      <c r="DU1072" s="48"/>
    </row>
    <row r="1073" customFormat="false" ht="15" hidden="false" customHeight="true" outlineLevel="0" collapsed="false">
      <c r="A1073" s="705" t="n">
        <f aca="false">A1072+1</f>
        <v>1064</v>
      </c>
      <c r="B1073" s="706" t="s">
        <v>929</v>
      </c>
      <c r="C1073" s="706" t="s">
        <v>481</v>
      </c>
      <c r="D1073" s="706" t="s">
        <v>478</v>
      </c>
      <c r="E1073" s="243" t="n">
        <f aca="false">COUNTIF($G$10:$G$1856,$G1073)</f>
        <v>1</v>
      </c>
      <c r="F1073" s="706" t="s">
        <v>2778</v>
      </c>
      <c r="G1073" s="706" t="s">
        <v>2778</v>
      </c>
      <c r="H1073" s="707" t="s">
        <v>988</v>
      </c>
      <c r="I1073" s="708" t="s">
        <v>989</v>
      </c>
      <c r="J1073" s="707" t="s">
        <v>421</v>
      </c>
      <c r="K1073" s="709" t="n">
        <v>0</v>
      </c>
      <c r="L1073" s="707" t="s">
        <v>292</v>
      </c>
      <c r="M1073" s="708" t="s">
        <v>990</v>
      </c>
      <c r="N1073" s="710" t="s">
        <v>934</v>
      </c>
      <c r="O1073" s="512" t="n">
        <v>1</v>
      </c>
      <c r="P1073" s="512" t="n">
        <v>1</v>
      </c>
      <c r="Q1073" s="711" t="n">
        <v>0.00192318</v>
      </c>
      <c r="R1073" s="712"/>
      <c r="S1073" s="713"/>
      <c r="T1073" s="714" t="n">
        <v>3.86</v>
      </c>
      <c r="U1073" s="715"/>
      <c r="V1073" s="262" t="n">
        <f aca="false">SUM(W1073:CI1073)</f>
        <v>1</v>
      </c>
      <c r="W1073" s="243" t="n">
        <v>0</v>
      </c>
      <c r="X1073" s="243" t="n">
        <v>0</v>
      </c>
      <c r="Y1073" s="243" t="n">
        <v>0</v>
      </c>
      <c r="Z1073" s="243" t="n">
        <v>0</v>
      </c>
      <c r="AA1073" s="243" t="n">
        <v>0</v>
      </c>
      <c r="AB1073" s="243" t="n">
        <v>0</v>
      </c>
      <c r="AC1073" s="243" t="n">
        <v>0</v>
      </c>
      <c r="AD1073" s="243" t="n">
        <v>0</v>
      </c>
      <c r="AE1073" s="243" t="n">
        <v>0</v>
      </c>
      <c r="AF1073" s="243" t="n">
        <v>0</v>
      </c>
      <c r="AG1073" s="243" t="n">
        <v>0</v>
      </c>
      <c r="AH1073" s="518" t="n">
        <v>0</v>
      </c>
      <c r="AI1073" s="243" t="n">
        <v>0</v>
      </c>
      <c r="AJ1073" s="243" t="n">
        <v>0</v>
      </c>
      <c r="AK1073" s="518" t="n">
        <v>0</v>
      </c>
      <c r="AL1073" s="518" t="n">
        <v>0</v>
      </c>
      <c r="AM1073" s="518" t="n">
        <v>0</v>
      </c>
      <c r="AN1073" s="518" t="n">
        <v>0</v>
      </c>
      <c r="AO1073" s="518" t="n">
        <v>0</v>
      </c>
      <c r="AP1073" s="518" t="n">
        <v>0</v>
      </c>
      <c r="AQ1073" s="518" t="n">
        <v>0</v>
      </c>
      <c r="AR1073" s="518" t="n">
        <v>0</v>
      </c>
      <c r="AS1073" s="518" t="n">
        <v>0</v>
      </c>
      <c r="AT1073" s="518" t="n">
        <v>0</v>
      </c>
      <c r="AU1073" s="518" t="n">
        <v>0</v>
      </c>
      <c r="AV1073" s="518" t="n">
        <v>0</v>
      </c>
      <c r="AW1073" s="518" t="n">
        <v>0</v>
      </c>
      <c r="AX1073" s="518" t="n">
        <v>0</v>
      </c>
      <c r="AY1073" s="518" t="n">
        <v>0</v>
      </c>
      <c r="AZ1073" s="518" t="n">
        <v>0</v>
      </c>
      <c r="BA1073" s="518" t="n">
        <v>0</v>
      </c>
      <c r="BB1073" s="518" t="n">
        <v>0</v>
      </c>
      <c r="BC1073" s="518" t="n">
        <v>0</v>
      </c>
      <c r="BD1073" s="518" t="n">
        <v>0</v>
      </c>
      <c r="BE1073" s="518" t="n">
        <v>0</v>
      </c>
      <c r="BF1073" s="518" t="n">
        <v>0</v>
      </c>
      <c r="BG1073" s="518" t="n">
        <v>0</v>
      </c>
      <c r="BH1073" s="518" t="n">
        <v>1</v>
      </c>
      <c r="BI1073" s="518" t="n">
        <v>0</v>
      </c>
      <c r="BJ1073" s="518"/>
      <c r="BK1073" s="518"/>
      <c r="BL1073" s="518" t="n">
        <v>0</v>
      </c>
      <c r="BM1073" s="518"/>
      <c r="BN1073" s="518"/>
      <c r="BO1073" s="518"/>
      <c r="BP1073" s="518"/>
      <c r="BQ1073" s="518"/>
      <c r="BR1073" s="518"/>
      <c r="BS1073" s="518"/>
      <c r="BT1073" s="518"/>
      <c r="BU1073" s="518"/>
      <c r="BV1073" s="518" t="n">
        <v>0</v>
      </c>
      <c r="BW1073" s="518" t="n">
        <v>0</v>
      </c>
      <c r="BX1073" s="518" t="n">
        <v>0</v>
      </c>
      <c r="BY1073" s="518" t="n">
        <v>0</v>
      </c>
      <c r="BZ1073" s="518" t="n">
        <v>0</v>
      </c>
      <c r="CA1073" s="518" t="n">
        <v>0</v>
      </c>
      <c r="CB1073" s="518" t="n">
        <v>0</v>
      </c>
      <c r="CC1073" s="518" t="n">
        <v>0</v>
      </c>
      <c r="CD1073" s="518" t="n">
        <v>0</v>
      </c>
      <c r="CE1073" s="518" t="n">
        <v>0</v>
      </c>
      <c r="CF1073" s="518" t="n">
        <v>0</v>
      </c>
      <c r="CG1073" s="518" t="n">
        <v>0</v>
      </c>
      <c r="CH1073" s="518"/>
      <c r="CI1073" s="716"/>
      <c r="CL1073" s="48" t="n">
        <v>1</v>
      </c>
      <c r="CM1073" s="48" t="n">
        <f aca="false">CL1073-V1073</f>
        <v>0</v>
      </c>
      <c r="CN1073" s="702" t="n">
        <f aca="false">SUM(CO1073:DR1073)</f>
        <v>1</v>
      </c>
      <c r="CO1073" s="703" t="n">
        <v>0</v>
      </c>
      <c r="CP1073" s="703"/>
      <c r="CQ1073" s="703" t="n">
        <v>0</v>
      </c>
      <c r="CR1073" s="703"/>
      <c r="CS1073" s="703" t="n">
        <v>0</v>
      </c>
      <c r="CT1073" s="703" t="n">
        <v>0</v>
      </c>
      <c r="CU1073" s="703"/>
      <c r="CV1073" s="703"/>
      <c r="CW1073" s="703"/>
      <c r="CX1073" s="703" t="n">
        <v>0</v>
      </c>
      <c r="CY1073" s="703" t="n">
        <v>0</v>
      </c>
      <c r="CZ1073" s="703" t="n">
        <v>0</v>
      </c>
      <c r="DA1073" s="703"/>
      <c r="DB1073" s="703"/>
      <c r="DC1073" s="703"/>
      <c r="DD1073" s="703"/>
      <c r="DE1073" s="703" t="n">
        <v>0</v>
      </c>
      <c r="DF1073" s="703"/>
      <c r="DG1073" s="703" t="n">
        <v>0</v>
      </c>
      <c r="DH1073" s="703" t="n">
        <v>0</v>
      </c>
      <c r="DI1073" s="703" t="n">
        <v>1</v>
      </c>
      <c r="DJ1073" s="703" t="n">
        <v>0</v>
      </c>
      <c r="DK1073" s="703" t="n">
        <v>0</v>
      </c>
      <c r="DL1073" s="703" t="n">
        <v>0</v>
      </c>
      <c r="DM1073" s="703"/>
      <c r="DN1073" s="703"/>
      <c r="DO1073" s="703"/>
      <c r="DP1073" s="703"/>
      <c r="DQ1073" s="703"/>
      <c r="DR1073" s="703"/>
      <c r="DS1073" s="704" t="n">
        <f aca="false">CN1073-V1073</f>
        <v>0</v>
      </c>
      <c r="DT1073" s="553"/>
      <c r="DU1073" s="48"/>
    </row>
    <row r="1074" customFormat="false" ht="15" hidden="false" customHeight="true" outlineLevel="0" collapsed="false">
      <c r="A1074" s="705" t="n">
        <f aca="false">A1073+1</f>
        <v>1065</v>
      </c>
      <c r="B1074" s="706" t="s">
        <v>929</v>
      </c>
      <c r="C1074" s="706" t="s">
        <v>481</v>
      </c>
      <c r="D1074" s="706" t="s">
        <v>478</v>
      </c>
      <c r="E1074" s="243" t="n">
        <f aca="false">COUNTIF($G$10:$G$1856,$G1074)</f>
        <v>1</v>
      </c>
      <c r="F1074" s="706" t="s">
        <v>2779</v>
      </c>
      <c r="G1074" s="706" t="s">
        <v>2779</v>
      </c>
      <c r="H1074" s="707" t="s">
        <v>992</v>
      </c>
      <c r="I1074" s="708" t="s">
        <v>993</v>
      </c>
      <c r="J1074" s="707" t="s">
        <v>421</v>
      </c>
      <c r="K1074" s="709" t="n">
        <v>0</v>
      </c>
      <c r="L1074" s="707" t="s">
        <v>292</v>
      </c>
      <c r="M1074" s="708" t="s">
        <v>994</v>
      </c>
      <c r="N1074" s="710" t="s">
        <v>934</v>
      </c>
      <c r="O1074" s="512" t="n">
        <v>2</v>
      </c>
      <c r="P1074" s="512" t="n">
        <v>1</v>
      </c>
      <c r="Q1074" s="711" t="n">
        <v>0.00192318</v>
      </c>
      <c r="R1074" s="712"/>
      <c r="S1074" s="713"/>
      <c r="T1074" s="714" t="n">
        <v>3.86</v>
      </c>
      <c r="U1074" s="715"/>
      <c r="V1074" s="262" t="n">
        <f aca="false">SUM(W1074:CI1074)</f>
        <v>1</v>
      </c>
      <c r="W1074" s="243" t="n">
        <v>0</v>
      </c>
      <c r="X1074" s="243" t="n">
        <v>0</v>
      </c>
      <c r="Y1074" s="243" t="n">
        <v>0</v>
      </c>
      <c r="Z1074" s="243" t="n">
        <v>0</v>
      </c>
      <c r="AA1074" s="243" t="n">
        <v>0</v>
      </c>
      <c r="AB1074" s="243" t="n">
        <v>0</v>
      </c>
      <c r="AC1074" s="243" t="n">
        <v>0</v>
      </c>
      <c r="AD1074" s="243" t="n">
        <v>0</v>
      </c>
      <c r="AE1074" s="243" t="n">
        <v>0</v>
      </c>
      <c r="AF1074" s="243" t="n">
        <v>0</v>
      </c>
      <c r="AG1074" s="243" t="n">
        <v>0</v>
      </c>
      <c r="AH1074" s="518" t="n">
        <v>0</v>
      </c>
      <c r="AI1074" s="243" t="n">
        <v>0</v>
      </c>
      <c r="AJ1074" s="243" t="n">
        <v>0</v>
      </c>
      <c r="AK1074" s="518" t="n">
        <v>0</v>
      </c>
      <c r="AL1074" s="518" t="n">
        <v>0</v>
      </c>
      <c r="AM1074" s="518" t="n">
        <v>0</v>
      </c>
      <c r="AN1074" s="518" t="n">
        <v>0</v>
      </c>
      <c r="AO1074" s="518" t="n">
        <v>0</v>
      </c>
      <c r="AP1074" s="518" t="n">
        <v>0</v>
      </c>
      <c r="AQ1074" s="518" t="n">
        <v>0</v>
      </c>
      <c r="AR1074" s="518" t="n">
        <v>0</v>
      </c>
      <c r="AS1074" s="518" t="n">
        <v>0</v>
      </c>
      <c r="AT1074" s="518" t="n">
        <v>0</v>
      </c>
      <c r="AU1074" s="518" t="n">
        <v>0</v>
      </c>
      <c r="AV1074" s="518" t="n">
        <v>0</v>
      </c>
      <c r="AW1074" s="518" t="n">
        <v>0</v>
      </c>
      <c r="AX1074" s="518" t="n">
        <v>0</v>
      </c>
      <c r="AY1074" s="518" t="n">
        <v>0</v>
      </c>
      <c r="AZ1074" s="518" t="n">
        <v>0</v>
      </c>
      <c r="BA1074" s="518" t="n">
        <v>0</v>
      </c>
      <c r="BB1074" s="518" t="n">
        <v>0</v>
      </c>
      <c r="BC1074" s="518" t="n">
        <v>0</v>
      </c>
      <c r="BD1074" s="518" t="n">
        <v>0</v>
      </c>
      <c r="BE1074" s="518" t="n">
        <v>0</v>
      </c>
      <c r="BF1074" s="518" t="n">
        <v>0</v>
      </c>
      <c r="BG1074" s="518" t="n">
        <v>0</v>
      </c>
      <c r="BH1074" s="518" t="n">
        <v>0</v>
      </c>
      <c r="BI1074" s="518" t="n">
        <v>0</v>
      </c>
      <c r="BJ1074" s="518"/>
      <c r="BK1074" s="518"/>
      <c r="BL1074" s="518" t="n">
        <v>0</v>
      </c>
      <c r="BM1074" s="518"/>
      <c r="BN1074" s="518"/>
      <c r="BO1074" s="518"/>
      <c r="BP1074" s="518"/>
      <c r="BQ1074" s="518"/>
      <c r="BR1074" s="518"/>
      <c r="BS1074" s="518"/>
      <c r="BT1074" s="518"/>
      <c r="BU1074" s="518"/>
      <c r="BV1074" s="518" t="n">
        <v>0</v>
      </c>
      <c r="BW1074" s="518" t="n">
        <v>0</v>
      </c>
      <c r="BX1074" s="518" t="n">
        <v>0</v>
      </c>
      <c r="BY1074" s="518" t="n">
        <v>0</v>
      </c>
      <c r="BZ1074" s="518" t="n">
        <v>0</v>
      </c>
      <c r="CA1074" s="518" t="n">
        <v>0</v>
      </c>
      <c r="CB1074" s="518" t="n">
        <v>1</v>
      </c>
      <c r="CC1074" s="518" t="n">
        <v>0</v>
      </c>
      <c r="CD1074" s="518" t="n">
        <v>0</v>
      </c>
      <c r="CE1074" s="518" t="n">
        <v>0</v>
      </c>
      <c r="CF1074" s="518" t="n">
        <v>0</v>
      </c>
      <c r="CG1074" s="518" t="n">
        <v>0</v>
      </c>
      <c r="CH1074" s="518"/>
      <c r="CI1074" s="716"/>
      <c r="CL1074" s="48" t="n">
        <v>1</v>
      </c>
      <c r="CM1074" s="48" t="n">
        <f aca="false">CL1074-V1074</f>
        <v>0</v>
      </c>
      <c r="CN1074" s="702" t="n">
        <f aca="false">SUM(CO1074:DR1074)</f>
        <v>1</v>
      </c>
      <c r="CO1074" s="703" t="n">
        <v>0</v>
      </c>
      <c r="CP1074" s="703"/>
      <c r="CQ1074" s="703" t="n">
        <v>0</v>
      </c>
      <c r="CR1074" s="703"/>
      <c r="CS1074" s="703" t="n">
        <v>0</v>
      </c>
      <c r="CT1074" s="703" t="n">
        <v>0</v>
      </c>
      <c r="CU1074" s="703"/>
      <c r="CV1074" s="703"/>
      <c r="CW1074" s="703"/>
      <c r="CX1074" s="703" t="n">
        <v>0</v>
      </c>
      <c r="CY1074" s="703" t="n">
        <v>0</v>
      </c>
      <c r="CZ1074" s="703" t="n">
        <v>0</v>
      </c>
      <c r="DA1074" s="703"/>
      <c r="DB1074" s="703"/>
      <c r="DC1074" s="703"/>
      <c r="DD1074" s="703"/>
      <c r="DE1074" s="703" t="n">
        <v>0</v>
      </c>
      <c r="DF1074" s="703"/>
      <c r="DG1074" s="703" t="n">
        <v>0</v>
      </c>
      <c r="DH1074" s="703" t="n">
        <v>0</v>
      </c>
      <c r="DI1074" s="703" t="n">
        <v>0</v>
      </c>
      <c r="DJ1074" s="703" t="n">
        <v>0</v>
      </c>
      <c r="DK1074" s="703" t="n">
        <v>0</v>
      </c>
      <c r="DL1074" s="703" t="n">
        <v>0</v>
      </c>
      <c r="DM1074" s="703"/>
      <c r="DN1074" s="703" t="n">
        <v>1</v>
      </c>
      <c r="DO1074" s="703"/>
      <c r="DP1074" s="703"/>
      <c r="DQ1074" s="703"/>
      <c r="DR1074" s="703"/>
      <c r="DS1074" s="704" t="n">
        <f aca="false">CN1074-V1074</f>
        <v>0</v>
      </c>
      <c r="DT1074" s="553"/>
      <c r="DU1074" s="48"/>
    </row>
    <row r="1075" customFormat="false" ht="15" hidden="false" customHeight="true" outlineLevel="0" collapsed="false">
      <c r="A1075" s="705" t="n">
        <f aca="false">A1074+1</f>
        <v>1066</v>
      </c>
      <c r="B1075" s="706" t="s">
        <v>929</v>
      </c>
      <c r="C1075" s="706" t="s">
        <v>481</v>
      </c>
      <c r="D1075" s="706" t="s">
        <v>478</v>
      </c>
      <c r="E1075" s="243" t="n">
        <f aca="false">COUNTIF($G$10:$G$1856,$G1075)</f>
        <v>1</v>
      </c>
      <c r="F1075" s="706" t="s">
        <v>2780</v>
      </c>
      <c r="G1075" s="706" t="s">
        <v>2780</v>
      </c>
      <c r="H1075" s="707" t="s">
        <v>996</v>
      </c>
      <c r="I1075" s="708" t="s">
        <v>997</v>
      </c>
      <c r="J1075" s="707" t="s">
        <v>421</v>
      </c>
      <c r="K1075" s="709" t="n">
        <v>0</v>
      </c>
      <c r="L1075" s="707" t="s">
        <v>292</v>
      </c>
      <c r="M1075" s="708" t="s">
        <v>998</v>
      </c>
      <c r="N1075" s="710" t="s">
        <v>934</v>
      </c>
      <c r="O1075" s="512" t="n">
        <v>9</v>
      </c>
      <c r="P1075" s="512" t="n">
        <v>1</v>
      </c>
      <c r="Q1075" s="711" t="n">
        <v>0.0004323</v>
      </c>
      <c r="R1075" s="712"/>
      <c r="S1075" s="713"/>
      <c r="T1075" s="714" t="n">
        <v>0.87</v>
      </c>
      <c r="U1075" s="715"/>
      <c r="V1075" s="262" t="n">
        <f aca="false">SUM(W1075:CI1075)</f>
        <v>2</v>
      </c>
      <c r="W1075" s="243" t="n">
        <v>0</v>
      </c>
      <c r="X1075" s="243" t="n">
        <v>0</v>
      </c>
      <c r="Y1075" s="243" t="n">
        <v>0</v>
      </c>
      <c r="Z1075" s="243" t="n">
        <v>0</v>
      </c>
      <c r="AA1075" s="243" t="n">
        <v>0</v>
      </c>
      <c r="AB1075" s="243" t="n">
        <v>0</v>
      </c>
      <c r="AC1075" s="243" t="n">
        <v>0</v>
      </c>
      <c r="AD1075" s="243" t="n">
        <v>0</v>
      </c>
      <c r="AE1075" s="243" t="n">
        <v>0</v>
      </c>
      <c r="AF1075" s="243" t="n">
        <v>0</v>
      </c>
      <c r="AG1075" s="243" t="n">
        <v>0</v>
      </c>
      <c r="AH1075" s="518" t="n">
        <v>0</v>
      </c>
      <c r="AI1075" s="243" t="n">
        <v>0</v>
      </c>
      <c r="AJ1075" s="243" t="n">
        <v>0</v>
      </c>
      <c r="AK1075" s="518" t="n">
        <v>0</v>
      </c>
      <c r="AL1075" s="518" t="n">
        <v>0</v>
      </c>
      <c r="AM1075" s="518" t="n">
        <v>0</v>
      </c>
      <c r="AN1075" s="518" t="n">
        <v>0</v>
      </c>
      <c r="AO1075" s="518" t="n">
        <v>0</v>
      </c>
      <c r="AP1075" s="518" t="n">
        <v>0</v>
      </c>
      <c r="AQ1075" s="518" t="n">
        <v>0</v>
      </c>
      <c r="AR1075" s="518" t="n">
        <v>0</v>
      </c>
      <c r="AS1075" s="518" t="n">
        <v>0</v>
      </c>
      <c r="AT1075" s="518" t="n">
        <v>0</v>
      </c>
      <c r="AU1075" s="518" t="n">
        <v>0</v>
      </c>
      <c r="AV1075" s="518" t="n">
        <v>0</v>
      </c>
      <c r="AW1075" s="518" t="n">
        <v>0</v>
      </c>
      <c r="AX1075" s="518" t="n">
        <v>0</v>
      </c>
      <c r="AY1075" s="518" t="n">
        <v>0</v>
      </c>
      <c r="AZ1075" s="518" t="n">
        <v>0</v>
      </c>
      <c r="BA1075" s="518" t="n">
        <v>0</v>
      </c>
      <c r="BB1075" s="518" t="n">
        <v>0</v>
      </c>
      <c r="BC1075" s="518" t="n">
        <v>0</v>
      </c>
      <c r="BD1075" s="518" t="n">
        <v>0</v>
      </c>
      <c r="BE1075" s="518" t="n">
        <v>0</v>
      </c>
      <c r="BF1075" s="518" t="n">
        <v>0</v>
      </c>
      <c r="BG1075" s="518" t="n">
        <v>0</v>
      </c>
      <c r="BH1075" s="518" t="n">
        <v>2</v>
      </c>
      <c r="BI1075" s="518" t="n">
        <v>0</v>
      </c>
      <c r="BJ1075" s="518"/>
      <c r="BK1075" s="518"/>
      <c r="BL1075" s="518" t="n">
        <v>0</v>
      </c>
      <c r="BM1075" s="518"/>
      <c r="BN1075" s="518"/>
      <c r="BO1075" s="518"/>
      <c r="BP1075" s="518"/>
      <c r="BQ1075" s="518"/>
      <c r="BR1075" s="518"/>
      <c r="BS1075" s="518"/>
      <c r="BT1075" s="518"/>
      <c r="BU1075" s="518"/>
      <c r="BV1075" s="518" t="n">
        <v>0</v>
      </c>
      <c r="BW1075" s="518" t="n">
        <v>0</v>
      </c>
      <c r="BX1075" s="518" t="n">
        <v>0</v>
      </c>
      <c r="BY1075" s="518" t="n">
        <v>0</v>
      </c>
      <c r="BZ1075" s="518" t="n">
        <v>0</v>
      </c>
      <c r="CA1075" s="518" t="n">
        <v>0</v>
      </c>
      <c r="CB1075" s="518" t="n">
        <v>0</v>
      </c>
      <c r="CC1075" s="518" t="n">
        <v>0</v>
      </c>
      <c r="CD1075" s="518" t="n">
        <v>0</v>
      </c>
      <c r="CE1075" s="518" t="n">
        <v>0</v>
      </c>
      <c r="CF1075" s="518" t="n">
        <v>0</v>
      </c>
      <c r="CG1075" s="518" t="n">
        <v>0</v>
      </c>
      <c r="CH1075" s="518"/>
      <c r="CI1075" s="716"/>
      <c r="CL1075" s="48" t="n">
        <v>2</v>
      </c>
      <c r="CM1075" s="48" t="n">
        <f aca="false">CL1075-V1075</f>
        <v>0</v>
      </c>
      <c r="CN1075" s="702" t="n">
        <f aca="false">SUM(CO1075:DR1075)</f>
        <v>2</v>
      </c>
      <c r="CO1075" s="703" t="n">
        <v>0</v>
      </c>
      <c r="CP1075" s="703"/>
      <c r="CQ1075" s="703" t="n">
        <v>0</v>
      </c>
      <c r="CR1075" s="703"/>
      <c r="CS1075" s="703" t="n">
        <v>0</v>
      </c>
      <c r="CT1075" s="703" t="n">
        <v>0</v>
      </c>
      <c r="CU1075" s="703"/>
      <c r="CV1075" s="703"/>
      <c r="CW1075" s="703"/>
      <c r="CX1075" s="703" t="n">
        <v>0</v>
      </c>
      <c r="CY1075" s="703" t="n">
        <v>0</v>
      </c>
      <c r="CZ1075" s="703" t="n">
        <v>0</v>
      </c>
      <c r="DA1075" s="703"/>
      <c r="DB1075" s="703"/>
      <c r="DC1075" s="703"/>
      <c r="DD1075" s="703"/>
      <c r="DE1075" s="703" t="n">
        <v>0</v>
      </c>
      <c r="DF1075" s="703"/>
      <c r="DG1075" s="703" t="n">
        <v>0</v>
      </c>
      <c r="DH1075" s="703" t="n">
        <v>0</v>
      </c>
      <c r="DI1075" s="703" t="n">
        <v>2</v>
      </c>
      <c r="DJ1075" s="703" t="n">
        <v>0</v>
      </c>
      <c r="DK1075" s="703" t="n">
        <v>0</v>
      </c>
      <c r="DL1075" s="703" t="n">
        <v>0</v>
      </c>
      <c r="DM1075" s="703"/>
      <c r="DN1075" s="703"/>
      <c r="DO1075" s="703"/>
      <c r="DP1075" s="703"/>
      <c r="DQ1075" s="703"/>
      <c r="DR1075" s="703"/>
      <c r="DS1075" s="704" t="n">
        <f aca="false">CN1075-V1075</f>
        <v>0</v>
      </c>
      <c r="DT1075" s="553"/>
      <c r="DU1075" s="48"/>
    </row>
    <row r="1076" customFormat="false" ht="15" hidden="false" customHeight="true" outlineLevel="0" collapsed="false">
      <c r="A1076" s="705" t="n">
        <f aca="false">A1075+1</f>
        <v>1067</v>
      </c>
      <c r="B1076" s="706" t="s">
        <v>929</v>
      </c>
      <c r="C1076" s="706" t="s">
        <v>481</v>
      </c>
      <c r="D1076" s="706" t="s">
        <v>478</v>
      </c>
      <c r="E1076" s="243" t="n">
        <f aca="false">COUNTIF($G$10:$G$1856,$G1076)</f>
        <v>1</v>
      </c>
      <c r="F1076" s="706" t="s">
        <v>2781</v>
      </c>
      <c r="G1076" s="706" t="s">
        <v>2781</v>
      </c>
      <c r="H1076" s="707" t="s">
        <v>1000</v>
      </c>
      <c r="I1076" s="708" t="s">
        <v>1001</v>
      </c>
      <c r="J1076" s="707" t="s">
        <v>421</v>
      </c>
      <c r="K1076" s="709" t="n">
        <v>0</v>
      </c>
      <c r="L1076" s="707" t="s">
        <v>292</v>
      </c>
      <c r="M1076" s="708" t="s">
        <v>1002</v>
      </c>
      <c r="N1076" s="710" t="s">
        <v>934</v>
      </c>
      <c r="O1076" s="512" t="n">
        <v>2</v>
      </c>
      <c r="P1076" s="512" t="n">
        <v>1</v>
      </c>
      <c r="Q1076" s="711" t="n">
        <v>0.001175848</v>
      </c>
      <c r="R1076" s="712"/>
      <c r="S1076" s="713"/>
      <c r="T1076" s="714" t="n">
        <v>2.36</v>
      </c>
      <c r="U1076" s="715"/>
      <c r="V1076" s="262" t="n">
        <f aca="false">SUM(W1076:CI1076)</f>
        <v>4</v>
      </c>
      <c r="W1076" s="243" t="n">
        <v>0</v>
      </c>
      <c r="X1076" s="243" t="n">
        <v>0</v>
      </c>
      <c r="Y1076" s="243" t="n">
        <v>0</v>
      </c>
      <c r="Z1076" s="243" t="n">
        <v>0</v>
      </c>
      <c r="AA1076" s="243" t="n">
        <v>0</v>
      </c>
      <c r="AB1076" s="243" t="n">
        <v>0</v>
      </c>
      <c r="AC1076" s="243" t="n">
        <v>0</v>
      </c>
      <c r="AD1076" s="243" t="n">
        <v>0</v>
      </c>
      <c r="AE1076" s="243" t="n">
        <v>0</v>
      </c>
      <c r="AF1076" s="243" t="n">
        <v>0</v>
      </c>
      <c r="AG1076" s="243" t="n">
        <v>0</v>
      </c>
      <c r="AH1076" s="518" t="n">
        <v>0</v>
      </c>
      <c r="AI1076" s="243" t="n">
        <v>0</v>
      </c>
      <c r="AJ1076" s="243" t="n">
        <v>0</v>
      </c>
      <c r="AK1076" s="518" t="n">
        <v>0</v>
      </c>
      <c r="AL1076" s="518" t="n">
        <v>2</v>
      </c>
      <c r="AM1076" s="518" t="n">
        <v>0</v>
      </c>
      <c r="AN1076" s="518" t="n">
        <v>0</v>
      </c>
      <c r="AO1076" s="518" t="n">
        <v>0</v>
      </c>
      <c r="AP1076" s="518" t="n">
        <v>0</v>
      </c>
      <c r="AQ1076" s="518" t="n">
        <v>0</v>
      </c>
      <c r="AR1076" s="518" t="n">
        <v>0</v>
      </c>
      <c r="AS1076" s="518" t="n">
        <v>0</v>
      </c>
      <c r="AT1076" s="518" t="n">
        <v>0</v>
      </c>
      <c r="AU1076" s="518" t="n">
        <v>0</v>
      </c>
      <c r="AV1076" s="518" t="n">
        <v>0</v>
      </c>
      <c r="AW1076" s="518" t="n">
        <v>0</v>
      </c>
      <c r="AX1076" s="518" t="n">
        <v>0</v>
      </c>
      <c r="AY1076" s="518" t="n">
        <v>0</v>
      </c>
      <c r="AZ1076" s="518" t="n">
        <v>0</v>
      </c>
      <c r="BA1076" s="518" t="n">
        <v>0</v>
      </c>
      <c r="BB1076" s="518" t="n">
        <v>0</v>
      </c>
      <c r="BC1076" s="518" t="n">
        <v>0</v>
      </c>
      <c r="BD1076" s="518" t="n">
        <v>0</v>
      </c>
      <c r="BE1076" s="518" t="n">
        <v>0</v>
      </c>
      <c r="BF1076" s="518" t="n">
        <v>0</v>
      </c>
      <c r="BG1076" s="518" t="n">
        <v>0</v>
      </c>
      <c r="BH1076" s="518" t="n">
        <v>2</v>
      </c>
      <c r="BI1076" s="518" t="n">
        <v>0</v>
      </c>
      <c r="BJ1076" s="518"/>
      <c r="BK1076" s="518"/>
      <c r="BL1076" s="518" t="n">
        <v>0</v>
      </c>
      <c r="BM1076" s="518"/>
      <c r="BN1076" s="518"/>
      <c r="BO1076" s="518"/>
      <c r="BP1076" s="518"/>
      <c r="BQ1076" s="518"/>
      <c r="BR1076" s="518"/>
      <c r="BS1076" s="518"/>
      <c r="BT1076" s="518"/>
      <c r="BU1076" s="518"/>
      <c r="BV1076" s="518" t="n">
        <v>0</v>
      </c>
      <c r="BW1076" s="518" t="n">
        <v>0</v>
      </c>
      <c r="BX1076" s="518" t="n">
        <v>0</v>
      </c>
      <c r="BY1076" s="518" t="n">
        <v>0</v>
      </c>
      <c r="BZ1076" s="518" t="n">
        <v>0</v>
      </c>
      <c r="CA1076" s="518" t="n">
        <v>0</v>
      </c>
      <c r="CB1076" s="518" t="n">
        <v>0</v>
      </c>
      <c r="CC1076" s="518" t="n">
        <v>0</v>
      </c>
      <c r="CD1076" s="518" t="n">
        <v>0</v>
      </c>
      <c r="CE1076" s="518" t="n">
        <v>0</v>
      </c>
      <c r="CF1076" s="518" t="n">
        <v>0</v>
      </c>
      <c r="CG1076" s="518" t="n">
        <v>0</v>
      </c>
      <c r="CH1076" s="518"/>
      <c r="CI1076" s="716"/>
      <c r="CL1076" s="48" t="n">
        <v>4</v>
      </c>
      <c r="CM1076" s="48" t="n">
        <f aca="false">CL1076-V1076</f>
        <v>0</v>
      </c>
      <c r="CN1076" s="702" t="n">
        <f aca="false">SUM(CO1076:DR1076)</f>
        <v>4</v>
      </c>
      <c r="CO1076" s="703" t="n">
        <v>0</v>
      </c>
      <c r="CP1076" s="703"/>
      <c r="CQ1076" s="703" t="n">
        <v>0</v>
      </c>
      <c r="CR1076" s="703"/>
      <c r="CS1076" s="703" t="n">
        <v>0</v>
      </c>
      <c r="CT1076" s="703" t="n">
        <v>0</v>
      </c>
      <c r="CU1076" s="703"/>
      <c r="CV1076" s="703"/>
      <c r="CW1076" s="703"/>
      <c r="CX1076" s="703" t="n">
        <v>0</v>
      </c>
      <c r="CY1076" s="703" t="n">
        <v>0</v>
      </c>
      <c r="CZ1076" s="703" t="n">
        <v>0</v>
      </c>
      <c r="DA1076" s="703"/>
      <c r="DB1076" s="703"/>
      <c r="DC1076" s="703"/>
      <c r="DD1076" s="703" t="n">
        <v>2</v>
      </c>
      <c r="DE1076" s="703" t="n">
        <v>0</v>
      </c>
      <c r="DF1076" s="703"/>
      <c r="DG1076" s="703" t="n">
        <v>0</v>
      </c>
      <c r="DH1076" s="703" t="n">
        <v>0</v>
      </c>
      <c r="DI1076" s="703" t="n">
        <v>2</v>
      </c>
      <c r="DJ1076" s="703" t="n">
        <v>0</v>
      </c>
      <c r="DK1076" s="703" t="n">
        <v>0</v>
      </c>
      <c r="DL1076" s="703" t="n">
        <v>0</v>
      </c>
      <c r="DM1076" s="703"/>
      <c r="DN1076" s="703"/>
      <c r="DO1076" s="703"/>
      <c r="DP1076" s="703"/>
      <c r="DQ1076" s="703"/>
      <c r="DR1076" s="703"/>
      <c r="DS1076" s="704" t="n">
        <f aca="false">CN1076-V1076</f>
        <v>0</v>
      </c>
      <c r="DT1076" s="553"/>
      <c r="DU1076" s="48"/>
    </row>
    <row r="1077" customFormat="false" ht="15" hidden="false" customHeight="true" outlineLevel="0" collapsed="false">
      <c r="A1077" s="705" t="n">
        <f aca="false">A1076+1</f>
        <v>1068</v>
      </c>
      <c r="B1077" s="706" t="s">
        <v>929</v>
      </c>
      <c r="C1077" s="706" t="s">
        <v>481</v>
      </c>
      <c r="D1077" s="706" t="s">
        <v>478</v>
      </c>
      <c r="E1077" s="243" t="n">
        <f aca="false">COUNTIF($G$10:$G$1856,$G1077)</f>
        <v>1</v>
      </c>
      <c r="F1077" s="706" t="s">
        <v>2782</v>
      </c>
      <c r="G1077" s="706" t="s">
        <v>2782</v>
      </c>
      <c r="H1077" s="707" t="s">
        <v>1004</v>
      </c>
      <c r="I1077" s="708" t="s">
        <v>1005</v>
      </c>
      <c r="J1077" s="707" t="s">
        <v>421</v>
      </c>
      <c r="K1077" s="709" t="n">
        <v>0</v>
      </c>
      <c r="L1077" s="707" t="s">
        <v>292</v>
      </c>
      <c r="M1077" s="708" t="s">
        <v>1006</v>
      </c>
      <c r="N1077" s="710" t="s">
        <v>934</v>
      </c>
      <c r="O1077" s="512" t="n">
        <v>2</v>
      </c>
      <c r="P1077" s="512" t="n">
        <v>1</v>
      </c>
      <c r="Q1077" s="711" t="n">
        <v>0.00054</v>
      </c>
      <c r="R1077" s="712"/>
      <c r="S1077" s="713"/>
      <c r="T1077" s="714" t="n">
        <v>1.08</v>
      </c>
      <c r="U1077" s="715"/>
      <c r="V1077" s="262" t="n">
        <f aca="false">SUM(W1077:CI1077)</f>
        <v>3</v>
      </c>
      <c r="W1077" s="243" t="n">
        <v>0</v>
      </c>
      <c r="X1077" s="243" t="n">
        <v>0</v>
      </c>
      <c r="Y1077" s="243" t="n">
        <v>0</v>
      </c>
      <c r="Z1077" s="243" t="n">
        <v>0</v>
      </c>
      <c r="AA1077" s="243" t="n">
        <v>0</v>
      </c>
      <c r="AB1077" s="243" t="n">
        <v>0</v>
      </c>
      <c r="AC1077" s="243" t="n">
        <v>0</v>
      </c>
      <c r="AD1077" s="243" t="n">
        <v>0</v>
      </c>
      <c r="AE1077" s="243" t="n">
        <v>0</v>
      </c>
      <c r="AF1077" s="243" t="n">
        <v>0</v>
      </c>
      <c r="AG1077" s="243" t="n">
        <v>0</v>
      </c>
      <c r="AH1077" s="518" t="n">
        <v>0</v>
      </c>
      <c r="AI1077" s="243" t="n">
        <v>0</v>
      </c>
      <c r="AJ1077" s="243" t="n">
        <v>0</v>
      </c>
      <c r="AK1077" s="518" t="n">
        <v>0</v>
      </c>
      <c r="AL1077" s="518" t="n">
        <v>2</v>
      </c>
      <c r="AM1077" s="518" t="n">
        <v>0</v>
      </c>
      <c r="AN1077" s="518" t="n">
        <v>0</v>
      </c>
      <c r="AO1077" s="518" t="n">
        <v>0</v>
      </c>
      <c r="AP1077" s="518" t="n">
        <v>0</v>
      </c>
      <c r="AQ1077" s="518" t="n">
        <v>0</v>
      </c>
      <c r="AR1077" s="518" t="n">
        <v>0</v>
      </c>
      <c r="AS1077" s="518" t="n">
        <v>0</v>
      </c>
      <c r="AT1077" s="518" t="n">
        <v>0</v>
      </c>
      <c r="AU1077" s="518" t="n">
        <v>0</v>
      </c>
      <c r="AV1077" s="518" t="n">
        <v>0</v>
      </c>
      <c r="AW1077" s="518" t="n">
        <v>0</v>
      </c>
      <c r="AX1077" s="518" t="n">
        <v>0</v>
      </c>
      <c r="AY1077" s="518" t="n">
        <v>0</v>
      </c>
      <c r="AZ1077" s="518" t="n">
        <v>0</v>
      </c>
      <c r="BA1077" s="518" t="n">
        <v>0</v>
      </c>
      <c r="BB1077" s="518" t="n">
        <v>0</v>
      </c>
      <c r="BC1077" s="518" t="n">
        <v>0</v>
      </c>
      <c r="BD1077" s="518" t="n">
        <v>0</v>
      </c>
      <c r="BE1077" s="518" t="n">
        <v>0</v>
      </c>
      <c r="BF1077" s="518" t="n">
        <v>0</v>
      </c>
      <c r="BG1077" s="518" t="n">
        <v>0</v>
      </c>
      <c r="BH1077" s="518" t="n">
        <v>1</v>
      </c>
      <c r="BI1077" s="518" t="n">
        <v>0</v>
      </c>
      <c r="BJ1077" s="518"/>
      <c r="BK1077" s="518"/>
      <c r="BL1077" s="518" t="n">
        <v>0</v>
      </c>
      <c r="BM1077" s="518"/>
      <c r="BN1077" s="518"/>
      <c r="BO1077" s="518"/>
      <c r="BP1077" s="518"/>
      <c r="BQ1077" s="518"/>
      <c r="BR1077" s="518"/>
      <c r="BS1077" s="518"/>
      <c r="BT1077" s="518"/>
      <c r="BU1077" s="518"/>
      <c r="BV1077" s="518" t="n">
        <v>0</v>
      </c>
      <c r="BW1077" s="518" t="n">
        <v>0</v>
      </c>
      <c r="BX1077" s="518" t="n">
        <v>0</v>
      </c>
      <c r="BY1077" s="518" t="n">
        <v>0</v>
      </c>
      <c r="BZ1077" s="518" t="n">
        <v>0</v>
      </c>
      <c r="CA1077" s="518" t="n">
        <v>0</v>
      </c>
      <c r="CB1077" s="518" t="n">
        <v>0</v>
      </c>
      <c r="CC1077" s="518" t="n">
        <v>0</v>
      </c>
      <c r="CD1077" s="518" t="n">
        <v>0</v>
      </c>
      <c r="CE1077" s="518" t="n">
        <v>0</v>
      </c>
      <c r="CF1077" s="518" t="n">
        <v>0</v>
      </c>
      <c r="CG1077" s="518" t="n">
        <v>0</v>
      </c>
      <c r="CH1077" s="518"/>
      <c r="CI1077" s="716"/>
      <c r="CL1077" s="48" t="n">
        <v>3</v>
      </c>
      <c r="CM1077" s="48" t="n">
        <f aca="false">CL1077-V1077</f>
        <v>0</v>
      </c>
      <c r="CN1077" s="702" t="n">
        <f aca="false">SUM(CO1077:DR1077)</f>
        <v>3</v>
      </c>
      <c r="CO1077" s="703" t="n">
        <v>0</v>
      </c>
      <c r="CP1077" s="703"/>
      <c r="CQ1077" s="703" t="n">
        <v>0</v>
      </c>
      <c r="CR1077" s="703"/>
      <c r="CS1077" s="703" t="n">
        <v>0</v>
      </c>
      <c r="CT1077" s="703" t="n">
        <v>0</v>
      </c>
      <c r="CU1077" s="703"/>
      <c r="CV1077" s="703"/>
      <c r="CW1077" s="703"/>
      <c r="CX1077" s="703" t="n">
        <v>0</v>
      </c>
      <c r="CY1077" s="703" t="n">
        <v>0</v>
      </c>
      <c r="CZ1077" s="703" t="n">
        <v>0</v>
      </c>
      <c r="DA1077" s="703"/>
      <c r="DB1077" s="703"/>
      <c r="DC1077" s="703"/>
      <c r="DD1077" s="703" t="n">
        <v>2</v>
      </c>
      <c r="DE1077" s="703" t="n">
        <v>0</v>
      </c>
      <c r="DF1077" s="703"/>
      <c r="DG1077" s="703" t="n">
        <v>0</v>
      </c>
      <c r="DH1077" s="703" t="n">
        <v>0</v>
      </c>
      <c r="DI1077" s="703" t="n">
        <v>1</v>
      </c>
      <c r="DJ1077" s="703" t="n">
        <v>0</v>
      </c>
      <c r="DK1077" s="703" t="n">
        <v>0</v>
      </c>
      <c r="DL1077" s="703" t="n">
        <v>0</v>
      </c>
      <c r="DM1077" s="703"/>
      <c r="DN1077" s="703"/>
      <c r="DO1077" s="703"/>
      <c r="DP1077" s="703"/>
      <c r="DQ1077" s="703"/>
      <c r="DR1077" s="703"/>
      <c r="DS1077" s="704" t="n">
        <f aca="false">CN1077-V1077</f>
        <v>0</v>
      </c>
      <c r="DT1077" s="553"/>
      <c r="DU1077" s="48"/>
    </row>
    <row r="1078" customFormat="false" ht="15" hidden="false" customHeight="true" outlineLevel="0" collapsed="false">
      <c r="A1078" s="705" t="n">
        <f aca="false">A1077+1</f>
        <v>1069</v>
      </c>
      <c r="B1078" s="706" t="s">
        <v>929</v>
      </c>
      <c r="C1078" s="706" t="s">
        <v>481</v>
      </c>
      <c r="D1078" s="706" t="s">
        <v>478</v>
      </c>
      <c r="E1078" s="243" t="n">
        <f aca="false">COUNTIF($G$10:$G$1856,$G1078)</f>
        <v>1</v>
      </c>
      <c r="F1078" s="706" t="s">
        <v>2783</v>
      </c>
      <c r="G1078" s="706" t="s">
        <v>2783</v>
      </c>
      <c r="H1078" s="707" t="s">
        <v>1008</v>
      </c>
      <c r="I1078" s="708" t="s">
        <v>1009</v>
      </c>
      <c r="J1078" s="707" t="s">
        <v>421</v>
      </c>
      <c r="K1078" s="709" t="n">
        <v>0</v>
      </c>
      <c r="L1078" s="707" t="s">
        <v>292</v>
      </c>
      <c r="M1078" s="708" t="s">
        <v>1010</v>
      </c>
      <c r="N1078" s="710" t="s">
        <v>934</v>
      </c>
      <c r="O1078" s="512" t="n">
        <v>2</v>
      </c>
      <c r="P1078" s="512" t="n">
        <v>1</v>
      </c>
      <c r="Q1078" s="711" t="n">
        <v>0.00054</v>
      </c>
      <c r="R1078" s="712"/>
      <c r="S1078" s="713"/>
      <c r="T1078" s="714" t="n">
        <v>1.08</v>
      </c>
      <c r="U1078" s="715"/>
      <c r="V1078" s="262" t="n">
        <f aca="false">SUM(W1078:CI1078)</f>
        <v>1</v>
      </c>
      <c r="W1078" s="243" t="n">
        <v>0</v>
      </c>
      <c r="X1078" s="243" t="n">
        <v>0</v>
      </c>
      <c r="Y1078" s="243" t="n">
        <v>0</v>
      </c>
      <c r="Z1078" s="243" t="n">
        <v>0</v>
      </c>
      <c r="AA1078" s="243" t="n">
        <v>0</v>
      </c>
      <c r="AB1078" s="243" t="n">
        <v>0</v>
      </c>
      <c r="AC1078" s="243" t="n">
        <v>0</v>
      </c>
      <c r="AD1078" s="243" t="n">
        <v>0</v>
      </c>
      <c r="AE1078" s="243" t="n">
        <v>0</v>
      </c>
      <c r="AF1078" s="243" t="n">
        <v>0</v>
      </c>
      <c r="AG1078" s="243" t="n">
        <v>0</v>
      </c>
      <c r="AH1078" s="518" t="n">
        <v>0</v>
      </c>
      <c r="AI1078" s="243" t="n">
        <v>0</v>
      </c>
      <c r="AJ1078" s="243" t="n">
        <v>0</v>
      </c>
      <c r="AK1078" s="518" t="n">
        <v>0</v>
      </c>
      <c r="AL1078" s="518" t="n">
        <v>0</v>
      </c>
      <c r="AM1078" s="518" t="n">
        <v>0</v>
      </c>
      <c r="AN1078" s="518" t="n">
        <v>0</v>
      </c>
      <c r="AO1078" s="518" t="n">
        <v>0</v>
      </c>
      <c r="AP1078" s="518" t="n">
        <v>0</v>
      </c>
      <c r="AQ1078" s="518" t="n">
        <v>0</v>
      </c>
      <c r="AR1078" s="518" t="n">
        <v>0</v>
      </c>
      <c r="AS1078" s="518" t="n">
        <v>0</v>
      </c>
      <c r="AT1078" s="518" t="n">
        <v>0</v>
      </c>
      <c r="AU1078" s="518" t="n">
        <v>0</v>
      </c>
      <c r="AV1078" s="518" t="n">
        <v>0</v>
      </c>
      <c r="AW1078" s="518" t="n">
        <v>0</v>
      </c>
      <c r="AX1078" s="518" t="n">
        <v>0</v>
      </c>
      <c r="AY1078" s="518" t="n">
        <v>0</v>
      </c>
      <c r="AZ1078" s="518" t="n">
        <v>0</v>
      </c>
      <c r="BA1078" s="518" t="n">
        <v>0</v>
      </c>
      <c r="BB1078" s="518" t="n">
        <v>0</v>
      </c>
      <c r="BC1078" s="518" t="n">
        <v>0</v>
      </c>
      <c r="BD1078" s="518" t="n">
        <v>0</v>
      </c>
      <c r="BE1078" s="518" t="n">
        <v>0</v>
      </c>
      <c r="BF1078" s="518" t="n">
        <v>0</v>
      </c>
      <c r="BG1078" s="518" t="n">
        <v>0</v>
      </c>
      <c r="BH1078" s="518" t="n">
        <v>1</v>
      </c>
      <c r="BI1078" s="518" t="n">
        <v>0</v>
      </c>
      <c r="BJ1078" s="518"/>
      <c r="BK1078" s="518"/>
      <c r="BL1078" s="518" t="n">
        <v>0</v>
      </c>
      <c r="BM1078" s="518"/>
      <c r="BN1078" s="518"/>
      <c r="BO1078" s="518"/>
      <c r="BP1078" s="518"/>
      <c r="BQ1078" s="518"/>
      <c r="BR1078" s="518"/>
      <c r="BS1078" s="518"/>
      <c r="BT1078" s="518"/>
      <c r="BU1078" s="518"/>
      <c r="BV1078" s="518" t="n">
        <v>0</v>
      </c>
      <c r="BW1078" s="518" t="n">
        <v>0</v>
      </c>
      <c r="BX1078" s="518" t="n">
        <v>0</v>
      </c>
      <c r="BY1078" s="518" t="n">
        <v>0</v>
      </c>
      <c r="BZ1078" s="518" t="n">
        <v>0</v>
      </c>
      <c r="CA1078" s="518" t="n">
        <v>0</v>
      </c>
      <c r="CB1078" s="518" t="n">
        <v>0</v>
      </c>
      <c r="CC1078" s="518" t="n">
        <v>0</v>
      </c>
      <c r="CD1078" s="518" t="n">
        <v>0</v>
      </c>
      <c r="CE1078" s="518" t="n">
        <v>0</v>
      </c>
      <c r="CF1078" s="518" t="n">
        <v>0</v>
      </c>
      <c r="CG1078" s="518" t="n">
        <v>0</v>
      </c>
      <c r="CH1078" s="518"/>
      <c r="CI1078" s="716"/>
      <c r="CL1078" s="48" t="n">
        <v>1</v>
      </c>
      <c r="CM1078" s="48" t="n">
        <f aca="false">CL1078-V1078</f>
        <v>0</v>
      </c>
      <c r="CN1078" s="702" t="n">
        <f aca="false">SUM(CO1078:DR1078)</f>
        <v>1</v>
      </c>
      <c r="CO1078" s="703" t="n">
        <v>0</v>
      </c>
      <c r="CP1078" s="703"/>
      <c r="CQ1078" s="703" t="n">
        <v>0</v>
      </c>
      <c r="CR1078" s="703"/>
      <c r="CS1078" s="703" t="n">
        <v>0</v>
      </c>
      <c r="CT1078" s="703" t="n">
        <v>0</v>
      </c>
      <c r="CU1078" s="703"/>
      <c r="CV1078" s="703"/>
      <c r="CW1078" s="703"/>
      <c r="CX1078" s="703" t="n">
        <v>0</v>
      </c>
      <c r="CY1078" s="703" t="n">
        <v>0</v>
      </c>
      <c r="CZ1078" s="703" t="n">
        <v>0</v>
      </c>
      <c r="DA1078" s="703"/>
      <c r="DB1078" s="703"/>
      <c r="DC1078" s="703"/>
      <c r="DD1078" s="703"/>
      <c r="DE1078" s="703" t="n">
        <v>0</v>
      </c>
      <c r="DF1078" s="703"/>
      <c r="DG1078" s="703" t="n">
        <v>0</v>
      </c>
      <c r="DH1078" s="703" t="n">
        <v>0</v>
      </c>
      <c r="DI1078" s="703" t="n">
        <v>1</v>
      </c>
      <c r="DJ1078" s="703" t="n">
        <v>0</v>
      </c>
      <c r="DK1078" s="703" t="n">
        <v>0</v>
      </c>
      <c r="DL1078" s="703" t="n">
        <v>0</v>
      </c>
      <c r="DM1078" s="703"/>
      <c r="DN1078" s="703"/>
      <c r="DO1078" s="703"/>
      <c r="DP1078" s="703"/>
      <c r="DQ1078" s="703"/>
      <c r="DR1078" s="703"/>
      <c r="DS1078" s="704" t="n">
        <f aca="false">CN1078-V1078</f>
        <v>0</v>
      </c>
      <c r="DT1078" s="553"/>
      <c r="DU1078" s="48"/>
    </row>
    <row r="1079" customFormat="false" ht="15" hidden="false" customHeight="true" outlineLevel="0" collapsed="false">
      <c r="A1079" s="705" t="n">
        <f aca="false">A1078+1</f>
        <v>1070</v>
      </c>
      <c r="B1079" s="706" t="s">
        <v>929</v>
      </c>
      <c r="C1079" s="706" t="s">
        <v>481</v>
      </c>
      <c r="D1079" s="706" t="s">
        <v>478</v>
      </c>
      <c r="E1079" s="243" t="n">
        <f aca="false">COUNTIF($G$10:$G$1856,$G1079)</f>
        <v>1</v>
      </c>
      <c r="F1079" s="706" t="s">
        <v>2784</v>
      </c>
      <c r="G1079" s="706" t="s">
        <v>2784</v>
      </c>
      <c r="H1079" s="707" t="s">
        <v>1012</v>
      </c>
      <c r="I1079" s="708" t="s">
        <v>1013</v>
      </c>
      <c r="J1079" s="707" t="s">
        <v>421</v>
      </c>
      <c r="K1079" s="709" t="n">
        <v>0</v>
      </c>
      <c r="L1079" s="707" t="s">
        <v>292</v>
      </c>
      <c r="M1079" s="708" t="s">
        <v>1014</v>
      </c>
      <c r="N1079" s="710" t="s">
        <v>934</v>
      </c>
      <c r="O1079" s="512" t="n">
        <v>2</v>
      </c>
      <c r="P1079" s="512" t="n">
        <v>1</v>
      </c>
      <c r="Q1079" s="711" t="n">
        <v>0.0007686</v>
      </c>
      <c r="R1079" s="712"/>
      <c r="S1079" s="713"/>
      <c r="T1079" s="714" t="n">
        <v>1.54</v>
      </c>
      <c r="U1079" s="715"/>
      <c r="V1079" s="262" t="n">
        <f aca="false">SUM(W1079:CI1079)</f>
        <v>1</v>
      </c>
      <c r="W1079" s="243" t="n">
        <v>0</v>
      </c>
      <c r="X1079" s="243" t="n">
        <v>0</v>
      </c>
      <c r="Y1079" s="243" t="n">
        <v>0</v>
      </c>
      <c r="Z1079" s="243" t="n">
        <v>0</v>
      </c>
      <c r="AA1079" s="243" t="n">
        <v>0</v>
      </c>
      <c r="AB1079" s="243" t="n">
        <v>0</v>
      </c>
      <c r="AC1079" s="243" t="n">
        <v>0</v>
      </c>
      <c r="AD1079" s="243" t="n">
        <v>0</v>
      </c>
      <c r="AE1079" s="243" t="n">
        <v>0</v>
      </c>
      <c r="AF1079" s="243" t="n">
        <v>0</v>
      </c>
      <c r="AG1079" s="243" t="n">
        <v>0</v>
      </c>
      <c r="AH1079" s="518" t="n">
        <v>0</v>
      </c>
      <c r="AI1079" s="243" t="n">
        <v>0</v>
      </c>
      <c r="AJ1079" s="243" t="n">
        <v>0</v>
      </c>
      <c r="AK1079" s="518" t="n">
        <v>0</v>
      </c>
      <c r="AL1079" s="518" t="n">
        <v>0</v>
      </c>
      <c r="AM1079" s="518" t="n">
        <v>0</v>
      </c>
      <c r="AN1079" s="518" t="n">
        <v>0</v>
      </c>
      <c r="AO1079" s="518" t="n">
        <v>0</v>
      </c>
      <c r="AP1079" s="518" t="n">
        <v>0</v>
      </c>
      <c r="AQ1079" s="518" t="n">
        <v>0</v>
      </c>
      <c r="AR1079" s="518" t="n">
        <v>0</v>
      </c>
      <c r="AS1079" s="518" t="n">
        <v>0</v>
      </c>
      <c r="AT1079" s="518" t="n">
        <v>0</v>
      </c>
      <c r="AU1079" s="518" t="n">
        <v>0</v>
      </c>
      <c r="AV1079" s="518" t="n">
        <v>0</v>
      </c>
      <c r="AW1079" s="518" t="n">
        <v>0</v>
      </c>
      <c r="AX1079" s="518" t="n">
        <v>0</v>
      </c>
      <c r="AY1079" s="518" t="n">
        <v>0</v>
      </c>
      <c r="AZ1079" s="518" t="n">
        <v>0</v>
      </c>
      <c r="BA1079" s="518" t="n">
        <v>0</v>
      </c>
      <c r="BB1079" s="518" t="n">
        <v>0</v>
      </c>
      <c r="BC1079" s="518" t="n">
        <v>0</v>
      </c>
      <c r="BD1079" s="518" t="n">
        <v>0</v>
      </c>
      <c r="BE1079" s="518" t="n">
        <v>0</v>
      </c>
      <c r="BF1079" s="518" t="n">
        <v>0</v>
      </c>
      <c r="BG1079" s="518" t="n">
        <v>0</v>
      </c>
      <c r="BH1079" s="518" t="n">
        <v>1</v>
      </c>
      <c r="BI1079" s="518" t="n">
        <v>0</v>
      </c>
      <c r="BJ1079" s="518"/>
      <c r="BK1079" s="518"/>
      <c r="BL1079" s="518" t="n">
        <v>0</v>
      </c>
      <c r="BM1079" s="518"/>
      <c r="BN1079" s="518"/>
      <c r="BO1079" s="518"/>
      <c r="BP1079" s="518"/>
      <c r="BQ1079" s="518"/>
      <c r="BR1079" s="518"/>
      <c r="BS1079" s="518"/>
      <c r="BT1079" s="518"/>
      <c r="BU1079" s="518"/>
      <c r="BV1079" s="518" t="n">
        <v>0</v>
      </c>
      <c r="BW1079" s="518" t="n">
        <v>0</v>
      </c>
      <c r="BX1079" s="518" t="n">
        <v>0</v>
      </c>
      <c r="BY1079" s="518" t="n">
        <v>0</v>
      </c>
      <c r="BZ1079" s="518" t="n">
        <v>0</v>
      </c>
      <c r="CA1079" s="518" t="n">
        <v>0</v>
      </c>
      <c r="CB1079" s="518" t="n">
        <v>0</v>
      </c>
      <c r="CC1079" s="518" t="n">
        <v>0</v>
      </c>
      <c r="CD1079" s="518" t="n">
        <v>0</v>
      </c>
      <c r="CE1079" s="518" t="n">
        <v>0</v>
      </c>
      <c r="CF1079" s="518" t="n">
        <v>0</v>
      </c>
      <c r="CG1079" s="518" t="n">
        <v>0</v>
      </c>
      <c r="CH1079" s="518"/>
      <c r="CI1079" s="716"/>
      <c r="CL1079" s="48" t="n">
        <v>1</v>
      </c>
      <c r="CM1079" s="48" t="n">
        <f aca="false">CL1079-V1079</f>
        <v>0</v>
      </c>
      <c r="CN1079" s="702" t="n">
        <f aca="false">SUM(CO1079:DR1079)</f>
        <v>1</v>
      </c>
      <c r="CO1079" s="703" t="n">
        <v>0</v>
      </c>
      <c r="CP1079" s="703"/>
      <c r="CQ1079" s="703" t="n">
        <v>0</v>
      </c>
      <c r="CR1079" s="703"/>
      <c r="CS1079" s="703" t="n">
        <v>0</v>
      </c>
      <c r="CT1079" s="703" t="n">
        <v>0</v>
      </c>
      <c r="CU1079" s="703"/>
      <c r="CV1079" s="703"/>
      <c r="CW1079" s="703"/>
      <c r="CX1079" s="703" t="n">
        <v>0</v>
      </c>
      <c r="CY1079" s="703" t="n">
        <v>0</v>
      </c>
      <c r="CZ1079" s="703" t="n">
        <v>0</v>
      </c>
      <c r="DA1079" s="703"/>
      <c r="DB1079" s="703"/>
      <c r="DC1079" s="703"/>
      <c r="DD1079" s="703"/>
      <c r="DE1079" s="703" t="n">
        <v>0</v>
      </c>
      <c r="DF1079" s="703"/>
      <c r="DG1079" s="703" t="n">
        <v>0</v>
      </c>
      <c r="DH1079" s="703" t="n">
        <v>0</v>
      </c>
      <c r="DI1079" s="703" t="n">
        <v>1</v>
      </c>
      <c r="DJ1079" s="703" t="n">
        <v>0</v>
      </c>
      <c r="DK1079" s="703" t="n">
        <v>0</v>
      </c>
      <c r="DL1079" s="703" t="n">
        <v>0</v>
      </c>
      <c r="DM1079" s="703"/>
      <c r="DN1079" s="703"/>
      <c r="DO1079" s="703"/>
      <c r="DP1079" s="703"/>
      <c r="DQ1079" s="703"/>
      <c r="DR1079" s="703"/>
      <c r="DS1079" s="704" t="n">
        <f aca="false">CN1079-V1079</f>
        <v>0</v>
      </c>
      <c r="DT1079" s="553"/>
      <c r="DU1079" s="48"/>
    </row>
    <row r="1080" customFormat="false" ht="15" hidden="false" customHeight="true" outlineLevel="0" collapsed="false">
      <c r="A1080" s="705" t="n">
        <f aca="false">A1079+1</f>
        <v>1071</v>
      </c>
      <c r="B1080" s="706" t="s">
        <v>929</v>
      </c>
      <c r="C1080" s="706" t="s">
        <v>481</v>
      </c>
      <c r="D1080" s="706" t="s">
        <v>478</v>
      </c>
      <c r="E1080" s="243" t="n">
        <f aca="false">COUNTIF($G$10:$G$1856,$G1080)</f>
        <v>1</v>
      </c>
      <c r="F1080" s="706" t="s">
        <v>2785</v>
      </c>
      <c r="G1080" s="706" t="s">
        <v>2785</v>
      </c>
      <c r="H1080" s="707" t="s">
        <v>1016</v>
      </c>
      <c r="I1080" s="708" t="s">
        <v>1017</v>
      </c>
      <c r="J1080" s="707" t="s">
        <v>421</v>
      </c>
      <c r="K1080" s="709" t="n">
        <v>0</v>
      </c>
      <c r="L1080" s="707" t="s">
        <v>292</v>
      </c>
      <c r="M1080" s="708" t="s">
        <v>1018</v>
      </c>
      <c r="N1080" s="710" t="s">
        <v>934</v>
      </c>
      <c r="O1080" s="512" t="n">
        <v>2</v>
      </c>
      <c r="P1080" s="512" t="n">
        <v>1</v>
      </c>
      <c r="Q1080" s="711" t="n">
        <v>0.000388515</v>
      </c>
      <c r="R1080" s="712"/>
      <c r="S1080" s="713"/>
      <c r="T1080" s="714" t="n">
        <v>0.78</v>
      </c>
      <c r="U1080" s="715"/>
      <c r="V1080" s="262" t="n">
        <f aca="false">SUM(W1080:CI1080)</f>
        <v>1</v>
      </c>
      <c r="W1080" s="243" t="n">
        <v>0</v>
      </c>
      <c r="X1080" s="243" t="n">
        <v>0</v>
      </c>
      <c r="Y1080" s="243" t="n">
        <v>0</v>
      </c>
      <c r="Z1080" s="243" t="n">
        <v>0</v>
      </c>
      <c r="AA1080" s="243" t="n">
        <v>0</v>
      </c>
      <c r="AB1080" s="243" t="n">
        <v>0</v>
      </c>
      <c r="AC1080" s="243" t="n">
        <v>0</v>
      </c>
      <c r="AD1080" s="243" t="n">
        <v>0</v>
      </c>
      <c r="AE1080" s="243" t="n">
        <v>0</v>
      </c>
      <c r="AF1080" s="243" t="n">
        <v>0</v>
      </c>
      <c r="AG1080" s="243" t="n">
        <v>0</v>
      </c>
      <c r="AH1080" s="518" t="n">
        <v>0</v>
      </c>
      <c r="AI1080" s="243" t="n">
        <v>0</v>
      </c>
      <c r="AJ1080" s="243" t="n">
        <v>0</v>
      </c>
      <c r="AK1080" s="518" t="n">
        <v>0</v>
      </c>
      <c r="AL1080" s="518" t="n">
        <v>0</v>
      </c>
      <c r="AM1080" s="518" t="n">
        <v>0</v>
      </c>
      <c r="AN1080" s="518" t="n">
        <v>0</v>
      </c>
      <c r="AO1080" s="518" t="n">
        <v>0</v>
      </c>
      <c r="AP1080" s="518" t="n">
        <v>0</v>
      </c>
      <c r="AQ1080" s="518" t="n">
        <v>0</v>
      </c>
      <c r="AR1080" s="518" t="n">
        <v>0</v>
      </c>
      <c r="AS1080" s="518" t="n">
        <v>0</v>
      </c>
      <c r="AT1080" s="518" t="n">
        <v>0</v>
      </c>
      <c r="AU1080" s="518" t="n">
        <v>0</v>
      </c>
      <c r="AV1080" s="518" t="n">
        <v>0</v>
      </c>
      <c r="AW1080" s="518" t="n">
        <v>0</v>
      </c>
      <c r="AX1080" s="518" t="n">
        <v>0</v>
      </c>
      <c r="AY1080" s="518" t="n">
        <v>0</v>
      </c>
      <c r="AZ1080" s="518" t="n">
        <v>0</v>
      </c>
      <c r="BA1080" s="518" t="n">
        <v>0</v>
      </c>
      <c r="BB1080" s="518" t="n">
        <v>0</v>
      </c>
      <c r="BC1080" s="518" t="n">
        <v>0</v>
      </c>
      <c r="BD1080" s="518" t="n">
        <v>0</v>
      </c>
      <c r="BE1080" s="518" t="n">
        <v>0</v>
      </c>
      <c r="BF1080" s="518" t="n">
        <v>0</v>
      </c>
      <c r="BG1080" s="518" t="n">
        <v>0</v>
      </c>
      <c r="BH1080" s="518" t="n">
        <v>1</v>
      </c>
      <c r="BI1080" s="518" t="n">
        <v>0</v>
      </c>
      <c r="BJ1080" s="518"/>
      <c r="BK1080" s="518"/>
      <c r="BL1080" s="518" t="n">
        <v>0</v>
      </c>
      <c r="BM1080" s="518"/>
      <c r="BN1080" s="518"/>
      <c r="BO1080" s="518"/>
      <c r="BP1080" s="518"/>
      <c r="BQ1080" s="518"/>
      <c r="BR1080" s="518"/>
      <c r="BS1080" s="518"/>
      <c r="BT1080" s="518"/>
      <c r="BU1080" s="518"/>
      <c r="BV1080" s="518" t="n">
        <v>0</v>
      </c>
      <c r="BW1080" s="518" t="n">
        <v>0</v>
      </c>
      <c r="BX1080" s="518" t="n">
        <v>0</v>
      </c>
      <c r="BY1080" s="518" t="n">
        <v>0</v>
      </c>
      <c r="BZ1080" s="518" t="n">
        <v>0</v>
      </c>
      <c r="CA1080" s="518" t="n">
        <v>0</v>
      </c>
      <c r="CB1080" s="518" t="n">
        <v>0</v>
      </c>
      <c r="CC1080" s="518" t="n">
        <v>0</v>
      </c>
      <c r="CD1080" s="518" t="n">
        <v>0</v>
      </c>
      <c r="CE1080" s="518" t="n">
        <v>0</v>
      </c>
      <c r="CF1080" s="518" t="n">
        <v>0</v>
      </c>
      <c r="CG1080" s="518" t="n">
        <v>0</v>
      </c>
      <c r="CH1080" s="518"/>
      <c r="CI1080" s="716"/>
      <c r="CL1080" s="48" t="n">
        <v>1</v>
      </c>
      <c r="CM1080" s="48" t="n">
        <f aca="false">CL1080-V1080</f>
        <v>0</v>
      </c>
      <c r="CN1080" s="702" t="n">
        <f aca="false">SUM(CO1080:DR1080)</f>
        <v>1</v>
      </c>
      <c r="CO1080" s="703" t="n">
        <v>0</v>
      </c>
      <c r="CP1080" s="703"/>
      <c r="CQ1080" s="703" t="n">
        <v>0</v>
      </c>
      <c r="CR1080" s="703"/>
      <c r="CS1080" s="703" t="n">
        <v>0</v>
      </c>
      <c r="CT1080" s="703" t="n">
        <v>0</v>
      </c>
      <c r="CU1080" s="703"/>
      <c r="CV1080" s="703"/>
      <c r="CW1080" s="703"/>
      <c r="CX1080" s="703" t="n">
        <v>0</v>
      </c>
      <c r="CY1080" s="703" t="n">
        <v>0</v>
      </c>
      <c r="CZ1080" s="703" t="n">
        <v>0</v>
      </c>
      <c r="DA1080" s="703"/>
      <c r="DB1080" s="703"/>
      <c r="DC1080" s="703"/>
      <c r="DD1080" s="703"/>
      <c r="DE1080" s="703" t="n">
        <v>0</v>
      </c>
      <c r="DF1080" s="703"/>
      <c r="DG1080" s="703" t="n">
        <v>0</v>
      </c>
      <c r="DH1080" s="703" t="n">
        <v>0</v>
      </c>
      <c r="DI1080" s="703" t="n">
        <v>1</v>
      </c>
      <c r="DJ1080" s="703" t="n">
        <v>0</v>
      </c>
      <c r="DK1080" s="703" t="n">
        <v>0</v>
      </c>
      <c r="DL1080" s="703" t="n">
        <v>0</v>
      </c>
      <c r="DM1080" s="703"/>
      <c r="DN1080" s="703"/>
      <c r="DO1080" s="703"/>
      <c r="DP1080" s="703"/>
      <c r="DQ1080" s="703"/>
      <c r="DR1080" s="703"/>
      <c r="DS1080" s="704" t="n">
        <f aca="false">CN1080-V1080</f>
        <v>0</v>
      </c>
      <c r="DT1080" s="553"/>
      <c r="DU1080" s="48"/>
    </row>
    <row r="1081" customFormat="false" ht="15" hidden="false" customHeight="true" outlineLevel="0" collapsed="false">
      <c r="A1081" s="705" t="n">
        <f aca="false">A1080+1</f>
        <v>1072</v>
      </c>
      <c r="B1081" s="706" t="s">
        <v>929</v>
      </c>
      <c r="C1081" s="706" t="s">
        <v>481</v>
      </c>
      <c r="D1081" s="706" t="s">
        <v>478</v>
      </c>
      <c r="E1081" s="243" t="n">
        <f aca="false">COUNTIF($G$10:$G$1856,$G1081)</f>
        <v>1</v>
      </c>
      <c r="F1081" s="706" t="s">
        <v>2786</v>
      </c>
      <c r="G1081" s="706" t="s">
        <v>2786</v>
      </c>
      <c r="H1081" s="707" t="s">
        <v>1020</v>
      </c>
      <c r="I1081" s="708" t="s">
        <v>1021</v>
      </c>
      <c r="J1081" s="707" t="s">
        <v>421</v>
      </c>
      <c r="K1081" s="709" t="n">
        <v>0</v>
      </c>
      <c r="L1081" s="707" t="s">
        <v>292</v>
      </c>
      <c r="M1081" s="708" t="s">
        <v>1022</v>
      </c>
      <c r="N1081" s="710" t="s">
        <v>934</v>
      </c>
      <c r="O1081" s="512" t="n">
        <v>1</v>
      </c>
      <c r="P1081" s="512" t="n">
        <v>1</v>
      </c>
      <c r="Q1081" s="711" t="n">
        <v>0.000490725</v>
      </c>
      <c r="R1081" s="712"/>
      <c r="S1081" s="713"/>
      <c r="T1081" s="714" t="n">
        <v>0.98</v>
      </c>
      <c r="U1081" s="715"/>
      <c r="V1081" s="262" t="n">
        <f aca="false">SUM(W1081:CI1081)</f>
        <v>1</v>
      </c>
      <c r="W1081" s="243" t="n">
        <v>0</v>
      </c>
      <c r="X1081" s="243" t="n">
        <v>0</v>
      </c>
      <c r="Y1081" s="243" t="n">
        <v>0</v>
      </c>
      <c r="Z1081" s="243" t="n">
        <v>0</v>
      </c>
      <c r="AA1081" s="243" t="n">
        <v>0</v>
      </c>
      <c r="AB1081" s="243" t="n">
        <v>0</v>
      </c>
      <c r="AC1081" s="243" t="n">
        <v>0</v>
      </c>
      <c r="AD1081" s="243" t="n">
        <v>0</v>
      </c>
      <c r="AE1081" s="243" t="n">
        <v>0</v>
      </c>
      <c r="AF1081" s="243" t="n">
        <v>0</v>
      </c>
      <c r="AG1081" s="243" t="n">
        <v>0</v>
      </c>
      <c r="AH1081" s="518" t="n">
        <v>0</v>
      </c>
      <c r="AI1081" s="243" t="n">
        <v>0</v>
      </c>
      <c r="AJ1081" s="243" t="n">
        <v>0</v>
      </c>
      <c r="AK1081" s="518" t="n">
        <v>0</v>
      </c>
      <c r="AL1081" s="518" t="n">
        <v>0</v>
      </c>
      <c r="AM1081" s="518" t="n">
        <v>0</v>
      </c>
      <c r="AN1081" s="518" t="n">
        <v>0</v>
      </c>
      <c r="AO1081" s="518" t="n">
        <v>0</v>
      </c>
      <c r="AP1081" s="518" t="n">
        <v>0</v>
      </c>
      <c r="AQ1081" s="518" t="n">
        <v>0</v>
      </c>
      <c r="AR1081" s="518" t="n">
        <v>0</v>
      </c>
      <c r="AS1081" s="518" t="n">
        <v>0</v>
      </c>
      <c r="AT1081" s="518" t="n">
        <v>0</v>
      </c>
      <c r="AU1081" s="518" t="n">
        <v>0</v>
      </c>
      <c r="AV1081" s="518" t="n">
        <v>0</v>
      </c>
      <c r="AW1081" s="518" t="n">
        <v>0</v>
      </c>
      <c r="AX1081" s="518" t="n">
        <v>0</v>
      </c>
      <c r="AY1081" s="518" t="n">
        <v>0</v>
      </c>
      <c r="AZ1081" s="518" t="n">
        <v>0</v>
      </c>
      <c r="BA1081" s="518" t="n">
        <v>0</v>
      </c>
      <c r="BB1081" s="518" t="n">
        <v>0</v>
      </c>
      <c r="BC1081" s="518" t="n">
        <v>0</v>
      </c>
      <c r="BD1081" s="518" t="n">
        <v>0</v>
      </c>
      <c r="BE1081" s="518" t="n">
        <v>0</v>
      </c>
      <c r="BF1081" s="518" t="n">
        <v>0</v>
      </c>
      <c r="BG1081" s="518" t="n">
        <v>0</v>
      </c>
      <c r="BH1081" s="518" t="n">
        <v>0</v>
      </c>
      <c r="BI1081" s="518" t="n">
        <v>0</v>
      </c>
      <c r="BJ1081" s="518"/>
      <c r="BK1081" s="518"/>
      <c r="BL1081" s="518" t="n">
        <v>0</v>
      </c>
      <c r="BM1081" s="518"/>
      <c r="BN1081" s="518"/>
      <c r="BO1081" s="518"/>
      <c r="BP1081" s="518"/>
      <c r="BQ1081" s="518"/>
      <c r="BR1081" s="518"/>
      <c r="BS1081" s="518"/>
      <c r="BT1081" s="518"/>
      <c r="BU1081" s="518"/>
      <c r="BV1081" s="518" t="n">
        <v>0</v>
      </c>
      <c r="BW1081" s="518" t="n">
        <v>0</v>
      </c>
      <c r="BX1081" s="518" t="n">
        <v>0</v>
      </c>
      <c r="BY1081" s="518" t="n">
        <v>0</v>
      </c>
      <c r="BZ1081" s="518" t="n">
        <v>0</v>
      </c>
      <c r="CA1081" s="518" t="n">
        <v>0</v>
      </c>
      <c r="CB1081" s="518" t="n">
        <v>1</v>
      </c>
      <c r="CC1081" s="518" t="n">
        <v>0</v>
      </c>
      <c r="CD1081" s="518" t="n">
        <v>0</v>
      </c>
      <c r="CE1081" s="518" t="n">
        <v>0</v>
      </c>
      <c r="CF1081" s="518" t="n">
        <v>0</v>
      </c>
      <c r="CG1081" s="518" t="n">
        <v>0</v>
      </c>
      <c r="CH1081" s="518"/>
      <c r="CI1081" s="716"/>
      <c r="CL1081" s="48" t="n">
        <v>1</v>
      </c>
      <c r="CM1081" s="48" t="n">
        <f aca="false">CL1081-V1081</f>
        <v>0</v>
      </c>
      <c r="CN1081" s="702" t="n">
        <f aca="false">SUM(CO1081:DR1081)</f>
        <v>1</v>
      </c>
      <c r="CO1081" s="703" t="n">
        <v>0</v>
      </c>
      <c r="CP1081" s="703"/>
      <c r="CQ1081" s="703" t="n">
        <v>0</v>
      </c>
      <c r="CR1081" s="703"/>
      <c r="CS1081" s="703" t="n">
        <v>0</v>
      </c>
      <c r="CT1081" s="703" t="n">
        <v>0</v>
      </c>
      <c r="CU1081" s="703"/>
      <c r="CV1081" s="703"/>
      <c r="CW1081" s="703"/>
      <c r="CX1081" s="703" t="n">
        <v>0</v>
      </c>
      <c r="CY1081" s="703" t="n">
        <v>0</v>
      </c>
      <c r="CZ1081" s="703" t="n">
        <v>0</v>
      </c>
      <c r="DA1081" s="703"/>
      <c r="DB1081" s="703"/>
      <c r="DC1081" s="703"/>
      <c r="DD1081" s="703"/>
      <c r="DE1081" s="703" t="n">
        <v>0</v>
      </c>
      <c r="DF1081" s="703"/>
      <c r="DG1081" s="703" t="n">
        <v>0</v>
      </c>
      <c r="DH1081" s="703" t="n">
        <v>0</v>
      </c>
      <c r="DI1081" s="703" t="n">
        <v>0</v>
      </c>
      <c r="DJ1081" s="703" t="n">
        <v>0</v>
      </c>
      <c r="DK1081" s="703" t="n">
        <v>0</v>
      </c>
      <c r="DL1081" s="703" t="n">
        <v>0</v>
      </c>
      <c r="DM1081" s="703"/>
      <c r="DN1081" s="703" t="n">
        <v>1</v>
      </c>
      <c r="DO1081" s="703"/>
      <c r="DP1081" s="703"/>
      <c r="DQ1081" s="703"/>
      <c r="DR1081" s="703"/>
      <c r="DS1081" s="704" t="n">
        <f aca="false">CN1081-V1081</f>
        <v>0</v>
      </c>
      <c r="DT1081" s="553"/>
      <c r="DU1081" s="48"/>
    </row>
    <row r="1082" customFormat="false" ht="15" hidden="false" customHeight="true" outlineLevel="0" collapsed="false">
      <c r="A1082" s="705" t="n">
        <f aca="false">A1081+1</f>
        <v>1073</v>
      </c>
      <c r="B1082" s="706" t="s">
        <v>2089</v>
      </c>
      <c r="C1082" s="706" t="s">
        <v>620</v>
      </c>
      <c r="D1082" s="706" t="s">
        <v>619</v>
      </c>
      <c r="E1082" s="243" t="n">
        <f aca="false">COUNTIF($G$10:$G$1856,$G1082)</f>
        <v>1</v>
      </c>
      <c r="F1082" s="706" t="s">
        <v>2787</v>
      </c>
      <c r="G1082" s="706" t="s">
        <v>2787</v>
      </c>
      <c r="H1082" s="707" t="s">
        <v>2788</v>
      </c>
      <c r="I1082" s="708" t="s">
        <v>932</v>
      </c>
      <c r="J1082" s="707" t="s">
        <v>622</v>
      </c>
      <c r="K1082" s="709" t="n">
        <v>0</v>
      </c>
      <c r="L1082" s="707" t="s">
        <v>621</v>
      </c>
      <c r="M1082" s="708" t="s">
        <v>933</v>
      </c>
      <c r="N1082" s="710" t="s">
        <v>934</v>
      </c>
      <c r="O1082" s="512" t="n">
        <v>1</v>
      </c>
      <c r="P1082" s="512" t="n">
        <v>1</v>
      </c>
      <c r="Q1082" s="711" t="n">
        <v>0.044972643</v>
      </c>
      <c r="R1082" s="712"/>
      <c r="S1082" s="713"/>
      <c r="T1082" s="714" t="n">
        <v>97.77</v>
      </c>
      <c r="U1082" s="715"/>
      <c r="V1082" s="262" t="n">
        <f aca="false">SUM(W1082:CI1082)</f>
        <v>0</v>
      </c>
      <c r="W1082" s="243" t="n">
        <v>0</v>
      </c>
      <c r="X1082" s="243" t="n">
        <v>0</v>
      </c>
      <c r="Y1082" s="243" t="n">
        <v>0</v>
      </c>
      <c r="Z1082" s="243" t="n">
        <v>0</v>
      </c>
      <c r="AA1082" s="243" t="n">
        <v>0</v>
      </c>
      <c r="AB1082" s="243" t="n">
        <v>0</v>
      </c>
      <c r="AC1082" s="243" t="n">
        <v>0</v>
      </c>
      <c r="AD1082" s="243" t="n">
        <v>0</v>
      </c>
      <c r="AE1082" s="243" t="n">
        <v>0</v>
      </c>
      <c r="AF1082" s="243" t="n">
        <v>0</v>
      </c>
      <c r="AG1082" s="243" t="n">
        <v>0</v>
      </c>
      <c r="AH1082" s="518" t="n">
        <v>0</v>
      </c>
      <c r="AI1082" s="243" t="n">
        <v>0</v>
      </c>
      <c r="AJ1082" s="243" t="n">
        <v>0</v>
      </c>
      <c r="AK1082" s="518" t="n">
        <v>0</v>
      </c>
      <c r="AL1082" s="518" t="n">
        <v>0</v>
      </c>
      <c r="AM1082" s="518" t="n">
        <v>0</v>
      </c>
      <c r="AN1082" s="518" t="n">
        <v>0</v>
      </c>
      <c r="AO1082" s="518" t="n">
        <v>0</v>
      </c>
      <c r="AP1082" s="518" t="n">
        <v>0</v>
      </c>
      <c r="AQ1082" s="518" t="n">
        <v>0</v>
      </c>
      <c r="AR1082" s="518" t="n">
        <v>0</v>
      </c>
      <c r="AS1082" s="518" t="n">
        <v>0</v>
      </c>
      <c r="AT1082" s="518" t="n">
        <v>0</v>
      </c>
      <c r="AU1082" s="518" t="n">
        <v>0</v>
      </c>
      <c r="AV1082" s="518" t="n">
        <v>0</v>
      </c>
      <c r="AW1082" s="518" t="n">
        <v>0</v>
      </c>
      <c r="AX1082" s="518" t="n">
        <v>0</v>
      </c>
      <c r="AY1082" s="518" t="n">
        <v>0</v>
      </c>
      <c r="AZ1082" s="518" t="n">
        <v>0</v>
      </c>
      <c r="BA1082" s="518" t="n">
        <v>0</v>
      </c>
      <c r="BB1082" s="518" t="n">
        <v>0</v>
      </c>
      <c r="BC1082" s="518" t="n">
        <v>0</v>
      </c>
      <c r="BD1082" s="518" t="n">
        <v>0</v>
      </c>
      <c r="BE1082" s="518" t="n">
        <v>0</v>
      </c>
      <c r="BF1082" s="518" t="n">
        <v>0</v>
      </c>
      <c r="BG1082" s="518" t="n">
        <v>0</v>
      </c>
      <c r="BH1082" s="518" t="n">
        <v>0</v>
      </c>
      <c r="BI1082" s="518" t="n">
        <v>0</v>
      </c>
      <c r="BJ1082" s="518"/>
      <c r="BK1082" s="518"/>
      <c r="BL1082" s="518" t="n">
        <v>0</v>
      </c>
      <c r="BM1082" s="518"/>
      <c r="BN1082" s="518"/>
      <c r="BO1082" s="518"/>
      <c r="BP1082" s="518"/>
      <c r="BQ1082" s="518"/>
      <c r="BR1082" s="518"/>
      <c r="BS1082" s="518"/>
      <c r="BT1082" s="518"/>
      <c r="BU1082" s="518"/>
      <c r="BV1082" s="518" t="n">
        <v>0</v>
      </c>
      <c r="BW1082" s="518" t="n">
        <v>0</v>
      </c>
      <c r="BX1082" s="518" t="n">
        <v>0</v>
      </c>
      <c r="BY1082" s="518" t="n">
        <v>0</v>
      </c>
      <c r="BZ1082" s="518" t="n">
        <v>0</v>
      </c>
      <c r="CA1082" s="518" t="n">
        <v>0</v>
      </c>
      <c r="CB1082" s="518" t="n">
        <v>0</v>
      </c>
      <c r="CC1082" s="518" t="n">
        <v>0</v>
      </c>
      <c r="CD1082" s="518" t="n">
        <v>0</v>
      </c>
      <c r="CE1082" s="518" t="n">
        <v>0</v>
      </c>
      <c r="CF1082" s="518" t="n">
        <v>0</v>
      </c>
      <c r="CG1082" s="518" t="n">
        <v>0</v>
      </c>
      <c r="CH1082" s="518"/>
      <c r="CI1082" s="716"/>
      <c r="CL1082" s="48" t="n">
        <v>0</v>
      </c>
      <c r="CM1082" s="48" t="n">
        <f aca="false">CL1082-V1082</f>
        <v>0</v>
      </c>
      <c r="CN1082" s="702" t="n">
        <f aca="false">SUM(CO1082:DR1082)</f>
        <v>0</v>
      </c>
      <c r="CO1082" s="703" t="n">
        <v>0</v>
      </c>
      <c r="CP1082" s="703"/>
      <c r="CQ1082" s="703" t="n">
        <v>0</v>
      </c>
      <c r="CR1082" s="703"/>
      <c r="CS1082" s="703" t="n">
        <v>0</v>
      </c>
      <c r="CT1082" s="703" t="n">
        <v>0</v>
      </c>
      <c r="CU1082" s="703"/>
      <c r="CV1082" s="703"/>
      <c r="CW1082" s="703"/>
      <c r="CX1082" s="703" t="n">
        <v>0</v>
      </c>
      <c r="CY1082" s="703" t="n">
        <v>0</v>
      </c>
      <c r="CZ1082" s="703" t="n">
        <v>0</v>
      </c>
      <c r="DA1082" s="703"/>
      <c r="DB1082" s="703"/>
      <c r="DC1082" s="703"/>
      <c r="DD1082" s="703"/>
      <c r="DE1082" s="703" t="n">
        <v>0</v>
      </c>
      <c r="DF1082" s="703"/>
      <c r="DG1082" s="703" t="n">
        <v>0</v>
      </c>
      <c r="DH1082" s="703" t="n">
        <v>0</v>
      </c>
      <c r="DI1082" s="703" t="n">
        <v>0</v>
      </c>
      <c r="DJ1082" s="703" t="n">
        <v>0</v>
      </c>
      <c r="DK1082" s="703" t="n">
        <v>0</v>
      </c>
      <c r="DL1082" s="703" t="n">
        <v>0</v>
      </c>
      <c r="DM1082" s="703"/>
      <c r="DN1082" s="703"/>
      <c r="DO1082" s="703"/>
      <c r="DP1082" s="703"/>
      <c r="DQ1082" s="703"/>
      <c r="DR1082" s="703"/>
      <c r="DS1082" s="704" t="n">
        <f aca="false">CN1082-V1082</f>
        <v>0</v>
      </c>
      <c r="DT1082" s="553"/>
      <c r="DU1082" s="48"/>
    </row>
    <row r="1083" customFormat="false" ht="15" hidden="false" customHeight="true" outlineLevel="0" collapsed="false">
      <c r="A1083" s="705" t="n">
        <f aca="false">A1082+1</f>
        <v>1074</v>
      </c>
      <c r="B1083" s="706" t="s">
        <v>2089</v>
      </c>
      <c r="C1083" s="706" t="s">
        <v>620</v>
      </c>
      <c r="D1083" s="706" t="s">
        <v>619</v>
      </c>
      <c r="E1083" s="243" t="n">
        <f aca="false">COUNTIF($G$10:$G$1856,$G1083)</f>
        <v>1</v>
      </c>
      <c r="F1083" s="706" t="s">
        <v>2789</v>
      </c>
      <c r="G1083" s="706" t="s">
        <v>2789</v>
      </c>
      <c r="H1083" s="707" t="s">
        <v>2790</v>
      </c>
      <c r="I1083" s="708" t="s">
        <v>2079</v>
      </c>
      <c r="J1083" s="707" t="s">
        <v>622</v>
      </c>
      <c r="K1083" s="709" t="n">
        <v>0</v>
      </c>
      <c r="L1083" s="707" t="s">
        <v>621</v>
      </c>
      <c r="M1083" s="708" t="s">
        <v>2080</v>
      </c>
      <c r="N1083" s="710" t="s">
        <v>934</v>
      </c>
      <c r="O1083" s="512" t="n">
        <v>4</v>
      </c>
      <c r="P1083" s="512" t="n">
        <v>1</v>
      </c>
      <c r="Q1083" s="711" t="n">
        <v>0.0015471</v>
      </c>
      <c r="R1083" s="712"/>
      <c r="S1083" s="713"/>
      <c r="T1083" s="714" t="n">
        <v>3.36</v>
      </c>
      <c r="U1083" s="715"/>
      <c r="V1083" s="262" t="n">
        <f aca="false">SUM(W1083:CI1083)</f>
        <v>2</v>
      </c>
      <c r="W1083" s="243" t="n">
        <v>0</v>
      </c>
      <c r="X1083" s="243" t="n">
        <v>0</v>
      </c>
      <c r="Y1083" s="243" t="n">
        <v>0</v>
      </c>
      <c r="Z1083" s="243" t="n">
        <v>0</v>
      </c>
      <c r="AA1083" s="243" t="n">
        <v>0</v>
      </c>
      <c r="AB1083" s="243" t="n">
        <v>0</v>
      </c>
      <c r="AC1083" s="243" t="n">
        <v>0</v>
      </c>
      <c r="AD1083" s="243" t="n">
        <v>0</v>
      </c>
      <c r="AE1083" s="243" t="n">
        <v>0</v>
      </c>
      <c r="AF1083" s="243" t="n">
        <v>0</v>
      </c>
      <c r="AG1083" s="243" t="n">
        <v>0</v>
      </c>
      <c r="AH1083" s="518" t="n">
        <v>0</v>
      </c>
      <c r="AI1083" s="243" t="n">
        <v>0</v>
      </c>
      <c r="AJ1083" s="243" t="n">
        <v>0</v>
      </c>
      <c r="AK1083" s="518" t="n">
        <v>0</v>
      </c>
      <c r="AL1083" s="518" t="n">
        <v>2</v>
      </c>
      <c r="AM1083" s="518" t="n">
        <v>0</v>
      </c>
      <c r="AN1083" s="518" t="n">
        <v>0</v>
      </c>
      <c r="AO1083" s="518" t="n">
        <v>0</v>
      </c>
      <c r="AP1083" s="518" t="n">
        <v>0</v>
      </c>
      <c r="AQ1083" s="518" t="n">
        <v>0</v>
      </c>
      <c r="AR1083" s="518" t="n">
        <v>0</v>
      </c>
      <c r="AS1083" s="518" t="n">
        <v>0</v>
      </c>
      <c r="AT1083" s="518" t="n">
        <v>0</v>
      </c>
      <c r="AU1083" s="518" t="n">
        <v>0</v>
      </c>
      <c r="AV1083" s="518" t="n">
        <v>0</v>
      </c>
      <c r="AW1083" s="518" t="n">
        <v>0</v>
      </c>
      <c r="AX1083" s="518" t="n">
        <v>0</v>
      </c>
      <c r="AY1083" s="518" t="n">
        <v>0</v>
      </c>
      <c r="AZ1083" s="518" t="n">
        <v>0</v>
      </c>
      <c r="BA1083" s="518" t="n">
        <v>0</v>
      </c>
      <c r="BB1083" s="518" t="n">
        <v>0</v>
      </c>
      <c r="BC1083" s="518" t="n">
        <v>0</v>
      </c>
      <c r="BD1083" s="518" t="n">
        <v>0</v>
      </c>
      <c r="BE1083" s="518" t="n">
        <v>0</v>
      </c>
      <c r="BF1083" s="518" t="n">
        <v>0</v>
      </c>
      <c r="BG1083" s="518" t="n">
        <v>0</v>
      </c>
      <c r="BH1083" s="518" t="n">
        <v>0</v>
      </c>
      <c r="BI1083" s="518" t="n">
        <v>0</v>
      </c>
      <c r="BJ1083" s="518"/>
      <c r="BK1083" s="518"/>
      <c r="BL1083" s="518" t="n">
        <v>0</v>
      </c>
      <c r="BM1083" s="518"/>
      <c r="BN1083" s="518"/>
      <c r="BO1083" s="518"/>
      <c r="BP1083" s="518"/>
      <c r="BQ1083" s="518"/>
      <c r="BR1083" s="518"/>
      <c r="BS1083" s="518"/>
      <c r="BT1083" s="518"/>
      <c r="BU1083" s="518"/>
      <c r="BV1083" s="518" t="n">
        <v>0</v>
      </c>
      <c r="BW1083" s="518" t="n">
        <v>0</v>
      </c>
      <c r="BX1083" s="518" t="n">
        <v>0</v>
      </c>
      <c r="BY1083" s="518" t="n">
        <v>0</v>
      </c>
      <c r="BZ1083" s="518" t="n">
        <v>0</v>
      </c>
      <c r="CA1083" s="518" t="n">
        <v>0</v>
      </c>
      <c r="CB1083" s="518" t="n">
        <v>0</v>
      </c>
      <c r="CC1083" s="518" t="n">
        <v>0</v>
      </c>
      <c r="CD1083" s="518" t="n">
        <v>0</v>
      </c>
      <c r="CE1083" s="518" t="n">
        <v>0</v>
      </c>
      <c r="CF1083" s="518" t="n">
        <v>0</v>
      </c>
      <c r="CG1083" s="518" t="n">
        <v>0</v>
      </c>
      <c r="CH1083" s="518"/>
      <c r="CI1083" s="716"/>
      <c r="CL1083" s="48" t="n">
        <v>2</v>
      </c>
      <c r="CM1083" s="48" t="n">
        <f aca="false">CL1083-V1083</f>
        <v>0</v>
      </c>
      <c r="CN1083" s="702" t="n">
        <f aca="false">SUM(CO1083:DR1083)</f>
        <v>2</v>
      </c>
      <c r="CO1083" s="703" t="n">
        <v>0</v>
      </c>
      <c r="CP1083" s="703"/>
      <c r="CQ1083" s="703" t="n">
        <v>0</v>
      </c>
      <c r="CR1083" s="703"/>
      <c r="CS1083" s="703" t="n">
        <v>0</v>
      </c>
      <c r="CT1083" s="703" t="n">
        <v>0</v>
      </c>
      <c r="CU1083" s="703"/>
      <c r="CV1083" s="703"/>
      <c r="CW1083" s="703"/>
      <c r="CX1083" s="703" t="n">
        <v>0</v>
      </c>
      <c r="CY1083" s="703" t="n">
        <v>0</v>
      </c>
      <c r="CZ1083" s="703" t="n">
        <v>0</v>
      </c>
      <c r="DA1083" s="703"/>
      <c r="DB1083" s="703"/>
      <c r="DC1083" s="703"/>
      <c r="DD1083" s="703" t="n">
        <v>2</v>
      </c>
      <c r="DE1083" s="703" t="n">
        <v>0</v>
      </c>
      <c r="DF1083" s="703"/>
      <c r="DG1083" s="703" t="n">
        <v>0</v>
      </c>
      <c r="DH1083" s="703" t="n">
        <v>0</v>
      </c>
      <c r="DI1083" s="703" t="n">
        <v>0</v>
      </c>
      <c r="DJ1083" s="703" t="n">
        <v>0</v>
      </c>
      <c r="DK1083" s="703" t="n">
        <v>0</v>
      </c>
      <c r="DL1083" s="703" t="n">
        <v>0</v>
      </c>
      <c r="DM1083" s="703"/>
      <c r="DN1083" s="703"/>
      <c r="DO1083" s="703"/>
      <c r="DP1083" s="703"/>
      <c r="DQ1083" s="703"/>
      <c r="DR1083" s="703"/>
      <c r="DS1083" s="704" t="n">
        <f aca="false">CN1083-V1083</f>
        <v>0</v>
      </c>
      <c r="DT1083" s="553"/>
      <c r="DU1083" s="48"/>
    </row>
    <row r="1084" customFormat="false" ht="15" hidden="false" customHeight="true" outlineLevel="0" collapsed="false">
      <c r="A1084" s="705" t="n">
        <f aca="false">A1083+1</f>
        <v>1075</v>
      </c>
      <c r="B1084" s="706" t="s">
        <v>2495</v>
      </c>
      <c r="C1084" s="706" t="s">
        <v>404</v>
      </c>
      <c r="D1084" s="706" t="s">
        <v>401</v>
      </c>
      <c r="E1084" s="243" t="n">
        <f aca="false">COUNTIF($G$10:$G$1856,$G1084)</f>
        <v>1</v>
      </c>
      <c r="F1084" s="706" t="s">
        <v>2791</v>
      </c>
      <c r="G1084" s="706" t="s">
        <v>2791</v>
      </c>
      <c r="H1084" s="707" t="s">
        <v>2792</v>
      </c>
      <c r="I1084" s="708" t="s">
        <v>932</v>
      </c>
      <c r="J1084" s="707" t="s">
        <v>406</v>
      </c>
      <c r="K1084" s="709" t="s">
        <v>369</v>
      </c>
      <c r="L1084" s="707" t="s">
        <v>405</v>
      </c>
      <c r="M1084" s="708" t="s">
        <v>933</v>
      </c>
      <c r="N1084" s="710" t="s">
        <v>934</v>
      </c>
      <c r="O1084" s="512" t="n">
        <v>1</v>
      </c>
      <c r="P1084" s="512" t="n">
        <v>1</v>
      </c>
      <c r="Q1084" s="711" t="n">
        <v>0.016697448</v>
      </c>
      <c r="R1084" s="712"/>
      <c r="S1084" s="713"/>
      <c r="T1084" s="714" t="n">
        <v>40.81</v>
      </c>
      <c r="U1084" s="715"/>
      <c r="V1084" s="262" t="n">
        <f aca="false">SUM(W1084:CI1084)</f>
        <v>1</v>
      </c>
      <c r="W1084" s="243" t="n">
        <v>0</v>
      </c>
      <c r="X1084" s="243" t="n">
        <v>0</v>
      </c>
      <c r="Y1084" s="243" t="n">
        <v>0</v>
      </c>
      <c r="Z1084" s="243" t="n">
        <v>0</v>
      </c>
      <c r="AA1084" s="243" t="n">
        <v>0</v>
      </c>
      <c r="AB1084" s="243" t="n">
        <v>0</v>
      </c>
      <c r="AC1084" s="243" t="n">
        <v>0</v>
      </c>
      <c r="AD1084" s="243" t="n">
        <v>0</v>
      </c>
      <c r="AE1084" s="243" t="n">
        <v>0</v>
      </c>
      <c r="AF1084" s="243" t="n">
        <v>0</v>
      </c>
      <c r="AG1084" s="243" t="n">
        <v>0</v>
      </c>
      <c r="AH1084" s="518" t="n">
        <v>0</v>
      </c>
      <c r="AI1084" s="243" t="n">
        <v>0</v>
      </c>
      <c r="AJ1084" s="243" t="n">
        <v>0</v>
      </c>
      <c r="AK1084" s="518" t="n">
        <v>0</v>
      </c>
      <c r="AL1084" s="518" t="n">
        <v>0</v>
      </c>
      <c r="AM1084" s="518" t="n">
        <v>0</v>
      </c>
      <c r="AN1084" s="518" t="n">
        <v>0</v>
      </c>
      <c r="AO1084" s="518" t="n">
        <v>0</v>
      </c>
      <c r="AP1084" s="518" t="n">
        <v>0</v>
      </c>
      <c r="AQ1084" s="518" t="n">
        <v>0</v>
      </c>
      <c r="AR1084" s="518" t="n">
        <v>0</v>
      </c>
      <c r="AS1084" s="518" t="n">
        <v>0</v>
      </c>
      <c r="AT1084" s="518" t="n">
        <v>0</v>
      </c>
      <c r="AU1084" s="518" t="n">
        <v>0</v>
      </c>
      <c r="AV1084" s="518" t="n">
        <v>0</v>
      </c>
      <c r="AW1084" s="518" t="n">
        <v>0</v>
      </c>
      <c r="AX1084" s="518" t="n">
        <v>0</v>
      </c>
      <c r="AY1084" s="518" t="n">
        <v>0</v>
      </c>
      <c r="AZ1084" s="518" t="n">
        <v>0</v>
      </c>
      <c r="BA1084" s="518" t="n">
        <v>0</v>
      </c>
      <c r="BB1084" s="518" t="n">
        <v>0</v>
      </c>
      <c r="BC1084" s="518" t="n">
        <v>0</v>
      </c>
      <c r="BD1084" s="518" t="n">
        <v>0</v>
      </c>
      <c r="BE1084" s="518" t="n">
        <v>0</v>
      </c>
      <c r="BF1084" s="518" t="n">
        <v>0</v>
      </c>
      <c r="BG1084" s="518" t="n">
        <v>0</v>
      </c>
      <c r="BH1084" s="518" t="n">
        <v>0</v>
      </c>
      <c r="BI1084" s="518" t="n">
        <v>0</v>
      </c>
      <c r="BJ1084" s="518"/>
      <c r="BK1084" s="518"/>
      <c r="BL1084" s="518" t="n">
        <v>0</v>
      </c>
      <c r="BM1084" s="518"/>
      <c r="BN1084" s="518"/>
      <c r="BO1084" s="518"/>
      <c r="BP1084" s="518"/>
      <c r="BQ1084" s="518"/>
      <c r="BR1084" s="518"/>
      <c r="BS1084" s="518"/>
      <c r="BT1084" s="518"/>
      <c r="BU1084" s="518"/>
      <c r="BV1084" s="518" t="n">
        <v>0</v>
      </c>
      <c r="BW1084" s="518" t="n">
        <v>0</v>
      </c>
      <c r="BX1084" s="518" t="n">
        <v>1</v>
      </c>
      <c r="BY1084" s="518" t="n">
        <v>0</v>
      </c>
      <c r="BZ1084" s="518" t="n">
        <v>0</v>
      </c>
      <c r="CA1084" s="518" t="n">
        <v>0</v>
      </c>
      <c r="CB1084" s="518" t="n">
        <v>0</v>
      </c>
      <c r="CC1084" s="518" t="n">
        <v>0</v>
      </c>
      <c r="CD1084" s="518" t="n">
        <v>0</v>
      </c>
      <c r="CE1084" s="518" t="n">
        <v>0</v>
      </c>
      <c r="CF1084" s="518" t="n">
        <v>0</v>
      </c>
      <c r="CG1084" s="518" t="n">
        <v>0</v>
      </c>
      <c r="CH1084" s="518"/>
      <c r="CI1084" s="716"/>
      <c r="CL1084" s="48" t="n">
        <v>1</v>
      </c>
      <c r="CM1084" s="48" t="n">
        <f aca="false">CL1084-V1084</f>
        <v>0</v>
      </c>
      <c r="CN1084" s="702" t="n">
        <f aca="false">SUM(CO1084:DR1084)</f>
        <v>1</v>
      </c>
      <c r="CO1084" s="703" t="n">
        <v>0</v>
      </c>
      <c r="CP1084" s="703"/>
      <c r="CQ1084" s="703" t="n">
        <v>0</v>
      </c>
      <c r="CR1084" s="703"/>
      <c r="CS1084" s="703" t="n">
        <v>0</v>
      </c>
      <c r="CT1084" s="703" t="n">
        <v>0</v>
      </c>
      <c r="CU1084" s="703"/>
      <c r="CV1084" s="703"/>
      <c r="CW1084" s="703"/>
      <c r="CX1084" s="703" t="n">
        <v>0</v>
      </c>
      <c r="CY1084" s="703" t="n">
        <v>0</v>
      </c>
      <c r="CZ1084" s="703" t="n">
        <v>0</v>
      </c>
      <c r="DA1084" s="703"/>
      <c r="DB1084" s="703"/>
      <c r="DC1084" s="703"/>
      <c r="DD1084" s="703"/>
      <c r="DE1084" s="703" t="n">
        <v>0</v>
      </c>
      <c r="DF1084" s="703"/>
      <c r="DG1084" s="703" t="n">
        <v>0</v>
      </c>
      <c r="DH1084" s="703" t="n">
        <v>0</v>
      </c>
      <c r="DI1084" s="703" t="n">
        <v>0</v>
      </c>
      <c r="DJ1084" s="703" t="n">
        <v>1</v>
      </c>
      <c r="DK1084" s="703" t="n">
        <v>0</v>
      </c>
      <c r="DL1084" s="703" t="n">
        <v>0</v>
      </c>
      <c r="DM1084" s="703"/>
      <c r="DN1084" s="703"/>
      <c r="DO1084" s="703"/>
      <c r="DP1084" s="703"/>
      <c r="DQ1084" s="703"/>
      <c r="DR1084" s="703"/>
      <c r="DS1084" s="704" t="n">
        <f aca="false">CN1084-V1084</f>
        <v>0</v>
      </c>
      <c r="DT1084" s="553"/>
      <c r="DU1084" s="48"/>
    </row>
    <row r="1085" customFormat="false" ht="15" hidden="false" customHeight="true" outlineLevel="0" collapsed="false">
      <c r="A1085" s="705" t="n">
        <f aca="false">A1084+1</f>
        <v>1076</v>
      </c>
      <c r="B1085" s="706" t="s">
        <v>2495</v>
      </c>
      <c r="C1085" s="706" t="s">
        <v>404</v>
      </c>
      <c r="D1085" s="706" t="s">
        <v>401</v>
      </c>
      <c r="E1085" s="243" t="n">
        <f aca="false">COUNTIF($G$10:$G$1856,$G1085)</f>
        <v>1</v>
      </c>
      <c r="F1085" s="706" t="s">
        <v>2793</v>
      </c>
      <c r="G1085" s="706" t="s">
        <v>2793</v>
      </c>
      <c r="H1085" s="707" t="s">
        <v>2794</v>
      </c>
      <c r="I1085" s="708" t="s">
        <v>945</v>
      </c>
      <c r="J1085" s="707" t="s">
        <v>406</v>
      </c>
      <c r="K1085" s="709" t="s">
        <v>369</v>
      </c>
      <c r="L1085" s="707" t="s">
        <v>405</v>
      </c>
      <c r="M1085" s="708" t="s">
        <v>946</v>
      </c>
      <c r="N1085" s="710" t="s">
        <v>934</v>
      </c>
      <c r="O1085" s="512" t="n">
        <v>1</v>
      </c>
      <c r="P1085" s="512" t="n">
        <v>1</v>
      </c>
      <c r="Q1085" s="711" t="n">
        <v>0.008573166</v>
      </c>
      <c r="R1085" s="712"/>
      <c r="S1085" s="713"/>
      <c r="T1085" s="714" t="n">
        <v>20.96</v>
      </c>
      <c r="U1085" s="715"/>
      <c r="V1085" s="262" t="n">
        <f aca="false">SUM(W1085:CI1085)</f>
        <v>1</v>
      </c>
      <c r="W1085" s="243" t="n">
        <v>0</v>
      </c>
      <c r="X1085" s="243" t="n">
        <v>0</v>
      </c>
      <c r="Y1085" s="243" t="n">
        <v>0</v>
      </c>
      <c r="Z1085" s="243" t="n">
        <v>0</v>
      </c>
      <c r="AA1085" s="243" t="n">
        <v>0</v>
      </c>
      <c r="AB1085" s="243" t="n">
        <v>0</v>
      </c>
      <c r="AC1085" s="243" t="n">
        <v>0</v>
      </c>
      <c r="AD1085" s="243" t="n">
        <v>0</v>
      </c>
      <c r="AE1085" s="243" t="n">
        <v>0</v>
      </c>
      <c r="AF1085" s="243" t="n">
        <v>0</v>
      </c>
      <c r="AG1085" s="243" t="n">
        <v>0</v>
      </c>
      <c r="AH1085" s="518" t="n">
        <v>0</v>
      </c>
      <c r="AI1085" s="243" t="n">
        <v>0</v>
      </c>
      <c r="AJ1085" s="243" t="n">
        <v>0</v>
      </c>
      <c r="AK1085" s="518" t="n">
        <v>0</v>
      </c>
      <c r="AL1085" s="518" t="n">
        <v>0</v>
      </c>
      <c r="AM1085" s="518" t="n">
        <v>0</v>
      </c>
      <c r="AN1085" s="518" t="n">
        <v>0</v>
      </c>
      <c r="AO1085" s="518" t="n">
        <v>0</v>
      </c>
      <c r="AP1085" s="518" t="n">
        <v>0</v>
      </c>
      <c r="AQ1085" s="518" t="n">
        <v>0</v>
      </c>
      <c r="AR1085" s="518" t="n">
        <v>0</v>
      </c>
      <c r="AS1085" s="518" t="n">
        <v>0</v>
      </c>
      <c r="AT1085" s="518" t="n">
        <v>0</v>
      </c>
      <c r="AU1085" s="518" t="n">
        <v>0</v>
      </c>
      <c r="AV1085" s="518" t="n">
        <v>0</v>
      </c>
      <c r="AW1085" s="518" t="n">
        <v>0</v>
      </c>
      <c r="AX1085" s="518" t="n">
        <v>0</v>
      </c>
      <c r="AY1085" s="518" t="n">
        <v>0</v>
      </c>
      <c r="AZ1085" s="518" t="n">
        <v>0</v>
      </c>
      <c r="BA1085" s="518" t="n">
        <v>0</v>
      </c>
      <c r="BB1085" s="518" t="n">
        <v>0</v>
      </c>
      <c r="BC1085" s="518" t="n">
        <v>0</v>
      </c>
      <c r="BD1085" s="518" t="n">
        <v>0</v>
      </c>
      <c r="BE1085" s="518" t="n">
        <v>0</v>
      </c>
      <c r="BF1085" s="518" t="n">
        <v>0</v>
      </c>
      <c r="BG1085" s="518" t="n">
        <v>0</v>
      </c>
      <c r="BH1085" s="518" t="n">
        <v>0</v>
      </c>
      <c r="BI1085" s="518" t="n">
        <v>0</v>
      </c>
      <c r="BJ1085" s="518"/>
      <c r="BK1085" s="518"/>
      <c r="BL1085" s="518" t="n">
        <v>0</v>
      </c>
      <c r="BM1085" s="518"/>
      <c r="BN1085" s="518"/>
      <c r="BO1085" s="518"/>
      <c r="BP1085" s="518"/>
      <c r="BQ1085" s="518"/>
      <c r="BR1085" s="518"/>
      <c r="BS1085" s="518"/>
      <c r="BT1085" s="518"/>
      <c r="BU1085" s="518"/>
      <c r="BV1085" s="518" t="n">
        <v>0</v>
      </c>
      <c r="BW1085" s="518" t="n">
        <v>0</v>
      </c>
      <c r="BX1085" s="518" t="n">
        <v>1</v>
      </c>
      <c r="BY1085" s="518" t="n">
        <v>0</v>
      </c>
      <c r="BZ1085" s="518" t="n">
        <v>0</v>
      </c>
      <c r="CA1085" s="518" t="n">
        <v>0</v>
      </c>
      <c r="CB1085" s="518" t="n">
        <v>0</v>
      </c>
      <c r="CC1085" s="518" t="n">
        <v>0</v>
      </c>
      <c r="CD1085" s="518" t="n">
        <v>0</v>
      </c>
      <c r="CE1085" s="518" t="n">
        <v>0</v>
      </c>
      <c r="CF1085" s="518" t="n">
        <v>0</v>
      </c>
      <c r="CG1085" s="518" t="n">
        <v>0</v>
      </c>
      <c r="CH1085" s="518"/>
      <c r="CI1085" s="716"/>
      <c r="CL1085" s="48" t="n">
        <v>1</v>
      </c>
      <c r="CM1085" s="48" t="n">
        <f aca="false">CL1085-V1085</f>
        <v>0</v>
      </c>
      <c r="CN1085" s="702" t="n">
        <f aca="false">SUM(CO1085:DR1085)</f>
        <v>1</v>
      </c>
      <c r="CO1085" s="703" t="n">
        <v>0</v>
      </c>
      <c r="CP1085" s="703"/>
      <c r="CQ1085" s="703" t="n">
        <v>0</v>
      </c>
      <c r="CR1085" s="703"/>
      <c r="CS1085" s="703" t="n">
        <v>0</v>
      </c>
      <c r="CT1085" s="703" t="n">
        <v>0</v>
      </c>
      <c r="CU1085" s="703"/>
      <c r="CV1085" s="703"/>
      <c r="CW1085" s="703"/>
      <c r="CX1085" s="703" t="n">
        <v>0</v>
      </c>
      <c r="CY1085" s="703" t="n">
        <v>0</v>
      </c>
      <c r="CZ1085" s="703" t="n">
        <v>0</v>
      </c>
      <c r="DA1085" s="703"/>
      <c r="DB1085" s="703"/>
      <c r="DC1085" s="703"/>
      <c r="DD1085" s="703"/>
      <c r="DE1085" s="703" t="n">
        <v>0</v>
      </c>
      <c r="DF1085" s="703"/>
      <c r="DG1085" s="703" t="n">
        <v>0</v>
      </c>
      <c r="DH1085" s="703" t="n">
        <v>0</v>
      </c>
      <c r="DI1085" s="703" t="n">
        <v>0</v>
      </c>
      <c r="DJ1085" s="703" t="n">
        <v>1</v>
      </c>
      <c r="DK1085" s="703" t="n">
        <v>0</v>
      </c>
      <c r="DL1085" s="703" t="n">
        <v>0</v>
      </c>
      <c r="DM1085" s="703"/>
      <c r="DN1085" s="703"/>
      <c r="DO1085" s="703"/>
      <c r="DP1085" s="703"/>
      <c r="DQ1085" s="703"/>
      <c r="DR1085" s="703"/>
      <c r="DS1085" s="704" t="n">
        <f aca="false">CN1085-V1085</f>
        <v>0</v>
      </c>
      <c r="DT1085" s="553"/>
      <c r="DU1085" s="48"/>
    </row>
    <row r="1086" customFormat="false" ht="15" hidden="false" customHeight="true" outlineLevel="0" collapsed="false">
      <c r="A1086" s="705" t="n">
        <f aca="false">A1085+1</f>
        <v>1077</v>
      </c>
      <c r="B1086" s="706" t="s">
        <v>2495</v>
      </c>
      <c r="C1086" s="706" t="s">
        <v>404</v>
      </c>
      <c r="D1086" s="706" t="s">
        <v>401</v>
      </c>
      <c r="E1086" s="243" t="n">
        <f aca="false">COUNTIF($G$10:$G$1856,$G1086)</f>
        <v>1</v>
      </c>
      <c r="F1086" s="706" t="s">
        <v>2795</v>
      </c>
      <c r="G1086" s="706" t="s">
        <v>2795</v>
      </c>
      <c r="H1086" s="707" t="s">
        <v>2796</v>
      </c>
      <c r="I1086" s="708" t="s">
        <v>949</v>
      </c>
      <c r="J1086" s="707" t="s">
        <v>406</v>
      </c>
      <c r="K1086" s="709" t="s">
        <v>369</v>
      </c>
      <c r="L1086" s="707" t="s">
        <v>405</v>
      </c>
      <c r="M1086" s="708" t="s">
        <v>950</v>
      </c>
      <c r="N1086" s="710" t="s">
        <v>934</v>
      </c>
      <c r="O1086" s="512" t="n">
        <v>1</v>
      </c>
      <c r="P1086" s="512" t="n">
        <v>1</v>
      </c>
      <c r="Q1086" s="711" t="n">
        <v>0.008573166</v>
      </c>
      <c r="R1086" s="712"/>
      <c r="S1086" s="713"/>
      <c r="T1086" s="714" t="n">
        <v>20.96</v>
      </c>
      <c r="U1086" s="715"/>
      <c r="V1086" s="262" t="n">
        <f aca="false">SUM(W1086:CI1086)</f>
        <v>1</v>
      </c>
      <c r="W1086" s="243" t="n">
        <v>0</v>
      </c>
      <c r="X1086" s="243" t="n">
        <v>0</v>
      </c>
      <c r="Y1086" s="243" t="n">
        <v>0</v>
      </c>
      <c r="Z1086" s="243" t="n">
        <v>0</v>
      </c>
      <c r="AA1086" s="243" t="n">
        <v>0</v>
      </c>
      <c r="AB1086" s="243" t="n">
        <v>0</v>
      </c>
      <c r="AC1086" s="243" t="n">
        <v>0</v>
      </c>
      <c r="AD1086" s="243" t="n">
        <v>0</v>
      </c>
      <c r="AE1086" s="243" t="n">
        <v>0</v>
      </c>
      <c r="AF1086" s="243" t="n">
        <v>0</v>
      </c>
      <c r="AG1086" s="243" t="n">
        <v>0</v>
      </c>
      <c r="AH1086" s="518" t="n">
        <v>0</v>
      </c>
      <c r="AI1086" s="243" t="n">
        <v>0</v>
      </c>
      <c r="AJ1086" s="243" t="n">
        <v>0</v>
      </c>
      <c r="AK1086" s="518" t="n">
        <v>0</v>
      </c>
      <c r="AL1086" s="518" t="n">
        <v>0</v>
      </c>
      <c r="AM1086" s="518" t="n">
        <v>0</v>
      </c>
      <c r="AN1086" s="518" t="n">
        <v>0</v>
      </c>
      <c r="AO1086" s="518" t="n">
        <v>0</v>
      </c>
      <c r="AP1086" s="518" t="n">
        <v>0</v>
      </c>
      <c r="AQ1086" s="518" t="n">
        <v>0</v>
      </c>
      <c r="AR1086" s="518" t="n">
        <v>0</v>
      </c>
      <c r="AS1086" s="518" t="n">
        <v>0</v>
      </c>
      <c r="AT1086" s="518" t="n">
        <v>0</v>
      </c>
      <c r="AU1086" s="518" t="n">
        <v>0</v>
      </c>
      <c r="AV1086" s="518" t="n">
        <v>0</v>
      </c>
      <c r="AW1086" s="518" t="n">
        <v>0</v>
      </c>
      <c r="AX1086" s="518" t="n">
        <v>0</v>
      </c>
      <c r="AY1086" s="518" t="n">
        <v>0</v>
      </c>
      <c r="AZ1086" s="518" t="n">
        <v>0</v>
      </c>
      <c r="BA1086" s="518" t="n">
        <v>0</v>
      </c>
      <c r="BB1086" s="518" t="n">
        <v>0</v>
      </c>
      <c r="BC1086" s="518" t="n">
        <v>0</v>
      </c>
      <c r="BD1086" s="518" t="n">
        <v>0</v>
      </c>
      <c r="BE1086" s="518" t="n">
        <v>0</v>
      </c>
      <c r="BF1086" s="518" t="n">
        <v>0</v>
      </c>
      <c r="BG1086" s="518" t="n">
        <v>0</v>
      </c>
      <c r="BH1086" s="518" t="n">
        <v>0</v>
      </c>
      <c r="BI1086" s="518" t="n">
        <v>0</v>
      </c>
      <c r="BJ1086" s="518"/>
      <c r="BK1086" s="518"/>
      <c r="BL1086" s="518" t="n">
        <v>0</v>
      </c>
      <c r="BM1086" s="518"/>
      <c r="BN1086" s="518"/>
      <c r="BO1086" s="518"/>
      <c r="BP1086" s="518"/>
      <c r="BQ1086" s="518"/>
      <c r="BR1086" s="518"/>
      <c r="BS1086" s="518"/>
      <c r="BT1086" s="518"/>
      <c r="BU1086" s="518"/>
      <c r="BV1086" s="518" t="n">
        <v>0</v>
      </c>
      <c r="BW1086" s="518" t="n">
        <v>0</v>
      </c>
      <c r="BX1086" s="518" t="n">
        <v>1</v>
      </c>
      <c r="BY1086" s="518" t="n">
        <v>0</v>
      </c>
      <c r="BZ1086" s="518" t="n">
        <v>0</v>
      </c>
      <c r="CA1086" s="518" t="n">
        <v>0</v>
      </c>
      <c r="CB1086" s="518" t="n">
        <v>0</v>
      </c>
      <c r="CC1086" s="518" t="n">
        <v>0</v>
      </c>
      <c r="CD1086" s="518" t="n">
        <v>0</v>
      </c>
      <c r="CE1086" s="518" t="n">
        <v>0</v>
      </c>
      <c r="CF1086" s="518" t="n">
        <v>0</v>
      </c>
      <c r="CG1086" s="518" t="n">
        <v>0</v>
      </c>
      <c r="CH1086" s="518"/>
      <c r="CI1086" s="716"/>
      <c r="CL1086" s="48" t="n">
        <v>1</v>
      </c>
      <c r="CM1086" s="48" t="n">
        <f aca="false">CL1086-V1086</f>
        <v>0</v>
      </c>
      <c r="CN1086" s="702" t="n">
        <f aca="false">SUM(CO1086:DR1086)</f>
        <v>1</v>
      </c>
      <c r="CO1086" s="703" t="n">
        <v>0</v>
      </c>
      <c r="CP1086" s="703"/>
      <c r="CQ1086" s="703" t="n">
        <v>0</v>
      </c>
      <c r="CR1086" s="703"/>
      <c r="CS1086" s="703" t="n">
        <v>0</v>
      </c>
      <c r="CT1086" s="703" t="n">
        <v>0</v>
      </c>
      <c r="CU1086" s="703"/>
      <c r="CV1086" s="703"/>
      <c r="CW1086" s="703"/>
      <c r="CX1086" s="703" t="n">
        <v>0</v>
      </c>
      <c r="CY1086" s="703" t="n">
        <v>0</v>
      </c>
      <c r="CZ1086" s="703" t="n">
        <v>0</v>
      </c>
      <c r="DA1086" s="703"/>
      <c r="DB1086" s="703"/>
      <c r="DC1086" s="703"/>
      <c r="DD1086" s="703"/>
      <c r="DE1086" s="703" t="n">
        <v>0</v>
      </c>
      <c r="DF1086" s="703"/>
      <c r="DG1086" s="703" t="n">
        <v>0</v>
      </c>
      <c r="DH1086" s="703" t="n">
        <v>0</v>
      </c>
      <c r="DI1086" s="703" t="n">
        <v>0</v>
      </c>
      <c r="DJ1086" s="703" t="n">
        <v>1</v>
      </c>
      <c r="DK1086" s="703" t="n">
        <v>0</v>
      </c>
      <c r="DL1086" s="703" t="n">
        <v>0</v>
      </c>
      <c r="DM1086" s="703"/>
      <c r="DN1086" s="703"/>
      <c r="DO1086" s="703"/>
      <c r="DP1086" s="703"/>
      <c r="DQ1086" s="703"/>
      <c r="DR1086" s="703"/>
      <c r="DS1086" s="704" t="n">
        <f aca="false">CN1086-V1086</f>
        <v>0</v>
      </c>
      <c r="DT1086" s="553"/>
      <c r="DU1086" s="48"/>
    </row>
    <row r="1087" customFormat="false" ht="15" hidden="false" customHeight="true" outlineLevel="0" collapsed="false">
      <c r="A1087" s="705" t="n">
        <f aca="false">A1086+1</f>
        <v>1078</v>
      </c>
      <c r="B1087" s="706" t="s">
        <v>2495</v>
      </c>
      <c r="C1087" s="706" t="s">
        <v>404</v>
      </c>
      <c r="D1087" s="706" t="s">
        <v>401</v>
      </c>
      <c r="E1087" s="243" t="n">
        <f aca="false">COUNTIF($G$10:$G$1856,$G1087)</f>
        <v>1</v>
      </c>
      <c r="F1087" s="706" t="s">
        <v>2797</v>
      </c>
      <c r="G1087" s="706" t="s">
        <v>2797</v>
      </c>
      <c r="H1087" s="707" t="s">
        <v>2798</v>
      </c>
      <c r="I1087" s="708" t="s">
        <v>997</v>
      </c>
      <c r="J1087" s="707" t="s">
        <v>406</v>
      </c>
      <c r="K1087" s="709" t="s">
        <v>369</v>
      </c>
      <c r="L1087" s="707" t="s">
        <v>405</v>
      </c>
      <c r="M1087" s="708" t="s">
        <v>998</v>
      </c>
      <c r="N1087" s="710" t="s">
        <v>934</v>
      </c>
      <c r="O1087" s="512" t="n">
        <v>1</v>
      </c>
      <c r="P1087" s="512" t="n">
        <v>1</v>
      </c>
      <c r="Q1087" s="711" t="n">
        <v>0.005035536</v>
      </c>
      <c r="R1087" s="712"/>
      <c r="S1087" s="713"/>
      <c r="T1087" s="714" t="n">
        <v>12.31</v>
      </c>
      <c r="U1087" s="715"/>
      <c r="V1087" s="262" t="n">
        <f aca="false">SUM(W1087:CI1087)</f>
        <v>1</v>
      </c>
      <c r="W1087" s="243" t="n">
        <v>0</v>
      </c>
      <c r="X1087" s="243" t="n">
        <v>0</v>
      </c>
      <c r="Y1087" s="243" t="n">
        <v>0</v>
      </c>
      <c r="Z1087" s="243" t="n">
        <v>0</v>
      </c>
      <c r="AA1087" s="243" t="n">
        <v>0</v>
      </c>
      <c r="AB1087" s="243" t="n">
        <v>0</v>
      </c>
      <c r="AC1087" s="243" t="n">
        <v>0</v>
      </c>
      <c r="AD1087" s="243" t="n">
        <v>0</v>
      </c>
      <c r="AE1087" s="243" t="n">
        <v>0</v>
      </c>
      <c r="AF1087" s="243" t="n">
        <v>0</v>
      </c>
      <c r="AG1087" s="243" t="n">
        <v>0</v>
      </c>
      <c r="AH1087" s="518" t="n">
        <v>0</v>
      </c>
      <c r="AI1087" s="243" t="n">
        <v>0</v>
      </c>
      <c r="AJ1087" s="243" t="n">
        <v>0</v>
      </c>
      <c r="AK1087" s="518" t="n">
        <v>0</v>
      </c>
      <c r="AL1087" s="518" t="n">
        <v>0</v>
      </c>
      <c r="AM1087" s="518" t="n">
        <v>0</v>
      </c>
      <c r="AN1087" s="518" t="n">
        <v>0</v>
      </c>
      <c r="AO1087" s="518" t="n">
        <v>0</v>
      </c>
      <c r="AP1087" s="518" t="n">
        <v>0</v>
      </c>
      <c r="AQ1087" s="518" t="n">
        <v>0</v>
      </c>
      <c r="AR1087" s="518" t="n">
        <v>0</v>
      </c>
      <c r="AS1087" s="518" t="n">
        <v>0</v>
      </c>
      <c r="AT1087" s="518" t="n">
        <v>0</v>
      </c>
      <c r="AU1087" s="518" t="n">
        <v>0</v>
      </c>
      <c r="AV1087" s="518" t="n">
        <v>0</v>
      </c>
      <c r="AW1087" s="518" t="n">
        <v>0</v>
      </c>
      <c r="AX1087" s="518" t="n">
        <v>0</v>
      </c>
      <c r="AY1087" s="518" t="n">
        <v>0</v>
      </c>
      <c r="AZ1087" s="518" t="n">
        <v>0</v>
      </c>
      <c r="BA1087" s="518" t="n">
        <v>0</v>
      </c>
      <c r="BB1087" s="518" t="n">
        <v>0</v>
      </c>
      <c r="BC1087" s="518" t="n">
        <v>0</v>
      </c>
      <c r="BD1087" s="518" t="n">
        <v>0</v>
      </c>
      <c r="BE1087" s="518" t="n">
        <v>0</v>
      </c>
      <c r="BF1087" s="518" t="n">
        <v>0</v>
      </c>
      <c r="BG1087" s="518" t="n">
        <v>0</v>
      </c>
      <c r="BH1087" s="518" t="n">
        <v>0</v>
      </c>
      <c r="BI1087" s="518" t="n">
        <v>0</v>
      </c>
      <c r="BJ1087" s="518"/>
      <c r="BK1087" s="518"/>
      <c r="BL1087" s="518" t="n">
        <v>0</v>
      </c>
      <c r="BM1087" s="518"/>
      <c r="BN1087" s="518"/>
      <c r="BO1087" s="518"/>
      <c r="BP1087" s="518"/>
      <c r="BQ1087" s="518"/>
      <c r="BR1087" s="518"/>
      <c r="BS1087" s="518"/>
      <c r="BT1087" s="518"/>
      <c r="BU1087" s="518"/>
      <c r="BV1087" s="518" t="n">
        <v>0</v>
      </c>
      <c r="BW1087" s="518" t="n">
        <v>0</v>
      </c>
      <c r="BX1087" s="518" t="n">
        <v>1</v>
      </c>
      <c r="BY1087" s="518" t="n">
        <v>0</v>
      </c>
      <c r="BZ1087" s="518" t="n">
        <v>0</v>
      </c>
      <c r="CA1087" s="518" t="n">
        <v>0</v>
      </c>
      <c r="CB1087" s="518" t="n">
        <v>0</v>
      </c>
      <c r="CC1087" s="518" t="n">
        <v>0</v>
      </c>
      <c r="CD1087" s="518" t="n">
        <v>0</v>
      </c>
      <c r="CE1087" s="518" t="n">
        <v>0</v>
      </c>
      <c r="CF1087" s="518" t="n">
        <v>0</v>
      </c>
      <c r="CG1087" s="518" t="n">
        <v>0</v>
      </c>
      <c r="CH1087" s="518"/>
      <c r="CI1087" s="716"/>
      <c r="CL1087" s="48" t="n">
        <v>1</v>
      </c>
      <c r="CM1087" s="48" t="n">
        <f aca="false">CL1087-V1087</f>
        <v>0</v>
      </c>
      <c r="CN1087" s="702" t="n">
        <f aca="false">SUM(CO1087:DR1087)</f>
        <v>1</v>
      </c>
      <c r="CO1087" s="703" t="n">
        <v>0</v>
      </c>
      <c r="CP1087" s="703"/>
      <c r="CQ1087" s="703" t="n">
        <v>0</v>
      </c>
      <c r="CR1087" s="703"/>
      <c r="CS1087" s="703" t="n">
        <v>0</v>
      </c>
      <c r="CT1087" s="703" t="n">
        <v>0</v>
      </c>
      <c r="CU1087" s="703"/>
      <c r="CV1087" s="703"/>
      <c r="CW1087" s="703"/>
      <c r="CX1087" s="703" t="n">
        <v>0</v>
      </c>
      <c r="CY1087" s="703" t="n">
        <v>0</v>
      </c>
      <c r="CZ1087" s="703" t="n">
        <v>0</v>
      </c>
      <c r="DA1087" s="703"/>
      <c r="DB1087" s="703"/>
      <c r="DC1087" s="703"/>
      <c r="DD1087" s="703"/>
      <c r="DE1087" s="703" t="n">
        <v>0</v>
      </c>
      <c r="DF1087" s="703"/>
      <c r="DG1087" s="703" t="n">
        <v>0</v>
      </c>
      <c r="DH1087" s="703" t="n">
        <v>0</v>
      </c>
      <c r="DI1087" s="703" t="n">
        <v>0</v>
      </c>
      <c r="DJ1087" s="703" t="n">
        <v>1</v>
      </c>
      <c r="DK1087" s="703" t="n">
        <v>0</v>
      </c>
      <c r="DL1087" s="703" t="n">
        <v>0</v>
      </c>
      <c r="DM1087" s="703"/>
      <c r="DN1087" s="703"/>
      <c r="DO1087" s="703"/>
      <c r="DP1087" s="703"/>
      <c r="DQ1087" s="703"/>
      <c r="DR1087" s="703"/>
      <c r="DS1087" s="704" t="n">
        <f aca="false">CN1087-V1087</f>
        <v>0</v>
      </c>
      <c r="DT1087" s="553"/>
      <c r="DU1087" s="48"/>
    </row>
    <row r="1088" customFormat="false" ht="15" hidden="false" customHeight="true" outlineLevel="0" collapsed="false">
      <c r="A1088" s="705" t="n">
        <f aca="false">A1087+1</f>
        <v>1079</v>
      </c>
      <c r="B1088" s="706" t="s">
        <v>2495</v>
      </c>
      <c r="C1088" s="706" t="s">
        <v>404</v>
      </c>
      <c r="D1088" s="706" t="s">
        <v>401</v>
      </c>
      <c r="E1088" s="243" t="n">
        <f aca="false">COUNTIF($G$10:$G$1856,$G1088)</f>
        <v>1</v>
      </c>
      <c r="F1088" s="706" t="s">
        <v>2799</v>
      </c>
      <c r="G1088" s="706" t="s">
        <v>2799</v>
      </c>
      <c r="H1088" s="707" t="s">
        <v>2800</v>
      </c>
      <c r="I1088" s="708" t="s">
        <v>985</v>
      </c>
      <c r="J1088" s="707" t="s">
        <v>406</v>
      </c>
      <c r="K1088" s="709" t="s">
        <v>369</v>
      </c>
      <c r="L1088" s="707" t="s">
        <v>405</v>
      </c>
      <c r="M1088" s="708" t="s">
        <v>1035</v>
      </c>
      <c r="N1088" s="710" t="s">
        <v>934</v>
      </c>
      <c r="O1088" s="512" t="n">
        <v>1</v>
      </c>
      <c r="P1088" s="512" t="n">
        <v>1</v>
      </c>
      <c r="Q1088" s="711" t="n">
        <v>0.006301368</v>
      </c>
      <c r="R1088" s="712"/>
      <c r="S1088" s="713"/>
      <c r="T1088" s="714" t="n">
        <v>15.4</v>
      </c>
      <c r="U1088" s="715"/>
      <c r="V1088" s="262" t="n">
        <f aca="false">SUM(W1088:CI1088)</f>
        <v>1</v>
      </c>
      <c r="W1088" s="243" t="n">
        <v>0</v>
      </c>
      <c r="X1088" s="243" t="n">
        <v>0</v>
      </c>
      <c r="Y1088" s="243" t="n">
        <v>0</v>
      </c>
      <c r="Z1088" s="243" t="n">
        <v>0</v>
      </c>
      <c r="AA1088" s="243" t="n">
        <v>0</v>
      </c>
      <c r="AB1088" s="243" t="n">
        <v>0</v>
      </c>
      <c r="AC1088" s="243" t="n">
        <v>0</v>
      </c>
      <c r="AD1088" s="243" t="n">
        <v>0</v>
      </c>
      <c r="AE1088" s="243" t="n">
        <v>0</v>
      </c>
      <c r="AF1088" s="243" t="n">
        <v>0</v>
      </c>
      <c r="AG1088" s="243" t="n">
        <v>0</v>
      </c>
      <c r="AH1088" s="518" t="n">
        <v>0</v>
      </c>
      <c r="AI1088" s="243" t="n">
        <v>0</v>
      </c>
      <c r="AJ1088" s="243" t="n">
        <v>0</v>
      </c>
      <c r="AK1088" s="518" t="n">
        <v>0</v>
      </c>
      <c r="AL1088" s="518" t="n">
        <v>0</v>
      </c>
      <c r="AM1088" s="518" t="n">
        <v>0</v>
      </c>
      <c r="AN1088" s="518" t="n">
        <v>0</v>
      </c>
      <c r="AO1088" s="518" t="n">
        <v>0</v>
      </c>
      <c r="AP1088" s="518" t="n">
        <v>0</v>
      </c>
      <c r="AQ1088" s="518" t="n">
        <v>0</v>
      </c>
      <c r="AR1088" s="518" t="n">
        <v>0</v>
      </c>
      <c r="AS1088" s="518" t="n">
        <v>0</v>
      </c>
      <c r="AT1088" s="518" t="n">
        <v>0</v>
      </c>
      <c r="AU1088" s="518" t="n">
        <v>0</v>
      </c>
      <c r="AV1088" s="518" t="n">
        <v>0</v>
      </c>
      <c r="AW1088" s="518" t="n">
        <v>0</v>
      </c>
      <c r="AX1088" s="518" t="n">
        <v>0</v>
      </c>
      <c r="AY1088" s="518" t="n">
        <v>0</v>
      </c>
      <c r="AZ1088" s="518" t="n">
        <v>0</v>
      </c>
      <c r="BA1088" s="518" t="n">
        <v>0</v>
      </c>
      <c r="BB1088" s="518" t="n">
        <v>0</v>
      </c>
      <c r="BC1088" s="518" t="n">
        <v>0</v>
      </c>
      <c r="BD1088" s="518" t="n">
        <v>0</v>
      </c>
      <c r="BE1088" s="518" t="n">
        <v>0</v>
      </c>
      <c r="BF1088" s="518" t="n">
        <v>0</v>
      </c>
      <c r="BG1088" s="518" t="n">
        <v>0</v>
      </c>
      <c r="BH1088" s="518" t="n">
        <v>0</v>
      </c>
      <c r="BI1088" s="518" t="n">
        <v>0</v>
      </c>
      <c r="BJ1088" s="518"/>
      <c r="BK1088" s="518"/>
      <c r="BL1088" s="518" t="n">
        <v>0</v>
      </c>
      <c r="BM1088" s="518"/>
      <c r="BN1088" s="518"/>
      <c r="BO1088" s="518"/>
      <c r="BP1088" s="518"/>
      <c r="BQ1088" s="518"/>
      <c r="BR1088" s="518"/>
      <c r="BS1088" s="518"/>
      <c r="BT1088" s="518"/>
      <c r="BU1088" s="518"/>
      <c r="BV1088" s="518" t="n">
        <v>0</v>
      </c>
      <c r="BW1088" s="518" t="n">
        <v>0</v>
      </c>
      <c r="BX1088" s="518" t="n">
        <v>1</v>
      </c>
      <c r="BY1088" s="518" t="n">
        <v>0</v>
      </c>
      <c r="BZ1088" s="518" t="n">
        <v>0</v>
      </c>
      <c r="CA1088" s="518" t="n">
        <v>0</v>
      </c>
      <c r="CB1088" s="518" t="n">
        <v>0</v>
      </c>
      <c r="CC1088" s="518" t="n">
        <v>0</v>
      </c>
      <c r="CD1088" s="518" t="n">
        <v>0</v>
      </c>
      <c r="CE1088" s="518" t="n">
        <v>0</v>
      </c>
      <c r="CF1088" s="518" t="n">
        <v>0</v>
      </c>
      <c r="CG1088" s="518" t="n">
        <v>0</v>
      </c>
      <c r="CH1088" s="518"/>
      <c r="CI1088" s="716"/>
      <c r="CL1088" s="48" t="n">
        <v>1</v>
      </c>
      <c r="CM1088" s="48" t="n">
        <f aca="false">CL1088-V1088</f>
        <v>0</v>
      </c>
      <c r="CN1088" s="702" t="n">
        <f aca="false">SUM(CO1088:DR1088)</f>
        <v>1</v>
      </c>
      <c r="CO1088" s="703" t="n">
        <v>0</v>
      </c>
      <c r="CP1088" s="703"/>
      <c r="CQ1088" s="703" t="n">
        <v>0</v>
      </c>
      <c r="CR1088" s="703"/>
      <c r="CS1088" s="703" t="n">
        <v>0</v>
      </c>
      <c r="CT1088" s="703" t="n">
        <v>0</v>
      </c>
      <c r="CU1088" s="703"/>
      <c r="CV1088" s="703"/>
      <c r="CW1088" s="703"/>
      <c r="CX1088" s="703" t="n">
        <v>0</v>
      </c>
      <c r="CY1088" s="703" t="n">
        <v>0</v>
      </c>
      <c r="CZ1088" s="703" t="n">
        <v>0</v>
      </c>
      <c r="DA1088" s="703"/>
      <c r="DB1088" s="703"/>
      <c r="DC1088" s="703"/>
      <c r="DD1088" s="703"/>
      <c r="DE1088" s="703" t="n">
        <v>0</v>
      </c>
      <c r="DF1088" s="703"/>
      <c r="DG1088" s="703" t="n">
        <v>0</v>
      </c>
      <c r="DH1088" s="703" t="n">
        <v>0</v>
      </c>
      <c r="DI1088" s="703" t="n">
        <v>0</v>
      </c>
      <c r="DJ1088" s="703" t="n">
        <v>1</v>
      </c>
      <c r="DK1088" s="703" t="n">
        <v>0</v>
      </c>
      <c r="DL1088" s="703" t="n">
        <v>0</v>
      </c>
      <c r="DM1088" s="703"/>
      <c r="DN1088" s="703"/>
      <c r="DO1088" s="703"/>
      <c r="DP1088" s="703"/>
      <c r="DQ1088" s="703"/>
      <c r="DR1088" s="703"/>
      <c r="DS1088" s="704" t="n">
        <f aca="false">CN1088-V1088</f>
        <v>0</v>
      </c>
      <c r="DT1088" s="553"/>
      <c r="DU1088" s="48"/>
    </row>
    <row r="1089" customFormat="false" ht="15" hidden="false" customHeight="true" outlineLevel="0" collapsed="false">
      <c r="A1089" s="705" t="n">
        <f aca="false">A1088+1</f>
        <v>1080</v>
      </c>
      <c r="B1089" s="706" t="s">
        <v>2495</v>
      </c>
      <c r="C1089" s="706" t="s">
        <v>404</v>
      </c>
      <c r="D1089" s="706" t="s">
        <v>401</v>
      </c>
      <c r="E1089" s="243" t="n">
        <f aca="false">COUNTIF($G$10:$G$1856,$G1089)</f>
        <v>1</v>
      </c>
      <c r="F1089" s="706" t="s">
        <v>2801</v>
      </c>
      <c r="G1089" s="706" t="s">
        <v>2801</v>
      </c>
      <c r="H1089" s="707" t="s">
        <v>2802</v>
      </c>
      <c r="I1089" s="708" t="s">
        <v>2320</v>
      </c>
      <c r="J1089" s="707" t="s">
        <v>406</v>
      </c>
      <c r="K1089" s="709" t="s">
        <v>369</v>
      </c>
      <c r="L1089" s="707" t="s">
        <v>405</v>
      </c>
      <c r="M1089" s="708" t="s">
        <v>2321</v>
      </c>
      <c r="N1089" s="710" t="s">
        <v>934</v>
      </c>
      <c r="O1089" s="512" t="n">
        <v>1</v>
      </c>
      <c r="P1089" s="512" t="n">
        <v>1</v>
      </c>
      <c r="Q1089" s="711" t="n">
        <v>0.00419868</v>
      </c>
      <c r="R1089" s="712"/>
      <c r="S1089" s="713"/>
      <c r="T1089" s="714" t="n">
        <v>10.26</v>
      </c>
      <c r="U1089" s="715"/>
      <c r="V1089" s="262" t="n">
        <f aca="false">SUM(W1089:CI1089)</f>
        <v>1</v>
      </c>
      <c r="W1089" s="243" t="n">
        <v>0</v>
      </c>
      <c r="X1089" s="243" t="n">
        <v>0</v>
      </c>
      <c r="Y1089" s="243" t="n">
        <v>0</v>
      </c>
      <c r="Z1089" s="243" t="n">
        <v>0</v>
      </c>
      <c r="AA1089" s="243" t="n">
        <v>0</v>
      </c>
      <c r="AB1089" s="243" t="n">
        <v>0</v>
      </c>
      <c r="AC1089" s="243" t="n">
        <v>0</v>
      </c>
      <c r="AD1089" s="243" t="n">
        <v>0</v>
      </c>
      <c r="AE1089" s="243" t="n">
        <v>0</v>
      </c>
      <c r="AF1089" s="243" t="n">
        <v>0</v>
      </c>
      <c r="AG1089" s="243" t="n">
        <v>0</v>
      </c>
      <c r="AH1089" s="518" t="n">
        <v>0</v>
      </c>
      <c r="AI1089" s="243" t="n">
        <v>0</v>
      </c>
      <c r="AJ1089" s="243" t="n">
        <v>0</v>
      </c>
      <c r="AK1089" s="518" t="n">
        <v>0</v>
      </c>
      <c r="AL1089" s="518" t="n">
        <v>0</v>
      </c>
      <c r="AM1089" s="518" t="n">
        <v>0</v>
      </c>
      <c r="AN1089" s="518" t="n">
        <v>0</v>
      </c>
      <c r="AO1089" s="518" t="n">
        <v>0</v>
      </c>
      <c r="AP1089" s="518" t="n">
        <v>0</v>
      </c>
      <c r="AQ1089" s="518" t="n">
        <v>0</v>
      </c>
      <c r="AR1089" s="518" t="n">
        <v>0</v>
      </c>
      <c r="AS1089" s="518" t="n">
        <v>0</v>
      </c>
      <c r="AT1089" s="518" t="n">
        <v>0</v>
      </c>
      <c r="AU1089" s="518" t="n">
        <v>0</v>
      </c>
      <c r="AV1089" s="518" t="n">
        <v>0</v>
      </c>
      <c r="AW1089" s="518" t="n">
        <v>0</v>
      </c>
      <c r="AX1089" s="518" t="n">
        <v>0</v>
      </c>
      <c r="AY1089" s="518" t="n">
        <v>0</v>
      </c>
      <c r="AZ1089" s="518" t="n">
        <v>0</v>
      </c>
      <c r="BA1089" s="518" t="n">
        <v>0</v>
      </c>
      <c r="BB1089" s="518" t="n">
        <v>0</v>
      </c>
      <c r="BC1089" s="518" t="n">
        <v>0</v>
      </c>
      <c r="BD1089" s="518" t="n">
        <v>0</v>
      </c>
      <c r="BE1089" s="518" t="n">
        <v>0</v>
      </c>
      <c r="BF1089" s="518" t="n">
        <v>0</v>
      </c>
      <c r="BG1089" s="518" t="n">
        <v>0</v>
      </c>
      <c r="BH1089" s="518" t="n">
        <v>0</v>
      </c>
      <c r="BI1089" s="518" t="n">
        <v>0</v>
      </c>
      <c r="BJ1089" s="518"/>
      <c r="BK1089" s="518"/>
      <c r="BL1089" s="518" t="n">
        <v>0</v>
      </c>
      <c r="BM1089" s="518"/>
      <c r="BN1089" s="518"/>
      <c r="BO1089" s="518"/>
      <c r="BP1089" s="518"/>
      <c r="BQ1089" s="518"/>
      <c r="BR1089" s="518"/>
      <c r="BS1089" s="518"/>
      <c r="BT1089" s="518"/>
      <c r="BU1089" s="518"/>
      <c r="BV1089" s="518" t="n">
        <v>0</v>
      </c>
      <c r="BW1089" s="518" t="n">
        <v>0</v>
      </c>
      <c r="BX1089" s="518" t="n">
        <v>1</v>
      </c>
      <c r="BY1089" s="518" t="n">
        <v>0</v>
      </c>
      <c r="BZ1089" s="518" t="n">
        <v>0</v>
      </c>
      <c r="CA1089" s="518" t="n">
        <v>0</v>
      </c>
      <c r="CB1089" s="518" t="n">
        <v>0</v>
      </c>
      <c r="CC1089" s="518" t="n">
        <v>0</v>
      </c>
      <c r="CD1089" s="518" t="n">
        <v>0</v>
      </c>
      <c r="CE1089" s="518" t="n">
        <v>0</v>
      </c>
      <c r="CF1089" s="518" t="n">
        <v>0</v>
      </c>
      <c r="CG1089" s="518" t="n">
        <v>0</v>
      </c>
      <c r="CH1089" s="518"/>
      <c r="CI1089" s="716"/>
      <c r="CL1089" s="48" t="n">
        <v>1</v>
      </c>
      <c r="CM1089" s="48" t="n">
        <f aca="false">CL1089-V1089</f>
        <v>0</v>
      </c>
      <c r="CN1089" s="702" t="n">
        <f aca="false">SUM(CO1089:DR1089)</f>
        <v>1</v>
      </c>
      <c r="CO1089" s="703" t="n">
        <v>0</v>
      </c>
      <c r="CP1089" s="703"/>
      <c r="CQ1089" s="703" t="n">
        <v>0</v>
      </c>
      <c r="CR1089" s="703"/>
      <c r="CS1089" s="703" t="n">
        <v>0</v>
      </c>
      <c r="CT1089" s="703" t="n">
        <v>0</v>
      </c>
      <c r="CU1089" s="703"/>
      <c r="CV1089" s="703"/>
      <c r="CW1089" s="703"/>
      <c r="CX1089" s="703" t="n">
        <v>0</v>
      </c>
      <c r="CY1089" s="703" t="n">
        <v>0</v>
      </c>
      <c r="CZ1089" s="703" t="n">
        <v>0</v>
      </c>
      <c r="DA1089" s="703"/>
      <c r="DB1089" s="703"/>
      <c r="DC1089" s="703"/>
      <c r="DD1089" s="703"/>
      <c r="DE1089" s="703" t="n">
        <v>0</v>
      </c>
      <c r="DF1089" s="703"/>
      <c r="DG1089" s="703" t="n">
        <v>0</v>
      </c>
      <c r="DH1089" s="703" t="n">
        <v>0</v>
      </c>
      <c r="DI1089" s="703" t="n">
        <v>0</v>
      </c>
      <c r="DJ1089" s="703" t="n">
        <v>1</v>
      </c>
      <c r="DK1089" s="703" t="n">
        <v>0</v>
      </c>
      <c r="DL1089" s="703" t="n">
        <v>0</v>
      </c>
      <c r="DM1089" s="703"/>
      <c r="DN1089" s="703"/>
      <c r="DO1089" s="703"/>
      <c r="DP1089" s="703"/>
      <c r="DQ1089" s="703"/>
      <c r="DR1089" s="703"/>
      <c r="DS1089" s="704" t="n">
        <f aca="false">CN1089-V1089</f>
        <v>0</v>
      </c>
      <c r="DT1089" s="553"/>
      <c r="DU1089" s="48"/>
    </row>
    <row r="1090" customFormat="false" ht="15" hidden="false" customHeight="true" outlineLevel="0" collapsed="false">
      <c r="A1090" s="705" t="n">
        <f aca="false">A1089+1</f>
        <v>1081</v>
      </c>
      <c r="B1090" s="706" t="s">
        <v>2495</v>
      </c>
      <c r="C1090" s="706" t="s">
        <v>404</v>
      </c>
      <c r="D1090" s="706" t="s">
        <v>401</v>
      </c>
      <c r="E1090" s="243" t="n">
        <f aca="false">COUNTIF($G$10:$G$1856,$G1090)</f>
        <v>1</v>
      </c>
      <c r="F1090" s="706" t="s">
        <v>2803</v>
      </c>
      <c r="G1090" s="706" t="s">
        <v>2803</v>
      </c>
      <c r="H1090" s="707" t="s">
        <v>2804</v>
      </c>
      <c r="I1090" s="708" t="s">
        <v>2324</v>
      </c>
      <c r="J1090" s="707" t="s">
        <v>406</v>
      </c>
      <c r="K1090" s="709" t="s">
        <v>369</v>
      </c>
      <c r="L1090" s="707" t="s">
        <v>405</v>
      </c>
      <c r="M1090" s="708" t="s">
        <v>2325</v>
      </c>
      <c r="N1090" s="710" t="s">
        <v>934</v>
      </c>
      <c r="O1090" s="512" t="n">
        <v>1</v>
      </c>
      <c r="P1090" s="512" t="n">
        <v>1</v>
      </c>
      <c r="Q1090" s="711" t="n">
        <v>0.00419868</v>
      </c>
      <c r="R1090" s="712"/>
      <c r="S1090" s="713"/>
      <c r="T1090" s="714" t="n">
        <v>10.26</v>
      </c>
      <c r="U1090" s="715"/>
      <c r="V1090" s="262" t="n">
        <f aca="false">SUM(W1090:CI1090)</f>
        <v>1</v>
      </c>
      <c r="W1090" s="243" t="n">
        <v>0</v>
      </c>
      <c r="X1090" s="243" t="n">
        <v>0</v>
      </c>
      <c r="Y1090" s="243" t="n">
        <v>0</v>
      </c>
      <c r="Z1090" s="243" t="n">
        <v>0</v>
      </c>
      <c r="AA1090" s="243" t="n">
        <v>0</v>
      </c>
      <c r="AB1090" s="243" t="n">
        <v>0</v>
      </c>
      <c r="AC1090" s="243" t="n">
        <v>0</v>
      </c>
      <c r="AD1090" s="243" t="n">
        <v>0</v>
      </c>
      <c r="AE1090" s="243" t="n">
        <v>0</v>
      </c>
      <c r="AF1090" s="243" t="n">
        <v>0</v>
      </c>
      <c r="AG1090" s="243" t="n">
        <v>0</v>
      </c>
      <c r="AH1090" s="518" t="n">
        <v>0</v>
      </c>
      <c r="AI1090" s="243" t="n">
        <v>0</v>
      </c>
      <c r="AJ1090" s="243" t="n">
        <v>0</v>
      </c>
      <c r="AK1090" s="518" t="n">
        <v>0</v>
      </c>
      <c r="AL1090" s="518" t="n">
        <v>0</v>
      </c>
      <c r="AM1090" s="518" t="n">
        <v>0</v>
      </c>
      <c r="AN1090" s="518" t="n">
        <v>0</v>
      </c>
      <c r="AO1090" s="518" t="n">
        <v>0</v>
      </c>
      <c r="AP1090" s="518" t="n">
        <v>0</v>
      </c>
      <c r="AQ1090" s="518" t="n">
        <v>0</v>
      </c>
      <c r="AR1090" s="518" t="n">
        <v>0</v>
      </c>
      <c r="AS1090" s="518" t="n">
        <v>0</v>
      </c>
      <c r="AT1090" s="518" t="n">
        <v>0</v>
      </c>
      <c r="AU1090" s="518" t="n">
        <v>0</v>
      </c>
      <c r="AV1090" s="518" t="n">
        <v>0</v>
      </c>
      <c r="AW1090" s="518" t="n">
        <v>0</v>
      </c>
      <c r="AX1090" s="518" t="n">
        <v>0</v>
      </c>
      <c r="AY1090" s="518" t="n">
        <v>0</v>
      </c>
      <c r="AZ1090" s="518" t="n">
        <v>0</v>
      </c>
      <c r="BA1090" s="518" t="n">
        <v>0</v>
      </c>
      <c r="BB1090" s="518" t="n">
        <v>0</v>
      </c>
      <c r="BC1090" s="518" t="n">
        <v>0</v>
      </c>
      <c r="BD1090" s="518" t="n">
        <v>0</v>
      </c>
      <c r="BE1090" s="518" t="n">
        <v>0</v>
      </c>
      <c r="BF1090" s="518" t="n">
        <v>0</v>
      </c>
      <c r="BG1090" s="518" t="n">
        <v>0</v>
      </c>
      <c r="BH1090" s="518" t="n">
        <v>0</v>
      </c>
      <c r="BI1090" s="518" t="n">
        <v>0</v>
      </c>
      <c r="BJ1090" s="518"/>
      <c r="BK1090" s="518"/>
      <c r="BL1090" s="518" t="n">
        <v>0</v>
      </c>
      <c r="BM1090" s="518"/>
      <c r="BN1090" s="518"/>
      <c r="BO1090" s="518"/>
      <c r="BP1090" s="518"/>
      <c r="BQ1090" s="518"/>
      <c r="BR1090" s="518"/>
      <c r="BS1090" s="518"/>
      <c r="BT1090" s="518"/>
      <c r="BU1090" s="518"/>
      <c r="BV1090" s="518" t="n">
        <v>0</v>
      </c>
      <c r="BW1090" s="518" t="n">
        <v>0</v>
      </c>
      <c r="BX1090" s="518" t="n">
        <v>1</v>
      </c>
      <c r="BY1090" s="518" t="n">
        <v>0</v>
      </c>
      <c r="BZ1090" s="518" t="n">
        <v>0</v>
      </c>
      <c r="CA1090" s="518" t="n">
        <v>0</v>
      </c>
      <c r="CB1090" s="518" t="n">
        <v>0</v>
      </c>
      <c r="CC1090" s="518" t="n">
        <v>0</v>
      </c>
      <c r="CD1090" s="518" t="n">
        <v>0</v>
      </c>
      <c r="CE1090" s="518" t="n">
        <v>0</v>
      </c>
      <c r="CF1090" s="518" t="n">
        <v>0</v>
      </c>
      <c r="CG1090" s="518" t="n">
        <v>0</v>
      </c>
      <c r="CH1090" s="518"/>
      <c r="CI1090" s="716"/>
      <c r="CL1090" s="48" t="n">
        <v>1</v>
      </c>
      <c r="CM1090" s="48" t="n">
        <f aca="false">CL1090-V1090</f>
        <v>0</v>
      </c>
      <c r="CN1090" s="702" t="n">
        <f aca="false">SUM(CO1090:DR1090)</f>
        <v>1</v>
      </c>
      <c r="CO1090" s="703" t="n">
        <v>0</v>
      </c>
      <c r="CP1090" s="703"/>
      <c r="CQ1090" s="703" t="n">
        <v>0</v>
      </c>
      <c r="CR1090" s="703"/>
      <c r="CS1090" s="703" t="n">
        <v>0</v>
      </c>
      <c r="CT1090" s="703" t="n">
        <v>0</v>
      </c>
      <c r="CU1090" s="703"/>
      <c r="CV1090" s="703"/>
      <c r="CW1090" s="703"/>
      <c r="CX1090" s="703" t="n">
        <v>0</v>
      </c>
      <c r="CY1090" s="703" t="n">
        <v>0</v>
      </c>
      <c r="CZ1090" s="703" t="n">
        <v>0</v>
      </c>
      <c r="DA1090" s="703"/>
      <c r="DB1090" s="703"/>
      <c r="DC1090" s="703"/>
      <c r="DD1090" s="703"/>
      <c r="DE1090" s="703" t="n">
        <v>0</v>
      </c>
      <c r="DF1090" s="703"/>
      <c r="DG1090" s="703" t="n">
        <v>0</v>
      </c>
      <c r="DH1090" s="703" t="n">
        <v>0</v>
      </c>
      <c r="DI1090" s="703" t="n">
        <v>0</v>
      </c>
      <c r="DJ1090" s="703" t="n">
        <v>1</v>
      </c>
      <c r="DK1090" s="703" t="n">
        <v>0</v>
      </c>
      <c r="DL1090" s="703" t="n">
        <v>0</v>
      </c>
      <c r="DM1090" s="703"/>
      <c r="DN1090" s="703"/>
      <c r="DO1090" s="703"/>
      <c r="DP1090" s="703"/>
      <c r="DQ1090" s="703"/>
      <c r="DR1090" s="703"/>
      <c r="DS1090" s="704" t="n">
        <f aca="false">CN1090-V1090</f>
        <v>0</v>
      </c>
      <c r="DT1090" s="553"/>
      <c r="DU1090" s="48"/>
    </row>
    <row r="1091" customFormat="false" ht="15" hidden="false" customHeight="true" outlineLevel="0" collapsed="false">
      <c r="A1091" s="705" t="n">
        <f aca="false">A1090+1</f>
        <v>1082</v>
      </c>
      <c r="B1091" s="706" t="s">
        <v>2495</v>
      </c>
      <c r="C1091" s="706" t="s">
        <v>404</v>
      </c>
      <c r="D1091" s="706" t="s">
        <v>401</v>
      </c>
      <c r="E1091" s="243" t="n">
        <f aca="false">COUNTIF($G$10:$G$1856,$G1091)</f>
        <v>1</v>
      </c>
      <c r="F1091" s="706" t="s">
        <v>2805</v>
      </c>
      <c r="G1091" s="706" t="s">
        <v>2805</v>
      </c>
      <c r="H1091" s="707" t="s">
        <v>2806</v>
      </c>
      <c r="I1091" s="708" t="s">
        <v>1137</v>
      </c>
      <c r="J1091" s="707" t="s">
        <v>406</v>
      </c>
      <c r="K1091" s="709" t="s">
        <v>369</v>
      </c>
      <c r="L1091" s="707" t="s">
        <v>405</v>
      </c>
      <c r="M1091" s="708" t="s">
        <v>1138</v>
      </c>
      <c r="N1091" s="710" t="s">
        <v>934</v>
      </c>
      <c r="O1091" s="512" t="n">
        <v>4</v>
      </c>
      <c r="P1091" s="512" t="n">
        <v>1</v>
      </c>
      <c r="Q1091" s="711" t="n">
        <v>0.001979376</v>
      </c>
      <c r="R1091" s="712"/>
      <c r="S1091" s="713"/>
      <c r="T1091" s="714" t="n">
        <v>4.84</v>
      </c>
      <c r="U1091" s="715"/>
      <c r="V1091" s="262" t="n">
        <f aca="false">SUM(W1091:CI1091)</f>
        <v>3</v>
      </c>
      <c r="W1091" s="243" t="n">
        <v>0</v>
      </c>
      <c r="X1091" s="243" t="n">
        <v>0</v>
      </c>
      <c r="Y1091" s="243" t="n">
        <v>0</v>
      </c>
      <c r="Z1091" s="243" t="n">
        <v>0</v>
      </c>
      <c r="AA1091" s="243" t="n">
        <v>0</v>
      </c>
      <c r="AB1091" s="243" t="n">
        <v>0</v>
      </c>
      <c r="AC1091" s="243" t="n">
        <v>0</v>
      </c>
      <c r="AD1091" s="243" t="n">
        <v>0</v>
      </c>
      <c r="AE1091" s="243" t="n">
        <v>0</v>
      </c>
      <c r="AF1091" s="243" t="n">
        <v>0</v>
      </c>
      <c r="AG1091" s="243" t="n">
        <v>0</v>
      </c>
      <c r="AH1091" s="518" t="n">
        <v>0</v>
      </c>
      <c r="AI1091" s="243" t="n">
        <v>0</v>
      </c>
      <c r="AJ1091" s="243" t="n">
        <v>0</v>
      </c>
      <c r="AK1091" s="518" t="n">
        <v>0</v>
      </c>
      <c r="AL1091" s="518" t="n">
        <v>0</v>
      </c>
      <c r="AM1091" s="518" t="n">
        <v>0</v>
      </c>
      <c r="AN1091" s="518" t="n">
        <v>0</v>
      </c>
      <c r="AO1091" s="518" t="n">
        <v>0</v>
      </c>
      <c r="AP1091" s="518" t="n">
        <v>0</v>
      </c>
      <c r="AQ1091" s="518" t="n">
        <v>0</v>
      </c>
      <c r="AR1091" s="518" t="n">
        <v>0</v>
      </c>
      <c r="AS1091" s="518" t="n">
        <v>0</v>
      </c>
      <c r="AT1091" s="518" t="n">
        <v>0</v>
      </c>
      <c r="AU1091" s="518" t="n">
        <v>0</v>
      </c>
      <c r="AV1091" s="518" t="n">
        <v>0</v>
      </c>
      <c r="AW1091" s="518" t="n">
        <v>0</v>
      </c>
      <c r="AX1091" s="518" t="n">
        <v>0</v>
      </c>
      <c r="AY1091" s="518" t="n">
        <v>0</v>
      </c>
      <c r="AZ1091" s="518" t="n">
        <v>0</v>
      </c>
      <c r="BA1091" s="518" t="n">
        <v>0</v>
      </c>
      <c r="BB1091" s="518" t="n">
        <v>0</v>
      </c>
      <c r="BC1091" s="518" t="n">
        <v>0</v>
      </c>
      <c r="BD1091" s="518" t="n">
        <v>0</v>
      </c>
      <c r="BE1091" s="518" t="n">
        <v>0</v>
      </c>
      <c r="BF1091" s="518" t="n">
        <v>0</v>
      </c>
      <c r="BG1091" s="518" t="n">
        <v>2</v>
      </c>
      <c r="BH1091" s="518" t="n">
        <v>0</v>
      </c>
      <c r="BI1091" s="518" t="n">
        <v>0</v>
      </c>
      <c r="BJ1091" s="518"/>
      <c r="BK1091" s="518"/>
      <c r="BL1091" s="518" t="n">
        <v>0</v>
      </c>
      <c r="BM1091" s="518"/>
      <c r="BN1091" s="518"/>
      <c r="BO1091" s="518"/>
      <c r="BP1091" s="518"/>
      <c r="BQ1091" s="518"/>
      <c r="BR1091" s="518"/>
      <c r="BS1091" s="518"/>
      <c r="BT1091" s="518"/>
      <c r="BU1091" s="518"/>
      <c r="BV1091" s="518" t="n">
        <v>0</v>
      </c>
      <c r="BW1091" s="518" t="n">
        <v>0</v>
      </c>
      <c r="BX1091" s="518" t="n">
        <v>1</v>
      </c>
      <c r="BY1091" s="518" t="n">
        <v>0</v>
      </c>
      <c r="BZ1091" s="518" t="n">
        <v>0</v>
      </c>
      <c r="CA1091" s="518" t="n">
        <v>0</v>
      </c>
      <c r="CB1091" s="518" t="n">
        <v>0</v>
      </c>
      <c r="CC1091" s="518" t="n">
        <v>0</v>
      </c>
      <c r="CD1091" s="518" t="n">
        <v>0</v>
      </c>
      <c r="CE1091" s="518" t="n">
        <v>0</v>
      </c>
      <c r="CF1091" s="518" t="n">
        <v>0</v>
      </c>
      <c r="CG1091" s="518" t="n">
        <v>0</v>
      </c>
      <c r="CH1091" s="518"/>
      <c r="CI1091" s="716"/>
      <c r="CL1091" s="48" t="n">
        <v>3</v>
      </c>
      <c r="CM1091" s="48" t="n">
        <f aca="false">CL1091-V1091</f>
        <v>0</v>
      </c>
      <c r="CN1091" s="702" t="n">
        <f aca="false">SUM(CO1091:DR1091)</f>
        <v>3</v>
      </c>
      <c r="CO1091" s="703" t="n">
        <v>0</v>
      </c>
      <c r="CP1091" s="703"/>
      <c r="CQ1091" s="703" t="n">
        <v>0</v>
      </c>
      <c r="CR1091" s="703"/>
      <c r="CS1091" s="703" t="n">
        <v>0</v>
      </c>
      <c r="CT1091" s="703" t="n">
        <v>0</v>
      </c>
      <c r="CU1091" s="703"/>
      <c r="CV1091" s="703"/>
      <c r="CW1091" s="703"/>
      <c r="CX1091" s="703" t="n">
        <v>0</v>
      </c>
      <c r="CY1091" s="703" t="n">
        <v>0</v>
      </c>
      <c r="CZ1091" s="703" t="n">
        <v>0</v>
      </c>
      <c r="DA1091" s="703"/>
      <c r="DB1091" s="703"/>
      <c r="DC1091" s="703"/>
      <c r="DD1091" s="703"/>
      <c r="DE1091" s="703" t="n">
        <v>0</v>
      </c>
      <c r="DF1091" s="703"/>
      <c r="DG1091" s="703" t="n">
        <v>0</v>
      </c>
      <c r="DH1091" s="703" t="n">
        <v>0</v>
      </c>
      <c r="DI1091" s="703" t="n">
        <v>0</v>
      </c>
      <c r="DJ1091" s="703" t="n">
        <v>3</v>
      </c>
      <c r="DK1091" s="703" t="n">
        <v>0</v>
      </c>
      <c r="DL1091" s="703" t="n">
        <v>0</v>
      </c>
      <c r="DM1091" s="703"/>
      <c r="DN1091" s="703"/>
      <c r="DO1091" s="703"/>
      <c r="DP1091" s="703"/>
      <c r="DQ1091" s="703"/>
      <c r="DR1091" s="703"/>
      <c r="DS1091" s="704" t="n">
        <f aca="false">CN1091-V1091</f>
        <v>0</v>
      </c>
      <c r="DT1091" s="553"/>
      <c r="DU1091" s="48"/>
    </row>
    <row r="1092" customFormat="false" ht="15" hidden="false" customHeight="true" outlineLevel="0" collapsed="false">
      <c r="A1092" s="705" t="n">
        <f aca="false">A1091+1</f>
        <v>1083</v>
      </c>
      <c r="B1092" s="706" t="s">
        <v>2495</v>
      </c>
      <c r="C1092" s="706" t="s">
        <v>404</v>
      </c>
      <c r="D1092" s="706" t="s">
        <v>401</v>
      </c>
      <c r="E1092" s="243" t="n">
        <f aca="false">COUNTIF($G$10:$G$1856,$G1092)</f>
        <v>1</v>
      </c>
      <c r="F1092" s="706" t="s">
        <v>2807</v>
      </c>
      <c r="G1092" s="706" t="s">
        <v>2807</v>
      </c>
      <c r="H1092" s="707" t="s">
        <v>2808</v>
      </c>
      <c r="I1092" s="708" t="s">
        <v>1149</v>
      </c>
      <c r="J1092" s="707" t="s">
        <v>406</v>
      </c>
      <c r="K1092" s="709" t="s">
        <v>369</v>
      </c>
      <c r="L1092" s="707" t="s">
        <v>405</v>
      </c>
      <c r="M1092" s="708" t="s">
        <v>1150</v>
      </c>
      <c r="N1092" s="710" t="s">
        <v>934</v>
      </c>
      <c r="O1092" s="512" t="n">
        <v>1</v>
      </c>
      <c r="P1092" s="512" t="n">
        <v>1</v>
      </c>
      <c r="Q1092" s="711" t="n">
        <v>0.0003456</v>
      </c>
      <c r="R1092" s="712"/>
      <c r="S1092" s="713"/>
      <c r="T1092" s="714" t="n">
        <v>0.84</v>
      </c>
      <c r="U1092" s="715"/>
      <c r="V1092" s="262" t="n">
        <f aca="false">SUM(W1092:CI1092)</f>
        <v>1</v>
      </c>
      <c r="W1092" s="243" t="n">
        <v>0</v>
      </c>
      <c r="X1092" s="243" t="n">
        <v>0</v>
      </c>
      <c r="Y1092" s="243" t="n">
        <v>0</v>
      </c>
      <c r="Z1092" s="243" t="n">
        <v>0</v>
      </c>
      <c r="AA1092" s="243" t="n">
        <v>0</v>
      </c>
      <c r="AB1092" s="243" t="n">
        <v>0</v>
      </c>
      <c r="AC1092" s="243" t="n">
        <v>0</v>
      </c>
      <c r="AD1092" s="243" t="n">
        <v>0</v>
      </c>
      <c r="AE1092" s="243" t="n">
        <v>0</v>
      </c>
      <c r="AF1092" s="243" t="n">
        <v>0</v>
      </c>
      <c r="AG1092" s="243" t="n">
        <v>0</v>
      </c>
      <c r="AH1092" s="518" t="n">
        <v>0</v>
      </c>
      <c r="AI1092" s="243" t="n">
        <v>0</v>
      </c>
      <c r="AJ1092" s="243" t="n">
        <v>0</v>
      </c>
      <c r="AK1092" s="518" t="n">
        <v>0</v>
      </c>
      <c r="AL1092" s="518" t="n">
        <v>0</v>
      </c>
      <c r="AM1092" s="518" t="n">
        <v>0</v>
      </c>
      <c r="AN1092" s="518" t="n">
        <v>0</v>
      </c>
      <c r="AO1092" s="518" t="n">
        <v>0</v>
      </c>
      <c r="AP1092" s="518" t="n">
        <v>0</v>
      </c>
      <c r="AQ1092" s="518" t="n">
        <v>0</v>
      </c>
      <c r="AR1092" s="518" t="n">
        <v>0</v>
      </c>
      <c r="AS1092" s="518" t="n">
        <v>0</v>
      </c>
      <c r="AT1092" s="518" t="n">
        <v>0</v>
      </c>
      <c r="AU1092" s="518" t="n">
        <v>0</v>
      </c>
      <c r="AV1092" s="518" t="n">
        <v>0</v>
      </c>
      <c r="AW1092" s="518" t="n">
        <v>0</v>
      </c>
      <c r="AX1092" s="518" t="n">
        <v>0</v>
      </c>
      <c r="AY1092" s="518" t="n">
        <v>0</v>
      </c>
      <c r="AZ1092" s="518" t="n">
        <v>0</v>
      </c>
      <c r="BA1092" s="518" t="n">
        <v>0</v>
      </c>
      <c r="BB1092" s="518" t="n">
        <v>0</v>
      </c>
      <c r="BC1092" s="518" t="n">
        <v>0</v>
      </c>
      <c r="BD1092" s="518" t="n">
        <v>0</v>
      </c>
      <c r="BE1092" s="518" t="n">
        <v>0</v>
      </c>
      <c r="BF1092" s="518" t="n">
        <v>0</v>
      </c>
      <c r="BG1092" s="518" t="n">
        <v>0</v>
      </c>
      <c r="BH1092" s="518" t="n">
        <v>0</v>
      </c>
      <c r="BI1092" s="518" t="n">
        <v>0</v>
      </c>
      <c r="BJ1092" s="518"/>
      <c r="BK1092" s="518"/>
      <c r="BL1092" s="518" t="n">
        <v>0</v>
      </c>
      <c r="BM1092" s="518"/>
      <c r="BN1092" s="518"/>
      <c r="BO1092" s="518"/>
      <c r="BP1092" s="518"/>
      <c r="BQ1092" s="518"/>
      <c r="BR1092" s="518"/>
      <c r="BS1092" s="518"/>
      <c r="BT1092" s="518"/>
      <c r="BU1092" s="518"/>
      <c r="BV1092" s="518" t="n">
        <v>0</v>
      </c>
      <c r="BW1092" s="518" t="n">
        <v>0</v>
      </c>
      <c r="BX1092" s="518" t="n">
        <v>1</v>
      </c>
      <c r="BY1092" s="518" t="n">
        <v>0</v>
      </c>
      <c r="BZ1092" s="518" t="n">
        <v>0</v>
      </c>
      <c r="CA1092" s="518" t="n">
        <v>0</v>
      </c>
      <c r="CB1092" s="518" t="n">
        <v>0</v>
      </c>
      <c r="CC1092" s="518" t="n">
        <v>0</v>
      </c>
      <c r="CD1092" s="518" t="n">
        <v>0</v>
      </c>
      <c r="CE1092" s="518" t="n">
        <v>0</v>
      </c>
      <c r="CF1092" s="518" t="n">
        <v>0</v>
      </c>
      <c r="CG1092" s="518" t="n">
        <v>0</v>
      </c>
      <c r="CH1092" s="518"/>
      <c r="CI1092" s="716"/>
      <c r="CL1092" s="48" t="n">
        <v>1</v>
      </c>
      <c r="CM1092" s="48" t="n">
        <f aca="false">CL1092-V1092</f>
        <v>0</v>
      </c>
      <c r="CN1092" s="702" t="n">
        <f aca="false">SUM(CO1092:DR1092)</f>
        <v>1</v>
      </c>
      <c r="CO1092" s="703" t="n">
        <v>0</v>
      </c>
      <c r="CP1092" s="703"/>
      <c r="CQ1092" s="703" t="n">
        <v>0</v>
      </c>
      <c r="CR1092" s="703"/>
      <c r="CS1092" s="703" t="n">
        <v>0</v>
      </c>
      <c r="CT1092" s="703" t="n">
        <v>0</v>
      </c>
      <c r="CU1092" s="703"/>
      <c r="CV1092" s="703"/>
      <c r="CW1092" s="703"/>
      <c r="CX1092" s="703" t="n">
        <v>0</v>
      </c>
      <c r="CY1092" s="703" t="n">
        <v>0</v>
      </c>
      <c r="CZ1092" s="703" t="n">
        <v>0</v>
      </c>
      <c r="DA1092" s="703"/>
      <c r="DB1092" s="703"/>
      <c r="DC1092" s="703"/>
      <c r="DD1092" s="703"/>
      <c r="DE1092" s="703" t="n">
        <v>0</v>
      </c>
      <c r="DF1092" s="703"/>
      <c r="DG1092" s="703" t="n">
        <v>0</v>
      </c>
      <c r="DH1092" s="703" t="n">
        <v>0</v>
      </c>
      <c r="DI1092" s="703" t="n">
        <v>0</v>
      </c>
      <c r="DJ1092" s="703" t="n">
        <v>1</v>
      </c>
      <c r="DK1092" s="703" t="n">
        <v>0</v>
      </c>
      <c r="DL1092" s="703" t="n">
        <v>0</v>
      </c>
      <c r="DM1092" s="703"/>
      <c r="DN1092" s="703"/>
      <c r="DO1092" s="703"/>
      <c r="DP1092" s="703"/>
      <c r="DQ1092" s="703"/>
      <c r="DR1092" s="703"/>
      <c r="DS1092" s="704" t="n">
        <f aca="false">CN1092-V1092</f>
        <v>0</v>
      </c>
      <c r="DT1092" s="553"/>
      <c r="DU1092" s="48"/>
    </row>
    <row r="1093" customFormat="false" ht="15" hidden="false" customHeight="true" outlineLevel="0" collapsed="false">
      <c r="A1093" s="705" t="n">
        <f aca="false">A1092+1</f>
        <v>1084</v>
      </c>
      <c r="B1093" s="706" t="s">
        <v>2495</v>
      </c>
      <c r="C1093" s="706" t="s">
        <v>404</v>
      </c>
      <c r="D1093" s="706" t="s">
        <v>401</v>
      </c>
      <c r="E1093" s="243" t="n">
        <f aca="false">COUNTIF($G$10:$G$1856,$G1093)</f>
        <v>1</v>
      </c>
      <c r="F1093" s="706" t="s">
        <v>2809</v>
      </c>
      <c r="G1093" s="706" t="s">
        <v>2809</v>
      </c>
      <c r="H1093" s="707" t="s">
        <v>2810</v>
      </c>
      <c r="I1093" s="708" t="s">
        <v>969</v>
      </c>
      <c r="J1093" s="707" t="s">
        <v>406</v>
      </c>
      <c r="K1093" s="709" t="s">
        <v>369</v>
      </c>
      <c r="L1093" s="707" t="s">
        <v>405</v>
      </c>
      <c r="M1093" s="708" t="s">
        <v>970</v>
      </c>
      <c r="N1093" s="710" t="s">
        <v>934</v>
      </c>
      <c r="O1093" s="512" t="n">
        <v>1</v>
      </c>
      <c r="P1093" s="512" t="n">
        <v>1</v>
      </c>
      <c r="Q1093" s="711" t="n">
        <v>0.001882116</v>
      </c>
      <c r="R1093" s="712"/>
      <c r="S1093" s="713"/>
      <c r="T1093" s="714" t="n">
        <v>4.6</v>
      </c>
      <c r="U1093" s="715"/>
      <c r="V1093" s="262" t="n">
        <f aca="false">SUM(W1093:CI1093)</f>
        <v>1</v>
      </c>
      <c r="W1093" s="243" t="n">
        <v>0</v>
      </c>
      <c r="X1093" s="243" t="n">
        <v>0</v>
      </c>
      <c r="Y1093" s="243" t="n">
        <v>0</v>
      </c>
      <c r="Z1093" s="243" t="n">
        <v>0</v>
      </c>
      <c r="AA1093" s="243" t="n">
        <v>0</v>
      </c>
      <c r="AB1093" s="243" t="n">
        <v>0</v>
      </c>
      <c r="AC1093" s="243" t="n">
        <v>0</v>
      </c>
      <c r="AD1093" s="243" t="n">
        <v>0</v>
      </c>
      <c r="AE1093" s="243" t="n">
        <v>0</v>
      </c>
      <c r="AF1093" s="243" t="n">
        <v>0</v>
      </c>
      <c r="AG1093" s="243" t="n">
        <v>0</v>
      </c>
      <c r="AH1093" s="518" t="n">
        <v>0</v>
      </c>
      <c r="AI1093" s="243" t="n">
        <v>0</v>
      </c>
      <c r="AJ1093" s="243" t="n">
        <v>0</v>
      </c>
      <c r="AK1093" s="518" t="n">
        <v>0</v>
      </c>
      <c r="AL1093" s="518" t="n">
        <v>0</v>
      </c>
      <c r="AM1093" s="518" t="n">
        <v>0</v>
      </c>
      <c r="AN1093" s="518" t="n">
        <v>0</v>
      </c>
      <c r="AO1093" s="518" t="n">
        <v>0</v>
      </c>
      <c r="AP1093" s="518" t="n">
        <v>0</v>
      </c>
      <c r="AQ1093" s="518" t="n">
        <v>0</v>
      </c>
      <c r="AR1093" s="518" t="n">
        <v>0</v>
      </c>
      <c r="AS1093" s="518" t="n">
        <v>0</v>
      </c>
      <c r="AT1093" s="518" t="n">
        <v>0</v>
      </c>
      <c r="AU1093" s="518" t="n">
        <v>0</v>
      </c>
      <c r="AV1093" s="518" t="n">
        <v>0</v>
      </c>
      <c r="AW1093" s="518" t="n">
        <v>0</v>
      </c>
      <c r="AX1093" s="518" t="n">
        <v>0</v>
      </c>
      <c r="AY1093" s="518" t="n">
        <v>0</v>
      </c>
      <c r="AZ1093" s="518" t="n">
        <v>0</v>
      </c>
      <c r="BA1093" s="518" t="n">
        <v>0</v>
      </c>
      <c r="BB1093" s="518" t="n">
        <v>0</v>
      </c>
      <c r="BC1093" s="518" t="n">
        <v>0</v>
      </c>
      <c r="BD1093" s="518" t="n">
        <v>0</v>
      </c>
      <c r="BE1093" s="518" t="n">
        <v>0</v>
      </c>
      <c r="BF1093" s="518" t="n">
        <v>0</v>
      </c>
      <c r="BG1093" s="518" t="n">
        <v>0</v>
      </c>
      <c r="BH1093" s="518" t="n">
        <v>0</v>
      </c>
      <c r="BI1093" s="518" t="n">
        <v>0</v>
      </c>
      <c r="BJ1093" s="518"/>
      <c r="BK1093" s="518"/>
      <c r="BL1093" s="518" t="n">
        <v>0</v>
      </c>
      <c r="BM1093" s="518"/>
      <c r="BN1093" s="518"/>
      <c r="BO1093" s="518"/>
      <c r="BP1093" s="518"/>
      <c r="BQ1093" s="518"/>
      <c r="BR1093" s="518"/>
      <c r="BS1093" s="518"/>
      <c r="BT1093" s="518"/>
      <c r="BU1093" s="518"/>
      <c r="BV1093" s="518" t="n">
        <v>0</v>
      </c>
      <c r="BW1093" s="518" t="n">
        <v>0</v>
      </c>
      <c r="BX1093" s="518" t="n">
        <v>1</v>
      </c>
      <c r="BY1093" s="518" t="n">
        <v>0</v>
      </c>
      <c r="BZ1093" s="518" t="n">
        <v>0</v>
      </c>
      <c r="CA1093" s="518" t="n">
        <v>0</v>
      </c>
      <c r="CB1093" s="518" t="n">
        <v>0</v>
      </c>
      <c r="CC1093" s="518" t="n">
        <v>0</v>
      </c>
      <c r="CD1093" s="518" t="n">
        <v>0</v>
      </c>
      <c r="CE1093" s="518" t="n">
        <v>0</v>
      </c>
      <c r="CF1093" s="518" t="n">
        <v>0</v>
      </c>
      <c r="CG1093" s="518" t="n">
        <v>0</v>
      </c>
      <c r="CH1093" s="518"/>
      <c r="CI1093" s="716"/>
      <c r="CL1093" s="48" t="n">
        <v>1</v>
      </c>
      <c r="CM1093" s="48" t="n">
        <f aca="false">CL1093-V1093</f>
        <v>0</v>
      </c>
      <c r="CN1093" s="702" t="n">
        <f aca="false">SUM(CO1093:DR1093)</f>
        <v>1</v>
      </c>
      <c r="CO1093" s="703" t="n">
        <v>0</v>
      </c>
      <c r="CP1093" s="703"/>
      <c r="CQ1093" s="703" t="n">
        <v>0</v>
      </c>
      <c r="CR1093" s="703"/>
      <c r="CS1093" s="703" t="n">
        <v>0</v>
      </c>
      <c r="CT1093" s="703" t="n">
        <v>0</v>
      </c>
      <c r="CU1093" s="703"/>
      <c r="CV1093" s="703"/>
      <c r="CW1093" s="703"/>
      <c r="CX1093" s="703" t="n">
        <v>0</v>
      </c>
      <c r="CY1093" s="703" t="n">
        <v>0</v>
      </c>
      <c r="CZ1093" s="703" t="n">
        <v>0</v>
      </c>
      <c r="DA1093" s="703"/>
      <c r="DB1093" s="703"/>
      <c r="DC1093" s="703"/>
      <c r="DD1093" s="703"/>
      <c r="DE1093" s="703" t="n">
        <v>0</v>
      </c>
      <c r="DF1093" s="703"/>
      <c r="DG1093" s="703" t="n">
        <v>0</v>
      </c>
      <c r="DH1093" s="703" t="n">
        <v>0</v>
      </c>
      <c r="DI1093" s="703" t="n">
        <v>0</v>
      </c>
      <c r="DJ1093" s="703" t="n">
        <v>1</v>
      </c>
      <c r="DK1093" s="703" t="n">
        <v>0</v>
      </c>
      <c r="DL1093" s="703" t="n">
        <v>0</v>
      </c>
      <c r="DM1093" s="703"/>
      <c r="DN1093" s="703"/>
      <c r="DO1093" s="703"/>
      <c r="DP1093" s="703"/>
      <c r="DQ1093" s="703"/>
      <c r="DR1093" s="703"/>
      <c r="DS1093" s="704" t="n">
        <f aca="false">CN1093-V1093</f>
        <v>0</v>
      </c>
      <c r="DT1093" s="553"/>
      <c r="DU1093" s="48"/>
    </row>
    <row r="1094" customFormat="false" ht="15" hidden="false" customHeight="true" outlineLevel="0" collapsed="false">
      <c r="A1094" s="705" t="n">
        <f aca="false">A1093+1</f>
        <v>1085</v>
      </c>
      <c r="B1094" s="706" t="s">
        <v>2495</v>
      </c>
      <c r="C1094" s="706" t="s">
        <v>404</v>
      </c>
      <c r="D1094" s="706" t="s">
        <v>401</v>
      </c>
      <c r="E1094" s="243" t="n">
        <f aca="false">COUNTIF($G$10:$G$1856,$G1094)</f>
        <v>1</v>
      </c>
      <c r="F1094" s="706" t="s">
        <v>2811</v>
      </c>
      <c r="G1094" s="706" t="s">
        <v>2811</v>
      </c>
      <c r="H1094" s="707" t="s">
        <v>2812</v>
      </c>
      <c r="I1094" s="708" t="s">
        <v>973</v>
      </c>
      <c r="J1094" s="707" t="s">
        <v>406</v>
      </c>
      <c r="K1094" s="709" t="s">
        <v>369</v>
      </c>
      <c r="L1094" s="707" t="s">
        <v>405</v>
      </c>
      <c r="M1094" s="708" t="s">
        <v>974</v>
      </c>
      <c r="N1094" s="710" t="s">
        <v>934</v>
      </c>
      <c r="O1094" s="512" t="n">
        <v>1</v>
      </c>
      <c r="P1094" s="512" t="n">
        <v>1</v>
      </c>
      <c r="Q1094" s="711" t="n">
        <v>0.001453977</v>
      </c>
      <c r="R1094" s="712"/>
      <c r="S1094" s="713"/>
      <c r="T1094" s="714" t="n">
        <v>3.55</v>
      </c>
      <c r="U1094" s="715"/>
      <c r="V1094" s="262" t="n">
        <f aca="false">SUM(W1094:CI1094)</f>
        <v>1</v>
      </c>
      <c r="W1094" s="243" t="n">
        <v>0</v>
      </c>
      <c r="X1094" s="243" t="n">
        <v>0</v>
      </c>
      <c r="Y1094" s="243" t="n">
        <v>0</v>
      </c>
      <c r="Z1094" s="243" t="n">
        <v>0</v>
      </c>
      <c r="AA1094" s="243" t="n">
        <v>0</v>
      </c>
      <c r="AB1094" s="243" t="n">
        <v>0</v>
      </c>
      <c r="AC1094" s="243" t="n">
        <v>0</v>
      </c>
      <c r="AD1094" s="243" t="n">
        <v>0</v>
      </c>
      <c r="AE1094" s="243" t="n">
        <v>0</v>
      </c>
      <c r="AF1094" s="243" t="n">
        <v>0</v>
      </c>
      <c r="AG1094" s="243" t="n">
        <v>0</v>
      </c>
      <c r="AH1094" s="518" t="n">
        <v>0</v>
      </c>
      <c r="AI1094" s="243" t="n">
        <v>0</v>
      </c>
      <c r="AJ1094" s="243" t="n">
        <v>0</v>
      </c>
      <c r="AK1094" s="518" t="n">
        <v>0</v>
      </c>
      <c r="AL1094" s="518" t="n">
        <v>0</v>
      </c>
      <c r="AM1094" s="518" t="n">
        <v>0</v>
      </c>
      <c r="AN1094" s="518" t="n">
        <v>0</v>
      </c>
      <c r="AO1094" s="518" t="n">
        <v>0</v>
      </c>
      <c r="AP1094" s="518" t="n">
        <v>0</v>
      </c>
      <c r="AQ1094" s="518" t="n">
        <v>0</v>
      </c>
      <c r="AR1094" s="518" t="n">
        <v>0</v>
      </c>
      <c r="AS1094" s="518" t="n">
        <v>0</v>
      </c>
      <c r="AT1094" s="518" t="n">
        <v>0</v>
      </c>
      <c r="AU1094" s="518" t="n">
        <v>0</v>
      </c>
      <c r="AV1094" s="518" t="n">
        <v>0</v>
      </c>
      <c r="AW1094" s="518" t="n">
        <v>0</v>
      </c>
      <c r="AX1094" s="518" t="n">
        <v>0</v>
      </c>
      <c r="AY1094" s="518" t="n">
        <v>0</v>
      </c>
      <c r="AZ1094" s="518" t="n">
        <v>0</v>
      </c>
      <c r="BA1094" s="518" t="n">
        <v>0</v>
      </c>
      <c r="BB1094" s="518" t="n">
        <v>0</v>
      </c>
      <c r="BC1094" s="518" t="n">
        <v>0</v>
      </c>
      <c r="BD1094" s="518" t="n">
        <v>0</v>
      </c>
      <c r="BE1094" s="518" t="n">
        <v>0</v>
      </c>
      <c r="BF1094" s="518" t="n">
        <v>0</v>
      </c>
      <c r="BG1094" s="518" t="n">
        <v>0</v>
      </c>
      <c r="BH1094" s="518" t="n">
        <v>0</v>
      </c>
      <c r="BI1094" s="518" t="n">
        <v>0</v>
      </c>
      <c r="BJ1094" s="518"/>
      <c r="BK1094" s="518"/>
      <c r="BL1094" s="518" t="n">
        <v>0</v>
      </c>
      <c r="BM1094" s="518"/>
      <c r="BN1094" s="518"/>
      <c r="BO1094" s="518"/>
      <c r="BP1094" s="518"/>
      <c r="BQ1094" s="518"/>
      <c r="BR1094" s="518"/>
      <c r="BS1094" s="518"/>
      <c r="BT1094" s="518"/>
      <c r="BU1094" s="518"/>
      <c r="BV1094" s="518" t="n">
        <v>0</v>
      </c>
      <c r="BW1094" s="518" t="n">
        <v>0</v>
      </c>
      <c r="BX1094" s="518" t="n">
        <v>1</v>
      </c>
      <c r="BY1094" s="518" t="n">
        <v>0</v>
      </c>
      <c r="BZ1094" s="518" t="n">
        <v>0</v>
      </c>
      <c r="CA1094" s="518" t="n">
        <v>0</v>
      </c>
      <c r="CB1094" s="518" t="n">
        <v>0</v>
      </c>
      <c r="CC1094" s="518" t="n">
        <v>0</v>
      </c>
      <c r="CD1094" s="518" t="n">
        <v>0</v>
      </c>
      <c r="CE1094" s="518" t="n">
        <v>0</v>
      </c>
      <c r="CF1094" s="518" t="n">
        <v>0</v>
      </c>
      <c r="CG1094" s="518" t="n">
        <v>0</v>
      </c>
      <c r="CH1094" s="518"/>
      <c r="CI1094" s="716"/>
      <c r="CL1094" s="48" t="n">
        <v>1</v>
      </c>
      <c r="CM1094" s="48" t="n">
        <f aca="false">CL1094-V1094</f>
        <v>0</v>
      </c>
      <c r="CN1094" s="702" t="n">
        <f aca="false">SUM(CO1094:DR1094)</f>
        <v>1</v>
      </c>
      <c r="CO1094" s="703" t="n">
        <v>0</v>
      </c>
      <c r="CP1094" s="703"/>
      <c r="CQ1094" s="703" t="n">
        <v>0</v>
      </c>
      <c r="CR1094" s="703"/>
      <c r="CS1094" s="703" t="n">
        <v>0</v>
      </c>
      <c r="CT1094" s="703" t="n">
        <v>0</v>
      </c>
      <c r="CU1094" s="703"/>
      <c r="CV1094" s="703"/>
      <c r="CW1094" s="703"/>
      <c r="CX1094" s="703" t="n">
        <v>0</v>
      </c>
      <c r="CY1094" s="703" t="n">
        <v>0</v>
      </c>
      <c r="CZ1094" s="703" t="n">
        <v>0</v>
      </c>
      <c r="DA1094" s="703"/>
      <c r="DB1094" s="703"/>
      <c r="DC1094" s="703"/>
      <c r="DD1094" s="703"/>
      <c r="DE1094" s="703" t="n">
        <v>0</v>
      </c>
      <c r="DF1094" s="703"/>
      <c r="DG1094" s="703" t="n">
        <v>0</v>
      </c>
      <c r="DH1094" s="703" t="n">
        <v>0</v>
      </c>
      <c r="DI1094" s="703" t="n">
        <v>0</v>
      </c>
      <c r="DJ1094" s="703" t="n">
        <v>1</v>
      </c>
      <c r="DK1094" s="703" t="n">
        <v>0</v>
      </c>
      <c r="DL1094" s="703" t="n">
        <v>0</v>
      </c>
      <c r="DM1094" s="703"/>
      <c r="DN1094" s="703"/>
      <c r="DO1094" s="703"/>
      <c r="DP1094" s="703"/>
      <c r="DQ1094" s="703"/>
      <c r="DR1094" s="703"/>
      <c r="DS1094" s="704" t="n">
        <f aca="false">CN1094-V1094</f>
        <v>0</v>
      </c>
      <c r="DT1094" s="553"/>
      <c r="DU1094" s="48"/>
    </row>
    <row r="1095" customFormat="false" ht="15" hidden="false" customHeight="true" outlineLevel="0" collapsed="false">
      <c r="A1095" s="705" t="n">
        <f aca="false">A1094+1</f>
        <v>1086</v>
      </c>
      <c r="B1095" s="706" t="s">
        <v>2495</v>
      </c>
      <c r="C1095" s="706" t="s">
        <v>404</v>
      </c>
      <c r="D1095" s="706" t="s">
        <v>401</v>
      </c>
      <c r="E1095" s="243" t="n">
        <f aca="false">COUNTIF($G$10:$G$1856,$G1095)</f>
        <v>1</v>
      </c>
      <c r="F1095" s="706" t="s">
        <v>2813</v>
      </c>
      <c r="G1095" s="706" t="s">
        <v>2813</v>
      </c>
      <c r="H1095" s="707" t="s">
        <v>2814</v>
      </c>
      <c r="I1095" s="708" t="s">
        <v>1078</v>
      </c>
      <c r="J1095" s="707" t="s">
        <v>406</v>
      </c>
      <c r="K1095" s="709" t="s">
        <v>369</v>
      </c>
      <c r="L1095" s="707" t="s">
        <v>405</v>
      </c>
      <c r="M1095" s="708" t="s">
        <v>1079</v>
      </c>
      <c r="N1095" s="710" t="s">
        <v>934</v>
      </c>
      <c r="O1095" s="512" t="n">
        <v>2</v>
      </c>
      <c r="P1095" s="512" t="n">
        <v>1</v>
      </c>
      <c r="Q1095" s="711" t="n">
        <v>0.00242403</v>
      </c>
      <c r="R1095" s="712"/>
      <c r="S1095" s="713"/>
      <c r="T1095" s="714" t="n">
        <v>5.92</v>
      </c>
      <c r="U1095" s="715"/>
      <c r="V1095" s="262" t="n">
        <f aca="false">SUM(W1095:CI1095)</f>
        <v>5</v>
      </c>
      <c r="W1095" s="243" t="n">
        <v>0</v>
      </c>
      <c r="X1095" s="243" t="n">
        <v>0</v>
      </c>
      <c r="Y1095" s="243" t="n">
        <v>0</v>
      </c>
      <c r="Z1095" s="243" t="n">
        <v>0</v>
      </c>
      <c r="AA1095" s="243" t="n">
        <v>0</v>
      </c>
      <c r="AB1095" s="243" t="n">
        <v>0</v>
      </c>
      <c r="AC1095" s="243" t="n">
        <v>0</v>
      </c>
      <c r="AD1095" s="243" t="n">
        <v>0</v>
      </c>
      <c r="AE1095" s="243" t="n">
        <v>0</v>
      </c>
      <c r="AF1095" s="243" t="n">
        <v>0</v>
      </c>
      <c r="AG1095" s="243" t="n">
        <v>0</v>
      </c>
      <c r="AH1095" s="518" t="n">
        <v>0</v>
      </c>
      <c r="AI1095" s="243" t="n">
        <v>0</v>
      </c>
      <c r="AJ1095" s="243" t="n">
        <v>0</v>
      </c>
      <c r="AK1095" s="518" t="n">
        <v>0</v>
      </c>
      <c r="AL1095" s="518" t="n">
        <v>0</v>
      </c>
      <c r="AM1095" s="518" t="n">
        <v>0</v>
      </c>
      <c r="AN1095" s="518" t="n">
        <v>0</v>
      </c>
      <c r="AO1095" s="518" t="n">
        <v>0</v>
      </c>
      <c r="AP1095" s="518" t="n">
        <v>0</v>
      </c>
      <c r="AQ1095" s="518" t="n">
        <v>0</v>
      </c>
      <c r="AR1095" s="518" t="n">
        <v>0</v>
      </c>
      <c r="AS1095" s="518" t="n">
        <v>0</v>
      </c>
      <c r="AT1095" s="518" t="n">
        <v>0</v>
      </c>
      <c r="AU1095" s="518" t="n">
        <v>0</v>
      </c>
      <c r="AV1095" s="518" t="n">
        <v>0</v>
      </c>
      <c r="AW1095" s="518" t="n">
        <v>0</v>
      </c>
      <c r="AX1095" s="518" t="n">
        <v>0</v>
      </c>
      <c r="AY1095" s="518" t="n">
        <v>0</v>
      </c>
      <c r="AZ1095" s="518" t="n">
        <v>0</v>
      </c>
      <c r="BA1095" s="518" t="n">
        <v>0</v>
      </c>
      <c r="BB1095" s="518" t="n">
        <v>0</v>
      </c>
      <c r="BC1095" s="518" t="n">
        <v>0</v>
      </c>
      <c r="BD1095" s="518" t="n">
        <v>0</v>
      </c>
      <c r="BE1095" s="518" t="n">
        <v>0</v>
      </c>
      <c r="BF1095" s="518" t="n">
        <v>0</v>
      </c>
      <c r="BG1095" s="518" t="n">
        <v>4</v>
      </c>
      <c r="BH1095" s="518" t="n">
        <v>0</v>
      </c>
      <c r="BI1095" s="518" t="n">
        <v>0</v>
      </c>
      <c r="BJ1095" s="518"/>
      <c r="BK1095" s="518"/>
      <c r="BL1095" s="518" t="n">
        <v>0</v>
      </c>
      <c r="BM1095" s="518"/>
      <c r="BN1095" s="518"/>
      <c r="BO1095" s="518"/>
      <c r="BP1095" s="518"/>
      <c r="BQ1095" s="518"/>
      <c r="BR1095" s="518"/>
      <c r="BS1095" s="518"/>
      <c r="BT1095" s="518"/>
      <c r="BU1095" s="518"/>
      <c r="BV1095" s="518" t="n">
        <v>0</v>
      </c>
      <c r="BW1095" s="518" t="n">
        <v>0</v>
      </c>
      <c r="BX1095" s="518" t="n">
        <v>1</v>
      </c>
      <c r="BY1095" s="518" t="n">
        <v>0</v>
      </c>
      <c r="BZ1095" s="518" t="n">
        <v>0</v>
      </c>
      <c r="CA1095" s="518" t="n">
        <v>0</v>
      </c>
      <c r="CB1095" s="518" t="n">
        <v>0</v>
      </c>
      <c r="CC1095" s="518" t="n">
        <v>0</v>
      </c>
      <c r="CD1095" s="518" t="n">
        <v>0</v>
      </c>
      <c r="CE1095" s="518" t="n">
        <v>0</v>
      </c>
      <c r="CF1095" s="518" t="n">
        <v>0</v>
      </c>
      <c r="CG1095" s="518" t="n">
        <v>0</v>
      </c>
      <c r="CH1095" s="518"/>
      <c r="CI1095" s="716"/>
      <c r="CL1095" s="48" t="n">
        <v>5</v>
      </c>
      <c r="CM1095" s="48" t="n">
        <f aca="false">CL1095-V1095</f>
        <v>0</v>
      </c>
      <c r="CN1095" s="702" t="n">
        <f aca="false">SUM(CO1095:DR1095)</f>
        <v>5</v>
      </c>
      <c r="CO1095" s="703" t="n">
        <v>0</v>
      </c>
      <c r="CP1095" s="703"/>
      <c r="CQ1095" s="703" t="n">
        <v>0</v>
      </c>
      <c r="CR1095" s="703"/>
      <c r="CS1095" s="703" t="n">
        <v>0</v>
      </c>
      <c r="CT1095" s="703" t="n">
        <v>0</v>
      </c>
      <c r="CU1095" s="703"/>
      <c r="CV1095" s="703"/>
      <c r="CW1095" s="703"/>
      <c r="CX1095" s="703" t="n">
        <v>0</v>
      </c>
      <c r="CY1095" s="703" t="n">
        <v>0</v>
      </c>
      <c r="CZ1095" s="703" t="n">
        <v>0</v>
      </c>
      <c r="DA1095" s="703"/>
      <c r="DB1095" s="703"/>
      <c r="DC1095" s="703"/>
      <c r="DD1095" s="703"/>
      <c r="DE1095" s="703" t="n">
        <v>0</v>
      </c>
      <c r="DF1095" s="703"/>
      <c r="DG1095" s="703" t="n">
        <v>0</v>
      </c>
      <c r="DH1095" s="703" t="n">
        <v>0</v>
      </c>
      <c r="DI1095" s="703" t="n">
        <v>0</v>
      </c>
      <c r="DJ1095" s="703" t="n">
        <v>5</v>
      </c>
      <c r="DK1095" s="703" t="n">
        <v>0</v>
      </c>
      <c r="DL1095" s="703" t="n">
        <v>0</v>
      </c>
      <c r="DM1095" s="703"/>
      <c r="DN1095" s="703"/>
      <c r="DO1095" s="703"/>
      <c r="DP1095" s="703"/>
      <c r="DQ1095" s="703"/>
      <c r="DR1095" s="703"/>
      <c r="DS1095" s="704" t="n">
        <f aca="false">CN1095-V1095</f>
        <v>0</v>
      </c>
      <c r="DT1095" s="553"/>
      <c r="DU1095" s="48"/>
    </row>
    <row r="1096" customFormat="false" ht="15" hidden="false" customHeight="true" outlineLevel="0" collapsed="false">
      <c r="A1096" s="705" t="n">
        <f aca="false">A1095+1</f>
        <v>1087</v>
      </c>
      <c r="B1096" s="706" t="s">
        <v>2495</v>
      </c>
      <c r="C1096" s="706" t="s">
        <v>404</v>
      </c>
      <c r="D1096" s="706" t="s">
        <v>401</v>
      </c>
      <c r="E1096" s="243" t="n">
        <f aca="false">COUNTIF($G$10:$G$1856,$G1096)</f>
        <v>1</v>
      </c>
      <c r="F1096" s="706" t="s">
        <v>2815</v>
      </c>
      <c r="G1096" s="706" t="s">
        <v>2815</v>
      </c>
      <c r="H1096" s="707" t="s">
        <v>2816</v>
      </c>
      <c r="I1096" s="708" t="s">
        <v>1005</v>
      </c>
      <c r="J1096" s="707" t="s">
        <v>406</v>
      </c>
      <c r="K1096" s="709" t="s">
        <v>369</v>
      </c>
      <c r="L1096" s="707" t="s">
        <v>405</v>
      </c>
      <c r="M1096" s="708" t="s">
        <v>1006</v>
      </c>
      <c r="N1096" s="710" t="s">
        <v>934</v>
      </c>
      <c r="O1096" s="512" t="n">
        <v>2</v>
      </c>
      <c r="P1096" s="512" t="n">
        <v>1</v>
      </c>
      <c r="Q1096" s="711" t="n">
        <v>0.00063</v>
      </c>
      <c r="R1096" s="712"/>
      <c r="S1096" s="713"/>
      <c r="T1096" s="714" t="n">
        <v>1.54</v>
      </c>
      <c r="U1096" s="715"/>
      <c r="V1096" s="262" t="n">
        <f aca="false">SUM(W1096:CI1096)</f>
        <v>5</v>
      </c>
      <c r="W1096" s="243" t="n">
        <v>0</v>
      </c>
      <c r="X1096" s="243" t="n">
        <v>0</v>
      </c>
      <c r="Y1096" s="243" t="n">
        <v>0</v>
      </c>
      <c r="Z1096" s="243" t="n">
        <v>0</v>
      </c>
      <c r="AA1096" s="243" t="n">
        <v>0</v>
      </c>
      <c r="AB1096" s="243" t="n">
        <v>0</v>
      </c>
      <c r="AC1096" s="243" t="n">
        <v>0</v>
      </c>
      <c r="AD1096" s="243" t="n">
        <v>0</v>
      </c>
      <c r="AE1096" s="243" t="n">
        <v>0</v>
      </c>
      <c r="AF1096" s="243" t="n">
        <v>0</v>
      </c>
      <c r="AG1096" s="243" t="n">
        <v>0</v>
      </c>
      <c r="AH1096" s="518" t="n">
        <v>0</v>
      </c>
      <c r="AI1096" s="243" t="n">
        <v>0</v>
      </c>
      <c r="AJ1096" s="243" t="n">
        <v>0</v>
      </c>
      <c r="AK1096" s="518" t="n">
        <v>0</v>
      </c>
      <c r="AL1096" s="518" t="n">
        <v>0</v>
      </c>
      <c r="AM1096" s="518" t="n">
        <v>0</v>
      </c>
      <c r="AN1096" s="518" t="n">
        <v>0</v>
      </c>
      <c r="AO1096" s="518" t="n">
        <v>0</v>
      </c>
      <c r="AP1096" s="518" t="n">
        <v>0</v>
      </c>
      <c r="AQ1096" s="518" t="n">
        <v>0</v>
      </c>
      <c r="AR1096" s="518" t="n">
        <v>0</v>
      </c>
      <c r="AS1096" s="518" t="n">
        <v>0</v>
      </c>
      <c r="AT1096" s="518" t="n">
        <v>0</v>
      </c>
      <c r="AU1096" s="518" t="n">
        <v>0</v>
      </c>
      <c r="AV1096" s="518" t="n">
        <v>0</v>
      </c>
      <c r="AW1096" s="518" t="n">
        <v>0</v>
      </c>
      <c r="AX1096" s="518" t="n">
        <v>0</v>
      </c>
      <c r="AY1096" s="518" t="n">
        <v>0</v>
      </c>
      <c r="AZ1096" s="518" t="n">
        <v>0</v>
      </c>
      <c r="BA1096" s="518" t="n">
        <v>0</v>
      </c>
      <c r="BB1096" s="518" t="n">
        <v>0</v>
      </c>
      <c r="BC1096" s="518" t="n">
        <v>0</v>
      </c>
      <c r="BD1096" s="518" t="n">
        <v>0</v>
      </c>
      <c r="BE1096" s="518" t="n">
        <v>0</v>
      </c>
      <c r="BF1096" s="518" t="n">
        <v>0</v>
      </c>
      <c r="BG1096" s="518" t="n">
        <v>4</v>
      </c>
      <c r="BH1096" s="518" t="n">
        <v>0</v>
      </c>
      <c r="BI1096" s="518" t="n">
        <v>0</v>
      </c>
      <c r="BJ1096" s="518"/>
      <c r="BK1096" s="518"/>
      <c r="BL1096" s="518" t="n">
        <v>0</v>
      </c>
      <c r="BM1096" s="518"/>
      <c r="BN1096" s="518"/>
      <c r="BO1096" s="518"/>
      <c r="BP1096" s="518"/>
      <c r="BQ1096" s="518"/>
      <c r="BR1096" s="518"/>
      <c r="BS1096" s="518"/>
      <c r="BT1096" s="518"/>
      <c r="BU1096" s="518"/>
      <c r="BV1096" s="518" t="n">
        <v>0</v>
      </c>
      <c r="BW1096" s="518" t="n">
        <v>0</v>
      </c>
      <c r="BX1096" s="518" t="n">
        <v>1</v>
      </c>
      <c r="BY1096" s="518" t="n">
        <v>0</v>
      </c>
      <c r="BZ1096" s="518" t="n">
        <v>0</v>
      </c>
      <c r="CA1096" s="518" t="n">
        <v>0</v>
      </c>
      <c r="CB1096" s="518" t="n">
        <v>0</v>
      </c>
      <c r="CC1096" s="518" t="n">
        <v>0</v>
      </c>
      <c r="CD1096" s="518" t="n">
        <v>0</v>
      </c>
      <c r="CE1096" s="518" t="n">
        <v>0</v>
      </c>
      <c r="CF1096" s="518" t="n">
        <v>0</v>
      </c>
      <c r="CG1096" s="518" t="n">
        <v>0</v>
      </c>
      <c r="CH1096" s="518"/>
      <c r="CI1096" s="716"/>
      <c r="CL1096" s="48" t="n">
        <v>5</v>
      </c>
      <c r="CM1096" s="48" t="n">
        <f aca="false">CL1096-V1096</f>
        <v>0</v>
      </c>
      <c r="CN1096" s="702" t="n">
        <f aca="false">SUM(CO1096:DR1096)</f>
        <v>5</v>
      </c>
      <c r="CO1096" s="703" t="n">
        <v>0</v>
      </c>
      <c r="CP1096" s="703"/>
      <c r="CQ1096" s="703" t="n">
        <v>0</v>
      </c>
      <c r="CR1096" s="703"/>
      <c r="CS1096" s="703" t="n">
        <v>0</v>
      </c>
      <c r="CT1096" s="703" t="n">
        <v>0</v>
      </c>
      <c r="CU1096" s="703"/>
      <c r="CV1096" s="703"/>
      <c r="CW1096" s="703"/>
      <c r="CX1096" s="703" t="n">
        <v>0</v>
      </c>
      <c r="CY1096" s="703" t="n">
        <v>0</v>
      </c>
      <c r="CZ1096" s="703" t="n">
        <v>0</v>
      </c>
      <c r="DA1096" s="703"/>
      <c r="DB1096" s="703"/>
      <c r="DC1096" s="703"/>
      <c r="DD1096" s="703"/>
      <c r="DE1096" s="703" t="n">
        <v>0</v>
      </c>
      <c r="DF1096" s="703"/>
      <c r="DG1096" s="703" t="n">
        <v>0</v>
      </c>
      <c r="DH1096" s="703" t="n">
        <v>0</v>
      </c>
      <c r="DI1096" s="703" t="n">
        <v>0</v>
      </c>
      <c r="DJ1096" s="703" t="n">
        <v>5</v>
      </c>
      <c r="DK1096" s="703" t="n">
        <v>0</v>
      </c>
      <c r="DL1096" s="703" t="n">
        <v>0</v>
      </c>
      <c r="DM1096" s="703"/>
      <c r="DN1096" s="703"/>
      <c r="DO1096" s="703"/>
      <c r="DP1096" s="703"/>
      <c r="DQ1096" s="703"/>
      <c r="DR1096" s="703"/>
      <c r="DS1096" s="704" t="n">
        <f aca="false">CN1096-V1096</f>
        <v>0</v>
      </c>
      <c r="DT1096" s="553"/>
      <c r="DU1096" s="48"/>
    </row>
    <row r="1097" customFormat="false" ht="15" hidden="false" customHeight="true" outlineLevel="0" collapsed="false">
      <c r="A1097" s="705" t="n">
        <f aca="false">A1096+1</f>
        <v>1088</v>
      </c>
      <c r="B1097" s="706" t="s">
        <v>2495</v>
      </c>
      <c r="C1097" s="706" t="s">
        <v>404</v>
      </c>
      <c r="D1097" s="706" t="s">
        <v>401</v>
      </c>
      <c r="E1097" s="243" t="n">
        <f aca="false">COUNTIF($G$10:$G$1856,$G1097)</f>
        <v>1</v>
      </c>
      <c r="F1097" s="706" t="s">
        <v>2817</v>
      </c>
      <c r="G1097" s="706" t="s">
        <v>2817</v>
      </c>
      <c r="H1097" s="707" t="s">
        <v>2818</v>
      </c>
      <c r="I1097" s="708" t="s">
        <v>1009</v>
      </c>
      <c r="J1097" s="707" t="s">
        <v>406</v>
      </c>
      <c r="K1097" s="709" t="s">
        <v>369</v>
      </c>
      <c r="L1097" s="707" t="s">
        <v>405</v>
      </c>
      <c r="M1097" s="708" t="s">
        <v>1010</v>
      </c>
      <c r="N1097" s="710" t="s">
        <v>934</v>
      </c>
      <c r="O1097" s="512" t="n">
        <v>2</v>
      </c>
      <c r="P1097" s="512" t="n">
        <v>1</v>
      </c>
      <c r="Q1097" s="711" t="n">
        <v>0.00063</v>
      </c>
      <c r="R1097" s="712"/>
      <c r="S1097" s="713"/>
      <c r="T1097" s="714" t="n">
        <v>1.54</v>
      </c>
      <c r="U1097" s="715"/>
      <c r="V1097" s="262" t="n">
        <f aca="false">SUM(W1097:CI1097)</f>
        <v>5</v>
      </c>
      <c r="W1097" s="243" t="n">
        <v>0</v>
      </c>
      <c r="X1097" s="243" t="n">
        <v>0</v>
      </c>
      <c r="Y1097" s="243" t="n">
        <v>0</v>
      </c>
      <c r="Z1097" s="243" t="n">
        <v>0</v>
      </c>
      <c r="AA1097" s="243" t="n">
        <v>0</v>
      </c>
      <c r="AB1097" s="243" t="n">
        <v>0</v>
      </c>
      <c r="AC1097" s="243" t="n">
        <v>0</v>
      </c>
      <c r="AD1097" s="243" t="n">
        <v>0</v>
      </c>
      <c r="AE1097" s="243" t="n">
        <v>0</v>
      </c>
      <c r="AF1097" s="243" t="n">
        <v>0</v>
      </c>
      <c r="AG1097" s="243" t="n">
        <v>0</v>
      </c>
      <c r="AH1097" s="518" t="n">
        <v>0</v>
      </c>
      <c r="AI1097" s="243" t="n">
        <v>0</v>
      </c>
      <c r="AJ1097" s="243" t="n">
        <v>0</v>
      </c>
      <c r="AK1097" s="518" t="n">
        <v>0</v>
      </c>
      <c r="AL1097" s="518" t="n">
        <v>0</v>
      </c>
      <c r="AM1097" s="518" t="n">
        <v>0</v>
      </c>
      <c r="AN1097" s="518" t="n">
        <v>0</v>
      </c>
      <c r="AO1097" s="518" t="n">
        <v>0</v>
      </c>
      <c r="AP1097" s="518" t="n">
        <v>0</v>
      </c>
      <c r="AQ1097" s="518" t="n">
        <v>0</v>
      </c>
      <c r="AR1097" s="518" t="n">
        <v>0</v>
      </c>
      <c r="AS1097" s="518" t="n">
        <v>0</v>
      </c>
      <c r="AT1097" s="518" t="n">
        <v>0</v>
      </c>
      <c r="AU1097" s="518" t="n">
        <v>0</v>
      </c>
      <c r="AV1097" s="518" t="n">
        <v>0</v>
      </c>
      <c r="AW1097" s="518" t="n">
        <v>0</v>
      </c>
      <c r="AX1097" s="518" t="n">
        <v>0</v>
      </c>
      <c r="AY1097" s="518" t="n">
        <v>0</v>
      </c>
      <c r="AZ1097" s="518" t="n">
        <v>0</v>
      </c>
      <c r="BA1097" s="518" t="n">
        <v>0</v>
      </c>
      <c r="BB1097" s="518" t="n">
        <v>0</v>
      </c>
      <c r="BC1097" s="518" t="n">
        <v>0</v>
      </c>
      <c r="BD1097" s="518" t="n">
        <v>0</v>
      </c>
      <c r="BE1097" s="518" t="n">
        <v>0</v>
      </c>
      <c r="BF1097" s="518" t="n">
        <v>0</v>
      </c>
      <c r="BG1097" s="518" t="n">
        <v>4</v>
      </c>
      <c r="BH1097" s="518" t="n">
        <v>0</v>
      </c>
      <c r="BI1097" s="518" t="n">
        <v>0</v>
      </c>
      <c r="BJ1097" s="518"/>
      <c r="BK1097" s="518"/>
      <c r="BL1097" s="518" t="n">
        <v>0</v>
      </c>
      <c r="BM1097" s="518"/>
      <c r="BN1097" s="518"/>
      <c r="BO1097" s="518"/>
      <c r="BP1097" s="518"/>
      <c r="BQ1097" s="518"/>
      <c r="BR1097" s="518"/>
      <c r="BS1097" s="518"/>
      <c r="BT1097" s="518"/>
      <c r="BU1097" s="518"/>
      <c r="BV1097" s="518" t="n">
        <v>0</v>
      </c>
      <c r="BW1097" s="518" t="n">
        <v>0</v>
      </c>
      <c r="BX1097" s="518" t="n">
        <v>1</v>
      </c>
      <c r="BY1097" s="518" t="n">
        <v>0</v>
      </c>
      <c r="BZ1097" s="518" t="n">
        <v>0</v>
      </c>
      <c r="CA1097" s="518" t="n">
        <v>0</v>
      </c>
      <c r="CB1097" s="518" t="n">
        <v>0</v>
      </c>
      <c r="CC1097" s="518" t="n">
        <v>0</v>
      </c>
      <c r="CD1097" s="518" t="n">
        <v>0</v>
      </c>
      <c r="CE1097" s="518" t="n">
        <v>0</v>
      </c>
      <c r="CF1097" s="518" t="n">
        <v>0</v>
      </c>
      <c r="CG1097" s="518" t="n">
        <v>0</v>
      </c>
      <c r="CH1097" s="518"/>
      <c r="CI1097" s="716"/>
      <c r="CL1097" s="48" t="n">
        <v>5</v>
      </c>
      <c r="CM1097" s="48" t="n">
        <f aca="false">CL1097-V1097</f>
        <v>0</v>
      </c>
      <c r="CN1097" s="702" t="n">
        <f aca="false">SUM(CO1097:DR1097)</f>
        <v>5</v>
      </c>
      <c r="CO1097" s="703" t="n">
        <v>0</v>
      </c>
      <c r="CP1097" s="703"/>
      <c r="CQ1097" s="703" t="n">
        <v>0</v>
      </c>
      <c r="CR1097" s="703"/>
      <c r="CS1097" s="703" t="n">
        <v>0</v>
      </c>
      <c r="CT1097" s="703" t="n">
        <v>0</v>
      </c>
      <c r="CU1097" s="703"/>
      <c r="CV1097" s="703"/>
      <c r="CW1097" s="703"/>
      <c r="CX1097" s="703" t="n">
        <v>0</v>
      </c>
      <c r="CY1097" s="703" t="n">
        <v>0</v>
      </c>
      <c r="CZ1097" s="703" t="n">
        <v>0</v>
      </c>
      <c r="DA1097" s="703"/>
      <c r="DB1097" s="703"/>
      <c r="DC1097" s="703"/>
      <c r="DD1097" s="703"/>
      <c r="DE1097" s="703" t="n">
        <v>0</v>
      </c>
      <c r="DF1097" s="703"/>
      <c r="DG1097" s="703" t="n">
        <v>0</v>
      </c>
      <c r="DH1097" s="703" t="n">
        <v>0</v>
      </c>
      <c r="DI1097" s="703" t="n">
        <v>0</v>
      </c>
      <c r="DJ1097" s="703" t="n">
        <v>5</v>
      </c>
      <c r="DK1097" s="703" t="n">
        <v>0</v>
      </c>
      <c r="DL1097" s="703" t="n">
        <v>0</v>
      </c>
      <c r="DM1097" s="703"/>
      <c r="DN1097" s="703"/>
      <c r="DO1097" s="703"/>
      <c r="DP1097" s="703"/>
      <c r="DQ1097" s="703"/>
      <c r="DR1097" s="703"/>
      <c r="DS1097" s="704" t="n">
        <f aca="false">CN1097-V1097</f>
        <v>0</v>
      </c>
      <c r="DT1097" s="553"/>
      <c r="DU1097" s="48"/>
    </row>
    <row r="1098" customFormat="false" ht="15" hidden="false" customHeight="true" outlineLevel="0" collapsed="false">
      <c r="A1098" s="705" t="n">
        <f aca="false">A1097+1</f>
        <v>1089</v>
      </c>
      <c r="B1098" s="706" t="s">
        <v>2495</v>
      </c>
      <c r="C1098" s="706" t="s">
        <v>404</v>
      </c>
      <c r="D1098" s="706" t="s">
        <v>401</v>
      </c>
      <c r="E1098" s="243" t="n">
        <f aca="false">COUNTIF($G$10:$G$1856,$G1098)</f>
        <v>1</v>
      </c>
      <c r="F1098" s="706" t="s">
        <v>2819</v>
      </c>
      <c r="G1098" s="706" t="s">
        <v>2819</v>
      </c>
      <c r="H1098" s="707" t="s">
        <v>2820</v>
      </c>
      <c r="I1098" s="708" t="s">
        <v>1013</v>
      </c>
      <c r="J1098" s="707" t="s">
        <v>406</v>
      </c>
      <c r="K1098" s="709" t="s">
        <v>369</v>
      </c>
      <c r="L1098" s="707" t="s">
        <v>405</v>
      </c>
      <c r="M1098" s="708" t="s">
        <v>1014</v>
      </c>
      <c r="N1098" s="710" t="s">
        <v>934</v>
      </c>
      <c r="O1098" s="512" t="n">
        <v>2</v>
      </c>
      <c r="P1098" s="512" t="n">
        <v>1</v>
      </c>
      <c r="Q1098" s="711" t="n">
        <v>0.0013188</v>
      </c>
      <c r="R1098" s="712"/>
      <c r="S1098" s="713"/>
      <c r="T1098" s="714" t="n">
        <v>3.22</v>
      </c>
      <c r="U1098" s="715"/>
      <c r="V1098" s="262" t="n">
        <f aca="false">SUM(W1098:CI1098)</f>
        <v>3</v>
      </c>
      <c r="W1098" s="243" t="n">
        <v>0</v>
      </c>
      <c r="X1098" s="243" t="n">
        <v>0</v>
      </c>
      <c r="Y1098" s="243" t="n">
        <v>0</v>
      </c>
      <c r="Z1098" s="243" t="n">
        <v>0</v>
      </c>
      <c r="AA1098" s="243" t="n">
        <v>0</v>
      </c>
      <c r="AB1098" s="243" t="n">
        <v>0</v>
      </c>
      <c r="AC1098" s="243" t="n">
        <v>0</v>
      </c>
      <c r="AD1098" s="243" t="n">
        <v>0</v>
      </c>
      <c r="AE1098" s="243" t="n">
        <v>0</v>
      </c>
      <c r="AF1098" s="243" t="n">
        <v>0</v>
      </c>
      <c r="AG1098" s="243" t="n">
        <v>0</v>
      </c>
      <c r="AH1098" s="518" t="n">
        <v>0</v>
      </c>
      <c r="AI1098" s="243" t="n">
        <v>0</v>
      </c>
      <c r="AJ1098" s="243" t="n">
        <v>0</v>
      </c>
      <c r="AK1098" s="518" t="n">
        <v>0</v>
      </c>
      <c r="AL1098" s="518" t="n">
        <v>0</v>
      </c>
      <c r="AM1098" s="518" t="n">
        <v>0</v>
      </c>
      <c r="AN1098" s="518" t="n">
        <v>0</v>
      </c>
      <c r="AO1098" s="518" t="n">
        <v>0</v>
      </c>
      <c r="AP1098" s="518" t="n">
        <v>0</v>
      </c>
      <c r="AQ1098" s="518" t="n">
        <v>0</v>
      </c>
      <c r="AR1098" s="518" t="n">
        <v>0</v>
      </c>
      <c r="AS1098" s="518" t="n">
        <v>0</v>
      </c>
      <c r="AT1098" s="518" t="n">
        <v>0</v>
      </c>
      <c r="AU1098" s="518" t="n">
        <v>0</v>
      </c>
      <c r="AV1098" s="518" t="n">
        <v>0</v>
      </c>
      <c r="AW1098" s="518" t="n">
        <v>0</v>
      </c>
      <c r="AX1098" s="518" t="n">
        <v>0</v>
      </c>
      <c r="AY1098" s="518" t="n">
        <v>0</v>
      </c>
      <c r="AZ1098" s="518" t="n">
        <v>0</v>
      </c>
      <c r="BA1098" s="518" t="n">
        <v>0</v>
      </c>
      <c r="BB1098" s="518" t="n">
        <v>0</v>
      </c>
      <c r="BC1098" s="518" t="n">
        <v>0</v>
      </c>
      <c r="BD1098" s="518" t="n">
        <v>0</v>
      </c>
      <c r="BE1098" s="518" t="n">
        <v>0</v>
      </c>
      <c r="BF1098" s="518" t="n">
        <v>0</v>
      </c>
      <c r="BG1098" s="518" t="n">
        <v>2</v>
      </c>
      <c r="BH1098" s="518" t="n">
        <v>0</v>
      </c>
      <c r="BI1098" s="518" t="n">
        <v>0</v>
      </c>
      <c r="BJ1098" s="518"/>
      <c r="BK1098" s="518"/>
      <c r="BL1098" s="518" t="n">
        <v>0</v>
      </c>
      <c r="BM1098" s="518"/>
      <c r="BN1098" s="518"/>
      <c r="BO1098" s="518"/>
      <c r="BP1098" s="518"/>
      <c r="BQ1098" s="518"/>
      <c r="BR1098" s="518"/>
      <c r="BS1098" s="518"/>
      <c r="BT1098" s="518"/>
      <c r="BU1098" s="518"/>
      <c r="BV1098" s="518" t="n">
        <v>0</v>
      </c>
      <c r="BW1098" s="518" t="n">
        <v>0</v>
      </c>
      <c r="BX1098" s="518" t="n">
        <v>1</v>
      </c>
      <c r="BY1098" s="518" t="n">
        <v>0</v>
      </c>
      <c r="BZ1098" s="518" t="n">
        <v>0</v>
      </c>
      <c r="CA1098" s="518" t="n">
        <v>0</v>
      </c>
      <c r="CB1098" s="518" t="n">
        <v>0</v>
      </c>
      <c r="CC1098" s="518" t="n">
        <v>0</v>
      </c>
      <c r="CD1098" s="518" t="n">
        <v>0</v>
      </c>
      <c r="CE1098" s="518" t="n">
        <v>0</v>
      </c>
      <c r="CF1098" s="518" t="n">
        <v>0</v>
      </c>
      <c r="CG1098" s="518" t="n">
        <v>0</v>
      </c>
      <c r="CH1098" s="518"/>
      <c r="CI1098" s="716"/>
      <c r="CL1098" s="48" t="n">
        <v>3</v>
      </c>
      <c r="CM1098" s="48" t="n">
        <f aca="false">CL1098-V1098</f>
        <v>0</v>
      </c>
      <c r="CN1098" s="702" t="n">
        <f aca="false">SUM(CO1098:DR1098)</f>
        <v>3</v>
      </c>
      <c r="CO1098" s="703" t="n">
        <v>0</v>
      </c>
      <c r="CP1098" s="703"/>
      <c r="CQ1098" s="703" t="n">
        <v>0</v>
      </c>
      <c r="CR1098" s="703"/>
      <c r="CS1098" s="703" t="n">
        <v>0</v>
      </c>
      <c r="CT1098" s="703" t="n">
        <v>0</v>
      </c>
      <c r="CU1098" s="703"/>
      <c r="CV1098" s="703"/>
      <c r="CW1098" s="703"/>
      <c r="CX1098" s="703" t="n">
        <v>0</v>
      </c>
      <c r="CY1098" s="703" t="n">
        <v>0</v>
      </c>
      <c r="CZ1098" s="703" t="n">
        <v>0</v>
      </c>
      <c r="DA1098" s="703"/>
      <c r="DB1098" s="703"/>
      <c r="DC1098" s="703"/>
      <c r="DD1098" s="703"/>
      <c r="DE1098" s="703" t="n">
        <v>0</v>
      </c>
      <c r="DF1098" s="703"/>
      <c r="DG1098" s="703" t="n">
        <v>0</v>
      </c>
      <c r="DH1098" s="703" t="n">
        <v>0</v>
      </c>
      <c r="DI1098" s="703" t="n">
        <v>0</v>
      </c>
      <c r="DJ1098" s="703" t="n">
        <v>3</v>
      </c>
      <c r="DK1098" s="703" t="n">
        <v>0</v>
      </c>
      <c r="DL1098" s="703" t="n">
        <v>0</v>
      </c>
      <c r="DM1098" s="703"/>
      <c r="DN1098" s="703"/>
      <c r="DO1098" s="703"/>
      <c r="DP1098" s="703"/>
      <c r="DQ1098" s="703"/>
      <c r="DR1098" s="703"/>
      <c r="DS1098" s="704" t="n">
        <f aca="false">CN1098-V1098</f>
        <v>0</v>
      </c>
      <c r="DT1098" s="553"/>
      <c r="DU1098" s="48"/>
    </row>
    <row r="1099" customFormat="false" ht="15" hidden="false" customHeight="true" outlineLevel="0" collapsed="false">
      <c r="A1099" s="705" t="n">
        <f aca="false">A1098+1</f>
        <v>1090</v>
      </c>
      <c r="B1099" s="706" t="s">
        <v>2495</v>
      </c>
      <c r="C1099" s="706" t="s">
        <v>404</v>
      </c>
      <c r="D1099" s="706" t="s">
        <v>401</v>
      </c>
      <c r="E1099" s="243" t="n">
        <f aca="false">COUNTIF($G$10:$G$1856,$G1099)</f>
        <v>1</v>
      </c>
      <c r="F1099" s="706" t="s">
        <v>2821</v>
      </c>
      <c r="G1099" s="706" t="s">
        <v>2821</v>
      </c>
      <c r="H1099" s="707" t="s">
        <v>2822</v>
      </c>
      <c r="I1099" s="708" t="s">
        <v>1094</v>
      </c>
      <c r="J1099" s="707" t="s">
        <v>406</v>
      </c>
      <c r="K1099" s="709" t="s">
        <v>369</v>
      </c>
      <c r="L1099" s="707" t="s">
        <v>405</v>
      </c>
      <c r="M1099" s="708" t="s">
        <v>1095</v>
      </c>
      <c r="N1099" s="710" t="s">
        <v>934</v>
      </c>
      <c r="O1099" s="512" t="n">
        <v>2</v>
      </c>
      <c r="P1099" s="512" t="n">
        <v>1</v>
      </c>
      <c r="Q1099" s="711" t="n">
        <v>0.000560802</v>
      </c>
      <c r="R1099" s="712"/>
      <c r="S1099" s="713"/>
      <c r="T1099" s="714" t="n">
        <v>1.37</v>
      </c>
      <c r="U1099" s="715"/>
      <c r="V1099" s="262" t="n">
        <f aca="false">SUM(W1099:CI1099)</f>
        <v>5</v>
      </c>
      <c r="W1099" s="243" t="n">
        <v>0</v>
      </c>
      <c r="X1099" s="243" t="n">
        <v>0</v>
      </c>
      <c r="Y1099" s="243" t="n">
        <v>0</v>
      </c>
      <c r="Z1099" s="243" t="n">
        <v>0</v>
      </c>
      <c r="AA1099" s="243" t="n">
        <v>0</v>
      </c>
      <c r="AB1099" s="243" t="n">
        <v>0</v>
      </c>
      <c r="AC1099" s="243" t="n">
        <v>0</v>
      </c>
      <c r="AD1099" s="243" t="n">
        <v>0</v>
      </c>
      <c r="AE1099" s="243" t="n">
        <v>0</v>
      </c>
      <c r="AF1099" s="243" t="n">
        <v>0</v>
      </c>
      <c r="AG1099" s="243" t="n">
        <v>0</v>
      </c>
      <c r="AH1099" s="518" t="n">
        <v>0</v>
      </c>
      <c r="AI1099" s="243" t="n">
        <v>0</v>
      </c>
      <c r="AJ1099" s="243" t="n">
        <v>0</v>
      </c>
      <c r="AK1099" s="518" t="n">
        <v>0</v>
      </c>
      <c r="AL1099" s="518" t="n">
        <v>0</v>
      </c>
      <c r="AM1099" s="518" t="n">
        <v>0</v>
      </c>
      <c r="AN1099" s="518" t="n">
        <v>0</v>
      </c>
      <c r="AO1099" s="518" t="n">
        <v>0</v>
      </c>
      <c r="AP1099" s="518" t="n">
        <v>0</v>
      </c>
      <c r="AQ1099" s="518" t="n">
        <v>0</v>
      </c>
      <c r="AR1099" s="518" t="n">
        <v>0</v>
      </c>
      <c r="AS1099" s="518" t="n">
        <v>0</v>
      </c>
      <c r="AT1099" s="518" t="n">
        <v>0</v>
      </c>
      <c r="AU1099" s="518" t="n">
        <v>0</v>
      </c>
      <c r="AV1099" s="518" t="n">
        <v>0</v>
      </c>
      <c r="AW1099" s="518" t="n">
        <v>0</v>
      </c>
      <c r="AX1099" s="518" t="n">
        <v>0</v>
      </c>
      <c r="AY1099" s="518" t="n">
        <v>0</v>
      </c>
      <c r="AZ1099" s="518" t="n">
        <v>0</v>
      </c>
      <c r="BA1099" s="518" t="n">
        <v>0</v>
      </c>
      <c r="BB1099" s="518" t="n">
        <v>0</v>
      </c>
      <c r="BC1099" s="518" t="n">
        <v>0</v>
      </c>
      <c r="BD1099" s="518" t="n">
        <v>0</v>
      </c>
      <c r="BE1099" s="518" t="n">
        <v>0</v>
      </c>
      <c r="BF1099" s="518" t="n">
        <v>0</v>
      </c>
      <c r="BG1099" s="518" t="n">
        <v>4</v>
      </c>
      <c r="BH1099" s="518" t="n">
        <v>0</v>
      </c>
      <c r="BI1099" s="518" t="n">
        <v>0</v>
      </c>
      <c r="BJ1099" s="518"/>
      <c r="BK1099" s="518"/>
      <c r="BL1099" s="518" t="n">
        <v>0</v>
      </c>
      <c r="BM1099" s="518"/>
      <c r="BN1099" s="518"/>
      <c r="BO1099" s="518"/>
      <c r="BP1099" s="518"/>
      <c r="BQ1099" s="518"/>
      <c r="BR1099" s="518"/>
      <c r="BS1099" s="518"/>
      <c r="BT1099" s="518"/>
      <c r="BU1099" s="518"/>
      <c r="BV1099" s="518" t="n">
        <v>0</v>
      </c>
      <c r="BW1099" s="518" t="n">
        <v>0</v>
      </c>
      <c r="BX1099" s="518" t="n">
        <v>1</v>
      </c>
      <c r="BY1099" s="518" t="n">
        <v>0</v>
      </c>
      <c r="BZ1099" s="518" t="n">
        <v>0</v>
      </c>
      <c r="CA1099" s="518" t="n">
        <v>0</v>
      </c>
      <c r="CB1099" s="518" t="n">
        <v>0</v>
      </c>
      <c r="CC1099" s="518" t="n">
        <v>0</v>
      </c>
      <c r="CD1099" s="518" t="n">
        <v>0</v>
      </c>
      <c r="CE1099" s="518" t="n">
        <v>0</v>
      </c>
      <c r="CF1099" s="518" t="n">
        <v>0</v>
      </c>
      <c r="CG1099" s="518" t="n">
        <v>0</v>
      </c>
      <c r="CH1099" s="518"/>
      <c r="CI1099" s="716"/>
      <c r="CL1099" s="48" t="n">
        <v>5</v>
      </c>
      <c r="CM1099" s="48" t="n">
        <f aca="false">CL1099-V1099</f>
        <v>0</v>
      </c>
      <c r="CN1099" s="702" t="n">
        <f aca="false">SUM(CO1099:DR1099)</f>
        <v>5</v>
      </c>
      <c r="CO1099" s="703" t="n">
        <v>0</v>
      </c>
      <c r="CP1099" s="703"/>
      <c r="CQ1099" s="703" t="n">
        <v>0</v>
      </c>
      <c r="CR1099" s="703"/>
      <c r="CS1099" s="703" t="n">
        <v>0</v>
      </c>
      <c r="CT1099" s="703" t="n">
        <v>0</v>
      </c>
      <c r="CU1099" s="703"/>
      <c r="CV1099" s="703"/>
      <c r="CW1099" s="703"/>
      <c r="CX1099" s="703" t="n">
        <v>0</v>
      </c>
      <c r="CY1099" s="703" t="n">
        <v>0</v>
      </c>
      <c r="CZ1099" s="703" t="n">
        <v>0</v>
      </c>
      <c r="DA1099" s="703"/>
      <c r="DB1099" s="703"/>
      <c r="DC1099" s="703"/>
      <c r="DD1099" s="703"/>
      <c r="DE1099" s="703" t="n">
        <v>0</v>
      </c>
      <c r="DF1099" s="703"/>
      <c r="DG1099" s="703" t="n">
        <v>0</v>
      </c>
      <c r="DH1099" s="703" t="n">
        <v>0</v>
      </c>
      <c r="DI1099" s="703" t="n">
        <v>0</v>
      </c>
      <c r="DJ1099" s="703" t="n">
        <v>5</v>
      </c>
      <c r="DK1099" s="703" t="n">
        <v>0</v>
      </c>
      <c r="DL1099" s="703" t="n">
        <v>0</v>
      </c>
      <c r="DM1099" s="703"/>
      <c r="DN1099" s="703"/>
      <c r="DO1099" s="703"/>
      <c r="DP1099" s="703"/>
      <c r="DQ1099" s="703"/>
      <c r="DR1099" s="703"/>
      <c r="DS1099" s="704" t="n">
        <f aca="false">CN1099-V1099</f>
        <v>0</v>
      </c>
      <c r="DT1099" s="553"/>
      <c r="DU1099" s="48"/>
    </row>
    <row r="1100" customFormat="false" ht="15" hidden="false" customHeight="true" outlineLevel="0" collapsed="false">
      <c r="A1100" s="705" t="n">
        <f aca="false">A1099+1</f>
        <v>1091</v>
      </c>
      <c r="B1100" s="706" t="s">
        <v>2495</v>
      </c>
      <c r="C1100" s="706" t="s">
        <v>404</v>
      </c>
      <c r="D1100" s="706" t="s">
        <v>401</v>
      </c>
      <c r="E1100" s="243" t="n">
        <f aca="false">COUNTIF($G$10:$G$1856,$G1100)</f>
        <v>1</v>
      </c>
      <c r="F1100" s="706" t="s">
        <v>2823</v>
      </c>
      <c r="G1100" s="706" t="s">
        <v>2823</v>
      </c>
      <c r="H1100" s="707" t="s">
        <v>2824</v>
      </c>
      <c r="I1100" s="708" t="s">
        <v>1654</v>
      </c>
      <c r="J1100" s="707" t="s">
        <v>406</v>
      </c>
      <c r="K1100" s="709" t="s">
        <v>369</v>
      </c>
      <c r="L1100" s="707" t="s">
        <v>405</v>
      </c>
      <c r="M1100" s="708" t="s">
        <v>1655</v>
      </c>
      <c r="N1100" s="710" t="s">
        <v>934</v>
      </c>
      <c r="O1100" s="512" t="n">
        <v>2</v>
      </c>
      <c r="P1100" s="512" t="n">
        <v>1</v>
      </c>
      <c r="Q1100" s="711" t="n">
        <v>0.0001698</v>
      </c>
      <c r="R1100" s="712"/>
      <c r="S1100" s="713"/>
      <c r="T1100" s="714" t="n">
        <v>0.41</v>
      </c>
      <c r="U1100" s="715"/>
      <c r="V1100" s="262" t="n">
        <f aca="false">SUM(W1100:CI1100)</f>
        <v>5</v>
      </c>
      <c r="W1100" s="243" t="n">
        <v>0</v>
      </c>
      <c r="X1100" s="243" t="n">
        <v>0</v>
      </c>
      <c r="Y1100" s="243" t="n">
        <v>0</v>
      </c>
      <c r="Z1100" s="243" t="n">
        <v>0</v>
      </c>
      <c r="AA1100" s="243" t="n">
        <v>0</v>
      </c>
      <c r="AB1100" s="243" t="n">
        <v>0</v>
      </c>
      <c r="AC1100" s="243" t="n">
        <v>0</v>
      </c>
      <c r="AD1100" s="243" t="n">
        <v>0</v>
      </c>
      <c r="AE1100" s="243" t="n">
        <v>0</v>
      </c>
      <c r="AF1100" s="243" t="n">
        <v>0</v>
      </c>
      <c r="AG1100" s="243" t="n">
        <v>0</v>
      </c>
      <c r="AH1100" s="518" t="n">
        <v>0</v>
      </c>
      <c r="AI1100" s="243" t="n">
        <v>0</v>
      </c>
      <c r="AJ1100" s="243" t="n">
        <v>0</v>
      </c>
      <c r="AK1100" s="518" t="n">
        <v>0</v>
      </c>
      <c r="AL1100" s="518" t="n">
        <v>0</v>
      </c>
      <c r="AM1100" s="518" t="n">
        <v>0</v>
      </c>
      <c r="AN1100" s="518" t="n">
        <v>0</v>
      </c>
      <c r="AO1100" s="518" t="n">
        <v>0</v>
      </c>
      <c r="AP1100" s="518" t="n">
        <v>0</v>
      </c>
      <c r="AQ1100" s="518" t="n">
        <v>0</v>
      </c>
      <c r="AR1100" s="518" t="n">
        <v>0</v>
      </c>
      <c r="AS1100" s="518" t="n">
        <v>0</v>
      </c>
      <c r="AT1100" s="518" t="n">
        <v>0</v>
      </c>
      <c r="AU1100" s="518" t="n">
        <v>0</v>
      </c>
      <c r="AV1100" s="518" t="n">
        <v>0</v>
      </c>
      <c r="AW1100" s="518" t="n">
        <v>0</v>
      </c>
      <c r="AX1100" s="518" t="n">
        <v>0</v>
      </c>
      <c r="AY1100" s="518" t="n">
        <v>0</v>
      </c>
      <c r="AZ1100" s="518" t="n">
        <v>0</v>
      </c>
      <c r="BA1100" s="518" t="n">
        <v>0</v>
      </c>
      <c r="BB1100" s="518" t="n">
        <v>0</v>
      </c>
      <c r="BC1100" s="518" t="n">
        <v>0</v>
      </c>
      <c r="BD1100" s="518" t="n">
        <v>0</v>
      </c>
      <c r="BE1100" s="518" t="n">
        <v>0</v>
      </c>
      <c r="BF1100" s="518" t="n">
        <v>0</v>
      </c>
      <c r="BG1100" s="518" t="n">
        <v>4</v>
      </c>
      <c r="BH1100" s="518" t="n">
        <v>0</v>
      </c>
      <c r="BI1100" s="518" t="n">
        <v>0</v>
      </c>
      <c r="BJ1100" s="518"/>
      <c r="BK1100" s="518"/>
      <c r="BL1100" s="518" t="n">
        <v>0</v>
      </c>
      <c r="BM1100" s="518"/>
      <c r="BN1100" s="518"/>
      <c r="BO1100" s="518"/>
      <c r="BP1100" s="518"/>
      <c r="BQ1100" s="518"/>
      <c r="BR1100" s="518"/>
      <c r="BS1100" s="518"/>
      <c r="BT1100" s="518"/>
      <c r="BU1100" s="518"/>
      <c r="BV1100" s="518" t="n">
        <v>0</v>
      </c>
      <c r="BW1100" s="518" t="n">
        <v>0</v>
      </c>
      <c r="BX1100" s="518" t="n">
        <v>1</v>
      </c>
      <c r="BY1100" s="518" t="n">
        <v>0</v>
      </c>
      <c r="BZ1100" s="518" t="n">
        <v>0</v>
      </c>
      <c r="CA1100" s="518" t="n">
        <v>0</v>
      </c>
      <c r="CB1100" s="518" t="n">
        <v>0</v>
      </c>
      <c r="CC1100" s="518" t="n">
        <v>0</v>
      </c>
      <c r="CD1100" s="518" t="n">
        <v>0</v>
      </c>
      <c r="CE1100" s="518" t="n">
        <v>0</v>
      </c>
      <c r="CF1100" s="518" t="n">
        <v>0</v>
      </c>
      <c r="CG1100" s="518" t="n">
        <v>0</v>
      </c>
      <c r="CH1100" s="518"/>
      <c r="CI1100" s="716"/>
      <c r="CL1100" s="48" t="n">
        <v>5</v>
      </c>
      <c r="CM1100" s="48" t="n">
        <f aca="false">CL1100-V1100</f>
        <v>0</v>
      </c>
      <c r="CN1100" s="702" t="n">
        <f aca="false">SUM(CO1100:DR1100)</f>
        <v>5</v>
      </c>
      <c r="CO1100" s="703" t="n">
        <v>0</v>
      </c>
      <c r="CP1100" s="703"/>
      <c r="CQ1100" s="703" t="n">
        <v>0</v>
      </c>
      <c r="CR1100" s="703"/>
      <c r="CS1100" s="703" t="n">
        <v>0</v>
      </c>
      <c r="CT1100" s="703" t="n">
        <v>0</v>
      </c>
      <c r="CU1100" s="703"/>
      <c r="CV1100" s="703"/>
      <c r="CW1100" s="703"/>
      <c r="CX1100" s="703" t="n">
        <v>0</v>
      </c>
      <c r="CY1100" s="703" t="n">
        <v>0</v>
      </c>
      <c r="CZ1100" s="703" t="n">
        <v>0</v>
      </c>
      <c r="DA1100" s="703"/>
      <c r="DB1100" s="703"/>
      <c r="DC1100" s="703"/>
      <c r="DD1100" s="703"/>
      <c r="DE1100" s="703" t="n">
        <v>0</v>
      </c>
      <c r="DF1100" s="703"/>
      <c r="DG1100" s="703" t="n">
        <v>0</v>
      </c>
      <c r="DH1100" s="703" t="n">
        <v>0</v>
      </c>
      <c r="DI1100" s="703" t="n">
        <v>0</v>
      </c>
      <c r="DJ1100" s="703" t="n">
        <v>5</v>
      </c>
      <c r="DK1100" s="703" t="n">
        <v>0</v>
      </c>
      <c r="DL1100" s="703" t="n">
        <v>0</v>
      </c>
      <c r="DM1100" s="703"/>
      <c r="DN1100" s="703"/>
      <c r="DO1100" s="703"/>
      <c r="DP1100" s="703"/>
      <c r="DQ1100" s="703"/>
      <c r="DR1100" s="703"/>
      <c r="DS1100" s="704" t="n">
        <f aca="false">CN1100-V1100</f>
        <v>0</v>
      </c>
      <c r="DT1100" s="553"/>
      <c r="DU1100" s="48"/>
    </row>
    <row r="1101" customFormat="false" ht="15" hidden="false" customHeight="true" outlineLevel="0" collapsed="false">
      <c r="A1101" s="705" t="n">
        <f aca="false">A1100+1</f>
        <v>1092</v>
      </c>
      <c r="B1101" s="706" t="s">
        <v>2495</v>
      </c>
      <c r="C1101" s="706" t="s">
        <v>428</v>
      </c>
      <c r="D1101" s="706" t="s">
        <v>427</v>
      </c>
      <c r="E1101" s="243" t="n">
        <f aca="false">COUNTIF($G$10:$G$1856,$G1101)</f>
        <v>1</v>
      </c>
      <c r="F1101" s="706" t="s">
        <v>2825</v>
      </c>
      <c r="G1101" s="706" t="s">
        <v>2825</v>
      </c>
      <c r="H1101" s="707" t="s">
        <v>2502</v>
      </c>
      <c r="I1101" s="708" t="s">
        <v>932</v>
      </c>
      <c r="J1101" s="707" t="s">
        <v>370</v>
      </c>
      <c r="K1101" s="709" t="s">
        <v>369</v>
      </c>
      <c r="L1101" s="707" t="s">
        <v>368</v>
      </c>
      <c r="M1101" s="708" t="s">
        <v>933</v>
      </c>
      <c r="N1101" s="710" t="s">
        <v>934</v>
      </c>
      <c r="O1101" s="512" t="n">
        <v>1</v>
      </c>
      <c r="P1101" s="512" t="n">
        <v>1</v>
      </c>
      <c r="Q1101" s="711" t="n">
        <v>0.01006</v>
      </c>
      <c r="R1101" s="712"/>
      <c r="S1101" s="713"/>
      <c r="T1101" s="714" t="n">
        <v>19.37</v>
      </c>
      <c r="U1101" s="715"/>
      <c r="V1101" s="262" t="n">
        <f aca="false">SUM(W1101:CI1101)</f>
        <v>0</v>
      </c>
      <c r="W1101" s="243" t="n">
        <v>0</v>
      </c>
      <c r="X1101" s="243" t="n">
        <v>0</v>
      </c>
      <c r="Y1101" s="243" t="n">
        <v>0</v>
      </c>
      <c r="Z1101" s="243" t="n">
        <v>0</v>
      </c>
      <c r="AA1101" s="243" t="n">
        <v>0</v>
      </c>
      <c r="AB1101" s="243" t="n">
        <v>0</v>
      </c>
      <c r="AC1101" s="243" t="n">
        <v>0</v>
      </c>
      <c r="AD1101" s="243" t="n">
        <v>0</v>
      </c>
      <c r="AE1101" s="243" t="n">
        <v>0</v>
      </c>
      <c r="AF1101" s="243" t="n">
        <v>0</v>
      </c>
      <c r="AG1101" s="243" t="n">
        <v>0</v>
      </c>
      <c r="AH1101" s="518" t="n">
        <v>0</v>
      </c>
      <c r="AI1101" s="243" t="n">
        <v>0</v>
      </c>
      <c r="AJ1101" s="243" t="n">
        <v>0</v>
      </c>
      <c r="AK1101" s="518" t="n">
        <v>0</v>
      </c>
      <c r="AL1101" s="518" t="n">
        <v>0</v>
      </c>
      <c r="AM1101" s="518" t="n">
        <v>0</v>
      </c>
      <c r="AN1101" s="518" t="n">
        <v>0</v>
      </c>
      <c r="AO1101" s="518" t="n">
        <v>0</v>
      </c>
      <c r="AP1101" s="518" t="n">
        <v>0</v>
      </c>
      <c r="AQ1101" s="518" t="n">
        <v>0</v>
      </c>
      <c r="AR1101" s="518" t="n">
        <v>0</v>
      </c>
      <c r="AS1101" s="518" t="n">
        <v>0</v>
      </c>
      <c r="AT1101" s="518" t="n">
        <v>0</v>
      </c>
      <c r="AU1101" s="518" t="n">
        <v>0</v>
      </c>
      <c r="AV1101" s="518" t="n">
        <v>0</v>
      </c>
      <c r="AW1101" s="518" t="n">
        <v>0</v>
      </c>
      <c r="AX1101" s="518" t="n">
        <v>0</v>
      </c>
      <c r="AY1101" s="518" t="n">
        <v>0</v>
      </c>
      <c r="AZ1101" s="518" t="n">
        <v>0</v>
      </c>
      <c r="BA1101" s="518" t="n">
        <v>0</v>
      </c>
      <c r="BB1101" s="518" t="n">
        <v>0</v>
      </c>
      <c r="BC1101" s="518" t="n">
        <v>0</v>
      </c>
      <c r="BD1101" s="518" t="n">
        <v>0</v>
      </c>
      <c r="BE1101" s="518" t="n">
        <v>0</v>
      </c>
      <c r="BF1101" s="518" t="n">
        <v>0</v>
      </c>
      <c r="BG1101" s="518" t="n">
        <v>0</v>
      </c>
      <c r="BH1101" s="518" t="n">
        <v>0</v>
      </c>
      <c r="BI1101" s="518" t="n">
        <v>0</v>
      </c>
      <c r="BJ1101" s="518"/>
      <c r="BK1101" s="518"/>
      <c r="BL1101" s="518" t="n">
        <v>0</v>
      </c>
      <c r="BM1101" s="518"/>
      <c r="BN1101" s="518"/>
      <c r="BO1101" s="518"/>
      <c r="BP1101" s="518"/>
      <c r="BQ1101" s="518"/>
      <c r="BR1101" s="518"/>
      <c r="BS1101" s="518"/>
      <c r="BT1101" s="518"/>
      <c r="BU1101" s="518"/>
      <c r="BV1101" s="518" t="n">
        <v>0</v>
      </c>
      <c r="BW1101" s="518" t="n">
        <v>0</v>
      </c>
      <c r="BX1101" s="518" t="n">
        <v>0</v>
      </c>
      <c r="BY1101" s="518" t="n">
        <v>0</v>
      </c>
      <c r="BZ1101" s="518" t="n">
        <v>0</v>
      </c>
      <c r="CA1101" s="518" t="n">
        <v>0</v>
      </c>
      <c r="CB1101" s="518" t="n">
        <v>0</v>
      </c>
      <c r="CC1101" s="518" t="n">
        <v>0</v>
      </c>
      <c r="CD1101" s="518" t="n">
        <v>0</v>
      </c>
      <c r="CE1101" s="518" t="n">
        <v>0</v>
      </c>
      <c r="CF1101" s="518" t="n">
        <v>0</v>
      </c>
      <c r="CG1101" s="518" t="n">
        <v>0</v>
      </c>
      <c r="CH1101" s="518"/>
      <c r="CI1101" s="716"/>
      <c r="CL1101" s="48" t="n">
        <v>0</v>
      </c>
      <c r="CM1101" s="48" t="n">
        <f aca="false">CL1101-V1101</f>
        <v>0</v>
      </c>
      <c r="CN1101" s="702" t="n">
        <f aca="false">SUM(CO1101:DR1101)</f>
        <v>0</v>
      </c>
      <c r="CO1101" s="703" t="n">
        <v>0</v>
      </c>
      <c r="CP1101" s="703"/>
      <c r="CQ1101" s="703" t="n">
        <v>0</v>
      </c>
      <c r="CR1101" s="703"/>
      <c r="CS1101" s="703" t="n">
        <v>0</v>
      </c>
      <c r="CT1101" s="703" t="n">
        <v>0</v>
      </c>
      <c r="CU1101" s="703"/>
      <c r="CV1101" s="703"/>
      <c r="CW1101" s="703"/>
      <c r="CX1101" s="703" t="n">
        <v>0</v>
      </c>
      <c r="CY1101" s="703" t="n">
        <v>0</v>
      </c>
      <c r="CZ1101" s="703" t="n">
        <v>0</v>
      </c>
      <c r="DA1101" s="703"/>
      <c r="DB1101" s="703"/>
      <c r="DC1101" s="703"/>
      <c r="DD1101" s="703"/>
      <c r="DE1101" s="703" t="n">
        <v>0</v>
      </c>
      <c r="DF1101" s="703"/>
      <c r="DG1101" s="703" t="n">
        <v>0</v>
      </c>
      <c r="DH1101" s="703" t="n">
        <v>0</v>
      </c>
      <c r="DI1101" s="703" t="n">
        <v>0</v>
      </c>
      <c r="DJ1101" s="703" t="n">
        <v>0</v>
      </c>
      <c r="DK1101" s="703" t="n">
        <v>0</v>
      </c>
      <c r="DL1101" s="703" t="n">
        <v>0</v>
      </c>
      <c r="DM1101" s="703"/>
      <c r="DN1101" s="703"/>
      <c r="DO1101" s="703"/>
      <c r="DP1101" s="703"/>
      <c r="DQ1101" s="703"/>
      <c r="DR1101" s="703"/>
      <c r="DS1101" s="704" t="n">
        <f aca="false">CN1101-V1101</f>
        <v>0</v>
      </c>
      <c r="DT1101" s="553"/>
      <c r="DU1101" s="48"/>
    </row>
    <row r="1102" customFormat="false" ht="15" hidden="false" customHeight="true" outlineLevel="0" collapsed="false">
      <c r="A1102" s="705" t="n">
        <f aca="false">A1101+1</f>
        <v>1093</v>
      </c>
      <c r="B1102" s="706" t="s">
        <v>2495</v>
      </c>
      <c r="C1102" s="706" t="s">
        <v>428</v>
      </c>
      <c r="D1102" s="706" t="s">
        <v>427</v>
      </c>
      <c r="E1102" s="243" t="n">
        <f aca="false">COUNTIF($G$10:$G$1856,$G1102)</f>
        <v>1</v>
      </c>
      <c r="F1102" s="706" t="s">
        <v>2826</v>
      </c>
      <c r="G1102" s="706" t="s">
        <v>2826</v>
      </c>
      <c r="H1102" s="707" t="s">
        <v>2504</v>
      </c>
      <c r="I1102" s="708" t="s">
        <v>1027</v>
      </c>
      <c r="J1102" s="707" t="s">
        <v>370</v>
      </c>
      <c r="K1102" s="709" t="s">
        <v>369</v>
      </c>
      <c r="L1102" s="707" t="s">
        <v>368</v>
      </c>
      <c r="M1102" s="708" t="s">
        <v>1028</v>
      </c>
      <c r="N1102" s="710" t="s">
        <v>934</v>
      </c>
      <c r="O1102" s="512" t="n">
        <v>1</v>
      </c>
      <c r="P1102" s="512" t="n">
        <v>1</v>
      </c>
      <c r="Q1102" s="711" t="n">
        <v>0.0091</v>
      </c>
      <c r="R1102" s="712"/>
      <c r="S1102" s="713"/>
      <c r="T1102" s="714" t="n">
        <v>17.53</v>
      </c>
      <c r="U1102" s="715"/>
      <c r="V1102" s="262" t="n">
        <f aca="false">SUM(W1102:CI1102)</f>
        <v>4</v>
      </c>
      <c r="W1102" s="243" t="n">
        <v>0</v>
      </c>
      <c r="X1102" s="243" t="n">
        <v>0</v>
      </c>
      <c r="Y1102" s="243" t="n">
        <v>0</v>
      </c>
      <c r="Z1102" s="243" t="n">
        <v>0</v>
      </c>
      <c r="AA1102" s="243" t="n">
        <v>0</v>
      </c>
      <c r="AB1102" s="243" t="n">
        <v>0</v>
      </c>
      <c r="AC1102" s="243" t="n">
        <v>0</v>
      </c>
      <c r="AD1102" s="243" t="n">
        <v>0</v>
      </c>
      <c r="AE1102" s="243" t="n">
        <v>0</v>
      </c>
      <c r="AF1102" s="243" t="n">
        <v>0</v>
      </c>
      <c r="AG1102" s="243" t="n">
        <v>0</v>
      </c>
      <c r="AH1102" s="518" t="n">
        <v>0</v>
      </c>
      <c r="AI1102" s="243" t="n">
        <v>0</v>
      </c>
      <c r="AJ1102" s="243" t="n">
        <v>0</v>
      </c>
      <c r="AK1102" s="518" t="n">
        <v>0</v>
      </c>
      <c r="AL1102" s="518" t="n">
        <v>0</v>
      </c>
      <c r="AM1102" s="518" t="n">
        <v>0</v>
      </c>
      <c r="AN1102" s="518" t="n">
        <v>0</v>
      </c>
      <c r="AO1102" s="518" t="n">
        <v>0</v>
      </c>
      <c r="AP1102" s="518" t="n">
        <v>0</v>
      </c>
      <c r="AQ1102" s="518" t="n">
        <v>0</v>
      </c>
      <c r="AR1102" s="518" t="n">
        <v>0</v>
      </c>
      <c r="AS1102" s="518" t="n">
        <v>0</v>
      </c>
      <c r="AT1102" s="518" t="n">
        <v>0</v>
      </c>
      <c r="AU1102" s="518" t="n">
        <v>0</v>
      </c>
      <c r="AV1102" s="518" t="n">
        <v>0</v>
      </c>
      <c r="AW1102" s="518" t="n">
        <v>0</v>
      </c>
      <c r="AX1102" s="518" t="n">
        <v>0</v>
      </c>
      <c r="AY1102" s="518" t="n">
        <v>0</v>
      </c>
      <c r="AZ1102" s="518" t="n">
        <v>0</v>
      </c>
      <c r="BA1102" s="518" t="n">
        <v>0</v>
      </c>
      <c r="BB1102" s="518" t="n">
        <v>0</v>
      </c>
      <c r="BC1102" s="518" t="n">
        <v>0</v>
      </c>
      <c r="BD1102" s="518" t="n">
        <v>0</v>
      </c>
      <c r="BE1102" s="518" t="n">
        <v>0</v>
      </c>
      <c r="BF1102" s="518" t="n">
        <v>0</v>
      </c>
      <c r="BG1102" s="518" t="n">
        <v>2</v>
      </c>
      <c r="BH1102" s="518" t="n">
        <v>0</v>
      </c>
      <c r="BI1102" s="518" t="n">
        <v>2</v>
      </c>
      <c r="BJ1102" s="518"/>
      <c r="BK1102" s="518"/>
      <c r="BL1102" s="518" t="n">
        <v>0</v>
      </c>
      <c r="BM1102" s="518"/>
      <c r="BN1102" s="518"/>
      <c r="BO1102" s="518"/>
      <c r="BP1102" s="518"/>
      <c r="BQ1102" s="518"/>
      <c r="BR1102" s="518"/>
      <c r="BS1102" s="518"/>
      <c r="BT1102" s="518"/>
      <c r="BU1102" s="518"/>
      <c r="BV1102" s="518" t="n">
        <v>0</v>
      </c>
      <c r="BW1102" s="518" t="n">
        <v>0</v>
      </c>
      <c r="BX1102" s="518" t="n">
        <v>0</v>
      </c>
      <c r="BY1102" s="518" t="n">
        <v>0</v>
      </c>
      <c r="BZ1102" s="518" t="n">
        <v>0</v>
      </c>
      <c r="CA1102" s="518" t="n">
        <v>0</v>
      </c>
      <c r="CB1102" s="518" t="n">
        <v>0</v>
      </c>
      <c r="CC1102" s="518" t="n">
        <v>0</v>
      </c>
      <c r="CD1102" s="518" t="n">
        <v>0</v>
      </c>
      <c r="CE1102" s="518" t="n">
        <v>0</v>
      </c>
      <c r="CF1102" s="518" t="n">
        <v>0</v>
      </c>
      <c r="CG1102" s="518" t="n">
        <v>0</v>
      </c>
      <c r="CH1102" s="518"/>
      <c r="CI1102" s="716"/>
      <c r="CL1102" s="48" t="n">
        <v>4</v>
      </c>
      <c r="CM1102" s="48" t="n">
        <f aca="false">CL1102-V1102</f>
        <v>0</v>
      </c>
      <c r="CN1102" s="702" t="n">
        <f aca="false">SUM(CO1102:DR1102)</f>
        <v>4</v>
      </c>
      <c r="CO1102" s="703" t="n">
        <v>0</v>
      </c>
      <c r="CP1102" s="703"/>
      <c r="CQ1102" s="703" t="n">
        <v>0</v>
      </c>
      <c r="CR1102" s="703"/>
      <c r="CS1102" s="703" t="n">
        <v>0</v>
      </c>
      <c r="CT1102" s="703" t="n">
        <v>0</v>
      </c>
      <c r="CU1102" s="703"/>
      <c r="CV1102" s="703"/>
      <c r="CW1102" s="703"/>
      <c r="CX1102" s="703" t="n">
        <v>0</v>
      </c>
      <c r="CY1102" s="703" t="n">
        <v>0</v>
      </c>
      <c r="CZ1102" s="703" t="n">
        <v>0</v>
      </c>
      <c r="DA1102" s="703"/>
      <c r="DB1102" s="703"/>
      <c r="DC1102" s="703"/>
      <c r="DD1102" s="703"/>
      <c r="DE1102" s="703" t="n">
        <v>0</v>
      </c>
      <c r="DF1102" s="703"/>
      <c r="DG1102" s="703" t="n">
        <v>4</v>
      </c>
      <c r="DH1102" s="703" t="n">
        <v>0</v>
      </c>
      <c r="DI1102" s="703" t="n">
        <v>0</v>
      </c>
      <c r="DJ1102" s="703" t="n">
        <v>0</v>
      </c>
      <c r="DK1102" s="703" t="n">
        <v>0</v>
      </c>
      <c r="DL1102" s="703" t="n">
        <v>0</v>
      </c>
      <c r="DM1102" s="703"/>
      <c r="DN1102" s="703"/>
      <c r="DO1102" s="703"/>
      <c r="DP1102" s="703"/>
      <c r="DQ1102" s="703"/>
      <c r="DR1102" s="703"/>
      <c r="DS1102" s="704" t="n">
        <f aca="false">CN1102-V1102</f>
        <v>0</v>
      </c>
      <c r="DT1102" s="553"/>
      <c r="DU1102" s="48"/>
    </row>
    <row r="1103" customFormat="false" ht="15" hidden="false" customHeight="true" outlineLevel="0" collapsed="false">
      <c r="A1103" s="705" t="n">
        <f aca="false">A1102+1</f>
        <v>1094</v>
      </c>
      <c r="B1103" s="706" t="s">
        <v>2495</v>
      </c>
      <c r="C1103" s="706" t="s">
        <v>428</v>
      </c>
      <c r="D1103" s="706" t="s">
        <v>427</v>
      </c>
      <c r="E1103" s="243" t="n">
        <f aca="false">COUNTIF($G$10:$G$1856,$G1103)</f>
        <v>1</v>
      </c>
      <c r="F1103" s="706" t="s">
        <v>2827</v>
      </c>
      <c r="G1103" s="706" t="s">
        <v>2827</v>
      </c>
      <c r="H1103" s="707" t="s">
        <v>2506</v>
      </c>
      <c r="I1103" s="708" t="s">
        <v>1031</v>
      </c>
      <c r="J1103" s="707" t="s">
        <v>370</v>
      </c>
      <c r="K1103" s="709" t="s">
        <v>369</v>
      </c>
      <c r="L1103" s="707" t="s">
        <v>368</v>
      </c>
      <c r="M1103" s="708" t="s">
        <v>1032</v>
      </c>
      <c r="N1103" s="710" t="s">
        <v>934</v>
      </c>
      <c r="O1103" s="512" t="n">
        <v>1</v>
      </c>
      <c r="P1103" s="512" t="n">
        <v>1</v>
      </c>
      <c r="Q1103" s="711" t="n">
        <v>0.0091</v>
      </c>
      <c r="R1103" s="712"/>
      <c r="S1103" s="713"/>
      <c r="T1103" s="714" t="n">
        <v>17.53</v>
      </c>
      <c r="U1103" s="715"/>
      <c r="V1103" s="262" t="n">
        <f aca="false">SUM(W1103:CI1103)</f>
        <v>0</v>
      </c>
      <c r="W1103" s="243" t="n">
        <v>0</v>
      </c>
      <c r="X1103" s="243" t="n">
        <v>0</v>
      </c>
      <c r="Y1103" s="243" t="n">
        <v>0</v>
      </c>
      <c r="Z1103" s="243" t="n">
        <v>0</v>
      </c>
      <c r="AA1103" s="243" t="n">
        <v>0</v>
      </c>
      <c r="AB1103" s="243" t="n">
        <v>0</v>
      </c>
      <c r="AC1103" s="243" t="n">
        <v>0</v>
      </c>
      <c r="AD1103" s="243" t="n">
        <v>0</v>
      </c>
      <c r="AE1103" s="243" t="n">
        <v>0</v>
      </c>
      <c r="AF1103" s="243" t="n">
        <v>0</v>
      </c>
      <c r="AG1103" s="243" t="n">
        <v>0</v>
      </c>
      <c r="AH1103" s="518" t="n">
        <v>0</v>
      </c>
      <c r="AI1103" s="243" t="n">
        <v>0</v>
      </c>
      <c r="AJ1103" s="243" t="n">
        <v>0</v>
      </c>
      <c r="AK1103" s="518" t="n">
        <v>0</v>
      </c>
      <c r="AL1103" s="518" t="n">
        <v>0</v>
      </c>
      <c r="AM1103" s="518" t="n">
        <v>0</v>
      </c>
      <c r="AN1103" s="518" t="n">
        <v>0</v>
      </c>
      <c r="AO1103" s="518" t="n">
        <v>0</v>
      </c>
      <c r="AP1103" s="518" t="n">
        <v>0</v>
      </c>
      <c r="AQ1103" s="518" t="n">
        <v>0</v>
      </c>
      <c r="AR1103" s="518" t="n">
        <v>0</v>
      </c>
      <c r="AS1103" s="518" t="n">
        <v>0</v>
      </c>
      <c r="AT1103" s="518" t="n">
        <v>0</v>
      </c>
      <c r="AU1103" s="518" t="n">
        <v>0</v>
      </c>
      <c r="AV1103" s="518" t="n">
        <v>0</v>
      </c>
      <c r="AW1103" s="518" t="n">
        <v>0</v>
      </c>
      <c r="AX1103" s="518" t="n">
        <v>0</v>
      </c>
      <c r="AY1103" s="518" t="n">
        <v>0</v>
      </c>
      <c r="AZ1103" s="518" t="n">
        <v>0</v>
      </c>
      <c r="BA1103" s="518" t="n">
        <v>0</v>
      </c>
      <c r="BB1103" s="518" t="n">
        <v>0</v>
      </c>
      <c r="BC1103" s="518" t="n">
        <v>0</v>
      </c>
      <c r="BD1103" s="518" t="n">
        <v>0</v>
      </c>
      <c r="BE1103" s="518" t="n">
        <v>0</v>
      </c>
      <c r="BF1103" s="518" t="n">
        <v>0</v>
      </c>
      <c r="BG1103" s="518" t="n">
        <v>0</v>
      </c>
      <c r="BH1103" s="518" t="n">
        <v>0</v>
      </c>
      <c r="BI1103" s="518" t="n">
        <v>0</v>
      </c>
      <c r="BJ1103" s="518"/>
      <c r="BK1103" s="518"/>
      <c r="BL1103" s="518" t="n">
        <v>0</v>
      </c>
      <c r="BM1103" s="518"/>
      <c r="BN1103" s="518"/>
      <c r="BO1103" s="518"/>
      <c r="BP1103" s="518"/>
      <c r="BQ1103" s="518"/>
      <c r="BR1103" s="518"/>
      <c r="BS1103" s="518"/>
      <c r="BT1103" s="518"/>
      <c r="BU1103" s="518"/>
      <c r="BV1103" s="518" t="n">
        <v>0</v>
      </c>
      <c r="BW1103" s="518" t="n">
        <v>0</v>
      </c>
      <c r="BX1103" s="518" t="n">
        <v>0</v>
      </c>
      <c r="BY1103" s="518" t="n">
        <v>0</v>
      </c>
      <c r="BZ1103" s="518" t="n">
        <v>0</v>
      </c>
      <c r="CA1103" s="518" t="n">
        <v>0</v>
      </c>
      <c r="CB1103" s="518" t="n">
        <v>0</v>
      </c>
      <c r="CC1103" s="518" t="n">
        <v>0</v>
      </c>
      <c r="CD1103" s="518" t="n">
        <v>0</v>
      </c>
      <c r="CE1103" s="518" t="n">
        <v>0</v>
      </c>
      <c r="CF1103" s="518" t="n">
        <v>0</v>
      </c>
      <c r="CG1103" s="518" t="n">
        <v>0</v>
      </c>
      <c r="CH1103" s="518"/>
      <c r="CI1103" s="716"/>
      <c r="CL1103" s="48" t="n">
        <v>0</v>
      </c>
      <c r="CM1103" s="48" t="n">
        <f aca="false">CL1103-V1103</f>
        <v>0</v>
      </c>
      <c r="CN1103" s="702" t="n">
        <f aca="false">SUM(CO1103:DR1103)</f>
        <v>0</v>
      </c>
      <c r="CO1103" s="703" t="n">
        <v>0</v>
      </c>
      <c r="CP1103" s="703"/>
      <c r="CQ1103" s="703" t="n">
        <v>0</v>
      </c>
      <c r="CR1103" s="703"/>
      <c r="CS1103" s="703" t="n">
        <v>0</v>
      </c>
      <c r="CT1103" s="703" t="n">
        <v>0</v>
      </c>
      <c r="CU1103" s="703"/>
      <c r="CV1103" s="703"/>
      <c r="CW1103" s="703"/>
      <c r="CX1103" s="703" t="n">
        <v>0</v>
      </c>
      <c r="CY1103" s="703" t="n">
        <v>0</v>
      </c>
      <c r="CZ1103" s="703" t="n">
        <v>0</v>
      </c>
      <c r="DA1103" s="703"/>
      <c r="DB1103" s="703"/>
      <c r="DC1103" s="703"/>
      <c r="DD1103" s="703"/>
      <c r="DE1103" s="703" t="n">
        <v>0</v>
      </c>
      <c r="DF1103" s="703"/>
      <c r="DG1103" s="703" t="n">
        <v>0</v>
      </c>
      <c r="DH1103" s="703" t="n">
        <v>0</v>
      </c>
      <c r="DI1103" s="703" t="n">
        <v>0</v>
      </c>
      <c r="DJ1103" s="703" t="n">
        <v>0</v>
      </c>
      <c r="DK1103" s="703" t="n">
        <v>0</v>
      </c>
      <c r="DL1103" s="703" t="n">
        <v>0</v>
      </c>
      <c r="DM1103" s="703"/>
      <c r="DN1103" s="703"/>
      <c r="DO1103" s="703"/>
      <c r="DP1103" s="703"/>
      <c r="DQ1103" s="703"/>
      <c r="DR1103" s="703"/>
      <c r="DS1103" s="704" t="n">
        <f aca="false">CN1103-V1103</f>
        <v>0</v>
      </c>
      <c r="DT1103" s="553"/>
      <c r="DU1103" s="48"/>
    </row>
    <row r="1104" customFormat="false" ht="15" hidden="false" customHeight="true" outlineLevel="0" collapsed="false">
      <c r="A1104" s="705" t="n">
        <f aca="false">A1103+1</f>
        <v>1095</v>
      </c>
      <c r="B1104" s="706" t="s">
        <v>2495</v>
      </c>
      <c r="C1104" s="706" t="s">
        <v>428</v>
      </c>
      <c r="D1104" s="706" t="s">
        <v>427</v>
      </c>
      <c r="E1104" s="243" t="n">
        <f aca="false">COUNTIF($G$10:$G$1856,$G1104)</f>
        <v>1</v>
      </c>
      <c r="F1104" s="706" t="s">
        <v>2828</v>
      </c>
      <c r="G1104" s="706" t="s">
        <v>2828</v>
      </c>
      <c r="H1104" s="707" t="s">
        <v>2508</v>
      </c>
      <c r="I1104" s="708" t="s">
        <v>1908</v>
      </c>
      <c r="J1104" s="707" t="s">
        <v>370</v>
      </c>
      <c r="K1104" s="709" t="s">
        <v>369</v>
      </c>
      <c r="L1104" s="707" t="s">
        <v>368</v>
      </c>
      <c r="M1104" s="708" t="s">
        <v>1183</v>
      </c>
      <c r="N1104" s="710" t="s">
        <v>934</v>
      </c>
      <c r="O1104" s="512" t="n">
        <v>1</v>
      </c>
      <c r="P1104" s="512" t="n">
        <v>1</v>
      </c>
      <c r="Q1104" s="711" t="n">
        <v>0.00517</v>
      </c>
      <c r="R1104" s="712"/>
      <c r="S1104" s="713"/>
      <c r="T1104" s="714" t="n">
        <v>9.96</v>
      </c>
      <c r="U1104" s="715"/>
      <c r="V1104" s="262" t="n">
        <f aca="false">SUM(W1104:CI1104)</f>
        <v>2</v>
      </c>
      <c r="W1104" s="243" t="n">
        <v>0</v>
      </c>
      <c r="X1104" s="243" t="n">
        <v>0</v>
      </c>
      <c r="Y1104" s="243" t="n">
        <v>0</v>
      </c>
      <c r="Z1104" s="243" t="n">
        <v>0</v>
      </c>
      <c r="AA1104" s="243" t="n">
        <v>0</v>
      </c>
      <c r="AB1104" s="243" t="n">
        <v>0</v>
      </c>
      <c r="AC1104" s="243" t="n">
        <v>0</v>
      </c>
      <c r="AD1104" s="243" t="n">
        <v>0</v>
      </c>
      <c r="AE1104" s="243" t="n">
        <v>0</v>
      </c>
      <c r="AF1104" s="243" t="n">
        <v>0</v>
      </c>
      <c r="AG1104" s="243" t="n">
        <v>0</v>
      </c>
      <c r="AH1104" s="518" t="n">
        <v>0</v>
      </c>
      <c r="AI1104" s="243" t="n">
        <v>0</v>
      </c>
      <c r="AJ1104" s="243" t="n">
        <v>0</v>
      </c>
      <c r="AK1104" s="518" t="n">
        <v>0</v>
      </c>
      <c r="AL1104" s="518" t="n">
        <v>0</v>
      </c>
      <c r="AM1104" s="518" t="n">
        <v>0</v>
      </c>
      <c r="AN1104" s="518" t="n">
        <v>0</v>
      </c>
      <c r="AO1104" s="518" t="n">
        <v>0</v>
      </c>
      <c r="AP1104" s="518" t="n">
        <v>0</v>
      </c>
      <c r="AQ1104" s="518" t="n">
        <v>0</v>
      </c>
      <c r="AR1104" s="518" t="n">
        <v>0</v>
      </c>
      <c r="AS1104" s="518" t="n">
        <v>0</v>
      </c>
      <c r="AT1104" s="518" t="n">
        <v>0</v>
      </c>
      <c r="AU1104" s="518" t="n">
        <v>0</v>
      </c>
      <c r="AV1104" s="518" t="n">
        <v>0</v>
      </c>
      <c r="AW1104" s="518" t="n">
        <v>0</v>
      </c>
      <c r="AX1104" s="518" t="n">
        <v>0</v>
      </c>
      <c r="AY1104" s="518" t="n">
        <v>0</v>
      </c>
      <c r="AZ1104" s="518" t="n">
        <v>0</v>
      </c>
      <c r="BA1104" s="518" t="n">
        <v>0</v>
      </c>
      <c r="BB1104" s="518" t="n">
        <v>0</v>
      </c>
      <c r="BC1104" s="518" t="n">
        <v>0</v>
      </c>
      <c r="BD1104" s="518" t="n">
        <v>0</v>
      </c>
      <c r="BE1104" s="518" t="n">
        <v>0</v>
      </c>
      <c r="BF1104" s="518" t="n">
        <v>0</v>
      </c>
      <c r="BG1104" s="518" t="n">
        <v>0</v>
      </c>
      <c r="BH1104" s="518" t="n">
        <v>0</v>
      </c>
      <c r="BI1104" s="518" t="n">
        <v>2</v>
      </c>
      <c r="BJ1104" s="518"/>
      <c r="BK1104" s="518"/>
      <c r="BL1104" s="518" t="n">
        <v>0</v>
      </c>
      <c r="BM1104" s="518"/>
      <c r="BN1104" s="518"/>
      <c r="BO1104" s="518"/>
      <c r="BP1104" s="518"/>
      <c r="BQ1104" s="518"/>
      <c r="BR1104" s="518"/>
      <c r="BS1104" s="518"/>
      <c r="BT1104" s="518"/>
      <c r="BU1104" s="518"/>
      <c r="BV1104" s="518" t="n">
        <v>0</v>
      </c>
      <c r="BW1104" s="518" t="n">
        <v>0</v>
      </c>
      <c r="BX1104" s="518" t="n">
        <v>0</v>
      </c>
      <c r="BY1104" s="518" t="n">
        <v>0</v>
      </c>
      <c r="BZ1104" s="518" t="n">
        <v>0</v>
      </c>
      <c r="CA1104" s="518" t="n">
        <v>0</v>
      </c>
      <c r="CB1104" s="518" t="n">
        <v>0</v>
      </c>
      <c r="CC1104" s="518" t="n">
        <v>0</v>
      </c>
      <c r="CD1104" s="518" t="n">
        <v>0</v>
      </c>
      <c r="CE1104" s="518" t="n">
        <v>0</v>
      </c>
      <c r="CF1104" s="518" t="n">
        <v>0</v>
      </c>
      <c r="CG1104" s="518" t="n">
        <v>0</v>
      </c>
      <c r="CH1104" s="518"/>
      <c r="CI1104" s="716"/>
      <c r="CL1104" s="48" t="n">
        <v>2</v>
      </c>
      <c r="CM1104" s="48" t="n">
        <f aca="false">CL1104-V1104</f>
        <v>0</v>
      </c>
      <c r="CN1104" s="702" t="n">
        <f aca="false">SUM(CO1104:DR1104)</f>
        <v>2</v>
      </c>
      <c r="CO1104" s="703" t="n">
        <v>0</v>
      </c>
      <c r="CP1104" s="703"/>
      <c r="CQ1104" s="703" t="n">
        <v>0</v>
      </c>
      <c r="CR1104" s="703"/>
      <c r="CS1104" s="703" t="n">
        <v>0</v>
      </c>
      <c r="CT1104" s="703" t="n">
        <v>0</v>
      </c>
      <c r="CU1104" s="703"/>
      <c r="CV1104" s="703"/>
      <c r="CW1104" s="703"/>
      <c r="CX1104" s="703" t="n">
        <v>0</v>
      </c>
      <c r="CY1104" s="703" t="n">
        <v>0</v>
      </c>
      <c r="CZ1104" s="703" t="n">
        <v>0</v>
      </c>
      <c r="DA1104" s="703"/>
      <c r="DB1104" s="703"/>
      <c r="DC1104" s="703"/>
      <c r="DD1104" s="703"/>
      <c r="DE1104" s="703" t="n">
        <v>0</v>
      </c>
      <c r="DF1104" s="703"/>
      <c r="DG1104" s="703" t="n">
        <v>2</v>
      </c>
      <c r="DH1104" s="703" t="n">
        <v>0</v>
      </c>
      <c r="DI1104" s="703" t="n">
        <v>0</v>
      </c>
      <c r="DJ1104" s="703" t="n">
        <v>0</v>
      </c>
      <c r="DK1104" s="703" t="n">
        <v>0</v>
      </c>
      <c r="DL1104" s="703" t="n">
        <v>0</v>
      </c>
      <c r="DM1104" s="703"/>
      <c r="DN1104" s="703"/>
      <c r="DO1104" s="703"/>
      <c r="DP1104" s="703"/>
      <c r="DQ1104" s="703"/>
      <c r="DR1104" s="703"/>
      <c r="DS1104" s="704" t="n">
        <f aca="false">CN1104-V1104</f>
        <v>0</v>
      </c>
      <c r="DT1104" s="553"/>
      <c r="DU1104" s="48"/>
    </row>
    <row r="1105" customFormat="false" ht="15" hidden="false" customHeight="true" outlineLevel="0" collapsed="false">
      <c r="A1105" s="705" t="n">
        <f aca="false">A1104+1</f>
        <v>1096</v>
      </c>
      <c r="B1105" s="706" t="s">
        <v>2495</v>
      </c>
      <c r="C1105" s="706" t="s">
        <v>428</v>
      </c>
      <c r="D1105" s="706" t="s">
        <v>427</v>
      </c>
      <c r="E1105" s="243" t="n">
        <f aca="false">COUNTIF($G$10:$G$1856,$G1105)</f>
        <v>1</v>
      </c>
      <c r="F1105" s="706" t="s">
        <v>2829</v>
      </c>
      <c r="G1105" s="706" t="s">
        <v>2829</v>
      </c>
      <c r="H1105" s="707" t="s">
        <v>2510</v>
      </c>
      <c r="I1105" s="708" t="s">
        <v>1070</v>
      </c>
      <c r="J1105" s="707" t="s">
        <v>370</v>
      </c>
      <c r="K1105" s="709" t="s">
        <v>369</v>
      </c>
      <c r="L1105" s="707" t="s">
        <v>368</v>
      </c>
      <c r="M1105" s="708" t="s">
        <v>1071</v>
      </c>
      <c r="N1105" s="710" t="s">
        <v>934</v>
      </c>
      <c r="O1105" s="512" t="n">
        <v>1</v>
      </c>
      <c r="P1105" s="512" t="n">
        <v>1</v>
      </c>
      <c r="Q1105" s="711" t="n">
        <v>0.00345</v>
      </c>
      <c r="R1105" s="712"/>
      <c r="S1105" s="713"/>
      <c r="T1105" s="714" t="n">
        <v>6.64</v>
      </c>
      <c r="U1105" s="715"/>
      <c r="V1105" s="262" t="n">
        <f aca="false">SUM(W1105:CI1105)</f>
        <v>0</v>
      </c>
      <c r="W1105" s="243" t="n">
        <v>0</v>
      </c>
      <c r="X1105" s="243" t="n">
        <v>0</v>
      </c>
      <c r="Y1105" s="243" t="n">
        <v>0</v>
      </c>
      <c r="Z1105" s="243" t="n">
        <v>0</v>
      </c>
      <c r="AA1105" s="243" t="n">
        <v>0</v>
      </c>
      <c r="AB1105" s="243" t="n">
        <v>0</v>
      </c>
      <c r="AC1105" s="243" t="n">
        <v>0</v>
      </c>
      <c r="AD1105" s="243" t="n">
        <v>0</v>
      </c>
      <c r="AE1105" s="243" t="n">
        <v>0</v>
      </c>
      <c r="AF1105" s="243" t="n">
        <v>0</v>
      </c>
      <c r="AG1105" s="243" t="n">
        <v>0</v>
      </c>
      <c r="AH1105" s="518" t="n">
        <v>0</v>
      </c>
      <c r="AI1105" s="243" t="n">
        <v>0</v>
      </c>
      <c r="AJ1105" s="243" t="n">
        <v>0</v>
      </c>
      <c r="AK1105" s="518" t="n">
        <v>0</v>
      </c>
      <c r="AL1105" s="518" t="n">
        <v>0</v>
      </c>
      <c r="AM1105" s="518" t="n">
        <v>0</v>
      </c>
      <c r="AN1105" s="518" t="n">
        <v>0</v>
      </c>
      <c r="AO1105" s="518" t="n">
        <v>0</v>
      </c>
      <c r="AP1105" s="518" t="n">
        <v>0</v>
      </c>
      <c r="AQ1105" s="518" t="n">
        <v>0</v>
      </c>
      <c r="AR1105" s="518" t="n">
        <v>0</v>
      </c>
      <c r="AS1105" s="518" t="n">
        <v>0</v>
      </c>
      <c r="AT1105" s="518" t="n">
        <v>0</v>
      </c>
      <c r="AU1105" s="518" t="n">
        <v>0</v>
      </c>
      <c r="AV1105" s="518" t="n">
        <v>0</v>
      </c>
      <c r="AW1105" s="518" t="n">
        <v>0</v>
      </c>
      <c r="AX1105" s="518" t="n">
        <v>0</v>
      </c>
      <c r="AY1105" s="518" t="n">
        <v>0</v>
      </c>
      <c r="AZ1105" s="518" t="n">
        <v>0</v>
      </c>
      <c r="BA1105" s="518" t="n">
        <v>0</v>
      </c>
      <c r="BB1105" s="518" t="n">
        <v>0</v>
      </c>
      <c r="BC1105" s="518" t="n">
        <v>0</v>
      </c>
      <c r="BD1105" s="518" t="n">
        <v>0</v>
      </c>
      <c r="BE1105" s="518" t="n">
        <v>0</v>
      </c>
      <c r="BF1105" s="518" t="n">
        <v>0</v>
      </c>
      <c r="BG1105" s="518" t="n">
        <v>0</v>
      </c>
      <c r="BH1105" s="518" t="n">
        <v>0</v>
      </c>
      <c r="BI1105" s="518" t="n">
        <v>0</v>
      </c>
      <c r="BJ1105" s="518"/>
      <c r="BK1105" s="518"/>
      <c r="BL1105" s="518" t="n">
        <v>0</v>
      </c>
      <c r="BM1105" s="518"/>
      <c r="BN1105" s="518"/>
      <c r="BO1105" s="518"/>
      <c r="BP1105" s="518"/>
      <c r="BQ1105" s="518"/>
      <c r="BR1105" s="518"/>
      <c r="BS1105" s="518"/>
      <c r="BT1105" s="518"/>
      <c r="BU1105" s="518"/>
      <c r="BV1105" s="518" t="n">
        <v>0</v>
      </c>
      <c r="BW1105" s="518" t="n">
        <v>0</v>
      </c>
      <c r="BX1105" s="518" t="n">
        <v>0</v>
      </c>
      <c r="BY1105" s="518" t="n">
        <v>0</v>
      </c>
      <c r="BZ1105" s="518" t="n">
        <v>0</v>
      </c>
      <c r="CA1105" s="518" t="n">
        <v>0</v>
      </c>
      <c r="CB1105" s="518" t="n">
        <v>0</v>
      </c>
      <c r="CC1105" s="518" t="n">
        <v>0</v>
      </c>
      <c r="CD1105" s="518" t="n">
        <v>0</v>
      </c>
      <c r="CE1105" s="518" t="n">
        <v>0</v>
      </c>
      <c r="CF1105" s="518" t="n">
        <v>0</v>
      </c>
      <c r="CG1105" s="518" t="n">
        <v>0</v>
      </c>
      <c r="CH1105" s="518"/>
      <c r="CI1105" s="716"/>
      <c r="CL1105" s="48" t="n">
        <v>0</v>
      </c>
      <c r="CM1105" s="48" t="n">
        <f aca="false">CL1105-V1105</f>
        <v>0</v>
      </c>
      <c r="CN1105" s="702" t="n">
        <f aca="false">SUM(CO1105:DR1105)</f>
        <v>0</v>
      </c>
      <c r="CO1105" s="703" t="n">
        <v>0</v>
      </c>
      <c r="CP1105" s="703"/>
      <c r="CQ1105" s="703" t="n">
        <v>0</v>
      </c>
      <c r="CR1105" s="703"/>
      <c r="CS1105" s="703" t="n">
        <v>0</v>
      </c>
      <c r="CT1105" s="703" t="n">
        <v>0</v>
      </c>
      <c r="CU1105" s="703"/>
      <c r="CV1105" s="703"/>
      <c r="CW1105" s="703"/>
      <c r="CX1105" s="703" t="n">
        <v>0</v>
      </c>
      <c r="CY1105" s="703" t="n">
        <v>0</v>
      </c>
      <c r="CZ1105" s="703" t="n">
        <v>0</v>
      </c>
      <c r="DA1105" s="703"/>
      <c r="DB1105" s="703"/>
      <c r="DC1105" s="703"/>
      <c r="DD1105" s="703"/>
      <c r="DE1105" s="703" t="n">
        <v>0</v>
      </c>
      <c r="DF1105" s="703"/>
      <c r="DG1105" s="703" t="n">
        <v>0</v>
      </c>
      <c r="DH1105" s="703" t="n">
        <v>0</v>
      </c>
      <c r="DI1105" s="703" t="n">
        <v>0</v>
      </c>
      <c r="DJ1105" s="703" t="n">
        <v>0</v>
      </c>
      <c r="DK1105" s="703" t="n">
        <v>0</v>
      </c>
      <c r="DL1105" s="703" t="n">
        <v>0</v>
      </c>
      <c r="DM1105" s="703"/>
      <c r="DN1105" s="703"/>
      <c r="DO1105" s="703"/>
      <c r="DP1105" s="703"/>
      <c r="DQ1105" s="703"/>
      <c r="DR1105" s="703"/>
      <c r="DS1105" s="704" t="n">
        <f aca="false">CN1105-V1105</f>
        <v>0</v>
      </c>
      <c r="DT1105" s="553"/>
      <c r="DU1105" s="48"/>
    </row>
    <row r="1106" customFormat="false" ht="15" hidden="false" customHeight="true" outlineLevel="0" collapsed="false">
      <c r="A1106" s="705" t="n">
        <f aca="false">A1105+1</f>
        <v>1097</v>
      </c>
      <c r="B1106" s="706" t="s">
        <v>2495</v>
      </c>
      <c r="C1106" s="706" t="s">
        <v>428</v>
      </c>
      <c r="D1106" s="706" t="s">
        <v>427</v>
      </c>
      <c r="E1106" s="243" t="n">
        <f aca="false">COUNTIF($G$10:$G$1856,$G1106)</f>
        <v>1</v>
      </c>
      <c r="F1106" s="706" t="s">
        <v>2830</v>
      </c>
      <c r="G1106" s="706" t="s">
        <v>2830</v>
      </c>
      <c r="H1106" s="707" t="s">
        <v>2512</v>
      </c>
      <c r="I1106" s="708" t="s">
        <v>1074</v>
      </c>
      <c r="J1106" s="707" t="s">
        <v>370</v>
      </c>
      <c r="K1106" s="709" t="s">
        <v>369</v>
      </c>
      <c r="L1106" s="707" t="s">
        <v>368</v>
      </c>
      <c r="M1106" s="708" t="s">
        <v>1075</v>
      </c>
      <c r="N1106" s="710" t="s">
        <v>934</v>
      </c>
      <c r="O1106" s="512" t="n">
        <v>1</v>
      </c>
      <c r="P1106" s="512" t="n">
        <v>1</v>
      </c>
      <c r="Q1106" s="711" t="n">
        <v>0.00345</v>
      </c>
      <c r="R1106" s="712"/>
      <c r="S1106" s="713"/>
      <c r="T1106" s="714" t="n">
        <v>6.64</v>
      </c>
      <c r="U1106" s="715"/>
      <c r="V1106" s="262" t="n">
        <f aca="false">SUM(W1106:CI1106)</f>
        <v>0</v>
      </c>
      <c r="W1106" s="243" t="n">
        <v>0</v>
      </c>
      <c r="X1106" s="243" t="n">
        <v>0</v>
      </c>
      <c r="Y1106" s="243" t="n">
        <v>0</v>
      </c>
      <c r="Z1106" s="243" t="n">
        <v>0</v>
      </c>
      <c r="AA1106" s="243" t="n">
        <v>0</v>
      </c>
      <c r="AB1106" s="243" t="n">
        <v>0</v>
      </c>
      <c r="AC1106" s="243" t="n">
        <v>0</v>
      </c>
      <c r="AD1106" s="243" t="n">
        <v>0</v>
      </c>
      <c r="AE1106" s="243" t="n">
        <v>0</v>
      </c>
      <c r="AF1106" s="243" t="n">
        <v>0</v>
      </c>
      <c r="AG1106" s="243" t="n">
        <v>0</v>
      </c>
      <c r="AH1106" s="518" t="n">
        <v>0</v>
      </c>
      <c r="AI1106" s="243" t="n">
        <v>0</v>
      </c>
      <c r="AJ1106" s="243" t="n">
        <v>0</v>
      </c>
      <c r="AK1106" s="518" t="n">
        <v>0</v>
      </c>
      <c r="AL1106" s="518" t="n">
        <v>0</v>
      </c>
      <c r="AM1106" s="518" t="n">
        <v>0</v>
      </c>
      <c r="AN1106" s="518" t="n">
        <v>0</v>
      </c>
      <c r="AO1106" s="518" t="n">
        <v>0</v>
      </c>
      <c r="AP1106" s="518" t="n">
        <v>0</v>
      </c>
      <c r="AQ1106" s="518" t="n">
        <v>0</v>
      </c>
      <c r="AR1106" s="518" t="n">
        <v>0</v>
      </c>
      <c r="AS1106" s="518" t="n">
        <v>0</v>
      </c>
      <c r="AT1106" s="518" t="n">
        <v>0</v>
      </c>
      <c r="AU1106" s="518" t="n">
        <v>0</v>
      </c>
      <c r="AV1106" s="518" t="n">
        <v>0</v>
      </c>
      <c r="AW1106" s="518" t="n">
        <v>0</v>
      </c>
      <c r="AX1106" s="518" t="n">
        <v>0</v>
      </c>
      <c r="AY1106" s="518" t="n">
        <v>0</v>
      </c>
      <c r="AZ1106" s="518" t="n">
        <v>0</v>
      </c>
      <c r="BA1106" s="518" t="n">
        <v>0</v>
      </c>
      <c r="BB1106" s="518" t="n">
        <v>0</v>
      </c>
      <c r="BC1106" s="518" t="n">
        <v>0</v>
      </c>
      <c r="BD1106" s="518" t="n">
        <v>0</v>
      </c>
      <c r="BE1106" s="518" t="n">
        <v>0</v>
      </c>
      <c r="BF1106" s="518" t="n">
        <v>0</v>
      </c>
      <c r="BG1106" s="518" t="n">
        <v>0</v>
      </c>
      <c r="BH1106" s="518" t="n">
        <v>0</v>
      </c>
      <c r="BI1106" s="518" t="n">
        <v>0</v>
      </c>
      <c r="BJ1106" s="518"/>
      <c r="BK1106" s="518"/>
      <c r="BL1106" s="518" t="n">
        <v>0</v>
      </c>
      <c r="BM1106" s="518"/>
      <c r="BN1106" s="518"/>
      <c r="BO1106" s="518"/>
      <c r="BP1106" s="518"/>
      <c r="BQ1106" s="518"/>
      <c r="BR1106" s="518"/>
      <c r="BS1106" s="518"/>
      <c r="BT1106" s="518"/>
      <c r="BU1106" s="518"/>
      <c r="BV1106" s="518" t="n">
        <v>0</v>
      </c>
      <c r="BW1106" s="518" t="n">
        <v>0</v>
      </c>
      <c r="BX1106" s="518" t="n">
        <v>0</v>
      </c>
      <c r="BY1106" s="518" t="n">
        <v>0</v>
      </c>
      <c r="BZ1106" s="518" t="n">
        <v>0</v>
      </c>
      <c r="CA1106" s="518" t="n">
        <v>0</v>
      </c>
      <c r="CB1106" s="518" t="n">
        <v>0</v>
      </c>
      <c r="CC1106" s="518" t="n">
        <v>0</v>
      </c>
      <c r="CD1106" s="518" t="n">
        <v>0</v>
      </c>
      <c r="CE1106" s="518" t="n">
        <v>0</v>
      </c>
      <c r="CF1106" s="518" t="n">
        <v>0</v>
      </c>
      <c r="CG1106" s="518" t="n">
        <v>0</v>
      </c>
      <c r="CH1106" s="518"/>
      <c r="CI1106" s="716"/>
      <c r="CL1106" s="48" t="n">
        <v>0</v>
      </c>
      <c r="CM1106" s="48" t="n">
        <f aca="false">CL1106-V1106</f>
        <v>0</v>
      </c>
      <c r="CN1106" s="702" t="n">
        <f aca="false">SUM(CO1106:DR1106)</f>
        <v>0</v>
      </c>
      <c r="CO1106" s="703" t="n">
        <v>0</v>
      </c>
      <c r="CP1106" s="703"/>
      <c r="CQ1106" s="703" t="n">
        <v>0</v>
      </c>
      <c r="CR1106" s="703"/>
      <c r="CS1106" s="703" t="n">
        <v>0</v>
      </c>
      <c r="CT1106" s="703" t="n">
        <v>0</v>
      </c>
      <c r="CU1106" s="703"/>
      <c r="CV1106" s="703"/>
      <c r="CW1106" s="703"/>
      <c r="CX1106" s="703" t="n">
        <v>0</v>
      </c>
      <c r="CY1106" s="703" t="n">
        <v>0</v>
      </c>
      <c r="CZ1106" s="703" t="n">
        <v>0</v>
      </c>
      <c r="DA1106" s="703"/>
      <c r="DB1106" s="703"/>
      <c r="DC1106" s="703"/>
      <c r="DD1106" s="703"/>
      <c r="DE1106" s="703" t="n">
        <v>0</v>
      </c>
      <c r="DF1106" s="703"/>
      <c r="DG1106" s="703" t="n">
        <v>0</v>
      </c>
      <c r="DH1106" s="703" t="n">
        <v>0</v>
      </c>
      <c r="DI1106" s="703" t="n">
        <v>0</v>
      </c>
      <c r="DJ1106" s="703" t="n">
        <v>0</v>
      </c>
      <c r="DK1106" s="703" t="n">
        <v>0</v>
      </c>
      <c r="DL1106" s="703" t="n">
        <v>0</v>
      </c>
      <c r="DM1106" s="703"/>
      <c r="DN1106" s="703"/>
      <c r="DO1106" s="703"/>
      <c r="DP1106" s="703"/>
      <c r="DQ1106" s="703"/>
      <c r="DR1106" s="703"/>
      <c r="DS1106" s="704" t="n">
        <f aca="false">CN1106-V1106</f>
        <v>0</v>
      </c>
      <c r="DT1106" s="553"/>
      <c r="DU1106" s="48"/>
    </row>
    <row r="1107" customFormat="false" ht="15" hidden="false" customHeight="true" outlineLevel="0" collapsed="false">
      <c r="A1107" s="705" t="n">
        <f aca="false">A1106+1</f>
        <v>1098</v>
      </c>
      <c r="B1107" s="706" t="s">
        <v>2495</v>
      </c>
      <c r="C1107" s="706" t="s">
        <v>428</v>
      </c>
      <c r="D1107" s="706" t="s">
        <v>427</v>
      </c>
      <c r="E1107" s="243" t="n">
        <f aca="false">COUNTIF($G$10:$G$1856,$G1107)</f>
        <v>1</v>
      </c>
      <c r="F1107" s="706" t="s">
        <v>2831</v>
      </c>
      <c r="G1107" s="706" t="s">
        <v>2831</v>
      </c>
      <c r="H1107" s="707" t="s">
        <v>2514</v>
      </c>
      <c r="I1107" s="708" t="s">
        <v>985</v>
      </c>
      <c r="J1107" s="707" t="s">
        <v>370</v>
      </c>
      <c r="K1107" s="709" t="s">
        <v>369</v>
      </c>
      <c r="L1107" s="707" t="s">
        <v>368</v>
      </c>
      <c r="M1107" s="708" t="s">
        <v>1035</v>
      </c>
      <c r="N1107" s="710" t="s">
        <v>934</v>
      </c>
      <c r="O1107" s="512" t="n">
        <v>1</v>
      </c>
      <c r="P1107" s="512" t="n">
        <v>1</v>
      </c>
      <c r="Q1107" s="711" t="n">
        <v>0.00571</v>
      </c>
      <c r="R1107" s="712"/>
      <c r="S1107" s="713"/>
      <c r="T1107" s="714" t="n">
        <v>11</v>
      </c>
      <c r="U1107" s="715"/>
      <c r="V1107" s="262" t="n">
        <f aca="false">SUM(W1107:CI1107)</f>
        <v>2</v>
      </c>
      <c r="W1107" s="243" t="n">
        <v>0</v>
      </c>
      <c r="X1107" s="243" t="n">
        <v>0</v>
      </c>
      <c r="Y1107" s="243" t="n">
        <v>0</v>
      </c>
      <c r="Z1107" s="243" t="n">
        <v>0</v>
      </c>
      <c r="AA1107" s="243" t="n">
        <v>0</v>
      </c>
      <c r="AB1107" s="243" t="n">
        <v>0</v>
      </c>
      <c r="AC1107" s="243" t="n">
        <v>0</v>
      </c>
      <c r="AD1107" s="243" t="n">
        <v>0</v>
      </c>
      <c r="AE1107" s="243" t="n">
        <v>0</v>
      </c>
      <c r="AF1107" s="243" t="n">
        <v>0</v>
      </c>
      <c r="AG1107" s="243" t="n">
        <v>0</v>
      </c>
      <c r="AH1107" s="518" t="n">
        <v>0</v>
      </c>
      <c r="AI1107" s="243" t="n">
        <v>0</v>
      </c>
      <c r="AJ1107" s="243" t="n">
        <v>0</v>
      </c>
      <c r="AK1107" s="518" t="n">
        <v>0</v>
      </c>
      <c r="AL1107" s="518" t="n">
        <v>0</v>
      </c>
      <c r="AM1107" s="518" t="n">
        <v>0</v>
      </c>
      <c r="AN1107" s="518" t="n">
        <v>0</v>
      </c>
      <c r="AO1107" s="518" t="n">
        <v>0</v>
      </c>
      <c r="AP1107" s="518" t="n">
        <v>0</v>
      </c>
      <c r="AQ1107" s="518" t="n">
        <v>0</v>
      </c>
      <c r="AR1107" s="518" t="n">
        <v>0</v>
      </c>
      <c r="AS1107" s="518" t="n">
        <v>0</v>
      </c>
      <c r="AT1107" s="518" t="n">
        <v>0</v>
      </c>
      <c r="AU1107" s="518" t="n">
        <v>0</v>
      </c>
      <c r="AV1107" s="518" t="n">
        <v>0</v>
      </c>
      <c r="AW1107" s="518" t="n">
        <v>0</v>
      </c>
      <c r="AX1107" s="518" t="n">
        <v>0</v>
      </c>
      <c r="AY1107" s="518" t="n">
        <v>0</v>
      </c>
      <c r="AZ1107" s="518" t="n">
        <v>0</v>
      </c>
      <c r="BA1107" s="518" t="n">
        <v>0</v>
      </c>
      <c r="BB1107" s="518" t="n">
        <v>0</v>
      </c>
      <c r="BC1107" s="518" t="n">
        <v>0</v>
      </c>
      <c r="BD1107" s="518" t="n">
        <v>0</v>
      </c>
      <c r="BE1107" s="518" t="n">
        <v>0</v>
      </c>
      <c r="BF1107" s="518" t="n">
        <v>0</v>
      </c>
      <c r="BG1107" s="518" t="n">
        <v>0</v>
      </c>
      <c r="BH1107" s="518" t="n">
        <v>0</v>
      </c>
      <c r="BI1107" s="518" t="n">
        <v>2</v>
      </c>
      <c r="BJ1107" s="518"/>
      <c r="BK1107" s="518"/>
      <c r="BL1107" s="518" t="n">
        <v>0</v>
      </c>
      <c r="BM1107" s="518"/>
      <c r="BN1107" s="518"/>
      <c r="BO1107" s="518"/>
      <c r="BP1107" s="518"/>
      <c r="BQ1107" s="518"/>
      <c r="BR1107" s="518"/>
      <c r="BS1107" s="518"/>
      <c r="BT1107" s="518"/>
      <c r="BU1107" s="518"/>
      <c r="BV1107" s="518" t="n">
        <v>0</v>
      </c>
      <c r="BW1107" s="518" t="n">
        <v>0</v>
      </c>
      <c r="BX1107" s="518" t="n">
        <v>0</v>
      </c>
      <c r="BY1107" s="518" t="n">
        <v>0</v>
      </c>
      <c r="BZ1107" s="518" t="n">
        <v>0</v>
      </c>
      <c r="CA1107" s="518" t="n">
        <v>0</v>
      </c>
      <c r="CB1107" s="518" t="n">
        <v>0</v>
      </c>
      <c r="CC1107" s="518" t="n">
        <v>0</v>
      </c>
      <c r="CD1107" s="518" t="n">
        <v>0</v>
      </c>
      <c r="CE1107" s="518" t="n">
        <v>0</v>
      </c>
      <c r="CF1107" s="518" t="n">
        <v>0</v>
      </c>
      <c r="CG1107" s="518" t="n">
        <v>0</v>
      </c>
      <c r="CH1107" s="518"/>
      <c r="CI1107" s="716"/>
      <c r="CL1107" s="48" t="n">
        <v>2</v>
      </c>
      <c r="CM1107" s="48" t="n">
        <f aca="false">CL1107-V1107</f>
        <v>0</v>
      </c>
      <c r="CN1107" s="702" t="n">
        <f aca="false">SUM(CO1107:DR1107)</f>
        <v>2</v>
      </c>
      <c r="CO1107" s="703" t="n">
        <v>0</v>
      </c>
      <c r="CP1107" s="703"/>
      <c r="CQ1107" s="703" t="n">
        <v>0</v>
      </c>
      <c r="CR1107" s="703"/>
      <c r="CS1107" s="703" t="n">
        <v>0</v>
      </c>
      <c r="CT1107" s="703" t="n">
        <v>0</v>
      </c>
      <c r="CU1107" s="703"/>
      <c r="CV1107" s="703"/>
      <c r="CW1107" s="703"/>
      <c r="CX1107" s="703" t="n">
        <v>0</v>
      </c>
      <c r="CY1107" s="703" t="n">
        <v>0</v>
      </c>
      <c r="CZ1107" s="703" t="n">
        <v>0</v>
      </c>
      <c r="DA1107" s="703"/>
      <c r="DB1107" s="703"/>
      <c r="DC1107" s="703"/>
      <c r="DD1107" s="703"/>
      <c r="DE1107" s="703" t="n">
        <v>0</v>
      </c>
      <c r="DF1107" s="703"/>
      <c r="DG1107" s="703" t="n">
        <v>2</v>
      </c>
      <c r="DH1107" s="703" t="n">
        <v>0</v>
      </c>
      <c r="DI1107" s="703" t="n">
        <v>0</v>
      </c>
      <c r="DJ1107" s="703" t="n">
        <v>0</v>
      </c>
      <c r="DK1107" s="703" t="n">
        <v>0</v>
      </c>
      <c r="DL1107" s="703" t="n">
        <v>0</v>
      </c>
      <c r="DM1107" s="703"/>
      <c r="DN1107" s="703"/>
      <c r="DO1107" s="703"/>
      <c r="DP1107" s="703"/>
      <c r="DQ1107" s="703"/>
      <c r="DR1107" s="703"/>
      <c r="DS1107" s="704" t="n">
        <f aca="false">CN1107-V1107</f>
        <v>0</v>
      </c>
      <c r="DT1107" s="553"/>
      <c r="DU1107" s="48"/>
    </row>
    <row r="1108" customFormat="false" ht="15" hidden="false" customHeight="true" outlineLevel="0" collapsed="false">
      <c r="A1108" s="705" t="n">
        <f aca="false">A1107+1</f>
        <v>1099</v>
      </c>
      <c r="B1108" s="706" t="s">
        <v>2495</v>
      </c>
      <c r="C1108" s="706" t="s">
        <v>428</v>
      </c>
      <c r="D1108" s="706" t="s">
        <v>427</v>
      </c>
      <c r="E1108" s="243" t="n">
        <f aca="false">COUNTIF($G$10:$G$1856,$G1108)</f>
        <v>1</v>
      </c>
      <c r="F1108" s="706" t="s">
        <v>2832</v>
      </c>
      <c r="G1108" s="706" t="s">
        <v>2832</v>
      </c>
      <c r="H1108" s="707" t="s">
        <v>2516</v>
      </c>
      <c r="I1108" s="708" t="s">
        <v>1050</v>
      </c>
      <c r="J1108" s="707" t="s">
        <v>370</v>
      </c>
      <c r="K1108" s="709" t="s">
        <v>369</v>
      </c>
      <c r="L1108" s="707" t="s">
        <v>368</v>
      </c>
      <c r="M1108" s="708" t="s">
        <v>1053</v>
      </c>
      <c r="N1108" s="710" t="s">
        <v>934</v>
      </c>
      <c r="O1108" s="512" t="n">
        <v>4</v>
      </c>
      <c r="P1108" s="512" t="n">
        <v>1</v>
      </c>
      <c r="Q1108" s="711" t="n">
        <v>0.00217</v>
      </c>
      <c r="R1108" s="712"/>
      <c r="S1108" s="713"/>
      <c r="T1108" s="714" t="n">
        <v>4.18</v>
      </c>
      <c r="U1108" s="715"/>
      <c r="V1108" s="262" t="n">
        <f aca="false">SUM(W1108:CI1108)</f>
        <v>0</v>
      </c>
      <c r="W1108" s="243" t="n">
        <v>0</v>
      </c>
      <c r="X1108" s="243" t="n">
        <v>0</v>
      </c>
      <c r="Y1108" s="243" t="n">
        <v>0</v>
      </c>
      <c r="Z1108" s="243" t="n">
        <v>0</v>
      </c>
      <c r="AA1108" s="243" t="n">
        <v>0</v>
      </c>
      <c r="AB1108" s="243" t="n">
        <v>0</v>
      </c>
      <c r="AC1108" s="243" t="n">
        <v>0</v>
      </c>
      <c r="AD1108" s="243" t="n">
        <v>0</v>
      </c>
      <c r="AE1108" s="243" t="n">
        <v>0</v>
      </c>
      <c r="AF1108" s="243" t="n">
        <v>0</v>
      </c>
      <c r="AG1108" s="243" t="n">
        <v>0</v>
      </c>
      <c r="AH1108" s="518" t="n">
        <v>0</v>
      </c>
      <c r="AI1108" s="243" t="n">
        <v>0</v>
      </c>
      <c r="AJ1108" s="243" t="n">
        <v>0</v>
      </c>
      <c r="AK1108" s="518" t="n">
        <v>0</v>
      </c>
      <c r="AL1108" s="518" t="n">
        <v>0</v>
      </c>
      <c r="AM1108" s="518" t="n">
        <v>0</v>
      </c>
      <c r="AN1108" s="518" t="n">
        <v>0</v>
      </c>
      <c r="AO1108" s="518" t="n">
        <v>0</v>
      </c>
      <c r="AP1108" s="518" t="n">
        <v>0</v>
      </c>
      <c r="AQ1108" s="518" t="n">
        <v>0</v>
      </c>
      <c r="AR1108" s="518" t="n">
        <v>0</v>
      </c>
      <c r="AS1108" s="518" t="n">
        <v>0</v>
      </c>
      <c r="AT1108" s="518" t="n">
        <v>0</v>
      </c>
      <c r="AU1108" s="518" t="n">
        <v>0</v>
      </c>
      <c r="AV1108" s="518" t="n">
        <v>0</v>
      </c>
      <c r="AW1108" s="518" t="n">
        <v>0</v>
      </c>
      <c r="AX1108" s="518" t="n">
        <v>0</v>
      </c>
      <c r="AY1108" s="518" t="n">
        <v>0</v>
      </c>
      <c r="AZ1108" s="518" t="n">
        <v>0</v>
      </c>
      <c r="BA1108" s="518" t="n">
        <v>0</v>
      </c>
      <c r="BB1108" s="518" t="n">
        <v>0</v>
      </c>
      <c r="BC1108" s="518" t="n">
        <v>0</v>
      </c>
      <c r="BD1108" s="518" t="n">
        <v>0</v>
      </c>
      <c r="BE1108" s="518" t="n">
        <v>0</v>
      </c>
      <c r="BF1108" s="518" t="n">
        <v>0</v>
      </c>
      <c r="BG1108" s="518" t="n">
        <v>0</v>
      </c>
      <c r="BH1108" s="518" t="n">
        <v>0</v>
      </c>
      <c r="BI1108" s="518" t="n">
        <v>0</v>
      </c>
      <c r="BJ1108" s="518"/>
      <c r="BK1108" s="518"/>
      <c r="BL1108" s="518" t="n">
        <v>0</v>
      </c>
      <c r="BM1108" s="518"/>
      <c r="BN1108" s="518"/>
      <c r="BO1108" s="518"/>
      <c r="BP1108" s="518"/>
      <c r="BQ1108" s="518"/>
      <c r="BR1108" s="518"/>
      <c r="BS1108" s="518"/>
      <c r="BT1108" s="518"/>
      <c r="BU1108" s="518"/>
      <c r="BV1108" s="518" t="n">
        <v>0</v>
      </c>
      <c r="BW1108" s="518" t="n">
        <v>0</v>
      </c>
      <c r="BX1108" s="518" t="n">
        <v>0</v>
      </c>
      <c r="BY1108" s="518" t="n">
        <v>0</v>
      </c>
      <c r="BZ1108" s="518" t="n">
        <v>0</v>
      </c>
      <c r="CA1108" s="518" t="n">
        <v>0</v>
      </c>
      <c r="CB1108" s="518" t="n">
        <v>0</v>
      </c>
      <c r="CC1108" s="518" t="n">
        <v>0</v>
      </c>
      <c r="CD1108" s="518" t="n">
        <v>0</v>
      </c>
      <c r="CE1108" s="518" t="n">
        <v>0</v>
      </c>
      <c r="CF1108" s="518" t="n">
        <v>0</v>
      </c>
      <c r="CG1108" s="518" t="n">
        <v>0</v>
      </c>
      <c r="CH1108" s="518"/>
      <c r="CI1108" s="716"/>
      <c r="CL1108" s="48" t="n">
        <v>0</v>
      </c>
      <c r="CM1108" s="48" t="n">
        <f aca="false">CL1108-V1108</f>
        <v>0</v>
      </c>
      <c r="CN1108" s="702" t="n">
        <f aca="false">SUM(CO1108:DR1108)</f>
        <v>0</v>
      </c>
      <c r="CO1108" s="703" t="n">
        <v>0</v>
      </c>
      <c r="CP1108" s="703"/>
      <c r="CQ1108" s="703" t="n">
        <v>0</v>
      </c>
      <c r="CR1108" s="703"/>
      <c r="CS1108" s="703" t="n">
        <v>0</v>
      </c>
      <c r="CT1108" s="703" t="n">
        <v>0</v>
      </c>
      <c r="CU1108" s="703"/>
      <c r="CV1108" s="703"/>
      <c r="CW1108" s="703"/>
      <c r="CX1108" s="703" t="n">
        <v>0</v>
      </c>
      <c r="CY1108" s="703" t="n">
        <v>0</v>
      </c>
      <c r="CZ1108" s="703" t="n">
        <v>0</v>
      </c>
      <c r="DA1108" s="703"/>
      <c r="DB1108" s="703"/>
      <c r="DC1108" s="703"/>
      <c r="DD1108" s="703"/>
      <c r="DE1108" s="703" t="n">
        <v>0</v>
      </c>
      <c r="DF1108" s="703"/>
      <c r="DG1108" s="703" t="n">
        <v>0</v>
      </c>
      <c r="DH1108" s="703" t="n">
        <v>0</v>
      </c>
      <c r="DI1108" s="703" t="n">
        <v>0</v>
      </c>
      <c r="DJ1108" s="703" t="n">
        <v>0</v>
      </c>
      <c r="DK1108" s="703" t="n">
        <v>0</v>
      </c>
      <c r="DL1108" s="703" t="n">
        <v>0</v>
      </c>
      <c r="DM1108" s="703"/>
      <c r="DN1108" s="703"/>
      <c r="DO1108" s="703"/>
      <c r="DP1108" s="703"/>
      <c r="DQ1108" s="703"/>
      <c r="DR1108" s="703"/>
      <c r="DS1108" s="704" t="n">
        <f aca="false">CN1108-V1108</f>
        <v>0</v>
      </c>
      <c r="DT1108" s="553"/>
      <c r="DU1108" s="48"/>
    </row>
    <row r="1109" customFormat="false" ht="15" hidden="false" customHeight="true" outlineLevel="0" collapsed="false">
      <c r="A1109" s="705" t="n">
        <f aca="false">A1108+1</f>
        <v>1100</v>
      </c>
      <c r="B1109" s="706" t="s">
        <v>2495</v>
      </c>
      <c r="C1109" s="706" t="s">
        <v>428</v>
      </c>
      <c r="D1109" s="706" t="s">
        <v>427</v>
      </c>
      <c r="E1109" s="243" t="n">
        <f aca="false">COUNTIF($G$10:$G$1856,$G1109)</f>
        <v>1</v>
      </c>
      <c r="F1109" s="706" t="s">
        <v>2833</v>
      </c>
      <c r="G1109" s="706" t="s">
        <v>2833</v>
      </c>
      <c r="H1109" s="707" t="s">
        <v>2518</v>
      </c>
      <c r="I1109" s="708" t="s">
        <v>1062</v>
      </c>
      <c r="J1109" s="707" t="s">
        <v>370</v>
      </c>
      <c r="K1109" s="709" t="s">
        <v>369</v>
      </c>
      <c r="L1109" s="707" t="s">
        <v>368</v>
      </c>
      <c r="M1109" s="708" t="s">
        <v>1063</v>
      </c>
      <c r="N1109" s="710" t="s">
        <v>934</v>
      </c>
      <c r="O1109" s="512" t="n">
        <v>1</v>
      </c>
      <c r="P1109" s="512" t="n">
        <v>1</v>
      </c>
      <c r="Q1109" s="711" t="n">
        <v>0.001125</v>
      </c>
      <c r="R1109" s="712"/>
      <c r="S1109" s="713"/>
      <c r="T1109" s="714" t="n">
        <v>2.17</v>
      </c>
      <c r="U1109" s="715"/>
      <c r="V1109" s="262" t="n">
        <f aca="false">SUM(W1109:CI1109)</f>
        <v>0</v>
      </c>
      <c r="W1109" s="243" t="n">
        <v>0</v>
      </c>
      <c r="X1109" s="243" t="n">
        <v>0</v>
      </c>
      <c r="Y1109" s="243" t="n">
        <v>0</v>
      </c>
      <c r="Z1109" s="243" t="n">
        <v>0</v>
      </c>
      <c r="AA1109" s="243" t="n">
        <v>0</v>
      </c>
      <c r="AB1109" s="243" t="n">
        <v>0</v>
      </c>
      <c r="AC1109" s="243" t="n">
        <v>0</v>
      </c>
      <c r="AD1109" s="243" t="n">
        <v>0</v>
      </c>
      <c r="AE1109" s="243" t="n">
        <v>0</v>
      </c>
      <c r="AF1109" s="243" t="n">
        <v>0</v>
      </c>
      <c r="AG1109" s="243" t="n">
        <v>0</v>
      </c>
      <c r="AH1109" s="518" t="n">
        <v>0</v>
      </c>
      <c r="AI1109" s="243" t="n">
        <v>0</v>
      </c>
      <c r="AJ1109" s="243" t="n">
        <v>0</v>
      </c>
      <c r="AK1109" s="518" t="n">
        <v>0</v>
      </c>
      <c r="AL1109" s="518" t="n">
        <v>0</v>
      </c>
      <c r="AM1109" s="518" t="n">
        <v>0</v>
      </c>
      <c r="AN1109" s="518" t="n">
        <v>0</v>
      </c>
      <c r="AO1109" s="518" t="n">
        <v>0</v>
      </c>
      <c r="AP1109" s="518" t="n">
        <v>0</v>
      </c>
      <c r="AQ1109" s="518" t="n">
        <v>0</v>
      </c>
      <c r="AR1109" s="518" t="n">
        <v>0</v>
      </c>
      <c r="AS1109" s="518" t="n">
        <v>0</v>
      </c>
      <c r="AT1109" s="518" t="n">
        <v>0</v>
      </c>
      <c r="AU1109" s="518" t="n">
        <v>0</v>
      </c>
      <c r="AV1109" s="518" t="n">
        <v>0</v>
      </c>
      <c r="AW1109" s="518" t="n">
        <v>0</v>
      </c>
      <c r="AX1109" s="518" t="n">
        <v>0</v>
      </c>
      <c r="AY1109" s="518" t="n">
        <v>0</v>
      </c>
      <c r="AZ1109" s="518" t="n">
        <v>0</v>
      </c>
      <c r="BA1109" s="518" t="n">
        <v>0</v>
      </c>
      <c r="BB1109" s="518" t="n">
        <v>0</v>
      </c>
      <c r="BC1109" s="518" t="n">
        <v>0</v>
      </c>
      <c r="BD1109" s="518" t="n">
        <v>0</v>
      </c>
      <c r="BE1109" s="518" t="n">
        <v>0</v>
      </c>
      <c r="BF1109" s="518" t="n">
        <v>0</v>
      </c>
      <c r="BG1109" s="518" t="n">
        <v>0</v>
      </c>
      <c r="BH1109" s="518" t="n">
        <v>0</v>
      </c>
      <c r="BI1109" s="518" t="n">
        <v>0</v>
      </c>
      <c r="BJ1109" s="518"/>
      <c r="BK1109" s="518"/>
      <c r="BL1109" s="518" t="n">
        <v>0</v>
      </c>
      <c r="BM1109" s="518"/>
      <c r="BN1109" s="518"/>
      <c r="BO1109" s="518"/>
      <c r="BP1109" s="518"/>
      <c r="BQ1109" s="518"/>
      <c r="BR1109" s="518"/>
      <c r="BS1109" s="518"/>
      <c r="BT1109" s="518"/>
      <c r="BU1109" s="518"/>
      <c r="BV1109" s="518" t="n">
        <v>0</v>
      </c>
      <c r="BW1109" s="518" t="n">
        <v>0</v>
      </c>
      <c r="BX1109" s="518" t="n">
        <v>0</v>
      </c>
      <c r="BY1109" s="518" t="n">
        <v>0</v>
      </c>
      <c r="BZ1109" s="518" t="n">
        <v>0</v>
      </c>
      <c r="CA1109" s="518" t="n">
        <v>0</v>
      </c>
      <c r="CB1109" s="518" t="n">
        <v>0</v>
      </c>
      <c r="CC1109" s="518" t="n">
        <v>0</v>
      </c>
      <c r="CD1109" s="518" t="n">
        <v>0</v>
      </c>
      <c r="CE1109" s="518" t="n">
        <v>0</v>
      </c>
      <c r="CF1109" s="518" t="n">
        <v>0</v>
      </c>
      <c r="CG1109" s="518" t="n">
        <v>0</v>
      </c>
      <c r="CH1109" s="518"/>
      <c r="CI1109" s="716"/>
      <c r="CL1109" s="48" t="n">
        <v>0</v>
      </c>
      <c r="CM1109" s="48" t="n">
        <f aca="false">CL1109-V1109</f>
        <v>0</v>
      </c>
      <c r="CN1109" s="702" t="n">
        <f aca="false">SUM(CO1109:DR1109)</f>
        <v>0</v>
      </c>
      <c r="CO1109" s="703" t="n">
        <v>0</v>
      </c>
      <c r="CP1109" s="703"/>
      <c r="CQ1109" s="703" t="n">
        <v>0</v>
      </c>
      <c r="CR1109" s="703"/>
      <c r="CS1109" s="703" t="n">
        <v>0</v>
      </c>
      <c r="CT1109" s="703" t="n">
        <v>0</v>
      </c>
      <c r="CU1109" s="703"/>
      <c r="CV1109" s="703"/>
      <c r="CW1109" s="703"/>
      <c r="CX1109" s="703" t="n">
        <v>0</v>
      </c>
      <c r="CY1109" s="703" t="n">
        <v>0</v>
      </c>
      <c r="CZ1109" s="703" t="n">
        <v>0</v>
      </c>
      <c r="DA1109" s="703"/>
      <c r="DB1109" s="703"/>
      <c r="DC1109" s="703"/>
      <c r="DD1109" s="703"/>
      <c r="DE1109" s="703" t="n">
        <v>0</v>
      </c>
      <c r="DF1109" s="703"/>
      <c r="DG1109" s="703" t="n">
        <v>0</v>
      </c>
      <c r="DH1109" s="703" t="n">
        <v>0</v>
      </c>
      <c r="DI1109" s="703" t="n">
        <v>0</v>
      </c>
      <c r="DJ1109" s="703" t="n">
        <v>0</v>
      </c>
      <c r="DK1109" s="703" t="n">
        <v>0</v>
      </c>
      <c r="DL1109" s="703" t="n">
        <v>0</v>
      </c>
      <c r="DM1109" s="703"/>
      <c r="DN1109" s="703"/>
      <c r="DO1109" s="703"/>
      <c r="DP1109" s="703"/>
      <c r="DQ1109" s="703"/>
      <c r="DR1109" s="703"/>
      <c r="DS1109" s="704" t="n">
        <f aca="false">CN1109-V1109</f>
        <v>0</v>
      </c>
      <c r="DT1109" s="553"/>
      <c r="DU1109" s="48"/>
    </row>
    <row r="1110" customFormat="false" ht="15" hidden="false" customHeight="true" outlineLevel="0" collapsed="false">
      <c r="A1110" s="705" t="n">
        <f aca="false">A1109+1</f>
        <v>1101</v>
      </c>
      <c r="B1110" s="706" t="s">
        <v>2495</v>
      </c>
      <c r="C1110" s="706" t="s">
        <v>428</v>
      </c>
      <c r="D1110" s="706" t="s">
        <v>427</v>
      </c>
      <c r="E1110" s="243" t="n">
        <f aca="false">COUNTIF($G$10:$G$1856,$G1110)</f>
        <v>1</v>
      </c>
      <c r="F1110" s="706" t="s">
        <v>2834</v>
      </c>
      <c r="G1110" s="706" t="s">
        <v>2834</v>
      </c>
      <c r="H1110" s="707" t="s">
        <v>2520</v>
      </c>
      <c r="I1110" s="708" t="s">
        <v>1066</v>
      </c>
      <c r="J1110" s="707" t="s">
        <v>370</v>
      </c>
      <c r="K1110" s="709" t="s">
        <v>369</v>
      </c>
      <c r="L1110" s="707" t="s">
        <v>368</v>
      </c>
      <c r="M1110" s="708" t="s">
        <v>1067</v>
      </c>
      <c r="N1110" s="710" t="s">
        <v>934</v>
      </c>
      <c r="O1110" s="512" t="n">
        <v>1</v>
      </c>
      <c r="P1110" s="512" t="n">
        <v>1</v>
      </c>
      <c r="Q1110" s="711" t="n">
        <v>0.001125</v>
      </c>
      <c r="R1110" s="712"/>
      <c r="S1110" s="713"/>
      <c r="T1110" s="714" t="n">
        <v>2.17</v>
      </c>
      <c r="U1110" s="715"/>
      <c r="V1110" s="262" t="n">
        <f aca="false">SUM(W1110:CI1110)</f>
        <v>0</v>
      </c>
      <c r="W1110" s="243" t="n">
        <v>0</v>
      </c>
      <c r="X1110" s="243" t="n">
        <v>0</v>
      </c>
      <c r="Y1110" s="243" t="n">
        <v>0</v>
      </c>
      <c r="Z1110" s="243" t="n">
        <v>0</v>
      </c>
      <c r="AA1110" s="243" t="n">
        <v>0</v>
      </c>
      <c r="AB1110" s="243" t="n">
        <v>0</v>
      </c>
      <c r="AC1110" s="243" t="n">
        <v>0</v>
      </c>
      <c r="AD1110" s="243" t="n">
        <v>0</v>
      </c>
      <c r="AE1110" s="243" t="n">
        <v>0</v>
      </c>
      <c r="AF1110" s="243" t="n">
        <v>0</v>
      </c>
      <c r="AG1110" s="243" t="n">
        <v>0</v>
      </c>
      <c r="AH1110" s="518" t="n">
        <v>0</v>
      </c>
      <c r="AI1110" s="243" t="n">
        <v>0</v>
      </c>
      <c r="AJ1110" s="243" t="n">
        <v>0</v>
      </c>
      <c r="AK1110" s="518" t="n">
        <v>0</v>
      </c>
      <c r="AL1110" s="518" t="n">
        <v>0</v>
      </c>
      <c r="AM1110" s="518" t="n">
        <v>0</v>
      </c>
      <c r="AN1110" s="518" t="n">
        <v>0</v>
      </c>
      <c r="AO1110" s="518" t="n">
        <v>0</v>
      </c>
      <c r="AP1110" s="518" t="n">
        <v>0</v>
      </c>
      <c r="AQ1110" s="518" t="n">
        <v>0</v>
      </c>
      <c r="AR1110" s="518" t="n">
        <v>0</v>
      </c>
      <c r="AS1110" s="518" t="n">
        <v>0</v>
      </c>
      <c r="AT1110" s="518" t="n">
        <v>0</v>
      </c>
      <c r="AU1110" s="518" t="n">
        <v>0</v>
      </c>
      <c r="AV1110" s="518" t="n">
        <v>0</v>
      </c>
      <c r="AW1110" s="518" t="n">
        <v>0</v>
      </c>
      <c r="AX1110" s="518" t="n">
        <v>0</v>
      </c>
      <c r="AY1110" s="518" t="n">
        <v>0</v>
      </c>
      <c r="AZ1110" s="518" t="n">
        <v>0</v>
      </c>
      <c r="BA1110" s="518" t="n">
        <v>0</v>
      </c>
      <c r="BB1110" s="518" t="n">
        <v>0</v>
      </c>
      <c r="BC1110" s="518" t="n">
        <v>0</v>
      </c>
      <c r="BD1110" s="518" t="n">
        <v>0</v>
      </c>
      <c r="BE1110" s="518" t="n">
        <v>0</v>
      </c>
      <c r="BF1110" s="518" t="n">
        <v>0</v>
      </c>
      <c r="BG1110" s="518" t="n">
        <v>0</v>
      </c>
      <c r="BH1110" s="518" t="n">
        <v>0</v>
      </c>
      <c r="BI1110" s="518" t="n">
        <v>0</v>
      </c>
      <c r="BJ1110" s="518"/>
      <c r="BK1110" s="518"/>
      <c r="BL1110" s="518" t="n">
        <v>0</v>
      </c>
      <c r="BM1110" s="518"/>
      <c r="BN1110" s="518"/>
      <c r="BO1110" s="518"/>
      <c r="BP1110" s="518"/>
      <c r="BQ1110" s="518"/>
      <c r="BR1110" s="518"/>
      <c r="BS1110" s="518"/>
      <c r="BT1110" s="518"/>
      <c r="BU1110" s="518"/>
      <c r="BV1110" s="518" t="n">
        <v>0</v>
      </c>
      <c r="BW1110" s="518" t="n">
        <v>0</v>
      </c>
      <c r="BX1110" s="518" t="n">
        <v>0</v>
      </c>
      <c r="BY1110" s="518" t="n">
        <v>0</v>
      </c>
      <c r="BZ1110" s="518" t="n">
        <v>0</v>
      </c>
      <c r="CA1110" s="518" t="n">
        <v>0</v>
      </c>
      <c r="CB1110" s="518" t="n">
        <v>0</v>
      </c>
      <c r="CC1110" s="518" t="n">
        <v>0</v>
      </c>
      <c r="CD1110" s="518" t="n">
        <v>0</v>
      </c>
      <c r="CE1110" s="518" t="n">
        <v>0</v>
      </c>
      <c r="CF1110" s="518" t="n">
        <v>0</v>
      </c>
      <c r="CG1110" s="518" t="n">
        <v>0</v>
      </c>
      <c r="CH1110" s="518"/>
      <c r="CI1110" s="716"/>
      <c r="CL1110" s="48" t="n">
        <v>0</v>
      </c>
      <c r="CM1110" s="48" t="n">
        <f aca="false">CL1110-V1110</f>
        <v>0</v>
      </c>
      <c r="CN1110" s="702" t="n">
        <f aca="false">SUM(CO1110:DR1110)</f>
        <v>0</v>
      </c>
      <c r="CO1110" s="703" t="n">
        <v>0</v>
      </c>
      <c r="CP1110" s="703"/>
      <c r="CQ1110" s="703" t="n">
        <v>0</v>
      </c>
      <c r="CR1110" s="703"/>
      <c r="CS1110" s="703" t="n">
        <v>0</v>
      </c>
      <c r="CT1110" s="703" t="n">
        <v>0</v>
      </c>
      <c r="CU1110" s="703"/>
      <c r="CV1110" s="703"/>
      <c r="CW1110" s="703"/>
      <c r="CX1110" s="703" t="n">
        <v>0</v>
      </c>
      <c r="CY1110" s="703" t="n">
        <v>0</v>
      </c>
      <c r="CZ1110" s="703" t="n">
        <v>0</v>
      </c>
      <c r="DA1110" s="703"/>
      <c r="DB1110" s="703"/>
      <c r="DC1110" s="703"/>
      <c r="DD1110" s="703"/>
      <c r="DE1110" s="703" t="n">
        <v>0</v>
      </c>
      <c r="DF1110" s="703"/>
      <c r="DG1110" s="703" t="n">
        <v>0</v>
      </c>
      <c r="DH1110" s="703" t="n">
        <v>0</v>
      </c>
      <c r="DI1110" s="703" t="n">
        <v>0</v>
      </c>
      <c r="DJ1110" s="703" t="n">
        <v>0</v>
      </c>
      <c r="DK1110" s="703" t="n">
        <v>0</v>
      </c>
      <c r="DL1110" s="703" t="n">
        <v>0</v>
      </c>
      <c r="DM1110" s="703"/>
      <c r="DN1110" s="703"/>
      <c r="DO1110" s="703"/>
      <c r="DP1110" s="703"/>
      <c r="DQ1110" s="703"/>
      <c r="DR1110" s="703"/>
      <c r="DS1110" s="704" t="n">
        <f aca="false">CN1110-V1110</f>
        <v>0</v>
      </c>
      <c r="DT1110" s="553"/>
      <c r="DU1110" s="48"/>
    </row>
    <row r="1111" customFormat="false" ht="15" hidden="false" customHeight="true" outlineLevel="0" collapsed="false">
      <c r="A1111" s="705" t="n">
        <f aca="false">A1110+1</f>
        <v>1102</v>
      </c>
      <c r="B1111" s="706" t="s">
        <v>2495</v>
      </c>
      <c r="C1111" s="706" t="s">
        <v>398</v>
      </c>
      <c r="D1111" s="706" t="s">
        <v>399</v>
      </c>
      <c r="E1111" s="243" t="n">
        <f aca="false">COUNTIF($G$10:$G$1856,$G1111)</f>
        <v>1</v>
      </c>
      <c r="F1111" s="706" t="s">
        <v>2835</v>
      </c>
      <c r="G1111" s="706" t="s">
        <v>2835</v>
      </c>
      <c r="H1111" s="707" t="s">
        <v>2836</v>
      </c>
      <c r="I1111" s="708" t="s">
        <v>932</v>
      </c>
      <c r="J1111" s="707" t="s">
        <v>370</v>
      </c>
      <c r="K1111" s="709" t="s">
        <v>369</v>
      </c>
      <c r="L1111" s="707" t="s">
        <v>368</v>
      </c>
      <c r="M1111" s="708" t="s">
        <v>933</v>
      </c>
      <c r="N1111" s="710" t="s">
        <v>934</v>
      </c>
      <c r="O1111" s="512" t="n">
        <v>1</v>
      </c>
      <c r="P1111" s="512" t="n">
        <v>1</v>
      </c>
      <c r="Q1111" s="711" t="n">
        <v>0.007035276</v>
      </c>
      <c r="R1111" s="712"/>
      <c r="S1111" s="713"/>
      <c r="T1111" s="714" t="n">
        <v>15.47</v>
      </c>
      <c r="U1111" s="715"/>
      <c r="V1111" s="262" t="n">
        <f aca="false">SUM(W1111:CI1111)</f>
        <v>1</v>
      </c>
      <c r="W1111" s="243" t="n">
        <v>0</v>
      </c>
      <c r="X1111" s="243" t="n">
        <v>0</v>
      </c>
      <c r="Y1111" s="243" t="n">
        <v>0</v>
      </c>
      <c r="Z1111" s="243" t="n">
        <v>0</v>
      </c>
      <c r="AA1111" s="243" t="n">
        <v>0</v>
      </c>
      <c r="AB1111" s="243" t="n">
        <v>0</v>
      </c>
      <c r="AC1111" s="243" t="n">
        <v>0</v>
      </c>
      <c r="AD1111" s="243" t="n">
        <v>0</v>
      </c>
      <c r="AE1111" s="243" t="n">
        <v>0</v>
      </c>
      <c r="AF1111" s="243" t="n">
        <v>0</v>
      </c>
      <c r="AG1111" s="243" t="n">
        <v>0</v>
      </c>
      <c r="AH1111" s="518" t="n">
        <v>0</v>
      </c>
      <c r="AI1111" s="243" t="n">
        <v>0</v>
      </c>
      <c r="AJ1111" s="243" t="n">
        <v>0</v>
      </c>
      <c r="AK1111" s="518" t="n">
        <v>0</v>
      </c>
      <c r="AL1111" s="518" t="n">
        <v>0</v>
      </c>
      <c r="AM1111" s="518" t="n">
        <v>0</v>
      </c>
      <c r="AN1111" s="518" t="n">
        <v>0</v>
      </c>
      <c r="AO1111" s="518" t="n">
        <v>0</v>
      </c>
      <c r="AP1111" s="518" t="n">
        <v>0</v>
      </c>
      <c r="AQ1111" s="518" t="n">
        <v>0</v>
      </c>
      <c r="AR1111" s="518" t="n">
        <v>0</v>
      </c>
      <c r="AS1111" s="518" t="n">
        <v>0</v>
      </c>
      <c r="AT1111" s="518" t="n">
        <v>0</v>
      </c>
      <c r="AU1111" s="518" t="n">
        <v>0</v>
      </c>
      <c r="AV1111" s="518" t="n">
        <v>0</v>
      </c>
      <c r="AW1111" s="518" t="n">
        <v>0</v>
      </c>
      <c r="AX1111" s="518" t="n">
        <v>0</v>
      </c>
      <c r="AY1111" s="518" t="n">
        <v>0</v>
      </c>
      <c r="AZ1111" s="518" t="n">
        <v>0</v>
      </c>
      <c r="BA1111" s="518" t="n">
        <v>0</v>
      </c>
      <c r="BB1111" s="518" t="n">
        <v>0</v>
      </c>
      <c r="BC1111" s="518" t="n">
        <v>0</v>
      </c>
      <c r="BD1111" s="518" t="n">
        <v>1</v>
      </c>
      <c r="BE1111" s="518" t="n">
        <v>0</v>
      </c>
      <c r="BF1111" s="518" t="n">
        <v>0</v>
      </c>
      <c r="BG1111" s="518" t="n">
        <v>0</v>
      </c>
      <c r="BH1111" s="518" t="n">
        <v>0</v>
      </c>
      <c r="BI1111" s="518" t="n">
        <v>0</v>
      </c>
      <c r="BJ1111" s="518"/>
      <c r="BK1111" s="518"/>
      <c r="BL1111" s="518" t="n">
        <v>0</v>
      </c>
      <c r="BM1111" s="518"/>
      <c r="BN1111" s="518"/>
      <c r="BO1111" s="518"/>
      <c r="BP1111" s="518"/>
      <c r="BQ1111" s="518"/>
      <c r="BR1111" s="518"/>
      <c r="BS1111" s="518"/>
      <c r="BT1111" s="518"/>
      <c r="BU1111" s="518"/>
      <c r="BV1111" s="518" t="n">
        <v>0</v>
      </c>
      <c r="BW1111" s="518" t="n">
        <v>0</v>
      </c>
      <c r="BX1111" s="518" t="n">
        <v>0</v>
      </c>
      <c r="BY1111" s="518" t="n">
        <v>0</v>
      </c>
      <c r="BZ1111" s="518" t="n">
        <v>0</v>
      </c>
      <c r="CA1111" s="518" t="n">
        <v>0</v>
      </c>
      <c r="CB1111" s="518" t="n">
        <v>0</v>
      </c>
      <c r="CC1111" s="518" t="n">
        <v>0</v>
      </c>
      <c r="CD1111" s="518" t="n">
        <v>0</v>
      </c>
      <c r="CE1111" s="518" t="n">
        <v>0</v>
      </c>
      <c r="CF1111" s="518" t="n">
        <v>0</v>
      </c>
      <c r="CG1111" s="518" t="n">
        <v>0</v>
      </c>
      <c r="CH1111" s="518"/>
      <c r="CI1111" s="716"/>
      <c r="CL1111" s="48" t="n">
        <v>1</v>
      </c>
      <c r="CM1111" s="48" t="n">
        <f aca="false">CL1111-V1111</f>
        <v>0</v>
      </c>
      <c r="CN1111" s="702" t="n">
        <f aca="false">SUM(CO1111:DR1111)</f>
        <v>1</v>
      </c>
      <c r="CO1111" s="703" t="n">
        <v>0</v>
      </c>
      <c r="CP1111" s="703"/>
      <c r="CQ1111" s="703" t="n">
        <v>0</v>
      </c>
      <c r="CR1111" s="703"/>
      <c r="CS1111" s="703" t="n">
        <v>0</v>
      </c>
      <c r="CT1111" s="703" t="n">
        <v>0</v>
      </c>
      <c r="CU1111" s="703"/>
      <c r="CV1111" s="703"/>
      <c r="CW1111" s="703"/>
      <c r="CX1111" s="703" t="n">
        <v>0</v>
      </c>
      <c r="CY1111" s="703" t="n">
        <v>0</v>
      </c>
      <c r="CZ1111" s="703" t="n">
        <v>0</v>
      </c>
      <c r="DA1111" s="703"/>
      <c r="DB1111" s="703"/>
      <c r="DC1111" s="703"/>
      <c r="DD1111" s="703"/>
      <c r="DE1111" s="703" t="n">
        <v>0</v>
      </c>
      <c r="DF1111" s="703"/>
      <c r="DG1111" s="703" t="n">
        <v>0</v>
      </c>
      <c r="DH1111" s="703" t="n">
        <v>0</v>
      </c>
      <c r="DI1111" s="703" t="n">
        <v>0</v>
      </c>
      <c r="DJ1111" s="703" t="n">
        <v>1</v>
      </c>
      <c r="DK1111" s="703" t="n">
        <v>0</v>
      </c>
      <c r="DL1111" s="703" t="n">
        <v>0</v>
      </c>
      <c r="DM1111" s="703"/>
      <c r="DN1111" s="703"/>
      <c r="DO1111" s="703"/>
      <c r="DP1111" s="703"/>
      <c r="DQ1111" s="703"/>
      <c r="DR1111" s="703"/>
      <c r="DS1111" s="704" t="n">
        <f aca="false">CN1111-V1111</f>
        <v>0</v>
      </c>
      <c r="DT1111" s="553"/>
      <c r="DU1111" s="48"/>
    </row>
    <row r="1112" customFormat="false" ht="15" hidden="false" customHeight="true" outlineLevel="0" collapsed="false">
      <c r="A1112" s="705" t="n">
        <f aca="false">A1111+1</f>
        <v>1103</v>
      </c>
      <c r="B1112" s="706" t="s">
        <v>2495</v>
      </c>
      <c r="C1112" s="706" t="s">
        <v>398</v>
      </c>
      <c r="D1112" s="706" t="s">
        <v>399</v>
      </c>
      <c r="E1112" s="243" t="n">
        <f aca="false">COUNTIF($G$10:$G$1856,$G1112)</f>
        <v>1</v>
      </c>
      <c r="F1112" s="706" t="s">
        <v>2837</v>
      </c>
      <c r="G1112" s="706" t="s">
        <v>2837</v>
      </c>
      <c r="H1112" s="707" t="s">
        <v>2838</v>
      </c>
      <c r="I1112" s="708" t="s">
        <v>1027</v>
      </c>
      <c r="J1112" s="707" t="s">
        <v>370</v>
      </c>
      <c r="K1112" s="709" t="s">
        <v>369</v>
      </c>
      <c r="L1112" s="707" t="s">
        <v>368</v>
      </c>
      <c r="M1112" s="708" t="s">
        <v>1028</v>
      </c>
      <c r="N1112" s="710" t="s">
        <v>934</v>
      </c>
      <c r="O1112" s="512" t="n">
        <v>1</v>
      </c>
      <c r="P1112" s="512" t="n">
        <v>1</v>
      </c>
      <c r="Q1112" s="711" t="n">
        <v>0.00694245</v>
      </c>
      <c r="R1112" s="712"/>
      <c r="S1112" s="713"/>
      <c r="T1112" s="714" t="n">
        <v>15.26</v>
      </c>
      <c r="U1112" s="715"/>
      <c r="V1112" s="262" t="n">
        <f aca="false">SUM(W1112:CI1112)</f>
        <v>1</v>
      </c>
      <c r="W1112" s="243" t="n">
        <v>0</v>
      </c>
      <c r="X1112" s="243" t="n">
        <v>0</v>
      </c>
      <c r="Y1112" s="243" t="n">
        <v>0</v>
      </c>
      <c r="Z1112" s="243" t="n">
        <v>0</v>
      </c>
      <c r="AA1112" s="243" t="n">
        <v>0</v>
      </c>
      <c r="AB1112" s="243" t="n">
        <v>0</v>
      </c>
      <c r="AC1112" s="243" t="n">
        <v>0</v>
      </c>
      <c r="AD1112" s="243" t="n">
        <v>0</v>
      </c>
      <c r="AE1112" s="243" t="n">
        <v>0</v>
      </c>
      <c r="AF1112" s="243" t="n">
        <v>0</v>
      </c>
      <c r="AG1112" s="243" t="n">
        <v>0</v>
      </c>
      <c r="AH1112" s="518" t="n">
        <v>0</v>
      </c>
      <c r="AI1112" s="243" t="n">
        <v>0</v>
      </c>
      <c r="AJ1112" s="243" t="n">
        <v>0</v>
      </c>
      <c r="AK1112" s="518" t="n">
        <v>0</v>
      </c>
      <c r="AL1112" s="518" t="n">
        <v>0</v>
      </c>
      <c r="AM1112" s="518" t="n">
        <v>0</v>
      </c>
      <c r="AN1112" s="518" t="n">
        <v>0</v>
      </c>
      <c r="AO1112" s="518" t="n">
        <v>0</v>
      </c>
      <c r="AP1112" s="518" t="n">
        <v>0</v>
      </c>
      <c r="AQ1112" s="518" t="n">
        <v>0</v>
      </c>
      <c r="AR1112" s="518" t="n">
        <v>0</v>
      </c>
      <c r="AS1112" s="518" t="n">
        <v>0</v>
      </c>
      <c r="AT1112" s="518" t="n">
        <v>0</v>
      </c>
      <c r="AU1112" s="518" t="n">
        <v>0</v>
      </c>
      <c r="AV1112" s="518" t="n">
        <v>0</v>
      </c>
      <c r="AW1112" s="518" t="n">
        <v>0</v>
      </c>
      <c r="AX1112" s="518" t="n">
        <v>0</v>
      </c>
      <c r="AY1112" s="518" t="n">
        <v>0</v>
      </c>
      <c r="AZ1112" s="518" t="n">
        <v>0</v>
      </c>
      <c r="BA1112" s="518" t="n">
        <v>0</v>
      </c>
      <c r="BB1112" s="518" t="n">
        <v>0</v>
      </c>
      <c r="BC1112" s="518" t="n">
        <v>0</v>
      </c>
      <c r="BD1112" s="518" t="n">
        <v>1</v>
      </c>
      <c r="BE1112" s="518" t="n">
        <v>0</v>
      </c>
      <c r="BF1112" s="518" t="n">
        <v>0</v>
      </c>
      <c r="BG1112" s="518" t="n">
        <v>0</v>
      </c>
      <c r="BH1112" s="518" t="n">
        <v>0</v>
      </c>
      <c r="BI1112" s="518" t="n">
        <v>0</v>
      </c>
      <c r="BJ1112" s="518"/>
      <c r="BK1112" s="518"/>
      <c r="BL1112" s="518" t="n">
        <v>0</v>
      </c>
      <c r="BM1112" s="518"/>
      <c r="BN1112" s="518"/>
      <c r="BO1112" s="518"/>
      <c r="BP1112" s="518"/>
      <c r="BQ1112" s="518"/>
      <c r="BR1112" s="518"/>
      <c r="BS1112" s="518"/>
      <c r="BT1112" s="518"/>
      <c r="BU1112" s="518"/>
      <c r="BV1112" s="518" t="n">
        <v>0</v>
      </c>
      <c r="BW1112" s="518" t="n">
        <v>0</v>
      </c>
      <c r="BX1112" s="518" t="n">
        <v>0</v>
      </c>
      <c r="BY1112" s="518" t="n">
        <v>0</v>
      </c>
      <c r="BZ1112" s="518" t="n">
        <v>0</v>
      </c>
      <c r="CA1112" s="518" t="n">
        <v>0</v>
      </c>
      <c r="CB1112" s="518" t="n">
        <v>0</v>
      </c>
      <c r="CC1112" s="518" t="n">
        <v>0</v>
      </c>
      <c r="CD1112" s="518" t="n">
        <v>0</v>
      </c>
      <c r="CE1112" s="518" t="n">
        <v>0</v>
      </c>
      <c r="CF1112" s="518" t="n">
        <v>0</v>
      </c>
      <c r="CG1112" s="518" t="n">
        <v>0</v>
      </c>
      <c r="CH1112" s="518"/>
      <c r="CI1112" s="716"/>
      <c r="CL1112" s="48" t="n">
        <v>1</v>
      </c>
      <c r="CM1112" s="48" t="n">
        <f aca="false">CL1112-V1112</f>
        <v>0</v>
      </c>
      <c r="CN1112" s="702" t="n">
        <f aca="false">SUM(CO1112:DR1112)</f>
        <v>1</v>
      </c>
      <c r="CO1112" s="703" t="n">
        <v>0</v>
      </c>
      <c r="CP1112" s="703"/>
      <c r="CQ1112" s="703" t="n">
        <v>0</v>
      </c>
      <c r="CR1112" s="703"/>
      <c r="CS1112" s="703" t="n">
        <v>0</v>
      </c>
      <c r="CT1112" s="703" t="n">
        <v>0</v>
      </c>
      <c r="CU1112" s="703"/>
      <c r="CV1112" s="703"/>
      <c r="CW1112" s="703"/>
      <c r="CX1112" s="703" t="n">
        <v>0</v>
      </c>
      <c r="CY1112" s="703" t="n">
        <v>0</v>
      </c>
      <c r="CZ1112" s="703" t="n">
        <v>0</v>
      </c>
      <c r="DA1112" s="703"/>
      <c r="DB1112" s="703"/>
      <c r="DC1112" s="703"/>
      <c r="DD1112" s="703"/>
      <c r="DE1112" s="703" t="n">
        <v>0</v>
      </c>
      <c r="DF1112" s="703"/>
      <c r="DG1112" s="703" t="n">
        <v>0</v>
      </c>
      <c r="DH1112" s="703" t="n">
        <v>0</v>
      </c>
      <c r="DI1112" s="703" t="n">
        <v>0</v>
      </c>
      <c r="DJ1112" s="703" t="n">
        <v>1</v>
      </c>
      <c r="DK1112" s="703" t="n">
        <v>0</v>
      </c>
      <c r="DL1112" s="703" t="n">
        <v>0</v>
      </c>
      <c r="DM1112" s="703"/>
      <c r="DN1112" s="703"/>
      <c r="DO1112" s="703"/>
      <c r="DP1112" s="703"/>
      <c r="DQ1112" s="703"/>
      <c r="DR1112" s="703"/>
      <c r="DS1112" s="704" t="n">
        <f aca="false">CN1112-V1112</f>
        <v>0</v>
      </c>
      <c r="DT1112" s="553"/>
      <c r="DU1112" s="48"/>
    </row>
    <row r="1113" customFormat="false" ht="15" hidden="false" customHeight="true" outlineLevel="0" collapsed="false">
      <c r="A1113" s="705" t="n">
        <f aca="false">A1112+1</f>
        <v>1104</v>
      </c>
      <c r="B1113" s="706" t="s">
        <v>2495</v>
      </c>
      <c r="C1113" s="706" t="s">
        <v>398</v>
      </c>
      <c r="D1113" s="706" t="s">
        <v>399</v>
      </c>
      <c r="E1113" s="243" t="n">
        <f aca="false">COUNTIF($G$10:$G$1856,$G1113)</f>
        <v>1</v>
      </c>
      <c r="F1113" s="706" t="s">
        <v>2839</v>
      </c>
      <c r="G1113" s="706" t="s">
        <v>2839</v>
      </c>
      <c r="H1113" s="707" t="s">
        <v>2840</v>
      </c>
      <c r="I1113" s="708" t="s">
        <v>1031</v>
      </c>
      <c r="J1113" s="707" t="s">
        <v>370</v>
      </c>
      <c r="K1113" s="709" t="s">
        <v>369</v>
      </c>
      <c r="L1113" s="707" t="s">
        <v>368</v>
      </c>
      <c r="M1113" s="708" t="s">
        <v>1032</v>
      </c>
      <c r="N1113" s="710" t="s">
        <v>934</v>
      </c>
      <c r="O1113" s="512" t="n">
        <v>1</v>
      </c>
      <c r="P1113" s="512" t="n">
        <v>1</v>
      </c>
      <c r="Q1113" s="711" t="n">
        <v>0.00694245</v>
      </c>
      <c r="R1113" s="712"/>
      <c r="S1113" s="713"/>
      <c r="T1113" s="714" t="n">
        <v>15.26</v>
      </c>
      <c r="U1113" s="715"/>
      <c r="V1113" s="262" t="n">
        <f aca="false">SUM(W1113:CI1113)</f>
        <v>1</v>
      </c>
      <c r="W1113" s="243" t="n">
        <v>0</v>
      </c>
      <c r="X1113" s="243" t="n">
        <v>0</v>
      </c>
      <c r="Y1113" s="243" t="n">
        <v>0</v>
      </c>
      <c r="Z1113" s="243" t="n">
        <v>0</v>
      </c>
      <c r="AA1113" s="243" t="n">
        <v>0</v>
      </c>
      <c r="AB1113" s="243" t="n">
        <v>0</v>
      </c>
      <c r="AC1113" s="243" t="n">
        <v>0</v>
      </c>
      <c r="AD1113" s="243" t="n">
        <v>0</v>
      </c>
      <c r="AE1113" s="243" t="n">
        <v>0</v>
      </c>
      <c r="AF1113" s="243" t="n">
        <v>0</v>
      </c>
      <c r="AG1113" s="243" t="n">
        <v>0</v>
      </c>
      <c r="AH1113" s="518" t="n">
        <v>0</v>
      </c>
      <c r="AI1113" s="243" t="n">
        <v>0</v>
      </c>
      <c r="AJ1113" s="243" t="n">
        <v>0</v>
      </c>
      <c r="AK1113" s="518" t="n">
        <v>0</v>
      </c>
      <c r="AL1113" s="518" t="n">
        <v>0</v>
      </c>
      <c r="AM1113" s="518" t="n">
        <v>0</v>
      </c>
      <c r="AN1113" s="518" t="n">
        <v>0</v>
      </c>
      <c r="AO1113" s="518" t="n">
        <v>0</v>
      </c>
      <c r="AP1113" s="518" t="n">
        <v>0</v>
      </c>
      <c r="AQ1113" s="518" t="n">
        <v>0</v>
      </c>
      <c r="AR1113" s="518" t="n">
        <v>0</v>
      </c>
      <c r="AS1113" s="518" t="n">
        <v>0</v>
      </c>
      <c r="AT1113" s="518" t="n">
        <v>0</v>
      </c>
      <c r="AU1113" s="518" t="n">
        <v>0</v>
      </c>
      <c r="AV1113" s="518" t="n">
        <v>0</v>
      </c>
      <c r="AW1113" s="518" t="n">
        <v>0</v>
      </c>
      <c r="AX1113" s="518" t="n">
        <v>0</v>
      </c>
      <c r="AY1113" s="518" t="n">
        <v>0</v>
      </c>
      <c r="AZ1113" s="518" t="n">
        <v>0</v>
      </c>
      <c r="BA1113" s="518" t="n">
        <v>0</v>
      </c>
      <c r="BB1113" s="518" t="n">
        <v>0</v>
      </c>
      <c r="BC1113" s="518" t="n">
        <v>0</v>
      </c>
      <c r="BD1113" s="518" t="n">
        <v>1</v>
      </c>
      <c r="BE1113" s="518" t="n">
        <v>0</v>
      </c>
      <c r="BF1113" s="518" t="n">
        <v>0</v>
      </c>
      <c r="BG1113" s="518" t="n">
        <v>0</v>
      </c>
      <c r="BH1113" s="518" t="n">
        <v>0</v>
      </c>
      <c r="BI1113" s="518" t="n">
        <v>0</v>
      </c>
      <c r="BJ1113" s="518"/>
      <c r="BK1113" s="518"/>
      <c r="BL1113" s="518" t="n">
        <v>0</v>
      </c>
      <c r="BM1113" s="518"/>
      <c r="BN1113" s="518"/>
      <c r="BO1113" s="518"/>
      <c r="BP1113" s="518"/>
      <c r="BQ1113" s="518"/>
      <c r="BR1113" s="518"/>
      <c r="BS1113" s="518"/>
      <c r="BT1113" s="518"/>
      <c r="BU1113" s="518"/>
      <c r="BV1113" s="518" t="n">
        <v>0</v>
      </c>
      <c r="BW1113" s="518" t="n">
        <v>0</v>
      </c>
      <c r="BX1113" s="518" t="n">
        <v>0</v>
      </c>
      <c r="BY1113" s="518" t="n">
        <v>0</v>
      </c>
      <c r="BZ1113" s="518" t="n">
        <v>0</v>
      </c>
      <c r="CA1113" s="518" t="n">
        <v>0</v>
      </c>
      <c r="CB1113" s="518" t="n">
        <v>0</v>
      </c>
      <c r="CC1113" s="518" t="n">
        <v>0</v>
      </c>
      <c r="CD1113" s="518" t="n">
        <v>0</v>
      </c>
      <c r="CE1113" s="518" t="n">
        <v>0</v>
      </c>
      <c r="CF1113" s="518" t="n">
        <v>0</v>
      </c>
      <c r="CG1113" s="518" t="n">
        <v>0</v>
      </c>
      <c r="CH1113" s="518"/>
      <c r="CI1113" s="716"/>
      <c r="CL1113" s="48" t="n">
        <v>1</v>
      </c>
      <c r="CM1113" s="48" t="n">
        <f aca="false">CL1113-V1113</f>
        <v>0</v>
      </c>
      <c r="CN1113" s="702" t="n">
        <f aca="false">SUM(CO1113:DR1113)</f>
        <v>1</v>
      </c>
      <c r="CO1113" s="703" t="n">
        <v>0</v>
      </c>
      <c r="CP1113" s="703"/>
      <c r="CQ1113" s="703" t="n">
        <v>0</v>
      </c>
      <c r="CR1113" s="703"/>
      <c r="CS1113" s="703" t="n">
        <v>0</v>
      </c>
      <c r="CT1113" s="703" t="n">
        <v>0</v>
      </c>
      <c r="CU1113" s="703"/>
      <c r="CV1113" s="703"/>
      <c r="CW1113" s="703"/>
      <c r="CX1113" s="703" t="n">
        <v>0</v>
      </c>
      <c r="CY1113" s="703" t="n">
        <v>0</v>
      </c>
      <c r="CZ1113" s="703" t="n">
        <v>0</v>
      </c>
      <c r="DA1113" s="703"/>
      <c r="DB1113" s="703"/>
      <c r="DC1113" s="703"/>
      <c r="DD1113" s="703"/>
      <c r="DE1113" s="703" t="n">
        <v>0</v>
      </c>
      <c r="DF1113" s="703"/>
      <c r="DG1113" s="703" t="n">
        <v>0</v>
      </c>
      <c r="DH1113" s="703" t="n">
        <v>0</v>
      </c>
      <c r="DI1113" s="703" t="n">
        <v>0</v>
      </c>
      <c r="DJ1113" s="703" t="n">
        <v>1</v>
      </c>
      <c r="DK1113" s="703" t="n">
        <v>0</v>
      </c>
      <c r="DL1113" s="703" t="n">
        <v>0</v>
      </c>
      <c r="DM1113" s="703"/>
      <c r="DN1113" s="703"/>
      <c r="DO1113" s="703"/>
      <c r="DP1113" s="703"/>
      <c r="DQ1113" s="703"/>
      <c r="DR1113" s="703"/>
      <c r="DS1113" s="704" t="n">
        <f aca="false">CN1113-V1113</f>
        <v>0</v>
      </c>
      <c r="DT1113" s="553"/>
      <c r="DU1113" s="48"/>
    </row>
    <row r="1114" customFormat="false" ht="15" hidden="false" customHeight="true" outlineLevel="0" collapsed="false">
      <c r="A1114" s="705" t="n">
        <f aca="false">A1113+1</f>
        <v>1105</v>
      </c>
      <c r="B1114" s="706" t="s">
        <v>2495</v>
      </c>
      <c r="C1114" s="706" t="s">
        <v>398</v>
      </c>
      <c r="D1114" s="706" t="s">
        <v>399</v>
      </c>
      <c r="E1114" s="243" t="n">
        <f aca="false">COUNTIF($G$10:$G$1856,$G1114)</f>
        <v>1</v>
      </c>
      <c r="F1114" s="706" t="s">
        <v>2841</v>
      </c>
      <c r="G1114" s="706" t="s">
        <v>2841</v>
      </c>
      <c r="H1114" s="707" t="s">
        <v>2842</v>
      </c>
      <c r="I1114" s="708" t="s">
        <v>1208</v>
      </c>
      <c r="J1114" s="707" t="s">
        <v>370</v>
      </c>
      <c r="K1114" s="709" t="s">
        <v>369</v>
      </c>
      <c r="L1114" s="707" t="s">
        <v>368</v>
      </c>
      <c r="M1114" s="708" t="s">
        <v>1209</v>
      </c>
      <c r="N1114" s="710" t="s">
        <v>934</v>
      </c>
      <c r="O1114" s="512" t="n">
        <v>1</v>
      </c>
      <c r="P1114" s="512" t="n">
        <v>1</v>
      </c>
      <c r="Q1114" s="711" t="n">
        <v>0.002624958</v>
      </c>
      <c r="R1114" s="712"/>
      <c r="S1114" s="713"/>
      <c r="T1114" s="714" t="n">
        <v>5.77</v>
      </c>
      <c r="U1114" s="715"/>
      <c r="V1114" s="262" t="n">
        <f aca="false">SUM(W1114:CI1114)</f>
        <v>1</v>
      </c>
      <c r="W1114" s="243" t="n">
        <v>0</v>
      </c>
      <c r="X1114" s="243" t="n">
        <v>0</v>
      </c>
      <c r="Y1114" s="243" t="n">
        <v>0</v>
      </c>
      <c r="Z1114" s="243" t="n">
        <v>0</v>
      </c>
      <c r="AA1114" s="243" t="n">
        <v>0</v>
      </c>
      <c r="AB1114" s="243" t="n">
        <v>0</v>
      </c>
      <c r="AC1114" s="243" t="n">
        <v>0</v>
      </c>
      <c r="AD1114" s="243" t="n">
        <v>0</v>
      </c>
      <c r="AE1114" s="243" t="n">
        <v>0</v>
      </c>
      <c r="AF1114" s="243" t="n">
        <v>0</v>
      </c>
      <c r="AG1114" s="243" t="n">
        <v>0</v>
      </c>
      <c r="AH1114" s="518" t="n">
        <v>0</v>
      </c>
      <c r="AI1114" s="243" t="n">
        <v>0</v>
      </c>
      <c r="AJ1114" s="243" t="n">
        <v>0</v>
      </c>
      <c r="AK1114" s="518" t="n">
        <v>0</v>
      </c>
      <c r="AL1114" s="518" t="n">
        <v>0</v>
      </c>
      <c r="AM1114" s="518" t="n">
        <v>0</v>
      </c>
      <c r="AN1114" s="518" t="n">
        <v>0</v>
      </c>
      <c r="AO1114" s="518" t="n">
        <v>0</v>
      </c>
      <c r="AP1114" s="518" t="n">
        <v>0</v>
      </c>
      <c r="AQ1114" s="518" t="n">
        <v>0</v>
      </c>
      <c r="AR1114" s="518" t="n">
        <v>0</v>
      </c>
      <c r="AS1114" s="518" t="n">
        <v>0</v>
      </c>
      <c r="AT1114" s="518" t="n">
        <v>0</v>
      </c>
      <c r="AU1114" s="518" t="n">
        <v>0</v>
      </c>
      <c r="AV1114" s="518" t="n">
        <v>0</v>
      </c>
      <c r="AW1114" s="518" t="n">
        <v>0</v>
      </c>
      <c r="AX1114" s="518" t="n">
        <v>0</v>
      </c>
      <c r="AY1114" s="518" t="n">
        <v>0</v>
      </c>
      <c r="AZ1114" s="518" t="n">
        <v>0</v>
      </c>
      <c r="BA1114" s="518" t="n">
        <v>0</v>
      </c>
      <c r="BB1114" s="518" t="n">
        <v>0</v>
      </c>
      <c r="BC1114" s="518" t="n">
        <v>0</v>
      </c>
      <c r="BD1114" s="518" t="n">
        <v>1</v>
      </c>
      <c r="BE1114" s="518" t="n">
        <v>0</v>
      </c>
      <c r="BF1114" s="518" t="n">
        <v>0</v>
      </c>
      <c r="BG1114" s="518" t="n">
        <v>0</v>
      </c>
      <c r="BH1114" s="518" t="n">
        <v>0</v>
      </c>
      <c r="BI1114" s="518" t="n">
        <v>0</v>
      </c>
      <c r="BJ1114" s="518"/>
      <c r="BK1114" s="518"/>
      <c r="BL1114" s="518" t="n">
        <v>0</v>
      </c>
      <c r="BM1114" s="518"/>
      <c r="BN1114" s="518"/>
      <c r="BO1114" s="518"/>
      <c r="BP1114" s="518"/>
      <c r="BQ1114" s="518"/>
      <c r="BR1114" s="518"/>
      <c r="BS1114" s="518"/>
      <c r="BT1114" s="518"/>
      <c r="BU1114" s="518"/>
      <c r="BV1114" s="518" t="n">
        <v>0</v>
      </c>
      <c r="BW1114" s="518" t="n">
        <v>0</v>
      </c>
      <c r="BX1114" s="518" t="n">
        <v>0</v>
      </c>
      <c r="BY1114" s="518" t="n">
        <v>0</v>
      </c>
      <c r="BZ1114" s="518" t="n">
        <v>0</v>
      </c>
      <c r="CA1114" s="518" t="n">
        <v>0</v>
      </c>
      <c r="CB1114" s="518" t="n">
        <v>0</v>
      </c>
      <c r="CC1114" s="518" t="n">
        <v>0</v>
      </c>
      <c r="CD1114" s="518" t="n">
        <v>0</v>
      </c>
      <c r="CE1114" s="518" t="n">
        <v>0</v>
      </c>
      <c r="CF1114" s="518" t="n">
        <v>0</v>
      </c>
      <c r="CG1114" s="518" t="n">
        <v>0</v>
      </c>
      <c r="CH1114" s="518"/>
      <c r="CI1114" s="716"/>
      <c r="CL1114" s="48" t="n">
        <v>1</v>
      </c>
      <c r="CM1114" s="48" t="n">
        <f aca="false">CL1114-V1114</f>
        <v>0</v>
      </c>
      <c r="CN1114" s="702" t="n">
        <f aca="false">SUM(CO1114:DR1114)</f>
        <v>1</v>
      </c>
      <c r="CO1114" s="703" t="n">
        <v>0</v>
      </c>
      <c r="CP1114" s="703"/>
      <c r="CQ1114" s="703" t="n">
        <v>0</v>
      </c>
      <c r="CR1114" s="703"/>
      <c r="CS1114" s="703" t="n">
        <v>0</v>
      </c>
      <c r="CT1114" s="703" t="n">
        <v>0</v>
      </c>
      <c r="CU1114" s="703"/>
      <c r="CV1114" s="703"/>
      <c r="CW1114" s="703"/>
      <c r="CX1114" s="703" t="n">
        <v>0</v>
      </c>
      <c r="CY1114" s="703" t="n">
        <v>0</v>
      </c>
      <c r="CZ1114" s="703" t="n">
        <v>0</v>
      </c>
      <c r="DA1114" s="703"/>
      <c r="DB1114" s="703"/>
      <c r="DC1114" s="703"/>
      <c r="DD1114" s="703"/>
      <c r="DE1114" s="703" t="n">
        <v>0</v>
      </c>
      <c r="DF1114" s="703"/>
      <c r="DG1114" s="703" t="n">
        <v>0</v>
      </c>
      <c r="DH1114" s="703" t="n">
        <v>0</v>
      </c>
      <c r="DI1114" s="703" t="n">
        <v>0</v>
      </c>
      <c r="DJ1114" s="703" t="n">
        <v>1</v>
      </c>
      <c r="DK1114" s="703" t="n">
        <v>0</v>
      </c>
      <c r="DL1114" s="703" t="n">
        <v>0</v>
      </c>
      <c r="DM1114" s="703"/>
      <c r="DN1114" s="703"/>
      <c r="DO1114" s="703"/>
      <c r="DP1114" s="703"/>
      <c r="DQ1114" s="703"/>
      <c r="DR1114" s="703"/>
      <c r="DS1114" s="704" t="n">
        <f aca="false">CN1114-V1114</f>
        <v>0</v>
      </c>
      <c r="DT1114" s="553"/>
      <c r="DU1114" s="48"/>
    </row>
    <row r="1115" customFormat="false" ht="15" hidden="false" customHeight="true" outlineLevel="0" collapsed="false">
      <c r="A1115" s="705" t="n">
        <f aca="false">A1114+1</f>
        <v>1106</v>
      </c>
      <c r="B1115" s="706" t="s">
        <v>2495</v>
      </c>
      <c r="C1115" s="706" t="s">
        <v>398</v>
      </c>
      <c r="D1115" s="706" t="s">
        <v>399</v>
      </c>
      <c r="E1115" s="243" t="n">
        <f aca="false">COUNTIF($G$10:$G$1856,$G1115)</f>
        <v>1</v>
      </c>
      <c r="F1115" s="706" t="s">
        <v>2843</v>
      </c>
      <c r="G1115" s="706" t="s">
        <v>2843</v>
      </c>
      <c r="H1115" s="707" t="s">
        <v>2844</v>
      </c>
      <c r="I1115" s="708" t="s">
        <v>1212</v>
      </c>
      <c r="J1115" s="707" t="s">
        <v>370</v>
      </c>
      <c r="K1115" s="709" t="s">
        <v>369</v>
      </c>
      <c r="L1115" s="707" t="s">
        <v>368</v>
      </c>
      <c r="M1115" s="708" t="s">
        <v>1213</v>
      </c>
      <c r="N1115" s="710" t="s">
        <v>934</v>
      </c>
      <c r="O1115" s="512" t="n">
        <v>1</v>
      </c>
      <c r="P1115" s="512" t="n">
        <v>1</v>
      </c>
      <c r="Q1115" s="711" t="n">
        <v>0.000852504</v>
      </c>
      <c r="R1115" s="712"/>
      <c r="S1115" s="713"/>
      <c r="T1115" s="714" t="n">
        <v>1.87</v>
      </c>
      <c r="U1115" s="715"/>
      <c r="V1115" s="262" t="n">
        <f aca="false">SUM(W1115:CI1115)</f>
        <v>1</v>
      </c>
      <c r="W1115" s="243" t="n">
        <v>0</v>
      </c>
      <c r="X1115" s="243" t="n">
        <v>0</v>
      </c>
      <c r="Y1115" s="243" t="n">
        <v>0</v>
      </c>
      <c r="Z1115" s="243" t="n">
        <v>0</v>
      </c>
      <c r="AA1115" s="243" t="n">
        <v>0</v>
      </c>
      <c r="AB1115" s="243" t="n">
        <v>0</v>
      </c>
      <c r="AC1115" s="243" t="n">
        <v>0</v>
      </c>
      <c r="AD1115" s="243" t="n">
        <v>0</v>
      </c>
      <c r="AE1115" s="243" t="n">
        <v>0</v>
      </c>
      <c r="AF1115" s="243" t="n">
        <v>0</v>
      </c>
      <c r="AG1115" s="243" t="n">
        <v>0</v>
      </c>
      <c r="AH1115" s="518" t="n">
        <v>0</v>
      </c>
      <c r="AI1115" s="243" t="n">
        <v>0</v>
      </c>
      <c r="AJ1115" s="243" t="n">
        <v>0</v>
      </c>
      <c r="AK1115" s="518" t="n">
        <v>0</v>
      </c>
      <c r="AL1115" s="518" t="n">
        <v>0</v>
      </c>
      <c r="AM1115" s="518" t="n">
        <v>0</v>
      </c>
      <c r="AN1115" s="518" t="n">
        <v>0</v>
      </c>
      <c r="AO1115" s="518" t="n">
        <v>0</v>
      </c>
      <c r="AP1115" s="518" t="n">
        <v>0</v>
      </c>
      <c r="AQ1115" s="518" t="n">
        <v>0</v>
      </c>
      <c r="AR1115" s="518" t="n">
        <v>0</v>
      </c>
      <c r="AS1115" s="518" t="n">
        <v>0</v>
      </c>
      <c r="AT1115" s="518" t="n">
        <v>0</v>
      </c>
      <c r="AU1115" s="518" t="n">
        <v>0</v>
      </c>
      <c r="AV1115" s="518" t="n">
        <v>0</v>
      </c>
      <c r="AW1115" s="518" t="n">
        <v>0</v>
      </c>
      <c r="AX1115" s="518" t="n">
        <v>0</v>
      </c>
      <c r="AY1115" s="518" t="n">
        <v>0</v>
      </c>
      <c r="AZ1115" s="518" t="n">
        <v>0</v>
      </c>
      <c r="BA1115" s="518" t="n">
        <v>0</v>
      </c>
      <c r="BB1115" s="518" t="n">
        <v>0</v>
      </c>
      <c r="BC1115" s="518" t="n">
        <v>0</v>
      </c>
      <c r="BD1115" s="518" t="n">
        <v>1</v>
      </c>
      <c r="BE1115" s="518" t="n">
        <v>0</v>
      </c>
      <c r="BF1115" s="518" t="n">
        <v>0</v>
      </c>
      <c r="BG1115" s="518" t="n">
        <v>0</v>
      </c>
      <c r="BH1115" s="518" t="n">
        <v>0</v>
      </c>
      <c r="BI1115" s="518" t="n">
        <v>0</v>
      </c>
      <c r="BJ1115" s="518"/>
      <c r="BK1115" s="518"/>
      <c r="BL1115" s="518" t="n">
        <v>0</v>
      </c>
      <c r="BM1115" s="518"/>
      <c r="BN1115" s="518"/>
      <c r="BO1115" s="518"/>
      <c r="BP1115" s="518"/>
      <c r="BQ1115" s="518"/>
      <c r="BR1115" s="518"/>
      <c r="BS1115" s="518"/>
      <c r="BT1115" s="518"/>
      <c r="BU1115" s="518"/>
      <c r="BV1115" s="518" t="n">
        <v>0</v>
      </c>
      <c r="BW1115" s="518" t="n">
        <v>0</v>
      </c>
      <c r="BX1115" s="518" t="n">
        <v>0</v>
      </c>
      <c r="BY1115" s="518" t="n">
        <v>0</v>
      </c>
      <c r="BZ1115" s="518" t="n">
        <v>0</v>
      </c>
      <c r="CA1115" s="518" t="n">
        <v>0</v>
      </c>
      <c r="CB1115" s="518" t="n">
        <v>0</v>
      </c>
      <c r="CC1115" s="518" t="n">
        <v>0</v>
      </c>
      <c r="CD1115" s="518" t="n">
        <v>0</v>
      </c>
      <c r="CE1115" s="518" t="n">
        <v>0</v>
      </c>
      <c r="CF1115" s="518" t="n">
        <v>0</v>
      </c>
      <c r="CG1115" s="518" t="n">
        <v>0</v>
      </c>
      <c r="CH1115" s="518"/>
      <c r="CI1115" s="716"/>
      <c r="CL1115" s="48" t="n">
        <v>1</v>
      </c>
      <c r="CM1115" s="48" t="n">
        <f aca="false">CL1115-V1115</f>
        <v>0</v>
      </c>
      <c r="CN1115" s="702" t="n">
        <f aca="false">SUM(CO1115:DR1115)</f>
        <v>1</v>
      </c>
      <c r="CO1115" s="703" t="n">
        <v>0</v>
      </c>
      <c r="CP1115" s="703"/>
      <c r="CQ1115" s="703" t="n">
        <v>0</v>
      </c>
      <c r="CR1115" s="703"/>
      <c r="CS1115" s="703" t="n">
        <v>0</v>
      </c>
      <c r="CT1115" s="703" t="n">
        <v>0</v>
      </c>
      <c r="CU1115" s="703"/>
      <c r="CV1115" s="703"/>
      <c r="CW1115" s="703"/>
      <c r="CX1115" s="703" t="n">
        <v>0</v>
      </c>
      <c r="CY1115" s="703" t="n">
        <v>0</v>
      </c>
      <c r="CZ1115" s="703" t="n">
        <v>0</v>
      </c>
      <c r="DA1115" s="703"/>
      <c r="DB1115" s="703"/>
      <c r="DC1115" s="703"/>
      <c r="DD1115" s="703"/>
      <c r="DE1115" s="703" t="n">
        <v>0</v>
      </c>
      <c r="DF1115" s="703"/>
      <c r="DG1115" s="703" t="n">
        <v>0</v>
      </c>
      <c r="DH1115" s="703" t="n">
        <v>0</v>
      </c>
      <c r="DI1115" s="703" t="n">
        <v>0</v>
      </c>
      <c r="DJ1115" s="703" t="n">
        <v>1</v>
      </c>
      <c r="DK1115" s="703" t="n">
        <v>0</v>
      </c>
      <c r="DL1115" s="703" t="n">
        <v>0</v>
      </c>
      <c r="DM1115" s="703"/>
      <c r="DN1115" s="703"/>
      <c r="DO1115" s="703"/>
      <c r="DP1115" s="703"/>
      <c r="DQ1115" s="703"/>
      <c r="DR1115" s="703"/>
      <c r="DS1115" s="704" t="n">
        <f aca="false">CN1115-V1115</f>
        <v>0</v>
      </c>
      <c r="DT1115" s="553"/>
      <c r="DU1115" s="48"/>
    </row>
    <row r="1116" customFormat="false" ht="15" hidden="false" customHeight="true" outlineLevel="0" collapsed="false">
      <c r="A1116" s="705" t="n">
        <f aca="false">A1115+1</f>
        <v>1107</v>
      </c>
      <c r="B1116" s="706" t="s">
        <v>2495</v>
      </c>
      <c r="C1116" s="706" t="s">
        <v>398</v>
      </c>
      <c r="D1116" s="706" t="s">
        <v>399</v>
      </c>
      <c r="E1116" s="243" t="n">
        <f aca="false">COUNTIF($G$10:$G$1856,$G1116)</f>
        <v>1</v>
      </c>
      <c r="F1116" s="706" t="s">
        <v>2845</v>
      </c>
      <c r="G1116" s="706" t="s">
        <v>2845</v>
      </c>
      <c r="H1116" s="707" t="s">
        <v>2846</v>
      </c>
      <c r="I1116" s="708" t="s">
        <v>937</v>
      </c>
      <c r="J1116" s="707" t="s">
        <v>370</v>
      </c>
      <c r="K1116" s="709" t="s">
        <v>369</v>
      </c>
      <c r="L1116" s="707" t="s">
        <v>368</v>
      </c>
      <c r="M1116" s="708" t="s">
        <v>938</v>
      </c>
      <c r="N1116" s="710" t="s">
        <v>934</v>
      </c>
      <c r="O1116" s="512" t="n">
        <v>1</v>
      </c>
      <c r="P1116" s="512" t="n">
        <v>1</v>
      </c>
      <c r="Q1116" s="711" t="n">
        <v>0.003088254</v>
      </c>
      <c r="R1116" s="712"/>
      <c r="S1116" s="713"/>
      <c r="T1116" s="714" t="n">
        <v>6.79</v>
      </c>
      <c r="U1116" s="715"/>
      <c r="V1116" s="262" t="n">
        <f aca="false">SUM(W1116:CI1116)</f>
        <v>1</v>
      </c>
      <c r="W1116" s="243" t="n">
        <v>0</v>
      </c>
      <c r="X1116" s="243" t="n">
        <v>0</v>
      </c>
      <c r="Y1116" s="243" t="n">
        <v>0</v>
      </c>
      <c r="Z1116" s="243" t="n">
        <v>0</v>
      </c>
      <c r="AA1116" s="243" t="n">
        <v>0</v>
      </c>
      <c r="AB1116" s="243" t="n">
        <v>0</v>
      </c>
      <c r="AC1116" s="243" t="n">
        <v>0</v>
      </c>
      <c r="AD1116" s="243" t="n">
        <v>0</v>
      </c>
      <c r="AE1116" s="243" t="n">
        <v>0</v>
      </c>
      <c r="AF1116" s="243" t="n">
        <v>0</v>
      </c>
      <c r="AG1116" s="243" t="n">
        <v>0</v>
      </c>
      <c r="AH1116" s="518" t="n">
        <v>0</v>
      </c>
      <c r="AI1116" s="243" t="n">
        <v>0</v>
      </c>
      <c r="AJ1116" s="243" t="n">
        <v>0</v>
      </c>
      <c r="AK1116" s="518" t="n">
        <v>0</v>
      </c>
      <c r="AL1116" s="518" t="n">
        <v>0</v>
      </c>
      <c r="AM1116" s="518" t="n">
        <v>0</v>
      </c>
      <c r="AN1116" s="518" t="n">
        <v>0</v>
      </c>
      <c r="AO1116" s="518" t="n">
        <v>0</v>
      </c>
      <c r="AP1116" s="518" t="n">
        <v>0</v>
      </c>
      <c r="AQ1116" s="518" t="n">
        <v>0</v>
      </c>
      <c r="AR1116" s="518" t="n">
        <v>0</v>
      </c>
      <c r="AS1116" s="518" t="n">
        <v>0</v>
      </c>
      <c r="AT1116" s="518" t="n">
        <v>0</v>
      </c>
      <c r="AU1116" s="518" t="n">
        <v>0</v>
      </c>
      <c r="AV1116" s="518" t="n">
        <v>0</v>
      </c>
      <c r="AW1116" s="518" t="n">
        <v>0</v>
      </c>
      <c r="AX1116" s="518" t="n">
        <v>0</v>
      </c>
      <c r="AY1116" s="518" t="n">
        <v>0</v>
      </c>
      <c r="AZ1116" s="518" t="n">
        <v>0</v>
      </c>
      <c r="BA1116" s="518" t="n">
        <v>0</v>
      </c>
      <c r="BB1116" s="518" t="n">
        <v>0</v>
      </c>
      <c r="BC1116" s="518" t="n">
        <v>0</v>
      </c>
      <c r="BD1116" s="518" t="n">
        <v>1</v>
      </c>
      <c r="BE1116" s="518" t="n">
        <v>0</v>
      </c>
      <c r="BF1116" s="518" t="n">
        <v>0</v>
      </c>
      <c r="BG1116" s="518" t="n">
        <v>0</v>
      </c>
      <c r="BH1116" s="518" t="n">
        <v>0</v>
      </c>
      <c r="BI1116" s="518" t="n">
        <v>0</v>
      </c>
      <c r="BJ1116" s="518"/>
      <c r="BK1116" s="518"/>
      <c r="BL1116" s="518" t="n">
        <v>0</v>
      </c>
      <c r="BM1116" s="518"/>
      <c r="BN1116" s="518"/>
      <c r="BO1116" s="518"/>
      <c r="BP1116" s="518"/>
      <c r="BQ1116" s="518"/>
      <c r="BR1116" s="518"/>
      <c r="BS1116" s="518"/>
      <c r="BT1116" s="518"/>
      <c r="BU1116" s="518"/>
      <c r="BV1116" s="518" t="n">
        <v>0</v>
      </c>
      <c r="BW1116" s="518" t="n">
        <v>0</v>
      </c>
      <c r="BX1116" s="518" t="n">
        <v>0</v>
      </c>
      <c r="BY1116" s="518" t="n">
        <v>0</v>
      </c>
      <c r="BZ1116" s="518" t="n">
        <v>0</v>
      </c>
      <c r="CA1116" s="518" t="n">
        <v>0</v>
      </c>
      <c r="CB1116" s="518" t="n">
        <v>0</v>
      </c>
      <c r="CC1116" s="518" t="n">
        <v>0</v>
      </c>
      <c r="CD1116" s="518" t="n">
        <v>0</v>
      </c>
      <c r="CE1116" s="518" t="n">
        <v>0</v>
      </c>
      <c r="CF1116" s="518" t="n">
        <v>0</v>
      </c>
      <c r="CG1116" s="518" t="n">
        <v>0</v>
      </c>
      <c r="CH1116" s="518"/>
      <c r="CI1116" s="716"/>
      <c r="CL1116" s="48" t="n">
        <v>1</v>
      </c>
      <c r="CM1116" s="48" t="n">
        <f aca="false">CL1116-V1116</f>
        <v>0</v>
      </c>
      <c r="CN1116" s="702" t="n">
        <f aca="false">SUM(CO1116:DR1116)</f>
        <v>1</v>
      </c>
      <c r="CO1116" s="703" t="n">
        <v>0</v>
      </c>
      <c r="CP1116" s="703"/>
      <c r="CQ1116" s="703" t="n">
        <v>0</v>
      </c>
      <c r="CR1116" s="703"/>
      <c r="CS1116" s="703" t="n">
        <v>0</v>
      </c>
      <c r="CT1116" s="703" t="n">
        <v>0</v>
      </c>
      <c r="CU1116" s="703"/>
      <c r="CV1116" s="703"/>
      <c r="CW1116" s="703"/>
      <c r="CX1116" s="703" t="n">
        <v>0</v>
      </c>
      <c r="CY1116" s="703" t="n">
        <v>0</v>
      </c>
      <c r="CZ1116" s="703" t="n">
        <v>0</v>
      </c>
      <c r="DA1116" s="703"/>
      <c r="DB1116" s="703"/>
      <c r="DC1116" s="703"/>
      <c r="DD1116" s="703"/>
      <c r="DE1116" s="703" t="n">
        <v>0</v>
      </c>
      <c r="DF1116" s="703"/>
      <c r="DG1116" s="703" t="n">
        <v>0</v>
      </c>
      <c r="DH1116" s="703" t="n">
        <v>0</v>
      </c>
      <c r="DI1116" s="703" t="n">
        <v>0</v>
      </c>
      <c r="DJ1116" s="703" t="n">
        <v>1</v>
      </c>
      <c r="DK1116" s="703" t="n">
        <v>0</v>
      </c>
      <c r="DL1116" s="703" t="n">
        <v>0</v>
      </c>
      <c r="DM1116" s="703"/>
      <c r="DN1116" s="703"/>
      <c r="DO1116" s="703"/>
      <c r="DP1116" s="703"/>
      <c r="DQ1116" s="703"/>
      <c r="DR1116" s="703"/>
      <c r="DS1116" s="704" t="n">
        <f aca="false">CN1116-V1116</f>
        <v>0</v>
      </c>
      <c r="DT1116" s="553"/>
      <c r="DU1116" s="48"/>
    </row>
    <row r="1117" customFormat="false" ht="15" hidden="false" customHeight="true" outlineLevel="0" collapsed="false">
      <c r="A1117" s="705" t="n">
        <f aca="false">A1116+1</f>
        <v>1108</v>
      </c>
      <c r="B1117" s="706" t="s">
        <v>2495</v>
      </c>
      <c r="C1117" s="706" t="s">
        <v>398</v>
      </c>
      <c r="D1117" s="706" t="s">
        <v>399</v>
      </c>
      <c r="E1117" s="243" t="n">
        <f aca="false">COUNTIF($G$10:$G$1856,$G1117)</f>
        <v>1</v>
      </c>
      <c r="F1117" s="706" t="s">
        <v>2847</v>
      </c>
      <c r="G1117" s="706" t="s">
        <v>2847</v>
      </c>
      <c r="H1117" s="707" t="s">
        <v>2848</v>
      </c>
      <c r="I1117" s="708" t="s">
        <v>1216</v>
      </c>
      <c r="J1117" s="707" t="s">
        <v>370</v>
      </c>
      <c r="K1117" s="709" t="s">
        <v>369</v>
      </c>
      <c r="L1117" s="707" t="s">
        <v>368</v>
      </c>
      <c r="M1117" s="708" t="s">
        <v>1217</v>
      </c>
      <c r="N1117" s="710" t="s">
        <v>934</v>
      </c>
      <c r="O1117" s="512" t="n">
        <v>1</v>
      </c>
      <c r="P1117" s="512" t="n">
        <v>1</v>
      </c>
      <c r="Q1117" s="711" t="n">
        <v>0.001814616</v>
      </c>
      <c r="R1117" s="712"/>
      <c r="S1117" s="713"/>
      <c r="T1117" s="714" t="n">
        <v>3.99</v>
      </c>
      <c r="U1117" s="715"/>
      <c r="V1117" s="262" t="n">
        <f aca="false">SUM(W1117:CI1117)</f>
        <v>1</v>
      </c>
      <c r="W1117" s="243" t="n">
        <v>0</v>
      </c>
      <c r="X1117" s="243" t="n">
        <v>0</v>
      </c>
      <c r="Y1117" s="243" t="n">
        <v>0</v>
      </c>
      <c r="Z1117" s="243" t="n">
        <v>0</v>
      </c>
      <c r="AA1117" s="243" t="n">
        <v>0</v>
      </c>
      <c r="AB1117" s="243" t="n">
        <v>0</v>
      </c>
      <c r="AC1117" s="243" t="n">
        <v>0</v>
      </c>
      <c r="AD1117" s="243" t="n">
        <v>0</v>
      </c>
      <c r="AE1117" s="243" t="n">
        <v>0</v>
      </c>
      <c r="AF1117" s="243" t="n">
        <v>0</v>
      </c>
      <c r="AG1117" s="243" t="n">
        <v>0</v>
      </c>
      <c r="AH1117" s="518" t="n">
        <v>0</v>
      </c>
      <c r="AI1117" s="243" t="n">
        <v>0</v>
      </c>
      <c r="AJ1117" s="243" t="n">
        <v>0</v>
      </c>
      <c r="AK1117" s="518" t="n">
        <v>0</v>
      </c>
      <c r="AL1117" s="518" t="n">
        <v>0</v>
      </c>
      <c r="AM1117" s="518" t="n">
        <v>0</v>
      </c>
      <c r="AN1117" s="518" t="n">
        <v>0</v>
      </c>
      <c r="AO1117" s="518" t="n">
        <v>0</v>
      </c>
      <c r="AP1117" s="518" t="n">
        <v>0</v>
      </c>
      <c r="AQ1117" s="518" t="n">
        <v>0</v>
      </c>
      <c r="AR1117" s="518" t="n">
        <v>0</v>
      </c>
      <c r="AS1117" s="518" t="n">
        <v>0</v>
      </c>
      <c r="AT1117" s="518" t="n">
        <v>0</v>
      </c>
      <c r="AU1117" s="518" t="n">
        <v>0</v>
      </c>
      <c r="AV1117" s="518" t="n">
        <v>0</v>
      </c>
      <c r="AW1117" s="518" t="n">
        <v>0</v>
      </c>
      <c r="AX1117" s="518" t="n">
        <v>0</v>
      </c>
      <c r="AY1117" s="518" t="n">
        <v>0</v>
      </c>
      <c r="AZ1117" s="518" t="n">
        <v>0</v>
      </c>
      <c r="BA1117" s="518" t="n">
        <v>0</v>
      </c>
      <c r="BB1117" s="518" t="n">
        <v>0</v>
      </c>
      <c r="BC1117" s="518" t="n">
        <v>0</v>
      </c>
      <c r="BD1117" s="518" t="n">
        <v>1</v>
      </c>
      <c r="BE1117" s="518" t="n">
        <v>0</v>
      </c>
      <c r="BF1117" s="518" t="n">
        <v>0</v>
      </c>
      <c r="BG1117" s="518" t="n">
        <v>0</v>
      </c>
      <c r="BH1117" s="518" t="n">
        <v>0</v>
      </c>
      <c r="BI1117" s="518" t="n">
        <v>0</v>
      </c>
      <c r="BJ1117" s="518"/>
      <c r="BK1117" s="518"/>
      <c r="BL1117" s="518" t="n">
        <v>0</v>
      </c>
      <c r="BM1117" s="518"/>
      <c r="BN1117" s="518"/>
      <c r="BO1117" s="518"/>
      <c r="BP1117" s="518"/>
      <c r="BQ1117" s="518"/>
      <c r="BR1117" s="518"/>
      <c r="BS1117" s="518"/>
      <c r="BT1117" s="518"/>
      <c r="BU1117" s="518"/>
      <c r="BV1117" s="518" t="n">
        <v>0</v>
      </c>
      <c r="BW1117" s="518" t="n">
        <v>0</v>
      </c>
      <c r="BX1117" s="518" t="n">
        <v>0</v>
      </c>
      <c r="BY1117" s="518" t="n">
        <v>0</v>
      </c>
      <c r="BZ1117" s="518" t="n">
        <v>0</v>
      </c>
      <c r="CA1117" s="518" t="n">
        <v>0</v>
      </c>
      <c r="CB1117" s="518" t="n">
        <v>0</v>
      </c>
      <c r="CC1117" s="518" t="n">
        <v>0</v>
      </c>
      <c r="CD1117" s="518" t="n">
        <v>0</v>
      </c>
      <c r="CE1117" s="518" t="n">
        <v>0</v>
      </c>
      <c r="CF1117" s="518" t="n">
        <v>0</v>
      </c>
      <c r="CG1117" s="518" t="n">
        <v>0</v>
      </c>
      <c r="CH1117" s="518"/>
      <c r="CI1117" s="716"/>
      <c r="CL1117" s="48" t="n">
        <v>1</v>
      </c>
      <c r="CM1117" s="48" t="n">
        <f aca="false">CL1117-V1117</f>
        <v>0</v>
      </c>
      <c r="CN1117" s="702" t="n">
        <f aca="false">SUM(CO1117:DR1117)</f>
        <v>1</v>
      </c>
      <c r="CO1117" s="703" t="n">
        <v>0</v>
      </c>
      <c r="CP1117" s="703"/>
      <c r="CQ1117" s="703" t="n">
        <v>0</v>
      </c>
      <c r="CR1117" s="703"/>
      <c r="CS1117" s="703" t="n">
        <v>0</v>
      </c>
      <c r="CT1117" s="703" t="n">
        <v>0</v>
      </c>
      <c r="CU1117" s="703"/>
      <c r="CV1117" s="703"/>
      <c r="CW1117" s="703"/>
      <c r="CX1117" s="703" t="n">
        <v>0</v>
      </c>
      <c r="CY1117" s="703" t="n">
        <v>0</v>
      </c>
      <c r="CZ1117" s="703" t="n">
        <v>0</v>
      </c>
      <c r="DA1117" s="703"/>
      <c r="DB1117" s="703"/>
      <c r="DC1117" s="703"/>
      <c r="DD1117" s="703"/>
      <c r="DE1117" s="703" t="n">
        <v>0</v>
      </c>
      <c r="DF1117" s="703"/>
      <c r="DG1117" s="703" t="n">
        <v>0</v>
      </c>
      <c r="DH1117" s="703" t="n">
        <v>0</v>
      </c>
      <c r="DI1117" s="703" t="n">
        <v>0</v>
      </c>
      <c r="DJ1117" s="703" t="n">
        <v>1</v>
      </c>
      <c r="DK1117" s="703" t="n">
        <v>0</v>
      </c>
      <c r="DL1117" s="703" t="n">
        <v>0</v>
      </c>
      <c r="DM1117" s="703"/>
      <c r="DN1117" s="703"/>
      <c r="DO1117" s="703"/>
      <c r="DP1117" s="703"/>
      <c r="DQ1117" s="703"/>
      <c r="DR1117" s="703"/>
      <c r="DS1117" s="704" t="n">
        <f aca="false">CN1117-V1117</f>
        <v>0</v>
      </c>
      <c r="DT1117" s="553"/>
      <c r="DU1117" s="48"/>
    </row>
    <row r="1118" customFormat="false" ht="15" hidden="false" customHeight="true" outlineLevel="0" collapsed="false">
      <c r="A1118" s="705" t="n">
        <f aca="false">A1117+1</f>
        <v>1109</v>
      </c>
      <c r="B1118" s="706" t="s">
        <v>2495</v>
      </c>
      <c r="C1118" s="706" t="s">
        <v>398</v>
      </c>
      <c r="D1118" s="706" t="s">
        <v>399</v>
      </c>
      <c r="E1118" s="243" t="n">
        <f aca="false">COUNTIF($G$10:$G$1856,$G1118)</f>
        <v>1</v>
      </c>
      <c r="F1118" s="706" t="s">
        <v>2849</v>
      </c>
      <c r="G1118" s="706" t="s">
        <v>2849</v>
      </c>
      <c r="H1118" s="707" t="s">
        <v>2850</v>
      </c>
      <c r="I1118" s="708" t="s">
        <v>1062</v>
      </c>
      <c r="J1118" s="707" t="s">
        <v>370</v>
      </c>
      <c r="K1118" s="709" t="s">
        <v>369</v>
      </c>
      <c r="L1118" s="707" t="s">
        <v>368</v>
      </c>
      <c r="M1118" s="708" t="s">
        <v>1063</v>
      </c>
      <c r="N1118" s="710" t="s">
        <v>934</v>
      </c>
      <c r="O1118" s="512" t="n">
        <v>1</v>
      </c>
      <c r="P1118" s="512" t="n">
        <v>1</v>
      </c>
      <c r="Q1118" s="711" t="n">
        <v>0.000955182</v>
      </c>
      <c r="R1118" s="712"/>
      <c r="S1118" s="713"/>
      <c r="T1118" s="714" t="n">
        <v>2.1</v>
      </c>
      <c r="U1118" s="715"/>
      <c r="V1118" s="262" t="n">
        <f aca="false">SUM(W1118:CI1118)</f>
        <v>1</v>
      </c>
      <c r="W1118" s="243" t="n">
        <v>0</v>
      </c>
      <c r="X1118" s="243" t="n">
        <v>0</v>
      </c>
      <c r="Y1118" s="243" t="n">
        <v>0</v>
      </c>
      <c r="Z1118" s="243" t="n">
        <v>0</v>
      </c>
      <c r="AA1118" s="243" t="n">
        <v>0</v>
      </c>
      <c r="AB1118" s="243" t="n">
        <v>0</v>
      </c>
      <c r="AC1118" s="243" t="n">
        <v>0</v>
      </c>
      <c r="AD1118" s="243" t="n">
        <v>0</v>
      </c>
      <c r="AE1118" s="243" t="n">
        <v>0</v>
      </c>
      <c r="AF1118" s="243" t="n">
        <v>0</v>
      </c>
      <c r="AG1118" s="243" t="n">
        <v>0</v>
      </c>
      <c r="AH1118" s="518" t="n">
        <v>0</v>
      </c>
      <c r="AI1118" s="243" t="n">
        <v>0</v>
      </c>
      <c r="AJ1118" s="243" t="n">
        <v>0</v>
      </c>
      <c r="AK1118" s="518" t="n">
        <v>0</v>
      </c>
      <c r="AL1118" s="518" t="n">
        <v>0</v>
      </c>
      <c r="AM1118" s="518" t="n">
        <v>0</v>
      </c>
      <c r="AN1118" s="518" t="n">
        <v>0</v>
      </c>
      <c r="AO1118" s="518" t="n">
        <v>0</v>
      </c>
      <c r="AP1118" s="518" t="n">
        <v>0</v>
      </c>
      <c r="AQ1118" s="518" t="n">
        <v>0</v>
      </c>
      <c r="AR1118" s="518" t="n">
        <v>0</v>
      </c>
      <c r="AS1118" s="518" t="n">
        <v>0</v>
      </c>
      <c r="AT1118" s="518" t="n">
        <v>0</v>
      </c>
      <c r="AU1118" s="518" t="n">
        <v>0</v>
      </c>
      <c r="AV1118" s="518" t="n">
        <v>0</v>
      </c>
      <c r="AW1118" s="518" t="n">
        <v>0</v>
      </c>
      <c r="AX1118" s="518" t="n">
        <v>0</v>
      </c>
      <c r="AY1118" s="518" t="n">
        <v>0</v>
      </c>
      <c r="AZ1118" s="518" t="n">
        <v>0</v>
      </c>
      <c r="BA1118" s="518" t="n">
        <v>0</v>
      </c>
      <c r="BB1118" s="518" t="n">
        <v>0</v>
      </c>
      <c r="BC1118" s="518" t="n">
        <v>0</v>
      </c>
      <c r="BD1118" s="518" t="n">
        <v>1</v>
      </c>
      <c r="BE1118" s="518" t="n">
        <v>0</v>
      </c>
      <c r="BF1118" s="518" t="n">
        <v>0</v>
      </c>
      <c r="BG1118" s="518" t="n">
        <v>0</v>
      </c>
      <c r="BH1118" s="518" t="n">
        <v>0</v>
      </c>
      <c r="BI1118" s="518" t="n">
        <v>0</v>
      </c>
      <c r="BJ1118" s="518"/>
      <c r="BK1118" s="518"/>
      <c r="BL1118" s="518" t="n">
        <v>0</v>
      </c>
      <c r="BM1118" s="518"/>
      <c r="BN1118" s="518"/>
      <c r="BO1118" s="518"/>
      <c r="BP1118" s="518"/>
      <c r="BQ1118" s="518"/>
      <c r="BR1118" s="518"/>
      <c r="BS1118" s="518"/>
      <c r="BT1118" s="518"/>
      <c r="BU1118" s="518"/>
      <c r="BV1118" s="518" t="n">
        <v>0</v>
      </c>
      <c r="BW1118" s="518" t="n">
        <v>0</v>
      </c>
      <c r="BX1118" s="518" t="n">
        <v>0</v>
      </c>
      <c r="BY1118" s="518" t="n">
        <v>0</v>
      </c>
      <c r="BZ1118" s="518" t="n">
        <v>0</v>
      </c>
      <c r="CA1118" s="518" t="n">
        <v>0</v>
      </c>
      <c r="CB1118" s="518" t="n">
        <v>0</v>
      </c>
      <c r="CC1118" s="518" t="n">
        <v>0</v>
      </c>
      <c r="CD1118" s="518" t="n">
        <v>0</v>
      </c>
      <c r="CE1118" s="518" t="n">
        <v>0</v>
      </c>
      <c r="CF1118" s="518" t="n">
        <v>0</v>
      </c>
      <c r="CG1118" s="518" t="n">
        <v>0</v>
      </c>
      <c r="CH1118" s="518"/>
      <c r="CI1118" s="716"/>
      <c r="CL1118" s="48" t="n">
        <v>1</v>
      </c>
      <c r="CM1118" s="48" t="n">
        <f aca="false">CL1118-V1118</f>
        <v>0</v>
      </c>
      <c r="CN1118" s="702" t="n">
        <f aca="false">SUM(CO1118:DR1118)</f>
        <v>1</v>
      </c>
      <c r="CO1118" s="703" t="n">
        <v>0</v>
      </c>
      <c r="CP1118" s="703"/>
      <c r="CQ1118" s="703" t="n">
        <v>0</v>
      </c>
      <c r="CR1118" s="703"/>
      <c r="CS1118" s="703" t="n">
        <v>0</v>
      </c>
      <c r="CT1118" s="703" t="n">
        <v>0</v>
      </c>
      <c r="CU1118" s="703"/>
      <c r="CV1118" s="703"/>
      <c r="CW1118" s="703"/>
      <c r="CX1118" s="703" t="n">
        <v>0</v>
      </c>
      <c r="CY1118" s="703" t="n">
        <v>0</v>
      </c>
      <c r="CZ1118" s="703" t="n">
        <v>0</v>
      </c>
      <c r="DA1118" s="703"/>
      <c r="DB1118" s="703"/>
      <c r="DC1118" s="703"/>
      <c r="DD1118" s="703"/>
      <c r="DE1118" s="703" t="n">
        <v>0</v>
      </c>
      <c r="DF1118" s="703"/>
      <c r="DG1118" s="703" t="n">
        <v>0</v>
      </c>
      <c r="DH1118" s="703" t="n">
        <v>0</v>
      </c>
      <c r="DI1118" s="703" t="n">
        <v>0</v>
      </c>
      <c r="DJ1118" s="703" t="n">
        <v>1</v>
      </c>
      <c r="DK1118" s="703" t="n">
        <v>0</v>
      </c>
      <c r="DL1118" s="703" t="n">
        <v>0</v>
      </c>
      <c r="DM1118" s="703"/>
      <c r="DN1118" s="703"/>
      <c r="DO1118" s="703"/>
      <c r="DP1118" s="703"/>
      <c r="DQ1118" s="703"/>
      <c r="DR1118" s="703"/>
      <c r="DS1118" s="704" t="n">
        <f aca="false">CN1118-V1118</f>
        <v>0</v>
      </c>
      <c r="DT1118" s="553"/>
      <c r="DU1118" s="48"/>
    </row>
    <row r="1119" customFormat="false" ht="15" hidden="false" customHeight="true" outlineLevel="0" collapsed="false">
      <c r="A1119" s="705" t="n">
        <f aca="false">A1118+1</f>
        <v>1110</v>
      </c>
      <c r="B1119" s="706" t="s">
        <v>2495</v>
      </c>
      <c r="C1119" s="706" t="s">
        <v>398</v>
      </c>
      <c r="D1119" s="706" t="s">
        <v>399</v>
      </c>
      <c r="E1119" s="243" t="n">
        <f aca="false">COUNTIF($G$10:$G$1856,$G1119)</f>
        <v>1</v>
      </c>
      <c r="F1119" s="706" t="s">
        <v>2851</v>
      </c>
      <c r="G1119" s="706" t="s">
        <v>2851</v>
      </c>
      <c r="H1119" s="707" t="s">
        <v>2852</v>
      </c>
      <c r="I1119" s="708" t="s">
        <v>1066</v>
      </c>
      <c r="J1119" s="707" t="s">
        <v>370</v>
      </c>
      <c r="K1119" s="709" t="s">
        <v>369</v>
      </c>
      <c r="L1119" s="707" t="s">
        <v>368</v>
      </c>
      <c r="M1119" s="708" t="s">
        <v>1067</v>
      </c>
      <c r="N1119" s="710" t="s">
        <v>934</v>
      </c>
      <c r="O1119" s="512" t="n">
        <v>1</v>
      </c>
      <c r="P1119" s="512" t="n">
        <v>1</v>
      </c>
      <c r="Q1119" s="711" t="n">
        <v>0.000955182</v>
      </c>
      <c r="R1119" s="712"/>
      <c r="S1119" s="713"/>
      <c r="T1119" s="714" t="n">
        <v>2.1</v>
      </c>
      <c r="U1119" s="715"/>
      <c r="V1119" s="262" t="n">
        <f aca="false">SUM(W1119:CI1119)</f>
        <v>1</v>
      </c>
      <c r="W1119" s="243" t="n">
        <v>0</v>
      </c>
      <c r="X1119" s="243" t="n">
        <v>0</v>
      </c>
      <c r="Y1119" s="243" t="n">
        <v>0</v>
      </c>
      <c r="Z1119" s="243" t="n">
        <v>0</v>
      </c>
      <c r="AA1119" s="243" t="n">
        <v>0</v>
      </c>
      <c r="AB1119" s="243" t="n">
        <v>0</v>
      </c>
      <c r="AC1119" s="243" t="n">
        <v>0</v>
      </c>
      <c r="AD1119" s="243" t="n">
        <v>0</v>
      </c>
      <c r="AE1119" s="243" t="n">
        <v>0</v>
      </c>
      <c r="AF1119" s="243" t="n">
        <v>0</v>
      </c>
      <c r="AG1119" s="243" t="n">
        <v>0</v>
      </c>
      <c r="AH1119" s="518" t="n">
        <v>0</v>
      </c>
      <c r="AI1119" s="243" t="n">
        <v>0</v>
      </c>
      <c r="AJ1119" s="243" t="n">
        <v>0</v>
      </c>
      <c r="AK1119" s="518" t="n">
        <v>0</v>
      </c>
      <c r="AL1119" s="518" t="n">
        <v>0</v>
      </c>
      <c r="AM1119" s="518" t="n">
        <v>0</v>
      </c>
      <c r="AN1119" s="518" t="n">
        <v>0</v>
      </c>
      <c r="AO1119" s="518" t="n">
        <v>0</v>
      </c>
      <c r="AP1119" s="518" t="n">
        <v>0</v>
      </c>
      <c r="AQ1119" s="518" t="n">
        <v>0</v>
      </c>
      <c r="AR1119" s="518" t="n">
        <v>0</v>
      </c>
      <c r="AS1119" s="518" t="n">
        <v>0</v>
      </c>
      <c r="AT1119" s="518" t="n">
        <v>0</v>
      </c>
      <c r="AU1119" s="518" t="n">
        <v>0</v>
      </c>
      <c r="AV1119" s="518" t="n">
        <v>0</v>
      </c>
      <c r="AW1119" s="518" t="n">
        <v>0</v>
      </c>
      <c r="AX1119" s="518" t="n">
        <v>0</v>
      </c>
      <c r="AY1119" s="518" t="n">
        <v>0</v>
      </c>
      <c r="AZ1119" s="518" t="n">
        <v>0</v>
      </c>
      <c r="BA1119" s="518" t="n">
        <v>0</v>
      </c>
      <c r="BB1119" s="518" t="n">
        <v>0</v>
      </c>
      <c r="BC1119" s="518" t="n">
        <v>0</v>
      </c>
      <c r="BD1119" s="518" t="n">
        <v>1</v>
      </c>
      <c r="BE1119" s="518" t="n">
        <v>0</v>
      </c>
      <c r="BF1119" s="518" t="n">
        <v>0</v>
      </c>
      <c r="BG1119" s="518" t="n">
        <v>0</v>
      </c>
      <c r="BH1119" s="518" t="n">
        <v>0</v>
      </c>
      <c r="BI1119" s="518" t="n">
        <v>0</v>
      </c>
      <c r="BJ1119" s="518"/>
      <c r="BK1119" s="518"/>
      <c r="BL1119" s="518" t="n">
        <v>0</v>
      </c>
      <c r="BM1119" s="518"/>
      <c r="BN1119" s="518"/>
      <c r="BO1119" s="518"/>
      <c r="BP1119" s="518"/>
      <c r="BQ1119" s="518"/>
      <c r="BR1119" s="518"/>
      <c r="BS1119" s="518"/>
      <c r="BT1119" s="518"/>
      <c r="BU1119" s="518"/>
      <c r="BV1119" s="518" t="n">
        <v>0</v>
      </c>
      <c r="BW1119" s="518" t="n">
        <v>0</v>
      </c>
      <c r="BX1119" s="518" t="n">
        <v>0</v>
      </c>
      <c r="BY1119" s="518" t="n">
        <v>0</v>
      </c>
      <c r="BZ1119" s="518" t="n">
        <v>0</v>
      </c>
      <c r="CA1119" s="518" t="n">
        <v>0</v>
      </c>
      <c r="CB1119" s="518" t="n">
        <v>0</v>
      </c>
      <c r="CC1119" s="518" t="n">
        <v>0</v>
      </c>
      <c r="CD1119" s="518" t="n">
        <v>0</v>
      </c>
      <c r="CE1119" s="518" t="n">
        <v>0</v>
      </c>
      <c r="CF1119" s="518" t="n">
        <v>0</v>
      </c>
      <c r="CG1119" s="518" t="n">
        <v>0</v>
      </c>
      <c r="CH1119" s="518"/>
      <c r="CI1119" s="716"/>
      <c r="CL1119" s="48" t="n">
        <v>1</v>
      </c>
      <c r="CM1119" s="48" t="n">
        <f aca="false">CL1119-V1119</f>
        <v>0</v>
      </c>
      <c r="CN1119" s="702" t="n">
        <f aca="false">SUM(CO1119:DR1119)</f>
        <v>1</v>
      </c>
      <c r="CO1119" s="703" t="n">
        <v>0</v>
      </c>
      <c r="CP1119" s="703"/>
      <c r="CQ1119" s="703" t="n">
        <v>0</v>
      </c>
      <c r="CR1119" s="703"/>
      <c r="CS1119" s="703" t="n">
        <v>0</v>
      </c>
      <c r="CT1119" s="703" t="n">
        <v>0</v>
      </c>
      <c r="CU1119" s="703"/>
      <c r="CV1119" s="703"/>
      <c r="CW1119" s="703"/>
      <c r="CX1119" s="703" t="n">
        <v>0</v>
      </c>
      <c r="CY1119" s="703" t="n">
        <v>0</v>
      </c>
      <c r="CZ1119" s="703" t="n">
        <v>0</v>
      </c>
      <c r="DA1119" s="703"/>
      <c r="DB1119" s="703"/>
      <c r="DC1119" s="703"/>
      <c r="DD1119" s="703"/>
      <c r="DE1119" s="703" t="n">
        <v>0</v>
      </c>
      <c r="DF1119" s="703"/>
      <c r="DG1119" s="703" t="n">
        <v>0</v>
      </c>
      <c r="DH1119" s="703" t="n">
        <v>0</v>
      </c>
      <c r="DI1119" s="703" t="n">
        <v>0</v>
      </c>
      <c r="DJ1119" s="703" t="n">
        <v>1</v>
      </c>
      <c r="DK1119" s="703" t="n">
        <v>0</v>
      </c>
      <c r="DL1119" s="703" t="n">
        <v>0</v>
      </c>
      <c r="DM1119" s="703"/>
      <c r="DN1119" s="703"/>
      <c r="DO1119" s="703"/>
      <c r="DP1119" s="703"/>
      <c r="DQ1119" s="703"/>
      <c r="DR1119" s="703"/>
      <c r="DS1119" s="704" t="n">
        <f aca="false">CN1119-V1119</f>
        <v>0</v>
      </c>
      <c r="DT1119" s="553"/>
      <c r="DU1119" s="48"/>
    </row>
    <row r="1120" customFormat="false" ht="15" hidden="false" customHeight="true" outlineLevel="0" collapsed="false">
      <c r="A1120" s="705" t="n">
        <f aca="false">A1119+1</f>
        <v>1111</v>
      </c>
      <c r="B1120" s="706" t="s">
        <v>2495</v>
      </c>
      <c r="C1120" s="706" t="s">
        <v>398</v>
      </c>
      <c r="D1120" s="706" t="s">
        <v>399</v>
      </c>
      <c r="E1120" s="243" t="n">
        <f aca="false">COUNTIF($G$10:$G$1856,$G1120)</f>
        <v>1</v>
      </c>
      <c r="F1120" s="706" t="s">
        <v>2853</v>
      </c>
      <c r="G1120" s="706" t="s">
        <v>2853</v>
      </c>
      <c r="H1120" s="707" t="s">
        <v>2854</v>
      </c>
      <c r="I1120" s="708" t="s">
        <v>941</v>
      </c>
      <c r="J1120" s="707" t="s">
        <v>370</v>
      </c>
      <c r="K1120" s="709" t="s">
        <v>369</v>
      </c>
      <c r="L1120" s="707" t="s">
        <v>368</v>
      </c>
      <c r="M1120" s="708" t="s">
        <v>942</v>
      </c>
      <c r="N1120" s="710" t="s">
        <v>934</v>
      </c>
      <c r="O1120" s="512" t="n">
        <v>2</v>
      </c>
      <c r="P1120" s="512" t="n">
        <v>1</v>
      </c>
      <c r="Q1120" s="711" t="n">
        <v>0.001485</v>
      </c>
      <c r="R1120" s="712"/>
      <c r="S1120" s="713"/>
      <c r="T1120" s="714" t="n">
        <v>3.26</v>
      </c>
      <c r="U1120" s="715"/>
      <c r="V1120" s="262" t="n">
        <f aca="false">SUM(W1120:CI1120)</f>
        <v>2</v>
      </c>
      <c r="W1120" s="243" t="n">
        <v>0</v>
      </c>
      <c r="X1120" s="243" t="n">
        <v>0</v>
      </c>
      <c r="Y1120" s="243" t="n">
        <v>0</v>
      </c>
      <c r="Z1120" s="243" t="n">
        <v>0</v>
      </c>
      <c r="AA1120" s="243" t="n">
        <v>0</v>
      </c>
      <c r="AB1120" s="243" t="n">
        <v>0</v>
      </c>
      <c r="AC1120" s="243" t="n">
        <v>0</v>
      </c>
      <c r="AD1120" s="243" t="n">
        <v>0</v>
      </c>
      <c r="AE1120" s="243" t="n">
        <v>0</v>
      </c>
      <c r="AF1120" s="243" t="n">
        <v>0</v>
      </c>
      <c r="AG1120" s="243" t="n">
        <v>0</v>
      </c>
      <c r="AH1120" s="518" t="n">
        <v>0</v>
      </c>
      <c r="AI1120" s="243" t="n">
        <v>0</v>
      </c>
      <c r="AJ1120" s="243" t="n">
        <v>0</v>
      </c>
      <c r="AK1120" s="518" t="n">
        <v>0</v>
      </c>
      <c r="AL1120" s="518" t="n">
        <v>0</v>
      </c>
      <c r="AM1120" s="518" t="n">
        <v>0</v>
      </c>
      <c r="AN1120" s="518" t="n">
        <v>0</v>
      </c>
      <c r="AO1120" s="518" t="n">
        <v>0</v>
      </c>
      <c r="AP1120" s="518" t="n">
        <v>0</v>
      </c>
      <c r="AQ1120" s="518" t="n">
        <v>0</v>
      </c>
      <c r="AR1120" s="518" t="n">
        <v>0</v>
      </c>
      <c r="AS1120" s="518" t="n">
        <v>0</v>
      </c>
      <c r="AT1120" s="518" t="n">
        <v>0</v>
      </c>
      <c r="AU1120" s="518" t="n">
        <v>0</v>
      </c>
      <c r="AV1120" s="518" t="n">
        <v>0</v>
      </c>
      <c r="AW1120" s="518" t="n">
        <v>0</v>
      </c>
      <c r="AX1120" s="518" t="n">
        <v>0</v>
      </c>
      <c r="AY1120" s="518" t="n">
        <v>1</v>
      </c>
      <c r="AZ1120" s="518" t="n">
        <v>0</v>
      </c>
      <c r="BA1120" s="518" t="n">
        <v>0</v>
      </c>
      <c r="BB1120" s="518" t="n">
        <v>0</v>
      </c>
      <c r="BC1120" s="518" t="n">
        <v>0</v>
      </c>
      <c r="BD1120" s="518" t="n">
        <v>1</v>
      </c>
      <c r="BE1120" s="518" t="n">
        <v>0</v>
      </c>
      <c r="BF1120" s="518" t="n">
        <v>0</v>
      </c>
      <c r="BG1120" s="518" t="n">
        <v>0</v>
      </c>
      <c r="BH1120" s="518" t="n">
        <v>0</v>
      </c>
      <c r="BI1120" s="518" t="n">
        <v>0</v>
      </c>
      <c r="BJ1120" s="518"/>
      <c r="BK1120" s="518"/>
      <c r="BL1120" s="518" t="n">
        <v>0</v>
      </c>
      <c r="BM1120" s="518"/>
      <c r="BN1120" s="518"/>
      <c r="BO1120" s="518"/>
      <c r="BP1120" s="518"/>
      <c r="BQ1120" s="518"/>
      <c r="BR1120" s="518"/>
      <c r="BS1120" s="518"/>
      <c r="BT1120" s="518"/>
      <c r="BU1120" s="518"/>
      <c r="BV1120" s="518" t="n">
        <v>0</v>
      </c>
      <c r="BW1120" s="518" t="n">
        <v>0</v>
      </c>
      <c r="BX1120" s="518" t="n">
        <v>0</v>
      </c>
      <c r="BY1120" s="518" t="n">
        <v>0</v>
      </c>
      <c r="BZ1120" s="518" t="n">
        <v>0</v>
      </c>
      <c r="CA1120" s="518" t="n">
        <v>0</v>
      </c>
      <c r="CB1120" s="518" t="n">
        <v>0</v>
      </c>
      <c r="CC1120" s="518" t="n">
        <v>0</v>
      </c>
      <c r="CD1120" s="518" t="n">
        <v>0</v>
      </c>
      <c r="CE1120" s="518" t="n">
        <v>0</v>
      </c>
      <c r="CF1120" s="518" t="n">
        <v>0</v>
      </c>
      <c r="CG1120" s="518" t="n">
        <v>0</v>
      </c>
      <c r="CH1120" s="518"/>
      <c r="CI1120" s="716"/>
      <c r="CL1120" s="48" t="n">
        <v>2</v>
      </c>
      <c r="CM1120" s="48" t="n">
        <f aca="false">CL1120-V1120</f>
        <v>0</v>
      </c>
      <c r="CN1120" s="702" t="n">
        <f aca="false">SUM(CO1120:DR1120)</f>
        <v>2</v>
      </c>
      <c r="CO1120" s="703" t="n">
        <v>0</v>
      </c>
      <c r="CP1120" s="703"/>
      <c r="CQ1120" s="703" t="n">
        <v>0</v>
      </c>
      <c r="CR1120" s="703"/>
      <c r="CS1120" s="703" t="n">
        <v>0</v>
      </c>
      <c r="CT1120" s="703" t="n">
        <v>0</v>
      </c>
      <c r="CU1120" s="703"/>
      <c r="CV1120" s="703"/>
      <c r="CW1120" s="703"/>
      <c r="CX1120" s="703" t="n">
        <v>0</v>
      </c>
      <c r="CY1120" s="703" t="n">
        <v>0</v>
      </c>
      <c r="CZ1120" s="703" t="n">
        <v>0</v>
      </c>
      <c r="DA1120" s="703"/>
      <c r="DB1120" s="703"/>
      <c r="DC1120" s="703"/>
      <c r="DD1120" s="703"/>
      <c r="DE1120" s="703" t="n">
        <v>0</v>
      </c>
      <c r="DF1120" s="703"/>
      <c r="DG1120" s="703" t="n">
        <v>0</v>
      </c>
      <c r="DH1120" s="703" t="n">
        <v>0</v>
      </c>
      <c r="DI1120" s="703" t="n">
        <v>0</v>
      </c>
      <c r="DJ1120" s="703" t="n">
        <v>2</v>
      </c>
      <c r="DK1120" s="703" t="n">
        <v>0</v>
      </c>
      <c r="DL1120" s="703" t="n">
        <v>0</v>
      </c>
      <c r="DM1120" s="703"/>
      <c r="DN1120" s="703"/>
      <c r="DO1120" s="703"/>
      <c r="DP1120" s="703"/>
      <c r="DQ1120" s="703"/>
      <c r="DR1120" s="703"/>
      <c r="DS1120" s="704" t="n">
        <f aca="false">CN1120-V1120</f>
        <v>0</v>
      </c>
      <c r="DT1120" s="553"/>
      <c r="DU1120" s="48"/>
    </row>
    <row r="1121" customFormat="false" ht="15" hidden="false" customHeight="true" outlineLevel="0" collapsed="false">
      <c r="A1121" s="705" t="n">
        <f aca="false">A1120+1</f>
        <v>1112</v>
      </c>
      <c r="B1121" s="706" t="s">
        <v>2495</v>
      </c>
      <c r="C1121" s="706" t="s">
        <v>398</v>
      </c>
      <c r="D1121" s="706" t="s">
        <v>399</v>
      </c>
      <c r="E1121" s="243" t="n">
        <f aca="false">COUNTIF($G$10:$G$1856,$G1121)</f>
        <v>1</v>
      </c>
      <c r="F1121" s="706" t="s">
        <v>2855</v>
      </c>
      <c r="G1121" s="706" t="s">
        <v>2855</v>
      </c>
      <c r="H1121" s="707" t="s">
        <v>2856</v>
      </c>
      <c r="I1121" s="708" t="s">
        <v>961</v>
      </c>
      <c r="J1121" s="707" t="s">
        <v>370</v>
      </c>
      <c r="K1121" s="709" t="s">
        <v>369</v>
      </c>
      <c r="L1121" s="707" t="s">
        <v>368</v>
      </c>
      <c r="M1121" s="708" t="s">
        <v>962</v>
      </c>
      <c r="N1121" s="710" t="s">
        <v>934</v>
      </c>
      <c r="O1121" s="512" t="n">
        <v>1</v>
      </c>
      <c r="P1121" s="512" t="n">
        <v>1</v>
      </c>
      <c r="Q1121" s="711" t="n">
        <v>0.002185764</v>
      </c>
      <c r="R1121" s="712"/>
      <c r="S1121" s="713"/>
      <c r="T1121" s="714" t="n">
        <v>4.81</v>
      </c>
      <c r="U1121" s="715"/>
      <c r="V1121" s="262" t="n">
        <f aca="false">SUM(W1121:CI1121)</f>
        <v>3</v>
      </c>
      <c r="W1121" s="243" t="n">
        <v>0</v>
      </c>
      <c r="X1121" s="243" t="n">
        <v>0</v>
      </c>
      <c r="Y1121" s="243" t="n">
        <v>0</v>
      </c>
      <c r="Z1121" s="243" t="n">
        <v>0</v>
      </c>
      <c r="AA1121" s="243" t="n">
        <v>0</v>
      </c>
      <c r="AB1121" s="243" t="n">
        <v>0</v>
      </c>
      <c r="AC1121" s="243" t="n">
        <v>0</v>
      </c>
      <c r="AD1121" s="243" t="n">
        <v>0</v>
      </c>
      <c r="AE1121" s="243" t="n">
        <v>0</v>
      </c>
      <c r="AF1121" s="243" t="n">
        <v>0</v>
      </c>
      <c r="AG1121" s="243" t="n">
        <v>0</v>
      </c>
      <c r="AH1121" s="518" t="n">
        <v>0</v>
      </c>
      <c r="AI1121" s="243" t="n">
        <v>0</v>
      </c>
      <c r="AJ1121" s="243" t="n">
        <v>0</v>
      </c>
      <c r="AK1121" s="518" t="n">
        <v>0</v>
      </c>
      <c r="AL1121" s="518" t="n">
        <v>0</v>
      </c>
      <c r="AM1121" s="518" t="n">
        <v>0</v>
      </c>
      <c r="AN1121" s="518" t="n">
        <v>0</v>
      </c>
      <c r="AO1121" s="518" t="n">
        <v>0</v>
      </c>
      <c r="AP1121" s="518" t="n">
        <v>0</v>
      </c>
      <c r="AQ1121" s="518" t="n">
        <v>0</v>
      </c>
      <c r="AR1121" s="518" t="n">
        <v>0</v>
      </c>
      <c r="AS1121" s="518" t="n">
        <v>0</v>
      </c>
      <c r="AT1121" s="518" t="n">
        <v>0</v>
      </c>
      <c r="AU1121" s="518" t="n">
        <v>0</v>
      </c>
      <c r="AV1121" s="518" t="n">
        <v>0</v>
      </c>
      <c r="AW1121" s="518" t="n">
        <v>0</v>
      </c>
      <c r="AX1121" s="518" t="n">
        <v>0</v>
      </c>
      <c r="AY1121" s="518" t="n">
        <v>1</v>
      </c>
      <c r="AZ1121" s="518" t="n">
        <v>0</v>
      </c>
      <c r="BA1121" s="518" t="n">
        <v>0</v>
      </c>
      <c r="BB1121" s="518" t="n">
        <v>0</v>
      </c>
      <c r="BC1121" s="518" t="n">
        <v>0</v>
      </c>
      <c r="BD1121" s="518" t="n">
        <v>2</v>
      </c>
      <c r="BE1121" s="518" t="n">
        <v>0</v>
      </c>
      <c r="BF1121" s="518" t="n">
        <v>0</v>
      </c>
      <c r="BG1121" s="518" t="n">
        <v>0</v>
      </c>
      <c r="BH1121" s="518" t="n">
        <v>0</v>
      </c>
      <c r="BI1121" s="518" t="n">
        <v>0</v>
      </c>
      <c r="BJ1121" s="518"/>
      <c r="BK1121" s="518"/>
      <c r="BL1121" s="518" t="n">
        <v>0</v>
      </c>
      <c r="BM1121" s="518"/>
      <c r="BN1121" s="518"/>
      <c r="BO1121" s="518"/>
      <c r="BP1121" s="518"/>
      <c r="BQ1121" s="518"/>
      <c r="BR1121" s="518"/>
      <c r="BS1121" s="518"/>
      <c r="BT1121" s="518"/>
      <c r="BU1121" s="518"/>
      <c r="BV1121" s="518" t="n">
        <v>0</v>
      </c>
      <c r="BW1121" s="518" t="n">
        <v>0</v>
      </c>
      <c r="BX1121" s="518" t="n">
        <v>0</v>
      </c>
      <c r="BY1121" s="518" t="n">
        <v>0</v>
      </c>
      <c r="BZ1121" s="518" t="n">
        <v>0</v>
      </c>
      <c r="CA1121" s="518" t="n">
        <v>0</v>
      </c>
      <c r="CB1121" s="518" t="n">
        <v>0</v>
      </c>
      <c r="CC1121" s="518" t="n">
        <v>0</v>
      </c>
      <c r="CD1121" s="518" t="n">
        <v>0</v>
      </c>
      <c r="CE1121" s="518" t="n">
        <v>0</v>
      </c>
      <c r="CF1121" s="518" t="n">
        <v>0</v>
      </c>
      <c r="CG1121" s="518" t="n">
        <v>0</v>
      </c>
      <c r="CH1121" s="518"/>
      <c r="CI1121" s="716"/>
      <c r="CL1121" s="48" t="n">
        <v>3</v>
      </c>
      <c r="CM1121" s="48" t="n">
        <f aca="false">CL1121-V1121</f>
        <v>0</v>
      </c>
      <c r="CN1121" s="702" t="n">
        <f aca="false">SUM(CO1121:DR1121)</f>
        <v>3</v>
      </c>
      <c r="CO1121" s="703" t="n">
        <v>0</v>
      </c>
      <c r="CP1121" s="703"/>
      <c r="CQ1121" s="703" t="n">
        <v>0</v>
      </c>
      <c r="CR1121" s="703"/>
      <c r="CS1121" s="703" t="n">
        <v>0</v>
      </c>
      <c r="CT1121" s="703" t="n">
        <v>0</v>
      </c>
      <c r="CU1121" s="703"/>
      <c r="CV1121" s="703"/>
      <c r="CW1121" s="703"/>
      <c r="CX1121" s="703" t="n">
        <v>0</v>
      </c>
      <c r="CY1121" s="703" t="n">
        <v>0</v>
      </c>
      <c r="CZ1121" s="703" t="n">
        <v>0</v>
      </c>
      <c r="DA1121" s="703"/>
      <c r="DB1121" s="703"/>
      <c r="DC1121" s="703"/>
      <c r="DD1121" s="703"/>
      <c r="DE1121" s="703" t="n">
        <v>0</v>
      </c>
      <c r="DF1121" s="703"/>
      <c r="DG1121" s="703" t="n">
        <v>0</v>
      </c>
      <c r="DH1121" s="703" t="n">
        <v>0</v>
      </c>
      <c r="DI1121" s="703" t="n">
        <v>0</v>
      </c>
      <c r="DJ1121" s="703" t="n">
        <v>3</v>
      </c>
      <c r="DK1121" s="703" t="n">
        <v>0</v>
      </c>
      <c r="DL1121" s="703" t="n">
        <v>0</v>
      </c>
      <c r="DM1121" s="703"/>
      <c r="DN1121" s="703"/>
      <c r="DO1121" s="703"/>
      <c r="DP1121" s="703"/>
      <c r="DQ1121" s="703"/>
      <c r="DR1121" s="703"/>
      <c r="DS1121" s="704" t="n">
        <f aca="false">CN1121-V1121</f>
        <v>0</v>
      </c>
      <c r="DT1121" s="553"/>
      <c r="DU1121" s="48"/>
    </row>
    <row r="1122" customFormat="false" ht="15" hidden="false" customHeight="true" outlineLevel="0" collapsed="false">
      <c r="A1122" s="705" t="n">
        <f aca="false">A1121+1</f>
        <v>1113</v>
      </c>
      <c r="B1122" s="706" t="s">
        <v>2495</v>
      </c>
      <c r="C1122" s="706" t="s">
        <v>398</v>
      </c>
      <c r="D1122" s="706" t="s">
        <v>399</v>
      </c>
      <c r="E1122" s="243" t="n">
        <f aca="false">COUNTIF($G$10:$G$1856,$G1122)</f>
        <v>1</v>
      </c>
      <c r="F1122" s="706" t="s">
        <v>2857</v>
      </c>
      <c r="G1122" s="706" t="s">
        <v>2857</v>
      </c>
      <c r="H1122" s="707" t="s">
        <v>2858</v>
      </c>
      <c r="I1122" s="708" t="s">
        <v>965</v>
      </c>
      <c r="J1122" s="707" t="s">
        <v>370</v>
      </c>
      <c r="K1122" s="709" t="s">
        <v>369</v>
      </c>
      <c r="L1122" s="707" t="s">
        <v>368</v>
      </c>
      <c r="M1122" s="708" t="s">
        <v>966</v>
      </c>
      <c r="N1122" s="710" t="s">
        <v>934</v>
      </c>
      <c r="O1122" s="512" t="n">
        <v>1</v>
      </c>
      <c r="P1122" s="512" t="n">
        <v>1</v>
      </c>
      <c r="Q1122" s="711" t="n">
        <v>0.002185764</v>
      </c>
      <c r="R1122" s="712"/>
      <c r="S1122" s="713"/>
      <c r="T1122" s="714" t="n">
        <v>4.81</v>
      </c>
      <c r="U1122" s="715"/>
      <c r="V1122" s="262" t="n">
        <f aca="false">SUM(W1122:CI1122)</f>
        <v>3</v>
      </c>
      <c r="W1122" s="243" t="n">
        <v>0</v>
      </c>
      <c r="X1122" s="243" t="n">
        <v>0</v>
      </c>
      <c r="Y1122" s="243" t="n">
        <v>0</v>
      </c>
      <c r="Z1122" s="243" t="n">
        <v>0</v>
      </c>
      <c r="AA1122" s="243" t="n">
        <v>0</v>
      </c>
      <c r="AB1122" s="243" t="n">
        <v>0</v>
      </c>
      <c r="AC1122" s="243" t="n">
        <v>0</v>
      </c>
      <c r="AD1122" s="243" t="n">
        <v>0</v>
      </c>
      <c r="AE1122" s="243" t="n">
        <v>0</v>
      </c>
      <c r="AF1122" s="243" t="n">
        <v>0</v>
      </c>
      <c r="AG1122" s="243" t="n">
        <v>0</v>
      </c>
      <c r="AH1122" s="518" t="n">
        <v>0</v>
      </c>
      <c r="AI1122" s="243" t="n">
        <v>0</v>
      </c>
      <c r="AJ1122" s="243" t="n">
        <v>0</v>
      </c>
      <c r="AK1122" s="518" t="n">
        <v>0</v>
      </c>
      <c r="AL1122" s="518" t="n">
        <v>0</v>
      </c>
      <c r="AM1122" s="518" t="n">
        <v>0</v>
      </c>
      <c r="AN1122" s="518" t="n">
        <v>0</v>
      </c>
      <c r="AO1122" s="518" t="n">
        <v>0</v>
      </c>
      <c r="AP1122" s="518" t="n">
        <v>0</v>
      </c>
      <c r="AQ1122" s="518" t="n">
        <v>0</v>
      </c>
      <c r="AR1122" s="518" t="n">
        <v>0</v>
      </c>
      <c r="AS1122" s="518" t="n">
        <v>0</v>
      </c>
      <c r="AT1122" s="518" t="n">
        <v>0</v>
      </c>
      <c r="AU1122" s="518" t="n">
        <v>0</v>
      </c>
      <c r="AV1122" s="518" t="n">
        <v>0</v>
      </c>
      <c r="AW1122" s="518" t="n">
        <v>0</v>
      </c>
      <c r="AX1122" s="518" t="n">
        <v>0</v>
      </c>
      <c r="AY1122" s="518" t="n">
        <v>1</v>
      </c>
      <c r="AZ1122" s="518" t="n">
        <v>0</v>
      </c>
      <c r="BA1122" s="518" t="n">
        <v>0</v>
      </c>
      <c r="BB1122" s="518" t="n">
        <v>0</v>
      </c>
      <c r="BC1122" s="518" t="n">
        <v>0</v>
      </c>
      <c r="BD1122" s="518" t="n">
        <v>2</v>
      </c>
      <c r="BE1122" s="518" t="n">
        <v>0</v>
      </c>
      <c r="BF1122" s="518" t="n">
        <v>0</v>
      </c>
      <c r="BG1122" s="518" t="n">
        <v>0</v>
      </c>
      <c r="BH1122" s="518" t="n">
        <v>0</v>
      </c>
      <c r="BI1122" s="518" t="n">
        <v>0</v>
      </c>
      <c r="BJ1122" s="518"/>
      <c r="BK1122" s="518"/>
      <c r="BL1122" s="518" t="n">
        <v>0</v>
      </c>
      <c r="BM1122" s="518"/>
      <c r="BN1122" s="518"/>
      <c r="BO1122" s="518"/>
      <c r="BP1122" s="518"/>
      <c r="BQ1122" s="518"/>
      <c r="BR1122" s="518"/>
      <c r="BS1122" s="518"/>
      <c r="BT1122" s="518"/>
      <c r="BU1122" s="518"/>
      <c r="BV1122" s="518" t="n">
        <v>0</v>
      </c>
      <c r="BW1122" s="518" t="n">
        <v>0</v>
      </c>
      <c r="BX1122" s="518" t="n">
        <v>0</v>
      </c>
      <c r="BY1122" s="518" t="n">
        <v>0</v>
      </c>
      <c r="BZ1122" s="518" t="n">
        <v>0</v>
      </c>
      <c r="CA1122" s="518" t="n">
        <v>0</v>
      </c>
      <c r="CB1122" s="518" t="n">
        <v>0</v>
      </c>
      <c r="CC1122" s="518" t="n">
        <v>0</v>
      </c>
      <c r="CD1122" s="518" t="n">
        <v>0</v>
      </c>
      <c r="CE1122" s="518" t="n">
        <v>0</v>
      </c>
      <c r="CF1122" s="518" t="n">
        <v>0</v>
      </c>
      <c r="CG1122" s="518" t="n">
        <v>0</v>
      </c>
      <c r="CH1122" s="518"/>
      <c r="CI1122" s="716"/>
      <c r="CL1122" s="48" t="n">
        <v>3</v>
      </c>
      <c r="CM1122" s="48" t="n">
        <f aca="false">CL1122-V1122</f>
        <v>0</v>
      </c>
      <c r="CN1122" s="702" t="n">
        <f aca="false">SUM(CO1122:DR1122)</f>
        <v>3</v>
      </c>
      <c r="CO1122" s="703" t="n">
        <v>0</v>
      </c>
      <c r="CP1122" s="703"/>
      <c r="CQ1122" s="703" t="n">
        <v>0</v>
      </c>
      <c r="CR1122" s="703"/>
      <c r="CS1122" s="703" t="n">
        <v>0</v>
      </c>
      <c r="CT1122" s="703" t="n">
        <v>0</v>
      </c>
      <c r="CU1122" s="703"/>
      <c r="CV1122" s="703"/>
      <c r="CW1122" s="703"/>
      <c r="CX1122" s="703" t="n">
        <v>0</v>
      </c>
      <c r="CY1122" s="703" t="n">
        <v>0</v>
      </c>
      <c r="CZ1122" s="703" t="n">
        <v>0</v>
      </c>
      <c r="DA1122" s="703"/>
      <c r="DB1122" s="703"/>
      <c r="DC1122" s="703"/>
      <c r="DD1122" s="703"/>
      <c r="DE1122" s="703" t="n">
        <v>0</v>
      </c>
      <c r="DF1122" s="703"/>
      <c r="DG1122" s="703" t="n">
        <v>0</v>
      </c>
      <c r="DH1122" s="703" t="n">
        <v>0</v>
      </c>
      <c r="DI1122" s="703" t="n">
        <v>0</v>
      </c>
      <c r="DJ1122" s="703" t="n">
        <v>3</v>
      </c>
      <c r="DK1122" s="703" t="n">
        <v>0</v>
      </c>
      <c r="DL1122" s="703" t="n">
        <v>0</v>
      </c>
      <c r="DM1122" s="703"/>
      <c r="DN1122" s="703"/>
      <c r="DO1122" s="703"/>
      <c r="DP1122" s="703"/>
      <c r="DQ1122" s="703"/>
      <c r="DR1122" s="703"/>
      <c r="DS1122" s="704" t="n">
        <f aca="false">CN1122-V1122</f>
        <v>0</v>
      </c>
      <c r="DT1122" s="553"/>
      <c r="DU1122" s="48"/>
    </row>
    <row r="1123" customFormat="false" ht="15" hidden="false" customHeight="true" outlineLevel="0" collapsed="false">
      <c r="A1123" s="705" t="n">
        <f aca="false">A1122+1</f>
        <v>1114</v>
      </c>
      <c r="B1123" s="706" t="s">
        <v>2495</v>
      </c>
      <c r="C1123" s="706" t="s">
        <v>398</v>
      </c>
      <c r="D1123" s="706" t="s">
        <v>399</v>
      </c>
      <c r="E1123" s="243" t="n">
        <f aca="false">COUNTIF($G$10:$G$1856,$G1123)</f>
        <v>1</v>
      </c>
      <c r="F1123" s="706" t="s">
        <v>2859</v>
      </c>
      <c r="G1123" s="706" t="s">
        <v>2859</v>
      </c>
      <c r="H1123" s="707" t="s">
        <v>2860</v>
      </c>
      <c r="I1123" s="708" t="s">
        <v>1001</v>
      </c>
      <c r="J1123" s="707" t="s">
        <v>370</v>
      </c>
      <c r="K1123" s="709" t="s">
        <v>369</v>
      </c>
      <c r="L1123" s="707" t="s">
        <v>368</v>
      </c>
      <c r="M1123" s="708" t="s">
        <v>1002</v>
      </c>
      <c r="N1123" s="710" t="s">
        <v>934</v>
      </c>
      <c r="O1123" s="512" t="n">
        <v>2</v>
      </c>
      <c r="P1123" s="512" t="n">
        <v>1</v>
      </c>
      <c r="Q1123" s="711" t="n">
        <v>0.00098175</v>
      </c>
      <c r="R1123" s="712"/>
      <c r="S1123" s="713"/>
      <c r="T1123" s="714" t="n">
        <v>2.16</v>
      </c>
      <c r="U1123" s="715"/>
      <c r="V1123" s="262" t="n">
        <f aca="false">SUM(W1123:CI1123)</f>
        <v>5</v>
      </c>
      <c r="W1123" s="243" t="n">
        <v>0</v>
      </c>
      <c r="X1123" s="243" t="n">
        <v>0</v>
      </c>
      <c r="Y1123" s="243" t="n">
        <v>0</v>
      </c>
      <c r="Z1123" s="243" t="n">
        <v>0</v>
      </c>
      <c r="AA1123" s="243" t="n">
        <v>0</v>
      </c>
      <c r="AB1123" s="243" t="n">
        <v>0</v>
      </c>
      <c r="AC1123" s="243" t="n">
        <v>0</v>
      </c>
      <c r="AD1123" s="243" t="n">
        <v>0</v>
      </c>
      <c r="AE1123" s="243" t="n">
        <v>0</v>
      </c>
      <c r="AF1123" s="243" t="n">
        <v>0</v>
      </c>
      <c r="AG1123" s="243" t="n">
        <v>0</v>
      </c>
      <c r="AH1123" s="518" t="n">
        <v>0</v>
      </c>
      <c r="AI1123" s="243" t="n">
        <v>0</v>
      </c>
      <c r="AJ1123" s="243" t="n">
        <v>0</v>
      </c>
      <c r="AK1123" s="518" t="n">
        <v>0</v>
      </c>
      <c r="AL1123" s="518" t="n">
        <v>0</v>
      </c>
      <c r="AM1123" s="518" t="n">
        <v>0</v>
      </c>
      <c r="AN1123" s="518" t="n">
        <v>0</v>
      </c>
      <c r="AO1123" s="518" t="n">
        <v>0</v>
      </c>
      <c r="AP1123" s="518" t="n">
        <v>0</v>
      </c>
      <c r="AQ1123" s="518" t="n">
        <v>0</v>
      </c>
      <c r="AR1123" s="518" t="n">
        <v>0</v>
      </c>
      <c r="AS1123" s="518" t="n">
        <v>0</v>
      </c>
      <c r="AT1123" s="518" t="n">
        <v>0</v>
      </c>
      <c r="AU1123" s="518" t="n">
        <v>0</v>
      </c>
      <c r="AV1123" s="518" t="n">
        <v>0</v>
      </c>
      <c r="AW1123" s="518" t="n">
        <v>0</v>
      </c>
      <c r="AX1123" s="518" t="n">
        <v>0</v>
      </c>
      <c r="AY1123" s="518" t="n">
        <v>3</v>
      </c>
      <c r="AZ1123" s="518" t="n">
        <v>0</v>
      </c>
      <c r="BA1123" s="518" t="n">
        <v>0</v>
      </c>
      <c r="BB1123" s="518" t="n">
        <v>0</v>
      </c>
      <c r="BC1123" s="518" t="n">
        <v>0</v>
      </c>
      <c r="BD1123" s="518" t="n">
        <v>2</v>
      </c>
      <c r="BE1123" s="518" t="n">
        <v>0</v>
      </c>
      <c r="BF1123" s="518" t="n">
        <v>0</v>
      </c>
      <c r="BG1123" s="518" t="n">
        <v>0</v>
      </c>
      <c r="BH1123" s="518" t="n">
        <v>0</v>
      </c>
      <c r="BI1123" s="518" t="n">
        <v>0</v>
      </c>
      <c r="BJ1123" s="518"/>
      <c r="BK1123" s="518"/>
      <c r="BL1123" s="518" t="n">
        <v>0</v>
      </c>
      <c r="BM1123" s="518"/>
      <c r="BN1123" s="518"/>
      <c r="BO1123" s="518"/>
      <c r="BP1123" s="518"/>
      <c r="BQ1123" s="518"/>
      <c r="BR1123" s="518"/>
      <c r="BS1123" s="518"/>
      <c r="BT1123" s="518"/>
      <c r="BU1123" s="518"/>
      <c r="BV1123" s="518" t="n">
        <v>0</v>
      </c>
      <c r="BW1123" s="518" t="n">
        <v>0</v>
      </c>
      <c r="BX1123" s="518" t="n">
        <v>0</v>
      </c>
      <c r="BY1123" s="518" t="n">
        <v>0</v>
      </c>
      <c r="BZ1123" s="518" t="n">
        <v>0</v>
      </c>
      <c r="CA1123" s="518" t="n">
        <v>0</v>
      </c>
      <c r="CB1123" s="518" t="n">
        <v>0</v>
      </c>
      <c r="CC1123" s="518" t="n">
        <v>0</v>
      </c>
      <c r="CD1123" s="518" t="n">
        <v>0</v>
      </c>
      <c r="CE1123" s="518" t="n">
        <v>0</v>
      </c>
      <c r="CF1123" s="518" t="n">
        <v>0</v>
      </c>
      <c r="CG1123" s="518" t="n">
        <v>0</v>
      </c>
      <c r="CH1123" s="518"/>
      <c r="CI1123" s="716"/>
      <c r="CL1123" s="48" t="n">
        <v>5</v>
      </c>
      <c r="CM1123" s="48" t="n">
        <f aca="false">CL1123-V1123</f>
        <v>0</v>
      </c>
      <c r="CN1123" s="702" t="n">
        <f aca="false">SUM(CO1123:DR1123)</f>
        <v>5</v>
      </c>
      <c r="CO1123" s="703" t="n">
        <v>0</v>
      </c>
      <c r="CP1123" s="703"/>
      <c r="CQ1123" s="703" t="n">
        <v>0</v>
      </c>
      <c r="CR1123" s="703"/>
      <c r="CS1123" s="703" t="n">
        <v>0</v>
      </c>
      <c r="CT1123" s="703" t="n">
        <v>0</v>
      </c>
      <c r="CU1123" s="703"/>
      <c r="CV1123" s="703"/>
      <c r="CW1123" s="703"/>
      <c r="CX1123" s="703" t="n">
        <v>0</v>
      </c>
      <c r="CY1123" s="703" t="n">
        <v>0</v>
      </c>
      <c r="CZ1123" s="703" t="n">
        <v>0</v>
      </c>
      <c r="DA1123" s="703"/>
      <c r="DB1123" s="703"/>
      <c r="DC1123" s="703"/>
      <c r="DD1123" s="703"/>
      <c r="DE1123" s="703" t="n">
        <v>0</v>
      </c>
      <c r="DF1123" s="703"/>
      <c r="DG1123" s="703" t="n">
        <v>0</v>
      </c>
      <c r="DH1123" s="703" t="n">
        <v>0</v>
      </c>
      <c r="DI1123" s="703" t="n">
        <v>0</v>
      </c>
      <c r="DJ1123" s="703" t="n">
        <v>5</v>
      </c>
      <c r="DK1123" s="703" t="n">
        <v>0</v>
      </c>
      <c r="DL1123" s="703" t="n">
        <v>0</v>
      </c>
      <c r="DM1123" s="703"/>
      <c r="DN1123" s="703"/>
      <c r="DO1123" s="703"/>
      <c r="DP1123" s="703"/>
      <c r="DQ1123" s="703"/>
      <c r="DR1123" s="703"/>
      <c r="DS1123" s="704" t="n">
        <f aca="false">CN1123-V1123</f>
        <v>0</v>
      </c>
      <c r="DT1123" s="553"/>
      <c r="DU1123" s="48"/>
    </row>
    <row r="1124" customFormat="false" ht="15" hidden="false" customHeight="true" outlineLevel="0" collapsed="false">
      <c r="A1124" s="705" t="n">
        <f aca="false">A1123+1</f>
        <v>1115</v>
      </c>
      <c r="B1124" s="706" t="s">
        <v>2495</v>
      </c>
      <c r="C1124" s="706" t="s">
        <v>398</v>
      </c>
      <c r="D1124" s="706" t="s">
        <v>399</v>
      </c>
      <c r="E1124" s="243" t="n">
        <f aca="false">COUNTIF($G$10:$G$1856,$G1124)</f>
        <v>1</v>
      </c>
      <c r="F1124" s="706" t="s">
        <v>2861</v>
      </c>
      <c r="G1124" s="706" t="s">
        <v>2861</v>
      </c>
      <c r="H1124" s="707" t="s">
        <v>2862</v>
      </c>
      <c r="I1124" s="708" t="s">
        <v>1005</v>
      </c>
      <c r="J1124" s="707" t="s">
        <v>370</v>
      </c>
      <c r="K1124" s="709" t="s">
        <v>369</v>
      </c>
      <c r="L1124" s="707" t="s">
        <v>368</v>
      </c>
      <c r="M1124" s="708" t="s">
        <v>1006</v>
      </c>
      <c r="N1124" s="710" t="s">
        <v>934</v>
      </c>
      <c r="O1124" s="512" t="n">
        <v>2</v>
      </c>
      <c r="P1124" s="512" t="n">
        <v>1</v>
      </c>
      <c r="Q1124" s="711" t="n">
        <v>0.000333</v>
      </c>
      <c r="R1124" s="712"/>
      <c r="S1124" s="713"/>
      <c r="T1124" s="714" t="n">
        <v>0.73</v>
      </c>
      <c r="U1124" s="715"/>
      <c r="V1124" s="262" t="n">
        <f aca="false">SUM(W1124:CI1124)</f>
        <v>5</v>
      </c>
      <c r="W1124" s="243" t="n">
        <v>0</v>
      </c>
      <c r="X1124" s="243" t="n">
        <v>0</v>
      </c>
      <c r="Y1124" s="243" t="n">
        <v>0</v>
      </c>
      <c r="Z1124" s="243" t="n">
        <v>0</v>
      </c>
      <c r="AA1124" s="243" t="n">
        <v>0</v>
      </c>
      <c r="AB1124" s="243" t="n">
        <v>0</v>
      </c>
      <c r="AC1124" s="243" t="n">
        <v>0</v>
      </c>
      <c r="AD1124" s="243" t="n">
        <v>0</v>
      </c>
      <c r="AE1124" s="243" t="n">
        <v>0</v>
      </c>
      <c r="AF1124" s="243" t="n">
        <v>0</v>
      </c>
      <c r="AG1124" s="243" t="n">
        <v>0</v>
      </c>
      <c r="AH1124" s="518" t="n">
        <v>0</v>
      </c>
      <c r="AI1124" s="243" t="n">
        <v>0</v>
      </c>
      <c r="AJ1124" s="243" t="n">
        <v>0</v>
      </c>
      <c r="AK1124" s="518" t="n">
        <v>0</v>
      </c>
      <c r="AL1124" s="518" t="n">
        <v>0</v>
      </c>
      <c r="AM1124" s="518" t="n">
        <v>0</v>
      </c>
      <c r="AN1124" s="518" t="n">
        <v>0</v>
      </c>
      <c r="AO1124" s="518" t="n">
        <v>0</v>
      </c>
      <c r="AP1124" s="518" t="n">
        <v>0</v>
      </c>
      <c r="AQ1124" s="518" t="n">
        <v>0</v>
      </c>
      <c r="AR1124" s="518" t="n">
        <v>0</v>
      </c>
      <c r="AS1124" s="518" t="n">
        <v>0</v>
      </c>
      <c r="AT1124" s="518" t="n">
        <v>0</v>
      </c>
      <c r="AU1124" s="518" t="n">
        <v>0</v>
      </c>
      <c r="AV1124" s="518" t="n">
        <v>0</v>
      </c>
      <c r="AW1124" s="518" t="n">
        <v>0</v>
      </c>
      <c r="AX1124" s="518" t="n">
        <v>0</v>
      </c>
      <c r="AY1124" s="518" t="n">
        <v>3</v>
      </c>
      <c r="AZ1124" s="518" t="n">
        <v>0</v>
      </c>
      <c r="BA1124" s="518" t="n">
        <v>0</v>
      </c>
      <c r="BB1124" s="518" t="n">
        <v>0</v>
      </c>
      <c r="BC1124" s="518" t="n">
        <v>0</v>
      </c>
      <c r="BD1124" s="518" t="n">
        <v>2</v>
      </c>
      <c r="BE1124" s="518" t="n">
        <v>0</v>
      </c>
      <c r="BF1124" s="518" t="n">
        <v>0</v>
      </c>
      <c r="BG1124" s="518" t="n">
        <v>0</v>
      </c>
      <c r="BH1124" s="518" t="n">
        <v>0</v>
      </c>
      <c r="BI1124" s="518" t="n">
        <v>0</v>
      </c>
      <c r="BJ1124" s="518"/>
      <c r="BK1124" s="518"/>
      <c r="BL1124" s="518" t="n">
        <v>0</v>
      </c>
      <c r="BM1124" s="518"/>
      <c r="BN1124" s="518"/>
      <c r="BO1124" s="518"/>
      <c r="BP1124" s="518"/>
      <c r="BQ1124" s="518"/>
      <c r="BR1124" s="518"/>
      <c r="BS1124" s="518"/>
      <c r="BT1124" s="518"/>
      <c r="BU1124" s="518"/>
      <c r="BV1124" s="518" t="n">
        <v>0</v>
      </c>
      <c r="BW1124" s="518" t="n">
        <v>0</v>
      </c>
      <c r="BX1124" s="518" t="n">
        <v>0</v>
      </c>
      <c r="BY1124" s="518" t="n">
        <v>0</v>
      </c>
      <c r="BZ1124" s="518" t="n">
        <v>0</v>
      </c>
      <c r="CA1124" s="518" t="n">
        <v>0</v>
      </c>
      <c r="CB1124" s="518" t="n">
        <v>0</v>
      </c>
      <c r="CC1124" s="518" t="n">
        <v>0</v>
      </c>
      <c r="CD1124" s="518" t="n">
        <v>0</v>
      </c>
      <c r="CE1124" s="518" t="n">
        <v>0</v>
      </c>
      <c r="CF1124" s="518" t="n">
        <v>0</v>
      </c>
      <c r="CG1124" s="518" t="n">
        <v>0</v>
      </c>
      <c r="CH1124" s="518"/>
      <c r="CI1124" s="716"/>
      <c r="CL1124" s="48" t="n">
        <v>5</v>
      </c>
      <c r="CM1124" s="48" t="n">
        <f aca="false">CL1124-V1124</f>
        <v>0</v>
      </c>
      <c r="CN1124" s="702" t="n">
        <f aca="false">SUM(CO1124:DR1124)</f>
        <v>5</v>
      </c>
      <c r="CO1124" s="703" t="n">
        <v>0</v>
      </c>
      <c r="CP1124" s="703"/>
      <c r="CQ1124" s="703" t="n">
        <v>0</v>
      </c>
      <c r="CR1124" s="703"/>
      <c r="CS1124" s="703" t="n">
        <v>0</v>
      </c>
      <c r="CT1124" s="703" t="n">
        <v>0</v>
      </c>
      <c r="CU1124" s="703"/>
      <c r="CV1124" s="703"/>
      <c r="CW1124" s="703"/>
      <c r="CX1124" s="703" t="n">
        <v>0</v>
      </c>
      <c r="CY1124" s="703" t="n">
        <v>0</v>
      </c>
      <c r="CZ1124" s="703" t="n">
        <v>0</v>
      </c>
      <c r="DA1124" s="703"/>
      <c r="DB1124" s="703"/>
      <c r="DC1124" s="703"/>
      <c r="DD1124" s="703"/>
      <c r="DE1124" s="703" t="n">
        <v>0</v>
      </c>
      <c r="DF1124" s="703"/>
      <c r="DG1124" s="703" t="n">
        <v>0</v>
      </c>
      <c r="DH1124" s="703" t="n">
        <v>0</v>
      </c>
      <c r="DI1124" s="703" t="n">
        <v>0</v>
      </c>
      <c r="DJ1124" s="703" t="n">
        <v>5</v>
      </c>
      <c r="DK1124" s="703" t="n">
        <v>0</v>
      </c>
      <c r="DL1124" s="703" t="n">
        <v>0</v>
      </c>
      <c r="DM1124" s="703"/>
      <c r="DN1124" s="703"/>
      <c r="DO1124" s="703"/>
      <c r="DP1124" s="703"/>
      <c r="DQ1124" s="703"/>
      <c r="DR1124" s="703"/>
      <c r="DS1124" s="704" t="n">
        <f aca="false">CN1124-V1124</f>
        <v>0</v>
      </c>
      <c r="DT1124" s="553"/>
      <c r="DU1124" s="48"/>
    </row>
    <row r="1125" customFormat="false" ht="15" hidden="false" customHeight="true" outlineLevel="0" collapsed="false">
      <c r="A1125" s="705" t="n">
        <f aca="false">A1124+1</f>
        <v>1116</v>
      </c>
      <c r="B1125" s="706" t="s">
        <v>2495</v>
      </c>
      <c r="C1125" s="706" t="s">
        <v>398</v>
      </c>
      <c r="D1125" s="706" t="s">
        <v>399</v>
      </c>
      <c r="E1125" s="243" t="n">
        <f aca="false">COUNTIF($G$10:$G$1856,$G1125)</f>
        <v>1</v>
      </c>
      <c r="F1125" s="706" t="s">
        <v>2863</v>
      </c>
      <c r="G1125" s="706" t="s">
        <v>2863</v>
      </c>
      <c r="H1125" s="707" t="s">
        <v>2864</v>
      </c>
      <c r="I1125" s="708" t="s">
        <v>1009</v>
      </c>
      <c r="J1125" s="707" t="s">
        <v>370</v>
      </c>
      <c r="K1125" s="709" t="s">
        <v>369</v>
      </c>
      <c r="L1125" s="707" t="s">
        <v>368</v>
      </c>
      <c r="M1125" s="708" t="s">
        <v>1010</v>
      </c>
      <c r="N1125" s="710" t="s">
        <v>934</v>
      </c>
      <c r="O1125" s="512" t="n">
        <v>2</v>
      </c>
      <c r="P1125" s="512" t="n">
        <v>1</v>
      </c>
      <c r="Q1125" s="711" t="n">
        <v>0.000333</v>
      </c>
      <c r="R1125" s="712"/>
      <c r="S1125" s="713"/>
      <c r="T1125" s="714" t="n">
        <v>0.73</v>
      </c>
      <c r="U1125" s="715"/>
      <c r="V1125" s="262" t="n">
        <f aca="false">SUM(W1125:CI1125)</f>
        <v>5</v>
      </c>
      <c r="W1125" s="243" t="n">
        <v>0</v>
      </c>
      <c r="X1125" s="243" t="n">
        <v>0</v>
      </c>
      <c r="Y1125" s="243" t="n">
        <v>0</v>
      </c>
      <c r="Z1125" s="243" t="n">
        <v>0</v>
      </c>
      <c r="AA1125" s="243" t="n">
        <v>0</v>
      </c>
      <c r="AB1125" s="243" t="n">
        <v>0</v>
      </c>
      <c r="AC1125" s="243" t="n">
        <v>0</v>
      </c>
      <c r="AD1125" s="243" t="n">
        <v>0</v>
      </c>
      <c r="AE1125" s="243" t="n">
        <v>0</v>
      </c>
      <c r="AF1125" s="243" t="n">
        <v>0</v>
      </c>
      <c r="AG1125" s="243" t="n">
        <v>0</v>
      </c>
      <c r="AH1125" s="518" t="n">
        <v>0</v>
      </c>
      <c r="AI1125" s="243" t="n">
        <v>0</v>
      </c>
      <c r="AJ1125" s="243" t="n">
        <v>0</v>
      </c>
      <c r="AK1125" s="518" t="n">
        <v>0</v>
      </c>
      <c r="AL1125" s="518" t="n">
        <v>0</v>
      </c>
      <c r="AM1125" s="518" t="n">
        <v>0</v>
      </c>
      <c r="AN1125" s="518" t="n">
        <v>0</v>
      </c>
      <c r="AO1125" s="518" t="n">
        <v>0</v>
      </c>
      <c r="AP1125" s="518" t="n">
        <v>0</v>
      </c>
      <c r="AQ1125" s="518" t="n">
        <v>0</v>
      </c>
      <c r="AR1125" s="518" t="n">
        <v>0</v>
      </c>
      <c r="AS1125" s="518" t="n">
        <v>0</v>
      </c>
      <c r="AT1125" s="518" t="n">
        <v>0</v>
      </c>
      <c r="AU1125" s="518" t="n">
        <v>0</v>
      </c>
      <c r="AV1125" s="518" t="n">
        <v>0</v>
      </c>
      <c r="AW1125" s="518" t="n">
        <v>0</v>
      </c>
      <c r="AX1125" s="518" t="n">
        <v>0</v>
      </c>
      <c r="AY1125" s="518" t="n">
        <v>3</v>
      </c>
      <c r="AZ1125" s="518" t="n">
        <v>0</v>
      </c>
      <c r="BA1125" s="518" t="n">
        <v>0</v>
      </c>
      <c r="BB1125" s="518" t="n">
        <v>0</v>
      </c>
      <c r="BC1125" s="518" t="n">
        <v>0</v>
      </c>
      <c r="BD1125" s="518" t="n">
        <v>2</v>
      </c>
      <c r="BE1125" s="518" t="n">
        <v>0</v>
      </c>
      <c r="BF1125" s="518" t="n">
        <v>0</v>
      </c>
      <c r="BG1125" s="518" t="n">
        <v>0</v>
      </c>
      <c r="BH1125" s="518" t="n">
        <v>0</v>
      </c>
      <c r="BI1125" s="518" t="n">
        <v>0</v>
      </c>
      <c r="BJ1125" s="518"/>
      <c r="BK1125" s="518"/>
      <c r="BL1125" s="518" t="n">
        <v>0</v>
      </c>
      <c r="BM1125" s="518"/>
      <c r="BN1125" s="518"/>
      <c r="BO1125" s="518"/>
      <c r="BP1125" s="518"/>
      <c r="BQ1125" s="518"/>
      <c r="BR1125" s="518"/>
      <c r="BS1125" s="518"/>
      <c r="BT1125" s="518"/>
      <c r="BU1125" s="518"/>
      <c r="BV1125" s="518" t="n">
        <v>0</v>
      </c>
      <c r="BW1125" s="518" t="n">
        <v>0</v>
      </c>
      <c r="BX1125" s="518" t="n">
        <v>0</v>
      </c>
      <c r="BY1125" s="518" t="n">
        <v>0</v>
      </c>
      <c r="BZ1125" s="518" t="n">
        <v>0</v>
      </c>
      <c r="CA1125" s="518" t="n">
        <v>0</v>
      </c>
      <c r="CB1125" s="518" t="n">
        <v>0</v>
      </c>
      <c r="CC1125" s="518" t="n">
        <v>0</v>
      </c>
      <c r="CD1125" s="518" t="n">
        <v>0</v>
      </c>
      <c r="CE1125" s="518" t="n">
        <v>0</v>
      </c>
      <c r="CF1125" s="518" t="n">
        <v>0</v>
      </c>
      <c r="CG1125" s="518" t="n">
        <v>0</v>
      </c>
      <c r="CH1125" s="518"/>
      <c r="CI1125" s="716"/>
      <c r="CL1125" s="48" t="n">
        <v>5</v>
      </c>
      <c r="CM1125" s="48" t="n">
        <f aca="false">CL1125-V1125</f>
        <v>0</v>
      </c>
      <c r="CN1125" s="702" t="n">
        <f aca="false">SUM(CO1125:DR1125)</f>
        <v>5</v>
      </c>
      <c r="CO1125" s="703" t="n">
        <v>0</v>
      </c>
      <c r="CP1125" s="703"/>
      <c r="CQ1125" s="703" t="n">
        <v>0</v>
      </c>
      <c r="CR1125" s="703"/>
      <c r="CS1125" s="703" t="n">
        <v>0</v>
      </c>
      <c r="CT1125" s="703" t="n">
        <v>0</v>
      </c>
      <c r="CU1125" s="703"/>
      <c r="CV1125" s="703"/>
      <c r="CW1125" s="703"/>
      <c r="CX1125" s="703" t="n">
        <v>0</v>
      </c>
      <c r="CY1125" s="703" t="n">
        <v>0</v>
      </c>
      <c r="CZ1125" s="703" t="n">
        <v>0</v>
      </c>
      <c r="DA1125" s="703"/>
      <c r="DB1125" s="703"/>
      <c r="DC1125" s="703"/>
      <c r="DD1125" s="703"/>
      <c r="DE1125" s="703" t="n">
        <v>0</v>
      </c>
      <c r="DF1125" s="703"/>
      <c r="DG1125" s="703" t="n">
        <v>0</v>
      </c>
      <c r="DH1125" s="703" t="n">
        <v>0</v>
      </c>
      <c r="DI1125" s="703" t="n">
        <v>0</v>
      </c>
      <c r="DJ1125" s="703" t="n">
        <v>5</v>
      </c>
      <c r="DK1125" s="703" t="n">
        <v>0</v>
      </c>
      <c r="DL1125" s="703" t="n">
        <v>0</v>
      </c>
      <c r="DM1125" s="703"/>
      <c r="DN1125" s="703"/>
      <c r="DO1125" s="703"/>
      <c r="DP1125" s="703"/>
      <c r="DQ1125" s="703"/>
      <c r="DR1125" s="703"/>
      <c r="DS1125" s="704" t="n">
        <f aca="false">CN1125-V1125</f>
        <v>0</v>
      </c>
      <c r="DT1125" s="553"/>
      <c r="DU1125" s="48"/>
    </row>
    <row r="1126" customFormat="false" ht="15" hidden="false" customHeight="true" outlineLevel="0" collapsed="false">
      <c r="A1126" s="705" t="n">
        <f aca="false">A1125+1</f>
        <v>1117</v>
      </c>
      <c r="B1126" s="706" t="s">
        <v>2495</v>
      </c>
      <c r="C1126" s="706" t="s">
        <v>398</v>
      </c>
      <c r="D1126" s="706" t="s">
        <v>399</v>
      </c>
      <c r="E1126" s="243" t="n">
        <f aca="false">COUNTIF($G$10:$G$1856,$G1126)</f>
        <v>1</v>
      </c>
      <c r="F1126" s="706" t="s">
        <v>2865</v>
      </c>
      <c r="G1126" s="706" t="s">
        <v>2865</v>
      </c>
      <c r="H1126" s="707" t="s">
        <v>2866</v>
      </c>
      <c r="I1126" s="708" t="s">
        <v>1013</v>
      </c>
      <c r="J1126" s="707" t="s">
        <v>370</v>
      </c>
      <c r="K1126" s="709" t="s">
        <v>369</v>
      </c>
      <c r="L1126" s="707" t="s">
        <v>368</v>
      </c>
      <c r="M1126" s="708" t="s">
        <v>1014</v>
      </c>
      <c r="N1126" s="710" t="s">
        <v>934</v>
      </c>
      <c r="O1126" s="512" t="n">
        <v>2</v>
      </c>
      <c r="P1126" s="512" t="n">
        <v>1</v>
      </c>
      <c r="Q1126" s="711" t="n">
        <v>0.000501</v>
      </c>
      <c r="R1126" s="712"/>
      <c r="S1126" s="713"/>
      <c r="T1126" s="714" t="n">
        <v>1.1</v>
      </c>
      <c r="U1126" s="715"/>
      <c r="V1126" s="262" t="n">
        <f aca="false">SUM(W1126:CI1126)</f>
        <v>5</v>
      </c>
      <c r="W1126" s="243" t="n">
        <v>0</v>
      </c>
      <c r="X1126" s="243" t="n">
        <v>0</v>
      </c>
      <c r="Y1126" s="243" t="n">
        <v>0</v>
      </c>
      <c r="Z1126" s="243" t="n">
        <v>0</v>
      </c>
      <c r="AA1126" s="243" t="n">
        <v>0</v>
      </c>
      <c r="AB1126" s="243" t="n">
        <v>0</v>
      </c>
      <c r="AC1126" s="243" t="n">
        <v>0</v>
      </c>
      <c r="AD1126" s="243" t="n">
        <v>0</v>
      </c>
      <c r="AE1126" s="243" t="n">
        <v>0</v>
      </c>
      <c r="AF1126" s="243" t="n">
        <v>0</v>
      </c>
      <c r="AG1126" s="243" t="n">
        <v>0</v>
      </c>
      <c r="AH1126" s="518" t="n">
        <v>0</v>
      </c>
      <c r="AI1126" s="243" t="n">
        <v>0</v>
      </c>
      <c r="AJ1126" s="243" t="n">
        <v>0</v>
      </c>
      <c r="AK1126" s="518" t="n">
        <v>0</v>
      </c>
      <c r="AL1126" s="518" t="n">
        <v>0</v>
      </c>
      <c r="AM1126" s="518" t="n">
        <v>0</v>
      </c>
      <c r="AN1126" s="518" t="n">
        <v>0</v>
      </c>
      <c r="AO1126" s="518" t="n">
        <v>0</v>
      </c>
      <c r="AP1126" s="518" t="n">
        <v>0</v>
      </c>
      <c r="AQ1126" s="518" t="n">
        <v>0</v>
      </c>
      <c r="AR1126" s="518" t="n">
        <v>0</v>
      </c>
      <c r="AS1126" s="518" t="n">
        <v>0</v>
      </c>
      <c r="AT1126" s="518" t="n">
        <v>0</v>
      </c>
      <c r="AU1126" s="518" t="n">
        <v>0</v>
      </c>
      <c r="AV1126" s="518" t="n">
        <v>0</v>
      </c>
      <c r="AW1126" s="518" t="n">
        <v>0</v>
      </c>
      <c r="AX1126" s="518" t="n">
        <v>0</v>
      </c>
      <c r="AY1126" s="518" t="n">
        <v>3</v>
      </c>
      <c r="AZ1126" s="518" t="n">
        <v>0</v>
      </c>
      <c r="BA1126" s="518" t="n">
        <v>0</v>
      </c>
      <c r="BB1126" s="518" t="n">
        <v>0</v>
      </c>
      <c r="BC1126" s="518" t="n">
        <v>0</v>
      </c>
      <c r="BD1126" s="518" t="n">
        <v>2</v>
      </c>
      <c r="BE1126" s="518" t="n">
        <v>0</v>
      </c>
      <c r="BF1126" s="518" t="n">
        <v>0</v>
      </c>
      <c r="BG1126" s="518" t="n">
        <v>0</v>
      </c>
      <c r="BH1126" s="518" t="n">
        <v>0</v>
      </c>
      <c r="BI1126" s="518" t="n">
        <v>0</v>
      </c>
      <c r="BJ1126" s="518"/>
      <c r="BK1126" s="518"/>
      <c r="BL1126" s="518" t="n">
        <v>0</v>
      </c>
      <c r="BM1126" s="518"/>
      <c r="BN1126" s="518"/>
      <c r="BO1126" s="518"/>
      <c r="BP1126" s="518"/>
      <c r="BQ1126" s="518"/>
      <c r="BR1126" s="518"/>
      <c r="BS1126" s="518"/>
      <c r="BT1126" s="518"/>
      <c r="BU1126" s="518"/>
      <c r="BV1126" s="518" t="n">
        <v>0</v>
      </c>
      <c r="BW1126" s="518" t="n">
        <v>0</v>
      </c>
      <c r="BX1126" s="518" t="n">
        <v>0</v>
      </c>
      <c r="BY1126" s="518" t="n">
        <v>0</v>
      </c>
      <c r="BZ1126" s="518" t="n">
        <v>0</v>
      </c>
      <c r="CA1126" s="518" t="n">
        <v>0</v>
      </c>
      <c r="CB1126" s="518" t="n">
        <v>0</v>
      </c>
      <c r="CC1126" s="518" t="n">
        <v>0</v>
      </c>
      <c r="CD1126" s="518" t="n">
        <v>0</v>
      </c>
      <c r="CE1126" s="518" t="n">
        <v>0</v>
      </c>
      <c r="CF1126" s="518" t="n">
        <v>0</v>
      </c>
      <c r="CG1126" s="518" t="n">
        <v>0</v>
      </c>
      <c r="CH1126" s="518"/>
      <c r="CI1126" s="716"/>
      <c r="CL1126" s="48" t="n">
        <v>5</v>
      </c>
      <c r="CM1126" s="48" t="n">
        <f aca="false">CL1126-V1126</f>
        <v>0</v>
      </c>
      <c r="CN1126" s="702" t="n">
        <f aca="false">SUM(CO1126:DR1126)</f>
        <v>5</v>
      </c>
      <c r="CO1126" s="703" t="n">
        <v>0</v>
      </c>
      <c r="CP1126" s="703"/>
      <c r="CQ1126" s="703" t="n">
        <v>0</v>
      </c>
      <c r="CR1126" s="703"/>
      <c r="CS1126" s="703" t="n">
        <v>0</v>
      </c>
      <c r="CT1126" s="703" t="n">
        <v>0</v>
      </c>
      <c r="CU1126" s="703"/>
      <c r="CV1126" s="703"/>
      <c r="CW1126" s="703"/>
      <c r="CX1126" s="703" t="n">
        <v>0</v>
      </c>
      <c r="CY1126" s="703" t="n">
        <v>0</v>
      </c>
      <c r="CZ1126" s="703" t="n">
        <v>0</v>
      </c>
      <c r="DA1126" s="703"/>
      <c r="DB1126" s="703"/>
      <c r="DC1126" s="703"/>
      <c r="DD1126" s="703"/>
      <c r="DE1126" s="703" t="n">
        <v>0</v>
      </c>
      <c r="DF1126" s="703"/>
      <c r="DG1126" s="703" t="n">
        <v>0</v>
      </c>
      <c r="DH1126" s="703" t="n">
        <v>0</v>
      </c>
      <c r="DI1126" s="703" t="n">
        <v>0</v>
      </c>
      <c r="DJ1126" s="703" t="n">
        <v>5</v>
      </c>
      <c r="DK1126" s="703" t="n">
        <v>0</v>
      </c>
      <c r="DL1126" s="703" t="n">
        <v>0</v>
      </c>
      <c r="DM1126" s="703"/>
      <c r="DN1126" s="703"/>
      <c r="DO1126" s="703"/>
      <c r="DP1126" s="703"/>
      <c r="DQ1126" s="703"/>
      <c r="DR1126" s="703"/>
      <c r="DS1126" s="704" t="n">
        <f aca="false">CN1126-V1126</f>
        <v>0</v>
      </c>
      <c r="DT1126" s="553"/>
      <c r="DU1126" s="48"/>
    </row>
    <row r="1127" customFormat="false" ht="15" hidden="false" customHeight="true" outlineLevel="0" collapsed="false">
      <c r="A1127" s="705" t="n">
        <f aca="false">A1126+1</f>
        <v>1118</v>
      </c>
      <c r="B1127" s="706" t="s">
        <v>2495</v>
      </c>
      <c r="C1127" s="706" t="s">
        <v>398</v>
      </c>
      <c r="D1127" s="706" t="s">
        <v>399</v>
      </c>
      <c r="E1127" s="243" t="n">
        <f aca="false">COUNTIF($G$10:$G$1856,$G1127)</f>
        <v>1</v>
      </c>
      <c r="F1127" s="706" t="s">
        <v>2867</v>
      </c>
      <c r="G1127" s="706" t="s">
        <v>2867</v>
      </c>
      <c r="H1127" s="707" t="s">
        <v>2868</v>
      </c>
      <c r="I1127" s="708" t="s">
        <v>1017</v>
      </c>
      <c r="J1127" s="707" t="s">
        <v>370</v>
      </c>
      <c r="K1127" s="709" t="s">
        <v>369</v>
      </c>
      <c r="L1127" s="707" t="s">
        <v>368</v>
      </c>
      <c r="M1127" s="708" t="s">
        <v>1018</v>
      </c>
      <c r="N1127" s="710" t="s">
        <v>934</v>
      </c>
      <c r="O1127" s="512" t="n">
        <v>2</v>
      </c>
      <c r="P1127" s="512" t="n">
        <v>1</v>
      </c>
      <c r="Q1127" s="711" t="n">
        <v>0.00022188</v>
      </c>
      <c r="R1127" s="712"/>
      <c r="S1127" s="713"/>
      <c r="T1127" s="714" t="n">
        <v>0.49</v>
      </c>
      <c r="U1127" s="715"/>
      <c r="V1127" s="262" t="n">
        <f aca="false">SUM(W1127:CI1127)</f>
        <v>5</v>
      </c>
      <c r="W1127" s="243" t="n">
        <v>0</v>
      </c>
      <c r="X1127" s="243" t="n">
        <v>0</v>
      </c>
      <c r="Y1127" s="243" t="n">
        <v>0</v>
      </c>
      <c r="Z1127" s="243" t="n">
        <v>0</v>
      </c>
      <c r="AA1127" s="243" t="n">
        <v>0</v>
      </c>
      <c r="AB1127" s="243" t="n">
        <v>0</v>
      </c>
      <c r="AC1127" s="243" t="n">
        <v>0</v>
      </c>
      <c r="AD1127" s="243" t="n">
        <v>0</v>
      </c>
      <c r="AE1127" s="243" t="n">
        <v>0</v>
      </c>
      <c r="AF1127" s="243" t="n">
        <v>0</v>
      </c>
      <c r="AG1127" s="243" t="n">
        <v>0</v>
      </c>
      <c r="AH1127" s="518" t="n">
        <v>0</v>
      </c>
      <c r="AI1127" s="243" t="n">
        <v>0</v>
      </c>
      <c r="AJ1127" s="243" t="n">
        <v>0</v>
      </c>
      <c r="AK1127" s="518" t="n">
        <v>0</v>
      </c>
      <c r="AL1127" s="518" t="n">
        <v>0</v>
      </c>
      <c r="AM1127" s="518" t="n">
        <v>0</v>
      </c>
      <c r="AN1127" s="518" t="n">
        <v>0</v>
      </c>
      <c r="AO1127" s="518" t="n">
        <v>0</v>
      </c>
      <c r="AP1127" s="518" t="n">
        <v>0</v>
      </c>
      <c r="AQ1127" s="518" t="n">
        <v>0</v>
      </c>
      <c r="AR1127" s="518" t="n">
        <v>0</v>
      </c>
      <c r="AS1127" s="518" t="n">
        <v>0</v>
      </c>
      <c r="AT1127" s="518" t="n">
        <v>0</v>
      </c>
      <c r="AU1127" s="518" t="n">
        <v>0</v>
      </c>
      <c r="AV1127" s="518" t="n">
        <v>0</v>
      </c>
      <c r="AW1127" s="518" t="n">
        <v>0</v>
      </c>
      <c r="AX1127" s="518" t="n">
        <v>0</v>
      </c>
      <c r="AY1127" s="518" t="n">
        <v>3</v>
      </c>
      <c r="AZ1127" s="518" t="n">
        <v>0</v>
      </c>
      <c r="BA1127" s="518" t="n">
        <v>0</v>
      </c>
      <c r="BB1127" s="518" t="n">
        <v>0</v>
      </c>
      <c r="BC1127" s="518" t="n">
        <v>0</v>
      </c>
      <c r="BD1127" s="518" t="n">
        <v>2</v>
      </c>
      <c r="BE1127" s="518" t="n">
        <v>0</v>
      </c>
      <c r="BF1127" s="518" t="n">
        <v>0</v>
      </c>
      <c r="BG1127" s="518" t="n">
        <v>0</v>
      </c>
      <c r="BH1127" s="518" t="n">
        <v>0</v>
      </c>
      <c r="BI1127" s="518" t="n">
        <v>0</v>
      </c>
      <c r="BJ1127" s="518"/>
      <c r="BK1127" s="518"/>
      <c r="BL1127" s="518" t="n">
        <v>0</v>
      </c>
      <c r="BM1127" s="518"/>
      <c r="BN1127" s="518"/>
      <c r="BO1127" s="518"/>
      <c r="BP1127" s="518"/>
      <c r="BQ1127" s="518"/>
      <c r="BR1127" s="518"/>
      <c r="BS1127" s="518"/>
      <c r="BT1127" s="518"/>
      <c r="BU1127" s="518"/>
      <c r="BV1127" s="518" t="n">
        <v>0</v>
      </c>
      <c r="BW1127" s="518" t="n">
        <v>0</v>
      </c>
      <c r="BX1127" s="518" t="n">
        <v>0</v>
      </c>
      <c r="BY1127" s="518" t="n">
        <v>0</v>
      </c>
      <c r="BZ1127" s="518" t="n">
        <v>0</v>
      </c>
      <c r="CA1127" s="518" t="n">
        <v>0</v>
      </c>
      <c r="CB1127" s="518" t="n">
        <v>0</v>
      </c>
      <c r="CC1127" s="518" t="n">
        <v>0</v>
      </c>
      <c r="CD1127" s="518" t="n">
        <v>0</v>
      </c>
      <c r="CE1127" s="518" t="n">
        <v>0</v>
      </c>
      <c r="CF1127" s="518" t="n">
        <v>0</v>
      </c>
      <c r="CG1127" s="518" t="n">
        <v>0</v>
      </c>
      <c r="CH1127" s="518"/>
      <c r="CI1127" s="716"/>
      <c r="CL1127" s="48" t="n">
        <v>5</v>
      </c>
      <c r="CM1127" s="48" t="n">
        <f aca="false">CL1127-V1127</f>
        <v>0</v>
      </c>
      <c r="CN1127" s="702" t="n">
        <f aca="false">SUM(CO1127:DR1127)</f>
        <v>5</v>
      </c>
      <c r="CO1127" s="703" t="n">
        <v>0</v>
      </c>
      <c r="CP1127" s="703"/>
      <c r="CQ1127" s="703" t="n">
        <v>0</v>
      </c>
      <c r="CR1127" s="703"/>
      <c r="CS1127" s="703" t="n">
        <v>0</v>
      </c>
      <c r="CT1127" s="703" t="n">
        <v>0</v>
      </c>
      <c r="CU1127" s="703"/>
      <c r="CV1127" s="703"/>
      <c r="CW1127" s="703"/>
      <c r="CX1127" s="703" t="n">
        <v>0</v>
      </c>
      <c r="CY1127" s="703" t="n">
        <v>0</v>
      </c>
      <c r="CZ1127" s="703" t="n">
        <v>0</v>
      </c>
      <c r="DA1127" s="703"/>
      <c r="DB1127" s="703"/>
      <c r="DC1127" s="703"/>
      <c r="DD1127" s="703"/>
      <c r="DE1127" s="703" t="n">
        <v>0</v>
      </c>
      <c r="DF1127" s="703"/>
      <c r="DG1127" s="703" t="n">
        <v>0</v>
      </c>
      <c r="DH1127" s="703" t="n">
        <v>0</v>
      </c>
      <c r="DI1127" s="703" t="n">
        <v>0</v>
      </c>
      <c r="DJ1127" s="703" t="n">
        <v>5</v>
      </c>
      <c r="DK1127" s="703" t="n">
        <v>0</v>
      </c>
      <c r="DL1127" s="703" t="n">
        <v>0</v>
      </c>
      <c r="DM1127" s="703"/>
      <c r="DN1127" s="703"/>
      <c r="DO1127" s="703"/>
      <c r="DP1127" s="703"/>
      <c r="DQ1127" s="703"/>
      <c r="DR1127" s="703"/>
      <c r="DS1127" s="704" t="n">
        <f aca="false">CN1127-V1127</f>
        <v>0</v>
      </c>
      <c r="DT1127" s="553"/>
      <c r="DU1127" s="48"/>
    </row>
    <row r="1128" customFormat="false" ht="15" hidden="false" customHeight="true" outlineLevel="0" collapsed="false">
      <c r="A1128" s="705" t="n">
        <f aca="false">A1127+1</f>
        <v>1119</v>
      </c>
      <c r="B1128" s="706" t="s">
        <v>2495</v>
      </c>
      <c r="C1128" s="706" t="s">
        <v>386</v>
      </c>
      <c r="D1128" s="706" t="s">
        <v>382</v>
      </c>
      <c r="E1128" s="243" t="n">
        <f aca="false">COUNTIF($G$10:$G$1856,$G1128)</f>
        <v>1</v>
      </c>
      <c r="F1128" s="706" t="s">
        <v>2869</v>
      </c>
      <c r="G1128" s="706" t="s">
        <v>2869</v>
      </c>
      <c r="H1128" s="707" t="s">
        <v>2870</v>
      </c>
      <c r="I1128" s="708" t="s">
        <v>932</v>
      </c>
      <c r="J1128" s="707" t="s">
        <v>322</v>
      </c>
      <c r="K1128" s="709" t="s">
        <v>321</v>
      </c>
      <c r="L1128" s="707" t="s">
        <v>320</v>
      </c>
      <c r="M1128" s="708" t="s">
        <v>933</v>
      </c>
      <c r="N1128" s="710" t="s">
        <v>934</v>
      </c>
      <c r="O1128" s="512" t="n">
        <v>1</v>
      </c>
      <c r="P1128" s="512" t="n">
        <v>1</v>
      </c>
      <c r="Q1128" s="711" t="n">
        <v>0.00567989</v>
      </c>
      <c r="R1128" s="712"/>
      <c r="S1128" s="713"/>
      <c r="T1128" s="714" t="n">
        <v>11.24</v>
      </c>
      <c r="U1128" s="715"/>
      <c r="V1128" s="262" t="n">
        <f aca="false">SUM(W1128:CI1128)</f>
        <v>2</v>
      </c>
      <c r="W1128" s="243" t="n">
        <v>0</v>
      </c>
      <c r="X1128" s="243" t="n">
        <v>0</v>
      </c>
      <c r="Y1128" s="243" t="n">
        <v>0</v>
      </c>
      <c r="Z1128" s="243" t="n">
        <v>0</v>
      </c>
      <c r="AA1128" s="243" t="n">
        <v>0</v>
      </c>
      <c r="AB1128" s="243" t="n">
        <v>0</v>
      </c>
      <c r="AC1128" s="243" t="n">
        <v>0</v>
      </c>
      <c r="AD1128" s="243" t="n">
        <v>0</v>
      </c>
      <c r="AE1128" s="243" t="n">
        <v>0</v>
      </c>
      <c r="AF1128" s="243" t="n">
        <v>0</v>
      </c>
      <c r="AG1128" s="243" t="n">
        <v>0</v>
      </c>
      <c r="AH1128" s="518" t="n">
        <v>0</v>
      </c>
      <c r="AI1128" s="243" t="n">
        <v>0</v>
      </c>
      <c r="AJ1128" s="243" t="n">
        <v>0</v>
      </c>
      <c r="AK1128" s="518" t="n">
        <v>0</v>
      </c>
      <c r="AL1128" s="518" t="n">
        <v>0</v>
      </c>
      <c r="AM1128" s="518" t="n">
        <v>0</v>
      </c>
      <c r="AN1128" s="518" t="n">
        <v>0</v>
      </c>
      <c r="AO1128" s="518" t="n">
        <v>0</v>
      </c>
      <c r="AP1128" s="518" t="n">
        <v>0</v>
      </c>
      <c r="AQ1128" s="518" t="n">
        <v>0</v>
      </c>
      <c r="AR1128" s="518" t="n">
        <v>0</v>
      </c>
      <c r="AS1128" s="518" t="n">
        <v>2</v>
      </c>
      <c r="AT1128" s="518" t="n">
        <v>0</v>
      </c>
      <c r="AU1128" s="518" t="n">
        <v>0</v>
      </c>
      <c r="AV1128" s="518" t="n">
        <v>0</v>
      </c>
      <c r="AW1128" s="518" t="n">
        <v>0</v>
      </c>
      <c r="AX1128" s="518" t="n">
        <v>0</v>
      </c>
      <c r="AY1128" s="518" t="n">
        <v>0</v>
      </c>
      <c r="AZ1128" s="518" t="n">
        <v>0</v>
      </c>
      <c r="BA1128" s="518" t="n">
        <v>0</v>
      </c>
      <c r="BB1128" s="518" t="n">
        <v>0</v>
      </c>
      <c r="BC1128" s="518" t="n">
        <v>0</v>
      </c>
      <c r="BD1128" s="518" t="n">
        <v>0</v>
      </c>
      <c r="BE1128" s="518" t="n">
        <v>0</v>
      </c>
      <c r="BF1128" s="518" t="n">
        <v>0</v>
      </c>
      <c r="BG1128" s="518" t="n">
        <v>0</v>
      </c>
      <c r="BH1128" s="518" t="n">
        <v>0</v>
      </c>
      <c r="BI1128" s="518" t="n">
        <v>0</v>
      </c>
      <c r="BJ1128" s="518"/>
      <c r="BK1128" s="518"/>
      <c r="BL1128" s="518" t="n">
        <v>0</v>
      </c>
      <c r="BM1128" s="518"/>
      <c r="BN1128" s="518"/>
      <c r="BO1128" s="518"/>
      <c r="BP1128" s="518"/>
      <c r="BQ1128" s="518"/>
      <c r="BR1128" s="518"/>
      <c r="BS1128" s="518"/>
      <c r="BT1128" s="518"/>
      <c r="BU1128" s="518"/>
      <c r="BV1128" s="518" t="n">
        <v>0</v>
      </c>
      <c r="BW1128" s="518" t="n">
        <v>0</v>
      </c>
      <c r="BX1128" s="518" t="n">
        <v>0</v>
      </c>
      <c r="BY1128" s="518" t="n">
        <v>0</v>
      </c>
      <c r="BZ1128" s="518" t="n">
        <v>0</v>
      </c>
      <c r="CA1128" s="518" t="n">
        <v>0</v>
      </c>
      <c r="CB1128" s="518" t="n">
        <v>0</v>
      </c>
      <c r="CC1128" s="518" t="n">
        <v>0</v>
      </c>
      <c r="CD1128" s="518" t="n">
        <v>0</v>
      </c>
      <c r="CE1128" s="518" t="n">
        <v>0</v>
      </c>
      <c r="CF1128" s="518" t="n">
        <v>0</v>
      </c>
      <c r="CG1128" s="518" t="n">
        <v>0</v>
      </c>
      <c r="CH1128" s="518"/>
      <c r="CI1128" s="716"/>
      <c r="CL1128" s="48" t="n">
        <v>2</v>
      </c>
      <c r="CM1128" s="48" t="n">
        <f aca="false">CL1128-V1128</f>
        <v>0</v>
      </c>
      <c r="CN1128" s="702" t="n">
        <f aca="false">SUM(CO1128:DR1128)</f>
        <v>2</v>
      </c>
      <c r="CO1128" s="703" t="n">
        <v>0</v>
      </c>
      <c r="CP1128" s="703"/>
      <c r="CQ1128" s="703" t="n">
        <v>0</v>
      </c>
      <c r="CR1128" s="703"/>
      <c r="CS1128" s="703" t="n">
        <v>0</v>
      </c>
      <c r="CT1128" s="703" t="n">
        <v>0</v>
      </c>
      <c r="CU1128" s="703"/>
      <c r="CV1128" s="703"/>
      <c r="CW1128" s="703"/>
      <c r="CX1128" s="703" t="n">
        <v>0</v>
      </c>
      <c r="CY1128" s="703" t="n">
        <v>0</v>
      </c>
      <c r="CZ1128" s="703" t="n">
        <v>0</v>
      </c>
      <c r="DA1128" s="703"/>
      <c r="DB1128" s="703"/>
      <c r="DC1128" s="703"/>
      <c r="DD1128" s="703"/>
      <c r="DE1128" s="703" t="n">
        <v>0</v>
      </c>
      <c r="DF1128" s="703"/>
      <c r="DG1128" s="703" t="n">
        <v>0</v>
      </c>
      <c r="DH1128" s="703" t="n">
        <v>0</v>
      </c>
      <c r="DI1128" s="703" t="n">
        <v>0</v>
      </c>
      <c r="DJ1128" s="703" t="n">
        <v>0</v>
      </c>
      <c r="DK1128" s="703" t="n">
        <v>2</v>
      </c>
      <c r="DL1128" s="703" t="n">
        <v>0</v>
      </c>
      <c r="DM1128" s="703"/>
      <c r="DN1128" s="703"/>
      <c r="DO1128" s="703"/>
      <c r="DP1128" s="703"/>
      <c r="DQ1128" s="703"/>
      <c r="DR1128" s="703"/>
      <c r="DS1128" s="704" t="n">
        <f aca="false">CN1128-V1128</f>
        <v>0</v>
      </c>
      <c r="DT1128" s="553"/>
      <c r="DU1128" s="48"/>
    </row>
    <row r="1129" customFormat="false" ht="15" hidden="false" customHeight="true" outlineLevel="0" collapsed="false">
      <c r="A1129" s="705" t="n">
        <f aca="false">A1128+1</f>
        <v>1120</v>
      </c>
      <c r="B1129" s="706" t="s">
        <v>2495</v>
      </c>
      <c r="C1129" s="706" t="s">
        <v>386</v>
      </c>
      <c r="D1129" s="706" t="s">
        <v>382</v>
      </c>
      <c r="E1129" s="243" t="n">
        <f aca="false">COUNTIF($G$10:$G$1856,$G1129)</f>
        <v>1</v>
      </c>
      <c r="F1129" s="706" t="s">
        <v>2871</v>
      </c>
      <c r="G1129" s="706" t="s">
        <v>2871</v>
      </c>
      <c r="H1129" s="707" t="s">
        <v>2872</v>
      </c>
      <c r="I1129" s="708" t="s">
        <v>2873</v>
      </c>
      <c r="J1129" s="707" t="s">
        <v>322</v>
      </c>
      <c r="K1129" s="709" t="s">
        <v>321</v>
      </c>
      <c r="L1129" s="707" t="s">
        <v>320</v>
      </c>
      <c r="M1129" s="708" t="s">
        <v>1035</v>
      </c>
      <c r="N1129" s="710" t="s">
        <v>934</v>
      </c>
      <c r="O1129" s="512" t="n">
        <v>1</v>
      </c>
      <c r="P1129" s="512" t="n">
        <v>1</v>
      </c>
      <c r="Q1129" s="711" t="n">
        <v>0.00346654</v>
      </c>
      <c r="R1129" s="712"/>
      <c r="S1129" s="713"/>
      <c r="T1129" s="714" t="n">
        <v>6.93</v>
      </c>
      <c r="U1129" s="715"/>
      <c r="V1129" s="262" t="n">
        <f aca="false">SUM(W1129:CI1129)</f>
        <v>4</v>
      </c>
      <c r="W1129" s="243" t="n">
        <v>0</v>
      </c>
      <c r="X1129" s="243" t="n">
        <v>0</v>
      </c>
      <c r="Y1129" s="243" t="n">
        <v>0</v>
      </c>
      <c r="Z1129" s="243" t="n">
        <v>0</v>
      </c>
      <c r="AA1129" s="243" t="n">
        <v>0</v>
      </c>
      <c r="AB1129" s="243" t="n">
        <v>0</v>
      </c>
      <c r="AC1129" s="243" t="n">
        <v>0</v>
      </c>
      <c r="AD1129" s="243" t="n">
        <v>0</v>
      </c>
      <c r="AE1129" s="243" t="n">
        <v>0</v>
      </c>
      <c r="AF1129" s="243" t="n">
        <v>0</v>
      </c>
      <c r="AG1129" s="243" t="n">
        <v>0</v>
      </c>
      <c r="AH1129" s="518" t="n">
        <v>0</v>
      </c>
      <c r="AI1129" s="243" t="n">
        <v>0</v>
      </c>
      <c r="AJ1129" s="243" t="n">
        <v>0</v>
      </c>
      <c r="AK1129" s="518" t="n">
        <v>0</v>
      </c>
      <c r="AL1129" s="518" t="n">
        <v>0</v>
      </c>
      <c r="AM1129" s="518" t="n">
        <v>0</v>
      </c>
      <c r="AN1129" s="518" t="n">
        <v>0</v>
      </c>
      <c r="AO1129" s="518" t="n">
        <v>0</v>
      </c>
      <c r="AP1129" s="518" t="n">
        <v>0</v>
      </c>
      <c r="AQ1129" s="518" t="n">
        <v>0</v>
      </c>
      <c r="AR1129" s="518" t="n">
        <v>0</v>
      </c>
      <c r="AS1129" s="518" t="n">
        <v>2</v>
      </c>
      <c r="AT1129" s="518" t="n">
        <v>2</v>
      </c>
      <c r="AU1129" s="518" t="n">
        <v>0</v>
      </c>
      <c r="AV1129" s="518" t="n">
        <v>0</v>
      </c>
      <c r="AW1129" s="518" t="n">
        <v>0</v>
      </c>
      <c r="AX1129" s="518" t="n">
        <v>0</v>
      </c>
      <c r="AY1129" s="518" t="n">
        <v>0</v>
      </c>
      <c r="AZ1129" s="518" t="n">
        <v>0</v>
      </c>
      <c r="BA1129" s="518" t="n">
        <v>0</v>
      </c>
      <c r="BB1129" s="518" t="n">
        <v>0</v>
      </c>
      <c r="BC1129" s="518" t="n">
        <v>0</v>
      </c>
      <c r="BD1129" s="518" t="n">
        <v>0</v>
      </c>
      <c r="BE1129" s="518" t="n">
        <v>0</v>
      </c>
      <c r="BF1129" s="518" t="n">
        <v>0</v>
      </c>
      <c r="BG1129" s="518" t="n">
        <v>0</v>
      </c>
      <c r="BH1129" s="518" t="n">
        <v>0</v>
      </c>
      <c r="BI1129" s="518" t="n">
        <v>0</v>
      </c>
      <c r="BJ1129" s="518"/>
      <c r="BK1129" s="518"/>
      <c r="BL1129" s="518" t="n">
        <v>0</v>
      </c>
      <c r="BM1129" s="518"/>
      <c r="BN1129" s="518"/>
      <c r="BO1129" s="518"/>
      <c r="BP1129" s="518"/>
      <c r="BQ1129" s="518"/>
      <c r="BR1129" s="518"/>
      <c r="BS1129" s="518"/>
      <c r="BT1129" s="518"/>
      <c r="BU1129" s="518"/>
      <c r="BV1129" s="518" t="n">
        <v>0</v>
      </c>
      <c r="BW1129" s="518" t="n">
        <v>0</v>
      </c>
      <c r="BX1129" s="518" t="n">
        <v>0</v>
      </c>
      <c r="BY1129" s="518" t="n">
        <v>0</v>
      </c>
      <c r="BZ1129" s="518" t="n">
        <v>0</v>
      </c>
      <c r="CA1129" s="518" t="n">
        <v>0</v>
      </c>
      <c r="CB1129" s="518" t="n">
        <v>0</v>
      </c>
      <c r="CC1129" s="518" t="n">
        <v>0</v>
      </c>
      <c r="CD1129" s="518" t="n">
        <v>0</v>
      </c>
      <c r="CE1129" s="518" t="n">
        <v>0</v>
      </c>
      <c r="CF1129" s="518" t="n">
        <v>0</v>
      </c>
      <c r="CG1129" s="518" t="n">
        <v>0</v>
      </c>
      <c r="CH1129" s="518"/>
      <c r="CI1129" s="716"/>
      <c r="CL1129" s="48" t="n">
        <v>4</v>
      </c>
      <c r="CM1129" s="48" t="n">
        <f aca="false">CL1129-V1129</f>
        <v>0</v>
      </c>
      <c r="CN1129" s="702" t="n">
        <f aca="false">SUM(CO1129:DR1129)</f>
        <v>4</v>
      </c>
      <c r="CO1129" s="703" t="n">
        <v>0</v>
      </c>
      <c r="CP1129" s="703"/>
      <c r="CQ1129" s="703" t="n">
        <v>0</v>
      </c>
      <c r="CR1129" s="703"/>
      <c r="CS1129" s="703" t="n">
        <v>0</v>
      </c>
      <c r="CT1129" s="703" t="n">
        <v>0</v>
      </c>
      <c r="CU1129" s="703"/>
      <c r="CV1129" s="703"/>
      <c r="CW1129" s="703"/>
      <c r="CX1129" s="703" t="n">
        <v>0</v>
      </c>
      <c r="CY1129" s="703" t="n">
        <v>0</v>
      </c>
      <c r="CZ1129" s="703" t="n">
        <v>0</v>
      </c>
      <c r="DA1129" s="703"/>
      <c r="DB1129" s="703"/>
      <c r="DC1129" s="703"/>
      <c r="DD1129" s="703"/>
      <c r="DE1129" s="703" t="n">
        <v>0</v>
      </c>
      <c r="DF1129" s="703"/>
      <c r="DG1129" s="703" t="n">
        <v>0</v>
      </c>
      <c r="DH1129" s="703" t="n">
        <v>0</v>
      </c>
      <c r="DI1129" s="703" t="n">
        <v>0</v>
      </c>
      <c r="DJ1129" s="703" t="n">
        <v>0</v>
      </c>
      <c r="DK1129" s="703" t="n">
        <v>4</v>
      </c>
      <c r="DL1129" s="703" t="n">
        <v>0</v>
      </c>
      <c r="DM1129" s="703"/>
      <c r="DN1129" s="703"/>
      <c r="DO1129" s="703"/>
      <c r="DP1129" s="703"/>
      <c r="DQ1129" s="703"/>
      <c r="DR1129" s="703"/>
      <c r="DS1129" s="704" t="n">
        <f aca="false">CN1129-V1129</f>
        <v>0</v>
      </c>
      <c r="DT1129" s="553"/>
      <c r="DU1129" s="48"/>
    </row>
    <row r="1130" customFormat="false" ht="15" hidden="false" customHeight="true" outlineLevel="0" collapsed="false">
      <c r="A1130" s="705" t="n">
        <f aca="false">A1129+1</f>
        <v>1121</v>
      </c>
      <c r="B1130" s="706" t="s">
        <v>2495</v>
      </c>
      <c r="C1130" s="706" t="s">
        <v>386</v>
      </c>
      <c r="D1130" s="706" t="s">
        <v>382</v>
      </c>
      <c r="E1130" s="243" t="n">
        <f aca="false">COUNTIF($G$10:$G$1856,$G1130)</f>
        <v>1</v>
      </c>
      <c r="F1130" s="706" t="s">
        <v>2874</v>
      </c>
      <c r="G1130" s="706" t="s">
        <v>2874</v>
      </c>
      <c r="H1130" s="707" t="s">
        <v>2875</v>
      </c>
      <c r="I1130" s="708" t="s">
        <v>941</v>
      </c>
      <c r="J1130" s="707" t="s">
        <v>322</v>
      </c>
      <c r="K1130" s="709" t="s">
        <v>321</v>
      </c>
      <c r="L1130" s="707" t="s">
        <v>320</v>
      </c>
      <c r="M1130" s="708" t="s">
        <v>994</v>
      </c>
      <c r="N1130" s="710" t="s">
        <v>934</v>
      </c>
      <c r="O1130" s="512" t="n">
        <v>1</v>
      </c>
      <c r="P1130" s="512" t="n">
        <v>1</v>
      </c>
      <c r="Q1130" s="711" t="n">
        <v>0.00291024</v>
      </c>
      <c r="R1130" s="712"/>
      <c r="S1130" s="713"/>
      <c r="T1130" s="714" t="n">
        <v>5.82</v>
      </c>
      <c r="U1130" s="715"/>
      <c r="V1130" s="262" t="n">
        <f aca="false">SUM(W1130:CI1130)</f>
        <v>2</v>
      </c>
      <c r="W1130" s="243" t="n">
        <v>0</v>
      </c>
      <c r="X1130" s="243" t="n">
        <v>0</v>
      </c>
      <c r="Y1130" s="243" t="n">
        <v>0</v>
      </c>
      <c r="Z1130" s="243" t="n">
        <v>0</v>
      </c>
      <c r="AA1130" s="243" t="n">
        <v>0</v>
      </c>
      <c r="AB1130" s="243" t="n">
        <v>0</v>
      </c>
      <c r="AC1130" s="243" t="n">
        <v>0</v>
      </c>
      <c r="AD1130" s="243" t="n">
        <v>0</v>
      </c>
      <c r="AE1130" s="243" t="n">
        <v>0</v>
      </c>
      <c r="AF1130" s="243" t="n">
        <v>0</v>
      </c>
      <c r="AG1130" s="243" t="n">
        <v>0</v>
      </c>
      <c r="AH1130" s="518" t="n">
        <v>0</v>
      </c>
      <c r="AI1130" s="243" t="n">
        <v>0</v>
      </c>
      <c r="AJ1130" s="243" t="n">
        <v>0</v>
      </c>
      <c r="AK1130" s="518" t="n">
        <v>0</v>
      </c>
      <c r="AL1130" s="518" t="n">
        <v>0</v>
      </c>
      <c r="AM1130" s="518" t="n">
        <v>0</v>
      </c>
      <c r="AN1130" s="518" t="n">
        <v>0</v>
      </c>
      <c r="AO1130" s="518" t="n">
        <v>0</v>
      </c>
      <c r="AP1130" s="518" t="n">
        <v>0</v>
      </c>
      <c r="AQ1130" s="518" t="n">
        <v>0</v>
      </c>
      <c r="AR1130" s="518" t="n">
        <v>0</v>
      </c>
      <c r="AS1130" s="518" t="n">
        <v>1</v>
      </c>
      <c r="AT1130" s="518" t="n">
        <v>1</v>
      </c>
      <c r="AU1130" s="518" t="n">
        <v>0</v>
      </c>
      <c r="AV1130" s="518" t="n">
        <v>0</v>
      </c>
      <c r="AW1130" s="518" t="n">
        <v>0</v>
      </c>
      <c r="AX1130" s="518" t="n">
        <v>0</v>
      </c>
      <c r="AY1130" s="518" t="n">
        <v>0</v>
      </c>
      <c r="AZ1130" s="518" t="n">
        <v>0</v>
      </c>
      <c r="BA1130" s="518" t="n">
        <v>0</v>
      </c>
      <c r="BB1130" s="518" t="n">
        <v>0</v>
      </c>
      <c r="BC1130" s="518" t="n">
        <v>0</v>
      </c>
      <c r="BD1130" s="518" t="n">
        <v>0</v>
      </c>
      <c r="BE1130" s="518" t="n">
        <v>0</v>
      </c>
      <c r="BF1130" s="518" t="n">
        <v>0</v>
      </c>
      <c r="BG1130" s="518" t="n">
        <v>0</v>
      </c>
      <c r="BH1130" s="518" t="n">
        <v>0</v>
      </c>
      <c r="BI1130" s="518" t="n">
        <v>0</v>
      </c>
      <c r="BJ1130" s="518"/>
      <c r="BK1130" s="518"/>
      <c r="BL1130" s="518" t="n">
        <v>0</v>
      </c>
      <c r="BM1130" s="518"/>
      <c r="BN1130" s="518"/>
      <c r="BO1130" s="518"/>
      <c r="BP1130" s="518"/>
      <c r="BQ1130" s="518"/>
      <c r="BR1130" s="518"/>
      <c r="BS1130" s="518"/>
      <c r="BT1130" s="518"/>
      <c r="BU1130" s="518"/>
      <c r="BV1130" s="518" t="n">
        <v>0</v>
      </c>
      <c r="BW1130" s="518" t="n">
        <v>0</v>
      </c>
      <c r="BX1130" s="518" t="n">
        <v>0</v>
      </c>
      <c r="BY1130" s="518" t="n">
        <v>0</v>
      </c>
      <c r="BZ1130" s="518" t="n">
        <v>0</v>
      </c>
      <c r="CA1130" s="518" t="n">
        <v>0</v>
      </c>
      <c r="CB1130" s="518" t="n">
        <v>0</v>
      </c>
      <c r="CC1130" s="518" t="n">
        <v>0</v>
      </c>
      <c r="CD1130" s="518" t="n">
        <v>0</v>
      </c>
      <c r="CE1130" s="518" t="n">
        <v>0</v>
      </c>
      <c r="CF1130" s="518" t="n">
        <v>0</v>
      </c>
      <c r="CG1130" s="518" t="n">
        <v>0</v>
      </c>
      <c r="CH1130" s="518"/>
      <c r="CI1130" s="716"/>
      <c r="CL1130" s="48" t="n">
        <v>2</v>
      </c>
      <c r="CM1130" s="48" t="n">
        <f aca="false">CL1130-V1130</f>
        <v>0</v>
      </c>
      <c r="CN1130" s="702" t="n">
        <f aca="false">SUM(CO1130:DR1130)</f>
        <v>2</v>
      </c>
      <c r="CO1130" s="703" t="n">
        <v>0</v>
      </c>
      <c r="CP1130" s="703"/>
      <c r="CQ1130" s="703" t="n">
        <v>0</v>
      </c>
      <c r="CR1130" s="703"/>
      <c r="CS1130" s="703" t="n">
        <v>0</v>
      </c>
      <c r="CT1130" s="703" t="n">
        <v>0</v>
      </c>
      <c r="CU1130" s="703"/>
      <c r="CV1130" s="703"/>
      <c r="CW1130" s="703"/>
      <c r="CX1130" s="703" t="n">
        <v>0</v>
      </c>
      <c r="CY1130" s="703" t="n">
        <v>0</v>
      </c>
      <c r="CZ1130" s="703" t="n">
        <v>0</v>
      </c>
      <c r="DA1130" s="703"/>
      <c r="DB1130" s="703"/>
      <c r="DC1130" s="703"/>
      <c r="DD1130" s="703"/>
      <c r="DE1130" s="703" t="n">
        <v>0</v>
      </c>
      <c r="DF1130" s="703"/>
      <c r="DG1130" s="703" t="n">
        <v>0</v>
      </c>
      <c r="DH1130" s="703" t="n">
        <v>0</v>
      </c>
      <c r="DI1130" s="703" t="n">
        <v>0</v>
      </c>
      <c r="DJ1130" s="703" t="n">
        <v>0</v>
      </c>
      <c r="DK1130" s="703" t="n">
        <v>2</v>
      </c>
      <c r="DL1130" s="703" t="n">
        <v>0</v>
      </c>
      <c r="DM1130" s="703"/>
      <c r="DN1130" s="703"/>
      <c r="DO1130" s="703"/>
      <c r="DP1130" s="703"/>
      <c r="DQ1130" s="703"/>
      <c r="DR1130" s="703"/>
      <c r="DS1130" s="704" t="n">
        <f aca="false">CN1130-V1130</f>
        <v>0</v>
      </c>
      <c r="DT1130" s="553"/>
      <c r="DU1130" s="48"/>
    </row>
    <row r="1131" customFormat="false" ht="15" hidden="false" customHeight="true" outlineLevel="0" collapsed="false">
      <c r="A1131" s="705" t="n">
        <f aca="false">A1130+1</f>
        <v>1122</v>
      </c>
      <c r="B1131" s="706" t="s">
        <v>2495</v>
      </c>
      <c r="C1131" s="706" t="s">
        <v>386</v>
      </c>
      <c r="D1131" s="706" t="s">
        <v>382</v>
      </c>
      <c r="E1131" s="243" t="n">
        <f aca="false">COUNTIF($G$10:$G$1856,$G1131)</f>
        <v>1</v>
      </c>
      <c r="F1131" s="706" t="s">
        <v>2876</v>
      </c>
      <c r="G1131" s="706" t="s">
        <v>2876</v>
      </c>
      <c r="H1131" s="707" t="s">
        <v>2877</v>
      </c>
      <c r="I1131" s="708" t="s">
        <v>945</v>
      </c>
      <c r="J1131" s="707" t="s">
        <v>322</v>
      </c>
      <c r="K1131" s="709" t="s">
        <v>321</v>
      </c>
      <c r="L1131" s="707" t="s">
        <v>320</v>
      </c>
      <c r="M1131" s="708" t="s">
        <v>946</v>
      </c>
      <c r="N1131" s="710" t="s">
        <v>934</v>
      </c>
      <c r="O1131" s="512" t="n">
        <v>1</v>
      </c>
      <c r="P1131" s="512" t="n">
        <v>1</v>
      </c>
      <c r="Q1131" s="711" t="n">
        <v>0.00554505</v>
      </c>
      <c r="R1131" s="712"/>
      <c r="S1131" s="713"/>
      <c r="T1131" s="714" t="n">
        <v>10.85</v>
      </c>
      <c r="U1131" s="715"/>
      <c r="V1131" s="262" t="n">
        <f aca="false">SUM(W1131:CI1131)</f>
        <v>1</v>
      </c>
      <c r="W1131" s="243" t="n">
        <v>0</v>
      </c>
      <c r="X1131" s="243" t="n">
        <v>0</v>
      </c>
      <c r="Y1131" s="243" t="n">
        <v>0</v>
      </c>
      <c r="Z1131" s="243" t="n">
        <v>0</v>
      </c>
      <c r="AA1131" s="243" t="n">
        <v>0</v>
      </c>
      <c r="AB1131" s="243" t="n">
        <v>0</v>
      </c>
      <c r="AC1131" s="243" t="n">
        <v>0</v>
      </c>
      <c r="AD1131" s="243" t="n">
        <v>0</v>
      </c>
      <c r="AE1131" s="243" t="n">
        <v>0</v>
      </c>
      <c r="AF1131" s="243" t="n">
        <v>0</v>
      </c>
      <c r="AG1131" s="243" t="n">
        <v>0</v>
      </c>
      <c r="AH1131" s="518" t="n">
        <v>0</v>
      </c>
      <c r="AI1131" s="243" t="n">
        <v>0</v>
      </c>
      <c r="AJ1131" s="243" t="n">
        <v>0</v>
      </c>
      <c r="AK1131" s="518" t="n">
        <v>0</v>
      </c>
      <c r="AL1131" s="518" t="n">
        <v>0</v>
      </c>
      <c r="AM1131" s="518" t="n">
        <v>0</v>
      </c>
      <c r="AN1131" s="518" t="n">
        <v>0</v>
      </c>
      <c r="AO1131" s="518" t="n">
        <v>0</v>
      </c>
      <c r="AP1131" s="518" t="n">
        <v>0</v>
      </c>
      <c r="AQ1131" s="518" t="n">
        <v>0</v>
      </c>
      <c r="AR1131" s="518" t="n">
        <v>0</v>
      </c>
      <c r="AS1131" s="518" t="n">
        <v>0</v>
      </c>
      <c r="AT1131" s="518" t="n">
        <v>1</v>
      </c>
      <c r="AU1131" s="518" t="n">
        <v>0</v>
      </c>
      <c r="AV1131" s="518" t="n">
        <v>0</v>
      </c>
      <c r="AW1131" s="518" t="n">
        <v>0</v>
      </c>
      <c r="AX1131" s="518" t="n">
        <v>0</v>
      </c>
      <c r="AY1131" s="518" t="n">
        <v>0</v>
      </c>
      <c r="AZ1131" s="518" t="n">
        <v>0</v>
      </c>
      <c r="BA1131" s="518" t="n">
        <v>0</v>
      </c>
      <c r="BB1131" s="518" t="n">
        <v>0</v>
      </c>
      <c r="BC1131" s="518" t="n">
        <v>0</v>
      </c>
      <c r="BD1131" s="518" t="n">
        <v>0</v>
      </c>
      <c r="BE1131" s="518" t="n">
        <v>0</v>
      </c>
      <c r="BF1131" s="518" t="n">
        <v>0</v>
      </c>
      <c r="BG1131" s="518" t="n">
        <v>0</v>
      </c>
      <c r="BH1131" s="518" t="n">
        <v>0</v>
      </c>
      <c r="BI1131" s="518" t="n">
        <v>0</v>
      </c>
      <c r="BJ1131" s="518"/>
      <c r="BK1131" s="518"/>
      <c r="BL1131" s="518" t="n">
        <v>0</v>
      </c>
      <c r="BM1131" s="518"/>
      <c r="BN1131" s="518"/>
      <c r="BO1131" s="518"/>
      <c r="BP1131" s="518"/>
      <c r="BQ1131" s="518"/>
      <c r="BR1131" s="518"/>
      <c r="BS1131" s="518"/>
      <c r="BT1131" s="518"/>
      <c r="BU1131" s="518"/>
      <c r="BV1131" s="518" t="n">
        <v>0</v>
      </c>
      <c r="BW1131" s="518" t="n">
        <v>0</v>
      </c>
      <c r="BX1131" s="518" t="n">
        <v>0</v>
      </c>
      <c r="BY1131" s="518" t="n">
        <v>0</v>
      </c>
      <c r="BZ1131" s="518" t="n">
        <v>0</v>
      </c>
      <c r="CA1131" s="518" t="n">
        <v>0</v>
      </c>
      <c r="CB1131" s="518" t="n">
        <v>0</v>
      </c>
      <c r="CC1131" s="518" t="n">
        <v>0</v>
      </c>
      <c r="CD1131" s="518" t="n">
        <v>0</v>
      </c>
      <c r="CE1131" s="518" t="n">
        <v>0</v>
      </c>
      <c r="CF1131" s="518" t="n">
        <v>0</v>
      </c>
      <c r="CG1131" s="518" t="n">
        <v>0</v>
      </c>
      <c r="CH1131" s="518"/>
      <c r="CI1131" s="716"/>
      <c r="CL1131" s="48" t="n">
        <v>1</v>
      </c>
      <c r="CM1131" s="48" t="n">
        <f aca="false">CL1131-V1131</f>
        <v>0</v>
      </c>
      <c r="CN1131" s="702" t="n">
        <f aca="false">SUM(CO1131:DR1131)</f>
        <v>1</v>
      </c>
      <c r="CO1131" s="703" t="n">
        <v>0</v>
      </c>
      <c r="CP1131" s="703"/>
      <c r="CQ1131" s="703" t="n">
        <v>0</v>
      </c>
      <c r="CR1131" s="703"/>
      <c r="CS1131" s="703" t="n">
        <v>0</v>
      </c>
      <c r="CT1131" s="703" t="n">
        <v>0</v>
      </c>
      <c r="CU1131" s="703"/>
      <c r="CV1131" s="703"/>
      <c r="CW1131" s="703"/>
      <c r="CX1131" s="703" t="n">
        <v>0</v>
      </c>
      <c r="CY1131" s="703" t="n">
        <v>0</v>
      </c>
      <c r="CZ1131" s="703" t="n">
        <v>0</v>
      </c>
      <c r="DA1131" s="703"/>
      <c r="DB1131" s="703"/>
      <c r="DC1131" s="703"/>
      <c r="DD1131" s="703"/>
      <c r="DE1131" s="703" t="n">
        <v>0</v>
      </c>
      <c r="DF1131" s="703"/>
      <c r="DG1131" s="703" t="n">
        <v>0</v>
      </c>
      <c r="DH1131" s="703" t="n">
        <v>0</v>
      </c>
      <c r="DI1131" s="703" t="n">
        <v>0</v>
      </c>
      <c r="DJ1131" s="703" t="n">
        <v>0</v>
      </c>
      <c r="DK1131" s="703" t="n">
        <v>1</v>
      </c>
      <c r="DL1131" s="703" t="n">
        <v>0</v>
      </c>
      <c r="DM1131" s="703"/>
      <c r="DN1131" s="703"/>
      <c r="DO1131" s="703"/>
      <c r="DP1131" s="703"/>
      <c r="DQ1131" s="703"/>
      <c r="DR1131" s="703"/>
      <c r="DS1131" s="704" t="n">
        <f aca="false">CN1131-V1131</f>
        <v>0</v>
      </c>
      <c r="DT1131" s="553"/>
      <c r="DU1131" s="48"/>
    </row>
    <row r="1132" customFormat="false" ht="15" hidden="false" customHeight="true" outlineLevel="0" collapsed="false">
      <c r="A1132" s="705" t="n">
        <f aca="false">A1131+1</f>
        <v>1123</v>
      </c>
      <c r="B1132" s="706" t="s">
        <v>2495</v>
      </c>
      <c r="C1132" s="706" t="s">
        <v>386</v>
      </c>
      <c r="D1132" s="706" t="s">
        <v>382</v>
      </c>
      <c r="E1132" s="243" t="n">
        <f aca="false">COUNTIF($G$10:$G$1856,$G1132)</f>
        <v>1</v>
      </c>
      <c r="F1132" s="706" t="s">
        <v>2878</v>
      </c>
      <c r="G1132" s="706" t="s">
        <v>2878</v>
      </c>
      <c r="H1132" s="707" t="s">
        <v>2879</v>
      </c>
      <c r="I1132" s="708" t="s">
        <v>949</v>
      </c>
      <c r="J1132" s="707" t="s">
        <v>322</v>
      </c>
      <c r="K1132" s="709" t="s">
        <v>321</v>
      </c>
      <c r="L1132" s="707" t="s">
        <v>320</v>
      </c>
      <c r="M1132" s="708" t="s">
        <v>950</v>
      </c>
      <c r="N1132" s="710" t="s">
        <v>934</v>
      </c>
      <c r="O1132" s="512" t="n">
        <v>1</v>
      </c>
      <c r="P1132" s="512" t="n">
        <v>1</v>
      </c>
      <c r="Q1132" s="711" t="n">
        <v>0.00554505</v>
      </c>
      <c r="R1132" s="712"/>
      <c r="S1132" s="713"/>
      <c r="T1132" s="714" t="n">
        <v>10.85</v>
      </c>
      <c r="U1132" s="715"/>
      <c r="V1132" s="262" t="n">
        <f aca="false">SUM(W1132:CI1132)</f>
        <v>1</v>
      </c>
      <c r="W1132" s="243" t="n">
        <v>0</v>
      </c>
      <c r="X1132" s="243" t="n">
        <v>0</v>
      </c>
      <c r="Y1132" s="243" t="n">
        <v>0</v>
      </c>
      <c r="Z1132" s="243" t="n">
        <v>0</v>
      </c>
      <c r="AA1132" s="243" t="n">
        <v>0</v>
      </c>
      <c r="AB1132" s="243" t="n">
        <v>0</v>
      </c>
      <c r="AC1132" s="243" t="n">
        <v>0</v>
      </c>
      <c r="AD1132" s="243" t="n">
        <v>0</v>
      </c>
      <c r="AE1132" s="243" t="n">
        <v>0</v>
      </c>
      <c r="AF1132" s="243" t="n">
        <v>0</v>
      </c>
      <c r="AG1132" s="243" t="n">
        <v>0</v>
      </c>
      <c r="AH1132" s="518" t="n">
        <v>0</v>
      </c>
      <c r="AI1132" s="243" t="n">
        <v>0</v>
      </c>
      <c r="AJ1132" s="243" t="n">
        <v>0</v>
      </c>
      <c r="AK1132" s="518" t="n">
        <v>0</v>
      </c>
      <c r="AL1132" s="518" t="n">
        <v>0</v>
      </c>
      <c r="AM1132" s="518" t="n">
        <v>0</v>
      </c>
      <c r="AN1132" s="518" t="n">
        <v>0</v>
      </c>
      <c r="AO1132" s="518" t="n">
        <v>0</v>
      </c>
      <c r="AP1132" s="518" t="n">
        <v>0</v>
      </c>
      <c r="AQ1132" s="518" t="n">
        <v>0</v>
      </c>
      <c r="AR1132" s="518" t="n">
        <v>0</v>
      </c>
      <c r="AS1132" s="518" t="n">
        <v>0</v>
      </c>
      <c r="AT1132" s="518" t="n">
        <v>1</v>
      </c>
      <c r="AU1132" s="518" t="n">
        <v>0</v>
      </c>
      <c r="AV1132" s="518" t="n">
        <v>0</v>
      </c>
      <c r="AW1132" s="518" t="n">
        <v>0</v>
      </c>
      <c r="AX1132" s="518" t="n">
        <v>0</v>
      </c>
      <c r="AY1132" s="518" t="n">
        <v>0</v>
      </c>
      <c r="AZ1132" s="518" t="n">
        <v>0</v>
      </c>
      <c r="BA1132" s="518" t="n">
        <v>0</v>
      </c>
      <c r="BB1132" s="518" t="n">
        <v>0</v>
      </c>
      <c r="BC1132" s="518" t="n">
        <v>0</v>
      </c>
      <c r="BD1132" s="518" t="n">
        <v>0</v>
      </c>
      <c r="BE1132" s="518" t="n">
        <v>0</v>
      </c>
      <c r="BF1132" s="518" t="n">
        <v>0</v>
      </c>
      <c r="BG1132" s="518" t="n">
        <v>0</v>
      </c>
      <c r="BH1132" s="518" t="n">
        <v>0</v>
      </c>
      <c r="BI1132" s="518" t="n">
        <v>0</v>
      </c>
      <c r="BJ1132" s="518"/>
      <c r="BK1132" s="518"/>
      <c r="BL1132" s="518" t="n">
        <v>0</v>
      </c>
      <c r="BM1132" s="518"/>
      <c r="BN1132" s="518"/>
      <c r="BO1132" s="518"/>
      <c r="BP1132" s="518"/>
      <c r="BQ1132" s="518"/>
      <c r="BR1132" s="518"/>
      <c r="BS1132" s="518"/>
      <c r="BT1132" s="518"/>
      <c r="BU1132" s="518"/>
      <c r="BV1132" s="518" t="n">
        <v>0</v>
      </c>
      <c r="BW1132" s="518" t="n">
        <v>0</v>
      </c>
      <c r="BX1132" s="518" t="n">
        <v>0</v>
      </c>
      <c r="BY1132" s="518" t="n">
        <v>0</v>
      </c>
      <c r="BZ1132" s="518" t="n">
        <v>0</v>
      </c>
      <c r="CA1132" s="518" t="n">
        <v>0</v>
      </c>
      <c r="CB1132" s="518" t="n">
        <v>0</v>
      </c>
      <c r="CC1132" s="518" t="n">
        <v>0</v>
      </c>
      <c r="CD1132" s="518" t="n">
        <v>0</v>
      </c>
      <c r="CE1132" s="518" t="n">
        <v>0</v>
      </c>
      <c r="CF1132" s="518" t="n">
        <v>0</v>
      </c>
      <c r="CG1132" s="518" t="n">
        <v>0</v>
      </c>
      <c r="CH1132" s="518"/>
      <c r="CI1132" s="716"/>
      <c r="CL1132" s="48" t="n">
        <v>1</v>
      </c>
      <c r="CM1132" s="48" t="n">
        <f aca="false">CL1132-V1132</f>
        <v>0</v>
      </c>
      <c r="CN1132" s="702" t="n">
        <f aca="false">SUM(CO1132:DR1132)</f>
        <v>1</v>
      </c>
      <c r="CO1132" s="703" t="n">
        <v>0</v>
      </c>
      <c r="CP1132" s="703"/>
      <c r="CQ1132" s="703" t="n">
        <v>0</v>
      </c>
      <c r="CR1132" s="703"/>
      <c r="CS1132" s="703" t="n">
        <v>0</v>
      </c>
      <c r="CT1132" s="703" t="n">
        <v>0</v>
      </c>
      <c r="CU1132" s="703"/>
      <c r="CV1132" s="703"/>
      <c r="CW1132" s="703"/>
      <c r="CX1132" s="703" t="n">
        <v>0</v>
      </c>
      <c r="CY1132" s="703" t="n">
        <v>0</v>
      </c>
      <c r="CZ1132" s="703" t="n">
        <v>0</v>
      </c>
      <c r="DA1132" s="703"/>
      <c r="DB1132" s="703"/>
      <c r="DC1132" s="703"/>
      <c r="DD1132" s="703"/>
      <c r="DE1132" s="703" t="n">
        <v>0</v>
      </c>
      <c r="DF1132" s="703"/>
      <c r="DG1132" s="703" t="n">
        <v>0</v>
      </c>
      <c r="DH1132" s="703" t="n">
        <v>0</v>
      </c>
      <c r="DI1132" s="703" t="n">
        <v>0</v>
      </c>
      <c r="DJ1132" s="703" t="n">
        <v>0</v>
      </c>
      <c r="DK1132" s="703" t="n">
        <v>1</v>
      </c>
      <c r="DL1132" s="703" t="n">
        <v>0</v>
      </c>
      <c r="DM1132" s="703"/>
      <c r="DN1132" s="703"/>
      <c r="DO1132" s="703"/>
      <c r="DP1132" s="703"/>
      <c r="DQ1132" s="703"/>
      <c r="DR1132" s="703"/>
      <c r="DS1132" s="704" t="n">
        <f aca="false">CN1132-V1132</f>
        <v>0</v>
      </c>
      <c r="DT1132" s="553"/>
      <c r="DU1132" s="48"/>
    </row>
    <row r="1133" customFormat="false" ht="15" hidden="false" customHeight="true" outlineLevel="0" collapsed="false">
      <c r="A1133" s="705" t="n">
        <f aca="false">A1132+1</f>
        <v>1124</v>
      </c>
      <c r="B1133" s="706" t="s">
        <v>2495</v>
      </c>
      <c r="C1133" s="706" t="s">
        <v>386</v>
      </c>
      <c r="D1133" s="706" t="s">
        <v>382</v>
      </c>
      <c r="E1133" s="243" t="n">
        <f aca="false">COUNTIF($G$10:$G$1856,$G1133)</f>
        <v>1</v>
      </c>
      <c r="F1133" s="706" t="s">
        <v>2880</v>
      </c>
      <c r="G1133" s="706" t="s">
        <v>2880</v>
      </c>
      <c r="H1133" s="707" t="s">
        <v>2881</v>
      </c>
      <c r="I1133" s="708" t="s">
        <v>969</v>
      </c>
      <c r="J1133" s="707" t="s">
        <v>322</v>
      </c>
      <c r="K1133" s="709" t="s">
        <v>321</v>
      </c>
      <c r="L1133" s="707" t="s">
        <v>320</v>
      </c>
      <c r="M1133" s="708" t="s">
        <v>970</v>
      </c>
      <c r="N1133" s="710" t="s">
        <v>934</v>
      </c>
      <c r="O1133" s="512" t="n">
        <v>1</v>
      </c>
      <c r="P1133" s="512" t="n">
        <v>1</v>
      </c>
      <c r="Q1133" s="711" t="n">
        <v>0.00087399</v>
      </c>
      <c r="R1133" s="712"/>
      <c r="S1133" s="713"/>
      <c r="T1133" s="714" t="n">
        <v>2.1</v>
      </c>
      <c r="U1133" s="715"/>
      <c r="V1133" s="262" t="n">
        <f aca="false">SUM(W1133:CI1133)</f>
        <v>1</v>
      </c>
      <c r="W1133" s="243" t="n">
        <v>0</v>
      </c>
      <c r="X1133" s="243" t="n">
        <v>0</v>
      </c>
      <c r="Y1133" s="243" t="n">
        <v>0</v>
      </c>
      <c r="Z1133" s="243" t="n">
        <v>0</v>
      </c>
      <c r="AA1133" s="243" t="n">
        <v>0</v>
      </c>
      <c r="AB1133" s="243" t="n">
        <v>0</v>
      </c>
      <c r="AC1133" s="243" t="n">
        <v>0</v>
      </c>
      <c r="AD1133" s="243" t="n">
        <v>0</v>
      </c>
      <c r="AE1133" s="243" t="n">
        <v>0</v>
      </c>
      <c r="AF1133" s="243" t="n">
        <v>0</v>
      </c>
      <c r="AG1133" s="243" t="n">
        <v>0</v>
      </c>
      <c r="AH1133" s="518" t="n">
        <v>0</v>
      </c>
      <c r="AI1133" s="243" t="n">
        <v>0</v>
      </c>
      <c r="AJ1133" s="243" t="n">
        <v>0</v>
      </c>
      <c r="AK1133" s="518" t="n">
        <v>0</v>
      </c>
      <c r="AL1133" s="518" t="n">
        <v>0</v>
      </c>
      <c r="AM1133" s="518" t="n">
        <v>0</v>
      </c>
      <c r="AN1133" s="518" t="n">
        <v>0</v>
      </c>
      <c r="AO1133" s="518" t="n">
        <v>0</v>
      </c>
      <c r="AP1133" s="518" t="n">
        <v>0</v>
      </c>
      <c r="AQ1133" s="518" t="n">
        <v>0</v>
      </c>
      <c r="AR1133" s="518" t="n">
        <v>0</v>
      </c>
      <c r="AS1133" s="518" t="n">
        <v>0</v>
      </c>
      <c r="AT1133" s="518" t="n">
        <v>1</v>
      </c>
      <c r="AU1133" s="518" t="n">
        <v>0</v>
      </c>
      <c r="AV1133" s="518" t="n">
        <v>0</v>
      </c>
      <c r="AW1133" s="518" t="n">
        <v>0</v>
      </c>
      <c r="AX1133" s="518" t="n">
        <v>0</v>
      </c>
      <c r="AY1133" s="518" t="n">
        <v>0</v>
      </c>
      <c r="AZ1133" s="518" t="n">
        <v>0</v>
      </c>
      <c r="BA1133" s="518" t="n">
        <v>0</v>
      </c>
      <c r="BB1133" s="518" t="n">
        <v>0</v>
      </c>
      <c r="BC1133" s="518" t="n">
        <v>0</v>
      </c>
      <c r="BD1133" s="518" t="n">
        <v>0</v>
      </c>
      <c r="BE1133" s="518" t="n">
        <v>0</v>
      </c>
      <c r="BF1133" s="518" t="n">
        <v>0</v>
      </c>
      <c r="BG1133" s="518" t="n">
        <v>0</v>
      </c>
      <c r="BH1133" s="518" t="n">
        <v>0</v>
      </c>
      <c r="BI1133" s="518" t="n">
        <v>0</v>
      </c>
      <c r="BJ1133" s="518"/>
      <c r="BK1133" s="518"/>
      <c r="BL1133" s="518" t="n">
        <v>0</v>
      </c>
      <c r="BM1133" s="518"/>
      <c r="BN1133" s="518"/>
      <c r="BO1133" s="518"/>
      <c r="BP1133" s="518"/>
      <c r="BQ1133" s="518"/>
      <c r="BR1133" s="518"/>
      <c r="BS1133" s="518"/>
      <c r="BT1133" s="518"/>
      <c r="BU1133" s="518"/>
      <c r="BV1133" s="518" t="n">
        <v>0</v>
      </c>
      <c r="BW1133" s="518" t="n">
        <v>0</v>
      </c>
      <c r="BX1133" s="518" t="n">
        <v>0</v>
      </c>
      <c r="BY1133" s="518" t="n">
        <v>0</v>
      </c>
      <c r="BZ1133" s="518" t="n">
        <v>0</v>
      </c>
      <c r="CA1133" s="518" t="n">
        <v>0</v>
      </c>
      <c r="CB1133" s="518" t="n">
        <v>0</v>
      </c>
      <c r="CC1133" s="518" t="n">
        <v>0</v>
      </c>
      <c r="CD1133" s="518" t="n">
        <v>0</v>
      </c>
      <c r="CE1133" s="518" t="n">
        <v>0</v>
      </c>
      <c r="CF1133" s="518" t="n">
        <v>0</v>
      </c>
      <c r="CG1133" s="518" t="n">
        <v>0</v>
      </c>
      <c r="CH1133" s="518"/>
      <c r="CI1133" s="716"/>
      <c r="CL1133" s="48" t="n">
        <v>1</v>
      </c>
      <c r="CM1133" s="48" t="n">
        <f aca="false">CL1133-V1133</f>
        <v>0</v>
      </c>
      <c r="CN1133" s="702" t="n">
        <f aca="false">SUM(CO1133:DR1133)</f>
        <v>1</v>
      </c>
      <c r="CO1133" s="703" t="n">
        <v>0</v>
      </c>
      <c r="CP1133" s="703"/>
      <c r="CQ1133" s="703" t="n">
        <v>0</v>
      </c>
      <c r="CR1133" s="703"/>
      <c r="CS1133" s="703" t="n">
        <v>0</v>
      </c>
      <c r="CT1133" s="703" t="n">
        <v>0</v>
      </c>
      <c r="CU1133" s="703"/>
      <c r="CV1133" s="703"/>
      <c r="CW1133" s="703"/>
      <c r="CX1133" s="703" t="n">
        <v>0</v>
      </c>
      <c r="CY1133" s="703" t="n">
        <v>0</v>
      </c>
      <c r="CZ1133" s="703" t="n">
        <v>0</v>
      </c>
      <c r="DA1133" s="703"/>
      <c r="DB1133" s="703"/>
      <c r="DC1133" s="703"/>
      <c r="DD1133" s="703"/>
      <c r="DE1133" s="703" t="n">
        <v>0</v>
      </c>
      <c r="DF1133" s="703"/>
      <c r="DG1133" s="703" t="n">
        <v>0</v>
      </c>
      <c r="DH1133" s="703" t="n">
        <v>0</v>
      </c>
      <c r="DI1133" s="703" t="n">
        <v>0</v>
      </c>
      <c r="DJ1133" s="703" t="n">
        <v>0</v>
      </c>
      <c r="DK1133" s="703" t="n">
        <v>1</v>
      </c>
      <c r="DL1133" s="703" t="n">
        <v>0</v>
      </c>
      <c r="DM1133" s="703"/>
      <c r="DN1133" s="703"/>
      <c r="DO1133" s="703"/>
      <c r="DP1133" s="703"/>
      <c r="DQ1133" s="703"/>
      <c r="DR1133" s="703"/>
      <c r="DS1133" s="704" t="n">
        <f aca="false">CN1133-V1133</f>
        <v>0</v>
      </c>
      <c r="DT1133" s="553"/>
      <c r="DU1133" s="48"/>
    </row>
    <row r="1134" customFormat="false" ht="15" hidden="false" customHeight="true" outlineLevel="0" collapsed="false">
      <c r="A1134" s="705" t="n">
        <f aca="false">A1133+1</f>
        <v>1125</v>
      </c>
      <c r="B1134" s="706" t="s">
        <v>2495</v>
      </c>
      <c r="C1134" s="706" t="s">
        <v>386</v>
      </c>
      <c r="D1134" s="706" t="s">
        <v>382</v>
      </c>
      <c r="E1134" s="243" t="n">
        <f aca="false">COUNTIF($G$10:$G$1856,$G1134)</f>
        <v>1</v>
      </c>
      <c r="F1134" s="706" t="s">
        <v>2882</v>
      </c>
      <c r="G1134" s="706" t="s">
        <v>2882</v>
      </c>
      <c r="H1134" s="707" t="s">
        <v>2883</v>
      </c>
      <c r="I1134" s="708" t="s">
        <v>973</v>
      </c>
      <c r="J1134" s="707" t="s">
        <v>322</v>
      </c>
      <c r="K1134" s="709" t="s">
        <v>321</v>
      </c>
      <c r="L1134" s="707" t="s">
        <v>320</v>
      </c>
      <c r="M1134" s="708" t="s">
        <v>974</v>
      </c>
      <c r="N1134" s="710" t="s">
        <v>934</v>
      </c>
      <c r="O1134" s="512" t="n">
        <v>1</v>
      </c>
      <c r="P1134" s="512" t="n">
        <v>1</v>
      </c>
      <c r="Q1134" s="711" t="n">
        <v>0.0004731</v>
      </c>
      <c r="R1134" s="712"/>
      <c r="S1134" s="713"/>
      <c r="T1134" s="714" t="n">
        <v>1.13</v>
      </c>
      <c r="U1134" s="715"/>
      <c r="V1134" s="262" t="n">
        <f aca="false">SUM(W1134:CI1134)</f>
        <v>1</v>
      </c>
      <c r="W1134" s="243" t="n">
        <v>0</v>
      </c>
      <c r="X1134" s="243" t="n">
        <v>0</v>
      </c>
      <c r="Y1134" s="243" t="n">
        <v>0</v>
      </c>
      <c r="Z1134" s="243" t="n">
        <v>0</v>
      </c>
      <c r="AA1134" s="243" t="n">
        <v>0</v>
      </c>
      <c r="AB1134" s="243" t="n">
        <v>0</v>
      </c>
      <c r="AC1134" s="243" t="n">
        <v>0</v>
      </c>
      <c r="AD1134" s="243" t="n">
        <v>0</v>
      </c>
      <c r="AE1134" s="243" t="n">
        <v>0</v>
      </c>
      <c r="AF1134" s="243" t="n">
        <v>0</v>
      </c>
      <c r="AG1134" s="243" t="n">
        <v>0</v>
      </c>
      <c r="AH1134" s="518" t="n">
        <v>0</v>
      </c>
      <c r="AI1134" s="243" t="n">
        <v>0</v>
      </c>
      <c r="AJ1134" s="243" t="n">
        <v>0</v>
      </c>
      <c r="AK1134" s="518" t="n">
        <v>0</v>
      </c>
      <c r="AL1134" s="518" t="n">
        <v>0</v>
      </c>
      <c r="AM1134" s="518" t="n">
        <v>0</v>
      </c>
      <c r="AN1134" s="518" t="n">
        <v>0</v>
      </c>
      <c r="AO1134" s="518" t="n">
        <v>0</v>
      </c>
      <c r="AP1134" s="518" t="n">
        <v>0</v>
      </c>
      <c r="AQ1134" s="518" t="n">
        <v>0</v>
      </c>
      <c r="AR1134" s="518" t="n">
        <v>0</v>
      </c>
      <c r="AS1134" s="518" t="n">
        <v>0</v>
      </c>
      <c r="AT1134" s="518" t="n">
        <v>1</v>
      </c>
      <c r="AU1134" s="518" t="n">
        <v>0</v>
      </c>
      <c r="AV1134" s="518" t="n">
        <v>0</v>
      </c>
      <c r="AW1134" s="518" t="n">
        <v>0</v>
      </c>
      <c r="AX1134" s="518" t="n">
        <v>0</v>
      </c>
      <c r="AY1134" s="518" t="n">
        <v>0</v>
      </c>
      <c r="AZ1134" s="518" t="n">
        <v>0</v>
      </c>
      <c r="BA1134" s="518" t="n">
        <v>0</v>
      </c>
      <c r="BB1134" s="518" t="n">
        <v>0</v>
      </c>
      <c r="BC1134" s="518" t="n">
        <v>0</v>
      </c>
      <c r="BD1134" s="518" t="n">
        <v>0</v>
      </c>
      <c r="BE1134" s="518" t="n">
        <v>0</v>
      </c>
      <c r="BF1134" s="518" t="n">
        <v>0</v>
      </c>
      <c r="BG1134" s="518" t="n">
        <v>0</v>
      </c>
      <c r="BH1134" s="518" t="n">
        <v>0</v>
      </c>
      <c r="BI1134" s="518" t="n">
        <v>0</v>
      </c>
      <c r="BJ1134" s="518"/>
      <c r="BK1134" s="518"/>
      <c r="BL1134" s="518" t="n">
        <v>0</v>
      </c>
      <c r="BM1134" s="518"/>
      <c r="BN1134" s="518"/>
      <c r="BO1134" s="518"/>
      <c r="BP1134" s="518"/>
      <c r="BQ1134" s="518"/>
      <c r="BR1134" s="518"/>
      <c r="BS1134" s="518"/>
      <c r="BT1134" s="518"/>
      <c r="BU1134" s="518"/>
      <c r="BV1134" s="518" t="n">
        <v>0</v>
      </c>
      <c r="BW1134" s="518" t="n">
        <v>0</v>
      </c>
      <c r="BX1134" s="518" t="n">
        <v>0</v>
      </c>
      <c r="BY1134" s="518" t="n">
        <v>0</v>
      </c>
      <c r="BZ1134" s="518" t="n">
        <v>0</v>
      </c>
      <c r="CA1134" s="518" t="n">
        <v>0</v>
      </c>
      <c r="CB1134" s="518" t="n">
        <v>0</v>
      </c>
      <c r="CC1134" s="518" t="n">
        <v>0</v>
      </c>
      <c r="CD1134" s="518" t="n">
        <v>0</v>
      </c>
      <c r="CE1134" s="518" t="n">
        <v>0</v>
      </c>
      <c r="CF1134" s="518" t="n">
        <v>0</v>
      </c>
      <c r="CG1134" s="518" t="n">
        <v>0</v>
      </c>
      <c r="CH1134" s="518"/>
      <c r="CI1134" s="716"/>
      <c r="CL1134" s="48" t="n">
        <v>1</v>
      </c>
      <c r="CM1134" s="48" t="n">
        <f aca="false">CL1134-V1134</f>
        <v>0</v>
      </c>
      <c r="CN1134" s="702" t="n">
        <f aca="false">SUM(CO1134:DR1134)</f>
        <v>1</v>
      </c>
      <c r="CO1134" s="703" t="n">
        <v>0</v>
      </c>
      <c r="CP1134" s="703"/>
      <c r="CQ1134" s="703" t="n">
        <v>0</v>
      </c>
      <c r="CR1134" s="703"/>
      <c r="CS1134" s="703" t="n">
        <v>0</v>
      </c>
      <c r="CT1134" s="703" t="n">
        <v>0</v>
      </c>
      <c r="CU1134" s="703"/>
      <c r="CV1134" s="703"/>
      <c r="CW1134" s="703"/>
      <c r="CX1134" s="703" t="n">
        <v>0</v>
      </c>
      <c r="CY1134" s="703" t="n">
        <v>0</v>
      </c>
      <c r="CZ1134" s="703" t="n">
        <v>0</v>
      </c>
      <c r="DA1134" s="703"/>
      <c r="DB1134" s="703"/>
      <c r="DC1134" s="703"/>
      <c r="DD1134" s="703"/>
      <c r="DE1134" s="703" t="n">
        <v>0</v>
      </c>
      <c r="DF1134" s="703"/>
      <c r="DG1134" s="703" t="n">
        <v>0</v>
      </c>
      <c r="DH1134" s="703" t="n">
        <v>0</v>
      </c>
      <c r="DI1134" s="703" t="n">
        <v>0</v>
      </c>
      <c r="DJ1134" s="703" t="n">
        <v>0</v>
      </c>
      <c r="DK1134" s="703" t="n">
        <v>1</v>
      </c>
      <c r="DL1134" s="703" t="n">
        <v>0</v>
      </c>
      <c r="DM1134" s="703"/>
      <c r="DN1134" s="703"/>
      <c r="DO1134" s="703"/>
      <c r="DP1134" s="703"/>
      <c r="DQ1134" s="703"/>
      <c r="DR1134" s="703"/>
      <c r="DS1134" s="704" t="n">
        <f aca="false">CN1134-V1134</f>
        <v>0</v>
      </c>
      <c r="DT1134" s="553"/>
      <c r="DU1134" s="48"/>
    </row>
    <row r="1135" customFormat="false" ht="15" hidden="false" customHeight="true" outlineLevel="0" collapsed="false">
      <c r="A1135" s="705" t="n">
        <f aca="false">A1134+1</f>
        <v>1126</v>
      </c>
      <c r="B1135" s="706" t="s">
        <v>2495</v>
      </c>
      <c r="C1135" s="706" t="s">
        <v>386</v>
      </c>
      <c r="D1135" s="706" t="s">
        <v>382</v>
      </c>
      <c r="E1135" s="243" t="n">
        <f aca="false">COUNTIF($G$10:$G$1856,$G1135)</f>
        <v>1</v>
      </c>
      <c r="F1135" s="706" t="s">
        <v>2884</v>
      </c>
      <c r="G1135" s="706" t="s">
        <v>2884</v>
      </c>
      <c r="H1135" s="707" t="s">
        <v>2885</v>
      </c>
      <c r="I1135" s="708" t="s">
        <v>1078</v>
      </c>
      <c r="J1135" s="707" t="s">
        <v>322</v>
      </c>
      <c r="K1135" s="709" t="s">
        <v>321</v>
      </c>
      <c r="L1135" s="707" t="s">
        <v>320</v>
      </c>
      <c r="M1135" s="708" t="s">
        <v>1002</v>
      </c>
      <c r="N1135" s="710" t="s">
        <v>934</v>
      </c>
      <c r="O1135" s="512" t="n">
        <v>1</v>
      </c>
      <c r="P1135" s="512" t="n">
        <v>1</v>
      </c>
      <c r="Q1135" s="711" t="n">
        <v>0.001157544</v>
      </c>
      <c r="R1135" s="712"/>
      <c r="S1135" s="713"/>
      <c r="T1135" s="714" t="n">
        <v>2.31</v>
      </c>
      <c r="U1135" s="715"/>
      <c r="V1135" s="262" t="n">
        <f aca="false">SUM(W1135:CI1135)</f>
        <v>4</v>
      </c>
      <c r="W1135" s="243" t="n">
        <v>0</v>
      </c>
      <c r="X1135" s="243" t="n">
        <v>0</v>
      </c>
      <c r="Y1135" s="243" t="n">
        <v>0</v>
      </c>
      <c r="Z1135" s="243" t="n">
        <v>0</v>
      </c>
      <c r="AA1135" s="243" t="n">
        <v>0</v>
      </c>
      <c r="AB1135" s="243" t="n">
        <v>0</v>
      </c>
      <c r="AC1135" s="243" t="n">
        <v>0</v>
      </c>
      <c r="AD1135" s="243" t="n">
        <v>0</v>
      </c>
      <c r="AE1135" s="243" t="n">
        <v>0</v>
      </c>
      <c r="AF1135" s="243" t="n">
        <v>0</v>
      </c>
      <c r="AG1135" s="243" t="n">
        <v>0</v>
      </c>
      <c r="AH1135" s="518" t="n">
        <v>0</v>
      </c>
      <c r="AI1135" s="243" t="n">
        <v>0</v>
      </c>
      <c r="AJ1135" s="243" t="n">
        <v>0</v>
      </c>
      <c r="AK1135" s="518" t="n">
        <v>0</v>
      </c>
      <c r="AL1135" s="518" t="n">
        <v>0</v>
      </c>
      <c r="AM1135" s="518" t="n">
        <v>0</v>
      </c>
      <c r="AN1135" s="518" t="n">
        <v>0</v>
      </c>
      <c r="AO1135" s="518" t="n">
        <v>0</v>
      </c>
      <c r="AP1135" s="518" t="n">
        <v>0</v>
      </c>
      <c r="AQ1135" s="518" t="n">
        <v>0</v>
      </c>
      <c r="AR1135" s="518" t="n">
        <v>0</v>
      </c>
      <c r="AS1135" s="518" t="n">
        <v>2</v>
      </c>
      <c r="AT1135" s="518" t="n">
        <v>2</v>
      </c>
      <c r="AU1135" s="518" t="n">
        <v>0</v>
      </c>
      <c r="AV1135" s="518" t="n">
        <v>0</v>
      </c>
      <c r="AW1135" s="518" t="n">
        <v>0</v>
      </c>
      <c r="AX1135" s="518" t="n">
        <v>0</v>
      </c>
      <c r="AY1135" s="518" t="n">
        <v>0</v>
      </c>
      <c r="AZ1135" s="518" t="n">
        <v>0</v>
      </c>
      <c r="BA1135" s="518" t="n">
        <v>0</v>
      </c>
      <c r="BB1135" s="518" t="n">
        <v>0</v>
      </c>
      <c r="BC1135" s="518" t="n">
        <v>0</v>
      </c>
      <c r="BD1135" s="518" t="n">
        <v>0</v>
      </c>
      <c r="BE1135" s="518" t="n">
        <v>0</v>
      </c>
      <c r="BF1135" s="518" t="n">
        <v>0</v>
      </c>
      <c r="BG1135" s="518" t="n">
        <v>0</v>
      </c>
      <c r="BH1135" s="518" t="n">
        <v>0</v>
      </c>
      <c r="BI1135" s="518" t="n">
        <v>0</v>
      </c>
      <c r="BJ1135" s="518"/>
      <c r="BK1135" s="518"/>
      <c r="BL1135" s="518" t="n">
        <v>0</v>
      </c>
      <c r="BM1135" s="518"/>
      <c r="BN1135" s="518"/>
      <c r="BO1135" s="518"/>
      <c r="BP1135" s="518"/>
      <c r="BQ1135" s="518"/>
      <c r="BR1135" s="518"/>
      <c r="BS1135" s="518"/>
      <c r="BT1135" s="518"/>
      <c r="BU1135" s="518"/>
      <c r="BV1135" s="518" t="n">
        <v>0</v>
      </c>
      <c r="BW1135" s="518" t="n">
        <v>0</v>
      </c>
      <c r="BX1135" s="518" t="n">
        <v>0</v>
      </c>
      <c r="BY1135" s="518" t="n">
        <v>0</v>
      </c>
      <c r="BZ1135" s="518" t="n">
        <v>0</v>
      </c>
      <c r="CA1135" s="518" t="n">
        <v>0</v>
      </c>
      <c r="CB1135" s="518" t="n">
        <v>0</v>
      </c>
      <c r="CC1135" s="518" t="n">
        <v>0</v>
      </c>
      <c r="CD1135" s="518" t="n">
        <v>0</v>
      </c>
      <c r="CE1135" s="518" t="n">
        <v>0</v>
      </c>
      <c r="CF1135" s="518" t="n">
        <v>0</v>
      </c>
      <c r="CG1135" s="518" t="n">
        <v>0</v>
      </c>
      <c r="CH1135" s="518"/>
      <c r="CI1135" s="716"/>
      <c r="CL1135" s="48" t="n">
        <v>4</v>
      </c>
      <c r="CM1135" s="48" t="n">
        <f aca="false">CL1135-V1135</f>
        <v>0</v>
      </c>
      <c r="CN1135" s="702" t="n">
        <f aca="false">SUM(CO1135:DR1135)</f>
        <v>4</v>
      </c>
      <c r="CO1135" s="703" t="n">
        <v>0</v>
      </c>
      <c r="CP1135" s="703"/>
      <c r="CQ1135" s="703" t="n">
        <v>0</v>
      </c>
      <c r="CR1135" s="703"/>
      <c r="CS1135" s="703" t="n">
        <v>0</v>
      </c>
      <c r="CT1135" s="703" t="n">
        <v>0</v>
      </c>
      <c r="CU1135" s="703"/>
      <c r="CV1135" s="703"/>
      <c r="CW1135" s="703"/>
      <c r="CX1135" s="703" t="n">
        <v>0</v>
      </c>
      <c r="CY1135" s="703" t="n">
        <v>0</v>
      </c>
      <c r="CZ1135" s="703" t="n">
        <v>0</v>
      </c>
      <c r="DA1135" s="703"/>
      <c r="DB1135" s="703"/>
      <c r="DC1135" s="703"/>
      <c r="DD1135" s="703"/>
      <c r="DE1135" s="703" t="n">
        <v>0</v>
      </c>
      <c r="DF1135" s="703"/>
      <c r="DG1135" s="703" t="n">
        <v>0</v>
      </c>
      <c r="DH1135" s="703" t="n">
        <v>0</v>
      </c>
      <c r="DI1135" s="703" t="n">
        <v>0</v>
      </c>
      <c r="DJ1135" s="703" t="n">
        <v>0</v>
      </c>
      <c r="DK1135" s="703" t="n">
        <v>4</v>
      </c>
      <c r="DL1135" s="703" t="n">
        <v>0</v>
      </c>
      <c r="DM1135" s="703"/>
      <c r="DN1135" s="703"/>
      <c r="DO1135" s="703"/>
      <c r="DP1135" s="703"/>
      <c r="DQ1135" s="703"/>
      <c r="DR1135" s="703"/>
      <c r="DS1135" s="704" t="n">
        <f aca="false">CN1135-V1135</f>
        <v>0</v>
      </c>
      <c r="DT1135" s="553"/>
      <c r="DU1135" s="48"/>
    </row>
    <row r="1136" customFormat="false" ht="15" hidden="false" customHeight="true" outlineLevel="0" collapsed="false">
      <c r="A1136" s="705" t="n">
        <f aca="false">A1135+1</f>
        <v>1127</v>
      </c>
      <c r="B1136" s="706" t="s">
        <v>2495</v>
      </c>
      <c r="C1136" s="706" t="s">
        <v>386</v>
      </c>
      <c r="D1136" s="706" t="s">
        <v>382</v>
      </c>
      <c r="E1136" s="243" t="n">
        <f aca="false">COUNTIF($G$10:$G$1856,$G1136)</f>
        <v>1</v>
      </c>
      <c r="F1136" s="706" t="s">
        <v>2886</v>
      </c>
      <c r="G1136" s="706" t="s">
        <v>2886</v>
      </c>
      <c r="H1136" s="707" t="s">
        <v>2887</v>
      </c>
      <c r="I1136" s="708" t="s">
        <v>1644</v>
      </c>
      <c r="J1136" s="707" t="s">
        <v>322</v>
      </c>
      <c r="K1136" s="709" t="s">
        <v>321</v>
      </c>
      <c r="L1136" s="707" t="s">
        <v>320</v>
      </c>
      <c r="M1136" s="708" t="s">
        <v>1006</v>
      </c>
      <c r="N1136" s="710" t="s">
        <v>934</v>
      </c>
      <c r="O1136" s="512" t="n">
        <v>1</v>
      </c>
      <c r="P1136" s="512" t="n">
        <v>1</v>
      </c>
      <c r="Q1136" s="711" t="n">
        <v>0.000495</v>
      </c>
      <c r="R1136" s="712"/>
      <c r="S1136" s="713"/>
      <c r="T1136" s="714" t="n">
        <v>0.99</v>
      </c>
      <c r="U1136" s="715"/>
      <c r="V1136" s="262" t="n">
        <f aca="false">SUM(W1136:CI1136)</f>
        <v>3</v>
      </c>
      <c r="W1136" s="243" t="n">
        <v>0</v>
      </c>
      <c r="X1136" s="243" t="n">
        <v>0</v>
      </c>
      <c r="Y1136" s="243" t="n">
        <v>0</v>
      </c>
      <c r="Z1136" s="243" t="n">
        <v>0</v>
      </c>
      <c r="AA1136" s="243" t="n">
        <v>0</v>
      </c>
      <c r="AB1136" s="243" t="n">
        <v>0</v>
      </c>
      <c r="AC1136" s="243" t="n">
        <v>0</v>
      </c>
      <c r="AD1136" s="243" t="n">
        <v>0</v>
      </c>
      <c r="AE1136" s="243" t="n">
        <v>0</v>
      </c>
      <c r="AF1136" s="243" t="n">
        <v>0</v>
      </c>
      <c r="AG1136" s="243" t="n">
        <v>0</v>
      </c>
      <c r="AH1136" s="518" t="n">
        <v>0</v>
      </c>
      <c r="AI1136" s="243" t="n">
        <v>0</v>
      </c>
      <c r="AJ1136" s="243" t="n">
        <v>0</v>
      </c>
      <c r="AK1136" s="518" t="n">
        <v>0</v>
      </c>
      <c r="AL1136" s="518" t="n">
        <v>0</v>
      </c>
      <c r="AM1136" s="518" t="n">
        <v>0</v>
      </c>
      <c r="AN1136" s="518" t="n">
        <v>0</v>
      </c>
      <c r="AO1136" s="518" t="n">
        <v>0</v>
      </c>
      <c r="AP1136" s="518" t="n">
        <v>0</v>
      </c>
      <c r="AQ1136" s="518" t="n">
        <v>0</v>
      </c>
      <c r="AR1136" s="518" t="n">
        <v>0</v>
      </c>
      <c r="AS1136" s="518" t="n">
        <v>1</v>
      </c>
      <c r="AT1136" s="518" t="n">
        <v>2</v>
      </c>
      <c r="AU1136" s="518" t="n">
        <v>0</v>
      </c>
      <c r="AV1136" s="518" t="n">
        <v>0</v>
      </c>
      <c r="AW1136" s="518" t="n">
        <v>0</v>
      </c>
      <c r="AX1136" s="518" t="n">
        <v>0</v>
      </c>
      <c r="AY1136" s="518" t="n">
        <v>0</v>
      </c>
      <c r="AZ1136" s="518" t="n">
        <v>0</v>
      </c>
      <c r="BA1136" s="518" t="n">
        <v>0</v>
      </c>
      <c r="BB1136" s="518" t="n">
        <v>0</v>
      </c>
      <c r="BC1136" s="518" t="n">
        <v>0</v>
      </c>
      <c r="BD1136" s="518" t="n">
        <v>0</v>
      </c>
      <c r="BE1136" s="518" t="n">
        <v>0</v>
      </c>
      <c r="BF1136" s="518" t="n">
        <v>0</v>
      </c>
      <c r="BG1136" s="518" t="n">
        <v>0</v>
      </c>
      <c r="BH1136" s="518" t="n">
        <v>0</v>
      </c>
      <c r="BI1136" s="518" t="n">
        <v>0</v>
      </c>
      <c r="BJ1136" s="518"/>
      <c r="BK1136" s="518"/>
      <c r="BL1136" s="518" t="n">
        <v>0</v>
      </c>
      <c r="BM1136" s="518"/>
      <c r="BN1136" s="518"/>
      <c r="BO1136" s="518"/>
      <c r="BP1136" s="518"/>
      <c r="BQ1136" s="518"/>
      <c r="BR1136" s="518"/>
      <c r="BS1136" s="518"/>
      <c r="BT1136" s="518"/>
      <c r="BU1136" s="518"/>
      <c r="BV1136" s="518" t="n">
        <v>0</v>
      </c>
      <c r="BW1136" s="518" t="n">
        <v>0</v>
      </c>
      <c r="BX1136" s="518" t="n">
        <v>0</v>
      </c>
      <c r="BY1136" s="518" t="n">
        <v>0</v>
      </c>
      <c r="BZ1136" s="518" t="n">
        <v>0</v>
      </c>
      <c r="CA1136" s="518" t="n">
        <v>0</v>
      </c>
      <c r="CB1136" s="518" t="n">
        <v>0</v>
      </c>
      <c r="CC1136" s="518" t="n">
        <v>0</v>
      </c>
      <c r="CD1136" s="518" t="n">
        <v>0</v>
      </c>
      <c r="CE1136" s="518" t="n">
        <v>0</v>
      </c>
      <c r="CF1136" s="518" t="n">
        <v>0</v>
      </c>
      <c r="CG1136" s="518" t="n">
        <v>0</v>
      </c>
      <c r="CH1136" s="518"/>
      <c r="CI1136" s="716"/>
      <c r="CL1136" s="48" t="n">
        <v>3</v>
      </c>
      <c r="CM1136" s="48" t="n">
        <f aca="false">CL1136-V1136</f>
        <v>0</v>
      </c>
      <c r="CN1136" s="702" t="n">
        <f aca="false">SUM(CO1136:DR1136)</f>
        <v>3</v>
      </c>
      <c r="CO1136" s="703" t="n">
        <v>0</v>
      </c>
      <c r="CP1136" s="703"/>
      <c r="CQ1136" s="703" t="n">
        <v>0</v>
      </c>
      <c r="CR1136" s="703"/>
      <c r="CS1136" s="703" t="n">
        <v>0</v>
      </c>
      <c r="CT1136" s="703" t="n">
        <v>0</v>
      </c>
      <c r="CU1136" s="703"/>
      <c r="CV1136" s="703"/>
      <c r="CW1136" s="703"/>
      <c r="CX1136" s="703" t="n">
        <v>0</v>
      </c>
      <c r="CY1136" s="703" t="n">
        <v>0</v>
      </c>
      <c r="CZ1136" s="703" t="n">
        <v>0</v>
      </c>
      <c r="DA1136" s="703"/>
      <c r="DB1136" s="703"/>
      <c r="DC1136" s="703"/>
      <c r="DD1136" s="703"/>
      <c r="DE1136" s="703" t="n">
        <v>0</v>
      </c>
      <c r="DF1136" s="703"/>
      <c r="DG1136" s="703" t="n">
        <v>0</v>
      </c>
      <c r="DH1136" s="703" t="n">
        <v>0</v>
      </c>
      <c r="DI1136" s="703" t="n">
        <v>0</v>
      </c>
      <c r="DJ1136" s="703" t="n">
        <v>0</v>
      </c>
      <c r="DK1136" s="703" t="n">
        <v>3</v>
      </c>
      <c r="DL1136" s="703" t="n">
        <v>0</v>
      </c>
      <c r="DM1136" s="703"/>
      <c r="DN1136" s="703"/>
      <c r="DO1136" s="703"/>
      <c r="DP1136" s="703"/>
      <c r="DQ1136" s="703"/>
      <c r="DR1136" s="703"/>
      <c r="DS1136" s="704" t="n">
        <f aca="false">CN1136-V1136</f>
        <v>0</v>
      </c>
      <c r="DT1136" s="553"/>
      <c r="DU1136" s="48"/>
    </row>
    <row r="1137" customFormat="false" ht="15" hidden="false" customHeight="true" outlineLevel="0" collapsed="false">
      <c r="A1137" s="705" t="n">
        <f aca="false">A1136+1</f>
        <v>1128</v>
      </c>
      <c r="B1137" s="706" t="s">
        <v>2495</v>
      </c>
      <c r="C1137" s="706" t="s">
        <v>386</v>
      </c>
      <c r="D1137" s="706" t="s">
        <v>382</v>
      </c>
      <c r="E1137" s="243" t="n">
        <f aca="false">COUNTIF($G$10:$G$1856,$G1137)</f>
        <v>1</v>
      </c>
      <c r="F1137" s="706" t="s">
        <v>2888</v>
      </c>
      <c r="G1137" s="706" t="s">
        <v>2888</v>
      </c>
      <c r="H1137" s="707" t="s">
        <v>2889</v>
      </c>
      <c r="I1137" s="708" t="s">
        <v>1647</v>
      </c>
      <c r="J1137" s="707" t="s">
        <v>322</v>
      </c>
      <c r="K1137" s="709" t="s">
        <v>321</v>
      </c>
      <c r="L1137" s="707" t="s">
        <v>320</v>
      </c>
      <c r="M1137" s="708" t="s">
        <v>1010</v>
      </c>
      <c r="N1137" s="710" t="s">
        <v>934</v>
      </c>
      <c r="O1137" s="512" t="n">
        <v>1</v>
      </c>
      <c r="P1137" s="512" t="n">
        <v>1</v>
      </c>
      <c r="Q1137" s="711" t="n">
        <v>0.000495</v>
      </c>
      <c r="R1137" s="712"/>
      <c r="S1137" s="713"/>
      <c r="T1137" s="714" t="n">
        <v>0.99</v>
      </c>
      <c r="U1137" s="715"/>
      <c r="V1137" s="262" t="n">
        <f aca="false">SUM(W1137:CI1137)</f>
        <v>3</v>
      </c>
      <c r="W1137" s="243" t="n">
        <v>0</v>
      </c>
      <c r="X1137" s="243" t="n">
        <v>0</v>
      </c>
      <c r="Y1137" s="243" t="n">
        <v>0</v>
      </c>
      <c r="Z1137" s="243" t="n">
        <v>0</v>
      </c>
      <c r="AA1137" s="243" t="n">
        <v>0</v>
      </c>
      <c r="AB1137" s="243" t="n">
        <v>0</v>
      </c>
      <c r="AC1137" s="243" t="n">
        <v>0</v>
      </c>
      <c r="AD1137" s="243" t="n">
        <v>0</v>
      </c>
      <c r="AE1137" s="243" t="n">
        <v>0</v>
      </c>
      <c r="AF1137" s="243" t="n">
        <v>0</v>
      </c>
      <c r="AG1137" s="243" t="n">
        <v>0</v>
      </c>
      <c r="AH1137" s="518" t="n">
        <v>0</v>
      </c>
      <c r="AI1137" s="243" t="n">
        <v>0</v>
      </c>
      <c r="AJ1137" s="243" t="n">
        <v>0</v>
      </c>
      <c r="AK1137" s="518" t="n">
        <v>0</v>
      </c>
      <c r="AL1137" s="518" t="n">
        <v>0</v>
      </c>
      <c r="AM1137" s="518" t="n">
        <v>0</v>
      </c>
      <c r="AN1137" s="518" t="n">
        <v>0</v>
      </c>
      <c r="AO1137" s="518" t="n">
        <v>0</v>
      </c>
      <c r="AP1137" s="518" t="n">
        <v>0</v>
      </c>
      <c r="AQ1137" s="518" t="n">
        <v>0</v>
      </c>
      <c r="AR1137" s="518" t="n">
        <v>0</v>
      </c>
      <c r="AS1137" s="518" t="n">
        <v>1</v>
      </c>
      <c r="AT1137" s="518" t="n">
        <v>2</v>
      </c>
      <c r="AU1137" s="518" t="n">
        <v>0</v>
      </c>
      <c r="AV1137" s="518" t="n">
        <v>0</v>
      </c>
      <c r="AW1137" s="518" t="n">
        <v>0</v>
      </c>
      <c r="AX1137" s="518" t="n">
        <v>0</v>
      </c>
      <c r="AY1137" s="518" t="n">
        <v>0</v>
      </c>
      <c r="AZ1137" s="518" t="n">
        <v>0</v>
      </c>
      <c r="BA1137" s="518" t="n">
        <v>0</v>
      </c>
      <c r="BB1137" s="518" t="n">
        <v>0</v>
      </c>
      <c r="BC1137" s="518" t="n">
        <v>0</v>
      </c>
      <c r="BD1137" s="518" t="n">
        <v>0</v>
      </c>
      <c r="BE1137" s="518" t="n">
        <v>0</v>
      </c>
      <c r="BF1137" s="518" t="n">
        <v>0</v>
      </c>
      <c r="BG1137" s="518" t="n">
        <v>0</v>
      </c>
      <c r="BH1137" s="518" t="n">
        <v>0</v>
      </c>
      <c r="BI1137" s="518" t="n">
        <v>0</v>
      </c>
      <c r="BJ1137" s="518"/>
      <c r="BK1137" s="518"/>
      <c r="BL1137" s="518" t="n">
        <v>0</v>
      </c>
      <c r="BM1137" s="518"/>
      <c r="BN1137" s="518"/>
      <c r="BO1137" s="518"/>
      <c r="BP1137" s="518"/>
      <c r="BQ1137" s="518"/>
      <c r="BR1137" s="518"/>
      <c r="BS1137" s="518"/>
      <c r="BT1137" s="518"/>
      <c r="BU1137" s="518"/>
      <c r="BV1137" s="518" t="n">
        <v>0</v>
      </c>
      <c r="BW1137" s="518" t="n">
        <v>0</v>
      </c>
      <c r="BX1137" s="518" t="n">
        <v>0</v>
      </c>
      <c r="BY1137" s="518" t="n">
        <v>0</v>
      </c>
      <c r="BZ1137" s="518" t="n">
        <v>0</v>
      </c>
      <c r="CA1137" s="518" t="n">
        <v>0</v>
      </c>
      <c r="CB1137" s="518" t="n">
        <v>0</v>
      </c>
      <c r="CC1137" s="518" t="n">
        <v>0</v>
      </c>
      <c r="CD1137" s="518" t="n">
        <v>0</v>
      </c>
      <c r="CE1137" s="518" t="n">
        <v>0</v>
      </c>
      <c r="CF1137" s="518" t="n">
        <v>0</v>
      </c>
      <c r="CG1137" s="518" t="n">
        <v>0</v>
      </c>
      <c r="CH1137" s="518"/>
      <c r="CI1137" s="716"/>
      <c r="CL1137" s="48" t="n">
        <v>3</v>
      </c>
      <c r="CM1137" s="48" t="n">
        <f aca="false">CL1137-V1137</f>
        <v>0</v>
      </c>
      <c r="CN1137" s="702" t="n">
        <f aca="false">SUM(CO1137:DR1137)</f>
        <v>3</v>
      </c>
      <c r="CO1137" s="703" t="n">
        <v>0</v>
      </c>
      <c r="CP1137" s="703"/>
      <c r="CQ1137" s="703" t="n">
        <v>0</v>
      </c>
      <c r="CR1137" s="703"/>
      <c r="CS1137" s="703" t="n">
        <v>0</v>
      </c>
      <c r="CT1137" s="703" t="n">
        <v>0</v>
      </c>
      <c r="CU1137" s="703"/>
      <c r="CV1137" s="703"/>
      <c r="CW1137" s="703"/>
      <c r="CX1137" s="703" t="n">
        <v>0</v>
      </c>
      <c r="CY1137" s="703" t="n">
        <v>0</v>
      </c>
      <c r="CZ1137" s="703" t="n">
        <v>0</v>
      </c>
      <c r="DA1137" s="703"/>
      <c r="DB1137" s="703"/>
      <c r="DC1137" s="703"/>
      <c r="DD1137" s="703"/>
      <c r="DE1137" s="703" t="n">
        <v>0</v>
      </c>
      <c r="DF1137" s="703"/>
      <c r="DG1137" s="703" t="n">
        <v>0</v>
      </c>
      <c r="DH1137" s="703" t="n">
        <v>0</v>
      </c>
      <c r="DI1137" s="703" t="n">
        <v>0</v>
      </c>
      <c r="DJ1137" s="703" t="n">
        <v>0</v>
      </c>
      <c r="DK1137" s="703" t="n">
        <v>3</v>
      </c>
      <c r="DL1137" s="703" t="n">
        <v>0</v>
      </c>
      <c r="DM1137" s="703"/>
      <c r="DN1137" s="703"/>
      <c r="DO1137" s="703"/>
      <c r="DP1137" s="703"/>
      <c r="DQ1137" s="703"/>
      <c r="DR1137" s="703"/>
      <c r="DS1137" s="704" t="n">
        <f aca="false">CN1137-V1137</f>
        <v>0</v>
      </c>
      <c r="DT1137" s="553"/>
      <c r="DU1137" s="48"/>
    </row>
    <row r="1138" customFormat="false" ht="15" hidden="false" customHeight="true" outlineLevel="0" collapsed="false">
      <c r="A1138" s="705" t="n">
        <f aca="false">A1137+1</f>
        <v>1129</v>
      </c>
      <c r="B1138" s="706" t="s">
        <v>2495</v>
      </c>
      <c r="C1138" s="706" t="s">
        <v>386</v>
      </c>
      <c r="D1138" s="706" t="s">
        <v>382</v>
      </c>
      <c r="E1138" s="243" t="n">
        <f aca="false">COUNTIF($G$10:$G$1856,$G1138)</f>
        <v>1</v>
      </c>
      <c r="F1138" s="706" t="s">
        <v>2890</v>
      </c>
      <c r="G1138" s="706" t="s">
        <v>2890</v>
      </c>
      <c r="H1138" s="707" t="s">
        <v>2891</v>
      </c>
      <c r="I1138" s="708" t="s">
        <v>1090</v>
      </c>
      <c r="J1138" s="707" t="s">
        <v>322</v>
      </c>
      <c r="K1138" s="709" t="s">
        <v>321</v>
      </c>
      <c r="L1138" s="707" t="s">
        <v>320</v>
      </c>
      <c r="M1138" s="708" t="s">
        <v>1014</v>
      </c>
      <c r="N1138" s="710" t="s">
        <v>934</v>
      </c>
      <c r="O1138" s="512" t="n">
        <v>1</v>
      </c>
      <c r="P1138" s="512" t="n">
        <v>1</v>
      </c>
      <c r="Q1138" s="711" t="n">
        <v>0.00068475</v>
      </c>
      <c r="R1138" s="712"/>
      <c r="S1138" s="713"/>
      <c r="T1138" s="714" t="n">
        <v>1.37</v>
      </c>
      <c r="U1138" s="715"/>
      <c r="V1138" s="262" t="n">
        <f aca="false">SUM(W1138:CI1138)</f>
        <v>3</v>
      </c>
      <c r="W1138" s="243" t="n">
        <v>0</v>
      </c>
      <c r="X1138" s="243" t="n">
        <v>0</v>
      </c>
      <c r="Y1138" s="243" t="n">
        <v>0</v>
      </c>
      <c r="Z1138" s="243" t="n">
        <v>0</v>
      </c>
      <c r="AA1138" s="243" t="n">
        <v>0</v>
      </c>
      <c r="AB1138" s="243" t="n">
        <v>0</v>
      </c>
      <c r="AC1138" s="243" t="n">
        <v>0</v>
      </c>
      <c r="AD1138" s="243" t="n">
        <v>0</v>
      </c>
      <c r="AE1138" s="243" t="n">
        <v>0</v>
      </c>
      <c r="AF1138" s="243" t="n">
        <v>0</v>
      </c>
      <c r="AG1138" s="243" t="n">
        <v>0</v>
      </c>
      <c r="AH1138" s="518" t="n">
        <v>0</v>
      </c>
      <c r="AI1138" s="243" t="n">
        <v>0</v>
      </c>
      <c r="AJ1138" s="243" t="n">
        <v>0</v>
      </c>
      <c r="AK1138" s="518" t="n">
        <v>0</v>
      </c>
      <c r="AL1138" s="518" t="n">
        <v>0</v>
      </c>
      <c r="AM1138" s="518" t="n">
        <v>0</v>
      </c>
      <c r="AN1138" s="518" t="n">
        <v>0</v>
      </c>
      <c r="AO1138" s="518" t="n">
        <v>0</v>
      </c>
      <c r="AP1138" s="518" t="n">
        <v>0</v>
      </c>
      <c r="AQ1138" s="518" t="n">
        <v>0</v>
      </c>
      <c r="AR1138" s="518" t="n">
        <v>0</v>
      </c>
      <c r="AS1138" s="518" t="n">
        <v>1</v>
      </c>
      <c r="AT1138" s="518" t="n">
        <v>2</v>
      </c>
      <c r="AU1138" s="518" t="n">
        <v>0</v>
      </c>
      <c r="AV1138" s="518" t="n">
        <v>0</v>
      </c>
      <c r="AW1138" s="518" t="n">
        <v>0</v>
      </c>
      <c r="AX1138" s="518" t="n">
        <v>0</v>
      </c>
      <c r="AY1138" s="518" t="n">
        <v>0</v>
      </c>
      <c r="AZ1138" s="518" t="n">
        <v>0</v>
      </c>
      <c r="BA1138" s="518" t="n">
        <v>0</v>
      </c>
      <c r="BB1138" s="518" t="n">
        <v>0</v>
      </c>
      <c r="BC1138" s="518" t="n">
        <v>0</v>
      </c>
      <c r="BD1138" s="518" t="n">
        <v>0</v>
      </c>
      <c r="BE1138" s="518" t="n">
        <v>0</v>
      </c>
      <c r="BF1138" s="518" t="n">
        <v>0</v>
      </c>
      <c r="BG1138" s="518" t="n">
        <v>0</v>
      </c>
      <c r="BH1138" s="518" t="n">
        <v>0</v>
      </c>
      <c r="BI1138" s="518" t="n">
        <v>0</v>
      </c>
      <c r="BJ1138" s="518"/>
      <c r="BK1138" s="518"/>
      <c r="BL1138" s="518" t="n">
        <v>0</v>
      </c>
      <c r="BM1138" s="518"/>
      <c r="BN1138" s="518"/>
      <c r="BO1138" s="518"/>
      <c r="BP1138" s="518"/>
      <c r="BQ1138" s="518"/>
      <c r="BR1138" s="518"/>
      <c r="BS1138" s="518"/>
      <c r="BT1138" s="518"/>
      <c r="BU1138" s="518"/>
      <c r="BV1138" s="518" t="n">
        <v>0</v>
      </c>
      <c r="BW1138" s="518" t="n">
        <v>0</v>
      </c>
      <c r="BX1138" s="518" t="n">
        <v>0</v>
      </c>
      <c r="BY1138" s="518" t="n">
        <v>0</v>
      </c>
      <c r="BZ1138" s="518" t="n">
        <v>0</v>
      </c>
      <c r="CA1138" s="518" t="n">
        <v>0</v>
      </c>
      <c r="CB1138" s="518" t="n">
        <v>0</v>
      </c>
      <c r="CC1138" s="518" t="n">
        <v>0</v>
      </c>
      <c r="CD1138" s="518" t="n">
        <v>0</v>
      </c>
      <c r="CE1138" s="518" t="n">
        <v>0</v>
      </c>
      <c r="CF1138" s="518" t="n">
        <v>0</v>
      </c>
      <c r="CG1138" s="518" t="n">
        <v>0</v>
      </c>
      <c r="CH1138" s="518"/>
      <c r="CI1138" s="716"/>
      <c r="CL1138" s="48" t="n">
        <v>3</v>
      </c>
      <c r="CM1138" s="48" t="n">
        <f aca="false">CL1138-V1138</f>
        <v>0</v>
      </c>
      <c r="CN1138" s="702" t="n">
        <f aca="false">SUM(CO1138:DR1138)</f>
        <v>3</v>
      </c>
      <c r="CO1138" s="703" t="n">
        <v>0</v>
      </c>
      <c r="CP1138" s="703"/>
      <c r="CQ1138" s="703" t="n">
        <v>0</v>
      </c>
      <c r="CR1138" s="703"/>
      <c r="CS1138" s="703" t="n">
        <v>0</v>
      </c>
      <c r="CT1138" s="703" t="n">
        <v>0</v>
      </c>
      <c r="CU1138" s="703"/>
      <c r="CV1138" s="703"/>
      <c r="CW1138" s="703"/>
      <c r="CX1138" s="703" t="n">
        <v>0</v>
      </c>
      <c r="CY1138" s="703" t="n">
        <v>0</v>
      </c>
      <c r="CZ1138" s="703" t="n">
        <v>0</v>
      </c>
      <c r="DA1138" s="703"/>
      <c r="DB1138" s="703"/>
      <c r="DC1138" s="703"/>
      <c r="DD1138" s="703"/>
      <c r="DE1138" s="703" t="n">
        <v>0</v>
      </c>
      <c r="DF1138" s="703"/>
      <c r="DG1138" s="703" t="n">
        <v>0</v>
      </c>
      <c r="DH1138" s="703" t="n">
        <v>0</v>
      </c>
      <c r="DI1138" s="703" t="n">
        <v>0</v>
      </c>
      <c r="DJ1138" s="703" t="n">
        <v>0</v>
      </c>
      <c r="DK1138" s="703" t="n">
        <v>3</v>
      </c>
      <c r="DL1138" s="703" t="n">
        <v>0</v>
      </c>
      <c r="DM1138" s="703"/>
      <c r="DN1138" s="703"/>
      <c r="DO1138" s="703"/>
      <c r="DP1138" s="703"/>
      <c r="DQ1138" s="703"/>
      <c r="DR1138" s="703"/>
      <c r="DS1138" s="704" t="n">
        <f aca="false">CN1138-V1138</f>
        <v>0</v>
      </c>
      <c r="DT1138" s="553"/>
      <c r="DU1138" s="48"/>
    </row>
    <row r="1139" customFormat="false" ht="15" hidden="false" customHeight="true" outlineLevel="0" collapsed="false">
      <c r="A1139" s="705" t="n">
        <f aca="false">A1138+1</f>
        <v>1130</v>
      </c>
      <c r="B1139" s="706" t="s">
        <v>2495</v>
      </c>
      <c r="C1139" s="706" t="s">
        <v>386</v>
      </c>
      <c r="D1139" s="706" t="s">
        <v>382</v>
      </c>
      <c r="E1139" s="243" t="n">
        <f aca="false">COUNTIF($G$10:$G$1856,$G1139)</f>
        <v>1</v>
      </c>
      <c r="F1139" s="706" t="s">
        <v>2892</v>
      </c>
      <c r="G1139" s="706" t="s">
        <v>2892</v>
      </c>
      <c r="H1139" s="707" t="s">
        <v>2893</v>
      </c>
      <c r="I1139" s="708" t="s">
        <v>1094</v>
      </c>
      <c r="J1139" s="707" t="s">
        <v>322</v>
      </c>
      <c r="K1139" s="709" t="s">
        <v>321</v>
      </c>
      <c r="L1139" s="707" t="s">
        <v>320</v>
      </c>
      <c r="M1139" s="708" t="s">
        <v>1241</v>
      </c>
      <c r="N1139" s="710" t="s">
        <v>934</v>
      </c>
      <c r="O1139" s="512" t="n">
        <v>1</v>
      </c>
      <c r="P1139" s="512" t="n">
        <v>1</v>
      </c>
      <c r="Q1139" s="711" t="n">
        <v>0.000626875</v>
      </c>
      <c r="R1139" s="712"/>
      <c r="S1139" s="713"/>
      <c r="T1139" s="714" t="n">
        <v>1.51</v>
      </c>
      <c r="U1139" s="715"/>
      <c r="V1139" s="262" t="n">
        <f aca="false">SUM(W1139:CI1139)</f>
        <v>3</v>
      </c>
      <c r="W1139" s="243" t="n">
        <v>0</v>
      </c>
      <c r="X1139" s="243" t="n">
        <v>0</v>
      </c>
      <c r="Y1139" s="243" t="n">
        <v>0</v>
      </c>
      <c r="Z1139" s="243" t="n">
        <v>0</v>
      </c>
      <c r="AA1139" s="243" t="n">
        <v>0</v>
      </c>
      <c r="AB1139" s="243" t="n">
        <v>0</v>
      </c>
      <c r="AC1139" s="243" t="n">
        <v>0</v>
      </c>
      <c r="AD1139" s="243" t="n">
        <v>0</v>
      </c>
      <c r="AE1139" s="243" t="n">
        <v>0</v>
      </c>
      <c r="AF1139" s="243" t="n">
        <v>0</v>
      </c>
      <c r="AG1139" s="243" t="n">
        <v>0</v>
      </c>
      <c r="AH1139" s="518" t="n">
        <v>0</v>
      </c>
      <c r="AI1139" s="243" t="n">
        <v>0</v>
      </c>
      <c r="AJ1139" s="243" t="n">
        <v>0</v>
      </c>
      <c r="AK1139" s="518" t="n">
        <v>0</v>
      </c>
      <c r="AL1139" s="518" t="n">
        <v>0</v>
      </c>
      <c r="AM1139" s="518" t="n">
        <v>0</v>
      </c>
      <c r="AN1139" s="518" t="n">
        <v>0</v>
      </c>
      <c r="AO1139" s="518" t="n">
        <v>0</v>
      </c>
      <c r="AP1139" s="518" t="n">
        <v>0</v>
      </c>
      <c r="AQ1139" s="518" t="n">
        <v>0</v>
      </c>
      <c r="AR1139" s="518" t="n">
        <v>0</v>
      </c>
      <c r="AS1139" s="518" t="n">
        <v>1</v>
      </c>
      <c r="AT1139" s="518" t="n">
        <v>2</v>
      </c>
      <c r="AU1139" s="518" t="n">
        <v>0</v>
      </c>
      <c r="AV1139" s="518" t="n">
        <v>0</v>
      </c>
      <c r="AW1139" s="518" t="n">
        <v>0</v>
      </c>
      <c r="AX1139" s="518" t="n">
        <v>0</v>
      </c>
      <c r="AY1139" s="518" t="n">
        <v>0</v>
      </c>
      <c r="AZ1139" s="518" t="n">
        <v>0</v>
      </c>
      <c r="BA1139" s="518" t="n">
        <v>0</v>
      </c>
      <c r="BB1139" s="518" t="n">
        <v>0</v>
      </c>
      <c r="BC1139" s="518" t="n">
        <v>0</v>
      </c>
      <c r="BD1139" s="518" t="n">
        <v>0</v>
      </c>
      <c r="BE1139" s="518" t="n">
        <v>0</v>
      </c>
      <c r="BF1139" s="518" t="n">
        <v>0</v>
      </c>
      <c r="BG1139" s="518" t="n">
        <v>0</v>
      </c>
      <c r="BH1139" s="518" t="n">
        <v>0</v>
      </c>
      <c r="BI1139" s="518" t="n">
        <v>0</v>
      </c>
      <c r="BJ1139" s="518"/>
      <c r="BK1139" s="518"/>
      <c r="BL1139" s="518" t="n">
        <v>0</v>
      </c>
      <c r="BM1139" s="518"/>
      <c r="BN1139" s="518"/>
      <c r="BO1139" s="518"/>
      <c r="BP1139" s="518"/>
      <c r="BQ1139" s="518"/>
      <c r="BR1139" s="518"/>
      <c r="BS1139" s="518"/>
      <c r="BT1139" s="518"/>
      <c r="BU1139" s="518"/>
      <c r="BV1139" s="518" t="n">
        <v>0</v>
      </c>
      <c r="BW1139" s="518" t="n">
        <v>0</v>
      </c>
      <c r="BX1139" s="518" t="n">
        <v>0</v>
      </c>
      <c r="BY1139" s="518" t="n">
        <v>0</v>
      </c>
      <c r="BZ1139" s="518" t="n">
        <v>0</v>
      </c>
      <c r="CA1139" s="518" t="n">
        <v>0</v>
      </c>
      <c r="CB1139" s="518" t="n">
        <v>0</v>
      </c>
      <c r="CC1139" s="518" t="n">
        <v>0</v>
      </c>
      <c r="CD1139" s="518" t="n">
        <v>0</v>
      </c>
      <c r="CE1139" s="518" t="n">
        <v>0</v>
      </c>
      <c r="CF1139" s="518" t="n">
        <v>0</v>
      </c>
      <c r="CG1139" s="518" t="n">
        <v>0</v>
      </c>
      <c r="CH1139" s="518"/>
      <c r="CI1139" s="716"/>
      <c r="CL1139" s="48" t="n">
        <v>3</v>
      </c>
      <c r="CM1139" s="48" t="n">
        <f aca="false">CL1139-V1139</f>
        <v>0</v>
      </c>
      <c r="CN1139" s="702" t="n">
        <f aca="false">SUM(CO1139:DR1139)</f>
        <v>3</v>
      </c>
      <c r="CO1139" s="703" t="n">
        <v>0</v>
      </c>
      <c r="CP1139" s="703"/>
      <c r="CQ1139" s="703" t="n">
        <v>0</v>
      </c>
      <c r="CR1139" s="703"/>
      <c r="CS1139" s="703" t="n">
        <v>0</v>
      </c>
      <c r="CT1139" s="703" t="n">
        <v>0</v>
      </c>
      <c r="CU1139" s="703"/>
      <c r="CV1139" s="703"/>
      <c r="CW1139" s="703"/>
      <c r="CX1139" s="703" t="n">
        <v>0</v>
      </c>
      <c r="CY1139" s="703" t="n">
        <v>0</v>
      </c>
      <c r="CZ1139" s="703" t="n">
        <v>0</v>
      </c>
      <c r="DA1139" s="703"/>
      <c r="DB1139" s="703"/>
      <c r="DC1139" s="703"/>
      <c r="DD1139" s="703"/>
      <c r="DE1139" s="703" t="n">
        <v>0</v>
      </c>
      <c r="DF1139" s="703"/>
      <c r="DG1139" s="703" t="n">
        <v>0</v>
      </c>
      <c r="DH1139" s="703" t="n">
        <v>0</v>
      </c>
      <c r="DI1139" s="703" t="n">
        <v>0</v>
      </c>
      <c r="DJ1139" s="703" t="n">
        <v>0</v>
      </c>
      <c r="DK1139" s="703" t="n">
        <v>3</v>
      </c>
      <c r="DL1139" s="703" t="n">
        <v>0</v>
      </c>
      <c r="DM1139" s="703"/>
      <c r="DN1139" s="703"/>
      <c r="DO1139" s="703"/>
      <c r="DP1139" s="703"/>
      <c r="DQ1139" s="703"/>
      <c r="DR1139" s="703"/>
      <c r="DS1139" s="704" t="n">
        <f aca="false">CN1139-V1139</f>
        <v>0</v>
      </c>
      <c r="DT1139" s="553"/>
      <c r="DU1139" s="48"/>
    </row>
    <row r="1140" customFormat="false" ht="15" hidden="false" customHeight="true" outlineLevel="0" collapsed="false">
      <c r="A1140" s="705" t="n">
        <f aca="false">A1139+1</f>
        <v>1131</v>
      </c>
      <c r="B1140" s="706" t="s">
        <v>2495</v>
      </c>
      <c r="C1140" s="706" t="s">
        <v>391</v>
      </c>
      <c r="D1140" s="706" t="s">
        <v>390</v>
      </c>
      <c r="E1140" s="243" t="n">
        <f aca="false">COUNTIF($G$10:$G$1856,$G1140)</f>
        <v>1</v>
      </c>
      <c r="F1140" s="706" t="s">
        <v>2894</v>
      </c>
      <c r="G1140" s="706" t="s">
        <v>2894</v>
      </c>
      <c r="H1140" s="707" t="s">
        <v>2497</v>
      </c>
      <c r="I1140" s="708" t="s">
        <v>932</v>
      </c>
      <c r="J1140" s="707" t="s">
        <v>370</v>
      </c>
      <c r="K1140" s="709" t="s">
        <v>369</v>
      </c>
      <c r="L1140" s="727" t="s">
        <v>368</v>
      </c>
      <c r="M1140" s="708" t="s">
        <v>933</v>
      </c>
      <c r="N1140" s="710" t="s">
        <v>934</v>
      </c>
      <c r="O1140" s="512" t="n">
        <v>1</v>
      </c>
      <c r="P1140" s="512" t="n">
        <v>1</v>
      </c>
      <c r="Q1140" s="711" t="n">
        <v>0.02166</v>
      </c>
      <c r="R1140" s="712"/>
      <c r="S1140" s="713"/>
      <c r="T1140" s="714" t="n">
        <v>46.46</v>
      </c>
      <c r="U1140" s="715"/>
      <c r="V1140" s="262" t="n">
        <f aca="false">SUM(W1140:CI1140)</f>
        <v>1</v>
      </c>
      <c r="W1140" s="243" t="n">
        <v>0</v>
      </c>
      <c r="X1140" s="243" t="n">
        <v>0</v>
      </c>
      <c r="Y1140" s="243" t="n">
        <v>0</v>
      </c>
      <c r="Z1140" s="243" t="n">
        <v>0</v>
      </c>
      <c r="AA1140" s="243" t="n">
        <v>0</v>
      </c>
      <c r="AB1140" s="243" t="n">
        <v>0</v>
      </c>
      <c r="AC1140" s="243" t="n">
        <v>0</v>
      </c>
      <c r="AD1140" s="243" t="n">
        <v>0</v>
      </c>
      <c r="AE1140" s="243" t="n">
        <v>0</v>
      </c>
      <c r="AF1140" s="243" t="n">
        <v>0</v>
      </c>
      <c r="AG1140" s="243" t="n">
        <v>0</v>
      </c>
      <c r="AH1140" s="518" t="n">
        <v>0</v>
      </c>
      <c r="AI1140" s="243" t="n">
        <v>0</v>
      </c>
      <c r="AJ1140" s="243" t="n">
        <v>0</v>
      </c>
      <c r="AK1140" s="518" t="n">
        <v>0</v>
      </c>
      <c r="AL1140" s="518" t="n">
        <v>0</v>
      </c>
      <c r="AM1140" s="518" t="n">
        <v>0</v>
      </c>
      <c r="AN1140" s="518" t="n">
        <v>0</v>
      </c>
      <c r="AO1140" s="518" t="n">
        <v>0</v>
      </c>
      <c r="AP1140" s="518" t="n">
        <v>0</v>
      </c>
      <c r="AQ1140" s="518" t="n">
        <v>0</v>
      </c>
      <c r="AR1140" s="518" t="n">
        <v>0</v>
      </c>
      <c r="AS1140" s="518" t="n">
        <v>0</v>
      </c>
      <c r="AT1140" s="518" t="n">
        <v>0</v>
      </c>
      <c r="AU1140" s="518" t="n">
        <v>0</v>
      </c>
      <c r="AV1140" s="518" t="n">
        <v>0</v>
      </c>
      <c r="AW1140" s="518" t="n">
        <v>0</v>
      </c>
      <c r="AX1140" s="518" t="n">
        <v>0</v>
      </c>
      <c r="AY1140" s="518" t="n">
        <v>0</v>
      </c>
      <c r="AZ1140" s="518" t="n">
        <v>0</v>
      </c>
      <c r="BA1140" s="518" t="n">
        <v>0</v>
      </c>
      <c r="BB1140" s="518" t="n">
        <v>0</v>
      </c>
      <c r="BC1140" s="518" t="n">
        <v>0</v>
      </c>
      <c r="BD1140" s="518" t="n">
        <v>0</v>
      </c>
      <c r="BE1140" s="518" t="n">
        <v>0</v>
      </c>
      <c r="BF1140" s="518" t="n">
        <v>0</v>
      </c>
      <c r="BG1140" s="518" t="n">
        <v>0</v>
      </c>
      <c r="BH1140" s="518" t="n">
        <v>0</v>
      </c>
      <c r="BI1140" s="518" t="n">
        <v>0</v>
      </c>
      <c r="BJ1140" s="518"/>
      <c r="BK1140" s="518"/>
      <c r="BL1140" s="518" t="n">
        <v>0</v>
      </c>
      <c r="BM1140" s="518"/>
      <c r="BN1140" s="518"/>
      <c r="BO1140" s="518"/>
      <c r="BP1140" s="518"/>
      <c r="BQ1140" s="518"/>
      <c r="BR1140" s="518"/>
      <c r="BS1140" s="518"/>
      <c r="BT1140" s="518"/>
      <c r="BU1140" s="518"/>
      <c r="BV1140" s="518" t="n">
        <v>0</v>
      </c>
      <c r="BW1140" s="518" t="n">
        <v>0</v>
      </c>
      <c r="BX1140" s="518" t="n">
        <v>0</v>
      </c>
      <c r="BY1140" s="518" t="n">
        <v>0</v>
      </c>
      <c r="BZ1140" s="518" t="n">
        <v>0</v>
      </c>
      <c r="CA1140" s="518" t="n">
        <v>0</v>
      </c>
      <c r="CB1140" s="518" t="n">
        <v>0</v>
      </c>
      <c r="CC1140" s="518" t="n">
        <v>0</v>
      </c>
      <c r="CD1140" s="518" t="n">
        <v>0</v>
      </c>
      <c r="CE1140" s="518" t="n">
        <v>0</v>
      </c>
      <c r="CF1140" s="518" t="n">
        <v>1</v>
      </c>
      <c r="CG1140" s="518" t="n">
        <v>0</v>
      </c>
      <c r="CH1140" s="518"/>
      <c r="CI1140" s="716"/>
      <c r="CL1140" s="48" t="n">
        <v>0</v>
      </c>
      <c r="CM1140" s="48" t="n">
        <f aca="false">CL1140-V1140</f>
        <v>-1</v>
      </c>
      <c r="CN1140" s="702" t="n">
        <f aca="false">SUM(CO1140:DR1140)</f>
        <v>0</v>
      </c>
      <c r="CO1140" s="703" t="n">
        <v>0</v>
      </c>
      <c r="CP1140" s="703"/>
      <c r="CQ1140" s="703" t="n">
        <v>0</v>
      </c>
      <c r="CR1140" s="703"/>
      <c r="CS1140" s="703" t="n">
        <v>0</v>
      </c>
      <c r="CT1140" s="703" t="n">
        <v>0</v>
      </c>
      <c r="CU1140" s="703"/>
      <c r="CV1140" s="703"/>
      <c r="CW1140" s="703"/>
      <c r="CX1140" s="703" t="n">
        <v>0</v>
      </c>
      <c r="CY1140" s="703" t="n">
        <v>0</v>
      </c>
      <c r="CZ1140" s="703" t="n">
        <v>0</v>
      </c>
      <c r="DA1140" s="703"/>
      <c r="DB1140" s="703"/>
      <c r="DC1140" s="703"/>
      <c r="DD1140" s="703"/>
      <c r="DE1140" s="703" t="n">
        <v>0</v>
      </c>
      <c r="DF1140" s="703"/>
      <c r="DG1140" s="703" t="n">
        <v>0</v>
      </c>
      <c r="DH1140" s="703" t="n">
        <v>0</v>
      </c>
      <c r="DI1140" s="703" t="n">
        <v>0</v>
      </c>
      <c r="DJ1140" s="703" t="n">
        <v>0</v>
      </c>
      <c r="DK1140" s="703" t="n">
        <v>0</v>
      </c>
      <c r="DL1140" s="703" t="n">
        <v>0</v>
      </c>
      <c r="DM1140" s="703"/>
      <c r="DN1140" s="703"/>
      <c r="DO1140" s="703"/>
      <c r="DP1140" s="703"/>
      <c r="DQ1140" s="703"/>
      <c r="DR1140" s="703"/>
      <c r="DS1140" s="704" t="n">
        <f aca="false">CN1140-V1140</f>
        <v>-1</v>
      </c>
      <c r="DT1140" s="553"/>
      <c r="DU1140" s="48"/>
    </row>
    <row r="1141" customFormat="false" ht="15" hidden="false" customHeight="true" outlineLevel="0" collapsed="false">
      <c r="A1141" s="705" t="n">
        <f aca="false">A1140+1</f>
        <v>1132</v>
      </c>
      <c r="B1141" s="706" t="s">
        <v>2495</v>
      </c>
      <c r="C1141" s="706" t="s">
        <v>391</v>
      </c>
      <c r="D1141" s="706" t="s">
        <v>390</v>
      </c>
      <c r="E1141" s="243" t="n">
        <f aca="false">COUNTIF($G$10:$G$1856,$G1141)</f>
        <v>1</v>
      </c>
      <c r="F1141" s="706" t="s">
        <v>2895</v>
      </c>
      <c r="G1141" s="706" t="s">
        <v>2895</v>
      </c>
      <c r="H1141" s="707" t="s">
        <v>2500</v>
      </c>
      <c r="I1141" s="708" t="s">
        <v>2079</v>
      </c>
      <c r="J1141" s="707" t="s">
        <v>370</v>
      </c>
      <c r="K1141" s="709" t="s">
        <v>369</v>
      </c>
      <c r="L1141" s="727" t="s">
        <v>368</v>
      </c>
      <c r="M1141" s="708" t="s">
        <v>2080</v>
      </c>
      <c r="N1141" s="710" t="s">
        <v>934</v>
      </c>
      <c r="O1141" s="512" t="n">
        <v>4</v>
      </c>
      <c r="P1141" s="512" t="n">
        <v>1</v>
      </c>
      <c r="Q1141" s="711" t="n">
        <v>0.001475</v>
      </c>
      <c r="R1141" s="712"/>
      <c r="S1141" s="713"/>
      <c r="T1141" s="714" t="n">
        <v>3.16</v>
      </c>
      <c r="U1141" s="715"/>
      <c r="V1141" s="262" t="n">
        <f aca="false">SUM(W1141:CI1141)</f>
        <v>2</v>
      </c>
      <c r="W1141" s="243" t="n">
        <v>0</v>
      </c>
      <c r="X1141" s="243" t="n">
        <v>0</v>
      </c>
      <c r="Y1141" s="243" t="n">
        <v>0</v>
      </c>
      <c r="Z1141" s="243" t="n">
        <v>0</v>
      </c>
      <c r="AA1141" s="243" t="n">
        <v>0</v>
      </c>
      <c r="AB1141" s="243" t="n">
        <v>0</v>
      </c>
      <c r="AC1141" s="243" t="n">
        <v>0</v>
      </c>
      <c r="AD1141" s="243" t="n">
        <v>0</v>
      </c>
      <c r="AE1141" s="243" t="n">
        <v>0</v>
      </c>
      <c r="AF1141" s="243" t="n">
        <v>0</v>
      </c>
      <c r="AG1141" s="243" t="n">
        <v>0</v>
      </c>
      <c r="AH1141" s="518" t="n">
        <v>0</v>
      </c>
      <c r="AI1141" s="243" t="n">
        <v>0</v>
      </c>
      <c r="AJ1141" s="243" t="n">
        <v>0</v>
      </c>
      <c r="AK1141" s="518" t="n">
        <v>0</v>
      </c>
      <c r="AL1141" s="518" t="n">
        <v>0</v>
      </c>
      <c r="AM1141" s="518" t="n">
        <v>0</v>
      </c>
      <c r="AN1141" s="518" t="n">
        <v>0</v>
      </c>
      <c r="AO1141" s="518" t="n">
        <v>0</v>
      </c>
      <c r="AP1141" s="518" t="n">
        <v>0</v>
      </c>
      <c r="AQ1141" s="518" t="n">
        <v>0</v>
      </c>
      <c r="AR1141" s="518" t="n">
        <v>0</v>
      </c>
      <c r="AS1141" s="518" t="n">
        <v>0</v>
      </c>
      <c r="AT1141" s="518" t="n">
        <v>0</v>
      </c>
      <c r="AU1141" s="518" t="n">
        <v>0</v>
      </c>
      <c r="AV1141" s="518" t="n">
        <v>0</v>
      </c>
      <c r="AW1141" s="518" t="n">
        <v>0</v>
      </c>
      <c r="AX1141" s="518" t="n">
        <v>0</v>
      </c>
      <c r="AY1141" s="518" t="n">
        <v>0</v>
      </c>
      <c r="AZ1141" s="518" t="n">
        <v>0</v>
      </c>
      <c r="BA1141" s="518" t="n">
        <v>0</v>
      </c>
      <c r="BB1141" s="518" t="n">
        <v>0</v>
      </c>
      <c r="BC1141" s="518" t="n">
        <v>0</v>
      </c>
      <c r="BD1141" s="518" t="n">
        <v>0</v>
      </c>
      <c r="BE1141" s="518" t="n">
        <v>0</v>
      </c>
      <c r="BF1141" s="518" t="n">
        <v>0</v>
      </c>
      <c r="BG1141" s="518" t="n">
        <v>0</v>
      </c>
      <c r="BH1141" s="518" t="n">
        <v>1</v>
      </c>
      <c r="BI1141" s="518" t="n">
        <v>0</v>
      </c>
      <c r="BJ1141" s="518"/>
      <c r="BK1141" s="518"/>
      <c r="BL1141" s="518" t="n">
        <v>0</v>
      </c>
      <c r="BM1141" s="518"/>
      <c r="BN1141" s="518"/>
      <c r="BO1141" s="518"/>
      <c r="BP1141" s="518"/>
      <c r="BQ1141" s="518"/>
      <c r="BR1141" s="518"/>
      <c r="BS1141" s="518"/>
      <c r="BT1141" s="518"/>
      <c r="BU1141" s="518"/>
      <c r="BV1141" s="518" t="n">
        <v>0</v>
      </c>
      <c r="BW1141" s="518" t="n">
        <v>0</v>
      </c>
      <c r="BX1141" s="518" t="n">
        <v>0</v>
      </c>
      <c r="BY1141" s="518" t="n">
        <v>0</v>
      </c>
      <c r="BZ1141" s="518" t="n">
        <v>0</v>
      </c>
      <c r="CA1141" s="518" t="n">
        <v>0</v>
      </c>
      <c r="CB1141" s="518" t="n">
        <v>0</v>
      </c>
      <c r="CC1141" s="518" t="n">
        <v>0</v>
      </c>
      <c r="CD1141" s="518" t="n">
        <v>0</v>
      </c>
      <c r="CE1141" s="518" t="n">
        <v>0</v>
      </c>
      <c r="CF1141" s="518" t="n">
        <v>1</v>
      </c>
      <c r="CG1141" s="518" t="n">
        <v>0</v>
      </c>
      <c r="CH1141" s="518"/>
      <c r="CI1141" s="716"/>
      <c r="CL1141" s="48" t="n">
        <v>1</v>
      </c>
      <c r="CM1141" s="48" t="n">
        <f aca="false">CL1141-V1141</f>
        <v>-1</v>
      </c>
      <c r="CN1141" s="702" t="n">
        <f aca="false">SUM(CO1141:DR1141)</f>
        <v>1</v>
      </c>
      <c r="CO1141" s="703" t="n">
        <v>0</v>
      </c>
      <c r="CP1141" s="703"/>
      <c r="CQ1141" s="703" t="n">
        <v>0</v>
      </c>
      <c r="CR1141" s="703"/>
      <c r="CS1141" s="703" t="n">
        <v>0</v>
      </c>
      <c r="CT1141" s="703" t="n">
        <v>0</v>
      </c>
      <c r="CU1141" s="703"/>
      <c r="CV1141" s="703"/>
      <c r="CW1141" s="703"/>
      <c r="CX1141" s="703" t="n">
        <v>0</v>
      </c>
      <c r="CY1141" s="703" t="n">
        <v>0</v>
      </c>
      <c r="CZ1141" s="703" t="n">
        <v>0</v>
      </c>
      <c r="DA1141" s="703"/>
      <c r="DB1141" s="703"/>
      <c r="DC1141" s="703"/>
      <c r="DD1141" s="703"/>
      <c r="DE1141" s="703" t="n">
        <v>0</v>
      </c>
      <c r="DF1141" s="703"/>
      <c r="DG1141" s="703" t="n">
        <v>1</v>
      </c>
      <c r="DH1141" s="703" t="n">
        <v>0</v>
      </c>
      <c r="DI1141" s="703" t="n">
        <v>0</v>
      </c>
      <c r="DJ1141" s="703" t="n">
        <v>0</v>
      </c>
      <c r="DK1141" s="703" t="n">
        <v>0</v>
      </c>
      <c r="DL1141" s="703" t="n">
        <v>0</v>
      </c>
      <c r="DM1141" s="703"/>
      <c r="DN1141" s="703"/>
      <c r="DO1141" s="703"/>
      <c r="DP1141" s="703"/>
      <c r="DQ1141" s="703"/>
      <c r="DR1141" s="703"/>
      <c r="DS1141" s="704" t="n">
        <f aca="false">CN1141-V1141</f>
        <v>-1</v>
      </c>
      <c r="DT1141" s="553"/>
      <c r="DU1141" s="48"/>
    </row>
    <row r="1142" customFormat="false" ht="15" hidden="false" customHeight="true" outlineLevel="0" collapsed="false">
      <c r="A1142" s="705" t="n">
        <f aca="false">A1141+1</f>
        <v>1133</v>
      </c>
      <c r="B1142" s="706" t="s">
        <v>2495</v>
      </c>
      <c r="C1142" s="706" t="s">
        <v>414</v>
      </c>
      <c r="D1142" s="706" t="s">
        <v>413</v>
      </c>
      <c r="E1142" s="243" t="n">
        <f aca="false">COUNTIF($G$10:$G$1856,$G1142)</f>
        <v>1</v>
      </c>
      <c r="F1142" s="706" t="s">
        <v>2896</v>
      </c>
      <c r="G1142" s="706" t="s">
        <v>2896</v>
      </c>
      <c r="H1142" s="707" t="s">
        <v>2897</v>
      </c>
      <c r="I1142" s="708" t="s">
        <v>932</v>
      </c>
      <c r="J1142" s="720" t="s">
        <v>303</v>
      </c>
      <c r="K1142" s="294" t="s">
        <v>302</v>
      </c>
      <c r="L1142" s="720" t="s">
        <v>301</v>
      </c>
      <c r="M1142" s="708" t="s">
        <v>933</v>
      </c>
      <c r="N1142" s="710" t="s">
        <v>934</v>
      </c>
      <c r="O1142" s="512" t="n">
        <v>1</v>
      </c>
      <c r="P1142" s="512" t="n">
        <v>1</v>
      </c>
      <c r="Q1142" s="711" t="n">
        <v>0.00684</v>
      </c>
      <c r="R1142" s="712"/>
      <c r="S1142" s="713"/>
      <c r="T1142" s="714" t="n">
        <v>14.13</v>
      </c>
      <c r="U1142" s="715"/>
      <c r="V1142" s="262" t="n">
        <f aca="false">SUM(W1142:CI1142)</f>
        <v>0</v>
      </c>
      <c r="W1142" s="243" t="n">
        <v>0</v>
      </c>
      <c r="X1142" s="243" t="n">
        <v>0</v>
      </c>
      <c r="Y1142" s="243" t="n">
        <v>0</v>
      </c>
      <c r="Z1142" s="243" t="n">
        <v>0</v>
      </c>
      <c r="AA1142" s="243" t="n">
        <v>0</v>
      </c>
      <c r="AB1142" s="243" t="n">
        <v>0</v>
      </c>
      <c r="AC1142" s="243" t="n">
        <v>0</v>
      </c>
      <c r="AD1142" s="243" t="n">
        <v>0</v>
      </c>
      <c r="AE1142" s="243" t="n">
        <v>0</v>
      </c>
      <c r="AF1142" s="243" t="n">
        <v>0</v>
      </c>
      <c r="AG1142" s="243" t="n">
        <v>0</v>
      </c>
      <c r="AH1142" s="518" t="n">
        <v>0</v>
      </c>
      <c r="AI1142" s="243" t="n">
        <v>0</v>
      </c>
      <c r="AJ1142" s="243" t="n">
        <v>0</v>
      </c>
      <c r="AK1142" s="518" t="n">
        <v>0</v>
      </c>
      <c r="AL1142" s="518" t="n">
        <v>0</v>
      </c>
      <c r="AM1142" s="518" t="n">
        <v>0</v>
      </c>
      <c r="AN1142" s="518" t="n">
        <v>0</v>
      </c>
      <c r="AO1142" s="518" t="n">
        <v>0</v>
      </c>
      <c r="AP1142" s="518" t="n">
        <v>0</v>
      </c>
      <c r="AQ1142" s="518" t="n">
        <v>0</v>
      </c>
      <c r="AR1142" s="518" t="n">
        <v>0</v>
      </c>
      <c r="AS1142" s="518" t="n">
        <v>0</v>
      </c>
      <c r="AT1142" s="518" t="n">
        <v>0</v>
      </c>
      <c r="AU1142" s="518" t="n">
        <v>0</v>
      </c>
      <c r="AV1142" s="518" t="n">
        <v>0</v>
      </c>
      <c r="AW1142" s="518" t="n">
        <v>0</v>
      </c>
      <c r="AX1142" s="518" t="n">
        <v>0</v>
      </c>
      <c r="AY1142" s="518" t="n">
        <v>0</v>
      </c>
      <c r="AZ1142" s="518" t="n">
        <v>0</v>
      </c>
      <c r="BA1142" s="518" t="n">
        <v>0</v>
      </c>
      <c r="BB1142" s="518" t="n">
        <v>0</v>
      </c>
      <c r="BC1142" s="518" t="n">
        <v>0</v>
      </c>
      <c r="BD1142" s="518" t="n">
        <v>0</v>
      </c>
      <c r="BE1142" s="518" t="n">
        <v>0</v>
      </c>
      <c r="BF1142" s="518" t="n">
        <v>0</v>
      </c>
      <c r="BG1142" s="518" t="n">
        <v>0</v>
      </c>
      <c r="BH1142" s="518" t="n">
        <v>0</v>
      </c>
      <c r="BI1142" s="518" t="n">
        <v>0</v>
      </c>
      <c r="BJ1142" s="518"/>
      <c r="BK1142" s="518"/>
      <c r="BL1142" s="518" t="n">
        <v>0</v>
      </c>
      <c r="BM1142" s="518"/>
      <c r="BN1142" s="518"/>
      <c r="BO1142" s="518"/>
      <c r="BP1142" s="518"/>
      <c r="BQ1142" s="518"/>
      <c r="BR1142" s="518"/>
      <c r="BS1142" s="518"/>
      <c r="BT1142" s="518"/>
      <c r="BU1142" s="518"/>
      <c r="BV1142" s="518" t="n">
        <v>0</v>
      </c>
      <c r="BW1142" s="518" t="n">
        <v>0</v>
      </c>
      <c r="BX1142" s="518" t="n">
        <v>0</v>
      </c>
      <c r="BY1142" s="518" t="n">
        <v>0</v>
      </c>
      <c r="BZ1142" s="518" t="n">
        <v>0</v>
      </c>
      <c r="CA1142" s="518" t="n">
        <v>0</v>
      </c>
      <c r="CB1142" s="518" t="n">
        <v>0</v>
      </c>
      <c r="CC1142" s="518" t="n">
        <v>0</v>
      </c>
      <c r="CD1142" s="518" t="n">
        <v>0</v>
      </c>
      <c r="CE1142" s="518" t="n">
        <v>0</v>
      </c>
      <c r="CF1142" s="518" t="n">
        <v>0</v>
      </c>
      <c r="CG1142" s="518" t="n">
        <v>0</v>
      </c>
      <c r="CH1142" s="518"/>
      <c r="CI1142" s="716"/>
      <c r="CL1142" s="48" t="n">
        <v>0</v>
      </c>
      <c r="CM1142" s="48" t="n">
        <f aca="false">CL1142-V1142</f>
        <v>0</v>
      </c>
      <c r="CN1142" s="702" t="n">
        <f aca="false">SUM(CO1142:DR1142)</f>
        <v>1</v>
      </c>
      <c r="CO1142" s="703" t="n">
        <v>0</v>
      </c>
      <c r="CP1142" s="703"/>
      <c r="CQ1142" s="703" t="n">
        <v>0</v>
      </c>
      <c r="CR1142" s="703"/>
      <c r="CS1142" s="703" t="n">
        <v>0</v>
      </c>
      <c r="CT1142" s="703" t="n">
        <v>0</v>
      </c>
      <c r="CU1142" s="703"/>
      <c r="CV1142" s="703"/>
      <c r="CW1142" s="703"/>
      <c r="CX1142" s="703" t="n">
        <v>0</v>
      </c>
      <c r="CY1142" s="703" t="n">
        <v>0</v>
      </c>
      <c r="CZ1142" s="703" t="n">
        <v>0</v>
      </c>
      <c r="DA1142" s="703"/>
      <c r="DB1142" s="703"/>
      <c r="DC1142" s="703"/>
      <c r="DD1142" s="703"/>
      <c r="DE1142" s="703" t="n">
        <v>1</v>
      </c>
      <c r="DF1142" s="703"/>
      <c r="DG1142" s="703" t="n">
        <v>0</v>
      </c>
      <c r="DH1142" s="703" t="n">
        <v>0</v>
      </c>
      <c r="DI1142" s="703" t="n">
        <v>0</v>
      </c>
      <c r="DJ1142" s="703" t="n">
        <v>0</v>
      </c>
      <c r="DK1142" s="703" t="n">
        <v>0</v>
      </c>
      <c r="DL1142" s="703" t="n">
        <v>0</v>
      </c>
      <c r="DM1142" s="703"/>
      <c r="DN1142" s="703"/>
      <c r="DO1142" s="703"/>
      <c r="DP1142" s="703"/>
      <c r="DQ1142" s="703"/>
      <c r="DR1142" s="703"/>
      <c r="DS1142" s="704" t="n">
        <f aca="false">CN1142-V1142</f>
        <v>1</v>
      </c>
      <c r="DT1142" s="553"/>
      <c r="DU1142" s="48"/>
    </row>
    <row r="1143" customFormat="false" ht="15" hidden="false" customHeight="true" outlineLevel="0" collapsed="false">
      <c r="A1143" s="705" t="n">
        <f aca="false">A1142+1</f>
        <v>1134</v>
      </c>
      <c r="B1143" s="706" t="s">
        <v>2495</v>
      </c>
      <c r="C1143" s="706" t="s">
        <v>414</v>
      </c>
      <c r="D1143" s="706" t="s">
        <v>413</v>
      </c>
      <c r="E1143" s="243" t="n">
        <f aca="false">COUNTIF($G$10:$G$1856,$G1143)</f>
        <v>1</v>
      </c>
      <c r="F1143" s="706" t="s">
        <v>2898</v>
      </c>
      <c r="G1143" s="706" t="s">
        <v>2898</v>
      </c>
      <c r="H1143" s="707" t="s">
        <v>2899</v>
      </c>
      <c r="I1143" s="708" t="s">
        <v>1027</v>
      </c>
      <c r="J1143" s="720" t="s">
        <v>303</v>
      </c>
      <c r="K1143" s="294" t="s">
        <v>302</v>
      </c>
      <c r="L1143" s="720" t="s">
        <v>301</v>
      </c>
      <c r="M1143" s="708" t="s">
        <v>1028</v>
      </c>
      <c r="N1143" s="710" t="s">
        <v>934</v>
      </c>
      <c r="O1143" s="512" t="n">
        <v>1</v>
      </c>
      <c r="P1143" s="512" t="n">
        <v>1</v>
      </c>
      <c r="Q1143" s="711" t="n">
        <v>0.006495</v>
      </c>
      <c r="R1143" s="712"/>
      <c r="S1143" s="713"/>
      <c r="T1143" s="714" t="n">
        <v>13.42</v>
      </c>
      <c r="U1143" s="715"/>
      <c r="V1143" s="262" t="n">
        <f aca="false">SUM(W1143:CI1143)</f>
        <v>0</v>
      </c>
      <c r="W1143" s="243" t="n">
        <v>0</v>
      </c>
      <c r="X1143" s="243" t="n">
        <v>0</v>
      </c>
      <c r="Y1143" s="243" t="n">
        <v>0</v>
      </c>
      <c r="Z1143" s="243" t="n">
        <v>0</v>
      </c>
      <c r="AA1143" s="243" t="n">
        <v>0</v>
      </c>
      <c r="AB1143" s="243" t="n">
        <v>0</v>
      </c>
      <c r="AC1143" s="243" t="n">
        <v>0</v>
      </c>
      <c r="AD1143" s="243" t="n">
        <v>0</v>
      </c>
      <c r="AE1143" s="243" t="n">
        <v>0</v>
      </c>
      <c r="AF1143" s="243" t="n">
        <v>0</v>
      </c>
      <c r="AG1143" s="243" t="n">
        <v>0</v>
      </c>
      <c r="AH1143" s="518" t="n">
        <v>0</v>
      </c>
      <c r="AI1143" s="243" t="n">
        <v>0</v>
      </c>
      <c r="AJ1143" s="243" t="n">
        <v>0</v>
      </c>
      <c r="AK1143" s="518" t="n">
        <v>0</v>
      </c>
      <c r="AL1143" s="518" t="n">
        <v>0</v>
      </c>
      <c r="AM1143" s="518" t="n">
        <v>0</v>
      </c>
      <c r="AN1143" s="518" t="n">
        <v>0</v>
      </c>
      <c r="AO1143" s="518" t="n">
        <v>0</v>
      </c>
      <c r="AP1143" s="518" t="n">
        <v>0</v>
      </c>
      <c r="AQ1143" s="518" t="n">
        <v>0</v>
      </c>
      <c r="AR1143" s="518" t="n">
        <v>0</v>
      </c>
      <c r="AS1143" s="518" t="n">
        <v>0</v>
      </c>
      <c r="AT1143" s="518" t="n">
        <v>0</v>
      </c>
      <c r="AU1143" s="518" t="n">
        <v>0</v>
      </c>
      <c r="AV1143" s="518" t="n">
        <v>0</v>
      </c>
      <c r="AW1143" s="518" t="n">
        <v>0</v>
      </c>
      <c r="AX1143" s="518" t="n">
        <v>0</v>
      </c>
      <c r="AY1143" s="518" t="n">
        <v>0</v>
      </c>
      <c r="AZ1143" s="518" t="n">
        <v>0</v>
      </c>
      <c r="BA1143" s="518" t="n">
        <v>0</v>
      </c>
      <c r="BB1143" s="518" t="n">
        <v>0</v>
      </c>
      <c r="BC1143" s="518" t="n">
        <v>0</v>
      </c>
      <c r="BD1143" s="518" t="n">
        <v>0</v>
      </c>
      <c r="BE1143" s="518" t="n">
        <v>0</v>
      </c>
      <c r="BF1143" s="518" t="n">
        <v>0</v>
      </c>
      <c r="BG1143" s="518" t="n">
        <v>0</v>
      </c>
      <c r="BH1143" s="518" t="n">
        <v>0</v>
      </c>
      <c r="BI1143" s="518" t="n">
        <v>0</v>
      </c>
      <c r="BJ1143" s="518"/>
      <c r="BK1143" s="518"/>
      <c r="BL1143" s="518" t="n">
        <v>0</v>
      </c>
      <c r="BM1143" s="518"/>
      <c r="BN1143" s="518"/>
      <c r="BO1143" s="518"/>
      <c r="BP1143" s="518"/>
      <c r="BQ1143" s="518"/>
      <c r="BR1143" s="518"/>
      <c r="BS1143" s="518"/>
      <c r="BT1143" s="518"/>
      <c r="BU1143" s="518"/>
      <c r="BV1143" s="518" t="n">
        <v>0</v>
      </c>
      <c r="BW1143" s="518" t="n">
        <v>0</v>
      </c>
      <c r="BX1143" s="518" t="n">
        <v>0</v>
      </c>
      <c r="BY1143" s="518" t="n">
        <v>0</v>
      </c>
      <c r="BZ1143" s="518" t="n">
        <v>0</v>
      </c>
      <c r="CA1143" s="518" t="n">
        <v>0</v>
      </c>
      <c r="CB1143" s="518" t="n">
        <v>0</v>
      </c>
      <c r="CC1143" s="518" t="n">
        <v>0</v>
      </c>
      <c r="CD1143" s="518" t="n">
        <v>0</v>
      </c>
      <c r="CE1143" s="518" t="n">
        <v>0</v>
      </c>
      <c r="CF1143" s="518" t="n">
        <v>0</v>
      </c>
      <c r="CG1143" s="518" t="n">
        <v>0</v>
      </c>
      <c r="CH1143" s="518"/>
      <c r="CI1143" s="716"/>
      <c r="CL1143" s="48" t="n">
        <v>0</v>
      </c>
      <c r="CM1143" s="48" t="n">
        <f aca="false">CL1143-V1143</f>
        <v>0</v>
      </c>
      <c r="CN1143" s="702" t="n">
        <f aca="false">SUM(CO1143:DR1143)</f>
        <v>1</v>
      </c>
      <c r="CO1143" s="703" t="n">
        <v>0</v>
      </c>
      <c r="CP1143" s="703"/>
      <c r="CQ1143" s="703" t="n">
        <v>0</v>
      </c>
      <c r="CR1143" s="703"/>
      <c r="CS1143" s="703" t="n">
        <v>0</v>
      </c>
      <c r="CT1143" s="703" t="n">
        <v>0</v>
      </c>
      <c r="CU1143" s="703"/>
      <c r="CV1143" s="703"/>
      <c r="CW1143" s="703"/>
      <c r="CX1143" s="703" t="n">
        <v>0</v>
      </c>
      <c r="CY1143" s="703" t="n">
        <v>0</v>
      </c>
      <c r="CZ1143" s="703" t="n">
        <v>0</v>
      </c>
      <c r="DA1143" s="703"/>
      <c r="DB1143" s="703"/>
      <c r="DC1143" s="703"/>
      <c r="DD1143" s="703"/>
      <c r="DE1143" s="703" t="n">
        <v>1</v>
      </c>
      <c r="DF1143" s="703"/>
      <c r="DG1143" s="703" t="n">
        <v>0</v>
      </c>
      <c r="DH1143" s="703" t="n">
        <v>0</v>
      </c>
      <c r="DI1143" s="703" t="n">
        <v>0</v>
      </c>
      <c r="DJ1143" s="703" t="n">
        <v>0</v>
      </c>
      <c r="DK1143" s="703" t="n">
        <v>0</v>
      </c>
      <c r="DL1143" s="703" t="n">
        <v>0</v>
      </c>
      <c r="DM1143" s="703"/>
      <c r="DN1143" s="703"/>
      <c r="DO1143" s="703"/>
      <c r="DP1143" s="703"/>
      <c r="DQ1143" s="703"/>
      <c r="DR1143" s="703"/>
      <c r="DS1143" s="704" t="n">
        <f aca="false">CN1143-V1143</f>
        <v>1</v>
      </c>
      <c r="DT1143" s="553"/>
      <c r="DU1143" s="48"/>
    </row>
    <row r="1144" customFormat="false" ht="15" hidden="false" customHeight="true" outlineLevel="0" collapsed="false">
      <c r="A1144" s="705" t="n">
        <f aca="false">A1143+1</f>
        <v>1135</v>
      </c>
      <c r="B1144" s="706" t="s">
        <v>2495</v>
      </c>
      <c r="C1144" s="706" t="s">
        <v>414</v>
      </c>
      <c r="D1144" s="706" t="s">
        <v>413</v>
      </c>
      <c r="E1144" s="243" t="n">
        <f aca="false">COUNTIF($G$10:$G$1856,$G1144)</f>
        <v>1</v>
      </c>
      <c r="F1144" s="706" t="s">
        <v>2900</v>
      </c>
      <c r="G1144" s="706" t="s">
        <v>2900</v>
      </c>
      <c r="H1144" s="707" t="s">
        <v>2901</v>
      </c>
      <c r="I1144" s="708" t="s">
        <v>1031</v>
      </c>
      <c r="J1144" s="720" t="s">
        <v>303</v>
      </c>
      <c r="K1144" s="294" t="s">
        <v>302</v>
      </c>
      <c r="L1144" s="720" t="s">
        <v>301</v>
      </c>
      <c r="M1144" s="708" t="s">
        <v>1032</v>
      </c>
      <c r="N1144" s="710" t="s">
        <v>934</v>
      </c>
      <c r="O1144" s="512" t="n">
        <v>1</v>
      </c>
      <c r="P1144" s="512" t="n">
        <v>1</v>
      </c>
      <c r="Q1144" s="711" t="n">
        <v>0.006495</v>
      </c>
      <c r="R1144" s="712"/>
      <c r="S1144" s="713"/>
      <c r="T1144" s="714" t="n">
        <v>13.42</v>
      </c>
      <c r="U1144" s="715"/>
      <c r="V1144" s="262" t="n">
        <f aca="false">SUM(W1144:CI1144)</f>
        <v>0</v>
      </c>
      <c r="W1144" s="243" t="n">
        <v>0</v>
      </c>
      <c r="X1144" s="243" t="n">
        <v>0</v>
      </c>
      <c r="Y1144" s="243" t="n">
        <v>0</v>
      </c>
      <c r="Z1144" s="243" t="n">
        <v>0</v>
      </c>
      <c r="AA1144" s="243" t="n">
        <v>0</v>
      </c>
      <c r="AB1144" s="243" t="n">
        <v>0</v>
      </c>
      <c r="AC1144" s="243" t="n">
        <v>0</v>
      </c>
      <c r="AD1144" s="243" t="n">
        <v>0</v>
      </c>
      <c r="AE1144" s="243" t="n">
        <v>0</v>
      </c>
      <c r="AF1144" s="243" t="n">
        <v>0</v>
      </c>
      <c r="AG1144" s="243" t="n">
        <v>0</v>
      </c>
      <c r="AH1144" s="518" t="n">
        <v>0</v>
      </c>
      <c r="AI1144" s="243" t="n">
        <v>0</v>
      </c>
      <c r="AJ1144" s="243" t="n">
        <v>0</v>
      </c>
      <c r="AK1144" s="518" t="n">
        <v>0</v>
      </c>
      <c r="AL1144" s="518" t="n">
        <v>0</v>
      </c>
      <c r="AM1144" s="518" t="n">
        <v>0</v>
      </c>
      <c r="AN1144" s="518" t="n">
        <v>0</v>
      </c>
      <c r="AO1144" s="518" t="n">
        <v>0</v>
      </c>
      <c r="AP1144" s="518" t="n">
        <v>0</v>
      </c>
      <c r="AQ1144" s="518" t="n">
        <v>0</v>
      </c>
      <c r="AR1144" s="518" t="n">
        <v>0</v>
      </c>
      <c r="AS1144" s="518" t="n">
        <v>0</v>
      </c>
      <c r="AT1144" s="518" t="n">
        <v>0</v>
      </c>
      <c r="AU1144" s="518" t="n">
        <v>0</v>
      </c>
      <c r="AV1144" s="518" t="n">
        <v>0</v>
      </c>
      <c r="AW1144" s="518" t="n">
        <v>0</v>
      </c>
      <c r="AX1144" s="518" t="n">
        <v>0</v>
      </c>
      <c r="AY1144" s="518" t="n">
        <v>0</v>
      </c>
      <c r="AZ1144" s="518" t="n">
        <v>0</v>
      </c>
      <c r="BA1144" s="518" t="n">
        <v>0</v>
      </c>
      <c r="BB1144" s="518" t="n">
        <v>0</v>
      </c>
      <c r="BC1144" s="518" t="n">
        <v>0</v>
      </c>
      <c r="BD1144" s="518" t="n">
        <v>0</v>
      </c>
      <c r="BE1144" s="518" t="n">
        <v>0</v>
      </c>
      <c r="BF1144" s="518" t="n">
        <v>0</v>
      </c>
      <c r="BG1144" s="518" t="n">
        <v>0</v>
      </c>
      <c r="BH1144" s="518" t="n">
        <v>0</v>
      </c>
      <c r="BI1144" s="518" t="n">
        <v>0</v>
      </c>
      <c r="BJ1144" s="518"/>
      <c r="BK1144" s="518"/>
      <c r="BL1144" s="518" t="n">
        <v>0</v>
      </c>
      <c r="BM1144" s="518"/>
      <c r="BN1144" s="518"/>
      <c r="BO1144" s="518"/>
      <c r="BP1144" s="518"/>
      <c r="BQ1144" s="518"/>
      <c r="BR1144" s="518"/>
      <c r="BS1144" s="518"/>
      <c r="BT1144" s="518"/>
      <c r="BU1144" s="518"/>
      <c r="BV1144" s="518" t="n">
        <v>0</v>
      </c>
      <c r="BW1144" s="518" t="n">
        <v>0</v>
      </c>
      <c r="BX1144" s="518" t="n">
        <v>0</v>
      </c>
      <c r="BY1144" s="518" t="n">
        <v>0</v>
      </c>
      <c r="BZ1144" s="518" t="n">
        <v>0</v>
      </c>
      <c r="CA1144" s="518" t="n">
        <v>0</v>
      </c>
      <c r="CB1144" s="518" t="n">
        <v>0</v>
      </c>
      <c r="CC1144" s="518" t="n">
        <v>0</v>
      </c>
      <c r="CD1144" s="518" t="n">
        <v>0</v>
      </c>
      <c r="CE1144" s="518" t="n">
        <v>0</v>
      </c>
      <c r="CF1144" s="518" t="n">
        <v>0</v>
      </c>
      <c r="CG1144" s="518" t="n">
        <v>0</v>
      </c>
      <c r="CH1144" s="518"/>
      <c r="CI1144" s="716"/>
      <c r="CL1144" s="48" t="n">
        <v>0</v>
      </c>
      <c r="CM1144" s="48" t="n">
        <f aca="false">CL1144-V1144</f>
        <v>0</v>
      </c>
      <c r="CN1144" s="702" t="n">
        <f aca="false">SUM(CO1144:DR1144)</f>
        <v>1</v>
      </c>
      <c r="CO1144" s="703" t="n">
        <v>0</v>
      </c>
      <c r="CP1144" s="703"/>
      <c r="CQ1144" s="703" t="n">
        <v>0</v>
      </c>
      <c r="CR1144" s="703"/>
      <c r="CS1144" s="703" t="n">
        <v>0</v>
      </c>
      <c r="CT1144" s="703" t="n">
        <v>0</v>
      </c>
      <c r="CU1144" s="703"/>
      <c r="CV1144" s="703"/>
      <c r="CW1144" s="703"/>
      <c r="CX1144" s="703" t="n">
        <v>0</v>
      </c>
      <c r="CY1144" s="703" t="n">
        <v>0</v>
      </c>
      <c r="CZ1144" s="703" t="n">
        <v>0</v>
      </c>
      <c r="DA1144" s="703"/>
      <c r="DB1144" s="703"/>
      <c r="DC1144" s="703"/>
      <c r="DD1144" s="703"/>
      <c r="DE1144" s="703" t="n">
        <v>1</v>
      </c>
      <c r="DF1144" s="703"/>
      <c r="DG1144" s="703" t="n">
        <v>0</v>
      </c>
      <c r="DH1144" s="703" t="n">
        <v>0</v>
      </c>
      <c r="DI1144" s="703" t="n">
        <v>0</v>
      </c>
      <c r="DJ1144" s="703" t="n">
        <v>0</v>
      </c>
      <c r="DK1144" s="703" t="n">
        <v>0</v>
      </c>
      <c r="DL1144" s="703" t="n">
        <v>0</v>
      </c>
      <c r="DM1144" s="703"/>
      <c r="DN1144" s="703"/>
      <c r="DO1144" s="703"/>
      <c r="DP1144" s="703"/>
      <c r="DQ1144" s="703"/>
      <c r="DR1144" s="703"/>
      <c r="DS1144" s="704" t="n">
        <f aca="false">CN1144-V1144</f>
        <v>1</v>
      </c>
      <c r="DT1144" s="553"/>
      <c r="DU1144" s="48"/>
    </row>
    <row r="1145" customFormat="false" ht="15" hidden="false" customHeight="true" outlineLevel="0" collapsed="false">
      <c r="A1145" s="705" t="n">
        <f aca="false">A1144+1</f>
        <v>1136</v>
      </c>
      <c r="B1145" s="706" t="s">
        <v>2495</v>
      </c>
      <c r="C1145" s="706" t="s">
        <v>414</v>
      </c>
      <c r="D1145" s="706" t="s">
        <v>413</v>
      </c>
      <c r="E1145" s="243" t="n">
        <f aca="false">COUNTIF($G$10:$G$1856,$G1145)</f>
        <v>1</v>
      </c>
      <c r="F1145" s="706" t="s">
        <v>2902</v>
      </c>
      <c r="G1145" s="706" t="s">
        <v>2902</v>
      </c>
      <c r="H1145" s="707" t="s">
        <v>2903</v>
      </c>
      <c r="I1145" s="708" t="s">
        <v>997</v>
      </c>
      <c r="J1145" s="720" t="s">
        <v>303</v>
      </c>
      <c r="K1145" s="294" t="s">
        <v>302</v>
      </c>
      <c r="L1145" s="720" t="s">
        <v>301</v>
      </c>
      <c r="M1145" s="708" t="s">
        <v>1909</v>
      </c>
      <c r="N1145" s="710" t="s">
        <v>934</v>
      </c>
      <c r="O1145" s="512" t="n">
        <v>1</v>
      </c>
      <c r="P1145" s="512" t="n">
        <v>1</v>
      </c>
      <c r="Q1145" s="711" t="n">
        <v>0.00338</v>
      </c>
      <c r="R1145" s="712"/>
      <c r="S1145" s="713"/>
      <c r="T1145" s="714" t="n">
        <v>6.98</v>
      </c>
      <c r="U1145" s="715"/>
      <c r="V1145" s="262" t="n">
        <f aca="false">SUM(W1145:CI1145)</f>
        <v>0</v>
      </c>
      <c r="W1145" s="243" t="n">
        <v>0</v>
      </c>
      <c r="X1145" s="243" t="n">
        <v>0</v>
      </c>
      <c r="Y1145" s="243" t="n">
        <v>0</v>
      </c>
      <c r="Z1145" s="243" t="n">
        <v>0</v>
      </c>
      <c r="AA1145" s="243" t="n">
        <v>0</v>
      </c>
      <c r="AB1145" s="243" t="n">
        <v>0</v>
      </c>
      <c r="AC1145" s="243" t="n">
        <v>0</v>
      </c>
      <c r="AD1145" s="243" t="n">
        <v>0</v>
      </c>
      <c r="AE1145" s="243" t="n">
        <v>0</v>
      </c>
      <c r="AF1145" s="243" t="n">
        <v>0</v>
      </c>
      <c r="AG1145" s="243" t="n">
        <v>0</v>
      </c>
      <c r="AH1145" s="518" t="n">
        <v>0</v>
      </c>
      <c r="AI1145" s="243" t="n">
        <v>0</v>
      </c>
      <c r="AJ1145" s="243" t="n">
        <v>0</v>
      </c>
      <c r="AK1145" s="518" t="n">
        <v>0</v>
      </c>
      <c r="AL1145" s="518" t="n">
        <v>0</v>
      </c>
      <c r="AM1145" s="518" t="n">
        <v>0</v>
      </c>
      <c r="AN1145" s="518" t="n">
        <v>0</v>
      </c>
      <c r="AO1145" s="518" t="n">
        <v>0</v>
      </c>
      <c r="AP1145" s="518" t="n">
        <v>0</v>
      </c>
      <c r="AQ1145" s="518" t="n">
        <v>0</v>
      </c>
      <c r="AR1145" s="518" t="n">
        <v>0</v>
      </c>
      <c r="AS1145" s="518" t="n">
        <v>0</v>
      </c>
      <c r="AT1145" s="518" t="n">
        <v>0</v>
      </c>
      <c r="AU1145" s="518" t="n">
        <v>0</v>
      </c>
      <c r="AV1145" s="518" t="n">
        <v>0</v>
      </c>
      <c r="AW1145" s="518" t="n">
        <v>0</v>
      </c>
      <c r="AX1145" s="518" t="n">
        <v>0</v>
      </c>
      <c r="AY1145" s="518" t="n">
        <v>0</v>
      </c>
      <c r="AZ1145" s="518" t="n">
        <v>0</v>
      </c>
      <c r="BA1145" s="518" t="n">
        <v>0</v>
      </c>
      <c r="BB1145" s="518" t="n">
        <v>0</v>
      </c>
      <c r="BC1145" s="518" t="n">
        <v>0</v>
      </c>
      <c r="BD1145" s="518" t="n">
        <v>0</v>
      </c>
      <c r="BE1145" s="518" t="n">
        <v>0</v>
      </c>
      <c r="BF1145" s="518" t="n">
        <v>0</v>
      </c>
      <c r="BG1145" s="518" t="n">
        <v>0</v>
      </c>
      <c r="BH1145" s="518" t="n">
        <v>0</v>
      </c>
      <c r="BI1145" s="518" t="n">
        <v>0</v>
      </c>
      <c r="BJ1145" s="518"/>
      <c r="BK1145" s="518"/>
      <c r="BL1145" s="518" t="n">
        <v>0</v>
      </c>
      <c r="BM1145" s="518"/>
      <c r="BN1145" s="518"/>
      <c r="BO1145" s="518"/>
      <c r="BP1145" s="518"/>
      <c r="BQ1145" s="518"/>
      <c r="BR1145" s="518"/>
      <c r="BS1145" s="518"/>
      <c r="BT1145" s="518"/>
      <c r="BU1145" s="518"/>
      <c r="BV1145" s="518" t="n">
        <v>0</v>
      </c>
      <c r="BW1145" s="518" t="n">
        <v>0</v>
      </c>
      <c r="BX1145" s="518" t="n">
        <v>0</v>
      </c>
      <c r="BY1145" s="518" t="n">
        <v>0</v>
      </c>
      <c r="BZ1145" s="518" t="n">
        <v>0</v>
      </c>
      <c r="CA1145" s="518" t="n">
        <v>0</v>
      </c>
      <c r="CB1145" s="518" t="n">
        <v>0</v>
      </c>
      <c r="CC1145" s="518" t="n">
        <v>0</v>
      </c>
      <c r="CD1145" s="518" t="n">
        <v>0</v>
      </c>
      <c r="CE1145" s="518" t="n">
        <v>0</v>
      </c>
      <c r="CF1145" s="518" t="n">
        <v>0</v>
      </c>
      <c r="CG1145" s="518" t="n">
        <v>0</v>
      </c>
      <c r="CH1145" s="518"/>
      <c r="CI1145" s="716"/>
      <c r="CL1145" s="48" t="n">
        <v>0</v>
      </c>
      <c r="CM1145" s="48" t="n">
        <f aca="false">CL1145-V1145</f>
        <v>0</v>
      </c>
      <c r="CN1145" s="702" t="n">
        <f aca="false">SUM(CO1145:DR1145)</f>
        <v>1</v>
      </c>
      <c r="CO1145" s="703" t="n">
        <v>0</v>
      </c>
      <c r="CP1145" s="703"/>
      <c r="CQ1145" s="703" t="n">
        <v>0</v>
      </c>
      <c r="CR1145" s="703"/>
      <c r="CS1145" s="703" t="n">
        <v>0</v>
      </c>
      <c r="CT1145" s="703" t="n">
        <v>0</v>
      </c>
      <c r="CU1145" s="703"/>
      <c r="CV1145" s="703"/>
      <c r="CW1145" s="703"/>
      <c r="CX1145" s="703" t="n">
        <v>0</v>
      </c>
      <c r="CY1145" s="703" t="n">
        <v>0</v>
      </c>
      <c r="CZ1145" s="703" t="n">
        <v>0</v>
      </c>
      <c r="DA1145" s="703"/>
      <c r="DB1145" s="703"/>
      <c r="DC1145" s="703"/>
      <c r="DD1145" s="703"/>
      <c r="DE1145" s="703" t="n">
        <v>1</v>
      </c>
      <c r="DF1145" s="703"/>
      <c r="DG1145" s="703" t="n">
        <v>0</v>
      </c>
      <c r="DH1145" s="703" t="n">
        <v>0</v>
      </c>
      <c r="DI1145" s="703" t="n">
        <v>0</v>
      </c>
      <c r="DJ1145" s="703" t="n">
        <v>0</v>
      </c>
      <c r="DK1145" s="703" t="n">
        <v>0</v>
      </c>
      <c r="DL1145" s="703" t="n">
        <v>0</v>
      </c>
      <c r="DM1145" s="703"/>
      <c r="DN1145" s="703"/>
      <c r="DO1145" s="703"/>
      <c r="DP1145" s="703"/>
      <c r="DQ1145" s="703"/>
      <c r="DR1145" s="703"/>
      <c r="DS1145" s="704" t="n">
        <f aca="false">CN1145-V1145</f>
        <v>1</v>
      </c>
      <c r="DT1145" s="553"/>
      <c r="DU1145" s="48"/>
    </row>
    <row r="1146" customFormat="false" ht="15" hidden="false" customHeight="true" outlineLevel="0" collapsed="false">
      <c r="A1146" s="705" t="n">
        <f aca="false">A1145+1</f>
        <v>1137</v>
      </c>
      <c r="B1146" s="706" t="s">
        <v>2495</v>
      </c>
      <c r="C1146" s="706" t="s">
        <v>414</v>
      </c>
      <c r="D1146" s="706" t="s">
        <v>413</v>
      </c>
      <c r="E1146" s="243" t="n">
        <f aca="false">COUNTIF($G$10:$G$1856,$G1146)</f>
        <v>1</v>
      </c>
      <c r="F1146" s="706" t="s">
        <v>2904</v>
      </c>
      <c r="G1146" s="706" t="s">
        <v>2904</v>
      </c>
      <c r="H1146" s="707" t="s">
        <v>2905</v>
      </c>
      <c r="I1146" s="708" t="s">
        <v>985</v>
      </c>
      <c r="J1146" s="720" t="s">
        <v>303</v>
      </c>
      <c r="K1146" s="294" t="s">
        <v>302</v>
      </c>
      <c r="L1146" s="720" t="s">
        <v>301</v>
      </c>
      <c r="M1146" s="708" t="s">
        <v>1035</v>
      </c>
      <c r="N1146" s="710" t="s">
        <v>934</v>
      </c>
      <c r="O1146" s="512" t="n">
        <v>1</v>
      </c>
      <c r="P1146" s="512" t="n">
        <v>1</v>
      </c>
      <c r="Q1146" s="711" t="n">
        <v>0.00397</v>
      </c>
      <c r="R1146" s="712"/>
      <c r="S1146" s="713"/>
      <c r="T1146" s="714" t="n">
        <v>8.2</v>
      </c>
      <c r="U1146" s="715"/>
      <c r="V1146" s="262" t="n">
        <f aca="false">SUM(W1146:CI1146)</f>
        <v>1</v>
      </c>
      <c r="W1146" s="243" t="n">
        <v>0</v>
      </c>
      <c r="X1146" s="243" t="n">
        <v>0</v>
      </c>
      <c r="Y1146" s="243" t="n">
        <v>0</v>
      </c>
      <c r="Z1146" s="243" t="n">
        <v>0</v>
      </c>
      <c r="AA1146" s="243" t="n">
        <v>0</v>
      </c>
      <c r="AB1146" s="243" t="n">
        <v>0</v>
      </c>
      <c r="AC1146" s="243" t="n">
        <v>0</v>
      </c>
      <c r="AD1146" s="243" t="n">
        <v>0</v>
      </c>
      <c r="AE1146" s="243" t="n">
        <v>0</v>
      </c>
      <c r="AF1146" s="243" t="n">
        <v>0</v>
      </c>
      <c r="AG1146" s="243" t="n">
        <v>0</v>
      </c>
      <c r="AH1146" s="518" t="n">
        <v>0</v>
      </c>
      <c r="AI1146" s="243" t="n">
        <v>0</v>
      </c>
      <c r="AJ1146" s="243" t="n">
        <v>0</v>
      </c>
      <c r="AK1146" s="518" t="n">
        <v>0</v>
      </c>
      <c r="AL1146" s="518" t="n">
        <v>0</v>
      </c>
      <c r="AM1146" s="518" t="n">
        <v>0</v>
      </c>
      <c r="AN1146" s="518" t="n">
        <v>1</v>
      </c>
      <c r="AO1146" s="518" t="n">
        <v>0</v>
      </c>
      <c r="AP1146" s="518" t="n">
        <v>0</v>
      </c>
      <c r="AQ1146" s="518" t="n">
        <v>0</v>
      </c>
      <c r="AR1146" s="518" t="n">
        <v>0</v>
      </c>
      <c r="AS1146" s="518" t="n">
        <v>0</v>
      </c>
      <c r="AT1146" s="518" t="n">
        <v>0</v>
      </c>
      <c r="AU1146" s="518" t="n">
        <v>0</v>
      </c>
      <c r="AV1146" s="518" t="n">
        <v>0</v>
      </c>
      <c r="AW1146" s="518" t="n">
        <v>0</v>
      </c>
      <c r="AX1146" s="518" t="n">
        <v>0</v>
      </c>
      <c r="AY1146" s="518" t="n">
        <v>0</v>
      </c>
      <c r="AZ1146" s="518" t="n">
        <v>0</v>
      </c>
      <c r="BA1146" s="518" t="n">
        <v>0</v>
      </c>
      <c r="BB1146" s="518" t="n">
        <v>0</v>
      </c>
      <c r="BC1146" s="518" t="n">
        <v>0</v>
      </c>
      <c r="BD1146" s="518" t="n">
        <v>0</v>
      </c>
      <c r="BE1146" s="518" t="n">
        <v>0</v>
      </c>
      <c r="BF1146" s="518" t="n">
        <v>0</v>
      </c>
      <c r="BG1146" s="518" t="n">
        <v>0</v>
      </c>
      <c r="BH1146" s="518" t="n">
        <v>0</v>
      </c>
      <c r="BI1146" s="518" t="n">
        <v>0</v>
      </c>
      <c r="BJ1146" s="518"/>
      <c r="BK1146" s="518"/>
      <c r="BL1146" s="518" t="n">
        <v>0</v>
      </c>
      <c r="BM1146" s="518"/>
      <c r="BN1146" s="518"/>
      <c r="BO1146" s="518"/>
      <c r="BP1146" s="518"/>
      <c r="BQ1146" s="518"/>
      <c r="BR1146" s="518"/>
      <c r="BS1146" s="518"/>
      <c r="BT1146" s="518"/>
      <c r="BU1146" s="518"/>
      <c r="BV1146" s="518" t="n">
        <v>0</v>
      </c>
      <c r="BW1146" s="518" t="n">
        <v>0</v>
      </c>
      <c r="BX1146" s="518" t="n">
        <v>0</v>
      </c>
      <c r="BY1146" s="518" t="n">
        <v>0</v>
      </c>
      <c r="BZ1146" s="518" t="n">
        <v>0</v>
      </c>
      <c r="CA1146" s="518" t="n">
        <v>0</v>
      </c>
      <c r="CB1146" s="518" t="n">
        <v>0</v>
      </c>
      <c r="CC1146" s="518" t="n">
        <v>0</v>
      </c>
      <c r="CD1146" s="518" t="n">
        <v>0</v>
      </c>
      <c r="CE1146" s="518" t="n">
        <v>0</v>
      </c>
      <c r="CF1146" s="518" t="n">
        <v>0</v>
      </c>
      <c r="CG1146" s="518" t="n">
        <v>0</v>
      </c>
      <c r="CH1146" s="518"/>
      <c r="CI1146" s="716"/>
      <c r="CL1146" s="48" t="n">
        <v>1</v>
      </c>
      <c r="CM1146" s="48" t="n">
        <f aca="false">CL1146-V1146</f>
        <v>0</v>
      </c>
      <c r="CN1146" s="702" t="n">
        <f aca="false">SUM(CO1146:DR1146)</f>
        <v>1</v>
      </c>
      <c r="CO1146" s="703" t="n">
        <v>0</v>
      </c>
      <c r="CP1146" s="703"/>
      <c r="CQ1146" s="703" t="n">
        <v>0</v>
      </c>
      <c r="CR1146" s="703"/>
      <c r="CS1146" s="703" t="n">
        <v>0</v>
      </c>
      <c r="CT1146" s="703" t="n">
        <v>0</v>
      </c>
      <c r="CU1146" s="703"/>
      <c r="CV1146" s="703"/>
      <c r="CW1146" s="703"/>
      <c r="CX1146" s="703" t="n">
        <v>0</v>
      </c>
      <c r="CY1146" s="703" t="n">
        <v>0</v>
      </c>
      <c r="CZ1146" s="703" t="n">
        <v>0</v>
      </c>
      <c r="DA1146" s="703"/>
      <c r="DB1146" s="703"/>
      <c r="DC1146" s="703"/>
      <c r="DD1146" s="703"/>
      <c r="DE1146" s="703" t="n">
        <v>1</v>
      </c>
      <c r="DF1146" s="703"/>
      <c r="DG1146" s="703" t="n">
        <v>0</v>
      </c>
      <c r="DH1146" s="703" t="n">
        <v>0</v>
      </c>
      <c r="DI1146" s="703" t="n">
        <v>0</v>
      </c>
      <c r="DJ1146" s="703" t="n">
        <v>0</v>
      </c>
      <c r="DK1146" s="703" t="n">
        <v>0</v>
      </c>
      <c r="DL1146" s="703" t="n">
        <v>0</v>
      </c>
      <c r="DM1146" s="703"/>
      <c r="DN1146" s="703"/>
      <c r="DO1146" s="703"/>
      <c r="DP1146" s="703"/>
      <c r="DQ1146" s="703"/>
      <c r="DR1146" s="703"/>
      <c r="DS1146" s="704" t="n">
        <f aca="false">CN1146-V1146</f>
        <v>0</v>
      </c>
      <c r="DT1146" s="553"/>
      <c r="DU1146" s="48"/>
    </row>
    <row r="1147" customFormat="false" ht="15" hidden="false" customHeight="true" outlineLevel="0" collapsed="false">
      <c r="A1147" s="705" t="n">
        <f aca="false">A1146+1</f>
        <v>1138</v>
      </c>
      <c r="B1147" s="706" t="s">
        <v>2495</v>
      </c>
      <c r="C1147" s="706" t="s">
        <v>414</v>
      </c>
      <c r="D1147" s="706" t="s">
        <v>413</v>
      </c>
      <c r="E1147" s="243" t="n">
        <f aca="false">COUNTIF($G$10:$G$1856,$G1147)</f>
        <v>1</v>
      </c>
      <c r="F1147" s="706" t="s">
        <v>2906</v>
      </c>
      <c r="G1147" s="706" t="s">
        <v>2906</v>
      </c>
      <c r="H1147" s="707" t="s">
        <v>2907</v>
      </c>
      <c r="I1147" s="708" t="s">
        <v>1050</v>
      </c>
      <c r="J1147" s="720" t="s">
        <v>303</v>
      </c>
      <c r="K1147" s="294" t="s">
        <v>302</v>
      </c>
      <c r="L1147" s="720" t="s">
        <v>301</v>
      </c>
      <c r="M1147" s="708" t="s">
        <v>1432</v>
      </c>
      <c r="N1147" s="710" t="s">
        <v>934</v>
      </c>
      <c r="O1147" s="512" t="n">
        <v>2</v>
      </c>
      <c r="P1147" s="512" t="n">
        <v>1</v>
      </c>
      <c r="Q1147" s="711" t="n">
        <v>0.001455</v>
      </c>
      <c r="R1147" s="712"/>
      <c r="S1147" s="713"/>
      <c r="T1147" s="714" t="n">
        <v>3.01</v>
      </c>
      <c r="U1147" s="715"/>
      <c r="V1147" s="262" t="n">
        <f aca="false">SUM(W1147:CI1147)</f>
        <v>1</v>
      </c>
      <c r="W1147" s="243" t="n">
        <v>0</v>
      </c>
      <c r="X1147" s="243" t="n">
        <v>0</v>
      </c>
      <c r="Y1147" s="243" t="n">
        <v>0</v>
      </c>
      <c r="Z1147" s="243" t="n">
        <v>0</v>
      </c>
      <c r="AA1147" s="243" t="n">
        <v>0</v>
      </c>
      <c r="AB1147" s="243" t="n">
        <v>0</v>
      </c>
      <c r="AC1147" s="243" t="n">
        <v>0</v>
      </c>
      <c r="AD1147" s="243" t="n">
        <v>0</v>
      </c>
      <c r="AE1147" s="243" t="n">
        <v>0</v>
      </c>
      <c r="AF1147" s="243" t="n">
        <v>0</v>
      </c>
      <c r="AG1147" s="243" t="n">
        <v>0</v>
      </c>
      <c r="AH1147" s="518" t="n">
        <v>0</v>
      </c>
      <c r="AI1147" s="243" t="n">
        <v>0</v>
      </c>
      <c r="AJ1147" s="243" t="n">
        <v>0</v>
      </c>
      <c r="AK1147" s="518" t="n">
        <v>0</v>
      </c>
      <c r="AL1147" s="518" t="n">
        <v>0</v>
      </c>
      <c r="AM1147" s="518" t="n">
        <v>0</v>
      </c>
      <c r="AN1147" s="518" t="n">
        <v>1</v>
      </c>
      <c r="AO1147" s="518" t="n">
        <v>0</v>
      </c>
      <c r="AP1147" s="518" t="n">
        <v>0</v>
      </c>
      <c r="AQ1147" s="518" t="n">
        <v>0</v>
      </c>
      <c r="AR1147" s="518" t="n">
        <v>0</v>
      </c>
      <c r="AS1147" s="518" t="n">
        <v>0</v>
      </c>
      <c r="AT1147" s="518" t="n">
        <v>0</v>
      </c>
      <c r="AU1147" s="518" t="n">
        <v>0</v>
      </c>
      <c r="AV1147" s="518" t="n">
        <v>0</v>
      </c>
      <c r="AW1147" s="518" t="n">
        <v>0</v>
      </c>
      <c r="AX1147" s="518" t="n">
        <v>0</v>
      </c>
      <c r="AY1147" s="518" t="n">
        <v>0</v>
      </c>
      <c r="AZ1147" s="518" t="n">
        <v>0</v>
      </c>
      <c r="BA1147" s="518" t="n">
        <v>0</v>
      </c>
      <c r="BB1147" s="518" t="n">
        <v>0</v>
      </c>
      <c r="BC1147" s="518" t="n">
        <v>0</v>
      </c>
      <c r="BD1147" s="518" t="n">
        <v>0</v>
      </c>
      <c r="BE1147" s="518" t="n">
        <v>0</v>
      </c>
      <c r="BF1147" s="518" t="n">
        <v>0</v>
      </c>
      <c r="BG1147" s="518" t="n">
        <v>0</v>
      </c>
      <c r="BH1147" s="518" t="n">
        <v>0</v>
      </c>
      <c r="BI1147" s="518" t="n">
        <v>0</v>
      </c>
      <c r="BJ1147" s="518"/>
      <c r="BK1147" s="518"/>
      <c r="BL1147" s="518" t="n">
        <v>0</v>
      </c>
      <c r="BM1147" s="518"/>
      <c r="BN1147" s="518"/>
      <c r="BO1147" s="518"/>
      <c r="BP1147" s="518"/>
      <c r="BQ1147" s="518"/>
      <c r="BR1147" s="518"/>
      <c r="BS1147" s="518"/>
      <c r="BT1147" s="518"/>
      <c r="BU1147" s="518"/>
      <c r="BV1147" s="518" t="n">
        <v>0</v>
      </c>
      <c r="BW1147" s="518" t="n">
        <v>0</v>
      </c>
      <c r="BX1147" s="518" t="n">
        <v>0</v>
      </c>
      <c r="BY1147" s="518" t="n">
        <v>0</v>
      </c>
      <c r="BZ1147" s="518" t="n">
        <v>0</v>
      </c>
      <c r="CA1147" s="518" t="n">
        <v>0</v>
      </c>
      <c r="CB1147" s="518" t="n">
        <v>0</v>
      </c>
      <c r="CC1147" s="518" t="n">
        <v>0</v>
      </c>
      <c r="CD1147" s="518" t="n">
        <v>0</v>
      </c>
      <c r="CE1147" s="518" t="n">
        <v>0</v>
      </c>
      <c r="CF1147" s="518" t="n">
        <v>0</v>
      </c>
      <c r="CG1147" s="518" t="n">
        <v>0</v>
      </c>
      <c r="CH1147" s="518"/>
      <c r="CI1147" s="716"/>
      <c r="CL1147" s="48" t="n">
        <v>1</v>
      </c>
      <c r="CM1147" s="48" t="n">
        <f aca="false">CL1147-V1147</f>
        <v>0</v>
      </c>
      <c r="CN1147" s="702" t="n">
        <f aca="false">SUM(CO1147:DR1147)</f>
        <v>2</v>
      </c>
      <c r="CO1147" s="703" t="n">
        <v>0</v>
      </c>
      <c r="CP1147" s="703"/>
      <c r="CQ1147" s="703" t="n">
        <v>0</v>
      </c>
      <c r="CR1147" s="703"/>
      <c r="CS1147" s="703" t="n">
        <v>0</v>
      </c>
      <c r="CT1147" s="703" t="n">
        <v>0</v>
      </c>
      <c r="CU1147" s="703"/>
      <c r="CV1147" s="703"/>
      <c r="CW1147" s="703"/>
      <c r="CX1147" s="703" t="n">
        <v>0</v>
      </c>
      <c r="CY1147" s="703" t="n">
        <v>0</v>
      </c>
      <c r="CZ1147" s="703" t="n">
        <v>0</v>
      </c>
      <c r="DA1147" s="703"/>
      <c r="DB1147" s="703"/>
      <c r="DC1147" s="703"/>
      <c r="DD1147" s="703"/>
      <c r="DE1147" s="703" t="n">
        <v>2</v>
      </c>
      <c r="DF1147" s="703"/>
      <c r="DG1147" s="703" t="n">
        <v>0</v>
      </c>
      <c r="DH1147" s="703" t="n">
        <v>0</v>
      </c>
      <c r="DI1147" s="703" t="n">
        <v>0</v>
      </c>
      <c r="DJ1147" s="703" t="n">
        <v>0</v>
      </c>
      <c r="DK1147" s="703" t="n">
        <v>0</v>
      </c>
      <c r="DL1147" s="703" t="n">
        <v>0</v>
      </c>
      <c r="DM1147" s="703"/>
      <c r="DN1147" s="703"/>
      <c r="DO1147" s="703"/>
      <c r="DP1147" s="703"/>
      <c r="DQ1147" s="703"/>
      <c r="DR1147" s="703"/>
      <c r="DS1147" s="704" t="n">
        <f aca="false">CN1147-V1147</f>
        <v>1</v>
      </c>
      <c r="DT1147" s="553"/>
      <c r="DU1147" s="48"/>
    </row>
    <row r="1148" customFormat="false" ht="15" hidden="false" customHeight="true" outlineLevel="0" collapsed="false">
      <c r="A1148" s="705" t="n">
        <f aca="false">A1147+1</f>
        <v>1139</v>
      </c>
      <c r="B1148" s="706" t="s">
        <v>2495</v>
      </c>
      <c r="C1148" s="706" t="s">
        <v>414</v>
      </c>
      <c r="D1148" s="706" t="s">
        <v>413</v>
      </c>
      <c r="E1148" s="243" t="n">
        <f aca="false">COUNTIF($G$10:$G$1856,$G1148)</f>
        <v>1</v>
      </c>
      <c r="F1148" s="706" t="s">
        <v>2908</v>
      </c>
      <c r="G1148" s="706" t="s">
        <v>2908</v>
      </c>
      <c r="H1148" s="707" t="s">
        <v>2909</v>
      </c>
      <c r="I1148" s="708" t="s">
        <v>1070</v>
      </c>
      <c r="J1148" s="720" t="s">
        <v>303</v>
      </c>
      <c r="K1148" s="294" t="s">
        <v>302</v>
      </c>
      <c r="L1148" s="720" t="s">
        <v>301</v>
      </c>
      <c r="M1148" s="708" t="s">
        <v>1071</v>
      </c>
      <c r="N1148" s="710" t="s">
        <v>934</v>
      </c>
      <c r="O1148" s="512" t="n">
        <v>1</v>
      </c>
      <c r="P1148" s="512" t="n">
        <v>1</v>
      </c>
      <c r="Q1148" s="711" t="n">
        <v>0.00225</v>
      </c>
      <c r="R1148" s="712"/>
      <c r="S1148" s="713"/>
      <c r="T1148" s="714" t="n">
        <v>4.64</v>
      </c>
      <c r="U1148" s="715"/>
      <c r="V1148" s="262" t="n">
        <f aca="false">SUM(W1148:CI1148)</f>
        <v>1</v>
      </c>
      <c r="W1148" s="243" t="n">
        <v>0</v>
      </c>
      <c r="X1148" s="243" t="n">
        <v>0</v>
      </c>
      <c r="Y1148" s="243" t="n">
        <v>0</v>
      </c>
      <c r="Z1148" s="243" t="n">
        <v>0</v>
      </c>
      <c r="AA1148" s="243" t="n">
        <v>0</v>
      </c>
      <c r="AB1148" s="243" t="n">
        <v>0</v>
      </c>
      <c r="AC1148" s="243" t="n">
        <v>0</v>
      </c>
      <c r="AD1148" s="243" t="n">
        <v>0</v>
      </c>
      <c r="AE1148" s="243" t="n">
        <v>0</v>
      </c>
      <c r="AF1148" s="243" t="n">
        <v>0</v>
      </c>
      <c r="AG1148" s="243" t="n">
        <v>0</v>
      </c>
      <c r="AH1148" s="518" t="n">
        <v>0</v>
      </c>
      <c r="AI1148" s="243" t="n">
        <v>0</v>
      </c>
      <c r="AJ1148" s="243" t="n">
        <v>0</v>
      </c>
      <c r="AK1148" s="518" t="n">
        <v>0</v>
      </c>
      <c r="AL1148" s="518" t="n">
        <v>0</v>
      </c>
      <c r="AM1148" s="518" t="n">
        <v>0</v>
      </c>
      <c r="AN1148" s="518" t="n">
        <v>1</v>
      </c>
      <c r="AO1148" s="518" t="n">
        <v>0</v>
      </c>
      <c r="AP1148" s="518" t="n">
        <v>0</v>
      </c>
      <c r="AQ1148" s="518" t="n">
        <v>0</v>
      </c>
      <c r="AR1148" s="518" t="n">
        <v>0</v>
      </c>
      <c r="AS1148" s="518" t="n">
        <v>0</v>
      </c>
      <c r="AT1148" s="518" t="n">
        <v>0</v>
      </c>
      <c r="AU1148" s="518" t="n">
        <v>0</v>
      </c>
      <c r="AV1148" s="518" t="n">
        <v>0</v>
      </c>
      <c r="AW1148" s="518" t="n">
        <v>0</v>
      </c>
      <c r="AX1148" s="518" t="n">
        <v>0</v>
      </c>
      <c r="AY1148" s="518" t="n">
        <v>0</v>
      </c>
      <c r="AZ1148" s="518" t="n">
        <v>0</v>
      </c>
      <c r="BA1148" s="518" t="n">
        <v>0</v>
      </c>
      <c r="BB1148" s="518" t="n">
        <v>0</v>
      </c>
      <c r="BC1148" s="518" t="n">
        <v>0</v>
      </c>
      <c r="BD1148" s="518" t="n">
        <v>0</v>
      </c>
      <c r="BE1148" s="518" t="n">
        <v>0</v>
      </c>
      <c r="BF1148" s="518" t="n">
        <v>0</v>
      </c>
      <c r="BG1148" s="518" t="n">
        <v>0</v>
      </c>
      <c r="BH1148" s="518" t="n">
        <v>0</v>
      </c>
      <c r="BI1148" s="518" t="n">
        <v>0</v>
      </c>
      <c r="BJ1148" s="518"/>
      <c r="BK1148" s="518"/>
      <c r="BL1148" s="518" t="n">
        <v>0</v>
      </c>
      <c r="BM1148" s="518"/>
      <c r="BN1148" s="518"/>
      <c r="BO1148" s="518"/>
      <c r="BP1148" s="518"/>
      <c r="BQ1148" s="518"/>
      <c r="BR1148" s="518"/>
      <c r="BS1148" s="518"/>
      <c r="BT1148" s="518"/>
      <c r="BU1148" s="518"/>
      <c r="BV1148" s="518" t="n">
        <v>0</v>
      </c>
      <c r="BW1148" s="518" t="n">
        <v>0</v>
      </c>
      <c r="BX1148" s="518" t="n">
        <v>0</v>
      </c>
      <c r="BY1148" s="518" t="n">
        <v>0</v>
      </c>
      <c r="BZ1148" s="518" t="n">
        <v>0</v>
      </c>
      <c r="CA1148" s="518" t="n">
        <v>0</v>
      </c>
      <c r="CB1148" s="518" t="n">
        <v>0</v>
      </c>
      <c r="CC1148" s="518" t="n">
        <v>0</v>
      </c>
      <c r="CD1148" s="518" t="n">
        <v>0</v>
      </c>
      <c r="CE1148" s="518" t="n">
        <v>0</v>
      </c>
      <c r="CF1148" s="518" t="n">
        <v>0</v>
      </c>
      <c r="CG1148" s="518" t="n">
        <v>0</v>
      </c>
      <c r="CH1148" s="518"/>
      <c r="CI1148" s="716"/>
      <c r="CL1148" s="48" t="n">
        <v>1</v>
      </c>
      <c r="CM1148" s="48" t="n">
        <f aca="false">CL1148-V1148</f>
        <v>0</v>
      </c>
      <c r="CN1148" s="702" t="n">
        <f aca="false">SUM(CO1148:DR1148)</f>
        <v>1</v>
      </c>
      <c r="CO1148" s="703" t="n">
        <v>0</v>
      </c>
      <c r="CP1148" s="703"/>
      <c r="CQ1148" s="703" t="n">
        <v>0</v>
      </c>
      <c r="CR1148" s="703"/>
      <c r="CS1148" s="703" t="n">
        <v>0</v>
      </c>
      <c r="CT1148" s="703" t="n">
        <v>0</v>
      </c>
      <c r="CU1148" s="703"/>
      <c r="CV1148" s="703"/>
      <c r="CW1148" s="703"/>
      <c r="CX1148" s="703" t="n">
        <v>0</v>
      </c>
      <c r="CY1148" s="703" t="n">
        <v>0</v>
      </c>
      <c r="CZ1148" s="703" t="n">
        <v>0</v>
      </c>
      <c r="DA1148" s="703"/>
      <c r="DB1148" s="703"/>
      <c r="DC1148" s="703"/>
      <c r="DD1148" s="703"/>
      <c r="DE1148" s="703" t="n">
        <v>1</v>
      </c>
      <c r="DF1148" s="703"/>
      <c r="DG1148" s="703" t="n">
        <v>0</v>
      </c>
      <c r="DH1148" s="703" t="n">
        <v>0</v>
      </c>
      <c r="DI1148" s="703" t="n">
        <v>0</v>
      </c>
      <c r="DJ1148" s="703" t="n">
        <v>0</v>
      </c>
      <c r="DK1148" s="703" t="n">
        <v>0</v>
      </c>
      <c r="DL1148" s="703" t="n">
        <v>0</v>
      </c>
      <c r="DM1148" s="703"/>
      <c r="DN1148" s="703"/>
      <c r="DO1148" s="703"/>
      <c r="DP1148" s="703"/>
      <c r="DQ1148" s="703"/>
      <c r="DR1148" s="703"/>
      <c r="DS1148" s="704" t="n">
        <f aca="false">CN1148-V1148</f>
        <v>0</v>
      </c>
      <c r="DT1148" s="553"/>
      <c r="DU1148" s="48"/>
    </row>
    <row r="1149" customFormat="false" ht="15" hidden="false" customHeight="true" outlineLevel="0" collapsed="false">
      <c r="A1149" s="705" t="n">
        <f aca="false">A1148+1</f>
        <v>1140</v>
      </c>
      <c r="B1149" s="706" t="s">
        <v>2495</v>
      </c>
      <c r="C1149" s="706" t="s">
        <v>414</v>
      </c>
      <c r="D1149" s="706" t="s">
        <v>413</v>
      </c>
      <c r="E1149" s="243" t="n">
        <f aca="false">COUNTIF($G$10:$G$1856,$G1149)</f>
        <v>1</v>
      </c>
      <c r="F1149" s="706" t="s">
        <v>2910</v>
      </c>
      <c r="G1149" s="706" t="s">
        <v>2910</v>
      </c>
      <c r="H1149" s="707" t="s">
        <v>2911</v>
      </c>
      <c r="I1149" s="708" t="s">
        <v>1074</v>
      </c>
      <c r="J1149" s="720" t="s">
        <v>303</v>
      </c>
      <c r="K1149" s="294" t="s">
        <v>302</v>
      </c>
      <c r="L1149" s="720" t="s">
        <v>301</v>
      </c>
      <c r="M1149" s="708" t="s">
        <v>1075</v>
      </c>
      <c r="N1149" s="710" t="s">
        <v>934</v>
      </c>
      <c r="O1149" s="512" t="n">
        <v>1</v>
      </c>
      <c r="P1149" s="512" t="n">
        <v>1</v>
      </c>
      <c r="Q1149" s="711" t="n">
        <v>0.00225</v>
      </c>
      <c r="R1149" s="712"/>
      <c r="S1149" s="713"/>
      <c r="T1149" s="714" t="n">
        <v>4.64</v>
      </c>
      <c r="U1149" s="715"/>
      <c r="V1149" s="262" t="n">
        <f aca="false">SUM(W1149:CI1149)</f>
        <v>1</v>
      </c>
      <c r="W1149" s="243" t="n">
        <v>0</v>
      </c>
      <c r="X1149" s="243" t="n">
        <v>0</v>
      </c>
      <c r="Y1149" s="243" t="n">
        <v>0</v>
      </c>
      <c r="Z1149" s="243" t="n">
        <v>0</v>
      </c>
      <c r="AA1149" s="243" t="n">
        <v>0</v>
      </c>
      <c r="AB1149" s="243" t="n">
        <v>0</v>
      </c>
      <c r="AC1149" s="243" t="n">
        <v>0</v>
      </c>
      <c r="AD1149" s="243" t="n">
        <v>0</v>
      </c>
      <c r="AE1149" s="243" t="n">
        <v>0</v>
      </c>
      <c r="AF1149" s="243" t="n">
        <v>0</v>
      </c>
      <c r="AG1149" s="243" t="n">
        <v>0</v>
      </c>
      <c r="AH1149" s="518" t="n">
        <v>0</v>
      </c>
      <c r="AI1149" s="243" t="n">
        <v>0</v>
      </c>
      <c r="AJ1149" s="243" t="n">
        <v>0</v>
      </c>
      <c r="AK1149" s="518" t="n">
        <v>0</v>
      </c>
      <c r="AL1149" s="518" t="n">
        <v>0</v>
      </c>
      <c r="AM1149" s="518" t="n">
        <v>0</v>
      </c>
      <c r="AN1149" s="518" t="n">
        <v>1</v>
      </c>
      <c r="AO1149" s="518" t="n">
        <v>0</v>
      </c>
      <c r="AP1149" s="518" t="n">
        <v>0</v>
      </c>
      <c r="AQ1149" s="518" t="n">
        <v>0</v>
      </c>
      <c r="AR1149" s="518" t="n">
        <v>0</v>
      </c>
      <c r="AS1149" s="518" t="n">
        <v>0</v>
      </c>
      <c r="AT1149" s="518" t="n">
        <v>0</v>
      </c>
      <c r="AU1149" s="518" t="n">
        <v>0</v>
      </c>
      <c r="AV1149" s="518" t="n">
        <v>0</v>
      </c>
      <c r="AW1149" s="518" t="n">
        <v>0</v>
      </c>
      <c r="AX1149" s="518" t="n">
        <v>0</v>
      </c>
      <c r="AY1149" s="518" t="n">
        <v>0</v>
      </c>
      <c r="AZ1149" s="518" t="n">
        <v>0</v>
      </c>
      <c r="BA1149" s="518" t="n">
        <v>0</v>
      </c>
      <c r="BB1149" s="518" t="n">
        <v>0</v>
      </c>
      <c r="BC1149" s="518" t="n">
        <v>0</v>
      </c>
      <c r="BD1149" s="518" t="n">
        <v>0</v>
      </c>
      <c r="BE1149" s="518" t="n">
        <v>0</v>
      </c>
      <c r="BF1149" s="518" t="n">
        <v>0</v>
      </c>
      <c r="BG1149" s="518" t="n">
        <v>0</v>
      </c>
      <c r="BH1149" s="518" t="n">
        <v>0</v>
      </c>
      <c r="BI1149" s="518" t="n">
        <v>0</v>
      </c>
      <c r="BJ1149" s="518"/>
      <c r="BK1149" s="518"/>
      <c r="BL1149" s="518" t="n">
        <v>0</v>
      </c>
      <c r="BM1149" s="518"/>
      <c r="BN1149" s="518"/>
      <c r="BO1149" s="518"/>
      <c r="BP1149" s="518"/>
      <c r="BQ1149" s="518"/>
      <c r="BR1149" s="518"/>
      <c r="BS1149" s="518"/>
      <c r="BT1149" s="518"/>
      <c r="BU1149" s="518"/>
      <c r="BV1149" s="518" t="n">
        <v>0</v>
      </c>
      <c r="BW1149" s="518" t="n">
        <v>0</v>
      </c>
      <c r="BX1149" s="518" t="n">
        <v>0</v>
      </c>
      <c r="BY1149" s="518" t="n">
        <v>0</v>
      </c>
      <c r="BZ1149" s="518" t="n">
        <v>0</v>
      </c>
      <c r="CA1149" s="518" t="n">
        <v>0</v>
      </c>
      <c r="CB1149" s="518" t="n">
        <v>0</v>
      </c>
      <c r="CC1149" s="518" t="n">
        <v>0</v>
      </c>
      <c r="CD1149" s="518" t="n">
        <v>0</v>
      </c>
      <c r="CE1149" s="518" t="n">
        <v>0</v>
      </c>
      <c r="CF1149" s="518" t="n">
        <v>0</v>
      </c>
      <c r="CG1149" s="518" t="n">
        <v>0</v>
      </c>
      <c r="CH1149" s="518"/>
      <c r="CI1149" s="716"/>
      <c r="CL1149" s="48" t="n">
        <v>1</v>
      </c>
      <c r="CM1149" s="48" t="n">
        <f aca="false">CL1149-V1149</f>
        <v>0</v>
      </c>
      <c r="CN1149" s="702" t="n">
        <f aca="false">SUM(CO1149:DR1149)</f>
        <v>1</v>
      </c>
      <c r="CO1149" s="703" t="n">
        <v>0</v>
      </c>
      <c r="CP1149" s="703"/>
      <c r="CQ1149" s="703" t="n">
        <v>0</v>
      </c>
      <c r="CR1149" s="703"/>
      <c r="CS1149" s="703" t="n">
        <v>0</v>
      </c>
      <c r="CT1149" s="703" t="n">
        <v>0</v>
      </c>
      <c r="CU1149" s="703"/>
      <c r="CV1149" s="703"/>
      <c r="CW1149" s="703"/>
      <c r="CX1149" s="703" t="n">
        <v>0</v>
      </c>
      <c r="CY1149" s="703" t="n">
        <v>0</v>
      </c>
      <c r="CZ1149" s="703" t="n">
        <v>0</v>
      </c>
      <c r="DA1149" s="703"/>
      <c r="DB1149" s="703"/>
      <c r="DC1149" s="703"/>
      <c r="DD1149" s="703"/>
      <c r="DE1149" s="703" t="n">
        <v>1</v>
      </c>
      <c r="DF1149" s="703"/>
      <c r="DG1149" s="703" t="n">
        <v>0</v>
      </c>
      <c r="DH1149" s="703" t="n">
        <v>0</v>
      </c>
      <c r="DI1149" s="703" t="n">
        <v>0</v>
      </c>
      <c r="DJ1149" s="703" t="n">
        <v>0</v>
      </c>
      <c r="DK1149" s="703" t="n">
        <v>0</v>
      </c>
      <c r="DL1149" s="703" t="n">
        <v>0</v>
      </c>
      <c r="DM1149" s="703"/>
      <c r="DN1149" s="703"/>
      <c r="DO1149" s="703"/>
      <c r="DP1149" s="703"/>
      <c r="DQ1149" s="703"/>
      <c r="DR1149" s="703"/>
      <c r="DS1149" s="704" t="n">
        <f aca="false">CN1149-V1149</f>
        <v>0</v>
      </c>
      <c r="DT1149" s="553"/>
      <c r="DU1149" s="48"/>
    </row>
    <row r="1150" customFormat="false" ht="15" hidden="false" customHeight="true" outlineLevel="0" collapsed="false">
      <c r="A1150" s="705" t="n">
        <f aca="false">A1149+1</f>
        <v>1141</v>
      </c>
      <c r="B1150" s="706" t="s">
        <v>2495</v>
      </c>
      <c r="C1150" s="706" t="s">
        <v>414</v>
      </c>
      <c r="D1150" s="706" t="s">
        <v>413</v>
      </c>
      <c r="E1150" s="243" t="n">
        <f aca="false">COUNTIF($G$10:$G$1856,$G1150)</f>
        <v>1</v>
      </c>
      <c r="F1150" s="706" t="s">
        <v>2912</v>
      </c>
      <c r="G1150" s="706" t="s">
        <v>2912</v>
      </c>
      <c r="H1150" s="707" t="s">
        <v>2913</v>
      </c>
      <c r="I1150" s="708" t="s">
        <v>1062</v>
      </c>
      <c r="J1150" s="720" t="s">
        <v>303</v>
      </c>
      <c r="K1150" s="294" t="s">
        <v>302</v>
      </c>
      <c r="L1150" s="720" t="s">
        <v>301</v>
      </c>
      <c r="M1150" s="708" t="s">
        <v>1063</v>
      </c>
      <c r="N1150" s="710" t="s">
        <v>934</v>
      </c>
      <c r="O1150" s="512" t="n">
        <v>1</v>
      </c>
      <c r="P1150" s="512" t="n">
        <v>1</v>
      </c>
      <c r="Q1150" s="711" t="n">
        <v>0.000625</v>
      </c>
      <c r="R1150" s="712"/>
      <c r="S1150" s="713"/>
      <c r="T1150" s="714" t="n">
        <v>1.28</v>
      </c>
      <c r="U1150" s="715"/>
      <c r="V1150" s="262" t="n">
        <f aca="false">SUM(W1150:CI1150)</f>
        <v>0</v>
      </c>
      <c r="W1150" s="243" t="n">
        <v>0</v>
      </c>
      <c r="X1150" s="243" t="n">
        <v>0</v>
      </c>
      <c r="Y1150" s="243" t="n">
        <v>0</v>
      </c>
      <c r="Z1150" s="243" t="n">
        <v>0</v>
      </c>
      <c r="AA1150" s="243" t="n">
        <v>0</v>
      </c>
      <c r="AB1150" s="243" t="n">
        <v>0</v>
      </c>
      <c r="AC1150" s="243" t="n">
        <v>0</v>
      </c>
      <c r="AD1150" s="243" t="n">
        <v>0</v>
      </c>
      <c r="AE1150" s="243" t="n">
        <v>0</v>
      </c>
      <c r="AF1150" s="243" t="n">
        <v>0</v>
      </c>
      <c r="AG1150" s="243" t="n">
        <v>0</v>
      </c>
      <c r="AH1150" s="518" t="n">
        <v>0</v>
      </c>
      <c r="AI1150" s="243" t="n">
        <v>0</v>
      </c>
      <c r="AJ1150" s="243" t="n">
        <v>0</v>
      </c>
      <c r="AK1150" s="518" t="n">
        <v>0</v>
      </c>
      <c r="AL1150" s="518" t="n">
        <v>0</v>
      </c>
      <c r="AM1150" s="518" t="n">
        <v>0</v>
      </c>
      <c r="AN1150" s="518" t="n">
        <v>0</v>
      </c>
      <c r="AO1150" s="518" t="n">
        <v>0</v>
      </c>
      <c r="AP1150" s="518" t="n">
        <v>0</v>
      </c>
      <c r="AQ1150" s="518" t="n">
        <v>0</v>
      </c>
      <c r="AR1150" s="518" t="n">
        <v>0</v>
      </c>
      <c r="AS1150" s="518" t="n">
        <v>0</v>
      </c>
      <c r="AT1150" s="518" t="n">
        <v>0</v>
      </c>
      <c r="AU1150" s="518" t="n">
        <v>0</v>
      </c>
      <c r="AV1150" s="518" t="n">
        <v>0</v>
      </c>
      <c r="AW1150" s="518" t="n">
        <v>0</v>
      </c>
      <c r="AX1150" s="518" t="n">
        <v>0</v>
      </c>
      <c r="AY1150" s="518" t="n">
        <v>0</v>
      </c>
      <c r="AZ1150" s="518" t="n">
        <v>0</v>
      </c>
      <c r="BA1150" s="518" t="n">
        <v>0</v>
      </c>
      <c r="BB1150" s="518" t="n">
        <v>0</v>
      </c>
      <c r="BC1150" s="518" t="n">
        <v>0</v>
      </c>
      <c r="BD1150" s="518" t="n">
        <v>0</v>
      </c>
      <c r="BE1150" s="518" t="n">
        <v>0</v>
      </c>
      <c r="BF1150" s="518" t="n">
        <v>0</v>
      </c>
      <c r="BG1150" s="518" t="n">
        <v>0</v>
      </c>
      <c r="BH1150" s="518" t="n">
        <v>0</v>
      </c>
      <c r="BI1150" s="518" t="n">
        <v>0</v>
      </c>
      <c r="BJ1150" s="518"/>
      <c r="BK1150" s="518"/>
      <c r="BL1150" s="518" t="n">
        <v>0</v>
      </c>
      <c r="BM1150" s="518"/>
      <c r="BN1150" s="518"/>
      <c r="BO1150" s="518"/>
      <c r="BP1150" s="518"/>
      <c r="BQ1150" s="518"/>
      <c r="BR1150" s="518"/>
      <c r="BS1150" s="518"/>
      <c r="BT1150" s="518"/>
      <c r="BU1150" s="518"/>
      <c r="BV1150" s="518" t="n">
        <v>0</v>
      </c>
      <c r="BW1150" s="518" t="n">
        <v>0</v>
      </c>
      <c r="BX1150" s="518" t="n">
        <v>0</v>
      </c>
      <c r="BY1150" s="518" t="n">
        <v>0</v>
      </c>
      <c r="BZ1150" s="518" t="n">
        <v>0</v>
      </c>
      <c r="CA1150" s="518" t="n">
        <v>0</v>
      </c>
      <c r="CB1150" s="518" t="n">
        <v>0</v>
      </c>
      <c r="CC1150" s="518" t="n">
        <v>0</v>
      </c>
      <c r="CD1150" s="518" t="n">
        <v>0</v>
      </c>
      <c r="CE1150" s="518" t="n">
        <v>0</v>
      </c>
      <c r="CF1150" s="518" t="n">
        <v>0</v>
      </c>
      <c r="CG1150" s="518" t="n">
        <v>0</v>
      </c>
      <c r="CH1150" s="518"/>
      <c r="CI1150" s="716"/>
      <c r="CL1150" s="48" t="n">
        <v>0</v>
      </c>
      <c r="CM1150" s="48" t="n">
        <f aca="false">CL1150-V1150</f>
        <v>0</v>
      </c>
      <c r="CN1150" s="702" t="n">
        <f aca="false">SUM(CO1150:DR1150)</f>
        <v>1</v>
      </c>
      <c r="CO1150" s="703" t="n">
        <v>0</v>
      </c>
      <c r="CP1150" s="703"/>
      <c r="CQ1150" s="703" t="n">
        <v>0</v>
      </c>
      <c r="CR1150" s="703"/>
      <c r="CS1150" s="703" t="n">
        <v>0</v>
      </c>
      <c r="CT1150" s="703" t="n">
        <v>0</v>
      </c>
      <c r="CU1150" s="703"/>
      <c r="CV1150" s="703"/>
      <c r="CW1150" s="703"/>
      <c r="CX1150" s="703" t="n">
        <v>0</v>
      </c>
      <c r="CY1150" s="703" t="n">
        <v>0</v>
      </c>
      <c r="CZ1150" s="703" t="n">
        <v>0</v>
      </c>
      <c r="DA1150" s="703"/>
      <c r="DB1150" s="703"/>
      <c r="DC1150" s="703"/>
      <c r="DD1150" s="703"/>
      <c r="DE1150" s="703" t="n">
        <v>1</v>
      </c>
      <c r="DF1150" s="703"/>
      <c r="DG1150" s="703" t="n">
        <v>0</v>
      </c>
      <c r="DH1150" s="703" t="n">
        <v>0</v>
      </c>
      <c r="DI1150" s="703" t="n">
        <v>0</v>
      </c>
      <c r="DJ1150" s="703" t="n">
        <v>0</v>
      </c>
      <c r="DK1150" s="703" t="n">
        <v>0</v>
      </c>
      <c r="DL1150" s="703" t="n">
        <v>0</v>
      </c>
      <c r="DM1150" s="703"/>
      <c r="DN1150" s="703"/>
      <c r="DO1150" s="703"/>
      <c r="DP1150" s="703"/>
      <c r="DQ1150" s="703"/>
      <c r="DR1150" s="703"/>
      <c r="DS1150" s="704" t="n">
        <f aca="false">CN1150-V1150</f>
        <v>1</v>
      </c>
      <c r="DT1150" s="553"/>
      <c r="DU1150" s="48"/>
    </row>
    <row r="1151" customFormat="false" ht="15" hidden="false" customHeight="true" outlineLevel="0" collapsed="false">
      <c r="A1151" s="705" t="n">
        <f aca="false">A1150+1</f>
        <v>1142</v>
      </c>
      <c r="B1151" s="706" t="s">
        <v>2495</v>
      </c>
      <c r="C1151" s="706" t="s">
        <v>414</v>
      </c>
      <c r="D1151" s="706" t="s">
        <v>413</v>
      </c>
      <c r="E1151" s="243" t="n">
        <f aca="false">COUNTIF($G$10:$G$1856,$G1151)</f>
        <v>1</v>
      </c>
      <c r="F1151" s="706" t="s">
        <v>2914</v>
      </c>
      <c r="G1151" s="706" t="s">
        <v>2914</v>
      </c>
      <c r="H1151" s="707" t="s">
        <v>2915</v>
      </c>
      <c r="I1151" s="708" t="s">
        <v>1066</v>
      </c>
      <c r="J1151" s="720" t="s">
        <v>303</v>
      </c>
      <c r="K1151" s="294" t="s">
        <v>302</v>
      </c>
      <c r="L1151" s="720" t="s">
        <v>301</v>
      </c>
      <c r="M1151" s="708" t="s">
        <v>1067</v>
      </c>
      <c r="N1151" s="710" t="s">
        <v>934</v>
      </c>
      <c r="O1151" s="512" t="n">
        <v>1</v>
      </c>
      <c r="P1151" s="512" t="n">
        <v>1</v>
      </c>
      <c r="Q1151" s="711" t="n">
        <v>0.000625</v>
      </c>
      <c r="R1151" s="712"/>
      <c r="S1151" s="713"/>
      <c r="T1151" s="714" t="n">
        <v>1.28</v>
      </c>
      <c r="U1151" s="715"/>
      <c r="V1151" s="262" t="n">
        <f aca="false">SUM(W1151:CI1151)</f>
        <v>0</v>
      </c>
      <c r="W1151" s="243" t="n">
        <v>0</v>
      </c>
      <c r="X1151" s="243" t="n">
        <v>0</v>
      </c>
      <c r="Y1151" s="243" t="n">
        <v>0</v>
      </c>
      <c r="Z1151" s="243" t="n">
        <v>0</v>
      </c>
      <c r="AA1151" s="243" t="n">
        <v>0</v>
      </c>
      <c r="AB1151" s="243" t="n">
        <v>0</v>
      </c>
      <c r="AC1151" s="243" t="n">
        <v>0</v>
      </c>
      <c r="AD1151" s="243" t="n">
        <v>0</v>
      </c>
      <c r="AE1151" s="243" t="n">
        <v>0</v>
      </c>
      <c r="AF1151" s="243" t="n">
        <v>0</v>
      </c>
      <c r="AG1151" s="243" t="n">
        <v>0</v>
      </c>
      <c r="AH1151" s="518" t="n">
        <v>0</v>
      </c>
      <c r="AI1151" s="243" t="n">
        <v>0</v>
      </c>
      <c r="AJ1151" s="243" t="n">
        <v>0</v>
      </c>
      <c r="AK1151" s="518" t="n">
        <v>0</v>
      </c>
      <c r="AL1151" s="518" t="n">
        <v>0</v>
      </c>
      <c r="AM1151" s="518" t="n">
        <v>0</v>
      </c>
      <c r="AN1151" s="518" t="n">
        <v>0</v>
      </c>
      <c r="AO1151" s="518" t="n">
        <v>0</v>
      </c>
      <c r="AP1151" s="518" t="n">
        <v>0</v>
      </c>
      <c r="AQ1151" s="518" t="n">
        <v>0</v>
      </c>
      <c r="AR1151" s="518" t="n">
        <v>0</v>
      </c>
      <c r="AS1151" s="518" t="n">
        <v>0</v>
      </c>
      <c r="AT1151" s="518" t="n">
        <v>0</v>
      </c>
      <c r="AU1151" s="518" t="n">
        <v>0</v>
      </c>
      <c r="AV1151" s="518" t="n">
        <v>0</v>
      </c>
      <c r="AW1151" s="518" t="n">
        <v>0</v>
      </c>
      <c r="AX1151" s="518" t="n">
        <v>0</v>
      </c>
      <c r="AY1151" s="518" t="n">
        <v>0</v>
      </c>
      <c r="AZ1151" s="518" t="n">
        <v>0</v>
      </c>
      <c r="BA1151" s="518" t="n">
        <v>0</v>
      </c>
      <c r="BB1151" s="518" t="n">
        <v>0</v>
      </c>
      <c r="BC1151" s="518" t="n">
        <v>0</v>
      </c>
      <c r="BD1151" s="518" t="n">
        <v>0</v>
      </c>
      <c r="BE1151" s="518" t="n">
        <v>0</v>
      </c>
      <c r="BF1151" s="518" t="n">
        <v>0</v>
      </c>
      <c r="BG1151" s="518" t="n">
        <v>0</v>
      </c>
      <c r="BH1151" s="518" t="n">
        <v>0</v>
      </c>
      <c r="BI1151" s="518" t="n">
        <v>0</v>
      </c>
      <c r="BJ1151" s="518"/>
      <c r="BK1151" s="518"/>
      <c r="BL1151" s="518" t="n">
        <v>0</v>
      </c>
      <c r="BM1151" s="518"/>
      <c r="BN1151" s="518"/>
      <c r="BO1151" s="518"/>
      <c r="BP1151" s="518"/>
      <c r="BQ1151" s="518"/>
      <c r="BR1151" s="518"/>
      <c r="BS1151" s="518"/>
      <c r="BT1151" s="518"/>
      <c r="BU1151" s="518"/>
      <c r="BV1151" s="518" t="n">
        <v>0</v>
      </c>
      <c r="BW1151" s="518" t="n">
        <v>0</v>
      </c>
      <c r="BX1151" s="518" t="n">
        <v>0</v>
      </c>
      <c r="BY1151" s="518" t="n">
        <v>0</v>
      </c>
      <c r="BZ1151" s="518" t="n">
        <v>0</v>
      </c>
      <c r="CA1151" s="518" t="n">
        <v>0</v>
      </c>
      <c r="CB1151" s="518" t="n">
        <v>0</v>
      </c>
      <c r="CC1151" s="518" t="n">
        <v>0</v>
      </c>
      <c r="CD1151" s="518" t="n">
        <v>0</v>
      </c>
      <c r="CE1151" s="518" t="n">
        <v>0</v>
      </c>
      <c r="CF1151" s="518" t="n">
        <v>0</v>
      </c>
      <c r="CG1151" s="518" t="n">
        <v>0</v>
      </c>
      <c r="CH1151" s="518"/>
      <c r="CI1151" s="716"/>
      <c r="CL1151" s="48" t="n">
        <v>0</v>
      </c>
      <c r="CM1151" s="48" t="n">
        <f aca="false">CL1151-V1151</f>
        <v>0</v>
      </c>
      <c r="CN1151" s="702" t="n">
        <f aca="false">SUM(CO1151:DR1151)</f>
        <v>1</v>
      </c>
      <c r="CO1151" s="703" t="n">
        <v>0</v>
      </c>
      <c r="CP1151" s="703"/>
      <c r="CQ1151" s="703" t="n">
        <v>0</v>
      </c>
      <c r="CR1151" s="703"/>
      <c r="CS1151" s="703" t="n">
        <v>0</v>
      </c>
      <c r="CT1151" s="703" t="n">
        <v>0</v>
      </c>
      <c r="CU1151" s="703"/>
      <c r="CV1151" s="703"/>
      <c r="CW1151" s="703"/>
      <c r="CX1151" s="703" t="n">
        <v>0</v>
      </c>
      <c r="CY1151" s="703" t="n">
        <v>0</v>
      </c>
      <c r="CZ1151" s="703" t="n">
        <v>0</v>
      </c>
      <c r="DA1151" s="703"/>
      <c r="DB1151" s="703"/>
      <c r="DC1151" s="703"/>
      <c r="DD1151" s="703"/>
      <c r="DE1151" s="703" t="n">
        <v>1</v>
      </c>
      <c r="DF1151" s="703"/>
      <c r="DG1151" s="703" t="n">
        <v>0</v>
      </c>
      <c r="DH1151" s="703" t="n">
        <v>0</v>
      </c>
      <c r="DI1151" s="703" t="n">
        <v>0</v>
      </c>
      <c r="DJ1151" s="703" t="n">
        <v>0</v>
      </c>
      <c r="DK1151" s="703" t="n">
        <v>0</v>
      </c>
      <c r="DL1151" s="703" t="n">
        <v>0</v>
      </c>
      <c r="DM1151" s="703"/>
      <c r="DN1151" s="703"/>
      <c r="DO1151" s="703"/>
      <c r="DP1151" s="703"/>
      <c r="DQ1151" s="703"/>
      <c r="DR1151" s="703"/>
      <c r="DS1151" s="704" t="n">
        <f aca="false">CN1151-V1151</f>
        <v>1</v>
      </c>
      <c r="DT1151" s="553"/>
      <c r="DU1151" s="48"/>
    </row>
    <row r="1152" customFormat="false" ht="15" hidden="false" customHeight="true" outlineLevel="0" collapsed="false">
      <c r="A1152" s="705" t="n">
        <f aca="false">A1151+1</f>
        <v>1143</v>
      </c>
      <c r="B1152" s="706" t="s">
        <v>2495</v>
      </c>
      <c r="C1152" s="706" t="s">
        <v>426</v>
      </c>
      <c r="D1152" s="706" t="s">
        <v>427</v>
      </c>
      <c r="E1152" s="243" t="n">
        <f aca="false">COUNTIF($G$10:$G$1856,$G1152)</f>
        <v>1</v>
      </c>
      <c r="F1152" s="706" t="s">
        <v>2916</v>
      </c>
      <c r="G1152" s="706" t="s">
        <v>2916</v>
      </c>
      <c r="H1152" s="707" t="s">
        <v>2502</v>
      </c>
      <c r="I1152" s="708" t="s">
        <v>932</v>
      </c>
      <c r="J1152" s="720" t="s">
        <v>303</v>
      </c>
      <c r="K1152" s="294" t="s">
        <v>302</v>
      </c>
      <c r="L1152" s="720" t="s">
        <v>301</v>
      </c>
      <c r="M1152" s="708" t="s">
        <v>933</v>
      </c>
      <c r="N1152" s="710" t="s">
        <v>934</v>
      </c>
      <c r="O1152" s="512" t="n">
        <v>1</v>
      </c>
      <c r="P1152" s="512" t="n">
        <v>1</v>
      </c>
      <c r="Q1152" s="711" t="n">
        <v>0.01006</v>
      </c>
      <c r="R1152" s="712"/>
      <c r="S1152" s="713"/>
      <c r="T1152" s="714" t="n">
        <v>19.37</v>
      </c>
      <c r="U1152" s="715"/>
      <c r="V1152" s="262" t="n">
        <f aca="false">SUM(W1152:CI1152)</f>
        <v>2</v>
      </c>
      <c r="W1152" s="243" t="n">
        <v>0</v>
      </c>
      <c r="X1152" s="243" t="n">
        <v>0</v>
      </c>
      <c r="Y1152" s="243" t="n">
        <v>0</v>
      </c>
      <c r="Z1152" s="243" t="n">
        <v>0</v>
      </c>
      <c r="AA1152" s="243" t="n">
        <v>0</v>
      </c>
      <c r="AB1152" s="243" t="n">
        <v>0</v>
      </c>
      <c r="AC1152" s="243" t="n">
        <v>0</v>
      </c>
      <c r="AD1152" s="243" t="n">
        <v>0</v>
      </c>
      <c r="AE1152" s="243" t="n">
        <v>0</v>
      </c>
      <c r="AF1152" s="243" t="n">
        <v>0</v>
      </c>
      <c r="AG1152" s="243" t="n">
        <v>0</v>
      </c>
      <c r="AH1152" s="518" t="n">
        <v>0</v>
      </c>
      <c r="AI1152" s="243" t="n">
        <v>0</v>
      </c>
      <c r="AJ1152" s="243" t="n">
        <v>0</v>
      </c>
      <c r="AK1152" s="518" t="n">
        <v>0</v>
      </c>
      <c r="AL1152" s="518" t="n">
        <v>0</v>
      </c>
      <c r="AM1152" s="518" t="n">
        <v>0</v>
      </c>
      <c r="AN1152" s="518" t="n">
        <v>2</v>
      </c>
      <c r="AO1152" s="518" t="n">
        <v>0</v>
      </c>
      <c r="AP1152" s="518" t="n">
        <v>0</v>
      </c>
      <c r="AQ1152" s="518" t="n">
        <v>0</v>
      </c>
      <c r="AR1152" s="518" t="n">
        <v>0</v>
      </c>
      <c r="AS1152" s="518" t="n">
        <v>0</v>
      </c>
      <c r="AT1152" s="518" t="n">
        <v>0</v>
      </c>
      <c r="AU1152" s="518" t="n">
        <v>0</v>
      </c>
      <c r="AV1152" s="518" t="n">
        <v>0</v>
      </c>
      <c r="AW1152" s="518" t="n">
        <v>0</v>
      </c>
      <c r="AX1152" s="518" t="n">
        <v>0</v>
      </c>
      <c r="AY1152" s="518" t="n">
        <v>0</v>
      </c>
      <c r="AZ1152" s="518" t="n">
        <v>0</v>
      </c>
      <c r="BA1152" s="518" t="n">
        <v>0</v>
      </c>
      <c r="BB1152" s="518" t="n">
        <v>0</v>
      </c>
      <c r="BC1152" s="518" t="n">
        <v>0</v>
      </c>
      <c r="BD1152" s="518" t="n">
        <v>0</v>
      </c>
      <c r="BE1152" s="518" t="n">
        <v>0</v>
      </c>
      <c r="BF1152" s="518" t="n">
        <v>0</v>
      </c>
      <c r="BG1152" s="518" t="n">
        <v>0</v>
      </c>
      <c r="BH1152" s="518" t="n">
        <v>0</v>
      </c>
      <c r="BI1152" s="518" t="n">
        <v>0</v>
      </c>
      <c r="BJ1152" s="518"/>
      <c r="BK1152" s="518"/>
      <c r="BL1152" s="518" t="n">
        <v>0</v>
      </c>
      <c r="BM1152" s="518"/>
      <c r="BN1152" s="518"/>
      <c r="BO1152" s="518"/>
      <c r="BP1152" s="518"/>
      <c r="BQ1152" s="518"/>
      <c r="BR1152" s="518"/>
      <c r="BS1152" s="518"/>
      <c r="BT1152" s="518"/>
      <c r="BU1152" s="518"/>
      <c r="BV1152" s="518" t="n">
        <v>0</v>
      </c>
      <c r="BW1152" s="518" t="n">
        <v>0</v>
      </c>
      <c r="BX1152" s="518" t="n">
        <v>0</v>
      </c>
      <c r="BY1152" s="518" t="n">
        <v>0</v>
      </c>
      <c r="BZ1152" s="518" t="n">
        <v>0</v>
      </c>
      <c r="CA1152" s="518" t="n">
        <v>0</v>
      </c>
      <c r="CB1152" s="518" t="n">
        <v>0</v>
      </c>
      <c r="CC1152" s="518" t="n">
        <v>0</v>
      </c>
      <c r="CD1152" s="518" t="n">
        <v>0</v>
      </c>
      <c r="CE1152" s="518" t="n">
        <v>0</v>
      </c>
      <c r="CF1152" s="518" t="n">
        <v>0</v>
      </c>
      <c r="CG1152" s="518" t="n">
        <v>0</v>
      </c>
      <c r="CH1152" s="518"/>
      <c r="CI1152" s="716"/>
      <c r="CL1152" s="48" t="n">
        <v>2</v>
      </c>
      <c r="CM1152" s="48" t="n">
        <f aca="false">CL1152-V1152</f>
        <v>0</v>
      </c>
      <c r="CN1152" s="702" t="n">
        <f aca="false">SUM(CO1152:DR1152)</f>
        <v>2</v>
      </c>
      <c r="CO1152" s="703" t="n">
        <v>0</v>
      </c>
      <c r="CP1152" s="703"/>
      <c r="CQ1152" s="703" t="n">
        <v>0</v>
      </c>
      <c r="CR1152" s="703"/>
      <c r="CS1152" s="703" t="n">
        <v>0</v>
      </c>
      <c r="CT1152" s="703" t="n">
        <v>0</v>
      </c>
      <c r="CU1152" s="703"/>
      <c r="CV1152" s="703"/>
      <c r="CW1152" s="703"/>
      <c r="CX1152" s="703" t="n">
        <v>0</v>
      </c>
      <c r="CY1152" s="703" t="n">
        <v>0</v>
      </c>
      <c r="CZ1152" s="703" t="n">
        <v>0</v>
      </c>
      <c r="DA1152" s="703"/>
      <c r="DB1152" s="703"/>
      <c r="DC1152" s="703"/>
      <c r="DD1152" s="703"/>
      <c r="DE1152" s="703" t="n">
        <v>2</v>
      </c>
      <c r="DF1152" s="703"/>
      <c r="DG1152" s="703" t="n">
        <v>0</v>
      </c>
      <c r="DH1152" s="703" t="n">
        <v>0</v>
      </c>
      <c r="DI1152" s="703" t="n">
        <v>0</v>
      </c>
      <c r="DJ1152" s="703" t="n">
        <v>0</v>
      </c>
      <c r="DK1152" s="703" t="n">
        <v>0</v>
      </c>
      <c r="DL1152" s="703" t="n">
        <v>0</v>
      </c>
      <c r="DM1152" s="703"/>
      <c r="DN1152" s="703"/>
      <c r="DO1152" s="703"/>
      <c r="DP1152" s="703"/>
      <c r="DQ1152" s="703"/>
      <c r="DR1152" s="703"/>
      <c r="DS1152" s="704" t="n">
        <f aca="false">CN1152-V1152</f>
        <v>0</v>
      </c>
      <c r="DT1152" s="553"/>
      <c r="DU1152" s="48"/>
    </row>
    <row r="1153" customFormat="false" ht="15" hidden="false" customHeight="true" outlineLevel="0" collapsed="false">
      <c r="A1153" s="705" t="n">
        <f aca="false">A1152+1</f>
        <v>1144</v>
      </c>
      <c r="B1153" s="706" t="s">
        <v>2495</v>
      </c>
      <c r="C1153" s="706" t="s">
        <v>426</v>
      </c>
      <c r="D1153" s="706" t="s">
        <v>427</v>
      </c>
      <c r="E1153" s="243" t="n">
        <f aca="false">COUNTIF($G$10:$G$1856,$G1153)</f>
        <v>1</v>
      </c>
      <c r="F1153" s="706" t="s">
        <v>2917</v>
      </c>
      <c r="G1153" s="706" t="s">
        <v>2917</v>
      </c>
      <c r="H1153" s="707" t="s">
        <v>2504</v>
      </c>
      <c r="I1153" s="708" t="s">
        <v>1027</v>
      </c>
      <c r="J1153" s="720" t="s">
        <v>303</v>
      </c>
      <c r="K1153" s="294" t="s">
        <v>302</v>
      </c>
      <c r="L1153" s="720" t="s">
        <v>301</v>
      </c>
      <c r="M1153" s="708" t="s">
        <v>1028</v>
      </c>
      <c r="N1153" s="710" t="s">
        <v>934</v>
      </c>
      <c r="O1153" s="512" t="n">
        <v>1</v>
      </c>
      <c r="P1153" s="512" t="n">
        <v>1</v>
      </c>
      <c r="Q1153" s="711" t="n">
        <v>0.0091</v>
      </c>
      <c r="R1153" s="712"/>
      <c r="S1153" s="713"/>
      <c r="T1153" s="714" t="n">
        <v>17.53</v>
      </c>
      <c r="U1153" s="715"/>
      <c r="V1153" s="262" t="n">
        <f aca="false">SUM(W1153:CI1153)</f>
        <v>0</v>
      </c>
      <c r="W1153" s="243" t="n">
        <v>0</v>
      </c>
      <c r="X1153" s="243" t="n">
        <v>0</v>
      </c>
      <c r="Y1153" s="243" t="n">
        <v>0</v>
      </c>
      <c r="Z1153" s="243" t="n">
        <v>0</v>
      </c>
      <c r="AA1153" s="243" t="n">
        <v>0</v>
      </c>
      <c r="AB1153" s="243" t="n">
        <v>0</v>
      </c>
      <c r="AC1153" s="243" t="n">
        <v>0</v>
      </c>
      <c r="AD1153" s="243" t="n">
        <v>0</v>
      </c>
      <c r="AE1153" s="243" t="n">
        <v>0</v>
      </c>
      <c r="AF1153" s="243" t="n">
        <v>0</v>
      </c>
      <c r="AG1153" s="243" t="n">
        <v>0</v>
      </c>
      <c r="AH1153" s="518" t="n">
        <v>0</v>
      </c>
      <c r="AI1153" s="243" t="n">
        <v>0</v>
      </c>
      <c r="AJ1153" s="243" t="n">
        <v>0</v>
      </c>
      <c r="AK1153" s="518" t="n">
        <v>0</v>
      </c>
      <c r="AL1153" s="518" t="n">
        <v>0</v>
      </c>
      <c r="AM1153" s="518" t="n">
        <v>0</v>
      </c>
      <c r="AN1153" s="518" t="n">
        <v>0</v>
      </c>
      <c r="AO1153" s="518" t="n">
        <v>0</v>
      </c>
      <c r="AP1153" s="518" t="n">
        <v>0</v>
      </c>
      <c r="AQ1153" s="518" t="n">
        <v>0</v>
      </c>
      <c r="AR1153" s="518" t="n">
        <v>0</v>
      </c>
      <c r="AS1153" s="518" t="n">
        <v>0</v>
      </c>
      <c r="AT1153" s="518" t="n">
        <v>0</v>
      </c>
      <c r="AU1153" s="518" t="n">
        <v>0</v>
      </c>
      <c r="AV1153" s="518" t="n">
        <v>0</v>
      </c>
      <c r="AW1153" s="518" t="n">
        <v>0</v>
      </c>
      <c r="AX1153" s="518" t="n">
        <v>0</v>
      </c>
      <c r="AY1153" s="518" t="n">
        <v>0</v>
      </c>
      <c r="AZ1153" s="518" t="n">
        <v>0</v>
      </c>
      <c r="BA1153" s="518" t="n">
        <v>0</v>
      </c>
      <c r="BB1153" s="518" t="n">
        <v>0</v>
      </c>
      <c r="BC1153" s="518" t="n">
        <v>0</v>
      </c>
      <c r="BD1153" s="518" t="n">
        <v>0</v>
      </c>
      <c r="BE1153" s="518" t="n">
        <v>0</v>
      </c>
      <c r="BF1153" s="518" t="n">
        <v>0</v>
      </c>
      <c r="BG1153" s="518" t="n">
        <v>0</v>
      </c>
      <c r="BH1153" s="518" t="n">
        <v>0</v>
      </c>
      <c r="BI1153" s="518" t="n">
        <v>0</v>
      </c>
      <c r="BJ1153" s="518"/>
      <c r="BK1153" s="518"/>
      <c r="BL1153" s="518" t="n">
        <v>0</v>
      </c>
      <c r="BM1153" s="518"/>
      <c r="BN1153" s="518"/>
      <c r="BO1153" s="518"/>
      <c r="BP1153" s="518"/>
      <c r="BQ1153" s="518"/>
      <c r="BR1153" s="518"/>
      <c r="BS1153" s="518"/>
      <c r="BT1153" s="518"/>
      <c r="BU1153" s="518"/>
      <c r="BV1153" s="518" t="n">
        <v>0</v>
      </c>
      <c r="BW1153" s="518" t="n">
        <v>0</v>
      </c>
      <c r="BX1153" s="518" t="n">
        <v>0</v>
      </c>
      <c r="BY1153" s="518" t="n">
        <v>0</v>
      </c>
      <c r="BZ1153" s="518" t="n">
        <v>0</v>
      </c>
      <c r="CA1153" s="518" t="n">
        <v>0</v>
      </c>
      <c r="CB1153" s="518" t="n">
        <v>0</v>
      </c>
      <c r="CC1153" s="518" t="n">
        <v>0</v>
      </c>
      <c r="CD1153" s="518" t="n">
        <v>0</v>
      </c>
      <c r="CE1153" s="518" t="n">
        <v>0</v>
      </c>
      <c r="CF1153" s="518" t="n">
        <v>0</v>
      </c>
      <c r="CG1153" s="518" t="n">
        <v>0</v>
      </c>
      <c r="CH1153" s="518"/>
      <c r="CI1153" s="716"/>
      <c r="CL1153" s="48" t="n">
        <v>0</v>
      </c>
      <c r="CM1153" s="48" t="n">
        <f aca="false">CL1153-V1153</f>
        <v>0</v>
      </c>
      <c r="CN1153" s="702" t="n">
        <f aca="false">SUM(CO1153:DR1153)</f>
        <v>2</v>
      </c>
      <c r="CO1153" s="703" t="n">
        <v>0</v>
      </c>
      <c r="CP1153" s="703"/>
      <c r="CQ1153" s="703" t="n">
        <v>0</v>
      </c>
      <c r="CR1153" s="703"/>
      <c r="CS1153" s="703" t="n">
        <v>0</v>
      </c>
      <c r="CT1153" s="703" t="n">
        <v>0</v>
      </c>
      <c r="CU1153" s="703"/>
      <c r="CV1153" s="703"/>
      <c r="CW1153" s="703"/>
      <c r="CX1153" s="703" t="n">
        <v>0</v>
      </c>
      <c r="CY1153" s="703" t="n">
        <v>0</v>
      </c>
      <c r="CZ1153" s="703" t="n">
        <v>0</v>
      </c>
      <c r="DA1153" s="703"/>
      <c r="DB1153" s="703"/>
      <c r="DC1153" s="703"/>
      <c r="DD1153" s="703"/>
      <c r="DE1153" s="703" t="n">
        <v>2</v>
      </c>
      <c r="DF1153" s="703"/>
      <c r="DG1153" s="703" t="n">
        <v>0</v>
      </c>
      <c r="DH1153" s="703" t="n">
        <v>0</v>
      </c>
      <c r="DI1153" s="703" t="n">
        <v>0</v>
      </c>
      <c r="DJ1153" s="703" t="n">
        <v>0</v>
      </c>
      <c r="DK1153" s="703" t="n">
        <v>0</v>
      </c>
      <c r="DL1153" s="703" t="n">
        <v>0</v>
      </c>
      <c r="DM1153" s="703"/>
      <c r="DN1153" s="703"/>
      <c r="DO1153" s="703"/>
      <c r="DP1153" s="703"/>
      <c r="DQ1153" s="703"/>
      <c r="DR1153" s="703"/>
      <c r="DS1153" s="704" t="n">
        <f aca="false">CN1153-V1153</f>
        <v>2</v>
      </c>
      <c r="DT1153" s="553"/>
      <c r="DU1153" s="48"/>
    </row>
    <row r="1154" customFormat="false" ht="15" hidden="false" customHeight="true" outlineLevel="0" collapsed="false">
      <c r="A1154" s="705" t="n">
        <f aca="false">A1153+1</f>
        <v>1145</v>
      </c>
      <c r="B1154" s="706" t="s">
        <v>2495</v>
      </c>
      <c r="C1154" s="706" t="s">
        <v>426</v>
      </c>
      <c r="D1154" s="706" t="s">
        <v>427</v>
      </c>
      <c r="E1154" s="243" t="n">
        <f aca="false">COUNTIF($G$10:$G$1856,$G1154)</f>
        <v>1</v>
      </c>
      <c r="F1154" s="706" t="s">
        <v>2918</v>
      </c>
      <c r="G1154" s="706" t="s">
        <v>2918</v>
      </c>
      <c r="H1154" s="707" t="s">
        <v>2506</v>
      </c>
      <c r="I1154" s="708" t="s">
        <v>1031</v>
      </c>
      <c r="J1154" s="720" t="s">
        <v>303</v>
      </c>
      <c r="K1154" s="294" t="s">
        <v>302</v>
      </c>
      <c r="L1154" s="720" t="s">
        <v>301</v>
      </c>
      <c r="M1154" s="708" t="s">
        <v>1032</v>
      </c>
      <c r="N1154" s="710" t="s">
        <v>934</v>
      </c>
      <c r="O1154" s="512" t="n">
        <v>1</v>
      </c>
      <c r="P1154" s="512" t="n">
        <v>1</v>
      </c>
      <c r="Q1154" s="711" t="n">
        <v>0.0091</v>
      </c>
      <c r="R1154" s="712"/>
      <c r="S1154" s="713"/>
      <c r="T1154" s="714" t="n">
        <v>17.53</v>
      </c>
      <c r="U1154" s="715"/>
      <c r="V1154" s="262" t="n">
        <f aca="false">SUM(W1154:CI1154)</f>
        <v>0</v>
      </c>
      <c r="W1154" s="243" t="n">
        <v>0</v>
      </c>
      <c r="X1154" s="243" t="n">
        <v>0</v>
      </c>
      <c r="Y1154" s="243" t="n">
        <v>0</v>
      </c>
      <c r="Z1154" s="243" t="n">
        <v>0</v>
      </c>
      <c r="AA1154" s="243" t="n">
        <v>0</v>
      </c>
      <c r="AB1154" s="243" t="n">
        <v>0</v>
      </c>
      <c r="AC1154" s="243" t="n">
        <v>0</v>
      </c>
      <c r="AD1154" s="243" t="n">
        <v>0</v>
      </c>
      <c r="AE1154" s="243" t="n">
        <v>0</v>
      </c>
      <c r="AF1154" s="243" t="n">
        <v>0</v>
      </c>
      <c r="AG1154" s="243" t="n">
        <v>0</v>
      </c>
      <c r="AH1154" s="518" t="n">
        <v>0</v>
      </c>
      <c r="AI1154" s="243" t="n">
        <v>0</v>
      </c>
      <c r="AJ1154" s="243" t="n">
        <v>0</v>
      </c>
      <c r="AK1154" s="518" t="n">
        <v>0</v>
      </c>
      <c r="AL1154" s="518" t="n">
        <v>0</v>
      </c>
      <c r="AM1154" s="518" t="n">
        <v>0</v>
      </c>
      <c r="AN1154" s="518" t="n">
        <v>0</v>
      </c>
      <c r="AO1154" s="518" t="n">
        <v>0</v>
      </c>
      <c r="AP1154" s="518" t="n">
        <v>0</v>
      </c>
      <c r="AQ1154" s="518" t="n">
        <v>0</v>
      </c>
      <c r="AR1154" s="518" t="n">
        <v>0</v>
      </c>
      <c r="AS1154" s="518" t="n">
        <v>0</v>
      </c>
      <c r="AT1154" s="518" t="n">
        <v>0</v>
      </c>
      <c r="AU1154" s="518" t="n">
        <v>0</v>
      </c>
      <c r="AV1154" s="518" t="n">
        <v>0</v>
      </c>
      <c r="AW1154" s="518" t="n">
        <v>0</v>
      </c>
      <c r="AX1154" s="518" t="n">
        <v>0</v>
      </c>
      <c r="AY1154" s="518" t="n">
        <v>0</v>
      </c>
      <c r="AZ1154" s="518" t="n">
        <v>0</v>
      </c>
      <c r="BA1154" s="518" t="n">
        <v>0</v>
      </c>
      <c r="BB1154" s="518" t="n">
        <v>0</v>
      </c>
      <c r="BC1154" s="518" t="n">
        <v>0</v>
      </c>
      <c r="BD1154" s="518" t="n">
        <v>0</v>
      </c>
      <c r="BE1154" s="518" t="n">
        <v>0</v>
      </c>
      <c r="BF1154" s="518" t="n">
        <v>0</v>
      </c>
      <c r="BG1154" s="518" t="n">
        <v>0</v>
      </c>
      <c r="BH1154" s="518" t="n">
        <v>0</v>
      </c>
      <c r="BI1154" s="518" t="n">
        <v>0</v>
      </c>
      <c r="BJ1154" s="518"/>
      <c r="BK1154" s="518"/>
      <c r="BL1154" s="518" t="n">
        <v>0</v>
      </c>
      <c r="BM1154" s="518"/>
      <c r="BN1154" s="518"/>
      <c r="BO1154" s="518"/>
      <c r="BP1154" s="518"/>
      <c r="BQ1154" s="518"/>
      <c r="BR1154" s="518"/>
      <c r="BS1154" s="518"/>
      <c r="BT1154" s="518"/>
      <c r="BU1154" s="518"/>
      <c r="BV1154" s="518" t="n">
        <v>0</v>
      </c>
      <c r="BW1154" s="518" t="n">
        <v>0</v>
      </c>
      <c r="BX1154" s="518" t="n">
        <v>0</v>
      </c>
      <c r="BY1154" s="518" t="n">
        <v>0</v>
      </c>
      <c r="BZ1154" s="518" t="n">
        <v>0</v>
      </c>
      <c r="CA1154" s="518" t="n">
        <v>0</v>
      </c>
      <c r="CB1154" s="518" t="n">
        <v>0</v>
      </c>
      <c r="CC1154" s="518" t="n">
        <v>0</v>
      </c>
      <c r="CD1154" s="518" t="n">
        <v>0</v>
      </c>
      <c r="CE1154" s="518" t="n">
        <v>0</v>
      </c>
      <c r="CF1154" s="518" t="n">
        <v>0</v>
      </c>
      <c r="CG1154" s="518" t="n">
        <v>0</v>
      </c>
      <c r="CH1154" s="518"/>
      <c r="CI1154" s="716"/>
      <c r="CL1154" s="48" t="n">
        <v>0</v>
      </c>
      <c r="CM1154" s="48" t="n">
        <f aca="false">CL1154-V1154</f>
        <v>0</v>
      </c>
      <c r="CN1154" s="702" t="n">
        <f aca="false">SUM(CO1154:DR1154)</f>
        <v>2</v>
      </c>
      <c r="CO1154" s="703" t="n">
        <v>0</v>
      </c>
      <c r="CP1154" s="703"/>
      <c r="CQ1154" s="703" t="n">
        <v>0</v>
      </c>
      <c r="CR1154" s="703"/>
      <c r="CS1154" s="703" t="n">
        <v>0</v>
      </c>
      <c r="CT1154" s="703" t="n">
        <v>0</v>
      </c>
      <c r="CU1154" s="703"/>
      <c r="CV1154" s="703"/>
      <c r="CW1154" s="703"/>
      <c r="CX1154" s="703" t="n">
        <v>0</v>
      </c>
      <c r="CY1154" s="703" t="n">
        <v>0</v>
      </c>
      <c r="CZ1154" s="703" t="n">
        <v>0</v>
      </c>
      <c r="DA1154" s="703"/>
      <c r="DB1154" s="703"/>
      <c r="DC1154" s="703"/>
      <c r="DD1154" s="703"/>
      <c r="DE1154" s="703" t="n">
        <v>2</v>
      </c>
      <c r="DF1154" s="703"/>
      <c r="DG1154" s="703" t="n">
        <v>0</v>
      </c>
      <c r="DH1154" s="703" t="n">
        <v>0</v>
      </c>
      <c r="DI1154" s="703" t="n">
        <v>0</v>
      </c>
      <c r="DJ1154" s="703" t="n">
        <v>0</v>
      </c>
      <c r="DK1154" s="703" t="n">
        <v>0</v>
      </c>
      <c r="DL1154" s="703" t="n">
        <v>0</v>
      </c>
      <c r="DM1154" s="703"/>
      <c r="DN1154" s="703"/>
      <c r="DO1154" s="703"/>
      <c r="DP1154" s="703"/>
      <c r="DQ1154" s="703"/>
      <c r="DR1154" s="703"/>
      <c r="DS1154" s="704" t="n">
        <f aca="false">CN1154-V1154</f>
        <v>2</v>
      </c>
      <c r="DT1154" s="553"/>
      <c r="DU1154" s="48"/>
    </row>
    <row r="1155" customFormat="false" ht="15" hidden="false" customHeight="true" outlineLevel="0" collapsed="false">
      <c r="A1155" s="705" t="n">
        <f aca="false">A1154+1</f>
        <v>1146</v>
      </c>
      <c r="B1155" s="706" t="s">
        <v>2495</v>
      </c>
      <c r="C1155" s="706" t="s">
        <v>426</v>
      </c>
      <c r="D1155" s="706" t="s">
        <v>427</v>
      </c>
      <c r="E1155" s="243" t="n">
        <f aca="false">COUNTIF($G$10:$G$1856,$G1155)</f>
        <v>1</v>
      </c>
      <c r="F1155" s="706" t="s">
        <v>2919</v>
      </c>
      <c r="G1155" s="706" t="s">
        <v>2919</v>
      </c>
      <c r="H1155" s="707" t="s">
        <v>2508</v>
      </c>
      <c r="I1155" s="708" t="s">
        <v>1908</v>
      </c>
      <c r="J1155" s="720" t="s">
        <v>303</v>
      </c>
      <c r="K1155" s="294" t="s">
        <v>302</v>
      </c>
      <c r="L1155" s="720" t="s">
        <v>301</v>
      </c>
      <c r="M1155" s="708" t="s">
        <v>1183</v>
      </c>
      <c r="N1155" s="710" t="s">
        <v>934</v>
      </c>
      <c r="O1155" s="512" t="n">
        <v>1</v>
      </c>
      <c r="P1155" s="512" t="n">
        <v>1</v>
      </c>
      <c r="Q1155" s="711" t="n">
        <v>0.00517</v>
      </c>
      <c r="R1155" s="712"/>
      <c r="S1155" s="713"/>
      <c r="T1155" s="714" t="n">
        <v>9.96</v>
      </c>
      <c r="U1155" s="715"/>
      <c r="V1155" s="262" t="n">
        <f aca="false">SUM(W1155:CI1155)</f>
        <v>1</v>
      </c>
      <c r="W1155" s="243" t="n">
        <v>0</v>
      </c>
      <c r="X1155" s="243" t="n">
        <v>0</v>
      </c>
      <c r="Y1155" s="243" t="n">
        <v>0</v>
      </c>
      <c r="Z1155" s="243" t="n">
        <v>0</v>
      </c>
      <c r="AA1155" s="243" t="n">
        <v>0</v>
      </c>
      <c r="AB1155" s="243" t="n">
        <v>0</v>
      </c>
      <c r="AC1155" s="243" t="n">
        <v>0</v>
      </c>
      <c r="AD1155" s="243" t="n">
        <v>0</v>
      </c>
      <c r="AE1155" s="243" t="n">
        <v>0</v>
      </c>
      <c r="AF1155" s="243" t="n">
        <v>0</v>
      </c>
      <c r="AG1155" s="243" t="n">
        <v>0</v>
      </c>
      <c r="AH1155" s="518" t="n">
        <v>0</v>
      </c>
      <c r="AI1155" s="243" t="n">
        <v>0</v>
      </c>
      <c r="AJ1155" s="243" t="n">
        <v>0</v>
      </c>
      <c r="AK1155" s="518" t="n">
        <v>0</v>
      </c>
      <c r="AL1155" s="518" t="n">
        <v>0</v>
      </c>
      <c r="AM1155" s="518" t="n">
        <v>0</v>
      </c>
      <c r="AN1155" s="518" t="n">
        <v>1</v>
      </c>
      <c r="AO1155" s="518" t="n">
        <v>0</v>
      </c>
      <c r="AP1155" s="518" t="n">
        <v>0</v>
      </c>
      <c r="AQ1155" s="518" t="n">
        <v>0</v>
      </c>
      <c r="AR1155" s="518" t="n">
        <v>0</v>
      </c>
      <c r="AS1155" s="518" t="n">
        <v>0</v>
      </c>
      <c r="AT1155" s="518" t="n">
        <v>0</v>
      </c>
      <c r="AU1155" s="518" t="n">
        <v>0</v>
      </c>
      <c r="AV1155" s="518" t="n">
        <v>0</v>
      </c>
      <c r="AW1155" s="518" t="n">
        <v>0</v>
      </c>
      <c r="AX1155" s="518" t="n">
        <v>0</v>
      </c>
      <c r="AY1155" s="518" t="n">
        <v>0</v>
      </c>
      <c r="AZ1155" s="518" t="n">
        <v>0</v>
      </c>
      <c r="BA1155" s="518" t="n">
        <v>0</v>
      </c>
      <c r="BB1155" s="518" t="n">
        <v>0</v>
      </c>
      <c r="BC1155" s="518" t="n">
        <v>0</v>
      </c>
      <c r="BD1155" s="518" t="n">
        <v>0</v>
      </c>
      <c r="BE1155" s="518" t="n">
        <v>0</v>
      </c>
      <c r="BF1155" s="518" t="n">
        <v>0</v>
      </c>
      <c r="BG1155" s="518" t="n">
        <v>0</v>
      </c>
      <c r="BH1155" s="518" t="n">
        <v>0</v>
      </c>
      <c r="BI1155" s="518" t="n">
        <v>0</v>
      </c>
      <c r="BJ1155" s="518"/>
      <c r="BK1155" s="518"/>
      <c r="BL1155" s="518" t="n">
        <v>0</v>
      </c>
      <c r="BM1155" s="518"/>
      <c r="BN1155" s="518"/>
      <c r="BO1155" s="518"/>
      <c r="BP1155" s="518"/>
      <c r="BQ1155" s="518"/>
      <c r="BR1155" s="518"/>
      <c r="BS1155" s="518"/>
      <c r="BT1155" s="518"/>
      <c r="BU1155" s="518"/>
      <c r="BV1155" s="518" t="n">
        <v>0</v>
      </c>
      <c r="BW1155" s="518" t="n">
        <v>0</v>
      </c>
      <c r="BX1155" s="518" t="n">
        <v>0</v>
      </c>
      <c r="BY1155" s="518" t="n">
        <v>0</v>
      </c>
      <c r="BZ1155" s="518" t="n">
        <v>0</v>
      </c>
      <c r="CA1155" s="518" t="n">
        <v>0</v>
      </c>
      <c r="CB1155" s="518" t="n">
        <v>0</v>
      </c>
      <c r="CC1155" s="518" t="n">
        <v>0</v>
      </c>
      <c r="CD1155" s="518" t="n">
        <v>0</v>
      </c>
      <c r="CE1155" s="518" t="n">
        <v>0</v>
      </c>
      <c r="CF1155" s="518" t="n">
        <v>0</v>
      </c>
      <c r="CG1155" s="518" t="n">
        <v>0</v>
      </c>
      <c r="CH1155" s="518"/>
      <c r="CI1155" s="716"/>
      <c r="CL1155" s="48" t="n">
        <v>1</v>
      </c>
      <c r="CM1155" s="48" t="n">
        <f aca="false">CL1155-V1155</f>
        <v>0</v>
      </c>
      <c r="CN1155" s="702" t="n">
        <f aca="false">SUM(CO1155:DR1155)</f>
        <v>2</v>
      </c>
      <c r="CO1155" s="703" t="n">
        <v>0</v>
      </c>
      <c r="CP1155" s="703"/>
      <c r="CQ1155" s="703" t="n">
        <v>0</v>
      </c>
      <c r="CR1155" s="703"/>
      <c r="CS1155" s="703" t="n">
        <v>0</v>
      </c>
      <c r="CT1155" s="703" t="n">
        <v>0</v>
      </c>
      <c r="CU1155" s="703"/>
      <c r="CV1155" s="703"/>
      <c r="CW1155" s="703"/>
      <c r="CX1155" s="703" t="n">
        <v>0</v>
      </c>
      <c r="CY1155" s="703" t="n">
        <v>0</v>
      </c>
      <c r="CZ1155" s="703" t="n">
        <v>0</v>
      </c>
      <c r="DA1155" s="703"/>
      <c r="DB1155" s="703"/>
      <c r="DC1155" s="703"/>
      <c r="DD1155" s="703"/>
      <c r="DE1155" s="703" t="n">
        <v>2</v>
      </c>
      <c r="DF1155" s="703"/>
      <c r="DG1155" s="703" t="n">
        <v>0</v>
      </c>
      <c r="DH1155" s="703" t="n">
        <v>0</v>
      </c>
      <c r="DI1155" s="703" t="n">
        <v>0</v>
      </c>
      <c r="DJ1155" s="703" t="n">
        <v>0</v>
      </c>
      <c r="DK1155" s="703" t="n">
        <v>0</v>
      </c>
      <c r="DL1155" s="703" t="n">
        <v>0</v>
      </c>
      <c r="DM1155" s="703"/>
      <c r="DN1155" s="703"/>
      <c r="DO1155" s="703"/>
      <c r="DP1155" s="703"/>
      <c r="DQ1155" s="703"/>
      <c r="DR1155" s="703"/>
      <c r="DS1155" s="704" t="n">
        <f aca="false">CN1155-V1155</f>
        <v>1</v>
      </c>
      <c r="DT1155" s="553"/>
      <c r="DU1155" s="48"/>
    </row>
    <row r="1156" customFormat="false" ht="15" hidden="false" customHeight="true" outlineLevel="0" collapsed="false">
      <c r="A1156" s="705" t="n">
        <f aca="false">A1155+1</f>
        <v>1147</v>
      </c>
      <c r="B1156" s="706" t="s">
        <v>2495</v>
      </c>
      <c r="C1156" s="706" t="s">
        <v>426</v>
      </c>
      <c r="D1156" s="706" t="s">
        <v>427</v>
      </c>
      <c r="E1156" s="243" t="n">
        <f aca="false">COUNTIF($G$10:$G$1856,$G1156)</f>
        <v>1</v>
      </c>
      <c r="F1156" s="706" t="s">
        <v>2920</v>
      </c>
      <c r="G1156" s="706" t="s">
        <v>2920</v>
      </c>
      <c r="H1156" s="707" t="s">
        <v>2510</v>
      </c>
      <c r="I1156" s="708" t="s">
        <v>1070</v>
      </c>
      <c r="J1156" s="720" t="s">
        <v>303</v>
      </c>
      <c r="K1156" s="294" t="s">
        <v>302</v>
      </c>
      <c r="L1156" s="720" t="s">
        <v>301</v>
      </c>
      <c r="M1156" s="708" t="s">
        <v>1071</v>
      </c>
      <c r="N1156" s="710" t="s">
        <v>934</v>
      </c>
      <c r="O1156" s="512" t="n">
        <v>1</v>
      </c>
      <c r="P1156" s="512" t="n">
        <v>1</v>
      </c>
      <c r="Q1156" s="711" t="n">
        <v>0.00345</v>
      </c>
      <c r="R1156" s="712"/>
      <c r="S1156" s="713"/>
      <c r="T1156" s="714" t="n">
        <v>6.64</v>
      </c>
      <c r="U1156" s="715"/>
      <c r="V1156" s="262" t="n">
        <f aca="false">SUM(W1156:CI1156)</f>
        <v>2</v>
      </c>
      <c r="W1156" s="243" t="n">
        <v>0</v>
      </c>
      <c r="X1156" s="243" t="n">
        <v>0</v>
      </c>
      <c r="Y1156" s="243" t="n">
        <v>0</v>
      </c>
      <c r="Z1156" s="243" t="n">
        <v>0</v>
      </c>
      <c r="AA1156" s="243" t="n">
        <v>0</v>
      </c>
      <c r="AB1156" s="243" t="n">
        <v>0</v>
      </c>
      <c r="AC1156" s="243" t="n">
        <v>0</v>
      </c>
      <c r="AD1156" s="243" t="n">
        <v>0</v>
      </c>
      <c r="AE1156" s="243" t="n">
        <v>0</v>
      </c>
      <c r="AF1156" s="243" t="n">
        <v>0</v>
      </c>
      <c r="AG1156" s="243" t="n">
        <v>0</v>
      </c>
      <c r="AH1156" s="518" t="n">
        <v>0</v>
      </c>
      <c r="AI1156" s="243" t="n">
        <v>0</v>
      </c>
      <c r="AJ1156" s="243" t="n">
        <v>0</v>
      </c>
      <c r="AK1156" s="518" t="n">
        <v>0</v>
      </c>
      <c r="AL1156" s="518" t="n">
        <v>0</v>
      </c>
      <c r="AM1156" s="518" t="n">
        <v>0</v>
      </c>
      <c r="AN1156" s="518" t="n">
        <v>2</v>
      </c>
      <c r="AO1156" s="518" t="n">
        <v>0</v>
      </c>
      <c r="AP1156" s="518" t="n">
        <v>0</v>
      </c>
      <c r="AQ1156" s="518" t="n">
        <v>0</v>
      </c>
      <c r="AR1156" s="518" t="n">
        <v>0</v>
      </c>
      <c r="AS1156" s="518" t="n">
        <v>0</v>
      </c>
      <c r="AT1156" s="518" t="n">
        <v>0</v>
      </c>
      <c r="AU1156" s="518" t="n">
        <v>0</v>
      </c>
      <c r="AV1156" s="518" t="n">
        <v>0</v>
      </c>
      <c r="AW1156" s="518" t="n">
        <v>0</v>
      </c>
      <c r="AX1156" s="518" t="n">
        <v>0</v>
      </c>
      <c r="AY1156" s="518" t="n">
        <v>0</v>
      </c>
      <c r="AZ1156" s="518" t="n">
        <v>0</v>
      </c>
      <c r="BA1156" s="518" t="n">
        <v>0</v>
      </c>
      <c r="BB1156" s="518" t="n">
        <v>0</v>
      </c>
      <c r="BC1156" s="518" t="n">
        <v>0</v>
      </c>
      <c r="BD1156" s="518" t="n">
        <v>0</v>
      </c>
      <c r="BE1156" s="518" t="n">
        <v>0</v>
      </c>
      <c r="BF1156" s="518" t="n">
        <v>0</v>
      </c>
      <c r="BG1156" s="518" t="n">
        <v>0</v>
      </c>
      <c r="BH1156" s="518" t="n">
        <v>0</v>
      </c>
      <c r="BI1156" s="518" t="n">
        <v>0</v>
      </c>
      <c r="BJ1156" s="518"/>
      <c r="BK1156" s="518"/>
      <c r="BL1156" s="518" t="n">
        <v>0</v>
      </c>
      <c r="BM1156" s="518"/>
      <c r="BN1156" s="518"/>
      <c r="BO1156" s="518"/>
      <c r="BP1156" s="518"/>
      <c r="BQ1156" s="518"/>
      <c r="BR1156" s="518"/>
      <c r="BS1156" s="518"/>
      <c r="BT1156" s="518"/>
      <c r="BU1156" s="518"/>
      <c r="BV1156" s="518" t="n">
        <v>0</v>
      </c>
      <c r="BW1156" s="518" t="n">
        <v>0</v>
      </c>
      <c r="BX1156" s="518" t="n">
        <v>0</v>
      </c>
      <c r="BY1156" s="518" t="n">
        <v>0</v>
      </c>
      <c r="BZ1156" s="518" t="n">
        <v>0</v>
      </c>
      <c r="CA1156" s="518" t="n">
        <v>0</v>
      </c>
      <c r="CB1156" s="518" t="n">
        <v>0</v>
      </c>
      <c r="CC1156" s="518" t="n">
        <v>0</v>
      </c>
      <c r="CD1156" s="518" t="n">
        <v>0</v>
      </c>
      <c r="CE1156" s="518" t="n">
        <v>0</v>
      </c>
      <c r="CF1156" s="518" t="n">
        <v>0</v>
      </c>
      <c r="CG1156" s="518" t="n">
        <v>0</v>
      </c>
      <c r="CH1156" s="518"/>
      <c r="CI1156" s="716"/>
      <c r="CL1156" s="48" t="n">
        <v>2</v>
      </c>
      <c r="CM1156" s="48" t="n">
        <f aca="false">CL1156-V1156</f>
        <v>0</v>
      </c>
      <c r="CN1156" s="702" t="n">
        <f aca="false">SUM(CO1156:DR1156)</f>
        <v>2</v>
      </c>
      <c r="CO1156" s="703" t="n">
        <v>0</v>
      </c>
      <c r="CP1156" s="703"/>
      <c r="CQ1156" s="703" t="n">
        <v>0</v>
      </c>
      <c r="CR1156" s="703"/>
      <c r="CS1156" s="703" t="n">
        <v>0</v>
      </c>
      <c r="CT1156" s="703" t="n">
        <v>0</v>
      </c>
      <c r="CU1156" s="703"/>
      <c r="CV1156" s="703"/>
      <c r="CW1156" s="703"/>
      <c r="CX1156" s="703" t="n">
        <v>0</v>
      </c>
      <c r="CY1156" s="703" t="n">
        <v>0</v>
      </c>
      <c r="CZ1156" s="703" t="n">
        <v>0</v>
      </c>
      <c r="DA1156" s="703"/>
      <c r="DB1156" s="703"/>
      <c r="DC1156" s="703"/>
      <c r="DD1156" s="703"/>
      <c r="DE1156" s="703" t="n">
        <v>2</v>
      </c>
      <c r="DF1156" s="703"/>
      <c r="DG1156" s="703" t="n">
        <v>0</v>
      </c>
      <c r="DH1156" s="703" t="n">
        <v>0</v>
      </c>
      <c r="DI1156" s="703" t="n">
        <v>0</v>
      </c>
      <c r="DJ1156" s="703" t="n">
        <v>0</v>
      </c>
      <c r="DK1156" s="703" t="n">
        <v>0</v>
      </c>
      <c r="DL1156" s="703" t="n">
        <v>0</v>
      </c>
      <c r="DM1156" s="703"/>
      <c r="DN1156" s="703"/>
      <c r="DO1156" s="703"/>
      <c r="DP1156" s="703"/>
      <c r="DQ1156" s="703"/>
      <c r="DR1156" s="703"/>
      <c r="DS1156" s="704" t="n">
        <f aca="false">CN1156-V1156</f>
        <v>0</v>
      </c>
      <c r="DT1156" s="553"/>
      <c r="DU1156" s="48"/>
    </row>
    <row r="1157" customFormat="false" ht="15" hidden="false" customHeight="true" outlineLevel="0" collapsed="false">
      <c r="A1157" s="705" t="n">
        <f aca="false">A1156+1</f>
        <v>1148</v>
      </c>
      <c r="B1157" s="706" t="s">
        <v>2495</v>
      </c>
      <c r="C1157" s="706" t="s">
        <v>426</v>
      </c>
      <c r="D1157" s="706" t="s">
        <v>427</v>
      </c>
      <c r="E1157" s="243" t="n">
        <f aca="false">COUNTIF($G$10:$G$1856,$G1157)</f>
        <v>1</v>
      </c>
      <c r="F1157" s="706" t="s">
        <v>2921</v>
      </c>
      <c r="G1157" s="706" t="s">
        <v>2921</v>
      </c>
      <c r="H1157" s="707" t="s">
        <v>2512</v>
      </c>
      <c r="I1157" s="708" t="s">
        <v>1074</v>
      </c>
      <c r="J1157" s="720" t="s">
        <v>303</v>
      </c>
      <c r="K1157" s="294" t="s">
        <v>302</v>
      </c>
      <c r="L1157" s="720" t="s">
        <v>301</v>
      </c>
      <c r="M1157" s="708" t="s">
        <v>1075</v>
      </c>
      <c r="N1157" s="710" t="s">
        <v>934</v>
      </c>
      <c r="O1157" s="512" t="n">
        <v>1</v>
      </c>
      <c r="P1157" s="512" t="n">
        <v>1</v>
      </c>
      <c r="Q1157" s="711" t="n">
        <v>0.00345</v>
      </c>
      <c r="R1157" s="712"/>
      <c r="S1157" s="713"/>
      <c r="T1157" s="714" t="n">
        <v>6.64</v>
      </c>
      <c r="U1157" s="715"/>
      <c r="V1157" s="262" t="n">
        <f aca="false">SUM(W1157:CI1157)</f>
        <v>0</v>
      </c>
      <c r="W1157" s="243" t="n">
        <v>0</v>
      </c>
      <c r="X1157" s="243" t="n">
        <v>0</v>
      </c>
      <c r="Y1157" s="243" t="n">
        <v>0</v>
      </c>
      <c r="Z1157" s="243" t="n">
        <v>0</v>
      </c>
      <c r="AA1157" s="243" t="n">
        <v>0</v>
      </c>
      <c r="AB1157" s="243" t="n">
        <v>0</v>
      </c>
      <c r="AC1157" s="243" t="n">
        <v>0</v>
      </c>
      <c r="AD1157" s="243" t="n">
        <v>0</v>
      </c>
      <c r="AE1157" s="243" t="n">
        <v>0</v>
      </c>
      <c r="AF1157" s="243" t="n">
        <v>0</v>
      </c>
      <c r="AG1157" s="243" t="n">
        <v>0</v>
      </c>
      <c r="AH1157" s="518" t="n">
        <v>0</v>
      </c>
      <c r="AI1157" s="243" t="n">
        <v>0</v>
      </c>
      <c r="AJ1157" s="243" t="n">
        <v>0</v>
      </c>
      <c r="AK1157" s="518" t="n">
        <v>0</v>
      </c>
      <c r="AL1157" s="518" t="n">
        <v>0</v>
      </c>
      <c r="AM1157" s="518" t="n">
        <v>0</v>
      </c>
      <c r="AN1157" s="518" t="n">
        <v>0</v>
      </c>
      <c r="AO1157" s="518" t="n">
        <v>0</v>
      </c>
      <c r="AP1157" s="518" t="n">
        <v>0</v>
      </c>
      <c r="AQ1157" s="518" t="n">
        <v>0</v>
      </c>
      <c r="AR1157" s="518" t="n">
        <v>0</v>
      </c>
      <c r="AS1157" s="518" t="n">
        <v>0</v>
      </c>
      <c r="AT1157" s="518" t="n">
        <v>0</v>
      </c>
      <c r="AU1157" s="518" t="n">
        <v>0</v>
      </c>
      <c r="AV1157" s="518" t="n">
        <v>0</v>
      </c>
      <c r="AW1157" s="518" t="n">
        <v>0</v>
      </c>
      <c r="AX1157" s="518" t="n">
        <v>0</v>
      </c>
      <c r="AY1157" s="518" t="n">
        <v>0</v>
      </c>
      <c r="AZ1157" s="518" t="n">
        <v>0</v>
      </c>
      <c r="BA1157" s="518" t="n">
        <v>0</v>
      </c>
      <c r="BB1157" s="518" t="n">
        <v>0</v>
      </c>
      <c r="BC1157" s="518" t="n">
        <v>0</v>
      </c>
      <c r="BD1157" s="518" t="n">
        <v>0</v>
      </c>
      <c r="BE1157" s="518" t="n">
        <v>0</v>
      </c>
      <c r="BF1157" s="518" t="n">
        <v>0</v>
      </c>
      <c r="BG1157" s="518" t="n">
        <v>0</v>
      </c>
      <c r="BH1157" s="518" t="n">
        <v>0</v>
      </c>
      <c r="BI1157" s="518" t="n">
        <v>0</v>
      </c>
      <c r="BJ1157" s="518"/>
      <c r="BK1157" s="518"/>
      <c r="BL1157" s="518" t="n">
        <v>0</v>
      </c>
      <c r="BM1157" s="518"/>
      <c r="BN1157" s="518"/>
      <c r="BO1157" s="518"/>
      <c r="BP1157" s="518"/>
      <c r="BQ1157" s="518"/>
      <c r="BR1157" s="518"/>
      <c r="BS1157" s="518"/>
      <c r="BT1157" s="518"/>
      <c r="BU1157" s="518"/>
      <c r="BV1157" s="518" t="n">
        <v>0</v>
      </c>
      <c r="BW1157" s="518" t="n">
        <v>0</v>
      </c>
      <c r="BX1157" s="518" t="n">
        <v>0</v>
      </c>
      <c r="BY1157" s="518" t="n">
        <v>0</v>
      </c>
      <c r="BZ1157" s="518" t="n">
        <v>0</v>
      </c>
      <c r="CA1157" s="518" t="n">
        <v>0</v>
      </c>
      <c r="CB1157" s="518" t="n">
        <v>0</v>
      </c>
      <c r="CC1157" s="518" t="n">
        <v>0</v>
      </c>
      <c r="CD1157" s="518" t="n">
        <v>0</v>
      </c>
      <c r="CE1157" s="518" t="n">
        <v>0</v>
      </c>
      <c r="CF1157" s="518" t="n">
        <v>0</v>
      </c>
      <c r="CG1157" s="518" t="n">
        <v>0</v>
      </c>
      <c r="CH1157" s="518"/>
      <c r="CI1157" s="716"/>
      <c r="CL1157" s="48" t="n">
        <v>0</v>
      </c>
      <c r="CM1157" s="48" t="n">
        <f aca="false">CL1157-V1157</f>
        <v>0</v>
      </c>
      <c r="CN1157" s="702" t="n">
        <f aca="false">SUM(CO1157:DR1157)</f>
        <v>2</v>
      </c>
      <c r="CO1157" s="703" t="n">
        <v>0</v>
      </c>
      <c r="CP1157" s="703"/>
      <c r="CQ1157" s="703" t="n">
        <v>0</v>
      </c>
      <c r="CR1157" s="703"/>
      <c r="CS1157" s="703" t="n">
        <v>0</v>
      </c>
      <c r="CT1157" s="703" t="n">
        <v>0</v>
      </c>
      <c r="CU1157" s="703"/>
      <c r="CV1157" s="703"/>
      <c r="CW1157" s="703"/>
      <c r="CX1157" s="703" t="n">
        <v>0</v>
      </c>
      <c r="CY1157" s="703" t="n">
        <v>0</v>
      </c>
      <c r="CZ1157" s="703" t="n">
        <v>0</v>
      </c>
      <c r="DA1157" s="703"/>
      <c r="DB1157" s="703"/>
      <c r="DC1157" s="703"/>
      <c r="DD1157" s="703"/>
      <c r="DE1157" s="703" t="n">
        <v>2</v>
      </c>
      <c r="DF1157" s="703"/>
      <c r="DG1157" s="703" t="n">
        <v>0</v>
      </c>
      <c r="DH1157" s="703" t="n">
        <v>0</v>
      </c>
      <c r="DI1157" s="703" t="n">
        <v>0</v>
      </c>
      <c r="DJ1157" s="703" t="n">
        <v>0</v>
      </c>
      <c r="DK1157" s="703" t="n">
        <v>0</v>
      </c>
      <c r="DL1157" s="703" t="n">
        <v>0</v>
      </c>
      <c r="DM1157" s="703"/>
      <c r="DN1157" s="703"/>
      <c r="DO1157" s="703"/>
      <c r="DP1157" s="703"/>
      <c r="DQ1157" s="703"/>
      <c r="DR1157" s="703"/>
      <c r="DS1157" s="704" t="n">
        <f aca="false">CN1157-V1157</f>
        <v>2</v>
      </c>
      <c r="DT1157" s="553"/>
      <c r="DU1157" s="48"/>
    </row>
    <row r="1158" customFormat="false" ht="15" hidden="false" customHeight="true" outlineLevel="0" collapsed="false">
      <c r="A1158" s="705" t="n">
        <f aca="false">A1157+1</f>
        <v>1149</v>
      </c>
      <c r="B1158" s="706" t="s">
        <v>2495</v>
      </c>
      <c r="C1158" s="706" t="s">
        <v>426</v>
      </c>
      <c r="D1158" s="706" t="s">
        <v>427</v>
      </c>
      <c r="E1158" s="243" t="n">
        <f aca="false">COUNTIF($G$10:$G$1856,$G1158)</f>
        <v>1</v>
      </c>
      <c r="F1158" s="706" t="s">
        <v>2922</v>
      </c>
      <c r="G1158" s="706" t="s">
        <v>2922</v>
      </c>
      <c r="H1158" s="707" t="s">
        <v>2514</v>
      </c>
      <c r="I1158" s="708" t="s">
        <v>985</v>
      </c>
      <c r="J1158" s="720" t="s">
        <v>303</v>
      </c>
      <c r="K1158" s="294" t="s">
        <v>302</v>
      </c>
      <c r="L1158" s="720" t="s">
        <v>301</v>
      </c>
      <c r="M1158" s="708" t="s">
        <v>1035</v>
      </c>
      <c r="N1158" s="710" t="s">
        <v>934</v>
      </c>
      <c r="O1158" s="512" t="n">
        <v>1</v>
      </c>
      <c r="P1158" s="512" t="n">
        <v>1</v>
      </c>
      <c r="Q1158" s="711" t="n">
        <v>0.00571</v>
      </c>
      <c r="R1158" s="712"/>
      <c r="S1158" s="713"/>
      <c r="T1158" s="714" t="n">
        <v>11</v>
      </c>
      <c r="U1158" s="715"/>
      <c r="V1158" s="262" t="n">
        <f aca="false">SUM(W1158:CI1158)</f>
        <v>0</v>
      </c>
      <c r="W1158" s="243" t="n">
        <v>0</v>
      </c>
      <c r="X1158" s="243" t="n">
        <v>0</v>
      </c>
      <c r="Y1158" s="243" t="n">
        <v>0</v>
      </c>
      <c r="Z1158" s="243" t="n">
        <v>0</v>
      </c>
      <c r="AA1158" s="243" t="n">
        <v>0</v>
      </c>
      <c r="AB1158" s="243" t="n">
        <v>0</v>
      </c>
      <c r="AC1158" s="243" t="n">
        <v>0</v>
      </c>
      <c r="AD1158" s="243" t="n">
        <v>0</v>
      </c>
      <c r="AE1158" s="243" t="n">
        <v>0</v>
      </c>
      <c r="AF1158" s="243" t="n">
        <v>0</v>
      </c>
      <c r="AG1158" s="243" t="n">
        <v>0</v>
      </c>
      <c r="AH1158" s="518" t="n">
        <v>0</v>
      </c>
      <c r="AI1158" s="243" t="n">
        <v>0</v>
      </c>
      <c r="AJ1158" s="243" t="n">
        <v>0</v>
      </c>
      <c r="AK1158" s="518" t="n">
        <v>0</v>
      </c>
      <c r="AL1158" s="518" t="n">
        <v>0</v>
      </c>
      <c r="AM1158" s="518" t="n">
        <v>0</v>
      </c>
      <c r="AN1158" s="518" t="n">
        <v>0</v>
      </c>
      <c r="AO1158" s="518" t="n">
        <v>0</v>
      </c>
      <c r="AP1158" s="518" t="n">
        <v>0</v>
      </c>
      <c r="AQ1158" s="518" t="n">
        <v>0</v>
      </c>
      <c r="AR1158" s="518" t="n">
        <v>0</v>
      </c>
      <c r="AS1158" s="518" t="n">
        <v>0</v>
      </c>
      <c r="AT1158" s="518" t="n">
        <v>0</v>
      </c>
      <c r="AU1158" s="518" t="n">
        <v>0</v>
      </c>
      <c r="AV1158" s="518" t="n">
        <v>0</v>
      </c>
      <c r="AW1158" s="518" t="n">
        <v>0</v>
      </c>
      <c r="AX1158" s="518" t="n">
        <v>0</v>
      </c>
      <c r="AY1158" s="518" t="n">
        <v>0</v>
      </c>
      <c r="AZ1158" s="518" t="n">
        <v>0</v>
      </c>
      <c r="BA1158" s="518" t="n">
        <v>0</v>
      </c>
      <c r="BB1158" s="518" t="n">
        <v>0</v>
      </c>
      <c r="BC1158" s="518" t="n">
        <v>0</v>
      </c>
      <c r="BD1158" s="518" t="n">
        <v>0</v>
      </c>
      <c r="BE1158" s="518" t="n">
        <v>0</v>
      </c>
      <c r="BF1158" s="518" t="n">
        <v>0</v>
      </c>
      <c r="BG1158" s="518" t="n">
        <v>0</v>
      </c>
      <c r="BH1158" s="518" t="n">
        <v>0</v>
      </c>
      <c r="BI1158" s="518" t="n">
        <v>0</v>
      </c>
      <c r="BJ1158" s="518"/>
      <c r="BK1158" s="518"/>
      <c r="BL1158" s="518" t="n">
        <v>0</v>
      </c>
      <c r="BM1158" s="518"/>
      <c r="BN1158" s="518"/>
      <c r="BO1158" s="518"/>
      <c r="BP1158" s="518"/>
      <c r="BQ1158" s="518"/>
      <c r="BR1158" s="518"/>
      <c r="BS1158" s="518"/>
      <c r="BT1158" s="518"/>
      <c r="BU1158" s="518"/>
      <c r="BV1158" s="518" t="n">
        <v>0</v>
      </c>
      <c r="BW1158" s="518" t="n">
        <v>0</v>
      </c>
      <c r="BX1158" s="518" t="n">
        <v>0</v>
      </c>
      <c r="BY1158" s="518" t="n">
        <v>0</v>
      </c>
      <c r="BZ1158" s="518" t="n">
        <v>0</v>
      </c>
      <c r="CA1158" s="518" t="n">
        <v>0</v>
      </c>
      <c r="CB1158" s="518" t="n">
        <v>0</v>
      </c>
      <c r="CC1158" s="518" t="n">
        <v>0</v>
      </c>
      <c r="CD1158" s="518" t="n">
        <v>0</v>
      </c>
      <c r="CE1158" s="518" t="n">
        <v>0</v>
      </c>
      <c r="CF1158" s="518" t="n">
        <v>0</v>
      </c>
      <c r="CG1158" s="518" t="n">
        <v>0</v>
      </c>
      <c r="CH1158" s="518"/>
      <c r="CI1158" s="716"/>
      <c r="CL1158" s="48" t="n">
        <v>0</v>
      </c>
      <c r="CM1158" s="48" t="n">
        <f aca="false">CL1158-V1158</f>
        <v>0</v>
      </c>
      <c r="CN1158" s="702" t="n">
        <f aca="false">SUM(CO1158:DR1158)</f>
        <v>2</v>
      </c>
      <c r="CO1158" s="703" t="n">
        <v>0</v>
      </c>
      <c r="CP1158" s="703"/>
      <c r="CQ1158" s="703" t="n">
        <v>0</v>
      </c>
      <c r="CR1158" s="703"/>
      <c r="CS1158" s="703" t="n">
        <v>0</v>
      </c>
      <c r="CT1158" s="703" t="n">
        <v>0</v>
      </c>
      <c r="CU1158" s="703"/>
      <c r="CV1158" s="703"/>
      <c r="CW1158" s="703"/>
      <c r="CX1158" s="703" t="n">
        <v>0</v>
      </c>
      <c r="CY1158" s="703" t="n">
        <v>0</v>
      </c>
      <c r="CZ1158" s="703" t="n">
        <v>0</v>
      </c>
      <c r="DA1158" s="703"/>
      <c r="DB1158" s="703"/>
      <c r="DC1158" s="703"/>
      <c r="DD1158" s="703"/>
      <c r="DE1158" s="703" t="n">
        <v>2</v>
      </c>
      <c r="DF1158" s="703"/>
      <c r="DG1158" s="703" t="n">
        <v>0</v>
      </c>
      <c r="DH1158" s="703" t="n">
        <v>0</v>
      </c>
      <c r="DI1158" s="703" t="n">
        <v>0</v>
      </c>
      <c r="DJ1158" s="703" t="n">
        <v>0</v>
      </c>
      <c r="DK1158" s="703" t="n">
        <v>0</v>
      </c>
      <c r="DL1158" s="703" t="n">
        <v>0</v>
      </c>
      <c r="DM1158" s="703"/>
      <c r="DN1158" s="703"/>
      <c r="DO1158" s="703"/>
      <c r="DP1158" s="703"/>
      <c r="DQ1158" s="703"/>
      <c r="DR1158" s="703"/>
      <c r="DS1158" s="704" t="n">
        <f aca="false">CN1158-V1158</f>
        <v>2</v>
      </c>
      <c r="DT1158" s="553"/>
      <c r="DU1158" s="48"/>
    </row>
    <row r="1159" customFormat="false" ht="15" hidden="false" customHeight="true" outlineLevel="0" collapsed="false">
      <c r="A1159" s="705" t="n">
        <f aca="false">A1158+1</f>
        <v>1150</v>
      </c>
      <c r="B1159" s="706" t="s">
        <v>2495</v>
      </c>
      <c r="C1159" s="706" t="s">
        <v>426</v>
      </c>
      <c r="D1159" s="706" t="s">
        <v>427</v>
      </c>
      <c r="E1159" s="243" t="n">
        <f aca="false">COUNTIF($G$10:$G$1856,$G1159)</f>
        <v>1</v>
      </c>
      <c r="F1159" s="706" t="s">
        <v>2923</v>
      </c>
      <c r="G1159" s="706" t="s">
        <v>2923</v>
      </c>
      <c r="H1159" s="707" t="s">
        <v>2516</v>
      </c>
      <c r="I1159" s="708" t="s">
        <v>1050</v>
      </c>
      <c r="J1159" s="720" t="s">
        <v>303</v>
      </c>
      <c r="K1159" s="294" t="s">
        <v>302</v>
      </c>
      <c r="L1159" s="720" t="s">
        <v>301</v>
      </c>
      <c r="M1159" s="708" t="s">
        <v>1053</v>
      </c>
      <c r="N1159" s="710" t="s">
        <v>934</v>
      </c>
      <c r="O1159" s="512" t="n">
        <v>4</v>
      </c>
      <c r="P1159" s="512" t="n">
        <v>1</v>
      </c>
      <c r="Q1159" s="711" t="n">
        <v>0.00217</v>
      </c>
      <c r="R1159" s="712"/>
      <c r="S1159" s="713"/>
      <c r="T1159" s="714" t="n">
        <v>4.18</v>
      </c>
      <c r="U1159" s="715"/>
      <c r="V1159" s="262" t="n">
        <f aca="false">SUM(W1159:CI1159)</f>
        <v>1</v>
      </c>
      <c r="W1159" s="243" t="n">
        <v>0</v>
      </c>
      <c r="X1159" s="243" t="n">
        <v>0</v>
      </c>
      <c r="Y1159" s="243" t="n">
        <v>0</v>
      </c>
      <c r="Z1159" s="243" t="n">
        <v>0</v>
      </c>
      <c r="AA1159" s="243" t="n">
        <v>0</v>
      </c>
      <c r="AB1159" s="243" t="n">
        <v>0</v>
      </c>
      <c r="AC1159" s="243" t="n">
        <v>0</v>
      </c>
      <c r="AD1159" s="243" t="n">
        <v>0</v>
      </c>
      <c r="AE1159" s="243" t="n">
        <v>0</v>
      </c>
      <c r="AF1159" s="243" t="n">
        <v>0</v>
      </c>
      <c r="AG1159" s="243" t="n">
        <v>0</v>
      </c>
      <c r="AH1159" s="518" t="n">
        <v>0</v>
      </c>
      <c r="AI1159" s="243" t="n">
        <v>0</v>
      </c>
      <c r="AJ1159" s="243" t="n">
        <v>0</v>
      </c>
      <c r="AK1159" s="518" t="n">
        <v>0</v>
      </c>
      <c r="AL1159" s="518" t="n">
        <v>0</v>
      </c>
      <c r="AM1159" s="518" t="n">
        <v>0</v>
      </c>
      <c r="AN1159" s="518" t="n">
        <v>1</v>
      </c>
      <c r="AO1159" s="518" t="n">
        <v>0</v>
      </c>
      <c r="AP1159" s="518" t="n">
        <v>0</v>
      </c>
      <c r="AQ1159" s="518" t="n">
        <v>0</v>
      </c>
      <c r="AR1159" s="518" t="n">
        <v>0</v>
      </c>
      <c r="AS1159" s="518" t="n">
        <v>0</v>
      </c>
      <c r="AT1159" s="518" t="n">
        <v>0</v>
      </c>
      <c r="AU1159" s="518" t="n">
        <v>0</v>
      </c>
      <c r="AV1159" s="518" t="n">
        <v>0</v>
      </c>
      <c r="AW1159" s="518" t="n">
        <v>0</v>
      </c>
      <c r="AX1159" s="518" t="n">
        <v>0</v>
      </c>
      <c r="AY1159" s="518" t="n">
        <v>0</v>
      </c>
      <c r="AZ1159" s="518" t="n">
        <v>0</v>
      </c>
      <c r="BA1159" s="518" t="n">
        <v>0</v>
      </c>
      <c r="BB1159" s="518" t="n">
        <v>0</v>
      </c>
      <c r="BC1159" s="518" t="n">
        <v>0</v>
      </c>
      <c r="BD1159" s="518" t="n">
        <v>0</v>
      </c>
      <c r="BE1159" s="518" t="n">
        <v>0</v>
      </c>
      <c r="BF1159" s="518" t="n">
        <v>0</v>
      </c>
      <c r="BG1159" s="518" t="n">
        <v>0</v>
      </c>
      <c r="BH1159" s="518" t="n">
        <v>0</v>
      </c>
      <c r="BI1159" s="518" t="n">
        <v>0</v>
      </c>
      <c r="BJ1159" s="518"/>
      <c r="BK1159" s="518"/>
      <c r="BL1159" s="518" t="n">
        <v>0</v>
      </c>
      <c r="BM1159" s="518"/>
      <c r="BN1159" s="518"/>
      <c r="BO1159" s="518"/>
      <c r="BP1159" s="518"/>
      <c r="BQ1159" s="518"/>
      <c r="BR1159" s="518"/>
      <c r="BS1159" s="518"/>
      <c r="BT1159" s="518"/>
      <c r="BU1159" s="518"/>
      <c r="BV1159" s="518" t="n">
        <v>0</v>
      </c>
      <c r="BW1159" s="518" t="n">
        <v>0</v>
      </c>
      <c r="BX1159" s="518" t="n">
        <v>0</v>
      </c>
      <c r="BY1159" s="518" t="n">
        <v>0</v>
      </c>
      <c r="BZ1159" s="518" t="n">
        <v>0</v>
      </c>
      <c r="CA1159" s="518" t="n">
        <v>0</v>
      </c>
      <c r="CB1159" s="518" t="n">
        <v>0</v>
      </c>
      <c r="CC1159" s="518" t="n">
        <v>0</v>
      </c>
      <c r="CD1159" s="518" t="n">
        <v>0</v>
      </c>
      <c r="CE1159" s="518" t="n">
        <v>0</v>
      </c>
      <c r="CF1159" s="518" t="n">
        <v>0</v>
      </c>
      <c r="CG1159" s="518" t="n">
        <v>0</v>
      </c>
      <c r="CH1159" s="518"/>
      <c r="CI1159" s="716"/>
      <c r="CL1159" s="48" t="n">
        <v>1</v>
      </c>
      <c r="CM1159" s="48" t="n">
        <f aca="false">CL1159-V1159</f>
        <v>0</v>
      </c>
      <c r="CN1159" s="702" t="n">
        <f aca="false">SUM(CO1159:DR1159)</f>
        <v>8</v>
      </c>
      <c r="CO1159" s="703" t="n">
        <v>0</v>
      </c>
      <c r="CP1159" s="703"/>
      <c r="CQ1159" s="703" t="n">
        <v>0</v>
      </c>
      <c r="CR1159" s="703"/>
      <c r="CS1159" s="703" t="n">
        <v>0</v>
      </c>
      <c r="CT1159" s="703" t="n">
        <v>0</v>
      </c>
      <c r="CU1159" s="703"/>
      <c r="CV1159" s="703"/>
      <c r="CW1159" s="703"/>
      <c r="CX1159" s="703" t="n">
        <v>0</v>
      </c>
      <c r="CY1159" s="703" t="n">
        <v>0</v>
      </c>
      <c r="CZ1159" s="703" t="n">
        <v>0</v>
      </c>
      <c r="DA1159" s="703"/>
      <c r="DB1159" s="703"/>
      <c r="DC1159" s="703"/>
      <c r="DD1159" s="703"/>
      <c r="DE1159" s="703" t="n">
        <v>8</v>
      </c>
      <c r="DF1159" s="703"/>
      <c r="DG1159" s="703" t="n">
        <v>0</v>
      </c>
      <c r="DH1159" s="703" t="n">
        <v>0</v>
      </c>
      <c r="DI1159" s="703" t="n">
        <v>0</v>
      </c>
      <c r="DJ1159" s="703" t="n">
        <v>0</v>
      </c>
      <c r="DK1159" s="703" t="n">
        <v>0</v>
      </c>
      <c r="DL1159" s="703" t="n">
        <v>0</v>
      </c>
      <c r="DM1159" s="703"/>
      <c r="DN1159" s="703"/>
      <c r="DO1159" s="703"/>
      <c r="DP1159" s="703"/>
      <c r="DQ1159" s="703"/>
      <c r="DR1159" s="703"/>
      <c r="DS1159" s="704" t="n">
        <f aca="false">CN1159-V1159</f>
        <v>7</v>
      </c>
      <c r="DT1159" s="553"/>
      <c r="DU1159" s="48"/>
    </row>
    <row r="1160" customFormat="false" ht="15" hidden="false" customHeight="true" outlineLevel="0" collapsed="false">
      <c r="A1160" s="705" t="n">
        <f aca="false">A1159+1</f>
        <v>1151</v>
      </c>
      <c r="B1160" s="706" t="s">
        <v>2495</v>
      </c>
      <c r="C1160" s="706" t="s">
        <v>426</v>
      </c>
      <c r="D1160" s="706" t="s">
        <v>427</v>
      </c>
      <c r="E1160" s="243" t="n">
        <f aca="false">COUNTIF($G$10:$G$1856,$G1160)</f>
        <v>1</v>
      </c>
      <c r="F1160" s="706" t="s">
        <v>2924</v>
      </c>
      <c r="G1160" s="706" t="s">
        <v>2924</v>
      </c>
      <c r="H1160" s="707" t="s">
        <v>2518</v>
      </c>
      <c r="I1160" s="708" t="s">
        <v>1062</v>
      </c>
      <c r="J1160" s="720" t="s">
        <v>303</v>
      </c>
      <c r="K1160" s="294" t="s">
        <v>302</v>
      </c>
      <c r="L1160" s="720" t="s">
        <v>301</v>
      </c>
      <c r="M1160" s="708" t="s">
        <v>1063</v>
      </c>
      <c r="N1160" s="710" t="s">
        <v>934</v>
      </c>
      <c r="O1160" s="512" t="n">
        <v>1</v>
      </c>
      <c r="P1160" s="512" t="n">
        <v>1</v>
      </c>
      <c r="Q1160" s="711" t="n">
        <v>0.001125</v>
      </c>
      <c r="R1160" s="712"/>
      <c r="S1160" s="713"/>
      <c r="T1160" s="714" t="n">
        <v>2.17</v>
      </c>
      <c r="U1160" s="715"/>
      <c r="V1160" s="262" t="n">
        <f aca="false">SUM(W1160:CI1160)</f>
        <v>0</v>
      </c>
      <c r="W1160" s="243" t="n">
        <v>0</v>
      </c>
      <c r="X1160" s="243" t="n">
        <v>0</v>
      </c>
      <c r="Y1160" s="243" t="n">
        <v>0</v>
      </c>
      <c r="Z1160" s="243" t="n">
        <v>0</v>
      </c>
      <c r="AA1160" s="243" t="n">
        <v>0</v>
      </c>
      <c r="AB1160" s="243" t="n">
        <v>0</v>
      </c>
      <c r="AC1160" s="243" t="n">
        <v>0</v>
      </c>
      <c r="AD1160" s="243" t="n">
        <v>0</v>
      </c>
      <c r="AE1160" s="243" t="n">
        <v>0</v>
      </c>
      <c r="AF1160" s="243" t="n">
        <v>0</v>
      </c>
      <c r="AG1160" s="243" t="n">
        <v>0</v>
      </c>
      <c r="AH1160" s="518" t="n">
        <v>0</v>
      </c>
      <c r="AI1160" s="243" t="n">
        <v>0</v>
      </c>
      <c r="AJ1160" s="243" t="n">
        <v>0</v>
      </c>
      <c r="AK1160" s="518" t="n">
        <v>0</v>
      </c>
      <c r="AL1160" s="518" t="n">
        <v>0</v>
      </c>
      <c r="AM1160" s="518" t="n">
        <v>0</v>
      </c>
      <c r="AN1160" s="518" t="n">
        <v>0</v>
      </c>
      <c r="AO1160" s="518" t="n">
        <v>0</v>
      </c>
      <c r="AP1160" s="518" t="n">
        <v>0</v>
      </c>
      <c r="AQ1160" s="518" t="n">
        <v>0</v>
      </c>
      <c r="AR1160" s="518" t="n">
        <v>0</v>
      </c>
      <c r="AS1160" s="518" t="n">
        <v>0</v>
      </c>
      <c r="AT1160" s="518" t="n">
        <v>0</v>
      </c>
      <c r="AU1160" s="518" t="n">
        <v>0</v>
      </c>
      <c r="AV1160" s="518" t="n">
        <v>0</v>
      </c>
      <c r="AW1160" s="518" t="n">
        <v>0</v>
      </c>
      <c r="AX1160" s="518" t="n">
        <v>0</v>
      </c>
      <c r="AY1160" s="518" t="n">
        <v>0</v>
      </c>
      <c r="AZ1160" s="518" t="n">
        <v>0</v>
      </c>
      <c r="BA1160" s="518" t="n">
        <v>0</v>
      </c>
      <c r="BB1160" s="518" t="n">
        <v>0</v>
      </c>
      <c r="BC1160" s="518" t="n">
        <v>0</v>
      </c>
      <c r="BD1160" s="518" t="n">
        <v>0</v>
      </c>
      <c r="BE1160" s="518" t="n">
        <v>0</v>
      </c>
      <c r="BF1160" s="518" t="n">
        <v>0</v>
      </c>
      <c r="BG1160" s="518" t="n">
        <v>0</v>
      </c>
      <c r="BH1160" s="518" t="n">
        <v>0</v>
      </c>
      <c r="BI1160" s="518" t="n">
        <v>0</v>
      </c>
      <c r="BJ1160" s="518"/>
      <c r="BK1160" s="518"/>
      <c r="BL1160" s="518" t="n">
        <v>0</v>
      </c>
      <c r="BM1160" s="518"/>
      <c r="BN1160" s="518"/>
      <c r="BO1160" s="518"/>
      <c r="BP1160" s="518"/>
      <c r="BQ1160" s="518"/>
      <c r="BR1160" s="518"/>
      <c r="BS1160" s="518"/>
      <c r="BT1160" s="518"/>
      <c r="BU1160" s="518"/>
      <c r="BV1160" s="518" t="n">
        <v>0</v>
      </c>
      <c r="BW1160" s="518" t="n">
        <v>0</v>
      </c>
      <c r="BX1160" s="518" t="n">
        <v>0</v>
      </c>
      <c r="BY1160" s="518" t="n">
        <v>0</v>
      </c>
      <c r="BZ1160" s="518" t="n">
        <v>0</v>
      </c>
      <c r="CA1160" s="518" t="n">
        <v>0</v>
      </c>
      <c r="CB1160" s="518" t="n">
        <v>0</v>
      </c>
      <c r="CC1160" s="518" t="n">
        <v>0</v>
      </c>
      <c r="CD1160" s="518" t="n">
        <v>0</v>
      </c>
      <c r="CE1160" s="518" t="n">
        <v>0</v>
      </c>
      <c r="CF1160" s="518" t="n">
        <v>0</v>
      </c>
      <c r="CG1160" s="518" t="n">
        <v>0</v>
      </c>
      <c r="CH1160" s="518"/>
      <c r="CI1160" s="716"/>
      <c r="CL1160" s="48" t="n">
        <v>0</v>
      </c>
      <c r="CM1160" s="48" t="n">
        <f aca="false">CL1160-V1160</f>
        <v>0</v>
      </c>
      <c r="CN1160" s="702" t="n">
        <f aca="false">SUM(CO1160:DR1160)</f>
        <v>2</v>
      </c>
      <c r="CO1160" s="703" t="n">
        <v>0</v>
      </c>
      <c r="CP1160" s="703"/>
      <c r="CQ1160" s="703" t="n">
        <v>0</v>
      </c>
      <c r="CR1160" s="703"/>
      <c r="CS1160" s="703" t="n">
        <v>0</v>
      </c>
      <c r="CT1160" s="703" t="n">
        <v>0</v>
      </c>
      <c r="CU1160" s="703"/>
      <c r="CV1160" s="703"/>
      <c r="CW1160" s="703"/>
      <c r="CX1160" s="703" t="n">
        <v>0</v>
      </c>
      <c r="CY1160" s="703" t="n">
        <v>0</v>
      </c>
      <c r="CZ1160" s="703" t="n">
        <v>0</v>
      </c>
      <c r="DA1160" s="703"/>
      <c r="DB1160" s="703"/>
      <c r="DC1160" s="703"/>
      <c r="DD1160" s="703"/>
      <c r="DE1160" s="703" t="n">
        <v>2</v>
      </c>
      <c r="DF1160" s="703"/>
      <c r="DG1160" s="703" t="n">
        <v>0</v>
      </c>
      <c r="DH1160" s="703" t="n">
        <v>0</v>
      </c>
      <c r="DI1160" s="703" t="n">
        <v>0</v>
      </c>
      <c r="DJ1160" s="703" t="n">
        <v>0</v>
      </c>
      <c r="DK1160" s="703" t="n">
        <v>0</v>
      </c>
      <c r="DL1160" s="703" t="n">
        <v>0</v>
      </c>
      <c r="DM1160" s="703"/>
      <c r="DN1160" s="703"/>
      <c r="DO1160" s="703"/>
      <c r="DP1160" s="703"/>
      <c r="DQ1160" s="703"/>
      <c r="DR1160" s="703"/>
      <c r="DS1160" s="704" t="n">
        <f aca="false">CN1160-V1160</f>
        <v>2</v>
      </c>
      <c r="DT1160" s="553"/>
      <c r="DU1160" s="48"/>
    </row>
    <row r="1161" customFormat="false" ht="15" hidden="false" customHeight="true" outlineLevel="0" collapsed="false">
      <c r="A1161" s="705" t="n">
        <f aca="false">A1160+1</f>
        <v>1152</v>
      </c>
      <c r="B1161" s="706" t="s">
        <v>2495</v>
      </c>
      <c r="C1161" s="706" t="s">
        <v>426</v>
      </c>
      <c r="D1161" s="706" t="s">
        <v>427</v>
      </c>
      <c r="E1161" s="243" t="n">
        <f aca="false">COUNTIF($G$10:$G$1856,$G1161)</f>
        <v>1</v>
      </c>
      <c r="F1161" s="706" t="s">
        <v>2925</v>
      </c>
      <c r="G1161" s="706" t="s">
        <v>2925</v>
      </c>
      <c r="H1161" s="707" t="s">
        <v>2520</v>
      </c>
      <c r="I1161" s="708" t="s">
        <v>1066</v>
      </c>
      <c r="J1161" s="720" t="s">
        <v>303</v>
      </c>
      <c r="K1161" s="294" t="s">
        <v>302</v>
      </c>
      <c r="L1161" s="720" t="s">
        <v>301</v>
      </c>
      <c r="M1161" s="708" t="s">
        <v>1067</v>
      </c>
      <c r="N1161" s="710" t="s">
        <v>934</v>
      </c>
      <c r="O1161" s="512" t="n">
        <v>1</v>
      </c>
      <c r="P1161" s="512" t="n">
        <v>1</v>
      </c>
      <c r="Q1161" s="711" t="n">
        <v>0.001125</v>
      </c>
      <c r="R1161" s="712"/>
      <c r="S1161" s="713"/>
      <c r="T1161" s="714" t="n">
        <v>2.17</v>
      </c>
      <c r="U1161" s="715"/>
      <c r="V1161" s="262" t="n">
        <f aca="false">SUM(W1161:CI1161)</f>
        <v>0</v>
      </c>
      <c r="W1161" s="243" t="n">
        <v>0</v>
      </c>
      <c r="X1161" s="243" t="n">
        <v>0</v>
      </c>
      <c r="Y1161" s="243" t="n">
        <v>0</v>
      </c>
      <c r="Z1161" s="243" t="n">
        <v>0</v>
      </c>
      <c r="AA1161" s="243" t="n">
        <v>0</v>
      </c>
      <c r="AB1161" s="243" t="n">
        <v>0</v>
      </c>
      <c r="AC1161" s="243" t="n">
        <v>0</v>
      </c>
      <c r="AD1161" s="243" t="n">
        <v>0</v>
      </c>
      <c r="AE1161" s="243" t="n">
        <v>0</v>
      </c>
      <c r="AF1161" s="243" t="n">
        <v>0</v>
      </c>
      <c r="AG1161" s="243" t="n">
        <v>0</v>
      </c>
      <c r="AH1161" s="518" t="n">
        <v>0</v>
      </c>
      <c r="AI1161" s="243" t="n">
        <v>0</v>
      </c>
      <c r="AJ1161" s="243" t="n">
        <v>0</v>
      </c>
      <c r="AK1161" s="518" t="n">
        <v>0</v>
      </c>
      <c r="AL1161" s="518" t="n">
        <v>0</v>
      </c>
      <c r="AM1161" s="518" t="n">
        <v>0</v>
      </c>
      <c r="AN1161" s="518" t="n">
        <v>0</v>
      </c>
      <c r="AO1161" s="518" t="n">
        <v>0</v>
      </c>
      <c r="AP1161" s="518" t="n">
        <v>0</v>
      </c>
      <c r="AQ1161" s="518" t="n">
        <v>0</v>
      </c>
      <c r="AR1161" s="518" t="n">
        <v>0</v>
      </c>
      <c r="AS1161" s="518" t="n">
        <v>0</v>
      </c>
      <c r="AT1161" s="518" t="n">
        <v>0</v>
      </c>
      <c r="AU1161" s="518" t="n">
        <v>0</v>
      </c>
      <c r="AV1161" s="518" t="n">
        <v>0</v>
      </c>
      <c r="AW1161" s="518" t="n">
        <v>0</v>
      </c>
      <c r="AX1161" s="518" t="n">
        <v>0</v>
      </c>
      <c r="AY1161" s="518" t="n">
        <v>0</v>
      </c>
      <c r="AZ1161" s="518" t="n">
        <v>0</v>
      </c>
      <c r="BA1161" s="518" t="n">
        <v>0</v>
      </c>
      <c r="BB1161" s="518" t="n">
        <v>0</v>
      </c>
      <c r="BC1161" s="518" t="n">
        <v>0</v>
      </c>
      <c r="BD1161" s="518" t="n">
        <v>0</v>
      </c>
      <c r="BE1161" s="518" t="n">
        <v>0</v>
      </c>
      <c r="BF1161" s="518" t="n">
        <v>0</v>
      </c>
      <c r="BG1161" s="518" t="n">
        <v>0</v>
      </c>
      <c r="BH1161" s="518" t="n">
        <v>0</v>
      </c>
      <c r="BI1161" s="518" t="n">
        <v>0</v>
      </c>
      <c r="BJ1161" s="518"/>
      <c r="BK1161" s="518"/>
      <c r="BL1161" s="518" t="n">
        <v>0</v>
      </c>
      <c r="BM1161" s="518"/>
      <c r="BN1161" s="518"/>
      <c r="BO1161" s="518"/>
      <c r="BP1161" s="518"/>
      <c r="BQ1161" s="518"/>
      <c r="BR1161" s="518"/>
      <c r="BS1161" s="518"/>
      <c r="BT1161" s="518"/>
      <c r="BU1161" s="518"/>
      <c r="BV1161" s="518" t="n">
        <v>0</v>
      </c>
      <c r="BW1161" s="518" t="n">
        <v>0</v>
      </c>
      <c r="BX1161" s="518" t="n">
        <v>0</v>
      </c>
      <c r="BY1161" s="518" t="n">
        <v>0</v>
      </c>
      <c r="BZ1161" s="518" t="n">
        <v>0</v>
      </c>
      <c r="CA1161" s="518" t="n">
        <v>0</v>
      </c>
      <c r="CB1161" s="518" t="n">
        <v>0</v>
      </c>
      <c r="CC1161" s="518" t="n">
        <v>0</v>
      </c>
      <c r="CD1161" s="518" t="n">
        <v>0</v>
      </c>
      <c r="CE1161" s="518" t="n">
        <v>0</v>
      </c>
      <c r="CF1161" s="518" t="n">
        <v>0</v>
      </c>
      <c r="CG1161" s="518" t="n">
        <v>0</v>
      </c>
      <c r="CH1161" s="518"/>
      <c r="CI1161" s="716"/>
      <c r="CL1161" s="48" t="n">
        <v>0</v>
      </c>
      <c r="CM1161" s="48" t="n">
        <f aca="false">CL1161-V1161</f>
        <v>0</v>
      </c>
      <c r="CN1161" s="702" t="n">
        <f aca="false">SUM(CO1161:DR1161)</f>
        <v>2</v>
      </c>
      <c r="CO1161" s="703" t="n">
        <v>0</v>
      </c>
      <c r="CP1161" s="703"/>
      <c r="CQ1161" s="703" t="n">
        <v>0</v>
      </c>
      <c r="CR1161" s="703"/>
      <c r="CS1161" s="703" t="n">
        <v>0</v>
      </c>
      <c r="CT1161" s="703" t="n">
        <v>0</v>
      </c>
      <c r="CU1161" s="703"/>
      <c r="CV1161" s="703"/>
      <c r="CW1161" s="703"/>
      <c r="CX1161" s="703" t="n">
        <v>0</v>
      </c>
      <c r="CY1161" s="703" t="n">
        <v>0</v>
      </c>
      <c r="CZ1161" s="703" t="n">
        <v>0</v>
      </c>
      <c r="DA1161" s="703"/>
      <c r="DB1161" s="703"/>
      <c r="DC1161" s="703"/>
      <c r="DD1161" s="703"/>
      <c r="DE1161" s="703" t="n">
        <v>2</v>
      </c>
      <c r="DF1161" s="703"/>
      <c r="DG1161" s="703" t="n">
        <v>0</v>
      </c>
      <c r="DH1161" s="703" t="n">
        <v>0</v>
      </c>
      <c r="DI1161" s="703" t="n">
        <v>0</v>
      </c>
      <c r="DJ1161" s="703" t="n">
        <v>0</v>
      </c>
      <c r="DK1161" s="703" t="n">
        <v>0</v>
      </c>
      <c r="DL1161" s="703" t="n">
        <v>0</v>
      </c>
      <c r="DM1161" s="703"/>
      <c r="DN1161" s="703"/>
      <c r="DO1161" s="703"/>
      <c r="DP1161" s="703"/>
      <c r="DQ1161" s="703"/>
      <c r="DR1161" s="703"/>
      <c r="DS1161" s="704" t="n">
        <f aca="false">CN1161-V1161</f>
        <v>2</v>
      </c>
      <c r="DT1161" s="553"/>
      <c r="DU1161" s="48"/>
    </row>
    <row r="1162" customFormat="false" ht="15" hidden="false" customHeight="true" outlineLevel="0" collapsed="false">
      <c r="A1162" s="705" t="n">
        <f aca="false">A1161+1</f>
        <v>1153</v>
      </c>
      <c r="B1162" s="706" t="s">
        <v>2495</v>
      </c>
      <c r="C1162" s="706" t="s">
        <v>448</v>
      </c>
      <c r="D1162" s="706" t="s">
        <v>440</v>
      </c>
      <c r="E1162" s="243" t="n">
        <f aca="false">COUNTIF($G$10:$G$1856,$G1162)</f>
        <v>1</v>
      </c>
      <c r="F1162" s="706" t="s">
        <v>2926</v>
      </c>
      <c r="G1162" s="706" t="s">
        <v>2926</v>
      </c>
      <c r="H1162" s="707" t="s">
        <v>2577</v>
      </c>
      <c r="I1162" s="708" t="s">
        <v>932</v>
      </c>
      <c r="J1162" s="707" t="s">
        <v>322</v>
      </c>
      <c r="K1162" s="709" t="s">
        <v>321</v>
      </c>
      <c r="L1162" s="707" t="s">
        <v>320</v>
      </c>
      <c r="M1162" s="708" t="s">
        <v>933</v>
      </c>
      <c r="N1162" s="710" t="s">
        <v>934</v>
      </c>
      <c r="O1162" s="512" t="n">
        <v>1</v>
      </c>
      <c r="P1162" s="512" t="n">
        <v>1</v>
      </c>
      <c r="Q1162" s="711" t="n">
        <v>0.01483458</v>
      </c>
      <c r="R1162" s="712"/>
      <c r="S1162" s="713"/>
      <c r="T1162" s="714" t="n">
        <v>25.11</v>
      </c>
      <c r="U1162" s="715" t="n">
        <v>27.94</v>
      </c>
      <c r="V1162" s="262" t="n">
        <f aca="false">SUM(W1162:CI1162)</f>
        <v>0</v>
      </c>
      <c r="W1162" s="243" t="n">
        <v>0</v>
      </c>
      <c r="X1162" s="243" t="n">
        <v>0</v>
      </c>
      <c r="Y1162" s="243" t="n">
        <v>0</v>
      </c>
      <c r="Z1162" s="243" t="n">
        <v>0</v>
      </c>
      <c r="AA1162" s="243" t="n">
        <v>0</v>
      </c>
      <c r="AB1162" s="243" t="n">
        <v>0</v>
      </c>
      <c r="AC1162" s="243" t="n">
        <v>0</v>
      </c>
      <c r="AD1162" s="243" t="n">
        <v>0</v>
      </c>
      <c r="AE1162" s="243" t="n">
        <v>0</v>
      </c>
      <c r="AF1162" s="243" t="n">
        <v>0</v>
      </c>
      <c r="AG1162" s="243" t="n">
        <v>0</v>
      </c>
      <c r="AH1162" s="518" t="n">
        <v>0</v>
      </c>
      <c r="AI1162" s="243" t="n">
        <v>0</v>
      </c>
      <c r="AJ1162" s="243" t="n">
        <v>0</v>
      </c>
      <c r="AK1162" s="518" t="n">
        <v>0</v>
      </c>
      <c r="AL1162" s="518" t="n">
        <v>0</v>
      </c>
      <c r="AM1162" s="518" t="n">
        <v>0</v>
      </c>
      <c r="AN1162" s="518" t="n">
        <v>0</v>
      </c>
      <c r="AO1162" s="518" t="n">
        <v>0</v>
      </c>
      <c r="AP1162" s="518" t="n">
        <v>0</v>
      </c>
      <c r="AQ1162" s="518" t="n">
        <v>0</v>
      </c>
      <c r="AR1162" s="518" t="n">
        <v>0</v>
      </c>
      <c r="AS1162" s="518" t="n">
        <v>0</v>
      </c>
      <c r="AT1162" s="518" t="n">
        <v>0</v>
      </c>
      <c r="AU1162" s="518" t="n">
        <v>0</v>
      </c>
      <c r="AV1162" s="518" t="n">
        <v>0</v>
      </c>
      <c r="AW1162" s="518" t="n">
        <v>0</v>
      </c>
      <c r="AX1162" s="518" t="n">
        <v>0</v>
      </c>
      <c r="AY1162" s="518" t="n">
        <v>0</v>
      </c>
      <c r="AZ1162" s="518" t="n">
        <v>0</v>
      </c>
      <c r="BA1162" s="518" t="n">
        <v>0</v>
      </c>
      <c r="BB1162" s="518" t="n">
        <v>0</v>
      </c>
      <c r="BC1162" s="518" t="n">
        <v>0</v>
      </c>
      <c r="BD1162" s="518" t="n">
        <v>0</v>
      </c>
      <c r="BE1162" s="518" t="n">
        <v>0</v>
      </c>
      <c r="BF1162" s="518" t="n">
        <v>0</v>
      </c>
      <c r="BG1162" s="518" t="n">
        <v>0</v>
      </c>
      <c r="BH1162" s="518" t="n">
        <v>0</v>
      </c>
      <c r="BI1162" s="518" t="n">
        <v>0</v>
      </c>
      <c r="BJ1162" s="518"/>
      <c r="BK1162" s="518"/>
      <c r="BL1162" s="518" t="n">
        <v>0</v>
      </c>
      <c r="BM1162" s="518"/>
      <c r="BN1162" s="518"/>
      <c r="BO1162" s="518"/>
      <c r="BP1162" s="518"/>
      <c r="BQ1162" s="518"/>
      <c r="BR1162" s="518"/>
      <c r="BS1162" s="518"/>
      <c r="BT1162" s="518"/>
      <c r="BU1162" s="518"/>
      <c r="BV1162" s="518" t="n">
        <v>0</v>
      </c>
      <c r="BW1162" s="518" t="n">
        <v>0</v>
      </c>
      <c r="BX1162" s="518" t="n">
        <v>0</v>
      </c>
      <c r="BY1162" s="518" t="n">
        <v>0</v>
      </c>
      <c r="BZ1162" s="518" t="n">
        <v>0</v>
      </c>
      <c r="CA1162" s="518" t="n">
        <v>0</v>
      </c>
      <c r="CB1162" s="518" t="n">
        <v>0</v>
      </c>
      <c r="CC1162" s="518" t="n">
        <v>0</v>
      </c>
      <c r="CD1162" s="518" t="n">
        <v>0</v>
      </c>
      <c r="CE1162" s="518" t="n">
        <v>0</v>
      </c>
      <c r="CF1162" s="518" t="n">
        <v>0</v>
      </c>
      <c r="CG1162" s="518" t="n">
        <v>0</v>
      </c>
      <c r="CH1162" s="518"/>
      <c r="CI1162" s="716"/>
      <c r="CL1162" s="48" t="n">
        <v>0</v>
      </c>
      <c r="CM1162" s="48" t="n">
        <f aca="false">CL1162-V1162</f>
        <v>0</v>
      </c>
      <c r="CN1162" s="702" t="n">
        <f aca="false">SUM(CO1162:DR1162)</f>
        <v>1</v>
      </c>
      <c r="CO1162" s="703" t="n">
        <v>0</v>
      </c>
      <c r="CP1162" s="703"/>
      <c r="CQ1162" s="703" t="n">
        <v>0</v>
      </c>
      <c r="CR1162" s="703"/>
      <c r="CS1162" s="703" t="n">
        <v>0</v>
      </c>
      <c r="CT1162" s="703" t="n">
        <v>0</v>
      </c>
      <c r="CU1162" s="703"/>
      <c r="CV1162" s="703"/>
      <c r="CW1162" s="703"/>
      <c r="CX1162" s="703" t="n">
        <v>0</v>
      </c>
      <c r="CY1162" s="703" t="n">
        <v>0</v>
      </c>
      <c r="CZ1162" s="703" t="n">
        <v>0</v>
      </c>
      <c r="DA1162" s="703"/>
      <c r="DB1162" s="703"/>
      <c r="DC1162" s="703"/>
      <c r="DD1162" s="703"/>
      <c r="DE1162" s="703" t="n">
        <v>1</v>
      </c>
      <c r="DF1162" s="703"/>
      <c r="DG1162" s="703" t="n">
        <v>0</v>
      </c>
      <c r="DH1162" s="703" t="n">
        <v>0</v>
      </c>
      <c r="DI1162" s="703" t="n">
        <v>0</v>
      </c>
      <c r="DJ1162" s="703" t="n">
        <v>0</v>
      </c>
      <c r="DK1162" s="703" t="n">
        <v>0</v>
      </c>
      <c r="DL1162" s="703" t="n">
        <v>0</v>
      </c>
      <c r="DM1162" s="703"/>
      <c r="DN1162" s="703"/>
      <c r="DO1162" s="703"/>
      <c r="DP1162" s="703"/>
      <c r="DQ1162" s="703"/>
      <c r="DR1162" s="703"/>
      <c r="DS1162" s="704" t="n">
        <f aca="false">CN1162-V1162</f>
        <v>1</v>
      </c>
      <c r="DT1162" s="553"/>
      <c r="DU1162" s="48"/>
    </row>
    <row r="1163" customFormat="false" ht="15" hidden="false" customHeight="true" outlineLevel="0" collapsed="false">
      <c r="A1163" s="705" t="n">
        <f aca="false">A1162+1</f>
        <v>1154</v>
      </c>
      <c r="B1163" s="706" t="s">
        <v>2495</v>
      </c>
      <c r="C1163" s="706" t="s">
        <v>448</v>
      </c>
      <c r="D1163" s="706" t="s">
        <v>440</v>
      </c>
      <c r="E1163" s="243" t="n">
        <f aca="false">COUNTIF($G$10:$G$1856,$G1163)</f>
        <v>1</v>
      </c>
      <c r="F1163" s="706" t="s">
        <v>2927</v>
      </c>
      <c r="G1163" s="706" t="s">
        <v>2927</v>
      </c>
      <c r="H1163" s="707" t="s">
        <v>2579</v>
      </c>
      <c r="I1163" s="708" t="s">
        <v>1027</v>
      </c>
      <c r="J1163" s="707" t="s">
        <v>322</v>
      </c>
      <c r="K1163" s="709" t="s">
        <v>321</v>
      </c>
      <c r="L1163" s="707" t="s">
        <v>320</v>
      </c>
      <c r="M1163" s="708" t="s">
        <v>1028</v>
      </c>
      <c r="N1163" s="710" t="s">
        <v>934</v>
      </c>
      <c r="O1163" s="512" t="n">
        <v>1</v>
      </c>
      <c r="P1163" s="512" t="n">
        <v>1</v>
      </c>
      <c r="Q1163" s="711" t="n">
        <v>0.008152902</v>
      </c>
      <c r="R1163" s="712"/>
      <c r="S1163" s="713"/>
      <c r="T1163" s="714" t="n">
        <v>15.59</v>
      </c>
      <c r="U1163" s="715" t="n">
        <v>15.36</v>
      </c>
      <c r="V1163" s="262" t="n">
        <f aca="false">SUM(W1163:CI1163)</f>
        <v>0</v>
      </c>
      <c r="W1163" s="243" t="n">
        <v>0</v>
      </c>
      <c r="X1163" s="243" t="n">
        <v>0</v>
      </c>
      <c r="Y1163" s="243" t="n">
        <v>0</v>
      </c>
      <c r="Z1163" s="243" t="n">
        <v>0</v>
      </c>
      <c r="AA1163" s="243" t="n">
        <v>0</v>
      </c>
      <c r="AB1163" s="243" t="n">
        <v>0</v>
      </c>
      <c r="AC1163" s="243" t="n">
        <v>0</v>
      </c>
      <c r="AD1163" s="243" t="n">
        <v>0</v>
      </c>
      <c r="AE1163" s="243" t="n">
        <v>0</v>
      </c>
      <c r="AF1163" s="243" t="n">
        <v>0</v>
      </c>
      <c r="AG1163" s="243" t="n">
        <v>0</v>
      </c>
      <c r="AH1163" s="518" t="n">
        <v>0</v>
      </c>
      <c r="AI1163" s="243" t="n">
        <v>0</v>
      </c>
      <c r="AJ1163" s="243" t="n">
        <v>0</v>
      </c>
      <c r="AK1163" s="518" t="n">
        <v>0</v>
      </c>
      <c r="AL1163" s="518" t="n">
        <v>0</v>
      </c>
      <c r="AM1163" s="518" t="n">
        <v>0</v>
      </c>
      <c r="AN1163" s="518" t="n">
        <v>0</v>
      </c>
      <c r="AO1163" s="518" t="n">
        <v>0</v>
      </c>
      <c r="AP1163" s="518" t="n">
        <v>0</v>
      </c>
      <c r="AQ1163" s="518" t="n">
        <v>0</v>
      </c>
      <c r="AR1163" s="518" t="n">
        <v>0</v>
      </c>
      <c r="AS1163" s="518" t="n">
        <v>0</v>
      </c>
      <c r="AT1163" s="518" t="n">
        <v>0</v>
      </c>
      <c r="AU1163" s="518" t="n">
        <v>0</v>
      </c>
      <c r="AV1163" s="518" t="n">
        <v>0</v>
      </c>
      <c r="AW1163" s="518" t="n">
        <v>0</v>
      </c>
      <c r="AX1163" s="518" t="n">
        <v>0</v>
      </c>
      <c r="AY1163" s="518" t="n">
        <v>0</v>
      </c>
      <c r="AZ1163" s="518" t="n">
        <v>0</v>
      </c>
      <c r="BA1163" s="518" t="n">
        <v>0</v>
      </c>
      <c r="BB1163" s="518" t="n">
        <v>0</v>
      </c>
      <c r="BC1163" s="518" t="n">
        <v>0</v>
      </c>
      <c r="BD1163" s="518" t="n">
        <v>0</v>
      </c>
      <c r="BE1163" s="518" t="n">
        <v>0</v>
      </c>
      <c r="BF1163" s="518" t="n">
        <v>0</v>
      </c>
      <c r="BG1163" s="518" t="n">
        <v>0</v>
      </c>
      <c r="BH1163" s="518" t="n">
        <v>0</v>
      </c>
      <c r="BI1163" s="518" t="n">
        <v>0</v>
      </c>
      <c r="BJ1163" s="518"/>
      <c r="BK1163" s="518"/>
      <c r="BL1163" s="518" t="n">
        <v>0</v>
      </c>
      <c r="BM1163" s="518"/>
      <c r="BN1163" s="518"/>
      <c r="BO1163" s="518"/>
      <c r="BP1163" s="518"/>
      <c r="BQ1163" s="518"/>
      <c r="BR1163" s="518"/>
      <c r="BS1163" s="518"/>
      <c r="BT1163" s="518"/>
      <c r="BU1163" s="518"/>
      <c r="BV1163" s="518" t="n">
        <v>0</v>
      </c>
      <c r="BW1163" s="518" t="n">
        <v>0</v>
      </c>
      <c r="BX1163" s="518" t="n">
        <v>0</v>
      </c>
      <c r="BY1163" s="518" t="n">
        <v>0</v>
      </c>
      <c r="BZ1163" s="518" t="n">
        <v>0</v>
      </c>
      <c r="CA1163" s="518" t="n">
        <v>0</v>
      </c>
      <c r="CB1163" s="518" t="n">
        <v>0</v>
      </c>
      <c r="CC1163" s="518" t="n">
        <v>0</v>
      </c>
      <c r="CD1163" s="518" t="n">
        <v>0</v>
      </c>
      <c r="CE1163" s="518" t="n">
        <v>0</v>
      </c>
      <c r="CF1163" s="518" t="n">
        <v>0</v>
      </c>
      <c r="CG1163" s="518" t="n">
        <v>0</v>
      </c>
      <c r="CH1163" s="518"/>
      <c r="CI1163" s="716"/>
      <c r="CL1163" s="48" t="n">
        <v>0</v>
      </c>
      <c r="CM1163" s="48" t="n">
        <f aca="false">CL1163-V1163</f>
        <v>0</v>
      </c>
      <c r="CN1163" s="702" t="n">
        <f aca="false">SUM(CO1163:DR1163)</f>
        <v>1</v>
      </c>
      <c r="CO1163" s="703" t="n">
        <v>0</v>
      </c>
      <c r="CP1163" s="703"/>
      <c r="CQ1163" s="703" t="n">
        <v>0</v>
      </c>
      <c r="CR1163" s="703"/>
      <c r="CS1163" s="703" t="n">
        <v>0</v>
      </c>
      <c r="CT1163" s="703" t="n">
        <v>0</v>
      </c>
      <c r="CU1163" s="703"/>
      <c r="CV1163" s="703"/>
      <c r="CW1163" s="703"/>
      <c r="CX1163" s="703" t="n">
        <v>0</v>
      </c>
      <c r="CY1163" s="703" t="n">
        <v>0</v>
      </c>
      <c r="CZ1163" s="703" t="n">
        <v>0</v>
      </c>
      <c r="DA1163" s="703"/>
      <c r="DB1163" s="703"/>
      <c r="DC1163" s="703"/>
      <c r="DD1163" s="703"/>
      <c r="DE1163" s="703" t="n">
        <v>1</v>
      </c>
      <c r="DF1163" s="703"/>
      <c r="DG1163" s="703" t="n">
        <v>0</v>
      </c>
      <c r="DH1163" s="703" t="n">
        <v>0</v>
      </c>
      <c r="DI1163" s="703" t="n">
        <v>0</v>
      </c>
      <c r="DJ1163" s="703" t="n">
        <v>0</v>
      </c>
      <c r="DK1163" s="703" t="n">
        <v>0</v>
      </c>
      <c r="DL1163" s="703" t="n">
        <v>0</v>
      </c>
      <c r="DM1163" s="703"/>
      <c r="DN1163" s="703"/>
      <c r="DO1163" s="703"/>
      <c r="DP1163" s="703"/>
      <c r="DQ1163" s="703"/>
      <c r="DR1163" s="703"/>
      <c r="DS1163" s="704" t="n">
        <f aca="false">CN1163-V1163</f>
        <v>1</v>
      </c>
      <c r="DT1163" s="553"/>
      <c r="DU1163" s="48"/>
    </row>
    <row r="1164" customFormat="false" ht="15" hidden="false" customHeight="true" outlineLevel="0" collapsed="false">
      <c r="A1164" s="705" t="n">
        <f aca="false">A1163+1</f>
        <v>1155</v>
      </c>
      <c r="B1164" s="706" t="s">
        <v>2495</v>
      </c>
      <c r="C1164" s="706" t="s">
        <v>448</v>
      </c>
      <c r="D1164" s="706" t="s">
        <v>440</v>
      </c>
      <c r="E1164" s="243" t="n">
        <f aca="false">COUNTIF($G$10:$G$1856,$G1164)</f>
        <v>1</v>
      </c>
      <c r="F1164" s="706" t="s">
        <v>2928</v>
      </c>
      <c r="G1164" s="706" t="s">
        <v>2928</v>
      </c>
      <c r="H1164" s="707" t="s">
        <v>2581</v>
      </c>
      <c r="I1164" s="708" t="s">
        <v>1031</v>
      </c>
      <c r="J1164" s="707" t="s">
        <v>322</v>
      </c>
      <c r="K1164" s="709" t="s">
        <v>321</v>
      </c>
      <c r="L1164" s="707" t="s">
        <v>320</v>
      </c>
      <c r="M1164" s="708" t="s">
        <v>1032</v>
      </c>
      <c r="N1164" s="710" t="s">
        <v>934</v>
      </c>
      <c r="O1164" s="512" t="n">
        <v>1</v>
      </c>
      <c r="P1164" s="512" t="n">
        <v>1</v>
      </c>
      <c r="Q1164" s="711" t="n">
        <v>0.008152902</v>
      </c>
      <c r="R1164" s="712"/>
      <c r="S1164" s="713"/>
      <c r="T1164" s="714" t="n">
        <v>15.59</v>
      </c>
      <c r="U1164" s="715" t="n">
        <v>15.36</v>
      </c>
      <c r="V1164" s="262" t="n">
        <f aca="false">SUM(W1164:CI1164)</f>
        <v>0</v>
      </c>
      <c r="W1164" s="243" t="n">
        <v>0</v>
      </c>
      <c r="X1164" s="243" t="n">
        <v>0</v>
      </c>
      <c r="Y1164" s="243" t="n">
        <v>0</v>
      </c>
      <c r="Z1164" s="243" t="n">
        <v>0</v>
      </c>
      <c r="AA1164" s="243" t="n">
        <v>0</v>
      </c>
      <c r="AB1164" s="243" t="n">
        <v>0</v>
      </c>
      <c r="AC1164" s="243" t="n">
        <v>0</v>
      </c>
      <c r="AD1164" s="243" t="n">
        <v>0</v>
      </c>
      <c r="AE1164" s="243" t="n">
        <v>0</v>
      </c>
      <c r="AF1164" s="243" t="n">
        <v>0</v>
      </c>
      <c r="AG1164" s="243" t="n">
        <v>0</v>
      </c>
      <c r="AH1164" s="518" t="n">
        <v>0</v>
      </c>
      <c r="AI1164" s="243" t="n">
        <v>0</v>
      </c>
      <c r="AJ1164" s="243" t="n">
        <v>0</v>
      </c>
      <c r="AK1164" s="518" t="n">
        <v>0</v>
      </c>
      <c r="AL1164" s="518" t="n">
        <v>0</v>
      </c>
      <c r="AM1164" s="518" t="n">
        <v>0</v>
      </c>
      <c r="AN1164" s="518" t="n">
        <v>0</v>
      </c>
      <c r="AO1164" s="518" t="n">
        <v>0</v>
      </c>
      <c r="AP1164" s="518" t="n">
        <v>0</v>
      </c>
      <c r="AQ1164" s="518" t="n">
        <v>0</v>
      </c>
      <c r="AR1164" s="518" t="n">
        <v>0</v>
      </c>
      <c r="AS1164" s="518" t="n">
        <v>0</v>
      </c>
      <c r="AT1164" s="518" t="n">
        <v>0</v>
      </c>
      <c r="AU1164" s="518" t="n">
        <v>0</v>
      </c>
      <c r="AV1164" s="518" t="n">
        <v>0</v>
      </c>
      <c r="AW1164" s="518" t="n">
        <v>0</v>
      </c>
      <c r="AX1164" s="518" t="n">
        <v>0</v>
      </c>
      <c r="AY1164" s="518" t="n">
        <v>0</v>
      </c>
      <c r="AZ1164" s="518" t="n">
        <v>0</v>
      </c>
      <c r="BA1164" s="518" t="n">
        <v>0</v>
      </c>
      <c r="BB1164" s="518" t="n">
        <v>0</v>
      </c>
      <c r="BC1164" s="518" t="n">
        <v>0</v>
      </c>
      <c r="BD1164" s="518" t="n">
        <v>0</v>
      </c>
      <c r="BE1164" s="518" t="n">
        <v>0</v>
      </c>
      <c r="BF1164" s="518" t="n">
        <v>0</v>
      </c>
      <c r="BG1164" s="518" t="n">
        <v>0</v>
      </c>
      <c r="BH1164" s="518" t="n">
        <v>0</v>
      </c>
      <c r="BI1164" s="518" t="n">
        <v>0</v>
      </c>
      <c r="BJ1164" s="518"/>
      <c r="BK1164" s="518"/>
      <c r="BL1164" s="518" t="n">
        <v>0</v>
      </c>
      <c r="BM1164" s="518"/>
      <c r="BN1164" s="518"/>
      <c r="BO1164" s="518"/>
      <c r="BP1164" s="518"/>
      <c r="BQ1164" s="518"/>
      <c r="BR1164" s="518"/>
      <c r="BS1164" s="518"/>
      <c r="BT1164" s="518"/>
      <c r="BU1164" s="518"/>
      <c r="BV1164" s="518" t="n">
        <v>0</v>
      </c>
      <c r="BW1164" s="518" t="n">
        <v>0</v>
      </c>
      <c r="BX1164" s="518" t="n">
        <v>0</v>
      </c>
      <c r="BY1164" s="518" t="n">
        <v>0</v>
      </c>
      <c r="BZ1164" s="518" t="n">
        <v>0</v>
      </c>
      <c r="CA1164" s="518" t="n">
        <v>0</v>
      </c>
      <c r="CB1164" s="518" t="n">
        <v>0</v>
      </c>
      <c r="CC1164" s="518" t="n">
        <v>0</v>
      </c>
      <c r="CD1164" s="518" t="n">
        <v>0</v>
      </c>
      <c r="CE1164" s="518" t="n">
        <v>0</v>
      </c>
      <c r="CF1164" s="518" t="n">
        <v>0</v>
      </c>
      <c r="CG1164" s="518" t="n">
        <v>0</v>
      </c>
      <c r="CH1164" s="518"/>
      <c r="CI1164" s="716"/>
      <c r="CL1164" s="48" t="n">
        <v>0</v>
      </c>
      <c r="CM1164" s="48" t="n">
        <f aca="false">CL1164-V1164</f>
        <v>0</v>
      </c>
      <c r="CN1164" s="702" t="n">
        <f aca="false">SUM(CO1164:DR1164)</f>
        <v>1</v>
      </c>
      <c r="CO1164" s="703" t="n">
        <v>0</v>
      </c>
      <c r="CP1164" s="703"/>
      <c r="CQ1164" s="703" t="n">
        <v>0</v>
      </c>
      <c r="CR1164" s="703"/>
      <c r="CS1164" s="703" t="n">
        <v>0</v>
      </c>
      <c r="CT1164" s="703" t="n">
        <v>0</v>
      </c>
      <c r="CU1164" s="703"/>
      <c r="CV1164" s="703"/>
      <c r="CW1164" s="703"/>
      <c r="CX1164" s="703" t="n">
        <v>0</v>
      </c>
      <c r="CY1164" s="703" t="n">
        <v>0</v>
      </c>
      <c r="CZ1164" s="703" t="n">
        <v>0</v>
      </c>
      <c r="DA1164" s="703"/>
      <c r="DB1164" s="703"/>
      <c r="DC1164" s="703"/>
      <c r="DD1164" s="703"/>
      <c r="DE1164" s="703" t="n">
        <v>1</v>
      </c>
      <c r="DF1164" s="703"/>
      <c r="DG1164" s="703" t="n">
        <v>0</v>
      </c>
      <c r="DH1164" s="703" t="n">
        <v>0</v>
      </c>
      <c r="DI1164" s="703" t="n">
        <v>0</v>
      </c>
      <c r="DJ1164" s="703" t="n">
        <v>0</v>
      </c>
      <c r="DK1164" s="703" t="n">
        <v>0</v>
      </c>
      <c r="DL1164" s="703" t="n">
        <v>0</v>
      </c>
      <c r="DM1164" s="703"/>
      <c r="DN1164" s="703"/>
      <c r="DO1164" s="703"/>
      <c r="DP1164" s="703"/>
      <c r="DQ1164" s="703"/>
      <c r="DR1164" s="703"/>
      <c r="DS1164" s="704" t="n">
        <f aca="false">CN1164-V1164</f>
        <v>1</v>
      </c>
      <c r="DT1164" s="553"/>
      <c r="DU1164" s="48"/>
    </row>
    <row r="1165" customFormat="false" ht="15" hidden="false" customHeight="true" outlineLevel="0" collapsed="false">
      <c r="A1165" s="705" t="n">
        <f aca="false">A1164+1</f>
        <v>1156</v>
      </c>
      <c r="B1165" s="706" t="s">
        <v>2495</v>
      </c>
      <c r="C1165" s="706" t="s">
        <v>448</v>
      </c>
      <c r="D1165" s="706" t="s">
        <v>440</v>
      </c>
      <c r="E1165" s="243" t="n">
        <f aca="false">COUNTIF($G$10:$G$1856,$G1165)</f>
        <v>1</v>
      </c>
      <c r="F1165" s="706" t="s">
        <v>2929</v>
      </c>
      <c r="G1165" s="706" t="s">
        <v>2929</v>
      </c>
      <c r="H1165" s="707" t="s">
        <v>2583</v>
      </c>
      <c r="I1165" s="708" t="s">
        <v>1046</v>
      </c>
      <c r="J1165" s="707" t="s">
        <v>322</v>
      </c>
      <c r="K1165" s="709" t="s">
        <v>321</v>
      </c>
      <c r="L1165" s="707" t="s">
        <v>320</v>
      </c>
      <c r="M1165" s="708" t="s">
        <v>1047</v>
      </c>
      <c r="N1165" s="710" t="s">
        <v>934</v>
      </c>
      <c r="O1165" s="512" t="n">
        <v>1</v>
      </c>
      <c r="P1165" s="512" t="n">
        <v>1</v>
      </c>
      <c r="Q1165" s="711" t="n">
        <v>0.002982042</v>
      </c>
      <c r="R1165" s="712"/>
      <c r="S1165" s="713"/>
      <c r="T1165" s="714" t="n">
        <v>5.7</v>
      </c>
      <c r="U1165" s="715" t="n">
        <v>5.62</v>
      </c>
      <c r="V1165" s="262" t="n">
        <f aca="false">SUM(W1165:CI1165)</f>
        <v>0</v>
      </c>
      <c r="W1165" s="243" t="n">
        <v>0</v>
      </c>
      <c r="X1165" s="243" t="n">
        <v>0</v>
      </c>
      <c r="Y1165" s="243" t="n">
        <v>0</v>
      </c>
      <c r="Z1165" s="243" t="n">
        <v>0</v>
      </c>
      <c r="AA1165" s="243" t="n">
        <v>0</v>
      </c>
      <c r="AB1165" s="243" t="n">
        <v>0</v>
      </c>
      <c r="AC1165" s="243" t="n">
        <v>0</v>
      </c>
      <c r="AD1165" s="243" t="n">
        <v>0</v>
      </c>
      <c r="AE1165" s="243" t="n">
        <v>0</v>
      </c>
      <c r="AF1165" s="243" t="n">
        <v>0</v>
      </c>
      <c r="AG1165" s="243" t="n">
        <v>0</v>
      </c>
      <c r="AH1165" s="518" t="n">
        <v>0</v>
      </c>
      <c r="AI1165" s="243" t="n">
        <v>0</v>
      </c>
      <c r="AJ1165" s="243" t="n">
        <v>0</v>
      </c>
      <c r="AK1165" s="518" t="n">
        <v>0</v>
      </c>
      <c r="AL1165" s="518" t="n">
        <v>0</v>
      </c>
      <c r="AM1165" s="518" t="n">
        <v>0</v>
      </c>
      <c r="AN1165" s="518" t="n">
        <v>0</v>
      </c>
      <c r="AO1165" s="518" t="n">
        <v>0</v>
      </c>
      <c r="AP1165" s="518" t="n">
        <v>0</v>
      </c>
      <c r="AQ1165" s="518" t="n">
        <v>0</v>
      </c>
      <c r="AR1165" s="518" t="n">
        <v>0</v>
      </c>
      <c r="AS1165" s="518" t="n">
        <v>0</v>
      </c>
      <c r="AT1165" s="518" t="n">
        <v>0</v>
      </c>
      <c r="AU1165" s="518" t="n">
        <v>0</v>
      </c>
      <c r="AV1165" s="518" t="n">
        <v>0</v>
      </c>
      <c r="AW1165" s="518" t="n">
        <v>0</v>
      </c>
      <c r="AX1165" s="518" t="n">
        <v>0</v>
      </c>
      <c r="AY1165" s="518" t="n">
        <v>0</v>
      </c>
      <c r="AZ1165" s="518" t="n">
        <v>0</v>
      </c>
      <c r="BA1165" s="518" t="n">
        <v>0</v>
      </c>
      <c r="BB1165" s="518" t="n">
        <v>0</v>
      </c>
      <c r="BC1165" s="518" t="n">
        <v>0</v>
      </c>
      <c r="BD1165" s="518" t="n">
        <v>0</v>
      </c>
      <c r="BE1165" s="518" t="n">
        <v>0</v>
      </c>
      <c r="BF1165" s="518" t="n">
        <v>0</v>
      </c>
      <c r="BG1165" s="518" t="n">
        <v>0</v>
      </c>
      <c r="BH1165" s="518" t="n">
        <v>0</v>
      </c>
      <c r="BI1165" s="518" t="n">
        <v>0</v>
      </c>
      <c r="BJ1165" s="518"/>
      <c r="BK1165" s="518"/>
      <c r="BL1165" s="518" t="n">
        <v>0</v>
      </c>
      <c r="BM1165" s="518"/>
      <c r="BN1165" s="518"/>
      <c r="BO1165" s="518"/>
      <c r="BP1165" s="518"/>
      <c r="BQ1165" s="518"/>
      <c r="BR1165" s="518"/>
      <c r="BS1165" s="518"/>
      <c r="BT1165" s="518"/>
      <c r="BU1165" s="518"/>
      <c r="BV1165" s="518" t="n">
        <v>0</v>
      </c>
      <c r="BW1165" s="518" t="n">
        <v>0</v>
      </c>
      <c r="BX1165" s="518" t="n">
        <v>0</v>
      </c>
      <c r="BY1165" s="518" t="n">
        <v>0</v>
      </c>
      <c r="BZ1165" s="518" t="n">
        <v>0</v>
      </c>
      <c r="CA1165" s="518" t="n">
        <v>0</v>
      </c>
      <c r="CB1165" s="518" t="n">
        <v>0</v>
      </c>
      <c r="CC1165" s="518" t="n">
        <v>0</v>
      </c>
      <c r="CD1165" s="518" t="n">
        <v>0</v>
      </c>
      <c r="CE1165" s="518" t="n">
        <v>0</v>
      </c>
      <c r="CF1165" s="518" t="n">
        <v>0</v>
      </c>
      <c r="CG1165" s="518" t="n">
        <v>0</v>
      </c>
      <c r="CH1165" s="518"/>
      <c r="CI1165" s="716"/>
      <c r="CL1165" s="48" t="n">
        <v>0</v>
      </c>
      <c r="CM1165" s="48" t="n">
        <f aca="false">CL1165-V1165</f>
        <v>0</v>
      </c>
      <c r="CN1165" s="702" t="n">
        <f aca="false">SUM(CO1165:DR1165)</f>
        <v>1</v>
      </c>
      <c r="CO1165" s="703" t="n">
        <v>0</v>
      </c>
      <c r="CP1165" s="703"/>
      <c r="CQ1165" s="703" t="n">
        <v>0</v>
      </c>
      <c r="CR1165" s="703"/>
      <c r="CS1165" s="703" t="n">
        <v>0</v>
      </c>
      <c r="CT1165" s="703" t="n">
        <v>0</v>
      </c>
      <c r="CU1165" s="703"/>
      <c r="CV1165" s="703"/>
      <c r="CW1165" s="703"/>
      <c r="CX1165" s="703" t="n">
        <v>0</v>
      </c>
      <c r="CY1165" s="703" t="n">
        <v>0</v>
      </c>
      <c r="CZ1165" s="703" t="n">
        <v>0</v>
      </c>
      <c r="DA1165" s="703"/>
      <c r="DB1165" s="703"/>
      <c r="DC1165" s="703"/>
      <c r="DD1165" s="703"/>
      <c r="DE1165" s="703" t="n">
        <v>1</v>
      </c>
      <c r="DF1165" s="703"/>
      <c r="DG1165" s="703" t="n">
        <v>0</v>
      </c>
      <c r="DH1165" s="703" t="n">
        <v>0</v>
      </c>
      <c r="DI1165" s="703" t="n">
        <v>0</v>
      </c>
      <c r="DJ1165" s="703" t="n">
        <v>0</v>
      </c>
      <c r="DK1165" s="703" t="n">
        <v>0</v>
      </c>
      <c r="DL1165" s="703" t="n">
        <v>0</v>
      </c>
      <c r="DM1165" s="703"/>
      <c r="DN1165" s="703"/>
      <c r="DO1165" s="703"/>
      <c r="DP1165" s="703"/>
      <c r="DQ1165" s="703"/>
      <c r="DR1165" s="703"/>
      <c r="DS1165" s="704" t="n">
        <f aca="false">CN1165-V1165</f>
        <v>1</v>
      </c>
      <c r="DT1165" s="553"/>
      <c r="DU1165" s="48"/>
    </row>
    <row r="1166" customFormat="false" ht="15" hidden="false" customHeight="true" outlineLevel="0" collapsed="false">
      <c r="A1166" s="705" t="n">
        <f aca="false">A1165+1</f>
        <v>1157</v>
      </c>
      <c r="B1166" s="706" t="s">
        <v>2495</v>
      </c>
      <c r="C1166" s="706" t="s">
        <v>448</v>
      </c>
      <c r="D1166" s="706" t="s">
        <v>440</v>
      </c>
      <c r="E1166" s="243" t="n">
        <f aca="false">COUNTIF($G$10:$G$1856,$G1166)</f>
        <v>1</v>
      </c>
      <c r="F1166" s="706" t="s">
        <v>2930</v>
      </c>
      <c r="G1166" s="706" t="s">
        <v>2930</v>
      </c>
      <c r="H1166" s="718" t="s">
        <v>2585</v>
      </c>
      <c r="I1166" s="726" t="s">
        <v>985</v>
      </c>
      <c r="J1166" s="707" t="s">
        <v>322</v>
      </c>
      <c r="K1166" s="709" t="s">
        <v>321</v>
      </c>
      <c r="L1166" s="707" t="s">
        <v>320</v>
      </c>
      <c r="M1166" s="708" t="s">
        <v>1035</v>
      </c>
      <c r="N1166" s="710" t="s">
        <v>934</v>
      </c>
      <c r="O1166" s="512" t="n">
        <v>1</v>
      </c>
      <c r="P1166" s="512" t="n">
        <v>1</v>
      </c>
      <c r="Q1166" s="711" t="n">
        <v>0.005949861</v>
      </c>
      <c r="R1166" s="712"/>
      <c r="S1166" s="713"/>
      <c r="T1166" s="714" t="n">
        <v>11.3</v>
      </c>
      <c r="U1166" s="715" t="n">
        <v>11.21</v>
      </c>
      <c r="V1166" s="262" t="n">
        <f aca="false">SUM(W1166:CI1166)</f>
        <v>1</v>
      </c>
      <c r="W1166" s="243" t="n">
        <v>0</v>
      </c>
      <c r="X1166" s="243" t="n">
        <v>0</v>
      </c>
      <c r="Y1166" s="243" t="n">
        <v>0</v>
      </c>
      <c r="Z1166" s="243" t="n">
        <v>0</v>
      </c>
      <c r="AA1166" s="243" t="n">
        <v>0</v>
      </c>
      <c r="AB1166" s="243" t="n">
        <v>0</v>
      </c>
      <c r="AC1166" s="243" t="n">
        <v>0</v>
      </c>
      <c r="AD1166" s="243" t="n">
        <v>0</v>
      </c>
      <c r="AE1166" s="243" t="n">
        <v>0</v>
      </c>
      <c r="AF1166" s="243" t="n">
        <v>0</v>
      </c>
      <c r="AG1166" s="243" t="n">
        <v>0</v>
      </c>
      <c r="AH1166" s="518" t="n">
        <v>0</v>
      </c>
      <c r="AI1166" s="243" t="n">
        <v>0</v>
      </c>
      <c r="AJ1166" s="243" t="n">
        <v>0</v>
      </c>
      <c r="AK1166" s="518" t="n">
        <v>0</v>
      </c>
      <c r="AL1166" s="518" t="n">
        <v>0</v>
      </c>
      <c r="AM1166" s="518" t="n">
        <v>0</v>
      </c>
      <c r="AN1166" s="518" t="n">
        <v>1</v>
      </c>
      <c r="AO1166" s="518" t="n">
        <v>0</v>
      </c>
      <c r="AP1166" s="518" t="n">
        <v>0</v>
      </c>
      <c r="AQ1166" s="518" t="n">
        <v>0</v>
      </c>
      <c r="AR1166" s="518" t="n">
        <v>0</v>
      </c>
      <c r="AS1166" s="518" t="n">
        <v>0</v>
      </c>
      <c r="AT1166" s="518" t="n">
        <v>0</v>
      </c>
      <c r="AU1166" s="518" t="n">
        <v>0</v>
      </c>
      <c r="AV1166" s="518" t="n">
        <v>0</v>
      </c>
      <c r="AW1166" s="518" t="n">
        <v>0</v>
      </c>
      <c r="AX1166" s="518" t="n">
        <v>0</v>
      </c>
      <c r="AY1166" s="518" t="n">
        <v>0</v>
      </c>
      <c r="AZ1166" s="518" t="n">
        <v>0</v>
      </c>
      <c r="BA1166" s="518" t="n">
        <v>0</v>
      </c>
      <c r="BB1166" s="518" t="n">
        <v>0</v>
      </c>
      <c r="BC1166" s="518" t="n">
        <v>0</v>
      </c>
      <c r="BD1166" s="518" t="n">
        <v>0</v>
      </c>
      <c r="BE1166" s="518" t="n">
        <v>0</v>
      </c>
      <c r="BF1166" s="518" t="n">
        <v>0</v>
      </c>
      <c r="BG1166" s="518" t="n">
        <v>0</v>
      </c>
      <c r="BH1166" s="518" t="n">
        <v>0</v>
      </c>
      <c r="BI1166" s="518" t="n">
        <v>0</v>
      </c>
      <c r="BJ1166" s="518"/>
      <c r="BK1166" s="518"/>
      <c r="BL1166" s="518" t="n">
        <v>0</v>
      </c>
      <c r="BM1166" s="518"/>
      <c r="BN1166" s="518"/>
      <c r="BO1166" s="518"/>
      <c r="BP1166" s="518"/>
      <c r="BQ1166" s="518"/>
      <c r="BR1166" s="518"/>
      <c r="BS1166" s="518"/>
      <c r="BT1166" s="518"/>
      <c r="BU1166" s="518"/>
      <c r="BV1166" s="518" t="n">
        <v>0</v>
      </c>
      <c r="BW1166" s="518" t="n">
        <v>0</v>
      </c>
      <c r="BX1166" s="518" t="n">
        <v>0</v>
      </c>
      <c r="BY1166" s="518" t="n">
        <v>0</v>
      </c>
      <c r="BZ1166" s="518" t="n">
        <v>0</v>
      </c>
      <c r="CA1166" s="518" t="n">
        <v>0</v>
      </c>
      <c r="CB1166" s="518" t="n">
        <v>0</v>
      </c>
      <c r="CC1166" s="518" t="n">
        <v>0</v>
      </c>
      <c r="CD1166" s="518" t="n">
        <v>0</v>
      </c>
      <c r="CE1166" s="518" t="n">
        <v>0</v>
      </c>
      <c r="CF1166" s="518" t="n">
        <v>0</v>
      </c>
      <c r="CG1166" s="518" t="n">
        <v>0</v>
      </c>
      <c r="CH1166" s="518"/>
      <c r="CI1166" s="716"/>
      <c r="CL1166" s="48" t="n">
        <v>1</v>
      </c>
      <c r="CM1166" s="48" t="n">
        <f aca="false">CL1166-V1166</f>
        <v>0</v>
      </c>
      <c r="CN1166" s="702" t="n">
        <f aca="false">SUM(CO1166:DR1166)</f>
        <v>1</v>
      </c>
      <c r="CO1166" s="703" t="n">
        <v>0</v>
      </c>
      <c r="CP1166" s="703"/>
      <c r="CQ1166" s="703" t="n">
        <v>0</v>
      </c>
      <c r="CR1166" s="703"/>
      <c r="CS1166" s="703" t="n">
        <v>0</v>
      </c>
      <c r="CT1166" s="703" t="n">
        <v>0</v>
      </c>
      <c r="CU1166" s="703"/>
      <c r="CV1166" s="703"/>
      <c r="CW1166" s="703"/>
      <c r="CX1166" s="703" t="n">
        <v>0</v>
      </c>
      <c r="CY1166" s="703" t="n">
        <v>0</v>
      </c>
      <c r="CZ1166" s="703" t="n">
        <v>0</v>
      </c>
      <c r="DA1166" s="703"/>
      <c r="DB1166" s="703"/>
      <c r="DC1166" s="703"/>
      <c r="DD1166" s="703"/>
      <c r="DE1166" s="703" t="n">
        <v>1</v>
      </c>
      <c r="DF1166" s="703"/>
      <c r="DG1166" s="703" t="n">
        <v>0</v>
      </c>
      <c r="DH1166" s="703" t="n">
        <v>0</v>
      </c>
      <c r="DI1166" s="703" t="n">
        <v>0</v>
      </c>
      <c r="DJ1166" s="703" t="n">
        <v>0</v>
      </c>
      <c r="DK1166" s="703" t="n">
        <v>0</v>
      </c>
      <c r="DL1166" s="703" t="n">
        <v>0</v>
      </c>
      <c r="DM1166" s="703"/>
      <c r="DN1166" s="703"/>
      <c r="DO1166" s="703"/>
      <c r="DP1166" s="703"/>
      <c r="DQ1166" s="703"/>
      <c r="DR1166" s="703"/>
      <c r="DS1166" s="704" t="n">
        <f aca="false">CN1166-V1166</f>
        <v>0</v>
      </c>
      <c r="DT1166" s="553"/>
      <c r="DU1166" s="48"/>
    </row>
    <row r="1167" customFormat="false" ht="15" hidden="false" customHeight="true" outlineLevel="0" collapsed="false">
      <c r="A1167" s="705" t="n">
        <f aca="false">A1166+1</f>
        <v>1158</v>
      </c>
      <c r="B1167" s="706" t="s">
        <v>2495</v>
      </c>
      <c r="C1167" s="706" t="s">
        <v>448</v>
      </c>
      <c r="D1167" s="706" t="s">
        <v>440</v>
      </c>
      <c r="E1167" s="243" t="n">
        <f aca="false">COUNTIF($G$10:$G$1856,$G1167)</f>
        <v>1</v>
      </c>
      <c r="F1167" s="706" t="s">
        <v>2931</v>
      </c>
      <c r="G1167" s="706" t="s">
        <v>2931</v>
      </c>
      <c r="H1167" s="707" t="s">
        <v>2587</v>
      </c>
      <c r="I1167" s="708" t="s">
        <v>1038</v>
      </c>
      <c r="J1167" s="707" t="s">
        <v>322</v>
      </c>
      <c r="K1167" s="709" t="s">
        <v>321</v>
      </c>
      <c r="L1167" s="707" t="s">
        <v>320</v>
      </c>
      <c r="M1167" s="708" t="s">
        <v>1118</v>
      </c>
      <c r="N1167" s="710" t="s">
        <v>934</v>
      </c>
      <c r="O1167" s="512" t="n">
        <v>1</v>
      </c>
      <c r="P1167" s="512" t="n">
        <v>1</v>
      </c>
      <c r="Q1167" s="711" t="n">
        <v>0.004426758</v>
      </c>
      <c r="R1167" s="712"/>
      <c r="S1167" s="713"/>
      <c r="T1167" s="714" t="n">
        <v>8.47</v>
      </c>
      <c r="U1167" s="715" t="n">
        <v>8.34</v>
      </c>
      <c r="V1167" s="262" t="n">
        <f aca="false">SUM(W1167:CI1167)</f>
        <v>0</v>
      </c>
      <c r="W1167" s="243" t="n">
        <v>0</v>
      </c>
      <c r="X1167" s="243" t="n">
        <v>0</v>
      </c>
      <c r="Y1167" s="243" t="n">
        <v>0</v>
      </c>
      <c r="Z1167" s="243" t="n">
        <v>0</v>
      </c>
      <c r="AA1167" s="243" t="n">
        <v>0</v>
      </c>
      <c r="AB1167" s="243" t="n">
        <v>0</v>
      </c>
      <c r="AC1167" s="243" t="n">
        <v>0</v>
      </c>
      <c r="AD1167" s="243" t="n">
        <v>0</v>
      </c>
      <c r="AE1167" s="243" t="n">
        <v>0</v>
      </c>
      <c r="AF1167" s="243" t="n">
        <v>0</v>
      </c>
      <c r="AG1167" s="243" t="n">
        <v>0</v>
      </c>
      <c r="AH1167" s="518" t="n">
        <v>0</v>
      </c>
      <c r="AI1167" s="243" t="n">
        <v>0</v>
      </c>
      <c r="AJ1167" s="243" t="n">
        <v>0</v>
      </c>
      <c r="AK1167" s="518" t="n">
        <v>0</v>
      </c>
      <c r="AL1167" s="518" t="n">
        <v>0</v>
      </c>
      <c r="AM1167" s="518" t="n">
        <v>0</v>
      </c>
      <c r="AN1167" s="518" t="n">
        <v>0</v>
      </c>
      <c r="AO1167" s="518" t="n">
        <v>0</v>
      </c>
      <c r="AP1167" s="518" t="n">
        <v>0</v>
      </c>
      <c r="AQ1167" s="518" t="n">
        <v>0</v>
      </c>
      <c r="AR1167" s="518" t="n">
        <v>0</v>
      </c>
      <c r="AS1167" s="518" t="n">
        <v>0</v>
      </c>
      <c r="AT1167" s="518" t="n">
        <v>0</v>
      </c>
      <c r="AU1167" s="518" t="n">
        <v>0</v>
      </c>
      <c r="AV1167" s="518" t="n">
        <v>0</v>
      </c>
      <c r="AW1167" s="518" t="n">
        <v>0</v>
      </c>
      <c r="AX1167" s="518" t="n">
        <v>0</v>
      </c>
      <c r="AY1167" s="518" t="n">
        <v>0</v>
      </c>
      <c r="AZ1167" s="518" t="n">
        <v>0</v>
      </c>
      <c r="BA1167" s="518" t="n">
        <v>0</v>
      </c>
      <c r="BB1167" s="518" t="n">
        <v>0</v>
      </c>
      <c r="BC1167" s="518" t="n">
        <v>0</v>
      </c>
      <c r="BD1167" s="518" t="n">
        <v>0</v>
      </c>
      <c r="BE1167" s="518" t="n">
        <v>0</v>
      </c>
      <c r="BF1167" s="518" t="n">
        <v>0</v>
      </c>
      <c r="BG1167" s="518" t="n">
        <v>0</v>
      </c>
      <c r="BH1167" s="518" t="n">
        <v>0</v>
      </c>
      <c r="BI1167" s="518" t="n">
        <v>0</v>
      </c>
      <c r="BJ1167" s="518"/>
      <c r="BK1167" s="518"/>
      <c r="BL1167" s="518" t="n">
        <v>0</v>
      </c>
      <c r="BM1167" s="518"/>
      <c r="BN1167" s="518"/>
      <c r="BO1167" s="518"/>
      <c r="BP1167" s="518"/>
      <c r="BQ1167" s="518"/>
      <c r="BR1167" s="518"/>
      <c r="BS1167" s="518"/>
      <c r="BT1167" s="518"/>
      <c r="BU1167" s="518"/>
      <c r="BV1167" s="518" t="n">
        <v>0</v>
      </c>
      <c r="BW1167" s="518" t="n">
        <v>0</v>
      </c>
      <c r="BX1167" s="518" t="n">
        <v>0</v>
      </c>
      <c r="BY1167" s="518" t="n">
        <v>0</v>
      </c>
      <c r="BZ1167" s="518" t="n">
        <v>0</v>
      </c>
      <c r="CA1167" s="518" t="n">
        <v>0</v>
      </c>
      <c r="CB1167" s="518" t="n">
        <v>0</v>
      </c>
      <c r="CC1167" s="518" t="n">
        <v>0</v>
      </c>
      <c r="CD1167" s="518" t="n">
        <v>0</v>
      </c>
      <c r="CE1167" s="518" t="n">
        <v>0</v>
      </c>
      <c r="CF1167" s="518" t="n">
        <v>0</v>
      </c>
      <c r="CG1167" s="518" t="n">
        <v>0</v>
      </c>
      <c r="CH1167" s="518"/>
      <c r="CI1167" s="716"/>
      <c r="CL1167" s="48" t="n">
        <v>0</v>
      </c>
      <c r="CM1167" s="48" t="n">
        <f aca="false">CL1167-V1167</f>
        <v>0</v>
      </c>
      <c r="CN1167" s="702" t="n">
        <f aca="false">SUM(CO1167:DR1167)</f>
        <v>1</v>
      </c>
      <c r="CO1167" s="703" t="n">
        <v>0</v>
      </c>
      <c r="CP1167" s="703"/>
      <c r="CQ1167" s="703" t="n">
        <v>0</v>
      </c>
      <c r="CR1167" s="703"/>
      <c r="CS1167" s="703" t="n">
        <v>0</v>
      </c>
      <c r="CT1167" s="703" t="n">
        <v>0</v>
      </c>
      <c r="CU1167" s="703"/>
      <c r="CV1167" s="703"/>
      <c r="CW1167" s="703"/>
      <c r="CX1167" s="703" t="n">
        <v>0</v>
      </c>
      <c r="CY1167" s="703" t="n">
        <v>0</v>
      </c>
      <c r="CZ1167" s="703" t="n">
        <v>0</v>
      </c>
      <c r="DA1167" s="703"/>
      <c r="DB1167" s="703"/>
      <c r="DC1167" s="703"/>
      <c r="DD1167" s="703"/>
      <c r="DE1167" s="703" t="n">
        <v>1</v>
      </c>
      <c r="DF1167" s="703"/>
      <c r="DG1167" s="703" t="n">
        <v>0</v>
      </c>
      <c r="DH1167" s="703" t="n">
        <v>0</v>
      </c>
      <c r="DI1167" s="703" t="n">
        <v>0</v>
      </c>
      <c r="DJ1167" s="703" t="n">
        <v>0</v>
      </c>
      <c r="DK1167" s="703" t="n">
        <v>0</v>
      </c>
      <c r="DL1167" s="703" t="n">
        <v>0</v>
      </c>
      <c r="DM1167" s="703"/>
      <c r="DN1167" s="703"/>
      <c r="DO1167" s="703"/>
      <c r="DP1167" s="703"/>
      <c r="DQ1167" s="703"/>
      <c r="DR1167" s="703"/>
      <c r="DS1167" s="704" t="n">
        <f aca="false">CN1167-V1167</f>
        <v>1</v>
      </c>
      <c r="DT1167" s="553"/>
      <c r="DU1167" s="48"/>
    </row>
    <row r="1168" customFormat="false" ht="15" hidden="false" customHeight="true" outlineLevel="0" collapsed="false">
      <c r="A1168" s="705" t="n">
        <f aca="false">A1167+1</f>
        <v>1159</v>
      </c>
      <c r="B1168" s="706" t="s">
        <v>2495</v>
      </c>
      <c r="C1168" s="706" t="s">
        <v>448</v>
      </c>
      <c r="D1168" s="706" t="s">
        <v>440</v>
      </c>
      <c r="E1168" s="243" t="n">
        <f aca="false">COUNTIF($G$10:$G$1856,$G1168)</f>
        <v>1</v>
      </c>
      <c r="F1168" s="706" t="s">
        <v>2932</v>
      </c>
      <c r="G1168" s="706" t="s">
        <v>2932</v>
      </c>
      <c r="H1168" s="707" t="s">
        <v>2589</v>
      </c>
      <c r="I1168" s="708" t="s">
        <v>1042</v>
      </c>
      <c r="J1168" s="707" t="s">
        <v>322</v>
      </c>
      <c r="K1168" s="709" t="s">
        <v>321</v>
      </c>
      <c r="L1168" s="707" t="s">
        <v>320</v>
      </c>
      <c r="M1168" s="708" t="s">
        <v>1122</v>
      </c>
      <c r="N1168" s="710" t="s">
        <v>934</v>
      </c>
      <c r="O1168" s="512" t="n">
        <v>1</v>
      </c>
      <c r="P1168" s="512" t="n">
        <v>1</v>
      </c>
      <c r="Q1168" s="711" t="n">
        <v>0.004426758</v>
      </c>
      <c r="R1168" s="712"/>
      <c r="S1168" s="713"/>
      <c r="T1168" s="714" t="n">
        <v>8.47</v>
      </c>
      <c r="U1168" s="715" t="n">
        <v>8.34</v>
      </c>
      <c r="V1168" s="262" t="n">
        <f aca="false">SUM(W1168:CI1168)</f>
        <v>0</v>
      </c>
      <c r="W1168" s="243" t="n">
        <v>0</v>
      </c>
      <c r="X1168" s="243" t="n">
        <v>0</v>
      </c>
      <c r="Y1168" s="243" t="n">
        <v>0</v>
      </c>
      <c r="Z1168" s="243" t="n">
        <v>0</v>
      </c>
      <c r="AA1168" s="243" t="n">
        <v>0</v>
      </c>
      <c r="AB1168" s="243" t="n">
        <v>0</v>
      </c>
      <c r="AC1168" s="243" t="n">
        <v>0</v>
      </c>
      <c r="AD1168" s="243" t="n">
        <v>0</v>
      </c>
      <c r="AE1168" s="243" t="n">
        <v>0</v>
      </c>
      <c r="AF1168" s="243" t="n">
        <v>0</v>
      </c>
      <c r="AG1168" s="243" t="n">
        <v>0</v>
      </c>
      <c r="AH1168" s="518" t="n">
        <v>0</v>
      </c>
      <c r="AI1168" s="243" t="n">
        <v>0</v>
      </c>
      <c r="AJ1168" s="243" t="n">
        <v>0</v>
      </c>
      <c r="AK1168" s="518" t="n">
        <v>0</v>
      </c>
      <c r="AL1168" s="518" t="n">
        <v>0</v>
      </c>
      <c r="AM1168" s="518" t="n">
        <v>0</v>
      </c>
      <c r="AN1168" s="518" t="n">
        <v>0</v>
      </c>
      <c r="AO1168" s="518" t="n">
        <v>0</v>
      </c>
      <c r="AP1168" s="518" t="n">
        <v>0</v>
      </c>
      <c r="AQ1168" s="518" t="n">
        <v>0</v>
      </c>
      <c r="AR1168" s="518" t="n">
        <v>0</v>
      </c>
      <c r="AS1168" s="518" t="n">
        <v>0</v>
      </c>
      <c r="AT1168" s="518" t="n">
        <v>0</v>
      </c>
      <c r="AU1168" s="518" t="n">
        <v>0</v>
      </c>
      <c r="AV1168" s="518" t="n">
        <v>0</v>
      </c>
      <c r="AW1168" s="518" t="n">
        <v>0</v>
      </c>
      <c r="AX1168" s="518" t="n">
        <v>0</v>
      </c>
      <c r="AY1168" s="518" t="n">
        <v>0</v>
      </c>
      <c r="AZ1168" s="518" t="n">
        <v>0</v>
      </c>
      <c r="BA1168" s="518" t="n">
        <v>0</v>
      </c>
      <c r="BB1168" s="518" t="n">
        <v>0</v>
      </c>
      <c r="BC1168" s="518" t="n">
        <v>0</v>
      </c>
      <c r="BD1168" s="518" t="n">
        <v>0</v>
      </c>
      <c r="BE1168" s="518" t="n">
        <v>0</v>
      </c>
      <c r="BF1168" s="518" t="n">
        <v>0</v>
      </c>
      <c r="BG1168" s="518" t="n">
        <v>0</v>
      </c>
      <c r="BH1168" s="518" t="n">
        <v>0</v>
      </c>
      <c r="BI1168" s="518" t="n">
        <v>0</v>
      </c>
      <c r="BJ1168" s="518"/>
      <c r="BK1168" s="518"/>
      <c r="BL1168" s="518" t="n">
        <v>0</v>
      </c>
      <c r="BM1168" s="518"/>
      <c r="BN1168" s="518"/>
      <c r="BO1168" s="518"/>
      <c r="BP1168" s="518"/>
      <c r="BQ1168" s="518"/>
      <c r="BR1168" s="518"/>
      <c r="BS1168" s="518"/>
      <c r="BT1168" s="518"/>
      <c r="BU1168" s="518"/>
      <c r="BV1168" s="518" t="n">
        <v>0</v>
      </c>
      <c r="BW1168" s="518" t="n">
        <v>0</v>
      </c>
      <c r="BX1168" s="518" t="n">
        <v>0</v>
      </c>
      <c r="BY1168" s="518" t="n">
        <v>0</v>
      </c>
      <c r="BZ1168" s="518" t="n">
        <v>0</v>
      </c>
      <c r="CA1168" s="518" t="n">
        <v>0</v>
      </c>
      <c r="CB1168" s="518" t="n">
        <v>0</v>
      </c>
      <c r="CC1168" s="518" t="n">
        <v>0</v>
      </c>
      <c r="CD1168" s="518" t="n">
        <v>0</v>
      </c>
      <c r="CE1168" s="518" t="n">
        <v>0</v>
      </c>
      <c r="CF1168" s="518" t="n">
        <v>0</v>
      </c>
      <c r="CG1168" s="518" t="n">
        <v>0</v>
      </c>
      <c r="CH1168" s="518"/>
      <c r="CI1168" s="716"/>
      <c r="CL1168" s="48" t="n">
        <v>0</v>
      </c>
      <c r="CM1168" s="48" t="n">
        <f aca="false">CL1168-V1168</f>
        <v>0</v>
      </c>
      <c r="CN1168" s="702" t="n">
        <f aca="false">SUM(CO1168:DR1168)</f>
        <v>1</v>
      </c>
      <c r="CO1168" s="703" t="n">
        <v>0</v>
      </c>
      <c r="CP1168" s="703"/>
      <c r="CQ1168" s="703" t="n">
        <v>0</v>
      </c>
      <c r="CR1168" s="703"/>
      <c r="CS1168" s="703" t="n">
        <v>0</v>
      </c>
      <c r="CT1168" s="703" t="n">
        <v>0</v>
      </c>
      <c r="CU1168" s="703"/>
      <c r="CV1168" s="703"/>
      <c r="CW1168" s="703"/>
      <c r="CX1168" s="703" t="n">
        <v>0</v>
      </c>
      <c r="CY1168" s="703" t="n">
        <v>0</v>
      </c>
      <c r="CZ1168" s="703" t="n">
        <v>0</v>
      </c>
      <c r="DA1168" s="703"/>
      <c r="DB1168" s="703"/>
      <c r="DC1168" s="703"/>
      <c r="DD1168" s="703"/>
      <c r="DE1168" s="703" t="n">
        <v>1</v>
      </c>
      <c r="DF1168" s="703"/>
      <c r="DG1168" s="703" t="n">
        <v>0</v>
      </c>
      <c r="DH1168" s="703" t="n">
        <v>0</v>
      </c>
      <c r="DI1168" s="703" t="n">
        <v>0</v>
      </c>
      <c r="DJ1168" s="703" t="n">
        <v>0</v>
      </c>
      <c r="DK1168" s="703" t="n">
        <v>0</v>
      </c>
      <c r="DL1168" s="703" t="n">
        <v>0</v>
      </c>
      <c r="DM1168" s="703"/>
      <c r="DN1168" s="703"/>
      <c r="DO1168" s="703"/>
      <c r="DP1168" s="703"/>
      <c r="DQ1168" s="703"/>
      <c r="DR1168" s="703"/>
      <c r="DS1168" s="704" t="n">
        <f aca="false">CN1168-V1168</f>
        <v>1</v>
      </c>
      <c r="DT1168" s="553"/>
      <c r="DU1168" s="48"/>
    </row>
    <row r="1169" customFormat="false" ht="15" hidden="false" customHeight="true" outlineLevel="0" collapsed="false">
      <c r="A1169" s="705" t="n">
        <f aca="false">A1168+1</f>
        <v>1160</v>
      </c>
      <c r="B1169" s="706" t="s">
        <v>2495</v>
      </c>
      <c r="C1169" s="706" t="s">
        <v>448</v>
      </c>
      <c r="D1169" s="706" t="s">
        <v>440</v>
      </c>
      <c r="E1169" s="243" t="n">
        <f aca="false">COUNTIF($G$10:$G$1856,$G1169)</f>
        <v>1</v>
      </c>
      <c r="F1169" s="706" t="s">
        <v>2933</v>
      </c>
      <c r="G1169" s="706" t="s">
        <v>2933</v>
      </c>
      <c r="H1169" s="707" t="s">
        <v>2591</v>
      </c>
      <c r="I1169" s="708" t="s">
        <v>1137</v>
      </c>
      <c r="J1169" s="707" t="s">
        <v>322</v>
      </c>
      <c r="K1169" s="709" t="s">
        <v>321</v>
      </c>
      <c r="L1169" s="707" t="s">
        <v>320</v>
      </c>
      <c r="M1169" s="708" t="s">
        <v>1138</v>
      </c>
      <c r="N1169" s="710" t="s">
        <v>934</v>
      </c>
      <c r="O1169" s="512" t="n">
        <v>2</v>
      </c>
      <c r="P1169" s="512" t="n">
        <v>1</v>
      </c>
      <c r="Q1169" s="711" t="n">
        <v>0.002376129</v>
      </c>
      <c r="R1169" s="712"/>
      <c r="S1169" s="713"/>
      <c r="T1169" s="714" t="n">
        <v>5.11</v>
      </c>
      <c r="U1169" s="715" t="n">
        <v>4.48</v>
      </c>
      <c r="V1169" s="262" t="n">
        <f aca="false">SUM(W1169:CI1169)</f>
        <v>1</v>
      </c>
      <c r="W1169" s="243" t="n">
        <v>0</v>
      </c>
      <c r="X1169" s="243" t="n">
        <v>0</v>
      </c>
      <c r="Y1169" s="243" t="n">
        <v>0</v>
      </c>
      <c r="Z1169" s="243" t="n">
        <v>0</v>
      </c>
      <c r="AA1169" s="243" t="n">
        <v>0</v>
      </c>
      <c r="AB1169" s="243" t="n">
        <v>0</v>
      </c>
      <c r="AC1169" s="243" t="n">
        <v>0</v>
      </c>
      <c r="AD1169" s="243" t="n">
        <v>0</v>
      </c>
      <c r="AE1169" s="243" t="n">
        <v>0</v>
      </c>
      <c r="AF1169" s="243" t="n">
        <v>0</v>
      </c>
      <c r="AG1169" s="243" t="n">
        <v>0</v>
      </c>
      <c r="AH1169" s="518" t="n">
        <v>0</v>
      </c>
      <c r="AI1169" s="243" t="n">
        <v>0</v>
      </c>
      <c r="AJ1169" s="243" t="n">
        <v>0</v>
      </c>
      <c r="AK1169" s="518" t="n">
        <v>0</v>
      </c>
      <c r="AL1169" s="518" t="n">
        <v>0</v>
      </c>
      <c r="AM1169" s="518" t="n">
        <v>0</v>
      </c>
      <c r="AN1169" s="518" t="n">
        <v>1</v>
      </c>
      <c r="AO1169" s="518" t="n">
        <v>0</v>
      </c>
      <c r="AP1169" s="518" t="n">
        <v>0</v>
      </c>
      <c r="AQ1169" s="518" t="n">
        <v>0</v>
      </c>
      <c r="AR1169" s="518" t="n">
        <v>0</v>
      </c>
      <c r="AS1169" s="518" t="n">
        <v>0</v>
      </c>
      <c r="AT1169" s="518" t="n">
        <v>0</v>
      </c>
      <c r="AU1169" s="518" t="n">
        <v>0</v>
      </c>
      <c r="AV1169" s="518" t="n">
        <v>0</v>
      </c>
      <c r="AW1169" s="518" t="n">
        <v>0</v>
      </c>
      <c r="AX1169" s="518" t="n">
        <v>0</v>
      </c>
      <c r="AY1169" s="518" t="n">
        <v>0</v>
      </c>
      <c r="AZ1169" s="518" t="n">
        <v>0</v>
      </c>
      <c r="BA1169" s="518" t="n">
        <v>0</v>
      </c>
      <c r="BB1169" s="518" t="n">
        <v>0</v>
      </c>
      <c r="BC1169" s="518" t="n">
        <v>0</v>
      </c>
      <c r="BD1169" s="518" t="n">
        <v>0</v>
      </c>
      <c r="BE1169" s="518" t="n">
        <v>0</v>
      </c>
      <c r="BF1169" s="518" t="n">
        <v>0</v>
      </c>
      <c r="BG1169" s="518" t="n">
        <v>0</v>
      </c>
      <c r="BH1169" s="518" t="n">
        <v>0</v>
      </c>
      <c r="BI1169" s="518" t="n">
        <v>0</v>
      </c>
      <c r="BJ1169" s="518"/>
      <c r="BK1169" s="518"/>
      <c r="BL1169" s="518" t="n">
        <v>0</v>
      </c>
      <c r="BM1169" s="518"/>
      <c r="BN1169" s="518"/>
      <c r="BO1169" s="518"/>
      <c r="BP1169" s="518"/>
      <c r="BQ1169" s="518"/>
      <c r="BR1169" s="518"/>
      <c r="BS1169" s="518"/>
      <c r="BT1169" s="518"/>
      <c r="BU1169" s="518"/>
      <c r="BV1169" s="518" t="n">
        <v>0</v>
      </c>
      <c r="BW1169" s="518" t="n">
        <v>0</v>
      </c>
      <c r="BX1169" s="518" t="n">
        <v>0</v>
      </c>
      <c r="BY1169" s="518" t="n">
        <v>0</v>
      </c>
      <c r="BZ1169" s="518" t="n">
        <v>0</v>
      </c>
      <c r="CA1169" s="518" t="n">
        <v>0</v>
      </c>
      <c r="CB1169" s="518" t="n">
        <v>0</v>
      </c>
      <c r="CC1169" s="518" t="n">
        <v>0</v>
      </c>
      <c r="CD1169" s="518" t="n">
        <v>0</v>
      </c>
      <c r="CE1169" s="518" t="n">
        <v>0</v>
      </c>
      <c r="CF1169" s="518" t="n">
        <v>0</v>
      </c>
      <c r="CG1169" s="518" t="n">
        <v>0</v>
      </c>
      <c r="CH1169" s="518"/>
      <c r="CI1169" s="716"/>
      <c r="CL1169" s="48" t="n">
        <v>1</v>
      </c>
      <c r="CM1169" s="48" t="n">
        <f aca="false">CL1169-V1169</f>
        <v>0</v>
      </c>
      <c r="CN1169" s="702" t="n">
        <f aca="false">SUM(CO1169:DR1169)</f>
        <v>2</v>
      </c>
      <c r="CO1169" s="703" t="n">
        <v>0</v>
      </c>
      <c r="CP1169" s="703"/>
      <c r="CQ1169" s="703" t="n">
        <v>0</v>
      </c>
      <c r="CR1169" s="703"/>
      <c r="CS1169" s="703" t="n">
        <v>0</v>
      </c>
      <c r="CT1169" s="703" t="n">
        <v>0</v>
      </c>
      <c r="CU1169" s="703"/>
      <c r="CV1169" s="703"/>
      <c r="CW1169" s="703"/>
      <c r="CX1169" s="703" t="n">
        <v>0</v>
      </c>
      <c r="CY1169" s="703" t="n">
        <v>0</v>
      </c>
      <c r="CZ1169" s="703" t="n">
        <v>0</v>
      </c>
      <c r="DA1169" s="703"/>
      <c r="DB1169" s="703"/>
      <c r="DC1169" s="703"/>
      <c r="DD1169" s="703"/>
      <c r="DE1169" s="703" t="n">
        <v>2</v>
      </c>
      <c r="DF1169" s="703"/>
      <c r="DG1169" s="703" t="n">
        <v>0</v>
      </c>
      <c r="DH1169" s="703" t="n">
        <v>0</v>
      </c>
      <c r="DI1169" s="703" t="n">
        <v>0</v>
      </c>
      <c r="DJ1169" s="703" t="n">
        <v>0</v>
      </c>
      <c r="DK1169" s="703" t="n">
        <v>0</v>
      </c>
      <c r="DL1169" s="703" t="n">
        <v>0</v>
      </c>
      <c r="DM1169" s="703"/>
      <c r="DN1169" s="703"/>
      <c r="DO1169" s="703"/>
      <c r="DP1169" s="703"/>
      <c r="DQ1169" s="703"/>
      <c r="DR1169" s="703"/>
      <c r="DS1169" s="704" t="n">
        <f aca="false">CN1169-V1169</f>
        <v>1</v>
      </c>
      <c r="DT1169" s="553"/>
      <c r="DU1169" s="48"/>
    </row>
    <row r="1170" customFormat="false" ht="15" hidden="false" customHeight="true" outlineLevel="0" collapsed="false">
      <c r="A1170" s="705" t="n">
        <f aca="false">A1169+1</f>
        <v>1161</v>
      </c>
      <c r="B1170" s="706" t="s">
        <v>2495</v>
      </c>
      <c r="C1170" s="706" t="s">
        <v>448</v>
      </c>
      <c r="D1170" s="706" t="s">
        <v>440</v>
      </c>
      <c r="E1170" s="243" t="n">
        <f aca="false">COUNTIF($G$10:$G$1856,$G1170)</f>
        <v>1</v>
      </c>
      <c r="F1170" s="706" t="s">
        <v>2934</v>
      </c>
      <c r="G1170" s="706" t="s">
        <v>2934</v>
      </c>
      <c r="H1170" s="707" t="s">
        <v>2593</v>
      </c>
      <c r="I1170" s="708" t="s">
        <v>2594</v>
      </c>
      <c r="J1170" s="707" t="s">
        <v>322</v>
      </c>
      <c r="K1170" s="709" t="s">
        <v>321</v>
      </c>
      <c r="L1170" s="707" t="s">
        <v>320</v>
      </c>
      <c r="M1170" s="708" t="s">
        <v>1053</v>
      </c>
      <c r="N1170" s="710" t="s">
        <v>934</v>
      </c>
      <c r="O1170" s="512" t="n">
        <v>4</v>
      </c>
      <c r="P1170" s="512" t="n">
        <v>1</v>
      </c>
      <c r="Q1170" s="711" t="n">
        <v>0.0020808</v>
      </c>
      <c r="R1170" s="712"/>
      <c r="S1170" s="713"/>
      <c r="T1170" s="714" t="n">
        <v>3.98</v>
      </c>
      <c r="U1170" s="715" t="n">
        <v>3.92</v>
      </c>
      <c r="V1170" s="262" t="n">
        <f aca="false">SUM(W1170:CI1170)</f>
        <v>1</v>
      </c>
      <c r="W1170" s="243" t="n">
        <v>0</v>
      </c>
      <c r="X1170" s="243" t="n">
        <v>0</v>
      </c>
      <c r="Y1170" s="243" t="n">
        <v>0</v>
      </c>
      <c r="Z1170" s="243" t="n">
        <v>0</v>
      </c>
      <c r="AA1170" s="243" t="n">
        <v>0</v>
      </c>
      <c r="AB1170" s="243" t="n">
        <v>0</v>
      </c>
      <c r="AC1170" s="243" t="n">
        <v>0</v>
      </c>
      <c r="AD1170" s="243" t="n">
        <v>0</v>
      </c>
      <c r="AE1170" s="243" t="n">
        <v>0</v>
      </c>
      <c r="AF1170" s="243" t="n">
        <v>0</v>
      </c>
      <c r="AG1170" s="243" t="n">
        <v>0</v>
      </c>
      <c r="AH1170" s="518" t="n">
        <v>0</v>
      </c>
      <c r="AI1170" s="243" t="n">
        <v>0</v>
      </c>
      <c r="AJ1170" s="243" t="n">
        <v>0</v>
      </c>
      <c r="AK1170" s="518" t="n">
        <v>0</v>
      </c>
      <c r="AL1170" s="518" t="n">
        <v>0</v>
      </c>
      <c r="AM1170" s="518" t="n">
        <v>0</v>
      </c>
      <c r="AN1170" s="518" t="n">
        <v>1</v>
      </c>
      <c r="AO1170" s="518" t="n">
        <v>0</v>
      </c>
      <c r="AP1170" s="518" t="n">
        <v>0</v>
      </c>
      <c r="AQ1170" s="518" t="n">
        <v>0</v>
      </c>
      <c r="AR1170" s="518" t="n">
        <v>0</v>
      </c>
      <c r="AS1170" s="518" t="n">
        <v>0</v>
      </c>
      <c r="AT1170" s="518" t="n">
        <v>0</v>
      </c>
      <c r="AU1170" s="518" t="n">
        <v>0</v>
      </c>
      <c r="AV1170" s="518" t="n">
        <v>0</v>
      </c>
      <c r="AW1170" s="518" t="n">
        <v>0</v>
      </c>
      <c r="AX1170" s="518" t="n">
        <v>0</v>
      </c>
      <c r="AY1170" s="518" t="n">
        <v>0</v>
      </c>
      <c r="AZ1170" s="518" t="n">
        <v>0</v>
      </c>
      <c r="BA1170" s="518" t="n">
        <v>0</v>
      </c>
      <c r="BB1170" s="518" t="n">
        <v>0</v>
      </c>
      <c r="BC1170" s="518" t="n">
        <v>0</v>
      </c>
      <c r="BD1170" s="518" t="n">
        <v>0</v>
      </c>
      <c r="BE1170" s="518" t="n">
        <v>0</v>
      </c>
      <c r="BF1170" s="518" t="n">
        <v>0</v>
      </c>
      <c r="BG1170" s="518" t="n">
        <v>0</v>
      </c>
      <c r="BH1170" s="518" t="n">
        <v>0</v>
      </c>
      <c r="BI1170" s="518" t="n">
        <v>0</v>
      </c>
      <c r="BJ1170" s="518"/>
      <c r="BK1170" s="518"/>
      <c r="BL1170" s="518" t="n">
        <v>0</v>
      </c>
      <c r="BM1170" s="518"/>
      <c r="BN1170" s="518"/>
      <c r="BO1170" s="518"/>
      <c r="BP1170" s="518"/>
      <c r="BQ1170" s="518"/>
      <c r="BR1170" s="518"/>
      <c r="BS1170" s="518"/>
      <c r="BT1170" s="518"/>
      <c r="BU1170" s="518"/>
      <c r="BV1170" s="518" t="n">
        <v>0</v>
      </c>
      <c r="BW1170" s="518" t="n">
        <v>0</v>
      </c>
      <c r="BX1170" s="518" t="n">
        <v>0</v>
      </c>
      <c r="BY1170" s="518" t="n">
        <v>0</v>
      </c>
      <c r="BZ1170" s="518" t="n">
        <v>0</v>
      </c>
      <c r="CA1170" s="518" t="n">
        <v>0</v>
      </c>
      <c r="CB1170" s="518" t="n">
        <v>0</v>
      </c>
      <c r="CC1170" s="518" t="n">
        <v>0</v>
      </c>
      <c r="CD1170" s="518" t="n">
        <v>0</v>
      </c>
      <c r="CE1170" s="518" t="n">
        <v>0</v>
      </c>
      <c r="CF1170" s="518" t="n">
        <v>0</v>
      </c>
      <c r="CG1170" s="518" t="n">
        <v>0</v>
      </c>
      <c r="CH1170" s="518"/>
      <c r="CI1170" s="716"/>
      <c r="CL1170" s="48" t="n">
        <v>1</v>
      </c>
      <c r="CM1170" s="48" t="n">
        <f aca="false">CL1170-V1170</f>
        <v>0</v>
      </c>
      <c r="CN1170" s="702" t="n">
        <f aca="false">SUM(CO1170:DR1170)</f>
        <v>4</v>
      </c>
      <c r="CO1170" s="703" t="n">
        <v>0</v>
      </c>
      <c r="CP1170" s="703"/>
      <c r="CQ1170" s="703" t="n">
        <v>0</v>
      </c>
      <c r="CR1170" s="703"/>
      <c r="CS1170" s="703" t="n">
        <v>0</v>
      </c>
      <c r="CT1170" s="703" t="n">
        <v>0</v>
      </c>
      <c r="CU1170" s="703"/>
      <c r="CV1170" s="703"/>
      <c r="CW1170" s="703"/>
      <c r="CX1170" s="703" t="n">
        <v>0</v>
      </c>
      <c r="CY1170" s="703" t="n">
        <v>0</v>
      </c>
      <c r="CZ1170" s="703" t="n">
        <v>0</v>
      </c>
      <c r="DA1170" s="703"/>
      <c r="DB1170" s="703"/>
      <c r="DC1170" s="703"/>
      <c r="DD1170" s="703"/>
      <c r="DE1170" s="703" t="n">
        <v>4</v>
      </c>
      <c r="DF1170" s="703"/>
      <c r="DG1170" s="703" t="n">
        <v>0</v>
      </c>
      <c r="DH1170" s="703" t="n">
        <v>0</v>
      </c>
      <c r="DI1170" s="703" t="n">
        <v>0</v>
      </c>
      <c r="DJ1170" s="703" t="n">
        <v>0</v>
      </c>
      <c r="DK1170" s="703" t="n">
        <v>0</v>
      </c>
      <c r="DL1170" s="703" t="n">
        <v>0</v>
      </c>
      <c r="DM1170" s="703"/>
      <c r="DN1170" s="703"/>
      <c r="DO1170" s="703"/>
      <c r="DP1170" s="703"/>
      <c r="DQ1170" s="703"/>
      <c r="DR1170" s="703"/>
      <c r="DS1170" s="704" t="n">
        <f aca="false">CN1170-V1170</f>
        <v>3</v>
      </c>
      <c r="DT1170" s="553"/>
      <c r="DU1170" s="48"/>
    </row>
    <row r="1171" customFormat="false" ht="15" hidden="false" customHeight="true" outlineLevel="0" collapsed="false">
      <c r="A1171" s="705" t="n">
        <f aca="false">A1170+1</f>
        <v>1162</v>
      </c>
      <c r="B1171" s="706" t="s">
        <v>2495</v>
      </c>
      <c r="C1171" s="706" t="s">
        <v>448</v>
      </c>
      <c r="D1171" s="706" t="s">
        <v>440</v>
      </c>
      <c r="E1171" s="243" t="n">
        <f aca="false">COUNTIF($G$10:$G$1856,$G1171)</f>
        <v>1</v>
      </c>
      <c r="F1171" s="706" t="s">
        <v>2935</v>
      </c>
      <c r="G1171" s="706" t="s">
        <v>2935</v>
      </c>
      <c r="H1171" s="707" t="s">
        <v>2593</v>
      </c>
      <c r="I1171" s="708" t="s">
        <v>2594</v>
      </c>
      <c r="J1171" s="707" t="s">
        <v>322</v>
      </c>
      <c r="K1171" s="709" t="s">
        <v>321</v>
      </c>
      <c r="L1171" s="707" t="s">
        <v>320</v>
      </c>
      <c r="M1171" s="708" t="s">
        <v>1131</v>
      </c>
      <c r="N1171" s="710" t="s">
        <v>934</v>
      </c>
      <c r="O1171" s="512" t="n">
        <v>1</v>
      </c>
      <c r="P1171" s="512" t="n">
        <v>1</v>
      </c>
      <c r="Q1171" s="711" t="n">
        <v>0.0029376</v>
      </c>
      <c r="R1171" s="712"/>
      <c r="S1171" s="713"/>
      <c r="T1171" s="714" t="n">
        <v>5.62</v>
      </c>
      <c r="U1171" s="715" t="n">
        <v>5.53</v>
      </c>
      <c r="V1171" s="262" t="n">
        <f aca="false">SUM(W1171:CI1171)</f>
        <v>1</v>
      </c>
      <c r="W1171" s="243" t="n">
        <v>0</v>
      </c>
      <c r="X1171" s="243" t="n">
        <v>0</v>
      </c>
      <c r="Y1171" s="243" t="n">
        <v>0</v>
      </c>
      <c r="Z1171" s="243" t="n">
        <v>0</v>
      </c>
      <c r="AA1171" s="243" t="n">
        <v>0</v>
      </c>
      <c r="AB1171" s="243" t="n">
        <v>0</v>
      </c>
      <c r="AC1171" s="243" t="n">
        <v>0</v>
      </c>
      <c r="AD1171" s="243" t="n">
        <v>0</v>
      </c>
      <c r="AE1171" s="243" t="n">
        <v>0</v>
      </c>
      <c r="AF1171" s="243" t="n">
        <v>0</v>
      </c>
      <c r="AG1171" s="243" t="n">
        <v>0</v>
      </c>
      <c r="AH1171" s="518" t="n">
        <v>0</v>
      </c>
      <c r="AI1171" s="243" t="n">
        <v>0</v>
      </c>
      <c r="AJ1171" s="243" t="n">
        <v>0</v>
      </c>
      <c r="AK1171" s="518" t="n">
        <v>0</v>
      </c>
      <c r="AL1171" s="518" t="n">
        <v>0</v>
      </c>
      <c r="AM1171" s="518" t="n">
        <v>0</v>
      </c>
      <c r="AN1171" s="518" t="n">
        <v>1</v>
      </c>
      <c r="AO1171" s="518" t="n">
        <v>0</v>
      </c>
      <c r="AP1171" s="518" t="n">
        <v>0</v>
      </c>
      <c r="AQ1171" s="518" t="n">
        <v>0</v>
      </c>
      <c r="AR1171" s="518" t="n">
        <v>0</v>
      </c>
      <c r="AS1171" s="518" t="n">
        <v>0</v>
      </c>
      <c r="AT1171" s="518" t="n">
        <v>0</v>
      </c>
      <c r="AU1171" s="518" t="n">
        <v>0</v>
      </c>
      <c r="AV1171" s="518" t="n">
        <v>0</v>
      </c>
      <c r="AW1171" s="518" t="n">
        <v>0</v>
      </c>
      <c r="AX1171" s="518" t="n">
        <v>0</v>
      </c>
      <c r="AY1171" s="518" t="n">
        <v>0</v>
      </c>
      <c r="AZ1171" s="518" t="n">
        <v>0</v>
      </c>
      <c r="BA1171" s="518" t="n">
        <v>0</v>
      </c>
      <c r="BB1171" s="518" t="n">
        <v>0</v>
      </c>
      <c r="BC1171" s="518" t="n">
        <v>0</v>
      </c>
      <c r="BD1171" s="518" t="n">
        <v>0</v>
      </c>
      <c r="BE1171" s="518" t="n">
        <v>0</v>
      </c>
      <c r="BF1171" s="518" t="n">
        <v>0</v>
      </c>
      <c r="BG1171" s="518" t="n">
        <v>0</v>
      </c>
      <c r="BH1171" s="518" t="n">
        <v>0</v>
      </c>
      <c r="BI1171" s="518" t="n">
        <v>0</v>
      </c>
      <c r="BJ1171" s="518"/>
      <c r="BK1171" s="518"/>
      <c r="BL1171" s="518" t="n">
        <v>0</v>
      </c>
      <c r="BM1171" s="518"/>
      <c r="BN1171" s="518"/>
      <c r="BO1171" s="518"/>
      <c r="BP1171" s="518"/>
      <c r="BQ1171" s="518"/>
      <c r="BR1171" s="518"/>
      <c r="BS1171" s="518"/>
      <c r="BT1171" s="518"/>
      <c r="BU1171" s="518"/>
      <c r="BV1171" s="518" t="n">
        <v>0</v>
      </c>
      <c r="BW1171" s="518" t="n">
        <v>0</v>
      </c>
      <c r="BX1171" s="518" t="n">
        <v>0</v>
      </c>
      <c r="BY1171" s="518" t="n">
        <v>0</v>
      </c>
      <c r="BZ1171" s="518" t="n">
        <v>0</v>
      </c>
      <c r="CA1171" s="518" t="n">
        <v>0</v>
      </c>
      <c r="CB1171" s="518" t="n">
        <v>0</v>
      </c>
      <c r="CC1171" s="518" t="n">
        <v>0</v>
      </c>
      <c r="CD1171" s="518" t="n">
        <v>0</v>
      </c>
      <c r="CE1171" s="518" t="n">
        <v>0</v>
      </c>
      <c r="CF1171" s="518" t="n">
        <v>0</v>
      </c>
      <c r="CG1171" s="518" t="n">
        <v>0</v>
      </c>
      <c r="CH1171" s="518"/>
      <c r="CI1171" s="716"/>
      <c r="CL1171" s="48" t="n">
        <v>1</v>
      </c>
      <c r="CM1171" s="48" t="n">
        <f aca="false">CL1171-V1171</f>
        <v>0</v>
      </c>
      <c r="CN1171" s="702" t="n">
        <f aca="false">SUM(CO1171:DR1171)</f>
        <v>1</v>
      </c>
      <c r="CO1171" s="703" t="n">
        <v>0</v>
      </c>
      <c r="CP1171" s="703"/>
      <c r="CQ1171" s="703" t="n">
        <v>0</v>
      </c>
      <c r="CR1171" s="703"/>
      <c r="CS1171" s="703" t="n">
        <v>0</v>
      </c>
      <c r="CT1171" s="703" t="n">
        <v>0</v>
      </c>
      <c r="CU1171" s="703"/>
      <c r="CV1171" s="703"/>
      <c r="CW1171" s="703"/>
      <c r="CX1171" s="703" t="n">
        <v>0</v>
      </c>
      <c r="CY1171" s="703" t="n">
        <v>0</v>
      </c>
      <c r="CZ1171" s="703" t="n">
        <v>0</v>
      </c>
      <c r="DA1171" s="703"/>
      <c r="DB1171" s="703"/>
      <c r="DC1171" s="703"/>
      <c r="DD1171" s="703"/>
      <c r="DE1171" s="703" t="n">
        <v>1</v>
      </c>
      <c r="DF1171" s="703"/>
      <c r="DG1171" s="703" t="n">
        <v>0</v>
      </c>
      <c r="DH1171" s="703" t="n">
        <v>0</v>
      </c>
      <c r="DI1171" s="703" t="n">
        <v>0</v>
      </c>
      <c r="DJ1171" s="703" t="n">
        <v>0</v>
      </c>
      <c r="DK1171" s="703" t="n">
        <v>0</v>
      </c>
      <c r="DL1171" s="703" t="n">
        <v>0</v>
      </c>
      <c r="DM1171" s="703"/>
      <c r="DN1171" s="703"/>
      <c r="DO1171" s="703"/>
      <c r="DP1171" s="703"/>
      <c r="DQ1171" s="703"/>
      <c r="DR1171" s="703"/>
      <c r="DS1171" s="704" t="n">
        <f aca="false">CN1171-V1171</f>
        <v>0</v>
      </c>
      <c r="DT1171" s="553"/>
      <c r="DU1171" s="48"/>
    </row>
    <row r="1172" customFormat="false" ht="15" hidden="false" customHeight="true" outlineLevel="0" collapsed="false">
      <c r="A1172" s="705" t="n">
        <f aca="false">A1171+1</f>
        <v>1163</v>
      </c>
      <c r="B1172" s="706" t="s">
        <v>2495</v>
      </c>
      <c r="C1172" s="706" t="s">
        <v>448</v>
      </c>
      <c r="D1172" s="706" t="s">
        <v>440</v>
      </c>
      <c r="E1172" s="243" t="n">
        <f aca="false">COUNTIF($G$10:$G$1856,$G1172)</f>
        <v>1</v>
      </c>
      <c r="F1172" s="706" t="s">
        <v>2936</v>
      </c>
      <c r="G1172" s="706" t="s">
        <v>2936</v>
      </c>
      <c r="H1172" s="707" t="s">
        <v>2597</v>
      </c>
      <c r="I1172" s="708" t="s">
        <v>1056</v>
      </c>
      <c r="J1172" s="707" t="s">
        <v>322</v>
      </c>
      <c r="K1172" s="709" t="s">
        <v>321</v>
      </c>
      <c r="L1172" s="707" t="s">
        <v>320</v>
      </c>
      <c r="M1172" s="708" t="s">
        <v>1057</v>
      </c>
      <c r="N1172" s="710" t="s">
        <v>934</v>
      </c>
      <c r="O1172" s="512" t="n">
        <v>1</v>
      </c>
      <c r="P1172" s="512" t="n">
        <v>1</v>
      </c>
      <c r="Q1172" s="711" t="n">
        <v>0.000559116</v>
      </c>
      <c r="R1172" s="712"/>
      <c r="S1172" s="713"/>
      <c r="T1172" s="714" t="n">
        <v>1.07</v>
      </c>
      <c r="U1172" s="715" t="n">
        <v>1.05</v>
      </c>
      <c r="V1172" s="262" t="n">
        <f aca="false">SUM(W1172:CI1172)</f>
        <v>0</v>
      </c>
      <c r="W1172" s="243" t="n">
        <v>0</v>
      </c>
      <c r="X1172" s="243" t="n">
        <v>0</v>
      </c>
      <c r="Y1172" s="243" t="n">
        <v>0</v>
      </c>
      <c r="Z1172" s="243" t="n">
        <v>0</v>
      </c>
      <c r="AA1172" s="243" t="n">
        <v>0</v>
      </c>
      <c r="AB1172" s="243" t="n">
        <v>0</v>
      </c>
      <c r="AC1172" s="243" t="n">
        <v>0</v>
      </c>
      <c r="AD1172" s="243" t="n">
        <v>0</v>
      </c>
      <c r="AE1172" s="243" t="n">
        <v>0</v>
      </c>
      <c r="AF1172" s="243" t="n">
        <v>0</v>
      </c>
      <c r="AG1172" s="243" t="n">
        <v>0</v>
      </c>
      <c r="AH1172" s="518" t="n">
        <v>0</v>
      </c>
      <c r="AI1172" s="243" t="n">
        <v>0</v>
      </c>
      <c r="AJ1172" s="243" t="n">
        <v>0</v>
      </c>
      <c r="AK1172" s="518" t="n">
        <v>0</v>
      </c>
      <c r="AL1172" s="518" t="n">
        <v>0</v>
      </c>
      <c r="AM1172" s="518" t="n">
        <v>0</v>
      </c>
      <c r="AN1172" s="518" t="n">
        <v>0</v>
      </c>
      <c r="AO1172" s="518" t="n">
        <v>0</v>
      </c>
      <c r="AP1172" s="518" t="n">
        <v>0</v>
      </c>
      <c r="AQ1172" s="518" t="n">
        <v>0</v>
      </c>
      <c r="AR1172" s="518" t="n">
        <v>0</v>
      </c>
      <c r="AS1172" s="518" t="n">
        <v>0</v>
      </c>
      <c r="AT1172" s="518" t="n">
        <v>0</v>
      </c>
      <c r="AU1172" s="518" t="n">
        <v>0</v>
      </c>
      <c r="AV1172" s="518" t="n">
        <v>0</v>
      </c>
      <c r="AW1172" s="518" t="n">
        <v>0</v>
      </c>
      <c r="AX1172" s="518" t="n">
        <v>0</v>
      </c>
      <c r="AY1172" s="518" t="n">
        <v>0</v>
      </c>
      <c r="AZ1172" s="518" t="n">
        <v>0</v>
      </c>
      <c r="BA1172" s="518" t="n">
        <v>0</v>
      </c>
      <c r="BB1172" s="518" t="n">
        <v>0</v>
      </c>
      <c r="BC1172" s="518" t="n">
        <v>0</v>
      </c>
      <c r="BD1172" s="518" t="n">
        <v>0</v>
      </c>
      <c r="BE1172" s="518" t="n">
        <v>0</v>
      </c>
      <c r="BF1172" s="518" t="n">
        <v>0</v>
      </c>
      <c r="BG1172" s="518" t="n">
        <v>0</v>
      </c>
      <c r="BH1172" s="518" t="n">
        <v>0</v>
      </c>
      <c r="BI1172" s="518" t="n">
        <v>0</v>
      </c>
      <c r="BJ1172" s="518"/>
      <c r="BK1172" s="518"/>
      <c r="BL1172" s="518" t="n">
        <v>0</v>
      </c>
      <c r="BM1172" s="518"/>
      <c r="BN1172" s="518"/>
      <c r="BO1172" s="518"/>
      <c r="BP1172" s="518"/>
      <c r="BQ1172" s="518"/>
      <c r="BR1172" s="518"/>
      <c r="BS1172" s="518"/>
      <c r="BT1172" s="518"/>
      <c r="BU1172" s="518"/>
      <c r="BV1172" s="518" t="n">
        <v>0</v>
      </c>
      <c r="BW1172" s="518" t="n">
        <v>0</v>
      </c>
      <c r="BX1172" s="518" t="n">
        <v>0</v>
      </c>
      <c r="BY1172" s="518" t="n">
        <v>0</v>
      </c>
      <c r="BZ1172" s="518" t="n">
        <v>0</v>
      </c>
      <c r="CA1172" s="518" t="n">
        <v>0</v>
      </c>
      <c r="CB1172" s="518" t="n">
        <v>0</v>
      </c>
      <c r="CC1172" s="518" t="n">
        <v>0</v>
      </c>
      <c r="CD1172" s="518" t="n">
        <v>0</v>
      </c>
      <c r="CE1172" s="518" t="n">
        <v>0</v>
      </c>
      <c r="CF1172" s="518" t="n">
        <v>0</v>
      </c>
      <c r="CG1172" s="518" t="n">
        <v>0</v>
      </c>
      <c r="CH1172" s="518"/>
      <c r="CI1172" s="716"/>
      <c r="CL1172" s="48" t="n">
        <v>0</v>
      </c>
      <c r="CM1172" s="48" t="n">
        <f aca="false">CL1172-V1172</f>
        <v>0</v>
      </c>
      <c r="CN1172" s="702" t="n">
        <f aca="false">SUM(CO1172:DR1172)</f>
        <v>1</v>
      </c>
      <c r="CO1172" s="703" t="n">
        <v>0</v>
      </c>
      <c r="CP1172" s="703"/>
      <c r="CQ1172" s="703" t="n">
        <v>0</v>
      </c>
      <c r="CR1172" s="703"/>
      <c r="CS1172" s="703" t="n">
        <v>0</v>
      </c>
      <c r="CT1172" s="703" t="n">
        <v>0</v>
      </c>
      <c r="CU1172" s="703"/>
      <c r="CV1172" s="703"/>
      <c r="CW1172" s="703"/>
      <c r="CX1172" s="703" t="n">
        <v>0</v>
      </c>
      <c r="CY1172" s="703" t="n">
        <v>0</v>
      </c>
      <c r="CZ1172" s="703" t="n">
        <v>0</v>
      </c>
      <c r="DA1172" s="703"/>
      <c r="DB1172" s="703"/>
      <c r="DC1172" s="703"/>
      <c r="DD1172" s="703"/>
      <c r="DE1172" s="703" t="n">
        <v>1</v>
      </c>
      <c r="DF1172" s="703"/>
      <c r="DG1172" s="703" t="n">
        <v>0</v>
      </c>
      <c r="DH1172" s="703" t="n">
        <v>0</v>
      </c>
      <c r="DI1172" s="703" t="n">
        <v>0</v>
      </c>
      <c r="DJ1172" s="703" t="n">
        <v>0</v>
      </c>
      <c r="DK1172" s="703" t="n">
        <v>0</v>
      </c>
      <c r="DL1172" s="703" t="n">
        <v>0</v>
      </c>
      <c r="DM1172" s="703"/>
      <c r="DN1172" s="703"/>
      <c r="DO1172" s="703"/>
      <c r="DP1172" s="703"/>
      <c r="DQ1172" s="703"/>
      <c r="DR1172" s="703"/>
      <c r="DS1172" s="704" t="n">
        <f aca="false">CN1172-V1172</f>
        <v>1</v>
      </c>
      <c r="DT1172" s="553"/>
      <c r="DU1172" s="48"/>
    </row>
    <row r="1173" customFormat="false" ht="15" hidden="false" customHeight="true" outlineLevel="0" collapsed="false">
      <c r="A1173" s="705" t="n">
        <f aca="false">A1172+1</f>
        <v>1164</v>
      </c>
      <c r="B1173" s="706" t="s">
        <v>2495</v>
      </c>
      <c r="C1173" s="706" t="s">
        <v>448</v>
      </c>
      <c r="D1173" s="706" t="s">
        <v>440</v>
      </c>
      <c r="E1173" s="243" t="n">
        <f aca="false">COUNTIF($G$10:$G$1856,$G1173)</f>
        <v>1</v>
      </c>
      <c r="F1173" s="706" t="s">
        <v>2937</v>
      </c>
      <c r="G1173" s="706" t="s">
        <v>2937</v>
      </c>
      <c r="H1173" s="707" t="s">
        <v>2597</v>
      </c>
      <c r="I1173" s="708" t="s">
        <v>1056</v>
      </c>
      <c r="J1173" s="707" t="s">
        <v>322</v>
      </c>
      <c r="K1173" s="709" t="s">
        <v>321</v>
      </c>
      <c r="L1173" s="707" t="s">
        <v>320</v>
      </c>
      <c r="M1173" s="708" t="s">
        <v>1059</v>
      </c>
      <c r="N1173" s="710" t="s">
        <v>934</v>
      </c>
      <c r="O1173" s="512" t="n">
        <v>1</v>
      </c>
      <c r="P1173" s="512" t="n">
        <v>1</v>
      </c>
      <c r="Q1173" s="711" t="n">
        <v>0.000578655</v>
      </c>
      <c r="R1173" s="712"/>
      <c r="S1173" s="713"/>
      <c r="T1173" s="714" t="n">
        <v>1.11</v>
      </c>
      <c r="U1173" s="715" t="n">
        <v>1.09</v>
      </c>
      <c r="V1173" s="262" t="n">
        <f aca="false">SUM(W1173:CI1173)</f>
        <v>0</v>
      </c>
      <c r="W1173" s="243" t="n">
        <v>0</v>
      </c>
      <c r="X1173" s="243" t="n">
        <v>0</v>
      </c>
      <c r="Y1173" s="243" t="n">
        <v>0</v>
      </c>
      <c r="Z1173" s="243" t="n">
        <v>0</v>
      </c>
      <c r="AA1173" s="243" t="n">
        <v>0</v>
      </c>
      <c r="AB1173" s="243" t="n">
        <v>0</v>
      </c>
      <c r="AC1173" s="243" t="n">
        <v>0</v>
      </c>
      <c r="AD1173" s="243" t="n">
        <v>0</v>
      </c>
      <c r="AE1173" s="243" t="n">
        <v>0</v>
      </c>
      <c r="AF1173" s="243" t="n">
        <v>0</v>
      </c>
      <c r="AG1173" s="243" t="n">
        <v>0</v>
      </c>
      <c r="AH1173" s="518" t="n">
        <v>0</v>
      </c>
      <c r="AI1173" s="243" t="n">
        <v>0</v>
      </c>
      <c r="AJ1173" s="243" t="n">
        <v>0</v>
      </c>
      <c r="AK1173" s="518" t="n">
        <v>0</v>
      </c>
      <c r="AL1173" s="518" t="n">
        <v>0</v>
      </c>
      <c r="AM1173" s="518" t="n">
        <v>0</v>
      </c>
      <c r="AN1173" s="518" t="n">
        <v>0</v>
      </c>
      <c r="AO1173" s="518" t="n">
        <v>0</v>
      </c>
      <c r="AP1173" s="518" t="n">
        <v>0</v>
      </c>
      <c r="AQ1173" s="518" t="n">
        <v>0</v>
      </c>
      <c r="AR1173" s="518" t="n">
        <v>0</v>
      </c>
      <c r="AS1173" s="518" t="n">
        <v>0</v>
      </c>
      <c r="AT1173" s="518" t="n">
        <v>0</v>
      </c>
      <c r="AU1173" s="518" t="n">
        <v>0</v>
      </c>
      <c r="AV1173" s="518" t="n">
        <v>0</v>
      </c>
      <c r="AW1173" s="518" t="n">
        <v>0</v>
      </c>
      <c r="AX1173" s="518" t="n">
        <v>0</v>
      </c>
      <c r="AY1173" s="518" t="n">
        <v>0</v>
      </c>
      <c r="AZ1173" s="518" t="n">
        <v>0</v>
      </c>
      <c r="BA1173" s="518" t="n">
        <v>0</v>
      </c>
      <c r="BB1173" s="518" t="n">
        <v>0</v>
      </c>
      <c r="BC1173" s="518" t="n">
        <v>0</v>
      </c>
      <c r="BD1173" s="518" t="n">
        <v>0</v>
      </c>
      <c r="BE1173" s="518" t="n">
        <v>0</v>
      </c>
      <c r="BF1173" s="518" t="n">
        <v>0</v>
      </c>
      <c r="BG1173" s="518" t="n">
        <v>0</v>
      </c>
      <c r="BH1173" s="518" t="n">
        <v>0</v>
      </c>
      <c r="BI1173" s="518" t="n">
        <v>0</v>
      </c>
      <c r="BJ1173" s="518"/>
      <c r="BK1173" s="518"/>
      <c r="BL1173" s="518" t="n">
        <v>0</v>
      </c>
      <c r="BM1173" s="518"/>
      <c r="BN1173" s="518"/>
      <c r="BO1173" s="518"/>
      <c r="BP1173" s="518"/>
      <c r="BQ1173" s="518"/>
      <c r="BR1173" s="518"/>
      <c r="BS1173" s="518"/>
      <c r="BT1173" s="518"/>
      <c r="BU1173" s="518"/>
      <c r="BV1173" s="518" t="n">
        <v>0</v>
      </c>
      <c r="BW1173" s="518" t="n">
        <v>0</v>
      </c>
      <c r="BX1173" s="518" t="n">
        <v>0</v>
      </c>
      <c r="BY1173" s="518" t="n">
        <v>0</v>
      </c>
      <c r="BZ1173" s="518" t="n">
        <v>0</v>
      </c>
      <c r="CA1173" s="518" t="n">
        <v>0</v>
      </c>
      <c r="CB1173" s="518" t="n">
        <v>0</v>
      </c>
      <c r="CC1173" s="518" t="n">
        <v>0</v>
      </c>
      <c r="CD1173" s="518" t="n">
        <v>0</v>
      </c>
      <c r="CE1173" s="518" t="n">
        <v>0</v>
      </c>
      <c r="CF1173" s="518" t="n">
        <v>0</v>
      </c>
      <c r="CG1173" s="518" t="n">
        <v>0</v>
      </c>
      <c r="CH1173" s="518"/>
      <c r="CI1173" s="716"/>
      <c r="CL1173" s="48" t="n">
        <v>0</v>
      </c>
      <c r="CM1173" s="48" t="n">
        <f aca="false">CL1173-V1173</f>
        <v>0</v>
      </c>
      <c r="CN1173" s="702" t="n">
        <f aca="false">SUM(CO1173:DR1173)</f>
        <v>1</v>
      </c>
      <c r="CO1173" s="703" t="n">
        <v>0</v>
      </c>
      <c r="CP1173" s="703"/>
      <c r="CQ1173" s="703" t="n">
        <v>0</v>
      </c>
      <c r="CR1173" s="703"/>
      <c r="CS1173" s="703" t="n">
        <v>0</v>
      </c>
      <c r="CT1173" s="703" t="n">
        <v>0</v>
      </c>
      <c r="CU1173" s="703"/>
      <c r="CV1173" s="703"/>
      <c r="CW1173" s="703"/>
      <c r="CX1173" s="703" t="n">
        <v>0</v>
      </c>
      <c r="CY1173" s="703" t="n">
        <v>0</v>
      </c>
      <c r="CZ1173" s="703" t="n">
        <v>0</v>
      </c>
      <c r="DA1173" s="703"/>
      <c r="DB1173" s="703"/>
      <c r="DC1173" s="703"/>
      <c r="DD1173" s="703"/>
      <c r="DE1173" s="703" t="n">
        <v>1</v>
      </c>
      <c r="DF1173" s="703"/>
      <c r="DG1173" s="703" t="n">
        <v>0</v>
      </c>
      <c r="DH1173" s="703" t="n">
        <v>0</v>
      </c>
      <c r="DI1173" s="703" t="n">
        <v>0</v>
      </c>
      <c r="DJ1173" s="703" t="n">
        <v>0</v>
      </c>
      <c r="DK1173" s="703" t="n">
        <v>0</v>
      </c>
      <c r="DL1173" s="703" t="n">
        <v>0</v>
      </c>
      <c r="DM1173" s="703"/>
      <c r="DN1173" s="703"/>
      <c r="DO1173" s="703"/>
      <c r="DP1173" s="703"/>
      <c r="DQ1173" s="703"/>
      <c r="DR1173" s="703"/>
      <c r="DS1173" s="704" t="n">
        <f aca="false">CN1173-V1173</f>
        <v>1</v>
      </c>
      <c r="DT1173" s="553"/>
      <c r="DU1173" s="48"/>
    </row>
    <row r="1174" customFormat="false" ht="15" hidden="false" customHeight="true" outlineLevel="0" collapsed="false">
      <c r="A1174" s="705" t="n">
        <f aca="false">A1173+1</f>
        <v>1165</v>
      </c>
      <c r="B1174" s="706" t="s">
        <v>2495</v>
      </c>
      <c r="C1174" s="706" t="s">
        <v>448</v>
      </c>
      <c r="D1174" s="706" t="s">
        <v>440</v>
      </c>
      <c r="E1174" s="243" t="n">
        <f aca="false">COUNTIF($G$10:$G$1856,$G1174)</f>
        <v>1</v>
      </c>
      <c r="F1174" s="706" t="s">
        <v>2938</v>
      </c>
      <c r="G1174" s="706" t="s">
        <v>2938</v>
      </c>
      <c r="H1174" s="707" t="s">
        <v>2600</v>
      </c>
      <c r="I1174" s="708" t="s">
        <v>1062</v>
      </c>
      <c r="J1174" s="707" t="s">
        <v>322</v>
      </c>
      <c r="K1174" s="709" t="s">
        <v>321</v>
      </c>
      <c r="L1174" s="707" t="s">
        <v>320</v>
      </c>
      <c r="M1174" s="708" t="s">
        <v>1063</v>
      </c>
      <c r="N1174" s="710" t="s">
        <v>934</v>
      </c>
      <c r="O1174" s="512" t="n">
        <v>1</v>
      </c>
      <c r="P1174" s="512" t="n">
        <v>1</v>
      </c>
      <c r="Q1174" s="711" t="n">
        <v>0.000831186</v>
      </c>
      <c r="R1174" s="712"/>
      <c r="S1174" s="713"/>
      <c r="T1174" s="714" t="n">
        <v>1.59</v>
      </c>
      <c r="U1174" s="715" t="n">
        <v>1.57</v>
      </c>
      <c r="V1174" s="262" t="n">
        <f aca="false">SUM(W1174:CI1174)</f>
        <v>0</v>
      </c>
      <c r="W1174" s="243" t="n">
        <v>0</v>
      </c>
      <c r="X1174" s="243" t="n">
        <v>0</v>
      </c>
      <c r="Y1174" s="243" t="n">
        <v>0</v>
      </c>
      <c r="Z1174" s="243" t="n">
        <v>0</v>
      </c>
      <c r="AA1174" s="243" t="n">
        <v>0</v>
      </c>
      <c r="AB1174" s="243" t="n">
        <v>0</v>
      </c>
      <c r="AC1174" s="243" t="n">
        <v>0</v>
      </c>
      <c r="AD1174" s="243" t="n">
        <v>0</v>
      </c>
      <c r="AE1174" s="243" t="n">
        <v>0</v>
      </c>
      <c r="AF1174" s="243" t="n">
        <v>0</v>
      </c>
      <c r="AG1174" s="243" t="n">
        <v>0</v>
      </c>
      <c r="AH1174" s="518" t="n">
        <v>0</v>
      </c>
      <c r="AI1174" s="243" t="n">
        <v>0</v>
      </c>
      <c r="AJ1174" s="243" t="n">
        <v>0</v>
      </c>
      <c r="AK1174" s="518" t="n">
        <v>0</v>
      </c>
      <c r="AL1174" s="518" t="n">
        <v>0</v>
      </c>
      <c r="AM1174" s="518" t="n">
        <v>0</v>
      </c>
      <c r="AN1174" s="518" t="n">
        <v>0</v>
      </c>
      <c r="AO1174" s="518" t="n">
        <v>0</v>
      </c>
      <c r="AP1174" s="518" t="n">
        <v>0</v>
      </c>
      <c r="AQ1174" s="518" t="n">
        <v>0</v>
      </c>
      <c r="AR1174" s="518" t="n">
        <v>0</v>
      </c>
      <c r="AS1174" s="518" t="n">
        <v>0</v>
      </c>
      <c r="AT1174" s="518" t="n">
        <v>0</v>
      </c>
      <c r="AU1174" s="518" t="n">
        <v>0</v>
      </c>
      <c r="AV1174" s="518" t="n">
        <v>0</v>
      </c>
      <c r="AW1174" s="518" t="n">
        <v>0</v>
      </c>
      <c r="AX1174" s="518" t="n">
        <v>0</v>
      </c>
      <c r="AY1174" s="518" t="n">
        <v>0</v>
      </c>
      <c r="AZ1174" s="518" t="n">
        <v>0</v>
      </c>
      <c r="BA1174" s="518" t="n">
        <v>0</v>
      </c>
      <c r="BB1174" s="518" t="n">
        <v>0</v>
      </c>
      <c r="BC1174" s="518" t="n">
        <v>0</v>
      </c>
      <c r="BD1174" s="518" t="n">
        <v>0</v>
      </c>
      <c r="BE1174" s="518" t="n">
        <v>0</v>
      </c>
      <c r="BF1174" s="518" t="n">
        <v>0</v>
      </c>
      <c r="BG1174" s="518" t="n">
        <v>0</v>
      </c>
      <c r="BH1174" s="518" t="n">
        <v>0</v>
      </c>
      <c r="BI1174" s="518" t="n">
        <v>0</v>
      </c>
      <c r="BJ1174" s="518"/>
      <c r="BK1174" s="518"/>
      <c r="BL1174" s="518" t="n">
        <v>0</v>
      </c>
      <c r="BM1174" s="518"/>
      <c r="BN1174" s="518"/>
      <c r="BO1174" s="518"/>
      <c r="BP1174" s="518"/>
      <c r="BQ1174" s="518"/>
      <c r="BR1174" s="518"/>
      <c r="BS1174" s="518"/>
      <c r="BT1174" s="518"/>
      <c r="BU1174" s="518"/>
      <c r="BV1174" s="518" t="n">
        <v>0</v>
      </c>
      <c r="BW1174" s="518" t="n">
        <v>0</v>
      </c>
      <c r="BX1174" s="518" t="n">
        <v>0</v>
      </c>
      <c r="BY1174" s="518" t="n">
        <v>0</v>
      </c>
      <c r="BZ1174" s="518" t="n">
        <v>0</v>
      </c>
      <c r="CA1174" s="518" t="n">
        <v>0</v>
      </c>
      <c r="CB1174" s="518" t="n">
        <v>0</v>
      </c>
      <c r="CC1174" s="518" t="n">
        <v>0</v>
      </c>
      <c r="CD1174" s="518" t="n">
        <v>0</v>
      </c>
      <c r="CE1174" s="518" t="n">
        <v>0</v>
      </c>
      <c r="CF1174" s="518" t="n">
        <v>0</v>
      </c>
      <c r="CG1174" s="518" t="n">
        <v>0</v>
      </c>
      <c r="CH1174" s="518"/>
      <c r="CI1174" s="716"/>
      <c r="CL1174" s="48" t="n">
        <v>0</v>
      </c>
      <c r="CM1174" s="48" t="n">
        <f aca="false">CL1174-V1174</f>
        <v>0</v>
      </c>
      <c r="CN1174" s="702" t="n">
        <f aca="false">SUM(CO1174:DR1174)</f>
        <v>1</v>
      </c>
      <c r="CO1174" s="703" t="n">
        <v>0</v>
      </c>
      <c r="CP1174" s="703"/>
      <c r="CQ1174" s="703" t="n">
        <v>0</v>
      </c>
      <c r="CR1174" s="703"/>
      <c r="CS1174" s="703" t="n">
        <v>0</v>
      </c>
      <c r="CT1174" s="703" t="n">
        <v>0</v>
      </c>
      <c r="CU1174" s="703"/>
      <c r="CV1174" s="703"/>
      <c r="CW1174" s="703"/>
      <c r="CX1174" s="703" t="n">
        <v>0</v>
      </c>
      <c r="CY1174" s="703" t="n">
        <v>0</v>
      </c>
      <c r="CZ1174" s="703" t="n">
        <v>0</v>
      </c>
      <c r="DA1174" s="703"/>
      <c r="DB1174" s="703"/>
      <c r="DC1174" s="703"/>
      <c r="DD1174" s="703"/>
      <c r="DE1174" s="703" t="n">
        <v>1</v>
      </c>
      <c r="DF1174" s="703"/>
      <c r="DG1174" s="703" t="n">
        <v>0</v>
      </c>
      <c r="DH1174" s="703" t="n">
        <v>0</v>
      </c>
      <c r="DI1174" s="703" t="n">
        <v>0</v>
      </c>
      <c r="DJ1174" s="703" t="n">
        <v>0</v>
      </c>
      <c r="DK1174" s="703" t="n">
        <v>0</v>
      </c>
      <c r="DL1174" s="703" t="n">
        <v>0</v>
      </c>
      <c r="DM1174" s="703"/>
      <c r="DN1174" s="703"/>
      <c r="DO1174" s="703"/>
      <c r="DP1174" s="703"/>
      <c r="DQ1174" s="703"/>
      <c r="DR1174" s="703"/>
      <c r="DS1174" s="704" t="n">
        <f aca="false">CN1174-V1174</f>
        <v>1</v>
      </c>
      <c r="DT1174" s="553"/>
      <c r="DU1174" s="48"/>
    </row>
    <row r="1175" customFormat="false" ht="15" hidden="false" customHeight="true" outlineLevel="0" collapsed="false">
      <c r="A1175" s="705" t="n">
        <f aca="false">A1174+1</f>
        <v>1166</v>
      </c>
      <c r="B1175" s="706" t="s">
        <v>2495</v>
      </c>
      <c r="C1175" s="706" t="s">
        <v>448</v>
      </c>
      <c r="D1175" s="706" t="s">
        <v>440</v>
      </c>
      <c r="E1175" s="243" t="n">
        <f aca="false">COUNTIF($G$10:$G$1856,$G1175)</f>
        <v>1</v>
      </c>
      <c r="F1175" s="706" t="s">
        <v>2939</v>
      </c>
      <c r="G1175" s="706" t="s">
        <v>2939</v>
      </c>
      <c r="H1175" s="707" t="s">
        <v>2602</v>
      </c>
      <c r="I1175" s="708" t="s">
        <v>1066</v>
      </c>
      <c r="J1175" s="707" t="s">
        <v>322</v>
      </c>
      <c r="K1175" s="709" t="s">
        <v>321</v>
      </c>
      <c r="L1175" s="707" t="s">
        <v>320</v>
      </c>
      <c r="M1175" s="708" t="s">
        <v>1067</v>
      </c>
      <c r="N1175" s="710" t="s">
        <v>934</v>
      </c>
      <c r="O1175" s="512" t="n">
        <v>1</v>
      </c>
      <c r="P1175" s="512" t="n">
        <v>1</v>
      </c>
      <c r="Q1175" s="711" t="n">
        <v>0.000831186</v>
      </c>
      <c r="R1175" s="712"/>
      <c r="S1175" s="713"/>
      <c r="T1175" s="714" t="n">
        <v>1.59</v>
      </c>
      <c r="U1175" s="715" t="n">
        <v>1.57</v>
      </c>
      <c r="V1175" s="262" t="n">
        <f aca="false">SUM(W1175:CI1175)</f>
        <v>0</v>
      </c>
      <c r="W1175" s="243" t="n">
        <v>0</v>
      </c>
      <c r="X1175" s="243" t="n">
        <v>0</v>
      </c>
      <c r="Y1175" s="243" t="n">
        <v>0</v>
      </c>
      <c r="Z1175" s="243" t="n">
        <v>0</v>
      </c>
      <c r="AA1175" s="243" t="n">
        <v>0</v>
      </c>
      <c r="AB1175" s="243" t="n">
        <v>0</v>
      </c>
      <c r="AC1175" s="243" t="n">
        <v>0</v>
      </c>
      <c r="AD1175" s="243" t="n">
        <v>0</v>
      </c>
      <c r="AE1175" s="243" t="n">
        <v>0</v>
      </c>
      <c r="AF1175" s="243" t="n">
        <v>0</v>
      </c>
      <c r="AG1175" s="243" t="n">
        <v>0</v>
      </c>
      <c r="AH1175" s="518" t="n">
        <v>0</v>
      </c>
      <c r="AI1175" s="243" t="n">
        <v>0</v>
      </c>
      <c r="AJ1175" s="243" t="n">
        <v>0</v>
      </c>
      <c r="AK1175" s="518" t="n">
        <v>0</v>
      </c>
      <c r="AL1175" s="518" t="n">
        <v>0</v>
      </c>
      <c r="AM1175" s="518" t="n">
        <v>0</v>
      </c>
      <c r="AN1175" s="518" t="n">
        <v>0</v>
      </c>
      <c r="AO1175" s="518" t="n">
        <v>0</v>
      </c>
      <c r="AP1175" s="518" t="n">
        <v>0</v>
      </c>
      <c r="AQ1175" s="518" t="n">
        <v>0</v>
      </c>
      <c r="AR1175" s="518" t="n">
        <v>0</v>
      </c>
      <c r="AS1175" s="518" t="n">
        <v>0</v>
      </c>
      <c r="AT1175" s="518" t="n">
        <v>0</v>
      </c>
      <c r="AU1175" s="518" t="n">
        <v>0</v>
      </c>
      <c r="AV1175" s="518" t="n">
        <v>0</v>
      </c>
      <c r="AW1175" s="518" t="n">
        <v>0</v>
      </c>
      <c r="AX1175" s="518" t="n">
        <v>0</v>
      </c>
      <c r="AY1175" s="518" t="n">
        <v>0</v>
      </c>
      <c r="AZ1175" s="518" t="n">
        <v>0</v>
      </c>
      <c r="BA1175" s="518" t="n">
        <v>0</v>
      </c>
      <c r="BB1175" s="518" t="n">
        <v>0</v>
      </c>
      <c r="BC1175" s="518" t="n">
        <v>0</v>
      </c>
      <c r="BD1175" s="518" t="n">
        <v>0</v>
      </c>
      <c r="BE1175" s="518" t="n">
        <v>0</v>
      </c>
      <c r="BF1175" s="518" t="n">
        <v>0</v>
      </c>
      <c r="BG1175" s="518" t="n">
        <v>0</v>
      </c>
      <c r="BH1175" s="518" t="n">
        <v>0</v>
      </c>
      <c r="BI1175" s="518" t="n">
        <v>0</v>
      </c>
      <c r="BJ1175" s="518"/>
      <c r="BK1175" s="518"/>
      <c r="BL1175" s="518" t="n">
        <v>0</v>
      </c>
      <c r="BM1175" s="518"/>
      <c r="BN1175" s="518"/>
      <c r="BO1175" s="518"/>
      <c r="BP1175" s="518"/>
      <c r="BQ1175" s="518"/>
      <c r="BR1175" s="518"/>
      <c r="BS1175" s="518"/>
      <c r="BT1175" s="518"/>
      <c r="BU1175" s="518"/>
      <c r="BV1175" s="518" t="n">
        <v>0</v>
      </c>
      <c r="BW1175" s="518" t="n">
        <v>0</v>
      </c>
      <c r="BX1175" s="518" t="n">
        <v>0</v>
      </c>
      <c r="BY1175" s="518" t="n">
        <v>0</v>
      </c>
      <c r="BZ1175" s="518" t="n">
        <v>0</v>
      </c>
      <c r="CA1175" s="518" t="n">
        <v>0</v>
      </c>
      <c r="CB1175" s="518" t="n">
        <v>0</v>
      </c>
      <c r="CC1175" s="518" t="n">
        <v>0</v>
      </c>
      <c r="CD1175" s="518" t="n">
        <v>0</v>
      </c>
      <c r="CE1175" s="518" t="n">
        <v>0</v>
      </c>
      <c r="CF1175" s="518" t="n">
        <v>0</v>
      </c>
      <c r="CG1175" s="518" t="n">
        <v>0</v>
      </c>
      <c r="CH1175" s="518"/>
      <c r="CI1175" s="716"/>
      <c r="CL1175" s="48" t="n">
        <v>0</v>
      </c>
      <c r="CM1175" s="48" t="n">
        <f aca="false">CL1175-V1175</f>
        <v>0</v>
      </c>
      <c r="CN1175" s="702" t="n">
        <f aca="false">SUM(CO1175:DR1175)</f>
        <v>1</v>
      </c>
      <c r="CO1175" s="703" t="n">
        <v>0</v>
      </c>
      <c r="CP1175" s="703"/>
      <c r="CQ1175" s="703" t="n">
        <v>0</v>
      </c>
      <c r="CR1175" s="703"/>
      <c r="CS1175" s="703" t="n">
        <v>0</v>
      </c>
      <c r="CT1175" s="703" t="n">
        <v>0</v>
      </c>
      <c r="CU1175" s="703"/>
      <c r="CV1175" s="703"/>
      <c r="CW1175" s="703"/>
      <c r="CX1175" s="703" t="n">
        <v>0</v>
      </c>
      <c r="CY1175" s="703" t="n">
        <v>0</v>
      </c>
      <c r="CZ1175" s="703" t="n">
        <v>0</v>
      </c>
      <c r="DA1175" s="703"/>
      <c r="DB1175" s="703"/>
      <c r="DC1175" s="703"/>
      <c r="DD1175" s="703"/>
      <c r="DE1175" s="703" t="n">
        <v>1</v>
      </c>
      <c r="DF1175" s="703"/>
      <c r="DG1175" s="703" t="n">
        <v>0</v>
      </c>
      <c r="DH1175" s="703" t="n">
        <v>0</v>
      </c>
      <c r="DI1175" s="703" t="n">
        <v>0</v>
      </c>
      <c r="DJ1175" s="703" t="n">
        <v>0</v>
      </c>
      <c r="DK1175" s="703" t="n">
        <v>0</v>
      </c>
      <c r="DL1175" s="703" t="n">
        <v>0</v>
      </c>
      <c r="DM1175" s="703"/>
      <c r="DN1175" s="703"/>
      <c r="DO1175" s="703"/>
      <c r="DP1175" s="703"/>
      <c r="DQ1175" s="703"/>
      <c r="DR1175" s="703"/>
      <c r="DS1175" s="704" t="n">
        <f aca="false">CN1175-V1175</f>
        <v>1</v>
      </c>
      <c r="DT1175" s="553"/>
      <c r="DU1175" s="48"/>
    </row>
    <row r="1176" customFormat="false" ht="15" hidden="false" customHeight="true" outlineLevel="0" collapsed="false">
      <c r="A1176" s="705" t="n">
        <f aca="false">A1175+1</f>
        <v>1167</v>
      </c>
      <c r="B1176" s="706" t="s">
        <v>2495</v>
      </c>
      <c r="C1176" s="706" t="s">
        <v>448</v>
      </c>
      <c r="D1176" s="706" t="s">
        <v>440</v>
      </c>
      <c r="E1176" s="243" t="n">
        <f aca="false">COUNTIF($G$10:$G$1856,$G1176)</f>
        <v>1</v>
      </c>
      <c r="F1176" s="706" t="s">
        <v>2940</v>
      </c>
      <c r="G1176" s="706" t="s">
        <v>2940</v>
      </c>
      <c r="H1176" s="707" t="s">
        <v>2604</v>
      </c>
      <c r="I1176" s="708" t="s">
        <v>1078</v>
      </c>
      <c r="J1176" s="707" t="s">
        <v>322</v>
      </c>
      <c r="K1176" s="709" t="s">
        <v>321</v>
      </c>
      <c r="L1176" s="707" t="s">
        <v>320</v>
      </c>
      <c r="M1176" s="708" t="s">
        <v>1079</v>
      </c>
      <c r="N1176" s="710" t="s">
        <v>934</v>
      </c>
      <c r="O1176" s="512" t="n">
        <v>2</v>
      </c>
      <c r="P1176" s="512" t="n">
        <v>1</v>
      </c>
      <c r="Q1176" s="711" t="n">
        <v>0.001760325</v>
      </c>
      <c r="R1176" s="712"/>
      <c r="S1176" s="713"/>
      <c r="T1176" s="714" t="n">
        <v>3.37</v>
      </c>
      <c r="U1176" s="715" t="n">
        <v>3.32</v>
      </c>
      <c r="V1176" s="262" t="n">
        <f aca="false">SUM(W1176:CI1176)</f>
        <v>2</v>
      </c>
      <c r="W1176" s="243" t="n">
        <v>0</v>
      </c>
      <c r="X1176" s="243" t="n">
        <v>0</v>
      </c>
      <c r="Y1176" s="243" t="n">
        <v>0</v>
      </c>
      <c r="Z1176" s="243" t="n">
        <v>0</v>
      </c>
      <c r="AA1176" s="243" t="n">
        <v>0</v>
      </c>
      <c r="AB1176" s="243" t="n">
        <v>0</v>
      </c>
      <c r="AC1176" s="243" t="n">
        <v>0</v>
      </c>
      <c r="AD1176" s="243" t="n">
        <v>0</v>
      </c>
      <c r="AE1176" s="243" t="n">
        <v>0</v>
      </c>
      <c r="AF1176" s="243" t="n">
        <v>0</v>
      </c>
      <c r="AG1176" s="243" t="n">
        <v>0</v>
      </c>
      <c r="AH1176" s="518" t="n">
        <v>0</v>
      </c>
      <c r="AI1176" s="243" t="n">
        <v>0</v>
      </c>
      <c r="AJ1176" s="243" t="n">
        <v>0</v>
      </c>
      <c r="AK1176" s="518" t="n">
        <v>0</v>
      </c>
      <c r="AL1176" s="518" t="n">
        <v>0</v>
      </c>
      <c r="AM1176" s="518" t="n">
        <v>0</v>
      </c>
      <c r="AN1176" s="518" t="n">
        <v>2</v>
      </c>
      <c r="AO1176" s="518" t="n">
        <v>0</v>
      </c>
      <c r="AP1176" s="518" t="n">
        <v>0</v>
      </c>
      <c r="AQ1176" s="518" t="n">
        <v>0</v>
      </c>
      <c r="AR1176" s="518" t="n">
        <v>0</v>
      </c>
      <c r="AS1176" s="518" t="n">
        <v>0</v>
      </c>
      <c r="AT1176" s="518" t="n">
        <v>0</v>
      </c>
      <c r="AU1176" s="518" t="n">
        <v>0</v>
      </c>
      <c r="AV1176" s="518" t="n">
        <v>0</v>
      </c>
      <c r="AW1176" s="518" t="n">
        <v>0</v>
      </c>
      <c r="AX1176" s="518" t="n">
        <v>0</v>
      </c>
      <c r="AY1176" s="518" t="n">
        <v>0</v>
      </c>
      <c r="AZ1176" s="518" t="n">
        <v>0</v>
      </c>
      <c r="BA1176" s="518" t="n">
        <v>0</v>
      </c>
      <c r="BB1176" s="518" t="n">
        <v>0</v>
      </c>
      <c r="BC1176" s="518" t="n">
        <v>0</v>
      </c>
      <c r="BD1176" s="518" t="n">
        <v>0</v>
      </c>
      <c r="BE1176" s="518" t="n">
        <v>0</v>
      </c>
      <c r="BF1176" s="518" t="n">
        <v>0</v>
      </c>
      <c r="BG1176" s="518" t="n">
        <v>0</v>
      </c>
      <c r="BH1176" s="518" t="n">
        <v>0</v>
      </c>
      <c r="BI1176" s="518" t="n">
        <v>0</v>
      </c>
      <c r="BJ1176" s="518"/>
      <c r="BK1176" s="518"/>
      <c r="BL1176" s="518" t="n">
        <v>0</v>
      </c>
      <c r="BM1176" s="518"/>
      <c r="BN1176" s="518"/>
      <c r="BO1176" s="518"/>
      <c r="BP1176" s="518"/>
      <c r="BQ1176" s="518"/>
      <c r="BR1176" s="518"/>
      <c r="BS1176" s="518"/>
      <c r="BT1176" s="518"/>
      <c r="BU1176" s="518"/>
      <c r="BV1176" s="518" t="n">
        <v>0</v>
      </c>
      <c r="BW1176" s="518" t="n">
        <v>0</v>
      </c>
      <c r="BX1176" s="518" t="n">
        <v>0</v>
      </c>
      <c r="BY1176" s="518" t="n">
        <v>0</v>
      </c>
      <c r="BZ1176" s="518" t="n">
        <v>0</v>
      </c>
      <c r="CA1176" s="518" t="n">
        <v>0</v>
      </c>
      <c r="CB1176" s="518" t="n">
        <v>0</v>
      </c>
      <c r="CC1176" s="518" t="n">
        <v>0</v>
      </c>
      <c r="CD1176" s="518" t="n">
        <v>0</v>
      </c>
      <c r="CE1176" s="518" t="n">
        <v>0</v>
      </c>
      <c r="CF1176" s="518" t="n">
        <v>0</v>
      </c>
      <c r="CG1176" s="518" t="n">
        <v>0</v>
      </c>
      <c r="CH1176" s="518"/>
      <c r="CI1176" s="716"/>
      <c r="CL1176" s="48" t="n">
        <v>2</v>
      </c>
      <c r="CM1176" s="48" t="n">
        <f aca="false">CL1176-V1176</f>
        <v>0</v>
      </c>
      <c r="CN1176" s="702" t="n">
        <f aca="false">SUM(CO1176:DR1176)</f>
        <v>2</v>
      </c>
      <c r="CO1176" s="703" t="n">
        <v>0</v>
      </c>
      <c r="CP1176" s="703"/>
      <c r="CQ1176" s="703" t="n">
        <v>0</v>
      </c>
      <c r="CR1176" s="703"/>
      <c r="CS1176" s="703" t="n">
        <v>0</v>
      </c>
      <c r="CT1176" s="703" t="n">
        <v>0</v>
      </c>
      <c r="CU1176" s="703"/>
      <c r="CV1176" s="703"/>
      <c r="CW1176" s="703"/>
      <c r="CX1176" s="703" t="n">
        <v>0</v>
      </c>
      <c r="CY1176" s="703" t="n">
        <v>0</v>
      </c>
      <c r="CZ1176" s="703" t="n">
        <v>0</v>
      </c>
      <c r="DA1176" s="703"/>
      <c r="DB1176" s="703"/>
      <c r="DC1176" s="703"/>
      <c r="DD1176" s="703"/>
      <c r="DE1176" s="703" t="n">
        <v>2</v>
      </c>
      <c r="DF1176" s="703"/>
      <c r="DG1176" s="703" t="n">
        <v>0</v>
      </c>
      <c r="DH1176" s="703" t="n">
        <v>0</v>
      </c>
      <c r="DI1176" s="703" t="n">
        <v>0</v>
      </c>
      <c r="DJ1176" s="703" t="n">
        <v>0</v>
      </c>
      <c r="DK1176" s="703" t="n">
        <v>0</v>
      </c>
      <c r="DL1176" s="703" t="n">
        <v>0</v>
      </c>
      <c r="DM1176" s="703"/>
      <c r="DN1176" s="703"/>
      <c r="DO1176" s="703"/>
      <c r="DP1176" s="703"/>
      <c r="DQ1176" s="703"/>
      <c r="DR1176" s="703"/>
      <c r="DS1176" s="704" t="n">
        <f aca="false">CN1176-V1176</f>
        <v>0</v>
      </c>
      <c r="DT1176" s="553"/>
      <c r="DU1176" s="48"/>
    </row>
    <row r="1177" customFormat="false" ht="15" hidden="false" customHeight="true" outlineLevel="0" collapsed="false">
      <c r="A1177" s="705" t="n">
        <f aca="false">A1176+1</f>
        <v>1168</v>
      </c>
      <c r="B1177" s="706" t="s">
        <v>2495</v>
      </c>
      <c r="C1177" s="706" t="s">
        <v>448</v>
      </c>
      <c r="D1177" s="706" t="s">
        <v>440</v>
      </c>
      <c r="E1177" s="243" t="n">
        <f aca="false">COUNTIF($G$10:$G$1856,$G1177)</f>
        <v>1</v>
      </c>
      <c r="F1177" s="706" t="s">
        <v>2941</v>
      </c>
      <c r="G1177" s="706" t="s">
        <v>2941</v>
      </c>
      <c r="H1177" s="707" t="s">
        <v>2606</v>
      </c>
      <c r="I1177" s="708" t="s">
        <v>1082</v>
      </c>
      <c r="J1177" s="707" t="s">
        <v>322</v>
      </c>
      <c r="K1177" s="709" t="s">
        <v>321</v>
      </c>
      <c r="L1177" s="707" t="s">
        <v>320</v>
      </c>
      <c r="M1177" s="708" t="s">
        <v>1083</v>
      </c>
      <c r="N1177" s="710" t="s">
        <v>934</v>
      </c>
      <c r="O1177" s="512" t="n">
        <v>2</v>
      </c>
      <c r="P1177" s="512" t="n">
        <v>1</v>
      </c>
      <c r="Q1177" s="711" t="n">
        <v>0.00054</v>
      </c>
      <c r="R1177" s="712"/>
      <c r="S1177" s="713"/>
      <c r="T1177" s="714" t="n">
        <v>1.03</v>
      </c>
      <c r="U1177" s="715" t="n">
        <v>1.02</v>
      </c>
      <c r="V1177" s="262" t="n">
        <f aca="false">SUM(W1177:CI1177)</f>
        <v>1</v>
      </c>
      <c r="W1177" s="243" t="n">
        <v>0</v>
      </c>
      <c r="X1177" s="243" t="n">
        <v>0</v>
      </c>
      <c r="Y1177" s="243" t="n">
        <v>0</v>
      </c>
      <c r="Z1177" s="243" t="n">
        <v>0</v>
      </c>
      <c r="AA1177" s="243" t="n">
        <v>0</v>
      </c>
      <c r="AB1177" s="243" t="n">
        <v>0</v>
      </c>
      <c r="AC1177" s="243" t="n">
        <v>0</v>
      </c>
      <c r="AD1177" s="243" t="n">
        <v>0</v>
      </c>
      <c r="AE1177" s="243" t="n">
        <v>0</v>
      </c>
      <c r="AF1177" s="243" t="n">
        <v>0</v>
      </c>
      <c r="AG1177" s="243" t="n">
        <v>0</v>
      </c>
      <c r="AH1177" s="518" t="n">
        <v>0</v>
      </c>
      <c r="AI1177" s="243" t="n">
        <v>0</v>
      </c>
      <c r="AJ1177" s="243" t="n">
        <v>0</v>
      </c>
      <c r="AK1177" s="518" t="n">
        <v>0</v>
      </c>
      <c r="AL1177" s="518" t="n">
        <v>0</v>
      </c>
      <c r="AM1177" s="518" t="n">
        <v>0</v>
      </c>
      <c r="AN1177" s="518" t="n">
        <v>1</v>
      </c>
      <c r="AO1177" s="518" t="n">
        <v>0</v>
      </c>
      <c r="AP1177" s="518" t="n">
        <v>0</v>
      </c>
      <c r="AQ1177" s="518" t="n">
        <v>0</v>
      </c>
      <c r="AR1177" s="518" t="n">
        <v>0</v>
      </c>
      <c r="AS1177" s="518" t="n">
        <v>0</v>
      </c>
      <c r="AT1177" s="518" t="n">
        <v>0</v>
      </c>
      <c r="AU1177" s="518" t="n">
        <v>0</v>
      </c>
      <c r="AV1177" s="518" t="n">
        <v>0</v>
      </c>
      <c r="AW1177" s="518" t="n">
        <v>0</v>
      </c>
      <c r="AX1177" s="518" t="n">
        <v>0</v>
      </c>
      <c r="AY1177" s="518" t="n">
        <v>0</v>
      </c>
      <c r="AZ1177" s="518" t="n">
        <v>0</v>
      </c>
      <c r="BA1177" s="518" t="n">
        <v>0</v>
      </c>
      <c r="BB1177" s="518" t="n">
        <v>0</v>
      </c>
      <c r="BC1177" s="518" t="n">
        <v>0</v>
      </c>
      <c r="BD1177" s="518" t="n">
        <v>0</v>
      </c>
      <c r="BE1177" s="518" t="n">
        <v>0</v>
      </c>
      <c r="BF1177" s="518" t="n">
        <v>0</v>
      </c>
      <c r="BG1177" s="518" t="n">
        <v>0</v>
      </c>
      <c r="BH1177" s="518" t="n">
        <v>0</v>
      </c>
      <c r="BI1177" s="518" t="n">
        <v>0</v>
      </c>
      <c r="BJ1177" s="518"/>
      <c r="BK1177" s="518"/>
      <c r="BL1177" s="518" t="n">
        <v>0</v>
      </c>
      <c r="BM1177" s="518"/>
      <c r="BN1177" s="518"/>
      <c r="BO1177" s="518"/>
      <c r="BP1177" s="518"/>
      <c r="BQ1177" s="518"/>
      <c r="BR1177" s="518"/>
      <c r="BS1177" s="518"/>
      <c r="BT1177" s="518"/>
      <c r="BU1177" s="518"/>
      <c r="BV1177" s="518" t="n">
        <v>0</v>
      </c>
      <c r="BW1177" s="518" t="n">
        <v>0</v>
      </c>
      <c r="BX1177" s="518" t="n">
        <v>0</v>
      </c>
      <c r="BY1177" s="518" t="n">
        <v>0</v>
      </c>
      <c r="BZ1177" s="518" t="n">
        <v>0</v>
      </c>
      <c r="CA1177" s="518" t="n">
        <v>0</v>
      </c>
      <c r="CB1177" s="518" t="n">
        <v>0</v>
      </c>
      <c r="CC1177" s="518" t="n">
        <v>0</v>
      </c>
      <c r="CD1177" s="518" t="n">
        <v>0</v>
      </c>
      <c r="CE1177" s="518" t="n">
        <v>0</v>
      </c>
      <c r="CF1177" s="518" t="n">
        <v>0</v>
      </c>
      <c r="CG1177" s="518" t="n">
        <v>0</v>
      </c>
      <c r="CH1177" s="518"/>
      <c r="CI1177" s="716"/>
      <c r="CL1177" s="48" t="n">
        <v>1</v>
      </c>
      <c r="CM1177" s="48" t="n">
        <f aca="false">CL1177-V1177</f>
        <v>0</v>
      </c>
      <c r="CN1177" s="702" t="n">
        <f aca="false">SUM(CO1177:DR1177)</f>
        <v>2</v>
      </c>
      <c r="CO1177" s="703" t="n">
        <v>0</v>
      </c>
      <c r="CP1177" s="703"/>
      <c r="CQ1177" s="703" t="n">
        <v>0</v>
      </c>
      <c r="CR1177" s="703"/>
      <c r="CS1177" s="703" t="n">
        <v>0</v>
      </c>
      <c r="CT1177" s="703" t="n">
        <v>0</v>
      </c>
      <c r="CU1177" s="703"/>
      <c r="CV1177" s="703"/>
      <c r="CW1177" s="703"/>
      <c r="CX1177" s="703" t="n">
        <v>0</v>
      </c>
      <c r="CY1177" s="703" t="n">
        <v>0</v>
      </c>
      <c r="CZ1177" s="703" t="n">
        <v>0</v>
      </c>
      <c r="DA1177" s="703"/>
      <c r="DB1177" s="703"/>
      <c r="DC1177" s="703"/>
      <c r="DD1177" s="703"/>
      <c r="DE1177" s="703" t="n">
        <v>2</v>
      </c>
      <c r="DF1177" s="703"/>
      <c r="DG1177" s="703" t="n">
        <v>0</v>
      </c>
      <c r="DH1177" s="703" t="n">
        <v>0</v>
      </c>
      <c r="DI1177" s="703" t="n">
        <v>0</v>
      </c>
      <c r="DJ1177" s="703" t="n">
        <v>0</v>
      </c>
      <c r="DK1177" s="703" t="n">
        <v>0</v>
      </c>
      <c r="DL1177" s="703" t="n">
        <v>0</v>
      </c>
      <c r="DM1177" s="703"/>
      <c r="DN1177" s="703"/>
      <c r="DO1177" s="703"/>
      <c r="DP1177" s="703"/>
      <c r="DQ1177" s="703"/>
      <c r="DR1177" s="703"/>
      <c r="DS1177" s="704" t="n">
        <f aca="false">CN1177-V1177</f>
        <v>1</v>
      </c>
      <c r="DT1177" s="553"/>
      <c r="DU1177" s="48"/>
    </row>
    <row r="1178" customFormat="false" ht="15" hidden="false" customHeight="true" outlineLevel="0" collapsed="false">
      <c r="A1178" s="705" t="n">
        <f aca="false">A1177+1</f>
        <v>1169</v>
      </c>
      <c r="B1178" s="706" t="s">
        <v>2495</v>
      </c>
      <c r="C1178" s="706" t="s">
        <v>448</v>
      </c>
      <c r="D1178" s="706" t="s">
        <v>440</v>
      </c>
      <c r="E1178" s="243" t="n">
        <f aca="false">COUNTIF($G$10:$G$1856,$G1178)</f>
        <v>1</v>
      </c>
      <c r="F1178" s="706" t="s">
        <v>2942</v>
      </c>
      <c r="G1178" s="706" t="s">
        <v>2942</v>
      </c>
      <c r="H1178" s="707" t="s">
        <v>2608</v>
      </c>
      <c r="I1178" s="708" t="s">
        <v>1086</v>
      </c>
      <c r="J1178" s="707" t="s">
        <v>322</v>
      </c>
      <c r="K1178" s="709" t="s">
        <v>321</v>
      </c>
      <c r="L1178" s="707" t="s">
        <v>320</v>
      </c>
      <c r="M1178" s="708" t="s">
        <v>1087</v>
      </c>
      <c r="N1178" s="710" t="s">
        <v>934</v>
      </c>
      <c r="O1178" s="512" t="n">
        <v>2</v>
      </c>
      <c r="P1178" s="512" t="n">
        <v>1</v>
      </c>
      <c r="Q1178" s="711" t="n">
        <v>0.00054</v>
      </c>
      <c r="R1178" s="712"/>
      <c r="S1178" s="713"/>
      <c r="T1178" s="714" t="n">
        <v>1.03</v>
      </c>
      <c r="U1178" s="715" t="n">
        <v>1.02</v>
      </c>
      <c r="V1178" s="262" t="n">
        <f aca="false">SUM(W1178:CI1178)</f>
        <v>1</v>
      </c>
      <c r="W1178" s="243" t="n">
        <v>0</v>
      </c>
      <c r="X1178" s="243" t="n">
        <v>0</v>
      </c>
      <c r="Y1178" s="243" t="n">
        <v>0</v>
      </c>
      <c r="Z1178" s="243" t="n">
        <v>0</v>
      </c>
      <c r="AA1178" s="243" t="n">
        <v>0</v>
      </c>
      <c r="AB1178" s="243" t="n">
        <v>0</v>
      </c>
      <c r="AC1178" s="243" t="n">
        <v>0</v>
      </c>
      <c r="AD1178" s="243" t="n">
        <v>0</v>
      </c>
      <c r="AE1178" s="243" t="n">
        <v>0</v>
      </c>
      <c r="AF1178" s="243" t="n">
        <v>0</v>
      </c>
      <c r="AG1178" s="243" t="n">
        <v>0</v>
      </c>
      <c r="AH1178" s="518" t="n">
        <v>0</v>
      </c>
      <c r="AI1178" s="243" t="n">
        <v>0</v>
      </c>
      <c r="AJ1178" s="243" t="n">
        <v>0</v>
      </c>
      <c r="AK1178" s="518" t="n">
        <v>0</v>
      </c>
      <c r="AL1178" s="518" t="n">
        <v>0</v>
      </c>
      <c r="AM1178" s="518" t="n">
        <v>0</v>
      </c>
      <c r="AN1178" s="518" t="n">
        <v>1</v>
      </c>
      <c r="AO1178" s="518" t="n">
        <v>0</v>
      </c>
      <c r="AP1178" s="518" t="n">
        <v>0</v>
      </c>
      <c r="AQ1178" s="518" t="n">
        <v>0</v>
      </c>
      <c r="AR1178" s="518" t="n">
        <v>0</v>
      </c>
      <c r="AS1178" s="518" t="n">
        <v>0</v>
      </c>
      <c r="AT1178" s="518" t="n">
        <v>0</v>
      </c>
      <c r="AU1178" s="518" t="n">
        <v>0</v>
      </c>
      <c r="AV1178" s="518" t="n">
        <v>0</v>
      </c>
      <c r="AW1178" s="518" t="n">
        <v>0</v>
      </c>
      <c r="AX1178" s="518" t="n">
        <v>0</v>
      </c>
      <c r="AY1178" s="518" t="n">
        <v>0</v>
      </c>
      <c r="AZ1178" s="518" t="n">
        <v>0</v>
      </c>
      <c r="BA1178" s="518" t="n">
        <v>0</v>
      </c>
      <c r="BB1178" s="518" t="n">
        <v>0</v>
      </c>
      <c r="BC1178" s="518" t="n">
        <v>0</v>
      </c>
      <c r="BD1178" s="518" t="n">
        <v>0</v>
      </c>
      <c r="BE1178" s="518" t="n">
        <v>0</v>
      </c>
      <c r="BF1178" s="518" t="n">
        <v>0</v>
      </c>
      <c r="BG1178" s="518" t="n">
        <v>0</v>
      </c>
      <c r="BH1178" s="518" t="n">
        <v>0</v>
      </c>
      <c r="BI1178" s="518" t="n">
        <v>0</v>
      </c>
      <c r="BJ1178" s="518"/>
      <c r="BK1178" s="518"/>
      <c r="BL1178" s="518" t="n">
        <v>0</v>
      </c>
      <c r="BM1178" s="518"/>
      <c r="BN1178" s="518"/>
      <c r="BO1178" s="518"/>
      <c r="BP1178" s="518"/>
      <c r="BQ1178" s="518"/>
      <c r="BR1178" s="518"/>
      <c r="BS1178" s="518"/>
      <c r="BT1178" s="518"/>
      <c r="BU1178" s="518"/>
      <c r="BV1178" s="518" t="n">
        <v>0</v>
      </c>
      <c r="BW1178" s="518" t="n">
        <v>0</v>
      </c>
      <c r="BX1178" s="518" t="n">
        <v>0</v>
      </c>
      <c r="BY1178" s="518" t="n">
        <v>0</v>
      </c>
      <c r="BZ1178" s="518" t="n">
        <v>0</v>
      </c>
      <c r="CA1178" s="518" t="n">
        <v>0</v>
      </c>
      <c r="CB1178" s="518" t="n">
        <v>0</v>
      </c>
      <c r="CC1178" s="518" t="n">
        <v>0</v>
      </c>
      <c r="CD1178" s="518" t="n">
        <v>0</v>
      </c>
      <c r="CE1178" s="518" t="n">
        <v>0</v>
      </c>
      <c r="CF1178" s="518" t="n">
        <v>0</v>
      </c>
      <c r="CG1178" s="518" t="n">
        <v>0</v>
      </c>
      <c r="CH1178" s="518"/>
      <c r="CI1178" s="716"/>
      <c r="CL1178" s="48" t="n">
        <v>1</v>
      </c>
      <c r="CM1178" s="48" t="n">
        <f aca="false">CL1178-V1178</f>
        <v>0</v>
      </c>
      <c r="CN1178" s="702" t="n">
        <f aca="false">SUM(CO1178:DR1178)</f>
        <v>2</v>
      </c>
      <c r="CO1178" s="703" t="n">
        <v>0</v>
      </c>
      <c r="CP1178" s="703"/>
      <c r="CQ1178" s="703" t="n">
        <v>0</v>
      </c>
      <c r="CR1178" s="703"/>
      <c r="CS1178" s="703" t="n">
        <v>0</v>
      </c>
      <c r="CT1178" s="703" t="n">
        <v>0</v>
      </c>
      <c r="CU1178" s="703"/>
      <c r="CV1178" s="703"/>
      <c r="CW1178" s="703"/>
      <c r="CX1178" s="703" t="n">
        <v>0</v>
      </c>
      <c r="CY1178" s="703" t="n">
        <v>0</v>
      </c>
      <c r="CZ1178" s="703" t="n">
        <v>0</v>
      </c>
      <c r="DA1178" s="703"/>
      <c r="DB1178" s="703"/>
      <c r="DC1178" s="703"/>
      <c r="DD1178" s="703"/>
      <c r="DE1178" s="703" t="n">
        <v>2</v>
      </c>
      <c r="DF1178" s="703"/>
      <c r="DG1178" s="703" t="n">
        <v>0</v>
      </c>
      <c r="DH1178" s="703" t="n">
        <v>0</v>
      </c>
      <c r="DI1178" s="703" t="n">
        <v>0</v>
      </c>
      <c r="DJ1178" s="703" t="n">
        <v>0</v>
      </c>
      <c r="DK1178" s="703" t="n">
        <v>0</v>
      </c>
      <c r="DL1178" s="703" t="n">
        <v>0</v>
      </c>
      <c r="DM1178" s="703"/>
      <c r="DN1178" s="703"/>
      <c r="DO1178" s="703"/>
      <c r="DP1178" s="703"/>
      <c r="DQ1178" s="703"/>
      <c r="DR1178" s="703"/>
      <c r="DS1178" s="704" t="n">
        <f aca="false">CN1178-V1178</f>
        <v>1</v>
      </c>
      <c r="DT1178" s="553"/>
      <c r="DU1178" s="48"/>
    </row>
    <row r="1179" customFormat="false" ht="15" hidden="false" customHeight="true" outlineLevel="0" collapsed="false">
      <c r="A1179" s="705" t="n">
        <f aca="false">A1178+1</f>
        <v>1170</v>
      </c>
      <c r="B1179" s="706" t="s">
        <v>2495</v>
      </c>
      <c r="C1179" s="706" t="s">
        <v>448</v>
      </c>
      <c r="D1179" s="706" t="s">
        <v>440</v>
      </c>
      <c r="E1179" s="243" t="n">
        <f aca="false">COUNTIF($G$10:$G$1856,$G1179)</f>
        <v>1</v>
      </c>
      <c r="F1179" s="706" t="s">
        <v>2943</v>
      </c>
      <c r="G1179" s="706" t="s">
        <v>2943</v>
      </c>
      <c r="H1179" s="707" t="s">
        <v>2610</v>
      </c>
      <c r="I1179" s="708" t="s">
        <v>1090</v>
      </c>
      <c r="J1179" s="707" t="s">
        <v>322</v>
      </c>
      <c r="K1179" s="709" t="s">
        <v>321</v>
      </c>
      <c r="L1179" s="707" t="s">
        <v>320</v>
      </c>
      <c r="M1179" s="708" t="s">
        <v>1091</v>
      </c>
      <c r="N1179" s="710" t="s">
        <v>934</v>
      </c>
      <c r="O1179" s="512" t="n">
        <v>2</v>
      </c>
      <c r="P1179" s="512" t="n">
        <v>1</v>
      </c>
      <c r="Q1179" s="711" t="n">
        <v>0.0007704</v>
      </c>
      <c r="R1179" s="712"/>
      <c r="S1179" s="713"/>
      <c r="T1179" s="714" t="n">
        <v>1.47</v>
      </c>
      <c r="U1179" s="715" t="n">
        <v>1.45</v>
      </c>
      <c r="V1179" s="262" t="n">
        <f aca="false">SUM(W1179:CI1179)</f>
        <v>1</v>
      </c>
      <c r="W1179" s="243" t="n">
        <v>0</v>
      </c>
      <c r="X1179" s="243" t="n">
        <v>0</v>
      </c>
      <c r="Y1179" s="243" t="n">
        <v>0</v>
      </c>
      <c r="Z1179" s="243" t="n">
        <v>0</v>
      </c>
      <c r="AA1179" s="243" t="n">
        <v>0</v>
      </c>
      <c r="AB1179" s="243" t="n">
        <v>0</v>
      </c>
      <c r="AC1179" s="243" t="n">
        <v>0</v>
      </c>
      <c r="AD1179" s="243" t="n">
        <v>0</v>
      </c>
      <c r="AE1179" s="243" t="n">
        <v>0</v>
      </c>
      <c r="AF1179" s="243" t="n">
        <v>0</v>
      </c>
      <c r="AG1179" s="243" t="n">
        <v>0</v>
      </c>
      <c r="AH1179" s="518" t="n">
        <v>0</v>
      </c>
      <c r="AI1179" s="243" t="n">
        <v>0</v>
      </c>
      <c r="AJ1179" s="243" t="n">
        <v>0</v>
      </c>
      <c r="AK1179" s="518" t="n">
        <v>0</v>
      </c>
      <c r="AL1179" s="518" t="n">
        <v>0</v>
      </c>
      <c r="AM1179" s="518" t="n">
        <v>0</v>
      </c>
      <c r="AN1179" s="518" t="n">
        <v>1</v>
      </c>
      <c r="AO1179" s="518" t="n">
        <v>0</v>
      </c>
      <c r="AP1179" s="518" t="n">
        <v>0</v>
      </c>
      <c r="AQ1179" s="518" t="n">
        <v>0</v>
      </c>
      <c r="AR1179" s="518" t="n">
        <v>0</v>
      </c>
      <c r="AS1179" s="518" t="n">
        <v>0</v>
      </c>
      <c r="AT1179" s="518" t="n">
        <v>0</v>
      </c>
      <c r="AU1179" s="518" t="n">
        <v>0</v>
      </c>
      <c r="AV1179" s="518" t="n">
        <v>0</v>
      </c>
      <c r="AW1179" s="518" t="n">
        <v>0</v>
      </c>
      <c r="AX1179" s="518" t="n">
        <v>0</v>
      </c>
      <c r="AY1179" s="518" t="n">
        <v>0</v>
      </c>
      <c r="AZ1179" s="518" t="n">
        <v>0</v>
      </c>
      <c r="BA1179" s="518" t="n">
        <v>0</v>
      </c>
      <c r="BB1179" s="518" t="n">
        <v>0</v>
      </c>
      <c r="BC1179" s="518" t="n">
        <v>0</v>
      </c>
      <c r="BD1179" s="518" t="n">
        <v>0</v>
      </c>
      <c r="BE1179" s="518" t="n">
        <v>0</v>
      </c>
      <c r="BF1179" s="518" t="n">
        <v>0</v>
      </c>
      <c r="BG1179" s="518" t="n">
        <v>0</v>
      </c>
      <c r="BH1179" s="518" t="n">
        <v>0</v>
      </c>
      <c r="BI1179" s="518" t="n">
        <v>0</v>
      </c>
      <c r="BJ1179" s="518"/>
      <c r="BK1179" s="518"/>
      <c r="BL1179" s="518" t="n">
        <v>0</v>
      </c>
      <c r="BM1179" s="518"/>
      <c r="BN1179" s="518"/>
      <c r="BO1179" s="518"/>
      <c r="BP1179" s="518"/>
      <c r="BQ1179" s="518"/>
      <c r="BR1179" s="518"/>
      <c r="BS1179" s="518"/>
      <c r="BT1179" s="518"/>
      <c r="BU1179" s="518"/>
      <c r="BV1179" s="518" t="n">
        <v>0</v>
      </c>
      <c r="BW1179" s="518" t="n">
        <v>0</v>
      </c>
      <c r="BX1179" s="518" t="n">
        <v>0</v>
      </c>
      <c r="BY1179" s="518" t="n">
        <v>0</v>
      </c>
      <c r="BZ1179" s="518" t="n">
        <v>0</v>
      </c>
      <c r="CA1179" s="518" t="n">
        <v>0</v>
      </c>
      <c r="CB1179" s="518" t="n">
        <v>0</v>
      </c>
      <c r="CC1179" s="518" t="n">
        <v>0</v>
      </c>
      <c r="CD1179" s="518" t="n">
        <v>0</v>
      </c>
      <c r="CE1179" s="518" t="n">
        <v>0</v>
      </c>
      <c r="CF1179" s="518" t="n">
        <v>0</v>
      </c>
      <c r="CG1179" s="518" t="n">
        <v>0</v>
      </c>
      <c r="CH1179" s="518"/>
      <c r="CI1179" s="716"/>
      <c r="CL1179" s="48" t="n">
        <v>1</v>
      </c>
      <c r="CM1179" s="48" t="n">
        <f aca="false">CL1179-V1179</f>
        <v>0</v>
      </c>
      <c r="CN1179" s="702" t="n">
        <f aca="false">SUM(CO1179:DR1179)</f>
        <v>2</v>
      </c>
      <c r="CO1179" s="703" t="n">
        <v>0</v>
      </c>
      <c r="CP1179" s="703"/>
      <c r="CQ1179" s="703" t="n">
        <v>0</v>
      </c>
      <c r="CR1179" s="703"/>
      <c r="CS1179" s="703" t="n">
        <v>0</v>
      </c>
      <c r="CT1179" s="703" t="n">
        <v>0</v>
      </c>
      <c r="CU1179" s="703"/>
      <c r="CV1179" s="703"/>
      <c r="CW1179" s="703"/>
      <c r="CX1179" s="703" t="n">
        <v>0</v>
      </c>
      <c r="CY1179" s="703" t="n">
        <v>0</v>
      </c>
      <c r="CZ1179" s="703" t="n">
        <v>0</v>
      </c>
      <c r="DA1179" s="703"/>
      <c r="DB1179" s="703"/>
      <c r="DC1179" s="703"/>
      <c r="DD1179" s="703"/>
      <c r="DE1179" s="703" t="n">
        <v>2</v>
      </c>
      <c r="DF1179" s="703"/>
      <c r="DG1179" s="703" t="n">
        <v>0</v>
      </c>
      <c r="DH1179" s="703" t="n">
        <v>0</v>
      </c>
      <c r="DI1179" s="703" t="n">
        <v>0</v>
      </c>
      <c r="DJ1179" s="703" t="n">
        <v>0</v>
      </c>
      <c r="DK1179" s="703" t="n">
        <v>0</v>
      </c>
      <c r="DL1179" s="703" t="n">
        <v>0</v>
      </c>
      <c r="DM1179" s="703"/>
      <c r="DN1179" s="703"/>
      <c r="DO1179" s="703"/>
      <c r="DP1179" s="703"/>
      <c r="DQ1179" s="703"/>
      <c r="DR1179" s="703"/>
      <c r="DS1179" s="704" t="n">
        <f aca="false">CN1179-V1179</f>
        <v>1</v>
      </c>
      <c r="DT1179" s="553"/>
      <c r="DU1179" s="48"/>
    </row>
    <row r="1180" customFormat="false" ht="15" hidden="false" customHeight="true" outlineLevel="0" collapsed="false">
      <c r="A1180" s="705" t="n">
        <f aca="false">A1179+1</f>
        <v>1171</v>
      </c>
      <c r="B1180" s="706" t="s">
        <v>2495</v>
      </c>
      <c r="C1180" s="706" t="s">
        <v>448</v>
      </c>
      <c r="D1180" s="706" t="s">
        <v>440</v>
      </c>
      <c r="E1180" s="243" t="n">
        <f aca="false">COUNTIF($G$10:$G$1856,$G1180)</f>
        <v>1</v>
      </c>
      <c r="F1180" s="706" t="s">
        <v>2944</v>
      </c>
      <c r="G1180" s="706" t="s">
        <v>2944</v>
      </c>
      <c r="H1180" s="707" t="s">
        <v>2612</v>
      </c>
      <c r="I1180" s="708" t="s">
        <v>1094</v>
      </c>
      <c r="J1180" s="707" t="s">
        <v>322</v>
      </c>
      <c r="K1180" s="709" t="s">
        <v>321</v>
      </c>
      <c r="L1180" s="707" t="s">
        <v>320</v>
      </c>
      <c r="M1180" s="708" t="s">
        <v>1095</v>
      </c>
      <c r="N1180" s="710" t="s">
        <v>934</v>
      </c>
      <c r="O1180" s="512" t="n">
        <v>2</v>
      </c>
      <c r="P1180" s="512" t="n">
        <v>1</v>
      </c>
      <c r="Q1180" s="711" t="n">
        <v>0.000385002</v>
      </c>
      <c r="R1180" s="712"/>
      <c r="S1180" s="713"/>
      <c r="T1180" s="714" t="n">
        <v>0.74</v>
      </c>
      <c r="U1180" s="715" t="n">
        <v>0.73</v>
      </c>
      <c r="V1180" s="262" t="n">
        <f aca="false">SUM(W1180:CI1180)</f>
        <v>1</v>
      </c>
      <c r="W1180" s="243" t="n">
        <v>0</v>
      </c>
      <c r="X1180" s="243" t="n">
        <v>0</v>
      </c>
      <c r="Y1180" s="243" t="n">
        <v>0</v>
      </c>
      <c r="Z1180" s="243" t="n">
        <v>0</v>
      </c>
      <c r="AA1180" s="243" t="n">
        <v>0</v>
      </c>
      <c r="AB1180" s="243" t="n">
        <v>0</v>
      </c>
      <c r="AC1180" s="243" t="n">
        <v>0</v>
      </c>
      <c r="AD1180" s="243" t="n">
        <v>0</v>
      </c>
      <c r="AE1180" s="243" t="n">
        <v>0</v>
      </c>
      <c r="AF1180" s="243" t="n">
        <v>0</v>
      </c>
      <c r="AG1180" s="243" t="n">
        <v>0</v>
      </c>
      <c r="AH1180" s="518" t="n">
        <v>0</v>
      </c>
      <c r="AI1180" s="243" t="n">
        <v>0</v>
      </c>
      <c r="AJ1180" s="243" t="n">
        <v>0</v>
      </c>
      <c r="AK1180" s="518" t="n">
        <v>0</v>
      </c>
      <c r="AL1180" s="518" t="n">
        <v>0</v>
      </c>
      <c r="AM1180" s="518" t="n">
        <v>0</v>
      </c>
      <c r="AN1180" s="518" t="n">
        <v>1</v>
      </c>
      <c r="AO1180" s="518" t="n">
        <v>0</v>
      </c>
      <c r="AP1180" s="518" t="n">
        <v>0</v>
      </c>
      <c r="AQ1180" s="518" t="n">
        <v>0</v>
      </c>
      <c r="AR1180" s="518" t="n">
        <v>0</v>
      </c>
      <c r="AS1180" s="518" t="n">
        <v>0</v>
      </c>
      <c r="AT1180" s="518" t="n">
        <v>0</v>
      </c>
      <c r="AU1180" s="518" t="n">
        <v>0</v>
      </c>
      <c r="AV1180" s="518" t="n">
        <v>0</v>
      </c>
      <c r="AW1180" s="518" t="n">
        <v>0</v>
      </c>
      <c r="AX1180" s="518" t="n">
        <v>0</v>
      </c>
      <c r="AY1180" s="518" t="n">
        <v>0</v>
      </c>
      <c r="AZ1180" s="518" t="n">
        <v>0</v>
      </c>
      <c r="BA1180" s="518" t="n">
        <v>0</v>
      </c>
      <c r="BB1180" s="518" t="n">
        <v>0</v>
      </c>
      <c r="BC1180" s="518" t="n">
        <v>0</v>
      </c>
      <c r="BD1180" s="518" t="n">
        <v>0</v>
      </c>
      <c r="BE1180" s="518" t="n">
        <v>0</v>
      </c>
      <c r="BF1180" s="518" t="n">
        <v>0</v>
      </c>
      <c r="BG1180" s="518" t="n">
        <v>0</v>
      </c>
      <c r="BH1180" s="518" t="n">
        <v>0</v>
      </c>
      <c r="BI1180" s="518" t="n">
        <v>0</v>
      </c>
      <c r="BJ1180" s="518"/>
      <c r="BK1180" s="518"/>
      <c r="BL1180" s="518" t="n">
        <v>0</v>
      </c>
      <c r="BM1180" s="518"/>
      <c r="BN1180" s="518"/>
      <c r="BO1180" s="518"/>
      <c r="BP1180" s="518"/>
      <c r="BQ1180" s="518"/>
      <c r="BR1180" s="518"/>
      <c r="BS1180" s="518"/>
      <c r="BT1180" s="518"/>
      <c r="BU1180" s="518"/>
      <c r="BV1180" s="518" t="n">
        <v>0</v>
      </c>
      <c r="BW1180" s="518" t="n">
        <v>0</v>
      </c>
      <c r="BX1180" s="518" t="n">
        <v>0</v>
      </c>
      <c r="BY1180" s="518" t="n">
        <v>0</v>
      </c>
      <c r="BZ1180" s="518" t="n">
        <v>0</v>
      </c>
      <c r="CA1180" s="518" t="n">
        <v>0</v>
      </c>
      <c r="CB1180" s="518" t="n">
        <v>0</v>
      </c>
      <c r="CC1180" s="518" t="n">
        <v>0</v>
      </c>
      <c r="CD1180" s="518" t="n">
        <v>0</v>
      </c>
      <c r="CE1180" s="518" t="n">
        <v>0</v>
      </c>
      <c r="CF1180" s="518" t="n">
        <v>0</v>
      </c>
      <c r="CG1180" s="518" t="n">
        <v>0</v>
      </c>
      <c r="CH1180" s="518"/>
      <c r="CI1180" s="716"/>
      <c r="CL1180" s="48" t="n">
        <v>1</v>
      </c>
      <c r="CM1180" s="48" t="n">
        <f aca="false">CL1180-V1180</f>
        <v>0</v>
      </c>
      <c r="CN1180" s="702" t="n">
        <f aca="false">SUM(CO1180:DR1180)</f>
        <v>2</v>
      </c>
      <c r="CO1180" s="703" t="n">
        <v>0</v>
      </c>
      <c r="CP1180" s="703"/>
      <c r="CQ1180" s="703" t="n">
        <v>0</v>
      </c>
      <c r="CR1180" s="703"/>
      <c r="CS1180" s="703" t="n">
        <v>0</v>
      </c>
      <c r="CT1180" s="703" t="n">
        <v>0</v>
      </c>
      <c r="CU1180" s="703"/>
      <c r="CV1180" s="703"/>
      <c r="CW1180" s="703"/>
      <c r="CX1180" s="703" t="n">
        <v>0</v>
      </c>
      <c r="CY1180" s="703" t="n">
        <v>0</v>
      </c>
      <c r="CZ1180" s="703" t="n">
        <v>0</v>
      </c>
      <c r="DA1180" s="703"/>
      <c r="DB1180" s="703"/>
      <c r="DC1180" s="703"/>
      <c r="DD1180" s="703"/>
      <c r="DE1180" s="703" t="n">
        <v>2</v>
      </c>
      <c r="DF1180" s="703"/>
      <c r="DG1180" s="703" t="n">
        <v>0</v>
      </c>
      <c r="DH1180" s="703" t="n">
        <v>0</v>
      </c>
      <c r="DI1180" s="703" t="n">
        <v>0</v>
      </c>
      <c r="DJ1180" s="703" t="n">
        <v>0</v>
      </c>
      <c r="DK1180" s="703" t="n">
        <v>0</v>
      </c>
      <c r="DL1180" s="703" t="n">
        <v>0</v>
      </c>
      <c r="DM1180" s="703"/>
      <c r="DN1180" s="703"/>
      <c r="DO1180" s="703"/>
      <c r="DP1180" s="703"/>
      <c r="DQ1180" s="703"/>
      <c r="DR1180" s="703"/>
      <c r="DS1180" s="704" t="n">
        <f aca="false">CN1180-V1180</f>
        <v>1</v>
      </c>
      <c r="DT1180" s="553"/>
      <c r="DU1180" s="48"/>
    </row>
    <row r="1181" customFormat="false" ht="15" hidden="false" customHeight="true" outlineLevel="0" collapsed="false">
      <c r="A1181" s="705" t="n">
        <f aca="false">A1180+1</f>
        <v>1172</v>
      </c>
      <c r="B1181" s="706" t="s">
        <v>2495</v>
      </c>
      <c r="C1181" s="706" t="s">
        <v>448</v>
      </c>
      <c r="D1181" s="706" t="s">
        <v>440</v>
      </c>
      <c r="E1181" s="243" t="n">
        <f aca="false">COUNTIF($G$10:$G$1856,$G1181)</f>
        <v>1</v>
      </c>
      <c r="F1181" s="706" t="s">
        <v>2945</v>
      </c>
      <c r="G1181" s="706" t="s">
        <v>2945</v>
      </c>
      <c r="H1181" s="707" t="s">
        <v>2614</v>
      </c>
      <c r="I1181" s="708" t="s">
        <v>1021</v>
      </c>
      <c r="J1181" s="707" t="s">
        <v>322</v>
      </c>
      <c r="K1181" s="709" t="s">
        <v>321</v>
      </c>
      <c r="L1181" s="707" t="s">
        <v>320</v>
      </c>
      <c r="M1181" s="708" t="s">
        <v>1150</v>
      </c>
      <c r="N1181" s="710" t="s">
        <v>934</v>
      </c>
      <c r="O1181" s="512" t="n">
        <v>1</v>
      </c>
      <c r="P1181" s="512" t="n">
        <v>1</v>
      </c>
      <c r="Q1181" s="711" t="n">
        <v>0.0003336</v>
      </c>
      <c r="R1181" s="712"/>
      <c r="S1181" s="713"/>
      <c r="T1181" s="714" t="n">
        <v>0.66</v>
      </c>
      <c r="U1181" s="715" t="n">
        <v>0.63</v>
      </c>
      <c r="V1181" s="262" t="n">
        <f aca="false">SUM(W1181:CI1181)</f>
        <v>0</v>
      </c>
      <c r="W1181" s="243" t="n">
        <v>0</v>
      </c>
      <c r="X1181" s="243" t="n">
        <v>0</v>
      </c>
      <c r="Y1181" s="243" t="n">
        <v>0</v>
      </c>
      <c r="Z1181" s="243" t="n">
        <v>0</v>
      </c>
      <c r="AA1181" s="243" t="n">
        <v>0</v>
      </c>
      <c r="AB1181" s="243" t="n">
        <v>0</v>
      </c>
      <c r="AC1181" s="243" t="n">
        <v>0</v>
      </c>
      <c r="AD1181" s="243" t="n">
        <v>0</v>
      </c>
      <c r="AE1181" s="243" t="n">
        <v>0</v>
      </c>
      <c r="AF1181" s="243" t="n">
        <v>0</v>
      </c>
      <c r="AG1181" s="243" t="n">
        <v>0</v>
      </c>
      <c r="AH1181" s="518" t="n">
        <v>0</v>
      </c>
      <c r="AI1181" s="243" t="n">
        <v>0</v>
      </c>
      <c r="AJ1181" s="243" t="n">
        <v>0</v>
      </c>
      <c r="AK1181" s="518" t="n">
        <v>0</v>
      </c>
      <c r="AL1181" s="518" t="n">
        <v>0</v>
      </c>
      <c r="AM1181" s="518" t="n">
        <v>0</v>
      </c>
      <c r="AN1181" s="518" t="n">
        <v>0</v>
      </c>
      <c r="AO1181" s="518" t="n">
        <v>0</v>
      </c>
      <c r="AP1181" s="518" t="n">
        <v>0</v>
      </c>
      <c r="AQ1181" s="518" t="n">
        <v>0</v>
      </c>
      <c r="AR1181" s="518" t="n">
        <v>0</v>
      </c>
      <c r="AS1181" s="518" t="n">
        <v>0</v>
      </c>
      <c r="AT1181" s="518" t="n">
        <v>0</v>
      </c>
      <c r="AU1181" s="518" t="n">
        <v>0</v>
      </c>
      <c r="AV1181" s="518" t="n">
        <v>0</v>
      </c>
      <c r="AW1181" s="518" t="n">
        <v>0</v>
      </c>
      <c r="AX1181" s="518" t="n">
        <v>0</v>
      </c>
      <c r="AY1181" s="518" t="n">
        <v>0</v>
      </c>
      <c r="AZ1181" s="518" t="n">
        <v>0</v>
      </c>
      <c r="BA1181" s="518" t="n">
        <v>0</v>
      </c>
      <c r="BB1181" s="518" t="n">
        <v>0</v>
      </c>
      <c r="BC1181" s="518" t="n">
        <v>0</v>
      </c>
      <c r="BD1181" s="518" t="n">
        <v>0</v>
      </c>
      <c r="BE1181" s="518" t="n">
        <v>0</v>
      </c>
      <c r="BF1181" s="518" t="n">
        <v>0</v>
      </c>
      <c r="BG1181" s="518" t="n">
        <v>0</v>
      </c>
      <c r="BH1181" s="518" t="n">
        <v>0</v>
      </c>
      <c r="BI1181" s="518" t="n">
        <v>0</v>
      </c>
      <c r="BJ1181" s="518"/>
      <c r="BK1181" s="518"/>
      <c r="BL1181" s="518" t="n">
        <v>0</v>
      </c>
      <c r="BM1181" s="518"/>
      <c r="BN1181" s="518"/>
      <c r="BO1181" s="518"/>
      <c r="BP1181" s="518"/>
      <c r="BQ1181" s="518"/>
      <c r="BR1181" s="518"/>
      <c r="BS1181" s="518"/>
      <c r="BT1181" s="518"/>
      <c r="BU1181" s="518"/>
      <c r="BV1181" s="518" t="n">
        <v>0</v>
      </c>
      <c r="BW1181" s="518" t="n">
        <v>0</v>
      </c>
      <c r="BX1181" s="518" t="n">
        <v>0</v>
      </c>
      <c r="BY1181" s="518" t="n">
        <v>0</v>
      </c>
      <c r="BZ1181" s="518" t="n">
        <v>0</v>
      </c>
      <c r="CA1181" s="518" t="n">
        <v>0</v>
      </c>
      <c r="CB1181" s="518" t="n">
        <v>0</v>
      </c>
      <c r="CC1181" s="518" t="n">
        <v>0</v>
      </c>
      <c r="CD1181" s="518" t="n">
        <v>0</v>
      </c>
      <c r="CE1181" s="518" t="n">
        <v>0</v>
      </c>
      <c r="CF1181" s="518" t="n">
        <v>0</v>
      </c>
      <c r="CG1181" s="518" t="n">
        <v>0</v>
      </c>
      <c r="CH1181" s="518"/>
      <c r="CI1181" s="716"/>
      <c r="CL1181" s="48" t="n">
        <v>0</v>
      </c>
      <c r="CM1181" s="48" t="n">
        <f aca="false">CL1181-V1181</f>
        <v>0</v>
      </c>
      <c r="CN1181" s="702" t="n">
        <f aca="false">SUM(CO1181:DR1181)</f>
        <v>1</v>
      </c>
      <c r="CO1181" s="703" t="n">
        <v>0</v>
      </c>
      <c r="CP1181" s="703"/>
      <c r="CQ1181" s="703" t="n">
        <v>0</v>
      </c>
      <c r="CR1181" s="703"/>
      <c r="CS1181" s="703" t="n">
        <v>0</v>
      </c>
      <c r="CT1181" s="703" t="n">
        <v>0</v>
      </c>
      <c r="CU1181" s="703"/>
      <c r="CV1181" s="703"/>
      <c r="CW1181" s="703"/>
      <c r="CX1181" s="703" t="n">
        <v>0</v>
      </c>
      <c r="CY1181" s="703" t="n">
        <v>0</v>
      </c>
      <c r="CZ1181" s="703" t="n">
        <v>0</v>
      </c>
      <c r="DA1181" s="703"/>
      <c r="DB1181" s="703"/>
      <c r="DC1181" s="703"/>
      <c r="DD1181" s="703"/>
      <c r="DE1181" s="703" t="n">
        <v>1</v>
      </c>
      <c r="DF1181" s="703"/>
      <c r="DG1181" s="703" t="n">
        <v>0</v>
      </c>
      <c r="DH1181" s="703" t="n">
        <v>0</v>
      </c>
      <c r="DI1181" s="703" t="n">
        <v>0</v>
      </c>
      <c r="DJ1181" s="703" t="n">
        <v>0</v>
      </c>
      <c r="DK1181" s="703" t="n">
        <v>0</v>
      </c>
      <c r="DL1181" s="703" t="n">
        <v>0</v>
      </c>
      <c r="DM1181" s="703"/>
      <c r="DN1181" s="703"/>
      <c r="DO1181" s="703"/>
      <c r="DP1181" s="703"/>
      <c r="DQ1181" s="703"/>
      <c r="DR1181" s="703"/>
      <c r="DS1181" s="704" t="n">
        <f aca="false">CN1181-V1181</f>
        <v>1</v>
      </c>
      <c r="DT1181" s="553"/>
      <c r="DU1181" s="48"/>
    </row>
    <row r="1182" customFormat="false" ht="15" hidden="false" customHeight="true" outlineLevel="0" collapsed="false">
      <c r="A1182" s="705" t="n">
        <f aca="false">A1181+1</f>
        <v>1173</v>
      </c>
      <c r="B1182" s="706" t="s">
        <v>2495</v>
      </c>
      <c r="C1182" s="706" t="s">
        <v>449</v>
      </c>
      <c r="D1182" s="706" t="s">
        <v>450</v>
      </c>
      <c r="E1182" s="243" t="n">
        <f aca="false">COUNTIF($G$10:$G$1856,$G1182)</f>
        <v>1</v>
      </c>
      <c r="F1182" s="706" t="s">
        <v>2946</v>
      </c>
      <c r="G1182" s="706" t="s">
        <v>2946</v>
      </c>
      <c r="H1182" s="707" t="s">
        <v>2947</v>
      </c>
      <c r="I1182" s="708" t="s">
        <v>932</v>
      </c>
      <c r="J1182" s="707" t="s">
        <v>370</v>
      </c>
      <c r="K1182" s="709" t="s">
        <v>369</v>
      </c>
      <c r="L1182" s="707" t="s">
        <v>368</v>
      </c>
      <c r="M1182" s="708" t="s">
        <v>933</v>
      </c>
      <c r="N1182" s="710" t="s">
        <v>934</v>
      </c>
      <c r="O1182" s="512" t="n">
        <v>1</v>
      </c>
      <c r="P1182" s="512" t="n">
        <v>1</v>
      </c>
      <c r="Q1182" s="711" t="n">
        <v>0.012378738</v>
      </c>
      <c r="R1182" s="712"/>
      <c r="S1182" s="713"/>
      <c r="T1182" s="714" t="n">
        <v>27.63</v>
      </c>
      <c r="U1182" s="715"/>
      <c r="V1182" s="262" t="n">
        <f aca="false">SUM(W1182:CI1182)</f>
        <v>3</v>
      </c>
      <c r="W1182" s="243" t="n">
        <v>0</v>
      </c>
      <c r="X1182" s="243" t="n">
        <v>0</v>
      </c>
      <c r="Y1182" s="243" t="n">
        <v>0</v>
      </c>
      <c r="Z1182" s="243" t="n">
        <v>0</v>
      </c>
      <c r="AA1182" s="243" t="n">
        <v>0</v>
      </c>
      <c r="AB1182" s="243" t="n">
        <v>0</v>
      </c>
      <c r="AC1182" s="243" t="n">
        <v>0</v>
      </c>
      <c r="AD1182" s="243" t="n">
        <v>0</v>
      </c>
      <c r="AE1182" s="243" t="n">
        <v>0</v>
      </c>
      <c r="AF1182" s="243" t="n">
        <v>0</v>
      </c>
      <c r="AG1182" s="243" t="n">
        <v>0</v>
      </c>
      <c r="AH1182" s="518" t="n">
        <v>0</v>
      </c>
      <c r="AI1182" s="243" t="n">
        <v>0</v>
      </c>
      <c r="AJ1182" s="243" t="n">
        <v>0</v>
      </c>
      <c r="AK1182" s="518" t="n">
        <v>0</v>
      </c>
      <c r="AL1182" s="518" t="n">
        <v>0</v>
      </c>
      <c r="AM1182" s="518" t="n">
        <v>0</v>
      </c>
      <c r="AN1182" s="518" t="n">
        <v>0</v>
      </c>
      <c r="AO1182" s="518" t="n">
        <v>0</v>
      </c>
      <c r="AP1182" s="518" t="n">
        <v>0</v>
      </c>
      <c r="AQ1182" s="518" t="n">
        <v>0</v>
      </c>
      <c r="AR1182" s="518" t="n">
        <v>0</v>
      </c>
      <c r="AS1182" s="518" t="n">
        <v>0</v>
      </c>
      <c r="AT1182" s="518" t="n">
        <v>0</v>
      </c>
      <c r="AU1182" s="518" t="n">
        <v>0</v>
      </c>
      <c r="AV1182" s="518" t="n">
        <v>0</v>
      </c>
      <c r="AW1182" s="518" t="n">
        <v>0</v>
      </c>
      <c r="AX1182" s="518" t="n">
        <v>0</v>
      </c>
      <c r="AY1182" s="518" t="n">
        <v>0</v>
      </c>
      <c r="AZ1182" s="518" t="n">
        <v>0</v>
      </c>
      <c r="BA1182" s="518" t="n">
        <v>0</v>
      </c>
      <c r="BB1182" s="518" t="n">
        <v>0</v>
      </c>
      <c r="BC1182" s="518" t="n">
        <v>0</v>
      </c>
      <c r="BD1182" s="518" t="n">
        <v>0</v>
      </c>
      <c r="BE1182" s="518" t="n">
        <v>0</v>
      </c>
      <c r="BF1182" s="518" t="n">
        <v>0</v>
      </c>
      <c r="BG1182" s="518" t="n">
        <v>0</v>
      </c>
      <c r="BH1182" s="518" t="n">
        <v>1</v>
      </c>
      <c r="BI1182" s="518" t="n">
        <v>0</v>
      </c>
      <c r="BJ1182" s="518"/>
      <c r="BK1182" s="518"/>
      <c r="BL1182" s="518" t="n">
        <v>2</v>
      </c>
      <c r="BM1182" s="518"/>
      <c r="BN1182" s="518"/>
      <c r="BO1182" s="518"/>
      <c r="BP1182" s="518"/>
      <c r="BQ1182" s="518"/>
      <c r="BR1182" s="518"/>
      <c r="BS1182" s="518"/>
      <c r="BT1182" s="518"/>
      <c r="BU1182" s="518"/>
      <c r="BV1182" s="518" t="n">
        <v>0</v>
      </c>
      <c r="BW1182" s="518" t="n">
        <v>0</v>
      </c>
      <c r="BX1182" s="518" t="n">
        <v>0</v>
      </c>
      <c r="BY1182" s="518" t="n">
        <v>0</v>
      </c>
      <c r="BZ1182" s="518" t="n">
        <v>0</v>
      </c>
      <c r="CA1182" s="518" t="n">
        <v>0</v>
      </c>
      <c r="CB1182" s="518" t="n">
        <v>0</v>
      </c>
      <c r="CC1182" s="518" t="n">
        <v>0</v>
      </c>
      <c r="CD1182" s="518" t="n">
        <v>0</v>
      </c>
      <c r="CE1182" s="518" t="n">
        <v>0</v>
      </c>
      <c r="CF1182" s="518" t="n">
        <v>0</v>
      </c>
      <c r="CG1182" s="518" t="n">
        <v>0</v>
      </c>
      <c r="CH1182" s="518"/>
      <c r="CI1182" s="716"/>
      <c r="CL1182" s="48" t="n">
        <v>3</v>
      </c>
      <c r="CM1182" s="48" t="n">
        <f aca="false">CL1182-V1182</f>
        <v>0</v>
      </c>
      <c r="CN1182" s="702" t="n">
        <f aca="false">SUM(CO1182:DR1182)</f>
        <v>3</v>
      </c>
      <c r="CO1182" s="703" t="n">
        <v>0</v>
      </c>
      <c r="CP1182" s="703"/>
      <c r="CQ1182" s="703" t="n">
        <v>0</v>
      </c>
      <c r="CR1182" s="703"/>
      <c r="CS1182" s="703" t="n">
        <v>0</v>
      </c>
      <c r="CT1182" s="703" t="n">
        <v>0</v>
      </c>
      <c r="CU1182" s="703"/>
      <c r="CV1182" s="703"/>
      <c r="CW1182" s="703"/>
      <c r="CX1182" s="703" t="n">
        <v>0</v>
      </c>
      <c r="CY1182" s="703" t="n">
        <v>0</v>
      </c>
      <c r="CZ1182" s="703" t="n">
        <v>0</v>
      </c>
      <c r="DA1182" s="703"/>
      <c r="DB1182" s="703"/>
      <c r="DC1182" s="703"/>
      <c r="DD1182" s="703"/>
      <c r="DE1182" s="703" t="n">
        <v>0</v>
      </c>
      <c r="DF1182" s="703"/>
      <c r="DG1182" s="703" t="n">
        <v>3</v>
      </c>
      <c r="DH1182" s="703" t="n">
        <v>0</v>
      </c>
      <c r="DI1182" s="703" t="n">
        <v>0</v>
      </c>
      <c r="DJ1182" s="703" t="n">
        <v>0</v>
      </c>
      <c r="DK1182" s="703" t="n">
        <v>0</v>
      </c>
      <c r="DL1182" s="703" t="n">
        <v>0</v>
      </c>
      <c r="DM1182" s="703"/>
      <c r="DN1182" s="703"/>
      <c r="DO1182" s="703"/>
      <c r="DP1182" s="703"/>
      <c r="DQ1182" s="703"/>
      <c r="DR1182" s="703"/>
      <c r="DS1182" s="704" t="n">
        <f aca="false">CN1182-V1182</f>
        <v>0</v>
      </c>
      <c r="DT1182" s="553"/>
      <c r="DU1182" s="48"/>
    </row>
    <row r="1183" customFormat="false" ht="15" hidden="false" customHeight="true" outlineLevel="0" collapsed="false">
      <c r="A1183" s="705" t="n">
        <f aca="false">A1182+1</f>
        <v>1174</v>
      </c>
      <c r="B1183" s="706" t="s">
        <v>2495</v>
      </c>
      <c r="C1183" s="706" t="s">
        <v>449</v>
      </c>
      <c r="D1183" s="706" t="s">
        <v>450</v>
      </c>
      <c r="E1183" s="243" t="n">
        <f aca="false">COUNTIF($G$10:$G$1856,$G1183)</f>
        <v>1</v>
      </c>
      <c r="F1183" s="706" t="s">
        <v>2948</v>
      </c>
      <c r="G1183" s="706" t="s">
        <v>2948</v>
      </c>
      <c r="H1183" s="707" t="s">
        <v>2949</v>
      </c>
      <c r="I1183" s="708" t="s">
        <v>1027</v>
      </c>
      <c r="J1183" s="707" t="s">
        <v>370</v>
      </c>
      <c r="K1183" s="709" t="s">
        <v>369</v>
      </c>
      <c r="L1183" s="707" t="s">
        <v>368</v>
      </c>
      <c r="M1183" s="708" t="s">
        <v>1028</v>
      </c>
      <c r="N1183" s="710" t="s">
        <v>934</v>
      </c>
      <c r="O1183" s="512" t="n">
        <v>1</v>
      </c>
      <c r="P1183" s="512" t="n">
        <v>1</v>
      </c>
      <c r="Q1183" s="711" t="n">
        <v>0.006740748</v>
      </c>
      <c r="R1183" s="712"/>
      <c r="S1183" s="713"/>
      <c r="T1183" s="714" t="n">
        <v>15.04</v>
      </c>
      <c r="U1183" s="715"/>
      <c r="V1183" s="262" t="n">
        <f aca="false">SUM(W1183:CI1183)</f>
        <v>0</v>
      </c>
      <c r="W1183" s="243" t="n">
        <v>0</v>
      </c>
      <c r="X1183" s="243" t="n">
        <v>0</v>
      </c>
      <c r="Y1183" s="243" t="n">
        <v>0</v>
      </c>
      <c r="Z1183" s="243" t="n">
        <v>0</v>
      </c>
      <c r="AA1183" s="243" t="n">
        <v>0</v>
      </c>
      <c r="AB1183" s="243" t="n">
        <v>0</v>
      </c>
      <c r="AC1183" s="243" t="n">
        <v>0</v>
      </c>
      <c r="AD1183" s="243" t="n">
        <v>0</v>
      </c>
      <c r="AE1183" s="243" t="n">
        <v>0</v>
      </c>
      <c r="AF1183" s="243" t="n">
        <v>0</v>
      </c>
      <c r="AG1183" s="243" t="n">
        <v>0</v>
      </c>
      <c r="AH1183" s="518" t="n">
        <v>0</v>
      </c>
      <c r="AI1183" s="243" t="n">
        <v>0</v>
      </c>
      <c r="AJ1183" s="243" t="n">
        <v>0</v>
      </c>
      <c r="AK1183" s="518" t="n">
        <v>0</v>
      </c>
      <c r="AL1183" s="518" t="n">
        <v>0</v>
      </c>
      <c r="AM1183" s="518" t="n">
        <v>0</v>
      </c>
      <c r="AN1183" s="518" t="n">
        <v>0</v>
      </c>
      <c r="AO1183" s="518" t="n">
        <v>0</v>
      </c>
      <c r="AP1183" s="518" t="n">
        <v>0</v>
      </c>
      <c r="AQ1183" s="518" t="n">
        <v>0</v>
      </c>
      <c r="AR1183" s="518" t="n">
        <v>0</v>
      </c>
      <c r="AS1183" s="518" t="n">
        <v>0</v>
      </c>
      <c r="AT1183" s="518" t="n">
        <v>0</v>
      </c>
      <c r="AU1183" s="518" t="n">
        <v>0</v>
      </c>
      <c r="AV1183" s="518" t="n">
        <v>0</v>
      </c>
      <c r="AW1183" s="518" t="n">
        <v>0</v>
      </c>
      <c r="AX1183" s="518" t="n">
        <v>0</v>
      </c>
      <c r="AY1183" s="518" t="n">
        <v>0</v>
      </c>
      <c r="AZ1183" s="518" t="n">
        <v>0</v>
      </c>
      <c r="BA1183" s="518" t="n">
        <v>0</v>
      </c>
      <c r="BB1183" s="518" t="n">
        <v>0</v>
      </c>
      <c r="BC1183" s="518" t="n">
        <v>0</v>
      </c>
      <c r="BD1183" s="518" t="n">
        <v>0</v>
      </c>
      <c r="BE1183" s="518" t="n">
        <v>0</v>
      </c>
      <c r="BF1183" s="518" t="n">
        <v>0</v>
      </c>
      <c r="BG1183" s="518" t="n">
        <v>0</v>
      </c>
      <c r="BH1183" s="518" t="n">
        <v>0</v>
      </c>
      <c r="BI1183" s="518" t="n">
        <v>0</v>
      </c>
      <c r="BJ1183" s="518"/>
      <c r="BK1183" s="518"/>
      <c r="BL1183" s="518" t="n">
        <v>0</v>
      </c>
      <c r="BM1183" s="518"/>
      <c r="BN1183" s="518"/>
      <c r="BO1183" s="518"/>
      <c r="BP1183" s="518"/>
      <c r="BQ1183" s="518"/>
      <c r="BR1183" s="518"/>
      <c r="BS1183" s="518"/>
      <c r="BT1183" s="518"/>
      <c r="BU1183" s="518"/>
      <c r="BV1183" s="518" t="n">
        <v>0</v>
      </c>
      <c r="BW1183" s="518" t="n">
        <v>0</v>
      </c>
      <c r="BX1183" s="518" t="n">
        <v>0</v>
      </c>
      <c r="BY1183" s="518" t="n">
        <v>0</v>
      </c>
      <c r="BZ1183" s="518" t="n">
        <v>0</v>
      </c>
      <c r="CA1183" s="518" t="n">
        <v>0</v>
      </c>
      <c r="CB1183" s="518" t="n">
        <v>0</v>
      </c>
      <c r="CC1183" s="518" t="n">
        <v>0</v>
      </c>
      <c r="CD1183" s="518" t="n">
        <v>0</v>
      </c>
      <c r="CE1183" s="518" t="n">
        <v>0</v>
      </c>
      <c r="CF1183" s="518" t="n">
        <v>0</v>
      </c>
      <c r="CG1183" s="518" t="n">
        <v>0</v>
      </c>
      <c r="CH1183" s="518"/>
      <c r="CI1183" s="716"/>
      <c r="CL1183" s="48" t="n">
        <v>0</v>
      </c>
      <c r="CM1183" s="48" t="n">
        <f aca="false">CL1183-V1183</f>
        <v>0</v>
      </c>
      <c r="CN1183" s="702" t="n">
        <f aca="false">SUM(CO1183:DR1183)</f>
        <v>0</v>
      </c>
      <c r="CO1183" s="703" t="n">
        <v>0</v>
      </c>
      <c r="CP1183" s="703"/>
      <c r="CQ1183" s="703" t="n">
        <v>0</v>
      </c>
      <c r="CR1183" s="703"/>
      <c r="CS1183" s="703" t="n">
        <v>0</v>
      </c>
      <c r="CT1183" s="703" t="n">
        <v>0</v>
      </c>
      <c r="CU1183" s="703"/>
      <c r="CV1183" s="703"/>
      <c r="CW1183" s="703"/>
      <c r="CX1183" s="703" t="n">
        <v>0</v>
      </c>
      <c r="CY1183" s="703" t="n">
        <v>0</v>
      </c>
      <c r="CZ1183" s="703" t="n">
        <v>0</v>
      </c>
      <c r="DA1183" s="703"/>
      <c r="DB1183" s="703"/>
      <c r="DC1183" s="703"/>
      <c r="DD1183" s="703"/>
      <c r="DE1183" s="703" t="n">
        <v>0</v>
      </c>
      <c r="DF1183" s="703"/>
      <c r="DG1183" s="703" t="n">
        <v>0</v>
      </c>
      <c r="DH1183" s="703" t="n">
        <v>0</v>
      </c>
      <c r="DI1183" s="703" t="n">
        <v>0</v>
      </c>
      <c r="DJ1183" s="703" t="n">
        <v>0</v>
      </c>
      <c r="DK1183" s="703" t="n">
        <v>0</v>
      </c>
      <c r="DL1183" s="703" t="n">
        <v>0</v>
      </c>
      <c r="DM1183" s="703"/>
      <c r="DN1183" s="703"/>
      <c r="DO1183" s="703"/>
      <c r="DP1183" s="703"/>
      <c r="DQ1183" s="703"/>
      <c r="DR1183" s="703"/>
      <c r="DS1183" s="704" t="n">
        <f aca="false">CN1183-V1183</f>
        <v>0</v>
      </c>
      <c r="DT1183" s="553"/>
      <c r="DU1183" s="48"/>
    </row>
    <row r="1184" customFormat="false" ht="15" hidden="false" customHeight="true" outlineLevel="0" collapsed="false">
      <c r="A1184" s="705" t="n">
        <f aca="false">A1183+1</f>
        <v>1175</v>
      </c>
      <c r="B1184" s="706" t="s">
        <v>2495</v>
      </c>
      <c r="C1184" s="706" t="s">
        <v>449</v>
      </c>
      <c r="D1184" s="706" t="s">
        <v>450</v>
      </c>
      <c r="E1184" s="243" t="n">
        <f aca="false">COUNTIF($G$10:$G$1856,$G1184)</f>
        <v>1</v>
      </c>
      <c r="F1184" s="706" t="s">
        <v>2950</v>
      </c>
      <c r="G1184" s="706" t="s">
        <v>2950</v>
      </c>
      <c r="H1184" s="707" t="s">
        <v>2951</v>
      </c>
      <c r="I1184" s="708" t="s">
        <v>1031</v>
      </c>
      <c r="J1184" s="707" t="s">
        <v>370</v>
      </c>
      <c r="K1184" s="709" t="s">
        <v>369</v>
      </c>
      <c r="L1184" s="707" t="s">
        <v>368</v>
      </c>
      <c r="M1184" s="708" t="s">
        <v>1032</v>
      </c>
      <c r="N1184" s="710" t="s">
        <v>934</v>
      </c>
      <c r="O1184" s="512" t="n">
        <v>1</v>
      </c>
      <c r="P1184" s="512" t="n">
        <v>1</v>
      </c>
      <c r="Q1184" s="711" t="n">
        <v>0.006740748</v>
      </c>
      <c r="R1184" s="712"/>
      <c r="S1184" s="713"/>
      <c r="T1184" s="714" t="n">
        <v>15.04</v>
      </c>
      <c r="U1184" s="715"/>
      <c r="V1184" s="262" t="n">
        <f aca="false">SUM(W1184:CI1184)</f>
        <v>0</v>
      </c>
      <c r="W1184" s="243" t="n">
        <v>0</v>
      </c>
      <c r="X1184" s="243" t="n">
        <v>0</v>
      </c>
      <c r="Y1184" s="243" t="n">
        <v>0</v>
      </c>
      <c r="Z1184" s="243" t="n">
        <v>0</v>
      </c>
      <c r="AA1184" s="243" t="n">
        <v>0</v>
      </c>
      <c r="AB1184" s="243" t="n">
        <v>0</v>
      </c>
      <c r="AC1184" s="243" t="n">
        <v>0</v>
      </c>
      <c r="AD1184" s="243" t="n">
        <v>0</v>
      </c>
      <c r="AE1184" s="243" t="n">
        <v>0</v>
      </c>
      <c r="AF1184" s="243" t="n">
        <v>0</v>
      </c>
      <c r="AG1184" s="243" t="n">
        <v>0</v>
      </c>
      <c r="AH1184" s="518" t="n">
        <v>0</v>
      </c>
      <c r="AI1184" s="243" t="n">
        <v>0</v>
      </c>
      <c r="AJ1184" s="243" t="n">
        <v>0</v>
      </c>
      <c r="AK1184" s="518" t="n">
        <v>0</v>
      </c>
      <c r="AL1184" s="518" t="n">
        <v>0</v>
      </c>
      <c r="AM1184" s="518" t="n">
        <v>0</v>
      </c>
      <c r="AN1184" s="518" t="n">
        <v>0</v>
      </c>
      <c r="AO1184" s="518" t="n">
        <v>0</v>
      </c>
      <c r="AP1184" s="518" t="n">
        <v>0</v>
      </c>
      <c r="AQ1184" s="518" t="n">
        <v>0</v>
      </c>
      <c r="AR1184" s="518" t="n">
        <v>0</v>
      </c>
      <c r="AS1184" s="518" t="n">
        <v>0</v>
      </c>
      <c r="AT1184" s="518" t="n">
        <v>0</v>
      </c>
      <c r="AU1184" s="518" t="n">
        <v>0</v>
      </c>
      <c r="AV1184" s="518" t="n">
        <v>0</v>
      </c>
      <c r="AW1184" s="518" t="n">
        <v>0</v>
      </c>
      <c r="AX1184" s="518" t="n">
        <v>0</v>
      </c>
      <c r="AY1184" s="518" t="n">
        <v>0</v>
      </c>
      <c r="AZ1184" s="518" t="n">
        <v>0</v>
      </c>
      <c r="BA1184" s="518" t="n">
        <v>0</v>
      </c>
      <c r="BB1184" s="518" t="n">
        <v>0</v>
      </c>
      <c r="BC1184" s="518" t="n">
        <v>0</v>
      </c>
      <c r="BD1184" s="518" t="n">
        <v>0</v>
      </c>
      <c r="BE1184" s="518" t="n">
        <v>0</v>
      </c>
      <c r="BF1184" s="518" t="n">
        <v>0</v>
      </c>
      <c r="BG1184" s="518" t="n">
        <v>0</v>
      </c>
      <c r="BH1184" s="518" t="n">
        <v>0</v>
      </c>
      <c r="BI1184" s="518" t="n">
        <v>0</v>
      </c>
      <c r="BJ1184" s="518"/>
      <c r="BK1184" s="518"/>
      <c r="BL1184" s="518" t="n">
        <v>0</v>
      </c>
      <c r="BM1184" s="518"/>
      <c r="BN1184" s="518"/>
      <c r="BO1184" s="518"/>
      <c r="BP1184" s="518"/>
      <c r="BQ1184" s="518"/>
      <c r="BR1184" s="518"/>
      <c r="BS1184" s="518"/>
      <c r="BT1184" s="518"/>
      <c r="BU1184" s="518"/>
      <c r="BV1184" s="518" t="n">
        <v>0</v>
      </c>
      <c r="BW1184" s="518" t="n">
        <v>0</v>
      </c>
      <c r="BX1184" s="518" t="n">
        <v>0</v>
      </c>
      <c r="BY1184" s="518" t="n">
        <v>0</v>
      </c>
      <c r="BZ1184" s="518" t="n">
        <v>0</v>
      </c>
      <c r="CA1184" s="518" t="n">
        <v>0</v>
      </c>
      <c r="CB1184" s="518" t="n">
        <v>0</v>
      </c>
      <c r="CC1184" s="518" t="n">
        <v>0</v>
      </c>
      <c r="CD1184" s="518" t="n">
        <v>0</v>
      </c>
      <c r="CE1184" s="518" t="n">
        <v>0</v>
      </c>
      <c r="CF1184" s="518" t="n">
        <v>0</v>
      </c>
      <c r="CG1184" s="518" t="n">
        <v>0</v>
      </c>
      <c r="CH1184" s="518"/>
      <c r="CI1184" s="716"/>
      <c r="CL1184" s="48" t="n">
        <v>0</v>
      </c>
      <c r="CM1184" s="48" t="n">
        <f aca="false">CL1184-V1184</f>
        <v>0</v>
      </c>
      <c r="CN1184" s="702" t="n">
        <f aca="false">SUM(CO1184:DR1184)</f>
        <v>0</v>
      </c>
      <c r="CO1184" s="703" t="n">
        <v>0</v>
      </c>
      <c r="CP1184" s="703"/>
      <c r="CQ1184" s="703" t="n">
        <v>0</v>
      </c>
      <c r="CR1184" s="703"/>
      <c r="CS1184" s="703" t="n">
        <v>0</v>
      </c>
      <c r="CT1184" s="703" t="n">
        <v>0</v>
      </c>
      <c r="CU1184" s="703"/>
      <c r="CV1184" s="703"/>
      <c r="CW1184" s="703"/>
      <c r="CX1184" s="703" t="n">
        <v>0</v>
      </c>
      <c r="CY1184" s="703" t="n">
        <v>0</v>
      </c>
      <c r="CZ1184" s="703" t="n">
        <v>0</v>
      </c>
      <c r="DA1184" s="703"/>
      <c r="DB1184" s="703"/>
      <c r="DC1184" s="703"/>
      <c r="DD1184" s="703"/>
      <c r="DE1184" s="703" t="n">
        <v>0</v>
      </c>
      <c r="DF1184" s="703"/>
      <c r="DG1184" s="703" t="n">
        <v>0</v>
      </c>
      <c r="DH1184" s="703" t="n">
        <v>0</v>
      </c>
      <c r="DI1184" s="703" t="n">
        <v>0</v>
      </c>
      <c r="DJ1184" s="703" t="n">
        <v>0</v>
      </c>
      <c r="DK1184" s="703" t="n">
        <v>0</v>
      </c>
      <c r="DL1184" s="703" t="n">
        <v>0</v>
      </c>
      <c r="DM1184" s="703"/>
      <c r="DN1184" s="703"/>
      <c r="DO1184" s="703"/>
      <c r="DP1184" s="703"/>
      <c r="DQ1184" s="703"/>
      <c r="DR1184" s="703"/>
      <c r="DS1184" s="704" t="n">
        <f aca="false">CN1184-V1184</f>
        <v>0</v>
      </c>
      <c r="DT1184" s="553"/>
      <c r="DU1184" s="48"/>
    </row>
    <row r="1185" customFormat="false" ht="15" hidden="false" customHeight="true" outlineLevel="0" collapsed="false">
      <c r="A1185" s="705" t="n">
        <f aca="false">A1184+1</f>
        <v>1176</v>
      </c>
      <c r="B1185" s="706" t="s">
        <v>2495</v>
      </c>
      <c r="C1185" s="706" t="s">
        <v>449</v>
      </c>
      <c r="D1185" s="706" t="s">
        <v>450</v>
      </c>
      <c r="E1185" s="243" t="n">
        <f aca="false">COUNTIF($G$10:$G$1856,$G1185)</f>
        <v>1</v>
      </c>
      <c r="F1185" s="706" t="s">
        <v>2952</v>
      </c>
      <c r="G1185" s="706" t="s">
        <v>2952</v>
      </c>
      <c r="H1185" s="707" t="s">
        <v>2953</v>
      </c>
      <c r="I1185" s="708" t="s">
        <v>937</v>
      </c>
      <c r="J1185" s="707" t="s">
        <v>370</v>
      </c>
      <c r="K1185" s="709" t="s">
        <v>369</v>
      </c>
      <c r="L1185" s="707" t="s">
        <v>368</v>
      </c>
      <c r="M1185" s="708" t="s">
        <v>938</v>
      </c>
      <c r="N1185" s="710" t="s">
        <v>934</v>
      </c>
      <c r="O1185" s="512" t="n">
        <v>1</v>
      </c>
      <c r="P1185" s="512" t="n">
        <v>1</v>
      </c>
      <c r="Q1185" s="711" t="n">
        <v>0.005241888</v>
      </c>
      <c r="R1185" s="712"/>
      <c r="S1185" s="713"/>
      <c r="T1185" s="714" t="n">
        <v>11.7</v>
      </c>
      <c r="U1185" s="715"/>
      <c r="V1185" s="262" t="n">
        <f aca="false">SUM(W1185:CI1185)</f>
        <v>1</v>
      </c>
      <c r="W1185" s="243" t="n">
        <v>0</v>
      </c>
      <c r="X1185" s="243" t="n">
        <v>0</v>
      </c>
      <c r="Y1185" s="243" t="n">
        <v>0</v>
      </c>
      <c r="Z1185" s="243" t="n">
        <v>0</v>
      </c>
      <c r="AA1185" s="243" t="n">
        <v>0</v>
      </c>
      <c r="AB1185" s="243" t="n">
        <v>0</v>
      </c>
      <c r="AC1185" s="243" t="n">
        <v>0</v>
      </c>
      <c r="AD1185" s="243" t="n">
        <v>0</v>
      </c>
      <c r="AE1185" s="243" t="n">
        <v>0</v>
      </c>
      <c r="AF1185" s="243" t="n">
        <v>0</v>
      </c>
      <c r="AG1185" s="243" t="n">
        <v>0</v>
      </c>
      <c r="AH1185" s="518" t="n">
        <v>0</v>
      </c>
      <c r="AI1185" s="243" t="n">
        <v>0</v>
      </c>
      <c r="AJ1185" s="243" t="n">
        <v>0</v>
      </c>
      <c r="AK1185" s="518" t="n">
        <v>0</v>
      </c>
      <c r="AL1185" s="518" t="n">
        <v>0</v>
      </c>
      <c r="AM1185" s="518" t="n">
        <v>0</v>
      </c>
      <c r="AN1185" s="518" t="n">
        <v>0</v>
      </c>
      <c r="AO1185" s="518" t="n">
        <v>0</v>
      </c>
      <c r="AP1185" s="518" t="n">
        <v>0</v>
      </c>
      <c r="AQ1185" s="518" t="n">
        <v>0</v>
      </c>
      <c r="AR1185" s="518" t="n">
        <v>0</v>
      </c>
      <c r="AS1185" s="518" t="n">
        <v>0</v>
      </c>
      <c r="AT1185" s="518" t="n">
        <v>0</v>
      </c>
      <c r="AU1185" s="518" t="n">
        <v>0</v>
      </c>
      <c r="AV1185" s="518" t="n">
        <v>0</v>
      </c>
      <c r="AW1185" s="518" t="n">
        <v>0</v>
      </c>
      <c r="AX1185" s="518" t="n">
        <v>0</v>
      </c>
      <c r="AY1185" s="518" t="n">
        <v>0</v>
      </c>
      <c r="AZ1185" s="518" t="n">
        <v>0</v>
      </c>
      <c r="BA1185" s="518" t="n">
        <v>0</v>
      </c>
      <c r="BB1185" s="518" t="n">
        <v>0</v>
      </c>
      <c r="BC1185" s="518" t="n">
        <v>0</v>
      </c>
      <c r="BD1185" s="518" t="n">
        <v>0</v>
      </c>
      <c r="BE1185" s="518" t="n">
        <v>0</v>
      </c>
      <c r="BF1185" s="518" t="n">
        <v>0</v>
      </c>
      <c r="BG1185" s="518" t="n">
        <v>0</v>
      </c>
      <c r="BH1185" s="518" t="n">
        <v>0</v>
      </c>
      <c r="BI1185" s="518" t="n">
        <v>0</v>
      </c>
      <c r="BJ1185" s="518"/>
      <c r="BK1185" s="518"/>
      <c r="BL1185" s="518" t="n">
        <v>1</v>
      </c>
      <c r="BM1185" s="518"/>
      <c r="BN1185" s="518"/>
      <c r="BO1185" s="518"/>
      <c r="BP1185" s="518"/>
      <c r="BQ1185" s="518"/>
      <c r="BR1185" s="518"/>
      <c r="BS1185" s="518"/>
      <c r="BT1185" s="518"/>
      <c r="BU1185" s="518"/>
      <c r="BV1185" s="518" t="n">
        <v>0</v>
      </c>
      <c r="BW1185" s="518" t="n">
        <v>0</v>
      </c>
      <c r="BX1185" s="518" t="n">
        <v>0</v>
      </c>
      <c r="BY1185" s="518" t="n">
        <v>0</v>
      </c>
      <c r="BZ1185" s="518" t="n">
        <v>0</v>
      </c>
      <c r="CA1185" s="518" t="n">
        <v>0</v>
      </c>
      <c r="CB1185" s="518" t="n">
        <v>0</v>
      </c>
      <c r="CC1185" s="518" t="n">
        <v>0</v>
      </c>
      <c r="CD1185" s="518" t="n">
        <v>0</v>
      </c>
      <c r="CE1185" s="518" t="n">
        <v>0</v>
      </c>
      <c r="CF1185" s="518" t="n">
        <v>0</v>
      </c>
      <c r="CG1185" s="518" t="n">
        <v>0</v>
      </c>
      <c r="CH1185" s="518"/>
      <c r="CI1185" s="716"/>
      <c r="CL1185" s="48" t="n">
        <v>1</v>
      </c>
      <c r="CM1185" s="48" t="n">
        <f aca="false">CL1185-V1185</f>
        <v>0</v>
      </c>
      <c r="CN1185" s="702" t="n">
        <f aca="false">SUM(CO1185:DR1185)</f>
        <v>1</v>
      </c>
      <c r="CO1185" s="703" t="n">
        <v>0</v>
      </c>
      <c r="CP1185" s="703"/>
      <c r="CQ1185" s="703" t="n">
        <v>0</v>
      </c>
      <c r="CR1185" s="703"/>
      <c r="CS1185" s="703" t="n">
        <v>0</v>
      </c>
      <c r="CT1185" s="703" t="n">
        <v>0</v>
      </c>
      <c r="CU1185" s="703"/>
      <c r="CV1185" s="703"/>
      <c r="CW1185" s="703"/>
      <c r="CX1185" s="703" t="n">
        <v>0</v>
      </c>
      <c r="CY1185" s="703" t="n">
        <v>0</v>
      </c>
      <c r="CZ1185" s="703" t="n">
        <v>0</v>
      </c>
      <c r="DA1185" s="703"/>
      <c r="DB1185" s="703"/>
      <c r="DC1185" s="703"/>
      <c r="DD1185" s="703"/>
      <c r="DE1185" s="703" t="n">
        <v>0</v>
      </c>
      <c r="DF1185" s="703"/>
      <c r="DG1185" s="703" t="n">
        <v>1</v>
      </c>
      <c r="DH1185" s="703" t="n">
        <v>0</v>
      </c>
      <c r="DI1185" s="703" t="n">
        <v>0</v>
      </c>
      <c r="DJ1185" s="703" t="n">
        <v>0</v>
      </c>
      <c r="DK1185" s="703" t="n">
        <v>0</v>
      </c>
      <c r="DL1185" s="703" t="n">
        <v>0</v>
      </c>
      <c r="DM1185" s="703"/>
      <c r="DN1185" s="703"/>
      <c r="DO1185" s="703"/>
      <c r="DP1185" s="703"/>
      <c r="DQ1185" s="703"/>
      <c r="DR1185" s="703"/>
      <c r="DS1185" s="704" t="n">
        <f aca="false">CN1185-V1185</f>
        <v>0</v>
      </c>
      <c r="DT1185" s="553"/>
      <c r="DU1185" s="48"/>
    </row>
    <row r="1186" customFormat="false" ht="15" hidden="false" customHeight="true" outlineLevel="0" collapsed="false">
      <c r="A1186" s="705" t="n">
        <f aca="false">A1185+1</f>
        <v>1177</v>
      </c>
      <c r="B1186" s="706" t="s">
        <v>2495</v>
      </c>
      <c r="C1186" s="706" t="s">
        <v>449</v>
      </c>
      <c r="D1186" s="706" t="s">
        <v>450</v>
      </c>
      <c r="E1186" s="243" t="n">
        <f aca="false">COUNTIF($G$10:$G$1856,$G1186)</f>
        <v>1</v>
      </c>
      <c r="F1186" s="706" t="s">
        <v>2954</v>
      </c>
      <c r="G1186" s="706" t="s">
        <v>2954</v>
      </c>
      <c r="H1186" s="707" t="s">
        <v>2955</v>
      </c>
      <c r="I1186" s="708" t="s">
        <v>993</v>
      </c>
      <c r="J1186" s="707" t="s">
        <v>370</v>
      </c>
      <c r="K1186" s="709" t="s">
        <v>369</v>
      </c>
      <c r="L1186" s="707" t="s">
        <v>368</v>
      </c>
      <c r="M1186" s="708" t="s">
        <v>994</v>
      </c>
      <c r="N1186" s="710" t="s">
        <v>934</v>
      </c>
      <c r="O1186" s="512" t="n">
        <v>1</v>
      </c>
      <c r="P1186" s="512" t="n">
        <v>1</v>
      </c>
      <c r="Q1186" s="711" t="n">
        <v>0.00635688</v>
      </c>
      <c r="R1186" s="712"/>
      <c r="S1186" s="713"/>
      <c r="T1186" s="714" t="n">
        <v>14.19</v>
      </c>
      <c r="U1186" s="715"/>
      <c r="V1186" s="262" t="n">
        <f aca="false">SUM(W1186:CI1186)</f>
        <v>1</v>
      </c>
      <c r="W1186" s="243" t="n">
        <v>0</v>
      </c>
      <c r="X1186" s="243" t="n">
        <v>0</v>
      </c>
      <c r="Y1186" s="243" t="n">
        <v>0</v>
      </c>
      <c r="Z1186" s="243" t="n">
        <v>0</v>
      </c>
      <c r="AA1186" s="243" t="n">
        <v>0</v>
      </c>
      <c r="AB1186" s="243" t="n">
        <v>0</v>
      </c>
      <c r="AC1186" s="243" t="n">
        <v>0</v>
      </c>
      <c r="AD1186" s="243" t="n">
        <v>0</v>
      </c>
      <c r="AE1186" s="243" t="n">
        <v>0</v>
      </c>
      <c r="AF1186" s="243" t="n">
        <v>0</v>
      </c>
      <c r="AG1186" s="243" t="n">
        <v>0</v>
      </c>
      <c r="AH1186" s="518" t="n">
        <v>0</v>
      </c>
      <c r="AI1186" s="243" t="n">
        <v>0</v>
      </c>
      <c r="AJ1186" s="243" t="n">
        <v>0</v>
      </c>
      <c r="AK1186" s="518" t="n">
        <v>0</v>
      </c>
      <c r="AL1186" s="518" t="n">
        <v>0</v>
      </c>
      <c r="AM1186" s="518" t="n">
        <v>0</v>
      </c>
      <c r="AN1186" s="518" t="n">
        <v>0</v>
      </c>
      <c r="AO1186" s="518" t="n">
        <v>0</v>
      </c>
      <c r="AP1186" s="518" t="n">
        <v>0</v>
      </c>
      <c r="AQ1186" s="518" t="n">
        <v>0</v>
      </c>
      <c r="AR1186" s="518" t="n">
        <v>0</v>
      </c>
      <c r="AS1186" s="518" t="n">
        <v>0</v>
      </c>
      <c r="AT1186" s="518" t="n">
        <v>0</v>
      </c>
      <c r="AU1186" s="518" t="n">
        <v>0</v>
      </c>
      <c r="AV1186" s="518" t="n">
        <v>0</v>
      </c>
      <c r="AW1186" s="518" t="n">
        <v>0</v>
      </c>
      <c r="AX1186" s="518" t="n">
        <v>0</v>
      </c>
      <c r="AY1186" s="518" t="n">
        <v>0</v>
      </c>
      <c r="AZ1186" s="518" t="n">
        <v>0</v>
      </c>
      <c r="BA1186" s="518" t="n">
        <v>0</v>
      </c>
      <c r="BB1186" s="518" t="n">
        <v>0</v>
      </c>
      <c r="BC1186" s="518" t="n">
        <v>0</v>
      </c>
      <c r="BD1186" s="518" t="n">
        <v>0</v>
      </c>
      <c r="BE1186" s="518" t="n">
        <v>0</v>
      </c>
      <c r="BF1186" s="518" t="n">
        <v>0</v>
      </c>
      <c r="BG1186" s="518" t="n">
        <v>0</v>
      </c>
      <c r="BH1186" s="518" t="n">
        <v>0</v>
      </c>
      <c r="BI1186" s="518" t="n">
        <v>0</v>
      </c>
      <c r="BJ1186" s="518"/>
      <c r="BK1186" s="518"/>
      <c r="BL1186" s="518" t="n">
        <v>1</v>
      </c>
      <c r="BM1186" s="518"/>
      <c r="BN1186" s="518"/>
      <c r="BO1186" s="518"/>
      <c r="BP1186" s="518"/>
      <c r="BQ1186" s="518"/>
      <c r="BR1186" s="518"/>
      <c r="BS1186" s="518"/>
      <c r="BT1186" s="518"/>
      <c r="BU1186" s="518"/>
      <c r="BV1186" s="518" t="n">
        <v>0</v>
      </c>
      <c r="BW1186" s="518" t="n">
        <v>0</v>
      </c>
      <c r="BX1186" s="518" t="n">
        <v>0</v>
      </c>
      <c r="BY1186" s="518" t="n">
        <v>0</v>
      </c>
      <c r="BZ1186" s="518" t="n">
        <v>0</v>
      </c>
      <c r="CA1186" s="518" t="n">
        <v>0</v>
      </c>
      <c r="CB1186" s="518" t="n">
        <v>0</v>
      </c>
      <c r="CC1186" s="518" t="n">
        <v>0</v>
      </c>
      <c r="CD1186" s="518" t="n">
        <v>0</v>
      </c>
      <c r="CE1186" s="518" t="n">
        <v>0</v>
      </c>
      <c r="CF1186" s="518" t="n">
        <v>0</v>
      </c>
      <c r="CG1186" s="518" t="n">
        <v>0</v>
      </c>
      <c r="CH1186" s="518"/>
      <c r="CI1186" s="716"/>
      <c r="CL1186" s="48" t="n">
        <v>1</v>
      </c>
      <c r="CM1186" s="48" t="n">
        <f aca="false">CL1186-V1186</f>
        <v>0</v>
      </c>
      <c r="CN1186" s="702" t="n">
        <f aca="false">SUM(CO1186:DR1186)</f>
        <v>1</v>
      </c>
      <c r="CO1186" s="703" t="n">
        <v>0</v>
      </c>
      <c r="CP1186" s="703"/>
      <c r="CQ1186" s="703" t="n">
        <v>0</v>
      </c>
      <c r="CR1186" s="703"/>
      <c r="CS1186" s="703" t="n">
        <v>0</v>
      </c>
      <c r="CT1186" s="703" t="n">
        <v>0</v>
      </c>
      <c r="CU1186" s="703"/>
      <c r="CV1186" s="703"/>
      <c r="CW1186" s="703"/>
      <c r="CX1186" s="703" t="n">
        <v>0</v>
      </c>
      <c r="CY1186" s="703" t="n">
        <v>0</v>
      </c>
      <c r="CZ1186" s="703" t="n">
        <v>0</v>
      </c>
      <c r="DA1186" s="703"/>
      <c r="DB1186" s="703"/>
      <c r="DC1186" s="703"/>
      <c r="DD1186" s="703"/>
      <c r="DE1186" s="703" t="n">
        <v>0</v>
      </c>
      <c r="DF1186" s="703"/>
      <c r="DG1186" s="703" t="n">
        <v>1</v>
      </c>
      <c r="DH1186" s="703" t="n">
        <v>0</v>
      </c>
      <c r="DI1186" s="703" t="n">
        <v>0</v>
      </c>
      <c r="DJ1186" s="703" t="n">
        <v>0</v>
      </c>
      <c r="DK1186" s="703" t="n">
        <v>0</v>
      </c>
      <c r="DL1186" s="703" t="n">
        <v>0</v>
      </c>
      <c r="DM1186" s="703"/>
      <c r="DN1186" s="703"/>
      <c r="DO1186" s="703"/>
      <c r="DP1186" s="703"/>
      <c r="DQ1186" s="703"/>
      <c r="DR1186" s="703"/>
      <c r="DS1186" s="704" t="n">
        <f aca="false">CN1186-V1186</f>
        <v>0</v>
      </c>
      <c r="DT1186" s="553"/>
      <c r="DU1186" s="48"/>
    </row>
    <row r="1187" customFormat="false" ht="15" hidden="false" customHeight="true" outlineLevel="0" collapsed="false">
      <c r="A1187" s="705" t="n">
        <f aca="false">A1186+1</f>
        <v>1178</v>
      </c>
      <c r="B1187" s="706" t="s">
        <v>2495</v>
      </c>
      <c r="C1187" s="706" t="s">
        <v>449</v>
      </c>
      <c r="D1187" s="706" t="s">
        <v>450</v>
      </c>
      <c r="E1187" s="243" t="n">
        <f aca="false">COUNTIF($G$10:$G$1856,$G1187)</f>
        <v>1</v>
      </c>
      <c r="F1187" s="706" t="s">
        <v>2956</v>
      </c>
      <c r="G1187" s="706" t="s">
        <v>2956</v>
      </c>
      <c r="H1187" s="707" t="s">
        <v>2957</v>
      </c>
      <c r="I1187" s="708" t="s">
        <v>997</v>
      </c>
      <c r="J1187" s="707" t="s">
        <v>370</v>
      </c>
      <c r="K1187" s="709" t="s">
        <v>369</v>
      </c>
      <c r="L1187" s="707" t="s">
        <v>368</v>
      </c>
      <c r="M1187" s="708" t="s">
        <v>998</v>
      </c>
      <c r="N1187" s="710" t="s">
        <v>934</v>
      </c>
      <c r="O1187" s="512" t="n">
        <v>1</v>
      </c>
      <c r="P1187" s="512" t="n">
        <v>1</v>
      </c>
      <c r="Q1187" s="711" t="n">
        <v>0.001034064</v>
      </c>
      <c r="R1187" s="712"/>
      <c r="S1187" s="713"/>
      <c r="T1187" s="714" t="n">
        <v>2.31</v>
      </c>
      <c r="U1187" s="715"/>
      <c r="V1187" s="262" t="n">
        <f aca="false">SUM(W1187:CI1187)</f>
        <v>3</v>
      </c>
      <c r="W1187" s="243" t="n">
        <v>0</v>
      </c>
      <c r="X1187" s="243" t="n">
        <v>0</v>
      </c>
      <c r="Y1187" s="243" t="n">
        <v>0</v>
      </c>
      <c r="Z1187" s="243" t="n">
        <v>0</v>
      </c>
      <c r="AA1187" s="243" t="n">
        <v>0</v>
      </c>
      <c r="AB1187" s="243" t="n">
        <v>0</v>
      </c>
      <c r="AC1187" s="243" t="n">
        <v>0</v>
      </c>
      <c r="AD1187" s="243" t="n">
        <v>0</v>
      </c>
      <c r="AE1187" s="243" t="n">
        <v>0</v>
      </c>
      <c r="AF1187" s="243" t="n">
        <v>0</v>
      </c>
      <c r="AG1187" s="243" t="n">
        <v>0</v>
      </c>
      <c r="AH1187" s="518" t="n">
        <v>0</v>
      </c>
      <c r="AI1187" s="243" t="n">
        <v>0</v>
      </c>
      <c r="AJ1187" s="243" t="n">
        <v>0</v>
      </c>
      <c r="AK1187" s="518" t="n">
        <v>0</v>
      </c>
      <c r="AL1187" s="518" t="n">
        <v>0</v>
      </c>
      <c r="AM1187" s="518" t="n">
        <v>0</v>
      </c>
      <c r="AN1187" s="518" t="n">
        <v>0</v>
      </c>
      <c r="AO1187" s="518" t="n">
        <v>0</v>
      </c>
      <c r="AP1187" s="518" t="n">
        <v>0</v>
      </c>
      <c r="AQ1187" s="518" t="n">
        <v>0</v>
      </c>
      <c r="AR1187" s="518" t="n">
        <v>0</v>
      </c>
      <c r="AS1187" s="518" t="n">
        <v>0</v>
      </c>
      <c r="AT1187" s="518" t="n">
        <v>0</v>
      </c>
      <c r="AU1187" s="518" t="n">
        <v>0</v>
      </c>
      <c r="AV1187" s="518" t="n">
        <v>0</v>
      </c>
      <c r="AW1187" s="518" t="n">
        <v>0</v>
      </c>
      <c r="AX1187" s="518" t="n">
        <v>0</v>
      </c>
      <c r="AY1187" s="518" t="n">
        <v>0</v>
      </c>
      <c r="AZ1187" s="518" t="n">
        <v>0</v>
      </c>
      <c r="BA1187" s="518" t="n">
        <v>0</v>
      </c>
      <c r="BB1187" s="518" t="n">
        <v>0</v>
      </c>
      <c r="BC1187" s="518" t="n">
        <v>0</v>
      </c>
      <c r="BD1187" s="518" t="n">
        <v>0</v>
      </c>
      <c r="BE1187" s="518" t="n">
        <v>0</v>
      </c>
      <c r="BF1187" s="518" t="n">
        <v>0</v>
      </c>
      <c r="BG1187" s="518" t="n">
        <v>0</v>
      </c>
      <c r="BH1187" s="518" t="n">
        <v>2</v>
      </c>
      <c r="BI1187" s="518" t="n">
        <v>0</v>
      </c>
      <c r="BJ1187" s="518"/>
      <c r="BK1187" s="518"/>
      <c r="BL1187" s="518" t="n">
        <v>1</v>
      </c>
      <c r="BM1187" s="518"/>
      <c r="BN1187" s="518"/>
      <c r="BO1187" s="518"/>
      <c r="BP1187" s="518"/>
      <c r="BQ1187" s="518"/>
      <c r="BR1187" s="518"/>
      <c r="BS1187" s="518"/>
      <c r="BT1187" s="518"/>
      <c r="BU1187" s="518"/>
      <c r="BV1187" s="518" t="n">
        <v>0</v>
      </c>
      <c r="BW1187" s="518" t="n">
        <v>0</v>
      </c>
      <c r="BX1187" s="518" t="n">
        <v>0</v>
      </c>
      <c r="BY1187" s="518" t="n">
        <v>0</v>
      </c>
      <c r="BZ1187" s="518" t="n">
        <v>0</v>
      </c>
      <c r="CA1187" s="518" t="n">
        <v>0</v>
      </c>
      <c r="CB1187" s="518" t="n">
        <v>0</v>
      </c>
      <c r="CC1187" s="518" t="n">
        <v>0</v>
      </c>
      <c r="CD1187" s="518" t="n">
        <v>0</v>
      </c>
      <c r="CE1187" s="518" t="n">
        <v>0</v>
      </c>
      <c r="CF1187" s="518" t="n">
        <v>0</v>
      </c>
      <c r="CG1187" s="518" t="n">
        <v>0</v>
      </c>
      <c r="CH1187" s="518"/>
      <c r="CI1187" s="716"/>
      <c r="CL1187" s="48" t="n">
        <v>3</v>
      </c>
      <c r="CM1187" s="48" t="n">
        <f aca="false">CL1187-V1187</f>
        <v>0</v>
      </c>
      <c r="CN1187" s="702" t="n">
        <f aca="false">SUM(CO1187:DR1187)</f>
        <v>3</v>
      </c>
      <c r="CO1187" s="703" t="n">
        <v>0</v>
      </c>
      <c r="CP1187" s="703"/>
      <c r="CQ1187" s="703" t="n">
        <v>0</v>
      </c>
      <c r="CR1187" s="703"/>
      <c r="CS1187" s="703" t="n">
        <v>0</v>
      </c>
      <c r="CT1187" s="703" t="n">
        <v>0</v>
      </c>
      <c r="CU1187" s="703"/>
      <c r="CV1187" s="703"/>
      <c r="CW1187" s="703"/>
      <c r="CX1187" s="703" t="n">
        <v>0</v>
      </c>
      <c r="CY1187" s="703" t="n">
        <v>0</v>
      </c>
      <c r="CZ1187" s="703" t="n">
        <v>0</v>
      </c>
      <c r="DA1187" s="703"/>
      <c r="DB1187" s="703"/>
      <c r="DC1187" s="703"/>
      <c r="DD1187" s="703"/>
      <c r="DE1187" s="703" t="n">
        <v>0</v>
      </c>
      <c r="DF1187" s="703"/>
      <c r="DG1187" s="703" t="n">
        <v>3</v>
      </c>
      <c r="DH1187" s="703" t="n">
        <v>0</v>
      </c>
      <c r="DI1187" s="703" t="n">
        <v>0</v>
      </c>
      <c r="DJ1187" s="703" t="n">
        <v>0</v>
      </c>
      <c r="DK1187" s="703" t="n">
        <v>0</v>
      </c>
      <c r="DL1187" s="703" t="n">
        <v>0</v>
      </c>
      <c r="DM1187" s="703"/>
      <c r="DN1187" s="703"/>
      <c r="DO1187" s="703"/>
      <c r="DP1187" s="703"/>
      <c r="DQ1187" s="703"/>
      <c r="DR1187" s="703"/>
      <c r="DS1187" s="704" t="n">
        <f aca="false">CN1187-V1187</f>
        <v>0</v>
      </c>
      <c r="DT1187" s="553"/>
      <c r="DU1187" s="48"/>
    </row>
    <row r="1188" customFormat="false" ht="15" hidden="false" customHeight="true" outlineLevel="0" collapsed="false">
      <c r="A1188" s="705" t="n">
        <f aca="false">A1187+1</f>
        <v>1179</v>
      </c>
      <c r="B1188" s="706" t="s">
        <v>2495</v>
      </c>
      <c r="C1188" s="706" t="s">
        <v>449</v>
      </c>
      <c r="D1188" s="706" t="s">
        <v>450</v>
      </c>
      <c r="E1188" s="243" t="n">
        <f aca="false">COUNTIF($G$10:$G$1856,$G1188)</f>
        <v>1</v>
      </c>
      <c r="F1188" s="706" t="s">
        <v>2958</v>
      </c>
      <c r="G1188" s="706" t="s">
        <v>2958</v>
      </c>
      <c r="H1188" s="707" t="s">
        <v>2959</v>
      </c>
      <c r="I1188" s="708" t="s">
        <v>953</v>
      </c>
      <c r="J1188" s="707" t="s">
        <v>370</v>
      </c>
      <c r="K1188" s="709" t="s">
        <v>369</v>
      </c>
      <c r="L1188" s="707" t="s">
        <v>368</v>
      </c>
      <c r="M1188" s="708" t="s">
        <v>954</v>
      </c>
      <c r="N1188" s="710" t="s">
        <v>934</v>
      </c>
      <c r="O1188" s="512" t="n">
        <v>1</v>
      </c>
      <c r="P1188" s="512" t="n">
        <v>1</v>
      </c>
      <c r="Q1188" s="711" t="n">
        <v>0.002389716</v>
      </c>
      <c r="R1188" s="712"/>
      <c r="S1188" s="713"/>
      <c r="T1188" s="714" t="n">
        <v>5.33</v>
      </c>
      <c r="U1188" s="715"/>
      <c r="V1188" s="262" t="n">
        <f aca="false">SUM(W1188:CI1188)</f>
        <v>1</v>
      </c>
      <c r="W1188" s="243" t="n">
        <v>0</v>
      </c>
      <c r="X1188" s="243" t="n">
        <v>0</v>
      </c>
      <c r="Y1188" s="243" t="n">
        <v>0</v>
      </c>
      <c r="Z1188" s="243" t="n">
        <v>0</v>
      </c>
      <c r="AA1188" s="243" t="n">
        <v>0</v>
      </c>
      <c r="AB1188" s="243" t="n">
        <v>0</v>
      </c>
      <c r="AC1188" s="243" t="n">
        <v>0</v>
      </c>
      <c r="AD1188" s="243" t="n">
        <v>0</v>
      </c>
      <c r="AE1188" s="243" t="n">
        <v>0</v>
      </c>
      <c r="AF1188" s="243" t="n">
        <v>0</v>
      </c>
      <c r="AG1188" s="243" t="n">
        <v>0</v>
      </c>
      <c r="AH1188" s="518" t="n">
        <v>0</v>
      </c>
      <c r="AI1188" s="243" t="n">
        <v>0</v>
      </c>
      <c r="AJ1188" s="243" t="n">
        <v>0</v>
      </c>
      <c r="AK1188" s="518" t="n">
        <v>0</v>
      </c>
      <c r="AL1188" s="518" t="n">
        <v>0</v>
      </c>
      <c r="AM1188" s="518" t="n">
        <v>0</v>
      </c>
      <c r="AN1188" s="518" t="n">
        <v>0</v>
      </c>
      <c r="AO1188" s="518" t="n">
        <v>0</v>
      </c>
      <c r="AP1188" s="518" t="n">
        <v>0</v>
      </c>
      <c r="AQ1188" s="518" t="n">
        <v>0</v>
      </c>
      <c r="AR1188" s="518" t="n">
        <v>0</v>
      </c>
      <c r="AS1188" s="518" t="n">
        <v>0</v>
      </c>
      <c r="AT1188" s="518" t="n">
        <v>0</v>
      </c>
      <c r="AU1188" s="518" t="n">
        <v>0</v>
      </c>
      <c r="AV1188" s="518" t="n">
        <v>0</v>
      </c>
      <c r="AW1188" s="518" t="n">
        <v>0</v>
      </c>
      <c r="AX1188" s="518" t="n">
        <v>0</v>
      </c>
      <c r="AY1188" s="518" t="n">
        <v>0</v>
      </c>
      <c r="AZ1188" s="518" t="n">
        <v>0</v>
      </c>
      <c r="BA1188" s="518" t="n">
        <v>0</v>
      </c>
      <c r="BB1188" s="518" t="n">
        <v>0</v>
      </c>
      <c r="BC1188" s="518" t="n">
        <v>0</v>
      </c>
      <c r="BD1188" s="518" t="n">
        <v>0</v>
      </c>
      <c r="BE1188" s="518" t="n">
        <v>0</v>
      </c>
      <c r="BF1188" s="518" t="n">
        <v>0</v>
      </c>
      <c r="BG1188" s="518" t="n">
        <v>0</v>
      </c>
      <c r="BH1188" s="518" t="n">
        <v>0</v>
      </c>
      <c r="BI1188" s="518" t="n">
        <v>0</v>
      </c>
      <c r="BJ1188" s="518"/>
      <c r="BK1188" s="518"/>
      <c r="BL1188" s="518" t="n">
        <v>1</v>
      </c>
      <c r="BM1188" s="518"/>
      <c r="BN1188" s="518"/>
      <c r="BO1188" s="518"/>
      <c r="BP1188" s="518"/>
      <c r="BQ1188" s="518"/>
      <c r="BR1188" s="518"/>
      <c r="BS1188" s="518"/>
      <c r="BT1188" s="518"/>
      <c r="BU1188" s="518"/>
      <c r="BV1188" s="518" t="n">
        <v>0</v>
      </c>
      <c r="BW1188" s="518" t="n">
        <v>0</v>
      </c>
      <c r="BX1188" s="518" t="n">
        <v>0</v>
      </c>
      <c r="BY1188" s="518" t="n">
        <v>0</v>
      </c>
      <c r="BZ1188" s="518" t="n">
        <v>0</v>
      </c>
      <c r="CA1188" s="518" t="n">
        <v>0</v>
      </c>
      <c r="CB1188" s="518" t="n">
        <v>0</v>
      </c>
      <c r="CC1188" s="518" t="n">
        <v>0</v>
      </c>
      <c r="CD1188" s="518" t="n">
        <v>0</v>
      </c>
      <c r="CE1188" s="518" t="n">
        <v>0</v>
      </c>
      <c r="CF1188" s="518" t="n">
        <v>0</v>
      </c>
      <c r="CG1188" s="518" t="n">
        <v>0</v>
      </c>
      <c r="CH1188" s="518"/>
      <c r="CI1188" s="716"/>
      <c r="CL1188" s="48" t="n">
        <v>1</v>
      </c>
      <c r="CM1188" s="48" t="n">
        <f aca="false">CL1188-V1188</f>
        <v>0</v>
      </c>
      <c r="CN1188" s="702" t="n">
        <f aca="false">SUM(CO1188:DR1188)</f>
        <v>1</v>
      </c>
      <c r="CO1188" s="703" t="n">
        <v>0</v>
      </c>
      <c r="CP1188" s="703"/>
      <c r="CQ1188" s="703" t="n">
        <v>0</v>
      </c>
      <c r="CR1188" s="703"/>
      <c r="CS1188" s="703" t="n">
        <v>0</v>
      </c>
      <c r="CT1188" s="703" t="n">
        <v>0</v>
      </c>
      <c r="CU1188" s="703"/>
      <c r="CV1188" s="703"/>
      <c r="CW1188" s="703"/>
      <c r="CX1188" s="703" t="n">
        <v>0</v>
      </c>
      <c r="CY1188" s="703" t="n">
        <v>0</v>
      </c>
      <c r="CZ1188" s="703" t="n">
        <v>0</v>
      </c>
      <c r="DA1188" s="703"/>
      <c r="DB1188" s="703"/>
      <c r="DC1188" s="703"/>
      <c r="DD1188" s="703"/>
      <c r="DE1188" s="703" t="n">
        <v>0</v>
      </c>
      <c r="DF1188" s="703"/>
      <c r="DG1188" s="703" t="n">
        <v>1</v>
      </c>
      <c r="DH1188" s="703" t="n">
        <v>0</v>
      </c>
      <c r="DI1188" s="703" t="n">
        <v>0</v>
      </c>
      <c r="DJ1188" s="703" t="n">
        <v>0</v>
      </c>
      <c r="DK1188" s="703" t="n">
        <v>0</v>
      </c>
      <c r="DL1188" s="703" t="n">
        <v>0</v>
      </c>
      <c r="DM1188" s="703"/>
      <c r="DN1188" s="703"/>
      <c r="DO1188" s="703"/>
      <c r="DP1188" s="703"/>
      <c r="DQ1188" s="703"/>
      <c r="DR1188" s="703"/>
      <c r="DS1188" s="704" t="n">
        <f aca="false">CN1188-V1188</f>
        <v>0</v>
      </c>
      <c r="DT1188" s="553"/>
      <c r="DU1188" s="48"/>
    </row>
    <row r="1189" customFormat="false" ht="15" hidden="false" customHeight="true" outlineLevel="0" collapsed="false">
      <c r="A1189" s="705" t="n">
        <f aca="false">A1188+1</f>
        <v>1180</v>
      </c>
      <c r="B1189" s="706" t="s">
        <v>2495</v>
      </c>
      <c r="C1189" s="706" t="s">
        <v>449</v>
      </c>
      <c r="D1189" s="706" t="s">
        <v>450</v>
      </c>
      <c r="E1189" s="243" t="n">
        <f aca="false">COUNTIF($G$10:$G$1856,$G1189)</f>
        <v>1</v>
      </c>
      <c r="F1189" s="706" t="s">
        <v>2960</v>
      </c>
      <c r="G1189" s="706" t="s">
        <v>2960</v>
      </c>
      <c r="H1189" s="707" t="s">
        <v>2961</v>
      </c>
      <c r="I1189" s="708" t="s">
        <v>957</v>
      </c>
      <c r="J1189" s="707" t="s">
        <v>370</v>
      </c>
      <c r="K1189" s="709" t="s">
        <v>369</v>
      </c>
      <c r="L1189" s="707" t="s">
        <v>368</v>
      </c>
      <c r="M1189" s="708" t="s">
        <v>958</v>
      </c>
      <c r="N1189" s="710" t="s">
        <v>934</v>
      </c>
      <c r="O1189" s="512" t="n">
        <v>1</v>
      </c>
      <c r="P1189" s="512" t="n">
        <v>1</v>
      </c>
      <c r="Q1189" s="711" t="n">
        <v>0.002389716</v>
      </c>
      <c r="R1189" s="712"/>
      <c r="S1189" s="713"/>
      <c r="T1189" s="714" t="n">
        <v>5.33</v>
      </c>
      <c r="U1189" s="715"/>
      <c r="V1189" s="262" t="n">
        <f aca="false">SUM(W1189:CI1189)</f>
        <v>1</v>
      </c>
      <c r="W1189" s="243" t="n">
        <v>0</v>
      </c>
      <c r="X1189" s="243" t="n">
        <v>0</v>
      </c>
      <c r="Y1189" s="243" t="n">
        <v>0</v>
      </c>
      <c r="Z1189" s="243" t="n">
        <v>0</v>
      </c>
      <c r="AA1189" s="243" t="n">
        <v>0</v>
      </c>
      <c r="AB1189" s="243" t="n">
        <v>0</v>
      </c>
      <c r="AC1189" s="243" t="n">
        <v>0</v>
      </c>
      <c r="AD1189" s="243" t="n">
        <v>0</v>
      </c>
      <c r="AE1189" s="243" t="n">
        <v>0</v>
      </c>
      <c r="AF1189" s="243" t="n">
        <v>0</v>
      </c>
      <c r="AG1189" s="243" t="n">
        <v>0</v>
      </c>
      <c r="AH1189" s="518" t="n">
        <v>0</v>
      </c>
      <c r="AI1189" s="243" t="n">
        <v>0</v>
      </c>
      <c r="AJ1189" s="243" t="n">
        <v>0</v>
      </c>
      <c r="AK1189" s="518" t="n">
        <v>0</v>
      </c>
      <c r="AL1189" s="518" t="n">
        <v>0</v>
      </c>
      <c r="AM1189" s="518" t="n">
        <v>0</v>
      </c>
      <c r="AN1189" s="518" t="n">
        <v>0</v>
      </c>
      <c r="AO1189" s="518" t="n">
        <v>0</v>
      </c>
      <c r="AP1189" s="518" t="n">
        <v>0</v>
      </c>
      <c r="AQ1189" s="518" t="n">
        <v>0</v>
      </c>
      <c r="AR1189" s="518" t="n">
        <v>0</v>
      </c>
      <c r="AS1189" s="518" t="n">
        <v>0</v>
      </c>
      <c r="AT1189" s="518" t="n">
        <v>0</v>
      </c>
      <c r="AU1189" s="518" t="n">
        <v>0</v>
      </c>
      <c r="AV1189" s="518" t="n">
        <v>0</v>
      </c>
      <c r="AW1189" s="518" t="n">
        <v>0</v>
      </c>
      <c r="AX1189" s="518" t="n">
        <v>0</v>
      </c>
      <c r="AY1189" s="518" t="n">
        <v>0</v>
      </c>
      <c r="AZ1189" s="518" t="n">
        <v>0</v>
      </c>
      <c r="BA1189" s="518" t="n">
        <v>0</v>
      </c>
      <c r="BB1189" s="518" t="n">
        <v>0</v>
      </c>
      <c r="BC1189" s="518" t="n">
        <v>0</v>
      </c>
      <c r="BD1189" s="518" t="n">
        <v>0</v>
      </c>
      <c r="BE1189" s="518" t="n">
        <v>0</v>
      </c>
      <c r="BF1189" s="518" t="n">
        <v>0</v>
      </c>
      <c r="BG1189" s="518" t="n">
        <v>0</v>
      </c>
      <c r="BH1189" s="518" t="n">
        <v>0</v>
      </c>
      <c r="BI1189" s="518" t="n">
        <v>0</v>
      </c>
      <c r="BJ1189" s="518"/>
      <c r="BK1189" s="518"/>
      <c r="BL1189" s="518" t="n">
        <v>1</v>
      </c>
      <c r="BM1189" s="518"/>
      <c r="BN1189" s="518"/>
      <c r="BO1189" s="518"/>
      <c r="BP1189" s="518"/>
      <c r="BQ1189" s="518"/>
      <c r="BR1189" s="518"/>
      <c r="BS1189" s="518"/>
      <c r="BT1189" s="518"/>
      <c r="BU1189" s="518"/>
      <c r="BV1189" s="518" t="n">
        <v>0</v>
      </c>
      <c r="BW1189" s="518" t="n">
        <v>0</v>
      </c>
      <c r="BX1189" s="518" t="n">
        <v>0</v>
      </c>
      <c r="BY1189" s="518" t="n">
        <v>0</v>
      </c>
      <c r="BZ1189" s="518" t="n">
        <v>0</v>
      </c>
      <c r="CA1189" s="518" t="n">
        <v>0</v>
      </c>
      <c r="CB1189" s="518" t="n">
        <v>0</v>
      </c>
      <c r="CC1189" s="518" t="n">
        <v>0</v>
      </c>
      <c r="CD1189" s="518" t="n">
        <v>0</v>
      </c>
      <c r="CE1189" s="518" t="n">
        <v>0</v>
      </c>
      <c r="CF1189" s="518" t="n">
        <v>0</v>
      </c>
      <c r="CG1189" s="518" t="n">
        <v>0</v>
      </c>
      <c r="CH1189" s="518"/>
      <c r="CI1189" s="716"/>
      <c r="CL1189" s="48" t="n">
        <v>1</v>
      </c>
      <c r="CM1189" s="48" t="n">
        <f aca="false">CL1189-V1189</f>
        <v>0</v>
      </c>
      <c r="CN1189" s="702" t="n">
        <f aca="false">SUM(CO1189:DR1189)</f>
        <v>1</v>
      </c>
      <c r="CO1189" s="703" t="n">
        <v>0</v>
      </c>
      <c r="CP1189" s="703"/>
      <c r="CQ1189" s="703" t="n">
        <v>0</v>
      </c>
      <c r="CR1189" s="703"/>
      <c r="CS1189" s="703" t="n">
        <v>0</v>
      </c>
      <c r="CT1189" s="703" t="n">
        <v>0</v>
      </c>
      <c r="CU1189" s="703"/>
      <c r="CV1189" s="703"/>
      <c r="CW1189" s="703"/>
      <c r="CX1189" s="703" t="n">
        <v>0</v>
      </c>
      <c r="CY1189" s="703" t="n">
        <v>0</v>
      </c>
      <c r="CZ1189" s="703" t="n">
        <v>0</v>
      </c>
      <c r="DA1189" s="703"/>
      <c r="DB1189" s="703"/>
      <c r="DC1189" s="703"/>
      <c r="DD1189" s="703"/>
      <c r="DE1189" s="703" t="n">
        <v>0</v>
      </c>
      <c r="DF1189" s="703"/>
      <c r="DG1189" s="703" t="n">
        <v>1</v>
      </c>
      <c r="DH1189" s="703" t="n">
        <v>0</v>
      </c>
      <c r="DI1189" s="703" t="n">
        <v>0</v>
      </c>
      <c r="DJ1189" s="703" t="n">
        <v>0</v>
      </c>
      <c r="DK1189" s="703" t="n">
        <v>0</v>
      </c>
      <c r="DL1189" s="703" t="n">
        <v>0</v>
      </c>
      <c r="DM1189" s="703"/>
      <c r="DN1189" s="703"/>
      <c r="DO1189" s="703"/>
      <c r="DP1189" s="703"/>
      <c r="DQ1189" s="703"/>
      <c r="DR1189" s="703"/>
      <c r="DS1189" s="704" t="n">
        <f aca="false">CN1189-V1189</f>
        <v>0</v>
      </c>
      <c r="DT1189" s="553"/>
      <c r="DU1189" s="48"/>
    </row>
    <row r="1190" customFormat="false" ht="15" hidden="false" customHeight="true" outlineLevel="0" collapsed="false">
      <c r="A1190" s="705" t="n">
        <f aca="false">A1189+1</f>
        <v>1181</v>
      </c>
      <c r="B1190" s="706" t="s">
        <v>2495</v>
      </c>
      <c r="C1190" s="706" t="s">
        <v>449</v>
      </c>
      <c r="D1190" s="706" t="s">
        <v>450</v>
      </c>
      <c r="E1190" s="243" t="n">
        <f aca="false">COUNTIF($G$10:$G$1856,$G1190)</f>
        <v>1</v>
      </c>
      <c r="F1190" s="706" t="s">
        <v>2962</v>
      </c>
      <c r="G1190" s="706" t="s">
        <v>2962</v>
      </c>
      <c r="H1190" s="707" t="s">
        <v>2963</v>
      </c>
      <c r="I1190" s="708" t="s">
        <v>1137</v>
      </c>
      <c r="J1190" s="707" t="s">
        <v>370</v>
      </c>
      <c r="K1190" s="709" t="s">
        <v>369</v>
      </c>
      <c r="L1190" s="707" t="s">
        <v>368</v>
      </c>
      <c r="M1190" s="708" t="s">
        <v>1138</v>
      </c>
      <c r="N1190" s="710" t="s">
        <v>934</v>
      </c>
      <c r="O1190" s="512" t="n">
        <v>2</v>
      </c>
      <c r="P1190" s="512" t="n">
        <v>1</v>
      </c>
      <c r="Q1190" s="711" t="n">
        <v>0.001729672</v>
      </c>
      <c r="R1190" s="712"/>
      <c r="S1190" s="713"/>
      <c r="T1190" s="714" t="n">
        <v>3.86</v>
      </c>
      <c r="U1190" s="715"/>
      <c r="V1190" s="262" t="n">
        <f aca="false">SUM(W1190:CI1190)</f>
        <v>2</v>
      </c>
      <c r="W1190" s="243" t="n">
        <v>0</v>
      </c>
      <c r="X1190" s="243" t="n">
        <v>0</v>
      </c>
      <c r="Y1190" s="243" t="n">
        <v>0</v>
      </c>
      <c r="Z1190" s="243" t="n">
        <v>0</v>
      </c>
      <c r="AA1190" s="243" t="n">
        <v>0</v>
      </c>
      <c r="AB1190" s="243" t="n">
        <v>0</v>
      </c>
      <c r="AC1190" s="243" t="n">
        <v>0</v>
      </c>
      <c r="AD1190" s="243" t="n">
        <v>0</v>
      </c>
      <c r="AE1190" s="243" t="n">
        <v>0</v>
      </c>
      <c r="AF1190" s="243" t="n">
        <v>0</v>
      </c>
      <c r="AG1190" s="243" t="n">
        <v>0</v>
      </c>
      <c r="AH1190" s="518" t="n">
        <v>0</v>
      </c>
      <c r="AI1190" s="243" t="n">
        <v>0</v>
      </c>
      <c r="AJ1190" s="243" t="n">
        <v>0</v>
      </c>
      <c r="AK1190" s="518" t="n">
        <v>0</v>
      </c>
      <c r="AL1190" s="518" t="n">
        <v>0</v>
      </c>
      <c r="AM1190" s="518" t="n">
        <v>0</v>
      </c>
      <c r="AN1190" s="518" t="n">
        <v>0</v>
      </c>
      <c r="AO1190" s="518" t="n">
        <v>0</v>
      </c>
      <c r="AP1190" s="518" t="n">
        <v>0</v>
      </c>
      <c r="AQ1190" s="518" t="n">
        <v>0</v>
      </c>
      <c r="AR1190" s="518" t="n">
        <v>0</v>
      </c>
      <c r="AS1190" s="518" t="n">
        <v>0</v>
      </c>
      <c r="AT1190" s="518" t="n">
        <v>0</v>
      </c>
      <c r="AU1190" s="518" t="n">
        <v>0</v>
      </c>
      <c r="AV1190" s="518" t="n">
        <v>0</v>
      </c>
      <c r="AW1190" s="518" t="n">
        <v>0</v>
      </c>
      <c r="AX1190" s="518" t="n">
        <v>0</v>
      </c>
      <c r="AY1190" s="518" t="n">
        <v>0</v>
      </c>
      <c r="AZ1190" s="518" t="n">
        <v>0</v>
      </c>
      <c r="BA1190" s="518" t="n">
        <v>0</v>
      </c>
      <c r="BB1190" s="518" t="n">
        <v>0</v>
      </c>
      <c r="BC1190" s="518" t="n">
        <v>0</v>
      </c>
      <c r="BD1190" s="518" t="n">
        <v>0</v>
      </c>
      <c r="BE1190" s="518" t="n">
        <v>0</v>
      </c>
      <c r="BF1190" s="518" t="n">
        <v>0</v>
      </c>
      <c r="BG1190" s="518" t="n">
        <v>0</v>
      </c>
      <c r="BH1190" s="518" t="n">
        <v>1</v>
      </c>
      <c r="BI1190" s="518" t="n">
        <v>0</v>
      </c>
      <c r="BJ1190" s="518"/>
      <c r="BK1190" s="518"/>
      <c r="BL1190" s="518" t="n">
        <v>1</v>
      </c>
      <c r="BM1190" s="518"/>
      <c r="BN1190" s="518"/>
      <c r="BO1190" s="518"/>
      <c r="BP1190" s="518"/>
      <c r="BQ1190" s="518"/>
      <c r="BR1190" s="518"/>
      <c r="BS1190" s="518"/>
      <c r="BT1190" s="518"/>
      <c r="BU1190" s="518"/>
      <c r="BV1190" s="518" t="n">
        <v>0</v>
      </c>
      <c r="BW1190" s="518" t="n">
        <v>0</v>
      </c>
      <c r="BX1190" s="518" t="n">
        <v>0</v>
      </c>
      <c r="BY1190" s="518" t="n">
        <v>0</v>
      </c>
      <c r="BZ1190" s="518" t="n">
        <v>0</v>
      </c>
      <c r="CA1190" s="518" t="n">
        <v>0</v>
      </c>
      <c r="CB1190" s="518" t="n">
        <v>0</v>
      </c>
      <c r="CC1190" s="518" t="n">
        <v>0</v>
      </c>
      <c r="CD1190" s="518" t="n">
        <v>0</v>
      </c>
      <c r="CE1190" s="518" t="n">
        <v>0</v>
      </c>
      <c r="CF1190" s="518" t="n">
        <v>0</v>
      </c>
      <c r="CG1190" s="518" t="n">
        <v>0</v>
      </c>
      <c r="CH1190" s="518"/>
      <c r="CI1190" s="716"/>
      <c r="CL1190" s="48" t="n">
        <v>2</v>
      </c>
      <c r="CM1190" s="48" t="n">
        <f aca="false">CL1190-V1190</f>
        <v>0</v>
      </c>
      <c r="CN1190" s="702" t="n">
        <f aca="false">SUM(CO1190:DR1190)</f>
        <v>2</v>
      </c>
      <c r="CO1190" s="703" t="n">
        <v>0</v>
      </c>
      <c r="CP1190" s="703"/>
      <c r="CQ1190" s="703" t="n">
        <v>0</v>
      </c>
      <c r="CR1190" s="703"/>
      <c r="CS1190" s="703" t="n">
        <v>0</v>
      </c>
      <c r="CT1190" s="703" t="n">
        <v>0</v>
      </c>
      <c r="CU1190" s="703"/>
      <c r="CV1190" s="703"/>
      <c r="CW1190" s="703"/>
      <c r="CX1190" s="703" t="n">
        <v>0</v>
      </c>
      <c r="CY1190" s="703" t="n">
        <v>0</v>
      </c>
      <c r="CZ1190" s="703" t="n">
        <v>0</v>
      </c>
      <c r="DA1190" s="703"/>
      <c r="DB1190" s="703"/>
      <c r="DC1190" s="703"/>
      <c r="DD1190" s="703"/>
      <c r="DE1190" s="703" t="n">
        <v>0</v>
      </c>
      <c r="DF1190" s="703"/>
      <c r="DG1190" s="703" t="n">
        <v>2</v>
      </c>
      <c r="DH1190" s="703" t="n">
        <v>0</v>
      </c>
      <c r="DI1190" s="703" t="n">
        <v>0</v>
      </c>
      <c r="DJ1190" s="703" t="n">
        <v>0</v>
      </c>
      <c r="DK1190" s="703" t="n">
        <v>0</v>
      </c>
      <c r="DL1190" s="703" t="n">
        <v>0</v>
      </c>
      <c r="DM1190" s="703"/>
      <c r="DN1190" s="703"/>
      <c r="DO1190" s="703"/>
      <c r="DP1190" s="703"/>
      <c r="DQ1190" s="703"/>
      <c r="DR1190" s="703"/>
      <c r="DS1190" s="704" t="n">
        <f aca="false">CN1190-V1190</f>
        <v>0</v>
      </c>
      <c r="DT1190" s="553"/>
      <c r="DU1190" s="48"/>
    </row>
    <row r="1191" customFormat="false" ht="15" hidden="false" customHeight="true" outlineLevel="0" collapsed="false">
      <c r="A1191" s="705" t="n">
        <f aca="false">A1190+1</f>
        <v>1182</v>
      </c>
      <c r="B1191" s="706" t="s">
        <v>2495</v>
      </c>
      <c r="C1191" s="706" t="s">
        <v>449</v>
      </c>
      <c r="D1191" s="706" t="s">
        <v>450</v>
      </c>
      <c r="E1191" s="243" t="n">
        <f aca="false">COUNTIF($G$10:$G$1856,$G1191)</f>
        <v>1</v>
      </c>
      <c r="F1191" s="706" t="s">
        <v>2964</v>
      </c>
      <c r="G1191" s="706" t="s">
        <v>2964</v>
      </c>
      <c r="H1191" s="707" t="s">
        <v>2965</v>
      </c>
      <c r="I1191" s="708" t="s">
        <v>1149</v>
      </c>
      <c r="J1191" s="707" t="s">
        <v>370</v>
      </c>
      <c r="K1191" s="709" t="s">
        <v>369</v>
      </c>
      <c r="L1191" s="707" t="s">
        <v>368</v>
      </c>
      <c r="M1191" s="708" t="s">
        <v>1150</v>
      </c>
      <c r="N1191" s="710" t="s">
        <v>934</v>
      </c>
      <c r="O1191" s="512" t="n">
        <v>1</v>
      </c>
      <c r="P1191" s="512" t="n">
        <v>1</v>
      </c>
      <c r="Q1191" s="711" t="n">
        <v>0.0003448</v>
      </c>
      <c r="R1191" s="712"/>
      <c r="S1191" s="713"/>
      <c r="T1191" s="714" t="n">
        <v>0.77</v>
      </c>
      <c r="U1191" s="715"/>
      <c r="V1191" s="262" t="n">
        <f aca="false">SUM(W1191:CI1191)</f>
        <v>0</v>
      </c>
      <c r="W1191" s="243" t="n">
        <v>0</v>
      </c>
      <c r="X1191" s="243" t="n">
        <v>0</v>
      </c>
      <c r="Y1191" s="243" t="n">
        <v>0</v>
      </c>
      <c r="Z1191" s="243" t="n">
        <v>0</v>
      </c>
      <c r="AA1191" s="243" t="n">
        <v>0</v>
      </c>
      <c r="AB1191" s="243" t="n">
        <v>0</v>
      </c>
      <c r="AC1191" s="243" t="n">
        <v>0</v>
      </c>
      <c r="AD1191" s="243" t="n">
        <v>0</v>
      </c>
      <c r="AE1191" s="243" t="n">
        <v>0</v>
      </c>
      <c r="AF1191" s="243" t="n">
        <v>0</v>
      </c>
      <c r="AG1191" s="243" t="n">
        <v>0</v>
      </c>
      <c r="AH1191" s="518" t="n">
        <v>0</v>
      </c>
      <c r="AI1191" s="243" t="n">
        <v>0</v>
      </c>
      <c r="AJ1191" s="243" t="n">
        <v>0</v>
      </c>
      <c r="AK1191" s="518" t="n">
        <v>0</v>
      </c>
      <c r="AL1191" s="518" t="n">
        <v>0</v>
      </c>
      <c r="AM1191" s="518" t="n">
        <v>0</v>
      </c>
      <c r="AN1191" s="518" t="n">
        <v>0</v>
      </c>
      <c r="AO1191" s="518" t="n">
        <v>0</v>
      </c>
      <c r="AP1191" s="518" t="n">
        <v>0</v>
      </c>
      <c r="AQ1191" s="518" t="n">
        <v>0</v>
      </c>
      <c r="AR1191" s="518" t="n">
        <v>0</v>
      </c>
      <c r="AS1191" s="518" t="n">
        <v>0</v>
      </c>
      <c r="AT1191" s="518" t="n">
        <v>0</v>
      </c>
      <c r="AU1191" s="518" t="n">
        <v>0</v>
      </c>
      <c r="AV1191" s="518" t="n">
        <v>0</v>
      </c>
      <c r="AW1191" s="518" t="n">
        <v>0</v>
      </c>
      <c r="AX1191" s="518" t="n">
        <v>0</v>
      </c>
      <c r="AY1191" s="518" t="n">
        <v>0</v>
      </c>
      <c r="AZ1191" s="518" t="n">
        <v>0</v>
      </c>
      <c r="BA1191" s="518" t="n">
        <v>0</v>
      </c>
      <c r="BB1191" s="518" t="n">
        <v>0</v>
      </c>
      <c r="BC1191" s="518" t="n">
        <v>0</v>
      </c>
      <c r="BD1191" s="518" t="n">
        <v>0</v>
      </c>
      <c r="BE1191" s="518" t="n">
        <v>0</v>
      </c>
      <c r="BF1191" s="518" t="n">
        <v>0</v>
      </c>
      <c r="BG1191" s="518" t="n">
        <v>0</v>
      </c>
      <c r="BH1191" s="518" t="n">
        <v>0</v>
      </c>
      <c r="BI1191" s="518" t="n">
        <v>0</v>
      </c>
      <c r="BJ1191" s="518"/>
      <c r="BK1191" s="518"/>
      <c r="BL1191" s="518" t="n">
        <v>0</v>
      </c>
      <c r="BM1191" s="518"/>
      <c r="BN1191" s="518"/>
      <c r="BO1191" s="518"/>
      <c r="BP1191" s="518"/>
      <c r="BQ1191" s="518"/>
      <c r="BR1191" s="518"/>
      <c r="BS1191" s="518"/>
      <c r="BT1191" s="518"/>
      <c r="BU1191" s="518"/>
      <c r="BV1191" s="518" t="n">
        <v>0</v>
      </c>
      <c r="BW1191" s="518" t="n">
        <v>0</v>
      </c>
      <c r="BX1191" s="518" t="n">
        <v>0</v>
      </c>
      <c r="BY1191" s="518" t="n">
        <v>0</v>
      </c>
      <c r="BZ1191" s="518" t="n">
        <v>0</v>
      </c>
      <c r="CA1191" s="518" t="n">
        <v>0</v>
      </c>
      <c r="CB1191" s="518" t="n">
        <v>0</v>
      </c>
      <c r="CC1191" s="518" t="n">
        <v>0</v>
      </c>
      <c r="CD1191" s="518" t="n">
        <v>0</v>
      </c>
      <c r="CE1191" s="518" t="n">
        <v>0</v>
      </c>
      <c r="CF1191" s="518" t="n">
        <v>0</v>
      </c>
      <c r="CG1191" s="518" t="n">
        <v>0</v>
      </c>
      <c r="CH1191" s="518"/>
      <c r="CI1191" s="716"/>
      <c r="CL1191" s="48" t="n">
        <v>0</v>
      </c>
      <c r="CM1191" s="48" t="n">
        <f aca="false">CL1191-V1191</f>
        <v>0</v>
      </c>
      <c r="CN1191" s="702" t="n">
        <f aca="false">SUM(CO1191:DR1191)</f>
        <v>0</v>
      </c>
      <c r="CO1191" s="703" t="n">
        <v>0</v>
      </c>
      <c r="CP1191" s="703"/>
      <c r="CQ1191" s="703" t="n">
        <v>0</v>
      </c>
      <c r="CR1191" s="703"/>
      <c r="CS1191" s="703" t="n">
        <v>0</v>
      </c>
      <c r="CT1191" s="703" t="n">
        <v>0</v>
      </c>
      <c r="CU1191" s="703"/>
      <c r="CV1191" s="703"/>
      <c r="CW1191" s="703"/>
      <c r="CX1191" s="703" t="n">
        <v>0</v>
      </c>
      <c r="CY1191" s="703" t="n">
        <v>0</v>
      </c>
      <c r="CZ1191" s="703" t="n">
        <v>0</v>
      </c>
      <c r="DA1191" s="703"/>
      <c r="DB1191" s="703"/>
      <c r="DC1191" s="703"/>
      <c r="DD1191" s="703"/>
      <c r="DE1191" s="703" t="n">
        <v>0</v>
      </c>
      <c r="DF1191" s="703"/>
      <c r="DG1191" s="703" t="n">
        <v>0</v>
      </c>
      <c r="DH1191" s="703" t="n">
        <v>0</v>
      </c>
      <c r="DI1191" s="703" t="n">
        <v>0</v>
      </c>
      <c r="DJ1191" s="703" t="n">
        <v>0</v>
      </c>
      <c r="DK1191" s="703" t="n">
        <v>0</v>
      </c>
      <c r="DL1191" s="703" t="n">
        <v>0</v>
      </c>
      <c r="DM1191" s="703"/>
      <c r="DN1191" s="703"/>
      <c r="DO1191" s="703"/>
      <c r="DP1191" s="703"/>
      <c r="DQ1191" s="703"/>
      <c r="DR1191" s="703"/>
      <c r="DS1191" s="704" t="n">
        <f aca="false">CN1191-V1191</f>
        <v>0</v>
      </c>
      <c r="DT1191" s="553"/>
      <c r="DU1191" s="48"/>
    </row>
    <row r="1192" customFormat="false" ht="15" hidden="false" customHeight="true" outlineLevel="0" collapsed="false">
      <c r="A1192" s="705" t="n">
        <f aca="false">A1191+1</f>
        <v>1183</v>
      </c>
      <c r="B1192" s="706" t="s">
        <v>2495</v>
      </c>
      <c r="C1192" s="706" t="s">
        <v>449</v>
      </c>
      <c r="D1192" s="706" t="s">
        <v>450</v>
      </c>
      <c r="E1192" s="243" t="n">
        <f aca="false">COUNTIF($G$10:$G$1856,$G1192)</f>
        <v>1</v>
      </c>
      <c r="F1192" s="706" t="s">
        <v>2966</v>
      </c>
      <c r="G1192" s="706" t="s">
        <v>2966</v>
      </c>
      <c r="H1192" s="707" t="s">
        <v>2967</v>
      </c>
      <c r="I1192" s="708" t="s">
        <v>1341</v>
      </c>
      <c r="J1192" s="707" t="s">
        <v>370</v>
      </c>
      <c r="K1192" s="709" t="s">
        <v>369</v>
      </c>
      <c r="L1192" s="707" t="s">
        <v>368</v>
      </c>
      <c r="M1192" s="708" t="s">
        <v>970</v>
      </c>
      <c r="N1192" s="710" t="s">
        <v>934</v>
      </c>
      <c r="O1192" s="512" t="n">
        <v>1</v>
      </c>
      <c r="P1192" s="512" t="n">
        <v>1</v>
      </c>
      <c r="Q1192" s="711" t="n">
        <v>0.000624912</v>
      </c>
      <c r="R1192" s="712"/>
      <c r="S1192" s="713"/>
      <c r="T1192" s="714" t="n">
        <v>1.39</v>
      </c>
      <c r="U1192" s="715"/>
      <c r="V1192" s="262" t="n">
        <f aca="false">SUM(W1192:CI1192)</f>
        <v>1</v>
      </c>
      <c r="W1192" s="243" t="n">
        <v>0</v>
      </c>
      <c r="X1192" s="243" t="n">
        <v>0</v>
      </c>
      <c r="Y1192" s="243" t="n">
        <v>0</v>
      </c>
      <c r="Z1192" s="243" t="n">
        <v>0</v>
      </c>
      <c r="AA1192" s="243" t="n">
        <v>0</v>
      </c>
      <c r="AB1192" s="243" t="n">
        <v>0</v>
      </c>
      <c r="AC1192" s="243" t="n">
        <v>0</v>
      </c>
      <c r="AD1192" s="243" t="n">
        <v>0</v>
      </c>
      <c r="AE1192" s="243" t="n">
        <v>0</v>
      </c>
      <c r="AF1192" s="243" t="n">
        <v>0</v>
      </c>
      <c r="AG1192" s="243" t="n">
        <v>0</v>
      </c>
      <c r="AH1192" s="518" t="n">
        <v>0</v>
      </c>
      <c r="AI1192" s="243" t="n">
        <v>0</v>
      </c>
      <c r="AJ1192" s="243" t="n">
        <v>0</v>
      </c>
      <c r="AK1192" s="518" t="n">
        <v>0</v>
      </c>
      <c r="AL1192" s="518" t="n">
        <v>0</v>
      </c>
      <c r="AM1192" s="518" t="n">
        <v>0</v>
      </c>
      <c r="AN1192" s="518" t="n">
        <v>0</v>
      </c>
      <c r="AO1192" s="518" t="n">
        <v>0</v>
      </c>
      <c r="AP1192" s="518" t="n">
        <v>0</v>
      </c>
      <c r="AQ1192" s="518" t="n">
        <v>0</v>
      </c>
      <c r="AR1192" s="518" t="n">
        <v>0</v>
      </c>
      <c r="AS1192" s="518" t="n">
        <v>0</v>
      </c>
      <c r="AT1192" s="518" t="n">
        <v>0</v>
      </c>
      <c r="AU1192" s="518" t="n">
        <v>0</v>
      </c>
      <c r="AV1192" s="518" t="n">
        <v>0</v>
      </c>
      <c r="AW1192" s="518" t="n">
        <v>0</v>
      </c>
      <c r="AX1192" s="518" t="n">
        <v>0</v>
      </c>
      <c r="AY1192" s="518" t="n">
        <v>0</v>
      </c>
      <c r="AZ1192" s="518" t="n">
        <v>0</v>
      </c>
      <c r="BA1192" s="518" t="n">
        <v>0</v>
      </c>
      <c r="BB1192" s="518" t="n">
        <v>0</v>
      </c>
      <c r="BC1192" s="518" t="n">
        <v>0</v>
      </c>
      <c r="BD1192" s="518" t="n">
        <v>0</v>
      </c>
      <c r="BE1192" s="518" t="n">
        <v>0</v>
      </c>
      <c r="BF1192" s="518" t="n">
        <v>0</v>
      </c>
      <c r="BG1192" s="518" t="n">
        <v>0</v>
      </c>
      <c r="BH1192" s="518" t="n">
        <v>0</v>
      </c>
      <c r="BI1192" s="518" t="n">
        <v>0</v>
      </c>
      <c r="BJ1192" s="518"/>
      <c r="BK1192" s="518"/>
      <c r="BL1192" s="518" t="n">
        <v>1</v>
      </c>
      <c r="BM1192" s="518"/>
      <c r="BN1192" s="518"/>
      <c r="BO1192" s="518"/>
      <c r="BP1192" s="518"/>
      <c r="BQ1192" s="518"/>
      <c r="BR1192" s="518"/>
      <c r="BS1192" s="518"/>
      <c r="BT1192" s="518"/>
      <c r="BU1192" s="518"/>
      <c r="BV1192" s="518" t="n">
        <v>0</v>
      </c>
      <c r="BW1192" s="518" t="n">
        <v>0</v>
      </c>
      <c r="BX1192" s="518" t="n">
        <v>0</v>
      </c>
      <c r="BY1192" s="518" t="n">
        <v>0</v>
      </c>
      <c r="BZ1192" s="518" t="n">
        <v>0</v>
      </c>
      <c r="CA1192" s="518" t="n">
        <v>0</v>
      </c>
      <c r="CB1192" s="518" t="n">
        <v>0</v>
      </c>
      <c r="CC1192" s="518" t="n">
        <v>0</v>
      </c>
      <c r="CD1192" s="518" t="n">
        <v>0</v>
      </c>
      <c r="CE1192" s="518" t="n">
        <v>0</v>
      </c>
      <c r="CF1192" s="518" t="n">
        <v>0</v>
      </c>
      <c r="CG1192" s="518" t="n">
        <v>0</v>
      </c>
      <c r="CH1192" s="518"/>
      <c r="CI1192" s="716"/>
      <c r="CL1192" s="48" t="n">
        <v>1</v>
      </c>
      <c r="CM1192" s="48" t="n">
        <f aca="false">CL1192-V1192</f>
        <v>0</v>
      </c>
      <c r="CN1192" s="702" t="n">
        <f aca="false">SUM(CO1192:DR1192)</f>
        <v>1</v>
      </c>
      <c r="CO1192" s="703" t="n">
        <v>0</v>
      </c>
      <c r="CP1192" s="703"/>
      <c r="CQ1192" s="703" t="n">
        <v>0</v>
      </c>
      <c r="CR1192" s="703"/>
      <c r="CS1192" s="703" t="n">
        <v>0</v>
      </c>
      <c r="CT1192" s="703" t="n">
        <v>0</v>
      </c>
      <c r="CU1192" s="703"/>
      <c r="CV1192" s="703"/>
      <c r="CW1192" s="703"/>
      <c r="CX1192" s="703" t="n">
        <v>0</v>
      </c>
      <c r="CY1192" s="703" t="n">
        <v>0</v>
      </c>
      <c r="CZ1192" s="703" t="n">
        <v>0</v>
      </c>
      <c r="DA1192" s="703"/>
      <c r="DB1192" s="703"/>
      <c r="DC1192" s="703"/>
      <c r="DD1192" s="703"/>
      <c r="DE1192" s="703" t="n">
        <v>0</v>
      </c>
      <c r="DF1192" s="703"/>
      <c r="DG1192" s="703" t="n">
        <v>1</v>
      </c>
      <c r="DH1192" s="703" t="n">
        <v>0</v>
      </c>
      <c r="DI1192" s="703" t="n">
        <v>0</v>
      </c>
      <c r="DJ1192" s="703" t="n">
        <v>0</v>
      </c>
      <c r="DK1192" s="703" t="n">
        <v>0</v>
      </c>
      <c r="DL1192" s="703" t="n">
        <v>0</v>
      </c>
      <c r="DM1192" s="703"/>
      <c r="DN1192" s="703"/>
      <c r="DO1192" s="703"/>
      <c r="DP1192" s="703"/>
      <c r="DQ1192" s="703"/>
      <c r="DR1192" s="703"/>
      <c r="DS1192" s="704" t="n">
        <f aca="false">CN1192-V1192</f>
        <v>0</v>
      </c>
      <c r="DT1192" s="553"/>
      <c r="DU1192" s="48"/>
    </row>
    <row r="1193" customFormat="false" ht="15" hidden="false" customHeight="true" outlineLevel="0" collapsed="false">
      <c r="A1193" s="705" t="n">
        <f aca="false">A1192+1</f>
        <v>1184</v>
      </c>
      <c r="B1193" s="706" t="s">
        <v>2495</v>
      </c>
      <c r="C1193" s="706" t="s">
        <v>449</v>
      </c>
      <c r="D1193" s="706" t="s">
        <v>450</v>
      </c>
      <c r="E1193" s="243" t="n">
        <f aca="false">COUNTIF($G$10:$G$1856,$G1193)</f>
        <v>1</v>
      </c>
      <c r="F1193" s="706" t="s">
        <v>2968</v>
      </c>
      <c r="G1193" s="706" t="s">
        <v>2968</v>
      </c>
      <c r="H1193" s="707" t="s">
        <v>2969</v>
      </c>
      <c r="I1193" s="708" t="s">
        <v>1409</v>
      </c>
      <c r="J1193" s="707" t="s">
        <v>370</v>
      </c>
      <c r="K1193" s="709" t="s">
        <v>369</v>
      </c>
      <c r="L1193" s="707" t="s">
        <v>368</v>
      </c>
      <c r="M1193" s="708" t="s">
        <v>1142</v>
      </c>
      <c r="N1193" s="710" t="s">
        <v>934</v>
      </c>
      <c r="O1193" s="512" t="n">
        <v>1</v>
      </c>
      <c r="P1193" s="512" t="n">
        <v>1</v>
      </c>
      <c r="Q1193" s="711" t="n">
        <v>0.00051051</v>
      </c>
      <c r="R1193" s="712"/>
      <c r="S1193" s="713"/>
      <c r="T1193" s="714" t="n">
        <v>1.14</v>
      </c>
      <c r="U1193" s="715"/>
      <c r="V1193" s="262" t="n">
        <f aca="false">SUM(W1193:CI1193)</f>
        <v>1</v>
      </c>
      <c r="W1193" s="243" t="n">
        <v>0</v>
      </c>
      <c r="X1193" s="243" t="n">
        <v>0</v>
      </c>
      <c r="Y1193" s="243" t="n">
        <v>0</v>
      </c>
      <c r="Z1193" s="243" t="n">
        <v>0</v>
      </c>
      <c r="AA1193" s="243" t="n">
        <v>0</v>
      </c>
      <c r="AB1193" s="243" t="n">
        <v>0</v>
      </c>
      <c r="AC1193" s="243" t="n">
        <v>0</v>
      </c>
      <c r="AD1193" s="243" t="n">
        <v>0</v>
      </c>
      <c r="AE1193" s="243" t="n">
        <v>0</v>
      </c>
      <c r="AF1193" s="243" t="n">
        <v>0</v>
      </c>
      <c r="AG1193" s="243" t="n">
        <v>0</v>
      </c>
      <c r="AH1193" s="518" t="n">
        <v>0</v>
      </c>
      <c r="AI1193" s="243" t="n">
        <v>0</v>
      </c>
      <c r="AJ1193" s="243" t="n">
        <v>0</v>
      </c>
      <c r="AK1193" s="518" t="n">
        <v>0</v>
      </c>
      <c r="AL1193" s="518" t="n">
        <v>0</v>
      </c>
      <c r="AM1193" s="518" t="n">
        <v>0</v>
      </c>
      <c r="AN1193" s="518" t="n">
        <v>0</v>
      </c>
      <c r="AO1193" s="518" t="n">
        <v>0</v>
      </c>
      <c r="AP1193" s="518" t="n">
        <v>0</v>
      </c>
      <c r="AQ1193" s="518" t="n">
        <v>0</v>
      </c>
      <c r="AR1193" s="518" t="n">
        <v>0</v>
      </c>
      <c r="AS1193" s="518" t="n">
        <v>0</v>
      </c>
      <c r="AT1193" s="518" t="n">
        <v>0</v>
      </c>
      <c r="AU1193" s="518" t="n">
        <v>0</v>
      </c>
      <c r="AV1193" s="518" t="n">
        <v>0</v>
      </c>
      <c r="AW1193" s="518" t="n">
        <v>0</v>
      </c>
      <c r="AX1193" s="518" t="n">
        <v>0</v>
      </c>
      <c r="AY1193" s="518" t="n">
        <v>0</v>
      </c>
      <c r="AZ1193" s="518" t="n">
        <v>0</v>
      </c>
      <c r="BA1193" s="518" t="n">
        <v>0</v>
      </c>
      <c r="BB1193" s="518" t="n">
        <v>0</v>
      </c>
      <c r="BC1193" s="518" t="n">
        <v>0</v>
      </c>
      <c r="BD1193" s="518" t="n">
        <v>0</v>
      </c>
      <c r="BE1193" s="518" t="n">
        <v>0</v>
      </c>
      <c r="BF1193" s="518" t="n">
        <v>0</v>
      </c>
      <c r="BG1193" s="518" t="n">
        <v>0</v>
      </c>
      <c r="BH1193" s="518" t="n">
        <v>0</v>
      </c>
      <c r="BI1193" s="518" t="n">
        <v>0</v>
      </c>
      <c r="BJ1193" s="518"/>
      <c r="BK1193" s="518"/>
      <c r="BL1193" s="518" t="n">
        <v>1</v>
      </c>
      <c r="BM1193" s="518"/>
      <c r="BN1193" s="518"/>
      <c r="BO1193" s="518"/>
      <c r="BP1193" s="518"/>
      <c r="BQ1193" s="518"/>
      <c r="BR1193" s="518"/>
      <c r="BS1193" s="518"/>
      <c r="BT1193" s="518"/>
      <c r="BU1193" s="518"/>
      <c r="BV1193" s="518" t="n">
        <v>0</v>
      </c>
      <c r="BW1193" s="518" t="n">
        <v>0</v>
      </c>
      <c r="BX1193" s="518" t="n">
        <v>0</v>
      </c>
      <c r="BY1193" s="518" t="n">
        <v>0</v>
      </c>
      <c r="BZ1193" s="518" t="n">
        <v>0</v>
      </c>
      <c r="CA1193" s="518" t="n">
        <v>0</v>
      </c>
      <c r="CB1193" s="518" t="n">
        <v>0</v>
      </c>
      <c r="CC1193" s="518" t="n">
        <v>0</v>
      </c>
      <c r="CD1193" s="518" t="n">
        <v>0</v>
      </c>
      <c r="CE1193" s="518" t="n">
        <v>0</v>
      </c>
      <c r="CF1193" s="518" t="n">
        <v>0</v>
      </c>
      <c r="CG1193" s="518" t="n">
        <v>0</v>
      </c>
      <c r="CH1193" s="518"/>
      <c r="CI1193" s="716"/>
      <c r="CL1193" s="48" t="n">
        <v>1</v>
      </c>
      <c r="CM1193" s="48" t="n">
        <f aca="false">CL1193-V1193</f>
        <v>0</v>
      </c>
      <c r="CN1193" s="702" t="n">
        <f aca="false">SUM(CO1193:DR1193)</f>
        <v>1</v>
      </c>
      <c r="CO1193" s="703" t="n">
        <v>0</v>
      </c>
      <c r="CP1193" s="703"/>
      <c r="CQ1193" s="703" t="n">
        <v>0</v>
      </c>
      <c r="CR1193" s="703"/>
      <c r="CS1193" s="703" t="n">
        <v>0</v>
      </c>
      <c r="CT1193" s="703" t="n">
        <v>0</v>
      </c>
      <c r="CU1193" s="703"/>
      <c r="CV1193" s="703"/>
      <c r="CW1193" s="703"/>
      <c r="CX1193" s="703" t="n">
        <v>0</v>
      </c>
      <c r="CY1193" s="703" t="n">
        <v>0</v>
      </c>
      <c r="CZ1193" s="703" t="n">
        <v>0</v>
      </c>
      <c r="DA1193" s="703"/>
      <c r="DB1193" s="703"/>
      <c r="DC1193" s="703"/>
      <c r="DD1193" s="703"/>
      <c r="DE1193" s="703" t="n">
        <v>0</v>
      </c>
      <c r="DF1193" s="703"/>
      <c r="DG1193" s="703" t="n">
        <v>1</v>
      </c>
      <c r="DH1193" s="703" t="n">
        <v>0</v>
      </c>
      <c r="DI1193" s="703" t="n">
        <v>0</v>
      </c>
      <c r="DJ1193" s="703" t="n">
        <v>0</v>
      </c>
      <c r="DK1193" s="703" t="n">
        <v>0</v>
      </c>
      <c r="DL1193" s="703" t="n">
        <v>0</v>
      </c>
      <c r="DM1193" s="703"/>
      <c r="DN1193" s="703"/>
      <c r="DO1193" s="703"/>
      <c r="DP1193" s="703"/>
      <c r="DQ1193" s="703"/>
      <c r="DR1193" s="703"/>
      <c r="DS1193" s="704" t="n">
        <f aca="false">CN1193-V1193</f>
        <v>0</v>
      </c>
      <c r="DT1193" s="553"/>
      <c r="DU1193" s="48"/>
    </row>
    <row r="1194" customFormat="false" ht="15" hidden="false" customHeight="true" outlineLevel="0" collapsed="false">
      <c r="A1194" s="705" t="n">
        <f aca="false">A1193+1</f>
        <v>1185</v>
      </c>
      <c r="B1194" s="706" t="s">
        <v>2495</v>
      </c>
      <c r="C1194" s="706" t="s">
        <v>449</v>
      </c>
      <c r="D1194" s="706" t="s">
        <v>450</v>
      </c>
      <c r="E1194" s="243" t="n">
        <f aca="false">COUNTIF($G$10:$G$1856,$G1194)</f>
        <v>1</v>
      </c>
      <c r="F1194" s="706" t="s">
        <v>2970</v>
      </c>
      <c r="G1194" s="706" t="s">
        <v>2970</v>
      </c>
      <c r="H1194" s="707" t="s">
        <v>2971</v>
      </c>
      <c r="I1194" s="708" t="s">
        <v>1062</v>
      </c>
      <c r="J1194" s="707" t="s">
        <v>370</v>
      </c>
      <c r="K1194" s="709" t="s">
        <v>369</v>
      </c>
      <c r="L1194" s="707" t="s">
        <v>368</v>
      </c>
      <c r="M1194" s="708" t="s">
        <v>978</v>
      </c>
      <c r="N1194" s="710" t="s">
        <v>934</v>
      </c>
      <c r="O1194" s="512" t="n">
        <v>1</v>
      </c>
      <c r="P1194" s="512" t="n">
        <v>1</v>
      </c>
      <c r="Q1194" s="711" t="n">
        <v>0.000500955</v>
      </c>
      <c r="R1194" s="712"/>
      <c r="S1194" s="713"/>
      <c r="T1194" s="714" t="n">
        <v>1.12</v>
      </c>
      <c r="U1194" s="715"/>
      <c r="V1194" s="262" t="n">
        <f aca="false">SUM(W1194:CI1194)</f>
        <v>1</v>
      </c>
      <c r="W1194" s="243" t="n">
        <v>0</v>
      </c>
      <c r="X1194" s="243" t="n">
        <v>0</v>
      </c>
      <c r="Y1194" s="243" t="n">
        <v>0</v>
      </c>
      <c r="Z1194" s="243" t="n">
        <v>0</v>
      </c>
      <c r="AA1194" s="243" t="n">
        <v>0</v>
      </c>
      <c r="AB1194" s="243" t="n">
        <v>0</v>
      </c>
      <c r="AC1194" s="243" t="n">
        <v>0</v>
      </c>
      <c r="AD1194" s="243" t="n">
        <v>0</v>
      </c>
      <c r="AE1194" s="243" t="n">
        <v>0</v>
      </c>
      <c r="AF1194" s="243" t="n">
        <v>0</v>
      </c>
      <c r="AG1194" s="243" t="n">
        <v>0</v>
      </c>
      <c r="AH1194" s="518" t="n">
        <v>0</v>
      </c>
      <c r="AI1194" s="243" t="n">
        <v>0</v>
      </c>
      <c r="AJ1194" s="243" t="n">
        <v>0</v>
      </c>
      <c r="AK1194" s="518" t="n">
        <v>0</v>
      </c>
      <c r="AL1194" s="518" t="n">
        <v>0</v>
      </c>
      <c r="AM1194" s="518" t="n">
        <v>0</v>
      </c>
      <c r="AN1194" s="518" t="n">
        <v>0</v>
      </c>
      <c r="AO1194" s="518" t="n">
        <v>0</v>
      </c>
      <c r="AP1194" s="518" t="n">
        <v>0</v>
      </c>
      <c r="AQ1194" s="518" t="n">
        <v>0</v>
      </c>
      <c r="AR1194" s="518" t="n">
        <v>0</v>
      </c>
      <c r="AS1194" s="518" t="n">
        <v>0</v>
      </c>
      <c r="AT1194" s="518" t="n">
        <v>0</v>
      </c>
      <c r="AU1194" s="518" t="n">
        <v>0</v>
      </c>
      <c r="AV1194" s="518" t="n">
        <v>0</v>
      </c>
      <c r="AW1194" s="518" t="n">
        <v>0</v>
      </c>
      <c r="AX1194" s="518" t="n">
        <v>0</v>
      </c>
      <c r="AY1194" s="518" t="n">
        <v>0</v>
      </c>
      <c r="AZ1194" s="518" t="n">
        <v>0</v>
      </c>
      <c r="BA1194" s="518" t="n">
        <v>0</v>
      </c>
      <c r="BB1194" s="518" t="n">
        <v>0</v>
      </c>
      <c r="BC1194" s="518" t="n">
        <v>0</v>
      </c>
      <c r="BD1194" s="518" t="n">
        <v>0</v>
      </c>
      <c r="BE1194" s="518" t="n">
        <v>0</v>
      </c>
      <c r="BF1194" s="518" t="n">
        <v>0</v>
      </c>
      <c r="BG1194" s="518" t="n">
        <v>0</v>
      </c>
      <c r="BH1194" s="518" t="n">
        <v>0</v>
      </c>
      <c r="BI1194" s="518" t="n">
        <v>0</v>
      </c>
      <c r="BJ1194" s="518"/>
      <c r="BK1194" s="518"/>
      <c r="BL1194" s="518" t="n">
        <v>1</v>
      </c>
      <c r="BM1194" s="518"/>
      <c r="BN1194" s="518"/>
      <c r="BO1194" s="518"/>
      <c r="BP1194" s="518"/>
      <c r="BQ1194" s="518"/>
      <c r="BR1194" s="518"/>
      <c r="BS1194" s="518"/>
      <c r="BT1194" s="518"/>
      <c r="BU1194" s="518"/>
      <c r="BV1194" s="518" t="n">
        <v>0</v>
      </c>
      <c r="BW1194" s="518" t="n">
        <v>0</v>
      </c>
      <c r="BX1194" s="518" t="n">
        <v>0</v>
      </c>
      <c r="BY1194" s="518" t="n">
        <v>0</v>
      </c>
      <c r="BZ1194" s="518" t="n">
        <v>0</v>
      </c>
      <c r="CA1194" s="518" t="n">
        <v>0</v>
      </c>
      <c r="CB1194" s="518" t="n">
        <v>0</v>
      </c>
      <c r="CC1194" s="518" t="n">
        <v>0</v>
      </c>
      <c r="CD1194" s="518" t="n">
        <v>0</v>
      </c>
      <c r="CE1194" s="518" t="n">
        <v>0</v>
      </c>
      <c r="CF1194" s="518" t="n">
        <v>0</v>
      </c>
      <c r="CG1194" s="518" t="n">
        <v>0</v>
      </c>
      <c r="CH1194" s="518"/>
      <c r="CI1194" s="716"/>
      <c r="CL1194" s="48" t="n">
        <v>1</v>
      </c>
      <c r="CM1194" s="48" t="n">
        <f aca="false">CL1194-V1194</f>
        <v>0</v>
      </c>
      <c r="CN1194" s="702" t="n">
        <f aca="false">SUM(CO1194:DR1194)</f>
        <v>1</v>
      </c>
      <c r="CO1194" s="703" t="n">
        <v>0</v>
      </c>
      <c r="CP1194" s="703"/>
      <c r="CQ1194" s="703" t="n">
        <v>0</v>
      </c>
      <c r="CR1194" s="703"/>
      <c r="CS1194" s="703" t="n">
        <v>0</v>
      </c>
      <c r="CT1194" s="703" t="n">
        <v>0</v>
      </c>
      <c r="CU1194" s="703"/>
      <c r="CV1194" s="703"/>
      <c r="CW1194" s="703"/>
      <c r="CX1194" s="703" t="n">
        <v>0</v>
      </c>
      <c r="CY1194" s="703" t="n">
        <v>0</v>
      </c>
      <c r="CZ1194" s="703" t="n">
        <v>0</v>
      </c>
      <c r="DA1194" s="703"/>
      <c r="DB1194" s="703"/>
      <c r="DC1194" s="703"/>
      <c r="DD1194" s="703"/>
      <c r="DE1194" s="703" t="n">
        <v>0</v>
      </c>
      <c r="DF1194" s="703"/>
      <c r="DG1194" s="703" t="n">
        <v>1</v>
      </c>
      <c r="DH1194" s="703" t="n">
        <v>0</v>
      </c>
      <c r="DI1194" s="703" t="n">
        <v>0</v>
      </c>
      <c r="DJ1194" s="703" t="n">
        <v>0</v>
      </c>
      <c r="DK1194" s="703" t="n">
        <v>0</v>
      </c>
      <c r="DL1194" s="703" t="n">
        <v>0</v>
      </c>
      <c r="DM1194" s="703"/>
      <c r="DN1194" s="703"/>
      <c r="DO1194" s="703"/>
      <c r="DP1194" s="703"/>
      <c r="DQ1194" s="703"/>
      <c r="DR1194" s="703"/>
      <c r="DS1194" s="704" t="n">
        <f aca="false">CN1194-V1194</f>
        <v>0</v>
      </c>
      <c r="DT1194" s="553"/>
      <c r="DU1194" s="48"/>
    </row>
    <row r="1195" customFormat="false" ht="15" hidden="false" customHeight="true" outlineLevel="0" collapsed="false">
      <c r="A1195" s="705" t="n">
        <f aca="false">A1194+1</f>
        <v>1186</v>
      </c>
      <c r="B1195" s="706" t="s">
        <v>2495</v>
      </c>
      <c r="C1195" s="706" t="s">
        <v>449</v>
      </c>
      <c r="D1195" s="706" t="s">
        <v>450</v>
      </c>
      <c r="E1195" s="243" t="n">
        <f aca="false">COUNTIF($G$10:$G$1856,$G1195)</f>
        <v>1</v>
      </c>
      <c r="F1195" s="706" t="s">
        <v>2972</v>
      </c>
      <c r="G1195" s="706" t="s">
        <v>2972</v>
      </c>
      <c r="H1195" s="707" t="s">
        <v>2973</v>
      </c>
      <c r="I1195" s="708" t="s">
        <v>1066</v>
      </c>
      <c r="J1195" s="707" t="s">
        <v>370</v>
      </c>
      <c r="K1195" s="709" t="s">
        <v>369</v>
      </c>
      <c r="L1195" s="707" t="s">
        <v>368</v>
      </c>
      <c r="M1195" s="708" t="s">
        <v>1067</v>
      </c>
      <c r="N1195" s="710" t="s">
        <v>934</v>
      </c>
      <c r="O1195" s="512" t="n">
        <v>1</v>
      </c>
      <c r="P1195" s="512" t="n">
        <v>1</v>
      </c>
      <c r="Q1195" s="711" t="n">
        <v>0.000500955</v>
      </c>
      <c r="R1195" s="712"/>
      <c r="S1195" s="713"/>
      <c r="T1195" s="714" t="n">
        <v>1.12</v>
      </c>
      <c r="U1195" s="715"/>
      <c r="V1195" s="262" t="n">
        <f aca="false">SUM(W1195:CI1195)</f>
        <v>4</v>
      </c>
      <c r="W1195" s="243" t="n">
        <v>0</v>
      </c>
      <c r="X1195" s="243" t="n">
        <v>0</v>
      </c>
      <c r="Y1195" s="243" t="n">
        <v>0</v>
      </c>
      <c r="Z1195" s="243" t="n">
        <v>0</v>
      </c>
      <c r="AA1195" s="243" t="n">
        <v>0</v>
      </c>
      <c r="AB1195" s="243" t="n">
        <v>0</v>
      </c>
      <c r="AC1195" s="243" t="n">
        <v>0</v>
      </c>
      <c r="AD1195" s="243" t="n">
        <v>0</v>
      </c>
      <c r="AE1195" s="243" t="n">
        <v>0</v>
      </c>
      <c r="AF1195" s="243" t="n">
        <v>0</v>
      </c>
      <c r="AG1195" s="243" t="n">
        <v>0</v>
      </c>
      <c r="AH1195" s="518" t="n">
        <v>0</v>
      </c>
      <c r="AI1195" s="243" t="n">
        <v>0</v>
      </c>
      <c r="AJ1195" s="243" t="n">
        <v>0</v>
      </c>
      <c r="AK1195" s="518" t="n">
        <v>0</v>
      </c>
      <c r="AL1195" s="518" t="n">
        <v>0</v>
      </c>
      <c r="AM1195" s="518" t="n">
        <v>0</v>
      </c>
      <c r="AN1195" s="518" t="n">
        <v>0</v>
      </c>
      <c r="AO1195" s="518" t="n">
        <v>0</v>
      </c>
      <c r="AP1195" s="518" t="n">
        <v>0</v>
      </c>
      <c r="AQ1195" s="518" t="n">
        <v>0</v>
      </c>
      <c r="AR1195" s="518" t="n">
        <v>0</v>
      </c>
      <c r="AS1195" s="518" t="n">
        <v>0</v>
      </c>
      <c r="AT1195" s="518" t="n">
        <v>0</v>
      </c>
      <c r="AU1195" s="518" t="n">
        <v>0</v>
      </c>
      <c r="AV1195" s="518" t="n">
        <v>0</v>
      </c>
      <c r="AW1195" s="518" t="n">
        <v>0</v>
      </c>
      <c r="AX1195" s="518" t="n">
        <v>0</v>
      </c>
      <c r="AY1195" s="518" t="n">
        <v>0</v>
      </c>
      <c r="AZ1195" s="518" t="n">
        <v>0</v>
      </c>
      <c r="BA1195" s="518" t="n">
        <v>0</v>
      </c>
      <c r="BB1195" s="518" t="n">
        <v>0</v>
      </c>
      <c r="BC1195" s="518" t="n">
        <v>0</v>
      </c>
      <c r="BD1195" s="518" t="n">
        <v>0</v>
      </c>
      <c r="BE1195" s="518" t="n">
        <v>0</v>
      </c>
      <c r="BF1195" s="518" t="n">
        <v>0</v>
      </c>
      <c r="BG1195" s="518" t="n">
        <v>0</v>
      </c>
      <c r="BH1195" s="518" t="n">
        <v>2</v>
      </c>
      <c r="BI1195" s="518" t="n">
        <v>0</v>
      </c>
      <c r="BJ1195" s="518"/>
      <c r="BK1195" s="518"/>
      <c r="BL1195" s="518" t="n">
        <v>2</v>
      </c>
      <c r="BM1195" s="518"/>
      <c r="BN1195" s="518"/>
      <c r="BO1195" s="518"/>
      <c r="BP1195" s="518"/>
      <c r="BQ1195" s="518"/>
      <c r="BR1195" s="518"/>
      <c r="BS1195" s="518"/>
      <c r="BT1195" s="518"/>
      <c r="BU1195" s="518"/>
      <c r="BV1195" s="518" t="n">
        <v>0</v>
      </c>
      <c r="BW1195" s="518" t="n">
        <v>0</v>
      </c>
      <c r="BX1195" s="518" t="n">
        <v>0</v>
      </c>
      <c r="BY1195" s="518" t="n">
        <v>0</v>
      </c>
      <c r="BZ1195" s="518" t="n">
        <v>0</v>
      </c>
      <c r="CA1195" s="518" t="n">
        <v>0</v>
      </c>
      <c r="CB1195" s="518" t="n">
        <v>0</v>
      </c>
      <c r="CC1195" s="518" t="n">
        <v>0</v>
      </c>
      <c r="CD1195" s="518" t="n">
        <v>0</v>
      </c>
      <c r="CE1195" s="518" t="n">
        <v>0</v>
      </c>
      <c r="CF1195" s="518" t="n">
        <v>0</v>
      </c>
      <c r="CG1195" s="518" t="n">
        <v>0</v>
      </c>
      <c r="CH1195" s="518"/>
      <c r="CI1195" s="716"/>
      <c r="CL1195" s="48" t="n">
        <v>4</v>
      </c>
      <c r="CM1195" s="48" t="n">
        <f aca="false">CL1195-V1195</f>
        <v>0</v>
      </c>
      <c r="CN1195" s="702" t="n">
        <f aca="false">SUM(CO1195:DR1195)</f>
        <v>4</v>
      </c>
      <c r="CO1195" s="703" t="n">
        <v>0</v>
      </c>
      <c r="CP1195" s="703"/>
      <c r="CQ1195" s="703" t="n">
        <v>0</v>
      </c>
      <c r="CR1195" s="703"/>
      <c r="CS1195" s="703" t="n">
        <v>0</v>
      </c>
      <c r="CT1195" s="703" t="n">
        <v>0</v>
      </c>
      <c r="CU1195" s="703"/>
      <c r="CV1195" s="703"/>
      <c r="CW1195" s="703"/>
      <c r="CX1195" s="703" t="n">
        <v>0</v>
      </c>
      <c r="CY1195" s="703" t="n">
        <v>0</v>
      </c>
      <c r="CZ1195" s="703" t="n">
        <v>0</v>
      </c>
      <c r="DA1195" s="703"/>
      <c r="DB1195" s="703"/>
      <c r="DC1195" s="703"/>
      <c r="DD1195" s="703"/>
      <c r="DE1195" s="703" t="n">
        <v>0</v>
      </c>
      <c r="DF1195" s="703"/>
      <c r="DG1195" s="703" t="n">
        <v>4</v>
      </c>
      <c r="DH1195" s="703" t="n">
        <v>0</v>
      </c>
      <c r="DI1195" s="703" t="n">
        <v>0</v>
      </c>
      <c r="DJ1195" s="703" t="n">
        <v>0</v>
      </c>
      <c r="DK1195" s="703" t="n">
        <v>0</v>
      </c>
      <c r="DL1195" s="703" t="n">
        <v>0</v>
      </c>
      <c r="DM1195" s="703"/>
      <c r="DN1195" s="703"/>
      <c r="DO1195" s="703"/>
      <c r="DP1195" s="703"/>
      <c r="DQ1195" s="703"/>
      <c r="DR1195" s="703"/>
      <c r="DS1195" s="704" t="n">
        <f aca="false">CN1195-V1195</f>
        <v>0</v>
      </c>
      <c r="DT1195" s="553"/>
      <c r="DU1195" s="48"/>
    </row>
    <row r="1196" customFormat="false" ht="15" hidden="false" customHeight="true" outlineLevel="0" collapsed="false">
      <c r="A1196" s="705" t="n">
        <f aca="false">A1195+1</f>
        <v>1187</v>
      </c>
      <c r="B1196" s="706" t="s">
        <v>2495</v>
      </c>
      <c r="C1196" s="706" t="s">
        <v>449</v>
      </c>
      <c r="D1196" s="706" t="s">
        <v>450</v>
      </c>
      <c r="E1196" s="243" t="n">
        <f aca="false">COUNTIF($G$10:$G$1856,$G1196)</f>
        <v>1</v>
      </c>
      <c r="F1196" s="706" t="s">
        <v>2974</v>
      </c>
      <c r="G1196" s="706" t="s">
        <v>2974</v>
      </c>
      <c r="H1196" s="707" t="s">
        <v>2975</v>
      </c>
      <c r="I1196" s="708" t="s">
        <v>941</v>
      </c>
      <c r="J1196" s="707" t="s">
        <v>370</v>
      </c>
      <c r="K1196" s="709" t="s">
        <v>369</v>
      </c>
      <c r="L1196" s="707" t="s">
        <v>368</v>
      </c>
      <c r="M1196" s="708" t="s">
        <v>942</v>
      </c>
      <c r="N1196" s="710" t="s">
        <v>934</v>
      </c>
      <c r="O1196" s="512" t="n">
        <v>2</v>
      </c>
      <c r="P1196" s="512" t="n">
        <v>1</v>
      </c>
      <c r="Q1196" s="711" t="n">
        <v>0.001755468</v>
      </c>
      <c r="R1196" s="712"/>
      <c r="S1196" s="713"/>
      <c r="T1196" s="714" t="n">
        <v>3.92</v>
      </c>
      <c r="U1196" s="715"/>
      <c r="V1196" s="262" t="n">
        <f aca="false">SUM(W1196:CI1196)</f>
        <v>2</v>
      </c>
      <c r="W1196" s="243" t="n">
        <v>0</v>
      </c>
      <c r="X1196" s="243" t="n">
        <v>0</v>
      </c>
      <c r="Y1196" s="243" t="n">
        <v>0</v>
      </c>
      <c r="Z1196" s="243" t="n">
        <v>0</v>
      </c>
      <c r="AA1196" s="243" t="n">
        <v>0</v>
      </c>
      <c r="AB1196" s="243" t="n">
        <v>0</v>
      </c>
      <c r="AC1196" s="243" t="n">
        <v>0</v>
      </c>
      <c r="AD1196" s="243" t="n">
        <v>0</v>
      </c>
      <c r="AE1196" s="243" t="n">
        <v>0</v>
      </c>
      <c r="AF1196" s="243" t="n">
        <v>0</v>
      </c>
      <c r="AG1196" s="243" t="n">
        <v>0</v>
      </c>
      <c r="AH1196" s="518" t="n">
        <v>0</v>
      </c>
      <c r="AI1196" s="243" t="n">
        <v>0</v>
      </c>
      <c r="AJ1196" s="243" t="n">
        <v>0</v>
      </c>
      <c r="AK1196" s="518" t="n">
        <v>0</v>
      </c>
      <c r="AL1196" s="518" t="n">
        <v>0</v>
      </c>
      <c r="AM1196" s="518" t="n">
        <v>0</v>
      </c>
      <c r="AN1196" s="518" t="n">
        <v>0</v>
      </c>
      <c r="AO1196" s="518" t="n">
        <v>0</v>
      </c>
      <c r="AP1196" s="518" t="n">
        <v>0</v>
      </c>
      <c r="AQ1196" s="518" t="n">
        <v>0</v>
      </c>
      <c r="AR1196" s="518" t="n">
        <v>0</v>
      </c>
      <c r="AS1196" s="518" t="n">
        <v>0</v>
      </c>
      <c r="AT1196" s="518" t="n">
        <v>0</v>
      </c>
      <c r="AU1196" s="518" t="n">
        <v>0</v>
      </c>
      <c r="AV1196" s="518" t="n">
        <v>0</v>
      </c>
      <c r="AW1196" s="518" t="n">
        <v>0</v>
      </c>
      <c r="AX1196" s="518" t="n">
        <v>0</v>
      </c>
      <c r="AY1196" s="518" t="n">
        <v>0</v>
      </c>
      <c r="AZ1196" s="518" t="n">
        <v>0</v>
      </c>
      <c r="BA1196" s="518" t="n">
        <v>0</v>
      </c>
      <c r="BB1196" s="518" t="n">
        <v>0</v>
      </c>
      <c r="BC1196" s="518" t="n">
        <v>0</v>
      </c>
      <c r="BD1196" s="518" t="n">
        <v>0</v>
      </c>
      <c r="BE1196" s="518" t="n">
        <v>0</v>
      </c>
      <c r="BF1196" s="518" t="n">
        <v>0</v>
      </c>
      <c r="BG1196" s="518" t="n">
        <v>0</v>
      </c>
      <c r="BH1196" s="518" t="n">
        <v>1</v>
      </c>
      <c r="BI1196" s="518" t="n">
        <v>0</v>
      </c>
      <c r="BJ1196" s="518"/>
      <c r="BK1196" s="518"/>
      <c r="BL1196" s="518" t="n">
        <v>1</v>
      </c>
      <c r="BM1196" s="518"/>
      <c r="BN1196" s="518"/>
      <c r="BO1196" s="518"/>
      <c r="BP1196" s="518"/>
      <c r="BQ1196" s="518"/>
      <c r="BR1196" s="518"/>
      <c r="BS1196" s="518"/>
      <c r="BT1196" s="518"/>
      <c r="BU1196" s="518"/>
      <c r="BV1196" s="518" t="n">
        <v>0</v>
      </c>
      <c r="BW1196" s="518" t="n">
        <v>0</v>
      </c>
      <c r="BX1196" s="518" t="n">
        <v>0</v>
      </c>
      <c r="BY1196" s="518" t="n">
        <v>0</v>
      </c>
      <c r="BZ1196" s="518" t="n">
        <v>0</v>
      </c>
      <c r="CA1196" s="518" t="n">
        <v>0</v>
      </c>
      <c r="CB1196" s="518" t="n">
        <v>0</v>
      </c>
      <c r="CC1196" s="518" t="n">
        <v>0</v>
      </c>
      <c r="CD1196" s="518" t="n">
        <v>0</v>
      </c>
      <c r="CE1196" s="518" t="n">
        <v>0</v>
      </c>
      <c r="CF1196" s="518" t="n">
        <v>0</v>
      </c>
      <c r="CG1196" s="518" t="n">
        <v>0</v>
      </c>
      <c r="CH1196" s="518"/>
      <c r="CI1196" s="716"/>
      <c r="CL1196" s="48" t="n">
        <v>2</v>
      </c>
      <c r="CM1196" s="48" t="n">
        <f aca="false">CL1196-V1196</f>
        <v>0</v>
      </c>
      <c r="CN1196" s="702" t="n">
        <f aca="false">SUM(CO1196:DR1196)</f>
        <v>2</v>
      </c>
      <c r="CO1196" s="703" t="n">
        <v>0</v>
      </c>
      <c r="CP1196" s="703"/>
      <c r="CQ1196" s="703" t="n">
        <v>0</v>
      </c>
      <c r="CR1196" s="703"/>
      <c r="CS1196" s="703" t="n">
        <v>0</v>
      </c>
      <c r="CT1196" s="703" t="n">
        <v>0</v>
      </c>
      <c r="CU1196" s="703"/>
      <c r="CV1196" s="703"/>
      <c r="CW1196" s="703"/>
      <c r="CX1196" s="703" t="n">
        <v>0</v>
      </c>
      <c r="CY1196" s="703" t="n">
        <v>0</v>
      </c>
      <c r="CZ1196" s="703" t="n">
        <v>0</v>
      </c>
      <c r="DA1196" s="703"/>
      <c r="DB1196" s="703"/>
      <c r="DC1196" s="703"/>
      <c r="DD1196" s="703"/>
      <c r="DE1196" s="703" t="n">
        <v>0</v>
      </c>
      <c r="DF1196" s="703"/>
      <c r="DG1196" s="703" t="n">
        <v>2</v>
      </c>
      <c r="DH1196" s="703" t="n">
        <v>0</v>
      </c>
      <c r="DI1196" s="703" t="n">
        <v>0</v>
      </c>
      <c r="DJ1196" s="703" t="n">
        <v>0</v>
      </c>
      <c r="DK1196" s="703" t="n">
        <v>0</v>
      </c>
      <c r="DL1196" s="703" t="n">
        <v>0</v>
      </c>
      <c r="DM1196" s="703"/>
      <c r="DN1196" s="703"/>
      <c r="DO1196" s="703"/>
      <c r="DP1196" s="703"/>
      <c r="DQ1196" s="703"/>
      <c r="DR1196" s="703"/>
      <c r="DS1196" s="704" t="n">
        <f aca="false">CN1196-V1196</f>
        <v>0</v>
      </c>
      <c r="DT1196" s="553"/>
      <c r="DU1196" s="48"/>
    </row>
    <row r="1197" customFormat="false" ht="15" hidden="false" customHeight="true" outlineLevel="0" collapsed="false">
      <c r="A1197" s="705" t="n">
        <f aca="false">A1196+1</f>
        <v>1188</v>
      </c>
      <c r="B1197" s="706" t="s">
        <v>2495</v>
      </c>
      <c r="C1197" s="706" t="s">
        <v>449</v>
      </c>
      <c r="D1197" s="706" t="s">
        <v>450</v>
      </c>
      <c r="E1197" s="243" t="n">
        <f aca="false">COUNTIF($G$10:$G$1856,$G1197)</f>
        <v>1</v>
      </c>
      <c r="F1197" s="706" t="s">
        <v>2976</v>
      </c>
      <c r="G1197" s="706" t="s">
        <v>2976</v>
      </c>
      <c r="H1197" s="707" t="s">
        <v>2977</v>
      </c>
      <c r="I1197" s="708" t="s">
        <v>1078</v>
      </c>
      <c r="J1197" s="707" t="s">
        <v>370</v>
      </c>
      <c r="K1197" s="709" t="s">
        <v>369</v>
      </c>
      <c r="L1197" s="707" t="s">
        <v>368</v>
      </c>
      <c r="M1197" s="708" t="s">
        <v>1002</v>
      </c>
      <c r="N1197" s="710" t="s">
        <v>934</v>
      </c>
      <c r="O1197" s="512" t="n">
        <v>2</v>
      </c>
      <c r="P1197" s="512" t="n">
        <v>1</v>
      </c>
      <c r="Q1197" s="711" t="n">
        <v>0.00155232</v>
      </c>
      <c r="R1197" s="712"/>
      <c r="S1197" s="713"/>
      <c r="T1197" s="714" t="n">
        <v>3.46</v>
      </c>
      <c r="U1197" s="715"/>
      <c r="V1197" s="262" t="n">
        <f aca="false">SUM(W1197:CI1197)</f>
        <v>4</v>
      </c>
      <c r="W1197" s="243" t="n">
        <v>0</v>
      </c>
      <c r="X1197" s="243" t="n">
        <v>0</v>
      </c>
      <c r="Y1197" s="243" t="n">
        <v>0</v>
      </c>
      <c r="Z1197" s="243" t="n">
        <v>0</v>
      </c>
      <c r="AA1197" s="243" t="n">
        <v>0</v>
      </c>
      <c r="AB1197" s="243" t="n">
        <v>0</v>
      </c>
      <c r="AC1197" s="243" t="n">
        <v>0</v>
      </c>
      <c r="AD1197" s="243" t="n">
        <v>0</v>
      </c>
      <c r="AE1197" s="243" t="n">
        <v>0</v>
      </c>
      <c r="AF1197" s="243" t="n">
        <v>0</v>
      </c>
      <c r="AG1197" s="243" t="n">
        <v>0</v>
      </c>
      <c r="AH1197" s="518" t="n">
        <v>0</v>
      </c>
      <c r="AI1197" s="243" t="n">
        <v>0</v>
      </c>
      <c r="AJ1197" s="243" t="n">
        <v>0</v>
      </c>
      <c r="AK1197" s="518" t="n">
        <v>0</v>
      </c>
      <c r="AL1197" s="518" t="n">
        <v>0</v>
      </c>
      <c r="AM1197" s="518" t="n">
        <v>0</v>
      </c>
      <c r="AN1197" s="518" t="n">
        <v>0</v>
      </c>
      <c r="AO1197" s="518" t="n">
        <v>0</v>
      </c>
      <c r="AP1197" s="518" t="n">
        <v>0</v>
      </c>
      <c r="AQ1197" s="518" t="n">
        <v>0</v>
      </c>
      <c r="AR1197" s="518" t="n">
        <v>0</v>
      </c>
      <c r="AS1197" s="518" t="n">
        <v>0</v>
      </c>
      <c r="AT1197" s="518" t="n">
        <v>0</v>
      </c>
      <c r="AU1197" s="518" t="n">
        <v>0</v>
      </c>
      <c r="AV1197" s="518" t="n">
        <v>0</v>
      </c>
      <c r="AW1197" s="518" t="n">
        <v>0</v>
      </c>
      <c r="AX1197" s="518" t="n">
        <v>0</v>
      </c>
      <c r="AY1197" s="518" t="n">
        <v>0</v>
      </c>
      <c r="AZ1197" s="518" t="n">
        <v>0</v>
      </c>
      <c r="BA1197" s="518" t="n">
        <v>0</v>
      </c>
      <c r="BB1197" s="518" t="n">
        <v>0</v>
      </c>
      <c r="BC1197" s="518" t="n">
        <v>0</v>
      </c>
      <c r="BD1197" s="518" t="n">
        <v>0</v>
      </c>
      <c r="BE1197" s="518" t="n">
        <v>0</v>
      </c>
      <c r="BF1197" s="518" t="n">
        <v>0</v>
      </c>
      <c r="BG1197" s="518" t="n">
        <v>0</v>
      </c>
      <c r="BH1197" s="518" t="n">
        <v>2</v>
      </c>
      <c r="BI1197" s="518" t="n">
        <v>0</v>
      </c>
      <c r="BJ1197" s="518"/>
      <c r="BK1197" s="518"/>
      <c r="BL1197" s="518" t="n">
        <v>2</v>
      </c>
      <c r="BM1197" s="518"/>
      <c r="BN1197" s="518"/>
      <c r="BO1197" s="518"/>
      <c r="BP1197" s="518"/>
      <c r="BQ1197" s="518"/>
      <c r="BR1197" s="518"/>
      <c r="BS1197" s="518"/>
      <c r="BT1197" s="518"/>
      <c r="BU1197" s="518"/>
      <c r="BV1197" s="518" t="n">
        <v>0</v>
      </c>
      <c r="BW1197" s="518" t="n">
        <v>0</v>
      </c>
      <c r="BX1197" s="518" t="n">
        <v>0</v>
      </c>
      <c r="BY1197" s="518" t="n">
        <v>0</v>
      </c>
      <c r="BZ1197" s="518" t="n">
        <v>0</v>
      </c>
      <c r="CA1197" s="518" t="n">
        <v>0</v>
      </c>
      <c r="CB1197" s="518" t="n">
        <v>0</v>
      </c>
      <c r="CC1197" s="518" t="n">
        <v>0</v>
      </c>
      <c r="CD1197" s="518" t="n">
        <v>0</v>
      </c>
      <c r="CE1197" s="518" t="n">
        <v>0</v>
      </c>
      <c r="CF1197" s="518" t="n">
        <v>0</v>
      </c>
      <c r="CG1197" s="518" t="n">
        <v>0</v>
      </c>
      <c r="CH1197" s="518"/>
      <c r="CI1197" s="716"/>
      <c r="CL1197" s="48" t="n">
        <v>4</v>
      </c>
      <c r="CM1197" s="48" t="n">
        <f aca="false">CL1197-V1197</f>
        <v>0</v>
      </c>
      <c r="CN1197" s="702" t="n">
        <f aca="false">SUM(CO1197:DR1197)</f>
        <v>4</v>
      </c>
      <c r="CO1197" s="703" t="n">
        <v>0</v>
      </c>
      <c r="CP1197" s="703"/>
      <c r="CQ1197" s="703" t="n">
        <v>0</v>
      </c>
      <c r="CR1197" s="703"/>
      <c r="CS1197" s="703" t="n">
        <v>0</v>
      </c>
      <c r="CT1197" s="703" t="n">
        <v>0</v>
      </c>
      <c r="CU1197" s="703"/>
      <c r="CV1197" s="703"/>
      <c r="CW1197" s="703"/>
      <c r="CX1197" s="703" t="n">
        <v>0</v>
      </c>
      <c r="CY1197" s="703" t="n">
        <v>0</v>
      </c>
      <c r="CZ1197" s="703" t="n">
        <v>0</v>
      </c>
      <c r="DA1197" s="703"/>
      <c r="DB1197" s="703"/>
      <c r="DC1197" s="703"/>
      <c r="DD1197" s="703"/>
      <c r="DE1197" s="703" t="n">
        <v>0</v>
      </c>
      <c r="DF1197" s="703"/>
      <c r="DG1197" s="703" t="n">
        <v>4</v>
      </c>
      <c r="DH1197" s="703" t="n">
        <v>0</v>
      </c>
      <c r="DI1197" s="703" t="n">
        <v>0</v>
      </c>
      <c r="DJ1197" s="703" t="n">
        <v>0</v>
      </c>
      <c r="DK1197" s="703" t="n">
        <v>0</v>
      </c>
      <c r="DL1197" s="703" t="n">
        <v>0</v>
      </c>
      <c r="DM1197" s="703"/>
      <c r="DN1197" s="703"/>
      <c r="DO1197" s="703"/>
      <c r="DP1197" s="703"/>
      <c r="DQ1197" s="703"/>
      <c r="DR1197" s="703"/>
      <c r="DS1197" s="704" t="n">
        <f aca="false">CN1197-V1197</f>
        <v>0</v>
      </c>
      <c r="DT1197" s="553"/>
      <c r="DU1197" s="48"/>
    </row>
    <row r="1198" customFormat="false" ht="15" hidden="false" customHeight="true" outlineLevel="0" collapsed="false">
      <c r="A1198" s="705" t="n">
        <f aca="false">A1197+1</f>
        <v>1189</v>
      </c>
      <c r="B1198" s="706" t="s">
        <v>2495</v>
      </c>
      <c r="C1198" s="706" t="s">
        <v>449</v>
      </c>
      <c r="D1198" s="706" t="s">
        <v>450</v>
      </c>
      <c r="E1198" s="243" t="n">
        <f aca="false">COUNTIF($G$10:$G$1856,$G1198)</f>
        <v>1</v>
      </c>
      <c r="F1198" s="706" t="s">
        <v>2978</v>
      </c>
      <c r="G1198" s="706" t="s">
        <v>2978</v>
      </c>
      <c r="H1198" s="707" t="s">
        <v>2979</v>
      </c>
      <c r="I1198" s="708" t="s">
        <v>1644</v>
      </c>
      <c r="J1198" s="707" t="s">
        <v>370</v>
      </c>
      <c r="K1198" s="709" t="s">
        <v>369</v>
      </c>
      <c r="L1198" s="707" t="s">
        <v>368</v>
      </c>
      <c r="M1198" s="708" t="s">
        <v>1006</v>
      </c>
      <c r="N1198" s="710" t="s">
        <v>934</v>
      </c>
      <c r="O1198" s="512" t="n">
        <v>2</v>
      </c>
      <c r="P1198" s="512" t="n">
        <v>1</v>
      </c>
      <c r="Q1198" s="711" t="n">
        <v>0.000765</v>
      </c>
      <c r="R1198" s="712"/>
      <c r="S1198" s="713"/>
      <c r="T1198" s="714" t="n">
        <v>1.71</v>
      </c>
      <c r="U1198" s="715"/>
      <c r="V1198" s="262" t="n">
        <f aca="false">SUM(W1198:CI1198)</f>
        <v>3</v>
      </c>
      <c r="W1198" s="243" t="n">
        <v>0</v>
      </c>
      <c r="X1198" s="243" t="n">
        <v>0</v>
      </c>
      <c r="Y1198" s="243" t="n">
        <v>0</v>
      </c>
      <c r="Z1198" s="243" t="n">
        <v>0</v>
      </c>
      <c r="AA1198" s="243" t="n">
        <v>0</v>
      </c>
      <c r="AB1198" s="243" t="n">
        <v>0</v>
      </c>
      <c r="AC1198" s="243" t="n">
        <v>0</v>
      </c>
      <c r="AD1198" s="243" t="n">
        <v>0</v>
      </c>
      <c r="AE1198" s="243" t="n">
        <v>0</v>
      </c>
      <c r="AF1198" s="243" t="n">
        <v>0</v>
      </c>
      <c r="AG1198" s="243" t="n">
        <v>0</v>
      </c>
      <c r="AH1198" s="518" t="n">
        <v>0</v>
      </c>
      <c r="AI1198" s="243" t="n">
        <v>0</v>
      </c>
      <c r="AJ1198" s="243" t="n">
        <v>0</v>
      </c>
      <c r="AK1198" s="518" t="n">
        <v>0</v>
      </c>
      <c r="AL1198" s="518" t="n">
        <v>0</v>
      </c>
      <c r="AM1198" s="518" t="n">
        <v>0</v>
      </c>
      <c r="AN1198" s="518" t="n">
        <v>0</v>
      </c>
      <c r="AO1198" s="518" t="n">
        <v>0</v>
      </c>
      <c r="AP1198" s="518" t="n">
        <v>0</v>
      </c>
      <c r="AQ1198" s="518" t="n">
        <v>0</v>
      </c>
      <c r="AR1198" s="518" t="n">
        <v>0</v>
      </c>
      <c r="AS1198" s="518" t="n">
        <v>0</v>
      </c>
      <c r="AT1198" s="518" t="n">
        <v>0</v>
      </c>
      <c r="AU1198" s="518" t="n">
        <v>0</v>
      </c>
      <c r="AV1198" s="518" t="n">
        <v>0</v>
      </c>
      <c r="AW1198" s="518" t="n">
        <v>0</v>
      </c>
      <c r="AX1198" s="518" t="n">
        <v>0</v>
      </c>
      <c r="AY1198" s="518" t="n">
        <v>0</v>
      </c>
      <c r="AZ1198" s="518" t="n">
        <v>0</v>
      </c>
      <c r="BA1198" s="518" t="n">
        <v>0</v>
      </c>
      <c r="BB1198" s="518" t="n">
        <v>0</v>
      </c>
      <c r="BC1198" s="518" t="n">
        <v>0</v>
      </c>
      <c r="BD1198" s="518" t="n">
        <v>0</v>
      </c>
      <c r="BE1198" s="518" t="n">
        <v>0</v>
      </c>
      <c r="BF1198" s="518" t="n">
        <v>0</v>
      </c>
      <c r="BG1198" s="518" t="n">
        <v>0</v>
      </c>
      <c r="BH1198" s="518" t="n">
        <v>1</v>
      </c>
      <c r="BI1198" s="518" t="n">
        <v>0</v>
      </c>
      <c r="BJ1198" s="518"/>
      <c r="BK1198" s="518"/>
      <c r="BL1198" s="518" t="n">
        <v>2</v>
      </c>
      <c r="BM1198" s="518"/>
      <c r="BN1198" s="518"/>
      <c r="BO1198" s="518"/>
      <c r="BP1198" s="518"/>
      <c r="BQ1198" s="518"/>
      <c r="BR1198" s="518"/>
      <c r="BS1198" s="518"/>
      <c r="BT1198" s="518"/>
      <c r="BU1198" s="518"/>
      <c r="BV1198" s="518" t="n">
        <v>0</v>
      </c>
      <c r="BW1198" s="518" t="n">
        <v>0</v>
      </c>
      <c r="BX1198" s="518" t="n">
        <v>0</v>
      </c>
      <c r="BY1198" s="518" t="n">
        <v>0</v>
      </c>
      <c r="BZ1198" s="518" t="n">
        <v>0</v>
      </c>
      <c r="CA1198" s="518" t="n">
        <v>0</v>
      </c>
      <c r="CB1198" s="518" t="n">
        <v>0</v>
      </c>
      <c r="CC1198" s="518" t="n">
        <v>0</v>
      </c>
      <c r="CD1198" s="518" t="n">
        <v>0</v>
      </c>
      <c r="CE1198" s="518" t="n">
        <v>0</v>
      </c>
      <c r="CF1198" s="518" t="n">
        <v>0</v>
      </c>
      <c r="CG1198" s="518" t="n">
        <v>0</v>
      </c>
      <c r="CH1198" s="518"/>
      <c r="CI1198" s="716"/>
      <c r="CL1198" s="48" t="n">
        <v>3</v>
      </c>
      <c r="CM1198" s="48" t="n">
        <f aca="false">CL1198-V1198</f>
        <v>0</v>
      </c>
      <c r="CN1198" s="702" t="n">
        <f aca="false">SUM(CO1198:DR1198)</f>
        <v>3</v>
      </c>
      <c r="CO1198" s="703" t="n">
        <v>0</v>
      </c>
      <c r="CP1198" s="703"/>
      <c r="CQ1198" s="703" t="n">
        <v>0</v>
      </c>
      <c r="CR1198" s="703"/>
      <c r="CS1198" s="703" t="n">
        <v>0</v>
      </c>
      <c r="CT1198" s="703" t="n">
        <v>0</v>
      </c>
      <c r="CU1198" s="703"/>
      <c r="CV1198" s="703"/>
      <c r="CW1198" s="703"/>
      <c r="CX1198" s="703" t="n">
        <v>0</v>
      </c>
      <c r="CY1198" s="703" t="n">
        <v>0</v>
      </c>
      <c r="CZ1198" s="703" t="n">
        <v>0</v>
      </c>
      <c r="DA1198" s="703"/>
      <c r="DB1198" s="703"/>
      <c r="DC1198" s="703"/>
      <c r="DD1198" s="703"/>
      <c r="DE1198" s="703" t="n">
        <v>0</v>
      </c>
      <c r="DF1198" s="703"/>
      <c r="DG1198" s="703" t="n">
        <v>3</v>
      </c>
      <c r="DH1198" s="703" t="n">
        <v>0</v>
      </c>
      <c r="DI1198" s="703" t="n">
        <v>0</v>
      </c>
      <c r="DJ1198" s="703" t="n">
        <v>0</v>
      </c>
      <c r="DK1198" s="703" t="n">
        <v>0</v>
      </c>
      <c r="DL1198" s="703" t="n">
        <v>0</v>
      </c>
      <c r="DM1198" s="703"/>
      <c r="DN1198" s="703"/>
      <c r="DO1198" s="703"/>
      <c r="DP1198" s="703"/>
      <c r="DQ1198" s="703"/>
      <c r="DR1198" s="703"/>
      <c r="DS1198" s="704" t="n">
        <f aca="false">CN1198-V1198</f>
        <v>0</v>
      </c>
      <c r="DT1198" s="553"/>
      <c r="DU1198" s="48"/>
    </row>
    <row r="1199" customFormat="false" ht="15" hidden="false" customHeight="true" outlineLevel="0" collapsed="false">
      <c r="A1199" s="705" t="n">
        <f aca="false">A1198+1</f>
        <v>1190</v>
      </c>
      <c r="B1199" s="706" t="s">
        <v>2495</v>
      </c>
      <c r="C1199" s="706" t="s">
        <v>449</v>
      </c>
      <c r="D1199" s="706" t="s">
        <v>450</v>
      </c>
      <c r="E1199" s="243" t="n">
        <f aca="false">COUNTIF($G$10:$G$1856,$G1199)</f>
        <v>1</v>
      </c>
      <c r="F1199" s="706" t="s">
        <v>2980</v>
      </c>
      <c r="G1199" s="706" t="s">
        <v>2980</v>
      </c>
      <c r="H1199" s="707" t="s">
        <v>2981</v>
      </c>
      <c r="I1199" s="708" t="s">
        <v>1647</v>
      </c>
      <c r="J1199" s="707" t="s">
        <v>370</v>
      </c>
      <c r="K1199" s="709" t="s">
        <v>369</v>
      </c>
      <c r="L1199" s="707" t="s">
        <v>368</v>
      </c>
      <c r="M1199" s="708" t="s">
        <v>1010</v>
      </c>
      <c r="N1199" s="710" t="s">
        <v>934</v>
      </c>
      <c r="O1199" s="512" t="n">
        <v>2</v>
      </c>
      <c r="P1199" s="512" t="n">
        <v>1</v>
      </c>
      <c r="Q1199" s="711" t="n">
        <v>0.000765</v>
      </c>
      <c r="R1199" s="712"/>
      <c r="S1199" s="713"/>
      <c r="T1199" s="714" t="n">
        <v>1.71</v>
      </c>
      <c r="U1199" s="715"/>
      <c r="V1199" s="262" t="n">
        <f aca="false">SUM(W1199:CI1199)</f>
        <v>3</v>
      </c>
      <c r="W1199" s="243" t="n">
        <v>0</v>
      </c>
      <c r="X1199" s="243" t="n">
        <v>0</v>
      </c>
      <c r="Y1199" s="243" t="n">
        <v>0</v>
      </c>
      <c r="Z1199" s="243" t="n">
        <v>0</v>
      </c>
      <c r="AA1199" s="243" t="n">
        <v>0</v>
      </c>
      <c r="AB1199" s="243" t="n">
        <v>0</v>
      </c>
      <c r="AC1199" s="243" t="n">
        <v>0</v>
      </c>
      <c r="AD1199" s="243" t="n">
        <v>0</v>
      </c>
      <c r="AE1199" s="243" t="n">
        <v>0</v>
      </c>
      <c r="AF1199" s="243" t="n">
        <v>0</v>
      </c>
      <c r="AG1199" s="243" t="n">
        <v>0</v>
      </c>
      <c r="AH1199" s="518" t="n">
        <v>0</v>
      </c>
      <c r="AI1199" s="243" t="n">
        <v>0</v>
      </c>
      <c r="AJ1199" s="243" t="n">
        <v>0</v>
      </c>
      <c r="AK1199" s="518" t="n">
        <v>0</v>
      </c>
      <c r="AL1199" s="518" t="n">
        <v>0</v>
      </c>
      <c r="AM1199" s="518" t="n">
        <v>0</v>
      </c>
      <c r="AN1199" s="518" t="n">
        <v>0</v>
      </c>
      <c r="AO1199" s="518" t="n">
        <v>0</v>
      </c>
      <c r="AP1199" s="518" t="n">
        <v>0</v>
      </c>
      <c r="AQ1199" s="518" t="n">
        <v>0</v>
      </c>
      <c r="AR1199" s="518" t="n">
        <v>0</v>
      </c>
      <c r="AS1199" s="518" t="n">
        <v>0</v>
      </c>
      <c r="AT1199" s="518" t="n">
        <v>0</v>
      </c>
      <c r="AU1199" s="518" t="n">
        <v>0</v>
      </c>
      <c r="AV1199" s="518" t="n">
        <v>0</v>
      </c>
      <c r="AW1199" s="518" t="n">
        <v>0</v>
      </c>
      <c r="AX1199" s="518" t="n">
        <v>0</v>
      </c>
      <c r="AY1199" s="518" t="n">
        <v>0</v>
      </c>
      <c r="AZ1199" s="518" t="n">
        <v>0</v>
      </c>
      <c r="BA1199" s="518" t="n">
        <v>0</v>
      </c>
      <c r="BB1199" s="518" t="n">
        <v>0</v>
      </c>
      <c r="BC1199" s="518" t="n">
        <v>0</v>
      </c>
      <c r="BD1199" s="518" t="n">
        <v>0</v>
      </c>
      <c r="BE1199" s="518" t="n">
        <v>0</v>
      </c>
      <c r="BF1199" s="518" t="n">
        <v>0</v>
      </c>
      <c r="BG1199" s="518" t="n">
        <v>0</v>
      </c>
      <c r="BH1199" s="518" t="n">
        <v>1</v>
      </c>
      <c r="BI1199" s="518" t="n">
        <v>0</v>
      </c>
      <c r="BJ1199" s="518"/>
      <c r="BK1199" s="518"/>
      <c r="BL1199" s="518" t="n">
        <v>2</v>
      </c>
      <c r="BM1199" s="518"/>
      <c r="BN1199" s="518"/>
      <c r="BO1199" s="518"/>
      <c r="BP1199" s="518"/>
      <c r="BQ1199" s="518"/>
      <c r="BR1199" s="518"/>
      <c r="BS1199" s="518"/>
      <c r="BT1199" s="518"/>
      <c r="BU1199" s="518"/>
      <c r="BV1199" s="518" t="n">
        <v>0</v>
      </c>
      <c r="BW1199" s="518" t="n">
        <v>0</v>
      </c>
      <c r="BX1199" s="518" t="n">
        <v>0</v>
      </c>
      <c r="BY1199" s="518" t="n">
        <v>0</v>
      </c>
      <c r="BZ1199" s="518" t="n">
        <v>0</v>
      </c>
      <c r="CA1199" s="518" t="n">
        <v>0</v>
      </c>
      <c r="CB1199" s="518" t="n">
        <v>0</v>
      </c>
      <c r="CC1199" s="518" t="n">
        <v>0</v>
      </c>
      <c r="CD1199" s="518" t="n">
        <v>0</v>
      </c>
      <c r="CE1199" s="518" t="n">
        <v>0</v>
      </c>
      <c r="CF1199" s="518" t="n">
        <v>0</v>
      </c>
      <c r="CG1199" s="518" t="n">
        <v>0</v>
      </c>
      <c r="CH1199" s="518"/>
      <c r="CI1199" s="716"/>
      <c r="CL1199" s="48" t="n">
        <v>3</v>
      </c>
      <c r="CM1199" s="48" t="n">
        <f aca="false">CL1199-V1199</f>
        <v>0</v>
      </c>
      <c r="CN1199" s="702" t="n">
        <f aca="false">SUM(CO1199:DR1199)</f>
        <v>3</v>
      </c>
      <c r="CO1199" s="703" t="n">
        <v>0</v>
      </c>
      <c r="CP1199" s="703"/>
      <c r="CQ1199" s="703" t="n">
        <v>0</v>
      </c>
      <c r="CR1199" s="703"/>
      <c r="CS1199" s="703" t="n">
        <v>0</v>
      </c>
      <c r="CT1199" s="703" t="n">
        <v>0</v>
      </c>
      <c r="CU1199" s="703"/>
      <c r="CV1199" s="703"/>
      <c r="CW1199" s="703"/>
      <c r="CX1199" s="703" t="n">
        <v>0</v>
      </c>
      <c r="CY1199" s="703" t="n">
        <v>0</v>
      </c>
      <c r="CZ1199" s="703" t="n">
        <v>0</v>
      </c>
      <c r="DA1199" s="703"/>
      <c r="DB1199" s="703"/>
      <c r="DC1199" s="703"/>
      <c r="DD1199" s="703"/>
      <c r="DE1199" s="703" t="n">
        <v>0</v>
      </c>
      <c r="DF1199" s="703"/>
      <c r="DG1199" s="703" t="n">
        <v>3</v>
      </c>
      <c r="DH1199" s="703" t="n">
        <v>0</v>
      </c>
      <c r="DI1199" s="703" t="n">
        <v>0</v>
      </c>
      <c r="DJ1199" s="703" t="n">
        <v>0</v>
      </c>
      <c r="DK1199" s="703" t="n">
        <v>0</v>
      </c>
      <c r="DL1199" s="703" t="n">
        <v>0</v>
      </c>
      <c r="DM1199" s="703"/>
      <c r="DN1199" s="703"/>
      <c r="DO1199" s="703"/>
      <c r="DP1199" s="703"/>
      <c r="DQ1199" s="703"/>
      <c r="DR1199" s="703"/>
      <c r="DS1199" s="704" t="n">
        <f aca="false">CN1199-V1199</f>
        <v>0</v>
      </c>
      <c r="DT1199" s="553"/>
      <c r="DU1199" s="48"/>
    </row>
    <row r="1200" customFormat="false" ht="15" hidden="false" customHeight="true" outlineLevel="0" collapsed="false">
      <c r="A1200" s="705" t="n">
        <f aca="false">A1199+1</f>
        <v>1191</v>
      </c>
      <c r="B1200" s="706" t="s">
        <v>2495</v>
      </c>
      <c r="C1200" s="706" t="s">
        <v>449</v>
      </c>
      <c r="D1200" s="706" t="s">
        <v>450</v>
      </c>
      <c r="E1200" s="243" t="n">
        <f aca="false">COUNTIF($G$10:$G$1856,$G1200)</f>
        <v>1</v>
      </c>
      <c r="F1200" s="706" t="s">
        <v>2982</v>
      </c>
      <c r="G1200" s="706" t="s">
        <v>2982</v>
      </c>
      <c r="H1200" s="707" t="s">
        <v>2983</v>
      </c>
      <c r="I1200" s="708" t="s">
        <v>1090</v>
      </c>
      <c r="J1200" s="707" t="s">
        <v>370</v>
      </c>
      <c r="K1200" s="709" t="s">
        <v>369</v>
      </c>
      <c r="L1200" s="707" t="s">
        <v>368</v>
      </c>
      <c r="M1200" s="708" t="s">
        <v>1091</v>
      </c>
      <c r="N1200" s="710" t="s">
        <v>934</v>
      </c>
      <c r="O1200" s="512" t="n">
        <v>2</v>
      </c>
      <c r="P1200" s="512" t="n">
        <v>1</v>
      </c>
      <c r="Q1200" s="711" t="n">
        <v>0.000765</v>
      </c>
      <c r="R1200" s="712"/>
      <c r="S1200" s="713"/>
      <c r="T1200" s="714" t="n">
        <v>1.71</v>
      </c>
      <c r="U1200" s="715"/>
      <c r="V1200" s="262" t="n">
        <f aca="false">SUM(W1200:CI1200)</f>
        <v>3</v>
      </c>
      <c r="W1200" s="243" t="n">
        <v>0</v>
      </c>
      <c r="X1200" s="243" t="n">
        <v>0</v>
      </c>
      <c r="Y1200" s="243" t="n">
        <v>0</v>
      </c>
      <c r="Z1200" s="243" t="n">
        <v>0</v>
      </c>
      <c r="AA1200" s="243" t="n">
        <v>0</v>
      </c>
      <c r="AB1200" s="243" t="n">
        <v>0</v>
      </c>
      <c r="AC1200" s="243" t="n">
        <v>0</v>
      </c>
      <c r="AD1200" s="243" t="n">
        <v>0</v>
      </c>
      <c r="AE1200" s="243" t="n">
        <v>0</v>
      </c>
      <c r="AF1200" s="243" t="n">
        <v>0</v>
      </c>
      <c r="AG1200" s="243" t="n">
        <v>0</v>
      </c>
      <c r="AH1200" s="518" t="n">
        <v>0</v>
      </c>
      <c r="AI1200" s="243" t="n">
        <v>0</v>
      </c>
      <c r="AJ1200" s="243" t="n">
        <v>0</v>
      </c>
      <c r="AK1200" s="518" t="n">
        <v>0</v>
      </c>
      <c r="AL1200" s="518" t="n">
        <v>0</v>
      </c>
      <c r="AM1200" s="518" t="n">
        <v>0</v>
      </c>
      <c r="AN1200" s="518" t="n">
        <v>0</v>
      </c>
      <c r="AO1200" s="518" t="n">
        <v>0</v>
      </c>
      <c r="AP1200" s="518" t="n">
        <v>0</v>
      </c>
      <c r="AQ1200" s="518" t="n">
        <v>0</v>
      </c>
      <c r="AR1200" s="518" t="n">
        <v>0</v>
      </c>
      <c r="AS1200" s="518" t="n">
        <v>0</v>
      </c>
      <c r="AT1200" s="518" t="n">
        <v>0</v>
      </c>
      <c r="AU1200" s="518" t="n">
        <v>0</v>
      </c>
      <c r="AV1200" s="518" t="n">
        <v>0</v>
      </c>
      <c r="AW1200" s="518" t="n">
        <v>0</v>
      </c>
      <c r="AX1200" s="518" t="n">
        <v>0</v>
      </c>
      <c r="AY1200" s="518" t="n">
        <v>0</v>
      </c>
      <c r="AZ1200" s="518" t="n">
        <v>0</v>
      </c>
      <c r="BA1200" s="518" t="n">
        <v>0</v>
      </c>
      <c r="BB1200" s="518" t="n">
        <v>0</v>
      </c>
      <c r="BC1200" s="518" t="n">
        <v>0</v>
      </c>
      <c r="BD1200" s="518" t="n">
        <v>0</v>
      </c>
      <c r="BE1200" s="518" t="n">
        <v>0</v>
      </c>
      <c r="BF1200" s="518" t="n">
        <v>0</v>
      </c>
      <c r="BG1200" s="518" t="n">
        <v>0</v>
      </c>
      <c r="BH1200" s="518" t="n">
        <v>1</v>
      </c>
      <c r="BI1200" s="518" t="n">
        <v>0</v>
      </c>
      <c r="BJ1200" s="518"/>
      <c r="BK1200" s="518"/>
      <c r="BL1200" s="518" t="n">
        <v>2</v>
      </c>
      <c r="BM1200" s="518"/>
      <c r="BN1200" s="518"/>
      <c r="BO1200" s="518"/>
      <c r="BP1200" s="518"/>
      <c r="BQ1200" s="518"/>
      <c r="BR1200" s="518"/>
      <c r="BS1200" s="518"/>
      <c r="BT1200" s="518"/>
      <c r="BU1200" s="518"/>
      <c r="BV1200" s="518" t="n">
        <v>0</v>
      </c>
      <c r="BW1200" s="518" t="n">
        <v>0</v>
      </c>
      <c r="BX1200" s="518" t="n">
        <v>0</v>
      </c>
      <c r="BY1200" s="518" t="n">
        <v>0</v>
      </c>
      <c r="BZ1200" s="518" t="n">
        <v>0</v>
      </c>
      <c r="CA1200" s="518" t="n">
        <v>0</v>
      </c>
      <c r="CB1200" s="518" t="n">
        <v>0</v>
      </c>
      <c r="CC1200" s="518" t="n">
        <v>0</v>
      </c>
      <c r="CD1200" s="518" t="n">
        <v>0</v>
      </c>
      <c r="CE1200" s="518" t="n">
        <v>0</v>
      </c>
      <c r="CF1200" s="518" t="n">
        <v>0</v>
      </c>
      <c r="CG1200" s="518" t="n">
        <v>0</v>
      </c>
      <c r="CH1200" s="518"/>
      <c r="CI1200" s="716"/>
      <c r="CL1200" s="48" t="n">
        <v>3</v>
      </c>
      <c r="CM1200" s="48" t="n">
        <f aca="false">CL1200-V1200</f>
        <v>0</v>
      </c>
      <c r="CN1200" s="702" t="n">
        <f aca="false">SUM(CO1200:DR1200)</f>
        <v>3</v>
      </c>
      <c r="CO1200" s="703" t="n">
        <v>0</v>
      </c>
      <c r="CP1200" s="703"/>
      <c r="CQ1200" s="703" t="n">
        <v>0</v>
      </c>
      <c r="CR1200" s="703"/>
      <c r="CS1200" s="703" t="n">
        <v>0</v>
      </c>
      <c r="CT1200" s="703" t="n">
        <v>0</v>
      </c>
      <c r="CU1200" s="703"/>
      <c r="CV1200" s="703"/>
      <c r="CW1200" s="703"/>
      <c r="CX1200" s="703" t="n">
        <v>0</v>
      </c>
      <c r="CY1200" s="703" t="n">
        <v>0</v>
      </c>
      <c r="CZ1200" s="703" t="n">
        <v>0</v>
      </c>
      <c r="DA1200" s="703"/>
      <c r="DB1200" s="703"/>
      <c r="DC1200" s="703"/>
      <c r="DD1200" s="703"/>
      <c r="DE1200" s="703" t="n">
        <v>0</v>
      </c>
      <c r="DF1200" s="703"/>
      <c r="DG1200" s="703" t="n">
        <v>3</v>
      </c>
      <c r="DH1200" s="703" t="n">
        <v>0</v>
      </c>
      <c r="DI1200" s="703" t="n">
        <v>0</v>
      </c>
      <c r="DJ1200" s="703" t="n">
        <v>0</v>
      </c>
      <c r="DK1200" s="703" t="n">
        <v>0</v>
      </c>
      <c r="DL1200" s="703" t="n">
        <v>0</v>
      </c>
      <c r="DM1200" s="703"/>
      <c r="DN1200" s="703"/>
      <c r="DO1200" s="703"/>
      <c r="DP1200" s="703"/>
      <c r="DQ1200" s="703"/>
      <c r="DR1200" s="703"/>
      <c r="DS1200" s="704" t="n">
        <f aca="false">CN1200-V1200</f>
        <v>0</v>
      </c>
      <c r="DT1200" s="553"/>
      <c r="DU1200" s="48"/>
    </row>
    <row r="1201" customFormat="false" ht="15" hidden="false" customHeight="true" outlineLevel="0" collapsed="false">
      <c r="A1201" s="705" t="n">
        <f aca="false">A1200+1</f>
        <v>1192</v>
      </c>
      <c r="B1201" s="706" t="s">
        <v>2495</v>
      </c>
      <c r="C1201" s="706" t="s">
        <v>449</v>
      </c>
      <c r="D1201" s="706" t="s">
        <v>450</v>
      </c>
      <c r="E1201" s="243" t="n">
        <f aca="false">COUNTIF($G$10:$G$1856,$G1201)</f>
        <v>1</v>
      </c>
      <c r="F1201" s="706" t="s">
        <v>2984</v>
      </c>
      <c r="G1201" s="706" t="s">
        <v>2984</v>
      </c>
      <c r="H1201" s="707" t="s">
        <v>2985</v>
      </c>
      <c r="I1201" s="708" t="s">
        <v>1094</v>
      </c>
      <c r="J1201" s="707" t="s">
        <v>370</v>
      </c>
      <c r="K1201" s="709" t="s">
        <v>369</v>
      </c>
      <c r="L1201" s="707" t="s">
        <v>368</v>
      </c>
      <c r="M1201" s="708" t="s">
        <v>1095</v>
      </c>
      <c r="N1201" s="710" t="s">
        <v>934</v>
      </c>
      <c r="O1201" s="512" t="n">
        <v>2</v>
      </c>
      <c r="P1201" s="512" t="n">
        <v>1</v>
      </c>
      <c r="Q1201" s="711" t="n">
        <v>0.00027249</v>
      </c>
      <c r="R1201" s="712"/>
      <c r="S1201" s="713"/>
      <c r="T1201" s="714" t="n">
        <v>0.61</v>
      </c>
      <c r="U1201" s="715"/>
      <c r="V1201" s="262" t="n">
        <f aca="false">SUM(W1201:CI1201)</f>
        <v>3</v>
      </c>
      <c r="W1201" s="243" t="n">
        <v>0</v>
      </c>
      <c r="X1201" s="243" t="n">
        <v>0</v>
      </c>
      <c r="Y1201" s="243" t="n">
        <v>0</v>
      </c>
      <c r="Z1201" s="243" t="n">
        <v>0</v>
      </c>
      <c r="AA1201" s="243" t="n">
        <v>0</v>
      </c>
      <c r="AB1201" s="243" t="n">
        <v>0</v>
      </c>
      <c r="AC1201" s="243" t="n">
        <v>0</v>
      </c>
      <c r="AD1201" s="243" t="n">
        <v>0</v>
      </c>
      <c r="AE1201" s="243" t="n">
        <v>0</v>
      </c>
      <c r="AF1201" s="243" t="n">
        <v>0</v>
      </c>
      <c r="AG1201" s="243" t="n">
        <v>0</v>
      </c>
      <c r="AH1201" s="518" t="n">
        <v>0</v>
      </c>
      <c r="AI1201" s="243" t="n">
        <v>0</v>
      </c>
      <c r="AJ1201" s="243" t="n">
        <v>0</v>
      </c>
      <c r="AK1201" s="518" t="n">
        <v>0</v>
      </c>
      <c r="AL1201" s="518" t="n">
        <v>0</v>
      </c>
      <c r="AM1201" s="518" t="n">
        <v>0</v>
      </c>
      <c r="AN1201" s="518" t="n">
        <v>0</v>
      </c>
      <c r="AO1201" s="518" t="n">
        <v>0</v>
      </c>
      <c r="AP1201" s="518" t="n">
        <v>0</v>
      </c>
      <c r="AQ1201" s="518" t="n">
        <v>0</v>
      </c>
      <c r="AR1201" s="518" t="n">
        <v>0</v>
      </c>
      <c r="AS1201" s="518" t="n">
        <v>0</v>
      </c>
      <c r="AT1201" s="518" t="n">
        <v>0</v>
      </c>
      <c r="AU1201" s="518" t="n">
        <v>0</v>
      </c>
      <c r="AV1201" s="518" t="n">
        <v>0</v>
      </c>
      <c r="AW1201" s="518" t="n">
        <v>0</v>
      </c>
      <c r="AX1201" s="518" t="n">
        <v>0</v>
      </c>
      <c r="AY1201" s="518" t="n">
        <v>0</v>
      </c>
      <c r="AZ1201" s="518" t="n">
        <v>0</v>
      </c>
      <c r="BA1201" s="518" t="n">
        <v>0</v>
      </c>
      <c r="BB1201" s="518" t="n">
        <v>0</v>
      </c>
      <c r="BC1201" s="518" t="n">
        <v>0</v>
      </c>
      <c r="BD1201" s="518" t="n">
        <v>0</v>
      </c>
      <c r="BE1201" s="518" t="n">
        <v>0</v>
      </c>
      <c r="BF1201" s="518" t="n">
        <v>0</v>
      </c>
      <c r="BG1201" s="518" t="n">
        <v>0</v>
      </c>
      <c r="BH1201" s="518" t="n">
        <v>1</v>
      </c>
      <c r="BI1201" s="518" t="n">
        <v>0</v>
      </c>
      <c r="BJ1201" s="518"/>
      <c r="BK1201" s="518"/>
      <c r="BL1201" s="518" t="n">
        <v>2</v>
      </c>
      <c r="BM1201" s="518"/>
      <c r="BN1201" s="518"/>
      <c r="BO1201" s="518"/>
      <c r="BP1201" s="518"/>
      <c r="BQ1201" s="518"/>
      <c r="BR1201" s="518"/>
      <c r="BS1201" s="518"/>
      <c r="BT1201" s="518"/>
      <c r="BU1201" s="518"/>
      <c r="BV1201" s="518" t="n">
        <v>0</v>
      </c>
      <c r="BW1201" s="518" t="n">
        <v>0</v>
      </c>
      <c r="BX1201" s="518" t="n">
        <v>0</v>
      </c>
      <c r="BY1201" s="518" t="n">
        <v>0</v>
      </c>
      <c r="BZ1201" s="518" t="n">
        <v>0</v>
      </c>
      <c r="CA1201" s="518" t="n">
        <v>0</v>
      </c>
      <c r="CB1201" s="518" t="n">
        <v>0</v>
      </c>
      <c r="CC1201" s="518" t="n">
        <v>0</v>
      </c>
      <c r="CD1201" s="518" t="n">
        <v>0</v>
      </c>
      <c r="CE1201" s="518" t="n">
        <v>0</v>
      </c>
      <c r="CF1201" s="518" t="n">
        <v>0</v>
      </c>
      <c r="CG1201" s="518" t="n">
        <v>0</v>
      </c>
      <c r="CH1201" s="518"/>
      <c r="CI1201" s="716"/>
      <c r="CL1201" s="48" t="n">
        <v>3</v>
      </c>
      <c r="CM1201" s="48" t="n">
        <f aca="false">CL1201-V1201</f>
        <v>0</v>
      </c>
      <c r="CN1201" s="702" t="n">
        <f aca="false">SUM(CO1201:DR1201)</f>
        <v>3</v>
      </c>
      <c r="CO1201" s="703" t="n">
        <v>0</v>
      </c>
      <c r="CP1201" s="703"/>
      <c r="CQ1201" s="703" t="n">
        <v>0</v>
      </c>
      <c r="CR1201" s="703"/>
      <c r="CS1201" s="703" t="n">
        <v>0</v>
      </c>
      <c r="CT1201" s="703" t="n">
        <v>0</v>
      </c>
      <c r="CU1201" s="703"/>
      <c r="CV1201" s="703"/>
      <c r="CW1201" s="703"/>
      <c r="CX1201" s="703" t="n">
        <v>0</v>
      </c>
      <c r="CY1201" s="703" t="n">
        <v>0</v>
      </c>
      <c r="CZ1201" s="703" t="n">
        <v>0</v>
      </c>
      <c r="DA1201" s="703"/>
      <c r="DB1201" s="703"/>
      <c r="DC1201" s="703"/>
      <c r="DD1201" s="703"/>
      <c r="DE1201" s="703" t="n">
        <v>0</v>
      </c>
      <c r="DF1201" s="703"/>
      <c r="DG1201" s="703" t="n">
        <v>3</v>
      </c>
      <c r="DH1201" s="703" t="n">
        <v>0</v>
      </c>
      <c r="DI1201" s="703" t="n">
        <v>0</v>
      </c>
      <c r="DJ1201" s="703" t="n">
        <v>0</v>
      </c>
      <c r="DK1201" s="703" t="n">
        <v>0</v>
      </c>
      <c r="DL1201" s="703" t="n">
        <v>0</v>
      </c>
      <c r="DM1201" s="703"/>
      <c r="DN1201" s="703"/>
      <c r="DO1201" s="703"/>
      <c r="DP1201" s="703"/>
      <c r="DQ1201" s="703"/>
      <c r="DR1201" s="703"/>
      <c r="DS1201" s="704" t="n">
        <f aca="false">CN1201-V1201</f>
        <v>0</v>
      </c>
      <c r="DT1201" s="553"/>
      <c r="DU1201" s="48"/>
    </row>
    <row r="1202" customFormat="false" ht="15" hidden="false" customHeight="true" outlineLevel="0" collapsed="false">
      <c r="A1202" s="705" t="n">
        <f aca="false">A1201+1</f>
        <v>1193</v>
      </c>
      <c r="B1202" s="706" t="s">
        <v>1824</v>
      </c>
      <c r="C1202" s="706" t="s">
        <v>454</v>
      </c>
      <c r="D1202" s="706" t="s">
        <v>455</v>
      </c>
      <c r="E1202" s="243" t="n">
        <f aca="false">COUNTIF($G$10:$G$1856,$G1202)</f>
        <v>1</v>
      </c>
      <c r="F1202" s="706" t="s">
        <v>2986</v>
      </c>
      <c r="G1202" s="706" t="s">
        <v>2986</v>
      </c>
      <c r="H1202" s="707" t="s">
        <v>1827</v>
      </c>
      <c r="I1202" s="708" t="s">
        <v>932</v>
      </c>
      <c r="J1202" s="720" t="s">
        <v>303</v>
      </c>
      <c r="K1202" s="294" t="s">
        <v>302</v>
      </c>
      <c r="L1202" s="720" t="s">
        <v>301</v>
      </c>
      <c r="M1202" s="708" t="s">
        <v>933</v>
      </c>
      <c r="N1202" s="710" t="s">
        <v>934</v>
      </c>
      <c r="O1202" s="512" t="n">
        <v>1</v>
      </c>
      <c r="P1202" s="512" t="n">
        <v>1</v>
      </c>
      <c r="Q1202" s="711" t="n">
        <v>0.00482</v>
      </c>
      <c r="R1202" s="712"/>
      <c r="S1202" s="713"/>
      <c r="T1202" s="714" t="n">
        <v>9.91</v>
      </c>
      <c r="U1202" s="715"/>
      <c r="V1202" s="262" t="n">
        <f aca="false">SUM(W1202:CI1202)</f>
        <v>0</v>
      </c>
      <c r="W1202" s="243" t="n">
        <v>0</v>
      </c>
      <c r="X1202" s="243" t="n">
        <v>0</v>
      </c>
      <c r="Y1202" s="243" t="n">
        <v>0</v>
      </c>
      <c r="Z1202" s="243" t="n">
        <v>0</v>
      </c>
      <c r="AA1202" s="243" t="n">
        <v>0</v>
      </c>
      <c r="AB1202" s="243" t="n">
        <v>0</v>
      </c>
      <c r="AC1202" s="243" t="n">
        <v>0</v>
      </c>
      <c r="AD1202" s="243" t="n">
        <v>0</v>
      </c>
      <c r="AE1202" s="243" t="n">
        <v>0</v>
      </c>
      <c r="AF1202" s="243" t="n">
        <v>0</v>
      </c>
      <c r="AG1202" s="243" t="n">
        <v>0</v>
      </c>
      <c r="AH1202" s="518" t="n">
        <v>0</v>
      </c>
      <c r="AI1202" s="243" t="n">
        <v>0</v>
      </c>
      <c r="AJ1202" s="243" t="n">
        <v>0</v>
      </c>
      <c r="AK1202" s="518" t="n">
        <v>0</v>
      </c>
      <c r="AL1202" s="518" t="n">
        <v>0</v>
      </c>
      <c r="AM1202" s="518" t="n">
        <v>0</v>
      </c>
      <c r="AN1202" s="518" t="n">
        <v>0</v>
      </c>
      <c r="AO1202" s="518" t="n">
        <v>0</v>
      </c>
      <c r="AP1202" s="518" t="n">
        <v>0</v>
      </c>
      <c r="AQ1202" s="518" t="n">
        <v>0</v>
      </c>
      <c r="AR1202" s="518" t="n">
        <v>0</v>
      </c>
      <c r="AS1202" s="518" t="n">
        <v>0</v>
      </c>
      <c r="AT1202" s="518" t="n">
        <v>0</v>
      </c>
      <c r="AU1202" s="518" t="n">
        <v>0</v>
      </c>
      <c r="AV1202" s="518" t="n">
        <v>0</v>
      </c>
      <c r="AW1202" s="518" t="n">
        <v>0</v>
      </c>
      <c r="AX1202" s="518" t="n">
        <v>0</v>
      </c>
      <c r="AY1202" s="518" t="n">
        <v>0</v>
      </c>
      <c r="AZ1202" s="518" t="n">
        <v>0</v>
      </c>
      <c r="BA1202" s="518" t="n">
        <v>0</v>
      </c>
      <c r="BB1202" s="518" t="n">
        <v>0</v>
      </c>
      <c r="BC1202" s="518" t="n">
        <v>0</v>
      </c>
      <c r="BD1202" s="518" t="n">
        <v>0</v>
      </c>
      <c r="BE1202" s="518" t="n">
        <v>0</v>
      </c>
      <c r="BF1202" s="518" t="n">
        <v>0</v>
      </c>
      <c r="BG1202" s="518" t="n">
        <v>0</v>
      </c>
      <c r="BH1202" s="518" t="n">
        <v>0</v>
      </c>
      <c r="BI1202" s="518" t="n">
        <v>0</v>
      </c>
      <c r="BJ1202" s="518"/>
      <c r="BK1202" s="518"/>
      <c r="BL1202" s="518" t="n">
        <v>0</v>
      </c>
      <c r="BM1202" s="518"/>
      <c r="BN1202" s="518"/>
      <c r="BO1202" s="518"/>
      <c r="BP1202" s="518"/>
      <c r="BQ1202" s="518"/>
      <c r="BR1202" s="518"/>
      <c r="BS1202" s="518"/>
      <c r="BT1202" s="518"/>
      <c r="BU1202" s="518"/>
      <c r="BV1202" s="518" t="n">
        <v>0</v>
      </c>
      <c r="BW1202" s="518" t="n">
        <v>0</v>
      </c>
      <c r="BX1202" s="518" t="n">
        <v>0</v>
      </c>
      <c r="BY1202" s="518" t="n">
        <v>0</v>
      </c>
      <c r="BZ1202" s="518" t="n">
        <v>0</v>
      </c>
      <c r="CA1202" s="518" t="n">
        <v>0</v>
      </c>
      <c r="CB1202" s="518" t="n">
        <v>0</v>
      </c>
      <c r="CC1202" s="518" t="n">
        <v>0</v>
      </c>
      <c r="CD1202" s="518" t="n">
        <v>0</v>
      </c>
      <c r="CE1202" s="518" t="n">
        <v>0</v>
      </c>
      <c r="CF1202" s="518" t="n">
        <v>0</v>
      </c>
      <c r="CG1202" s="518" t="n">
        <v>0</v>
      </c>
      <c r="CH1202" s="518"/>
      <c r="CI1202" s="716"/>
      <c r="CL1202" s="48" t="n">
        <v>0</v>
      </c>
      <c r="CM1202" s="48" t="n">
        <f aca="false">CL1202-V1202</f>
        <v>0</v>
      </c>
      <c r="CN1202" s="702" t="n">
        <f aca="false">SUM(CO1202:DR1202)</f>
        <v>1</v>
      </c>
      <c r="CO1202" s="703" t="n">
        <v>0</v>
      </c>
      <c r="CP1202" s="703"/>
      <c r="CQ1202" s="703" t="n">
        <v>0</v>
      </c>
      <c r="CR1202" s="703"/>
      <c r="CS1202" s="703" t="n">
        <v>0</v>
      </c>
      <c r="CT1202" s="703" t="n">
        <v>0</v>
      </c>
      <c r="CU1202" s="703"/>
      <c r="CV1202" s="703"/>
      <c r="CW1202" s="703"/>
      <c r="CX1202" s="703" t="n">
        <v>0</v>
      </c>
      <c r="CY1202" s="703" t="n">
        <v>0</v>
      </c>
      <c r="CZ1202" s="703" t="n">
        <v>0</v>
      </c>
      <c r="DA1202" s="703"/>
      <c r="DB1202" s="703"/>
      <c r="DC1202" s="703"/>
      <c r="DD1202" s="703"/>
      <c r="DE1202" s="703" t="n">
        <v>1</v>
      </c>
      <c r="DF1202" s="703"/>
      <c r="DG1202" s="703" t="n">
        <v>0</v>
      </c>
      <c r="DH1202" s="703" t="n">
        <v>0</v>
      </c>
      <c r="DI1202" s="703" t="n">
        <v>0</v>
      </c>
      <c r="DJ1202" s="703" t="n">
        <v>0</v>
      </c>
      <c r="DK1202" s="703" t="n">
        <v>0</v>
      </c>
      <c r="DL1202" s="703" t="n">
        <v>0</v>
      </c>
      <c r="DM1202" s="703"/>
      <c r="DN1202" s="703"/>
      <c r="DO1202" s="703"/>
      <c r="DP1202" s="703"/>
      <c r="DQ1202" s="703"/>
      <c r="DR1202" s="703"/>
      <c r="DS1202" s="704" t="n">
        <f aca="false">CN1202-V1202</f>
        <v>1</v>
      </c>
      <c r="DT1202" s="553"/>
      <c r="DU1202" s="48"/>
    </row>
    <row r="1203" customFormat="false" ht="15" hidden="false" customHeight="true" outlineLevel="0" collapsed="false">
      <c r="A1203" s="705" t="n">
        <f aca="false">A1202+1</f>
        <v>1194</v>
      </c>
      <c r="B1203" s="706" t="s">
        <v>1824</v>
      </c>
      <c r="C1203" s="706" t="s">
        <v>454</v>
      </c>
      <c r="D1203" s="706" t="s">
        <v>455</v>
      </c>
      <c r="E1203" s="243" t="n">
        <f aca="false">COUNTIF($G$10:$G$1856,$G1203)</f>
        <v>1</v>
      </c>
      <c r="F1203" s="706" t="s">
        <v>2987</v>
      </c>
      <c r="G1203" s="706" t="s">
        <v>2987</v>
      </c>
      <c r="H1203" s="707" t="s">
        <v>1830</v>
      </c>
      <c r="I1203" s="708" t="s">
        <v>1027</v>
      </c>
      <c r="J1203" s="720" t="s">
        <v>303</v>
      </c>
      <c r="K1203" s="294" t="s">
        <v>302</v>
      </c>
      <c r="L1203" s="720" t="s">
        <v>301</v>
      </c>
      <c r="M1203" s="708" t="s">
        <v>1028</v>
      </c>
      <c r="N1203" s="710" t="s">
        <v>934</v>
      </c>
      <c r="O1203" s="512" t="n">
        <v>1</v>
      </c>
      <c r="P1203" s="512" t="n">
        <v>1</v>
      </c>
      <c r="Q1203" s="711" t="n">
        <v>0.010915</v>
      </c>
      <c r="R1203" s="712"/>
      <c r="S1203" s="713"/>
      <c r="T1203" s="714" t="n">
        <v>22.44</v>
      </c>
      <c r="U1203" s="715"/>
      <c r="V1203" s="262" t="n">
        <f aca="false">SUM(W1203:CI1203)</f>
        <v>0</v>
      </c>
      <c r="W1203" s="243" t="n">
        <v>0</v>
      </c>
      <c r="X1203" s="243" t="n">
        <v>0</v>
      </c>
      <c r="Y1203" s="243" t="n">
        <v>0</v>
      </c>
      <c r="Z1203" s="243" t="n">
        <v>0</v>
      </c>
      <c r="AA1203" s="243" t="n">
        <v>0</v>
      </c>
      <c r="AB1203" s="243" t="n">
        <v>0</v>
      </c>
      <c r="AC1203" s="243" t="n">
        <v>0</v>
      </c>
      <c r="AD1203" s="243" t="n">
        <v>0</v>
      </c>
      <c r="AE1203" s="243" t="n">
        <v>0</v>
      </c>
      <c r="AF1203" s="243" t="n">
        <v>0</v>
      </c>
      <c r="AG1203" s="243" t="n">
        <v>0</v>
      </c>
      <c r="AH1203" s="518" t="n">
        <v>0</v>
      </c>
      <c r="AI1203" s="243" t="n">
        <v>0</v>
      </c>
      <c r="AJ1203" s="243" t="n">
        <v>0</v>
      </c>
      <c r="AK1203" s="518" t="n">
        <v>0</v>
      </c>
      <c r="AL1203" s="518" t="n">
        <v>0</v>
      </c>
      <c r="AM1203" s="518" t="n">
        <v>0</v>
      </c>
      <c r="AN1203" s="518" t="n">
        <v>0</v>
      </c>
      <c r="AO1203" s="518" t="n">
        <v>0</v>
      </c>
      <c r="AP1203" s="518" t="n">
        <v>0</v>
      </c>
      <c r="AQ1203" s="518" t="n">
        <v>0</v>
      </c>
      <c r="AR1203" s="518" t="n">
        <v>0</v>
      </c>
      <c r="AS1203" s="518" t="n">
        <v>0</v>
      </c>
      <c r="AT1203" s="518" t="n">
        <v>0</v>
      </c>
      <c r="AU1203" s="518" t="n">
        <v>0</v>
      </c>
      <c r="AV1203" s="518" t="n">
        <v>0</v>
      </c>
      <c r="AW1203" s="518" t="n">
        <v>0</v>
      </c>
      <c r="AX1203" s="518" t="n">
        <v>0</v>
      </c>
      <c r="AY1203" s="518" t="n">
        <v>0</v>
      </c>
      <c r="AZ1203" s="518" t="n">
        <v>0</v>
      </c>
      <c r="BA1203" s="518" t="n">
        <v>0</v>
      </c>
      <c r="BB1203" s="518" t="n">
        <v>0</v>
      </c>
      <c r="BC1203" s="518" t="n">
        <v>0</v>
      </c>
      <c r="BD1203" s="518" t="n">
        <v>0</v>
      </c>
      <c r="BE1203" s="518" t="n">
        <v>0</v>
      </c>
      <c r="BF1203" s="518" t="n">
        <v>0</v>
      </c>
      <c r="BG1203" s="518" t="n">
        <v>0</v>
      </c>
      <c r="BH1203" s="518" t="n">
        <v>0</v>
      </c>
      <c r="BI1203" s="518" t="n">
        <v>0</v>
      </c>
      <c r="BJ1203" s="518"/>
      <c r="BK1203" s="518"/>
      <c r="BL1203" s="518" t="n">
        <v>0</v>
      </c>
      <c r="BM1203" s="518"/>
      <c r="BN1203" s="518"/>
      <c r="BO1203" s="518"/>
      <c r="BP1203" s="518"/>
      <c r="BQ1203" s="518"/>
      <c r="BR1203" s="518"/>
      <c r="BS1203" s="518"/>
      <c r="BT1203" s="518"/>
      <c r="BU1203" s="518"/>
      <c r="BV1203" s="518" t="n">
        <v>0</v>
      </c>
      <c r="BW1203" s="518" t="n">
        <v>0</v>
      </c>
      <c r="BX1203" s="518" t="n">
        <v>0</v>
      </c>
      <c r="BY1203" s="518" t="n">
        <v>0</v>
      </c>
      <c r="BZ1203" s="518" t="n">
        <v>0</v>
      </c>
      <c r="CA1203" s="518" t="n">
        <v>0</v>
      </c>
      <c r="CB1203" s="518" t="n">
        <v>0</v>
      </c>
      <c r="CC1203" s="518" t="n">
        <v>0</v>
      </c>
      <c r="CD1203" s="518" t="n">
        <v>0</v>
      </c>
      <c r="CE1203" s="518" t="n">
        <v>0</v>
      </c>
      <c r="CF1203" s="518" t="n">
        <v>0</v>
      </c>
      <c r="CG1203" s="518" t="n">
        <v>0</v>
      </c>
      <c r="CH1203" s="518"/>
      <c r="CI1203" s="716"/>
      <c r="CL1203" s="48" t="n">
        <v>0</v>
      </c>
      <c r="CM1203" s="48" t="n">
        <f aca="false">CL1203-V1203</f>
        <v>0</v>
      </c>
      <c r="CN1203" s="702" t="n">
        <f aca="false">SUM(CO1203:DR1203)</f>
        <v>1</v>
      </c>
      <c r="CO1203" s="703" t="n">
        <v>0</v>
      </c>
      <c r="CP1203" s="703"/>
      <c r="CQ1203" s="703" t="n">
        <v>0</v>
      </c>
      <c r="CR1203" s="703"/>
      <c r="CS1203" s="703" t="n">
        <v>0</v>
      </c>
      <c r="CT1203" s="703" t="n">
        <v>0</v>
      </c>
      <c r="CU1203" s="703"/>
      <c r="CV1203" s="703"/>
      <c r="CW1203" s="703"/>
      <c r="CX1203" s="703" t="n">
        <v>0</v>
      </c>
      <c r="CY1203" s="703" t="n">
        <v>0</v>
      </c>
      <c r="CZ1203" s="703" t="n">
        <v>0</v>
      </c>
      <c r="DA1203" s="703"/>
      <c r="DB1203" s="703"/>
      <c r="DC1203" s="703"/>
      <c r="DD1203" s="703"/>
      <c r="DE1203" s="703" t="n">
        <v>1</v>
      </c>
      <c r="DF1203" s="703"/>
      <c r="DG1203" s="703" t="n">
        <v>0</v>
      </c>
      <c r="DH1203" s="703" t="n">
        <v>0</v>
      </c>
      <c r="DI1203" s="703" t="n">
        <v>0</v>
      </c>
      <c r="DJ1203" s="703" t="n">
        <v>0</v>
      </c>
      <c r="DK1203" s="703" t="n">
        <v>0</v>
      </c>
      <c r="DL1203" s="703" t="n">
        <v>0</v>
      </c>
      <c r="DM1203" s="703"/>
      <c r="DN1203" s="703"/>
      <c r="DO1203" s="703"/>
      <c r="DP1203" s="703"/>
      <c r="DQ1203" s="703"/>
      <c r="DR1203" s="703"/>
      <c r="DS1203" s="704" t="n">
        <f aca="false">CN1203-V1203</f>
        <v>1</v>
      </c>
      <c r="DT1203" s="553"/>
      <c r="DU1203" s="48"/>
    </row>
    <row r="1204" customFormat="false" ht="15" hidden="false" customHeight="true" outlineLevel="0" collapsed="false">
      <c r="A1204" s="705" t="n">
        <f aca="false">A1203+1</f>
        <v>1195</v>
      </c>
      <c r="B1204" s="706" t="s">
        <v>1824</v>
      </c>
      <c r="C1204" s="706" t="s">
        <v>454</v>
      </c>
      <c r="D1204" s="706" t="s">
        <v>455</v>
      </c>
      <c r="E1204" s="243" t="n">
        <f aca="false">COUNTIF($G$10:$G$1856,$G1204)</f>
        <v>1</v>
      </c>
      <c r="F1204" s="706" t="s">
        <v>2988</v>
      </c>
      <c r="G1204" s="706" t="s">
        <v>2988</v>
      </c>
      <c r="H1204" s="707" t="s">
        <v>1832</v>
      </c>
      <c r="I1204" s="708" t="s">
        <v>1031</v>
      </c>
      <c r="J1204" s="720" t="s">
        <v>303</v>
      </c>
      <c r="K1204" s="294" t="s">
        <v>302</v>
      </c>
      <c r="L1204" s="720" t="s">
        <v>301</v>
      </c>
      <c r="M1204" s="708" t="s">
        <v>1032</v>
      </c>
      <c r="N1204" s="710" t="s">
        <v>934</v>
      </c>
      <c r="O1204" s="512" t="n">
        <v>1</v>
      </c>
      <c r="P1204" s="512" t="n">
        <v>1</v>
      </c>
      <c r="Q1204" s="711" t="n">
        <v>0.010915</v>
      </c>
      <c r="R1204" s="712"/>
      <c r="S1204" s="713"/>
      <c r="T1204" s="714" t="n">
        <v>22.44</v>
      </c>
      <c r="U1204" s="715"/>
      <c r="V1204" s="262" t="n">
        <f aca="false">SUM(W1204:CI1204)</f>
        <v>0</v>
      </c>
      <c r="W1204" s="243" t="n">
        <v>0</v>
      </c>
      <c r="X1204" s="243" t="n">
        <v>0</v>
      </c>
      <c r="Y1204" s="243" t="n">
        <v>0</v>
      </c>
      <c r="Z1204" s="243" t="n">
        <v>0</v>
      </c>
      <c r="AA1204" s="243" t="n">
        <v>0</v>
      </c>
      <c r="AB1204" s="243" t="n">
        <v>0</v>
      </c>
      <c r="AC1204" s="243" t="n">
        <v>0</v>
      </c>
      <c r="AD1204" s="243" t="n">
        <v>0</v>
      </c>
      <c r="AE1204" s="243" t="n">
        <v>0</v>
      </c>
      <c r="AF1204" s="243" t="n">
        <v>0</v>
      </c>
      <c r="AG1204" s="243" t="n">
        <v>0</v>
      </c>
      <c r="AH1204" s="518" t="n">
        <v>0</v>
      </c>
      <c r="AI1204" s="243" t="n">
        <v>0</v>
      </c>
      <c r="AJ1204" s="243" t="n">
        <v>0</v>
      </c>
      <c r="AK1204" s="518" t="n">
        <v>0</v>
      </c>
      <c r="AL1204" s="518" t="n">
        <v>0</v>
      </c>
      <c r="AM1204" s="518" t="n">
        <v>0</v>
      </c>
      <c r="AN1204" s="518" t="n">
        <v>0</v>
      </c>
      <c r="AO1204" s="518" t="n">
        <v>0</v>
      </c>
      <c r="AP1204" s="518" t="n">
        <v>0</v>
      </c>
      <c r="AQ1204" s="518" t="n">
        <v>0</v>
      </c>
      <c r="AR1204" s="518" t="n">
        <v>0</v>
      </c>
      <c r="AS1204" s="518" t="n">
        <v>0</v>
      </c>
      <c r="AT1204" s="518" t="n">
        <v>0</v>
      </c>
      <c r="AU1204" s="518" t="n">
        <v>0</v>
      </c>
      <c r="AV1204" s="518" t="n">
        <v>0</v>
      </c>
      <c r="AW1204" s="518" t="n">
        <v>0</v>
      </c>
      <c r="AX1204" s="518" t="n">
        <v>0</v>
      </c>
      <c r="AY1204" s="518" t="n">
        <v>0</v>
      </c>
      <c r="AZ1204" s="518" t="n">
        <v>0</v>
      </c>
      <c r="BA1204" s="518" t="n">
        <v>0</v>
      </c>
      <c r="BB1204" s="518" t="n">
        <v>0</v>
      </c>
      <c r="BC1204" s="518" t="n">
        <v>0</v>
      </c>
      <c r="BD1204" s="518" t="n">
        <v>0</v>
      </c>
      <c r="BE1204" s="518" t="n">
        <v>0</v>
      </c>
      <c r="BF1204" s="518" t="n">
        <v>0</v>
      </c>
      <c r="BG1204" s="518" t="n">
        <v>0</v>
      </c>
      <c r="BH1204" s="518" t="n">
        <v>0</v>
      </c>
      <c r="BI1204" s="518" t="n">
        <v>0</v>
      </c>
      <c r="BJ1204" s="518"/>
      <c r="BK1204" s="518"/>
      <c r="BL1204" s="518" t="n">
        <v>0</v>
      </c>
      <c r="BM1204" s="518"/>
      <c r="BN1204" s="518"/>
      <c r="BO1204" s="518"/>
      <c r="BP1204" s="518"/>
      <c r="BQ1204" s="518"/>
      <c r="BR1204" s="518"/>
      <c r="BS1204" s="518"/>
      <c r="BT1204" s="518"/>
      <c r="BU1204" s="518"/>
      <c r="BV1204" s="518" t="n">
        <v>0</v>
      </c>
      <c r="BW1204" s="518" t="n">
        <v>0</v>
      </c>
      <c r="BX1204" s="518" t="n">
        <v>0</v>
      </c>
      <c r="BY1204" s="518" t="n">
        <v>0</v>
      </c>
      <c r="BZ1204" s="518" t="n">
        <v>0</v>
      </c>
      <c r="CA1204" s="518" t="n">
        <v>0</v>
      </c>
      <c r="CB1204" s="518" t="n">
        <v>0</v>
      </c>
      <c r="CC1204" s="518" t="n">
        <v>0</v>
      </c>
      <c r="CD1204" s="518" t="n">
        <v>0</v>
      </c>
      <c r="CE1204" s="518" t="n">
        <v>0</v>
      </c>
      <c r="CF1204" s="518" t="n">
        <v>0</v>
      </c>
      <c r="CG1204" s="518" t="n">
        <v>0</v>
      </c>
      <c r="CH1204" s="518"/>
      <c r="CI1204" s="716"/>
      <c r="CL1204" s="48" t="n">
        <v>0</v>
      </c>
      <c r="CM1204" s="48" t="n">
        <f aca="false">CL1204-V1204</f>
        <v>0</v>
      </c>
      <c r="CN1204" s="702" t="n">
        <f aca="false">SUM(CO1204:DR1204)</f>
        <v>1</v>
      </c>
      <c r="CO1204" s="703" t="n">
        <v>0</v>
      </c>
      <c r="CP1204" s="703"/>
      <c r="CQ1204" s="703" t="n">
        <v>0</v>
      </c>
      <c r="CR1204" s="703"/>
      <c r="CS1204" s="703" t="n">
        <v>0</v>
      </c>
      <c r="CT1204" s="703" t="n">
        <v>0</v>
      </c>
      <c r="CU1204" s="703"/>
      <c r="CV1204" s="703"/>
      <c r="CW1204" s="703"/>
      <c r="CX1204" s="703" t="n">
        <v>0</v>
      </c>
      <c r="CY1204" s="703" t="n">
        <v>0</v>
      </c>
      <c r="CZ1204" s="703" t="n">
        <v>0</v>
      </c>
      <c r="DA1204" s="703"/>
      <c r="DB1204" s="703"/>
      <c r="DC1204" s="703"/>
      <c r="DD1204" s="703"/>
      <c r="DE1204" s="703" t="n">
        <v>1</v>
      </c>
      <c r="DF1204" s="703"/>
      <c r="DG1204" s="703" t="n">
        <v>0</v>
      </c>
      <c r="DH1204" s="703" t="n">
        <v>0</v>
      </c>
      <c r="DI1204" s="703" t="n">
        <v>0</v>
      </c>
      <c r="DJ1204" s="703" t="n">
        <v>0</v>
      </c>
      <c r="DK1204" s="703" t="n">
        <v>0</v>
      </c>
      <c r="DL1204" s="703" t="n">
        <v>0</v>
      </c>
      <c r="DM1204" s="703"/>
      <c r="DN1204" s="703"/>
      <c r="DO1204" s="703"/>
      <c r="DP1204" s="703"/>
      <c r="DQ1204" s="703"/>
      <c r="DR1204" s="703"/>
      <c r="DS1204" s="704" t="n">
        <f aca="false">CN1204-V1204</f>
        <v>1</v>
      </c>
      <c r="DT1204" s="553"/>
      <c r="DU1204" s="48"/>
    </row>
    <row r="1205" customFormat="false" ht="15" hidden="false" customHeight="true" outlineLevel="0" collapsed="false">
      <c r="A1205" s="705" t="n">
        <f aca="false">A1204+1</f>
        <v>1196</v>
      </c>
      <c r="B1205" s="706" t="s">
        <v>1824</v>
      </c>
      <c r="C1205" s="706" t="s">
        <v>454</v>
      </c>
      <c r="D1205" s="706" t="s">
        <v>455</v>
      </c>
      <c r="E1205" s="243" t="n">
        <f aca="false">COUNTIF($G$10:$G$1856,$G1205)</f>
        <v>1</v>
      </c>
      <c r="F1205" s="706" t="s">
        <v>2989</v>
      </c>
      <c r="G1205" s="706" t="s">
        <v>2989</v>
      </c>
      <c r="H1205" s="707" t="s">
        <v>1834</v>
      </c>
      <c r="I1205" s="708" t="s">
        <v>985</v>
      </c>
      <c r="J1205" s="720" t="s">
        <v>303</v>
      </c>
      <c r="K1205" s="294" t="s">
        <v>302</v>
      </c>
      <c r="L1205" s="720" t="s">
        <v>301</v>
      </c>
      <c r="M1205" s="708" t="s">
        <v>1035</v>
      </c>
      <c r="N1205" s="710" t="s">
        <v>934</v>
      </c>
      <c r="O1205" s="512" t="n">
        <v>1</v>
      </c>
      <c r="P1205" s="512" t="n">
        <v>1</v>
      </c>
      <c r="Q1205" s="711" t="n">
        <v>0.00317</v>
      </c>
      <c r="R1205" s="712"/>
      <c r="S1205" s="713"/>
      <c r="T1205" s="714" t="n">
        <v>6.52</v>
      </c>
      <c r="U1205" s="715"/>
      <c r="V1205" s="262" t="n">
        <f aca="false">SUM(W1205:CI1205)</f>
        <v>1</v>
      </c>
      <c r="W1205" s="243" t="n">
        <v>0</v>
      </c>
      <c r="X1205" s="243" t="n">
        <v>0</v>
      </c>
      <c r="Y1205" s="243" t="n">
        <v>0</v>
      </c>
      <c r="Z1205" s="243" t="n">
        <v>0</v>
      </c>
      <c r="AA1205" s="243" t="n">
        <v>0</v>
      </c>
      <c r="AB1205" s="243" t="n">
        <v>0</v>
      </c>
      <c r="AC1205" s="243" t="n">
        <v>0</v>
      </c>
      <c r="AD1205" s="243" t="n">
        <v>0</v>
      </c>
      <c r="AE1205" s="243" t="n">
        <v>0</v>
      </c>
      <c r="AF1205" s="243" t="n">
        <v>0</v>
      </c>
      <c r="AG1205" s="243" t="n">
        <v>0</v>
      </c>
      <c r="AH1205" s="518" t="n">
        <v>0</v>
      </c>
      <c r="AI1205" s="243" t="n">
        <v>0</v>
      </c>
      <c r="AJ1205" s="243" t="n">
        <v>0</v>
      </c>
      <c r="AK1205" s="518" t="n">
        <v>0</v>
      </c>
      <c r="AL1205" s="518" t="n">
        <v>0</v>
      </c>
      <c r="AM1205" s="518" t="n">
        <v>0</v>
      </c>
      <c r="AN1205" s="518" t="n">
        <v>1</v>
      </c>
      <c r="AO1205" s="518" t="n">
        <v>0</v>
      </c>
      <c r="AP1205" s="518" t="n">
        <v>0</v>
      </c>
      <c r="AQ1205" s="518" t="n">
        <v>0</v>
      </c>
      <c r="AR1205" s="518" t="n">
        <v>0</v>
      </c>
      <c r="AS1205" s="518" t="n">
        <v>0</v>
      </c>
      <c r="AT1205" s="518" t="n">
        <v>0</v>
      </c>
      <c r="AU1205" s="518" t="n">
        <v>0</v>
      </c>
      <c r="AV1205" s="518" t="n">
        <v>0</v>
      </c>
      <c r="AW1205" s="518" t="n">
        <v>0</v>
      </c>
      <c r="AX1205" s="518" t="n">
        <v>0</v>
      </c>
      <c r="AY1205" s="518" t="n">
        <v>0</v>
      </c>
      <c r="AZ1205" s="518" t="n">
        <v>0</v>
      </c>
      <c r="BA1205" s="518" t="n">
        <v>0</v>
      </c>
      <c r="BB1205" s="518" t="n">
        <v>0</v>
      </c>
      <c r="BC1205" s="518" t="n">
        <v>0</v>
      </c>
      <c r="BD1205" s="518" t="n">
        <v>0</v>
      </c>
      <c r="BE1205" s="518" t="n">
        <v>0</v>
      </c>
      <c r="BF1205" s="518" t="n">
        <v>0</v>
      </c>
      <c r="BG1205" s="518" t="n">
        <v>0</v>
      </c>
      <c r="BH1205" s="518" t="n">
        <v>0</v>
      </c>
      <c r="BI1205" s="518" t="n">
        <v>0</v>
      </c>
      <c r="BJ1205" s="518"/>
      <c r="BK1205" s="518"/>
      <c r="BL1205" s="518" t="n">
        <v>0</v>
      </c>
      <c r="BM1205" s="518"/>
      <c r="BN1205" s="518"/>
      <c r="BO1205" s="518"/>
      <c r="BP1205" s="518"/>
      <c r="BQ1205" s="518"/>
      <c r="BR1205" s="518"/>
      <c r="BS1205" s="518"/>
      <c r="BT1205" s="518"/>
      <c r="BU1205" s="518"/>
      <c r="BV1205" s="518" t="n">
        <v>0</v>
      </c>
      <c r="BW1205" s="518" t="n">
        <v>0</v>
      </c>
      <c r="BX1205" s="518" t="n">
        <v>0</v>
      </c>
      <c r="BY1205" s="518" t="n">
        <v>0</v>
      </c>
      <c r="BZ1205" s="518" t="n">
        <v>0</v>
      </c>
      <c r="CA1205" s="518" t="n">
        <v>0</v>
      </c>
      <c r="CB1205" s="518" t="n">
        <v>0</v>
      </c>
      <c r="CC1205" s="518" t="n">
        <v>0</v>
      </c>
      <c r="CD1205" s="518" t="n">
        <v>0</v>
      </c>
      <c r="CE1205" s="518" t="n">
        <v>0</v>
      </c>
      <c r="CF1205" s="518" t="n">
        <v>0</v>
      </c>
      <c r="CG1205" s="518" t="n">
        <v>0</v>
      </c>
      <c r="CH1205" s="518"/>
      <c r="CI1205" s="716"/>
      <c r="CL1205" s="48" t="n">
        <v>1</v>
      </c>
      <c r="CM1205" s="48" t="n">
        <f aca="false">CL1205-V1205</f>
        <v>0</v>
      </c>
      <c r="CN1205" s="702" t="n">
        <f aca="false">SUM(CO1205:DR1205)</f>
        <v>1</v>
      </c>
      <c r="CO1205" s="703" t="n">
        <v>0</v>
      </c>
      <c r="CP1205" s="703"/>
      <c r="CQ1205" s="703" t="n">
        <v>0</v>
      </c>
      <c r="CR1205" s="703"/>
      <c r="CS1205" s="703" t="n">
        <v>0</v>
      </c>
      <c r="CT1205" s="703" t="n">
        <v>0</v>
      </c>
      <c r="CU1205" s="703"/>
      <c r="CV1205" s="703"/>
      <c r="CW1205" s="703"/>
      <c r="CX1205" s="703" t="n">
        <v>0</v>
      </c>
      <c r="CY1205" s="703" t="n">
        <v>0</v>
      </c>
      <c r="CZ1205" s="703" t="n">
        <v>0</v>
      </c>
      <c r="DA1205" s="703"/>
      <c r="DB1205" s="703"/>
      <c r="DC1205" s="703"/>
      <c r="DD1205" s="703"/>
      <c r="DE1205" s="703" t="n">
        <v>1</v>
      </c>
      <c r="DF1205" s="703"/>
      <c r="DG1205" s="703" t="n">
        <v>0</v>
      </c>
      <c r="DH1205" s="703" t="n">
        <v>0</v>
      </c>
      <c r="DI1205" s="703" t="n">
        <v>0</v>
      </c>
      <c r="DJ1205" s="703" t="n">
        <v>0</v>
      </c>
      <c r="DK1205" s="703" t="n">
        <v>0</v>
      </c>
      <c r="DL1205" s="703" t="n">
        <v>0</v>
      </c>
      <c r="DM1205" s="703"/>
      <c r="DN1205" s="703"/>
      <c r="DO1205" s="703"/>
      <c r="DP1205" s="703"/>
      <c r="DQ1205" s="703"/>
      <c r="DR1205" s="703"/>
      <c r="DS1205" s="704" t="n">
        <f aca="false">CN1205-V1205</f>
        <v>0</v>
      </c>
      <c r="DT1205" s="553"/>
      <c r="DU1205" s="48"/>
    </row>
    <row r="1206" customFormat="false" ht="15" hidden="false" customHeight="true" outlineLevel="0" collapsed="false">
      <c r="A1206" s="705" t="n">
        <f aca="false">A1205+1</f>
        <v>1197</v>
      </c>
      <c r="B1206" s="706" t="s">
        <v>1824</v>
      </c>
      <c r="C1206" s="706" t="s">
        <v>454</v>
      </c>
      <c r="D1206" s="706" t="s">
        <v>455</v>
      </c>
      <c r="E1206" s="243" t="n">
        <f aca="false">COUNTIF($G$10:$G$1856,$G1206)</f>
        <v>1</v>
      </c>
      <c r="F1206" s="706" t="s">
        <v>2990</v>
      </c>
      <c r="G1206" s="706" t="s">
        <v>2990</v>
      </c>
      <c r="H1206" s="707" t="s">
        <v>1836</v>
      </c>
      <c r="I1206" s="708" t="s">
        <v>989</v>
      </c>
      <c r="J1206" s="720" t="s">
        <v>303</v>
      </c>
      <c r="K1206" s="294" t="s">
        <v>302</v>
      </c>
      <c r="L1206" s="720" t="s">
        <v>301</v>
      </c>
      <c r="M1206" s="708" t="s">
        <v>1301</v>
      </c>
      <c r="N1206" s="710" t="s">
        <v>934</v>
      </c>
      <c r="O1206" s="512" t="n">
        <v>1</v>
      </c>
      <c r="P1206" s="512" t="n">
        <v>1</v>
      </c>
      <c r="Q1206" s="711" t="n">
        <v>0.00308</v>
      </c>
      <c r="R1206" s="712"/>
      <c r="S1206" s="713"/>
      <c r="T1206" s="714" t="n">
        <v>6.33</v>
      </c>
      <c r="U1206" s="715"/>
      <c r="V1206" s="262" t="n">
        <f aca="false">SUM(W1206:CI1206)</f>
        <v>1</v>
      </c>
      <c r="W1206" s="243" t="n">
        <v>0</v>
      </c>
      <c r="X1206" s="243" t="n">
        <v>0</v>
      </c>
      <c r="Y1206" s="243" t="n">
        <v>0</v>
      </c>
      <c r="Z1206" s="243" t="n">
        <v>0</v>
      </c>
      <c r="AA1206" s="243" t="n">
        <v>0</v>
      </c>
      <c r="AB1206" s="243" t="n">
        <v>0</v>
      </c>
      <c r="AC1206" s="243" t="n">
        <v>0</v>
      </c>
      <c r="AD1206" s="243" t="n">
        <v>0</v>
      </c>
      <c r="AE1206" s="243" t="n">
        <v>0</v>
      </c>
      <c r="AF1206" s="243" t="n">
        <v>0</v>
      </c>
      <c r="AG1206" s="243" t="n">
        <v>0</v>
      </c>
      <c r="AH1206" s="518" t="n">
        <v>0</v>
      </c>
      <c r="AI1206" s="243" t="n">
        <v>0</v>
      </c>
      <c r="AJ1206" s="243" t="n">
        <v>0</v>
      </c>
      <c r="AK1206" s="518" t="n">
        <v>0</v>
      </c>
      <c r="AL1206" s="518" t="n">
        <v>0</v>
      </c>
      <c r="AM1206" s="518" t="n">
        <v>0</v>
      </c>
      <c r="AN1206" s="518" t="n">
        <v>1</v>
      </c>
      <c r="AO1206" s="518" t="n">
        <v>0</v>
      </c>
      <c r="AP1206" s="518" t="n">
        <v>0</v>
      </c>
      <c r="AQ1206" s="518" t="n">
        <v>0</v>
      </c>
      <c r="AR1206" s="518" t="n">
        <v>0</v>
      </c>
      <c r="AS1206" s="518" t="n">
        <v>0</v>
      </c>
      <c r="AT1206" s="518" t="n">
        <v>0</v>
      </c>
      <c r="AU1206" s="518" t="n">
        <v>0</v>
      </c>
      <c r="AV1206" s="518" t="n">
        <v>0</v>
      </c>
      <c r="AW1206" s="518" t="n">
        <v>0</v>
      </c>
      <c r="AX1206" s="518" t="n">
        <v>0</v>
      </c>
      <c r="AY1206" s="518" t="n">
        <v>0</v>
      </c>
      <c r="AZ1206" s="518" t="n">
        <v>0</v>
      </c>
      <c r="BA1206" s="518" t="n">
        <v>0</v>
      </c>
      <c r="BB1206" s="518" t="n">
        <v>0</v>
      </c>
      <c r="BC1206" s="518" t="n">
        <v>0</v>
      </c>
      <c r="BD1206" s="518" t="n">
        <v>0</v>
      </c>
      <c r="BE1206" s="518" t="n">
        <v>0</v>
      </c>
      <c r="BF1206" s="518" t="n">
        <v>0</v>
      </c>
      <c r="BG1206" s="518" t="n">
        <v>0</v>
      </c>
      <c r="BH1206" s="518" t="n">
        <v>0</v>
      </c>
      <c r="BI1206" s="518" t="n">
        <v>0</v>
      </c>
      <c r="BJ1206" s="518"/>
      <c r="BK1206" s="518"/>
      <c r="BL1206" s="518" t="n">
        <v>0</v>
      </c>
      <c r="BM1206" s="518"/>
      <c r="BN1206" s="518"/>
      <c r="BO1206" s="518"/>
      <c r="BP1206" s="518"/>
      <c r="BQ1206" s="518"/>
      <c r="BR1206" s="518"/>
      <c r="BS1206" s="518"/>
      <c r="BT1206" s="518"/>
      <c r="BU1206" s="518"/>
      <c r="BV1206" s="518" t="n">
        <v>0</v>
      </c>
      <c r="BW1206" s="518" t="n">
        <v>0</v>
      </c>
      <c r="BX1206" s="518" t="n">
        <v>0</v>
      </c>
      <c r="BY1206" s="518" t="n">
        <v>0</v>
      </c>
      <c r="BZ1206" s="518" t="n">
        <v>0</v>
      </c>
      <c r="CA1206" s="518" t="n">
        <v>0</v>
      </c>
      <c r="CB1206" s="518" t="n">
        <v>0</v>
      </c>
      <c r="CC1206" s="518" t="n">
        <v>0</v>
      </c>
      <c r="CD1206" s="518" t="n">
        <v>0</v>
      </c>
      <c r="CE1206" s="518" t="n">
        <v>0</v>
      </c>
      <c r="CF1206" s="518" t="n">
        <v>0</v>
      </c>
      <c r="CG1206" s="518" t="n">
        <v>0</v>
      </c>
      <c r="CH1206" s="518"/>
      <c r="CI1206" s="716"/>
      <c r="CL1206" s="48" t="n">
        <v>1</v>
      </c>
      <c r="CM1206" s="48" t="n">
        <f aca="false">CL1206-V1206</f>
        <v>0</v>
      </c>
      <c r="CN1206" s="702" t="n">
        <f aca="false">SUM(CO1206:DR1206)</f>
        <v>1</v>
      </c>
      <c r="CO1206" s="703" t="n">
        <v>0</v>
      </c>
      <c r="CP1206" s="703"/>
      <c r="CQ1206" s="703" t="n">
        <v>0</v>
      </c>
      <c r="CR1206" s="703"/>
      <c r="CS1206" s="703" t="n">
        <v>0</v>
      </c>
      <c r="CT1206" s="703" t="n">
        <v>0</v>
      </c>
      <c r="CU1206" s="703"/>
      <c r="CV1206" s="703"/>
      <c r="CW1206" s="703"/>
      <c r="CX1206" s="703" t="n">
        <v>0</v>
      </c>
      <c r="CY1206" s="703" t="n">
        <v>0</v>
      </c>
      <c r="CZ1206" s="703" t="n">
        <v>0</v>
      </c>
      <c r="DA1206" s="703"/>
      <c r="DB1206" s="703"/>
      <c r="DC1206" s="703"/>
      <c r="DD1206" s="703"/>
      <c r="DE1206" s="703" t="n">
        <v>1</v>
      </c>
      <c r="DF1206" s="703"/>
      <c r="DG1206" s="703" t="n">
        <v>0</v>
      </c>
      <c r="DH1206" s="703" t="n">
        <v>0</v>
      </c>
      <c r="DI1206" s="703" t="n">
        <v>0</v>
      </c>
      <c r="DJ1206" s="703" t="n">
        <v>0</v>
      </c>
      <c r="DK1206" s="703" t="n">
        <v>0</v>
      </c>
      <c r="DL1206" s="703" t="n">
        <v>0</v>
      </c>
      <c r="DM1206" s="703"/>
      <c r="DN1206" s="703"/>
      <c r="DO1206" s="703"/>
      <c r="DP1206" s="703"/>
      <c r="DQ1206" s="703"/>
      <c r="DR1206" s="703"/>
      <c r="DS1206" s="704" t="n">
        <f aca="false">CN1206-V1206</f>
        <v>0</v>
      </c>
      <c r="DT1206" s="553"/>
      <c r="DU1206" s="48"/>
    </row>
    <row r="1207" customFormat="false" ht="15" hidden="false" customHeight="true" outlineLevel="0" collapsed="false">
      <c r="A1207" s="705" t="n">
        <f aca="false">A1206+1</f>
        <v>1198</v>
      </c>
      <c r="B1207" s="706" t="s">
        <v>1824</v>
      </c>
      <c r="C1207" s="706" t="s">
        <v>454</v>
      </c>
      <c r="D1207" s="706" t="s">
        <v>455</v>
      </c>
      <c r="E1207" s="243" t="n">
        <f aca="false">COUNTIF($G$10:$G$1856,$G1207)</f>
        <v>1</v>
      </c>
      <c r="F1207" s="706" t="s">
        <v>2991</v>
      </c>
      <c r="G1207" s="706" t="s">
        <v>2991</v>
      </c>
      <c r="H1207" s="707" t="s">
        <v>1838</v>
      </c>
      <c r="I1207" s="708" t="s">
        <v>1046</v>
      </c>
      <c r="J1207" s="720" t="s">
        <v>303</v>
      </c>
      <c r="K1207" s="294" t="s">
        <v>302</v>
      </c>
      <c r="L1207" s="720" t="s">
        <v>301</v>
      </c>
      <c r="M1207" s="708" t="s">
        <v>1839</v>
      </c>
      <c r="N1207" s="710" t="s">
        <v>934</v>
      </c>
      <c r="O1207" s="512" t="n">
        <v>2</v>
      </c>
      <c r="P1207" s="512" t="n">
        <v>1</v>
      </c>
      <c r="Q1207" s="711" t="n">
        <v>0.002615</v>
      </c>
      <c r="R1207" s="712"/>
      <c r="S1207" s="713"/>
      <c r="T1207" s="714" t="n">
        <v>5.38</v>
      </c>
      <c r="U1207" s="715"/>
      <c r="V1207" s="262" t="n">
        <f aca="false">SUM(W1207:CI1207)</f>
        <v>0</v>
      </c>
      <c r="W1207" s="243" t="n">
        <v>0</v>
      </c>
      <c r="X1207" s="243" t="n">
        <v>0</v>
      </c>
      <c r="Y1207" s="243" t="n">
        <v>0</v>
      </c>
      <c r="Z1207" s="243" t="n">
        <v>0</v>
      </c>
      <c r="AA1207" s="243" t="n">
        <v>0</v>
      </c>
      <c r="AB1207" s="243" t="n">
        <v>0</v>
      </c>
      <c r="AC1207" s="243" t="n">
        <v>0</v>
      </c>
      <c r="AD1207" s="243" t="n">
        <v>0</v>
      </c>
      <c r="AE1207" s="243" t="n">
        <v>0</v>
      </c>
      <c r="AF1207" s="243" t="n">
        <v>0</v>
      </c>
      <c r="AG1207" s="243" t="n">
        <v>0</v>
      </c>
      <c r="AH1207" s="518" t="n">
        <v>0</v>
      </c>
      <c r="AI1207" s="243" t="n">
        <v>0</v>
      </c>
      <c r="AJ1207" s="243" t="n">
        <v>0</v>
      </c>
      <c r="AK1207" s="518" t="n">
        <v>0</v>
      </c>
      <c r="AL1207" s="518" t="n">
        <v>0</v>
      </c>
      <c r="AM1207" s="518" t="n">
        <v>0</v>
      </c>
      <c r="AN1207" s="518" t="n">
        <v>0</v>
      </c>
      <c r="AO1207" s="518" t="n">
        <v>0</v>
      </c>
      <c r="AP1207" s="518" t="n">
        <v>0</v>
      </c>
      <c r="AQ1207" s="518" t="n">
        <v>0</v>
      </c>
      <c r="AR1207" s="518" t="n">
        <v>0</v>
      </c>
      <c r="AS1207" s="518" t="n">
        <v>0</v>
      </c>
      <c r="AT1207" s="518" t="n">
        <v>0</v>
      </c>
      <c r="AU1207" s="518" t="n">
        <v>0</v>
      </c>
      <c r="AV1207" s="518" t="n">
        <v>0</v>
      </c>
      <c r="AW1207" s="518" t="n">
        <v>0</v>
      </c>
      <c r="AX1207" s="518" t="n">
        <v>0</v>
      </c>
      <c r="AY1207" s="518" t="n">
        <v>0</v>
      </c>
      <c r="AZ1207" s="518" t="n">
        <v>0</v>
      </c>
      <c r="BA1207" s="518" t="n">
        <v>0</v>
      </c>
      <c r="BB1207" s="518" t="n">
        <v>0</v>
      </c>
      <c r="BC1207" s="518" t="n">
        <v>0</v>
      </c>
      <c r="BD1207" s="518" t="n">
        <v>0</v>
      </c>
      <c r="BE1207" s="518" t="n">
        <v>0</v>
      </c>
      <c r="BF1207" s="518" t="n">
        <v>0</v>
      </c>
      <c r="BG1207" s="518" t="n">
        <v>0</v>
      </c>
      <c r="BH1207" s="518" t="n">
        <v>0</v>
      </c>
      <c r="BI1207" s="518" t="n">
        <v>0</v>
      </c>
      <c r="BJ1207" s="518"/>
      <c r="BK1207" s="518"/>
      <c r="BL1207" s="518" t="n">
        <v>0</v>
      </c>
      <c r="BM1207" s="518"/>
      <c r="BN1207" s="518"/>
      <c r="BO1207" s="518"/>
      <c r="BP1207" s="518"/>
      <c r="BQ1207" s="518"/>
      <c r="BR1207" s="518"/>
      <c r="BS1207" s="518"/>
      <c r="BT1207" s="518"/>
      <c r="BU1207" s="518"/>
      <c r="BV1207" s="518" t="n">
        <v>0</v>
      </c>
      <c r="BW1207" s="518" t="n">
        <v>0</v>
      </c>
      <c r="BX1207" s="518" t="n">
        <v>0</v>
      </c>
      <c r="BY1207" s="518" t="n">
        <v>0</v>
      </c>
      <c r="BZ1207" s="518" t="n">
        <v>0</v>
      </c>
      <c r="CA1207" s="518" t="n">
        <v>0</v>
      </c>
      <c r="CB1207" s="518" t="n">
        <v>0</v>
      </c>
      <c r="CC1207" s="518" t="n">
        <v>0</v>
      </c>
      <c r="CD1207" s="518" t="n">
        <v>0</v>
      </c>
      <c r="CE1207" s="518" t="n">
        <v>0</v>
      </c>
      <c r="CF1207" s="518" t="n">
        <v>0</v>
      </c>
      <c r="CG1207" s="518" t="n">
        <v>0</v>
      </c>
      <c r="CH1207" s="518"/>
      <c r="CI1207" s="716"/>
      <c r="CL1207" s="48" t="n">
        <v>0</v>
      </c>
      <c r="CM1207" s="48" t="n">
        <f aca="false">CL1207-V1207</f>
        <v>0</v>
      </c>
      <c r="CN1207" s="702" t="n">
        <f aca="false">SUM(CO1207:DR1207)</f>
        <v>2</v>
      </c>
      <c r="CO1207" s="703" t="n">
        <v>0</v>
      </c>
      <c r="CP1207" s="703"/>
      <c r="CQ1207" s="703" t="n">
        <v>0</v>
      </c>
      <c r="CR1207" s="703"/>
      <c r="CS1207" s="703" t="n">
        <v>0</v>
      </c>
      <c r="CT1207" s="703" t="n">
        <v>0</v>
      </c>
      <c r="CU1207" s="703"/>
      <c r="CV1207" s="703"/>
      <c r="CW1207" s="703"/>
      <c r="CX1207" s="703" t="n">
        <v>0</v>
      </c>
      <c r="CY1207" s="703" t="n">
        <v>0</v>
      </c>
      <c r="CZ1207" s="703" t="n">
        <v>0</v>
      </c>
      <c r="DA1207" s="703"/>
      <c r="DB1207" s="703"/>
      <c r="DC1207" s="703"/>
      <c r="DD1207" s="703"/>
      <c r="DE1207" s="703" t="n">
        <v>2</v>
      </c>
      <c r="DF1207" s="703"/>
      <c r="DG1207" s="703" t="n">
        <v>0</v>
      </c>
      <c r="DH1207" s="703" t="n">
        <v>0</v>
      </c>
      <c r="DI1207" s="703" t="n">
        <v>0</v>
      </c>
      <c r="DJ1207" s="703" t="n">
        <v>0</v>
      </c>
      <c r="DK1207" s="703" t="n">
        <v>0</v>
      </c>
      <c r="DL1207" s="703" t="n">
        <v>0</v>
      </c>
      <c r="DM1207" s="703"/>
      <c r="DN1207" s="703"/>
      <c r="DO1207" s="703"/>
      <c r="DP1207" s="703"/>
      <c r="DQ1207" s="703"/>
      <c r="DR1207" s="703"/>
      <c r="DS1207" s="704" t="n">
        <f aca="false">CN1207-V1207</f>
        <v>2</v>
      </c>
      <c r="DT1207" s="553"/>
      <c r="DU1207" s="48"/>
    </row>
    <row r="1208" customFormat="false" ht="15" hidden="false" customHeight="true" outlineLevel="0" collapsed="false">
      <c r="A1208" s="705" t="n">
        <f aca="false">A1207+1</f>
        <v>1199</v>
      </c>
      <c r="B1208" s="706" t="s">
        <v>1824</v>
      </c>
      <c r="C1208" s="706" t="s">
        <v>454</v>
      </c>
      <c r="D1208" s="706" t="s">
        <v>455</v>
      </c>
      <c r="E1208" s="243" t="n">
        <f aca="false">COUNTIF($G$10:$G$1856,$G1208)</f>
        <v>1</v>
      </c>
      <c r="F1208" s="706" t="s">
        <v>2992</v>
      </c>
      <c r="G1208" s="706" t="s">
        <v>2992</v>
      </c>
      <c r="H1208" s="707" t="s">
        <v>1841</v>
      </c>
      <c r="I1208" s="708" t="s">
        <v>997</v>
      </c>
      <c r="J1208" s="720" t="s">
        <v>303</v>
      </c>
      <c r="K1208" s="294" t="s">
        <v>302</v>
      </c>
      <c r="L1208" s="720" t="s">
        <v>301</v>
      </c>
      <c r="M1208" s="708" t="s">
        <v>1842</v>
      </c>
      <c r="N1208" s="710" t="s">
        <v>934</v>
      </c>
      <c r="O1208" s="512" t="n">
        <v>9</v>
      </c>
      <c r="P1208" s="512" t="n">
        <v>1</v>
      </c>
      <c r="Q1208" s="711" t="n">
        <v>0.000322222222222222</v>
      </c>
      <c r="R1208" s="712"/>
      <c r="S1208" s="713"/>
      <c r="T1208" s="714" t="n">
        <v>0.66</v>
      </c>
      <c r="U1208" s="715"/>
      <c r="V1208" s="262" t="n">
        <f aca="false">SUM(W1208:CI1208)</f>
        <v>3</v>
      </c>
      <c r="W1208" s="243" t="n">
        <v>0</v>
      </c>
      <c r="X1208" s="243" t="n">
        <v>0</v>
      </c>
      <c r="Y1208" s="243" t="n">
        <v>0</v>
      </c>
      <c r="Z1208" s="243" t="n">
        <v>0</v>
      </c>
      <c r="AA1208" s="243" t="n">
        <v>0</v>
      </c>
      <c r="AB1208" s="243" t="n">
        <v>0</v>
      </c>
      <c r="AC1208" s="243" t="n">
        <v>0</v>
      </c>
      <c r="AD1208" s="243" t="n">
        <v>0</v>
      </c>
      <c r="AE1208" s="243" t="n">
        <v>0</v>
      </c>
      <c r="AF1208" s="243" t="n">
        <v>0</v>
      </c>
      <c r="AG1208" s="243" t="n">
        <v>0</v>
      </c>
      <c r="AH1208" s="518" t="n">
        <v>0</v>
      </c>
      <c r="AI1208" s="243" t="n">
        <v>0</v>
      </c>
      <c r="AJ1208" s="243" t="n">
        <v>0</v>
      </c>
      <c r="AK1208" s="518" t="n">
        <v>0</v>
      </c>
      <c r="AL1208" s="518" t="n">
        <v>0</v>
      </c>
      <c r="AM1208" s="518" t="n">
        <v>0</v>
      </c>
      <c r="AN1208" s="518" t="n">
        <v>3</v>
      </c>
      <c r="AO1208" s="518" t="n">
        <v>0</v>
      </c>
      <c r="AP1208" s="518" t="n">
        <v>0</v>
      </c>
      <c r="AQ1208" s="518" t="n">
        <v>0</v>
      </c>
      <c r="AR1208" s="518" t="n">
        <v>0</v>
      </c>
      <c r="AS1208" s="518" t="n">
        <v>0</v>
      </c>
      <c r="AT1208" s="518" t="n">
        <v>0</v>
      </c>
      <c r="AU1208" s="518" t="n">
        <v>0</v>
      </c>
      <c r="AV1208" s="518" t="n">
        <v>0</v>
      </c>
      <c r="AW1208" s="518" t="n">
        <v>0</v>
      </c>
      <c r="AX1208" s="518" t="n">
        <v>0</v>
      </c>
      <c r="AY1208" s="518" t="n">
        <v>0</v>
      </c>
      <c r="AZ1208" s="518" t="n">
        <v>0</v>
      </c>
      <c r="BA1208" s="518" t="n">
        <v>0</v>
      </c>
      <c r="BB1208" s="518" t="n">
        <v>0</v>
      </c>
      <c r="BC1208" s="518" t="n">
        <v>0</v>
      </c>
      <c r="BD1208" s="518" t="n">
        <v>0</v>
      </c>
      <c r="BE1208" s="518" t="n">
        <v>0</v>
      </c>
      <c r="BF1208" s="518" t="n">
        <v>0</v>
      </c>
      <c r="BG1208" s="518" t="n">
        <v>0</v>
      </c>
      <c r="BH1208" s="518" t="n">
        <v>0</v>
      </c>
      <c r="BI1208" s="518" t="n">
        <v>0</v>
      </c>
      <c r="BJ1208" s="518"/>
      <c r="BK1208" s="518"/>
      <c r="BL1208" s="518" t="n">
        <v>0</v>
      </c>
      <c r="BM1208" s="518"/>
      <c r="BN1208" s="518"/>
      <c r="BO1208" s="518"/>
      <c r="BP1208" s="518"/>
      <c r="BQ1208" s="518"/>
      <c r="BR1208" s="518"/>
      <c r="BS1208" s="518"/>
      <c r="BT1208" s="518"/>
      <c r="BU1208" s="518"/>
      <c r="BV1208" s="518" t="n">
        <v>0</v>
      </c>
      <c r="BW1208" s="518" t="n">
        <v>0</v>
      </c>
      <c r="BX1208" s="518" t="n">
        <v>0</v>
      </c>
      <c r="BY1208" s="518" t="n">
        <v>0</v>
      </c>
      <c r="BZ1208" s="518" t="n">
        <v>0</v>
      </c>
      <c r="CA1208" s="518" t="n">
        <v>0</v>
      </c>
      <c r="CB1208" s="518" t="n">
        <v>0</v>
      </c>
      <c r="CC1208" s="518" t="n">
        <v>0</v>
      </c>
      <c r="CD1208" s="518" t="n">
        <v>0</v>
      </c>
      <c r="CE1208" s="518" t="n">
        <v>0</v>
      </c>
      <c r="CF1208" s="518" t="n">
        <v>0</v>
      </c>
      <c r="CG1208" s="518" t="n">
        <v>0</v>
      </c>
      <c r="CH1208" s="518"/>
      <c r="CI1208" s="716"/>
      <c r="CL1208" s="48" t="n">
        <v>3</v>
      </c>
      <c r="CM1208" s="48" t="n">
        <f aca="false">CL1208-V1208</f>
        <v>0</v>
      </c>
      <c r="CN1208" s="702" t="n">
        <f aca="false">SUM(CO1208:DR1208)</f>
        <v>9</v>
      </c>
      <c r="CO1208" s="703" t="n">
        <v>0</v>
      </c>
      <c r="CP1208" s="703"/>
      <c r="CQ1208" s="703" t="n">
        <v>0</v>
      </c>
      <c r="CR1208" s="703"/>
      <c r="CS1208" s="703" t="n">
        <v>0</v>
      </c>
      <c r="CT1208" s="703" t="n">
        <v>0</v>
      </c>
      <c r="CU1208" s="703"/>
      <c r="CV1208" s="703"/>
      <c r="CW1208" s="703"/>
      <c r="CX1208" s="703" t="n">
        <v>0</v>
      </c>
      <c r="CY1208" s="703" t="n">
        <v>0</v>
      </c>
      <c r="CZ1208" s="703" t="n">
        <v>0</v>
      </c>
      <c r="DA1208" s="703"/>
      <c r="DB1208" s="703"/>
      <c r="DC1208" s="703"/>
      <c r="DD1208" s="703"/>
      <c r="DE1208" s="703" t="n">
        <v>9</v>
      </c>
      <c r="DF1208" s="703"/>
      <c r="DG1208" s="703" t="n">
        <v>0</v>
      </c>
      <c r="DH1208" s="703" t="n">
        <v>0</v>
      </c>
      <c r="DI1208" s="703" t="n">
        <v>0</v>
      </c>
      <c r="DJ1208" s="703" t="n">
        <v>0</v>
      </c>
      <c r="DK1208" s="703" t="n">
        <v>0</v>
      </c>
      <c r="DL1208" s="703" t="n">
        <v>0</v>
      </c>
      <c r="DM1208" s="703"/>
      <c r="DN1208" s="703"/>
      <c r="DO1208" s="703"/>
      <c r="DP1208" s="703"/>
      <c r="DQ1208" s="703"/>
      <c r="DR1208" s="703"/>
      <c r="DS1208" s="704" t="n">
        <f aca="false">CN1208-V1208</f>
        <v>6</v>
      </c>
      <c r="DT1208" s="553"/>
      <c r="DU1208" s="48"/>
    </row>
    <row r="1209" customFormat="false" ht="15" hidden="false" customHeight="true" outlineLevel="0" collapsed="false">
      <c r="A1209" s="705" t="n">
        <f aca="false">A1208+1</f>
        <v>1200</v>
      </c>
      <c r="B1209" s="706" t="s">
        <v>1824</v>
      </c>
      <c r="C1209" s="706" t="s">
        <v>454</v>
      </c>
      <c r="D1209" s="706" t="s">
        <v>455</v>
      </c>
      <c r="E1209" s="243" t="n">
        <f aca="false">COUNTIF($G$10:$G$1856,$G1209)</f>
        <v>1</v>
      </c>
      <c r="F1209" s="706" t="s">
        <v>2993</v>
      </c>
      <c r="G1209" s="706" t="s">
        <v>2993</v>
      </c>
      <c r="H1209" s="707" t="s">
        <v>1844</v>
      </c>
      <c r="I1209" s="708" t="s">
        <v>1137</v>
      </c>
      <c r="J1209" s="720" t="s">
        <v>303</v>
      </c>
      <c r="K1209" s="294" t="s">
        <v>302</v>
      </c>
      <c r="L1209" s="720" t="s">
        <v>301</v>
      </c>
      <c r="M1209" s="708" t="s">
        <v>1138</v>
      </c>
      <c r="N1209" s="710" t="s">
        <v>934</v>
      </c>
      <c r="O1209" s="512" t="n">
        <v>1</v>
      </c>
      <c r="P1209" s="512" t="n">
        <v>1</v>
      </c>
      <c r="Q1209" s="711" t="n">
        <v>0.00313</v>
      </c>
      <c r="R1209" s="712"/>
      <c r="S1209" s="713"/>
      <c r="T1209" s="714" t="n">
        <v>6.43</v>
      </c>
      <c r="U1209" s="715"/>
      <c r="V1209" s="262" t="n">
        <f aca="false">SUM(W1209:CI1209)</f>
        <v>1</v>
      </c>
      <c r="W1209" s="243" t="n">
        <v>0</v>
      </c>
      <c r="X1209" s="243" t="n">
        <v>0</v>
      </c>
      <c r="Y1209" s="243" t="n">
        <v>0</v>
      </c>
      <c r="Z1209" s="243" t="n">
        <v>0</v>
      </c>
      <c r="AA1209" s="243" t="n">
        <v>0</v>
      </c>
      <c r="AB1209" s="243" t="n">
        <v>0</v>
      </c>
      <c r="AC1209" s="243" t="n">
        <v>0</v>
      </c>
      <c r="AD1209" s="243" t="n">
        <v>0</v>
      </c>
      <c r="AE1209" s="243" t="n">
        <v>0</v>
      </c>
      <c r="AF1209" s="243" t="n">
        <v>0</v>
      </c>
      <c r="AG1209" s="243" t="n">
        <v>0</v>
      </c>
      <c r="AH1209" s="518" t="n">
        <v>0</v>
      </c>
      <c r="AI1209" s="243" t="n">
        <v>0</v>
      </c>
      <c r="AJ1209" s="243" t="n">
        <v>0</v>
      </c>
      <c r="AK1209" s="518" t="n">
        <v>0</v>
      </c>
      <c r="AL1209" s="518" t="n">
        <v>0</v>
      </c>
      <c r="AM1209" s="518" t="n">
        <v>0</v>
      </c>
      <c r="AN1209" s="518" t="n">
        <v>1</v>
      </c>
      <c r="AO1209" s="518" t="n">
        <v>0</v>
      </c>
      <c r="AP1209" s="518" t="n">
        <v>0</v>
      </c>
      <c r="AQ1209" s="518" t="n">
        <v>0</v>
      </c>
      <c r="AR1209" s="518" t="n">
        <v>0</v>
      </c>
      <c r="AS1209" s="518" t="n">
        <v>0</v>
      </c>
      <c r="AT1209" s="518" t="n">
        <v>0</v>
      </c>
      <c r="AU1209" s="518" t="n">
        <v>0</v>
      </c>
      <c r="AV1209" s="518" t="n">
        <v>0</v>
      </c>
      <c r="AW1209" s="518" t="n">
        <v>0</v>
      </c>
      <c r="AX1209" s="518" t="n">
        <v>0</v>
      </c>
      <c r="AY1209" s="518" t="n">
        <v>0</v>
      </c>
      <c r="AZ1209" s="518" t="n">
        <v>0</v>
      </c>
      <c r="BA1209" s="518" t="n">
        <v>0</v>
      </c>
      <c r="BB1209" s="518" t="n">
        <v>0</v>
      </c>
      <c r="BC1209" s="518" t="n">
        <v>0</v>
      </c>
      <c r="BD1209" s="518" t="n">
        <v>0</v>
      </c>
      <c r="BE1209" s="518" t="n">
        <v>0</v>
      </c>
      <c r="BF1209" s="518" t="n">
        <v>0</v>
      </c>
      <c r="BG1209" s="518" t="n">
        <v>0</v>
      </c>
      <c r="BH1209" s="518" t="n">
        <v>0</v>
      </c>
      <c r="BI1209" s="518" t="n">
        <v>0</v>
      </c>
      <c r="BJ1209" s="518"/>
      <c r="BK1209" s="518"/>
      <c r="BL1209" s="518" t="n">
        <v>0</v>
      </c>
      <c r="BM1209" s="518"/>
      <c r="BN1209" s="518"/>
      <c r="BO1209" s="518"/>
      <c r="BP1209" s="518"/>
      <c r="BQ1209" s="518"/>
      <c r="BR1209" s="518"/>
      <c r="BS1209" s="518"/>
      <c r="BT1209" s="518"/>
      <c r="BU1209" s="518"/>
      <c r="BV1209" s="518" t="n">
        <v>0</v>
      </c>
      <c r="BW1209" s="518" t="n">
        <v>0</v>
      </c>
      <c r="BX1209" s="518" t="n">
        <v>0</v>
      </c>
      <c r="BY1209" s="518" t="n">
        <v>0</v>
      </c>
      <c r="BZ1209" s="518" t="n">
        <v>0</v>
      </c>
      <c r="CA1209" s="518" t="n">
        <v>0</v>
      </c>
      <c r="CB1209" s="518" t="n">
        <v>0</v>
      </c>
      <c r="CC1209" s="518" t="n">
        <v>0</v>
      </c>
      <c r="CD1209" s="518" t="n">
        <v>0</v>
      </c>
      <c r="CE1209" s="518" t="n">
        <v>0</v>
      </c>
      <c r="CF1209" s="518" t="n">
        <v>0</v>
      </c>
      <c r="CG1209" s="518" t="n">
        <v>0</v>
      </c>
      <c r="CH1209" s="518"/>
      <c r="CI1209" s="716"/>
      <c r="CL1209" s="48" t="n">
        <v>1</v>
      </c>
      <c r="CM1209" s="48" t="n">
        <f aca="false">CL1209-V1209</f>
        <v>0</v>
      </c>
      <c r="CN1209" s="702" t="n">
        <f aca="false">SUM(CO1209:DR1209)</f>
        <v>1</v>
      </c>
      <c r="CO1209" s="703" t="n">
        <v>0</v>
      </c>
      <c r="CP1209" s="703"/>
      <c r="CQ1209" s="703" t="n">
        <v>0</v>
      </c>
      <c r="CR1209" s="703"/>
      <c r="CS1209" s="703" t="n">
        <v>0</v>
      </c>
      <c r="CT1209" s="703" t="n">
        <v>0</v>
      </c>
      <c r="CU1209" s="703"/>
      <c r="CV1209" s="703"/>
      <c r="CW1209" s="703"/>
      <c r="CX1209" s="703" t="n">
        <v>0</v>
      </c>
      <c r="CY1209" s="703" t="n">
        <v>0</v>
      </c>
      <c r="CZ1209" s="703" t="n">
        <v>0</v>
      </c>
      <c r="DA1209" s="703"/>
      <c r="DB1209" s="703"/>
      <c r="DC1209" s="703"/>
      <c r="DD1209" s="703"/>
      <c r="DE1209" s="703" t="n">
        <v>1</v>
      </c>
      <c r="DF1209" s="703"/>
      <c r="DG1209" s="703" t="n">
        <v>0</v>
      </c>
      <c r="DH1209" s="703" t="n">
        <v>0</v>
      </c>
      <c r="DI1209" s="703" t="n">
        <v>0</v>
      </c>
      <c r="DJ1209" s="703" t="n">
        <v>0</v>
      </c>
      <c r="DK1209" s="703" t="n">
        <v>0</v>
      </c>
      <c r="DL1209" s="703" t="n">
        <v>0</v>
      </c>
      <c r="DM1209" s="703"/>
      <c r="DN1209" s="703"/>
      <c r="DO1209" s="703"/>
      <c r="DP1209" s="703"/>
      <c r="DQ1209" s="703"/>
      <c r="DR1209" s="703"/>
      <c r="DS1209" s="704" t="n">
        <f aca="false">CN1209-V1209</f>
        <v>0</v>
      </c>
      <c r="DT1209" s="553"/>
      <c r="DU1209" s="48"/>
    </row>
    <row r="1210" customFormat="false" ht="15" hidden="false" customHeight="true" outlineLevel="0" collapsed="false">
      <c r="A1210" s="705" t="n">
        <f aca="false">A1209+1</f>
        <v>1201</v>
      </c>
      <c r="B1210" s="706" t="s">
        <v>1824</v>
      </c>
      <c r="C1210" s="706" t="s">
        <v>454</v>
      </c>
      <c r="D1210" s="706" t="s">
        <v>455</v>
      </c>
      <c r="E1210" s="243" t="n">
        <f aca="false">COUNTIF($G$10:$G$1856,$G1210)</f>
        <v>1</v>
      </c>
      <c r="F1210" s="706" t="s">
        <v>2994</v>
      </c>
      <c r="G1210" s="706" t="s">
        <v>2994</v>
      </c>
      <c r="H1210" s="707" t="s">
        <v>1846</v>
      </c>
      <c r="I1210" s="708" t="s">
        <v>1050</v>
      </c>
      <c r="J1210" s="720" t="s">
        <v>303</v>
      </c>
      <c r="K1210" s="294" t="s">
        <v>302</v>
      </c>
      <c r="L1210" s="720" t="s">
        <v>301</v>
      </c>
      <c r="M1210" s="708" t="s">
        <v>1432</v>
      </c>
      <c r="N1210" s="710" t="s">
        <v>934</v>
      </c>
      <c r="O1210" s="512" t="n">
        <v>2</v>
      </c>
      <c r="P1210" s="512" t="n">
        <v>1</v>
      </c>
      <c r="Q1210" s="711" t="n">
        <v>0.00236</v>
      </c>
      <c r="R1210" s="712"/>
      <c r="S1210" s="713"/>
      <c r="T1210" s="714" t="n">
        <v>4.85</v>
      </c>
      <c r="U1210" s="715"/>
      <c r="V1210" s="262" t="n">
        <f aca="false">SUM(W1210:CI1210)</f>
        <v>1</v>
      </c>
      <c r="W1210" s="243" t="n">
        <v>0</v>
      </c>
      <c r="X1210" s="243" t="n">
        <v>0</v>
      </c>
      <c r="Y1210" s="243" t="n">
        <v>0</v>
      </c>
      <c r="Z1210" s="243" t="n">
        <v>0</v>
      </c>
      <c r="AA1210" s="243" t="n">
        <v>0</v>
      </c>
      <c r="AB1210" s="243" t="n">
        <v>0</v>
      </c>
      <c r="AC1210" s="243" t="n">
        <v>0</v>
      </c>
      <c r="AD1210" s="243" t="n">
        <v>0</v>
      </c>
      <c r="AE1210" s="243" t="n">
        <v>0</v>
      </c>
      <c r="AF1210" s="243" t="n">
        <v>0</v>
      </c>
      <c r="AG1210" s="243" t="n">
        <v>0</v>
      </c>
      <c r="AH1210" s="518" t="n">
        <v>0</v>
      </c>
      <c r="AI1210" s="243" t="n">
        <v>0</v>
      </c>
      <c r="AJ1210" s="243" t="n">
        <v>0</v>
      </c>
      <c r="AK1210" s="518" t="n">
        <v>0</v>
      </c>
      <c r="AL1210" s="518" t="n">
        <v>0</v>
      </c>
      <c r="AM1210" s="518" t="n">
        <v>0</v>
      </c>
      <c r="AN1210" s="518" t="n">
        <v>1</v>
      </c>
      <c r="AO1210" s="518" t="n">
        <v>0</v>
      </c>
      <c r="AP1210" s="518" t="n">
        <v>0</v>
      </c>
      <c r="AQ1210" s="518" t="n">
        <v>0</v>
      </c>
      <c r="AR1210" s="518" t="n">
        <v>0</v>
      </c>
      <c r="AS1210" s="518" t="n">
        <v>0</v>
      </c>
      <c r="AT1210" s="518" t="n">
        <v>0</v>
      </c>
      <c r="AU1210" s="518" t="n">
        <v>0</v>
      </c>
      <c r="AV1210" s="518" t="n">
        <v>0</v>
      </c>
      <c r="AW1210" s="518" t="n">
        <v>0</v>
      </c>
      <c r="AX1210" s="518" t="n">
        <v>0</v>
      </c>
      <c r="AY1210" s="518" t="n">
        <v>0</v>
      </c>
      <c r="AZ1210" s="518" t="n">
        <v>0</v>
      </c>
      <c r="BA1210" s="518" t="n">
        <v>0</v>
      </c>
      <c r="BB1210" s="518" t="n">
        <v>0</v>
      </c>
      <c r="BC1210" s="518" t="n">
        <v>0</v>
      </c>
      <c r="BD1210" s="518" t="n">
        <v>0</v>
      </c>
      <c r="BE1210" s="518" t="n">
        <v>0</v>
      </c>
      <c r="BF1210" s="518" t="n">
        <v>0</v>
      </c>
      <c r="BG1210" s="518" t="n">
        <v>0</v>
      </c>
      <c r="BH1210" s="518" t="n">
        <v>0</v>
      </c>
      <c r="BI1210" s="518" t="n">
        <v>0</v>
      </c>
      <c r="BJ1210" s="518"/>
      <c r="BK1210" s="518"/>
      <c r="BL1210" s="518" t="n">
        <v>0</v>
      </c>
      <c r="BM1210" s="518"/>
      <c r="BN1210" s="518"/>
      <c r="BO1210" s="518"/>
      <c r="BP1210" s="518"/>
      <c r="BQ1210" s="518"/>
      <c r="BR1210" s="518"/>
      <c r="BS1210" s="518"/>
      <c r="BT1210" s="518"/>
      <c r="BU1210" s="518"/>
      <c r="BV1210" s="518" t="n">
        <v>0</v>
      </c>
      <c r="BW1210" s="518" t="n">
        <v>0</v>
      </c>
      <c r="BX1210" s="518" t="n">
        <v>0</v>
      </c>
      <c r="BY1210" s="518" t="n">
        <v>0</v>
      </c>
      <c r="BZ1210" s="518" t="n">
        <v>0</v>
      </c>
      <c r="CA1210" s="518" t="n">
        <v>0</v>
      </c>
      <c r="CB1210" s="518" t="n">
        <v>0</v>
      </c>
      <c r="CC1210" s="518" t="n">
        <v>0</v>
      </c>
      <c r="CD1210" s="518" t="n">
        <v>0</v>
      </c>
      <c r="CE1210" s="518" t="n">
        <v>0</v>
      </c>
      <c r="CF1210" s="518" t="n">
        <v>0</v>
      </c>
      <c r="CG1210" s="518" t="n">
        <v>0</v>
      </c>
      <c r="CH1210" s="518"/>
      <c r="CI1210" s="716"/>
      <c r="CL1210" s="48" t="n">
        <v>1</v>
      </c>
      <c r="CM1210" s="48" t="n">
        <f aca="false">CL1210-V1210</f>
        <v>0</v>
      </c>
      <c r="CN1210" s="702" t="n">
        <f aca="false">SUM(CO1210:DR1210)</f>
        <v>2</v>
      </c>
      <c r="CO1210" s="703" t="n">
        <v>0</v>
      </c>
      <c r="CP1210" s="703"/>
      <c r="CQ1210" s="703" t="n">
        <v>0</v>
      </c>
      <c r="CR1210" s="703"/>
      <c r="CS1210" s="703" t="n">
        <v>0</v>
      </c>
      <c r="CT1210" s="703" t="n">
        <v>0</v>
      </c>
      <c r="CU1210" s="703"/>
      <c r="CV1210" s="703"/>
      <c r="CW1210" s="703"/>
      <c r="CX1210" s="703" t="n">
        <v>0</v>
      </c>
      <c r="CY1210" s="703" t="n">
        <v>0</v>
      </c>
      <c r="CZ1210" s="703" t="n">
        <v>0</v>
      </c>
      <c r="DA1210" s="703"/>
      <c r="DB1210" s="703"/>
      <c r="DC1210" s="703"/>
      <c r="DD1210" s="703"/>
      <c r="DE1210" s="703" t="n">
        <v>2</v>
      </c>
      <c r="DF1210" s="703"/>
      <c r="DG1210" s="703" t="n">
        <v>0</v>
      </c>
      <c r="DH1210" s="703" t="n">
        <v>0</v>
      </c>
      <c r="DI1210" s="703" t="n">
        <v>0</v>
      </c>
      <c r="DJ1210" s="703" t="n">
        <v>0</v>
      </c>
      <c r="DK1210" s="703" t="n">
        <v>0</v>
      </c>
      <c r="DL1210" s="703" t="n">
        <v>0</v>
      </c>
      <c r="DM1210" s="703"/>
      <c r="DN1210" s="703"/>
      <c r="DO1210" s="703"/>
      <c r="DP1210" s="703"/>
      <c r="DQ1210" s="703"/>
      <c r="DR1210" s="703"/>
      <c r="DS1210" s="704" t="n">
        <f aca="false">CN1210-V1210</f>
        <v>1</v>
      </c>
      <c r="DT1210" s="553"/>
      <c r="DU1210" s="48"/>
    </row>
    <row r="1211" customFormat="false" ht="15" hidden="false" customHeight="true" outlineLevel="0" collapsed="false">
      <c r="A1211" s="705" t="n">
        <f aca="false">A1210+1</f>
        <v>1202</v>
      </c>
      <c r="B1211" s="706" t="s">
        <v>1824</v>
      </c>
      <c r="C1211" s="706" t="s">
        <v>454</v>
      </c>
      <c r="D1211" s="706" t="s">
        <v>455</v>
      </c>
      <c r="E1211" s="243" t="n">
        <f aca="false">COUNTIF($G$10:$G$1856,$G1211)</f>
        <v>1</v>
      </c>
      <c r="F1211" s="706" t="s">
        <v>2995</v>
      </c>
      <c r="G1211" s="706" t="s">
        <v>2995</v>
      </c>
      <c r="H1211" s="707" t="s">
        <v>1848</v>
      </c>
      <c r="I1211" s="708" t="s">
        <v>1056</v>
      </c>
      <c r="J1211" s="720" t="s">
        <v>303</v>
      </c>
      <c r="K1211" s="294" t="s">
        <v>302</v>
      </c>
      <c r="L1211" s="720" t="s">
        <v>301</v>
      </c>
      <c r="M1211" s="708" t="s">
        <v>1849</v>
      </c>
      <c r="N1211" s="710" t="s">
        <v>934</v>
      </c>
      <c r="O1211" s="512" t="n">
        <v>1</v>
      </c>
      <c r="P1211" s="512" t="n">
        <v>1</v>
      </c>
      <c r="Q1211" s="711" t="n">
        <v>0.00163</v>
      </c>
      <c r="R1211" s="712"/>
      <c r="S1211" s="713"/>
      <c r="T1211" s="714" t="n">
        <v>3.35</v>
      </c>
      <c r="U1211" s="715"/>
      <c r="V1211" s="262" t="n">
        <f aca="false">SUM(W1211:CI1211)</f>
        <v>0</v>
      </c>
      <c r="W1211" s="243" t="n">
        <v>0</v>
      </c>
      <c r="X1211" s="243" t="n">
        <v>0</v>
      </c>
      <c r="Y1211" s="243" t="n">
        <v>0</v>
      </c>
      <c r="Z1211" s="243" t="n">
        <v>0</v>
      </c>
      <c r="AA1211" s="243" t="n">
        <v>0</v>
      </c>
      <c r="AB1211" s="243" t="n">
        <v>0</v>
      </c>
      <c r="AC1211" s="243" t="n">
        <v>0</v>
      </c>
      <c r="AD1211" s="243" t="n">
        <v>0</v>
      </c>
      <c r="AE1211" s="243" t="n">
        <v>0</v>
      </c>
      <c r="AF1211" s="243" t="n">
        <v>0</v>
      </c>
      <c r="AG1211" s="243" t="n">
        <v>0</v>
      </c>
      <c r="AH1211" s="518" t="n">
        <v>0</v>
      </c>
      <c r="AI1211" s="243" t="n">
        <v>0</v>
      </c>
      <c r="AJ1211" s="243" t="n">
        <v>0</v>
      </c>
      <c r="AK1211" s="518" t="n">
        <v>0</v>
      </c>
      <c r="AL1211" s="518" t="n">
        <v>0</v>
      </c>
      <c r="AM1211" s="518" t="n">
        <v>0</v>
      </c>
      <c r="AN1211" s="518" t="n">
        <v>0</v>
      </c>
      <c r="AO1211" s="518" t="n">
        <v>0</v>
      </c>
      <c r="AP1211" s="518" t="n">
        <v>0</v>
      </c>
      <c r="AQ1211" s="518" t="n">
        <v>0</v>
      </c>
      <c r="AR1211" s="518" t="n">
        <v>0</v>
      </c>
      <c r="AS1211" s="518" t="n">
        <v>0</v>
      </c>
      <c r="AT1211" s="518" t="n">
        <v>0</v>
      </c>
      <c r="AU1211" s="518" t="n">
        <v>0</v>
      </c>
      <c r="AV1211" s="518" t="n">
        <v>0</v>
      </c>
      <c r="AW1211" s="518" t="n">
        <v>0</v>
      </c>
      <c r="AX1211" s="518" t="n">
        <v>0</v>
      </c>
      <c r="AY1211" s="518" t="n">
        <v>0</v>
      </c>
      <c r="AZ1211" s="518" t="n">
        <v>0</v>
      </c>
      <c r="BA1211" s="518" t="n">
        <v>0</v>
      </c>
      <c r="BB1211" s="518" t="n">
        <v>0</v>
      </c>
      <c r="BC1211" s="518" t="n">
        <v>0</v>
      </c>
      <c r="BD1211" s="518" t="n">
        <v>0</v>
      </c>
      <c r="BE1211" s="518" t="n">
        <v>0</v>
      </c>
      <c r="BF1211" s="518" t="n">
        <v>0</v>
      </c>
      <c r="BG1211" s="518" t="n">
        <v>0</v>
      </c>
      <c r="BH1211" s="518" t="n">
        <v>0</v>
      </c>
      <c r="BI1211" s="518" t="n">
        <v>0</v>
      </c>
      <c r="BJ1211" s="518"/>
      <c r="BK1211" s="518"/>
      <c r="BL1211" s="518" t="n">
        <v>0</v>
      </c>
      <c r="BM1211" s="518"/>
      <c r="BN1211" s="518"/>
      <c r="BO1211" s="518"/>
      <c r="BP1211" s="518"/>
      <c r="BQ1211" s="518"/>
      <c r="BR1211" s="518"/>
      <c r="BS1211" s="518"/>
      <c r="BT1211" s="518"/>
      <c r="BU1211" s="518"/>
      <c r="BV1211" s="518" t="n">
        <v>0</v>
      </c>
      <c r="BW1211" s="518" t="n">
        <v>0</v>
      </c>
      <c r="BX1211" s="518" t="n">
        <v>0</v>
      </c>
      <c r="BY1211" s="518" t="n">
        <v>0</v>
      </c>
      <c r="BZ1211" s="518" t="n">
        <v>0</v>
      </c>
      <c r="CA1211" s="518" t="n">
        <v>0</v>
      </c>
      <c r="CB1211" s="518" t="n">
        <v>0</v>
      </c>
      <c r="CC1211" s="518" t="n">
        <v>0</v>
      </c>
      <c r="CD1211" s="518" t="n">
        <v>0</v>
      </c>
      <c r="CE1211" s="518" t="n">
        <v>0</v>
      </c>
      <c r="CF1211" s="518" t="n">
        <v>0</v>
      </c>
      <c r="CG1211" s="518" t="n">
        <v>0</v>
      </c>
      <c r="CH1211" s="518"/>
      <c r="CI1211" s="716"/>
      <c r="CL1211" s="48" t="n">
        <v>0</v>
      </c>
      <c r="CM1211" s="48" t="n">
        <f aca="false">CL1211-V1211</f>
        <v>0</v>
      </c>
      <c r="CN1211" s="702" t="n">
        <f aca="false">SUM(CO1211:DR1211)</f>
        <v>1</v>
      </c>
      <c r="CO1211" s="703" t="n">
        <v>0</v>
      </c>
      <c r="CP1211" s="703"/>
      <c r="CQ1211" s="703" t="n">
        <v>0</v>
      </c>
      <c r="CR1211" s="703"/>
      <c r="CS1211" s="703" t="n">
        <v>0</v>
      </c>
      <c r="CT1211" s="703" t="n">
        <v>0</v>
      </c>
      <c r="CU1211" s="703"/>
      <c r="CV1211" s="703"/>
      <c r="CW1211" s="703"/>
      <c r="CX1211" s="703" t="n">
        <v>0</v>
      </c>
      <c r="CY1211" s="703" t="n">
        <v>0</v>
      </c>
      <c r="CZ1211" s="703" t="n">
        <v>0</v>
      </c>
      <c r="DA1211" s="703"/>
      <c r="DB1211" s="703"/>
      <c r="DC1211" s="703"/>
      <c r="DD1211" s="703"/>
      <c r="DE1211" s="703" t="n">
        <v>1</v>
      </c>
      <c r="DF1211" s="703"/>
      <c r="DG1211" s="703" t="n">
        <v>0</v>
      </c>
      <c r="DH1211" s="703" t="n">
        <v>0</v>
      </c>
      <c r="DI1211" s="703" t="n">
        <v>0</v>
      </c>
      <c r="DJ1211" s="703" t="n">
        <v>0</v>
      </c>
      <c r="DK1211" s="703" t="n">
        <v>0</v>
      </c>
      <c r="DL1211" s="703" t="n">
        <v>0</v>
      </c>
      <c r="DM1211" s="703"/>
      <c r="DN1211" s="703"/>
      <c r="DO1211" s="703"/>
      <c r="DP1211" s="703"/>
      <c r="DQ1211" s="703"/>
      <c r="DR1211" s="703"/>
      <c r="DS1211" s="704" t="n">
        <f aca="false">CN1211-V1211</f>
        <v>1</v>
      </c>
      <c r="DT1211" s="553"/>
      <c r="DU1211" s="48"/>
    </row>
    <row r="1212" customFormat="false" ht="15" hidden="false" customHeight="true" outlineLevel="0" collapsed="false">
      <c r="A1212" s="705" t="n">
        <f aca="false">A1211+1</f>
        <v>1203</v>
      </c>
      <c r="B1212" s="706" t="s">
        <v>2495</v>
      </c>
      <c r="C1212" s="706" t="s">
        <v>435</v>
      </c>
      <c r="D1212" s="706" t="s">
        <v>434</v>
      </c>
      <c r="E1212" s="243" t="n">
        <f aca="false">COUNTIF($G$10:$G$1856,$G1212)</f>
        <v>1</v>
      </c>
      <c r="F1212" s="706" t="s">
        <v>2996</v>
      </c>
      <c r="G1212" s="706" t="s">
        <v>2996</v>
      </c>
      <c r="H1212" s="707" t="s">
        <v>2699</v>
      </c>
      <c r="I1212" s="708" t="s">
        <v>932</v>
      </c>
      <c r="J1212" s="707" t="s">
        <v>331</v>
      </c>
      <c r="K1212" s="709" t="s">
        <v>321</v>
      </c>
      <c r="L1212" s="707" t="s">
        <v>330</v>
      </c>
      <c r="M1212" s="708" t="s">
        <v>933</v>
      </c>
      <c r="N1212" s="710" t="s">
        <v>934</v>
      </c>
      <c r="O1212" s="512" t="n">
        <v>1</v>
      </c>
      <c r="P1212" s="512" t="n">
        <v>1</v>
      </c>
      <c r="Q1212" s="711" t="n">
        <v>0.014586564</v>
      </c>
      <c r="R1212" s="712"/>
      <c r="S1212" s="713"/>
      <c r="T1212" s="714" t="n">
        <v>33.16</v>
      </c>
      <c r="U1212" s="715"/>
      <c r="V1212" s="262" t="n">
        <f aca="false">SUM(W1212:CI1212)</f>
        <v>1</v>
      </c>
      <c r="W1212" s="243" t="n">
        <v>0</v>
      </c>
      <c r="X1212" s="243" t="n">
        <v>0</v>
      </c>
      <c r="Y1212" s="243" t="n">
        <v>0</v>
      </c>
      <c r="Z1212" s="243" t="n">
        <v>0</v>
      </c>
      <c r="AA1212" s="243" t="n">
        <v>0</v>
      </c>
      <c r="AB1212" s="243" t="n">
        <v>0</v>
      </c>
      <c r="AC1212" s="243" t="n">
        <v>0</v>
      </c>
      <c r="AD1212" s="243" t="n">
        <v>0</v>
      </c>
      <c r="AE1212" s="243" t="n">
        <v>0</v>
      </c>
      <c r="AF1212" s="243" t="n">
        <v>0</v>
      </c>
      <c r="AG1212" s="243" t="n">
        <v>0</v>
      </c>
      <c r="AH1212" s="518" t="n">
        <v>0</v>
      </c>
      <c r="AI1212" s="243" t="n">
        <v>0</v>
      </c>
      <c r="AJ1212" s="243" t="n">
        <v>0</v>
      </c>
      <c r="AK1212" s="518" t="n">
        <v>0</v>
      </c>
      <c r="AL1212" s="518" t="n">
        <v>0</v>
      </c>
      <c r="AM1212" s="518" t="n">
        <v>0</v>
      </c>
      <c r="AN1212" s="518" t="n">
        <v>0</v>
      </c>
      <c r="AO1212" s="518" t="n">
        <v>0</v>
      </c>
      <c r="AP1212" s="518" t="n">
        <v>0</v>
      </c>
      <c r="AQ1212" s="518" t="n">
        <v>0</v>
      </c>
      <c r="AR1212" s="518" t="n">
        <v>0</v>
      </c>
      <c r="AS1212" s="518" t="n">
        <v>0</v>
      </c>
      <c r="AT1212" s="518" t="n">
        <v>0</v>
      </c>
      <c r="AU1212" s="518" t="n">
        <v>0</v>
      </c>
      <c r="AV1212" s="518" t="n">
        <v>0</v>
      </c>
      <c r="AW1212" s="518" t="n">
        <v>0</v>
      </c>
      <c r="AX1212" s="518" t="n">
        <v>0</v>
      </c>
      <c r="AY1212" s="518" t="n">
        <v>0</v>
      </c>
      <c r="AZ1212" s="518" t="n">
        <v>0</v>
      </c>
      <c r="BA1212" s="518" t="n">
        <v>0</v>
      </c>
      <c r="BB1212" s="518" t="n">
        <v>0</v>
      </c>
      <c r="BC1212" s="518" t="n">
        <v>0</v>
      </c>
      <c r="BD1212" s="518" t="n">
        <v>0</v>
      </c>
      <c r="BE1212" s="518" t="n">
        <v>0</v>
      </c>
      <c r="BF1212" s="518" t="n">
        <v>0</v>
      </c>
      <c r="BG1212" s="518" t="n">
        <v>0</v>
      </c>
      <c r="BH1212" s="518" t="n">
        <v>0</v>
      </c>
      <c r="BI1212" s="518" t="n">
        <v>0</v>
      </c>
      <c r="BJ1212" s="518"/>
      <c r="BK1212" s="518"/>
      <c r="BL1212" s="518" t="n">
        <v>0</v>
      </c>
      <c r="BM1212" s="518"/>
      <c r="BN1212" s="518"/>
      <c r="BO1212" s="518"/>
      <c r="BP1212" s="518"/>
      <c r="BQ1212" s="518"/>
      <c r="BR1212" s="518"/>
      <c r="BS1212" s="518"/>
      <c r="BT1212" s="518"/>
      <c r="BU1212" s="518"/>
      <c r="BV1212" s="518" t="n">
        <v>1</v>
      </c>
      <c r="BW1212" s="518" t="n">
        <v>0</v>
      </c>
      <c r="BX1212" s="518" t="n">
        <v>0</v>
      </c>
      <c r="BY1212" s="518" t="n">
        <v>0</v>
      </c>
      <c r="BZ1212" s="518" t="n">
        <v>0</v>
      </c>
      <c r="CA1212" s="518" t="n">
        <v>0</v>
      </c>
      <c r="CB1212" s="518" t="n">
        <v>0</v>
      </c>
      <c r="CC1212" s="518" t="n">
        <v>0</v>
      </c>
      <c r="CD1212" s="518" t="n">
        <v>0</v>
      </c>
      <c r="CE1212" s="518" t="n">
        <v>0</v>
      </c>
      <c r="CF1212" s="518" t="n">
        <v>0</v>
      </c>
      <c r="CG1212" s="518" t="n">
        <v>0</v>
      </c>
      <c r="CH1212" s="518"/>
      <c r="CI1212" s="716"/>
      <c r="CL1212" s="48" t="n">
        <v>1</v>
      </c>
      <c r="CM1212" s="48" t="n">
        <f aca="false">CL1212-V1212</f>
        <v>0</v>
      </c>
      <c r="CN1212" s="702" t="n">
        <f aca="false">SUM(CO1212:DR1212)</f>
        <v>1</v>
      </c>
      <c r="CO1212" s="703" t="n">
        <v>0</v>
      </c>
      <c r="CP1212" s="703"/>
      <c r="CQ1212" s="703" t="n">
        <v>0</v>
      </c>
      <c r="CR1212" s="703"/>
      <c r="CS1212" s="703" t="n">
        <v>0</v>
      </c>
      <c r="CT1212" s="703" t="n">
        <v>0</v>
      </c>
      <c r="CU1212" s="703"/>
      <c r="CV1212" s="703"/>
      <c r="CW1212" s="703"/>
      <c r="CX1212" s="703" t="n">
        <v>0</v>
      </c>
      <c r="CY1212" s="703" t="n">
        <v>0</v>
      </c>
      <c r="CZ1212" s="703" t="n">
        <v>0</v>
      </c>
      <c r="DA1212" s="703"/>
      <c r="DB1212" s="703"/>
      <c r="DC1212" s="703"/>
      <c r="DD1212" s="703"/>
      <c r="DE1212" s="703" t="n">
        <v>0</v>
      </c>
      <c r="DF1212" s="703"/>
      <c r="DG1212" s="703" t="n">
        <v>0</v>
      </c>
      <c r="DH1212" s="703" t="n">
        <v>1</v>
      </c>
      <c r="DI1212" s="703" t="n">
        <v>0</v>
      </c>
      <c r="DJ1212" s="703" t="n">
        <v>0</v>
      </c>
      <c r="DK1212" s="703" t="n">
        <v>0</v>
      </c>
      <c r="DL1212" s="703" t="n">
        <v>0</v>
      </c>
      <c r="DM1212" s="703"/>
      <c r="DN1212" s="703"/>
      <c r="DO1212" s="703"/>
      <c r="DP1212" s="703"/>
      <c r="DQ1212" s="703"/>
      <c r="DR1212" s="703"/>
      <c r="DS1212" s="704" t="n">
        <f aca="false">CN1212-V1212</f>
        <v>0</v>
      </c>
      <c r="DT1212" s="553"/>
      <c r="DU1212" s="48"/>
    </row>
    <row r="1213" customFormat="false" ht="15" hidden="false" customHeight="true" outlineLevel="0" collapsed="false">
      <c r="A1213" s="705" t="n">
        <f aca="false">A1212+1</f>
        <v>1204</v>
      </c>
      <c r="B1213" s="706" t="s">
        <v>2495</v>
      </c>
      <c r="C1213" s="706" t="s">
        <v>435</v>
      </c>
      <c r="D1213" s="706" t="s">
        <v>434</v>
      </c>
      <c r="E1213" s="243" t="n">
        <f aca="false">COUNTIF($G$10:$G$1856,$G1213)</f>
        <v>1</v>
      </c>
      <c r="F1213" s="706" t="s">
        <v>2997</v>
      </c>
      <c r="G1213" s="706" t="s">
        <v>2997</v>
      </c>
      <c r="H1213" s="707" t="s">
        <v>2701</v>
      </c>
      <c r="I1213" s="708" t="s">
        <v>985</v>
      </c>
      <c r="J1213" s="707" t="s">
        <v>331</v>
      </c>
      <c r="K1213" s="709" t="s">
        <v>321</v>
      </c>
      <c r="L1213" s="707" t="s">
        <v>330</v>
      </c>
      <c r="M1213" s="708" t="s">
        <v>986</v>
      </c>
      <c r="N1213" s="710" t="s">
        <v>934</v>
      </c>
      <c r="O1213" s="512" t="n">
        <v>1</v>
      </c>
      <c r="P1213" s="512" t="n">
        <v>1</v>
      </c>
      <c r="Q1213" s="711" t="n">
        <v>0.005848005</v>
      </c>
      <c r="R1213" s="712"/>
      <c r="S1213" s="713"/>
      <c r="T1213" s="714" t="n">
        <v>13.29</v>
      </c>
      <c r="U1213" s="715"/>
      <c r="V1213" s="262" t="n">
        <f aca="false">SUM(W1213:CI1213)</f>
        <v>1</v>
      </c>
      <c r="W1213" s="243" t="n">
        <v>0</v>
      </c>
      <c r="X1213" s="243" t="n">
        <v>0</v>
      </c>
      <c r="Y1213" s="243" t="n">
        <v>0</v>
      </c>
      <c r="Z1213" s="243" t="n">
        <v>0</v>
      </c>
      <c r="AA1213" s="243" t="n">
        <v>0</v>
      </c>
      <c r="AB1213" s="243" t="n">
        <v>0</v>
      </c>
      <c r="AC1213" s="243" t="n">
        <v>0</v>
      </c>
      <c r="AD1213" s="243" t="n">
        <v>0</v>
      </c>
      <c r="AE1213" s="243" t="n">
        <v>0</v>
      </c>
      <c r="AF1213" s="243" t="n">
        <v>0</v>
      </c>
      <c r="AG1213" s="243" t="n">
        <v>0</v>
      </c>
      <c r="AH1213" s="518" t="n">
        <v>0</v>
      </c>
      <c r="AI1213" s="243" t="n">
        <v>0</v>
      </c>
      <c r="AJ1213" s="243" t="n">
        <v>0</v>
      </c>
      <c r="AK1213" s="518" t="n">
        <v>0</v>
      </c>
      <c r="AL1213" s="518" t="n">
        <v>0</v>
      </c>
      <c r="AM1213" s="518" t="n">
        <v>0</v>
      </c>
      <c r="AN1213" s="518" t="n">
        <v>0</v>
      </c>
      <c r="AO1213" s="518" t="n">
        <v>0</v>
      </c>
      <c r="AP1213" s="518" t="n">
        <v>0</v>
      </c>
      <c r="AQ1213" s="518" t="n">
        <v>0</v>
      </c>
      <c r="AR1213" s="518" t="n">
        <v>0</v>
      </c>
      <c r="AS1213" s="518" t="n">
        <v>0</v>
      </c>
      <c r="AT1213" s="518" t="n">
        <v>0</v>
      </c>
      <c r="AU1213" s="518" t="n">
        <v>0</v>
      </c>
      <c r="AV1213" s="518" t="n">
        <v>0</v>
      </c>
      <c r="AW1213" s="518" t="n">
        <v>0</v>
      </c>
      <c r="AX1213" s="518" t="n">
        <v>0</v>
      </c>
      <c r="AY1213" s="518" t="n">
        <v>0</v>
      </c>
      <c r="AZ1213" s="518" t="n">
        <v>0</v>
      </c>
      <c r="BA1213" s="518" t="n">
        <v>0</v>
      </c>
      <c r="BB1213" s="518" t="n">
        <v>0</v>
      </c>
      <c r="BC1213" s="518" t="n">
        <v>0</v>
      </c>
      <c r="BD1213" s="518" t="n">
        <v>0</v>
      </c>
      <c r="BE1213" s="518" t="n">
        <v>0</v>
      </c>
      <c r="BF1213" s="518" t="n">
        <v>0</v>
      </c>
      <c r="BG1213" s="518" t="n">
        <v>0</v>
      </c>
      <c r="BH1213" s="518" t="n">
        <v>0</v>
      </c>
      <c r="BI1213" s="518" t="n">
        <v>0</v>
      </c>
      <c r="BJ1213" s="518"/>
      <c r="BK1213" s="518"/>
      <c r="BL1213" s="518" t="n">
        <v>0</v>
      </c>
      <c r="BM1213" s="518"/>
      <c r="BN1213" s="518"/>
      <c r="BO1213" s="518"/>
      <c r="BP1213" s="518"/>
      <c r="BQ1213" s="518"/>
      <c r="BR1213" s="518"/>
      <c r="BS1213" s="518"/>
      <c r="BT1213" s="518"/>
      <c r="BU1213" s="518"/>
      <c r="BV1213" s="518" t="n">
        <v>1</v>
      </c>
      <c r="BW1213" s="518" t="n">
        <v>0</v>
      </c>
      <c r="BX1213" s="518" t="n">
        <v>0</v>
      </c>
      <c r="BY1213" s="518" t="n">
        <v>0</v>
      </c>
      <c r="BZ1213" s="518" t="n">
        <v>0</v>
      </c>
      <c r="CA1213" s="518" t="n">
        <v>0</v>
      </c>
      <c r="CB1213" s="518" t="n">
        <v>0</v>
      </c>
      <c r="CC1213" s="518" t="n">
        <v>0</v>
      </c>
      <c r="CD1213" s="518" t="n">
        <v>0</v>
      </c>
      <c r="CE1213" s="518" t="n">
        <v>0</v>
      </c>
      <c r="CF1213" s="518" t="n">
        <v>0</v>
      </c>
      <c r="CG1213" s="518" t="n">
        <v>0</v>
      </c>
      <c r="CH1213" s="518"/>
      <c r="CI1213" s="716"/>
      <c r="CL1213" s="48" t="n">
        <v>1</v>
      </c>
      <c r="CM1213" s="48" t="n">
        <f aca="false">CL1213-V1213</f>
        <v>0</v>
      </c>
      <c r="CN1213" s="702" t="n">
        <f aca="false">SUM(CO1213:DR1213)</f>
        <v>1</v>
      </c>
      <c r="CO1213" s="703" t="n">
        <v>0</v>
      </c>
      <c r="CP1213" s="703"/>
      <c r="CQ1213" s="703" t="n">
        <v>0</v>
      </c>
      <c r="CR1213" s="703"/>
      <c r="CS1213" s="703" t="n">
        <v>0</v>
      </c>
      <c r="CT1213" s="703" t="n">
        <v>0</v>
      </c>
      <c r="CU1213" s="703"/>
      <c r="CV1213" s="703"/>
      <c r="CW1213" s="703"/>
      <c r="CX1213" s="703" t="n">
        <v>0</v>
      </c>
      <c r="CY1213" s="703" t="n">
        <v>0</v>
      </c>
      <c r="CZ1213" s="703" t="n">
        <v>0</v>
      </c>
      <c r="DA1213" s="703"/>
      <c r="DB1213" s="703"/>
      <c r="DC1213" s="703"/>
      <c r="DD1213" s="703"/>
      <c r="DE1213" s="703" t="n">
        <v>0</v>
      </c>
      <c r="DF1213" s="703"/>
      <c r="DG1213" s="703" t="n">
        <v>0</v>
      </c>
      <c r="DH1213" s="703" t="n">
        <v>1</v>
      </c>
      <c r="DI1213" s="703" t="n">
        <v>0</v>
      </c>
      <c r="DJ1213" s="703" t="n">
        <v>0</v>
      </c>
      <c r="DK1213" s="703" t="n">
        <v>0</v>
      </c>
      <c r="DL1213" s="703" t="n">
        <v>0</v>
      </c>
      <c r="DM1213" s="703"/>
      <c r="DN1213" s="703"/>
      <c r="DO1213" s="703"/>
      <c r="DP1213" s="703"/>
      <c r="DQ1213" s="703"/>
      <c r="DR1213" s="703"/>
      <c r="DS1213" s="704" t="n">
        <f aca="false">CN1213-V1213</f>
        <v>0</v>
      </c>
      <c r="DT1213" s="553"/>
      <c r="DU1213" s="48"/>
    </row>
    <row r="1214" customFormat="false" ht="15" hidden="false" customHeight="true" outlineLevel="0" collapsed="false">
      <c r="A1214" s="705" t="n">
        <f aca="false">A1213+1</f>
        <v>1205</v>
      </c>
      <c r="B1214" s="706" t="s">
        <v>2495</v>
      </c>
      <c r="C1214" s="706" t="s">
        <v>435</v>
      </c>
      <c r="D1214" s="706" t="s">
        <v>434</v>
      </c>
      <c r="E1214" s="243" t="n">
        <f aca="false">COUNTIF($G$10:$G$1856,$G1214)</f>
        <v>1</v>
      </c>
      <c r="F1214" s="706" t="s">
        <v>2998</v>
      </c>
      <c r="G1214" s="706" t="s">
        <v>2998</v>
      </c>
      <c r="H1214" s="707" t="s">
        <v>2703</v>
      </c>
      <c r="I1214" s="708" t="s">
        <v>941</v>
      </c>
      <c r="J1214" s="707" t="s">
        <v>331</v>
      </c>
      <c r="K1214" s="709" t="s">
        <v>321</v>
      </c>
      <c r="L1214" s="707" t="s">
        <v>330</v>
      </c>
      <c r="M1214" s="708" t="s">
        <v>942</v>
      </c>
      <c r="N1214" s="710" t="s">
        <v>934</v>
      </c>
      <c r="O1214" s="512" t="n">
        <v>2</v>
      </c>
      <c r="P1214" s="512" t="n">
        <v>1</v>
      </c>
      <c r="Q1214" s="711" t="n">
        <v>0.00245916</v>
      </c>
      <c r="R1214" s="712"/>
      <c r="S1214" s="713"/>
      <c r="T1214" s="714" t="n">
        <v>5.59</v>
      </c>
      <c r="U1214" s="715"/>
      <c r="V1214" s="262" t="n">
        <f aca="false">SUM(W1214:CI1214)</f>
        <v>1</v>
      </c>
      <c r="W1214" s="243" t="n">
        <v>0</v>
      </c>
      <c r="X1214" s="243" t="n">
        <v>0</v>
      </c>
      <c r="Y1214" s="243" t="n">
        <v>0</v>
      </c>
      <c r="Z1214" s="243" t="n">
        <v>0</v>
      </c>
      <c r="AA1214" s="243" t="n">
        <v>0</v>
      </c>
      <c r="AB1214" s="243" t="n">
        <v>0</v>
      </c>
      <c r="AC1214" s="243" t="n">
        <v>0</v>
      </c>
      <c r="AD1214" s="243" t="n">
        <v>0</v>
      </c>
      <c r="AE1214" s="243" t="n">
        <v>0</v>
      </c>
      <c r="AF1214" s="243" t="n">
        <v>0</v>
      </c>
      <c r="AG1214" s="243" t="n">
        <v>0</v>
      </c>
      <c r="AH1214" s="518" t="n">
        <v>0</v>
      </c>
      <c r="AI1214" s="243" t="n">
        <v>0</v>
      </c>
      <c r="AJ1214" s="243" t="n">
        <v>0</v>
      </c>
      <c r="AK1214" s="518" t="n">
        <v>0</v>
      </c>
      <c r="AL1214" s="518" t="n">
        <v>0</v>
      </c>
      <c r="AM1214" s="518" t="n">
        <v>0</v>
      </c>
      <c r="AN1214" s="518" t="n">
        <v>0</v>
      </c>
      <c r="AO1214" s="518" t="n">
        <v>0</v>
      </c>
      <c r="AP1214" s="518" t="n">
        <v>0</v>
      </c>
      <c r="AQ1214" s="518" t="n">
        <v>0</v>
      </c>
      <c r="AR1214" s="518" t="n">
        <v>0</v>
      </c>
      <c r="AS1214" s="518" t="n">
        <v>0</v>
      </c>
      <c r="AT1214" s="518" t="n">
        <v>0</v>
      </c>
      <c r="AU1214" s="518" t="n">
        <v>0</v>
      </c>
      <c r="AV1214" s="518" t="n">
        <v>0</v>
      </c>
      <c r="AW1214" s="518" t="n">
        <v>0</v>
      </c>
      <c r="AX1214" s="518" t="n">
        <v>0</v>
      </c>
      <c r="AY1214" s="518" t="n">
        <v>0</v>
      </c>
      <c r="AZ1214" s="518" t="n">
        <v>0</v>
      </c>
      <c r="BA1214" s="518" t="n">
        <v>0</v>
      </c>
      <c r="BB1214" s="518" t="n">
        <v>0</v>
      </c>
      <c r="BC1214" s="518" t="n">
        <v>0</v>
      </c>
      <c r="BD1214" s="518" t="n">
        <v>0</v>
      </c>
      <c r="BE1214" s="518" t="n">
        <v>0</v>
      </c>
      <c r="BF1214" s="518" t="n">
        <v>0</v>
      </c>
      <c r="BG1214" s="518" t="n">
        <v>0</v>
      </c>
      <c r="BH1214" s="518" t="n">
        <v>0</v>
      </c>
      <c r="BI1214" s="518" t="n">
        <v>0</v>
      </c>
      <c r="BJ1214" s="518"/>
      <c r="BK1214" s="518"/>
      <c r="BL1214" s="518" t="n">
        <v>0</v>
      </c>
      <c r="BM1214" s="518"/>
      <c r="BN1214" s="518"/>
      <c r="BO1214" s="518"/>
      <c r="BP1214" s="518"/>
      <c r="BQ1214" s="518"/>
      <c r="BR1214" s="518"/>
      <c r="BS1214" s="518"/>
      <c r="BT1214" s="518"/>
      <c r="BU1214" s="518"/>
      <c r="BV1214" s="518" t="n">
        <v>1</v>
      </c>
      <c r="BW1214" s="518" t="n">
        <v>0</v>
      </c>
      <c r="BX1214" s="518" t="n">
        <v>0</v>
      </c>
      <c r="BY1214" s="518" t="n">
        <v>0</v>
      </c>
      <c r="BZ1214" s="518" t="n">
        <v>0</v>
      </c>
      <c r="CA1214" s="518" t="n">
        <v>0</v>
      </c>
      <c r="CB1214" s="518" t="n">
        <v>0</v>
      </c>
      <c r="CC1214" s="518" t="n">
        <v>0</v>
      </c>
      <c r="CD1214" s="518" t="n">
        <v>0</v>
      </c>
      <c r="CE1214" s="518" t="n">
        <v>0</v>
      </c>
      <c r="CF1214" s="518" t="n">
        <v>0</v>
      </c>
      <c r="CG1214" s="518" t="n">
        <v>0</v>
      </c>
      <c r="CH1214" s="518"/>
      <c r="CI1214" s="716"/>
      <c r="CL1214" s="48" t="n">
        <v>1</v>
      </c>
      <c r="CM1214" s="48" t="n">
        <f aca="false">CL1214-V1214</f>
        <v>0</v>
      </c>
      <c r="CN1214" s="702" t="n">
        <f aca="false">SUM(CO1214:DR1214)</f>
        <v>1</v>
      </c>
      <c r="CO1214" s="703" t="n">
        <v>0</v>
      </c>
      <c r="CP1214" s="703"/>
      <c r="CQ1214" s="703" t="n">
        <v>0</v>
      </c>
      <c r="CR1214" s="703"/>
      <c r="CS1214" s="703" t="n">
        <v>0</v>
      </c>
      <c r="CT1214" s="703" t="n">
        <v>0</v>
      </c>
      <c r="CU1214" s="703"/>
      <c r="CV1214" s="703"/>
      <c r="CW1214" s="703"/>
      <c r="CX1214" s="703" t="n">
        <v>0</v>
      </c>
      <c r="CY1214" s="703" t="n">
        <v>0</v>
      </c>
      <c r="CZ1214" s="703" t="n">
        <v>0</v>
      </c>
      <c r="DA1214" s="703"/>
      <c r="DB1214" s="703"/>
      <c r="DC1214" s="703"/>
      <c r="DD1214" s="703"/>
      <c r="DE1214" s="703" t="n">
        <v>0</v>
      </c>
      <c r="DF1214" s="703"/>
      <c r="DG1214" s="703" t="n">
        <v>0</v>
      </c>
      <c r="DH1214" s="703" t="n">
        <v>1</v>
      </c>
      <c r="DI1214" s="703" t="n">
        <v>0</v>
      </c>
      <c r="DJ1214" s="703" t="n">
        <v>0</v>
      </c>
      <c r="DK1214" s="703" t="n">
        <v>0</v>
      </c>
      <c r="DL1214" s="703" t="n">
        <v>0</v>
      </c>
      <c r="DM1214" s="703"/>
      <c r="DN1214" s="703"/>
      <c r="DO1214" s="703"/>
      <c r="DP1214" s="703"/>
      <c r="DQ1214" s="703"/>
      <c r="DR1214" s="703"/>
      <c r="DS1214" s="704" t="n">
        <f aca="false">CN1214-V1214</f>
        <v>0</v>
      </c>
      <c r="DT1214" s="553"/>
      <c r="DU1214" s="48"/>
    </row>
    <row r="1215" customFormat="false" ht="15" hidden="false" customHeight="true" outlineLevel="0" collapsed="false">
      <c r="A1215" s="705" t="n">
        <f aca="false">A1214+1</f>
        <v>1206</v>
      </c>
      <c r="B1215" s="706" t="s">
        <v>2495</v>
      </c>
      <c r="C1215" s="706" t="s">
        <v>435</v>
      </c>
      <c r="D1215" s="706" t="s">
        <v>434</v>
      </c>
      <c r="E1215" s="243" t="n">
        <f aca="false">COUNTIF($G$10:$G$1856,$G1215)</f>
        <v>1</v>
      </c>
      <c r="F1215" s="706" t="s">
        <v>2999</v>
      </c>
      <c r="G1215" s="706" t="s">
        <v>2999</v>
      </c>
      <c r="H1215" s="707" t="s">
        <v>2705</v>
      </c>
      <c r="I1215" s="708" t="s">
        <v>1027</v>
      </c>
      <c r="J1215" s="707" t="s">
        <v>331</v>
      </c>
      <c r="K1215" s="709" t="s">
        <v>321</v>
      </c>
      <c r="L1215" s="707" t="s">
        <v>330</v>
      </c>
      <c r="M1215" s="708" t="s">
        <v>1028</v>
      </c>
      <c r="N1215" s="710" t="s">
        <v>934</v>
      </c>
      <c r="O1215" s="512" t="n">
        <v>1</v>
      </c>
      <c r="P1215" s="512" t="n">
        <v>1</v>
      </c>
      <c r="Q1215" s="711" t="n">
        <v>0.007790004</v>
      </c>
      <c r="R1215" s="712"/>
      <c r="S1215" s="713"/>
      <c r="T1215" s="714" t="n">
        <v>17.71</v>
      </c>
      <c r="U1215" s="715"/>
      <c r="V1215" s="262" t="n">
        <f aca="false">SUM(W1215:CI1215)</f>
        <v>1</v>
      </c>
      <c r="W1215" s="243" t="n">
        <v>0</v>
      </c>
      <c r="X1215" s="243" t="n">
        <v>0</v>
      </c>
      <c r="Y1215" s="243" t="n">
        <v>0</v>
      </c>
      <c r="Z1215" s="243" t="n">
        <v>0</v>
      </c>
      <c r="AA1215" s="243" t="n">
        <v>0</v>
      </c>
      <c r="AB1215" s="243" t="n">
        <v>0</v>
      </c>
      <c r="AC1215" s="243" t="n">
        <v>0</v>
      </c>
      <c r="AD1215" s="243" t="n">
        <v>0</v>
      </c>
      <c r="AE1215" s="243" t="n">
        <v>0</v>
      </c>
      <c r="AF1215" s="243" t="n">
        <v>0</v>
      </c>
      <c r="AG1215" s="243" t="n">
        <v>0</v>
      </c>
      <c r="AH1215" s="518" t="n">
        <v>0</v>
      </c>
      <c r="AI1215" s="243" t="n">
        <v>0</v>
      </c>
      <c r="AJ1215" s="243" t="n">
        <v>0</v>
      </c>
      <c r="AK1215" s="518" t="n">
        <v>0</v>
      </c>
      <c r="AL1215" s="518" t="n">
        <v>0</v>
      </c>
      <c r="AM1215" s="518" t="n">
        <v>0</v>
      </c>
      <c r="AN1215" s="518" t="n">
        <v>0</v>
      </c>
      <c r="AO1215" s="518" t="n">
        <v>0</v>
      </c>
      <c r="AP1215" s="518" t="n">
        <v>0</v>
      </c>
      <c r="AQ1215" s="518" t="n">
        <v>0</v>
      </c>
      <c r="AR1215" s="518" t="n">
        <v>0</v>
      </c>
      <c r="AS1215" s="518" t="n">
        <v>0</v>
      </c>
      <c r="AT1215" s="518" t="n">
        <v>0</v>
      </c>
      <c r="AU1215" s="518" t="n">
        <v>0</v>
      </c>
      <c r="AV1215" s="518" t="n">
        <v>0</v>
      </c>
      <c r="AW1215" s="518" t="n">
        <v>0</v>
      </c>
      <c r="AX1215" s="518" t="n">
        <v>0</v>
      </c>
      <c r="AY1215" s="518" t="n">
        <v>0</v>
      </c>
      <c r="AZ1215" s="518" t="n">
        <v>0</v>
      </c>
      <c r="BA1215" s="518" t="n">
        <v>0</v>
      </c>
      <c r="BB1215" s="518" t="n">
        <v>0</v>
      </c>
      <c r="BC1215" s="518" t="n">
        <v>0</v>
      </c>
      <c r="BD1215" s="518" t="n">
        <v>0</v>
      </c>
      <c r="BE1215" s="518" t="n">
        <v>0</v>
      </c>
      <c r="BF1215" s="518" t="n">
        <v>0</v>
      </c>
      <c r="BG1215" s="518" t="n">
        <v>0</v>
      </c>
      <c r="BH1215" s="518" t="n">
        <v>0</v>
      </c>
      <c r="BI1215" s="518" t="n">
        <v>0</v>
      </c>
      <c r="BJ1215" s="518"/>
      <c r="BK1215" s="518"/>
      <c r="BL1215" s="518" t="n">
        <v>0</v>
      </c>
      <c r="BM1215" s="518"/>
      <c r="BN1215" s="518"/>
      <c r="BO1215" s="518"/>
      <c r="BP1215" s="518"/>
      <c r="BQ1215" s="518"/>
      <c r="BR1215" s="518"/>
      <c r="BS1215" s="518"/>
      <c r="BT1215" s="518"/>
      <c r="BU1215" s="518"/>
      <c r="BV1215" s="518" t="n">
        <v>1</v>
      </c>
      <c r="BW1215" s="518" t="n">
        <v>0</v>
      </c>
      <c r="BX1215" s="518" t="n">
        <v>0</v>
      </c>
      <c r="BY1215" s="518" t="n">
        <v>0</v>
      </c>
      <c r="BZ1215" s="518" t="n">
        <v>0</v>
      </c>
      <c r="CA1215" s="518" t="n">
        <v>0</v>
      </c>
      <c r="CB1215" s="518" t="n">
        <v>0</v>
      </c>
      <c r="CC1215" s="518" t="n">
        <v>0</v>
      </c>
      <c r="CD1215" s="518" t="n">
        <v>0</v>
      </c>
      <c r="CE1215" s="518" t="n">
        <v>0</v>
      </c>
      <c r="CF1215" s="518" t="n">
        <v>0</v>
      </c>
      <c r="CG1215" s="518" t="n">
        <v>0</v>
      </c>
      <c r="CH1215" s="518"/>
      <c r="CI1215" s="716"/>
      <c r="CL1215" s="48" t="n">
        <v>1</v>
      </c>
      <c r="CM1215" s="48" t="n">
        <f aca="false">CL1215-V1215</f>
        <v>0</v>
      </c>
      <c r="CN1215" s="702" t="n">
        <f aca="false">SUM(CO1215:DR1215)</f>
        <v>1</v>
      </c>
      <c r="CO1215" s="703" t="n">
        <v>0</v>
      </c>
      <c r="CP1215" s="703"/>
      <c r="CQ1215" s="703" t="n">
        <v>0</v>
      </c>
      <c r="CR1215" s="703"/>
      <c r="CS1215" s="703" t="n">
        <v>0</v>
      </c>
      <c r="CT1215" s="703" t="n">
        <v>0</v>
      </c>
      <c r="CU1215" s="703"/>
      <c r="CV1215" s="703"/>
      <c r="CW1215" s="703"/>
      <c r="CX1215" s="703" t="n">
        <v>0</v>
      </c>
      <c r="CY1215" s="703" t="n">
        <v>0</v>
      </c>
      <c r="CZ1215" s="703" t="n">
        <v>0</v>
      </c>
      <c r="DA1215" s="703"/>
      <c r="DB1215" s="703"/>
      <c r="DC1215" s="703"/>
      <c r="DD1215" s="703"/>
      <c r="DE1215" s="703" t="n">
        <v>0</v>
      </c>
      <c r="DF1215" s="703"/>
      <c r="DG1215" s="703" t="n">
        <v>0</v>
      </c>
      <c r="DH1215" s="703" t="n">
        <v>1</v>
      </c>
      <c r="DI1215" s="703" t="n">
        <v>0</v>
      </c>
      <c r="DJ1215" s="703" t="n">
        <v>0</v>
      </c>
      <c r="DK1215" s="703" t="n">
        <v>0</v>
      </c>
      <c r="DL1215" s="703" t="n">
        <v>0</v>
      </c>
      <c r="DM1215" s="703"/>
      <c r="DN1215" s="703"/>
      <c r="DO1215" s="703"/>
      <c r="DP1215" s="703"/>
      <c r="DQ1215" s="703"/>
      <c r="DR1215" s="703"/>
      <c r="DS1215" s="704" t="n">
        <f aca="false">CN1215-V1215</f>
        <v>0</v>
      </c>
      <c r="DT1215" s="553"/>
      <c r="DU1215" s="48"/>
    </row>
    <row r="1216" customFormat="false" ht="15" hidden="false" customHeight="true" outlineLevel="0" collapsed="false">
      <c r="A1216" s="705" t="n">
        <f aca="false">A1215+1</f>
        <v>1207</v>
      </c>
      <c r="B1216" s="706" t="s">
        <v>2495</v>
      </c>
      <c r="C1216" s="706" t="s">
        <v>435</v>
      </c>
      <c r="D1216" s="706" t="s">
        <v>434</v>
      </c>
      <c r="E1216" s="243" t="n">
        <f aca="false">COUNTIF($G$10:$G$1856,$G1216)</f>
        <v>1</v>
      </c>
      <c r="F1216" s="706" t="s">
        <v>3000</v>
      </c>
      <c r="G1216" s="706" t="s">
        <v>3000</v>
      </c>
      <c r="H1216" s="707" t="s">
        <v>2707</v>
      </c>
      <c r="I1216" s="708" t="s">
        <v>1031</v>
      </c>
      <c r="J1216" s="707" t="s">
        <v>331</v>
      </c>
      <c r="K1216" s="709" t="s">
        <v>321</v>
      </c>
      <c r="L1216" s="707" t="s">
        <v>330</v>
      </c>
      <c r="M1216" s="708" t="s">
        <v>1032</v>
      </c>
      <c r="N1216" s="710" t="s">
        <v>934</v>
      </c>
      <c r="O1216" s="512" t="n">
        <v>1</v>
      </c>
      <c r="P1216" s="512" t="n">
        <v>1</v>
      </c>
      <c r="Q1216" s="711" t="n">
        <v>0.007790004</v>
      </c>
      <c r="R1216" s="712"/>
      <c r="S1216" s="713"/>
      <c r="T1216" s="714" t="n">
        <v>17.71</v>
      </c>
      <c r="U1216" s="715"/>
      <c r="V1216" s="262" t="n">
        <f aca="false">SUM(W1216:CI1216)</f>
        <v>1</v>
      </c>
      <c r="W1216" s="243" t="n">
        <v>0</v>
      </c>
      <c r="X1216" s="243" t="n">
        <v>0</v>
      </c>
      <c r="Y1216" s="243" t="n">
        <v>0</v>
      </c>
      <c r="Z1216" s="243" t="n">
        <v>0</v>
      </c>
      <c r="AA1216" s="243" t="n">
        <v>0</v>
      </c>
      <c r="AB1216" s="243" t="n">
        <v>0</v>
      </c>
      <c r="AC1216" s="243" t="n">
        <v>0</v>
      </c>
      <c r="AD1216" s="243" t="n">
        <v>0</v>
      </c>
      <c r="AE1216" s="243" t="n">
        <v>0</v>
      </c>
      <c r="AF1216" s="243" t="n">
        <v>0</v>
      </c>
      <c r="AG1216" s="243" t="n">
        <v>0</v>
      </c>
      <c r="AH1216" s="518" t="n">
        <v>0</v>
      </c>
      <c r="AI1216" s="243" t="n">
        <v>0</v>
      </c>
      <c r="AJ1216" s="243" t="n">
        <v>0</v>
      </c>
      <c r="AK1216" s="518" t="n">
        <v>0</v>
      </c>
      <c r="AL1216" s="518" t="n">
        <v>0</v>
      </c>
      <c r="AM1216" s="518" t="n">
        <v>0</v>
      </c>
      <c r="AN1216" s="518" t="n">
        <v>0</v>
      </c>
      <c r="AO1216" s="518" t="n">
        <v>0</v>
      </c>
      <c r="AP1216" s="518" t="n">
        <v>0</v>
      </c>
      <c r="AQ1216" s="518" t="n">
        <v>0</v>
      </c>
      <c r="AR1216" s="518" t="n">
        <v>0</v>
      </c>
      <c r="AS1216" s="518" t="n">
        <v>0</v>
      </c>
      <c r="AT1216" s="518" t="n">
        <v>0</v>
      </c>
      <c r="AU1216" s="518" t="n">
        <v>0</v>
      </c>
      <c r="AV1216" s="518" t="n">
        <v>0</v>
      </c>
      <c r="AW1216" s="518" t="n">
        <v>0</v>
      </c>
      <c r="AX1216" s="518" t="n">
        <v>0</v>
      </c>
      <c r="AY1216" s="518" t="n">
        <v>0</v>
      </c>
      <c r="AZ1216" s="518" t="n">
        <v>0</v>
      </c>
      <c r="BA1216" s="518" t="n">
        <v>0</v>
      </c>
      <c r="BB1216" s="518" t="n">
        <v>0</v>
      </c>
      <c r="BC1216" s="518" t="n">
        <v>0</v>
      </c>
      <c r="BD1216" s="518" t="n">
        <v>0</v>
      </c>
      <c r="BE1216" s="518" t="n">
        <v>0</v>
      </c>
      <c r="BF1216" s="518" t="n">
        <v>0</v>
      </c>
      <c r="BG1216" s="518" t="n">
        <v>0</v>
      </c>
      <c r="BH1216" s="518" t="n">
        <v>0</v>
      </c>
      <c r="BI1216" s="518" t="n">
        <v>0</v>
      </c>
      <c r="BJ1216" s="518"/>
      <c r="BK1216" s="518"/>
      <c r="BL1216" s="518" t="n">
        <v>0</v>
      </c>
      <c r="BM1216" s="518"/>
      <c r="BN1216" s="518"/>
      <c r="BO1216" s="518"/>
      <c r="BP1216" s="518"/>
      <c r="BQ1216" s="518"/>
      <c r="BR1216" s="518"/>
      <c r="BS1216" s="518"/>
      <c r="BT1216" s="518"/>
      <c r="BU1216" s="518"/>
      <c r="BV1216" s="518" t="n">
        <v>1</v>
      </c>
      <c r="BW1216" s="518" t="n">
        <v>0</v>
      </c>
      <c r="BX1216" s="518" t="n">
        <v>0</v>
      </c>
      <c r="BY1216" s="518" t="n">
        <v>0</v>
      </c>
      <c r="BZ1216" s="518" t="n">
        <v>0</v>
      </c>
      <c r="CA1216" s="518" t="n">
        <v>0</v>
      </c>
      <c r="CB1216" s="518" t="n">
        <v>0</v>
      </c>
      <c r="CC1216" s="518" t="n">
        <v>0</v>
      </c>
      <c r="CD1216" s="518" t="n">
        <v>0</v>
      </c>
      <c r="CE1216" s="518" t="n">
        <v>0</v>
      </c>
      <c r="CF1216" s="518" t="n">
        <v>0</v>
      </c>
      <c r="CG1216" s="518" t="n">
        <v>0</v>
      </c>
      <c r="CH1216" s="518"/>
      <c r="CI1216" s="716"/>
      <c r="CL1216" s="48" t="n">
        <v>1</v>
      </c>
      <c r="CM1216" s="48" t="n">
        <f aca="false">CL1216-V1216</f>
        <v>0</v>
      </c>
      <c r="CN1216" s="702" t="n">
        <f aca="false">SUM(CO1216:DR1216)</f>
        <v>1</v>
      </c>
      <c r="CO1216" s="703" t="n">
        <v>0</v>
      </c>
      <c r="CP1216" s="703"/>
      <c r="CQ1216" s="703" t="n">
        <v>0</v>
      </c>
      <c r="CR1216" s="703"/>
      <c r="CS1216" s="703" t="n">
        <v>0</v>
      </c>
      <c r="CT1216" s="703" t="n">
        <v>0</v>
      </c>
      <c r="CU1216" s="703"/>
      <c r="CV1216" s="703"/>
      <c r="CW1216" s="703"/>
      <c r="CX1216" s="703" t="n">
        <v>0</v>
      </c>
      <c r="CY1216" s="703" t="n">
        <v>0</v>
      </c>
      <c r="CZ1216" s="703" t="n">
        <v>0</v>
      </c>
      <c r="DA1216" s="703"/>
      <c r="DB1216" s="703"/>
      <c r="DC1216" s="703"/>
      <c r="DD1216" s="703"/>
      <c r="DE1216" s="703" t="n">
        <v>0</v>
      </c>
      <c r="DF1216" s="703"/>
      <c r="DG1216" s="703" t="n">
        <v>0</v>
      </c>
      <c r="DH1216" s="703" t="n">
        <v>1</v>
      </c>
      <c r="DI1216" s="703" t="n">
        <v>0</v>
      </c>
      <c r="DJ1216" s="703" t="n">
        <v>0</v>
      </c>
      <c r="DK1216" s="703" t="n">
        <v>0</v>
      </c>
      <c r="DL1216" s="703" t="n">
        <v>0</v>
      </c>
      <c r="DM1216" s="703"/>
      <c r="DN1216" s="703"/>
      <c r="DO1216" s="703"/>
      <c r="DP1216" s="703"/>
      <c r="DQ1216" s="703"/>
      <c r="DR1216" s="703"/>
      <c r="DS1216" s="704" t="n">
        <f aca="false">CN1216-V1216</f>
        <v>0</v>
      </c>
      <c r="DT1216" s="553"/>
      <c r="DU1216" s="48"/>
    </row>
    <row r="1217" customFormat="false" ht="15" hidden="false" customHeight="true" outlineLevel="0" collapsed="false">
      <c r="A1217" s="705" t="n">
        <f aca="false">A1216+1</f>
        <v>1208</v>
      </c>
      <c r="B1217" s="706" t="s">
        <v>2495</v>
      </c>
      <c r="C1217" s="706" t="s">
        <v>435</v>
      </c>
      <c r="D1217" s="706" t="s">
        <v>434</v>
      </c>
      <c r="E1217" s="243" t="n">
        <f aca="false">COUNTIF($G$10:$G$1856,$G1217)</f>
        <v>1</v>
      </c>
      <c r="F1217" s="706" t="s">
        <v>3001</v>
      </c>
      <c r="G1217" s="706" t="s">
        <v>3001</v>
      </c>
      <c r="H1217" s="707" t="s">
        <v>2709</v>
      </c>
      <c r="I1217" s="708" t="s">
        <v>1038</v>
      </c>
      <c r="J1217" s="707" t="s">
        <v>331</v>
      </c>
      <c r="K1217" s="709" t="s">
        <v>321</v>
      </c>
      <c r="L1217" s="707" t="s">
        <v>330</v>
      </c>
      <c r="M1217" s="708" t="s">
        <v>1118</v>
      </c>
      <c r="N1217" s="710" t="s">
        <v>934</v>
      </c>
      <c r="O1217" s="512" t="n">
        <v>1</v>
      </c>
      <c r="P1217" s="512" t="n">
        <v>1</v>
      </c>
      <c r="Q1217" s="711" t="n">
        <v>0.005035536</v>
      </c>
      <c r="R1217" s="712"/>
      <c r="S1217" s="713"/>
      <c r="T1217" s="714" t="n">
        <v>11.45</v>
      </c>
      <c r="U1217" s="715"/>
      <c r="V1217" s="262" t="n">
        <f aca="false">SUM(W1217:CI1217)</f>
        <v>1</v>
      </c>
      <c r="W1217" s="243" t="n">
        <v>0</v>
      </c>
      <c r="X1217" s="243" t="n">
        <v>0</v>
      </c>
      <c r="Y1217" s="243" t="n">
        <v>0</v>
      </c>
      <c r="Z1217" s="243" t="n">
        <v>0</v>
      </c>
      <c r="AA1217" s="243" t="n">
        <v>0</v>
      </c>
      <c r="AB1217" s="243" t="n">
        <v>0</v>
      </c>
      <c r="AC1217" s="243" t="n">
        <v>0</v>
      </c>
      <c r="AD1217" s="243" t="n">
        <v>0</v>
      </c>
      <c r="AE1217" s="243" t="n">
        <v>0</v>
      </c>
      <c r="AF1217" s="243" t="n">
        <v>0</v>
      </c>
      <c r="AG1217" s="243" t="n">
        <v>0</v>
      </c>
      <c r="AH1217" s="518" t="n">
        <v>0</v>
      </c>
      <c r="AI1217" s="243" t="n">
        <v>0</v>
      </c>
      <c r="AJ1217" s="243" t="n">
        <v>0</v>
      </c>
      <c r="AK1217" s="518" t="n">
        <v>0</v>
      </c>
      <c r="AL1217" s="518" t="n">
        <v>0</v>
      </c>
      <c r="AM1217" s="518" t="n">
        <v>0</v>
      </c>
      <c r="AN1217" s="518" t="n">
        <v>0</v>
      </c>
      <c r="AO1217" s="518" t="n">
        <v>0</v>
      </c>
      <c r="AP1217" s="518" t="n">
        <v>0</v>
      </c>
      <c r="AQ1217" s="518" t="n">
        <v>0</v>
      </c>
      <c r="AR1217" s="518" t="n">
        <v>0</v>
      </c>
      <c r="AS1217" s="518" t="n">
        <v>0</v>
      </c>
      <c r="AT1217" s="518" t="n">
        <v>0</v>
      </c>
      <c r="AU1217" s="518" t="n">
        <v>0</v>
      </c>
      <c r="AV1217" s="518" t="n">
        <v>0</v>
      </c>
      <c r="AW1217" s="518" t="n">
        <v>0</v>
      </c>
      <c r="AX1217" s="518" t="n">
        <v>0</v>
      </c>
      <c r="AY1217" s="518" t="n">
        <v>0</v>
      </c>
      <c r="AZ1217" s="518" t="n">
        <v>0</v>
      </c>
      <c r="BA1217" s="518" t="n">
        <v>0</v>
      </c>
      <c r="BB1217" s="518" t="n">
        <v>0</v>
      </c>
      <c r="BC1217" s="518" t="n">
        <v>0</v>
      </c>
      <c r="BD1217" s="518" t="n">
        <v>0</v>
      </c>
      <c r="BE1217" s="518" t="n">
        <v>0</v>
      </c>
      <c r="BF1217" s="518" t="n">
        <v>0</v>
      </c>
      <c r="BG1217" s="518" t="n">
        <v>0</v>
      </c>
      <c r="BH1217" s="518" t="n">
        <v>0</v>
      </c>
      <c r="BI1217" s="518" t="n">
        <v>0</v>
      </c>
      <c r="BJ1217" s="518"/>
      <c r="BK1217" s="518"/>
      <c r="BL1217" s="518" t="n">
        <v>0</v>
      </c>
      <c r="BM1217" s="518"/>
      <c r="BN1217" s="518"/>
      <c r="BO1217" s="518"/>
      <c r="BP1217" s="518"/>
      <c r="BQ1217" s="518"/>
      <c r="BR1217" s="518"/>
      <c r="BS1217" s="518"/>
      <c r="BT1217" s="518"/>
      <c r="BU1217" s="518"/>
      <c r="BV1217" s="518" t="n">
        <v>1</v>
      </c>
      <c r="BW1217" s="518" t="n">
        <v>0</v>
      </c>
      <c r="BX1217" s="518" t="n">
        <v>0</v>
      </c>
      <c r="BY1217" s="518" t="n">
        <v>0</v>
      </c>
      <c r="BZ1217" s="518" t="n">
        <v>0</v>
      </c>
      <c r="CA1217" s="518" t="n">
        <v>0</v>
      </c>
      <c r="CB1217" s="518" t="n">
        <v>0</v>
      </c>
      <c r="CC1217" s="518" t="n">
        <v>0</v>
      </c>
      <c r="CD1217" s="518" t="n">
        <v>0</v>
      </c>
      <c r="CE1217" s="518" t="n">
        <v>0</v>
      </c>
      <c r="CF1217" s="518" t="n">
        <v>0</v>
      </c>
      <c r="CG1217" s="518" t="n">
        <v>0</v>
      </c>
      <c r="CH1217" s="518"/>
      <c r="CI1217" s="716"/>
      <c r="CL1217" s="48" t="n">
        <v>1</v>
      </c>
      <c r="CM1217" s="48" t="n">
        <f aca="false">CL1217-V1217</f>
        <v>0</v>
      </c>
      <c r="CN1217" s="702" t="n">
        <f aca="false">SUM(CO1217:DR1217)</f>
        <v>1</v>
      </c>
      <c r="CO1217" s="703" t="n">
        <v>0</v>
      </c>
      <c r="CP1217" s="703"/>
      <c r="CQ1217" s="703" t="n">
        <v>0</v>
      </c>
      <c r="CR1217" s="703"/>
      <c r="CS1217" s="703" t="n">
        <v>0</v>
      </c>
      <c r="CT1217" s="703" t="n">
        <v>0</v>
      </c>
      <c r="CU1217" s="703"/>
      <c r="CV1217" s="703"/>
      <c r="CW1217" s="703"/>
      <c r="CX1217" s="703" t="n">
        <v>0</v>
      </c>
      <c r="CY1217" s="703" t="n">
        <v>0</v>
      </c>
      <c r="CZ1217" s="703" t="n">
        <v>0</v>
      </c>
      <c r="DA1217" s="703"/>
      <c r="DB1217" s="703"/>
      <c r="DC1217" s="703"/>
      <c r="DD1217" s="703"/>
      <c r="DE1217" s="703" t="n">
        <v>0</v>
      </c>
      <c r="DF1217" s="703"/>
      <c r="DG1217" s="703" t="n">
        <v>0</v>
      </c>
      <c r="DH1217" s="703" t="n">
        <v>1</v>
      </c>
      <c r="DI1217" s="703" t="n">
        <v>0</v>
      </c>
      <c r="DJ1217" s="703" t="n">
        <v>0</v>
      </c>
      <c r="DK1217" s="703" t="n">
        <v>0</v>
      </c>
      <c r="DL1217" s="703" t="n">
        <v>0</v>
      </c>
      <c r="DM1217" s="703"/>
      <c r="DN1217" s="703"/>
      <c r="DO1217" s="703"/>
      <c r="DP1217" s="703"/>
      <c r="DQ1217" s="703"/>
      <c r="DR1217" s="703"/>
      <c r="DS1217" s="704" t="n">
        <f aca="false">CN1217-V1217</f>
        <v>0</v>
      </c>
      <c r="DT1217" s="553"/>
      <c r="DU1217" s="48"/>
    </row>
    <row r="1218" customFormat="false" ht="15" hidden="false" customHeight="true" outlineLevel="0" collapsed="false">
      <c r="A1218" s="705" t="n">
        <f aca="false">A1217+1</f>
        <v>1209</v>
      </c>
      <c r="B1218" s="706" t="s">
        <v>2495</v>
      </c>
      <c r="C1218" s="706" t="s">
        <v>435</v>
      </c>
      <c r="D1218" s="706" t="s">
        <v>434</v>
      </c>
      <c r="E1218" s="243" t="n">
        <f aca="false">COUNTIF($G$10:$G$1856,$G1218)</f>
        <v>1</v>
      </c>
      <c r="F1218" s="706" t="s">
        <v>3002</v>
      </c>
      <c r="G1218" s="706" t="s">
        <v>3002</v>
      </c>
      <c r="H1218" s="707" t="s">
        <v>2711</v>
      </c>
      <c r="I1218" s="708" t="s">
        <v>1042</v>
      </c>
      <c r="J1218" s="707" t="s">
        <v>331</v>
      </c>
      <c r="K1218" s="709" t="s">
        <v>321</v>
      </c>
      <c r="L1218" s="707" t="s">
        <v>330</v>
      </c>
      <c r="M1218" s="708" t="s">
        <v>1122</v>
      </c>
      <c r="N1218" s="710" t="s">
        <v>934</v>
      </c>
      <c r="O1218" s="512" t="n">
        <v>1</v>
      </c>
      <c r="P1218" s="512" t="n">
        <v>1</v>
      </c>
      <c r="Q1218" s="711" t="n">
        <v>0.005035536</v>
      </c>
      <c r="R1218" s="712"/>
      <c r="S1218" s="713"/>
      <c r="T1218" s="714" t="n">
        <v>11.45</v>
      </c>
      <c r="U1218" s="715"/>
      <c r="V1218" s="262" t="n">
        <f aca="false">SUM(W1218:CI1218)</f>
        <v>1</v>
      </c>
      <c r="W1218" s="243" t="n">
        <v>0</v>
      </c>
      <c r="X1218" s="243" t="n">
        <v>0</v>
      </c>
      <c r="Y1218" s="243" t="n">
        <v>0</v>
      </c>
      <c r="Z1218" s="243" t="n">
        <v>0</v>
      </c>
      <c r="AA1218" s="243" t="n">
        <v>0</v>
      </c>
      <c r="AB1218" s="243" t="n">
        <v>0</v>
      </c>
      <c r="AC1218" s="243" t="n">
        <v>0</v>
      </c>
      <c r="AD1218" s="243" t="n">
        <v>0</v>
      </c>
      <c r="AE1218" s="243" t="n">
        <v>0</v>
      </c>
      <c r="AF1218" s="243" t="n">
        <v>0</v>
      </c>
      <c r="AG1218" s="243" t="n">
        <v>0</v>
      </c>
      <c r="AH1218" s="518" t="n">
        <v>0</v>
      </c>
      <c r="AI1218" s="243" t="n">
        <v>0</v>
      </c>
      <c r="AJ1218" s="243" t="n">
        <v>0</v>
      </c>
      <c r="AK1218" s="518" t="n">
        <v>0</v>
      </c>
      <c r="AL1218" s="518" t="n">
        <v>0</v>
      </c>
      <c r="AM1218" s="518" t="n">
        <v>0</v>
      </c>
      <c r="AN1218" s="518" t="n">
        <v>0</v>
      </c>
      <c r="AO1218" s="518" t="n">
        <v>0</v>
      </c>
      <c r="AP1218" s="518" t="n">
        <v>0</v>
      </c>
      <c r="AQ1218" s="518" t="n">
        <v>0</v>
      </c>
      <c r="AR1218" s="518" t="n">
        <v>0</v>
      </c>
      <c r="AS1218" s="518" t="n">
        <v>0</v>
      </c>
      <c r="AT1218" s="518" t="n">
        <v>0</v>
      </c>
      <c r="AU1218" s="518" t="n">
        <v>0</v>
      </c>
      <c r="AV1218" s="518" t="n">
        <v>0</v>
      </c>
      <c r="AW1218" s="518" t="n">
        <v>0</v>
      </c>
      <c r="AX1218" s="518" t="n">
        <v>0</v>
      </c>
      <c r="AY1218" s="518" t="n">
        <v>0</v>
      </c>
      <c r="AZ1218" s="518" t="n">
        <v>0</v>
      </c>
      <c r="BA1218" s="518" t="n">
        <v>0</v>
      </c>
      <c r="BB1218" s="518" t="n">
        <v>0</v>
      </c>
      <c r="BC1218" s="518" t="n">
        <v>0</v>
      </c>
      <c r="BD1218" s="518" t="n">
        <v>0</v>
      </c>
      <c r="BE1218" s="518" t="n">
        <v>0</v>
      </c>
      <c r="BF1218" s="518" t="n">
        <v>0</v>
      </c>
      <c r="BG1218" s="518" t="n">
        <v>0</v>
      </c>
      <c r="BH1218" s="518" t="n">
        <v>0</v>
      </c>
      <c r="BI1218" s="518" t="n">
        <v>0</v>
      </c>
      <c r="BJ1218" s="518"/>
      <c r="BK1218" s="518"/>
      <c r="BL1218" s="518" t="n">
        <v>0</v>
      </c>
      <c r="BM1218" s="518"/>
      <c r="BN1218" s="518"/>
      <c r="BO1218" s="518"/>
      <c r="BP1218" s="518"/>
      <c r="BQ1218" s="518"/>
      <c r="BR1218" s="518"/>
      <c r="BS1218" s="518"/>
      <c r="BT1218" s="518"/>
      <c r="BU1218" s="518"/>
      <c r="BV1218" s="518" t="n">
        <v>1</v>
      </c>
      <c r="BW1218" s="518" t="n">
        <v>0</v>
      </c>
      <c r="BX1218" s="518" t="n">
        <v>0</v>
      </c>
      <c r="BY1218" s="518" t="n">
        <v>0</v>
      </c>
      <c r="BZ1218" s="518" t="n">
        <v>0</v>
      </c>
      <c r="CA1218" s="518" t="n">
        <v>0</v>
      </c>
      <c r="CB1218" s="518" t="n">
        <v>0</v>
      </c>
      <c r="CC1218" s="518" t="n">
        <v>0</v>
      </c>
      <c r="CD1218" s="518" t="n">
        <v>0</v>
      </c>
      <c r="CE1218" s="518" t="n">
        <v>0</v>
      </c>
      <c r="CF1218" s="518" t="n">
        <v>0</v>
      </c>
      <c r="CG1218" s="518" t="n">
        <v>0</v>
      </c>
      <c r="CH1218" s="518"/>
      <c r="CI1218" s="716"/>
      <c r="CL1218" s="48" t="n">
        <v>1</v>
      </c>
      <c r="CM1218" s="48" t="n">
        <f aca="false">CL1218-V1218</f>
        <v>0</v>
      </c>
      <c r="CN1218" s="702" t="n">
        <f aca="false">SUM(CO1218:DR1218)</f>
        <v>1</v>
      </c>
      <c r="CO1218" s="703" t="n">
        <v>0</v>
      </c>
      <c r="CP1218" s="703"/>
      <c r="CQ1218" s="703" t="n">
        <v>0</v>
      </c>
      <c r="CR1218" s="703"/>
      <c r="CS1218" s="703" t="n">
        <v>0</v>
      </c>
      <c r="CT1218" s="703" t="n">
        <v>0</v>
      </c>
      <c r="CU1218" s="703"/>
      <c r="CV1218" s="703"/>
      <c r="CW1218" s="703"/>
      <c r="CX1218" s="703" t="n">
        <v>0</v>
      </c>
      <c r="CY1218" s="703" t="n">
        <v>0</v>
      </c>
      <c r="CZ1218" s="703" t="n">
        <v>0</v>
      </c>
      <c r="DA1218" s="703"/>
      <c r="DB1218" s="703"/>
      <c r="DC1218" s="703"/>
      <c r="DD1218" s="703"/>
      <c r="DE1218" s="703" t="n">
        <v>0</v>
      </c>
      <c r="DF1218" s="703"/>
      <c r="DG1218" s="703" t="n">
        <v>0</v>
      </c>
      <c r="DH1218" s="703" t="n">
        <v>1</v>
      </c>
      <c r="DI1218" s="703" t="n">
        <v>0</v>
      </c>
      <c r="DJ1218" s="703" t="n">
        <v>0</v>
      </c>
      <c r="DK1218" s="703" t="n">
        <v>0</v>
      </c>
      <c r="DL1218" s="703" t="n">
        <v>0</v>
      </c>
      <c r="DM1218" s="703"/>
      <c r="DN1218" s="703"/>
      <c r="DO1218" s="703"/>
      <c r="DP1218" s="703"/>
      <c r="DQ1218" s="703"/>
      <c r="DR1218" s="703"/>
      <c r="DS1218" s="704" t="n">
        <f aca="false">CN1218-V1218</f>
        <v>0</v>
      </c>
      <c r="DT1218" s="553"/>
      <c r="DU1218" s="48"/>
    </row>
    <row r="1219" customFormat="false" ht="15" hidden="false" customHeight="true" outlineLevel="0" collapsed="false">
      <c r="A1219" s="705" t="n">
        <f aca="false">A1218+1</f>
        <v>1210</v>
      </c>
      <c r="B1219" s="706" t="s">
        <v>2495</v>
      </c>
      <c r="C1219" s="706" t="s">
        <v>435</v>
      </c>
      <c r="D1219" s="706" t="s">
        <v>434</v>
      </c>
      <c r="E1219" s="243" t="n">
        <f aca="false">COUNTIF($G$10:$G$1856,$G1219)</f>
        <v>1</v>
      </c>
      <c r="F1219" s="706" t="s">
        <v>3003</v>
      </c>
      <c r="G1219" s="706" t="s">
        <v>3003</v>
      </c>
      <c r="H1219" s="707" t="s">
        <v>2713</v>
      </c>
      <c r="I1219" s="708" t="s">
        <v>1137</v>
      </c>
      <c r="J1219" s="707" t="s">
        <v>331</v>
      </c>
      <c r="K1219" s="709" t="s">
        <v>321</v>
      </c>
      <c r="L1219" s="707" t="s">
        <v>330</v>
      </c>
      <c r="M1219" s="708" t="s">
        <v>1138</v>
      </c>
      <c r="N1219" s="710" t="s">
        <v>934</v>
      </c>
      <c r="O1219" s="512" t="n">
        <v>2</v>
      </c>
      <c r="P1219" s="512" t="n">
        <v>1</v>
      </c>
      <c r="Q1219" s="711" t="n">
        <v>0.002149455</v>
      </c>
      <c r="R1219" s="712"/>
      <c r="S1219" s="713"/>
      <c r="T1219" s="714" t="n">
        <v>4.89</v>
      </c>
      <c r="U1219" s="715"/>
      <c r="V1219" s="262" t="n">
        <f aca="false">SUM(W1219:CI1219)</f>
        <v>2</v>
      </c>
      <c r="W1219" s="243" t="n">
        <v>0</v>
      </c>
      <c r="X1219" s="243" t="n">
        <v>0</v>
      </c>
      <c r="Y1219" s="243" t="n">
        <v>0</v>
      </c>
      <c r="Z1219" s="243" t="n">
        <v>0</v>
      </c>
      <c r="AA1219" s="243" t="n">
        <v>0</v>
      </c>
      <c r="AB1219" s="243" t="n">
        <v>0</v>
      </c>
      <c r="AC1219" s="243" t="n">
        <v>0</v>
      </c>
      <c r="AD1219" s="243" t="n">
        <v>0</v>
      </c>
      <c r="AE1219" s="243" t="n">
        <v>0</v>
      </c>
      <c r="AF1219" s="243" t="n">
        <v>0</v>
      </c>
      <c r="AG1219" s="243" t="n">
        <v>0</v>
      </c>
      <c r="AH1219" s="518" t="n">
        <v>0</v>
      </c>
      <c r="AI1219" s="243" t="n">
        <v>0</v>
      </c>
      <c r="AJ1219" s="243" t="n">
        <v>0</v>
      </c>
      <c r="AK1219" s="518" t="n">
        <v>0</v>
      </c>
      <c r="AL1219" s="518" t="n">
        <v>0</v>
      </c>
      <c r="AM1219" s="518" t="n">
        <v>0</v>
      </c>
      <c r="AN1219" s="518" t="n">
        <v>0</v>
      </c>
      <c r="AO1219" s="518" t="n">
        <v>0</v>
      </c>
      <c r="AP1219" s="518" t="n">
        <v>0</v>
      </c>
      <c r="AQ1219" s="518" t="n">
        <v>0</v>
      </c>
      <c r="AR1219" s="518" t="n">
        <v>0</v>
      </c>
      <c r="AS1219" s="518" t="n">
        <v>0</v>
      </c>
      <c r="AT1219" s="518" t="n">
        <v>0</v>
      </c>
      <c r="AU1219" s="518" t="n">
        <v>0</v>
      </c>
      <c r="AV1219" s="518" t="n">
        <v>0</v>
      </c>
      <c r="AW1219" s="518" t="n">
        <v>0</v>
      </c>
      <c r="AX1219" s="518" t="n">
        <v>0</v>
      </c>
      <c r="AY1219" s="518" t="n">
        <v>0</v>
      </c>
      <c r="AZ1219" s="518" t="n">
        <v>0</v>
      </c>
      <c r="BA1219" s="518" t="n">
        <v>0</v>
      </c>
      <c r="BB1219" s="518" t="n">
        <v>0</v>
      </c>
      <c r="BC1219" s="518" t="n">
        <v>0</v>
      </c>
      <c r="BD1219" s="518" t="n">
        <v>0</v>
      </c>
      <c r="BE1219" s="518" t="n">
        <v>0</v>
      </c>
      <c r="BF1219" s="518" t="n">
        <v>0</v>
      </c>
      <c r="BG1219" s="518" t="n">
        <v>0</v>
      </c>
      <c r="BH1219" s="518" t="n">
        <v>0</v>
      </c>
      <c r="BI1219" s="518" t="n">
        <v>0</v>
      </c>
      <c r="BJ1219" s="518"/>
      <c r="BK1219" s="518"/>
      <c r="BL1219" s="518" t="n">
        <v>0</v>
      </c>
      <c r="BM1219" s="518"/>
      <c r="BN1219" s="518"/>
      <c r="BO1219" s="518"/>
      <c r="BP1219" s="518"/>
      <c r="BQ1219" s="518"/>
      <c r="BR1219" s="518"/>
      <c r="BS1219" s="518"/>
      <c r="BT1219" s="518"/>
      <c r="BU1219" s="518"/>
      <c r="BV1219" s="518" t="n">
        <v>2</v>
      </c>
      <c r="BW1219" s="518" t="n">
        <v>0</v>
      </c>
      <c r="BX1219" s="518" t="n">
        <v>0</v>
      </c>
      <c r="BY1219" s="518" t="n">
        <v>0</v>
      </c>
      <c r="BZ1219" s="518" t="n">
        <v>0</v>
      </c>
      <c r="CA1219" s="518" t="n">
        <v>0</v>
      </c>
      <c r="CB1219" s="518" t="n">
        <v>0</v>
      </c>
      <c r="CC1219" s="518" t="n">
        <v>0</v>
      </c>
      <c r="CD1219" s="518" t="n">
        <v>0</v>
      </c>
      <c r="CE1219" s="518" t="n">
        <v>0</v>
      </c>
      <c r="CF1219" s="518" t="n">
        <v>0</v>
      </c>
      <c r="CG1219" s="518" t="n">
        <v>0</v>
      </c>
      <c r="CH1219" s="518"/>
      <c r="CI1219" s="716"/>
      <c r="CL1219" s="48" t="n">
        <v>2</v>
      </c>
      <c r="CM1219" s="48" t="n">
        <f aca="false">CL1219-V1219</f>
        <v>0</v>
      </c>
      <c r="CN1219" s="702" t="n">
        <f aca="false">SUM(CO1219:DR1219)</f>
        <v>2</v>
      </c>
      <c r="CO1219" s="703" t="n">
        <v>0</v>
      </c>
      <c r="CP1219" s="703"/>
      <c r="CQ1219" s="703" t="n">
        <v>0</v>
      </c>
      <c r="CR1219" s="703"/>
      <c r="CS1219" s="703" t="n">
        <v>0</v>
      </c>
      <c r="CT1219" s="703" t="n">
        <v>0</v>
      </c>
      <c r="CU1219" s="703"/>
      <c r="CV1219" s="703"/>
      <c r="CW1219" s="703"/>
      <c r="CX1219" s="703" t="n">
        <v>0</v>
      </c>
      <c r="CY1219" s="703" t="n">
        <v>0</v>
      </c>
      <c r="CZ1219" s="703" t="n">
        <v>0</v>
      </c>
      <c r="DA1219" s="703"/>
      <c r="DB1219" s="703"/>
      <c r="DC1219" s="703"/>
      <c r="DD1219" s="703"/>
      <c r="DE1219" s="703" t="n">
        <v>0</v>
      </c>
      <c r="DF1219" s="703"/>
      <c r="DG1219" s="703" t="n">
        <v>0</v>
      </c>
      <c r="DH1219" s="703" t="n">
        <v>2</v>
      </c>
      <c r="DI1219" s="703" t="n">
        <v>0</v>
      </c>
      <c r="DJ1219" s="703" t="n">
        <v>0</v>
      </c>
      <c r="DK1219" s="703" t="n">
        <v>0</v>
      </c>
      <c r="DL1219" s="703" t="n">
        <v>0</v>
      </c>
      <c r="DM1219" s="703"/>
      <c r="DN1219" s="703"/>
      <c r="DO1219" s="703"/>
      <c r="DP1219" s="703"/>
      <c r="DQ1219" s="703"/>
      <c r="DR1219" s="703"/>
      <c r="DS1219" s="704" t="n">
        <f aca="false">CN1219-V1219</f>
        <v>0</v>
      </c>
      <c r="DT1219" s="553"/>
      <c r="DU1219" s="48"/>
    </row>
    <row r="1220" customFormat="false" ht="15" hidden="false" customHeight="true" outlineLevel="0" collapsed="false">
      <c r="A1220" s="705" t="n">
        <f aca="false">A1219+1</f>
        <v>1211</v>
      </c>
      <c r="B1220" s="706" t="s">
        <v>2495</v>
      </c>
      <c r="C1220" s="706" t="s">
        <v>435</v>
      </c>
      <c r="D1220" s="706" t="s">
        <v>434</v>
      </c>
      <c r="E1220" s="243" t="n">
        <f aca="false">COUNTIF($G$10:$G$1856,$G1220)</f>
        <v>1</v>
      </c>
      <c r="F1220" s="706" t="s">
        <v>3004</v>
      </c>
      <c r="G1220" s="706" t="s">
        <v>3004</v>
      </c>
      <c r="H1220" s="707" t="s">
        <v>2715</v>
      </c>
      <c r="I1220" s="708" t="s">
        <v>1062</v>
      </c>
      <c r="J1220" s="707" t="s">
        <v>331</v>
      </c>
      <c r="K1220" s="709" t="s">
        <v>321</v>
      </c>
      <c r="L1220" s="707" t="s">
        <v>330</v>
      </c>
      <c r="M1220" s="708" t="s">
        <v>1063</v>
      </c>
      <c r="N1220" s="710" t="s">
        <v>934</v>
      </c>
      <c r="O1220" s="512" t="n">
        <v>1</v>
      </c>
      <c r="P1220" s="512" t="n">
        <v>1</v>
      </c>
      <c r="Q1220" s="711" t="n">
        <v>0.000999972</v>
      </c>
      <c r="R1220" s="712"/>
      <c r="S1220" s="713"/>
      <c r="T1220" s="714" t="n">
        <v>2.27</v>
      </c>
      <c r="U1220" s="715"/>
      <c r="V1220" s="262" t="n">
        <f aca="false">SUM(W1220:CI1220)</f>
        <v>1</v>
      </c>
      <c r="W1220" s="243" t="n">
        <v>0</v>
      </c>
      <c r="X1220" s="243" t="n">
        <v>0</v>
      </c>
      <c r="Y1220" s="243" t="n">
        <v>0</v>
      </c>
      <c r="Z1220" s="243" t="n">
        <v>0</v>
      </c>
      <c r="AA1220" s="243" t="n">
        <v>0</v>
      </c>
      <c r="AB1220" s="243" t="n">
        <v>0</v>
      </c>
      <c r="AC1220" s="243" t="n">
        <v>0</v>
      </c>
      <c r="AD1220" s="243" t="n">
        <v>0</v>
      </c>
      <c r="AE1220" s="243" t="n">
        <v>0</v>
      </c>
      <c r="AF1220" s="243" t="n">
        <v>0</v>
      </c>
      <c r="AG1220" s="243" t="n">
        <v>0</v>
      </c>
      <c r="AH1220" s="518" t="n">
        <v>0</v>
      </c>
      <c r="AI1220" s="243" t="n">
        <v>0</v>
      </c>
      <c r="AJ1220" s="243" t="n">
        <v>0</v>
      </c>
      <c r="AK1220" s="518" t="n">
        <v>0</v>
      </c>
      <c r="AL1220" s="518" t="n">
        <v>0</v>
      </c>
      <c r="AM1220" s="518" t="n">
        <v>0</v>
      </c>
      <c r="AN1220" s="518" t="n">
        <v>0</v>
      </c>
      <c r="AO1220" s="518" t="n">
        <v>0</v>
      </c>
      <c r="AP1220" s="518" t="n">
        <v>0</v>
      </c>
      <c r="AQ1220" s="518" t="n">
        <v>0</v>
      </c>
      <c r="AR1220" s="518" t="n">
        <v>0</v>
      </c>
      <c r="AS1220" s="518" t="n">
        <v>0</v>
      </c>
      <c r="AT1220" s="518" t="n">
        <v>0</v>
      </c>
      <c r="AU1220" s="518" t="n">
        <v>0</v>
      </c>
      <c r="AV1220" s="518" t="n">
        <v>0</v>
      </c>
      <c r="AW1220" s="518" t="n">
        <v>0</v>
      </c>
      <c r="AX1220" s="518" t="n">
        <v>0</v>
      </c>
      <c r="AY1220" s="518" t="n">
        <v>0</v>
      </c>
      <c r="AZ1220" s="518" t="n">
        <v>0</v>
      </c>
      <c r="BA1220" s="518" t="n">
        <v>0</v>
      </c>
      <c r="BB1220" s="518" t="n">
        <v>0</v>
      </c>
      <c r="BC1220" s="518" t="n">
        <v>0</v>
      </c>
      <c r="BD1220" s="518" t="n">
        <v>0</v>
      </c>
      <c r="BE1220" s="518" t="n">
        <v>0</v>
      </c>
      <c r="BF1220" s="518" t="n">
        <v>0</v>
      </c>
      <c r="BG1220" s="518" t="n">
        <v>0</v>
      </c>
      <c r="BH1220" s="518" t="n">
        <v>0</v>
      </c>
      <c r="BI1220" s="518" t="n">
        <v>0</v>
      </c>
      <c r="BJ1220" s="518"/>
      <c r="BK1220" s="518"/>
      <c r="BL1220" s="518" t="n">
        <v>0</v>
      </c>
      <c r="BM1220" s="518"/>
      <c r="BN1220" s="518"/>
      <c r="BO1220" s="518"/>
      <c r="BP1220" s="518"/>
      <c r="BQ1220" s="518"/>
      <c r="BR1220" s="518"/>
      <c r="BS1220" s="518"/>
      <c r="BT1220" s="518"/>
      <c r="BU1220" s="518"/>
      <c r="BV1220" s="518" t="n">
        <v>1</v>
      </c>
      <c r="BW1220" s="518" t="n">
        <v>0</v>
      </c>
      <c r="BX1220" s="518" t="n">
        <v>0</v>
      </c>
      <c r="BY1220" s="518" t="n">
        <v>0</v>
      </c>
      <c r="BZ1220" s="518" t="n">
        <v>0</v>
      </c>
      <c r="CA1220" s="518" t="n">
        <v>0</v>
      </c>
      <c r="CB1220" s="518" t="n">
        <v>0</v>
      </c>
      <c r="CC1220" s="518" t="n">
        <v>0</v>
      </c>
      <c r="CD1220" s="518" t="n">
        <v>0</v>
      </c>
      <c r="CE1220" s="518" t="n">
        <v>0</v>
      </c>
      <c r="CF1220" s="518" t="n">
        <v>0</v>
      </c>
      <c r="CG1220" s="518" t="n">
        <v>0</v>
      </c>
      <c r="CH1220" s="518"/>
      <c r="CI1220" s="716"/>
      <c r="CL1220" s="48" t="n">
        <v>1</v>
      </c>
      <c r="CM1220" s="48" t="n">
        <f aca="false">CL1220-V1220</f>
        <v>0</v>
      </c>
      <c r="CN1220" s="702" t="n">
        <f aca="false">SUM(CO1220:DR1220)</f>
        <v>1</v>
      </c>
      <c r="CO1220" s="703" t="n">
        <v>0</v>
      </c>
      <c r="CP1220" s="703"/>
      <c r="CQ1220" s="703" t="n">
        <v>0</v>
      </c>
      <c r="CR1220" s="703"/>
      <c r="CS1220" s="703" t="n">
        <v>0</v>
      </c>
      <c r="CT1220" s="703" t="n">
        <v>0</v>
      </c>
      <c r="CU1220" s="703"/>
      <c r="CV1220" s="703"/>
      <c r="CW1220" s="703"/>
      <c r="CX1220" s="703" t="n">
        <v>0</v>
      </c>
      <c r="CY1220" s="703" t="n">
        <v>0</v>
      </c>
      <c r="CZ1220" s="703" t="n">
        <v>0</v>
      </c>
      <c r="DA1220" s="703"/>
      <c r="DB1220" s="703"/>
      <c r="DC1220" s="703"/>
      <c r="DD1220" s="703"/>
      <c r="DE1220" s="703" t="n">
        <v>0</v>
      </c>
      <c r="DF1220" s="703"/>
      <c r="DG1220" s="703" t="n">
        <v>0</v>
      </c>
      <c r="DH1220" s="703" t="n">
        <v>1</v>
      </c>
      <c r="DI1220" s="703" t="n">
        <v>0</v>
      </c>
      <c r="DJ1220" s="703" t="n">
        <v>0</v>
      </c>
      <c r="DK1220" s="703" t="n">
        <v>0</v>
      </c>
      <c r="DL1220" s="703" t="n">
        <v>0</v>
      </c>
      <c r="DM1220" s="703"/>
      <c r="DN1220" s="703"/>
      <c r="DO1220" s="703"/>
      <c r="DP1220" s="703"/>
      <c r="DQ1220" s="703"/>
      <c r="DR1220" s="703"/>
      <c r="DS1220" s="704" t="n">
        <f aca="false">CN1220-V1220</f>
        <v>0</v>
      </c>
      <c r="DT1220" s="553"/>
      <c r="DU1220" s="48"/>
    </row>
    <row r="1221" customFormat="false" ht="15" hidden="false" customHeight="true" outlineLevel="0" collapsed="false">
      <c r="A1221" s="705" t="n">
        <f aca="false">A1220+1</f>
        <v>1212</v>
      </c>
      <c r="B1221" s="706" t="s">
        <v>2495</v>
      </c>
      <c r="C1221" s="706" t="s">
        <v>435</v>
      </c>
      <c r="D1221" s="706" t="s">
        <v>434</v>
      </c>
      <c r="E1221" s="243" t="n">
        <f aca="false">COUNTIF($G$10:$G$1856,$G1221)</f>
        <v>1</v>
      </c>
      <c r="F1221" s="706" t="s">
        <v>3005</v>
      </c>
      <c r="G1221" s="706" t="s">
        <v>3005</v>
      </c>
      <c r="H1221" s="707" t="s">
        <v>2717</v>
      </c>
      <c r="I1221" s="708" t="s">
        <v>1066</v>
      </c>
      <c r="J1221" s="707" t="s">
        <v>331</v>
      </c>
      <c r="K1221" s="709" t="s">
        <v>321</v>
      </c>
      <c r="L1221" s="707" t="s">
        <v>330</v>
      </c>
      <c r="M1221" s="708" t="s">
        <v>1067</v>
      </c>
      <c r="N1221" s="710" t="s">
        <v>934</v>
      </c>
      <c r="O1221" s="512" t="n">
        <v>1</v>
      </c>
      <c r="P1221" s="512" t="n">
        <v>1</v>
      </c>
      <c r="Q1221" s="711" t="n">
        <v>0.000999972</v>
      </c>
      <c r="R1221" s="712"/>
      <c r="S1221" s="713"/>
      <c r="T1221" s="714" t="n">
        <v>2.27</v>
      </c>
      <c r="U1221" s="715"/>
      <c r="V1221" s="262" t="n">
        <f aca="false">SUM(W1221:CI1221)</f>
        <v>1</v>
      </c>
      <c r="W1221" s="243" t="n">
        <v>0</v>
      </c>
      <c r="X1221" s="243" t="n">
        <v>0</v>
      </c>
      <c r="Y1221" s="243" t="n">
        <v>0</v>
      </c>
      <c r="Z1221" s="243" t="n">
        <v>0</v>
      </c>
      <c r="AA1221" s="243" t="n">
        <v>0</v>
      </c>
      <c r="AB1221" s="243" t="n">
        <v>0</v>
      </c>
      <c r="AC1221" s="243" t="n">
        <v>0</v>
      </c>
      <c r="AD1221" s="243" t="n">
        <v>0</v>
      </c>
      <c r="AE1221" s="243" t="n">
        <v>0</v>
      </c>
      <c r="AF1221" s="243" t="n">
        <v>0</v>
      </c>
      <c r="AG1221" s="243" t="n">
        <v>0</v>
      </c>
      <c r="AH1221" s="518" t="n">
        <v>0</v>
      </c>
      <c r="AI1221" s="243" t="n">
        <v>0</v>
      </c>
      <c r="AJ1221" s="243" t="n">
        <v>0</v>
      </c>
      <c r="AK1221" s="518" t="n">
        <v>0</v>
      </c>
      <c r="AL1221" s="518" t="n">
        <v>0</v>
      </c>
      <c r="AM1221" s="518" t="n">
        <v>0</v>
      </c>
      <c r="AN1221" s="518" t="n">
        <v>0</v>
      </c>
      <c r="AO1221" s="518" t="n">
        <v>0</v>
      </c>
      <c r="AP1221" s="518" t="n">
        <v>0</v>
      </c>
      <c r="AQ1221" s="518" t="n">
        <v>0</v>
      </c>
      <c r="AR1221" s="518" t="n">
        <v>0</v>
      </c>
      <c r="AS1221" s="518" t="n">
        <v>0</v>
      </c>
      <c r="AT1221" s="518" t="n">
        <v>0</v>
      </c>
      <c r="AU1221" s="518" t="n">
        <v>0</v>
      </c>
      <c r="AV1221" s="518" t="n">
        <v>0</v>
      </c>
      <c r="AW1221" s="518" t="n">
        <v>0</v>
      </c>
      <c r="AX1221" s="518" t="n">
        <v>0</v>
      </c>
      <c r="AY1221" s="518" t="n">
        <v>0</v>
      </c>
      <c r="AZ1221" s="518" t="n">
        <v>0</v>
      </c>
      <c r="BA1221" s="518" t="n">
        <v>0</v>
      </c>
      <c r="BB1221" s="518" t="n">
        <v>0</v>
      </c>
      <c r="BC1221" s="518" t="n">
        <v>0</v>
      </c>
      <c r="BD1221" s="518" t="n">
        <v>0</v>
      </c>
      <c r="BE1221" s="518" t="n">
        <v>0</v>
      </c>
      <c r="BF1221" s="518" t="n">
        <v>0</v>
      </c>
      <c r="BG1221" s="518" t="n">
        <v>0</v>
      </c>
      <c r="BH1221" s="518" t="n">
        <v>0</v>
      </c>
      <c r="BI1221" s="518" t="n">
        <v>0</v>
      </c>
      <c r="BJ1221" s="518"/>
      <c r="BK1221" s="518"/>
      <c r="BL1221" s="518" t="n">
        <v>0</v>
      </c>
      <c r="BM1221" s="518"/>
      <c r="BN1221" s="518"/>
      <c r="BO1221" s="518"/>
      <c r="BP1221" s="518"/>
      <c r="BQ1221" s="518"/>
      <c r="BR1221" s="518"/>
      <c r="BS1221" s="518"/>
      <c r="BT1221" s="518"/>
      <c r="BU1221" s="518"/>
      <c r="BV1221" s="518" t="n">
        <v>1</v>
      </c>
      <c r="BW1221" s="518" t="n">
        <v>0</v>
      </c>
      <c r="BX1221" s="518" t="n">
        <v>0</v>
      </c>
      <c r="BY1221" s="518" t="n">
        <v>0</v>
      </c>
      <c r="BZ1221" s="518" t="n">
        <v>0</v>
      </c>
      <c r="CA1221" s="518" t="n">
        <v>0</v>
      </c>
      <c r="CB1221" s="518" t="n">
        <v>0</v>
      </c>
      <c r="CC1221" s="518" t="n">
        <v>0</v>
      </c>
      <c r="CD1221" s="518" t="n">
        <v>0</v>
      </c>
      <c r="CE1221" s="518" t="n">
        <v>0</v>
      </c>
      <c r="CF1221" s="518" t="n">
        <v>0</v>
      </c>
      <c r="CG1221" s="518" t="n">
        <v>0</v>
      </c>
      <c r="CH1221" s="518"/>
      <c r="CI1221" s="716"/>
      <c r="CL1221" s="48" t="n">
        <v>1</v>
      </c>
      <c r="CM1221" s="48" t="n">
        <f aca="false">CL1221-V1221</f>
        <v>0</v>
      </c>
      <c r="CN1221" s="702" t="n">
        <f aca="false">SUM(CO1221:DR1221)</f>
        <v>1</v>
      </c>
      <c r="CO1221" s="703" t="n">
        <v>0</v>
      </c>
      <c r="CP1221" s="703"/>
      <c r="CQ1221" s="703" t="n">
        <v>0</v>
      </c>
      <c r="CR1221" s="703"/>
      <c r="CS1221" s="703" t="n">
        <v>0</v>
      </c>
      <c r="CT1221" s="703" t="n">
        <v>0</v>
      </c>
      <c r="CU1221" s="703"/>
      <c r="CV1221" s="703"/>
      <c r="CW1221" s="703"/>
      <c r="CX1221" s="703" t="n">
        <v>0</v>
      </c>
      <c r="CY1221" s="703" t="n">
        <v>0</v>
      </c>
      <c r="CZ1221" s="703" t="n">
        <v>0</v>
      </c>
      <c r="DA1221" s="703"/>
      <c r="DB1221" s="703"/>
      <c r="DC1221" s="703"/>
      <c r="DD1221" s="703"/>
      <c r="DE1221" s="703" t="n">
        <v>0</v>
      </c>
      <c r="DF1221" s="703"/>
      <c r="DG1221" s="703" t="n">
        <v>0</v>
      </c>
      <c r="DH1221" s="703" t="n">
        <v>1</v>
      </c>
      <c r="DI1221" s="703" t="n">
        <v>0</v>
      </c>
      <c r="DJ1221" s="703" t="n">
        <v>0</v>
      </c>
      <c r="DK1221" s="703" t="n">
        <v>0</v>
      </c>
      <c r="DL1221" s="703" t="n">
        <v>0</v>
      </c>
      <c r="DM1221" s="703"/>
      <c r="DN1221" s="703"/>
      <c r="DO1221" s="703"/>
      <c r="DP1221" s="703"/>
      <c r="DQ1221" s="703"/>
      <c r="DR1221" s="703"/>
      <c r="DS1221" s="704" t="n">
        <f aca="false">CN1221-V1221</f>
        <v>0</v>
      </c>
      <c r="DT1221" s="553"/>
      <c r="DU1221" s="48"/>
    </row>
    <row r="1222" customFormat="false" ht="15" hidden="false" customHeight="true" outlineLevel="0" collapsed="false">
      <c r="A1222" s="705" t="n">
        <f aca="false">A1221+1</f>
        <v>1213</v>
      </c>
      <c r="B1222" s="706" t="s">
        <v>2495</v>
      </c>
      <c r="C1222" s="706" t="s">
        <v>435</v>
      </c>
      <c r="D1222" s="706" t="s">
        <v>434</v>
      </c>
      <c r="E1222" s="243" t="n">
        <f aca="false">COUNTIF($G$10:$G$1856,$G1222)</f>
        <v>1</v>
      </c>
      <c r="F1222" s="706" t="s">
        <v>3006</v>
      </c>
      <c r="G1222" s="706" t="s">
        <v>3006</v>
      </c>
      <c r="H1222" s="707" t="s">
        <v>2719</v>
      </c>
      <c r="I1222" s="708" t="s">
        <v>1141</v>
      </c>
      <c r="J1222" s="707" t="s">
        <v>331</v>
      </c>
      <c r="K1222" s="709" t="s">
        <v>321</v>
      </c>
      <c r="L1222" s="707" t="s">
        <v>330</v>
      </c>
      <c r="M1222" s="708" t="s">
        <v>1142</v>
      </c>
      <c r="N1222" s="710" t="s">
        <v>934</v>
      </c>
      <c r="O1222" s="512" t="n">
        <v>1</v>
      </c>
      <c r="P1222" s="512" t="n">
        <v>1</v>
      </c>
      <c r="Q1222" s="711" t="n">
        <v>0.00098106</v>
      </c>
      <c r="R1222" s="712"/>
      <c r="S1222" s="713"/>
      <c r="T1222" s="714" t="n">
        <v>2.23</v>
      </c>
      <c r="U1222" s="715"/>
      <c r="V1222" s="262" t="n">
        <f aca="false">SUM(W1222:CI1222)</f>
        <v>1</v>
      </c>
      <c r="W1222" s="243" t="n">
        <v>0</v>
      </c>
      <c r="X1222" s="243" t="n">
        <v>0</v>
      </c>
      <c r="Y1222" s="243" t="n">
        <v>0</v>
      </c>
      <c r="Z1222" s="243" t="n">
        <v>0</v>
      </c>
      <c r="AA1222" s="243" t="n">
        <v>0</v>
      </c>
      <c r="AB1222" s="243" t="n">
        <v>0</v>
      </c>
      <c r="AC1222" s="243" t="n">
        <v>0</v>
      </c>
      <c r="AD1222" s="243" t="n">
        <v>0</v>
      </c>
      <c r="AE1222" s="243" t="n">
        <v>0</v>
      </c>
      <c r="AF1222" s="243" t="n">
        <v>0</v>
      </c>
      <c r="AG1222" s="243" t="n">
        <v>0</v>
      </c>
      <c r="AH1222" s="518" t="n">
        <v>0</v>
      </c>
      <c r="AI1222" s="243" t="n">
        <v>0</v>
      </c>
      <c r="AJ1222" s="243" t="n">
        <v>0</v>
      </c>
      <c r="AK1222" s="518" t="n">
        <v>0</v>
      </c>
      <c r="AL1222" s="518" t="n">
        <v>0</v>
      </c>
      <c r="AM1222" s="518" t="n">
        <v>0</v>
      </c>
      <c r="AN1222" s="518" t="n">
        <v>0</v>
      </c>
      <c r="AO1222" s="518" t="n">
        <v>0</v>
      </c>
      <c r="AP1222" s="518" t="n">
        <v>0</v>
      </c>
      <c r="AQ1222" s="518" t="n">
        <v>0</v>
      </c>
      <c r="AR1222" s="518" t="n">
        <v>0</v>
      </c>
      <c r="AS1222" s="518" t="n">
        <v>0</v>
      </c>
      <c r="AT1222" s="518" t="n">
        <v>0</v>
      </c>
      <c r="AU1222" s="518" t="n">
        <v>0</v>
      </c>
      <c r="AV1222" s="518" t="n">
        <v>0</v>
      </c>
      <c r="AW1222" s="518" t="n">
        <v>0</v>
      </c>
      <c r="AX1222" s="518" t="n">
        <v>0</v>
      </c>
      <c r="AY1222" s="518" t="n">
        <v>0</v>
      </c>
      <c r="AZ1222" s="518" t="n">
        <v>0</v>
      </c>
      <c r="BA1222" s="518" t="n">
        <v>0</v>
      </c>
      <c r="BB1222" s="518" t="n">
        <v>0</v>
      </c>
      <c r="BC1222" s="518" t="n">
        <v>0</v>
      </c>
      <c r="BD1222" s="518" t="n">
        <v>0</v>
      </c>
      <c r="BE1222" s="518" t="n">
        <v>0</v>
      </c>
      <c r="BF1222" s="518" t="n">
        <v>0</v>
      </c>
      <c r="BG1222" s="518" t="n">
        <v>0</v>
      </c>
      <c r="BH1222" s="518" t="n">
        <v>0</v>
      </c>
      <c r="BI1222" s="518" t="n">
        <v>0</v>
      </c>
      <c r="BJ1222" s="518"/>
      <c r="BK1222" s="518"/>
      <c r="BL1222" s="518" t="n">
        <v>0</v>
      </c>
      <c r="BM1222" s="518"/>
      <c r="BN1222" s="518"/>
      <c r="BO1222" s="518"/>
      <c r="BP1222" s="518"/>
      <c r="BQ1222" s="518"/>
      <c r="BR1222" s="518"/>
      <c r="BS1222" s="518"/>
      <c r="BT1222" s="518"/>
      <c r="BU1222" s="518"/>
      <c r="BV1222" s="518" t="n">
        <v>1</v>
      </c>
      <c r="BW1222" s="518" t="n">
        <v>0</v>
      </c>
      <c r="BX1222" s="518" t="n">
        <v>0</v>
      </c>
      <c r="BY1222" s="518" t="n">
        <v>0</v>
      </c>
      <c r="BZ1222" s="518" t="n">
        <v>0</v>
      </c>
      <c r="CA1222" s="518" t="n">
        <v>0</v>
      </c>
      <c r="CB1222" s="518" t="n">
        <v>0</v>
      </c>
      <c r="CC1222" s="518" t="n">
        <v>0</v>
      </c>
      <c r="CD1222" s="518" t="n">
        <v>0</v>
      </c>
      <c r="CE1222" s="518" t="n">
        <v>0</v>
      </c>
      <c r="CF1222" s="518" t="n">
        <v>0</v>
      </c>
      <c r="CG1222" s="518" t="n">
        <v>0</v>
      </c>
      <c r="CH1222" s="518"/>
      <c r="CI1222" s="716"/>
      <c r="CL1222" s="48" t="n">
        <v>1</v>
      </c>
      <c r="CM1222" s="48" t="n">
        <f aca="false">CL1222-V1222</f>
        <v>0</v>
      </c>
      <c r="CN1222" s="702" t="n">
        <f aca="false">SUM(CO1222:DR1222)</f>
        <v>1</v>
      </c>
      <c r="CO1222" s="703" t="n">
        <v>0</v>
      </c>
      <c r="CP1222" s="703"/>
      <c r="CQ1222" s="703" t="n">
        <v>0</v>
      </c>
      <c r="CR1222" s="703"/>
      <c r="CS1222" s="703" t="n">
        <v>0</v>
      </c>
      <c r="CT1222" s="703" t="n">
        <v>0</v>
      </c>
      <c r="CU1222" s="703"/>
      <c r="CV1222" s="703"/>
      <c r="CW1222" s="703"/>
      <c r="CX1222" s="703" t="n">
        <v>0</v>
      </c>
      <c r="CY1222" s="703" t="n">
        <v>0</v>
      </c>
      <c r="CZ1222" s="703" t="n">
        <v>0</v>
      </c>
      <c r="DA1222" s="703"/>
      <c r="DB1222" s="703"/>
      <c r="DC1222" s="703"/>
      <c r="DD1222" s="703"/>
      <c r="DE1222" s="703" t="n">
        <v>0</v>
      </c>
      <c r="DF1222" s="703"/>
      <c r="DG1222" s="703" t="n">
        <v>0</v>
      </c>
      <c r="DH1222" s="703" t="n">
        <v>1</v>
      </c>
      <c r="DI1222" s="703" t="n">
        <v>0</v>
      </c>
      <c r="DJ1222" s="703" t="n">
        <v>0</v>
      </c>
      <c r="DK1222" s="703" t="n">
        <v>0</v>
      </c>
      <c r="DL1222" s="703" t="n">
        <v>0</v>
      </c>
      <c r="DM1222" s="703"/>
      <c r="DN1222" s="703"/>
      <c r="DO1222" s="703"/>
      <c r="DP1222" s="703"/>
      <c r="DQ1222" s="703"/>
      <c r="DR1222" s="703"/>
      <c r="DS1222" s="704" t="n">
        <f aca="false">CN1222-V1222</f>
        <v>0</v>
      </c>
      <c r="DT1222" s="553"/>
      <c r="DU1222" s="48"/>
    </row>
    <row r="1223" customFormat="false" ht="15" hidden="false" customHeight="true" outlineLevel="0" collapsed="false">
      <c r="A1223" s="705" t="n">
        <f aca="false">A1222+1</f>
        <v>1214</v>
      </c>
      <c r="B1223" s="706" t="s">
        <v>2495</v>
      </c>
      <c r="C1223" s="706" t="s">
        <v>435</v>
      </c>
      <c r="D1223" s="706" t="s">
        <v>434</v>
      </c>
      <c r="E1223" s="243" t="n">
        <f aca="false">COUNTIF($G$10:$G$1856,$G1223)</f>
        <v>1</v>
      </c>
      <c r="F1223" s="706" t="s">
        <v>3007</v>
      </c>
      <c r="G1223" s="706" t="s">
        <v>3007</v>
      </c>
      <c r="H1223" s="707" t="s">
        <v>2721</v>
      </c>
      <c r="I1223" s="708" t="s">
        <v>1078</v>
      </c>
      <c r="J1223" s="707" t="s">
        <v>331</v>
      </c>
      <c r="K1223" s="709" t="s">
        <v>321</v>
      </c>
      <c r="L1223" s="707" t="s">
        <v>330</v>
      </c>
      <c r="M1223" s="708" t="s">
        <v>1079</v>
      </c>
      <c r="N1223" s="710" t="s">
        <v>934</v>
      </c>
      <c r="O1223" s="512" t="n">
        <v>6</v>
      </c>
      <c r="P1223" s="512" t="n">
        <v>1</v>
      </c>
      <c r="Q1223" s="711" t="n">
        <v>0.00126558</v>
      </c>
      <c r="R1223" s="712"/>
      <c r="S1223" s="713"/>
      <c r="T1223" s="714" t="n">
        <v>2.88</v>
      </c>
      <c r="U1223" s="715"/>
      <c r="V1223" s="262" t="n">
        <f aca="false">SUM(W1223:CI1223)</f>
        <v>2</v>
      </c>
      <c r="W1223" s="243" t="n">
        <v>0</v>
      </c>
      <c r="X1223" s="243" t="n">
        <v>0</v>
      </c>
      <c r="Y1223" s="243" t="n">
        <v>0</v>
      </c>
      <c r="Z1223" s="243" t="n">
        <v>0</v>
      </c>
      <c r="AA1223" s="243" t="n">
        <v>0</v>
      </c>
      <c r="AB1223" s="243" t="n">
        <v>0</v>
      </c>
      <c r="AC1223" s="243" t="n">
        <v>0</v>
      </c>
      <c r="AD1223" s="243" t="n">
        <v>0</v>
      </c>
      <c r="AE1223" s="243" t="n">
        <v>0</v>
      </c>
      <c r="AF1223" s="243" t="n">
        <v>0</v>
      </c>
      <c r="AG1223" s="243" t="n">
        <v>0</v>
      </c>
      <c r="AH1223" s="518" t="n">
        <v>0</v>
      </c>
      <c r="AI1223" s="243" t="n">
        <v>0</v>
      </c>
      <c r="AJ1223" s="243" t="n">
        <v>0</v>
      </c>
      <c r="AK1223" s="518" t="n">
        <v>0</v>
      </c>
      <c r="AL1223" s="518" t="n">
        <v>0</v>
      </c>
      <c r="AM1223" s="518" t="n">
        <v>0</v>
      </c>
      <c r="AN1223" s="518" t="n">
        <v>0</v>
      </c>
      <c r="AO1223" s="518" t="n">
        <v>0</v>
      </c>
      <c r="AP1223" s="518" t="n">
        <v>0</v>
      </c>
      <c r="AQ1223" s="518" t="n">
        <v>0</v>
      </c>
      <c r="AR1223" s="518" t="n">
        <v>0</v>
      </c>
      <c r="AS1223" s="518" t="n">
        <v>0</v>
      </c>
      <c r="AT1223" s="518" t="n">
        <v>0</v>
      </c>
      <c r="AU1223" s="518" t="n">
        <v>0</v>
      </c>
      <c r="AV1223" s="518" t="n">
        <v>0</v>
      </c>
      <c r="AW1223" s="518" t="n">
        <v>0</v>
      </c>
      <c r="AX1223" s="518" t="n">
        <v>0</v>
      </c>
      <c r="AY1223" s="518" t="n">
        <v>0</v>
      </c>
      <c r="AZ1223" s="518" t="n">
        <v>0</v>
      </c>
      <c r="BA1223" s="518" t="n">
        <v>0</v>
      </c>
      <c r="BB1223" s="518" t="n">
        <v>0</v>
      </c>
      <c r="BC1223" s="518" t="n">
        <v>0</v>
      </c>
      <c r="BD1223" s="518" t="n">
        <v>0</v>
      </c>
      <c r="BE1223" s="518" t="n">
        <v>0</v>
      </c>
      <c r="BF1223" s="518" t="n">
        <v>0</v>
      </c>
      <c r="BG1223" s="518" t="n">
        <v>0</v>
      </c>
      <c r="BH1223" s="518" t="n">
        <v>0</v>
      </c>
      <c r="BI1223" s="518" t="n">
        <v>0</v>
      </c>
      <c r="BJ1223" s="518"/>
      <c r="BK1223" s="518"/>
      <c r="BL1223" s="518" t="n">
        <v>0</v>
      </c>
      <c r="BM1223" s="518"/>
      <c r="BN1223" s="518"/>
      <c r="BO1223" s="518"/>
      <c r="BP1223" s="518"/>
      <c r="BQ1223" s="518"/>
      <c r="BR1223" s="518"/>
      <c r="BS1223" s="518"/>
      <c r="BT1223" s="518"/>
      <c r="BU1223" s="518"/>
      <c r="BV1223" s="518" t="n">
        <v>2</v>
      </c>
      <c r="BW1223" s="518" t="n">
        <v>0</v>
      </c>
      <c r="BX1223" s="518" t="n">
        <v>0</v>
      </c>
      <c r="BY1223" s="518" t="n">
        <v>0</v>
      </c>
      <c r="BZ1223" s="518" t="n">
        <v>0</v>
      </c>
      <c r="CA1223" s="518" t="n">
        <v>0</v>
      </c>
      <c r="CB1223" s="518" t="n">
        <v>0</v>
      </c>
      <c r="CC1223" s="518" t="n">
        <v>0</v>
      </c>
      <c r="CD1223" s="518" t="n">
        <v>0</v>
      </c>
      <c r="CE1223" s="518" t="n">
        <v>0</v>
      </c>
      <c r="CF1223" s="518" t="n">
        <v>0</v>
      </c>
      <c r="CG1223" s="518" t="n">
        <v>0</v>
      </c>
      <c r="CH1223" s="518"/>
      <c r="CI1223" s="716"/>
      <c r="CL1223" s="48" t="n">
        <v>2</v>
      </c>
      <c r="CM1223" s="48" t="n">
        <f aca="false">CL1223-V1223</f>
        <v>0</v>
      </c>
      <c r="CN1223" s="702" t="n">
        <f aca="false">SUM(CO1223:DR1223)</f>
        <v>2</v>
      </c>
      <c r="CO1223" s="703" t="n">
        <v>0</v>
      </c>
      <c r="CP1223" s="703"/>
      <c r="CQ1223" s="703" t="n">
        <v>0</v>
      </c>
      <c r="CR1223" s="703"/>
      <c r="CS1223" s="703" t="n">
        <v>0</v>
      </c>
      <c r="CT1223" s="703" t="n">
        <v>0</v>
      </c>
      <c r="CU1223" s="703"/>
      <c r="CV1223" s="703"/>
      <c r="CW1223" s="703"/>
      <c r="CX1223" s="703" t="n">
        <v>0</v>
      </c>
      <c r="CY1223" s="703" t="n">
        <v>0</v>
      </c>
      <c r="CZ1223" s="703" t="n">
        <v>0</v>
      </c>
      <c r="DA1223" s="703"/>
      <c r="DB1223" s="703"/>
      <c r="DC1223" s="703"/>
      <c r="DD1223" s="703"/>
      <c r="DE1223" s="703" t="n">
        <v>0</v>
      </c>
      <c r="DF1223" s="703"/>
      <c r="DG1223" s="703" t="n">
        <v>0</v>
      </c>
      <c r="DH1223" s="703" t="n">
        <v>2</v>
      </c>
      <c r="DI1223" s="703" t="n">
        <v>0</v>
      </c>
      <c r="DJ1223" s="703" t="n">
        <v>0</v>
      </c>
      <c r="DK1223" s="703" t="n">
        <v>0</v>
      </c>
      <c r="DL1223" s="703" t="n">
        <v>0</v>
      </c>
      <c r="DM1223" s="703"/>
      <c r="DN1223" s="703"/>
      <c r="DO1223" s="703"/>
      <c r="DP1223" s="703"/>
      <c r="DQ1223" s="703"/>
      <c r="DR1223" s="703"/>
      <c r="DS1223" s="704" t="n">
        <f aca="false">CN1223-V1223</f>
        <v>0</v>
      </c>
      <c r="DT1223" s="553"/>
      <c r="DU1223" s="48"/>
    </row>
    <row r="1224" customFormat="false" ht="15" hidden="false" customHeight="true" outlineLevel="0" collapsed="false">
      <c r="A1224" s="705" t="n">
        <f aca="false">A1223+1</f>
        <v>1215</v>
      </c>
      <c r="B1224" s="706" t="s">
        <v>2495</v>
      </c>
      <c r="C1224" s="706" t="s">
        <v>435</v>
      </c>
      <c r="D1224" s="706" t="s">
        <v>434</v>
      </c>
      <c r="E1224" s="243" t="n">
        <f aca="false">COUNTIF($G$10:$G$1856,$G1224)</f>
        <v>1</v>
      </c>
      <c r="F1224" s="706" t="s">
        <v>3008</v>
      </c>
      <c r="G1224" s="706" t="s">
        <v>3008</v>
      </c>
      <c r="H1224" s="707" t="s">
        <v>2723</v>
      </c>
      <c r="I1224" s="708" t="s">
        <v>1082</v>
      </c>
      <c r="J1224" s="707" t="s">
        <v>331</v>
      </c>
      <c r="K1224" s="709" t="s">
        <v>321</v>
      </c>
      <c r="L1224" s="707" t="s">
        <v>330</v>
      </c>
      <c r="M1224" s="708" t="s">
        <v>1083</v>
      </c>
      <c r="N1224" s="710" t="s">
        <v>934</v>
      </c>
      <c r="O1224" s="512" t="n">
        <v>6</v>
      </c>
      <c r="P1224" s="512" t="n">
        <v>1</v>
      </c>
      <c r="Q1224" s="711" t="n">
        <v>0.000675</v>
      </c>
      <c r="R1224" s="712"/>
      <c r="S1224" s="713"/>
      <c r="T1224" s="714" t="n">
        <v>1.53</v>
      </c>
      <c r="U1224" s="715"/>
      <c r="V1224" s="262" t="n">
        <f aca="false">SUM(W1224:CI1224)</f>
        <v>2</v>
      </c>
      <c r="W1224" s="243" t="n">
        <v>0</v>
      </c>
      <c r="X1224" s="243" t="n">
        <v>0</v>
      </c>
      <c r="Y1224" s="243" t="n">
        <v>0</v>
      </c>
      <c r="Z1224" s="243" t="n">
        <v>0</v>
      </c>
      <c r="AA1224" s="243" t="n">
        <v>0</v>
      </c>
      <c r="AB1224" s="243" t="n">
        <v>0</v>
      </c>
      <c r="AC1224" s="243" t="n">
        <v>0</v>
      </c>
      <c r="AD1224" s="243" t="n">
        <v>0</v>
      </c>
      <c r="AE1224" s="243" t="n">
        <v>0</v>
      </c>
      <c r="AF1224" s="243" t="n">
        <v>0</v>
      </c>
      <c r="AG1224" s="243" t="n">
        <v>0</v>
      </c>
      <c r="AH1224" s="518" t="n">
        <v>0</v>
      </c>
      <c r="AI1224" s="243" t="n">
        <v>0</v>
      </c>
      <c r="AJ1224" s="243" t="n">
        <v>0</v>
      </c>
      <c r="AK1224" s="518" t="n">
        <v>0</v>
      </c>
      <c r="AL1224" s="518" t="n">
        <v>0</v>
      </c>
      <c r="AM1224" s="518" t="n">
        <v>0</v>
      </c>
      <c r="AN1224" s="518" t="n">
        <v>0</v>
      </c>
      <c r="AO1224" s="518" t="n">
        <v>0</v>
      </c>
      <c r="AP1224" s="518" t="n">
        <v>0</v>
      </c>
      <c r="AQ1224" s="518" t="n">
        <v>0</v>
      </c>
      <c r="AR1224" s="518" t="n">
        <v>0</v>
      </c>
      <c r="AS1224" s="518" t="n">
        <v>0</v>
      </c>
      <c r="AT1224" s="518" t="n">
        <v>0</v>
      </c>
      <c r="AU1224" s="518" t="n">
        <v>0</v>
      </c>
      <c r="AV1224" s="518" t="n">
        <v>0</v>
      </c>
      <c r="AW1224" s="518" t="n">
        <v>0</v>
      </c>
      <c r="AX1224" s="518" t="n">
        <v>0</v>
      </c>
      <c r="AY1224" s="518" t="n">
        <v>0</v>
      </c>
      <c r="AZ1224" s="518" t="n">
        <v>0</v>
      </c>
      <c r="BA1224" s="518" t="n">
        <v>0</v>
      </c>
      <c r="BB1224" s="518" t="n">
        <v>0</v>
      </c>
      <c r="BC1224" s="518" t="n">
        <v>0</v>
      </c>
      <c r="BD1224" s="518" t="n">
        <v>0</v>
      </c>
      <c r="BE1224" s="518" t="n">
        <v>0</v>
      </c>
      <c r="BF1224" s="518" t="n">
        <v>0</v>
      </c>
      <c r="BG1224" s="518" t="n">
        <v>0</v>
      </c>
      <c r="BH1224" s="518" t="n">
        <v>0</v>
      </c>
      <c r="BI1224" s="518" t="n">
        <v>0</v>
      </c>
      <c r="BJ1224" s="518"/>
      <c r="BK1224" s="518"/>
      <c r="BL1224" s="518" t="n">
        <v>0</v>
      </c>
      <c r="BM1224" s="518"/>
      <c r="BN1224" s="518"/>
      <c r="BO1224" s="518"/>
      <c r="BP1224" s="518"/>
      <c r="BQ1224" s="518"/>
      <c r="BR1224" s="518"/>
      <c r="BS1224" s="518"/>
      <c r="BT1224" s="518"/>
      <c r="BU1224" s="518"/>
      <c r="BV1224" s="518" t="n">
        <v>2</v>
      </c>
      <c r="BW1224" s="518" t="n">
        <v>0</v>
      </c>
      <c r="BX1224" s="518" t="n">
        <v>0</v>
      </c>
      <c r="BY1224" s="518" t="n">
        <v>0</v>
      </c>
      <c r="BZ1224" s="518" t="n">
        <v>0</v>
      </c>
      <c r="CA1224" s="518" t="n">
        <v>0</v>
      </c>
      <c r="CB1224" s="518" t="n">
        <v>0</v>
      </c>
      <c r="CC1224" s="518" t="n">
        <v>0</v>
      </c>
      <c r="CD1224" s="518" t="n">
        <v>0</v>
      </c>
      <c r="CE1224" s="518" t="n">
        <v>0</v>
      </c>
      <c r="CF1224" s="518" t="n">
        <v>0</v>
      </c>
      <c r="CG1224" s="518" t="n">
        <v>0</v>
      </c>
      <c r="CH1224" s="518"/>
      <c r="CI1224" s="716"/>
      <c r="CL1224" s="48" t="n">
        <v>2</v>
      </c>
      <c r="CM1224" s="48" t="n">
        <f aca="false">CL1224-V1224</f>
        <v>0</v>
      </c>
      <c r="CN1224" s="702" t="n">
        <f aca="false">SUM(CO1224:DR1224)</f>
        <v>2</v>
      </c>
      <c r="CO1224" s="703" t="n">
        <v>0</v>
      </c>
      <c r="CP1224" s="703"/>
      <c r="CQ1224" s="703" t="n">
        <v>0</v>
      </c>
      <c r="CR1224" s="703"/>
      <c r="CS1224" s="703" t="n">
        <v>0</v>
      </c>
      <c r="CT1224" s="703" t="n">
        <v>0</v>
      </c>
      <c r="CU1224" s="703"/>
      <c r="CV1224" s="703"/>
      <c r="CW1224" s="703"/>
      <c r="CX1224" s="703" t="n">
        <v>0</v>
      </c>
      <c r="CY1224" s="703" t="n">
        <v>0</v>
      </c>
      <c r="CZ1224" s="703" t="n">
        <v>0</v>
      </c>
      <c r="DA1224" s="703"/>
      <c r="DB1224" s="703"/>
      <c r="DC1224" s="703"/>
      <c r="DD1224" s="703"/>
      <c r="DE1224" s="703" t="n">
        <v>0</v>
      </c>
      <c r="DF1224" s="703"/>
      <c r="DG1224" s="703" t="n">
        <v>0</v>
      </c>
      <c r="DH1224" s="703" t="n">
        <v>2</v>
      </c>
      <c r="DI1224" s="703" t="n">
        <v>0</v>
      </c>
      <c r="DJ1224" s="703" t="n">
        <v>0</v>
      </c>
      <c r="DK1224" s="703" t="n">
        <v>0</v>
      </c>
      <c r="DL1224" s="703" t="n">
        <v>0</v>
      </c>
      <c r="DM1224" s="703"/>
      <c r="DN1224" s="703"/>
      <c r="DO1224" s="703"/>
      <c r="DP1224" s="703"/>
      <c r="DQ1224" s="703"/>
      <c r="DR1224" s="703"/>
      <c r="DS1224" s="704" t="n">
        <f aca="false">CN1224-V1224</f>
        <v>0</v>
      </c>
      <c r="DT1224" s="553"/>
      <c r="DU1224" s="48"/>
    </row>
    <row r="1225" customFormat="false" ht="15" hidden="false" customHeight="true" outlineLevel="0" collapsed="false">
      <c r="A1225" s="705" t="n">
        <f aca="false">A1224+1</f>
        <v>1216</v>
      </c>
      <c r="B1225" s="706" t="s">
        <v>2495</v>
      </c>
      <c r="C1225" s="706" t="s">
        <v>435</v>
      </c>
      <c r="D1225" s="706" t="s">
        <v>434</v>
      </c>
      <c r="E1225" s="243" t="n">
        <f aca="false">COUNTIF($G$10:$G$1856,$G1225)</f>
        <v>1</v>
      </c>
      <c r="F1225" s="706" t="s">
        <v>3009</v>
      </c>
      <c r="G1225" s="706" t="s">
        <v>3009</v>
      </c>
      <c r="H1225" s="707" t="s">
        <v>2725</v>
      </c>
      <c r="I1225" s="708" t="s">
        <v>1086</v>
      </c>
      <c r="J1225" s="707" t="s">
        <v>331</v>
      </c>
      <c r="K1225" s="709" t="s">
        <v>321</v>
      </c>
      <c r="L1225" s="707" t="s">
        <v>330</v>
      </c>
      <c r="M1225" s="708" t="s">
        <v>1087</v>
      </c>
      <c r="N1225" s="710" t="s">
        <v>934</v>
      </c>
      <c r="O1225" s="512" t="n">
        <v>6</v>
      </c>
      <c r="P1225" s="512" t="n">
        <v>1</v>
      </c>
      <c r="Q1225" s="711" t="n">
        <v>0.000675</v>
      </c>
      <c r="R1225" s="712"/>
      <c r="S1225" s="713"/>
      <c r="T1225" s="714" t="n">
        <v>1.53</v>
      </c>
      <c r="U1225" s="715"/>
      <c r="V1225" s="262" t="n">
        <f aca="false">SUM(W1225:CI1225)</f>
        <v>2</v>
      </c>
      <c r="W1225" s="243" t="n">
        <v>0</v>
      </c>
      <c r="X1225" s="243" t="n">
        <v>0</v>
      </c>
      <c r="Y1225" s="243" t="n">
        <v>0</v>
      </c>
      <c r="Z1225" s="243" t="n">
        <v>0</v>
      </c>
      <c r="AA1225" s="243" t="n">
        <v>0</v>
      </c>
      <c r="AB1225" s="243" t="n">
        <v>0</v>
      </c>
      <c r="AC1225" s="243" t="n">
        <v>0</v>
      </c>
      <c r="AD1225" s="243" t="n">
        <v>0</v>
      </c>
      <c r="AE1225" s="243" t="n">
        <v>0</v>
      </c>
      <c r="AF1225" s="243" t="n">
        <v>0</v>
      </c>
      <c r="AG1225" s="243" t="n">
        <v>0</v>
      </c>
      <c r="AH1225" s="518" t="n">
        <v>0</v>
      </c>
      <c r="AI1225" s="243" t="n">
        <v>0</v>
      </c>
      <c r="AJ1225" s="243" t="n">
        <v>0</v>
      </c>
      <c r="AK1225" s="518" t="n">
        <v>0</v>
      </c>
      <c r="AL1225" s="518" t="n">
        <v>0</v>
      </c>
      <c r="AM1225" s="518" t="n">
        <v>0</v>
      </c>
      <c r="AN1225" s="518" t="n">
        <v>0</v>
      </c>
      <c r="AO1225" s="518" t="n">
        <v>0</v>
      </c>
      <c r="AP1225" s="518" t="n">
        <v>0</v>
      </c>
      <c r="AQ1225" s="518" t="n">
        <v>0</v>
      </c>
      <c r="AR1225" s="518" t="n">
        <v>0</v>
      </c>
      <c r="AS1225" s="518" t="n">
        <v>0</v>
      </c>
      <c r="AT1225" s="518" t="n">
        <v>0</v>
      </c>
      <c r="AU1225" s="518" t="n">
        <v>0</v>
      </c>
      <c r="AV1225" s="518" t="n">
        <v>0</v>
      </c>
      <c r="AW1225" s="518" t="n">
        <v>0</v>
      </c>
      <c r="AX1225" s="518" t="n">
        <v>0</v>
      </c>
      <c r="AY1225" s="518" t="n">
        <v>0</v>
      </c>
      <c r="AZ1225" s="518" t="n">
        <v>0</v>
      </c>
      <c r="BA1225" s="518" t="n">
        <v>0</v>
      </c>
      <c r="BB1225" s="518" t="n">
        <v>0</v>
      </c>
      <c r="BC1225" s="518" t="n">
        <v>0</v>
      </c>
      <c r="BD1225" s="518" t="n">
        <v>0</v>
      </c>
      <c r="BE1225" s="518" t="n">
        <v>0</v>
      </c>
      <c r="BF1225" s="518" t="n">
        <v>0</v>
      </c>
      <c r="BG1225" s="518" t="n">
        <v>0</v>
      </c>
      <c r="BH1225" s="518" t="n">
        <v>0</v>
      </c>
      <c r="BI1225" s="518" t="n">
        <v>0</v>
      </c>
      <c r="BJ1225" s="518"/>
      <c r="BK1225" s="518"/>
      <c r="BL1225" s="518" t="n">
        <v>0</v>
      </c>
      <c r="BM1225" s="518"/>
      <c r="BN1225" s="518"/>
      <c r="BO1225" s="518"/>
      <c r="BP1225" s="518"/>
      <c r="BQ1225" s="518"/>
      <c r="BR1225" s="518"/>
      <c r="BS1225" s="518"/>
      <c r="BT1225" s="518"/>
      <c r="BU1225" s="518"/>
      <c r="BV1225" s="518" t="n">
        <v>2</v>
      </c>
      <c r="BW1225" s="518" t="n">
        <v>0</v>
      </c>
      <c r="BX1225" s="518" t="n">
        <v>0</v>
      </c>
      <c r="BY1225" s="518" t="n">
        <v>0</v>
      </c>
      <c r="BZ1225" s="518" t="n">
        <v>0</v>
      </c>
      <c r="CA1225" s="518" t="n">
        <v>0</v>
      </c>
      <c r="CB1225" s="518" t="n">
        <v>0</v>
      </c>
      <c r="CC1225" s="518" t="n">
        <v>0</v>
      </c>
      <c r="CD1225" s="518" t="n">
        <v>0</v>
      </c>
      <c r="CE1225" s="518" t="n">
        <v>0</v>
      </c>
      <c r="CF1225" s="518" t="n">
        <v>0</v>
      </c>
      <c r="CG1225" s="518" t="n">
        <v>0</v>
      </c>
      <c r="CH1225" s="518"/>
      <c r="CI1225" s="716"/>
      <c r="CL1225" s="48" t="n">
        <v>2</v>
      </c>
      <c r="CM1225" s="48" t="n">
        <f aca="false">CL1225-V1225</f>
        <v>0</v>
      </c>
      <c r="CN1225" s="702" t="n">
        <f aca="false">SUM(CO1225:DR1225)</f>
        <v>2</v>
      </c>
      <c r="CO1225" s="703" t="n">
        <v>0</v>
      </c>
      <c r="CP1225" s="703"/>
      <c r="CQ1225" s="703" t="n">
        <v>0</v>
      </c>
      <c r="CR1225" s="703"/>
      <c r="CS1225" s="703" t="n">
        <v>0</v>
      </c>
      <c r="CT1225" s="703" t="n">
        <v>0</v>
      </c>
      <c r="CU1225" s="703"/>
      <c r="CV1225" s="703"/>
      <c r="CW1225" s="703"/>
      <c r="CX1225" s="703" t="n">
        <v>0</v>
      </c>
      <c r="CY1225" s="703" t="n">
        <v>0</v>
      </c>
      <c r="CZ1225" s="703" t="n">
        <v>0</v>
      </c>
      <c r="DA1225" s="703"/>
      <c r="DB1225" s="703"/>
      <c r="DC1225" s="703"/>
      <c r="DD1225" s="703"/>
      <c r="DE1225" s="703" t="n">
        <v>0</v>
      </c>
      <c r="DF1225" s="703"/>
      <c r="DG1225" s="703" t="n">
        <v>0</v>
      </c>
      <c r="DH1225" s="703" t="n">
        <v>2</v>
      </c>
      <c r="DI1225" s="703" t="n">
        <v>0</v>
      </c>
      <c r="DJ1225" s="703" t="n">
        <v>0</v>
      </c>
      <c r="DK1225" s="703" t="n">
        <v>0</v>
      </c>
      <c r="DL1225" s="703" t="n">
        <v>0</v>
      </c>
      <c r="DM1225" s="703"/>
      <c r="DN1225" s="703"/>
      <c r="DO1225" s="703"/>
      <c r="DP1225" s="703"/>
      <c r="DQ1225" s="703"/>
      <c r="DR1225" s="703"/>
      <c r="DS1225" s="704" t="n">
        <f aca="false">CN1225-V1225</f>
        <v>0</v>
      </c>
      <c r="DT1225" s="553"/>
      <c r="DU1225" s="48"/>
    </row>
    <row r="1226" customFormat="false" ht="15" hidden="false" customHeight="true" outlineLevel="0" collapsed="false">
      <c r="A1226" s="705" t="n">
        <f aca="false">A1225+1</f>
        <v>1217</v>
      </c>
      <c r="B1226" s="706" t="s">
        <v>2495</v>
      </c>
      <c r="C1226" s="706" t="s">
        <v>435</v>
      </c>
      <c r="D1226" s="706" t="s">
        <v>434</v>
      </c>
      <c r="E1226" s="243" t="n">
        <f aca="false">COUNTIF($G$10:$G$1856,$G1226)</f>
        <v>1</v>
      </c>
      <c r="F1226" s="706" t="s">
        <v>3010</v>
      </c>
      <c r="G1226" s="706" t="s">
        <v>3010</v>
      </c>
      <c r="H1226" s="707" t="s">
        <v>2727</v>
      </c>
      <c r="I1226" s="708" t="s">
        <v>1090</v>
      </c>
      <c r="J1226" s="707" t="s">
        <v>331</v>
      </c>
      <c r="K1226" s="709" t="s">
        <v>321</v>
      </c>
      <c r="L1226" s="707" t="s">
        <v>330</v>
      </c>
      <c r="M1226" s="708" t="s">
        <v>1091</v>
      </c>
      <c r="N1226" s="710" t="s">
        <v>934</v>
      </c>
      <c r="O1226" s="512" t="n">
        <v>6</v>
      </c>
      <c r="P1226" s="512" t="n">
        <v>1</v>
      </c>
      <c r="Q1226" s="711" t="n">
        <v>0.000774</v>
      </c>
      <c r="R1226" s="712"/>
      <c r="S1226" s="713"/>
      <c r="T1226" s="714" t="n">
        <v>1.76</v>
      </c>
      <c r="U1226" s="715"/>
      <c r="V1226" s="262" t="n">
        <f aca="false">SUM(W1226:CI1226)</f>
        <v>2</v>
      </c>
      <c r="W1226" s="243" t="n">
        <v>0</v>
      </c>
      <c r="X1226" s="243" t="n">
        <v>0</v>
      </c>
      <c r="Y1226" s="243" t="n">
        <v>0</v>
      </c>
      <c r="Z1226" s="243" t="n">
        <v>0</v>
      </c>
      <c r="AA1226" s="243" t="n">
        <v>0</v>
      </c>
      <c r="AB1226" s="243" t="n">
        <v>0</v>
      </c>
      <c r="AC1226" s="243" t="n">
        <v>0</v>
      </c>
      <c r="AD1226" s="243" t="n">
        <v>0</v>
      </c>
      <c r="AE1226" s="243" t="n">
        <v>0</v>
      </c>
      <c r="AF1226" s="243" t="n">
        <v>0</v>
      </c>
      <c r="AG1226" s="243" t="n">
        <v>0</v>
      </c>
      <c r="AH1226" s="518" t="n">
        <v>0</v>
      </c>
      <c r="AI1226" s="243" t="n">
        <v>0</v>
      </c>
      <c r="AJ1226" s="243" t="n">
        <v>0</v>
      </c>
      <c r="AK1226" s="518" t="n">
        <v>0</v>
      </c>
      <c r="AL1226" s="518" t="n">
        <v>0</v>
      </c>
      <c r="AM1226" s="518" t="n">
        <v>0</v>
      </c>
      <c r="AN1226" s="518" t="n">
        <v>0</v>
      </c>
      <c r="AO1226" s="518" t="n">
        <v>0</v>
      </c>
      <c r="AP1226" s="518" t="n">
        <v>0</v>
      </c>
      <c r="AQ1226" s="518" t="n">
        <v>0</v>
      </c>
      <c r="AR1226" s="518" t="n">
        <v>0</v>
      </c>
      <c r="AS1226" s="518" t="n">
        <v>0</v>
      </c>
      <c r="AT1226" s="518" t="n">
        <v>0</v>
      </c>
      <c r="AU1226" s="518" t="n">
        <v>0</v>
      </c>
      <c r="AV1226" s="518" t="n">
        <v>0</v>
      </c>
      <c r="AW1226" s="518" t="n">
        <v>0</v>
      </c>
      <c r="AX1226" s="518" t="n">
        <v>0</v>
      </c>
      <c r="AY1226" s="518" t="n">
        <v>0</v>
      </c>
      <c r="AZ1226" s="518" t="n">
        <v>0</v>
      </c>
      <c r="BA1226" s="518" t="n">
        <v>0</v>
      </c>
      <c r="BB1226" s="518" t="n">
        <v>0</v>
      </c>
      <c r="BC1226" s="518" t="n">
        <v>0</v>
      </c>
      <c r="BD1226" s="518" t="n">
        <v>0</v>
      </c>
      <c r="BE1226" s="518" t="n">
        <v>0</v>
      </c>
      <c r="BF1226" s="518" t="n">
        <v>0</v>
      </c>
      <c r="BG1226" s="518" t="n">
        <v>0</v>
      </c>
      <c r="BH1226" s="518" t="n">
        <v>0</v>
      </c>
      <c r="BI1226" s="518" t="n">
        <v>0</v>
      </c>
      <c r="BJ1226" s="518"/>
      <c r="BK1226" s="518"/>
      <c r="BL1226" s="518" t="n">
        <v>0</v>
      </c>
      <c r="BM1226" s="518"/>
      <c r="BN1226" s="518"/>
      <c r="BO1226" s="518"/>
      <c r="BP1226" s="518"/>
      <c r="BQ1226" s="518"/>
      <c r="BR1226" s="518"/>
      <c r="BS1226" s="518"/>
      <c r="BT1226" s="518"/>
      <c r="BU1226" s="518"/>
      <c r="BV1226" s="518" t="n">
        <v>2</v>
      </c>
      <c r="BW1226" s="518" t="n">
        <v>0</v>
      </c>
      <c r="BX1226" s="518" t="n">
        <v>0</v>
      </c>
      <c r="BY1226" s="518" t="n">
        <v>0</v>
      </c>
      <c r="BZ1226" s="518" t="n">
        <v>0</v>
      </c>
      <c r="CA1226" s="518" t="n">
        <v>0</v>
      </c>
      <c r="CB1226" s="518" t="n">
        <v>0</v>
      </c>
      <c r="CC1226" s="518" t="n">
        <v>0</v>
      </c>
      <c r="CD1226" s="518" t="n">
        <v>0</v>
      </c>
      <c r="CE1226" s="518" t="n">
        <v>0</v>
      </c>
      <c r="CF1226" s="518" t="n">
        <v>0</v>
      </c>
      <c r="CG1226" s="518" t="n">
        <v>0</v>
      </c>
      <c r="CH1226" s="518"/>
      <c r="CI1226" s="716"/>
      <c r="CL1226" s="48" t="n">
        <v>2</v>
      </c>
      <c r="CM1226" s="48" t="n">
        <f aca="false">CL1226-V1226</f>
        <v>0</v>
      </c>
      <c r="CN1226" s="702" t="n">
        <f aca="false">SUM(CO1226:DR1226)</f>
        <v>2</v>
      </c>
      <c r="CO1226" s="703" t="n">
        <v>0</v>
      </c>
      <c r="CP1226" s="703"/>
      <c r="CQ1226" s="703" t="n">
        <v>0</v>
      </c>
      <c r="CR1226" s="703"/>
      <c r="CS1226" s="703" t="n">
        <v>0</v>
      </c>
      <c r="CT1226" s="703" t="n">
        <v>0</v>
      </c>
      <c r="CU1226" s="703"/>
      <c r="CV1226" s="703"/>
      <c r="CW1226" s="703"/>
      <c r="CX1226" s="703" t="n">
        <v>0</v>
      </c>
      <c r="CY1226" s="703" t="n">
        <v>0</v>
      </c>
      <c r="CZ1226" s="703" t="n">
        <v>0</v>
      </c>
      <c r="DA1226" s="703"/>
      <c r="DB1226" s="703"/>
      <c r="DC1226" s="703"/>
      <c r="DD1226" s="703"/>
      <c r="DE1226" s="703" t="n">
        <v>0</v>
      </c>
      <c r="DF1226" s="703"/>
      <c r="DG1226" s="703" t="n">
        <v>0</v>
      </c>
      <c r="DH1226" s="703" t="n">
        <v>2</v>
      </c>
      <c r="DI1226" s="703" t="n">
        <v>0</v>
      </c>
      <c r="DJ1226" s="703" t="n">
        <v>0</v>
      </c>
      <c r="DK1226" s="703" t="n">
        <v>0</v>
      </c>
      <c r="DL1226" s="703" t="n">
        <v>0</v>
      </c>
      <c r="DM1226" s="703"/>
      <c r="DN1226" s="703"/>
      <c r="DO1226" s="703"/>
      <c r="DP1226" s="703"/>
      <c r="DQ1226" s="703"/>
      <c r="DR1226" s="703"/>
      <c r="DS1226" s="704" t="n">
        <f aca="false">CN1226-V1226</f>
        <v>0</v>
      </c>
      <c r="DT1226" s="553"/>
      <c r="DU1226" s="48"/>
    </row>
    <row r="1227" customFormat="false" ht="15" hidden="false" customHeight="true" outlineLevel="0" collapsed="false">
      <c r="A1227" s="705" t="n">
        <f aca="false">A1226+1</f>
        <v>1218</v>
      </c>
      <c r="B1227" s="706" t="s">
        <v>2495</v>
      </c>
      <c r="C1227" s="706" t="s">
        <v>435</v>
      </c>
      <c r="D1227" s="706" t="s">
        <v>434</v>
      </c>
      <c r="E1227" s="243" t="n">
        <f aca="false">COUNTIF($G$10:$G$1856,$G1227)</f>
        <v>1</v>
      </c>
      <c r="F1227" s="706" t="s">
        <v>3011</v>
      </c>
      <c r="G1227" s="706" t="s">
        <v>3011</v>
      </c>
      <c r="H1227" s="707" t="s">
        <v>2729</v>
      </c>
      <c r="I1227" s="708" t="s">
        <v>1094</v>
      </c>
      <c r="J1227" s="707" t="s">
        <v>331</v>
      </c>
      <c r="K1227" s="709" t="s">
        <v>321</v>
      </c>
      <c r="L1227" s="707" t="s">
        <v>330</v>
      </c>
      <c r="M1227" s="708" t="s">
        <v>1095</v>
      </c>
      <c r="N1227" s="710" t="s">
        <v>934</v>
      </c>
      <c r="O1227" s="512" t="n">
        <v>6</v>
      </c>
      <c r="P1227" s="512" t="n">
        <v>1</v>
      </c>
      <c r="Q1227" s="711" t="n">
        <v>0.000311166</v>
      </c>
      <c r="R1227" s="712"/>
      <c r="S1227" s="713"/>
      <c r="T1227" s="714" t="n">
        <v>0.71</v>
      </c>
      <c r="U1227" s="715"/>
      <c r="V1227" s="262" t="n">
        <f aca="false">SUM(W1227:CI1227)</f>
        <v>2</v>
      </c>
      <c r="W1227" s="243" t="n">
        <v>0</v>
      </c>
      <c r="X1227" s="243" t="n">
        <v>0</v>
      </c>
      <c r="Y1227" s="243" t="n">
        <v>0</v>
      </c>
      <c r="Z1227" s="243" t="n">
        <v>0</v>
      </c>
      <c r="AA1227" s="243" t="n">
        <v>0</v>
      </c>
      <c r="AB1227" s="243" t="n">
        <v>0</v>
      </c>
      <c r="AC1227" s="243" t="n">
        <v>0</v>
      </c>
      <c r="AD1227" s="243" t="n">
        <v>0</v>
      </c>
      <c r="AE1227" s="243" t="n">
        <v>0</v>
      </c>
      <c r="AF1227" s="243" t="n">
        <v>0</v>
      </c>
      <c r="AG1227" s="243" t="n">
        <v>0</v>
      </c>
      <c r="AH1227" s="518" t="n">
        <v>0</v>
      </c>
      <c r="AI1227" s="243" t="n">
        <v>0</v>
      </c>
      <c r="AJ1227" s="243" t="n">
        <v>0</v>
      </c>
      <c r="AK1227" s="518" t="n">
        <v>0</v>
      </c>
      <c r="AL1227" s="518" t="n">
        <v>0</v>
      </c>
      <c r="AM1227" s="518" t="n">
        <v>0</v>
      </c>
      <c r="AN1227" s="518" t="n">
        <v>0</v>
      </c>
      <c r="AO1227" s="518" t="n">
        <v>0</v>
      </c>
      <c r="AP1227" s="518" t="n">
        <v>0</v>
      </c>
      <c r="AQ1227" s="518" t="n">
        <v>0</v>
      </c>
      <c r="AR1227" s="518" t="n">
        <v>0</v>
      </c>
      <c r="AS1227" s="518" t="n">
        <v>0</v>
      </c>
      <c r="AT1227" s="518" t="n">
        <v>0</v>
      </c>
      <c r="AU1227" s="518" t="n">
        <v>0</v>
      </c>
      <c r="AV1227" s="518" t="n">
        <v>0</v>
      </c>
      <c r="AW1227" s="518" t="n">
        <v>0</v>
      </c>
      <c r="AX1227" s="518" t="n">
        <v>0</v>
      </c>
      <c r="AY1227" s="518" t="n">
        <v>0</v>
      </c>
      <c r="AZ1227" s="518" t="n">
        <v>0</v>
      </c>
      <c r="BA1227" s="518" t="n">
        <v>0</v>
      </c>
      <c r="BB1227" s="518" t="n">
        <v>0</v>
      </c>
      <c r="BC1227" s="518" t="n">
        <v>0</v>
      </c>
      <c r="BD1227" s="518" t="n">
        <v>0</v>
      </c>
      <c r="BE1227" s="518" t="n">
        <v>0</v>
      </c>
      <c r="BF1227" s="518" t="n">
        <v>0</v>
      </c>
      <c r="BG1227" s="518" t="n">
        <v>0</v>
      </c>
      <c r="BH1227" s="518" t="n">
        <v>0</v>
      </c>
      <c r="BI1227" s="518" t="n">
        <v>0</v>
      </c>
      <c r="BJ1227" s="518"/>
      <c r="BK1227" s="518"/>
      <c r="BL1227" s="518" t="n">
        <v>0</v>
      </c>
      <c r="BM1227" s="518"/>
      <c r="BN1227" s="518"/>
      <c r="BO1227" s="518"/>
      <c r="BP1227" s="518"/>
      <c r="BQ1227" s="518"/>
      <c r="BR1227" s="518"/>
      <c r="BS1227" s="518"/>
      <c r="BT1227" s="518"/>
      <c r="BU1227" s="518"/>
      <c r="BV1227" s="518" t="n">
        <v>2</v>
      </c>
      <c r="BW1227" s="518" t="n">
        <v>0</v>
      </c>
      <c r="BX1227" s="518" t="n">
        <v>0</v>
      </c>
      <c r="BY1227" s="518" t="n">
        <v>0</v>
      </c>
      <c r="BZ1227" s="518" t="n">
        <v>0</v>
      </c>
      <c r="CA1227" s="518" t="n">
        <v>0</v>
      </c>
      <c r="CB1227" s="518" t="n">
        <v>0</v>
      </c>
      <c r="CC1227" s="518" t="n">
        <v>0</v>
      </c>
      <c r="CD1227" s="518" t="n">
        <v>0</v>
      </c>
      <c r="CE1227" s="518" t="n">
        <v>0</v>
      </c>
      <c r="CF1227" s="518" t="n">
        <v>0</v>
      </c>
      <c r="CG1227" s="518" t="n">
        <v>0</v>
      </c>
      <c r="CH1227" s="518"/>
      <c r="CI1227" s="716"/>
      <c r="CL1227" s="48" t="n">
        <v>2</v>
      </c>
      <c r="CM1227" s="48" t="n">
        <f aca="false">CL1227-V1227</f>
        <v>0</v>
      </c>
      <c r="CN1227" s="702" t="n">
        <f aca="false">SUM(CO1227:DR1227)</f>
        <v>2</v>
      </c>
      <c r="CO1227" s="703" t="n">
        <v>0</v>
      </c>
      <c r="CP1227" s="703"/>
      <c r="CQ1227" s="703" t="n">
        <v>0</v>
      </c>
      <c r="CR1227" s="703"/>
      <c r="CS1227" s="703" t="n">
        <v>0</v>
      </c>
      <c r="CT1227" s="703" t="n">
        <v>0</v>
      </c>
      <c r="CU1227" s="703"/>
      <c r="CV1227" s="703"/>
      <c r="CW1227" s="703"/>
      <c r="CX1227" s="703" t="n">
        <v>0</v>
      </c>
      <c r="CY1227" s="703" t="n">
        <v>0</v>
      </c>
      <c r="CZ1227" s="703" t="n">
        <v>0</v>
      </c>
      <c r="DA1227" s="703"/>
      <c r="DB1227" s="703"/>
      <c r="DC1227" s="703"/>
      <c r="DD1227" s="703"/>
      <c r="DE1227" s="703" t="n">
        <v>0</v>
      </c>
      <c r="DF1227" s="703"/>
      <c r="DG1227" s="703" t="n">
        <v>0</v>
      </c>
      <c r="DH1227" s="703" t="n">
        <v>2</v>
      </c>
      <c r="DI1227" s="703" t="n">
        <v>0</v>
      </c>
      <c r="DJ1227" s="703" t="n">
        <v>0</v>
      </c>
      <c r="DK1227" s="703" t="n">
        <v>0</v>
      </c>
      <c r="DL1227" s="703" t="n">
        <v>0</v>
      </c>
      <c r="DM1227" s="703"/>
      <c r="DN1227" s="703"/>
      <c r="DO1227" s="703"/>
      <c r="DP1227" s="703"/>
      <c r="DQ1227" s="703"/>
      <c r="DR1227" s="703"/>
      <c r="DS1227" s="704" t="n">
        <f aca="false">CN1227-V1227</f>
        <v>0</v>
      </c>
      <c r="DT1227" s="553"/>
      <c r="DU1227" s="48"/>
    </row>
    <row r="1228" customFormat="false" ht="15" hidden="false" customHeight="true" outlineLevel="0" collapsed="false">
      <c r="A1228" s="705" t="n">
        <f aca="false">A1227+1</f>
        <v>1219</v>
      </c>
      <c r="B1228" s="706" t="s">
        <v>2495</v>
      </c>
      <c r="C1228" s="706" t="s">
        <v>435</v>
      </c>
      <c r="D1228" s="706" t="s">
        <v>434</v>
      </c>
      <c r="E1228" s="243" t="n">
        <f aca="false">COUNTIF($G$10:$G$1856,$G1228)</f>
        <v>1</v>
      </c>
      <c r="F1228" s="706" t="s">
        <v>3012</v>
      </c>
      <c r="G1228" s="706" t="s">
        <v>3012</v>
      </c>
      <c r="H1228" s="707" t="s">
        <v>2731</v>
      </c>
      <c r="I1228" s="708" t="s">
        <v>1021</v>
      </c>
      <c r="J1228" s="707" t="s">
        <v>331</v>
      </c>
      <c r="K1228" s="709" t="s">
        <v>321</v>
      </c>
      <c r="L1228" s="707" t="s">
        <v>330</v>
      </c>
      <c r="M1228" s="708" t="s">
        <v>1150</v>
      </c>
      <c r="N1228" s="710" t="s">
        <v>934</v>
      </c>
      <c r="O1228" s="512" t="n">
        <v>2</v>
      </c>
      <c r="P1228" s="512" t="n">
        <v>1</v>
      </c>
      <c r="Q1228" s="711" t="n">
        <v>0.0003336</v>
      </c>
      <c r="R1228" s="712"/>
      <c r="S1228" s="713"/>
      <c r="T1228" s="714" t="n">
        <v>0.76</v>
      </c>
      <c r="U1228" s="715"/>
      <c r="V1228" s="262" t="n">
        <f aca="false">SUM(W1228:CI1228)</f>
        <v>1</v>
      </c>
      <c r="W1228" s="243" t="n">
        <v>0</v>
      </c>
      <c r="X1228" s="243" t="n">
        <v>0</v>
      </c>
      <c r="Y1228" s="243" t="n">
        <v>0</v>
      </c>
      <c r="Z1228" s="243" t="n">
        <v>0</v>
      </c>
      <c r="AA1228" s="243" t="n">
        <v>0</v>
      </c>
      <c r="AB1228" s="243" t="n">
        <v>0</v>
      </c>
      <c r="AC1228" s="243" t="n">
        <v>0</v>
      </c>
      <c r="AD1228" s="243" t="n">
        <v>0</v>
      </c>
      <c r="AE1228" s="243" t="n">
        <v>0</v>
      </c>
      <c r="AF1228" s="243" t="n">
        <v>0</v>
      </c>
      <c r="AG1228" s="243" t="n">
        <v>0</v>
      </c>
      <c r="AH1228" s="518" t="n">
        <v>0</v>
      </c>
      <c r="AI1228" s="243" t="n">
        <v>0</v>
      </c>
      <c r="AJ1228" s="243" t="n">
        <v>0</v>
      </c>
      <c r="AK1228" s="518" t="n">
        <v>0</v>
      </c>
      <c r="AL1228" s="518" t="n">
        <v>0</v>
      </c>
      <c r="AM1228" s="518" t="n">
        <v>0</v>
      </c>
      <c r="AN1228" s="518" t="n">
        <v>0</v>
      </c>
      <c r="AO1228" s="518" t="n">
        <v>0</v>
      </c>
      <c r="AP1228" s="518" t="n">
        <v>0</v>
      </c>
      <c r="AQ1228" s="518" t="n">
        <v>0</v>
      </c>
      <c r="AR1228" s="518" t="n">
        <v>0</v>
      </c>
      <c r="AS1228" s="518" t="n">
        <v>0</v>
      </c>
      <c r="AT1228" s="518" t="n">
        <v>0</v>
      </c>
      <c r="AU1228" s="518" t="n">
        <v>0</v>
      </c>
      <c r="AV1228" s="518" t="n">
        <v>0</v>
      </c>
      <c r="AW1228" s="518" t="n">
        <v>0</v>
      </c>
      <c r="AX1228" s="518" t="n">
        <v>0</v>
      </c>
      <c r="AY1228" s="518" t="n">
        <v>0</v>
      </c>
      <c r="AZ1228" s="518" t="n">
        <v>0</v>
      </c>
      <c r="BA1228" s="518" t="n">
        <v>0</v>
      </c>
      <c r="BB1228" s="518" t="n">
        <v>0</v>
      </c>
      <c r="BC1228" s="518" t="n">
        <v>0</v>
      </c>
      <c r="BD1228" s="518" t="n">
        <v>0</v>
      </c>
      <c r="BE1228" s="518" t="n">
        <v>0</v>
      </c>
      <c r="BF1228" s="518" t="n">
        <v>0</v>
      </c>
      <c r="BG1228" s="518" t="n">
        <v>0</v>
      </c>
      <c r="BH1228" s="518" t="n">
        <v>0</v>
      </c>
      <c r="BI1228" s="518" t="n">
        <v>0</v>
      </c>
      <c r="BJ1228" s="518"/>
      <c r="BK1228" s="518"/>
      <c r="BL1228" s="518" t="n">
        <v>0</v>
      </c>
      <c r="BM1228" s="518"/>
      <c r="BN1228" s="518"/>
      <c r="BO1228" s="518"/>
      <c r="BP1228" s="518"/>
      <c r="BQ1228" s="518"/>
      <c r="BR1228" s="518"/>
      <c r="BS1228" s="518"/>
      <c r="BT1228" s="518"/>
      <c r="BU1228" s="518"/>
      <c r="BV1228" s="518" t="n">
        <v>1</v>
      </c>
      <c r="BW1228" s="518" t="n">
        <v>0</v>
      </c>
      <c r="BX1228" s="518" t="n">
        <v>0</v>
      </c>
      <c r="BY1228" s="518" t="n">
        <v>0</v>
      </c>
      <c r="BZ1228" s="518" t="n">
        <v>0</v>
      </c>
      <c r="CA1228" s="518" t="n">
        <v>0</v>
      </c>
      <c r="CB1228" s="518" t="n">
        <v>0</v>
      </c>
      <c r="CC1228" s="518" t="n">
        <v>0</v>
      </c>
      <c r="CD1228" s="518" t="n">
        <v>0</v>
      </c>
      <c r="CE1228" s="518" t="n">
        <v>0</v>
      </c>
      <c r="CF1228" s="518" t="n">
        <v>0</v>
      </c>
      <c r="CG1228" s="518" t="n">
        <v>0</v>
      </c>
      <c r="CH1228" s="518"/>
      <c r="CI1228" s="716"/>
      <c r="CL1228" s="48" t="n">
        <v>1</v>
      </c>
      <c r="CM1228" s="48" t="n">
        <f aca="false">CL1228-V1228</f>
        <v>0</v>
      </c>
      <c r="CN1228" s="702" t="n">
        <f aca="false">SUM(CO1228:DR1228)</f>
        <v>1</v>
      </c>
      <c r="CO1228" s="703" t="n">
        <v>0</v>
      </c>
      <c r="CP1228" s="703"/>
      <c r="CQ1228" s="703" t="n">
        <v>0</v>
      </c>
      <c r="CR1228" s="703"/>
      <c r="CS1228" s="703" t="n">
        <v>0</v>
      </c>
      <c r="CT1228" s="703" t="n">
        <v>0</v>
      </c>
      <c r="CU1228" s="703"/>
      <c r="CV1228" s="703"/>
      <c r="CW1228" s="703"/>
      <c r="CX1228" s="703" t="n">
        <v>0</v>
      </c>
      <c r="CY1228" s="703" t="n">
        <v>0</v>
      </c>
      <c r="CZ1228" s="703" t="n">
        <v>0</v>
      </c>
      <c r="DA1228" s="703"/>
      <c r="DB1228" s="703"/>
      <c r="DC1228" s="703"/>
      <c r="DD1228" s="703"/>
      <c r="DE1228" s="703" t="n">
        <v>0</v>
      </c>
      <c r="DF1228" s="703"/>
      <c r="DG1228" s="703" t="n">
        <v>0</v>
      </c>
      <c r="DH1228" s="703" t="n">
        <v>1</v>
      </c>
      <c r="DI1228" s="703" t="n">
        <v>0</v>
      </c>
      <c r="DJ1228" s="703" t="n">
        <v>0</v>
      </c>
      <c r="DK1228" s="703" t="n">
        <v>0</v>
      </c>
      <c r="DL1228" s="703" t="n">
        <v>0</v>
      </c>
      <c r="DM1228" s="703"/>
      <c r="DN1228" s="703"/>
      <c r="DO1228" s="703"/>
      <c r="DP1228" s="703"/>
      <c r="DQ1228" s="703"/>
      <c r="DR1228" s="703"/>
      <c r="DS1228" s="704" t="n">
        <f aca="false">CN1228-V1228</f>
        <v>0</v>
      </c>
      <c r="DT1228" s="553"/>
      <c r="DU1228" s="48"/>
    </row>
    <row r="1229" customFormat="false" ht="15" hidden="false" customHeight="true" outlineLevel="0" collapsed="false">
      <c r="A1229" s="705" t="n">
        <f aca="false">A1228+1</f>
        <v>1220</v>
      </c>
      <c r="B1229" s="706" t="s">
        <v>1099</v>
      </c>
      <c r="C1229" s="706" t="s">
        <v>566</v>
      </c>
      <c r="D1229" s="706" t="s">
        <v>567</v>
      </c>
      <c r="E1229" s="243" t="n">
        <f aca="false">COUNTIF($G$10:$G$1856,$G1229)</f>
        <v>1</v>
      </c>
      <c r="F1229" s="706" t="s">
        <v>3013</v>
      </c>
      <c r="G1229" s="706" t="s">
        <v>3013</v>
      </c>
      <c r="H1229" s="707" t="s">
        <v>1703</v>
      </c>
      <c r="I1229" s="708" t="s">
        <v>932</v>
      </c>
      <c r="J1229" s="707" t="s">
        <v>298</v>
      </c>
      <c r="K1229" s="709" t="n">
        <v>0</v>
      </c>
      <c r="L1229" s="707" t="s">
        <v>297</v>
      </c>
      <c r="M1229" s="708" t="s">
        <v>933</v>
      </c>
      <c r="N1229" s="710" t="s">
        <v>934</v>
      </c>
      <c r="O1229" s="512" t="n">
        <v>1</v>
      </c>
      <c r="P1229" s="512" t="n">
        <v>1</v>
      </c>
      <c r="Q1229" s="711" t="n">
        <v>0.0109303748767628</v>
      </c>
      <c r="R1229" s="712"/>
      <c r="S1229" s="713"/>
      <c r="T1229" s="714" t="n">
        <v>24.23</v>
      </c>
      <c r="U1229" s="715"/>
      <c r="V1229" s="262" t="n">
        <f aca="false">SUM(W1229:CI1229)</f>
        <v>1</v>
      </c>
      <c r="W1229" s="243" t="n">
        <v>0</v>
      </c>
      <c r="X1229" s="243" t="n">
        <v>0</v>
      </c>
      <c r="Y1229" s="243" t="n">
        <v>0</v>
      </c>
      <c r="Z1229" s="243" t="n">
        <v>0</v>
      </c>
      <c r="AA1229" s="243" t="n">
        <v>0</v>
      </c>
      <c r="AB1229" s="243" t="n">
        <v>0</v>
      </c>
      <c r="AC1229" s="243" t="n">
        <v>0</v>
      </c>
      <c r="AD1229" s="243" t="n">
        <v>0</v>
      </c>
      <c r="AE1229" s="243" t="n">
        <v>0</v>
      </c>
      <c r="AF1229" s="243" t="n">
        <v>0</v>
      </c>
      <c r="AG1229" s="243" t="n">
        <v>0</v>
      </c>
      <c r="AH1229" s="518" t="n">
        <v>0</v>
      </c>
      <c r="AI1229" s="243" t="n">
        <v>0</v>
      </c>
      <c r="AJ1229" s="243" t="n">
        <v>0</v>
      </c>
      <c r="AK1229" s="518" t="n">
        <v>0</v>
      </c>
      <c r="AL1229" s="518" t="n">
        <v>0</v>
      </c>
      <c r="AM1229" s="518" t="n">
        <v>0</v>
      </c>
      <c r="AN1229" s="518" t="n">
        <v>0</v>
      </c>
      <c r="AO1229" s="518" t="n">
        <v>0</v>
      </c>
      <c r="AP1229" s="518" t="n">
        <v>0</v>
      </c>
      <c r="AQ1229" s="518" t="n">
        <v>0</v>
      </c>
      <c r="AR1229" s="518" t="n">
        <v>0</v>
      </c>
      <c r="AS1229" s="518" t="n">
        <v>0</v>
      </c>
      <c r="AT1229" s="518" t="n">
        <v>0</v>
      </c>
      <c r="AU1229" s="518" t="n">
        <v>0</v>
      </c>
      <c r="AV1229" s="518" t="n">
        <v>0</v>
      </c>
      <c r="AW1229" s="518" t="n">
        <v>0</v>
      </c>
      <c r="AX1229" s="518" t="n">
        <v>0</v>
      </c>
      <c r="AY1229" s="518" t="n">
        <v>0</v>
      </c>
      <c r="AZ1229" s="518" t="n">
        <v>0</v>
      </c>
      <c r="BA1229" s="518" t="n">
        <v>0</v>
      </c>
      <c r="BB1229" s="518" t="n">
        <v>0</v>
      </c>
      <c r="BC1229" s="518" t="n">
        <v>0</v>
      </c>
      <c r="BD1229" s="518" t="n">
        <v>0</v>
      </c>
      <c r="BE1229" s="518" t="n">
        <v>0</v>
      </c>
      <c r="BF1229" s="518" t="n">
        <v>0</v>
      </c>
      <c r="BG1229" s="518" t="n">
        <v>0</v>
      </c>
      <c r="BH1229" s="518" t="n">
        <v>0</v>
      </c>
      <c r="BI1229" s="518" t="n">
        <v>0</v>
      </c>
      <c r="BJ1229" s="518"/>
      <c r="BK1229" s="518"/>
      <c r="BL1229" s="518" t="n">
        <v>0</v>
      </c>
      <c r="BM1229" s="518"/>
      <c r="BN1229" s="518"/>
      <c r="BO1229" s="518"/>
      <c r="BP1229" s="518"/>
      <c r="BQ1229" s="518"/>
      <c r="BR1229" s="518"/>
      <c r="BS1229" s="518"/>
      <c r="BT1229" s="518"/>
      <c r="BU1229" s="518"/>
      <c r="BV1229" s="518" t="n">
        <v>1</v>
      </c>
      <c r="BW1229" s="518" t="n">
        <v>0</v>
      </c>
      <c r="BX1229" s="518" t="n">
        <v>0</v>
      </c>
      <c r="BY1229" s="518" t="n">
        <v>0</v>
      </c>
      <c r="BZ1229" s="518" t="n">
        <v>0</v>
      </c>
      <c r="CA1229" s="518" t="n">
        <v>0</v>
      </c>
      <c r="CB1229" s="518" t="n">
        <v>0</v>
      </c>
      <c r="CC1229" s="518" t="n">
        <v>0</v>
      </c>
      <c r="CD1229" s="518" t="n">
        <v>0</v>
      </c>
      <c r="CE1229" s="518" t="n">
        <v>0</v>
      </c>
      <c r="CF1229" s="518" t="n">
        <v>0</v>
      </c>
      <c r="CG1229" s="518" t="n">
        <v>0</v>
      </c>
      <c r="CH1229" s="518"/>
      <c r="CI1229" s="716"/>
      <c r="CL1229" s="48" t="n">
        <v>1</v>
      </c>
      <c r="CM1229" s="48" t="n">
        <f aca="false">CL1229-V1229</f>
        <v>0</v>
      </c>
      <c r="CN1229" s="702" t="n">
        <f aca="false">SUM(CO1229:DR1229)</f>
        <v>1</v>
      </c>
      <c r="CO1229" s="703" t="n">
        <v>0</v>
      </c>
      <c r="CP1229" s="703"/>
      <c r="CQ1229" s="703" t="n">
        <v>0</v>
      </c>
      <c r="CR1229" s="703"/>
      <c r="CS1229" s="703" t="n">
        <v>0</v>
      </c>
      <c r="CT1229" s="703" t="n">
        <v>0</v>
      </c>
      <c r="CU1229" s="703"/>
      <c r="CV1229" s="703"/>
      <c r="CW1229" s="703"/>
      <c r="CX1229" s="703" t="n">
        <v>0</v>
      </c>
      <c r="CY1229" s="703" t="n">
        <v>0</v>
      </c>
      <c r="CZ1229" s="703" t="n">
        <v>0</v>
      </c>
      <c r="DA1229" s="703"/>
      <c r="DB1229" s="703"/>
      <c r="DC1229" s="703"/>
      <c r="DD1229" s="703"/>
      <c r="DE1229" s="703" t="n">
        <v>0</v>
      </c>
      <c r="DF1229" s="703"/>
      <c r="DG1229" s="703" t="n">
        <v>0</v>
      </c>
      <c r="DH1229" s="703" t="n">
        <v>1</v>
      </c>
      <c r="DI1229" s="703" t="n">
        <v>0</v>
      </c>
      <c r="DJ1229" s="703" t="n">
        <v>0</v>
      </c>
      <c r="DK1229" s="703" t="n">
        <v>0</v>
      </c>
      <c r="DL1229" s="703" t="n">
        <v>0</v>
      </c>
      <c r="DM1229" s="703"/>
      <c r="DN1229" s="703"/>
      <c r="DO1229" s="703"/>
      <c r="DP1229" s="703"/>
      <c r="DQ1229" s="703"/>
      <c r="DR1229" s="703"/>
      <c r="DS1229" s="704" t="n">
        <f aca="false">CN1229-V1229</f>
        <v>0</v>
      </c>
      <c r="DT1229" s="553"/>
      <c r="DU1229" s="48"/>
    </row>
    <row r="1230" customFormat="false" ht="15" hidden="false" customHeight="true" outlineLevel="0" collapsed="false">
      <c r="A1230" s="705" t="n">
        <f aca="false">A1229+1</f>
        <v>1221</v>
      </c>
      <c r="B1230" s="706" t="s">
        <v>1099</v>
      </c>
      <c r="C1230" s="706" t="s">
        <v>566</v>
      </c>
      <c r="D1230" s="706" t="s">
        <v>567</v>
      </c>
      <c r="E1230" s="243" t="n">
        <f aca="false">COUNTIF($G$10:$G$1856,$G1230)</f>
        <v>1</v>
      </c>
      <c r="F1230" s="706" t="s">
        <v>3014</v>
      </c>
      <c r="G1230" s="706" t="s">
        <v>3014</v>
      </c>
      <c r="H1230" s="707" t="s">
        <v>1705</v>
      </c>
      <c r="I1230" s="708" t="s">
        <v>945</v>
      </c>
      <c r="J1230" s="707" t="s">
        <v>298</v>
      </c>
      <c r="K1230" s="709" t="n">
        <v>0</v>
      </c>
      <c r="L1230" s="707" t="s">
        <v>297</v>
      </c>
      <c r="M1230" s="708" t="s">
        <v>946</v>
      </c>
      <c r="N1230" s="710" t="s">
        <v>934</v>
      </c>
      <c r="O1230" s="512" t="n">
        <v>1</v>
      </c>
      <c r="P1230" s="512" t="n">
        <v>1</v>
      </c>
      <c r="Q1230" s="711" t="n">
        <v>0.00827240356379373</v>
      </c>
      <c r="R1230" s="712"/>
      <c r="S1230" s="713"/>
      <c r="T1230" s="714" t="n">
        <v>18.34</v>
      </c>
      <c r="U1230" s="715"/>
      <c r="V1230" s="262" t="n">
        <f aca="false">SUM(W1230:CI1230)</f>
        <v>1</v>
      </c>
      <c r="W1230" s="243" t="n">
        <v>0</v>
      </c>
      <c r="X1230" s="243" t="n">
        <v>0</v>
      </c>
      <c r="Y1230" s="243" t="n">
        <v>0</v>
      </c>
      <c r="Z1230" s="243" t="n">
        <v>0</v>
      </c>
      <c r="AA1230" s="243" t="n">
        <v>0</v>
      </c>
      <c r="AB1230" s="243" t="n">
        <v>0</v>
      </c>
      <c r="AC1230" s="243" t="n">
        <v>0</v>
      </c>
      <c r="AD1230" s="243" t="n">
        <v>0</v>
      </c>
      <c r="AE1230" s="243" t="n">
        <v>0</v>
      </c>
      <c r="AF1230" s="243" t="n">
        <v>0</v>
      </c>
      <c r="AG1230" s="243" t="n">
        <v>0</v>
      </c>
      <c r="AH1230" s="518" t="n">
        <v>0</v>
      </c>
      <c r="AI1230" s="243" t="n">
        <v>0</v>
      </c>
      <c r="AJ1230" s="243" t="n">
        <v>0</v>
      </c>
      <c r="AK1230" s="518" t="n">
        <v>0</v>
      </c>
      <c r="AL1230" s="518" t="n">
        <v>0</v>
      </c>
      <c r="AM1230" s="518" t="n">
        <v>0</v>
      </c>
      <c r="AN1230" s="518" t="n">
        <v>0</v>
      </c>
      <c r="AO1230" s="518" t="n">
        <v>0</v>
      </c>
      <c r="AP1230" s="518" t="n">
        <v>0</v>
      </c>
      <c r="AQ1230" s="518" t="n">
        <v>0</v>
      </c>
      <c r="AR1230" s="518" t="n">
        <v>0</v>
      </c>
      <c r="AS1230" s="518" t="n">
        <v>0</v>
      </c>
      <c r="AT1230" s="518" t="n">
        <v>0</v>
      </c>
      <c r="AU1230" s="518" t="n">
        <v>0</v>
      </c>
      <c r="AV1230" s="518" t="n">
        <v>0</v>
      </c>
      <c r="AW1230" s="518" t="n">
        <v>0</v>
      </c>
      <c r="AX1230" s="518" t="n">
        <v>0</v>
      </c>
      <c r="AY1230" s="518" t="n">
        <v>0</v>
      </c>
      <c r="AZ1230" s="518" t="n">
        <v>0</v>
      </c>
      <c r="BA1230" s="518" t="n">
        <v>0</v>
      </c>
      <c r="BB1230" s="518" t="n">
        <v>0</v>
      </c>
      <c r="BC1230" s="518" t="n">
        <v>0</v>
      </c>
      <c r="BD1230" s="518" t="n">
        <v>0</v>
      </c>
      <c r="BE1230" s="518" t="n">
        <v>0</v>
      </c>
      <c r="BF1230" s="518" t="n">
        <v>0</v>
      </c>
      <c r="BG1230" s="518" t="n">
        <v>0</v>
      </c>
      <c r="BH1230" s="518" t="n">
        <v>0</v>
      </c>
      <c r="BI1230" s="518" t="n">
        <v>0</v>
      </c>
      <c r="BJ1230" s="518"/>
      <c r="BK1230" s="518"/>
      <c r="BL1230" s="518" t="n">
        <v>0</v>
      </c>
      <c r="BM1230" s="518"/>
      <c r="BN1230" s="518"/>
      <c r="BO1230" s="518"/>
      <c r="BP1230" s="518"/>
      <c r="BQ1230" s="518"/>
      <c r="BR1230" s="518"/>
      <c r="BS1230" s="518"/>
      <c r="BT1230" s="518"/>
      <c r="BU1230" s="518"/>
      <c r="BV1230" s="518" t="n">
        <v>1</v>
      </c>
      <c r="BW1230" s="518" t="n">
        <v>0</v>
      </c>
      <c r="BX1230" s="518" t="n">
        <v>0</v>
      </c>
      <c r="BY1230" s="518" t="n">
        <v>0</v>
      </c>
      <c r="BZ1230" s="518" t="n">
        <v>0</v>
      </c>
      <c r="CA1230" s="518" t="n">
        <v>0</v>
      </c>
      <c r="CB1230" s="518" t="n">
        <v>0</v>
      </c>
      <c r="CC1230" s="518" t="n">
        <v>0</v>
      </c>
      <c r="CD1230" s="518" t="n">
        <v>0</v>
      </c>
      <c r="CE1230" s="518" t="n">
        <v>0</v>
      </c>
      <c r="CF1230" s="518" t="n">
        <v>0</v>
      </c>
      <c r="CG1230" s="518" t="n">
        <v>0</v>
      </c>
      <c r="CH1230" s="518"/>
      <c r="CI1230" s="716"/>
      <c r="CL1230" s="48" t="n">
        <v>1</v>
      </c>
      <c r="CM1230" s="48" t="n">
        <f aca="false">CL1230-V1230</f>
        <v>0</v>
      </c>
      <c r="CN1230" s="702" t="n">
        <f aca="false">SUM(CO1230:DR1230)</f>
        <v>1</v>
      </c>
      <c r="CO1230" s="703" t="n">
        <v>0</v>
      </c>
      <c r="CP1230" s="703"/>
      <c r="CQ1230" s="703" t="n">
        <v>0</v>
      </c>
      <c r="CR1230" s="703"/>
      <c r="CS1230" s="703" t="n">
        <v>0</v>
      </c>
      <c r="CT1230" s="703" t="n">
        <v>0</v>
      </c>
      <c r="CU1230" s="703"/>
      <c r="CV1230" s="703"/>
      <c r="CW1230" s="703"/>
      <c r="CX1230" s="703" t="n">
        <v>0</v>
      </c>
      <c r="CY1230" s="703" t="n">
        <v>0</v>
      </c>
      <c r="CZ1230" s="703" t="n">
        <v>0</v>
      </c>
      <c r="DA1230" s="703"/>
      <c r="DB1230" s="703"/>
      <c r="DC1230" s="703"/>
      <c r="DD1230" s="703"/>
      <c r="DE1230" s="703" t="n">
        <v>0</v>
      </c>
      <c r="DF1230" s="703"/>
      <c r="DG1230" s="703" t="n">
        <v>0</v>
      </c>
      <c r="DH1230" s="703" t="n">
        <v>1</v>
      </c>
      <c r="DI1230" s="703" t="n">
        <v>0</v>
      </c>
      <c r="DJ1230" s="703" t="n">
        <v>0</v>
      </c>
      <c r="DK1230" s="703" t="n">
        <v>0</v>
      </c>
      <c r="DL1230" s="703" t="n">
        <v>0</v>
      </c>
      <c r="DM1230" s="703"/>
      <c r="DN1230" s="703"/>
      <c r="DO1230" s="703"/>
      <c r="DP1230" s="703"/>
      <c r="DQ1230" s="703"/>
      <c r="DR1230" s="703"/>
      <c r="DS1230" s="704" t="n">
        <f aca="false">CN1230-V1230</f>
        <v>0</v>
      </c>
      <c r="DT1230" s="553"/>
      <c r="DU1230" s="48"/>
    </row>
    <row r="1231" customFormat="false" ht="15" hidden="false" customHeight="true" outlineLevel="0" collapsed="false">
      <c r="A1231" s="705" t="n">
        <f aca="false">A1230+1</f>
        <v>1222</v>
      </c>
      <c r="B1231" s="706" t="s">
        <v>1099</v>
      </c>
      <c r="C1231" s="706" t="s">
        <v>566</v>
      </c>
      <c r="D1231" s="706" t="s">
        <v>567</v>
      </c>
      <c r="E1231" s="243" t="n">
        <f aca="false">COUNTIF($G$10:$G$1856,$G1231)</f>
        <v>1</v>
      </c>
      <c r="F1231" s="706" t="s">
        <v>3015</v>
      </c>
      <c r="G1231" s="706" t="s">
        <v>3015</v>
      </c>
      <c r="H1231" s="707" t="s">
        <v>1707</v>
      </c>
      <c r="I1231" s="708" t="s">
        <v>949</v>
      </c>
      <c r="J1231" s="707" t="s">
        <v>298</v>
      </c>
      <c r="K1231" s="709" t="n">
        <v>0</v>
      </c>
      <c r="L1231" s="707" t="s">
        <v>297</v>
      </c>
      <c r="M1231" s="708" t="s">
        <v>950</v>
      </c>
      <c r="N1231" s="710" t="s">
        <v>934</v>
      </c>
      <c r="O1231" s="512" t="n">
        <v>1</v>
      </c>
      <c r="P1231" s="512" t="n">
        <v>1</v>
      </c>
      <c r="Q1231" s="711" t="n">
        <v>0.00827240356379373</v>
      </c>
      <c r="R1231" s="712"/>
      <c r="S1231" s="713"/>
      <c r="T1231" s="714" t="n">
        <v>18.34</v>
      </c>
      <c r="U1231" s="715"/>
      <c r="V1231" s="262" t="n">
        <f aca="false">SUM(W1231:CI1231)</f>
        <v>1</v>
      </c>
      <c r="W1231" s="243" t="n">
        <v>0</v>
      </c>
      <c r="X1231" s="243" t="n">
        <v>0</v>
      </c>
      <c r="Y1231" s="243" t="n">
        <v>0</v>
      </c>
      <c r="Z1231" s="243" t="n">
        <v>0</v>
      </c>
      <c r="AA1231" s="243" t="n">
        <v>0</v>
      </c>
      <c r="AB1231" s="243" t="n">
        <v>0</v>
      </c>
      <c r="AC1231" s="243" t="n">
        <v>0</v>
      </c>
      <c r="AD1231" s="243" t="n">
        <v>0</v>
      </c>
      <c r="AE1231" s="243" t="n">
        <v>0</v>
      </c>
      <c r="AF1231" s="243" t="n">
        <v>0</v>
      </c>
      <c r="AG1231" s="243" t="n">
        <v>0</v>
      </c>
      <c r="AH1231" s="518" t="n">
        <v>0</v>
      </c>
      <c r="AI1231" s="243" t="n">
        <v>0</v>
      </c>
      <c r="AJ1231" s="243" t="n">
        <v>0</v>
      </c>
      <c r="AK1231" s="518" t="n">
        <v>0</v>
      </c>
      <c r="AL1231" s="518" t="n">
        <v>0</v>
      </c>
      <c r="AM1231" s="518" t="n">
        <v>0</v>
      </c>
      <c r="AN1231" s="518" t="n">
        <v>0</v>
      </c>
      <c r="AO1231" s="518" t="n">
        <v>0</v>
      </c>
      <c r="AP1231" s="518" t="n">
        <v>0</v>
      </c>
      <c r="AQ1231" s="518" t="n">
        <v>0</v>
      </c>
      <c r="AR1231" s="518" t="n">
        <v>0</v>
      </c>
      <c r="AS1231" s="518" t="n">
        <v>0</v>
      </c>
      <c r="AT1231" s="518" t="n">
        <v>0</v>
      </c>
      <c r="AU1231" s="518" t="n">
        <v>0</v>
      </c>
      <c r="AV1231" s="518" t="n">
        <v>0</v>
      </c>
      <c r="AW1231" s="518" t="n">
        <v>0</v>
      </c>
      <c r="AX1231" s="518" t="n">
        <v>0</v>
      </c>
      <c r="AY1231" s="518" t="n">
        <v>0</v>
      </c>
      <c r="AZ1231" s="518" t="n">
        <v>0</v>
      </c>
      <c r="BA1231" s="518" t="n">
        <v>0</v>
      </c>
      <c r="BB1231" s="518" t="n">
        <v>0</v>
      </c>
      <c r="BC1231" s="518" t="n">
        <v>0</v>
      </c>
      <c r="BD1231" s="518" t="n">
        <v>0</v>
      </c>
      <c r="BE1231" s="518" t="n">
        <v>0</v>
      </c>
      <c r="BF1231" s="518" t="n">
        <v>0</v>
      </c>
      <c r="BG1231" s="518" t="n">
        <v>0</v>
      </c>
      <c r="BH1231" s="518" t="n">
        <v>0</v>
      </c>
      <c r="BI1231" s="518" t="n">
        <v>0</v>
      </c>
      <c r="BJ1231" s="518"/>
      <c r="BK1231" s="518"/>
      <c r="BL1231" s="518" t="n">
        <v>0</v>
      </c>
      <c r="BM1231" s="518"/>
      <c r="BN1231" s="518"/>
      <c r="BO1231" s="518"/>
      <c r="BP1231" s="518"/>
      <c r="BQ1231" s="518"/>
      <c r="BR1231" s="518"/>
      <c r="BS1231" s="518"/>
      <c r="BT1231" s="518"/>
      <c r="BU1231" s="518"/>
      <c r="BV1231" s="518" t="n">
        <v>1</v>
      </c>
      <c r="BW1231" s="518" t="n">
        <v>0</v>
      </c>
      <c r="BX1231" s="518" t="n">
        <v>0</v>
      </c>
      <c r="BY1231" s="518" t="n">
        <v>0</v>
      </c>
      <c r="BZ1231" s="518" t="n">
        <v>0</v>
      </c>
      <c r="CA1231" s="518" t="n">
        <v>0</v>
      </c>
      <c r="CB1231" s="518" t="n">
        <v>0</v>
      </c>
      <c r="CC1231" s="518" t="n">
        <v>0</v>
      </c>
      <c r="CD1231" s="518" t="n">
        <v>0</v>
      </c>
      <c r="CE1231" s="518" t="n">
        <v>0</v>
      </c>
      <c r="CF1231" s="518" t="n">
        <v>0</v>
      </c>
      <c r="CG1231" s="518" t="n">
        <v>0</v>
      </c>
      <c r="CH1231" s="518"/>
      <c r="CI1231" s="716"/>
      <c r="CL1231" s="48" t="n">
        <v>1</v>
      </c>
      <c r="CM1231" s="48" t="n">
        <f aca="false">CL1231-V1231</f>
        <v>0</v>
      </c>
      <c r="CN1231" s="702" t="n">
        <f aca="false">SUM(CO1231:DR1231)</f>
        <v>1</v>
      </c>
      <c r="CO1231" s="703" t="n">
        <v>0</v>
      </c>
      <c r="CP1231" s="703"/>
      <c r="CQ1231" s="703" t="n">
        <v>0</v>
      </c>
      <c r="CR1231" s="703"/>
      <c r="CS1231" s="703" t="n">
        <v>0</v>
      </c>
      <c r="CT1231" s="703" t="n">
        <v>0</v>
      </c>
      <c r="CU1231" s="703"/>
      <c r="CV1231" s="703"/>
      <c r="CW1231" s="703"/>
      <c r="CX1231" s="703" t="n">
        <v>0</v>
      </c>
      <c r="CY1231" s="703" t="n">
        <v>0</v>
      </c>
      <c r="CZ1231" s="703" t="n">
        <v>0</v>
      </c>
      <c r="DA1231" s="703"/>
      <c r="DB1231" s="703"/>
      <c r="DC1231" s="703"/>
      <c r="DD1231" s="703"/>
      <c r="DE1231" s="703" t="n">
        <v>0</v>
      </c>
      <c r="DF1231" s="703"/>
      <c r="DG1231" s="703" t="n">
        <v>0</v>
      </c>
      <c r="DH1231" s="703" t="n">
        <v>1</v>
      </c>
      <c r="DI1231" s="703" t="n">
        <v>0</v>
      </c>
      <c r="DJ1231" s="703" t="n">
        <v>0</v>
      </c>
      <c r="DK1231" s="703" t="n">
        <v>0</v>
      </c>
      <c r="DL1231" s="703" t="n">
        <v>0</v>
      </c>
      <c r="DM1231" s="703"/>
      <c r="DN1231" s="703"/>
      <c r="DO1231" s="703"/>
      <c r="DP1231" s="703"/>
      <c r="DQ1231" s="703"/>
      <c r="DR1231" s="703"/>
      <c r="DS1231" s="704" t="n">
        <f aca="false">CN1231-V1231</f>
        <v>0</v>
      </c>
      <c r="DT1231" s="553"/>
      <c r="DU1231" s="48"/>
    </row>
    <row r="1232" customFormat="false" ht="15" hidden="false" customHeight="true" outlineLevel="0" collapsed="false">
      <c r="A1232" s="705" t="n">
        <f aca="false">A1231+1</f>
        <v>1223</v>
      </c>
      <c r="B1232" s="706" t="s">
        <v>1099</v>
      </c>
      <c r="C1232" s="706" t="s">
        <v>566</v>
      </c>
      <c r="D1232" s="706" t="s">
        <v>567</v>
      </c>
      <c r="E1232" s="243" t="n">
        <f aca="false">COUNTIF($G$10:$G$1856,$G1232)</f>
        <v>1</v>
      </c>
      <c r="F1232" s="706" t="s">
        <v>3016</v>
      </c>
      <c r="G1232" s="706" t="s">
        <v>3016</v>
      </c>
      <c r="H1232" s="707" t="s">
        <v>1709</v>
      </c>
      <c r="I1232" s="708" t="s">
        <v>1615</v>
      </c>
      <c r="J1232" s="707" t="s">
        <v>298</v>
      </c>
      <c r="K1232" s="709" t="n">
        <v>0</v>
      </c>
      <c r="L1232" s="707" t="s">
        <v>297</v>
      </c>
      <c r="M1232" s="708" t="s">
        <v>1616</v>
      </c>
      <c r="N1232" s="710" t="s">
        <v>934</v>
      </c>
      <c r="O1232" s="512" t="n">
        <v>1</v>
      </c>
      <c r="P1232" s="512" t="n">
        <v>1</v>
      </c>
      <c r="Q1232" s="711" t="n">
        <v>0.00355432371980317</v>
      </c>
      <c r="R1232" s="712"/>
      <c r="S1232" s="713"/>
      <c r="T1232" s="714" t="n">
        <v>7.88</v>
      </c>
      <c r="U1232" s="715"/>
      <c r="V1232" s="262" t="n">
        <f aca="false">SUM(W1232:CI1232)</f>
        <v>1</v>
      </c>
      <c r="W1232" s="243" t="n">
        <v>0</v>
      </c>
      <c r="X1232" s="243" t="n">
        <v>0</v>
      </c>
      <c r="Y1232" s="243" t="n">
        <v>0</v>
      </c>
      <c r="Z1232" s="243" t="n">
        <v>0</v>
      </c>
      <c r="AA1232" s="243" t="n">
        <v>0</v>
      </c>
      <c r="AB1232" s="243" t="n">
        <v>0</v>
      </c>
      <c r="AC1232" s="243" t="n">
        <v>0</v>
      </c>
      <c r="AD1232" s="243" t="n">
        <v>0</v>
      </c>
      <c r="AE1232" s="243" t="n">
        <v>0</v>
      </c>
      <c r="AF1232" s="243" t="n">
        <v>0</v>
      </c>
      <c r="AG1232" s="243" t="n">
        <v>0</v>
      </c>
      <c r="AH1232" s="518" t="n">
        <v>0</v>
      </c>
      <c r="AI1232" s="243" t="n">
        <v>0</v>
      </c>
      <c r="AJ1232" s="243" t="n">
        <v>0</v>
      </c>
      <c r="AK1232" s="518" t="n">
        <v>0</v>
      </c>
      <c r="AL1232" s="518" t="n">
        <v>0</v>
      </c>
      <c r="AM1232" s="518" t="n">
        <v>0</v>
      </c>
      <c r="AN1232" s="518" t="n">
        <v>0</v>
      </c>
      <c r="AO1232" s="518" t="n">
        <v>0</v>
      </c>
      <c r="AP1232" s="518" t="n">
        <v>0</v>
      </c>
      <c r="AQ1232" s="518" t="n">
        <v>0</v>
      </c>
      <c r="AR1232" s="518" t="n">
        <v>0</v>
      </c>
      <c r="AS1232" s="518" t="n">
        <v>0</v>
      </c>
      <c r="AT1232" s="518" t="n">
        <v>0</v>
      </c>
      <c r="AU1232" s="518" t="n">
        <v>0</v>
      </c>
      <c r="AV1232" s="518" t="n">
        <v>0</v>
      </c>
      <c r="AW1232" s="518" t="n">
        <v>0</v>
      </c>
      <c r="AX1232" s="518" t="n">
        <v>0</v>
      </c>
      <c r="AY1232" s="518" t="n">
        <v>0</v>
      </c>
      <c r="AZ1232" s="518" t="n">
        <v>0</v>
      </c>
      <c r="BA1232" s="518" t="n">
        <v>0</v>
      </c>
      <c r="BB1232" s="518" t="n">
        <v>0</v>
      </c>
      <c r="BC1232" s="518" t="n">
        <v>0</v>
      </c>
      <c r="BD1232" s="518" t="n">
        <v>0</v>
      </c>
      <c r="BE1232" s="518" t="n">
        <v>0</v>
      </c>
      <c r="BF1232" s="518" t="n">
        <v>0</v>
      </c>
      <c r="BG1232" s="518" t="n">
        <v>0</v>
      </c>
      <c r="BH1232" s="518" t="n">
        <v>0</v>
      </c>
      <c r="BI1232" s="518" t="n">
        <v>0</v>
      </c>
      <c r="BJ1232" s="518"/>
      <c r="BK1232" s="518"/>
      <c r="BL1232" s="518" t="n">
        <v>0</v>
      </c>
      <c r="BM1232" s="518"/>
      <c r="BN1232" s="518"/>
      <c r="BO1232" s="518"/>
      <c r="BP1232" s="518"/>
      <c r="BQ1232" s="518"/>
      <c r="BR1232" s="518"/>
      <c r="BS1232" s="518"/>
      <c r="BT1232" s="518"/>
      <c r="BU1232" s="518"/>
      <c r="BV1232" s="518" t="n">
        <v>1</v>
      </c>
      <c r="BW1232" s="518" t="n">
        <v>0</v>
      </c>
      <c r="BX1232" s="518" t="n">
        <v>0</v>
      </c>
      <c r="BY1232" s="518" t="n">
        <v>0</v>
      </c>
      <c r="BZ1232" s="518" t="n">
        <v>0</v>
      </c>
      <c r="CA1232" s="518" t="n">
        <v>0</v>
      </c>
      <c r="CB1232" s="518" t="n">
        <v>0</v>
      </c>
      <c r="CC1232" s="518" t="n">
        <v>0</v>
      </c>
      <c r="CD1232" s="518" t="n">
        <v>0</v>
      </c>
      <c r="CE1232" s="518" t="n">
        <v>0</v>
      </c>
      <c r="CF1232" s="518" t="n">
        <v>0</v>
      </c>
      <c r="CG1232" s="518" t="n">
        <v>0</v>
      </c>
      <c r="CH1232" s="518"/>
      <c r="CI1232" s="716"/>
      <c r="CL1232" s="48" t="n">
        <v>1</v>
      </c>
      <c r="CM1232" s="48" t="n">
        <f aca="false">CL1232-V1232</f>
        <v>0</v>
      </c>
      <c r="CN1232" s="702" t="n">
        <f aca="false">SUM(CO1232:DR1232)</f>
        <v>1</v>
      </c>
      <c r="CO1232" s="703" t="n">
        <v>0</v>
      </c>
      <c r="CP1232" s="703"/>
      <c r="CQ1232" s="703" t="n">
        <v>0</v>
      </c>
      <c r="CR1232" s="703"/>
      <c r="CS1232" s="703" t="n">
        <v>0</v>
      </c>
      <c r="CT1232" s="703" t="n">
        <v>0</v>
      </c>
      <c r="CU1232" s="703"/>
      <c r="CV1232" s="703"/>
      <c r="CW1232" s="703"/>
      <c r="CX1232" s="703" t="n">
        <v>0</v>
      </c>
      <c r="CY1232" s="703" t="n">
        <v>0</v>
      </c>
      <c r="CZ1232" s="703" t="n">
        <v>0</v>
      </c>
      <c r="DA1232" s="703"/>
      <c r="DB1232" s="703"/>
      <c r="DC1232" s="703"/>
      <c r="DD1232" s="703"/>
      <c r="DE1232" s="703" t="n">
        <v>0</v>
      </c>
      <c r="DF1232" s="703"/>
      <c r="DG1232" s="703" t="n">
        <v>0</v>
      </c>
      <c r="DH1232" s="703" t="n">
        <v>1</v>
      </c>
      <c r="DI1232" s="703" t="n">
        <v>0</v>
      </c>
      <c r="DJ1232" s="703" t="n">
        <v>0</v>
      </c>
      <c r="DK1232" s="703" t="n">
        <v>0</v>
      </c>
      <c r="DL1232" s="703" t="n">
        <v>0</v>
      </c>
      <c r="DM1232" s="703"/>
      <c r="DN1232" s="703"/>
      <c r="DO1232" s="703"/>
      <c r="DP1232" s="703"/>
      <c r="DQ1232" s="703"/>
      <c r="DR1232" s="703"/>
      <c r="DS1232" s="704" t="n">
        <f aca="false">CN1232-V1232</f>
        <v>0</v>
      </c>
      <c r="DT1232" s="553"/>
      <c r="DU1232" s="48"/>
    </row>
    <row r="1233" customFormat="false" ht="15" hidden="false" customHeight="true" outlineLevel="0" collapsed="false">
      <c r="A1233" s="705" t="n">
        <f aca="false">A1232+1</f>
        <v>1224</v>
      </c>
      <c r="B1233" s="706" t="s">
        <v>1099</v>
      </c>
      <c r="C1233" s="706" t="s">
        <v>566</v>
      </c>
      <c r="D1233" s="706" t="s">
        <v>567</v>
      </c>
      <c r="E1233" s="243" t="n">
        <f aca="false">COUNTIF($G$10:$G$1856,$G1233)</f>
        <v>1</v>
      </c>
      <c r="F1233" s="706" t="s">
        <v>3017</v>
      </c>
      <c r="G1233" s="706" t="s">
        <v>3017</v>
      </c>
      <c r="H1233" s="707" t="s">
        <v>1711</v>
      </c>
      <c r="I1233" s="708" t="s">
        <v>1619</v>
      </c>
      <c r="J1233" s="707" t="s">
        <v>298</v>
      </c>
      <c r="K1233" s="709" t="n">
        <v>0</v>
      </c>
      <c r="L1233" s="707" t="s">
        <v>297</v>
      </c>
      <c r="M1233" s="708" t="s">
        <v>1620</v>
      </c>
      <c r="N1233" s="710" t="s">
        <v>934</v>
      </c>
      <c r="O1233" s="512" t="n">
        <v>1</v>
      </c>
      <c r="P1233" s="512" t="n">
        <v>1</v>
      </c>
      <c r="Q1233" s="711" t="n">
        <v>0.00355432371980317</v>
      </c>
      <c r="R1233" s="712"/>
      <c r="S1233" s="713"/>
      <c r="T1233" s="714" t="n">
        <v>7.88</v>
      </c>
      <c r="U1233" s="715"/>
      <c r="V1233" s="262" t="n">
        <f aca="false">SUM(W1233:CI1233)</f>
        <v>1</v>
      </c>
      <c r="W1233" s="243" t="n">
        <v>0</v>
      </c>
      <c r="X1233" s="243" t="n">
        <v>0</v>
      </c>
      <c r="Y1233" s="243" t="n">
        <v>0</v>
      </c>
      <c r="Z1233" s="243" t="n">
        <v>0</v>
      </c>
      <c r="AA1233" s="243" t="n">
        <v>0</v>
      </c>
      <c r="AB1233" s="243" t="n">
        <v>0</v>
      </c>
      <c r="AC1233" s="243" t="n">
        <v>0</v>
      </c>
      <c r="AD1233" s="243" t="n">
        <v>0</v>
      </c>
      <c r="AE1233" s="243" t="n">
        <v>0</v>
      </c>
      <c r="AF1233" s="243" t="n">
        <v>0</v>
      </c>
      <c r="AG1233" s="243" t="n">
        <v>0</v>
      </c>
      <c r="AH1233" s="518" t="n">
        <v>0</v>
      </c>
      <c r="AI1233" s="243" t="n">
        <v>0</v>
      </c>
      <c r="AJ1233" s="243" t="n">
        <v>0</v>
      </c>
      <c r="AK1233" s="518" t="n">
        <v>0</v>
      </c>
      <c r="AL1233" s="518" t="n">
        <v>0</v>
      </c>
      <c r="AM1233" s="518" t="n">
        <v>0</v>
      </c>
      <c r="AN1233" s="518" t="n">
        <v>0</v>
      </c>
      <c r="AO1233" s="518" t="n">
        <v>0</v>
      </c>
      <c r="AP1233" s="518" t="n">
        <v>0</v>
      </c>
      <c r="AQ1233" s="518" t="n">
        <v>0</v>
      </c>
      <c r="AR1233" s="518" t="n">
        <v>0</v>
      </c>
      <c r="AS1233" s="518" t="n">
        <v>0</v>
      </c>
      <c r="AT1233" s="518" t="n">
        <v>0</v>
      </c>
      <c r="AU1233" s="518" t="n">
        <v>0</v>
      </c>
      <c r="AV1233" s="518" t="n">
        <v>0</v>
      </c>
      <c r="AW1233" s="518" t="n">
        <v>0</v>
      </c>
      <c r="AX1233" s="518" t="n">
        <v>0</v>
      </c>
      <c r="AY1233" s="518" t="n">
        <v>0</v>
      </c>
      <c r="AZ1233" s="518" t="n">
        <v>0</v>
      </c>
      <c r="BA1233" s="518" t="n">
        <v>0</v>
      </c>
      <c r="BB1233" s="518" t="n">
        <v>0</v>
      </c>
      <c r="BC1233" s="518" t="n">
        <v>0</v>
      </c>
      <c r="BD1233" s="518" t="n">
        <v>0</v>
      </c>
      <c r="BE1233" s="518" t="n">
        <v>0</v>
      </c>
      <c r="BF1233" s="518" t="n">
        <v>0</v>
      </c>
      <c r="BG1233" s="518" t="n">
        <v>0</v>
      </c>
      <c r="BH1233" s="518" t="n">
        <v>0</v>
      </c>
      <c r="BI1233" s="518" t="n">
        <v>0</v>
      </c>
      <c r="BJ1233" s="518"/>
      <c r="BK1233" s="518"/>
      <c r="BL1233" s="518" t="n">
        <v>0</v>
      </c>
      <c r="BM1233" s="518"/>
      <c r="BN1233" s="518"/>
      <c r="BO1233" s="518"/>
      <c r="BP1233" s="518"/>
      <c r="BQ1233" s="518"/>
      <c r="BR1233" s="518"/>
      <c r="BS1233" s="518"/>
      <c r="BT1233" s="518"/>
      <c r="BU1233" s="518"/>
      <c r="BV1233" s="518" t="n">
        <v>1</v>
      </c>
      <c r="BW1233" s="518" t="n">
        <v>0</v>
      </c>
      <c r="BX1233" s="518" t="n">
        <v>0</v>
      </c>
      <c r="BY1233" s="518" t="n">
        <v>0</v>
      </c>
      <c r="BZ1233" s="518" t="n">
        <v>0</v>
      </c>
      <c r="CA1233" s="518" t="n">
        <v>0</v>
      </c>
      <c r="CB1233" s="518" t="n">
        <v>0</v>
      </c>
      <c r="CC1233" s="518" t="n">
        <v>0</v>
      </c>
      <c r="CD1233" s="518" t="n">
        <v>0</v>
      </c>
      <c r="CE1233" s="518" t="n">
        <v>0</v>
      </c>
      <c r="CF1233" s="518" t="n">
        <v>0</v>
      </c>
      <c r="CG1233" s="518" t="n">
        <v>0</v>
      </c>
      <c r="CH1233" s="518"/>
      <c r="CI1233" s="716"/>
      <c r="CL1233" s="48" t="n">
        <v>1</v>
      </c>
      <c r="CM1233" s="48" t="n">
        <f aca="false">CL1233-V1233</f>
        <v>0</v>
      </c>
      <c r="CN1233" s="702" t="n">
        <f aca="false">SUM(CO1233:DR1233)</f>
        <v>1</v>
      </c>
      <c r="CO1233" s="703" t="n">
        <v>0</v>
      </c>
      <c r="CP1233" s="703"/>
      <c r="CQ1233" s="703" t="n">
        <v>0</v>
      </c>
      <c r="CR1233" s="703"/>
      <c r="CS1233" s="703" t="n">
        <v>0</v>
      </c>
      <c r="CT1233" s="703" t="n">
        <v>0</v>
      </c>
      <c r="CU1233" s="703"/>
      <c r="CV1233" s="703"/>
      <c r="CW1233" s="703"/>
      <c r="CX1233" s="703" t="n">
        <v>0</v>
      </c>
      <c r="CY1233" s="703" t="n">
        <v>0</v>
      </c>
      <c r="CZ1233" s="703" t="n">
        <v>0</v>
      </c>
      <c r="DA1233" s="703"/>
      <c r="DB1233" s="703"/>
      <c r="DC1233" s="703"/>
      <c r="DD1233" s="703"/>
      <c r="DE1233" s="703" t="n">
        <v>0</v>
      </c>
      <c r="DF1233" s="703"/>
      <c r="DG1233" s="703" t="n">
        <v>0</v>
      </c>
      <c r="DH1233" s="703" t="n">
        <v>1</v>
      </c>
      <c r="DI1233" s="703" t="n">
        <v>0</v>
      </c>
      <c r="DJ1233" s="703" t="n">
        <v>0</v>
      </c>
      <c r="DK1233" s="703" t="n">
        <v>0</v>
      </c>
      <c r="DL1233" s="703" t="n">
        <v>0</v>
      </c>
      <c r="DM1233" s="703"/>
      <c r="DN1233" s="703"/>
      <c r="DO1233" s="703"/>
      <c r="DP1233" s="703"/>
      <c r="DQ1233" s="703"/>
      <c r="DR1233" s="703"/>
      <c r="DS1233" s="704" t="n">
        <f aca="false">CN1233-V1233</f>
        <v>0</v>
      </c>
      <c r="DT1233" s="553"/>
      <c r="DU1233" s="48"/>
    </row>
    <row r="1234" customFormat="false" ht="15" hidden="false" customHeight="true" outlineLevel="0" collapsed="false">
      <c r="A1234" s="705" t="n">
        <f aca="false">A1233+1</f>
        <v>1225</v>
      </c>
      <c r="B1234" s="706" t="s">
        <v>1099</v>
      </c>
      <c r="C1234" s="706" t="s">
        <v>566</v>
      </c>
      <c r="D1234" s="706" t="s">
        <v>567</v>
      </c>
      <c r="E1234" s="243" t="n">
        <f aca="false">COUNTIF($G$10:$G$1856,$G1234)</f>
        <v>1</v>
      </c>
      <c r="F1234" s="706" t="s">
        <v>3018</v>
      </c>
      <c r="G1234" s="706" t="s">
        <v>3018</v>
      </c>
      <c r="H1234" s="707" t="s">
        <v>1713</v>
      </c>
      <c r="I1234" s="708" t="s">
        <v>1714</v>
      </c>
      <c r="J1234" s="707" t="s">
        <v>298</v>
      </c>
      <c r="K1234" s="709" t="n">
        <v>0</v>
      </c>
      <c r="L1234" s="707" t="s">
        <v>297</v>
      </c>
      <c r="M1234" s="708" t="s">
        <v>1715</v>
      </c>
      <c r="N1234" s="710" t="s">
        <v>934</v>
      </c>
      <c r="O1234" s="512" t="n">
        <v>1</v>
      </c>
      <c r="P1234" s="512" t="n">
        <v>1</v>
      </c>
      <c r="Q1234" s="711" t="n">
        <v>0.00109642736622398</v>
      </c>
      <c r="R1234" s="712"/>
      <c r="S1234" s="713"/>
      <c r="T1234" s="714" t="n">
        <v>2.43</v>
      </c>
      <c r="U1234" s="715"/>
      <c r="V1234" s="262" t="n">
        <f aca="false">SUM(W1234:CI1234)</f>
        <v>1</v>
      </c>
      <c r="W1234" s="243" t="n">
        <v>0</v>
      </c>
      <c r="X1234" s="243" t="n">
        <v>0</v>
      </c>
      <c r="Y1234" s="243" t="n">
        <v>0</v>
      </c>
      <c r="Z1234" s="243" t="n">
        <v>0</v>
      </c>
      <c r="AA1234" s="243" t="n">
        <v>0</v>
      </c>
      <c r="AB1234" s="243" t="n">
        <v>0</v>
      </c>
      <c r="AC1234" s="243" t="n">
        <v>0</v>
      </c>
      <c r="AD1234" s="243" t="n">
        <v>0</v>
      </c>
      <c r="AE1234" s="243" t="n">
        <v>0</v>
      </c>
      <c r="AF1234" s="243" t="n">
        <v>0</v>
      </c>
      <c r="AG1234" s="243" t="n">
        <v>0</v>
      </c>
      <c r="AH1234" s="518" t="n">
        <v>0</v>
      </c>
      <c r="AI1234" s="243" t="n">
        <v>0</v>
      </c>
      <c r="AJ1234" s="243" t="n">
        <v>0</v>
      </c>
      <c r="AK1234" s="518" t="n">
        <v>0</v>
      </c>
      <c r="AL1234" s="518" t="n">
        <v>0</v>
      </c>
      <c r="AM1234" s="518" t="n">
        <v>0</v>
      </c>
      <c r="AN1234" s="518" t="n">
        <v>0</v>
      </c>
      <c r="AO1234" s="518" t="n">
        <v>0</v>
      </c>
      <c r="AP1234" s="518" t="n">
        <v>0</v>
      </c>
      <c r="AQ1234" s="518" t="n">
        <v>0</v>
      </c>
      <c r="AR1234" s="518" t="n">
        <v>0</v>
      </c>
      <c r="AS1234" s="518" t="n">
        <v>0</v>
      </c>
      <c r="AT1234" s="518" t="n">
        <v>0</v>
      </c>
      <c r="AU1234" s="518" t="n">
        <v>0</v>
      </c>
      <c r="AV1234" s="518" t="n">
        <v>0</v>
      </c>
      <c r="AW1234" s="518" t="n">
        <v>0</v>
      </c>
      <c r="AX1234" s="518" t="n">
        <v>0</v>
      </c>
      <c r="AY1234" s="518" t="n">
        <v>0</v>
      </c>
      <c r="AZ1234" s="518" t="n">
        <v>0</v>
      </c>
      <c r="BA1234" s="518" t="n">
        <v>0</v>
      </c>
      <c r="BB1234" s="518" t="n">
        <v>0</v>
      </c>
      <c r="BC1234" s="518" t="n">
        <v>0</v>
      </c>
      <c r="BD1234" s="518" t="n">
        <v>0</v>
      </c>
      <c r="BE1234" s="518" t="n">
        <v>0</v>
      </c>
      <c r="BF1234" s="518" t="n">
        <v>0</v>
      </c>
      <c r="BG1234" s="518" t="n">
        <v>0</v>
      </c>
      <c r="BH1234" s="518" t="n">
        <v>0</v>
      </c>
      <c r="BI1234" s="518" t="n">
        <v>0</v>
      </c>
      <c r="BJ1234" s="518"/>
      <c r="BK1234" s="518"/>
      <c r="BL1234" s="518" t="n">
        <v>0</v>
      </c>
      <c r="BM1234" s="518"/>
      <c r="BN1234" s="518"/>
      <c r="BO1234" s="518"/>
      <c r="BP1234" s="518"/>
      <c r="BQ1234" s="518"/>
      <c r="BR1234" s="518"/>
      <c r="BS1234" s="518"/>
      <c r="BT1234" s="518"/>
      <c r="BU1234" s="518"/>
      <c r="BV1234" s="518" t="n">
        <v>1</v>
      </c>
      <c r="BW1234" s="518" t="n">
        <v>0</v>
      </c>
      <c r="BX1234" s="518" t="n">
        <v>0</v>
      </c>
      <c r="BY1234" s="518" t="n">
        <v>0</v>
      </c>
      <c r="BZ1234" s="518" t="n">
        <v>0</v>
      </c>
      <c r="CA1234" s="518" t="n">
        <v>0</v>
      </c>
      <c r="CB1234" s="518" t="n">
        <v>0</v>
      </c>
      <c r="CC1234" s="518" t="n">
        <v>0</v>
      </c>
      <c r="CD1234" s="518" t="n">
        <v>0</v>
      </c>
      <c r="CE1234" s="518" t="n">
        <v>0</v>
      </c>
      <c r="CF1234" s="518" t="n">
        <v>0</v>
      </c>
      <c r="CG1234" s="518" t="n">
        <v>0</v>
      </c>
      <c r="CH1234" s="518"/>
      <c r="CI1234" s="716"/>
      <c r="CL1234" s="48" t="n">
        <v>1</v>
      </c>
      <c r="CM1234" s="48" t="n">
        <f aca="false">CL1234-V1234</f>
        <v>0</v>
      </c>
      <c r="CN1234" s="702" t="n">
        <f aca="false">SUM(CO1234:DR1234)</f>
        <v>1</v>
      </c>
      <c r="CO1234" s="703" t="n">
        <v>0</v>
      </c>
      <c r="CP1234" s="703"/>
      <c r="CQ1234" s="703" t="n">
        <v>0</v>
      </c>
      <c r="CR1234" s="703"/>
      <c r="CS1234" s="703" t="n">
        <v>0</v>
      </c>
      <c r="CT1234" s="703" t="n">
        <v>0</v>
      </c>
      <c r="CU1234" s="703"/>
      <c r="CV1234" s="703"/>
      <c r="CW1234" s="703"/>
      <c r="CX1234" s="703" t="n">
        <v>0</v>
      </c>
      <c r="CY1234" s="703" t="n">
        <v>0</v>
      </c>
      <c r="CZ1234" s="703" t="n">
        <v>0</v>
      </c>
      <c r="DA1234" s="703"/>
      <c r="DB1234" s="703"/>
      <c r="DC1234" s="703"/>
      <c r="DD1234" s="703"/>
      <c r="DE1234" s="703" t="n">
        <v>0</v>
      </c>
      <c r="DF1234" s="703"/>
      <c r="DG1234" s="703" t="n">
        <v>0</v>
      </c>
      <c r="DH1234" s="703" t="n">
        <v>1</v>
      </c>
      <c r="DI1234" s="703" t="n">
        <v>0</v>
      </c>
      <c r="DJ1234" s="703" t="n">
        <v>0</v>
      </c>
      <c r="DK1234" s="703" t="n">
        <v>0</v>
      </c>
      <c r="DL1234" s="703" t="n">
        <v>0</v>
      </c>
      <c r="DM1234" s="703"/>
      <c r="DN1234" s="703"/>
      <c r="DO1234" s="703"/>
      <c r="DP1234" s="703"/>
      <c r="DQ1234" s="703"/>
      <c r="DR1234" s="703"/>
      <c r="DS1234" s="704" t="n">
        <f aca="false">CN1234-V1234</f>
        <v>0</v>
      </c>
      <c r="DT1234" s="553"/>
      <c r="DU1234" s="48"/>
    </row>
    <row r="1235" customFormat="false" ht="15" hidden="false" customHeight="true" outlineLevel="0" collapsed="false">
      <c r="A1235" s="705" t="n">
        <f aca="false">A1234+1</f>
        <v>1226</v>
      </c>
      <c r="B1235" s="706" t="s">
        <v>1099</v>
      </c>
      <c r="C1235" s="706" t="s">
        <v>566</v>
      </c>
      <c r="D1235" s="706" t="s">
        <v>567</v>
      </c>
      <c r="E1235" s="243" t="n">
        <f aca="false">COUNTIF($G$10:$G$1856,$G1235)</f>
        <v>1</v>
      </c>
      <c r="F1235" s="706" t="s">
        <v>3019</v>
      </c>
      <c r="G1235" s="706" t="s">
        <v>3019</v>
      </c>
      <c r="H1235" s="707" t="s">
        <v>1717</v>
      </c>
      <c r="I1235" s="708" t="s">
        <v>1718</v>
      </c>
      <c r="J1235" s="707" t="s">
        <v>298</v>
      </c>
      <c r="K1235" s="709" t="n">
        <v>0</v>
      </c>
      <c r="L1235" s="707" t="s">
        <v>297</v>
      </c>
      <c r="M1235" s="708" t="s">
        <v>1719</v>
      </c>
      <c r="N1235" s="710" t="s">
        <v>934</v>
      </c>
      <c r="O1235" s="512" t="n">
        <v>1</v>
      </c>
      <c r="P1235" s="512" t="n">
        <v>1</v>
      </c>
      <c r="Q1235" s="711" t="n">
        <v>0.00109642736622398</v>
      </c>
      <c r="R1235" s="712"/>
      <c r="S1235" s="713"/>
      <c r="T1235" s="714" t="n">
        <v>2.43</v>
      </c>
      <c r="U1235" s="715"/>
      <c r="V1235" s="262" t="n">
        <f aca="false">SUM(W1235:CI1235)</f>
        <v>1</v>
      </c>
      <c r="W1235" s="243" t="n">
        <v>0</v>
      </c>
      <c r="X1235" s="243" t="n">
        <v>0</v>
      </c>
      <c r="Y1235" s="243" t="n">
        <v>0</v>
      </c>
      <c r="Z1235" s="243" t="n">
        <v>0</v>
      </c>
      <c r="AA1235" s="243" t="n">
        <v>0</v>
      </c>
      <c r="AB1235" s="243" t="n">
        <v>0</v>
      </c>
      <c r="AC1235" s="243" t="n">
        <v>0</v>
      </c>
      <c r="AD1235" s="243" t="n">
        <v>0</v>
      </c>
      <c r="AE1235" s="243" t="n">
        <v>0</v>
      </c>
      <c r="AF1235" s="243" t="n">
        <v>0</v>
      </c>
      <c r="AG1235" s="243" t="n">
        <v>0</v>
      </c>
      <c r="AH1235" s="518" t="n">
        <v>0</v>
      </c>
      <c r="AI1235" s="243" t="n">
        <v>0</v>
      </c>
      <c r="AJ1235" s="243" t="n">
        <v>0</v>
      </c>
      <c r="AK1235" s="518" t="n">
        <v>0</v>
      </c>
      <c r="AL1235" s="518" t="n">
        <v>0</v>
      </c>
      <c r="AM1235" s="518" t="n">
        <v>0</v>
      </c>
      <c r="AN1235" s="518" t="n">
        <v>0</v>
      </c>
      <c r="AO1235" s="518" t="n">
        <v>0</v>
      </c>
      <c r="AP1235" s="518" t="n">
        <v>0</v>
      </c>
      <c r="AQ1235" s="518" t="n">
        <v>0</v>
      </c>
      <c r="AR1235" s="518" t="n">
        <v>0</v>
      </c>
      <c r="AS1235" s="518" t="n">
        <v>0</v>
      </c>
      <c r="AT1235" s="518" t="n">
        <v>0</v>
      </c>
      <c r="AU1235" s="518" t="n">
        <v>0</v>
      </c>
      <c r="AV1235" s="518" t="n">
        <v>0</v>
      </c>
      <c r="AW1235" s="518" t="n">
        <v>0</v>
      </c>
      <c r="AX1235" s="518" t="n">
        <v>0</v>
      </c>
      <c r="AY1235" s="518" t="n">
        <v>0</v>
      </c>
      <c r="AZ1235" s="518" t="n">
        <v>0</v>
      </c>
      <c r="BA1235" s="518" t="n">
        <v>0</v>
      </c>
      <c r="BB1235" s="518" t="n">
        <v>0</v>
      </c>
      <c r="BC1235" s="518" t="n">
        <v>0</v>
      </c>
      <c r="BD1235" s="518" t="n">
        <v>0</v>
      </c>
      <c r="BE1235" s="518" t="n">
        <v>0</v>
      </c>
      <c r="BF1235" s="518" t="n">
        <v>0</v>
      </c>
      <c r="BG1235" s="518" t="n">
        <v>0</v>
      </c>
      <c r="BH1235" s="518" t="n">
        <v>0</v>
      </c>
      <c r="BI1235" s="518" t="n">
        <v>0</v>
      </c>
      <c r="BJ1235" s="518"/>
      <c r="BK1235" s="518"/>
      <c r="BL1235" s="518" t="n">
        <v>0</v>
      </c>
      <c r="BM1235" s="518"/>
      <c r="BN1235" s="518"/>
      <c r="BO1235" s="518"/>
      <c r="BP1235" s="518"/>
      <c r="BQ1235" s="518"/>
      <c r="BR1235" s="518"/>
      <c r="BS1235" s="518"/>
      <c r="BT1235" s="518"/>
      <c r="BU1235" s="518"/>
      <c r="BV1235" s="518" t="n">
        <v>1</v>
      </c>
      <c r="BW1235" s="518" t="n">
        <v>0</v>
      </c>
      <c r="BX1235" s="518" t="n">
        <v>0</v>
      </c>
      <c r="BY1235" s="518" t="n">
        <v>0</v>
      </c>
      <c r="BZ1235" s="518" t="n">
        <v>0</v>
      </c>
      <c r="CA1235" s="518" t="n">
        <v>0</v>
      </c>
      <c r="CB1235" s="518" t="n">
        <v>0</v>
      </c>
      <c r="CC1235" s="518" t="n">
        <v>0</v>
      </c>
      <c r="CD1235" s="518" t="n">
        <v>0</v>
      </c>
      <c r="CE1235" s="518" t="n">
        <v>0</v>
      </c>
      <c r="CF1235" s="518" t="n">
        <v>0</v>
      </c>
      <c r="CG1235" s="518" t="n">
        <v>0</v>
      </c>
      <c r="CH1235" s="518"/>
      <c r="CI1235" s="716"/>
      <c r="CL1235" s="48" t="n">
        <v>1</v>
      </c>
      <c r="CM1235" s="48" t="n">
        <f aca="false">CL1235-V1235</f>
        <v>0</v>
      </c>
      <c r="CN1235" s="702" t="n">
        <f aca="false">SUM(CO1235:DR1235)</f>
        <v>1</v>
      </c>
      <c r="CO1235" s="703" t="n">
        <v>0</v>
      </c>
      <c r="CP1235" s="703"/>
      <c r="CQ1235" s="703" t="n">
        <v>0</v>
      </c>
      <c r="CR1235" s="703"/>
      <c r="CS1235" s="703" t="n">
        <v>0</v>
      </c>
      <c r="CT1235" s="703" t="n">
        <v>0</v>
      </c>
      <c r="CU1235" s="703"/>
      <c r="CV1235" s="703"/>
      <c r="CW1235" s="703"/>
      <c r="CX1235" s="703" t="n">
        <v>0</v>
      </c>
      <c r="CY1235" s="703" t="n">
        <v>0</v>
      </c>
      <c r="CZ1235" s="703" t="n">
        <v>0</v>
      </c>
      <c r="DA1235" s="703"/>
      <c r="DB1235" s="703"/>
      <c r="DC1235" s="703"/>
      <c r="DD1235" s="703"/>
      <c r="DE1235" s="703" t="n">
        <v>0</v>
      </c>
      <c r="DF1235" s="703"/>
      <c r="DG1235" s="703" t="n">
        <v>0</v>
      </c>
      <c r="DH1235" s="703" t="n">
        <v>1</v>
      </c>
      <c r="DI1235" s="703" t="n">
        <v>0</v>
      </c>
      <c r="DJ1235" s="703" t="n">
        <v>0</v>
      </c>
      <c r="DK1235" s="703" t="n">
        <v>0</v>
      </c>
      <c r="DL1235" s="703" t="n">
        <v>0</v>
      </c>
      <c r="DM1235" s="703"/>
      <c r="DN1235" s="703"/>
      <c r="DO1235" s="703"/>
      <c r="DP1235" s="703"/>
      <c r="DQ1235" s="703"/>
      <c r="DR1235" s="703"/>
      <c r="DS1235" s="704" t="n">
        <f aca="false">CN1235-V1235</f>
        <v>0</v>
      </c>
      <c r="DT1235" s="553"/>
      <c r="DU1235" s="48"/>
    </row>
    <row r="1236" customFormat="false" ht="15" hidden="false" customHeight="true" outlineLevel="0" collapsed="false">
      <c r="A1236" s="705" t="n">
        <f aca="false">A1235+1</f>
        <v>1227</v>
      </c>
      <c r="B1236" s="706" t="s">
        <v>1099</v>
      </c>
      <c r="C1236" s="706" t="s">
        <v>566</v>
      </c>
      <c r="D1236" s="706" t="s">
        <v>567</v>
      </c>
      <c r="E1236" s="243" t="n">
        <f aca="false">COUNTIF($G$10:$G$1856,$G1236)</f>
        <v>1</v>
      </c>
      <c r="F1236" s="706" t="s">
        <v>3020</v>
      </c>
      <c r="G1236" s="706" t="s">
        <v>3020</v>
      </c>
      <c r="H1236" s="707" t="s">
        <v>1721</v>
      </c>
      <c r="I1236" s="708" t="s">
        <v>1216</v>
      </c>
      <c r="J1236" s="707" t="s">
        <v>298</v>
      </c>
      <c r="K1236" s="709" t="n">
        <v>0</v>
      </c>
      <c r="L1236" s="707" t="s">
        <v>297</v>
      </c>
      <c r="M1236" s="708" t="s">
        <v>1217</v>
      </c>
      <c r="N1236" s="710" t="s">
        <v>934</v>
      </c>
      <c r="O1236" s="512" t="n">
        <v>1</v>
      </c>
      <c r="P1236" s="512" t="n">
        <v>1</v>
      </c>
      <c r="Q1236" s="711" t="n">
        <v>0.00349121427875553</v>
      </c>
      <c r="R1236" s="712"/>
      <c r="S1236" s="713"/>
      <c r="T1236" s="714" t="n">
        <v>7.74</v>
      </c>
      <c r="U1236" s="715"/>
      <c r="V1236" s="262" t="n">
        <f aca="false">SUM(W1236:CI1236)</f>
        <v>1</v>
      </c>
      <c r="W1236" s="243" t="n">
        <v>0</v>
      </c>
      <c r="X1236" s="243" t="n">
        <v>0</v>
      </c>
      <c r="Y1236" s="243" t="n">
        <v>0</v>
      </c>
      <c r="Z1236" s="243" t="n">
        <v>0</v>
      </c>
      <c r="AA1236" s="243" t="n">
        <v>0</v>
      </c>
      <c r="AB1236" s="243" t="n">
        <v>0</v>
      </c>
      <c r="AC1236" s="243" t="n">
        <v>0</v>
      </c>
      <c r="AD1236" s="243" t="n">
        <v>0</v>
      </c>
      <c r="AE1236" s="243" t="n">
        <v>0</v>
      </c>
      <c r="AF1236" s="243" t="n">
        <v>0</v>
      </c>
      <c r="AG1236" s="243" t="n">
        <v>0</v>
      </c>
      <c r="AH1236" s="518" t="n">
        <v>0</v>
      </c>
      <c r="AI1236" s="243" t="n">
        <v>0</v>
      </c>
      <c r="AJ1236" s="243" t="n">
        <v>0</v>
      </c>
      <c r="AK1236" s="518" t="n">
        <v>0</v>
      </c>
      <c r="AL1236" s="518" t="n">
        <v>0</v>
      </c>
      <c r="AM1236" s="518" t="n">
        <v>0</v>
      </c>
      <c r="AN1236" s="518" t="n">
        <v>0</v>
      </c>
      <c r="AO1236" s="518" t="n">
        <v>0</v>
      </c>
      <c r="AP1236" s="518" t="n">
        <v>0</v>
      </c>
      <c r="AQ1236" s="518" t="n">
        <v>0</v>
      </c>
      <c r="AR1236" s="518" t="n">
        <v>0</v>
      </c>
      <c r="AS1236" s="518" t="n">
        <v>0</v>
      </c>
      <c r="AT1236" s="518" t="n">
        <v>0</v>
      </c>
      <c r="AU1236" s="518" t="n">
        <v>0</v>
      </c>
      <c r="AV1236" s="518" t="n">
        <v>0</v>
      </c>
      <c r="AW1236" s="518" t="n">
        <v>0</v>
      </c>
      <c r="AX1236" s="518" t="n">
        <v>0</v>
      </c>
      <c r="AY1236" s="518" t="n">
        <v>0</v>
      </c>
      <c r="AZ1236" s="518" t="n">
        <v>0</v>
      </c>
      <c r="BA1236" s="518" t="n">
        <v>0</v>
      </c>
      <c r="BB1236" s="518" t="n">
        <v>0</v>
      </c>
      <c r="BC1236" s="518" t="n">
        <v>0</v>
      </c>
      <c r="BD1236" s="518" t="n">
        <v>0</v>
      </c>
      <c r="BE1236" s="518" t="n">
        <v>0</v>
      </c>
      <c r="BF1236" s="518" t="n">
        <v>0</v>
      </c>
      <c r="BG1236" s="518" t="n">
        <v>0</v>
      </c>
      <c r="BH1236" s="518" t="n">
        <v>0</v>
      </c>
      <c r="BI1236" s="518" t="n">
        <v>0</v>
      </c>
      <c r="BJ1236" s="518"/>
      <c r="BK1236" s="518"/>
      <c r="BL1236" s="518" t="n">
        <v>0</v>
      </c>
      <c r="BM1236" s="518"/>
      <c r="BN1236" s="518"/>
      <c r="BO1236" s="518"/>
      <c r="BP1236" s="518"/>
      <c r="BQ1236" s="518"/>
      <c r="BR1236" s="518"/>
      <c r="BS1236" s="518"/>
      <c r="BT1236" s="518"/>
      <c r="BU1236" s="518"/>
      <c r="BV1236" s="518" t="n">
        <v>1</v>
      </c>
      <c r="BW1236" s="518" t="n">
        <v>0</v>
      </c>
      <c r="BX1236" s="518" t="n">
        <v>0</v>
      </c>
      <c r="BY1236" s="518" t="n">
        <v>0</v>
      </c>
      <c r="BZ1236" s="518" t="n">
        <v>0</v>
      </c>
      <c r="CA1236" s="518" t="n">
        <v>0</v>
      </c>
      <c r="CB1236" s="518" t="n">
        <v>0</v>
      </c>
      <c r="CC1236" s="518" t="n">
        <v>0</v>
      </c>
      <c r="CD1236" s="518" t="n">
        <v>0</v>
      </c>
      <c r="CE1236" s="518" t="n">
        <v>0</v>
      </c>
      <c r="CF1236" s="518" t="n">
        <v>0</v>
      </c>
      <c r="CG1236" s="518" t="n">
        <v>0</v>
      </c>
      <c r="CH1236" s="518"/>
      <c r="CI1236" s="716"/>
      <c r="CL1236" s="48" t="n">
        <v>1</v>
      </c>
      <c r="CM1236" s="48" t="n">
        <f aca="false">CL1236-V1236</f>
        <v>0</v>
      </c>
      <c r="CN1236" s="702" t="n">
        <f aca="false">SUM(CO1236:DR1236)</f>
        <v>1</v>
      </c>
      <c r="CO1236" s="703" t="n">
        <v>0</v>
      </c>
      <c r="CP1236" s="703"/>
      <c r="CQ1236" s="703" t="n">
        <v>0</v>
      </c>
      <c r="CR1236" s="703"/>
      <c r="CS1236" s="703" t="n">
        <v>0</v>
      </c>
      <c r="CT1236" s="703" t="n">
        <v>0</v>
      </c>
      <c r="CU1236" s="703"/>
      <c r="CV1236" s="703"/>
      <c r="CW1236" s="703"/>
      <c r="CX1236" s="703" t="n">
        <v>0</v>
      </c>
      <c r="CY1236" s="703" t="n">
        <v>0</v>
      </c>
      <c r="CZ1236" s="703" t="n">
        <v>0</v>
      </c>
      <c r="DA1236" s="703"/>
      <c r="DB1236" s="703"/>
      <c r="DC1236" s="703"/>
      <c r="DD1236" s="703"/>
      <c r="DE1236" s="703" t="n">
        <v>0</v>
      </c>
      <c r="DF1236" s="703"/>
      <c r="DG1236" s="703" t="n">
        <v>0</v>
      </c>
      <c r="DH1236" s="703" t="n">
        <v>1</v>
      </c>
      <c r="DI1236" s="703" t="n">
        <v>0</v>
      </c>
      <c r="DJ1236" s="703" t="n">
        <v>0</v>
      </c>
      <c r="DK1236" s="703" t="n">
        <v>0</v>
      </c>
      <c r="DL1236" s="703" t="n">
        <v>0</v>
      </c>
      <c r="DM1236" s="703"/>
      <c r="DN1236" s="703"/>
      <c r="DO1236" s="703"/>
      <c r="DP1236" s="703"/>
      <c r="DQ1236" s="703"/>
      <c r="DR1236" s="703"/>
      <c r="DS1236" s="704" t="n">
        <f aca="false">CN1236-V1236</f>
        <v>0</v>
      </c>
      <c r="DT1236" s="553"/>
      <c r="DU1236" s="48"/>
    </row>
    <row r="1237" customFormat="false" ht="15" hidden="false" customHeight="true" outlineLevel="0" collapsed="false">
      <c r="A1237" s="705" t="n">
        <f aca="false">A1236+1</f>
        <v>1228</v>
      </c>
      <c r="B1237" s="706" t="s">
        <v>1099</v>
      </c>
      <c r="C1237" s="706" t="s">
        <v>566</v>
      </c>
      <c r="D1237" s="706" t="s">
        <v>567</v>
      </c>
      <c r="E1237" s="243" t="n">
        <f aca="false">COUNTIF($G$10:$G$1856,$G1237)</f>
        <v>1</v>
      </c>
      <c r="F1237" s="706" t="s">
        <v>3021</v>
      </c>
      <c r="G1237" s="706" t="s">
        <v>3021</v>
      </c>
      <c r="H1237" s="707" t="s">
        <v>1723</v>
      </c>
      <c r="I1237" s="708" t="s">
        <v>1398</v>
      </c>
      <c r="J1237" s="707" t="s">
        <v>298</v>
      </c>
      <c r="K1237" s="709" t="n">
        <v>0</v>
      </c>
      <c r="L1237" s="707" t="s">
        <v>297</v>
      </c>
      <c r="M1237" s="708" t="s">
        <v>938</v>
      </c>
      <c r="N1237" s="710" t="s">
        <v>934</v>
      </c>
      <c r="O1237" s="512" t="n">
        <v>1</v>
      </c>
      <c r="P1237" s="512" t="n">
        <v>1</v>
      </c>
      <c r="Q1237" s="711" t="n">
        <v>0.00516918011817614</v>
      </c>
      <c r="R1237" s="712"/>
      <c r="S1237" s="713"/>
      <c r="T1237" s="714" t="n">
        <v>11.46</v>
      </c>
      <c r="U1237" s="715"/>
      <c r="V1237" s="262" t="n">
        <f aca="false">SUM(W1237:CI1237)</f>
        <v>1</v>
      </c>
      <c r="W1237" s="243" t="n">
        <v>0</v>
      </c>
      <c r="X1237" s="243" t="n">
        <v>0</v>
      </c>
      <c r="Y1237" s="243" t="n">
        <v>0</v>
      </c>
      <c r="Z1237" s="243" t="n">
        <v>0</v>
      </c>
      <c r="AA1237" s="243" t="n">
        <v>0</v>
      </c>
      <c r="AB1237" s="243" t="n">
        <v>0</v>
      </c>
      <c r="AC1237" s="243" t="n">
        <v>0</v>
      </c>
      <c r="AD1237" s="243" t="n">
        <v>0</v>
      </c>
      <c r="AE1237" s="243" t="n">
        <v>0</v>
      </c>
      <c r="AF1237" s="243" t="n">
        <v>0</v>
      </c>
      <c r="AG1237" s="243" t="n">
        <v>0</v>
      </c>
      <c r="AH1237" s="518" t="n">
        <v>0</v>
      </c>
      <c r="AI1237" s="243" t="n">
        <v>0</v>
      </c>
      <c r="AJ1237" s="243" t="n">
        <v>0</v>
      </c>
      <c r="AK1237" s="518" t="n">
        <v>0</v>
      </c>
      <c r="AL1237" s="518" t="n">
        <v>0</v>
      </c>
      <c r="AM1237" s="518" t="n">
        <v>0</v>
      </c>
      <c r="AN1237" s="518" t="n">
        <v>0</v>
      </c>
      <c r="AO1237" s="518" t="n">
        <v>0</v>
      </c>
      <c r="AP1237" s="518" t="n">
        <v>0</v>
      </c>
      <c r="AQ1237" s="518" t="n">
        <v>0</v>
      </c>
      <c r="AR1237" s="518" t="n">
        <v>0</v>
      </c>
      <c r="AS1237" s="518" t="n">
        <v>0</v>
      </c>
      <c r="AT1237" s="518" t="n">
        <v>0</v>
      </c>
      <c r="AU1237" s="518" t="n">
        <v>0</v>
      </c>
      <c r="AV1237" s="518" t="n">
        <v>0</v>
      </c>
      <c r="AW1237" s="518" t="n">
        <v>0</v>
      </c>
      <c r="AX1237" s="518" t="n">
        <v>0</v>
      </c>
      <c r="AY1237" s="518" t="n">
        <v>0</v>
      </c>
      <c r="AZ1237" s="518" t="n">
        <v>0</v>
      </c>
      <c r="BA1237" s="518" t="n">
        <v>0</v>
      </c>
      <c r="BB1237" s="518" t="n">
        <v>0</v>
      </c>
      <c r="BC1237" s="518" t="n">
        <v>0</v>
      </c>
      <c r="BD1237" s="518" t="n">
        <v>0</v>
      </c>
      <c r="BE1237" s="518" t="n">
        <v>0</v>
      </c>
      <c r="BF1237" s="518" t="n">
        <v>0</v>
      </c>
      <c r="BG1237" s="518" t="n">
        <v>0</v>
      </c>
      <c r="BH1237" s="518" t="n">
        <v>0</v>
      </c>
      <c r="BI1237" s="518" t="n">
        <v>0</v>
      </c>
      <c r="BJ1237" s="518"/>
      <c r="BK1237" s="518"/>
      <c r="BL1237" s="518" t="n">
        <v>0</v>
      </c>
      <c r="BM1237" s="518"/>
      <c r="BN1237" s="518"/>
      <c r="BO1237" s="518"/>
      <c r="BP1237" s="518"/>
      <c r="BQ1237" s="518"/>
      <c r="BR1237" s="518"/>
      <c r="BS1237" s="518"/>
      <c r="BT1237" s="518"/>
      <c r="BU1237" s="518"/>
      <c r="BV1237" s="518" t="n">
        <v>1</v>
      </c>
      <c r="BW1237" s="518" t="n">
        <v>0</v>
      </c>
      <c r="BX1237" s="518" t="n">
        <v>0</v>
      </c>
      <c r="BY1237" s="518" t="n">
        <v>0</v>
      </c>
      <c r="BZ1237" s="518" t="n">
        <v>0</v>
      </c>
      <c r="CA1237" s="518" t="n">
        <v>0</v>
      </c>
      <c r="CB1237" s="518" t="n">
        <v>0</v>
      </c>
      <c r="CC1237" s="518" t="n">
        <v>0</v>
      </c>
      <c r="CD1237" s="518" t="n">
        <v>0</v>
      </c>
      <c r="CE1237" s="518" t="n">
        <v>0</v>
      </c>
      <c r="CF1237" s="518" t="n">
        <v>0</v>
      </c>
      <c r="CG1237" s="518" t="n">
        <v>0</v>
      </c>
      <c r="CH1237" s="518"/>
      <c r="CI1237" s="716"/>
      <c r="CL1237" s="48" t="n">
        <v>1</v>
      </c>
      <c r="CM1237" s="48" t="n">
        <f aca="false">CL1237-V1237</f>
        <v>0</v>
      </c>
      <c r="CN1237" s="702" t="n">
        <f aca="false">SUM(CO1237:DR1237)</f>
        <v>1</v>
      </c>
      <c r="CO1237" s="703" t="n">
        <v>0</v>
      </c>
      <c r="CP1237" s="703"/>
      <c r="CQ1237" s="703" t="n">
        <v>0</v>
      </c>
      <c r="CR1237" s="703"/>
      <c r="CS1237" s="703" t="n">
        <v>0</v>
      </c>
      <c r="CT1237" s="703" t="n">
        <v>0</v>
      </c>
      <c r="CU1237" s="703"/>
      <c r="CV1237" s="703"/>
      <c r="CW1237" s="703"/>
      <c r="CX1237" s="703" t="n">
        <v>0</v>
      </c>
      <c r="CY1237" s="703" t="n">
        <v>0</v>
      </c>
      <c r="CZ1237" s="703" t="n">
        <v>0</v>
      </c>
      <c r="DA1237" s="703"/>
      <c r="DB1237" s="703"/>
      <c r="DC1237" s="703"/>
      <c r="DD1237" s="703"/>
      <c r="DE1237" s="703" t="n">
        <v>0</v>
      </c>
      <c r="DF1237" s="703"/>
      <c r="DG1237" s="703" t="n">
        <v>0</v>
      </c>
      <c r="DH1237" s="703" t="n">
        <v>1</v>
      </c>
      <c r="DI1237" s="703" t="n">
        <v>0</v>
      </c>
      <c r="DJ1237" s="703" t="n">
        <v>0</v>
      </c>
      <c r="DK1237" s="703" t="n">
        <v>0</v>
      </c>
      <c r="DL1237" s="703" t="n">
        <v>0</v>
      </c>
      <c r="DM1237" s="703"/>
      <c r="DN1237" s="703"/>
      <c r="DO1237" s="703"/>
      <c r="DP1237" s="703"/>
      <c r="DQ1237" s="703"/>
      <c r="DR1237" s="703"/>
      <c r="DS1237" s="704" t="n">
        <f aca="false">CN1237-V1237</f>
        <v>0</v>
      </c>
      <c r="DT1237" s="553"/>
      <c r="DU1237" s="48"/>
    </row>
    <row r="1238" customFormat="false" ht="15" hidden="false" customHeight="true" outlineLevel="0" collapsed="false">
      <c r="A1238" s="705" t="n">
        <f aca="false">A1237+1</f>
        <v>1229</v>
      </c>
      <c r="B1238" s="706" t="s">
        <v>1099</v>
      </c>
      <c r="C1238" s="706" t="s">
        <v>566</v>
      </c>
      <c r="D1238" s="706" t="s">
        <v>567</v>
      </c>
      <c r="E1238" s="243" t="n">
        <f aca="false">COUNTIF($G$10:$G$1856,$G1238)</f>
        <v>1</v>
      </c>
      <c r="F1238" s="706" t="s">
        <v>3022</v>
      </c>
      <c r="G1238" s="706" t="s">
        <v>3022</v>
      </c>
      <c r="H1238" s="707" t="s">
        <v>1725</v>
      </c>
      <c r="I1238" s="708" t="s">
        <v>1149</v>
      </c>
      <c r="J1238" s="707" t="s">
        <v>298</v>
      </c>
      <c r="K1238" s="709" t="n">
        <v>0</v>
      </c>
      <c r="L1238" s="707" t="s">
        <v>297</v>
      </c>
      <c r="M1238" s="708" t="s">
        <v>1150</v>
      </c>
      <c r="N1238" s="710" t="s">
        <v>934</v>
      </c>
      <c r="O1238" s="512" t="n">
        <v>1</v>
      </c>
      <c r="P1238" s="512" t="n">
        <v>1</v>
      </c>
      <c r="Q1238" s="711" t="n">
        <v>0.000334179516404654</v>
      </c>
      <c r="R1238" s="712"/>
      <c r="S1238" s="713"/>
      <c r="T1238" s="714" t="n">
        <v>0.74</v>
      </c>
      <c r="U1238" s="715"/>
      <c r="V1238" s="262" t="n">
        <f aca="false">SUM(W1238:CI1238)</f>
        <v>1</v>
      </c>
      <c r="W1238" s="243" t="n">
        <v>0</v>
      </c>
      <c r="X1238" s="243" t="n">
        <v>0</v>
      </c>
      <c r="Y1238" s="243" t="n">
        <v>0</v>
      </c>
      <c r="Z1238" s="243" t="n">
        <v>0</v>
      </c>
      <c r="AA1238" s="243" t="n">
        <v>0</v>
      </c>
      <c r="AB1238" s="243" t="n">
        <v>0</v>
      </c>
      <c r="AC1238" s="243" t="n">
        <v>0</v>
      </c>
      <c r="AD1238" s="243" t="n">
        <v>0</v>
      </c>
      <c r="AE1238" s="243" t="n">
        <v>0</v>
      </c>
      <c r="AF1238" s="243" t="n">
        <v>0</v>
      </c>
      <c r="AG1238" s="243" t="n">
        <v>0</v>
      </c>
      <c r="AH1238" s="518" t="n">
        <v>0</v>
      </c>
      <c r="AI1238" s="243" t="n">
        <v>0</v>
      </c>
      <c r="AJ1238" s="243" t="n">
        <v>0</v>
      </c>
      <c r="AK1238" s="518" t="n">
        <v>0</v>
      </c>
      <c r="AL1238" s="518" t="n">
        <v>0</v>
      </c>
      <c r="AM1238" s="518" t="n">
        <v>0</v>
      </c>
      <c r="AN1238" s="518" t="n">
        <v>0</v>
      </c>
      <c r="AO1238" s="518" t="n">
        <v>0</v>
      </c>
      <c r="AP1238" s="518" t="n">
        <v>0</v>
      </c>
      <c r="AQ1238" s="518" t="n">
        <v>0</v>
      </c>
      <c r="AR1238" s="518" t="n">
        <v>0</v>
      </c>
      <c r="AS1238" s="518" t="n">
        <v>0</v>
      </c>
      <c r="AT1238" s="518" t="n">
        <v>0</v>
      </c>
      <c r="AU1238" s="518" t="n">
        <v>0</v>
      </c>
      <c r="AV1238" s="518" t="n">
        <v>0</v>
      </c>
      <c r="AW1238" s="518" t="n">
        <v>0</v>
      </c>
      <c r="AX1238" s="518" t="n">
        <v>0</v>
      </c>
      <c r="AY1238" s="518" t="n">
        <v>0</v>
      </c>
      <c r="AZ1238" s="518" t="n">
        <v>0</v>
      </c>
      <c r="BA1238" s="518" t="n">
        <v>0</v>
      </c>
      <c r="BB1238" s="518" t="n">
        <v>0</v>
      </c>
      <c r="BC1238" s="518" t="n">
        <v>0</v>
      </c>
      <c r="BD1238" s="518" t="n">
        <v>0</v>
      </c>
      <c r="BE1238" s="518" t="n">
        <v>0</v>
      </c>
      <c r="BF1238" s="518" t="n">
        <v>0</v>
      </c>
      <c r="BG1238" s="518" t="n">
        <v>0</v>
      </c>
      <c r="BH1238" s="518" t="n">
        <v>0</v>
      </c>
      <c r="BI1238" s="518" t="n">
        <v>0</v>
      </c>
      <c r="BJ1238" s="518"/>
      <c r="BK1238" s="518"/>
      <c r="BL1238" s="518" t="n">
        <v>0</v>
      </c>
      <c r="BM1238" s="518"/>
      <c r="BN1238" s="518"/>
      <c r="BO1238" s="518"/>
      <c r="BP1238" s="518"/>
      <c r="BQ1238" s="518"/>
      <c r="BR1238" s="518"/>
      <c r="BS1238" s="518"/>
      <c r="BT1238" s="518"/>
      <c r="BU1238" s="518"/>
      <c r="BV1238" s="518" t="n">
        <v>1</v>
      </c>
      <c r="BW1238" s="518" t="n">
        <v>0</v>
      </c>
      <c r="BX1238" s="518" t="n">
        <v>0</v>
      </c>
      <c r="BY1238" s="518" t="n">
        <v>0</v>
      </c>
      <c r="BZ1238" s="518" t="n">
        <v>0</v>
      </c>
      <c r="CA1238" s="518" t="n">
        <v>0</v>
      </c>
      <c r="CB1238" s="518" t="n">
        <v>0</v>
      </c>
      <c r="CC1238" s="518" t="n">
        <v>0</v>
      </c>
      <c r="CD1238" s="518" t="n">
        <v>0</v>
      </c>
      <c r="CE1238" s="518" t="n">
        <v>0</v>
      </c>
      <c r="CF1238" s="518" t="n">
        <v>0</v>
      </c>
      <c r="CG1238" s="518" t="n">
        <v>0</v>
      </c>
      <c r="CH1238" s="518"/>
      <c r="CI1238" s="716"/>
      <c r="CL1238" s="48" t="n">
        <v>1</v>
      </c>
      <c r="CM1238" s="48" t="n">
        <f aca="false">CL1238-V1238</f>
        <v>0</v>
      </c>
      <c r="CN1238" s="702" t="n">
        <f aca="false">SUM(CO1238:DR1238)</f>
        <v>1</v>
      </c>
      <c r="CO1238" s="703" t="n">
        <v>0</v>
      </c>
      <c r="CP1238" s="703"/>
      <c r="CQ1238" s="703" t="n">
        <v>0</v>
      </c>
      <c r="CR1238" s="703"/>
      <c r="CS1238" s="703" t="n">
        <v>0</v>
      </c>
      <c r="CT1238" s="703" t="n">
        <v>0</v>
      </c>
      <c r="CU1238" s="703"/>
      <c r="CV1238" s="703"/>
      <c r="CW1238" s="703"/>
      <c r="CX1238" s="703" t="n">
        <v>0</v>
      </c>
      <c r="CY1238" s="703" t="n">
        <v>0</v>
      </c>
      <c r="CZ1238" s="703" t="n">
        <v>0</v>
      </c>
      <c r="DA1238" s="703"/>
      <c r="DB1238" s="703"/>
      <c r="DC1238" s="703"/>
      <c r="DD1238" s="703"/>
      <c r="DE1238" s="703" t="n">
        <v>0</v>
      </c>
      <c r="DF1238" s="703"/>
      <c r="DG1238" s="703" t="n">
        <v>0</v>
      </c>
      <c r="DH1238" s="703" t="n">
        <v>1</v>
      </c>
      <c r="DI1238" s="703" t="n">
        <v>0</v>
      </c>
      <c r="DJ1238" s="703" t="n">
        <v>0</v>
      </c>
      <c r="DK1238" s="703" t="n">
        <v>0</v>
      </c>
      <c r="DL1238" s="703" t="n">
        <v>0</v>
      </c>
      <c r="DM1238" s="703"/>
      <c r="DN1238" s="703"/>
      <c r="DO1238" s="703"/>
      <c r="DP1238" s="703"/>
      <c r="DQ1238" s="703"/>
      <c r="DR1238" s="703"/>
      <c r="DS1238" s="704" t="n">
        <f aca="false">CN1238-V1238</f>
        <v>0</v>
      </c>
      <c r="DT1238" s="553"/>
      <c r="DU1238" s="48"/>
    </row>
    <row r="1239" customFormat="false" ht="15" hidden="false" customHeight="true" outlineLevel="0" collapsed="false">
      <c r="A1239" s="705" t="n">
        <f aca="false">A1238+1</f>
        <v>1230</v>
      </c>
      <c r="B1239" s="706" t="s">
        <v>1099</v>
      </c>
      <c r="C1239" s="706" t="s">
        <v>566</v>
      </c>
      <c r="D1239" s="706" t="s">
        <v>567</v>
      </c>
      <c r="E1239" s="243" t="n">
        <f aca="false">COUNTIF($G$10:$G$1856,$G1239)</f>
        <v>1</v>
      </c>
      <c r="F1239" s="706" t="s">
        <v>3023</v>
      </c>
      <c r="G1239" s="706" t="s">
        <v>3023</v>
      </c>
      <c r="H1239" s="707" t="s">
        <v>1727</v>
      </c>
      <c r="I1239" s="708" t="s">
        <v>1062</v>
      </c>
      <c r="J1239" s="707" t="s">
        <v>298</v>
      </c>
      <c r="K1239" s="709" t="n">
        <v>0</v>
      </c>
      <c r="L1239" s="707" t="s">
        <v>297</v>
      </c>
      <c r="M1239" s="708" t="s">
        <v>978</v>
      </c>
      <c r="N1239" s="710" t="s">
        <v>934</v>
      </c>
      <c r="O1239" s="512" t="n">
        <v>1</v>
      </c>
      <c r="P1239" s="512" t="n">
        <v>1</v>
      </c>
      <c r="Q1239" s="711" t="n">
        <v>0.000943717544946083</v>
      </c>
      <c r="R1239" s="712"/>
      <c r="S1239" s="713"/>
      <c r="T1239" s="714" t="n">
        <v>2.09</v>
      </c>
      <c r="U1239" s="715"/>
      <c r="V1239" s="262" t="n">
        <f aca="false">SUM(W1239:CI1239)</f>
        <v>1</v>
      </c>
      <c r="W1239" s="243" t="n">
        <v>0</v>
      </c>
      <c r="X1239" s="243" t="n">
        <v>0</v>
      </c>
      <c r="Y1239" s="243" t="n">
        <v>0</v>
      </c>
      <c r="Z1239" s="243" t="n">
        <v>0</v>
      </c>
      <c r="AA1239" s="243" t="n">
        <v>0</v>
      </c>
      <c r="AB1239" s="243" t="n">
        <v>0</v>
      </c>
      <c r="AC1239" s="243" t="n">
        <v>0</v>
      </c>
      <c r="AD1239" s="243" t="n">
        <v>0</v>
      </c>
      <c r="AE1239" s="243" t="n">
        <v>0</v>
      </c>
      <c r="AF1239" s="243" t="n">
        <v>0</v>
      </c>
      <c r="AG1239" s="243" t="n">
        <v>0</v>
      </c>
      <c r="AH1239" s="518" t="n">
        <v>0</v>
      </c>
      <c r="AI1239" s="243" t="n">
        <v>0</v>
      </c>
      <c r="AJ1239" s="243" t="n">
        <v>0</v>
      </c>
      <c r="AK1239" s="518" t="n">
        <v>0</v>
      </c>
      <c r="AL1239" s="518" t="n">
        <v>0</v>
      </c>
      <c r="AM1239" s="518" t="n">
        <v>0</v>
      </c>
      <c r="AN1239" s="518" t="n">
        <v>0</v>
      </c>
      <c r="AO1239" s="518" t="n">
        <v>0</v>
      </c>
      <c r="AP1239" s="518" t="n">
        <v>0</v>
      </c>
      <c r="AQ1239" s="518" t="n">
        <v>0</v>
      </c>
      <c r="AR1239" s="518" t="n">
        <v>0</v>
      </c>
      <c r="AS1239" s="518" t="n">
        <v>0</v>
      </c>
      <c r="AT1239" s="518" t="n">
        <v>0</v>
      </c>
      <c r="AU1239" s="518" t="n">
        <v>0</v>
      </c>
      <c r="AV1239" s="518" t="n">
        <v>0</v>
      </c>
      <c r="AW1239" s="518" t="n">
        <v>0</v>
      </c>
      <c r="AX1239" s="518" t="n">
        <v>0</v>
      </c>
      <c r="AY1239" s="518" t="n">
        <v>0</v>
      </c>
      <c r="AZ1239" s="518" t="n">
        <v>0</v>
      </c>
      <c r="BA1239" s="518" t="n">
        <v>0</v>
      </c>
      <c r="BB1239" s="518" t="n">
        <v>0</v>
      </c>
      <c r="BC1239" s="518" t="n">
        <v>0</v>
      </c>
      <c r="BD1239" s="518" t="n">
        <v>0</v>
      </c>
      <c r="BE1239" s="518" t="n">
        <v>0</v>
      </c>
      <c r="BF1239" s="518" t="n">
        <v>0</v>
      </c>
      <c r="BG1239" s="518" t="n">
        <v>0</v>
      </c>
      <c r="BH1239" s="518" t="n">
        <v>0</v>
      </c>
      <c r="BI1239" s="518" t="n">
        <v>0</v>
      </c>
      <c r="BJ1239" s="518"/>
      <c r="BK1239" s="518"/>
      <c r="BL1239" s="518" t="n">
        <v>0</v>
      </c>
      <c r="BM1239" s="518"/>
      <c r="BN1239" s="518"/>
      <c r="BO1239" s="518"/>
      <c r="BP1239" s="518"/>
      <c r="BQ1239" s="518"/>
      <c r="BR1239" s="518"/>
      <c r="BS1239" s="518"/>
      <c r="BT1239" s="518"/>
      <c r="BU1239" s="518"/>
      <c r="BV1239" s="518" t="n">
        <v>1</v>
      </c>
      <c r="BW1239" s="518" t="n">
        <v>0</v>
      </c>
      <c r="BX1239" s="518" t="n">
        <v>0</v>
      </c>
      <c r="BY1239" s="518" t="n">
        <v>0</v>
      </c>
      <c r="BZ1239" s="518" t="n">
        <v>0</v>
      </c>
      <c r="CA1239" s="518" t="n">
        <v>0</v>
      </c>
      <c r="CB1239" s="518" t="n">
        <v>0</v>
      </c>
      <c r="CC1239" s="518" t="n">
        <v>0</v>
      </c>
      <c r="CD1239" s="518" t="n">
        <v>0</v>
      </c>
      <c r="CE1239" s="518" t="n">
        <v>0</v>
      </c>
      <c r="CF1239" s="518" t="n">
        <v>0</v>
      </c>
      <c r="CG1239" s="518" t="n">
        <v>0</v>
      </c>
      <c r="CH1239" s="518"/>
      <c r="CI1239" s="716"/>
      <c r="CL1239" s="48" t="n">
        <v>1</v>
      </c>
      <c r="CM1239" s="48" t="n">
        <f aca="false">CL1239-V1239</f>
        <v>0</v>
      </c>
      <c r="CN1239" s="702" t="n">
        <f aca="false">SUM(CO1239:DR1239)</f>
        <v>1</v>
      </c>
      <c r="CO1239" s="703" t="n">
        <v>0</v>
      </c>
      <c r="CP1239" s="703"/>
      <c r="CQ1239" s="703" t="n">
        <v>0</v>
      </c>
      <c r="CR1239" s="703"/>
      <c r="CS1239" s="703" t="n">
        <v>0</v>
      </c>
      <c r="CT1239" s="703" t="n">
        <v>0</v>
      </c>
      <c r="CU1239" s="703"/>
      <c r="CV1239" s="703"/>
      <c r="CW1239" s="703"/>
      <c r="CX1239" s="703" t="n">
        <v>0</v>
      </c>
      <c r="CY1239" s="703" t="n">
        <v>0</v>
      </c>
      <c r="CZ1239" s="703" t="n">
        <v>0</v>
      </c>
      <c r="DA1239" s="703"/>
      <c r="DB1239" s="703"/>
      <c r="DC1239" s="703"/>
      <c r="DD1239" s="703"/>
      <c r="DE1239" s="703" t="n">
        <v>0</v>
      </c>
      <c r="DF1239" s="703"/>
      <c r="DG1239" s="703" t="n">
        <v>0</v>
      </c>
      <c r="DH1239" s="703" t="n">
        <v>1</v>
      </c>
      <c r="DI1239" s="703" t="n">
        <v>0</v>
      </c>
      <c r="DJ1239" s="703" t="n">
        <v>0</v>
      </c>
      <c r="DK1239" s="703" t="n">
        <v>0</v>
      </c>
      <c r="DL1239" s="703" t="n">
        <v>0</v>
      </c>
      <c r="DM1239" s="703"/>
      <c r="DN1239" s="703"/>
      <c r="DO1239" s="703"/>
      <c r="DP1239" s="703"/>
      <c r="DQ1239" s="703"/>
      <c r="DR1239" s="703"/>
      <c r="DS1239" s="704" t="n">
        <f aca="false">CN1239-V1239</f>
        <v>0</v>
      </c>
      <c r="DT1239" s="553"/>
      <c r="DU1239" s="48"/>
    </row>
    <row r="1240" customFormat="false" ht="15" hidden="false" customHeight="true" outlineLevel="0" collapsed="false">
      <c r="A1240" s="705" t="n">
        <f aca="false">A1239+1</f>
        <v>1231</v>
      </c>
      <c r="B1240" s="706" t="s">
        <v>1099</v>
      </c>
      <c r="C1240" s="706" t="s">
        <v>566</v>
      </c>
      <c r="D1240" s="706" t="s">
        <v>567</v>
      </c>
      <c r="E1240" s="243" t="n">
        <f aca="false">COUNTIF($G$10:$G$1856,$G1240)</f>
        <v>1</v>
      </c>
      <c r="F1240" s="706" t="s">
        <v>3024</v>
      </c>
      <c r="G1240" s="706" t="s">
        <v>3024</v>
      </c>
      <c r="H1240" s="707" t="s">
        <v>1729</v>
      </c>
      <c r="I1240" s="708" t="s">
        <v>1066</v>
      </c>
      <c r="J1240" s="707" t="s">
        <v>298</v>
      </c>
      <c r="K1240" s="709" t="n">
        <v>0</v>
      </c>
      <c r="L1240" s="707" t="s">
        <v>297</v>
      </c>
      <c r="M1240" s="708" t="s">
        <v>1067</v>
      </c>
      <c r="N1240" s="710" t="s">
        <v>934</v>
      </c>
      <c r="O1240" s="512" t="n">
        <v>1</v>
      </c>
      <c r="P1240" s="512" t="n">
        <v>1</v>
      </c>
      <c r="Q1240" s="711" t="n">
        <v>0.000943717544946083</v>
      </c>
      <c r="R1240" s="712"/>
      <c r="S1240" s="713"/>
      <c r="T1240" s="714" t="n">
        <v>2.09</v>
      </c>
      <c r="U1240" s="715"/>
      <c r="V1240" s="262" t="n">
        <f aca="false">SUM(W1240:CI1240)</f>
        <v>1</v>
      </c>
      <c r="W1240" s="243" t="n">
        <v>0</v>
      </c>
      <c r="X1240" s="243" t="n">
        <v>0</v>
      </c>
      <c r="Y1240" s="243" t="n">
        <v>0</v>
      </c>
      <c r="Z1240" s="243" t="n">
        <v>0</v>
      </c>
      <c r="AA1240" s="243" t="n">
        <v>0</v>
      </c>
      <c r="AB1240" s="243" t="n">
        <v>0</v>
      </c>
      <c r="AC1240" s="243" t="n">
        <v>0</v>
      </c>
      <c r="AD1240" s="243" t="n">
        <v>0</v>
      </c>
      <c r="AE1240" s="243" t="n">
        <v>0</v>
      </c>
      <c r="AF1240" s="243" t="n">
        <v>0</v>
      </c>
      <c r="AG1240" s="243" t="n">
        <v>0</v>
      </c>
      <c r="AH1240" s="518" t="n">
        <v>0</v>
      </c>
      <c r="AI1240" s="243" t="n">
        <v>0</v>
      </c>
      <c r="AJ1240" s="243" t="n">
        <v>0</v>
      </c>
      <c r="AK1240" s="518" t="n">
        <v>0</v>
      </c>
      <c r="AL1240" s="518" t="n">
        <v>0</v>
      </c>
      <c r="AM1240" s="518" t="n">
        <v>0</v>
      </c>
      <c r="AN1240" s="518" t="n">
        <v>0</v>
      </c>
      <c r="AO1240" s="518" t="n">
        <v>0</v>
      </c>
      <c r="AP1240" s="518" t="n">
        <v>0</v>
      </c>
      <c r="AQ1240" s="518" t="n">
        <v>0</v>
      </c>
      <c r="AR1240" s="518" t="n">
        <v>0</v>
      </c>
      <c r="AS1240" s="518" t="n">
        <v>0</v>
      </c>
      <c r="AT1240" s="518" t="n">
        <v>0</v>
      </c>
      <c r="AU1240" s="518" t="n">
        <v>0</v>
      </c>
      <c r="AV1240" s="518" t="n">
        <v>0</v>
      </c>
      <c r="AW1240" s="518" t="n">
        <v>0</v>
      </c>
      <c r="AX1240" s="518" t="n">
        <v>0</v>
      </c>
      <c r="AY1240" s="518" t="n">
        <v>0</v>
      </c>
      <c r="AZ1240" s="518" t="n">
        <v>0</v>
      </c>
      <c r="BA1240" s="518" t="n">
        <v>0</v>
      </c>
      <c r="BB1240" s="518" t="n">
        <v>0</v>
      </c>
      <c r="BC1240" s="518" t="n">
        <v>0</v>
      </c>
      <c r="BD1240" s="518" t="n">
        <v>0</v>
      </c>
      <c r="BE1240" s="518" t="n">
        <v>0</v>
      </c>
      <c r="BF1240" s="518" t="n">
        <v>0</v>
      </c>
      <c r="BG1240" s="518" t="n">
        <v>0</v>
      </c>
      <c r="BH1240" s="518" t="n">
        <v>0</v>
      </c>
      <c r="BI1240" s="518" t="n">
        <v>0</v>
      </c>
      <c r="BJ1240" s="518"/>
      <c r="BK1240" s="518"/>
      <c r="BL1240" s="518" t="n">
        <v>0</v>
      </c>
      <c r="BM1240" s="518"/>
      <c r="BN1240" s="518"/>
      <c r="BO1240" s="518"/>
      <c r="BP1240" s="518"/>
      <c r="BQ1240" s="518"/>
      <c r="BR1240" s="518"/>
      <c r="BS1240" s="518"/>
      <c r="BT1240" s="518"/>
      <c r="BU1240" s="518"/>
      <c r="BV1240" s="518" t="n">
        <v>1</v>
      </c>
      <c r="BW1240" s="518" t="n">
        <v>0</v>
      </c>
      <c r="BX1240" s="518" t="n">
        <v>0</v>
      </c>
      <c r="BY1240" s="518" t="n">
        <v>0</v>
      </c>
      <c r="BZ1240" s="518" t="n">
        <v>0</v>
      </c>
      <c r="CA1240" s="518" t="n">
        <v>0</v>
      </c>
      <c r="CB1240" s="518" t="n">
        <v>0</v>
      </c>
      <c r="CC1240" s="518" t="n">
        <v>0</v>
      </c>
      <c r="CD1240" s="518" t="n">
        <v>0</v>
      </c>
      <c r="CE1240" s="518" t="n">
        <v>0</v>
      </c>
      <c r="CF1240" s="518" t="n">
        <v>0</v>
      </c>
      <c r="CG1240" s="518" t="n">
        <v>0</v>
      </c>
      <c r="CH1240" s="518"/>
      <c r="CI1240" s="716"/>
      <c r="CL1240" s="48" t="n">
        <v>1</v>
      </c>
      <c r="CM1240" s="48" t="n">
        <f aca="false">CL1240-V1240</f>
        <v>0</v>
      </c>
      <c r="CN1240" s="702" t="n">
        <f aca="false">SUM(CO1240:DR1240)</f>
        <v>1</v>
      </c>
      <c r="CO1240" s="703" t="n">
        <v>0</v>
      </c>
      <c r="CP1240" s="703"/>
      <c r="CQ1240" s="703" t="n">
        <v>0</v>
      </c>
      <c r="CR1240" s="703"/>
      <c r="CS1240" s="703" t="n">
        <v>0</v>
      </c>
      <c r="CT1240" s="703" t="n">
        <v>0</v>
      </c>
      <c r="CU1240" s="703"/>
      <c r="CV1240" s="703"/>
      <c r="CW1240" s="703"/>
      <c r="CX1240" s="703" t="n">
        <v>0</v>
      </c>
      <c r="CY1240" s="703" t="n">
        <v>0</v>
      </c>
      <c r="CZ1240" s="703" t="n">
        <v>0</v>
      </c>
      <c r="DA1240" s="703"/>
      <c r="DB1240" s="703"/>
      <c r="DC1240" s="703"/>
      <c r="DD1240" s="703"/>
      <c r="DE1240" s="703" t="n">
        <v>0</v>
      </c>
      <c r="DF1240" s="703"/>
      <c r="DG1240" s="703" t="n">
        <v>0</v>
      </c>
      <c r="DH1240" s="703" t="n">
        <v>1</v>
      </c>
      <c r="DI1240" s="703" t="n">
        <v>0</v>
      </c>
      <c r="DJ1240" s="703" t="n">
        <v>0</v>
      </c>
      <c r="DK1240" s="703" t="n">
        <v>0</v>
      </c>
      <c r="DL1240" s="703" t="n">
        <v>0</v>
      </c>
      <c r="DM1240" s="703"/>
      <c r="DN1240" s="703"/>
      <c r="DO1240" s="703"/>
      <c r="DP1240" s="703"/>
      <c r="DQ1240" s="703"/>
      <c r="DR1240" s="703"/>
      <c r="DS1240" s="704" t="n">
        <f aca="false">CN1240-V1240</f>
        <v>0</v>
      </c>
      <c r="DT1240" s="553"/>
      <c r="DU1240" s="48"/>
    </row>
    <row r="1241" customFormat="false" ht="15" hidden="false" customHeight="true" outlineLevel="0" collapsed="false">
      <c r="A1241" s="705" t="n">
        <f aca="false">A1240+1</f>
        <v>1232</v>
      </c>
      <c r="B1241" s="706" t="s">
        <v>1099</v>
      </c>
      <c r="C1241" s="706" t="s">
        <v>566</v>
      </c>
      <c r="D1241" s="706" t="s">
        <v>567</v>
      </c>
      <c r="E1241" s="243" t="n">
        <f aca="false">COUNTIF($G$10:$G$1856,$G1241)</f>
        <v>1</v>
      </c>
      <c r="F1241" s="706" t="s">
        <v>3025</v>
      </c>
      <c r="G1241" s="706" t="s">
        <v>3025</v>
      </c>
      <c r="H1241" s="707" t="s">
        <v>1731</v>
      </c>
      <c r="I1241" s="708" t="s">
        <v>1141</v>
      </c>
      <c r="J1241" s="707" t="s">
        <v>298</v>
      </c>
      <c r="K1241" s="709" t="n">
        <v>0</v>
      </c>
      <c r="L1241" s="707" t="s">
        <v>297</v>
      </c>
      <c r="M1241" s="708" t="s">
        <v>1142</v>
      </c>
      <c r="N1241" s="710" t="s">
        <v>934</v>
      </c>
      <c r="O1241" s="512" t="n">
        <v>1</v>
      </c>
      <c r="P1241" s="512" t="n">
        <v>1</v>
      </c>
      <c r="Q1241" s="711" t="n">
        <v>0.000943717544946083</v>
      </c>
      <c r="R1241" s="712"/>
      <c r="S1241" s="713"/>
      <c r="T1241" s="714" t="n">
        <v>2.09</v>
      </c>
      <c r="U1241" s="715"/>
      <c r="V1241" s="262" t="n">
        <f aca="false">SUM(W1241:CI1241)</f>
        <v>1</v>
      </c>
      <c r="W1241" s="243" t="n">
        <v>0</v>
      </c>
      <c r="X1241" s="243" t="n">
        <v>0</v>
      </c>
      <c r="Y1241" s="243" t="n">
        <v>0</v>
      </c>
      <c r="Z1241" s="243" t="n">
        <v>0</v>
      </c>
      <c r="AA1241" s="243" t="n">
        <v>0</v>
      </c>
      <c r="AB1241" s="243" t="n">
        <v>0</v>
      </c>
      <c r="AC1241" s="243" t="n">
        <v>0</v>
      </c>
      <c r="AD1241" s="243" t="n">
        <v>0</v>
      </c>
      <c r="AE1241" s="243" t="n">
        <v>0</v>
      </c>
      <c r="AF1241" s="243" t="n">
        <v>0</v>
      </c>
      <c r="AG1241" s="243" t="n">
        <v>0</v>
      </c>
      <c r="AH1241" s="518" t="n">
        <v>0</v>
      </c>
      <c r="AI1241" s="243" t="n">
        <v>0</v>
      </c>
      <c r="AJ1241" s="243" t="n">
        <v>0</v>
      </c>
      <c r="AK1241" s="518" t="n">
        <v>0</v>
      </c>
      <c r="AL1241" s="518" t="n">
        <v>0</v>
      </c>
      <c r="AM1241" s="518" t="n">
        <v>0</v>
      </c>
      <c r="AN1241" s="518" t="n">
        <v>0</v>
      </c>
      <c r="AO1241" s="518" t="n">
        <v>0</v>
      </c>
      <c r="AP1241" s="518" t="n">
        <v>0</v>
      </c>
      <c r="AQ1241" s="518" t="n">
        <v>0</v>
      </c>
      <c r="AR1241" s="518" t="n">
        <v>0</v>
      </c>
      <c r="AS1241" s="518" t="n">
        <v>0</v>
      </c>
      <c r="AT1241" s="518" t="n">
        <v>0</v>
      </c>
      <c r="AU1241" s="518" t="n">
        <v>0</v>
      </c>
      <c r="AV1241" s="518" t="n">
        <v>0</v>
      </c>
      <c r="AW1241" s="518" t="n">
        <v>0</v>
      </c>
      <c r="AX1241" s="518" t="n">
        <v>0</v>
      </c>
      <c r="AY1241" s="518" t="n">
        <v>0</v>
      </c>
      <c r="AZ1241" s="518" t="n">
        <v>0</v>
      </c>
      <c r="BA1241" s="518" t="n">
        <v>0</v>
      </c>
      <c r="BB1241" s="518" t="n">
        <v>0</v>
      </c>
      <c r="BC1241" s="518" t="n">
        <v>0</v>
      </c>
      <c r="BD1241" s="518" t="n">
        <v>0</v>
      </c>
      <c r="BE1241" s="518" t="n">
        <v>0</v>
      </c>
      <c r="BF1241" s="518" t="n">
        <v>0</v>
      </c>
      <c r="BG1241" s="518" t="n">
        <v>0</v>
      </c>
      <c r="BH1241" s="518" t="n">
        <v>0</v>
      </c>
      <c r="BI1241" s="518" t="n">
        <v>0</v>
      </c>
      <c r="BJ1241" s="518"/>
      <c r="BK1241" s="518"/>
      <c r="BL1241" s="518" t="n">
        <v>0</v>
      </c>
      <c r="BM1241" s="518"/>
      <c r="BN1241" s="518"/>
      <c r="BO1241" s="518"/>
      <c r="BP1241" s="518"/>
      <c r="BQ1241" s="518"/>
      <c r="BR1241" s="518"/>
      <c r="BS1241" s="518"/>
      <c r="BT1241" s="518"/>
      <c r="BU1241" s="518"/>
      <c r="BV1241" s="518" t="n">
        <v>1</v>
      </c>
      <c r="BW1241" s="518" t="n">
        <v>0</v>
      </c>
      <c r="BX1241" s="518" t="n">
        <v>0</v>
      </c>
      <c r="BY1241" s="518" t="n">
        <v>0</v>
      </c>
      <c r="BZ1241" s="518" t="n">
        <v>0</v>
      </c>
      <c r="CA1241" s="518" t="n">
        <v>0</v>
      </c>
      <c r="CB1241" s="518" t="n">
        <v>0</v>
      </c>
      <c r="CC1241" s="518" t="n">
        <v>0</v>
      </c>
      <c r="CD1241" s="518" t="n">
        <v>0</v>
      </c>
      <c r="CE1241" s="518" t="n">
        <v>0</v>
      </c>
      <c r="CF1241" s="518" t="n">
        <v>0</v>
      </c>
      <c r="CG1241" s="518" t="n">
        <v>0</v>
      </c>
      <c r="CH1241" s="518"/>
      <c r="CI1241" s="716"/>
      <c r="CL1241" s="48" t="n">
        <v>1</v>
      </c>
      <c r="CM1241" s="48" t="n">
        <f aca="false">CL1241-V1241</f>
        <v>0</v>
      </c>
      <c r="CN1241" s="702" t="n">
        <f aca="false">SUM(CO1241:DR1241)</f>
        <v>1</v>
      </c>
      <c r="CO1241" s="703" t="n">
        <v>0</v>
      </c>
      <c r="CP1241" s="703"/>
      <c r="CQ1241" s="703" t="n">
        <v>0</v>
      </c>
      <c r="CR1241" s="703"/>
      <c r="CS1241" s="703" t="n">
        <v>0</v>
      </c>
      <c r="CT1241" s="703" t="n">
        <v>0</v>
      </c>
      <c r="CU1241" s="703"/>
      <c r="CV1241" s="703"/>
      <c r="CW1241" s="703"/>
      <c r="CX1241" s="703" t="n">
        <v>0</v>
      </c>
      <c r="CY1241" s="703" t="n">
        <v>0</v>
      </c>
      <c r="CZ1241" s="703" t="n">
        <v>0</v>
      </c>
      <c r="DA1241" s="703"/>
      <c r="DB1241" s="703"/>
      <c r="DC1241" s="703"/>
      <c r="DD1241" s="703"/>
      <c r="DE1241" s="703" t="n">
        <v>0</v>
      </c>
      <c r="DF1241" s="703"/>
      <c r="DG1241" s="703" t="n">
        <v>0</v>
      </c>
      <c r="DH1241" s="703" t="n">
        <v>1</v>
      </c>
      <c r="DI1241" s="703" t="n">
        <v>0</v>
      </c>
      <c r="DJ1241" s="703" t="n">
        <v>0</v>
      </c>
      <c r="DK1241" s="703" t="n">
        <v>0</v>
      </c>
      <c r="DL1241" s="703" t="n">
        <v>0</v>
      </c>
      <c r="DM1241" s="703"/>
      <c r="DN1241" s="703"/>
      <c r="DO1241" s="703"/>
      <c r="DP1241" s="703"/>
      <c r="DQ1241" s="703"/>
      <c r="DR1241" s="703"/>
      <c r="DS1241" s="704" t="n">
        <f aca="false">CN1241-V1241</f>
        <v>0</v>
      </c>
      <c r="DT1241" s="553"/>
      <c r="DU1241" s="48"/>
    </row>
    <row r="1242" customFormat="false" ht="15" hidden="false" customHeight="true" outlineLevel="0" collapsed="false">
      <c r="A1242" s="705" t="n">
        <f aca="false">A1241+1</f>
        <v>1233</v>
      </c>
      <c r="B1242" s="706" t="s">
        <v>1099</v>
      </c>
      <c r="C1242" s="706" t="s">
        <v>566</v>
      </c>
      <c r="D1242" s="706" t="s">
        <v>567</v>
      </c>
      <c r="E1242" s="243" t="n">
        <f aca="false">COUNTIF($G$10:$G$1856,$G1242)</f>
        <v>1</v>
      </c>
      <c r="F1242" s="706" t="s">
        <v>3026</v>
      </c>
      <c r="G1242" s="706" t="s">
        <v>3026</v>
      </c>
      <c r="H1242" s="707" t="s">
        <v>1733</v>
      </c>
      <c r="I1242" s="708" t="s">
        <v>1137</v>
      </c>
      <c r="J1242" s="707" t="s">
        <v>298</v>
      </c>
      <c r="K1242" s="709" t="n">
        <v>0</v>
      </c>
      <c r="L1242" s="707" t="s">
        <v>297</v>
      </c>
      <c r="M1242" s="708" t="s">
        <v>1138</v>
      </c>
      <c r="N1242" s="710" t="s">
        <v>934</v>
      </c>
      <c r="O1242" s="512" t="n">
        <v>3</v>
      </c>
      <c r="P1242" s="512" t="n">
        <v>1</v>
      </c>
      <c r="Q1242" s="711" t="n">
        <v>0.00372321660489258</v>
      </c>
      <c r="R1242" s="712"/>
      <c r="S1242" s="713"/>
      <c r="T1242" s="714" t="n">
        <v>8.25</v>
      </c>
      <c r="U1242" s="715"/>
      <c r="V1242" s="262" t="n">
        <f aca="false">SUM(W1242:CI1242)</f>
        <v>2</v>
      </c>
      <c r="W1242" s="243" t="n">
        <v>0</v>
      </c>
      <c r="X1242" s="243" t="n">
        <v>0</v>
      </c>
      <c r="Y1242" s="243" t="n">
        <v>0</v>
      </c>
      <c r="Z1242" s="243" t="n">
        <v>0</v>
      </c>
      <c r="AA1242" s="243" t="n">
        <v>0</v>
      </c>
      <c r="AB1242" s="243" t="n">
        <v>0</v>
      </c>
      <c r="AC1242" s="243" t="n">
        <v>0</v>
      </c>
      <c r="AD1242" s="243" t="n">
        <v>0</v>
      </c>
      <c r="AE1242" s="243" t="n">
        <v>0</v>
      </c>
      <c r="AF1242" s="243" t="n">
        <v>0</v>
      </c>
      <c r="AG1242" s="243" t="n">
        <v>0</v>
      </c>
      <c r="AH1242" s="518" t="n">
        <v>0</v>
      </c>
      <c r="AI1242" s="243" t="n">
        <v>0</v>
      </c>
      <c r="AJ1242" s="243" t="n">
        <v>0</v>
      </c>
      <c r="AK1242" s="518" t="n">
        <v>0</v>
      </c>
      <c r="AL1242" s="518" t="n">
        <v>0</v>
      </c>
      <c r="AM1242" s="518" t="n">
        <v>0</v>
      </c>
      <c r="AN1242" s="518" t="n">
        <v>0</v>
      </c>
      <c r="AO1242" s="518" t="n">
        <v>0</v>
      </c>
      <c r="AP1242" s="518" t="n">
        <v>0</v>
      </c>
      <c r="AQ1242" s="518" t="n">
        <v>0</v>
      </c>
      <c r="AR1242" s="518" t="n">
        <v>0</v>
      </c>
      <c r="AS1242" s="518" t="n">
        <v>0</v>
      </c>
      <c r="AT1242" s="518" t="n">
        <v>0</v>
      </c>
      <c r="AU1242" s="518" t="n">
        <v>0</v>
      </c>
      <c r="AV1242" s="518" t="n">
        <v>0</v>
      </c>
      <c r="AW1242" s="518" t="n">
        <v>0</v>
      </c>
      <c r="AX1242" s="518" t="n">
        <v>0</v>
      </c>
      <c r="AY1242" s="518" t="n">
        <v>0</v>
      </c>
      <c r="AZ1242" s="518" t="n">
        <v>0</v>
      </c>
      <c r="BA1242" s="518" t="n">
        <v>0</v>
      </c>
      <c r="BB1242" s="518" t="n">
        <v>0</v>
      </c>
      <c r="BC1242" s="518" t="n">
        <v>0</v>
      </c>
      <c r="BD1242" s="518" t="n">
        <v>0</v>
      </c>
      <c r="BE1242" s="518" t="n">
        <v>0</v>
      </c>
      <c r="BF1242" s="518" t="n">
        <v>0</v>
      </c>
      <c r="BG1242" s="518" t="n">
        <v>0</v>
      </c>
      <c r="BH1242" s="518" t="n">
        <v>0</v>
      </c>
      <c r="BI1242" s="518" t="n">
        <v>0</v>
      </c>
      <c r="BJ1242" s="518"/>
      <c r="BK1242" s="518"/>
      <c r="BL1242" s="518" t="n">
        <v>0</v>
      </c>
      <c r="BM1242" s="518"/>
      <c r="BN1242" s="518"/>
      <c r="BO1242" s="518"/>
      <c r="BP1242" s="518"/>
      <c r="BQ1242" s="518"/>
      <c r="BR1242" s="518"/>
      <c r="BS1242" s="518"/>
      <c r="BT1242" s="518"/>
      <c r="BU1242" s="518"/>
      <c r="BV1242" s="518" t="n">
        <v>2</v>
      </c>
      <c r="BW1242" s="518" t="n">
        <v>0</v>
      </c>
      <c r="BX1242" s="518" t="n">
        <v>0</v>
      </c>
      <c r="BY1242" s="518" t="n">
        <v>0</v>
      </c>
      <c r="BZ1242" s="518" t="n">
        <v>0</v>
      </c>
      <c r="CA1242" s="518" t="n">
        <v>0</v>
      </c>
      <c r="CB1242" s="518" t="n">
        <v>0</v>
      </c>
      <c r="CC1242" s="518" t="n">
        <v>0</v>
      </c>
      <c r="CD1242" s="518" t="n">
        <v>0</v>
      </c>
      <c r="CE1242" s="518" t="n">
        <v>0</v>
      </c>
      <c r="CF1242" s="518" t="n">
        <v>0</v>
      </c>
      <c r="CG1242" s="518" t="n">
        <v>0</v>
      </c>
      <c r="CH1242" s="518"/>
      <c r="CI1242" s="716"/>
      <c r="CL1242" s="48" t="n">
        <v>2</v>
      </c>
      <c r="CM1242" s="48" t="n">
        <f aca="false">CL1242-V1242</f>
        <v>0</v>
      </c>
      <c r="CN1242" s="702" t="n">
        <f aca="false">SUM(CO1242:DR1242)</f>
        <v>2</v>
      </c>
      <c r="CO1242" s="703" t="n">
        <v>0</v>
      </c>
      <c r="CP1242" s="703"/>
      <c r="CQ1242" s="703" t="n">
        <v>0</v>
      </c>
      <c r="CR1242" s="703"/>
      <c r="CS1242" s="703" t="n">
        <v>0</v>
      </c>
      <c r="CT1242" s="703" t="n">
        <v>0</v>
      </c>
      <c r="CU1242" s="703"/>
      <c r="CV1242" s="703"/>
      <c r="CW1242" s="703"/>
      <c r="CX1242" s="703" t="n">
        <v>0</v>
      </c>
      <c r="CY1242" s="703" t="n">
        <v>0</v>
      </c>
      <c r="CZ1242" s="703" t="n">
        <v>0</v>
      </c>
      <c r="DA1242" s="703"/>
      <c r="DB1242" s="703"/>
      <c r="DC1242" s="703"/>
      <c r="DD1242" s="703"/>
      <c r="DE1242" s="703" t="n">
        <v>0</v>
      </c>
      <c r="DF1242" s="703"/>
      <c r="DG1242" s="703" t="n">
        <v>0</v>
      </c>
      <c r="DH1242" s="703" t="n">
        <v>2</v>
      </c>
      <c r="DI1242" s="703" t="n">
        <v>0</v>
      </c>
      <c r="DJ1242" s="703" t="n">
        <v>0</v>
      </c>
      <c r="DK1242" s="703" t="n">
        <v>0</v>
      </c>
      <c r="DL1242" s="703" t="n">
        <v>0</v>
      </c>
      <c r="DM1242" s="703"/>
      <c r="DN1242" s="703"/>
      <c r="DO1242" s="703"/>
      <c r="DP1242" s="703"/>
      <c r="DQ1242" s="703"/>
      <c r="DR1242" s="703"/>
      <c r="DS1242" s="704" t="n">
        <f aca="false">CN1242-V1242</f>
        <v>0</v>
      </c>
      <c r="DT1242" s="553"/>
      <c r="DU1242" s="48"/>
    </row>
    <row r="1243" customFormat="false" ht="15" hidden="false" customHeight="true" outlineLevel="0" collapsed="false">
      <c r="A1243" s="705" t="n">
        <f aca="false">A1242+1</f>
        <v>1234</v>
      </c>
      <c r="B1243" s="706" t="s">
        <v>1099</v>
      </c>
      <c r="C1243" s="706" t="s">
        <v>566</v>
      </c>
      <c r="D1243" s="706" t="s">
        <v>567</v>
      </c>
      <c r="E1243" s="243" t="n">
        <f aca="false">COUNTIF($G$10:$G$1856,$G1243)</f>
        <v>1</v>
      </c>
      <c r="F1243" s="706" t="s">
        <v>3027</v>
      </c>
      <c r="G1243" s="706" t="s">
        <v>3027</v>
      </c>
      <c r="H1243" s="707" t="s">
        <v>1735</v>
      </c>
      <c r="I1243" s="708" t="s">
        <v>941</v>
      </c>
      <c r="J1243" s="707" t="s">
        <v>298</v>
      </c>
      <c r="K1243" s="709" t="n">
        <v>0</v>
      </c>
      <c r="L1243" s="707" t="s">
        <v>297</v>
      </c>
      <c r="M1243" s="708" t="s">
        <v>942</v>
      </c>
      <c r="N1243" s="710" t="s">
        <v>934</v>
      </c>
      <c r="O1243" s="512" t="n">
        <v>3</v>
      </c>
      <c r="P1243" s="512" t="n">
        <v>1</v>
      </c>
      <c r="Q1243" s="711" t="n">
        <v>0.00201769898663745</v>
      </c>
      <c r="R1243" s="712"/>
      <c r="S1243" s="713"/>
      <c r="T1243" s="714" t="n">
        <v>4.47</v>
      </c>
      <c r="U1243" s="715"/>
      <c r="V1243" s="262" t="n">
        <f aca="false">SUM(W1243:CI1243)</f>
        <v>1</v>
      </c>
      <c r="W1243" s="243" t="n">
        <v>0</v>
      </c>
      <c r="X1243" s="243" t="n">
        <v>0</v>
      </c>
      <c r="Y1243" s="243" t="n">
        <v>0</v>
      </c>
      <c r="Z1243" s="243" t="n">
        <v>0</v>
      </c>
      <c r="AA1243" s="243" t="n">
        <v>0</v>
      </c>
      <c r="AB1243" s="243" t="n">
        <v>0</v>
      </c>
      <c r="AC1243" s="243" t="n">
        <v>0</v>
      </c>
      <c r="AD1243" s="243" t="n">
        <v>0</v>
      </c>
      <c r="AE1243" s="243" t="n">
        <v>0</v>
      </c>
      <c r="AF1243" s="243" t="n">
        <v>0</v>
      </c>
      <c r="AG1243" s="243" t="n">
        <v>0</v>
      </c>
      <c r="AH1243" s="518" t="n">
        <v>0</v>
      </c>
      <c r="AI1243" s="243" t="n">
        <v>0</v>
      </c>
      <c r="AJ1243" s="243" t="n">
        <v>0</v>
      </c>
      <c r="AK1243" s="518" t="n">
        <v>0</v>
      </c>
      <c r="AL1243" s="518" t="n">
        <v>0</v>
      </c>
      <c r="AM1243" s="518" t="n">
        <v>0</v>
      </c>
      <c r="AN1243" s="518" t="n">
        <v>0</v>
      </c>
      <c r="AO1243" s="518" t="n">
        <v>0</v>
      </c>
      <c r="AP1243" s="518" t="n">
        <v>0</v>
      </c>
      <c r="AQ1243" s="518" t="n">
        <v>0</v>
      </c>
      <c r="AR1243" s="518" t="n">
        <v>0</v>
      </c>
      <c r="AS1243" s="518" t="n">
        <v>0</v>
      </c>
      <c r="AT1243" s="518" t="n">
        <v>0</v>
      </c>
      <c r="AU1243" s="518" t="n">
        <v>0</v>
      </c>
      <c r="AV1243" s="518" t="n">
        <v>0</v>
      </c>
      <c r="AW1243" s="518" t="n">
        <v>0</v>
      </c>
      <c r="AX1243" s="518" t="n">
        <v>0</v>
      </c>
      <c r="AY1243" s="518" t="n">
        <v>0</v>
      </c>
      <c r="AZ1243" s="518" t="n">
        <v>0</v>
      </c>
      <c r="BA1243" s="518" t="n">
        <v>0</v>
      </c>
      <c r="BB1243" s="518" t="n">
        <v>0</v>
      </c>
      <c r="BC1243" s="518" t="n">
        <v>0</v>
      </c>
      <c r="BD1243" s="518" t="n">
        <v>0</v>
      </c>
      <c r="BE1243" s="518" t="n">
        <v>0</v>
      </c>
      <c r="BF1243" s="518" t="n">
        <v>0</v>
      </c>
      <c r="BG1243" s="518" t="n">
        <v>0</v>
      </c>
      <c r="BH1243" s="518" t="n">
        <v>0</v>
      </c>
      <c r="BI1243" s="518" t="n">
        <v>0</v>
      </c>
      <c r="BJ1243" s="518"/>
      <c r="BK1243" s="518"/>
      <c r="BL1243" s="518" t="n">
        <v>0</v>
      </c>
      <c r="BM1243" s="518"/>
      <c r="BN1243" s="518"/>
      <c r="BO1243" s="518"/>
      <c r="BP1243" s="518"/>
      <c r="BQ1243" s="518"/>
      <c r="BR1243" s="518"/>
      <c r="BS1243" s="518"/>
      <c r="BT1243" s="518"/>
      <c r="BU1243" s="518"/>
      <c r="BV1243" s="518" t="n">
        <v>1</v>
      </c>
      <c r="BW1243" s="518" t="n">
        <v>0</v>
      </c>
      <c r="BX1243" s="518" t="n">
        <v>0</v>
      </c>
      <c r="BY1243" s="518" t="n">
        <v>0</v>
      </c>
      <c r="BZ1243" s="518" t="n">
        <v>0</v>
      </c>
      <c r="CA1243" s="518" t="n">
        <v>0</v>
      </c>
      <c r="CB1243" s="518" t="n">
        <v>0</v>
      </c>
      <c r="CC1243" s="518" t="n">
        <v>0</v>
      </c>
      <c r="CD1243" s="518" t="n">
        <v>0</v>
      </c>
      <c r="CE1243" s="518" t="n">
        <v>0</v>
      </c>
      <c r="CF1243" s="518" t="n">
        <v>0</v>
      </c>
      <c r="CG1243" s="518" t="n">
        <v>0</v>
      </c>
      <c r="CH1243" s="518"/>
      <c r="CI1243" s="716"/>
      <c r="CL1243" s="48" t="n">
        <v>1</v>
      </c>
      <c r="CM1243" s="48" t="n">
        <f aca="false">CL1243-V1243</f>
        <v>0</v>
      </c>
      <c r="CN1243" s="702" t="n">
        <f aca="false">SUM(CO1243:DR1243)</f>
        <v>1</v>
      </c>
      <c r="CO1243" s="703" t="n">
        <v>0</v>
      </c>
      <c r="CP1243" s="703"/>
      <c r="CQ1243" s="703" t="n">
        <v>0</v>
      </c>
      <c r="CR1243" s="703"/>
      <c r="CS1243" s="703" t="n">
        <v>0</v>
      </c>
      <c r="CT1243" s="703" t="n">
        <v>0</v>
      </c>
      <c r="CU1243" s="703"/>
      <c r="CV1243" s="703"/>
      <c r="CW1243" s="703"/>
      <c r="CX1243" s="703" t="n">
        <v>0</v>
      </c>
      <c r="CY1243" s="703" t="n">
        <v>0</v>
      </c>
      <c r="CZ1243" s="703" t="n">
        <v>0</v>
      </c>
      <c r="DA1243" s="703"/>
      <c r="DB1243" s="703"/>
      <c r="DC1243" s="703"/>
      <c r="DD1243" s="703"/>
      <c r="DE1243" s="703" t="n">
        <v>0</v>
      </c>
      <c r="DF1243" s="703"/>
      <c r="DG1243" s="703" t="n">
        <v>0</v>
      </c>
      <c r="DH1243" s="703" t="n">
        <v>1</v>
      </c>
      <c r="DI1243" s="703" t="n">
        <v>0</v>
      </c>
      <c r="DJ1243" s="703" t="n">
        <v>0</v>
      </c>
      <c r="DK1243" s="703" t="n">
        <v>0</v>
      </c>
      <c r="DL1243" s="703" t="n">
        <v>0</v>
      </c>
      <c r="DM1243" s="703"/>
      <c r="DN1243" s="703"/>
      <c r="DO1243" s="703"/>
      <c r="DP1243" s="703"/>
      <c r="DQ1243" s="703"/>
      <c r="DR1243" s="703"/>
      <c r="DS1243" s="704" t="n">
        <f aca="false">CN1243-V1243</f>
        <v>0</v>
      </c>
      <c r="DT1243" s="553"/>
      <c r="DU1243" s="48"/>
    </row>
    <row r="1244" customFormat="false" ht="15" hidden="false" customHeight="true" outlineLevel="0" collapsed="false">
      <c r="A1244" s="705" t="n">
        <f aca="false">A1243+1</f>
        <v>1235</v>
      </c>
      <c r="B1244" s="706" t="s">
        <v>1099</v>
      </c>
      <c r="C1244" s="706" t="s">
        <v>566</v>
      </c>
      <c r="D1244" s="706" t="s">
        <v>567</v>
      </c>
      <c r="E1244" s="243" t="n">
        <f aca="false">COUNTIF($G$10:$G$1856,$G1244)</f>
        <v>1</v>
      </c>
      <c r="F1244" s="706" t="s">
        <v>3028</v>
      </c>
      <c r="G1244" s="706" t="s">
        <v>3028</v>
      </c>
      <c r="H1244" s="707" t="s">
        <v>1737</v>
      </c>
      <c r="I1244" s="708" t="s">
        <v>1078</v>
      </c>
      <c r="J1244" s="707" t="s">
        <v>298</v>
      </c>
      <c r="K1244" s="709" t="n">
        <v>0</v>
      </c>
      <c r="L1244" s="707" t="s">
        <v>297</v>
      </c>
      <c r="M1244" s="708" t="s">
        <v>1002</v>
      </c>
      <c r="N1244" s="710" t="s">
        <v>934</v>
      </c>
      <c r="O1244" s="512" t="n">
        <v>3</v>
      </c>
      <c r="P1244" s="512" t="n">
        <v>1</v>
      </c>
      <c r="Q1244" s="711" t="n">
        <v>0.000999437170968194</v>
      </c>
      <c r="R1244" s="712"/>
      <c r="S1244" s="713"/>
      <c r="T1244" s="714" t="n">
        <v>2.22</v>
      </c>
      <c r="U1244" s="715"/>
      <c r="V1244" s="262" t="n">
        <f aca="false">SUM(W1244:CI1244)</f>
        <v>2</v>
      </c>
      <c r="W1244" s="243" t="n">
        <v>0</v>
      </c>
      <c r="X1244" s="243" t="n">
        <v>0</v>
      </c>
      <c r="Y1244" s="243" t="n">
        <v>0</v>
      </c>
      <c r="Z1244" s="243" t="n">
        <v>0</v>
      </c>
      <c r="AA1244" s="243" t="n">
        <v>0</v>
      </c>
      <c r="AB1244" s="243" t="n">
        <v>0</v>
      </c>
      <c r="AC1244" s="243" t="n">
        <v>0</v>
      </c>
      <c r="AD1244" s="243" t="n">
        <v>0</v>
      </c>
      <c r="AE1244" s="243" t="n">
        <v>0</v>
      </c>
      <c r="AF1244" s="243" t="n">
        <v>0</v>
      </c>
      <c r="AG1244" s="243" t="n">
        <v>0</v>
      </c>
      <c r="AH1244" s="518" t="n">
        <v>0</v>
      </c>
      <c r="AI1244" s="243" t="n">
        <v>0</v>
      </c>
      <c r="AJ1244" s="243" t="n">
        <v>0</v>
      </c>
      <c r="AK1244" s="518" t="n">
        <v>0</v>
      </c>
      <c r="AL1244" s="518" t="n">
        <v>0</v>
      </c>
      <c r="AM1244" s="518" t="n">
        <v>0</v>
      </c>
      <c r="AN1244" s="518" t="n">
        <v>0</v>
      </c>
      <c r="AO1244" s="518" t="n">
        <v>0</v>
      </c>
      <c r="AP1244" s="518" t="n">
        <v>0</v>
      </c>
      <c r="AQ1244" s="518" t="n">
        <v>0</v>
      </c>
      <c r="AR1244" s="518" t="n">
        <v>0</v>
      </c>
      <c r="AS1244" s="518" t="n">
        <v>0</v>
      </c>
      <c r="AT1244" s="518" t="n">
        <v>0</v>
      </c>
      <c r="AU1244" s="518" t="n">
        <v>0</v>
      </c>
      <c r="AV1244" s="518" t="n">
        <v>0</v>
      </c>
      <c r="AW1244" s="518" t="n">
        <v>0</v>
      </c>
      <c r="AX1244" s="518" t="n">
        <v>0</v>
      </c>
      <c r="AY1244" s="518" t="n">
        <v>0</v>
      </c>
      <c r="AZ1244" s="518" t="n">
        <v>0</v>
      </c>
      <c r="BA1244" s="518" t="n">
        <v>0</v>
      </c>
      <c r="BB1244" s="518" t="n">
        <v>0</v>
      </c>
      <c r="BC1244" s="518" t="n">
        <v>0</v>
      </c>
      <c r="BD1244" s="518" t="n">
        <v>0</v>
      </c>
      <c r="BE1244" s="518" t="n">
        <v>0</v>
      </c>
      <c r="BF1244" s="518" t="n">
        <v>0</v>
      </c>
      <c r="BG1244" s="518" t="n">
        <v>0</v>
      </c>
      <c r="BH1244" s="518" t="n">
        <v>0</v>
      </c>
      <c r="BI1244" s="518" t="n">
        <v>0</v>
      </c>
      <c r="BJ1244" s="518"/>
      <c r="BK1244" s="518"/>
      <c r="BL1244" s="518" t="n">
        <v>0</v>
      </c>
      <c r="BM1244" s="518"/>
      <c r="BN1244" s="518"/>
      <c r="BO1244" s="518"/>
      <c r="BP1244" s="518"/>
      <c r="BQ1244" s="518"/>
      <c r="BR1244" s="518"/>
      <c r="BS1244" s="518"/>
      <c r="BT1244" s="518"/>
      <c r="BU1244" s="518"/>
      <c r="BV1244" s="518" t="n">
        <v>2</v>
      </c>
      <c r="BW1244" s="518" t="n">
        <v>0</v>
      </c>
      <c r="BX1244" s="518" t="n">
        <v>0</v>
      </c>
      <c r="BY1244" s="518" t="n">
        <v>0</v>
      </c>
      <c r="BZ1244" s="518" t="n">
        <v>0</v>
      </c>
      <c r="CA1244" s="518" t="n">
        <v>0</v>
      </c>
      <c r="CB1244" s="518" t="n">
        <v>0</v>
      </c>
      <c r="CC1244" s="518" t="n">
        <v>0</v>
      </c>
      <c r="CD1244" s="518" t="n">
        <v>0</v>
      </c>
      <c r="CE1244" s="518" t="n">
        <v>0</v>
      </c>
      <c r="CF1244" s="518" t="n">
        <v>0</v>
      </c>
      <c r="CG1244" s="518" t="n">
        <v>0</v>
      </c>
      <c r="CH1244" s="518"/>
      <c r="CI1244" s="716"/>
      <c r="CL1244" s="48" t="n">
        <v>2</v>
      </c>
      <c r="CM1244" s="48" t="n">
        <f aca="false">CL1244-V1244</f>
        <v>0</v>
      </c>
      <c r="CN1244" s="702" t="n">
        <f aca="false">SUM(CO1244:DR1244)</f>
        <v>2</v>
      </c>
      <c r="CO1244" s="703" t="n">
        <v>0</v>
      </c>
      <c r="CP1244" s="703"/>
      <c r="CQ1244" s="703" t="n">
        <v>0</v>
      </c>
      <c r="CR1244" s="703"/>
      <c r="CS1244" s="703" t="n">
        <v>0</v>
      </c>
      <c r="CT1244" s="703" t="n">
        <v>0</v>
      </c>
      <c r="CU1244" s="703"/>
      <c r="CV1244" s="703"/>
      <c r="CW1244" s="703"/>
      <c r="CX1244" s="703" t="n">
        <v>0</v>
      </c>
      <c r="CY1244" s="703" t="n">
        <v>0</v>
      </c>
      <c r="CZ1244" s="703" t="n">
        <v>0</v>
      </c>
      <c r="DA1244" s="703"/>
      <c r="DB1244" s="703"/>
      <c r="DC1244" s="703"/>
      <c r="DD1244" s="703"/>
      <c r="DE1244" s="703" t="n">
        <v>0</v>
      </c>
      <c r="DF1244" s="703"/>
      <c r="DG1244" s="703" t="n">
        <v>0</v>
      </c>
      <c r="DH1244" s="703" t="n">
        <v>2</v>
      </c>
      <c r="DI1244" s="703" t="n">
        <v>0</v>
      </c>
      <c r="DJ1244" s="703" t="n">
        <v>0</v>
      </c>
      <c r="DK1244" s="703" t="n">
        <v>0</v>
      </c>
      <c r="DL1244" s="703" t="n">
        <v>0</v>
      </c>
      <c r="DM1244" s="703"/>
      <c r="DN1244" s="703"/>
      <c r="DO1244" s="703"/>
      <c r="DP1244" s="703"/>
      <c r="DQ1244" s="703"/>
      <c r="DR1244" s="703"/>
      <c r="DS1244" s="704" t="n">
        <f aca="false">CN1244-V1244</f>
        <v>0</v>
      </c>
      <c r="DT1244" s="553"/>
      <c r="DU1244" s="48"/>
    </row>
    <row r="1245" customFormat="false" ht="15" hidden="false" customHeight="true" outlineLevel="0" collapsed="false">
      <c r="A1245" s="705" t="n">
        <f aca="false">A1244+1</f>
        <v>1236</v>
      </c>
      <c r="B1245" s="706" t="s">
        <v>1099</v>
      </c>
      <c r="C1245" s="706" t="s">
        <v>566</v>
      </c>
      <c r="D1245" s="706" t="s">
        <v>567</v>
      </c>
      <c r="E1245" s="243" t="n">
        <f aca="false">COUNTIF($G$10:$G$1856,$G1245)</f>
        <v>1</v>
      </c>
      <c r="F1245" s="706" t="s">
        <v>3029</v>
      </c>
      <c r="G1245" s="706" t="s">
        <v>3029</v>
      </c>
      <c r="H1245" s="707" t="s">
        <v>1739</v>
      </c>
      <c r="I1245" s="708" t="s">
        <v>1644</v>
      </c>
      <c r="J1245" s="707" t="s">
        <v>298</v>
      </c>
      <c r="K1245" s="709" t="n">
        <v>0</v>
      </c>
      <c r="L1245" s="707" t="s">
        <v>297</v>
      </c>
      <c r="M1245" s="708" t="s">
        <v>1006</v>
      </c>
      <c r="N1245" s="710" t="s">
        <v>934</v>
      </c>
      <c r="O1245" s="512" t="n">
        <v>3</v>
      </c>
      <c r="P1245" s="512" t="n">
        <v>1</v>
      </c>
      <c r="Q1245" s="711" t="n">
        <v>0.000540938066122642</v>
      </c>
      <c r="R1245" s="712"/>
      <c r="S1245" s="713"/>
      <c r="T1245" s="714" t="n">
        <v>1.2</v>
      </c>
      <c r="U1245" s="715"/>
      <c r="V1245" s="262" t="n">
        <f aca="false">SUM(W1245:CI1245)</f>
        <v>2</v>
      </c>
      <c r="W1245" s="243" t="n">
        <v>0</v>
      </c>
      <c r="X1245" s="243" t="n">
        <v>0</v>
      </c>
      <c r="Y1245" s="243" t="n">
        <v>0</v>
      </c>
      <c r="Z1245" s="243" t="n">
        <v>0</v>
      </c>
      <c r="AA1245" s="243" t="n">
        <v>0</v>
      </c>
      <c r="AB1245" s="243" t="n">
        <v>0</v>
      </c>
      <c r="AC1245" s="243" t="n">
        <v>0</v>
      </c>
      <c r="AD1245" s="243" t="n">
        <v>0</v>
      </c>
      <c r="AE1245" s="243" t="n">
        <v>0</v>
      </c>
      <c r="AF1245" s="243" t="n">
        <v>0</v>
      </c>
      <c r="AG1245" s="243" t="n">
        <v>0</v>
      </c>
      <c r="AH1245" s="518" t="n">
        <v>0</v>
      </c>
      <c r="AI1245" s="243" t="n">
        <v>0</v>
      </c>
      <c r="AJ1245" s="243" t="n">
        <v>0</v>
      </c>
      <c r="AK1245" s="518" t="n">
        <v>0</v>
      </c>
      <c r="AL1245" s="518" t="n">
        <v>0</v>
      </c>
      <c r="AM1245" s="518" t="n">
        <v>0</v>
      </c>
      <c r="AN1245" s="518" t="n">
        <v>0</v>
      </c>
      <c r="AO1245" s="518" t="n">
        <v>0</v>
      </c>
      <c r="AP1245" s="518" t="n">
        <v>0</v>
      </c>
      <c r="AQ1245" s="518" t="n">
        <v>0</v>
      </c>
      <c r="AR1245" s="518" t="n">
        <v>0</v>
      </c>
      <c r="AS1245" s="518" t="n">
        <v>0</v>
      </c>
      <c r="AT1245" s="518" t="n">
        <v>0</v>
      </c>
      <c r="AU1245" s="518" t="n">
        <v>0</v>
      </c>
      <c r="AV1245" s="518" t="n">
        <v>0</v>
      </c>
      <c r="AW1245" s="518" t="n">
        <v>0</v>
      </c>
      <c r="AX1245" s="518" t="n">
        <v>0</v>
      </c>
      <c r="AY1245" s="518" t="n">
        <v>0</v>
      </c>
      <c r="AZ1245" s="518" t="n">
        <v>0</v>
      </c>
      <c r="BA1245" s="518" t="n">
        <v>0</v>
      </c>
      <c r="BB1245" s="518" t="n">
        <v>0</v>
      </c>
      <c r="BC1245" s="518" t="n">
        <v>0</v>
      </c>
      <c r="BD1245" s="518" t="n">
        <v>0</v>
      </c>
      <c r="BE1245" s="518" t="n">
        <v>0</v>
      </c>
      <c r="BF1245" s="518" t="n">
        <v>0</v>
      </c>
      <c r="BG1245" s="518" t="n">
        <v>0</v>
      </c>
      <c r="BH1245" s="518" t="n">
        <v>0</v>
      </c>
      <c r="BI1245" s="518" t="n">
        <v>0</v>
      </c>
      <c r="BJ1245" s="518"/>
      <c r="BK1245" s="518"/>
      <c r="BL1245" s="518" t="n">
        <v>0</v>
      </c>
      <c r="BM1245" s="518"/>
      <c r="BN1245" s="518"/>
      <c r="BO1245" s="518"/>
      <c r="BP1245" s="518"/>
      <c r="BQ1245" s="518"/>
      <c r="BR1245" s="518"/>
      <c r="BS1245" s="518"/>
      <c r="BT1245" s="518"/>
      <c r="BU1245" s="518"/>
      <c r="BV1245" s="518" t="n">
        <v>2</v>
      </c>
      <c r="BW1245" s="518" t="n">
        <v>0</v>
      </c>
      <c r="BX1245" s="518" t="n">
        <v>0</v>
      </c>
      <c r="BY1245" s="518" t="n">
        <v>0</v>
      </c>
      <c r="BZ1245" s="518" t="n">
        <v>0</v>
      </c>
      <c r="CA1245" s="518" t="n">
        <v>0</v>
      </c>
      <c r="CB1245" s="518" t="n">
        <v>0</v>
      </c>
      <c r="CC1245" s="518" t="n">
        <v>0</v>
      </c>
      <c r="CD1245" s="518" t="n">
        <v>0</v>
      </c>
      <c r="CE1245" s="518" t="n">
        <v>0</v>
      </c>
      <c r="CF1245" s="518" t="n">
        <v>0</v>
      </c>
      <c r="CG1245" s="518" t="n">
        <v>0</v>
      </c>
      <c r="CH1245" s="518"/>
      <c r="CI1245" s="716"/>
      <c r="CL1245" s="48" t="n">
        <v>2</v>
      </c>
      <c r="CM1245" s="48" t="n">
        <f aca="false">CL1245-V1245</f>
        <v>0</v>
      </c>
      <c r="CN1245" s="702" t="n">
        <f aca="false">SUM(CO1245:DR1245)</f>
        <v>2</v>
      </c>
      <c r="CO1245" s="703" t="n">
        <v>0</v>
      </c>
      <c r="CP1245" s="703"/>
      <c r="CQ1245" s="703" t="n">
        <v>0</v>
      </c>
      <c r="CR1245" s="703"/>
      <c r="CS1245" s="703" t="n">
        <v>0</v>
      </c>
      <c r="CT1245" s="703" t="n">
        <v>0</v>
      </c>
      <c r="CU1245" s="703"/>
      <c r="CV1245" s="703"/>
      <c r="CW1245" s="703"/>
      <c r="CX1245" s="703" t="n">
        <v>0</v>
      </c>
      <c r="CY1245" s="703" t="n">
        <v>0</v>
      </c>
      <c r="CZ1245" s="703" t="n">
        <v>0</v>
      </c>
      <c r="DA1245" s="703"/>
      <c r="DB1245" s="703"/>
      <c r="DC1245" s="703"/>
      <c r="DD1245" s="703"/>
      <c r="DE1245" s="703" t="n">
        <v>0</v>
      </c>
      <c r="DF1245" s="703"/>
      <c r="DG1245" s="703" t="n">
        <v>0</v>
      </c>
      <c r="DH1245" s="703" t="n">
        <v>2</v>
      </c>
      <c r="DI1245" s="703" t="n">
        <v>0</v>
      </c>
      <c r="DJ1245" s="703" t="n">
        <v>0</v>
      </c>
      <c r="DK1245" s="703" t="n">
        <v>0</v>
      </c>
      <c r="DL1245" s="703" t="n">
        <v>0</v>
      </c>
      <c r="DM1245" s="703"/>
      <c r="DN1245" s="703"/>
      <c r="DO1245" s="703"/>
      <c r="DP1245" s="703"/>
      <c r="DQ1245" s="703"/>
      <c r="DR1245" s="703"/>
      <c r="DS1245" s="704" t="n">
        <f aca="false">CN1245-V1245</f>
        <v>0</v>
      </c>
      <c r="DT1245" s="553"/>
      <c r="DU1245" s="48"/>
    </row>
    <row r="1246" customFormat="false" ht="15" hidden="false" customHeight="true" outlineLevel="0" collapsed="false">
      <c r="A1246" s="705" t="n">
        <f aca="false">A1245+1</f>
        <v>1237</v>
      </c>
      <c r="B1246" s="706" t="s">
        <v>1099</v>
      </c>
      <c r="C1246" s="706" t="s">
        <v>566</v>
      </c>
      <c r="D1246" s="706" t="s">
        <v>567</v>
      </c>
      <c r="E1246" s="243" t="n">
        <f aca="false">COUNTIF($G$10:$G$1856,$G1246)</f>
        <v>1</v>
      </c>
      <c r="F1246" s="706" t="s">
        <v>3030</v>
      </c>
      <c r="G1246" s="706" t="s">
        <v>3030</v>
      </c>
      <c r="H1246" s="707" t="s">
        <v>1741</v>
      </c>
      <c r="I1246" s="708" t="s">
        <v>1647</v>
      </c>
      <c r="J1246" s="707" t="s">
        <v>298</v>
      </c>
      <c r="K1246" s="709" t="n">
        <v>0</v>
      </c>
      <c r="L1246" s="707" t="s">
        <v>297</v>
      </c>
      <c r="M1246" s="708" t="s">
        <v>1010</v>
      </c>
      <c r="N1246" s="710" t="s">
        <v>934</v>
      </c>
      <c r="O1246" s="512" t="n">
        <v>3</v>
      </c>
      <c r="P1246" s="512" t="n">
        <v>1</v>
      </c>
      <c r="Q1246" s="711" t="n">
        <v>0.000540938066122642</v>
      </c>
      <c r="R1246" s="712"/>
      <c r="S1246" s="713"/>
      <c r="T1246" s="714" t="n">
        <v>1.2</v>
      </c>
      <c r="U1246" s="715"/>
      <c r="V1246" s="262" t="n">
        <f aca="false">SUM(W1246:CI1246)</f>
        <v>2</v>
      </c>
      <c r="W1246" s="243" t="n">
        <v>0</v>
      </c>
      <c r="X1246" s="243" t="n">
        <v>0</v>
      </c>
      <c r="Y1246" s="243" t="n">
        <v>0</v>
      </c>
      <c r="Z1246" s="243" t="n">
        <v>0</v>
      </c>
      <c r="AA1246" s="243" t="n">
        <v>0</v>
      </c>
      <c r="AB1246" s="243" t="n">
        <v>0</v>
      </c>
      <c r="AC1246" s="243" t="n">
        <v>0</v>
      </c>
      <c r="AD1246" s="243" t="n">
        <v>0</v>
      </c>
      <c r="AE1246" s="243" t="n">
        <v>0</v>
      </c>
      <c r="AF1246" s="243" t="n">
        <v>0</v>
      </c>
      <c r="AG1246" s="243" t="n">
        <v>0</v>
      </c>
      <c r="AH1246" s="518" t="n">
        <v>0</v>
      </c>
      <c r="AI1246" s="243" t="n">
        <v>0</v>
      </c>
      <c r="AJ1246" s="243" t="n">
        <v>0</v>
      </c>
      <c r="AK1246" s="518" t="n">
        <v>0</v>
      </c>
      <c r="AL1246" s="518" t="n">
        <v>0</v>
      </c>
      <c r="AM1246" s="518" t="n">
        <v>0</v>
      </c>
      <c r="AN1246" s="518" t="n">
        <v>0</v>
      </c>
      <c r="AO1246" s="518" t="n">
        <v>0</v>
      </c>
      <c r="AP1246" s="518" t="n">
        <v>0</v>
      </c>
      <c r="AQ1246" s="518" t="n">
        <v>0</v>
      </c>
      <c r="AR1246" s="518" t="n">
        <v>0</v>
      </c>
      <c r="AS1246" s="518" t="n">
        <v>0</v>
      </c>
      <c r="AT1246" s="518" t="n">
        <v>0</v>
      </c>
      <c r="AU1246" s="518" t="n">
        <v>0</v>
      </c>
      <c r="AV1246" s="518" t="n">
        <v>0</v>
      </c>
      <c r="AW1246" s="518" t="n">
        <v>0</v>
      </c>
      <c r="AX1246" s="518" t="n">
        <v>0</v>
      </c>
      <c r="AY1246" s="518" t="n">
        <v>0</v>
      </c>
      <c r="AZ1246" s="518" t="n">
        <v>0</v>
      </c>
      <c r="BA1246" s="518" t="n">
        <v>0</v>
      </c>
      <c r="BB1246" s="518" t="n">
        <v>0</v>
      </c>
      <c r="BC1246" s="518" t="n">
        <v>0</v>
      </c>
      <c r="BD1246" s="518" t="n">
        <v>0</v>
      </c>
      <c r="BE1246" s="518" t="n">
        <v>0</v>
      </c>
      <c r="BF1246" s="518" t="n">
        <v>0</v>
      </c>
      <c r="BG1246" s="518" t="n">
        <v>0</v>
      </c>
      <c r="BH1246" s="518" t="n">
        <v>0</v>
      </c>
      <c r="BI1246" s="518" t="n">
        <v>0</v>
      </c>
      <c r="BJ1246" s="518"/>
      <c r="BK1246" s="518"/>
      <c r="BL1246" s="518" t="n">
        <v>0</v>
      </c>
      <c r="BM1246" s="518"/>
      <c r="BN1246" s="518"/>
      <c r="BO1246" s="518"/>
      <c r="BP1246" s="518"/>
      <c r="BQ1246" s="518"/>
      <c r="BR1246" s="518"/>
      <c r="BS1246" s="518"/>
      <c r="BT1246" s="518"/>
      <c r="BU1246" s="518"/>
      <c r="BV1246" s="518" t="n">
        <v>2</v>
      </c>
      <c r="BW1246" s="518" t="n">
        <v>0</v>
      </c>
      <c r="BX1246" s="518" t="n">
        <v>0</v>
      </c>
      <c r="BY1246" s="518" t="n">
        <v>0</v>
      </c>
      <c r="BZ1246" s="518" t="n">
        <v>0</v>
      </c>
      <c r="CA1246" s="518" t="n">
        <v>0</v>
      </c>
      <c r="CB1246" s="518" t="n">
        <v>0</v>
      </c>
      <c r="CC1246" s="518" t="n">
        <v>0</v>
      </c>
      <c r="CD1246" s="518" t="n">
        <v>0</v>
      </c>
      <c r="CE1246" s="518" t="n">
        <v>0</v>
      </c>
      <c r="CF1246" s="518" t="n">
        <v>0</v>
      </c>
      <c r="CG1246" s="518" t="n">
        <v>0</v>
      </c>
      <c r="CH1246" s="518"/>
      <c r="CI1246" s="716"/>
      <c r="CL1246" s="48" t="n">
        <v>2</v>
      </c>
      <c r="CM1246" s="48" t="n">
        <f aca="false">CL1246-V1246</f>
        <v>0</v>
      </c>
      <c r="CN1246" s="702" t="n">
        <f aca="false">SUM(CO1246:DR1246)</f>
        <v>2</v>
      </c>
      <c r="CO1246" s="703" t="n">
        <v>0</v>
      </c>
      <c r="CP1246" s="703"/>
      <c r="CQ1246" s="703" t="n">
        <v>0</v>
      </c>
      <c r="CR1246" s="703"/>
      <c r="CS1246" s="703" t="n">
        <v>0</v>
      </c>
      <c r="CT1246" s="703" t="n">
        <v>0</v>
      </c>
      <c r="CU1246" s="703"/>
      <c r="CV1246" s="703"/>
      <c r="CW1246" s="703"/>
      <c r="CX1246" s="703" t="n">
        <v>0</v>
      </c>
      <c r="CY1246" s="703" t="n">
        <v>0</v>
      </c>
      <c r="CZ1246" s="703" t="n">
        <v>0</v>
      </c>
      <c r="DA1246" s="703"/>
      <c r="DB1246" s="703"/>
      <c r="DC1246" s="703"/>
      <c r="DD1246" s="703"/>
      <c r="DE1246" s="703" t="n">
        <v>0</v>
      </c>
      <c r="DF1246" s="703"/>
      <c r="DG1246" s="703" t="n">
        <v>0</v>
      </c>
      <c r="DH1246" s="703" t="n">
        <v>2</v>
      </c>
      <c r="DI1246" s="703" t="n">
        <v>0</v>
      </c>
      <c r="DJ1246" s="703" t="n">
        <v>0</v>
      </c>
      <c r="DK1246" s="703" t="n">
        <v>0</v>
      </c>
      <c r="DL1246" s="703" t="n">
        <v>0</v>
      </c>
      <c r="DM1246" s="703"/>
      <c r="DN1246" s="703"/>
      <c r="DO1246" s="703"/>
      <c r="DP1246" s="703"/>
      <c r="DQ1246" s="703"/>
      <c r="DR1246" s="703"/>
      <c r="DS1246" s="704" t="n">
        <f aca="false">CN1246-V1246</f>
        <v>0</v>
      </c>
      <c r="DT1246" s="553"/>
      <c r="DU1246" s="48"/>
    </row>
    <row r="1247" customFormat="false" ht="15" hidden="false" customHeight="true" outlineLevel="0" collapsed="false">
      <c r="A1247" s="705" t="n">
        <f aca="false">A1246+1</f>
        <v>1238</v>
      </c>
      <c r="B1247" s="706" t="s">
        <v>1099</v>
      </c>
      <c r="C1247" s="706" t="s">
        <v>566</v>
      </c>
      <c r="D1247" s="706" t="s">
        <v>567</v>
      </c>
      <c r="E1247" s="243" t="n">
        <f aca="false">COUNTIF($G$10:$G$1856,$G1247)</f>
        <v>1</v>
      </c>
      <c r="F1247" s="706" t="s">
        <v>3031</v>
      </c>
      <c r="G1247" s="706" t="s">
        <v>3031</v>
      </c>
      <c r="H1247" s="707" t="s">
        <v>1743</v>
      </c>
      <c r="I1247" s="708" t="s">
        <v>1090</v>
      </c>
      <c r="J1247" s="707" t="s">
        <v>298</v>
      </c>
      <c r="K1247" s="709" t="n">
        <v>0</v>
      </c>
      <c r="L1247" s="707" t="s">
        <v>297</v>
      </c>
      <c r="M1247" s="708" t="s">
        <v>1014</v>
      </c>
      <c r="N1247" s="710" t="s">
        <v>934</v>
      </c>
      <c r="O1247" s="512" t="n">
        <v>3</v>
      </c>
      <c r="P1247" s="512" t="n">
        <v>1</v>
      </c>
      <c r="Q1247" s="711" t="n">
        <v>0.000578803730751227</v>
      </c>
      <c r="R1247" s="712"/>
      <c r="S1247" s="713"/>
      <c r="T1247" s="714" t="n">
        <v>1.28</v>
      </c>
      <c r="U1247" s="715"/>
      <c r="V1247" s="262" t="n">
        <f aca="false">SUM(W1247:CI1247)</f>
        <v>2</v>
      </c>
      <c r="W1247" s="243" t="n">
        <v>0</v>
      </c>
      <c r="X1247" s="243" t="n">
        <v>0</v>
      </c>
      <c r="Y1247" s="243" t="n">
        <v>0</v>
      </c>
      <c r="Z1247" s="243" t="n">
        <v>0</v>
      </c>
      <c r="AA1247" s="243" t="n">
        <v>0</v>
      </c>
      <c r="AB1247" s="243" t="n">
        <v>0</v>
      </c>
      <c r="AC1247" s="243" t="n">
        <v>0</v>
      </c>
      <c r="AD1247" s="243" t="n">
        <v>0</v>
      </c>
      <c r="AE1247" s="243" t="n">
        <v>0</v>
      </c>
      <c r="AF1247" s="243" t="n">
        <v>0</v>
      </c>
      <c r="AG1247" s="243" t="n">
        <v>0</v>
      </c>
      <c r="AH1247" s="518" t="n">
        <v>0</v>
      </c>
      <c r="AI1247" s="243" t="n">
        <v>0</v>
      </c>
      <c r="AJ1247" s="243" t="n">
        <v>0</v>
      </c>
      <c r="AK1247" s="518" t="n">
        <v>0</v>
      </c>
      <c r="AL1247" s="518" t="n">
        <v>0</v>
      </c>
      <c r="AM1247" s="518" t="n">
        <v>0</v>
      </c>
      <c r="AN1247" s="518" t="n">
        <v>0</v>
      </c>
      <c r="AO1247" s="518" t="n">
        <v>0</v>
      </c>
      <c r="AP1247" s="518" t="n">
        <v>0</v>
      </c>
      <c r="AQ1247" s="518" t="n">
        <v>0</v>
      </c>
      <c r="AR1247" s="518" t="n">
        <v>0</v>
      </c>
      <c r="AS1247" s="518" t="n">
        <v>0</v>
      </c>
      <c r="AT1247" s="518" t="n">
        <v>0</v>
      </c>
      <c r="AU1247" s="518" t="n">
        <v>0</v>
      </c>
      <c r="AV1247" s="518" t="n">
        <v>0</v>
      </c>
      <c r="AW1247" s="518" t="n">
        <v>0</v>
      </c>
      <c r="AX1247" s="518" t="n">
        <v>0</v>
      </c>
      <c r="AY1247" s="518" t="n">
        <v>0</v>
      </c>
      <c r="AZ1247" s="518" t="n">
        <v>0</v>
      </c>
      <c r="BA1247" s="518" t="n">
        <v>0</v>
      </c>
      <c r="BB1247" s="518" t="n">
        <v>0</v>
      </c>
      <c r="BC1247" s="518" t="n">
        <v>0</v>
      </c>
      <c r="BD1247" s="518" t="n">
        <v>0</v>
      </c>
      <c r="BE1247" s="518" t="n">
        <v>0</v>
      </c>
      <c r="BF1247" s="518" t="n">
        <v>0</v>
      </c>
      <c r="BG1247" s="518" t="n">
        <v>0</v>
      </c>
      <c r="BH1247" s="518" t="n">
        <v>0</v>
      </c>
      <c r="BI1247" s="518" t="n">
        <v>0</v>
      </c>
      <c r="BJ1247" s="518"/>
      <c r="BK1247" s="518"/>
      <c r="BL1247" s="518" t="n">
        <v>0</v>
      </c>
      <c r="BM1247" s="518"/>
      <c r="BN1247" s="518"/>
      <c r="BO1247" s="518"/>
      <c r="BP1247" s="518"/>
      <c r="BQ1247" s="518"/>
      <c r="BR1247" s="518"/>
      <c r="BS1247" s="518"/>
      <c r="BT1247" s="518"/>
      <c r="BU1247" s="518"/>
      <c r="BV1247" s="518" t="n">
        <v>2</v>
      </c>
      <c r="BW1247" s="518" t="n">
        <v>0</v>
      </c>
      <c r="BX1247" s="518" t="n">
        <v>0</v>
      </c>
      <c r="BY1247" s="518" t="n">
        <v>0</v>
      </c>
      <c r="BZ1247" s="518" t="n">
        <v>0</v>
      </c>
      <c r="CA1247" s="518" t="n">
        <v>0</v>
      </c>
      <c r="CB1247" s="518" t="n">
        <v>0</v>
      </c>
      <c r="CC1247" s="518" t="n">
        <v>0</v>
      </c>
      <c r="CD1247" s="518" t="n">
        <v>0</v>
      </c>
      <c r="CE1247" s="518" t="n">
        <v>0</v>
      </c>
      <c r="CF1247" s="518" t="n">
        <v>0</v>
      </c>
      <c r="CG1247" s="518" t="n">
        <v>0</v>
      </c>
      <c r="CH1247" s="518"/>
      <c r="CI1247" s="716"/>
      <c r="CL1247" s="48" t="n">
        <v>2</v>
      </c>
      <c r="CM1247" s="48" t="n">
        <f aca="false">CL1247-V1247</f>
        <v>0</v>
      </c>
      <c r="CN1247" s="702" t="n">
        <f aca="false">SUM(CO1247:DR1247)</f>
        <v>2</v>
      </c>
      <c r="CO1247" s="703" t="n">
        <v>0</v>
      </c>
      <c r="CP1247" s="703"/>
      <c r="CQ1247" s="703" t="n">
        <v>0</v>
      </c>
      <c r="CR1247" s="703"/>
      <c r="CS1247" s="703" t="n">
        <v>0</v>
      </c>
      <c r="CT1247" s="703" t="n">
        <v>0</v>
      </c>
      <c r="CU1247" s="703"/>
      <c r="CV1247" s="703"/>
      <c r="CW1247" s="703"/>
      <c r="CX1247" s="703" t="n">
        <v>0</v>
      </c>
      <c r="CY1247" s="703" t="n">
        <v>0</v>
      </c>
      <c r="CZ1247" s="703" t="n">
        <v>0</v>
      </c>
      <c r="DA1247" s="703"/>
      <c r="DB1247" s="703"/>
      <c r="DC1247" s="703"/>
      <c r="DD1247" s="703"/>
      <c r="DE1247" s="703" t="n">
        <v>0</v>
      </c>
      <c r="DF1247" s="703"/>
      <c r="DG1247" s="703" t="n">
        <v>0</v>
      </c>
      <c r="DH1247" s="703" t="n">
        <v>2</v>
      </c>
      <c r="DI1247" s="703" t="n">
        <v>0</v>
      </c>
      <c r="DJ1247" s="703" t="n">
        <v>0</v>
      </c>
      <c r="DK1247" s="703" t="n">
        <v>0</v>
      </c>
      <c r="DL1247" s="703" t="n">
        <v>0</v>
      </c>
      <c r="DM1247" s="703"/>
      <c r="DN1247" s="703"/>
      <c r="DO1247" s="703"/>
      <c r="DP1247" s="703"/>
      <c r="DQ1247" s="703"/>
      <c r="DR1247" s="703"/>
      <c r="DS1247" s="704" t="n">
        <f aca="false">CN1247-V1247</f>
        <v>0</v>
      </c>
      <c r="DT1247" s="553"/>
      <c r="DU1247" s="48"/>
    </row>
    <row r="1248" customFormat="false" ht="15" hidden="false" customHeight="true" outlineLevel="0" collapsed="false">
      <c r="A1248" s="705" t="n">
        <f aca="false">A1247+1</f>
        <v>1239</v>
      </c>
      <c r="B1248" s="706" t="s">
        <v>1099</v>
      </c>
      <c r="C1248" s="706" t="s">
        <v>566</v>
      </c>
      <c r="D1248" s="706" t="s">
        <v>567</v>
      </c>
      <c r="E1248" s="243" t="n">
        <f aca="false">COUNTIF($G$10:$G$1856,$G1248)</f>
        <v>1</v>
      </c>
      <c r="F1248" s="706" t="s">
        <v>3032</v>
      </c>
      <c r="G1248" s="706" t="s">
        <v>3032</v>
      </c>
      <c r="H1248" s="707" t="s">
        <v>1745</v>
      </c>
      <c r="I1248" s="708" t="s">
        <v>1094</v>
      </c>
      <c r="J1248" s="707" t="s">
        <v>298</v>
      </c>
      <c r="K1248" s="709" t="n">
        <v>0</v>
      </c>
      <c r="L1248" s="707" t="s">
        <v>297</v>
      </c>
      <c r="M1248" s="708" t="s">
        <v>1241</v>
      </c>
      <c r="N1248" s="710" t="s">
        <v>934</v>
      </c>
      <c r="O1248" s="512" t="n">
        <v>3</v>
      </c>
      <c r="P1248" s="512" t="n">
        <v>1</v>
      </c>
      <c r="Q1248" s="711" t="n">
        <v>0.000291454424815401</v>
      </c>
      <c r="R1248" s="712"/>
      <c r="S1248" s="713"/>
      <c r="T1248" s="714" t="n">
        <v>0.65</v>
      </c>
      <c r="U1248" s="715"/>
      <c r="V1248" s="262" t="n">
        <f aca="false">SUM(W1248:CI1248)</f>
        <v>2</v>
      </c>
      <c r="W1248" s="243" t="n">
        <v>0</v>
      </c>
      <c r="X1248" s="243" t="n">
        <v>0</v>
      </c>
      <c r="Y1248" s="243" t="n">
        <v>0</v>
      </c>
      <c r="Z1248" s="243" t="n">
        <v>0</v>
      </c>
      <c r="AA1248" s="243" t="n">
        <v>0</v>
      </c>
      <c r="AB1248" s="243" t="n">
        <v>0</v>
      </c>
      <c r="AC1248" s="243" t="n">
        <v>0</v>
      </c>
      <c r="AD1248" s="243" t="n">
        <v>0</v>
      </c>
      <c r="AE1248" s="243" t="n">
        <v>0</v>
      </c>
      <c r="AF1248" s="243" t="n">
        <v>0</v>
      </c>
      <c r="AG1248" s="243" t="n">
        <v>0</v>
      </c>
      <c r="AH1248" s="518" t="n">
        <v>0</v>
      </c>
      <c r="AI1248" s="243" t="n">
        <v>0</v>
      </c>
      <c r="AJ1248" s="243" t="n">
        <v>0</v>
      </c>
      <c r="AK1248" s="518" t="n">
        <v>0</v>
      </c>
      <c r="AL1248" s="518" t="n">
        <v>0</v>
      </c>
      <c r="AM1248" s="518" t="n">
        <v>0</v>
      </c>
      <c r="AN1248" s="518" t="n">
        <v>0</v>
      </c>
      <c r="AO1248" s="518" t="n">
        <v>0</v>
      </c>
      <c r="AP1248" s="518" t="n">
        <v>0</v>
      </c>
      <c r="AQ1248" s="518" t="n">
        <v>0</v>
      </c>
      <c r="AR1248" s="518" t="n">
        <v>0</v>
      </c>
      <c r="AS1248" s="518" t="n">
        <v>0</v>
      </c>
      <c r="AT1248" s="518" t="n">
        <v>0</v>
      </c>
      <c r="AU1248" s="518" t="n">
        <v>0</v>
      </c>
      <c r="AV1248" s="518" t="n">
        <v>0</v>
      </c>
      <c r="AW1248" s="518" t="n">
        <v>0</v>
      </c>
      <c r="AX1248" s="518" t="n">
        <v>0</v>
      </c>
      <c r="AY1248" s="518" t="n">
        <v>0</v>
      </c>
      <c r="AZ1248" s="518" t="n">
        <v>0</v>
      </c>
      <c r="BA1248" s="518" t="n">
        <v>0</v>
      </c>
      <c r="BB1248" s="518" t="n">
        <v>0</v>
      </c>
      <c r="BC1248" s="518" t="n">
        <v>0</v>
      </c>
      <c r="BD1248" s="518" t="n">
        <v>0</v>
      </c>
      <c r="BE1248" s="518" t="n">
        <v>0</v>
      </c>
      <c r="BF1248" s="518" t="n">
        <v>0</v>
      </c>
      <c r="BG1248" s="518" t="n">
        <v>0</v>
      </c>
      <c r="BH1248" s="518" t="n">
        <v>0</v>
      </c>
      <c r="BI1248" s="518" t="n">
        <v>0</v>
      </c>
      <c r="BJ1248" s="518"/>
      <c r="BK1248" s="518"/>
      <c r="BL1248" s="518" t="n">
        <v>0</v>
      </c>
      <c r="BM1248" s="518"/>
      <c r="BN1248" s="518"/>
      <c r="BO1248" s="518"/>
      <c r="BP1248" s="518"/>
      <c r="BQ1248" s="518"/>
      <c r="BR1248" s="518"/>
      <c r="BS1248" s="518"/>
      <c r="BT1248" s="518"/>
      <c r="BU1248" s="518"/>
      <c r="BV1248" s="518" t="n">
        <v>2</v>
      </c>
      <c r="BW1248" s="518" t="n">
        <v>0</v>
      </c>
      <c r="BX1248" s="518" t="n">
        <v>0</v>
      </c>
      <c r="BY1248" s="518" t="n">
        <v>0</v>
      </c>
      <c r="BZ1248" s="518" t="n">
        <v>0</v>
      </c>
      <c r="CA1248" s="518" t="n">
        <v>0</v>
      </c>
      <c r="CB1248" s="518" t="n">
        <v>0</v>
      </c>
      <c r="CC1248" s="518" t="n">
        <v>0</v>
      </c>
      <c r="CD1248" s="518" t="n">
        <v>0</v>
      </c>
      <c r="CE1248" s="518" t="n">
        <v>0</v>
      </c>
      <c r="CF1248" s="518" t="n">
        <v>0</v>
      </c>
      <c r="CG1248" s="518" t="n">
        <v>0</v>
      </c>
      <c r="CH1248" s="518"/>
      <c r="CI1248" s="716"/>
      <c r="CL1248" s="48" t="n">
        <v>2</v>
      </c>
      <c r="CM1248" s="48" t="n">
        <f aca="false">CL1248-V1248</f>
        <v>0</v>
      </c>
      <c r="CN1248" s="702" t="n">
        <f aca="false">SUM(CO1248:DR1248)</f>
        <v>2</v>
      </c>
      <c r="CO1248" s="703" t="n">
        <v>0</v>
      </c>
      <c r="CP1248" s="703"/>
      <c r="CQ1248" s="703" t="n">
        <v>0</v>
      </c>
      <c r="CR1248" s="703"/>
      <c r="CS1248" s="703" t="n">
        <v>0</v>
      </c>
      <c r="CT1248" s="703" t="n">
        <v>0</v>
      </c>
      <c r="CU1248" s="703"/>
      <c r="CV1248" s="703"/>
      <c r="CW1248" s="703"/>
      <c r="CX1248" s="703" t="n">
        <v>0</v>
      </c>
      <c r="CY1248" s="703" t="n">
        <v>0</v>
      </c>
      <c r="CZ1248" s="703" t="n">
        <v>0</v>
      </c>
      <c r="DA1248" s="703"/>
      <c r="DB1248" s="703"/>
      <c r="DC1248" s="703"/>
      <c r="DD1248" s="703"/>
      <c r="DE1248" s="703" t="n">
        <v>0</v>
      </c>
      <c r="DF1248" s="703"/>
      <c r="DG1248" s="703" t="n">
        <v>0</v>
      </c>
      <c r="DH1248" s="703" t="n">
        <v>2</v>
      </c>
      <c r="DI1248" s="703" t="n">
        <v>0</v>
      </c>
      <c r="DJ1248" s="703" t="n">
        <v>0</v>
      </c>
      <c r="DK1248" s="703" t="n">
        <v>0</v>
      </c>
      <c r="DL1248" s="703" t="n">
        <v>0</v>
      </c>
      <c r="DM1248" s="703"/>
      <c r="DN1248" s="703"/>
      <c r="DO1248" s="703"/>
      <c r="DP1248" s="703"/>
      <c r="DQ1248" s="703"/>
      <c r="DR1248" s="703"/>
      <c r="DS1248" s="704" t="n">
        <f aca="false">CN1248-V1248</f>
        <v>0</v>
      </c>
      <c r="DT1248" s="553"/>
      <c r="DU1248" s="48"/>
    </row>
    <row r="1249" customFormat="false" ht="15" hidden="false" customHeight="true" outlineLevel="0" collapsed="false">
      <c r="A1249" s="705" t="n">
        <f aca="false">A1248+1</f>
        <v>1240</v>
      </c>
      <c r="B1249" s="706" t="s">
        <v>2495</v>
      </c>
      <c r="C1249" s="706" t="s">
        <v>385</v>
      </c>
      <c r="D1249" s="706" t="s">
        <v>382</v>
      </c>
      <c r="E1249" s="243" t="n">
        <f aca="false">COUNTIF($G$10:$G$1856,$G1249)</f>
        <v>1</v>
      </c>
      <c r="F1249" s="706" t="s">
        <v>3033</v>
      </c>
      <c r="G1249" s="706" t="s">
        <v>3033</v>
      </c>
      <c r="H1249" s="707" t="s">
        <v>2870</v>
      </c>
      <c r="I1249" s="708" t="s">
        <v>932</v>
      </c>
      <c r="J1249" s="707" t="s">
        <v>305</v>
      </c>
      <c r="K1249" s="709" t="n">
        <v>0</v>
      </c>
      <c r="L1249" s="707" t="s">
        <v>304</v>
      </c>
      <c r="M1249" s="708" t="s">
        <v>933</v>
      </c>
      <c r="N1249" s="710" t="s">
        <v>934</v>
      </c>
      <c r="O1249" s="512" t="n">
        <v>1</v>
      </c>
      <c r="P1249" s="512" t="n">
        <v>1</v>
      </c>
      <c r="Q1249" s="711" t="n">
        <v>0.00567989</v>
      </c>
      <c r="R1249" s="712"/>
      <c r="S1249" s="713"/>
      <c r="T1249" s="714" t="n">
        <v>12.01</v>
      </c>
      <c r="U1249" s="715"/>
      <c r="V1249" s="262" t="n">
        <f aca="false">SUM(W1249:CI1249)</f>
        <v>1</v>
      </c>
      <c r="W1249" s="243" t="n">
        <v>0</v>
      </c>
      <c r="X1249" s="243" t="n">
        <v>0</v>
      </c>
      <c r="Y1249" s="243" t="n">
        <v>0</v>
      </c>
      <c r="Z1249" s="243" t="n">
        <v>0</v>
      </c>
      <c r="AA1249" s="243" t="n">
        <v>0</v>
      </c>
      <c r="AB1249" s="243" t="n">
        <v>0</v>
      </c>
      <c r="AC1249" s="243" t="n">
        <v>0</v>
      </c>
      <c r="AD1249" s="243" t="n">
        <v>0</v>
      </c>
      <c r="AE1249" s="243" t="n">
        <v>0</v>
      </c>
      <c r="AF1249" s="243" t="n">
        <v>0</v>
      </c>
      <c r="AG1249" s="243" t="n">
        <v>0</v>
      </c>
      <c r="AH1249" s="518" t="n">
        <v>0</v>
      </c>
      <c r="AI1249" s="243" t="n">
        <v>0</v>
      </c>
      <c r="AJ1249" s="243" t="n">
        <v>0</v>
      </c>
      <c r="AK1249" s="518" t="n">
        <v>0</v>
      </c>
      <c r="AL1249" s="518" t="n">
        <v>0</v>
      </c>
      <c r="AM1249" s="518" t="n">
        <v>0</v>
      </c>
      <c r="AN1249" s="518" t="n">
        <v>0</v>
      </c>
      <c r="AO1249" s="518" t="n">
        <v>0</v>
      </c>
      <c r="AP1249" s="518" t="n">
        <v>0</v>
      </c>
      <c r="AQ1249" s="518" t="n">
        <v>0</v>
      </c>
      <c r="AR1249" s="518" t="n">
        <v>0</v>
      </c>
      <c r="AS1249" s="518" t="n">
        <v>0</v>
      </c>
      <c r="AT1249" s="518" t="n">
        <v>0</v>
      </c>
      <c r="AU1249" s="518" t="n">
        <v>0</v>
      </c>
      <c r="AV1249" s="518" t="n">
        <v>0</v>
      </c>
      <c r="AW1249" s="518" t="n">
        <v>0</v>
      </c>
      <c r="AX1249" s="518" t="n">
        <v>0</v>
      </c>
      <c r="AY1249" s="518" t="n">
        <v>0</v>
      </c>
      <c r="AZ1249" s="518" t="n">
        <v>0</v>
      </c>
      <c r="BA1249" s="518" t="n">
        <v>0</v>
      </c>
      <c r="BB1249" s="518" t="n">
        <v>0</v>
      </c>
      <c r="BC1249" s="518" t="n">
        <v>0</v>
      </c>
      <c r="BD1249" s="518" t="n">
        <v>0</v>
      </c>
      <c r="BE1249" s="518" t="n">
        <v>0</v>
      </c>
      <c r="BF1249" s="518" t="n">
        <v>0</v>
      </c>
      <c r="BG1249" s="518" t="n">
        <v>0</v>
      </c>
      <c r="BH1249" s="518" t="n">
        <v>0</v>
      </c>
      <c r="BI1249" s="518" t="n">
        <v>0</v>
      </c>
      <c r="BJ1249" s="518"/>
      <c r="BK1249" s="518"/>
      <c r="BL1249" s="518" t="n">
        <v>0</v>
      </c>
      <c r="BM1249" s="518"/>
      <c r="BN1249" s="518"/>
      <c r="BO1249" s="518" t="n">
        <v>1</v>
      </c>
      <c r="BP1249" s="518"/>
      <c r="BQ1249" s="518"/>
      <c r="BR1249" s="518"/>
      <c r="BS1249" s="518"/>
      <c r="BT1249" s="518"/>
      <c r="BU1249" s="518"/>
      <c r="BV1249" s="518" t="n">
        <v>0</v>
      </c>
      <c r="BW1249" s="518" t="n">
        <v>0</v>
      </c>
      <c r="BX1249" s="518" t="n">
        <v>0</v>
      </c>
      <c r="BY1249" s="518" t="n">
        <v>0</v>
      </c>
      <c r="BZ1249" s="518" t="n">
        <v>0</v>
      </c>
      <c r="CA1249" s="518" t="n">
        <v>0</v>
      </c>
      <c r="CB1249" s="518" t="n">
        <v>0</v>
      </c>
      <c r="CC1249" s="518" t="n">
        <v>0</v>
      </c>
      <c r="CD1249" s="518" t="n">
        <v>0</v>
      </c>
      <c r="CE1249" s="518" t="n">
        <v>0</v>
      </c>
      <c r="CF1249" s="518" t="n">
        <v>0</v>
      </c>
      <c r="CG1249" s="518" t="n">
        <v>0</v>
      </c>
      <c r="CH1249" s="518"/>
      <c r="CI1249" s="716"/>
      <c r="CL1249" s="48" t="n">
        <v>1</v>
      </c>
      <c r="CM1249" s="48" t="n">
        <f aca="false">CL1249-V1249</f>
        <v>0</v>
      </c>
      <c r="CN1249" s="702" t="n">
        <f aca="false">SUM(CO1249:DR1249)</f>
        <v>1</v>
      </c>
      <c r="CO1249" s="703" t="n">
        <v>0</v>
      </c>
      <c r="CP1249" s="703"/>
      <c r="CQ1249" s="703" t="n">
        <v>0</v>
      </c>
      <c r="CR1249" s="703"/>
      <c r="CS1249" s="703" t="n">
        <v>0</v>
      </c>
      <c r="CT1249" s="703" t="n">
        <v>0</v>
      </c>
      <c r="CU1249" s="703"/>
      <c r="CV1249" s="703"/>
      <c r="CW1249" s="703"/>
      <c r="CX1249" s="703" t="n">
        <v>0</v>
      </c>
      <c r="CY1249" s="703" t="n">
        <v>0</v>
      </c>
      <c r="CZ1249" s="703" t="n">
        <v>0</v>
      </c>
      <c r="DA1249" s="703"/>
      <c r="DB1249" s="703"/>
      <c r="DC1249" s="703"/>
      <c r="DD1249" s="703"/>
      <c r="DE1249" s="703" t="n">
        <v>0</v>
      </c>
      <c r="DF1249" s="703"/>
      <c r="DG1249" s="703" t="n">
        <v>0</v>
      </c>
      <c r="DH1249" s="703" t="n">
        <v>0</v>
      </c>
      <c r="DI1249" s="703" t="n">
        <v>0</v>
      </c>
      <c r="DJ1249" s="703" t="n">
        <v>0</v>
      </c>
      <c r="DK1249" s="703" t="n">
        <v>0</v>
      </c>
      <c r="DL1249" s="703" t="n">
        <v>0</v>
      </c>
      <c r="DM1249" s="703"/>
      <c r="DN1249" s="703"/>
      <c r="DO1249" s="703"/>
      <c r="DP1249" s="703"/>
      <c r="DQ1249" s="703" t="n">
        <v>1</v>
      </c>
      <c r="DR1249" s="703"/>
      <c r="DS1249" s="704" t="n">
        <f aca="false">CN1249-V1249</f>
        <v>0</v>
      </c>
      <c r="DT1249" s="553"/>
      <c r="DU1249" s="48"/>
    </row>
    <row r="1250" customFormat="false" ht="15" hidden="false" customHeight="true" outlineLevel="0" collapsed="false">
      <c r="A1250" s="705" t="n">
        <f aca="false">A1249+1</f>
        <v>1241</v>
      </c>
      <c r="B1250" s="706" t="s">
        <v>2495</v>
      </c>
      <c r="C1250" s="706" t="s">
        <v>385</v>
      </c>
      <c r="D1250" s="706" t="s">
        <v>382</v>
      </c>
      <c r="E1250" s="243" t="n">
        <f aca="false">COUNTIF($G$10:$G$1856,$G1250)</f>
        <v>1</v>
      </c>
      <c r="F1250" s="706" t="s">
        <v>3034</v>
      </c>
      <c r="G1250" s="706" t="s">
        <v>3034</v>
      </c>
      <c r="H1250" s="707" t="s">
        <v>2872</v>
      </c>
      <c r="I1250" s="708" t="s">
        <v>2873</v>
      </c>
      <c r="J1250" s="707" t="s">
        <v>305</v>
      </c>
      <c r="K1250" s="709" t="n">
        <v>0</v>
      </c>
      <c r="L1250" s="707" t="s">
        <v>304</v>
      </c>
      <c r="M1250" s="708" t="s">
        <v>1035</v>
      </c>
      <c r="N1250" s="710" t="s">
        <v>934</v>
      </c>
      <c r="O1250" s="512" t="n">
        <v>1</v>
      </c>
      <c r="P1250" s="512" t="n">
        <v>1</v>
      </c>
      <c r="Q1250" s="711" t="n">
        <v>0.00346654</v>
      </c>
      <c r="R1250" s="712"/>
      <c r="S1250" s="713"/>
      <c r="T1250" s="714" t="n">
        <v>7.4</v>
      </c>
      <c r="U1250" s="715"/>
      <c r="V1250" s="262" t="n">
        <f aca="false">SUM(W1250:CI1250)</f>
        <v>1</v>
      </c>
      <c r="W1250" s="243" t="n">
        <v>0</v>
      </c>
      <c r="X1250" s="243" t="n">
        <v>0</v>
      </c>
      <c r="Y1250" s="243" t="n">
        <v>0</v>
      </c>
      <c r="Z1250" s="243" t="n">
        <v>0</v>
      </c>
      <c r="AA1250" s="243" t="n">
        <v>0</v>
      </c>
      <c r="AB1250" s="243" t="n">
        <v>0</v>
      </c>
      <c r="AC1250" s="243" t="n">
        <v>0</v>
      </c>
      <c r="AD1250" s="243" t="n">
        <v>0</v>
      </c>
      <c r="AE1250" s="243" t="n">
        <v>0</v>
      </c>
      <c r="AF1250" s="243" t="n">
        <v>0</v>
      </c>
      <c r="AG1250" s="243" t="n">
        <v>0</v>
      </c>
      <c r="AH1250" s="518" t="n">
        <v>0</v>
      </c>
      <c r="AI1250" s="243" t="n">
        <v>0</v>
      </c>
      <c r="AJ1250" s="243" t="n">
        <v>0</v>
      </c>
      <c r="AK1250" s="518" t="n">
        <v>0</v>
      </c>
      <c r="AL1250" s="518" t="n">
        <v>0</v>
      </c>
      <c r="AM1250" s="518" t="n">
        <v>0</v>
      </c>
      <c r="AN1250" s="518" t="n">
        <v>0</v>
      </c>
      <c r="AO1250" s="518" t="n">
        <v>0</v>
      </c>
      <c r="AP1250" s="518" t="n">
        <v>0</v>
      </c>
      <c r="AQ1250" s="518" t="n">
        <v>0</v>
      </c>
      <c r="AR1250" s="518" t="n">
        <v>0</v>
      </c>
      <c r="AS1250" s="518" t="n">
        <v>0</v>
      </c>
      <c r="AT1250" s="518" t="n">
        <v>0</v>
      </c>
      <c r="AU1250" s="518" t="n">
        <v>0</v>
      </c>
      <c r="AV1250" s="518" t="n">
        <v>0</v>
      </c>
      <c r="AW1250" s="518" t="n">
        <v>0</v>
      </c>
      <c r="AX1250" s="518" t="n">
        <v>0</v>
      </c>
      <c r="AY1250" s="518" t="n">
        <v>0</v>
      </c>
      <c r="AZ1250" s="518" t="n">
        <v>0</v>
      </c>
      <c r="BA1250" s="518" t="n">
        <v>0</v>
      </c>
      <c r="BB1250" s="518" t="n">
        <v>0</v>
      </c>
      <c r="BC1250" s="518" t="n">
        <v>0</v>
      </c>
      <c r="BD1250" s="518" t="n">
        <v>0</v>
      </c>
      <c r="BE1250" s="518" t="n">
        <v>0</v>
      </c>
      <c r="BF1250" s="518" t="n">
        <v>0</v>
      </c>
      <c r="BG1250" s="518" t="n">
        <v>0</v>
      </c>
      <c r="BH1250" s="518" t="n">
        <v>0</v>
      </c>
      <c r="BI1250" s="518" t="n">
        <v>0</v>
      </c>
      <c r="BJ1250" s="518"/>
      <c r="BK1250" s="518"/>
      <c r="BL1250" s="518" t="n">
        <v>0</v>
      </c>
      <c r="BM1250" s="518"/>
      <c r="BN1250" s="518"/>
      <c r="BO1250" s="518" t="n">
        <v>1</v>
      </c>
      <c r="BP1250" s="518"/>
      <c r="BQ1250" s="518"/>
      <c r="BR1250" s="518"/>
      <c r="BS1250" s="518"/>
      <c r="BT1250" s="518"/>
      <c r="BU1250" s="518"/>
      <c r="BV1250" s="518" t="n">
        <v>0</v>
      </c>
      <c r="BW1250" s="518" t="n">
        <v>0</v>
      </c>
      <c r="BX1250" s="518" t="n">
        <v>0</v>
      </c>
      <c r="BY1250" s="518" t="n">
        <v>0</v>
      </c>
      <c r="BZ1250" s="518" t="n">
        <v>0</v>
      </c>
      <c r="CA1250" s="518" t="n">
        <v>0</v>
      </c>
      <c r="CB1250" s="518" t="n">
        <v>0</v>
      </c>
      <c r="CC1250" s="518" t="n">
        <v>0</v>
      </c>
      <c r="CD1250" s="518" t="n">
        <v>0</v>
      </c>
      <c r="CE1250" s="518" t="n">
        <v>0</v>
      </c>
      <c r="CF1250" s="518" t="n">
        <v>0</v>
      </c>
      <c r="CG1250" s="518" t="n">
        <v>0</v>
      </c>
      <c r="CH1250" s="518"/>
      <c r="CI1250" s="716"/>
      <c r="CL1250" s="48" t="n">
        <v>1</v>
      </c>
      <c r="CM1250" s="48" t="n">
        <f aca="false">CL1250-V1250</f>
        <v>0</v>
      </c>
      <c r="CN1250" s="702" t="n">
        <f aca="false">SUM(CO1250:DR1250)</f>
        <v>1</v>
      </c>
      <c r="CO1250" s="703" t="n">
        <v>0</v>
      </c>
      <c r="CP1250" s="703"/>
      <c r="CQ1250" s="703" t="n">
        <v>0</v>
      </c>
      <c r="CR1250" s="703"/>
      <c r="CS1250" s="703" t="n">
        <v>0</v>
      </c>
      <c r="CT1250" s="703" t="n">
        <v>0</v>
      </c>
      <c r="CU1250" s="703"/>
      <c r="CV1250" s="703"/>
      <c r="CW1250" s="703"/>
      <c r="CX1250" s="703" t="n">
        <v>0</v>
      </c>
      <c r="CY1250" s="703" t="n">
        <v>0</v>
      </c>
      <c r="CZ1250" s="703" t="n">
        <v>0</v>
      </c>
      <c r="DA1250" s="703"/>
      <c r="DB1250" s="703"/>
      <c r="DC1250" s="703"/>
      <c r="DD1250" s="703"/>
      <c r="DE1250" s="703" t="n">
        <v>0</v>
      </c>
      <c r="DF1250" s="703"/>
      <c r="DG1250" s="703" t="n">
        <v>0</v>
      </c>
      <c r="DH1250" s="703" t="n">
        <v>0</v>
      </c>
      <c r="DI1250" s="703" t="n">
        <v>0</v>
      </c>
      <c r="DJ1250" s="703" t="n">
        <v>0</v>
      </c>
      <c r="DK1250" s="703" t="n">
        <v>0</v>
      </c>
      <c r="DL1250" s="703" t="n">
        <v>0</v>
      </c>
      <c r="DM1250" s="703"/>
      <c r="DN1250" s="703"/>
      <c r="DO1250" s="703"/>
      <c r="DP1250" s="703"/>
      <c r="DQ1250" s="703" t="n">
        <v>1</v>
      </c>
      <c r="DR1250" s="703"/>
      <c r="DS1250" s="704" t="n">
        <f aca="false">CN1250-V1250</f>
        <v>0</v>
      </c>
      <c r="DT1250" s="553"/>
      <c r="DU1250" s="48"/>
    </row>
    <row r="1251" customFormat="false" ht="15" hidden="false" customHeight="true" outlineLevel="0" collapsed="false">
      <c r="A1251" s="705" t="n">
        <f aca="false">A1250+1</f>
        <v>1242</v>
      </c>
      <c r="B1251" s="706" t="s">
        <v>2495</v>
      </c>
      <c r="C1251" s="706" t="s">
        <v>385</v>
      </c>
      <c r="D1251" s="706" t="s">
        <v>382</v>
      </c>
      <c r="E1251" s="243" t="n">
        <f aca="false">COUNTIF($G$10:$G$1856,$G1251)</f>
        <v>1</v>
      </c>
      <c r="F1251" s="706" t="s">
        <v>3035</v>
      </c>
      <c r="G1251" s="706" t="s">
        <v>3035</v>
      </c>
      <c r="H1251" s="707" t="s">
        <v>2875</v>
      </c>
      <c r="I1251" s="708" t="s">
        <v>941</v>
      </c>
      <c r="J1251" s="707" t="s">
        <v>305</v>
      </c>
      <c r="K1251" s="709" t="n">
        <v>0</v>
      </c>
      <c r="L1251" s="707" t="s">
        <v>304</v>
      </c>
      <c r="M1251" s="708" t="s">
        <v>994</v>
      </c>
      <c r="N1251" s="710" t="s">
        <v>934</v>
      </c>
      <c r="O1251" s="512" t="n">
        <v>1</v>
      </c>
      <c r="P1251" s="512" t="n">
        <v>1</v>
      </c>
      <c r="Q1251" s="711" t="n">
        <v>0.00291024</v>
      </c>
      <c r="R1251" s="712"/>
      <c r="S1251" s="713"/>
      <c r="T1251" s="714" t="n">
        <v>6.21</v>
      </c>
      <c r="U1251" s="715"/>
      <c r="V1251" s="262" t="n">
        <f aca="false">SUM(W1251:CI1251)</f>
        <v>1</v>
      </c>
      <c r="W1251" s="243" t="n">
        <v>0</v>
      </c>
      <c r="X1251" s="243" t="n">
        <v>0</v>
      </c>
      <c r="Y1251" s="243" t="n">
        <v>0</v>
      </c>
      <c r="Z1251" s="243" t="n">
        <v>0</v>
      </c>
      <c r="AA1251" s="243" t="n">
        <v>0</v>
      </c>
      <c r="AB1251" s="243" t="n">
        <v>0</v>
      </c>
      <c r="AC1251" s="243" t="n">
        <v>0</v>
      </c>
      <c r="AD1251" s="243" t="n">
        <v>0</v>
      </c>
      <c r="AE1251" s="243" t="n">
        <v>0</v>
      </c>
      <c r="AF1251" s="243" t="n">
        <v>0</v>
      </c>
      <c r="AG1251" s="243" t="n">
        <v>0</v>
      </c>
      <c r="AH1251" s="518" t="n">
        <v>0</v>
      </c>
      <c r="AI1251" s="243" t="n">
        <v>0</v>
      </c>
      <c r="AJ1251" s="243" t="n">
        <v>0</v>
      </c>
      <c r="AK1251" s="518" t="n">
        <v>0</v>
      </c>
      <c r="AL1251" s="518" t="n">
        <v>0</v>
      </c>
      <c r="AM1251" s="518" t="n">
        <v>0</v>
      </c>
      <c r="AN1251" s="518" t="n">
        <v>0</v>
      </c>
      <c r="AO1251" s="518" t="n">
        <v>0</v>
      </c>
      <c r="AP1251" s="518" t="n">
        <v>0</v>
      </c>
      <c r="AQ1251" s="518" t="n">
        <v>0</v>
      </c>
      <c r="AR1251" s="518" t="n">
        <v>0</v>
      </c>
      <c r="AS1251" s="518" t="n">
        <v>0</v>
      </c>
      <c r="AT1251" s="518" t="n">
        <v>1</v>
      </c>
      <c r="AU1251" s="518" t="n">
        <v>0</v>
      </c>
      <c r="AV1251" s="518" t="n">
        <v>0</v>
      </c>
      <c r="AW1251" s="518" t="n">
        <v>0</v>
      </c>
      <c r="AX1251" s="518" t="n">
        <v>0</v>
      </c>
      <c r="AY1251" s="518" t="n">
        <v>0</v>
      </c>
      <c r="AZ1251" s="518" t="n">
        <v>0</v>
      </c>
      <c r="BA1251" s="518" t="n">
        <v>0</v>
      </c>
      <c r="BB1251" s="518" t="n">
        <v>0</v>
      </c>
      <c r="BC1251" s="518" t="n">
        <v>0</v>
      </c>
      <c r="BD1251" s="518" t="n">
        <v>0</v>
      </c>
      <c r="BE1251" s="518" t="n">
        <v>0</v>
      </c>
      <c r="BF1251" s="518" t="n">
        <v>0</v>
      </c>
      <c r="BG1251" s="518" t="n">
        <v>0</v>
      </c>
      <c r="BH1251" s="518" t="n">
        <v>0</v>
      </c>
      <c r="BI1251" s="518" t="n">
        <v>0</v>
      </c>
      <c r="BJ1251" s="518"/>
      <c r="BK1251" s="518"/>
      <c r="BL1251" s="518" t="n">
        <v>0</v>
      </c>
      <c r="BM1251" s="518"/>
      <c r="BN1251" s="518"/>
      <c r="BO1251" s="518"/>
      <c r="BP1251" s="518"/>
      <c r="BQ1251" s="518"/>
      <c r="BR1251" s="518"/>
      <c r="BS1251" s="518"/>
      <c r="BT1251" s="518"/>
      <c r="BU1251" s="518"/>
      <c r="BV1251" s="518" t="n">
        <v>0</v>
      </c>
      <c r="BW1251" s="518" t="n">
        <v>0</v>
      </c>
      <c r="BX1251" s="518" t="n">
        <v>0</v>
      </c>
      <c r="BY1251" s="518" t="n">
        <v>0</v>
      </c>
      <c r="BZ1251" s="518" t="n">
        <v>0</v>
      </c>
      <c r="CA1251" s="518" t="n">
        <v>0</v>
      </c>
      <c r="CB1251" s="518" t="n">
        <v>0</v>
      </c>
      <c r="CC1251" s="518" t="n">
        <v>0</v>
      </c>
      <c r="CD1251" s="518" t="n">
        <v>0</v>
      </c>
      <c r="CE1251" s="518" t="n">
        <v>0</v>
      </c>
      <c r="CF1251" s="518" t="n">
        <v>0</v>
      </c>
      <c r="CG1251" s="518" t="n">
        <v>0</v>
      </c>
      <c r="CH1251" s="518"/>
      <c r="CI1251" s="716"/>
      <c r="CL1251" s="48" t="n">
        <v>1</v>
      </c>
      <c r="CM1251" s="48" t="n">
        <f aca="false">CL1251-V1251</f>
        <v>0</v>
      </c>
      <c r="CN1251" s="702" t="n">
        <f aca="false">SUM(CO1251:DR1251)</f>
        <v>1</v>
      </c>
      <c r="CO1251" s="703" t="n">
        <v>0</v>
      </c>
      <c r="CP1251" s="703"/>
      <c r="CQ1251" s="703" t="n">
        <v>0</v>
      </c>
      <c r="CR1251" s="703"/>
      <c r="CS1251" s="703" t="n">
        <v>0</v>
      </c>
      <c r="CT1251" s="703" t="n">
        <v>0</v>
      </c>
      <c r="CU1251" s="703"/>
      <c r="CV1251" s="703"/>
      <c r="CW1251" s="703"/>
      <c r="CX1251" s="703" t="n">
        <v>0</v>
      </c>
      <c r="CY1251" s="703" t="n">
        <v>0</v>
      </c>
      <c r="CZ1251" s="703" t="n">
        <v>0</v>
      </c>
      <c r="DA1251" s="703"/>
      <c r="DB1251" s="703"/>
      <c r="DC1251" s="703"/>
      <c r="DD1251" s="703"/>
      <c r="DE1251" s="703" t="n">
        <v>0</v>
      </c>
      <c r="DF1251" s="703"/>
      <c r="DG1251" s="703" t="n">
        <v>0</v>
      </c>
      <c r="DH1251" s="703" t="n">
        <v>0</v>
      </c>
      <c r="DI1251" s="703" t="n">
        <v>0</v>
      </c>
      <c r="DJ1251" s="703" t="n">
        <v>0</v>
      </c>
      <c r="DK1251" s="703" t="n">
        <v>1</v>
      </c>
      <c r="DL1251" s="703" t="n">
        <v>0</v>
      </c>
      <c r="DM1251" s="703"/>
      <c r="DN1251" s="703"/>
      <c r="DO1251" s="703"/>
      <c r="DP1251" s="703"/>
      <c r="DQ1251" s="703"/>
      <c r="DR1251" s="703"/>
      <c r="DS1251" s="704" t="n">
        <f aca="false">CN1251-V1251</f>
        <v>0</v>
      </c>
      <c r="DT1251" s="553"/>
      <c r="DU1251" s="48"/>
    </row>
    <row r="1252" customFormat="false" ht="15" hidden="false" customHeight="true" outlineLevel="0" collapsed="false">
      <c r="A1252" s="705" t="n">
        <f aca="false">A1251+1</f>
        <v>1243</v>
      </c>
      <c r="B1252" s="706" t="s">
        <v>2495</v>
      </c>
      <c r="C1252" s="706" t="s">
        <v>385</v>
      </c>
      <c r="D1252" s="706" t="s">
        <v>382</v>
      </c>
      <c r="E1252" s="243" t="n">
        <f aca="false">COUNTIF($G$10:$G$1856,$G1252)</f>
        <v>1</v>
      </c>
      <c r="F1252" s="706" t="s">
        <v>3036</v>
      </c>
      <c r="G1252" s="706" t="s">
        <v>3036</v>
      </c>
      <c r="H1252" s="707" t="s">
        <v>2877</v>
      </c>
      <c r="I1252" s="708" t="s">
        <v>945</v>
      </c>
      <c r="J1252" s="707" t="s">
        <v>305</v>
      </c>
      <c r="K1252" s="709" t="n">
        <v>0</v>
      </c>
      <c r="L1252" s="707" t="s">
        <v>304</v>
      </c>
      <c r="M1252" s="708" t="s">
        <v>946</v>
      </c>
      <c r="N1252" s="710" t="s">
        <v>934</v>
      </c>
      <c r="O1252" s="512" t="n">
        <v>1</v>
      </c>
      <c r="P1252" s="512" t="n">
        <v>1</v>
      </c>
      <c r="Q1252" s="711" t="n">
        <v>0.00554505</v>
      </c>
      <c r="R1252" s="712"/>
      <c r="S1252" s="713"/>
      <c r="T1252" s="714" t="n">
        <v>11.59</v>
      </c>
      <c r="U1252" s="715"/>
      <c r="V1252" s="262" t="n">
        <f aca="false">SUM(W1252:CI1252)</f>
        <v>1</v>
      </c>
      <c r="W1252" s="243" t="n">
        <v>0</v>
      </c>
      <c r="X1252" s="243" t="n">
        <v>0</v>
      </c>
      <c r="Y1252" s="243" t="n">
        <v>0</v>
      </c>
      <c r="Z1252" s="243" t="n">
        <v>0</v>
      </c>
      <c r="AA1252" s="243" t="n">
        <v>0</v>
      </c>
      <c r="AB1252" s="243" t="n">
        <v>0</v>
      </c>
      <c r="AC1252" s="243" t="n">
        <v>0</v>
      </c>
      <c r="AD1252" s="243" t="n">
        <v>0</v>
      </c>
      <c r="AE1252" s="243" t="n">
        <v>0</v>
      </c>
      <c r="AF1252" s="243" t="n">
        <v>0</v>
      </c>
      <c r="AG1252" s="243" t="n">
        <v>0</v>
      </c>
      <c r="AH1252" s="518" t="n">
        <v>0</v>
      </c>
      <c r="AI1252" s="243" t="n">
        <v>0</v>
      </c>
      <c r="AJ1252" s="243" t="n">
        <v>0</v>
      </c>
      <c r="AK1252" s="518" t="n">
        <v>0</v>
      </c>
      <c r="AL1252" s="518" t="n">
        <v>0</v>
      </c>
      <c r="AM1252" s="518" t="n">
        <v>0</v>
      </c>
      <c r="AN1252" s="518" t="n">
        <v>0</v>
      </c>
      <c r="AO1252" s="518" t="n">
        <v>0</v>
      </c>
      <c r="AP1252" s="518" t="n">
        <v>0</v>
      </c>
      <c r="AQ1252" s="518" t="n">
        <v>0</v>
      </c>
      <c r="AR1252" s="518" t="n">
        <v>0</v>
      </c>
      <c r="AS1252" s="518" t="n">
        <v>0</v>
      </c>
      <c r="AT1252" s="518" t="n">
        <v>0</v>
      </c>
      <c r="AU1252" s="518" t="n">
        <v>0</v>
      </c>
      <c r="AV1252" s="518" t="n">
        <v>0</v>
      </c>
      <c r="AW1252" s="518" t="n">
        <v>0</v>
      </c>
      <c r="AX1252" s="518" t="n">
        <v>0</v>
      </c>
      <c r="AY1252" s="518" t="n">
        <v>0</v>
      </c>
      <c r="AZ1252" s="518" t="n">
        <v>0</v>
      </c>
      <c r="BA1252" s="518" t="n">
        <v>0</v>
      </c>
      <c r="BB1252" s="518" t="n">
        <v>0</v>
      </c>
      <c r="BC1252" s="518" t="n">
        <v>0</v>
      </c>
      <c r="BD1252" s="518" t="n">
        <v>0</v>
      </c>
      <c r="BE1252" s="518" t="n">
        <v>0</v>
      </c>
      <c r="BF1252" s="518" t="n">
        <v>0</v>
      </c>
      <c r="BG1252" s="518" t="n">
        <v>0</v>
      </c>
      <c r="BH1252" s="518" t="n">
        <v>0</v>
      </c>
      <c r="BI1252" s="518" t="n">
        <v>0</v>
      </c>
      <c r="BJ1252" s="518"/>
      <c r="BK1252" s="518"/>
      <c r="BL1252" s="518" t="n">
        <v>0</v>
      </c>
      <c r="BM1252" s="518"/>
      <c r="BN1252" s="518"/>
      <c r="BO1252" s="518" t="n">
        <v>1</v>
      </c>
      <c r="BP1252" s="518"/>
      <c r="BQ1252" s="518"/>
      <c r="BR1252" s="518"/>
      <c r="BS1252" s="518"/>
      <c r="BT1252" s="518"/>
      <c r="BU1252" s="518"/>
      <c r="BV1252" s="518" t="n">
        <v>0</v>
      </c>
      <c r="BW1252" s="518" t="n">
        <v>0</v>
      </c>
      <c r="BX1252" s="518" t="n">
        <v>0</v>
      </c>
      <c r="BY1252" s="518" t="n">
        <v>0</v>
      </c>
      <c r="BZ1252" s="518" t="n">
        <v>0</v>
      </c>
      <c r="CA1252" s="518" t="n">
        <v>0</v>
      </c>
      <c r="CB1252" s="518" t="n">
        <v>0</v>
      </c>
      <c r="CC1252" s="518" t="n">
        <v>0</v>
      </c>
      <c r="CD1252" s="518" t="n">
        <v>0</v>
      </c>
      <c r="CE1252" s="518" t="n">
        <v>0</v>
      </c>
      <c r="CF1252" s="518" t="n">
        <v>0</v>
      </c>
      <c r="CG1252" s="518" t="n">
        <v>0</v>
      </c>
      <c r="CH1252" s="518"/>
      <c r="CI1252" s="716"/>
      <c r="CL1252" s="48" t="n">
        <v>1</v>
      </c>
      <c r="CM1252" s="48" t="n">
        <f aca="false">CL1252-V1252</f>
        <v>0</v>
      </c>
      <c r="CN1252" s="702" t="n">
        <f aca="false">SUM(CO1252:DR1252)</f>
        <v>1</v>
      </c>
      <c r="CO1252" s="703" t="n">
        <v>0</v>
      </c>
      <c r="CP1252" s="703"/>
      <c r="CQ1252" s="703" t="n">
        <v>0</v>
      </c>
      <c r="CR1252" s="703"/>
      <c r="CS1252" s="703" t="n">
        <v>0</v>
      </c>
      <c r="CT1252" s="703" t="n">
        <v>0</v>
      </c>
      <c r="CU1252" s="703"/>
      <c r="CV1252" s="703"/>
      <c r="CW1252" s="703"/>
      <c r="CX1252" s="703" t="n">
        <v>0</v>
      </c>
      <c r="CY1252" s="703" t="n">
        <v>0</v>
      </c>
      <c r="CZ1252" s="703" t="n">
        <v>0</v>
      </c>
      <c r="DA1252" s="703"/>
      <c r="DB1252" s="703"/>
      <c r="DC1252" s="703"/>
      <c r="DD1252" s="703"/>
      <c r="DE1252" s="703" t="n">
        <v>0</v>
      </c>
      <c r="DF1252" s="703"/>
      <c r="DG1252" s="703" t="n">
        <v>0</v>
      </c>
      <c r="DH1252" s="703" t="n">
        <v>0</v>
      </c>
      <c r="DI1252" s="703" t="n">
        <v>0</v>
      </c>
      <c r="DJ1252" s="703" t="n">
        <v>0</v>
      </c>
      <c r="DK1252" s="703" t="n">
        <v>0</v>
      </c>
      <c r="DL1252" s="703" t="n">
        <v>0</v>
      </c>
      <c r="DM1252" s="703"/>
      <c r="DN1252" s="703"/>
      <c r="DO1252" s="703"/>
      <c r="DP1252" s="703"/>
      <c r="DQ1252" s="703" t="n">
        <v>1</v>
      </c>
      <c r="DR1252" s="703"/>
      <c r="DS1252" s="704" t="n">
        <f aca="false">CN1252-V1252</f>
        <v>0</v>
      </c>
      <c r="DT1252" s="553"/>
      <c r="DU1252" s="48"/>
    </row>
    <row r="1253" customFormat="false" ht="15" hidden="false" customHeight="true" outlineLevel="0" collapsed="false">
      <c r="A1253" s="705" t="n">
        <f aca="false">A1252+1</f>
        <v>1244</v>
      </c>
      <c r="B1253" s="706" t="s">
        <v>2495</v>
      </c>
      <c r="C1253" s="706" t="s">
        <v>385</v>
      </c>
      <c r="D1253" s="706" t="s">
        <v>382</v>
      </c>
      <c r="E1253" s="243" t="n">
        <f aca="false">COUNTIF($G$10:$G$1856,$G1253)</f>
        <v>1</v>
      </c>
      <c r="F1253" s="706" t="s">
        <v>3037</v>
      </c>
      <c r="G1253" s="706" t="s">
        <v>3037</v>
      </c>
      <c r="H1253" s="707" t="s">
        <v>2879</v>
      </c>
      <c r="I1253" s="708" t="s">
        <v>949</v>
      </c>
      <c r="J1253" s="707" t="s">
        <v>305</v>
      </c>
      <c r="K1253" s="709" t="n">
        <v>0</v>
      </c>
      <c r="L1253" s="707" t="s">
        <v>304</v>
      </c>
      <c r="M1253" s="708" t="s">
        <v>950</v>
      </c>
      <c r="N1253" s="710" t="s">
        <v>934</v>
      </c>
      <c r="O1253" s="512" t="n">
        <v>1</v>
      </c>
      <c r="P1253" s="512" t="n">
        <v>1</v>
      </c>
      <c r="Q1253" s="711" t="n">
        <v>0.00554505</v>
      </c>
      <c r="R1253" s="712"/>
      <c r="S1253" s="713"/>
      <c r="T1253" s="714" t="n">
        <v>11.59</v>
      </c>
      <c r="U1253" s="715"/>
      <c r="V1253" s="262" t="n">
        <f aca="false">SUM(W1253:CI1253)</f>
        <v>1</v>
      </c>
      <c r="W1253" s="243" t="n">
        <v>0</v>
      </c>
      <c r="X1253" s="243" t="n">
        <v>0</v>
      </c>
      <c r="Y1253" s="243" t="n">
        <v>0</v>
      </c>
      <c r="Z1253" s="243" t="n">
        <v>0</v>
      </c>
      <c r="AA1253" s="243" t="n">
        <v>0</v>
      </c>
      <c r="AB1253" s="243" t="n">
        <v>0</v>
      </c>
      <c r="AC1253" s="243" t="n">
        <v>0</v>
      </c>
      <c r="AD1253" s="243" t="n">
        <v>0</v>
      </c>
      <c r="AE1253" s="243" t="n">
        <v>0</v>
      </c>
      <c r="AF1253" s="243" t="n">
        <v>0</v>
      </c>
      <c r="AG1253" s="243" t="n">
        <v>0</v>
      </c>
      <c r="AH1253" s="518" t="n">
        <v>0</v>
      </c>
      <c r="AI1253" s="243" t="n">
        <v>0</v>
      </c>
      <c r="AJ1253" s="243" t="n">
        <v>0</v>
      </c>
      <c r="AK1253" s="518" t="n">
        <v>0</v>
      </c>
      <c r="AL1253" s="518" t="n">
        <v>0</v>
      </c>
      <c r="AM1253" s="518" t="n">
        <v>0</v>
      </c>
      <c r="AN1253" s="518" t="n">
        <v>0</v>
      </c>
      <c r="AO1253" s="518" t="n">
        <v>0</v>
      </c>
      <c r="AP1253" s="518" t="n">
        <v>0</v>
      </c>
      <c r="AQ1253" s="518" t="n">
        <v>0</v>
      </c>
      <c r="AR1253" s="518" t="n">
        <v>0</v>
      </c>
      <c r="AS1253" s="518" t="n">
        <v>0</v>
      </c>
      <c r="AT1253" s="518" t="n">
        <v>0</v>
      </c>
      <c r="AU1253" s="518" t="n">
        <v>0</v>
      </c>
      <c r="AV1253" s="518" t="n">
        <v>0</v>
      </c>
      <c r="AW1253" s="518" t="n">
        <v>0</v>
      </c>
      <c r="AX1253" s="518" t="n">
        <v>0</v>
      </c>
      <c r="AY1253" s="518" t="n">
        <v>0</v>
      </c>
      <c r="AZ1253" s="518" t="n">
        <v>0</v>
      </c>
      <c r="BA1253" s="518" t="n">
        <v>0</v>
      </c>
      <c r="BB1253" s="518" t="n">
        <v>0</v>
      </c>
      <c r="BC1253" s="518" t="n">
        <v>0</v>
      </c>
      <c r="BD1253" s="518" t="n">
        <v>0</v>
      </c>
      <c r="BE1253" s="518" t="n">
        <v>0</v>
      </c>
      <c r="BF1253" s="518" t="n">
        <v>0</v>
      </c>
      <c r="BG1253" s="518" t="n">
        <v>0</v>
      </c>
      <c r="BH1253" s="518" t="n">
        <v>0</v>
      </c>
      <c r="BI1253" s="518" t="n">
        <v>0</v>
      </c>
      <c r="BJ1253" s="518"/>
      <c r="BK1253" s="518"/>
      <c r="BL1253" s="518" t="n">
        <v>0</v>
      </c>
      <c r="BM1253" s="518"/>
      <c r="BN1253" s="518"/>
      <c r="BO1253" s="518" t="n">
        <v>1</v>
      </c>
      <c r="BP1253" s="518"/>
      <c r="BQ1253" s="518"/>
      <c r="BR1253" s="518"/>
      <c r="BS1253" s="518"/>
      <c r="BT1253" s="518"/>
      <c r="BU1253" s="518"/>
      <c r="BV1253" s="518" t="n">
        <v>0</v>
      </c>
      <c r="BW1253" s="518" t="n">
        <v>0</v>
      </c>
      <c r="BX1253" s="518" t="n">
        <v>0</v>
      </c>
      <c r="BY1253" s="518" t="n">
        <v>0</v>
      </c>
      <c r="BZ1253" s="518" t="n">
        <v>0</v>
      </c>
      <c r="CA1253" s="518" t="n">
        <v>0</v>
      </c>
      <c r="CB1253" s="518" t="n">
        <v>0</v>
      </c>
      <c r="CC1253" s="518" t="n">
        <v>0</v>
      </c>
      <c r="CD1253" s="518" t="n">
        <v>0</v>
      </c>
      <c r="CE1253" s="518" t="n">
        <v>0</v>
      </c>
      <c r="CF1253" s="518" t="n">
        <v>0</v>
      </c>
      <c r="CG1253" s="518" t="n">
        <v>0</v>
      </c>
      <c r="CH1253" s="518"/>
      <c r="CI1253" s="716"/>
      <c r="CL1253" s="48" t="n">
        <v>1</v>
      </c>
      <c r="CM1253" s="48" t="n">
        <f aca="false">CL1253-V1253</f>
        <v>0</v>
      </c>
      <c r="CN1253" s="702" t="n">
        <f aca="false">SUM(CO1253:DR1253)</f>
        <v>1</v>
      </c>
      <c r="CO1253" s="703" t="n">
        <v>0</v>
      </c>
      <c r="CP1253" s="703"/>
      <c r="CQ1253" s="703" t="n">
        <v>0</v>
      </c>
      <c r="CR1253" s="703"/>
      <c r="CS1253" s="703" t="n">
        <v>0</v>
      </c>
      <c r="CT1253" s="703" t="n">
        <v>0</v>
      </c>
      <c r="CU1253" s="703"/>
      <c r="CV1253" s="703"/>
      <c r="CW1253" s="703"/>
      <c r="CX1253" s="703" t="n">
        <v>0</v>
      </c>
      <c r="CY1253" s="703" t="n">
        <v>0</v>
      </c>
      <c r="CZ1253" s="703" t="n">
        <v>0</v>
      </c>
      <c r="DA1253" s="703"/>
      <c r="DB1253" s="703"/>
      <c r="DC1253" s="703"/>
      <c r="DD1253" s="703"/>
      <c r="DE1253" s="703" t="n">
        <v>0</v>
      </c>
      <c r="DF1253" s="703"/>
      <c r="DG1253" s="703" t="n">
        <v>0</v>
      </c>
      <c r="DH1253" s="703" t="n">
        <v>0</v>
      </c>
      <c r="DI1253" s="703" t="n">
        <v>0</v>
      </c>
      <c r="DJ1253" s="703" t="n">
        <v>0</v>
      </c>
      <c r="DK1253" s="703" t="n">
        <v>0</v>
      </c>
      <c r="DL1253" s="703" t="n">
        <v>0</v>
      </c>
      <c r="DM1253" s="703"/>
      <c r="DN1253" s="703"/>
      <c r="DO1253" s="703"/>
      <c r="DP1253" s="703"/>
      <c r="DQ1253" s="703" t="n">
        <v>1</v>
      </c>
      <c r="DR1253" s="703"/>
      <c r="DS1253" s="704" t="n">
        <f aca="false">CN1253-V1253</f>
        <v>0</v>
      </c>
      <c r="DT1253" s="553"/>
      <c r="DU1253" s="48"/>
    </row>
    <row r="1254" customFormat="false" ht="15" hidden="false" customHeight="true" outlineLevel="0" collapsed="false">
      <c r="A1254" s="705" t="n">
        <f aca="false">A1253+1</f>
        <v>1245</v>
      </c>
      <c r="B1254" s="706" t="s">
        <v>2495</v>
      </c>
      <c r="C1254" s="706" t="s">
        <v>385</v>
      </c>
      <c r="D1254" s="706" t="s">
        <v>382</v>
      </c>
      <c r="E1254" s="243" t="n">
        <f aca="false">COUNTIF($G$10:$G$1856,$G1254)</f>
        <v>1</v>
      </c>
      <c r="F1254" s="706" t="s">
        <v>3038</v>
      </c>
      <c r="G1254" s="706" t="s">
        <v>3038</v>
      </c>
      <c r="H1254" s="707" t="s">
        <v>2881</v>
      </c>
      <c r="I1254" s="708" t="s">
        <v>969</v>
      </c>
      <c r="J1254" s="707" t="s">
        <v>305</v>
      </c>
      <c r="K1254" s="709" t="n">
        <v>0</v>
      </c>
      <c r="L1254" s="707" t="s">
        <v>304</v>
      </c>
      <c r="M1254" s="708" t="s">
        <v>970</v>
      </c>
      <c r="N1254" s="710" t="s">
        <v>934</v>
      </c>
      <c r="O1254" s="512" t="n">
        <v>1</v>
      </c>
      <c r="P1254" s="512" t="n">
        <v>1</v>
      </c>
      <c r="Q1254" s="711" t="n">
        <v>0.00087399</v>
      </c>
      <c r="R1254" s="712"/>
      <c r="S1254" s="713"/>
      <c r="T1254" s="714" t="n">
        <v>2.24</v>
      </c>
      <c r="U1254" s="715"/>
      <c r="V1254" s="262" t="n">
        <f aca="false">SUM(W1254:CI1254)</f>
        <v>1</v>
      </c>
      <c r="W1254" s="243" t="n">
        <v>0</v>
      </c>
      <c r="X1254" s="243" t="n">
        <v>0</v>
      </c>
      <c r="Y1254" s="243" t="n">
        <v>0</v>
      </c>
      <c r="Z1254" s="243" t="n">
        <v>0</v>
      </c>
      <c r="AA1254" s="243" t="n">
        <v>0</v>
      </c>
      <c r="AB1254" s="243" t="n">
        <v>0</v>
      </c>
      <c r="AC1254" s="243" t="n">
        <v>0</v>
      </c>
      <c r="AD1254" s="243" t="n">
        <v>0</v>
      </c>
      <c r="AE1254" s="243" t="n">
        <v>0</v>
      </c>
      <c r="AF1254" s="243" t="n">
        <v>0</v>
      </c>
      <c r="AG1254" s="243" t="n">
        <v>0</v>
      </c>
      <c r="AH1254" s="518" t="n">
        <v>0</v>
      </c>
      <c r="AI1254" s="243" t="n">
        <v>0</v>
      </c>
      <c r="AJ1254" s="243" t="n">
        <v>0</v>
      </c>
      <c r="AK1254" s="518" t="n">
        <v>0</v>
      </c>
      <c r="AL1254" s="518" t="n">
        <v>0</v>
      </c>
      <c r="AM1254" s="518" t="n">
        <v>0</v>
      </c>
      <c r="AN1254" s="518" t="n">
        <v>0</v>
      </c>
      <c r="AO1254" s="518" t="n">
        <v>0</v>
      </c>
      <c r="AP1254" s="518" t="n">
        <v>0</v>
      </c>
      <c r="AQ1254" s="518" t="n">
        <v>0</v>
      </c>
      <c r="AR1254" s="518" t="n">
        <v>0</v>
      </c>
      <c r="AS1254" s="518" t="n">
        <v>0</v>
      </c>
      <c r="AT1254" s="518" t="n">
        <v>1</v>
      </c>
      <c r="AU1254" s="518" t="n">
        <v>0</v>
      </c>
      <c r="AV1254" s="518" t="n">
        <v>0</v>
      </c>
      <c r="AW1254" s="518" t="n">
        <v>0</v>
      </c>
      <c r="AX1254" s="518" t="n">
        <v>0</v>
      </c>
      <c r="AY1254" s="518" t="n">
        <v>0</v>
      </c>
      <c r="AZ1254" s="518" t="n">
        <v>0</v>
      </c>
      <c r="BA1254" s="518" t="n">
        <v>0</v>
      </c>
      <c r="BB1254" s="518" t="n">
        <v>0</v>
      </c>
      <c r="BC1254" s="518" t="n">
        <v>0</v>
      </c>
      <c r="BD1254" s="518" t="n">
        <v>0</v>
      </c>
      <c r="BE1254" s="518" t="n">
        <v>0</v>
      </c>
      <c r="BF1254" s="518" t="n">
        <v>0</v>
      </c>
      <c r="BG1254" s="518" t="n">
        <v>0</v>
      </c>
      <c r="BH1254" s="518" t="n">
        <v>0</v>
      </c>
      <c r="BI1254" s="518" t="n">
        <v>0</v>
      </c>
      <c r="BJ1254" s="518"/>
      <c r="BK1254" s="518"/>
      <c r="BL1254" s="518" t="n">
        <v>0</v>
      </c>
      <c r="BM1254" s="518"/>
      <c r="BN1254" s="518"/>
      <c r="BO1254" s="518"/>
      <c r="BP1254" s="518"/>
      <c r="BQ1254" s="518"/>
      <c r="BR1254" s="518"/>
      <c r="BS1254" s="518"/>
      <c r="BT1254" s="518"/>
      <c r="BU1254" s="518"/>
      <c r="BV1254" s="518" t="n">
        <v>0</v>
      </c>
      <c r="BW1254" s="518" t="n">
        <v>0</v>
      </c>
      <c r="BX1254" s="518" t="n">
        <v>0</v>
      </c>
      <c r="BY1254" s="518" t="n">
        <v>0</v>
      </c>
      <c r="BZ1254" s="518" t="n">
        <v>0</v>
      </c>
      <c r="CA1254" s="518" t="n">
        <v>0</v>
      </c>
      <c r="CB1254" s="518" t="n">
        <v>0</v>
      </c>
      <c r="CC1254" s="518" t="n">
        <v>0</v>
      </c>
      <c r="CD1254" s="518" t="n">
        <v>0</v>
      </c>
      <c r="CE1254" s="518" t="n">
        <v>0</v>
      </c>
      <c r="CF1254" s="518" t="n">
        <v>0</v>
      </c>
      <c r="CG1254" s="518" t="n">
        <v>0</v>
      </c>
      <c r="CH1254" s="518"/>
      <c r="CI1254" s="716"/>
      <c r="CL1254" s="48" t="n">
        <v>1</v>
      </c>
      <c r="CM1254" s="48" t="n">
        <f aca="false">CL1254-V1254</f>
        <v>0</v>
      </c>
      <c r="CN1254" s="702" t="n">
        <f aca="false">SUM(CO1254:DR1254)</f>
        <v>1</v>
      </c>
      <c r="CO1254" s="703" t="n">
        <v>0</v>
      </c>
      <c r="CP1254" s="703"/>
      <c r="CQ1254" s="703" t="n">
        <v>0</v>
      </c>
      <c r="CR1254" s="703"/>
      <c r="CS1254" s="703" t="n">
        <v>0</v>
      </c>
      <c r="CT1254" s="703" t="n">
        <v>0</v>
      </c>
      <c r="CU1254" s="703"/>
      <c r="CV1254" s="703"/>
      <c r="CW1254" s="703"/>
      <c r="CX1254" s="703" t="n">
        <v>0</v>
      </c>
      <c r="CY1254" s="703" t="n">
        <v>0</v>
      </c>
      <c r="CZ1254" s="703" t="n">
        <v>0</v>
      </c>
      <c r="DA1254" s="703"/>
      <c r="DB1254" s="703"/>
      <c r="DC1254" s="703"/>
      <c r="DD1254" s="703"/>
      <c r="DE1254" s="703" t="n">
        <v>0</v>
      </c>
      <c r="DF1254" s="703"/>
      <c r="DG1254" s="703" t="n">
        <v>0</v>
      </c>
      <c r="DH1254" s="703" t="n">
        <v>0</v>
      </c>
      <c r="DI1254" s="703" t="n">
        <v>0</v>
      </c>
      <c r="DJ1254" s="703" t="n">
        <v>0</v>
      </c>
      <c r="DK1254" s="703" t="n">
        <v>1</v>
      </c>
      <c r="DL1254" s="703" t="n">
        <v>0</v>
      </c>
      <c r="DM1254" s="703"/>
      <c r="DN1254" s="703"/>
      <c r="DO1254" s="703"/>
      <c r="DP1254" s="703"/>
      <c r="DQ1254" s="703"/>
      <c r="DR1254" s="703"/>
      <c r="DS1254" s="704" t="n">
        <f aca="false">CN1254-V1254</f>
        <v>0</v>
      </c>
      <c r="DT1254" s="553"/>
      <c r="DU1254" s="48"/>
    </row>
    <row r="1255" customFormat="false" ht="15" hidden="false" customHeight="true" outlineLevel="0" collapsed="false">
      <c r="A1255" s="705" t="n">
        <f aca="false">A1254+1</f>
        <v>1246</v>
      </c>
      <c r="B1255" s="706" t="s">
        <v>2495</v>
      </c>
      <c r="C1255" s="706" t="s">
        <v>385</v>
      </c>
      <c r="D1255" s="706" t="s">
        <v>382</v>
      </c>
      <c r="E1255" s="243" t="n">
        <f aca="false">COUNTIF($G$10:$G$1856,$G1255)</f>
        <v>1</v>
      </c>
      <c r="F1255" s="706" t="s">
        <v>3039</v>
      </c>
      <c r="G1255" s="706" t="s">
        <v>3039</v>
      </c>
      <c r="H1255" s="707" t="s">
        <v>2883</v>
      </c>
      <c r="I1255" s="708" t="s">
        <v>973</v>
      </c>
      <c r="J1255" s="707" t="s">
        <v>305</v>
      </c>
      <c r="K1255" s="709" t="n">
        <v>0</v>
      </c>
      <c r="L1255" s="707" t="s">
        <v>304</v>
      </c>
      <c r="M1255" s="708" t="s">
        <v>974</v>
      </c>
      <c r="N1255" s="710" t="s">
        <v>934</v>
      </c>
      <c r="O1255" s="512" t="n">
        <v>1</v>
      </c>
      <c r="P1255" s="512" t="n">
        <v>1</v>
      </c>
      <c r="Q1255" s="711" t="n">
        <v>0.0004731</v>
      </c>
      <c r="R1255" s="712"/>
      <c r="S1255" s="713"/>
      <c r="T1255" s="714" t="n">
        <v>1.21</v>
      </c>
      <c r="U1255" s="715"/>
      <c r="V1255" s="262" t="n">
        <f aca="false">SUM(W1255:CI1255)</f>
        <v>1</v>
      </c>
      <c r="W1255" s="243" t="n">
        <v>0</v>
      </c>
      <c r="X1255" s="243" t="n">
        <v>0</v>
      </c>
      <c r="Y1255" s="243" t="n">
        <v>0</v>
      </c>
      <c r="Z1255" s="243" t="n">
        <v>0</v>
      </c>
      <c r="AA1255" s="243" t="n">
        <v>0</v>
      </c>
      <c r="AB1255" s="243" t="n">
        <v>0</v>
      </c>
      <c r="AC1255" s="243" t="n">
        <v>0</v>
      </c>
      <c r="AD1255" s="243" t="n">
        <v>0</v>
      </c>
      <c r="AE1255" s="243" t="n">
        <v>0</v>
      </c>
      <c r="AF1255" s="243" t="n">
        <v>0</v>
      </c>
      <c r="AG1255" s="243" t="n">
        <v>0</v>
      </c>
      <c r="AH1255" s="518" t="n">
        <v>0</v>
      </c>
      <c r="AI1255" s="243" t="n">
        <v>0</v>
      </c>
      <c r="AJ1255" s="243" t="n">
        <v>0</v>
      </c>
      <c r="AK1255" s="518" t="n">
        <v>0</v>
      </c>
      <c r="AL1255" s="518" t="n">
        <v>0</v>
      </c>
      <c r="AM1255" s="518" t="n">
        <v>0</v>
      </c>
      <c r="AN1255" s="518" t="n">
        <v>0</v>
      </c>
      <c r="AO1255" s="518" t="n">
        <v>0</v>
      </c>
      <c r="AP1255" s="518" t="n">
        <v>0</v>
      </c>
      <c r="AQ1255" s="518" t="n">
        <v>0</v>
      </c>
      <c r="AR1255" s="518" t="n">
        <v>0</v>
      </c>
      <c r="AS1255" s="518" t="n">
        <v>0</v>
      </c>
      <c r="AT1255" s="518" t="n">
        <v>1</v>
      </c>
      <c r="AU1255" s="518" t="n">
        <v>0</v>
      </c>
      <c r="AV1255" s="518" t="n">
        <v>0</v>
      </c>
      <c r="AW1255" s="518" t="n">
        <v>0</v>
      </c>
      <c r="AX1255" s="518" t="n">
        <v>0</v>
      </c>
      <c r="AY1255" s="518" t="n">
        <v>0</v>
      </c>
      <c r="AZ1255" s="518" t="n">
        <v>0</v>
      </c>
      <c r="BA1255" s="518" t="n">
        <v>0</v>
      </c>
      <c r="BB1255" s="518" t="n">
        <v>0</v>
      </c>
      <c r="BC1255" s="518" t="n">
        <v>0</v>
      </c>
      <c r="BD1255" s="518" t="n">
        <v>0</v>
      </c>
      <c r="BE1255" s="518" t="n">
        <v>0</v>
      </c>
      <c r="BF1255" s="518" t="n">
        <v>0</v>
      </c>
      <c r="BG1255" s="518" t="n">
        <v>0</v>
      </c>
      <c r="BH1255" s="518" t="n">
        <v>0</v>
      </c>
      <c r="BI1255" s="518" t="n">
        <v>0</v>
      </c>
      <c r="BJ1255" s="518"/>
      <c r="BK1255" s="518"/>
      <c r="BL1255" s="518" t="n">
        <v>0</v>
      </c>
      <c r="BM1255" s="518"/>
      <c r="BN1255" s="518"/>
      <c r="BO1255" s="518"/>
      <c r="BP1255" s="518"/>
      <c r="BQ1255" s="518"/>
      <c r="BR1255" s="518"/>
      <c r="BS1255" s="518"/>
      <c r="BT1255" s="518"/>
      <c r="BU1255" s="518"/>
      <c r="BV1255" s="518" t="n">
        <v>0</v>
      </c>
      <c r="BW1255" s="518" t="n">
        <v>0</v>
      </c>
      <c r="BX1255" s="518" t="n">
        <v>0</v>
      </c>
      <c r="BY1255" s="518" t="n">
        <v>0</v>
      </c>
      <c r="BZ1255" s="518" t="n">
        <v>0</v>
      </c>
      <c r="CA1255" s="518" t="n">
        <v>0</v>
      </c>
      <c r="CB1255" s="518" t="n">
        <v>0</v>
      </c>
      <c r="CC1255" s="518" t="n">
        <v>0</v>
      </c>
      <c r="CD1255" s="518" t="n">
        <v>0</v>
      </c>
      <c r="CE1255" s="518" t="n">
        <v>0</v>
      </c>
      <c r="CF1255" s="518" t="n">
        <v>0</v>
      </c>
      <c r="CG1255" s="518" t="n">
        <v>0</v>
      </c>
      <c r="CH1255" s="518"/>
      <c r="CI1255" s="716"/>
      <c r="CL1255" s="48" t="n">
        <v>1</v>
      </c>
      <c r="CM1255" s="48" t="n">
        <f aca="false">CL1255-V1255</f>
        <v>0</v>
      </c>
      <c r="CN1255" s="702" t="n">
        <f aca="false">SUM(CO1255:DR1255)</f>
        <v>1</v>
      </c>
      <c r="CO1255" s="703" t="n">
        <v>0</v>
      </c>
      <c r="CP1255" s="703"/>
      <c r="CQ1255" s="703" t="n">
        <v>0</v>
      </c>
      <c r="CR1255" s="703"/>
      <c r="CS1255" s="703" t="n">
        <v>0</v>
      </c>
      <c r="CT1255" s="703" t="n">
        <v>0</v>
      </c>
      <c r="CU1255" s="703"/>
      <c r="CV1255" s="703"/>
      <c r="CW1255" s="703"/>
      <c r="CX1255" s="703" t="n">
        <v>0</v>
      </c>
      <c r="CY1255" s="703" t="n">
        <v>0</v>
      </c>
      <c r="CZ1255" s="703" t="n">
        <v>0</v>
      </c>
      <c r="DA1255" s="703"/>
      <c r="DB1255" s="703"/>
      <c r="DC1255" s="703"/>
      <c r="DD1255" s="703"/>
      <c r="DE1255" s="703" t="n">
        <v>0</v>
      </c>
      <c r="DF1255" s="703"/>
      <c r="DG1255" s="703" t="n">
        <v>0</v>
      </c>
      <c r="DH1255" s="703" t="n">
        <v>0</v>
      </c>
      <c r="DI1255" s="703" t="n">
        <v>0</v>
      </c>
      <c r="DJ1255" s="703" t="n">
        <v>0</v>
      </c>
      <c r="DK1255" s="703" t="n">
        <v>1</v>
      </c>
      <c r="DL1255" s="703" t="n">
        <v>0</v>
      </c>
      <c r="DM1255" s="703"/>
      <c r="DN1255" s="703"/>
      <c r="DO1255" s="703"/>
      <c r="DP1255" s="703"/>
      <c r="DQ1255" s="703"/>
      <c r="DR1255" s="703"/>
      <c r="DS1255" s="704" t="n">
        <f aca="false">CN1255-V1255</f>
        <v>0</v>
      </c>
      <c r="DT1255" s="553"/>
      <c r="DU1255" s="48"/>
    </row>
    <row r="1256" customFormat="false" ht="15" hidden="false" customHeight="true" outlineLevel="0" collapsed="false">
      <c r="A1256" s="705" t="n">
        <f aca="false">A1255+1</f>
        <v>1247</v>
      </c>
      <c r="B1256" s="706" t="s">
        <v>2495</v>
      </c>
      <c r="C1256" s="706" t="s">
        <v>385</v>
      </c>
      <c r="D1256" s="706" t="s">
        <v>382</v>
      </c>
      <c r="E1256" s="243" t="n">
        <f aca="false">COUNTIF($G$10:$G$1856,$G1256)</f>
        <v>1</v>
      </c>
      <c r="F1256" s="706" t="s">
        <v>3040</v>
      </c>
      <c r="G1256" s="706" t="s">
        <v>3040</v>
      </c>
      <c r="H1256" s="707" t="s">
        <v>2885</v>
      </c>
      <c r="I1256" s="708" t="s">
        <v>1078</v>
      </c>
      <c r="J1256" s="707" t="s">
        <v>305</v>
      </c>
      <c r="K1256" s="709" t="n">
        <v>0</v>
      </c>
      <c r="L1256" s="707" t="s">
        <v>304</v>
      </c>
      <c r="M1256" s="708" t="s">
        <v>1002</v>
      </c>
      <c r="N1256" s="710" t="s">
        <v>934</v>
      </c>
      <c r="O1256" s="512" t="n">
        <v>1</v>
      </c>
      <c r="P1256" s="512" t="n">
        <v>1</v>
      </c>
      <c r="Q1256" s="711" t="n">
        <v>0.001157544</v>
      </c>
      <c r="R1256" s="712"/>
      <c r="S1256" s="713"/>
      <c r="T1256" s="714" t="n">
        <v>2.47</v>
      </c>
      <c r="U1256" s="715"/>
      <c r="V1256" s="262" t="n">
        <f aca="false">SUM(W1256:CI1256)</f>
        <v>2</v>
      </c>
      <c r="W1256" s="243" t="n">
        <v>0</v>
      </c>
      <c r="X1256" s="243" t="n">
        <v>0</v>
      </c>
      <c r="Y1256" s="243" t="n">
        <v>0</v>
      </c>
      <c r="Z1256" s="243" t="n">
        <v>0</v>
      </c>
      <c r="AA1256" s="243" t="n">
        <v>0</v>
      </c>
      <c r="AB1256" s="243" t="n">
        <v>0</v>
      </c>
      <c r="AC1256" s="243" t="n">
        <v>0</v>
      </c>
      <c r="AD1256" s="243" t="n">
        <v>0</v>
      </c>
      <c r="AE1256" s="243" t="n">
        <v>0</v>
      </c>
      <c r="AF1256" s="243" t="n">
        <v>0</v>
      </c>
      <c r="AG1256" s="243" t="n">
        <v>0</v>
      </c>
      <c r="AH1256" s="518" t="n">
        <v>0</v>
      </c>
      <c r="AI1256" s="243" t="n">
        <v>0</v>
      </c>
      <c r="AJ1256" s="243" t="n">
        <v>0</v>
      </c>
      <c r="AK1256" s="518" t="n">
        <v>0</v>
      </c>
      <c r="AL1256" s="518" t="n">
        <v>0</v>
      </c>
      <c r="AM1256" s="518" t="n">
        <v>0</v>
      </c>
      <c r="AN1256" s="518" t="n">
        <v>0</v>
      </c>
      <c r="AO1256" s="518" t="n">
        <v>0</v>
      </c>
      <c r="AP1256" s="518" t="n">
        <v>0</v>
      </c>
      <c r="AQ1256" s="518" t="n">
        <v>0</v>
      </c>
      <c r="AR1256" s="518" t="n">
        <v>0</v>
      </c>
      <c r="AS1256" s="518" t="n">
        <v>0</v>
      </c>
      <c r="AT1256" s="518" t="n">
        <v>2</v>
      </c>
      <c r="AU1256" s="518" t="n">
        <v>0</v>
      </c>
      <c r="AV1256" s="518" t="n">
        <v>0</v>
      </c>
      <c r="AW1256" s="518" t="n">
        <v>0</v>
      </c>
      <c r="AX1256" s="518" t="n">
        <v>0</v>
      </c>
      <c r="AY1256" s="518" t="n">
        <v>0</v>
      </c>
      <c r="AZ1256" s="518" t="n">
        <v>0</v>
      </c>
      <c r="BA1256" s="518" t="n">
        <v>0</v>
      </c>
      <c r="BB1256" s="518" t="n">
        <v>0</v>
      </c>
      <c r="BC1256" s="518" t="n">
        <v>0</v>
      </c>
      <c r="BD1256" s="518" t="n">
        <v>0</v>
      </c>
      <c r="BE1256" s="518" t="n">
        <v>0</v>
      </c>
      <c r="BF1256" s="518" t="n">
        <v>0</v>
      </c>
      <c r="BG1256" s="518" t="n">
        <v>0</v>
      </c>
      <c r="BH1256" s="518" t="n">
        <v>0</v>
      </c>
      <c r="BI1256" s="518" t="n">
        <v>0</v>
      </c>
      <c r="BJ1256" s="518"/>
      <c r="BK1256" s="518"/>
      <c r="BL1256" s="518" t="n">
        <v>0</v>
      </c>
      <c r="BM1256" s="518"/>
      <c r="BN1256" s="518"/>
      <c r="BO1256" s="518"/>
      <c r="BP1256" s="518"/>
      <c r="BQ1256" s="518"/>
      <c r="BR1256" s="518"/>
      <c r="BS1256" s="518"/>
      <c r="BT1256" s="518"/>
      <c r="BU1256" s="518"/>
      <c r="BV1256" s="518" t="n">
        <v>0</v>
      </c>
      <c r="BW1256" s="518" t="n">
        <v>0</v>
      </c>
      <c r="BX1256" s="518" t="n">
        <v>0</v>
      </c>
      <c r="BY1256" s="518" t="n">
        <v>0</v>
      </c>
      <c r="BZ1256" s="518" t="n">
        <v>0</v>
      </c>
      <c r="CA1256" s="518" t="n">
        <v>0</v>
      </c>
      <c r="CB1256" s="518" t="n">
        <v>0</v>
      </c>
      <c r="CC1256" s="518" t="n">
        <v>0</v>
      </c>
      <c r="CD1256" s="518" t="n">
        <v>0</v>
      </c>
      <c r="CE1256" s="518" t="n">
        <v>0</v>
      </c>
      <c r="CF1256" s="518" t="n">
        <v>0</v>
      </c>
      <c r="CG1256" s="518" t="n">
        <v>0</v>
      </c>
      <c r="CH1256" s="518"/>
      <c r="CI1256" s="716"/>
      <c r="CL1256" s="48" t="n">
        <v>2</v>
      </c>
      <c r="CM1256" s="48" t="n">
        <f aca="false">CL1256-V1256</f>
        <v>0</v>
      </c>
      <c r="CN1256" s="702" t="n">
        <f aca="false">SUM(CO1256:DR1256)</f>
        <v>2</v>
      </c>
      <c r="CO1256" s="703" t="n">
        <v>0</v>
      </c>
      <c r="CP1256" s="703"/>
      <c r="CQ1256" s="703" t="n">
        <v>0</v>
      </c>
      <c r="CR1256" s="703"/>
      <c r="CS1256" s="703" t="n">
        <v>0</v>
      </c>
      <c r="CT1256" s="703" t="n">
        <v>0</v>
      </c>
      <c r="CU1256" s="703"/>
      <c r="CV1256" s="703"/>
      <c r="CW1256" s="703"/>
      <c r="CX1256" s="703" t="n">
        <v>0</v>
      </c>
      <c r="CY1256" s="703" t="n">
        <v>0</v>
      </c>
      <c r="CZ1256" s="703" t="n">
        <v>0</v>
      </c>
      <c r="DA1256" s="703"/>
      <c r="DB1256" s="703"/>
      <c r="DC1256" s="703"/>
      <c r="DD1256" s="703"/>
      <c r="DE1256" s="703" t="n">
        <v>0</v>
      </c>
      <c r="DF1256" s="703"/>
      <c r="DG1256" s="703" t="n">
        <v>0</v>
      </c>
      <c r="DH1256" s="703" t="n">
        <v>0</v>
      </c>
      <c r="DI1256" s="703" t="n">
        <v>0</v>
      </c>
      <c r="DJ1256" s="703" t="n">
        <v>0</v>
      </c>
      <c r="DK1256" s="703" t="n">
        <v>2</v>
      </c>
      <c r="DL1256" s="703" t="n">
        <v>0</v>
      </c>
      <c r="DM1256" s="703"/>
      <c r="DN1256" s="703"/>
      <c r="DO1256" s="703"/>
      <c r="DP1256" s="703"/>
      <c r="DQ1256" s="703"/>
      <c r="DR1256" s="703"/>
      <c r="DS1256" s="704" t="n">
        <f aca="false">CN1256-V1256</f>
        <v>0</v>
      </c>
      <c r="DT1256" s="553"/>
      <c r="DU1256" s="48"/>
    </row>
    <row r="1257" customFormat="false" ht="15" hidden="false" customHeight="true" outlineLevel="0" collapsed="false">
      <c r="A1257" s="705" t="n">
        <f aca="false">A1256+1</f>
        <v>1248</v>
      </c>
      <c r="B1257" s="706" t="s">
        <v>2495</v>
      </c>
      <c r="C1257" s="706" t="s">
        <v>385</v>
      </c>
      <c r="D1257" s="706" t="s">
        <v>382</v>
      </c>
      <c r="E1257" s="243" t="n">
        <f aca="false">COUNTIF($G$10:$G$1856,$G1257)</f>
        <v>1</v>
      </c>
      <c r="F1257" s="706" t="s">
        <v>3041</v>
      </c>
      <c r="G1257" s="706" t="s">
        <v>3041</v>
      </c>
      <c r="H1257" s="707" t="s">
        <v>2887</v>
      </c>
      <c r="I1257" s="708" t="s">
        <v>1644</v>
      </c>
      <c r="J1257" s="707" t="s">
        <v>305</v>
      </c>
      <c r="K1257" s="709" t="n">
        <v>0</v>
      </c>
      <c r="L1257" s="707" t="s">
        <v>304</v>
      </c>
      <c r="M1257" s="708" t="s">
        <v>1006</v>
      </c>
      <c r="N1257" s="710" t="s">
        <v>934</v>
      </c>
      <c r="O1257" s="512" t="n">
        <v>1</v>
      </c>
      <c r="P1257" s="512" t="n">
        <v>1</v>
      </c>
      <c r="Q1257" s="711" t="n">
        <v>0.000495</v>
      </c>
      <c r="R1257" s="712"/>
      <c r="S1257" s="713"/>
      <c r="T1257" s="714" t="n">
        <v>1.06</v>
      </c>
      <c r="U1257" s="715"/>
      <c r="V1257" s="262" t="n">
        <f aca="false">SUM(W1257:CI1257)</f>
        <v>2</v>
      </c>
      <c r="W1257" s="243" t="n">
        <v>0</v>
      </c>
      <c r="X1257" s="243" t="n">
        <v>0</v>
      </c>
      <c r="Y1257" s="243" t="n">
        <v>0</v>
      </c>
      <c r="Z1257" s="243" t="n">
        <v>0</v>
      </c>
      <c r="AA1257" s="243" t="n">
        <v>0</v>
      </c>
      <c r="AB1257" s="243" t="n">
        <v>0</v>
      </c>
      <c r="AC1257" s="243" t="n">
        <v>0</v>
      </c>
      <c r="AD1257" s="243" t="n">
        <v>0</v>
      </c>
      <c r="AE1257" s="243" t="n">
        <v>0</v>
      </c>
      <c r="AF1257" s="243" t="n">
        <v>0</v>
      </c>
      <c r="AG1257" s="243" t="n">
        <v>0</v>
      </c>
      <c r="AH1257" s="518" t="n">
        <v>0</v>
      </c>
      <c r="AI1257" s="243" t="n">
        <v>0</v>
      </c>
      <c r="AJ1257" s="243" t="n">
        <v>0</v>
      </c>
      <c r="AK1257" s="518" t="n">
        <v>0</v>
      </c>
      <c r="AL1257" s="518" t="n">
        <v>0</v>
      </c>
      <c r="AM1257" s="518" t="n">
        <v>0</v>
      </c>
      <c r="AN1257" s="518" t="n">
        <v>0</v>
      </c>
      <c r="AO1257" s="518" t="n">
        <v>0</v>
      </c>
      <c r="AP1257" s="518" t="n">
        <v>0</v>
      </c>
      <c r="AQ1257" s="518" t="n">
        <v>0</v>
      </c>
      <c r="AR1257" s="518" t="n">
        <v>0</v>
      </c>
      <c r="AS1257" s="518" t="n">
        <v>0</v>
      </c>
      <c r="AT1257" s="518" t="n">
        <v>2</v>
      </c>
      <c r="AU1257" s="518" t="n">
        <v>0</v>
      </c>
      <c r="AV1257" s="518" t="n">
        <v>0</v>
      </c>
      <c r="AW1257" s="518" t="n">
        <v>0</v>
      </c>
      <c r="AX1257" s="518" t="n">
        <v>0</v>
      </c>
      <c r="AY1257" s="518" t="n">
        <v>0</v>
      </c>
      <c r="AZ1257" s="518" t="n">
        <v>0</v>
      </c>
      <c r="BA1257" s="518" t="n">
        <v>0</v>
      </c>
      <c r="BB1257" s="518" t="n">
        <v>0</v>
      </c>
      <c r="BC1257" s="518" t="n">
        <v>0</v>
      </c>
      <c r="BD1257" s="518" t="n">
        <v>0</v>
      </c>
      <c r="BE1257" s="518" t="n">
        <v>0</v>
      </c>
      <c r="BF1257" s="518" t="n">
        <v>0</v>
      </c>
      <c r="BG1257" s="518" t="n">
        <v>0</v>
      </c>
      <c r="BH1257" s="518" t="n">
        <v>0</v>
      </c>
      <c r="BI1257" s="518" t="n">
        <v>0</v>
      </c>
      <c r="BJ1257" s="518"/>
      <c r="BK1257" s="518"/>
      <c r="BL1257" s="518" t="n">
        <v>0</v>
      </c>
      <c r="BM1257" s="518"/>
      <c r="BN1257" s="518"/>
      <c r="BO1257" s="518"/>
      <c r="BP1257" s="518"/>
      <c r="BQ1257" s="518"/>
      <c r="BR1257" s="518"/>
      <c r="BS1257" s="518"/>
      <c r="BT1257" s="518"/>
      <c r="BU1257" s="518"/>
      <c r="BV1257" s="518" t="n">
        <v>0</v>
      </c>
      <c r="BW1257" s="518" t="n">
        <v>0</v>
      </c>
      <c r="BX1257" s="518" t="n">
        <v>0</v>
      </c>
      <c r="BY1257" s="518" t="n">
        <v>0</v>
      </c>
      <c r="BZ1257" s="518" t="n">
        <v>0</v>
      </c>
      <c r="CA1257" s="518" t="n">
        <v>0</v>
      </c>
      <c r="CB1257" s="518" t="n">
        <v>0</v>
      </c>
      <c r="CC1257" s="518" t="n">
        <v>0</v>
      </c>
      <c r="CD1257" s="518" t="n">
        <v>0</v>
      </c>
      <c r="CE1257" s="518" t="n">
        <v>0</v>
      </c>
      <c r="CF1257" s="518" t="n">
        <v>0</v>
      </c>
      <c r="CG1257" s="518" t="n">
        <v>0</v>
      </c>
      <c r="CH1257" s="518"/>
      <c r="CI1257" s="716"/>
      <c r="CL1257" s="48" t="n">
        <v>2</v>
      </c>
      <c r="CM1257" s="48" t="n">
        <f aca="false">CL1257-V1257</f>
        <v>0</v>
      </c>
      <c r="CN1257" s="702" t="n">
        <f aca="false">SUM(CO1257:DR1257)</f>
        <v>2</v>
      </c>
      <c r="CO1257" s="703" t="n">
        <v>0</v>
      </c>
      <c r="CP1257" s="703"/>
      <c r="CQ1257" s="703" t="n">
        <v>0</v>
      </c>
      <c r="CR1257" s="703"/>
      <c r="CS1257" s="703" t="n">
        <v>0</v>
      </c>
      <c r="CT1257" s="703" t="n">
        <v>0</v>
      </c>
      <c r="CU1257" s="703"/>
      <c r="CV1257" s="703"/>
      <c r="CW1257" s="703"/>
      <c r="CX1257" s="703" t="n">
        <v>0</v>
      </c>
      <c r="CY1257" s="703" t="n">
        <v>0</v>
      </c>
      <c r="CZ1257" s="703" t="n">
        <v>0</v>
      </c>
      <c r="DA1257" s="703"/>
      <c r="DB1257" s="703"/>
      <c r="DC1257" s="703"/>
      <c r="DD1257" s="703"/>
      <c r="DE1257" s="703" t="n">
        <v>0</v>
      </c>
      <c r="DF1257" s="703"/>
      <c r="DG1257" s="703" t="n">
        <v>0</v>
      </c>
      <c r="DH1257" s="703" t="n">
        <v>0</v>
      </c>
      <c r="DI1257" s="703" t="n">
        <v>0</v>
      </c>
      <c r="DJ1257" s="703" t="n">
        <v>0</v>
      </c>
      <c r="DK1257" s="703" t="n">
        <v>2</v>
      </c>
      <c r="DL1257" s="703" t="n">
        <v>0</v>
      </c>
      <c r="DM1257" s="703"/>
      <c r="DN1257" s="703"/>
      <c r="DO1257" s="703"/>
      <c r="DP1257" s="703"/>
      <c r="DQ1257" s="703"/>
      <c r="DR1257" s="703"/>
      <c r="DS1257" s="704" t="n">
        <f aca="false">CN1257-V1257</f>
        <v>0</v>
      </c>
      <c r="DT1257" s="553"/>
      <c r="DU1257" s="48"/>
    </row>
    <row r="1258" customFormat="false" ht="15" hidden="false" customHeight="true" outlineLevel="0" collapsed="false">
      <c r="A1258" s="705" t="n">
        <f aca="false">A1257+1</f>
        <v>1249</v>
      </c>
      <c r="B1258" s="706" t="s">
        <v>2495</v>
      </c>
      <c r="C1258" s="706" t="s">
        <v>385</v>
      </c>
      <c r="D1258" s="706" t="s">
        <v>382</v>
      </c>
      <c r="E1258" s="243" t="n">
        <f aca="false">COUNTIF($G$10:$G$1856,$G1258)</f>
        <v>1</v>
      </c>
      <c r="F1258" s="706" t="s">
        <v>3042</v>
      </c>
      <c r="G1258" s="706" t="s">
        <v>3042</v>
      </c>
      <c r="H1258" s="707" t="s">
        <v>2889</v>
      </c>
      <c r="I1258" s="708" t="s">
        <v>1647</v>
      </c>
      <c r="J1258" s="707" t="s">
        <v>305</v>
      </c>
      <c r="K1258" s="709" t="n">
        <v>0</v>
      </c>
      <c r="L1258" s="707" t="s">
        <v>304</v>
      </c>
      <c r="M1258" s="708" t="s">
        <v>1010</v>
      </c>
      <c r="N1258" s="710" t="s">
        <v>934</v>
      </c>
      <c r="O1258" s="512" t="n">
        <v>1</v>
      </c>
      <c r="P1258" s="512" t="n">
        <v>1</v>
      </c>
      <c r="Q1258" s="711" t="n">
        <v>0.000495</v>
      </c>
      <c r="R1258" s="712"/>
      <c r="S1258" s="713"/>
      <c r="T1258" s="714" t="n">
        <v>1.06</v>
      </c>
      <c r="U1258" s="715"/>
      <c r="V1258" s="262" t="n">
        <f aca="false">SUM(W1258:CI1258)</f>
        <v>2</v>
      </c>
      <c r="W1258" s="243" t="n">
        <v>0</v>
      </c>
      <c r="X1258" s="243" t="n">
        <v>0</v>
      </c>
      <c r="Y1258" s="243" t="n">
        <v>0</v>
      </c>
      <c r="Z1258" s="243" t="n">
        <v>0</v>
      </c>
      <c r="AA1258" s="243" t="n">
        <v>0</v>
      </c>
      <c r="AB1258" s="243" t="n">
        <v>0</v>
      </c>
      <c r="AC1258" s="243" t="n">
        <v>0</v>
      </c>
      <c r="AD1258" s="243" t="n">
        <v>0</v>
      </c>
      <c r="AE1258" s="243" t="n">
        <v>0</v>
      </c>
      <c r="AF1258" s="243" t="n">
        <v>0</v>
      </c>
      <c r="AG1258" s="243" t="n">
        <v>0</v>
      </c>
      <c r="AH1258" s="518" t="n">
        <v>0</v>
      </c>
      <c r="AI1258" s="243" t="n">
        <v>0</v>
      </c>
      <c r="AJ1258" s="243" t="n">
        <v>0</v>
      </c>
      <c r="AK1258" s="518" t="n">
        <v>0</v>
      </c>
      <c r="AL1258" s="518" t="n">
        <v>0</v>
      </c>
      <c r="AM1258" s="518" t="n">
        <v>0</v>
      </c>
      <c r="AN1258" s="518" t="n">
        <v>0</v>
      </c>
      <c r="AO1258" s="518" t="n">
        <v>0</v>
      </c>
      <c r="AP1258" s="518" t="n">
        <v>0</v>
      </c>
      <c r="AQ1258" s="518" t="n">
        <v>0</v>
      </c>
      <c r="AR1258" s="518" t="n">
        <v>0</v>
      </c>
      <c r="AS1258" s="518" t="n">
        <v>0</v>
      </c>
      <c r="AT1258" s="518" t="n">
        <v>2</v>
      </c>
      <c r="AU1258" s="518" t="n">
        <v>0</v>
      </c>
      <c r="AV1258" s="518" t="n">
        <v>0</v>
      </c>
      <c r="AW1258" s="518" t="n">
        <v>0</v>
      </c>
      <c r="AX1258" s="518" t="n">
        <v>0</v>
      </c>
      <c r="AY1258" s="518" t="n">
        <v>0</v>
      </c>
      <c r="AZ1258" s="518" t="n">
        <v>0</v>
      </c>
      <c r="BA1258" s="518" t="n">
        <v>0</v>
      </c>
      <c r="BB1258" s="518" t="n">
        <v>0</v>
      </c>
      <c r="BC1258" s="518" t="n">
        <v>0</v>
      </c>
      <c r="BD1258" s="518" t="n">
        <v>0</v>
      </c>
      <c r="BE1258" s="518" t="n">
        <v>0</v>
      </c>
      <c r="BF1258" s="518" t="n">
        <v>0</v>
      </c>
      <c r="BG1258" s="518" t="n">
        <v>0</v>
      </c>
      <c r="BH1258" s="518" t="n">
        <v>0</v>
      </c>
      <c r="BI1258" s="518" t="n">
        <v>0</v>
      </c>
      <c r="BJ1258" s="518"/>
      <c r="BK1258" s="518"/>
      <c r="BL1258" s="518" t="n">
        <v>0</v>
      </c>
      <c r="BM1258" s="518"/>
      <c r="BN1258" s="518"/>
      <c r="BO1258" s="518"/>
      <c r="BP1258" s="518"/>
      <c r="BQ1258" s="518"/>
      <c r="BR1258" s="518"/>
      <c r="BS1258" s="518"/>
      <c r="BT1258" s="518"/>
      <c r="BU1258" s="518"/>
      <c r="BV1258" s="518" t="n">
        <v>0</v>
      </c>
      <c r="BW1258" s="518" t="n">
        <v>0</v>
      </c>
      <c r="BX1258" s="518" t="n">
        <v>0</v>
      </c>
      <c r="BY1258" s="518" t="n">
        <v>0</v>
      </c>
      <c r="BZ1258" s="518" t="n">
        <v>0</v>
      </c>
      <c r="CA1258" s="518" t="n">
        <v>0</v>
      </c>
      <c r="CB1258" s="518" t="n">
        <v>0</v>
      </c>
      <c r="CC1258" s="518" t="n">
        <v>0</v>
      </c>
      <c r="CD1258" s="518" t="n">
        <v>0</v>
      </c>
      <c r="CE1258" s="518" t="n">
        <v>0</v>
      </c>
      <c r="CF1258" s="518" t="n">
        <v>0</v>
      </c>
      <c r="CG1258" s="518" t="n">
        <v>0</v>
      </c>
      <c r="CH1258" s="518"/>
      <c r="CI1258" s="716"/>
      <c r="CL1258" s="48" t="n">
        <v>2</v>
      </c>
      <c r="CM1258" s="48" t="n">
        <f aca="false">CL1258-V1258</f>
        <v>0</v>
      </c>
      <c r="CN1258" s="702" t="n">
        <f aca="false">SUM(CO1258:DR1258)</f>
        <v>2</v>
      </c>
      <c r="CO1258" s="703" t="n">
        <v>0</v>
      </c>
      <c r="CP1258" s="703"/>
      <c r="CQ1258" s="703" t="n">
        <v>0</v>
      </c>
      <c r="CR1258" s="703"/>
      <c r="CS1258" s="703" t="n">
        <v>0</v>
      </c>
      <c r="CT1258" s="703" t="n">
        <v>0</v>
      </c>
      <c r="CU1258" s="703"/>
      <c r="CV1258" s="703"/>
      <c r="CW1258" s="703"/>
      <c r="CX1258" s="703" t="n">
        <v>0</v>
      </c>
      <c r="CY1258" s="703" t="n">
        <v>0</v>
      </c>
      <c r="CZ1258" s="703" t="n">
        <v>0</v>
      </c>
      <c r="DA1258" s="703"/>
      <c r="DB1258" s="703"/>
      <c r="DC1258" s="703"/>
      <c r="DD1258" s="703"/>
      <c r="DE1258" s="703" t="n">
        <v>0</v>
      </c>
      <c r="DF1258" s="703"/>
      <c r="DG1258" s="703" t="n">
        <v>0</v>
      </c>
      <c r="DH1258" s="703" t="n">
        <v>0</v>
      </c>
      <c r="DI1258" s="703" t="n">
        <v>0</v>
      </c>
      <c r="DJ1258" s="703" t="n">
        <v>0</v>
      </c>
      <c r="DK1258" s="703" t="n">
        <v>2</v>
      </c>
      <c r="DL1258" s="703" t="n">
        <v>0</v>
      </c>
      <c r="DM1258" s="703"/>
      <c r="DN1258" s="703"/>
      <c r="DO1258" s="703"/>
      <c r="DP1258" s="703"/>
      <c r="DQ1258" s="703"/>
      <c r="DR1258" s="703"/>
      <c r="DS1258" s="704" t="n">
        <f aca="false">CN1258-V1258</f>
        <v>0</v>
      </c>
      <c r="DT1258" s="553"/>
      <c r="DU1258" s="48"/>
    </row>
    <row r="1259" customFormat="false" ht="15" hidden="false" customHeight="true" outlineLevel="0" collapsed="false">
      <c r="A1259" s="705" t="n">
        <f aca="false">A1258+1</f>
        <v>1250</v>
      </c>
      <c r="B1259" s="706" t="s">
        <v>2495</v>
      </c>
      <c r="C1259" s="706" t="s">
        <v>385</v>
      </c>
      <c r="D1259" s="706" t="s">
        <v>382</v>
      </c>
      <c r="E1259" s="243" t="n">
        <f aca="false">COUNTIF($G$10:$G$1856,$G1259)</f>
        <v>1</v>
      </c>
      <c r="F1259" s="706" t="s">
        <v>3043</v>
      </c>
      <c r="G1259" s="706" t="s">
        <v>3043</v>
      </c>
      <c r="H1259" s="707" t="s">
        <v>2891</v>
      </c>
      <c r="I1259" s="708" t="s">
        <v>1090</v>
      </c>
      <c r="J1259" s="707" t="s">
        <v>305</v>
      </c>
      <c r="K1259" s="709" t="n">
        <v>0</v>
      </c>
      <c r="L1259" s="707" t="s">
        <v>304</v>
      </c>
      <c r="M1259" s="708" t="s">
        <v>1014</v>
      </c>
      <c r="N1259" s="710" t="s">
        <v>934</v>
      </c>
      <c r="O1259" s="512" t="n">
        <v>1</v>
      </c>
      <c r="P1259" s="512" t="n">
        <v>1</v>
      </c>
      <c r="Q1259" s="711" t="n">
        <v>0.00068475</v>
      </c>
      <c r="R1259" s="712"/>
      <c r="S1259" s="713"/>
      <c r="T1259" s="714" t="n">
        <v>1.47</v>
      </c>
      <c r="U1259" s="715"/>
      <c r="V1259" s="262" t="n">
        <f aca="false">SUM(W1259:CI1259)</f>
        <v>2</v>
      </c>
      <c r="W1259" s="243" t="n">
        <v>0</v>
      </c>
      <c r="X1259" s="243" t="n">
        <v>0</v>
      </c>
      <c r="Y1259" s="243" t="n">
        <v>0</v>
      </c>
      <c r="Z1259" s="243" t="n">
        <v>0</v>
      </c>
      <c r="AA1259" s="243" t="n">
        <v>0</v>
      </c>
      <c r="AB1259" s="243" t="n">
        <v>0</v>
      </c>
      <c r="AC1259" s="243" t="n">
        <v>0</v>
      </c>
      <c r="AD1259" s="243" t="n">
        <v>0</v>
      </c>
      <c r="AE1259" s="243" t="n">
        <v>0</v>
      </c>
      <c r="AF1259" s="243" t="n">
        <v>0</v>
      </c>
      <c r="AG1259" s="243" t="n">
        <v>0</v>
      </c>
      <c r="AH1259" s="518" t="n">
        <v>0</v>
      </c>
      <c r="AI1259" s="243" t="n">
        <v>0</v>
      </c>
      <c r="AJ1259" s="243" t="n">
        <v>0</v>
      </c>
      <c r="AK1259" s="518" t="n">
        <v>0</v>
      </c>
      <c r="AL1259" s="518" t="n">
        <v>0</v>
      </c>
      <c r="AM1259" s="518" t="n">
        <v>0</v>
      </c>
      <c r="AN1259" s="518" t="n">
        <v>0</v>
      </c>
      <c r="AO1259" s="518" t="n">
        <v>0</v>
      </c>
      <c r="AP1259" s="518" t="n">
        <v>0</v>
      </c>
      <c r="AQ1259" s="518" t="n">
        <v>0</v>
      </c>
      <c r="AR1259" s="518" t="n">
        <v>0</v>
      </c>
      <c r="AS1259" s="518" t="n">
        <v>0</v>
      </c>
      <c r="AT1259" s="518" t="n">
        <v>2</v>
      </c>
      <c r="AU1259" s="518" t="n">
        <v>0</v>
      </c>
      <c r="AV1259" s="518" t="n">
        <v>0</v>
      </c>
      <c r="AW1259" s="518" t="n">
        <v>0</v>
      </c>
      <c r="AX1259" s="518" t="n">
        <v>0</v>
      </c>
      <c r="AY1259" s="518" t="n">
        <v>0</v>
      </c>
      <c r="AZ1259" s="518" t="n">
        <v>0</v>
      </c>
      <c r="BA1259" s="518" t="n">
        <v>0</v>
      </c>
      <c r="BB1259" s="518" t="n">
        <v>0</v>
      </c>
      <c r="BC1259" s="518" t="n">
        <v>0</v>
      </c>
      <c r="BD1259" s="518" t="n">
        <v>0</v>
      </c>
      <c r="BE1259" s="518" t="n">
        <v>0</v>
      </c>
      <c r="BF1259" s="518" t="n">
        <v>0</v>
      </c>
      <c r="BG1259" s="518" t="n">
        <v>0</v>
      </c>
      <c r="BH1259" s="518" t="n">
        <v>0</v>
      </c>
      <c r="BI1259" s="518" t="n">
        <v>0</v>
      </c>
      <c r="BJ1259" s="518"/>
      <c r="BK1259" s="518"/>
      <c r="BL1259" s="518" t="n">
        <v>0</v>
      </c>
      <c r="BM1259" s="518"/>
      <c r="BN1259" s="518"/>
      <c r="BO1259" s="518"/>
      <c r="BP1259" s="518"/>
      <c r="BQ1259" s="518"/>
      <c r="BR1259" s="518"/>
      <c r="BS1259" s="518"/>
      <c r="BT1259" s="518"/>
      <c r="BU1259" s="518"/>
      <c r="BV1259" s="518" t="n">
        <v>0</v>
      </c>
      <c r="BW1259" s="518" t="n">
        <v>0</v>
      </c>
      <c r="BX1259" s="518" t="n">
        <v>0</v>
      </c>
      <c r="BY1259" s="518" t="n">
        <v>0</v>
      </c>
      <c r="BZ1259" s="518" t="n">
        <v>0</v>
      </c>
      <c r="CA1259" s="518" t="n">
        <v>0</v>
      </c>
      <c r="CB1259" s="518" t="n">
        <v>0</v>
      </c>
      <c r="CC1259" s="518" t="n">
        <v>0</v>
      </c>
      <c r="CD1259" s="518" t="n">
        <v>0</v>
      </c>
      <c r="CE1259" s="518" t="n">
        <v>0</v>
      </c>
      <c r="CF1259" s="518" t="n">
        <v>0</v>
      </c>
      <c r="CG1259" s="518" t="n">
        <v>0</v>
      </c>
      <c r="CH1259" s="518"/>
      <c r="CI1259" s="716"/>
      <c r="CL1259" s="48" t="n">
        <v>2</v>
      </c>
      <c r="CM1259" s="48" t="n">
        <f aca="false">CL1259-V1259</f>
        <v>0</v>
      </c>
      <c r="CN1259" s="702" t="n">
        <f aca="false">SUM(CO1259:DR1259)</f>
        <v>2</v>
      </c>
      <c r="CO1259" s="703" t="n">
        <v>0</v>
      </c>
      <c r="CP1259" s="703"/>
      <c r="CQ1259" s="703" t="n">
        <v>0</v>
      </c>
      <c r="CR1259" s="703"/>
      <c r="CS1259" s="703" t="n">
        <v>0</v>
      </c>
      <c r="CT1259" s="703" t="n">
        <v>0</v>
      </c>
      <c r="CU1259" s="703"/>
      <c r="CV1259" s="703"/>
      <c r="CW1259" s="703"/>
      <c r="CX1259" s="703" t="n">
        <v>0</v>
      </c>
      <c r="CY1259" s="703" t="n">
        <v>0</v>
      </c>
      <c r="CZ1259" s="703" t="n">
        <v>0</v>
      </c>
      <c r="DA1259" s="703"/>
      <c r="DB1259" s="703"/>
      <c r="DC1259" s="703"/>
      <c r="DD1259" s="703"/>
      <c r="DE1259" s="703" t="n">
        <v>0</v>
      </c>
      <c r="DF1259" s="703"/>
      <c r="DG1259" s="703" t="n">
        <v>0</v>
      </c>
      <c r="DH1259" s="703" t="n">
        <v>0</v>
      </c>
      <c r="DI1259" s="703" t="n">
        <v>0</v>
      </c>
      <c r="DJ1259" s="703" t="n">
        <v>0</v>
      </c>
      <c r="DK1259" s="703" t="n">
        <v>2</v>
      </c>
      <c r="DL1259" s="703" t="n">
        <v>0</v>
      </c>
      <c r="DM1259" s="703"/>
      <c r="DN1259" s="703"/>
      <c r="DO1259" s="703"/>
      <c r="DP1259" s="703"/>
      <c r="DQ1259" s="703"/>
      <c r="DR1259" s="703"/>
      <c r="DS1259" s="704" t="n">
        <f aca="false">CN1259-V1259</f>
        <v>0</v>
      </c>
      <c r="DT1259" s="553"/>
      <c r="DU1259" s="48"/>
    </row>
    <row r="1260" customFormat="false" ht="15" hidden="false" customHeight="true" outlineLevel="0" collapsed="false">
      <c r="A1260" s="705" t="n">
        <f aca="false">A1259+1</f>
        <v>1251</v>
      </c>
      <c r="B1260" s="706" t="s">
        <v>2495</v>
      </c>
      <c r="C1260" s="706" t="s">
        <v>385</v>
      </c>
      <c r="D1260" s="706" t="s">
        <v>382</v>
      </c>
      <c r="E1260" s="243" t="n">
        <f aca="false">COUNTIF($G$10:$G$1856,$G1260)</f>
        <v>1</v>
      </c>
      <c r="F1260" s="706" t="s">
        <v>3044</v>
      </c>
      <c r="G1260" s="706" t="s">
        <v>3044</v>
      </c>
      <c r="H1260" s="707" t="s">
        <v>2893</v>
      </c>
      <c r="I1260" s="708" t="s">
        <v>1094</v>
      </c>
      <c r="J1260" s="707" t="s">
        <v>305</v>
      </c>
      <c r="K1260" s="709" t="n">
        <v>0</v>
      </c>
      <c r="L1260" s="707" t="s">
        <v>304</v>
      </c>
      <c r="M1260" s="708" t="s">
        <v>1241</v>
      </c>
      <c r="N1260" s="710" t="s">
        <v>934</v>
      </c>
      <c r="O1260" s="512" t="n">
        <v>1</v>
      </c>
      <c r="P1260" s="512" t="n">
        <v>1</v>
      </c>
      <c r="Q1260" s="711" t="n">
        <v>0.000626875</v>
      </c>
      <c r="R1260" s="712"/>
      <c r="S1260" s="713"/>
      <c r="T1260" s="714" t="n">
        <v>1.61</v>
      </c>
      <c r="U1260" s="715"/>
      <c r="V1260" s="262" t="n">
        <f aca="false">SUM(W1260:CI1260)</f>
        <v>2</v>
      </c>
      <c r="W1260" s="243" t="n">
        <v>0</v>
      </c>
      <c r="X1260" s="243" t="n">
        <v>0</v>
      </c>
      <c r="Y1260" s="243" t="n">
        <v>0</v>
      </c>
      <c r="Z1260" s="243" t="n">
        <v>0</v>
      </c>
      <c r="AA1260" s="243" t="n">
        <v>0</v>
      </c>
      <c r="AB1260" s="243" t="n">
        <v>0</v>
      </c>
      <c r="AC1260" s="243" t="n">
        <v>0</v>
      </c>
      <c r="AD1260" s="243" t="n">
        <v>0</v>
      </c>
      <c r="AE1260" s="243" t="n">
        <v>0</v>
      </c>
      <c r="AF1260" s="243" t="n">
        <v>0</v>
      </c>
      <c r="AG1260" s="243" t="n">
        <v>0</v>
      </c>
      <c r="AH1260" s="518" t="n">
        <v>0</v>
      </c>
      <c r="AI1260" s="243" t="n">
        <v>0</v>
      </c>
      <c r="AJ1260" s="243" t="n">
        <v>0</v>
      </c>
      <c r="AK1260" s="518" t="n">
        <v>0</v>
      </c>
      <c r="AL1260" s="518" t="n">
        <v>0</v>
      </c>
      <c r="AM1260" s="518" t="n">
        <v>0</v>
      </c>
      <c r="AN1260" s="518" t="n">
        <v>0</v>
      </c>
      <c r="AO1260" s="518" t="n">
        <v>0</v>
      </c>
      <c r="AP1260" s="518" t="n">
        <v>0</v>
      </c>
      <c r="AQ1260" s="518" t="n">
        <v>0</v>
      </c>
      <c r="AR1260" s="518" t="n">
        <v>0</v>
      </c>
      <c r="AS1260" s="518" t="n">
        <v>0</v>
      </c>
      <c r="AT1260" s="518" t="n">
        <v>2</v>
      </c>
      <c r="AU1260" s="518" t="n">
        <v>0</v>
      </c>
      <c r="AV1260" s="518" t="n">
        <v>0</v>
      </c>
      <c r="AW1260" s="518" t="n">
        <v>0</v>
      </c>
      <c r="AX1260" s="518" t="n">
        <v>0</v>
      </c>
      <c r="AY1260" s="518" t="n">
        <v>0</v>
      </c>
      <c r="AZ1260" s="518" t="n">
        <v>0</v>
      </c>
      <c r="BA1260" s="518" t="n">
        <v>0</v>
      </c>
      <c r="BB1260" s="518" t="n">
        <v>0</v>
      </c>
      <c r="BC1260" s="518" t="n">
        <v>0</v>
      </c>
      <c r="BD1260" s="518" t="n">
        <v>0</v>
      </c>
      <c r="BE1260" s="518" t="n">
        <v>0</v>
      </c>
      <c r="BF1260" s="518" t="n">
        <v>0</v>
      </c>
      <c r="BG1260" s="518" t="n">
        <v>0</v>
      </c>
      <c r="BH1260" s="518" t="n">
        <v>0</v>
      </c>
      <c r="BI1260" s="518" t="n">
        <v>0</v>
      </c>
      <c r="BJ1260" s="518"/>
      <c r="BK1260" s="518"/>
      <c r="BL1260" s="518" t="n">
        <v>0</v>
      </c>
      <c r="BM1260" s="518"/>
      <c r="BN1260" s="518"/>
      <c r="BO1260" s="518"/>
      <c r="BP1260" s="518"/>
      <c r="BQ1260" s="518"/>
      <c r="BR1260" s="518"/>
      <c r="BS1260" s="518"/>
      <c r="BT1260" s="518"/>
      <c r="BU1260" s="518"/>
      <c r="BV1260" s="518" t="n">
        <v>0</v>
      </c>
      <c r="BW1260" s="518" t="n">
        <v>0</v>
      </c>
      <c r="BX1260" s="518" t="n">
        <v>0</v>
      </c>
      <c r="BY1260" s="518" t="n">
        <v>0</v>
      </c>
      <c r="BZ1260" s="518" t="n">
        <v>0</v>
      </c>
      <c r="CA1260" s="518" t="n">
        <v>0</v>
      </c>
      <c r="CB1260" s="518" t="n">
        <v>0</v>
      </c>
      <c r="CC1260" s="518" t="n">
        <v>0</v>
      </c>
      <c r="CD1260" s="518" t="n">
        <v>0</v>
      </c>
      <c r="CE1260" s="518" t="n">
        <v>0</v>
      </c>
      <c r="CF1260" s="518" t="n">
        <v>0</v>
      </c>
      <c r="CG1260" s="518" t="n">
        <v>0</v>
      </c>
      <c r="CH1260" s="518"/>
      <c r="CI1260" s="716"/>
      <c r="CL1260" s="48" t="n">
        <v>2</v>
      </c>
      <c r="CM1260" s="48" t="n">
        <f aca="false">CL1260-V1260</f>
        <v>0</v>
      </c>
      <c r="CN1260" s="702" t="n">
        <f aca="false">SUM(CO1260:DR1260)</f>
        <v>2</v>
      </c>
      <c r="CO1260" s="703" t="n">
        <v>0</v>
      </c>
      <c r="CP1260" s="703"/>
      <c r="CQ1260" s="703" t="n">
        <v>0</v>
      </c>
      <c r="CR1260" s="703"/>
      <c r="CS1260" s="703" t="n">
        <v>0</v>
      </c>
      <c r="CT1260" s="703" t="n">
        <v>0</v>
      </c>
      <c r="CU1260" s="703"/>
      <c r="CV1260" s="703"/>
      <c r="CW1260" s="703"/>
      <c r="CX1260" s="703" t="n">
        <v>0</v>
      </c>
      <c r="CY1260" s="703" t="n">
        <v>0</v>
      </c>
      <c r="CZ1260" s="703" t="n">
        <v>0</v>
      </c>
      <c r="DA1260" s="703"/>
      <c r="DB1260" s="703"/>
      <c r="DC1260" s="703"/>
      <c r="DD1260" s="703"/>
      <c r="DE1260" s="703" t="n">
        <v>0</v>
      </c>
      <c r="DF1260" s="703"/>
      <c r="DG1260" s="703" t="n">
        <v>0</v>
      </c>
      <c r="DH1260" s="703" t="n">
        <v>0</v>
      </c>
      <c r="DI1260" s="703" t="n">
        <v>0</v>
      </c>
      <c r="DJ1260" s="703" t="n">
        <v>0</v>
      </c>
      <c r="DK1260" s="703" t="n">
        <v>2</v>
      </c>
      <c r="DL1260" s="703" t="n">
        <v>0</v>
      </c>
      <c r="DM1260" s="703"/>
      <c r="DN1260" s="703"/>
      <c r="DO1260" s="703"/>
      <c r="DP1260" s="703"/>
      <c r="DQ1260" s="703"/>
      <c r="DR1260" s="703"/>
      <c r="DS1260" s="704" t="n">
        <f aca="false">CN1260-V1260</f>
        <v>0</v>
      </c>
      <c r="DT1260" s="553"/>
      <c r="DU1260" s="48"/>
    </row>
    <row r="1261" customFormat="false" ht="15" hidden="false" customHeight="true" outlineLevel="0" collapsed="false">
      <c r="A1261" s="705" t="n">
        <f aca="false">A1260+1</f>
        <v>1252</v>
      </c>
      <c r="B1261" s="706" t="s">
        <v>2495</v>
      </c>
      <c r="C1261" s="706" t="s">
        <v>415</v>
      </c>
      <c r="D1261" s="706" t="s">
        <v>413</v>
      </c>
      <c r="E1261" s="243" t="n">
        <f aca="false">COUNTIF($G$10:$G$1856,$G1261)</f>
        <v>1</v>
      </c>
      <c r="F1261" s="706" t="s">
        <v>3045</v>
      </c>
      <c r="G1261" s="706" t="s">
        <v>3045</v>
      </c>
      <c r="H1261" s="707" t="s">
        <v>2897</v>
      </c>
      <c r="I1261" s="708" t="s">
        <v>932</v>
      </c>
      <c r="J1261" s="720" t="s">
        <v>346</v>
      </c>
      <c r="K1261" s="294" t="s">
        <v>302</v>
      </c>
      <c r="L1261" s="720" t="s">
        <v>345</v>
      </c>
      <c r="M1261" s="708" t="s">
        <v>933</v>
      </c>
      <c r="N1261" s="710" t="s">
        <v>934</v>
      </c>
      <c r="O1261" s="512" t="n">
        <v>1</v>
      </c>
      <c r="P1261" s="512" t="n">
        <v>1</v>
      </c>
      <c r="Q1261" s="711" t="n">
        <v>0.00684</v>
      </c>
      <c r="R1261" s="712"/>
      <c r="S1261" s="713"/>
      <c r="T1261" s="714" t="n">
        <v>14.13</v>
      </c>
      <c r="U1261" s="715"/>
      <c r="V1261" s="262" t="n">
        <f aca="false">SUM(W1261:CI1261)</f>
        <v>0</v>
      </c>
      <c r="W1261" s="243" t="n">
        <v>0</v>
      </c>
      <c r="X1261" s="243" t="n">
        <v>0</v>
      </c>
      <c r="Y1261" s="243" t="n">
        <v>0</v>
      </c>
      <c r="Z1261" s="243" t="n">
        <v>0</v>
      </c>
      <c r="AA1261" s="243" t="n">
        <v>0</v>
      </c>
      <c r="AB1261" s="243" t="n">
        <v>0</v>
      </c>
      <c r="AC1261" s="243" t="n">
        <v>0</v>
      </c>
      <c r="AD1261" s="243" t="n">
        <v>0</v>
      </c>
      <c r="AE1261" s="243" t="n">
        <v>0</v>
      </c>
      <c r="AF1261" s="243" t="n">
        <v>0</v>
      </c>
      <c r="AG1261" s="243" t="n">
        <v>0</v>
      </c>
      <c r="AH1261" s="518" t="n">
        <v>0</v>
      </c>
      <c r="AI1261" s="243" t="n">
        <v>0</v>
      </c>
      <c r="AJ1261" s="243" t="n">
        <v>0</v>
      </c>
      <c r="AK1261" s="518" t="n">
        <v>0</v>
      </c>
      <c r="AL1261" s="518" t="n">
        <v>0</v>
      </c>
      <c r="AM1261" s="518" t="n">
        <v>0</v>
      </c>
      <c r="AN1261" s="518" t="n">
        <v>0</v>
      </c>
      <c r="AO1261" s="518" t="n">
        <v>0</v>
      </c>
      <c r="AP1261" s="518" t="n">
        <v>0</v>
      </c>
      <c r="AQ1261" s="518" t="n">
        <v>0</v>
      </c>
      <c r="AR1261" s="518" t="n">
        <v>0</v>
      </c>
      <c r="AS1261" s="518" t="n">
        <v>0</v>
      </c>
      <c r="AT1261" s="518" t="n">
        <v>0</v>
      </c>
      <c r="AU1261" s="518" t="n">
        <v>0</v>
      </c>
      <c r="AV1261" s="518" t="n">
        <v>0</v>
      </c>
      <c r="AW1261" s="518" t="n">
        <v>0</v>
      </c>
      <c r="AX1261" s="518" t="n">
        <v>0</v>
      </c>
      <c r="AY1261" s="518" t="n">
        <v>0</v>
      </c>
      <c r="AZ1261" s="518" t="n">
        <v>0</v>
      </c>
      <c r="BA1261" s="518" t="n">
        <v>0</v>
      </c>
      <c r="BB1261" s="518" t="n">
        <v>0</v>
      </c>
      <c r="BC1261" s="518" t="n">
        <v>0</v>
      </c>
      <c r="BD1261" s="518" t="n">
        <v>0</v>
      </c>
      <c r="BE1261" s="518" t="n">
        <v>0</v>
      </c>
      <c r="BF1261" s="518" t="n">
        <v>0</v>
      </c>
      <c r="BG1261" s="518" t="n">
        <v>0</v>
      </c>
      <c r="BH1261" s="518" t="n">
        <v>0</v>
      </c>
      <c r="BI1261" s="518" t="n">
        <v>0</v>
      </c>
      <c r="BJ1261" s="518"/>
      <c r="BK1261" s="518"/>
      <c r="BL1261" s="518" t="n">
        <v>0</v>
      </c>
      <c r="BM1261" s="518"/>
      <c r="BN1261" s="518"/>
      <c r="BO1261" s="518"/>
      <c r="BP1261" s="518"/>
      <c r="BQ1261" s="518"/>
      <c r="BR1261" s="518"/>
      <c r="BS1261" s="518"/>
      <c r="BT1261" s="518"/>
      <c r="BU1261" s="518"/>
      <c r="BV1261" s="518" t="n">
        <v>0</v>
      </c>
      <c r="BW1261" s="518" t="n">
        <v>0</v>
      </c>
      <c r="BX1261" s="518" t="n">
        <v>0</v>
      </c>
      <c r="BY1261" s="518" t="n">
        <v>0</v>
      </c>
      <c r="BZ1261" s="518" t="n">
        <v>0</v>
      </c>
      <c r="CA1261" s="518" t="n">
        <v>0</v>
      </c>
      <c r="CB1261" s="518" t="n">
        <v>0</v>
      </c>
      <c r="CC1261" s="518" t="n">
        <v>0</v>
      </c>
      <c r="CD1261" s="518" t="n">
        <v>0</v>
      </c>
      <c r="CE1261" s="518" t="n">
        <v>0</v>
      </c>
      <c r="CF1261" s="518" t="n">
        <v>0</v>
      </c>
      <c r="CG1261" s="518" t="n">
        <v>0</v>
      </c>
      <c r="CH1261" s="518"/>
      <c r="CI1261" s="716"/>
      <c r="CL1261" s="48" t="n">
        <v>0</v>
      </c>
      <c r="CM1261" s="48" t="n">
        <f aca="false">CL1261-V1261</f>
        <v>0</v>
      </c>
      <c r="CN1261" s="702" t="n">
        <f aca="false">SUM(CO1261:DR1261)</f>
        <v>0</v>
      </c>
      <c r="CO1261" s="703" t="n">
        <v>0</v>
      </c>
      <c r="CP1261" s="703"/>
      <c r="CQ1261" s="703" t="n">
        <v>0</v>
      </c>
      <c r="CR1261" s="703"/>
      <c r="CS1261" s="703" t="n">
        <v>0</v>
      </c>
      <c r="CT1261" s="703" t="n">
        <v>0</v>
      </c>
      <c r="CU1261" s="703"/>
      <c r="CV1261" s="703"/>
      <c r="CW1261" s="703"/>
      <c r="CX1261" s="703" t="n">
        <v>0</v>
      </c>
      <c r="CY1261" s="703" t="n">
        <v>0</v>
      </c>
      <c r="CZ1261" s="703" t="n">
        <v>0</v>
      </c>
      <c r="DA1261" s="703"/>
      <c r="DB1261" s="703"/>
      <c r="DC1261" s="703"/>
      <c r="DD1261" s="703"/>
      <c r="DE1261" s="703" t="n">
        <v>0</v>
      </c>
      <c r="DF1261" s="703"/>
      <c r="DG1261" s="703" t="n">
        <v>0</v>
      </c>
      <c r="DH1261" s="703" t="n">
        <v>0</v>
      </c>
      <c r="DI1261" s="703" t="n">
        <v>0</v>
      </c>
      <c r="DJ1261" s="703" t="n">
        <v>0</v>
      </c>
      <c r="DK1261" s="703" t="n">
        <v>0</v>
      </c>
      <c r="DL1261" s="703" t="n">
        <v>0</v>
      </c>
      <c r="DM1261" s="703"/>
      <c r="DN1261" s="703"/>
      <c r="DO1261" s="703"/>
      <c r="DP1261" s="703"/>
      <c r="DQ1261" s="703"/>
      <c r="DR1261" s="703"/>
      <c r="DS1261" s="704" t="n">
        <f aca="false">CN1261-V1261</f>
        <v>0</v>
      </c>
      <c r="DT1261" s="553"/>
      <c r="DU1261" s="48"/>
    </row>
    <row r="1262" customFormat="false" ht="15" hidden="false" customHeight="true" outlineLevel="0" collapsed="false">
      <c r="A1262" s="705" t="n">
        <f aca="false">A1261+1</f>
        <v>1253</v>
      </c>
      <c r="B1262" s="706" t="s">
        <v>2495</v>
      </c>
      <c r="C1262" s="706" t="s">
        <v>415</v>
      </c>
      <c r="D1262" s="706" t="s">
        <v>413</v>
      </c>
      <c r="E1262" s="243" t="n">
        <f aca="false">COUNTIF($G$10:$G$1856,$G1262)</f>
        <v>1</v>
      </c>
      <c r="F1262" s="706" t="s">
        <v>3046</v>
      </c>
      <c r="G1262" s="706" t="s">
        <v>3046</v>
      </c>
      <c r="H1262" s="707" t="s">
        <v>2899</v>
      </c>
      <c r="I1262" s="708" t="s">
        <v>1027</v>
      </c>
      <c r="J1262" s="720" t="s">
        <v>346</v>
      </c>
      <c r="K1262" s="294" t="s">
        <v>302</v>
      </c>
      <c r="L1262" s="720" t="s">
        <v>345</v>
      </c>
      <c r="M1262" s="708" t="s">
        <v>1028</v>
      </c>
      <c r="N1262" s="710" t="s">
        <v>934</v>
      </c>
      <c r="O1262" s="512" t="n">
        <v>1</v>
      </c>
      <c r="P1262" s="512" t="n">
        <v>1</v>
      </c>
      <c r="Q1262" s="711" t="n">
        <v>0.006495</v>
      </c>
      <c r="R1262" s="712"/>
      <c r="S1262" s="713"/>
      <c r="T1262" s="714" t="n">
        <v>13.42</v>
      </c>
      <c r="U1262" s="715"/>
      <c r="V1262" s="262" t="n">
        <f aca="false">SUM(W1262:CI1262)</f>
        <v>0</v>
      </c>
      <c r="W1262" s="243" t="n">
        <v>0</v>
      </c>
      <c r="X1262" s="243" t="n">
        <v>0</v>
      </c>
      <c r="Y1262" s="243" t="n">
        <v>0</v>
      </c>
      <c r="Z1262" s="243" t="n">
        <v>0</v>
      </c>
      <c r="AA1262" s="243" t="n">
        <v>0</v>
      </c>
      <c r="AB1262" s="243" t="n">
        <v>0</v>
      </c>
      <c r="AC1262" s="243" t="n">
        <v>0</v>
      </c>
      <c r="AD1262" s="243" t="n">
        <v>0</v>
      </c>
      <c r="AE1262" s="243" t="n">
        <v>0</v>
      </c>
      <c r="AF1262" s="243" t="n">
        <v>0</v>
      </c>
      <c r="AG1262" s="243" t="n">
        <v>0</v>
      </c>
      <c r="AH1262" s="518" t="n">
        <v>0</v>
      </c>
      <c r="AI1262" s="243" t="n">
        <v>0</v>
      </c>
      <c r="AJ1262" s="243" t="n">
        <v>0</v>
      </c>
      <c r="AK1262" s="518" t="n">
        <v>0</v>
      </c>
      <c r="AL1262" s="518" t="n">
        <v>0</v>
      </c>
      <c r="AM1262" s="518" t="n">
        <v>0</v>
      </c>
      <c r="AN1262" s="518" t="n">
        <v>0</v>
      </c>
      <c r="AO1262" s="518" t="n">
        <v>0</v>
      </c>
      <c r="AP1262" s="518" t="n">
        <v>0</v>
      </c>
      <c r="AQ1262" s="518" t="n">
        <v>0</v>
      </c>
      <c r="AR1262" s="518" t="n">
        <v>0</v>
      </c>
      <c r="AS1262" s="518" t="n">
        <v>0</v>
      </c>
      <c r="AT1262" s="518" t="n">
        <v>0</v>
      </c>
      <c r="AU1262" s="518" t="n">
        <v>0</v>
      </c>
      <c r="AV1262" s="518" t="n">
        <v>0</v>
      </c>
      <c r="AW1262" s="518" t="n">
        <v>0</v>
      </c>
      <c r="AX1262" s="518" t="n">
        <v>0</v>
      </c>
      <c r="AY1262" s="518" t="n">
        <v>0</v>
      </c>
      <c r="AZ1262" s="518" t="n">
        <v>0</v>
      </c>
      <c r="BA1262" s="518" t="n">
        <v>0</v>
      </c>
      <c r="BB1262" s="518" t="n">
        <v>0</v>
      </c>
      <c r="BC1262" s="518" t="n">
        <v>0</v>
      </c>
      <c r="BD1262" s="518" t="n">
        <v>0</v>
      </c>
      <c r="BE1262" s="518" t="n">
        <v>0</v>
      </c>
      <c r="BF1262" s="518" t="n">
        <v>0</v>
      </c>
      <c r="BG1262" s="518" t="n">
        <v>0</v>
      </c>
      <c r="BH1262" s="518" t="n">
        <v>0</v>
      </c>
      <c r="BI1262" s="518" t="n">
        <v>0</v>
      </c>
      <c r="BJ1262" s="518"/>
      <c r="BK1262" s="518"/>
      <c r="BL1262" s="518" t="n">
        <v>0</v>
      </c>
      <c r="BM1262" s="518"/>
      <c r="BN1262" s="518"/>
      <c r="BO1262" s="518"/>
      <c r="BP1262" s="518"/>
      <c r="BQ1262" s="518"/>
      <c r="BR1262" s="518"/>
      <c r="BS1262" s="518"/>
      <c r="BT1262" s="518"/>
      <c r="BU1262" s="518"/>
      <c r="BV1262" s="518" t="n">
        <v>0</v>
      </c>
      <c r="BW1262" s="518" t="n">
        <v>0</v>
      </c>
      <c r="BX1262" s="518" t="n">
        <v>0</v>
      </c>
      <c r="BY1262" s="518" t="n">
        <v>0</v>
      </c>
      <c r="BZ1262" s="518" t="n">
        <v>0</v>
      </c>
      <c r="CA1262" s="518" t="n">
        <v>0</v>
      </c>
      <c r="CB1262" s="518" t="n">
        <v>0</v>
      </c>
      <c r="CC1262" s="518" t="n">
        <v>0</v>
      </c>
      <c r="CD1262" s="518" t="n">
        <v>0</v>
      </c>
      <c r="CE1262" s="518" t="n">
        <v>0</v>
      </c>
      <c r="CF1262" s="518" t="n">
        <v>0</v>
      </c>
      <c r="CG1262" s="518" t="n">
        <v>0</v>
      </c>
      <c r="CH1262" s="518"/>
      <c r="CI1262" s="716"/>
      <c r="CL1262" s="48" t="n">
        <v>0</v>
      </c>
      <c r="CM1262" s="48" t="n">
        <f aca="false">CL1262-V1262</f>
        <v>0</v>
      </c>
      <c r="CN1262" s="702" t="n">
        <f aca="false">SUM(CO1262:DR1262)</f>
        <v>0</v>
      </c>
      <c r="CO1262" s="703" t="n">
        <v>0</v>
      </c>
      <c r="CP1262" s="703"/>
      <c r="CQ1262" s="703" t="n">
        <v>0</v>
      </c>
      <c r="CR1262" s="703"/>
      <c r="CS1262" s="703" t="n">
        <v>0</v>
      </c>
      <c r="CT1262" s="703" t="n">
        <v>0</v>
      </c>
      <c r="CU1262" s="703"/>
      <c r="CV1262" s="703"/>
      <c r="CW1262" s="703"/>
      <c r="CX1262" s="703" t="n">
        <v>0</v>
      </c>
      <c r="CY1262" s="703" t="n">
        <v>0</v>
      </c>
      <c r="CZ1262" s="703" t="n">
        <v>0</v>
      </c>
      <c r="DA1262" s="703"/>
      <c r="DB1262" s="703"/>
      <c r="DC1262" s="703"/>
      <c r="DD1262" s="703"/>
      <c r="DE1262" s="703" t="n">
        <v>0</v>
      </c>
      <c r="DF1262" s="703"/>
      <c r="DG1262" s="703" t="n">
        <v>0</v>
      </c>
      <c r="DH1262" s="703" t="n">
        <v>0</v>
      </c>
      <c r="DI1262" s="703" t="n">
        <v>0</v>
      </c>
      <c r="DJ1262" s="703" t="n">
        <v>0</v>
      </c>
      <c r="DK1262" s="703" t="n">
        <v>0</v>
      </c>
      <c r="DL1262" s="703" t="n">
        <v>0</v>
      </c>
      <c r="DM1262" s="703"/>
      <c r="DN1262" s="703"/>
      <c r="DO1262" s="703"/>
      <c r="DP1262" s="703"/>
      <c r="DQ1262" s="703"/>
      <c r="DR1262" s="703"/>
      <c r="DS1262" s="704" t="n">
        <f aca="false">CN1262-V1262</f>
        <v>0</v>
      </c>
      <c r="DT1262" s="553"/>
      <c r="DU1262" s="48"/>
    </row>
    <row r="1263" customFormat="false" ht="15" hidden="false" customHeight="true" outlineLevel="0" collapsed="false">
      <c r="A1263" s="705" t="n">
        <f aca="false">A1262+1</f>
        <v>1254</v>
      </c>
      <c r="B1263" s="706" t="s">
        <v>2495</v>
      </c>
      <c r="C1263" s="706" t="s">
        <v>415</v>
      </c>
      <c r="D1263" s="706" t="s">
        <v>413</v>
      </c>
      <c r="E1263" s="243" t="n">
        <f aca="false">COUNTIF($G$10:$G$1856,$G1263)</f>
        <v>1</v>
      </c>
      <c r="F1263" s="706" t="s">
        <v>3047</v>
      </c>
      <c r="G1263" s="706" t="s">
        <v>3047</v>
      </c>
      <c r="H1263" s="707" t="s">
        <v>2901</v>
      </c>
      <c r="I1263" s="708" t="s">
        <v>1031</v>
      </c>
      <c r="J1263" s="720" t="s">
        <v>346</v>
      </c>
      <c r="K1263" s="294" t="s">
        <v>302</v>
      </c>
      <c r="L1263" s="720" t="s">
        <v>345</v>
      </c>
      <c r="M1263" s="708" t="s">
        <v>1032</v>
      </c>
      <c r="N1263" s="710" t="s">
        <v>934</v>
      </c>
      <c r="O1263" s="512" t="n">
        <v>1</v>
      </c>
      <c r="P1263" s="512" t="n">
        <v>1</v>
      </c>
      <c r="Q1263" s="711" t="n">
        <v>0.006495</v>
      </c>
      <c r="R1263" s="712"/>
      <c r="S1263" s="713"/>
      <c r="T1263" s="714" t="n">
        <v>13.42</v>
      </c>
      <c r="U1263" s="715"/>
      <c r="V1263" s="262" t="n">
        <f aca="false">SUM(W1263:CI1263)</f>
        <v>0</v>
      </c>
      <c r="W1263" s="243" t="n">
        <v>0</v>
      </c>
      <c r="X1263" s="243" t="n">
        <v>0</v>
      </c>
      <c r="Y1263" s="243" t="n">
        <v>0</v>
      </c>
      <c r="Z1263" s="243" t="n">
        <v>0</v>
      </c>
      <c r="AA1263" s="243" t="n">
        <v>0</v>
      </c>
      <c r="AB1263" s="243" t="n">
        <v>0</v>
      </c>
      <c r="AC1263" s="243" t="n">
        <v>0</v>
      </c>
      <c r="AD1263" s="243" t="n">
        <v>0</v>
      </c>
      <c r="AE1263" s="243" t="n">
        <v>0</v>
      </c>
      <c r="AF1263" s="243" t="n">
        <v>0</v>
      </c>
      <c r="AG1263" s="243" t="n">
        <v>0</v>
      </c>
      <c r="AH1263" s="518" t="n">
        <v>0</v>
      </c>
      <c r="AI1263" s="243" t="n">
        <v>0</v>
      </c>
      <c r="AJ1263" s="243" t="n">
        <v>0</v>
      </c>
      <c r="AK1263" s="518" t="n">
        <v>0</v>
      </c>
      <c r="AL1263" s="518" t="n">
        <v>0</v>
      </c>
      <c r="AM1263" s="518" t="n">
        <v>0</v>
      </c>
      <c r="AN1263" s="518" t="n">
        <v>0</v>
      </c>
      <c r="AO1263" s="518" t="n">
        <v>0</v>
      </c>
      <c r="AP1263" s="518" t="n">
        <v>0</v>
      </c>
      <c r="AQ1263" s="518" t="n">
        <v>0</v>
      </c>
      <c r="AR1263" s="518" t="n">
        <v>0</v>
      </c>
      <c r="AS1263" s="518" t="n">
        <v>0</v>
      </c>
      <c r="AT1263" s="518" t="n">
        <v>0</v>
      </c>
      <c r="AU1263" s="518" t="n">
        <v>0</v>
      </c>
      <c r="AV1263" s="518" t="n">
        <v>0</v>
      </c>
      <c r="AW1263" s="518" t="n">
        <v>0</v>
      </c>
      <c r="AX1263" s="518" t="n">
        <v>0</v>
      </c>
      <c r="AY1263" s="518" t="n">
        <v>0</v>
      </c>
      <c r="AZ1263" s="518" t="n">
        <v>0</v>
      </c>
      <c r="BA1263" s="518" t="n">
        <v>0</v>
      </c>
      <c r="BB1263" s="518" t="n">
        <v>0</v>
      </c>
      <c r="BC1263" s="518" t="n">
        <v>0</v>
      </c>
      <c r="BD1263" s="518" t="n">
        <v>0</v>
      </c>
      <c r="BE1263" s="518" t="n">
        <v>0</v>
      </c>
      <c r="BF1263" s="518" t="n">
        <v>0</v>
      </c>
      <c r="BG1263" s="518" t="n">
        <v>0</v>
      </c>
      <c r="BH1263" s="518" t="n">
        <v>0</v>
      </c>
      <c r="BI1263" s="518" t="n">
        <v>0</v>
      </c>
      <c r="BJ1263" s="518"/>
      <c r="BK1263" s="518"/>
      <c r="BL1263" s="518" t="n">
        <v>0</v>
      </c>
      <c r="BM1263" s="518"/>
      <c r="BN1263" s="518"/>
      <c r="BO1263" s="518"/>
      <c r="BP1263" s="518"/>
      <c r="BQ1263" s="518"/>
      <c r="BR1263" s="518"/>
      <c r="BS1263" s="518"/>
      <c r="BT1263" s="518"/>
      <c r="BU1263" s="518"/>
      <c r="BV1263" s="518" t="n">
        <v>0</v>
      </c>
      <c r="BW1263" s="518" t="n">
        <v>0</v>
      </c>
      <c r="BX1263" s="518" t="n">
        <v>0</v>
      </c>
      <c r="BY1263" s="518" t="n">
        <v>0</v>
      </c>
      <c r="BZ1263" s="518" t="n">
        <v>0</v>
      </c>
      <c r="CA1263" s="518" t="n">
        <v>0</v>
      </c>
      <c r="CB1263" s="518" t="n">
        <v>0</v>
      </c>
      <c r="CC1263" s="518" t="n">
        <v>0</v>
      </c>
      <c r="CD1263" s="518" t="n">
        <v>0</v>
      </c>
      <c r="CE1263" s="518" t="n">
        <v>0</v>
      </c>
      <c r="CF1263" s="518" t="n">
        <v>0</v>
      </c>
      <c r="CG1263" s="518" t="n">
        <v>0</v>
      </c>
      <c r="CH1263" s="518"/>
      <c r="CI1263" s="716"/>
      <c r="CL1263" s="48" t="n">
        <v>0</v>
      </c>
      <c r="CM1263" s="48" t="n">
        <f aca="false">CL1263-V1263</f>
        <v>0</v>
      </c>
      <c r="CN1263" s="702" t="n">
        <f aca="false">SUM(CO1263:DR1263)</f>
        <v>0</v>
      </c>
      <c r="CO1263" s="703" t="n">
        <v>0</v>
      </c>
      <c r="CP1263" s="703"/>
      <c r="CQ1263" s="703" t="n">
        <v>0</v>
      </c>
      <c r="CR1263" s="703"/>
      <c r="CS1263" s="703" t="n">
        <v>0</v>
      </c>
      <c r="CT1263" s="703" t="n">
        <v>0</v>
      </c>
      <c r="CU1263" s="703"/>
      <c r="CV1263" s="703"/>
      <c r="CW1263" s="703"/>
      <c r="CX1263" s="703" t="n">
        <v>0</v>
      </c>
      <c r="CY1263" s="703" t="n">
        <v>0</v>
      </c>
      <c r="CZ1263" s="703" t="n">
        <v>0</v>
      </c>
      <c r="DA1263" s="703"/>
      <c r="DB1263" s="703"/>
      <c r="DC1263" s="703"/>
      <c r="DD1263" s="703"/>
      <c r="DE1263" s="703" t="n">
        <v>0</v>
      </c>
      <c r="DF1263" s="703"/>
      <c r="DG1263" s="703" t="n">
        <v>0</v>
      </c>
      <c r="DH1263" s="703" t="n">
        <v>0</v>
      </c>
      <c r="DI1263" s="703" t="n">
        <v>0</v>
      </c>
      <c r="DJ1263" s="703" t="n">
        <v>0</v>
      </c>
      <c r="DK1263" s="703" t="n">
        <v>0</v>
      </c>
      <c r="DL1263" s="703" t="n">
        <v>0</v>
      </c>
      <c r="DM1263" s="703"/>
      <c r="DN1263" s="703"/>
      <c r="DO1263" s="703"/>
      <c r="DP1263" s="703"/>
      <c r="DQ1263" s="703"/>
      <c r="DR1263" s="703"/>
      <c r="DS1263" s="704" t="n">
        <f aca="false">CN1263-V1263</f>
        <v>0</v>
      </c>
      <c r="DT1263" s="553"/>
      <c r="DU1263" s="48"/>
    </row>
    <row r="1264" customFormat="false" ht="15" hidden="false" customHeight="true" outlineLevel="0" collapsed="false">
      <c r="A1264" s="705" t="n">
        <f aca="false">A1263+1</f>
        <v>1255</v>
      </c>
      <c r="B1264" s="706" t="s">
        <v>2495</v>
      </c>
      <c r="C1264" s="706" t="s">
        <v>415</v>
      </c>
      <c r="D1264" s="706" t="s">
        <v>413</v>
      </c>
      <c r="E1264" s="243" t="n">
        <f aca="false">COUNTIF($G$10:$G$1856,$G1264)</f>
        <v>1</v>
      </c>
      <c r="F1264" s="706" t="s">
        <v>3048</v>
      </c>
      <c r="G1264" s="706" t="s">
        <v>3048</v>
      </c>
      <c r="H1264" s="707" t="s">
        <v>2903</v>
      </c>
      <c r="I1264" s="708" t="s">
        <v>997</v>
      </c>
      <c r="J1264" s="720" t="s">
        <v>346</v>
      </c>
      <c r="K1264" s="294" t="s">
        <v>302</v>
      </c>
      <c r="L1264" s="720" t="s">
        <v>345</v>
      </c>
      <c r="M1264" s="708" t="s">
        <v>1909</v>
      </c>
      <c r="N1264" s="710" t="s">
        <v>934</v>
      </c>
      <c r="O1264" s="512" t="n">
        <v>1</v>
      </c>
      <c r="P1264" s="512" t="n">
        <v>1</v>
      </c>
      <c r="Q1264" s="711" t="n">
        <v>0.00338</v>
      </c>
      <c r="R1264" s="712"/>
      <c r="S1264" s="713"/>
      <c r="T1264" s="714" t="n">
        <v>6.98</v>
      </c>
      <c r="U1264" s="715"/>
      <c r="V1264" s="262" t="n">
        <f aca="false">SUM(W1264:CI1264)</f>
        <v>0</v>
      </c>
      <c r="W1264" s="243" t="n">
        <v>0</v>
      </c>
      <c r="X1264" s="243" t="n">
        <v>0</v>
      </c>
      <c r="Y1264" s="243" t="n">
        <v>0</v>
      </c>
      <c r="Z1264" s="243" t="n">
        <v>0</v>
      </c>
      <c r="AA1264" s="243" t="n">
        <v>0</v>
      </c>
      <c r="AB1264" s="243" t="n">
        <v>0</v>
      </c>
      <c r="AC1264" s="243" t="n">
        <v>0</v>
      </c>
      <c r="AD1264" s="243" t="n">
        <v>0</v>
      </c>
      <c r="AE1264" s="243" t="n">
        <v>0</v>
      </c>
      <c r="AF1264" s="243" t="n">
        <v>0</v>
      </c>
      <c r="AG1264" s="243" t="n">
        <v>0</v>
      </c>
      <c r="AH1264" s="518" t="n">
        <v>0</v>
      </c>
      <c r="AI1264" s="243" t="n">
        <v>0</v>
      </c>
      <c r="AJ1264" s="243" t="n">
        <v>0</v>
      </c>
      <c r="AK1264" s="518" t="n">
        <v>0</v>
      </c>
      <c r="AL1264" s="518" t="n">
        <v>0</v>
      </c>
      <c r="AM1264" s="518" t="n">
        <v>0</v>
      </c>
      <c r="AN1264" s="518" t="n">
        <v>0</v>
      </c>
      <c r="AO1264" s="518" t="n">
        <v>0</v>
      </c>
      <c r="AP1264" s="518" t="n">
        <v>0</v>
      </c>
      <c r="AQ1264" s="518" t="n">
        <v>0</v>
      </c>
      <c r="AR1264" s="518" t="n">
        <v>0</v>
      </c>
      <c r="AS1264" s="518" t="n">
        <v>0</v>
      </c>
      <c r="AT1264" s="518" t="n">
        <v>0</v>
      </c>
      <c r="AU1264" s="518" t="n">
        <v>0</v>
      </c>
      <c r="AV1264" s="518" t="n">
        <v>0</v>
      </c>
      <c r="AW1264" s="518" t="n">
        <v>0</v>
      </c>
      <c r="AX1264" s="518" t="n">
        <v>0</v>
      </c>
      <c r="AY1264" s="518" t="n">
        <v>0</v>
      </c>
      <c r="AZ1264" s="518" t="n">
        <v>0</v>
      </c>
      <c r="BA1264" s="518" t="n">
        <v>0</v>
      </c>
      <c r="BB1264" s="518" t="n">
        <v>0</v>
      </c>
      <c r="BC1264" s="518" t="n">
        <v>0</v>
      </c>
      <c r="BD1264" s="518" t="n">
        <v>0</v>
      </c>
      <c r="BE1264" s="518" t="n">
        <v>0</v>
      </c>
      <c r="BF1264" s="518" t="n">
        <v>0</v>
      </c>
      <c r="BG1264" s="518" t="n">
        <v>0</v>
      </c>
      <c r="BH1264" s="518" t="n">
        <v>0</v>
      </c>
      <c r="BI1264" s="518" t="n">
        <v>0</v>
      </c>
      <c r="BJ1264" s="518"/>
      <c r="BK1264" s="518"/>
      <c r="BL1264" s="518" t="n">
        <v>0</v>
      </c>
      <c r="BM1264" s="518"/>
      <c r="BN1264" s="518"/>
      <c r="BO1264" s="518"/>
      <c r="BP1264" s="518"/>
      <c r="BQ1264" s="518"/>
      <c r="BR1264" s="518"/>
      <c r="BS1264" s="518"/>
      <c r="BT1264" s="518"/>
      <c r="BU1264" s="518"/>
      <c r="BV1264" s="518" t="n">
        <v>0</v>
      </c>
      <c r="BW1264" s="518" t="n">
        <v>0</v>
      </c>
      <c r="BX1264" s="518" t="n">
        <v>0</v>
      </c>
      <c r="BY1264" s="518" t="n">
        <v>0</v>
      </c>
      <c r="BZ1264" s="518" t="n">
        <v>0</v>
      </c>
      <c r="CA1264" s="518" t="n">
        <v>0</v>
      </c>
      <c r="CB1264" s="518" t="n">
        <v>0</v>
      </c>
      <c r="CC1264" s="518" t="n">
        <v>0</v>
      </c>
      <c r="CD1264" s="518" t="n">
        <v>0</v>
      </c>
      <c r="CE1264" s="518" t="n">
        <v>0</v>
      </c>
      <c r="CF1264" s="518" t="n">
        <v>0</v>
      </c>
      <c r="CG1264" s="518" t="n">
        <v>0</v>
      </c>
      <c r="CH1264" s="518"/>
      <c r="CI1264" s="716"/>
      <c r="CL1264" s="48" t="n">
        <v>0</v>
      </c>
      <c r="CM1264" s="48" t="n">
        <f aca="false">CL1264-V1264</f>
        <v>0</v>
      </c>
      <c r="CN1264" s="702" t="n">
        <f aca="false">SUM(CO1264:DR1264)</f>
        <v>0</v>
      </c>
      <c r="CO1264" s="703" t="n">
        <v>0</v>
      </c>
      <c r="CP1264" s="703"/>
      <c r="CQ1264" s="703" t="n">
        <v>0</v>
      </c>
      <c r="CR1264" s="703"/>
      <c r="CS1264" s="703" t="n">
        <v>0</v>
      </c>
      <c r="CT1264" s="703" t="n">
        <v>0</v>
      </c>
      <c r="CU1264" s="703"/>
      <c r="CV1264" s="703"/>
      <c r="CW1264" s="703"/>
      <c r="CX1264" s="703" t="n">
        <v>0</v>
      </c>
      <c r="CY1264" s="703" t="n">
        <v>0</v>
      </c>
      <c r="CZ1264" s="703" t="n">
        <v>0</v>
      </c>
      <c r="DA1264" s="703"/>
      <c r="DB1264" s="703"/>
      <c r="DC1264" s="703"/>
      <c r="DD1264" s="703"/>
      <c r="DE1264" s="703" t="n">
        <v>0</v>
      </c>
      <c r="DF1264" s="703"/>
      <c r="DG1264" s="703" t="n">
        <v>0</v>
      </c>
      <c r="DH1264" s="703" t="n">
        <v>0</v>
      </c>
      <c r="DI1264" s="703" t="n">
        <v>0</v>
      </c>
      <c r="DJ1264" s="703" t="n">
        <v>0</v>
      </c>
      <c r="DK1264" s="703" t="n">
        <v>0</v>
      </c>
      <c r="DL1264" s="703" t="n">
        <v>0</v>
      </c>
      <c r="DM1264" s="703"/>
      <c r="DN1264" s="703"/>
      <c r="DO1264" s="703"/>
      <c r="DP1264" s="703"/>
      <c r="DQ1264" s="703"/>
      <c r="DR1264" s="703"/>
      <c r="DS1264" s="704" t="n">
        <f aca="false">CN1264-V1264</f>
        <v>0</v>
      </c>
      <c r="DT1264" s="553"/>
      <c r="DU1264" s="48"/>
    </row>
    <row r="1265" customFormat="false" ht="15" hidden="false" customHeight="true" outlineLevel="0" collapsed="false">
      <c r="A1265" s="705" t="n">
        <f aca="false">A1264+1</f>
        <v>1256</v>
      </c>
      <c r="B1265" s="706" t="s">
        <v>2495</v>
      </c>
      <c r="C1265" s="706" t="s">
        <v>415</v>
      </c>
      <c r="D1265" s="706" t="s">
        <v>413</v>
      </c>
      <c r="E1265" s="243" t="n">
        <f aca="false">COUNTIF($G$10:$G$1856,$G1265)</f>
        <v>1</v>
      </c>
      <c r="F1265" s="706" t="s">
        <v>3049</v>
      </c>
      <c r="G1265" s="706" t="s">
        <v>3049</v>
      </c>
      <c r="H1265" s="707" t="s">
        <v>2905</v>
      </c>
      <c r="I1265" s="708" t="s">
        <v>985</v>
      </c>
      <c r="J1265" s="720" t="s">
        <v>346</v>
      </c>
      <c r="K1265" s="294" t="s">
        <v>302</v>
      </c>
      <c r="L1265" s="720" t="s">
        <v>345</v>
      </c>
      <c r="M1265" s="708" t="s">
        <v>1035</v>
      </c>
      <c r="N1265" s="710" t="s">
        <v>934</v>
      </c>
      <c r="O1265" s="512" t="n">
        <v>1</v>
      </c>
      <c r="P1265" s="512" t="n">
        <v>1</v>
      </c>
      <c r="Q1265" s="711" t="n">
        <v>0.00397</v>
      </c>
      <c r="R1265" s="712"/>
      <c r="S1265" s="713"/>
      <c r="T1265" s="714" t="n">
        <v>8.2</v>
      </c>
      <c r="U1265" s="715"/>
      <c r="V1265" s="262" t="n">
        <f aca="false">SUM(W1265:CI1265)</f>
        <v>0</v>
      </c>
      <c r="W1265" s="243" t="n">
        <v>0</v>
      </c>
      <c r="X1265" s="243" t="n">
        <v>0</v>
      </c>
      <c r="Y1265" s="243" t="n">
        <v>0</v>
      </c>
      <c r="Z1265" s="243" t="n">
        <v>0</v>
      </c>
      <c r="AA1265" s="243" t="n">
        <v>0</v>
      </c>
      <c r="AB1265" s="243" t="n">
        <v>0</v>
      </c>
      <c r="AC1265" s="243" t="n">
        <v>0</v>
      </c>
      <c r="AD1265" s="243" t="n">
        <v>0</v>
      </c>
      <c r="AE1265" s="243" t="n">
        <v>0</v>
      </c>
      <c r="AF1265" s="243" t="n">
        <v>0</v>
      </c>
      <c r="AG1265" s="243" t="n">
        <v>0</v>
      </c>
      <c r="AH1265" s="518" t="n">
        <v>0</v>
      </c>
      <c r="AI1265" s="243" t="n">
        <v>0</v>
      </c>
      <c r="AJ1265" s="243" t="n">
        <v>0</v>
      </c>
      <c r="AK1265" s="518" t="n">
        <v>0</v>
      </c>
      <c r="AL1265" s="518" t="n">
        <v>0</v>
      </c>
      <c r="AM1265" s="518" t="n">
        <v>0</v>
      </c>
      <c r="AN1265" s="518" t="n">
        <v>0</v>
      </c>
      <c r="AO1265" s="518" t="n">
        <v>0</v>
      </c>
      <c r="AP1265" s="518" t="n">
        <v>0</v>
      </c>
      <c r="AQ1265" s="518" t="n">
        <v>0</v>
      </c>
      <c r="AR1265" s="518" t="n">
        <v>0</v>
      </c>
      <c r="AS1265" s="518" t="n">
        <v>0</v>
      </c>
      <c r="AT1265" s="518" t="n">
        <v>0</v>
      </c>
      <c r="AU1265" s="518" t="n">
        <v>0</v>
      </c>
      <c r="AV1265" s="518" t="n">
        <v>0</v>
      </c>
      <c r="AW1265" s="518" t="n">
        <v>0</v>
      </c>
      <c r="AX1265" s="518" t="n">
        <v>0</v>
      </c>
      <c r="AY1265" s="518" t="n">
        <v>0</v>
      </c>
      <c r="AZ1265" s="518" t="n">
        <v>0</v>
      </c>
      <c r="BA1265" s="518" t="n">
        <v>0</v>
      </c>
      <c r="BB1265" s="518" t="n">
        <v>0</v>
      </c>
      <c r="BC1265" s="518" t="n">
        <v>0</v>
      </c>
      <c r="BD1265" s="518" t="n">
        <v>0</v>
      </c>
      <c r="BE1265" s="518" t="n">
        <v>0</v>
      </c>
      <c r="BF1265" s="518" t="n">
        <v>0</v>
      </c>
      <c r="BG1265" s="518" t="n">
        <v>0</v>
      </c>
      <c r="BH1265" s="518" t="n">
        <v>0</v>
      </c>
      <c r="BI1265" s="518" t="n">
        <v>0</v>
      </c>
      <c r="BJ1265" s="518"/>
      <c r="BK1265" s="518"/>
      <c r="BL1265" s="518" t="n">
        <v>0</v>
      </c>
      <c r="BM1265" s="518"/>
      <c r="BN1265" s="518"/>
      <c r="BO1265" s="518"/>
      <c r="BP1265" s="518"/>
      <c r="BQ1265" s="518"/>
      <c r="BR1265" s="518"/>
      <c r="BS1265" s="518"/>
      <c r="BT1265" s="518"/>
      <c r="BU1265" s="518"/>
      <c r="BV1265" s="518" t="n">
        <v>0</v>
      </c>
      <c r="BW1265" s="518" t="n">
        <v>0</v>
      </c>
      <c r="BX1265" s="518" t="n">
        <v>0</v>
      </c>
      <c r="BY1265" s="518" t="n">
        <v>0</v>
      </c>
      <c r="BZ1265" s="518" t="n">
        <v>0</v>
      </c>
      <c r="CA1265" s="518" t="n">
        <v>0</v>
      </c>
      <c r="CB1265" s="518" t="n">
        <v>0</v>
      </c>
      <c r="CC1265" s="518" t="n">
        <v>0</v>
      </c>
      <c r="CD1265" s="518" t="n">
        <v>0</v>
      </c>
      <c r="CE1265" s="518" t="n">
        <v>0</v>
      </c>
      <c r="CF1265" s="518" t="n">
        <v>0</v>
      </c>
      <c r="CG1265" s="518" t="n">
        <v>0</v>
      </c>
      <c r="CH1265" s="518"/>
      <c r="CI1265" s="716"/>
      <c r="CL1265" s="48" t="n">
        <v>0</v>
      </c>
      <c r="CM1265" s="48" t="n">
        <f aca="false">CL1265-V1265</f>
        <v>0</v>
      </c>
      <c r="CN1265" s="702" t="n">
        <f aca="false">SUM(CO1265:DR1265)</f>
        <v>0</v>
      </c>
      <c r="CO1265" s="703" t="n">
        <v>0</v>
      </c>
      <c r="CP1265" s="703"/>
      <c r="CQ1265" s="703" t="n">
        <v>0</v>
      </c>
      <c r="CR1265" s="703"/>
      <c r="CS1265" s="703" t="n">
        <v>0</v>
      </c>
      <c r="CT1265" s="703" t="n">
        <v>0</v>
      </c>
      <c r="CU1265" s="703"/>
      <c r="CV1265" s="703"/>
      <c r="CW1265" s="703"/>
      <c r="CX1265" s="703" t="n">
        <v>0</v>
      </c>
      <c r="CY1265" s="703" t="n">
        <v>0</v>
      </c>
      <c r="CZ1265" s="703" t="n">
        <v>0</v>
      </c>
      <c r="DA1265" s="703"/>
      <c r="DB1265" s="703"/>
      <c r="DC1265" s="703"/>
      <c r="DD1265" s="703"/>
      <c r="DE1265" s="703" t="n">
        <v>0</v>
      </c>
      <c r="DF1265" s="703"/>
      <c r="DG1265" s="703" t="n">
        <v>0</v>
      </c>
      <c r="DH1265" s="703" t="n">
        <v>0</v>
      </c>
      <c r="DI1265" s="703" t="n">
        <v>0</v>
      </c>
      <c r="DJ1265" s="703" t="n">
        <v>0</v>
      </c>
      <c r="DK1265" s="703" t="n">
        <v>0</v>
      </c>
      <c r="DL1265" s="703" t="n">
        <v>0</v>
      </c>
      <c r="DM1265" s="703"/>
      <c r="DN1265" s="703"/>
      <c r="DO1265" s="703"/>
      <c r="DP1265" s="703"/>
      <c r="DQ1265" s="703"/>
      <c r="DR1265" s="703"/>
      <c r="DS1265" s="704" t="n">
        <f aca="false">CN1265-V1265</f>
        <v>0</v>
      </c>
      <c r="DT1265" s="553"/>
      <c r="DU1265" s="48"/>
    </row>
    <row r="1266" customFormat="false" ht="15" hidden="false" customHeight="true" outlineLevel="0" collapsed="false">
      <c r="A1266" s="705" t="n">
        <f aca="false">A1265+1</f>
        <v>1257</v>
      </c>
      <c r="B1266" s="706" t="s">
        <v>2495</v>
      </c>
      <c r="C1266" s="706" t="s">
        <v>415</v>
      </c>
      <c r="D1266" s="706" t="s">
        <v>413</v>
      </c>
      <c r="E1266" s="243" t="n">
        <f aca="false">COUNTIF($G$10:$G$1856,$G1266)</f>
        <v>1</v>
      </c>
      <c r="F1266" s="706" t="s">
        <v>3050</v>
      </c>
      <c r="G1266" s="706" t="s">
        <v>3050</v>
      </c>
      <c r="H1266" s="707" t="s">
        <v>2907</v>
      </c>
      <c r="I1266" s="708" t="s">
        <v>1050</v>
      </c>
      <c r="J1266" s="720" t="s">
        <v>346</v>
      </c>
      <c r="K1266" s="294" t="s">
        <v>302</v>
      </c>
      <c r="L1266" s="720" t="s">
        <v>345</v>
      </c>
      <c r="M1266" s="708" t="s">
        <v>1432</v>
      </c>
      <c r="N1266" s="710" t="s">
        <v>934</v>
      </c>
      <c r="O1266" s="512" t="n">
        <v>2</v>
      </c>
      <c r="P1266" s="512" t="n">
        <v>1</v>
      </c>
      <c r="Q1266" s="711" t="n">
        <v>0.001455</v>
      </c>
      <c r="R1266" s="712"/>
      <c r="S1266" s="713"/>
      <c r="T1266" s="714" t="n">
        <v>3.01</v>
      </c>
      <c r="U1266" s="715"/>
      <c r="V1266" s="262" t="n">
        <f aca="false">SUM(W1266:CI1266)</f>
        <v>0</v>
      </c>
      <c r="W1266" s="243" t="n">
        <v>0</v>
      </c>
      <c r="X1266" s="243" t="n">
        <v>0</v>
      </c>
      <c r="Y1266" s="243" t="n">
        <v>0</v>
      </c>
      <c r="Z1266" s="243" t="n">
        <v>0</v>
      </c>
      <c r="AA1266" s="243" t="n">
        <v>0</v>
      </c>
      <c r="AB1266" s="243" t="n">
        <v>0</v>
      </c>
      <c r="AC1266" s="243" t="n">
        <v>0</v>
      </c>
      <c r="AD1266" s="243" t="n">
        <v>0</v>
      </c>
      <c r="AE1266" s="243" t="n">
        <v>0</v>
      </c>
      <c r="AF1266" s="243" t="n">
        <v>0</v>
      </c>
      <c r="AG1266" s="243" t="n">
        <v>0</v>
      </c>
      <c r="AH1266" s="518" t="n">
        <v>0</v>
      </c>
      <c r="AI1266" s="243" t="n">
        <v>0</v>
      </c>
      <c r="AJ1266" s="243" t="n">
        <v>0</v>
      </c>
      <c r="AK1266" s="518" t="n">
        <v>0</v>
      </c>
      <c r="AL1266" s="518" t="n">
        <v>0</v>
      </c>
      <c r="AM1266" s="518" t="n">
        <v>0</v>
      </c>
      <c r="AN1266" s="518" t="n">
        <v>0</v>
      </c>
      <c r="AO1266" s="518" t="n">
        <v>0</v>
      </c>
      <c r="AP1266" s="518" t="n">
        <v>0</v>
      </c>
      <c r="AQ1266" s="518" t="n">
        <v>0</v>
      </c>
      <c r="AR1266" s="518" t="n">
        <v>0</v>
      </c>
      <c r="AS1266" s="518" t="n">
        <v>0</v>
      </c>
      <c r="AT1266" s="518" t="n">
        <v>0</v>
      </c>
      <c r="AU1266" s="518" t="n">
        <v>0</v>
      </c>
      <c r="AV1266" s="518" t="n">
        <v>0</v>
      </c>
      <c r="AW1266" s="518" t="n">
        <v>0</v>
      </c>
      <c r="AX1266" s="518" t="n">
        <v>0</v>
      </c>
      <c r="AY1266" s="518" t="n">
        <v>0</v>
      </c>
      <c r="AZ1266" s="518" t="n">
        <v>0</v>
      </c>
      <c r="BA1266" s="518" t="n">
        <v>0</v>
      </c>
      <c r="BB1266" s="518" t="n">
        <v>0</v>
      </c>
      <c r="BC1266" s="518" t="n">
        <v>0</v>
      </c>
      <c r="BD1266" s="518" t="n">
        <v>0</v>
      </c>
      <c r="BE1266" s="518" t="n">
        <v>0</v>
      </c>
      <c r="BF1266" s="518" t="n">
        <v>0</v>
      </c>
      <c r="BG1266" s="518" t="n">
        <v>0</v>
      </c>
      <c r="BH1266" s="518" t="n">
        <v>0</v>
      </c>
      <c r="BI1266" s="518" t="n">
        <v>0</v>
      </c>
      <c r="BJ1266" s="518"/>
      <c r="BK1266" s="518"/>
      <c r="BL1266" s="518" t="n">
        <v>0</v>
      </c>
      <c r="BM1266" s="518"/>
      <c r="BN1266" s="518"/>
      <c r="BO1266" s="518"/>
      <c r="BP1266" s="518"/>
      <c r="BQ1266" s="518"/>
      <c r="BR1266" s="518"/>
      <c r="BS1266" s="518"/>
      <c r="BT1266" s="518"/>
      <c r="BU1266" s="518"/>
      <c r="BV1266" s="518" t="n">
        <v>0</v>
      </c>
      <c r="BW1266" s="518" t="n">
        <v>0</v>
      </c>
      <c r="BX1266" s="518" t="n">
        <v>0</v>
      </c>
      <c r="BY1266" s="518" t="n">
        <v>0</v>
      </c>
      <c r="BZ1266" s="518" t="n">
        <v>0</v>
      </c>
      <c r="CA1266" s="518" t="n">
        <v>0</v>
      </c>
      <c r="CB1266" s="518" t="n">
        <v>0</v>
      </c>
      <c r="CC1266" s="518" t="n">
        <v>0</v>
      </c>
      <c r="CD1266" s="518" t="n">
        <v>0</v>
      </c>
      <c r="CE1266" s="518" t="n">
        <v>0</v>
      </c>
      <c r="CF1266" s="518" t="n">
        <v>0</v>
      </c>
      <c r="CG1266" s="518" t="n">
        <v>0</v>
      </c>
      <c r="CH1266" s="518"/>
      <c r="CI1266" s="716"/>
      <c r="CL1266" s="48" t="n">
        <v>0</v>
      </c>
      <c r="CM1266" s="48" t="n">
        <f aca="false">CL1266-V1266</f>
        <v>0</v>
      </c>
      <c r="CN1266" s="702" t="n">
        <f aca="false">SUM(CO1266:DR1266)</f>
        <v>0</v>
      </c>
      <c r="CO1266" s="703" t="n">
        <v>0</v>
      </c>
      <c r="CP1266" s="703"/>
      <c r="CQ1266" s="703" t="n">
        <v>0</v>
      </c>
      <c r="CR1266" s="703"/>
      <c r="CS1266" s="703" t="n">
        <v>0</v>
      </c>
      <c r="CT1266" s="703" t="n">
        <v>0</v>
      </c>
      <c r="CU1266" s="703"/>
      <c r="CV1266" s="703"/>
      <c r="CW1266" s="703"/>
      <c r="CX1266" s="703" t="n">
        <v>0</v>
      </c>
      <c r="CY1266" s="703" t="n">
        <v>0</v>
      </c>
      <c r="CZ1266" s="703" t="n">
        <v>0</v>
      </c>
      <c r="DA1266" s="703"/>
      <c r="DB1266" s="703"/>
      <c r="DC1266" s="703"/>
      <c r="DD1266" s="703"/>
      <c r="DE1266" s="703" t="n">
        <v>0</v>
      </c>
      <c r="DF1266" s="703"/>
      <c r="DG1266" s="703" t="n">
        <v>0</v>
      </c>
      <c r="DH1266" s="703" t="n">
        <v>0</v>
      </c>
      <c r="DI1266" s="703" t="n">
        <v>0</v>
      </c>
      <c r="DJ1266" s="703" t="n">
        <v>0</v>
      </c>
      <c r="DK1266" s="703" t="n">
        <v>0</v>
      </c>
      <c r="DL1266" s="703" t="n">
        <v>0</v>
      </c>
      <c r="DM1266" s="703"/>
      <c r="DN1266" s="703"/>
      <c r="DO1266" s="703"/>
      <c r="DP1266" s="703"/>
      <c r="DQ1266" s="703"/>
      <c r="DR1266" s="703"/>
      <c r="DS1266" s="704" t="n">
        <f aca="false">CN1266-V1266</f>
        <v>0</v>
      </c>
      <c r="DT1266" s="553"/>
      <c r="DU1266" s="48"/>
    </row>
    <row r="1267" customFormat="false" ht="15" hidden="false" customHeight="true" outlineLevel="0" collapsed="false">
      <c r="A1267" s="705" t="n">
        <f aca="false">A1266+1</f>
        <v>1258</v>
      </c>
      <c r="B1267" s="706" t="s">
        <v>2495</v>
      </c>
      <c r="C1267" s="706" t="s">
        <v>415</v>
      </c>
      <c r="D1267" s="706" t="s">
        <v>413</v>
      </c>
      <c r="E1267" s="243" t="n">
        <f aca="false">COUNTIF($G$10:$G$1856,$G1267)</f>
        <v>1</v>
      </c>
      <c r="F1267" s="706" t="s">
        <v>3051</v>
      </c>
      <c r="G1267" s="706" t="s">
        <v>3051</v>
      </c>
      <c r="H1267" s="707" t="s">
        <v>2909</v>
      </c>
      <c r="I1267" s="708" t="s">
        <v>1070</v>
      </c>
      <c r="J1267" s="720" t="s">
        <v>346</v>
      </c>
      <c r="K1267" s="294" t="s">
        <v>302</v>
      </c>
      <c r="L1267" s="720" t="s">
        <v>345</v>
      </c>
      <c r="M1267" s="708" t="s">
        <v>1071</v>
      </c>
      <c r="N1267" s="710" t="s">
        <v>934</v>
      </c>
      <c r="O1267" s="512" t="n">
        <v>1</v>
      </c>
      <c r="P1267" s="512" t="n">
        <v>1</v>
      </c>
      <c r="Q1267" s="711" t="n">
        <v>0.00225</v>
      </c>
      <c r="R1267" s="712"/>
      <c r="S1267" s="713"/>
      <c r="T1267" s="714" t="n">
        <v>4.64</v>
      </c>
      <c r="U1267" s="715"/>
      <c r="V1267" s="262" t="n">
        <f aca="false">SUM(W1267:CI1267)</f>
        <v>0</v>
      </c>
      <c r="W1267" s="243" t="n">
        <v>0</v>
      </c>
      <c r="X1267" s="243" t="n">
        <v>0</v>
      </c>
      <c r="Y1267" s="243" t="n">
        <v>0</v>
      </c>
      <c r="Z1267" s="243" t="n">
        <v>0</v>
      </c>
      <c r="AA1267" s="243" t="n">
        <v>0</v>
      </c>
      <c r="AB1267" s="243" t="n">
        <v>0</v>
      </c>
      <c r="AC1267" s="243" t="n">
        <v>0</v>
      </c>
      <c r="AD1267" s="243" t="n">
        <v>0</v>
      </c>
      <c r="AE1267" s="243" t="n">
        <v>0</v>
      </c>
      <c r="AF1267" s="243" t="n">
        <v>0</v>
      </c>
      <c r="AG1267" s="243" t="n">
        <v>0</v>
      </c>
      <c r="AH1267" s="518" t="n">
        <v>0</v>
      </c>
      <c r="AI1267" s="243" t="n">
        <v>0</v>
      </c>
      <c r="AJ1267" s="243" t="n">
        <v>0</v>
      </c>
      <c r="AK1267" s="518" t="n">
        <v>0</v>
      </c>
      <c r="AL1267" s="518" t="n">
        <v>0</v>
      </c>
      <c r="AM1267" s="518" t="n">
        <v>0</v>
      </c>
      <c r="AN1267" s="518" t="n">
        <v>0</v>
      </c>
      <c r="AO1267" s="518" t="n">
        <v>0</v>
      </c>
      <c r="AP1267" s="518" t="n">
        <v>0</v>
      </c>
      <c r="AQ1267" s="518" t="n">
        <v>0</v>
      </c>
      <c r="AR1267" s="518" t="n">
        <v>0</v>
      </c>
      <c r="AS1267" s="518" t="n">
        <v>0</v>
      </c>
      <c r="AT1267" s="518" t="n">
        <v>0</v>
      </c>
      <c r="AU1267" s="518" t="n">
        <v>0</v>
      </c>
      <c r="AV1267" s="518" t="n">
        <v>0</v>
      </c>
      <c r="AW1267" s="518" t="n">
        <v>0</v>
      </c>
      <c r="AX1267" s="518" t="n">
        <v>0</v>
      </c>
      <c r="AY1267" s="518" t="n">
        <v>0</v>
      </c>
      <c r="AZ1267" s="518" t="n">
        <v>0</v>
      </c>
      <c r="BA1267" s="518" t="n">
        <v>0</v>
      </c>
      <c r="BB1267" s="518" t="n">
        <v>0</v>
      </c>
      <c r="BC1267" s="518" t="n">
        <v>0</v>
      </c>
      <c r="BD1267" s="518" t="n">
        <v>0</v>
      </c>
      <c r="BE1267" s="518" t="n">
        <v>0</v>
      </c>
      <c r="BF1267" s="518" t="n">
        <v>0</v>
      </c>
      <c r="BG1267" s="518" t="n">
        <v>0</v>
      </c>
      <c r="BH1267" s="518" t="n">
        <v>0</v>
      </c>
      <c r="BI1267" s="518" t="n">
        <v>0</v>
      </c>
      <c r="BJ1267" s="518"/>
      <c r="BK1267" s="518"/>
      <c r="BL1267" s="518" t="n">
        <v>0</v>
      </c>
      <c r="BM1267" s="518"/>
      <c r="BN1267" s="518"/>
      <c r="BO1267" s="518"/>
      <c r="BP1267" s="518"/>
      <c r="BQ1267" s="518"/>
      <c r="BR1267" s="518"/>
      <c r="BS1267" s="518"/>
      <c r="BT1267" s="518"/>
      <c r="BU1267" s="518"/>
      <c r="BV1267" s="518" t="n">
        <v>0</v>
      </c>
      <c r="BW1267" s="518" t="n">
        <v>0</v>
      </c>
      <c r="BX1267" s="518" t="n">
        <v>0</v>
      </c>
      <c r="BY1267" s="518" t="n">
        <v>0</v>
      </c>
      <c r="BZ1267" s="518" t="n">
        <v>0</v>
      </c>
      <c r="CA1267" s="518" t="n">
        <v>0</v>
      </c>
      <c r="CB1267" s="518" t="n">
        <v>0</v>
      </c>
      <c r="CC1267" s="518" t="n">
        <v>0</v>
      </c>
      <c r="CD1267" s="518" t="n">
        <v>0</v>
      </c>
      <c r="CE1267" s="518" t="n">
        <v>0</v>
      </c>
      <c r="CF1267" s="518" t="n">
        <v>0</v>
      </c>
      <c r="CG1267" s="518" t="n">
        <v>0</v>
      </c>
      <c r="CH1267" s="518"/>
      <c r="CI1267" s="716"/>
      <c r="CL1267" s="48" t="n">
        <v>0</v>
      </c>
      <c r="CM1267" s="48" t="n">
        <f aca="false">CL1267-V1267</f>
        <v>0</v>
      </c>
      <c r="CN1267" s="702" t="n">
        <f aca="false">SUM(CO1267:DR1267)</f>
        <v>0</v>
      </c>
      <c r="CO1267" s="703" t="n">
        <v>0</v>
      </c>
      <c r="CP1267" s="703"/>
      <c r="CQ1267" s="703" t="n">
        <v>0</v>
      </c>
      <c r="CR1267" s="703"/>
      <c r="CS1267" s="703" t="n">
        <v>0</v>
      </c>
      <c r="CT1267" s="703" t="n">
        <v>0</v>
      </c>
      <c r="CU1267" s="703"/>
      <c r="CV1267" s="703"/>
      <c r="CW1267" s="703"/>
      <c r="CX1267" s="703" t="n">
        <v>0</v>
      </c>
      <c r="CY1267" s="703" t="n">
        <v>0</v>
      </c>
      <c r="CZ1267" s="703" t="n">
        <v>0</v>
      </c>
      <c r="DA1267" s="703"/>
      <c r="DB1267" s="703"/>
      <c r="DC1267" s="703"/>
      <c r="DD1267" s="703"/>
      <c r="DE1267" s="703" t="n">
        <v>0</v>
      </c>
      <c r="DF1267" s="703"/>
      <c r="DG1267" s="703" t="n">
        <v>0</v>
      </c>
      <c r="DH1267" s="703" t="n">
        <v>0</v>
      </c>
      <c r="DI1267" s="703" t="n">
        <v>0</v>
      </c>
      <c r="DJ1267" s="703" t="n">
        <v>0</v>
      </c>
      <c r="DK1267" s="703" t="n">
        <v>0</v>
      </c>
      <c r="DL1267" s="703" t="n">
        <v>0</v>
      </c>
      <c r="DM1267" s="703"/>
      <c r="DN1267" s="703"/>
      <c r="DO1267" s="703"/>
      <c r="DP1267" s="703"/>
      <c r="DQ1267" s="703"/>
      <c r="DR1267" s="703"/>
      <c r="DS1267" s="704" t="n">
        <f aca="false">CN1267-V1267</f>
        <v>0</v>
      </c>
      <c r="DT1267" s="553"/>
      <c r="DU1267" s="48"/>
    </row>
    <row r="1268" customFormat="false" ht="15" hidden="false" customHeight="true" outlineLevel="0" collapsed="false">
      <c r="A1268" s="705" t="n">
        <f aca="false">A1267+1</f>
        <v>1259</v>
      </c>
      <c r="B1268" s="706" t="s">
        <v>2495</v>
      </c>
      <c r="C1268" s="706" t="s">
        <v>415</v>
      </c>
      <c r="D1268" s="706" t="s">
        <v>413</v>
      </c>
      <c r="E1268" s="243" t="n">
        <f aca="false">COUNTIF($G$10:$G$1856,$G1268)</f>
        <v>1</v>
      </c>
      <c r="F1268" s="706" t="s">
        <v>3052</v>
      </c>
      <c r="G1268" s="706" t="s">
        <v>3052</v>
      </c>
      <c r="H1268" s="707" t="s">
        <v>2911</v>
      </c>
      <c r="I1268" s="708" t="s">
        <v>1074</v>
      </c>
      <c r="J1268" s="720" t="s">
        <v>346</v>
      </c>
      <c r="K1268" s="294" t="s">
        <v>302</v>
      </c>
      <c r="L1268" s="720" t="s">
        <v>345</v>
      </c>
      <c r="M1268" s="708" t="s">
        <v>1075</v>
      </c>
      <c r="N1268" s="710" t="s">
        <v>934</v>
      </c>
      <c r="O1268" s="512" t="n">
        <v>1</v>
      </c>
      <c r="P1268" s="512" t="n">
        <v>1</v>
      </c>
      <c r="Q1268" s="711" t="n">
        <v>0.00225</v>
      </c>
      <c r="R1268" s="712"/>
      <c r="S1268" s="713"/>
      <c r="T1268" s="714" t="n">
        <v>4.64</v>
      </c>
      <c r="U1268" s="715"/>
      <c r="V1268" s="262" t="n">
        <f aca="false">SUM(W1268:CI1268)</f>
        <v>0</v>
      </c>
      <c r="W1268" s="243" t="n">
        <v>0</v>
      </c>
      <c r="X1268" s="243" t="n">
        <v>0</v>
      </c>
      <c r="Y1268" s="243" t="n">
        <v>0</v>
      </c>
      <c r="Z1268" s="243" t="n">
        <v>0</v>
      </c>
      <c r="AA1268" s="243" t="n">
        <v>0</v>
      </c>
      <c r="AB1268" s="243" t="n">
        <v>0</v>
      </c>
      <c r="AC1268" s="243" t="n">
        <v>0</v>
      </c>
      <c r="AD1268" s="243" t="n">
        <v>0</v>
      </c>
      <c r="AE1268" s="243" t="n">
        <v>0</v>
      </c>
      <c r="AF1268" s="243" t="n">
        <v>0</v>
      </c>
      <c r="AG1268" s="243" t="n">
        <v>0</v>
      </c>
      <c r="AH1268" s="518" t="n">
        <v>0</v>
      </c>
      <c r="AI1268" s="243" t="n">
        <v>0</v>
      </c>
      <c r="AJ1268" s="243" t="n">
        <v>0</v>
      </c>
      <c r="AK1268" s="518" t="n">
        <v>0</v>
      </c>
      <c r="AL1268" s="518" t="n">
        <v>0</v>
      </c>
      <c r="AM1268" s="518" t="n">
        <v>0</v>
      </c>
      <c r="AN1268" s="518" t="n">
        <v>0</v>
      </c>
      <c r="AO1268" s="518" t="n">
        <v>0</v>
      </c>
      <c r="AP1268" s="518" t="n">
        <v>0</v>
      </c>
      <c r="AQ1268" s="518" t="n">
        <v>0</v>
      </c>
      <c r="AR1268" s="518" t="n">
        <v>0</v>
      </c>
      <c r="AS1268" s="518" t="n">
        <v>0</v>
      </c>
      <c r="AT1268" s="518" t="n">
        <v>0</v>
      </c>
      <c r="AU1268" s="518" t="n">
        <v>0</v>
      </c>
      <c r="AV1268" s="518" t="n">
        <v>0</v>
      </c>
      <c r="AW1268" s="518" t="n">
        <v>0</v>
      </c>
      <c r="AX1268" s="518" t="n">
        <v>0</v>
      </c>
      <c r="AY1268" s="518" t="n">
        <v>0</v>
      </c>
      <c r="AZ1268" s="518" t="n">
        <v>0</v>
      </c>
      <c r="BA1268" s="518" t="n">
        <v>0</v>
      </c>
      <c r="BB1268" s="518" t="n">
        <v>0</v>
      </c>
      <c r="BC1268" s="518" t="n">
        <v>0</v>
      </c>
      <c r="BD1268" s="518" t="n">
        <v>0</v>
      </c>
      <c r="BE1268" s="518" t="n">
        <v>0</v>
      </c>
      <c r="BF1268" s="518" t="n">
        <v>0</v>
      </c>
      <c r="BG1268" s="518" t="n">
        <v>0</v>
      </c>
      <c r="BH1268" s="518" t="n">
        <v>0</v>
      </c>
      <c r="BI1268" s="518" t="n">
        <v>0</v>
      </c>
      <c r="BJ1268" s="518"/>
      <c r="BK1268" s="518"/>
      <c r="BL1268" s="518" t="n">
        <v>0</v>
      </c>
      <c r="BM1268" s="518"/>
      <c r="BN1268" s="518"/>
      <c r="BO1268" s="518"/>
      <c r="BP1268" s="518"/>
      <c r="BQ1268" s="518"/>
      <c r="BR1268" s="518"/>
      <c r="BS1268" s="518"/>
      <c r="BT1268" s="518"/>
      <c r="BU1268" s="518"/>
      <c r="BV1268" s="518" t="n">
        <v>0</v>
      </c>
      <c r="BW1268" s="518" t="n">
        <v>0</v>
      </c>
      <c r="BX1268" s="518" t="n">
        <v>0</v>
      </c>
      <c r="BY1268" s="518" t="n">
        <v>0</v>
      </c>
      <c r="BZ1268" s="518" t="n">
        <v>0</v>
      </c>
      <c r="CA1268" s="518" t="n">
        <v>0</v>
      </c>
      <c r="CB1268" s="518" t="n">
        <v>0</v>
      </c>
      <c r="CC1268" s="518" t="n">
        <v>0</v>
      </c>
      <c r="CD1268" s="518" t="n">
        <v>0</v>
      </c>
      <c r="CE1268" s="518" t="n">
        <v>0</v>
      </c>
      <c r="CF1268" s="518" t="n">
        <v>0</v>
      </c>
      <c r="CG1268" s="518" t="n">
        <v>0</v>
      </c>
      <c r="CH1268" s="518"/>
      <c r="CI1268" s="716"/>
      <c r="CL1268" s="48" t="n">
        <v>0</v>
      </c>
      <c r="CM1268" s="48" t="n">
        <f aca="false">CL1268-V1268</f>
        <v>0</v>
      </c>
      <c r="CN1268" s="702" t="n">
        <f aca="false">SUM(CO1268:DR1268)</f>
        <v>0</v>
      </c>
      <c r="CO1268" s="703" t="n">
        <v>0</v>
      </c>
      <c r="CP1268" s="703"/>
      <c r="CQ1268" s="703" t="n">
        <v>0</v>
      </c>
      <c r="CR1268" s="703"/>
      <c r="CS1268" s="703" t="n">
        <v>0</v>
      </c>
      <c r="CT1268" s="703" t="n">
        <v>0</v>
      </c>
      <c r="CU1268" s="703"/>
      <c r="CV1268" s="703"/>
      <c r="CW1268" s="703"/>
      <c r="CX1268" s="703" t="n">
        <v>0</v>
      </c>
      <c r="CY1268" s="703" t="n">
        <v>0</v>
      </c>
      <c r="CZ1268" s="703" t="n">
        <v>0</v>
      </c>
      <c r="DA1268" s="703"/>
      <c r="DB1268" s="703"/>
      <c r="DC1268" s="703"/>
      <c r="DD1268" s="703"/>
      <c r="DE1268" s="703" t="n">
        <v>0</v>
      </c>
      <c r="DF1268" s="703"/>
      <c r="DG1268" s="703" t="n">
        <v>0</v>
      </c>
      <c r="DH1268" s="703" t="n">
        <v>0</v>
      </c>
      <c r="DI1268" s="703" t="n">
        <v>0</v>
      </c>
      <c r="DJ1268" s="703" t="n">
        <v>0</v>
      </c>
      <c r="DK1268" s="703" t="n">
        <v>0</v>
      </c>
      <c r="DL1268" s="703" t="n">
        <v>0</v>
      </c>
      <c r="DM1268" s="703"/>
      <c r="DN1268" s="703"/>
      <c r="DO1268" s="703"/>
      <c r="DP1268" s="703"/>
      <c r="DQ1268" s="703"/>
      <c r="DR1268" s="703"/>
      <c r="DS1268" s="704" t="n">
        <f aca="false">CN1268-V1268</f>
        <v>0</v>
      </c>
      <c r="DT1268" s="553"/>
      <c r="DU1268" s="48"/>
    </row>
    <row r="1269" customFormat="false" ht="15" hidden="false" customHeight="true" outlineLevel="0" collapsed="false">
      <c r="A1269" s="705" t="n">
        <f aca="false">A1268+1</f>
        <v>1260</v>
      </c>
      <c r="B1269" s="706" t="s">
        <v>2495</v>
      </c>
      <c r="C1269" s="706" t="s">
        <v>415</v>
      </c>
      <c r="D1269" s="706" t="s">
        <v>413</v>
      </c>
      <c r="E1269" s="243" t="n">
        <f aca="false">COUNTIF($G$10:$G$1856,$G1269)</f>
        <v>1</v>
      </c>
      <c r="F1269" s="706" t="s">
        <v>3053</v>
      </c>
      <c r="G1269" s="706" t="s">
        <v>3053</v>
      </c>
      <c r="H1269" s="707" t="s">
        <v>2913</v>
      </c>
      <c r="I1269" s="708" t="s">
        <v>1062</v>
      </c>
      <c r="J1269" s="720" t="s">
        <v>346</v>
      </c>
      <c r="K1269" s="294" t="s">
        <v>302</v>
      </c>
      <c r="L1269" s="720" t="s">
        <v>345</v>
      </c>
      <c r="M1269" s="708" t="s">
        <v>1063</v>
      </c>
      <c r="N1269" s="710" t="s">
        <v>934</v>
      </c>
      <c r="O1269" s="512" t="n">
        <v>1</v>
      </c>
      <c r="P1269" s="512" t="n">
        <v>1</v>
      </c>
      <c r="Q1269" s="711" t="n">
        <v>0.000625</v>
      </c>
      <c r="R1269" s="712"/>
      <c r="S1269" s="713"/>
      <c r="T1269" s="714" t="n">
        <v>1.28</v>
      </c>
      <c r="U1269" s="715"/>
      <c r="V1269" s="262" t="n">
        <f aca="false">SUM(W1269:CI1269)</f>
        <v>0</v>
      </c>
      <c r="W1269" s="243" t="n">
        <v>0</v>
      </c>
      <c r="X1269" s="243" t="n">
        <v>0</v>
      </c>
      <c r="Y1269" s="243" t="n">
        <v>0</v>
      </c>
      <c r="Z1269" s="243" t="n">
        <v>0</v>
      </c>
      <c r="AA1269" s="243" t="n">
        <v>0</v>
      </c>
      <c r="AB1269" s="243" t="n">
        <v>0</v>
      </c>
      <c r="AC1269" s="243" t="n">
        <v>0</v>
      </c>
      <c r="AD1269" s="243" t="n">
        <v>0</v>
      </c>
      <c r="AE1269" s="243" t="n">
        <v>0</v>
      </c>
      <c r="AF1269" s="243" t="n">
        <v>0</v>
      </c>
      <c r="AG1269" s="243" t="n">
        <v>0</v>
      </c>
      <c r="AH1269" s="518" t="n">
        <v>0</v>
      </c>
      <c r="AI1269" s="243" t="n">
        <v>0</v>
      </c>
      <c r="AJ1269" s="243" t="n">
        <v>0</v>
      </c>
      <c r="AK1269" s="518" t="n">
        <v>0</v>
      </c>
      <c r="AL1269" s="518" t="n">
        <v>0</v>
      </c>
      <c r="AM1269" s="518" t="n">
        <v>0</v>
      </c>
      <c r="AN1269" s="518" t="n">
        <v>0</v>
      </c>
      <c r="AO1269" s="518" t="n">
        <v>0</v>
      </c>
      <c r="AP1269" s="518" t="n">
        <v>0</v>
      </c>
      <c r="AQ1269" s="518" t="n">
        <v>0</v>
      </c>
      <c r="AR1269" s="518" t="n">
        <v>0</v>
      </c>
      <c r="AS1269" s="518" t="n">
        <v>0</v>
      </c>
      <c r="AT1269" s="518" t="n">
        <v>0</v>
      </c>
      <c r="AU1269" s="518" t="n">
        <v>0</v>
      </c>
      <c r="AV1269" s="518" t="n">
        <v>0</v>
      </c>
      <c r="AW1269" s="518" t="n">
        <v>0</v>
      </c>
      <c r="AX1269" s="518" t="n">
        <v>0</v>
      </c>
      <c r="AY1269" s="518" t="n">
        <v>0</v>
      </c>
      <c r="AZ1269" s="518" t="n">
        <v>0</v>
      </c>
      <c r="BA1269" s="518" t="n">
        <v>0</v>
      </c>
      <c r="BB1269" s="518" t="n">
        <v>0</v>
      </c>
      <c r="BC1269" s="518" t="n">
        <v>0</v>
      </c>
      <c r="BD1269" s="518" t="n">
        <v>0</v>
      </c>
      <c r="BE1269" s="518" t="n">
        <v>0</v>
      </c>
      <c r="BF1269" s="518" t="n">
        <v>0</v>
      </c>
      <c r="BG1269" s="518" t="n">
        <v>0</v>
      </c>
      <c r="BH1269" s="518" t="n">
        <v>0</v>
      </c>
      <c r="BI1269" s="518" t="n">
        <v>0</v>
      </c>
      <c r="BJ1269" s="518"/>
      <c r="BK1269" s="518"/>
      <c r="BL1269" s="518" t="n">
        <v>0</v>
      </c>
      <c r="BM1269" s="518"/>
      <c r="BN1269" s="518"/>
      <c r="BO1269" s="518"/>
      <c r="BP1269" s="518"/>
      <c r="BQ1269" s="518"/>
      <c r="BR1269" s="518"/>
      <c r="BS1269" s="518"/>
      <c r="BT1269" s="518"/>
      <c r="BU1269" s="518"/>
      <c r="BV1269" s="518" t="n">
        <v>0</v>
      </c>
      <c r="BW1269" s="518" t="n">
        <v>0</v>
      </c>
      <c r="BX1269" s="518" t="n">
        <v>0</v>
      </c>
      <c r="BY1269" s="518" t="n">
        <v>0</v>
      </c>
      <c r="BZ1269" s="518" t="n">
        <v>0</v>
      </c>
      <c r="CA1269" s="518" t="n">
        <v>0</v>
      </c>
      <c r="CB1269" s="518" t="n">
        <v>0</v>
      </c>
      <c r="CC1269" s="518" t="n">
        <v>0</v>
      </c>
      <c r="CD1269" s="518" t="n">
        <v>0</v>
      </c>
      <c r="CE1269" s="518" t="n">
        <v>0</v>
      </c>
      <c r="CF1269" s="518" t="n">
        <v>0</v>
      </c>
      <c r="CG1269" s="518" t="n">
        <v>0</v>
      </c>
      <c r="CH1269" s="518"/>
      <c r="CI1269" s="716"/>
      <c r="CL1269" s="48" t="n">
        <v>0</v>
      </c>
      <c r="CM1269" s="48" t="n">
        <f aca="false">CL1269-V1269</f>
        <v>0</v>
      </c>
      <c r="CN1269" s="702" t="n">
        <f aca="false">SUM(CO1269:DR1269)</f>
        <v>0</v>
      </c>
      <c r="CO1269" s="703" t="n">
        <v>0</v>
      </c>
      <c r="CP1269" s="703"/>
      <c r="CQ1269" s="703" t="n">
        <v>0</v>
      </c>
      <c r="CR1269" s="703"/>
      <c r="CS1269" s="703" t="n">
        <v>0</v>
      </c>
      <c r="CT1269" s="703" t="n">
        <v>0</v>
      </c>
      <c r="CU1269" s="703"/>
      <c r="CV1269" s="703"/>
      <c r="CW1269" s="703"/>
      <c r="CX1269" s="703" t="n">
        <v>0</v>
      </c>
      <c r="CY1269" s="703" t="n">
        <v>0</v>
      </c>
      <c r="CZ1269" s="703" t="n">
        <v>0</v>
      </c>
      <c r="DA1269" s="703"/>
      <c r="DB1269" s="703"/>
      <c r="DC1269" s="703"/>
      <c r="DD1269" s="703"/>
      <c r="DE1269" s="703" t="n">
        <v>0</v>
      </c>
      <c r="DF1269" s="703"/>
      <c r="DG1269" s="703" t="n">
        <v>0</v>
      </c>
      <c r="DH1269" s="703" t="n">
        <v>0</v>
      </c>
      <c r="DI1269" s="703" t="n">
        <v>0</v>
      </c>
      <c r="DJ1269" s="703" t="n">
        <v>0</v>
      </c>
      <c r="DK1269" s="703" t="n">
        <v>0</v>
      </c>
      <c r="DL1269" s="703" t="n">
        <v>0</v>
      </c>
      <c r="DM1269" s="703"/>
      <c r="DN1269" s="703"/>
      <c r="DO1269" s="703"/>
      <c r="DP1269" s="703"/>
      <c r="DQ1269" s="703"/>
      <c r="DR1269" s="703"/>
      <c r="DS1269" s="704" t="n">
        <f aca="false">CN1269-V1269</f>
        <v>0</v>
      </c>
      <c r="DT1269" s="553"/>
      <c r="DU1269" s="48"/>
    </row>
    <row r="1270" customFormat="false" ht="15" hidden="false" customHeight="true" outlineLevel="0" collapsed="false">
      <c r="A1270" s="705" t="n">
        <f aca="false">A1269+1</f>
        <v>1261</v>
      </c>
      <c r="B1270" s="706" t="s">
        <v>2495</v>
      </c>
      <c r="C1270" s="706" t="s">
        <v>415</v>
      </c>
      <c r="D1270" s="706" t="s">
        <v>413</v>
      </c>
      <c r="E1270" s="243" t="n">
        <f aca="false">COUNTIF($G$10:$G$1856,$G1270)</f>
        <v>1</v>
      </c>
      <c r="F1270" s="706" t="s">
        <v>3054</v>
      </c>
      <c r="G1270" s="706" t="s">
        <v>3054</v>
      </c>
      <c r="H1270" s="707" t="s">
        <v>2915</v>
      </c>
      <c r="I1270" s="708" t="s">
        <v>1066</v>
      </c>
      <c r="J1270" s="720" t="s">
        <v>346</v>
      </c>
      <c r="K1270" s="294" t="s">
        <v>302</v>
      </c>
      <c r="L1270" s="720" t="s">
        <v>345</v>
      </c>
      <c r="M1270" s="708" t="s">
        <v>1067</v>
      </c>
      <c r="N1270" s="710" t="s">
        <v>934</v>
      </c>
      <c r="O1270" s="512" t="n">
        <v>1</v>
      </c>
      <c r="P1270" s="512" t="n">
        <v>1</v>
      </c>
      <c r="Q1270" s="711" t="n">
        <v>0.000625</v>
      </c>
      <c r="R1270" s="712"/>
      <c r="S1270" s="713"/>
      <c r="T1270" s="714" t="n">
        <v>1.28</v>
      </c>
      <c r="U1270" s="715"/>
      <c r="V1270" s="262" t="n">
        <f aca="false">SUM(W1270:CI1270)</f>
        <v>0</v>
      </c>
      <c r="W1270" s="243" t="n">
        <v>0</v>
      </c>
      <c r="X1270" s="243" t="n">
        <v>0</v>
      </c>
      <c r="Y1270" s="243" t="n">
        <v>0</v>
      </c>
      <c r="Z1270" s="243" t="n">
        <v>0</v>
      </c>
      <c r="AA1270" s="243" t="n">
        <v>0</v>
      </c>
      <c r="AB1270" s="243" t="n">
        <v>0</v>
      </c>
      <c r="AC1270" s="243" t="n">
        <v>0</v>
      </c>
      <c r="AD1270" s="243" t="n">
        <v>0</v>
      </c>
      <c r="AE1270" s="243" t="n">
        <v>0</v>
      </c>
      <c r="AF1270" s="243" t="n">
        <v>0</v>
      </c>
      <c r="AG1270" s="243" t="n">
        <v>0</v>
      </c>
      <c r="AH1270" s="518" t="n">
        <v>0</v>
      </c>
      <c r="AI1270" s="243" t="n">
        <v>0</v>
      </c>
      <c r="AJ1270" s="243" t="n">
        <v>0</v>
      </c>
      <c r="AK1270" s="518" t="n">
        <v>0</v>
      </c>
      <c r="AL1270" s="518" t="n">
        <v>0</v>
      </c>
      <c r="AM1270" s="518" t="n">
        <v>0</v>
      </c>
      <c r="AN1270" s="518" t="n">
        <v>0</v>
      </c>
      <c r="AO1270" s="518" t="n">
        <v>0</v>
      </c>
      <c r="AP1270" s="518" t="n">
        <v>0</v>
      </c>
      <c r="AQ1270" s="518" t="n">
        <v>0</v>
      </c>
      <c r="AR1270" s="518" t="n">
        <v>0</v>
      </c>
      <c r="AS1270" s="518" t="n">
        <v>0</v>
      </c>
      <c r="AT1270" s="518" t="n">
        <v>0</v>
      </c>
      <c r="AU1270" s="518" t="n">
        <v>0</v>
      </c>
      <c r="AV1270" s="518" t="n">
        <v>0</v>
      </c>
      <c r="AW1270" s="518" t="n">
        <v>0</v>
      </c>
      <c r="AX1270" s="518" t="n">
        <v>0</v>
      </c>
      <c r="AY1270" s="518" t="n">
        <v>0</v>
      </c>
      <c r="AZ1270" s="518" t="n">
        <v>0</v>
      </c>
      <c r="BA1270" s="518" t="n">
        <v>0</v>
      </c>
      <c r="BB1270" s="518" t="n">
        <v>0</v>
      </c>
      <c r="BC1270" s="518" t="n">
        <v>0</v>
      </c>
      <c r="BD1270" s="518" t="n">
        <v>0</v>
      </c>
      <c r="BE1270" s="518" t="n">
        <v>0</v>
      </c>
      <c r="BF1270" s="518" t="n">
        <v>0</v>
      </c>
      <c r="BG1270" s="518" t="n">
        <v>0</v>
      </c>
      <c r="BH1270" s="518" t="n">
        <v>0</v>
      </c>
      <c r="BI1270" s="518" t="n">
        <v>0</v>
      </c>
      <c r="BJ1270" s="518"/>
      <c r="BK1270" s="518"/>
      <c r="BL1270" s="518" t="n">
        <v>0</v>
      </c>
      <c r="BM1270" s="518"/>
      <c r="BN1270" s="518"/>
      <c r="BO1270" s="518"/>
      <c r="BP1270" s="518"/>
      <c r="BQ1270" s="518"/>
      <c r="BR1270" s="518"/>
      <c r="BS1270" s="518"/>
      <c r="BT1270" s="518"/>
      <c r="BU1270" s="518"/>
      <c r="BV1270" s="518" t="n">
        <v>0</v>
      </c>
      <c r="BW1270" s="518" t="n">
        <v>0</v>
      </c>
      <c r="BX1270" s="518" t="n">
        <v>0</v>
      </c>
      <c r="BY1270" s="518" t="n">
        <v>0</v>
      </c>
      <c r="BZ1270" s="518" t="n">
        <v>0</v>
      </c>
      <c r="CA1270" s="518" t="n">
        <v>0</v>
      </c>
      <c r="CB1270" s="518" t="n">
        <v>0</v>
      </c>
      <c r="CC1270" s="518" t="n">
        <v>0</v>
      </c>
      <c r="CD1270" s="518" t="n">
        <v>0</v>
      </c>
      <c r="CE1270" s="518" t="n">
        <v>0</v>
      </c>
      <c r="CF1270" s="518" t="n">
        <v>0</v>
      </c>
      <c r="CG1270" s="518" t="n">
        <v>0</v>
      </c>
      <c r="CH1270" s="518"/>
      <c r="CI1270" s="716"/>
      <c r="CL1270" s="48" t="n">
        <v>0</v>
      </c>
      <c r="CM1270" s="48" t="n">
        <f aca="false">CL1270-V1270</f>
        <v>0</v>
      </c>
      <c r="CN1270" s="702" t="n">
        <f aca="false">SUM(CO1270:DR1270)</f>
        <v>0</v>
      </c>
      <c r="CO1270" s="703" t="n">
        <v>0</v>
      </c>
      <c r="CP1270" s="703"/>
      <c r="CQ1270" s="703" t="n">
        <v>0</v>
      </c>
      <c r="CR1270" s="703"/>
      <c r="CS1270" s="703" t="n">
        <v>0</v>
      </c>
      <c r="CT1270" s="703" t="n">
        <v>0</v>
      </c>
      <c r="CU1270" s="703"/>
      <c r="CV1270" s="703"/>
      <c r="CW1270" s="703"/>
      <c r="CX1270" s="703" t="n">
        <v>0</v>
      </c>
      <c r="CY1270" s="703" t="n">
        <v>0</v>
      </c>
      <c r="CZ1270" s="703" t="n">
        <v>0</v>
      </c>
      <c r="DA1270" s="703"/>
      <c r="DB1270" s="703"/>
      <c r="DC1270" s="703"/>
      <c r="DD1270" s="703"/>
      <c r="DE1270" s="703" t="n">
        <v>0</v>
      </c>
      <c r="DF1270" s="703"/>
      <c r="DG1270" s="703" t="n">
        <v>0</v>
      </c>
      <c r="DH1270" s="703" t="n">
        <v>0</v>
      </c>
      <c r="DI1270" s="703" t="n">
        <v>0</v>
      </c>
      <c r="DJ1270" s="703" t="n">
        <v>0</v>
      </c>
      <c r="DK1270" s="703" t="n">
        <v>0</v>
      </c>
      <c r="DL1270" s="703" t="n">
        <v>0</v>
      </c>
      <c r="DM1270" s="703"/>
      <c r="DN1270" s="703"/>
      <c r="DO1270" s="703"/>
      <c r="DP1270" s="703"/>
      <c r="DQ1270" s="703"/>
      <c r="DR1270" s="703"/>
      <c r="DS1270" s="704" t="n">
        <f aca="false">CN1270-V1270</f>
        <v>0</v>
      </c>
      <c r="DT1270" s="553"/>
      <c r="DU1270" s="48"/>
    </row>
    <row r="1271" customFormat="false" ht="15" hidden="false" customHeight="true" outlineLevel="0" collapsed="false">
      <c r="A1271" s="705" t="n">
        <f aca="false">A1270+1</f>
        <v>1262</v>
      </c>
      <c r="B1271" s="706" t="s">
        <v>1290</v>
      </c>
      <c r="C1271" s="706" t="s">
        <v>578</v>
      </c>
      <c r="D1271" s="706" t="s">
        <v>574</v>
      </c>
      <c r="E1271" s="243" t="n">
        <f aca="false">COUNTIF($G$10:$G$1856,$G1271)</f>
        <v>1</v>
      </c>
      <c r="F1271" s="706" t="s">
        <v>3055</v>
      </c>
      <c r="G1271" s="706" t="s">
        <v>3055</v>
      </c>
      <c r="H1271" s="707" t="s">
        <v>1292</v>
      </c>
      <c r="I1271" s="708" t="s">
        <v>932</v>
      </c>
      <c r="J1271" s="707" t="s">
        <v>317</v>
      </c>
      <c r="K1271" s="709" t="n">
        <v>0</v>
      </c>
      <c r="L1271" s="707" t="s">
        <v>316</v>
      </c>
      <c r="M1271" s="708" t="s">
        <v>933</v>
      </c>
      <c r="N1271" s="710" t="s">
        <v>934</v>
      </c>
      <c r="O1271" s="512" t="n">
        <v>1</v>
      </c>
      <c r="P1271" s="512" t="n">
        <v>1</v>
      </c>
      <c r="Q1271" s="711" t="n">
        <v>0.0174528517977278</v>
      </c>
      <c r="R1271" s="712"/>
      <c r="S1271" s="713"/>
      <c r="T1271" s="714" t="n">
        <v>34.18</v>
      </c>
      <c r="U1271" s="715"/>
      <c r="V1271" s="262" t="n">
        <f aca="false">SUM(W1271:CI1271)</f>
        <v>1</v>
      </c>
      <c r="W1271" s="243" t="n">
        <v>0</v>
      </c>
      <c r="X1271" s="243" t="n">
        <v>0</v>
      </c>
      <c r="Y1271" s="243" t="n">
        <v>0</v>
      </c>
      <c r="Z1271" s="243" t="n">
        <v>0</v>
      </c>
      <c r="AA1271" s="243" t="n">
        <v>0</v>
      </c>
      <c r="AB1271" s="243" t="n">
        <v>0</v>
      </c>
      <c r="AC1271" s="243" t="n">
        <v>0</v>
      </c>
      <c r="AD1271" s="243" t="n">
        <v>0</v>
      </c>
      <c r="AE1271" s="243" t="n">
        <v>0</v>
      </c>
      <c r="AF1271" s="243" t="n">
        <v>0</v>
      </c>
      <c r="AG1271" s="243" t="n">
        <v>0</v>
      </c>
      <c r="AH1271" s="518" t="n">
        <v>0</v>
      </c>
      <c r="AI1271" s="243" t="n">
        <v>0</v>
      </c>
      <c r="AJ1271" s="243" t="n">
        <v>0</v>
      </c>
      <c r="AK1271" s="518" t="n">
        <v>0</v>
      </c>
      <c r="AL1271" s="518" t="n">
        <v>0</v>
      </c>
      <c r="AM1271" s="518" t="n">
        <v>0</v>
      </c>
      <c r="AN1271" s="518" t="n">
        <v>0</v>
      </c>
      <c r="AO1271" s="518" t="n">
        <v>0</v>
      </c>
      <c r="AP1271" s="518" t="n">
        <v>0</v>
      </c>
      <c r="AQ1271" s="518" t="n">
        <v>0</v>
      </c>
      <c r="AR1271" s="518" t="n">
        <v>0</v>
      </c>
      <c r="AS1271" s="518" t="n">
        <v>0</v>
      </c>
      <c r="AT1271" s="518" t="n">
        <v>1</v>
      </c>
      <c r="AU1271" s="518" t="n">
        <v>0</v>
      </c>
      <c r="AV1271" s="518" t="n">
        <v>0</v>
      </c>
      <c r="AW1271" s="518" t="n">
        <v>0</v>
      </c>
      <c r="AX1271" s="518" t="n">
        <v>0</v>
      </c>
      <c r="AY1271" s="518" t="n">
        <v>0</v>
      </c>
      <c r="AZ1271" s="518" t="n">
        <v>0</v>
      </c>
      <c r="BA1271" s="518" t="n">
        <v>0</v>
      </c>
      <c r="BB1271" s="518" t="n">
        <v>0</v>
      </c>
      <c r="BC1271" s="518" t="n">
        <v>0</v>
      </c>
      <c r="BD1271" s="518" t="n">
        <v>0</v>
      </c>
      <c r="BE1271" s="518" t="n">
        <v>0</v>
      </c>
      <c r="BF1271" s="518" t="n">
        <v>0</v>
      </c>
      <c r="BG1271" s="518" t="n">
        <v>0</v>
      </c>
      <c r="BH1271" s="518" t="n">
        <v>0</v>
      </c>
      <c r="BI1271" s="518" t="n">
        <v>0</v>
      </c>
      <c r="BJ1271" s="518"/>
      <c r="BK1271" s="518"/>
      <c r="BL1271" s="518" t="n">
        <v>0</v>
      </c>
      <c r="BM1271" s="518"/>
      <c r="BN1271" s="518"/>
      <c r="BO1271" s="518"/>
      <c r="BP1271" s="518"/>
      <c r="BQ1271" s="518"/>
      <c r="BR1271" s="518"/>
      <c r="BS1271" s="518"/>
      <c r="BT1271" s="518"/>
      <c r="BU1271" s="518"/>
      <c r="BV1271" s="518" t="n">
        <v>0</v>
      </c>
      <c r="BW1271" s="518" t="n">
        <v>0</v>
      </c>
      <c r="BX1271" s="518" t="n">
        <v>0</v>
      </c>
      <c r="BY1271" s="518" t="n">
        <v>0</v>
      </c>
      <c r="BZ1271" s="518" t="n">
        <v>0</v>
      </c>
      <c r="CA1271" s="518" t="n">
        <v>0</v>
      </c>
      <c r="CB1271" s="518" t="n">
        <v>0</v>
      </c>
      <c r="CC1271" s="518" t="n">
        <v>0</v>
      </c>
      <c r="CD1271" s="518" t="n">
        <v>0</v>
      </c>
      <c r="CE1271" s="518" t="n">
        <v>0</v>
      </c>
      <c r="CF1271" s="518" t="n">
        <v>0</v>
      </c>
      <c r="CG1271" s="518" t="n">
        <v>0</v>
      </c>
      <c r="CH1271" s="518"/>
      <c r="CI1271" s="716"/>
      <c r="CL1271" s="48" t="n">
        <v>1</v>
      </c>
      <c r="CM1271" s="48" t="n">
        <f aca="false">CL1271-V1271</f>
        <v>0</v>
      </c>
      <c r="CN1271" s="702" t="n">
        <f aca="false">SUM(CO1271:DR1271)</f>
        <v>1</v>
      </c>
      <c r="CO1271" s="703" t="n">
        <v>0</v>
      </c>
      <c r="CP1271" s="703"/>
      <c r="CQ1271" s="703" t="n">
        <v>0</v>
      </c>
      <c r="CR1271" s="703"/>
      <c r="CS1271" s="703" t="n">
        <v>0</v>
      </c>
      <c r="CT1271" s="703" t="n">
        <v>0</v>
      </c>
      <c r="CU1271" s="703"/>
      <c r="CV1271" s="703"/>
      <c r="CW1271" s="703"/>
      <c r="CX1271" s="703" t="n">
        <v>0</v>
      </c>
      <c r="CY1271" s="703" t="n">
        <v>0</v>
      </c>
      <c r="CZ1271" s="703" t="n">
        <v>0</v>
      </c>
      <c r="DA1271" s="703"/>
      <c r="DB1271" s="703"/>
      <c r="DC1271" s="703"/>
      <c r="DD1271" s="703"/>
      <c r="DE1271" s="703" t="n">
        <v>0</v>
      </c>
      <c r="DF1271" s="703"/>
      <c r="DG1271" s="703" t="n">
        <v>0</v>
      </c>
      <c r="DH1271" s="703" t="n">
        <v>1</v>
      </c>
      <c r="DI1271" s="703" t="n">
        <v>0</v>
      </c>
      <c r="DJ1271" s="703" t="n">
        <v>0</v>
      </c>
      <c r="DK1271" s="703" t="n">
        <v>0</v>
      </c>
      <c r="DL1271" s="703" t="n">
        <v>0</v>
      </c>
      <c r="DM1271" s="703"/>
      <c r="DN1271" s="703"/>
      <c r="DO1271" s="703"/>
      <c r="DP1271" s="703"/>
      <c r="DQ1271" s="703"/>
      <c r="DR1271" s="703"/>
      <c r="DS1271" s="704" t="n">
        <f aca="false">CN1271-V1271</f>
        <v>0</v>
      </c>
      <c r="DT1271" s="553"/>
      <c r="DU1271" s="48"/>
    </row>
    <row r="1272" customFormat="false" ht="15" hidden="false" customHeight="true" outlineLevel="0" collapsed="false">
      <c r="A1272" s="705" t="n">
        <f aca="false">A1271+1</f>
        <v>1263</v>
      </c>
      <c r="B1272" s="706" t="s">
        <v>1290</v>
      </c>
      <c r="C1272" s="706" t="s">
        <v>578</v>
      </c>
      <c r="D1272" s="706" t="s">
        <v>574</v>
      </c>
      <c r="E1272" s="243" t="n">
        <f aca="false">COUNTIF($G$10:$G$1856,$G1272)</f>
        <v>1</v>
      </c>
      <c r="F1272" s="706" t="s">
        <v>3056</v>
      </c>
      <c r="G1272" s="706" t="s">
        <v>3056</v>
      </c>
      <c r="H1272" s="707" t="s">
        <v>1294</v>
      </c>
      <c r="I1272" s="708" t="s">
        <v>1027</v>
      </c>
      <c r="J1272" s="707" t="s">
        <v>317</v>
      </c>
      <c r="K1272" s="709" t="n">
        <v>0</v>
      </c>
      <c r="L1272" s="707" t="s">
        <v>316</v>
      </c>
      <c r="M1272" s="708" t="s">
        <v>1028</v>
      </c>
      <c r="N1272" s="710" t="s">
        <v>934</v>
      </c>
      <c r="O1272" s="512" t="n">
        <v>1</v>
      </c>
      <c r="P1272" s="512" t="n">
        <v>1</v>
      </c>
      <c r="Q1272" s="711" t="n">
        <v>0.00675800313041142</v>
      </c>
      <c r="R1272" s="712"/>
      <c r="S1272" s="713"/>
      <c r="T1272" s="714" t="n">
        <v>13.24</v>
      </c>
      <c r="U1272" s="715"/>
      <c r="V1272" s="262" t="n">
        <f aca="false">SUM(W1272:CI1272)</f>
        <v>1</v>
      </c>
      <c r="W1272" s="243" t="n">
        <v>0</v>
      </c>
      <c r="X1272" s="243" t="n">
        <v>0</v>
      </c>
      <c r="Y1272" s="243" t="n">
        <v>0</v>
      </c>
      <c r="Z1272" s="243" t="n">
        <v>0</v>
      </c>
      <c r="AA1272" s="243" t="n">
        <v>0</v>
      </c>
      <c r="AB1272" s="243" t="n">
        <v>0</v>
      </c>
      <c r="AC1272" s="243" t="n">
        <v>0</v>
      </c>
      <c r="AD1272" s="243" t="n">
        <v>0</v>
      </c>
      <c r="AE1272" s="243" t="n">
        <v>0</v>
      </c>
      <c r="AF1272" s="243" t="n">
        <v>0</v>
      </c>
      <c r="AG1272" s="243" t="n">
        <v>0</v>
      </c>
      <c r="AH1272" s="518" t="n">
        <v>0</v>
      </c>
      <c r="AI1272" s="243" t="n">
        <v>0</v>
      </c>
      <c r="AJ1272" s="243" t="n">
        <v>0</v>
      </c>
      <c r="AK1272" s="518" t="n">
        <v>0</v>
      </c>
      <c r="AL1272" s="518" t="n">
        <v>0</v>
      </c>
      <c r="AM1272" s="518" t="n">
        <v>0</v>
      </c>
      <c r="AN1272" s="518" t="n">
        <v>0</v>
      </c>
      <c r="AO1272" s="518" t="n">
        <v>0</v>
      </c>
      <c r="AP1272" s="518" t="n">
        <v>0</v>
      </c>
      <c r="AQ1272" s="518" t="n">
        <v>0</v>
      </c>
      <c r="AR1272" s="518" t="n">
        <v>0</v>
      </c>
      <c r="AS1272" s="518" t="n">
        <v>0</v>
      </c>
      <c r="AT1272" s="518" t="n">
        <v>1</v>
      </c>
      <c r="AU1272" s="518" t="n">
        <v>0</v>
      </c>
      <c r="AV1272" s="518" t="n">
        <v>0</v>
      </c>
      <c r="AW1272" s="518" t="n">
        <v>0</v>
      </c>
      <c r="AX1272" s="518" t="n">
        <v>0</v>
      </c>
      <c r="AY1272" s="518" t="n">
        <v>0</v>
      </c>
      <c r="AZ1272" s="518" t="n">
        <v>0</v>
      </c>
      <c r="BA1272" s="518" t="n">
        <v>0</v>
      </c>
      <c r="BB1272" s="518" t="n">
        <v>0</v>
      </c>
      <c r="BC1272" s="518" t="n">
        <v>0</v>
      </c>
      <c r="BD1272" s="518" t="n">
        <v>0</v>
      </c>
      <c r="BE1272" s="518" t="n">
        <v>0</v>
      </c>
      <c r="BF1272" s="518" t="n">
        <v>0</v>
      </c>
      <c r="BG1272" s="518" t="n">
        <v>0</v>
      </c>
      <c r="BH1272" s="518" t="n">
        <v>0</v>
      </c>
      <c r="BI1272" s="518" t="n">
        <v>0</v>
      </c>
      <c r="BJ1272" s="518"/>
      <c r="BK1272" s="518"/>
      <c r="BL1272" s="518" t="n">
        <v>0</v>
      </c>
      <c r="BM1272" s="518"/>
      <c r="BN1272" s="518"/>
      <c r="BO1272" s="518"/>
      <c r="BP1272" s="518"/>
      <c r="BQ1272" s="518"/>
      <c r="BR1272" s="518"/>
      <c r="BS1272" s="518"/>
      <c r="BT1272" s="518"/>
      <c r="BU1272" s="518"/>
      <c r="BV1272" s="518" t="n">
        <v>0</v>
      </c>
      <c r="BW1272" s="518" t="n">
        <v>0</v>
      </c>
      <c r="BX1272" s="518" t="n">
        <v>0</v>
      </c>
      <c r="BY1272" s="518" t="n">
        <v>0</v>
      </c>
      <c r="BZ1272" s="518" t="n">
        <v>0</v>
      </c>
      <c r="CA1272" s="518" t="n">
        <v>0</v>
      </c>
      <c r="CB1272" s="518" t="n">
        <v>0</v>
      </c>
      <c r="CC1272" s="518" t="n">
        <v>0</v>
      </c>
      <c r="CD1272" s="518" t="n">
        <v>0</v>
      </c>
      <c r="CE1272" s="518" t="n">
        <v>0</v>
      </c>
      <c r="CF1272" s="518" t="n">
        <v>0</v>
      </c>
      <c r="CG1272" s="518" t="n">
        <v>0</v>
      </c>
      <c r="CH1272" s="518"/>
      <c r="CI1272" s="716"/>
      <c r="CL1272" s="48" t="n">
        <v>1</v>
      </c>
      <c r="CM1272" s="48" t="n">
        <f aca="false">CL1272-V1272</f>
        <v>0</v>
      </c>
      <c r="CN1272" s="702" t="n">
        <f aca="false">SUM(CO1272:DR1272)</f>
        <v>1</v>
      </c>
      <c r="CO1272" s="703" t="n">
        <v>0</v>
      </c>
      <c r="CP1272" s="703"/>
      <c r="CQ1272" s="703" t="n">
        <v>0</v>
      </c>
      <c r="CR1272" s="703"/>
      <c r="CS1272" s="703" t="n">
        <v>0</v>
      </c>
      <c r="CT1272" s="703" t="n">
        <v>0</v>
      </c>
      <c r="CU1272" s="703"/>
      <c r="CV1272" s="703"/>
      <c r="CW1272" s="703"/>
      <c r="CX1272" s="703" t="n">
        <v>0</v>
      </c>
      <c r="CY1272" s="703" t="n">
        <v>0</v>
      </c>
      <c r="CZ1272" s="703" t="n">
        <v>0</v>
      </c>
      <c r="DA1272" s="703"/>
      <c r="DB1272" s="703"/>
      <c r="DC1272" s="703"/>
      <c r="DD1272" s="703"/>
      <c r="DE1272" s="703" t="n">
        <v>0</v>
      </c>
      <c r="DF1272" s="703"/>
      <c r="DG1272" s="703" t="n">
        <v>0</v>
      </c>
      <c r="DH1272" s="703" t="n">
        <v>1</v>
      </c>
      <c r="DI1272" s="703" t="n">
        <v>0</v>
      </c>
      <c r="DJ1272" s="703" t="n">
        <v>0</v>
      </c>
      <c r="DK1272" s="703" t="n">
        <v>0</v>
      </c>
      <c r="DL1272" s="703" t="n">
        <v>0</v>
      </c>
      <c r="DM1272" s="703"/>
      <c r="DN1272" s="703"/>
      <c r="DO1272" s="703"/>
      <c r="DP1272" s="703"/>
      <c r="DQ1272" s="703"/>
      <c r="DR1272" s="703"/>
      <c r="DS1272" s="704" t="n">
        <f aca="false">CN1272-V1272</f>
        <v>0</v>
      </c>
      <c r="DT1272" s="553"/>
      <c r="DU1272" s="48"/>
    </row>
    <row r="1273" customFormat="false" ht="15" hidden="false" customHeight="true" outlineLevel="0" collapsed="false">
      <c r="A1273" s="705" t="n">
        <f aca="false">A1272+1</f>
        <v>1264</v>
      </c>
      <c r="B1273" s="706" t="s">
        <v>1290</v>
      </c>
      <c r="C1273" s="706" t="s">
        <v>578</v>
      </c>
      <c r="D1273" s="706" t="s">
        <v>574</v>
      </c>
      <c r="E1273" s="243" t="n">
        <f aca="false">COUNTIF($G$10:$G$1856,$G1273)</f>
        <v>1</v>
      </c>
      <c r="F1273" s="706" t="s">
        <v>3057</v>
      </c>
      <c r="G1273" s="706" t="s">
        <v>3057</v>
      </c>
      <c r="H1273" s="707" t="s">
        <v>1296</v>
      </c>
      <c r="I1273" s="708" t="s">
        <v>1031</v>
      </c>
      <c r="J1273" s="707" t="s">
        <v>317</v>
      </c>
      <c r="K1273" s="709" t="n">
        <v>0</v>
      </c>
      <c r="L1273" s="707" t="s">
        <v>316</v>
      </c>
      <c r="M1273" s="708" t="s">
        <v>1032</v>
      </c>
      <c r="N1273" s="710" t="s">
        <v>934</v>
      </c>
      <c r="O1273" s="512" t="n">
        <v>1</v>
      </c>
      <c r="P1273" s="512" t="n">
        <v>1</v>
      </c>
      <c r="Q1273" s="711" t="n">
        <v>0.00675800313041142</v>
      </c>
      <c r="R1273" s="712"/>
      <c r="S1273" s="713"/>
      <c r="T1273" s="714" t="n">
        <v>13.24</v>
      </c>
      <c r="U1273" s="715"/>
      <c r="V1273" s="262" t="n">
        <f aca="false">SUM(W1273:CI1273)</f>
        <v>1</v>
      </c>
      <c r="W1273" s="243" t="n">
        <v>0</v>
      </c>
      <c r="X1273" s="243" t="n">
        <v>0</v>
      </c>
      <c r="Y1273" s="243" t="n">
        <v>0</v>
      </c>
      <c r="Z1273" s="243" t="n">
        <v>0</v>
      </c>
      <c r="AA1273" s="243" t="n">
        <v>0</v>
      </c>
      <c r="AB1273" s="243" t="n">
        <v>0</v>
      </c>
      <c r="AC1273" s="243" t="n">
        <v>0</v>
      </c>
      <c r="AD1273" s="243" t="n">
        <v>0</v>
      </c>
      <c r="AE1273" s="243" t="n">
        <v>0</v>
      </c>
      <c r="AF1273" s="243" t="n">
        <v>0</v>
      </c>
      <c r="AG1273" s="243" t="n">
        <v>0</v>
      </c>
      <c r="AH1273" s="518" t="n">
        <v>0</v>
      </c>
      <c r="AI1273" s="243" t="n">
        <v>0</v>
      </c>
      <c r="AJ1273" s="243" t="n">
        <v>0</v>
      </c>
      <c r="AK1273" s="518" t="n">
        <v>0</v>
      </c>
      <c r="AL1273" s="518" t="n">
        <v>0</v>
      </c>
      <c r="AM1273" s="518" t="n">
        <v>0</v>
      </c>
      <c r="AN1273" s="518" t="n">
        <v>0</v>
      </c>
      <c r="AO1273" s="518" t="n">
        <v>0</v>
      </c>
      <c r="AP1273" s="518" t="n">
        <v>0</v>
      </c>
      <c r="AQ1273" s="518" t="n">
        <v>0</v>
      </c>
      <c r="AR1273" s="518" t="n">
        <v>0</v>
      </c>
      <c r="AS1273" s="518" t="n">
        <v>0</v>
      </c>
      <c r="AT1273" s="518" t="n">
        <v>1</v>
      </c>
      <c r="AU1273" s="518" t="n">
        <v>0</v>
      </c>
      <c r="AV1273" s="518" t="n">
        <v>0</v>
      </c>
      <c r="AW1273" s="518" t="n">
        <v>0</v>
      </c>
      <c r="AX1273" s="518" t="n">
        <v>0</v>
      </c>
      <c r="AY1273" s="518" t="n">
        <v>0</v>
      </c>
      <c r="AZ1273" s="518" t="n">
        <v>0</v>
      </c>
      <c r="BA1273" s="518" t="n">
        <v>0</v>
      </c>
      <c r="BB1273" s="518" t="n">
        <v>0</v>
      </c>
      <c r="BC1273" s="518" t="n">
        <v>0</v>
      </c>
      <c r="BD1273" s="518" t="n">
        <v>0</v>
      </c>
      <c r="BE1273" s="518" t="n">
        <v>0</v>
      </c>
      <c r="BF1273" s="518" t="n">
        <v>0</v>
      </c>
      <c r="BG1273" s="518" t="n">
        <v>0</v>
      </c>
      <c r="BH1273" s="518" t="n">
        <v>0</v>
      </c>
      <c r="BI1273" s="518" t="n">
        <v>0</v>
      </c>
      <c r="BJ1273" s="518"/>
      <c r="BK1273" s="518"/>
      <c r="BL1273" s="518" t="n">
        <v>0</v>
      </c>
      <c r="BM1273" s="518"/>
      <c r="BN1273" s="518"/>
      <c r="BO1273" s="518"/>
      <c r="BP1273" s="518"/>
      <c r="BQ1273" s="518"/>
      <c r="BR1273" s="518"/>
      <c r="BS1273" s="518"/>
      <c r="BT1273" s="518"/>
      <c r="BU1273" s="518"/>
      <c r="BV1273" s="518" t="n">
        <v>0</v>
      </c>
      <c r="BW1273" s="518" t="n">
        <v>0</v>
      </c>
      <c r="BX1273" s="518" t="n">
        <v>0</v>
      </c>
      <c r="BY1273" s="518" t="n">
        <v>0</v>
      </c>
      <c r="BZ1273" s="518" t="n">
        <v>0</v>
      </c>
      <c r="CA1273" s="518" t="n">
        <v>0</v>
      </c>
      <c r="CB1273" s="518" t="n">
        <v>0</v>
      </c>
      <c r="CC1273" s="518" t="n">
        <v>0</v>
      </c>
      <c r="CD1273" s="518" t="n">
        <v>0</v>
      </c>
      <c r="CE1273" s="518" t="n">
        <v>0</v>
      </c>
      <c r="CF1273" s="518" t="n">
        <v>0</v>
      </c>
      <c r="CG1273" s="518" t="n">
        <v>0</v>
      </c>
      <c r="CH1273" s="518"/>
      <c r="CI1273" s="716"/>
      <c r="CL1273" s="48" t="n">
        <v>1</v>
      </c>
      <c r="CM1273" s="48" t="n">
        <f aca="false">CL1273-V1273</f>
        <v>0</v>
      </c>
      <c r="CN1273" s="702" t="n">
        <f aca="false">SUM(CO1273:DR1273)</f>
        <v>1</v>
      </c>
      <c r="CO1273" s="703" t="n">
        <v>0</v>
      </c>
      <c r="CP1273" s="703"/>
      <c r="CQ1273" s="703" t="n">
        <v>0</v>
      </c>
      <c r="CR1273" s="703"/>
      <c r="CS1273" s="703" t="n">
        <v>0</v>
      </c>
      <c r="CT1273" s="703" t="n">
        <v>0</v>
      </c>
      <c r="CU1273" s="703"/>
      <c r="CV1273" s="703"/>
      <c r="CW1273" s="703"/>
      <c r="CX1273" s="703" t="n">
        <v>0</v>
      </c>
      <c r="CY1273" s="703" t="n">
        <v>0</v>
      </c>
      <c r="CZ1273" s="703" t="n">
        <v>0</v>
      </c>
      <c r="DA1273" s="703"/>
      <c r="DB1273" s="703"/>
      <c r="DC1273" s="703"/>
      <c r="DD1273" s="703"/>
      <c r="DE1273" s="703" t="n">
        <v>0</v>
      </c>
      <c r="DF1273" s="703"/>
      <c r="DG1273" s="703" t="n">
        <v>0</v>
      </c>
      <c r="DH1273" s="703" t="n">
        <v>1</v>
      </c>
      <c r="DI1273" s="703" t="n">
        <v>0</v>
      </c>
      <c r="DJ1273" s="703" t="n">
        <v>0</v>
      </c>
      <c r="DK1273" s="703" t="n">
        <v>0</v>
      </c>
      <c r="DL1273" s="703" t="n">
        <v>0</v>
      </c>
      <c r="DM1273" s="703"/>
      <c r="DN1273" s="703"/>
      <c r="DO1273" s="703"/>
      <c r="DP1273" s="703"/>
      <c r="DQ1273" s="703"/>
      <c r="DR1273" s="703"/>
      <c r="DS1273" s="704" t="n">
        <f aca="false">CN1273-V1273</f>
        <v>0</v>
      </c>
      <c r="DT1273" s="553"/>
      <c r="DU1273" s="48"/>
    </row>
    <row r="1274" customFormat="false" ht="15" hidden="false" customHeight="true" outlineLevel="0" collapsed="false">
      <c r="A1274" s="705" t="n">
        <f aca="false">A1273+1</f>
        <v>1265</v>
      </c>
      <c r="B1274" s="706" t="s">
        <v>1290</v>
      </c>
      <c r="C1274" s="706" t="s">
        <v>578</v>
      </c>
      <c r="D1274" s="706" t="s">
        <v>574</v>
      </c>
      <c r="E1274" s="243" t="n">
        <f aca="false">COUNTIF($G$10:$G$1856,$G1274)</f>
        <v>1</v>
      </c>
      <c r="F1274" s="706" t="s">
        <v>3058</v>
      </c>
      <c r="G1274" s="706" t="s">
        <v>3058</v>
      </c>
      <c r="H1274" s="707" t="s">
        <v>1298</v>
      </c>
      <c r="I1274" s="708" t="s">
        <v>985</v>
      </c>
      <c r="J1274" s="707" t="s">
        <v>317</v>
      </c>
      <c r="K1274" s="709" t="n">
        <v>0</v>
      </c>
      <c r="L1274" s="707" t="s">
        <v>316</v>
      </c>
      <c r="M1274" s="708" t="s">
        <v>1035</v>
      </c>
      <c r="N1274" s="710" t="s">
        <v>934</v>
      </c>
      <c r="O1274" s="512" t="n">
        <v>1</v>
      </c>
      <c r="P1274" s="512" t="n">
        <v>1</v>
      </c>
      <c r="Q1274" s="711" t="n">
        <v>0.00865109160027729</v>
      </c>
      <c r="R1274" s="712"/>
      <c r="S1274" s="713"/>
      <c r="T1274" s="714" t="n">
        <v>16.94</v>
      </c>
      <c r="U1274" s="715"/>
      <c r="V1274" s="262" t="n">
        <f aca="false">SUM(W1274:CI1274)</f>
        <v>1</v>
      </c>
      <c r="W1274" s="243" t="n">
        <v>0</v>
      </c>
      <c r="X1274" s="243" t="n">
        <v>0</v>
      </c>
      <c r="Y1274" s="243" t="n">
        <v>0</v>
      </c>
      <c r="Z1274" s="243" t="n">
        <v>0</v>
      </c>
      <c r="AA1274" s="243" t="n">
        <v>0</v>
      </c>
      <c r="AB1274" s="243" t="n">
        <v>0</v>
      </c>
      <c r="AC1274" s="243" t="n">
        <v>0</v>
      </c>
      <c r="AD1274" s="243" t="n">
        <v>0</v>
      </c>
      <c r="AE1274" s="243" t="n">
        <v>0</v>
      </c>
      <c r="AF1274" s="243" t="n">
        <v>0</v>
      </c>
      <c r="AG1274" s="243" t="n">
        <v>0</v>
      </c>
      <c r="AH1274" s="518" t="n">
        <v>0</v>
      </c>
      <c r="AI1274" s="243" t="n">
        <v>0</v>
      </c>
      <c r="AJ1274" s="243" t="n">
        <v>0</v>
      </c>
      <c r="AK1274" s="518" t="n">
        <v>0</v>
      </c>
      <c r="AL1274" s="518" t="n">
        <v>0</v>
      </c>
      <c r="AM1274" s="518" t="n">
        <v>0</v>
      </c>
      <c r="AN1274" s="518" t="n">
        <v>0</v>
      </c>
      <c r="AO1274" s="518" t="n">
        <v>0</v>
      </c>
      <c r="AP1274" s="518" t="n">
        <v>0</v>
      </c>
      <c r="AQ1274" s="518" t="n">
        <v>0</v>
      </c>
      <c r="AR1274" s="518" t="n">
        <v>0</v>
      </c>
      <c r="AS1274" s="518" t="n">
        <v>0</v>
      </c>
      <c r="AT1274" s="518" t="n">
        <v>1</v>
      </c>
      <c r="AU1274" s="518" t="n">
        <v>0</v>
      </c>
      <c r="AV1274" s="518" t="n">
        <v>0</v>
      </c>
      <c r="AW1274" s="518" t="n">
        <v>0</v>
      </c>
      <c r="AX1274" s="518" t="n">
        <v>0</v>
      </c>
      <c r="AY1274" s="518" t="n">
        <v>0</v>
      </c>
      <c r="AZ1274" s="518" t="n">
        <v>0</v>
      </c>
      <c r="BA1274" s="518" t="n">
        <v>0</v>
      </c>
      <c r="BB1274" s="518" t="n">
        <v>0</v>
      </c>
      <c r="BC1274" s="518" t="n">
        <v>0</v>
      </c>
      <c r="BD1274" s="518" t="n">
        <v>0</v>
      </c>
      <c r="BE1274" s="518" t="n">
        <v>0</v>
      </c>
      <c r="BF1274" s="518" t="n">
        <v>0</v>
      </c>
      <c r="BG1274" s="518" t="n">
        <v>0</v>
      </c>
      <c r="BH1274" s="518" t="n">
        <v>0</v>
      </c>
      <c r="BI1274" s="518" t="n">
        <v>0</v>
      </c>
      <c r="BJ1274" s="518"/>
      <c r="BK1274" s="518"/>
      <c r="BL1274" s="518" t="n">
        <v>0</v>
      </c>
      <c r="BM1274" s="518"/>
      <c r="BN1274" s="518"/>
      <c r="BO1274" s="518"/>
      <c r="BP1274" s="518"/>
      <c r="BQ1274" s="518"/>
      <c r="BR1274" s="518"/>
      <c r="BS1274" s="518"/>
      <c r="BT1274" s="518"/>
      <c r="BU1274" s="518"/>
      <c r="BV1274" s="518" t="n">
        <v>0</v>
      </c>
      <c r="BW1274" s="518" t="n">
        <v>0</v>
      </c>
      <c r="BX1274" s="518" t="n">
        <v>0</v>
      </c>
      <c r="BY1274" s="518" t="n">
        <v>0</v>
      </c>
      <c r="BZ1274" s="518" t="n">
        <v>0</v>
      </c>
      <c r="CA1274" s="518" t="n">
        <v>0</v>
      </c>
      <c r="CB1274" s="518" t="n">
        <v>0</v>
      </c>
      <c r="CC1274" s="518" t="n">
        <v>0</v>
      </c>
      <c r="CD1274" s="518" t="n">
        <v>0</v>
      </c>
      <c r="CE1274" s="518" t="n">
        <v>0</v>
      </c>
      <c r="CF1274" s="518" t="n">
        <v>0</v>
      </c>
      <c r="CG1274" s="518" t="n">
        <v>0</v>
      </c>
      <c r="CH1274" s="518"/>
      <c r="CI1274" s="716"/>
      <c r="CL1274" s="48" t="n">
        <v>1</v>
      </c>
      <c r="CM1274" s="48" t="n">
        <f aca="false">CL1274-V1274</f>
        <v>0</v>
      </c>
      <c r="CN1274" s="702" t="n">
        <f aca="false">SUM(CO1274:DR1274)</f>
        <v>1</v>
      </c>
      <c r="CO1274" s="703" t="n">
        <v>0</v>
      </c>
      <c r="CP1274" s="703"/>
      <c r="CQ1274" s="703" t="n">
        <v>0</v>
      </c>
      <c r="CR1274" s="703"/>
      <c r="CS1274" s="703" t="n">
        <v>0</v>
      </c>
      <c r="CT1274" s="703" t="n">
        <v>0</v>
      </c>
      <c r="CU1274" s="703"/>
      <c r="CV1274" s="703"/>
      <c r="CW1274" s="703"/>
      <c r="CX1274" s="703" t="n">
        <v>0</v>
      </c>
      <c r="CY1274" s="703" t="n">
        <v>0</v>
      </c>
      <c r="CZ1274" s="703" t="n">
        <v>0</v>
      </c>
      <c r="DA1274" s="703"/>
      <c r="DB1274" s="703"/>
      <c r="DC1274" s="703"/>
      <c r="DD1274" s="703"/>
      <c r="DE1274" s="703" t="n">
        <v>0</v>
      </c>
      <c r="DF1274" s="703"/>
      <c r="DG1274" s="703" t="n">
        <v>0</v>
      </c>
      <c r="DH1274" s="703" t="n">
        <v>1</v>
      </c>
      <c r="DI1274" s="703" t="n">
        <v>0</v>
      </c>
      <c r="DJ1274" s="703" t="n">
        <v>0</v>
      </c>
      <c r="DK1274" s="703" t="n">
        <v>0</v>
      </c>
      <c r="DL1274" s="703" t="n">
        <v>0</v>
      </c>
      <c r="DM1274" s="703"/>
      <c r="DN1274" s="703"/>
      <c r="DO1274" s="703"/>
      <c r="DP1274" s="703"/>
      <c r="DQ1274" s="703"/>
      <c r="DR1274" s="703"/>
      <c r="DS1274" s="704" t="n">
        <f aca="false">CN1274-V1274</f>
        <v>0</v>
      </c>
      <c r="DT1274" s="553"/>
      <c r="DU1274" s="48"/>
    </row>
    <row r="1275" customFormat="false" ht="15" hidden="false" customHeight="true" outlineLevel="0" collapsed="false">
      <c r="A1275" s="705" t="n">
        <f aca="false">A1274+1</f>
        <v>1266</v>
      </c>
      <c r="B1275" s="706" t="s">
        <v>1290</v>
      </c>
      <c r="C1275" s="706" t="s">
        <v>578</v>
      </c>
      <c r="D1275" s="706" t="s">
        <v>574</v>
      </c>
      <c r="E1275" s="243" t="n">
        <f aca="false">COUNTIF($G$10:$G$1856,$G1275)</f>
        <v>1</v>
      </c>
      <c r="F1275" s="706" t="s">
        <v>3059</v>
      </c>
      <c r="G1275" s="706" t="s">
        <v>3059</v>
      </c>
      <c r="H1275" s="707" t="s">
        <v>1300</v>
      </c>
      <c r="I1275" s="708" t="s">
        <v>989</v>
      </c>
      <c r="J1275" s="707" t="s">
        <v>317</v>
      </c>
      <c r="K1275" s="709" t="n">
        <v>0</v>
      </c>
      <c r="L1275" s="707" t="s">
        <v>316</v>
      </c>
      <c r="M1275" s="708" t="s">
        <v>1301</v>
      </c>
      <c r="N1275" s="710" t="s">
        <v>934</v>
      </c>
      <c r="O1275" s="512" t="n">
        <v>1</v>
      </c>
      <c r="P1275" s="512" t="n">
        <v>1</v>
      </c>
      <c r="Q1275" s="711" t="n">
        <v>0.0087503454535716</v>
      </c>
      <c r="R1275" s="712"/>
      <c r="S1275" s="713"/>
      <c r="T1275" s="714" t="n">
        <v>17.14</v>
      </c>
      <c r="U1275" s="715"/>
      <c r="V1275" s="262" t="n">
        <f aca="false">SUM(W1275:CI1275)</f>
        <v>1</v>
      </c>
      <c r="W1275" s="243" t="n">
        <v>0</v>
      </c>
      <c r="X1275" s="243" t="n">
        <v>0</v>
      </c>
      <c r="Y1275" s="243" t="n">
        <v>0</v>
      </c>
      <c r="Z1275" s="243" t="n">
        <v>0</v>
      </c>
      <c r="AA1275" s="243" t="n">
        <v>0</v>
      </c>
      <c r="AB1275" s="243" t="n">
        <v>0</v>
      </c>
      <c r="AC1275" s="243" t="n">
        <v>0</v>
      </c>
      <c r="AD1275" s="243" t="n">
        <v>0</v>
      </c>
      <c r="AE1275" s="243" t="n">
        <v>0</v>
      </c>
      <c r="AF1275" s="243" t="n">
        <v>0</v>
      </c>
      <c r="AG1275" s="243" t="n">
        <v>0</v>
      </c>
      <c r="AH1275" s="518" t="n">
        <v>0</v>
      </c>
      <c r="AI1275" s="243" t="n">
        <v>0</v>
      </c>
      <c r="AJ1275" s="243" t="n">
        <v>0</v>
      </c>
      <c r="AK1275" s="518" t="n">
        <v>0</v>
      </c>
      <c r="AL1275" s="518" t="n">
        <v>0</v>
      </c>
      <c r="AM1275" s="518" t="n">
        <v>0</v>
      </c>
      <c r="AN1275" s="518" t="n">
        <v>0</v>
      </c>
      <c r="AO1275" s="518" t="n">
        <v>0</v>
      </c>
      <c r="AP1275" s="518" t="n">
        <v>0</v>
      </c>
      <c r="AQ1275" s="518" t="n">
        <v>0</v>
      </c>
      <c r="AR1275" s="518" t="n">
        <v>0</v>
      </c>
      <c r="AS1275" s="518" t="n">
        <v>0</v>
      </c>
      <c r="AT1275" s="518" t="n">
        <v>1</v>
      </c>
      <c r="AU1275" s="518" t="n">
        <v>0</v>
      </c>
      <c r="AV1275" s="518" t="n">
        <v>0</v>
      </c>
      <c r="AW1275" s="518" t="n">
        <v>0</v>
      </c>
      <c r="AX1275" s="518" t="n">
        <v>0</v>
      </c>
      <c r="AY1275" s="518" t="n">
        <v>0</v>
      </c>
      <c r="AZ1275" s="518" t="n">
        <v>0</v>
      </c>
      <c r="BA1275" s="518" t="n">
        <v>0</v>
      </c>
      <c r="BB1275" s="518" t="n">
        <v>0</v>
      </c>
      <c r="BC1275" s="518" t="n">
        <v>0</v>
      </c>
      <c r="BD1275" s="518" t="n">
        <v>0</v>
      </c>
      <c r="BE1275" s="518" t="n">
        <v>0</v>
      </c>
      <c r="BF1275" s="518" t="n">
        <v>0</v>
      </c>
      <c r="BG1275" s="518" t="n">
        <v>0</v>
      </c>
      <c r="BH1275" s="518" t="n">
        <v>0</v>
      </c>
      <c r="BI1275" s="518" t="n">
        <v>0</v>
      </c>
      <c r="BJ1275" s="518"/>
      <c r="BK1275" s="518"/>
      <c r="BL1275" s="518" t="n">
        <v>0</v>
      </c>
      <c r="BM1275" s="518"/>
      <c r="BN1275" s="518"/>
      <c r="BO1275" s="518"/>
      <c r="BP1275" s="518"/>
      <c r="BQ1275" s="518"/>
      <c r="BR1275" s="518"/>
      <c r="BS1275" s="518"/>
      <c r="BT1275" s="518"/>
      <c r="BU1275" s="518"/>
      <c r="BV1275" s="518" t="n">
        <v>0</v>
      </c>
      <c r="BW1275" s="518" t="n">
        <v>0</v>
      </c>
      <c r="BX1275" s="518" t="n">
        <v>0</v>
      </c>
      <c r="BY1275" s="518" t="n">
        <v>0</v>
      </c>
      <c r="BZ1275" s="518" t="n">
        <v>0</v>
      </c>
      <c r="CA1275" s="518" t="n">
        <v>0</v>
      </c>
      <c r="CB1275" s="518" t="n">
        <v>0</v>
      </c>
      <c r="CC1275" s="518" t="n">
        <v>0</v>
      </c>
      <c r="CD1275" s="518" t="n">
        <v>0</v>
      </c>
      <c r="CE1275" s="518" t="n">
        <v>0</v>
      </c>
      <c r="CF1275" s="518" t="n">
        <v>0</v>
      </c>
      <c r="CG1275" s="518" t="n">
        <v>0</v>
      </c>
      <c r="CH1275" s="518"/>
      <c r="CI1275" s="716"/>
      <c r="CL1275" s="48" t="n">
        <v>1</v>
      </c>
      <c r="CM1275" s="48" t="n">
        <f aca="false">CL1275-V1275</f>
        <v>0</v>
      </c>
      <c r="CN1275" s="702" t="n">
        <f aca="false">SUM(CO1275:DR1275)</f>
        <v>1</v>
      </c>
      <c r="CO1275" s="703" t="n">
        <v>0</v>
      </c>
      <c r="CP1275" s="703"/>
      <c r="CQ1275" s="703" t="n">
        <v>0</v>
      </c>
      <c r="CR1275" s="703"/>
      <c r="CS1275" s="703" t="n">
        <v>0</v>
      </c>
      <c r="CT1275" s="703" t="n">
        <v>0</v>
      </c>
      <c r="CU1275" s="703"/>
      <c r="CV1275" s="703"/>
      <c r="CW1275" s="703"/>
      <c r="CX1275" s="703" t="n">
        <v>0</v>
      </c>
      <c r="CY1275" s="703" t="n">
        <v>0</v>
      </c>
      <c r="CZ1275" s="703" t="n">
        <v>0</v>
      </c>
      <c r="DA1275" s="703"/>
      <c r="DB1275" s="703"/>
      <c r="DC1275" s="703"/>
      <c r="DD1275" s="703"/>
      <c r="DE1275" s="703" t="n">
        <v>0</v>
      </c>
      <c r="DF1275" s="703"/>
      <c r="DG1275" s="703" t="n">
        <v>0</v>
      </c>
      <c r="DH1275" s="703" t="n">
        <v>1</v>
      </c>
      <c r="DI1275" s="703" t="n">
        <v>0</v>
      </c>
      <c r="DJ1275" s="703" t="n">
        <v>0</v>
      </c>
      <c r="DK1275" s="703" t="n">
        <v>0</v>
      </c>
      <c r="DL1275" s="703" t="n">
        <v>0</v>
      </c>
      <c r="DM1275" s="703"/>
      <c r="DN1275" s="703"/>
      <c r="DO1275" s="703"/>
      <c r="DP1275" s="703"/>
      <c r="DQ1275" s="703"/>
      <c r="DR1275" s="703"/>
      <c r="DS1275" s="704" t="n">
        <f aca="false">CN1275-V1275</f>
        <v>0</v>
      </c>
      <c r="DT1275" s="553"/>
      <c r="DU1275" s="48"/>
    </row>
    <row r="1276" customFormat="false" ht="15" hidden="false" customHeight="true" outlineLevel="0" collapsed="false">
      <c r="A1276" s="705" t="n">
        <f aca="false">A1275+1</f>
        <v>1267</v>
      </c>
      <c r="B1276" s="706" t="s">
        <v>1290</v>
      </c>
      <c r="C1276" s="706" t="s">
        <v>578</v>
      </c>
      <c r="D1276" s="706" t="s">
        <v>574</v>
      </c>
      <c r="E1276" s="243" t="n">
        <f aca="false">COUNTIF($G$10:$G$1856,$G1276)</f>
        <v>1</v>
      </c>
      <c r="F1276" s="706" t="s">
        <v>3060</v>
      </c>
      <c r="G1276" s="706" t="s">
        <v>3060</v>
      </c>
      <c r="H1276" s="707" t="s">
        <v>1303</v>
      </c>
      <c r="I1276" s="708" t="s">
        <v>1046</v>
      </c>
      <c r="J1276" s="707" t="s">
        <v>317</v>
      </c>
      <c r="K1276" s="709" t="n">
        <v>0</v>
      </c>
      <c r="L1276" s="707" t="s">
        <v>316</v>
      </c>
      <c r="M1276" s="708" t="s">
        <v>1304</v>
      </c>
      <c r="N1276" s="710" t="s">
        <v>934</v>
      </c>
      <c r="O1276" s="512" t="n">
        <v>1</v>
      </c>
      <c r="P1276" s="512" t="n">
        <v>1</v>
      </c>
      <c r="Q1276" s="711" t="n">
        <v>0.00372162353901565</v>
      </c>
      <c r="R1276" s="712"/>
      <c r="S1276" s="713"/>
      <c r="T1276" s="714" t="n">
        <v>7.29</v>
      </c>
      <c r="U1276" s="715"/>
      <c r="V1276" s="262" t="n">
        <f aca="false">SUM(W1276:CI1276)</f>
        <v>2</v>
      </c>
      <c r="W1276" s="243" t="n">
        <v>0</v>
      </c>
      <c r="X1276" s="243" t="n">
        <v>0</v>
      </c>
      <c r="Y1276" s="243" t="n">
        <v>0</v>
      </c>
      <c r="Z1276" s="243" t="n">
        <v>0</v>
      </c>
      <c r="AA1276" s="243" t="n">
        <v>0</v>
      </c>
      <c r="AB1276" s="243" t="n">
        <v>0</v>
      </c>
      <c r="AC1276" s="243" t="n">
        <v>0</v>
      </c>
      <c r="AD1276" s="243" t="n">
        <v>0</v>
      </c>
      <c r="AE1276" s="243" t="n">
        <v>0</v>
      </c>
      <c r="AF1276" s="243" t="n">
        <v>0</v>
      </c>
      <c r="AG1276" s="243" t="n">
        <v>0</v>
      </c>
      <c r="AH1276" s="518" t="n">
        <v>0</v>
      </c>
      <c r="AI1276" s="243" t="n">
        <v>0</v>
      </c>
      <c r="AJ1276" s="243" t="n">
        <v>0</v>
      </c>
      <c r="AK1276" s="518" t="n">
        <v>0</v>
      </c>
      <c r="AL1276" s="518" t="n">
        <v>0</v>
      </c>
      <c r="AM1276" s="518" t="n">
        <v>0</v>
      </c>
      <c r="AN1276" s="518" t="n">
        <v>0</v>
      </c>
      <c r="AO1276" s="518" t="n">
        <v>0</v>
      </c>
      <c r="AP1276" s="518" t="n">
        <v>0</v>
      </c>
      <c r="AQ1276" s="518" t="n">
        <v>0</v>
      </c>
      <c r="AR1276" s="518" t="n">
        <v>0</v>
      </c>
      <c r="AS1276" s="518" t="n">
        <v>0</v>
      </c>
      <c r="AT1276" s="518" t="n">
        <v>2</v>
      </c>
      <c r="AU1276" s="518" t="n">
        <v>0</v>
      </c>
      <c r="AV1276" s="518" t="n">
        <v>0</v>
      </c>
      <c r="AW1276" s="518" t="n">
        <v>0</v>
      </c>
      <c r="AX1276" s="518" t="n">
        <v>0</v>
      </c>
      <c r="AY1276" s="518" t="n">
        <v>0</v>
      </c>
      <c r="AZ1276" s="518" t="n">
        <v>0</v>
      </c>
      <c r="BA1276" s="518" t="n">
        <v>0</v>
      </c>
      <c r="BB1276" s="518" t="n">
        <v>0</v>
      </c>
      <c r="BC1276" s="518" t="n">
        <v>0</v>
      </c>
      <c r="BD1276" s="518" t="n">
        <v>0</v>
      </c>
      <c r="BE1276" s="518" t="n">
        <v>0</v>
      </c>
      <c r="BF1276" s="518" t="n">
        <v>0</v>
      </c>
      <c r="BG1276" s="518" t="n">
        <v>0</v>
      </c>
      <c r="BH1276" s="518" t="n">
        <v>0</v>
      </c>
      <c r="BI1276" s="518" t="n">
        <v>0</v>
      </c>
      <c r="BJ1276" s="518"/>
      <c r="BK1276" s="518"/>
      <c r="BL1276" s="518" t="n">
        <v>0</v>
      </c>
      <c r="BM1276" s="518"/>
      <c r="BN1276" s="518"/>
      <c r="BO1276" s="518"/>
      <c r="BP1276" s="518"/>
      <c r="BQ1276" s="518"/>
      <c r="BR1276" s="518"/>
      <c r="BS1276" s="518"/>
      <c r="BT1276" s="518"/>
      <c r="BU1276" s="518"/>
      <c r="BV1276" s="518" t="n">
        <v>0</v>
      </c>
      <c r="BW1276" s="518" t="n">
        <v>0</v>
      </c>
      <c r="BX1276" s="518" t="n">
        <v>0</v>
      </c>
      <c r="BY1276" s="518" t="n">
        <v>0</v>
      </c>
      <c r="BZ1276" s="518" t="n">
        <v>0</v>
      </c>
      <c r="CA1276" s="518" t="n">
        <v>0</v>
      </c>
      <c r="CB1276" s="518" t="n">
        <v>0</v>
      </c>
      <c r="CC1276" s="518" t="n">
        <v>0</v>
      </c>
      <c r="CD1276" s="518" t="n">
        <v>0</v>
      </c>
      <c r="CE1276" s="518" t="n">
        <v>0</v>
      </c>
      <c r="CF1276" s="518" t="n">
        <v>0</v>
      </c>
      <c r="CG1276" s="518" t="n">
        <v>0</v>
      </c>
      <c r="CH1276" s="518"/>
      <c r="CI1276" s="716"/>
      <c r="CL1276" s="48" t="n">
        <v>2</v>
      </c>
      <c r="CM1276" s="48" t="n">
        <f aca="false">CL1276-V1276</f>
        <v>0</v>
      </c>
      <c r="CN1276" s="702" t="n">
        <f aca="false">SUM(CO1276:DR1276)</f>
        <v>2</v>
      </c>
      <c r="CO1276" s="703" t="n">
        <v>0</v>
      </c>
      <c r="CP1276" s="703"/>
      <c r="CQ1276" s="703" t="n">
        <v>0</v>
      </c>
      <c r="CR1276" s="703"/>
      <c r="CS1276" s="703" t="n">
        <v>0</v>
      </c>
      <c r="CT1276" s="703" t="n">
        <v>0</v>
      </c>
      <c r="CU1276" s="703"/>
      <c r="CV1276" s="703"/>
      <c r="CW1276" s="703"/>
      <c r="CX1276" s="703" t="n">
        <v>0</v>
      </c>
      <c r="CY1276" s="703" t="n">
        <v>0</v>
      </c>
      <c r="CZ1276" s="703" t="n">
        <v>0</v>
      </c>
      <c r="DA1276" s="703"/>
      <c r="DB1276" s="703"/>
      <c r="DC1276" s="703"/>
      <c r="DD1276" s="703"/>
      <c r="DE1276" s="703" t="n">
        <v>0</v>
      </c>
      <c r="DF1276" s="703"/>
      <c r="DG1276" s="703" t="n">
        <v>0</v>
      </c>
      <c r="DH1276" s="703" t="n">
        <v>2</v>
      </c>
      <c r="DI1276" s="703" t="n">
        <v>0</v>
      </c>
      <c r="DJ1276" s="703" t="n">
        <v>0</v>
      </c>
      <c r="DK1276" s="703" t="n">
        <v>0</v>
      </c>
      <c r="DL1276" s="703" t="n">
        <v>0</v>
      </c>
      <c r="DM1276" s="703"/>
      <c r="DN1276" s="703"/>
      <c r="DO1276" s="703"/>
      <c r="DP1276" s="703"/>
      <c r="DQ1276" s="703"/>
      <c r="DR1276" s="703"/>
      <c r="DS1276" s="704" t="n">
        <f aca="false">CN1276-V1276</f>
        <v>0</v>
      </c>
      <c r="DT1276" s="553"/>
      <c r="DU1276" s="48"/>
    </row>
    <row r="1277" customFormat="false" ht="15" hidden="false" customHeight="true" outlineLevel="0" collapsed="false">
      <c r="A1277" s="705" t="n">
        <f aca="false">A1276+1</f>
        <v>1268</v>
      </c>
      <c r="B1277" s="706" t="s">
        <v>1290</v>
      </c>
      <c r="C1277" s="706" t="s">
        <v>578</v>
      </c>
      <c r="D1277" s="706" t="s">
        <v>574</v>
      </c>
      <c r="E1277" s="243" t="n">
        <f aca="false">COUNTIF($G$10:$G$1856,$G1277)</f>
        <v>1</v>
      </c>
      <c r="F1277" s="706" t="s">
        <v>3061</v>
      </c>
      <c r="G1277" s="706" t="s">
        <v>3061</v>
      </c>
      <c r="H1277" s="707" t="s">
        <v>1306</v>
      </c>
      <c r="I1277" s="708" t="s">
        <v>1307</v>
      </c>
      <c r="J1277" s="707" t="s">
        <v>317</v>
      </c>
      <c r="K1277" s="709" t="n">
        <v>0</v>
      </c>
      <c r="L1277" s="707" t="s">
        <v>316</v>
      </c>
      <c r="M1277" s="708" t="s">
        <v>1308</v>
      </c>
      <c r="N1277" s="710" t="s">
        <v>934</v>
      </c>
      <c r="O1277" s="512" t="n">
        <v>1</v>
      </c>
      <c r="P1277" s="512" t="n">
        <v>1</v>
      </c>
      <c r="Q1277" s="711" t="n">
        <v>0.00140320855021238</v>
      </c>
      <c r="R1277" s="712"/>
      <c r="S1277" s="713"/>
      <c r="T1277" s="714" t="n">
        <v>2.75</v>
      </c>
      <c r="U1277" s="715"/>
      <c r="V1277" s="262" t="n">
        <f aca="false">SUM(W1277:CI1277)</f>
        <v>2</v>
      </c>
      <c r="W1277" s="243" t="n">
        <v>0</v>
      </c>
      <c r="X1277" s="243" t="n">
        <v>0</v>
      </c>
      <c r="Y1277" s="243" t="n">
        <v>0</v>
      </c>
      <c r="Z1277" s="243" t="n">
        <v>0</v>
      </c>
      <c r="AA1277" s="243" t="n">
        <v>0</v>
      </c>
      <c r="AB1277" s="243" t="n">
        <v>0</v>
      </c>
      <c r="AC1277" s="243" t="n">
        <v>0</v>
      </c>
      <c r="AD1277" s="243" t="n">
        <v>0</v>
      </c>
      <c r="AE1277" s="243" t="n">
        <v>0</v>
      </c>
      <c r="AF1277" s="243" t="n">
        <v>0</v>
      </c>
      <c r="AG1277" s="243" t="n">
        <v>0</v>
      </c>
      <c r="AH1277" s="518" t="n">
        <v>0</v>
      </c>
      <c r="AI1277" s="243" t="n">
        <v>0</v>
      </c>
      <c r="AJ1277" s="243" t="n">
        <v>0</v>
      </c>
      <c r="AK1277" s="518" t="n">
        <v>0</v>
      </c>
      <c r="AL1277" s="518" t="n">
        <v>0</v>
      </c>
      <c r="AM1277" s="518" t="n">
        <v>0</v>
      </c>
      <c r="AN1277" s="518" t="n">
        <v>0</v>
      </c>
      <c r="AO1277" s="518" t="n">
        <v>0</v>
      </c>
      <c r="AP1277" s="518" t="n">
        <v>0</v>
      </c>
      <c r="AQ1277" s="518" t="n">
        <v>0</v>
      </c>
      <c r="AR1277" s="518" t="n">
        <v>0</v>
      </c>
      <c r="AS1277" s="518" t="n">
        <v>0</v>
      </c>
      <c r="AT1277" s="518" t="n">
        <v>2</v>
      </c>
      <c r="AU1277" s="518" t="n">
        <v>0</v>
      </c>
      <c r="AV1277" s="518" t="n">
        <v>0</v>
      </c>
      <c r="AW1277" s="518" t="n">
        <v>0</v>
      </c>
      <c r="AX1277" s="518" t="n">
        <v>0</v>
      </c>
      <c r="AY1277" s="518" t="n">
        <v>0</v>
      </c>
      <c r="AZ1277" s="518" t="n">
        <v>0</v>
      </c>
      <c r="BA1277" s="518" t="n">
        <v>0</v>
      </c>
      <c r="BB1277" s="518" t="n">
        <v>0</v>
      </c>
      <c r="BC1277" s="518" t="n">
        <v>0</v>
      </c>
      <c r="BD1277" s="518" t="n">
        <v>0</v>
      </c>
      <c r="BE1277" s="518" t="n">
        <v>0</v>
      </c>
      <c r="BF1277" s="518" t="n">
        <v>0</v>
      </c>
      <c r="BG1277" s="518" t="n">
        <v>0</v>
      </c>
      <c r="BH1277" s="518" t="n">
        <v>0</v>
      </c>
      <c r="BI1277" s="518" t="n">
        <v>0</v>
      </c>
      <c r="BJ1277" s="518"/>
      <c r="BK1277" s="518"/>
      <c r="BL1277" s="518" t="n">
        <v>0</v>
      </c>
      <c r="BM1277" s="518"/>
      <c r="BN1277" s="518"/>
      <c r="BO1277" s="518"/>
      <c r="BP1277" s="518"/>
      <c r="BQ1277" s="518"/>
      <c r="BR1277" s="518"/>
      <c r="BS1277" s="518"/>
      <c r="BT1277" s="518"/>
      <c r="BU1277" s="518"/>
      <c r="BV1277" s="518" t="n">
        <v>0</v>
      </c>
      <c r="BW1277" s="518" t="n">
        <v>0</v>
      </c>
      <c r="BX1277" s="518" t="n">
        <v>0</v>
      </c>
      <c r="BY1277" s="518" t="n">
        <v>0</v>
      </c>
      <c r="BZ1277" s="518" t="n">
        <v>0</v>
      </c>
      <c r="CA1277" s="518" t="n">
        <v>0</v>
      </c>
      <c r="CB1277" s="518" t="n">
        <v>0</v>
      </c>
      <c r="CC1277" s="518" t="n">
        <v>0</v>
      </c>
      <c r="CD1277" s="518" t="n">
        <v>0</v>
      </c>
      <c r="CE1277" s="518" t="n">
        <v>0</v>
      </c>
      <c r="CF1277" s="518" t="n">
        <v>0</v>
      </c>
      <c r="CG1277" s="518" t="n">
        <v>0</v>
      </c>
      <c r="CH1277" s="518"/>
      <c r="CI1277" s="716"/>
      <c r="CL1277" s="48" t="n">
        <v>2</v>
      </c>
      <c r="CM1277" s="48" t="n">
        <f aca="false">CL1277-V1277</f>
        <v>0</v>
      </c>
      <c r="CN1277" s="702" t="n">
        <f aca="false">SUM(CO1277:DR1277)</f>
        <v>2</v>
      </c>
      <c r="CO1277" s="703" t="n">
        <v>0</v>
      </c>
      <c r="CP1277" s="703"/>
      <c r="CQ1277" s="703" t="n">
        <v>0</v>
      </c>
      <c r="CR1277" s="703"/>
      <c r="CS1277" s="703" t="n">
        <v>0</v>
      </c>
      <c r="CT1277" s="703" t="n">
        <v>0</v>
      </c>
      <c r="CU1277" s="703"/>
      <c r="CV1277" s="703"/>
      <c r="CW1277" s="703"/>
      <c r="CX1277" s="703" t="n">
        <v>0</v>
      </c>
      <c r="CY1277" s="703" t="n">
        <v>0</v>
      </c>
      <c r="CZ1277" s="703" t="n">
        <v>0</v>
      </c>
      <c r="DA1277" s="703"/>
      <c r="DB1277" s="703"/>
      <c r="DC1277" s="703"/>
      <c r="DD1277" s="703"/>
      <c r="DE1277" s="703" t="n">
        <v>0</v>
      </c>
      <c r="DF1277" s="703"/>
      <c r="DG1277" s="703" t="n">
        <v>0</v>
      </c>
      <c r="DH1277" s="703" t="n">
        <v>2</v>
      </c>
      <c r="DI1277" s="703" t="n">
        <v>0</v>
      </c>
      <c r="DJ1277" s="703" t="n">
        <v>0</v>
      </c>
      <c r="DK1277" s="703" t="n">
        <v>0</v>
      </c>
      <c r="DL1277" s="703" t="n">
        <v>0</v>
      </c>
      <c r="DM1277" s="703"/>
      <c r="DN1277" s="703"/>
      <c r="DO1277" s="703"/>
      <c r="DP1277" s="703"/>
      <c r="DQ1277" s="703"/>
      <c r="DR1277" s="703"/>
      <c r="DS1277" s="704" t="n">
        <f aca="false">CN1277-V1277</f>
        <v>0</v>
      </c>
      <c r="DT1277" s="553"/>
      <c r="DU1277" s="48"/>
    </row>
    <row r="1278" customFormat="false" ht="15" hidden="false" customHeight="true" outlineLevel="0" collapsed="false">
      <c r="A1278" s="705" t="n">
        <f aca="false">A1277+1</f>
        <v>1269</v>
      </c>
      <c r="B1278" s="706" t="s">
        <v>1290</v>
      </c>
      <c r="C1278" s="706" t="s">
        <v>578</v>
      </c>
      <c r="D1278" s="706" t="s">
        <v>574</v>
      </c>
      <c r="E1278" s="243" t="n">
        <f aca="false">COUNTIF($G$10:$G$1856,$G1278)</f>
        <v>1</v>
      </c>
      <c r="F1278" s="706" t="s">
        <v>3062</v>
      </c>
      <c r="G1278" s="706" t="s">
        <v>3062</v>
      </c>
      <c r="H1278" s="707" t="s">
        <v>1310</v>
      </c>
      <c r="I1278" s="708" t="s">
        <v>1311</v>
      </c>
      <c r="J1278" s="707" t="s">
        <v>317</v>
      </c>
      <c r="K1278" s="709" t="n">
        <v>0</v>
      </c>
      <c r="L1278" s="707" t="s">
        <v>316</v>
      </c>
      <c r="M1278" s="708" t="s">
        <v>1312</v>
      </c>
      <c r="N1278" s="710" t="s">
        <v>934</v>
      </c>
      <c r="O1278" s="512" t="n">
        <v>1</v>
      </c>
      <c r="P1278" s="512" t="n">
        <v>1</v>
      </c>
      <c r="Q1278" s="711" t="n">
        <v>0.00266451960658306</v>
      </c>
      <c r="R1278" s="712"/>
      <c r="S1278" s="713"/>
      <c r="T1278" s="714" t="n">
        <v>5.22</v>
      </c>
      <c r="U1278" s="715"/>
      <c r="V1278" s="262" t="n">
        <f aca="false">SUM(W1278:CI1278)</f>
        <v>1</v>
      </c>
      <c r="W1278" s="243" t="n">
        <v>0</v>
      </c>
      <c r="X1278" s="243" t="n">
        <v>0</v>
      </c>
      <c r="Y1278" s="243" t="n">
        <v>0</v>
      </c>
      <c r="Z1278" s="243" t="n">
        <v>0</v>
      </c>
      <c r="AA1278" s="243" t="n">
        <v>0</v>
      </c>
      <c r="AB1278" s="243" t="n">
        <v>0</v>
      </c>
      <c r="AC1278" s="243" t="n">
        <v>0</v>
      </c>
      <c r="AD1278" s="243" t="n">
        <v>0</v>
      </c>
      <c r="AE1278" s="243" t="n">
        <v>0</v>
      </c>
      <c r="AF1278" s="243" t="n">
        <v>0</v>
      </c>
      <c r="AG1278" s="243" t="n">
        <v>0</v>
      </c>
      <c r="AH1278" s="518" t="n">
        <v>0</v>
      </c>
      <c r="AI1278" s="243" t="n">
        <v>0</v>
      </c>
      <c r="AJ1278" s="243" t="n">
        <v>0</v>
      </c>
      <c r="AK1278" s="518" t="n">
        <v>0</v>
      </c>
      <c r="AL1278" s="518" t="n">
        <v>0</v>
      </c>
      <c r="AM1278" s="518" t="n">
        <v>0</v>
      </c>
      <c r="AN1278" s="518" t="n">
        <v>0</v>
      </c>
      <c r="AO1278" s="518" t="n">
        <v>0</v>
      </c>
      <c r="AP1278" s="518" t="n">
        <v>0</v>
      </c>
      <c r="AQ1278" s="518" t="n">
        <v>0</v>
      </c>
      <c r="AR1278" s="518" t="n">
        <v>0</v>
      </c>
      <c r="AS1278" s="518" t="n">
        <v>0</v>
      </c>
      <c r="AT1278" s="518" t="n">
        <v>1</v>
      </c>
      <c r="AU1278" s="518" t="n">
        <v>0</v>
      </c>
      <c r="AV1278" s="518" t="n">
        <v>0</v>
      </c>
      <c r="AW1278" s="518" t="n">
        <v>0</v>
      </c>
      <c r="AX1278" s="518" t="n">
        <v>0</v>
      </c>
      <c r="AY1278" s="518" t="n">
        <v>0</v>
      </c>
      <c r="AZ1278" s="518" t="n">
        <v>0</v>
      </c>
      <c r="BA1278" s="518" t="n">
        <v>0</v>
      </c>
      <c r="BB1278" s="518" t="n">
        <v>0</v>
      </c>
      <c r="BC1278" s="518" t="n">
        <v>0</v>
      </c>
      <c r="BD1278" s="518" t="n">
        <v>0</v>
      </c>
      <c r="BE1278" s="518" t="n">
        <v>0</v>
      </c>
      <c r="BF1278" s="518" t="n">
        <v>0</v>
      </c>
      <c r="BG1278" s="518" t="n">
        <v>0</v>
      </c>
      <c r="BH1278" s="518" t="n">
        <v>0</v>
      </c>
      <c r="BI1278" s="518" t="n">
        <v>0</v>
      </c>
      <c r="BJ1278" s="518"/>
      <c r="BK1278" s="518"/>
      <c r="BL1278" s="518" t="n">
        <v>0</v>
      </c>
      <c r="BM1278" s="518"/>
      <c r="BN1278" s="518"/>
      <c r="BO1278" s="518"/>
      <c r="BP1278" s="518"/>
      <c r="BQ1278" s="518"/>
      <c r="BR1278" s="518"/>
      <c r="BS1278" s="518"/>
      <c r="BT1278" s="518"/>
      <c r="BU1278" s="518"/>
      <c r="BV1278" s="518" t="n">
        <v>0</v>
      </c>
      <c r="BW1278" s="518" t="n">
        <v>0</v>
      </c>
      <c r="BX1278" s="518" t="n">
        <v>0</v>
      </c>
      <c r="BY1278" s="518" t="n">
        <v>0</v>
      </c>
      <c r="BZ1278" s="518" t="n">
        <v>0</v>
      </c>
      <c r="CA1278" s="518" t="n">
        <v>0</v>
      </c>
      <c r="CB1278" s="518" t="n">
        <v>0</v>
      </c>
      <c r="CC1278" s="518" t="n">
        <v>0</v>
      </c>
      <c r="CD1278" s="518" t="n">
        <v>0</v>
      </c>
      <c r="CE1278" s="518" t="n">
        <v>0</v>
      </c>
      <c r="CF1278" s="518" t="n">
        <v>0</v>
      </c>
      <c r="CG1278" s="518" t="n">
        <v>0</v>
      </c>
      <c r="CH1278" s="518"/>
      <c r="CI1278" s="716"/>
      <c r="CL1278" s="48" t="n">
        <v>1</v>
      </c>
      <c r="CM1278" s="48" t="n">
        <f aca="false">CL1278-V1278</f>
        <v>0</v>
      </c>
      <c r="CN1278" s="702" t="n">
        <f aca="false">SUM(CO1278:DR1278)</f>
        <v>1</v>
      </c>
      <c r="CO1278" s="703" t="n">
        <v>0</v>
      </c>
      <c r="CP1278" s="703"/>
      <c r="CQ1278" s="703" t="n">
        <v>0</v>
      </c>
      <c r="CR1278" s="703"/>
      <c r="CS1278" s="703" t="n">
        <v>0</v>
      </c>
      <c r="CT1278" s="703" t="n">
        <v>0</v>
      </c>
      <c r="CU1278" s="703"/>
      <c r="CV1278" s="703"/>
      <c r="CW1278" s="703"/>
      <c r="CX1278" s="703" t="n">
        <v>0</v>
      </c>
      <c r="CY1278" s="703" t="n">
        <v>0</v>
      </c>
      <c r="CZ1278" s="703" t="n">
        <v>0</v>
      </c>
      <c r="DA1278" s="703"/>
      <c r="DB1278" s="703"/>
      <c r="DC1278" s="703"/>
      <c r="DD1278" s="703"/>
      <c r="DE1278" s="703" t="n">
        <v>0</v>
      </c>
      <c r="DF1278" s="703"/>
      <c r="DG1278" s="703" t="n">
        <v>0</v>
      </c>
      <c r="DH1278" s="703" t="n">
        <v>1</v>
      </c>
      <c r="DI1278" s="703" t="n">
        <v>0</v>
      </c>
      <c r="DJ1278" s="703" t="n">
        <v>0</v>
      </c>
      <c r="DK1278" s="703" t="n">
        <v>0</v>
      </c>
      <c r="DL1278" s="703" t="n">
        <v>0</v>
      </c>
      <c r="DM1278" s="703"/>
      <c r="DN1278" s="703"/>
      <c r="DO1278" s="703"/>
      <c r="DP1278" s="703"/>
      <c r="DQ1278" s="703"/>
      <c r="DR1278" s="703"/>
      <c r="DS1278" s="704" t="n">
        <f aca="false">CN1278-V1278</f>
        <v>0</v>
      </c>
      <c r="DT1278" s="553"/>
      <c r="DU1278" s="48"/>
    </row>
    <row r="1279" customFormat="false" ht="15" hidden="false" customHeight="true" outlineLevel="0" collapsed="false">
      <c r="A1279" s="705" t="n">
        <f aca="false">A1278+1</f>
        <v>1270</v>
      </c>
      <c r="B1279" s="706" t="s">
        <v>1290</v>
      </c>
      <c r="C1279" s="706" t="s">
        <v>578</v>
      </c>
      <c r="D1279" s="706" t="s">
        <v>574</v>
      </c>
      <c r="E1279" s="243" t="n">
        <f aca="false">COUNTIF($G$10:$G$1856,$G1279)</f>
        <v>1</v>
      </c>
      <c r="F1279" s="706" t="s">
        <v>3063</v>
      </c>
      <c r="G1279" s="706" t="s">
        <v>3063</v>
      </c>
      <c r="H1279" s="707" t="s">
        <v>1314</v>
      </c>
      <c r="I1279" s="708" t="s">
        <v>1315</v>
      </c>
      <c r="J1279" s="707" t="s">
        <v>317</v>
      </c>
      <c r="K1279" s="709" t="n">
        <v>0</v>
      </c>
      <c r="L1279" s="707" t="s">
        <v>316</v>
      </c>
      <c r="M1279" s="708" t="s">
        <v>1316</v>
      </c>
      <c r="N1279" s="710" t="s">
        <v>934</v>
      </c>
      <c r="O1279" s="512" t="n">
        <v>1</v>
      </c>
      <c r="P1279" s="512" t="n">
        <v>1</v>
      </c>
      <c r="Q1279" s="711" t="n">
        <v>0.00266451960658306</v>
      </c>
      <c r="R1279" s="712"/>
      <c r="S1279" s="713"/>
      <c r="T1279" s="714" t="n">
        <v>5.22</v>
      </c>
      <c r="U1279" s="715"/>
      <c r="V1279" s="262" t="n">
        <f aca="false">SUM(W1279:CI1279)</f>
        <v>1</v>
      </c>
      <c r="W1279" s="243" t="n">
        <v>0</v>
      </c>
      <c r="X1279" s="243" t="n">
        <v>0</v>
      </c>
      <c r="Y1279" s="243" t="n">
        <v>0</v>
      </c>
      <c r="Z1279" s="243" t="n">
        <v>0</v>
      </c>
      <c r="AA1279" s="243" t="n">
        <v>0</v>
      </c>
      <c r="AB1279" s="243" t="n">
        <v>0</v>
      </c>
      <c r="AC1279" s="243" t="n">
        <v>0</v>
      </c>
      <c r="AD1279" s="243" t="n">
        <v>0</v>
      </c>
      <c r="AE1279" s="243" t="n">
        <v>0</v>
      </c>
      <c r="AF1279" s="243" t="n">
        <v>0</v>
      </c>
      <c r="AG1279" s="243" t="n">
        <v>0</v>
      </c>
      <c r="AH1279" s="518" t="n">
        <v>0</v>
      </c>
      <c r="AI1279" s="243" t="n">
        <v>0</v>
      </c>
      <c r="AJ1279" s="243" t="n">
        <v>0</v>
      </c>
      <c r="AK1279" s="518" t="n">
        <v>0</v>
      </c>
      <c r="AL1279" s="518" t="n">
        <v>0</v>
      </c>
      <c r="AM1279" s="518" t="n">
        <v>0</v>
      </c>
      <c r="AN1279" s="518" t="n">
        <v>0</v>
      </c>
      <c r="AO1279" s="518" t="n">
        <v>0</v>
      </c>
      <c r="AP1279" s="518" t="n">
        <v>0</v>
      </c>
      <c r="AQ1279" s="518" t="n">
        <v>0</v>
      </c>
      <c r="AR1279" s="518" t="n">
        <v>0</v>
      </c>
      <c r="AS1279" s="518" t="n">
        <v>0</v>
      </c>
      <c r="AT1279" s="518" t="n">
        <v>1</v>
      </c>
      <c r="AU1279" s="518" t="n">
        <v>0</v>
      </c>
      <c r="AV1279" s="518" t="n">
        <v>0</v>
      </c>
      <c r="AW1279" s="518" t="n">
        <v>0</v>
      </c>
      <c r="AX1279" s="518" t="n">
        <v>0</v>
      </c>
      <c r="AY1279" s="518" t="n">
        <v>0</v>
      </c>
      <c r="AZ1279" s="518" t="n">
        <v>0</v>
      </c>
      <c r="BA1279" s="518" t="n">
        <v>0</v>
      </c>
      <c r="BB1279" s="518" t="n">
        <v>0</v>
      </c>
      <c r="BC1279" s="518" t="n">
        <v>0</v>
      </c>
      <c r="BD1279" s="518" t="n">
        <v>0</v>
      </c>
      <c r="BE1279" s="518" t="n">
        <v>0</v>
      </c>
      <c r="BF1279" s="518" t="n">
        <v>0</v>
      </c>
      <c r="BG1279" s="518" t="n">
        <v>0</v>
      </c>
      <c r="BH1279" s="518" t="n">
        <v>0</v>
      </c>
      <c r="BI1279" s="518" t="n">
        <v>0</v>
      </c>
      <c r="BJ1279" s="518"/>
      <c r="BK1279" s="518"/>
      <c r="BL1279" s="518" t="n">
        <v>0</v>
      </c>
      <c r="BM1279" s="518"/>
      <c r="BN1279" s="518"/>
      <c r="BO1279" s="518"/>
      <c r="BP1279" s="518"/>
      <c r="BQ1279" s="518"/>
      <c r="BR1279" s="518"/>
      <c r="BS1279" s="518"/>
      <c r="BT1279" s="518"/>
      <c r="BU1279" s="518"/>
      <c r="BV1279" s="518" t="n">
        <v>0</v>
      </c>
      <c r="BW1279" s="518" t="n">
        <v>0</v>
      </c>
      <c r="BX1279" s="518" t="n">
        <v>0</v>
      </c>
      <c r="BY1279" s="518" t="n">
        <v>0</v>
      </c>
      <c r="BZ1279" s="518" t="n">
        <v>0</v>
      </c>
      <c r="CA1279" s="518" t="n">
        <v>0</v>
      </c>
      <c r="CB1279" s="518" t="n">
        <v>0</v>
      </c>
      <c r="CC1279" s="518" t="n">
        <v>0</v>
      </c>
      <c r="CD1279" s="518" t="n">
        <v>0</v>
      </c>
      <c r="CE1279" s="518" t="n">
        <v>0</v>
      </c>
      <c r="CF1279" s="518" t="n">
        <v>0</v>
      </c>
      <c r="CG1279" s="518" t="n">
        <v>0</v>
      </c>
      <c r="CH1279" s="518"/>
      <c r="CI1279" s="716"/>
      <c r="CL1279" s="48" t="n">
        <v>1</v>
      </c>
      <c r="CM1279" s="48" t="n">
        <f aca="false">CL1279-V1279</f>
        <v>0</v>
      </c>
      <c r="CN1279" s="702" t="n">
        <f aca="false">SUM(CO1279:DR1279)</f>
        <v>1</v>
      </c>
      <c r="CO1279" s="703" t="n">
        <v>0</v>
      </c>
      <c r="CP1279" s="703"/>
      <c r="CQ1279" s="703" t="n">
        <v>0</v>
      </c>
      <c r="CR1279" s="703"/>
      <c r="CS1279" s="703" t="n">
        <v>0</v>
      </c>
      <c r="CT1279" s="703" t="n">
        <v>0</v>
      </c>
      <c r="CU1279" s="703"/>
      <c r="CV1279" s="703"/>
      <c r="CW1279" s="703"/>
      <c r="CX1279" s="703" t="n">
        <v>0</v>
      </c>
      <c r="CY1279" s="703" t="n">
        <v>0</v>
      </c>
      <c r="CZ1279" s="703" t="n">
        <v>0</v>
      </c>
      <c r="DA1279" s="703"/>
      <c r="DB1279" s="703"/>
      <c r="DC1279" s="703"/>
      <c r="DD1279" s="703"/>
      <c r="DE1279" s="703" t="n">
        <v>0</v>
      </c>
      <c r="DF1279" s="703"/>
      <c r="DG1279" s="703" t="n">
        <v>0</v>
      </c>
      <c r="DH1279" s="703" t="n">
        <v>1</v>
      </c>
      <c r="DI1279" s="703" t="n">
        <v>0</v>
      </c>
      <c r="DJ1279" s="703" t="n">
        <v>0</v>
      </c>
      <c r="DK1279" s="703" t="n">
        <v>0</v>
      </c>
      <c r="DL1279" s="703" t="n">
        <v>0</v>
      </c>
      <c r="DM1279" s="703"/>
      <c r="DN1279" s="703"/>
      <c r="DO1279" s="703"/>
      <c r="DP1279" s="703"/>
      <c r="DQ1279" s="703"/>
      <c r="DR1279" s="703"/>
      <c r="DS1279" s="704" t="n">
        <f aca="false">CN1279-V1279</f>
        <v>0</v>
      </c>
      <c r="DT1279" s="553"/>
      <c r="DU1279" s="48"/>
    </row>
    <row r="1280" customFormat="false" ht="15" hidden="false" customHeight="true" outlineLevel="0" collapsed="false">
      <c r="A1280" s="705" t="n">
        <f aca="false">A1279+1</f>
        <v>1271</v>
      </c>
      <c r="B1280" s="706" t="s">
        <v>1290</v>
      </c>
      <c r="C1280" s="706" t="s">
        <v>578</v>
      </c>
      <c r="D1280" s="706" t="s">
        <v>574</v>
      </c>
      <c r="E1280" s="243" t="n">
        <f aca="false">COUNTIF($G$10:$G$1856,$G1280)</f>
        <v>1</v>
      </c>
      <c r="F1280" s="706" t="s">
        <v>3064</v>
      </c>
      <c r="G1280" s="706" t="s">
        <v>3064</v>
      </c>
      <c r="H1280" s="707" t="s">
        <v>1318</v>
      </c>
      <c r="I1280" s="708" t="s">
        <v>1038</v>
      </c>
      <c r="J1280" s="707" t="s">
        <v>317</v>
      </c>
      <c r="K1280" s="709" t="n">
        <v>0</v>
      </c>
      <c r="L1280" s="707" t="s">
        <v>316</v>
      </c>
      <c r="M1280" s="708" t="s">
        <v>1319</v>
      </c>
      <c r="N1280" s="710" t="s">
        <v>934</v>
      </c>
      <c r="O1280" s="512" t="n">
        <v>1</v>
      </c>
      <c r="P1280" s="512" t="n">
        <v>1</v>
      </c>
      <c r="Q1280" s="711" t="n">
        <v>0.00420962565063715</v>
      </c>
      <c r="R1280" s="712"/>
      <c r="S1280" s="713"/>
      <c r="T1280" s="714" t="n">
        <v>8.24</v>
      </c>
      <c r="U1280" s="715"/>
      <c r="V1280" s="262" t="n">
        <f aca="false">SUM(W1280:CI1280)</f>
        <v>1</v>
      </c>
      <c r="W1280" s="243" t="n">
        <v>0</v>
      </c>
      <c r="X1280" s="243" t="n">
        <v>0</v>
      </c>
      <c r="Y1280" s="243" t="n">
        <v>0</v>
      </c>
      <c r="Z1280" s="243" t="n">
        <v>0</v>
      </c>
      <c r="AA1280" s="243" t="n">
        <v>0</v>
      </c>
      <c r="AB1280" s="243" t="n">
        <v>0</v>
      </c>
      <c r="AC1280" s="243" t="n">
        <v>0</v>
      </c>
      <c r="AD1280" s="243" t="n">
        <v>0</v>
      </c>
      <c r="AE1280" s="243" t="n">
        <v>0</v>
      </c>
      <c r="AF1280" s="243" t="n">
        <v>0</v>
      </c>
      <c r="AG1280" s="243" t="n">
        <v>0</v>
      </c>
      <c r="AH1280" s="518" t="n">
        <v>0</v>
      </c>
      <c r="AI1280" s="243" t="n">
        <v>0</v>
      </c>
      <c r="AJ1280" s="243" t="n">
        <v>0</v>
      </c>
      <c r="AK1280" s="518" t="n">
        <v>0</v>
      </c>
      <c r="AL1280" s="518" t="n">
        <v>0</v>
      </c>
      <c r="AM1280" s="518" t="n">
        <v>0</v>
      </c>
      <c r="AN1280" s="518" t="n">
        <v>0</v>
      </c>
      <c r="AO1280" s="518" t="n">
        <v>0</v>
      </c>
      <c r="AP1280" s="518" t="n">
        <v>0</v>
      </c>
      <c r="AQ1280" s="518" t="n">
        <v>0</v>
      </c>
      <c r="AR1280" s="518" t="n">
        <v>0</v>
      </c>
      <c r="AS1280" s="518" t="n">
        <v>0</v>
      </c>
      <c r="AT1280" s="518" t="n">
        <v>1</v>
      </c>
      <c r="AU1280" s="518" t="n">
        <v>0</v>
      </c>
      <c r="AV1280" s="518" t="n">
        <v>0</v>
      </c>
      <c r="AW1280" s="518" t="n">
        <v>0</v>
      </c>
      <c r="AX1280" s="518" t="n">
        <v>0</v>
      </c>
      <c r="AY1280" s="518" t="n">
        <v>0</v>
      </c>
      <c r="AZ1280" s="518" t="n">
        <v>0</v>
      </c>
      <c r="BA1280" s="518" t="n">
        <v>0</v>
      </c>
      <c r="BB1280" s="518" t="n">
        <v>0</v>
      </c>
      <c r="BC1280" s="518" t="n">
        <v>0</v>
      </c>
      <c r="BD1280" s="518" t="n">
        <v>0</v>
      </c>
      <c r="BE1280" s="518" t="n">
        <v>0</v>
      </c>
      <c r="BF1280" s="518" t="n">
        <v>0</v>
      </c>
      <c r="BG1280" s="518" t="n">
        <v>0</v>
      </c>
      <c r="BH1280" s="518" t="n">
        <v>0</v>
      </c>
      <c r="BI1280" s="518" t="n">
        <v>0</v>
      </c>
      <c r="BJ1280" s="518"/>
      <c r="BK1280" s="518"/>
      <c r="BL1280" s="518" t="n">
        <v>0</v>
      </c>
      <c r="BM1280" s="518"/>
      <c r="BN1280" s="518"/>
      <c r="BO1280" s="518"/>
      <c r="BP1280" s="518"/>
      <c r="BQ1280" s="518"/>
      <c r="BR1280" s="518"/>
      <c r="BS1280" s="518"/>
      <c r="BT1280" s="518"/>
      <c r="BU1280" s="518"/>
      <c r="BV1280" s="518" t="n">
        <v>0</v>
      </c>
      <c r="BW1280" s="518" t="n">
        <v>0</v>
      </c>
      <c r="BX1280" s="518" t="n">
        <v>0</v>
      </c>
      <c r="BY1280" s="518" t="n">
        <v>0</v>
      </c>
      <c r="BZ1280" s="518" t="n">
        <v>0</v>
      </c>
      <c r="CA1280" s="518" t="n">
        <v>0</v>
      </c>
      <c r="CB1280" s="518" t="n">
        <v>0</v>
      </c>
      <c r="CC1280" s="518" t="n">
        <v>0</v>
      </c>
      <c r="CD1280" s="518" t="n">
        <v>0</v>
      </c>
      <c r="CE1280" s="518" t="n">
        <v>0</v>
      </c>
      <c r="CF1280" s="518" t="n">
        <v>0</v>
      </c>
      <c r="CG1280" s="518" t="n">
        <v>0</v>
      </c>
      <c r="CH1280" s="518"/>
      <c r="CI1280" s="716"/>
      <c r="CL1280" s="48" t="n">
        <v>1</v>
      </c>
      <c r="CM1280" s="48" t="n">
        <f aca="false">CL1280-V1280</f>
        <v>0</v>
      </c>
      <c r="CN1280" s="702" t="n">
        <f aca="false">SUM(CO1280:DR1280)</f>
        <v>1</v>
      </c>
      <c r="CO1280" s="703" t="n">
        <v>0</v>
      </c>
      <c r="CP1280" s="703"/>
      <c r="CQ1280" s="703" t="n">
        <v>0</v>
      </c>
      <c r="CR1280" s="703"/>
      <c r="CS1280" s="703" t="n">
        <v>0</v>
      </c>
      <c r="CT1280" s="703" t="n">
        <v>0</v>
      </c>
      <c r="CU1280" s="703"/>
      <c r="CV1280" s="703"/>
      <c r="CW1280" s="703"/>
      <c r="CX1280" s="703" t="n">
        <v>0</v>
      </c>
      <c r="CY1280" s="703" t="n">
        <v>0</v>
      </c>
      <c r="CZ1280" s="703" t="n">
        <v>0</v>
      </c>
      <c r="DA1280" s="703"/>
      <c r="DB1280" s="703"/>
      <c r="DC1280" s="703"/>
      <c r="DD1280" s="703"/>
      <c r="DE1280" s="703" t="n">
        <v>0</v>
      </c>
      <c r="DF1280" s="703"/>
      <c r="DG1280" s="703" t="n">
        <v>0</v>
      </c>
      <c r="DH1280" s="703" t="n">
        <v>1</v>
      </c>
      <c r="DI1280" s="703" t="n">
        <v>0</v>
      </c>
      <c r="DJ1280" s="703" t="n">
        <v>0</v>
      </c>
      <c r="DK1280" s="703" t="n">
        <v>0</v>
      </c>
      <c r="DL1280" s="703" t="n">
        <v>0</v>
      </c>
      <c r="DM1280" s="703"/>
      <c r="DN1280" s="703"/>
      <c r="DO1280" s="703"/>
      <c r="DP1280" s="703"/>
      <c r="DQ1280" s="703"/>
      <c r="DR1280" s="703"/>
      <c r="DS1280" s="704" t="n">
        <f aca="false">CN1280-V1280</f>
        <v>0</v>
      </c>
      <c r="DT1280" s="553"/>
      <c r="DU1280" s="48"/>
    </row>
    <row r="1281" customFormat="false" ht="15" hidden="false" customHeight="true" outlineLevel="0" collapsed="false">
      <c r="A1281" s="705" t="n">
        <f aca="false">A1280+1</f>
        <v>1272</v>
      </c>
      <c r="B1281" s="706" t="s">
        <v>1290</v>
      </c>
      <c r="C1281" s="706" t="s">
        <v>578</v>
      </c>
      <c r="D1281" s="706" t="s">
        <v>574</v>
      </c>
      <c r="E1281" s="243" t="n">
        <f aca="false">COUNTIF($G$10:$G$1856,$G1281)</f>
        <v>1</v>
      </c>
      <c r="F1281" s="706" t="s">
        <v>3065</v>
      </c>
      <c r="G1281" s="706" t="s">
        <v>3065</v>
      </c>
      <c r="H1281" s="707" t="s">
        <v>1321</v>
      </c>
      <c r="I1281" s="708" t="s">
        <v>1042</v>
      </c>
      <c r="J1281" s="707" t="s">
        <v>317</v>
      </c>
      <c r="K1281" s="709" t="n">
        <v>0</v>
      </c>
      <c r="L1281" s="707" t="s">
        <v>316</v>
      </c>
      <c r="M1281" s="708" t="s">
        <v>1322</v>
      </c>
      <c r="N1281" s="710" t="s">
        <v>934</v>
      </c>
      <c r="O1281" s="512" t="n">
        <v>1</v>
      </c>
      <c r="P1281" s="512" t="n">
        <v>1</v>
      </c>
      <c r="Q1281" s="711" t="n">
        <v>0.00420962565063715</v>
      </c>
      <c r="R1281" s="712"/>
      <c r="S1281" s="713"/>
      <c r="T1281" s="714" t="n">
        <v>8.24</v>
      </c>
      <c r="U1281" s="715"/>
      <c r="V1281" s="262" t="n">
        <f aca="false">SUM(W1281:CI1281)</f>
        <v>1</v>
      </c>
      <c r="W1281" s="243" t="n">
        <v>0</v>
      </c>
      <c r="X1281" s="243" t="n">
        <v>0</v>
      </c>
      <c r="Y1281" s="243" t="n">
        <v>0</v>
      </c>
      <c r="Z1281" s="243" t="n">
        <v>0</v>
      </c>
      <c r="AA1281" s="243" t="n">
        <v>0</v>
      </c>
      <c r="AB1281" s="243" t="n">
        <v>0</v>
      </c>
      <c r="AC1281" s="243" t="n">
        <v>0</v>
      </c>
      <c r="AD1281" s="243" t="n">
        <v>0</v>
      </c>
      <c r="AE1281" s="243" t="n">
        <v>0</v>
      </c>
      <c r="AF1281" s="243" t="n">
        <v>0</v>
      </c>
      <c r="AG1281" s="243" t="n">
        <v>0</v>
      </c>
      <c r="AH1281" s="518" t="n">
        <v>0</v>
      </c>
      <c r="AI1281" s="243" t="n">
        <v>0</v>
      </c>
      <c r="AJ1281" s="243" t="n">
        <v>0</v>
      </c>
      <c r="AK1281" s="518" t="n">
        <v>0</v>
      </c>
      <c r="AL1281" s="518" t="n">
        <v>0</v>
      </c>
      <c r="AM1281" s="518" t="n">
        <v>0</v>
      </c>
      <c r="AN1281" s="518" t="n">
        <v>0</v>
      </c>
      <c r="AO1281" s="518" t="n">
        <v>0</v>
      </c>
      <c r="AP1281" s="518" t="n">
        <v>0</v>
      </c>
      <c r="AQ1281" s="518" t="n">
        <v>0</v>
      </c>
      <c r="AR1281" s="518" t="n">
        <v>0</v>
      </c>
      <c r="AS1281" s="518" t="n">
        <v>0</v>
      </c>
      <c r="AT1281" s="518" t="n">
        <v>1</v>
      </c>
      <c r="AU1281" s="518" t="n">
        <v>0</v>
      </c>
      <c r="AV1281" s="518" t="n">
        <v>0</v>
      </c>
      <c r="AW1281" s="518" t="n">
        <v>0</v>
      </c>
      <c r="AX1281" s="518" t="n">
        <v>0</v>
      </c>
      <c r="AY1281" s="518" t="n">
        <v>0</v>
      </c>
      <c r="AZ1281" s="518" t="n">
        <v>0</v>
      </c>
      <c r="BA1281" s="518" t="n">
        <v>0</v>
      </c>
      <c r="BB1281" s="518" t="n">
        <v>0</v>
      </c>
      <c r="BC1281" s="518" t="n">
        <v>0</v>
      </c>
      <c r="BD1281" s="518" t="n">
        <v>0</v>
      </c>
      <c r="BE1281" s="518" t="n">
        <v>0</v>
      </c>
      <c r="BF1281" s="518" t="n">
        <v>0</v>
      </c>
      <c r="BG1281" s="518" t="n">
        <v>0</v>
      </c>
      <c r="BH1281" s="518" t="n">
        <v>0</v>
      </c>
      <c r="BI1281" s="518" t="n">
        <v>0</v>
      </c>
      <c r="BJ1281" s="518"/>
      <c r="BK1281" s="518"/>
      <c r="BL1281" s="518" t="n">
        <v>0</v>
      </c>
      <c r="BM1281" s="518"/>
      <c r="BN1281" s="518"/>
      <c r="BO1281" s="518"/>
      <c r="BP1281" s="518"/>
      <c r="BQ1281" s="518"/>
      <c r="BR1281" s="518"/>
      <c r="BS1281" s="518"/>
      <c r="BT1281" s="518"/>
      <c r="BU1281" s="518"/>
      <c r="BV1281" s="518" t="n">
        <v>0</v>
      </c>
      <c r="BW1281" s="518" t="n">
        <v>0</v>
      </c>
      <c r="BX1281" s="518" t="n">
        <v>0</v>
      </c>
      <c r="BY1281" s="518" t="n">
        <v>0</v>
      </c>
      <c r="BZ1281" s="518" t="n">
        <v>0</v>
      </c>
      <c r="CA1281" s="518" t="n">
        <v>0</v>
      </c>
      <c r="CB1281" s="518" t="n">
        <v>0</v>
      </c>
      <c r="CC1281" s="518" t="n">
        <v>0</v>
      </c>
      <c r="CD1281" s="518" t="n">
        <v>0</v>
      </c>
      <c r="CE1281" s="518" t="n">
        <v>0</v>
      </c>
      <c r="CF1281" s="518" t="n">
        <v>0</v>
      </c>
      <c r="CG1281" s="518" t="n">
        <v>0</v>
      </c>
      <c r="CH1281" s="518"/>
      <c r="CI1281" s="716"/>
      <c r="CL1281" s="48" t="n">
        <v>1</v>
      </c>
      <c r="CM1281" s="48" t="n">
        <f aca="false">CL1281-V1281</f>
        <v>0</v>
      </c>
      <c r="CN1281" s="702" t="n">
        <f aca="false">SUM(CO1281:DR1281)</f>
        <v>1</v>
      </c>
      <c r="CO1281" s="703" t="n">
        <v>0</v>
      </c>
      <c r="CP1281" s="703"/>
      <c r="CQ1281" s="703" t="n">
        <v>0</v>
      </c>
      <c r="CR1281" s="703"/>
      <c r="CS1281" s="703" t="n">
        <v>0</v>
      </c>
      <c r="CT1281" s="703" t="n">
        <v>0</v>
      </c>
      <c r="CU1281" s="703"/>
      <c r="CV1281" s="703"/>
      <c r="CW1281" s="703"/>
      <c r="CX1281" s="703" t="n">
        <v>0</v>
      </c>
      <c r="CY1281" s="703" t="n">
        <v>0</v>
      </c>
      <c r="CZ1281" s="703" t="n">
        <v>0</v>
      </c>
      <c r="DA1281" s="703"/>
      <c r="DB1281" s="703"/>
      <c r="DC1281" s="703"/>
      <c r="DD1281" s="703"/>
      <c r="DE1281" s="703" t="n">
        <v>0</v>
      </c>
      <c r="DF1281" s="703"/>
      <c r="DG1281" s="703" t="n">
        <v>0</v>
      </c>
      <c r="DH1281" s="703" t="n">
        <v>1</v>
      </c>
      <c r="DI1281" s="703" t="n">
        <v>0</v>
      </c>
      <c r="DJ1281" s="703" t="n">
        <v>0</v>
      </c>
      <c r="DK1281" s="703" t="n">
        <v>0</v>
      </c>
      <c r="DL1281" s="703" t="n">
        <v>0</v>
      </c>
      <c r="DM1281" s="703"/>
      <c r="DN1281" s="703"/>
      <c r="DO1281" s="703"/>
      <c r="DP1281" s="703"/>
      <c r="DQ1281" s="703"/>
      <c r="DR1281" s="703"/>
      <c r="DS1281" s="704" t="n">
        <f aca="false">CN1281-V1281</f>
        <v>0</v>
      </c>
      <c r="DT1281" s="553"/>
      <c r="DU1281" s="48"/>
    </row>
    <row r="1282" customFormat="false" ht="15" hidden="false" customHeight="true" outlineLevel="0" collapsed="false">
      <c r="A1282" s="705" t="n">
        <f aca="false">A1281+1</f>
        <v>1273</v>
      </c>
      <c r="B1282" s="706" t="s">
        <v>1290</v>
      </c>
      <c r="C1282" s="706" t="s">
        <v>578</v>
      </c>
      <c r="D1282" s="706" t="s">
        <v>574</v>
      </c>
      <c r="E1282" s="243" t="n">
        <f aca="false">COUNTIF($G$10:$G$1856,$G1282)</f>
        <v>1</v>
      </c>
      <c r="F1282" s="706" t="s">
        <v>3066</v>
      </c>
      <c r="G1282" s="706" t="s">
        <v>3066</v>
      </c>
      <c r="H1282" s="707" t="s">
        <v>1324</v>
      </c>
      <c r="I1282" s="708" t="s">
        <v>1325</v>
      </c>
      <c r="J1282" s="707" t="s">
        <v>317</v>
      </c>
      <c r="K1282" s="709" t="n">
        <v>0</v>
      </c>
      <c r="L1282" s="707" t="s">
        <v>316</v>
      </c>
      <c r="M1282" s="708" t="s">
        <v>1326</v>
      </c>
      <c r="N1282" s="710" t="s">
        <v>934</v>
      </c>
      <c r="O1282" s="512" t="n">
        <v>1</v>
      </c>
      <c r="P1282" s="512" t="n">
        <v>1</v>
      </c>
      <c r="Q1282" s="711" t="n">
        <v>0.00207338803786961</v>
      </c>
      <c r="R1282" s="712"/>
      <c r="S1282" s="713"/>
      <c r="T1282" s="714" t="n">
        <v>4.06</v>
      </c>
      <c r="U1282" s="715"/>
      <c r="V1282" s="262" t="n">
        <f aca="false">SUM(W1282:CI1282)</f>
        <v>2</v>
      </c>
      <c r="W1282" s="243" t="n">
        <v>0</v>
      </c>
      <c r="X1282" s="243" t="n">
        <v>0</v>
      </c>
      <c r="Y1282" s="243" t="n">
        <v>0</v>
      </c>
      <c r="Z1282" s="243" t="n">
        <v>0</v>
      </c>
      <c r="AA1282" s="243" t="n">
        <v>0</v>
      </c>
      <c r="AB1282" s="243" t="n">
        <v>0</v>
      </c>
      <c r="AC1282" s="243" t="n">
        <v>0</v>
      </c>
      <c r="AD1282" s="243" t="n">
        <v>0</v>
      </c>
      <c r="AE1282" s="243" t="n">
        <v>0</v>
      </c>
      <c r="AF1282" s="243" t="n">
        <v>0</v>
      </c>
      <c r="AG1282" s="243" t="n">
        <v>0</v>
      </c>
      <c r="AH1282" s="518" t="n">
        <v>0</v>
      </c>
      <c r="AI1282" s="243" t="n">
        <v>0</v>
      </c>
      <c r="AJ1282" s="243" t="n">
        <v>0</v>
      </c>
      <c r="AK1282" s="518" t="n">
        <v>0</v>
      </c>
      <c r="AL1282" s="518" t="n">
        <v>0</v>
      </c>
      <c r="AM1282" s="518" t="n">
        <v>0</v>
      </c>
      <c r="AN1282" s="518" t="n">
        <v>0</v>
      </c>
      <c r="AO1282" s="518" t="n">
        <v>0</v>
      </c>
      <c r="AP1282" s="518" t="n">
        <v>0</v>
      </c>
      <c r="AQ1282" s="518" t="n">
        <v>0</v>
      </c>
      <c r="AR1282" s="518" t="n">
        <v>0</v>
      </c>
      <c r="AS1282" s="518" t="n">
        <v>0</v>
      </c>
      <c r="AT1282" s="518" t="n">
        <v>2</v>
      </c>
      <c r="AU1282" s="518" t="n">
        <v>0</v>
      </c>
      <c r="AV1282" s="518" t="n">
        <v>0</v>
      </c>
      <c r="AW1282" s="518" t="n">
        <v>0</v>
      </c>
      <c r="AX1282" s="518" t="n">
        <v>0</v>
      </c>
      <c r="AY1282" s="518" t="n">
        <v>0</v>
      </c>
      <c r="AZ1282" s="518" t="n">
        <v>0</v>
      </c>
      <c r="BA1282" s="518" t="n">
        <v>0</v>
      </c>
      <c r="BB1282" s="518" t="n">
        <v>0</v>
      </c>
      <c r="BC1282" s="518" t="n">
        <v>0</v>
      </c>
      <c r="BD1282" s="518" t="n">
        <v>0</v>
      </c>
      <c r="BE1282" s="518" t="n">
        <v>0</v>
      </c>
      <c r="BF1282" s="518" t="n">
        <v>0</v>
      </c>
      <c r="BG1282" s="518" t="n">
        <v>0</v>
      </c>
      <c r="BH1282" s="518" t="n">
        <v>0</v>
      </c>
      <c r="BI1282" s="518" t="n">
        <v>0</v>
      </c>
      <c r="BJ1282" s="518"/>
      <c r="BK1282" s="518"/>
      <c r="BL1282" s="518" t="n">
        <v>0</v>
      </c>
      <c r="BM1282" s="518"/>
      <c r="BN1282" s="518"/>
      <c r="BO1282" s="518"/>
      <c r="BP1282" s="518"/>
      <c r="BQ1282" s="518"/>
      <c r="BR1282" s="518"/>
      <c r="BS1282" s="518"/>
      <c r="BT1282" s="518"/>
      <c r="BU1282" s="518"/>
      <c r="BV1282" s="518" t="n">
        <v>0</v>
      </c>
      <c r="BW1282" s="518" t="n">
        <v>0</v>
      </c>
      <c r="BX1282" s="518" t="n">
        <v>0</v>
      </c>
      <c r="BY1282" s="518" t="n">
        <v>0</v>
      </c>
      <c r="BZ1282" s="518" t="n">
        <v>0</v>
      </c>
      <c r="CA1282" s="518" t="n">
        <v>0</v>
      </c>
      <c r="CB1282" s="518" t="n">
        <v>0</v>
      </c>
      <c r="CC1282" s="518" t="n">
        <v>0</v>
      </c>
      <c r="CD1282" s="518" t="n">
        <v>0</v>
      </c>
      <c r="CE1282" s="518" t="n">
        <v>0</v>
      </c>
      <c r="CF1282" s="518" t="n">
        <v>0</v>
      </c>
      <c r="CG1282" s="518" t="n">
        <v>0</v>
      </c>
      <c r="CH1282" s="518"/>
      <c r="CI1282" s="716"/>
      <c r="CL1282" s="48" t="n">
        <v>2</v>
      </c>
      <c r="CM1282" s="48" t="n">
        <f aca="false">CL1282-V1282</f>
        <v>0</v>
      </c>
      <c r="CN1282" s="702" t="n">
        <f aca="false">SUM(CO1282:DR1282)</f>
        <v>2</v>
      </c>
      <c r="CO1282" s="703" t="n">
        <v>0</v>
      </c>
      <c r="CP1282" s="703"/>
      <c r="CQ1282" s="703" t="n">
        <v>0</v>
      </c>
      <c r="CR1282" s="703"/>
      <c r="CS1282" s="703" t="n">
        <v>0</v>
      </c>
      <c r="CT1282" s="703" t="n">
        <v>0</v>
      </c>
      <c r="CU1282" s="703"/>
      <c r="CV1282" s="703"/>
      <c r="CW1282" s="703"/>
      <c r="CX1282" s="703" t="n">
        <v>0</v>
      </c>
      <c r="CY1282" s="703" t="n">
        <v>0</v>
      </c>
      <c r="CZ1282" s="703" t="n">
        <v>0</v>
      </c>
      <c r="DA1282" s="703"/>
      <c r="DB1282" s="703"/>
      <c r="DC1282" s="703"/>
      <c r="DD1282" s="703"/>
      <c r="DE1282" s="703" t="n">
        <v>0</v>
      </c>
      <c r="DF1282" s="703"/>
      <c r="DG1282" s="703" t="n">
        <v>0</v>
      </c>
      <c r="DH1282" s="703" t="n">
        <v>2</v>
      </c>
      <c r="DI1282" s="703" t="n">
        <v>0</v>
      </c>
      <c r="DJ1282" s="703" t="n">
        <v>0</v>
      </c>
      <c r="DK1282" s="703" t="n">
        <v>0</v>
      </c>
      <c r="DL1282" s="703" t="n">
        <v>0</v>
      </c>
      <c r="DM1282" s="703"/>
      <c r="DN1282" s="703"/>
      <c r="DO1282" s="703"/>
      <c r="DP1282" s="703"/>
      <c r="DQ1282" s="703"/>
      <c r="DR1282" s="703"/>
      <c r="DS1282" s="704" t="n">
        <f aca="false">CN1282-V1282</f>
        <v>0</v>
      </c>
      <c r="DT1282" s="553"/>
      <c r="DU1282" s="48"/>
    </row>
    <row r="1283" customFormat="false" ht="15" hidden="false" customHeight="true" outlineLevel="0" collapsed="false">
      <c r="A1283" s="705" t="n">
        <f aca="false">A1282+1</f>
        <v>1274</v>
      </c>
      <c r="B1283" s="706" t="s">
        <v>1290</v>
      </c>
      <c r="C1283" s="706" t="s">
        <v>578</v>
      </c>
      <c r="D1283" s="706" t="s">
        <v>574</v>
      </c>
      <c r="E1283" s="243" t="n">
        <f aca="false">COUNTIF($G$10:$G$1856,$G1283)</f>
        <v>1</v>
      </c>
      <c r="F1283" s="706" t="s">
        <v>3067</v>
      </c>
      <c r="G1283" s="706" t="s">
        <v>3067</v>
      </c>
      <c r="H1283" s="707" t="s">
        <v>1328</v>
      </c>
      <c r="I1283" s="708" t="s">
        <v>1329</v>
      </c>
      <c r="J1283" s="707" t="s">
        <v>317</v>
      </c>
      <c r="K1283" s="709" t="n">
        <v>0</v>
      </c>
      <c r="L1283" s="707" t="s">
        <v>316</v>
      </c>
      <c r="M1283" s="708" t="s">
        <v>1330</v>
      </c>
      <c r="N1283" s="710" t="s">
        <v>934</v>
      </c>
      <c r="O1283" s="512" t="n">
        <v>1</v>
      </c>
      <c r="P1283" s="512" t="n">
        <v>1</v>
      </c>
      <c r="Q1283" s="711" t="n">
        <v>0.00207338803786961</v>
      </c>
      <c r="R1283" s="712"/>
      <c r="S1283" s="713"/>
      <c r="T1283" s="714" t="n">
        <v>4.06</v>
      </c>
      <c r="U1283" s="715"/>
      <c r="V1283" s="262" t="n">
        <f aca="false">SUM(W1283:CI1283)</f>
        <v>2</v>
      </c>
      <c r="W1283" s="243" t="n">
        <v>0</v>
      </c>
      <c r="X1283" s="243" t="n">
        <v>0</v>
      </c>
      <c r="Y1283" s="243" t="n">
        <v>0</v>
      </c>
      <c r="Z1283" s="243" t="n">
        <v>0</v>
      </c>
      <c r="AA1283" s="243" t="n">
        <v>0</v>
      </c>
      <c r="AB1283" s="243" t="n">
        <v>0</v>
      </c>
      <c r="AC1283" s="243" t="n">
        <v>0</v>
      </c>
      <c r="AD1283" s="243" t="n">
        <v>0</v>
      </c>
      <c r="AE1283" s="243" t="n">
        <v>0</v>
      </c>
      <c r="AF1283" s="243" t="n">
        <v>0</v>
      </c>
      <c r="AG1283" s="243" t="n">
        <v>0</v>
      </c>
      <c r="AH1283" s="518" t="n">
        <v>0</v>
      </c>
      <c r="AI1283" s="243" t="n">
        <v>0</v>
      </c>
      <c r="AJ1283" s="243" t="n">
        <v>0</v>
      </c>
      <c r="AK1283" s="518" t="n">
        <v>0</v>
      </c>
      <c r="AL1283" s="518" t="n">
        <v>0</v>
      </c>
      <c r="AM1283" s="518" t="n">
        <v>0</v>
      </c>
      <c r="AN1283" s="518" t="n">
        <v>0</v>
      </c>
      <c r="AO1283" s="518" t="n">
        <v>0</v>
      </c>
      <c r="AP1283" s="518" t="n">
        <v>0</v>
      </c>
      <c r="AQ1283" s="518" t="n">
        <v>0</v>
      </c>
      <c r="AR1283" s="518" t="n">
        <v>0</v>
      </c>
      <c r="AS1283" s="518" t="n">
        <v>0</v>
      </c>
      <c r="AT1283" s="518" t="n">
        <v>2</v>
      </c>
      <c r="AU1283" s="518" t="n">
        <v>0</v>
      </c>
      <c r="AV1283" s="518" t="n">
        <v>0</v>
      </c>
      <c r="AW1283" s="518" t="n">
        <v>0</v>
      </c>
      <c r="AX1283" s="518" t="n">
        <v>0</v>
      </c>
      <c r="AY1283" s="518" t="n">
        <v>0</v>
      </c>
      <c r="AZ1283" s="518" t="n">
        <v>0</v>
      </c>
      <c r="BA1283" s="518" t="n">
        <v>0</v>
      </c>
      <c r="BB1283" s="518" t="n">
        <v>0</v>
      </c>
      <c r="BC1283" s="518" t="n">
        <v>0</v>
      </c>
      <c r="BD1283" s="518" t="n">
        <v>0</v>
      </c>
      <c r="BE1283" s="518" t="n">
        <v>0</v>
      </c>
      <c r="BF1283" s="518" t="n">
        <v>0</v>
      </c>
      <c r="BG1283" s="518" t="n">
        <v>0</v>
      </c>
      <c r="BH1283" s="518" t="n">
        <v>0</v>
      </c>
      <c r="BI1283" s="518" t="n">
        <v>0</v>
      </c>
      <c r="BJ1283" s="518"/>
      <c r="BK1283" s="518"/>
      <c r="BL1283" s="518" t="n">
        <v>0</v>
      </c>
      <c r="BM1283" s="518"/>
      <c r="BN1283" s="518"/>
      <c r="BO1283" s="518"/>
      <c r="BP1283" s="518"/>
      <c r="BQ1283" s="518"/>
      <c r="BR1283" s="518"/>
      <c r="BS1283" s="518"/>
      <c r="BT1283" s="518"/>
      <c r="BU1283" s="518"/>
      <c r="BV1283" s="518" t="n">
        <v>0</v>
      </c>
      <c r="BW1283" s="518" t="n">
        <v>0</v>
      </c>
      <c r="BX1283" s="518" t="n">
        <v>0</v>
      </c>
      <c r="BY1283" s="518" t="n">
        <v>0</v>
      </c>
      <c r="BZ1283" s="518" t="n">
        <v>0</v>
      </c>
      <c r="CA1283" s="518" t="n">
        <v>0</v>
      </c>
      <c r="CB1283" s="518" t="n">
        <v>0</v>
      </c>
      <c r="CC1283" s="518" t="n">
        <v>0</v>
      </c>
      <c r="CD1283" s="518" t="n">
        <v>0</v>
      </c>
      <c r="CE1283" s="518" t="n">
        <v>0</v>
      </c>
      <c r="CF1283" s="518" t="n">
        <v>0</v>
      </c>
      <c r="CG1283" s="518" t="n">
        <v>0</v>
      </c>
      <c r="CH1283" s="518"/>
      <c r="CI1283" s="716"/>
      <c r="CL1283" s="48" t="n">
        <v>2</v>
      </c>
      <c r="CM1283" s="48" t="n">
        <f aca="false">CL1283-V1283</f>
        <v>0</v>
      </c>
      <c r="CN1283" s="702" t="n">
        <f aca="false">SUM(CO1283:DR1283)</f>
        <v>2</v>
      </c>
      <c r="CO1283" s="703" t="n">
        <v>0</v>
      </c>
      <c r="CP1283" s="703"/>
      <c r="CQ1283" s="703" t="n">
        <v>0</v>
      </c>
      <c r="CR1283" s="703"/>
      <c r="CS1283" s="703" t="n">
        <v>0</v>
      </c>
      <c r="CT1283" s="703" t="n">
        <v>0</v>
      </c>
      <c r="CU1283" s="703"/>
      <c r="CV1283" s="703"/>
      <c r="CW1283" s="703"/>
      <c r="CX1283" s="703" t="n">
        <v>0</v>
      </c>
      <c r="CY1283" s="703" t="n">
        <v>0</v>
      </c>
      <c r="CZ1283" s="703" t="n">
        <v>0</v>
      </c>
      <c r="DA1283" s="703"/>
      <c r="DB1283" s="703"/>
      <c r="DC1283" s="703"/>
      <c r="DD1283" s="703"/>
      <c r="DE1283" s="703" t="n">
        <v>0</v>
      </c>
      <c r="DF1283" s="703"/>
      <c r="DG1283" s="703" t="n">
        <v>0</v>
      </c>
      <c r="DH1283" s="703" t="n">
        <v>2</v>
      </c>
      <c r="DI1283" s="703" t="n">
        <v>0</v>
      </c>
      <c r="DJ1283" s="703" t="n">
        <v>0</v>
      </c>
      <c r="DK1283" s="703" t="n">
        <v>0</v>
      </c>
      <c r="DL1283" s="703" t="n">
        <v>0</v>
      </c>
      <c r="DM1283" s="703"/>
      <c r="DN1283" s="703"/>
      <c r="DO1283" s="703"/>
      <c r="DP1283" s="703"/>
      <c r="DQ1283" s="703"/>
      <c r="DR1283" s="703"/>
      <c r="DS1283" s="704" t="n">
        <f aca="false">CN1283-V1283</f>
        <v>0</v>
      </c>
      <c r="DT1283" s="553"/>
      <c r="DU1283" s="48"/>
    </row>
    <row r="1284" customFormat="false" ht="15" hidden="false" customHeight="true" outlineLevel="0" collapsed="false">
      <c r="A1284" s="705" t="n">
        <f aca="false">A1283+1</f>
        <v>1275</v>
      </c>
      <c r="B1284" s="706" t="s">
        <v>1290</v>
      </c>
      <c r="C1284" s="706" t="s">
        <v>578</v>
      </c>
      <c r="D1284" s="706" t="s">
        <v>574</v>
      </c>
      <c r="E1284" s="243" t="n">
        <f aca="false">COUNTIF($G$10:$G$1856,$G1284)</f>
        <v>1</v>
      </c>
      <c r="F1284" s="706" t="s">
        <v>3068</v>
      </c>
      <c r="G1284" s="706" t="s">
        <v>3068</v>
      </c>
      <c r="H1284" s="707" t="s">
        <v>1332</v>
      </c>
      <c r="I1284" s="708" t="s">
        <v>1333</v>
      </c>
      <c r="J1284" s="707" t="s">
        <v>317</v>
      </c>
      <c r="K1284" s="709" t="n">
        <v>0</v>
      </c>
      <c r="L1284" s="707" t="s">
        <v>316</v>
      </c>
      <c r="M1284" s="708" t="s">
        <v>1334</v>
      </c>
      <c r="N1284" s="710" t="s">
        <v>934</v>
      </c>
      <c r="O1284" s="512" t="n">
        <v>2</v>
      </c>
      <c r="P1284" s="512" t="n">
        <v>1</v>
      </c>
      <c r="Q1284" s="711" t="n">
        <v>0.00154559599396658</v>
      </c>
      <c r="R1284" s="712"/>
      <c r="S1284" s="713"/>
      <c r="T1284" s="714" t="n">
        <v>3.03</v>
      </c>
      <c r="U1284" s="715"/>
      <c r="V1284" s="262" t="n">
        <f aca="false">SUM(W1284:CI1284)</f>
        <v>2</v>
      </c>
      <c r="W1284" s="243" t="n">
        <v>0</v>
      </c>
      <c r="X1284" s="243" t="n">
        <v>0</v>
      </c>
      <c r="Y1284" s="243" t="n">
        <v>0</v>
      </c>
      <c r="Z1284" s="243" t="n">
        <v>0</v>
      </c>
      <c r="AA1284" s="243" t="n">
        <v>0</v>
      </c>
      <c r="AB1284" s="243" t="n">
        <v>0</v>
      </c>
      <c r="AC1284" s="243" t="n">
        <v>0</v>
      </c>
      <c r="AD1284" s="243" t="n">
        <v>0</v>
      </c>
      <c r="AE1284" s="243" t="n">
        <v>0</v>
      </c>
      <c r="AF1284" s="243" t="n">
        <v>0</v>
      </c>
      <c r="AG1284" s="243" t="n">
        <v>0</v>
      </c>
      <c r="AH1284" s="518" t="n">
        <v>0</v>
      </c>
      <c r="AI1284" s="243" t="n">
        <v>0</v>
      </c>
      <c r="AJ1284" s="243" t="n">
        <v>0</v>
      </c>
      <c r="AK1284" s="518" t="n">
        <v>0</v>
      </c>
      <c r="AL1284" s="518" t="n">
        <v>0</v>
      </c>
      <c r="AM1284" s="518" t="n">
        <v>0</v>
      </c>
      <c r="AN1284" s="518" t="n">
        <v>0</v>
      </c>
      <c r="AO1284" s="518" t="n">
        <v>0</v>
      </c>
      <c r="AP1284" s="518" t="n">
        <v>0</v>
      </c>
      <c r="AQ1284" s="518" t="n">
        <v>0</v>
      </c>
      <c r="AR1284" s="518" t="n">
        <v>0</v>
      </c>
      <c r="AS1284" s="518" t="n">
        <v>0</v>
      </c>
      <c r="AT1284" s="518" t="n">
        <v>2</v>
      </c>
      <c r="AU1284" s="518" t="n">
        <v>0</v>
      </c>
      <c r="AV1284" s="518" t="n">
        <v>0</v>
      </c>
      <c r="AW1284" s="518" t="n">
        <v>0</v>
      </c>
      <c r="AX1284" s="518" t="n">
        <v>0</v>
      </c>
      <c r="AY1284" s="518" t="n">
        <v>0</v>
      </c>
      <c r="AZ1284" s="518" t="n">
        <v>0</v>
      </c>
      <c r="BA1284" s="518" t="n">
        <v>0</v>
      </c>
      <c r="BB1284" s="518" t="n">
        <v>0</v>
      </c>
      <c r="BC1284" s="518" t="n">
        <v>0</v>
      </c>
      <c r="BD1284" s="518" t="n">
        <v>0</v>
      </c>
      <c r="BE1284" s="518" t="n">
        <v>0</v>
      </c>
      <c r="BF1284" s="518" t="n">
        <v>0</v>
      </c>
      <c r="BG1284" s="518" t="n">
        <v>0</v>
      </c>
      <c r="BH1284" s="518" t="n">
        <v>0</v>
      </c>
      <c r="BI1284" s="518" t="n">
        <v>0</v>
      </c>
      <c r="BJ1284" s="518"/>
      <c r="BK1284" s="518"/>
      <c r="BL1284" s="518" t="n">
        <v>0</v>
      </c>
      <c r="BM1284" s="518"/>
      <c r="BN1284" s="518"/>
      <c r="BO1284" s="518"/>
      <c r="BP1284" s="518"/>
      <c r="BQ1284" s="518"/>
      <c r="BR1284" s="518"/>
      <c r="BS1284" s="518"/>
      <c r="BT1284" s="518"/>
      <c r="BU1284" s="518"/>
      <c r="BV1284" s="518" t="n">
        <v>0</v>
      </c>
      <c r="BW1284" s="518" t="n">
        <v>0</v>
      </c>
      <c r="BX1284" s="518" t="n">
        <v>0</v>
      </c>
      <c r="BY1284" s="518" t="n">
        <v>0</v>
      </c>
      <c r="BZ1284" s="518" t="n">
        <v>0</v>
      </c>
      <c r="CA1284" s="518" t="n">
        <v>0</v>
      </c>
      <c r="CB1284" s="518" t="n">
        <v>0</v>
      </c>
      <c r="CC1284" s="518" t="n">
        <v>0</v>
      </c>
      <c r="CD1284" s="518" t="n">
        <v>0</v>
      </c>
      <c r="CE1284" s="518" t="n">
        <v>0</v>
      </c>
      <c r="CF1284" s="518" t="n">
        <v>0</v>
      </c>
      <c r="CG1284" s="518" t="n">
        <v>0</v>
      </c>
      <c r="CH1284" s="518"/>
      <c r="CI1284" s="716"/>
      <c r="CL1284" s="48" t="n">
        <v>2</v>
      </c>
      <c r="CM1284" s="48" t="n">
        <f aca="false">CL1284-V1284</f>
        <v>0</v>
      </c>
      <c r="CN1284" s="702" t="n">
        <f aca="false">SUM(CO1284:DR1284)</f>
        <v>2</v>
      </c>
      <c r="CO1284" s="703" t="n">
        <v>0</v>
      </c>
      <c r="CP1284" s="703"/>
      <c r="CQ1284" s="703" t="n">
        <v>0</v>
      </c>
      <c r="CR1284" s="703"/>
      <c r="CS1284" s="703" t="n">
        <v>0</v>
      </c>
      <c r="CT1284" s="703" t="n">
        <v>0</v>
      </c>
      <c r="CU1284" s="703"/>
      <c r="CV1284" s="703"/>
      <c r="CW1284" s="703"/>
      <c r="CX1284" s="703" t="n">
        <v>0</v>
      </c>
      <c r="CY1284" s="703" t="n">
        <v>0</v>
      </c>
      <c r="CZ1284" s="703" t="n">
        <v>0</v>
      </c>
      <c r="DA1284" s="703"/>
      <c r="DB1284" s="703"/>
      <c r="DC1284" s="703"/>
      <c r="DD1284" s="703"/>
      <c r="DE1284" s="703" t="n">
        <v>0</v>
      </c>
      <c r="DF1284" s="703"/>
      <c r="DG1284" s="703" t="n">
        <v>0</v>
      </c>
      <c r="DH1284" s="703" t="n">
        <v>2</v>
      </c>
      <c r="DI1284" s="703" t="n">
        <v>0</v>
      </c>
      <c r="DJ1284" s="703" t="n">
        <v>0</v>
      </c>
      <c r="DK1284" s="703" t="n">
        <v>0</v>
      </c>
      <c r="DL1284" s="703" t="n">
        <v>0</v>
      </c>
      <c r="DM1284" s="703"/>
      <c r="DN1284" s="703"/>
      <c r="DO1284" s="703"/>
      <c r="DP1284" s="703"/>
      <c r="DQ1284" s="703"/>
      <c r="DR1284" s="703"/>
      <c r="DS1284" s="704" t="n">
        <f aca="false">CN1284-V1284</f>
        <v>0</v>
      </c>
      <c r="DT1284" s="553"/>
      <c r="DU1284" s="48"/>
    </row>
    <row r="1285" customFormat="false" ht="15" hidden="false" customHeight="true" outlineLevel="0" collapsed="false">
      <c r="A1285" s="705" t="n">
        <f aca="false">A1284+1</f>
        <v>1276</v>
      </c>
      <c r="B1285" s="706" t="s">
        <v>1290</v>
      </c>
      <c r="C1285" s="706" t="s">
        <v>578</v>
      </c>
      <c r="D1285" s="706" t="s">
        <v>574</v>
      </c>
      <c r="E1285" s="243" t="n">
        <f aca="false">COUNTIF($G$10:$G$1856,$G1285)</f>
        <v>1</v>
      </c>
      <c r="F1285" s="706" t="s">
        <v>3069</v>
      </c>
      <c r="G1285" s="706" t="s">
        <v>3069</v>
      </c>
      <c r="H1285" s="707" t="s">
        <v>1336</v>
      </c>
      <c r="I1285" s="708" t="s">
        <v>1337</v>
      </c>
      <c r="J1285" s="707" t="s">
        <v>317</v>
      </c>
      <c r="K1285" s="709" t="n">
        <v>0</v>
      </c>
      <c r="L1285" s="707" t="s">
        <v>316</v>
      </c>
      <c r="M1285" s="708" t="s">
        <v>1338</v>
      </c>
      <c r="N1285" s="710" t="s">
        <v>934</v>
      </c>
      <c r="O1285" s="512" t="n">
        <v>2</v>
      </c>
      <c r="P1285" s="512" t="n">
        <v>1</v>
      </c>
      <c r="Q1285" s="711" t="n">
        <v>0.00118296306587333</v>
      </c>
      <c r="R1285" s="712"/>
      <c r="S1285" s="713"/>
      <c r="T1285" s="714" t="n">
        <v>2.32</v>
      </c>
      <c r="U1285" s="715"/>
      <c r="V1285" s="262" t="n">
        <f aca="false">SUM(W1285:CI1285)</f>
        <v>1</v>
      </c>
      <c r="W1285" s="243" t="n">
        <v>0</v>
      </c>
      <c r="X1285" s="243" t="n">
        <v>0</v>
      </c>
      <c r="Y1285" s="243" t="n">
        <v>0</v>
      </c>
      <c r="Z1285" s="243" t="n">
        <v>0</v>
      </c>
      <c r="AA1285" s="243" t="n">
        <v>0</v>
      </c>
      <c r="AB1285" s="243" t="n">
        <v>0</v>
      </c>
      <c r="AC1285" s="243" t="n">
        <v>0</v>
      </c>
      <c r="AD1285" s="243" t="n">
        <v>0</v>
      </c>
      <c r="AE1285" s="243" t="n">
        <v>0</v>
      </c>
      <c r="AF1285" s="243" t="n">
        <v>0</v>
      </c>
      <c r="AG1285" s="243" t="n">
        <v>0</v>
      </c>
      <c r="AH1285" s="518" t="n">
        <v>0</v>
      </c>
      <c r="AI1285" s="243" t="n">
        <v>0</v>
      </c>
      <c r="AJ1285" s="243" t="n">
        <v>0</v>
      </c>
      <c r="AK1285" s="518" t="n">
        <v>0</v>
      </c>
      <c r="AL1285" s="518" t="n">
        <v>0</v>
      </c>
      <c r="AM1285" s="518" t="n">
        <v>0</v>
      </c>
      <c r="AN1285" s="518" t="n">
        <v>0</v>
      </c>
      <c r="AO1285" s="518" t="n">
        <v>0</v>
      </c>
      <c r="AP1285" s="518" t="n">
        <v>0</v>
      </c>
      <c r="AQ1285" s="518" t="n">
        <v>0</v>
      </c>
      <c r="AR1285" s="518" t="n">
        <v>0</v>
      </c>
      <c r="AS1285" s="518" t="n">
        <v>0</v>
      </c>
      <c r="AT1285" s="518" t="n">
        <v>1</v>
      </c>
      <c r="AU1285" s="518" t="n">
        <v>0</v>
      </c>
      <c r="AV1285" s="518" t="n">
        <v>0</v>
      </c>
      <c r="AW1285" s="518" t="n">
        <v>0</v>
      </c>
      <c r="AX1285" s="518" t="n">
        <v>0</v>
      </c>
      <c r="AY1285" s="518" t="n">
        <v>0</v>
      </c>
      <c r="AZ1285" s="518" t="n">
        <v>0</v>
      </c>
      <c r="BA1285" s="518" t="n">
        <v>0</v>
      </c>
      <c r="BB1285" s="518" t="n">
        <v>0</v>
      </c>
      <c r="BC1285" s="518" t="n">
        <v>0</v>
      </c>
      <c r="BD1285" s="518" t="n">
        <v>0</v>
      </c>
      <c r="BE1285" s="518" t="n">
        <v>0</v>
      </c>
      <c r="BF1285" s="518" t="n">
        <v>0</v>
      </c>
      <c r="BG1285" s="518" t="n">
        <v>0</v>
      </c>
      <c r="BH1285" s="518" t="n">
        <v>0</v>
      </c>
      <c r="BI1285" s="518" t="n">
        <v>0</v>
      </c>
      <c r="BJ1285" s="518"/>
      <c r="BK1285" s="518"/>
      <c r="BL1285" s="518" t="n">
        <v>0</v>
      </c>
      <c r="BM1285" s="518"/>
      <c r="BN1285" s="518"/>
      <c r="BO1285" s="518"/>
      <c r="BP1285" s="518"/>
      <c r="BQ1285" s="518"/>
      <c r="BR1285" s="518"/>
      <c r="BS1285" s="518"/>
      <c r="BT1285" s="518"/>
      <c r="BU1285" s="518"/>
      <c r="BV1285" s="518" t="n">
        <v>0</v>
      </c>
      <c r="BW1285" s="518" t="n">
        <v>0</v>
      </c>
      <c r="BX1285" s="518" t="n">
        <v>0</v>
      </c>
      <c r="BY1285" s="518" t="n">
        <v>0</v>
      </c>
      <c r="BZ1285" s="518" t="n">
        <v>0</v>
      </c>
      <c r="CA1285" s="518" t="n">
        <v>0</v>
      </c>
      <c r="CB1285" s="518" t="n">
        <v>0</v>
      </c>
      <c r="CC1285" s="518" t="n">
        <v>0</v>
      </c>
      <c r="CD1285" s="518" t="n">
        <v>0</v>
      </c>
      <c r="CE1285" s="518" t="n">
        <v>0</v>
      </c>
      <c r="CF1285" s="518" t="n">
        <v>0</v>
      </c>
      <c r="CG1285" s="518" t="n">
        <v>0</v>
      </c>
      <c r="CH1285" s="518"/>
      <c r="CI1285" s="716"/>
      <c r="CL1285" s="48" t="n">
        <v>1</v>
      </c>
      <c r="CM1285" s="48" t="n">
        <f aca="false">CL1285-V1285</f>
        <v>0</v>
      </c>
      <c r="CN1285" s="702" t="n">
        <f aca="false">SUM(CO1285:DR1285)</f>
        <v>1</v>
      </c>
      <c r="CO1285" s="703" t="n">
        <v>0</v>
      </c>
      <c r="CP1285" s="703"/>
      <c r="CQ1285" s="703" t="n">
        <v>0</v>
      </c>
      <c r="CR1285" s="703"/>
      <c r="CS1285" s="703" t="n">
        <v>0</v>
      </c>
      <c r="CT1285" s="703" t="n">
        <v>0</v>
      </c>
      <c r="CU1285" s="703"/>
      <c r="CV1285" s="703"/>
      <c r="CW1285" s="703"/>
      <c r="CX1285" s="703" t="n">
        <v>0</v>
      </c>
      <c r="CY1285" s="703" t="n">
        <v>0</v>
      </c>
      <c r="CZ1285" s="703" t="n">
        <v>0</v>
      </c>
      <c r="DA1285" s="703"/>
      <c r="DB1285" s="703"/>
      <c r="DC1285" s="703"/>
      <c r="DD1285" s="703"/>
      <c r="DE1285" s="703" t="n">
        <v>0</v>
      </c>
      <c r="DF1285" s="703"/>
      <c r="DG1285" s="703" t="n">
        <v>0</v>
      </c>
      <c r="DH1285" s="703" t="n">
        <v>1</v>
      </c>
      <c r="DI1285" s="703" t="n">
        <v>0</v>
      </c>
      <c r="DJ1285" s="703" t="n">
        <v>0</v>
      </c>
      <c r="DK1285" s="703" t="n">
        <v>0</v>
      </c>
      <c r="DL1285" s="703" t="n">
        <v>0</v>
      </c>
      <c r="DM1285" s="703"/>
      <c r="DN1285" s="703"/>
      <c r="DO1285" s="703"/>
      <c r="DP1285" s="703"/>
      <c r="DQ1285" s="703"/>
      <c r="DR1285" s="703"/>
      <c r="DS1285" s="704" t="n">
        <f aca="false">CN1285-V1285</f>
        <v>0</v>
      </c>
      <c r="DT1285" s="553"/>
      <c r="DU1285" s="48"/>
    </row>
    <row r="1286" customFormat="false" ht="15" hidden="false" customHeight="true" outlineLevel="0" collapsed="false">
      <c r="A1286" s="705" t="n">
        <f aca="false">A1285+1</f>
        <v>1277</v>
      </c>
      <c r="B1286" s="706" t="s">
        <v>1290</v>
      </c>
      <c r="C1286" s="706" t="s">
        <v>578</v>
      </c>
      <c r="D1286" s="706" t="s">
        <v>574</v>
      </c>
      <c r="E1286" s="243" t="n">
        <f aca="false">COUNTIF($G$10:$G$1856,$G1286)</f>
        <v>1</v>
      </c>
      <c r="F1286" s="706" t="s">
        <v>3070</v>
      </c>
      <c r="G1286" s="706" t="s">
        <v>3070</v>
      </c>
      <c r="H1286" s="707" t="s">
        <v>1340</v>
      </c>
      <c r="I1286" s="708" t="s">
        <v>1341</v>
      </c>
      <c r="J1286" s="707" t="s">
        <v>317</v>
      </c>
      <c r="K1286" s="709" t="n">
        <v>0</v>
      </c>
      <c r="L1286" s="707" t="s">
        <v>316</v>
      </c>
      <c r="M1286" s="708" t="s">
        <v>970</v>
      </c>
      <c r="N1286" s="710" t="s">
        <v>934</v>
      </c>
      <c r="O1286" s="512" t="n">
        <v>1</v>
      </c>
      <c r="P1286" s="512" t="n">
        <v>1</v>
      </c>
      <c r="Q1286" s="711" t="n">
        <v>0.000632743314751251</v>
      </c>
      <c r="R1286" s="712"/>
      <c r="S1286" s="713"/>
      <c r="T1286" s="714" t="n">
        <v>1.24</v>
      </c>
      <c r="U1286" s="715"/>
      <c r="V1286" s="262" t="n">
        <f aca="false">SUM(W1286:CI1286)</f>
        <v>1</v>
      </c>
      <c r="W1286" s="243" t="n">
        <v>0</v>
      </c>
      <c r="X1286" s="243" t="n">
        <v>0</v>
      </c>
      <c r="Y1286" s="243" t="n">
        <v>0</v>
      </c>
      <c r="Z1286" s="243" t="n">
        <v>0</v>
      </c>
      <c r="AA1286" s="243" t="n">
        <v>0</v>
      </c>
      <c r="AB1286" s="243" t="n">
        <v>0</v>
      </c>
      <c r="AC1286" s="243" t="n">
        <v>0</v>
      </c>
      <c r="AD1286" s="243" t="n">
        <v>0</v>
      </c>
      <c r="AE1286" s="243" t="n">
        <v>0</v>
      </c>
      <c r="AF1286" s="243" t="n">
        <v>0</v>
      </c>
      <c r="AG1286" s="243" t="n">
        <v>0</v>
      </c>
      <c r="AH1286" s="518" t="n">
        <v>0</v>
      </c>
      <c r="AI1286" s="243" t="n">
        <v>0</v>
      </c>
      <c r="AJ1286" s="243" t="n">
        <v>0</v>
      </c>
      <c r="AK1286" s="518" t="n">
        <v>0</v>
      </c>
      <c r="AL1286" s="518" t="n">
        <v>0</v>
      </c>
      <c r="AM1286" s="518" t="n">
        <v>0</v>
      </c>
      <c r="AN1286" s="518" t="n">
        <v>0</v>
      </c>
      <c r="AO1286" s="518" t="n">
        <v>0</v>
      </c>
      <c r="AP1286" s="518" t="n">
        <v>0</v>
      </c>
      <c r="AQ1286" s="518" t="n">
        <v>0</v>
      </c>
      <c r="AR1286" s="518" t="n">
        <v>0</v>
      </c>
      <c r="AS1286" s="518" t="n">
        <v>0</v>
      </c>
      <c r="AT1286" s="518" t="n">
        <v>1</v>
      </c>
      <c r="AU1286" s="518" t="n">
        <v>0</v>
      </c>
      <c r="AV1286" s="518" t="n">
        <v>0</v>
      </c>
      <c r="AW1286" s="518" t="n">
        <v>0</v>
      </c>
      <c r="AX1286" s="518" t="n">
        <v>0</v>
      </c>
      <c r="AY1286" s="518" t="n">
        <v>0</v>
      </c>
      <c r="AZ1286" s="518" t="n">
        <v>0</v>
      </c>
      <c r="BA1286" s="518" t="n">
        <v>0</v>
      </c>
      <c r="BB1286" s="518" t="n">
        <v>0</v>
      </c>
      <c r="BC1286" s="518" t="n">
        <v>0</v>
      </c>
      <c r="BD1286" s="518" t="n">
        <v>0</v>
      </c>
      <c r="BE1286" s="518" t="n">
        <v>0</v>
      </c>
      <c r="BF1286" s="518" t="n">
        <v>0</v>
      </c>
      <c r="BG1286" s="518" t="n">
        <v>0</v>
      </c>
      <c r="BH1286" s="518" t="n">
        <v>0</v>
      </c>
      <c r="BI1286" s="518" t="n">
        <v>0</v>
      </c>
      <c r="BJ1286" s="518"/>
      <c r="BK1286" s="518"/>
      <c r="BL1286" s="518" t="n">
        <v>0</v>
      </c>
      <c r="BM1286" s="518"/>
      <c r="BN1286" s="518"/>
      <c r="BO1286" s="518"/>
      <c r="BP1286" s="518"/>
      <c r="BQ1286" s="518"/>
      <c r="BR1286" s="518"/>
      <c r="BS1286" s="518"/>
      <c r="BT1286" s="518"/>
      <c r="BU1286" s="518"/>
      <c r="BV1286" s="518" t="n">
        <v>0</v>
      </c>
      <c r="BW1286" s="518" t="n">
        <v>0</v>
      </c>
      <c r="BX1286" s="518" t="n">
        <v>0</v>
      </c>
      <c r="BY1286" s="518" t="n">
        <v>0</v>
      </c>
      <c r="BZ1286" s="518" t="n">
        <v>0</v>
      </c>
      <c r="CA1286" s="518" t="n">
        <v>0</v>
      </c>
      <c r="CB1286" s="518" t="n">
        <v>0</v>
      </c>
      <c r="CC1286" s="518" t="n">
        <v>0</v>
      </c>
      <c r="CD1286" s="518" t="n">
        <v>0</v>
      </c>
      <c r="CE1286" s="518" t="n">
        <v>0</v>
      </c>
      <c r="CF1286" s="518" t="n">
        <v>0</v>
      </c>
      <c r="CG1286" s="518" t="n">
        <v>0</v>
      </c>
      <c r="CH1286" s="518"/>
      <c r="CI1286" s="716"/>
      <c r="CL1286" s="48" t="n">
        <v>1</v>
      </c>
      <c r="CM1286" s="48" t="n">
        <f aca="false">CL1286-V1286</f>
        <v>0</v>
      </c>
      <c r="CN1286" s="702" t="n">
        <f aca="false">SUM(CO1286:DR1286)</f>
        <v>1</v>
      </c>
      <c r="CO1286" s="703" t="n">
        <v>0</v>
      </c>
      <c r="CP1286" s="703"/>
      <c r="CQ1286" s="703" t="n">
        <v>0</v>
      </c>
      <c r="CR1286" s="703"/>
      <c r="CS1286" s="703" t="n">
        <v>0</v>
      </c>
      <c r="CT1286" s="703" t="n">
        <v>0</v>
      </c>
      <c r="CU1286" s="703"/>
      <c r="CV1286" s="703"/>
      <c r="CW1286" s="703"/>
      <c r="CX1286" s="703" t="n">
        <v>0</v>
      </c>
      <c r="CY1286" s="703" t="n">
        <v>0</v>
      </c>
      <c r="CZ1286" s="703" t="n">
        <v>0</v>
      </c>
      <c r="DA1286" s="703"/>
      <c r="DB1286" s="703"/>
      <c r="DC1286" s="703"/>
      <c r="DD1286" s="703"/>
      <c r="DE1286" s="703" t="n">
        <v>0</v>
      </c>
      <c r="DF1286" s="703"/>
      <c r="DG1286" s="703" t="n">
        <v>0</v>
      </c>
      <c r="DH1286" s="703" t="n">
        <v>1</v>
      </c>
      <c r="DI1286" s="703" t="n">
        <v>0</v>
      </c>
      <c r="DJ1286" s="703" t="n">
        <v>0</v>
      </c>
      <c r="DK1286" s="703" t="n">
        <v>0</v>
      </c>
      <c r="DL1286" s="703" t="n">
        <v>0</v>
      </c>
      <c r="DM1286" s="703"/>
      <c r="DN1286" s="703"/>
      <c r="DO1286" s="703"/>
      <c r="DP1286" s="703"/>
      <c r="DQ1286" s="703"/>
      <c r="DR1286" s="703"/>
      <c r="DS1286" s="704" t="n">
        <f aca="false">CN1286-V1286</f>
        <v>0</v>
      </c>
      <c r="DT1286" s="553"/>
      <c r="DU1286" s="48"/>
    </row>
    <row r="1287" customFormat="false" ht="15" hidden="false" customHeight="true" outlineLevel="0" collapsed="false">
      <c r="A1287" s="705" t="n">
        <f aca="false">A1286+1</f>
        <v>1278</v>
      </c>
      <c r="B1287" s="706" t="s">
        <v>1290</v>
      </c>
      <c r="C1287" s="706" t="s">
        <v>578</v>
      </c>
      <c r="D1287" s="706" t="s">
        <v>574</v>
      </c>
      <c r="E1287" s="243" t="n">
        <f aca="false">COUNTIF($G$10:$G$1856,$G1287)</f>
        <v>1</v>
      </c>
      <c r="F1287" s="706" t="s">
        <v>3071</v>
      </c>
      <c r="G1287" s="706" t="s">
        <v>3071</v>
      </c>
      <c r="H1287" s="707" t="s">
        <v>1343</v>
      </c>
      <c r="I1287" s="708" t="s">
        <v>1344</v>
      </c>
      <c r="J1287" s="707" t="s">
        <v>317</v>
      </c>
      <c r="K1287" s="709" t="n">
        <v>0</v>
      </c>
      <c r="L1287" s="707" t="s">
        <v>316</v>
      </c>
      <c r="M1287" s="708" t="s">
        <v>974</v>
      </c>
      <c r="N1287" s="710" t="s">
        <v>934</v>
      </c>
      <c r="O1287" s="512" t="n">
        <v>1</v>
      </c>
      <c r="P1287" s="512" t="n">
        <v>1</v>
      </c>
      <c r="Q1287" s="711" t="n">
        <v>0.00123503374269629</v>
      </c>
      <c r="R1287" s="712"/>
      <c r="S1287" s="713"/>
      <c r="T1287" s="714" t="n">
        <v>2.42</v>
      </c>
      <c r="U1287" s="715"/>
      <c r="V1287" s="262" t="n">
        <f aca="false">SUM(W1287:CI1287)</f>
        <v>1</v>
      </c>
      <c r="W1287" s="243" t="n">
        <v>0</v>
      </c>
      <c r="X1287" s="243" t="n">
        <v>0</v>
      </c>
      <c r="Y1287" s="243" t="n">
        <v>0</v>
      </c>
      <c r="Z1287" s="243" t="n">
        <v>0</v>
      </c>
      <c r="AA1287" s="243" t="n">
        <v>0</v>
      </c>
      <c r="AB1287" s="243" t="n">
        <v>0</v>
      </c>
      <c r="AC1287" s="243" t="n">
        <v>0</v>
      </c>
      <c r="AD1287" s="243" t="n">
        <v>0</v>
      </c>
      <c r="AE1287" s="243" t="n">
        <v>0</v>
      </c>
      <c r="AF1287" s="243" t="n">
        <v>0</v>
      </c>
      <c r="AG1287" s="243" t="n">
        <v>0</v>
      </c>
      <c r="AH1287" s="518" t="n">
        <v>0</v>
      </c>
      <c r="AI1287" s="243" t="n">
        <v>0</v>
      </c>
      <c r="AJ1287" s="243" t="n">
        <v>0</v>
      </c>
      <c r="AK1287" s="518" t="n">
        <v>0</v>
      </c>
      <c r="AL1287" s="518" t="n">
        <v>0</v>
      </c>
      <c r="AM1287" s="518" t="n">
        <v>0</v>
      </c>
      <c r="AN1287" s="518" t="n">
        <v>0</v>
      </c>
      <c r="AO1287" s="518" t="n">
        <v>0</v>
      </c>
      <c r="AP1287" s="518" t="n">
        <v>0</v>
      </c>
      <c r="AQ1287" s="518" t="n">
        <v>0</v>
      </c>
      <c r="AR1287" s="518" t="n">
        <v>0</v>
      </c>
      <c r="AS1287" s="518" t="n">
        <v>0</v>
      </c>
      <c r="AT1287" s="518" t="n">
        <v>1</v>
      </c>
      <c r="AU1287" s="518" t="n">
        <v>0</v>
      </c>
      <c r="AV1287" s="518" t="n">
        <v>0</v>
      </c>
      <c r="AW1287" s="518" t="n">
        <v>0</v>
      </c>
      <c r="AX1287" s="518" t="n">
        <v>0</v>
      </c>
      <c r="AY1287" s="518" t="n">
        <v>0</v>
      </c>
      <c r="AZ1287" s="518" t="n">
        <v>0</v>
      </c>
      <c r="BA1287" s="518" t="n">
        <v>0</v>
      </c>
      <c r="BB1287" s="518" t="n">
        <v>0</v>
      </c>
      <c r="BC1287" s="518" t="n">
        <v>0</v>
      </c>
      <c r="BD1287" s="518" t="n">
        <v>0</v>
      </c>
      <c r="BE1287" s="518" t="n">
        <v>0</v>
      </c>
      <c r="BF1287" s="518" t="n">
        <v>0</v>
      </c>
      <c r="BG1287" s="518" t="n">
        <v>0</v>
      </c>
      <c r="BH1287" s="518" t="n">
        <v>0</v>
      </c>
      <c r="BI1287" s="518" t="n">
        <v>0</v>
      </c>
      <c r="BJ1287" s="518"/>
      <c r="BK1287" s="518"/>
      <c r="BL1287" s="518" t="n">
        <v>0</v>
      </c>
      <c r="BM1287" s="518"/>
      <c r="BN1287" s="518"/>
      <c r="BO1287" s="518"/>
      <c r="BP1287" s="518"/>
      <c r="BQ1287" s="518"/>
      <c r="BR1287" s="518"/>
      <c r="BS1287" s="518"/>
      <c r="BT1287" s="518"/>
      <c r="BU1287" s="518"/>
      <c r="BV1287" s="518" t="n">
        <v>0</v>
      </c>
      <c r="BW1287" s="518" t="n">
        <v>0</v>
      </c>
      <c r="BX1287" s="518" t="n">
        <v>0</v>
      </c>
      <c r="BY1287" s="518" t="n">
        <v>0</v>
      </c>
      <c r="BZ1287" s="518" t="n">
        <v>0</v>
      </c>
      <c r="CA1287" s="518" t="n">
        <v>0</v>
      </c>
      <c r="CB1287" s="518" t="n">
        <v>0</v>
      </c>
      <c r="CC1287" s="518" t="n">
        <v>0</v>
      </c>
      <c r="CD1287" s="518" t="n">
        <v>0</v>
      </c>
      <c r="CE1287" s="518" t="n">
        <v>0</v>
      </c>
      <c r="CF1287" s="518" t="n">
        <v>0</v>
      </c>
      <c r="CG1287" s="518" t="n">
        <v>0</v>
      </c>
      <c r="CH1287" s="518"/>
      <c r="CI1287" s="716"/>
      <c r="CL1287" s="48" t="n">
        <v>1</v>
      </c>
      <c r="CM1287" s="48" t="n">
        <f aca="false">CL1287-V1287</f>
        <v>0</v>
      </c>
      <c r="CN1287" s="702" t="n">
        <f aca="false">SUM(CO1287:DR1287)</f>
        <v>1</v>
      </c>
      <c r="CO1287" s="703" t="n">
        <v>0</v>
      </c>
      <c r="CP1287" s="703"/>
      <c r="CQ1287" s="703" t="n">
        <v>0</v>
      </c>
      <c r="CR1287" s="703"/>
      <c r="CS1287" s="703" t="n">
        <v>0</v>
      </c>
      <c r="CT1287" s="703" t="n">
        <v>0</v>
      </c>
      <c r="CU1287" s="703"/>
      <c r="CV1287" s="703"/>
      <c r="CW1287" s="703"/>
      <c r="CX1287" s="703" t="n">
        <v>0</v>
      </c>
      <c r="CY1287" s="703" t="n">
        <v>0</v>
      </c>
      <c r="CZ1287" s="703" t="n">
        <v>0</v>
      </c>
      <c r="DA1287" s="703"/>
      <c r="DB1287" s="703"/>
      <c r="DC1287" s="703"/>
      <c r="DD1287" s="703"/>
      <c r="DE1287" s="703" t="n">
        <v>0</v>
      </c>
      <c r="DF1287" s="703"/>
      <c r="DG1287" s="703" t="n">
        <v>0</v>
      </c>
      <c r="DH1287" s="703" t="n">
        <v>1</v>
      </c>
      <c r="DI1287" s="703" t="n">
        <v>0</v>
      </c>
      <c r="DJ1287" s="703" t="n">
        <v>0</v>
      </c>
      <c r="DK1287" s="703" t="n">
        <v>0</v>
      </c>
      <c r="DL1287" s="703" t="n">
        <v>0</v>
      </c>
      <c r="DM1287" s="703"/>
      <c r="DN1287" s="703"/>
      <c r="DO1287" s="703"/>
      <c r="DP1287" s="703"/>
      <c r="DQ1287" s="703"/>
      <c r="DR1287" s="703"/>
      <c r="DS1287" s="704" t="n">
        <f aca="false">CN1287-V1287</f>
        <v>0</v>
      </c>
      <c r="DT1287" s="553"/>
      <c r="DU1287" s="48"/>
    </row>
    <row r="1288" customFormat="false" ht="15" hidden="false" customHeight="true" outlineLevel="0" collapsed="false">
      <c r="A1288" s="705" t="n">
        <f aca="false">A1287+1</f>
        <v>1279</v>
      </c>
      <c r="B1288" s="706" t="s">
        <v>1290</v>
      </c>
      <c r="C1288" s="706" t="s">
        <v>578</v>
      </c>
      <c r="D1288" s="706" t="s">
        <v>574</v>
      </c>
      <c r="E1288" s="243" t="n">
        <f aca="false">COUNTIF($G$10:$G$1856,$G1288)</f>
        <v>1</v>
      </c>
      <c r="F1288" s="706" t="s">
        <v>3072</v>
      </c>
      <c r="G1288" s="706" t="s">
        <v>3072</v>
      </c>
      <c r="H1288" s="707" t="s">
        <v>1346</v>
      </c>
      <c r="I1288" s="708" t="s">
        <v>1062</v>
      </c>
      <c r="J1288" s="707" t="s">
        <v>317</v>
      </c>
      <c r="K1288" s="709" t="n">
        <v>0</v>
      </c>
      <c r="L1288" s="707" t="s">
        <v>316</v>
      </c>
      <c r="M1288" s="708" t="s">
        <v>1063</v>
      </c>
      <c r="N1288" s="710" t="s">
        <v>934</v>
      </c>
      <c r="O1288" s="512" t="n">
        <v>1</v>
      </c>
      <c r="P1288" s="512" t="n">
        <v>1</v>
      </c>
      <c r="Q1288" s="711" t="n">
        <v>0.000529865831900012</v>
      </c>
      <c r="R1288" s="712"/>
      <c r="S1288" s="713"/>
      <c r="T1288" s="714" t="n">
        <v>1.04</v>
      </c>
      <c r="U1288" s="715"/>
      <c r="V1288" s="262" t="n">
        <f aca="false">SUM(W1288:CI1288)</f>
        <v>1</v>
      </c>
      <c r="W1288" s="243" t="n">
        <v>0</v>
      </c>
      <c r="X1288" s="243" t="n">
        <v>0</v>
      </c>
      <c r="Y1288" s="243" t="n">
        <v>0</v>
      </c>
      <c r="Z1288" s="243" t="n">
        <v>0</v>
      </c>
      <c r="AA1288" s="243" t="n">
        <v>0</v>
      </c>
      <c r="AB1288" s="243" t="n">
        <v>0</v>
      </c>
      <c r="AC1288" s="243" t="n">
        <v>0</v>
      </c>
      <c r="AD1288" s="243" t="n">
        <v>0</v>
      </c>
      <c r="AE1288" s="243" t="n">
        <v>0</v>
      </c>
      <c r="AF1288" s="243" t="n">
        <v>0</v>
      </c>
      <c r="AG1288" s="243" t="n">
        <v>0</v>
      </c>
      <c r="AH1288" s="518" t="n">
        <v>0</v>
      </c>
      <c r="AI1288" s="243" t="n">
        <v>0</v>
      </c>
      <c r="AJ1288" s="243" t="n">
        <v>0</v>
      </c>
      <c r="AK1288" s="518" t="n">
        <v>0</v>
      </c>
      <c r="AL1288" s="518" t="n">
        <v>0</v>
      </c>
      <c r="AM1288" s="518" t="n">
        <v>0</v>
      </c>
      <c r="AN1288" s="518" t="n">
        <v>0</v>
      </c>
      <c r="AO1288" s="518" t="n">
        <v>0</v>
      </c>
      <c r="AP1288" s="518" t="n">
        <v>0</v>
      </c>
      <c r="AQ1288" s="518" t="n">
        <v>0</v>
      </c>
      <c r="AR1288" s="518" t="n">
        <v>0</v>
      </c>
      <c r="AS1288" s="518" t="n">
        <v>0</v>
      </c>
      <c r="AT1288" s="518" t="n">
        <v>1</v>
      </c>
      <c r="AU1288" s="518" t="n">
        <v>0</v>
      </c>
      <c r="AV1288" s="518" t="n">
        <v>0</v>
      </c>
      <c r="AW1288" s="518" t="n">
        <v>0</v>
      </c>
      <c r="AX1288" s="518" t="n">
        <v>0</v>
      </c>
      <c r="AY1288" s="518" t="n">
        <v>0</v>
      </c>
      <c r="AZ1288" s="518" t="n">
        <v>0</v>
      </c>
      <c r="BA1288" s="518" t="n">
        <v>0</v>
      </c>
      <c r="BB1288" s="518" t="n">
        <v>0</v>
      </c>
      <c r="BC1288" s="518" t="n">
        <v>0</v>
      </c>
      <c r="BD1288" s="518" t="n">
        <v>0</v>
      </c>
      <c r="BE1288" s="518" t="n">
        <v>0</v>
      </c>
      <c r="BF1288" s="518" t="n">
        <v>0</v>
      </c>
      <c r="BG1288" s="518" t="n">
        <v>0</v>
      </c>
      <c r="BH1288" s="518" t="n">
        <v>0</v>
      </c>
      <c r="BI1288" s="518" t="n">
        <v>0</v>
      </c>
      <c r="BJ1288" s="518"/>
      <c r="BK1288" s="518"/>
      <c r="BL1288" s="518" t="n">
        <v>0</v>
      </c>
      <c r="BM1288" s="518"/>
      <c r="BN1288" s="518"/>
      <c r="BO1288" s="518"/>
      <c r="BP1288" s="518"/>
      <c r="BQ1288" s="518"/>
      <c r="BR1288" s="518"/>
      <c r="BS1288" s="518"/>
      <c r="BT1288" s="518"/>
      <c r="BU1288" s="518"/>
      <c r="BV1288" s="518" t="n">
        <v>0</v>
      </c>
      <c r="BW1288" s="518" t="n">
        <v>0</v>
      </c>
      <c r="BX1288" s="518" t="n">
        <v>0</v>
      </c>
      <c r="BY1288" s="518" t="n">
        <v>0</v>
      </c>
      <c r="BZ1288" s="518" t="n">
        <v>0</v>
      </c>
      <c r="CA1288" s="518" t="n">
        <v>0</v>
      </c>
      <c r="CB1288" s="518" t="n">
        <v>0</v>
      </c>
      <c r="CC1288" s="518" t="n">
        <v>0</v>
      </c>
      <c r="CD1288" s="518" t="n">
        <v>0</v>
      </c>
      <c r="CE1288" s="518" t="n">
        <v>0</v>
      </c>
      <c r="CF1288" s="518" t="n">
        <v>0</v>
      </c>
      <c r="CG1288" s="518" t="n">
        <v>0</v>
      </c>
      <c r="CH1288" s="518"/>
      <c r="CI1288" s="716"/>
      <c r="CL1288" s="48" t="n">
        <v>1</v>
      </c>
      <c r="CM1288" s="48" t="n">
        <f aca="false">CL1288-V1288</f>
        <v>0</v>
      </c>
      <c r="CN1288" s="702" t="n">
        <f aca="false">SUM(CO1288:DR1288)</f>
        <v>1</v>
      </c>
      <c r="CO1288" s="703" t="n">
        <v>0</v>
      </c>
      <c r="CP1288" s="703"/>
      <c r="CQ1288" s="703" t="n">
        <v>0</v>
      </c>
      <c r="CR1288" s="703"/>
      <c r="CS1288" s="703" t="n">
        <v>0</v>
      </c>
      <c r="CT1288" s="703" t="n">
        <v>0</v>
      </c>
      <c r="CU1288" s="703"/>
      <c r="CV1288" s="703"/>
      <c r="CW1288" s="703"/>
      <c r="CX1288" s="703" t="n">
        <v>0</v>
      </c>
      <c r="CY1288" s="703" t="n">
        <v>0</v>
      </c>
      <c r="CZ1288" s="703" t="n">
        <v>0</v>
      </c>
      <c r="DA1288" s="703"/>
      <c r="DB1288" s="703"/>
      <c r="DC1288" s="703"/>
      <c r="DD1288" s="703"/>
      <c r="DE1288" s="703" t="n">
        <v>0</v>
      </c>
      <c r="DF1288" s="703"/>
      <c r="DG1288" s="703" t="n">
        <v>0</v>
      </c>
      <c r="DH1288" s="703" t="n">
        <v>1</v>
      </c>
      <c r="DI1288" s="703" t="n">
        <v>0</v>
      </c>
      <c r="DJ1288" s="703" t="n">
        <v>0</v>
      </c>
      <c r="DK1288" s="703" t="n">
        <v>0</v>
      </c>
      <c r="DL1288" s="703" t="n">
        <v>0</v>
      </c>
      <c r="DM1288" s="703"/>
      <c r="DN1288" s="703"/>
      <c r="DO1288" s="703"/>
      <c r="DP1288" s="703"/>
      <c r="DQ1288" s="703"/>
      <c r="DR1288" s="703"/>
      <c r="DS1288" s="704" t="n">
        <f aca="false">CN1288-V1288</f>
        <v>0</v>
      </c>
      <c r="DT1288" s="553"/>
      <c r="DU1288" s="48"/>
    </row>
    <row r="1289" customFormat="false" ht="15" hidden="false" customHeight="true" outlineLevel="0" collapsed="false">
      <c r="A1289" s="705" t="n">
        <f aca="false">A1288+1</f>
        <v>1280</v>
      </c>
      <c r="B1289" s="706" t="s">
        <v>1290</v>
      </c>
      <c r="C1289" s="706" t="s">
        <v>578</v>
      </c>
      <c r="D1289" s="706" t="s">
        <v>574</v>
      </c>
      <c r="E1289" s="243" t="n">
        <f aca="false">COUNTIF($G$10:$G$1856,$G1289)</f>
        <v>1</v>
      </c>
      <c r="F1289" s="706" t="s">
        <v>3073</v>
      </c>
      <c r="G1289" s="706" t="s">
        <v>3073</v>
      </c>
      <c r="H1289" s="707" t="s">
        <v>1348</v>
      </c>
      <c r="I1289" s="708" t="s">
        <v>1066</v>
      </c>
      <c r="J1289" s="707" t="s">
        <v>317</v>
      </c>
      <c r="K1289" s="709" t="n">
        <v>0</v>
      </c>
      <c r="L1289" s="707" t="s">
        <v>316</v>
      </c>
      <c r="M1289" s="708" t="s">
        <v>1067</v>
      </c>
      <c r="N1289" s="710" t="s">
        <v>934</v>
      </c>
      <c r="O1289" s="512" t="n">
        <v>1</v>
      </c>
      <c r="P1289" s="512" t="n">
        <v>1</v>
      </c>
      <c r="Q1289" s="711" t="n">
        <v>0.000529865831900012</v>
      </c>
      <c r="R1289" s="712"/>
      <c r="S1289" s="713"/>
      <c r="T1289" s="714" t="n">
        <v>1.04</v>
      </c>
      <c r="U1289" s="715"/>
      <c r="V1289" s="262" t="n">
        <f aca="false">SUM(W1289:CI1289)</f>
        <v>1</v>
      </c>
      <c r="W1289" s="243" t="n">
        <v>0</v>
      </c>
      <c r="X1289" s="243" t="n">
        <v>0</v>
      </c>
      <c r="Y1289" s="243" t="n">
        <v>0</v>
      </c>
      <c r="Z1289" s="243" t="n">
        <v>0</v>
      </c>
      <c r="AA1289" s="243" t="n">
        <v>0</v>
      </c>
      <c r="AB1289" s="243" t="n">
        <v>0</v>
      </c>
      <c r="AC1289" s="243" t="n">
        <v>0</v>
      </c>
      <c r="AD1289" s="243" t="n">
        <v>0</v>
      </c>
      <c r="AE1289" s="243" t="n">
        <v>0</v>
      </c>
      <c r="AF1289" s="243" t="n">
        <v>0</v>
      </c>
      <c r="AG1289" s="243" t="n">
        <v>0</v>
      </c>
      <c r="AH1289" s="518" t="n">
        <v>0</v>
      </c>
      <c r="AI1289" s="243" t="n">
        <v>0</v>
      </c>
      <c r="AJ1289" s="243" t="n">
        <v>0</v>
      </c>
      <c r="AK1289" s="518" t="n">
        <v>0</v>
      </c>
      <c r="AL1289" s="518" t="n">
        <v>0</v>
      </c>
      <c r="AM1289" s="518" t="n">
        <v>0</v>
      </c>
      <c r="AN1289" s="518" t="n">
        <v>0</v>
      </c>
      <c r="AO1289" s="518" t="n">
        <v>0</v>
      </c>
      <c r="AP1289" s="518" t="n">
        <v>0</v>
      </c>
      <c r="AQ1289" s="518" t="n">
        <v>0</v>
      </c>
      <c r="AR1289" s="518" t="n">
        <v>0</v>
      </c>
      <c r="AS1289" s="518" t="n">
        <v>0</v>
      </c>
      <c r="AT1289" s="518" t="n">
        <v>1</v>
      </c>
      <c r="AU1289" s="518" t="n">
        <v>0</v>
      </c>
      <c r="AV1289" s="518" t="n">
        <v>0</v>
      </c>
      <c r="AW1289" s="518" t="n">
        <v>0</v>
      </c>
      <c r="AX1289" s="518" t="n">
        <v>0</v>
      </c>
      <c r="AY1289" s="518" t="n">
        <v>0</v>
      </c>
      <c r="AZ1289" s="518" t="n">
        <v>0</v>
      </c>
      <c r="BA1289" s="518" t="n">
        <v>0</v>
      </c>
      <c r="BB1289" s="518" t="n">
        <v>0</v>
      </c>
      <c r="BC1289" s="518" t="n">
        <v>0</v>
      </c>
      <c r="BD1289" s="518" t="n">
        <v>0</v>
      </c>
      <c r="BE1289" s="518" t="n">
        <v>0</v>
      </c>
      <c r="BF1289" s="518" t="n">
        <v>0</v>
      </c>
      <c r="BG1289" s="518" t="n">
        <v>0</v>
      </c>
      <c r="BH1289" s="518" t="n">
        <v>0</v>
      </c>
      <c r="BI1289" s="518" t="n">
        <v>0</v>
      </c>
      <c r="BJ1289" s="518"/>
      <c r="BK1289" s="518"/>
      <c r="BL1289" s="518" t="n">
        <v>0</v>
      </c>
      <c r="BM1289" s="518"/>
      <c r="BN1289" s="518"/>
      <c r="BO1289" s="518"/>
      <c r="BP1289" s="518"/>
      <c r="BQ1289" s="518"/>
      <c r="BR1289" s="518"/>
      <c r="BS1289" s="518"/>
      <c r="BT1289" s="518"/>
      <c r="BU1289" s="518"/>
      <c r="BV1289" s="518" t="n">
        <v>0</v>
      </c>
      <c r="BW1289" s="518" t="n">
        <v>0</v>
      </c>
      <c r="BX1289" s="518" t="n">
        <v>0</v>
      </c>
      <c r="BY1289" s="518" t="n">
        <v>0</v>
      </c>
      <c r="BZ1289" s="518" t="n">
        <v>0</v>
      </c>
      <c r="CA1289" s="518" t="n">
        <v>0</v>
      </c>
      <c r="CB1289" s="518" t="n">
        <v>0</v>
      </c>
      <c r="CC1289" s="518" t="n">
        <v>0</v>
      </c>
      <c r="CD1289" s="518" t="n">
        <v>0</v>
      </c>
      <c r="CE1289" s="518" t="n">
        <v>0</v>
      </c>
      <c r="CF1289" s="518" t="n">
        <v>0</v>
      </c>
      <c r="CG1289" s="518" t="n">
        <v>0</v>
      </c>
      <c r="CH1289" s="518"/>
      <c r="CI1289" s="716"/>
      <c r="CL1289" s="48" t="n">
        <v>1</v>
      </c>
      <c r="CM1289" s="48" t="n">
        <f aca="false">CL1289-V1289</f>
        <v>0</v>
      </c>
      <c r="CN1289" s="702" t="n">
        <f aca="false">SUM(CO1289:DR1289)</f>
        <v>1</v>
      </c>
      <c r="CO1289" s="703" t="n">
        <v>0</v>
      </c>
      <c r="CP1289" s="703"/>
      <c r="CQ1289" s="703" t="n">
        <v>0</v>
      </c>
      <c r="CR1289" s="703"/>
      <c r="CS1289" s="703" t="n">
        <v>0</v>
      </c>
      <c r="CT1289" s="703" t="n">
        <v>0</v>
      </c>
      <c r="CU1289" s="703"/>
      <c r="CV1289" s="703"/>
      <c r="CW1289" s="703"/>
      <c r="CX1289" s="703" t="n">
        <v>0</v>
      </c>
      <c r="CY1289" s="703" t="n">
        <v>0</v>
      </c>
      <c r="CZ1289" s="703" t="n">
        <v>0</v>
      </c>
      <c r="DA1289" s="703"/>
      <c r="DB1289" s="703"/>
      <c r="DC1289" s="703"/>
      <c r="DD1289" s="703"/>
      <c r="DE1289" s="703" t="n">
        <v>0</v>
      </c>
      <c r="DF1289" s="703"/>
      <c r="DG1289" s="703" t="n">
        <v>0</v>
      </c>
      <c r="DH1289" s="703" t="n">
        <v>1</v>
      </c>
      <c r="DI1289" s="703" t="n">
        <v>0</v>
      </c>
      <c r="DJ1289" s="703" t="n">
        <v>0</v>
      </c>
      <c r="DK1289" s="703" t="n">
        <v>0</v>
      </c>
      <c r="DL1289" s="703" t="n">
        <v>0</v>
      </c>
      <c r="DM1289" s="703"/>
      <c r="DN1289" s="703"/>
      <c r="DO1289" s="703"/>
      <c r="DP1289" s="703"/>
      <c r="DQ1289" s="703"/>
      <c r="DR1289" s="703"/>
      <c r="DS1289" s="704" t="n">
        <f aca="false">CN1289-V1289</f>
        <v>0</v>
      </c>
      <c r="DT1289" s="553"/>
      <c r="DU1289" s="48"/>
    </row>
    <row r="1290" customFormat="false" ht="15" hidden="false" customHeight="true" outlineLevel="0" collapsed="false">
      <c r="A1290" s="705" t="n">
        <f aca="false">A1289+1</f>
        <v>1281</v>
      </c>
      <c r="B1290" s="706" t="s">
        <v>1290</v>
      </c>
      <c r="C1290" s="706" t="s">
        <v>578</v>
      </c>
      <c r="D1290" s="706" t="s">
        <v>574</v>
      </c>
      <c r="E1290" s="243" t="n">
        <f aca="false">COUNTIF($G$10:$G$1856,$G1290)</f>
        <v>1</v>
      </c>
      <c r="F1290" s="706" t="s">
        <v>3074</v>
      </c>
      <c r="G1290" s="706" t="s">
        <v>3074</v>
      </c>
      <c r="H1290" s="707" t="s">
        <v>1350</v>
      </c>
      <c r="I1290" s="708" t="s">
        <v>1149</v>
      </c>
      <c r="J1290" s="707" t="s">
        <v>317</v>
      </c>
      <c r="K1290" s="709" t="n">
        <v>0</v>
      </c>
      <c r="L1290" s="707" t="s">
        <v>316</v>
      </c>
      <c r="M1290" s="708" t="s">
        <v>1150</v>
      </c>
      <c r="N1290" s="710" t="s">
        <v>934</v>
      </c>
      <c r="O1290" s="512" t="n">
        <v>2</v>
      </c>
      <c r="P1290" s="512" t="n">
        <v>1</v>
      </c>
      <c r="Q1290" s="711" t="n">
        <v>0.000368737304043869</v>
      </c>
      <c r="R1290" s="712"/>
      <c r="S1290" s="713"/>
      <c r="T1290" s="714" t="n">
        <v>0.72</v>
      </c>
      <c r="U1290" s="715"/>
      <c r="V1290" s="262" t="n">
        <f aca="false">SUM(W1290:CI1290)</f>
        <v>1</v>
      </c>
      <c r="W1290" s="243" t="n">
        <v>0</v>
      </c>
      <c r="X1290" s="243" t="n">
        <v>0</v>
      </c>
      <c r="Y1290" s="243" t="n">
        <v>0</v>
      </c>
      <c r="Z1290" s="243" t="n">
        <v>0</v>
      </c>
      <c r="AA1290" s="243" t="n">
        <v>0</v>
      </c>
      <c r="AB1290" s="243" t="n">
        <v>0</v>
      </c>
      <c r="AC1290" s="243" t="n">
        <v>0</v>
      </c>
      <c r="AD1290" s="243" t="n">
        <v>0</v>
      </c>
      <c r="AE1290" s="243" t="n">
        <v>0</v>
      </c>
      <c r="AF1290" s="243" t="n">
        <v>0</v>
      </c>
      <c r="AG1290" s="243" t="n">
        <v>0</v>
      </c>
      <c r="AH1290" s="518" t="n">
        <v>0</v>
      </c>
      <c r="AI1290" s="243" t="n">
        <v>0</v>
      </c>
      <c r="AJ1290" s="243" t="n">
        <v>0</v>
      </c>
      <c r="AK1290" s="518" t="n">
        <v>0</v>
      </c>
      <c r="AL1290" s="518" t="n">
        <v>0</v>
      </c>
      <c r="AM1290" s="518" t="n">
        <v>0</v>
      </c>
      <c r="AN1290" s="518" t="n">
        <v>0</v>
      </c>
      <c r="AO1290" s="518" t="n">
        <v>0</v>
      </c>
      <c r="AP1290" s="518" t="n">
        <v>0</v>
      </c>
      <c r="AQ1290" s="518" t="n">
        <v>0</v>
      </c>
      <c r="AR1290" s="518" t="n">
        <v>0</v>
      </c>
      <c r="AS1290" s="518" t="n">
        <v>0</v>
      </c>
      <c r="AT1290" s="518" t="n">
        <v>1</v>
      </c>
      <c r="AU1290" s="518" t="n">
        <v>0</v>
      </c>
      <c r="AV1290" s="518" t="n">
        <v>0</v>
      </c>
      <c r="AW1290" s="518" t="n">
        <v>0</v>
      </c>
      <c r="AX1290" s="518" t="n">
        <v>0</v>
      </c>
      <c r="AY1290" s="518" t="n">
        <v>0</v>
      </c>
      <c r="AZ1290" s="518" t="n">
        <v>0</v>
      </c>
      <c r="BA1290" s="518" t="n">
        <v>0</v>
      </c>
      <c r="BB1290" s="518" t="n">
        <v>0</v>
      </c>
      <c r="BC1290" s="518" t="n">
        <v>0</v>
      </c>
      <c r="BD1290" s="518" t="n">
        <v>0</v>
      </c>
      <c r="BE1290" s="518" t="n">
        <v>0</v>
      </c>
      <c r="BF1290" s="518" t="n">
        <v>0</v>
      </c>
      <c r="BG1290" s="518" t="n">
        <v>0</v>
      </c>
      <c r="BH1290" s="518" t="n">
        <v>0</v>
      </c>
      <c r="BI1290" s="518" t="n">
        <v>0</v>
      </c>
      <c r="BJ1290" s="518"/>
      <c r="BK1290" s="518"/>
      <c r="BL1290" s="518" t="n">
        <v>0</v>
      </c>
      <c r="BM1290" s="518"/>
      <c r="BN1290" s="518"/>
      <c r="BO1290" s="518"/>
      <c r="BP1290" s="518"/>
      <c r="BQ1290" s="518"/>
      <c r="BR1290" s="518"/>
      <c r="BS1290" s="518"/>
      <c r="BT1290" s="518"/>
      <c r="BU1290" s="518"/>
      <c r="BV1290" s="518" t="n">
        <v>0</v>
      </c>
      <c r="BW1290" s="518" t="n">
        <v>0</v>
      </c>
      <c r="BX1290" s="518" t="n">
        <v>0</v>
      </c>
      <c r="BY1290" s="518" t="n">
        <v>0</v>
      </c>
      <c r="BZ1290" s="518" t="n">
        <v>0</v>
      </c>
      <c r="CA1290" s="518" t="n">
        <v>0</v>
      </c>
      <c r="CB1290" s="518" t="n">
        <v>0</v>
      </c>
      <c r="CC1290" s="518" t="n">
        <v>0</v>
      </c>
      <c r="CD1290" s="518" t="n">
        <v>0</v>
      </c>
      <c r="CE1290" s="518" t="n">
        <v>0</v>
      </c>
      <c r="CF1290" s="518" t="n">
        <v>0</v>
      </c>
      <c r="CG1290" s="518" t="n">
        <v>0</v>
      </c>
      <c r="CH1290" s="518"/>
      <c r="CI1290" s="716"/>
      <c r="CL1290" s="48" t="n">
        <v>1</v>
      </c>
      <c r="CM1290" s="48" t="n">
        <f aca="false">CL1290-V1290</f>
        <v>0</v>
      </c>
      <c r="CN1290" s="702" t="n">
        <f aca="false">SUM(CO1290:DR1290)</f>
        <v>1</v>
      </c>
      <c r="CO1290" s="703" t="n">
        <v>0</v>
      </c>
      <c r="CP1290" s="703"/>
      <c r="CQ1290" s="703" t="n">
        <v>0</v>
      </c>
      <c r="CR1290" s="703"/>
      <c r="CS1290" s="703" t="n">
        <v>0</v>
      </c>
      <c r="CT1290" s="703" t="n">
        <v>0</v>
      </c>
      <c r="CU1290" s="703"/>
      <c r="CV1290" s="703"/>
      <c r="CW1290" s="703"/>
      <c r="CX1290" s="703" t="n">
        <v>0</v>
      </c>
      <c r="CY1290" s="703" t="n">
        <v>0</v>
      </c>
      <c r="CZ1290" s="703" t="n">
        <v>0</v>
      </c>
      <c r="DA1290" s="703"/>
      <c r="DB1290" s="703"/>
      <c r="DC1290" s="703"/>
      <c r="DD1290" s="703"/>
      <c r="DE1290" s="703" t="n">
        <v>0</v>
      </c>
      <c r="DF1290" s="703"/>
      <c r="DG1290" s="703" t="n">
        <v>0</v>
      </c>
      <c r="DH1290" s="703" t="n">
        <v>1</v>
      </c>
      <c r="DI1290" s="703" t="n">
        <v>0</v>
      </c>
      <c r="DJ1290" s="703" t="n">
        <v>0</v>
      </c>
      <c r="DK1290" s="703" t="n">
        <v>0</v>
      </c>
      <c r="DL1290" s="703" t="n">
        <v>0</v>
      </c>
      <c r="DM1290" s="703"/>
      <c r="DN1290" s="703"/>
      <c r="DO1290" s="703"/>
      <c r="DP1290" s="703"/>
      <c r="DQ1290" s="703"/>
      <c r="DR1290" s="703"/>
      <c r="DS1290" s="704" t="n">
        <f aca="false">CN1290-V1290</f>
        <v>0</v>
      </c>
      <c r="DT1290" s="553"/>
      <c r="DU1290" s="48"/>
    </row>
    <row r="1291" customFormat="false" ht="15" hidden="false" customHeight="true" outlineLevel="0" collapsed="false">
      <c r="A1291" s="705" t="n">
        <f aca="false">A1290+1</f>
        <v>1282</v>
      </c>
      <c r="B1291" s="706" t="s">
        <v>1290</v>
      </c>
      <c r="C1291" s="706" t="s">
        <v>578</v>
      </c>
      <c r="D1291" s="706" t="s">
        <v>574</v>
      </c>
      <c r="E1291" s="243" t="n">
        <f aca="false">COUNTIF($G$10:$G$1856,$G1291)</f>
        <v>1</v>
      </c>
      <c r="F1291" s="706" t="s">
        <v>3075</v>
      </c>
      <c r="G1291" s="706" t="s">
        <v>3075</v>
      </c>
      <c r="H1291" s="707" t="s">
        <v>1352</v>
      </c>
      <c r="I1291" s="708" t="s">
        <v>1353</v>
      </c>
      <c r="J1291" s="707" t="s">
        <v>317</v>
      </c>
      <c r="K1291" s="709" t="n">
        <v>0</v>
      </c>
      <c r="L1291" s="707" t="s">
        <v>316</v>
      </c>
      <c r="M1291" s="708" t="s">
        <v>1354</v>
      </c>
      <c r="N1291" s="710" t="s">
        <v>934</v>
      </c>
      <c r="O1291" s="512" t="n">
        <v>1</v>
      </c>
      <c r="P1291" s="512" t="n">
        <v>1</v>
      </c>
      <c r="Q1291" s="711" t="n">
        <v>0.00159587885355782</v>
      </c>
      <c r="R1291" s="712"/>
      <c r="S1291" s="713"/>
      <c r="T1291" s="714" t="n">
        <v>3.13</v>
      </c>
      <c r="U1291" s="715"/>
      <c r="V1291" s="262" t="n">
        <f aca="false">SUM(W1291:CI1291)</f>
        <v>1</v>
      </c>
      <c r="W1291" s="243" t="n">
        <v>0</v>
      </c>
      <c r="X1291" s="243" t="n">
        <v>0</v>
      </c>
      <c r="Y1291" s="243" t="n">
        <v>0</v>
      </c>
      <c r="Z1291" s="243" t="n">
        <v>0</v>
      </c>
      <c r="AA1291" s="243" t="n">
        <v>0</v>
      </c>
      <c r="AB1291" s="243" t="n">
        <v>0</v>
      </c>
      <c r="AC1291" s="243" t="n">
        <v>0</v>
      </c>
      <c r="AD1291" s="243" t="n">
        <v>0</v>
      </c>
      <c r="AE1291" s="243" t="n">
        <v>0</v>
      </c>
      <c r="AF1291" s="243" t="n">
        <v>0</v>
      </c>
      <c r="AG1291" s="243" t="n">
        <v>0</v>
      </c>
      <c r="AH1291" s="518" t="n">
        <v>0</v>
      </c>
      <c r="AI1291" s="243" t="n">
        <v>0</v>
      </c>
      <c r="AJ1291" s="243" t="n">
        <v>0</v>
      </c>
      <c r="AK1291" s="518" t="n">
        <v>0</v>
      </c>
      <c r="AL1291" s="518" t="n">
        <v>0</v>
      </c>
      <c r="AM1291" s="518" t="n">
        <v>0</v>
      </c>
      <c r="AN1291" s="518" t="n">
        <v>0</v>
      </c>
      <c r="AO1291" s="518" t="n">
        <v>0</v>
      </c>
      <c r="AP1291" s="518" t="n">
        <v>0</v>
      </c>
      <c r="AQ1291" s="518" t="n">
        <v>0</v>
      </c>
      <c r="AR1291" s="518" t="n">
        <v>0</v>
      </c>
      <c r="AS1291" s="518" t="n">
        <v>0</v>
      </c>
      <c r="AT1291" s="518" t="n">
        <v>1</v>
      </c>
      <c r="AU1291" s="518" t="n">
        <v>0</v>
      </c>
      <c r="AV1291" s="518" t="n">
        <v>0</v>
      </c>
      <c r="AW1291" s="518" t="n">
        <v>0</v>
      </c>
      <c r="AX1291" s="518" t="n">
        <v>0</v>
      </c>
      <c r="AY1291" s="518" t="n">
        <v>0</v>
      </c>
      <c r="AZ1291" s="518" t="n">
        <v>0</v>
      </c>
      <c r="BA1291" s="518" t="n">
        <v>0</v>
      </c>
      <c r="BB1291" s="518" t="n">
        <v>0</v>
      </c>
      <c r="BC1291" s="518" t="n">
        <v>0</v>
      </c>
      <c r="BD1291" s="518" t="n">
        <v>0</v>
      </c>
      <c r="BE1291" s="518" t="n">
        <v>0</v>
      </c>
      <c r="BF1291" s="518" t="n">
        <v>0</v>
      </c>
      <c r="BG1291" s="518" t="n">
        <v>0</v>
      </c>
      <c r="BH1291" s="518" t="n">
        <v>0</v>
      </c>
      <c r="BI1291" s="518" t="n">
        <v>0</v>
      </c>
      <c r="BJ1291" s="518"/>
      <c r="BK1291" s="518"/>
      <c r="BL1291" s="518" t="n">
        <v>0</v>
      </c>
      <c r="BM1291" s="518"/>
      <c r="BN1291" s="518"/>
      <c r="BO1291" s="518"/>
      <c r="BP1291" s="518"/>
      <c r="BQ1291" s="518"/>
      <c r="BR1291" s="518"/>
      <c r="BS1291" s="518"/>
      <c r="BT1291" s="518"/>
      <c r="BU1291" s="518"/>
      <c r="BV1291" s="518" t="n">
        <v>0</v>
      </c>
      <c r="BW1291" s="518" t="n">
        <v>0</v>
      </c>
      <c r="BX1291" s="518" t="n">
        <v>0</v>
      </c>
      <c r="BY1291" s="518" t="n">
        <v>0</v>
      </c>
      <c r="BZ1291" s="518" t="n">
        <v>0</v>
      </c>
      <c r="CA1291" s="518" t="n">
        <v>0</v>
      </c>
      <c r="CB1291" s="518" t="n">
        <v>0</v>
      </c>
      <c r="CC1291" s="518" t="n">
        <v>0</v>
      </c>
      <c r="CD1291" s="518" t="n">
        <v>0</v>
      </c>
      <c r="CE1291" s="518" t="n">
        <v>0</v>
      </c>
      <c r="CF1291" s="518" t="n">
        <v>0</v>
      </c>
      <c r="CG1291" s="518" t="n">
        <v>0</v>
      </c>
      <c r="CH1291" s="518"/>
      <c r="CI1291" s="716"/>
      <c r="CL1291" s="48" t="n">
        <v>1</v>
      </c>
      <c r="CM1291" s="48" t="n">
        <f aca="false">CL1291-V1291</f>
        <v>0</v>
      </c>
      <c r="CN1291" s="702" t="n">
        <f aca="false">SUM(CO1291:DR1291)</f>
        <v>1</v>
      </c>
      <c r="CO1291" s="703" t="n">
        <v>0</v>
      </c>
      <c r="CP1291" s="703"/>
      <c r="CQ1291" s="703" t="n">
        <v>0</v>
      </c>
      <c r="CR1291" s="703"/>
      <c r="CS1291" s="703" t="n">
        <v>0</v>
      </c>
      <c r="CT1291" s="703" t="n">
        <v>0</v>
      </c>
      <c r="CU1291" s="703"/>
      <c r="CV1291" s="703"/>
      <c r="CW1291" s="703"/>
      <c r="CX1291" s="703" t="n">
        <v>0</v>
      </c>
      <c r="CY1291" s="703" t="n">
        <v>0</v>
      </c>
      <c r="CZ1291" s="703" t="n">
        <v>0</v>
      </c>
      <c r="DA1291" s="703"/>
      <c r="DB1291" s="703"/>
      <c r="DC1291" s="703"/>
      <c r="DD1291" s="703"/>
      <c r="DE1291" s="703" t="n">
        <v>0</v>
      </c>
      <c r="DF1291" s="703"/>
      <c r="DG1291" s="703" t="n">
        <v>0</v>
      </c>
      <c r="DH1291" s="703" t="n">
        <v>1</v>
      </c>
      <c r="DI1291" s="703" t="n">
        <v>0</v>
      </c>
      <c r="DJ1291" s="703" t="n">
        <v>0</v>
      </c>
      <c r="DK1291" s="703" t="n">
        <v>0</v>
      </c>
      <c r="DL1291" s="703" t="n">
        <v>0</v>
      </c>
      <c r="DM1291" s="703"/>
      <c r="DN1291" s="703"/>
      <c r="DO1291" s="703"/>
      <c r="DP1291" s="703"/>
      <c r="DQ1291" s="703"/>
      <c r="DR1291" s="703"/>
      <c r="DS1291" s="704" t="n">
        <f aca="false">CN1291-V1291</f>
        <v>0</v>
      </c>
      <c r="DT1291" s="553"/>
      <c r="DU1291" s="48"/>
    </row>
    <row r="1292" customFormat="false" ht="15" hidden="false" customHeight="true" outlineLevel="0" collapsed="false">
      <c r="A1292" s="705" t="n">
        <f aca="false">A1291+1</f>
        <v>1283</v>
      </c>
      <c r="B1292" s="706" t="s">
        <v>1290</v>
      </c>
      <c r="C1292" s="706" t="s">
        <v>578</v>
      </c>
      <c r="D1292" s="706" t="s">
        <v>574</v>
      </c>
      <c r="E1292" s="243" t="n">
        <f aca="false">COUNTIF($G$10:$G$1856,$G1292)</f>
        <v>1</v>
      </c>
      <c r="F1292" s="706" t="s">
        <v>3076</v>
      </c>
      <c r="G1292" s="706" t="s">
        <v>3076</v>
      </c>
      <c r="H1292" s="707" t="s">
        <v>1356</v>
      </c>
      <c r="I1292" s="708" t="s">
        <v>1078</v>
      </c>
      <c r="J1292" s="707" t="s">
        <v>317</v>
      </c>
      <c r="K1292" s="709" t="n">
        <v>0</v>
      </c>
      <c r="L1292" s="707" t="s">
        <v>316</v>
      </c>
      <c r="M1292" s="708" t="s">
        <v>1079</v>
      </c>
      <c r="N1292" s="710" t="s">
        <v>934</v>
      </c>
      <c r="O1292" s="512" t="n">
        <v>1</v>
      </c>
      <c r="P1292" s="512" t="n">
        <v>1</v>
      </c>
      <c r="Q1292" s="711" t="n">
        <v>0.00159587885355782</v>
      </c>
      <c r="R1292" s="712"/>
      <c r="S1292" s="713"/>
      <c r="T1292" s="714" t="n">
        <v>3.13</v>
      </c>
      <c r="U1292" s="715"/>
      <c r="V1292" s="262" t="n">
        <f aca="false">SUM(W1292:CI1292)</f>
        <v>2</v>
      </c>
      <c r="W1292" s="243" t="n">
        <v>0</v>
      </c>
      <c r="X1292" s="243" t="n">
        <v>0</v>
      </c>
      <c r="Y1292" s="243" t="n">
        <v>0</v>
      </c>
      <c r="Z1292" s="243" t="n">
        <v>0</v>
      </c>
      <c r="AA1292" s="243" t="n">
        <v>0</v>
      </c>
      <c r="AB1292" s="243" t="n">
        <v>0</v>
      </c>
      <c r="AC1292" s="243" t="n">
        <v>0</v>
      </c>
      <c r="AD1292" s="243" t="n">
        <v>0</v>
      </c>
      <c r="AE1292" s="243" t="n">
        <v>0</v>
      </c>
      <c r="AF1292" s="243" t="n">
        <v>0</v>
      </c>
      <c r="AG1292" s="243" t="n">
        <v>0</v>
      </c>
      <c r="AH1292" s="518" t="n">
        <v>0</v>
      </c>
      <c r="AI1292" s="243" t="n">
        <v>0</v>
      </c>
      <c r="AJ1292" s="243" t="n">
        <v>0</v>
      </c>
      <c r="AK1292" s="518" t="n">
        <v>0</v>
      </c>
      <c r="AL1292" s="518" t="n">
        <v>0</v>
      </c>
      <c r="AM1292" s="518" t="n">
        <v>0</v>
      </c>
      <c r="AN1292" s="518" t="n">
        <v>0</v>
      </c>
      <c r="AO1292" s="518" t="n">
        <v>0</v>
      </c>
      <c r="AP1292" s="518" t="n">
        <v>0</v>
      </c>
      <c r="AQ1292" s="518" t="n">
        <v>0</v>
      </c>
      <c r="AR1292" s="518" t="n">
        <v>0</v>
      </c>
      <c r="AS1292" s="518" t="n">
        <v>0</v>
      </c>
      <c r="AT1292" s="518" t="n">
        <v>2</v>
      </c>
      <c r="AU1292" s="518" t="n">
        <v>0</v>
      </c>
      <c r="AV1292" s="518" t="n">
        <v>0</v>
      </c>
      <c r="AW1292" s="518" t="n">
        <v>0</v>
      </c>
      <c r="AX1292" s="518" t="n">
        <v>0</v>
      </c>
      <c r="AY1292" s="518" t="n">
        <v>0</v>
      </c>
      <c r="AZ1292" s="518" t="n">
        <v>0</v>
      </c>
      <c r="BA1292" s="518" t="n">
        <v>0</v>
      </c>
      <c r="BB1292" s="518" t="n">
        <v>0</v>
      </c>
      <c r="BC1292" s="518" t="n">
        <v>0</v>
      </c>
      <c r="BD1292" s="518" t="n">
        <v>0</v>
      </c>
      <c r="BE1292" s="518" t="n">
        <v>0</v>
      </c>
      <c r="BF1292" s="518" t="n">
        <v>0</v>
      </c>
      <c r="BG1292" s="518" t="n">
        <v>0</v>
      </c>
      <c r="BH1292" s="518" t="n">
        <v>0</v>
      </c>
      <c r="BI1292" s="518" t="n">
        <v>0</v>
      </c>
      <c r="BJ1292" s="518"/>
      <c r="BK1292" s="518"/>
      <c r="BL1292" s="518" t="n">
        <v>0</v>
      </c>
      <c r="BM1292" s="518"/>
      <c r="BN1292" s="518"/>
      <c r="BO1292" s="518"/>
      <c r="BP1292" s="518"/>
      <c r="BQ1292" s="518"/>
      <c r="BR1292" s="518"/>
      <c r="BS1292" s="518"/>
      <c r="BT1292" s="518"/>
      <c r="BU1292" s="518"/>
      <c r="BV1292" s="518" t="n">
        <v>0</v>
      </c>
      <c r="BW1292" s="518" t="n">
        <v>0</v>
      </c>
      <c r="BX1292" s="518" t="n">
        <v>0</v>
      </c>
      <c r="BY1292" s="518" t="n">
        <v>0</v>
      </c>
      <c r="BZ1292" s="518" t="n">
        <v>0</v>
      </c>
      <c r="CA1292" s="518" t="n">
        <v>0</v>
      </c>
      <c r="CB1292" s="518" t="n">
        <v>0</v>
      </c>
      <c r="CC1292" s="518" t="n">
        <v>0</v>
      </c>
      <c r="CD1292" s="518" t="n">
        <v>0</v>
      </c>
      <c r="CE1292" s="518" t="n">
        <v>0</v>
      </c>
      <c r="CF1292" s="518" t="n">
        <v>0</v>
      </c>
      <c r="CG1292" s="518" t="n">
        <v>0</v>
      </c>
      <c r="CH1292" s="518"/>
      <c r="CI1292" s="716"/>
      <c r="CL1292" s="48" t="n">
        <v>2</v>
      </c>
      <c r="CM1292" s="48" t="n">
        <f aca="false">CL1292-V1292</f>
        <v>0</v>
      </c>
      <c r="CN1292" s="702" t="n">
        <f aca="false">SUM(CO1292:DR1292)</f>
        <v>2</v>
      </c>
      <c r="CO1292" s="703" t="n">
        <v>0</v>
      </c>
      <c r="CP1292" s="703"/>
      <c r="CQ1292" s="703" t="n">
        <v>0</v>
      </c>
      <c r="CR1292" s="703"/>
      <c r="CS1292" s="703" t="n">
        <v>0</v>
      </c>
      <c r="CT1292" s="703" t="n">
        <v>0</v>
      </c>
      <c r="CU1292" s="703"/>
      <c r="CV1292" s="703"/>
      <c r="CW1292" s="703"/>
      <c r="CX1292" s="703" t="n">
        <v>0</v>
      </c>
      <c r="CY1292" s="703" t="n">
        <v>0</v>
      </c>
      <c r="CZ1292" s="703" t="n">
        <v>0</v>
      </c>
      <c r="DA1292" s="703"/>
      <c r="DB1292" s="703"/>
      <c r="DC1292" s="703"/>
      <c r="DD1292" s="703"/>
      <c r="DE1292" s="703" t="n">
        <v>0</v>
      </c>
      <c r="DF1292" s="703"/>
      <c r="DG1292" s="703" t="n">
        <v>0</v>
      </c>
      <c r="DH1292" s="703" t="n">
        <v>2</v>
      </c>
      <c r="DI1292" s="703" t="n">
        <v>0</v>
      </c>
      <c r="DJ1292" s="703" t="n">
        <v>0</v>
      </c>
      <c r="DK1292" s="703" t="n">
        <v>0</v>
      </c>
      <c r="DL1292" s="703" t="n">
        <v>0</v>
      </c>
      <c r="DM1292" s="703"/>
      <c r="DN1292" s="703"/>
      <c r="DO1292" s="703"/>
      <c r="DP1292" s="703"/>
      <c r="DQ1292" s="703"/>
      <c r="DR1292" s="703"/>
      <c r="DS1292" s="704" t="n">
        <f aca="false">CN1292-V1292</f>
        <v>0</v>
      </c>
      <c r="DT1292" s="553"/>
      <c r="DU1292" s="48"/>
    </row>
    <row r="1293" customFormat="false" ht="15" hidden="false" customHeight="true" outlineLevel="0" collapsed="false">
      <c r="A1293" s="705" t="n">
        <f aca="false">A1292+1</f>
        <v>1284</v>
      </c>
      <c r="B1293" s="706" t="s">
        <v>1290</v>
      </c>
      <c r="C1293" s="706" t="s">
        <v>578</v>
      </c>
      <c r="D1293" s="706" t="s">
        <v>574</v>
      </c>
      <c r="E1293" s="243" t="n">
        <f aca="false">COUNTIF($G$10:$G$1856,$G1293)</f>
        <v>1</v>
      </c>
      <c r="F1293" s="706" t="s">
        <v>3077</v>
      </c>
      <c r="G1293" s="706" t="s">
        <v>3077</v>
      </c>
      <c r="H1293" s="707" t="s">
        <v>1358</v>
      </c>
      <c r="I1293" s="708" t="s">
        <v>1082</v>
      </c>
      <c r="J1293" s="707" t="s">
        <v>317</v>
      </c>
      <c r="K1293" s="709" t="n">
        <v>0</v>
      </c>
      <c r="L1293" s="707" t="s">
        <v>316</v>
      </c>
      <c r="M1293" s="708" t="s">
        <v>1083</v>
      </c>
      <c r="N1293" s="710" t="s">
        <v>934</v>
      </c>
      <c r="O1293" s="512" t="n">
        <v>1</v>
      </c>
      <c r="P1293" s="512" t="n">
        <v>1</v>
      </c>
      <c r="Q1293" s="711" t="n">
        <v>0.000629935601783303</v>
      </c>
      <c r="R1293" s="712"/>
      <c r="S1293" s="713"/>
      <c r="T1293" s="714" t="n">
        <v>1.23</v>
      </c>
      <c r="U1293" s="715"/>
      <c r="V1293" s="262" t="n">
        <f aca="false">SUM(W1293:CI1293)</f>
        <v>2</v>
      </c>
      <c r="W1293" s="243" t="n">
        <v>0</v>
      </c>
      <c r="X1293" s="243" t="n">
        <v>0</v>
      </c>
      <c r="Y1293" s="243" t="n">
        <v>0</v>
      </c>
      <c r="Z1293" s="243" t="n">
        <v>0</v>
      </c>
      <c r="AA1293" s="243" t="n">
        <v>0</v>
      </c>
      <c r="AB1293" s="243" t="n">
        <v>0</v>
      </c>
      <c r="AC1293" s="243" t="n">
        <v>0</v>
      </c>
      <c r="AD1293" s="243" t="n">
        <v>0</v>
      </c>
      <c r="AE1293" s="243" t="n">
        <v>0</v>
      </c>
      <c r="AF1293" s="243" t="n">
        <v>0</v>
      </c>
      <c r="AG1293" s="243" t="n">
        <v>0</v>
      </c>
      <c r="AH1293" s="518" t="n">
        <v>0</v>
      </c>
      <c r="AI1293" s="243" t="n">
        <v>0</v>
      </c>
      <c r="AJ1293" s="243" t="n">
        <v>0</v>
      </c>
      <c r="AK1293" s="518" t="n">
        <v>0</v>
      </c>
      <c r="AL1293" s="518" t="n">
        <v>0</v>
      </c>
      <c r="AM1293" s="518" t="n">
        <v>0</v>
      </c>
      <c r="AN1293" s="518" t="n">
        <v>0</v>
      </c>
      <c r="AO1293" s="518" t="n">
        <v>0</v>
      </c>
      <c r="AP1293" s="518" t="n">
        <v>0</v>
      </c>
      <c r="AQ1293" s="518" t="n">
        <v>0</v>
      </c>
      <c r="AR1293" s="518" t="n">
        <v>0</v>
      </c>
      <c r="AS1293" s="518" t="n">
        <v>0</v>
      </c>
      <c r="AT1293" s="518" t="n">
        <v>2</v>
      </c>
      <c r="AU1293" s="518" t="n">
        <v>0</v>
      </c>
      <c r="AV1293" s="518" t="n">
        <v>0</v>
      </c>
      <c r="AW1293" s="518" t="n">
        <v>0</v>
      </c>
      <c r="AX1293" s="518" t="n">
        <v>0</v>
      </c>
      <c r="AY1293" s="518" t="n">
        <v>0</v>
      </c>
      <c r="AZ1293" s="518" t="n">
        <v>0</v>
      </c>
      <c r="BA1293" s="518" t="n">
        <v>0</v>
      </c>
      <c r="BB1293" s="518" t="n">
        <v>0</v>
      </c>
      <c r="BC1293" s="518" t="n">
        <v>0</v>
      </c>
      <c r="BD1293" s="518" t="n">
        <v>0</v>
      </c>
      <c r="BE1293" s="518" t="n">
        <v>0</v>
      </c>
      <c r="BF1293" s="518" t="n">
        <v>0</v>
      </c>
      <c r="BG1293" s="518" t="n">
        <v>0</v>
      </c>
      <c r="BH1293" s="518" t="n">
        <v>0</v>
      </c>
      <c r="BI1293" s="518" t="n">
        <v>0</v>
      </c>
      <c r="BJ1293" s="518"/>
      <c r="BK1293" s="518"/>
      <c r="BL1293" s="518" t="n">
        <v>0</v>
      </c>
      <c r="BM1293" s="518"/>
      <c r="BN1293" s="518"/>
      <c r="BO1293" s="518"/>
      <c r="BP1293" s="518"/>
      <c r="BQ1293" s="518"/>
      <c r="BR1293" s="518"/>
      <c r="BS1293" s="518"/>
      <c r="BT1293" s="518"/>
      <c r="BU1293" s="518"/>
      <c r="BV1293" s="518" t="n">
        <v>0</v>
      </c>
      <c r="BW1293" s="518" t="n">
        <v>0</v>
      </c>
      <c r="BX1293" s="518" t="n">
        <v>0</v>
      </c>
      <c r="BY1293" s="518" t="n">
        <v>0</v>
      </c>
      <c r="BZ1293" s="518" t="n">
        <v>0</v>
      </c>
      <c r="CA1293" s="518" t="n">
        <v>0</v>
      </c>
      <c r="CB1293" s="518" t="n">
        <v>0</v>
      </c>
      <c r="CC1293" s="518" t="n">
        <v>0</v>
      </c>
      <c r="CD1293" s="518" t="n">
        <v>0</v>
      </c>
      <c r="CE1293" s="518" t="n">
        <v>0</v>
      </c>
      <c r="CF1293" s="518" t="n">
        <v>0</v>
      </c>
      <c r="CG1293" s="518" t="n">
        <v>0</v>
      </c>
      <c r="CH1293" s="518"/>
      <c r="CI1293" s="716"/>
      <c r="CL1293" s="48" t="n">
        <v>2</v>
      </c>
      <c r="CM1293" s="48" t="n">
        <f aca="false">CL1293-V1293</f>
        <v>0</v>
      </c>
      <c r="CN1293" s="702" t="n">
        <f aca="false">SUM(CO1293:DR1293)</f>
        <v>2</v>
      </c>
      <c r="CO1293" s="703" t="n">
        <v>0</v>
      </c>
      <c r="CP1293" s="703"/>
      <c r="CQ1293" s="703" t="n">
        <v>0</v>
      </c>
      <c r="CR1293" s="703"/>
      <c r="CS1293" s="703" t="n">
        <v>0</v>
      </c>
      <c r="CT1293" s="703" t="n">
        <v>0</v>
      </c>
      <c r="CU1293" s="703"/>
      <c r="CV1293" s="703"/>
      <c r="CW1293" s="703"/>
      <c r="CX1293" s="703" t="n">
        <v>0</v>
      </c>
      <c r="CY1293" s="703" t="n">
        <v>0</v>
      </c>
      <c r="CZ1293" s="703" t="n">
        <v>0</v>
      </c>
      <c r="DA1293" s="703"/>
      <c r="DB1293" s="703"/>
      <c r="DC1293" s="703"/>
      <c r="DD1293" s="703"/>
      <c r="DE1293" s="703" t="n">
        <v>0</v>
      </c>
      <c r="DF1293" s="703"/>
      <c r="DG1293" s="703" t="n">
        <v>0</v>
      </c>
      <c r="DH1293" s="703" t="n">
        <v>2</v>
      </c>
      <c r="DI1293" s="703" t="n">
        <v>0</v>
      </c>
      <c r="DJ1293" s="703" t="n">
        <v>0</v>
      </c>
      <c r="DK1293" s="703" t="n">
        <v>0</v>
      </c>
      <c r="DL1293" s="703" t="n">
        <v>0</v>
      </c>
      <c r="DM1293" s="703"/>
      <c r="DN1293" s="703"/>
      <c r="DO1293" s="703"/>
      <c r="DP1293" s="703"/>
      <c r="DQ1293" s="703"/>
      <c r="DR1293" s="703"/>
      <c r="DS1293" s="704" t="n">
        <f aca="false">CN1293-V1293</f>
        <v>0</v>
      </c>
      <c r="DT1293" s="553"/>
      <c r="DU1293" s="48"/>
    </row>
    <row r="1294" customFormat="false" ht="15" hidden="false" customHeight="true" outlineLevel="0" collapsed="false">
      <c r="A1294" s="705" t="n">
        <f aca="false">A1293+1</f>
        <v>1285</v>
      </c>
      <c r="B1294" s="706" t="s">
        <v>1290</v>
      </c>
      <c r="C1294" s="706" t="s">
        <v>578</v>
      </c>
      <c r="D1294" s="706" t="s">
        <v>574</v>
      </c>
      <c r="E1294" s="243" t="n">
        <f aca="false">COUNTIF($G$10:$G$1856,$G1294)</f>
        <v>1</v>
      </c>
      <c r="F1294" s="706" t="s">
        <v>3078</v>
      </c>
      <c r="G1294" s="706" t="s">
        <v>3078</v>
      </c>
      <c r="H1294" s="707" t="s">
        <v>1360</v>
      </c>
      <c r="I1294" s="708" t="s">
        <v>1086</v>
      </c>
      <c r="J1294" s="707" t="s">
        <v>317</v>
      </c>
      <c r="K1294" s="709" t="n">
        <v>0</v>
      </c>
      <c r="L1294" s="707" t="s">
        <v>316</v>
      </c>
      <c r="M1294" s="708" t="s">
        <v>1087</v>
      </c>
      <c r="N1294" s="710" t="s">
        <v>934</v>
      </c>
      <c r="O1294" s="512" t="n">
        <v>1</v>
      </c>
      <c r="P1294" s="512" t="n">
        <v>1</v>
      </c>
      <c r="Q1294" s="711" t="n">
        <v>0.000629935601783303</v>
      </c>
      <c r="R1294" s="712"/>
      <c r="S1294" s="713"/>
      <c r="T1294" s="714" t="n">
        <v>1.23</v>
      </c>
      <c r="U1294" s="715"/>
      <c r="V1294" s="262" t="n">
        <f aca="false">SUM(W1294:CI1294)</f>
        <v>2</v>
      </c>
      <c r="W1294" s="243" t="n">
        <v>0</v>
      </c>
      <c r="X1294" s="243" t="n">
        <v>0</v>
      </c>
      <c r="Y1294" s="243" t="n">
        <v>0</v>
      </c>
      <c r="Z1294" s="243" t="n">
        <v>0</v>
      </c>
      <c r="AA1294" s="243" t="n">
        <v>0</v>
      </c>
      <c r="AB1294" s="243" t="n">
        <v>0</v>
      </c>
      <c r="AC1294" s="243" t="n">
        <v>0</v>
      </c>
      <c r="AD1294" s="243" t="n">
        <v>0</v>
      </c>
      <c r="AE1294" s="243" t="n">
        <v>0</v>
      </c>
      <c r="AF1294" s="243" t="n">
        <v>0</v>
      </c>
      <c r="AG1294" s="243" t="n">
        <v>0</v>
      </c>
      <c r="AH1294" s="518" t="n">
        <v>0</v>
      </c>
      <c r="AI1294" s="243" t="n">
        <v>0</v>
      </c>
      <c r="AJ1294" s="243" t="n">
        <v>0</v>
      </c>
      <c r="AK1294" s="518" t="n">
        <v>0</v>
      </c>
      <c r="AL1294" s="518" t="n">
        <v>0</v>
      </c>
      <c r="AM1294" s="518" t="n">
        <v>0</v>
      </c>
      <c r="AN1294" s="518" t="n">
        <v>0</v>
      </c>
      <c r="AO1294" s="518" t="n">
        <v>0</v>
      </c>
      <c r="AP1294" s="518" t="n">
        <v>0</v>
      </c>
      <c r="AQ1294" s="518" t="n">
        <v>0</v>
      </c>
      <c r="AR1294" s="518" t="n">
        <v>0</v>
      </c>
      <c r="AS1294" s="518" t="n">
        <v>0</v>
      </c>
      <c r="AT1294" s="518" t="n">
        <v>2</v>
      </c>
      <c r="AU1294" s="518" t="n">
        <v>0</v>
      </c>
      <c r="AV1294" s="518" t="n">
        <v>0</v>
      </c>
      <c r="AW1294" s="518" t="n">
        <v>0</v>
      </c>
      <c r="AX1294" s="518" t="n">
        <v>0</v>
      </c>
      <c r="AY1294" s="518" t="n">
        <v>0</v>
      </c>
      <c r="AZ1294" s="518" t="n">
        <v>0</v>
      </c>
      <c r="BA1294" s="518" t="n">
        <v>0</v>
      </c>
      <c r="BB1294" s="518" t="n">
        <v>0</v>
      </c>
      <c r="BC1294" s="518" t="n">
        <v>0</v>
      </c>
      <c r="BD1294" s="518" t="n">
        <v>0</v>
      </c>
      <c r="BE1294" s="518" t="n">
        <v>0</v>
      </c>
      <c r="BF1294" s="518" t="n">
        <v>0</v>
      </c>
      <c r="BG1294" s="518" t="n">
        <v>0</v>
      </c>
      <c r="BH1294" s="518" t="n">
        <v>0</v>
      </c>
      <c r="BI1294" s="518" t="n">
        <v>0</v>
      </c>
      <c r="BJ1294" s="518"/>
      <c r="BK1294" s="518"/>
      <c r="BL1294" s="518" t="n">
        <v>0</v>
      </c>
      <c r="BM1294" s="518"/>
      <c r="BN1294" s="518"/>
      <c r="BO1294" s="518"/>
      <c r="BP1294" s="518"/>
      <c r="BQ1294" s="518"/>
      <c r="BR1294" s="518"/>
      <c r="BS1294" s="518"/>
      <c r="BT1294" s="518"/>
      <c r="BU1294" s="518"/>
      <c r="BV1294" s="518" t="n">
        <v>0</v>
      </c>
      <c r="BW1294" s="518" t="n">
        <v>0</v>
      </c>
      <c r="BX1294" s="518" t="n">
        <v>0</v>
      </c>
      <c r="BY1294" s="518" t="n">
        <v>0</v>
      </c>
      <c r="BZ1294" s="518" t="n">
        <v>0</v>
      </c>
      <c r="CA1294" s="518" t="n">
        <v>0</v>
      </c>
      <c r="CB1294" s="518" t="n">
        <v>0</v>
      </c>
      <c r="CC1294" s="518" t="n">
        <v>0</v>
      </c>
      <c r="CD1294" s="518" t="n">
        <v>0</v>
      </c>
      <c r="CE1294" s="518" t="n">
        <v>0</v>
      </c>
      <c r="CF1294" s="518" t="n">
        <v>0</v>
      </c>
      <c r="CG1294" s="518" t="n">
        <v>0</v>
      </c>
      <c r="CH1294" s="518"/>
      <c r="CI1294" s="716"/>
      <c r="CL1294" s="48" t="n">
        <v>2</v>
      </c>
      <c r="CM1294" s="48" t="n">
        <f aca="false">CL1294-V1294</f>
        <v>0</v>
      </c>
      <c r="CN1294" s="702" t="n">
        <f aca="false">SUM(CO1294:DR1294)</f>
        <v>2</v>
      </c>
      <c r="CO1294" s="703" t="n">
        <v>0</v>
      </c>
      <c r="CP1294" s="703"/>
      <c r="CQ1294" s="703" t="n">
        <v>0</v>
      </c>
      <c r="CR1294" s="703"/>
      <c r="CS1294" s="703" t="n">
        <v>0</v>
      </c>
      <c r="CT1294" s="703" t="n">
        <v>0</v>
      </c>
      <c r="CU1294" s="703"/>
      <c r="CV1294" s="703"/>
      <c r="CW1294" s="703"/>
      <c r="CX1294" s="703" t="n">
        <v>0</v>
      </c>
      <c r="CY1294" s="703" t="n">
        <v>0</v>
      </c>
      <c r="CZ1294" s="703" t="n">
        <v>0</v>
      </c>
      <c r="DA1294" s="703"/>
      <c r="DB1294" s="703"/>
      <c r="DC1294" s="703"/>
      <c r="DD1294" s="703"/>
      <c r="DE1294" s="703" t="n">
        <v>0</v>
      </c>
      <c r="DF1294" s="703"/>
      <c r="DG1294" s="703" t="n">
        <v>0</v>
      </c>
      <c r="DH1294" s="703" t="n">
        <v>2</v>
      </c>
      <c r="DI1294" s="703" t="n">
        <v>0</v>
      </c>
      <c r="DJ1294" s="703" t="n">
        <v>0</v>
      </c>
      <c r="DK1294" s="703" t="n">
        <v>0</v>
      </c>
      <c r="DL1294" s="703" t="n">
        <v>0</v>
      </c>
      <c r="DM1294" s="703"/>
      <c r="DN1294" s="703"/>
      <c r="DO1294" s="703"/>
      <c r="DP1294" s="703"/>
      <c r="DQ1294" s="703"/>
      <c r="DR1294" s="703"/>
      <c r="DS1294" s="704" t="n">
        <f aca="false">CN1294-V1294</f>
        <v>0</v>
      </c>
      <c r="DT1294" s="553"/>
      <c r="DU1294" s="48"/>
    </row>
    <row r="1295" customFormat="false" ht="15" hidden="false" customHeight="true" outlineLevel="0" collapsed="false">
      <c r="A1295" s="705" t="n">
        <f aca="false">A1294+1</f>
        <v>1286</v>
      </c>
      <c r="B1295" s="706" t="s">
        <v>1290</v>
      </c>
      <c r="C1295" s="706" t="s">
        <v>578</v>
      </c>
      <c r="D1295" s="706" t="s">
        <v>574</v>
      </c>
      <c r="E1295" s="243" t="n">
        <f aca="false">COUNTIF($G$10:$G$1856,$G1295)</f>
        <v>1</v>
      </c>
      <c r="F1295" s="706" t="s">
        <v>3079</v>
      </c>
      <c r="G1295" s="706" t="s">
        <v>3079</v>
      </c>
      <c r="H1295" s="707" t="s">
        <v>1362</v>
      </c>
      <c r="I1295" s="708" t="s">
        <v>1090</v>
      </c>
      <c r="J1295" s="707" t="s">
        <v>317</v>
      </c>
      <c r="K1295" s="709" t="n">
        <v>0</v>
      </c>
      <c r="L1295" s="707" t="s">
        <v>316</v>
      </c>
      <c r="M1295" s="708" t="s">
        <v>1091</v>
      </c>
      <c r="N1295" s="710" t="s">
        <v>934</v>
      </c>
      <c r="O1295" s="512" t="n">
        <v>1</v>
      </c>
      <c r="P1295" s="512" t="n">
        <v>1</v>
      </c>
      <c r="Q1295" s="711" t="n">
        <v>0.000768521434175629</v>
      </c>
      <c r="R1295" s="712"/>
      <c r="S1295" s="713"/>
      <c r="T1295" s="714" t="n">
        <v>1.51</v>
      </c>
      <c r="U1295" s="715"/>
      <c r="V1295" s="262" t="n">
        <f aca="false">SUM(W1295:CI1295)</f>
        <v>2</v>
      </c>
      <c r="W1295" s="243" t="n">
        <v>0</v>
      </c>
      <c r="X1295" s="243" t="n">
        <v>0</v>
      </c>
      <c r="Y1295" s="243" t="n">
        <v>0</v>
      </c>
      <c r="Z1295" s="243" t="n">
        <v>0</v>
      </c>
      <c r="AA1295" s="243" t="n">
        <v>0</v>
      </c>
      <c r="AB1295" s="243" t="n">
        <v>0</v>
      </c>
      <c r="AC1295" s="243" t="n">
        <v>0</v>
      </c>
      <c r="AD1295" s="243" t="n">
        <v>0</v>
      </c>
      <c r="AE1295" s="243" t="n">
        <v>0</v>
      </c>
      <c r="AF1295" s="243" t="n">
        <v>0</v>
      </c>
      <c r="AG1295" s="243" t="n">
        <v>0</v>
      </c>
      <c r="AH1295" s="518" t="n">
        <v>0</v>
      </c>
      <c r="AI1295" s="243" t="n">
        <v>0</v>
      </c>
      <c r="AJ1295" s="243" t="n">
        <v>0</v>
      </c>
      <c r="AK1295" s="518" t="n">
        <v>0</v>
      </c>
      <c r="AL1295" s="518" t="n">
        <v>0</v>
      </c>
      <c r="AM1295" s="518" t="n">
        <v>0</v>
      </c>
      <c r="AN1295" s="518" t="n">
        <v>0</v>
      </c>
      <c r="AO1295" s="518" t="n">
        <v>0</v>
      </c>
      <c r="AP1295" s="518" t="n">
        <v>0</v>
      </c>
      <c r="AQ1295" s="518" t="n">
        <v>0</v>
      </c>
      <c r="AR1295" s="518" t="n">
        <v>0</v>
      </c>
      <c r="AS1295" s="518" t="n">
        <v>0</v>
      </c>
      <c r="AT1295" s="518" t="n">
        <v>2</v>
      </c>
      <c r="AU1295" s="518" t="n">
        <v>0</v>
      </c>
      <c r="AV1295" s="518" t="n">
        <v>0</v>
      </c>
      <c r="AW1295" s="518" t="n">
        <v>0</v>
      </c>
      <c r="AX1295" s="518" t="n">
        <v>0</v>
      </c>
      <c r="AY1295" s="518" t="n">
        <v>0</v>
      </c>
      <c r="AZ1295" s="518" t="n">
        <v>0</v>
      </c>
      <c r="BA1295" s="518" t="n">
        <v>0</v>
      </c>
      <c r="BB1295" s="518" t="n">
        <v>0</v>
      </c>
      <c r="BC1295" s="518" t="n">
        <v>0</v>
      </c>
      <c r="BD1295" s="518" t="n">
        <v>0</v>
      </c>
      <c r="BE1295" s="518" t="n">
        <v>0</v>
      </c>
      <c r="BF1295" s="518" t="n">
        <v>0</v>
      </c>
      <c r="BG1295" s="518" t="n">
        <v>0</v>
      </c>
      <c r="BH1295" s="518" t="n">
        <v>0</v>
      </c>
      <c r="BI1295" s="518" t="n">
        <v>0</v>
      </c>
      <c r="BJ1295" s="518"/>
      <c r="BK1295" s="518"/>
      <c r="BL1295" s="518" t="n">
        <v>0</v>
      </c>
      <c r="BM1295" s="518"/>
      <c r="BN1295" s="518"/>
      <c r="BO1295" s="518"/>
      <c r="BP1295" s="518"/>
      <c r="BQ1295" s="518"/>
      <c r="BR1295" s="518"/>
      <c r="BS1295" s="518"/>
      <c r="BT1295" s="518"/>
      <c r="BU1295" s="518"/>
      <c r="BV1295" s="518" t="n">
        <v>0</v>
      </c>
      <c r="BW1295" s="518" t="n">
        <v>0</v>
      </c>
      <c r="BX1295" s="518" t="n">
        <v>0</v>
      </c>
      <c r="BY1295" s="518" t="n">
        <v>0</v>
      </c>
      <c r="BZ1295" s="518" t="n">
        <v>0</v>
      </c>
      <c r="CA1295" s="518" t="n">
        <v>0</v>
      </c>
      <c r="CB1295" s="518" t="n">
        <v>0</v>
      </c>
      <c r="CC1295" s="518" t="n">
        <v>0</v>
      </c>
      <c r="CD1295" s="518" t="n">
        <v>0</v>
      </c>
      <c r="CE1295" s="518" t="n">
        <v>0</v>
      </c>
      <c r="CF1295" s="518" t="n">
        <v>0</v>
      </c>
      <c r="CG1295" s="518" t="n">
        <v>0</v>
      </c>
      <c r="CH1295" s="518"/>
      <c r="CI1295" s="716"/>
      <c r="CL1295" s="48" t="n">
        <v>2</v>
      </c>
      <c r="CM1295" s="48" t="n">
        <f aca="false">CL1295-V1295</f>
        <v>0</v>
      </c>
      <c r="CN1295" s="702" t="n">
        <f aca="false">SUM(CO1295:DR1295)</f>
        <v>2</v>
      </c>
      <c r="CO1295" s="703" t="n">
        <v>0</v>
      </c>
      <c r="CP1295" s="703"/>
      <c r="CQ1295" s="703" t="n">
        <v>0</v>
      </c>
      <c r="CR1295" s="703"/>
      <c r="CS1295" s="703" t="n">
        <v>0</v>
      </c>
      <c r="CT1295" s="703" t="n">
        <v>0</v>
      </c>
      <c r="CU1295" s="703"/>
      <c r="CV1295" s="703"/>
      <c r="CW1295" s="703"/>
      <c r="CX1295" s="703" t="n">
        <v>0</v>
      </c>
      <c r="CY1295" s="703" t="n">
        <v>0</v>
      </c>
      <c r="CZ1295" s="703" t="n">
        <v>0</v>
      </c>
      <c r="DA1295" s="703"/>
      <c r="DB1295" s="703"/>
      <c r="DC1295" s="703"/>
      <c r="DD1295" s="703"/>
      <c r="DE1295" s="703" t="n">
        <v>0</v>
      </c>
      <c r="DF1295" s="703"/>
      <c r="DG1295" s="703" t="n">
        <v>0</v>
      </c>
      <c r="DH1295" s="703" t="n">
        <v>2</v>
      </c>
      <c r="DI1295" s="703" t="n">
        <v>0</v>
      </c>
      <c r="DJ1295" s="703" t="n">
        <v>0</v>
      </c>
      <c r="DK1295" s="703" t="n">
        <v>0</v>
      </c>
      <c r="DL1295" s="703" t="n">
        <v>0</v>
      </c>
      <c r="DM1295" s="703"/>
      <c r="DN1295" s="703"/>
      <c r="DO1295" s="703"/>
      <c r="DP1295" s="703"/>
      <c r="DQ1295" s="703"/>
      <c r="DR1295" s="703"/>
      <c r="DS1295" s="704" t="n">
        <f aca="false">CN1295-V1295</f>
        <v>0</v>
      </c>
      <c r="DT1295" s="553"/>
      <c r="DU1295" s="48"/>
    </row>
    <row r="1296" customFormat="false" ht="15" hidden="false" customHeight="true" outlineLevel="0" collapsed="false">
      <c r="A1296" s="705" t="n">
        <f aca="false">A1295+1</f>
        <v>1287</v>
      </c>
      <c r="B1296" s="706" t="s">
        <v>1290</v>
      </c>
      <c r="C1296" s="706" t="s">
        <v>578</v>
      </c>
      <c r="D1296" s="706" t="s">
        <v>574</v>
      </c>
      <c r="E1296" s="243" t="n">
        <f aca="false">COUNTIF($G$10:$G$1856,$G1296)</f>
        <v>1</v>
      </c>
      <c r="F1296" s="706" t="s">
        <v>3080</v>
      </c>
      <c r="G1296" s="706" t="s">
        <v>3080</v>
      </c>
      <c r="H1296" s="707" t="s">
        <v>1364</v>
      </c>
      <c r="I1296" s="708" t="s">
        <v>1094</v>
      </c>
      <c r="J1296" s="707" t="s">
        <v>317</v>
      </c>
      <c r="K1296" s="709" t="n">
        <v>0</v>
      </c>
      <c r="L1296" s="707" t="s">
        <v>316</v>
      </c>
      <c r="M1296" s="708" t="s">
        <v>1095</v>
      </c>
      <c r="N1296" s="710" t="s">
        <v>934</v>
      </c>
      <c r="O1296" s="512" t="n">
        <v>1</v>
      </c>
      <c r="P1296" s="512" t="n">
        <v>1</v>
      </c>
      <c r="Q1296" s="711" t="n">
        <v>0.000454318555086143</v>
      </c>
      <c r="R1296" s="712"/>
      <c r="S1296" s="713"/>
      <c r="T1296" s="714" t="n">
        <v>0.89</v>
      </c>
      <c r="U1296" s="715"/>
      <c r="V1296" s="262" t="n">
        <f aca="false">SUM(W1296:CI1296)</f>
        <v>2</v>
      </c>
      <c r="W1296" s="243" t="n">
        <v>0</v>
      </c>
      <c r="X1296" s="243" t="n">
        <v>0</v>
      </c>
      <c r="Y1296" s="243" t="n">
        <v>0</v>
      </c>
      <c r="Z1296" s="243" t="n">
        <v>0</v>
      </c>
      <c r="AA1296" s="243" t="n">
        <v>0</v>
      </c>
      <c r="AB1296" s="243" t="n">
        <v>0</v>
      </c>
      <c r="AC1296" s="243" t="n">
        <v>0</v>
      </c>
      <c r="AD1296" s="243" t="n">
        <v>0</v>
      </c>
      <c r="AE1296" s="243" t="n">
        <v>0</v>
      </c>
      <c r="AF1296" s="243" t="n">
        <v>0</v>
      </c>
      <c r="AG1296" s="243" t="n">
        <v>0</v>
      </c>
      <c r="AH1296" s="518" t="n">
        <v>0</v>
      </c>
      <c r="AI1296" s="243" t="n">
        <v>0</v>
      </c>
      <c r="AJ1296" s="243" t="n">
        <v>0</v>
      </c>
      <c r="AK1296" s="518" t="n">
        <v>0</v>
      </c>
      <c r="AL1296" s="518" t="n">
        <v>0</v>
      </c>
      <c r="AM1296" s="518" t="n">
        <v>0</v>
      </c>
      <c r="AN1296" s="518" t="n">
        <v>0</v>
      </c>
      <c r="AO1296" s="518" t="n">
        <v>0</v>
      </c>
      <c r="AP1296" s="518" t="n">
        <v>0</v>
      </c>
      <c r="AQ1296" s="518" t="n">
        <v>0</v>
      </c>
      <c r="AR1296" s="518" t="n">
        <v>0</v>
      </c>
      <c r="AS1296" s="518" t="n">
        <v>0</v>
      </c>
      <c r="AT1296" s="518" t="n">
        <v>2</v>
      </c>
      <c r="AU1296" s="518" t="n">
        <v>0</v>
      </c>
      <c r="AV1296" s="518" t="n">
        <v>0</v>
      </c>
      <c r="AW1296" s="518" t="n">
        <v>0</v>
      </c>
      <c r="AX1296" s="518" t="n">
        <v>0</v>
      </c>
      <c r="AY1296" s="518" t="n">
        <v>0</v>
      </c>
      <c r="AZ1296" s="518" t="n">
        <v>0</v>
      </c>
      <c r="BA1296" s="518" t="n">
        <v>0</v>
      </c>
      <c r="BB1296" s="518" t="n">
        <v>0</v>
      </c>
      <c r="BC1296" s="518" t="n">
        <v>0</v>
      </c>
      <c r="BD1296" s="518" t="n">
        <v>0</v>
      </c>
      <c r="BE1296" s="518" t="n">
        <v>0</v>
      </c>
      <c r="BF1296" s="518" t="n">
        <v>0</v>
      </c>
      <c r="BG1296" s="518" t="n">
        <v>0</v>
      </c>
      <c r="BH1296" s="518" t="n">
        <v>0</v>
      </c>
      <c r="BI1296" s="518" t="n">
        <v>0</v>
      </c>
      <c r="BJ1296" s="518"/>
      <c r="BK1296" s="518"/>
      <c r="BL1296" s="518" t="n">
        <v>0</v>
      </c>
      <c r="BM1296" s="518"/>
      <c r="BN1296" s="518"/>
      <c r="BO1296" s="518"/>
      <c r="BP1296" s="518"/>
      <c r="BQ1296" s="518"/>
      <c r="BR1296" s="518"/>
      <c r="BS1296" s="518"/>
      <c r="BT1296" s="518"/>
      <c r="BU1296" s="518"/>
      <c r="BV1296" s="518" t="n">
        <v>0</v>
      </c>
      <c r="BW1296" s="518" t="n">
        <v>0</v>
      </c>
      <c r="BX1296" s="518" t="n">
        <v>0</v>
      </c>
      <c r="BY1296" s="518" t="n">
        <v>0</v>
      </c>
      <c r="BZ1296" s="518" t="n">
        <v>0</v>
      </c>
      <c r="CA1296" s="518" t="n">
        <v>0</v>
      </c>
      <c r="CB1296" s="518" t="n">
        <v>0</v>
      </c>
      <c r="CC1296" s="518" t="n">
        <v>0</v>
      </c>
      <c r="CD1296" s="518" t="n">
        <v>0</v>
      </c>
      <c r="CE1296" s="518" t="n">
        <v>0</v>
      </c>
      <c r="CF1296" s="518" t="n">
        <v>0</v>
      </c>
      <c r="CG1296" s="518" t="n">
        <v>0</v>
      </c>
      <c r="CH1296" s="518"/>
      <c r="CI1296" s="716"/>
      <c r="CL1296" s="48" t="n">
        <v>2</v>
      </c>
      <c r="CM1296" s="48" t="n">
        <f aca="false">CL1296-V1296</f>
        <v>0</v>
      </c>
      <c r="CN1296" s="702" t="n">
        <f aca="false">SUM(CO1296:DR1296)</f>
        <v>2</v>
      </c>
      <c r="CO1296" s="703" t="n">
        <v>0</v>
      </c>
      <c r="CP1296" s="703"/>
      <c r="CQ1296" s="703" t="n">
        <v>0</v>
      </c>
      <c r="CR1296" s="703"/>
      <c r="CS1296" s="703" t="n">
        <v>0</v>
      </c>
      <c r="CT1296" s="703" t="n">
        <v>0</v>
      </c>
      <c r="CU1296" s="703"/>
      <c r="CV1296" s="703"/>
      <c r="CW1296" s="703"/>
      <c r="CX1296" s="703" t="n">
        <v>0</v>
      </c>
      <c r="CY1296" s="703" t="n">
        <v>0</v>
      </c>
      <c r="CZ1296" s="703" t="n">
        <v>0</v>
      </c>
      <c r="DA1296" s="703"/>
      <c r="DB1296" s="703"/>
      <c r="DC1296" s="703"/>
      <c r="DD1296" s="703"/>
      <c r="DE1296" s="703" t="n">
        <v>0</v>
      </c>
      <c r="DF1296" s="703"/>
      <c r="DG1296" s="703" t="n">
        <v>0</v>
      </c>
      <c r="DH1296" s="703" t="n">
        <v>2</v>
      </c>
      <c r="DI1296" s="703" t="n">
        <v>0</v>
      </c>
      <c r="DJ1296" s="703" t="n">
        <v>0</v>
      </c>
      <c r="DK1296" s="703" t="n">
        <v>0</v>
      </c>
      <c r="DL1296" s="703" t="n">
        <v>0</v>
      </c>
      <c r="DM1296" s="703"/>
      <c r="DN1296" s="703"/>
      <c r="DO1296" s="703"/>
      <c r="DP1296" s="703"/>
      <c r="DQ1296" s="703"/>
      <c r="DR1296" s="703"/>
      <c r="DS1296" s="704" t="n">
        <f aca="false">CN1296-V1296</f>
        <v>0</v>
      </c>
      <c r="DT1296" s="553"/>
      <c r="DU1296" s="48"/>
    </row>
    <row r="1297" customFormat="false" ht="15" hidden="false" customHeight="true" outlineLevel="0" collapsed="false">
      <c r="A1297" s="705" t="n">
        <f aca="false">A1296+1</f>
        <v>1288</v>
      </c>
      <c r="B1297" s="706" t="s">
        <v>2495</v>
      </c>
      <c r="C1297" s="706" t="s">
        <v>407</v>
      </c>
      <c r="D1297" s="706" t="s">
        <v>408</v>
      </c>
      <c r="E1297" s="243" t="n">
        <f aca="false">COUNTIF($G$10:$G$1856,$G1297)</f>
        <v>1</v>
      </c>
      <c r="F1297" s="706" t="s">
        <v>3081</v>
      </c>
      <c r="G1297" s="706" t="s">
        <v>3081</v>
      </c>
      <c r="H1297" s="707" t="s">
        <v>3082</v>
      </c>
      <c r="I1297" s="708" t="s">
        <v>932</v>
      </c>
      <c r="J1297" s="707" t="s">
        <v>370</v>
      </c>
      <c r="K1297" s="709" t="s">
        <v>369</v>
      </c>
      <c r="L1297" s="707" t="s">
        <v>368</v>
      </c>
      <c r="M1297" s="708" t="s">
        <v>933</v>
      </c>
      <c r="N1297" s="710" t="s">
        <v>934</v>
      </c>
      <c r="O1297" s="512" t="n">
        <v>1</v>
      </c>
      <c r="P1297" s="512" t="n">
        <v>1</v>
      </c>
      <c r="Q1297" s="711" t="n">
        <v>0.016886448</v>
      </c>
      <c r="R1297" s="712"/>
      <c r="S1297" s="713"/>
      <c r="T1297" s="714" t="n">
        <v>36.86</v>
      </c>
      <c r="U1297" s="715"/>
      <c r="V1297" s="262" t="n">
        <f aca="false">SUM(W1297:CI1297)</f>
        <v>0</v>
      </c>
      <c r="W1297" s="243" t="n">
        <v>0</v>
      </c>
      <c r="X1297" s="243" t="n">
        <v>0</v>
      </c>
      <c r="Y1297" s="243" t="n">
        <v>0</v>
      </c>
      <c r="Z1297" s="243" t="n">
        <v>0</v>
      </c>
      <c r="AA1297" s="243" t="n">
        <v>0</v>
      </c>
      <c r="AB1297" s="243" t="n">
        <v>0</v>
      </c>
      <c r="AC1297" s="243" t="n">
        <v>0</v>
      </c>
      <c r="AD1297" s="243" t="n">
        <v>0</v>
      </c>
      <c r="AE1297" s="243" t="n">
        <v>0</v>
      </c>
      <c r="AF1297" s="243" t="n">
        <v>0</v>
      </c>
      <c r="AG1297" s="243" t="n">
        <v>0</v>
      </c>
      <c r="AH1297" s="518" t="n">
        <v>0</v>
      </c>
      <c r="AI1297" s="243" t="n">
        <v>0</v>
      </c>
      <c r="AJ1297" s="243" t="n">
        <v>0</v>
      </c>
      <c r="AK1297" s="518" t="n">
        <v>0</v>
      </c>
      <c r="AL1297" s="518" t="n">
        <v>0</v>
      </c>
      <c r="AM1297" s="518" t="n">
        <v>0</v>
      </c>
      <c r="AN1297" s="518" t="n">
        <v>0</v>
      </c>
      <c r="AO1297" s="518" t="n">
        <v>0</v>
      </c>
      <c r="AP1297" s="518" t="n">
        <v>0</v>
      </c>
      <c r="AQ1297" s="518" t="n">
        <v>0</v>
      </c>
      <c r="AR1297" s="518" t="n">
        <v>0</v>
      </c>
      <c r="AS1297" s="518" t="n">
        <v>0</v>
      </c>
      <c r="AT1297" s="518" t="n">
        <v>0</v>
      </c>
      <c r="AU1297" s="518" t="n">
        <v>0</v>
      </c>
      <c r="AV1297" s="518" t="n">
        <v>0</v>
      </c>
      <c r="AW1297" s="518" t="n">
        <v>0</v>
      </c>
      <c r="AX1297" s="518" t="n">
        <v>0</v>
      </c>
      <c r="AY1297" s="518" t="n">
        <v>0</v>
      </c>
      <c r="AZ1297" s="518" t="n">
        <v>0</v>
      </c>
      <c r="BA1297" s="518" t="n">
        <v>0</v>
      </c>
      <c r="BB1297" s="518" t="n">
        <v>0</v>
      </c>
      <c r="BC1297" s="518" t="n">
        <v>0</v>
      </c>
      <c r="BD1297" s="518" t="n">
        <v>0</v>
      </c>
      <c r="BE1297" s="518" t="n">
        <v>0</v>
      </c>
      <c r="BF1297" s="518" t="n">
        <v>0</v>
      </c>
      <c r="BG1297" s="518" t="n">
        <v>0</v>
      </c>
      <c r="BH1297" s="518" t="n">
        <v>0</v>
      </c>
      <c r="BI1297" s="518" t="n">
        <v>0</v>
      </c>
      <c r="BJ1297" s="518"/>
      <c r="BK1297" s="518"/>
      <c r="BL1297" s="518" t="n">
        <v>0</v>
      </c>
      <c r="BM1297" s="518"/>
      <c r="BN1297" s="518"/>
      <c r="BO1297" s="518"/>
      <c r="BP1297" s="518"/>
      <c r="BQ1297" s="518"/>
      <c r="BR1297" s="518"/>
      <c r="BS1297" s="518"/>
      <c r="BT1297" s="518"/>
      <c r="BU1297" s="518"/>
      <c r="BV1297" s="518" t="n">
        <v>0</v>
      </c>
      <c r="BW1297" s="518" t="n">
        <v>0</v>
      </c>
      <c r="BX1297" s="518" t="n">
        <v>0</v>
      </c>
      <c r="BY1297" s="518" t="n">
        <v>0</v>
      </c>
      <c r="BZ1297" s="518" t="n">
        <v>0</v>
      </c>
      <c r="CA1297" s="518" t="n">
        <v>0</v>
      </c>
      <c r="CB1297" s="518" t="n">
        <v>0</v>
      </c>
      <c r="CC1297" s="518" t="n">
        <v>0</v>
      </c>
      <c r="CD1297" s="518" t="n">
        <v>0</v>
      </c>
      <c r="CE1297" s="518" t="n">
        <v>0</v>
      </c>
      <c r="CF1297" s="518" t="n">
        <v>0</v>
      </c>
      <c r="CG1297" s="518" t="n">
        <v>0</v>
      </c>
      <c r="CH1297" s="518"/>
      <c r="CI1297" s="716"/>
      <c r="CL1297" s="48" t="n">
        <v>0</v>
      </c>
      <c r="CM1297" s="48" t="n">
        <f aca="false">CL1297-V1297</f>
        <v>0</v>
      </c>
      <c r="CN1297" s="702" t="n">
        <f aca="false">SUM(CO1297:DR1297)</f>
        <v>0</v>
      </c>
      <c r="CO1297" s="703" t="n">
        <v>0</v>
      </c>
      <c r="CP1297" s="703"/>
      <c r="CQ1297" s="703" t="n">
        <v>0</v>
      </c>
      <c r="CR1297" s="703"/>
      <c r="CS1297" s="703" t="n">
        <v>0</v>
      </c>
      <c r="CT1297" s="703" t="n">
        <v>0</v>
      </c>
      <c r="CU1297" s="703"/>
      <c r="CV1297" s="703"/>
      <c r="CW1297" s="703"/>
      <c r="CX1297" s="703" t="n">
        <v>0</v>
      </c>
      <c r="CY1297" s="703" t="n">
        <v>0</v>
      </c>
      <c r="CZ1297" s="703" t="n">
        <v>0</v>
      </c>
      <c r="DA1297" s="703"/>
      <c r="DB1297" s="703"/>
      <c r="DC1297" s="703"/>
      <c r="DD1297" s="703"/>
      <c r="DE1297" s="703" t="n">
        <v>0</v>
      </c>
      <c r="DF1297" s="703"/>
      <c r="DG1297" s="703" t="n">
        <v>0</v>
      </c>
      <c r="DH1297" s="703" t="n">
        <v>0</v>
      </c>
      <c r="DI1297" s="703" t="n">
        <v>0</v>
      </c>
      <c r="DJ1297" s="703" t="n">
        <v>0</v>
      </c>
      <c r="DK1297" s="703" t="n">
        <v>0</v>
      </c>
      <c r="DL1297" s="703" t="n">
        <v>0</v>
      </c>
      <c r="DM1297" s="703"/>
      <c r="DN1297" s="703"/>
      <c r="DO1297" s="703"/>
      <c r="DP1297" s="703"/>
      <c r="DQ1297" s="703"/>
      <c r="DR1297" s="703"/>
      <c r="DS1297" s="704" t="n">
        <f aca="false">CN1297-V1297</f>
        <v>0</v>
      </c>
      <c r="DT1297" s="553"/>
      <c r="DU1297" s="48"/>
    </row>
    <row r="1298" customFormat="false" ht="15" hidden="false" customHeight="true" outlineLevel="0" collapsed="false">
      <c r="A1298" s="705" t="n">
        <f aca="false">A1297+1</f>
        <v>1289</v>
      </c>
      <c r="B1298" s="706" t="s">
        <v>2495</v>
      </c>
      <c r="C1298" s="706" t="s">
        <v>407</v>
      </c>
      <c r="D1298" s="706" t="s">
        <v>408</v>
      </c>
      <c r="E1298" s="243" t="n">
        <f aca="false">COUNTIF($G$10:$G$1856,$G1298)</f>
        <v>1</v>
      </c>
      <c r="F1298" s="706" t="s">
        <v>3083</v>
      </c>
      <c r="G1298" s="706" t="s">
        <v>3083</v>
      </c>
      <c r="H1298" s="707" t="s">
        <v>3084</v>
      </c>
      <c r="I1298" s="708" t="s">
        <v>945</v>
      </c>
      <c r="J1298" s="707" t="s">
        <v>370</v>
      </c>
      <c r="K1298" s="709" t="s">
        <v>369</v>
      </c>
      <c r="L1298" s="707" t="s">
        <v>368</v>
      </c>
      <c r="M1298" s="708" t="s">
        <v>946</v>
      </c>
      <c r="N1298" s="710" t="s">
        <v>934</v>
      </c>
      <c r="O1298" s="512" t="n">
        <v>1</v>
      </c>
      <c r="P1298" s="512" t="n">
        <v>1</v>
      </c>
      <c r="Q1298" s="711" t="n">
        <v>0.007101234</v>
      </c>
      <c r="R1298" s="712"/>
      <c r="S1298" s="713"/>
      <c r="T1298" s="714" t="n">
        <v>15.5</v>
      </c>
      <c r="U1298" s="715"/>
      <c r="V1298" s="262" t="n">
        <f aca="false">SUM(W1298:CI1298)</f>
        <v>0</v>
      </c>
      <c r="W1298" s="243" t="n">
        <v>0</v>
      </c>
      <c r="X1298" s="243" t="n">
        <v>0</v>
      </c>
      <c r="Y1298" s="243" t="n">
        <v>0</v>
      </c>
      <c r="Z1298" s="243" t="n">
        <v>0</v>
      </c>
      <c r="AA1298" s="243" t="n">
        <v>0</v>
      </c>
      <c r="AB1298" s="243" t="n">
        <v>0</v>
      </c>
      <c r="AC1298" s="243" t="n">
        <v>0</v>
      </c>
      <c r="AD1298" s="243" t="n">
        <v>0</v>
      </c>
      <c r="AE1298" s="243" t="n">
        <v>0</v>
      </c>
      <c r="AF1298" s="243" t="n">
        <v>0</v>
      </c>
      <c r="AG1298" s="243" t="n">
        <v>0</v>
      </c>
      <c r="AH1298" s="518" t="n">
        <v>0</v>
      </c>
      <c r="AI1298" s="243" t="n">
        <v>0</v>
      </c>
      <c r="AJ1298" s="243" t="n">
        <v>0</v>
      </c>
      <c r="AK1298" s="518" t="n">
        <v>0</v>
      </c>
      <c r="AL1298" s="518" t="n">
        <v>0</v>
      </c>
      <c r="AM1298" s="518" t="n">
        <v>0</v>
      </c>
      <c r="AN1298" s="518" t="n">
        <v>0</v>
      </c>
      <c r="AO1298" s="518" t="n">
        <v>0</v>
      </c>
      <c r="AP1298" s="518" t="n">
        <v>0</v>
      </c>
      <c r="AQ1298" s="518" t="n">
        <v>0</v>
      </c>
      <c r="AR1298" s="518" t="n">
        <v>0</v>
      </c>
      <c r="AS1298" s="518" t="n">
        <v>0</v>
      </c>
      <c r="AT1298" s="518" t="n">
        <v>0</v>
      </c>
      <c r="AU1298" s="518" t="n">
        <v>0</v>
      </c>
      <c r="AV1298" s="518" t="n">
        <v>0</v>
      </c>
      <c r="AW1298" s="518" t="n">
        <v>0</v>
      </c>
      <c r="AX1298" s="518" t="n">
        <v>0</v>
      </c>
      <c r="AY1298" s="518" t="n">
        <v>0</v>
      </c>
      <c r="AZ1298" s="518" t="n">
        <v>0</v>
      </c>
      <c r="BA1298" s="518" t="n">
        <v>0</v>
      </c>
      <c r="BB1298" s="518" t="n">
        <v>0</v>
      </c>
      <c r="BC1298" s="518" t="n">
        <v>0</v>
      </c>
      <c r="BD1298" s="518" t="n">
        <v>0</v>
      </c>
      <c r="BE1298" s="518" t="n">
        <v>0</v>
      </c>
      <c r="BF1298" s="518" t="n">
        <v>0</v>
      </c>
      <c r="BG1298" s="518" t="n">
        <v>0</v>
      </c>
      <c r="BH1298" s="518" t="n">
        <v>0</v>
      </c>
      <c r="BI1298" s="518" t="n">
        <v>0</v>
      </c>
      <c r="BJ1298" s="518"/>
      <c r="BK1298" s="518"/>
      <c r="BL1298" s="518" t="n">
        <v>0</v>
      </c>
      <c r="BM1298" s="518"/>
      <c r="BN1298" s="518"/>
      <c r="BO1298" s="518"/>
      <c r="BP1298" s="518"/>
      <c r="BQ1298" s="518"/>
      <c r="BR1298" s="518"/>
      <c r="BS1298" s="518"/>
      <c r="BT1298" s="518"/>
      <c r="BU1298" s="518"/>
      <c r="BV1298" s="518" t="n">
        <v>0</v>
      </c>
      <c r="BW1298" s="518" t="n">
        <v>0</v>
      </c>
      <c r="BX1298" s="518" t="n">
        <v>0</v>
      </c>
      <c r="BY1298" s="518" t="n">
        <v>0</v>
      </c>
      <c r="BZ1298" s="518" t="n">
        <v>0</v>
      </c>
      <c r="CA1298" s="518" t="n">
        <v>0</v>
      </c>
      <c r="CB1298" s="518" t="n">
        <v>0</v>
      </c>
      <c r="CC1298" s="518" t="n">
        <v>0</v>
      </c>
      <c r="CD1298" s="518" t="n">
        <v>0</v>
      </c>
      <c r="CE1298" s="518" t="n">
        <v>0</v>
      </c>
      <c r="CF1298" s="518" t="n">
        <v>0</v>
      </c>
      <c r="CG1298" s="518" t="n">
        <v>0</v>
      </c>
      <c r="CH1298" s="518"/>
      <c r="CI1298" s="716"/>
      <c r="CL1298" s="48" t="n">
        <v>0</v>
      </c>
      <c r="CM1298" s="48" t="n">
        <f aca="false">CL1298-V1298</f>
        <v>0</v>
      </c>
      <c r="CN1298" s="702" t="n">
        <f aca="false">SUM(CO1298:DR1298)</f>
        <v>0</v>
      </c>
      <c r="CO1298" s="703" t="n">
        <v>0</v>
      </c>
      <c r="CP1298" s="703"/>
      <c r="CQ1298" s="703" t="n">
        <v>0</v>
      </c>
      <c r="CR1298" s="703"/>
      <c r="CS1298" s="703" t="n">
        <v>0</v>
      </c>
      <c r="CT1298" s="703" t="n">
        <v>0</v>
      </c>
      <c r="CU1298" s="703"/>
      <c r="CV1298" s="703"/>
      <c r="CW1298" s="703"/>
      <c r="CX1298" s="703" t="n">
        <v>0</v>
      </c>
      <c r="CY1298" s="703" t="n">
        <v>0</v>
      </c>
      <c r="CZ1298" s="703" t="n">
        <v>0</v>
      </c>
      <c r="DA1298" s="703"/>
      <c r="DB1298" s="703"/>
      <c r="DC1298" s="703"/>
      <c r="DD1298" s="703"/>
      <c r="DE1298" s="703" t="n">
        <v>0</v>
      </c>
      <c r="DF1298" s="703"/>
      <c r="DG1298" s="703" t="n">
        <v>0</v>
      </c>
      <c r="DH1298" s="703" t="n">
        <v>0</v>
      </c>
      <c r="DI1298" s="703" t="n">
        <v>0</v>
      </c>
      <c r="DJ1298" s="703" t="n">
        <v>0</v>
      </c>
      <c r="DK1298" s="703" t="n">
        <v>0</v>
      </c>
      <c r="DL1298" s="703" t="n">
        <v>0</v>
      </c>
      <c r="DM1298" s="703"/>
      <c r="DN1298" s="703"/>
      <c r="DO1298" s="703"/>
      <c r="DP1298" s="703"/>
      <c r="DQ1298" s="703"/>
      <c r="DR1298" s="703"/>
      <c r="DS1298" s="704" t="n">
        <f aca="false">CN1298-V1298</f>
        <v>0</v>
      </c>
      <c r="DT1298" s="553"/>
      <c r="DU1298" s="48"/>
    </row>
    <row r="1299" customFormat="false" ht="15" hidden="false" customHeight="true" outlineLevel="0" collapsed="false">
      <c r="A1299" s="705" t="n">
        <f aca="false">A1298+1</f>
        <v>1290</v>
      </c>
      <c r="B1299" s="706" t="s">
        <v>2495</v>
      </c>
      <c r="C1299" s="706" t="s">
        <v>407</v>
      </c>
      <c r="D1299" s="706" t="s">
        <v>408</v>
      </c>
      <c r="E1299" s="243" t="n">
        <f aca="false">COUNTIF($G$10:$G$1856,$G1299)</f>
        <v>1</v>
      </c>
      <c r="F1299" s="706" t="s">
        <v>3085</v>
      </c>
      <c r="G1299" s="706" t="s">
        <v>3085</v>
      </c>
      <c r="H1299" s="707" t="s">
        <v>3086</v>
      </c>
      <c r="I1299" s="708" t="s">
        <v>949</v>
      </c>
      <c r="J1299" s="707" t="s">
        <v>370</v>
      </c>
      <c r="K1299" s="709" t="s">
        <v>369</v>
      </c>
      <c r="L1299" s="707" t="s">
        <v>368</v>
      </c>
      <c r="M1299" s="708" t="s">
        <v>950</v>
      </c>
      <c r="N1299" s="710" t="s">
        <v>934</v>
      </c>
      <c r="O1299" s="512" t="n">
        <v>1</v>
      </c>
      <c r="P1299" s="512" t="n">
        <v>1</v>
      </c>
      <c r="Q1299" s="711" t="n">
        <v>0.007101234</v>
      </c>
      <c r="R1299" s="712"/>
      <c r="S1299" s="713"/>
      <c r="T1299" s="714" t="n">
        <v>15.5</v>
      </c>
      <c r="U1299" s="715"/>
      <c r="V1299" s="262" t="n">
        <f aca="false">SUM(W1299:CI1299)</f>
        <v>0</v>
      </c>
      <c r="W1299" s="243" t="n">
        <v>0</v>
      </c>
      <c r="X1299" s="243" t="n">
        <v>0</v>
      </c>
      <c r="Y1299" s="243" t="n">
        <v>0</v>
      </c>
      <c r="Z1299" s="243" t="n">
        <v>0</v>
      </c>
      <c r="AA1299" s="243" t="n">
        <v>0</v>
      </c>
      <c r="AB1299" s="243" t="n">
        <v>0</v>
      </c>
      <c r="AC1299" s="243" t="n">
        <v>0</v>
      </c>
      <c r="AD1299" s="243" t="n">
        <v>0</v>
      </c>
      <c r="AE1299" s="243" t="n">
        <v>0</v>
      </c>
      <c r="AF1299" s="243" t="n">
        <v>0</v>
      </c>
      <c r="AG1299" s="243" t="n">
        <v>0</v>
      </c>
      <c r="AH1299" s="518" t="n">
        <v>0</v>
      </c>
      <c r="AI1299" s="243" t="n">
        <v>0</v>
      </c>
      <c r="AJ1299" s="243" t="n">
        <v>0</v>
      </c>
      <c r="AK1299" s="518" t="n">
        <v>0</v>
      </c>
      <c r="AL1299" s="518" t="n">
        <v>0</v>
      </c>
      <c r="AM1299" s="518" t="n">
        <v>0</v>
      </c>
      <c r="AN1299" s="518" t="n">
        <v>0</v>
      </c>
      <c r="AO1299" s="518" t="n">
        <v>0</v>
      </c>
      <c r="AP1299" s="518" t="n">
        <v>0</v>
      </c>
      <c r="AQ1299" s="518" t="n">
        <v>0</v>
      </c>
      <c r="AR1299" s="518" t="n">
        <v>0</v>
      </c>
      <c r="AS1299" s="518" t="n">
        <v>0</v>
      </c>
      <c r="AT1299" s="518" t="n">
        <v>0</v>
      </c>
      <c r="AU1299" s="518" t="n">
        <v>0</v>
      </c>
      <c r="AV1299" s="518" t="n">
        <v>0</v>
      </c>
      <c r="AW1299" s="518" t="n">
        <v>0</v>
      </c>
      <c r="AX1299" s="518" t="n">
        <v>0</v>
      </c>
      <c r="AY1299" s="518" t="n">
        <v>0</v>
      </c>
      <c r="AZ1299" s="518" t="n">
        <v>0</v>
      </c>
      <c r="BA1299" s="518" t="n">
        <v>0</v>
      </c>
      <c r="BB1299" s="518" t="n">
        <v>0</v>
      </c>
      <c r="BC1299" s="518" t="n">
        <v>0</v>
      </c>
      <c r="BD1299" s="518" t="n">
        <v>0</v>
      </c>
      <c r="BE1299" s="518" t="n">
        <v>0</v>
      </c>
      <c r="BF1299" s="518" t="n">
        <v>0</v>
      </c>
      <c r="BG1299" s="518" t="n">
        <v>0</v>
      </c>
      <c r="BH1299" s="518" t="n">
        <v>0</v>
      </c>
      <c r="BI1299" s="518" t="n">
        <v>0</v>
      </c>
      <c r="BJ1299" s="518"/>
      <c r="BK1299" s="518"/>
      <c r="BL1299" s="518" t="n">
        <v>0</v>
      </c>
      <c r="BM1299" s="518"/>
      <c r="BN1299" s="518"/>
      <c r="BO1299" s="518"/>
      <c r="BP1299" s="518"/>
      <c r="BQ1299" s="518"/>
      <c r="BR1299" s="518"/>
      <c r="BS1299" s="518"/>
      <c r="BT1299" s="518"/>
      <c r="BU1299" s="518"/>
      <c r="BV1299" s="518" t="n">
        <v>0</v>
      </c>
      <c r="BW1299" s="518" t="n">
        <v>0</v>
      </c>
      <c r="BX1299" s="518" t="n">
        <v>0</v>
      </c>
      <c r="BY1299" s="518" t="n">
        <v>0</v>
      </c>
      <c r="BZ1299" s="518" t="n">
        <v>0</v>
      </c>
      <c r="CA1299" s="518" t="n">
        <v>0</v>
      </c>
      <c r="CB1299" s="518" t="n">
        <v>0</v>
      </c>
      <c r="CC1299" s="518" t="n">
        <v>0</v>
      </c>
      <c r="CD1299" s="518" t="n">
        <v>0</v>
      </c>
      <c r="CE1299" s="518" t="n">
        <v>0</v>
      </c>
      <c r="CF1299" s="518" t="n">
        <v>0</v>
      </c>
      <c r="CG1299" s="518" t="n">
        <v>0</v>
      </c>
      <c r="CH1299" s="518"/>
      <c r="CI1299" s="716"/>
      <c r="CL1299" s="48" t="n">
        <v>0</v>
      </c>
      <c r="CM1299" s="48" t="n">
        <f aca="false">CL1299-V1299</f>
        <v>0</v>
      </c>
      <c r="CN1299" s="702" t="n">
        <f aca="false">SUM(CO1299:DR1299)</f>
        <v>0</v>
      </c>
      <c r="CO1299" s="703" t="n">
        <v>0</v>
      </c>
      <c r="CP1299" s="703"/>
      <c r="CQ1299" s="703" t="n">
        <v>0</v>
      </c>
      <c r="CR1299" s="703"/>
      <c r="CS1299" s="703" t="n">
        <v>0</v>
      </c>
      <c r="CT1299" s="703" t="n">
        <v>0</v>
      </c>
      <c r="CU1299" s="703"/>
      <c r="CV1299" s="703"/>
      <c r="CW1299" s="703"/>
      <c r="CX1299" s="703" t="n">
        <v>0</v>
      </c>
      <c r="CY1299" s="703" t="n">
        <v>0</v>
      </c>
      <c r="CZ1299" s="703" t="n">
        <v>0</v>
      </c>
      <c r="DA1299" s="703"/>
      <c r="DB1299" s="703"/>
      <c r="DC1299" s="703"/>
      <c r="DD1299" s="703"/>
      <c r="DE1299" s="703" t="n">
        <v>0</v>
      </c>
      <c r="DF1299" s="703"/>
      <c r="DG1299" s="703" t="n">
        <v>0</v>
      </c>
      <c r="DH1299" s="703" t="n">
        <v>0</v>
      </c>
      <c r="DI1299" s="703" t="n">
        <v>0</v>
      </c>
      <c r="DJ1299" s="703" t="n">
        <v>0</v>
      </c>
      <c r="DK1299" s="703" t="n">
        <v>0</v>
      </c>
      <c r="DL1299" s="703" t="n">
        <v>0</v>
      </c>
      <c r="DM1299" s="703"/>
      <c r="DN1299" s="703"/>
      <c r="DO1299" s="703"/>
      <c r="DP1299" s="703"/>
      <c r="DQ1299" s="703"/>
      <c r="DR1299" s="703"/>
      <c r="DS1299" s="704" t="n">
        <f aca="false">CN1299-V1299</f>
        <v>0</v>
      </c>
      <c r="DT1299" s="553"/>
      <c r="DU1299" s="48"/>
    </row>
    <row r="1300" customFormat="false" ht="15" hidden="false" customHeight="true" outlineLevel="0" collapsed="false">
      <c r="A1300" s="705" t="n">
        <f aca="false">A1299+1</f>
        <v>1291</v>
      </c>
      <c r="B1300" s="706" t="s">
        <v>2495</v>
      </c>
      <c r="C1300" s="706" t="s">
        <v>407</v>
      </c>
      <c r="D1300" s="706" t="s">
        <v>408</v>
      </c>
      <c r="E1300" s="243" t="n">
        <f aca="false">COUNTIF($G$10:$G$1856,$G1300)</f>
        <v>1</v>
      </c>
      <c r="F1300" s="706" t="s">
        <v>3087</v>
      </c>
      <c r="G1300" s="706" t="s">
        <v>3087</v>
      </c>
      <c r="H1300" s="707" t="s">
        <v>3088</v>
      </c>
      <c r="I1300" s="708" t="s">
        <v>2873</v>
      </c>
      <c r="J1300" s="707" t="s">
        <v>370</v>
      </c>
      <c r="K1300" s="709" t="s">
        <v>369</v>
      </c>
      <c r="L1300" s="707" t="s">
        <v>368</v>
      </c>
      <c r="M1300" s="708" t="s">
        <v>1035</v>
      </c>
      <c r="N1300" s="710" t="s">
        <v>934</v>
      </c>
      <c r="O1300" s="512" t="n">
        <v>1</v>
      </c>
      <c r="P1300" s="512" t="n">
        <v>1</v>
      </c>
      <c r="Q1300" s="711" t="n">
        <v>0.006623928</v>
      </c>
      <c r="R1300" s="712"/>
      <c r="S1300" s="713"/>
      <c r="T1300" s="714" t="n">
        <v>14.46</v>
      </c>
      <c r="U1300" s="715"/>
      <c r="V1300" s="262" t="n">
        <f aca="false">SUM(W1300:CI1300)</f>
        <v>0</v>
      </c>
      <c r="W1300" s="243" t="n">
        <v>0</v>
      </c>
      <c r="X1300" s="243" t="n">
        <v>0</v>
      </c>
      <c r="Y1300" s="243" t="n">
        <v>0</v>
      </c>
      <c r="Z1300" s="243" t="n">
        <v>0</v>
      </c>
      <c r="AA1300" s="243" t="n">
        <v>0</v>
      </c>
      <c r="AB1300" s="243" t="n">
        <v>0</v>
      </c>
      <c r="AC1300" s="243" t="n">
        <v>0</v>
      </c>
      <c r="AD1300" s="243" t="n">
        <v>0</v>
      </c>
      <c r="AE1300" s="243" t="n">
        <v>0</v>
      </c>
      <c r="AF1300" s="243" t="n">
        <v>0</v>
      </c>
      <c r="AG1300" s="243" t="n">
        <v>0</v>
      </c>
      <c r="AH1300" s="518" t="n">
        <v>0</v>
      </c>
      <c r="AI1300" s="243" t="n">
        <v>0</v>
      </c>
      <c r="AJ1300" s="243" t="n">
        <v>0</v>
      </c>
      <c r="AK1300" s="518" t="n">
        <v>0</v>
      </c>
      <c r="AL1300" s="518" t="n">
        <v>0</v>
      </c>
      <c r="AM1300" s="518" t="n">
        <v>0</v>
      </c>
      <c r="AN1300" s="518" t="n">
        <v>0</v>
      </c>
      <c r="AO1300" s="518" t="n">
        <v>0</v>
      </c>
      <c r="AP1300" s="518" t="n">
        <v>0</v>
      </c>
      <c r="AQ1300" s="518" t="n">
        <v>0</v>
      </c>
      <c r="AR1300" s="518" t="n">
        <v>0</v>
      </c>
      <c r="AS1300" s="518" t="n">
        <v>0</v>
      </c>
      <c r="AT1300" s="518" t="n">
        <v>0</v>
      </c>
      <c r="AU1300" s="518" t="n">
        <v>0</v>
      </c>
      <c r="AV1300" s="518" t="n">
        <v>0</v>
      </c>
      <c r="AW1300" s="518" t="n">
        <v>0</v>
      </c>
      <c r="AX1300" s="518" t="n">
        <v>0</v>
      </c>
      <c r="AY1300" s="518" t="n">
        <v>0</v>
      </c>
      <c r="AZ1300" s="518" t="n">
        <v>0</v>
      </c>
      <c r="BA1300" s="518" t="n">
        <v>0</v>
      </c>
      <c r="BB1300" s="518" t="n">
        <v>0</v>
      </c>
      <c r="BC1300" s="518" t="n">
        <v>0</v>
      </c>
      <c r="BD1300" s="518" t="n">
        <v>0</v>
      </c>
      <c r="BE1300" s="518" t="n">
        <v>0</v>
      </c>
      <c r="BF1300" s="518" t="n">
        <v>0</v>
      </c>
      <c r="BG1300" s="518" t="n">
        <v>0</v>
      </c>
      <c r="BH1300" s="518" t="n">
        <v>0</v>
      </c>
      <c r="BI1300" s="518" t="n">
        <v>0</v>
      </c>
      <c r="BJ1300" s="518"/>
      <c r="BK1300" s="518"/>
      <c r="BL1300" s="518" t="n">
        <v>0</v>
      </c>
      <c r="BM1300" s="518"/>
      <c r="BN1300" s="518"/>
      <c r="BO1300" s="518"/>
      <c r="BP1300" s="518"/>
      <c r="BQ1300" s="518"/>
      <c r="BR1300" s="518"/>
      <c r="BS1300" s="518"/>
      <c r="BT1300" s="518"/>
      <c r="BU1300" s="518"/>
      <c r="BV1300" s="518" t="n">
        <v>0</v>
      </c>
      <c r="BW1300" s="518" t="n">
        <v>0</v>
      </c>
      <c r="BX1300" s="518" t="n">
        <v>0</v>
      </c>
      <c r="BY1300" s="518" t="n">
        <v>0</v>
      </c>
      <c r="BZ1300" s="518" t="n">
        <v>0</v>
      </c>
      <c r="CA1300" s="518" t="n">
        <v>0</v>
      </c>
      <c r="CB1300" s="518" t="n">
        <v>0</v>
      </c>
      <c r="CC1300" s="518" t="n">
        <v>0</v>
      </c>
      <c r="CD1300" s="518" t="n">
        <v>0</v>
      </c>
      <c r="CE1300" s="518" t="n">
        <v>0</v>
      </c>
      <c r="CF1300" s="518" t="n">
        <v>0</v>
      </c>
      <c r="CG1300" s="518" t="n">
        <v>0</v>
      </c>
      <c r="CH1300" s="518"/>
      <c r="CI1300" s="716"/>
      <c r="CL1300" s="48" t="n">
        <v>0</v>
      </c>
      <c r="CM1300" s="48" t="n">
        <f aca="false">CL1300-V1300</f>
        <v>0</v>
      </c>
      <c r="CN1300" s="702" t="n">
        <f aca="false">SUM(CO1300:DR1300)</f>
        <v>0</v>
      </c>
      <c r="CO1300" s="703" t="n">
        <v>0</v>
      </c>
      <c r="CP1300" s="703"/>
      <c r="CQ1300" s="703" t="n">
        <v>0</v>
      </c>
      <c r="CR1300" s="703"/>
      <c r="CS1300" s="703" t="n">
        <v>0</v>
      </c>
      <c r="CT1300" s="703" t="n">
        <v>0</v>
      </c>
      <c r="CU1300" s="703"/>
      <c r="CV1300" s="703"/>
      <c r="CW1300" s="703"/>
      <c r="CX1300" s="703" t="n">
        <v>0</v>
      </c>
      <c r="CY1300" s="703" t="n">
        <v>0</v>
      </c>
      <c r="CZ1300" s="703" t="n">
        <v>0</v>
      </c>
      <c r="DA1300" s="703"/>
      <c r="DB1300" s="703"/>
      <c r="DC1300" s="703"/>
      <c r="DD1300" s="703"/>
      <c r="DE1300" s="703" t="n">
        <v>0</v>
      </c>
      <c r="DF1300" s="703"/>
      <c r="DG1300" s="703" t="n">
        <v>0</v>
      </c>
      <c r="DH1300" s="703" t="n">
        <v>0</v>
      </c>
      <c r="DI1300" s="703" t="n">
        <v>0</v>
      </c>
      <c r="DJ1300" s="703" t="n">
        <v>0</v>
      </c>
      <c r="DK1300" s="703" t="n">
        <v>0</v>
      </c>
      <c r="DL1300" s="703" t="n">
        <v>0</v>
      </c>
      <c r="DM1300" s="703"/>
      <c r="DN1300" s="703"/>
      <c r="DO1300" s="703"/>
      <c r="DP1300" s="703"/>
      <c r="DQ1300" s="703"/>
      <c r="DR1300" s="703"/>
      <c r="DS1300" s="704" t="n">
        <f aca="false">CN1300-V1300</f>
        <v>0</v>
      </c>
      <c r="DT1300" s="553"/>
      <c r="DU1300" s="48"/>
    </row>
    <row r="1301" customFormat="false" ht="15" hidden="false" customHeight="true" outlineLevel="0" collapsed="false">
      <c r="A1301" s="705" t="n">
        <f aca="false">A1300+1</f>
        <v>1292</v>
      </c>
      <c r="B1301" s="706" t="s">
        <v>2495</v>
      </c>
      <c r="C1301" s="706" t="s">
        <v>407</v>
      </c>
      <c r="D1301" s="706" t="s">
        <v>408</v>
      </c>
      <c r="E1301" s="243" t="n">
        <f aca="false">COUNTIF($G$10:$G$1856,$G1301)</f>
        <v>1</v>
      </c>
      <c r="F1301" s="706" t="s">
        <v>3089</v>
      </c>
      <c r="G1301" s="706" t="s">
        <v>3089</v>
      </c>
      <c r="H1301" s="707" t="s">
        <v>3090</v>
      </c>
      <c r="I1301" s="708" t="s">
        <v>941</v>
      </c>
      <c r="J1301" s="707" t="s">
        <v>370</v>
      </c>
      <c r="K1301" s="709" t="s">
        <v>369</v>
      </c>
      <c r="L1301" s="707" t="s">
        <v>368</v>
      </c>
      <c r="M1301" s="708" t="s">
        <v>942</v>
      </c>
      <c r="N1301" s="710" t="s">
        <v>934</v>
      </c>
      <c r="O1301" s="512" t="n">
        <v>2</v>
      </c>
      <c r="P1301" s="512" t="n">
        <v>1</v>
      </c>
      <c r="Q1301" s="711" t="n">
        <v>0.00245952</v>
      </c>
      <c r="R1301" s="712"/>
      <c r="S1301" s="713"/>
      <c r="T1301" s="714" t="n">
        <v>5.37</v>
      </c>
      <c r="U1301" s="715"/>
      <c r="V1301" s="262" t="n">
        <f aca="false">SUM(W1301:CI1301)</f>
        <v>1</v>
      </c>
      <c r="W1301" s="243" t="n">
        <v>0</v>
      </c>
      <c r="X1301" s="243" t="n">
        <v>0</v>
      </c>
      <c r="Y1301" s="243" t="n">
        <v>0</v>
      </c>
      <c r="Z1301" s="243" t="n">
        <v>0</v>
      </c>
      <c r="AA1301" s="243" t="n">
        <v>0</v>
      </c>
      <c r="AB1301" s="243" t="n">
        <v>0</v>
      </c>
      <c r="AC1301" s="243" t="n">
        <v>0</v>
      </c>
      <c r="AD1301" s="243" t="n">
        <v>0</v>
      </c>
      <c r="AE1301" s="243" t="n">
        <v>0</v>
      </c>
      <c r="AF1301" s="243" t="n">
        <v>0</v>
      </c>
      <c r="AG1301" s="243" t="n">
        <v>0</v>
      </c>
      <c r="AH1301" s="518" t="n">
        <v>0</v>
      </c>
      <c r="AI1301" s="243" t="n">
        <v>0</v>
      </c>
      <c r="AJ1301" s="243" t="n">
        <v>0</v>
      </c>
      <c r="AK1301" s="518" t="n">
        <v>0</v>
      </c>
      <c r="AL1301" s="518" t="n">
        <v>0</v>
      </c>
      <c r="AM1301" s="518" t="n">
        <v>0</v>
      </c>
      <c r="AN1301" s="518" t="n">
        <v>0</v>
      </c>
      <c r="AO1301" s="518" t="n">
        <v>0</v>
      </c>
      <c r="AP1301" s="518" t="n">
        <v>0</v>
      </c>
      <c r="AQ1301" s="518" t="n">
        <v>0</v>
      </c>
      <c r="AR1301" s="518" t="n">
        <v>0</v>
      </c>
      <c r="AS1301" s="518" t="n">
        <v>0</v>
      </c>
      <c r="AT1301" s="518" t="n">
        <v>0</v>
      </c>
      <c r="AU1301" s="518" t="n">
        <v>0</v>
      </c>
      <c r="AV1301" s="518" t="n">
        <v>0</v>
      </c>
      <c r="AW1301" s="518" t="n">
        <v>0</v>
      </c>
      <c r="AX1301" s="518" t="n">
        <v>0</v>
      </c>
      <c r="AY1301" s="518" t="n">
        <v>0</v>
      </c>
      <c r="AZ1301" s="518" t="n">
        <v>0</v>
      </c>
      <c r="BA1301" s="518" t="n">
        <v>0</v>
      </c>
      <c r="BB1301" s="518" t="n">
        <v>0</v>
      </c>
      <c r="BC1301" s="518" t="n">
        <v>0</v>
      </c>
      <c r="BD1301" s="518" t="n">
        <v>0</v>
      </c>
      <c r="BE1301" s="518" t="n">
        <v>0</v>
      </c>
      <c r="BF1301" s="518" t="n">
        <v>0</v>
      </c>
      <c r="BG1301" s="518" t="n">
        <v>0</v>
      </c>
      <c r="BH1301" s="518" t="n">
        <v>0</v>
      </c>
      <c r="BI1301" s="518" t="n">
        <v>1</v>
      </c>
      <c r="BJ1301" s="518"/>
      <c r="BK1301" s="518"/>
      <c r="BL1301" s="518" t="n">
        <v>0</v>
      </c>
      <c r="BM1301" s="518"/>
      <c r="BN1301" s="518"/>
      <c r="BO1301" s="518"/>
      <c r="BP1301" s="518"/>
      <c r="BQ1301" s="518"/>
      <c r="BR1301" s="518"/>
      <c r="BS1301" s="518"/>
      <c r="BT1301" s="518"/>
      <c r="BU1301" s="518"/>
      <c r="BV1301" s="518" t="n">
        <v>0</v>
      </c>
      <c r="BW1301" s="518" t="n">
        <v>0</v>
      </c>
      <c r="BX1301" s="518" t="n">
        <v>0</v>
      </c>
      <c r="BY1301" s="518" t="n">
        <v>0</v>
      </c>
      <c r="BZ1301" s="518" t="n">
        <v>0</v>
      </c>
      <c r="CA1301" s="518" t="n">
        <v>0</v>
      </c>
      <c r="CB1301" s="518" t="n">
        <v>0</v>
      </c>
      <c r="CC1301" s="518" t="n">
        <v>0</v>
      </c>
      <c r="CD1301" s="518" t="n">
        <v>0</v>
      </c>
      <c r="CE1301" s="518" t="n">
        <v>0</v>
      </c>
      <c r="CF1301" s="518" t="n">
        <v>0</v>
      </c>
      <c r="CG1301" s="518" t="n">
        <v>0</v>
      </c>
      <c r="CH1301" s="518"/>
      <c r="CI1301" s="716"/>
      <c r="CL1301" s="48" t="n">
        <v>1</v>
      </c>
      <c r="CM1301" s="48" t="n">
        <f aca="false">CL1301-V1301</f>
        <v>0</v>
      </c>
      <c r="CN1301" s="702" t="n">
        <f aca="false">SUM(CO1301:DR1301)</f>
        <v>1</v>
      </c>
      <c r="CO1301" s="703" t="n">
        <v>0</v>
      </c>
      <c r="CP1301" s="703"/>
      <c r="CQ1301" s="703" t="n">
        <v>0</v>
      </c>
      <c r="CR1301" s="703"/>
      <c r="CS1301" s="703" t="n">
        <v>0</v>
      </c>
      <c r="CT1301" s="703" t="n">
        <v>0</v>
      </c>
      <c r="CU1301" s="703"/>
      <c r="CV1301" s="703"/>
      <c r="CW1301" s="703"/>
      <c r="CX1301" s="703" t="n">
        <v>0</v>
      </c>
      <c r="CY1301" s="703" t="n">
        <v>0</v>
      </c>
      <c r="CZ1301" s="703" t="n">
        <v>0</v>
      </c>
      <c r="DA1301" s="703"/>
      <c r="DB1301" s="703"/>
      <c r="DC1301" s="703"/>
      <c r="DD1301" s="703"/>
      <c r="DE1301" s="703" t="n">
        <v>0</v>
      </c>
      <c r="DF1301" s="703"/>
      <c r="DG1301" s="703" t="n">
        <v>0</v>
      </c>
      <c r="DH1301" s="703" t="n">
        <v>1</v>
      </c>
      <c r="DI1301" s="703" t="n">
        <v>0</v>
      </c>
      <c r="DJ1301" s="703" t="n">
        <v>0</v>
      </c>
      <c r="DK1301" s="703" t="n">
        <v>0</v>
      </c>
      <c r="DL1301" s="703" t="n">
        <v>0</v>
      </c>
      <c r="DM1301" s="703"/>
      <c r="DN1301" s="703"/>
      <c r="DO1301" s="703"/>
      <c r="DP1301" s="703"/>
      <c r="DQ1301" s="703"/>
      <c r="DR1301" s="703"/>
      <c r="DS1301" s="704" t="n">
        <f aca="false">CN1301-V1301</f>
        <v>0</v>
      </c>
      <c r="DT1301" s="553"/>
      <c r="DU1301" s="48"/>
    </row>
    <row r="1302" customFormat="false" ht="15" hidden="false" customHeight="true" outlineLevel="0" collapsed="false">
      <c r="A1302" s="705" t="n">
        <f aca="false">A1301+1</f>
        <v>1293</v>
      </c>
      <c r="B1302" s="706" t="s">
        <v>2495</v>
      </c>
      <c r="C1302" s="706" t="s">
        <v>407</v>
      </c>
      <c r="D1302" s="706" t="s">
        <v>408</v>
      </c>
      <c r="E1302" s="243" t="n">
        <f aca="false">COUNTIF($G$10:$G$1856,$G1302)</f>
        <v>1</v>
      </c>
      <c r="F1302" s="706" t="s">
        <v>3091</v>
      </c>
      <c r="G1302" s="706" t="s">
        <v>3091</v>
      </c>
      <c r="H1302" s="707" t="s">
        <v>3092</v>
      </c>
      <c r="I1302" s="708" t="s">
        <v>1038</v>
      </c>
      <c r="J1302" s="707" t="s">
        <v>370</v>
      </c>
      <c r="K1302" s="709" t="s">
        <v>369</v>
      </c>
      <c r="L1302" s="707" t="s">
        <v>368</v>
      </c>
      <c r="M1302" s="708" t="s">
        <v>1319</v>
      </c>
      <c r="N1302" s="710" t="s">
        <v>934</v>
      </c>
      <c r="O1302" s="512" t="n">
        <v>1</v>
      </c>
      <c r="P1302" s="512" t="n">
        <v>1</v>
      </c>
      <c r="Q1302" s="711" t="n">
        <v>0.003774276</v>
      </c>
      <c r="R1302" s="712"/>
      <c r="S1302" s="713"/>
      <c r="T1302" s="714" t="n">
        <v>8.24</v>
      </c>
      <c r="U1302" s="715"/>
      <c r="V1302" s="262" t="n">
        <f aca="false">SUM(W1302:CI1302)</f>
        <v>1</v>
      </c>
      <c r="W1302" s="243" t="n">
        <v>0</v>
      </c>
      <c r="X1302" s="243" t="n">
        <v>0</v>
      </c>
      <c r="Y1302" s="243" t="n">
        <v>0</v>
      </c>
      <c r="Z1302" s="243" t="n">
        <v>0</v>
      </c>
      <c r="AA1302" s="243" t="n">
        <v>0</v>
      </c>
      <c r="AB1302" s="243" t="n">
        <v>0</v>
      </c>
      <c r="AC1302" s="243" t="n">
        <v>0</v>
      </c>
      <c r="AD1302" s="243" t="n">
        <v>0</v>
      </c>
      <c r="AE1302" s="243" t="n">
        <v>0</v>
      </c>
      <c r="AF1302" s="243" t="n">
        <v>0</v>
      </c>
      <c r="AG1302" s="243" t="n">
        <v>0</v>
      </c>
      <c r="AH1302" s="518" t="n">
        <v>0</v>
      </c>
      <c r="AI1302" s="243" t="n">
        <v>0</v>
      </c>
      <c r="AJ1302" s="243" t="n">
        <v>0</v>
      </c>
      <c r="AK1302" s="518" t="n">
        <v>0</v>
      </c>
      <c r="AL1302" s="518" t="n">
        <v>0</v>
      </c>
      <c r="AM1302" s="518" t="n">
        <v>0</v>
      </c>
      <c r="AN1302" s="518" t="n">
        <v>0</v>
      </c>
      <c r="AO1302" s="518" t="n">
        <v>0</v>
      </c>
      <c r="AP1302" s="518" t="n">
        <v>0</v>
      </c>
      <c r="AQ1302" s="518" t="n">
        <v>0</v>
      </c>
      <c r="AR1302" s="518" t="n">
        <v>0</v>
      </c>
      <c r="AS1302" s="518" t="n">
        <v>0</v>
      </c>
      <c r="AT1302" s="518" t="n">
        <v>0</v>
      </c>
      <c r="AU1302" s="518" t="n">
        <v>0</v>
      </c>
      <c r="AV1302" s="518" t="n">
        <v>0</v>
      </c>
      <c r="AW1302" s="518" t="n">
        <v>0</v>
      </c>
      <c r="AX1302" s="518" t="n">
        <v>0</v>
      </c>
      <c r="AY1302" s="518" t="n">
        <v>0</v>
      </c>
      <c r="AZ1302" s="518" t="n">
        <v>0</v>
      </c>
      <c r="BA1302" s="518" t="n">
        <v>0</v>
      </c>
      <c r="BB1302" s="518" t="n">
        <v>0</v>
      </c>
      <c r="BC1302" s="518" t="n">
        <v>0</v>
      </c>
      <c r="BD1302" s="518" t="n">
        <v>0</v>
      </c>
      <c r="BE1302" s="518" t="n">
        <v>0</v>
      </c>
      <c r="BF1302" s="518" t="n">
        <v>0</v>
      </c>
      <c r="BG1302" s="518" t="n">
        <v>0</v>
      </c>
      <c r="BH1302" s="518" t="n">
        <v>0</v>
      </c>
      <c r="BI1302" s="518" t="n">
        <v>1</v>
      </c>
      <c r="BJ1302" s="518"/>
      <c r="BK1302" s="518"/>
      <c r="BL1302" s="518" t="n">
        <v>0</v>
      </c>
      <c r="BM1302" s="518"/>
      <c r="BN1302" s="518"/>
      <c r="BO1302" s="518"/>
      <c r="BP1302" s="518"/>
      <c r="BQ1302" s="518"/>
      <c r="BR1302" s="518"/>
      <c r="BS1302" s="518"/>
      <c r="BT1302" s="518"/>
      <c r="BU1302" s="518"/>
      <c r="BV1302" s="518" t="n">
        <v>0</v>
      </c>
      <c r="BW1302" s="518" t="n">
        <v>0</v>
      </c>
      <c r="BX1302" s="518" t="n">
        <v>0</v>
      </c>
      <c r="BY1302" s="518" t="n">
        <v>0</v>
      </c>
      <c r="BZ1302" s="518" t="n">
        <v>0</v>
      </c>
      <c r="CA1302" s="518" t="n">
        <v>0</v>
      </c>
      <c r="CB1302" s="518" t="n">
        <v>0</v>
      </c>
      <c r="CC1302" s="518" t="n">
        <v>0</v>
      </c>
      <c r="CD1302" s="518" t="n">
        <v>0</v>
      </c>
      <c r="CE1302" s="518" t="n">
        <v>0</v>
      </c>
      <c r="CF1302" s="518" t="n">
        <v>0</v>
      </c>
      <c r="CG1302" s="518" t="n">
        <v>0</v>
      </c>
      <c r="CH1302" s="518"/>
      <c r="CI1302" s="716"/>
      <c r="CL1302" s="48" t="n">
        <v>1</v>
      </c>
      <c r="CM1302" s="48" t="n">
        <f aca="false">CL1302-V1302</f>
        <v>0</v>
      </c>
      <c r="CN1302" s="702" t="n">
        <f aca="false">SUM(CO1302:DR1302)</f>
        <v>1</v>
      </c>
      <c r="CO1302" s="703" t="n">
        <v>0</v>
      </c>
      <c r="CP1302" s="703"/>
      <c r="CQ1302" s="703" t="n">
        <v>0</v>
      </c>
      <c r="CR1302" s="703"/>
      <c r="CS1302" s="703" t="n">
        <v>0</v>
      </c>
      <c r="CT1302" s="703" t="n">
        <v>0</v>
      </c>
      <c r="CU1302" s="703"/>
      <c r="CV1302" s="703"/>
      <c r="CW1302" s="703"/>
      <c r="CX1302" s="703" t="n">
        <v>0</v>
      </c>
      <c r="CY1302" s="703" t="n">
        <v>0</v>
      </c>
      <c r="CZ1302" s="703" t="n">
        <v>0</v>
      </c>
      <c r="DA1302" s="703"/>
      <c r="DB1302" s="703"/>
      <c r="DC1302" s="703"/>
      <c r="DD1302" s="703"/>
      <c r="DE1302" s="703" t="n">
        <v>0</v>
      </c>
      <c r="DF1302" s="703"/>
      <c r="DG1302" s="703" t="n">
        <v>0</v>
      </c>
      <c r="DH1302" s="703" t="n">
        <v>1</v>
      </c>
      <c r="DI1302" s="703" t="n">
        <v>0</v>
      </c>
      <c r="DJ1302" s="703" t="n">
        <v>0</v>
      </c>
      <c r="DK1302" s="703" t="n">
        <v>0</v>
      </c>
      <c r="DL1302" s="703" t="n">
        <v>0</v>
      </c>
      <c r="DM1302" s="703"/>
      <c r="DN1302" s="703"/>
      <c r="DO1302" s="703"/>
      <c r="DP1302" s="703"/>
      <c r="DQ1302" s="703"/>
      <c r="DR1302" s="703"/>
      <c r="DS1302" s="704" t="n">
        <f aca="false">CN1302-V1302</f>
        <v>0</v>
      </c>
      <c r="DT1302" s="553"/>
      <c r="DU1302" s="48"/>
    </row>
    <row r="1303" customFormat="false" ht="15" hidden="false" customHeight="true" outlineLevel="0" collapsed="false">
      <c r="A1303" s="705" t="n">
        <f aca="false">A1302+1</f>
        <v>1294</v>
      </c>
      <c r="B1303" s="706" t="s">
        <v>2495</v>
      </c>
      <c r="C1303" s="706" t="s">
        <v>407</v>
      </c>
      <c r="D1303" s="706" t="s">
        <v>408</v>
      </c>
      <c r="E1303" s="243" t="n">
        <f aca="false">COUNTIF($G$10:$G$1856,$G1303)</f>
        <v>1</v>
      </c>
      <c r="F1303" s="706" t="s">
        <v>3093</v>
      </c>
      <c r="G1303" s="706" t="s">
        <v>3093</v>
      </c>
      <c r="H1303" s="707" t="s">
        <v>3094</v>
      </c>
      <c r="I1303" s="708" t="s">
        <v>1042</v>
      </c>
      <c r="J1303" s="707" t="s">
        <v>370</v>
      </c>
      <c r="K1303" s="709" t="s">
        <v>369</v>
      </c>
      <c r="L1303" s="707" t="s">
        <v>368</v>
      </c>
      <c r="M1303" s="708" t="s">
        <v>1322</v>
      </c>
      <c r="N1303" s="710" t="s">
        <v>934</v>
      </c>
      <c r="O1303" s="512" t="n">
        <v>1</v>
      </c>
      <c r="P1303" s="512" t="n">
        <v>1</v>
      </c>
      <c r="Q1303" s="711" t="n">
        <v>0.003774276</v>
      </c>
      <c r="R1303" s="712"/>
      <c r="S1303" s="713"/>
      <c r="T1303" s="714" t="n">
        <v>8.24</v>
      </c>
      <c r="U1303" s="715"/>
      <c r="V1303" s="262" t="n">
        <f aca="false">SUM(W1303:CI1303)</f>
        <v>1</v>
      </c>
      <c r="W1303" s="243" t="n">
        <v>0</v>
      </c>
      <c r="X1303" s="243" t="n">
        <v>0</v>
      </c>
      <c r="Y1303" s="243" t="n">
        <v>0</v>
      </c>
      <c r="Z1303" s="243" t="n">
        <v>0</v>
      </c>
      <c r="AA1303" s="243" t="n">
        <v>0</v>
      </c>
      <c r="AB1303" s="243" t="n">
        <v>0</v>
      </c>
      <c r="AC1303" s="243" t="n">
        <v>0</v>
      </c>
      <c r="AD1303" s="243" t="n">
        <v>0</v>
      </c>
      <c r="AE1303" s="243" t="n">
        <v>0</v>
      </c>
      <c r="AF1303" s="243" t="n">
        <v>0</v>
      </c>
      <c r="AG1303" s="243" t="n">
        <v>0</v>
      </c>
      <c r="AH1303" s="518" t="n">
        <v>0</v>
      </c>
      <c r="AI1303" s="243" t="n">
        <v>0</v>
      </c>
      <c r="AJ1303" s="243" t="n">
        <v>0</v>
      </c>
      <c r="AK1303" s="518" t="n">
        <v>0</v>
      </c>
      <c r="AL1303" s="518" t="n">
        <v>0</v>
      </c>
      <c r="AM1303" s="518" t="n">
        <v>0</v>
      </c>
      <c r="AN1303" s="518" t="n">
        <v>0</v>
      </c>
      <c r="AO1303" s="518" t="n">
        <v>0</v>
      </c>
      <c r="AP1303" s="518" t="n">
        <v>0</v>
      </c>
      <c r="AQ1303" s="518" t="n">
        <v>0</v>
      </c>
      <c r="AR1303" s="518" t="n">
        <v>0</v>
      </c>
      <c r="AS1303" s="518" t="n">
        <v>0</v>
      </c>
      <c r="AT1303" s="518" t="n">
        <v>0</v>
      </c>
      <c r="AU1303" s="518" t="n">
        <v>0</v>
      </c>
      <c r="AV1303" s="518" t="n">
        <v>0</v>
      </c>
      <c r="AW1303" s="518" t="n">
        <v>0</v>
      </c>
      <c r="AX1303" s="518" t="n">
        <v>0</v>
      </c>
      <c r="AY1303" s="518" t="n">
        <v>0</v>
      </c>
      <c r="AZ1303" s="518" t="n">
        <v>0</v>
      </c>
      <c r="BA1303" s="518" t="n">
        <v>0</v>
      </c>
      <c r="BB1303" s="518" t="n">
        <v>0</v>
      </c>
      <c r="BC1303" s="518" t="n">
        <v>0</v>
      </c>
      <c r="BD1303" s="518" t="n">
        <v>0</v>
      </c>
      <c r="BE1303" s="518" t="n">
        <v>0</v>
      </c>
      <c r="BF1303" s="518" t="n">
        <v>0</v>
      </c>
      <c r="BG1303" s="518" t="n">
        <v>0</v>
      </c>
      <c r="BH1303" s="518" t="n">
        <v>0</v>
      </c>
      <c r="BI1303" s="518" t="n">
        <v>1</v>
      </c>
      <c r="BJ1303" s="518"/>
      <c r="BK1303" s="518"/>
      <c r="BL1303" s="518" t="n">
        <v>0</v>
      </c>
      <c r="BM1303" s="518"/>
      <c r="BN1303" s="518"/>
      <c r="BO1303" s="518"/>
      <c r="BP1303" s="518"/>
      <c r="BQ1303" s="518"/>
      <c r="BR1303" s="518"/>
      <c r="BS1303" s="518"/>
      <c r="BT1303" s="518"/>
      <c r="BU1303" s="518"/>
      <c r="BV1303" s="518" t="n">
        <v>0</v>
      </c>
      <c r="BW1303" s="518" t="n">
        <v>0</v>
      </c>
      <c r="BX1303" s="518" t="n">
        <v>0</v>
      </c>
      <c r="BY1303" s="518" t="n">
        <v>0</v>
      </c>
      <c r="BZ1303" s="518" t="n">
        <v>0</v>
      </c>
      <c r="CA1303" s="518" t="n">
        <v>0</v>
      </c>
      <c r="CB1303" s="518" t="n">
        <v>0</v>
      </c>
      <c r="CC1303" s="518" t="n">
        <v>0</v>
      </c>
      <c r="CD1303" s="518" t="n">
        <v>0</v>
      </c>
      <c r="CE1303" s="518" t="n">
        <v>0</v>
      </c>
      <c r="CF1303" s="518" t="n">
        <v>0</v>
      </c>
      <c r="CG1303" s="518" t="n">
        <v>0</v>
      </c>
      <c r="CH1303" s="518"/>
      <c r="CI1303" s="716"/>
      <c r="CL1303" s="48" t="n">
        <v>1</v>
      </c>
      <c r="CM1303" s="48" t="n">
        <f aca="false">CL1303-V1303</f>
        <v>0</v>
      </c>
      <c r="CN1303" s="702" t="n">
        <f aca="false">SUM(CO1303:DR1303)</f>
        <v>1</v>
      </c>
      <c r="CO1303" s="703" t="n">
        <v>0</v>
      </c>
      <c r="CP1303" s="703"/>
      <c r="CQ1303" s="703" t="n">
        <v>0</v>
      </c>
      <c r="CR1303" s="703"/>
      <c r="CS1303" s="703" t="n">
        <v>0</v>
      </c>
      <c r="CT1303" s="703" t="n">
        <v>0</v>
      </c>
      <c r="CU1303" s="703"/>
      <c r="CV1303" s="703"/>
      <c r="CW1303" s="703"/>
      <c r="CX1303" s="703" t="n">
        <v>0</v>
      </c>
      <c r="CY1303" s="703" t="n">
        <v>0</v>
      </c>
      <c r="CZ1303" s="703" t="n">
        <v>0</v>
      </c>
      <c r="DA1303" s="703"/>
      <c r="DB1303" s="703"/>
      <c r="DC1303" s="703"/>
      <c r="DD1303" s="703"/>
      <c r="DE1303" s="703" t="n">
        <v>0</v>
      </c>
      <c r="DF1303" s="703"/>
      <c r="DG1303" s="703" t="n">
        <v>0</v>
      </c>
      <c r="DH1303" s="703" t="n">
        <v>1</v>
      </c>
      <c r="DI1303" s="703" t="n">
        <v>0</v>
      </c>
      <c r="DJ1303" s="703" t="n">
        <v>0</v>
      </c>
      <c r="DK1303" s="703" t="n">
        <v>0</v>
      </c>
      <c r="DL1303" s="703" t="n">
        <v>0</v>
      </c>
      <c r="DM1303" s="703"/>
      <c r="DN1303" s="703"/>
      <c r="DO1303" s="703"/>
      <c r="DP1303" s="703"/>
      <c r="DQ1303" s="703"/>
      <c r="DR1303" s="703"/>
      <c r="DS1303" s="704" t="n">
        <f aca="false">CN1303-V1303</f>
        <v>0</v>
      </c>
      <c r="DT1303" s="553"/>
      <c r="DU1303" s="48"/>
    </row>
    <row r="1304" customFormat="false" ht="15" hidden="false" customHeight="true" outlineLevel="0" collapsed="false">
      <c r="A1304" s="705" t="n">
        <f aca="false">A1303+1</f>
        <v>1295</v>
      </c>
      <c r="B1304" s="706" t="s">
        <v>2495</v>
      </c>
      <c r="C1304" s="706" t="s">
        <v>407</v>
      </c>
      <c r="D1304" s="706" t="s">
        <v>408</v>
      </c>
      <c r="E1304" s="243" t="n">
        <f aca="false">COUNTIF($G$10:$G$1856,$G1304)</f>
        <v>1</v>
      </c>
      <c r="F1304" s="706" t="s">
        <v>3095</v>
      </c>
      <c r="G1304" s="706" t="s">
        <v>3095</v>
      </c>
      <c r="H1304" s="707" t="s">
        <v>3096</v>
      </c>
      <c r="I1304" s="708" t="s">
        <v>1137</v>
      </c>
      <c r="J1304" s="707" t="s">
        <v>370</v>
      </c>
      <c r="K1304" s="709" t="s">
        <v>369</v>
      </c>
      <c r="L1304" s="707" t="s">
        <v>368</v>
      </c>
      <c r="M1304" s="708" t="s">
        <v>1138</v>
      </c>
      <c r="N1304" s="710" t="s">
        <v>934</v>
      </c>
      <c r="O1304" s="512" t="n">
        <v>2</v>
      </c>
      <c r="P1304" s="512" t="n">
        <v>1</v>
      </c>
      <c r="Q1304" s="711" t="n">
        <v>0.002249464</v>
      </c>
      <c r="R1304" s="712"/>
      <c r="S1304" s="713"/>
      <c r="T1304" s="714" t="n">
        <v>4.91</v>
      </c>
      <c r="U1304" s="715"/>
      <c r="V1304" s="262" t="n">
        <f aca="false">SUM(W1304:CI1304)</f>
        <v>0</v>
      </c>
      <c r="W1304" s="243" t="n">
        <v>0</v>
      </c>
      <c r="X1304" s="243" t="n">
        <v>0</v>
      </c>
      <c r="Y1304" s="243" t="n">
        <v>0</v>
      </c>
      <c r="Z1304" s="243" t="n">
        <v>0</v>
      </c>
      <c r="AA1304" s="243" t="n">
        <v>0</v>
      </c>
      <c r="AB1304" s="243" t="n">
        <v>0</v>
      </c>
      <c r="AC1304" s="243" t="n">
        <v>0</v>
      </c>
      <c r="AD1304" s="243" t="n">
        <v>0</v>
      </c>
      <c r="AE1304" s="243" t="n">
        <v>0</v>
      </c>
      <c r="AF1304" s="243" t="n">
        <v>0</v>
      </c>
      <c r="AG1304" s="243" t="n">
        <v>0</v>
      </c>
      <c r="AH1304" s="518" t="n">
        <v>0</v>
      </c>
      <c r="AI1304" s="243" t="n">
        <v>0</v>
      </c>
      <c r="AJ1304" s="243" t="n">
        <v>0</v>
      </c>
      <c r="AK1304" s="518" t="n">
        <v>0</v>
      </c>
      <c r="AL1304" s="518" t="n">
        <v>0</v>
      </c>
      <c r="AM1304" s="518" t="n">
        <v>0</v>
      </c>
      <c r="AN1304" s="518" t="n">
        <v>0</v>
      </c>
      <c r="AO1304" s="518" t="n">
        <v>0</v>
      </c>
      <c r="AP1304" s="518" t="n">
        <v>0</v>
      </c>
      <c r="AQ1304" s="518" t="n">
        <v>0</v>
      </c>
      <c r="AR1304" s="518" t="n">
        <v>0</v>
      </c>
      <c r="AS1304" s="518" t="n">
        <v>0</v>
      </c>
      <c r="AT1304" s="518" t="n">
        <v>0</v>
      </c>
      <c r="AU1304" s="518" t="n">
        <v>0</v>
      </c>
      <c r="AV1304" s="518" t="n">
        <v>0</v>
      </c>
      <c r="AW1304" s="518" t="n">
        <v>0</v>
      </c>
      <c r="AX1304" s="518" t="n">
        <v>0</v>
      </c>
      <c r="AY1304" s="518" t="n">
        <v>0</v>
      </c>
      <c r="AZ1304" s="518" t="n">
        <v>0</v>
      </c>
      <c r="BA1304" s="518" t="n">
        <v>0</v>
      </c>
      <c r="BB1304" s="518" t="n">
        <v>0</v>
      </c>
      <c r="BC1304" s="518" t="n">
        <v>0</v>
      </c>
      <c r="BD1304" s="518" t="n">
        <v>0</v>
      </c>
      <c r="BE1304" s="518" t="n">
        <v>0</v>
      </c>
      <c r="BF1304" s="518" t="n">
        <v>0</v>
      </c>
      <c r="BG1304" s="518" t="n">
        <v>0</v>
      </c>
      <c r="BH1304" s="518" t="n">
        <v>0</v>
      </c>
      <c r="BI1304" s="518" t="n">
        <v>0</v>
      </c>
      <c r="BJ1304" s="518"/>
      <c r="BK1304" s="518"/>
      <c r="BL1304" s="518" t="n">
        <v>0</v>
      </c>
      <c r="BM1304" s="518"/>
      <c r="BN1304" s="518"/>
      <c r="BO1304" s="518"/>
      <c r="BP1304" s="518"/>
      <c r="BQ1304" s="518"/>
      <c r="BR1304" s="518"/>
      <c r="BS1304" s="518"/>
      <c r="BT1304" s="518"/>
      <c r="BU1304" s="518"/>
      <c r="BV1304" s="518" t="n">
        <v>0</v>
      </c>
      <c r="BW1304" s="518" t="n">
        <v>0</v>
      </c>
      <c r="BX1304" s="518" t="n">
        <v>0</v>
      </c>
      <c r="BY1304" s="518" t="n">
        <v>0</v>
      </c>
      <c r="BZ1304" s="518" t="n">
        <v>0</v>
      </c>
      <c r="CA1304" s="518" t="n">
        <v>0</v>
      </c>
      <c r="CB1304" s="518" t="n">
        <v>0</v>
      </c>
      <c r="CC1304" s="518" t="n">
        <v>0</v>
      </c>
      <c r="CD1304" s="518" t="n">
        <v>0</v>
      </c>
      <c r="CE1304" s="518" t="n">
        <v>0</v>
      </c>
      <c r="CF1304" s="518" t="n">
        <v>0</v>
      </c>
      <c r="CG1304" s="518" t="n">
        <v>0</v>
      </c>
      <c r="CH1304" s="518"/>
      <c r="CI1304" s="716"/>
      <c r="CL1304" s="48" t="n">
        <v>0</v>
      </c>
      <c r="CM1304" s="48" t="n">
        <f aca="false">CL1304-V1304</f>
        <v>0</v>
      </c>
      <c r="CN1304" s="702" t="n">
        <f aca="false">SUM(CO1304:DR1304)</f>
        <v>0</v>
      </c>
      <c r="CO1304" s="703" t="n">
        <v>0</v>
      </c>
      <c r="CP1304" s="703"/>
      <c r="CQ1304" s="703" t="n">
        <v>0</v>
      </c>
      <c r="CR1304" s="703"/>
      <c r="CS1304" s="703" t="n">
        <v>0</v>
      </c>
      <c r="CT1304" s="703" t="n">
        <v>0</v>
      </c>
      <c r="CU1304" s="703"/>
      <c r="CV1304" s="703"/>
      <c r="CW1304" s="703"/>
      <c r="CX1304" s="703" t="n">
        <v>0</v>
      </c>
      <c r="CY1304" s="703" t="n">
        <v>0</v>
      </c>
      <c r="CZ1304" s="703" t="n">
        <v>0</v>
      </c>
      <c r="DA1304" s="703"/>
      <c r="DB1304" s="703"/>
      <c r="DC1304" s="703"/>
      <c r="DD1304" s="703"/>
      <c r="DE1304" s="703" t="n">
        <v>0</v>
      </c>
      <c r="DF1304" s="703"/>
      <c r="DG1304" s="703" t="n">
        <v>0</v>
      </c>
      <c r="DH1304" s="703" t="n">
        <v>0</v>
      </c>
      <c r="DI1304" s="703" t="n">
        <v>0</v>
      </c>
      <c r="DJ1304" s="703" t="n">
        <v>0</v>
      </c>
      <c r="DK1304" s="703" t="n">
        <v>0</v>
      </c>
      <c r="DL1304" s="703" t="n">
        <v>0</v>
      </c>
      <c r="DM1304" s="703"/>
      <c r="DN1304" s="703"/>
      <c r="DO1304" s="703"/>
      <c r="DP1304" s="703"/>
      <c r="DQ1304" s="703"/>
      <c r="DR1304" s="703"/>
      <c r="DS1304" s="704" t="n">
        <f aca="false">CN1304-V1304</f>
        <v>0</v>
      </c>
      <c r="DT1304" s="553"/>
      <c r="DU1304" s="48"/>
    </row>
    <row r="1305" customFormat="false" ht="15" hidden="false" customHeight="true" outlineLevel="0" collapsed="false">
      <c r="A1305" s="705" t="n">
        <f aca="false">A1304+1</f>
        <v>1296</v>
      </c>
      <c r="B1305" s="706" t="s">
        <v>2495</v>
      </c>
      <c r="C1305" s="706" t="s">
        <v>407</v>
      </c>
      <c r="D1305" s="706" t="s">
        <v>408</v>
      </c>
      <c r="E1305" s="243" t="n">
        <f aca="false">COUNTIF($G$10:$G$1856,$G1305)</f>
        <v>1</v>
      </c>
      <c r="F1305" s="706" t="s">
        <v>3097</v>
      </c>
      <c r="G1305" s="706" t="s">
        <v>3097</v>
      </c>
      <c r="H1305" s="707" t="s">
        <v>3098</v>
      </c>
      <c r="I1305" s="708" t="s">
        <v>1149</v>
      </c>
      <c r="J1305" s="707" t="s">
        <v>370</v>
      </c>
      <c r="K1305" s="709" t="s">
        <v>369</v>
      </c>
      <c r="L1305" s="707" t="s">
        <v>368</v>
      </c>
      <c r="M1305" s="708" t="s">
        <v>1150</v>
      </c>
      <c r="N1305" s="710" t="s">
        <v>934</v>
      </c>
      <c r="O1305" s="512" t="n">
        <v>1</v>
      </c>
      <c r="P1305" s="512" t="n">
        <v>1</v>
      </c>
      <c r="Q1305" s="711" t="n">
        <v>0.0003568</v>
      </c>
      <c r="R1305" s="712"/>
      <c r="S1305" s="713"/>
      <c r="T1305" s="714" t="n">
        <v>0.78</v>
      </c>
      <c r="U1305" s="715"/>
      <c r="V1305" s="262" t="n">
        <f aca="false">SUM(W1305:CI1305)</f>
        <v>0</v>
      </c>
      <c r="W1305" s="243" t="n">
        <v>0</v>
      </c>
      <c r="X1305" s="243" t="n">
        <v>0</v>
      </c>
      <c r="Y1305" s="243" t="n">
        <v>0</v>
      </c>
      <c r="Z1305" s="243" t="n">
        <v>0</v>
      </c>
      <c r="AA1305" s="243" t="n">
        <v>0</v>
      </c>
      <c r="AB1305" s="243" t="n">
        <v>0</v>
      </c>
      <c r="AC1305" s="243" t="n">
        <v>0</v>
      </c>
      <c r="AD1305" s="243" t="n">
        <v>0</v>
      </c>
      <c r="AE1305" s="243" t="n">
        <v>0</v>
      </c>
      <c r="AF1305" s="243" t="n">
        <v>0</v>
      </c>
      <c r="AG1305" s="243" t="n">
        <v>0</v>
      </c>
      <c r="AH1305" s="518" t="n">
        <v>0</v>
      </c>
      <c r="AI1305" s="243" t="n">
        <v>0</v>
      </c>
      <c r="AJ1305" s="243" t="n">
        <v>0</v>
      </c>
      <c r="AK1305" s="518" t="n">
        <v>0</v>
      </c>
      <c r="AL1305" s="518" t="n">
        <v>0</v>
      </c>
      <c r="AM1305" s="518" t="n">
        <v>0</v>
      </c>
      <c r="AN1305" s="518" t="n">
        <v>0</v>
      </c>
      <c r="AO1305" s="518" t="n">
        <v>0</v>
      </c>
      <c r="AP1305" s="518" t="n">
        <v>0</v>
      </c>
      <c r="AQ1305" s="518" t="n">
        <v>0</v>
      </c>
      <c r="AR1305" s="518" t="n">
        <v>0</v>
      </c>
      <c r="AS1305" s="518" t="n">
        <v>0</v>
      </c>
      <c r="AT1305" s="518" t="n">
        <v>0</v>
      </c>
      <c r="AU1305" s="518" t="n">
        <v>0</v>
      </c>
      <c r="AV1305" s="518" t="n">
        <v>0</v>
      </c>
      <c r="AW1305" s="518" t="n">
        <v>0</v>
      </c>
      <c r="AX1305" s="518" t="n">
        <v>0</v>
      </c>
      <c r="AY1305" s="518" t="n">
        <v>0</v>
      </c>
      <c r="AZ1305" s="518" t="n">
        <v>0</v>
      </c>
      <c r="BA1305" s="518" t="n">
        <v>0</v>
      </c>
      <c r="BB1305" s="518" t="n">
        <v>0</v>
      </c>
      <c r="BC1305" s="518" t="n">
        <v>0</v>
      </c>
      <c r="BD1305" s="518" t="n">
        <v>0</v>
      </c>
      <c r="BE1305" s="518" t="n">
        <v>0</v>
      </c>
      <c r="BF1305" s="518" t="n">
        <v>0</v>
      </c>
      <c r="BG1305" s="518" t="n">
        <v>0</v>
      </c>
      <c r="BH1305" s="518" t="n">
        <v>0</v>
      </c>
      <c r="BI1305" s="518" t="n">
        <v>0</v>
      </c>
      <c r="BJ1305" s="518"/>
      <c r="BK1305" s="518"/>
      <c r="BL1305" s="518" t="n">
        <v>0</v>
      </c>
      <c r="BM1305" s="518"/>
      <c r="BN1305" s="518"/>
      <c r="BO1305" s="518"/>
      <c r="BP1305" s="518"/>
      <c r="BQ1305" s="518"/>
      <c r="BR1305" s="518"/>
      <c r="BS1305" s="518"/>
      <c r="BT1305" s="518"/>
      <c r="BU1305" s="518"/>
      <c r="BV1305" s="518" t="n">
        <v>0</v>
      </c>
      <c r="BW1305" s="518" t="n">
        <v>0</v>
      </c>
      <c r="BX1305" s="518" t="n">
        <v>0</v>
      </c>
      <c r="BY1305" s="518" t="n">
        <v>0</v>
      </c>
      <c r="BZ1305" s="518" t="n">
        <v>0</v>
      </c>
      <c r="CA1305" s="518" t="n">
        <v>0</v>
      </c>
      <c r="CB1305" s="518" t="n">
        <v>0</v>
      </c>
      <c r="CC1305" s="518" t="n">
        <v>0</v>
      </c>
      <c r="CD1305" s="518" t="n">
        <v>0</v>
      </c>
      <c r="CE1305" s="518" t="n">
        <v>0</v>
      </c>
      <c r="CF1305" s="518" t="n">
        <v>0</v>
      </c>
      <c r="CG1305" s="518" t="n">
        <v>0</v>
      </c>
      <c r="CH1305" s="518"/>
      <c r="CI1305" s="716"/>
      <c r="CL1305" s="48" t="n">
        <v>0</v>
      </c>
      <c r="CM1305" s="48" t="n">
        <f aca="false">CL1305-V1305</f>
        <v>0</v>
      </c>
      <c r="CN1305" s="702" t="n">
        <f aca="false">SUM(CO1305:DR1305)</f>
        <v>0</v>
      </c>
      <c r="CO1305" s="703" t="n">
        <v>0</v>
      </c>
      <c r="CP1305" s="703"/>
      <c r="CQ1305" s="703" t="n">
        <v>0</v>
      </c>
      <c r="CR1305" s="703"/>
      <c r="CS1305" s="703" t="n">
        <v>0</v>
      </c>
      <c r="CT1305" s="703" t="n">
        <v>0</v>
      </c>
      <c r="CU1305" s="703"/>
      <c r="CV1305" s="703"/>
      <c r="CW1305" s="703"/>
      <c r="CX1305" s="703" t="n">
        <v>0</v>
      </c>
      <c r="CY1305" s="703" t="n">
        <v>0</v>
      </c>
      <c r="CZ1305" s="703" t="n">
        <v>0</v>
      </c>
      <c r="DA1305" s="703"/>
      <c r="DB1305" s="703"/>
      <c r="DC1305" s="703"/>
      <c r="DD1305" s="703"/>
      <c r="DE1305" s="703" t="n">
        <v>0</v>
      </c>
      <c r="DF1305" s="703"/>
      <c r="DG1305" s="703" t="n">
        <v>0</v>
      </c>
      <c r="DH1305" s="703" t="n">
        <v>0</v>
      </c>
      <c r="DI1305" s="703" t="n">
        <v>0</v>
      </c>
      <c r="DJ1305" s="703" t="n">
        <v>0</v>
      </c>
      <c r="DK1305" s="703" t="n">
        <v>0</v>
      </c>
      <c r="DL1305" s="703" t="n">
        <v>0</v>
      </c>
      <c r="DM1305" s="703"/>
      <c r="DN1305" s="703"/>
      <c r="DO1305" s="703"/>
      <c r="DP1305" s="703"/>
      <c r="DQ1305" s="703"/>
      <c r="DR1305" s="703"/>
      <c r="DS1305" s="704" t="n">
        <f aca="false">CN1305-V1305</f>
        <v>0</v>
      </c>
      <c r="DT1305" s="553"/>
      <c r="DU1305" s="48"/>
    </row>
    <row r="1306" customFormat="false" ht="15" hidden="false" customHeight="true" outlineLevel="0" collapsed="false">
      <c r="A1306" s="705" t="n">
        <f aca="false">A1305+1</f>
        <v>1297</v>
      </c>
      <c r="B1306" s="706" t="s">
        <v>2495</v>
      </c>
      <c r="C1306" s="706" t="s">
        <v>407</v>
      </c>
      <c r="D1306" s="706" t="s">
        <v>408</v>
      </c>
      <c r="E1306" s="243" t="n">
        <f aca="false">COUNTIF($G$10:$G$1856,$G1306)</f>
        <v>1</v>
      </c>
      <c r="F1306" s="706" t="s">
        <v>3099</v>
      </c>
      <c r="G1306" s="706" t="s">
        <v>3099</v>
      </c>
      <c r="H1306" s="707" t="s">
        <v>3100</v>
      </c>
      <c r="I1306" s="708" t="s">
        <v>1062</v>
      </c>
      <c r="J1306" s="707" t="s">
        <v>370</v>
      </c>
      <c r="K1306" s="709" t="s">
        <v>369</v>
      </c>
      <c r="L1306" s="707" t="s">
        <v>368</v>
      </c>
      <c r="M1306" s="708" t="s">
        <v>1063</v>
      </c>
      <c r="N1306" s="710" t="s">
        <v>934</v>
      </c>
      <c r="O1306" s="512" t="n">
        <v>1</v>
      </c>
      <c r="P1306" s="512" t="n">
        <v>1</v>
      </c>
      <c r="Q1306" s="711" t="n">
        <v>0.000861606</v>
      </c>
      <c r="R1306" s="712"/>
      <c r="S1306" s="713"/>
      <c r="T1306" s="714" t="n">
        <v>1.88</v>
      </c>
      <c r="U1306" s="715"/>
      <c r="V1306" s="262" t="n">
        <f aca="false">SUM(W1306:CI1306)</f>
        <v>1</v>
      </c>
      <c r="W1306" s="243" t="n">
        <v>0</v>
      </c>
      <c r="X1306" s="243" t="n">
        <v>0</v>
      </c>
      <c r="Y1306" s="243" t="n">
        <v>0</v>
      </c>
      <c r="Z1306" s="243" t="n">
        <v>0</v>
      </c>
      <c r="AA1306" s="243" t="n">
        <v>0</v>
      </c>
      <c r="AB1306" s="243" t="n">
        <v>0</v>
      </c>
      <c r="AC1306" s="243" t="n">
        <v>0</v>
      </c>
      <c r="AD1306" s="243" t="n">
        <v>0</v>
      </c>
      <c r="AE1306" s="243" t="n">
        <v>0</v>
      </c>
      <c r="AF1306" s="243" t="n">
        <v>0</v>
      </c>
      <c r="AG1306" s="243" t="n">
        <v>0</v>
      </c>
      <c r="AH1306" s="518" t="n">
        <v>0</v>
      </c>
      <c r="AI1306" s="243" t="n">
        <v>0</v>
      </c>
      <c r="AJ1306" s="243" t="n">
        <v>0</v>
      </c>
      <c r="AK1306" s="518" t="n">
        <v>0</v>
      </c>
      <c r="AL1306" s="518" t="n">
        <v>0</v>
      </c>
      <c r="AM1306" s="518" t="n">
        <v>0</v>
      </c>
      <c r="AN1306" s="518" t="n">
        <v>0</v>
      </c>
      <c r="AO1306" s="518" t="n">
        <v>0</v>
      </c>
      <c r="AP1306" s="518" t="n">
        <v>0</v>
      </c>
      <c r="AQ1306" s="518" t="n">
        <v>0</v>
      </c>
      <c r="AR1306" s="518" t="n">
        <v>0</v>
      </c>
      <c r="AS1306" s="518" t="n">
        <v>0</v>
      </c>
      <c r="AT1306" s="518" t="n">
        <v>0</v>
      </c>
      <c r="AU1306" s="518" t="n">
        <v>0</v>
      </c>
      <c r="AV1306" s="518" t="n">
        <v>0</v>
      </c>
      <c r="AW1306" s="518" t="n">
        <v>0</v>
      </c>
      <c r="AX1306" s="518" t="n">
        <v>0</v>
      </c>
      <c r="AY1306" s="518" t="n">
        <v>0</v>
      </c>
      <c r="AZ1306" s="518" t="n">
        <v>0</v>
      </c>
      <c r="BA1306" s="518" t="n">
        <v>0</v>
      </c>
      <c r="BB1306" s="518" t="n">
        <v>0</v>
      </c>
      <c r="BC1306" s="518" t="n">
        <v>0</v>
      </c>
      <c r="BD1306" s="518" t="n">
        <v>0</v>
      </c>
      <c r="BE1306" s="518" t="n">
        <v>0</v>
      </c>
      <c r="BF1306" s="518" t="n">
        <v>0</v>
      </c>
      <c r="BG1306" s="518" t="n">
        <v>0</v>
      </c>
      <c r="BH1306" s="518" t="n">
        <v>0</v>
      </c>
      <c r="BI1306" s="518" t="n">
        <v>1</v>
      </c>
      <c r="BJ1306" s="518"/>
      <c r="BK1306" s="518"/>
      <c r="BL1306" s="518" t="n">
        <v>0</v>
      </c>
      <c r="BM1306" s="518"/>
      <c r="BN1306" s="518"/>
      <c r="BO1306" s="518"/>
      <c r="BP1306" s="518"/>
      <c r="BQ1306" s="518"/>
      <c r="BR1306" s="518"/>
      <c r="BS1306" s="518"/>
      <c r="BT1306" s="518"/>
      <c r="BU1306" s="518"/>
      <c r="BV1306" s="518" t="n">
        <v>0</v>
      </c>
      <c r="BW1306" s="518" t="n">
        <v>0</v>
      </c>
      <c r="BX1306" s="518" t="n">
        <v>0</v>
      </c>
      <c r="BY1306" s="518" t="n">
        <v>0</v>
      </c>
      <c r="BZ1306" s="518" t="n">
        <v>0</v>
      </c>
      <c r="CA1306" s="518" t="n">
        <v>0</v>
      </c>
      <c r="CB1306" s="518" t="n">
        <v>0</v>
      </c>
      <c r="CC1306" s="518" t="n">
        <v>0</v>
      </c>
      <c r="CD1306" s="518" t="n">
        <v>0</v>
      </c>
      <c r="CE1306" s="518" t="n">
        <v>0</v>
      </c>
      <c r="CF1306" s="518" t="n">
        <v>0</v>
      </c>
      <c r="CG1306" s="518" t="n">
        <v>0</v>
      </c>
      <c r="CH1306" s="518"/>
      <c r="CI1306" s="716"/>
      <c r="CL1306" s="48" t="n">
        <v>1</v>
      </c>
      <c r="CM1306" s="48" t="n">
        <f aca="false">CL1306-V1306</f>
        <v>0</v>
      </c>
      <c r="CN1306" s="702" t="n">
        <f aca="false">SUM(CO1306:DR1306)</f>
        <v>1</v>
      </c>
      <c r="CO1306" s="703" t="n">
        <v>0</v>
      </c>
      <c r="CP1306" s="703"/>
      <c r="CQ1306" s="703" t="n">
        <v>0</v>
      </c>
      <c r="CR1306" s="703"/>
      <c r="CS1306" s="703" t="n">
        <v>0</v>
      </c>
      <c r="CT1306" s="703" t="n">
        <v>0</v>
      </c>
      <c r="CU1306" s="703"/>
      <c r="CV1306" s="703"/>
      <c r="CW1306" s="703"/>
      <c r="CX1306" s="703" t="n">
        <v>0</v>
      </c>
      <c r="CY1306" s="703" t="n">
        <v>0</v>
      </c>
      <c r="CZ1306" s="703" t="n">
        <v>0</v>
      </c>
      <c r="DA1306" s="703"/>
      <c r="DB1306" s="703"/>
      <c r="DC1306" s="703"/>
      <c r="DD1306" s="703"/>
      <c r="DE1306" s="703" t="n">
        <v>0</v>
      </c>
      <c r="DF1306" s="703"/>
      <c r="DG1306" s="703" t="n">
        <v>0</v>
      </c>
      <c r="DH1306" s="703" t="n">
        <v>1</v>
      </c>
      <c r="DI1306" s="703" t="n">
        <v>0</v>
      </c>
      <c r="DJ1306" s="703" t="n">
        <v>0</v>
      </c>
      <c r="DK1306" s="703" t="n">
        <v>0</v>
      </c>
      <c r="DL1306" s="703" t="n">
        <v>0</v>
      </c>
      <c r="DM1306" s="703"/>
      <c r="DN1306" s="703"/>
      <c r="DO1306" s="703"/>
      <c r="DP1306" s="703"/>
      <c r="DQ1306" s="703"/>
      <c r="DR1306" s="703"/>
      <c r="DS1306" s="704" t="n">
        <f aca="false">CN1306-V1306</f>
        <v>0</v>
      </c>
      <c r="DT1306" s="553"/>
      <c r="DU1306" s="48"/>
    </row>
    <row r="1307" customFormat="false" ht="15" hidden="false" customHeight="true" outlineLevel="0" collapsed="false">
      <c r="A1307" s="705" t="n">
        <f aca="false">A1306+1</f>
        <v>1298</v>
      </c>
      <c r="B1307" s="706" t="s">
        <v>2495</v>
      </c>
      <c r="C1307" s="706" t="s">
        <v>407</v>
      </c>
      <c r="D1307" s="706" t="s">
        <v>408</v>
      </c>
      <c r="E1307" s="243" t="n">
        <f aca="false">COUNTIF($G$10:$G$1856,$G1307)</f>
        <v>1</v>
      </c>
      <c r="F1307" s="706" t="s">
        <v>3101</v>
      </c>
      <c r="G1307" s="706" t="s">
        <v>3101</v>
      </c>
      <c r="H1307" s="707" t="s">
        <v>3102</v>
      </c>
      <c r="I1307" s="708" t="s">
        <v>1066</v>
      </c>
      <c r="J1307" s="707" t="s">
        <v>370</v>
      </c>
      <c r="K1307" s="709" t="s">
        <v>369</v>
      </c>
      <c r="L1307" s="707" t="s">
        <v>368</v>
      </c>
      <c r="M1307" s="708" t="s">
        <v>1067</v>
      </c>
      <c r="N1307" s="710" t="s">
        <v>934</v>
      </c>
      <c r="O1307" s="512" t="n">
        <v>1</v>
      </c>
      <c r="P1307" s="512" t="n">
        <v>1</v>
      </c>
      <c r="Q1307" s="711" t="n">
        <v>0.000861606</v>
      </c>
      <c r="R1307" s="712"/>
      <c r="S1307" s="713"/>
      <c r="T1307" s="714" t="n">
        <v>1.88</v>
      </c>
      <c r="U1307" s="715"/>
      <c r="V1307" s="262" t="n">
        <f aca="false">SUM(W1307:CI1307)</f>
        <v>1</v>
      </c>
      <c r="W1307" s="243" t="n">
        <v>0</v>
      </c>
      <c r="X1307" s="243" t="n">
        <v>0</v>
      </c>
      <c r="Y1307" s="243" t="n">
        <v>0</v>
      </c>
      <c r="Z1307" s="243" t="n">
        <v>0</v>
      </c>
      <c r="AA1307" s="243" t="n">
        <v>0</v>
      </c>
      <c r="AB1307" s="243" t="n">
        <v>0</v>
      </c>
      <c r="AC1307" s="243" t="n">
        <v>0</v>
      </c>
      <c r="AD1307" s="243" t="n">
        <v>0</v>
      </c>
      <c r="AE1307" s="243" t="n">
        <v>0</v>
      </c>
      <c r="AF1307" s="243" t="n">
        <v>0</v>
      </c>
      <c r="AG1307" s="243" t="n">
        <v>0</v>
      </c>
      <c r="AH1307" s="518" t="n">
        <v>0</v>
      </c>
      <c r="AI1307" s="243" t="n">
        <v>0</v>
      </c>
      <c r="AJ1307" s="243" t="n">
        <v>0</v>
      </c>
      <c r="AK1307" s="518" t="n">
        <v>0</v>
      </c>
      <c r="AL1307" s="518" t="n">
        <v>0</v>
      </c>
      <c r="AM1307" s="518" t="n">
        <v>0</v>
      </c>
      <c r="AN1307" s="518" t="n">
        <v>0</v>
      </c>
      <c r="AO1307" s="518" t="n">
        <v>0</v>
      </c>
      <c r="AP1307" s="518" t="n">
        <v>0</v>
      </c>
      <c r="AQ1307" s="518" t="n">
        <v>0</v>
      </c>
      <c r="AR1307" s="518" t="n">
        <v>0</v>
      </c>
      <c r="AS1307" s="518" t="n">
        <v>0</v>
      </c>
      <c r="AT1307" s="518" t="n">
        <v>0</v>
      </c>
      <c r="AU1307" s="518" t="n">
        <v>0</v>
      </c>
      <c r="AV1307" s="518" t="n">
        <v>0</v>
      </c>
      <c r="AW1307" s="518" t="n">
        <v>0</v>
      </c>
      <c r="AX1307" s="518" t="n">
        <v>0</v>
      </c>
      <c r="AY1307" s="518" t="n">
        <v>0</v>
      </c>
      <c r="AZ1307" s="518" t="n">
        <v>0</v>
      </c>
      <c r="BA1307" s="518" t="n">
        <v>0</v>
      </c>
      <c r="BB1307" s="518" t="n">
        <v>0</v>
      </c>
      <c r="BC1307" s="518" t="n">
        <v>0</v>
      </c>
      <c r="BD1307" s="518" t="n">
        <v>0</v>
      </c>
      <c r="BE1307" s="518" t="n">
        <v>0</v>
      </c>
      <c r="BF1307" s="518" t="n">
        <v>0</v>
      </c>
      <c r="BG1307" s="518" t="n">
        <v>0</v>
      </c>
      <c r="BH1307" s="518" t="n">
        <v>0</v>
      </c>
      <c r="BI1307" s="518" t="n">
        <v>1</v>
      </c>
      <c r="BJ1307" s="518"/>
      <c r="BK1307" s="518"/>
      <c r="BL1307" s="518" t="n">
        <v>0</v>
      </c>
      <c r="BM1307" s="518"/>
      <c r="BN1307" s="518"/>
      <c r="BO1307" s="518"/>
      <c r="BP1307" s="518"/>
      <c r="BQ1307" s="518"/>
      <c r="BR1307" s="518"/>
      <c r="BS1307" s="518"/>
      <c r="BT1307" s="518"/>
      <c r="BU1307" s="518"/>
      <c r="BV1307" s="518" t="n">
        <v>0</v>
      </c>
      <c r="BW1307" s="518" t="n">
        <v>0</v>
      </c>
      <c r="BX1307" s="518" t="n">
        <v>0</v>
      </c>
      <c r="BY1307" s="518" t="n">
        <v>0</v>
      </c>
      <c r="BZ1307" s="518" t="n">
        <v>0</v>
      </c>
      <c r="CA1307" s="518" t="n">
        <v>0</v>
      </c>
      <c r="CB1307" s="518" t="n">
        <v>0</v>
      </c>
      <c r="CC1307" s="518" t="n">
        <v>0</v>
      </c>
      <c r="CD1307" s="518" t="n">
        <v>0</v>
      </c>
      <c r="CE1307" s="518" t="n">
        <v>0</v>
      </c>
      <c r="CF1307" s="518" t="n">
        <v>0</v>
      </c>
      <c r="CG1307" s="518" t="n">
        <v>0</v>
      </c>
      <c r="CH1307" s="518"/>
      <c r="CI1307" s="716"/>
      <c r="CL1307" s="48" t="n">
        <v>1</v>
      </c>
      <c r="CM1307" s="48" t="n">
        <f aca="false">CL1307-V1307</f>
        <v>0</v>
      </c>
      <c r="CN1307" s="702" t="n">
        <f aca="false">SUM(CO1307:DR1307)</f>
        <v>1</v>
      </c>
      <c r="CO1307" s="703" t="n">
        <v>0</v>
      </c>
      <c r="CP1307" s="703"/>
      <c r="CQ1307" s="703" t="n">
        <v>0</v>
      </c>
      <c r="CR1307" s="703"/>
      <c r="CS1307" s="703" t="n">
        <v>0</v>
      </c>
      <c r="CT1307" s="703" t="n">
        <v>0</v>
      </c>
      <c r="CU1307" s="703"/>
      <c r="CV1307" s="703"/>
      <c r="CW1307" s="703"/>
      <c r="CX1307" s="703" t="n">
        <v>0</v>
      </c>
      <c r="CY1307" s="703" t="n">
        <v>0</v>
      </c>
      <c r="CZ1307" s="703" t="n">
        <v>0</v>
      </c>
      <c r="DA1307" s="703"/>
      <c r="DB1307" s="703"/>
      <c r="DC1307" s="703"/>
      <c r="DD1307" s="703"/>
      <c r="DE1307" s="703" t="n">
        <v>0</v>
      </c>
      <c r="DF1307" s="703"/>
      <c r="DG1307" s="703" t="n">
        <v>0</v>
      </c>
      <c r="DH1307" s="703" t="n">
        <v>1</v>
      </c>
      <c r="DI1307" s="703" t="n">
        <v>0</v>
      </c>
      <c r="DJ1307" s="703" t="n">
        <v>0</v>
      </c>
      <c r="DK1307" s="703" t="n">
        <v>0</v>
      </c>
      <c r="DL1307" s="703" t="n">
        <v>0</v>
      </c>
      <c r="DM1307" s="703"/>
      <c r="DN1307" s="703"/>
      <c r="DO1307" s="703"/>
      <c r="DP1307" s="703"/>
      <c r="DQ1307" s="703"/>
      <c r="DR1307" s="703"/>
      <c r="DS1307" s="704" t="n">
        <f aca="false">CN1307-V1307</f>
        <v>0</v>
      </c>
      <c r="DT1307" s="553"/>
      <c r="DU1307" s="48"/>
    </row>
    <row r="1308" customFormat="false" ht="15" hidden="false" customHeight="true" outlineLevel="0" collapsed="false">
      <c r="A1308" s="705" t="n">
        <f aca="false">A1307+1</f>
        <v>1299</v>
      </c>
      <c r="B1308" s="706" t="s">
        <v>2495</v>
      </c>
      <c r="C1308" s="706" t="s">
        <v>407</v>
      </c>
      <c r="D1308" s="706" t="s">
        <v>408</v>
      </c>
      <c r="E1308" s="243" t="n">
        <f aca="false">COUNTIF($G$10:$G$1856,$G1308)</f>
        <v>1</v>
      </c>
      <c r="F1308" s="706" t="s">
        <v>3103</v>
      </c>
      <c r="G1308" s="706" t="s">
        <v>3103</v>
      </c>
      <c r="H1308" s="707" t="s">
        <v>3104</v>
      </c>
      <c r="I1308" s="708" t="s">
        <v>3105</v>
      </c>
      <c r="J1308" s="707" t="s">
        <v>370</v>
      </c>
      <c r="K1308" s="709" t="s">
        <v>369</v>
      </c>
      <c r="L1308" s="707" t="s">
        <v>368</v>
      </c>
      <c r="M1308" s="708" t="s">
        <v>1057</v>
      </c>
      <c r="N1308" s="710" t="s">
        <v>934</v>
      </c>
      <c r="O1308" s="512" t="n">
        <v>1</v>
      </c>
      <c r="P1308" s="512" t="n">
        <v>1</v>
      </c>
      <c r="Q1308" s="711" t="n">
        <v>0.000477225</v>
      </c>
      <c r="R1308" s="712"/>
      <c r="S1308" s="713"/>
      <c r="T1308" s="714" t="n">
        <v>1.04</v>
      </c>
      <c r="U1308" s="715"/>
      <c r="V1308" s="262" t="n">
        <f aca="false">SUM(W1308:CI1308)</f>
        <v>1</v>
      </c>
      <c r="W1308" s="243" t="n">
        <v>0</v>
      </c>
      <c r="X1308" s="243" t="n">
        <v>0</v>
      </c>
      <c r="Y1308" s="243" t="n">
        <v>0</v>
      </c>
      <c r="Z1308" s="243" t="n">
        <v>0</v>
      </c>
      <c r="AA1308" s="243" t="n">
        <v>0</v>
      </c>
      <c r="AB1308" s="243" t="n">
        <v>0</v>
      </c>
      <c r="AC1308" s="243" t="n">
        <v>0</v>
      </c>
      <c r="AD1308" s="243" t="n">
        <v>0</v>
      </c>
      <c r="AE1308" s="243" t="n">
        <v>0</v>
      </c>
      <c r="AF1308" s="243" t="n">
        <v>0</v>
      </c>
      <c r="AG1308" s="243" t="n">
        <v>0</v>
      </c>
      <c r="AH1308" s="518" t="n">
        <v>0</v>
      </c>
      <c r="AI1308" s="243" t="n">
        <v>0</v>
      </c>
      <c r="AJ1308" s="243" t="n">
        <v>0</v>
      </c>
      <c r="AK1308" s="518" t="n">
        <v>0</v>
      </c>
      <c r="AL1308" s="518" t="n">
        <v>0</v>
      </c>
      <c r="AM1308" s="518" t="n">
        <v>0</v>
      </c>
      <c r="AN1308" s="518" t="n">
        <v>0</v>
      </c>
      <c r="AO1308" s="518" t="n">
        <v>0</v>
      </c>
      <c r="AP1308" s="518" t="n">
        <v>0</v>
      </c>
      <c r="AQ1308" s="518" t="n">
        <v>0</v>
      </c>
      <c r="AR1308" s="518" t="n">
        <v>0</v>
      </c>
      <c r="AS1308" s="518" t="n">
        <v>0</v>
      </c>
      <c r="AT1308" s="518" t="n">
        <v>0</v>
      </c>
      <c r="AU1308" s="518" t="n">
        <v>0</v>
      </c>
      <c r="AV1308" s="518" t="n">
        <v>0</v>
      </c>
      <c r="AW1308" s="518" t="n">
        <v>0</v>
      </c>
      <c r="AX1308" s="518" t="n">
        <v>0</v>
      </c>
      <c r="AY1308" s="518" t="n">
        <v>0</v>
      </c>
      <c r="AZ1308" s="518" t="n">
        <v>0</v>
      </c>
      <c r="BA1308" s="518" t="n">
        <v>0</v>
      </c>
      <c r="BB1308" s="518" t="n">
        <v>0</v>
      </c>
      <c r="BC1308" s="518" t="n">
        <v>0</v>
      </c>
      <c r="BD1308" s="518" t="n">
        <v>0</v>
      </c>
      <c r="BE1308" s="518" t="n">
        <v>0</v>
      </c>
      <c r="BF1308" s="518" t="n">
        <v>0</v>
      </c>
      <c r="BG1308" s="518" t="n">
        <v>0</v>
      </c>
      <c r="BH1308" s="518" t="n">
        <v>0</v>
      </c>
      <c r="BI1308" s="518" t="n">
        <v>1</v>
      </c>
      <c r="BJ1308" s="518"/>
      <c r="BK1308" s="518"/>
      <c r="BL1308" s="518" t="n">
        <v>0</v>
      </c>
      <c r="BM1308" s="518"/>
      <c r="BN1308" s="518"/>
      <c r="BO1308" s="518"/>
      <c r="BP1308" s="518"/>
      <c r="BQ1308" s="518"/>
      <c r="BR1308" s="518"/>
      <c r="BS1308" s="518"/>
      <c r="BT1308" s="518"/>
      <c r="BU1308" s="518"/>
      <c r="BV1308" s="518" t="n">
        <v>0</v>
      </c>
      <c r="BW1308" s="518" t="n">
        <v>0</v>
      </c>
      <c r="BX1308" s="518" t="n">
        <v>0</v>
      </c>
      <c r="BY1308" s="518" t="n">
        <v>0</v>
      </c>
      <c r="BZ1308" s="518" t="n">
        <v>0</v>
      </c>
      <c r="CA1308" s="518" t="n">
        <v>0</v>
      </c>
      <c r="CB1308" s="518" t="n">
        <v>0</v>
      </c>
      <c r="CC1308" s="518" t="n">
        <v>0</v>
      </c>
      <c r="CD1308" s="518" t="n">
        <v>0</v>
      </c>
      <c r="CE1308" s="518" t="n">
        <v>0</v>
      </c>
      <c r="CF1308" s="518" t="n">
        <v>0</v>
      </c>
      <c r="CG1308" s="518" t="n">
        <v>0</v>
      </c>
      <c r="CH1308" s="518"/>
      <c r="CI1308" s="716"/>
      <c r="CL1308" s="48" t="n">
        <v>1</v>
      </c>
      <c r="CM1308" s="48" t="n">
        <f aca="false">CL1308-V1308</f>
        <v>0</v>
      </c>
      <c r="CN1308" s="702" t="n">
        <f aca="false">SUM(CO1308:DR1308)</f>
        <v>1</v>
      </c>
      <c r="CO1308" s="703" t="n">
        <v>0</v>
      </c>
      <c r="CP1308" s="703"/>
      <c r="CQ1308" s="703" t="n">
        <v>0</v>
      </c>
      <c r="CR1308" s="703"/>
      <c r="CS1308" s="703" t="n">
        <v>0</v>
      </c>
      <c r="CT1308" s="703" t="n">
        <v>0</v>
      </c>
      <c r="CU1308" s="703"/>
      <c r="CV1308" s="703"/>
      <c r="CW1308" s="703"/>
      <c r="CX1308" s="703" t="n">
        <v>0</v>
      </c>
      <c r="CY1308" s="703" t="n">
        <v>0</v>
      </c>
      <c r="CZ1308" s="703" t="n">
        <v>0</v>
      </c>
      <c r="DA1308" s="703"/>
      <c r="DB1308" s="703"/>
      <c r="DC1308" s="703"/>
      <c r="DD1308" s="703"/>
      <c r="DE1308" s="703" t="n">
        <v>0</v>
      </c>
      <c r="DF1308" s="703"/>
      <c r="DG1308" s="703" t="n">
        <v>0</v>
      </c>
      <c r="DH1308" s="703" t="n">
        <v>1</v>
      </c>
      <c r="DI1308" s="703" t="n">
        <v>0</v>
      </c>
      <c r="DJ1308" s="703" t="n">
        <v>0</v>
      </c>
      <c r="DK1308" s="703" t="n">
        <v>0</v>
      </c>
      <c r="DL1308" s="703" t="n">
        <v>0</v>
      </c>
      <c r="DM1308" s="703"/>
      <c r="DN1308" s="703"/>
      <c r="DO1308" s="703"/>
      <c r="DP1308" s="703"/>
      <c r="DQ1308" s="703"/>
      <c r="DR1308" s="703"/>
      <c r="DS1308" s="704" t="n">
        <f aca="false">CN1308-V1308</f>
        <v>0</v>
      </c>
      <c r="DT1308" s="553"/>
      <c r="DU1308" s="48"/>
    </row>
    <row r="1309" customFormat="false" ht="15" hidden="false" customHeight="true" outlineLevel="0" collapsed="false">
      <c r="A1309" s="705" t="n">
        <f aca="false">A1308+1</f>
        <v>1300</v>
      </c>
      <c r="B1309" s="706" t="s">
        <v>2495</v>
      </c>
      <c r="C1309" s="706" t="s">
        <v>407</v>
      </c>
      <c r="D1309" s="706" t="s">
        <v>408</v>
      </c>
      <c r="E1309" s="243" t="n">
        <f aca="false">COUNTIF($G$10:$G$1856,$G1309)</f>
        <v>1</v>
      </c>
      <c r="F1309" s="706" t="s">
        <v>3106</v>
      </c>
      <c r="G1309" s="706" t="s">
        <v>3106</v>
      </c>
      <c r="H1309" s="707" t="s">
        <v>3107</v>
      </c>
      <c r="I1309" s="708" t="s">
        <v>3108</v>
      </c>
      <c r="J1309" s="707" t="s">
        <v>370</v>
      </c>
      <c r="K1309" s="709" t="s">
        <v>369</v>
      </c>
      <c r="L1309" s="707" t="s">
        <v>368</v>
      </c>
      <c r="M1309" s="708" t="s">
        <v>1059</v>
      </c>
      <c r="N1309" s="710" t="s">
        <v>934</v>
      </c>
      <c r="O1309" s="512" t="n">
        <v>1</v>
      </c>
      <c r="P1309" s="512" t="n">
        <v>1</v>
      </c>
      <c r="Q1309" s="711" t="n">
        <v>0.000477225</v>
      </c>
      <c r="R1309" s="712"/>
      <c r="S1309" s="713"/>
      <c r="T1309" s="714" t="n">
        <v>1.04</v>
      </c>
      <c r="U1309" s="715"/>
      <c r="V1309" s="262" t="n">
        <f aca="false">SUM(W1309:CI1309)</f>
        <v>1</v>
      </c>
      <c r="W1309" s="243" t="n">
        <v>0</v>
      </c>
      <c r="X1309" s="243" t="n">
        <v>0</v>
      </c>
      <c r="Y1309" s="243" t="n">
        <v>0</v>
      </c>
      <c r="Z1309" s="243" t="n">
        <v>0</v>
      </c>
      <c r="AA1309" s="243" t="n">
        <v>0</v>
      </c>
      <c r="AB1309" s="243" t="n">
        <v>0</v>
      </c>
      <c r="AC1309" s="243" t="n">
        <v>0</v>
      </c>
      <c r="AD1309" s="243" t="n">
        <v>0</v>
      </c>
      <c r="AE1309" s="243" t="n">
        <v>0</v>
      </c>
      <c r="AF1309" s="243" t="n">
        <v>0</v>
      </c>
      <c r="AG1309" s="243" t="n">
        <v>0</v>
      </c>
      <c r="AH1309" s="518" t="n">
        <v>0</v>
      </c>
      <c r="AI1309" s="243" t="n">
        <v>0</v>
      </c>
      <c r="AJ1309" s="243" t="n">
        <v>0</v>
      </c>
      <c r="AK1309" s="518" t="n">
        <v>0</v>
      </c>
      <c r="AL1309" s="518" t="n">
        <v>0</v>
      </c>
      <c r="AM1309" s="518" t="n">
        <v>0</v>
      </c>
      <c r="AN1309" s="518" t="n">
        <v>0</v>
      </c>
      <c r="AO1309" s="518" t="n">
        <v>0</v>
      </c>
      <c r="AP1309" s="518" t="n">
        <v>0</v>
      </c>
      <c r="AQ1309" s="518" t="n">
        <v>0</v>
      </c>
      <c r="AR1309" s="518" t="n">
        <v>0</v>
      </c>
      <c r="AS1309" s="518" t="n">
        <v>0</v>
      </c>
      <c r="AT1309" s="518" t="n">
        <v>0</v>
      </c>
      <c r="AU1309" s="518" t="n">
        <v>0</v>
      </c>
      <c r="AV1309" s="518" t="n">
        <v>0</v>
      </c>
      <c r="AW1309" s="518" t="n">
        <v>0</v>
      </c>
      <c r="AX1309" s="518" t="n">
        <v>0</v>
      </c>
      <c r="AY1309" s="518" t="n">
        <v>0</v>
      </c>
      <c r="AZ1309" s="518" t="n">
        <v>0</v>
      </c>
      <c r="BA1309" s="518" t="n">
        <v>0</v>
      </c>
      <c r="BB1309" s="518" t="n">
        <v>0</v>
      </c>
      <c r="BC1309" s="518" t="n">
        <v>0</v>
      </c>
      <c r="BD1309" s="518" t="n">
        <v>0</v>
      </c>
      <c r="BE1309" s="518" t="n">
        <v>0</v>
      </c>
      <c r="BF1309" s="518" t="n">
        <v>0</v>
      </c>
      <c r="BG1309" s="518" t="n">
        <v>0</v>
      </c>
      <c r="BH1309" s="518" t="n">
        <v>0</v>
      </c>
      <c r="BI1309" s="518" t="n">
        <v>1</v>
      </c>
      <c r="BJ1309" s="518"/>
      <c r="BK1309" s="518"/>
      <c r="BL1309" s="518" t="n">
        <v>0</v>
      </c>
      <c r="BM1309" s="518"/>
      <c r="BN1309" s="518"/>
      <c r="BO1309" s="518"/>
      <c r="BP1309" s="518"/>
      <c r="BQ1309" s="518"/>
      <c r="BR1309" s="518"/>
      <c r="BS1309" s="518"/>
      <c r="BT1309" s="518"/>
      <c r="BU1309" s="518"/>
      <c r="BV1309" s="518" t="n">
        <v>0</v>
      </c>
      <c r="BW1309" s="518" t="n">
        <v>0</v>
      </c>
      <c r="BX1309" s="518" t="n">
        <v>0</v>
      </c>
      <c r="BY1309" s="518" t="n">
        <v>0</v>
      </c>
      <c r="BZ1309" s="518" t="n">
        <v>0</v>
      </c>
      <c r="CA1309" s="518" t="n">
        <v>0</v>
      </c>
      <c r="CB1309" s="518" t="n">
        <v>0</v>
      </c>
      <c r="CC1309" s="518" t="n">
        <v>0</v>
      </c>
      <c r="CD1309" s="518" t="n">
        <v>0</v>
      </c>
      <c r="CE1309" s="518" t="n">
        <v>0</v>
      </c>
      <c r="CF1309" s="518" t="n">
        <v>0</v>
      </c>
      <c r="CG1309" s="518" t="n">
        <v>0</v>
      </c>
      <c r="CH1309" s="518"/>
      <c r="CI1309" s="716"/>
      <c r="CL1309" s="48" t="n">
        <v>1</v>
      </c>
      <c r="CM1309" s="48" t="n">
        <f aca="false">CL1309-V1309</f>
        <v>0</v>
      </c>
      <c r="CN1309" s="702" t="n">
        <f aca="false">SUM(CO1309:DR1309)</f>
        <v>1</v>
      </c>
      <c r="CO1309" s="703" t="n">
        <v>0</v>
      </c>
      <c r="CP1309" s="703"/>
      <c r="CQ1309" s="703" t="n">
        <v>0</v>
      </c>
      <c r="CR1309" s="703"/>
      <c r="CS1309" s="703" t="n">
        <v>0</v>
      </c>
      <c r="CT1309" s="703" t="n">
        <v>0</v>
      </c>
      <c r="CU1309" s="703"/>
      <c r="CV1309" s="703"/>
      <c r="CW1309" s="703"/>
      <c r="CX1309" s="703" t="n">
        <v>0</v>
      </c>
      <c r="CY1309" s="703" t="n">
        <v>0</v>
      </c>
      <c r="CZ1309" s="703" t="n">
        <v>0</v>
      </c>
      <c r="DA1309" s="703"/>
      <c r="DB1309" s="703"/>
      <c r="DC1309" s="703"/>
      <c r="DD1309" s="703"/>
      <c r="DE1309" s="703" t="n">
        <v>0</v>
      </c>
      <c r="DF1309" s="703"/>
      <c r="DG1309" s="703" t="n">
        <v>0</v>
      </c>
      <c r="DH1309" s="703" t="n">
        <v>1</v>
      </c>
      <c r="DI1309" s="703" t="n">
        <v>0</v>
      </c>
      <c r="DJ1309" s="703" t="n">
        <v>0</v>
      </c>
      <c r="DK1309" s="703" t="n">
        <v>0</v>
      </c>
      <c r="DL1309" s="703" t="n">
        <v>0</v>
      </c>
      <c r="DM1309" s="703"/>
      <c r="DN1309" s="703"/>
      <c r="DO1309" s="703"/>
      <c r="DP1309" s="703"/>
      <c r="DQ1309" s="703"/>
      <c r="DR1309" s="703"/>
      <c r="DS1309" s="704" t="n">
        <f aca="false">CN1309-V1309</f>
        <v>0</v>
      </c>
      <c r="DT1309" s="553"/>
      <c r="DU1309" s="48"/>
    </row>
    <row r="1310" customFormat="false" ht="15" hidden="false" customHeight="true" outlineLevel="0" collapsed="false">
      <c r="A1310" s="705" t="n">
        <f aca="false">A1309+1</f>
        <v>1301</v>
      </c>
      <c r="B1310" s="706" t="s">
        <v>2495</v>
      </c>
      <c r="C1310" s="706" t="s">
        <v>407</v>
      </c>
      <c r="D1310" s="706" t="s">
        <v>408</v>
      </c>
      <c r="E1310" s="243" t="n">
        <f aca="false">COUNTIF($G$10:$G$1856,$G1310)</f>
        <v>1</v>
      </c>
      <c r="F1310" s="706" t="s">
        <v>3109</v>
      </c>
      <c r="G1310" s="706" t="s">
        <v>3109</v>
      </c>
      <c r="H1310" s="707" t="s">
        <v>3110</v>
      </c>
      <c r="I1310" s="708" t="s">
        <v>2258</v>
      </c>
      <c r="J1310" s="707" t="s">
        <v>370</v>
      </c>
      <c r="K1310" s="709" t="s">
        <v>369</v>
      </c>
      <c r="L1310" s="707" t="s">
        <v>368</v>
      </c>
      <c r="M1310" s="708" t="s">
        <v>2259</v>
      </c>
      <c r="N1310" s="710" t="s">
        <v>934</v>
      </c>
      <c r="O1310" s="512" t="n">
        <v>1</v>
      </c>
      <c r="P1310" s="512" t="n">
        <v>1</v>
      </c>
      <c r="Q1310" s="711" t="n">
        <v>0</v>
      </c>
      <c r="R1310" s="712"/>
      <c r="S1310" s="713"/>
      <c r="T1310" s="714" t="n">
        <v>0.16</v>
      </c>
      <c r="U1310" s="715"/>
      <c r="V1310" s="262" t="n">
        <f aca="false">SUM(W1310:CI1310)</f>
        <v>0</v>
      </c>
      <c r="W1310" s="243" t="n">
        <v>0</v>
      </c>
      <c r="X1310" s="243" t="n">
        <v>0</v>
      </c>
      <c r="Y1310" s="243" t="n">
        <v>0</v>
      </c>
      <c r="Z1310" s="243" t="n">
        <v>0</v>
      </c>
      <c r="AA1310" s="243" t="n">
        <v>0</v>
      </c>
      <c r="AB1310" s="243" t="n">
        <v>0</v>
      </c>
      <c r="AC1310" s="243" t="n">
        <v>0</v>
      </c>
      <c r="AD1310" s="243" t="n">
        <v>0</v>
      </c>
      <c r="AE1310" s="243" t="n">
        <v>0</v>
      </c>
      <c r="AF1310" s="243" t="n">
        <v>0</v>
      </c>
      <c r="AG1310" s="243" t="n">
        <v>0</v>
      </c>
      <c r="AH1310" s="518" t="n">
        <v>0</v>
      </c>
      <c r="AI1310" s="243" t="n">
        <v>0</v>
      </c>
      <c r="AJ1310" s="243" t="n">
        <v>0</v>
      </c>
      <c r="AK1310" s="518" t="n">
        <v>0</v>
      </c>
      <c r="AL1310" s="518" t="n">
        <v>0</v>
      </c>
      <c r="AM1310" s="518" t="n">
        <v>0</v>
      </c>
      <c r="AN1310" s="518" t="n">
        <v>0</v>
      </c>
      <c r="AO1310" s="518" t="n">
        <v>0</v>
      </c>
      <c r="AP1310" s="518" t="n">
        <v>0</v>
      </c>
      <c r="AQ1310" s="518" t="n">
        <v>0</v>
      </c>
      <c r="AR1310" s="518" t="n">
        <v>0</v>
      </c>
      <c r="AS1310" s="518" t="n">
        <v>0</v>
      </c>
      <c r="AT1310" s="518" t="n">
        <v>0</v>
      </c>
      <c r="AU1310" s="518" t="n">
        <v>0</v>
      </c>
      <c r="AV1310" s="518" t="n">
        <v>0</v>
      </c>
      <c r="AW1310" s="518" t="n">
        <v>0</v>
      </c>
      <c r="AX1310" s="518" t="n">
        <v>0</v>
      </c>
      <c r="AY1310" s="518" t="n">
        <v>0</v>
      </c>
      <c r="AZ1310" s="518" t="n">
        <v>0</v>
      </c>
      <c r="BA1310" s="518" t="n">
        <v>0</v>
      </c>
      <c r="BB1310" s="518" t="n">
        <v>0</v>
      </c>
      <c r="BC1310" s="518" t="n">
        <v>0</v>
      </c>
      <c r="BD1310" s="518" t="n">
        <v>0</v>
      </c>
      <c r="BE1310" s="518" t="n">
        <v>0</v>
      </c>
      <c r="BF1310" s="518" t="n">
        <v>0</v>
      </c>
      <c r="BG1310" s="518" t="n">
        <v>0</v>
      </c>
      <c r="BH1310" s="518" t="n">
        <v>0</v>
      </c>
      <c r="BI1310" s="518" t="n">
        <v>0</v>
      </c>
      <c r="BJ1310" s="518"/>
      <c r="BK1310" s="518"/>
      <c r="BL1310" s="518" t="n">
        <v>0</v>
      </c>
      <c r="BM1310" s="518"/>
      <c r="BN1310" s="518"/>
      <c r="BO1310" s="518"/>
      <c r="BP1310" s="518"/>
      <c r="BQ1310" s="518"/>
      <c r="BR1310" s="518"/>
      <c r="BS1310" s="518"/>
      <c r="BT1310" s="518"/>
      <c r="BU1310" s="518"/>
      <c r="BV1310" s="518" t="n">
        <v>0</v>
      </c>
      <c r="BW1310" s="518" t="n">
        <v>0</v>
      </c>
      <c r="BX1310" s="518" t="n">
        <v>0</v>
      </c>
      <c r="BY1310" s="518" t="n">
        <v>0</v>
      </c>
      <c r="BZ1310" s="518" t="n">
        <v>0</v>
      </c>
      <c r="CA1310" s="518" t="n">
        <v>0</v>
      </c>
      <c r="CB1310" s="518" t="n">
        <v>0</v>
      </c>
      <c r="CC1310" s="518" t="n">
        <v>0</v>
      </c>
      <c r="CD1310" s="518" t="n">
        <v>0</v>
      </c>
      <c r="CE1310" s="518" t="n">
        <v>0</v>
      </c>
      <c r="CF1310" s="518" t="n">
        <v>0</v>
      </c>
      <c r="CG1310" s="518" t="n">
        <v>0</v>
      </c>
      <c r="CH1310" s="518"/>
      <c r="CI1310" s="716"/>
      <c r="CL1310" s="48" t="n">
        <v>0</v>
      </c>
      <c r="CM1310" s="48" t="n">
        <f aca="false">CL1310-V1310</f>
        <v>0</v>
      </c>
      <c r="CN1310" s="702" t="n">
        <f aca="false">SUM(CO1310:DR1310)</f>
        <v>0</v>
      </c>
      <c r="CO1310" s="703" t="n">
        <v>0</v>
      </c>
      <c r="CP1310" s="703"/>
      <c r="CQ1310" s="703" t="n">
        <v>0</v>
      </c>
      <c r="CR1310" s="703"/>
      <c r="CS1310" s="703" t="n">
        <v>0</v>
      </c>
      <c r="CT1310" s="703" t="n">
        <v>0</v>
      </c>
      <c r="CU1310" s="703"/>
      <c r="CV1310" s="703"/>
      <c r="CW1310" s="703"/>
      <c r="CX1310" s="703" t="n">
        <v>0</v>
      </c>
      <c r="CY1310" s="703" t="n">
        <v>0</v>
      </c>
      <c r="CZ1310" s="703" t="n">
        <v>0</v>
      </c>
      <c r="DA1310" s="703"/>
      <c r="DB1310" s="703"/>
      <c r="DC1310" s="703"/>
      <c r="DD1310" s="703"/>
      <c r="DE1310" s="703" t="n">
        <v>0</v>
      </c>
      <c r="DF1310" s="703"/>
      <c r="DG1310" s="703" t="n">
        <v>0</v>
      </c>
      <c r="DH1310" s="703" t="n">
        <v>0</v>
      </c>
      <c r="DI1310" s="703" t="n">
        <v>0</v>
      </c>
      <c r="DJ1310" s="703" t="n">
        <v>0</v>
      </c>
      <c r="DK1310" s="703" t="n">
        <v>0</v>
      </c>
      <c r="DL1310" s="703" t="n">
        <v>0</v>
      </c>
      <c r="DM1310" s="703"/>
      <c r="DN1310" s="703"/>
      <c r="DO1310" s="703"/>
      <c r="DP1310" s="703"/>
      <c r="DQ1310" s="703"/>
      <c r="DR1310" s="703"/>
      <c r="DS1310" s="704" t="n">
        <f aca="false">CN1310-V1310</f>
        <v>0</v>
      </c>
      <c r="DT1310" s="553"/>
      <c r="DU1310" s="48"/>
    </row>
    <row r="1311" customFormat="false" ht="15" hidden="false" customHeight="true" outlineLevel="0" collapsed="false">
      <c r="A1311" s="705" t="n">
        <f aca="false">A1310+1</f>
        <v>1302</v>
      </c>
      <c r="B1311" s="706" t="s">
        <v>2495</v>
      </c>
      <c r="C1311" s="706" t="s">
        <v>407</v>
      </c>
      <c r="D1311" s="706" t="s">
        <v>408</v>
      </c>
      <c r="E1311" s="243" t="n">
        <f aca="false">COUNTIF($G$10:$G$1856,$G1311)</f>
        <v>1</v>
      </c>
      <c r="F1311" s="706" t="s">
        <v>3111</v>
      </c>
      <c r="G1311" s="706" t="s">
        <v>3111</v>
      </c>
      <c r="H1311" s="707" t="s">
        <v>3112</v>
      </c>
      <c r="I1311" s="708" t="s">
        <v>1078</v>
      </c>
      <c r="J1311" s="707" t="s">
        <v>370</v>
      </c>
      <c r="K1311" s="709" t="s">
        <v>369</v>
      </c>
      <c r="L1311" s="707" t="s">
        <v>368</v>
      </c>
      <c r="M1311" s="708" t="s">
        <v>1079</v>
      </c>
      <c r="N1311" s="710" t="s">
        <v>934</v>
      </c>
      <c r="O1311" s="512" t="n">
        <v>3</v>
      </c>
      <c r="P1311" s="512" t="n">
        <v>1</v>
      </c>
      <c r="Q1311" s="711" t="n">
        <v>0.00203574</v>
      </c>
      <c r="R1311" s="712"/>
      <c r="S1311" s="713"/>
      <c r="T1311" s="714" t="n">
        <v>4.44</v>
      </c>
      <c r="U1311" s="715"/>
      <c r="V1311" s="262" t="n">
        <f aca="false">SUM(W1311:CI1311)</f>
        <v>2</v>
      </c>
      <c r="W1311" s="243" t="n">
        <v>0</v>
      </c>
      <c r="X1311" s="243" t="n">
        <v>0</v>
      </c>
      <c r="Y1311" s="243" t="n">
        <v>0</v>
      </c>
      <c r="Z1311" s="243" t="n">
        <v>0</v>
      </c>
      <c r="AA1311" s="243" t="n">
        <v>0</v>
      </c>
      <c r="AB1311" s="243" t="n">
        <v>0</v>
      </c>
      <c r="AC1311" s="243" t="n">
        <v>0</v>
      </c>
      <c r="AD1311" s="243" t="n">
        <v>0</v>
      </c>
      <c r="AE1311" s="243" t="n">
        <v>0</v>
      </c>
      <c r="AF1311" s="243" t="n">
        <v>0</v>
      </c>
      <c r="AG1311" s="243" t="n">
        <v>0</v>
      </c>
      <c r="AH1311" s="518" t="n">
        <v>0</v>
      </c>
      <c r="AI1311" s="243" t="n">
        <v>0</v>
      </c>
      <c r="AJ1311" s="243" t="n">
        <v>0</v>
      </c>
      <c r="AK1311" s="518" t="n">
        <v>0</v>
      </c>
      <c r="AL1311" s="518" t="n">
        <v>0</v>
      </c>
      <c r="AM1311" s="518" t="n">
        <v>0</v>
      </c>
      <c r="AN1311" s="518" t="n">
        <v>0</v>
      </c>
      <c r="AO1311" s="518" t="n">
        <v>0</v>
      </c>
      <c r="AP1311" s="518" t="n">
        <v>0</v>
      </c>
      <c r="AQ1311" s="518" t="n">
        <v>0</v>
      </c>
      <c r="AR1311" s="518" t="n">
        <v>0</v>
      </c>
      <c r="AS1311" s="518" t="n">
        <v>0</v>
      </c>
      <c r="AT1311" s="518" t="n">
        <v>0</v>
      </c>
      <c r="AU1311" s="518" t="n">
        <v>0</v>
      </c>
      <c r="AV1311" s="518" t="n">
        <v>0</v>
      </c>
      <c r="AW1311" s="518" t="n">
        <v>0</v>
      </c>
      <c r="AX1311" s="518" t="n">
        <v>0</v>
      </c>
      <c r="AY1311" s="518" t="n">
        <v>0</v>
      </c>
      <c r="AZ1311" s="518" t="n">
        <v>0</v>
      </c>
      <c r="BA1311" s="518" t="n">
        <v>0</v>
      </c>
      <c r="BB1311" s="518" t="n">
        <v>0</v>
      </c>
      <c r="BC1311" s="518" t="n">
        <v>0</v>
      </c>
      <c r="BD1311" s="518" t="n">
        <v>0</v>
      </c>
      <c r="BE1311" s="518" t="n">
        <v>0</v>
      </c>
      <c r="BF1311" s="518" t="n">
        <v>0</v>
      </c>
      <c r="BG1311" s="518" t="n">
        <v>0</v>
      </c>
      <c r="BH1311" s="518" t="n">
        <v>0</v>
      </c>
      <c r="BI1311" s="518" t="n">
        <v>2</v>
      </c>
      <c r="BJ1311" s="518"/>
      <c r="BK1311" s="518"/>
      <c r="BL1311" s="518" t="n">
        <v>0</v>
      </c>
      <c r="BM1311" s="518"/>
      <c r="BN1311" s="518"/>
      <c r="BO1311" s="518"/>
      <c r="BP1311" s="518"/>
      <c r="BQ1311" s="518"/>
      <c r="BR1311" s="518"/>
      <c r="BS1311" s="518"/>
      <c r="BT1311" s="518"/>
      <c r="BU1311" s="518"/>
      <c r="BV1311" s="518" t="n">
        <v>0</v>
      </c>
      <c r="BW1311" s="518" t="n">
        <v>0</v>
      </c>
      <c r="BX1311" s="518" t="n">
        <v>0</v>
      </c>
      <c r="BY1311" s="518" t="n">
        <v>0</v>
      </c>
      <c r="BZ1311" s="518" t="n">
        <v>0</v>
      </c>
      <c r="CA1311" s="518" t="n">
        <v>0</v>
      </c>
      <c r="CB1311" s="518" t="n">
        <v>0</v>
      </c>
      <c r="CC1311" s="518" t="n">
        <v>0</v>
      </c>
      <c r="CD1311" s="518" t="n">
        <v>0</v>
      </c>
      <c r="CE1311" s="518" t="n">
        <v>0</v>
      </c>
      <c r="CF1311" s="518" t="n">
        <v>0</v>
      </c>
      <c r="CG1311" s="518" t="n">
        <v>0</v>
      </c>
      <c r="CH1311" s="518"/>
      <c r="CI1311" s="716"/>
      <c r="CL1311" s="48" t="n">
        <v>2</v>
      </c>
      <c r="CM1311" s="48" t="n">
        <f aca="false">CL1311-V1311</f>
        <v>0</v>
      </c>
      <c r="CN1311" s="702" t="n">
        <f aca="false">SUM(CO1311:DR1311)</f>
        <v>2</v>
      </c>
      <c r="CO1311" s="703" t="n">
        <v>0</v>
      </c>
      <c r="CP1311" s="703"/>
      <c r="CQ1311" s="703" t="n">
        <v>0</v>
      </c>
      <c r="CR1311" s="703"/>
      <c r="CS1311" s="703" t="n">
        <v>0</v>
      </c>
      <c r="CT1311" s="703" t="n">
        <v>0</v>
      </c>
      <c r="CU1311" s="703"/>
      <c r="CV1311" s="703"/>
      <c r="CW1311" s="703"/>
      <c r="CX1311" s="703" t="n">
        <v>0</v>
      </c>
      <c r="CY1311" s="703" t="n">
        <v>0</v>
      </c>
      <c r="CZ1311" s="703" t="n">
        <v>0</v>
      </c>
      <c r="DA1311" s="703"/>
      <c r="DB1311" s="703"/>
      <c r="DC1311" s="703"/>
      <c r="DD1311" s="703"/>
      <c r="DE1311" s="703" t="n">
        <v>0</v>
      </c>
      <c r="DF1311" s="703"/>
      <c r="DG1311" s="703" t="n">
        <v>0</v>
      </c>
      <c r="DH1311" s="703" t="n">
        <v>2</v>
      </c>
      <c r="DI1311" s="703" t="n">
        <v>0</v>
      </c>
      <c r="DJ1311" s="703" t="n">
        <v>0</v>
      </c>
      <c r="DK1311" s="703" t="n">
        <v>0</v>
      </c>
      <c r="DL1311" s="703" t="n">
        <v>0</v>
      </c>
      <c r="DM1311" s="703"/>
      <c r="DN1311" s="703"/>
      <c r="DO1311" s="703"/>
      <c r="DP1311" s="703"/>
      <c r="DQ1311" s="703"/>
      <c r="DR1311" s="703"/>
      <c r="DS1311" s="704" t="n">
        <f aca="false">CN1311-V1311</f>
        <v>0</v>
      </c>
      <c r="DT1311" s="553"/>
      <c r="DU1311" s="48"/>
    </row>
    <row r="1312" customFormat="false" ht="15" hidden="false" customHeight="true" outlineLevel="0" collapsed="false">
      <c r="A1312" s="705" t="n">
        <f aca="false">A1311+1</f>
        <v>1303</v>
      </c>
      <c r="B1312" s="706" t="s">
        <v>2495</v>
      </c>
      <c r="C1312" s="706" t="s">
        <v>407</v>
      </c>
      <c r="D1312" s="706" t="s">
        <v>408</v>
      </c>
      <c r="E1312" s="243" t="n">
        <f aca="false">COUNTIF($G$10:$G$1856,$G1312)</f>
        <v>1</v>
      </c>
      <c r="F1312" s="706" t="s">
        <v>3113</v>
      </c>
      <c r="G1312" s="706" t="s">
        <v>3113</v>
      </c>
      <c r="H1312" s="707" t="s">
        <v>3114</v>
      </c>
      <c r="I1312" s="708" t="s">
        <v>1082</v>
      </c>
      <c r="J1312" s="707" t="s">
        <v>370</v>
      </c>
      <c r="K1312" s="709" t="s">
        <v>369</v>
      </c>
      <c r="L1312" s="707" t="s">
        <v>368</v>
      </c>
      <c r="M1312" s="708" t="s">
        <v>1083</v>
      </c>
      <c r="N1312" s="710" t="s">
        <v>934</v>
      </c>
      <c r="O1312" s="512" t="n">
        <v>3</v>
      </c>
      <c r="P1312" s="512" t="n">
        <v>1</v>
      </c>
      <c r="Q1312" s="711" t="n">
        <v>0.000675</v>
      </c>
      <c r="R1312" s="712"/>
      <c r="S1312" s="713"/>
      <c r="T1312" s="714" t="n">
        <v>1.47</v>
      </c>
      <c r="U1312" s="715"/>
      <c r="V1312" s="262" t="n">
        <f aca="false">SUM(W1312:CI1312)</f>
        <v>2</v>
      </c>
      <c r="W1312" s="243" t="n">
        <v>0</v>
      </c>
      <c r="X1312" s="243" t="n">
        <v>0</v>
      </c>
      <c r="Y1312" s="243" t="n">
        <v>0</v>
      </c>
      <c r="Z1312" s="243" t="n">
        <v>0</v>
      </c>
      <c r="AA1312" s="243" t="n">
        <v>0</v>
      </c>
      <c r="AB1312" s="243" t="n">
        <v>0</v>
      </c>
      <c r="AC1312" s="243" t="n">
        <v>0</v>
      </c>
      <c r="AD1312" s="243" t="n">
        <v>0</v>
      </c>
      <c r="AE1312" s="243" t="n">
        <v>0</v>
      </c>
      <c r="AF1312" s="243" t="n">
        <v>0</v>
      </c>
      <c r="AG1312" s="243" t="n">
        <v>0</v>
      </c>
      <c r="AH1312" s="518" t="n">
        <v>0</v>
      </c>
      <c r="AI1312" s="243" t="n">
        <v>0</v>
      </c>
      <c r="AJ1312" s="243" t="n">
        <v>0</v>
      </c>
      <c r="AK1312" s="518" t="n">
        <v>0</v>
      </c>
      <c r="AL1312" s="518" t="n">
        <v>0</v>
      </c>
      <c r="AM1312" s="518" t="n">
        <v>0</v>
      </c>
      <c r="AN1312" s="518" t="n">
        <v>0</v>
      </c>
      <c r="AO1312" s="518" t="n">
        <v>0</v>
      </c>
      <c r="AP1312" s="518" t="n">
        <v>0</v>
      </c>
      <c r="AQ1312" s="518" t="n">
        <v>0</v>
      </c>
      <c r="AR1312" s="518" t="n">
        <v>0</v>
      </c>
      <c r="AS1312" s="518" t="n">
        <v>0</v>
      </c>
      <c r="AT1312" s="518" t="n">
        <v>0</v>
      </c>
      <c r="AU1312" s="518" t="n">
        <v>0</v>
      </c>
      <c r="AV1312" s="518" t="n">
        <v>0</v>
      </c>
      <c r="AW1312" s="518" t="n">
        <v>0</v>
      </c>
      <c r="AX1312" s="518" t="n">
        <v>0</v>
      </c>
      <c r="AY1312" s="518" t="n">
        <v>0</v>
      </c>
      <c r="AZ1312" s="518" t="n">
        <v>0</v>
      </c>
      <c r="BA1312" s="518" t="n">
        <v>0</v>
      </c>
      <c r="BB1312" s="518" t="n">
        <v>0</v>
      </c>
      <c r="BC1312" s="518" t="n">
        <v>0</v>
      </c>
      <c r="BD1312" s="518" t="n">
        <v>0</v>
      </c>
      <c r="BE1312" s="518" t="n">
        <v>0</v>
      </c>
      <c r="BF1312" s="518" t="n">
        <v>0</v>
      </c>
      <c r="BG1312" s="518" t="n">
        <v>0</v>
      </c>
      <c r="BH1312" s="518" t="n">
        <v>0</v>
      </c>
      <c r="BI1312" s="518" t="n">
        <v>2</v>
      </c>
      <c r="BJ1312" s="518"/>
      <c r="BK1312" s="518"/>
      <c r="BL1312" s="518" t="n">
        <v>0</v>
      </c>
      <c r="BM1312" s="518"/>
      <c r="BN1312" s="518"/>
      <c r="BO1312" s="518"/>
      <c r="BP1312" s="518"/>
      <c r="BQ1312" s="518"/>
      <c r="BR1312" s="518"/>
      <c r="BS1312" s="518"/>
      <c r="BT1312" s="518"/>
      <c r="BU1312" s="518"/>
      <c r="BV1312" s="518" t="n">
        <v>0</v>
      </c>
      <c r="BW1312" s="518" t="n">
        <v>0</v>
      </c>
      <c r="BX1312" s="518" t="n">
        <v>0</v>
      </c>
      <c r="BY1312" s="518" t="n">
        <v>0</v>
      </c>
      <c r="BZ1312" s="518" t="n">
        <v>0</v>
      </c>
      <c r="CA1312" s="518" t="n">
        <v>0</v>
      </c>
      <c r="CB1312" s="518" t="n">
        <v>0</v>
      </c>
      <c r="CC1312" s="518" t="n">
        <v>0</v>
      </c>
      <c r="CD1312" s="518" t="n">
        <v>0</v>
      </c>
      <c r="CE1312" s="518" t="n">
        <v>0</v>
      </c>
      <c r="CF1312" s="518" t="n">
        <v>0</v>
      </c>
      <c r="CG1312" s="518" t="n">
        <v>0</v>
      </c>
      <c r="CH1312" s="518"/>
      <c r="CI1312" s="716"/>
      <c r="CL1312" s="48" t="n">
        <v>2</v>
      </c>
      <c r="CM1312" s="48" t="n">
        <f aca="false">CL1312-V1312</f>
        <v>0</v>
      </c>
      <c r="CN1312" s="702" t="n">
        <f aca="false">SUM(CO1312:DR1312)</f>
        <v>2</v>
      </c>
      <c r="CO1312" s="703" t="n">
        <v>0</v>
      </c>
      <c r="CP1312" s="703"/>
      <c r="CQ1312" s="703" t="n">
        <v>0</v>
      </c>
      <c r="CR1312" s="703"/>
      <c r="CS1312" s="703" t="n">
        <v>0</v>
      </c>
      <c r="CT1312" s="703" t="n">
        <v>0</v>
      </c>
      <c r="CU1312" s="703"/>
      <c r="CV1312" s="703"/>
      <c r="CW1312" s="703"/>
      <c r="CX1312" s="703" t="n">
        <v>0</v>
      </c>
      <c r="CY1312" s="703" t="n">
        <v>0</v>
      </c>
      <c r="CZ1312" s="703" t="n">
        <v>0</v>
      </c>
      <c r="DA1312" s="703"/>
      <c r="DB1312" s="703"/>
      <c r="DC1312" s="703"/>
      <c r="DD1312" s="703"/>
      <c r="DE1312" s="703" t="n">
        <v>0</v>
      </c>
      <c r="DF1312" s="703"/>
      <c r="DG1312" s="703" t="n">
        <v>0</v>
      </c>
      <c r="DH1312" s="703" t="n">
        <v>2</v>
      </c>
      <c r="DI1312" s="703" t="n">
        <v>0</v>
      </c>
      <c r="DJ1312" s="703" t="n">
        <v>0</v>
      </c>
      <c r="DK1312" s="703" t="n">
        <v>0</v>
      </c>
      <c r="DL1312" s="703" t="n">
        <v>0</v>
      </c>
      <c r="DM1312" s="703"/>
      <c r="DN1312" s="703"/>
      <c r="DO1312" s="703"/>
      <c r="DP1312" s="703"/>
      <c r="DQ1312" s="703"/>
      <c r="DR1312" s="703"/>
      <c r="DS1312" s="704" t="n">
        <f aca="false">CN1312-V1312</f>
        <v>0</v>
      </c>
      <c r="DT1312" s="553"/>
      <c r="DU1312" s="48"/>
    </row>
    <row r="1313" customFormat="false" ht="15" hidden="false" customHeight="true" outlineLevel="0" collapsed="false">
      <c r="A1313" s="705" t="n">
        <f aca="false">A1312+1</f>
        <v>1304</v>
      </c>
      <c r="B1313" s="706" t="s">
        <v>2495</v>
      </c>
      <c r="C1313" s="706" t="s">
        <v>407</v>
      </c>
      <c r="D1313" s="706" t="s">
        <v>408</v>
      </c>
      <c r="E1313" s="243" t="n">
        <f aca="false">COUNTIF($G$10:$G$1856,$G1313)</f>
        <v>1</v>
      </c>
      <c r="F1313" s="706" t="s">
        <v>3115</v>
      </c>
      <c r="G1313" s="706" t="s">
        <v>3115</v>
      </c>
      <c r="H1313" s="707" t="s">
        <v>3116</v>
      </c>
      <c r="I1313" s="708" t="s">
        <v>1086</v>
      </c>
      <c r="J1313" s="707" t="s">
        <v>370</v>
      </c>
      <c r="K1313" s="709" t="s">
        <v>369</v>
      </c>
      <c r="L1313" s="707" t="s">
        <v>368</v>
      </c>
      <c r="M1313" s="708" t="s">
        <v>1087</v>
      </c>
      <c r="N1313" s="710" t="s">
        <v>934</v>
      </c>
      <c r="O1313" s="512" t="n">
        <v>3</v>
      </c>
      <c r="P1313" s="512" t="n">
        <v>1</v>
      </c>
      <c r="Q1313" s="711" t="n">
        <v>0.000675</v>
      </c>
      <c r="R1313" s="712"/>
      <c r="S1313" s="713"/>
      <c r="T1313" s="714" t="n">
        <v>1.47</v>
      </c>
      <c r="U1313" s="715"/>
      <c r="V1313" s="262" t="n">
        <f aca="false">SUM(W1313:CI1313)</f>
        <v>2</v>
      </c>
      <c r="W1313" s="243" t="n">
        <v>0</v>
      </c>
      <c r="X1313" s="243" t="n">
        <v>0</v>
      </c>
      <c r="Y1313" s="243" t="n">
        <v>0</v>
      </c>
      <c r="Z1313" s="243" t="n">
        <v>0</v>
      </c>
      <c r="AA1313" s="243" t="n">
        <v>0</v>
      </c>
      <c r="AB1313" s="243" t="n">
        <v>0</v>
      </c>
      <c r="AC1313" s="243" t="n">
        <v>0</v>
      </c>
      <c r="AD1313" s="243" t="n">
        <v>0</v>
      </c>
      <c r="AE1313" s="243" t="n">
        <v>0</v>
      </c>
      <c r="AF1313" s="243" t="n">
        <v>0</v>
      </c>
      <c r="AG1313" s="243" t="n">
        <v>0</v>
      </c>
      <c r="AH1313" s="518" t="n">
        <v>0</v>
      </c>
      <c r="AI1313" s="243" t="n">
        <v>0</v>
      </c>
      <c r="AJ1313" s="243" t="n">
        <v>0</v>
      </c>
      <c r="AK1313" s="518" t="n">
        <v>0</v>
      </c>
      <c r="AL1313" s="518" t="n">
        <v>0</v>
      </c>
      <c r="AM1313" s="518" t="n">
        <v>0</v>
      </c>
      <c r="AN1313" s="518" t="n">
        <v>0</v>
      </c>
      <c r="AO1313" s="518" t="n">
        <v>0</v>
      </c>
      <c r="AP1313" s="518" t="n">
        <v>0</v>
      </c>
      <c r="AQ1313" s="518" t="n">
        <v>0</v>
      </c>
      <c r="AR1313" s="518" t="n">
        <v>0</v>
      </c>
      <c r="AS1313" s="518" t="n">
        <v>0</v>
      </c>
      <c r="AT1313" s="518" t="n">
        <v>0</v>
      </c>
      <c r="AU1313" s="518" t="n">
        <v>0</v>
      </c>
      <c r="AV1313" s="518" t="n">
        <v>0</v>
      </c>
      <c r="AW1313" s="518" t="n">
        <v>0</v>
      </c>
      <c r="AX1313" s="518" t="n">
        <v>0</v>
      </c>
      <c r="AY1313" s="518" t="n">
        <v>0</v>
      </c>
      <c r="AZ1313" s="518" t="n">
        <v>0</v>
      </c>
      <c r="BA1313" s="518" t="n">
        <v>0</v>
      </c>
      <c r="BB1313" s="518" t="n">
        <v>0</v>
      </c>
      <c r="BC1313" s="518" t="n">
        <v>0</v>
      </c>
      <c r="BD1313" s="518" t="n">
        <v>0</v>
      </c>
      <c r="BE1313" s="518" t="n">
        <v>0</v>
      </c>
      <c r="BF1313" s="518" t="n">
        <v>0</v>
      </c>
      <c r="BG1313" s="518" t="n">
        <v>0</v>
      </c>
      <c r="BH1313" s="518" t="n">
        <v>0</v>
      </c>
      <c r="BI1313" s="518" t="n">
        <v>2</v>
      </c>
      <c r="BJ1313" s="518"/>
      <c r="BK1313" s="518"/>
      <c r="BL1313" s="518" t="n">
        <v>0</v>
      </c>
      <c r="BM1313" s="518"/>
      <c r="BN1313" s="518"/>
      <c r="BO1313" s="518"/>
      <c r="BP1313" s="518"/>
      <c r="BQ1313" s="518"/>
      <c r="BR1313" s="518"/>
      <c r="BS1313" s="518"/>
      <c r="BT1313" s="518"/>
      <c r="BU1313" s="518"/>
      <c r="BV1313" s="518" t="n">
        <v>0</v>
      </c>
      <c r="BW1313" s="518" t="n">
        <v>0</v>
      </c>
      <c r="BX1313" s="518" t="n">
        <v>0</v>
      </c>
      <c r="BY1313" s="518" t="n">
        <v>0</v>
      </c>
      <c r="BZ1313" s="518" t="n">
        <v>0</v>
      </c>
      <c r="CA1313" s="518" t="n">
        <v>0</v>
      </c>
      <c r="CB1313" s="518" t="n">
        <v>0</v>
      </c>
      <c r="CC1313" s="518" t="n">
        <v>0</v>
      </c>
      <c r="CD1313" s="518" t="n">
        <v>0</v>
      </c>
      <c r="CE1313" s="518" t="n">
        <v>0</v>
      </c>
      <c r="CF1313" s="518" t="n">
        <v>0</v>
      </c>
      <c r="CG1313" s="518" t="n">
        <v>0</v>
      </c>
      <c r="CH1313" s="518"/>
      <c r="CI1313" s="716"/>
      <c r="CL1313" s="48" t="n">
        <v>2</v>
      </c>
      <c r="CM1313" s="48" t="n">
        <f aca="false">CL1313-V1313</f>
        <v>0</v>
      </c>
      <c r="CN1313" s="702" t="n">
        <f aca="false">SUM(CO1313:DR1313)</f>
        <v>2</v>
      </c>
      <c r="CO1313" s="703" t="n">
        <v>0</v>
      </c>
      <c r="CP1313" s="703"/>
      <c r="CQ1313" s="703" t="n">
        <v>0</v>
      </c>
      <c r="CR1313" s="703"/>
      <c r="CS1313" s="703" t="n">
        <v>0</v>
      </c>
      <c r="CT1313" s="703" t="n">
        <v>0</v>
      </c>
      <c r="CU1313" s="703"/>
      <c r="CV1313" s="703"/>
      <c r="CW1313" s="703"/>
      <c r="CX1313" s="703" t="n">
        <v>0</v>
      </c>
      <c r="CY1313" s="703" t="n">
        <v>0</v>
      </c>
      <c r="CZ1313" s="703" t="n">
        <v>0</v>
      </c>
      <c r="DA1313" s="703"/>
      <c r="DB1313" s="703"/>
      <c r="DC1313" s="703"/>
      <c r="DD1313" s="703"/>
      <c r="DE1313" s="703" t="n">
        <v>0</v>
      </c>
      <c r="DF1313" s="703"/>
      <c r="DG1313" s="703" t="n">
        <v>0</v>
      </c>
      <c r="DH1313" s="703" t="n">
        <v>2</v>
      </c>
      <c r="DI1313" s="703" t="n">
        <v>0</v>
      </c>
      <c r="DJ1313" s="703" t="n">
        <v>0</v>
      </c>
      <c r="DK1313" s="703" t="n">
        <v>0</v>
      </c>
      <c r="DL1313" s="703" t="n">
        <v>0</v>
      </c>
      <c r="DM1313" s="703"/>
      <c r="DN1313" s="703"/>
      <c r="DO1313" s="703"/>
      <c r="DP1313" s="703"/>
      <c r="DQ1313" s="703"/>
      <c r="DR1313" s="703"/>
      <c r="DS1313" s="704" t="n">
        <f aca="false">CN1313-V1313</f>
        <v>0</v>
      </c>
      <c r="DT1313" s="553"/>
      <c r="DU1313" s="48"/>
    </row>
    <row r="1314" customFormat="false" ht="15" hidden="false" customHeight="true" outlineLevel="0" collapsed="false">
      <c r="A1314" s="705" t="n">
        <f aca="false">A1313+1</f>
        <v>1305</v>
      </c>
      <c r="B1314" s="706" t="s">
        <v>2495</v>
      </c>
      <c r="C1314" s="706" t="s">
        <v>407</v>
      </c>
      <c r="D1314" s="706" t="s">
        <v>408</v>
      </c>
      <c r="E1314" s="243" t="n">
        <f aca="false">COUNTIF($G$10:$G$1856,$G1314)</f>
        <v>1</v>
      </c>
      <c r="F1314" s="706" t="s">
        <v>3117</v>
      </c>
      <c r="G1314" s="706" t="s">
        <v>3117</v>
      </c>
      <c r="H1314" s="707" t="s">
        <v>3118</v>
      </c>
      <c r="I1314" s="708" t="s">
        <v>1090</v>
      </c>
      <c r="J1314" s="707" t="s">
        <v>370</v>
      </c>
      <c r="K1314" s="709" t="s">
        <v>369</v>
      </c>
      <c r="L1314" s="707" t="s">
        <v>368</v>
      </c>
      <c r="M1314" s="708" t="s">
        <v>1091</v>
      </c>
      <c r="N1314" s="710" t="s">
        <v>934</v>
      </c>
      <c r="O1314" s="512" t="n">
        <v>3</v>
      </c>
      <c r="P1314" s="512" t="n">
        <v>1</v>
      </c>
      <c r="Q1314" s="711" t="n">
        <v>0.000972</v>
      </c>
      <c r="R1314" s="712"/>
      <c r="S1314" s="713"/>
      <c r="T1314" s="714" t="n">
        <v>2.12</v>
      </c>
      <c r="U1314" s="715"/>
      <c r="V1314" s="262" t="n">
        <f aca="false">SUM(W1314:CI1314)</f>
        <v>2</v>
      </c>
      <c r="W1314" s="243" t="n">
        <v>0</v>
      </c>
      <c r="X1314" s="243" t="n">
        <v>0</v>
      </c>
      <c r="Y1314" s="243" t="n">
        <v>0</v>
      </c>
      <c r="Z1314" s="243" t="n">
        <v>0</v>
      </c>
      <c r="AA1314" s="243" t="n">
        <v>0</v>
      </c>
      <c r="AB1314" s="243" t="n">
        <v>0</v>
      </c>
      <c r="AC1314" s="243" t="n">
        <v>0</v>
      </c>
      <c r="AD1314" s="243" t="n">
        <v>0</v>
      </c>
      <c r="AE1314" s="243" t="n">
        <v>0</v>
      </c>
      <c r="AF1314" s="243" t="n">
        <v>0</v>
      </c>
      <c r="AG1314" s="243" t="n">
        <v>0</v>
      </c>
      <c r="AH1314" s="518" t="n">
        <v>0</v>
      </c>
      <c r="AI1314" s="243" t="n">
        <v>0</v>
      </c>
      <c r="AJ1314" s="243" t="n">
        <v>0</v>
      </c>
      <c r="AK1314" s="518" t="n">
        <v>0</v>
      </c>
      <c r="AL1314" s="518" t="n">
        <v>0</v>
      </c>
      <c r="AM1314" s="518" t="n">
        <v>0</v>
      </c>
      <c r="AN1314" s="518" t="n">
        <v>0</v>
      </c>
      <c r="AO1314" s="518" t="n">
        <v>0</v>
      </c>
      <c r="AP1314" s="518" t="n">
        <v>0</v>
      </c>
      <c r="AQ1314" s="518" t="n">
        <v>0</v>
      </c>
      <c r="AR1314" s="518" t="n">
        <v>0</v>
      </c>
      <c r="AS1314" s="518" t="n">
        <v>0</v>
      </c>
      <c r="AT1314" s="518" t="n">
        <v>0</v>
      </c>
      <c r="AU1314" s="518" t="n">
        <v>0</v>
      </c>
      <c r="AV1314" s="518" t="n">
        <v>0</v>
      </c>
      <c r="AW1314" s="518" t="n">
        <v>0</v>
      </c>
      <c r="AX1314" s="518" t="n">
        <v>0</v>
      </c>
      <c r="AY1314" s="518" t="n">
        <v>0</v>
      </c>
      <c r="AZ1314" s="518" t="n">
        <v>0</v>
      </c>
      <c r="BA1314" s="518" t="n">
        <v>0</v>
      </c>
      <c r="BB1314" s="518" t="n">
        <v>0</v>
      </c>
      <c r="BC1314" s="518" t="n">
        <v>0</v>
      </c>
      <c r="BD1314" s="518" t="n">
        <v>0</v>
      </c>
      <c r="BE1314" s="518" t="n">
        <v>0</v>
      </c>
      <c r="BF1314" s="518" t="n">
        <v>0</v>
      </c>
      <c r="BG1314" s="518" t="n">
        <v>0</v>
      </c>
      <c r="BH1314" s="518" t="n">
        <v>0</v>
      </c>
      <c r="BI1314" s="518" t="n">
        <v>2</v>
      </c>
      <c r="BJ1314" s="518"/>
      <c r="BK1314" s="518"/>
      <c r="BL1314" s="518" t="n">
        <v>0</v>
      </c>
      <c r="BM1314" s="518"/>
      <c r="BN1314" s="518"/>
      <c r="BO1314" s="518"/>
      <c r="BP1314" s="518"/>
      <c r="BQ1314" s="518"/>
      <c r="BR1314" s="518"/>
      <c r="BS1314" s="518"/>
      <c r="BT1314" s="518"/>
      <c r="BU1314" s="518"/>
      <c r="BV1314" s="518" t="n">
        <v>0</v>
      </c>
      <c r="BW1314" s="518" t="n">
        <v>0</v>
      </c>
      <c r="BX1314" s="518" t="n">
        <v>0</v>
      </c>
      <c r="BY1314" s="518" t="n">
        <v>0</v>
      </c>
      <c r="BZ1314" s="518" t="n">
        <v>0</v>
      </c>
      <c r="CA1314" s="518" t="n">
        <v>0</v>
      </c>
      <c r="CB1314" s="518" t="n">
        <v>0</v>
      </c>
      <c r="CC1314" s="518" t="n">
        <v>0</v>
      </c>
      <c r="CD1314" s="518" t="n">
        <v>0</v>
      </c>
      <c r="CE1314" s="518" t="n">
        <v>0</v>
      </c>
      <c r="CF1314" s="518" t="n">
        <v>0</v>
      </c>
      <c r="CG1314" s="518" t="n">
        <v>0</v>
      </c>
      <c r="CH1314" s="518"/>
      <c r="CI1314" s="716"/>
      <c r="CL1314" s="48" t="n">
        <v>2</v>
      </c>
      <c r="CM1314" s="48" t="n">
        <f aca="false">CL1314-V1314</f>
        <v>0</v>
      </c>
      <c r="CN1314" s="702" t="n">
        <f aca="false">SUM(CO1314:DR1314)</f>
        <v>2</v>
      </c>
      <c r="CO1314" s="703" t="n">
        <v>0</v>
      </c>
      <c r="CP1314" s="703"/>
      <c r="CQ1314" s="703" t="n">
        <v>0</v>
      </c>
      <c r="CR1314" s="703"/>
      <c r="CS1314" s="703" t="n">
        <v>0</v>
      </c>
      <c r="CT1314" s="703" t="n">
        <v>0</v>
      </c>
      <c r="CU1314" s="703"/>
      <c r="CV1314" s="703"/>
      <c r="CW1314" s="703"/>
      <c r="CX1314" s="703" t="n">
        <v>0</v>
      </c>
      <c r="CY1314" s="703" t="n">
        <v>0</v>
      </c>
      <c r="CZ1314" s="703" t="n">
        <v>0</v>
      </c>
      <c r="DA1314" s="703"/>
      <c r="DB1314" s="703"/>
      <c r="DC1314" s="703"/>
      <c r="DD1314" s="703"/>
      <c r="DE1314" s="703" t="n">
        <v>0</v>
      </c>
      <c r="DF1314" s="703"/>
      <c r="DG1314" s="703" t="n">
        <v>0</v>
      </c>
      <c r="DH1314" s="703" t="n">
        <v>2</v>
      </c>
      <c r="DI1314" s="703" t="n">
        <v>0</v>
      </c>
      <c r="DJ1314" s="703" t="n">
        <v>0</v>
      </c>
      <c r="DK1314" s="703" t="n">
        <v>0</v>
      </c>
      <c r="DL1314" s="703" t="n">
        <v>0</v>
      </c>
      <c r="DM1314" s="703"/>
      <c r="DN1314" s="703"/>
      <c r="DO1314" s="703"/>
      <c r="DP1314" s="703"/>
      <c r="DQ1314" s="703"/>
      <c r="DR1314" s="703"/>
      <c r="DS1314" s="704" t="n">
        <f aca="false">CN1314-V1314</f>
        <v>0</v>
      </c>
      <c r="DT1314" s="553"/>
      <c r="DU1314" s="48"/>
    </row>
    <row r="1315" customFormat="false" ht="15" hidden="false" customHeight="true" outlineLevel="0" collapsed="false">
      <c r="A1315" s="705" t="n">
        <f aca="false">A1314+1</f>
        <v>1306</v>
      </c>
      <c r="B1315" s="706" t="s">
        <v>2495</v>
      </c>
      <c r="C1315" s="706" t="s">
        <v>407</v>
      </c>
      <c r="D1315" s="706" t="s">
        <v>408</v>
      </c>
      <c r="E1315" s="243" t="n">
        <f aca="false">COUNTIF($G$10:$G$1856,$G1315)</f>
        <v>1</v>
      </c>
      <c r="F1315" s="706" t="s">
        <v>3119</v>
      </c>
      <c r="G1315" s="706" t="s">
        <v>3119</v>
      </c>
      <c r="H1315" s="707" t="s">
        <v>3120</v>
      </c>
      <c r="I1315" s="708" t="s">
        <v>1094</v>
      </c>
      <c r="J1315" s="707" t="s">
        <v>370</v>
      </c>
      <c r="K1315" s="709" t="s">
        <v>369</v>
      </c>
      <c r="L1315" s="707" t="s">
        <v>368</v>
      </c>
      <c r="M1315" s="708" t="s">
        <v>1095</v>
      </c>
      <c r="N1315" s="710" t="s">
        <v>934</v>
      </c>
      <c r="O1315" s="512" t="n">
        <v>3</v>
      </c>
      <c r="P1315" s="512" t="n">
        <v>1</v>
      </c>
      <c r="Q1315" s="711" t="n">
        <v>0.000388518</v>
      </c>
      <c r="R1315" s="712"/>
      <c r="S1315" s="713"/>
      <c r="T1315" s="714" t="n">
        <v>0.85</v>
      </c>
      <c r="U1315" s="715"/>
      <c r="V1315" s="262" t="n">
        <f aca="false">SUM(W1315:CI1315)</f>
        <v>2</v>
      </c>
      <c r="W1315" s="243" t="n">
        <v>0</v>
      </c>
      <c r="X1315" s="243" t="n">
        <v>0</v>
      </c>
      <c r="Y1315" s="243" t="n">
        <v>0</v>
      </c>
      <c r="Z1315" s="243" t="n">
        <v>0</v>
      </c>
      <c r="AA1315" s="243" t="n">
        <v>0</v>
      </c>
      <c r="AB1315" s="243" t="n">
        <v>0</v>
      </c>
      <c r="AC1315" s="243" t="n">
        <v>0</v>
      </c>
      <c r="AD1315" s="243" t="n">
        <v>0</v>
      </c>
      <c r="AE1315" s="243" t="n">
        <v>0</v>
      </c>
      <c r="AF1315" s="243" t="n">
        <v>0</v>
      </c>
      <c r="AG1315" s="243" t="n">
        <v>0</v>
      </c>
      <c r="AH1315" s="518" t="n">
        <v>0</v>
      </c>
      <c r="AI1315" s="243" t="n">
        <v>0</v>
      </c>
      <c r="AJ1315" s="243" t="n">
        <v>0</v>
      </c>
      <c r="AK1315" s="518" t="n">
        <v>0</v>
      </c>
      <c r="AL1315" s="518" t="n">
        <v>0</v>
      </c>
      <c r="AM1315" s="518" t="n">
        <v>0</v>
      </c>
      <c r="AN1315" s="518" t="n">
        <v>0</v>
      </c>
      <c r="AO1315" s="518" t="n">
        <v>0</v>
      </c>
      <c r="AP1315" s="518" t="n">
        <v>0</v>
      </c>
      <c r="AQ1315" s="518" t="n">
        <v>0</v>
      </c>
      <c r="AR1315" s="518" t="n">
        <v>0</v>
      </c>
      <c r="AS1315" s="518" t="n">
        <v>0</v>
      </c>
      <c r="AT1315" s="518" t="n">
        <v>0</v>
      </c>
      <c r="AU1315" s="518" t="n">
        <v>0</v>
      </c>
      <c r="AV1315" s="518" t="n">
        <v>0</v>
      </c>
      <c r="AW1315" s="518" t="n">
        <v>0</v>
      </c>
      <c r="AX1315" s="518" t="n">
        <v>0</v>
      </c>
      <c r="AY1315" s="518" t="n">
        <v>0</v>
      </c>
      <c r="AZ1315" s="518" t="n">
        <v>0</v>
      </c>
      <c r="BA1315" s="518" t="n">
        <v>0</v>
      </c>
      <c r="BB1315" s="518" t="n">
        <v>0</v>
      </c>
      <c r="BC1315" s="518" t="n">
        <v>0</v>
      </c>
      <c r="BD1315" s="518" t="n">
        <v>0</v>
      </c>
      <c r="BE1315" s="518" t="n">
        <v>0</v>
      </c>
      <c r="BF1315" s="518" t="n">
        <v>0</v>
      </c>
      <c r="BG1315" s="518" t="n">
        <v>0</v>
      </c>
      <c r="BH1315" s="518" t="n">
        <v>0</v>
      </c>
      <c r="BI1315" s="518" t="n">
        <v>2</v>
      </c>
      <c r="BJ1315" s="518"/>
      <c r="BK1315" s="518"/>
      <c r="BL1315" s="518" t="n">
        <v>0</v>
      </c>
      <c r="BM1315" s="518"/>
      <c r="BN1315" s="518"/>
      <c r="BO1315" s="518"/>
      <c r="BP1315" s="518"/>
      <c r="BQ1315" s="518"/>
      <c r="BR1315" s="518"/>
      <c r="BS1315" s="518"/>
      <c r="BT1315" s="518"/>
      <c r="BU1315" s="518"/>
      <c r="BV1315" s="518" t="n">
        <v>0</v>
      </c>
      <c r="BW1315" s="518" t="n">
        <v>0</v>
      </c>
      <c r="BX1315" s="518" t="n">
        <v>0</v>
      </c>
      <c r="BY1315" s="518" t="n">
        <v>0</v>
      </c>
      <c r="BZ1315" s="518" t="n">
        <v>0</v>
      </c>
      <c r="CA1315" s="518" t="n">
        <v>0</v>
      </c>
      <c r="CB1315" s="518" t="n">
        <v>0</v>
      </c>
      <c r="CC1315" s="518" t="n">
        <v>0</v>
      </c>
      <c r="CD1315" s="518" t="n">
        <v>0</v>
      </c>
      <c r="CE1315" s="518" t="n">
        <v>0</v>
      </c>
      <c r="CF1315" s="518" t="n">
        <v>0</v>
      </c>
      <c r="CG1315" s="518" t="n">
        <v>0</v>
      </c>
      <c r="CH1315" s="518"/>
      <c r="CI1315" s="716"/>
      <c r="CL1315" s="48" t="n">
        <v>2</v>
      </c>
      <c r="CM1315" s="48" t="n">
        <f aca="false">CL1315-V1315</f>
        <v>0</v>
      </c>
      <c r="CN1315" s="702" t="n">
        <f aca="false">SUM(CO1315:DR1315)</f>
        <v>2</v>
      </c>
      <c r="CO1315" s="703" t="n">
        <v>0</v>
      </c>
      <c r="CP1315" s="703"/>
      <c r="CQ1315" s="703" t="n">
        <v>0</v>
      </c>
      <c r="CR1315" s="703"/>
      <c r="CS1315" s="703" t="n">
        <v>0</v>
      </c>
      <c r="CT1315" s="703" t="n">
        <v>0</v>
      </c>
      <c r="CU1315" s="703"/>
      <c r="CV1315" s="703"/>
      <c r="CW1315" s="703"/>
      <c r="CX1315" s="703" t="n">
        <v>0</v>
      </c>
      <c r="CY1315" s="703" t="n">
        <v>0</v>
      </c>
      <c r="CZ1315" s="703" t="n">
        <v>0</v>
      </c>
      <c r="DA1315" s="703"/>
      <c r="DB1315" s="703"/>
      <c r="DC1315" s="703"/>
      <c r="DD1315" s="703"/>
      <c r="DE1315" s="703" t="n">
        <v>0</v>
      </c>
      <c r="DF1315" s="703"/>
      <c r="DG1315" s="703" t="n">
        <v>0</v>
      </c>
      <c r="DH1315" s="703" t="n">
        <v>2</v>
      </c>
      <c r="DI1315" s="703" t="n">
        <v>0</v>
      </c>
      <c r="DJ1315" s="703" t="n">
        <v>0</v>
      </c>
      <c r="DK1315" s="703" t="n">
        <v>0</v>
      </c>
      <c r="DL1315" s="703" t="n">
        <v>0</v>
      </c>
      <c r="DM1315" s="703"/>
      <c r="DN1315" s="703"/>
      <c r="DO1315" s="703"/>
      <c r="DP1315" s="703"/>
      <c r="DQ1315" s="703"/>
      <c r="DR1315" s="703"/>
      <c r="DS1315" s="704" t="n">
        <f aca="false">CN1315-V1315</f>
        <v>0</v>
      </c>
      <c r="DT1315" s="553"/>
      <c r="DU1315" s="48"/>
    </row>
    <row r="1316" customFormat="false" ht="15" hidden="false" customHeight="true" outlineLevel="0" collapsed="false">
      <c r="A1316" s="705" t="n">
        <f aca="false">A1315+1</f>
        <v>1307</v>
      </c>
      <c r="B1316" s="706" t="s">
        <v>2344</v>
      </c>
      <c r="C1316" s="706" t="s">
        <v>654</v>
      </c>
      <c r="D1316" s="706" t="s">
        <v>655</v>
      </c>
      <c r="E1316" s="243" t="n">
        <f aca="false">COUNTIF($G$10:$G$1856,$G1316)</f>
        <v>1</v>
      </c>
      <c r="F1316" s="706" t="s">
        <v>3121</v>
      </c>
      <c r="G1316" s="706" t="s">
        <v>3121</v>
      </c>
      <c r="H1316" s="707" t="s">
        <v>3122</v>
      </c>
      <c r="I1316" s="708" t="s">
        <v>932</v>
      </c>
      <c r="J1316" s="707" t="s">
        <v>635</v>
      </c>
      <c r="K1316" s="709" t="n">
        <v>0</v>
      </c>
      <c r="L1316" s="707" t="s">
        <v>634</v>
      </c>
      <c r="M1316" s="708" t="s">
        <v>933</v>
      </c>
      <c r="N1316" s="710" t="s">
        <v>934</v>
      </c>
      <c r="O1316" s="512" t="n">
        <v>1</v>
      </c>
      <c r="P1316" s="512" t="n">
        <v>1</v>
      </c>
      <c r="Q1316" s="711" t="n">
        <v>0.008456448</v>
      </c>
      <c r="R1316" s="712"/>
      <c r="S1316" s="713"/>
      <c r="T1316" s="714" t="n">
        <v>17.53</v>
      </c>
      <c r="U1316" s="715"/>
      <c r="V1316" s="262" t="n">
        <f aca="false">SUM(W1316:CI1316)</f>
        <v>1</v>
      </c>
      <c r="W1316" s="243" t="n">
        <v>0</v>
      </c>
      <c r="X1316" s="243" t="n">
        <v>0</v>
      </c>
      <c r="Y1316" s="243" t="n">
        <v>0</v>
      </c>
      <c r="Z1316" s="243" t="n">
        <v>0</v>
      </c>
      <c r="AA1316" s="243" t="n">
        <v>0</v>
      </c>
      <c r="AB1316" s="243" t="n">
        <v>0</v>
      </c>
      <c r="AC1316" s="243" t="n">
        <v>0</v>
      </c>
      <c r="AD1316" s="243" t="n">
        <v>0</v>
      </c>
      <c r="AE1316" s="243" t="n">
        <v>0</v>
      </c>
      <c r="AF1316" s="243" t="n">
        <v>0</v>
      </c>
      <c r="AG1316" s="243" t="n">
        <v>0</v>
      </c>
      <c r="AH1316" s="518" t="n">
        <v>0</v>
      </c>
      <c r="AI1316" s="243" t="n">
        <v>0</v>
      </c>
      <c r="AJ1316" s="243" t="n">
        <v>0</v>
      </c>
      <c r="AK1316" s="518" t="n">
        <v>0</v>
      </c>
      <c r="AL1316" s="518" t="n">
        <v>0</v>
      </c>
      <c r="AM1316" s="518" t="n">
        <v>0</v>
      </c>
      <c r="AN1316" s="518" t="n">
        <v>0</v>
      </c>
      <c r="AO1316" s="518" t="n">
        <v>0</v>
      </c>
      <c r="AP1316" s="518" t="n">
        <v>0</v>
      </c>
      <c r="AQ1316" s="518" t="n">
        <v>1</v>
      </c>
      <c r="AR1316" s="518" t="n">
        <v>0</v>
      </c>
      <c r="AS1316" s="518" t="n">
        <v>0</v>
      </c>
      <c r="AT1316" s="518" t="n">
        <v>0</v>
      </c>
      <c r="AU1316" s="518" t="n">
        <v>0</v>
      </c>
      <c r="AV1316" s="518" t="n">
        <v>0</v>
      </c>
      <c r="AW1316" s="518" t="n">
        <v>0</v>
      </c>
      <c r="AX1316" s="518" t="n">
        <v>0</v>
      </c>
      <c r="AY1316" s="518" t="n">
        <v>0</v>
      </c>
      <c r="AZ1316" s="518" t="n">
        <v>0</v>
      </c>
      <c r="BA1316" s="518" t="n">
        <v>0</v>
      </c>
      <c r="BB1316" s="518" t="n">
        <v>0</v>
      </c>
      <c r="BC1316" s="518" t="n">
        <v>0</v>
      </c>
      <c r="BD1316" s="518" t="n">
        <v>0</v>
      </c>
      <c r="BE1316" s="518" t="n">
        <v>0</v>
      </c>
      <c r="BF1316" s="518" t="n">
        <v>0</v>
      </c>
      <c r="BG1316" s="518" t="n">
        <v>0</v>
      </c>
      <c r="BH1316" s="518" t="n">
        <v>0</v>
      </c>
      <c r="BI1316" s="518" t="n">
        <v>0</v>
      </c>
      <c r="BJ1316" s="518"/>
      <c r="BK1316" s="518"/>
      <c r="BL1316" s="518" t="n">
        <v>0</v>
      </c>
      <c r="BM1316" s="518"/>
      <c r="BN1316" s="518"/>
      <c r="BO1316" s="518"/>
      <c r="BP1316" s="518"/>
      <c r="BQ1316" s="518"/>
      <c r="BR1316" s="518"/>
      <c r="BS1316" s="518"/>
      <c r="BT1316" s="518"/>
      <c r="BU1316" s="518"/>
      <c r="BV1316" s="518" t="n">
        <v>0</v>
      </c>
      <c r="BW1316" s="518" t="n">
        <v>0</v>
      </c>
      <c r="BX1316" s="518" t="n">
        <v>0</v>
      </c>
      <c r="BY1316" s="518" t="n">
        <v>0</v>
      </c>
      <c r="BZ1316" s="518" t="n">
        <v>0</v>
      </c>
      <c r="CA1316" s="518" t="n">
        <v>0</v>
      </c>
      <c r="CB1316" s="518" t="n">
        <v>0</v>
      </c>
      <c r="CC1316" s="518" t="n">
        <v>0</v>
      </c>
      <c r="CD1316" s="518" t="n">
        <v>0</v>
      </c>
      <c r="CE1316" s="518" t="n">
        <v>0</v>
      </c>
      <c r="CF1316" s="518" t="n">
        <v>0</v>
      </c>
      <c r="CG1316" s="518" t="n">
        <v>0</v>
      </c>
      <c r="CH1316" s="518"/>
      <c r="CI1316" s="716"/>
      <c r="CL1316" s="48" t="n">
        <v>1</v>
      </c>
      <c r="CM1316" s="48" t="n">
        <f aca="false">CL1316-V1316</f>
        <v>0</v>
      </c>
      <c r="CN1316" s="702" t="n">
        <f aca="false">SUM(CO1316:DR1316)</f>
        <v>1</v>
      </c>
      <c r="CO1316" s="703" t="n">
        <v>0</v>
      </c>
      <c r="CP1316" s="703"/>
      <c r="CQ1316" s="703" t="n">
        <v>0</v>
      </c>
      <c r="CR1316" s="703"/>
      <c r="CS1316" s="703" t="n">
        <v>0</v>
      </c>
      <c r="CT1316" s="703" t="n">
        <v>0</v>
      </c>
      <c r="CU1316" s="703"/>
      <c r="CV1316" s="703"/>
      <c r="CW1316" s="703"/>
      <c r="CX1316" s="703" t="n">
        <v>0</v>
      </c>
      <c r="CY1316" s="703" t="n">
        <v>0</v>
      </c>
      <c r="CZ1316" s="703" t="n">
        <v>0</v>
      </c>
      <c r="DA1316" s="703"/>
      <c r="DB1316" s="703"/>
      <c r="DC1316" s="703"/>
      <c r="DD1316" s="703"/>
      <c r="DE1316" s="703" t="n">
        <v>0</v>
      </c>
      <c r="DF1316" s="703"/>
      <c r="DG1316" s="703" t="n">
        <v>0</v>
      </c>
      <c r="DH1316" s="703" t="n">
        <v>1</v>
      </c>
      <c r="DI1316" s="703" t="n">
        <v>0</v>
      </c>
      <c r="DJ1316" s="703" t="n">
        <v>0</v>
      </c>
      <c r="DK1316" s="703" t="n">
        <v>0</v>
      </c>
      <c r="DL1316" s="703" t="n">
        <v>0</v>
      </c>
      <c r="DM1316" s="703"/>
      <c r="DN1316" s="703"/>
      <c r="DO1316" s="703"/>
      <c r="DP1316" s="703"/>
      <c r="DQ1316" s="703"/>
      <c r="DR1316" s="703"/>
      <c r="DS1316" s="704" t="n">
        <f aca="false">CN1316-V1316</f>
        <v>0</v>
      </c>
      <c r="DT1316" s="553"/>
      <c r="DU1316" s="48"/>
    </row>
    <row r="1317" customFormat="false" ht="15" hidden="false" customHeight="true" outlineLevel="0" collapsed="false">
      <c r="A1317" s="705" t="n">
        <f aca="false">A1316+1</f>
        <v>1308</v>
      </c>
      <c r="B1317" s="706" t="s">
        <v>2344</v>
      </c>
      <c r="C1317" s="706" t="s">
        <v>654</v>
      </c>
      <c r="D1317" s="706" t="s">
        <v>655</v>
      </c>
      <c r="E1317" s="243" t="n">
        <f aca="false">COUNTIF($G$10:$G$1856,$G1317)</f>
        <v>1</v>
      </c>
      <c r="F1317" s="706" t="s">
        <v>3123</v>
      </c>
      <c r="G1317" s="706" t="s">
        <v>3123</v>
      </c>
      <c r="H1317" s="707" t="s">
        <v>3124</v>
      </c>
      <c r="I1317" s="708" t="s">
        <v>989</v>
      </c>
      <c r="J1317" s="707" t="s">
        <v>635</v>
      </c>
      <c r="K1317" s="709" t="n">
        <v>0</v>
      </c>
      <c r="L1317" s="707" t="s">
        <v>634</v>
      </c>
      <c r="M1317" s="708" t="s">
        <v>1301</v>
      </c>
      <c r="N1317" s="710" t="s">
        <v>934</v>
      </c>
      <c r="O1317" s="512" t="n">
        <v>1</v>
      </c>
      <c r="P1317" s="512" t="n">
        <v>1</v>
      </c>
      <c r="Q1317" s="711" t="n">
        <v>0.00621576</v>
      </c>
      <c r="R1317" s="712"/>
      <c r="S1317" s="713"/>
      <c r="T1317" s="714" t="n">
        <v>12.88</v>
      </c>
      <c r="U1317" s="715"/>
      <c r="V1317" s="262" t="n">
        <f aca="false">SUM(W1317:CI1317)</f>
        <v>1</v>
      </c>
      <c r="W1317" s="243" t="n">
        <v>0</v>
      </c>
      <c r="X1317" s="243" t="n">
        <v>0</v>
      </c>
      <c r="Y1317" s="243" t="n">
        <v>0</v>
      </c>
      <c r="Z1317" s="243" t="n">
        <v>0</v>
      </c>
      <c r="AA1317" s="243" t="n">
        <v>0</v>
      </c>
      <c r="AB1317" s="243" t="n">
        <v>0</v>
      </c>
      <c r="AC1317" s="243" t="n">
        <v>0</v>
      </c>
      <c r="AD1317" s="243" t="n">
        <v>0</v>
      </c>
      <c r="AE1317" s="243" t="n">
        <v>0</v>
      </c>
      <c r="AF1317" s="243" t="n">
        <v>0</v>
      </c>
      <c r="AG1317" s="243" t="n">
        <v>0</v>
      </c>
      <c r="AH1317" s="518" t="n">
        <v>0</v>
      </c>
      <c r="AI1317" s="243" t="n">
        <v>0</v>
      </c>
      <c r="AJ1317" s="243" t="n">
        <v>0</v>
      </c>
      <c r="AK1317" s="518" t="n">
        <v>0</v>
      </c>
      <c r="AL1317" s="518" t="n">
        <v>0</v>
      </c>
      <c r="AM1317" s="518" t="n">
        <v>0</v>
      </c>
      <c r="AN1317" s="518" t="n">
        <v>0</v>
      </c>
      <c r="AO1317" s="518" t="n">
        <v>0</v>
      </c>
      <c r="AP1317" s="518" t="n">
        <v>0</v>
      </c>
      <c r="AQ1317" s="518" t="n">
        <v>1</v>
      </c>
      <c r="AR1317" s="518" t="n">
        <v>0</v>
      </c>
      <c r="AS1317" s="518" t="n">
        <v>0</v>
      </c>
      <c r="AT1317" s="518" t="n">
        <v>0</v>
      </c>
      <c r="AU1317" s="518" t="n">
        <v>0</v>
      </c>
      <c r="AV1317" s="518" t="n">
        <v>0</v>
      </c>
      <c r="AW1317" s="518" t="n">
        <v>0</v>
      </c>
      <c r="AX1317" s="518" t="n">
        <v>0</v>
      </c>
      <c r="AY1317" s="518" t="n">
        <v>0</v>
      </c>
      <c r="AZ1317" s="518" t="n">
        <v>0</v>
      </c>
      <c r="BA1317" s="518" t="n">
        <v>0</v>
      </c>
      <c r="BB1317" s="518" t="n">
        <v>0</v>
      </c>
      <c r="BC1317" s="518" t="n">
        <v>0</v>
      </c>
      <c r="BD1317" s="518" t="n">
        <v>0</v>
      </c>
      <c r="BE1317" s="518" t="n">
        <v>0</v>
      </c>
      <c r="BF1317" s="518" t="n">
        <v>0</v>
      </c>
      <c r="BG1317" s="518" t="n">
        <v>0</v>
      </c>
      <c r="BH1317" s="518" t="n">
        <v>0</v>
      </c>
      <c r="BI1317" s="518" t="n">
        <v>0</v>
      </c>
      <c r="BJ1317" s="518"/>
      <c r="BK1317" s="518"/>
      <c r="BL1317" s="518" t="n">
        <v>0</v>
      </c>
      <c r="BM1317" s="518"/>
      <c r="BN1317" s="518"/>
      <c r="BO1317" s="518"/>
      <c r="BP1317" s="518"/>
      <c r="BQ1317" s="518"/>
      <c r="BR1317" s="518"/>
      <c r="BS1317" s="518"/>
      <c r="BT1317" s="518"/>
      <c r="BU1317" s="518"/>
      <c r="BV1317" s="518" t="n">
        <v>0</v>
      </c>
      <c r="BW1317" s="518" t="n">
        <v>0</v>
      </c>
      <c r="BX1317" s="518" t="n">
        <v>0</v>
      </c>
      <c r="BY1317" s="518" t="n">
        <v>0</v>
      </c>
      <c r="BZ1317" s="518" t="n">
        <v>0</v>
      </c>
      <c r="CA1317" s="518" t="n">
        <v>0</v>
      </c>
      <c r="CB1317" s="518" t="n">
        <v>0</v>
      </c>
      <c r="CC1317" s="518" t="n">
        <v>0</v>
      </c>
      <c r="CD1317" s="518" t="n">
        <v>0</v>
      </c>
      <c r="CE1317" s="518" t="n">
        <v>0</v>
      </c>
      <c r="CF1317" s="518" t="n">
        <v>0</v>
      </c>
      <c r="CG1317" s="518" t="n">
        <v>0</v>
      </c>
      <c r="CH1317" s="518"/>
      <c r="CI1317" s="716"/>
      <c r="CL1317" s="48" t="n">
        <v>1</v>
      </c>
      <c r="CM1317" s="48" t="n">
        <f aca="false">CL1317-V1317</f>
        <v>0</v>
      </c>
      <c r="CN1317" s="702" t="n">
        <f aca="false">SUM(CO1317:DR1317)</f>
        <v>1</v>
      </c>
      <c r="CO1317" s="703" t="n">
        <v>0</v>
      </c>
      <c r="CP1317" s="703"/>
      <c r="CQ1317" s="703" t="n">
        <v>0</v>
      </c>
      <c r="CR1317" s="703"/>
      <c r="CS1317" s="703" t="n">
        <v>0</v>
      </c>
      <c r="CT1317" s="703" t="n">
        <v>0</v>
      </c>
      <c r="CU1317" s="703"/>
      <c r="CV1317" s="703"/>
      <c r="CW1317" s="703"/>
      <c r="CX1317" s="703" t="n">
        <v>0</v>
      </c>
      <c r="CY1317" s="703" t="n">
        <v>0</v>
      </c>
      <c r="CZ1317" s="703" t="n">
        <v>0</v>
      </c>
      <c r="DA1317" s="703"/>
      <c r="DB1317" s="703"/>
      <c r="DC1317" s="703"/>
      <c r="DD1317" s="703"/>
      <c r="DE1317" s="703" t="n">
        <v>0</v>
      </c>
      <c r="DF1317" s="703"/>
      <c r="DG1317" s="703" t="n">
        <v>0</v>
      </c>
      <c r="DH1317" s="703" t="n">
        <v>1</v>
      </c>
      <c r="DI1317" s="703" t="n">
        <v>0</v>
      </c>
      <c r="DJ1317" s="703" t="n">
        <v>0</v>
      </c>
      <c r="DK1317" s="703" t="n">
        <v>0</v>
      </c>
      <c r="DL1317" s="703" t="n">
        <v>0</v>
      </c>
      <c r="DM1317" s="703"/>
      <c r="DN1317" s="703"/>
      <c r="DO1317" s="703"/>
      <c r="DP1317" s="703"/>
      <c r="DQ1317" s="703"/>
      <c r="DR1317" s="703"/>
      <c r="DS1317" s="704" t="n">
        <f aca="false">CN1317-V1317</f>
        <v>0</v>
      </c>
      <c r="DT1317" s="553"/>
      <c r="DU1317" s="48"/>
    </row>
    <row r="1318" customFormat="false" ht="15" hidden="false" customHeight="true" outlineLevel="0" collapsed="false">
      <c r="A1318" s="705" t="n">
        <f aca="false">A1317+1</f>
        <v>1309</v>
      </c>
      <c r="B1318" s="706" t="s">
        <v>2344</v>
      </c>
      <c r="C1318" s="706" t="s">
        <v>654</v>
      </c>
      <c r="D1318" s="706" t="s">
        <v>655</v>
      </c>
      <c r="E1318" s="243" t="n">
        <f aca="false">COUNTIF($G$10:$G$1856,$G1318)</f>
        <v>1</v>
      </c>
      <c r="F1318" s="706" t="s">
        <v>3125</v>
      </c>
      <c r="G1318" s="706" t="s">
        <v>3125</v>
      </c>
      <c r="H1318" s="707" t="s">
        <v>3126</v>
      </c>
      <c r="I1318" s="708" t="s">
        <v>985</v>
      </c>
      <c r="J1318" s="707" t="s">
        <v>635</v>
      </c>
      <c r="K1318" s="709" t="n">
        <v>0</v>
      </c>
      <c r="L1318" s="707" t="s">
        <v>634</v>
      </c>
      <c r="M1318" s="708" t="s">
        <v>1035</v>
      </c>
      <c r="N1318" s="710" t="s">
        <v>934</v>
      </c>
      <c r="O1318" s="512" t="n">
        <v>1</v>
      </c>
      <c r="P1318" s="512" t="n">
        <v>1</v>
      </c>
      <c r="Q1318" s="711" t="n">
        <v>0.00677646</v>
      </c>
      <c r="R1318" s="712"/>
      <c r="S1318" s="713"/>
      <c r="T1318" s="714" t="n">
        <v>14.04</v>
      </c>
      <c r="U1318" s="715"/>
      <c r="V1318" s="262" t="n">
        <f aca="false">SUM(W1318:CI1318)</f>
        <v>1</v>
      </c>
      <c r="W1318" s="243" t="n">
        <v>0</v>
      </c>
      <c r="X1318" s="243" t="n">
        <v>0</v>
      </c>
      <c r="Y1318" s="243" t="n">
        <v>0</v>
      </c>
      <c r="Z1318" s="243" t="n">
        <v>0</v>
      </c>
      <c r="AA1318" s="243" t="n">
        <v>0</v>
      </c>
      <c r="AB1318" s="243" t="n">
        <v>0</v>
      </c>
      <c r="AC1318" s="243" t="n">
        <v>0</v>
      </c>
      <c r="AD1318" s="243" t="n">
        <v>0</v>
      </c>
      <c r="AE1318" s="243" t="n">
        <v>0</v>
      </c>
      <c r="AF1318" s="243" t="n">
        <v>0</v>
      </c>
      <c r="AG1318" s="243" t="n">
        <v>0</v>
      </c>
      <c r="AH1318" s="518" t="n">
        <v>0</v>
      </c>
      <c r="AI1318" s="243" t="n">
        <v>0</v>
      </c>
      <c r="AJ1318" s="243" t="n">
        <v>0</v>
      </c>
      <c r="AK1318" s="518" t="n">
        <v>0</v>
      </c>
      <c r="AL1318" s="518" t="n">
        <v>0</v>
      </c>
      <c r="AM1318" s="518" t="n">
        <v>0</v>
      </c>
      <c r="AN1318" s="518" t="n">
        <v>0</v>
      </c>
      <c r="AO1318" s="518" t="n">
        <v>0</v>
      </c>
      <c r="AP1318" s="518" t="n">
        <v>0</v>
      </c>
      <c r="AQ1318" s="518" t="n">
        <v>1</v>
      </c>
      <c r="AR1318" s="518" t="n">
        <v>0</v>
      </c>
      <c r="AS1318" s="518" t="n">
        <v>0</v>
      </c>
      <c r="AT1318" s="518" t="n">
        <v>0</v>
      </c>
      <c r="AU1318" s="518" t="n">
        <v>0</v>
      </c>
      <c r="AV1318" s="518" t="n">
        <v>0</v>
      </c>
      <c r="AW1318" s="518" t="n">
        <v>0</v>
      </c>
      <c r="AX1318" s="518" t="n">
        <v>0</v>
      </c>
      <c r="AY1318" s="518" t="n">
        <v>0</v>
      </c>
      <c r="AZ1318" s="518" t="n">
        <v>0</v>
      </c>
      <c r="BA1318" s="518" t="n">
        <v>0</v>
      </c>
      <c r="BB1318" s="518" t="n">
        <v>0</v>
      </c>
      <c r="BC1318" s="518" t="n">
        <v>0</v>
      </c>
      <c r="BD1318" s="518" t="n">
        <v>0</v>
      </c>
      <c r="BE1318" s="518" t="n">
        <v>0</v>
      </c>
      <c r="BF1318" s="518" t="n">
        <v>0</v>
      </c>
      <c r="BG1318" s="518" t="n">
        <v>0</v>
      </c>
      <c r="BH1318" s="518" t="n">
        <v>0</v>
      </c>
      <c r="BI1318" s="518" t="n">
        <v>0</v>
      </c>
      <c r="BJ1318" s="518"/>
      <c r="BK1318" s="518"/>
      <c r="BL1318" s="518" t="n">
        <v>0</v>
      </c>
      <c r="BM1318" s="518"/>
      <c r="BN1318" s="518"/>
      <c r="BO1318" s="518"/>
      <c r="BP1318" s="518"/>
      <c r="BQ1318" s="518"/>
      <c r="BR1318" s="518"/>
      <c r="BS1318" s="518"/>
      <c r="BT1318" s="518"/>
      <c r="BU1318" s="518"/>
      <c r="BV1318" s="518" t="n">
        <v>0</v>
      </c>
      <c r="BW1318" s="518" t="n">
        <v>0</v>
      </c>
      <c r="BX1318" s="518" t="n">
        <v>0</v>
      </c>
      <c r="BY1318" s="518" t="n">
        <v>0</v>
      </c>
      <c r="BZ1318" s="518" t="n">
        <v>0</v>
      </c>
      <c r="CA1318" s="518" t="n">
        <v>0</v>
      </c>
      <c r="CB1318" s="518" t="n">
        <v>0</v>
      </c>
      <c r="CC1318" s="518" t="n">
        <v>0</v>
      </c>
      <c r="CD1318" s="518" t="n">
        <v>0</v>
      </c>
      <c r="CE1318" s="518" t="n">
        <v>0</v>
      </c>
      <c r="CF1318" s="518" t="n">
        <v>0</v>
      </c>
      <c r="CG1318" s="518" t="n">
        <v>0</v>
      </c>
      <c r="CH1318" s="518"/>
      <c r="CI1318" s="716"/>
      <c r="CL1318" s="48" t="n">
        <v>1</v>
      </c>
      <c r="CM1318" s="48" t="n">
        <f aca="false">CL1318-V1318</f>
        <v>0</v>
      </c>
      <c r="CN1318" s="702" t="n">
        <f aca="false">SUM(CO1318:DR1318)</f>
        <v>1</v>
      </c>
      <c r="CO1318" s="703" t="n">
        <v>0</v>
      </c>
      <c r="CP1318" s="703"/>
      <c r="CQ1318" s="703" t="n">
        <v>0</v>
      </c>
      <c r="CR1318" s="703"/>
      <c r="CS1318" s="703" t="n">
        <v>0</v>
      </c>
      <c r="CT1318" s="703" t="n">
        <v>0</v>
      </c>
      <c r="CU1318" s="703"/>
      <c r="CV1318" s="703"/>
      <c r="CW1318" s="703"/>
      <c r="CX1318" s="703" t="n">
        <v>0</v>
      </c>
      <c r="CY1318" s="703" t="n">
        <v>0</v>
      </c>
      <c r="CZ1318" s="703" t="n">
        <v>0</v>
      </c>
      <c r="DA1318" s="703"/>
      <c r="DB1318" s="703"/>
      <c r="DC1318" s="703"/>
      <c r="DD1318" s="703"/>
      <c r="DE1318" s="703" t="n">
        <v>0</v>
      </c>
      <c r="DF1318" s="703"/>
      <c r="DG1318" s="703" t="n">
        <v>0</v>
      </c>
      <c r="DH1318" s="703" t="n">
        <v>1</v>
      </c>
      <c r="DI1318" s="703" t="n">
        <v>0</v>
      </c>
      <c r="DJ1318" s="703" t="n">
        <v>0</v>
      </c>
      <c r="DK1318" s="703" t="n">
        <v>0</v>
      </c>
      <c r="DL1318" s="703" t="n">
        <v>0</v>
      </c>
      <c r="DM1318" s="703"/>
      <c r="DN1318" s="703"/>
      <c r="DO1318" s="703"/>
      <c r="DP1318" s="703"/>
      <c r="DQ1318" s="703"/>
      <c r="DR1318" s="703"/>
      <c r="DS1318" s="704" t="n">
        <f aca="false">CN1318-V1318</f>
        <v>0</v>
      </c>
      <c r="DT1318" s="553"/>
      <c r="DU1318" s="48"/>
    </row>
    <row r="1319" customFormat="false" ht="15" hidden="false" customHeight="true" outlineLevel="0" collapsed="false">
      <c r="A1319" s="705" t="n">
        <f aca="false">A1318+1</f>
        <v>1310</v>
      </c>
      <c r="B1319" s="706" t="s">
        <v>2344</v>
      </c>
      <c r="C1319" s="706" t="s">
        <v>654</v>
      </c>
      <c r="D1319" s="706" t="s">
        <v>655</v>
      </c>
      <c r="E1319" s="243" t="n">
        <f aca="false">COUNTIF($G$10:$G$1856,$G1319)</f>
        <v>1</v>
      </c>
      <c r="F1319" s="706" t="s">
        <v>3127</v>
      </c>
      <c r="G1319" s="706" t="s">
        <v>3127</v>
      </c>
      <c r="H1319" s="707" t="s">
        <v>3128</v>
      </c>
      <c r="I1319" s="708" t="s">
        <v>1307</v>
      </c>
      <c r="J1319" s="707" t="s">
        <v>635</v>
      </c>
      <c r="K1319" s="709" t="n">
        <v>0</v>
      </c>
      <c r="L1319" s="707" t="s">
        <v>634</v>
      </c>
      <c r="M1319" s="708" t="s">
        <v>1308</v>
      </c>
      <c r="N1319" s="710" t="s">
        <v>934</v>
      </c>
      <c r="O1319" s="512" t="n">
        <v>1</v>
      </c>
      <c r="P1319" s="512" t="n">
        <v>1</v>
      </c>
      <c r="Q1319" s="711" t="n">
        <v>0.00115344</v>
      </c>
      <c r="R1319" s="712"/>
      <c r="S1319" s="713"/>
      <c r="T1319" s="714" t="n">
        <v>2.39</v>
      </c>
      <c r="U1319" s="715"/>
      <c r="V1319" s="262" t="n">
        <f aca="false">SUM(W1319:CI1319)</f>
        <v>1</v>
      </c>
      <c r="W1319" s="243" t="n">
        <v>0</v>
      </c>
      <c r="X1319" s="243" t="n">
        <v>0</v>
      </c>
      <c r="Y1319" s="243" t="n">
        <v>0</v>
      </c>
      <c r="Z1319" s="243" t="n">
        <v>0</v>
      </c>
      <c r="AA1319" s="243" t="n">
        <v>0</v>
      </c>
      <c r="AB1319" s="243" t="n">
        <v>0</v>
      </c>
      <c r="AC1319" s="243" t="n">
        <v>0</v>
      </c>
      <c r="AD1319" s="243" t="n">
        <v>0</v>
      </c>
      <c r="AE1319" s="243" t="n">
        <v>0</v>
      </c>
      <c r="AF1319" s="243" t="n">
        <v>0</v>
      </c>
      <c r="AG1319" s="243" t="n">
        <v>0</v>
      </c>
      <c r="AH1319" s="518" t="n">
        <v>0</v>
      </c>
      <c r="AI1319" s="243" t="n">
        <v>0</v>
      </c>
      <c r="AJ1319" s="243" t="n">
        <v>0</v>
      </c>
      <c r="AK1319" s="518" t="n">
        <v>0</v>
      </c>
      <c r="AL1319" s="518" t="n">
        <v>0</v>
      </c>
      <c r="AM1319" s="518" t="n">
        <v>0</v>
      </c>
      <c r="AN1319" s="518" t="n">
        <v>0</v>
      </c>
      <c r="AO1319" s="518" t="n">
        <v>0</v>
      </c>
      <c r="AP1319" s="518" t="n">
        <v>0</v>
      </c>
      <c r="AQ1319" s="518" t="n">
        <v>1</v>
      </c>
      <c r="AR1319" s="518" t="n">
        <v>0</v>
      </c>
      <c r="AS1319" s="518" t="n">
        <v>0</v>
      </c>
      <c r="AT1319" s="518" t="n">
        <v>0</v>
      </c>
      <c r="AU1319" s="518" t="n">
        <v>0</v>
      </c>
      <c r="AV1319" s="518" t="n">
        <v>0</v>
      </c>
      <c r="AW1319" s="518" t="n">
        <v>0</v>
      </c>
      <c r="AX1319" s="518" t="n">
        <v>0</v>
      </c>
      <c r="AY1319" s="518" t="n">
        <v>0</v>
      </c>
      <c r="AZ1319" s="518" t="n">
        <v>0</v>
      </c>
      <c r="BA1319" s="518" t="n">
        <v>0</v>
      </c>
      <c r="BB1319" s="518" t="n">
        <v>0</v>
      </c>
      <c r="BC1319" s="518" t="n">
        <v>0</v>
      </c>
      <c r="BD1319" s="518" t="n">
        <v>0</v>
      </c>
      <c r="BE1319" s="518" t="n">
        <v>0</v>
      </c>
      <c r="BF1319" s="518" t="n">
        <v>0</v>
      </c>
      <c r="BG1319" s="518" t="n">
        <v>0</v>
      </c>
      <c r="BH1319" s="518" t="n">
        <v>0</v>
      </c>
      <c r="BI1319" s="518" t="n">
        <v>0</v>
      </c>
      <c r="BJ1319" s="518"/>
      <c r="BK1319" s="518"/>
      <c r="BL1319" s="518" t="n">
        <v>0</v>
      </c>
      <c r="BM1319" s="518"/>
      <c r="BN1319" s="518"/>
      <c r="BO1319" s="518"/>
      <c r="BP1319" s="518"/>
      <c r="BQ1319" s="518"/>
      <c r="BR1319" s="518"/>
      <c r="BS1319" s="518"/>
      <c r="BT1319" s="518"/>
      <c r="BU1319" s="518"/>
      <c r="BV1319" s="518" t="n">
        <v>0</v>
      </c>
      <c r="BW1319" s="518" t="n">
        <v>0</v>
      </c>
      <c r="BX1319" s="518" t="n">
        <v>0</v>
      </c>
      <c r="BY1319" s="518" t="n">
        <v>0</v>
      </c>
      <c r="BZ1319" s="518" t="n">
        <v>0</v>
      </c>
      <c r="CA1319" s="518" t="n">
        <v>0</v>
      </c>
      <c r="CB1319" s="518" t="n">
        <v>0</v>
      </c>
      <c r="CC1319" s="518" t="n">
        <v>0</v>
      </c>
      <c r="CD1319" s="518" t="n">
        <v>0</v>
      </c>
      <c r="CE1319" s="518" t="n">
        <v>0</v>
      </c>
      <c r="CF1319" s="518" t="n">
        <v>0</v>
      </c>
      <c r="CG1319" s="518" t="n">
        <v>0</v>
      </c>
      <c r="CH1319" s="518"/>
      <c r="CI1319" s="716"/>
      <c r="CL1319" s="48" t="n">
        <v>1</v>
      </c>
      <c r="CM1319" s="48" t="n">
        <f aca="false">CL1319-V1319</f>
        <v>0</v>
      </c>
      <c r="CN1319" s="702" t="n">
        <f aca="false">SUM(CO1319:DR1319)</f>
        <v>1</v>
      </c>
      <c r="CO1319" s="703" t="n">
        <v>0</v>
      </c>
      <c r="CP1319" s="703"/>
      <c r="CQ1319" s="703" t="n">
        <v>0</v>
      </c>
      <c r="CR1319" s="703"/>
      <c r="CS1319" s="703" t="n">
        <v>0</v>
      </c>
      <c r="CT1319" s="703" t="n">
        <v>0</v>
      </c>
      <c r="CU1319" s="703"/>
      <c r="CV1319" s="703"/>
      <c r="CW1319" s="703"/>
      <c r="CX1319" s="703" t="n">
        <v>0</v>
      </c>
      <c r="CY1319" s="703" t="n">
        <v>0</v>
      </c>
      <c r="CZ1319" s="703" t="n">
        <v>0</v>
      </c>
      <c r="DA1319" s="703"/>
      <c r="DB1319" s="703"/>
      <c r="DC1319" s="703"/>
      <c r="DD1319" s="703"/>
      <c r="DE1319" s="703" t="n">
        <v>0</v>
      </c>
      <c r="DF1319" s="703"/>
      <c r="DG1319" s="703" t="n">
        <v>0</v>
      </c>
      <c r="DH1319" s="703" t="n">
        <v>1</v>
      </c>
      <c r="DI1319" s="703" t="n">
        <v>0</v>
      </c>
      <c r="DJ1319" s="703" t="n">
        <v>0</v>
      </c>
      <c r="DK1319" s="703" t="n">
        <v>0</v>
      </c>
      <c r="DL1319" s="703" t="n">
        <v>0</v>
      </c>
      <c r="DM1319" s="703"/>
      <c r="DN1319" s="703"/>
      <c r="DO1319" s="703"/>
      <c r="DP1319" s="703"/>
      <c r="DQ1319" s="703"/>
      <c r="DR1319" s="703"/>
      <c r="DS1319" s="704" t="n">
        <f aca="false">CN1319-V1319</f>
        <v>0</v>
      </c>
      <c r="DT1319" s="553"/>
      <c r="DU1319" s="48"/>
    </row>
    <row r="1320" customFormat="false" ht="15" hidden="false" customHeight="true" outlineLevel="0" collapsed="false">
      <c r="A1320" s="705" t="n">
        <f aca="false">A1319+1</f>
        <v>1311</v>
      </c>
      <c r="B1320" s="706" t="s">
        <v>2344</v>
      </c>
      <c r="C1320" s="706" t="s">
        <v>654</v>
      </c>
      <c r="D1320" s="706" t="s">
        <v>655</v>
      </c>
      <c r="E1320" s="243" t="n">
        <f aca="false">COUNTIF($G$10:$G$1856,$G1320)</f>
        <v>1</v>
      </c>
      <c r="F1320" s="706" t="s">
        <v>3129</v>
      </c>
      <c r="G1320" s="706" t="s">
        <v>3129</v>
      </c>
      <c r="H1320" s="707" t="s">
        <v>3130</v>
      </c>
      <c r="I1320" s="708" t="s">
        <v>3131</v>
      </c>
      <c r="J1320" s="707" t="s">
        <v>635</v>
      </c>
      <c r="K1320" s="709" t="n">
        <v>0</v>
      </c>
      <c r="L1320" s="707" t="s">
        <v>634</v>
      </c>
      <c r="M1320" s="708" t="s">
        <v>3132</v>
      </c>
      <c r="N1320" s="710" t="s">
        <v>934</v>
      </c>
      <c r="O1320" s="512" t="n">
        <v>1</v>
      </c>
      <c r="P1320" s="512" t="n">
        <v>1</v>
      </c>
      <c r="Q1320" s="711" t="n">
        <v>0.004504824</v>
      </c>
      <c r="R1320" s="712"/>
      <c r="S1320" s="713"/>
      <c r="T1320" s="714" t="n">
        <v>9.34</v>
      </c>
      <c r="U1320" s="715"/>
      <c r="V1320" s="262" t="n">
        <f aca="false">SUM(W1320:CI1320)</f>
        <v>1</v>
      </c>
      <c r="W1320" s="243" t="n">
        <v>0</v>
      </c>
      <c r="X1320" s="243" t="n">
        <v>0</v>
      </c>
      <c r="Y1320" s="243" t="n">
        <v>0</v>
      </c>
      <c r="Z1320" s="243" t="n">
        <v>0</v>
      </c>
      <c r="AA1320" s="243" t="n">
        <v>0</v>
      </c>
      <c r="AB1320" s="243" t="n">
        <v>0</v>
      </c>
      <c r="AC1320" s="243" t="n">
        <v>0</v>
      </c>
      <c r="AD1320" s="243" t="n">
        <v>0</v>
      </c>
      <c r="AE1320" s="243" t="n">
        <v>0</v>
      </c>
      <c r="AF1320" s="243" t="n">
        <v>0</v>
      </c>
      <c r="AG1320" s="243" t="n">
        <v>0</v>
      </c>
      <c r="AH1320" s="518" t="n">
        <v>0</v>
      </c>
      <c r="AI1320" s="243" t="n">
        <v>0</v>
      </c>
      <c r="AJ1320" s="243" t="n">
        <v>0</v>
      </c>
      <c r="AK1320" s="518" t="n">
        <v>0</v>
      </c>
      <c r="AL1320" s="518" t="n">
        <v>0</v>
      </c>
      <c r="AM1320" s="518" t="n">
        <v>0</v>
      </c>
      <c r="AN1320" s="518" t="n">
        <v>0</v>
      </c>
      <c r="AO1320" s="518" t="n">
        <v>0</v>
      </c>
      <c r="AP1320" s="518" t="n">
        <v>0</v>
      </c>
      <c r="AQ1320" s="518" t="n">
        <v>1</v>
      </c>
      <c r="AR1320" s="518" t="n">
        <v>0</v>
      </c>
      <c r="AS1320" s="518" t="n">
        <v>0</v>
      </c>
      <c r="AT1320" s="518" t="n">
        <v>0</v>
      </c>
      <c r="AU1320" s="518" t="n">
        <v>0</v>
      </c>
      <c r="AV1320" s="518" t="n">
        <v>0</v>
      </c>
      <c r="AW1320" s="518" t="n">
        <v>0</v>
      </c>
      <c r="AX1320" s="518" t="n">
        <v>0</v>
      </c>
      <c r="AY1320" s="518" t="n">
        <v>0</v>
      </c>
      <c r="AZ1320" s="518" t="n">
        <v>0</v>
      </c>
      <c r="BA1320" s="518" t="n">
        <v>0</v>
      </c>
      <c r="BB1320" s="518" t="n">
        <v>0</v>
      </c>
      <c r="BC1320" s="518" t="n">
        <v>0</v>
      </c>
      <c r="BD1320" s="518" t="n">
        <v>0</v>
      </c>
      <c r="BE1320" s="518" t="n">
        <v>0</v>
      </c>
      <c r="BF1320" s="518" t="n">
        <v>0</v>
      </c>
      <c r="BG1320" s="518" t="n">
        <v>0</v>
      </c>
      <c r="BH1320" s="518" t="n">
        <v>0</v>
      </c>
      <c r="BI1320" s="518" t="n">
        <v>0</v>
      </c>
      <c r="BJ1320" s="518"/>
      <c r="BK1320" s="518"/>
      <c r="BL1320" s="518" t="n">
        <v>0</v>
      </c>
      <c r="BM1320" s="518"/>
      <c r="BN1320" s="518"/>
      <c r="BO1320" s="518"/>
      <c r="BP1320" s="518"/>
      <c r="BQ1320" s="518"/>
      <c r="BR1320" s="518"/>
      <c r="BS1320" s="518"/>
      <c r="BT1320" s="518"/>
      <c r="BU1320" s="518"/>
      <c r="BV1320" s="518" t="n">
        <v>0</v>
      </c>
      <c r="BW1320" s="518" t="n">
        <v>0</v>
      </c>
      <c r="BX1320" s="518" t="n">
        <v>0</v>
      </c>
      <c r="BY1320" s="518" t="n">
        <v>0</v>
      </c>
      <c r="BZ1320" s="518" t="n">
        <v>0</v>
      </c>
      <c r="CA1320" s="518" t="n">
        <v>0</v>
      </c>
      <c r="CB1320" s="518" t="n">
        <v>0</v>
      </c>
      <c r="CC1320" s="518" t="n">
        <v>0</v>
      </c>
      <c r="CD1320" s="518" t="n">
        <v>0</v>
      </c>
      <c r="CE1320" s="518" t="n">
        <v>0</v>
      </c>
      <c r="CF1320" s="518" t="n">
        <v>0</v>
      </c>
      <c r="CG1320" s="518" t="n">
        <v>0</v>
      </c>
      <c r="CH1320" s="518"/>
      <c r="CI1320" s="716"/>
      <c r="CL1320" s="48" t="n">
        <v>1</v>
      </c>
      <c r="CM1320" s="48" t="n">
        <f aca="false">CL1320-V1320</f>
        <v>0</v>
      </c>
      <c r="CN1320" s="702" t="n">
        <f aca="false">SUM(CO1320:DR1320)</f>
        <v>1</v>
      </c>
      <c r="CO1320" s="703" t="n">
        <v>0</v>
      </c>
      <c r="CP1320" s="703"/>
      <c r="CQ1320" s="703" t="n">
        <v>0</v>
      </c>
      <c r="CR1320" s="703"/>
      <c r="CS1320" s="703" t="n">
        <v>0</v>
      </c>
      <c r="CT1320" s="703" t="n">
        <v>0</v>
      </c>
      <c r="CU1320" s="703"/>
      <c r="CV1320" s="703"/>
      <c r="CW1320" s="703"/>
      <c r="CX1320" s="703" t="n">
        <v>0</v>
      </c>
      <c r="CY1320" s="703" t="n">
        <v>0</v>
      </c>
      <c r="CZ1320" s="703" t="n">
        <v>0</v>
      </c>
      <c r="DA1320" s="703"/>
      <c r="DB1320" s="703"/>
      <c r="DC1320" s="703"/>
      <c r="DD1320" s="703"/>
      <c r="DE1320" s="703" t="n">
        <v>0</v>
      </c>
      <c r="DF1320" s="703"/>
      <c r="DG1320" s="703" t="n">
        <v>0</v>
      </c>
      <c r="DH1320" s="703" t="n">
        <v>1</v>
      </c>
      <c r="DI1320" s="703" t="n">
        <v>0</v>
      </c>
      <c r="DJ1320" s="703" t="n">
        <v>0</v>
      </c>
      <c r="DK1320" s="703" t="n">
        <v>0</v>
      </c>
      <c r="DL1320" s="703" t="n">
        <v>0</v>
      </c>
      <c r="DM1320" s="703"/>
      <c r="DN1320" s="703"/>
      <c r="DO1320" s="703"/>
      <c r="DP1320" s="703"/>
      <c r="DQ1320" s="703"/>
      <c r="DR1320" s="703"/>
      <c r="DS1320" s="704" t="n">
        <f aca="false">CN1320-V1320</f>
        <v>0</v>
      </c>
      <c r="DT1320" s="553"/>
      <c r="DU1320" s="48"/>
    </row>
    <row r="1321" customFormat="false" ht="15" hidden="false" customHeight="true" outlineLevel="0" collapsed="false">
      <c r="A1321" s="705" t="n">
        <f aca="false">A1320+1</f>
        <v>1312</v>
      </c>
      <c r="B1321" s="706" t="s">
        <v>2344</v>
      </c>
      <c r="C1321" s="706" t="s">
        <v>654</v>
      </c>
      <c r="D1321" s="706" t="s">
        <v>655</v>
      </c>
      <c r="E1321" s="243" t="n">
        <f aca="false">COUNTIF($G$10:$G$1856,$G1321)</f>
        <v>1</v>
      </c>
      <c r="F1321" s="706" t="s">
        <v>3133</v>
      </c>
      <c r="G1321" s="706" t="s">
        <v>3133</v>
      </c>
      <c r="H1321" s="707" t="s">
        <v>3134</v>
      </c>
      <c r="I1321" s="708" t="s">
        <v>1027</v>
      </c>
      <c r="J1321" s="707" t="s">
        <v>635</v>
      </c>
      <c r="K1321" s="709" t="n">
        <v>0</v>
      </c>
      <c r="L1321" s="707" t="s">
        <v>634</v>
      </c>
      <c r="M1321" s="708" t="s">
        <v>1028</v>
      </c>
      <c r="N1321" s="710" t="s">
        <v>934</v>
      </c>
      <c r="O1321" s="512" t="n">
        <v>1</v>
      </c>
      <c r="P1321" s="512" t="n">
        <v>1</v>
      </c>
      <c r="Q1321" s="711" t="n">
        <v>0.009235348</v>
      </c>
      <c r="R1321" s="712"/>
      <c r="S1321" s="713"/>
      <c r="T1321" s="714" t="n">
        <v>19.14</v>
      </c>
      <c r="U1321" s="715"/>
      <c r="V1321" s="262" t="n">
        <f aca="false">SUM(W1321:CI1321)</f>
        <v>1</v>
      </c>
      <c r="W1321" s="243" t="n">
        <v>0</v>
      </c>
      <c r="X1321" s="243" t="n">
        <v>0</v>
      </c>
      <c r="Y1321" s="243" t="n">
        <v>0</v>
      </c>
      <c r="Z1321" s="243" t="n">
        <v>0</v>
      </c>
      <c r="AA1321" s="243" t="n">
        <v>0</v>
      </c>
      <c r="AB1321" s="243" t="n">
        <v>0</v>
      </c>
      <c r="AC1321" s="243" t="n">
        <v>0</v>
      </c>
      <c r="AD1321" s="243" t="n">
        <v>0</v>
      </c>
      <c r="AE1321" s="243" t="n">
        <v>0</v>
      </c>
      <c r="AF1321" s="243" t="n">
        <v>0</v>
      </c>
      <c r="AG1321" s="243" t="n">
        <v>0</v>
      </c>
      <c r="AH1321" s="518" t="n">
        <v>0</v>
      </c>
      <c r="AI1321" s="243" t="n">
        <v>0</v>
      </c>
      <c r="AJ1321" s="243" t="n">
        <v>0</v>
      </c>
      <c r="AK1321" s="518" t="n">
        <v>0</v>
      </c>
      <c r="AL1321" s="518" t="n">
        <v>0</v>
      </c>
      <c r="AM1321" s="518" t="n">
        <v>0</v>
      </c>
      <c r="AN1321" s="518" t="n">
        <v>0</v>
      </c>
      <c r="AO1321" s="518" t="n">
        <v>0</v>
      </c>
      <c r="AP1321" s="518" t="n">
        <v>0</v>
      </c>
      <c r="AQ1321" s="518" t="n">
        <v>1</v>
      </c>
      <c r="AR1321" s="518" t="n">
        <v>0</v>
      </c>
      <c r="AS1321" s="518" t="n">
        <v>0</v>
      </c>
      <c r="AT1321" s="518" t="n">
        <v>0</v>
      </c>
      <c r="AU1321" s="518" t="n">
        <v>0</v>
      </c>
      <c r="AV1321" s="518" t="n">
        <v>0</v>
      </c>
      <c r="AW1321" s="518" t="n">
        <v>0</v>
      </c>
      <c r="AX1321" s="518" t="n">
        <v>0</v>
      </c>
      <c r="AY1321" s="518" t="n">
        <v>0</v>
      </c>
      <c r="AZ1321" s="518" t="n">
        <v>0</v>
      </c>
      <c r="BA1321" s="518" t="n">
        <v>0</v>
      </c>
      <c r="BB1321" s="518" t="n">
        <v>0</v>
      </c>
      <c r="BC1321" s="518" t="n">
        <v>0</v>
      </c>
      <c r="BD1321" s="518" t="n">
        <v>0</v>
      </c>
      <c r="BE1321" s="518" t="n">
        <v>0</v>
      </c>
      <c r="BF1321" s="518" t="n">
        <v>0</v>
      </c>
      <c r="BG1321" s="518" t="n">
        <v>0</v>
      </c>
      <c r="BH1321" s="518" t="n">
        <v>0</v>
      </c>
      <c r="BI1321" s="518" t="n">
        <v>0</v>
      </c>
      <c r="BJ1321" s="518"/>
      <c r="BK1321" s="518"/>
      <c r="BL1321" s="518" t="n">
        <v>0</v>
      </c>
      <c r="BM1321" s="518"/>
      <c r="BN1321" s="518"/>
      <c r="BO1321" s="518"/>
      <c r="BP1321" s="518"/>
      <c r="BQ1321" s="518"/>
      <c r="BR1321" s="518"/>
      <c r="BS1321" s="518"/>
      <c r="BT1321" s="518"/>
      <c r="BU1321" s="518"/>
      <c r="BV1321" s="518" t="n">
        <v>0</v>
      </c>
      <c r="BW1321" s="518" t="n">
        <v>0</v>
      </c>
      <c r="BX1321" s="518" t="n">
        <v>0</v>
      </c>
      <c r="BY1321" s="518" t="n">
        <v>0</v>
      </c>
      <c r="BZ1321" s="518" t="n">
        <v>0</v>
      </c>
      <c r="CA1321" s="518" t="n">
        <v>0</v>
      </c>
      <c r="CB1321" s="518" t="n">
        <v>0</v>
      </c>
      <c r="CC1321" s="518" t="n">
        <v>0</v>
      </c>
      <c r="CD1321" s="518" t="n">
        <v>0</v>
      </c>
      <c r="CE1321" s="518" t="n">
        <v>0</v>
      </c>
      <c r="CF1321" s="518" t="n">
        <v>0</v>
      </c>
      <c r="CG1321" s="518" t="n">
        <v>0</v>
      </c>
      <c r="CH1321" s="518"/>
      <c r="CI1321" s="716"/>
      <c r="CL1321" s="48" t="n">
        <v>1</v>
      </c>
      <c r="CM1321" s="48" t="n">
        <f aca="false">CL1321-V1321</f>
        <v>0</v>
      </c>
      <c r="CN1321" s="702" t="n">
        <f aca="false">SUM(CO1321:DR1321)</f>
        <v>1</v>
      </c>
      <c r="CO1321" s="703" t="n">
        <v>0</v>
      </c>
      <c r="CP1321" s="703"/>
      <c r="CQ1321" s="703" t="n">
        <v>0</v>
      </c>
      <c r="CR1321" s="703"/>
      <c r="CS1321" s="703" t="n">
        <v>0</v>
      </c>
      <c r="CT1321" s="703" t="n">
        <v>0</v>
      </c>
      <c r="CU1321" s="703"/>
      <c r="CV1321" s="703"/>
      <c r="CW1321" s="703"/>
      <c r="CX1321" s="703" t="n">
        <v>0</v>
      </c>
      <c r="CY1321" s="703" t="n">
        <v>0</v>
      </c>
      <c r="CZ1321" s="703" t="n">
        <v>0</v>
      </c>
      <c r="DA1321" s="703"/>
      <c r="DB1321" s="703"/>
      <c r="DC1321" s="703"/>
      <c r="DD1321" s="703"/>
      <c r="DE1321" s="703" t="n">
        <v>0</v>
      </c>
      <c r="DF1321" s="703"/>
      <c r="DG1321" s="703" t="n">
        <v>0</v>
      </c>
      <c r="DH1321" s="703" t="n">
        <v>1</v>
      </c>
      <c r="DI1321" s="703" t="n">
        <v>0</v>
      </c>
      <c r="DJ1321" s="703" t="n">
        <v>0</v>
      </c>
      <c r="DK1321" s="703" t="n">
        <v>0</v>
      </c>
      <c r="DL1321" s="703" t="n">
        <v>0</v>
      </c>
      <c r="DM1321" s="703"/>
      <c r="DN1321" s="703"/>
      <c r="DO1321" s="703"/>
      <c r="DP1321" s="703"/>
      <c r="DQ1321" s="703"/>
      <c r="DR1321" s="703"/>
      <c r="DS1321" s="704" t="n">
        <f aca="false">CN1321-V1321</f>
        <v>0</v>
      </c>
      <c r="DT1321" s="553"/>
      <c r="DU1321" s="48"/>
    </row>
    <row r="1322" customFormat="false" ht="15" hidden="false" customHeight="true" outlineLevel="0" collapsed="false">
      <c r="A1322" s="705" t="n">
        <f aca="false">A1321+1</f>
        <v>1313</v>
      </c>
      <c r="B1322" s="706" t="s">
        <v>2344</v>
      </c>
      <c r="C1322" s="706" t="s">
        <v>654</v>
      </c>
      <c r="D1322" s="706" t="s">
        <v>655</v>
      </c>
      <c r="E1322" s="243" t="n">
        <f aca="false">COUNTIF($G$10:$G$1856,$G1322)</f>
        <v>1</v>
      </c>
      <c r="F1322" s="706" t="s">
        <v>3135</v>
      </c>
      <c r="G1322" s="706" t="s">
        <v>3135</v>
      </c>
      <c r="H1322" s="707" t="s">
        <v>3136</v>
      </c>
      <c r="I1322" s="708" t="s">
        <v>1031</v>
      </c>
      <c r="J1322" s="707" t="s">
        <v>635</v>
      </c>
      <c r="K1322" s="709" t="n">
        <v>0</v>
      </c>
      <c r="L1322" s="707" t="s">
        <v>634</v>
      </c>
      <c r="M1322" s="708" t="s">
        <v>1032</v>
      </c>
      <c r="N1322" s="710" t="s">
        <v>934</v>
      </c>
      <c r="O1322" s="512" t="n">
        <v>1</v>
      </c>
      <c r="P1322" s="512" t="n">
        <v>1</v>
      </c>
      <c r="Q1322" s="711" t="n">
        <v>0.009235348</v>
      </c>
      <c r="R1322" s="712"/>
      <c r="S1322" s="713"/>
      <c r="T1322" s="714" t="n">
        <v>19.14</v>
      </c>
      <c r="U1322" s="715"/>
      <c r="V1322" s="262" t="n">
        <f aca="false">SUM(W1322:CI1322)</f>
        <v>1</v>
      </c>
      <c r="W1322" s="243" t="n">
        <v>0</v>
      </c>
      <c r="X1322" s="243" t="n">
        <v>0</v>
      </c>
      <c r="Y1322" s="243" t="n">
        <v>0</v>
      </c>
      <c r="Z1322" s="243" t="n">
        <v>0</v>
      </c>
      <c r="AA1322" s="243" t="n">
        <v>0</v>
      </c>
      <c r="AB1322" s="243" t="n">
        <v>0</v>
      </c>
      <c r="AC1322" s="243" t="n">
        <v>0</v>
      </c>
      <c r="AD1322" s="243" t="n">
        <v>0</v>
      </c>
      <c r="AE1322" s="243" t="n">
        <v>0</v>
      </c>
      <c r="AF1322" s="243" t="n">
        <v>0</v>
      </c>
      <c r="AG1322" s="243" t="n">
        <v>0</v>
      </c>
      <c r="AH1322" s="518" t="n">
        <v>0</v>
      </c>
      <c r="AI1322" s="243" t="n">
        <v>0</v>
      </c>
      <c r="AJ1322" s="243" t="n">
        <v>0</v>
      </c>
      <c r="AK1322" s="518" t="n">
        <v>0</v>
      </c>
      <c r="AL1322" s="518" t="n">
        <v>0</v>
      </c>
      <c r="AM1322" s="518" t="n">
        <v>0</v>
      </c>
      <c r="AN1322" s="518" t="n">
        <v>0</v>
      </c>
      <c r="AO1322" s="518" t="n">
        <v>0</v>
      </c>
      <c r="AP1322" s="518" t="n">
        <v>0</v>
      </c>
      <c r="AQ1322" s="518" t="n">
        <v>1</v>
      </c>
      <c r="AR1322" s="518" t="n">
        <v>0</v>
      </c>
      <c r="AS1322" s="518" t="n">
        <v>0</v>
      </c>
      <c r="AT1322" s="518" t="n">
        <v>0</v>
      </c>
      <c r="AU1322" s="518" t="n">
        <v>0</v>
      </c>
      <c r="AV1322" s="518" t="n">
        <v>0</v>
      </c>
      <c r="AW1322" s="518" t="n">
        <v>0</v>
      </c>
      <c r="AX1322" s="518" t="n">
        <v>0</v>
      </c>
      <c r="AY1322" s="518" t="n">
        <v>0</v>
      </c>
      <c r="AZ1322" s="518" t="n">
        <v>0</v>
      </c>
      <c r="BA1322" s="518" t="n">
        <v>0</v>
      </c>
      <c r="BB1322" s="518" t="n">
        <v>0</v>
      </c>
      <c r="BC1322" s="518" t="n">
        <v>0</v>
      </c>
      <c r="BD1322" s="518" t="n">
        <v>0</v>
      </c>
      <c r="BE1322" s="518" t="n">
        <v>0</v>
      </c>
      <c r="BF1322" s="518" t="n">
        <v>0</v>
      </c>
      <c r="BG1322" s="518" t="n">
        <v>0</v>
      </c>
      <c r="BH1322" s="518" t="n">
        <v>0</v>
      </c>
      <c r="BI1322" s="518" t="n">
        <v>0</v>
      </c>
      <c r="BJ1322" s="518"/>
      <c r="BK1322" s="518"/>
      <c r="BL1322" s="518" t="n">
        <v>0</v>
      </c>
      <c r="BM1322" s="518"/>
      <c r="BN1322" s="518"/>
      <c r="BO1322" s="518"/>
      <c r="BP1322" s="518"/>
      <c r="BQ1322" s="518"/>
      <c r="BR1322" s="518"/>
      <c r="BS1322" s="518"/>
      <c r="BT1322" s="518"/>
      <c r="BU1322" s="518"/>
      <c r="BV1322" s="518" t="n">
        <v>0</v>
      </c>
      <c r="BW1322" s="518" t="n">
        <v>0</v>
      </c>
      <c r="BX1322" s="518" t="n">
        <v>0</v>
      </c>
      <c r="BY1322" s="518" t="n">
        <v>0</v>
      </c>
      <c r="BZ1322" s="518" t="n">
        <v>0</v>
      </c>
      <c r="CA1322" s="518" t="n">
        <v>0</v>
      </c>
      <c r="CB1322" s="518" t="n">
        <v>0</v>
      </c>
      <c r="CC1322" s="518" t="n">
        <v>0</v>
      </c>
      <c r="CD1322" s="518" t="n">
        <v>0</v>
      </c>
      <c r="CE1322" s="518" t="n">
        <v>0</v>
      </c>
      <c r="CF1322" s="518" t="n">
        <v>0</v>
      </c>
      <c r="CG1322" s="518" t="n">
        <v>0</v>
      </c>
      <c r="CH1322" s="518"/>
      <c r="CI1322" s="716"/>
      <c r="CL1322" s="48" t="n">
        <v>1</v>
      </c>
      <c r="CM1322" s="48" t="n">
        <f aca="false">CL1322-V1322</f>
        <v>0</v>
      </c>
      <c r="CN1322" s="702" t="n">
        <f aca="false">SUM(CO1322:DR1322)</f>
        <v>1</v>
      </c>
      <c r="CO1322" s="703" t="n">
        <v>0</v>
      </c>
      <c r="CP1322" s="703"/>
      <c r="CQ1322" s="703" t="n">
        <v>0</v>
      </c>
      <c r="CR1322" s="703"/>
      <c r="CS1322" s="703" t="n">
        <v>0</v>
      </c>
      <c r="CT1322" s="703" t="n">
        <v>0</v>
      </c>
      <c r="CU1322" s="703"/>
      <c r="CV1322" s="703"/>
      <c r="CW1322" s="703"/>
      <c r="CX1322" s="703" t="n">
        <v>0</v>
      </c>
      <c r="CY1322" s="703" t="n">
        <v>0</v>
      </c>
      <c r="CZ1322" s="703" t="n">
        <v>0</v>
      </c>
      <c r="DA1322" s="703"/>
      <c r="DB1322" s="703"/>
      <c r="DC1322" s="703"/>
      <c r="DD1322" s="703"/>
      <c r="DE1322" s="703" t="n">
        <v>0</v>
      </c>
      <c r="DF1322" s="703"/>
      <c r="DG1322" s="703" t="n">
        <v>0</v>
      </c>
      <c r="DH1322" s="703" t="n">
        <v>1</v>
      </c>
      <c r="DI1322" s="703" t="n">
        <v>0</v>
      </c>
      <c r="DJ1322" s="703" t="n">
        <v>0</v>
      </c>
      <c r="DK1322" s="703" t="n">
        <v>0</v>
      </c>
      <c r="DL1322" s="703" t="n">
        <v>0</v>
      </c>
      <c r="DM1322" s="703"/>
      <c r="DN1322" s="703"/>
      <c r="DO1322" s="703"/>
      <c r="DP1322" s="703"/>
      <c r="DQ1322" s="703"/>
      <c r="DR1322" s="703"/>
      <c r="DS1322" s="704" t="n">
        <f aca="false">CN1322-V1322</f>
        <v>0</v>
      </c>
      <c r="DT1322" s="553"/>
      <c r="DU1322" s="48"/>
    </row>
    <row r="1323" customFormat="false" ht="15" hidden="false" customHeight="true" outlineLevel="0" collapsed="false">
      <c r="A1323" s="705" t="n">
        <f aca="false">A1322+1</f>
        <v>1314</v>
      </c>
      <c r="B1323" s="706" t="s">
        <v>2344</v>
      </c>
      <c r="C1323" s="706" t="s">
        <v>654</v>
      </c>
      <c r="D1323" s="706" t="s">
        <v>655</v>
      </c>
      <c r="E1323" s="243" t="n">
        <f aca="false">COUNTIF($G$10:$G$1856,$G1323)</f>
        <v>1</v>
      </c>
      <c r="F1323" s="706" t="s">
        <v>3137</v>
      </c>
      <c r="G1323" s="706" t="s">
        <v>3137</v>
      </c>
      <c r="H1323" s="707" t="s">
        <v>3138</v>
      </c>
      <c r="I1323" s="708" t="s">
        <v>1062</v>
      </c>
      <c r="J1323" s="707" t="s">
        <v>635</v>
      </c>
      <c r="K1323" s="709" t="n">
        <v>0</v>
      </c>
      <c r="L1323" s="707" t="s">
        <v>634</v>
      </c>
      <c r="M1323" s="708" t="s">
        <v>1063</v>
      </c>
      <c r="N1323" s="710" t="s">
        <v>934</v>
      </c>
      <c r="O1323" s="512" t="n">
        <v>1</v>
      </c>
      <c r="P1323" s="512" t="n">
        <v>1</v>
      </c>
      <c r="Q1323" s="711" t="n">
        <v>0.001265463</v>
      </c>
      <c r="R1323" s="712"/>
      <c r="S1323" s="713"/>
      <c r="T1323" s="714" t="n">
        <v>2.62</v>
      </c>
      <c r="U1323" s="715"/>
      <c r="V1323" s="262" t="n">
        <f aca="false">SUM(W1323:CI1323)</f>
        <v>1</v>
      </c>
      <c r="W1323" s="243" t="n">
        <v>0</v>
      </c>
      <c r="X1323" s="243" t="n">
        <v>0</v>
      </c>
      <c r="Y1323" s="243" t="n">
        <v>0</v>
      </c>
      <c r="Z1323" s="243" t="n">
        <v>0</v>
      </c>
      <c r="AA1323" s="243" t="n">
        <v>0</v>
      </c>
      <c r="AB1323" s="243" t="n">
        <v>0</v>
      </c>
      <c r="AC1323" s="243" t="n">
        <v>0</v>
      </c>
      <c r="AD1323" s="243" t="n">
        <v>0</v>
      </c>
      <c r="AE1323" s="243" t="n">
        <v>0</v>
      </c>
      <c r="AF1323" s="243" t="n">
        <v>0</v>
      </c>
      <c r="AG1323" s="243" t="n">
        <v>0</v>
      </c>
      <c r="AH1323" s="518" t="n">
        <v>0</v>
      </c>
      <c r="AI1323" s="243" t="n">
        <v>0</v>
      </c>
      <c r="AJ1323" s="243" t="n">
        <v>0</v>
      </c>
      <c r="AK1323" s="518" t="n">
        <v>0</v>
      </c>
      <c r="AL1323" s="518" t="n">
        <v>0</v>
      </c>
      <c r="AM1323" s="518" t="n">
        <v>0</v>
      </c>
      <c r="AN1323" s="518" t="n">
        <v>0</v>
      </c>
      <c r="AO1323" s="518" t="n">
        <v>0</v>
      </c>
      <c r="AP1323" s="518" t="n">
        <v>0</v>
      </c>
      <c r="AQ1323" s="518" t="n">
        <v>1</v>
      </c>
      <c r="AR1323" s="518" t="n">
        <v>0</v>
      </c>
      <c r="AS1323" s="518" t="n">
        <v>0</v>
      </c>
      <c r="AT1323" s="518" t="n">
        <v>0</v>
      </c>
      <c r="AU1323" s="518" t="n">
        <v>0</v>
      </c>
      <c r="AV1323" s="518" t="n">
        <v>0</v>
      </c>
      <c r="AW1323" s="518" t="n">
        <v>0</v>
      </c>
      <c r="AX1323" s="518" t="n">
        <v>0</v>
      </c>
      <c r="AY1323" s="518" t="n">
        <v>0</v>
      </c>
      <c r="AZ1323" s="518" t="n">
        <v>0</v>
      </c>
      <c r="BA1323" s="518" t="n">
        <v>0</v>
      </c>
      <c r="BB1323" s="518" t="n">
        <v>0</v>
      </c>
      <c r="BC1323" s="518" t="n">
        <v>0</v>
      </c>
      <c r="BD1323" s="518" t="n">
        <v>0</v>
      </c>
      <c r="BE1323" s="518" t="n">
        <v>0</v>
      </c>
      <c r="BF1323" s="518" t="n">
        <v>0</v>
      </c>
      <c r="BG1323" s="518" t="n">
        <v>0</v>
      </c>
      <c r="BH1323" s="518" t="n">
        <v>0</v>
      </c>
      <c r="BI1323" s="518" t="n">
        <v>0</v>
      </c>
      <c r="BJ1323" s="518"/>
      <c r="BK1323" s="518"/>
      <c r="BL1323" s="518" t="n">
        <v>0</v>
      </c>
      <c r="BM1323" s="518"/>
      <c r="BN1323" s="518"/>
      <c r="BO1323" s="518"/>
      <c r="BP1323" s="518"/>
      <c r="BQ1323" s="518"/>
      <c r="BR1323" s="518"/>
      <c r="BS1323" s="518"/>
      <c r="BT1323" s="518"/>
      <c r="BU1323" s="518"/>
      <c r="BV1323" s="518" t="n">
        <v>0</v>
      </c>
      <c r="BW1323" s="518" t="n">
        <v>0</v>
      </c>
      <c r="BX1323" s="518" t="n">
        <v>0</v>
      </c>
      <c r="BY1323" s="518" t="n">
        <v>0</v>
      </c>
      <c r="BZ1323" s="518" t="n">
        <v>0</v>
      </c>
      <c r="CA1323" s="518" t="n">
        <v>0</v>
      </c>
      <c r="CB1323" s="518" t="n">
        <v>0</v>
      </c>
      <c r="CC1323" s="518" t="n">
        <v>0</v>
      </c>
      <c r="CD1323" s="518" t="n">
        <v>0</v>
      </c>
      <c r="CE1323" s="518" t="n">
        <v>0</v>
      </c>
      <c r="CF1323" s="518" t="n">
        <v>0</v>
      </c>
      <c r="CG1323" s="518" t="n">
        <v>0</v>
      </c>
      <c r="CH1323" s="518"/>
      <c r="CI1323" s="716"/>
      <c r="CL1323" s="48" t="n">
        <v>1</v>
      </c>
      <c r="CM1323" s="48" t="n">
        <f aca="false">CL1323-V1323</f>
        <v>0</v>
      </c>
      <c r="CN1323" s="702" t="n">
        <f aca="false">SUM(CO1323:DR1323)</f>
        <v>1</v>
      </c>
      <c r="CO1323" s="703" t="n">
        <v>0</v>
      </c>
      <c r="CP1323" s="703"/>
      <c r="CQ1323" s="703" t="n">
        <v>0</v>
      </c>
      <c r="CR1323" s="703"/>
      <c r="CS1323" s="703" t="n">
        <v>0</v>
      </c>
      <c r="CT1323" s="703" t="n">
        <v>0</v>
      </c>
      <c r="CU1323" s="703"/>
      <c r="CV1323" s="703"/>
      <c r="CW1323" s="703"/>
      <c r="CX1323" s="703" t="n">
        <v>0</v>
      </c>
      <c r="CY1323" s="703" t="n">
        <v>0</v>
      </c>
      <c r="CZ1323" s="703" t="n">
        <v>0</v>
      </c>
      <c r="DA1323" s="703"/>
      <c r="DB1323" s="703"/>
      <c r="DC1323" s="703"/>
      <c r="DD1323" s="703"/>
      <c r="DE1323" s="703" t="n">
        <v>0</v>
      </c>
      <c r="DF1323" s="703"/>
      <c r="DG1323" s="703" t="n">
        <v>0</v>
      </c>
      <c r="DH1323" s="703" t="n">
        <v>1</v>
      </c>
      <c r="DI1323" s="703" t="n">
        <v>0</v>
      </c>
      <c r="DJ1323" s="703" t="n">
        <v>0</v>
      </c>
      <c r="DK1323" s="703" t="n">
        <v>0</v>
      </c>
      <c r="DL1323" s="703" t="n">
        <v>0</v>
      </c>
      <c r="DM1323" s="703"/>
      <c r="DN1323" s="703"/>
      <c r="DO1323" s="703"/>
      <c r="DP1323" s="703"/>
      <c r="DQ1323" s="703"/>
      <c r="DR1323" s="703"/>
      <c r="DS1323" s="704" t="n">
        <f aca="false">CN1323-V1323</f>
        <v>0</v>
      </c>
      <c r="DT1323" s="553"/>
      <c r="DU1323" s="48"/>
    </row>
    <row r="1324" customFormat="false" ht="15" hidden="false" customHeight="true" outlineLevel="0" collapsed="false">
      <c r="A1324" s="705" t="n">
        <f aca="false">A1323+1</f>
        <v>1315</v>
      </c>
      <c r="B1324" s="706" t="s">
        <v>2344</v>
      </c>
      <c r="C1324" s="706" t="s">
        <v>654</v>
      </c>
      <c r="D1324" s="706" t="s">
        <v>655</v>
      </c>
      <c r="E1324" s="243" t="n">
        <f aca="false">COUNTIF($G$10:$G$1856,$G1324)</f>
        <v>1</v>
      </c>
      <c r="F1324" s="706" t="s">
        <v>3139</v>
      </c>
      <c r="G1324" s="706" t="s">
        <v>3139</v>
      </c>
      <c r="H1324" s="707" t="s">
        <v>3140</v>
      </c>
      <c r="I1324" s="708" t="s">
        <v>1066</v>
      </c>
      <c r="J1324" s="707" t="s">
        <v>635</v>
      </c>
      <c r="K1324" s="709" t="n">
        <v>0</v>
      </c>
      <c r="L1324" s="707" t="s">
        <v>634</v>
      </c>
      <c r="M1324" s="708" t="s">
        <v>1067</v>
      </c>
      <c r="N1324" s="710" t="s">
        <v>934</v>
      </c>
      <c r="O1324" s="512" t="n">
        <v>1</v>
      </c>
      <c r="P1324" s="512" t="n">
        <v>1</v>
      </c>
      <c r="Q1324" s="711" t="n">
        <v>0.001265463</v>
      </c>
      <c r="R1324" s="712"/>
      <c r="S1324" s="713"/>
      <c r="T1324" s="714" t="n">
        <v>2.62</v>
      </c>
      <c r="U1324" s="715"/>
      <c r="V1324" s="262" t="n">
        <f aca="false">SUM(W1324:CI1324)</f>
        <v>1</v>
      </c>
      <c r="W1324" s="243" t="n">
        <v>0</v>
      </c>
      <c r="X1324" s="243" t="n">
        <v>0</v>
      </c>
      <c r="Y1324" s="243" t="n">
        <v>0</v>
      </c>
      <c r="Z1324" s="243" t="n">
        <v>0</v>
      </c>
      <c r="AA1324" s="243" t="n">
        <v>0</v>
      </c>
      <c r="AB1324" s="243" t="n">
        <v>0</v>
      </c>
      <c r="AC1324" s="243" t="n">
        <v>0</v>
      </c>
      <c r="AD1324" s="243" t="n">
        <v>0</v>
      </c>
      <c r="AE1324" s="243" t="n">
        <v>0</v>
      </c>
      <c r="AF1324" s="243" t="n">
        <v>0</v>
      </c>
      <c r="AG1324" s="243" t="n">
        <v>0</v>
      </c>
      <c r="AH1324" s="518" t="n">
        <v>0</v>
      </c>
      <c r="AI1324" s="243" t="n">
        <v>0</v>
      </c>
      <c r="AJ1324" s="243" t="n">
        <v>0</v>
      </c>
      <c r="AK1324" s="518" t="n">
        <v>0</v>
      </c>
      <c r="AL1324" s="518" t="n">
        <v>0</v>
      </c>
      <c r="AM1324" s="518" t="n">
        <v>0</v>
      </c>
      <c r="AN1324" s="518" t="n">
        <v>0</v>
      </c>
      <c r="AO1324" s="518" t="n">
        <v>0</v>
      </c>
      <c r="AP1324" s="518" t="n">
        <v>0</v>
      </c>
      <c r="AQ1324" s="518" t="n">
        <v>1</v>
      </c>
      <c r="AR1324" s="518" t="n">
        <v>0</v>
      </c>
      <c r="AS1324" s="518" t="n">
        <v>0</v>
      </c>
      <c r="AT1324" s="518" t="n">
        <v>0</v>
      </c>
      <c r="AU1324" s="518" t="n">
        <v>0</v>
      </c>
      <c r="AV1324" s="518" t="n">
        <v>0</v>
      </c>
      <c r="AW1324" s="518" t="n">
        <v>0</v>
      </c>
      <c r="AX1324" s="518" t="n">
        <v>0</v>
      </c>
      <c r="AY1324" s="518" t="n">
        <v>0</v>
      </c>
      <c r="AZ1324" s="518" t="n">
        <v>0</v>
      </c>
      <c r="BA1324" s="518" t="n">
        <v>0</v>
      </c>
      <c r="BB1324" s="518" t="n">
        <v>0</v>
      </c>
      <c r="BC1324" s="518" t="n">
        <v>0</v>
      </c>
      <c r="BD1324" s="518" t="n">
        <v>0</v>
      </c>
      <c r="BE1324" s="518" t="n">
        <v>0</v>
      </c>
      <c r="BF1324" s="518" t="n">
        <v>0</v>
      </c>
      <c r="BG1324" s="518" t="n">
        <v>0</v>
      </c>
      <c r="BH1324" s="518" t="n">
        <v>0</v>
      </c>
      <c r="BI1324" s="518" t="n">
        <v>0</v>
      </c>
      <c r="BJ1324" s="518"/>
      <c r="BK1324" s="518"/>
      <c r="BL1324" s="518" t="n">
        <v>0</v>
      </c>
      <c r="BM1324" s="518"/>
      <c r="BN1324" s="518"/>
      <c r="BO1324" s="518"/>
      <c r="BP1324" s="518"/>
      <c r="BQ1324" s="518"/>
      <c r="BR1324" s="518"/>
      <c r="BS1324" s="518"/>
      <c r="BT1324" s="518"/>
      <c r="BU1324" s="518"/>
      <c r="BV1324" s="518" t="n">
        <v>0</v>
      </c>
      <c r="BW1324" s="518" t="n">
        <v>0</v>
      </c>
      <c r="BX1324" s="518" t="n">
        <v>0</v>
      </c>
      <c r="BY1324" s="518" t="n">
        <v>0</v>
      </c>
      <c r="BZ1324" s="518" t="n">
        <v>0</v>
      </c>
      <c r="CA1324" s="518" t="n">
        <v>0</v>
      </c>
      <c r="CB1324" s="518" t="n">
        <v>0</v>
      </c>
      <c r="CC1324" s="518" t="n">
        <v>0</v>
      </c>
      <c r="CD1324" s="518" t="n">
        <v>0</v>
      </c>
      <c r="CE1324" s="518" t="n">
        <v>0</v>
      </c>
      <c r="CF1324" s="518" t="n">
        <v>0</v>
      </c>
      <c r="CG1324" s="518" t="n">
        <v>0</v>
      </c>
      <c r="CH1324" s="518"/>
      <c r="CI1324" s="716"/>
      <c r="CL1324" s="48" t="n">
        <v>1</v>
      </c>
      <c r="CM1324" s="48" t="n">
        <f aca="false">CL1324-V1324</f>
        <v>0</v>
      </c>
      <c r="CN1324" s="702" t="n">
        <f aca="false">SUM(CO1324:DR1324)</f>
        <v>1</v>
      </c>
      <c r="CO1324" s="703" t="n">
        <v>0</v>
      </c>
      <c r="CP1324" s="703"/>
      <c r="CQ1324" s="703" t="n">
        <v>0</v>
      </c>
      <c r="CR1324" s="703"/>
      <c r="CS1324" s="703" t="n">
        <v>0</v>
      </c>
      <c r="CT1324" s="703" t="n">
        <v>0</v>
      </c>
      <c r="CU1324" s="703"/>
      <c r="CV1324" s="703"/>
      <c r="CW1324" s="703"/>
      <c r="CX1324" s="703" t="n">
        <v>0</v>
      </c>
      <c r="CY1324" s="703" t="n">
        <v>0</v>
      </c>
      <c r="CZ1324" s="703" t="n">
        <v>0</v>
      </c>
      <c r="DA1324" s="703"/>
      <c r="DB1324" s="703"/>
      <c r="DC1324" s="703"/>
      <c r="DD1324" s="703"/>
      <c r="DE1324" s="703" t="n">
        <v>0</v>
      </c>
      <c r="DF1324" s="703"/>
      <c r="DG1324" s="703" t="n">
        <v>0</v>
      </c>
      <c r="DH1324" s="703" t="n">
        <v>1</v>
      </c>
      <c r="DI1324" s="703" t="n">
        <v>0</v>
      </c>
      <c r="DJ1324" s="703" t="n">
        <v>0</v>
      </c>
      <c r="DK1324" s="703" t="n">
        <v>0</v>
      </c>
      <c r="DL1324" s="703" t="n">
        <v>0</v>
      </c>
      <c r="DM1324" s="703"/>
      <c r="DN1324" s="703"/>
      <c r="DO1324" s="703"/>
      <c r="DP1324" s="703"/>
      <c r="DQ1324" s="703"/>
      <c r="DR1324" s="703"/>
      <c r="DS1324" s="704" t="n">
        <f aca="false">CN1324-V1324</f>
        <v>0</v>
      </c>
      <c r="DT1324" s="553"/>
      <c r="DU1324" s="48"/>
    </row>
    <row r="1325" customFormat="false" ht="15" hidden="false" customHeight="true" outlineLevel="0" collapsed="false">
      <c r="A1325" s="705" t="n">
        <f aca="false">A1324+1</f>
        <v>1316</v>
      </c>
      <c r="B1325" s="706" t="s">
        <v>2344</v>
      </c>
      <c r="C1325" s="706" t="s">
        <v>654</v>
      </c>
      <c r="D1325" s="706" t="s">
        <v>655</v>
      </c>
      <c r="E1325" s="243" t="n">
        <f aca="false">COUNTIF($G$10:$G$1856,$G1325)</f>
        <v>1</v>
      </c>
      <c r="F1325" s="706" t="s">
        <v>3141</v>
      </c>
      <c r="G1325" s="706" t="s">
        <v>3141</v>
      </c>
      <c r="H1325" s="707" t="s">
        <v>3142</v>
      </c>
      <c r="I1325" s="708" t="s">
        <v>961</v>
      </c>
      <c r="J1325" s="707" t="s">
        <v>635</v>
      </c>
      <c r="K1325" s="709" t="n">
        <v>0</v>
      </c>
      <c r="L1325" s="707" t="s">
        <v>634</v>
      </c>
      <c r="M1325" s="708" t="s">
        <v>962</v>
      </c>
      <c r="N1325" s="710" t="s">
        <v>934</v>
      </c>
      <c r="O1325" s="512" t="n">
        <v>1</v>
      </c>
      <c r="P1325" s="512" t="n">
        <v>1</v>
      </c>
      <c r="Q1325" s="711" t="n">
        <v>0.004438638</v>
      </c>
      <c r="R1325" s="712"/>
      <c r="S1325" s="713"/>
      <c r="T1325" s="714" t="n">
        <v>9.2</v>
      </c>
      <c r="U1325" s="715"/>
      <c r="V1325" s="262" t="n">
        <f aca="false">SUM(W1325:CI1325)</f>
        <v>2</v>
      </c>
      <c r="W1325" s="243" t="n">
        <v>0</v>
      </c>
      <c r="X1325" s="243" t="n">
        <v>0</v>
      </c>
      <c r="Y1325" s="243" t="n">
        <v>0</v>
      </c>
      <c r="Z1325" s="243" t="n">
        <v>0</v>
      </c>
      <c r="AA1325" s="243" t="n">
        <v>0</v>
      </c>
      <c r="AB1325" s="243" t="n">
        <v>0</v>
      </c>
      <c r="AC1325" s="243" t="n">
        <v>0</v>
      </c>
      <c r="AD1325" s="243" t="n">
        <v>0</v>
      </c>
      <c r="AE1325" s="243" t="n">
        <v>0</v>
      </c>
      <c r="AF1325" s="243" t="n">
        <v>0</v>
      </c>
      <c r="AG1325" s="243" t="n">
        <v>0</v>
      </c>
      <c r="AH1325" s="518" t="n">
        <v>0</v>
      </c>
      <c r="AI1325" s="243" t="n">
        <v>0</v>
      </c>
      <c r="AJ1325" s="243" t="n">
        <v>0</v>
      </c>
      <c r="AK1325" s="518" t="n">
        <v>0</v>
      </c>
      <c r="AL1325" s="518" t="n">
        <v>0</v>
      </c>
      <c r="AM1325" s="518" t="n">
        <v>0</v>
      </c>
      <c r="AN1325" s="518" t="n">
        <v>0</v>
      </c>
      <c r="AO1325" s="518" t="n">
        <v>0</v>
      </c>
      <c r="AP1325" s="518" t="n">
        <v>0</v>
      </c>
      <c r="AQ1325" s="518" t="n">
        <v>2</v>
      </c>
      <c r="AR1325" s="518" t="n">
        <v>0</v>
      </c>
      <c r="AS1325" s="518" t="n">
        <v>0</v>
      </c>
      <c r="AT1325" s="518" t="n">
        <v>0</v>
      </c>
      <c r="AU1325" s="518" t="n">
        <v>0</v>
      </c>
      <c r="AV1325" s="518" t="n">
        <v>0</v>
      </c>
      <c r="AW1325" s="518" t="n">
        <v>0</v>
      </c>
      <c r="AX1325" s="518" t="n">
        <v>0</v>
      </c>
      <c r="AY1325" s="518" t="n">
        <v>0</v>
      </c>
      <c r="AZ1325" s="518" t="n">
        <v>0</v>
      </c>
      <c r="BA1325" s="518" t="n">
        <v>0</v>
      </c>
      <c r="BB1325" s="518" t="n">
        <v>0</v>
      </c>
      <c r="BC1325" s="518" t="n">
        <v>0</v>
      </c>
      <c r="BD1325" s="518" t="n">
        <v>0</v>
      </c>
      <c r="BE1325" s="518" t="n">
        <v>0</v>
      </c>
      <c r="BF1325" s="518" t="n">
        <v>0</v>
      </c>
      <c r="BG1325" s="518" t="n">
        <v>0</v>
      </c>
      <c r="BH1325" s="518" t="n">
        <v>0</v>
      </c>
      <c r="BI1325" s="518" t="n">
        <v>0</v>
      </c>
      <c r="BJ1325" s="518"/>
      <c r="BK1325" s="518"/>
      <c r="BL1325" s="518" t="n">
        <v>0</v>
      </c>
      <c r="BM1325" s="518"/>
      <c r="BN1325" s="518"/>
      <c r="BO1325" s="518"/>
      <c r="BP1325" s="518"/>
      <c r="BQ1325" s="518"/>
      <c r="BR1325" s="518"/>
      <c r="BS1325" s="518"/>
      <c r="BT1325" s="518"/>
      <c r="BU1325" s="518"/>
      <c r="BV1325" s="518" t="n">
        <v>0</v>
      </c>
      <c r="BW1325" s="518" t="n">
        <v>0</v>
      </c>
      <c r="BX1325" s="518" t="n">
        <v>0</v>
      </c>
      <c r="BY1325" s="518" t="n">
        <v>0</v>
      </c>
      <c r="BZ1325" s="518" t="n">
        <v>0</v>
      </c>
      <c r="CA1325" s="518" t="n">
        <v>0</v>
      </c>
      <c r="CB1325" s="518" t="n">
        <v>0</v>
      </c>
      <c r="CC1325" s="518" t="n">
        <v>0</v>
      </c>
      <c r="CD1325" s="518" t="n">
        <v>0</v>
      </c>
      <c r="CE1325" s="518" t="n">
        <v>0</v>
      </c>
      <c r="CF1325" s="518" t="n">
        <v>0</v>
      </c>
      <c r="CG1325" s="518" t="n">
        <v>0</v>
      </c>
      <c r="CH1325" s="518"/>
      <c r="CI1325" s="716"/>
      <c r="CL1325" s="48" t="n">
        <v>2</v>
      </c>
      <c r="CM1325" s="48" t="n">
        <f aca="false">CL1325-V1325</f>
        <v>0</v>
      </c>
      <c r="CN1325" s="702" t="n">
        <f aca="false">SUM(CO1325:DR1325)</f>
        <v>2</v>
      </c>
      <c r="CO1325" s="703" t="n">
        <v>0</v>
      </c>
      <c r="CP1325" s="703"/>
      <c r="CQ1325" s="703" t="n">
        <v>0</v>
      </c>
      <c r="CR1325" s="703"/>
      <c r="CS1325" s="703" t="n">
        <v>0</v>
      </c>
      <c r="CT1325" s="703" t="n">
        <v>0</v>
      </c>
      <c r="CU1325" s="703"/>
      <c r="CV1325" s="703"/>
      <c r="CW1325" s="703"/>
      <c r="CX1325" s="703" t="n">
        <v>0</v>
      </c>
      <c r="CY1325" s="703" t="n">
        <v>0</v>
      </c>
      <c r="CZ1325" s="703" t="n">
        <v>0</v>
      </c>
      <c r="DA1325" s="703"/>
      <c r="DB1325" s="703"/>
      <c r="DC1325" s="703"/>
      <c r="DD1325" s="703"/>
      <c r="DE1325" s="703" t="n">
        <v>0</v>
      </c>
      <c r="DF1325" s="703"/>
      <c r="DG1325" s="703" t="n">
        <v>0</v>
      </c>
      <c r="DH1325" s="703" t="n">
        <v>2</v>
      </c>
      <c r="DI1325" s="703" t="n">
        <v>0</v>
      </c>
      <c r="DJ1325" s="703" t="n">
        <v>0</v>
      </c>
      <c r="DK1325" s="703" t="n">
        <v>0</v>
      </c>
      <c r="DL1325" s="703" t="n">
        <v>0</v>
      </c>
      <c r="DM1325" s="703"/>
      <c r="DN1325" s="703"/>
      <c r="DO1325" s="703"/>
      <c r="DP1325" s="703"/>
      <c r="DQ1325" s="703"/>
      <c r="DR1325" s="703"/>
      <c r="DS1325" s="704" t="n">
        <f aca="false">CN1325-V1325</f>
        <v>0</v>
      </c>
      <c r="DT1325" s="553"/>
      <c r="DU1325" s="48"/>
    </row>
    <row r="1326" customFormat="false" ht="15" hidden="false" customHeight="true" outlineLevel="0" collapsed="false">
      <c r="A1326" s="705" t="n">
        <f aca="false">A1325+1</f>
        <v>1317</v>
      </c>
      <c r="B1326" s="706" t="s">
        <v>2344</v>
      </c>
      <c r="C1326" s="706" t="s">
        <v>654</v>
      </c>
      <c r="D1326" s="706" t="s">
        <v>655</v>
      </c>
      <c r="E1326" s="243" t="n">
        <f aca="false">COUNTIF($G$10:$G$1856,$G1326)</f>
        <v>1</v>
      </c>
      <c r="F1326" s="706" t="s">
        <v>3143</v>
      </c>
      <c r="G1326" s="706" t="s">
        <v>3143</v>
      </c>
      <c r="H1326" s="707" t="s">
        <v>3144</v>
      </c>
      <c r="I1326" s="708" t="s">
        <v>965</v>
      </c>
      <c r="J1326" s="707" t="s">
        <v>635</v>
      </c>
      <c r="K1326" s="709" t="n">
        <v>0</v>
      </c>
      <c r="L1326" s="707" t="s">
        <v>634</v>
      </c>
      <c r="M1326" s="708" t="s">
        <v>966</v>
      </c>
      <c r="N1326" s="710" t="s">
        <v>934</v>
      </c>
      <c r="O1326" s="512" t="n">
        <v>1</v>
      </c>
      <c r="P1326" s="512" t="n">
        <v>1</v>
      </c>
      <c r="Q1326" s="711" t="n">
        <v>0.004438638</v>
      </c>
      <c r="R1326" s="712"/>
      <c r="S1326" s="713"/>
      <c r="T1326" s="714" t="n">
        <v>9.2</v>
      </c>
      <c r="U1326" s="715"/>
      <c r="V1326" s="262" t="n">
        <f aca="false">SUM(W1326:CI1326)</f>
        <v>2</v>
      </c>
      <c r="W1326" s="243" t="n">
        <v>0</v>
      </c>
      <c r="X1326" s="243" t="n">
        <v>0</v>
      </c>
      <c r="Y1326" s="243" t="n">
        <v>0</v>
      </c>
      <c r="Z1326" s="243" t="n">
        <v>0</v>
      </c>
      <c r="AA1326" s="243" t="n">
        <v>0</v>
      </c>
      <c r="AB1326" s="243" t="n">
        <v>0</v>
      </c>
      <c r="AC1326" s="243" t="n">
        <v>0</v>
      </c>
      <c r="AD1326" s="243" t="n">
        <v>0</v>
      </c>
      <c r="AE1326" s="243" t="n">
        <v>0</v>
      </c>
      <c r="AF1326" s="243" t="n">
        <v>0</v>
      </c>
      <c r="AG1326" s="243" t="n">
        <v>0</v>
      </c>
      <c r="AH1326" s="518" t="n">
        <v>0</v>
      </c>
      <c r="AI1326" s="243" t="n">
        <v>0</v>
      </c>
      <c r="AJ1326" s="243" t="n">
        <v>0</v>
      </c>
      <c r="AK1326" s="518" t="n">
        <v>0</v>
      </c>
      <c r="AL1326" s="518" t="n">
        <v>0</v>
      </c>
      <c r="AM1326" s="518" t="n">
        <v>0</v>
      </c>
      <c r="AN1326" s="518" t="n">
        <v>0</v>
      </c>
      <c r="AO1326" s="518" t="n">
        <v>0</v>
      </c>
      <c r="AP1326" s="518" t="n">
        <v>0</v>
      </c>
      <c r="AQ1326" s="518" t="n">
        <v>2</v>
      </c>
      <c r="AR1326" s="518" t="n">
        <v>0</v>
      </c>
      <c r="AS1326" s="518" t="n">
        <v>0</v>
      </c>
      <c r="AT1326" s="518" t="n">
        <v>0</v>
      </c>
      <c r="AU1326" s="518" t="n">
        <v>0</v>
      </c>
      <c r="AV1326" s="518" t="n">
        <v>0</v>
      </c>
      <c r="AW1326" s="518" t="n">
        <v>0</v>
      </c>
      <c r="AX1326" s="518" t="n">
        <v>0</v>
      </c>
      <c r="AY1326" s="518" t="n">
        <v>0</v>
      </c>
      <c r="AZ1326" s="518" t="n">
        <v>0</v>
      </c>
      <c r="BA1326" s="518" t="n">
        <v>0</v>
      </c>
      <c r="BB1326" s="518" t="n">
        <v>0</v>
      </c>
      <c r="BC1326" s="518" t="n">
        <v>0</v>
      </c>
      <c r="BD1326" s="518" t="n">
        <v>0</v>
      </c>
      <c r="BE1326" s="518" t="n">
        <v>0</v>
      </c>
      <c r="BF1326" s="518" t="n">
        <v>0</v>
      </c>
      <c r="BG1326" s="518" t="n">
        <v>0</v>
      </c>
      <c r="BH1326" s="518" t="n">
        <v>0</v>
      </c>
      <c r="BI1326" s="518" t="n">
        <v>0</v>
      </c>
      <c r="BJ1326" s="518"/>
      <c r="BK1326" s="518"/>
      <c r="BL1326" s="518" t="n">
        <v>0</v>
      </c>
      <c r="BM1326" s="518"/>
      <c r="BN1326" s="518"/>
      <c r="BO1326" s="518"/>
      <c r="BP1326" s="518"/>
      <c r="BQ1326" s="518"/>
      <c r="BR1326" s="518"/>
      <c r="BS1326" s="518"/>
      <c r="BT1326" s="518"/>
      <c r="BU1326" s="518"/>
      <c r="BV1326" s="518" t="n">
        <v>0</v>
      </c>
      <c r="BW1326" s="518" t="n">
        <v>0</v>
      </c>
      <c r="BX1326" s="518" t="n">
        <v>0</v>
      </c>
      <c r="BY1326" s="518" t="n">
        <v>0</v>
      </c>
      <c r="BZ1326" s="518" t="n">
        <v>0</v>
      </c>
      <c r="CA1326" s="518" t="n">
        <v>0</v>
      </c>
      <c r="CB1326" s="518" t="n">
        <v>0</v>
      </c>
      <c r="CC1326" s="518" t="n">
        <v>0</v>
      </c>
      <c r="CD1326" s="518" t="n">
        <v>0</v>
      </c>
      <c r="CE1326" s="518" t="n">
        <v>0</v>
      </c>
      <c r="CF1326" s="518" t="n">
        <v>0</v>
      </c>
      <c r="CG1326" s="518" t="n">
        <v>0</v>
      </c>
      <c r="CH1326" s="518"/>
      <c r="CI1326" s="716"/>
      <c r="CL1326" s="48" t="n">
        <v>2</v>
      </c>
      <c r="CM1326" s="48" t="n">
        <f aca="false">CL1326-V1326</f>
        <v>0</v>
      </c>
      <c r="CN1326" s="702" t="n">
        <f aca="false">SUM(CO1326:DR1326)</f>
        <v>2</v>
      </c>
      <c r="CO1326" s="703" t="n">
        <v>0</v>
      </c>
      <c r="CP1326" s="703"/>
      <c r="CQ1326" s="703" t="n">
        <v>0</v>
      </c>
      <c r="CR1326" s="703"/>
      <c r="CS1326" s="703" t="n">
        <v>0</v>
      </c>
      <c r="CT1326" s="703" t="n">
        <v>0</v>
      </c>
      <c r="CU1326" s="703"/>
      <c r="CV1326" s="703"/>
      <c r="CW1326" s="703"/>
      <c r="CX1326" s="703" t="n">
        <v>0</v>
      </c>
      <c r="CY1326" s="703" t="n">
        <v>0</v>
      </c>
      <c r="CZ1326" s="703" t="n">
        <v>0</v>
      </c>
      <c r="DA1326" s="703"/>
      <c r="DB1326" s="703"/>
      <c r="DC1326" s="703"/>
      <c r="DD1326" s="703"/>
      <c r="DE1326" s="703" t="n">
        <v>0</v>
      </c>
      <c r="DF1326" s="703"/>
      <c r="DG1326" s="703" t="n">
        <v>0</v>
      </c>
      <c r="DH1326" s="703" t="n">
        <v>2</v>
      </c>
      <c r="DI1326" s="703" t="n">
        <v>0</v>
      </c>
      <c r="DJ1326" s="703" t="n">
        <v>0</v>
      </c>
      <c r="DK1326" s="703" t="n">
        <v>0</v>
      </c>
      <c r="DL1326" s="703" t="n">
        <v>0</v>
      </c>
      <c r="DM1326" s="703"/>
      <c r="DN1326" s="703"/>
      <c r="DO1326" s="703"/>
      <c r="DP1326" s="703"/>
      <c r="DQ1326" s="703"/>
      <c r="DR1326" s="703"/>
      <c r="DS1326" s="704" t="n">
        <f aca="false">CN1326-V1326</f>
        <v>0</v>
      </c>
      <c r="DT1326" s="553"/>
      <c r="DU1326" s="48"/>
    </row>
    <row r="1327" customFormat="false" ht="15" hidden="false" customHeight="true" outlineLevel="0" collapsed="false">
      <c r="A1327" s="705" t="n">
        <f aca="false">A1326+1</f>
        <v>1318</v>
      </c>
      <c r="B1327" s="706" t="s">
        <v>2344</v>
      </c>
      <c r="C1327" s="706" t="s">
        <v>654</v>
      </c>
      <c r="D1327" s="706" t="s">
        <v>655</v>
      </c>
      <c r="E1327" s="243" t="n">
        <f aca="false">COUNTIF($G$10:$G$1856,$G1327)</f>
        <v>1</v>
      </c>
      <c r="F1327" s="706" t="s">
        <v>3145</v>
      </c>
      <c r="G1327" s="706" t="s">
        <v>3145</v>
      </c>
      <c r="H1327" s="707" t="s">
        <v>3146</v>
      </c>
      <c r="I1327" s="708" t="s">
        <v>941</v>
      </c>
      <c r="J1327" s="707" t="s">
        <v>635</v>
      </c>
      <c r="K1327" s="709" t="n">
        <v>0</v>
      </c>
      <c r="L1327" s="707" t="s">
        <v>634</v>
      </c>
      <c r="M1327" s="708" t="s">
        <v>1432</v>
      </c>
      <c r="N1327" s="710" t="s">
        <v>934</v>
      </c>
      <c r="O1327" s="512" t="n">
        <v>2</v>
      </c>
      <c r="P1327" s="512" t="n">
        <v>1</v>
      </c>
      <c r="Q1327" s="711" t="n">
        <v>0.00264996</v>
      </c>
      <c r="R1327" s="712"/>
      <c r="S1327" s="713"/>
      <c r="T1327" s="714" t="n">
        <v>5.49</v>
      </c>
      <c r="U1327" s="715"/>
      <c r="V1327" s="262" t="n">
        <f aca="false">SUM(W1327:CI1327)</f>
        <v>1</v>
      </c>
      <c r="W1327" s="243" t="n">
        <v>0</v>
      </c>
      <c r="X1327" s="243" t="n">
        <v>0</v>
      </c>
      <c r="Y1327" s="243" t="n">
        <v>0</v>
      </c>
      <c r="Z1327" s="243" t="n">
        <v>0</v>
      </c>
      <c r="AA1327" s="243" t="n">
        <v>0</v>
      </c>
      <c r="AB1327" s="243" t="n">
        <v>0</v>
      </c>
      <c r="AC1327" s="243" t="n">
        <v>0</v>
      </c>
      <c r="AD1327" s="243" t="n">
        <v>0</v>
      </c>
      <c r="AE1327" s="243" t="n">
        <v>0</v>
      </c>
      <c r="AF1327" s="243" t="n">
        <v>0</v>
      </c>
      <c r="AG1327" s="243" t="n">
        <v>0</v>
      </c>
      <c r="AH1327" s="518" t="n">
        <v>0</v>
      </c>
      <c r="AI1327" s="243" t="n">
        <v>0</v>
      </c>
      <c r="AJ1327" s="243" t="n">
        <v>0</v>
      </c>
      <c r="AK1327" s="518" t="n">
        <v>0</v>
      </c>
      <c r="AL1327" s="518" t="n">
        <v>0</v>
      </c>
      <c r="AM1327" s="518" t="n">
        <v>0</v>
      </c>
      <c r="AN1327" s="518" t="n">
        <v>0</v>
      </c>
      <c r="AO1327" s="518" t="n">
        <v>0</v>
      </c>
      <c r="AP1327" s="518" t="n">
        <v>0</v>
      </c>
      <c r="AQ1327" s="518" t="n">
        <v>1</v>
      </c>
      <c r="AR1327" s="518" t="n">
        <v>0</v>
      </c>
      <c r="AS1327" s="518" t="n">
        <v>0</v>
      </c>
      <c r="AT1327" s="518" t="n">
        <v>0</v>
      </c>
      <c r="AU1327" s="518" t="n">
        <v>0</v>
      </c>
      <c r="AV1327" s="518" t="n">
        <v>0</v>
      </c>
      <c r="AW1327" s="518" t="n">
        <v>0</v>
      </c>
      <c r="AX1327" s="518" t="n">
        <v>0</v>
      </c>
      <c r="AY1327" s="518" t="n">
        <v>0</v>
      </c>
      <c r="AZ1327" s="518" t="n">
        <v>0</v>
      </c>
      <c r="BA1327" s="518" t="n">
        <v>0</v>
      </c>
      <c r="BB1327" s="518" t="n">
        <v>0</v>
      </c>
      <c r="BC1327" s="518" t="n">
        <v>0</v>
      </c>
      <c r="BD1327" s="518" t="n">
        <v>0</v>
      </c>
      <c r="BE1327" s="518" t="n">
        <v>0</v>
      </c>
      <c r="BF1327" s="518" t="n">
        <v>0</v>
      </c>
      <c r="BG1327" s="518" t="n">
        <v>0</v>
      </c>
      <c r="BH1327" s="518" t="n">
        <v>0</v>
      </c>
      <c r="BI1327" s="518" t="n">
        <v>0</v>
      </c>
      <c r="BJ1327" s="518"/>
      <c r="BK1327" s="518"/>
      <c r="BL1327" s="518" t="n">
        <v>0</v>
      </c>
      <c r="BM1327" s="518"/>
      <c r="BN1327" s="518"/>
      <c r="BO1327" s="518"/>
      <c r="BP1327" s="518"/>
      <c r="BQ1327" s="518"/>
      <c r="BR1327" s="518"/>
      <c r="BS1327" s="518"/>
      <c r="BT1327" s="518"/>
      <c r="BU1327" s="518"/>
      <c r="BV1327" s="518" t="n">
        <v>0</v>
      </c>
      <c r="BW1327" s="518" t="n">
        <v>0</v>
      </c>
      <c r="BX1327" s="518" t="n">
        <v>0</v>
      </c>
      <c r="BY1327" s="518" t="n">
        <v>0</v>
      </c>
      <c r="BZ1327" s="518" t="n">
        <v>0</v>
      </c>
      <c r="CA1327" s="518" t="n">
        <v>0</v>
      </c>
      <c r="CB1327" s="518" t="n">
        <v>0</v>
      </c>
      <c r="CC1327" s="518" t="n">
        <v>0</v>
      </c>
      <c r="CD1327" s="518" t="n">
        <v>0</v>
      </c>
      <c r="CE1327" s="518" t="n">
        <v>0</v>
      </c>
      <c r="CF1327" s="518" t="n">
        <v>0</v>
      </c>
      <c r="CG1327" s="518" t="n">
        <v>0</v>
      </c>
      <c r="CH1327" s="518"/>
      <c r="CI1327" s="716"/>
      <c r="CL1327" s="48" t="n">
        <v>1</v>
      </c>
      <c r="CM1327" s="48" t="n">
        <f aca="false">CL1327-V1327</f>
        <v>0</v>
      </c>
      <c r="CN1327" s="702" t="n">
        <f aca="false">SUM(CO1327:DR1327)</f>
        <v>1</v>
      </c>
      <c r="CO1327" s="703" t="n">
        <v>0</v>
      </c>
      <c r="CP1327" s="703"/>
      <c r="CQ1327" s="703" t="n">
        <v>0</v>
      </c>
      <c r="CR1327" s="703"/>
      <c r="CS1327" s="703" t="n">
        <v>0</v>
      </c>
      <c r="CT1327" s="703" t="n">
        <v>0</v>
      </c>
      <c r="CU1327" s="703"/>
      <c r="CV1327" s="703"/>
      <c r="CW1327" s="703"/>
      <c r="CX1327" s="703" t="n">
        <v>0</v>
      </c>
      <c r="CY1327" s="703" t="n">
        <v>0</v>
      </c>
      <c r="CZ1327" s="703" t="n">
        <v>0</v>
      </c>
      <c r="DA1327" s="703"/>
      <c r="DB1327" s="703"/>
      <c r="DC1327" s="703"/>
      <c r="DD1327" s="703"/>
      <c r="DE1327" s="703" t="n">
        <v>0</v>
      </c>
      <c r="DF1327" s="703"/>
      <c r="DG1327" s="703" t="n">
        <v>0</v>
      </c>
      <c r="DH1327" s="703" t="n">
        <v>1</v>
      </c>
      <c r="DI1327" s="703" t="n">
        <v>0</v>
      </c>
      <c r="DJ1327" s="703" t="n">
        <v>0</v>
      </c>
      <c r="DK1327" s="703" t="n">
        <v>0</v>
      </c>
      <c r="DL1327" s="703" t="n">
        <v>0</v>
      </c>
      <c r="DM1327" s="703"/>
      <c r="DN1327" s="703"/>
      <c r="DO1327" s="703"/>
      <c r="DP1327" s="703"/>
      <c r="DQ1327" s="703"/>
      <c r="DR1327" s="703"/>
      <c r="DS1327" s="704" t="n">
        <f aca="false">CN1327-V1327</f>
        <v>0</v>
      </c>
      <c r="DT1327" s="553"/>
      <c r="DU1327" s="48"/>
    </row>
    <row r="1328" customFormat="false" ht="15" hidden="false" customHeight="true" outlineLevel="0" collapsed="false">
      <c r="A1328" s="705" t="n">
        <f aca="false">A1327+1</f>
        <v>1319</v>
      </c>
      <c r="B1328" s="706" t="s">
        <v>3147</v>
      </c>
      <c r="C1328" s="706" t="s">
        <v>295</v>
      </c>
      <c r="D1328" s="706" t="s">
        <v>3148</v>
      </c>
      <c r="E1328" s="243" t="n">
        <f aca="false">COUNTIF($G$10:$G$1856,$G1328)</f>
        <v>1</v>
      </c>
      <c r="F1328" s="706" t="s">
        <v>3149</v>
      </c>
      <c r="G1328" s="706" t="s">
        <v>3149</v>
      </c>
      <c r="H1328" s="707" t="s">
        <v>3150</v>
      </c>
      <c r="I1328" s="708" t="s">
        <v>932</v>
      </c>
      <c r="J1328" s="707" t="s">
        <v>298</v>
      </c>
      <c r="K1328" s="709" t="n">
        <v>0</v>
      </c>
      <c r="L1328" s="707" t="s">
        <v>297</v>
      </c>
      <c r="M1328" s="708" t="s">
        <v>933</v>
      </c>
      <c r="N1328" s="710" t="s">
        <v>934</v>
      </c>
      <c r="O1328" s="512" t="n">
        <v>1</v>
      </c>
      <c r="P1328" s="512" t="n">
        <v>1</v>
      </c>
      <c r="Q1328" s="711" t="n">
        <v>0.013864002</v>
      </c>
      <c r="R1328" s="712"/>
      <c r="S1328" s="713"/>
      <c r="T1328" s="714" t="n">
        <v>32.15</v>
      </c>
      <c r="U1328" s="715"/>
      <c r="V1328" s="262" t="n">
        <f aca="false">SUM(W1328:CI1328)</f>
        <v>2</v>
      </c>
      <c r="W1328" s="243" t="n">
        <v>0</v>
      </c>
      <c r="X1328" s="243" t="n">
        <v>0</v>
      </c>
      <c r="Y1328" s="243" t="n">
        <v>0</v>
      </c>
      <c r="Z1328" s="243" t="n">
        <v>0</v>
      </c>
      <c r="AA1328" s="243" t="n">
        <v>0</v>
      </c>
      <c r="AB1328" s="243" t="n">
        <v>0</v>
      </c>
      <c r="AC1328" s="243" t="n">
        <v>0</v>
      </c>
      <c r="AD1328" s="243" t="n">
        <v>0</v>
      </c>
      <c r="AE1328" s="243" t="n">
        <v>0</v>
      </c>
      <c r="AF1328" s="243" t="n">
        <v>0</v>
      </c>
      <c r="AG1328" s="243" t="n">
        <v>0</v>
      </c>
      <c r="AH1328" s="518" t="n">
        <v>0</v>
      </c>
      <c r="AI1328" s="243" t="n">
        <v>0</v>
      </c>
      <c r="AJ1328" s="243" t="n">
        <v>0</v>
      </c>
      <c r="AK1328" s="518" t="n">
        <v>0</v>
      </c>
      <c r="AL1328" s="518" t="n">
        <v>0</v>
      </c>
      <c r="AM1328" s="518" t="n">
        <v>0</v>
      </c>
      <c r="AN1328" s="518" t="n">
        <v>0</v>
      </c>
      <c r="AO1328" s="518" t="n">
        <v>0</v>
      </c>
      <c r="AP1328" s="518" t="n">
        <v>0</v>
      </c>
      <c r="AQ1328" s="518" t="n">
        <v>0</v>
      </c>
      <c r="AR1328" s="518" t="n">
        <v>0</v>
      </c>
      <c r="AS1328" s="518" t="n">
        <v>0</v>
      </c>
      <c r="AT1328" s="518" t="n">
        <v>0</v>
      </c>
      <c r="AU1328" s="518" t="n">
        <v>0</v>
      </c>
      <c r="AV1328" s="518" t="n">
        <v>0</v>
      </c>
      <c r="AW1328" s="518" t="n">
        <v>0</v>
      </c>
      <c r="AX1328" s="518" t="n">
        <v>0</v>
      </c>
      <c r="AY1328" s="518" t="n">
        <v>0</v>
      </c>
      <c r="AZ1328" s="518" t="n">
        <v>0</v>
      </c>
      <c r="BA1328" s="518" t="n">
        <v>0</v>
      </c>
      <c r="BB1328" s="518" t="n">
        <v>0</v>
      </c>
      <c r="BC1328" s="518" t="n">
        <v>0</v>
      </c>
      <c r="BD1328" s="518" t="n">
        <v>0</v>
      </c>
      <c r="BE1328" s="518" t="n">
        <v>0</v>
      </c>
      <c r="BF1328" s="518" t="n">
        <v>0</v>
      </c>
      <c r="BG1328" s="518" t="n">
        <v>0</v>
      </c>
      <c r="BH1328" s="518" t="n">
        <v>0</v>
      </c>
      <c r="BI1328" s="518" t="n">
        <v>0</v>
      </c>
      <c r="BJ1328" s="518"/>
      <c r="BK1328" s="518"/>
      <c r="BL1328" s="518" t="n">
        <v>0</v>
      </c>
      <c r="BM1328" s="518"/>
      <c r="BN1328" s="518"/>
      <c r="BO1328" s="518"/>
      <c r="BP1328" s="518"/>
      <c r="BQ1328" s="518"/>
      <c r="BR1328" s="518"/>
      <c r="BS1328" s="518"/>
      <c r="BT1328" s="518"/>
      <c r="BU1328" s="518"/>
      <c r="BV1328" s="518" t="n">
        <v>0</v>
      </c>
      <c r="BW1328" s="518" t="n">
        <v>0</v>
      </c>
      <c r="BX1328" s="518" t="n">
        <v>0</v>
      </c>
      <c r="BY1328" s="518" t="n">
        <v>0</v>
      </c>
      <c r="BZ1328" s="518" t="n">
        <v>0</v>
      </c>
      <c r="CA1328" s="518" t="n">
        <v>0</v>
      </c>
      <c r="CB1328" s="518" t="n">
        <v>0</v>
      </c>
      <c r="CC1328" s="518" t="n">
        <v>0</v>
      </c>
      <c r="CD1328" s="518" t="n">
        <v>2</v>
      </c>
      <c r="CE1328" s="518" t="n">
        <v>0</v>
      </c>
      <c r="CF1328" s="518" t="n">
        <v>0</v>
      </c>
      <c r="CG1328" s="518" t="n">
        <v>0</v>
      </c>
      <c r="CH1328" s="518"/>
      <c r="CI1328" s="716"/>
      <c r="CL1328" s="48" t="n">
        <v>2</v>
      </c>
      <c r="CM1328" s="48" t="n">
        <f aca="false">CL1328-V1328</f>
        <v>0</v>
      </c>
      <c r="CN1328" s="702" t="n">
        <f aca="false">SUM(CO1328:DR1328)</f>
        <v>2</v>
      </c>
      <c r="CO1328" s="703" t="n">
        <v>0</v>
      </c>
      <c r="CP1328" s="703"/>
      <c r="CQ1328" s="703" t="n">
        <v>0</v>
      </c>
      <c r="CR1328" s="703"/>
      <c r="CS1328" s="703" t="n">
        <v>0</v>
      </c>
      <c r="CT1328" s="703" t="n">
        <v>0</v>
      </c>
      <c r="CU1328" s="703"/>
      <c r="CV1328" s="703"/>
      <c r="CW1328" s="703"/>
      <c r="CX1328" s="703" t="n">
        <v>0</v>
      </c>
      <c r="CY1328" s="703" t="n">
        <v>0</v>
      </c>
      <c r="CZ1328" s="703" t="n">
        <v>0</v>
      </c>
      <c r="DA1328" s="703"/>
      <c r="DB1328" s="703"/>
      <c r="DC1328" s="703"/>
      <c r="DD1328" s="703"/>
      <c r="DE1328" s="703" t="n">
        <v>0</v>
      </c>
      <c r="DF1328" s="703"/>
      <c r="DG1328" s="703" t="n">
        <v>0</v>
      </c>
      <c r="DH1328" s="703" t="n">
        <v>0</v>
      </c>
      <c r="DI1328" s="703" t="n">
        <v>0</v>
      </c>
      <c r="DJ1328" s="703" t="n">
        <v>0</v>
      </c>
      <c r="DK1328" s="703" t="n">
        <v>0</v>
      </c>
      <c r="DL1328" s="703" t="n">
        <v>0</v>
      </c>
      <c r="DM1328" s="703"/>
      <c r="DN1328" s="703"/>
      <c r="DO1328" s="703"/>
      <c r="DP1328" s="703"/>
      <c r="DQ1328" s="703" t="n">
        <v>2</v>
      </c>
      <c r="DR1328" s="703"/>
      <c r="DS1328" s="704" t="n">
        <f aca="false">CN1328-V1328</f>
        <v>0</v>
      </c>
      <c r="DT1328" s="553"/>
      <c r="DU1328" s="48"/>
    </row>
    <row r="1329" customFormat="false" ht="15" hidden="false" customHeight="true" outlineLevel="0" collapsed="false">
      <c r="A1329" s="705" t="n">
        <f aca="false">A1328+1</f>
        <v>1320</v>
      </c>
      <c r="B1329" s="706" t="s">
        <v>3147</v>
      </c>
      <c r="C1329" s="706" t="s">
        <v>295</v>
      </c>
      <c r="D1329" s="706" t="s">
        <v>3148</v>
      </c>
      <c r="E1329" s="243" t="n">
        <f aca="false">COUNTIF($G$10:$G$1856,$G1329)</f>
        <v>1</v>
      </c>
      <c r="F1329" s="706" t="s">
        <v>3151</v>
      </c>
      <c r="G1329" s="706" t="s">
        <v>3151</v>
      </c>
      <c r="H1329" s="707" t="s">
        <v>3152</v>
      </c>
      <c r="I1329" s="708" t="s">
        <v>1027</v>
      </c>
      <c r="J1329" s="707" t="s">
        <v>298</v>
      </c>
      <c r="K1329" s="709" t="n">
        <v>0</v>
      </c>
      <c r="L1329" s="707" t="s">
        <v>297</v>
      </c>
      <c r="M1329" s="708" t="s">
        <v>1028</v>
      </c>
      <c r="N1329" s="710" t="s">
        <v>934</v>
      </c>
      <c r="O1329" s="512" t="n">
        <v>1</v>
      </c>
      <c r="P1329" s="512" t="n">
        <v>1</v>
      </c>
      <c r="Q1329" s="711" t="n">
        <v>0.005776854</v>
      </c>
      <c r="R1329" s="712"/>
      <c r="S1329" s="713"/>
      <c r="T1329" s="714" t="n">
        <v>13.4</v>
      </c>
      <c r="U1329" s="715"/>
      <c r="V1329" s="262" t="n">
        <f aca="false">SUM(W1329:CI1329)</f>
        <v>0</v>
      </c>
      <c r="W1329" s="243" t="n">
        <v>0</v>
      </c>
      <c r="X1329" s="243" t="n">
        <v>0</v>
      </c>
      <c r="Y1329" s="243" t="n">
        <v>0</v>
      </c>
      <c r="Z1329" s="243" t="n">
        <v>0</v>
      </c>
      <c r="AA1329" s="243" t="n">
        <v>0</v>
      </c>
      <c r="AB1329" s="243" t="n">
        <v>0</v>
      </c>
      <c r="AC1329" s="243" t="n">
        <v>0</v>
      </c>
      <c r="AD1329" s="243" t="n">
        <v>0</v>
      </c>
      <c r="AE1329" s="243" t="n">
        <v>0</v>
      </c>
      <c r="AF1329" s="243" t="n">
        <v>0</v>
      </c>
      <c r="AG1329" s="243" t="n">
        <v>0</v>
      </c>
      <c r="AH1329" s="518" t="n">
        <v>0</v>
      </c>
      <c r="AI1329" s="243" t="n">
        <v>0</v>
      </c>
      <c r="AJ1329" s="243" t="n">
        <v>0</v>
      </c>
      <c r="AK1329" s="518" t="n">
        <v>0</v>
      </c>
      <c r="AL1329" s="518" t="n">
        <v>0</v>
      </c>
      <c r="AM1329" s="518" t="n">
        <v>0</v>
      </c>
      <c r="AN1329" s="518" t="n">
        <v>0</v>
      </c>
      <c r="AO1329" s="518" t="n">
        <v>0</v>
      </c>
      <c r="AP1329" s="518" t="n">
        <v>0</v>
      </c>
      <c r="AQ1329" s="518" t="n">
        <v>0</v>
      </c>
      <c r="AR1329" s="518" t="n">
        <v>0</v>
      </c>
      <c r="AS1329" s="518" t="n">
        <v>0</v>
      </c>
      <c r="AT1329" s="518" t="n">
        <v>0</v>
      </c>
      <c r="AU1329" s="518" t="n">
        <v>0</v>
      </c>
      <c r="AV1329" s="518" t="n">
        <v>0</v>
      </c>
      <c r="AW1329" s="518" t="n">
        <v>0</v>
      </c>
      <c r="AX1329" s="518" t="n">
        <v>0</v>
      </c>
      <c r="AY1329" s="518" t="n">
        <v>0</v>
      </c>
      <c r="AZ1329" s="518" t="n">
        <v>0</v>
      </c>
      <c r="BA1329" s="518" t="n">
        <v>0</v>
      </c>
      <c r="BB1329" s="518" t="n">
        <v>0</v>
      </c>
      <c r="BC1329" s="518" t="n">
        <v>0</v>
      </c>
      <c r="BD1329" s="518" t="n">
        <v>0</v>
      </c>
      <c r="BE1329" s="518" t="n">
        <v>0</v>
      </c>
      <c r="BF1329" s="518" t="n">
        <v>0</v>
      </c>
      <c r="BG1329" s="518" t="n">
        <v>0</v>
      </c>
      <c r="BH1329" s="518" t="n">
        <v>0</v>
      </c>
      <c r="BI1329" s="518" t="n">
        <v>0</v>
      </c>
      <c r="BJ1329" s="518"/>
      <c r="BK1329" s="518"/>
      <c r="BL1329" s="518" t="n">
        <v>0</v>
      </c>
      <c r="BM1329" s="518"/>
      <c r="BN1329" s="518"/>
      <c r="BO1329" s="518"/>
      <c r="BP1329" s="518"/>
      <c r="BQ1329" s="518"/>
      <c r="BR1329" s="518"/>
      <c r="BS1329" s="518"/>
      <c r="BT1329" s="518"/>
      <c r="BU1329" s="518"/>
      <c r="BV1329" s="518" t="n">
        <v>0</v>
      </c>
      <c r="BW1329" s="518" t="n">
        <v>0</v>
      </c>
      <c r="BX1329" s="518" t="n">
        <v>0</v>
      </c>
      <c r="BY1329" s="518" t="n">
        <v>0</v>
      </c>
      <c r="BZ1329" s="518" t="n">
        <v>0</v>
      </c>
      <c r="CA1329" s="518" t="n">
        <v>0</v>
      </c>
      <c r="CB1329" s="518" t="n">
        <v>0</v>
      </c>
      <c r="CC1329" s="518" t="n">
        <v>0</v>
      </c>
      <c r="CD1329" s="518" t="n">
        <v>0</v>
      </c>
      <c r="CE1329" s="518" t="n">
        <v>0</v>
      </c>
      <c r="CF1329" s="518" t="n">
        <v>0</v>
      </c>
      <c r="CG1329" s="518" t="n">
        <v>0</v>
      </c>
      <c r="CH1329" s="518"/>
      <c r="CI1329" s="716"/>
      <c r="CL1329" s="48" t="n">
        <v>0</v>
      </c>
      <c r="CM1329" s="48" t="n">
        <f aca="false">CL1329-V1329</f>
        <v>0</v>
      </c>
      <c r="CN1329" s="702" t="n">
        <f aca="false">SUM(CO1329:DR1329)</f>
        <v>0</v>
      </c>
      <c r="CO1329" s="703" t="n">
        <v>0</v>
      </c>
      <c r="CP1329" s="703"/>
      <c r="CQ1329" s="703" t="n">
        <v>0</v>
      </c>
      <c r="CR1329" s="703"/>
      <c r="CS1329" s="703" t="n">
        <v>0</v>
      </c>
      <c r="CT1329" s="703" t="n">
        <v>0</v>
      </c>
      <c r="CU1329" s="703"/>
      <c r="CV1329" s="703"/>
      <c r="CW1329" s="703"/>
      <c r="CX1329" s="703" t="n">
        <v>0</v>
      </c>
      <c r="CY1329" s="703" t="n">
        <v>0</v>
      </c>
      <c r="CZ1329" s="703" t="n">
        <v>0</v>
      </c>
      <c r="DA1329" s="703"/>
      <c r="DB1329" s="703"/>
      <c r="DC1329" s="703"/>
      <c r="DD1329" s="703"/>
      <c r="DE1329" s="703" t="n">
        <v>0</v>
      </c>
      <c r="DF1329" s="703"/>
      <c r="DG1329" s="703" t="n">
        <v>0</v>
      </c>
      <c r="DH1329" s="703" t="n">
        <v>0</v>
      </c>
      <c r="DI1329" s="703" t="n">
        <v>0</v>
      </c>
      <c r="DJ1329" s="703" t="n">
        <v>0</v>
      </c>
      <c r="DK1329" s="703" t="n">
        <v>0</v>
      </c>
      <c r="DL1329" s="703" t="n">
        <v>0</v>
      </c>
      <c r="DM1329" s="703"/>
      <c r="DN1329" s="703"/>
      <c r="DO1329" s="703"/>
      <c r="DP1329" s="703"/>
      <c r="DQ1329" s="703"/>
      <c r="DR1329" s="703"/>
      <c r="DS1329" s="704" t="n">
        <f aca="false">CN1329-V1329</f>
        <v>0</v>
      </c>
      <c r="DT1329" s="553"/>
      <c r="DU1329" s="48"/>
    </row>
    <row r="1330" customFormat="false" ht="15" hidden="false" customHeight="true" outlineLevel="0" collapsed="false">
      <c r="A1330" s="705" t="n">
        <f aca="false">A1329+1</f>
        <v>1321</v>
      </c>
      <c r="B1330" s="706" t="s">
        <v>3147</v>
      </c>
      <c r="C1330" s="706" t="s">
        <v>295</v>
      </c>
      <c r="D1330" s="706" t="s">
        <v>3148</v>
      </c>
      <c r="E1330" s="243" t="n">
        <f aca="false">COUNTIF($G$10:$G$1856,$G1330)</f>
        <v>1</v>
      </c>
      <c r="F1330" s="706" t="s">
        <v>3153</v>
      </c>
      <c r="G1330" s="706" t="s">
        <v>3153</v>
      </c>
      <c r="H1330" s="707" t="s">
        <v>3154</v>
      </c>
      <c r="I1330" s="708" t="s">
        <v>1031</v>
      </c>
      <c r="J1330" s="707" t="s">
        <v>298</v>
      </c>
      <c r="K1330" s="709" t="n">
        <v>0</v>
      </c>
      <c r="L1330" s="707" t="s">
        <v>297</v>
      </c>
      <c r="M1330" s="708" t="s">
        <v>1032</v>
      </c>
      <c r="N1330" s="710" t="s">
        <v>934</v>
      </c>
      <c r="O1330" s="512" t="n">
        <v>1</v>
      </c>
      <c r="P1330" s="512" t="n">
        <v>1</v>
      </c>
      <c r="Q1330" s="711" t="n">
        <v>0.005776854</v>
      </c>
      <c r="R1330" s="712"/>
      <c r="S1330" s="713"/>
      <c r="T1330" s="714" t="n">
        <v>13.4</v>
      </c>
      <c r="U1330" s="715"/>
      <c r="V1330" s="262" t="n">
        <f aca="false">SUM(W1330:CI1330)</f>
        <v>0</v>
      </c>
      <c r="W1330" s="243" t="n">
        <v>0</v>
      </c>
      <c r="X1330" s="243" t="n">
        <v>0</v>
      </c>
      <c r="Y1330" s="243" t="n">
        <v>0</v>
      </c>
      <c r="Z1330" s="243" t="n">
        <v>0</v>
      </c>
      <c r="AA1330" s="243" t="n">
        <v>0</v>
      </c>
      <c r="AB1330" s="243" t="n">
        <v>0</v>
      </c>
      <c r="AC1330" s="243" t="n">
        <v>0</v>
      </c>
      <c r="AD1330" s="243" t="n">
        <v>0</v>
      </c>
      <c r="AE1330" s="243" t="n">
        <v>0</v>
      </c>
      <c r="AF1330" s="243" t="n">
        <v>0</v>
      </c>
      <c r="AG1330" s="243" t="n">
        <v>0</v>
      </c>
      <c r="AH1330" s="518" t="n">
        <v>0</v>
      </c>
      <c r="AI1330" s="243" t="n">
        <v>0</v>
      </c>
      <c r="AJ1330" s="243" t="n">
        <v>0</v>
      </c>
      <c r="AK1330" s="518" t="n">
        <v>0</v>
      </c>
      <c r="AL1330" s="518" t="n">
        <v>0</v>
      </c>
      <c r="AM1330" s="518" t="n">
        <v>0</v>
      </c>
      <c r="AN1330" s="518" t="n">
        <v>0</v>
      </c>
      <c r="AO1330" s="518" t="n">
        <v>0</v>
      </c>
      <c r="AP1330" s="518" t="n">
        <v>0</v>
      </c>
      <c r="AQ1330" s="518" t="n">
        <v>0</v>
      </c>
      <c r="AR1330" s="518" t="n">
        <v>0</v>
      </c>
      <c r="AS1330" s="518" t="n">
        <v>0</v>
      </c>
      <c r="AT1330" s="518" t="n">
        <v>0</v>
      </c>
      <c r="AU1330" s="518" t="n">
        <v>0</v>
      </c>
      <c r="AV1330" s="518" t="n">
        <v>0</v>
      </c>
      <c r="AW1330" s="518" t="n">
        <v>0</v>
      </c>
      <c r="AX1330" s="518" t="n">
        <v>0</v>
      </c>
      <c r="AY1330" s="518" t="n">
        <v>0</v>
      </c>
      <c r="AZ1330" s="518" t="n">
        <v>0</v>
      </c>
      <c r="BA1330" s="518" t="n">
        <v>0</v>
      </c>
      <c r="BB1330" s="518" t="n">
        <v>0</v>
      </c>
      <c r="BC1330" s="518" t="n">
        <v>0</v>
      </c>
      <c r="BD1330" s="518" t="n">
        <v>0</v>
      </c>
      <c r="BE1330" s="518" t="n">
        <v>0</v>
      </c>
      <c r="BF1330" s="518" t="n">
        <v>0</v>
      </c>
      <c r="BG1330" s="518" t="n">
        <v>0</v>
      </c>
      <c r="BH1330" s="518" t="n">
        <v>0</v>
      </c>
      <c r="BI1330" s="518" t="n">
        <v>0</v>
      </c>
      <c r="BJ1330" s="518"/>
      <c r="BK1330" s="518"/>
      <c r="BL1330" s="518" t="n">
        <v>0</v>
      </c>
      <c r="BM1330" s="518"/>
      <c r="BN1330" s="518"/>
      <c r="BO1330" s="518"/>
      <c r="BP1330" s="518"/>
      <c r="BQ1330" s="518"/>
      <c r="BR1330" s="518"/>
      <c r="BS1330" s="518"/>
      <c r="BT1330" s="518"/>
      <c r="BU1330" s="518"/>
      <c r="BV1330" s="518" t="n">
        <v>0</v>
      </c>
      <c r="BW1330" s="518" t="n">
        <v>0</v>
      </c>
      <c r="BX1330" s="518" t="n">
        <v>0</v>
      </c>
      <c r="BY1330" s="518" t="n">
        <v>0</v>
      </c>
      <c r="BZ1330" s="518" t="n">
        <v>0</v>
      </c>
      <c r="CA1330" s="518" t="n">
        <v>0</v>
      </c>
      <c r="CB1330" s="518" t="n">
        <v>0</v>
      </c>
      <c r="CC1330" s="518" t="n">
        <v>0</v>
      </c>
      <c r="CD1330" s="518" t="n">
        <v>0</v>
      </c>
      <c r="CE1330" s="518" t="n">
        <v>0</v>
      </c>
      <c r="CF1330" s="518" t="n">
        <v>0</v>
      </c>
      <c r="CG1330" s="518" t="n">
        <v>0</v>
      </c>
      <c r="CH1330" s="518"/>
      <c r="CI1330" s="716"/>
      <c r="CL1330" s="48" t="n">
        <v>0</v>
      </c>
      <c r="CM1330" s="48" t="n">
        <f aca="false">CL1330-V1330</f>
        <v>0</v>
      </c>
      <c r="CN1330" s="702" t="n">
        <f aca="false">SUM(CO1330:DR1330)</f>
        <v>0</v>
      </c>
      <c r="CO1330" s="703" t="n">
        <v>0</v>
      </c>
      <c r="CP1330" s="703"/>
      <c r="CQ1330" s="703" t="n">
        <v>0</v>
      </c>
      <c r="CR1330" s="703"/>
      <c r="CS1330" s="703" t="n">
        <v>0</v>
      </c>
      <c r="CT1330" s="703" t="n">
        <v>0</v>
      </c>
      <c r="CU1330" s="703"/>
      <c r="CV1330" s="703"/>
      <c r="CW1330" s="703"/>
      <c r="CX1330" s="703" t="n">
        <v>0</v>
      </c>
      <c r="CY1330" s="703" t="n">
        <v>0</v>
      </c>
      <c r="CZ1330" s="703" t="n">
        <v>0</v>
      </c>
      <c r="DA1330" s="703"/>
      <c r="DB1330" s="703"/>
      <c r="DC1330" s="703"/>
      <c r="DD1330" s="703"/>
      <c r="DE1330" s="703" t="n">
        <v>0</v>
      </c>
      <c r="DF1330" s="703"/>
      <c r="DG1330" s="703" t="n">
        <v>0</v>
      </c>
      <c r="DH1330" s="703" t="n">
        <v>0</v>
      </c>
      <c r="DI1330" s="703" t="n">
        <v>0</v>
      </c>
      <c r="DJ1330" s="703" t="n">
        <v>0</v>
      </c>
      <c r="DK1330" s="703" t="n">
        <v>0</v>
      </c>
      <c r="DL1330" s="703" t="n">
        <v>0</v>
      </c>
      <c r="DM1330" s="703"/>
      <c r="DN1330" s="703"/>
      <c r="DO1330" s="703"/>
      <c r="DP1330" s="703"/>
      <c r="DQ1330" s="703"/>
      <c r="DR1330" s="703"/>
      <c r="DS1330" s="704" t="n">
        <f aca="false">CN1330-V1330</f>
        <v>0</v>
      </c>
      <c r="DT1330" s="553"/>
      <c r="DU1330" s="48"/>
    </row>
    <row r="1331" customFormat="false" ht="15" hidden="false" customHeight="true" outlineLevel="0" collapsed="false">
      <c r="A1331" s="705" t="n">
        <f aca="false">A1330+1</f>
        <v>1322</v>
      </c>
      <c r="B1331" s="706" t="s">
        <v>3147</v>
      </c>
      <c r="C1331" s="706" t="s">
        <v>295</v>
      </c>
      <c r="D1331" s="706" t="s">
        <v>3148</v>
      </c>
      <c r="E1331" s="243" t="n">
        <f aca="false">COUNTIF($G$10:$G$1856,$G1331)</f>
        <v>1</v>
      </c>
      <c r="F1331" s="706" t="s">
        <v>3155</v>
      </c>
      <c r="G1331" s="706" t="s">
        <v>3155</v>
      </c>
      <c r="H1331" s="707" t="s">
        <v>3156</v>
      </c>
      <c r="I1331" s="708" t="s">
        <v>3157</v>
      </c>
      <c r="J1331" s="707" t="s">
        <v>298</v>
      </c>
      <c r="K1331" s="709" t="n">
        <v>0</v>
      </c>
      <c r="L1331" s="707" t="s">
        <v>297</v>
      </c>
      <c r="M1331" s="708" t="s">
        <v>3158</v>
      </c>
      <c r="N1331" s="710" t="s">
        <v>934</v>
      </c>
      <c r="O1331" s="512" t="n">
        <v>1</v>
      </c>
      <c r="P1331" s="512" t="n">
        <v>1</v>
      </c>
      <c r="Q1331" s="711" t="n">
        <v>0.002872422</v>
      </c>
      <c r="R1331" s="712"/>
      <c r="S1331" s="713"/>
      <c r="T1331" s="714" t="n">
        <v>6.66</v>
      </c>
      <c r="U1331" s="715"/>
      <c r="V1331" s="262" t="n">
        <f aca="false">SUM(W1331:CI1331)</f>
        <v>0</v>
      </c>
      <c r="W1331" s="243" t="n">
        <v>0</v>
      </c>
      <c r="X1331" s="243" t="n">
        <v>0</v>
      </c>
      <c r="Y1331" s="243" t="n">
        <v>0</v>
      </c>
      <c r="Z1331" s="243" t="n">
        <v>0</v>
      </c>
      <c r="AA1331" s="243" t="n">
        <v>0</v>
      </c>
      <c r="AB1331" s="243" t="n">
        <v>0</v>
      </c>
      <c r="AC1331" s="243" t="n">
        <v>0</v>
      </c>
      <c r="AD1331" s="243" t="n">
        <v>0</v>
      </c>
      <c r="AE1331" s="243" t="n">
        <v>0</v>
      </c>
      <c r="AF1331" s="243" t="n">
        <v>0</v>
      </c>
      <c r="AG1331" s="243" t="n">
        <v>0</v>
      </c>
      <c r="AH1331" s="518" t="n">
        <v>0</v>
      </c>
      <c r="AI1331" s="243" t="n">
        <v>0</v>
      </c>
      <c r="AJ1331" s="243" t="n">
        <v>0</v>
      </c>
      <c r="AK1331" s="518" t="n">
        <v>0</v>
      </c>
      <c r="AL1331" s="518" t="n">
        <v>0</v>
      </c>
      <c r="AM1331" s="518" t="n">
        <v>0</v>
      </c>
      <c r="AN1331" s="518" t="n">
        <v>0</v>
      </c>
      <c r="AO1331" s="518" t="n">
        <v>0</v>
      </c>
      <c r="AP1331" s="518" t="n">
        <v>0</v>
      </c>
      <c r="AQ1331" s="518" t="n">
        <v>0</v>
      </c>
      <c r="AR1331" s="518" t="n">
        <v>0</v>
      </c>
      <c r="AS1331" s="518" t="n">
        <v>0</v>
      </c>
      <c r="AT1331" s="518" t="n">
        <v>0</v>
      </c>
      <c r="AU1331" s="518" t="n">
        <v>0</v>
      </c>
      <c r="AV1331" s="518" t="n">
        <v>0</v>
      </c>
      <c r="AW1331" s="518" t="n">
        <v>0</v>
      </c>
      <c r="AX1331" s="518" t="n">
        <v>0</v>
      </c>
      <c r="AY1331" s="518" t="n">
        <v>0</v>
      </c>
      <c r="AZ1331" s="518" t="n">
        <v>0</v>
      </c>
      <c r="BA1331" s="518" t="n">
        <v>0</v>
      </c>
      <c r="BB1331" s="518" t="n">
        <v>0</v>
      </c>
      <c r="BC1331" s="518" t="n">
        <v>0</v>
      </c>
      <c r="BD1331" s="518" t="n">
        <v>0</v>
      </c>
      <c r="BE1331" s="518" t="n">
        <v>0</v>
      </c>
      <c r="BF1331" s="518" t="n">
        <v>0</v>
      </c>
      <c r="BG1331" s="518" t="n">
        <v>0</v>
      </c>
      <c r="BH1331" s="518" t="n">
        <v>0</v>
      </c>
      <c r="BI1331" s="518" t="n">
        <v>0</v>
      </c>
      <c r="BJ1331" s="518"/>
      <c r="BK1331" s="518"/>
      <c r="BL1331" s="518" t="n">
        <v>0</v>
      </c>
      <c r="BM1331" s="518"/>
      <c r="BN1331" s="518"/>
      <c r="BO1331" s="518"/>
      <c r="BP1331" s="518"/>
      <c r="BQ1331" s="518"/>
      <c r="BR1331" s="518"/>
      <c r="BS1331" s="518"/>
      <c r="BT1331" s="518"/>
      <c r="BU1331" s="518"/>
      <c r="BV1331" s="518" t="n">
        <v>0</v>
      </c>
      <c r="BW1331" s="518" t="n">
        <v>0</v>
      </c>
      <c r="BX1331" s="518" t="n">
        <v>0</v>
      </c>
      <c r="BY1331" s="518" t="n">
        <v>0</v>
      </c>
      <c r="BZ1331" s="518" t="n">
        <v>0</v>
      </c>
      <c r="CA1331" s="518" t="n">
        <v>0</v>
      </c>
      <c r="CB1331" s="518" t="n">
        <v>0</v>
      </c>
      <c r="CC1331" s="518" t="n">
        <v>0</v>
      </c>
      <c r="CD1331" s="518" t="n">
        <v>0</v>
      </c>
      <c r="CE1331" s="518" t="n">
        <v>0</v>
      </c>
      <c r="CF1331" s="518" t="n">
        <v>0</v>
      </c>
      <c r="CG1331" s="518" t="n">
        <v>0</v>
      </c>
      <c r="CH1331" s="518"/>
      <c r="CI1331" s="716"/>
      <c r="CL1331" s="48" t="n">
        <v>0</v>
      </c>
      <c r="CM1331" s="48" t="n">
        <f aca="false">CL1331-V1331</f>
        <v>0</v>
      </c>
      <c r="CN1331" s="702" t="n">
        <f aca="false">SUM(CO1331:DR1331)</f>
        <v>0</v>
      </c>
      <c r="CO1331" s="703" t="n">
        <v>0</v>
      </c>
      <c r="CP1331" s="703"/>
      <c r="CQ1331" s="703" t="n">
        <v>0</v>
      </c>
      <c r="CR1331" s="703"/>
      <c r="CS1331" s="703" t="n">
        <v>0</v>
      </c>
      <c r="CT1331" s="703" t="n">
        <v>0</v>
      </c>
      <c r="CU1331" s="703"/>
      <c r="CV1331" s="703"/>
      <c r="CW1331" s="703"/>
      <c r="CX1331" s="703" t="n">
        <v>0</v>
      </c>
      <c r="CY1331" s="703" t="n">
        <v>0</v>
      </c>
      <c r="CZ1331" s="703" t="n">
        <v>0</v>
      </c>
      <c r="DA1331" s="703"/>
      <c r="DB1331" s="703"/>
      <c r="DC1331" s="703"/>
      <c r="DD1331" s="703"/>
      <c r="DE1331" s="703" t="n">
        <v>0</v>
      </c>
      <c r="DF1331" s="703"/>
      <c r="DG1331" s="703" t="n">
        <v>0</v>
      </c>
      <c r="DH1331" s="703" t="n">
        <v>0</v>
      </c>
      <c r="DI1331" s="703" t="n">
        <v>0</v>
      </c>
      <c r="DJ1331" s="703" t="n">
        <v>0</v>
      </c>
      <c r="DK1331" s="703" t="n">
        <v>0</v>
      </c>
      <c r="DL1331" s="703" t="n">
        <v>0</v>
      </c>
      <c r="DM1331" s="703"/>
      <c r="DN1331" s="703"/>
      <c r="DO1331" s="703"/>
      <c r="DP1331" s="703"/>
      <c r="DQ1331" s="703"/>
      <c r="DR1331" s="703"/>
      <c r="DS1331" s="704" t="n">
        <f aca="false">CN1331-V1331</f>
        <v>0</v>
      </c>
      <c r="DT1331" s="553"/>
      <c r="DU1331" s="48"/>
    </row>
    <row r="1332" customFormat="false" ht="15" hidden="false" customHeight="true" outlineLevel="0" collapsed="false">
      <c r="A1332" s="705" t="n">
        <f aca="false">A1331+1</f>
        <v>1323</v>
      </c>
      <c r="B1332" s="706" t="s">
        <v>3147</v>
      </c>
      <c r="C1332" s="706" t="s">
        <v>295</v>
      </c>
      <c r="D1332" s="706" t="s">
        <v>3148</v>
      </c>
      <c r="E1332" s="243" t="n">
        <f aca="false">COUNTIF($G$10:$G$1856,$G1332)</f>
        <v>1</v>
      </c>
      <c r="F1332" s="706" t="s">
        <v>3159</v>
      </c>
      <c r="G1332" s="706" t="s">
        <v>3159</v>
      </c>
      <c r="H1332" s="707" t="s">
        <v>3160</v>
      </c>
      <c r="I1332" s="708" t="s">
        <v>3161</v>
      </c>
      <c r="J1332" s="707" t="s">
        <v>298</v>
      </c>
      <c r="K1332" s="709" t="n">
        <v>0</v>
      </c>
      <c r="L1332" s="707" t="s">
        <v>297</v>
      </c>
      <c r="M1332" s="708" t="s">
        <v>3162</v>
      </c>
      <c r="N1332" s="710" t="s">
        <v>934</v>
      </c>
      <c r="O1332" s="512" t="n">
        <v>1</v>
      </c>
      <c r="P1332" s="512" t="n">
        <v>1</v>
      </c>
      <c r="Q1332" s="711" t="n">
        <v>0.002872422</v>
      </c>
      <c r="R1332" s="712"/>
      <c r="S1332" s="713"/>
      <c r="T1332" s="714" t="n">
        <v>6.66</v>
      </c>
      <c r="U1332" s="715"/>
      <c r="V1332" s="262" t="n">
        <f aca="false">SUM(W1332:CI1332)</f>
        <v>0</v>
      </c>
      <c r="W1332" s="243" t="n">
        <v>0</v>
      </c>
      <c r="X1332" s="243" t="n">
        <v>0</v>
      </c>
      <c r="Y1332" s="243" t="n">
        <v>0</v>
      </c>
      <c r="Z1332" s="243" t="n">
        <v>0</v>
      </c>
      <c r="AA1332" s="243" t="n">
        <v>0</v>
      </c>
      <c r="AB1332" s="243" t="n">
        <v>0</v>
      </c>
      <c r="AC1332" s="243" t="n">
        <v>0</v>
      </c>
      <c r="AD1332" s="243" t="n">
        <v>0</v>
      </c>
      <c r="AE1332" s="243" t="n">
        <v>0</v>
      </c>
      <c r="AF1332" s="243" t="n">
        <v>0</v>
      </c>
      <c r="AG1332" s="243" t="n">
        <v>0</v>
      </c>
      <c r="AH1332" s="518" t="n">
        <v>0</v>
      </c>
      <c r="AI1332" s="243" t="n">
        <v>0</v>
      </c>
      <c r="AJ1332" s="243" t="n">
        <v>0</v>
      </c>
      <c r="AK1332" s="518" t="n">
        <v>0</v>
      </c>
      <c r="AL1332" s="518" t="n">
        <v>0</v>
      </c>
      <c r="AM1332" s="518" t="n">
        <v>0</v>
      </c>
      <c r="AN1332" s="518" t="n">
        <v>0</v>
      </c>
      <c r="AO1332" s="518" t="n">
        <v>0</v>
      </c>
      <c r="AP1332" s="518" t="n">
        <v>0</v>
      </c>
      <c r="AQ1332" s="518" t="n">
        <v>0</v>
      </c>
      <c r="AR1332" s="518" t="n">
        <v>0</v>
      </c>
      <c r="AS1332" s="518" t="n">
        <v>0</v>
      </c>
      <c r="AT1332" s="518" t="n">
        <v>0</v>
      </c>
      <c r="AU1332" s="518" t="n">
        <v>0</v>
      </c>
      <c r="AV1332" s="518" t="n">
        <v>0</v>
      </c>
      <c r="AW1332" s="518" t="n">
        <v>0</v>
      </c>
      <c r="AX1332" s="518" t="n">
        <v>0</v>
      </c>
      <c r="AY1332" s="518" t="n">
        <v>0</v>
      </c>
      <c r="AZ1332" s="518" t="n">
        <v>0</v>
      </c>
      <c r="BA1332" s="518" t="n">
        <v>0</v>
      </c>
      <c r="BB1332" s="518" t="n">
        <v>0</v>
      </c>
      <c r="BC1332" s="518" t="n">
        <v>0</v>
      </c>
      <c r="BD1332" s="518" t="n">
        <v>0</v>
      </c>
      <c r="BE1332" s="518" t="n">
        <v>0</v>
      </c>
      <c r="BF1332" s="518" t="n">
        <v>0</v>
      </c>
      <c r="BG1332" s="518" t="n">
        <v>0</v>
      </c>
      <c r="BH1332" s="518" t="n">
        <v>0</v>
      </c>
      <c r="BI1332" s="518" t="n">
        <v>0</v>
      </c>
      <c r="BJ1332" s="518"/>
      <c r="BK1332" s="518"/>
      <c r="BL1332" s="518" t="n">
        <v>0</v>
      </c>
      <c r="BM1332" s="518"/>
      <c r="BN1332" s="518"/>
      <c r="BO1332" s="518"/>
      <c r="BP1332" s="518"/>
      <c r="BQ1332" s="518"/>
      <c r="BR1332" s="518"/>
      <c r="BS1332" s="518"/>
      <c r="BT1332" s="518"/>
      <c r="BU1332" s="518"/>
      <c r="BV1332" s="518" t="n">
        <v>0</v>
      </c>
      <c r="BW1332" s="518" t="n">
        <v>0</v>
      </c>
      <c r="BX1332" s="518" t="n">
        <v>0</v>
      </c>
      <c r="BY1332" s="518" t="n">
        <v>0</v>
      </c>
      <c r="BZ1332" s="518" t="n">
        <v>0</v>
      </c>
      <c r="CA1332" s="518" t="n">
        <v>0</v>
      </c>
      <c r="CB1332" s="518" t="n">
        <v>0</v>
      </c>
      <c r="CC1332" s="518" t="n">
        <v>0</v>
      </c>
      <c r="CD1332" s="518" t="n">
        <v>0</v>
      </c>
      <c r="CE1332" s="518" t="n">
        <v>0</v>
      </c>
      <c r="CF1332" s="518" t="n">
        <v>0</v>
      </c>
      <c r="CG1332" s="518" t="n">
        <v>0</v>
      </c>
      <c r="CH1332" s="518"/>
      <c r="CI1332" s="716"/>
      <c r="CL1332" s="48" t="n">
        <v>0</v>
      </c>
      <c r="CM1332" s="48" t="n">
        <f aca="false">CL1332-V1332</f>
        <v>0</v>
      </c>
      <c r="CN1332" s="702" t="n">
        <f aca="false">SUM(CO1332:DR1332)</f>
        <v>0</v>
      </c>
      <c r="CO1332" s="703" t="n">
        <v>0</v>
      </c>
      <c r="CP1332" s="703"/>
      <c r="CQ1332" s="703" t="n">
        <v>0</v>
      </c>
      <c r="CR1332" s="703"/>
      <c r="CS1332" s="703" t="n">
        <v>0</v>
      </c>
      <c r="CT1332" s="703" t="n">
        <v>0</v>
      </c>
      <c r="CU1332" s="703"/>
      <c r="CV1332" s="703"/>
      <c r="CW1332" s="703"/>
      <c r="CX1332" s="703" t="n">
        <v>0</v>
      </c>
      <c r="CY1332" s="703" t="n">
        <v>0</v>
      </c>
      <c r="CZ1332" s="703" t="n">
        <v>0</v>
      </c>
      <c r="DA1332" s="703"/>
      <c r="DB1332" s="703"/>
      <c r="DC1332" s="703"/>
      <c r="DD1332" s="703"/>
      <c r="DE1332" s="703" t="n">
        <v>0</v>
      </c>
      <c r="DF1332" s="703"/>
      <c r="DG1332" s="703" t="n">
        <v>0</v>
      </c>
      <c r="DH1332" s="703" t="n">
        <v>0</v>
      </c>
      <c r="DI1332" s="703" t="n">
        <v>0</v>
      </c>
      <c r="DJ1332" s="703" t="n">
        <v>0</v>
      </c>
      <c r="DK1332" s="703" t="n">
        <v>0</v>
      </c>
      <c r="DL1332" s="703" t="n">
        <v>0</v>
      </c>
      <c r="DM1332" s="703"/>
      <c r="DN1332" s="703"/>
      <c r="DO1332" s="703"/>
      <c r="DP1332" s="703"/>
      <c r="DQ1332" s="703"/>
      <c r="DR1332" s="703"/>
      <c r="DS1332" s="704" t="n">
        <f aca="false">CN1332-V1332</f>
        <v>0</v>
      </c>
      <c r="DT1332" s="553"/>
      <c r="DU1332" s="48"/>
    </row>
    <row r="1333" customFormat="false" ht="15" hidden="false" customHeight="true" outlineLevel="0" collapsed="false">
      <c r="A1333" s="705" t="n">
        <f aca="false">A1332+1</f>
        <v>1324</v>
      </c>
      <c r="B1333" s="706" t="s">
        <v>3147</v>
      </c>
      <c r="C1333" s="706" t="s">
        <v>295</v>
      </c>
      <c r="D1333" s="706" t="s">
        <v>3148</v>
      </c>
      <c r="E1333" s="243" t="n">
        <f aca="false">COUNTIF($G$10:$G$1856,$G1333)</f>
        <v>1</v>
      </c>
      <c r="F1333" s="706" t="s">
        <v>3163</v>
      </c>
      <c r="G1333" s="706" t="s">
        <v>3163</v>
      </c>
      <c r="H1333" s="707" t="s">
        <v>3164</v>
      </c>
      <c r="I1333" s="708" t="s">
        <v>1212</v>
      </c>
      <c r="J1333" s="707" t="s">
        <v>298</v>
      </c>
      <c r="K1333" s="709" t="n">
        <v>0</v>
      </c>
      <c r="L1333" s="707" t="s">
        <v>297</v>
      </c>
      <c r="M1333" s="708" t="s">
        <v>3165</v>
      </c>
      <c r="N1333" s="710" t="s">
        <v>934</v>
      </c>
      <c r="O1333" s="512" t="n">
        <v>1</v>
      </c>
      <c r="P1333" s="512" t="n">
        <v>1</v>
      </c>
      <c r="Q1333" s="711" t="n">
        <v>0.00070686</v>
      </c>
      <c r="R1333" s="712"/>
      <c r="S1333" s="713"/>
      <c r="T1333" s="714" t="n">
        <v>1.64</v>
      </c>
      <c r="U1333" s="715"/>
      <c r="V1333" s="262" t="n">
        <f aca="false">SUM(W1333:CI1333)</f>
        <v>0</v>
      </c>
      <c r="W1333" s="243" t="n">
        <v>0</v>
      </c>
      <c r="X1333" s="243" t="n">
        <v>0</v>
      </c>
      <c r="Y1333" s="243" t="n">
        <v>0</v>
      </c>
      <c r="Z1333" s="243" t="n">
        <v>0</v>
      </c>
      <c r="AA1333" s="243" t="n">
        <v>0</v>
      </c>
      <c r="AB1333" s="243" t="n">
        <v>0</v>
      </c>
      <c r="AC1333" s="243" t="n">
        <v>0</v>
      </c>
      <c r="AD1333" s="243" t="n">
        <v>0</v>
      </c>
      <c r="AE1333" s="243" t="n">
        <v>0</v>
      </c>
      <c r="AF1333" s="243" t="n">
        <v>0</v>
      </c>
      <c r="AG1333" s="243" t="n">
        <v>0</v>
      </c>
      <c r="AH1333" s="518" t="n">
        <v>0</v>
      </c>
      <c r="AI1333" s="243" t="n">
        <v>0</v>
      </c>
      <c r="AJ1333" s="243" t="n">
        <v>0</v>
      </c>
      <c r="AK1333" s="518" t="n">
        <v>0</v>
      </c>
      <c r="AL1333" s="518" t="n">
        <v>0</v>
      </c>
      <c r="AM1333" s="518" t="n">
        <v>0</v>
      </c>
      <c r="AN1333" s="518" t="n">
        <v>0</v>
      </c>
      <c r="AO1333" s="518" t="n">
        <v>0</v>
      </c>
      <c r="AP1333" s="518" t="n">
        <v>0</v>
      </c>
      <c r="AQ1333" s="518" t="n">
        <v>0</v>
      </c>
      <c r="AR1333" s="518" t="n">
        <v>0</v>
      </c>
      <c r="AS1333" s="518" t="n">
        <v>0</v>
      </c>
      <c r="AT1333" s="518" t="n">
        <v>0</v>
      </c>
      <c r="AU1333" s="518" t="n">
        <v>0</v>
      </c>
      <c r="AV1333" s="518" t="n">
        <v>0</v>
      </c>
      <c r="AW1333" s="518" t="n">
        <v>0</v>
      </c>
      <c r="AX1333" s="518" t="n">
        <v>0</v>
      </c>
      <c r="AY1333" s="518" t="n">
        <v>0</v>
      </c>
      <c r="AZ1333" s="518" t="n">
        <v>0</v>
      </c>
      <c r="BA1333" s="518" t="n">
        <v>0</v>
      </c>
      <c r="BB1333" s="518" t="n">
        <v>0</v>
      </c>
      <c r="BC1333" s="518" t="n">
        <v>0</v>
      </c>
      <c r="BD1333" s="518" t="n">
        <v>0</v>
      </c>
      <c r="BE1333" s="518" t="n">
        <v>0</v>
      </c>
      <c r="BF1333" s="518" t="n">
        <v>0</v>
      </c>
      <c r="BG1333" s="518" t="n">
        <v>0</v>
      </c>
      <c r="BH1333" s="518" t="n">
        <v>0</v>
      </c>
      <c r="BI1333" s="518" t="n">
        <v>0</v>
      </c>
      <c r="BJ1333" s="518"/>
      <c r="BK1333" s="518"/>
      <c r="BL1333" s="518" t="n">
        <v>0</v>
      </c>
      <c r="BM1333" s="518"/>
      <c r="BN1333" s="518"/>
      <c r="BO1333" s="518"/>
      <c r="BP1333" s="518"/>
      <c r="BQ1333" s="518"/>
      <c r="BR1333" s="518"/>
      <c r="BS1333" s="518"/>
      <c r="BT1333" s="518"/>
      <c r="BU1333" s="518"/>
      <c r="BV1333" s="518" t="n">
        <v>0</v>
      </c>
      <c r="BW1333" s="518" t="n">
        <v>0</v>
      </c>
      <c r="BX1333" s="518" t="n">
        <v>0</v>
      </c>
      <c r="BY1333" s="518" t="n">
        <v>0</v>
      </c>
      <c r="BZ1333" s="518" t="n">
        <v>0</v>
      </c>
      <c r="CA1333" s="518" t="n">
        <v>0</v>
      </c>
      <c r="CB1333" s="518" t="n">
        <v>0</v>
      </c>
      <c r="CC1333" s="518" t="n">
        <v>0</v>
      </c>
      <c r="CD1333" s="518" t="n">
        <v>0</v>
      </c>
      <c r="CE1333" s="518" t="n">
        <v>0</v>
      </c>
      <c r="CF1333" s="518" t="n">
        <v>0</v>
      </c>
      <c r="CG1333" s="518" t="n">
        <v>0</v>
      </c>
      <c r="CH1333" s="518"/>
      <c r="CI1333" s="716"/>
      <c r="CL1333" s="48" t="n">
        <v>0</v>
      </c>
      <c r="CM1333" s="48" t="n">
        <f aca="false">CL1333-V1333</f>
        <v>0</v>
      </c>
      <c r="CN1333" s="702" t="n">
        <f aca="false">SUM(CO1333:DR1333)</f>
        <v>0</v>
      </c>
      <c r="CO1333" s="703" t="n">
        <v>0</v>
      </c>
      <c r="CP1333" s="703"/>
      <c r="CQ1333" s="703" t="n">
        <v>0</v>
      </c>
      <c r="CR1333" s="703"/>
      <c r="CS1333" s="703" t="n">
        <v>0</v>
      </c>
      <c r="CT1333" s="703" t="n">
        <v>0</v>
      </c>
      <c r="CU1333" s="703"/>
      <c r="CV1333" s="703"/>
      <c r="CW1333" s="703"/>
      <c r="CX1333" s="703" t="n">
        <v>0</v>
      </c>
      <c r="CY1333" s="703" t="n">
        <v>0</v>
      </c>
      <c r="CZ1333" s="703" t="n">
        <v>0</v>
      </c>
      <c r="DA1333" s="703"/>
      <c r="DB1333" s="703"/>
      <c r="DC1333" s="703"/>
      <c r="DD1333" s="703"/>
      <c r="DE1333" s="703" t="n">
        <v>0</v>
      </c>
      <c r="DF1333" s="703"/>
      <c r="DG1333" s="703" t="n">
        <v>0</v>
      </c>
      <c r="DH1333" s="703" t="n">
        <v>0</v>
      </c>
      <c r="DI1333" s="703" t="n">
        <v>0</v>
      </c>
      <c r="DJ1333" s="703" t="n">
        <v>0</v>
      </c>
      <c r="DK1333" s="703" t="n">
        <v>0</v>
      </c>
      <c r="DL1333" s="703" t="n">
        <v>0</v>
      </c>
      <c r="DM1333" s="703"/>
      <c r="DN1333" s="703"/>
      <c r="DO1333" s="703"/>
      <c r="DP1333" s="703"/>
      <c r="DQ1333" s="703"/>
      <c r="DR1333" s="703"/>
      <c r="DS1333" s="704" t="n">
        <f aca="false">CN1333-V1333</f>
        <v>0</v>
      </c>
      <c r="DT1333" s="553"/>
      <c r="DU1333" s="48"/>
    </row>
    <row r="1334" customFormat="false" ht="15" hidden="false" customHeight="true" outlineLevel="0" collapsed="false">
      <c r="A1334" s="705" t="n">
        <f aca="false">A1333+1</f>
        <v>1325</v>
      </c>
      <c r="B1334" s="706" t="s">
        <v>3147</v>
      </c>
      <c r="C1334" s="706" t="s">
        <v>295</v>
      </c>
      <c r="D1334" s="706" t="s">
        <v>3148</v>
      </c>
      <c r="E1334" s="243" t="n">
        <f aca="false">COUNTIF($G$10:$G$1856,$G1334)</f>
        <v>1</v>
      </c>
      <c r="F1334" s="706" t="s">
        <v>3166</v>
      </c>
      <c r="G1334" s="706" t="s">
        <v>3166</v>
      </c>
      <c r="H1334" s="707" t="s">
        <v>3167</v>
      </c>
      <c r="I1334" s="708" t="s">
        <v>985</v>
      </c>
      <c r="J1334" s="707" t="s">
        <v>298</v>
      </c>
      <c r="K1334" s="709" t="n">
        <v>0</v>
      </c>
      <c r="L1334" s="707" t="s">
        <v>297</v>
      </c>
      <c r="M1334" s="708" t="s">
        <v>1035</v>
      </c>
      <c r="N1334" s="710" t="s">
        <v>934</v>
      </c>
      <c r="O1334" s="512" t="n">
        <v>1</v>
      </c>
      <c r="P1334" s="512" t="n">
        <v>1</v>
      </c>
      <c r="Q1334" s="711" t="n">
        <v>0.006145902</v>
      </c>
      <c r="R1334" s="712"/>
      <c r="S1334" s="713"/>
      <c r="T1334" s="714" t="n">
        <v>14.25</v>
      </c>
      <c r="U1334" s="715"/>
      <c r="V1334" s="262" t="n">
        <f aca="false">SUM(W1334:CI1334)</f>
        <v>0</v>
      </c>
      <c r="W1334" s="243" t="n">
        <v>0</v>
      </c>
      <c r="X1334" s="243" t="n">
        <v>0</v>
      </c>
      <c r="Y1334" s="243" t="n">
        <v>0</v>
      </c>
      <c r="Z1334" s="243" t="n">
        <v>0</v>
      </c>
      <c r="AA1334" s="243" t="n">
        <v>0</v>
      </c>
      <c r="AB1334" s="243" t="n">
        <v>0</v>
      </c>
      <c r="AC1334" s="243" t="n">
        <v>0</v>
      </c>
      <c r="AD1334" s="243" t="n">
        <v>0</v>
      </c>
      <c r="AE1334" s="243" t="n">
        <v>0</v>
      </c>
      <c r="AF1334" s="243" t="n">
        <v>0</v>
      </c>
      <c r="AG1334" s="243" t="n">
        <v>0</v>
      </c>
      <c r="AH1334" s="518" t="n">
        <v>0</v>
      </c>
      <c r="AI1334" s="243" t="n">
        <v>0</v>
      </c>
      <c r="AJ1334" s="243" t="n">
        <v>0</v>
      </c>
      <c r="AK1334" s="518" t="n">
        <v>0</v>
      </c>
      <c r="AL1334" s="518" t="n">
        <v>0</v>
      </c>
      <c r="AM1334" s="518" t="n">
        <v>0</v>
      </c>
      <c r="AN1334" s="518" t="n">
        <v>0</v>
      </c>
      <c r="AO1334" s="518" t="n">
        <v>0</v>
      </c>
      <c r="AP1334" s="518" t="n">
        <v>0</v>
      </c>
      <c r="AQ1334" s="518" t="n">
        <v>0</v>
      </c>
      <c r="AR1334" s="518" t="n">
        <v>0</v>
      </c>
      <c r="AS1334" s="518" t="n">
        <v>0</v>
      </c>
      <c r="AT1334" s="518" t="n">
        <v>0</v>
      </c>
      <c r="AU1334" s="518" t="n">
        <v>0</v>
      </c>
      <c r="AV1334" s="518" t="n">
        <v>0</v>
      </c>
      <c r="AW1334" s="518" t="n">
        <v>0</v>
      </c>
      <c r="AX1334" s="518" t="n">
        <v>0</v>
      </c>
      <c r="AY1334" s="518" t="n">
        <v>0</v>
      </c>
      <c r="AZ1334" s="518" t="n">
        <v>0</v>
      </c>
      <c r="BA1334" s="518" t="n">
        <v>0</v>
      </c>
      <c r="BB1334" s="518" t="n">
        <v>0</v>
      </c>
      <c r="BC1334" s="518" t="n">
        <v>0</v>
      </c>
      <c r="BD1334" s="518" t="n">
        <v>0</v>
      </c>
      <c r="BE1334" s="518" t="n">
        <v>0</v>
      </c>
      <c r="BF1334" s="518" t="n">
        <v>0</v>
      </c>
      <c r="BG1334" s="518" t="n">
        <v>0</v>
      </c>
      <c r="BH1334" s="518" t="n">
        <v>0</v>
      </c>
      <c r="BI1334" s="518" t="n">
        <v>0</v>
      </c>
      <c r="BJ1334" s="518"/>
      <c r="BK1334" s="518"/>
      <c r="BL1334" s="518" t="n">
        <v>0</v>
      </c>
      <c r="BM1334" s="518"/>
      <c r="BN1334" s="518"/>
      <c r="BO1334" s="518"/>
      <c r="BP1334" s="518"/>
      <c r="BQ1334" s="518"/>
      <c r="BR1334" s="518"/>
      <c r="BS1334" s="518"/>
      <c r="BT1334" s="518"/>
      <c r="BU1334" s="518"/>
      <c r="BV1334" s="518" t="n">
        <v>0</v>
      </c>
      <c r="BW1334" s="518" t="n">
        <v>0</v>
      </c>
      <c r="BX1334" s="518" t="n">
        <v>0</v>
      </c>
      <c r="BY1334" s="518" t="n">
        <v>0</v>
      </c>
      <c r="BZ1334" s="518" t="n">
        <v>0</v>
      </c>
      <c r="CA1334" s="518" t="n">
        <v>0</v>
      </c>
      <c r="CB1334" s="518" t="n">
        <v>0</v>
      </c>
      <c r="CC1334" s="518" t="n">
        <v>0</v>
      </c>
      <c r="CD1334" s="518" t="n">
        <v>0</v>
      </c>
      <c r="CE1334" s="518" t="n">
        <v>0</v>
      </c>
      <c r="CF1334" s="518" t="n">
        <v>0</v>
      </c>
      <c r="CG1334" s="518" t="n">
        <v>0</v>
      </c>
      <c r="CH1334" s="518"/>
      <c r="CI1334" s="716"/>
      <c r="CL1334" s="48" t="n">
        <v>0</v>
      </c>
      <c r="CM1334" s="48" t="n">
        <f aca="false">CL1334-V1334</f>
        <v>0</v>
      </c>
      <c r="CN1334" s="702" t="n">
        <f aca="false">SUM(CO1334:DR1334)</f>
        <v>0</v>
      </c>
      <c r="CO1334" s="703" t="n">
        <v>0</v>
      </c>
      <c r="CP1334" s="703"/>
      <c r="CQ1334" s="703" t="n">
        <v>0</v>
      </c>
      <c r="CR1334" s="703"/>
      <c r="CS1334" s="703" t="n">
        <v>0</v>
      </c>
      <c r="CT1334" s="703" t="n">
        <v>0</v>
      </c>
      <c r="CU1334" s="703"/>
      <c r="CV1334" s="703"/>
      <c r="CW1334" s="703"/>
      <c r="CX1334" s="703" t="n">
        <v>0</v>
      </c>
      <c r="CY1334" s="703" t="n">
        <v>0</v>
      </c>
      <c r="CZ1334" s="703" t="n">
        <v>0</v>
      </c>
      <c r="DA1334" s="703"/>
      <c r="DB1334" s="703"/>
      <c r="DC1334" s="703"/>
      <c r="DD1334" s="703"/>
      <c r="DE1334" s="703" t="n">
        <v>0</v>
      </c>
      <c r="DF1334" s="703"/>
      <c r="DG1334" s="703" t="n">
        <v>0</v>
      </c>
      <c r="DH1334" s="703" t="n">
        <v>0</v>
      </c>
      <c r="DI1334" s="703" t="n">
        <v>0</v>
      </c>
      <c r="DJ1334" s="703" t="n">
        <v>0</v>
      </c>
      <c r="DK1334" s="703" t="n">
        <v>0</v>
      </c>
      <c r="DL1334" s="703" t="n">
        <v>0</v>
      </c>
      <c r="DM1334" s="703"/>
      <c r="DN1334" s="703"/>
      <c r="DO1334" s="703"/>
      <c r="DP1334" s="703"/>
      <c r="DQ1334" s="703"/>
      <c r="DR1334" s="703"/>
      <c r="DS1334" s="704" t="n">
        <f aca="false">CN1334-V1334</f>
        <v>0</v>
      </c>
      <c r="DT1334" s="553"/>
      <c r="DU1334" s="48"/>
    </row>
    <row r="1335" customFormat="false" ht="15" hidden="false" customHeight="true" outlineLevel="0" collapsed="false">
      <c r="A1335" s="705" t="n">
        <f aca="false">A1334+1</f>
        <v>1326</v>
      </c>
      <c r="B1335" s="706" t="s">
        <v>3147</v>
      </c>
      <c r="C1335" s="706" t="s">
        <v>295</v>
      </c>
      <c r="D1335" s="706" t="s">
        <v>3148</v>
      </c>
      <c r="E1335" s="243" t="n">
        <f aca="false">COUNTIF($G$10:$G$1856,$G1335)</f>
        <v>1</v>
      </c>
      <c r="F1335" s="706" t="s">
        <v>3168</v>
      </c>
      <c r="G1335" s="706" t="s">
        <v>3168</v>
      </c>
      <c r="H1335" s="707" t="s">
        <v>3169</v>
      </c>
      <c r="I1335" s="708" t="s">
        <v>2651</v>
      </c>
      <c r="J1335" s="707" t="s">
        <v>298</v>
      </c>
      <c r="K1335" s="709" t="n">
        <v>0</v>
      </c>
      <c r="L1335" s="707" t="s">
        <v>297</v>
      </c>
      <c r="M1335" s="708" t="s">
        <v>2652</v>
      </c>
      <c r="N1335" s="710" t="s">
        <v>934</v>
      </c>
      <c r="O1335" s="512" t="n">
        <v>1</v>
      </c>
      <c r="P1335" s="512" t="n">
        <v>1</v>
      </c>
      <c r="Q1335" s="711" t="n">
        <v>0.003804192</v>
      </c>
      <c r="R1335" s="712"/>
      <c r="S1335" s="713"/>
      <c r="T1335" s="714" t="n">
        <v>8.82</v>
      </c>
      <c r="U1335" s="715"/>
      <c r="V1335" s="262" t="n">
        <f aca="false">SUM(W1335:CI1335)</f>
        <v>0</v>
      </c>
      <c r="W1335" s="243" t="n">
        <v>0</v>
      </c>
      <c r="X1335" s="243" t="n">
        <v>0</v>
      </c>
      <c r="Y1335" s="243" t="n">
        <v>0</v>
      </c>
      <c r="Z1335" s="243" t="n">
        <v>0</v>
      </c>
      <c r="AA1335" s="243" t="n">
        <v>0</v>
      </c>
      <c r="AB1335" s="243" t="n">
        <v>0</v>
      </c>
      <c r="AC1335" s="243" t="n">
        <v>0</v>
      </c>
      <c r="AD1335" s="243" t="n">
        <v>0</v>
      </c>
      <c r="AE1335" s="243" t="n">
        <v>0</v>
      </c>
      <c r="AF1335" s="243" t="n">
        <v>0</v>
      </c>
      <c r="AG1335" s="243" t="n">
        <v>0</v>
      </c>
      <c r="AH1335" s="518" t="n">
        <v>0</v>
      </c>
      <c r="AI1335" s="243" t="n">
        <v>0</v>
      </c>
      <c r="AJ1335" s="243" t="n">
        <v>0</v>
      </c>
      <c r="AK1335" s="518" t="n">
        <v>0</v>
      </c>
      <c r="AL1335" s="518" t="n">
        <v>0</v>
      </c>
      <c r="AM1335" s="518" t="n">
        <v>0</v>
      </c>
      <c r="AN1335" s="518" t="n">
        <v>0</v>
      </c>
      <c r="AO1335" s="518" t="n">
        <v>0</v>
      </c>
      <c r="AP1335" s="518" t="n">
        <v>0</v>
      </c>
      <c r="AQ1335" s="518" t="n">
        <v>0</v>
      </c>
      <c r="AR1335" s="518" t="n">
        <v>0</v>
      </c>
      <c r="AS1335" s="518" t="n">
        <v>0</v>
      </c>
      <c r="AT1335" s="518" t="n">
        <v>0</v>
      </c>
      <c r="AU1335" s="518" t="n">
        <v>0</v>
      </c>
      <c r="AV1335" s="518" t="n">
        <v>0</v>
      </c>
      <c r="AW1335" s="518" t="n">
        <v>0</v>
      </c>
      <c r="AX1335" s="518" t="n">
        <v>0</v>
      </c>
      <c r="AY1335" s="518" t="n">
        <v>0</v>
      </c>
      <c r="AZ1335" s="518" t="n">
        <v>0</v>
      </c>
      <c r="BA1335" s="518" t="n">
        <v>0</v>
      </c>
      <c r="BB1335" s="518" t="n">
        <v>0</v>
      </c>
      <c r="BC1335" s="518" t="n">
        <v>0</v>
      </c>
      <c r="BD1335" s="518" t="n">
        <v>0</v>
      </c>
      <c r="BE1335" s="518" t="n">
        <v>0</v>
      </c>
      <c r="BF1335" s="518" t="n">
        <v>0</v>
      </c>
      <c r="BG1335" s="518" t="n">
        <v>0</v>
      </c>
      <c r="BH1335" s="518" t="n">
        <v>0</v>
      </c>
      <c r="BI1335" s="518" t="n">
        <v>0</v>
      </c>
      <c r="BJ1335" s="518"/>
      <c r="BK1335" s="518"/>
      <c r="BL1335" s="518" t="n">
        <v>0</v>
      </c>
      <c r="BM1335" s="518"/>
      <c r="BN1335" s="518"/>
      <c r="BO1335" s="518"/>
      <c r="BP1335" s="518"/>
      <c r="BQ1335" s="518"/>
      <c r="BR1335" s="518"/>
      <c r="BS1335" s="518"/>
      <c r="BT1335" s="518"/>
      <c r="BU1335" s="518"/>
      <c r="BV1335" s="518" t="n">
        <v>0</v>
      </c>
      <c r="BW1335" s="518" t="n">
        <v>0</v>
      </c>
      <c r="BX1335" s="518" t="n">
        <v>0</v>
      </c>
      <c r="BY1335" s="518" t="n">
        <v>0</v>
      </c>
      <c r="BZ1335" s="518" t="n">
        <v>0</v>
      </c>
      <c r="CA1335" s="518" t="n">
        <v>0</v>
      </c>
      <c r="CB1335" s="518" t="n">
        <v>0</v>
      </c>
      <c r="CC1335" s="518" t="n">
        <v>0</v>
      </c>
      <c r="CD1335" s="518" t="n">
        <v>0</v>
      </c>
      <c r="CE1335" s="518" t="n">
        <v>0</v>
      </c>
      <c r="CF1335" s="518" t="n">
        <v>0</v>
      </c>
      <c r="CG1335" s="518" t="n">
        <v>0</v>
      </c>
      <c r="CH1335" s="518"/>
      <c r="CI1335" s="716"/>
      <c r="CL1335" s="48" t="n">
        <v>0</v>
      </c>
      <c r="CM1335" s="48" t="n">
        <f aca="false">CL1335-V1335</f>
        <v>0</v>
      </c>
      <c r="CN1335" s="702" t="n">
        <f aca="false">SUM(CO1335:DR1335)</f>
        <v>0</v>
      </c>
      <c r="CO1335" s="703" t="n">
        <v>0</v>
      </c>
      <c r="CP1335" s="703"/>
      <c r="CQ1335" s="703" t="n">
        <v>0</v>
      </c>
      <c r="CR1335" s="703"/>
      <c r="CS1335" s="703" t="n">
        <v>0</v>
      </c>
      <c r="CT1335" s="703" t="n">
        <v>0</v>
      </c>
      <c r="CU1335" s="703"/>
      <c r="CV1335" s="703"/>
      <c r="CW1335" s="703"/>
      <c r="CX1335" s="703" t="n">
        <v>0</v>
      </c>
      <c r="CY1335" s="703" t="n">
        <v>0</v>
      </c>
      <c r="CZ1335" s="703" t="n">
        <v>0</v>
      </c>
      <c r="DA1335" s="703"/>
      <c r="DB1335" s="703"/>
      <c r="DC1335" s="703"/>
      <c r="DD1335" s="703"/>
      <c r="DE1335" s="703" t="n">
        <v>0</v>
      </c>
      <c r="DF1335" s="703"/>
      <c r="DG1335" s="703" t="n">
        <v>0</v>
      </c>
      <c r="DH1335" s="703" t="n">
        <v>0</v>
      </c>
      <c r="DI1335" s="703" t="n">
        <v>0</v>
      </c>
      <c r="DJ1335" s="703" t="n">
        <v>0</v>
      </c>
      <c r="DK1335" s="703" t="n">
        <v>0</v>
      </c>
      <c r="DL1335" s="703" t="n">
        <v>0</v>
      </c>
      <c r="DM1335" s="703"/>
      <c r="DN1335" s="703"/>
      <c r="DO1335" s="703"/>
      <c r="DP1335" s="703"/>
      <c r="DQ1335" s="703"/>
      <c r="DR1335" s="703"/>
      <c r="DS1335" s="704" t="n">
        <f aca="false">CN1335-V1335</f>
        <v>0</v>
      </c>
      <c r="DT1335" s="553"/>
      <c r="DU1335" s="48"/>
    </row>
    <row r="1336" customFormat="false" ht="15" hidden="false" customHeight="true" outlineLevel="0" collapsed="false">
      <c r="A1336" s="705" t="n">
        <f aca="false">A1335+1</f>
        <v>1327</v>
      </c>
      <c r="B1336" s="706" t="s">
        <v>3147</v>
      </c>
      <c r="C1336" s="706" t="s">
        <v>295</v>
      </c>
      <c r="D1336" s="706" t="s">
        <v>3148</v>
      </c>
      <c r="E1336" s="243" t="n">
        <f aca="false">COUNTIF($G$10:$G$1856,$G1336)</f>
        <v>1</v>
      </c>
      <c r="F1336" s="706" t="s">
        <v>3170</v>
      </c>
      <c r="G1336" s="706" t="s">
        <v>3170</v>
      </c>
      <c r="H1336" s="707" t="s">
        <v>3171</v>
      </c>
      <c r="I1336" s="708" t="s">
        <v>3172</v>
      </c>
      <c r="J1336" s="707" t="s">
        <v>298</v>
      </c>
      <c r="K1336" s="709" t="n">
        <v>0</v>
      </c>
      <c r="L1336" s="707" t="s">
        <v>297</v>
      </c>
      <c r="M1336" s="708" t="s">
        <v>3173</v>
      </c>
      <c r="N1336" s="710" t="s">
        <v>934</v>
      </c>
      <c r="O1336" s="512" t="n">
        <v>1</v>
      </c>
      <c r="P1336" s="512" t="n">
        <v>1</v>
      </c>
      <c r="Q1336" s="711" t="n">
        <v>0.00360468</v>
      </c>
      <c r="R1336" s="712"/>
      <c r="S1336" s="713"/>
      <c r="T1336" s="714" t="n">
        <v>8.36</v>
      </c>
      <c r="U1336" s="715"/>
      <c r="V1336" s="262" t="n">
        <f aca="false">SUM(W1336:CI1336)</f>
        <v>0</v>
      </c>
      <c r="W1336" s="243" t="n">
        <v>0</v>
      </c>
      <c r="X1336" s="243" t="n">
        <v>0</v>
      </c>
      <c r="Y1336" s="243" t="n">
        <v>0</v>
      </c>
      <c r="Z1336" s="243" t="n">
        <v>0</v>
      </c>
      <c r="AA1336" s="243" t="n">
        <v>0</v>
      </c>
      <c r="AB1336" s="243" t="n">
        <v>0</v>
      </c>
      <c r="AC1336" s="243" t="n">
        <v>0</v>
      </c>
      <c r="AD1336" s="243" t="n">
        <v>0</v>
      </c>
      <c r="AE1336" s="243" t="n">
        <v>0</v>
      </c>
      <c r="AF1336" s="243" t="n">
        <v>0</v>
      </c>
      <c r="AG1336" s="243" t="n">
        <v>0</v>
      </c>
      <c r="AH1336" s="518" t="n">
        <v>0</v>
      </c>
      <c r="AI1336" s="243" t="n">
        <v>0</v>
      </c>
      <c r="AJ1336" s="243" t="n">
        <v>0</v>
      </c>
      <c r="AK1336" s="518" t="n">
        <v>0</v>
      </c>
      <c r="AL1336" s="518" t="n">
        <v>0</v>
      </c>
      <c r="AM1336" s="518" t="n">
        <v>0</v>
      </c>
      <c r="AN1336" s="518" t="n">
        <v>0</v>
      </c>
      <c r="AO1336" s="518" t="n">
        <v>0</v>
      </c>
      <c r="AP1336" s="518" t="n">
        <v>0</v>
      </c>
      <c r="AQ1336" s="518" t="n">
        <v>0</v>
      </c>
      <c r="AR1336" s="518" t="n">
        <v>0</v>
      </c>
      <c r="AS1336" s="518" t="n">
        <v>0</v>
      </c>
      <c r="AT1336" s="518" t="n">
        <v>0</v>
      </c>
      <c r="AU1336" s="518" t="n">
        <v>0</v>
      </c>
      <c r="AV1336" s="518" t="n">
        <v>0</v>
      </c>
      <c r="AW1336" s="518" t="n">
        <v>0</v>
      </c>
      <c r="AX1336" s="518" t="n">
        <v>0</v>
      </c>
      <c r="AY1336" s="518" t="n">
        <v>0</v>
      </c>
      <c r="AZ1336" s="518" t="n">
        <v>0</v>
      </c>
      <c r="BA1336" s="518" t="n">
        <v>0</v>
      </c>
      <c r="BB1336" s="518" t="n">
        <v>0</v>
      </c>
      <c r="BC1336" s="518" t="n">
        <v>0</v>
      </c>
      <c r="BD1336" s="518" t="n">
        <v>0</v>
      </c>
      <c r="BE1336" s="518" t="n">
        <v>0</v>
      </c>
      <c r="BF1336" s="518" t="n">
        <v>0</v>
      </c>
      <c r="BG1336" s="518" t="n">
        <v>0</v>
      </c>
      <c r="BH1336" s="518" t="n">
        <v>0</v>
      </c>
      <c r="BI1336" s="518" t="n">
        <v>0</v>
      </c>
      <c r="BJ1336" s="518"/>
      <c r="BK1336" s="518"/>
      <c r="BL1336" s="518" t="n">
        <v>0</v>
      </c>
      <c r="BM1336" s="518"/>
      <c r="BN1336" s="518"/>
      <c r="BO1336" s="518"/>
      <c r="BP1336" s="518"/>
      <c r="BQ1336" s="518"/>
      <c r="BR1336" s="518"/>
      <c r="BS1336" s="518"/>
      <c r="BT1336" s="518"/>
      <c r="BU1336" s="518"/>
      <c r="BV1336" s="518" t="n">
        <v>0</v>
      </c>
      <c r="BW1336" s="518" t="n">
        <v>0</v>
      </c>
      <c r="BX1336" s="518" t="n">
        <v>0</v>
      </c>
      <c r="BY1336" s="518" t="n">
        <v>0</v>
      </c>
      <c r="BZ1336" s="518" t="n">
        <v>0</v>
      </c>
      <c r="CA1336" s="518" t="n">
        <v>0</v>
      </c>
      <c r="CB1336" s="518" t="n">
        <v>0</v>
      </c>
      <c r="CC1336" s="518" t="n">
        <v>0</v>
      </c>
      <c r="CD1336" s="518" t="n">
        <v>0</v>
      </c>
      <c r="CE1336" s="518" t="n">
        <v>0</v>
      </c>
      <c r="CF1336" s="518" t="n">
        <v>0</v>
      </c>
      <c r="CG1336" s="518" t="n">
        <v>0</v>
      </c>
      <c r="CH1336" s="518"/>
      <c r="CI1336" s="716"/>
      <c r="CL1336" s="48" t="n">
        <v>0</v>
      </c>
      <c r="CM1336" s="48" t="n">
        <f aca="false">CL1336-V1336</f>
        <v>0</v>
      </c>
      <c r="CN1336" s="702" t="n">
        <f aca="false">SUM(CO1336:DR1336)</f>
        <v>0</v>
      </c>
      <c r="CO1336" s="703" t="n">
        <v>0</v>
      </c>
      <c r="CP1336" s="703"/>
      <c r="CQ1336" s="703" t="n">
        <v>0</v>
      </c>
      <c r="CR1336" s="703"/>
      <c r="CS1336" s="703" t="n">
        <v>0</v>
      </c>
      <c r="CT1336" s="703" t="n">
        <v>0</v>
      </c>
      <c r="CU1336" s="703"/>
      <c r="CV1336" s="703"/>
      <c r="CW1336" s="703"/>
      <c r="CX1336" s="703" t="n">
        <v>0</v>
      </c>
      <c r="CY1336" s="703" t="n">
        <v>0</v>
      </c>
      <c r="CZ1336" s="703" t="n">
        <v>0</v>
      </c>
      <c r="DA1336" s="703"/>
      <c r="DB1336" s="703"/>
      <c r="DC1336" s="703"/>
      <c r="DD1336" s="703"/>
      <c r="DE1336" s="703" t="n">
        <v>0</v>
      </c>
      <c r="DF1336" s="703"/>
      <c r="DG1336" s="703" t="n">
        <v>0</v>
      </c>
      <c r="DH1336" s="703" t="n">
        <v>0</v>
      </c>
      <c r="DI1336" s="703" t="n">
        <v>0</v>
      </c>
      <c r="DJ1336" s="703" t="n">
        <v>0</v>
      </c>
      <c r="DK1336" s="703" t="n">
        <v>0</v>
      </c>
      <c r="DL1336" s="703" t="n">
        <v>0</v>
      </c>
      <c r="DM1336" s="703"/>
      <c r="DN1336" s="703"/>
      <c r="DO1336" s="703"/>
      <c r="DP1336" s="703"/>
      <c r="DQ1336" s="703"/>
      <c r="DR1336" s="703"/>
      <c r="DS1336" s="704" t="n">
        <f aca="false">CN1336-V1336</f>
        <v>0</v>
      </c>
      <c r="DT1336" s="553"/>
      <c r="DU1336" s="48"/>
    </row>
    <row r="1337" customFormat="false" ht="15" hidden="false" customHeight="true" outlineLevel="0" collapsed="false">
      <c r="A1337" s="705" t="n">
        <f aca="false">A1336+1</f>
        <v>1328</v>
      </c>
      <c r="B1337" s="706" t="s">
        <v>3147</v>
      </c>
      <c r="C1337" s="706" t="s">
        <v>295</v>
      </c>
      <c r="D1337" s="706" t="s">
        <v>3148</v>
      </c>
      <c r="E1337" s="243" t="n">
        <f aca="false">COUNTIF($G$10:$G$1856,$G1337)</f>
        <v>1</v>
      </c>
      <c r="F1337" s="706" t="s">
        <v>3174</v>
      </c>
      <c r="G1337" s="706" t="s">
        <v>3174</v>
      </c>
      <c r="H1337" s="707" t="s">
        <v>3175</v>
      </c>
      <c r="I1337" s="708" t="s">
        <v>3176</v>
      </c>
      <c r="J1337" s="707" t="s">
        <v>298</v>
      </c>
      <c r="K1337" s="709" t="n">
        <v>0</v>
      </c>
      <c r="L1337" s="707" t="s">
        <v>297</v>
      </c>
      <c r="M1337" s="708" t="s">
        <v>3177</v>
      </c>
      <c r="N1337" s="710" t="s">
        <v>934</v>
      </c>
      <c r="O1337" s="512" t="n">
        <v>2</v>
      </c>
      <c r="P1337" s="512" t="n">
        <v>1</v>
      </c>
      <c r="Q1337" s="711" t="n">
        <v>0.00223992</v>
      </c>
      <c r="R1337" s="712"/>
      <c r="S1337" s="713"/>
      <c r="T1337" s="714" t="n">
        <v>5.19</v>
      </c>
      <c r="U1337" s="715"/>
      <c r="V1337" s="262" t="n">
        <f aca="false">SUM(W1337:CI1337)</f>
        <v>0</v>
      </c>
      <c r="W1337" s="243" t="n">
        <v>0</v>
      </c>
      <c r="X1337" s="243" t="n">
        <v>0</v>
      </c>
      <c r="Y1337" s="243" t="n">
        <v>0</v>
      </c>
      <c r="Z1337" s="243" t="n">
        <v>0</v>
      </c>
      <c r="AA1337" s="243" t="n">
        <v>0</v>
      </c>
      <c r="AB1337" s="243" t="n">
        <v>0</v>
      </c>
      <c r="AC1337" s="243" t="n">
        <v>0</v>
      </c>
      <c r="AD1337" s="243" t="n">
        <v>0</v>
      </c>
      <c r="AE1337" s="243" t="n">
        <v>0</v>
      </c>
      <c r="AF1337" s="243" t="n">
        <v>0</v>
      </c>
      <c r="AG1337" s="243" t="n">
        <v>0</v>
      </c>
      <c r="AH1337" s="518" t="n">
        <v>0</v>
      </c>
      <c r="AI1337" s="243" t="n">
        <v>0</v>
      </c>
      <c r="AJ1337" s="243" t="n">
        <v>0</v>
      </c>
      <c r="AK1337" s="518" t="n">
        <v>0</v>
      </c>
      <c r="AL1337" s="518" t="n">
        <v>0</v>
      </c>
      <c r="AM1337" s="518" t="n">
        <v>0</v>
      </c>
      <c r="AN1337" s="518" t="n">
        <v>0</v>
      </c>
      <c r="AO1337" s="518" t="n">
        <v>0</v>
      </c>
      <c r="AP1337" s="518" t="n">
        <v>0</v>
      </c>
      <c r="AQ1337" s="518" t="n">
        <v>0</v>
      </c>
      <c r="AR1337" s="518" t="n">
        <v>0</v>
      </c>
      <c r="AS1337" s="518" t="n">
        <v>0</v>
      </c>
      <c r="AT1337" s="518" t="n">
        <v>0</v>
      </c>
      <c r="AU1337" s="518" t="n">
        <v>0</v>
      </c>
      <c r="AV1337" s="518" t="n">
        <v>0</v>
      </c>
      <c r="AW1337" s="518" t="n">
        <v>0</v>
      </c>
      <c r="AX1337" s="518" t="n">
        <v>0</v>
      </c>
      <c r="AY1337" s="518" t="n">
        <v>0</v>
      </c>
      <c r="AZ1337" s="518" t="n">
        <v>0</v>
      </c>
      <c r="BA1337" s="518" t="n">
        <v>0</v>
      </c>
      <c r="BB1337" s="518" t="n">
        <v>0</v>
      </c>
      <c r="BC1337" s="518" t="n">
        <v>0</v>
      </c>
      <c r="BD1337" s="518" t="n">
        <v>0</v>
      </c>
      <c r="BE1337" s="518" t="n">
        <v>0</v>
      </c>
      <c r="BF1337" s="518" t="n">
        <v>0</v>
      </c>
      <c r="BG1337" s="518" t="n">
        <v>0</v>
      </c>
      <c r="BH1337" s="518" t="n">
        <v>0</v>
      </c>
      <c r="BI1337" s="518" t="n">
        <v>0</v>
      </c>
      <c r="BJ1337" s="518"/>
      <c r="BK1337" s="518"/>
      <c r="BL1337" s="518" t="n">
        <v>0</v>
      </c>
      <c r="BM1337" s="518"/>
      <c r="BN1337" s="518"/>
      <c r="BO1337" s="518"/>
      <c r="BP1337" s="518"/>
      <c r="BQ1337" s="518"/>
      <c r="BR1337" s="518"/>
      <c r="BS1337" s="518"/>
      <c r="BT1337" s="518"/>
      <c r="BU1337" s="518"/>
      <c r="BV1337" s="518" t="n">
        <v>0</v>
      </c>
      <c r="BW1337" s="518" t="n">
        <v>0</v>
      </c>
      <c r="BX1337" s="518" t="n">
        <v>0</v>
      </c>
      <c r="BY1337" s="518" t="n">
        <v>0</v>
      </c>
      <c r="BZ1337" s="518" t="n">
        <v>0</v>
      </c>
      <c r="CA1337" s="518" t="n">
        <v>0</v>
      </c>
      <c r="CB1337" s="518" t="n">
        <v>0</v>
      </c>
      <c r="CC1337" s="518" t="n">
        <v>0</v>
      </c>
      <c r="CD1337" s="518" t="n">
        <v>0</v>
      </c>
      <c r="CE1337" s="518" t="n">
        <v>0</v>
      </c>
      <c r="CF1337" s="518" t="n">
        <v>0</v>
      </c>
      <c r="CG1337" s="518" t="n">
        <v>0</v>
      </c>
      <c r="CH1337" s="518"/>
      <c r="CI1337" s="716"/>
      <c r="CL1337" s="48" t="n">
        <v>0</v>
      </c>
      <c r="CM1337" s="48" t="n">
        <f aca="false">CL1337-V1337</f>
        <v>0</v>
      </c>
      <c r="CN1337" s="702" t="n">
        <f aca="false">SUM(CO1337:DR1337)</f>
        <v>0</v>
      </c>
      <c r="CO1337" s="703" t="n">
        <v>0</v>
      </c>
      <c r="CP1337" s="703"/>
      <c r="CQ1337" s="703" t="n">
        <v>0</v>
      </c>
      <c r="CR1337" s="703"/>
      <c r="CS1337" s="703" t="n">
        <v>0</v>
      </c>
      <c r="CT1337" s="703" t="n">
        <v>0</v>
      </c>
      <c r="CU1337" s="703"/>
      <c r="CV1337" s="703"/>
      <c r="CW1337" s="703"/>
      <c r="CX1337" s="703" t="n">
        <v>0</v>
      </c>
      <c r="CY1337" s="703" t="n">
        <v>0</v>
      </c>
      <c r="CZ1337" s="703" t="n">
        <v>0</v>
      </c>
      <c r="DA1337" s="703"/>
      <c r="DB1337" s="703"/>
      <c r="DC1337" s="703"/>
      <c r="DD1337" s="703"/>
      <c r="DE1337" s="703" t="n">
        <v>0</v>
      </c>
      <c r="DF1337" s="703"/>
      <c r="DG1337" s="703" t="n">
        <v>0</v>
      </c>
      <c r="DH1337" s="703" t="n">
        <v>0</v>
      </c>
      <c r="DI1337" s="703" t="n">
        <v>0</v>
      </c>
      <c r="DJ1337" s="703" t="n">
        <v>0</v>
      </c>
      <c r="DK1337" s="703" t="n">
        <v>0</v>
      </c>
      <c r="DL1337" s="703" t="n">
        <v>0</v>
      </c>
      <c r="DM1337" s="703"/>
      <c r="DN1337" s="703"/>
      <c r="DO1337" s="703"/>
      <c r="DP1337" s="703"/>
      <c r="DQ1337" s="703"/>
      <c r="DR1337" s="703"/>
      <c r="DS1337" s="704" t="n">
        <f aca="false">CN1337-V1337</f>
        <v>0</v>
      </c>
      <c r="DT1337" s="553"/>
      <c r="DU1337" s="48"/>
    </row>
    <row r="1338" customFormat="false" ht="15" hidden="false" customHeight="true" outlineLevel="0" collapsed="false">
      <c r="A1338" s="705" t="n">
        <f aca="false">A1337+1</f>
        <v>1329</v>
      </c>
      <c r="B1338" s="706" t="s">
        <v>3147</v>
      </c>
      <c r="C1338" s="706" t="s">
        <v>295</v>
      </c>
      <c r="D1338" s="706" t="s">
        <v>3148</v>
      </c>
      <c r="E1338" s="243" t="n">
        <f aca="false">COUNTIF($G$10:$G$1856,$G1338)</f>
        <v>1</v>
      </c>
      <c r="F1338" s="706" t="s">
        <v>3178</v>
      </c>
      <c r="G1338" s="706" t="s">
        <v>3178</v>
      </c>
      <c r="H1338" s="707" t="s">
        <v>3179</v>
      </c>
      <c r="I1338" s="708" t="s">
        <v>1224</v>
      </c>
      <c r="J1338" s="707" t="s">
        <v>298</v>
      </c>
      <c r="K1338" s="709" t="n">
        <v>0</v>
      </c>
      <c r="L1338" s="707" t="s">
        <v>297</v>
      </c>
      <c r="M1338" s="708" t="s">
        <v>1138</v>
      </c>
      <c r="N1338" s="710" t="s">
        <v>934</v>
      </c>
      <c r="O1338" s="512" t="n">
        <v>2</v>
      </c>
      <c r="P1338" s="512" t="n">
        <v>1</v>
      </c>
      <c r="Q1338" s="711" t="n">
        <v>0.001793372</v>
      </c>
      <c r="R1338" s="712"/>
      <c r="S1338" s="713"/>
      <c r="T1338" s="714" t="n">
        <v>4.16</v>
      </c>
      <c r="U1338" s="715"/>
      <c r="V1338" s="262" t="n">
        <f aca="false">SUM(W1338:CI1338)</f>
        <v>0</v>
      </c>
      <c r="W1338" s="243" t="n">
        <v>0</v>
      </c>
      <c r="X1338" s="243" t="n">
        <v>0</v>
      </c>
      <c r="Y1338" s="243" t="n">
        <v>0</v>
      </c>
      <c r="Z1338" s="243" t="n">
        <v>0</v>
      </c>
      <c r="AA1338" s="243" t="n">
        <v>0</v>
      </c>
      <c r="AB1338" s="243" t="n">
        <v>0</v>
      </c>
      <c r="AC1338" s="243" t="n">
        <v>0</v>
      </c>
      <c r="AD1338" s="243" t="n">
        <v>0</v>
      </c>
      <c r="AE1338" s="243" t="n">
        <v>0</v>
      </c>
      <c r="AF1338" s="243" t="n">
        <v>0</v>
      </c>
      <c r="AG1338" s="243" t="n">
        <v>0</v>
      </c>
      <c r="AH1338" s="518" t="n">
        <v>0</v>
      </c>
      <c r="AI1338" s="243" t="n">
        <v>0</v>
      </c>
      <c r="AJ1338" s="243" t="n">
        <v>0</v>
      </c>
      <c r="AK1338" s="518" t="n">
        <v>0</v>
      </c>
      <c r="AL1338" s="518" t="n">
        <v>0</v>
      </c>
      <c r="AM1338" s="518" t="n">
        <v>0</v>
      </c>
      <c r="AN1338" s="518" t="n">
        <v>0</v>
      </c>
      <c r="AO1338" s="518" t="n">
        <v>0</v>
      </c>
      <c r="AP1338" s="518" t="n">
        <v>0</v>
      </c>
      <c r="AQ1338" s="518" t="n">
        <v>0</v>
      </c>
      <c r="AR1338" s="518" t="n">
        <v>0</v>
      </c>
      <c r="AS1338" s="518" t="n">
        <v>0</v>
      </c>
      <c r="AT1338" s="518" t="n">
        <v>0</v>
      </c>
      <c r="AU1338" s="518" t="n">
        <v>0</v>
      </c>
      <c r="AV1338" s="518" t="n">
        <v>0</v>
      </c>
      <c r="AW1338" s="518" t="n">
        <v>0</v>
      </c>
      <c r="AX1338" s="518" t="n">
        <v>0</v>
      </c>
      <c r="AY1338" s="518" t="n">
        <v>0</v>
      </c>
      <c r="AZ1338" s="518" t="n">
        <v>0</v>
      </c>
      <c r="BA1338" s="518" t="n">
        <v>0</v>
      </c>
      <c r="BB1338" s="518" t="n">
        <v>0</v>
      </c>
      <c r="BC1338" s="518" t="n">
        <v>0</v>
      </c>
      <c r="BD1338" s="518" t="n">
        <v>0</v>
      </c>
      <c r="BE1338" s="518" t="n">
        <v>0</v>
      </c>
      <c r="BF1338" s="518" t="n">
        <v>0</v>
      </c>
      <c r="BG1338" s="518" t="n">
        <v>0</v>
      </c>
      <c r="BH1338" s="518" t="n">
        <v>0</v>
      </c>
      <c r="BI1338" s="518" t="n">
        <v>0</v>
      </c>
      <c r="BJ1338" s="518"/>
      <c r="BK1338" s="518"/>
      <c r="BL1338" s="518" t="n">
        <v>0</v>
      </c>
      <c r="BM1338" s="518"/>
      <c r="BN1338" s="518"/>
      <c r="BO1338" s="518"/>
      <c r="BP1338" s="518"/>
      <c r="BQ1338" s="518"/>
      <c r="BR1338" s="518"/>
      <c r="BS1338" s="518"/>
      <c r="BT1338" s="518"/>
      <c r="BU1338" s="518"/>
      <c r="BV1338" s="518" t="n">
        <v>0</v>
      </c>
      <c r="BW1338" s="518" t="n">
        <v>0</v>
      </c>
      <c r="BX1338" s="518" t="n">
        <v>0</v>
      </c>
      <c r="BY1338" s="518" t="n">
        <v>0</v>
      </c>
      <c r="BZ1338" s="518" t="n">
        <v>0</v>
      </c>
      <c r="CA1338" s="518" t="n">
        <v>0</v>
      </c>
      <c r="CB1338" s="518" t="n">
        <v>0</v>
      </c>
      <c r="CC1338" s="518" t="n">
        <v>0</v>
      </c>
      <c r="CD1338" s="518" t="n">
        <v>0</v>
      </c>
      <c r="CE1338" s="518" t="n">
        <v>0</v>
      </c>
      <c r="CF1338" s="518" t="n">
        <v>0</v>
      </c>
      <c r="CG1338" s="518" t="n">
        <v>0</v>
      </c>
      <c r="CH1338" s="518"/>
      <c r="CI1338" s="716"/>
      <c r="CL1338" s="48" t="n">
        <v>0</v>
      </c>
      <c r="CM1338" s="48" t="n">
        <f aca="false">CL1338-V1338</f>
        <v>0</v>
      </c>
      <c r="CN1338" s="702" t="n">
        <f aca="false">SUM(CO1338:DR1338)</f>
        <v>0</v>
      </c>
      <c r="CO1338" s="703" t="n">
        <v>0</v>
      </c>
      <c r="CP1338" s="703"/>
      <c r="CQ1338" s="703" t="n">
        <v>0</v>
      </c>
      <c r="CR1338" s="703"/>
      <c r="CS1338" s="703" t="n">
        <v>0</v>
      </c>
      <c r="CT1338" s="703" t="n">
        <v>0</v>
      </c>
      <c r="CU1338" s="703"/>
      <c r="CV1338" s="703"/>
      <c r="CW1338" s="703"/>
      <c r="CX1338" s="703" t="n">
        <v>0</v>
      </c>
      <c r="CY1338" s="703" t="n">
        <v>0</v>
      </c>
      <c r="CZ1338" s="703" t="n">
        <v>0</v>
      </c>
      <c r="DA1338" s="703"/>
      <c r="DB1338" s="703"/>
      <c r="DC1338" s="703"/>
      <c r="DD1338" s="703"/>
      <c r="DE1338" s="703" t="n">
        <v>0</v>
      </c>
      <c r="DF1338" s="703"/>
      <c r="DG1338" s="703" t="n">
        <v>0</v>
      </c>
      <c r="DH1338" s="703" t="n">
        <v>0</v>
      </c>
      <c r="DI1338" s="703" t="n">
        <v>0</v>
      </c>
      <c r="DJ1338" s="703" t="n">
        <v>0</v>
      </c>
      <c r="DK1338" s="703" t="n">
        <v>0</v>
      </c>
      <c r="DL1338" s="703" t="n">
        <v>0</v>
      </c>
      <c r="DM1338" s="703"/>
      <c r="DN1338" s="703"/>
      <c r="DO1338" s="703"/>
      <c r="DP1338" s="703"/>
      <c r="DQ1338" s="703"/>
      <c r="DR1338" s="703"/>
      <c r="DS1338" s="704" t="n">
        <f aca="false">CN1338-V1338</f>
        <v>0</v>
      </c>
      <c r="DT1338" s="553"/>
      <c r="DU1338" s="48"/>
    </row>
    <row r="1339" customFormat="false" ht="15" hidden="false" customHeight="true" outlineLevel="0" collapsed="false">
      <c r="A1339" s="705" t="n">
        <f aca="false">A1338+1</f>
        <v>1330</v>
      </c>
      <c r="B1339" s="706" t="s">
        <v>3147</v>
      </c>
      <c r="C1339" s="706" t="s">
        <v>295</v>
      </c>
      <c r="D1339" s="706" t="s">
        <v>3148</v>
      </c>
      <c r="E1339" s="243" t="n">
        <f aca="false">COUNTIF($G$10:$G$1856,$G1339)</f>
        <v>1</v>
      </c>
      <c r="F1339" s="706" t="s">
        <v>3180</v>
      </c>
      <c r="G1339" s="706" t="s">
        <v>3180</v>
      </c>
      <c r="H1339" s="707" t="s">
        <v>3181</v>
      </c>
      <c r="I1339" s="708" t="s">
        <v>977</v>
      </c>
      <c r="J1339" s="707" t="s">
        <v>298</v>
      </c>
      <c r="K1339" s="709" t="n">
        <v>0</v>
      </c>
      <c r="L1339" s="707" t="s">
        <v>297</v>
      </c>
      <c r="M1339" s="708" t="s">
        <v>978</v>
      </c>
      <c r="N1339" s="710" t="s">
        <v>934</v>
      </c>
      <c r="O1339" s="512" t="n">
        <v>1</v>
      </c>
      <c r="P1339" s="512" t="n">
        <v>1</v>
      </c>
      <c r="Q1339" s="711" t="n">
        <v>0.000548235</v>
      </c>
      <c r="R1339" s="712"/>
      <c r="S1339" s="713"/>
      <c r="T1339" s="714" t="n">
        <v>1.27</v>
      </c>
      <c r="U1339" s="715"/>
      <c r="V1339" s="262" t="n">
        <f aca="false">SUM(W1339:CI1339)</f>
        <v>0</v>
      </c>
      <c r="W1339" s="243" t="n">
        <v>0</v>
      </c>
      <c r="X1339" s="243" t="n">
        <v>0</v>
      </c>
      <c r="Y1339" s="243" t="n">
        <v>0</v>
      </c>
      <c r="Z1339" s="243" t="n">
        <v>0</v>
      </c>
      <c r="AA1339" s="243" t="n">
        <v>0</v>
      </c>
      <c r="AB1339" s="243" t="n">
        <v>0</v>
      </c>
      <c r="AC1339" s="243" t="n">
        <v>0</v>
      </c>
      <c r="AD1339" s="243" t="n">
        <v>0</v>
      </c>
      <c r="AE1339" s="243" t="n">
        <v>0</v>
      </c>
      <c r="AF1339" s="243" t="n">
        <v>0</v>
      </c>
      <c r="AG1339" s="243" t="n">
        <v>0</v>
      </c>
      <c r="AH1339" s="518" t="n">
        <v>0</v>
      </c>
      <c r="AI1339" s="243" t="n">
        <v>0</v>
      </c>
      <c r="AJ1339" s="243" t="n">
        <v>0</v>
      </c>
      <c r="AK1339" s="518" t="n">
        <v>0</v>
      </c>
      <c r="AL1339" s="518" t="n">
        <v>0</v>
      </c>
      <c r="AM1339" s="518" t="n">
        <v>0</v>
      </c>
      <c r="AN1339" s="518" t="n">
        <v>0</v>
      </c>
      <c r="AO1339" s="518" t="n">
        <v>0</v>
      </c>
      <c r="AP1339" s="518" t="n">
        <v>0</v>
      </c>
      <c r="AQ1339" s="518" t="n">
        <v>0</v>
      </c>
      <c r="AR1339" s="518" t="n">
        <v>0</v>
      </c>
      <c r="AS1339" s="518" t="n">
        <v>0</v>
      </c>
      <c r="AT1339" s="518" t="n">
        <v>0</v>
      </c>
      <c r="AU1339" s="518" t="n">
        <v>0</v>
      </c>
      <c r="AV1339" s="518" t="n">
        <v>0</v>
      </c>
      <c r="AW1339" s="518" t="n">
        <v>0</v>
      </c>
      <c r="AX1339" s="518" t="n">
        <v>0</v>
      </c>
      <c r="AY1339" s="518" t="n">
        <v>0</v>
      </c>
      <c r="AZ1339" s="518" t="n">
        <v>0</v>
      </c>
      <c r="BA1339" s="518" t="n">
        <v>0</v>
      </c>
      <c r="BB1339" s="518" t="n">
        <v>0</v>
      </c>
      <c r="BC1339" s="518" t="n">
        <v>0</v>
      </c>
      <c r="BD1339" s="518" t="n">
        <v>0</v>
      </c>
      <c r="BE1339" s="518" t="n">
        <v>0</v>
      </c>
      <c r="BF1339" s="518" t="n">
        <v>0</v>
      </c>
      <c r="BG1339" s="518" t="n">
        <v>0</v>
      </c>
      <c r="BH1339" s="518" t="n">
        <v>0</v>
      </c>
      <c r="BI1339" s="518" t="n">
        <v>0</v>
      </c>
      <c r="BJ1339" s="518"/>
      <c r="BK1339" s="518"/>
      <c r="BL1339" s="518" t="n">
        <v>0</v>
      </c>
      <c r="BM1339" s="518"/>
      <c r="BN1339" s="518"/>
      <c r="BO1339" s="518"/>
      <c r="BP1339" s="518"/>
      <c r="BQ1339" s="518"/>
      <c r="BR1339" s="518"/>
      <c r="BS1339" s="518"/>
      <c r="BT1339" s="518"/>
      <c r="BU1339" s="518"/>
      <c r="BV1339" s="518" t="n">
        <v>0</v>
      </c>
      <c r="BW1339" s="518" t="n">
        <v>0</v>
      </c>
      <c r="BX1339" s="518" t="n">
        <v>0</v>
      </c>
      <c r="BY1339" s="518" t="n">
        <v>0</v>
      </c>
      <c r="BZ1339" s="518" t="n">
        <v>0</v>
      </c>
      <c r="CA1339" s="518" t="n">
        <v>0</v>
      </c>
      <c r="CB1339" s="518" t="n">
        <v>0</v>
      </c>
      <c r="CC1339" s="518" t="n">
        <v>0</v>
      </c>
      <c r="CD1339" s="518" t="n">
        <v>0</v>
      </c>
      <c r="CE1339" s="518" t="n">
        <v>0</v>
      </c>
      <c r="CF1339" s="518" t="n">
        <v>0</v>
      </c>
      <c r="CG1339" s="518" t="n">
        <v>0</v>
      </c>
      <c r="CH1339" s="518"/>
      <c r="CI1339" s="716"/>
      <c r="CL1339" s="48" t="n">
        <v>0</v>
      </c>
      <c r="CM1339" s="48" t="n">
        <f aca="false">CL1339-V1339</f>
        <v>0</v>
      </c>
      <c r="CN1339" s="702" t="n">
        <f aca="false">SUM(CO1339:DR1339)</f>
        <v>0</v>
      </c>
      <c r="CO1339" s="703" t="n">
        <v>0</v>
      </c>
      <c r="CP1339" s="703"/>
      <c r="CQ1339" s="703" t="n">
        <v>0</v>
      </c>
      <c r="CR1339" s="703"/>
      <c r="CS1339" s="703" t="n">
        <v>0</v>
      </c>
      <c r="CT1339" s="703" t="n">
        <v>0</v>
      </c>
      <c r="CU1339" s="703"/>
      <c r="CV1339" s="703"/>
      <c r="CW1339" s="703"/>
      <c r="CX1339" s="703" t="n">
        <v>0</v>
      </c>
      <c r="CY1339" s="703" t="n">
        <v>0</v>
      </c>
      <c r="CZ1339" s="703" t="n">
        <v>0</v>
      </c>
      <c r="DA1339" s="703"/>
      <c r="DB1339" s="703"/>
      <c r="DC1339" s="703"/>
      <c r="DD1339" s="703"/>
      <c r="DE1339" s="703" t="n">
        <v>0</v>
      </c>
      <c r="DF1339" s="703"/>
      <c r="DG1339" s="703" t="n">
        <v>0</v>
      </c>
      <c r="DH1339" s="703" t="n">
        <v>0</v>
      </c>
      <c r="DI1339" s="703" t="n">
        <v>0</v>
      </c>
      <c r="DJ1339" s="703" t="n">
        <v>0</v>
      </c>
      <c r="DK1339" s="703" t="n">
        <v>0</v>
      </c>
      <c r="DL1339" s="703" t="n">
        <v>0</v>
      </c>
      <c r="DM1339" s="703"/>
      <c r="DN1339" s="703"/>
      <c r="DO1339" s="703"/>
      <c r="DP1339" s="703"/>
      <c r="DQ1339" s="703"/>
      <c r="DR1339" s="703"/>
      <c r="DS1339" s="704" t="n">
        <f aca="false">CN1339-V1339</f>
        <v>0</v>
      </c>
      <c r="DT1339" s="553"/>
      <c r="DU1339" s="48"/>
    </row>
    <row r="1340" customFormat="false" ht="15" hidden="false" customHeight="true" outlineLevel="0" collapsed="false">
      <c r="A1340" s="705" t="n">
        <f aca="false">A1339+1</f>
        <v>1331</v>
      </c>
      <c r="B1340" s="706" t="s">
        <v>3147</v>
      </c>
      <c r="C1340" s="706" t="s">
        <v>295</v>
      </c>
      <c r="D1340" s="706" t="s">
        <v>3148</v>
      </c>
      <c r="E1340" s="243" t="n">
        <f aca="false">COUNTIF($G$10:$G$1856,$G1340)</f>
        <v>1</v>
      </c>
      <c r="F1340" s="706" t="s">
        <v>3182</v>
      </c>
      <c r="G1340" s="706" t="s">
        <v>3182</v>
      </c>
      <c r="H1340" s="707" t="s">
        <v>3183</v>
      </c>
      <c r="I1340" s="708" t="s">
        <v>981</v>
      </c>
      <c r="J1340" s="707" t="s">
        <v>298</v>
      </c>
      <c r="K1340" s="709" t="n">
        <v>0</v>
      </c>
      <c r="L1340" s="707" t="s">
        <v>297</v>
      </c>
      <c r="M1340" s="708" t="s">
        <v>982</v>
      </c>
      <c r="N1340" s="710" t="s">
        <v>934</v>
      </c>
      <c r="O1340" s="512" t="n">
        <v>1</v>
      </c>
      <c r="P1340" s="512" t="n">
        <v>1</v>
      </c>
      <c r="Q1340" s="711" t="n">
        <v>0.000548235</v>
      </c>
      <c r="R1340" s="712"/>
      <c r="S1340" s="713"/>
      <c r="T1340" s="714" t="n">
        <v>1.27</v>
      </c>
      <c r="U1340" s="715"/>
      <c r="V1340" s="262" t="n">
        <f aca="false">SUM(W1340:CI1340)</f>
        <v>0</v>
      </c>
      <c r="W1340" s="243" t="n">
        <v>0</v>
      </c>
      <c r="X1340" s="243" t="n">
        <v>0</v>
      </c>
      <c r="Y1340" s="243" t="n">
        <v>0</v>
      </c>
      <c r="Z1340" s="243" t="n">
        <v>0</v>
      </c>
      <c r="AA1340" s="243" t="n">
        <v>0</v>
      </c>
      <c r="AB1340" s="243" t="n">
        <v>0</v>
      </c>
      <c r="AC1340" s="243" t="n">
        <v>0</v>
      </c>
      <c r="AD1340" s="243" t="n">
        <v>0</v>
      </c>
      <c r="AE1340" s="243" t="n">
        <v>0</v>
      </c>
      <c r="AF1340" s="243" t="n">
        <v>0</v>
      </c>
      <c r="AG1340" s="243" t="n">
        <v>0</v>
      </c>
      <c r="AH1340" s="518" t="n">
        <v>0</v>
      </c>
      <c r="AI1340" s="243" t="n">
        <v>0</v>
      </c>
      <c r="AJ1340" s="243" t="n">
        <v>0</v>
      </c>
      <c r="AK1340" s="518" t="n">
        <v>0</v>
      </c>
      <c r="AL1340" s="518" t="n">
        <v>0</v>
      </c>
      <c r="AM1340" s="518" t="n">
        <v>0</v>
      </c>
      <c r="AN1340" s="518" t="n">
        <v>0</v>
      </c>
      <c r="AO1340" s="518" t="n">
        <v>0</v>
      </c>
      <c r="AP1340" s="518" t="n">
        <v>0</v>
      </c>
      <c r="AQ1340" s="518" t="n">
        <v>0</v>
      </c>
      <c r="AR1340" s="518" t="n">
        <v>0</v>
      </c>
      <c r="AS1340" s="518" t="n">
        <v>0</v>
      </c>
      <c r="AT1340" s="518" t="n">
        <v>0</v>
      </c>
      <c r="AU1340" s="518" t="n">
        <v>0</v>
      </c>
      <c r="AV1340" s="518" t="n">
        <v>0</v>
      </c>
      <c r="AW1340" s="518" t="n">
        <v>0</v>
      </c>
      <c r="AX1340" s="518" t="n">
        <v>0</v>
      </c>
      <c r="AY1340" s="518" t="n">
        <v>0</v>
      </c>
      <c r="AZ1340" s="518" t="n">
        <v>0</v>
      </c>
      <c r="BA1340" s="518" t="n">
        <v>0</v>
      </c>
      <c r="BB1340" s="518" t="n">
        <v>0</v>
      </c>
      <c r="BC1340" s="518" t="n">
        <v>0</v>
      </c>
      <c r="BD1340" s="518" t="n">
        <v>0</v>
      </c>
      <c r="BE1340" s="518" t="n">
        <v>0</v>
      </c>
      <c r="BF1340" s="518" t="n">
        <v>0</v>
      </c>
      <c r="BG1340" s="518" t="n">
        <v>0</v>
      </c>
      <c r="BH1340" s="518" t="n">
        <v>0</v>
      </c>
      <c r="BI1340" s="518" t="n">
        <v>0</v>
      </c>
      <c r="BJ1340" s="518"/>
      <c r="BK1340" s="518"/>
      <c r="BL1340" s="518" t="n">
        <v>0</v>
      </c>
      <c r="BM1340" s="518"/>
      <c r="BN1340" s="518"/>
      <c r="BO1340" s="518"/>
      <c r="BP1340" s="518"/>
      <c r="BQ1340" s="518"/>
      <c r="BR1340" s="518"/>
      <c r="BS1340" s="518"/>
      <c r="BT1340" s="518"/>
      <c r="BU1340" s="518"/>
      <c r="BV1340" s="518" t="n">
        <v>0</v>
      </c>
      <c r="BW1340" s="518" t="n">
        <v>0</v>
      </c>
      <c r="BX1340" s="518" t="n">
        <v>0</v>
      </c>
      <c r="BY1340" s="518" t="n">
        <v>0</v>
      </c>
      <c r="BZ1340" s="518" t="n">
        <v>0</v>
      </c>
      <c r="CA1340" s="518" t="n">
        <v>0</v>
      </c>
      <c r="CB1340" s="518" t="n">
        <v>0</v>
      </c>
      <c r="CC1340" s="518" t="n">
        <v>0</v>
      </c>
      <c r="CD1340" s="518" t="n">
        <v>0</v>
      </c>
      <c r="CE1340" s="518" t="n">
        <v>0</v>
      </c>
      <c r="CF1340" s="518" t="n">
        <v>0</v>
      </c>
      <c r="CG1340" s="518" t="n">
        <v>0</v>
      </c>
      <c r="CH1340" s="518"/>
      <c r="CI1340" s="716"/>
      <c r="CL1340" s="48" t="n">
        <v>0</v>
      </c>
      <c r="CM1340" s="48" t="n">
        <f aca="false">CL1340-V1340</f>
        <v>0</v>
      </c>
      <c r="CN1340" s="702" t="n">
        <f aca="false">SUM(CO1340:DR1340)</f>
        <v>0</v>
      </c>
      <c r="CO1340" s="703" t="n">
        <v>0</v>
      </c>
      <c r="CP1340" s="703"/>
      <c r="CQ1340" s="703" t="n">
        <v>0</v>
      </c>
      <c r="CR1340" s="703"/>
      <c r="CS1340" s="703" t="n">
        <v>0</v>
      </c>
      <c r="CT1340" s="703" t="n">
        <v>0</v>
      </c>
      <c r="CU1340" s="703"/>
      <c r="CV1340" s="703"/>
      <c r="CW1340" s="703"/>
      <c r="CX1340" s="703" t="n">
        <v>0</v>
      </c>
      <c r="CY1340" s="703" t="n">
        <v>0</v>
      </c>
      <c r="CZ1340" s="703" t="n">
        <v>0</v>
      </c>
      <c r="DA1340" s="703"/>
      <c r="DB1340" s="703"/>
      <c r="DC1340" s="703"/>
      <c r="DD1340" s="703"/>
      <c r="DE1340" s="703" t="n">
        <v>0</v>
      </c>
      <c r="DF1340" s="703"/>
      <c r="DG1340" s="703" t="n">
        <v>0</v>
      </c>
      <c r="DH1340" s="703" t="n">
        <v>0</v>
      </c>
      <c r="DI1340" s="703" t="n">
        <v>0</v>
      </c>
      <c r="DJ1340" s="703" t="n">
        <v>0</v>
      </c>
      <c r="DK1340" s="703" t="n">
        <v>0</v>
      </c>
      <c r="DL1340" s="703" t="n">
        <v>0</v>
      </c>
      <c r="DM1340" s="703"/>
      <c r="DN1340" s="703"/>
      <c r="DO1340" s="703"/>
      <c r="DP1340" s="703"/>
      <c r="DQ1340" s="703"/>
      <c r="DR1340" s="703"/>
      <c r="DS1340" s="704" t="n">
        <f aca="false">CN1340-V1340</f>
        <v>0</v>
      </c>
      <c r="DT1340" s="553"/>
      <c r="DU1340" s="48"/>
    </row>
    <row r="1341" customFormat="false" ht="15" hidden="false" customHeight="true" outlineLevel="0" collapsed="false">
      <c r="A1341" s="705" t="n">
        <f aca="false">A1340+1</f>
        <v>1332</v>
      </c>
      <c r="B1341" s="706" t="s">
        <v>3147</v>
      </c>
      <c r="C1341" s="706" t="s">
        <v>295</v>
      </c>
      <c r="D1341" s="706" t="s">
        <v>3148</v>
      </c>
      <c r="E1341" s="243" t="n">
        <f aca="false">COUNTIF($G$10:$G$1856,$G1341)</f>
        <v>1</v>
      </c>
      <c r="F1341" s="706" t="s">
        <v>3184</v>
      </c>
      <c r="G1341" s="706" t="s">
        <v>3184</v>
      </c>
      <c r="H1341" s="707" t="s">
        <v>3185</v>
      </c>
      <c r="I1341" s="708" t="s">
        <v>969</v>
      </c>
      <c r="J1341" s="707" t="s">
        <v>298</v>
      </c>
      <c r="K1341" s="709" t="n">
        <v>0</v>
      </c>
      <c r="L1341" s="707" t="s">
        <v>297</v>
      </c>
      <c r="M1341" s="708" t="s">
        <v>970</v>
      </c>
      <c r="N1341" s="710" t="s">
        <v>934</v>
      </c>
      <c r="O1341" s="512" t="n">
        <v>1</v>
      </c>
      <c r="P1341" s="512" t="n">
        <v>1</v>
      </c>
      <c r="Q1341" s="711" t="n">
        <v>0.00060024</v>
      </c>
      <c r="R1341" s="712"/>
      <c r="S1341" s="713"/>
      <c r="T1341" s="714" t="n">
        <v>1.39</v>
      </c>
      <c r="U1341" s="715"/>
      <c r="V1341" s="262" t="n">
        <f aca="false">SUM(W1341:CI1341)</f>
        <v>0</v>
      </c>
      <c r="W1341" s="243" t="n">
        <v>0</v>
      </c>
      <c r="X1341" s="243" t="n">
        <v>0</v>
      </c>
      <c r="Y1341" s="243" t="n">
        <v>0</v>
      </c>
      <c r="Z1341" s="243" t="n">
        <v>0</v>
      </c>
      <c r="AA1341" s="243" t="n">
        <v>0</v>
      </c>
      <c r="AB1341" s="243" t="n">
        <v>0</v>
      </c>
      <c r="AC1341" s="243" t="n">
        <v>0</v>
      </c>
      <c r="AD1341" s="243" t="n">
        <v>0</v>
      </c>
      <c r="AE1341" s="243" t="n">
        <v>0</v>
      </c>
      <c r="AF1341" s="243" t="n">
        <v>0</v>
      </c>
      <c r="AG1341" s="243" t="n">
        <v>0</v>
      </c>
      <c r="AH1341" s="518" t="n">
        <v>0</v>
      </c>
      <c r="AI1341" s="243" t="n">
        <v>0</v>
      </c>
      <c r="AJ1341" s="243" t="n">
        <v>0</v>
      </c>
      <c r="AK1341" s="518" t="n">
        <v>0</v>
      </c>
      <c r="AL1341" s="518" t="n">
        <v>0</v>
      </c>
      <c r="AM1341" s="518" t="n">
        <v>0</v>
      </c>
      <c r="AN1341" s="518" t="n">
        <v>0</v>
      </c>
      <c r="AO1341" s="518" t="n">
        <v>0</v>
      </c>
      <c r="AP1341" s="518" t="n">
        <v>0</v>
      </c>
      <c r="AQ1341" s="518" t="n">
        <v>0</v>
      </c>
      <c r="AR1341" s="518" t="n">
        <v>0</v>
      </c>
      <c r="AS1341" s="518" t="n">
        <v>0</v>
      </c>
      <c r="AT1341" s="518" t="n">
        <v>0</v>
      </c>
      <c r="AU1341" s="518" t="n">
        <v>0</v>
      </c>
      <c r="AV1341" s="518" t="n">
        <v>0</v>
      </c>
      <c r="AW1341" s="518" t="n">
        <v>0</v>
      </c>
      <c r="AX1341" s="518" t="n">
        <v>0</v>
      </c>
      <c r="AY1341" s="518" t="n">
        <v>0</v>
      </c>
      <c r="AZ1341" s="518" t="n">
        <v>0</v>
      </c>
      <c r="BA1341" s="518" t="n">
        <v>0</v>
      </c>
      <c r="BB1341" s="518" t="n">
        <v>0</v>
      </c>
      <c r="BC1341" s="518" t="n">
        <v>0</v>
      </c>
      <c r="BD1341" s="518" t="n">
        <v>0</v>
      </c>
      <c r="BE1341" s="518" t="n">
        <v>0</v>
      </c>
      <c r="BF1341" s="518" t="n">
        <v>0</v>
      </c>
      <c r="BG1341" s="518" t="n">
        <v>0</v>
      </c>
      <c r="BH1341" s="518" t="n">
        <v>0</v>
      </c>
      <c r="BI1341" s="518" t="n">
        <v>0</v>
      </c>
      <c r="BJ1341" s="518"/>
      <c r="BK1341" s="518"/>
      <c r="BL1341" s="518" t="n">
        <v>0</v>
      </c>
      <c r="BM1341" s="518"/>
      <c r="BN1341" s="518"/>
      <c r="BO1341" s="518"/>
      <c r="BP1341" s="518"/>
      <c r="BQ1341" s="518"/>
      <c r="BR1341" s="518"/>
      <c r="BS1341" s="518"/>
      <c r="BT1341" s="518"/>
      <c r="BU1341" s="518"/>
      <c r="BV1341" s="518" t="n">
        <v>0</v>
      </c>
      <c r="BW1341" s="518" t="n">
        <v>0</v>
      </c>
      <c r="BX1341" s="518" t="n">
        <v>0</v>
      </c>
      <c r="BY1341" s="518" t="n">
        <v>0</v>
      </c>
      <c r="BZ1341" s="518" t="n">
        <v>0</v>
      </c>
      <c r="CA1341" s="518" t="n">
        <v>0</v>
      </c>
      <c r="CB1341" s="518" t="n">
        <v>0</v>
      </c>
      <c r="CC1341" s="518" t="n">
        <v>0</v>
      </c>
      <c r="CD1341" s="518" t="n">
        <v>0</v>
      </c>
      <c r="CE1341" s="518" t="n">
        <v>0</v>
      </c>
      <c r="CF1341" s="518" t="n">
        <v>0</v>
      </c>
      <c r="CG1341" s="518" t="n">
        <v>0</v>
      </c>
      <c r="CH1341" s="518"/>
      <c r="CI1341" s="716"/>
      <c r="CL1341" s="48" t="n">
        <v>0</v>
      </c>
      <c r="CM1341" s="48" t="n">
        <f aca="false">CL1341-V1341</f>
        <v>0</v>
      </c>
      <c r="CN1341" s="702" t="n">
        <f aca="false">SUM(CO1341:DR1341)</f>
        <v>0</v>
      </c>
      <c r="CO1341" s="703" t="n">
        <v>0</v>
      </c>
      <c r="CP1341" s="703"/>
      <c r="CQ1341" s="703" t="n">
        <v>0</v>
      </c>
      <c r="CR1341" s="703"/>
      <c r="CS1341" s="703" t="n">
        <v>0</v>
      </c>
      <c r="CT1341" s="703" t="n">
        <v>0</v>
      </c>
      <c r="CU1341" s="703"/>
      <c r="CV1341" s="703"/>
      <c r="CW1341" s="703"/>
      <c r="CX1341" s="703" t="n">
        <v>0</v>
      </c>
      <c r="CY1341" s="703" t="n">
        <v>0</v>
      </c>
      <c r="CZ1341" s="703" t="n">
        <v>0</v>
      </c>
      <c r="DA1341" s="703"/>
      <c r="DB1341" s="703"/>
      <c r="DC1341" s="703"/>
      <c r="DD1341" s="703"/>
      <c r="DE1341" s="703" t="n">
        <v>0</v>
      </c>
      <c r="DF1341" s="703"/>
      <c r="DG1341" s="703" t="n">
        <v>0</v>
      </c>
      <c r="DH1341" s="703" t="n">
        <v>0</v>
      </c>
      <c r="DI1341" s="703" t="n">
        <v>0</v>
      </c>
      <c r="DJ1341" s="703" t="n">
        <v>0</v>
      </c>
      <c r="DK1341" s="703" t="n">
        <v>0</v>
      </c>
      <c r="DL1341" s="703" t="n">
        <v>0</v>
      </c>
      <c r="DM1341" s="703"/>
      <c r="DN1341" s="703"/>
      <c r="DO1341" s="703"/>
      <c r="DP1341" s="703"/>
      <c r="DQ1341" s="703"/>
      <c r="DR1341" s="703"/>
      <c r="DS1341" s="704" t="n">
        <f aca="false">CN1341-V1341</f>
        <v>0</v>
      </c>
      <c r="DT1341" s="553"/>
      <c r="DU1341" s="48"/>
    </row>
    <row r="1342" customFormat="false" ht="15" hidden="false" customHeight="true" outlineLevel="0" collapsed="false">
      <c r="A1342" s="705" t="n">
        <f aca="false">A1341+1</f>
        <v>1333</v>
      </c>
      <c r="B1342" s="706" t="s">
        <v>3147</v>
      </c>
      <c r="C1342" s="706" t="s">
        <v>295</v>
      </c>
      <c r="D1342" s="706" t="s">
        <v>3148</v>
      </c>
      <c r="E1342" s="243" t="n">
        <f aca="false">COUNTIF($G$10:$G$1856,$G1342)</f>
        <v>1</v>
      </c>
      <c r="F1342" s="706" t="s">
        <v>3186</v>
      </c>
      <c r="G1342" s="706" t="s">
        <v>3186</v>
      </c>
      <c r="H1342" s="707" t="s">
        <v>3187</v>
      </c>
      <c r="I1342" s="708" t="s">
        <v>973</v>
      </c>
      <c r="J1342" s="707" t="s">
        <v>298</v>
      </c>
      <c r="K1342" s="709" t="n">
        <v>0</v>
      </c>
      <c r="L1342" s="707" t="s">
        <v>297</v>
      </c>
      <c r="M1342" s="708" t="s">
        <v>974</v>
      </c>
      <c r="N1342" s="710" t="s">
        <v>934</v>
      </c>
      <c r="O1342" s="512" t="n">
        <v>1</v>
      </c>
      <c r="P1342" s="512" t="n">
        <v>1</v>
      </c>
      <c r="Q1342" s="711" t="n">
        <v>0.00025071</v>
      </c>
      <c r="R1342" s="712"/>
      <c r="S1342" s="713"/>
      <c r="T1342" s="714" t="n">
        <v>0.58</v>
      </c>
      <c r="U1342" s="715"/>
      <c r="V1342" s="262" t="n">
        <f aca="false">SUM(W1342:CI1342)</f>
        <v>0</v>
      </c>
      <c r="W1342" s="243" t="n">
        <v>0</v>
      </c>
      <c r="X1342" s="243" t="n">
        <v>0</v>
      </c>
      <c r="Y1342" s="243" t="n">
        <v>0</v>
      </c>
      <c r="Z1342" s="243" t="n">
        <v>0</v>
      </c>
      <c r="AA1342" s="243" t="n">
        <v>0</v>
      </c>
      <c r="AB1342" s="243" t="n">
        <v>0</v>
      </c>
      <c r="AC1342" s="243" t="n">
        <v>0</v>
      </c>
      <c r="AD1342" s="243" t="n">
        <v>0</v>
      </c>
      <c r="AE1342" s="243" t="n">
        <v>0</v>
      </c>
      <c r="AF1342" s="243" t="n">
        <v>0</v>
      </c>
      <c r="AG1342" s="243" t="n">
        <v>0</v>
      </c>
      <c r="AH1342" s="518" t="n">
        <v>0</v>
      </c>
      <c r="AI1342" s="243" t="n">
        <v>0</v>
      </c>
      <c r="AJ1342" s="243" t="n">
        <v>0</v>
      </c>
      <c r="AK1342" s="518" t="n">
        <v>0</v>
      </c>
      <c r="AL1342" s="518" t="n">
        <v>0</v>
      </c>
      <c r="AM1342" s="518" t="n">
        <v>0</v>
      </c>
      <c r="AN1342" s="518" t="n">
        <v>0</v>
      </c>
      <c r="AO1342" s="518" t="n">
        <v>0</v>
      </c>
      <c r="AP1342" s="518" t="n">
        <v>0</v>
      </c>
      <c r="AQ1342" s="518" t="n">
        <v>0</v>
      </c>
      <c r="AR1342" s="518" t="n">
        <v>0</v>
      </c>
      <c r="AS1342" s="518" t="n">
        <v>0</v>
      </c>
      <c r="AT1342" s="518" t="n">
        <v>0</v>
      </c>
      <c r="AU1342" s="518" t="n">
        <v>0</v>
      </c>
      <c r="AV1342" s="518" t="n">
        <v>0</v>
      </c>
      <c r="AW1342" s="518" t="n">
        <v>0</v>
      </c>
      <c r="AX1342" s="518" t="n">
        <v>0</v>
      </c>
      <c r="AY1342" s="518" t="n">
        <v>0</v>
      </c>
      <c r="AZ1342" s="518" t="n">
        <v>0</v>
      </c>
      <c r="BA1342" s="518" t="n">
        <v>0</v>
      </c>
      <c r="BB1342" s="518" t="n">
        <v>0</v>
      </c>
      <c r="BC1342" s="518" t="n">
        <v>0</v>
      </c>
      <c r="BD1342" s="518" t="n">
        <v>0</v>
      </c>
      <c r="BE1342" s="518" t="n">
        <v>0</v>
      </c>
      <c r="BF1342" s="518" t="n">
        <v>0</v>
      </c>
      <c r="BG1342" s="518" t="n">
        <v>0</v>
      </c>
      <c r="BH1342" s="518" t="n">
        <v>0</v>
      </c>
      <c r="BI1342" s="518" t="n">
        <v>0</v>
      </c>
      <c r="BJ1342" s="518"/>
      <c r="BK1342" s="518"/>
      <c r="BL1342" s="518" t="n">
        <v>0</v>
      </c>
      <c r="BM1342" s="518"/>
      <c r="BN1342" s="518"/>
      <c r="BO1342" s="518"/>
      <c r="BP1342" s="518"/>
      <c r="BQ1342" s="518"/>
      <c r="BR1342" s="518"/>
      <c r="BS1342" s="518"/>
      <c r="BT1342" s="518"/>
      <c r="BU1342" s="518"/>
      <c r="BV1342" s="518" t="n">
        <v>0</v>
      </c>
      <c r="BW1342" s="518" t="n">
        <v>0</v>
      </c>
      <c r="BX1342" s="518" t="n">
        <v>0</v>
      </c>
      <c r="BY1342" s="518" t="n">
        <v>0</v>
      </c>
      <c r="BZ1342" s="518" t="n">
        <v>0</v>
      </c>
      <c r="CA1342" s="518" t="n">
        <v>0</v>
      </c>
      <c r="CB1342" s="518" t="n">
        <v>0</v>
      </c>
      <c r="CC1342" s="518" t="n">
        <v>0</v>
      </c>
      <c r="CD1342" s="518" t="n">
        <v>0</v>
      </c>
      <c r="CE1342" s="518" t="n">
        <v>0</v>
      </c>
      <c r="CF1342" s="518" t="n">
        <v>0</v>
      </c>
      <c r="CG1342" s="518" t="n">
        <v>0</v>
      </c>
      <c r="CH1342" s="518"/>
      <c r="CI1342" s="716"/>
      <c r="CL1342" s="48" t="n">
        <v>0</v>
      </c>
      <c r="CM1342" s="48" t="n">
        <f aca="false">CL1342-V1342</f>
        <v>0</v>
      </c>
      <c r="CN1342" s="702" t="n">
        <f aca="false">SUM(CO1342:DR1342)</f>
        <v>0</v>
      </c>
      <c r="CO1342" s="703" t="n">
        <v>0</v>
      </c>
      <c r="CP1342" s="703"/>
      <c r="CQ1342" s="703" t="n">
        <v>0</v>
      </c>
      <c r="CR1342" s="703"/>
      <c r="CS1342" s="703" t="n">
        <v>0</v>
      </c>
      <c r="CT1342" s="703" t="n">
        <v>0</v>
      </c>
      <c r="CU1342" s="703"/>
      <c r="CV1342" s="703"/>
      <c r="CW1342" s="703"/>
      <c r="CX1342" s="703" t="n">
        <v>0</v>
      </c>
      <c r="CY1342" s="703" t="n">
        <v>0</v>
      </c>
      <c r="CZ1342" s="703" t="n">
        <v>0</v>
      </c>
      <c r="DA1342" s="703"/>
      <c r="DB1342" s="703"/>
      <c r="DC1342" s="703"/>
      <c r="DD1342" s="703"/>
      <c r="DE1342" s="703" t="n">
        <v>0</v>
      </c>
      <c r="DF1342" s="703"/>
      <c r="DG1342" s="703" t="n">
        <v>0</v>
      </c>
      <c r="DH1342" s="703" t="n">
        <v>0</v>
      </c>
      <c r="DI1342" s="703" t="n">
        <v>0</v>
      </c>
      <c r="DJ1342" s="703" t="n">
        <v>0</v>
      </c>
      <c r="DK1342" s="703" t="n">
        <v>0</v>
      </c>
      <c r="DL1342" s="703" t="n">
        <v>0</v>
      </c>
      <c r="DM1342" s="703"/>
      <c r="DN1342" s="703"/>
      <c r="DO1342" s="703"/>
      <c r="DP1342" s="703"/>
      <c r="DQ1342" s="703"/>
      <c r="DR1342" s="703"/>
      <c r="DS1342" s="704" t="n">
        <f aca="false">CN1342-V1342</f>
        <v>0</v>
      </c>
      <c r="DT1342" s="553"/>
      <c r="DU1342" s="48"/>
    </row>
    <row r="1343" customFormat="false" ht="15" hidden="false" customHeight="true" outlineLevel="0" collapsed="false">
      <c r="A1343" s="705" t="n">
        <f aca="false">A1342+1</f>
        <v>1334</v>
      </c>
      <c r="B1343" s="706" t="s">
        <v>3147</v>
      </c>
      <c r="C1343" s="706" t="s">
        <v>295</v>
      </c>
      <c r="D1343" s="706" t="s">
        <v>3148</v>
      </c>
      <c r="E1343" s="243" t="n">
        <f aca="false">COUNTIF($G$10:$G$1856,$G1343)</f>
        <v>1</v>
      </c>
      <c r="F1343" s="706" t="s">
        <v>3188</v>
      </c>
      <c r="G1343" s="706" t="s">
        <v>3188</v>
      </c>
      <c r="H1343" s="707" t="s">
        <v>3189</v>
      </c>
      <c r="I1343" s="708" t="s">
        <v>1149</v>
      </c>
      <c r="J1343" s="707" t="s">
        <v>298</v>
      </c>
      <c r="K1343" s="709" t="n">
        <v>0</v>
      </c>
      <c r="L1343" s="707" t="s">
        <v>297</v>
      </c>
      <c r="M1343" s="708" t="s">
        <v>1150</v>
      </c>
      <c r="N1343" s="710" t="s">
        <v>934</v>
      </c>
      <c r="O1343" s="512" t="n">
        <v>1</v>
      </c>
      <c r="P1343" s="512" t="n">
        <v>1</v>
      </c>
      <c r="Q1343" s="711" t="n">
        <v>0.00039555</v>
      </c>
      <c r="R1343" s="712"/>
      <c r="S1343" s="713"/>
      <c r="T1343" s="714" t="n">
        <v>0.92</v>
      </c>
      <c r="U1343" s="715"/>
      <c r="V1343" s="262" t="n">
        <f aca="false">SUM(W1343:CI1343)</f>
        <v>0</v>
      </c>
      <c r="W1343" s="243" t="n">
        <v>0</v>
      </c>
      <c r="X1343" s="243" t="n">
        <v>0</v>
      </c>
      <c r="Y1343" s="243" t="n">
        <v>0</v>
      </c>
      <c r="Z1343" s="243" t="n">
        <v>0</v>
      </c>
      <c r="AA1343" s="243" t="n">
        <v>0</v>
      </c>
      <c r="AB1343" s="243" t="n">
        <v>0</v>
      </c>
      <c r="AC1343" s="243" t="n">
        <v>0</v>
      </c>
      <c r="AD1343" s="243" t="n">
        <v>0</v>
      </c>
      <c r="AE1343" s="243" t="n">
        <v>0</v>
      </c>
      <c r="AF1343" s="243" t="n">
        <v>0</v>
      </c>
      <c r="AG1343" s="243" t="n">
        <v>0</v>
      </c>
      <c r="AH1343" s="518" t="n">
        <v>0</v>
      </c>
      <c r="AI1343" s="243" t="n">
        <v>0</v>
      </c>
      <c r="AJ1343" s="243" t="n">
        <v>0</v>
      </c>
      <c r="AK1343" s="518" t="n">
        <v>0</v>
      </c>
      <c r="AL1343" s="518" t="n">
        <v>0</v>
      </c>
      <c r="AM1343" s="518" t="n">
        <v>0</v>
      </c>
      <c r="AN1343" s="518" t="n">
        <v>0</v>
      </c>
      <c r="AO1343" s="518" t="n">
        <v>0</v>
      </c>
      <c r="AP1343" s="518" t="n">
        <v>0</v>
      </c>
      <c r="AQ1343" s="518" t="n">
        <v>0</v>
      </c>
      <c r="AR1343" s="518" t="n">
        <v>0</v>
      </c>
      <c r="AS1343" s="518" t="n">
        <v>0</v>
      </c>
      <c r="AT1343" s="518" t="n">
        <v>0</v>
      </c>
      <c r="AU1343" s="518" t="n">
        <v>0</v>
      </c>
      <c r="AV1343" s="518" t="n">
        <v>0</v>
      </c>
      <c r="AW1343" s="518" t="n">
        <v>0</v>
      </c>
      <c r="AX1343" s="518" t="n">
        <v>0</v>
      </c>
      <c r="AY1343" s="518" t="n">
        <v>0</v>
      </c>
      <c r="AZ1343" s="518" t="n">
        <v>0</v>
      </c>
      <c r="BA1343" s="518" t="n">
        <v>0</v>
      </c>
      <c r="BB1343" s="518" t="n">
        <v>0</v>
      </c>
      <c r="BC1343" s="518" t="n">
        <v>0</v>
      </c>
      <c r="BD1343" s="518" t="n">
        <v>0</v>
      </c>
      <c r="BE1343" s="518" t="n">
        <v>0</v>
      </c>
      <c r="BF1343" s="518" t="n">
        <v>0</v>
      </c>
      <c r="BG1343" s="518" t="n">
        <v>0</v>
      </c>
      <c r="BH1343" s="518" t="n">
        <v>0</v>
      </c>
      <c r="BI1343" s="518" t="n">
        <v>0</v>
      </c>
      <c r="BJ1343" s="518"/>
      <c r="BK1343" s="518"/>
      <c r="BL1343" s="518" t="n">
        <v>0</v>
      </c>
      <c r="BM1343" s="518"/>
      <c r="BN1343" s="518"/>
      <c r="BO1343" s="518"/>
      <c r="BP1343" s="518"/>
      <c r="BQ1343" s="518"/>
      <c r="BR1343" s="518"/>
      <c r="BS1343" s="518"/>
      <c r="BT1343" s="518"/>
      <c r="BU1343" s="518"/>
      <c r="BV1343" s="518" t="n">
        <v>0</v>
      </c>
      <c r="BW1343" s="518" t="n">
        <v>0</v>
      </c>
      <c r="BX1343" s="518" t="n">
        <v>0</v>
      </c>
      <c r="BY1343" s="518" t="n">
        <v>0</v>
      </c>
      <c r="BZ1343" s="518" t="n">
        <v>0</v>
      </c>
      <c r="CA1343" s="518" t="n">
        <v>0</v>
      </c>
      <c r="CB1343" s="518" t="n">
        <v>0</v>
      </c>
      <c r="CC1343" s="518" t="n">
        <v>0</v>
      </c>
      <c r="CD1343" s="518" t="n">
        <v>0</v>
      </c>
      <c r="CE1343" s="518" t="n">
        <v>0</v>
      </c>
      <c r="CF1343" s="518" t="n">
        <v>0</v>
      </c>
      <c r="CG1343" s="518" t="n">
        <v>0</v>
      </c>
      <c r="CH1343" s="518"/>
      <c r="CI1343" s="716"/>
      <c r="CL1343" s="48" t="n">
        <v>0</v>
      </c>
      <c r="CM1343" s="48" t="n">
        <f aca="false">CL1343-V1343</f>
        <v>0</v>
      </c>
      <c r="CN1343" s="702" t="n">
        <f aca="false">SUM(CO1343:DR1343)</f>
        <v>0</v>
      </c>
      <c r="CO1343" s="703" t="n">
        <v>0</v>
      </c>
      <c r="CP1343" s="703"/>
      <c r="CQ1343" s="703" t="n">
        <v>0</v>
      </c>
      <c r="CR1343" s="703"/>
      <c r="CS1343" s="703" t="n">
        <v>0</v>
      </c>
      <c r="CT1343" s="703" t="n">
        <v>0</v>
      </c>
      <c r="CU1343" s="703"/>
      <c r="CV1343" s="703"/>
      <c r="CW1343" s="703"/>
      <c r="CX1343" s="703" t="n">
        <v>0</v>
      </c>
      <c r="CY1343" s="703" t="n">
        <v>0</v>
      </c>
      <c r="CZ1343" s="703" t="n">
        <v>0</v>
      </c>
      <c r="DA1343" s="703"/>
      <c r="DB1343" s="703"/>
      <c r="DC1343" s="703"/>
      <c r="DD1343" s="703"/>
      <c r="DE1343" s="703" t="n">
        <v>0</v>
      </c>
      <c r="DF1343" s="703"/>
      <c r="DG1343" s="703" t="n">
        <v>0</v>
      </c>
      <c r="DH1343" s="703" t="n">
        <v>0</v>
      </c>
      <c r="DI1343" s="703" t="n">
        <v>0</v>
      </c>
      <c r="DJ1343" s="703" t="n">
        <v>0</v>
      </c>
      <c r="DK1343" s="703" t="n">
        <v>0</v>
      </c>
      <c r="DL1343" s="703" t="n">
        <v>0</v>
      </c>
      <c r="DM1343" s="703"/>
      <c r="DN1343" s="703"/>
      <c r="DO1343" s="703"/>
      <c r="DP1343" s="703"/>
      <c r="DQ1343" s="703"/>
      <c r="DR1343" s="703"/>
      <c r="DS1343" s="704" t="n">
        <f aca="false">CN1343-V1343</f>
        <v>0</v>
      </c>
      <c r="DT1343" s="553"/>
      <c r="DU1343" s="48"/>
    </row>
    <row r="1344" customFormat="false" ht="15" hidden="false" customHeight="true" outlineLevel="0" collapsed="false">
      <c r="A1344" s="705" t="n">
        <f aca="false">A1343+1</f>
        <v>1335</v>
      </c>
      <c r="B1344" s="706" t="s">
        <v>3147</v>
      </c>
      <c r="C1344" s="706" t="s">
        <v>295</v>
      </c>
      <c r="D1344" s="706" t="s">
        <v>3148</v>
      </c>
      <c r="E1344" s="243" t="n">
        <f aca="false">COUNTIF($G$10:$G$1856,$G1344)</f>
        <v>1</v>
      </c>
      <c r="F1344" s="706" t="s">
        <v>3190</v>
      </c>
      <c r="G1344" s="706" t="s">
        <v>3190</v>
      </c>
      <c r="H1344" s="707" t="s">
        <v>3191</v>
      </c>
      <c r="I1344" s="708" t="s">
        <v>3192</v>
      </c>
      <c r="J1344" s="707" t="s">
        <v>298</v>
      </c>
      <c r="K1344" s="709" t="n">
        <v>0</v>
      </c>
      <c r="L1344" s="707" t="s">
        <v>297</v>
      </c>
      <c r="M1344" s="708" t="s">
        <v>3193</v>
      </c>
      <c r="N1344" s="710" t="s">
        <v>934</v>
      </c>
      <c r="O1344" s="512" t="n">
        <v>1</v>
      </c>
      <c r="P1344" s="512" t="n">
        <v>1</v>
      </c>
      <c r="Q1344" s="711" t="n">
        <v>0.00089397</v>
      </c>
      <c r="R1344" s="712"/>
      <c r="S1344" s="713"/>
      <c r="T1344" s="714" t="n">
        <v>2.07</v>
      </c>
      <c r="U1344" s="715"/>
      <c r="V1344" s="262" t="n">
        <f aca="false">SUM(W1344:CI1344)</f>
        <v>0</v>
      </c>
      <c r="W1344" s="243" t="n">
        <v>0</v>
      </c>
      <c r="X1344" s="243" t="n">
        <v>0</v>
      </c>
      <c r="Y1344" s="243" t="n">
        <v>0</v>
      </c>
      <c r="Z1344" s="243" t="n">
        <v>0</v>
      </c>
      <c r="AA1344" s="243" t="n">
        <v>0</v>
      </c>
      <c r="AB1344" s="243" t="n">
        <v>0</v>
      </c>
      <c r="AC1344" s="243" t="n">
        <v>0</v>
      </c>
      <c r="AD1344" s="243" t="n">
        <v>0</v>
      </c>
      <c r="AE1344" s="243" t="n">
        <v>0</v>
      </c>
      <c r="AF1344" s="243" t="n">
        <v>0</v>
      </c>
      <c r="AG1344" s="243" t="n">
        <v>0</v>
      </c>
      <c r="AH1344" s="518" t="n">
        <v>0</v>
      </c>
      <c r="AI1344" s="243" t="n">
        <v>0</v>
      </c>
      <c r="AJ1344" s="243" t="n">
        <v>0</v>
      </c>
      <c r="AK1344" s="518" t="n">
        <v>0</v>
      </c>
      <c r="AL1344" s="518" t="n">
        <v>0</v>
      </c>
      <c r="AM1344" s="518" t="n">
        <v>0</v>
      </c>
      <c r="AN1344" s="518" t="n">
        <v>0</v>
      </c>
      <c r="AO1344" s="518" t="n">
        <v>0</v>
      </c>
      <c r="AP1344" s="518" t="n">
        <v>0</v>
      </c>
      <c r="AQ1344" s="518" t="n">
        <v>0</v>
      </c>
      <c r="AR1344" s="518" t="n">
        <v>0</v>
      </c>
      <c r="AS1344" s="518" t="n">
        <v>0</v>
      </c>
      <c r="AT1344" s="518" t="n">
        <v>0</v>
      </c>
      <c r="AU1344" s="518" t="n">
        <v>0</v>
      </c>
      <c r="AV1344" s="518" t="n">
        <v>0</v>
      </c>
      <c r="AW1344" s="518" t="n">
        <v>0</v>
      </c>
      <c r="AX1344" s="518" t="n">
        <v>0</v>
      </c>
      <c r="AY1344" s="518" t="n">
        <v>0</v>
      </c>
      <c r="AZ1344" s="518" t="n">
        <v>0</v>
      </c>
      <c r="BA1344" s="518" t="n">
        <v>0</v>
      </c>
      <c r="BB1344" s="518" t="n">
        <v>0</v>
      </c>
      <c r="BC1344" s="518" t="n">
        <v>0</v>
      </c>
      <c r="BD1344" s="518" t="n">
        <v>0</v>
      </c>
      <c r="BE1344" s="518" t="n">
        <v>0</v>
      </c>
      <c r="BF1344" s="518" t="n">
        <v>0</v>
      </c>
      <c r="BG1344" s="518" t="n">
        <v>0</v>
      </c>
      <c r="BH1344" s="518" t="n">
        <v>0</v>
      </c>
      <c r="BI1344" s="518" t="n">
        <v>0</v>
      </c>
      <c r="BJ1344" s="518"/>
      <c r="BK1344" s="518"/>
      <c r="BL1344" s="518" t="n">
        <v>0</v>
      </c>
      <c r="BM1344" s="518"/>
      <c r="BN1344" s="518"/>
      <c r="BO1344" s="518"/>
      <c r="BP1344" s="518"/>
      <c r="BQ1344" s="518"/>
      <c r="BR1344" s="518"/>
      <c r="BS1344" s="518"/>
      <c r="BT1344" s="518"/>
      <c r="BU1344" s="518"/>
      <c r="BV1344" s="518" t="n">
        <v>0</v>
      </c>
      <c r="BW1344" s="518" t="n">
        <v>0</v>
      </c>
      <c r="BX1344" s="518" t="n">
        <v>0</v>
      </c>
      <c r="BY1344" s="518" t="n">
        <v>0</v>
      </c>
      <c r="BZ1344" s="518" t="n">
        <v>0</v>
      </c>
      <c r="CA1344" s="518" t="n">
        <v>0</v>
      </c>
      <c r="CB1344" s="518" t="n">
        <v>0</v>
      </c>
      <c r="CC1344" s="518" t="n">
        <v>0</v>
      </c>
      <c r="CD1344" s="518" t="n">
        <v>0</v>
      </c>
      <c r="CE1344" s="518" t="n">
        <v>0</v>
      </c>
      <c r="CF1344" s="518" t="n">
        <v>0</v>
      </c>
      <c r="CG1344" s="518" t="n">
        <v>0</v>
      </c>
      <c r="CH1344" s="518"/>
      <c r="CI1344" s="716"/>
      <c r="CL1344" s="48" t="n">
        <v>0</v>
      </c>
      <c r="CM1344" s="48" t="n">
        <f aca="false">CL1344-V1344</f>
        <v>0</v>
      </c>
      <c r="CN1344" s="702" t="n">
        <f aca="false">SUM(CO1344:DR1344)</f>
        <v>0</v>
      </c>
      <c r="CO1344" s="703" t="n">
        <v>0</v>
      </c>
      <c r="CP1344" s="703"/>
      <c r="CQ1344" s="703" t="n">
        <v>0</v>
      </c>
      <c r="CR1344" s="703"/>
      <c r="CS1344" s="703" t="n">
        <v>0</v>
      </c>
      <c r="CT1344" s="703" t="n">
        <v>0</v>
      </c>
      <c r="CU1344" s="703"/>
      <c r="CV1344" s="703"/>
      <c r="CW1344" s="703"/>
      <c r="CX1344" s="703" t="n">
        <v>0</v>
      </c>
      <c r="CY1344" s="703" t="n">
        <v>0</v>
      </c>
      <c r="CZ1344" s="703" t="n">
        <v>0</v>
      </c>
      <c r="DA1344" s="703"/>
      <c r="DB1344" s="703"/>
      <c r="DC1344" s="703"/>
      <c r="DD1344" s="703"/>
      <c r="DE1344" s="703" t="n">
        <v>0</v>
      </c>
      <c r="DF1344" s="703"/>
      <c r="DG1344" s="703" t="n">
        <v>0</v>
      </c>
      <c r="DH1344" s="703" t="n">
        <v>0</v>
      </c>
      <c r="DI1344" s="703" t="n">
        <v>0</v>
      </c>
      <c r="DJ1344" s="703" t="n">
        <v>0</v>
      </c>
      <c r="DK1344" s="703" t="n">
        <v>0</v>
      </c>
      <c r="DL1344" s="703" t="n">
        <v>0</v>
      </c>
      <c r="DM1344" s="703"/>
      <c r="DN1344" s="703"/>
      <c r="DO1344" s="703"/>
      <c r="DP1344" s="703"/>
      <c r="DQ1344" s="703"/>
      <c r="DR1344" s="703"/>
      <c r="DS1344" s="704" t="n">
        <f aca="false">CN1344-V1344</f>
        <v>0</v>
      </c>
      <c r="DT1344" s="553"/>
      <c r="DU1344" s="48"/>
    </row>
    <row r="1345" customFormat="false" ht="15" hidden="false" customHeight="true" outlineLevel="0" collapsed="false">
      <c r="A1345" s="705" t="n">
        <f aca="false">A1344+1</f>
        <v>1336</v>
      </c>
      <c r="B1345" s="706" t="s">
        <v>3147</v>
      </c>
      <c r="C1345" s="706" t="s">
        <v>295</v>
      </c>
      <c r="D1345" s="706" t="s">
        <v>3148</v>
      </c>
      <c r="E1345" s="243" t="n">
        <f aca="false">COUNTIF($G$10:$G$1856,$G1345)</f>
        <v>1</v>
      </c>
      <c r="F1345" s="706" t="s">
        <v>3194</v>
      </c>
      <c r="G1345" s="706" t="s">
        <v>3194</v>
      </c>
      <c r="H1345" s="707" t="s">
        <v>3195</v>
      </c>
      <c r="I1345" s="708" t="s">
        <v>3196</v>
      </c>
      <c r="J1345" s="707" t="s">
        <v>298</v>
      </c>
      <c r="K1345" s="709" t="n">
        <v>0</v>
      </c>
      <c r="L1345" s="707" t="s">
        <v>297</v>
      </c>
      <c r="M1345" s="708" t="s">
        <v>3197</v>
      </c>
      <c r="N1345" s="710" t="s">
        <v>934</v>
      </c>
      <c r="O1345" s="512" t="n">
        <v>1</v>
      </c>
      <c r="P1345" s="512" t="n">
        <v>1</v>
      </c>
      <c r="Q1345" s="711" t="n">
        <v>0.00089397</v>
      </c>
      <c r="R1345" s="712"/>
      <c r="S1345" s="713"/>
      <c r="T1345" s="714" t="n">
        <v>2.07</v>
      </c>
      <c r="U1345" s="715"/>
      <c r="V1345" s="262" t="n">
        <f aca="false">SUM(W1345:CI1345)</f>
        <v>0</v>
      </c>
      <c r="W1345" s="243" t="n">
        <v>0</v>
      </c>
      <c r="X1345" s="243" t="n">
        <v>0</v>
      </c>
      <c r="Y1345" s="243" t="n">
        <v>0</v>
      </c>
      <c r="Z1345" s="243" t="n">
        <v>0</v>
      </c>
      <c r="AA1345" s="243" t="n">
        <v>0</v>
      </c>
      <c r="AB1345" s="243" t="n">
        <v>0</v>
      </c>
      <c r="AC1345" s="243" t="n">
        <v>0</v>
      </c>
      <c r="AD1345" s="243" t="n">
        <v>0</v>
      </c>
      <c r="AE1345" s="243" t="n">
        <v>0</v>
      </c>
      <c r="AF1345" s="243" t="n">
        <v>0</v>
      </c>
      <c r="AG1345" s="243" t="n">
        <v>0</v>
      </c>
      <c r="AH1345" s="518" t="n">
        <v>0</v>
      </c>
      <c r="AI1345" s="243" t="n">
        <v>0</v>
      </c>
      <c r="AJ1345" s="243" t="n">
        <v>0</v>
      </c>
      <c r="AK1345" s="518" t="n">
        <v>0</v>
      </c>
      <c r="AL1345" s="518" t="n">
        <v>0</v>
      </c>
      <c r="AM1345" s="518" t="n">
        <v>0</v>
      </c>
      <c r="AN1345" s="518" t="n">
        <v>0</v>
      </c>
      <c r="AO1345" s="518" t="n">
        <v>0</v>
      </c>
      <c r="AP1345" s="518" t="n">
        <v>0</v>
      </c>
      <c r="AQ1345" s="518" t="n">
        <v>0</v>
      </c>
      <c r="AR1345" s="518" t="n">
        <v>0</v>
      </c>
      <c r="AS1345" s="518" t="n">
        <v>0</v>
      </c>
      <c r="AT1345" s="518" t="n">
        <v>0</v>
      </c>
      <c r="AU1345" s="518" t="n">
        <v>0</v>
      </c>
      <c r="AV1345" s="518" t="n">
        <v>0</v>
      </c>
      <c r="AW1345" s="518" t="n">
        <v>0</v>
      </c>
      <c r="AX1345" s="518" t="n">
        <v>0</v>
      </c>
      <c r="AY1345" s="518" t="n">
        <v>0</v>
      </c>
      <c r="AZ1345" s="518" t="n">
        <v>0</v>
      </c>
      <c r="BA1345" s="518" t="n">
        <v>0</v>
      </c>
      <c r="BB1345" s="518" t="n">
        <v>0</v>
      </c>
      <c r="BC1345" s="518" t="n">
        <v>0</v>
      </c>
      <c r="BD1345" s="518" t="n">
        <v>0</v>
      </c>
      <c r="BE1345" s="518" t="n">
        <v>0</v>
      </c>
      <c r="BF1345" s="518" t="n">
        <v>0</v>
      </c>
      <c r="BG1345" s="518" t="n">
        <v>0</v>
      </c>
      <c r="BH1345" s="518" t="n">
        <v>0</v>
      </c>
      <c r="BI1345" s="518" t="n">
        <v>0</v>
      </c>
      <c r="BJ1345" s="518"/>
      <c r="BK1345" s="518"/>
      <c r="BL1345" s="518" t="n">
        <v>0</v>
      </c>
      <c r="BM1345" s="518"/>
      <c r="BN1345" s="518"/>
      <c r="BO1345" s="518"/>
      <c r="BP1345" s="518"/>
      <c r="BQ1345" s="518"/>
      <c r="BR1345" s="518"/>
      <c r="BS1345" s="518"/>
      <c r="BT1345" s="518"/>
      <c r="BU1345" s="518"/>
      <c r="BV1345" s="518" t="n">
        <v>0</v>
      </c>
      <c r="BW1345" s="518" t="n">
        <v>0</v>
      </c>
      <c r="BX1345" s="518" t="n">
        <v>0</v>
      </c>
      <c r="BY1345" s="518" t="n">
        <v>0</v>
      </c>
      <c r="BZ1345" s="518" t="n">
        <v>0</v>
      </c>
      <c r="CA1345" s="518" t="n">
        <v>0</v>
      </c>
      <c r="CB1345" s="518" t="n">
        <v>0</v>
      </c>
      <c r="CC1345" s="518" t="n">
        <v>0</v>
      </c>
      <c r="CD1345" s="518" t="n">
        <v>0</v>
      </c>
      <c r="CE1345" s="518" t="n">
        <v>0</v>
      </c>
      <c r="CF1345" s="518" t="n">
        <v>0</v>
      </c>
      <c r="CG1345" s="518" t="n">
        <v>0</v>
      </c>
      <c r="CH1345" s="518"/>
      <c r="CI1345" s="716"/>
      <c r="CL1345" s="48" t="n">
        <v>0</v>
      </c>
      <c r="CM1345" s="48" t="n">
        <f aca="false">CL1345-V1345</f>
        <v>0</v>
      </c>
      <c r="CN1345" s="702" t="n">
        <f aca="false">SUM(CO1345:DR1345)</f>
        <v>0</v>
      </c>
      <c r="CO1345" s="703" t="n">
        <v>0</v>
      </c>
      <c r="CP1345" s="703"/>
      <c r="CQ1345" s="703" t="n">
        <v>0</v>
      </c>
      <c r="CR1345" s="703"/>
      <c r="CS1345" s="703" t="n">
        <v>0</v>
      </c>
      <c r="CT1345" s="703" t="n">
        <v>0</v>
      </c>
      <c r="CU1345" s="703"/>
      <c r="CV1345" s="703"/>
      <c r="CW1345" s="703"/>
      <c r="CX1345" s="703" t="n">
        <v>0</v>
      </c>
      <c r="CY1345" s="703" t="n">
        <v>0</v>
      </c>
      <c r="CZ1345" s="703" t="n">
        <v>0</v>
      </c>
      <c r="DA1345" s="703"/>
      <c r="DB1345" s="703"/>
      <c r="DC1345" s="703"/>
      <c r="DD1345" s="703"/>
      <c r="DE1345" s="703" t="n">
        <v>0</v>
      </c>
      <c r="DF1345" s="703"/>
      <c r="DG1345" s="703" t="n">
        <v>0</v>
      </c>
      <c r="DH1345" s="703" t="n">
        <v>0</v>
      </c>
      <c r="DI1345" s="703" t="n">
        <v>0</v>
      </c>
      <c r="DJ1345" s="703" t="n">
        <v>0</v>
      </c>
      <c r="DK1345" s="703" t="n">
        <v>0</v>
      </c>
      <c r="DL1345" s="703" t="n">
        <v>0</v>
      </c>
      <c r="DM1345" s="703"/>
      <c r="DN1345" s="703"/>
      <c r="DO1345" s="703"/>
      <c r="DP1345" s="703"/>
      <c r="DQ1345" s="703"/>
      <c r="DR1345" s="703"/>
      <c r="DS1345" s="704" t="n">
        <f aca="false">CN1345-V1345</f>
        <v>0</v>
      </c>
      <c r="DT1345" s="553"/>
      <c r="DU1345" s="48"/>
    </row>
    <row r="1346" customFormat="false" ht="15" hidden="false" customHeight="true" outlineLevel="0" collapsed="false">
      <c r="A1346" s="705" t="n">
        <f aca="false">A1345+1</f>
        <v>1337</v>
      </c>
      <c r="B1346" s="706" t="s">
        <v>3147</v>
      </c>
      <c r="C1346" s="706" t="s">
        <v>295</v>
      </c>
      <c r="D1346" s="706" t="s">
        <v>3148</v>
      </c>
      <c r="E1346" s="243" t="n">
        <f aca="false">COUNTIF($G$10:$G$1856,$G1346)</f>
        <v>1</v>
      </c>
      <c r="F1346" s="706" t="s">
        <v>3198</v>
      </c>
      <c r="G1346" s="706" t="s">
        <v>3198</v>
      </c>
      <c r="H1346" s="707" t="s">
        <v>3199</v>
      </c>
      <c r="I1346" s="708" t="s">
        <v>1005</v>
      </c>
      <c r="J1346" s="707" t="s">
        <v>298</v>
      </c>
      <c r="K1346" s="709" t="n">
        <v>0</v>
      </c>
      <c r="L1346" s="707" t="s">
        <v>297</v>
      </c>
      <c r="M1346" s="708" t="s">
        <v>1006</v>
      </c>
      <c r="N1346" s="710" t="s">
        <v>934</v>
      </c>
      <c r="O1346" s="512" t="n">
        <v>2</v>
      </c>
      <c r="P1346" s="512" t="n">
        <v>1</v>
      </c>
      <c r="Q1346" s="711" t="n">
        <v>0.0003825</v>
      </c>
      <c r="R1346" s="712"/>
      <c r="S1346" s="713"/>
      <c r="T1346" s="714" t="n">
        <v>0.89</v>
      </c>
      <c r="U1346" s="715"/>
      <c r="V1346" s="262" t="n">
        <f aca="false">SUM(W1346:CI1346)</f>
        <v>0</v>
      </c>
      <c r="W1346" s="243" t="n">
        <v>0</v>
      </c>
      <c r="X1346" s="243" t="n">
        <v>0</v>
      </c>
      <c r="Y1346" s="243" t="n">
        <v>0</v>
      </c>
      <c r="Z1346" s="243" t="n">
        <v>0</v>
      </c>
      <c r="AA1346" s="243" t="n">
        <v>0</v>
      </c>
      <c r="AB1346" s="243" t="n">
        <v>0</v>
      </c>
      <c r="AC1346" s="243" t="n">
        <v>0</v>
      </c>
      <c r="AD1346" s="243" t="n">
        <v>0</v>
      </c>
      <c r="AE1346" s="243" t="n">
        <v>0</v>
      </c>
      <c r="AF1346" s="243" t="n">
        <v>0</v>
      </c>
      <c r="AG1346" s="243" t="n">
        <v>0</v>
      </c>
      <c r="AH1346" s="518" t="n">
        <v>0</v>
      </c>
      <c r="AI1346" s="243" t="n">
        <v>0</v>
      </c>
      <c r="AJ1346" s="243" t="n">
        <v>0</v>
      </c>
      <c r="AK1346" s="518" t="n">
        <v>0</v>
      </c>
      <c r="AL1346" s="518" t="n">
        <v>0</v>
      </c>
      <c r="AM1346" s="518" t="n">
        <v>0</v>
      </c>
      <c r="AN1346" s="518" t="n">
        <v>0</v>
      </c>
      <c r="AO1346" s="518" t="n">
        <v>0</v>
      </c>
      <c r="AP1346" s="518" t="n">
        <v>0</v>
      </c>
      <c r="AQ1346" s="518" t="n">
        <v>0</v>
      </c>
      <c r="AR1346" s="518" t="n">
        <v>0</v>
      </c>
      <c r="AS1346" s="518" t="n">
        <v>0</v>
      </c>
      <c r="AT1346" s="518" t="n">
        <v>0</v>
      </c>
      <c r="AU1346" s="518" t="n">
        <v>0</v>
      </c>
      <c r="AV1346" s="518" t="n">
        <v>0</v>
      </c>
      <c r="AW1346" s="518" t="n">
        <v>0</v>
      </c>
      <c r="AX1346" s="518" t="n">
        <v>0</v>
      </c>
      <c r="AY1346" s="518" t="n">
        <v>0</v>
      </c>
      <c r="AZ1346" s="518" t="n">
        <v>0</v>
      </c>
      <c r="BA1346" s="518" t="n">
        <v>0</v>
      </c>
      <c r="BB1346" s="518" t="n">
        <v>0</v>
      </c>
      <c r="BC1346" s="518" t="n">
        <v>0</v>
      </c>
      <c r="BD1346" s="518" t="n">
        <v>0</v>
      </c>
      <c r="BE1346" s="518" t="n">
        <v>0</v>
      </c>
      <c r="BF1346" s="518" t="n">
        <v>0</v>
      </c>
      <c r="BG1346" s="518" t="n">
        <v>0</v>
      </c>
      <c r="BH1346" s="518" t="n">
        <v>0</v>
      </c>
      <c r="BI1346" s="518" t="n">
        <v>0</v>
      </c>
      <c r="BJ1346" s="518"/>
      <c r="BK1346" s="518"/>
      <c r="BL1346" s="518" t="n">
        <v>0</v>
      </c>
      <c r="BM1346" s="518"/>
      <c r="BN1346" s="518"/>
      <c r="BO1346" s="518"/>
      <c r="BP1346" s="518"/>
      <c r="BQ1346" s="518"/>
      <c r="BR1346" s="518"/>
      <c r="BS1346" s="518"/>
      <c r="BT1346" s="518"/>
      <c r="BU1346" s="518"/>
      <c r="BV1346" s="518" t="n">
        <v>0</v>
      </c>
      <c r="BW1346" s="518" t="n">
        <v>0</v>
      </c>
      <c r="BX1346" s="518" t="n">
        <v>0</v>
      </c>
      <c r="BY1346" s="518" t="n">
        <v>0</v>
      </c>
      <c r="BZ1346" s="518" t="n">
        <v>0</v>
      </c>
      <c r="CA1346" s="518" t="n">
        <v>0</v>
      </c>
      <c r="CB1346" s="518" t="n">
        <v>0</v>
      </c>
      <c r="CC1346" s="518" t="n">
        <v>0</v>
      </c>
      <c r="CD1346" s="518" t="n">
        <v>0</v>
      </c>
      <c r="CE1346" s="518" t="n">
        <v>0</v>
      </c>
      <c r="CF1346" s="518" t="n">
        <v>0</v>
      </c>
      <c r="CG1346" s="518" t="n">
        <v>0</v>
      </c>
      <c r="CH1346" s="518"/>
      <c r="CI1346" s="716"/>
      <c r="CL1346" s="48" t="n">
        <v>0</v>
      </c>
      <c r="CM1346" s="48" t="n">
        <f aca="false">CL1346-V1346</f>
        <v>0</v>
      </c>
      <c r="CN1346" s="702" t="n">
        <f aca="false">SUM(CO1346:DR1346)</f>
        <v>0</v>
      </c>
      <c r="CO1346" s="703" t="n">
        <v>0</v>
      </c>
      <c r="CP1346" s="703"/>
      <c r="CQ1346" s="703" t="n">
        <v>0</v>
      </c>
      <c r="CR1346" s="703"/>
      <c r="CS1346" s="703" t="n">
        <v>0</v>
      </c>
      <c r="CT1346" s="703" t="n">
        <v>0</v>
      </c>
      <c r="CU1346" s="703"/>
      <c r="CV1346" s="703"/>
      <c r="CW1346" s="703"/>
      <c r="CX1346" s="703" t="n">
        <v>0</v>
      </c>
      <c r="CY1346" s="703" t="n">
        <v>0</v>
      </c>
      <c r="CZ1346" s="703" t="n">
        <v>0</v>
      </c>
      <c r="DA1346" s="703"/>
      <c r="DB1346" s="703"/>
      <c r="DC1346" s="703"/>
      <c r="DD1346" s="703"/>
      <c r="DE1346" s="703" t="n">
        <v>0</v>
      </c>
      <c r="DF1346" s="703"/>
      <c r="DG1346" s="703" t="n">
        <v>0</v>
      </c>
      <c r="DH1346" s="703" t="n">
        <v>0</v>
      </c>
      <c r="DI1346" s="703" t="n">
        <v>0</v>
      </c>
      <c r="DJ1346" s="703" t="n">
        <v>0</v>
      </c>
      <c r="DK1346" s="703" t="n">
        <v>0</v>
      </c>
      <c r="DL1346" s="703" t="n">
        <v>0</v>
      </c>
      <c r="DM1346" s="703"/>
      <c r="DN1346" s="703"/>
      <c r="DO1346" s="703"/>
      <c r="DP1346" s="703"/>
      <c r="DQ1346" s="703"/>
      <c r="DR1346" s="703"/>
      <c r="DS1346" s="704" t="n">
        <f aca="false">CN1346-V1346</f>
        <v>0</v>
      </c>
      <c r="DT1346" s="553"/>
      <c r="DU1346" s="48"/>
    </row>
    <row r="1347" customFormat="false" ht="15" hidden="false" customHeight="true" outlineLevel="0" collapsed="false">
      <c r="A1347" s="705" t="n">
        <f aca="false">A1346+1</f>
        <v>1338</v>
      </c>
      <c r="B1347" s="706" t="s">
        <v>3147</v>
      </c>
      <c r="C1347" s="706" t="s">
        <v>295</v>
      </c>
      <c r="D1347" s="706" t="s">
        <v>3148</v>
      </c>
      <c r="E1347" s="243" t="n">
        <f aca="false">COUNTIF($G$10:$G$1856,$G1347)</f>
        <v>1</v>
      </c>
      <c r="F1347" s="706" t="s">
        <v>3200</v>
      </c>
      <c r="G1347" s="706" t="s">
        <v>3200</v>
      </c>
      <c r="H1347" s="707" t="s">
        <v>3201</v>
      </c>
      <c r="I1347" s="708" t="s">
        <v>1009</v>
      </c>
      <c r="J1347" s="707" t="s">
        <v>298</v>
      </c>
      <c r="K1347" s="709" t="n">
        <v>0</v>
      </c>
      <c r="L1347" s="707" t="s">
        <v>297</v>
      </c>
      <c r="M1347" s="708" t="s">
        <v>1010</v>
      </c>
      <c r="N1347" s="710" t="s">
        <v>934</v>
      </c>
      <c r="O1347" s="512" t="n">
        <v>2</v>
      </c>
      <c r="P1347" s="512" t="n">
        <v>1</v>
      </c>
      <c r="Q1347" s="711" t="n">
        <v>0.0003825</v>
      </c>
      <c r="R1347" s="712"/>
      <c r="S1347" s="713"/>
      <c r="T1347" s="714" t="n">
        <v>0.89</v>
      </c>
      <c r="U1347" s="715"/>
      <c r="V1347" s="262" t="n">
        <f aca="false">SUM(W1347:CI1347)</f>
        <v>0</v>
      </c>
      <c r="W1347" s="243" t="n">
        <v>0</v>
      </c>
      <c r="X1347" s="243" t="n">
        <v>0</v>
      </c>
      <c r="Y1347" s="243" t="n">
        <v>0</v>
      </c>
      <c r="Z1347" s="243" t="n">
        <v>0</v>
      </c>
      <c r="AA1347" s="243" t="n">
        <v>0</v>
      </c>
      <c r="AB1347" s="243" t="n">
        <v>0</v>
      </c>
      <c r="AC1347" s="243" t="n">
        <v>0</v>
      </c>
      <c r="AD1347" s="243" t="n">
        <v>0</v>
      </c>
      <c r="AE1347" s="243" t="n">
        <v>0</v>
      </c>
      <c r="AF1347" s="243" t="n">
        <v>0</v>
      </c>
      <c r="AG1347" s="243" t="n">
        <v>0</v>
      </c>
      <c r="AH1347" s="518" t="n">
        <v>0</v>
      </c>
      <c r="AI1347" s="243" t="n">
        <v>0</v>
      </c>
      <c r="AJ1347" s="243" t="n">
        <v>0</v>
      </c>
      <c r="AK1347" s="518" t="n">
        <v>0</v>
      </c>
      <c r="AL1347" s="518" t="n">
        <v>0</v>
      </c>
      <c r="AM1347" s="518" t="n">
        <v>0</v>
      </c>
      <c r="AN1347" s="518" t="n">
        <v>0</v>
      </c>
      <c r="AO1347" s="518" t="n">
        <v>0</v>
      </c>
      <c r="AP1347" s="518" t="n">
        <v>0</v>
      </c>
      <c r="AQ1347" s="518" t="n">
        <v>0</v>
      </c>
      <c r="AR1347" s="518" t="n">
        <v>0</v>
      </c>
      <c r="AS1347" s="518" t="n">
        <v>0</v>
      </c>
      <c r="AT1347" s="518" t="n">
        <v>0</v>
      </c>
      <c r="AU1347" s="518" t="n">
        <v>0</v>
      </c>
      <c r="AV1347" s="518" t="n">
        <v>0</v>
      </c>
      <c r="AW1347" s="518" t="n">
        <v>0</v>
      </c>
      <c r="AX1347" s="518" t="n">
        <v>0</v>
      </c>
      <c r="AY1347" s="518" t="n">
        <v>0</v>
      </c>
      <c r="AZ1347" s="518" t="n">
        <v>0</v>
      </c>
      <c r="BA1347" s="518" t="n">
        <v>0</v>
      </c>
      <c r="BB1347" s="518" t="n">
        <v>0</v>
      </c>
      <c r="BC1347" s="518" t="n">
        <v>0</v>
      </c>
      <c r="BD1347" s="518" t="n">
        <v>0</v>
      </c>
      <c r="BE1347" s="518" t="n">
        <v>0</v>
      </c>
      <c r="BF1347" s="518" t="n">
        <v>0</v>
      </c>
      <c r="BG1347" s="518" t="n">
        <v>0</v>
      </c>
      <c r="BH1347" s="518" t="n">
        <v>0</v>
      </c>
      <c r="BI1347" s="518" t="n">
        <v>0</v>
      </c>
      <c r="BJ1347" s="518"/>
      <c r="BK1347" s="518"/>
      <c r="BL1347" s="518" t="n">
        <v>0</v>
      </c>
      <c r="BM1347" s="518"/>
      <c r="BN1347" s="518"/>
      <c r="BO1347" s="518"/>
      <c r="BP1347" s="518"/>
      <c r="BQ1347" s="518"/>
      <c r="BR1347" s="518"/>
      <c r="BS1347" s="518"/>
      <c r="BT1347" s="518"/>
      <c r="BU1347" s="518"/>
      <c r="BV1347" s="518" t="n">
        <v>0</v>
      </c>
      <c r="BW1347" s="518" t="n">
        <v>0</v>
      </c>
      <c r="BX1347" s="518" t="n">
        <v>0</v>
      </c>
      <c r="BY1347" s="518" t="n">
        <v>0</v>
      </c>
      <c r="BZ1347" s="518" t="n">
        <v>0</v>
      </c>
      <c r="CA1347" s="518" t="n">
        <v>0</v>
      </c>
      <c r="CB1347" s="518" t="n">
        <v>0</v>
      </c>
      <c r="CC1347" s="518" t="n">
        <v>0</v>
      </c>
      <c r="CD1347" s="518" t="n">
        <v>0</v>
      </c>
      <c r="CE1347" s="518" t="n">
        <v>0</v>
      </c>
      <c r="CF1347" s="518" t="n">
        <v>0</v>
      </c>
      <c r="CG1347" s="518" t="n">
        <v>0</v>
      </c>
      <c r="CH1347" s="518"/>
      <c r="CI1347" s="716"/>
      <c r="CL1347" s="48" t="n">
        <v>0</v>
      </c>
      <c r="CM1347" s="48" t="n">
        <f aca="false">CL1347-V1347</f>
        <v>0</v>
      </c>
      <c r="CN1347" s="702" t="n">
        <f aca="false">SUM(CO1347:DR1347)</f>
        <v>0</v>
      </c>
      <c r="CO1347" s="703" t="n">
        <v>0</v>
      </c>
      <c r="CP1347" s="703"/>
      <c r="CQ1347" s="703" t="n">
        <v>0</v>
      </c>
      <c r="CR1347" s="703"/>
      <c r="CS1347" s="703" t="n">
        <v>0</v>
      </c>
      <c r="CT1347" s="703" t="n">
        <v>0</v>
      </c>
      <c r="CU1347" s="703"/>
      <c r="CV1347" s="703"/>
      <c r="CW1347" s="703"/>
      <c r="CX1347" s="703" t="n">
        <v>0</v>
      </c>
      <c r="CY1347" s="703" t="n">
        <v>0</v>
      </c>
      <c r="CZ1347" s="703" t="n">
        <v>0</v>
      </c>
      <c r="DA1347" s="703"/>
      <c r="DB1347" s="703"/>
      <c r="DC1347" s="703"/>
      <c r="DD1347" s="703"/>
      <c r="DE1347" s="703" t="n">
        <v>0</v>
      </c>
      <c r="DF1347" s="703"/>
      <c r="DG1347" s="703" t="n">
        <v>0</v>
      </c>
      <c r="DH1347" s="703" t="n">
        <v>0</v>
      </c>
      <c r="DI1347" s="703" t="n">
        <v>0</v>
      </c>
      <c r="DJ1347" s="703" t="n">
        <v>0</v>
      </c>
      <c r="DK1347" s="703" t="n">
        <v>0</v>
      </c>
      <c r="DL1347" s="703" t="n">
        <v>0</v>
      </c>
      <c r="DM1347" s="703"/>
      <c r="DN1347" s="703"/>
      <c r="DO1347" s="703"/>
      <c r="DP1347" s="703"/>
      <c r="DQ1347" s="703"/>
      <c r="DR1347" s="703"/>
      <c r="DS1347" s="704" t="n">
        <f aca="false">CN1347-V1347</f>
        <v>0</v>
      </c>
      <c r="DT1347" s="553"/>
      <c r="DU1347" s="48"/>
    </row>
    <row r="1348" customFormat="false" ht="15" hidden="false" customHeight="true" outlineLevel="0" collapsed="false">
      <c r="A1348" s="705" t="n">
        <f aca="false">A1347+1</f>
        <v>1339</v>
      </c>
      <c r="B1348" s="706" t="s">
        <v>3147</v>
      </c>
      <c r="C1348" s="706" t="s">
        <v>295</v>
      </c>
      <c r="D1348" s="706" t="s">
        <v>3148</v>
      </c>
      <c r="E1348" s="243" t="n">
        <f aca="false">COUNTIF($G$10:$G$1856,$G1348)</f>
        <v>1</v>
      </c>
      <c r="F1348" s="706" t="s">
        <v>3202</v>
      </c>
      <c r="G1348" s="706" t="s">
        <v>3202</v>
      </c>
      <c r="H1348" s="707" t="s">
        <v>3203</v>
      </c>
      <c r="I1348" s="708" t="s">
        <v>1013</v>
      </c>
      <c r="J1348" s="707" t="s">
        <v>298</v>
      </c>
      <c r="K1348" s="709" t="n">
        <v>0</v>
      </c>
      <c r="L1348" s="707" t="s">
        <v>297</v>
      </c>
      <c r="M1348" s="708" t="s">
        <v>1014</v>
      </c>
      <c r="N1348" s="710" t="s">
        <v>934</v>
      </c>
      <c r="O1348" s="512" t="n">
        <v>2</v>
      </c>
      <c r="P1348" s="512" t="n">
        <v>1</v>
      </c>
      <c r="Q1348" s="711" t="n">
        <v>0.0002958</v>
      </c>
      <c r="R1348" s="712"/>
      <c r="S1348" s="713"/>
      <c r="T1348" s="714" t="n">
        <v>0.69</v>
      </c>
      <c r="U1348" s="715"/>
      <c r="V1348" s="262" t="n">
        <f aca="false">SUM(W1348:CI1348)</f>
        <v>0</v>
      </c>
      <c r="W1348" s="243" t="n">
        <v>0</v>
      </c>
      <c r="X1348" s="243" t="n">
        <v>0</v>
      </c>
      <c r="Y1348" s="243" t="n">
        <v>0</v>
      </c>
      <c r="Z1348" s="243" t="n">
        <v>0</v>
      </c>
      <c r="AA1348" s="243" t="n">
        <v>0</v>
      </c>
      <c r="AB1348" s="243" t="n">
        <v>0</v>
      </c>
      <c r="AC1348" s="243" t="n">
        <v>0</v>
      </c>
      <c r="AD1348" s="243" t="n">
        <v>0</v>
      </c>
      <c r="AE1348" s="243" t="n">
        <v>0</v>
      </c>
      <c r="AF1348" s="243" t="n">
        <v>0</v>
      </c>
      <c r="AG1348" s="243" t="n">
        <v>0</v>
      </c>
      <c r="AH1348" s="518" t="n">
        <v>0</v>
      </c>
      <c r="AI1348" s="243" t="n">
        <v>0</v>
      </c>
      <c r="AJ1348" s="243" t="n">
        <v>0</v>
      </c>
      <c r="AK1348" s="518" t="n">
        <v>0</v>
      </c>
      <c r="AL1348" s="518" t="n">
        <v>0</v>
      </c>
      <c r="AM1348" s="518" t="n">
        <v>0</v>
      </c>
      <c r="AN1348" s="518" t="n">
        <v>0</v>
      </c>
      <c r="AO1348" s="518" t="n">
        <v>0</v>
      </c>
      <c r="AP1348" s="518" t="n">
        <v>0</v>
      </c>
      <c r="AQ1348" s="518" t="n">
        <v>0</v>
      </c>
      <c r="AR1348" s="518" t="n">
        <v>0</v>
      </c>
      <c r="AS1348" s="518" t="n">
        <v>0</v>
      </c>
      <c r="AT1348" s="518" t="n">
        <v>0</v>
      </c>
      <c r="AU1348" s="518" t="n">
        <v>0</v>
      </c>
      <c r="AV1348" s="518" t="n">
        <v>0</v>
      </c>
      <c r="AW1348" s="518" t="n">
        <v>0</v>
      </c>
      <c r="AX1348" s="518" t="n">
        <v>0</v>
      </c>
      <c r="AY1348" s="518" t="n">
        <v>0</v>
      </c>
      <c r="AZ1348" s="518" t="n">
        <v>0</v>
      </c>
      <c r="BA1348" s="518" t="n">
        <v>0</v>
      </c>
      <c r="BB1348" s="518" t="n">
        <v>0</v>
      </c>
      <c r="BC1348" s="518" t="n">
        <v>0</v>
      </c>
      <c r="BD1348" s="518" t="n">
        <v>0</v>
      </c>
      <c r="BE1348" s="518" t="n">
        <v>0</v>
      </c>
      <c r="BF1348" s="518" t="n">
        <v>0</v>
      </c>
      <c r="BG1348" s="518" t="n">
        <v>0</v>
      </c>
      <c r="BH1348" s="518" t="n">
        <v>0</v>
      </c>
      <c r="BI1348" s="518" t="n">
        <v>0</v>
      </c>
      <c r="BJ1348" s="518"/>
      <c r="BK1348" s="518"/>
      <c r="BL1348" s="518" t="n">
        <v>0</v>
      </c>
      <c r="BM1348" s="518"/>
      <c r="BN1348" s="518"/>
      <c r="BO1348" s="518"/>
      <c r="BP1348" s="518"/>
      <c r="BQ1348" s="518"/>
      <c r="BR1348" s="518"/>
      <c r="BS1348" s="518"/>
      <c r="BT1348" s="518"/>
      <c r="BU1348" s="518"/>
      <c r="BV1348" s="518" t="n">
        <v>0</v>
      </c>
      <c r="BW1348" s="518" t="n">
        <v>0</v>
      </c>
      <c r="BX1348" s="518" t="n">
        <v>0</v>
      </c>
      <c r="BY1348" s="518" t="n">
        <v>0</v>
      </c>
      <c r="BZ1348" s="518" t="n">
        <v>0</v>
      </c>
      <c r="CA1348" s="518" t="n">
        <v>0</v>
      </c>
      <c r="CB1348" s="518" t="n">
        <v>0</v>
      </c>
      <c r="CC1348" s="518" t="n">
        <v>0</v>
      </c>
      <c r="CD1348" s="518" t="n">
        <v>0</v>
      </c>
      <c r="CE1348" s="518" t="n">
        <v>0</v>
      </c>
      <c r="CF1348" s="518" t="n">
        <v>0</v>
      </c>
      <c r="CG1348" s="518" t="n">
        <v>0</v>
      </c>
      <c r="CH1348" s="518"/>
      <c r="CI1348" s="716"/>
      <c r="CL1348" s="48" t="n">
        <v>0</v>
      </c>
      <c r="CM1348" s="48" t="n">
        <f aca="false">CL1348-V1348</f>
        <v>0</v>
      </c>
      <c r="CN1348" s="702" t="n">
        <f aca="false">SUM(CO1348:DR1348)</f>
        <v>0</v>
      </c>
      <c r="CO1348" s="703" t="n">
        <v>0</v>
      </c>
      <c r="CP1348" s="703"/>
      <c r="CQ1348" s="703" t="n">
        <v>0</v>
      </c>
      <c r="CR1348" s="703"/>
      <c r="CS1348" s="703" t="n">
        <v>0</v>
      </c>
      <c r="CT1348" s="703" t="n">
        <v>0</v>
      </c>
      <c r="CU1348" s="703"/>
      <c r="CV1348" s="703"/>
      <c r="CW1348" s="703"/>
      <c r="CX1348" s="703" t="n">
        <v>0</v>
      </c>
      <c r="CY1348" s="703" t="n">
        <v>0</v>
      </c>
      <c r="CZ1348" s="703" t="n">
        <v>0</v>
      </c>
      <c r="DA1348" s="703"/>
      <c r="DB1348" s="703"/>
      <c r="DC1348" s="703"/>
      <c r="DD1348" s="703"/>
      <c r="DE1348" s="703" t="n">
        <v>0</v>
      </c>
      <c r="DF1348" s="703"/>
      <c r="DG1348" s="703" t="n">
        <v>0</v>
      </c>
      <c r="DH1348" s="703" t="n">
        <v>0</v>
      </c>
      <c r="DI1348" s="703" t="n">
        <v>0</v>
      </c>
      <c r="DJ1348" s="703" t="n">
        <v>0</v>
      </c>
      <c r="DK1348" s="703" t="n">
        <v>0</v>
      </c>
      <c r="DL1348" s="703" t="n">
        <v>0</v>
      </c>
      <c r="DM1348" s="703"/>
      <c r="DN1348" s="703"/>
      <c r="DO1348" s="703"/>
      <c r="DP1348" s="703"/>
      <c r="DQ1348" s="703"/>
      <c r="DR1348" s="703"/>
      <c r="DS1348" s="704" t="n">
        <f aca="false">CN1348-V1348</f>
        <v>0</v>
      </c>
      <c r="DT1348" s="553"/>
      <c r="DU1348" s="48"/>
    </row>
    <row r="1349" customFormat="false" ht="15" hidden="false" customHeight="true" outlineLevel="0" collapsed="false">
      <c r="A1349" s="705" t="n">
        <f aca="false">A1348+1</f>
        <v>1340</v>
      </c>
      <c r="B1349" s="706" t="s">
        <v>3147</v>
      </c>
      <c r="C1349" s="706" t="s">
        <v>295</v>
      </c>
      <c r="D1349" s="706" t="s">
        <v>3148</v>
      </c>
      <c r="E1349" s="243" t="n">
        <f aca="false">COUNTIF($G$10:$G$1856,$G1349)</f>
        <v>1</v>
      </c>
      <c r="F1349" s="706" t="s">
        <v>3204</v>
      </c>
      <c r="G1349" s="706" t="s">
        <v>3204</v>
      </c>
      <c r="H1349" s="707" t="s">
        <v>3205</v>
      </c>
      <c r="I1349" s="708" t="s">
        <v>1017</v>
      </c>
      <c r="J1349" s="707" t="s">
        <v>298</v>
      </c>
      <c r="K1349" s="709" t="n">
        <v>0</v>
      </c>
      <c r="L1349" s="707" t="s">
        <v>297</v>
      </c>
      <c r="M1349" s="708" t="s">
        <v>1018</v>
      </c>
      <c r="N1349" s="710" t="s">
        <v>934</v>
      </c>
      <c r="O1349" s="512" t="n">
        <v>2</v>
      </c>
      <c r="P1349" s="512" t="n">
        <v>1</v>
      </c>
      <c r="Q1349" s="711" t="n">
        <v>0.000212718</v>
      </c>
      <c r="R1349" s="712"/>
      <c r="S1349" s="713"/>
      <c r="T1349" s="714" t="n">
        <v>0.49</v>
      </c>
      <c r="U1349" s="715"/>
      <c r="V1349" s="262" t="n">
        <f aca="false">SUM(W1349:CI1349)</f>
        <v>0</v>
      </c>
      <c r="W1349" s="243" t="n">
        <v>0</v>
      </c>
      <c r="X1349" s="243" t="n">
        <v>0</v>
      </c>
      <c r="Y1349" s="243" t="n">
        <v>0</v>
      </c>
      <c r="Z1349" s="243" t="n">
        <v>0</v>
      </c>
      <c r="AA1349" s="243" t="n">
        <v>0</v>
      </c>
      <c r="AB1349" s="243" t="n">
        <v>0</v>
      </c>
      <c r="AC1349" s="243" t="n">
        <v>0</v>
      </c>
      <c r="AD1349" s="243" t="n">
        <v>0</v>
      </c>
      <c r="AE1349" s="243" t="n">
        <v>0</v>
      </c>
      <c r="AF1349" s="243" t="n">
        <v>0</v>
      </c>
      <c r="AG1349" s="243" t="n">
        <v>0</v>
      </c>
      <c r="AH1349" s="518" t="n">
        <v>0</v>
      </c>
      <c r="AI1349" s="243" t="n">
        <v>0</v>
      </c>
      <c r="AJ1349" s="243" t="n">
        <v>0</v>
      </c>
      <c r="AK1349" s="518" t="n">
        <v>0</v>
      </c>
      <c r="AL1349" s="518" t="n">
        <v>0</v>
      </c>
      <c r="AM1349" s="518" t="n">
        <v>0</v>
      </c>
      <c r="AN1349" s="518" t="n">
        <v>0</v>
      </c>
      <c r="AO1349" s="518" t="n">
        <v>0</v>
      </c>
      <c r="AP1349" s="518" t="n">
        <v>0</v>
      </c>
      <c r="AQ1349" s="518" t="n">
        <v>0</v>
      </c>
      <c r="AR1349" s="518" t="n">
        <v>0</v>
      </c>
      <c r="AS1349" s="518" t="n">
        <v>0</v>
      </c>
      <c r="AT1349" s="518" t="n">
        <v>0</v>
      </c>
      <c r="AU1349" s="518" t="n">
        <v>0</v>
      </c>
      <c r="AV1349" s="518" t="n">
        <v>0</v>
      </c>
      <c r="AW1349" s="518" t="n">
        <v>0</v>
      </c>
      <c r="AX1349" s="518" t="n">
        <v>0</v>
      </c>
      <c r="AY1349" s="518" t="n">
        <v>0</v>
      </c>
      <c r="AZ1349" s="518" t="n">
        <v>0</v>
      </c>
      <c r="BA1349" s="518" t="n">
        <v>0</v>
      </c>
      <c r="BB1349" s="518" t="n">
        <v>0</v>
      </c>
      <c r="BC1349" s="518" t="n">
        <v>0</v>
      </c>
      <c r="BD1349" s="518" t="n">
        <v>0</v>
      </c>
      <c r="BE1349" s="518" t="n">
        <v>0</v>
      </c>
      <c r="BF1349" s="518" t="n">
        <v>0</v>
      </c>
      <c r="BG1349" s="518" t="n">
        <v>0</v>
      </c>
      <c r="BH1349" s="518" t="n">
        <v>0</v>
      </c>
      <c r="BI1349" s="518" t="n">
        <v>0</v>
      </c>
      <c r="BJ1349" s="518"/>
      <c r="BK1349" s="518"/>
      <c r="BL1349" s="518" t="n">
        <v>0</v>
      </c>
      <c r="BM1349" s="518"/>
      <c r="BN1349" s="518"/>
      <c r="BO1349" s="518"/>
      <c r="BP1349" s="518"/>
      <c r="BQ1349" s="518"/>
      <c r="BR1349" s="518"/>
      <c r="BS1349" s="518"/>
      <c r="BT1349" s="518"/>
      <c r="BU1349" s="518"/>
      <c r="BV1349" s="518" t="n">
        <v>0</v>
      </c>
      <c r="BW1349" s="518" t="n">
        <v>0</v>
      </c>
      <c r="BX1349" s="518" t="n">
        <v>0</v>
      </c>
      <c r="BY1349" s="518" t="n">
        <v>0</v>
      </c>
      <c r="BZ1349" s="518" t="n">
        <v>0</v>
      </c>
      <c r="CA1349" s="518" t="n">
        <v>0</v>
      </c>
      <c r="CB1349" s="518" t="n">
        <v>0</v>
      </c>
      <c r="CC1349" s="518" t="n">
        <v>0</v>
      </c>
      <c r="CD1349" s="518" t="n">
        <v>0</v>
      </c>
      <c r="CE1349" s="518" t="n">
        <v>0</v>
      </c>
      <c r="CF1349" s="518" t="n">
        <v>0</v>
      </c>
      <c r="CG1349" s="518" t="n">
        <v>0</v>
      </c>
      <c r="CH1349" s="518"/>
      <c r="CI1349" s="716"/>
      <c r="CL1349" s="48" t="n">
        <v>0</v>
      </c>
      <c r="CM1349" s="48" t="n">
        <f aca="false">CL1349-V1349</f>
        <v>0</v>
      </c>
      <c r="CN1349" s="702" t="n">
        <f aca="false">SUM(CO1349:DR1349)</f>
        <v>0</v>
      </c>
      <c r="CO1349" s="703" t="n">
        <v>0</v>
      </c>
      <c r="CP1349" s="703"/>
      <c r="CQ1349" s="703" t="n">
        <v>0</v>
      </c>
      <c r="CR1349" s="703"/>
      <c r="CS1349" s="703" t="n">
        <v>0</v>
      </c>
      <c r="CT1349" s="703" t="n">
        <v>0</v>
      </c>
      <c r="CU1349" s="703"/>
      <c r="CV1349" s="703"/>
      <c r="CW1349" s="703"/>
      <c r="CX1349" s="703" t="n">
        <v>0</v>
      </c>
      <c r="CY1349" s="703" t="n">
        <v>0</v>
      </c>
      <c r="CZ1349" s="703" t="n">
        <v>0</v>
      </c>
      <c r="DA1349" s="703"/>
      <c r="DB1349" s="703"/>
      <c r="DC1349" s="703"/>
      <c r="DD1349" s="703"/>
      <c r="DE1349" s="703" t="n">
        <v>0</v>
      </c>
      <c r="DF1349" s="703"/>
      <c r="DG1349" s="703" t="n">
        <v>0</v>
      </c>
      <c r="DH1349" s="703" t="n">
        <v>0</v>
      </c>
      <c r="DI1349" s="703" t="n">
        <v>0</v>
      </c>
      <c r="DJ1349" s="703" t="n">
        <v>0</v>
      </c>
      <c r="DK1349" s="703" t="n">
        <v>0</v>
      </c>
      <c r="DL1349" s="703" t="n">
        <v>0</v>
      </c>
      <c r="DM1349" s="703"/>
      <c r="DN1349" s="703"/>
      <c r="DO1349" s="703"/>
      <c r="DP1349" s="703"/>
      <c r="DQ1349" s="703"/>
      <c r="DR1349" s="703"/>
      <c r="DS1349" s="704" t="n">
        <f aca="false">CN1349-V1349</f>
        <v>0</v>
      </c>
      <c r="DT1349" s="553"/>
      <c r="DU1349" s="48"/>
    </row>
    <row r="1350" customFormat="false" ht="15" hidden="false" customHeight="true" outlineLevel="0" collapsed="false">
      <c r="A1350" s="705" t="n">
        <f aca="false">A1349+1</f>
        <v>1341</v>
      </c>
      <c r="B1350" s="706" t="s">
        <v>3147</v>
      </c>
      <c r="C1350" s="706" t="s">
        <v>337</v>
      </c>
      <c r="D1350" s="706" t="s">
        <v>338</v>
      </c>
      <c r="E1350" s="243" t="n">
        <f aca="false">COUNTIF($G$10:$G$1856,$G1350)</f>
        <v>1</v>
      </c>
      <c r="F1350" s="706" t="s">
        <v>3206</v>
      </c>
      <c r="G1350" s="706" t="s">
        <v>3206</v>
      </c>
      <c r="H1350" s="707" t="s">
        <v>3207</v>
      </c>
      <c r="I1350" s="708" t="s">
        <v>932</v>
      </c>
      <c r="J1350" s="707" t="s">
        <v>293</v>
      </c>
      <c r="K1350" s="709" t="n">
        <v>0</v>
      </c>
      <c r="L1350" s="707" t="s">
        <v>292</v>
      </c>
      <c r="M1350" s="708" t="s">
        <v>933</v>
      </c>
      <c r="N1350" s="710" t="s">
        <v>934</v>
      </c>
      <c r="O1350" s="512" t="n">
        <v>1</v>
      </c>
      <c r="P1350" s="512" t="n">
        <v>1</v>
      </c>
      <c r="Q1350" s="711" t="n">
        <v>0.013786068</v>
      </c>
      <c r="R1350" s="712"/>
      <c r="S1350" s="713"/>
      <c r="T1350" s="714" t="n">
        <v>29.64</v>
      </c>
      <c r="U1350" s="715"/>
      <c r="V1350" s="262" t="n">
        <f aca="false">SUM(W1350:CI1350)</f>
        <v>2</v>
      </c>
      <c r="W1350" s="243" t="n">
        <v>0</v>
      </c>
      <c r="X1350" s="243" t="n">
        <v>0</v>
      </c>
      <c r="Y1350" s="243" t="n">
        <v>0</v>
      </c>
      <c r="Z1350" s="243" t="n">
        <v>0</v>
      </c>
      <c r="AA1350" s="243" t="n">
        <v>0</v>
      </c>
      <c r="AB1350" s="243" t="n">
        <v>0</v>
      </c>
      <c r="AC1350" s="243" t="n">
        <v>0</v>
      </c>
      <c r="AD1350" s="243" t="n">
        <v>0</v>
      </c>
      <c r="AE1350" s="243" t="n">
        <v>0</v>
      </c>
      <c r="AF1350" s="243" t="n">
        <v>0</v>
      </c>
      <c r="AG1350" s="243" t="n">
        <v>0</v>
      </c>
      <c r="AH1350" s="518" t="n">
        <v>0</v>
      </c>
      <c r="AI1350" s="243" t="n">
        <v>0</v>
      </c>
      <c r="AJ1350" s="243" t="n">
        <v>0</v>
      </c>
      <c r="AK1350" s="518" t="n">
        <v>0</v>
      </c>
      <c r="AL1350" s="518" t="n">
        <v>0</v>
      </c>
      <c r="AM1350" s="518" t="n">
        <v>0</v>
      </c>
      <c r="AN1350" s="518" t="n">
        <v>0</v>
      </c>
      <c r="AO1350" s="518" t="n">
        <v>0</v>
      </c>
      <c r="AP1350" s="518" t="n">
        <v>0</v>
      </c>
      <c r="AQ1350" s="518" t="n">
        <v>0</v>
      </c>
      <c r="AR1350" s="518" t="n">
        <v>0</v>
      </c>
      <c r="AS1350" s="518" t="n">
        <v>0</v>
      </c>
      <c r="AT1350" s="518" t="n">
        <v>0</v>
      </c>
      <c r="AU1350" s="518" t="n">
        <v>0</v>
      </c>
      <c r="AV1350" s="518" t="n">
        <v>0</v>
      </c>
      <c r="AW1350" s="518" t="n">
        <v>0</v>
      </c>
      <c r="AX1350" s="518" t="n">
        <v>0</v>
      </c>
      <c r="AY1350" s="518" t="n">
        <v>0</v>
      </c>
      <c r="AZ1350" s="518" t="n">
        <v>0</v>
      </c>
      <c r="BA1350" s="518" t="n">
        <v>0</v>
      </c>
      <c r="BB1350" s="518" t="n">
        <v>0</v>
      </c>
      <c r="BC1350" s="518" t="n">
        <v>0</v>
      </c>
      <c r="BD1350" s="518" t="n">
        <v>0</v>
      </c>
      <c r="BE1350" s="518" t="n">
        <v>0</v>
      </c>
      <c r="BF1350" s="518" t="n">
        <v>0</v>
      </c>
      <c r="BG1350" s="518" t="n">
        <v>0</v>
      </c>
      <c r="BH1350" s="518" t="n">
        <v>0</v>
      </c>
      <c r="BI1350" s="518" t="n">
        <v>0</v>
      </c>
      <c r="BJ1350" s="518"/>
      <c r="BK1350" s="518"/>
      <c r="BL1350" s="518" t="n">
        <v>0</v>
      </c>
      <c r="BM1350" s="518"/>
      <c r="BN1350" s="518"/>
      <c r="BO1350" s="518"/>
      <c r="BP1350" s="518"/>
      <c r="BQ1350" s="518"/>
      <c r="BR1350" s="518"/>
      <c r="BS1350" s="518"/>
      <c r="BT1350" s="518"/>
      <c r="BU1350" s="518"/>
      <c r="BV1350" s="518" t="n">
        <v>0</v>
      </c>
      <c r="BW1350" s="518" t="n">
        <v>0</v>
      </c>
      <c r="BX1350" s="518" t="n">
        <v>0</v>
      </c>
      <c r="BY1350" s="518" t="n">
        <v>0</v>
      </c>
      <c r="BZ1350" s="518" t="n">
        <v>0</v>
      </c>
      <c r="CA1350" s="518" t="n">
        <v>0</v>
      </c>
      <c r="CB1350" s="518" t="n">
        <v>0</v>
      </c>
      <c r="CC1350" s="518" t="n">
        <v>0</v>
      </c>
      <c r="CD1350" s="518" t="n">
        <v>2</v>
      </c>
      <c r="CE1350" s="518" t="n">
        <v>0</v>
      </c>
      <c r="CF1350" s="518" t="n">
        <v>0</v>
      </c>
      <c r="CG1350" s="518" t="n">
        <v>0</v>
      </c>
      <c r="CH1350" s="518"/>
      <c r="CI1350" s="716"/>
      <c r="CL1350" s="48" t="n">
        <v>2</v>
      </c>
      <c r="CM1350" s="48" t="n">
        <f aca="false">CL1350-V1350</f>
        <v>0</v>
      </c>
      <c r="CN1350" s="702" t="n">
        <f aca="false">SUM(CO1350:DR1350)</f>
        <v>2</v>
      </c>
      <c r="CO1350" s="703" t="n">
        <v>0</v>
      </c>
      <c r="CP1350" s="703"/>
      <c r="CQ1350" s="703" t="n">
        <v>0</v>
      </c>
      <c r="CR1350" s="703"/>
      <c r="CS1350" s="703" t="n">
        <v>0</v>
      </c>
      <c r="CT1350" s="703" t="n">
        <v>0</v>
      </c>
      <c r="CU1350" s="703"/>
      <c r="CV1350" s="703"/>
      <c r="CW1350" s="703"/>
      <c r="CX1350" s="703" t="n">
        <v>0</v>
      </c>
      <c r="CY1350" s="703" t="n">
        <v>0</v>
      </c>
      <c r="CZ1350" s="703" t="n">
        <v>0</v>
      </c>
      <c r="DA1350" s="703"/>
      <c r="DB1350" s="703"/>
      <c r="DC1350" s="703"/>
      <c r="DD1350" s="703"/>
      <c r="DE1350" s="703" t="n">
        <v>0</v>
      </c>
      <c r="DF1350" s="703"/>
      <c r="DG1350" s="703" t="n">
        <v>0</v>
      </c>
      <c r="DH1350" s="703" t="n">
        <v>0</v>
      </c>
      <c r="DI1350" s="703" t="n">
        <v>0</v>
      </c>
      <c r="DJ1350" s="703" t="n">
        <v>0</v>
      </c>
      <c r="DK1350" s="703" t="n">
        <v>0</v>
      </c>
      <c r="DL1350" s="703" t="n">
        <v>0</v>
      </c>
      <c r="DM1350" s="703"/>
      <c r="DN1350" s="703"/>
      <c r="DO1350" s="703"/>
      <c r="DP1350" s="703" t="n">
        <v>2</v>
      </c>
      <c r="DQ1350" s="703"/>
      <c r="DR1350" s="703"/>
      <c r="DS1350" s="704" t="n">
        <f aca="false">CN1350-V1350</f>
        <v>0</v>
      </c>
      <c r="DT1350" s="553"/>
      <c r="DU1350" s="48"/>
    </row>
    <row r="1351" customFormat="false" ht="15" hidden="false" customHeight="true" outlineLevel="0" collapsed="false">
      <c r="A1351" s="705" t="n">
        <f aca="false">A1350+1</f>
        <v>1342</v>
      </c>
      <c r="B1351" s="706" t="s">
        <v>3147</v>
      </c>
      <c r="C1351" s="706" t="s">
        <v>337</v>
      </c>
      <c r="D1351" s="706" t="s">
        <v>338</v>
      </c>
      <c r="E1351" s="243" t="n">
        <f aca="false">COUNTIF($G$10:$G$1856,$G1351)</f>
        <v>1</v>
      </c>
      <c r="F1351" s="706" t="s">
        <v>3208</v>
      </c>
      <c r="G1351" s="706" t="s">
        <v>3208</v>
      </c>
      <c r="H1351" s="707" t="s">
        <v>3209</v>
      </c>
      <c r="I1351" s="708" t="s">
        <v>1027</v>
      </c>
      <c r="J1351" s="707" t="s">
        <v>293</v>
      </c>
      <c r="K1351" s="709" t="n">
        <v>0</v>
      </c>
      <c r="L1351" s="707" t="s">
        <v>292</v>
      </c>
      <c r="M1351" s="708" t="s">
        <v>1028</v>
      </c>
      <c r="N1351" s="710" t="s">
        <v>934</v>
      </c>
      <c r="O1351" s="512" t="n">
        <v>1</v>
      </c>
      <c r="P1351" s="512" t="n">
        <v>1</v>
      </c>
      <c r="Q1351" s="711" t="n">
        <v>0.0086688</v>
      </c>
      <c r="R1351" s="712"/>
      <c r="S1351" s="713"/>
      <c r="T1351" s="714" t="n">
        <v>18.64</v>
      </c>
      <c r="U1351" s="715"/>
      <c r="V1351" s="262" t="n">
        <f aca="false">SUM(W1351:CI1351)</f>
        <v>0</v>
      </c>
      <c r="W1351" s="243" t="n">
        <v>0</v>
      </c>
      <c r="X1351" s="243" t="n">
        <v>0</v>
      </c>
      <c r="Y1351" s="243" t="n">
        <v>0</v>
      </c>
      <c r="Z1351" s="243" t="n">
        <v>0</v>
      </c>
      <c r="AA1351" s="243" t="n">
        <v>0</v>
      </c>
      <c r="AB1351" s="243" t="n">
        <v>0</v>
      </c>
      <c r="AC1351" s="243" t="n">
        <v>0</v>
      </c>
      <c r="AD1351" s="243" t="n">
        <v>0</v>
      </c>
      <c r="AE1351" s="243" t="n">
        <v>0</v>
      </c>
      <c r="AF1351" s="243" t="n">
        <v>0</v>
      </c>
      <c r="AG1351" s="243" t="n">
        <v>0</v>
      </c>
      <c r="AH1351" s="518" t="n">
        <v>0</v>
      </c>
      <c r="AI1351" s="243" t="n">
        <v>0</v>
      </c>
      <c r="AJ1351" s="243" t="n">
        <v>0</v>
      </c>
      <c r="AK1351" s="518" t="n">
        <v>0</v>
      </c>
      <c r="AL1351" s="518" t="n">
        <v>0</v>
      </c>
      <c r="AM1351" s="518" t="n">
        <v>0</v>
      </c>
      <c r="AN1351" s="518" t="n">
        <v>0</v>
      </c>
      <c r="AO1351" s="518" t="n">
        <v>0</v>
      </c>
      <c r="AP1351" s="518" t="n">
        <v>0</v>
      </c>
      <c r="AQ1351" s="518" t="n">
        <v>0</v>
      </c>
      <c r="AR1351" s="518" t="n">
        <v>0</v>
      </c>
      <c r="AS1351" s="518" t="n">
        <v>0</v>
      </c>
      <c r="AT1351" s="518" t="n">
        <v>0</v>
      </c>
      <c r="AU1351" s="518" t="n">
        <v>0</v>
      </c>
      <c r="AV1351" s="518" t="n">
        <v>0</v>
      </c>
      <c r="AW1351" s="518" t="n">
        <v>0</v>
      </c>
      <c r="AX1351" s="518" t="n">
        <v>0</v>
      </c>
      <c r="AY1351" s="518" t="n">
        <v>0</v>
      </c>
      <c r="AZ1351" s="518" t="n">
        <v>0</v>
      </c>
      <c r="BA1351" s="518" t="n">
        <v>0</v>
      </c>
      <c r="BB1351" s="518" t="n">
        <v>0</v>
      </c>
      <c r="BC1351" s="518" t="n">
        <v>0</v>
      </c>
      <c r="BD1351" s="518" t="n">
        <v>0</v>
      </c>
      <c r="BE1351" s="518" t="n">
        <v>0</v>
      </c>
      <c r="BF1351" s="518" t="n">
        <v>0</v>
      </c>
      <c r="BG1351" s="518" t="n">
        <v>0</v>
      </c>
      <c r="BH1351" s="518" t="n">
        <v>0</v>
      </c>
      <c r="BI1351" s="518" t="n">
        <v>0</v>
      </c>
      <c r="BJ1351" s="518"/>
      <c r="BK1351" s="518"/>
      <c r="BL1351" s="518" t="n">
        <v>0</v>
      </c>
      <c r="BM1351" s="518"/>
      <c r="BN1351" s="518"/>
      <c r="BO1351" s="518"/>
      <c r="BP1351" s="518"/>
      <c r="BQ1351" s="518"/>
      <c r="BR1351" s="518"/>
      <c r="BS1351" s="518"/>
      <c r="BT1351" s="518"/>
      <c r="BU1351" s="518"/>
      <c r="BV1351" s="518" t="n">
        <v>0</v>
      </c>
      <c r="BW1351" s="518" t="n">
        <v>0</v>
      </c>
      <c r="BX1351" s="518" t="n">
        <v>0</v>
      </c>
      <c r="BY1351" s="518" t="n">
        <v>0</v>
      </c>
      <c r="BZ1351" s="518" t="n">
        <v>0</v>
      </c>
      <c r="CA1351" s="518" t="n">
        <v>0</v>
      </c>
      <c r="CB1351" s="518" t="n">
        <v>0</v>
      </c>
      <c r="CC1351" s="518" t="n">
        <v>0</v>
      </c>
      <c r="CD1351" s="518" t="n">
        <v>0</v>
      </c>
      <c r="CE1351" s="518" t="n">
        <v>0</v>
      </c>
      <c r="CF1351" s="518" t="n">
        <v>0</v>
      </c>
      <c r="CG1351" s="518" t="n">
        <v>0</v>
      </c>
      <c r="CH1351" s="518"/>
      <c r="CI1351" s="716"/>
      <c r="CL1351" s="48" t="n">
        <v>0</v>
      </c>
      <c r="CM1351" s="48" t="n">
        <f aca="false">CL1351-V1351</f>
        <v>0</v>
      </c>
      <c r="CN1351" s="702" t="n">
        <f aca="false">SUM(CO1351:DR1351)</f>
        <v>0</v>
      </c>
      <c r="CO1351" s="703" t="n">
        <v>0</v>
      </c>
      <c r="CP1351" s="703"/>
      <c r="CQ1351" s="703" t="n">
        <v>0</v>
      </c>
      <c r="CR1351" s="703"/>
      <c r="CS1351" s="703" t="n">
        <v>0</v>
      </c>
      <c r="CT1351" s="703" t="n">
        <v>0</v>
      </c>
      <c r="CU1351" s="703"/>
      <c r="CV1351" s="703"/>
      <c r="CW1351" s="703"/>
      <c r="CX1351" s="703" t="n">
        <v>0</v>
      </c>
      <c r="CY1351" s="703" t="n">
        <v>0</v>
      </c>
      <c r="CZ1351" s="703" t="n">
        <v>0</v>
      </c>
      <c r="DA1351" s="703"/>
      <c r="DB1351" s="703"/>
      <c r="DC1351" s="703"/>
      <c r="DD1351" s="703"/>
      <c r="DE1351" s="703" t="n">
        <v>0</v>
      </c>
      <c r="DF1351" s="703"/>
      <c r="DG1351" s="703" t="n">
        <v>0</v>
      </c>
      <c r="DH1351" s="703" t="n">
        <v>0</v>
      </c>
      <c r="DI1351" s="703" t="n">
        <v>0</v>
      </c>
      <c r="DJ1351" s="703" t="n">
        <v>0</v>
      </c>
      <c r="DK1351" s="703" t="n">
        <v>0</v>
      </c>
      <c r="DL1351" s="703" t="n">
        <v>0</v>
      </c>
      <c r="DM1351" s="703"/>
      <c r="DN1351" s="703"/>
      <c r="DO1351" s="703"/>
      <c r="DP1351" s="703"/>
      <c r="DQ1351" s="703"/>
      <c r="DR1351" s="703"/>
      <c r="DS1351" s="704" t="n">
        <f aca="false">CN1351-V1351</f>
        <v>0</v>
      </c>
      <c r="DT1351" s="553"/>
      <c r="DU1351" s="48"/>
    </row>
    <row r="1352" customFormat="false" ht="15" hidden="false" customHeight="true" outlineLevel="0" collapsed="false">
      <c r="A1352" s="705" t="n">
        <f aca="false">A1351+1</f>
        <v>1343</v>
      </c>
      <c r="B1352" s="706" t="s">
        <v>3147</v>
      </c>
      <c r="C1352" s="706" t="s">
        <v>337</v>
      </c>
      <c r="D1352" s="706" t="s">
        <v>338</v>
      </c>
      <c r="E1352" s="243" t="n">
        <f aca="false">COUNTIF($G$10:$G$1856,$G1352)</f>
        <v>1</v>
      </c>
      <c r="F1352" s="706" t="s">
        <v>3210</v>
      </c>
      <c r="G1352" s="706" t="s">
        <v>3210</v>
      </c>
      <c r="H1352" s="707" t="s">
        <v>3211</v>
      </c>
      <c r="I1352" s="708" t="s">
        <v>1031</v>
      </c>
      <c r="J1352" s="707" t="s">
        <v>293</v>
      </c>
      <c r="K1352" s="709" t="n">
        <v>0</v>
      </c>
      <c r="L1352" s="707" t="s">
        <v>292</v>
      </c>
      <c r="M1352" s="708" t="s">
        <v>1032</v>
      </c>
      <c r="N1352" s="710" t="s">
        <v>934</v>
      </c>
      <c r="O1352" s="512" t="n">
        <v>1</v>
      </c>
      <c r="P1352" s="512" t="n">
        <v>1</v>
      </c>
      <c r="Q1352" s="711" t="n">
        <v>0.0086688</v>
      </c>
      <c r="R1352" s="712"/>
      <c r="S1352" s="713"/>
      <c r="T1352" s="714" t="n">
        <v>18.64</v>
      </c>
      <c r="U1352" s="715"/>
      <c r="V1352" s="262" t="n">
        <f aca="false">SUM(W1352:CI1352)</f>
        <v>0</v>
      </c>
      <c r="W1352" s="243" t="n">
        <v>0</v>
      </c>
      <c r="X1352" s="243" t="n">
        <v>0</v>
      </c>
      <c r="Y1352" s="243" t="n">
        <v>0</v>
      </c>
      <c r="Z1352" s="243" t="n">
        <v>0</v>
      </c>
      <c r="AA1352" s="243" t="n">
        <v>0</v>
      </c>
      <c r="AB1352" s="243" t="n">
        <v>0</v>
      </c>
      <c r="AC1352" s="243" t="n">
        <v>0</v>
      </c>
      <c r="AD1352" s="243" t="n">
        <v>0</v>
      </c>
      <c r="AE1352" s="243" t="n">
        <v>0</v>
      </c>
      <c r="AF1352" s="243" t="n">
        <v>0</v>
      </c>
      <c r="AG1352" s="243" t="n">
        <v>0</v>
      </c>
      <c r="AH1352" s="518" t="n">
        <v>0</v>
      </c>
      <c r="AI1352" s="243" t="n">
        <v>0</v>
      </c>
      <c r="AJ1352" s="243" t="n">
        <v>0</v>
      </c>
      <c r="AK1352" s="518" t="n">
        <v>0</v>
      </c>
      <c r="AL1352" s="518" t="n">
        <v>0</v>
      </c>
      <c r="AM1352" s="518" t="n">
        <v>0</v>
      </c>
      <c r="AN1352" s="518" t="n">
        <v>0</v>
      </c>
      <c r="AO1352" s="518" t="n">
        <v>0</v>
      </c>
      <c r="AP1352" s="518" t="n">
        <v>0</v>
      </c>
      <c r="AQ1352" s="518" t="n">
        <v>0</v>
      </c>
      <c r="AR1352" s="518" t="n">
        <v>0</v>
      </c>
      <c r="AS1352" s="518" t="n">
        <v>0</v>
      </c>
      <c r="AT1352" s="518" t="n">
        <v>0</v>
      </c>
      <c r="AU1352" s="518" t="n">
        <v>0</v>
      </c>
      <c r="AV1352" s="518" t="n">
        <v>0</v>
      </c>
      <c r="AW1352" s="518" t="n">
        <v>0</v>
      </c>
      <c r="AX1352" s="518" t="n">
        <v>0</v>
      </c>
      <c r="AY1352" s="518" t="n">
        <v>0</v>
      </c>
      <c r="AZ1352" s="518" t="n">
        <v>0</v>
      </c>
      <c r="BA1352" s="518" t="n">
        <v>0</v>
      </c>
      <c r="BB1352" s="518" t="n">
        <v>0</v>
      </c>
      <c r="BC1352" s="518" t="n">
        <v>0</v>
      </c>
      <c r="BD1352" s="518" t="n">
        <v>0</v>
      </c>
      <c r="BE1352" s="518" t="n">
        <v>0</v>
      </c>
      <c r="BF1352" s="518" t="n">
        <v>0</v>
      </c>
      <c r="BG1352" s="518" t="n">
        <v>0</v>
      </c>
      <c r="BH1352" s="518" t="n">
        <v>0</v>
      </c>
      <c r="BI1352" s="518" t="n">
        <v>0</v>
      </c>
      <c r="BJ1352" s="518"/>
      <c r="BK1352" s="518"/>
      <c r="BL1352" s="518" t="n">
        <v>0</v>
      </c>
      <c r="BM1352" s="518"/>
      <c r="BN1352" s="518"/>
      <c r="BO1352" s="518"/>
      <c r="BP1352" s="518"/>
      <c r="BQ1352" s="518"/>
      <c r="BR1352" s="518"/>
      <c r="BS1352" s="518"/>
      <c r="BT1352" s="518"/>
      <c r="BU1352" s="518"/>
      <c r="BV1352" s="518" t="n">
        <v>0</v>
      </c>
      <c r="BW1352" s="518" t="n">
        <v>0</v>
      </c>
      <c r="BX1352" s="518" t="n">
        <v>0</v>
      </c>
      <c r="BY1352" s="518" t="n">
        <v>0</v>
      </c>
      <c r="BZ1352" s="518" t="n">
        <v>0</v>
      </c>
      <c r="CA1352" s="518" t="n">
        <v>0</v>
      </c>
      <c r="CB1352" s="518" t="n">
        <v>0</v>
      </c>
      <c r="CC1352" s="518" t="n">
        <v>0</v>
      </c>
      <c r="CD1352" s="518" t="n">
        <v>0</v>
      </c>
      <c r="CE1352" s="518" t="n">
        <v>0</v>
      </c>
      <c r="CF1352" s="518" t="n">
        <v>0</v>
      </c>
      <c r="CG1352" s="518" t="n">
        <v>0</v>
      </c>
      <c r="CH1352" s="518"/>
      <c r="CI1352" s="716"/>
      <c r="CL1352" s="48" t="n">
        <v>0</v>
      </c>
      <c r="CM1352" s="48" t="n">
        <f aca="false">CL1352-V1352</f>
        <v>0</v>
      </c>
      <c r="CN1352" s="702" t="n">
        <f aca="false">SUM(CO1352:DR1352)</f>
        <v>0</v>
      </c>
      <c r="CO1352" s="703" t="n">
        <v>0</v>
      </c>
      <c r="CP1352" s="703"/>
      <c r="CQ1352" s="703" t="n">
        <v>0</v>
      </c>
      <c r="CR1352" s="703"/>
      <c r="CS1352" s="703" t="n">
        <v>0</v>
      </c>
      <c r="CT1352" s="703" t="n">
        <v>0</v>
      </c>
      <c r="CU1352" s="703"/>
      <c r="CV1352" s="703"/>
      <c r="CW1352" s="703"/>
      <c r="CX1352" s="703" t="n">
        <v>0</v>
      </c>
      <c r="CY1352" s="703" t="n">
        <v>0</v>
      </c>
      <c r="CZ1352" s="703" t="n">
        <v>0</v>
      </c>
      <c r="DA1352" s="703"/>
      <c r="DB1352" s="703"/>
      <c r="DC1352" s="703"/>
      <c r="DD1352" s="703"/>
      <c r="DE1352" s="703" t="n">
        <v>0</v>
      </c>
      <c r="DF1352" s="703"/>
      <c r="DG1352" s="703" t="n">
        <v>0</v>
      </c>
      <c r="DH1352" s="703" t="n">
        <v>0</v>
      </c>
      <c r="DI1352" s="703" t="n">
        <v>0</v>
      </c>
      <c r="DJ1352" s="703" t="n">
        <v>0</v>
      </c>
      <c r="DK1352" s="703" t="n">
        <v>0</v>
      </c>
      <c r="DL1352" s="703" t="n">
        <v>0</v>
      </c>
      <c r="DM1352" s="703"/>
      <c r="DN1352" s="703"/>
      <c r="DO1352" s="703"/>
      <c r="DP1352" s="703"/>
      <c r="DQ1352" s="703"/>
      <c r="DR1352" s="703"/>
      <c r="DS1352" s="704" t="n">
        <f aca="false">CN1352-V1352</f>
        <v>0</v>
      </c>
      <c r="DT1352" s="553"/>
      <c r="DU1352" s="48"/>
    </row>
    <row r="1353" customFormat="false" ht="15" hidden="false" customHeight="true" outlineLevel="0" collapsed="false">
      <c r="A1353" s="705" t="n">
        <f aca="false">A1352+1</f>
        <v>1344</v>
      </c>
      <c r="B1353" s="706" t="s">
        <v>3147</v>
      </c>
      <c r="C1353" s="706" t="s">
        <v>337</v>
      </c>
      <c r="D1353" s="706" t="s">
        <v>338</v>
      </c>
      <c r="E1353" s="243" t="n">
        <f aca="false">COUNTIF($G$10:$G$1856,$G1353)</f>
        <v>1</v>
      </c>
      <c r="F1353" s="706" t="s">
        <v>3212</v>
      </c>
      <c r="G1353" s="706" t="s">
        <v>3212</v>
      </c>
      <c r="H1353" s="707" t="s">
        <v>3213</v>
      </c>
      <c r="I1353" s="708" t="s">
        <v>1611</v>
      </c>
      <c r="J1353" s="707" t="s">
        <v>293</v>
      </c>
      <c r="K1353" s="709" t="n">
        <v>0</v>
      </c>
      <c r="L1353" s="707" t="s">
        <v>292</v>
      </c>
      <c r="M1353" s="708" t="s">
        <v>1612</v>
      </c>
      <c r="N1353" s="710" t="s">
        <v>934</v>
      </c>
      <c r="O1353" s="512" t="n">
        <v>1</v>
      </c>
      <c r="P1353" s="512" t="n">
        <v>1</v>
      </c>
      <c r="Q1353" s="711" t="n">
        <v>0.00369252</v>
      </c>
      <c r="R1353" s="712"/>
      <c r="S1353" s="713"/>
      <c r="T1353" s="714" t="n">
        <v>7.94</v>
      </c>
      <c r="U1353" s="715"/>
      <c r="V1353" s="262" t="n">
        <f aca="false">SUM(W1353:CI1353)</f>
        <v>0</v>
      </c>
      <c r="W1353" s="243" t="n">
        <v>0</v>
      </c>
      <c r="X1353" s="243" t="n">
        <v>0</v>
      </c>
      <c r="Y1353" s="243" t="n">
        <v>0</v>
      </c>
      <c r="Z1353" s="243" t="n">
        <v>0</v>
      </c>
      <c r="AA1353" s="243" t="n">
        <v>0</v>
      </c>
      <c r="AB1353" s="243" t="n">
        <v>0</v>
      </c>
      <c r="AC1353" s="243" t="n">
        <v>0</v>
      </c>
      <c r="AD1353" s="243" t="n">
        <v>0</v>
      </c>
      <c r="AE1353" s="243" t="n">
        <v>0</v>
      </c>
      <c r="AF1353" s="243" t="n">
        <v>0</v>
      </c>
      <c r="AG1353" s="243" t="n">
        <v>0</v>
      </c>
      <c r="AH1353" s="518" t="n">
        <v>0</v>
      </c>
      <c r="AI1353" s="243" t="n">
        <v>0</v>
      </c>
      <c r="AJ1353" s="243" t="n">
        <v>0</v>
      </c>
      <c r="AK1353" s="518" t="n">
        <v>0</v>
      </c>
      <c r="AL1353" s="518" t="n">
        <v>0</v>
      </c>
      <c r="AM1353" s="518" t="n">
        <v>0</v>
      </c>
      <c r="AN1353" s="518" t="n">
        <v>0</v>
      </c>
      <c r="AO1353" s="518" t="n">
        <v>0</v>
      </c>
      <c r="AP1353" s="518" t="n">
        <v>0</v>
      </c>
      <c r="AQ1353" s="518" t="n">
        <v>0</v>
      </c>
      <c r="AR1353" s="518" t="n">
        <v>0</v>
      </c>
      <c r="AS1353" s="518" t="n">
        <v>0</v>
      </c>
      <c r="AT1353" s="518" t="n">
        <v>0</v>
      </c>
      <c r="AU1353" s="518" t="n">
        <v>0</v>
      </c>
      <c r="AV1353" s="518" t="n">
        <v>0</v>
      </c>
      <c r="AW1353" s="518" t="n">
        <v>0</v>
      </c>
      <c r="AX1353" s="518" t="n">
        <v>0</v>
      </c>
      <c r="AY1353" s="518" t="n">
        <v>0</v>
      </c>
      <c r="AZ1353" s="518" t="n">
        <v>0</v>
      </c>
      <c r="BA1353" s="518" t="n">
        <v>0</v>
      </c>
      <c r="BB1353" s="518" t="n">
        <v>0</v>
      </c>
      <c r="BC1353" s="518" t="n">
        <v>0</v>
      </c>
      <c r="BD1353" s="518" t="n">
        <v>0</v>
      </c>
      <c r="BE1353" s="518" t="n">
        <v>0</v>
      </c>
      <c r="BF1353" s="518" t="n">
        <v>0</v>
      </c>
      <c r="BG1353" s="518" t="n">
        <v>0</v>
      </c>
      <c r="BH1353" s="518" t="n">
        <v>0</v>
      </c>
      <c r="BI1353" s="518" t="n">
        <v>0</v>
      </c>
      <c r="BJ1353" s="518"/>
      <c r="BK1353" s="518"/>
      <c r="BL1353" s="518" t="n">
        <v>0</v>
      </c>
      <c r="BM1353" s="518"/>
      <c r="BN1353" s="518"/>
      <c r="BO1353" s="518"/>
      <c r="BP1353" s="518"/>
      <c r="BQ1353" s="518"/>
      <c r="BR1353" s="518"/>
      <c r="BS1353" s="518"/>
      <c r="BT1353" s="518"/>
      <c r="BU1353" s="518"/>
      <c r="BV1353" s="518" t="n">
        <v>0</v>
      </c>
      <c r="BW1353" s="518" t="n">
        <v>0</v>
      </c>
      <c r="BX1353" s="518" t="n">
        <v>0</v>
      </c>
      <c r="BY1353" s="518" t="n">
        <v>0</v>
      </c>
      <c r="BZ1353" s="518" t="n">
        <v>0</v>
      </c>
      <c r="CA1353" s="518" t="n">
        <v>0</v>
      </c>
      <c r="CB1353" s="518" t="n">
        <v>0</v>
      </c>
      <c r="CC1353" s="518" t="n">
        <v>0</v>
      </c>
      <c r="CD1353" s="518" t="n">
        <v>0</v>
      </c>
      <c r="CE1353" s="518" t="n">
        <v>0</v>
      </c>
      <c r="CF1353" s="518" t="n">
        <v>0</v>
      </c>
      <c r="CG1353" s="518" t="n">
        <v>0</v>
      </c>
      <c r="CH1353" s="518"/>
      <c r="CI1353" s="716"/>
      <c r="CL1353" s="48" t="n">
        <v>0</v>
      </c>
      <c r="CM1353" s="48" t="n">
        <f aca="false">CL1353-V1353</f>
        <v>0</v>
      </c>
      <c r="CN1353" s="702" t="n">
        <f aca="false">SUM(CO1353:DR1353)</f>
        <v>0</v>
      </c>
      <c r="CO1353" s="703" t="n">
        <v>0</v>
      </c>
      <c r="CP1353" s="703"/>
      <c r="CQ1353" s="703" t="n">
        <v>0</v>
      </c>
      <c r="CR1353" s="703"/>
      <c r="CS1353" s="703" t="n">
        <v>0</v>
      </c>
      <c r="CT1353" s="703" t="n">
        <v>0</v>
      </c>
      <c r="CU1353" s="703"/>
      <c r="CV1353" s="703"/>
      <c r="CW1353" s="703"/>
      <c r="CX1353" s="703" t="n">
        <v>0</v>
      </c>
      <c r="CY1353" s="703" t="n">
        <v>0</v>
      </c>
      <c r="CZ1353" s="703" t="n">
        <v>0</v>
      </c>
      <c r="DA1353" s="703"/>
      <c r="DB1353" s="703"/>
      <c r="DC1353" s="703"/>
      <c r="DD1353" s="703"/>
      <c r="DE1353" s="703" t="n">
        <v>0</v>
      </c>
      <c r="DF1353" s="703"/>
      <c r="DG1353" s="703" t="n">
        <v>0</v>
      </c>
      <c r="DH1353" s="703" t="n">
        <v>0</v>
      </c>
      <c r="DI1353" s="703" t="n">
        <v>0</v>
      </c>
      <c r="DJ1353" s="703" t="n">
        <v>0</v>
      </c>
      <c r="DK1353" s="703" t="n">
        <v>0</v>
      </c>
      <c r="DL1353" s="703" t="n">
        <v>0</v>
      </c>
      <c r="DM1353" s="703"/>
      <c r="DN1353" s="703"/>
      <c r="DO1353" s="703"/>
      <c r="DP1353" s="703"/>
      <c r="DQ1353" s="703"/>
      <c r="DR1353" s="703"/>
      <c r="DS1353" s="704" t="n">
        <f aca="false">CN1353-V1353</f>
        <v>0</v>
      </c>
      <c r="DT1353" s="553"/>
      <c r="DU1353" s="48"/>
    </row>
    <row r="1354" customFormat="false" ht="15" hidden="false" customHeight="true" outlineLevel="0" collapsed="false">
      <c r="A1354" s="705" t="n">
        <f aca="false">A1353+1</f>
        <v>1345</v>
      </c>
      <c r="B1354" s="706" t="s">
        <v>3147</v>
      </c>
      <c r="C1354" s="706" t="s">
        <v>337</v>
      </c>
      <c r="D1354" s="706" t="s">
        <v>338</v>
      </c>
      <c r="E1354" s="243" t="n">
        <f aca="false">COUNTIF($G$10:$G$1856,$G1354)</f>
        <v>1</v>
      </c>
      <c r="F1354" s="706" t="s">
        <v>3214</v>
      </c>
      <c r="G1354" s="706" t="s">
        <v>3214</v>
      </c>
      <c r="H1354" s="707" t="s">
        <v>3215</v>
      </c>
      <c r="I1354" s="708" t="s">
        <v>1208</v>
      </c>
      <c r="J1354" s="707" t="s">
        <v>293</v>
      </c>
      <c r="K1354" s="709" t="n">
        <v>0</v>
      </c>
      <c r="L1354" s="707" t="s">
        <v>292</v>
      </c>
      <c r="M1354" s="708" t="s">
        <v>3216</v>
      </c>
      <c r="N1354" s="710" t="s">
        <v>934</v>
      </c>
      <c r="O1354" s="512" t="n">
        <v>2</v>
      </c>
      <c r="P1354" s="512" t="n">
        <v>1</v>
      </c>
      <c r="Q1354" s="711" t="n">
        <v>0.00369252</v>
      </c>
      <c r="R1354" s="712"/>
      <c r="S1354" s="713"/>
      <c r="T1354" s="714" t="n">
        <v>7.94</v>
      </c>
      <c r="U1354" s="715"/>
      <c r="V1354" s="262" t="n">
        <f aca="false">SUM(W1354:CI1354)</f>
        <v>0</v>
      </c>
      <c r="W1354" s="243" t="n">
        <v>0</v>
      </c>
      <c r="X1354" s="243" t="n">
        <v>0</v>
      </c>
      <c r="Y1354" s="243" t="n">
        <v>0</v>
      </c>
      <c r="Z1354" s="243" t="n">
        <v>0</v>
      </c>
      <c r="AA1354" s="243" t="n">
        <v>0</v>
      </c>
      <c r="AB1354" s="243" t="n">
        <v>0</v>
      </c>
      <c r="AC1354" s="243" t="n">
        <v>0</v>
      </c>
      <c r="AD1354" s="243" t="n">
        <v>0</v>
      </c>
      <c r="AE1354" s="243" t="n">
        <v>0</v>
      </c>
      <c r="AF1354" s="243" t="n">
        <v>0</v>
      </c>
      <c r="AG1354" s="243" t="n">
        <v>0</v>
      </c>
      <c r="AH1354" s="518" t="n">
        <v>0</v>
      </c>
      <c r="AI1354" s="243" t="n">
        <v>0</v>
      </c>
      <c r="AJ1354" s="243" t="n">
        <v>0</v>
      </c>
      <c r="AK1354" s="518" t="n">
        <v>0</v>
      </c>
      <c r="AL1354" s="518" t="n">
        <v>0</v>
      </c>
      <c r="AM1354" s="518" t="n">
        <v>0</v>
      </c>
      <c r="AN1354" s="518" t="n">
        <v>0</v>
      </c>
      <c r="AO1354" s="518" t="n">
        <v>0</v>
      </c>
      <c r="AP1354" s="518" t="n">
        <v>0</v>
      </c>
      <c r="AQ1354" s="518" t="n">
        <v>0</v>
      </c>
      <c r="AR1354" s="518" t="n">
        <v>0</v>
      </c>
      <c r="AS1354" s="518" t="n">
        <v>0</v>
      </c>
      <c r="AT1354" s="518" t="n">
        <v>0</v>
      </c>
      <c r="AU1354" s="518" t="n">
        <v>0</v>
      </c>
      <c r="AV1354" s="518" t="n">
        <v>0</v>
      </c>
      <c r="AW1354" s="518" t="n">
        <v>0</v>
      </c>
      <c r="AX1354" s="518" t="n">
        <v>0</v>
      </c>
      <c r="AY1354" s="518" t="n">
        <v>0</v>
      </c>
      <c r="AZ1354" s="518" t="n">
        <v>0</v>
      </c>
      <c r="BA1354" s="518" t="n">
        <v>0</v>
      </c>
      <c r="BB1354" s="518" t="n">
        <v>0</v>
      </c>
      <c r="BC1354" s="518" t="n">
        <v>0</v>
      </c>
      <c r="BD1354" s="518" t="n">
        <v>0</v>
      </c>
      <c r="BE1354" s="518" t="n">
        <v>0</v>
      </c>
      <c r="BF1354" s="518" t="n">
        <v>0</v>
      </c>
      <c r="BG1354" s="518" t="n">
        <v>0</v>
      </c>
      <c r="BH1354" s="518" t="n">
        <v>0</v>
      </c>
      <c r="BI1354" s="518" t="n">
        <v>0</v>
      </c>
      <c r="BJ1354" s="518"/>
      <c r="BK1354" s="518"/>
      <c r="BL1354" s="518" t="n">
        <v>0</v>
      </c>
      <c r="BM1354" s="518"/>
      <c r="BN1354" s="518"/>
      <c r="BO1354" s="518"/>
      <c r="BP1354" s="518"/>
      <c r="BQ1354" s="518"/>
      <c r="BR1354" s="518"/>
      <c r="BS1354" s="518"/>
      <c r="BT1354" s="518"/>
      <c r="BU1354" s="518"/>
      <c r="BV1354" s="518" t="n">
        <v>0</v>
      </c>
      <c r="BW1354" s="518" t="n">
        <v>0</v>
      </c>
      <c r="BX1354" s="518" t="n">
        <v>0</v>
      </c>
      <c r="BY1354" s="518" t="n">
        <v>0</v>
      </c>
      <c r="BZ1354" s="518" t="n">
        <v>0</v>
      </c>
      <c r="CA1354" s="518" t="n">
        <v>0</v>
      </c>
      <c r="CB1354" s="518" t="n">
        <v>0</v>
      </c>
      <c r="CC1354" s="518" t="n">
        <v>0</v>
      </c>
      <c r="CD1354" s="518" t="n">
        <v>0</v>
      </c>
      <c r="CE1354" s="518" t="n">
        <v>0</v>
      </c>
      <c r="CF1354" s="518" t="n">
        <v>0</v>
      </c>
      <c r="CG1354" s="518" t="n">
        <v>0</v>
      </c>
      <c r="CH1354" s="518"/>
      <c r="CI1354" s="716"/>
      <c r="CL1354" s="48" t="n">
        <v>0</v>
      </c>
      <c r="CM1354" s="48" t="n">
        <f aca="false">CL1354-V1354</f>
        <v>0</v>
      </c>
      <c r="CN1354" s="702" t="n">
        <f aca="false">SUM(CO1354:DR1354)</f>
        <v>0</v>
      </c>
      <c r="CO1354" s="703" t="n">
        <v>0</v>
      </c>
      <c r="CP1354" s="703"/>
      <c r="CQ1354" s="703" t="n">
        <v>0</v>
      </c>
      <c r="CR1354" s="703"/>
      <c r="CS1354" s="703" t="n">
        <v>0</v>
      </c>
      <c r="CT1354" s="703" t="n">
        <v>0</v>
      </c>
      <c r="CU1354" s="703"/>
      <c r="CV1354" s="703"/>
      <c r="CW1354" s="703"/>
      <c r="CX1354" s="703" t="n">
        <v>0</v>
      </c>
      <c r="CY1354" s="703" t="n">
        <v>0</v>
      </c>
      <c r="CZ1354" s="703" t="n">
        <v>0</v>
      </c>
      <c r="DA1354" s="703"/>
      <c r="DB1354" s="703"/>
      <c r="DC1354" s="703"/>
      <c r="DD1354" s="703"/>
      <c r="DE1354" s="703" t="n">
        <v>0</v>
      </c>
      <c r="DF1354" s="703"/>
      <c r="DG1354" s="703" t="n">
        <v>0</v>
      </c>
      <c r="DH1354" s="703" t="n">
        <v>0</v>
      </c>
      <c r="DI1354" s="703" t="n">
        <v>0</v>
      </c>
      <c r="DJ1354" s="703" t="n">
        <v>0</v>
      </c>
      <c r="DK1354" s="703" t="n">
        <v>0</v>
      </c>
      <c r="DL1354" s="703" t="n">
        <v>0</v>
      </c>
      <c r="DM1354" s="703"/>
      <c r="DN1354" s="703"/>
      <c r="DO1354" s="703"/>
      <c r="DP1354" s="703"/>
      <c r="DQ1354" s="703"/>
      <c r="DR1354" s="703"/>
      <c r="DS1354" s="704" t="n">
        <f aca="false">CN1354-V1354</f>
        <v>0</v>
      </c>
      <c r="DT1354" s="553"/>
      <c r="DU1354" s="48"/>
    </row>
    <row r="1355" customFormat="false" ht="15" hidden="false" customHeight="true" outlineLevel="0" collapsed="false">
      <c r="A1355" s="705" t="n">
        <f aca="false">A1354+1</f>
        <v>1346</v>
      </c>
      <c r="B1355" s="706" t="s">
        <v>3147</v>
      </c>
      <c r="C1355" s="706" t="s">
        <v>337</v>
      </c>
      <c r="D1355" s="706" t="s">
        <v>338</v>
      </c>
      <c r="E1355" s="243" t="n">
        <f aca="false">COUNTIF($G$10:$G$1856,$G1355)</f>
        <v>1</v>
      </c>
      <c r="F1355" s="706" t="s">
        <v>3217</v>
      </c>
      <c r="G1355" s="706" t="s">
        <v>3217</v>
      </c>
      <c r="H1355" s="707" t="s">
        <v>3218</v>
      </c>
      <c r="I1355" s="708" t="s">
        <v>1212</v>
      </c>
      <c r="J1355" s="707" t="s">
        <v>293</v>
      </c>
      <c r="K1355" s="709" t="n">
        <v>0</v>
      </c>
      <c r="L1355" s="707" t="s">
        <v>292</v>
      </c>
      <c r="M1355" s="708" t="s">
        <v>3219</v>
      </c>
      <c r="N1355" s="710" t="s">
        <v>934</v>
      </c>
      <c r="O1355" s="512" t="n">
        <v>1</v>
      </c>
      <c r="P1355" s="512" t="n">
        <v>1</v>
      </c>
      <c r="Q1355" s="711" t="n">
        <v>0.001422054</v>
      </c>
      <c r="R1355" s="712"/>
      <c r="S1355" s="713"/>
      <c r="T1355" s="714" t="n">
        <v>3.06</v>
      </c>
      <c r="U1355" s="715"/>
      <c r="V1355" s="262" t="n">
        <f aca="false">SUM(W1355:CI1355)</f>
        <v>0</v>
      </c>
      <c r="W1355" s="243" t="n">
        <v>0</v>
      </c>
      <c r="X1355" s="243" t="n">
        <v>0</v>
      </c>
      <c r="Y1355" s="243" t="n">
        <v>0</v>
      </c>
      <c r="Z1355" s="243" t="n">
        <v>0</v>
      </c>
      <c r="AA1355" s="243" t="n">
        <v>0</v>
      </c>
      <c r="AB1355" s="243" t="n">
        <v>0</v>
      </c>
      <c r="AC1355" s="243" t="n">
        <v>0</v>
      </c>
      <c r="AD1355" s="243" t="n">
        <v>0</v>
      </c>
      <c r="AE1355" s="243" t="n">
        <v>0</v>
      </c>
      <c r="AF1355" s="243" t="n">
        <v>0</v>
      </c>
      <c r="AG1355" s="243" t="n">
        <v>0</v>
      </c>
      <c r="AH1355" s="518" t="n">
        <v>0</v>
      </c>
      <c r="AI1355" s="243" t="n">
        <v>0</v>
      </c>
      <c r="AJ1355" s="243" t="n">
        <v>0</v>
      </c>
      <c r="AK1355" s="518" t="n">
        <v>0</v>
      </c>
      <c r="AL1355" s="518" t="n">
        <v>0</v>
      </c>
      <c r="AM1355" s="518" t="n">
        <v>0</v>
      </c>
      <c r="AN1355" s="518" t="n">
        <v>0</v>
      </c>
      <c r="AO1355" s="518" t="n">
        <v>0</v>
      </c>
      <c r="AP1355" s="518" t="n">
        <v>0</v>
      </c>
      <c r="AQ1355" s="518" t="n">
        <v>0</v>
      </c>
      <c r="AR1355" s="518" t="n">
        <v>0</v>
      </c>
      <c r="AS1355" s="518" t="n">
        <v>0</v>
      </c>
      <c r="AT1355" s="518" t="n">
        <v>0</v>
      </c>
      <c r="AU1355" s="518" t="n">
        <v>0</v>
      </c>
      <c r="AV1355" s="518" t="n">
        <v>0</v>
      </c>
      <c r="AW1355" s="518" t="n">
        <v>0</v>
      </c>
      <c r="AX1355" s="518" t="n">
        <v>0</v>
      </c>
      <c r="AY1355" s="518" t="n">
        <v>0</v>
      </c>
      <c r="AZ1355" s="518" t="n">
        <v>0</v>
      </c>
      <c r="BA1355" s="518" t="n">
        <v>0</v>
      </c>
      <c r="BB1355" s="518" t="n">
        <v>0</v>
      </c>
      <c r="BC1355" s="518" t="n">
        <v>0</v>
      </c>
      <c r="BD1355" s="518" t="n">
        <v>0</v>
      </c>
      <c r="BE1355" s="518" t="n">
        <v>0</v>
      </c>
      <c r="BF1355" s="518" t="n">
        <v>0</v>
      </c>
      <c r="BG1355" s="518" t="n">
        <v>0</v>
      </c>
      <c r="BH1355" s="518" t="n">
        <v>0</v>
      </c>
      <c r="BI1355" s="518" t="n">
        <v>0</v>
      </c>
      <c r="BJ1355" s="518"/>
      <c r="BK1355" s="518"/>
      <c r="BL1355" s="518" t="n">
        <v>0</v>
      </c>
      <c r="BM1355" s="518"/>
      <c r="BN1355" s="518"/>
      <c r="BO1355" s="518"/>
      <c r="BP1355" s="518"/>
      <c r="BQ1355" s="518"/>
      <c r="BR1355" s="518"/>
      <c r="BS1355" s="518"/>
      <c r="BT1355" s="518"/>
      <c r="BU1355" s="518"/>
      <c r="BV1355" s="518" t="n">
        <v>0</v>
      </c>
      <c r="BW1355" s="518" t="n">
        <v>0</v>
      </c>
      <c r="BX1355" s="518" t="n">
        <v>0</v>
      </c>
      <c r="BY1355" s="518" t="n">
        <v>0</v>
      </c>
      <c r="BZ1355" s="518" t="n">
        <v>0</v>
      </c>
      <c r="CA1355" s="518" t="n">
        <v>0</v>
      </c>
      <c r="CB1355" s="518" t="n">
        <v>0</v>
      </c>
      <c r="CC1355" s="518" t="n">
        <v>0</v>
      </c>
      <c r="CD1355" s="518" t="n">
        <v>0</v>
      </c>
      <c r="CE1355" s="518" t="n">
        <v>0</v>
      </c>
      <c r="CF1355" s="518" t="n">
        <v>0</v>
      </c>
      <c r="CG1355" s="518" t="n">
        <v>0</v>
      </c>
      <c r="CH1355" s="518"/>
      <c r="CI1355" s="716"/>
      <c r="CL1355" s="48" t="n">
        <v>0</v>
      </c>
      <c r="CM1355" s="48" t="n">
        <f aca="false">CL1355-V1355</f>
        <v>0</v>
      </c>
      <c r="CN1355" s="702" t="n">
        <f aca="false">SUM(CO1355:DR1355)</f>
        <v>0</v>
      </c>
      <c r="CO1355" s="703" t="n">
        <v>0</v>
      </c>
      <c r="CP1355" s="703"/>
      <c r="CQ1355" s="703" t="n">
        <v>0</v>
      </c>
      <c r="CR1355" s="703"/>
      <c r="CS1355" s="703" t="n">
        <v>0</v>
      </c>
      <c r="CT1355" s="703" t="n">
        <v>0</v>
      </c>
      <c r="CU1355" s="703"/>
      <c r="CV1355" s="703"/>
      <c r="CW1355" s="703"/>
      <c r="CX1355" s="703" t="n">
        <v>0</v>
      </c>
      <c r="CY1355" s="703" t="n">
        <v>0</v>
      </c>
      <c r="CZ1355" s="703" t="n">
        <v>0</v>
      </c>
      <c r="DA1355" s="703"/>
      <c r="DB1355" s="703"/>
      <c r="DC1355" s="703"/>
      <c r="DD1355" s="703"/>
      <c r="DE1355" s="703" t="n">
        <v>0</v>
      </c>
      <c r="DF1355" s="703"/>
      <c r="DG1355" s="703" t="n">
        <v>0</v>
      </c>
      <c r="DH1355" s="703" t="n">
        <v>0</v>
      </c>
      <c r="DI1355" s="703" t="n">
        <v>0</v>
      </c>
      <c r="DJ1355" s="703" t="n">
        <v>0</v>
      </c>
      <c r="DK1355" s="703" t="n">
        <v>0</v>
      </c>
      <c r="DL1355" s="703" t="n">
        <v>0</v>
      </c>
      <c r="DM1355" s="703"/>
      <c r="DN1355" s="703"/>
      <c r="DO1355" s="703"/>
      <c r="DP1355" s="703"/>
      <c r="DQ1355" s="703"/>
      <c r="DR1355" s="703"/>
      <c r="DS1355" s="704" t="n">
        <f aca="false">CN1355-V1355</f>
        <v>0</v>
      </c>
      <c r="DT1355" s="553"/>
      <c r="DU1355" s="48"/>
    </row>
    <row r="1356" customFormat="false" ht="15" hidden="false" customHeight="true" outlineLevel="0" collapsed="false">
      <c r="A1356" s="705" t="n">
        <f aca="false">A1355+1</f>
        <v>1347</v>
      </c>
      <c r="B1356" s="706" t="s">
        <v>3147</v>
      </c>
      <c r="C1356" s="706" t="s">
        <v>337</v>
      </c>
      <c r="D1356" s="706" t="s">
        <v>338</v>
      </c>
      <c r="E1356" s="243" t="n">
        <f aca="false">COUNTIF($G$10:$G$1856,$G1356)</f>
        <v>1</v>
      </c>
      <c r="F1356" s="706" t="s">
        <v>3220</v>
      </c>
      <c r="G1356" s="706" t="s">
        <v>3220</v>
      </c>
      <c r="H1356" s="707" t="s">
        <v>3221</v>
      </c>
      <c r="I1356" s="708" t="s">
        <v>1541</v>
      </c>
      <c r="J1356" s="707" t="s">
        <v>293</v>
      </c>
      <c r="K1356" s="709" t="n">
        <v>0</v>
      </c>
      <c r="L1356" s="707" t="s">
        <v>292</v>
      </c>
      <c r="M1356" s="708" t="s">
        <v>1217</v>
      </c>
      <c r="N1356" s="710" t="s">
        <v>934</v>
      </c>
      <c r="O1356" s="512" t="n">
        <v>1</v>
      </c>
      <c r="P1356" s="512" t="n">
        <v>1</v>
      </c>
      <c r="Q1356" s="711" t="n">
        <v>0.00403158</v>
      </c>
      <c r="R1356" s="712"/>
      <c r="S1356" s="713"/>
      <c r="T1356" s="714" t="n">
        <v>8.67</v>
      </c>
      <c r="U1356" s="715"/>
      <c r="V1356" s="262" t="n">
        <f aca="false">SUM(W1356:CI1356)</f>
        <v>0</v>
      </c>
      <c r="W1356" s="243" t="n">
        <v>0</v>
      </c>
      <c r="X1356" s="243" t="n">
        <v>0</v>
      </c>
      <c r="Y1356" s="243" t="n">
        <v>0</v>
      </c>
      <c r="Z1356" s="243" t="n">
        <v>0</v>
      </c>
      <c r="AA1356" s="243" t="n">
        <v>0</v>
      </c>
      <c r="AB1356" s="243" t="n">
        <v>0</v>
      </c>
      <c r="AC1356" s="243" t="n">
        <v>0</v>
      </c>
      <c r="AD1356" s="243" t="n">
        <v>0</v>
      </c>
      <c r="AE1356" s="243" t="n">
        <v>0</v>
      </c>
      <c r="AF1356" s="243" t="n">
        <v>0</v>
      </c>
      <c r="AG1356" s="243" t="n">
        <v>0</v>
      </c>
      <c r="AH1356" s="518" t="n">
        <v>0</v>
      </c>
      <c r="AI1356" s="243" t="n">
        <v>0</v>
      </c>
      <c r="AJ1356" s="243" t="n">
        <v>0</v>
      </c>
      <c r="AK1356" s="518" t="n">
        <v>0</v>
      </c>
      <c r="AL1356" s="518" t="n">
        <v>0</v>
      </c>
      <c r="AM1356" s="518" t="n">
        <v>0</v>
      </c>
      <c r="AN1356" s="518" t="n">
        <v>0</v>
      </c>
      <c r="AO1356" s="518" t="n">
        <v>0</v>
      </c>
      <c r="AP1356" s="518" t="n">
        <v>0</v>
      </c>
      <c r="AQ1356" s="518" t="n">
        <v>0</v>
      </c>
      <c r="AR1356" s="518" t="n">
        <v>0</v>
      </c>
      <c r="AS1356" s="518" t="n">
        <v>0</v>
      </c>
      <c r="AT1356" s="518" t="n">
        <v>0</v>
      </c>
      <c r="AU1356" s="518" t="n">
        <v>0</v>
      </c>
      <c r="AV1356" s="518" t="n">
        <v>0</v>
      </c>
      <c r="AW1356" s="518" t="n">
        <v>0</v>
      </c>
      <c r="AX1356" s="518" t="n">
        <v>0</v>
      </c>
      <c r="AY1356" s="518" t="n">
        <v>0</v>
      </c>
      <c r="AZ1356" s="518" t="n">
        <v>0</v>
      </c>
      <c r="BA1356" s="518" t="n">
        <v>0</v>
      </c>
      <c r="BB1356" s="518" t="n">
        <v>0</v>
      </c>
      <c r="BC1356" s="518" t="n">
        <v>0</v>
      </c>
      <c r="BD1356" s="518" t="n">
        <v>0</v>
      </c>
      <c r="BE1356" s="518" t="n">
        <v>0</v>
      </c>
      <c r="BF1356" s="518" t="n">
        <v>0</v>
      </c>
      <c r="BG1356" s="518" t="n">
        <v>0</v>
      </c>
      <c r="BH1356" s="518" t="n">
        <v>0</v>
      </c>
      <c r="BI1356" s="518" t="n">
        <v>0</v>
      </c>
      <c r="BJ1356" s="518"/>
      <c r="BK1356" s="518"/>
      <c r="BL1356" s="518" t="n">
        <v>0</v>
      </c>
      <c r="BM1356" s="518"/>
      <c r="BN1356" s="518"/>
      <c r="BO1356" s="518"/>
      <c r="BP1356" s="518"/>
      <c r="BQ1356" s="518"/>
      <c r="BR1356" s="518"/>
      <c r="BS1356" s="518"/>
      <c r="BT1356" s="518"/>
      <c r="BU1356" s="518"/>
      <c r="BV1356" s="518" t="n">
        <v>0</v>
      </c>
      <c r="BW1356" s="518" t="n">
        <v>0</v>
      </c>
      <c r="BX1356" s="518" t="n">
        <v>0</v>
      </c>
      <c r="BY1356" s="518" t="n">
        <v>0</v>
      </c>
      <c r="BZ1356" s="518" t="n">
        <v>0</v>
      </c>
      <c r="CA1356" s="518" t="n">
        <v>0</v>
      </c>
      <c r="CB1356" s="518" t="n">
        <v>0</v>
      </c>
      <c r="CC1356" s="518" t="n">
        <v>0</v>
      </c>
      <c r="CD1356" s="518" t="n">
        <v>0</v>
      </c>
      <c r="CE1356" s="518" t="n">
        <v>0</v>
      </c>
      <c r="CF1356" s="518" t="n">
        <v>0</v>
      </c>
      <c r="CG1356" s="518" t="n">
        <v>0</v>
      </c>
      <c r="CH1356" s="518"/>
      <c r="CI1356" s="716"/>
      <c r="CL1356" s="48" t="n">
        <v>0</v>
      </c>
      <c r="CM1356" s="48" t="n">
        <f aca="false">CL1356-V1356</f>
        <v>0</v>
      </c>
      <c r="CN1356" s="702" t="n">
        <f aca="false">SUM(CO1356:DR1356)</f>
        <v>0</v>
      </c>
      <c r="CO1356" s="703" t="n">
        <v>0</v>
      </c>
      <c r="CP1356" s="703"/>
      <c r="CQ1356" s="703" t="n">
        <v>0</v>
      </c>
      <c r="CR1356" s="703"/>
      <c r="CS1356" s="703" t="n">
        <v>0</v>
      </c>
      <c r="CT1356" s="703" t="n">
        <v>0</v>
      </c>
      <c r="CU1356" s="703"/>
      <c r="CV1356" s="703"/>
      <c r="CW1356" s="703"/>
      <c r="CX1356" s="703" t="n">
        <v>0</v>
      </c>
      <c r="CY1356" s="703" t="n">
        <v>0</v>
      </c>
      <c r="CZ1356" s="703" t="n">
        <v>0</v>
      </c>
      <c r="DA1356" s="703"/>
      <c r="DB1356" s="703"/>
      <c r="DC1356" s="703"/>
      <c r="DD1356" s="703"/>
      <c r="DE1356" s="703" t="n">
        <v>0</v>
      </c>
      <c r="DF1356" s="703"/>
      <c r="DG1356" s="703" t="n">
        <v>0</v>
      </c>
      <c r="DH1356" s="703" t="n">
        <v>0</v>
      </c>
      <c r="DI1356" s="703" t="n">
        <v>0</v>
      </c>
      <c r="DJ1356" s="703" t="n">
        <v>0</v>
      </c>
      <c r="DK1356" s="703" t="n">
        <v>0</v>
      </c>
      <c r="DL1356" s="703" t="n">
        <v>0</v>
      </c>
      <c r="DM1356" s="703"/>
      <c r="DN1356" s="703"/>
      <c r="DO1356" s="703"/>
      <c r="DP1356" s="703"/>
      <c r="DQ1356" s="703"/>
      <c r="DR1356" s="703"/>
      <c r="DS1356" s="704" t="n">
        <f aca="false">CN1356-V1356</f>
        <v>0</v>
      </c>
      <c r="DT1356" s="553"/>
      <c r="DU1356" s="48"/>
    </row>
    <row r="1357" customFormat="false" ht="15" hidden="false" customHeight="true" outlineLevel="0" collapsed="false">
      <c r="A1357" s="705" t="n">
        <f aca="false">A1356+1</f>
        <v>1348</v>
      </c>
      <c r="B1357" s="706" t="s">
        <v>3147</v>
      </c>
      <c r="C1357" s="706" t="s">
        <v>337</v>
      </c>
      <c r="D1357" s="706" t="s">
        <v>338</v>
      </c>
      <c r="E1357" s="243" t="n">
        <f aca="false">COUNTIF($G$10:$G$1856,$G1357)</f>
        <v>1</v>
      </c>
      <c r="F1357" s="706" t="s">
        <v>3222</v>
      </c>
      <c r="G1357" s="706" t="s">
        <v>3222</v>
      </c>
      <c r="H1357" s="707" t="s">
        <v>3223</v>
      </c>
      <c r="I1357" s="708" t="s">
        <v>937</v>
      </c>
      <c r="J1357" s="707" t="s">
        <v>293</v>
      </c>
      <c r="K1357" s="709" t="n">
        <v>0</v>
      </c>
      <c r="L1357" s="707" t="s">
        <v>292</v>
      </c>
      <c r="M1357" s="708" t="s">
        <v>938</v>
      </c>
      <c r="N1357" s="710" t="s">
        <v>934</v>
      </c>
      <c r="O1357" s="512" t="n">
        <v>1</v>
      </c>
      <c r="P1357" s="512" t="n">
        <v>1</v>
      </c>
      <c r="Q1357" s="711" t="n">
        <v>0.006958674</v>
      </c>
      <c r="R1357" s="712"/>
      <c r="S1357" s="713"/>
      <c r="T1357" s="714" t="n">
        <v>14.96</v>
      </c>
      <c r="U1357" s="715"/>
      <c r="V1357" s="262" t="n">
        <f aca="false">SUM(W1357:CI1357)</f>
        <v>0</v>
      </c>
      <c r="W1357" s="243" t="n">
        <v>0</v>
      </c>
      <c r="X1357" s="243" t="n">
        <v>0</v>
      </c>
      <c r="Y1357" s="243" t="n">
        <v>0</v>
      </c>
      <c r="Z1357" s="243" t="n">
        <v>0</v>
      </c>
      <c r="AA1357" s="243" t="n">
        <v>0</v>
      </c>
      <c r="AB1357" s="243" t="n">
        <v>0</v>
      </c>
      <c r="AC1357" s="243" t="n">
        <v>0</v>
      </c>
      <c r="AD1357" s="243" t="n">
        <v>0</v>
      </c>
      <c r="AE1357" s="243" t="n">
        <v>0</v>
      </c>
      <c r="AF1357" s="243" t="n">
        <v>0</v>
      </c>
      <c r="AG1357" s="243" t="n">
        <v>0</v>
      </c>
      <c r="AH1357" s="518" t="n">
        <v>0</v>
      </c>
      <c r="AI1357" s="243" t="n">
        <v>0</v>
      </c>
      <c r="AJ1357" s="243" t="n">
        <v>0</v>
      </c>
      <c r="AK1357" s="518" t="n">
        <v>0</v>
      </c>
      <c r="AL1357" s="518" t="n">
        <v>0</v>
      </c>
      <c r="AM1357" s="518" t="n">
        <v>0</v>
      </c>
      <c r="AN1357" s="518" t="n">
        <v>0</v>
      </c>
      <c r="AO1357" s="518" t="n">
        <v>0</v>
      </c>
      <c r="AP1357" s="518" t="n">
        <v>0</v>
      </c>
      <c r="AQ1357" s="518" t="n">
        <v>0</v>
      </c>
      <c r="AR1357" s="518" t="n">
        <v>0</v>
      </c>
      <c r="AS1357" s="518" t="n">
        <v>0</v>
      </c>
      <c r="AT1357" s="518" t="n">
        <v>0</v>
      </c>
      <c r="AU1357" s="518" t="n">
        <v>0</v>
      </c>
      <c r="AV1357" s="518" t="n">
        <v>0</v>
      </c>
      <c r="AW1357" s="518" t="n">
        <v>0</v>
      </c>
      <c r="AX1357" s="518" t="n">
        <v>0</v>
      </c>
      <c r="AY1357" s="518" t="n">
        <v>0</v>
      </c>
      <c r="AZ1357" s="518" t="n">
        <v>0</v>
      </c>
      <c r="BA1357" s="518" t="n">
        <v>0</v>
      </c>
      <c r="BB1357" s="518" t="n">
        <v>0</v>
      </c>
      <c r="BC1357" s="518" t="n">
        <v>0</v>
      </c>
      <c r="BD1357" s="518" t="n">
        <v>0</v>
      </c>
      <c r="BE1357" s="518" t="n">
        <v>0</v>
      </c>
      <c r="BF1357" s="518" t="n">
        <v>0</v>
      </c>
      <c r="BG1357" s="518" t="n">
        <v>0</v>
      </c>
      <c r="BH1357" s="518" t="n">
        <v>0</v>
      </c>
      <c r="BI1357" s="518" t="n">
        <v>0</v>
      </c>
      <c r="BJ1357" s="518"/>
      <c r="BK1357" s="518"/>
      <c r="BL1357" s="518" t="n">
        <v>0</v>
      </c>
      <c r="BM1357" s="518"/>
      <c r="BN1357" s="518"/>
      <c r="BO1357" s="518"/>
      <c r="BP1357" s="518"/>
      <c r="BQ1357" s="518"/>
      <c r="BR1357" s="518"/>
      <c r="BS1357" s="518"/>
      <c r="BT1357" s="518"/>
      <c r="BU1357" s="518"/>
      <c r="BV1357" s="518" t="n">
        <v>0</v>
      </c>
      <c r="BW1357" s="518" t="n">
        <v>0</v>
      </c>
      <c r="BX1357" s="518" t="n">
        <v>0</v>
      </c>
      <c r="BY1357" s="518" t="n">
        <v>0</v>
      </c>
      <c r="BZ1357" s="518" t="n">
        <v>0</v>
      </c>
      <c r="CA1357" s="518" t="n">
        <v>0</v>
      </c>
      <c r="CB1357" s="518" t="n">
        <v>0</v>
      </c>
      <c r="CC1357" s="518" t="n">
        <v>0</v>
      </c>
      <c r="CD1357" s="518" t="n">
        <v>0</v>
      </c>
      <c r="CE1357" s="518" t="n">
        <v>0</v>
      </c>
      <c r="CF1357" s="518" t="n">
        <v>0</v>
      </c>
      <c r="CG1357" s="518" t="n">
        <v>0</v>
      </c>
      <c r="CH1357" s="518"/>
      <c r="CI1357" s="716"/>
      <c r="CL1357" s="48" t="n">
        <v>0</v>
      </c>
      <c r="CM1357" s="48" t="n">
        <f aca="false">CL1357-V1357</f>
        <v>0</v>
      </c>
      <c r="CN1357" s="702" t="n">
        <f aca="false">SUM(CO1357:DR1357)</f>
        <v>0</v>
      </c>
      <c r="CO1357" s="703" t="n">
        <v>0</v>
      </c>
      <c r="CP1357" s="703"/>
      <c r="CQ1357" s="703" t="n">
        <v>0</v>
      </c>
      <c r="CR1357" s="703"/>
      <c r="CS1357" s="703" t="n">
        <v>0</v>
      </c>
      <c r="CT1357" s="703" t="n">
        <v>0</v>
      </c>
      <c r="CU1357" s="703"/>
      <c r="CV1357" s="703"/>
      <c r="CW1357" s="703"/>
      <c r="CX1357" s="703" t="n">
        <v>0</v>
      </c>
      <c r="CY1357" s="703" t="n">
        <v>0</v>
      </c>
      <c r="CZ1357" s="703" t="n">
        <v>0</v>
      </c>
      <c r="DA1357" s="703"/>
      <c r="DB1357" s="703"/>
      <c r="DC1357" s="703"/>
      <c r="DD1357" s="703"/>
      <c r="DE1357" s="703" t="n">
        <v>0</v>
      </c>
      <c r="DF1357" s="703"/>
      <c r="DG1357" s="703" t="n">
        <v>0</v>
      </c>
      <c r="DH1357" s="703" t="n">
        <v>0</v>
      </c>
      <c r="DI1357" s="703" t="n">
        <v>0</v>
      </c>
      <c r="DJ1357" s="703" t="n">
        <v>0</v>
      </c>
      <c r="DK1357" s="703" t="n">
        <v>0</v>
      </c>
      <c r="DL1357" s="703" t="n">
        <v>0</v>
      </c>
      <c r="DM1357" s="703"/>
      <c r="DN1357" s="703"/>
      <c r="DO1357" s="703"/>
      <c r="DP1357" s="703"/>
      <c r="DQ1357" s="703"/>
      <c r="DR1357" s="703"/>
      <c r="DS1357" s="704" t="n">
        <f aca="false">CN1357-V1357</f>
        <v>0</v>
      </c>
      <c r="DT1357" s="553"/>
      <c r="DU1357" s="48"/>
    </row>
    <row r="1358" customFormat="false" ht="15" hidden="false" customHeight="true" outlineLevel="0" collapsed="false">
      <c r="A1358" s="705" t="n">
        <f aca="false">A1357+1</f>
        <v>1349</v>
      </c>
      <c r="B1358" s="706" t="s">
        <v>3147</v>
      </c>
      <c r="C1358" s="706" t="s">
        <v>337</v>
      </c>
      <c r="D1358" s="706" t="s">
        <v>338</v>
      </c>
      <c r="E1358" s="243" t="n">
        <f aca="false">COUNTIF($G$10:$G$1856,$G1358)</f>
        <v>1</v>
      </c>
      <c r="F1358" s="706" t="s">
        <v>3224</v>
      </c>
      <c r="G1358" s="706" t="s">
        <v>3224</v>
      </c>
      <c r="H1358" s="707" t="s">
        <v>3225</v>
      </c>
      <c r="I1358" s="708" t="s">
        <v>1149</v>
      </c>
      <c r="J1358" s="707" t="s">
        <v>293</v>
      </c>
      <c r="K1358" s="709" t="n">
        <v>0</v>
      </c>
      <c r="L1358" s="707" t="s">
        <v>292</v>
      </c>
      <c r="M1358" s="708" t="s">
        <v>1150</v>
      </c>
      <c r="N1358" s="710" t="s">
        <v>934</v>
      </c>
      <c r="O1358" s="512" t="n">
        <v>1</v>
      </c>
      <c r="P1358" s="512" t="n">
        <v>1</v>
      </c>
      <c r="Q1358" s="711" t="n">
        <v>0.0003592</v>
      </c>
      <c r="R1358" s="712"/>
      <c r="S1358" s="713"/>
      <c r="T1358" s="714" t="n">
        <v>0.77</v>
      </c>
      <c r="U1358" s="715"/>
      <c r="V1358" s="262" t="n">
        <f aca="false">SUM(W1358:CI1358)</f>
        <v>0</v>
      </c>
      <c r="W1358" s="243" t="n">
        <v>0</v>
      </c>
      <c r="X1358" s="243" t="n">
        <v>0</v>
      </c>
      <c r="Y1358" s="243" t="n">
        <v>0</v>
      </c>
      <c r="Z1358" s="243" t="n">
        <v>0</v>
      </c>
      <c r="AA1358" s="243" t="n">
        <v>0</v>
      </c>
      <c r="AB1358" s="243" t="n">
        <v>0</v>
      </c>
      <c r="AC1358" s="243" t="n">
        <v>0</v>
      </c>
      <c r="AD1358" s="243" t="n">
        <v>0</v>
      </c>
      <c r="AE1358" s="243" t="n">
        <v>0</v>
      </c>
      <c r="AF1358" s="243" t="n">
        <v>0</v>
      </c>
      <c r="AG1358" s="243" t="n">
        <v>0</v>
      </c>
      <c r="AH1358" s="518" t="n">
        <v>0</v>
      </c>
      <c r="AI1358" s="243" t="n">
        <v>0</v>
      </c>
      <c r="AJ1358" s="243" t="n">
        <v>0</v>
      </c>
      <c r="AK1358" s="518" t="n">
        <v>0</v>
      </c>
      <c r="AL1358" s="518" t="n">
        <v>0</v>
      </c>
      <c r="AM1358" s="518" t="n">
        <v>0</v>
      </c>
      <c r="AN1358" s="518" t="n">
        <v>0</v>
      </c>
      <c r="AO1358" s="518" t="n">
        <v>0</v>
      </c>
      <c r="AP1358" s="518" t="n">
        <v>0</v>
      </c>
      <c r="AQ1358" s="518" t="n">
        <v>0</v>
      </c>
      <c r="AR1358" s="518" t="n">
        <v>0</v>
      </c>
      <c r="AS1358" s="518" t="n">
        <v>0</v>
      </c>
      <c r="AT1358" s="518" t="n">
        <v>0</v>
      </c>
      <c r="AU1358" s="518" t="n">
        <v>0</v>
      </c>
      <c r="AV1358" s="518" t="n">
        <v>0</v>
      </c>
      <c r="AW1358" s="518" t="n">
        <v>0</v>
      </c>
      <c r="AX1358" s="518" t="n">
        <v>0</v>
      </c>
      <c r="AY1358" s="518" t="n">
        <v>0</v>
      </c>
      <c r="AZ1358" s="518" t="n">
        <v>0</v>
      </c>
      <c r="BA1358" s="518" t="n">
        <v>0</v>
      </c>
      <c r="BB1358" s="518" t="n">
        <v>0</v>
      </c>
      <c r="BC1358" s="518" t="n">
        <v>0</v>
      </c>
      <c r="BD1358" s="518" t="n">
        <v>0</v>
      </c>
      <c r="BE1358" s="518" t="n">
        <v>0</v>
      </c>
      <c r="BF1358" s="518" t="n">
        <v>0</v>
      </c>
      <c r="BG1358" s="518" t="n">
        <v>0</v>
      </c>
      <c r="BH1358" s="518" t="n">
        <v>0</v>
      </c>
      <c r="BI1358" s="518" t="n">
        <v>0</v>
      </c>
      <c r="BJ1358" s="518"/>
      <c r="BK1358" s="518"/>
      <c r="BL1358" s="518" t="n">
        <v>0</v>
      </c>
      <c r="BM1358" s="518"/>
      <c r="BN1358" s="518"/>
      <c r="BO1358" s="518"/>
      <c r="BP1358" s="518"/>
      <c r="BQ1358" s="518"/>
      <c r="BR1358" s="518"/>
      <c r="BS1358" s="518"/>
      <c r="BT1358" s="518"/>
      <c r="BU1358" s="518"/>
      <c r="BV1358" s="518" t="n">
        <v>0</v>
      </c>
      <c r="BW1358" s="518" t="n">
        <v>0</v>
      </c>
      <c r="BX1358" s="518" t="n">
        <v>0</v>
      </c>
      <c r="BY1358" s="518" t="n">
        <v>0</v>
      </c>
      <c r="BZ1358" s="518" t="n">
        <v>0</v>
      </c>
      <c r="CA1358" s="518" t="n">
        <v>0</v>
      </c>
      <c r="CB1358" s="518" t="n">
        <v>0</v>
      </c>
      <c r="CC1358" s="518" t="n">
        <v>0</v>
      </c>
      <c r="CD1358" s="518" t="n">
        <v>0</v>
      </c>
      <c r="CE1358" s="518" t="n">
        <v>0</v>
      </c>
      <c r="CF1358" s="518" t="n">
        <v>0</v>
      </c>
      <c r="CG1358" s="518" t="n">
        <v>0</v>
      </c>
      <c r="CH1358" s="518"/>
      <c r="CI1358" s="716"/>
      <c r="CL1358" s="48" t="n">
        <v>0</v>
      </c>
      <c r="CM1358" s="48" t="n">
        <f aca="false">CL1358-V1358</f>
        <v>0</v>
      </c>
      <c r="CN1358" s="702" t="n">
        <f aca="false">SUM(CO1358:DR1358)</f>
        <v>0</v>
      </c>
      <c r="CO1358" s="703" t="n">
        <v>0</v>
      </c>
      <c r="CP1358" s="703"/>
      <c r="CQ1358" s="703" t="n">
        <v>0</v>
      </c>
      <c r="CR1358" s="703"/>
      <c r="CS1358" s="703" t="n">
        <v>0</v>
      </c>
      <c r="CT1358" s="703" t="n">
        <v>0</v>
      </c>
      <c r="CU1358" s="703"/>
      <c r="CV1358" s="703"/>
      <c r="CW1358" s="703"/>
      <c r="CX1358" s="703" t="n">
        <v>0</v>
      </c>
      <c r="CY1358" s="703" t="n">
        <v>0</v>
      </c>
      <c r="CZ1358" s="703" t="n">
        <v>0</v>
      </c>
      <c r="DA1358" s="703"/>
      <c r="DB1358" s="703"/>
      <c r="DC1358" s="703"/>
      <c r="DD1358" s="703"/>
      <c r="DE1358" s="703" t="n">
        <v>0</v>
      </c>
      <c r="DF1358" s="703"/>
      <c r="DG1358" s="703" t="n">
        <v>0</v>
      </c>
      <c r="DH1358" s="703" t="n">
        <v>0</v>
      </c>
      <c r="DI1358" s="703" t="n">
        <v>0</v>
      </c>
      <c r="DJ1358" s="703" t="n">
        <v>0</v>
      </c>
      <c r="DK1358" s="703" t="n">
        <v>0</v>
      </c>
      <c r="DL1358" s="703" t="n">
        <v>0</v>
      </c>
      <c r="DM1358" s="703"/>
      <c r="DN1358" s="703"/>
      <c r="DO1358" s="703"/>
      <c r="DP1358" s="703"/>
      <c r="DQ1358" s="703"/>
      <c r="DR1358" s="703"/>
      <c r="DS1358" s="704" t="n">
        <f aca="false">CN1358-V1358</f>
        <v>0</v>
      </c>
      <c r="DT1358" s="553"/>
      <c r="DU1358" s="48"/>
    </row>
    <row r="1359" customFormat="false" ht="15" hidden="false" customHeight="true" outlineLevel="0" collapsed="false">
      <c r="A1359" s="705" t="n">
        <f aca="false">A1358+1</f>
        <v>1350</v>
      </c>
      <c r="B1359" s="706" t="s">
        <v>3147</v>
      </c>
      <c r="C1359" s="706" t="s">
        <v>337</v>
      </c>
      <c r="D1359" s="706" t="s">
        <v>338</v>
      </c>
      <c r="E1359" s="243" t="n">
        <f aca="false">COUNTIF($G$10:$G$1856,$G1359)</f>
        <v>1</v>
      </c>
      <c r="F1359" s="706" t="s">
        <v>3226</v>
      </c>
      <c r="G1359" s="706" t="s">
        <v>3226</v>
      </c>
      <c r="H1359" s="707" t="s">
        <v>3227</v>
      </c>
      <c r="I1359" s="708" t="s">
        <v>1341</v>
      </c>
      <c r="J1359" s="707" t="s">
        <v>293</v>
      </c>
      <c r="K1359" s="709" t="n">
        <v>0</v>
      </c>
      <c r="L1359" s="707" t="s">
        <v>292</v>
      </c>
      <c r="M1359" s="708" t="s">
        <v>970</v>
      </c>
      <c r="N1359" s="710" t="s">
        <v>934</v>
      </c>
      <c r="O1359" s="512" t="n">
        <v>1</v>
      </c>
      <c r="P1359" s="512" t="n">
        <v>1</v>
      </c>
      <c r="Q1359" s="711" t="n">
        <v>0.00087822</v>
      </c>
      <c r="R1359" s="712"/>
      <c r="S1359" s="713"/>
      <c r="T1359" s="714" t="n">
        <v>1.89</v>
      </c>
      <c r="U1359" s="715"/>
      <c r="V1359" s="262" t="n">
        <f aca="false">SUM(W1359:CI1359)</f>
        <v>0</v>
      </c>
      <c r="W1359" s="243" t="n">
        <v>0</v>
      </c>
      <c r="X1359" s="243" t="n">
        <v>0</v>
      </c>
      <c r="Y1359" s="243" t="n">
        <v>0</v>
      </c>
      <c r="Z1359" s="243" t="n">
        <v>0</v>
      </c>
      <c r="AA1359" s="243" t="n">
        <v>0</v>
      </c>
      <c r="AB1359" s="243" t="n">
        <v>0</v>
      </c>
      <c r="AC1359" s="243" t="n">
        <v>0</v>
      </c>
      <c r="AD1359" s="243" t="n">
        <v>0</v>
      </c>
      <c r="AE1359" s="243" t="n">
        <v>0</v>
      </c>
      <c r="AF1359" s="243" t="n">
        <v>0</v>
      </c>
      <c r="AG1359" s="243" t="n">
        <v>0</v>
      </c>
      <c r="AH1359" s="518" t="n">
        <v>0</v>
      </c>
      <c r="AI1359" s="243" t="n">
        <v>0</v>
      </c>
      <c r="AJ1359" s="243" t="n">
        <v>0</v>
      </c>
      <c r="AK1359" s="518" t="n">
        <v>0</v>
      </c>
      <c r="AL1359" s="518" t="n">
        <v>0</v>
      </c>
      <c r="AM1359" s="518" t="n">
        <v>0</v>
      </c>
      <c r="AN1359" s="518" t="n">
        <v>0</v>
      </c>
      <c r="AO1359" s="518" t="n">
        <v>0</v>
      </c>
      <c r="AP1359" s="518" t="n">
        <v>0</v>
      </c>
      <c r="AQ1359" s="518" t="n">
        <v>0</v>
      </c>
      <c r="AR1359" s="518" t="n">
        <v>0</v>
      </c>
      <c r="AS1359" s="518" t="n">
        <v>0</v>
      </c>
      <c r="AT1359" s="518" t="n">
        <v>0</v>
      </c>
      <c r="AU1359" s="518" t="n">
        <v>0</v>
      </c>
      <c r="AV1359" s="518" t="n">
        <v>0</v>
      </c>
      <c r="AW1359" s="518" t="n">
        <v>0</v>
      </c>
      <c r="AX1359" s="518" t="n">
        <v>0</v>
      </c>
      <c r="AY1359" s="518" t="n">
        <v>0</v>
      </c>
      <c r="AZ1359" s="518" t="n">
        <v>0</v>
      </c>
      <c r="BA1359" s="518" t="n">
        <v>0</v>
      </c>
      <c r="BB1359" s="518" t="n">
        <v>0</v>
      </c>
      <c r="BC1359" s="518" t="n">
        <v>0</v>
      </c>
      <c r="BD1359" s="518" t="n">
        <v>0</v>
      </c>
      <c r="BE1359" s="518" t="n">
        <v>0</v>
      </c>
      <c r="BF1359" s="518" t="n">
        <v>0</v>
      </c>
      <c r="BG1359" s="518" t="n">
        <v>0</v>
      </c>
      <c r="BH1359" s="518" t="n">
        <v>0</v>
      </c>
      <c r="BI1359" s="518" t="n">
        <v>0</v>
      </c>
      <c r="BJ1359" s="518"/>
      <c r="BK1359" s="518"/>
      <c r="BL1359" s="518" t="n">
        <v>0</v>
      </c>
      <c r="BM1359" s="518"/>
      <c r="BN1359" s="518"/>
      <c r="BO1359" s="518"/>
      <c r="BP1359" s="518"/>
      <c r="BQ1359" s="518"/>
      <c r="BR1359" s="518"/>
      <c r="BS1359" s="518"/>
      <c r="BT1359" s="518"/>
      <c r="BU1359" s="518"/>
      <c r="BV1359" s="518" t="n">
        <v>0</v>
      </c>
      <c r="BW1359" s="518" t="n">
        <v>0</v>
      </c>
      <c r="BX1359" s="518" t="n">
        <v>0</v>
      </c>
      <c r="BY1359" s="518" t="n">
        <v>0</v>
      </c>
      <c r="BZ1359" s="518" t="n">
        <v>0</v>
      </c>
      <c r="CA1359" s="518" t="n">
        <v>0</v>
      </c>
      <c r="CB1359" s="518" t="n">
        <v>0</v>
      </c>
      <c r="CC1359" s="518" t="n">
        <v>0</v>
      </c>
      <c r="CD1359" s="518" t="n">
        <v>0</v>
      </c>
      <c r="CE1359" s="518" t="n">
        <v>0</v>
      </c>
      <c r="CF1359" s="518" t="n">
        <v>0</v>
      </c>
      <c r="CG1359" s="518" t="n">
        <v>0</v>
      </c>
      <c r="CH1359" s="518"/>
      <c r="CI1359" s="716"/>
      <c r="CL1359" s="48" t="n">
        <v>0</v>
      </c>
      <c r="CM1359" s="48" t="n">
        <f aca="false">CL1359-V1359</f>
        <v>0</v>
      </c>
      <c r="CN1359" s="702" t="n">
        <f aca="false">SUM(CO1359:DR1359)</f>
        <v>0</v>
      </c>
      <c r="CO1359" s="703" t="n">
        <v>0</v>
      </c>
      <c r="CP1359" s="703"/>
      <c r="CQ1359" s="703" t="n">
        <v>0</v>
      </c>
      <c r="CR1359" s="703"/>
      <c r="CS1359" s="703" t="n">
        <v>0</v>
      </c>
      <c r="CT1359" s="703" t="n">
        <v>0</v>
      </c>
      <c r="CU1359" s="703"/>
      <c r="CV1359" s="703"/>
      <c r="CW1359" s="703"/>
      <c r="CX1359" s="703" t="n">
        <v>0</v>
      </c>
      <c r="CY1359" s="703" t="n">
        <v>0</v>
      </c>
      <c r="CZ1359" s="703" t="n">
        <v>0</v>
      </c>
      <c r="DA1359" s="703"/>
      <c r="DB1359" s="703"/>
      <c r="DC1359" s="703"/>
      <c r="DD1359" s="703"/>
      <c r="DE1359" s="703" t="n">
        <v>0</v>
      </c>
      <c r="DF1359" s="703"/>
      <c r="DG1359" s="703" t="n">
        <v>0</v>
      </c>
      <c r="DH1359" s="703" t="n">
        <v>0</v>
      </c>
      <c r="DI1359" s="703" t="n">
        <v>0</v>
      </c>
      <c r="DJ1359" s="703" t="n">
        <v>0</v>
      </c>
      <c r="DK1359" s="703" t="n">
        <v>0</v>
      </c>
      <c r="DL1359" s="703" t="n">
        <v>0</v>
      </c>
      <c r="DM1359" s="703"/>
      <c r="DN1359" s="703"/>
      <c r="DO1359" s="703"/>
      <c r="DP1359" s="703"/>
      <c r="DQ1359" s="703"/>
      <c r="DR1359" s="703"/>
      <c r="DS1359" s="704" t="n">
        <f aca="false">CN1359-V1359</f>
        <v>0</v>
      </c>
      <c r="DT1359" s="553"/>
      <c r="DU1359" s="48"/>
    </row>
    <row r="1360" customFormat="false" ht="15" hidden="false" customHeight="true" outlineLevel="0" collapsed="false">
      <c r="A1360" s="705" t="n">
        <f aca="false">A1359+1</f>
        <v>1351</v>
      </c>
      <c r="B1360" s="706" t="s">
        <v>3147</v>
      </c>
      <c r="C1360" s="706" t="s">
        <v>337</v>
      </c>
      <c r="D1360" s="706" t="s">
        <v>338</v>
      </c>
      <c r="E1360" s="243" t="n">
        <f aca="false">COUNTIF($G$10:$G$1856,$G1360)</f>
        <v>1</v>
      </c>
      <c r="F1360" s="706" t="s">
        <v>3228</v>
      </c>
      <c r="G1360" s="706" t="s">
        <v>3228</v>
      </c>
      <c r="H1360" s="707" t="s">
        <v>3229</v>
      </c>
      <c r="I1360" s="708" t="s">
        <v>1062</v>
      </c>
      <c r="J1360" s="707" t="s">
        <v>293</v>
      </c>
      <c r="K1360" s="709" t="n">
        <v>0</v>
      </c>
      <c r="L1360" s="707" t="s">
        <v>292</v>
      </c>
      <c r="M1360" s="708" t="s">
        <v>1063</v>
      </c>
      <c r="N1360" s="710" t="s">
        <v>934</v>
      </c>
      <c r="O1360" s="512" t="n">
        <v>1</v>
      </c>
      <c r="P1360" s="512" t="n">
        <v>1</v>
      </c>
      <c r="Q1360" s="711" t="n">
        <v>0.000583362</v>
      </c>
      <c r="R1360" s="712"/>
      <c r="S1360" s="713"/>
      <c r="T1360" s="714" t="n">
        <v>1.25</v>
      </c>
      <c r="U1360" s="715"/>
      <c r="V1360" s="262" t="n">
        <f aca="false">SUM(W1360:CI1360)</f>
        <v>0</v>
      </c>
      <c r="W1360" s="243" t="n">
        <v>0</v>
      </c>
      <c r="X1360" s="243" t="n">
        <v>0</v>
      </c>
      <c r="Y1360" s="243" t="n">
        <v>0</v>
      </c>
      <c r="Z1360" s="243" t="n">
        <v>0</v>
      </c>
      <c r="AA1360" s="243" t="n">
        <v>0</v>
      </c>
      <c r="AB1360" s="243" t="n">
        <v>0</v>
      </c>
      <c r="AC1360" s="243" t="n">
        <v>0</v>
      </c>
      <c r="AD1360" s="243" t="n">
        <v>0</v>
      </c>
      <c r="AE1360" s="243" t="n">
        <v>0</v>
      </c>
      <c r="AF1360" s="243" t="n">
        <v>0</v>
      </c>
      <c r="AG1360" s="243" t="n">
        <v>0</v>
      </c>
      <c r="AH1360" s="518" t="n">
        <v>0</v>
      </c>
      <c r="AI1360" s="243" t="n">
        <v>0</v>
      </c>
      <c r="AJ1360" s="243" t="n">
        <v>0</v>
      </c>
      <c r="AK1360" s="518" t="n">
        <v>0</v>
      </c>
      <c r="AL1360" s="518" t="n">
        <v>0</v>
      </c>
      <c r="AM1360" s="518" t="n">
        <v>0</v>
      </c>
      <c r="AN1360" s="518" t="n">
        <v>0</v>
      </c>
      <c r="AO1360" s="518" t="n">
        <v>0</v>
      </c>
      <c r="AP1360" s="518" t="n">
        <v>0</v>
      </c>
      <c r="AQ1360" s="518" t="n">
        <v>0</v>
      </c>
      <c r="AR1360" s="518" t="n">
        <v>0</v>
      </c>
      <c r="AS1360" s="518" t="n">
        <v>0</v>
      </c>
      <c r="AT1360" s="518" t="n">
        <v>0</v>
      </c>
      <c r="AU1360" s="518" t="n">
        <v>0</v>
      </c>
      <c r="AV1360" s="518" t="n">
        <v>0</v>
      </c>
      <c r="AW1360" s="518" t="n">
        <v>0</v>
      </c>
      <c r="AX1360" s="518" t="n">
        <v>0</v>
      </c>
      <c r="AY1360" s="518" t="n">
        <v>0</v>
      </c>
      <c r="AZ1360" s="518" t="n">
        <v>0</v>
      </c>
      <c r="BA1360" s="518" t="n">
        <v>0</v>
      </c>
      <c r="BB1360" s="518" t="n">
        <v>0</v>
      </c>
      <c r="BC1360" s="518" t="n">
        <v>0</v>
      </c>
      <c r="BD1360" s="518" t="n">
        <v>0</v>
      </c>
      <c r="BE1360" s="518" t="n">
        <v>0</v>
      </c>
      <c r="BF1360" s="518" t="n">
        <v>0</v>
      </c>
      <c r="BG1360" s="518" t="n">
        <v>0</v>
      </c>
      <c r="BH1360" s="518" t="n">
        <v>0</v>
      </c>
      <c r="BI1360" s="518" t="n">
        <v>0</v>
      </c>
      <c r="BJ1360" s="518"/>
      <c r="BK1360" s="518"/>
      <c r="BL1360" s="518" t="n">
        <v>0</v>
      </c>
      <c r="BM1360" s="518"/>
      <c r="BN1360" s="518"/>
      <c r="BO1360" s="518"/>
      <c r="BP1360" s="518"/>
      <c r="BQ1360" s="518"/>
      <c r="BR1360" s="518"/>
      <c r="BS1360" s="518"/>
      <c r="BT1360" s="518"/>
      <c r="BU1360" s="518"/>
      <c r="BV1360" s="518" t="n">
        <v>0</v>
      </c>
      <c r="BW1360" s="518" t="n">
        <v>0</v>
      </c>
      <c r="BX1360" s="518" t="n">
        <v>0</v>
      </c>
      <c r="BY1360" s="518" t="n">
        <v>0</v>
      </c>
      <c r="BZ1360" s="518" t="n">
        <v>0</v>
      </c>
      <c r="CA1360" s="518" t="n">
        <v>0</v>
      </c>
      <c r="CB1360" s="518" t="n">
        <v>0</v>
      </c>
      <c r="CC1360" s="518" t="n">
        <v>0</v>
      </c>
      <c r="CD1360" s="518" t="n">
        <v>0</v>
      </c>
      <c r="CE1360" s="518" t="n">
        <v>0</v>
      </c>
      <c r="CF1360" s="518" t="n">
        <v>0</v>
      </c>
      <c r="CG1360" s="518" t="n">
        <v>0</v>
      </c>
      <c r="CH1360" s="518"/>
      <c r="CI1360" s="716"/>
      <c r="CL1360" s="48" t="n">
        <v>0</v>
      </c>
      <c r="CM1360" s="48" t="n">
        <f aca="false">CL1360-V1360</f>
        <v>0</v>
      </c>
      <c r="CN1360" s="702" t="n">
        <f aca="false">SUM(CO1360:DR1360)</f>
        <v>0</v>
      </c>
      <c r="CO1360" s="703" t="n">
        <v>0</v>
      </c>
      <c r="CP1360" s="703"/>
      <c r="CQ1360" s="703" t="n">
        <v>0</v>
      </c>
      <c r="CR1360" s="703"/>
      <c r="CS1360" s="703" t="n">
        <v>0</v>
      </c>
      <c r="CT1360" s="703" t="n">
        <v>0</v>
      </c>
      <c r="CU1360" s="703"/>
      <c r="CV1360" s="703"/>
      <c r="CW1360" s="703"/>
      <c r="CX1360" s="703" t="n">
        <v>0</v>
      </c>
      <c r="CY1360" s="703" t="n">
        <v>0</v>
      </c>
      <c r="CZ1360" s="703" t="n">
        <v>0</v>
      </c>
      <c r="DA1360" s="703"/>
      <c r="DB1360" s="703"/>
      <c r="DC1360" s="703"/>
      <c r="DD1360" s="703"/>
      <c r="DE1360" s="703" t="n">
        <v>0</v>
      </c>
      <c r="DF1360" s="703"/>
      <c r="DG1360" s="703" t="n">
        <v>0</v>
      </c>
      <c r="DH1360" s="703" t="n">
        <v>0</v>
      </c>
      <c r="DI1360" s="703" t="n">
        <v>0</v>
      </c>
      <c r="DJ1360" s="703" t="n">
        <v>0</v>
      </c>
      <c r="DK1360" s="703" t="n">
        <v>0</v>
      </c>
      <c r="DL1360" s="703" t="n">
        <v>0</v>
      </c>
      <c r="DM1360" s="703"/>
      <c r="DN1360" s="703"/>
      <c r="DO1360" s="703"/>
      <c r="DP1360" s="703"/>
      <c r="DQ1360" s="703"/>
      <c r="DR1360" s="703"/>
      <c r="DS1360" s="704" t="n">
        <f aca="false">CN1360-V1360</f>
        <v>0</v>
      </c>
      <c r="DT1360" s="553"/>
      <c r="DU1360" s="48"/>
    </row>
    <row r="1361" customFormat="false" ht="15" hidden="false" customHeight="true" outlineLevel="0" collapsed="false">
      <c r="A1361" s="705" t="n">
        <f aca="false">A1360+1</f>
        <v>1352</v>
      </c>
      <c r="B1361" s="706" t="s">
        <v>3147</v>
      </c>
      <c r="C1361" s="706" t="s">
        <v>337</v>
      </c>
      <c r="D1361" s="706" t="s">
        <v>338</v>
      </c>
      <c r="E1361" s="243" t="n">
        <f aca="false">COUNTIF($G$10:$G$1856,$G1361)</f>
        <v>1</v>
      </c>
      <c r="F1361" s="706" t="s">
        <v>3230</v>
      </c>
      <c r="G1361" s="706" t="s">
        <v>3230</v>
      </c>
      <c r="H1361" s="707" t="s">
        <v>3231</v>
      </c>
      <c r="I1361" s="708" t="s">
        <v>1066</v>
      </c>
      <c r="J1361" s="707" t="s">
        <v>293</v>
      </c>
      <c r="K1361" s="709" t="n">
        <v>0</v>
      </c>
      <c r="L1361" s="707" t="s">
        <v>292</v>
      </c>
      <c r="M1361" s="708" t="s">
        <v>1067</v>
      </c>
      <c r="N1361" s="710" t="s">
        <v>934</v>
      </c>
      <c r="O1361" s="512" t="n">
        <v>1</v>
      </c>
      <c r="P1361" s="512" t="n">
        <v>1</v>
      </c>
      <c r="Q1361" s="711" t="n">
        <v>0.000583362</v>
      </c>
      <c r="R1361" s="712"/>
      <c r="S1361" s="713"/>
      <c r="T1361" s="714" t="n">
        <v>1.25</v>
      </c>
      <c r="U1361" s="715"/>
      <c r="V1361" s="262" t="n">
        <f aca="false">SUM(W1361:CI1361)</f>
        <v>0</v>
      </c>
      <c r="W1361" s="243" t="n">
        <v>0</v>
      </c>
      <c r="X1361" s="243" t="n">
        <v>0</v>
      </c>
      <c r="Y1361" s="243" t="n">
        <v>0</v>
      </c>
      <c r="Z1361" s="243" t="n">
        <v>0</v>
      </c>
      <c r="AA1361" s="243" t="n">
        <v>0</v>
      </c>
      <c r="AB1361" s="243" t="n">
        <v>0</v>
      </c>
      <c r="AC1361" s="243" t="n">
        <v>0</v>
      </c>
      <c r="AD1361" s="243" t="n">
        <v>0</v>
      </c>
      <c r="AE1361" s="243" t="n">
        <v>0</v>
      </c>
      <c r="AF1361" s="243" t="n">
        <v>0</v>
      </c>
      <c r="AG1361" s="243" t="n">
        <v>0</v>
      </c>
      <c r="AH1361" s="518" t="n">
        <v>0</v>
      </c>
      <c r="AI1361" s="243" t="n">
        <v>0</v>
      </c>
      <c r="AJ1361" s="243" t="n">
        <v>0</v>
      </c>
      <c r="AK1361" s="518" t="n">
        <v>0</v>
      </c>
      <c r="AL1361" s="518" t="n">
        <v>0</v>
      </c>
      <c r="AM1361" s="518" t="n">
        <v>0</v>
      </c>
      <c r="AN1361" s="518" t="n">
        <v>0</v>
      </c>
      <c r="AO1361" s="518" t="n">
        <v>0</v>
      </c>
      <c r="AP1361" s="518" t="n">
        <v>0</v>
      </c>
      <c r="AQ1361" s="518" t="n">
        <v>0</v>
      </c>
      <c r="AR1361" s="518" t="n">
        <v>0</v>
      </c>
      <c r="AS1361" s="518" t="n">
        <v>0</v>
      </c>
      <c r="AT1361" s="518" t="n">
        <v>0</v>
      </c>
      <c r="AU1361" s="518" t="n">
        <v>0</v>
      </c>
      <c r="AV1361" s="518" t="n">
        <v>0</v>
      </c>
      <c r="AW1361" s="518" t="n">
        <v>0</v>
      </c>
      <c r="AX1361" s="518" t="n">
        <v>0</v>
      </c>
      <c r="AY1361" s="518" t="n">
        <v>0</v>
      </c>
      <c r="AZ1361" s="518" t="n">
        <v>0</v>
      </c>
      <c r="BA1361" s="518" t="n">
        <v>0</v>
      </c>
      <c r="BB1361" s="518" t="n">
        <v>0</v>
      </c>
      <c r="BC1361" s="518" t="n">
        <v>0</v>
      </c>
      <c r="BD1361" s="518" t="n">
        <v>0</v>
      </c>
      <c r="BE1361" s="518" t="n">
        <v>0</v>
      </c>
      <c r="BF1361" s="518" t="n">
        <v>0</v>
      </c>
      <c r="BG1361" s="518" t="n">
        <v>0</v>
      </c>
      <c r="BH1361" s="518" t="n">
        <v>0</v>
      </c>
      <c r="BI1361" s="518" t="n">
        <v>0</v>
      </c>
      <c r="BJ1361" s="518"/>
      <c r="BK1361" s="518"/>
      <c r="BL1361" s="518" t="n">
        <v>0</v>
      </c>
      <c r="BM1361" s="518"/>
      <c r="BN1361" s="518"/>
      <c r="BO1361" s="518"/>
      <c r="BP1361" s="518"/>
      <c r="BQ1361" s="518"/>
      <c r="BR1361" s="518"/>
      <c r="BS1361" s="518"/>
      <c r="BT1361" s="518"/>
      <c r="BU1361" s="518"/>
      <c r="BV1361" s="518" t="n">
        <v>0</v>
      </c>
      <c r="BW1361" s="518" t="n">
        <v>0</v>
      </c>
      <c r="BX1361" s="518" t="n">
        <v>0</v>
      </c>
      <c r="BY1361" s="518" t="n">
        <v>0</v>
      </c>
      <c r="BZ1361" s="518" t="n">
        <v>0</v>
      </c>
      <c r="CA1361" s="518" t="n">
        <v>0</v>
      </c>
      <c r="CB1361" s="518" t="n">
        <v>0</v>
      </c>
      <c r="CC1361" s="518" t="n">
        <v>0</v>
      </c>
      <c r="CD1361" s="518" t="n">
        <v>0</v>
      </c>
      <c r="CE1361" s="518" t="n">
        <v>0</v>
      </c>
      <c r="CF1361" s="518" t="n">
        <v>0</v>
      </c>
      <c r="CG1361" s="518" t="n">
        <v>0</v>
      </c>
      <c r="CH1361" s="518"/>
      <c r="CI1361" s="716"/>
      <c r="CL1361" s="48" t="n">
        <v>0</v>
      </c>
      <c r="CM1361" s="48" t="n">
        <f aca="false">CL1361-V1361</f>
        <v>0</v>
      </c>
      <c r="CN1361" s="702" t="n">
        <f aca="false">SUM(CO1361:DR1361)</f>
        <v>0</v>
      </c>
      <c r="CO1361" s="703" t="n">
        <v>0</v>
      </c>
      <c r="CP1361" s="703"/>
      <c r="CQ1361" s="703" t="n">
        <v>0</v>
      </c>
      <c r="CR1361" s="703"/>
      <c r="CS1361" s="703" t="n">
        <v>0</v>
      </c>
      <c r="CT1361" s="703" t="n">
        <v>0</v>
      </c>
      <c r="CU1361" s="703"/>
      <c r="CV1361" s="703"/>
      <c r="CW1361" s="703"/>
      <c r="CX1361" s="703" t="n">
        <v>0</v>
      </c>
      <c r="CY1361" s="703" t="n">
        <v>0</v>
      </c>
      <c r="CZ1361" s="703" t="n">
        <v>0</v>
      </c>
      <c r="DA1361" s="703"/>
      <c r="DB1361" s="703"/>
      <c r="DC1361" s="703"/>
      <c r="DD1361" s="703"/>
      <c r="DE1361" s="703" t="n">
        <v>0</v>
      </c>
      <c r="DF1361" s="703"/>
      <c r="DG1361" s="703" t="n">
        <v>0</v>
      </c>
      <c r="DH1361" s="703" t="n">
        <v>0</v>
      </c>
      <c r="DI1361" s="703" t="n">
        <v>0</v>
      </c>
      <c r="DJ1361" s="703" t="n">
        <v>0</v>
      </c>
      <c r="DK1361" s="703" t="n">
        <v>0</v>
      </c>
      <c r="DL1361" s="703" t="n">
        <v>0</v>
      </c>
      <c r="DM1361" s="703"/>
      <c r="DN1361" s="703"/>
      <c r="DO1361" s="703"/>
      <c r="DP1361" s="703"/>
      <c r="DQ1361" s="703"/>
      <c r="DR1361" s="703"/>
      <c r="DS1361" s="704" t="n">
        <f aca="false">CN1361-V1361</f>
        <v>0</v>
      </c>
      <c r="DT1361" s="553"/>
      <c r="DU1361" s="48"/>
    </row>
    <row r="1362" customFormat="false" ht="15" hidden="false" customHeight="true" outlineLevel="0" collapsed="false">
      <c r="A1362" s="705" t="n">
        <f aca="false">A1361+1</f>
        <v>1353</v>
      </c>
      <c r="B1362" s="706" t="s">
        <v>3147</v>
      </c>
      <c r="C1362" s="706" t="s">
        <v>337</v>
      </c>
      <c r="D1362" s="706" t="s">
        <v>338</v>
      </c>
      <c r="E1362" s="243" t="n">
        <f aca="false">COUNTIF($G$10:$G$1856,$G1362)</f>
        <v>1</v>
      </c>
      <c r="F1362" s="706" t="s">
        <v>3232</v>
      </c>
      <c r="G1362" s="706" t="s">
        <v>3232</v>
      </c>
      <c r="H1362" s="707" t="s">
        <v>3233</v>
      </c>
      <c r="I1362" s="708" t="s">
        <v>1141</v>
      </c>
      <c r="J1362" s="707" t="s">
        <v>293</v>
      </c>
      <c r="K1362" s="709" t="n">
        <v>0</v>
      </c>
      <c r="L1362" s="707" t="s">
        <v>292</v>
      </c>
      <c r="M1362" s="708" t="s">
        <v>1142</v>
      </c>
      <c r="N1362" s="710" t="s">
        <v>934</v>
      </c>
      <c r="O1362" s="512" t="n">
        <v>2</v>
      </c>
      <c r="P1362" s="512" t="n">
        <v>1</v>
      </c>
      <c r="Q1362" s="711" t="n">
        <v>0.000575052</v>
      </c>
      <c r="R1362" s="712"/>
      <c r="S1362" s="713"/>
      <c r="T1362" s="714" t="n">
        <v>1.24</v>
      </c>
      <c r="U1362" s="715"/>
      <c r="V1362" s="262" t="n">
        <f aca="false">SUM(W1362:CI1362)</f>
        <v>0</v>
      </c>
      <c r="W1362" s="243" t="n">
        <v>0</v>
      </c>
      <c r="X1362" s="243" t="n">
        <v>0</v>
      </c>
      <c r="Y1362" s="243" t="n">
        <v>0</v>
      </c>
      <c r="Z1362" s="243" t="n">
        <v>0</v>
      </c>
      <c r="AA1362" s="243" t="n">
        <v>0</v>
      </c>
      <c r="AB1362" s="243" t="n">
        <v>0</v>
      </c>
      <c r="AC1362" s="243" t="n">
        <v>0</v>
      </c>
      <c r="AD1362" s="243" t="n">
        <v>0</v>
      </c>
      <c r="AE1362" s="243" t="n">
        <v>0</v>
      </c>
      <c r="AF1362" s="243" t="n">
        <v>0</v>
      </c>
      <c r="AG1362" s="243" t="n">
        <v>0</v>
      </c>
      <c r="AH1362" s="518" t="n">
        <v>0</v>
      </c>
      <c r="AI1362" s="243" t="n">
        <v>0</v>
      </c>
      <c r="AJ1362" s="243" t="n">
        <v>0</v>
      </c>
      <c r="AK1362" s="518" t="n">
        <v>0</v>
      </c>
      <c r="AL1362" s="518" t="n">
        <v>0</v>
      </c>
      <c r="AM1362" s="518" t="n">
        <v>0</v>
      </c>
      <c r="AN1362" s="518" t="n">
        <v>0</v>
      </c>
      <c r="AO1362" s="518" t="n">
        <v>0</v>
      </c>
      <c r="AP1362" s="518" t="n">
        <v>0</v>
      </c>
      <c r="AQ1362" s="518" t="n">
        <v>0</v>
      </c>
      <c r="AR1362" s="518" t="n">
        <v>0</v>
      </c>
      <c r="AS1362" s="518" t="n">
        <v>0</v>
      </c>
      <c r="AT1362" s="518" t="n">
        <v>0</v>
      </c>
      <c r="AU1362" s="518" t="n">
        <v>0</v>
      </c>
      <c r="AV1362" s="518" t="n">
        <v>0</v>
      </c>
      <c r="AW1362" s="518" t="n">
        <v>0</v>
      </c>
      <c r="AX1362" s="518" t="n">
        <v>0</v>
      </c>
      <c r="AY1362" s="518" t="n">
        <v>0</v>
      </c>
      <c r="AZ1362" s="518" t="n">
        <v>0</v>
      </c>
      <c r="BA1362" s="518" t="n">
        <v>0</v>
      </c>
      <c r="BB1362" s="518" t="n">
        <v>0</v>
      </c>
      <c r="BC1362" s="518" t="n">
        <v>0</v>
      </c>
      <c r="BD1362" s="518" t="n">
        <v>0</v>
      </c>
      <c r="BE1362" s="518" t="n">
        <v>0</v>
      </c>
      <c r="BF1362" s="518" t="n">
        <v>0</v>
      </c>
      <c r="BG1362" s="518" t="n">
        <v>0</v>
      </c>
      <c r="BH1362" s="518" t="n">
        <v>0</v>
      </c>
      <c r="BI1362" s="518" t="n">
        <v>0</v>
      </c>
      <c r="BJ1362" s="518"/>
      <c r="BK1362" s="518"/>
      <c r="BL1362" s="518" t="n">
        <v>0</v>
      </c>
      <c r="BM1362" s="518"/>
      <c r="BN1362" s="518"/>
      <c r="BO1362" s="518"/>
      <c r="BP1362" s="518"/>
      <c r="BQ1362" s="518"/>
      <c r="BR1362" s="518"/>
      <c r="BS1362" s="518"/>
      <c r="BT1362" s="518"/>
      <c r="BU1362" s="518"/>
      <c r="BV1362" s="518" t="n">
        <v>0</v>
      </c>
      <c r="BW1362" s="518" t="n">
        <v>0</v>
      </c>
      <c r="BX1362" s="518" t="n">
        <v>0</v>
      </c>
      <c r="BY1362" s="518" t="n">
        <v>0</v>
      </c>
      <c r="BZ1362" s="518" t="n">
        <v>0</v>
      </c>
      <c r="CA1362" s="518" t="n">
        <v>0</v>
      </c>
      <c r="CB1362" s="518" t="n">
        <v>0</v>
      </c>
      <c r="CC1362" s="518" t="n">
        <v>0</v>
      </c>
      <c r="CD1362" s="518" t="n">
        <v>0</v>
      </c>
      <c r="CE1362" s="518" t="n">
        <v>0</v>
      </c>
      <c r="CF1362" s="518" t="n">
        <v>0</v>
      </c>
      <c r="CG1362" s="518" t="n">
        <v>0</v>
      </c>
      <c r="CH1362" s="518"/>
      <c r="CI1362" s="716"/>
      <c r="CL1362" s="48" t="n">
        <v>0</v>
      </c>
      <c r="CM1362" s="48" t="n">
        <f aca="false">CL1362-V1362</f>
        <v>0</v>
      </c>
      <c r="CN1362" s="702" t="n">
        <f aca="false">SUM(CO1362:DR1362)</f>
        <v>0</v>
      </c>
      <c r="CO1362" s="703" t="n">
        <v>0</v>
      </c>
      <c r="CP1362" s="703"/>
      <c r="CQ1362" s="703" t="n">
        <v>0</v>
      </c>
      <c r="CR1362" s="703"/>
      <c r="CS1362" s="703" t="n">
        <v>0</v>
      </c>
      <c r="CT1362" s="703" t="n">
        <v>0</v>
      </c>
      <c r="CU1362" s="703"/>
      <c r="CV1362" s="703"/>
      <c r="CW1362" s="703"/>
      <c r="CX1362" s="703" t="n">
        <v>0</v>
      </c>
      <c r="CY1362" s="703" t="n">
        <v>0</v>
      </c>
      <c r="CZ1362" s="703" t="n">
        <v>0</v>
      </c>
      <c r="DA1362" s="703"/>
      <c r="DB1362" s="703"/>
      <c r="DC1362" s="703"/>
      <c r="DD1362" s="703"/>
      <c r="DE1362" s="703" t="n">
        <v>0</v>
      </c>
      <c r="DF1362" s="703"/>
      <c r="DG1362" s="703" t="n">
        <v>0</v>
      </c>
      <c r="DH1362" s="703" t="n">
        <v>0</v>
      </c>
      <c r="DI1362" s="703" t="n">
        <v>0</v>
      </c>
      <c r="DJ1362" s="703" t="n">
        <v>0</v>
      </c>
      <c r="DK1362" s="703" t="n">
        <v>0</v>
      </c>
      <c r="DL1362" s="703" t="n">
        <v>0</v>
      </c>
      <c r="DM1362" s="703"/>
      <c r="DN1362" s="703"/>
      <c r="DO1362" s="703"/>
      <c r="DP1362" s="703"/>
      <c r="DQ1362" s="703"/>
      <c r="DR1362" s="703"/>
      <c r="DS1362" s="704" t="n">
        <f aca="false">CN1362-V1362</f>
        <v>0</v>
      </c>
      <c r="DT1362" s="553"/>
      <c r="DU1362" s="48"/>
    </row>
    <row r="1363" customFormat="false" ht="15" hidden="false" customHeight="true" outlineLevel="0" collapsed="false">
      <c r="A1363" s="705" t="n">
        <f aca="false">A1362+1</f>
        <v>1354</v>
      </c>
      <c r="B1363" s="706" t="s">
        <v>3147</v>
      </c>
      <c r="C1363" s="706" t="s">
        <v>337</v>
      </c>
      <c r="D1363" s="706" t="s">
        <v>338</v>
      </c>
      <c r="E1363" s="243" t="n">
        <f aca="false">COUNTIF($G$10:$G$1856,$G1363)</f>
        <v>1</v>
      </c>
      <c r="F1363" s="706" t="s">
        <v>3234</v>
      </c>
      <c r="G1363" s="706" t="s">
        <v>3234</v>
      </c>
      <c r="H1363" s="707" t="s">
        <v>3235</v>
      </c>
      <c r="I1363" s="708" t="s">
        <v>1137</v>
      </c>
      <c r="J1363" s="707" t="s">
        <v>293</v>
      </c>
      <c r="K1363" s="709" t="n">
        <v>0</v>
      </c>
      <c r="L1363" s="707" t="s">
        <v>292</v>
      </c>
      <c r="M1363" s="708" t="s">
        <v>1138</v>
      </c>
      <c r="N1363" s="710" t="s">
        <v>934</v>
      </c>
      <c r="O1363" s="512" t="n">
        <v>4</v>
      </c>
      <c r="P1363" s="512" t="n">
        <v>1</v>
      </c>
      <c r="Q1363" s="711" t="n">
        <v>0.001892744</v>
      </c>
      <c r="R1363" s="712"/>
      <c r="S1363" s="713"/>
      <c r="T1363" s="714" t="n">
        <v>4.07</v>
      </c>
      <c r="U1363" s="715"/>
      <c r="V1363" s="262" t="n">
        <f aca="false">SUM(W1363:CI1363)</f>
        <v>0</v>
      </c>
      <c r="W1363" s="243" t="n">
        <v>0</v>
      </c>
      <c r="X1363" s="243" t="n">
        <v>0</v>
      </c>
      <c r="Y1363" s="243" t="n">
        <v>0</v>
      </c>
      <c r="Z1363" s="243" t="n">
        <v>0</v>
      </c>
      <c r="AA1363" s="243" t="n">
        <v>0</v>
      </c>
      <c r="AB1363" s="243" t="n">
        <v>0</v>
      </c>
      <c r="AC1363" s="243" t="n">
        <v>0</v>
      </c>
      <c r="AD1363" s="243" t="n">
        <v>0</v>
      </c>
      <c r="AE1363" s="243" t="n">
        <v>0</v>
      </c>
      <c r="AF1363" s="243" t="n">
        <v>0</v>
      </c>
      <c r="AG1363" s="243" t="n">
        <v>0</v>
      </c>
      <c r="AH1363" s="518" t="n">
        <v>0</v>
      </c>
      <c r="AI1363" s="243" t="n">
        <v>0</v>
      </c>
      <c r="AJ1363" s="243" t="n">
        <v>0</v>
      </c>
      <c r="AK1363" s="518" t="n">
        <v>0</v>
      </c>
      <c r="AL1363" s="518" t="n">
        <v>0</v>
      </c>
      <c r="AM1363" s="518" t="n">
        <v>0</v>
      </c>
      <c r="AN1363" s="518" t="n">
        <v>0</v>
      </c>
      <c r="AO1363" s="518" t="n">
        <v>0</v>
      </c>
      <c r="AP1363" s="518" t="n">
        <v>0</v>
      </c>
      <c r="AQ1363" s="518" t="n">
        <v>0</v>
      </c>
      <c r="AR1363" s="518" t="n">
        <v>0</v>
      </c>
      <c r="AS1363" s="518" t="n">
        <v>0</v>
      </c>
      <c r="AT1363" s="518" t="n">
        <v>0</v>
      </c>
      <c r="AU1363" s="518" t="n">
        <v>0</v>
      </c>
      <c r="AV1363" s="518" t="n">
        <v>0</v>
      </c>
      <c r="AW1363" s="518" t="n">
        <v>0</v>
      </c>
      <c r="AX1363" s="518" t="n">
        <v>0</v>
      </c>
      <c r="AY1363" s="518" t="n">
        <v>0</v>
      </c>
      <c r="AZ1363" s="518" t="n">
        <v>0</v>
      </c>
      <c r="BA1363" s="518" t="n">
        <v>0</v>
      </c>
      <c r="BB1363" s="518" t="n">
        <v>0</v>
      </c>
      <c r="BC1363" s="518" t="n">
        <v>0</v>
      </c>
      <c r="BD1363" s="518" t="n">
        <v>0</v>
      </c>
      <c r="BE1363" s="518" t="n">
        <v>0</v>
      </c>
      <c r="BF1363" s="518" t="n">
        <v>0</v>
      </c>
      <c r="BG1363" s="518" t="n">
        <v>0</v>
      </c>
      <c r="BH1363" s="518" t="n">
        <v>0</v>
      </c>
      <c r="BI1363" s="518" t="n">
        <v>0</v>
      </c>
      <c r="BJ1363" s="518"/>
      <c r="BK1363" s="518"/>
      <c r="BL1363" s="518" t="n">
        <v>0</v>
      </c>
      <c r="BM1363" s="518"/>
      <c r="BN1363" s="518"/>
      <c r="BO1363" s="518"/>
      <c r="BP1363" s="518"/>
      <c r="BQ1363" s="518"/>
      <c r="BR1363" s="518"/>
      <c r="BS1363" s="518"/>
      <c r="BT1363" s="518"/>
      <c r="BU1363" s="518"/>
      <c r="BV1363" s="518" t="n">
        <v>0</v>
      </c>
      <c r="BW1363" s="518" t="n">
        <v>0</v>
      </c>
      <c r="BX1363" s="518" t="n">
        <v>0</v>
      </c>
      <c r="BY1363" s="518" t="n">
        <v>0</v>
      </c>
      <c r="BZ1363" s="518" t="n">
        <v>0</v>
      </c>
      <c r="CA1363" s="518" t="n">
        <v>0</v>
      </c>
      <c r="CB1363" s="518" t="n">
        <v>0</v>
      </c>
      <c r="CC1363" s="518" t="n">
        <v>0</v>
      </c>
      <c r="CD1363" s="518" t="n">
        <v>0</v>
      </c>
      <c r="CE1363" s="518" t="n">
        <v>0</v>
      </c>
      <c r="CF1363" s="518" t="n">
        <v>0</v>
      </c>
      <c r="CG1363" s="518" t="n">
        <v>0</v>
      </c>
      <c r="CH1363" s="518"/>
      <c r="CI1363" s="716"/>
      <c r="CL1363" s="48" t="n">
        <v>0</v>
      </c>
      <c r="CM1363" s="48" t="n">
        <f aca="false">CL1363-V1363</f>
        <v>0</v>
      </c>
      <c r="CN1363" s="702" t="n">
        <f aca="false">SUM(CO1363:DR1363)</f>
        <v>0</v>
      </c>
      <c r="CO1363" s="703" t="n">
        <v>0</v>
      </c>
      <c r="CP1363" s="703"/>
      <c r="CQ1363" s="703" t="n">
        <v>0</v>
      </c>
      <c r="CR1363" s="703"/>
      <c r="CS1363" s="703" t="n">
        <v>0</v>
      </c>
      <c r="CT1363" s="703" t="n">
        <v>0</v>
      </c>
      <c r="CU1363" s="703"/>
      <c r="CV1363" s="703"/>
      <c r="CW1363" s="703"/>
      <c r="CX1363" s="703" t="n">
        <v>0</v>
      </c>
      <c r="CY1363" s="703" t="n">
        <v>0</v>
      </c>
      <c r="CZ1363" s="703" t="n">
        <v>0</v>
      </c>
      <c r="DA1363" s="703"/>
      <c r="DB1363" s="703"/>
      <c r="DC1363" s="703"/>
      <c r="DD1363" s="703"/>
      <c r="DE1363" s="703" t="n">
        <v>0</v>
      </c>
      <c r="DF1363" s="703"/>
      <c r="DG1363" s="703" t="n">
        <v>0</v>
      </c>
      <c r="DH1363" s="703" t="n">
        <v>0</v>
      </c>
      <c r="DI1363" s="703" t="n">
        <v>0</v>
      </c>
      <c r="DJ1363" s="703" t="n">
        <v>0</v>
      </c>
      <c r="DK1363" s="703" t="n">
        <v>0</v>
      </c>
      <c r="DL1363" s="703" t="n">
        <v>0</v>
      </c>
      <c r="DM1363" s="703"/>
      <c r="DN1363" s="703"/>
      <c r="DO1363" s="703"/>
      <c r="DP1363" s="703"/>
      <c r="DQ1363" s="703"/>
      <c r="DR1363" s="703"/>
      <c r="DS1363" s="704" t="n">
        <f aca="false">CN1363-V1363</f>
        <v>0</v>
      </c>
      <c r="DT1363" s="553"/>
      <c r="DU1363" s="48"/>
    </row>
    <row r="1364" customFormat="false" ht="15" hidden="false" customHeight="true" outlineLevel="0" collapsed="false">
      <c r="A1364" s="705" t="n">
        <f aca="false">A1363+1</f>
        <v>1355</v>
      </c>
      <c r="B1364" s="706" t="s">
        <v>3147</v>
      </c>
      <c r="C1364" s="706" t="s">
        <v>337</v>
      </c>
      <c r="D1364" s="706" t="s">
        <v>338</v>
      </c>
      <c r="E1364" s="243" t="n">
        <f aca="false">COUNTIF($G$10:$G$1856,$G1364)</f>
        <v>1</v>
      </c>
      <c r="F1364" s="706" t="s">
        <v>3236</v>
      </c>
      <c r="G1364" s="706" t="s">
        <v>3236</v>
      </c>
      <c r="H1364" s="707" t="s">
        <v>3237</v>
      </c>
      <c r="I1364" s="708" t="s">
        <v>941</v>
      </c>
      <c r="J1364" s="707" t="s">
        <v>293</v>
      </c>
      <c r="K1364" s="709" t="n">
        <v>0</v>
      </c>
      <c r="L1364" s="707" t="s">
        <v>292</v>
      </c>
      <c r="M1364" s="708" t="s">
        <v>942</v>
      </c>
      <c r="N1364" s="710" t="s">
        <v>934</v>
      </c>
      <c r="O1364" s="512" t="n">
        <v>4</v>
      </c>
      <c r="P1364" s="512" t="n">
        <v>1</v>
      </c>
      <c r="Q1364" s="711" t="n">
        <v>0.001989</v>
      </c>
      <c r="R1364" s="712"/>
      <c r="S1364" s="713"/>
      <c r="T1364" s="714" t="n">
        <v>4.28</v>
      </c>
      <c r="U1364" s="715"/>
      <c r="V1364" s="262" t="n">
        <f aca="false">SUM(W1364:CI1364)</f>
        <v>0</v>
      </c>
      <c r="W1364" s="243" t="n">
        <v>0</v>
      </c>
      <c r="X1364" s="243" t="n">
        <v>0</v>
      </c>
      <c r="Y1364" s="243" t="n">
        <v>0</v>
      </c>
      <c r="Z1364" s="243" t="n">
        <v>0</v>
      </c>
      <c r="AA1364" s="243" t="n">
        <v>0</v>
      </c>
      <c r="AB1364" s="243" t="n">
        <v>0</v>
      </c>
      <c r="AC1364" s="243" t="n">
        <v>0</v>
      </c>
      <c r="AD1364" s="243" t="n">
        <v>0</v>
      </c>
      <c r="AE1364" s="243" t="n">
        <v>0</v>
      </c>
      <c r="AF1364" s="243" t="n">
        <v>0</v>
      </c>
      <c r="AG1364" s="243" t="n">
        <v>0</v>
      </c>
      <c r="AH1364" s="518" t="n">
        <v>0</v>
      </c>
      <c r="AI1364" s="243" t="n">
        <v>0</v>
      </c>
      <c r="AJ1364" s="243" t="n">
        <v>0</v>
      </c>
      <c r="AK1364" s="518" t="n">
        <v>0</v>
      </c>
      <c r="AL1364" s="518" t="n">
        <v>0</v>
      </c>
      <c r="AM1364" s="518" t="n">
        <v>0</v>
      </c>
      <c r="AN1364" s="518" t="n">
        <v>0</v>
      </c>
      <c r="AO1364" s="518" t="n">
        <v>0</v>
      </c>
      <c r="AP1364" s="518" t="n">
        <v>0</v>
      </c>
      <c r="AQ1364" s="518" t="n">
        <v>0</v>
      </c>
      <c r="AR1364" s="518" t="n">
        <v>0</v>
      </c>
      <c r="AS1364" s="518" t="n">
        <v>0</v>
      </c>
      <c r="AT1364" s="518" t="n">
        <v>0</v>
      </c>
      <c r="AU1364" s="518" t="n">
        <v>0</v>
      </c>
      <c r="AV1364" s="518" t="n">
        <v>0</v>
      </c>
      <c r="AW1364" s="518" t="n">
        <v>0</v>
      </c>
      <c r="AX1364" s="518" t="n">
        <v>0</v>
      </c>
      <c r="AY1364" s="518" t="n">
        <v>0</v>
      </c>
      <c r="AZ1364" s="518" t="n">
        <v>0</v>
      </c>
      <c r="BA1364" s="518" t="n">
        <v>0</v>
      </c>
      <c r="BB1364" s="518" t="n">
        <v>0</v>
      </c>
      <c r="BC1364" s="518" t="n">
        <v>0</v>
      </c>
      <c r="BD1364" s="518" t="n">
        <v>0</v>
      </c>
      <c r="BE1364" s="518" t="n">
        <v>0</v>
      </c>
      <c r="BF1364" s="518" t="n">
        <v>0</v>
      </c>
      <c r="BG1364" s="518" t="n">
        <v>0</v>
      </c>
      <c r="BH1364" s="518" t="n">
        <v>0</v>
      </c>
      <c r="BI1364" s="518" t="n">
        <v>0</v>
      </c>
      <c r="BJ1364" s="518"/>
      <c r="BK1364" s="518"/>
      <c r="BL1364" s="518" t="n">
        <v>0</v>
      </c>
      <c r="BM1364" s="518"/>
      <c r="BN1364" s="518"/>
      <c r="BO1364" s="518"/>
      <c r="BP1364" s="518"/>
      <c r="BQ1364" s="518"/>
      <c r="BR1364" s="518"/>
      <c r="BS1364" s="518"/>
      <c r="BT1364" s="518"/>
      <c r="BU1364" s="518"/>
      <c r="BV1364" s="518" t="n">
        <v>0</v>
      </c>
      <c r="BW1364" s="518" t="n">
        <v>0</v>
      </c>
      <c r="BX1364" s="518" t="n">
        <v>0</v>
      </c>
      <c r="BY1364" s="518" t="n">
        <v>0</v>
      </c>
      <c r="BZ1364" s="518" t="n">
        <v>0</v>
      </c>
      <c r="CA1364" s="518" t="n">
        <v>0</v>
      </c>
      <c r="CB1364" s="518" t="n">
        <v>0</v>
      </c>
      <c r="CC1364" s="518" t="n">
        <v>0</v>
      </c>
      <c r="CD1364" s="518" t="n">
        <v>0</v>
      </c>
      <c r="CE1364" s="518" t="n">
        <v>0</v>
      </c>
      <c r="CF1364" s="518" t="n">
        <v>0</v>
      </c>
      <c r="CG1364" s="518" t="n">
        <v>0</v>
      </c>
      <c r="CH1364" s="518"/>
      <c r="CI1364" s="716"/>
      <c r="CL1364" s="48" t="n">
        <v>0</v>
      </c>
      <c r="CM1364" s="48" t="n">
        <f aca="false">CL1364-V1364</f>
        <v>0</v>
      </c>
      <c r="CN1364" s="702" t="n">
        <f aca="false">SUM(CO1364:DR1364)</f>
        <v>0</v>
      </c>
      <c r="CO1364" s="703" t="n">
        <v>0</v>
      </c>
      <c r="CP1364" s="703"/>
      <c r="CQ1364" s="703" t="n">
        <v>0</v>
      </c>
      <c r="CR1364" s="703"/>
      <c r="CS1364" s="703" t="n">
        <v>0</v>
      </c>
      <c r="CT1364" s="703" t="n">
        <v>0</v>
      </c>
      <c r="CU1364" s="703"/>
      <c r="CV1364" s="703"/>
      <c r="CW1364" s="703"/>
      <c r="CX1364" s="703" t="n">
        <v>0</v>
      </c>
      <c r="CY1364" s="703" t="n">
        <v>0</v>
      </c>
      <c r="CZ1364" s="703" t="n">
        <v>0</v>
      </c>
      <c r="DA1364" s="703"/>
      <c r="DB1364" s="703"/>
      <c r="DC1364" s="703"/>
      <c r="DD1364" s="703"/>
      <c r="DE1364" s="703" t="n">
        <v>0</v>
      </c>
      <c r="DF1364" s="703"/>
      <c r="DG1364" s="703" t="n">
        <v>0</v>
      </c>
      <c r="DH1364" s="703" t="n">
        <v>0</v>
      </c>
      <c r="DI1364" s="703" t="n">
        <v>0</v>
      </c>
      <c r="DJ1364" s="703" t="n">
        <v>0</v>
      </c>
      <c r="DK1364" s="703" t="n">
        <v>0</v>
      </c>
      <c r="DL1364" s="703" t="n">
        <v>0</v>
      </c>
      <c r="DM1364" s="703"/>
      <c r="DN1364" s="703"/>
      <c r="DO1364" s="703"/>
      <c r="DP1364" s="703"/>
      <c r="DQ1364" s="703"/>
      <c r="DR1364" s="703"/>
      <c r="DS1364" s="704" t="n">
        <f aca="false">CN1364-V1364</f>
        <v>0</v>
      </c>
      <c r="DT1364" s="553"/>
      <c r="DU1364" s="48"/>
    </row>
    <row r="1365" customFormat="false" ht="15" hidden="false" customHeight="true" outlineLevel="0" collapsed="false">
      <c r="A1365" s="705" t="n">
        <f aca="false">A1364+1</f>
        <v>1356</v>
      </c>
      <c r="B1365" s="706" t="s">
        <v>3147</v>
      </c>
      <c r="C1365" s="706" t="s">
        <v>337</v>
      </c>
      <c r="D1365" s="706" t="s">
        <v>338</v>
      </c>
      <c r="E1365" s="243" t="n">
        <f aca="false">COUNTIF($G$10:$G$1856,$G1365)</f>
        <v>1</v>
      </c>
      <c r="F1365" s="706" t="s">
        <v>3238</v>
      </c>
      <c r="G1365" s="706" t="s">
        <v>3238</v>
      </c>
      <c r="H1365" s="707" t="s">
        <v>3239</v>
      </c>
      <c r="I1365" s="708" t="s">
        <v>1001</v>
      </c>
      <c r="J1365" s="707" t="s">
        <v>293</v>
      </c>
      <c r="K1365" s="709" t="n">
        <v>0</v>
      </c>
      <c r="L1365" s="707" t="s">
        <v>292</v>
      </c>
      <c r="M1365" s="708" t="s">
        <v>1002</v>
      </c>
      <c r="N1365" s="710" t="s">
        <v>934</v>
      </c>
      <c r="O1365" s="512" t="n">
        <v>2</v>
      </c>
      <c r="P1365" s="512" t="n">
        <v>1</v>
      </c>
      <c r="Q1365" s="711" t="n">
        <v>0.002177028</v>
      </c>
      <c r="R1365" s="712"/>
      <c r="S1365" s="713"/>
      <c r="T1365" s="714" t="n">
        <v>4.68</v>
      </c>
      <c r="U1365" s="715"/>
      <c r="V1365" s="262" t="n">
        <f aca="false">SUM(W1365:CI1365)</f>
        <v>0</v>
      </c>
      <c r="W1365" s="243" t="n">
        <v>0</v>
      </c>
      <c r="X1365" s="243" t="n">
        <v>0</v>
      </c>
      <c r="Y1365" s="243" t="n">
        <v>0</v>
      </c>
      <c r="Z1365" s="243" t="n">
        <v>0</v>
      </c>
      <c r="AA1365" s="243" t="n">
        <v>0</v>
      </c>
      <c r="AB1365" s="243" t="n">
        <v>0</v>
      </c>
      <c r="AC1365" s="243" t="n">
        <v>0</v>
      </c>
      <c r="AD1365" s="243" t="n">
        <v>0</v>
      </c>
      <c r="AE1365" s="243" t="n">
        <v>0</v>
      </c>
      <c r="AF1365" s="243" t="n">
        <v>0</v>
      </c>
      <c r="AG1365" s="243" t="n">
        <v>0</v>
      </c>
      <c r="AH1365" s="518" t="n">
        <v>0</v>
      </c>
      <c r="AI1365" s="243" t="n">
        <v>0</v>
      </c>
      <c r="AJ1365" s="243" t="n">
        <v>0</v>
      </c>
      <c r="AK1365" s="518" t="n">
        <v>0</v>
      </c>
      <c r="AL1365" s="518" t="n">
        <v>0</v>
      </c>
      <c r="AM1365" s="518" t="n">
        <v>0</v>
      </c>
      <c r="AN1365" s="518" t="n">
        <v>0</v>
      </c>
      <c r="AO1365" s="518" t="n">
        <v>0</v>
      </c>
      <c r="AP1365" s="518" t="n">
        <v>0</v>
      </c>
      <c r="AQ1365" s="518" t="n">
        <v>0</v>
      </c>
      <c r="AR1365" s="518" t="n">
        <v>0</v>
      </c>
      <c r="AS1365" s="518" t="n">
        <v>0</v>
      </c>
      <c r="AT1365" s="518" t="n">
        <v>0</v>
      </c>
      <c r="AU1365" s="518" t="n">
        <v>0</v>
      </c>
      <c r="AV1365" s="518" t="n">
        <v>0</v>
      </c>
      <c r="AW1365" s="518" t="n">
        <v>0</v>
      </c>
      <c r="AX1365" s="518" t="n">
        <v>0</v>
      </c>
      <c r="AY1365" s="518" t="n">
        <v>0</v>
      </c>
      <c r="AZ1365" s="518" t="n">
        <v>0</v>
      </c>
      <c r="BA1365" s="518" t="n">
        <v>0</v>
      </c>
      <c r="BB1365" s="518" t="n">
        <v>0</v>
      </c>
      <c r="BC1365" s="518" t="n">
        <v>0</v>
      </c>
      <c r="BD1365" s="518" t="n">
        <v>0</v>
      </c>
      <c r="BE1365" s="518" t="n">
        <v>0</v>
      </c>
      <c r="BF1365" s="518" t="n">
        <v>0</v>
      </c>
      <c r="BG1365" s="518" t="n">
        <v>0</v>
      </c>
      <c r="BH1365" s="518" t="n">
        <v>0</v>
      </c>
      <c r="BI1365" s="518" t="n">
        <v>0</v>
      </c>
      <c r="BJ1365" s="518"/>
      <c r="BK1365" s="518"/>
      <c r="BL1365" s="518" t="n">
        <v>0</v>
      </c>
      <c r="BM1365" s="518"/>
      <c r="BN1365" s="518"/>
      <c r="BO1365" s="518"/>
      <c r="BP1365" s="518"/>
      <c r="BQ1365" s="518"/>
      <c r="BR1365" s="518"/>
      <c r="BS1365" s="518"/>
      <c r="BT1365" s="518"/>
      <c r="BU1365" s="518"/>
      <c r="BV1365" s="518" t="n">
        <v>0</v>
      </c>
      <c r="BW1365" s="518" t="n">
        <v>0</v>
      </c>
      <c r="BX1365" s="518" t="n">
        <v>0</v>
      </c>
      <c r="BY1365" s="518" t="n">
        <v>0</v>
      </c>
      <c r="BZ1365" s="518" t="n">
        <v>0</v>
      </c>
      <c r="CA1365" s="518" t="n">
        <v>0</v>
      </c>
      <c r="CB1365" s="518" t="n">
        <v>0</v>
      </c>
      <c r="CC1365" s="518" t="n">
        <v>0</v>
      </c>
      <c r="CD1365" s="518" t="n">
        <v>0</v>
      </c>
      <c r="CE1365" s="518" t="n">
        <v>0</v>
      </c>
      <c r="CF1365" s="518" t="n">
        <v>0</v>
      </c>
      <c r="CG1365" s="518" t="n">
        <v>0</v>
      </c>
      <c r="CH1365" s="518"/>
      <c r="CI1365" s="716"/>
      <c r="CL1365" s="48" t="n">
        <v>0</v>
      </c>
      <c r="CM1365" s="48" t="n">
        <f aca="false">CL1365-V1365</f>
        <v>0</v>
      </c>
      <c r="CN1365" s="702" t="n">
        <f aca="false">SUM(CO1365:DR1365)</f>
        <v>0</v>
      </c>
      <c r="CO1365" s="703" t="n">
        <v>0</v>
      </c>
      <c r="CP1365" s="703"/>
      <c r="CQ1365" s="703" t="n">
        <v>0</v>
      </c>
      <c r="CR1365" s="703"/>
      <c r="CS1365" s="703" t="n">
        <v>0</v>
      </c>
      <c r="CT1365" s="703" t="n">
        <v>0</v>
      </c>
      <c r="CU1365" s="703"/>
      <c r="CV1365" s="703"/>
      <c r="CW1365" s="703"/>
      <c r="CX1365" s="703" t="n">
        <v>0</v>
      </c>
      <c r="CY1365" s="703" t="n">
        <v>0</v>
      </c>
      <c r="CZ1365" s="703" t="n">
        <v>0</v>
      </c>
      <c r="DA1365" s="703"/>
      <c r="DB1365" s="703"/>
      <c r="DC1365" s="703"/>
      <c r="DD1365" s="703"/>
      <c r="DE1365" s="703" t="n">
        <v>0</v>
      </c>
      <c r="DF1365" s="703"/>
      <c r="DG1365" s="703" t="n">
        <v>0</v>
      </c>
      <c r="DH1365" s="703" t="n">
        <v>0</v>
      </c>
      <c r="DI1365" s="703" t="n">
        <v>0</v>
      </c>
      <c r="DJ1365" s="703" t="n">
        <v>0</v>
      </c>
      <c r="DK1365" s="703" t="n">
        <v>0</v>
      </c>
      <c r="DL1365" s="703" t="n">
        <v>0</v>
      </c>
      <c r="DM1365" s="703"/>
      <c r="DN1365" s="703"/>
      <c r="DO1365" s="703"/>
      <c r="DP1365" s="703"/>
      <c r="DQ1365" s="703"/>
      <c r="DR1365" s="703"/>
      <c r="DS1365" s="704" t="n">
        <f aca="false">CN1365-V1365</f>
        <v>0</v>
      </c>
      <c r="DT1365" s="553"/>
      <c r="DU1365" s="48"/>
    </row>
    <row r="1366" customFormat="false" ht="15" hidden="false" customHeight="true" outlineLevel="0" collapsed="false">
      <c r="A1366" s="705" t="n">
        <f aca="false">A1365+1</f>
        <v>1357</v>
      </c>
      <c r="B1366" s="706" t="s">
        <v>3147</v>
      </c>
      <c r="C1366" s="706" t="s">
        <v>337</v>
      </c>
      <c r="D1366" s="706" t="s">
        <v>338</v>
      </c>
      <c r="E1366" s="243" t="n">
        <f aca="false">COUNTIF($G$10:$G$1856,$G1366)</f>
        <v>1</v>
      </c>
      <c r="F1366" s="706" t="s">
        <v>3240</v>
      </c>
      <c r="G1366" s="706" t="s">
        <v>3240</v>
      </c>
      <c r="H1366" s="707" t="s">
        <v>3241</v>
      </c>
      <c r="I1366" s="708" t="s">
        <v>1005</v>
      </c>
      <c r="J1366" s="707" t="s">
        <v>293</v>
      </c>
      <c r="K1366" s="709" t="n">
        <v>0</v>
      </c>
      <c r="L1366" s="707" t="s">
        <v>292</v>
      </c>
      <c r="M1366" s="708" t="s">
        <v>1006</v>
      </c>
      <c r="N1366" s="710" t="s">
        <v>934</v>
      </c>
      <c r="O1366" s="512" t="n">
        <v>2</v>
      </c>
      <c r="P1366" s="512" t="n">
        <v>1</v>
      </c>
      <c r="Q1366" s="711" t="n">
        <v>0.00054</v>
      </c>
      <c r="R1366" s="712"/>
      <c r="S1366" s="713"/>
      <c r="T1366" s="714" t="n">
        <v>1.16</v>
      </c>
      <c r="U1366" s="715"/>
      <c r="V1366" s="262" t="n">
        <f aca="false">SUM(W1366:CI1366)</f>
        <v>0</v>
      </c>
      <c r="W1366" s="243" t="n">
        <v>0</v>
      </c>
      <c r="X1366" s="243" t="n">
        <v>0</v>
      </c>
      <c r="Y1366" s="243" t="n">
        <v>0</v>
      </c>
      <c r="Z1366" s="243" t="n">
        <v>0</v>
      </c>
      <c r="AA1366" s="243" t="n">
        <v>0</v>
      </c>
      <c r="AB1366" s="243" t="n">
        <v>0</v>
      </c>
      <c r="AC1366" s="243" t="n">
        <v>0</v>
      </c>
      <c r="AD1366" s="243" t="n">
        <v>0</v>
      </c>
      <c r="AE1366" s="243" t="n">
        <v>0</v>
      </c>
      <c r="AF1366" s="243" t="n">
        <v>0</v>
      </c>
      <c r="AG1366" s="243" t="n">
        <v>0</v>
      </c>
      <c r="AH1366" s="518" t="n">
        <v>0</v>
      </c>
      <c r="AI1366" s="243" t="n">
        <v>0</v>
      </c>
      <c r="AJ1366" s="243" t="n">
        <v>0</v>
      </c>
      <c r="AK1366" s="518" t="n">
        <v>0</v>
      </c>
      <c r="AL1366" s="518" t="n">
        <v>0</v>
      </c>
      <c r="AM1366" s="518" t="n">
        <v>0</v>
      </c>
      <c r="AN1366" s="518" t="n">
        <v>0</v>
      </c>
      <c r="AO1366" s="518" t="n">
        <v>0</v>
      </c>
      <c r="AP1366" s="518" t="n">
        <v>0</v>
      </c>
      <c r="AQ1366" s="518" t="n">
        <v>0</v>
      </c>
      <c r="AR1366" s="518" t="n">
        <v>0</v>
      </c>
      <c r="AS1366" s="518" t="n">
        <v>0</v>
      </c>
      <c r="AT1366" s="518" t="n">
        <v>0</v>
      </c>
      <c r="AU1366" s="518" t="n">
        <v>0</v>
      </c>
      <c r="AV1366" s="518" t="n">
        <v>0</v>
      </c>
      <c r="AW1366" s="518" t="n">
        <v>0</v>
      </c>
      <c r="AX1366" s="518" t="n">
        <v>0</v>
      </c>
      <c r="AY1366" s="518" t="n">
        <v>0</v>
      </c>
      <c r="AZ1366" s="518" t="n">
        <v>0</v>
      </c>
      <c r="BA1366" s="518" t="n">
        <v>0</v>
      </c>
      <c r="BB1366" s="518" t="n">
        <v>0</v>
      </c>
      <c r="BC1366" s="518" t="n">
        <v>0</v>
      </c>
      <c r="BD1366" s="518" t="n">
        <v>0</v>
      </c>
      <c r="BE1366" s="518" t="n">
        <v>0</v>
      </c>
      <c r="BF1366" s="518" t="n">
        <v>0</v>
      </c>
      <c r="BG1366" s="518" t="n">
        <v>0</v>
      </c>
      <c r="BH1366" s="518" t="n">
        <v>0</v>
      </c>
      <c r="BI1366" s="518" t="n">
        <v>0</v>
      </c>
      <c r="BJ1366" s="518"/>
      <c r="BK1366" s="518"/>
      <c r="BL1366" s="518" t="n">
        <v>0</v>
      </c>
      <c r="BM1366" s="518"/>
      <c r="BN1366" s="518"/>
      <c r="BO1366" s="518"/>
      <c r="BP1366" s="518"/>
      <c r="BQ1366" s="518"/>
      <c r="BR1366" s="518"/>
      <c r="BS1366" s="518"/>
      <c r="BT1366" s="518"/>
      <c r="BU1366" s="518"/>
      <c r="BV1366" s="518" t="n">
        <v>0</v>
      </c>
      <c r="BW1366" s="518" t="n">
        <v>0</v>
      </c>
      <c r="BX1366" s="518" t="n">
        <v>0</v>
      </c>
      <c r="BY1366" s="518" t="n">
        <v>0</v>
      </c>
      <c r="BZ1366" s="518" t="n">
        <v>0</v>
      </c>
      <c r="CA1366" s="518" t="n">
        <v>0</v>
      </c>
      <c r="CB1366" s="518" t="n">
        <v>0</v>
      </c>
      <c r="CC1366" s="518" t="n">
        <v>0</v>
      </c>
      <c r="CD1366" s="518" t="n">
        <v>0</v>
      </c>
      <c r="CE1366" s="518" t="n">
        <v>0</v>
      </c>
      <c r="CF1366" s="518" t="n">
        <v>0</v>
      </c>
      <c r="CG1366" s="518" t="n">
        <v>0</v>
      </c>
      <c r="CH1366" s="518"/>
      <c r="CI1366" s="716"/>
      <c r="CL1366" s="48" t="n">
        <v>0</v>
      </c>
      <c r="CM1366" s="48" t="n">
        <f aca="false">CL1366-V1366</f>
        <v>0</v>
      </c>
      <c r="CN1366" s="702" t="n">
        <f aca="false">SUM(CO1366:DR1366)</f>
        <v>0</v>
      </c>
      <c r="CO1366" s="703" t="n">
        <v>0</v>
      </c>
      <c r="CP1366" s="703"/>
      <c r="CQ1366" s="703" t="n">
        <v>0</v>
      </c>
      <c r="CR1366" s="703"/>
      <c r="CS1366" s="703" t="n">
        <v>0</v>
      </c>
      <c r="CT1366" s="703" t="n">
        <v>0</v>
      </c>
      <c r="CU1366" s="703"/>
      <c r="CV1366" s="703"/>
      <c r="CW1366" s="703"/>
      <c r="CX1366" s="703" t="n">
        <v>0</v>
      </c>
      <c r="CY1366" s="703" t="n">
        <v>0</v>
      </c>
      <c r="CZ1366" s="703" t="n">
        <v>0</v>
      </c>
      <c r="DA1366" s="703"/>
      <c r="DB1366" s="703"/>
      <c r="DC1366" s="703"/>
      <c r="DD1366" s="703"/>
      <c r="DE1366" s="703" t="n">
        <v>0</v>
      </c>
      <c r="DF1366" s="703"/>
      <c r="DG1366" s="703" t="n">
        <v>0</v>
      </c>
      <c r="DH1366" s="703" t="n">
        <v>0</v>
      </c>
      <c r="DI1366" s="703" t="n">
        <v>0</v>
      </c>
      <c r="DJ1366" s="703" t="n">
        <v>0</v>
      </c>
      <c r="DK1366" s="703" t="n">
        <v>0</v>
      </c>
      <c r="DL1366" s="703" t="n">
        <v>0</v>
      </c>
      <c r="DM1366" s="703"/>
      <c r="DN1366" s="703"/>
      <c r="DO1366" s="703"/>
      <c r="DP1366" s="703"/>
      <c r="DQ1366" s="703"/>
      <c r="DR1366" s="703"/>
      <c r="DS1366" s="704" t="n">
        <f aca="false">CN1366-V1366</f>
        <v>0</v>
      </c>
      <c r="DT1366" s="553"/>
      <c r="DU1366" s="48"/>
    </row>
    <row r="1367" customFormat="false" ht="15" hidden="false" customHeight="true" outlineLevel="0" collapsed="false">
      <c r="A1367" s="705" t="n">
        <f aca="false">A1366+1</f>
        <v>1358</v>
      </c>
      <c r="B1367" s="706" t="s">
        <v>3147</v>
      </c>
      <c r="C1367" s="706" t="s">
        <v>337</v>
      </c>
      <c r="D1367" s="706" t="s">
        <v>338</v>
      </c>
      <c r="E1367" s="243" t="n">
        <f aca="false">COUNTIF($G$10:$G$1856,$G1367)</f>
        <v>1</v>
      </c>
      <c r="F1367" s="706" t="s">
        <v>3242</v>
      </c>
      <c r="G1367" s="706" t="s">
        <v>3242</v>
      </c>
      <c r="H1367" s="707" t="s">
        <v>3243</v>
      </c>
      <c r="I1367" s="708" t="s">
        <v>1009</v>
      </c>
      <c r="J1367" s="707" t="s">
        <v>293</v>
      </c>
      <c r="K1367" s="709" t="n">
        <v>0</v>
      </c>
      <c r="L1367" s="707" t="s">
        <v>292</v>
      </c>
      <c r="M1367" s="708" t="s">
        <v>1010</v>
      </c>
      <c r="N1367" s="710" t="s">
        <v>934</v>
      </c>
      <c r="O1367" s="512" t="n">
        <v>2</v>
      </c>
      <c r="P1367" s="512" t="n">
        <v>1</v>
      </c>
      <c r="Q1367" s="711" t="n">
        <v>0.00054</v>
      </c>
      <c r="R1367" s="712"/>
      <c r="S1367" s="713"/>
      <c r="T1367" s="714" t="n">
        <v>1.16</v>
      </c>
      <c r="U1367" s="715"/>
      <c r="V1367" s="262" t="n">
        <f aca="false">SUM(W1367:CI1367)</f>
        <v>0</v>
      </c>
      <c r="W1367" s="243" t="n">
        <v>0</v>
      </c>
      <c r="X1367" s="243" t="n">
        <v>0</v>
      </c>
      <c r="Y1367" s="243" t="n">
        <v>0</v>
      </c>
      <c r="Z1367" s="243" t="n">
        <v>0</v>
      </c>
      <c r="AA1367" s="243" t="n">
        <v>0</v>
      </c>
      <c r="AB1367" s="243" t="n">
        <v>0</v>
      </c>
      <c r="AC1367" s="243" t="n">
        <v>0</v>
      </c>
      <c r="AD1367" s="243" t="n">
        <v>0</v>
      </c>
      <c r="AE1367" s="243" t="n">
        <v>0</v>
      </c>
      <c r="AF1367" s="243" t="n">
        <v>0</v>
      </c>
      <c r="AG1367" s="243" t="n">
        <v>0</v>
      </c>
      <c r="AH1367" s="518" t="n">
        <v>0</v>
      </c>
      <c r="AI1367" s="243" t="n">
        <v>0</v>
      </c>
      <c r="AJ1367" s="243" t="n">
        <v>0</v>
      </c>
      <c r="AK1367" s="518" t="n">
        <v>0</v>
      </c>
      <c r="AL1367" s="518" t="n">
        <v>0</v>
      </c>
      <c r="AM1367" s="518" t="n">
        <v>0</v>
      </c>
      <c r="AN1367" s="518" t="n">
        <v>0</v>
      </c>
      <c r="AO1367" s="518" t="n">
        <v>0</v>
      </c>
      <c r="AP1367" s="518" t="n">
        <v>0</v>
      </c>
      <c r="AQ1367" s="518" t="n">
        <v>0</v>
      </c>
      <c r="AR1367" s="518" t="n">
        <v>0</v>
      </c>
      <c r="AS1367" s="518" t="n">
        <v>0</v>
      </c>
      <c r="AT1367" s="518" t="n">
        <v>0</v>
      </c>
      <c r="AU1367" s="518" t="n">
        <v>0</v>
      </c>
      <c r="AV1367" s="518" t="n">
        <v>0</v>
      </c>
      <c r="AW1367" s="518" t="n">
        <v>0</v>
      </c>
      <c r="AX1367" s="518" t="n">
        <v>0</v>
      </c>
      <c r="AY1367" s="518" t="n">
        <v>0</v>
      </c>
      <c r="AZ1367" s="518" t="n">
        <v>0</v>
      </c>
      <c r="BA1367" s="518" t="n">
        <v>0</v>
      </c>
      <c r="BB1367" s="518" t="n">
        <v>0</v>
      </c>
      <c r="BC1367" s="518" t="n">
        <v>0</v>
      </c>
      <c r="BD1367" s="518" t="n">
        <v>0</v>
      </c>
      <c r="BE1367" s="518" t="n">
        <v>0</v>
      </c>
      <c r="BF1367" s="518" t="n">
        <v>0</v>
      </c>
      <c r="BG1367" s="518" t="n">
        <v>0</v>
      </c>
      <c r="BH1367" s="518" t="n">
        <v>0</v>
      </c>
      <c r="BI1367" s="518" t="n">
        <v>0</v>
      </c>
      <c r="BJ1367" s="518"/>
      <c r="BK1367" s="518"/>
      <c r="BL1367" s="518" t="n">
        <v>0</v>
      </c>
      <c r="BM1367" s="518"/>
      <c r="BN1367" s="518"/>
      <c r="BO1367" s="518"/>
      <c r="BP1367" s="518"/>
      <c r="BQ1367" s="518"/>
      <c r="BR1367" s="518"/>
      <c r="BS1367" s="518"/>
      <c r="BT1367" s="518"/>
      <c r="BU1367" s="518"/>
      <c r="BV1367" s="518" t="n">
        <v>0</v>
      </c>
      <c r="BW1367" s="518" t="n">
        <v>0</v>
      </c>
      <c r="BX1367" s="518" t="n">
        <v>0</v>
      </c>
      <c r="BY1367" s="518" t="n">
        <v>0</v>
      </c>
      <c r="BZ1367" s="518" t="n">
        <v>0</v>
      </c>
      <c r="CA1367" s="518" t="n">
        <v>0</v>
      </c>
      <c r="CB1367" s="518" t="n">
        <v>0</v>
      </c>
      <c r="CC1367" s="518" t="n">
        <v>0</v>
      </c>
      <c r="CD1367" s="518" t="n">
        <v>0</v>
      </c>
      <c r="CE1367" s="518" t="n">
        <v>0</v>
      </c>
      <c r="CF1367" s="518" t="n">
        <v>0</v>
      </c>
      <c r="CG1367" s="518" t="n">
        <v>0</v>
      </c>
      <c r="CH1367" s="518"/>
      <c r="CI1367" s="716"/>
      <c r="CL1367" s="48" t="n">
        <v>0</v>
      </c>
      <c r="CM1367" s="48" t="n">
        <f aca="false">CL1367-V1367</f>
        <v>0</v>
      </c>
      <c r="CN1367" s="702" t="n">
        <f aca="false">SUM(CO1367:DR1367)</f>
        <v>0</v>
      </c>
      <c r="CO1367" s="703" t="n">
        <v>0</v>
      </c>
      <c r="CP1367" s="703"/>
      <c r="CQ1367" s="703" t="n">
        <v>0</v>
      </c>
      <c r="CR1367" s="703"/>
      <c r="CS1367" s="703" t="n">
        <v>0</v>
      </c>
      <c r="CT1367" s="703" t="n">
        <v>0</v>
      </c>
      <c r="CU1367" s="703"/>
      <c r="CV1367" s="703"/>
      <c r="CW1367" s="703"/>
      <c r="CX1367" s="703" t="n">
        <v>0</v>
      </c>
      <c r="CY1367" s="703" t="n">
        <v>0</v>
      </c>
      <c r="CZ1367" s="703" t="n">
        <v>0</v>
      </c>
      <c r="DA1367" s="703"/>
      <c r="DB1367" s="703"/>
      <c r="DC1367" s="703"/>
      <c r="DD1367" s="703"/>
      <c r="DE1367" s="703" t="n">
        <v>0</v>
      </c>
      <c r="DF1367" s="703"/>
      <c r="DG1367" s="703" t="n">
        <v>0</v>
      </c>
      <c r="DH1367" s="703" t="n">
        <v>0</v>
      </c>
      <c r="DI1367" s="703" t="n">
        <v>0</v>
      </c>
      <c r="DJ1367" s="703" t="n">
        <v>0</v>
      </c>
      <c r="DK1367" s="703" t="n">
        <v>0</v>
      </c>
      <c r="DL1367" s="703" t="n">
        <v>0</v>
      </c>
      <c r="DM1367" s="703"/>
      <c r="DN1367" s="703"/>
      <c r="DO1367" s="703"/>
      <c r="DP1367" s="703"/>
      <c r="DQ1367" s="703"/>
      <c r="DR1367" s="703"/>
      <c r="DS1367" s="704" t="n">
        <f aca="false">CN1367-V1367</f>
        <v>0</v>
      </c>
      <c r="DT1367" s="553"/>
      <c r="DU1367" s="48"/>
    </row>
    <row r="1368" customFormat="false" ht="15" hidden="false" customHeight="true" outlineLevel="0" collapsed="false">
      <c r="A1368" s="705" t="n">
        <f aca="false">A1367+1</f>
        <v>1359</v>
      </c>
      <c r="B1368" s="706" t="s">
        <v>3147</v>
      </c>
      <c r="C1368" s="706" t="s">
        <v>337</v>
      </c>
      <c r="D1368" s="706" t="s">
        <v>338</v>
      </c>
      <c r="E1368" s="243" t="n">
        <f aca="false">COUNTIF($G$10:$G$1856,$G1368)</f>
        <v>1</v>
      </c>
      <c r="F1368" s="706" t="s">
        <v>3244</v>
      </c>
      <c r="G1368" s="706" t="s">
        <v>3244</v>
      </c>
      <c r="H1368" s="707" t="s">
        <v>3245</v>
      </c>
      <c r="I1368" s="708" t="s">
        <v>1013</v>
      </c>
      <c r="J1368" s="707" t="s">
        <v>293</v>
      </c>
      <c r="K1368" s="709" t="n">
        <v>0</v>
      </c>
      <c r="L1368" s="707" t="s">
        <v>292</v>
      </c>
      <c r="M1368" s="708" t="s">
        <v>1014</v>
      </c>
      <c r="N1368" s="710" t="s">
        <v>934</v>
      </c>
      <c r="O1368" s="512" t="n">
        <v>2</v>
      </c>
      <c r="P1368" s="512" t="n">
        <v>1</v>
      </c>
      <c r="Q1368" s="711" t="n">
        <v>0.0011142</v>
      </c>
      <c r="R1368" s="712"/>
      <c r="S1368" s="713"/>
      <c r="T1368" s="714" t="n">
        <v>2.4</v>
      </c>
      <c r="U1368" s="715"/>
      <c r="V1368" s="262" t="n">
        <f aca="false">SUM(W1368:CI1368)</f>
        <v>0</v>
      </c>
      <c r="W1368" s="243" t="n">
        <v>0</v>
      </c>
      <c r="X1368" s="243" t="n">
        <v>0</v>
      </c>
      <c r="Y1368" s="243" t="n">
        <v>0</v>
      </c>
      <c r="Z1368" s="243" t="n">
        <v>0</v>
      </c>
      <c r="AA1368" s="243" t="n">
        <v>0</v>
      </c>
      <c r="AB1368" s="243" t="n">
        <v>0</v>
      </c>
      <c r="AC1368" s="243" t="n">
        <v>0</v>
      </c>
      <c r="AD1368" s="243" t="n">
        <v>0</v>
      </c>
      <c r="AE1368" s="243" t="n">
        <v>0</v>
      </c>
      <c r="AF1368" s="243" t="n">
        <v>0</v>
      </c>
      <c r="AG1368" s="243" t="n">
        <v>0</v>
      </c>
      <c r="AH1368" s="518" t="n">
        <v>0</v>
      </c>
      <c r="AI1368" s="243" t="n">
        <v>0</v>
      </c>
      <c r="AJ1368" s="243" t="n">
        <v>0</v>
      </c>
      <c r="AK1368" s="518" t="n">
        <v>0</v>
      </c>
      <c r="AL1368" s="518" t="n">
        <v>0</v>
      </c>
      <c r="AM1368" s="518" t="n">
        <v>0</v>
      </c>
      <c r="AN1368" s="518" t="n">
        <v>0</v>
      </c>
      <c r="AO1368" s="518" t="n">
        <v>0</v>
      </c>
      <c r="AP1368" s="518" t="n">
        <v>0</v>
      </c>
      <c r="AQ1368" s="518" t="n">
        <v>0</v>
      </c>
      <c r="AR1368" s="518" t="n">
        <v>0</v>
      </c>
      <c r="AS1368" s="518" t="n">
        <v>0</v>
      </c>
      <c r="AT1368" s="518" t="n">
        <v>0</v>
      </c>
      <c r="AU1368" s="518" t="n">
        <v>0</v>
      </c>
      <c r="AV1368" s="518" t="n">
        <v>0</v>
      </c>
      <c r="AW1368" s="518" t="n">
        <v>0</v>
      </c>
      <c r="AX1368" s="518" t="n">
        <v>0</v>
      </c>
      <c r="AY1368" s="518" t="n">
        <v>0</v>
      </c>
      <c r="AZ1368" s="518" t="n">
        <v>0</v>
      </c>
      <c r="BA1368" s="518" t="n">
        <v>0</v>
      </c>
      <c r="BB1368" s="518" t="n">
        <v>0</v>
      </c>
      <c r="BC1368" s="518" t="n">
        <v>0</v>
      </c>
      <c r="BD1368" s="518" t="n">
        <v>0</v>
      </c>
      <c r="BE1368" s="518" t="n">
        <v>0</v>
      </c>
      <c r="BF1368" s="518" t="n">
        <v>0</v>
      </c>
      <c r="BG1368" s="518" t="n">
        <v>0</v>
      </c>
      <c r="BH1368" s="518" t="n">
        <v>0</v>
      </c>
      <c r="BI1368" s="518" t="n">
        <v>0</v>
      </c>
      <c r="BJ1368" s="518"/>
      <c r="BK1368" s="518"/>
      <c r="BL1368" s="518" t="n">
        <v>0</v>
      </c>
      <c r="BM1368" s="518"/>
      <c r="BN1368" s="518"/>
      <c r="BO1368" s="518"/>
      <c r="BP1368" s="518"/>
      <c r="BQ1368" s="518"/>
      <c r="BR1368" s="518"/>
      <c r="BS1368" s="518"/>
      <c r="BT1368" s="518"/>
      <c r="BU1368" s="518"/>
      <c r="BV1368" s="518" t="n">
        <v>0</v>
      </c>
      <c r="BW1368" s="518" t="n">
        <v>0</v>
      </c>
      <c r="BX1368" s="518" t="n">
        <v>0</v>
      </c>
      <c r="BY1368" s="518" t="n">
        <v>0</v>
      </c>
      <c r="BZ1368" s="518" t="n">
        <v>0</v>
      </c>
      <c r="CA1368" s="518" t="n">
        <v>0</v>
      </c>
      <c r="CB1368" s="518" t="n">
        <v>0</v>
      </c>
      <c r="CC1368" s="518" t="n">
        <v>0</v>
      </c>
      <c r="CD1368" s="518" t="n">
        <v>0</v>
      </c>
      <c r="CE1368" s="518" t="n">
        <v>0</v>
      </c>
      <c r="CF1368" s="518" t="n">
        <v>0</v>
      </c>
      <c r="CG1368" s="518" t="n">
        <v>0</v>
      </c>
      <c r="CH1368" s="518"/>
      <c r="CI1368" s="716"/>
      <c r="CL1368" s="48" t="n">
        <v>0</v>
      </c>
      <c r="CM1368" s="48" t="n">
        <f aca="false">CL1368-V1368</f>
        <v>0</v>
      </c>
      <c r="CN1368" s="702" t="n">
        <f aca="false">SUM(CO1368:DR1368)</f>
        <v>0</v>
      </c>
      <c r="CO1368" s="703" t="n">
        <v>0</v>
      </c>
      <c r="CP1368" s="703"/>
      <c r="CQ1368" s="703" t="n">
        <v>0</v>
      </c>
      <c r="CR1368" s="703"/>
      <c r="CS1368" s="703" t="n">
        <v>0</v>
      </c>
      <c r="CT1368" s="703" t="n">
        <v>0</v>
      </c>
      <c r="CU1368" s="703"/>
      <c r="CV1368" s="703"/>
      <c r="CW1368" s="703"/>
      <c r="CX1368" s="703" t="n">
        <v>0</v>
      </c>
      <c r="CY1368" s="703" t="n">
        <v>0</v>
      </c>
      <c r="CZ1368" s="703" t="n">
        <v>0</v>
      </c>
      <c r="DA1368" s="703"/>
      <c r="DB1368" s="703"/>
      <c r="DC1368" s="703"/>
      <c r="DD1368" s="703"/>
      <c r="DE1368" s="703" t="n">
        <v>0</v>
      </c>
      <c r="DF1368" s="703"/>
      <c r="DG1368" s="703" t="n">
        <v>0</v>
      </c>
      <c r="DH1368" s="703" t="n">
        <v>0</v>
      </c>
      <c r="DI1368" s="703" t="n">
        <v>0</v>
      </c>
      <c r="DJ1368" s="703" t="n">
        <v>0</v>
      </c>
      <c r="DK1368" s="703" t="n">
        <v>0</v>
      </c>
      <c r="DL1368" s="703" t="n">
        <v>0</v>
      </c>
      <c r="DM1368" s="703"/>
      <c r="DN1368" s="703"/>
      <c r="DO1368" s="703"/>
      <c r="DP1368" s="703"/>
      <c r="DQ1368" s="703"/>
      <c r="DR1368" s="703"/>
      <c r="DS1368" s="704" t="n">
        <f aca="false">CN1368-V1368</f>
        <v>0</v>
      </c>
      <c r="DT1368" s="553"/>
      <c r="DU1368" s="48"/>
    </row>
    <row r="1369" customFormat="false" ht="15" hidden="false" customHeight="true" outlineLevel="0" collapsed="false">
      <c r="A1369" s="705" t="n">
        <f aca="false">A1368+1</f>
        <v>1360</v>
      </c>
      <c r="B1369" s="706" t="s">
        <v>3147</v>
      </c>
      <c r="C1369" s="706" t="s">
        <v>337</v>
      </c>
      <c r="D1369" s="706" t="s">
        <v>338</v>
      </c>
      <c r="E1369" s="243" t="n">
        <f aca="false">COUNTIF($G$10:$G$1856,$G1369)</f>
        <v>1</v>
      </c>
      <c r="F1369" s="706" t="s">
        <v>3246</v>
      </c>
      <c r="G1369" s="706" t="s">
        <v>3246</v>
      </c>
      <c r="H1369" s="707" t="s">
        <v>3247</v>
      </c>
      <c r="I1369" s="708" t="s">
        <v>1017</v>
      </c>
      <c r="J1369" s="707" t="s">
        <v>293</v>
      </c>
      <c r="K1369" s="709" t="n">
        <v>0</v>
      </c>
      <c r="L1369" s="707" t="s">
        <v>292</v>
      </c>
      <c r="M1369" s="708" t="s">
        <v>1018</v>
      </c>
      <c r="N1369" s="710" t="s">
        <v>934</v>
      </c>
      <c r="O1369" s="512" t="n">
        <v>2</v>
      </c>
      <c r="P1369" s="512" t="n">
        <v>1</v>
      </c>
      <c r="Q1369" s="711" t="n">
        <v>0.000552891</v>
      </c>
      <c r="R1369" s="712"/>
      <c r="S1369" s="713"/>
      <c r="T1369" s="714" t="n">
        <v>1.19</v>
      </c>
      <c r="U1369" s="715"/>
      <c r="V1369" s="262" t="n">
        <f aca="false">SUM(W1369:CI1369)</f>
        <v>0</v>
      </c>
      <c r="W1369" s="243" t="n">
        <v>0</v>
      </c>
      <c r="X1369" s="243" t="n">
        <v>0</v>
      </c>
      <c r="Y1369" s="243" t="n">
        <v>0</v>
      </c>
      <c r="Z1369" s="243" t="n">
        <v>0</v>
      </c>
      <c r="AA1369" s="243" t="n">
        <v>0</v>
      </c>
      <c r="AB1369" s="243" t="n">
        <v>0</v>
      </c>
      <c r="AC1369" s="243" t="n">
        <v>0</v>
      </c>
      <c r="AD1369" s="243" t="n">
        <v>0</v>
      </c>
      <c r="AE1369" s="243" t="n">
        <v>0</v>
      </c>
      <c r="AF1369" s="243" t="n">
        <v>0</v>
      </c>
      <c r="AG1369" s="243" t="n">
        <v>0</v>
      </c>
      <c r="AH1369" s="518" t="n">
        <v>0</v>
      </c>
      <c r="AI1369" s="243" t="n">
        <v>0</v>
      </c>
      <c r="AJ1369" s="243" t="n">
        <v>0</v>
      </c>
      <c r="AK1369" s="518" t="n">
        <v>0</v>
      </c>
      <c r="AL1369" s="518" t="n">
        <v>0</v>
      </c>
      <c r="AM1369" s="518" t="n">
        <v>0</v>
      </c>
      <c r="AN1369" s="518" t="n">
        <v>0</v>
      </c>
      <c r="AO1369" s="518" t="n">
        <v>0</v>
      </c>
      <c r="AP1369" s="518" t="n">
        <v>0</v>
      </c>
      <c r="AQ1369" s="518" t="n">
        <v>0</v>
      </c>
      <c r="AR1369" s="518" t="n">
        <v>0</v>
      </c>
      <c r="AS1369" s="518" t="n">
        <v>0</v>
      </c>
      <c r="AT1369" s="518" t="n">
        <v>0</v>
      </c>
      <c r="AU1369" s="518" t="n">
        <v>0</v>
      </c>
      <c r="AV1369" s="518" t="n">
        <v>0</v>
      </c>
      <c r="AW1369" s="518" t="n">
        <v>0</v>
      </c>
      <c r="AX1369" s="518" t="n">
        <v>0</v>
      </c>
      <c r="AY1369" s="518" t="n">
        <v>0</v>
      </c>
      <c r="AZ1369" s="518" t="n">
        <v>0</v>
      </c>
      <c r="BA1369" s="518" t="n">
        <v>0</v>
      </c>
      <c r="BB1369" s="518" t="n">
        <v>0</v>
      </c>
      <c r="BC1369" s="518" t="n">
        <v>0</v>
      </c>
      <c r="BD1369" s="518" t="n">
        <v>0</v>
      </c>
      <c r="BE1369" s="518" t="n">
        <v>0</v>
      </c>
      <c r="BF1369" s="518" t="n">
        <v>0</v>
      </c>
      <c r="BG1369" s="518" t="n">
        <v>0</v>
      </c>
      <c r="BH1369" s="518" t="n">
        <v>0</v>
      </c>
      <c r="BI1369" s="518" t="n">
        <v>0</v>
      </c>
      <c r="BJ1369" s="518"/>
      <c r="BK1369" s="518"/>
      <c r="BL1369" s="518" t="n">
        <v>0</v>
      </c>
      <c r="BM1369" s="518"/>
      <c r="BN1369" s="518"/>
      <c r="BO1369" s="518"/>
      <c r="BP1369" s="518"/>
      <c r="BQ1369" s="518"/>
      <c r="BR1369" s="518"/>
      <c r="BS1369" s="518"/>
      <c r="BT1369" s="518"/>
      <c r="BU1369" s="518"/>
      <c r="BV1369" s="518" t="n">
        <v>0</v>
      </c>
      <c r="BW1369" s="518" t="n">
        <v>0</v>
      </c>
      <c r="BX1369" s="518" t="n">
        <v>0</v>
      </c>
      <c r="BY1369" s="518" t="n">
        <v>0</v>
      </c>
      <c r="BZ1369" s="518" t="n">
        <v>0</v>
      </c>
      <c r="CA1369" s="518" t="n">
        <v>0</v>
      </c>
      <c r="CB1369" s="518" t="n">
        <v>0</v>
      </c>
      <c r="CC1369" s="518" t="n">
        <v>0</v>
      </c>
      <c r="CD1369" s="518" t="n">
        <v>0</v>
      </c>
      <c r="CE1369" s="518" t="n">
        <v>0</v>
      </c>
      <c r="CF1369" s="518" t="n">
        <v>0</v>
      </c>
      <c r="CG1369" s="518" t="n">
        <v>0</v>
      </c>
      <c r="CH1369" s="518"/>
      <c r="CI1369" s="716"/>
      <c r="CL1369" s="48" t="n">
        <v>0</v>
      </c>
      <c r="CM1369" s="48" t="n">
        <f aca="false">CL1369-V1369</f>
        <v>0</v>
      </c>
      <c r="CN1369" s="702" t="n">
        <f aca="false">SUM(CO1369:DR1369)</f>
        <v>0</v>
      </c>
      <c r="CO1369" s="703" t="n">
        <v>0</v>
      </c>
      <c r="CP1369" s="703"/>
      <c r="CQ1369" s="703" t="n">
        <v>0</v>
      </c>
      <c r="CR1369" s="703"/>
      <c r="CS1369" s="703" t="n">
        <v>0</v>
      </c>
      <c r="CT1369" s="703" t="n">
        <v>0</v>
      </c>
      <c r="CU1369" s="703"/>
      <c r="CV1369" s="703"/>
      <c r="CW1369" s="703"/>
      <c r="CX1369" s="703" t="n">
        <v>0</v>
      </c>
      <c r="CY1369" s="703" t="n">
        <v>0</v>
      </c>
      <c r="CZ1369" s="703" t="n">
        <v>0</v>
      </c>
      <c r="DA1369" s="703"/>
      <c r="DB1369" s="703"/>
      <c r="DC1369" s="703"/>
      <c r="DD1369" s="703"/>
      <c r="DE1369" s="703" t="n">
        <v>0</v>
      </c>
      <c r="DF1369" s="703"/>
      <c r="DG1369" s="703" t="n">
        <v>0</v>
      </c>
      <c r="DH1369" s="703" t="n">
        <v>0</v>
      </c>
      <c r="DI1369" s="703" t="n">
        <v>0</v>
      </c>
      <c r="DJ1369" s="703" t="n">
        <v>0</v>
      </c>
      <c r="DK1369" s="703" t="n">
        <v>0</v>
      </c>
      <c r="DL1369" s="703" t="n">
        <v>0</v>
      </c>
      <c r="DM1369" s="703"/>
      <c r="DN1369" s="703"/>
      <c r="DO1369" s="703"/>
      <c r="DP1369" s="703"/>
      <c r="DQ1369" s="703"/>
      <c r="DR1369" s="703"/>
      <c r="DS1369" s="704" t="n">
        <f aca="false">CN1369-V1369</f>
        <v>0</v>
      </c>
      <c r="DT1369" s="553"/>
      <c r="DU1369" s="48"/>
    </row>
    <row r="1370" customFormat="false" ht="15" hidden="false" customHeight="true" outlineLevel="0" collapsed="false">
      <c r="A1370" s="705" t="n">
        <f aca="false">A1369+1</f>
        <v>1361</v>
      </c>
      <c r="B1370" s="706" t="s">
        <v>3147</v>
      </c>
      <c r="C1370" s="706" t="s">
        <v>337</v>
      </c>
      <c r="D1370" s="706" t="s">
        <v>338</v>
      </c>
      <c r="E1370" s="243" t="n">
        <f aca="false">COUNTIF($G$10:$G$1856,$G1370)</f>
        <v>1</v>
      </c>
      <c r="F1370" s="706" t="s">
        <v>3248</v>
      </c>
      <c r="G1370" s="706" t="s">
        <v>3248</v>
      </c>
      <c r="H1370" s="707" t="s">
        <v>3249</v>
      </c>
      <c r="I1370" s="708" t="s">
        <v>1654</v>
      </c>
      <c r="J1370" s="707" t="s">
        <v>293</v>
      </c>
      <c r="K1370" s="709" t="n">
        <v>0</v>
      </c>
      <c r="L1370" s="707" t="s">
        <v>292</v>
      </c>
      <c r="M1370" s="708" t="s">
        <v>1655</v>
      </c>
      <c r="N1370" s="710" t="s">
        <v>934</v>
      </c>
      <c r="O1370" s="512" t="n">
        <v>2</v>
      </c>
      <c r="P1370" s="512" t="n">
        <v>1</v>
      </c>
      <c r="Q1370" s="711" t="n">
        <v>0.00013584</v>
      </c>
      <c r="R1370" s="712"/>
      <c r="S1370" s="713"/>
      <c r="T1370" s="714" t="n">
        <v>0.29</v>
      </c>
      <c r="U1370" s="715"/>
      <c r="V1370" s="262" t="n">
        <f aca="false">SUM(W1370:CI1370)</f>
        <v>0</v>
      </c>
      <c r="W1370" s="243" t="n">
        <v>0</v>
      </c>
      <c r="X1370" s="243" t="n">
        <v>0</v>
      </c>
      <c r="Y1370" s="243" t="n">
        <v>0</v>
      </c>
      <c r="Z1370" s="243" t="n">
        <v>0</v>
      </c>
      <c r="AA1370" s="243" t="n">
        <v>0</v>
      </c>
      <c r="AB1370" s="243" t="n">
        <v>0</v>
      </c>
      <c r="AC1370" s="243" t="n">
        <v>0</v>
      </c>
      <c r="AD1370" s="243" t="n">
        <v>0</v>
      </c>
      <c r="AE1370" s="243" t="n">
        <v>0</v>
      </c>
      <c r="AF1370" s="243" t="n">
        <v>0</v>
      </c>
      <c r="AG1370" s="243" t="n">
        <v>0</v>
      </c>
      <c r="AH1370" s="518" t="n">
        <v>0</v>
      </c>
      <c r="AI1370" s="243" t="n">
        <v>0</v>
      </c>
      <c r="AJ1370" s="243" t="n">
        <v>0</v>
      </c>
      <c r="AK1370" s="518" t="n">
        <v>0</v>
      </c>
      <c r="AL1370" s="518" t="n">
        <v>0</v>
      </c>
      <c r="AM1370" s="518" t="n">
        <v>0</v>
      </c>
      <c r="AN1370" s="518" t="n">
        <v>0</v>
      </c>
      <c r="AO1370" s="518" t="n">
        <v>0</v>
      </c>
      <c r="AP1370" s="518" t="n">
        <v>0</v>
      </c>
      <c r="AQ1370" s="518" t="n">
        <v>0</v>
      </c>
      <c r="AR1370" s="518" t="n">
        <v>0</v>
      </c>
      <c r="AS1370" s="518" t="n">
        <v>0</v>
      </c>
      <c r="AT1370" s="518" t="n">
        <v>0</v>
      </c>
      <c r="AU1370" s="518" t="n">
        <v>0</v>
      </c>
      <c r="AV1370" s="518" t="n">
        <v>0</v>
      </c>
      <c r="AW1370" s="518" t="n">
        <v>0</v>
      </c>
      <c r="AX1370" s="518" t="n">
        <v>0</v>
      </c>
      <c r="AY1370" s="518" t="n">
        <v>0</v>
      </c>
      <c r="AZ1370" s="518" t="n">
        <v>0</v>
      </c>
      <c r="BA1370" s="518" t="n">
        <v>0</v>
      </c>
      <c r="BB1370" s="518" t="n">
        <v>0</v>
      </c>
      <c r="BC1370" s="518" t="n">
        <v>0</v>
      </c>
      <c r="BD1370" s="518" t="n">
        <v>0</v>
      </c>
      <c r="BE1370" s="518" t="n">
        <v>0</v>
      </c>
      <c r="BF1370" s="518" t="n">
        <v>0</v>
      </c>
      <c r="BG1370" s="518" t="n">
        <v>0</v>
      </c>
      <c r="BH1370" s="518" t="n">
        <v>0</v>
      </c>
      <c r="BI1370" s="518" t="n">
        <v>0</v>
      </c>
      <c r="BJ1370" s="518"/>
      <c r="BK1370" s="518"/>
      <c r="BL1370" s="518" t="n">
        <v>0</v>
      </c>
      <c r="BM1370" s="518"/>
      <c r="BN1370" s="518"/>
      <c r="BO1370" s="518"/>
      <c r="BP1370" s="518"/>
      <c r="BQ1370" s="518"/>
      <c r="BR1370" s="518"/>
      <c r="BS1370" s="518"/>
      <c r="BT1370" s="518"/>
      <c r="BU1370" s="518"/>
      <c r="BV1370" s="518" t="n">
        <v>0</v>
      </c>
      <c r="BW1370" s="518" t="n">
        <v>0</v>
      </c>
      <c r="BX1370" s="518" t="n">
        <v>0</v>
      </c>
      <c r="BY1370" s="518" t="n">
        <v>0</v>
      </c>
      <c r="BZ1370" s="518" t="n">
        <v>0</v>
      </c>
      <c r="CA1370" s="518" t="n">
        <v>0</v>
      </c>
      <c r="CB1370" s="518" t="n">
        <v>0</v>
      </c>
      <c r="CC1370" s="518" t="n">
        <v>0</v>
      </c>
      <c r="CD1370" s="518" t="n">
        <v>0</v>
      </c>
      <c r="CE1370" s="518" t="n">
        <v>0</v>
      </c>
      <c r="CF1370" s="518" t="n">
        <v>0</v>
      </c>
      <c r="CG1370" s="518" t="n">
        <v>0</v>
      </c>
      <c r="CH1370" s="518"/>
      <c r="CI1370" s="716"/>
      <c r="CL1370" s="48" t="n">
        <v>0</v>
      </c>
      <c r="CM1370" s="48" t="n">
        <f aca="false">CL1370-V1370</f>
        <v>0</v>
      </c>
      <c r="CN1370" s="702" t="n">
        <f aca="false">SUM(CO1370:DR1370)</f>
        <v>0</v>
      </c>
      <c r="CO1370" s="703" t="n">
        <v>0</v>
      </c>
      <c r="CP1370" s="703"/>
      <c r="CQ1370" s="703" t="n">
        <v>0</v>
      </c>
      <c r="CR1370" s="703"/>
      <c r="CS1370" s="703" t="n">
        <v>0</v>
      </c>
      <c r="CT1370" s="703" t="n">
        <v>0</v>
      </c>
      <c r="CU1370" s="703"/>
      <c r="CV1370" s="703"/>
      <c r="CW1370" s="703"/>
      <c r="CX1370" s="703" t="n">
        <v>0</v>
      </c>
      <c r="CY1370" s="703" t="n">
        <v>0</v>
      </c>
      <c r="CZ1370" s="703" t="n">
        <v>0</v>
      </c>
      <c r="DA1370" s="703"/>
      <c r="DB1370" s="703"/>
      <c r="DC1370" s="703"/>
      <c r="DD1370" s="703"/>
      <c r="DE1370" s="703" t="n">
        <v>0</v>
      </c>
      <c r="DF1370" s="703"/>
      <c r="DG1370" s="703" t="n">
        <v>0</v>
      </c>
      <c r="DH1370" s="703" t="n">
        <v>0</v>
      </c>
      <c r="DI1370" s="703" t="n">
        <v>0</v>
      </c>
      <c r="DJ1370" s="703" t="n">
        <v>0</v>
      </c>
      <c r="DK1370" s="703" t="n">
        <v>0</v>
      </c>
      <c r="DL1370" s="703" t="n">
        <v>0</v>
      </c>
      <c r="DM1370" s="703"/>
      <c r="DN1370" s="703"/>
      <c r="DO1370" s="703"/>
      <c r="DP1370" s="703"/>
      <c r="DQ1370" s="703"/>
      <c r="DR1370" s="703"/>
      <c r="DS1370" s="704" t="n">
        <f aca="false">CN1370-V1370</f>
        <v>0</v>
      </c>
      <c r="DT1370" s="553"/>
      <c r="DU1370" s="48"/>
    </row>
    <row r="1371" customFormat="false" ht="15" hidden="false" customHeight="true" outlineLevel="0" collapsed="false">
      <c r="A1371" s="705" t="n">
        <f aca="false">A1370+1</f>
        <v>1362</v>
      </c>
      <c r="B1371" s="706" t="s">
        <v>2495</v>
      </c>
      <c r="C1371" s="706" t="s">
        <v>365</v>
      </c>
      <c r="D1371" s="706" t="s">
        <v>366</v>
      </c>
      <c r="E1371" s="243" t="n">
        <f aca="false">COUNTIF($G$10:$G$1856,$G1371)</f>
        <v>1</v>
      </c>
      <c r="F1371" s="706"/>
      <c r="G1371" s="706" t="s">
        <v>3250</v>
      </c>
      <c r="H1371" s="707" t="s">
        <v>3251</v>
      </c>
      <c r="I1371" s="708" t="s">
        <v>1027</v>
      </c>
      <c r="J1371" s="707" t="s">
        <v>298</v>
      </c>
      <c r="K1371" s="709" t="n">
        <v>0</v>
      </c>
      <c r="L1371" s="707" t="s">
        <v>297</v>
      </c>
      <c r="M1371" s="708" t="s">
        <v>1028</v>
      </c>
      <c r="N1371" s="710" t="s">
        <v>934</v>
      </c>
      <c r="O1371" s="512" t="n">
        <v>1</v>
      </c>
      <c r="P1371" s="512" t="n">
        <v>1</v>
      </c>
      <c r="Q1371" s="711" t="n">
        <v>0.012995641</v>
      </c>
      <c r="R1371" s="712"/>
      <c r="S1371" s="713"/>
      <c r="T1371" s="714" t="n">
        <v>27.11</v>
      </c>
      <c r="U1371" s="715"/>
      <c r="V1371" s="262" t="n">
        <f aca="false">SUM(W1371:CI1371)</f>
        <v>1</v>
      </c>
      <c r="W1371" s="243" t="n">
        <v>0</v>
      </c>
      <c r="X1371" s="243" t="n">
        <v>0</v>
      </c>
      <c r="Y1371" s="243" t="n">
        <v>0</v>
      </c>
      <c r="Z1371" s="243" t="n">
        <v>0</v>
      </c>
      <c r="AA1371" s="243" t="n">
        <v>0</v>
      </c>
      <c r="AB1371" s="243" t="n">
        <v>0</v>
      </c>
      <c r="AC1371" s="243" t="n">
        <v>0</v>
      </c>
      <c r="AD1371" s="243" t="n">
        <v>0</v>
      </c>
      <c r="AE1371" s="243" t="n">
        <v>0</v>
      </c>
      <c r="AF1371" s="243" t="n">
        <v>0</v>
      </c>
      <c r="AG1371" s="243" t="n">
        <v>0</v>
      </c>
      <c r="AH1371" s="518" t="n">
        <v>0</v>
      </c>
      <c r="AI1371" s="243" t="n">
        <v>0</v>
      </c>
      <c r="AJ1371" s="243" t="n">
        <v>0</v>
      </c>
      <c r="AK1371" s="518" t="n">
        <v>0</v>
      </c>
      <c r="AL1371" s="518" t="n">
        <v>0</v>
      </c>
      <c r="AM1371" s="518" t="n">
        <v>0</v>
      </c>
      <c r="AN1371" s="518" t="n">
        <v>0</v>
      </c>
      <c r="AO1371" s="518" t="n">
        <v>0</v>
      </c>
      <c r="AP1371" s="518" t="n">
        <v>0</v>
      </c>
      <c r="AQ1371" s="518" t="n">
        <v>0</v>
      </c>
      <c r="AR1371" s="518" t="n">
        <v>0</v>
      </c>
      <c r="AS1371" s="518" t="n">
        <v>0</v>
      </c>
      <c r="AT1371" s="518" t="n">
        <v>0</v>
      </c>
      <c r="AU1371" s="518" t="n">
        <v>1</v>
      </c>
      <c r="AV1371" s="518" t="n">
        <v>0</v>
      </c>
      <c r="AW1371" s="518" t="n">
        <v>0</v>
      </c>
      <c r="AX1371" s="518" t="n">
        <v>0</v>
      </c>
      <c r="AY1371" s="518" t="n">
        <v>0</v>
      </c>
      <c r="AZ1371" s="518" t="n">
        <v>0</v>
      </c>
      <c r="BA1371" s="518" t="n">
        <v>0</v>
      </c>
      <c r="BB1371" s="518" t="n">
        <v>0</v>
      </c>
      <c r="BC1371" s="518" t="n">
        <v>0</v>
      </c>
      <c r="BD1371" s="518" t="n">
        <v>0</v>
      </c>
      <c r="BE1371" s="518" t="n">
        <v>0</v>
      </c>
      <c r="BF1371" s="518" t="n">
        <v>0</v>
      </c>
      <c r="BG1371" s="518" t="n">
        <v>0</v>
      </c>
      <c r="BH1371" s="518" t="n">
        <v>0</v>
      </c>
      <c r="BI1371" s="518" t="n">
        <v>0</v>
      </c>
      <c r="BJ1371" s="518"/>
      <c r="BK1371" s="518"/>
      <c r="BL1371" s="518" t="n">
        <v>0</v>
      </c>
      <c r="BM1371" s="518"/>
      <c r="BN1371" s="518"/>
      <c r="BO1371" s="518"/>
      <c r="BP1371" s="518"/>
      <c r="BQ1371" s="518"/>
      <c r="BR1371" s="518"/>
      <c r="BS1371" s="518"/>
      <c r="BT1371" s="518"/>
      <c r="BU1371" s="518"/>
      <c r="BV1371" s="518" t="n">
        <v>0</v>
      </c>
      <c r="BW1371" s="518" t="n">
        <v>0</v>
      </c>
      <c r="BX1371" s="518" t="n">
        <v>0</v>
      </c>
      <c r="BY1371" s="518" t="n">
        <v>0</v>
      </c>
      <c r="BZ1371" s="518" t="n">
        <v>0</v>
      </c>
      <c r="CA1371" s="518" t="n">
        <v>0</v>
      </c>
      <c r="CB1371" s="518" t="n">
        <v>0</v>
      </c>
      <c r="CC1371" s="518" t="n">
        <v>0</v>
      </c>
      <c r="CD1371" s="518" t="n">
        <v>0</v>
      </c>
      <c r="CE1371" s="518" t="n">
        <v>0</v>
      </c>
      <c r="CF1371" s="518" t="n">
        <v>0</v>
      </c>
      <c r="CG1371" s="518" t="n">
        <v>0</v>
      </c>
      <c r="CH1371" s="518"/>
      <c r="CI1371" s="716"/>
      <c r="CL1371" s="48" t="n">
        <v>1</v>
      </c>
      <c r="CM1371" s="48" t="n">
        <f aca="false">CL1371-V1371</f>
        <v>0</v>
      </c>
      <c r="CN1371" s="702" t="n">
        <f aca="false">SUM(CO1371:DR1371)</f>
        <v>1</v>
      </c>
      <c r="CO1371" s="703" t="n">
        <v>0</v>
      </c>
      <c r="CP1371" s="703"/>
      <c r="CQ1371" s="703" t="n">
        <v>0</v>
      </c>
      <c r="CR1371" s="703"/>
      <c r="CS1371" s="703" t="n">
        <v>0</v>
      </c>
      <c r="CT1371" s="703" t="n">
        <v>0</v>
      </c>
      <c r="CU1371" s="703"/>
      <c r="CV1371" s="703"/>
      <c r="CW1371" s="703"/>
      <c r="CX1371" s="703" t="n">
        <v>0</v>
      </c>
      <c r="CY1371" s="703" t="n">
        <v>0</v>
      </c>
      <c r="CZ1371" s="703" t="n">
        <v>0</v>
      </c>
      <c r="DA1371" s="703"/>
      <c r="DB1371" s="703"/>
      <c r="DC1371" s="703"/>
      <c r="DD1371" s="703"/>
      <c r="DE1371" s="703" t="n">
        <v>0</v>
      </c>
      <c r="DF1371" s="703"/>
      <c r="DG1371" s="703" t="n">
        <v>0</v>
      </c>
      <c r="DH1371" s="703" t="n">
        <v>0</v>
      </c>
      <c r="DI1371" s="703" t="n">
        <v>0</v>
      </c>
      <c r="DJ1371" s="703" t="n">
        <v>1</v>
      </c>
      <c r="DK1371" s="703" t="n">
        <v>0</v>
      </c>
      <c r="DL1371" s="703" t="n">
        <v>0</v>
      </c>
      <c r="DM1371" s="703"/>
      <c r="DN1371" s="703"/>
      <c r="DO1371" s="703"/>
      <c r="DP1371" s="703"/>
      <c r="DQ1371" s="703"/>
      <c r="DR1371" s="703"/>
      <c r="DS1371" s="704" t="n">
        <f aca="false">CN1371-V1371</f>
        <v>0</v>
      </c>
      <c r="DT1371" s="553"/>
      <c r="DU1371" s="48"/>
    </row>
    <row r="1372" customFormat="false" ht="15" hidden="false" customHeight="true" outlineLevel="0" collapsed="false">
      <c r="A1372" s="705" t="n">
        <f aca="false">A1371+1</f>
        <v>1363</v>
      </c>
      <c r="B1372" s="706" t="s">
        <v>2495</v>
      </c>
      <c r="C1372" s="706" t="s">
        <v>365</v>
      </c>
      <c r="D1372" s="706" t="s">
        <v>366</v>
      </c>
      <c r="E1372" s="243" t="n">
        <f aca="false">COUNTIF($G$10:$G$1856,$G1372)</f>
        <v>1</v>
      </c>
      <c r="F1372" s="706"/>
      <c r="G1372" s="706" t="s">
        <v>3252</v>
      </c>
      <c r="H1372" s="707" t="s">
        <v>3253</v>
      </c>
      <c r="I1372" s="708" t="s">
        <v>1031</v>
      </c>
      <c r="J1372" s="707" t="s">
        <v>298</v>
      </c>
      <c r="K1372" s="709" t="n">
        <v>0</v>
      </c>
      <c r="L1372" s="707" t="s">
        <v>297</v>
      </c>
      <c r="M1372" s="708" t="s">
        <v>1032</v>
      </c>
      <c r="N1372" s="710" t="s">
        <v>934</v>
      </c>
      <c r="O1372" s="512" t="n">
        <v>1</v>
      </c>
      <c r="P1372" s="512" t="n">
        <v>1</v>
      </c>
      <c r="Q1372" s="711" t="n">
        <v>0.012995641</v>
      </c>
      <c r="R1372" s="712"/>
      <c r="S1372" s="713"/>
      <c r="T1372" s="714" t="n">
        <v>27.11</v>
      </c>
      <c r="U1372" s="715"/>
      <c r="V1372" s="262" t="n">
        <f aca="false">SUM(W1372:CI1372)</f>
        <v>1</v>
      </c>
      <c r="W1372" s="243" t="n">
        <v>0</v>
      </c>
      <c r="X1372" s="243" t="n">
        <v>0</v>
      </c>
      <c r="Y1372" s="243" t="n">
        <v>0</v>
      </c>
      <c r="Z1372" s="243" t="n">
        <v>0</v>
      </c>
      <c r="AA1372" s="243" t="n">
        <v>0</v>
      </c>
      <c r="AB1372" s="243" t="n">
        <v>0</v>
      </c>
      <c r="AC1372" s="243" t="n">
        <v>0</v>
      </c>
      <c r="AD1372" s="243" t="n">
        <v>0</v>
      </c>
      <c r="AE1372" s="243" t="n">
        <v>0</v>
      </c>
      <c r="AF1372" s="243" t="n">
        <v>0</v>
      </c>
      <c r="AG1372" s="243" t="n">
        <v>0</v>
      </c>
      <c r="AH1372" s="518" t="n">
        <v>0</v>
      </c>
      <c r="AI1372" s="243" t="n">
        <v>0</v>
      </c>
      <c r="AJ1372" s="243" t="n">
        <v>0</v>
      </c>
      <c r="AK1372" s="518" t="n">
        <v>0</v>
      </c>
      <c r="AL1372" s="518" t="n">
        <v>0</v>
      </c>
      <c r="AM1372" s="518" t="n">
        <v>0</v>
      </c>
      <c r="AN1372" s="518" t="n">
        <v>0</v>
      </c>
      <c r="AO1372" s="518" t="n">
        <v>0</v>
      </c>
      <c r="AP1372" s="518" t="n">
        <v>0</v>
      </c>
      <c r="AQ1372" s="518" t="n">
        <v>0</v>
      </c>
      <c r="AR1372" s="518" t="n">
        <v>0</v>
      </c>
      <c r="AS1372" s="518" t="n">
        <v>0</v>
      </c>
      <c r="AT1372" s="518" t="n">
        <v>0</v>
      </c>
      <c r="AU1372" s="518" t="n">
        <v>1</v>
      </c>
      <c r="AV1372" s="518" t="n">
        <v>0</v>
      </c>
      <c r="AW1372" s="518" t="n">
        <v>0</v>
      </c>
      <c r="AX1372" s="518" t="n">
        <v>0</v>
      </c>
      <c r="AY1372" s="518" t="n">
        <v>0</v>
      </c>
      <c r="AZ1372" s="518" t="n">
        <v>0</v>
      </c>
      <c r="BA1372" s="518" t="n">
        <v>0</v>
      </c>
      <c r="BB1372" s="518" t="n">
        <v>0</v>
      </c>
      <c r="BC1372" s="518" t="n">
        <v>0</v>
      </c>
      <c r="BD1372" s="518" t="n">
        <v>0</v>
      </c>
      <c r="BE1372" s="518" t="n">
        <v>0</v>
      </c>
      <c r="BF1372" s="518" t="n">
        <v>0</v>
      </c>
      <c r="BG1372" s="518" t="n">
        <v>0</v>
      </c>
      <c r="BH1372" s="518" t="n">
        <v>0</v>
      </c>
      <c r="BI1372" s="518" t="n">
        <v>0</v>
      </c>
      <c r="BJ1372" s="518"/>
      <c r="BK1372" s="518"/>
      <c r="BL1372" s="518" t="n">
        <v>0</v>
      </c>
      <c r="BM1372" s="518"/>
      <c r="BN1372" s="518"/>
      <c r="BO1372" s="518"/>
      <c r="BP1372" s="518"/>
      <c r="BQ1372" s="518"/>
      <c r="BR1372" s="518"/>
      <c r="BS1372" s="518"/>
      <c r="BT1372" s="518"/>
      <c r="BU1372" s="518"/>
      <c r="BV1372" s="518" t="n">
        <v>0</v>
      </c>
      <c r="BW1372" s="518" t="n">
        <v>0</v>
      </c>
      <c r="BX1372" s="518" t="n">
        <v>0</v>
      </c>
      <c r="BY1372" s="518" t="n">
        <v>0</v>
      </c>
      <c r="BZ1372" s="518" t="n">
        <v>0</v>
      </c>
      <c r="CA1372" s="518" t="n">
        <v>0</v>
      </c>
      <c r="CB1372" s="518" t="n">
        <v>0</v>
      </c>
      <c r="CC1372" s="518" t="n">
        <v>0</v>
      </c>
      <c r="CD1372" s="518" t="n">
        <v>0</v>
      </c>
      <c r="CE1372" s="518" t="n">
        <v>0</v>
      </c>
      <c r="CF1372" s="518" t="n">
        <v>0</v>
      </c>
      <c r="CG1372" s="518" t="n">
        <v>0</v>
      </c>
      <c r="CH1372" s="518"/>
      <c r="CI1372" s="716"/>
      <c r="CL1372" s="48" t="n">
        <v>1</v>
      </c>
      <c r="CM1372" s="48" t="n">
        <f aca="false">CL1372-V1372</f>
        <v>0</v>
      </c>
      <c r="CN1372" s="702" t="n">
        <f aca="false">SUM(CO1372:DR1372)</f>
        <v>1</v>
      </c>
      <c r="CO1372" s="703" t="n">
        <v>0</v>
      </c>
      <c r="CP1372" s="703"/>
      <c r="CQ1372" s="703" t="n">
        <v>0</v>
      </c>
      <c r="CR1372" s="703"/>
      <c r="CS1372" s="703" t="n">
        <v>0</v>
      </c>
      <c r="CT1372" s="703" t="n">
        <v>0</v>
      </c>
      <c r="CU1372" s="703"/>
      <c r="CV1372" s="703"/>
      <c r="CW1372" s="703"/>
      <c r="CX1372" s="703" t="n">
        <v>0</v>
      </c>
      <c r="CY1372" s="703" t="n">
        <v>0</v>
      </c>
      <c r="CZ1372" s="703" t="n">
        <v>0</v>
      </c>
      <c r="DA1372" s="703"/>
      <c r="DB1372" s="703"/>
      <c r="DC1372" s="703"/>
      <c r="DD1372" s="703"/>
      <c r="DE1372" s="703" t="n">
        <v>0</v>
      </c>
      <c r="DF1372" s="703"/>
      <c r="DG1372" s="703" t="n">
        <v>0</v>
      </c>
      <c r="DH1372" s="703" t="n">
        <v>0</v>
      </c>
      <c r="DI1372" s="703" t="n">
        <v>0</v>
      </c>
      <c r="DJ1372" s="703" t="n">
        <v>1</v>
      </c>
      <c r="DK1372" s="703" t="n">
        <v>0</v>
      </c>
      <c r="DL1372" s="703" t="n">
        <v>0</v>
      </c>
      <c r="DM1372" s="703"/>
      <c r="DN1372" s="703"/>
      <c r="DO1372" s="703"/>
      <c r="DP1372" s="703"/>
      <c r="DQ1372" s="703"/>
      <c r="DR1372" s="703"/>
      <c r="DS1372" s="704" t="n">
        <f aca="false">CN1372-V1372</f>
        <v>0</v>
      </c>
      <c r="DT1372" s="553"/>
      <c r="DU1372" s="48"/>
    </row>
    <row r="1373" customFormat="false" ht="15" hidden="false" customHeight="true" outlineLevel="0" collapsed="false">
      <c r="A1373" s="705" t="n">
        <f aca="false">A1372+1</f>
        <v>1364</v>
      </c>
      <c r="B1373" s="706" t="s">
        <v>2495</v>
      </c>
      <c r="C1373" s="706" t="s">
        <v>365</v>
      </c>
      <c r="D1373" s="706" t="s">
        <v>366</v>
      </c>
      <c r="E1373" s="243" t="n">
        <f aca="false">COUNTIF($G$10:$G$1856,$G1373)</f>
        <v>1</v>
      </c>
      <c r="F1373" s="706"/>
      <c r="G1373" s="706" t="s">
        <v>3254</v>
      </c>
      <c r="H1373" s="707" t="s">
        <v>3255</v>
      </c>
      <c r="I1373" s="708" t="s">
        <v>2332</v>
      </c>
      <c r="J1373" s="707" t="s">
        <v>298</v>
      </c>
      <c r="K1373" s="709" t="n">
        <v>0</v>
      </c>
      <c r="L1373" s="707" t="s">
        <v>297</v>
      </c>
      <c r="M1373" s="708" t="s">
        <v>1849</v>
      </c>
      <c r="N1373" s="710" t="s">
        <v>934</v>
      </c>
      <c r="O1373" s="512" t="n">
        <v>1</v>
      </c>
      <c r="P1373" s="512" t="n">
        <v>1</v>
      </c>
      <c r="Q1373" s="711" t="n">
        <v>0.00286608</v>
      </c>
      <c r="R1373" s="712"/>
      <c r="S1373" s="713"/>
      <c r="T1373" s="714" t="n">
        <v>5.98</v>
      </c>
      <c r="U1373" s="715"/>
      <c r="V1373" s="262" t="n">
        <f aca="false">SUM(W1373:CI1373)</f>
        <v>1</v>
      </c>
      <c r="W1373" s="243" t="n">
        <v>0</v>
      </c>
      <c r="X1373" s="243" t="n">
        <v>0</v>
      </c>
      <c r="Y1373" s="243" t="n">
        <v>0</v>
      </c>
      <c r="Z1373" s="243" t="n">
        <v>0</v>
      </c>
      <c r="AA1373" s="243" t="n">
        <v>0</v>
      </c>
      <c r="AB1373" s="243" t="n">
        <v>0</v>
      </c>
      <c r="AC1373" s="243" t="n">
        <v>0</v>
      </c>
      <c r="AD1373" s="243" t="n">
        <v>0</v>
      </c>
      <c r="AE1373" s="243" t="n">
        <v>0</v>
      </c>
      <c r="AF1373" s="243" t="n">
        <v>0</v>
      </c>
      <c r="AG1373" s="243" t="n">
        <v>0</v>
      </c>
      <c r="AH1373" s="518" t="n">
        <v>0</v>
      </c>
      <c r="AI1373" s="243" t="n">
        <v>0</v>
      </c>
      <c r="AJ1373" s="243" t="n">
        <v>0</v>
      </c>
      <c r="AK1373" s="518" t="n">
        <v>0</v>
      </c>
      <c r="AL1373" s="518" t="n">
        <v>0</v>
      </c>
      <c r="AM1373" s="518" t="n">
        <v>0</v>
      </c>
      <c r="AN1373" s="518" t="n">
        <v>0</v>
      </c>
      <c r="AO1373" s="518" t="n">
        <v>0</v>
      </c>
      <c r="AP1373" s="518" t="n">
        <v>0</v>
      </c>
      <c r="AQ1373" s="518" t="n">
        <v>0</v>
      </c>
      <c r="AR1373" s="518" t="n">
        <v>0</v>
      </c>
      <c r="AS1373" s="518" t="n">
        <v>0</v>
      </c>
      <c r="AT1373" s="518" t="n">
        <v>0</v>
      </c>
      <c r="AU1373" s="518" t="n">
        <v>1</v>
      </c>
      <c r="AV1373" s="518" t="n">
        <v>0</v>
      </c>
      <c r="AW1373" s="518" t="n">
        <v>0</v>
      </c>
      <c r="AX1373" s="518" t="n">
        <v>0</v>
      </c>
      <c r="AY1373" s="518" t="n">
        <v>0</v>
      </c>
      <c r="AZ1373" s="518" t="n">
        <v>0</v>
      </c>
      <c r="BA1373" s="518" t="n">
        <v>0</v>
      </c>
      <c r="BB1373" s="518" t="n">
        <v>0</v>
      </c>
      <c r="BC1373" s="518" t="n">
        <v>0</v>
      </c>
      <c r="BD1373" s="518" t="n">
        <v>0</v>
      </c>
      <c r="BE1373" s="518" t="n">
        <v>0</v>
      </c>
      <c r="BF1373" s="518" t="n">
        <v>0</v>
      </c>
      <c r="BG1373" s="518" t="n">
        <v>0</v>
      </c>
      <c r="BH1373" s="518" t="n">
        <v>0</v>
      </c>
      <c r="BI1373" s="518" t="n">
        <v>0</v>
      </c>
      <c r="BJ1373" s="518"/>
      <c r="BK1373" s="518"/>
      <c r="BL1373" s="518" t="n">
        <v>0</v>
      </c>
      <c r="BM1373" s="518"/>
      <c r="BN1373" s="518"/>
      <c r="BO1373" s="518"/>
      <c r="BP1373" s="518"/>
      <c r="BQ1373" s="518"/>
      <c r="BR1373" s="518"/>
      <c r="BS1373" s="518"/>
      <c r="BT1373" s="518"/>
      <c r="BU1373" s="518"/>
      <c r="BV1373" s="518" t="n">
        <v>0</v>
      </c>
      <c r="BW1373" s="518" t="n">
        <v>0</v>
      </c>
      <c r="BX1373" s="518" t="n">
        <v>0</v>
      </c>
      <c r="BY1373" s="518" t="n">
        <v>0</v>
      </c>
      <c r="BZ1373" s="518" t="n">
        <v>0</v>
      </c>
      <c r="CA1373" s="518" t="n">
        <v>0</v>
      </c>
      <c r="CB1373" s="518" t="n">
        <v>0</v>
      </c>
      <c r="CC1373" s="518" t="n">
        <v>0</v>
      </c>
      <c r="CD1373" s="518" t="n">
        <v>0</v>
      </c>
      <c r="CE1373" s="518" t="n">
        <v>0</v>
      </c>
      <c r="CF1373" s="518" t="n">
        <v>0</v>
      </c>
      <c r="CG1373" s="518" t="n">
        <v>0</v>
      </c>
      <c r="CH1373" s="518"/>
      <c r="CI1373" s="716"/>
      <c r="CL1373" s="48" t="n">
        <v>1</v>
      </c>
      <c r="CM1373" s="48" t="n">
        <f aca="false">CL1373-V1373</f>
        <v>0</v>
      </c>
      <c r="CN1373" s="702" t="n">
        <f aca="false">SUM(CO1373:DR1373)</f>
        <v>1</v>
      </c>
      <c r="CO1373" s="703" t="n">
        <v>0</v>
      </c>
      <c r="CP1373" s="703"/>
      <c r="CQ1373" s="703" t="n">
        <v>0</v>
      </c>
      <c r="CR1373" s="703"/>
      <c r="CS1373" s="703" t="n">
        <v>0</v>
      </c>
      <c r="CT1373" s="703" t="n">
        <v>0</v>
      </c>
      <c r="CU1373" s="703"/>
      <c r="CV1373" s="703"/>
      <c r="CW1373" s="703"/>
      <c r="CX1373" s="703" t="n">
        <v>0</v>
      </c>
      <c r="CY1373" s="703" t="n">
        <v>0</v>
      </c>
      <c r="CZ1373" s="703" t="n">
        <v>0</v>
      </c>
      <c r="DA1373" s="703"/>
      <c r="DB1373" s="703"/>
      <c r="DC1373" s="703"/>
      <c r="DD1373" s="703"/>
      <c r="DE1373" s="703" t="n">
        <v>0</v>
      </c>
      <c r="DF1373" s="703"/>
      <c r="DG1373" s="703" t="n">
        <v>0</v>
      </c>
      <c r="DH1373" s="703" t="n">
        <v>0</v>
      </c>
      <c r="DI1373" s="703" t="n">
        <v>0</v>
      </c>
      <c r="DJ1373" s="703" t="n">
        <v>1</v>
      </c>
      <c r="DK1373" s="703" t="n">
        <v>0</v>
      </c>
      <c r="DL1373" s="703" t="n">
        <v>0</v>
      </c>
      <c r="DM1373" s="703"/>
      <c r="DN1373" s="703"/>
      <c r="DO1373" s="703"/>
      <c r="DP1373" s="703"/>
      <c r="DQ1373" s="703"/>
      <c r="DR1373" s="703"/>
      <c r="DS1373" s="704" t="n">
        <f aca="false">CN1373-V1373</f>
        <v>0</v>
      </c>
      <c r="DT1373" s="553"/>
      <c r="DU1373" s="48"/>
    </row>
    <row r="1374" customFormat="false" ht="15" hidden="false" customHeight="true" outlineLevel="0" collapsed="false">
      <c r="A1374" s="705" t="n">
        <f aca="false">A1373+1</f>
        <v>1365</v>
      </c>
      <c r="B1374" s="706" t="s">
        <v>2495</v>
      </c>
      <c r="C1374" s="706" t="s">
        <v>365</v>
      </c>
      <c r="D1374" s="706" t="s">
        <v>366</v>
      </c>
      <c r="E1374" s="243" t="n">
        <f aca="false">COUNTIF($G$10:$G$1856,$G1374)</f>
        <v>1</v>
      </c>
      <c r="F1374" s="706"/>
      <c r="G1374" s="706" t="s">
        <v>3256</v>
      </c>
      <c r="H1374" s="707" t="s">
        <v>3257</v>
      </c>
      <c r="I1374" s="708" t="s">
        <v>932</v>
      </c>
      <c r="J1374" s="707" t="s">
        <v>298</v>
      </c>
      <c r="K1374" s="709" t="n">
        <v>0</v>
      </c>
      <c r="L1374" s="707" t="s">
        <v>297</v>
      </c>
      <c r="M1374" s="708" t="s">
        <v>933</v>
      </c>
      <c r="N1374" s="710" t="s">
        <v>934</v>
      </c>
      <c r="O1374" s="512" t="n">
        <v>1</v>
      </c>
      <c r="P1374" s="512" t="n">
        <v>1</v>
      </c>
      <c r="Q1374" s="711" t="n">
        <v>0.00502602</v>
      </c>
      <c r="R1374" s="712"/>
      <c r="S1374" s="713"/>
      <c r="T1374" s="714" t="n">
        <v>10.48</v>
      </c>
      <c r="U1374" s="715"/>
      <c r="V1374" s="262" t="n">
        <f aca="false">SUM(W1374:CI1374)</f>
        <v>1</v>
      </c>
      <c r="W1374" s="243" t="n">
        <v>0</v>
      </c>
      <c r="X1374" s="243" t="n">
        <v>0</v>
      </c>
      <c r="Y1374" s="243" t="n">
        <v>0</v>
      </c>
      <c r="Z1374" s="243" t="n">
        <v>0</v>
      </c>
      <c r="AA1374" s="243" t="n">
        <v>0</v>
      </c>
      <c r="AB1374" s="243" t="n">
        <v>0</v>
      </c>
      <c r="AC1374" s="243" t="n">
        <v>0</v>
      </c>
      <c r="AD1374" s="243" t="n">
        <v>0</v>
      </c>
      <c r="AE1374" s="243" t="n">
        <v>0</v>
      </c>
      <c r="AF1374" s="243" t="n">
        <v>0</v>
      </c>
      <c r="AG1374" s="243" t="n">
        <v>0</v>
      </c>
      <c r="AH1374" s="518" t="n">
        <v>0</v>
      </c>
      <c r="AI1374" s="243" t="n">
        <v>0</v>
      </c>
      <c r="AJ1374" s="243" t="n">
        <v>0</v>
      </c>
      <c r="AK1374" s="518" t="n">
        <v>0</v>
      </c>
      <c r="AL1374" s="518" t="n">
        <v>0</v>
      </c>
      <c r="AM1374" s="518" t="n">
        <v>0</v>
      </c>
      <c r="AN1374" s="518" t="n">
        <v>0</v>
      </c>
      <c r="AO1374" s="518" t="n">
        <v>0</v>
      </c>
      <c r="AP1374" s="518" t="n">
        <v>0</v>
      </c>
      <c r="AQ1374" s="518" t="n">
        <v>0</v>
      </c>
      <c r="AR1374" s="518" t="n">
        <v>0</v>
      </c>
      <c r="AS1374" s="518" t="n">
        <v>0</v>
      </c>
      <c r="AT1374" s="518" t="n">
        <v>0</v>
      </c>
      <c r="AU1374" s="518" t="n">
        <v>1</v>
      </c>
      <c r="AV1374" s="518" t="n">
        <v>0</v>
      </c>
      <c r="AW1374" s="518" t="n">
        <v>0</v>
      </c>
      <c r="AX1374" s="518" t="n">
        <v>0</v>
      </c>
      <c r="AY1374" s="518" t="n">
        <v>0</v>
      </c>
      <c r="AZ1374" s="518" t="n">
        <v>0</v>
      </c>
      <c r="BA1374" s="518" t="n">
        <v>0</v>
      </c>
      <c r="BB1374" s="518" t="n">
        <v>0</v>
      </c>
      <c r="BC1374" s="518" t="n">
        <v>0</v>
      </c>
      <c r="BD1374" s="518" t="n">
        <v>0</v>
      </c>
      <c r="BE1374" s="518" t="n">
        <v>0</v>
      </c>
      <c r="BF1374" s="518" t="n">
        <v>0</v>
      </c>
      <c r="BG1374" s="518" t="n">
        <v>0</v>
      </c>
      <c r="BH1374" s="518" t="n">
        <v>0</v>
      </c>
      <c r="BI1374" s="518" t="n">
        <v>0</v>
      </c>
      <c r="BJ1374" s="518"/>
      <c r="BK1374" s="518"/>
      <c r="BL1374" s="518" t="n">
        <v>0</v>
      </c>
      <c r="BM1374" s="518"/>
      <c r="BN1374" s="518"/>
      <c r="BO1374" s="518"/>
      <c r="BP1374" s="518"/>
      <c r="BQ1374" s="518"/>
      <c r="BR1374" s="518"/>
      <c r="BS1374" s="518"/>
      <c r="BT1374" s="518"/>
      <c r="BU1374" s="518"/>
      <c r="BV1374" s="518" t="n">
        <v>0</v>
      </c>
      <c r="BW1374" s="518" t="n">
        <v>0</v>
      </c>
      <c r="BX1374" s="518" t="n">
        <v>0</v>
      </c>
      <c r="BY1374" s="518" t="n">
        <v>0</v>
      </c>
      <c r="BZ1374" s="518" t="n">
        <v>0</v>
      </c>
      <c r="CA1374" s="518" t="n">
        <v>0</v>
      </c>
      <c r="CB1374" s="518" t="n">
        <v>0</v>
      </c>
      <c r="CC1374" s="518" t="n">
        <v>0</v>
      </c>
      <c r="CD1374" s="518" t="n">
        <v>0</v>
      </c>
      <c r="CE1374" s="518" t="n">
        <v>0</v>
      </c>
      <c r="CF1374" s="518" t="n">
        <v>0</v>
      </c>
      <c r="CG1374" s="518" t="n">
        <v>0</v>
      </c>
      <c r="CH1374" s="518"/>
      <c r="CI1374" s="716"/>
      <c r="CL1374" s="48" t="n">
        <v>1</v>
      </c>
      <c r="CM1374" s="48" t="n">
        <f aca="false">CL1374-V1374</f>
        <v>0</v>
      </c>
      <c r="CN1374" s="702" t="n">
        <f aca="false">SUM(CO1374:DR1374)</f>
        <v>1</v>
      </c>
      <c r="CO1374" s="703" t="n">
        <v>0</v>
      </c>
      <c r="CP1374" s="703"/>
      <c r="CQ1374" s="703" t="n">
        <v>0</v>
      </c>
      <c r="CR1374" s="703"/>
      <c r="CS1374" s="703" t="n">
        <v>0</v>
      </c>
      <c r="CT1374" s="703" t="n">
        <v>0</v>
      </c>
      <c r="CU1374" s="703"/>
      <c r="CV1374" s="703"/>
      <c r="CW1374" s="703"/>
      <c r="CX1374" s="703" t="n">
        <v>0</v>
      </c>
      <c r="CY1374" s="703" t="n">
        <v>0</v>
      </c>
      <c r="CZ1374" s="703" t="n">
        <v>0</v>
      </c>
      <c r="DA1374" s="703"/>
      <c r="DB1374" s="703"/>
      <c r="DC1374" s="703"/>
      <c r="DD1374" s="703"/>
      <c r="DE1374" s="703" t="n">
        <v>0</v>
      </c>
      <c r="DF1374" s="703"/>
      <c r="DG1374" s="703" t="n">
        <v>0</v>
      </c>
      <c r="DH1374" s="703" t="n">
        <v>0</v>
      </c>
      <c r="DI1374" s="703" t="n">
        <v>0</v>
      </c>
      <c r="DJ1374" s="703" t="n">
        <v>1</v>
      </c>
      <c r="DK1374" s="703" t="n">
        <v>0</v>
      </c>
      <c r="DL1374" s="703" t="n">
        <v>0</v>
      </c>
      <c r="DM1374" s="703"/>
      <c r="DN1374" s="703"/>
      <c r="DO1374" s="703"/>
      <c r="DP1374" s="703"/>
      <c r="DQ1374" s="703"/>
      <c r="DR1374" s="703"/>
      <c r="DS1374" s="704" t="n">
        <f aca="false">CN1374-V1374</f>
        <v>0</v>
      </c>
      <c r="DT1374" s="553"/>
      <c r="DU1374" s="48"/>
    </row>
    <row r="1375" customFormat="false" ht="15" hidden="false" customHeight="true" outlineLevel="0" collapsed="false">
      <c r="A1375" s="705" t="n">
        <f aca="false">A1374+1</f>
        <v>1366</v>
      </c>
      <c r="B1375" s="706" t="s">
        <v>2495</v>
      </c>
      <c r="C1375" s="706" t="s">
        <v>365</v>
      </c>
      <c r="D1375" s="706" t="s">
        <v>366</v>
      </c>
      <c r="E1375" s="243" t="n">
        <f aca="false">COUNTIF($G$10:$G$1856,$G1375)</f>
        <v>1</v>
      </c>
      <c r="F1375" s="706"/>
      <c r="G1375" s="706" t="s">
        <v>3258</v>
      </c>
      <c r="H1375" s="707" t="s">
        <v>3259</v>
      </c>
      <c r="I1375" s="708" t="s">
        <v>985</v>
      </c>
      <c r="J1375" s="707" t="s">
        <v>298</v>
      </c>
      <c r="K1375" s="709" t="n">
        <v>0</v>
      </c>
      <c r="L1375" s="707" t="s">
        <v>297</v>
      </c>
      <c r="M1375" s="708" t="s">
        <v>1035</v>
      </c>
      <c r="N1375" s="710" t="s">
        <v>934</v>
      </c>
      <c r="O1375" s="512" t="n">
        <v>1</v>
      </c>
      <c r="P1375" s="512" t="n">
        <v>1</v>
      </c>
      <c r="Q1375" s="711" t="n">
        <v>0.002259978</v>
      </c>
      <c r="R1375" s="712"/>
      <c r="S1375" s="713"/>
      <c r="T1375" s="714" t="n">
        <v>4.71</v>
      </c>
      <c r="U1375" s="715"/>
      <c r="V1375" s="262" t="n">
        <f aca="false">SUM(W1375:CI1375)</f>
        <v>2</v>
      </c>
      <c r="W1375" s="243" t="n">
        <v>0</v>
      </c>
      <c r="X1375" s="243" t="n">
        <v>0</v>
      </c>
      <c r="Y1375" s="243" t="n">
        <v>0</v>
      </c>
      <c r="Z1375" s="243" t="n">
        <v>0</v>
      </c>
      <c r="AA1375" s="243" t="n">
        <v>0</v>
      </c>
      <c r="AB1375" s="243" t="n">
        <v>0</v>
      </c>
      <c r="AC1375" s="243" t="n">
        <v>0</v>
      </c>
      <c r="AD1375" s="243" t="n">
        <v>0</v>
      </c>
      <c r="AE1375" s="243" t="n">
        <v>0</v>
      </c>
      <c r="AF1375" s="243" t="n">
        <v>0</v>
      </c>
      <c r="AG1375" s="243" t="n">
        <v>0</v>
      </c>
      <c r="AH1375" s="518" t="n">
        <v>0</v>
      </c>
      <c r="AI1375" s="243" t="n">
        <v>0</v>
      </c>
      <c r="AJ1375" s="243" t="n">
        <v>0</v>
      </c>
      <c r="AK1375" s="518" t="n">
        <v>0</v>
      </c>
      <c r="AL1375" s="518" t="n">
        <v>0</v>
      </c>
      <c r="AM1375" s="518" t="n">
        <v>0</v>
      </c>
      <c r="AN1375" s="518" t="n">
        <v>0</v>
      </c>
      <c r="AO1375" s="518" t="n">
        <v>0</v>
      </c>
      <c r="AP1375" s="518" t="n">
        <v>0</v>
      </c>
      <c r="AQ1375" s="518" t="n">
        <v>0</v>
      </c>
      <c r="AR1375" s="518" t="n">
        <v>0</v>
      </c>
      <c r="AS1375" s="518" t="n">
        <v>0</v>
      </c>
      <c r="AT1375" s="518" t="n">
        <v>0</v>
      </c>
      <c r="AU1375" s="518" t="n">
        <v>2</v>
      </c>
      <c r="AV1375" s="518" t="n">
        <v>0</v>
      </c>
      <c r="AW1375" s="518" t="n">
        <v>0</v>
      </c>
      <c r="AX1375" s="518" t="n">
        <v>0</v>
      </c>
      <c r="AY1375" s="518" t="n">
        <v>0</v>
      </c>
      <c r="AZ1375" s="518" t="n">
        <v>0</v>
      </c>
      <c r="BA1375" s="518" t="n">
        <v>0</v>
      </c>
      <c r="BB1375" s="518" t="n">
        <v>0</v>
      </c>
      <c r="BC1375" s="518" t="n">
        <v>0</v>
      </c>
      <c r="BD1375" s="518" t="n">
        <v>0</v>
      </c>
      <c r="BE1375" s="518" t="n">
        <v>0</v>
      </c>
      <c r="BF1375" s="518" t="n">
        <v>0</v>
      </c>
      <c r="BG1375" s="518" t="n">
        <v>0</v>
      </c>
      <c r="BH1375" s="518" t="n">
        <v>0</v>
      </c>
      <c r="BI1375" s="518" t="n">
        <v>0</v>
      </c>
      <c r="BJ1375" s="518"/>
      <c r="BK1375" s="518"/>
      <c r="BL1375" s="518" t="n">
        <v>0</v>
      </c>
      <c r="BM1375" s="518"/>
      <c r="BN1375" s="518"/>
      <c r="BO1375" s="518"/>
      <c r="BP1375" s="518"/>
      <c r="BQ1375" s="518"/>
      <c r="BR1375" s="518"/>
      <c r="BS1375" s="518"/>
      <c r="BT1375" s="518"/>
      <c r="BU1375" s="518"/>
      <c r="BV1375" s="518" t="n">
        <v>0</v>
      </c>
      <c r="BW1375" s="518" t="n">
        <v>0</v>
      </c>
      <c r="BX1375" s="518" t="n">
        <v>0</v>
      </c>
      <c r="BY1375" s="518" t="n">
        <v>0</v>
      </c>
      <c r="BZ1375" s="518" t="n">
        <v>0</v>
      </c>
      <c r="CA1375" s="518" t="n">
        <v>0</v>
      </c>
      <c r="CB1375" s="518" t="n">
        <v>0</v>
      </c>
      <c r="CC1375" s="518" t="n">
        <v>0</v>
      </c>
      <c r="CD1375" s="518" t="n">
        <v>0</v>
      </c>
      <c r="CE1375" s="518" t="n">
        <v>0</v>
      </c>
      <c r="CF1375" s="518" t="n">
        <v>0</v>
      </c>
      <c r="CG1375" s="518" t="n">
        <v>0</v>
      </c>
      <c r="CH1375" s="518"/>
      <c r="CI1375" s="716"/>
      <c r="CL1375" s="48" t="n">
        <v>2</v>
      </c>
      <c r="CM1375" s="48" t="n">
        <f aca="false">CL1375-V1375</f>
        <v>0</v>
      </c>
      <c r="CN1375" s="702" t="n">
        <f aca="false">SUM(CO1375:DR1375)</f>
        <v>2</v>
      </c>
      <c r="CO1375" s="703" t="n">
        <v>0</v>
      </c>
      <c r="CP1375" s="703"/>
      <c r="CQ1375" s="703" t="n">
        <v>0</v>
      </c>
      <c r="CR1375" s="703"/>
      <c r="CS1375" s="703" t="n">
        <v>0</v>
      </c>
      <c r="CT1375" s="703" t="n">
        <v>0</v>
      </c>
      <c r="CU1375" s="703"/>
      <c r="CV1375" s="703"/>
      <c r="CW1375" s="703"/>
      <c r="CX1375" s="703" t="n">
        <v>0</v>
      </c>
      <c r="CY1375" s="703" t="n">
        <v>0</v>
      </c>
      <c r="CZ1375" s="703" t="n">
        <v>0</v>
      </c>
      <c r="DA1375" s="703"/>
      <c r="DB1375" s="703"/>
      <c r="DC1375" s="703"/>
      <c r="DD1375" s="703"/>
      <c r="DE1375" s="703" t="n">
        <v>0</v>
      </c>
      <c r="DF1375" s="703"/>
      <c r="DG1375" s="703" t="n">
        <v>0</v>
      </c>
      <c r="DH1375" s="703" t="n">
        <v>0</v>
      </c>
      <c r="DI1375" s="703" t="n">
        <v>0</v>
      </c>
      <c r="DJ1375" s="703" t="n">
        <v>2</v>
      </c>
      <c r="DK1375" s="703" t="n">
        <v>0</v>
      </c>
      <c r="DL1375" s="703" t="n">
        <v>0</v>
      </c>
      <c r="DM1375" s="703"/>
      <c r="DN1375" s="703"/>
      <c r="DO1375" s="703"/>
      <c r="DP1375" s="703"/>
      <c r="DQ1375" s="703"/>
      <c r="DR1375" s="703"/>
      <c r="DS1375" s="704" t="n">
        <f aca="false">CN1375-V1375</f>
        <v>0</v>
      </c>
      <c r="DT1375" s="553"/>
      <c r="DU1375" s="48"/>
    </row>
    <row r="1376" customFormat="false" ht="15" hidden="false" customHeight="true" outlineLevel="0" collapsed="false">
      <c r="A1376" s="705" t="n">
        <f aca="false">A1375+1</f>
        <v>1367</v>
      </c>
      <c r="B1376" s="706" t="s">
        <v>2495</v>
      </c>
      <c r="C1376" s="706" t="s">
        <v>365</v>
      </c>
      <c r="D1376" s="706" t="s">
        <v>366</v>
      </c>
      <c r="E1376" s="243" t="n">
        <f aca="false">COUNTIF($G$10:$G$1856,$G1376)</f>
        <v>1</v>
      </c>
      <c r="F1376" s="706"/>
      <c r="G1376" s="706" t="s">
        <v>3260</v>
      </c>
      <c r="H1376" s="707" t="s">
        <v>3261</v>
      </c>
      <c r="I1376" s="708" t="s">
        <v>993</v>
      </c>
      <c r="J1376" s="707" t="s">
        <v>298</v>
      </c>
      <c r="K1376" s="709" t="n">
        <v>0</v>
      </c>
      <c r="L1376" s="707" t="s">
        <v>297</v>
      </c>
      <c r="M1376" s="708" t="s">
        <v>2652</v>
      </c>
      <c r="N1376" s="710" t="s">
        <v>934</v>
      </c>
      <c r="O1376" s="512" t="n">
        <v>1</v>
      </c>
      <c r="P1376" s="512" t="n">
        <v>1</v>
      </c>
      <c r="Q1376" s="711" t="n">
        <v>0.00308142</v>
      </c>
      <c r="R1376" s="712"/>
      <c r="S1376" s="713"/>
      <c r="T1376" s="714" t="n">
        <v>6.43</v>
      </c>
      <c r="U1376" s="715"/>
      <c r="V1376" s="262" t="n">
        <f aca="false">SUM(W1376:CI1376)</f>
        <v>1</v>
      </c>
      <c r="W1376" s="243" t="n">
        <v>0</v>
      </c>
      <c r="X1376" s="243" t="n">
        <v>0</v>
      </c>
      <c r="Y1376" s="243" t="n">
        <v>0</v>
      </c>
      <c r="Z1376" s="243" t="n">
        <v>0</v>
      </c>
      <c r="AA1376" s="243" t="n">
        <v>0</v>
      </c>
      <c r="AB1376" s="243" t="n">
        <v>0</v>
      </c>
      <c r="AC1376" s="243" t="n">
        <v>0</v>
      </c>
      <c r="AD1376" s="243" t="n">
        <v>0</v>
      </c>
      <c r="AE1376" s="243" t="n">
        <v>0</v>
      </c>
      <c r="AF1376" s="243" t="n">
        <v>0</v>
      </c>
      <c r="AG1376" s="243" t="n">
        <v>0</v>
      </c>
      <c r="AH1376" s="518" t="n">
        <v>0</v>
      </c>
      <c r="AI1376" s="243" t="n">
        <v>0</v>
      </c>
      <c r="AJ1376" s="243" t="n">
        <v>0</v>
      </c>
      <c r="AK1376" s="518" t="n">
        <v>0</v>
      </c>
      <c r="AL1376" s="518" t="n">
        <v>0</v>
      </c>
      <c r="AM1376" s="518" t="n">
        <v>0</v>
      </c>
      <c r="AN1376" s="518" t="n">
        <v>0</v>
      </c>
      <c r="AO1376" s="518" t="n">
        <v>0</v>
      </c>
      <c r="AP1376" s="518" t="n">
        <v>0</v>
      </c>
      <c r="AQ1376" s="518" t="n">
        <v>0</v>
      </c>
      <c r="AR1376" s="518" t="n">
        <v>0</v>
      </c>
      <c r="AS1376" s="518" t="n">
        <v>0</v>
      </c>
      <c r="AT1376" s="518" t="n">
        <v>0</v>
      </c>
      <c r="AU1376" s="518" t="n">
        <v>1</v>
      </c>
      <c r="AV1376" s="518" t="n">
        <v>0</v>
      </c>
      <c r="AW1376" s="518" t="n">
        <v>0</v>
      </c>
      <c r="AX1376" s="518" t="n">
        <v>0</v>
      </c>
      <c r="AY1376" s="518" t="n">
        <v>0</v>
      </c>
      <c r="AZ1376" s="518" t="n">
        <v>0</v>
      </c>
      <c r="BA1376" s="518" t="n">
        <v>0</v>
      </c>
      <c r="BB1376" s="518" t="n">
        <v>0</v>
      </c>
      <c r="BC1376" s="518" t="n">
        <v>0</v>
      </c>
      <c r="BD1376" s="518" t="n">
        <v>0</v>
      </c>
      <c r="BE1376" s="518" t="n">
        <v>0</v>
      </c>
      <c r="BF1376" s="518" t="n">
        <v>0</v>
      </c>
      <c r="BG1376" s="518" t="n">
        <v>0</v>
      </c>
      <c r="BH1376" s="518" t="n">
        <v>0</v>
      </c>
      <c r="BI1376" s="518" t="n">
        <v>0</v>
      </c>
      <c r="BJ1376" s="518"/>
      <c r="BK1376" s="518"/>
      <c r="BL1376" s="518" t="n">
        <v>0</v>
      </c>
      <c r="BM1376" s="518"/>
      <c r="BN1376" s="518"/>
      <c r="BO1376" s="518"/>
      <c r="BP1376" s="518"/>
      <c r="BQ1376" s="518"/>
      <c r="BR1376" s="518"/>
      <c r="BS1376" s="518"/>
      <c r="BT1376" s="518"/>
      <c r="BU1376" s="518"/>
      <c r="BV1376" s="518" t="n">
        <v>0</v>
      </c>
      <c r="BW1376" s="518" t="n">
        <v>0</v>
      </c>
      <c r="BX1376" s="518" t="n">
        <v>0</v>
      </c>
      <c r="BY1376" s="518" t="n">
        <v>0</v>
      </c>
      <c r="BZ1376" s="518" t="n">
        <v>0</v>
      </c>
      <c r="CA1376" s="518" t="n">
        <v>0</v>
      </c>
      <c r="CB1376" s="518" t="n">
        <v>0</v>
      </c>
      <c r="CC1376" s="518" t="n">
        <v>0</v>
      </c>
      <c r="CD1376" s="518" t="n">
        <v>0</v>
      </c>
      <c r="CE1376" s="518" t="n">
        <v>0</v>
      </c>
      <c r="CF1376" s="518" t="n">
        <v>0</v>
      </c>
      <c r="CG1376" s="518" t="n">
        <v>0</v>
      </c>
      <c r="CH1376" s="518"/>
      <c r="CI1376" s="716"/>
      <c r="CL1376" s="48" t="n">
        <v>1</v>
      </c>
      <c r="CM1376" s="48" t="n">
        <f aca="false">CL1376-V1376</f>
        <v>0</v>
      </c>
      <c r="CN1376" s="702" t="n">
        <f aca="false">SUM(CO1376:DR1376)</f>
        <v>1</v>
      </c>
      <c r="CO1376" s="703" t="n">
        <v>0</v>
      </c>
      <c r="CP1376" s="703"/>
      <c r="CQ1376" s="703" t="n">
        <v>0</v>
      </c>
      <c r="CR1376" s="703"/>
      <c r="CS1376" s="703" t="n">
        <v>0</v>
      </c>
      <c r="CT1376" s="703" t="n">
        <v>0</v>
      </c>
      <c r="CU1376" s="703"/>
      <c r="CV1376" s="703"/>
      <c r="CW1376" s="703"/>
      <c r="CX1376" s="703" t="n">
        <v>0</v>
      </c>
      <c r="CY1376" s="703" t="n">
        <v>0</v>
      </c>
      <c r="CZ1376" s="703" t="n">
        <v>0</v>
      </c>
      <c r="DA1376" s="703"/>
      <c r="DB1376" s="703"/>
      <c r="DC1376" s="703"/>
      <c r="DD1376" s="703"/>
      <c r="DE1376" s="703" t="n">
        <v>0</v>
      </c>
      <c r="DF1376" s="703"/>
      <c r="DG1376" s="703" t="n">
        <v>0</v>
      </c>
      <c r="DH1376" s="703" t="n">
        <v>0</v>
      </c>
      <c r="DI1376" s="703" t="n">
        <v>0</v>
      </c>
      <c r="DJ1376" s="703" t="n">
        <v>1</v>
      </c>
      <c r="DK1376" s="703" t="n">
        <v>0</v>
      </c>
      <c r="DL1376" s="703" t="n">
        <v>0</v>
      </c>
      <c r="DM1376" s="703"/>
      <c r="DN1376" s="703"/>
      <c r="DO1376" s="703"/>
      <c r="DP1376" s="703"/>
      <c r="DQ1376" s="703"/>
      <c r="DR1376" s="703"/>
      <c r="DS1376" s="704" t="n">
        <f aca="false">CN1376-V1376</f>
        <v>0</v>
      </c>
      <c r="DT1376" s="553"/>
      <c r="DU1376" s="48"/>
    </row>
    <row r="1377" customFormat="false" ht="15" hidden="false" customHeight="true" outlineLevel="0" collapsed="false">
      <c r="A1377" s="705" t="n">
        <f aca="false">A1376+1</f>
        <v>1368</v>
      </c>
      <c r="B1377" s="706" t="s">
        <v>2495</v>
      </c>
      <c r="C1377" s="706" t="s">
        <v>365</v>
      </c>
      <c r="D1377" s="706" t="s">
        <v>366</v>
      </c>
      <c r="E1377" s="243" t="n">
        <f aca="false">COUNTIF($G$10:$G$1856,$G1377)</f>
        <v>1</v>
      </c>
      <c r="F1377" s="706"/>
      <c r="G1377" s="706" t="s">
        <v>3262</v>
      </c>
      <c r="H1377" s="707" t="s">
        <v>3263</v>
      </c>
      <c r="I1377" s="708" t="s">
        <v>941</v>
      </c>
      <c r="J1377" s="707" t="s">
        <v>298</v>
      </c>
      <c r="K1377" s="709" t="n">
        <v>0</v>
      </c>
      <c r="L1377" s="707" t="s">
        <v>297</v>
      </c>
      <c r="M1377" s="708" t="s">
        <v>942</v>
      </c>
      <c r="N1377" s="710" t="s">
        <v>934</v>
      </c>
      <c r="O1377" s="512" t="n">
        <v>3</v>
      </c>
      <c r="P1377" s="512" t="n">
        <v>1</v>
      </c>
      <c r="Q1377" s="711" t="n">
        <v>0.003063978</v>
      </c>
      <c r="R1377" s="712"/>
      <c r="S1377" s="713"/>
      <c r="T1377" s="714" t="n">
        <v>6.39</v>
      </c>
      <c r="U1377" s="715"/>
      <c r="V1377" s="262" t="n">
        <f aca="false">SUM(W1377:CI1377)</f>
        <v>1</v>
      </c>
      <c r="W1377" s="243" t="n">
        <v>0</v>
      </c>
      <c r="X1377" s="243" t="n">
        <v>0</v>
      </c>
      <c r="Y1377" s="243" t="n">
        <v>0</v>
      </c>
      <c r="Z1377" s="243" t="n">
        <v>0</v>
      </c>
      <c r="AA1377" s="243" t="n">
        <v>0</v>
      </c>
      <c r="AB1377" s="243" t="n">
        <v>0</v>
      </c>
      <c r="AC1377" s="243" t="n">
        <v>0</v>
      </c>
      <c r="AD1377" s="243" t="n">
        <v>0</v>
      </c>
      <c r="AE1377" s="243" t="n">
        <v>0</v>
      </c>
      <c r="AF1377" s="243" t="n">
        <v>0</v>
      </c>
      <c r="AG1377" s="243" t="n">
        <v>0</v>
      </c>
      <c r="AH1377" s="518" t="n">
        <v>0</v>
      </c>
      <c r="AI1377" s="243" t="n">
        <v>0</v>
      </c>
      <c r="AJ1377" s="243" t="n">
        <v>0</v>
      </c>
      <c r="AK1377" s="518" t="n">
        <v>0</v>
      </c>
      <c r="AL1377" s="518" t="n">
        <v>0</v>
      </c>
      <c r="AM1377" s="518" t="n">
        <v>0</v>
      </c>
      <c r="AN1377" s="518" t="n">
        <v>0</v>
      </c>
      <c r="AO1377" s="518" t="n">
        <v>0</v>
      </c>
      <c r="AP1377" s="518" t="n">
        <v>0</v>
      </c>
      <c r="AQ1377" s="518" t="n">
        <v>0</v>
      </c>
      <c r="AR1377" s="518" t="n">
        <v>0</v>
      </c>
      <c r="AS1377" s="518" t="n">
        <v>0</v>
      </c>
      <c r="AT1377" s="518" t="n">
        <v>0</v>
      </c>
      <c r="AU1377" s="518" t="n">
        <v>1</v>
      </c>
      <c r="AV1377" s="518" t="n">
        <v>0</v>
      </c>
      <c r="AW1377" s="518" t="n">
        <v>0</v>
      </c>
      <c r="AX1377" s="518" t="n">
        <v>0</v>
      </c>
      <c r="AY1377" s="518" t="n">
        <v>0</v>
      </c>
      <c r="AZ1377" s="518" t="n">
        <v>0</v>
      </c>
      <c r="BA1377" s="518" t="n">
        <v>0</v>
      </c>
      <c r="BB1377" s="518" t="n">
        <v>0</v>
      </c>
      <c r="BC1377" s="518" t="n">
        <v>0</v>
      </c>
      <c r="BD1377" s="518" t="n">
        <v>0</v>
      </c>
      <c r="BE1377" s="518" t="n">
        <v>0</v>
      </c>
      <c r="BF1377" s="518" t="n">
        <v>0</v>
      </c>
      <c r="BG1377" s="518" t="n">
        <v>0</v>
      </c>
      <c r="BH1377" s="518" t="n">
        <v>0</v>
      </c>
      <c r="BI1377" s="518" t="n">
        <v>0</v>
      </c>
      <c r="BJ1377" s="518"/>
      <c r="BK1377" s="518"/>
      <c r="BL1377" s="518" t="n">
        <v>0</v>
      </c>
      <c r="BM1377" s="518"/>
      <c r="BN1377" s="518"/>
      <c r="BO1377" s="518"/>
      <c r="BP1377" s="518"/>
      <c r="BQ1377" s="518"/>
      <c r="BR1377" s="518"/>
      <c r="BS1377" s="518"/>
      <c r="BT1377" s="518"/>
      <c r="BU1377" s="518"/>
      <c r="BV1377" s="518" t="n">
        <v>0</v>
      </c>
      <c r="BW1377" s="518" t="n">
        <v>0</v>
      </c>
      <c r="BX1377" s="518" t="n">
        <v>0</v>
      </c>
      <c r="BY1377" s="518" t="n">
        <v>0</v>
      </c>
      <c r="BZ1377" s="518" t="n">
        <v>0</v>
      </c>
      <c r="CA1377" s="518" t="n">
        <v>0</v>
      </c>
      <c r="CB1377" s="518" t="n">
        <v>0</v>
      </c>
      <c r="CC1377" s="518" t="n">
        <v>0</v>
      </c>
      <c r="CD1377" s="518" t="n">
        <v>0</v>
      </c>
      <c r="CE1377" s="518" t="n">
        <v>0</v>
      </c>
      <c r="CF1377" s="518" t="n">
        <v>0</v>
      </c>
      <c r="CG1377" s="518" t="n">
        <v>0</v>
      </c>
      <c r="CH1377" s="518"/>
      <c r="CI1377" s="716"/>
      <c r="CL1377" s="48" t="n">
        <v>1</v>
      </c>
      <c r="CM1377" s="48" t="n">
        <f aca="false">CL1377-V1377</f>
        <v>0</v>
      </c>
      <c r="CN1377" s="702" t="n">
        <f aca="false">SUM(CO1377:DR1377)</f>
        <v>1</v>
      </c>
      <c r="CO1377" s="703" t="n">
        <v>0</v>
      </c>
      <c r="CP1377" s="703"/>
      <c r="CQ1377" s="703" t="n">
        <v>0</v>
      </c>
      <c r="CR1377" s="703"/>
      <c r="CS1377" s="703" t="n">
        <v>0</v>
      </c>
      <c r="CT1377" s="703" t="n">
        <v>0</v>
      </c>
      <c r="CU1377" s="703"/>
      <c r="CV1377" s="703"/>
      <c r="CW1377" s="703"/>
      <c r="CX1377" s="703" t="n">
        <v>0</v>
      </c>
      <c r="CY1377" s="703" t="n">
        <v>0</v>
      </c>
      <c r="CZ1377" s="703" t="n">
        <v>0</v>
      </c>
      <c r="DA1377" s="703"/>
      <c r="DB1377" s="703"/>
      <c r="DC1377" s="703"/>
      <c r="DD1377" s="703"/>
      <c r="DE1377" s="703" t="n">
        <v>0</v>
      </c>
      <c r="DF1377" s="703"/>
      <c r="DG1377" s="703" t="n">
        <v>0</v>
      </c>
      <c r="DH1377" s="703" t="n">
        <v>0</v>
      </c>
      <c r="DI1377" s="703" t="n">
        <v>0</v>
      </c>
      <c r="DJ1377" s="703" t="n">
        <v>1</v>
      </c>
      <c r="DK1377" s="703" t="n">
        <v>0</v>
      </c>
      <c r="DL1377" s="703" t="n">
        <v>0</v>
      </c>
      <c r="DM1377" s="703"/>
      <c r="DN1377" s="703"/>
      <c r="DO1377" s="703"/>
      <c r="DP1377" s="703"/>
      <c r="DQ1377" s="703"/>
      <c r="DR1377" s="703"/>
      <c r="DS1377" s="704" t="n">
        <f aca="false">CN1377-V1377</f>
        <v>0</v>
      </c>
      <c r="DT1377" s="553"/>
      <c r="DU1377" s="48"/>
    </row>
    <row r="1378" customFormat="false" ht="15" hidden="false" customHeight="true" outlineLevel="0" collapsed="false">
      <c r="A1378" s="705" t="n">
        <f aca="false">A1377+1</f>
        <v>1369</v>
      </c>
      <c r="B1378" s="706" t="s">
        <v>2495</v>
      </c>
      <c r="C1378" s="706" t="s">
        <v>402</v>
      </c>
      <c r="D1378" s="706" t="s">
        <v>401</v>
      </c>
      <c r="E1378" s="243" t="n">
        <f aca="false">COUNTIF($G$10:$G$1856,$G1378)</f>
        <v>1</v>
      </c>
      <c r="F1378" s="706"/>
      <c r="G1378" s="706" t="s">
        <v>3264</v>
      </c>
      <c r="H1378" s="707" t="s">
        <v>2792</v>
      </c>
      <c r="I1378" s="708" t="s">
        <v>932</v>
      </c>
      <c r="J1378" s="707" t="s">
        <v>370</v>
      </c>
      <c r="K1378" s="709" t="s">
        <v>369</v>
      </c>
      <c r="L1378" s="707" t="s">
        <v>368</v>
      </c>
      <c r="M1378" s="708" t="s">
        <v>933</v>
      </c>
      <c r="N1378" s="710" t="s">
        <v>934</v>
      </c>
      <c r="O1378" s="512" t="n">
        <v>1</v>
      </c>
      <c r="P1378" s="512" t="n">
        <v>1</v>
      </c>
      <c r="Q1378" s="711" t="n">
        <v>0.016697448</v>
      </c>
      <c r="R1378" s="712"/>
      <c r="S1378" s="713"/>
      <c r="T1378" s="714" t="n">
        <v>40.81</v>
      </c>
      <c r="U1378" s="715"/>
      <c r="V1378" s="262" t="n">
        <f aca="false">SUM(W1378:CI1378)</f>
        <v>1</v>
      </c>
      <c r="W1378" s="243" t="n">
        <v>0</v>
      </c>
      <c r="X1378" s="243" t="n">
        <v>0</v>
      </c>
      <c r="Y1378" s="243" t="n">
        <v>0</v>
      </c>
      <c r="Z1378" s="243" t="n">
        <v>0</v>
      </c>
      <c r="AA1378" s="243" t="n">
        <v>0</v>
      </c>
      <c r="AB1378" s="243" t="n">
        <v>0</v>
      </c>
      <c r="AC1378" s="243" t="n">
        <v>0</v>
      </c>
      <c r="AD1378" s="243" t="n">
        <v>0</v>
      </c>
      <c r="AE1378" s="243" t="n">
        <v>0</v>
      </c>
      <c r="AF1378" s="243" t="n">
        <v>0</v>
      </c>
      <c r="AG1378" s="243" t="n">
        <v>0</v>
      </c>
      <c r="AH1378" s="518" t="n">
        <v>0</v>
      </c>
      <c r="AI1378" s="243" t="n">
        <v>0</v>
      </c>
      <c r="AJ1378" s="243" t="n">
        <v>0</v>
      </c>
      <c r="AK1378" s="518" t="n">
        <v>0</v>
      </c>
      <c r="AL1378" s="518" t="n">
        <v>0</v>
      </c>
      <c r="AM1378" s="518" t="n">
        <v>0</v>
      </c>
      <c r="AN1378" s="518" t="n">
        <v>0</v>
      </c>
      <c r="AO1378" s="518" t="n">
        <v>0</v>
      </c>
      <c r="AP1378" s="518" t="n">
        <v>0</v>
      </c>
      <c r="AQ1378" s="518" t="n">
        <v>0</v>
      </c>
      <c r="AR1378" s="518" t="n">
        <v>0</v>
      </c>
      <c r="AS1378" s="518" t="n">
        <v>0</v>
      </c>
      <c r="AT1378" s="518" t="n">
        <v>0</v>
      </c>
      <c r="AU1378" s="518" t="n">
        <v>0</v>
      </c>
      <c r="AV1378" s="518" t="n">
        <v>0</v>
      </c>
      <c r="AW1378" s="518" t="n">
        <v>0</v>
      </c>
      <c r="AX1378" s="518" t="n">
        <v>0</v>
      </c>
      <c r="AY1378" s="518" t="n">
        <v>0</v>
      </c>
      <c r="AZ1378" s="518" t="n">
        <v>0</v>
      </c>
      <c r="BA1378" s="518" t="n">
        <v>1</v>
      </c>
      <c r="BB1378" s="518" t="n">
        <v>0</v>
      </c>
      <c r="BC1378" s="518" t="n">
        <v>0</v>
      </c>
      <c r="BD1378" s="518" t="n">
        <v>0</v>
      </c>
      <c r="BE1378" s="518" t="n">
        <v>0</v>
      </c>
      <c r="BF1378" s="518" t="n">
        <v>0</v>
      </c>
      <c r="BG1378" s="518" t="n">
        <v>0</v>
      </c>
      <c r="BH1378" s="518" t="n">
        <v>0</v>
      </c>
      <c r="BI1378" s="518" t="n">
        <v>0</v>
      </c>
      <c r="BJ1378" s="518"/>
      <c r="BK1378" s="518"/>
      <c r="BL1378" s="518" t="n">
        <v>0</v>
      </c>
      <c r="BM1378" s="518"/>
      <c r="BN1378" s="518"/>
      <c r="BO1378" s="518"/>
      <c r="BP1378" s="518"/>
      <c r="BQ1378" s="518"/>
      <c r="BR1378" s="518"/>
      <c r="BS1378" s="518"/>
      <c r="BT1378" s="518"/>
      <c r="BU1378" s="518"/>
      <c r="BV1378" s="518" t="n">
        <v>0</v>
      </c>
      <c r="BW1378" s="518" t="n">
        <v>0</v>
      </c>
      <c r="BX1378" s="518" t="n">
        <v>0</v>
      </c>
      <c r="BY1378" s="518" t="n">
        <v>0</v>
      </c>
      <c r="BZ1378" s="518" t="n">
        <v>0</v>
      </c>
      <c r="CA1378" s="518" t="n">
        <v>0</v>
      </c>
      <c r="CB1378" s="518" t="n">
        <v>0</v>
      </c>
      <c r="CC1378" s="518" t="n">
        <v>0</v>
      </c>
      <c r="CD1378" s="518" t="n">
        <v>0</v>
      </c>
      <c r="CE1378" s="518" t="n">
        <v>0</v>
      </c>
      <c r="CF1378" s="518" t="n">
        <v>0</v>
      </c>
      <c r="CG1378" s="518" t="n">
        <v>0</v>
      </c>
      <c r="CH1378" s="518"/>
      <c r="CI1378" s="716"/>
      <c r="CL1378" s="48" t="n">
        <v>1</v>
      </c>
      <c r="CM1378" s="48" t="n">
        <f aca="false">CL1378-V1378</f>
        <v>0</v>
      </c>
      <c r="CN1378" s="702" t="n">
        <f aca="false">SUM(CO1378:DR1378)</f>
        <v>1</v>
      </c>
      <c r="CO1378" s="703" t="n">
        <v>0</v>
      </c>
      <c r="CP1378" s="703"/>
      <c r="CQ1378" s="703" t="n">
        <v>0</v>
      </c>
      <c r="CR1378" s="703"/>
      <c r="CS1378" s="703" t="n">
        <v>0</v>
      </c>
      <c r="CT1378" s="703" t="n">
        <v>0</v>
      </c>
      <c r="CU1378" s="703"/>
      <c r="CV1378" s="703"/>
      <c r="CW1378" s="703"/>
      <c r="CX1378" s="703" t="n">
        <v>0</v>
      </c>
      <c r="CY1378" s="703" t="n">
        <v>0</v>
      </c>
      <c r="CZ1378" s="703" t="n">
        <v>0</v>
      </c>
      <c r="DA1378" s="703"/>
      <c r="DB1378" s="703"/>
      <c r="DC1378" s="703"/>
      <c r="DD1378" s="703"/>
      <c r="DE1378" s="703" t="n">
        <v>0</v>
      </c>
      <c r="DF1378" s="703"/>
      <c r="DG1378" s="703" t="n">
        <v>0</v>
      </c>
      <c r="DH1378" s="703" t="n">
        <v>0</v>
      </c>
      <c r="DI1378" s="703" t="n">
        <v>0</v>
      </c>
      <c r="DJ1378" s="703" t="n">
        <v>1</v>
      </c>
      <c r="DK1378" s="703" t="n">
        <v>0</v>
      </c>
      <c r="DL1378" s="703" t="n">
        <v>0</v>
      </c>
      <c r="DM1378" s="703"/>
      <c r="DN1378" s="703"/>
      <c r="DO1378" s="703"/>
      <c r="DP1378" s="703"/>
      <c r="DQ1378" s="703"/>
      <c r="DR1378" s="703"/>
      <c r="DS1378" s="704" t="n">
        <f aca="false">CN1378-V1378</f>
        <v>0</v>
      </c>
      <c r="DT1378" s="553"/>
      <c r="DU1378" s="48"/>
    </row>
    <row r="1379" customFormat="false" ht="15" hidden="false" customHeight="true" outlineLevel="0" collapsed="false">
      <c r="A1379" s="705" t="n">
        <f aca="false">A1378+1</f>
        <v>1370</v>
      </c>
      <c r="B1379" s="706" t="s">
        <v>2495</v>
      </c>
      <c r="C1379" s="706" t="s">
        <v>402</v>
      </c>
      <c r="D1379" s="706" t="s">
        <v>401</v>
      </c>
      <c r="E1379" s="243" t="n">
        <f aca="false">COUNTIF($G$10:$G$1856,$G1379)</f>
        <v>1</v>
      </c>
      <c r="F1379" s="706"/>
      <c r="G1379" s="706" t="s">
        <v>3265</v>
      </c>
      <c r="H1379" s="707" t="s">
        <v>2794</v>
      </c>
      <c r="I1379" s="708" t="s">
        <v>945</v>
      </c>
      <c r="J1379" s="707" t="s">
        <v>370</v>
      </c>
      <c r="K1379" s="709" t="s">
        <v>369</v>
      </c>
      <c r="L1379" s="707" t="s">
        <v>368</v>
      </c>
      <c r="M1379" s="708" t="s">
        <v>946</v>
      </c>
      <c r="N1379" s="710" t="s">
        <v>934</v>
      </c>
      <c r="O1379" s="512" t="n">
        <v>1</v>
      </c>
      <c r="P1379" s="512" t="n">
        <v>1</v>
      </c>
      <c r="Q1379" s="711" t="n">
        <v>0.008573166</v>
      </c>
      <c r="R1379" s="712"/>
      <c r="S1379" s="713"/>
      <c r="T1379" s="714" t="n">
        <v>20.95</v>
      </c>
      <c r="U1379" s="715"/>
      <c r="V1379" s="262" t="n">
        <f aca="false">SUM(W1379:CI1379)</f>
        <v>2</v>
      </c>
      <c r="W1379" s="243" t="n">
        <v>0</v>
      </c>
      <c r="X1379" s="243" t="n">
        <v>0</v>
      </c>
      <c r="Y1379" s="243" t="n">
        <v>0</v>
      </c>
      <c r="Z1379" s="243" t="n">
        <v>0</v>
      </c>
      <c r="AA1379" s="243" t="n">
        <v>0</v>
      </c>
      <c r="AB1379" s="243" t="n">
        <v>0</v>
      </c>
      <c r="AC1379" s="243" t="n">
        <v>0</v>
      </c>
      <c r="AD1379" s="243" t="n">
        <v>0</v>
      </c>
      <c r="AE1379" s="243" t="n">
        <v>0</v>
      </c>
      <c r="AF1379" s="243" t="n">
        <v>0</v>
      </c>
      <c r="AG1379" s="243" t="n">
        <v>0</v>
      </c>
      <c r="AH1379" s="518" t="n">
        <v>0</v>
      </c>
      <c r="AI1379" s="243" t="n">
        <v>0</v>
      </c>
      <c r="AJ1379" s="243" t="n">
        <v>0</v>
      </c>
      <c r="AK1379" s="518" t="n">
        <v>0</v>
      </c>
      <c r="AL1379" s="518" t="n">
        <v>0</v>
      </c>
      <c r="AM1379" s="518" t="n">
        <v>0</v>
      </c>
      <c r="AN1379" s="518" t="n">
        <v>0</v>
      </c>
      <c r="AO1379" s="518" t="n">
        <v>0</v>
      </c>
      <c r="AP1379" s="518" t="n">
        <v>0</v>
      </c>
      <c r="AQ1379" s="518" t="n">
        <v>0</v>
      </c>
      <c r="AR1379" s="518" t="n">
        <v>0</v>
      </c>
      <c r="AS1379" s="518" t="n">
        <v>0</v>
      </c>
      <c r="AT1379" s="518" t="n">
        <v>0</v>
      </c>
      <c r="AU1379" s="518" t="n">
        <v>0</v>
      </c>
      <c r="AV1379" s="518" t="n">
        <v>0</v>
      </c>
      <c r="AW1379" s="518" t="n">
        <v>0</v>
      </c>
      <c r="AX1379" s="518" t="n">
        <v>0</v>
      </c>
      <c r="AY1379" s="518" t="n">
        <v>0</v>
      </c>
      <c r="AZ1379" s="518" t="n">
        <v>0</v>
      </c>
      <c r="BA1379" s="518" t="n">
        <v>2</v>
      </c>
      <c r="BB1379" s="518" t="n">
        <v>0</v>
      </c>
      <c r="BC1379" s="518" t="n">
        <v>0</v>
      </c>
      <c r="BD1379" s="518" t="n">
        <v>0</v>
      </c>
      <c r="BE1379" s="518" t="n">
        <v>0</v>
      </c>
      <c r="BF1379" s="518" t="n">
        <v>0</v>
      </c>
      <c r="BG1379" s="518" t="n">
        <v>0</v>
      </c>
      <c r="BH1379" s="518" t="n">
        <v>0</v>
      </c>
      <c r="BI1379" s="518" t="n">
        <v>0</v>
      </c>
      <c r="BJ1379" s="518"/>
      <c r="BK1379" s="518"/>
      <c r="BL1379" s="518" t="n">
        <v>0</v>
      </c>
      <c r="BM1379" s="518"/>
      <c r="BN1379" s="518"/>
      <c r="BO1379" s="518"/>
      <c r="BP1379" s="518"/>
      <c r="BQ1379" s="518"/>
      <c r="BR1379" s="518"/>
      <c r="BS1379" s="518"/>
      <c r="BT1379" s="518"/>
      <c r="BU1379" s="518"/>
      <c r="BV1379" s="518" t="n">
        <v>0</v>
      </c>
      <c r="BW1379" s="518" t="n">
        <v>0</v>
      </c>
      <c r="BX1379" s="518" t="n">
        <v>0</v>
      </c>
      <c r="BY1379" s="518" t="n">
        <v>0</v>
      </c>
      <c r="BZ1379" s="518" t="n">
        <v>0</v>
      </c>
      <c r="CA1379" s="518" t="n">
        <v>0</v>
      </c>
      <c r="CB1379" s="518" t="n">
        <v>0</v>
      </c>
      <c r="CC1379" s="518" t="n">
        <v>0</v>
      </c>
      <c r="CD1379" s="518" t="n">
        <v>0</v>
      </c>
      <c r="CE1379" s="518" t="n">
        <v>0</v>
      </c>
      <c r="CF1379" s="518" t="n">
        <v>0</v>
      </c>
      <c r="CG1379" s="518" t="n">
        <v>0</v>
      </c>
      <c r="CH1379" s="518"/>
      <c r="CI1379" s="716"/>
      <c r="CL1379" s="48" t="n">
        <v>2</v>
      </c>
      <c r="CM1379" s="48" t="n">
        <f aca="false">CL1379-V1379</f>
        <v>0</v>
      </c>
      <c r="CN1379" s="702" t="n">
        <f aca="false">SUM(CO1379:DR1379)</f>
        <v>2</v>
      </c>
      <c r="CO1379" s="703" t="n">
        <v>0</v>
      </c>
      <c r="CP1379" s="703"/>
      <c r="CQ1379" s="703" t="n">
        <v>0</v>
      </c>
      <c r="CR1379" s="703"/>
      <c r="CS1379" s="703" t="n">
        <v>0</v>
      </c>
      <c r="CT1379" s="703" t="n">
        <v>0</v>
      </c>
      <c r="CU1379" s="703"/>
      <c r="CV1379" s="703"/>
      <c r="CW1379" s="703"/>
      <c r="CX1379" s="703" t="n">
        <v>0</v>
      </c>
      <c r="CY1379" s="703" t="n">
        <v>0</v>
      </c>
      <c r="CZ1379" s="703" t="n">
        <v>0</v>
      </c>
      <c r="DA1379" s="703"/>
      <c r="DB1379" s="703"/>
      <c r="DC1379" s="703"/>
      <c r="DD1379" s="703"/>
      <c r="DE1379" s="703" t="n">
        <v>0</v>
      </c>
      <c r="DF1379" s="703"/>
      <c r="DG1379" s="703" t="n">
        <v>0</v>
      </c>
      <c r="DH1379" s="703" t="n">
        <v>0</v>
      </c>
      <c r="DI1379" s="703" t="n">
        <v>0</v>
      </c>
      <c r="DJ1379" s="703" t="n">
        <v>2</v>
      </c>
      <c r="DK1379" s="703" t="n">
        <v>0</v>
      </c>
      <c r="DL1379" s="703" t="n">
        <v>0</v>
      </c>
      <c r="DM1379" s="703"/>
      <c r="DN1379" s="703"/>
      <c r="DO1379" s="703"/>
      <c r="DP1379" s="703"/>
      <c r="DQ1379" s="703"/>
      <c r="DR1379" s="703"/>
      <c r="DS1379" s="704" t="n">
        <f aca="false">CN1379-V1379</f>
        <v>0</v>
      </c>
      <c r="DT1379" s="553"/>
      <c r="DU1379" s="48"/>
    </row>
    <row r="1380" customFormat="false" ht="15" hidden="false" customHeight="true" outlineLevel="0" collapsed="false">
      <c r="A1380" s="705" t="n">
        <f aca="false">A1379+1</f>
        <v>1371</v>
      </c>
      <c r="B1380" s="706" t="s">
        <v>2495</v>
      </c>
      <c r="C1380" s="706" t="s">
        <v>402</v>
      </c>
      <c r="D1380" s="706" t="s">
        <v>401</v>
      </c>
      <c r="E1380" s="243" t="n">
        <f aca="false">COUNTIF($G$10:$G$1856,$G1380)</f>
        <v>1</v>
      </c>
      <c r="F1380" s="706"/>
      <c r="G1380" s="706" t="s">
        <v>3266</v>
      </c>
      <c r="H1380" s="707" t="s">
        <v>2796</v>
      </c>
      <c r="I1380" s="708" t="s">
        <v>949</v>
      </c>
      <c r="J1380" s="707" t="s">
        <v>370</v>
      </c>
      <c r="K1380" s="709" t="s">
        <v>369</v>
      </c>
      <c r="L1380" s="707" t="s">
        <v>368</v>
      </c>
      <c r="M1380" s="708" t="s">
        <v>950</v>
      </c>
      <c r="N1380" s="710" t="s">
        <v>934</v>
      </c>
      <c r="O1380" s="512" t="n">
        <v>1</v>
      </c>
      <c r="P1380" s="512" t="n">
        <v>1</v>
      </c>
      <c r="Q1380" s="711" t="n">
        <v>0.008573166</v>
      </c>
      <c r="R1380" s="712"/>
      <c r="S1380" s="713"/>
      <c r="T1380" s="714" t="n">
        <v>20.95</v>
      </c>
      <c r="U1380" s="715"/>
      <c r="V1380" s="262" t="n">
        <f aca="false">SUM(W1380:CI1380)</f>
        <v>1</v>
      </c>
      <c r="W1380" s="243" t="n">
        <v>0</v>
      </c>
      <c r="X1380" s="243" t="n">
        <v>0</v>
      </c>
      <c r="Y1380" s="243" t="n">
        <v>0</v>
      </c>
      <c r="Z1380" s="243" t="n">
        <v>0</v>
      </c>
      <c r="AA1380" s="243" t="n">
        <v>0</v>
      </c>
      <c r="AB1380" s="243" t="n">
        <v>0</v>
      </c>
      <c r="AC1380" s="243" t="n">
        <v>0</v>
      </c>
      <c r="AD1380" s="243" t="n">
        <v>0</v>
      </c>
      <c r="AE1380" s="243" t="n">
        <v>0</v>
      </c>
      <c r="AF1380" s="243" t="n">
        <v>0</v>
      </c>
      <c r="AG1380" s="243" t="n">
        <v>0</v>
      </c>
      <c r="AH1380" s="518" t="n">
        <v>0</v>
      </c>
      <c r="AI1380" s="243" t="n">
        <v>0</v>
      </c>
      <c r="AJ1380" s="243" t="n">
        <v>0</v>
      </c>
      <c r="AK1380" s="518" t="n">
        <v>0</v>
      </c>
      <c r="AL1380" s="518" t="n">
        <v>0</v>
      </c>
      <c r="AM1380" s="518" t="n">
        <v>0</v>
      </c>
      <c r="AN1380" s="518" t="n">
        <v>0</v>
      </c>
      <c r="AO1380" s="518" t="n">
        <v>0</v>
      </c>
      <c r="AP1380" s="518" t="n">
        <v>0</v>
      </c>
      <c r="AQ1380" s="518" t="n">
        <v>0</v>
      </c>
      <c r="AR1380" s="518" t="n">
        <v>0</v>
      </c>
      <c r="AS1380" s="518" t="n">
        <v>0</v>
      </c>
      <c r="AT1380" s="518" t="n">
        <v>0</v>
      </c>
      <c r="AU1380" s="518" t="n">
        <v>0</v>
      </c>
      <c r="AV1380" s="518" t="n">
        <v>0</v>
      </c>
      <c r="AW1380" s="518" t="n">
        <v>0</v>
      </c>
      <c r="AX1380" s="518" t="n">
        <v>0</v>
      </c>
      <c r="AY1380" s="518" t="n">
        <v>0</v>
      </c>
      <c r="AZ1380" s="518" t="n">
        <v>0</v>
      </c>
      <c r="BA1380" s="518" t="n">
        <v>1</v>
      </c>
      <c r="BB1380" s="518" t="n">
        <v>0</v>
      </c>
      <c r="BC1380" s="518" t="n">
        <v>0</v>
      </c>
      <c r="BD1380" s="518" t="n">
        <v>0</v>
      </c>
      <c r="BE1380" s="518" t="n">
        <v>0</v>
      </c>
      <c r="BF1380" s="518" t="n">
        <v>0</v>
      </c>
      <c r="BG1380" s="518" t="n">
        <v>0</v>
      </c>
      <c r="BH1380" s="518" t="n">
        <v>0</v>
      </c>
      <c r="BI1380" s="518" t="n">
        <v>0</v>
      </c>
      <c r="BJ1380" s="518"/>
      <c r="BK1380" s="518"/>
      <c r="BL1380" s="518" t="n">
        <v>0</v>
      </c>
      <c r="BM1380" s="518"/>
      <c r="BN1380" s="518"/>
      <c r="BO1380" s="518"/>
      <c r="BP1380" s="518"/>
      <c r="BQ1380" s="518"/>
      <c r="BR1380" s="518"/>
      <c r="BS1380" s="518"/>
      <c r="BT1380" s="518"/>
      <c r="BU1380" s="518"/>
      <c r="BV1380" s="518" t="n">
        <v>0</v>
      </c>
      <c r="BW1380" s="518" t="n">
        <v>0</v>
      </c>
      <c r="BX1380" s="518" t="n">
        <v>0</v>
      </c>
      <c r="BY1380" s="518" t="n">
        <v>0</v>
      </c>
      <c r="BZ1380" s="518" t="n">
        <v>0</v>
      </c>
      <c r="CA1380" s="518" t="n">
        <v>0</v>
      </c>
      <c r="CB1380" s="518" t="n">
        <v>0</v>
      </c>
      <c r="CC1380" s="518" t="n">
        <v>0</v>
      </c>
      <c r="CD1380" s="518" t="n">
        <v>0</v>
      </c>
      <c r="CE1380" s="518" t="n">
        <v>0</v>
      </c>
      <c r="CF1380" s="518" t="n">
        <v>0</v>
      </c>
      <c r="CG1380" s="518" t="n">
        <v>0</v>
      </c>
      <c r="CH1380" s="518"/>
      <c r="CI1380" s="716"/>
      <c r="CL1380" s="48" t="n">
        <v>1</v>
      </c>
      <c r="CM1380" s="48" t="n">
        <f aca="false">CL1380-V1380</f>
        <v>0</v>
      </c>
      <c r="CN1380" s="702" t="n">
        <f aca="false">SUM(CO1380:DR1380)</f>
        <v>1</v>
      </c>
      <c r="CO1380" s="703" t="n">
        <v>0</v>
      </c>
      <c r="CP1380" s="703"/>
      <c r="CQ1380" s="703" t="n">
        <v>0</v>
      </c>
      <c r="CR1380" s="703"/>
      <c r="CS1380" s="703" t="n">
        <v>0</v>
      </c>
      <c r="CT1380" s="703" t="n">
        <v>0</v>
      </c>
      <c r="CU1380" s="703"/>
      <c r="CV1380" s="703"/>
      <c r="CW1380" s="703"/>
      <c r="CX1380" s="703" t="n">
        <v>0</v>
      </c>
      <c r="CY1380" s="703" t="n">
        <v>0</v>
      </c>
      <c r="CZ1380" s="703" t="n">
        <v>0</v>
      </c>
      <c r="DA1380" s="703"/>
      <c r="DB1380" s="703"/>
      <c r="DC1380" s="703"/>
      <c r="DD1380" s="703"/>
      <c r="DE1380" s="703" t="n">
        <v>0</v>
      </c>
      <c r="DF1380" s="703"/>
      <c r="DG1380" s="703" t="n">
        <v>0</v>
      </c>
      <c r="DH1380" s="703" t="n">
        <v>0</v>
      </c>
      <c r="DI1380" s="703" t="n">
        <v>0</v>
      </c>
      <c r="DJ1380" s="703" t="n">
        <v>1</v>
      </c>
      <c r="DK1380" s="703" t="n">
        <v>0</v>
      </c>
      <c r="DL1380" s="703" t="n">
        <v>0</v>
      </c>
      <c r="DM1380" s="703"/>
      <c r="DN1380" s="703"/>
      <c r="DO1380" s="703"/>
      <c r="DP1380" s="703"/>
      <c r="DQ1380" s="703"/>
      <c r="DR1380" s="703"/>
      <c r="DS1380" s="704" t="n">
        <f aca="false">CN1380-V1380</f>
        <v>0</v>
      </c>
      <c r="DT1380" s="553"/>
      <c r="DU1380" s="48"/>
    </row>
    <row r="1381" customFormat="false" ht="15" hidden="false" customHeight="true" outlineLevel="0" collapsed="false">
      <c r="A1381" s="705" t="n">
        <f aca="false">A1380+1</f>
        <v>1372</v>
      </c>
      <c r="B1381" s="706" t="s">
        <v>2495</v>
      </c>
      <c r="C1381" s="706" t="s">
        <v>402</v>
      </c>
      <c r="D1381" s="706" t="s">
        <v>401</v>
      </c>
      <c r="E1381" s="243" t="n">
        <f aca="false">COUNTIF($G$10:$G$1856,$G1381)</f>
        <v>1</v>
      </c>
      <c r="F1381" s="706"/>
      <c r="G1381" s="706" t="s">
        <v>3267</v>
      </c>
      <c r="H1381" s="707" t="s">
        <v>2798</v>
      </c>
      <c r="I1381" s="708" t="s">
        <v>997</v>
      </c>
      <c r="J1381" s="707" t="s">
        <v>370</v>
      </c>
      <c r="K1381" s="709" t="s">
        <v>369</v>
      </c>
      <c r="L1381" s="707" t="s">
        <v>368</v>
      </c>
      <c r="M1381" s="708" t="s">
        <v>998</v>
      </c>
      <c r="N1381" s="710" t="s">
        <v>934</v>
      </c>
      <c r="O1381" s="512" t="n">
        <v>1</v>
      </c>
      <c r="P1381" s="512" t="n">
        <v>1</v>
      </c>
      <c r="Q1381" s="711" t="n">
        <v>0.005035536</v>
      </c>
      <c r="R1381" s="712"/>
      <c r="S1381" s="713"/>
      <c r="T1381" s="714" t="n">
        <v>12.31</v>
      </c>
      <c r="U1381" s="715"/>
      <c r="V1381" s="262" t="n">
        <f aca="false">SUM(W1381:CI1381)</f>
        <v>1</v>
      </c>
      <c r="W1381" s="243" t="n">
        <v>0</v>
      </c>
      <c r="X1381" s="243" t="n">
        <v>0</v>
      </c>
      <c r="Y1381" s="243" t="n">
        <v>0</v>
      </c>
      <c r="Z1381" s="243" t="n">
        <v>0</v>
      </c>
      <c r="AA1381" s="243" t="n">
        <v>0</v>
      </c>
      <c r="AB1381" s="243" t="n">
        <v>0</v>
      </c>
      <c r="AC1381" s="243" t="n">
        <v>0</v>
      </c>
      <c r="AD1381" s="243" t="n">
        <v>0</v>
      </c>
      <c r="AE1381" s="243" t="n">
        <v>0</v>
      </c>
      <c r="AF1381" s="243" t="n">
        <v>0</v>
      </c>
      <c r="AG1381" s="243" t="n">
        <v>0</v>
      </c>
      <c r="AH1381" s="518" t="n">
        <v>0</v>
      </c>
      <c r="AI1381" s="243" t="n">
        <v>0</v>
      </c>
      <c r="AJ1381" s="243" t="n">
        <v>0</v>
      </c>
      <c r="AK1381" s="518" t="n">
        <v>0</v>
      </c>
      <c r="AL1381" s="518" t="n">
        <v>0</v>
      </c>
      <c r="AM1381" s="518" t="n">
        <v>0</v>
      </c>
      <c r="AN1381" s="518" t="n">
        <v>0</v>
      </c>
      <c r="AO1381" s="518" t="n">
        <v>0</v>
      </c>
      <c r="AP1381" s="518" t="n">
        <v>0</v>
      </c>
      <c r="AQ1381" s="518" t="n">
        <v>0</v>
      </c>
      <c r="AR1381" s="518" t="n">
        <v>0</v>
      </c>
      <c r="AS1381" s="518" t="n">
        <v>0</v>
      </c>
      <c r="AT1381" s="518" t="n">
        <v>0</v>
      </c>
      <c r="AU1381" s="518" t="n">
        <v>0</v>
      </c>
      <c r="AV1381" s="518" t="n">
        <v>0</v>
      </c>
      <c r="AW1381" s="518" t="n">
        <v>0</v>
      </c>
      <c r="AX1381" s="518" t="n">
        <v>0</v>
      </c>
      <c r="AY1381" s="518" t="n">
        <v>0</v>
      </c>
      <c r="AZ1381" s="518" t="n">
        <v>0</v>
      </c>
      <c r="BA1381" s="518" t="n">
        <v>1</v>
      </c>
      <c r="BB1381" s="518" t="n">
        <v>0</v>
      </c>
      <c r="BC1381" s="518" t="n">
        <v>0</v>
      </c>
      <c r="BD1381" s="518" t="n">
        <v>0</v>
      </c>
      <c r="BE1381" s="518" t="n">
        <v>0</v>
      </c>
      <c r="BF1381" s="518" t="n">
        <v>0</v>
      </c>
      <c r="BG1381" s="518" t="n">
        <v>0</v>
      </c>
      <c r="BH1381" s="518" t="n">
        <v>0</v>
      </c>
      <c r="BI1381" s="518" t="n">
        <v>0</v>
      </c>
      <c r="BJ1381" s="518"/>
      <c r="BK1381" s="518"/>
      <c r="BL1381" s="518" t="n">
        <v>0</v>
      </c>
      <c r="BM1381" s="518"/>
      <c r="BN1381" s="518"/>
      <c r="BO1381" s="518"/>
      <c r="BP1381" s="518"/>
      <c r="BQ1381" s="518"/>
      <c r="BR1381" s="518"/>
      <c r="BS1381" s="518"/>
      <c r="BT1381" s="518"/>
      <c r="BU1381" s="518"/>
      <c r="BV1381" s="518" t="n">
        <v>0</v>
      </c>
      <c r="BW1381" s="518" t="n">
        <v>0</v>
      </c>
      <c r="BX1381" s="518" t="n">
        <v>0</v>
      </c>
      <c r="BY1381" s="518" t="n">
        <v>0</v>
      </c>
      <c r="BZ1381" s="518" t="n">
        <v>0</v>
      </c>
      <c r="CA1381" s="518" t="n">
        <v>0</v>
      </c>
      <c r="CB1381" s="518" t="n">
        <v>0</v>
      </c>
      <c r="CC1381" s="518" t="n">
        <v>0</v>
      </c>
      <c r="CD1381" s="518" t="n">
        <v>0</v>
      </c>
      <c r="CE1381" s="518" t="n">
        <v>0</v>
      </c>
      <c r="CF1381" s="518" t="n">
        <v>0</v>
      </c>
      <c r="CG1381" s="518" t="n">
        <v>0</v>
      </c>
      <c r="CH1381" s="518"/>
      <c r="CI1381" s="716"/>
      <c r="CL1381" s="48" t="n">
        <v>1</v>
      </c>
      <c r="CM1381" s="48" t="n">
        <f aca="false">CL1381-V1381</f>
        <v>0</v>
      </c>
      <c r="CN1381" s="702" t="n">
        <f aca="false">SUM(CO1381:DR1381)</f>
        <v>1</v>
      </c>
      <c r="CO1381" s="703" t="n">
        <v>0</v>
      </c>
      <c r="CP1381" s="703"/>
      <c r="CQ1381" s="703" t="n">
        <v>0</v>
      </c>
      <c r="CR1381" s="703"/>
      <c r="CS1381" s="703" t="n">
        <v>0</v>
      </c>
      <c r="CT1381" s="703" t="n">
        <v>0</v>
      </c>
      <c r="CU1381" s="703"/>
      <c r="CV1381" s="703"/>
      <c r="CW1381" s="703"/>
      <c r="CX1381" s="703" t="n">
        <v>0</v>
      </c>
      <c r="CY1381" s="703" t="n">
        <v>0</v>
      </c>
      <c r="CZ1381" s="703" t="n">
        <v>0</v>
      </c>
      <c r="DA1381" s="703"/>
      <c r="DB1381" s="703"/>
      <c r="DC1381" s="703"/>
      <c r="DD1381" s="703"/>
      <c r="DE1381" s="703" t="n">
        <v>0</v>
      </c>
      <c r="DF1381" s="703"/>
      <c r="DG1381" s="703" t="n">
        <v>0</v>
      </c>
      <c r="DH1381" s="703" t="n">
        <v>0</v>
      </c>
      <c r="DI1381" s="703" t="n">
        <v>0</v>
      </c>
      <c r="DJ1381" s="703" t="n">
        <v>1</v>
      </c>
      <c r="DK1381" s="703" t="n">
        <v>0</v>
      </c>
      <c r="DL1381" s="703" t="n">
        <v>0</v>
      </c>
      <c r="DM1381" s="703"/>
      <c r="DN1381" s="703"/>
      <c r="DO1381" s="703"/>
      <c r="DP1381" s="703"/>
      <c r="DQ1381" s="703"/>
      <c r="DR1381" s="703"/>
      <c r="DS1381" s="704" t="n">
        <f aca="false">CN1381-V1381</f>
        <v>0</v>
      </c>
      <c r="DT1381" s="553"/>
      <c r="DU1381" s="48"/>
    </row>
    <row r="1382" customFormat="false" ht="15" hidden="false" customHeight="true" outlineLevel="0" collapsed="false">
      <c r="A1382" s="705" t="n">
        <f aca="false">A1381+1</f>
        <v>1373</v>
      </c>
      <c r="B1382" s="706" t="s">
        <v>2495</v>
      </c>
      <c r="C1382" s="706" t="s">
        <v>402</v>
      </c>
      <c r="D1382" s="706" t="s">
        <v>401</v>
      </c>
      <c r="E1382" s="243" t="n">
        <f aca="false">COUNTIF($G$10:$G$1856,$G1382)</f>
        <v>1</v>
      </c>
      <c r="F1382" s="706"/>
      <c r="G1382" s="706" t="s">
        <v>3268</v>
      </c>
      <c r="H1382" s="707" t="s">
        <v>2800</v>
      </c>
      <c r="I1382" s="708" t="s">
        <v>985</v>
      </c>
      <c r="J1382" s="707" t="s">
        <v>370</v>
      </c>
      <c r="K1382" s="709" t="s">
        <v>369</v>
      </c>
      <c r="L1382" s="707" t="s">
        <v>368</v>
      </c>
      <c r="M1382" s="708" t="s">
        <v>1035</v>
      </c>
      <c r="N1382" s="710" t="s">
        <v>934</v>
      </c>
      <c r="O1382" s="512" t="n">
        <v>1</v>
      </c>
      <c r="P1382" s="512" t="n">
        <v>1</v>
      </c>
      <c r="Q1382" s="711" t="n">
        <v>0.006301368</v>
      </c>
      <c r="R1382" s="712"/>
      <c r="S1382" s="713"/>
      <c r="T1382" s="714" t="n">
        <v>15.4</v>
      </c>
      <c r="U1382" s="715"/>
      <c r="V1382" s="262" t="n">
        <f aca="false">SUM(W1382:CI1382)</f>
        <v>1</v>
      </c>
      <c r="W1382" s="243" t="n">
        <v>0</v>
      </c>
      <c r="X1382" s="243" t="n">
        <v>0</v>
      </c>
      <c r="Y1382" s="243" t="n">
        <v>0</v>
      </c>
      <c r="Z1382" s="243" t="n">
        <v>0</v>
      </c>
      <c r="AA1382" s="243" t="n">
        <v>0</v>
      </c>
      <c r="AB1382" s="243" t="n">
        <v>0</v>
      </c>
      <c r="AC1382" s="243" t="n">
        <v>0</v>
      </c>
      <c r="AD1382" s="243" t="n">
        <v>0</v>
      </c>
      <c r="AE1382" s="243" t="n">
        <v>0</v>
      </c>
      <c r="AF1382" s="243" t="n">
        <v>0</v>
      </c>
      <c r="AG1382" s="243" t="n">
        <v>0</v>
      </c>
      <c r="AH1382" s="518" t="n">
        <v>0</v>
      </c>
      <c r="AI1382" s="243" t="n">
        <v>0</v>
      </c>
      <c r="AJ1382" s="243" t="n">
        <v>0</v>
      </c>
      <c r="AK1382" s="518" t="n">
        <v>0</v>
      </c>
      <c r="AL1382" s="518" t="n">
        <v>0</v>
      </c>
      <c r="AM1382" s="518" t="n">
        <v>0</v>
      </c>
      <c r="AN1382" s="518" t="n">
        <v>0</v>
      </c>
      <c r="AO1382" s="518" t="n">
        <v>0</v>
      </c>
      <c r="AP1382" s="518" t="n">
        <v>0</v>
      </c>
      <c r="AQ1382" s="518" t="n">
        <v>0</v>
      </c>
      <c r="AR1382" s="518" t="n">
        <v>0</v>
      </c>
      <c r="AS1382" s="518" t="n">
        <v>0</v>
      </c>
      <c r="AT1382" s="518" t="n">
        <v>0</v>
      </c>
      <c r="AU1382" s="518" t="n">
        <v>0</v>
      </c>
      <c r="AV1382" s="518" t="n">
        <v>0</v>
      </c>
      <c r="AW1382" s="518" t="n">
        <v>0</v>
      </c>
      <c r="AX1382" s="518" t="n">
        <v>0</v>
      </c>
      <c r="AY1382" s="518" t="n">
        <v>0</v>
      </c>
      <c r="AZ1382" s="518" t="n">
        <v>0</v>
      </c>
      <c r="BA1382" s="518" t="n">
        <v>1</v>
      </c>
      <c r="BB1382" s="518" t="n">
        <v>0</v>
      </c>
      <c r="BC1382" s="518" t="n">
        <v>0</v>
      </c>
      <c r="BD1382" s="518" t="n">
        <v>0</v>
      </c>
      <c r="BE1382" s="518" t="n">
        <v>0</v>
      </c>
      <c r="BF1382" s="518" t="n">
        <v>0</v>
      </c>
      <c r="BG1382" s="518" t="n">
        <v>0</v>
      </c>
      <c r="BH1382" s="518" t="n">
        <v>0</v>
      </c>
      <c r="BI1382" s="518" t="n">
        <v>0</v>
      </c>
      <c r="BJ1382" s="518"/>
      <c r="BK1382" s="518"/>
      <c r="BL1382" s="518" t="n">
        <v>0</v>
      </c>
      <c r="BM1382" s="518"/>
      <c r="BN1382" s="518"/>
      <c r="BO1382" s="518"/>
      <c r="BP1382" s="518"/>
      <c r="BQ1382" s="518"/>
      <c r="BR1382" s="518"/>
      <c r="BS1382" s="518"/>
      <c r="BT1382" s="518"/>
      <c r="BU1382" s="518"/>
      <c r="BV1382" s="518" t="n">
        <v>0</v>
      </c>
      <c r="BW1382" s="518" t="n">
        <v>0</v>
      </c>
      <c r="BX1382" s="518" t="n">
        <v>0</v>
      </c>
      <c r="BY1382" s="518" t="n">
        <v>0</v>
      </c>
      <c r="BZ1382" s="518" t="n">
        <v>0</v>
      </c>
      <c r="CA1382" s="518" t="n">
        <v>0</v>
      </c>
      <c r="CB1382" s="518" t="n">
        <v>0</v>
      </c>
      <c r="CC1382" s="518" t="n">
        <v>0</v>
      </c>
      <c r="CD1382" s="518" t="n">
        <v>0</v>
      </c>
      <c r="CE1382" s="518" t="n">
        <v>0</v>
      </c>
      <c r="CF1382" s="518" t="n">
        <v>0</v>
      </c>
      <c r="CG1382" s="518" t="n">
        <v>0</v>
      </c>
      <c r="CH1382" s="518"/>
      <c r="CI1382" s="716"/>
      <c r="CL1382" s="48" t="n">
        <v>1</v>
      </c>
      <c r="CM1382" s="48" t="n">
        <f aca="false">CL1382-V1382</f>
        <v>0</v>
      </c>
      <c r="CN1382" s="702" t="n">
        <f aca="false">SUM(CO1382:DR1382)</f>
        <v>1</v>
      </c>
      <c r="CO1382" s="703" t="n">
        <v>0</v>
      </c>
      <c r="CP1382" s="703"/>
      <c r="CQ1382" s="703" t="n">
        <v>0</v>
      </c>
      <c r="CR1382" s="703"/>
      <c r="CS1382" s="703" t="n">
        <v>0</v>
      </c>
      <c r="CT1382" s="703" t="n">
        <v>0</v>
      </c>
      <c r="CU1382" s="703"/>
      <c r="CV1382" s="703"/>
      <c r="CW1382" s="703"/>
      <c r="CX1382" s="703" t="n">
        <v>0</v>
      </c>
      <c r="CY1382" s="703" t="n">
        <v>0</v>
      </c>
      <c r="CZ1382" s="703" t="n">
        <v>0</v>
      </c>
      <c r="DA1382" s="703"/>
      <c r="DB1382" s="703"/>
      <c r="DC1382" s="703"/>
      <c r="DD1382" s="703"/>
      <c r="DE1382" s="703" t="n">
        <v>0</v>
      </c>
      <c r="DF1382" s="703"/>
      <c r="DG1382" s="703" t="n">
        <v>0</v>
      </c>
      <c r="DH1382" s="703" t="n">
        <v>0</v>
      </c>
      <c r="DI1382" s="703" t="n">
        <v>0</v>
      </c>
      <c r="DJ1382" s="703" t="n">
        <v>1</v>
      </c>
      <c r="DK1382" s="703" t="n">
        <v>0</v>
      </c>
      <c r="DL1382" s="703" t="n">
        <v>0</v>
      </c>
      <c r="DM1382" s="703"/>
      <c r="DN1382" s="703"/>
      <c r="DO1382" s="703"/>
      <c r="DP1382" s="703"/>
      <c r="DQ1382" s="703"/>
      <c r="DR1382" s="703"/>
      <c r="DS1382" s="704" t="n">
        <f aca="false">CN1382-V1382</f>
        <v>0</v>
      </c>
      <c r="DT1382" s="553"/>
      <c r="DU1382" s="48"/>
    </row>
    <row r="1383" customFormat="false" ht="15" hidden="false" customHeight="true" outlineLevel="0" collapsed="false">
      <c r="A1383" s="705" t="n">
        <f aca="false">A1382+1</f>
        <v>1374</v>
      </c>
      <c r="B1383" s="706" t="s">
        <v>2495</v>
      </c>
      <c r="C1383" s="706" t="s">
        <v>402</v>
      </c>
      <c r="D1383" s="706" t="s">
        <v>401</v>
      </c>
      <c r="E1383" s="243" t="n">
        <f aca="false">COUNTIF($G$10:$G$1856,$G1383)</f>
        <v>1</v>
      </c>
      <c r="F1383" s="706"/>
      <c r="G1383" s="706" t="s">
        <v>3269</v>
      </c>
      <c r="H1383" s="707" t="s">
        <v>2802</v>
      </c>
      <c r="I1383" s="708" t="s">
        <v>2320</v>
      </c>
      <c r="J1383" s="707" t="s">
        <v>370</v>
      </c>
      <c r="K1383" s="709" t="s">
        <v>369</v>
      </c>
      <c r="L1383" s="707" t="s">
        <v>368</v>
      </c>
      <c r="M1383" s="708" t="s">
        <v>2321</v>
      </c>
      <c r="N1383" s="710" t="s">
        <v>934</v>
      </c>
      <c r="O1383" s="512" t="n">
        <v>1</v>
      </c>
      <c r="P1383" s="512" t="n">
        <v>1</v>
      </c>
      <c r="Q1383" s="711" t="n">
        <v>0.00419868</v>
      </c>
      <c r="R1383" s="712"/>
      <c r="S1383" s="713"/>
      <c r="T1383" s="714" t="n">
        <v>10.26</v>
      </c>
      <c r="U1383" s="715"/>
      <c r="V1383" s="262" t="n">
        <f aca="false">SUM(W1383:CI1383)</f>
        <v>1</v>
      </c>
      <c r="W1383" s="243" t="n">
        <v>0</v>
      </c>
      <c r="X1383" s="243" t="n">
        <v>0</v>
      </c>
      <c r="Y1383" s="243" t="n">
        <v>0</v>
      </c>
      <c r="Z1383" s="243" t="n">
        <v>0</v>
      </c>
      <c r="AA1383" s="243" t="n">
        <v>0</v>
      </c>
      <c r="AB1383" s="243" t="n">
        <v>0</v>
      </c>
      <c r="AC1383" s="243" t="n">
        <v>0</v>
      </c>
      <c r="AD1383" s="243" t="n">
        <v>0</v>
      </c>
      <c r="AE1383" s="243" t="n">
        <v>0</v>
      </c>
      <c r="AF1383" s="243" t="n">
        <v>0</v>
      </c>
      <c r="AG1383" s="243" t="n">
        <v>0</v>
      </c>
      <c r="AH1383" s="518" t="n">
        <v>0</v>
      </c>
      <c r="AI1383" s="243" t="n">
        <v>0</v>
      </c>
      <c r="AJ1383" s="243" t="n">
        <v>0</v>
      </c>
      <c r="AK1383" s="518" t="n">
        <v>0</v>
      </c>
      <c r="AL1383" s="518" t="n">
        <v>0</v>
      </c>
      <c r="AM1383" s="518" t="n">
        <v>0</v>
      </c>
      <c r="AN1383" s="518" t="n">
        <v>0</v>
      </c>
      <c r="AO1383" s="518" t="n">
        <v>0</v>
      </c>
      <c r="AP1383" s="518" t="n">
        <v>0</v>
      </c>
      <c r="AQ1383" s="518" t="n">
        <v>0</v>
      </c>
      <c r="AR1383" s="518" t="n">
        <v>0</v>
      </c>
      <c r="AS1383" s="518" t="n">
        <v>0</v>
      </c>
      <c r="AT1383" s="518" t="n">
        <v>0</v>
      </c>
      <c r="AU1383" s="518" t="n">
        <v>0</v>
      </c>
      <c r="AV1383" s="518" t="n">
        <v>0</v>
      </c>
      <c r="AW1383" s="518" t="n">
        <v>0</v>
      </c>
      <c r="AX1383" s="518" t="n">
        <v>0</v>
      </c>
      <c r="AY1383" s="518" t="n">
        <v>0</v>
      </c>
      <c r="AZ1383" s="518" t="n">
        <v>0</v>
      </c>
      <c r="BA1383" s="518" t="n">
        <v>1</v>
      </c>
      <c r="BB1383" s="518" t="n">
        <v>0</v>
      </c>
      <c r="BC1383" s="518" t="n">
        <v>0</v>
      </c>
      <c r="BD1383" s="518" t="n">
        <v>0</v>
      </c>
      <c r="BE1383" s="518" t="n">
        <v>0</v>
      </c>
      <c r="BF1383" s="518" t="n">
        <v>0</v>
      </c>
      <c r="BG1383" s="518" t="n">
        <v>0</v>
      </c>
      <c r="BH1383" s="518" t="n">
        <v>0</v>
      </c>
      <c r="BI1383" s="518" t="n">
        <v>0</v>
      </c>
      <c r="BJ1383" s="518"/>
      <c r="BK1383" s="518"/>
      <c r="BL1383" s="518" t="n">
        <v>0</v>
      </c>
      <c r="BM1383" s="518"/>
      <c r="BN1383" s="518"/>
      <c r="BO1383" s="518"/>
      <c r="BP1383" s="518"/>
      <c r="BQ1383" s="518"/>
      <c r="BR1383" s="518"/>
      <c r="BS1383" s="518"/>
      <c r="BT1383" s="518"/>
      <c r="BU1383" s="518"/>
      <c r="BV1383" s="518" t="n">
        <v>0</v>
      </c>
      <c r="BW1383" s="518" t="n">
        <v>0</v>
      </c>
      <c r="BX1383" s="518" t="n">
        <v>0</v>
      </c>
      <c r="BY1383" s="518" t="n">
        <v>0</v>
      </c>
      <c r="BZ1383" s="518" t="n">
        <v>0</v>
      </c>
      <c r="CA1383" s="518" t="n">
        <v>0</v>
      </c>
      <c r="CB1383" s="518" t="n">
        <v>0</v>
      </c>
      <c r="CC1383" s="518" t="n">
        <v>0</v>
      </c>
      <c r="CD1383" s="518" t="n">
        <v>0</v>
      </c>
      <c r="CE1383" s="518" t="n">
        <v>0</v>
      </c>
      <c r="CF1383" s="518" t="n">
        <v>0</v>
      </c>
      <c r="CG1383" s="518" t="n">
        <v>0</v>
      </c>
      <c r="CH1383" s="518"/>
      <c r="CI1383" s="716"/>
      <c r="CL1383" s="48" t="n">
        <v>1</v>
      </c>
      <c r="CM1383" s="48" t="n">
        <f aca="false">CL1383-V1383</f>
        <v>0</v>
      </c>
      <c r="CN1383" s="702" t="n">
        <f aca="false">SUM(CO1383:DR1383)</f>
        <v>1</v>
      </c>
      <c r="CO1383" s="703" t="n">
        <v>0</v>
      </c>
      <c r="CP1383" s="703"/>
      <c r="CQ1383" s="703" t="n">
        <v>0</v>
      </c>
      <c r="CR1383" s="703"/>
      <c r="CS1383" s="703" t="n">
        <v>0</v>
      </c>
      <c r="CT1383" s="703" t="n">
        <v>0</v>
      </c>
      <c r="CU1383" s="703"/>
      <c r="CV1383" s="703"/>
      <c r="CW1383" s="703"/>
      <c r="CX1383" s="703" t="n">
        <v>0</v>
      </c>
      <c r="CY1383" s="703" t="n">
        <v>0</v>
      </c>
      <c r="CZ1383" s="703" t="n">
        <v>0</v>
      </c>
      <c r="DA1383" s="703"/>
      <c r="DB1383" s="703"/>
      <c r="DC1383" s="703"/>
      <c r="DD1383" s="703"/>
      <c r="DE1383" s="703" t="n">
        <v>0</v>
      </c>
      <c r="DF1383" s="703"/>
      <c r="DG1383" s="703" t="n">
        <v>0</v>
      </c>
      <c r="DH1383" s="703" t="n">
        <v>0</v>
      </c>
      <c r="DI1383" s="703" t="n">
        <v>0</v>
      </c>
      <c r="DJ1383" s="703" t="n">
        <v>1</v>
      </c>
      <c r="DK1383" s="703" t="n">
        <v>0</v>
      </c>
      <c r="DL1383" s="703" t="n">
        <v>0</v>
      </c>
      <c r="DM1383" s="703"/>
      <c r="DN1383" s="703"/>
      <c r="DO1383" s="703"/>
      <c r="DP1383" s="703"/>
      <c r="DQ1383" s="703"/>
      <c r="DR1383" s="703"/>
      <c r="DS1383" s="704" t="n">
        <f aca="false">CN1383-V1383</f>
        <v>0</v>
      </c>
      <c r="DT1383" s="553"/>
      <c r="DU1383" s="48"/>
    </row>
    <row r="1384" customFormat="false" ht="15" hidden="false" customHeight="true" outlineLevel="0" collapsed="false">
      <c r="A1384" s="705" t="n">
        <f aca="false">A1383+1</f>
        <v>1375</v>
      </c>
      <c r="B1384" s="706" t="s">
        <v>2495</v>
      </c>
      <c r="C1384" s="706" t="s">
        <v>402</v>
      </c>
      <c r="D1384" s="706" t="s">
        <v>401</v>
      </c>
      <c r="E1384" s="243" t="n">
        <f aca="false">COUNTIF($G$10:$G$1856,$G1384)</f>
        <v>1</v>
      </c>
      <c r="F1384" s="706"/>
      <c r="G1384" s="706" t="s">
        <v>3270</v>
      </c>
      <c r="H1384" s="707" t="s">
        <v>2804</v>
      </c>
      <c r="I1384" s="708" t="s">
        <v>2324</v>
      </c>
      <c r="J1384" s="707" t="s">
        <v>370</v>
      </c>
      <c r="K1384" s="709" t="s">
        <v>369</v>
      </c>
      <c r="L1384" s="707" t="s">
        <v>368</v>
      </c>
      <c r="M1384" s="708" t="s">
        <v>2325</v>
      </c>
      <c r="N1384" s="710" t="s">
        <v>934</v>
      </c>
      <c r="O1384" s="512" t="n">
        <v>1</v>
      </c>
      <c r="P1384" s="512" t="n">
        <v>1</v>
      </c>
      <c r="Q1384" s="711" t="n">
        <v>0.00419868</v>
      </c>
      <c r="R1384" s="712"/>
      <c r="S1384" s="713"/>
      <c r="T1384" s="714" t="n">
        <v>10.26</v>
      </c>
      <c r="U1384" s="715"/>
      <c r="V1384" s="262" t="n">
        <f aca="false">SUM(W1384:CI1384)</f>
        <v>2</v>
      </c>
      <c r="W1384" s="243" t="n">
        <v>0</v>
      </c>
      <c r="X1384" s="243" t="n">
        <v>0</v>
      </c>
      <c r="Y1384" s="243" t="n">
        <v>0</v>
      </c>
      <c r="Z1384" s="243" t="n">
        <v>0</v>
      </c>
      <c r="AA1384" s="243" t="n">
        <v>0</v>
      </c>
      <c r="AB1384" s="243" t="n">
        <v>0</v>
      </c>
      <c r="AC1384" s="243" t="n">
        <v>0</v>
      </c>
      <c r="AD1384" s="243" t="n">
        <v>0</v>
      </c>
      <c r="AE1384" s="243" t="n">
        <v>0</v>
      </c>
      <c r="AF1384" s="243" t="n">
        <v>0</v>
      </c>
      <c r="AG1384" s="243" t="n">
        <v>0</v>
      </c>
      <c r="AH1384" s="518" t="n">
        <v>0</v>
      </c>
      <c r="AI1384" s="243" t="n">
        <v>0</v>
      </c>
      <c r="AJ1384" s="243" t="n">
        <v>0</v>
      </c>
      <c r="AK1384" s="518" t="n">
        <v>0</v>
      </c>
      <c r="AL1384" s="518" t="n">
        <v>0</v>
      </c>
      <c r="AM1384" s="518" t="n">
        <v>0</v>
      </c>
      <c r="AN1384" s="518" t="n">
        <v>0</v>
      </c>
      <c r="AO1384" s="518" t="n">
        <v>0</v>
      </c>
      <c r="AP1384" s="518" t="n">
        <v>0</v>
      </c>
      <c r="AQ1384" s="518" t="n">
        <v>0</v>
      </c>
      <c r="AR1384" s="518" t="n">
        <v>0</v>
      </c>
      <c r="AS1384" s="518" t="n">
        <v>0</v>
      </c>
      <c r="AT1384" s="518" t="n">
        <v>0</v>
      </c>
      <c r="AU1384" s="518" t="n">
        <v>0</v>
      </c>
      <c r="AV1384" s="518" t="n">
        <v>0</v>
      </c>
      <c r="AW1384" s="518" t="n">
        <v>0</v>
      </c>
      <c r="AX1384" s="518" t="n">
        <v>0</v>
      </c>
      <c r="AY1384" s="518" t="n">
        <v>0</v>
      </c>
      <c r="AZ1384" s="518" t="n">
        <v>0</v>
      </c>
      <c r="BA1384" s="518" t="n">
        <v>2</v>
      </c>
      <c r="BB1384" s="518" t="n">
        <v>0</v>
      </c>
      <c r="BC1384" s="518" t="n">
        <v>0</v>
      </c>
      <c r="BD1384" s="518" t="n">
        <v>0</v>
      </c>
      <c r="BE1384" s="518" t="n">
        <v>0</v>
      </c>
      <c r="BF1384" s="518" t="n">
        <v>0</v>
      </c>
      <c r="BG1384" s="518" t="n">
        <v>0</v>
      </c>
      <c r="BH1384" s="518" t="n">
        <v>0</v>
      </c>
      <c r="BI1384" s="518" t="n">
        <v>0</v>
      </c>
      <c r="BJ1384" s="518"/>
      <c r="BK1384" s="518"/>
      <c r="BL1384" s="518" t="n">
        <v>0</v>
      </c>
      <c r="BM1384" s="518"/>
      <c r="BN1384" s="518"/>
      <c r="BO1384" s="518"/>
      <c r="BP1384" s="518"/>
      <c r="BQ1384" s="518"/>
      <c r="BR1384" s="518"/>
      <c r="BS1384" s="518"/>
      <c r="BT1384" s="518"/>
      <c r="BU1384" s="518"/>
      <c r="BV1384" s="518" t="n">
        <v>0</v>
      </c>
      <c r="BW1384" s="518" t="n">
        <v>0</v>
      </c>
      <c r="BX1384" s="518" t="n">
        <v>0</v>
      </c>
      <c r="BY1384" s="518" t="n">
        <v>0</v>
      </c>
      <c r="BZ1384" s="518" t="n">
        <v>0</v>
      </c>
      <c r="CA1384" s="518" t="n">
        <v>0</v>
      </c>
      <c r="CB1384" s="518" t="n">
        <v>0</v>
      </c>
      <c r="CC1384" s="518" t="n">
        <v>0</v>
      </c>
      <c r="CD1384" s="518" t="n">
        <v>0</v>
      </c>
      <c r="CE1384" s="518" t="n">
        <v>0</v>
      </c>
      <c r="CF1384" s="518" t="n">
        <v>0</v>
      </c>
      <c r="CG1384" s="518" t="n">
        <v>0</v>
      </c>
      <c r="CH1384" s="518"/>
      <c r="CI1384" s="716"/>
      <c r="CL1384" s="48" t="n">
        <v>2</v>
      </c>
      <c r="CM1384" s="48" t="n">
        <f aca="false">CL1384-V1384</f>
        <v>0</v>
      </c>
      <c r="CN1384" s="702" t="n">
        <f aca="false">SUM(CO1384:DR1384)</f>
        <v>2</v>
      </c>
      <c r="CO1384" s="703" t="n">
        <v>0</v>
      </c>
      <c r="CP1384" s="703"/>
      <c r="CQ1384" s="703" t="n">
        <v>0</v>
      </c>
      <c r="CR1384" s="703"/>
      <c r="CS1384" s="703" t="n">
        <v>0</v>
      </c>
      <c r="CT1384" s="703" t="n">
        <v>0</v>
      </c>
      <c r="CU1384" s="703"/>
      <c r="CV1384" s="703"/>
      <c r="CW1384" s="703"/>
      <c r="CX1384" s="703" t="n">
        <v>0</v>
      </c>
      <c r="CY1384" s="703" t="n">
        <v>0</v>
      </c>
      <c r="CZ1384" s="703" t="n">
        <v>0</v>
      </c>
      <c r="DA1384" s="703"/>
      <c r="DB1384" s="703"/>
      <c r="DC1384" s="703"/>
      <c r="DD1384" s="703"/>
      <c r="DE1384" s="703" t="n">
        <v>0</v>
      </c>
      <c r="DF1384" s="703"/>
      <c r="DG1384" s="703" t="n">
        <v>0</v>
      </c>
      <c r="DH1384" s="703" t="n">
        <v>0</v>
      </c>
      <c r="DI1384" s="703" t="n">
        <v>0</v>
      </c>
      <c r="DJ1384" s="703" t="n">
        <v>2</v>
      </c>
      <c r="DK1384" s="703" t="n">
        <v>0</v>
      </c>
      <c r="DL1384" s="703" t="n">
        <v>0</v>
      </c>
      <c r="DM1384" s="703"/>
      <c r="DN1384" s="703"/>
      <c r="DO1384" s="703"/>
      <c r="DP1384" s="703"/>
      <c r="DQ1384" s="703"/>
      <c r="DR1384" s="703"/>
      <c r="DS1384" s="704" t="n">
        <f aca="false">CN1384-V1384</f>
        <v>0</v>
      </c>
      <c r="DT1384" s="553"/>
      <c r="DU1384" s="48"/>
    </row>
    <row r="1385" customFormat="false" ht="15" hidden="false" customHeight="true" outlineLevel="0" collapsed="false">
      <c r="A1385" s="705" t="n">
        <f aca="false">A1384+1</f>
        <v>1376</v>
      </c>
      <c r="B1385" s="706" t="s">
        <v>2495</v>
      </c>
      <c r="C1385" s="706" t="s">
        <v>402</v>
      </c>
      <c r="D1385" s="706" t="s">
        <v>401</v>
      </c>
      <c r="E1385" s="243" t="n">
        <f aca="false">COUNTIF($G$10:$G$1856,$G1385)</f>
        <v>1</v>
      </c>
      <c r="F1385" s="706"/>
      <c r="G1385" s="706" t="s">
        <v>3271</v>
      </c>
      <c r="H1385" s="707" t="s">
        <v>2806</v>
      </c>
      <c r="I1385" s="708" t="s">
        <v>1137</v>
      </c>
      <c r="J1385" s="707" t="s">
        <v>370</v>
      </c>
      <c r="K1385" s="709" t="s">
        <v>369</v>
      </c>
      <c r="L1385" s="707" t="s">
        <v>368</v>
      </c>
      <c r="M1385" s="708" t="s">
        <v>1138</v>
      </c>
      <c r="N1385" s="710" t="s">
        <v>934</v>
      </c>
      <c r="O1385" s="512" t="n">
        <v>4</v>
      </c>
      <c r="P1385" s="512" t="n">
        <v>1</v>
      </c>
      <c r="Q1385" s="711" t="n">
        <v>0.001979376</v>
      </c>
      <c r="R1385" s="712"/>
      <c r="S1385" s="713"/>
      <c r="T1385" s="714" t="n">
        <v>4.84</v>
      </c>
      <c r="U1385" s="715"/>
      <c r="V1385" s="262" t="n">
        <f aca="false">SUM(W1385:CI1385)</f>
        <v>1</v>
      </c>
      <c r="W1385" s="243" t="n">
        <v>0</v>
      </c>
      <c r="X1385" s="243" t="n">
        <v>0</v>
      </c>
      <c r="Y1385" s="243" t="n">
        <v>0</v>
      </c>
      <c r="Z1385" s="243" t="n">
        <v>0</v>
      </c>
      <c r="AA1385" s="243" t="n">
        <v>0</v>
      </c>
      <c r="AB1385" s="243" t="n">
        <v>0</v>
      </c>
      <c r="AC1385" s="243" t="n">
        <v>0</v>
      </c>
      <c r="AD1385" s="243" t="n">
        <v>0</v>
      </c>
      <c r="AE1385" s="243" t="n">
        <v>0</v>
      </c>
      <c r="AF1385" s="243" t="n">
        <v>0</v>
      </c>
      <c r="AG1385" s="243" t="n">
        <v>0</v>
      </c>
      <c r="AH1385" s="518" t="n">
        <v>0</v>
      </c>
      <c r="AI1385" s="243" t="n">
        <v>0</v>
      </c>
      <c r="AJ1385" s="243" t="n">
        <v>0</v>
      </c>
      <c r="AK1385" s="518" t="n">
        <v>0</v>
      </c>
      <c r="AL1385" s="518" t="n">
        <v>0</v>
      </c>
      <c r="AM1385" s="518" t="n">
        <v>0</v>
      </c>
      <c r="AN1385" s="518" t="n">
        <v>0</v>
      </c>
      <c r="AO1385" s="518" t="n">
        <v>0</v>
      </c>
      <c r="AP1385" s="518" t="n">
        <v>0</v>
      </c>
      <c r="AQ1385" s="518" t="n">
        <v>0</v>
      </c>
      <c r="AR1385" s="518" t="n">
        <v>0</v>
      </c>
      <c r="AS1385" s="518" t="n">
        <v>0</v>
      </c>
      <c r="AT1385" s="518" t="n">
        <v>0</v>
      </c>
      <c r="AU1385" s="518" t="n">
        <v>0</v>
      </c>
      <c r="AV1385" s="518" t="n">
        <v>0</v>
      </c>
      <c r="AW1385" s="518" t="n">
        <v>0</v>
      </c>
      <c r="AX1385" s="518" t="n">
        <v>0</v>
      </c>
      <c r="AY1385" s="518" t="n">
        <v>0</v>
      </c>
      <c r="AZ1385" s="518" t="n">
        <v>0</v>
      </c>
      <c r="BA1385" s="518" t="n">
        <v>1</v>
      </c>
      <c r="BB1385" s="518" t="n">
        <v>0</v>
      </c>
      <c r="BC1385" s="518" t="n">
        <v>0</v>
      </c>
      <c r="BD1385" s="518" t="n">
        <v>0</v>
      </c>
      <c r="BE1385" s="518" t="n">
        <v>0</v>
      </c>
      <c r="BF1385" s="518" t="n">
        <v>0</v>
      </c>
      <c r="BG1385" s="518" t="n">
        <v>0</v>
      </c>
      <c r="BH1385" s="518" t="n">
        <v>0</v>
      </c>
      <c r="BI1385" s="518" t="n">
        <v>0</v>
      </c>
      <c r="BJ1385" s="518"/>
      <c r="BK1385" s="518"/>
      <c r="BL1385" s="518" t="n">
        <v>0</v>
      </c>
      <c r="BM1385" s="518"/>
      <c r="BN1385" s="518"/>
      <c r="BO1385" s="518"/>
      <c r="BP1385" s="518"/>
      <c r="BQ1385" s="518"/>
      <c r="BR1385" s="518"/>
      <c r="BS1385" s="518"/>
      <c r="BT1385" s="518"/>
      <c r="BU1385" s="518"/>
      <c r="BV1385" s="518" t="n">
        <v>0</v>
      </c>
      <c r="BW1385" s="518" t="n">
        <v>0</v>
      </c>
      <c r="BX1385" s="518" t="n">
        <v>0</v>
      </c>
      <c r="BY1385" s="518" t="n">
        <v>0</v>
      </c>
      <c r="BZ1385" s="518" t="n">
        <v>0</v>
      </c>
      <c r="CA1385" s="518" t="n">
        <v>0</v>
      </c>
      <c r="CB1385" s="518" t="n">
        <v>0</v>
      </c>
      <c r="CC1385" s="518" t="n">
        <v>0</v>
      </c>
      <c r="CD1385" s="518" t="n">
        <v>0</v>
      </c>
      <c r="CE1385" s="518" t="n">
        <v>0</v>
      </c>
      <c r="CF1385" s="518" t="n">
        <v>0</v>
      </c>
      <c r="CG1385" s="518" t="n">
        <v>0</v>
      </c>
      <c r="CH1385" s="518"/>
      <c r="CI1385" s="716"/>
      <c r="CL1385" s="48" t="n">
        <v>1</v>
      </c>
      <c r="CM1385" s="48" t="n">
        <f aca="false">CL1385-V1385</f>
        <v>0</v>
      </c>
      <c r="CN1385" s="702" t="n">
        <f aca="false">SUM(CO1385:DR1385)</f>
        <v>1</v>
      </c>
      <c r="CO1385" s="703" t="n">
        <v>0</v>
      </c>
      <c r="CP1385" s="703"/>
      <c r="CQ1385" s="703" t="n">
        <v>0</v>
      </c>
      <c r="CR1385" s="703"/>
      <c r="CS1385" s="703" t="n">
        <v>0</v>
      </c>
      <c r="CT1385" s="703" t="n">
        <v>0</v>
      </c>
      <c r="CU1385" s="703"/>
      <c r="CV1385" s="703"/>
      <c r="CW1385" s="703"/>
      <c r="CX1385" s="703" t="n">
        <v>0</v>
      </c>
      <c r="CY1385" s="703" t="n">
        <v>0</v>
      </c>
      <c r="CZ1385" s="703" t="n">
        <v>0</v>
      </c>
      <c r="DA1385" s="703"/>
      <c r="DB1385" s="703"/>
      <c r="DC1385" s="703"/>
      <c r="DD1385" s="703"/>
      <c r="DE1385" s="703" t="n">
        <v>0</v>
      </c>
      <c r="DF1385" s="703"/>
      <c r="DG1385" s="703" t="n">
        <v>0</v>
      </c>
      <c r="DH1385" s="703" t="n">
        <v>0</v>
      </c>
      <c r="DI1385" s="703" t="n">
        <v>0</v>
      </c>
      <c r="DJ1385" s="703" t="n">
        <v>1</v>
      </c>
      <c r="DK1385" s="703" t="n">
        <v>0</v>
      </c>
      <c r="DL1385" s="703" t="n">
        <v>0</v>
      </c>
      <c r="DM1385" s="703"/>
      <c r="DN1385" s="703"/>
      <c r="DO1385" s="703"/>
      <c r="DP1385" s="703"/>
      <c r="DQ1385" s="703"/>
      <c r="DR1385" s="703"/>
      <c r="DS1385" s="704" t="n">
        <f aca="false">CN1385-V1385</f>
        <v>0</v>
      </c>
      <c r="DT1385" s="553"/>
      <c r="DU1385" s="48"/>
    </row>
    <row r="1386" customFormat="false" ht="15" hidden="false" customHeight="true" outlineLevel="0" collapsed="false">
      <c r="A1386" s="705" t="n">
        <f aca="false">A1385+1</f>
        <v>1377</v>
      </c>
      <c r="B1386" s="706" t="s">
        <v>2495</v>
      </c>
      <c r="C1386" s="706" t="s">
        <v>402</v>
      </c>
      <c r="D1386" s="706" t="s">
        <v>401</v>
      </c>
      <c r="E1386" s="243" t="n">
        <f aca="false">COUNTIF($G$10:$G$1856,$G1386)</f>
        <v>1</v>
      </c>
      <c r="F1386" s="706"/>
      <c r="G1386" s="706" t="s">
        <v>3272</v>
      </c>
      <c r="H1386" s="707" t="s">
        <v>2808</v>
      </c>
      <c r="I1386" s="708" t="s">
        <v>1149</v>
      </c>
      <c r="J1386" s="707" t="s">
        <v>370</v>
      </c>
      <c r="K1386" s="709" t="s">
        <v>369</v>
      </c>
      <c r="L1386" s="707" t="s">
        <v>368</v>
      </c>
      <c r="M1386" s="708" t="s">
        <v>1150</v>
      </c>
      <c r="N1386" s="710" t="s">
        <v>934</v>
      </c>
      <c r="O1386" s="512" t="n">
        <v>1</v>
      </c>
      <c r="P1386" s="512" t="n">
        <v>1</v>
      </c>
      <c r="Q1386" s="711" t="n">
        <v>0.0003456</v>
      </c>
      <c r="R1386" s="712"/>
      <c r="S1386" s="713"/>
      <c r="T1386" s="714" t="n">
        <v>0.84</v>
      </c>
      <c r="U1386" s="715"/>
      <c r="V1386" s="262" t="n">
        <f aca="false">SUM(W1386:CI1386)</f>
        <v>1</v>
      </c>
      <c r="W1386" s="243" t="n">
        <v>0</v>
      </c>
      <c r="X1386" s="243" t="n">
        <v>0</v>
      </c>
      <c r="Y1386" s="243" t="n">
        <v>0</v>
      </c>
      <c r="Z1386" s="243" t="n">
        <v>0</v>
      </c>
      <c r="AA1386" s="243" t="n">
        <v>0</v>
      </c>
      <c r="AB1386" s="243" t="n">
        <v>0</v>
      </c>
      <c r="AC1386" s="243" t="n">
        <v>0</v>
      </c>
      <c r="AD1386" s="243" t="n">
        <v>0</v>
      </c>
      <c r="AE1386" s="243" t="n">
        <v>0</v>
      </c>
      <c r="AF1386" s="243" t="n">
        <v>0</v>
      </c>
      <c r="AG1386" s="243" t="n">
        <v>0</v>
      </c>
      <c r="AH1386" s="518" t="n">
        <v>0</v>
      </c>
      <c r="AI1386" s="243" t="n">
        <v>0</v>
      </c>
      <c r="AJ1386" s="243" t="n">
        <v>0</v>
      </c>
      <c r="AK1386" s="518" t="n">
        <v>0</v>
      </c>
      <c r="AL1386" s="518" t="n">
        <v>0</v>
      </c>
      <c r="AM1386" s="518" t="n">
        <v>0</v>
      </c>
      <c r="AN1386" s="518" t="n">
        <v>0</v>
      </c>
      <c r="AO1386" s="518" t="n">
        <v>0</v>
      </c>
      <c r="AP1386" s="518" t="n">
        <v>0</v>
      </c>
      <c r="AQ1386" s="518" t="n">
        <v>0</v>
      </c>
      <c r="AR1386" s="518" t="n">
        <v>0</v>
      </c>
      <c r="AS1386" s="518" t="n">
        <v>0</v>
      </c>
      <c r="AT1386" s="518" t="n">
        <v>0</v>
      </c>
      <c r="AU1386" s="518" t="n">
        <v>0</v>
      </c>
      <c r="AV1386" s="518" t="n">
        <v>0</v>
      </c>
      <c r="AW1386" s="518" t="n">
        <v>0</v>
      </c>
      <c r="AX1386" s="518" t="n">
        <v>0</v>
      </c>
      <c r="AY1386" s="518" t="n">
        <v>0</v>
      </c>
      <c r="AZ1386" s="518" t="n">
        <v>0</v>
      </c>
      <c r="BA1386" s="518" t="n">
        <v>1</v>
      </c>
      <c r="BB1386" s="518" t="n">
        <v>0</v>
      </c>
      <c r="BC1386" s="518" t="n">
        <v>0</v>
      </c>
      <c r="BD1386" s="518" t="n">
        <v>0</v>
      </c>
      <c r="BE1386" s="518" t="n">
        <v>0</v>
      </c>
      <c r="BF1386" s="518" t="n">
        <v>0</v>
      </c>
      <c r="BG1386" s="518" t="n">
        <v>0</v>
      </c>
      <c r="BH1386" s="518" t="n">
        <v>0</v>
      </c>
      <c r="BI1386" s="518" t="n">
        <v>0</v>
      </c>
      <c r="BJ1386" s="518"/>
      <c r="BK1386" s="518"/>
      <c r="BL1386" s="518" t="n">
        <v>0</v>
      </c>
      <c r="BM1386" s="518"/>
      <c r="BN1386" s="518"/>
      <c r="BO1386" s="518"/>
      <c r="BP1386" s="518"/>
      <c r="BQ1386" s="518"/>
      <c r="BR1386" s="518"/>
      <c r="BS1386" s="518"/>
      <c r="BT1386" s="518"/>
      <c r="BU1386" s="518"/>
      <c r="BV1386" s="518" t="n">
        <v>0</v>
      </c>
      <c r="BW1386" s="518" t="n">
        <v>0</v>
      </c>
      <c r="BX1386" s="518" t="n">
        <v>0</v>
      </c>
      <c r="BY1386" s="518" t="n">
        <v>0</v>
      </c>
      <c r="BZ1386" s="518" t="n">
        <v>0</v>
      </c>
      <c r="CA1386" s="518" t="n">
        <v>0</v>
      </c>
      <c r="CB1386" s="518" t="n">
        <v>0</v>
      </c>
      <c r="CC1386" s="518" t="n">
        <v>0</v>
      </c>
      <c r="CD1386" s="518" t="n">
        <v>0</v>
      </c>
      <c r="CE1386" s="518" t="n">
        <v>0</v>
      </c>
      <c r="CF1386" s="518" t="n">
        <v>0</v>
      </c>
      <c r="CG1386" s="518" t="n">
        <v>0</v>
      </c>
      <c r="CH1386" s="518"/>
      <c r="CI1386" s="716"/>
      <c r="CL1386" s="48" t="n">
        <v>1</v>
      </c>
      <c r="CM1386" s="48" t="n">
        <f aca="false">CL1386-V1386</f>
        <v>0</v>
      </c>
      <c r="CN1386" s="702" t="n">
        <f aca="false">SUM(CO1386:DR1386)</f>
        <v>1</v>
      </c>
      <c r="CO1386" s="703" t="n">
        <v>0</v>
      </c>
      <c r="CP1386" s="703"/>
      <c r="CQ1386" s="703" t="n">
        <v>0</v>
      </c>
      <c r="CR1386" s="703"/>
      <c r="CS1386" s="703" t="n">
        <v>0</v>
      </c>
      <c r="CT1386" s="703" t="n">
        <v>0</v>
      </c>
      <c r="CU1386" s="703"/>
      <c r="CV1386" s="703"/>
      <c r="CW1386" s="703"/>
      <c r="CX1386" s="703" t="n">
        <v>0</v>
      </c>
      <c r="CY1386" s="703" t="n">
        <v>0</v>
      </c>
      <c r="CZ1386" s="703" t="n">
        <v>0</v>
      </c>
      <c r="DA1386" s="703"/>
      <c r="DB1386" s="703"/>
      <c r="DC1386" s="703"/>
      <c r="DD1386" s="703"/>
      <c r="DE1386" s="703" t="n">
        <v>0</v>
      </c>
      <c r="DF1386" s="703"/>
      <c r="DG1386" s="703" t="n">
        <v>0</v>
      </c>
      <c r="DH1386" s="703" t="n">
        <v>0</v>
      </c>
      <c r="DI1386" s="703" t="n">
        <v>0</v>
      </c>
      <c r="DJ1386" s="703" t="n">
        <v>1</v>
      </c>
      <c r="DK1386" s="703" t="n">
        <v>0</v>
      </c>
      <c r="DL1386" s="703" t="n">
        <v>0</v>
      </c>
      <c r="DM1386" s="703"/>
      <c r="DN1386" s="703"/>
      <c r="DO1386" s="703"/>
      <c r="DP1386" s="703"/>
      <c r="DQ1386" s="703"/>
      <c r="DR1386" s="703"/>
      <c r="DS1386" s="704" t="n">
        <f aca="false">CN1386-V1386</f>
        <v>0</v>
      </c>
      <c r="DT1386" s="553"/>
      <c r="DU1386" s="48"/>
    </row>
    <row r="1387" customFormat="false" ht="15" hidden="false" customHeight="true" outlineLevel="0" collapsed="false">
      <c r="A1387" s="705" t="n">
        <f aca="false">A1386+1</f>
        <v>1378</v>
      </c>
      <c r="B1387" s="706" t="s">
        <v>2495</v>
      </c>
      <c r="C1387" s="706" t="s">
        <v>402</v>
      </c>
      <c r="D1387" s="706" t="s">
        <v>401</v>
      </c>
      <c r="E1387" s="243" t="n">
        <f aca="false">COUNTIF($G$10:$G$1856,$G1387)</f>
        <v>1</v>
      </c>
      <c r="F1387" s="706"/>
      <c r="G1387" s="706" t="s">
        <v>3273</v>
      </c>
      <c r="H1387" s="707" t="s">
        <v>2810</v>
      </c>
      <c r="I1387" s="708" t="s">
        <v>969</v>
      </c>
      <c r="J1387" s="707" t="s">
        <v>370</v>
      </c>
      <c r="K1387" s="709" t="s">
        <v>369</v>
      </c>
      <c r="L1387" s="707" t="s">
        <v>368</v>
      </c>
      <c r="M1387" s="708" t="s">
        <v>970</v>
      </c>
      <c r="N1387" s="710" t="s">
        <v>934</v>
      </c>
      <c r="O1387" s="512" t="n">
        <v>1</v>
      </c>
      <c r="P1387" s="512" t="n">
        <v>1</v>
      </c>
      <c r="Q1387" s="711" t="n">
        <v>0.001882116</v>
      </c>
      <c r="R1387" s="712"/>
      <c r="S1387" s="713"/>
      <c r="T1387" s="714" t="n">
        <v>4.6</v>
      </c>
      <c r="U1387" s="715"/>
      <c r="V1387" s="262" t="n">
        <f aca="false">SUM(W1387:CI1387)</f>
        <v>1</v>
      </c>
      <c r="W1387" s="243" t="n">
        <v>0</v>
      </c>
      <c r="X1387" s="243" t="n">
        <v>0</v>
      </c>
      <c r="Y1387" s="243" t="n">
        <v>0</v>
      </c>
      <c r="Z1387" s="243" t="n">
        <v>0</v>
      </c>
      <c r="AA1387" s="243" t="n">
        <v>0</v>
      </c>
      <c r="AB1387" s="243" t="n">
        <v>0</v>
      </c>
      <c r="AC1387" s="243" t="n">
        <v>0</v>
      </c>
      <c r="AD1387" s="243" t="n">
        <v>0</v>
      </c>
      <c r="AE1387" s="243" t="n">
        <v>0</v>
      </c>
      <c r="AF1387" s="243" t="n">
        <v>0</v>
      </c>
      <c r="AG1387" s="243" t="n">
        <v>0</v>
      </c>
      <c r="AH1387" s="518" t="n">
        <v>0</v>
      </c>
      <c r="AI1387" s="243" t="n">
        <v>0</v>
      </c>
      <c r="AJ1387" s="243" t="n">
        <v>0</v>
      </c>
      <c r="AK1387" s="518" t="n">
        <v>0</v>
      </c>
      <c r="AL1387" s="518" t="n">
        <v>0</v>
      </c>
      <c r="AM1387" s="518" t="n">
        <v>0</v>
      </c>
      <c r="AN1387" s="518" t="n">
        <v>0</v>
      </c>
      <c r="AO1387" s="518" t="n">
        <v>0</v>
      </c>
      <c r="AP1387" s="518" t="n">
        <v>0</v>
      </c>
      <c r="AQ1387" s="518" t="n">
        <v>0</v>
      </c>
      <c r="AR1387" s="518" t="n">
        <v>0</v>
      </c>
      <c r="AS1387" s="518" t="n">
        <v>0</v>
      </c>
      <c r="AT1387" s="518" t="n">
        <v>0</v>
      </c>
      <c r="AU1387" s="518" t="n">
        <v>0</v>
      </c>
      <c r="AV1387" s="518" t="n">
        <v>0</v>
      </c>
      <c r="AW1387" s="518" t="n">
        <v>0</v>
      </c>
      <c r="AX1387" s="518" t="n">
        <v>0</v>
      </c>
      <c r="AY1387" s="518" t="n">
        <v>0</v>
      </c>
      <c r="AZ1387" s="518" t="n">
        <v>0</v>
      </c>
      <c r="BA1387" s="518" t="n">
        <v>1</v>
      </c>
      <c r="BB1387" s="518" t="n">
        <v>0</v>
      </c>
      <c r="BC1387" s="518" t="n">
        <v>0</v>
      </c>
      <c r="BD1387" s="518" t="n">
        <v>0</v>
      </c>
      <c r="BE1387" s="518" t="n">
        <v>0</v>
      </c>
      <c r="BF1387" s="518" t="n">
        <v>0</v>
      </c>
      <c r="BG1387" s="518" t="n">
        <v>0</v>
      </c>
      <c r="BH1387" s="518" t="n">
        <v>0</v>
      </c>
      <c r="BI1387" s="518" t="n">
        <v>0</v>
      </c>
      <c r="BJ1387" s="518"/>
      <c r="BK1387" s="518"/>
      <c r="BL1387" s="518" t="n">
        <v>0</v>
      </c>
      <c r="BM1387" s="518"/>
      <c r="BN1387" s="518"/>
      <c r="BO1387" s="518"/>
      <c r="BP1387" s="518"/>
      <c r="BQ1387" s="518"/>
      <c r="BR1387" s="518"/>
      <c r="BS1387" s="518"/>
      <c r="BT1387" s="518"/>
      <c r="BU1387" s="518"/>
      <c r="BV1387" s="518" t="n">
        <v>0</v>
      </c>
      <c r="BW1387" s="518" t="n">
        <v>0</v>
      </c>
      <c r="BX1387" s="518" t="n">
        <v>0</v>
      </c>
      <c r="BY1387" s="518" t="n">
        <v>0</v>
      </c>
      <c r="BZ1387" s="518" t="n">
        <v>0</v>
      </c>
      <c r="CA1387" s="518" t="n">
        <v>0</v>
      </c>
      <c r="CB1387" s="518" t="n">
        <v>0</v>
      </c>
      <c r="CC1387" s="518" t="n">
        <v>0</v>
      </c>
      <c r="CD1387" s="518" t="n">
        <v>0</v>
      </c>
      <c r="CE1387" s="518" t="n">
        <v>0</v>
      </c>
      <c r="CF1387" s="518" t="n">
        <v>0</v>
      </c>
      <c r="CG1387" s="518" t="n">
        <v>0</v>
      </c>
      <c r="CH1387" s="518"/>
      <c r="CI1387" s="716"/>
      <c r="CL1387" s="48" t="n">
        <v>1</v>
      </c>
      <c r="CM1387" s="48" t="n">
        <f aca="false">CL1387-V1387</f>
        <v>0</v>
      </c>
      <c r="CN1387" s="702" t="n">
        <f aca="false">SUM(CO1387:DR1387)</f>
        <v>1</v>
      </c>
      <c r="CO1387" s="703" t="n">
        <v>0</v>
      </c>
      <c r="CP1387" s="703"/>
      <c r="CQ1387" s="703" t="n">
        <v>0</v>
      </c>
      <c r="CR1387" s="703"/>
      <c r="CS1387" s="703" t="n">
        <v>0</v>
      </c>
      <c r="CT1387" s="703" t="n">
        <v>0</v>
      </c>
      <c r="CU1387" s="703"/>
      <c r="CV1387" s="703"/>
      <c r="CW1387" s="703"/>
      <c r="CX1387" s="703" t="n">
        <v>0</v>
      </c>
      <c r="CY1387" s="703" t="n">
        <v>0</v>
      </c>
      <c r="CZ1387" s="703" t="n">
        <v>0</v>
      </c>
      <c r="DA1387" s="703"/>
      <c r="DB1387" s="703"/>
      <c r="DC1387" s="703"/>
      <c r="DD1387" s="703"/>
      <c r="DE1387" s="703" t="n">
        <v>0</v>
      </c>
      <c r="DF1387" s="703"/>
      <c r="DG1387" s="703" t="n">
        <v>0</v>
      </c>
      <c r="DH1387" s="703" t="n">
        <v>0</v>
      </c>
      <c r="DI1387" s="703" t="n">
        <v>0</v>
      </c>
      <c r="DJ1387" s="703" t="n">
        <v>1</v>
      </c>
      <c r="DK1387" s="703" t="n">
        <v>0</v>
      </c>
      <c r="DL1387" s="703" t="n">
        <v>0</v>
      </c>
      <c r="DM1387" s="703"/>
      <c r="DN1387" s="703"/>
      <c r="DO1387" s="703"/>
      <c r="DP1387" s="703"/>
      <c r="DQ1387" s="703"/>
      <c r="DR1387" s="703"/>
      <c r="DS1387" s="704" t="n">
        <f aca="false">CN1387-V1387</f>
        <v>0</v>
      </c>
      <c r="DT1387" s="553"/>
      <c r="DU1387" s="48"/>
    </row>
    <row r="1388" customFormat="false" ht="15" hidden="false" customHeight="true" outlineLevel="0" collapsed="false">
      <c r="A1388" s="705" t="n">
        <f aca="false">A1387+1</f>
        <v>1379</v>
      </c>
      <c r="B1388" s="706" t="s">
        <v>2495</v>
      </c>
      <c r="C1388" s="706" t="s">
        <v>402</v>
      </c>
      <c r="D1388" s="706" t="s">
        <v>401</v>
      </c>
      <c r="E1388" s="243" t="n">
        <f aca="false">COUNTIF($G$10:$G$1856,$G1388)</f>
        <v>1</v>
      </c>
      <c r="F1388" s="706"/>
      <c r="G1388" s="706" t="s">
        <v>3274</v>
      </c>
      <c r="H1388" s="707" t="s">
        <v>2812</v>
      </c>
      <c r="I1388" s="708" t="s">
        <v>973</v>
      </c>
      <c r="J1388" s="707" t="s">
        <v>370</v>
      </c>
      <c r="K1388" s="709" t="s">
        <v>369</v>
      </c>
      <c r="L1388" s="707" t="s">
        <v>368</v>
      </c>
      <c r="M1388" s="708" t="s">
        <v>974</v>
      </c>
      <c r="N1388" s="710" t="s">
        <v>934</v>
      </c>
      <c r="O1388" s="512" t="n">
        <v>1</v>
      </c>
      <c r="P1388" s="512" t="n">
        <v>1</v>
      </c>
      <c r="Q1388" s="711" t="n">
        <v>0.001453977</v>
      </c>
      <c r="R1388" s="712"/>
      <c r="S1388" s="713"/>
      <c r="T1388" s="714" t="n">
        <v>3.55</v>
      </c>
      <c r="U1388" s="715"/>
      <c r="V1388" s="262" t="n">
        <f aca="false">SUM(W1388:CI1388)</f>
        <v>1</v>
      </c>
      <c r="W1388" s="243" t="n">
        <v>0</v>
      </c>
      <c r="X1388" s="243" t="n">
        <v>0</v>
      </c>
      <c r="Y1388" s="243" t="n">
        <v>0</v>
      </c>
      <c r="Z1388" s="243" t="n">
        <v>0</v>
      </c>
      <c r="AA1388" s="243" t="n">
        <v>0</v>
      </c>
      <c r="AB1388" s="243" t="n">
        <v>0</v>
      </c>
      <c r="AC1388" s="243" t="n">
        <v>0</v>
      </c>
      <c r="AD1388" s="243" t="n">
        <v>0</v>
      </c>
      <c r="AE1388" s="243" t="n">
        <v>0</v>
      </c>
      <c r="AF1388" s="243" t="n">
        <v>0</v>
      </c>
      <c r="AG1388" s="243" t="n">
        <v>0</v>
      </c>
      <c r="AH1388" s="518" t="n">
        <v>0</v>
      </c>
      <c r="AI1388" s="243" t="n">
        <v>0</v>
      </c>
      <c r="AJ1388" s="243" t="n">
        <v>0</v>
      </c>
      <c r="AK1388" s="518" t="n">
        <v>0</v>
      </c>
      <c r="AL1388" s="518" t="n">
        <v>0</v>
      </c>
      <c r="AM1388" s="518" t="n">
        <v>0</v>
      </c>
      <c r="AN1388" s="518" t="n">
        <v>0</v>
      </c>
      <c r="AO1388" s="518" t="n">
        <v>0</v>
      </c>
      <c r="AP1388" s="518" t="n">
        <v>0</v>
      </c>
      <c r="AQ1388" s="518" t="n">
        <v>0</v>
      </c>
      <c r="AR1388" s="518" t="n">
        <v>0</v>
      </c>
      <c r="AS1388" s="518" t="n">
        <v>0</v>
      </c>
      <c r="AT1388" s="518" t="n">
        <v>0</v>
      </c>
      <c r="AU1388" s="518" t="n">
        <v>0</v>
      </c>
      <c r="AV1388" s="518" t="n">
        <v>0</v>
      </c>
      <c r="AW1388" s="518" t="n">
        <v>0</v>
      </c>
      <c r="AX1388" s="518" t="n">
        <v>0</v>
      </c>
      <c r="AY1388" s="518" t="n">
        <v>0</v>
      </c>
      <c r="AZ1388" s="518" t="n">
        <v>0</v>
      </c>
      <c r="BA1388" s="518" t="n">
        <v>1</v>
      </c>
      <c r="BB1388" s="518" t="n">
        <v>0</v>
      </c>
      <c r="BC1388" s="518" t="n">
        <v>0</v>
      </c>
      <c r="BD1388" s="518" t="n">
        <v>0</v>
      </c>
      <c r="BE1388" s="518" t="n">
        <v>0</v>
      </c>
      <c r="BF1388" s="518" t="n">
        <v>0</v>
      </c>
      <c r="BG1388" s="518" t="n">
        <v>0</v>
      </c>
      <c r="BH1388" s="518" t="n">
        <v>0</v>
      </c>
      <c r="BI1388" s="518" t="n">
        <v>0</v>
      </c>
      <c r="BJ1388" s="518"/>
      <c r="BK1388" s="518"/>
      <c r="BL1388" s="518" t="n">
        <v>0</v>
      </c>
      <c r="BM1388" s="518"/>
      <c r="BN1388" s="518"/>
      <c r="BO1388" s="518"/>
      <c r="BP1388" s="518"/>
      <c r="BQ1388" s="518"/>
      <c r="BR1388" s="518"/>
      <c r="BS1388" s="518"/>
      <c r="BT1388" s="518"/>
      <c r="BU1388" s="518"/>
      <c r="BV1388" s="518" t="n">
        <v>0</v>
      </c>
      <c r="BW1388" s="518" t="n">
        <v>0</v>
      </c>
      <c r="BX1388" s="518" t="n">
        <v>0</v>
      </c>
      <c r="BY1388" s="518" t="n">
        <v>0</v>
      </c>
      <c r="BZ1388" s="518" t="n">
        <v>0</v>
      </c>
      <c r="CA1388" s="518" t="n">
        <v>0</v>
      </c>
      <c r="CB1388" s="518" t="n">
        <v>0</v>
      </c>
      <c r="CC1388" s="518" t="n">
        <v>0</v>
      </c>
      <c r="CD1388" s="518" t="n">
        <v>0</v>
      </c>
      <c r="CE1388" s="518" t="n">
        <v>0</v>
      </c>
      <c r="CF1388" s="518" t="n">
        <v>0</v>
      </c>
      <c r="CG1388" s="518" t="n">
        <v>0</v>
      </c>
      <c r="CH1388" s="518"/>
      <c r="CI1388" s="716"/>
      <c r="CL1388" s="48" t="n">
        <v>1</v>
      </c>
      <c r="CM1388" s="48" t="n">
        <f aca="false">CL1388-V1388</f>
        <v>0</v>
      </c>
      <c r="CN1388" s="702" t="n">
        <f aca="false">SUM(CO1388:DR1388)</f>
        <v>1</v>
      </c>
      <c r="CO1388" s="703" t="n">
        <v>0</v>
      </c>
      <c r="CP1388" s="703"/>
      <c r="CQ1388" s="703" t="n">
        <v>0</v>
      </c>
      <c r="CR1388" s="703"/>
      <c r="CS1388" s="703" t="n">
        <v>0</v>
      </c>
      <c r="CT1388" s="703" t="n">
        <v>0</v>
      </c>
      <c r="CU1388" s="703"/>
      <c r="CV1388" s="703"/>
      <c r="CW1388" s="703"/>
      <c r="CX1388" s="703" t="n">
        <v>0</v>
      </c>
      <c r="CY1388" s="703" t="n">
        <v>0</v>
      </c>
      <c r="CZ1388" s="703" t="n">
        <v>0</v>
      </c>
      <c r="DA1388" s="703"/>
      <c r="DB1388" s="703"/>
      <c r="DC1388" s="703"/>
      <c r="DD1388" s="703"/>
      <c r="DE1388" s="703" t="n">
        <v>0</v>
      </c>
      <c r="DF1388" s="703"/>
      <c r="DG1388" s="703" t="n">
        <v>0</v>
      </c>
      <c r="DH1388" s="703" t="n">
        <v>0</v>
      </c>
      <c r="DI1388" s="703" t="n">
        <v>0</v>
      </c>
      <c r="DJ1388" s="703" t="n">
        <v>1</v>
      </c>
      <c r="DK1388" s="703" t="n">
        <v>0</v>
      </c>
      <c r="DL1388" s="703" t="n">
        <v>0</v>
      </c>
      <c r="DM1388" s="703"/>
      <c r="DN1388" s="703"/>
      <c r="DO1388" s="703"/>
      <c r="DP1388" s="703"/>
      <c r="DQ1388" s="703"/>
      <c r="DR1388" s="703"/>
      <c r="DS1388" s="704" t="n">
        <f aca="false">CN1388-V1388</f>
        <v>0</v>
      </c>
      <c r="DT1388" s="553"/>
      <c r="DU1388" s="48"/>
    </row>
    <row r="1389" customFormat="false" ht="15" hidden="false" customHeight="true" outlineLevel="0" collapsed="false">
      <c r="A1389" s="705" t="n">
        <f aca="false">A1388+1</f>
        <v>1380</v>
      </c>
      <c r="B1389" s="706" t="s">
        <v>2495</v>
      </c>
      <c r="C1389" s="706" t="s">
        <v>402</v>
      </c>
      <c r="D1389" s="706" t="s">
        <v>401</v>
      </c>
      <c r="E1389" s="243" t="n">
        <f aca="false">COUNTIF($G$10:$G$1856,$G1389)</f>
        <v>1</v>
      </c>
      <c r="F1389" s="706"/>
      <c r="G1389" s="706" t="s">
        <v>3275</v>
      </c>
      <c r="H1389" s="707" t="s">
        <v>2814</v>
      </c>
      <c r="I1389" s="708" t="s">
        <v>1078</v>
      </c>
      <c r="J1389" s="707" t="s">
        <v>370</v>
      </c>
      <c r="K1389" s="709" t="s">
        <v>369</v>
      </c>
      <c r="L1389" s="707" t="s">
        <v>368</v>
      </c>
      <c r="M1389" s="708" t="s">
        <v>1079</v>
      </c>
      <c r="N1389" s="710" t="s">
        <v>934</v>
      </c>
      <c r="O1389" s="512" t="n">
        <v>2</v>
      </c>
      <c r="P1389" s="512" t="n">
        <v>1</v>
      </c>
      <c r="Q1389" s="711" t="n">
        <v>0.00242403</v>
      </c>
      <c r="R1389" s="712"/>
      <c r="S1389" s="713"/>
      <c r="T1389" s="714" t="n">
        <v>5.92</v>
      </c>
      <c r="U1389" s="715"/>
      <c r="V1389" s="262" t="n">
        <f aca="false">SUM(W1389:CI1389)</f>
        <v>1</v>
      </c>
      <c r="W1389" s="243" t="n">
        <v>0</v>
      </c>
      <c r="X1389" s="243" t="n">
        <v>0</v>
      </c>
      <c r="Y1389" s="243" t="n">
        <v>0</v>
      </c>
      <c r="Z1389" s="243" t="n">
        <v>0</v>
      </c>
      <c r="AA1389" s="243" t="n">
        <v>0</v>
      </c>
      <c r="AB1389" s="243" t="n">
        <v>0</v>
      </c>
      <c r="AC1389" s="243" t="n">
        <v>0</v>
      </c>
      <c r="AD1389" s="243" t="n">
        <v>0</v>
      </c>
      <c r="AE1389" s="243" t="n">
        <v>0</v>
      </c>
      <c r="AF1389" s="243" t="n">
        <v>0</v>
      </c>
      <c r="AG1389" s="243" t="n">
        <v>0</v>
      </c>
      <c r="AH1389" s="518" t="n">
        <v>0</v>
      </c>
      <c r="AI1389" s="243" t="n">
        <v>0</v>
      </c>
      <c r="AJ1389" s="243" t="n">
        <v>0</v>
      </c>
      <c r="AK1389" s="518" t="n">
        <v>0</v>
      </c>
      <c r="AL1389" s="518" t="n">
        <v>0</v>
      </c>
      <c r="AM1389" s="518" t="n">
        <v>0</v>
      </c>
      <c r="AN1389" s="518" t="n">
        <v>0</v>
      </c>
      <c r="AO1389" s="518" t="n">
        <v>0</v>
      </c>
      <c r="AP1389" s="518" t="n">
        <v>0</v>
      </c>
      <c r="AQ1389" s="518" t="n">
        <v>0</v>
      </c>
      <c r="AR1389" s="518" t="n">
        <v>0</v>
      </c>
      <c r="AS1389" s="518" t="n">
        <v>0</v>
      </c>
      <c r="AT1389" s="518" t="n">
        <v>0</v>
      </c>
      <c r="AU1389" s="518" t="n">
        <v>0</v>
      </c>
      <c r="AV1389" s="518" t="n">
        <v>0</v>
      </c>
      <c r="AW1389" s="518" t="n">
        <v>0</v>
      </c>
      <c r="AX1389" s="518" t="n">
        <v>0</v>
      </c>
      <c r="AY1389" s="518" t="n">
        <v>0</v>
      </c>
      <c r="AZ1389" s="518" t="n">
        <v>0</v>
      </c>
      <c r="BA1389" s="518" t="n">
        <v>1</v>
      </c>
      <c r="BB1389" s="518" t="n">
        <v>0</v>
      </c>
      <c r="BC1389" s="518" t="n">
        <v>0</v>
      </c>
      <c r="BD1389" s="518" t="n">
        <v>0</v>
      </c>
      <c r="BE1389" s="518" t="n">
        <v>0</v>
      </c>
      <c r="BF1389" s="518" t="n">
        <v>0</v>
      </c>
      <c r="BG1389" s="518" t="n">
        <v>0</v>
      </c>
      <c r="BH1389" s="518" t="n">
        <v>0</v>
      </c>
      <c r="BI1389" s="518" t="n">
        <v>0</v>
      </c>
      <c r="BJ1389" s="518"/>
      <c r="BK1389" s="518"/>
      <c r="BL1389" s="518" t="n">
        <v>0</v>
      </c>
      <c r="BM1389" s="518"/>
      <c r="BN1389" s="518"/>
      <c r="BO1389" s="518"/>
      <c r="BP1389" s="518"/>
      <c r="BQ1389" s="518"/>
      <c r="BR1389" s="518"/>
      <c r="BS1389" s="518"/>
      <c r="BT1389" s="518"/>
      <c r="BU1389" s="518"/>
      <c r="BV1389" s="518" t="n">
        <v>0</v>
      </c>
      <c r="BW1389" s="518" t="n">
        <v>0</v>
      </c>
      <c r="BX1389" s="518" t="n">
        <v>0</v>
      </c>
      <c r="BY1389" s="518" t="n">
        <v>0</v>
      </c>
      <c r="BZ1389" s="518" t="n">
        <v>0</v>
      </c>
      <c r="CA1389" s="518" t="n">
        <v>0</v>
      </c>
      <c r="CB1389" s="518" t="n">
        <v>0</v>
      </c>
      <c r="CC1389" s="518" t="n">
        <v>0</v>
      </c>
      <c r="CD1389" s="518" t="n">
        <v>0</v>
      </c>
      <c r="CE1389" s="518" t="n">
        <v>0</v>
      </c>
      <c r="CF1389" s="518" t="n">
        <v>0</v>
      </c>
      <c r="CG1389" s="518" t="n">
        <v>0</v>
      </c>
      <c r="CH1389" s="518"/>
      <c r="CI1389" s="716"/>
      <c r="CL1389" s="48" t="n">
        <v>1</v>
      </c>
      <c r="CM1389" s="48" t="n">
        <f aca="false">CL1389-V1389</f>
        <v>0</v>
      </c>
      <c r="CN1389" s="702" t="n">
        <f aca="false">SUM(CO1389:DR1389)</f>
        <v>1</v>
      </c>
      <c r="CO1389" s="703" t="n">
        <v>0</v>
      </c>
      <c r="CP1389" s="703"/>
      <c r="CQ1389" s="703" t="n">
        <v>0</v>
      </c>
      <c r="CR1389" s="703"/>
      <c r="CS1389" s="703" t="n">
        <v>0</v>
      </c>
      <c r="CT1389" s="703" t="n">
        <v>0</v>
      </c>
      <c r="CU1389" s="703"/>
      <c r="CV1389" s="703"/>
      <c r="CW1389" s="703"/>
      <c r="CX1389" s="703" t="n">
        <v>0</v>
      </c>
      <c r="CY1389" s="703" t="n">
        <v>0</v>
      </c>
      <c r="CZ1389" s="703" t="n">
        <v>0</v>
      </c>
      <c r="DA1389" s="703"/>
      <c r="DB1389" s="703"/>
      <c r="DC1389" s="703"/>
      <c r="DD1389" s="703"/>
      <c r="DE1389" s="703" t="n">
        <v>0</v>
      </c>
      <c r="DF1389" s="703"/>
      <c r="DG1389" s="703" t="n">
        <v>0</v>
      </c>
      <c r="DH1389" s="703" t="n">
        <v>0</v>
      </c>
      <c r="DI1389" s="703" t="n">
        <v>0</v>
      </c>
      <c r="DJ1389" s="703" t="n">
        <v>1</v>
      </c>
      <c r="DK1389" s="703" t="n">
        <v>0</v>
      </c>
      <c r="DL1389" s="703" t="n">
        <v>0</v>
      </c>
      <c r="DM1389" s="703"/>
      <c r="DN1389" s="703"/>
      <c r="DO1389" s="703"/>
      <c r="DP1389" s="703"/>
      <c r="DQ1389" s="703"/>
      <c r="DR1389" s="703"/>
      <c r="DS1389" s="704" t="n">
        <f aca="false">CN1389-V1389</f>
        <v>0</v>
      </c>
      <c r="DT1389" s="553"/>
      <c r="DU1389" s="48"/>
    </row>
    <row r="1390" customFormat="false" ht="15" hidden="false" customHeight="true" outlineLevel="0" collapsed="false">
      <c r="A1390" s="705" t="n">
        <f aca="false">A1389+1</f>
        <v>1381</v>
      </c>
      <c r="B1390" s="706" t="s">
        <v>2495</v>
      </c>
      <c r="C1390" s="706" t="s">
        <v>402</v>
      </c>
      <c r="D1390" s="706" t="s">
        <v>401</v>
      </c>
      <c r="E1390" s="243" t="n">
        <f aca="false">COUNTIF($G$10:$G$1856,$G1390)</f>
        <v>1</v>
      </c>
      <c r="F1390" s="706"/>
      <c r="G1390" s="706" t="s">
        <v>3276</v>
      </c>
      <c r="H1390" s="707" t="s">
        <v>2816</v>
      </c>
      <c r="I1390" s="708" t="s">
        <v>1005</v>
      </c>
      <c r="J1390" s="707" t="s">
        <v>370</v>
      </c>
      <c r="K1390" s="709" t="s">
        <v>369</v>
      </c>
      <c r="L1390" s="707" t="s">
        <v>368</v>
      </c>
      <c r="M1390" s="708" t="s">
        <v>1006</v>
      </c>
      <c r="N1390" s="710" t="s">
        <v>934</v>
      </c>
      <c r="O1390" s="512" t="n">
        <v>2</v>
      </c>
      <c r="P1390" s="512" t="n">
        <v>1</v>
      </c>
      <c r="Q1390" s="711" t="n">
        <v>0.00063</v>
      </c>
      <c r="R1390" s="712"/>
      <c r="S1390" s="713"/>
      <c r="T1390" s="714" t="n">
        <v>1.54</v>
      </c>
      <c r="U1390" s="715"/>
      <c r="V1390" s="262" t="n">
        <f aca="false">SUM(W1390:CI1390)</f>
        <v>1</v>
      </c>
      <c r="W1390" s="243" t="n">
        <v>0</v>
      </c>
      <c r="X1390" s="243" t="n">
        <v>0</v>
      </c>
      <c r="Y1390" s="243" t="n">
        <v>0</v>
      </c>
      <c r="Z1390" s="243" t="n">
        <v>0</v>
      </c>
      <c r="AA1390" s="243" t="n">
        <v>0</v>
      </c>
      <c r="AB1390" s="243" t="n">
        <v>0</v>
      </c>
      <c r="AC1390" s="243" t="n">
        <v>0</v>
      </c>
      <c r="AD1390" s="243" t="n">
        <v>0</v>
      </c>
      <c r="AE1390" s="243" t="n">
        <v>0</v>
      </c>
      <c r="AF1390" s="243" t="n">
        <v>0</v>
      </c>
      <c r="AG1390" s="243" t="n">
        <v>0</v>
      </c>
      <c r="AH1390" s="518" t="n">
        <v>0</v>
      </c>
      <c r="AI1390" s="243" t="n">
        <v>0</v>
      </c>
      <c r="AJ1390" s="243" t="n">
        <v>0</v>
      </c>
      <c r="AK1390" s="518" t="n">
        <v>0</v>
      </c>
      <c r="AL1390" s="518" t="n">
        <v>0</v>
      </c>
      <c r="AM1390" s="518" t="n">
        <v>0</v>
      </c>
      <c r="AN1390" s="518" t="n">
        <v>0</v>
      </c>
      <c r="AO1390" s="518" t="n">
        <v>0</v>
      </c>
      <c r="AP1390" s="518" t="n">
        <v>0</v>
      </c>
      <c r="AQ1390" s="518" t="n">
        <v>0</v>
      </c>
      <c r="AR1390" s="518" t="n">
        <v>0</v>
      </c>
      <c r="AS1390" s="518" t="n">
        <v>0</v>
      </c>
      <c r="AT1390" s="518" t="n">
        <v>0</v>
      </c>
      <c r="AU1390" s="518" t="n">
        <v>0</v>
      </c>
      <c r="AV1390" s="518" t="n">
        <v>0</v>
      </c>
      <c r="AW1390" s="518" t="n">
        <v>0</v>
      </c>
      <c r="AX1390" s="518" t="n">
        <v>0</v>
      </c>
      <c r="AY1390" s="518" t="n">
        <v>0</v>
      </c>
      <c r="AZ1390" s="518" t="n">
        <v>0</v>
      </c>
      <c r="BA1390" s="518" t="n">
        <v>1</v>
      </c>
      <c r="BB1390" s="518" t="n">
        <v>0</v>
      </c>
      <c r="BC1390" s="518" t="n">
        <v>0</v>
      </c>
      <c r="BD1390" s="518" t="n">
        <v>0</v>
      </c>
      <c r="BE1390" s="518" t="n">
        <v>0</v>
      </c>
      <c r="BF1390" s="518" t="n">
        <v>0</v>
      </c>
      <c r="BG1390" s="518" t="n">
        <v>0</v>
      </c>
      <c r="BH1390" s="518" t="n">
        <v>0</v>
      </c>
      <c r="BI1390" s="518" t="n">
        <v>0</v>
      </c>
      <c r="BJ1390" s="518"/>
      <c r="BK1390" s="518"/>
      <c r="BL1390" s="518" t="n">
        <v>0</v>
      </c>
      <c r="BM1390" s="518"/>
      <c r="BN1390" s="518"/>
      <c r="BO1390" s="518"/>
      <c r="BP1390" s="518"/>
      <c r="BQ1390" s="518"/>
      <c r="BR1390" s="518"/>
      <c r="BS1390" s="518"/>
      <c r="BT1390" s="518"/>
      <c r="BU1390" s="518"/>
      <c r="BV1390" s="518" t="n">
        <v>0</v>
      </c>
      <c r="BW1390" s="518" t="n">
        <v>0</v>
      </c>
      <c r="BX1390" s="518" t="n">
        <v>0</v>
      </c>
      <c r="BY1390" s="518" t="n">
        <v>0</v>
      </c>
      <c r="BZ1390" s="518" t="n">
        <v>0</v>
      </c>
      <c r="CA1390" s="518" t="n">
        <v>0</v>
      </c>
      <c r="CB1390" s="518" t="n">
        <v>0</v>
      </c>
      <c r="CC1390" s="518" t="n">
        <v>0</v>
      </c>
      <c r="CD1390" s="518" t="n">
        <v>0</v>
      </c>
      <c r="CE1390" s="518" t="n">
        <v>0</v>
      </c>
      <c r="CF1390" s="518" t="n">
        <v>0</v>
      </c>
      <c r="CG1390" s="518" t="n">
        <v>0</v>
      </c>
      <c r="CH1390" s="518"/>
      <c r="CI1390" s="716"/>
      <c r="CL1390" s="48" t="n">
        <v>1</v>
      </c>
      <c r="CM1390" s="48" t="n">
        <f aca="false">CL1390-V1390</f>
        <v>0</v>
      </c>
      <c r="CN1390" s="702" t="n">
        <f aca="false">SUM(CO1390:DR1390)</f>
        <v>1</v>
      </c>
      <c r="CO1390" s="703" t="n">
        <v>0</v>
      </c>
      <c r="CP1390" s="703"/>
      <c r="CQ1390" s="703" t="n">
        <v>0</v>
      </c>
      <c r="CR1390" s="703"/>
      <c r="CS1390" s="703" t="n">
        <v>0</v>
      </c>
      <c r="CT1390" s="703" t="n">
        <v>0</v>
      </c>
      <c r="CU1390" s="703"/>
      <c r="CV1390" s="703"/>
      <c r="CW1390" s="703"/>
      <c r="CX1390" s="703" t="n">
        <v>0</v>
      </c>
      <c r="CY1390" s="703" t="n">
        <v>0</v>
      </c>
      <c r="CZ1390" s="703" t="n">
        <v>0</v>
      </c>
      <c r="DA1390" s="703"/>
      <c r="DB1390" s="703"/>
      <c r="DC1390" s="703"/>
      <c r="DD1390" s="703"/>
      <c r="DE1390" s="703" t="n">
        <v>0</v>
      </c>
      <c r="DF1390" s="703"/>
      <c r="DG1390" s="703" t="n">
        <v>0</v>
      </c>
      <c r="DH1390" s="703" t="n">
        <v>0</v>
      </c>
      <c r="DI1390" s="703" t="n">
        <v>0</v>
      </c>
      <c r="DJ1390" s="703" t="n">
        <v>1</v>
      </c>
      <c r="DK1390" s="703" t="n">
        <v>0</v>
      </c>
      <c r="DL1390" s="703" t="n">
        <v>0</v>
      </c>
      <c r="DM1390" s="703"/>
      <c r="DN1390" s="703"/>
      <c r="DO1390" s="703"/>
      <c r="DP1390" s="703"/>
      <c r="DQ1390" s="703"/>
      <c r="DR1390" s="703"/>
      <c r="DS1390" s="704" t="n">
        <f aca="false">CN1390-V1390</f>
        <v>0</v>
      </c>
      <c r="DT1390" s="553"/>
      <c r="DU1390" s="48"/>
    </row>
    <row r="1391" customFormat="false" ht="15" hidden="false" customHeight="true" outlineLevel="0" collapsed="false">
      <c r="A1391" s="705" t="n">
        <f aca="false">A1390+1</f>
        <v>1382</v>
      </c>
      <c r="B1391" s="706" t="s">
        <v>2495</v>
      </c>
      <c r="C1391" s="706" t="s">
        <v>402</v>
      </c>
      <c r="D1391" s="706" t="s">
        <v>401</v>
      </c>
      <c r="E1391" s="243" t="n">
        <f aca="false">COUNTIF($G$10:$G$1856,$G1391)</f>
        <v>1</v>
      </c>
      <c r="F1391" s="706"/>
      <c r="G1391" s="706" t="s">
        <v>3277</v>
      </c>
      <c r="H1391" s="707" t="s">
        <v>2818</v>
      </c>
      <c r="I1391" s="708" t="s">
        <v>1009</v>
      </c>
      <c r="J1391" s="707" t="s">
        <v>370</v>
      </c>
      <c r="K1391" s="709" t="s">
        <v>369</v>
      </c>
      <c r="L1391" s="707" t="s">
        <v>368</v>
      </c>
      <c r="M1391" s="708" t="s">
        <v>1010</v>
      </c>
      <c r="N1391" s="710" t="s">
        <v>934</v>
      </c>
      <c r="O1391" s="512" t="n">
        <v>2</v>
      </c>
      <c r="P1391" s="512" t="n">
        <v>1</v>
      </c>
      <c r="Q1391" s="711" t="n">
        <v>0.00063</v>
      </c>
      <c r="R1391" s="712"/>
      <c r="S1391" s="713"/>
      <c r="T1391" s="714" t="n">
        <v>1.54</v>
      </c>
      <c r="U1391" s="715"/>
      <c r="V1391" s="262" t="n">
        <f aca="false">SUM(W1391:CI1391)</f>
        <v>1</v>
      </c>
      <c r="W1391" s="243" t="n">
        <v>0</v>
      </c>
      <c r="X1391" s="243" t="n">
        <v>0</v>
      </c>
      <c r="Y1391" s="243" t="n">
        <v>0</v>
      </c>
      <c r="Z1391" s="243" t="n">
        <v>0</v>
      </c>
      <c r="AA1391" s="243" t="n">
        <v>0</v>
      </c>
      <c r="AB1391" s="243" t="n">
        <v>0</v>
      </c>
      <c r="AC1391" s="243" t="n">
        <v>0</v>
      </c>
      <c r="AD1391" s="243" t="n">
        <v>0</v>
      </c>
      <c r="AE1391" s="243" t="n">
        <v>0</v>
      </c>
      <c r="AF1391" s="243" t="n">
        <v>0</v>
      </c>
      <c r="AG1391" s="243" t="n">
        <v>0</v>
      </c>
      <c r="AH1391" s="518" t="n">
        <v>0</v>
      </c>
      <c r="AI1391" s="243" t="n">
        <v>0</v>
      </c>
      <c r="AJ1391" s="243" t="n">
        <v>0</v>
      </c>
      <c r="AK1391" s="518" t="n">
        <v>0</v>
      </c>
      <c r="AL1391" s="518" t="n">
        <v>0</v>
      </c>
      <c r="AM1391" s="518" t="n">
        <v>0</v>
      </c>
      <c r="AN1391" s="518" t="n">
        <v>0</v>
      </c>
      <c r="AO1391" s="518" t="n">
        <v>0</v>
      </c>
      <c r="AP1391" s="518" t="n">
        <v>0</v>
      </c>
      <c r="AQ1391" s="518" t="n">
        <v>0</v>
      </c>
      <c r="AR1391" s="518" t="n">
        <v>0</v>
      </c>
      <c r="AS1391" s="518" t="n">
        <v>0</v>
      </c>
      <c r="AT1391" s="518" t="n">
        <v>0</v>
      </c>
      <c r="AU1391" s="518" t="n">
        <v>0</v>
      </c>
      <c r="AV1391" s="518" t="n">
        <v>0</v>
      </c>
      <c r="AW1391" s="518" t="n">
        <v>0</v>
      </c>
      <c r="AX1391" s="518" t="n">
        <v>0</v>
      </c>
      <c r="AY1391" s="518" t="n">
        <v>0</v>
      </c>
      <c r="AZ1391" s="518" t="n">
        <v>0</v>
      </c>
      <c r="BA1391" s="518" t="n">
        <v>1</v>
      </c>
      <c r="BB1391" s="518" t="n">
        <v>0</v>
      </c>
      <c r="BC1391" s="518" t="n">
        <v>0</v>
      </c>
      <c r="BD1391" s="518" t="n">
        <v>0</v>
      </c>
      <c r="BE1391" s="518" t="n">
        <v>0</v>
      </c>
      <c r="BF1391" s="518" t="n">
        <v>0</v>
      </c>
      <c r="BG1391" s="518" t="n">
        <v>0</v>
      </c>
      <c r="BH1391" s="518" t="n">
        <v>0</v>
      </c>
      <c r="BI1391" s="518" t="n">
        <v>0</v>
      </c>
      <c r="BJ1391" s="518"/>
      <c r="BK1391" s="518"/>
      <c r="BL1391" s="518" t="n">
        <v>0</v>
      </c>
      <c r="BM1391" s="518"/>
      <c r="BN1391" s="518"/>
      <c r="BO1391" s="518"/>
      <c r="BP1391" s="518"/>
      <c r="BQ1391" s="518"/>
      <c r="BR1391" s="518"/>
      <c r="BS1391" s="518"/>
      <c r="BT1391" s="518"/>
      <c r="BU1391" s="518"/>
      <c r="BV1391" s="518" t="n">
        <v>0</v>
      </c>
      <c r="BW1391" s="518" t="n">
        <v>0</v>
      </c>
      <c r="BX1391" s="518" t="n">
        <v>0</v>
      </c>
      <c r="BY1391" s="518" t="n">
        <v>0</v>
      </c>
      <c r="BZ1391" s="518" t="n">
        <v>0</v>
      </c>
      <c r="CA1391" s="518" t="n">
        <v>0</v>
      </c>
      <c r="CB1391" s="518" t="n">
        <v>0</v>
      </c>
      <c r="CC1391" s="518" t="n">
        <v>0</v>
      </c>
      <c r="CD1391" s="518" t="n">
        <v>0</v>
      </c>
      <c r="CE1391" s="518" t="n">
        <v>0</v>
      </c>
      <c r="CF1391" s="518" t="n">
        <v>0</v>
      </c>
      <c r="CG1391" s="518" t="n">
        <v>0</v>
      </c>
      <c r="CH1391" s="518"/>
      <c r="CI1391" s="716"/>
      <c r="CL1391" s="48" t="n">
        <v>1</v>
      </c>
      <c r="CM1391" s="48" t="n">
        <f aca="false">CL1391-V1391</f>
        <v>0</v>
      </c>
      <c r="CN1391" s="702" t="n">
        <f aca="false">SUM(CO1391:DR1391)</f>
        <v>1</v>
      </c>
      <c r="CO1391" s="703" t="n">
        <v>0</v>
      </c>
      <c r="CP1391" s="703"/>
      <c r="CQ1391" s="703" t="n">
        <v>0</v>
      </c>
      <c r="CR1391" s="703"/>
      <c r="CS1391" s="703" t="n">
        <v>0</v>
      </c>
      <c r="CT1391" s="703" t="n">
        <v>0</v>
      </c>
      <c r="CU1391" s="703"/>
      <c r="CV1391" s="703"/>
      <c r="CW1391" s="703"/>
      <c r="CX1391" s="703" t="n">
        <v>0</v>
      </c>
      <c r="CY1391" s="703" t="n">
        <v>0</v>
      </c>
      <c r="CZ1391" s="703" t="n">
        <v>0</v>
      </c>
      <c r="DA1391" s="703"/>
      <c r="DB1391" s="703"/>
      <c r="DC1391" s="703"/>
      <c r="DD1391" s="703"/>
      <c r="DE1391" s="703" t="n">
        <v>0</v>
      </c>
      <c r="DF1391" s="703"/>
      <c r="DG1391" s="703" t="n">
        <v>0</v>
      </c>
      <c r="DH1391" s="703" t="n">
        <v>0</v>
      </c>
      <c r="DI1391" s="703" t="n">
        <v>0</v>
      </c>
      <c r="DJ1391" s="703" t="n">
        <v>1</v>
      </c>
      <c r="DK1391" s="703" t="n">
        <v>0</v>
      </c>
      <c r="DL1391" s="703" t="n">
        <v>0</v>
      </c>
      <c r="DM1391" s="703"/>
      <c r="DN1391" s="703"/>
      <c r="DO1391" s="703"/>
      <c r="DP1391" s="703"/>
      <c r="DQ1391" s="703"/>
      <c r="DR1391" s="703"/>
      <c r="DS1391" s="704" t="n">
        <f aca="false">CN1391-V1391</f>
        <v>0</v>
      </c>
      <c r="DT1391" s="553"/>
      <c r="DU1391" s="48"/>
    </row>
    <row r="1392" customFormat="false" ht="15" hidden="false" customHeight="true" outlineLevel="0" collapsed="false">
      <c r="A1392" s="705" t="n">
        <f aca="false">A1391+1</f>
        <v>1383</v>
      </c>
      <c r="B1392" s="706" t="s">
        <v>2495</v>
      </c>
      <c r="C1392" s="706" t="s">
        <v>402</v>
      </c>
      <c r="D1392" s="706" t="s">
        <v>401</v>
      </c>
      <c r="E1392" s="243" t="n">
        <f aca="false">COUNTIF($G$10:$G$1856,$G1392)</f>
        <v>1</v>
      </c>
      <c r="F1392" s="706"/>
      <c r="G1392" s="706" t="s">
        <v>3278</v>
      </c>
      <c r="H1392" s="707" t="s">
        <v>2820</v>
      </c>
      <c r="I1392" s="708" t="s">
        <v>1013</v>
      </c>
      <c r="J1392" s="707" t="s">
        <v>370</v>
      </c>
      <c r="K1392" s="709" t="s">
        <v>369</v>
      </c>
      <c r="L1392" s="707" t="s">
        <v>368</v>
      </c>
      <c r="M1392" s="708" t="s">
        <v>1014</v>
      </c>
      <c r="N1392" s="710" t="s">
        <v>934</v>
      </c>
      <c r="O1392" s="512" t="n">
        <v>2</v>
      </c>
      <c r="P1392" s="512" t="n">
        <v>1</v>
      </c>
      <c r="Q1392" s="711" t="n">
        <v>0.0013188</v>
      </c>
      <c r="R1392" s="712"/>
      <c r="S1392" s="713"/>
      <c r="T1392" s="714" t="n">
        <v>3.22</v>
      </c>
      <c r="U1392" s="715"/>
      <c r="V1392" s="262" t="n">
        <f aca="false">SUM(W1392:CI1392)</f>
        <v>1</v>
      </c>
      <c r="W1392" s="243" t="n">
        <v>0</v>
      </c>
      <c r="X1392" s="243" t="n">
        <v>0</v>
      </c>
      <c r="Y1392" s="243" t="n">
        <v>0</v>
      </c>
      <c r="Z1392" s="243" t="n">
        <v>0</v>
      </c>
      <c r="AA1392" s="243" t="n">
        <v>0</v>
      </c>
      <c r="AB1392" s="243" t="n">
        <v>0</v>
      </c>
      <c r="AC1392" s="243" t="n">
        <v>0</v>
      </c>
      <c r="AD1392" s="243" t="n">
        <v>0</v>
      </c>
      <c r="AE1392" s="243" t="n">
        <v>0</v>
      </c>
      <c r="AF1392" s="243" t="n">
        <v>0</v>
      </c>
      <c r="AG1392" s="243" t="n">
        <v>0</v>
      </c>
      <c r="AH1392" s="518" t="n">
        <v>0</v>
      </c>
      <c r="AI1392" s="243" t="n">
        <v>0</v>
      </c>
      <c r="AJ1392" s="243" t="n">
        <v>0</v>
      </c>
      <c r="AK1392" s="518" t="n">
        <v>0</v>
      </c>
      <c r="AL1392" s="518" t="n">
        <v>0</v>
      </c>
      <c r="AM1392" s="518" t="n">
        <v>0</v>
      </c>
      <c r="AN1392" s="518" t="n">
        <v>0</v>
      </c>
      <c r="AO1392" s="518" t="n">
        <v>0</v>
      </c>
      <c r="AP1392" s="518" t="n">
        <v>0</v>
      </c>
      <c r="AQ1392" s="518" t="n">
        <v>0</v>
      </c>
      <c r="AR1392" s="518" t="n">
        <v>0</v>
      </c>
      <c r="AS1392" s="518" t="n">
        <v>0</v>
      </c>
      <c r="AT1392" s="518" t="n">
        <v>0</v>
      </c>
      <c r="AU1392" s="518" t="n">
        <v>0</v>
      </c>
      <c r="AV1392" s="518" t="n">
        <v>0</v>
      </c>
      <c r="AW1392" s="518" t="n">
        <v>0</v>
      </c>
      <c r="AX1392" s="518" t="n">
        <v>0</v>
      </c>
      <c r="AY1392" s="518" t="n">
        <v>0</v>
      </c>
      <c r="AZ1392" s="518" t="n">
        <v>0</v>
      </c>
      <c r="BA1392" s="518" t="n">
        <v>1</v>
      </c>
      <c r="BB1392" s="518" t="n">
        <v>0</v>
      </c>
      <c r="BC1392" s="518" t="n">
        <v>0</v>
      </c>
      <c r="BD1392" s="518" t="n">
        <v>0</v>
      </c>
      <c r="BE1392" s="518" t="n">
        <v>0</v>
      </c>
      <c r="BF1392" s="518" t="n">
        <v>0</v>
      </c>
      <c r="BG1392" s="518" t="n">
        <v>0</v>
      </c>
      <c r="BH1392" s="518" t="n">
        <v>0</v>
      </c>
      <c r="BI1392" s="518" t="n">
        <v>0</v>
      </c>
      <c r="BJ1392" s="518"/>
      <c r="BK1392" s="518"/>
      <c r="BL1392" s="518" t="n">
        <v>0</v>
      </c>
      <c r="BM1392" s="518"/>
      <c r="BN1392" s="518"/>
      <c r="BO1392" s="518"/>
      <c r="BP1392" s="518"/>
      <c r="BQ1392" s="518"/>
      <c r="BR1392" s="518"/>
      <c r="BS1392" s="518"/>
      <c r="BT1392" s="518"/>
      <c r="BU1392" s="518"/>
      <c r="BV1392" s="518" t="n">
        <v>0</v>
      </c>
      <c r="BW1392" s="518" t="n">
        <v>0</v>
      </c>
      <c r="BX1392" s="518" t="n">
        <v>0</v>
      </c>
      <c r="BY1392" s="518" t="n">
        <v>0</v>
      </c>
      <c r="BZ1392" s="518" t="n">
        <v>0</v>
      </c>
      <c r="CA1392" s="518" t="n">
        <v>0</v>
      </c>
      <c r="CB1392" s="518" t="n">
        <v>0</v>
      </c>
      <c r="CC1392" s="518" t="n">
        <v>0</v>
      </c>
      <c r="CD1392" s="518" t="n">
        <v>0</v>
      </c>
      <c r="CE1392" s="518" t="n">
        <v>0</v>
      </c>
      <c r="CF1392" s="518" t="n">
        <v>0</v>
      </c>
      <c r="CG1392" s="518" t="n">
        <v>0</v>
      </c>
      <c r="CH1392" s="518"/>
      <c r="CI1392" s="716"/>
      <c r="CL1392" s="48" t="n">
        <v>1</v>
      </c>
      <c r="CM1392" s="48" t="n">
        <f aca="false">CL1392-V1392</f>
        <v>0</v>
      </c>
      <c r="CN1392" s="702" t="n">
        <f aca="false">SUM(CO1392:DR1392)</f>
        <v>1</v>
      </c>
      <c r="CO1392" s="703" t="n">
        <v>0</v>
      </c>
      <c r="CP1392" s="703"/>
      <c r="CQ1392" s="703" t="n">
        <v>0</v>
      </c>
      <c r="CR1392" s="703"/>
      <c r="CS1392" s="703" t="n">
        <v>0</v>
      </c>
      <c r="CT1392" s="703" t="n">
        <v>0</v>
      </c>
      <c r="CU1392" s="703"/>
      <c r="CV1392" s="703"/>
      <c r="CW1392" s="703"/>
      <c r="CX1392" s="703" t="n">
        <v>0</v>
      </c>
      <c r="CY1392" s="703" t="n">
        <v>0</v>
      </c>
      <c r="CZ1392" s="703" t="n">
        <v>0</v>
      </c>
      <c r="DA1392" s="703"/>
      <c r="DB1392" s="703"/>
      <c r="DC1392" s="703"/>
      <c r="DD1392" s="703"/>
      <c r="DE1392" s="703" t="n">
        <v>0</v>
      </c>
      <c r="DF1392" s="703"/>
      <c r="DG1392" s="703" t="n">
        <v>0</v>
      </c>
      <c r="DH1392" s="703" t="n">
        <v>0</v>
      </c>
      <c r="DI1392" s="703" t="n">
        <v>0</v>
      </c>
      <c r="DJ1392" s="703" t="n">
        <v>1</v>
      </c>
      <c r="DK1392" s="703" t="n">
        <v>0</v>
      </c>
      <c r="DL1392" s="703" t="n">
        <v>0</v>
      </c>
      <c r="DM1392" s="703"/>
      <c r="DN1392" s="703"/>
      <c r="DO1392" s="703"/>
      <c r="DP1392" s="703"/>
      <c r="DQ1392" s="703"/>
      <c r="DR1392" s="703"/>
      <c r="DS1392" s="704" t="n">
        <f aca="false">CN1392-V1392</f>
        <v>0</v>
      </c>
      <c r="DT1392" s="553"/>
      <c r="DU1392" s="48"/>
    </row>
    <row r="1393" customFormat="false" ht="15" hidden="false" customHeight="true" outlineLevel="0" collapsed="false">
      <c r="A1393" s="705" t="n">
        <f aca="false">A1392+1</f>
        <v>1384</v>
      </c>
      <c r="B1393" s="706" t="s">
        <v>2495</v>
      </c>
      <c r="C1393" s="706" t="s">
        <v>402</v>
      </c>
      <c r="D1393" s="706" t="s">
        <v>401</v>
      </c>
      <c r="E1393" s="243" t="n">
        <f aca="false">COUNTIF($G$10:$G$1856,$G1393)</f>
        <v>1</v>
      </c>
      <c r="F1393" s="706"/>
      <c r="G1393" s="706" t="s">
        <v>3279</v>
      </c>
      <c r="H1393" s="707" t="s">
        <v>2822</v>
      </c>
      <c r="I1393" s="708" t="s">
        <v>1094</v>
      </c>
      <c r="J1393" s="707" t="s">
        <v>370</v>
      </c>
      <c r="K1393" s="709" t="s">
        <v>369</v>
      </c>
      <c r="L1393" s="707" t="s">
        <v>368</v>
      </c>
      <c r="M1393" s="708" t="s">
        <v>1095</v>
      </c>
      <c r="N1393" s="710" t="s">
        <v>934</v>
      </c>
      <c r="O1393" s="512" t="n">
        <v>2</v>
      </c>
      <c r="P1393" s="512" t="n">
        <v>1</v>
      </c>
      <c r="Q1393" s="711" t="n">
        <v>0.000560802</v>
      </c>
      <c r="R1393" s="712"/>
      <c r="S1393" s="713"/>
      <c r="T1393" s="714" t="n">
        <v>1.37</v>
      </c>
      <c r="U1393" s="715"/>
      <c r="V1393" s="262" t="n">
        <f aca="false">SUM(W1393:CI1393)</f>
        <v>1</v>
      </c>
      <c r="W1393" s="243" t="n">
        <v>0</v>
      </c>
      <c r="X1393" s="243" t="n">
        <v>0</v>
      </c>
      <c r="Y1393" s="243" t="n">
        <v>0</v>
      </c>
      <c r="Z1393" s="243" t="n">
        <v>0</v>
      </c>
      <c r="AA1393" s="243" t="n">
        <v>0</v>
      </c>
      <c r="AB1393" s="243" t="n">
        <v>0</v>
      </c>
      <c r="AC1393" s="243" t="n">
        <v>0</v>
      </c>
      <c r="AD1393" s="243" t="n">
        <v>0</v>
      </c>
      <c r="AE1393" s="243" t="n">
        <v>0</v>
      </c>
      <c r="AF1393" s="243" t="n">
        <v>0</v>
      </c>
      <c r="AG1393" s="243" t="n">
        <v>0</v>
      </c>
      <c r="AH1393" s="518" t="n">
        <v>0</v>
      </c>
      <c r="AI1393" s="243" t="n">
        <v>0</v>
      </c>
      <c r="AJ1393" s="243" t="n">
        <v>0</v>
      </c>
      <c r="AK1393" s="518" t="n">
        <v>0</v>
      </c>
      <c r="AL1393" s="518" t="n">
        <v>0</v>
      </c>
      <c r="AM1393" s="518" t="n">
        <v>0</v>
      </c>
      <c r="AN1393" s="518" t="n">
        <v>0</v>
      </c>
      <c r="AO1393" s="518" t="n">
        <v>0</v>
      </c>
      <c r="AP1393" s="518" t="n">
        <v>0</v>
      </c>
      <c r="AQ1393" s="518" t="n">
        <v>0</v>
      </c>
      <c r="AR1393" s="518" t="n">
        <v>0</v>
      </c>
      <c r="AS1393" s="518" t="n">
        <v>0</v>
      </c>
      <c r="AT1393" s="518" t="n">
        <v>0</v>
      </c>
      <c r="AU1393" s="518" t="n">
        <v>0</v>
      </c>
      <c r="AV1393" s="518" t="n">
        <v>0</v>
      </c>
      <c r="AW1393" s="518" t="n">
        <v>0</v>
      </c>
      <c r="AX1393" s="518" t="n">
        <v>0</v>
      </c>
      <c r="AY1393" s="518" t="n">
        <v>0</v>
      </c>
      <c r="AZ1393" s="518" t="n">
        <v>0</v>
      </c>
      <c r="BA1393" s="518" t="n">
        <v>1</v>
      </c>
      <c r="BB1393" s="518" t="n">
        <v>0</v>
      </c>
      <c r="BC1393" s="518" t="n">
        <v>0</v>
      </c>
      <c r="BD1393" s="518" t="n">
        <v>0</v>
      </c>
      <c r="BE1393" s="518" t="n">
        <v>0</v>
      </c>
      <c r="BF1393" s="518" t="n">
        <v>0</v>
      </c>
      <c r="BG1393" s="518" t="n">
        <v>0</v>
      </c>
      <c r="BH1393" s="518" t="n">
        <v>0</v>
      </c>
      <c r="BI1393" s="518" t="n">
        <v>0</v>
      </c>
      <c r="BJ1393" s="518"/>
      <c r="BK1393" s="518"/>
      <c r="BL1393" s="518" t="n">
        <v>0</v>
      </c>
      <c r="BM1393" s="518"/>
      <c r="BN1393" s="518"/>
      <c r="BO1393" s="518"/>
      <c r="BP1393" s="518"/>
      <c r="BQ1393" s="518"/>
      <c r="BR1393" s="518"/>
      <c r="BS1393" s="518"/>
      <c r="BT1393" s="518"/>
      <c r="BU1393" s="518"/>
      <c r="BV1393" s="518" t="n">
        <v>0</v>
      </c>
      <c r="BW1393" s="518" t="n">
        <v>0</v>
      </c>
      <c r="BX1393" s="518" t="n">
        <v>0</v>
      </c>
      <c r="BY1393" s="518" t="n">
        <v>0</v>
      </c>
      <c r="BZ1393" s="518" t="n">
        <v>0</v>
      </c>
      <c r="CA1393" s="518" t="n">
        <v>0</v>
      </c>
      <c r="CB1393" s="518" t="n">
        <v>0</v>
      </c>
      <c r="CC1393" s="518" t="n">
        <v>0</v>
      </c>
      <c r="CD1393" s="518" t="n">
        <v>0</v>
      </c>
      <c r="CE1393" s="518" t="n">
        <v>0</v>
      </c>
      <c r="CF1393" s="518" t="n">
        <v>0</v>
      </c>
      <c r="CG1393" s="518" t="n">
        <v>0</v>
      </c>
      <c r="CH1393" s="518"/>
      <c r="CI1393" s="716"/>
      <c r="CL1393" s="48" t="n">
        <v>1</v>
      </c>
      <c r="CM1393" s="48" t="n">
        <f aca="false">CL1393-V1393</f>
        <v>0</v>
      </c>
      <c r="CN1393" s="702" t="n">
        <f aca="false">SUM(CO1393:DR1393)</f>
        <v>1</v>
      </c>
      <c r="CO1393" s="703" t="n">
        <v>0</v>
      </c>
      <c r="CP1393" s="703"/>
      <c r="CQ1393" s="703" t="n">
        <v>0</v>
      </c>
      <c r="CR1393" s="703"/>
      <c r="CS1393" s="703" t="n">
        <v>0</v>
      </c>
      <c r="CT1393" s="703" t="n">
        <v>0</v>
      </c>
      <c r="CU1393" s="703"/>
      <c r="CV1393" s="703"/>
      <c r="CW1393" s="703"/>
      <c r="CX1393" s="703" t="n">
        <v>0</v>
      </c>
      <c r="CY1393" s="703" t="n">
        <v>0</v>
      </c>
      <c r="CZ1393" s="703" t="n">
        <v>0</v>
      </c>
      <c r="DA1393" s="703"/>
      <c r="DB1393" s="703"/>
      <c r="DC1393" s="703"/>
      <c r="DD1393" s="703"/>
      <c r="DE1393" s="703" t="n">
        <v>0</v>
      </c>
      <c r="DF1393" s="703"/>
      <c r="DG1393" s="703" t="n">
        <v>0</v>
      </c>
      <c r="DH1393" s="703" t="n">
        <v>0</v>
      </c>
      <c r="DI1393" s="703" t="n">
        <v>0</v>
      </c>
      <c r="DJ1393" s="703" t="n">
        <v>1</v>
      </c>
      <c r="DK1393" s="703" t="n">
        <v>0</v>
      </c>
      <c r="DL1393" s="703" t="n">
        <v>0</v>
      </c>
      <c r="DM1393" s="703"/>
      <c r="DN1393" s="703"/>
      <c r="DO1393" s="703"/>
      <c r="DP1393" s="703"/>
      <c r="DQ1393" s="703"/>
      <c r="DR1393" s="703"/>
      <c r="DS1393" s="704" t="n">
        <f aca="false">CN1393-V1393</f>
        <v>0</v>
      </c>
      <c r="DT1393" s="553"/>
      <c r="DU1393" s="48"/>
    </row>
    <row r="1394" customFormat="false" ht="15" hidden="false" customHeight="true" outlineLevel="0" collapsed="false">
      <c r="A1394" s="705" t="n">
        <f aca="false">A1393+1</f>
        <v>1385</v>
      </c>
      <c r="B1394" s="706" t="s">
        <v>2495</v>
      </c>
      <c r="C1394" s="706" t="s">
        <v>402</v>
      </c>
      <c r="D1394" s="706" t="s">
        <v>401</v>
      </c>
      <c r="E1394" s="243" t="n">
        <f aca="false">COUNTIF($G$10:$G$1856,$G1394)</f>
        <v>1</v>
      </c>
      <c r="F1394" s="706"/>
      <c r="G1394" s="706" t="s">
        <v>3280</v>
      </c>
      <c r="H1394" s="707" t="s">
        <v>2824</v>
      </c>
      <c r="I1394" s="708" t="s">
        <v>1654</v>
      </c>
      <c r="J1394" s="707" t="s">
        <v>370</v>
      </c>
      <c r="K1394" s="709" t="s">
        <v>369</v>
      </c>
      <c r="L1394" s="707" t="s">
        <v>368</v>
      </c>
      <c r="M1394" s="708" t="s">
        <v>1655</v>
      </c>
      <c r="N1394" s="710" t="s">
        <v>934</v>
      </c>
      <c r="O1394" s="512" t="n">
        <v>2</v>
      </c>
      <c r="P1394" s="512" t="n">
        <v>1</v>
      </c>
      <c r="Q1394" s="711" t="n">
        <v>0.0001698</v>
      </c>
      <c r="R1394" s="712"/>
      <c r="S1394" s="713"/>
      <c r="T1394" s="714" t="n">
        <v>0.41</v>
      </c>
      <c r="U1394" s="715"/>
      <c r="V1394" s="262" t="n">
        <f aca="false">SUM(W1394:CI1394)</f>
        <v>1</v>
      </c>
      <c r="W1394" s="243" t="n">
        <v>0</v>
      </c>
      <c r="X1394" s="243" t="n">
        <v>0</v>
      </c>
      <c r="Y1394" s="243" t="n">
        <v>0</v>
      </c>
      <c r="Z1394" s="243" t="n">
        <v>0</v>
      </c>
      <c r="AA1394" s="243" t="n">
        <v>0</v>
      </c>
      <c r="AB1394" s="243" t="n">
        <v>0</v>
      </c>
      <c r="AC1394" s="243" t="n">
        <v>0</v>
      </c>
      <c r="AD1394" s="243" t="n">
        <v>0</v>
      </c>
      <c r="AE1394" s="243" t="n">
        <v>0</v>
      </c>
      <c r="AF1394" s="243" t="n">
        <v>0</v>
      </c>
      <c r="AG1394" s="243" t="n">
        <v>0</v>
      </c>
      <c r="AH1394" s="518" t="n">
        <v>0</v>
      </c>
      <c r="AI1394" s="243" t="n">
        <v>0</v>
      </c>
      <c r="AJ1394" s="243" t="n">
        <v>0</v>
      </c>
      <c r="AK1394" s="518" t="n">
        <v>0</v>
      </c>
      <c r="AL1394" s="518" t="n">
        <v>0</v>
      </c>
      <c r="AM1394" s="518" t="n">
        <v>0</v>
      </c>
      <c r="AN1394" s="518" t="n">
        <v>0</v>
      </c>
      <c r="AO1394" s="518" t="n">
        <v>0</v>
      </c>
      <c r="AP1394" s="518" t="n">
        <v>0</v>
      </c>
      <c r="AQ1394" s="518" t="n">
        <v>0</v>
      </c>
      <c r="AR1394" s="518" t="n">
        <v>0</v>
      </c>
      <c r="AS1394" s="518" t="n">
        <v>0</v>
      </c>
      <c r="AT1394" s="518" t="n">
        <v>0</v>
      </c>
      <c r="AU1394" s="518" t="n">
        <v>0</v>
      </c>
      <c r="AV1394" s="518" t="n">
        <v>0</v>
      </c>
      <c r="AW1394" s="518" t="n">
        <v>0</v>
      </c>
      <c r="AX1394" s="518" t="n">
        <v>0</v>
      </c>
      <c r="AY1394" s="518" t="n">
        <v>0</v>
      </c>
      <c r="AZ1394" s="518" t="n">
        <v>0</v>
      </c>
      <c r="BA1394" s="518" t="n">
        <v>1</v>
      </c>
      <c r="BB1394" s="518" t="n">
        <v>0</v>
      </c>
      <c r="BC1394" s="518" t="n">
        <v>0</v>
      </c>
      <c r="BD1394" s="518" t="n">
        <v>0</v>
      </c>
      <c r="BE1394" s="518" t="n">
        <v>0</v>
      </c>
      <c r="BF1394" s="518" t="n">
        <v>0</v>
      </c>
      <c r="BG1394" s="518" t="n">
        <v>0</v>
      </c>
      <c r="BH1394" s="518" t="n">
        <v>0</v>
      </c>
      <c r="BI1394" s="518" t="n">
        <v>0</v>
      </c>
      <c r="BJ1394" s="518"/>
      <c r="BK1394" s="518"/>
      <c r="BL1394" s="518" t="n">
        <v>0</v>
      </c>
      <c r="BM1394" s="518"/>
      <c r="BN1394" s="518"/>
      <c r="BO1394" s="518"/>
      <c r="BP1394" s="518"/>
      <c r="BQ1394" s="518"/>
      <c r="BR1394" s="518"/>
      <c r="BS1394" s="518"/>
      <c r="BT1394" s="518"/>
      <c r="BU1394" s="518"/>
      <c r="BV1394" s="518" t="n">
        <v>0</v>
      </c>
      <c r="BW1394" s="518" t="n">
        <v>0</v>
      </c>
      <c r="BX1394" s="518" t="n">
        <v>0</v>
      </c>
      <c r="BY1394" s="518" t="n">
        <v>0</v>
      </c>
      <c r="BZ1394" s="518" t="n">
        <v>0</v>
      </c>
      <c r="CA1394" s="518" t="n">
        <v>0</v>
      </c>
      <c r="CB1394" s="518" t="n">
        <v>0</v>
      </c>
      <c r="CC1394" s="518" t="n">
        <v>0</v>
      </c>
      <c r="CD1394" s="518" t="n">
        <v>0</v>
      </c>
      <c r="CE1394" s="518" t="n">
        <v>0</v>
      </c>
      <c r="CF1394" s="518" t="n">
        <v>0</v>
      </c>
      <c r="CG1394" s="518" t="n">
        <v>0</v>
      </c>
      <c r="CH1394" s="518"/>
      <c r="CI1394" s="716"/>
      <c r="CL1394" s="48" t="n">
        <v>1</v>
      </c>
      <c r="CM1394" s="48" t="n">
        <f aca="false">CL1394-V1394</f>
        <v>0</v>
      </c>
      <c r="CN1394" s="702" t="n">
        <f aca="false">SUM(CO1394:DR1394)</f>
        <v>1</v>
      </c>
      <c r="CO1394" s="703" t="n">
        <v>0</v>
      </c>
      <c r="CP1394" s="703"/>
      <c r="CQ1394" s="703" t="n">
        <v>0</v>
      </c>
      <c r="CR1394" s="703"/>
      <c r="CS1394" s="703" t="n">
        <v>0</v>
      </c>
      <c r="CT1394" s="703" t="n">
        <v>0</v>
      </c>
      <c r="CU1394" s="703"/>
      <c r="CV1394" s="703"/>
      <c r="CW1394" s="703"/>
      <c r="CX1394" s="703" t="n">
        <v>0</v>
      </c>
      <c r="CY1394" s="703" t="n">
        <v>0</v>
      </c>
      <c r="CZ1394" s="703" t="n">
        <v>0</v>
      </c>
      <c r="DA1394" s="703"/>
      <c r="DB1394" s="703"/>
      <c r="DC1394" s="703"/>
      <c r="DD1394" s="703"/>
      <c r="DE1394" s="703" t="n">
        <v>0</v>
      </c>
      <c r="DF1394" s="703"/>
      <c r="DG1394" s="703" t="n">
        <v>0</v>
      </c>
      <c r="DH1394" s="703" t="n">
        <v>0</v>
      </c>
      <c r="DI1394" s="703" t="n">
        <v>0</v>
      </c>
      <c r="DJ1394" s="703" t="n">
        <v>1</v>
      </c>
      <c r="DK1394" s="703" t="n">
        <v>0</v>
      </c>
      <c r="DL1394" s="703" t="n">
        <v>0</v>
      </c>
      <c r="DM1394" s="703"/>
      <c r="DN1394" s="703"/>
      <c r="DO1394" s="703"/>
      <c r="DP1394" s="703"/>
      <c r="DQ1394" s="703"/>
      <c r="DR1394" s="703"/>
      <c r="DS1394" s="704" t="n">
        <f aca="false">CN1394-V1394</f>
        <v>0</v>
      </c>
      <c r="DT1394" s="553"/>
      <c r="DU1394" s="48"/>
    </row>
    <row r="1395" customFormat="false" ht="15" hidden="false" customHeight="true" outlineLevel="0" collapsed="false">
      <c r="A1395" s="705" t="n">
        <f aca="false">A1394+1</f>
        <v>1386</v>
      </c>
      <c r="B1395" s="706" t="s">
        <v>2495</v>
      </c>
      <c r="C1395" s="706" t="s">
        <v>431</v>
      </c>
      <c r="D1395" s="706" t="s">
        <v>432</v>
      </c>
      <c r="E1395" s="243" t="n">
        <f aca="false">COUNTIF($G$10:$G$1856,$G1395)</f>
        <v>1</v>
      </c>
      <c r="F1395" s="706"/>
      <c r="G1395" s="706" t="s">
        <v>3281</v>
      </c>
      <c r="H1395" s="707" t="s">
        <v>3282</v>
      </c>
      <c r="I1395" s="708" t="s">
        <v>932</v>
      </c>
      <c r="J1395" s="707" t="s">
        <v>370</v>
      </c>
      <c r="K1395" s="709" t="s">
        <v>369</v>
      </c>
      <c r="L1395" s="707" t="s">
        <v>368</v>
      </c>
      <c r="M1395" s="708" t="s">
        <v>933</v>
      </c>
      <c r="N1395" s="710" t="s">
        <v>934</v>
      </c>
      <c r="O1395" s="512" t="n">
        <v>1</v>
      </c>
      <c r="P1395" s="512" t="n">
        <v>1</v>
      </c>
      <c r="Q1395" s="711" t="n">
        <v>0.010541712</v>
      </c>
      <c r="R1395" s="712"/>
      <c r="S1395" s="713"/>
      <c r="T1395" s="714" t="n">
        <v>24.94</v>
      </c>
      <c r="U1395" s="715"/>
      <c r="V1395" s="262" t="n">
        <f aca="false">SUM(W1395:CI1395)</f>
        <v>1</v>
      </c>
      <c r="W1395" s="243" t="n">
        <v>0</v>
      </c>
      <c r="X1395" s="243" t="n">
        <v>0</v>
      </c>
      <c r="Y1395" s="243" t="n">
        <v>0</v>
      </c>
      <c r="Z1395" s="243" t="n">
        <v>0</v>
      </c>
      <c r="AA1395" s="243" t="n">
        <v>0</v>
      </c>
      <c r="AB1395" s="243" t="n">
        <v>0</v>
      </c>
      <c r="AC1395" s="243" t="n">
        <v>0</v>
      </c>
      <c r="AD1395" s="243" t="n">
        <v>0</v>
      </c>
      <c r="AE1395" s="243" t="n">
        <v>0</v>
      </c>
      <c r="AF1395" s="243" t="n">
        <v>0</v>
      </c>
      <c r="AG1395" s="243" t="n">
        <v>0</v>
      </c>
      <c r="AH1395" s="518" t="n">
        <v>0</v>
      </c>
      <c r="AI1395" s="243" t="n">
        <v>0</v>
      </c>
      <c r="AJ1395" s="243" t="n">
        <v>0</v>
      </c>
      <c r="AK1395" s="518" t="n">
        <v>0</v>
      </c>
      <c r="AL1395" s="518" t="n">
        <v>0</v>
      </c>
      <c r="AM1395" s="518" t="n">
        <v>0</v>
      </c>
      <c r="AN1395" s="518" t="n">
        <v>0</v>
      </c>
      <c r="AO1395" s="518" t="n">
        <v>0</v>
      </c>
      <c r="AP1395" s="518" t="n">
        <v>0</v>
      </c>
      <c r="AQ1395" s="518" t="n">
        <v>0</v>
      </c>
      <c r="AR1395" s="518" t="n">
        <v>0</v>
      </c>
      <c r="AS1395" s="518" t="n">
        <v>0</v>
      </c>
      <c r="AT1395" s="518" t="n">
        <v>0</v>
      </c>
      <c r="AU1395" s="518" t="n">
        <v>1</v>
      </c>
      <c r="AV1395" s="518" t="n">
        <v>0</v>
      </c>
      <c r="AW1395" s="518" t="n">
        <v>0</v>
      </c>
      <c r="AX1395" s="518" t="n">
        <v>0</v>
      </c>
      <c r="AY1395" s="518" t="n">
        <v>0</v>
      </c>
      <c r="AZ1395" s="518" t="n">
        <v>0</v>
      </c>
      <c r="BA1395" s="518" t="n">
        <v>0</v>
      </c>
      <c r="BB1395" s="518" t="n">
        <v>0</v>
      </c>
      <c r="BC1395" s="518" t="n">
        <v>0</v>
      </c>
      <c r="BD1395" s="518" t="n">
        <v>0</v>
      </c>
      <c r="BE1395" s="518" t="n">
        <v>0</v>
      </c>
      <c r="BF1395" s="518" t="n">
        <v>0</v>
      </c>
      <c r="BG1395" s="518" t="n">
        <v>0</v>
      </c>
      <c r="BH1395" s="518" t="n">
        <v>0</v>
      </c>
      <c r="BI1395" s="518" t="n">
        <v>0</v>
      </c>
      <c r="BJ1395" s="518"/>
      <c r="BK1395" s="518"/>
      <c r="BL1395" s="518" t="n">
        <v>0</v>
      </c>
      <c r="BM1395" s="518"/>
      <c r="BN1395" s="518"/>
      <c r="BO1395" s="518"/>
      <c r="BP1395" s="518"/>
      <c r="BQ1395" s="518"/>
      <c r="BR1395" s="518"/>
      <c r="BS1395" s="518"/>
      <c r="BT1395" s="518"/>
      <c r="BU1395" s="518"/>
      <c r="BV1395" s="518" t="n">
        <v>0</v>
      </c>
      <c r="BW1395" s="518" t="n">
        <v>0</v>
      </c>
      <c r="BX1395" s="518" t="n">
        <v>0</v>
      </c>
      <c r="BY1395" s="518" t="n">
        <v>0</v>
      </c>
      <c r="BZ1395" s="518" t="n">
        <v>0</v>
      </c>
      <c r="CA1395" s="518" t="n">
        <v>0</v>
      </c>
      <c r="CB1395" s="518" t="n">
        <v>0</v>
      </c>
      <c r="CC1395" s="518" t="n">
        <v>0</v>
      </c>
      <c r="CD1395" s="518" t="n">
        <v>0</v>
      </c>
      <c r="CE1395" s="518" t="n">
        <v>0</v>
      </c>
      <c r="CF1395" s="518" t="n">
        <v>0</v>
      </c>
      <c r="CG1395" s="518" t="n">
        <v>0</v>
      </c>
      <c r="CH1395" s="518"/>
      <c r="CI1395" s="716"/>
      <c r="CL1395" s="48" t="n">
        <v>1</v>
      </c>
      <c r="CM1395" s="48" t="n">
        <f aca="false">CL1395-V1395</f>
        <v>0</v>
      </c>
      <c r="CN1395" s="702" t="n">
        <f aca="false">SUM(CO1395:DR1395)</f>
        <v>1</v>
      </c>
      <c r="CO1395" s="703" t="n">
        <v>0</v>
      </c>
      <c r="CP1395" s="703"/>
      <c r="CQ1395" s="703" t="n">
        <v>0</v>
      </c>
      <c r="CR1395" s="703"/>
      <c r="CS1395" s="703" t="n">
        <v>0</v>
      </c>
      <c r="CT1395" s="703" t="n">
        <v>0</v>
      </c>
      <c r="CU1395" s="703"/>
      <c r="CV1395" s="703"/>
      <c r="CW1395" s="703"/>
      <c r="CX1395" s="703" t="n">
        <v>0</v>
      </c>
      <c r="CY1395" s="703" t="n">
        <v>0</v>
      </c>
      <c r="CZ1395" s="703" t="n">
        <v>0</v>
      </c>
      <c r="DA1395" s="703"/>
      <c r="DB1395" s="703"/>
      <c r="DC1395" s="703"/>
      <c r="DD1395" s="703"/>
      <c r="DE1395" s="703" t="n">
        <v>0</v>
      </c>
      <c r="DF1395" s="703"/>
      <c r="DG1395" s="703" t="n">
        <v>0</v>
      </c>
      <c r="DH1395" s="703" t="n">
        <v>0</v>
      </c>
      <c r="DI1395" s="703" t="n">
        <v>0</v>
      </c>
      <c r="DJ1395" s="703" t="n">
        <v>0</v>
      </c>
      <c r="DK1395" s="703" t="n">
        <v>1</v>
      </c>
      <c r="DL1395" s="703" t="n">
        <v>0</v>
      </c>
      <c r="DM1395" s="703"/>
      <c r="DN1395" s="703"/>
      <c r="DO1395" s="703"/>
      <c r="DP1395" s="703"/>
      <c r="DQ1395" s="703"/>
      <c r="DR1395" s="703"/>
      <c r="DS1395" s="704" t="n">
        <f aca="false">CN1395-V1395</f>
        <v>0</v>
      </c>
      <c r="DT1395" s="553"/>
      <c r="DU1395" s="48"/>
    </row>
    <row r="1396" customFormat="false" ht="15" hidden="false" customHeight="true" outlineLevel="0" collapsed="false">
      <c r="A1396" s="705" t="n">
        <f aca="false">A1395+1</f>
        <v>1387</v>
      </c>
      <c r="B1396" s="706" t="s">
        <v>2495</v>
      </c>
      <c r="C1396" s="706" t="s">
        <v>431</v>
      </c>
      <c r="D1396" s="706" t="s">
        <v>432</v>
      </c>
      <c r="E1396" s="243" t="n">
        <f aca="false">COUNTIF($G$10:$G$1856,$G1396)</f>
        <v>1</v>
      </c>
      <c r="F1396" s="706"/>
      <c r="G1396" s="706" t="s">
        <v>3283</v>
      </c>
      <c r="H1396" s="707" t="s">
        <v>3284</v>
      </c>
      <c r="I1396" s="708" t="s">
        <v>2079</v>
      </c>
      <c r="J1396" s="707" t="s">
        <v>370</v>
      </c>
      <c r="K1396" s="709" t="s">
        <v>369</v>
      </c>
      <c r="L1396" s="707" t="s">
        <v>368</v>
      </c>
      <c r="M1396" s="708" t="s">
        <v>2080</v>
      </c>
      <c r="N1396" s="710" t="s">
        <v>934</v>
      </c>
      <c r="O1396" s="512" t="n">
        <v>4</v>
      </c>
      <c r="P1396" s="512" t="n">
        <v>1</v>
      </c>
      <c r="Q1396" s="711" t="n">
        <v>0.000986175</v>
      </c>
      <c r="R1396" s="712"/>
      <c r="S1396" s="713"/>
      <c r="T1396" s="714" t="n">
        <v>2.33</v>
      </c>
      <c r="U1396" s="715"/>
      <c r="V1396" s="262" t="n">
        <f aca="false">SUM(W1396:CI1396)</f>
        <v>2</v>
      </c>
      <c r="W1396" s="243" t="n">
        <v>0</v>
      </c>
      <c r="X1396" s="243" t="n">
        <v>0</v>
      </c>
      <c r="Y1396" s="243" t="n">
        <v>0</v>
      </c>
      <c r="Z1396" s="243" t="n">
        <v>0</v>
      </c>
      <c r="AA1396" s="243" t="n">
        <v>0</v>
      </c>
      <c r="AB1396" s="243" t="n">
        <v>0</v>
      </c>
      <c r="AC1396" s="243" t="n">
        <v>0</v>
      </c>
      <c r="AD1396" s="243" t="n">
        <v>0</v>
      </c>
      <c r="AE1396" s="243" t="n">
        <v>0</v>
      </c>
      <c r="AF1396" s="243" t="n">
        <v>0</v>
      </c>
      <c r="AG1396" s="243" t="n">
        <v>0</v>
      </c>
      <c r="AH1396" s="518" t="n">
        <v>0</v>
      </c>
      <c r="AI1396" s="243" t="n">
        <v>0</v>
      </c>
      <c r="AJ1396" s="243" t="n">
        <v>0</v>
      </c>
      <c r="AK1396" s="518" t="n">
        <v>0</v>
      </c>
      <c r="AL1396" s="518" t="n">
        <v>0</v>
      </c>
      <c r="AM1396" s="518" t="n">
        <v>0</v>
      </c>
      <c r="AN1396" s="518" t="n">
        <v>0</v>
      </c>
      <c r="AO1396" s="518" t="n">
        <v>0</v>
      </c>
      <c r="AP1396" s="518" t="n">
        <v>0</v>
      </c>
      <c r="AQ1396" s="518" t="n">
        <v>0</v>
      </c>
      <c r="AR1396" s="518" t="n">
        <v>0</v>
      </c>
      <c r="AS1396" s="518" t="n">
        <v>0</v>
      </c>
      <c r="AT1396" s="518" t="n">
        <v>0</v>
      </c>
      <c r="AU1396" s="518" t="n">
        <v>0</v>
      </c>
      <c r="AV1396" s="518" t="n">
        <v>0</v>
      </c>
      <c r="AW1396" s="518" t="n">
        <v>0</v>
      </c>
      <c r="AX1396" s="518" t="n">
        <v>0</v>
      </c>
      <c r="AY1396" s="518" t="n">
        <v>0</v>
      </c>
      <c r="AZ1396" s="518" t="n">
        <v>0</v>
      </c>
      <c r="BA1396" s="518" t="n">
        <v>0</v>
      </c>
      <c r="BB1396" s="518" t="n">
        <v>0</v>
      </c>
      <c r="BC1396" s="518" t="n">
        <v>0</v>
      </c>
      <c r="BD1396" s="518" t="n">
        <v>0</v>
      </c>
      <c r="BE1396" s="518" t="n">
        <v>0</v>
      </c>
      <c r="BF1396" s="518" t="n">
        <v>0</v>
      </c>
      <c r="BG1396" s="518" t="n">
        <v>0</v>
      </c>
      <c r="BH1396" s="518" t="n">
        <v>0</v>
      </c>
      <c r="BI1396" s="518" t="n">
        <v>0</v>
      </c>
      <c r="BJ1396" s="518"/>
      <c r="BK1396" s="518"/>
      <c r="BL1396" s="518" t="n">
        <v>0</v>
      </c>
      <c r="BM1396" s="518"/>
      <c r="BN1396" s="518"/>
      <c r="BO1396" s="518"/>
      <c r="BP1396" s="518"/>
      <c r="BQ1396" s="518"/>
      <c r="BR1396" s="518"/>
      <c r="BS1396" s="518"/>
      <c r="BT1396" s="518"/>
      <c r="BU1396" s="518"/>
      <c r="BV1396" s="518" t="n">
        <v>0</v>
      </c>
      <c r="BW1396" s="518" t="n">
        <v>0</v>
      </c>
      <c r="BX1396" s="518" t="n">
        <v>0</v>
      </c>
      <c r="BY1396" s="518" t="n">
        <v>0</v>
      </c>
      <c r="BZ1396" s="518" t="n">
        <v>0</v>
      </c>
      <c r="CA1396" s="518" t="n">
        <v>0</v>
      </c>
      <c r="CB1396" s="518" t="n">
        <v>0</v>
      </c>
      <c r="CC1396" s="518" t="n">
        <v>0</v>
      </c>
      <c r="CD1396" s="518" t="n">
        <v>0</v>
      </c>
      <c r="CE1396" s="518" t="n">
        <v>0</v>
      </c>
      <c r="CF1396" s="518" t="n">
        <v>0</v>
      </c>
      <c r="CG1396" s="518" t="n">
        <v>2</v>
      </c>
      <c r="CH1396" s="518"/>
      <c r="CI1396" s="716"/>
      <c r="CL1396" s="48" t="n">
        <v>0</v>
      </c>
      <c r="CM1396" s="48" t="n">
        <f aca="false">CL1396-V1396</f>
        <v>-2</v>
      </c>
      <c r="CN1396" s="702" t="n">
        <f aca="false">SUM(CO1396:DR1396)</f>
        <v>0</v>
      </c>
      <c r="CO1396" s="703" t="n">
        <v>0</v>
      </c>
      <c r="CP1396" s="703"/>
      <c r="CQ1396" s="703" t="n">
        <v>0</v>
      </c>
      <c r="CR1396" s="703"/>
      <c r="CS1396" s="703" t="n">
        <v>0</v>
      </c>
      <c r="CT1396" s="703" t="n">
        <v>0</v>
      </c>
      <c r="CU1396" s="703"/>
      <c r="CV1396" s="703"/>
      <c r="CW1396" s="703"/>
      <c r="CX1396" s="703" t="n">
        <v>0</v>
      </c>
      <c r="CY1396" s="703" t="n">
        <v>0</v>
      </c>
      <c r="CZ1396" s="703" t="n">
        <v>0</v>
      </c>
      <c r="DA1396" s="703"/>
      <c r="DB1396" s="703"/>
      <c r="DC1396" s="703"/>
      <c r="DD1396" s="703"/>
      <c r="DE1396" s="703" t="n">
        <v>0</v>
      </c>
      <c r="DF1396" s="703"/>
      <c r="DG1396" s="703" t="n">
        <v>0</v>
      </c>
      <c r="DH1396" s="703" t="n">
        <v>0</v>
      </c>
      <c r="DI1396" s="703" t="n">
        <v>0</v>
      </c>
      <c r="DJ1396" s="703" t="n">
        <v>0</v>
      </c>
      <c r="DK1396" s="703" t="n">
        <v>0</v>
      </c>
      <c r="DL1396" s="703" t="n">
        <v>0</v>
      </c>
      <c r="DM1396" s="703"/>
      <c r="DN1396" s="703"/>
      <c r="DO1396" s="703"/>
      <c r="DP1396" s="703"/>
      <c r="DQ1396" s="703"/>
      <c r="DR1396" s="703"/>
      <c r="DS1396" s="704" t="n">
        <f aca="false">CN1396-V1396</f>
        <v>-2</v>
      </c>
      <c r="DT1396" s="553"/>
      <c r="DU1396" s="48"/>
    </row>
    <row r="1397" customFormat="false" ht="15" hidden="false" customHeight="true" outlineLevel="0" collapsed="false">
      <c r="A1397" s="705" t="n">
        <f aca="false">A1396+1</f>
        <v>1388</v>
      </c>
      <c r="B1397" s="706" t="s">
        <v>2495</v>
      </c>
      <c r="C1397" s="706" t="s">
        <v>453</v>
      </c>
      <c r="D1397" s="706" t="s">
        <v>452</v>
      </c>
      <c r="E1397" s="243" t="n">
        <f aca="false">COUNTIF($G$10:$G$1856,$G1397)</f>
        <v>1</v>
      </c>
      <c r="F1397" s="706"/>
      <c r="G1397" s="706" t="s">
        <v>3285</v>
      </c>
      <c r="H1397" s="707" t="s">
        <v>3286</v>
      </c>
      <c r="I1397" s="708" t="s">
        <v>932</v>
      </c>
      <c r="J1397" s="707" t="s">
        <v>305</v>
      </c>
      <c r="K1397" s="709" t="n">
        <v>0</v>
      </c>
      <c r="L1397" s="707" t="s">
        <v>304</v>
      </c>
      <c r="M1397" s="708" t="s">
        <v>933</v>
      </c>
      <c r="N1397" s="710" t="s">
        <v>934</v>
      </c>
      <c r="O1397" s="512" t="n">
        <v>1</v>
      </c>
      <c r="P1397" s="512" t="n">
        <v>1</v>
      </c>
      <c r="Q1397" s="711" t="n">
        <v>0.019310592</v>
      </c>
      <c r="R1397" s="712"/>
      <c r="S1397" s="713"/>
      <c r="T1397" s="714" t="n">
        <v>42.35</v>
      </c>
      <c r="U1397" s="715"/>
      <c r="V1397" s="262" t="n">
        <f aca="false">SUM(W1397:CI1397)</f>
        <v>0</v>
      </c>
      <c r="W1397" s="243" t="n">
        <v>0</v>
      </c>
      <c r="X1397" s="243" t="n">
        <v>0</v>
      </c>
      <c r="Y1397" s="243" t="n">
        <v>0</v>
      </c>
      <c r="Z1397" s="243" t="n">
        <v>0</v>
      </c>
      <c r="AA1397" s="243" t="n">
        <v>0</v>
      </c>
      <c r="AB1397" s="243" t="n">
        <v>0</v>
      </c>
      <c r="AC1397" s="243" t="n">
        <v>0</v>
      </c>
      <c r="AD1397" s="243" t="n">
        <v>0</v>
      </c>
      <c r="AE1397" s="243" t="n">
        <v>0</v>
      </c>
      <c r="AF1397" s="243" t="n">
        <v>0</v>
      </c>
      <c r="AG1397" s="243" t="n">
        <v>0</v>
      </c>
      <c r="AH1397" s="518" t="n">
        <v>0</v>
      </c>
      <c r="AI1397" s="243" t="n">
        <v>0</v>
      </c>
      <c r="AJ1397" s="243" t="n">
        <v>0</v>
      </c>
      <c r="AK1397" s="518" t="n">
        <v>0</v>
      </c>
      <c r="AL1397" s="518" t="n">
        <v>0</v>
      </c>
      <c r="AM1397" s="518" t="n">
        <v>0</v>
      </c>
      <c r="AN1397" s="518" t="n">
        <v>0</v>
      </c>
      <c r="AO1397" s="518" t="n">
        <v>0</v>
      </c>
      <c r="AP1397" s="518" t="n">
        <v>0</v>
      </c>
      <c r="AQ1397" s="518" t="n">
        <v>0</v>
      </c>
      <c r="AR1397" s="518" t="n">
        <v>0</v>
      </c>
      <c r="AS1397" s="518" t="n">
        <v>0</v>
      </c>
      <c r="AT1397" s="518" t="n">
        <v>0</v>
      </c>
      <c r="AU1397" s="518" t="n">
        <v>0</v>
      </c>
      <c r="AV1397" s="518" t="n">
        <v>0</v>
      </c>
      <c r="AW1397" s="518" t="n">
        <v>0</v>
      </c>
      <c r="AX1397" s="518" t="n">
        <v>0</v>
      </c>
      <c r="AY1397" s="518" t="n">
        <v>0</v>
      </c>
      <c r="AZ1397" s="518" t="n">
        <v>0</v>
      </c>
      <c r="BA1397" s="518" t="n">
        <v>0</v>
      </c>
      <c r="BB1397" s="518" t="n">
        <v>0</v>
      </c>
      <c r="BC1397" s="518" t="n">
        <v>0</v>
      </c>
      <c r="BD1397" s="518" t="n">
        <v>0</v>
      </c>
      <c r="BE1397" s="518" t="n">
        <v>0</v>
      </c>
      <c r="BF1397" s="518" t="n">
        <v>0</v>
      </c>
      <c r="BG1397" s="518" t="n">
        <v>0</v>
      </c>
      <c r="BH1397" s="518" t="n">
        <v>0</v>
      </c>
      <c r="BI1397" s="518" t="n">
        <v>0</v>
      </c>
      <c r="BJ1397" s="518"/>
      <c r="BK1397" s="518"/>
      <c r="BL1397" s="518" t="n">
        <v>0</v>
      </c>
      <c r="BM1397" s="518"/>
      <c r="BN1397" s="518"/>
      <c r="BO1397" s="518"/>
      <c r="BP1397" s="518"/>
      <c r="BQ1397" s="518"/>
      <c r="BR1397" s="518"/>
      <c r="BS1397" s="518"/>
      <c r="BT1397" s="518"/>
      <c r="BU1397" s="518"/>
      <c r="BV1397" s="518" t="n">
        <v>0</v>
      </c>
      <c r="BW1397" s="518" t="n">
        <v>0</v>
      </c>
      <c r="BX1397" s="518" t="n">
        <v>0</v>
      </c>
      <c r="BY1397" s="518" t="n">
        <v>0</v>
      </c>
      <c r="BZ1397" s="518" t="n">
        <v>0</v>
      </c>
      <c r="CA1397" s="518" t="n">
        <v>0</v>
      </c>
      <c r="CB1397" s="518" t="n">
        <v>0</v>
      </c>
      <c r="CC1397" s="518" t="n">
        <v>0</v>
      </c>
      <c r="CD1397" s="518" t="n">
        <v>0</v>
      </c>
      <c r="CE1397" s="518" t="n">
        <v>0</v>
      </c>
      <c r="CF1397" s="518" t="n">
        <v>0</v>
      </c>
      <c r="CG1397" s="518" t="n">
        <v>0</v>
      </c>
      <c r="CH1397" s="518"/>
      <c r="CI1397" s="716"/>
      <c r="CL1397" s="48" t="n">
        <v>0</v>
      </c>
      <c r="CM1397" s="48" t="n">
        <f aca="false">CL1397-V1397</f>
        <v>0</v>
      </c>
      <c r="CN1397" s="702" t="n">
        <f aca="false">SUM(CO1397:DR1397)</f>
        <v>0</v>
      </c>
      <c r="CO1397" s="703" t="n">
        <v>0</v>
      </c>
      <c r="CP1397" s="703"/>
      <c r="CQ1397" s="703" t="n">
        <v>0</v>
      </c>
      <c r="CR1397" s="703"/>
      <c r="CS1397" s="703" t="n">
        <v>0</v>
      </c>
      <c r="CT1397" s="703" t="n">
        <v>0</v>
      </c>
      <c r="CU1397" s="703"/>
      <c r="CV1397" s="703"/>
      <c r="CW1397" s="703"/>
      <c r="CX1397" s="703" t="n">
        <v>0</v>
      </c>
      <c r="CY1397" s="703" t="n">
        <v>0</v>
      </c>
      <c r="CZ1397" s="703" t="n">
        <v>0</v>
      </c>
      <c r="DA1397" s="703"/>
      <c r="DB1397" s="703"/>
      <c r="DC1397" s="703"/>
      <c r="DD1397" s="703"/>
      <c r="DE1397" s="703" t="n">
        <v>0</v>
      </c>
      <c r="DF1397" s="703"/>
      <c r="DG1397" s="703" t="n">
        <v>0</v>
      </c>
      <c r="DH1397" s="703" t="n">
        <v>0</v>
      </c>
      <c r="DI1397" s="703" t="n">
        <v>0</v>
      </c>
      <c r="DJ1397" s="703" t="n">
        <v>0</v>
      </c>
      <c r="DK1397" s="703" t="n">
        <v>0</v>
      </c>
      <c r="DL1397" s="703" t="n">
        <v>0</v>
      </c>
      <c r="DM1397" s="703"/>
      <c r="DN1397" s="703"/>
      <c r="DO1397" s="703"/>
      <c r="DP1397" s="703"/>
      <c r="DQ1397" s="703"/>
      <c r="DR1397" s="703"/>
      <c r="DS1397" s="704" t="n">
        <f aca="false">CN1397-V1397</f>
        <v>0</v>
      </c>
      <c r="DT1397" s="553"/>
      <c r="DU1397" s="48"/>
    </row>
    <row r="1398" customFormat="false" ht="15" hidden="false" customHeight="true" outlineLevel="0" collapsed="false">
      <c r="A1398" s="705" t="n">
        <f aca="false">A1397+1</f>
        <v>1389</v>
      </c>
      <c r="B1398" s="706" t="s">
        <v>2495</v>
      </c>
      <c r="C1398" s="706" t="s">
        <v>453</v>
      </c>
      <c r="D1398" s="706" t="s">
        <v>452</v>
      </c>
      <c r="E1398" s="243" t="n">
        <f aca="false">COUNTIF($G$10:$G$1856,$G1398)</f>
        <v>1</v>
      </c>
      <c r="F1398" s="706"/>
      <c r="G1398" s="706" t="s">
        <v>3287</v>
      </c>
      <c r="H1398" s="707" t="s">
        <v>3288</v>
      </c>
      <c r="I1398" s="708" t="s">
        <v>1027</v>
      </c>
      <c r="J1398" s="707" t="s">
        <v>305</v>
      </c>
      <c r="K1398" s="709" t="n">
        <v>0</v>
      </c>
      <c r="L1398" s="707" t="s">
        <v>304</v>
      </c>
      <c r="M1398" s="708" t="s">
        <v>1028</v>
      </c>
      <c r="N1398" s="710" t="s">
        <v>934</v>
      </c>
      <c r="O1398" s="512" t="n">
        <v>1</v>
      </c>
      <c r="P1398" s="512" t="n">
        <v>1</v>
      </c>
      <c r="Q1398" s="711" t="n">
        <v>0.008864766</v>
      </c>
      <c r="R1398" s="712"/>
      <c r="S1398" s="713"/>
      <c r="T1398" s="714" t="n">
        <v>19.44</v>
      </c>
      <c r="U1398" s="715"/>
      <c r="V1398" s="262" t="n">
        <f aca="false">SUM(W1398:CI1398)</f>
        <v>0</v>
      </c>
      <c r="W1398" s="243" t="n">
        <v>0</v>
      </c>
      <c r="X1398" s="243" t="n">
        <v>0</v>
      </c>
      <c r="Y1398" s="243" t="n">
        <v>0</v>
      </c>
      <c r="Z1398" s="243" t="n">
        <v>0</v>
      </c>
      <c r="AA1398" s="243" t="n">
        <v>0</v>
      </c>
      <c r="AB1398" s="243" t="n">
        <v>0</v>
      </c>
      <c r="AC1398" s="243" t="n">
        <v>0</v>
      </c>
      <c r="AD1398" s="243" t="n">
        <v>0</v>
      </c>
      <c r="AE1398" s="243" t="n">
        <v>0</v>
      </c>
      <c r="AF1398" s="243" t="n">
        <v>0</v>
      </c>
      <c r="AG1398" s="243" t="n">
        <v>0</v>
      </c>
      <c r="AH1398" s="518" t="n">
        <v>0</v>
      </c>
      <c r="AI1398" s="243" t="n">
        <v>0</v>
      </c>
      <c r="AJ1398" s="243" t="n">
        <v>0</v>
      </c>
      <c r="AK1398" s="518" t="n">
        <v>0</v>
      </c>
      <c r="AL1398" s="518" t="n">
        <v>0</v>
      </c>
      <c r="AM1398" s="518" t="n">
        <v>0</v>
      </c>
      <c r="AN1398" s="518" t="n">
        <v>0</v>
      </c>
      <c r="AO1398" s="518" t="n">
        <v>0</v>
      </c>
      <c r="AP1398" s="518" t="n">
        <v>0</v>
      </c>
      <c r="AQ1398" s="518" t="n">
        <v>0</v>
      </c>
      <c r="AR1398" s="518" t="n">
        <v>0</v>
      </c>
      <c r="AS1398" s="518" t="n">
        <v>0</v>
      </c>
      <c r="AT1398" s="518" t="n">
        <v>0</v>
      </c>
      <c r="AU1398" s="518" t="n">
        <v>0</v>
      </c>
      <c r="AV1398" s="518" t="n">
        <v>0</v>
      </c>
      <c r="AW1398" s="518" t="n">
        <v>0</v>
      </c>
      <c r="AX1398" s="518" t="n">
        <v>0</v>
      </c>
      <c r="AY1398" s="518" t="n">
        <v>0</v>
      </c>
      <c r="AZ1398" s="518" t="n">
        <v>0</v>
      </c>
      <c r="BA1398" s="518" t="n">
        <v>0</v>
      </c>
      <c r="BB1398" s="518" t="n">
        <v>0</v>
      </c>
      <c r="BC1398" s="518" t="n">
        <v>0</v>
      </c>
      <c r="BD1398" s="518" t="n">
        <v>0</v>
      </c>
      <c r="BE1398" s="518" t="n">
        <v>0</v>
      </c>
      <c r="BF1398" s="518" t="n">
        <v>0</v>
      </c>
      <c r="BG1398" s="518" t="n">
        <v>0</v>
      </c>
      <c r="BH1398" s="518" t="n">
        <v>0</v>
      </c>
      <c r="BI1398" s="518" t="n">
        <v>0</v>
      </c>
      <c r="BJ1398" s="518"/>
      <c r="BK1398" s="518"/>
      <c r="BL1398" s="518" t="n">
        <v>0</v>
      </c>
      <c r="BM1398" s="518"/>
      <c r="BN1398" s="518"/>
      <c r="BO1398" s="518"/>
      <c r="BP1398" s="518"/>
      <c r="BQ1398" s="518"/>
      <c r="BR1398" s="518"/>
      <c r="BS1398" s="518"/>
      <c r="BT1398" s="518"/>
      <c r="BU1398" s="518"/>
      <c r="BV1398" s="518" t="n">
        <v>0</v>
      </c>
      <c r="BW1398" s="518" t="n">
        <v>0</v>
      </c>
      <c r="BX1398" s="518" t="n">
        <v>0</v>
      </c>
      <c r="BY1398" s="518" t="n">
        <v>0</v>
      </c>
      <c r="BZ1398" s="518" t="n">
        <v>0</v>
      </c>
      <c r="CA1398" s="518" t="n">
        <v>0</v>
      </c>
      <c r="CB1398" s="518" t="n">
        <v>0</v>
      </c>
      <c r="CC1398" s="518" t="n">
        <v>0</v>
      </c>
      <c r="CD1398" s="518" t="n">
        <v>0</v>
      </c>
      <c r="CE1398" s="518" t="n">
        <v>0</v>
      </c>
      <c r="CF1398" s="518" t="n">
        <v>0</v>
      </c>
      <c r="CG1398" s="518" t="n">
        <v>0</v>
      </c>
      <c r="CH1398" s="518"/>
      <c r="CI1398" s="716"/>
      <c r="CL1398" s="48" t="n">
        <v>0</v>
      </c>
      <c r="CM1398" s="48" t="n">
        <f aca="false">CL1398-V1398</f>
        <v>0</v>
      </c>
      <c r="CN1398" s="702" t="n">
        <f aca="false">SUM(CO1398:DR1398)</f>
        <v>0</v>
      </c>
      <c r="CO1398" s="703" t="n">
        <v>0</v>
      </c>
      <c r="CP1398" s="703"/>
      <c r="CQ1398" s="703" t="n">
        <v>0</v>
      </c>
      <c r="CR1398" s="703"/>
      <c r="CS1398" s="703" t="n">
        <v>0</v>
      </c>
      <c r="CT1398" s="703" t="n">
        <v>0</v>
      </c>
      <c r="CU1398" s="703"/>
      <c r="CV1398" s="703"/>
      <c r="CW1398" s="703"/>
      <c r="CX1398" s="703" t="n">
        <v>0</v>
      </c>
      <c r="CY1398" s="703" t="n">
        <v>0</v>
      </c>
      <c r="CZ1398" s="703" t="n">
        <v>0</v>
      </c>
      <c r="DA1398" s="703"/>
      <c r="DB1398" s="703"/>
      <c r="DC1398" s="703"/>
      <c r="DD1398" s="703"/>
      <c r="DE1398" s="703" t="n">
        <v>0</v>
      </c>
      <c r="DF1398" s="703"/>
      <c r="DG1398" s="703" t="n">
        <v>0</v>
      </c>
      <c r="DH1398" s="703" t="n">
        <v>0</v>
      </c>
      <c r="DI1398" s="703" t="n">
        <v>0</v>
      </c>
      <c r="DJ1398" s="703" t="n">
        <v>0</v>
      </c>
      <c r="DK1398" s="703" t="n">
        <v>0</v>
      </c>
      <c r="DL1398" s="703" t="n">
        <v>0</v>
      </c>
      <c r="DM1398" s="703"/>
      <c r="DN1398" s="703"/>
      <c r="DO1398" s="703"/>
      <c r="DP1398" s="703"/>
      <c r="DQ1398" s="703"/>
      <c r="DR1398" s="703"/>
      <c r="DS1398" s="704" t="n">
        <f aca="false">CN1398-V1398</f>
        <v>0</v>
      </c>
      <c r="DT1398" s="553"/>
      <c r="DU1398" s="48"/>
    </row>
    <row r="1399" customFormat="false" ht="15" hidden="false" customHeight="true" outlineLevel="0" collapsed="false">
      <c r="A1399" s="705" t="n">
        <f aca="false">A1398+1</f>
        <v>1390</v>
      </c>
      <c r="B1399" s="706" t="s">
        <v>2495</v>
      </c>
      <c r="C1399" s="706" t="s">
        <v>453</v>
      </c>
      <c r="D1399" s="706" t="s">
        <v>452</v>
      </c>
      <c r="E1399" s="243" t="n">
        <f aca="false">COUNTIF($G$10:$G$1856,$G1399)</f>
        <v>1</v>
      </c>
      <c r="F1399" s="706"/>
      <c r="G1399" s="706" t="s">
        <v>3289</v>
      </c>
      <c r="H1399" s="707" t="s">
        <v>3290</v>
      </c>
      <c r="I1399" s="708" t="s">
        <v>1031</v>
      </c>
      <c r="J1399" s="707" t="s">
        <v>305</v>
      </c>
      <c r="K1399" s="709" t="n">
        <v>0</v>
      </c>
      <c r="L1399" s="707" t="s">
        <v>304</v>
      </c>
      <c r="M1399" s="708" t="s">
        <v>1032</v>
      </c>
      <c r="N1399" s="710" t="s">
        <v>934</v>
      </c>
      <c r="O1399" s="512" t="n">
        <v>1</v>
      </c>
      <c r="P1399" s="512" t="n">
        <v>1</v>
      </c>
      <c r="Q1399" s="711" t="n">
        <v>0.008864766</v>
      </c>
      <c r="R1399" s="712"/>
      <c r="S1399" s="713"/>
      <c r="T1399" s="714" t="n">
        <v>19.44</v>
      </c>
      <c r="U1399" s="715"/>
      <c r="V1399" s="262" t="n">
        <f aca="false">SUM(W1399:CI1399)</f>
        <v>0</v>
      </c>
      <c r="W1399" s="243" t="n">
        <v>0</v>
      </c>
      <c r="X1399" s="243" t="n">
        <v>0</v>
      </c>
      <c r="Y1399" s="243" t="n">
        <v>0</v>
      </c>
      <c r="Z1399" s="243" t="n">
        <v>0</v>
      </c>
      <c r="AA1399" s="243" t="n">
        <v>0</v>
      </c>
      <c r="AB1399" s="243" t="n">
        <v>0</v>
      </c>
      <c r="AC1399" s="243" t="n">
        <v>0</v>
      </c>
      <c r="AD1399" s="243" t="n">
        <v>0</v>
      </c>
      <c r="AE1399" s="243" t="n">
        <v>0</v>
      </c>
      <c r="AF1399" s="243" t="n">
        <v>0</v>
      </c>
      <c r="AG1399" s="243" t="n">
        <v>0</v>
      </c>
      <c r="AH1399" s="518" t="n">
        <v>0</v>
      </c>
      <c r="AI1399" s="243" t="n">
        <v>0</v>
      </c>
      <c r="AJ1399" s="243" t="n">
        <v>0</v>
      </c>
      <c r="AK1399" s="518" t="n">
        <v>0</v>
      </c>
      <c r="AL1399" s="518" t="n">
        <v>0</v>
      </c>
      <c r="AM1399" s="518" t="n">
        <v>0</v>
      </c>
      <c r="AN1399" s="518" t="n">
        <v>0</v>
      </c>
      <c r="AO1399" s="518" t="n">
        <v>0</v>
      </c>
      <c r="AP1399" s="518" t="n">
        <v>0</v>
      </c>
      <c r="AQ1399" s="518" t="n">
        <v>0</v>
      </c>
      <c r="AR1399" s="518" t="n">
        <v>0</v>
      </c>
      <c r="AS1399" s="518" t="n">
        <v>0</v>
      </c>
      <c r="AT1399" s="518" t="n">
        <v>0</v>
      </c>
      <c r="AU1399" s="518" t="n">
        <v>0</v>
      </c>
      <c r="AV1399" s="518" t="n">
        <v>0</v>
      </c>
      <c r="AW1399" s="518" t="n">
        <v>0</v>
      </c>
      <c r="AX1399" s="518" t="n">
        <v>0</v>
      </c>
      <c r="AY1399" s="518" t="n">
        <v>0</v>
      </c>
      <c r="AZ1399" s="518" t="n">
        <v>0</v>
      </c>
      <c r="BA1399" s="518" t="n">
        <v>0</v>
      </c>
      <c r="BB1399" s="518" t="n">
        <v>0</v>
      </c>
      <c r="BC1399" s="518" t="n">
        <v>0</v>
      </c>
      <c r="BD1399" s="518" t="n">
        <v>0</v>
      </c>
      <c r="BE1399" s="518" t="n">
        <v>0</v>
      </c>
      <c r="BF1399" s="518" t="n">
        <v>0</v>
      </c>
      <c r="BG1399" s="518" t="n">
        <v>0</v>
      </c>
      <c r="BH1399" s="518" t="n">
        <v>0</v>
      </c>
      <c r="BI1399" s="518" t="n">
        <v>0</v>
      </c>
      <c r="BJ1399" s="518"/>
      <c r="BK1399" s="518"/>
      <c r="BL1399" s="518" t="n">
        <v>0</v>
      </c>
      <c r="BM1399" s="518"/>
      <c r="BN1399" s="518"/>
      <c r="BO1399" s="518"/>
      <c r="BP1399" s="518"/>
      <c r="BQ1399" s="518"/>
      <c r="BR1399" s="518"/>
      <c r="BS1399" s="518"/>
      <c r="BT1399" s="518"/>
      <c r="BU1399" s="518"/>
      <c r="BV1399" s="518" t="n">
        <v>0</v>
      </c>
      <c r="BW1399" s="518" t="n">
        <v>0</v>
      </c>
      <c r="BX1399" s="518" t="n">
        <v>0</v>
      </c>
      <c r="BY1399" s="518" t="n">
        <v>0</v>
      </c>
      <c r="BZ1399" s="518" t="n">
        <v>0</v>
      </c>
      <c r="CA1399" s="518" t="n">
        <v>0</v>
      </c>
      <c r="CB1399" s="518" t="n">
        <v>0</v>
      </c>
      <c r="CC1399" s="518" t="n">
        <v>0</v>
      </c>
      <c r="CD1399" s="518" t="n">
        <v>0</v>
      </c>
      <c r="CE1399" s="518" t="n">
        <v>0</v>
      </c>
      <c r="CF1399" s="518" t="n">
        <v>0</v>
      </c>
      <c r="CG1399" s="518" t="n">
        <v>0</v>
      </c>
      <c r="CH1399" s="518"/>
      <c r="CI1399" s="716"/>
      <c r="CL1399" s="48" t="n">
        <v>0</v>
      </c>
      <c r="CM1399" s="48" t="n">
        <f aca="false">CL1399-V1399</f>
        <v>0</v>
      </c>
      <c r="CN1399" s="702" t="n">
        <f aca="false">SUM(CO1399:DR1399)</f>
        <v>0</v>
      </c>
      <c r="CO1399" s="703" t="n">
        <v>0</v>
      </c>
      <c r="CP1399" s="703"/>
      <c r="CQ1399" s="703" t="n">
        <v>0</v>
      </c>
      <c r="CR1399" s="703"/>
      <c r="CS1399" s="703" t="n">
        <v>0</v>
      </c>
      <c r="CT1399" s="703" t="n">
        <v>0</v>
      </c>
      <c r="CU1399" s="703"/>
      <c r="CV1399" s="703"/>
      <c r="CW1399" s="703"/>
      <c r="CX1399" s="703" t="n">
        <v>0</v>
      </c>
      <c r="CY1399" s="703" t="n">
        <v>0</v>
      </c>
      <c r="CZ1399" s="703" t="n">
        <v>0</v>
      </c>
      <c r="DA1399" s="703"/>
      <c r="DB1399" s="703"/>
      <c r="DC1399" s="703"/>
      <c r="DD1399" s="703"/>
      <c r="DE1399" s="703" t="n">
        <v>0</v>
      </c>
      <c r="DF1399" s="703"/>
      <c r="DG1399" s="703" t="n">
        <v>0</v>
      </c>
      <c r="DH1399" s="703" t="n">
        <v>0</v>
      </c>
      <c r="DI1399" s="703" t="n">
        <v>0</v>
      </c>
      <c r="DJ1399" s="703" t="n">
        <v>0</v>
      </c>
      <c r="DK1399" s="703" t="n">
        <v>0</v>
      </c>
      <c r="DL1399" s="703" t="n">
        <v>0</v>
      </c>
      <c r="DM1399" s="703"/>
      <c r="DN1399" s="703"/>
      <c r="DO1399" s="703"/>
      <c r="DP1399" s="703"/>
      <c r="DQ1399" s="703"/>
      <c r="DR1399" s="703"/>
      <c r="DS1399" s="704" t="n">
        <f aca="false">CN1399-V1399</f>
        <v>0</v>
      </c>
      <c r="DT1399" s="553"/>
      <c r="DU1399" s="48"/>
    </row>
    <row r="1400" customFormat="false" ht="15" hidden="false" customHeight="true" outlineLevel="0" collapsed="false">
      <c r="A1400" s="705" t="n">
        <f aca="false">A1399+1</f>
        <v>1391</v>
      </c>
      <c r="B1400" s="706" t="s">
        <v>2495</v>
      </c>
      <c r="C1400" s="706" t="s">
        <v>453</v>
      </c>
      <c r="D1400" s="706" t="s">
        <v>452</v>
      </c>
      <c r="E1400" s="243" t="n">
        <f aca="false">COUNTIF($G$10:$G$1856,$G1400)</f>
        <v>1</v>
      </c>
      <c r="F1400" s="706"/>
      <c r="G1400" s="706" t="s">
        <v>3291</v>
      </c>
      <c r="H1400" s="707" t="s">
        <v>3292</v>
      </c>
      <c r="I1400" s="708" t="s">
        <v>997</v>
      </c>
      <c r="J1400" s="707" t="s">
        <v>305</v>
      </c>
      <c r="K1400" s="709" t="n">
        <v>0</v>
      </c>
      <c r="L1400" s="707" t="s">
        <v>304</v>
      </c>
      <c r="M1400" s="708" t="s">
        <v>3293</v>
      </c>
      <c r="N1400" s="710" t="s">
        <v>934</v>
      </c>
      <c r="O1400" s="512" t="n">
        <v>2</v>
      </c>
      <c r="P1400" s="512" t="n">
        <v>1</v>
      </c>
      <c r="Q1400" s="711" t="n">
        <v>0.005063292</v>
      </c>
      <c r="R1400" s="712"/>
      <c r="S1400" s="713"/>
      <c r="T1400" s="714" t="n">
        <v>11.11</v>
      </c>
      <c r="U1400" s="715"/>
      <c r="V1400" s="262" t="n">
        <f aca="false">SUM(W1400:CI1400)</f>
        <v>0</v>
      </c>
      <c r="W1400" s="243" t="n">
        <v>0</v>
      </c>
      <c r="X1400" s="243" t="n">
        <v>0</v>
      </c>
      <c r="Y1400" s="243" t="n">
        <v>0</v>
      </c>
      <c r="Z1400" s="243" t="n">
        <v>0</v>
      </c>
      <c r="AA1400" s="243" t="n">
        <v>0</v>
      </c>
      <c r="AB1400" s="243" t="n">
        <v>0</v>
      </c>
      <c r="AC1400" s="243" t="n">
        <v>0</v>
      </c>
      <c r="AD1400" s="243" t="n">
        <v>0</v>
      </c>
      <c r="AE1400" s="243" t="n">
        <v>0</v>
      </c>
      <c r="AF1400" s="243" t="n">
        <v>0</v>
      </c>
      <c r="AG1400" s="243" t="n">
        <v>0</v>
      </c>
      <c r="AH1400" s="518" t="n">
        <v>0</v>
      </c>
      <c r="AI1400" s="243" t="n">
        <v>0</v>
      </c>
      <c r="AJ1400" s="243" t="n">
        <v>0</v>
      </c>
      <c r="AK1400" s="518" t="n">
        <v>0</v>
      </c>
      <c r="AL1400" s="518" t="n">
        <v>0</v>
      </c>
      <c r="AM1400" s="518" t="n">
        <v>0</v>
      </c>
      <c r="AN1400" s="518" t="n">
        <v>0</v>
      </c>
      <c r="AO1400" s="518" t="n">
        <v>0</v>
      </c>
      <c r="AP1400" s="518" t="n">
        <v>0</v>
      </c>
      <c r="AQ1400" s="518" t="n">
        <v>0</v>
      </c>
      <c r="AR1400" s="518" t="n">
        <v>0</v>
      </c>
      <c r="AS1400" s="518" t="n">
        <v>0</v>
      </c>
      <c r="AT1400" s="518" t="n">
        <v>0</v>
      </c>
      <c r="AU1400" s="518" t="n">
        <v>0</v>
      </c>
      <c r="AV1400" s="518" t="n">
        <v>0</v>
      </c>
      <c r="AW1400" s="518" t="n">
        <v>0</v>
      </c>
      <c r="AX1400" s="518" t="n">
        <v>0</v>
      </c>
      <c r="AY1400" s="518" t="n">
        <v>0</v>
      </c>
      <c r="AZ1400" s="518" t="n">
        <v>0</v>
      </c>
      <c r="BA1400" s="518" t="n">
        <v>0</v>
      </c>
      <c r="BB1400" s="518" t="n">
        <v>0</v>
      </c>
      <c r="BC1400" s="518" t="n">
        <v>0</v>
      </c>
      <c r="BD1400" s="518" t="n">
        <v>0</v>
      </c>
      <c r="BE1400" s="518" t="n">
        <v>0</v>
      </c>
      <c r="BF1400" s="518" t="n">
        <v>0</v>
      </c>
      <c r="BG1400" s="518" t="n">
        <v>0</v>
      </c>
      <c r="BH1400" s="518" t="n">
        <v>0</v>
      </c>
      <c r="BI1400" s="518" t="n">
        <v>0</v>
      </c>
      <c r="BJ1400" s="518"/>
      <c r="BK1400" s="518"/>
      <c r="BL1400" s="518" t="n">
        <v>0</v>
      </c>
      <c r="BM1400" s="518"/>
      <c r="BN1400" s="518"/>
      <c r="BO1400" s="518"/>
      <c r="BP1400" s="518"/>
      <c r="BQ1400" s="518"/>
      <c r="BR1400" s="518"/>
      <c r="BS1400" s="518"/>
      <c r="BT1400" s="518"/>
      <c r="BU1400" s="518"/>
      <c r="BV1400" s="518" t="n">
        <v>0</v>
      </c>
      <c r="BW1400" s="518" t="n">
        <v>0</v>
      </c>
      <c r="BX1400" s="518" t="n">
        <v>0</v>
      </c>
      <c r="BY1400" s="518" t="n">
        <v>0</v>
      </c>
      <c r="BZ1400" s="518" t="n">
        <v>0</v>
      </c>
      <c r="CA1400" s="518" t="n">
        <v>0</v>
      </c>
      <c r="CB1400" s="518" t="n">
        <v>0</v>
      </c>
      <c r="CC1400" s="518" t="n">
        <v>0</v>
      </c>
      <c r="CD1400" s="518" t="n">
        <v>0</v>
      </c>
      <c r="CE1400" s="518" t="n">
        <v>0</v>
      </c>
      <c r="CF1400" s="518" t="n">
        <v>0</v>
      </c>
      <c r="CG1400" s="518" t="n">
        <v>0</v>
      </c>
      <c r="CH1400" s="518"/>
      <c r="CI1400" s="716"/>
      <c r="CL1400" s="48" t="n">
        <v>0</v>
      </c>
      <c r="CM1400" s="48" t="n">
        <f aca="false">CL1400-V1400</f>
        <v>0</v>
      </c>
      <c r="CN1400" s="702" t="n">
        <f aca="false">SUM(CO1400:DR1400)</f>
        <v>0</v>
      </c>
      <c r="CO1400" s="703" t="n">
        <v>0</v>
      </c>
      <c r="CP1400" s="703"/>
      <c r="CQ1400" s="703" t="n">
        <v>0</v>
      </c>
      <c r="CR1400" s="703"/>
      <c r="CS1400" s="703" t="n">
        <v>0</v>
      </c>
      <c r="CT1400" s="703" t="n">
        <v>0</v>
      </c>
      <c r="CU1400" s="703"/>
      <c r="CV1400" s="703"/>
      <c r="CW1400" s="703"/>
      <c r="CX1400" s="703" t="n">
        <v>0</v>
      </c>
      <c r="CY1400" s="703" t="n">
        <v>0</v>
      </c>
      <c r="CZ1400" s="703" t="n">
        <v>0</v>
      </c>
      <c r="DA1400" s="703"/>
      <c r="DB1400" s="703"/>
      <c r="DC1400" s="703"/>
      <c r="DD1400" s="703"/>
      <c r="DE1400" s="703" t="n">
        <v>0</v>
      </c>
      <c r="DF1400" s="703"/>
      <c r="DG1400" s="703" t="n">
        <v>0</v>
      </c>
      <c r="DH1400" s="703" t="n">
        <v>0</v>
      </c>
      <c r="DI1400" s="703" t="n">
        <v>0</v>
      </c>
      <c r="DJ1400" s="703" t="n">
        <v>0</v>
      </c>
      <c r="DK1400" s="703" t="n">
        <v>0</v>
      </c>
      <c r="DL1400" s="703" t="n">
        <v>0</v>
      </c>
      <c r="DM1400" s="703"/>
      <c r="DN1400" s="703"/>
      <c r="DO1400" s="703"/>
      <c r="DP1400" s="703"/>
      <c r="DQ1400" s="703"/>
      <c r="DR1400" s="703"/>
      <c r="DS1400" s="704" t="n">
        <f aca="false">CN1400-V1400</f>
        <v>0</v>
      </c>
      <c r="DT1400" s="553"/>
      <c r="DU1400" s="48"/>
    </row>
    <row r="1401" customFormat="false" ht="15" hidden="false" customHeight="true" outlineLevel="0" collapsed="false">
      <c r="A1401" s="705" t="n">
        <f aca="false">A1400+1</f>
        <v>1392</v>
      </c>
      <c r="B1401" s="706" t="s">
        <v>2495</v>
      </c>
      <c r="C1401" s="706" t="s">
        <v>453</v>
      </c>
      <c r="D1401" s="706" t="s">
        <v>452</v>
      </c>
      <c r="E1401" s="243" t="n">
        <f aca="false">COUNTIF($G$10:$G$1856,$G1401)</f>
        <v>1</v>
      </c>
      <c r="F1401" s="706"/>
      <c r="G1401" s="706" t="s">
        <v>3294</v>
      </c>
      <c r="H1401" s="707" t="s">
        <v>3295</v>
      </c>
      <c r="I1401" s="708" t="s">
        <v>3296</v>
      </c>
      <c r="J1401" s="707" t="s">
        <v>305</v>
      </c>
      <c r="K1401" s="709" t="n">
        <v>0</v>
      </c>
      <c r="L1401" s="707" t="s">
        <v>304</v>
      </c>
      <c r="M1401" s="708" t="s">
        <v>1183</v>
      </c>
      <c r="N1401" s="710" t="s">
        <v>934</v>
      </c>
      <c r="O1401" s="512" t="n">
        <v>1</v>
      </c>
      <c r="P1401" s="512" t="n">
        <v>1</v>
      </c>
      <c r="Q1401" s="711" t="n">
        <v>0.005327136</v>
      </c>
      <c r="R1401" s="712"/>
      <c r="S1401" s="713"/>
      <c r="T1401" s="714" t="n">
        <v>11.68</v>
      </c>
      <c r="U1401" s="715"/>
      <c r="V1401" s="262" t="n">
        <f aca="false">SUM(W1401:CI1401)</f>
        <v>0</v>
      </c>
      <c r="W1401" s="243" t="n">
        <v>0</v>
      </c>
      <c r="X1401" s="243" t="n">
        <v>0</v>
      </c>
      <c r="Y1401" s="243" t="n">
        <v>0</v>
      </c>
      <c r="Z1401" s="243" t="n">
        <v>0</v>
      </c>
      <c r="AA1401" s="243" t="n">
        <v>0</v>
      </c>
      <c r="AB1401" s="243" t="n">
        <v>0</v>
      </c>
      <c r="AC1401" s="243" t="n">
        <v>0</v>
      </c>
      <c r="AD1401" s="243" t="n">
        <v>0</v>
      </c>
      <c r="AE1401" s="243" t="n">
        <v>0</v>
      </c>
      <c r="AF1401" s="243" t="n">
        <v>0</v>
      </c>
      <c r="AG1401" s="243" t="n">
        <v>0</v>
      </c>
      <c r="AH1401" s="518" t="n">
        <v>0</v>
      </c>
      <c r="AI1401" s="243" t="n">
        <v>0</v>
      </c>
      <c r="AJ1401" s="243" t="n">
        <v>0</v>
      </c>
      <c r="AK1401" s="518" t="n">
        <v>0</v>
      </c>
      <c r="AL1401" s="518" t="n">
        <v>0</v>
      </c>
      <c r="AM1401" s="518" t="n">
        <v>0</v>
      </c>
      <c r="AN1401" s="518" t="n">
        <v>0</v>
      </c>
      <c r="AO1401" s="518" t="n">
        <v>0</v>
      </c>
      <c r="AP1401" s="518" t="n">
        <v>0</v>
      </c>
      <c r="AQ1401" s="518" t="n">
        <v>0</v>
      </c>
      <c r="AR1401" s="518" t="n">
        <v>0</v>
      </c>
      <c r="AS1401" s="518" t="n">
        <v>0</v>
      </c>
      <c r="AT1401" s="518" t="n">
        <v>0</v>
      </c>
      <c r="AU1401" s="518" t="n">
        <v>0</v>
      </c>
      <c r="AV1401" s="518" t="n">
        <v>0</v>
      </c>
      <c r="AW1401" s="518" t="n">
        <v>0</v>
      </c>
      <c r="AX1401" s="518" t="n">
        <v>0</v>
      </c>
      <c r="AY1401" s="518" t="n">
        <v>0</v>
      </c>
      <c r="AZ1401" s="518" t="n">
        <v>0</v>
      </c>
      <c r="BA1401" s="518" t="n">
        <v>0</v>
      </c>
      <c r="BB1401" s="518" t="n">
        <v>0</v>
      </c>
      <c r="BC1401" s="518" t="n">
        <v>0</v>
      </c>
      <c r="BD1401" s="518" t="n">
        <v>0</v>
      </c>
      <c r="BE1401" s="518" t="n">
        <v>0</v>
      </c>
      <c r="BF1401" s="518" t="n">
        <v>0</v>
      </c>
      <c r="BG1401" s="518" t="n">
        <v>0</v>
      </c>
      <c r="BH1401" s="518" t="n">
        <v>0</v>
      </c>
      <c r="BI1401" s="518" t="n">
        <v>0</v>
      </c>
      <c r="BJ1401" s="518"/>
      <c r="BK1401" s="518"/>
      <c r="BL1401" s="518" t="n">
        <v>0</v>
      </c>
      <c r="BM1401" s="518"/>
      <c r="BN1401" s="518"/>
      <c r="BO1401" s="518"/>
      <c r="BP1401" s="518"/>
      <c r="BQ1401" s="518"/>
      <c r="BR1401" s="518"/>
      <c r="BS1401" s="518"/>
      <c r="BT1401" s="518"/>
      <c r="BU1401" s="518"/>
      <c r="BV1401" s="518" t="n">
        <v>0</v>
      </c>
      <c r="BW1401" s="518" t="n">
        <v>0</v>
      </c>
      <c r="BX1401" s="518" t="n">
        <v>0</v>
      </c>
      <c r="BY1401" s="518" t="n">
        <v>0</v>
      </c>
      <c r="BZ1401" s="518" t="n">
        <v>0</v>
      </c>
      <c r="CA1401" s="518" t="n">
        <v>0</v>
      </c>
      <c r="CB1401" s="518" t="n">
        <v>0</v>
      </c>
      <c r="CC1401" s="518" t="n">
        <v>0</v>
      </c>
      <c r="CD1401" s="518" t="n">
        <v>0</v>
      </c>
      <c r="CE1401" s="518" t="n">
        <v>0</v>
      </c>
      <c r="CF1401" s="518" t="n">
        <v>0</v>
      </c>
      <c r="CG1401" s="518" t="n">
        <v>0</v>
      </c>
      <c r="CH1401" s="518"/>
      <c r="CI1401" s="716"/>
      <c r="CL1401" s="48" t="n">
        <v>0</v>
      </c>
      <c r="CM1401" s="48" t="n">
        <f aca="false">CL1401-V1401</f>
        <v>0</v>
      </c>
      <c r="CN1401" s="702" t="n">
        <f aca="false">SUM(CO1401:DR1401)</f>
        <v>0</v>
      </c>
      <c r="CO1401" s="703" t="n">
        <v>0</v>
      </c>
      <c r="CP1401" s="703"/>
      <c r="CQ1401" s="703" t="n">
        <v>0</v>
      </c>
      <c r="CR1401" s="703"/>
      <c r="CS1401" s="703" t="n">
        <v>0</v>
      </c>
      <c r="CT1401" s="703" t="n">
        <v>0</v>
      </c>
      <c r="CU1401" s="703"/>
      <c r="CV1401" s="703"/>
      <c r="CW1401" s="703"/>
      <c r="CX1401" s="703" t="n">
        <v>0</v>
      </c>
      <c r="CY1401" s="703" t="n">
        <v>0</v>
      </c>
      <c r="CZ1401" s="703" t="n">
        <v>0</v>
      </c>
      <c r="DA1401" s="703"/>
      <c r="DB1401" s="703"/>
      <c r="DC1401" s="703"/>
      <c r="DD1401" s="703"/>
      <c r="DE1401" s="703" t="n">
        <v>0</v>
      </c>
      <c r="DF1401" s="703"/>
      <c r="DG1401" s="703" t="n">
        <v>0</v>
      </c>
      <c r="DH1401" s="703" t="n">
        <v>0</v>
      </c>
      <c r="DI1401" s="703" t="n">
        <v>0</v>
      </c>
      <c r="DJ1401" s="703" t="n">
        <v>0</v>
      </c>
      <c r="DK1401" s="703" t="n">
        <v>0</v>
      </c>
      <c r="DL1401" s="703" t="n">
        <v>0</v>
      </c>
      <c r="DM1401" s="703"/>
      <c r="DN1401" s="703"/>
      <c r="DO1401" s="703"/>
      <c r="DP1401" s="703"/>
      <c r="DQ1401" s="703"/>
      <c r="DR1401" s="703"/>
      <c r="DS1401" s="704" t="n">
        <f aca="false">CN1401-V1401</f>
        <v>0</v>
      </c>
      <c r="DT1401" s="553"/>
      <c r="DU1401" s="48"/>
    </row>
    <row r="1402" customFormat="false" ht="15" hidden="false" customHeight="true" outlineLevel="0" collapsed="false">
      <c r="A1402" s="705" t="n">
        <f aca="false">A1401+1</f>
        <v>1393</v>
      </c>
      <c r="B1402" s="706" t="s">
        <v>2495</v>
      </c>
      <c r="C1402" s="706" t="s">
        <v>453</v>
      </c>
      <c r="D1402" s="706" t="s">
        <v>452</v>
      </c>
      <c r="E1402" s="243" t="n">
        <f aca="false">COUNTIF($G$10:$G$1856,$G1402)</f>
        <v>1</v>
      </c>
      <c r="F1402" s="706"/>
      <c r="G1402" s="706" t="s">
        <v>3297</v>
      </c>
      <c r="H1402" s="707" t="s">
        <v>3298</v>
      </c>
      <c r="I1402" s="708" t="s">
        <v>2873</v>
      </c>
      <c r="J1402" s="707" t="s">
        <v>305</v>
      </c>
      <c r="K1402" s="709" t="n">
        <v>0</v>
      </c>
      <c r="L1402" s="707" t="s">
        <v>304</v>
      </c>
      <c r="M1402" s="708" t="s">
        <v>1035</v>
      </c>
      <c r="N1402" s="710" t="s">
        <v>934</v>
      </c>
      <c r="O1402" s="512" t="n">
        <v>1</v>
      </c>
      <c r="P1402" s="512" t="n">
        <v>1</v>
      </c>
      <c r="Q1402" s="711" t="n">
        <v>0.007999224</v>
      </c>
      <c r="R1402" s="712"/>
      <c r="S1402" s="713"/>
      <c r="T1402" s="714" t="n">
        <v>17.54</v>
      </c>
      <c r="U1402" s="715"/>
      <c r="V1402" s="262" t="n">
        <f aca="false">SUM(W1402:CI1402)</f>
        <v>0</v>
      </c>
      <c r="W1402" s="243" t="n">
        <v>0</v>
      </c>
      <c r="X1402" s="243" t="n">
        <v>0</v>
      </c>
      <c r="Y1402" s="243" t="n">
        <v>0</v>
      </c>
      <c r="Z1402" s="243" t="n">
        <v>0</v>
      </c>
      <c r="AA1402" s="243" t="n">
        <v>0</v>
      </c>
      <c r="AB1402" s="243" t="n">
        <v>0</v>
      </c>
      <c r="AC1402" s="243" t="n">
        <v>0</v>
      </c>
      <c r="AD1402" s="243" t="n">
        <v>0</v>
      </c>
      <c r="AE1402" s="243" t="n">
        <v>0</v>
      </c>
      <c r="AF1402" s="243" t="n">
        <v>0</v>
      </c>
      <c r="AG1402" s="243" t="n">
        <v>0</v>
      </c>
      <c r="AH1402" s="518" t="n">
        <v>0</v>
      </c>
      <c r="AI1402" s="243" t="n">
        <v>0</v>
      </c>
      <c r="AJ1402" s="243" t="n">
        <v>0</v>
      </c>
      <c r="AK1402" s="518" t="n">
        <v>0</v>
      </c>
      <c r="AL1402" s="518" t="n">
        <v>0</v>
      </c>
      <c r="AM1402" s="518" t="n">
        <v>0</v>
      </c>
      <c r="AN1402" s="518" t="n">
        <v>0</v>
      </c>
      <c r="AO1402" s="518" t="n">
        <v>0</v>
      </c>
      <c r="AP1402" s="518" t="n">
        <v>0</v>
      </c>
      <c r="AQ1402" s="518" t="n">
        <v>0</v>
      </c>
      <c r="AR1402" s="518" t="n">
        <v>0</v>
      </c>
      <c r="AS1402" s="518" t="n">
        <v>0</v>
      </c>
      <c r="AT1402" s="518" t="n">
        <v>0</v>
      </c>
      <c r="AU1402" s="518" t="n">
        <v>0</v>
      </c>
      <c r="AV1402" s="518" t="n">
        <v>0</v>
      </c>
      <c r="AW1402" s="518" t="n">
        <v>0</v>
      </c>
      <c r="AX1402" s="518" t="n">
        <v>0</v>
      </c>
      <c r="AY1402" s="518" t="n">
        <v>0</v>
      </c>
      <c r="AZ1402" s="518" t="n">
        <v>0</v>
      </c>
      <c r="BA1402" s="518" t="n">
        <v>0</v>
      </c>
      <c r="BB1402" s="518" t="n">
        <v>0</v>
      </c>
      <c r="BC1402" s="518" t="n">
        <v>0</v>
      </c>
      <c r="BD1402" s="518" t="n">
        <v>0</v>
      </c>
      <c r="BE1402" s="518" t="n">
        <v>0</v>
      </c>
      <c r="BF1402" s="518" t="n">
        <v>0</v>
      </c>
      <c r="BG1402" s="518" t="n">
        <v>0</v>
      </c>
      <c r="BH1402" s="518" t="n">
        <v>0</v>
      </c>
      <c r="BI1402" s="518" t="n">
        <v>0</v>
      </c>
      <c r="BJ1402" s="518"/>
      <c r="BK1402" s="518"/>
      <c r="BL1402" s="518" t="n">
        <v>0</v>
      </c>
      <c r="BM1402" s="518"/>
      <c r="BN1402" s="518"/>
      <c r="BO1402" s="518"/>
      <c r="BP1402" s="518"/>
      <c r="BQ1402" s="518"/>
      <c r="BR1402" s="518"/>
      <c r="BS1402" s="518"/>
      <c r="BT1402" s="518"/>
      <c r="BU1402" s="518"/>
      <c r="BV1402" s="518" t="n">
        <v>0</v>
      </c>
      <c r="BW1402" s="518" t="n">
        <v>0</v>
      </c>
      <c r="BX1402" s="518" t="n">
        <v>0</v>
      </c>
      <c r="BY1402" s="518" t="n">
        <v>0</v>
      </c>
      <c r="BZ1402" s="518" t="n">
        <v>0</v>
      </c>
      <c r="CA1402" s="518" t="n">
        <v>0</v>
      </c>
      <c r="CB1402" s="518" t="n">
        <v>0</v>
      </c>
      <c r="CC1402" s="518" t="n">
        <v>0</v>
      </c>
      <c r="CD1402" s="518" t="n">
        <v>0</v>
      </c>
      <c r="CE1402" s="518" t="n">
        <v>0</v>
      </c>
      <c r="CF1402" s="518" t="n">
        <v>0</v>
      </c>
      <c r="CG1402" s="518" t="n">
        <v>0</v>
      </c>
      <c r="CH1402" s="518"/>
      <c r="CI1402" s="716"/>
      <c r="CL1402" s="48" t="n">
        <v>0</v>
      </c>
      <c r="CM1402" s="48" t="n">
        <f aca="false">CL1402-V1402</f>
        <v>0</v>
      </c>
      <c r="CN1402" s="702" t="n">
        <f aca="false">SUM(CO1402:DR1402)</f>
        <v>0</v>
      </c>
      <c r="CO1402" s="703" t="n">
        <v>0</v>
      </c>
      <c r="CP1402" s="703"/>
      <c r="CQ1402" s="703" t="n">
        <v>0</v>
      </c>
      <c r="CR1402" s="703"/>
      <c r="CS1402" s="703" t="n">
        <v>0</v>
      </c>
      <c r="CT1402" s="703" t="n">
        <v>0</v>
      </c>
      <c r="CU1402" s="703"/>
      <c r="CV1402" s="703"/>
      <c r="CW1402" s="703"/>
      <c r="CX1402" s="703" t="n">
        <v>0</v>
      </c>
      <c r="CY1402" s="703" t="n">
        <v>0</v>
      </c>
      <c r="CZ1402" s="703" t="n">
        <v>0</v>
      </c>
      <c r="DA1402" s="703"/>
      <c r="DB1402" s="703"/>
      <c r="DC1402" s="703"/>
      <c r="DD1402" s="703"/>
      <c r="DE1402" s="703" t="n">
        <v>0</v>
      </c>
      <c r="DF1402" s="703"/>
      <c r="DG1402" s="703" t="n">
        <v>0</v>
      </c>
      <c r="DH1402" s="703" t="n">
        <v>0</v>
      </c>
      <c r="DI1402" s="703" t="n">
        <v>0</v>
      </c>
      <c r="DJ1402" s="703" t="n">
        <v>0</v>
      </c>
      <c r="DK1402" s="703" t="n">
        <v>0</v>
      </c>
      <c r="DL1402" s="703" t="n">
        <v>0</v>
      </c>
      <c r="DM1402" s="703"/>
      <c r="DN1402" s="703"/>
      <c r="DO1402" s="703"/>
      <c r="DP1402" s="703"/>
      <c r="DQ1402" s="703"/>
      <c r="DR1402" s="703"/>
      <c r="DS1402" s="704" t="n">
        <f aca="false">CN1402-V1402</f>
        <v>0</v>
      </c>
      <c r="DT1402" s="553"/>
      <c r="DU1402" s="48"/>
    </row>
    <row r="1403" customFormat="false" ht="15" hidden="false" customHeight="true" outlineLevel="0" collapsed="false">
      <c r="A1403" s="705" t="n">
        <f aca="false">A1402+1</f>
        <v>1394</v>
      </c>
      <c r="B1403" s="706" t="s">
        <v>2495</v>
      </c>
      <c r="C1403" s="706" t="s">
        <v>453</v>
      </c>
      <c r="D1403" s="706" t="s">
        <v>452</v>
      </c>
      <c r="E1403" s="243" t="n">
        <f aca="false">COUNTIF($G$10:$G$1856,$G1403)</f>
        <v>1</v>
      </c>
      <c r="F1403" s="706"/>
      <c r="G1403" s="706" t="s">
        <v>3299</v>
      </c>
      <c r="H1403" s="707" t="s">
        <v>3300</v>
      </c>
      <c r="I1403" s="708" t="s">
        <v>941</v>
      </c>
      <c r="J1403" s="707" t="s">
        <v>305</v>
      </c>
      <c r="K1403" s="709" t="n">
        <v>0</v>
      </c>
      <c r="L1403" s="707" t="s">
        <v>304</v>
      </c>
      <c r="M1403" s="708" t="s">
        <v>942</v>
      </c>
      <c r="N1403" s="710" t="s">
        <v>934</v>
      </c>
      <c r="O1403" s="512" t="n">
        <v>4</v>
      </c>
      <c r="P1403" s="512" t="n">
        <v>1</v>
      </c>
      <c r="Q1403" s="711" t="n">
        <v>0.00245088</v>
      </c>
      <c r="R1403" s="712"/>
      <c r="S1403" s="713"/>
      <c r="T1403" s="714" t="n">
        <v>5.38</v>
      </c>
      <c r="U1403" s="715"/>
      <c r="V1403" s="262" t="n">
        <f aca="false">SUM(W1403:CI1403)</f>
        <v>0</v>
      </c>
      <c r="W1403" s="243" t="n">
        <v>0</v>
      </c>
      <c r="X1403" s="243" t="n">
        <v>0</v>
      </c>
      <c r="Y1403" s="243" t="n">
        <v>0</v>
      </c>
      <c r="Z1403" s="243" t="n">
        <v>0</v>
      </c>
      <c r="AA1403" s="243" t="n">
        <v>0</v>
      </c>
      <c r="AB1403" s="243" t="n">
        <v>0</v>
      </c>
      <c r="AC1403" s="243" t="n">
        <v>0</v>
      </c>
      <c r="AD1403" s="243" t="n">
        <v>0</v>
      </c>
      <c r="AE1403" s="243" t="n">
        <v>0</v>
      </c>
      <c r="AF1403" s="243" t="n">
        <v>0</v>
      </c>
      <c r="AG1403" s="243" t="n">
        <v>0</v>
      </c>
      <c r="AH1403" s="518" t="n">
        <v>0</v>
      </c>
      <c r="AI1403" s="243" t="n">
        <v>0</v>
      </c>
      <c r="AJ1403" s="243" t="n">
        <v>0</v>
      </c>
      <c r="AK1403" s="518" t="n">
        <v>0</v>
      </c>
      <c r="AL1403" s="518" t="n">
        <v>0</v>
      </c>
      <c r="AM1403" s="518" t="n">
        <v>0</v>
      </c>
      <c r="AN1403" s="518" t="n">
        <v>0</v>
      </c>
      <c r="AO1403" s="518" t="n">
        <v>0</v>
      </c>
      <c r="AP1403" s="518" t="n">
        <v>0</v>
      </c>
      <c r="AQ1403" s="518" t="n">
        <v>0</v>
      </c>
      <c r="AR1403" s="518" t="n">
        <v>0</v>
      </c>
      <c r="AS1403" s="518" t="n">
        <v>0</v>
      </c>
      <c r="AT1403" s="518" t="n">
        <v>0</v>
      </c>
      <c r="AU1403" s="518" t="n">
        <v>0</v>
      </c>
      <c r="AV1403" s="518" t="n">
        <v>0</v>
      </c>
      <c r="AW1403" s="518" t="n">
        <v>0</v>
      </c>
      <c r="AX1403" s="518" t="n">
        <v>0</v>
      </c>
      <c r="AY1403" s="518" t="n">
        <v>0</v>
      </c>
      <c r="AZ1403" s="518" t="n">
        <v>0</v>
      </c>
      <c r="BA1403" s="518" t="n">
        <v>0</v>
      </c>
      <c r="BB1403" s="518" t="n">
        <v>0</v>
      </c>
      <c r="BC1403" s="518" t="n">
        <v>0</v>
      </c>
      <c r="BD1403" s="518" t="n">
        <v>0</v>
      </c>
      <c r="BE1403" s="518" t="n">
        <v>0</v>
      </c>
      <c r="BF1403" s="518" t="n">
        <v>0</v>
      </c>
      <c r="BG1403" s="518" t="n">
        <v>0</v>
      </c>
      <c r="BH1403" s="518" t="n">
        <v>0</v>
      </c>
      <c r="BI1403" s="518" t="n">
        <v>0</v>
      </c>
      <c r="BJ1403" s="518"/>
      <c r="BK1403" s="518"/>
      <c r="BL1403" s="518" t="n">
        <v>0</v>
      </c>
      <c r="BM1403" s="518"/>
      <c r="BN1403" s="518"/>
      <c r="BO1403" s="518"/>
      <c r="BP1403" s="518"/>
      <c r="BQ1403" s="518"/>
      <c r="BR1403" s="518"/>
      <c r="BS1403" s="518"/>
      <c r="BT1403" s="518"/>
      <c r="BU1403" s="518"/>
      <c r="BV1403" s="518" t="n">
        <v>0</v>
      </c>
      <c r="BW1403" s="518" t="n">
        <v>0</v>
      </c>
      <c r="BX1403" s="518" t="n">
        <v>0</v>
      </c>
      <c r="BY1403" s="518" t="n">
        <v>0</v>
      </c>
      <c r="BZ1403" s="518" t="n">
        <v>0</v>
      </c>
      <c r="CA1403" s="518" t="n">
        <v>0</v>
      </c>
      <c r="CB1403" s="518" t="n">
        <v>0</v>
      </c>
      <c r="CC1403" s="518" t="n">
        <v>0</v>
      </c>
      <c r="CD1403" s="518" t="n">
        <v>0</v>
      </c>
      <c r="CE1403" s="518" t="n">
        <v>0</v>
      </c>
      <c r="CF1403" s="518" t="n">
        <v>0</v>
      </c>
      <c r="CG1403" s="518" t="n">
        <v>0</v>
      </c>
      <c r="CH1403" s="518"/>
      <c r="CI1403" s="716"/>
      <c r="CL1403" s="48" t="n">
        <v>0</v>
      </c>
      <c r="CM1403" s="48" t="n">
        <f aca="false">CL1403-V1403</f>
        <v>0</v>
      </c>
      <c r="CN1403" s="702" t="n">
        <f aca="false">SUM(CO1403:DR1403)</f>
        <v>0</v>
      </c>
      <c r="CO1403" s="703" t="n">
        <v>0</v>
      </c>
      <c r="CP1403" s="703"/>
      <c r="CQ1403" s="703" t="n">
        <v>0</v>
      </c>
      <c r="CR1403" s="703"/>
      <c r="CS1403" s="703" t="n">
        <v>0</v>
      </c>
      <c r="CT1403" s="703" t="n">
        <v>0</v>
      </c>
      <c r="CU1403" s="703"/>
      <c r="CV1403" s="703"/>
      <c r="CW1403" s="703"/>
      <c r="CX1403" s="703" t="n">
        <v>0</v>
      </c>
      <c r="CY1403" s="703" t="n">
        <v>0</v>
      </c>
      <c r="CZ1403" s="703" t="n">
        <v>0</v>
      </c>
      <c r="DA1403" s="703"/>
      <c r="DB1403" s="703"/>
      <c r="DC1403" s="703"/>
      <c r="DD1403" s="703"/>
      <c r="DE1403" s="703" t="n">
        <v>0</v>
      </c>
      <c r="DF1403" s="703"/>
      <c r="DG1403" s="703" t="n">
        <v>0</v>
      </c>
      <c r="DH1403" s="703" t="n">
        <v>0</v>
      </c>
      <c r="DI1403" s="703" t="n">
        <v>0</v>
      </c>
      <c r="DJ1403" s="703" t="n">
        <v>0</v>
      </c>
      <c r="DK1403" s="703" t="n">
        <v>0</v>
      </c>
      <c r="DL1403" s="703" t="n">
        <v>0</v>
      </c>
      <c r="DM1403" s="703"/>
      <c r="DN1403" s="703"/>
      <c r="DO1403" s="703"/>
      <c r="DP1403" s="703"/>
      <c r="DQ1403" s="703"/>
      <c r="DR1403" s="703"/>
      <c r="DS1403" s="704" t="n">
        <f aca="false">CN1403-V1403</f>
        <v>0</v>
      </c>
      <c r="DT1403" s="553"/>
      <c r="DU1403" s="48"/>
    </row>
    <row r="1404" customFormat="false" ht="15" hidden="false" customHeight="true" outlineLevel="0" collapsed="false">
      <c r="A1404" s="705" t="n">
        <f aca="false">A1403+1</f>
        <v>1395</v>
      </c>
      <c r="B1404" s="706" t="s">
        <v>2495</v>
      </c>
      <c r="C1404" s="706" t="s">
        <v>453</v>
      </c>
      <c r="D1404" s="706" t="s">
        <v>452</v>
      </c>
      <c r="E1404" s="243" t="n">
        <f aca="false">COUNTIF($G$10:$G$1856,$G1404)</f>
        <v>1</v>
      </c>
      <c r="F1404" s="706"/>
      <c r="G1404" s="706" t="s">
        <v>3301</v>
      </c>
      <c r="H1404" s="707" t="s">
        <v>3302</v>
      </c>
      <c r="I1404" s="708" t="s">
        <v>1137</v>
      </c>
      <c r="J1404" s="707" t="s">
        <v>305</v>
      </c>
      <c r="K1404" s="709" t="n">
        <v>0</v>
      </c>
      <c r="L1404" s="707" t="s">
        <v>304</v>
      </c>
      <c r="M1404" s="708" t="s">
        <v>1138</v>
      </c>
      <c r="N1404" s="710" t="s">
        <v>934</v>
      </c>
      <c r="O1404" s="512" t="n">
        <v>4</v>
      </c>
      <c r="P1404" s="512" t="n">
        <v>1</v>
      </c>
      <c r="Q1404" s="711" t="n">
        <v>0.002387056</v>
      </c>
      <c r="R1404" s="712"/>
      <c r="S1404" s="713"/>
      <c r="T1404" s="714" t="n">
        <v>5.24</v>
      </c>
      <c r="U1404" s="715"/>
      <c r="V1404" s="262" t="n">
        <f aca="false">SUM(W1404:CI1404)</f>
        <v>0</v>
      </c>
      <c r="W1404" s="243" t="n">
        <v>0</v>
      </c>
      <c r="X1404" s="243" t="n">
        <v>0</v>
      </c>
      <c r="Y1404" s="243" t="n">
        <v>0</v>
      </c>
      <c r="Z1404" s="243" t="n">
        <v>0</v>
      </c>
      <c r="AA1404" s="243" t="n">
        <v>0</v>
      </c>
      <c r="AB1404" s="243" t="n">
        <v>0</v>
      </c>
      <c r="AC1404" s="243" t="n">
        <v>0</v>
      </c>
      <c r="AD1404" s="243" t="n">
        <v>0</v>
      </c>
      <c r="AE1404" s="243" t="n">
        <v>0</v>
      </c>
      <c r="AF1404" s="243" t="n">
        <v>0</v>
      </c>
      <c r="AG1404" s="243" t="n">
        <v>0</v>
      </c>
      <c r="AH1404" s="518" t="n">
        <v>0</v>
      </c>
      <c r="AI1404" s="243" t="n">
        <v>0</v>
      </c>
      <c r="AJ1404" s="243" t="n">
        <v>0</v>
      </c>
      <c r="AK1404" s="518" t="n">
        <v>0</v>
      </c>
      <c r="AL1404" s="518" t="n">
        <v>0</v>
      </c>
      <c r="AM1404" s="518" t="n">
        <v>0</v>
      </c>
      <c r="AN1404" s="518" t="n">
        <v>0</v>
      </c>
      <c r="AO1404" s="518" t="n">
        <v>0</v>
      </c>
      <c r="AP1404" s="518" t="n">
        <v>0</v>
      </c>
      <c r="AQ1404" s="518" t="n">
        <v>0</v>
      </c>
      <c r="AR1404" s="518" t="n">
        <v>0</v>
      </c>
      <c r="AS1404" s="518" t="n">
        <v>0</v>
      </c>
      <c r="AT1404" s="518" t="n">
        <v>0</v>
      </c>
      <c r="AU1404" s="518" t="n">
        <v>0</v>
      </c>
      <c r="AV1404" s="518" t="n">
        <v>0</v>
      </c>
      <c r="AW1404" s="518" t="n">
        <v>0</v>
      </c>
      <c r="AX1404" s="518" t="n">
        <v>0</v>
      </c>
      <c r="AY1404" s="518" t="n">
        <v>0</v>
      </c>
      <c r="AZ1404" s="518" t="n">
        <v>0</v>
      </c>
      <c r="BA1404" s="518" t="n">
        <v>0</v>
      </c>
      <c r="BB1404" s="518" t="n">
        <v>0</v>
      </c>
      <c r="BC1404" s="518" t="n">
        <v>0</v>
      </c>
      <c r="BD1404" s="518" t="n">
        <v>0</v>
      </c>
      <c r="BE1404" s="518" t="n">
        <v>0</v>
      </c>
      <c r="BF1404" s="518" t="n">
        <v>0</v>
      </c>
      <c r="BG1404" s="518" t="n">
        <v>0</v>
      </c>
      <c r="BH1404" s="518" t="n">
        <v>0</v>
      </c>
      <c r="BI1404" s="518" t="n">
        <v>0</v>
      </c>
      <c r="BJ1404" s="518"/>
      <c r="BK1404" s="518"/>
      <c r="BL1404" s="518" t="n">
        <v>0</v>
      </c>
      <c r="BM1404" s="518"/>
      <c r="BN1404" s="518"/>
      <c r="BO1404" s="518"/>
      <c r="BP1404" s="518"/>
      <c r="BQ1404" s="518"/>
      <c r="BR1404" s="518"/>
      <c r="BS1404" s="518"/>
      <c r="BT1404" s="518"/>
      <c r="BU1404" s="518"/>
      <c r="BV1404" s="518" t="n">
        <v>0</v>
      </c>
      <c r="BW1404" s="518" t="n">
        <v>0</v>
      </c>
      <c r="BX1404" s="518" t="n">
        <v>0</v>
      </c>
      <c r="BY1404" s="518" t="n">
        <v>0</v>
      </c>
      <c r="BZ1404" s="518" t="n">
        <v>0</v>
      </c>
      <c r="CA1404" s="518" t="n">
        <v>0</v>
      </c>
      <c r="CB1404" s="518" t="n">
        <v>0</v>
      </c>
      <c r="CC1404" s="518" t="n">
        <v>0</v>
      </c>
      <c r="CD1404" s="518" t="n">
        <v>0</v>
      </c>
      <c r="CE1404" s="518" t="n">
        <v>0</v>
      </c>
      <c r="CF1404" s="518" t="n">
        <v>0</v>
      </c>
      <c r="CG1404" s="518" t="n">
        <v>0</v>
      </c>
      <c r="CH1404" s="518"/>
      <c r="CI1404" s="716"/>
      <c r="CL1404" s="48" t="n">
        <v>0</v>
      </c>
      <c r="CM1404" s="48" t="n">
        <f aca="false">CL1404-V1404</f>
        <v>0</v>
      </c>
      <c r="CN1404" s="702" t="n">
        <f aca="false">SUM(CO1404:DR1404)</f>
        <v>0</v>
      </c>
      <c r="CO1404" s="703" t="n">
        <v>0</v>
      </c>
      <c r="CP1404" s="703"/>
      <c r="CQ1404" s="703" t="n">
        <v>0</v>
      </c>
      <c r="CR1404" s="703"/>
      <c r="CS1404" s="703" t="n">
        <v>0</v>
      </c>
      <c r="CT1404" s="703" t="n">
        <v>0</v>
      </c>
      <c r="CU1404" s="703"/>
      <c r="CV1404" s="703"/>
      <c r="CW1404" s="703"/>
      <c r="CX1404" s="703" t="n">
        <v>0</v>
      </c>
      <c r="CY1404" s="703" t="n">
        <v>0</v>
      </c>
      <c r="CZ1404" s="703" t="n">
        <v>0</v>
      </c>
      <c r="DA1404" s="703"/>
      <c r="DB1404" s="703"/>
      <c r="DC1404" s="703"/>
      <c r="DD1404" s="703"/>
      <c r="DE1404" s="703" t="n">
        <v>0</v>
      </c>
      <c r="DF1404" s="703"/>
      <c r="DG1404" s="703" t="n">
        <v>0</v>
      </c>
      <c r="DH1404" s="703" t="n">
        <v>0</v>
      </c>
      <c r="DI1404" s="703" t="n">
        <v>0</v>
      </c>
      <c r="DJ1404" s="703" t="n">
        <v>0</v>
      </c>
      <c r="DK1404" s="703" t="n">
        <v>0</v>
      </c>
      <c r="DL1404" s="703" t="n">
        <v>0</v>
      </c>
      <c r="DM1404" s="703"/>
      <c r="DN1404" s="703"/>
      <c r="DO1404" s="703"/>
      <c r="DP1404" s="703"/>
      <c r="DQ1404" s="703"/>
      <c r="DR1404" s="703"/>
      <c r="DS1404" s="704" t="n">
        <f aca="false">CN1404-V1404</f>
        <v>0</v>
      </c>
      <c r="DT1404" s="553"/>
      <c r="DU1404" s="48"/>
    </row>
    <row r="1405" customFormat="false" ht="15" hidden="false" customHeight="true" outlineLevel="0" collapsed="false">
      <c r="A1405" s="705" t="n">
        <f aca="false">A1404+1</f>
        <v>1396</v>
      </c>
      <c r="B1405" s="706" t="s">
        <v>2495</v>
      </c>
      <c r="C1405" s="706" t="s">
        <v>453</v>
      </c>
      <c r="D1405" s="706" t="s">
        <v>452</v>
      </c>
      <c r="E1405" s="243" t="n">
        <f aca="false">COUNTIF($G$10:$G$1856,$G1405)</f>
        <v>1</v>
      </c>
      <c r="F1405" s="706"/>
      <c r="G1405" s="706" t="s">
        <v>3303</v>
      </c>
      <c r="H1405" s="707" t="s">
        <v>3304</v>
      </c>
      <c r="I1405" s="708" t="s">
        <v>1062</v>
      </c>
      <c r="J1405" s="707" t="s">
        <v>305</v>
      </c>
      <c r="K1405" s="709" t="n">
        <v>0</v>
      </c>
      <c r="L1405" s="707" t="s">
        <v>304</v>
      </c>
      <c r="M1405" s="708" t="s">
        <v>1063</v>
      </c>
      <c r="N1405" s="710" t="s">
        <v>934</v>
      </c>
      <c r="O1405" s="512" t="n">
        <v>1</v>
      </c>
      <c r="P1405" s="512" t="n">
        <v>1</v>
      </c>
      <c r="Q1405" s="711" t="n">
        <v>0.000872316</v>
      </c>
      <c r="R1405" s="712"/>
      <c r="S1405" s="713"/>
      <c r="T1405" s="714" t="n">
        <v>1.91</v>
      </c>
      <c r="U1405" s="715"/>
      <c r="V1405" s="262" t="n">
        <f aca="false">SUM(W1405:CI1405)</f>
        <v>0</v>
      </c>
      <c r="W1405" s="243" t="n">
        <v>0</v>
      </c>
      <c r="X1405" s="243" t="n">
        <v>0</v>
      </c>
      <c r="Y1405" s="243" t="n">
        <v>0</v>
      </c>
      <c r="Z1405" s="243" t="n">
        <v>0</v>
      </c>
      <c r="AA1405" s="243" t="n">
        <v>0</v>
      </c>
      <c r="AB1405" s="243" t="n">
        <v>0</v>
      </c>
      <c r="AC1405" s="243" t="n">
        <v>0</v>
      </c>
      <c r="AD1405" s="243" t="n">
        <v>0</v>
      </c>
      <c r="AE1405" s="243" t="n">
        <v>0</v>
      </c>
      <c r="AF1405" s="243" t="n">
        <v>0</v>
      </c>
      <c r="AG1405" s="243" t="n">
        <v>0</v>
      </c>
      <c r="AH1405" s="518" t="n">
        <v>0</v>
      </c>
      <c r="AI1405" s="243" t="n">
        <v>0</v>
      </c>
      <c r="AJ1405" s="243" t="n">
        <v>0</v>
      </c>
      <c r="AK1405" s="518" t="n">
        <v>0</v>
      </c>
      <c r="AL1405" s="518" t="n">
        <v>0</v>
      </c>
      <c r="AM1405" s="518" t="n">
        <v>0</v>
      </c>
      <c r="AN1405" s="518" t="n">
        <v>0</v>
      </c>
      <c r="AO1405" s="518" t="n">
        <v>0</v>
      </c>
      <c r="AP1405" s="518" t="n">
        <v>0</v>
      </c>
      <c r="AQ1405" s="518" t="n">
        <v>0</v>
      </c>
      <c r="AR1405" s="518" t="n">
        <v>0</v>
      </c>
      <c r="AS1405" s="518" t="n">
        <v>0</v>
      </c>
      <c r="AT1405" s="518" t="n">
        <v>0</v>
      </c>
      <c r="AU1405" s="518" t="n">
        <v>0</v>
      </c>
      <c r="AV1405" s="518" t="n">
        <v>0</v>
      </c>
      <c r="AW1405" s="518" t="n">
        <v>0</v>
      </c>
      <c r="AX1405" s="518" t="n">
        <v>0</v>
      </c>
      <c r="AY1405" s="518" t="n">
        <v>0</v>
      </c>
      <c r="AZ1405" s="518" t="n">
        <v>0</v>
      </c>
      <c r="BA1405" s="518" t="n">
        <v>0</v>
      </c>
      <c r="BB1405" s="518" t="n">
        <v>0</v>
      </c>
      <c r="BC1405" s="518" t="n">
        <v>0</v>
      </c>
      <c r="BD1405" s="518" t="n">
        <v>0</v>
      </c>
      <c r="BE1405" s="518" t="n">
        <v>0</v>
      </c>
      <c r="BF1405" s="518" t="n">
        <v>0</v>
      </c>
      <c r="BG1405" s="518" t="n">
        <v>0</v>
      </c>
      <c r="BH1405" s="518" t="n">
        <v>0</v>
      </c>
      <c r="BI1405" s="518" t="n">
        <v>0</v>
      </c>
      <c r="BJ1405" s="518"/>
      <c r="BK1405" s="518"/>
      <c r="BL1405" s="518" t="n">
        <v>0</v>
      </c>
      <c r="BM1405" s="518"/>
      <c r="BN1405" s="518"/>
      <c r="BO1405" s="518"/>
      <c r="BP1405" s="518"/>
      <c r="BQ1405" s="518"/>
      <c r="BR1405" s="518"/>
      <c r="BS1405" s="518"/>
      <c r="BT1405" s="518"/>
      <c r="BU1405" s="518"/>
      <c r="BV1405" s="518" t="n">
        <v>0</v>
      </c>
      <c r="BW1405" s="518" t="n">
        <v>0</v>
      </c>
      <c r="BX1405" s="518" t="n">
        <v>0</v>
      </c>
      <c r="BY1405" s="518" t="n">
        <v>0</v>
      </c>
      <c r="BZ1405" s="518" t="n">
        <v>0</v>
      </c>
      <c r="CA1405" s="518" t="n">
        <v>0</v>
      </c>
      <c r="CB1405" s="518" t="n">
        <v>0</v>
      </c>
      <c r="CC1405" s="518" t="n">
        <v>0</v>
      </c>
      <c r="CD1405" s="518" t="n">
        <v>0</v>
      </c>
      <c r="CE1405" s="518" t="n">
        <v>0</v>
      </c>
      <c r="CF1405" s="518" t="n">
        <v>0</v>
      </c>
      <c r="CG1405" s="518" t="n">
        <v>0</v>
      </c>
      <c r="CH1405" s="518"/>
      <c r="CI1405" s="716"/>
      <c r="CL1405" s="48" t="n">
        <v>0</v>
      </c>
      <c r="CM1405" s="48" t="n">
        <f aca="false">CL1405-V1405</f>
        <v>0</v>
      </c>
      <c r="CN1405" s="702" t="n">
        <f aca="false">SUM(CO1405:DR1405)</f>
        <v>0</v>
      </c>
      <c r="CO1405" s="703" t="n">
        <v>0</v>
      </c>
      <c r="CP1405" s="703"/>
      <c r="CQ1405" s="703" t="n">
        <v>0</v>
      </c>
      <c r="CR1405" s="703"/>
      <c r="CS1405" s="703" t="n">
        <v>0</v>
      </c>
      <c r="CT1405" s="703" t="n">
        <v>0</v>
      </c>
      <c r="CU1405" s="703"/>
      <c r="CV1405" s="703"/>
      <c r="CW1405" s="703"/>
      <c r="CX1405" s="703" t="n">
        <v>0</v>
      </c>
      <c r="CY1405" s="703" t="n">
        <v>0</v>
      </c>
      <c r="CZ1405" s="703" t="n">
        <v>0</v>
      </c>
      <c r="DA1405" s="703"/>
      <c r="DB1405" s="703"/>
      <c r="DC1405" s="703"/>
      <c r="DD1405" s="703"/>
      <c r="DE1405" s="703" t="n">
        <v>0</v>
      </c>
      <c r="DF1405" s="703"/>
      <c r="DG1405" s="703" t="n">
        <v>0</v>
      </c>
      <c r="DH1405" s="703" t="n">
        <v>0</v>
      </c>
      <c r="DI1405" s="703" t="n">
        <v>0</v>
      </c>
      <c r="DJ1405" s="703" t="n">
        <v>0</v>
      </c>
      <c r="DK1405" s="703" t="n">
        <v>0</v>
      </c>
      <c r="DL1405" s="703" t="n">
        <v>0</v>
      </c>
      <c r="DM1405" s="703"/>
      <c r="DN1405" s="703"/>
      <c r="DO1405" s="703"/>
      <c r="DP1405" s="703"/>
      <c r="DQ1405" s="703"/>
      <c r="DR1405" s="703"/>
      <c r="DS1405" s="704" t="n">
        <f aca="false">CN1405-V1405</f>
        <v>0</v>
      </c>
      <c r="DT1405" s="553"/>
      <c r="DU1405" s="48"/>
    </row>
    <row r="1406" customFormat="false" ht="15" hidden="false" customHeight="true" outlineLevel="0" collapsed="false">
      <c r="A1406" s="705" t="n">
        <f aca="false">A1405+1</f>
        <v>1397</v>
      </c>
      <c r="B1406" s="706" t="s">
        <v>2495</v>
      </c>
      <c r="C1406" s="706" t="s">
        <v>453</v>
      </c>
      <c r="D1406" s="706" t="s">
        <v>452</v>
      </c>
      <c r="E1406" s="243" t="n">
        <f aca="false">COUNTIF($G$10:$G$1856,$G1406)</f>
        <v>1</v>
      </c>
      <c r="F1406" s="706"/>
      <c r="G1406" s="706" t="s">
        <v>3305</v>
      </c>
      <c r="H1406" s="707" t="s">
        <v>3306</v>
      </c>
      <c r="I1406" s="708" t="s">
        <v>1066</v>
      </c>
      <c r="J1406" s="707" t="s">
        <v>305</v>
      </c>
      <c r="K1406" s="709" t="n">
        <v>0</v>
      </c>
      <c r="L1406" s="707" t="s">
        <v>304</v>
      </c>
      <c r="M1406" s="708" t="s">
        <v>1067</v>
      </c>
      <c r="N1406" s="710" t="s">
        <v>934</v>
      </c>
      <c r="O1406" s="512" t="n">
        <v>1</v>
      </c>
      <c r="P1406" s="512" t="n">
        <v>1</v>
      </c>
      <c r="Q1406" s="711" t="n">
        <v>0.000872316</v>
      </c>
      <c r="R1406" s="712"/>
      <c r="S1406" s="713"/>
      <c r="T1406" s="714" t="n">
        <v>1.91</v>
      </c>
      <c r="U1406" s="715"/>
      <c r="V1406" s="262" t="n">
        <f aca="false">SUM(W1406:CI1406)</f>
        <v>0</v>
      </c>
      <c r="W1406" s="243" t="n">
        <v>0</v>
      </c>
      <c r="X1406" s="243" t="n">
        <v>0</v>
      </c>
      <c r="Y1406" s="243" t="n">
        <v>0</v>
      </c>
      <c r="Z1406" s="243" t="n">
        <v>0</v>
      </c>
      <c r="AA1406" s="243" t="n">
        <v>0</v>
      </c>
      <c r="AB1406" s="243" t="n">
        <v>0</v>
      </c>
      <c r="AC1406" s="243" t="n">
        <v>0</v>
      </c>
      <c r="AD1406" s="243" t="n">
        <v>0</v>
      </c>
      <c r="AE1406" s="243" t="n">
        <v>0</v>
      </c>
      <c r="AF1406" s="243" t="n">
        <v>0</v>
      </c>
      <c r="AG1406" s="243" t="n">
        <v>0</v>
      </c>
      <c r="AH1406" s="518" t="n">
        <v>0</v>
      </c>
      <c r="AI1406" s="243" t="n">
        <v>0</v>
      </c>
      <c r="AJ1406" s="243" t="n">
        <v>0</v>
      </c>
      <c r="AK1406" s="518" t="n">
        <v>0</v>
      </c>
      <c r="AL1406" s="518" t="n">
        <v>0</v>
      </c>
      <c r="AM1406" s="518" t="n">
        <v>0</v>
      </c>
      <c r="AN1406" s="518" t="n">
        <v>0</v>
      </c>
      <c r="AO1406" s="518" t="n">
        <v>0</v>
      </c>
      <c r="AP1406" s="518" t="n">
        <v>0</v>
      </c>
      <c r="AQ1406" s="518" t="n">
        <v>0</v>
      </c>
      <c r="AR1406" s="518" t="n">
        <v>0</v>
      </c>
      <c r="AS1406" s="518" t="n">
        <v>0</v>
      </c>
      <c r="AT1406" s="518" t="n">
        <v>0</v>
      </c>
      <c r="AU1406" s="518" t="n">
        <v>0</v>
      </c>
      <c r="AV1406" s="518" t="n">
        <v>0</v>
      </c>
      <c r="AW1406" s="518" t="n">
        <v>0</v>
      </c>
      <c r="AX1406" s="518" t="n">
        <v>0</v>
      </c>
      <c r="AY1406" s="518" t="n">
        <v>0</v>
      </c>
      <c r="AZ1406" s="518" t="n">
        <v>0</v>
      </c>
      <c r="BA1406" s="518" t="n">
        <v>0</v>
      </c>
      <c r="BB1406" s="518" t="n">
        <v>0</v>
      </c>
      <c r="BC1406" s="518" t="n">
        <v>0</v>
      </c>
      <c r="BD1406" s="518" t="n">
        <v>0</v>
      </c>
      <c r="BE1406" s="518" t="n">
        <v>0</v>
      </c>
      <c r="BF1406" s="518" t="n">
        <v>0</v>
      </c>
      <c r="BG1406" s="518" t="n">
        <v>0</v>
      </c>
      <c r="BH1406" s="518" t="n">
        <v>0</v>
      </c>
      <c r="BI1406" s="518" t="n">
        <v>0</v>
      </c>
      <c r="BJ1406" s="518"/>
      <c r="BK1406" s="518"/>
      <c r="BL1406" s="518" t="n">
        <v>0</v>
      </c>
      <c r="BM1406" s="518"/>
      <c r="BN1406" s="518"/>
      <c r="BO1406" s="518"/>
      <c r="BP1406" s="518"/>
      <c r="BQ1406" s="518"/>
      <c r="BR1406" s="518"/>
      <c r="BS1406" s="518"/>
      <c r="BT1406" s="518"/>
      <c r="BU1406" s="518"/>
      <c r="BV1406" s="518" t="n">
        <v>0</v>
      </c>
      <c r="BW1406" s="518" t="n">
        <v>0</v>
      </c>
      <c r="BX1406" s="518" t="n">
        <v>0</v>
      </c>
      <c r="BY1406" s="518" t="n">
        <v>0</v>
      </c>
      <c r="BZ1406" s="518" t="n">
        <v>0</v>
      </c>
      <c r="CA1406" s="518" t="n">
        <v>0</v>
      </c>
      <c r="CB1406" s="518" t="n">
        <v>0</v>
      </c>
      <c r="CC1406" s="518" t="n">
        <v>0</v>
      </c>
      <c r="CD1406" s="518" t="n">
        <v>0</v>
      </c>
      <c r="CE1406" s="518" t="n">
        <v>0</v>
      </c>
      <c r="CF1406" s="518" t="n">
        <v>0</v>
      </c>
      <c r="CG1406" s="518" t="n">
        <v>0</v>
      </c>
      <c r="CH1406" s="518"/>
      <c r="CI1406" s="716"/>
      <c r="CL1406" s="48" t="n">
        <v>0</v>
      </c>
      <c r="CM1406" s="48" t="n">
        <f aca="false">CL1406-V1406</f>
        <v>0</v>
      </c>
      <c r="CN1406" s="702" t="n">
        <f aca="false">SUM(CO1406:DR1406)</f>
        <v>0</v>
      </c>
      <c r="CO1406" s="703" t="n">
        <v>0</v>
      </c>
      <c r="CP1406" s="703"/>
      <c r="CQ1406" s="703" t="n">
        <v>0</v>
      </c>
      <c r="CR1406" s="703"/>
      <c r="CS1406" s="703" t="n">
        <v>0</v>
      </c>
      <c r="CT1406" s="703" t="n">
        <v>0</v>
      </c>
      <c r="CU1406" s="703"/>
      <c r="CV1406" s="703"/>
      <c r="CW1406" s="703"/>
      <c r="CX1406" s="703" t="n">
        <v>0</v>
      </c>
      <c r="CY1406" s="703" t="n">
        <v>0</v>
      </c>
      <c r="CZ1406" s="703" t="n">
        <v>0</v>
      </c>
      <c r="DA1406" s="703"/>
      <c r="DB1406" s="703"/>
      <c r="DC1406" s="703"/>
      <c r="DD1406" s="703"/>
      <c r="DE1406" s="703" t="n">
        <v>0</v>
      </c>
      <c r="DF1406" s="703"/>
      <c r="DG1406" s="703" t="n">
        <v>0</v>
      </c>
      <c r="DH1406" s="703" t="n">
        <v>0</v>
      </c>
      <c r="DI1406" s="703" t="n">
        <v>0</v>
      </c>
      <c r="DJ1406" s="703" t="n">
        <v>0</v>
      </c>
      <c r="DK1406" s="703" t="n">
        <v>0</v>
      </c>
      <c r="DL1406" s="703" t="n">
        <v>0</v>
      </c>
      <c r="DM1406" s="703"/>
      <c r="DN1406" s="703"/>
      <c r="DO1406" s="703"/>
      <c r="DP1406" s="703"/>
      <c r="DQ1406" s="703"/>
      <c r="DR1406" s="703"/>
      <c r="DS1406" s="704" t="n">
        <f aca="false">CN1406-V1406</f>
        <v>0</v>
      </c>
      <c r="DT1406" s="553"/>
      <c r="DU1406" s="48"/>
    </row>
    <row r="1407" customFormat="false" ht="15" hidden="false" customHeight="true" outlineLevel="0" collapsed="false">
      <c r="A1407" s="705" t="n">
        <f aca="false">A1406+1</f>
        <v>1398</v>
      </c>
      <c r="B1407" s="706" t="s">
        <v>2495</v>
      </c>
      <c r="C1407" s="706" t="s">
        <v>453</v>
      </c>
      <c r="D1407" s="706" t="s">
        <v>452</v>
      </c>
      <c r="E1407" s="243" t="n">
        <f aca="false">COUNTIF($G$10:$G$1856,$G1407)</f>
        <v>1</v>
      </c>
      <c r="F1407" s="706"/>
      <c r="G1407" s="706" t="s">
        <v>3307</v>
      </c>
      <c r="H1407" s="707" t="s">
        <v>3308</v>
      </c>
      <c r="I1407" s="708" t="s">
        <v>1141</v>
      </c>
      <c r="J1407" s="707" t="s">
        <v>305</v>
      </c>
      <c r="K1407" s="709" t="n">
        <v>0</v>
      </c>
      <c r="L1407" s="707" t="s">
        <v>304</v>
      </c>
      <c r="M1407" s="708" t="s">
        <v>1142</v>
      </c>
      <c r="N1407" s="710" t="s">
        <v>934</v>
      </c>
      <c r="O1407" s="512" t="n">
        <v>2</v>
      </c>
      <c r="P1407" s="512" t="n">
        <v>1</v>
      </c>
      <c r="Q1407" s="711" t="n">
        <v>0.000856818</v>
      </c>
      <c r="R1407" s="712"/>
      <c r="S1407" s="713"/>
      <c r="T1407" s="714" t="n">
        <v>1.88</v>
      </c>
      <c r="U1407" s="715"/>
      <c r="V1407" s="262" t="n">
        <f aca="false">SUM(W1407:CI1407)</f>
        <v>0</v>
      </c>
      <c r="W1407" s="243" t="n">
        <v>0</v>
      </c>
      <c r="X1407" s="243" t="n">
        <v>0</v>
      </c>
      <c r="Y1407" s="243" t="n">
        <v>0</v>
      </c>
      <c r="Z1407" s="243" t="n">
        <v>0</v>
      </c>
      <c r="AA1407" s="243" t="n">
        <v>0</v>
      </c>
      <c r="AB1407" s="243" t="n">
        <v>0</v>
      </c>
      <c r="AC1407" s="243" t="n">
        <v>0</v>
      </c>
      <c r="AD1407" s="243" t="n">
        <v>0</v>
      </c>
      <c r="AE1407" s="243" t="n">
        <v>0</v>
      </c>
      <c r="AF1407" s="243" t="n">
        <v>0</v>
      </c>
      <c r="AG1407" s="243" t="n">
        <v>0</v>
      </c>
      <c r="AH1407" s="518" t="n">
        <v>0</v>
      </c>
      <c r="AI1407" s="243" t="n">
        <v>0</v>
      </c>
      <c r="AJ1407" s="243" t="n">
        <v>0</v>
      </c>
      <c r="AK1407" s="518" t="n">
        <v>0</v>
      </c>
      <c r="AL1407" s="518" t="n">
        <v>0</v>
      </c>
      <c r="AM1407" s="518" t="n">
        <v>0</v>
      </c>
      <c r="AN1407" s="518" t="n">
        <v>0</v>
      </c>
      <c r="AO1407" s="518" t="n">
        <v>0</v>
      </c>
      <c r="AP1407" s="518" t="n">
        <v>0</v>
      </c>
      <c r="AQ1407" s="518" t="n">
        <v>0</v>
      </c>
      <c r="AR1407" s="518" t="n">
        <v>0</v>
      </c>
      <c r="AS1407" s="518" t="n">
        <v>0</v>
      </c>
      <c r="AT1407" s="518" t="n">
        <v>0</v>
      </c>
      <c r="AU1407" s="518" t="n">
        <v>0</v>
      </c>
      <c r="AV1407" s="518" t="n">
        <v>0</v>
      </c>
      <c r="AW1407" s="518" t="n">
        <v>0</v>
      </c>
      <c r="AX1407" s="518" t="n">
        <v>0</v>
      </c>
      <c r="AY1407" s="518" t="n">
        <v>0</v>
      </c>
      <c r="AZ1407" s="518" t="n">
        <v>0</v>
      </c>
      <c r="BA1407" s="518" t="n">
        <v>0</v>
      </c>
      <c r="BB1407" s="518" t="n">
        <v>0</v>
      </c>
      <c r="BC1407" s="518" t="n">
        <v>0</v>
      </c>
      <c r="BD1407" s="518" t="n">
        <v>0</v>
      </c>
      <c r="BE1407" s="518" t="n">
        <v>0</v>
      </c>
      <c r="BF1407" s="518" t="n">
        <v>0</v>
      </c>
      <c r="BG1407" s="518" t="n">
        <v>0</v>
      </c>
      <c r="BH1407" s="518" t="n">
        <v>0</v>
      </c>
      <c r="BI1407" s="518" t="n">
        <v>0</v>
      </c>
      <c r="BJ1407" s="518"/>
      <c r="BK1407" s="518"/>
      <c r="BL1407" s="518" t="n">
        <v>0</v>
      </c>
      <c r="BM1407" s="518"/>
      <c r="BN1407" s="518"/>
      <c r="BO1407" s="518"/>
      <c r="BP1407" s="518"/>
      <c r="BQ1407" s="518"/>
      <c r="BR1407" s="518"/>
      <c r="BS1407" s="518"/>
      <c r="BT1407" s="518"/>
      <c r="BU1407" s="518"/>
      <c r="BV1407" s="518" t="n">
        <v>0</v>
      </c>
      <c r="BW1407" s="518" t="n">
        <v>0</v>
      </c>
      <c r="BX1407" s="518" t="n">
        <v>0</v>
      </c>
      <c r="BY1407" s="518" t="n">
        <v>0</v>
      </c>
      <c r="BZ1407" s="518" t="n">
        <v>0</v>
      </c>
      <c r="CA1407" s="518" t="n">
        <v>0</v>
      </c>
      <c r="CB1407" s="518" t="n">
        <v>0</v>
      </c>
      <c r="CC1407" s="518" t="n">
        <v>0</v>
      </c>
      <c r="CD1407" s="518" t="n">
        <v>0</v>
      </c>
      <c r="CE1407" s="518" t="n">
        <v>0</v>
      </c>
      <c r="CF1407" s="518" t="n">
        <v>0</v>
      </c>
      <c r="CG1407" s="518" t="n">
        <v>0</v>
      </c>
      <c r="CH1407" s="518"/>
      <c r="CI1407" s="716"/>
      <c r="CL1407" s="48" t="n">
        <v>0</v>
      </c>
      <c r="CM1407" s="48" t="n">
        <f aca="false">CL1407-V1407</f>
        <v>0</v>
      </c>
      <c r="CN1407" s="702" t="n">
        <f aca="false">SUM(CO1407:DR1407)</f>
        <v>0</v>
      </c>
      <c r="CO1407" s="703" t="n">
        <v>0</v>
      </c>
      <c r="CP1407" s="703"/>
      <c r="CQ1407" s="703" t="n">
        <v>0</v>
      </c>
      <c r="CR1407" s="703"/>
      <c r="CS1407" s="703" t="n">
        <v>0</v>
      </c>
      <c r="CT1407" s="703" t="n">
        <v>0</v>
      </c>
      <c r="CU1407" s="703"/>
      <c r="CV1407" s="703"/>
      <c r="CW1407" s="703"/>
      <c r="CX1407" s="703" t="n">
        <v>0</v>
      </c>
      <c r="CY1407" s="703" t="n">
        <v>0</v>
      </c>
      <c r="CZ1407" s="703" t="n">
        <v>0</v>
      </c>
      <c r="DA1407" s="703"/>
      <c r="DB1407" s="703"/>
      <c r="DC1407" s="703"/>
      <c r="DD1407" s="703"/>
      <c r="DE1407" s="703" t="n">
        <v>0</v>
      </c>
      <c r="DF1407" s="703"/>
      <c r="DG1407" s="703" t="n">
        <v>0</v>
      </c>
      <c r="DH1407" s="703" t="n">
        <v>0</v>
      </c>
      <c r="DI1407" s="703" t="n">
        <v>0</v>
      </c>
      <c r="DJ1407" s="703" t="n">
        <v>0</v>
      </c>
      <c r="DK1407" s="703" t="n">
        <v>0</v>
      </c>
      <c r="DL1407" s="703" t="n">
        <v>0</v>
      </c>
      <c r="DM1407" s="703"/>
      <c r="DN1407" s="703"/>
      <c r="DO1407" s="703"/>
      <c r="DP1407" s="703"/>
      <c r="DQ1407" s="703"/>
      <c r="DR1407" s="703"/>
      <c r="DS1407" s="704" t="n">
        <f aca="false">CN1407-V1407</f>
        <v>0</v>
      </c>
      <c r="DT1407" s="553"/>
      <c r="DU1407" s="48"/>
    </row>
    <row r="1408" customFormat="false" ht="15" hidden="false" customHeight="true" outlineLevel="0" collapsed="false">
      <c r="A1408" s="705" t="n">
        <f aca="false">A1407+1</f>
        <v>1399</v>
      </c>
      <c r="B1408" s="706" t="s">
        <v>2495</v>
      </c>
      <c r="C1408" s="706" t="s">
        <v>453</v>
      </c>
      <c r="D1408" s="706" t="s">
        <v>452</v>
      </c>
      <c r="E1408" s="243" t="n">
        <f aca="false">COUNTIF($G$10:$G$1856,$G1408)</f>
        <v>1</v>
      </c>
      <c r="F1408" s="706"/>
      <c r="G1408" s="706" t="s">
        <v>3309</v>
      </c>
      <c r="H1408" s="707" t="s">
        <v>3310</v>
      </c>
      <c r="I1408" s="708" t="s">
        <v>1149</v>
      </c>
      <c r="J1408" s="707" t="s">
        <v>305</v>
      </c>
      <c r="K1408" s="709" t="n">
        <v>0</v>
      </c>
      <c r="L1408" s="707" t="s">
        <v>304</v>
      </c>
      <c r="M1408" s="708" t="s">
        <v>1150</v>
      </c>
      <c r="N1408" s="710" t="s">
        <v>934</v>
      </c>
      <c r="O1408" s="512" t="n">
        <v>1</v>
      </c>
      <c r="P1408" s="512" t="n">
        <v>1</v>
      </c>
      <c r="Q1408" s="711" t="n">
        <v>0.0003456</v>
      </c>
      <c r="R1408" s="712"/>
      <c r="S1408" s="713"/>
      <c r="T1408" s="714" t="n">
        <v>0.76</v>
      </c>
      <c r="U1408" s="715"/>
      <c r="V1408" s="262" t="n">
        <f aca="false">SUM(W1408:CI1408)</f>
        <v>0</v>
      </c>
      <c r="W1408" s="243" t="n">
        <v>0</v>
      </c>
      <c r="X1408" s="243" t="n">
        <v>0</v>
      </c>
      <c r="Y1408" s="243" t="n">
        <v>0</v>
      </c>
      <c r="Z1408" s="243" t="n">
        <v>0</v>
      </c>
      <c r="AA1408" s="243" t="n">
        <v>0</v>
      </c>
      <c r="AB1408" s="243" t="n">
        <v>0</v>
      </c>
      <c r="AC1408" s="243" t="n">
        <v>0</v>
      </c>
      <c r="AD1408" s="243" t="n">
        <v>0</v>
      </c>
      <c r="AE1408" s="243" t="n">
        <v>0</v>
      </c>
      <c r="AF1408" s="243" t="n">
        <v>0</v>
      </c>
      <c r="AG1408" s="243" t="n">
        <v>0</v>
      </c>
      <c r="AH1408" s="518" t="n">
        <v>0</v>
      </c>
      <c r="AI1408" s="243" t="n">
        <v>0</v>
      </c>
      <c r="AJ1408" s="243" t="n">
        <v>0</v>
      </c>
      <c r="AK1408" s="518" t="n">
        <v>0</v>
      </c>
      <c r="AL1408" s="518" t="n">
        <v>0</v>
      </c>
      <c r="AM1408" s="518" t="n">
        <v>0</v>
      </c>
      <c r="AN1408" s="518" t="n">
        <v>0</v>
      </c>
      <c r="AO1408" s="518" t="n">
        <v>0</v>
      </c>
      <c r="AP1408" s="518" t="n">
        <v>0</v>
      </c>
      <c r="AQ1408" s="518" t="n">
        <v>0</v>
      </c>
      <c r="AR1408" s="518" t="n">
        <v>0</v>
      </c>
      <c r="AS1408" s="518" t="n">
        <v>0</v>
      </c>
      <c r="AT1408" s="518" t="n">
        <v>0</v>
      </c>
      <c r="AU1408" s="518" t="n">
        <v>0</v>
      </c>
      <c r="AV1408" s="518" t="n">
        <v>0</v>
      </c>
      <c r="AW1408" s="518" t="n">
        <v>0</v>
      </c>
      <c r="AX1408" s="518" t="n">
        <v>0</v>
      </c>
      <c r="AY1408" s="518" t="n">
        <v>0</v>
      </c>
      <c r="AZ1408" s="518" t="n">
        <v>0</v>
      </c>
      <c r="BA1408" s="518" t="n">
        <v>0</v>
      </c>
      <c r="BB1408" s="518" t="n">
        <v>0</v>
      </c>
      <c r="BC1408" s="518" t="n">
        <v>0</v>
      </c>
      <c r="BD1408" s="518" t="n">
        <v>0</v>
      </c>
      <c r="BE1408" s="518" t="n">
        <v>0</v>
      </c>
      <c r="BF1408" s="518" t="n">
        <v>0</v>
      </c>
      <c r="BG1408" s="518" t="n">
        <v>0</v>
      </c>
      <c r="BH1408" s="518" t="n">
        <v>0</v>
      </c>
      <c r="BI1408" s="518" t="n">
        <v>0</v>
      </c>
      <c r="BJ1408" s="518"/>
      <c r="BK1408" s="518"/>
      <c r="BL1408" s="518" t="n">
        <v>0</v>
      </c>
      <c r="BM1408" s="518"/>
      <c r="BN1408" s="518"/>
      <c r="BO1408" s="518"/>
      <c r="BP1408" s="518"/>
      <c r="BQ1408" s="518"/>
      <c r="BR1408" s="518"/>
      <c r="BS1408" s="518"/>
      <c r="BT1408" s="518"/>
      <c r="BU1408" s="518"/>
      <c r="BV1408" s="518" t="n">
        <v>0</v>
      </c>
      <c r="BW1408" s="518" t="n">
        <v>0</v>
      </c>
      <c r="BX1408" s="518" t="n">
        <v>0</v>
      </c>
      <c r="BY1408" s="518" t="n">
        <v>0</v>
      </c>
      <c r="BZ1408" s="518" t="n">
        <v>0</v>
      </c>
      <c r="CA1408" s="518" t="n">
        <v>0</v>
      </c>
      <c r="CB1408" s="518" t="n">
        <v>0</v>
      </c>
      <c r="CC1408" s="518" t="n">
        <v>0</v>
      </c>
      <c r="CD1408" s="518" t="n">
        <v>0</v>
      </c>
      <c r="CE1408" s="518" t="n">
        <v>0</v>
      </c>
      <c r="CF1408" s="518" t="n">
        <v>0</v>
      </c>
      <c r="CG1408" s="518" t="n">
        <v>0</v>
      </c>
      <c r="CH1408" s="518"/>
      <c r="CI1408" s="716"/>
      <c r="CL1408" s="48" t="n">
        <v>0</v>
      </c>
      <c r="CM1408" s="48" t="n">
        <f aca="false">CL1408-V1408</f>
        <v>0</v>
      </c>
      <c r="CN1408" s="702" t="n">
        <f aca="false">SUM(CO1408:DR1408)</f>
        <v>0</v>
      </c>
      <c r="CO1408" s="703" t="n">
        <v>0</v>
      </c>
      <c r="CP1408" s="703"/>
      <c r="CQ1408" s="703" t="n">
        <v>0</v>
      </c>
      <c r="CR1408" s="703"/>
      <c r="CS1408" s="703" t="n">
        <v>0</v>
      </c>
      <c r="CT1408" s="703" t="n">
        <v>0</v>
      </c>
      <c r="CU1408" s="703"/>
      <c r="CV1408" s="703"/>
      <c r="CW1408" s="703"/>
      <c r="CX1408" s="703" t="n">
        <v>0</v>
      </c>
      <c r="CY1408" s="703" t="n">
        <v>0</v>
      </c>
      <c r="CZ1408" s="703" t="n">
        <v>0</v>
      </c>
      <c r="DA1408" s="703"/>
      <c r="DB1408" s="703"/>
      <c r="DC1408" s="703"/>
      <c r="DD1408" s="703"/>
      <c r="DE1408" s="703" t="n">
        <v>0</v>
      </c>
      <c r="DF1408" s="703"/>
      <c r="DG1408" s="703" t="n">
        <v>0</v>
      </c>
      <c r="DH1408" s="703" t="n">
        <v>0</v>
      </c>
      <c r="DI1408" s="703" t="n">
        <v>0</v>
      </c>
      <c r="DJ1408" s="703" t="n">
        <v>0</v>
      </c>
      <c r="DK1408" s="703" t="n">
        <v>0</v>
      </c>
      <c r="DL1408" s="703" t="n">
        <v>0</v>
      </c>
      <c r="DM1408" s="703"/>
      <c r="DN1408" s="703"/>
      <c r="DO1408" s="703"/>
      <c r="DP1408" s="703"/>
      <c r="DQ1408" s="703"/>
      <c r="DR1408" s="703"/>
      <c r="DS1408" s="704" t="n">
        <f aca="false">CN1408-V1408</f>
        <v>0</v>
      </c>
      <c r="DT1408" s="553"/>
      <c r="DU1408" s="48"/>
    </row>
    <row r="1409" customFormat="false" ht="15" hidden="false" customHeight="true" outlineLevel="0" collapsed="false">
      <c r="A1409" s="705" t="n">
        <f aca="false">A1408+1</f>
        <v>1400</v>
      </c>
      <c r="B1409" s="706" t="s">
        <v>1099</v>
      </c>
      <c r="C1409" s="706" t="s">
        <v>541</v>
      </c>
      <c r="D1409" s="706" t="s">
        <v>539</v>
      </c>
      <c r="E1409" s="243" t="n">
        <f aca="false">COUNTIF($G$10:$G$1856,$G1409)</f>
        <v>1</v>
      </c>
      <c r="F1409" s="706"/>
      <c r="G1409" s="706" t="s">
        <v>3311</v>
      </c>
      <c r="H1409" s="707" t="s">
        <v>3312</v>
      </c>
      <c r="I1409" s="708" t="s">
        <v>1167</v>
      </c>
      <c r="J1409" s="707" t="s">
        <v>406</v>
      </c>
      <c r="K1409" s="709" t="s">
        <v>369</v>
      </c>
      <c r="L1409" s="707" t="s">
        <v>405</v>
      </c>
      <c r="M1409" s="708" t="s">
        <v>1168</v>
      </c>
      <c r="N1409" s="710" t="s">
        <v>934</v>
      </c>
      <c r="O1409" s="512" t="n">
        <v>1</v>
      </c>
      <c r="P1409" s="512" t="n">
        <v>1</v>
      </c>
      <c r="Q1409" s="711" t="n">
        <v>0.00907431</v>
      </c>
      <c r="R1409" s="712"/>
      <c r="S1409" s="713"/>
      <c r="T1409" s="714" t="n">
        <v>17.29</v>
      </c>
      <c r="U1409" s="715"/>
      <c r="V1409" s="262" t="n">
        <f aca="false">SUM(W1409:CI1409)</f>
        <v>1</v>
      </c>
      <c r="W1409" s="243" t="n">
        <v>0</v>
      </c>
      <c r="X1409" s="243" t="n">
        <v>0</v>
      </c>
      <c r="Y1409" s="243" t="n">
        <v>0</v>
      </c>
      <c r="Z1409" s="243" t="n">
        <v>0</v>
      </c>
      <c r="AA1409" s="243" t="n">
        <v>0</v>
      </c>
      <c r="AB1409" s="243" t="n">
        <v>0</v>
      </c>
      <c r="AC1409" s="243" t="n">
        <v>0</v>
      </c>
      <c r="AD1409" s="243" t="n">
        <v>0</v>
      </c>
      <c r="AE1409" s="243" t="n">
        <v>0</v>
      </c>
      <c r="AF1409" s="243" t="n">
        <v>0</v>
      </c>
      <c r="AG1409" s="243" t="n">
        <v>0</v>
      </c>
      <c r="AH1409" s="518" t="n">
        <v>0</v>
      </c>
      <c r="AI1409" s="243" t="n">
        <v>0</v>
      </c>
      <c r="AJ1409" s="243" t="n">
        <v>0</v>
      </c>
      <c r="AK1409" s="518" t="n">
        <v>0</v>
      </c>
      <c r="AL1409" s="518" t="n">
        <v>0</v>
      </c>
      <c r="AM1409" s="518" t="n">
        <v>0</v>
      </c>
      <c r="AN1409" s="518" t="n">
        <v>0</v>
      </c>
      <c r="AO1409" s="518" t="n">
        <v>0</v>
      </c>
      <c r="AP1409" s="518" t="n">
        <v>0</v>
      </c>
      <c r="AQ1409" s="518" t="n">
        <v>0</v>
      </c>
      <c r="AR1409" s="518" t="n">
        <v>0</v>
      </c>
      <c r="AS1409" s="518" t="n">
        <v>0</v>
      </c>
      <c r="AT1409" s="518" t="n">
        <v>0</v>
      </c>
      <c r="AU1409" s="518" t="n">
        <v>1</v>
      </c>
      <c r="AV1409" s="518" t="n">
        <v>0</v>
      </c>
      <c r="AW1409" s="518" t="n">
        <v>0</v>
      </c>
      <c r="AX1409" s="518" t="n">
        <v>0</v>
      </c>
      <c r="AY1409" s="518" t="n">
        <v>0</v>
      </c>
      <c r="AZ1409" s="518" t="n">
        <v>0</v>
      </c>
      <c r="BA1409" s="518" t="n">
        <v>0</v>
      </c>
      <c r="BB1409" s="518" t="n">
        <v>0</v>
      </c>
      <c r="BC1409" s="518" t="n">
        <v>0</v>
      </c>
      <c r="BD1409" s="518" t="n">
        <v>0</v>
      </c>
      <c r="BE1409" s="518" t="n">
        <v>0</v>
      </c>
      <c r="BF1409" s="518" t="n">
        <v>0</v>
      </c>
      <c r="BG1409" s="518" t="n">
        <v>0</v>
      </c>
      <c r="BH1409" s="518" t="n">
        <v>0</v>
      </c>
      <c r="BI1409" s="518" t="n">
        <v>0</v>
      </c>
      <c r="BJ1409" s="518"/>
      <c r="BK1409" s="518"/>
      <c r="BL1409" s="518" t="n">
        <v>0</v>
      </c>
      <c r="BM1409" s="518"/>
      <c r="BN1409" s="518"/>
      <c r="BO1409" s="518"/>
      <c r="BP1409" s="518"/>
      <c r="BQ1409" s="518"/>
      <c r="BR1409" s="518"/>
      <c r="BS1409" s="518"/>
      <c r="BT1409" s="518"/>
      <c r="BU1409" s="518"/>
      <c r="BV1409" s="518" t="n">
        <v>0</v>
      </c>
      <c r="BW1409" s="518" t="n">
        <v>0</v>
      </c>
      <c r="BX1409" s="518" t="n">
        <v>0</v>
      </c>
      <c r="BY1409" s="518" t="n">
        <v>0</v>
      </c>
      <c r="BZ1409" s="518" t="n">
        <v>0</v>
      </c>
      <c r="CA1409" s="518" t="n">
        <v>0</v>
      </c>
      <c r="CB1409" s="518" t="n">
        <v>0</v>
      </c>
      <c r="CC1409" s="518" t="n">
        <v>0</v>
      </c>
      <c r="CD1409" s="518" t="n">
        <v>0</v>
      </c>
      <c r="CE1409" s="518" t="n">
        <v>0</v>
      </c>
      <c r="CF1409" s="518" t="n">
        <v>0</v>
      </c>
      <c r="CG1409" s="518" t="n">
        <v>0</v>
      </c>
      <c r="CH1409" s="518"/>
      <c r="CI1409" s="716"/>
      <c r="CL1409" s="48" t="n">
        <v>1</v>
      </c>
      <c r="CM1409" s="48" t="n">
        <f aca="false">CL1409-V1409</f>
        <v>0</v>
      </c>
      <c r="CN1409" s="702" t="n">
        <f aca="false">SUM(CO1409:DR1409)</f>
        <v>1</v>
      </c>
      <c r="CO1409" s="703" t="n">
        <v>0</v>
      </c>
      <c r="CP1409" s="703"/>
      <c r="CQ1409" s="703" t="n">
        <v>0</v>
      </c>
      <c r="CR1409" s="703"/>
      <c r="CS1409" s="703" t="n">
        <v>0</v>
      </c>
      <c r="CT1409" s="703" t="n">
        <v>0</v>
      </c>
      <c r="CU1409" s="703"/>
      <c r="CV1409" s="703"/>
      <c r="CW1409" s="703"/>
      <c r="CX1409" s="703" t="n">
        <v>0</v>
      </c>
      <c r="CY1409" s="703" t="n">
        <v>0</v>
      </c>
      <c r="CZ1409" s="703" t="n">
        <v>0</v>
      </c>
      <c r="DA1409" s="703"/>
      <c r="DB1409" s="703"/>
      <c r="DC1409" s="703"/>
      <c r="DD1409" s="703"/>
      <c r="DE1409" s="703" t="n">
        <v>0</v>
      </c>
      <c r="DF1409" s="703"/>
      <c r="DG1409" s="703" t="n">
        <v>0</v>
      </c>
      <c r="DH1409" s="703" t="n">
        <v>0</v>
      </c>
      <c r="DI1409" s="703" t="n">
        <v>1</v>
      </c>
      <c r="DJ1409" s="703" t="n">
        <v>0</v>
      </c>
      <c r="DK1409" s="703" t="n">
        <v>0</v>
      </c>
      <c r="DL1409" s="703" t="n">
        <v>0</v>
      </c>
      <c r="DM1409" s="703"/>
      <c r="DN1409" s="703"/>
      <c r="DO1409" s="703"/>
      <c r="DP1409" s="703"/>
      <c r="DQ1409" s="703"/>
      <c r="DR1409" s="703"/>
      <c r="DS1409" s="704" t="n">
        <f aca="false">CN1409-V1409</f>
        <v>0</v>
      </c>
      <c r="DT1409" s="553"/>
      <c r="DU1409" s="48"/>
    </row>
    <row r="1410" customFormat="false" ht="15" hidden="false" customHeight="true" outlineLevel="0" collapsed="false">
      <c r="A1410" s="705" t="n">
        <f aca="false">A1409+1</f>
        <v>1401</v>
      </c>
      <c r="B1410" s="706" t="s">
        <v>1099</v>
      </c>
      <c r="C1410" s="706" t="s">
        <v>541</v>
      </c>
      <c r="D1410" s="706" t="s">
        <v>539</v>
      </c>
      <c r="E1410" s="243" t="n">
        <f aca="false">COUNTIF($G$10:$G$1856,$G1410)</f>
        <v>1</v>
      </c>
      <c r="F1410" s="706"/>
      <c r="G1410" s="706" t="s">
        <v>3313</v>
      </c>
      <c r="H1410" s="707" t="s">
        <v>3314</v>
      </c>
      <c r="I1410" s="708" t="s">
        <v>945</v>
      </c>
      <c r="J1410" s="707" t="s">
        <v>406</v>
      </c>
      <c r="K1410" s="709" t="s">
        <v>369</v>
      </c>
      <c r="L1410" s="707" t="s">
        <v>405</v>
      </c>
      <c r="M1410" s="708" t="s">
        <v>946</v>
      </c>
      <c r="N1410" s="710" t="s">
        <v>934</v>
      </c>
      <c r="O1410" s="512" t="n">
        <v>1</v>
      </c>
      <c r="P1410" s="512" t="n">
        <v>1</v>
      </c>
      <c r="Q1410" s="711" t="n">
        <v>0.009899183</v>
      </c>
      <c r="R1410" s="712"/>
      <c r="S1410" s="713"/>
      <c r="T1410" s="714" t="n">
        <v>18.87</v>
      </c>
      <c r="U1410" s="715"/>
      <c r="V1410" s="262" t="n">
        <f aca="false">SUM(W1410:CI1410)</f>
        <v>1</v>
      </c>
      <c r="W1410" s="243" t="n">
        <v>0</v>
      </c>
      <c r="X1410" s="243" t="n">
        <v>0</v>
      </c>
      <c r="Y1410" s="243" t="n">
        <v>0</v>
      </c>
      <c r="Z1410" s="243" t="n">
        <v>0</v>
      </c>
      <c r="AA1410" s="243" t="n">
        <v>0</v>
      </c>
      <c r="AB1410" s="243" t="n">
        <v>0</v>
      </c>
      <c r="AC1410" s="243" t="n">
        <v>0</v>
      </c>
      <c r="AD1410" s="243" t="n">
        <v>0</v>
      </c>
      <c r="AE1410" s="243" t="n">
        <v>0</v>
      </c>
      <c r="AF1410" s="243" t="n">
        <v>0</v>
      </c>
      <c r="AG1410" s="243" t="n">
        <v>0</v>
      </c>
      <c r="AH1410" s="518" t="n">
        <v>0</v>
      </c>
      <c r="AI1410" s="243" t="n">
        <v>0</v>
      </c>
      <c r="AJ1410" s="243" t="n">
        <v>0</v>
      </c>
      <c r="AK1410" s="518" t="n">
        <v>0</v>
      </c>
      <c r="AL1410" s="518" t="n">
        <v>0</v>
      </c>
      <c r="AM1410" s="518" t="n">
        <v>0</v>
      </c>
      <c r="AN1410" s="518" t="n">
        <v>0</v>
      </c>
      <c r="AO1410" s="518" t="n">
        <v>0</v>
      </c>
      <c r="AP1410" s="518" t="n">
        <v>0</v>
      </c>
      <c r="AQ1410" s="518" t="n">
        <v>0</v>
      </c>
      <c r="AR1410" s="518" t="n">
        <v>0</v>
      </c>
      <c r="AS1410" s="518" t="n">
        <v>0</v>
      </c>
      <c r="AT1410" s="518" t="n">
        <v>0</v>
      </c>
      <c r="AU1410" s="518" t="n">
        <v>1</v>
      </c>
      <c r="AV1410" s="518" t="n">
        <v>0</v>
      </c>
      <c r="AW1410" s="518" t="n">
        <v>0</v>
      </c>
      <c r="AX1410" s="518" t="n">
        <v>0</v>
      </c>
      <c r="AY1410" s="518" t="n">
        <v>0</v>
      </c>
      <c r="AZ1410" s="518" t="n">
        <v>0</v>
      </c>
      <c r="BA1410" s="518" t="n">
        <v>0</v>
      </c>
      <c r="BB1410" s="518" t="n">
        <v>0</v>
      </c>
      <c r="BC1410" s="518" t="n">
        <v>0</v>
      </c>
      <c r="BD1410" s="518" t="n">
        <v>0</v>
      </c>
      <c r="BE1410" s="518" t="n">
        <v>0</v>
      </c>
      <c r="BF1410" s="518" t="n">
        <v>0</v>
      </c>
      <c r="BG1410" s="518" t="n">
        <v>0</v>
      </c>
      <c r="BH1410" s="518" t="n">
        <v>0</v>
      </c>
      <c r="BI1410" s="518" t="n">
        <v>0</v>
      </c>
      <c r="BJ1410" s="518"/>
      <c r="BK1410" s="518"/>
      <c r="BL1410" s="518" t="n">
        <v>0</v>
      </c>
      <c r="BM1410" s="518"/>
      <c r="BN1410" s="518"/>
      <c r="BO1410" s="518"/>
      <c r="BP1410" s="518"/>
      <c r="BQ1410" s="518"/>
      <c r="BR1410" s="518"/>
      <c r="BS1410" s="518"/>
      <c r="BT1410" s="518"/>
      <c r="BU1410" s="518"/>
      <c r="BV1410" s="518" t="n">
        <v>0</v>
      </c>
      <c r="BW1410" s="518" t="n">
        <v>0</v>
      </c>
      <c r="BX1410" s="518" t="n">
        <v>0</v>
      </c>
      <c r="BY1410" s="518" t="n">
        <v>0</v>
      </c>
      <c r="BZ1410" s="518" t="n">
        <v>0</v>
      </c>
      <c r="CA1410" s="518" t="n">
        <v>0</v>
      </c>
      <c r="CB1410" s="518" t="n">
        <v>0</v>
      </c>
      <c r="CC1410" s="518" t="n">
        <v>0</v>
      </c>
      <c r="CD1410" s="518" t="n">
        <v>0</v>
      </c>
      <c r="CE1410" s="518" t="n">
        <v>0</v>
      </c>
      <c r="CF1410" s="518" t="n">
        <v>0</v>
      </c>
      <c r="CG1410" s="518" t="n">
        <v>0</v>
      </c>
      <c r="CH1410" s="518"/>
      <c r="CI1410" s="716"/>
      <c r="CL1410" s="48" t="n">
        <v>1</v>
      </c>
      <c r="CM1410" s="48" t="n">
        <f aca="false">CL1410-V1410</f>
        <v>0</v>
      </c>
      <c r="CN1410" s="702" t="n">
        <f aca="false">SUM(CO1410:DR1410)</f>
        <v>1</v>
      </c>
      <c r="CO1410" s="703" t="n">
        <v>0</v>
      </c>
      <c r="CP1410" s="703"/>
      <c r="CQ1410" s="703" t="n">
        <v>0</v>
      </c>
      <c r="CR1410" s="703"/>
      <c r="CS1410" s="703" t="n">
        <v>0</v>
      </c>
      <c r="CT1410" s="703" t="n">
        <v>0</v>
      </c>
      <c r="CU1410" s="703"/>
      <c r="CV1410" s="703"/>
      <c r="CW1410" s="703"/>
      <c r="CX1410" s="703" t="n">
        <v>0</v>
      </c>
      <c r="CY1410" s="703" t="n">
        <v>0</v>
      </c>
      <c r="CZ1410" s="703" t="n">
        <v>0</v>
      </c>
      <c r="DA1410" s="703"/>
      <c r="DB1410" s="703"/>
      <c r="DC1410" s="703"/>
      <c r="DD1410" s="703"/>
      <c r="DE1410" s="703" t="n">
        <v>0</v>
      </c>
      <c r="DF1410" s="703"/>
      <c r="DG1410" s="703" t="n">
        <v>0</v>
      </c>
      <c r="DH1410" s="703" t="n">
        <v>0</v>
      </c>
      <c r="DI1410" s="703" t="n">
        <v>1</v>
      </c>
      <c r="DJ1410" s="703" t="n">
        <v>0</v>
      </c>
      <c r="DK1410" s="703" t="n">
        <v>0</v>
      </c>
      <c r="DL1410" s="703" t="n">
        <v>0</v>
      </c>
      <c r="DM1410" s="703"/>
      <c r="DN1410" s="703"/>
      <c r="DO1410" s="703"/>
      <c r="DP1410" s="703"/>
      <c r="DQ1410" s="703"/>
      <c r="DR1410" s="703"/>
      <c r="DS1410" s="704" t="n">
        <f aca="false">CN1410-V1410</f>
        <v>0</v>
      </c>
      <c r="DT1410" s="553"/>
      <c r="DU1410" s="48"/>
    </row>
    <row r="1411" customFormat="false" ht="15" hidden="false" customHeight="true" outlineLevel="0" collapsed="false">
      <c r="A1411" s="705" t="n">
        <f aca="false">A1410+1</f>
        <v>1402</v>
      </c>
      <c r="B1411" s="706" t="s">
        <v>1099</v>
      </c>
      <c r="C1411" s="706" t="s">
        <v>541</v>
      </c>
      <c r="D1411" s="706" t="s">
        <v>539</v>
      </c>
      <c r="E1411" s="243" t="n">
        <f aca="false">COUNTIF($G$10:$G$1856,$G1411)</f>
        <v>1</v>
      </c>
      <c r="F1411" s="706"/>
      <c r="G1411" s="706" t="s">
        <v>3315</v>
      </c>
      <c r="H1411" s="707" t="s">
        <v>3316</v>
      </c>
      <c r="I1411" s="708" t="s">
        <v>949</v>
      </c>
      <c r="J1411" s="707" t="s">
        <v>406</v>
      </c>
      <c r="K1411" s="709" t="s">
        <v>369</v>
      </c>
      <c r="L1411" s="707" t="s">
        <v>405</v>
      </c>
      <c r="M1411" s="708" t="s">
        <v>950</v>
      </c>
      <c r="N1411" s="710" t="s">
        <v>934</v>
      </c>
      <c r="O1411" s="512" t="n">
        <v>1</v>
      </c>
      <c r="P1411" s="512" t="n">
        <v>1</v>
      </c>
      <c r="Q1411" s="711" t="n">
        <v>0.009899183</v>
      </c>
      <c r="R1411" s="712"/>
      <c r="S1411" s="713"/>
      <c r="T1411" s="714" t="n">
        <v>18.87</v>
      </c>
      <c r="U1411" s="715"/>
      <c r="V1411" s="262" t="n">
        <f aca="false">SUM(W1411:CI1411)</f>
        <v>1</v>
      </c>
      <c r="W1411" s="243" t="n">
        <v>0</v>
      </c>
      <c r="X1411" s="243" t="n">
        <v>0</v>
      </c>
      <c r="Y1411" s="243" t="n">
        <v>0</v>
      </c>
      <c r="Z1411" s="243" t="n">
        <v>0</v>
      </c>
      <c r="AA1411" s="243" t="n">
        <v>0</v>
      </c>
      <c r="AB1411" s="243" t="n">
        <v>0</v>
      </c>
      <c r="AC1411" s="243" t="n">
        <v>0</v>
      </c>
      <c r="AD1411" s="243" t="n">
        <v>0</v>
      </c>
      <c r="AE1411" s="243" t="n">
        <v>0</v>
      </c>
      <c r="AF1411" s="243" t="n">
        <v>0</v>
      </c>
      <c r="AG1411" s="243" t="n">
        <v>0</v>
      </c>
      <c r="AH1411" s="518" t="n">
        <v>0</v>
      </c>
      <c r="AI1411" s="243" t="n">
        <v>0</v>
      </c>
      <c r="AJ1411" s="243" t="n">
        <v>0</v>
      </c>
      <c r="AK1411" s="518" t="n">
        <v>0</v>
      </c>
      <c r="AL1411" s="518" t="n">
        <v>0</v>
      </c>
      <c r="AM1411" s="518" t="n">
        <v>0</v>
      </c>
      <c r="AN1411" s="518" t="n">
        <v>0</v>
      </c>
      <c r="AO1411" s="518" t="n">
        <v>0</v>
      </c>
      <c r="AP1411" s="518" t="n">
        <v>0</v>
      </c>
      <c r="AQ1411" s="518" t="n">
        <v>0</v>
      </c>
      <c r="AR1411" s="518" t="n">
        <v>0</v>
      </c>
      <c r="AS1411" s="518" t="n">
        <v>0</v>
      </c>
      <c r="AT1411" s="518" t="n">
        <v>0</v>
      </c>
      <c r="AU1411" s="518" t="n">
        <v>1</v>
      </c>
      <c r="AV1411" s="518" t="n">
        <v>0</v>
      </c>
      <c r="AW1411" s="518" t="n">
        <v>0</v>
      </c>
      <c r="AX1411" s="518" t="n">
        <v>0</v>
      </c>
      <c r="AY1411" s="518" t="n">
        <v>0</v>
      </c>
      <c r="AZ1411" s="518" t="n">
        <v>0</v>
      </c>
      <c r="BA1411" s="518" t="n">
        <v>0</v>
      </c>
      <c r="BB1411" s="518" t="n">
        <v>0</v>
      </c>
      <c r="BC1411" s="518" t="n">
        <v>0</v>
      </c>
      <c r="BD1411" s="518" t="n">
        <v>0</v>
      </c>
      <c r="BE1411" s="518" t="n">
        <v>0</v>
      </c>
      <c r="BF1411" s="518" t="n">
        <v>0</v>
      </c>
      <c r="BG1411" s="518" t="n">
        <v>0</v>
      </c>
      <c r="BH1411" s="518" t="n">
        <v>0</v>
      </c>
      <c r="BI1411" s="518" t="n">
        <v>0</v>
      </c>
      <c r="BJ1411" s="518"/>
      <c r="BK1411" s="518"/>
      <c r="BL1411" s="518" t="n">
        <v>0</v>
      </c>
      <c r="BM1411" s="518"/>
      <c r="BN1411" s="518"/>
      <c r="BO1411" s="518"/>
      <c r="BP1411" s="518"/>
      <c r="BQ1411" s="518"/>
      <c r="BR1411" s="518"/>
      <c r="BS1411" s="518"/>
      <c r="BT1411" s="518"/>
      <c r="BU1411" s="518"/>
      <c r="BV1411" s="518" t="n">
        <v>0</v>
      </c>
      <c r="BW1411" s="518" t="n">
        <v>0</v>
      </c>
      <c r="BX1411" s="518" t="n">
        <v>0</v>
      </c>
      <c r="BY1411" s="518" t="n">
        <v>0</v>
      </c>
      <c r="BZ1411" s="518" t="n">
        <v>0</v>
      </c>
      <c r="CA1411" s="518" t="n">
        <v>0</v>
      </c>
      <c r="CB1411" s="518" t="n">
        <v>0</v>
      </c>
      <c r="CC1411" s="518" t="n">
        <v>0</v>
      </c>
      <c r="CD1411" s="518" t="n">
        <v>0</v>
      </c>
      <c r="CE1411" s="518" t="n">
        <v>0</v>
      </c>
      <c r="CF1411" s="518" t="n">
        <v>0</v>
      </c>
      <c r="CG1411" s="518" t="n">
        <v>0</v>
      </c>
      <c r="CH1411" s="518"/>
      <c r="CI1411" s="716"/>
      <c r="CL1411" s="48" t="n">
        <v>1</v>
      </c>
      <c r="CM1411" s="48" t="n">
        <f aca="false">CL1411-V1411</f>
        <v>0</v>
      </c>
      <c r="CN1411" s="702" t="n">
        <f aca="false">SUM(CO1411:DR1411)</f>
        <v>1</v>
      </c>
      <c r="CO1411" s="703" t="n">
        <v>0</v>
      </c>
      <c r="CP1411" s="703"/>
      <c r="CQ1411" s="703" t="n">
        <v>0</v>
      </c>
      <c r="CR1411" s="703"/>
      <c r="CS1411" s="703" t="n">
        <v>0</v>
      </c>
      <c r="CT1411" s="703" t="n">
        <v>0</v>
      </c>
      <c r="CU1411" s="703"/>
      <c r="CV1411" s="703"/>
      <c r="CW1411" s="703"/>
      <c r="CX1411" s="703" t="n">
        <v>0</v>
      </c>
      <c r="CY1411" s="703" t="n">
        <v>0</v>
      </c>
      <c r="CZ1411" s="703" t="n">
        <v>0</v>
      </c>
      <c r="DA1411" s="703"/>
      <c r="DB1411" s="703"/>
      <c r="DC1411" s="703"/>
      <c r="DD1411" s="703"/>
      <c r="DE1411" s="703" t="n">
        <v>0</v>
      </c>
      <c r="DF1411" s="703"/>
      <c r="DG1411" s="703" t="n">
        <v>0</v>
      </c>
      <c r="DH1411" s="703" t="n">
        <v>0</v>
      </c>
      <c r="DI1411" s="703" t="n">
        <v>1</v>
      </c>
      <c r="DJ1411" s="703" t="n">
        <v>0</v>
      </c>
      <c r="DK1411" s="703" t="n">
        <v>0</v>
      </c>
      <c r="DL1411" s="703" t="n">
        <v>0</v>
      </c>
      <c r="DM1411" s="703"/>
      <c r="DN1411" s="703"/>
      <c r="DO1411" s="703"/>
      <c r="DP1411" s="703"/>
      <c r="DQ1411" s="703"/>
      <c r="DR1411" s="703"/>
      <c r="DS1411" s="704" t="n">
        <f aca="false">CN1411-V1411</f>
        <v>0</v>
      </c>
      <c r="DT1411" s="553"/>
      <c r="DU1411" s="48"/>
    </row>
    <row r="1412" customFormat="false" ht="15" hidden="false" customHeight="true" outlineLevel="0" collapsed="false">
      <c r="A1412" s="705" t="n">
        <f aca="false">A1411+1</f>
        <v>1403</v>
      </c>
      <c r="B1412" s="706" t="s">
        <v>1099</v>
      </c>
      <c r="C1412" s="706" t="s">
        <v>541</v>
      </c>
      <c r="D1412" s="706" t="s">
        <v>539</v>
      </c>
      <c r="E1412" s="243" t="n">
        <f aca="false">COUNTIF($G$10:$G$1856,$G1412)</f>
        <v>1</v>
      </c>
      <c r="F1412" s="706"/>
      <c r="G1412" s="706" t="s">
        <v>3317</v>
      </c>
      <c r="H1412" s="707" t="s">
        <v>3318</v>
      </c>
      <c r="I1412" s="708" t="s">
        <v>1175</v>
      </c>
      <c r="J1412" s="707" t="s">
        <v>406</v>
      </c>
      <c r="K1412" s="709" t="s">
        <v>369</v>
      </c>
      <c r="L1412" s="707" t="s">
        <v>405</v>
      </c>
      <c r="M1412" s="708" t="s">
        <v>1176</v>
      </c>
      <c r="N1412" s="710" t="s">
        <v>934</v>
      </c>
      <c r="O1412" s="512" t="n">
        <v>1</v>
      </c>
      <c r="P1412" s="512" t="n">
        <v>1</v>
      </c>
      <c r="Q1412" s="711" t="n">
        <v>0.006296994</v>
      </c>
      <c r="R1412" s="712"/>
      <c r="S1412" s="713"/>
      <c r="T1412" s="714" t="n">
        <v>12</v>
      </c>
      <c r="U1412" s="715"/>
      <c r="V1412" s="262" t="n">
        <f aca="false">SUM(W1412:CI1412)</f>
        <v>1</v>
      </c>
      <c r="W1412" s="243" t="n">
        <v>0</v>
      </c>
      <c r="X1412" s="243" t="n">
        <v>0</v>
      </c>
      <c r="Y1412" s="243" t="n">
        <v>0</v>
      </c>
      <c r="Z1412" s="243" t="n">
        <v>0</v>
      </c>
      <c r="AA1412" s="243" t="n">
        <v>0</v>
      </c>
      <c r="AB1412" s="243" t="n">
        <v>0</v>
      </c>
      <c r="AC1412" s="243" t="n">
        <v>0</v>
      </c>
      <c r="AD1412" s="243" t="n">
        <v>0</v>
      </c>
      <c r="AE1412" s="243" t="n">
        <v>0</v>
      </c>
      <c r="AF1412" s="243" t="n">
        <v>0</v>
      </c>
      <c r="AG1412" s="243" t="n">
        <v>0</v>
      </c>
      <c r="AH1412" s="518" t="n">
        <v>0</v>
      </c>
      <c r="AI1412" s="243" t="n">
        <v>0</v>
      </c>
      <c r="AJ1412" s="243" t="n">
        <v>0</v>
      </c>
      <c r="AK1412" s="518" t="n">
        <v>0</v>
      </c>
      <c r="AL1412" s="518" t="n">
        <v>0</v>
      </c>
      <c r="AM1412" s="518" t="n">
        <v>0</v>
      </c>
      <c r="AN1412" s="518" t="n">
        <v>0</v>
      </c>
      <c r="AO1412" s="518" t="n">
        <v>0</v>
      </c>
      <c r="AP1412" s="518" t="n">
        <v>0</v>
      </c>
      <c r="AQ1412" s="518" t="n">
        <v>0</v>
      </c>
      <c r="AR1412" s="518" t="n">
        <v>0</v>
      </c>
      <c r="AS1412" s="518" t="n">
        <v>0</v>
      </c>
      <c r="AT1412" s="518" t="n">
        <v>0</v>
      </c>
      <c r="AU1412" s="518" t="n">
        <v>1</v>
      </c>
      <c r="AV1412" s="518" t="n">
        <v>0</v>
      </c>
      <c r="AW1412" s="518" t="n">
        <v>0</v>
      </c>
      <c r="AX1412" s="518" t="n">
        <v>0</v>
      </c>
      <c r="AY1412" s="518" t="n">
        <v>0</v>
      </c>
      <c r="AZ1412" s="518" t="n">
        <v>0</v>
      </c>
      <c r="BA1412" s="518" t="n">
        <v>0</v>
      </c>
      <c r="BB1412" s="518" t="n">
        <v>0</v>
      </c>
      <c r="BC1412" s="518" t="n">
        <v>0</v>
      </c>
      <c r="BD1412" s="518" t="n">
        <v>0</v>
      </c>
      <c r="BE1412" s="518" t="n">
        <v>0</v>
      </c>
      <c r="BF1412" s="518" t="n">
        <v>0</v>
      </c>
      <c r="BG1412" s="518" t="n">
        <v>0</v>
      </c>
      <c r="BH1412" s="518" t="n">
        <v>0</v>
      </c>
      <c r="BI1412" s="518" t="n">
        <v>0</v>
      </c>
      <c r="BJ1412" s="518"/>
      <c r="BK1412" s="518"/>
      <c r="BL1412" s="518" t="n">
        <v>0</v>
      </c>
      <c r="BM1412" s="518"/>
      <c r="BN1412" s="518"/>
      <c r="BO1412" s="518"/>
      <c r="BP1412" s="518"/>
      <c r="BQ1412" s="518"/>
      <c r="BR1412" s="518"/>
      <c r="BS1412" s="518"/>
      <c r="BT1412" s="518"/>
      <c r="BU1412" s="518"/>
      <c r="BV1412" s="518" t="n">
        <v>0</v>
      </c>
      <c r="BW1412" s="518" t="n">
        <v>0</v>
      </c>
      <c r="BX1412" s="518" t="n">
        <v>0</v>
      </c>
      <c r="BY1412" s="518" t="n">
        <v>0</v>
      </c>
      <c r="BZ1412" s="518" t="n">
        <v>0</v>
      </c>
      <c r="CA1412" s="518" t="n">
        <v>0</v>
      </c>
      <c r="CB1412" s="518" t="n">
        <v>0</v>
      </c>
      <c r="CC1412" s="518" t="n">
        <v>0</v>
      </c>
      <c r="CD1412" s="518" t="n">
        <v>0</v>
      </c>
      <c r="CE1412" s="518" t="n">
        <v>0</v>
      </c>
      <c r="CF1412" s="518" t="n">
        <v>0</v>
      </c>
      <c r="CG1412" s="518" t="n">
        <v>0</v>
      </c>
      <c r="CH1412" s="518"/>
      <c r="CI1412" s="716"/>
      <c r="CL1412" s="48" t="n">
        <v>1</v>
      </c>
      <c r="CM1412" s="48" t="n">
        <f aca="false">CL1412-V1412</f>
        <v>0</v>
      </c>
      <c r="CN1412" s="702" t="n">
        <f aca="false">SUM(CO1412:DR1412)</f>
        <v>1</v>
      </c>
      <c r="CO1412" s="703" t="n">
        <v>0</v>
      </c>
      <c r="CP1412" s="703"/>
      <c r="CQ1412" s="703" t="n">
        <v>0</v>
      </c>
      <c r="CR1412" s="703"/>
      <c r="CS1412" s="703" t="n">
        <v>0</v>
      </c>
      <c r="CT1412" s="703" t="n">
        <v>0</v>
      </c>
      <c r="CU1412" s="703"/>
      <c r="CV1412" s="703"/>
      <c r="CW1412" s="703"/>
      <c r="CX1412" s="703" t="n">
        <v>0</v>
      </c>
      <c r="CY1412" s="703" t="n">
        <v>0</v>
      </c>
      <c r="CZ1412" s="703" t="n">
        <v>0</v>
      </c>
      <c r="DA1412" s="703"/>
      <c r="DB1412" s="703"/>
      <c r="DC1412" s="703"/>
      <c r="DD1412" s="703"/>
      <c r="DE1412" s="703" t="n">
        <v>0</v>
      </c>
      <c r="DF1412" s="703"/>
      <c r="DG1412" s="703" t="n">
        <v>0</v>
      </c>
      <c r="DH1412" s="703" t="n">
        <v>0</v>
      </c>
      <c r="DI1412" s="703" t="n">
        <v>1</v>
      </c>
      <c r="DJ1412" s="703" t="n">
        <v>0</v>
      </c>
      <c r="DK1412" s="703" t="n">
        <v>0</v>
      </c>
      <c r="DL1412" s="703" t="n">
        <v>0</v>
      </c>
      <c r="DM1412" s="703"/>
      <c r="DN1412" s="703"/>
      <c r="DO1412" s="703"/>
      <c r="DP1412" s="703"/>
      <c r="DQ1412" s="703"/>
      <c r="DR1412" s="703"/>
      <c r="DS1412" s="704" t="n">
        <f aca="false">CN1412-V1412</f>
        <v>0</v>
      </c>
      <c r="DT1412" s="553"/>
      <c r="DU1412" s="48"/>
    </row>
    <row r="1413" customFormat="false" ht="15" hidden="false" customHeight="true" outlineLevel="0" collapsed="false">
      <c r="A1413" s="705" t="n">
        <f aca="false">A1412+1</f>
        <v>1404</v>
      </c>
      <c r="B1413" s="706" t="s">
        <v>1099</v>
      </c>
      <c r="C1413" s="706" t="s">
        <v>541</v>
      </c>
      <c r="D1413" s="706" t="s">
        <v>539</v>
      </c>
      <c r="E1413" s="243" t="n">
        <f aca="false">COUNTIF($G$10:$G$1856,$G1413)</f>
        <v>1</v>
      </c>
      <c r="F1413" s="706"/>
      <c r="G1413" s="706" t="s">
        <v>3319</v>
      </c>
      <c r="H1413" s="707" t="s">
        <v>3320</v>
      </c>
      <c r="I1413" s="708" t="s">
        <v>1179</v>
      </c>
      <c r="J1413" s="707" t="s">
        <v>406</v>
      </c>
      <c r="K1413" s="709" t="s">
        <v>369</v>
      </c>
      <c r="L1413" s="707" t="s">
        <v>405</v>
      </c>
      <c r="M1413" s="708" t="s">
        <v>1180</v>
      </c>
      <c r="N1413" s="710" t="s">
        <v>934</v>
      </c>
      <c r="O1413" s="512" t="n">
        <v>1</v>
      </c>
      <c r="P1413" s="512" t="n">
        <v>1</v>
      </c>
      <c r="Q1413" s="711" t="n">
        <v>0.005446275</v>
      </c>
      <c r="R1413" s="712"/>
      <c r="S1413" s="713"/>
      <c r="T1413" s="714" t="n">
        <v>10.38</v>
      </c>
      <c r="U1413" s="715"/>
      <c r="V1413" s="262" t="n">
        <f aca="false">SUM(W1413:CI1413)</f>
        <v>1</v>
      </c>
      <c r="W1413" s="243" t="n">
        <v>0</v>
      </c>
      <c r="X1413" s="243" t="n">
        <v>0</v>
      </c>
      <c r="Y1413" s="243" t="n">
        <v>0</v>
      </c>
      <c r="Z1413" s="243" t="n">
        <v>0</v>
      </c>
      <c r="AA1413" s="243" t="n">
        <v>0</v>
      </c>
      <c r="AB1413" s="243" t="n">
        <v>0</v>
      </c>
      <c r="AC1413" s="243" t="n">
        <v>0</v>
      </c>
      <c r="AD1413" s="243" t="n">
        <v>0</v>
      </c>
      <c r="AE1413" s="243" t="n">
        <v>0</v>
      </c>
      <c r="AF1413" s="243" t="n">
        <v>0</v>
      </c>
      <c r="AG1413" s="243" t="n">
        <v>0</v>
      </c>
      <c r="AH1413" s="518" t="n">
        <v>0</v>
      </c>
      <c r="AI1413" s="243" t="n">
        <v>0</v>
      </c>
      <c r="AJ1413" s="243" t="n">
        <v>0</v>
      </c>
      <c r="AK1413" s="518" t="n">
        <v>0</v>
      </c>
      <c r="AL1413" s="518" t="n">
        <v>0</v>
      </c>
      <c r="AM1413" s="518" t="n">
        <v>0</v>
      </c>
      <c r="AN1413" s="518" t="n">
        <v>0</v>
      </c>
      <c r="AO1413" s="518" t="n">
        <v>0</v>
      </c>
      <c r="AP1413" s="518" t="n">
        <v>0</v>
      </c>
      <c r="AQ1413" s="518" t="n">
        <v>0</v>
      </c>
      <c r="AR1413" s="518" t="n">
        <v>0</v>
      </c>
      <c r="AS1413" s="518" t="n">
        <v>0</v>
      </c>
      <c r="AT1413" s="518" t="n">
        <v>0</v>
      </c>
      <c r="AU1413" s="518" t="n">
        <v>1</v>
      </c>
      <c r="AV1413" s="518" t="n">
        <v>0</v>
      </c>
      <c r="AW1413" s="518" t="n">
        <v>0</v>
      </c>
      <c r="AX1413" s="518" t="n">
        <v>0</v>
      </c>
      <c r="AY1413" s="518" t="n">
        <v>0</v>
      </c>
      <c r="AZ1413" s="518" t="n">
        <v>0</v>
      </c>
      <c r="BA1413" s="518" t="n">
        <v>0</v>
      </c>
      <c r="BB1413" s="518" t="n">
        <v>0</v>
      </c>
      <c r="BC1413" s="518" t="n">
        <v>0</v>
      </c>
      <c r="BD1413" s="518" t="n">
        <v>0</v>
      </c>
      <c r="BE1413" s="518" t="n">
        <v>0</v>
      </c>
      <c r="BF1413" s="518" t="n">
        <v>0</v>
      </c>
      <c r="BG1413" s="518" t="n">
        <v>0</v>
      </c>
      <c r="BH1413" s="518" t="n">
        <v>0</v>
      </c>
      <c r="BI1413" s="518" t="n">
        <v>0</v>
      </c>
      <c r="BJ1413" s="518"/>
      <c r="BK1413" s="518"/>
      <c r="BL1413" s="518" t="n">
        <v>0</v>
      </c>
      <c r="BM1413" s="518"/>
      <c r="BN1413" s="518"/>
      <c r="BO1413" s="518"/>
      <c r="BP1413" s="518"/>
      <c r="BQ1413" s="518"/>
      <c r="BR1413" s="518"/>
      <c r="BS1413" s="518"/>
      <c r="BT1413" s="518"/>
      <c r="BU1413" s="518"/>
      <c r="BV1413" s="518" t="n">
        <v>0</v>
      </c>
      <c r="BW1413" s="518" t="n">
        <v>0</v>
      </c>
      <c r="BX1413" s="518" t="n">
        <v>0</v>
      </c>
      <c r="BY1413" s="518" t="n">
        <v>0</v>
      </c>
      <c r="BZ1413" s="518" t="n">
        <v>0</v>
      </c>
      <c r="CA1413" s="518" t="n">
        <v>0</v>
      </c>
      <c r="CB1413" s="518" t="n">
        <v>0</v>
      </c>
      <c r="CC1413" s="518" t="n">
        <v>0</v>
      </c>
      <c r="CD1413" s="518" t="n">
        <v>0</v>
      </c>
      <c r="CE1413" s="518" t="n">
        <v>0</v>
      </c>
      <c r="CF1413" s="518" t="n">
        <v>0</v>
      </c>
      <c r="CG1413" s="518" t="n">
        <v>0</v>
      </c>
      <c r="CH1413" s="518"/>
      <c r="CI1413" s="716"/>
      <c r="CL1413" s="48" t="n">
        <v>1</v>
      </c>
      <c r="CM1413" s="48" t="n">
        <f aca="false">CL1413-V1413</f>
        <v>0</v>
      </c>
      <c r="CN1413" s="702" t="n">
        <f aca="false">SUM(CO1413:DR1413)</f>
        <v>1</v>
      </c>
      <c r="CO1413" s="703" t="n">
        <v>0</v>
      </c>
      <c r="CP1413" s="703"/>
      <c r="CQ1413" s="703" t="n">
        <v>0</v>
      </c>
      <c r="CR1413" s="703"/>
      <c r="CS1413" s="703" t="n">
        <v>0</v>
      </c>
      <c r="CT1413" s="703" t="n">
        <v>0</v>
      </c>
      <c r="CU1413" s="703"/>
      <c r="CV1413" s="703"/>
      <c r="CW1413" s="703"/>
      <c r="CX1413" s="703" t="n">
        <v>0</v>
      </c>
      <c r="CY1413" s="703" t="n">
        <v>0</v>
      </c>
      <c r="CZ1413" s="703" t="n">
        <v>0</v>
      </c>
      <c r="DA1413" s="703"/>
      <c r="DB1413" s="703"/>
      <c r="DC1413" s="703"/>
      <c r="DD1413" s="703"/>
      <c r="DE1413" s="703" t="n">
        <v>0</v>
      </c>
      <c r="DF1413" s="703"/>
      <c r="DG1413" s="703" t="n">
        <v>0</v>
      </c>
      <c r="DH1413" s="703" t="n">
        <v>0</v>
      </c>
      <c r="DI1413" s="703" t="n">
        <v>1</v>
      </c>
      <c r="DJ1413" s="703" t="n">
        <v>0</v>
      </c>
      <c r="DK1413" s="703" t="n">
        <v>0</v>
      </c>
      <c r="DL1413" s="703" t="n">
        <v>0</v>
      </c>
      <c r="DM1413" s="703"/>
      <c r="DN1413" s="703"/>
      <c r="DO1413" s="703"/>
      <c r="DP1413" s="703"/>
      <c r="DQ1413" s="703"/>
      <c r="DR1413" s="703"/>
      <c r="DS1413" s="704" t="n">
        <f aca="false">CN1413-V1413</f>
        <v>0</v>
      </c>
      <c r="DT1413" s="553"/>
      <c r="DU1413" s="48"/>
    </row>
    <row r="1414" customFormat="false" ht="15" hidden="false" customHeight="true" outlineLevel="0" collapsed="false">
      <c r="A1414" s="705" t="n">
        <f aca="false">A1413+1</f>
        <v>1405</v>
      </c>
      <c r="B1414" s="706" t="s">
        <v>1099</v>
      </c>
      <c r="C1414" s="706" t="s">
        <v>541</v>
      </c>
      <c r="D1414" s="706" t="s">
        <v>539</v>
      </c>
      <c r="E1414" s="243" t="n">
        <f aca="false">COUNTIF($G$10:$G$1856,$G1414)</f>
        <v>1</v>
      </c>
      <c r="F1414" s="706"/>
      <c r="G1414" s="706" t="s">
        <v>3321</v>
      </c>
      <c r="H1414" s="707" t="s">
        <v>3322</v>
      </c>
      <c r="I1414" s="708" t="s">
        <v>997</v>
      </c>
      <c r="J1414" s="707" t="s">
        <v>406</v>
      </c>
      <c r="K1414" s="709" t="s">
        <v>369</v>
      </c>
      <c r="L1414" s="707" t="s">
        <v>405</v>
      </c>
      <c r="M1414" s="708" t="s">
        <v>1183</v>
      </c>
      <c r="N1414" s="710" t="s">
        <v>934</v>
      </c>
      <c r="O1414" s="512" t="n">
        <v>1</v>
      </c>
      <c r="P1414" s="512" t="n">
        <v>1</v>
      </c>
      <c r="Q1414" s="711" t="n">
        <v>0.002044386</v>
      </c>
      <c r="R1414" s="712"/>
      <c r="S1414" s="713"/>
      <c r="T1414" s="714" t="n">
        <v>3.9</v>
      </c>
      <c r="U1414" s="715"/>
      <c r="V1414" s="262" t="n">
        <f aca="false">SUM(W1414:CI1414)</f>
        <v>1</v>
      </c>
      <c r="W1414" s="243" t="n">
        <v>0</v>
      </c>
      <c r="X1414" s="243" t="n">
        <v>0</v>
      </c>
      <c r="Y1414" s="243" t="n">
        <v>0</v>
      </c>
      <c r="Z1414" s="243" t="n">
        <v>0</v>
      </c>
      <c r="AA1414" s="243" t="n">
        <v>0</v>
      </c>
      <c r="AB1414" s="243" t="n">
        <v>0</v>
      </c>
      <c r="AC1414" s="243" t="n">
        <v>0</v>
      </c>
      <c r="AD1414" s="243" t="n">
        <v>0</v>
      </c>
      <c r="AE1414" s="243" t="n">
        <v>0</v>
      </c>
      <c r="AF1414" s="243" t="n">
        <v>0</v>
      </c>
      <c r="AG1414" s="243" t="n">
        <v>0</v>
      </c>
      <c r="AH1414" s="518" t="n">
        <v>0</v>
      </c>
      <c r="AI1414" s="243" t="n">
        <v>0</v>
      </c>
      <c r="AJ1414" s="243" t="n">
        <v>0</v>
      </c>
      <c r="AK1414" s="518" t="n">
        <v>0</v>
      </c>
      <c r="AL1414" s="518" t="n">
        <v>0</v>
      </c>
      <c r="AM1414" s="518" t="n">
        <v>0</v>
      </c>
      <c r="AN1414" s="518" t="n">
        <v>0</v>
      </c>
      <c r="AO1414" s="518" t="n">
        <v>0</v>
      </c>
      <c r="AP1414" s="518" t="n">
        <v>0</v>
      </c>
      <c r="AQ1414" s="518" t="n">
        <v>0</v>
      </c>
      <c r="AR1414" s="518" t="n">
        <v>0</v>
      </c>
      <c r="AS1414" s="518" t="n">
        <v>0</v>
      </c>
      <c r="AT1414" s="518" t="n">
        <v>0</v>
      </c>
      <c r="AU1414" s="518" t="n">
        <v>1</v>
      </c>
      <c r="AV1414" s="518" t="n">
        <v>0</v>
      </c>
      <c r="AW1414" s="518" t="n">
        <v>0</v>
      </c>
      <c r="AX1414" s="518" t="n">
        <v>0</v>
      </c>
      <c r="AY1414" s="518" t="n">
        <v>0</v>
      </c>
      <c r="AZ1414" s="518" t="n">
        <v>0</v>
      </c>
      <c r="BA1414" s="518" t="n">
        <v>0</v>
      </c>
      <c r="BB1414" s="518" t="n">
        <v>0</v>
      </c>
      <c r="BC1414" s="518" t="n">
        <v>0</v>
      </c>
      <c r="BD1414" s="518" t="n">
        <v>0</v>
      </c>
      <c r="BE1414" s="518" t="n">
        <v>0</v>
      </c>
      <c r="BF1414" s="518" t="n">
        <v>0</v>
      </c>
      <c r="BG1414" s="518" t="n">
        <v>0</v>
      </c>
      <c r="BH1414" s="518" t="n">
        <v>0</v>
      </c>
      <c r="BI1414" s="518" t="n">
        <v>0</v>
      </c>
      <c r="BJ1414" s="518"/>
      <c r="BK1414" s="518"/>
      <c r="BL1414" s="518" t="n">
        <v>0</v>
      </c>
      <c r="BM1414" s="518"/>
      <c r="BN1414" s="518"/>
      <c r="BO1414" s="518"/>
      <c r="BP1414" s="518"/>
      <c r="BQ1414" s="518"/>
      <c r="BR1414" s="518"/>
      <c r="BS1414" s="518"/>
      <c r="BT1414" s="518"/>
      <c r="BU1414" s="518"/>
      <c r="BV1414" s="518" t="n">
        <v>0</v>
      </c>
      <c r="BW1414" s="518" t="n">
        <v>0</v>
      </c>
      <c r="BX1414" s="518" t="n">
        <v>0</v>
      </c>
      <c r="BY1414" s="518" t="n">
        <v>0</v>
      </c>
      <c r="BZ1414" s="518" t="n">
        <v>0</v>
      </c>
      <c r="CA1414" s="518" t="n">
        <v>0</v>
      </c>
      <c r="CB1414" s="518" t="n">
        <v>0</v>
      </c>
      <c r="CC1414" s="518" t="n">
        <v>0</v>
      </c>
      <c r="CD1414" s="518" t="n">
        <v>0</v>
      </c>
      <c r="CE1414" s="518" t="n">
        <v>0</v>
      </c>
      <c r="CF1414" s="518" t="n">
        <v>0</v>
      </c>
      <c r="CG1414" s="518" t="n">
        <v>0</v>
      </c>
      <c r="CH1414" s="518"/>
      <c r="CI1414" s="716"/>
      <c r="CL1414" s="48" t="n">
        <v>1</v>
      </c>
      <c r="CM1414" s="48" t="n">
        <f aca="false">CL1414-V1414</f>
        <v>0</v>
      </c>
      <c r="CN1414" s="702" t="n">
        <f aca="false">SUM(CO1414:DR1414)</f>
        <v>1</v>
      </c>
      <c r="CO1414" s="703" t="n">
        <v>0</v>
      </c>
      <c r="CP1414" s="703"/>
      <c r="CQ1414" s="703" t="n">
        <v>0</v>
      </c>
      <c r="CR1414" s="703"/>
      <c r="CS1414" s="703" t="n">
        <v>0</v>
      </c>
      <c r="CT1414" s="703" t="n">
        <v>0</v>
      </c>
      <c r="CU1414" s="703"/>
      <c r="CV1414" s="703"/>
      <c r="CW1414" s="703"/>
      <c r="CX1414" s="703" t="n">
        <v>0</v>
      </c>
      <c r="CY1414" s="703" t="n">
        <v>0</v>
      </c>
      <c r="CZ1414" s="703" t="n">
        <v>0</v>
      </c>
      <c r="DA1414" s="703"/>
      <c r="DB1414" s="703"/>
      <c r="DC1414" s="703"/>
      <c r="DD1414" s="703"/>
      <c r="DE1414" s="703" t="n">
        <v>0</v>
      </c>
      <c r="DF1414" s="703"/>
      <c r="DG1414" s="703" t="n">
        <v>0</v>
      </c>
      <c r="DH1414" s="703" t="n">
        <v>0</v>
      </c>
      <c r="DI1414" s="703" t="n">
        <v>1</v>
      </c>
      <c r="DJ1414" s="703" t="n">
        <v>0</v>
      </c>
      <c r="DK1414" s="703" t="n">
        <v>0</v>
      </c>
      <c r="DL1414" s="703" t="n">
        <v>0</v>
      </c>
      <c r="DM1414" s="703"/>
      <c r="DN1414" s="703"/>
      <c r="DO1414" s="703"/>
      <c r="DP1414" s="703"/>
      <c r="DQ1414" s="703"/>
      <c r="DR1414" s="703"/>
      <c r="DS1414" s="704" t="n">
        <f aca="false">CN1414-V1414</f>
        <v>0</v>
      </c>
      <c r="DT1414" s="553"/>
      <c r="DU1414" s="48"/>
    </row>
    <row r="1415" customFormat="false" ht="15" hidden="false" customHeight="true" outlineLevel="0" collapsed="false">
      <c r="A1415" s="705" t="n">
        <f aca="false">A1414+1</f>
        <v>1406</v>
      </c>
      <c r="B1415" s="706" t="s">
        <v>1099</v>
      </c>
      <c r="C1415" s="706" t="s">
        <v>541</v>
      </c>
      <c r="D1415" s="706" t="s">
        <v>539</v>
      </c>
      <c r="E1415" s="243" t="n">
        <f aca="false">COUNTIF($G$10:$G$1856,$G1415)</f>
        <v>1</v>
      </c>
      <c r="F1415" s="706"/>
      <c r="G1415" s="706" t="s">
        <v>3323</v>
      </c>
      <c r="H1415" s="707" t="s">
        <v>3324</v>
      </c>
      <c r="I1415" s="708" t="s">
        <v>1597</v>
      </c>
      <c r="J1415" s="707" t="s">
        <v>406</v>
      </c>
      <c r="K1415" s="709" t="s">
        <v>369</v>
      </c>
      <c r="L1415" s="707" t="s">
        <v>405</v>
      </c>
      <c r="M1415" s="708" t="s">
        <v>1598</v>
      </c>
      <c r="N1415" s="710" t="s">
        <v>934</v>
      </c>
      <c r="O1415" s="512" t="n">
        <v>1</v>
      </c>
      <c r="P1415" s="512" t="n">
        <v>1</v>
      </c>
      <c r="Q1415" s="711" t="n">
        <v>0.005416488</v>
      </c>
      <c r="R1415" s="712"/>
      <c r="S1415" s="713"/>
      <c r="T1415" s="714" t="n">
        <v>10.32</v>
      </c>
      <c r="U1415" s="715"/>
      <c r="V1415" s="262" t="n">
        <f aca="false">SUM(W1415:CI1415)</f>
        <v>1</v>
      </c>
      <c r="W1415" s="243" t="n">
        <v>0</v>
      </c>
      <c r="X1415" s="243" t="n">
        <v>0</v>
      </c>
      <c r="Y1415" s="243" t="n">
        <v>0</v>
      </c>
      <c r="Z1415" s="243" t="n">
        <v>0</v>
      </c>
      <c r="AA1415" s="243" t="n">
        <v>0</v>
      </c>
      <c r="AB1415" s="243" t="n">
        <v>0</v>
      </c>
      <c r="AC1415" s="243" t="n">
        <v>0</v>
      </c>
      <c r="AD1415" s="243" t="n">
        <v>0</v>
      </c>
      <c r="AE1415" s="243" t="n">
        <v>0</v>
      </c>
      <c r="AF1415" s="243" t="n">
        <v>0</v>
      </c>
      <c r="AG1415" s="243" t="n">
        <v>0</v>
      </c>
      <c r="AH1415" s="518" t="n">
        <v>0</v>
      </c>
      <c r="AI1415" s="243" t="n">
        <v>0</v>
      </c>
      <c r="AJ1415" s="243" t="n">
        <v>0</v>
      </c>
      <c r="AK1415" s="518" t="n">
        <v>0</v>
      </c>
      <c r="AL1415" s="518" t="n">
        <v>0</v>
      </c>
      <c r="AM1415" s="518" t="n">
        <v>0</v>
      </c>
      <c r="AN1415" s="518" t="n">
        <v>0</v>
      </c>
      <c r="AO1415" s="518" t="n">
        <v>0</v>
      </c>
      <c r="AP1415" s="518" t="n">
        <v>0</v>
      </c>
      <c r="AQ1415" s="518" t="n">
        <v>0</v>
      </c>
      <c r="AR1415" s="518" t="n">
        <v>0</v>
      </c>
      <c r="AS1415" s="518" t="n">
        <v>0</v>
      </c>
      <c r="AT1415" s="518" t="n">
        <v>0</v>
      </c>
      <c r="AU1415" s="518" t="n">
        <v>1</v>
      </c>
      <c r="AV1415" s="518" t="n">
        <v>0</v>
      </c>
      <c r="AW1415" s="518" t="n">
        <v>0</v>
      </c>
      <c r="AX1415" s="518" t="n">
        <v>0</v>
      </c>
      <c r="AY1415" s="518" t="n">
        <v>0</v>
      </c>
      <c r="AZ1415" s="518" t="n">
        <v>0</v>
      </c>
      <c r="BA1415" s="518" t="n">
        <v>0</v>
      </c>
      <c r="BB1415" s="518" t="n">
        <v>0</v>
      </c>
      <c r="BC1415" s="518" t="n">
        <v>0</v>
      </c>
      <c r="BD1415" s="518" t="n">
        <v>0</v>
      </c>
      <c r="BE1415" s="518" t="n">
        <v>0</v>
      </c>
      <c r="BF1415" s="518" t="n">
        <v>0</v>
      </c>
      <c r="BG1415" s="518" t="n">
        <v>0</v>
      </c>
      <c r="BH1415" s="518" t="n">
        <v>0</v>
      </c>
      <c r="BI1415" s="518" t="n">
        <v>0</v>
      </c>
      <c r="BJ1415" s="518"/>
      <c r="BK1415" s="518"/>
      <c r="BL1415" s="518" t="n">
        <v>0</v>
      </c>
      <c r="BM1415" s="518"/>
      <c r="BN1415" s="518"/>
      <c r="BO1415" s="518"/>
      <c r="BP1415" s="518"/>
      <c r="BQ1415" s="518"/>
      <c r="BR1415" s="518"/>
      <c r="BS1415" s="518"/>
      <c r="BT1415" s="518"/>
      <c r="BU1415" s="518"/>
      <c r="BV1415" s="518" t="n">
        <v>0</v>
      </c>
      <c r="BW1415" s="518" t="n">
        <v>0</v>
      </c>
      <c r="BX1415" s="518" t="n">
        <v>0</v>
      </c>
      <c r="BY1415" s="518" t="n">
        <v>0</v>
      </c>
      <c r="BZ1415" s="518" t="n">
        <v>0</v>
      </c>
      <c r="CA1415" s="518" t="n">
        <v>0</v>
      </c>
      <c r="CB1415" s="518" t="n">
        <v>0</v>
      </c>
      <c r="CC1415" s="518" t="n">
        <v>0</v>
      </c>
      <c r="CD1415" s="518" t="n">
        <v>0</v>
      </c>
      <c r="CE1415" s="518" t="n">
        <v>0</v>
      </c>
      <c r="CF1415" s="518" t="n">
        <v>0</v>
      </c>
      <c r="CG1415" s="518" t="n">
        <v>0</v>
      </c>
      <c r="CH1415" s="518"/>
      <c r="CI1415" s="716"/>
      <c r="CL1415" s="48" t="n">
        <v>1</v>
      </c>
      <c r="CM1415" s="48" t="n">
        <f aca="false">CL1415-V1415</f>
        <v>0</v>
      </c>
      <c r="CN1415" s="702" t="n">
        <f aca="false">SUM(CO1415:DR1415)</f>
        <v>1</v>
      </c>
      <c r="CO1415" s="703" t="n">
        <v>0</v>
      </c>
      <c r="CP1415" s="703"/>
      <c r="CQ1415" s="703" t="n">
        <v>0</v>
      </c>
      <c r="CR1415" s="703"/>
      <c r="CS1415" s="703" t="n">
        <v>0</v>
      </c>
      <c r="CT1415" s="703" t="n">
        <v>0</v>
      </c>
      <c r="CU1415" s="703"/>
      <c r="CV1415" s="703"/>
      <c r="CW1415" s="703"/>
      <c r="CX1415" s="703" t="n">
        <v>0</v>
      </c>
      <c r="CY1415" s="703" t="n">
        <v>0</v>
      </c>
      <c r="CZ1415" s="703" t="n">
        <v>0</v>
      </c>
      <c r="DA1415" s="703"/>
      <c r="DB1415" s="703"/>
      <c r="DC1415" s="703"/>
      <c r="DD1415" s="703"/>
      <c r="DE1415" s="703" t="n">
        <v>0</v>
      </c>
      <c r="DF1415" s="703"/>
      <c r="DG1415" s="703" t="n">
        <v>0</v>
      </c>
      <c r="DH1415" s="703" t="n">
        <v>0</v>
      </c>
      <c r="DI1415" s="703" t="n">
        <v>1</v>
      </c>
      <c r="DJ1415" s="703" t="n">
        <v>0</v>
      </c>
      <c r="DK1415" s="703" t="n">
        <v>0</v>
      </c>
      <c r="DL1415" s="703" t="n">
        <v>0</v>
      </c>
      <c r="DM1415" s="703"/>
      <c r="DN1415" s="703"/>
      <c r="DO1415" s="703"/>
      <c r="DP1415" s="703"/>
      <c r="DQ1415" s="703"/>
      <c r="DR1415" s="703"/>
      <c r="DS1415" s="704" t="n">
        <f aca="false">CN1415-V1415</f>
        <v>0</v>
      </c>
      <c r="DT1415" s="553"/>
      <c r="DU1415" s="48"/>
    </row>
    <row r="1416" customFormat="false" ht="15" hidden="false" customHeight="true" outlineLevel="0" collapsed="false">
      <c r="A1416" s="705" t="n">
        <f aca="false">A1415+1</f>
        <v>1407</v>
      </c>
      <c r="B1416" s="706" t="s">
        <v>1099</v>
      </c>
      <c r="C1416" s="706" t="s">
        <v>541</v>
      </c>
      <c r="D1416" s="706" t="s">
        <v>539</v>
      </c>
      <c r="E1416" s="243" t="n">
        <f aca="false">COUNTIF($G$10:$G$1856,$G1416)</f>
        <v>1</v>
      </c>
      <c r="F1416" s="706"/>
      <c r="G1416" s="706" t="s">
        <v>3325</v>
      </c>
      <c r="H1416" s="707" t="s">
        <v>3326</v>
      </c>
      <c r="I1416" s="708" t="s">
        <v>1186</v>
      </c>
      <c r="J1416" s="707" t="s">
        <v>406</v>
      </c>
      <c r="K1416" s="709" t="s">
        <v>369</v>
      </c>
      <c r="L1416" s="707" t="s">
        <v>405</v>
      </c>
      <c r="M1416" s="708" t="s">
        <v>1187</v>
      </c>
      <c r="N1416" s="710" t="s">
        <v>934</v>
      </c>
      <c r="O1416" s="512" t="n">
        <v>1</v>
      </c>
      <c r="P1416" s="512" t="n">
        <v>1</v>
      </c>
      <c r="Q1416" s="711" t="n">
        <v>0.001953045</v>
      </c>
      <c r="R1416" s="712"/>
      <c r="S1416" s="713"/>
      <c r="T1416" s="714" t="n">
        <v>3.72</v>
      </c>
      <c r="U1416" s="715"/>
      <c r="V1416" s="262" t="n">
        <f aca="false">SUM(W1416:CI1416)</f>
        <v>1</v>
      </c>
      <c r="W1416" s="243" t="n">
        <v>0</v>
      </c>
      <c r="X1416" s="243" t="n">
        <v>0</v>
      </c>
      <c r="Y1416" s="243" t="n">
        <v>0</v>
      </c>
      <c r="Z1416" s="243" t="n">
        <v>0</v>
      </c>
      <c r="AA1416" s="243" t="n">
        <v>0</v>
      </c>
      <c r="AB1416" s="243" t="n">
        <v>0</v>
      </c>
      <c r="AC1416" s="243" t="n">
        <v>0</v>
      </c>
      <c r="AD1416" s="243" t="n">
        <v>0</v>
      </c>
      <c r="AE1416" s="243" t="n">
        <v>0</v>
      </c>
      <c r="AF1416" s="243" t="n">
        <v>0</v>
      </c>
      <c r="AG1416" s="243" t="n">
        <v>0</v>
      </c>
      <c r="AH1416" s="518" t="n">
        <v>0</v>
      </c>
      <c r="AI1416" s="243" t="n">
        <v>0</v>
      </c>
      <c r="AJ1416" s="243" t="n">
        <v>0</v>
      </c>
      <c r="AK1416" s="518" t="n">
        <v>0</v>
      </c>
      <c r="AL1416" s="518" t="n">
        <v>0</v>
      </c>
      <c r="AM1416" s="518" t="n">
        <v>0</v>
      </c>
      <c r="AN1416" s="518" t="n">
        <v>0</v>
      </c>
      <c r="AO1416" s="518" t="n">
        <v>0</v>
      </c>
      <c r="AP1416" s="518" t="n">
        <v>0</v>
      </c>
      <c r="AQ1416" s="518" t="n">
        <v>0</v>
      </c>
      <c r="AR1416" s="518" t="n">
        <v>0</v>
      </c>
      <c r="AS1416" s="518" t="n">
        <v>0</v>
      </c>
      <c r="AT1416" s="518" t="n">
        <v>0</v>
      </c>
      <c r="AU1416" s="518" t="n">
        <v>1</v>
      </c>
      <c r="AV1416" s="518" t="n">
        <v>0</v>
      </c>
      <c r="AW1416" s="518" t="n">
        <v>0</v>
      </c>
      <c r="AX1416" s="518" t="n">
        <v>0</v>
      </c>
      <c r="AY1416" s="518" t="n">
        <v>0</v>
      </c>
      <c r="AZ1416" s="518" t="n">
        <v>0</v>
      </c>
      <c r="BA1416" s="518" t="n">
        <v>0</v>
      </c>
      <c r="BB1416" s="518" t="n">
        <v>0</v>
      </c>
      <c r="BC1416" s="518" t="n">
        <v>0</v>
      </c>
      <c r="BD1416" s="518" t="n">
        <v>0</v>
      </c>
      <c r="BE1416" s="518" t="n">
        <v>0</v>
      </c>
      <c r="BF1416" s="518" t="n">
        <v>0</v>
      </c>
      <c r="BG1416" s="518" t="n">
        <v>0</v>
      </c>
      <c r="BH1416" s="518" t="n">
        <v>0</v>
      </c>
      <c r="BI1416" s="518" t="n">
        <v>0</v>
      </c>
      <c r="BJ1416" s="518"/>
      <c r="BK1416" s="518"/>
      <c r="BL1416" s="518" t="n">
        <v>0</v>
      </c>
      <c r="BM1416" s="518"/>
      <c r="BN1416" s="518"/>
      <c r="BO1416" s="518"/>
      <c r="BP1416" s="518"/>
      <c r="BQ1416" s="518"/>
      <c r="BR1416" s="518"/>
      <c r="BS1416" s="518"/>
      <c r="BT1416" s="518"/>
      <c r="BU1416" s="518"/>
      <c r="BV1416" s="518" t="n">
        <v>0</v>
      </c>
      <c r="BW1416" s="518" t="n">
        <v>0</v>
      </c>
      <c r="BX1416" s="518" t="n">
        <v>0</v>
      </c>
      <c r="BY1416" s="518" t="n">
        <v>0</v>
      </c>
      <c r="BZ1416" s="518" t="n">
        <v>0</v>
      </c>
      <c r="CA1416" s="518" t="n">
        <v>0</v>
      </c>
      <c r="CB1416" s="518" t="n">
        <v>0</v>
      </c>
      <c r="CC1416" s="518" t="n">
        <v>0</v>
      </c>
      <c r="CD1416" s="518" t="n">
        <v>0</v>
      </c>
      <c r="CE1416" s="518" t="n">
        <v>0</v>
      </c>
      <c r="CF1416" s="518" t="n">
        <v>0</v>
      </c>
      <c r="CG1416" s="518" t="n">
        <v>0</v>
      </c>
      <c r="CH1416" s="518"/>
      <c r="CI1416" s="716"/>
      <c r="CL1416" s="48" t="n">
        <v>1</v>
      </c>
      <c r="CM1416" s="48" t="n">
        <f aca="false">CL1416-V1416</f>
        <v>0</v>
      </c>
      <c r="CN1416" s="702" t="n">
        <f aca="false">SUM(CO1416:DR1416)</f>
        <v>1</v>
      </c>
      <c r="CO1416" s="703" t="n">
        <v>0</v>
      </c>
      <c r="CP1416" s="703"/>
      <c r="CQ1416" s="703" t="n">
        <v>0</v>
      </c>
      <c r="CR1416" s="703"/>
      <c r="CS1416" s="703" t="n">
        <v>0</v>
      </c>
      <c r="CT1416" s="703" t="n">
        <v>0</v>
      </c>
      <c r="CU1416" s="703"/>
      <c r="CV1416" s="703"/>
      <c r="CW1416" s="703"/>
      <c r="CX1416" s="703" t="n">
        <v>0</v>
      </c>
      <c r="CY1416" s="703" t="n">
        <v>0</v>
      </c>
      <c r="CZ1416" s="703" t="n">
        <v>0</v>
      </c>
      <c r="DA1416" s="703"/>
      <c r="DB1416" s="703"/>
      <c r="DC1416" s="703"/>
      <c r="DD1416" s="703"/>
      <c r="DE1416" s="703" t="n">
        <v>0</v>
      </c>
      <c r="DF1416" s="703"/>
      <c r="DG1416" s="703" t="n">
        <v>0</v>
      </c>
      <c r="DH1416" s="703" t="n">
        <v>0</v>
      </c>
      <c r="DI1416" s="703" t="n">
        <v>1</v>
      </c>
      <c r="DJ1416" s="703" t="n">
        <v>0</v>
      </c>
      <c r="DK1416" s="703" t="n">
        <v>0</v>
      </c>
      <c r="DL1416" s="703" t="n">
        <v>0</v>
      </c>
      <c r="DM1416" s="703"/>
      <c r="DN1416" s="703"/>
      <c r="DO1416" s="703"/>
      <c r="DP1416" s="703"/>
      <c r="DQ1416" s="703"/>
      <c r="DR1416" s="703"/>
      <c r="DS1416" s="704" t="n">
        <f aca="false">CN1416-V1416</f>
        <v>0</v>
      </c>
      <c r="DT1416" s="553"/>
      <c r="DU1416" s="48"/>
    </row>
    <row r="1417" customFormat="false" ht="15" hidden="false" customHeight="true" outlineLevel="0" collapsed="false">
      <c r="A1417" s="705" t="n">
        <f aca="false">A1416+1</f>
        <v>1408</v>
      </c>
      <c r="B1417" s="706" t="s">
        <v>1099</v>
      </c>
      <c r="C1417" s="706" t="s">
        <v>541</v>
      </c>
      <c r="D1417" s="706" t="s">
        <v>539</v>
      </c>
      <c r="E1417" s="243" t="n">
        <f aca="false">COUNTIF($G$10:$G$1856,$G1417)</f>
        <v>1</v>
      </c>
      <c r="F1417" s="706"/>
      <c r="G1417" s="706" t="s">
        <v>3327</v>
      </c>
      <c r="H1417" s="707" t="s">
        <v>3328</v>
      </c>
      <c r="I1417" s="708" t="s">
        <v>1149</v>
      </c>
      <c r="J1417" s="707" t="s">
        <v>406</v>
      </c>
      <c r="K1417" s="709" t="s">
        <v>369</v>
      </c>
      <c r="L1417" s="707" t="s">
        <v>405</v>
      </c>
      <c r="M1417" s="708" t="s">
        <v>1150</v>
      </c>
      <c r="N1417" s="710" t="s">
        <v>934</v>
      </c>
      <c r="O1417" s="512" t="n">
        <v>1</v>
      </c>
      <c r="P1417" s="512" t="n">
        <v>1</v>
      </c>
      <c r="Q1417" s="711" t="n">
        <v>0.000405</v>
      </c>
      <c r="R1417" s="712"/>
      <c r="S1417" s="713"/>
      <c r="T1417" s="714" t="n">
        <v>0.77</v>
      </c>
      <c r="U1417" s="715"/>
      <c r="V1417" s="262" t="n">
        <f aca="false">SUM(W1417:CI1417)</f>
        <v>1</v>
      </c>
      <c r="W1417" s="243" t="n">
        <v>0</v>
      </c>
      <c r="X1417" s="243" t="n">
        <v>0</v>
      </c>
      <c r="Y1417" s="243" t="n">
        <v>0</v>
      </c>
      <c r="Z1417" s="243" t="n">
        <v>0</v>
      </c>
      <c r="AA1417" s="243" t="n">
        <v>0</v>
      </c>
      <c r="AB1417" s="243" t="n">
        <v>0</v>
      </c>
      <c r="AC1417" s="243" t="n">
        <v>0</v>
      </c>
      <c r="AD1417" s="243" t="n">
        <v>0</v>
      </c>
      <c r="AE1417" s="243" t="n">
        <v>0</v>
      </c>
      <c r="AF1417" s="243" t="n">
        <v>0</v>
      </c>
      <c r="AG1417" s="243" t="n">
        <v>0</v>
      </c>
      <c r="AH1417" s="518" t="n">
        <v>0</v>
      </c>
      <c r="AI1417" s="243" t="n">
        <v>0</v>
      </c>
      <c r="AJ1417" s="243" t="n">
        <v>0</v>
      </c>
      <c r="AK1417" s="518" t="n">
        <v>0</v>
      </c>
      <c r="AL1417" s="518" t="n">
        <v>0</v>
      </c>
      <c r="AM1417" s="518" t="n">
        <v>0</v>
      </c>
      <c r="AN1417" s="518" t="n">
        <v>0</v>
      </c>
      <c r="AO1417" s="518" t="n">
        <v>0</v>
      </c>
      <c r="AP1417" s="518" t="n">
        <v>0</v>
      </c>
      <c r="AQ1417" s="518" t="n">
        <v>0</v>
      </c>
      <c r="AR1417" s="518" t="n">
        <v>0</v>
      </c>
      <c r="AS1417" s="518" t="n">
        <v>0</v>
      </c>
      <c r="AT1417" s="518" t="n">
        <v>0</v>
      </c>
      <c r="AU1417" s="518" t="n">
        <v>1</v>
      </c>
      <c r="AV1417" s="518" t="n">
        <v>0</v>
      </c>
      <c r="AW1417" s="518" t="n">
        <v>0</v>
      </c>
      <c r="AX1417" s="518" t="n">
        <v>0</v>
      </c>
      <c r="AY1417" s="518" t="n">
        <v>0</v>
      </c>
      <c r="AZ1417" s="518" t="n">
        <v>0</v>
      </c>
      <c r="BA1417" s="518" t="n">
        <v>0</v>
      </c>
      <c r="BB1417" s="518" t="n">
        <v>0</v>
      </c>
      <c r="BC1417" s="518" t="n">
        <v>0</v>
      </c>
      <c r="BD1417" s="518" t="n">
        <v>0</v>
      </c>
      <c r="BE1417" s="518" t="n">
        <v>0</v>
      </c>
      <c r="BF1417" s="518" t="n">
        <v>0</v>
      </c>
      <c r="BG1417" s="518" t="n">
        <v>0</v>
      </c>
      <c r="BH1417" s="518" t="n">
        <v>0</v>
      </c>
      <c r="BI1417" s="518" t="n">
        <v>0</v>
      </c>
      <c r="BJ1417" s="518"/>
      <c r="BK1417" s="518"/>
      <c r="BL1417" s="518" t="n">
        <v>0</v>
      </c>
      <c r="BM1417" s="518"/>
      <c r="BN1417" s="518"/>
      <c r="BO1417" s="518"/>
      <c r="BP1417" s="518"/>
      <c r="BQ1417" s="518"/>
      <c r="BR1417" s="518"/>
      <c r="BS1417" s="518"/>
      <c r="BT1417" s="518"/>
      <c r="BU1417" s="518"/>
      <c r="BV1417" s="518" t="n">
        <v>0</v>
      </c>
      <c r="BW1417" s="518" t="n">
        <v>0</v>
      </c>
      <c r="BX1417" s="518" t="n">
        <v>0</v>
      </c>
      <c r="BY1417" s="518" t="n">
        <v>0</v>
      </c>
      <c r="BZ1417" s="518" t="n">
        <v>0</v>
      </c>
      <c r="CA1417" s="518" t="n">
        <v>0</v>
      </c>
      <c r="CB1417" s="518" t="n">
        <v>0</v>
      </c>
      <c r="CC1417" s="518" t="n">
        <v>0</v>
      </c>
      <c r="CD1417" s="518" t="n">
        <v>0</v>
      </c>
      <c r="CE1417" s="518" t="n">
        <v>0</v>
      </c>
      <c r="CF1417" s="518" t="n">
        <v>0</v>
      </c>
      <c r="CG1417" s="518" t="n">
        <v>0</v>
      </c>
      <c r="CH1417" s="518"/>
      <c r="CI1417" s="716"/>
      <c r="CL1417" s="48" t="n">
        <v>1</v>
      </c>
      <c r="CM1417" s="48" t="n">
        <f aca="false">CL1417-V1417</f>
        <v>0</v>
      </c>
      <c r="CN1417" s="702" t="n">
        <f aca="false">SUM(CO1417:DR1417)</f>
        <v>1</v>
      </c>
      <c r="CO1417" s="703" t="n">
        <v>0</v>
      </c>
      <c r="CP1417" s="703"/>
      <c r="CQ1417" s="703" t="n">
        <v>0</v>
      </c>
      <c r="CR1417" s="703"/>
      <c r="CS1417" s="703" t="n">
        <v>0</v>
      </c>
      <c r="CT1417" s="703" t="n">
        <v>0</v>
      </c>
      <c r="CU1417" s="703"/>
      <c r="CV1417" s="703"/>
      <c r="CW1417" s="703"/>
      <c r="CX1417" s="703" t="n">
        <v>0</v>
      </c>
      <c r="CY1417" s="703" t="n">
        <v>0</v>
      </c>
      <c r="CZ1417" s="703" t="n">
        <v>0</v>
      </c>
      <c r="DA1417" s="703"/>
      <c r="DB1417" s="703"/>
      <c r="DC1417" s="703"/>
      <c r="DD1417" s="703"/>
      <c r="DE1417" s="703" t="n">
        <v>0</v>
      </c>
      <c r="DF1417" s="703"/>
      <c r="DG1417" s="703" t="n">
        <v>0</v>
      </c>
      <c r="DH1417" s="703" t="n">
        <v>0</v>
      </c>
      <c r="DI1417" s="703" t="n">
        <v>1</v>
      </c>
      <c r="DJ1417" s="703" t="n">
        <v>0</v>
      </c>
      <c r="DK1417" s="703" t="n">
        <v>0</v>
      </c>
      <c r="DL1417" s="703" t="n">
        <v>0</v>
      </c>
      <c r="DM1417" s="703"/>
      <c r="DN1417" s="703"/>
      <c r="DO1417" s="703"/>
      <c r="DP1417" s="703"/>
      <c r="DQ1417" s="703"/>
      <c r="DR1417" s="703"/>
      <c r="DS1417" s="704" t="n">
        <f aca="false">CN1417-V1417</f>
        <v>0</v>
      </c>
      <c r="DT1417" s="553"/>
      <c r="DU1417" s="48"/>
    </row>
    <row r="1418" customFormat="false" ht="15" hidden="false" customHeight="true" outlineLevel="0" collapsed="false">
      <c r="A1418" s="705" t="n">
        <f aca="false">A1417+1</f>
        <v>1409</v>
      </c>
      <c r="B1418" s="706" t="s">
        <v>2344</v>
      </c>
      <c r="C1418" s="706" t="s">
        <v>648</v>
      </c>
      <c r="D1418" s="706" t="s">
        <v>649</v>
      </c>
      <c r="E1418" s="243" t="n">
        <f aca="false">COUNTIF($G$10:$G$1856,$G1418)</f>
        <v>1</v>
      </c>
      <c r="F1418" s="706"/>
      <c r="G1418" s="706" t="s">
        <v>3329</v>
      </c>
      <c r="H1418" s="707" t="s">
        <v>3330</v>
      </c>
      <c r="I1418" s="708" t="s">
        <v>932</v>
      </c>
      <c r="J1418" s="707" t="s">
        <v>635</v>
      </c>
      <c r="K1418" s="709" t="n">
        <v>0</v>
      </c>
      <c r="L1418" s="707" t="s">
        <v>634</v>
      </c>
      <c r="M1418" s="708" t="s">
        <v>933</v>
      </c>
      <c r="N1418" s="710" t="s">
        <v>934</v>
      </c>
      <c r="O1418" s="512" t="n">
        <v>1</v>
      </c>
      <c r="P1418" s="512" t="n">
        <v>1</v>
      </c>
      <c r="Q1418" s="711" t="n">
        <v>0.006192186</v>
      </c>
      <c r="R1418" s="712"/>
      <c r="S1418" s="713"/>
      <c r="T1418" s="714" t="n">
        <v>13.37</v>
      </c>
      <c r="U1418" s="715"/>
      <c r="V1418" s="262" t="n">
        <f aca="false">SUM(W1418:CI1418)</f>
        <v>1</v>
      </c>
      <c r="W1418" s="243" t="n">
        <v>0</v>
      </c>
      <c r="X1418" s="243" t="n">
        <v>0</v>
      </c>
      <c r="Y1418" s="243" t="n">
        <v>0</v>
      </c>
      <c r="Z1418" s="243" t="n">
        <v>0</v>
      </c>
      <c r="AA1418" s="243" t="n">
        <v>0</v>
      </c>
      <c r="AB1418" s="243" t="n">
        <v>0</v>
      </c>
      <c r="AC1418" s="243" t="n">
        <v>0</v>
      </c>
      <c r="AD1418" s="243" t="n">
        <v>0</v>
      </c>
      <c r="AE1418" s="243" t="n">
        <v>0</v>
      </c>
      <c r="AF1418" s="243" t="n">
        <v>0</v>
      </c>
      <c r="AG1418" s="243" t="n">
        <v>0</v>
      </c>
      <c r="AH1418" s="518" t="n">
        <v>0</v>
      </c>
      <c r="AI1418" s="243" t="n">
        <v>0</v>
      </c>
      <c r="AJ1418" s="243" t="n">
        <v>0</v>
      </c>
      <c r="AK1418" s="518" t="n">
        <v>0</v>
      </c>
      <c r="AL1418" s="518" t="n">
        <v>0</v>
      </c>
      <c r="AM1418" s="518" t="n">
        <v>0</v>
      </c>
      <c r="AN1418" s="518" t="n">
        <v>0</v>
      </c>
      <c r="AO1418" s="518" t="n">
        <v>0</v>
      </c>
      <c r="AP1418" s="518" t="n">
        <v>0</v>
      </c>
      <c r="AQ1418" s="518" t="n">
        <v>0</v>
      </c>
      <c r="AR1418" s="518" t="n">
        <v>0</v>
      </c>
      <c r="AS1418" s="518" t="n">
        <v>0</v>
      </c>
      <c r="AT1418" s="518" t="n">
        <v>0</v>
      </c>
      <c r="AU1418" s="518" t="n">
        <v>0</v>
      </c>
      <c r="AV1418" s="518" t="n">
        <v>0</v>
      </c>
      <c r="AW1418" s="518" t="n">
        <v>0</v>
      </c>
      <c r="AX1418" s="518" t="n">
        <v>0</v>
      </c>
      <c r="AY1418" s="518" t="n">
        <v>0</v>
      </c>
      <c r="AZ1418" s="518" t="n">
        <v>0</v>
      </c>
      <c r="BA1418" s="518" t="n">
        <v>1</v>
      </c>
      <c r="BB1418" s="518" t="n">
        <v>0</v>
      </c>
      <c r="BC1418" s="518" t="n">
        <v>0</v>
      </c>
      <c r="BD1418" s="518" t="n">
        <v>0</v>
      </c>
      <c r="BE1418" s="518" t="n">
        <v>0</v>
      </c>
      <c r="BF1418" s="518" t="n">
        <v>0</v>
      </c>
      <c r="BG1418" s="518" t="n">
        <v>0</v>
      </c>
      <c r="BH1418" s="518" t="n">
        <v>0</v>
      </c>
      <c r="BI1418" s="518" t="n">
        <v>0</v>
      </c>
      <c r="BJ1418" s="518"/>
      <c r="BK1418" s="518"/>
      <c r="BL1418" s="518" t="n">
        <v>0</v>
      </c>
      <c r="BM1418" s="518"/>
      <c r="BN1418" s="518"/>
      <c r="BO1418" s="518"/>
      <c r="BP1418" s="518"/>
      <c r="BQ1418" s="518"/>
      <c r="BR1418" s="518"/>
      <c r="BS1418" s="518"/>
      <c r="BT1418" s="518"/>
      <c r="BU1418" s="518"/>
      <c r="BV1418" s="518" t="n">
        <v>0</v>
      </c>
      <c r="BW1418" s="518" t="n">
        <v>0</v>
      </c>
      <c r="BX1418" s="518" t="n">
        <v>0</v>
      </c>
      <c r="BY1418" s="518" t="n">
        <v>0</v>
      </c>
      <c r="BZ1418" s="518" t="n">
        <v>0</v>
      </c>
      <c r="CA1418" s="518" t="n">
        <v>0</v>
      </c>
      <c r="CB1418" s="518" t="n">
        <v>0</v>
      </c>
      <c r="CC1418" s="518" t="n">
        <v>0</v>
      </c>
      <c r="CD1418" s="518" t="n">
        <v>0</v>
      </c>
      <c r="CE1418" s="518" t="n">
        <v>0</v>
      </c>
      <c r="CF1418" s="518" t="n">
        <v>0</v>
      </c>
      <c r="CG1418" s="518" t="n">
        <v>0</v>
      </c>
      <c r="CH1418" s="518"/>
      <c r="CI1418" s="716"/>
      <c r="CL1418" s="48" t="n">
        <v>1</v>
      </c>
      <c r="CM1418" s="48" t="n">
        <f aca="false">CL1418-V1418</f>
        <v>0</v>
      </c>
      <c r="CN1418" s="702" t="n">
        <f aca="false">SUM(CO1418:DR1418)</f>
        <v>1</v>
      </c>
      <c r="CO1418" s="703" t="n">
        <v>0</v>
      </c>
      <c r="CP1418" s="703"/>
      <c r="CQ1418" s="703" t="n">
        <v>0</v>
      </c>
      <c r="CR1418" s="703"/>
      <c r="CS1418" s="703" t="n">
        <v>0</v>
      </c>
      <c r="CT1418" s="703" t="n">
        <v>0</v>
      </c>
      <c r="CU1418" s="703"/>
      <c r="CV1418" s="703"/>
      <c r="CW1418" s="703"/>
      <c r="CX1418" s="703" t="n">
        <v>0</v>
      </c>
      <c r="CY1418" s="703" t="n">
        <v>0</v>
      </c>
      <c r="CZ1418" s="703" t="n">
        <v>0</v>
      </c>
      <c r="DA1418" s="703"/>
      <c r="DB1418" s="703"/>
      <c r="DC1418" s="703"/>
      <c r="DD1418" s="703"/>
      <c r="DE1418" s="703" t="n">
        <v>0</v>
      </c>
      <c r="DF1418" s="703"/>
      <c r="DG1418" s="703" t="n">
        <v>0</v>
      </c>
      <c r="DH1418" s="703" t="n">
        <v>0</v>
      </c>
      <c r="DI1418" s="703" t="n">
        <v>1</v>
      </c>
      <c r="DJ1418" s="703" t="n">
        <v>0</v>
      </c>
      <c r="DK1418" s="703" t="n">
        <v>0</v>
      </c>
      <c r="DL1418" s="703" t="n">
        <v>0</v>
      </c>
      <c r="DM1418" s="703"/>
      <c r="DN1418" s="703"/>
      <c r="DO1418" s="703"/>
      <c r="DP1418" s="703"/>
      <c r="DQ1418" s="703"/>
      <c r="DR1418" s="703"/>
      <c r="DS1418" s="704" t="n">
        <f aca="false">CN1418-V1418</f>
        <v>0</v>
      </c>
      <c r="DT1418" s="553"/>
      <c r="DU1418" s="48"/>
    </row>
    <row r="1419" customFormat="false" ht="15" hidden="false" customHeight="true" outlineLevel="0" collapsed="false">
      <c r="A1419" s="705" t="n">
        <f aca="false">A1418+1</f>
        <v>1410</v>
      </c>
      <c r="B1419" s="706" t="s">
        <v>2344</v>
      </c>
      <c r="C1419" s="706" t="s">
        <v>648</v>
      </c>
      <c r="D1419" s="706" t="s">
        <v>649</v>
      </c>
      <c r="E1419" s="243" t="n">
        <f aca="false">COUNTIF($G$10:$G$1856,$G1419)</f>
        <v>1</v>
      </c>
      <c r="F1419" s="706"/>
      <c r="G1419" s="706" t="s">
        <v>3331</v>
      </c>
      <c r="H1419" s="707" t="s">
        <v>3332</v>
      </c>
      <c r="I1419" s="708" t="s">
        <v>1027</v>
      </c>
      <c r="J1419" s="707" t="s">
        <v>635</v>
      </c>
      <c r="K1419" s="709" t="n">
        <v>0</v>
      </c>
      <c r="L1419" s="707" t="s">
        <v>634</v>
      </c>
      <c r="M1419" s="708" t="s">
        <v>1028</v>
      </c>
      <c r="N1419" s="710" t="s">
        <v>934</v>
      </c>
      <c r="O1419" s="512" t="n">
        <v>1</v>
      </c>
      <c r="P1419" s="512" t="n">
        <v>1</v>
      </c>
      <c r="Q1419" s="711" t="n">
        <v>0.006068558</v>
      </c>
      <c r="R1419" s="712"/>
      <c r="S1419" s="713"/>
      <c r="T1419" s="714" t="n">
        <v>13.1</v>
      </c>
      <c r="U1419" s="715"/>
      <c r="V1419" s="262" t="n">
        <f aca="false">SUM(W1419:CI1419)</f>
        <v>1</v>
      </c>
      <c r="W1419" s="243" t="n">
        <v>0</v>
      </c>
      <c r="X1419" s="243" t="n">
        <v>0</v>
      </c>
      <c r="Y1419" s="243" t="n">
        <v>0</v>
      </c>
      <c r="Z1419" s="243" t="n">
        <v>0</v>
      </c>
      <c r="AA1419" s="243" t="n">
        <v>0</v>
      </c>
      <c r="AB1419" s="243" t="n">
        <v>0</v>
      </c>
      <c r="AC1419" s="243" t="n">
        <v>0</v>
      </c>
      <c r="AD1419" s="243" t="n">
        <v>0</v>
      </c>
      <c r="AE1419" s="243" t="n">
        <v>0</v>
      </c>
      <c r="AF1419" s="243" t="n">
        <v>0</v>
      </c>
      <c r="AG1419" s="243" t="n">
        <v>0</v>
      </c>
      <c r="AH1419" s="518" t="n">
        <v>0</v>
      </c>
      <c r="AI1419" s="243" t="n">
        <v>0</v>
      </c>
      <c r="AJ1419" s="243" t="n">
        <v>0</v>
      </c>
      <c r="AK1419" s="518" t="n">
        <v>0</v>
      </c>
      <c r="AL1419" s="518" t="n">
        <v>0</v>
      </c>
      <c r="AM1419" s="518" t="n">
        <v>0</v>
      </c>
      <c r="AN1419" s="518" t="n">
        <v>0</v>
      </c>
      <c r="AO1419" s="518" t="n">
        <v>0</v>
      </c>
      <c r="AP1419" s="518" t="n">
        <v>0</v>
      </c>
      <c r="AQ1419" s="518" t="n">
        <v>0</v>
      </c>
      <c r="AR1419" s="518" t="n">
        <v>0</v>
      </c>
      <c r="AS1419" s="518" t="n">
        <v>0</v>
      </c>
      <c r="AT1419" s="518" t="n">
        <v>0</v>
      </c>
      <c r="AU1419" s="518" t="n">
        <v>0</v>
      </c>
      <c r="AV1419" s="518" t="n">
        <v>0</v>
      </c>
      <c r="AW1419" s="518" t="n">
        <v>0</v>
      </c>
      <c r="AX1419" s="518" t="n">
        <v>0</v>
      </c>
      <c r="AY1419" s="518" t="n">
        <v>0</v>
      </c>
      <c r="AZ1419" s="518" t="n">
        <v>0</v>
      </c>
      <c r="BA1419" s="518" t="n">
        <v>1</v>
      </c>
      <c r="BB1419" s="518" t="n">
        <v>0</v>
      </c>
      <c r="BC1419" s="518" t="n">
        <v>0</v>
      </c>
      <c r="BD1419" s="518" t="n">
        <v>0</v>
      </c>
      <c r="BE1419" s="518" t="n">
        <v>0</v>
      </c>
      <c r="BF1419" s="518" t="n">
        <v>0</v>
      </c>
      <c r="BG1419" s="518" t="n">
        <v>0</v>
      </c>
      <c r="BH1419" s="518" t="n">
        <v>0</v>
      </c>
      <c r="BI1419" s="518" t="n">
        <v>0</v>
      </c>
      <c r="BJ1419" s="518"/>
      <c r="BK1419" s="518"/>
      <c r="BL1419" s="518" t="n">
        <v>0</v>
      </c>
      <c r="BM1419" s="518"/>
      <c r="BN1419" s="518"/>
      <c r="BO1419" s="518"/>
      <c r="BP1419" s="518"/>
      <c r="BQ1419" s="518"/>
      <c r="BR1419" s="518"/>
      <c r="BS1419" s="518"/>
      <c r="BT1419" s="518"/>
      <c r="BU1419" s="518"/>
      <c r="BV1419" s="518" t="n">
        <v>0</v>
      </c>
      <c r="BW1419" s="518" t="n">
        <v>0</v>
      </c>
      <c r="BX1419" s="518" t="n">
        <v>0</v>
      </c>
      <c r="BY1419" s="518" t="n">
        <v>0</v>
      </c>
      <c r="BZ1419" s="518" t="n">
        <v>0</v>
      </c>
      <c r="CA1419" s="518" t="n">
        <v>0</v>
      </c>
      <c r="CB1419" s="518" t="n">
        <v>0</v>
      </c>
      <c r="CC1419" s="518" t="n">
        <v>0</v>
      </c>
      <c r="CD1419" s="518" t="n">
        <v>0</v>
      </c>
      <c r="CE1419" s="518" t="n">
        <v>0</v>
      </c>
      <c r="CF1419" s="518" t="n">
        <v>0</v>
      </c>
      <c r="CG1419" s="518" t="n">
        <v>0</v>
      </c>
      <c r="CH1419" s="518"/>
      <c r="CI1419" s="716"/>
      <c r="CL1419" s="48" t="n">
        <v>1</v>
      </c>
      <c r="CM1419" s="48" t="n">
        <f aca="false">CL1419-V1419</f>
        <v>0</v>
      </c>
      <c r="CN1419" s="702" t="n">
        <f aca="false">SUM(CO1419:DR1419)</f>
        <v>1</v>
      </c>
      <c r="CO1419" s="703" t="n">
        <v>0</v>
      </c>
      <c r="CP1419" s="703"/>
      <c r="CQ1419" s="703" t="n">
        <v>0</v>
      </c>
      <c r="CR1419" s="703"/>
      <c r="CS1419" s="703" t="n">
        <v>0</v>
      </c>
      <c r="CT1419" s="703" t="n">
        <v>0</v>
      </c>
      <c r="CU1419" s="703"/>
      <c r="CV1419" s="703"/>
      <c r="CW1419" s="703"/>
      <c r="CX1419" s="703" t="n">
        <v>0</v>
      </c>
      <c r="CY1419" s="703" t="n">
        <v>0</v>
      </c>
      <c r="CZ1419" s="703" t="n">
        <v>0</v>
      </c>
      <c r="DA1419" s="703"/>
      <c r="DB1419" s="703"/>
      <c r="DC1419" s="703"/>
      <c r="DD1419" s="703"/>
      <c r="DE1419" s="703" t="n">
        <v>0</v>
      </c>
      <c r="DF1419" s="703"/>
      <c r="DG1419" s="703" t="n">
        <v>0</v>
      </c>
      <c r="DH1419" s="703" t="n">
        <v>0</v>
      </c>
      <c r="DI1419" s="703" t="n">
        <v>1</v>
      </c>
      <c r="DJ1419" s="703" t="n">
        <v>0</v>
      </c>
      <c r="DK1419" s="703" t="n">
        <v>0</v>
      </c>
      <c r="DL1419" s="703" t="n">
        <v>0</v>
      </c>
      <c r="DM1419" s="703"/>
      <c r="DN1419" s="703"/>
      <c r="DO1419" s="703"/>
      <c r="DP1419" s="703"/>
      <c r="DQ1419" s="703"/>
      <c r="DR1419" s="703"/>
      <c r="DS1419" s="704" t="n">
        <f aca="false">CN1419-V1419</f>
        <v>0</v>
      </c>
      <c r="DT1419" s="553"/>
      <c r="DU1419" s="48"/>
    </row>
    <row r="1420" customFormat="false" ht="15" hidden="false" customHeight="true" outlineLevel="0" collapsed="false">
      <c r="A1420" s="705" t="n">
        <f aca="false">A1419+1</f>
        <v>1411</v>
      </c>
      <c r="B1420" s="706" t="s">
        <v>2344</v>
      </c>
      <c r="C1420" s="706" t="s">
        <v>648</v>
      </c>
      <c r="D1420" s="706" t="s">
        <v>649</v>
      </c>
      <c r="E1420" s="243" t="n">
        <f aca="false">COUNTIF($G$10:$G$1856,$G1420)</f>
        <v>1</v>
      </c>
      <c r="F1420" s="706"/>
      <c r="G1420" s="706" t="s">
        <v>3333</v>
      </c>
      <c r="H1420" s="707" t="s">
        <v>3334</v>
      </c>
      <c r="I1420" s="708" t="s">
        <v>1031</v>
      </c>
      <c r="J1420" s="707" t="s">
        <v>635</v>
      </c>
      <c r="K1420" s="709" t="n">
        <v>0</v>
      </c>
      <c r="L1420" s="707" t="s">
        <v>634</v>
      </c>
      <c r="M1420" s="708" t="s">
        <v>1032</v>
      </c>
      <c r="N1420" s="710" t="s">
        <v>934</v>
      </c>
      <c r="O1420" s="512" t="n">
        <v>1</v>
      </c>
      <c r="P1420" s="512" t="n">
        <v>1</v>
      </c>
      <c r="Q1420" s="711" t="n">
        <v>0.006068558</v>
      </c>
      <c r="R1420" s="712"/>
      <c r="S1420" s="713"/>
      <c r="T1420" s="714" t="n">
        <v>13.1</v>
      </c>
      <c r="U1420" s="715"/>
      <c r="V1420" s="262" t="n">
        <f aca="false">SUM(W1420:CI1420)</f>
        <v>1</v>
      </c>
      <c r="W1420" s="243" t="n">
        <v>0</v>
      </c>
      <c r="X1420" s="243" t="n">
        <v>0</v>
      </c>
      <c r="Y1420" s="243" t="n">
        <v>0</v>
      </c>
      <c r="Z1420" s="243" t="n">
        <v>0</v>
      </c>
      <c r="AA1420" s="243" t="n">
        <v>0</v>
      </c>
      <c r="AB1420" s="243" t="n">
        <v>0</v>
      </c>
      <c r="AC1420" s="243" t="n">
        <v>0</v>
      </c>
      <c r="AD1420" s="243" t="n">
        <v>0</v>
      </c>
      <c r="AE1420" s="243" t="n">
        <v>0</v>
      </c>
      <c r="AF1420" s="243" t="n">
        <v>0</v>
      </c>
      <c r="AG1420" s="243" t="n">
        <v>0</v>
      </c>
      <c r="AH1420" s="518" t="n">
        <v>0</v>
      </c>
      <c r="AI1420" s="243" t="n">
        <v>0</v>
      </c>
      <c r="AJ1420" s="243" t="n">
        <v>0</v>
      </c>
      <c r="AK1420" s="518" t="n">
        <v>0</v>
      </c>
      <c r="AL1420" s="518" t="n">
        <v>0</v>
      </c>
      <c r="AM1420" s="518" t="n">
        <v>0</v>
      </c>
      <c r="AN1420" s="518" t="n">
        <v>0</v>
      </c>
      <c r="AO1420" s="518" t="n">
        <v>0</v>
      </c>
      <c r="AP1420" s="518" t="n">
        <v>0</v>
      </c>
      <c r="AQ1420" s="518" t="n">
        <v>0</v>
      </c>
      <c r="AR1420" s="518" t="n">
        <v>0</v>
      </c>
      <c r="AS1420" s="518" t="n">
        <v>0</v>
      </c>
      <c r="AT1420" s="518" t="n">
        <v>0</v>
      </c>
      <c r="AU1420" s="518" t="n">
        <v>0</v>
      </c>
      <c r="AV1420" s="518" t="n">
        <v>0</v>
      </c>
      <c r="AW1420" s="518" t="n">
        <v>0</v>
      </c>
      <c r="AX1420" s="518" t="n">
        <v>0</v>
      </c>
      <c r="AY1420" s="518" t="n">
        <v>0</v>
      </c>
      <c r="AZ1420" s="518" t="n">
        <v>0</v>
      </c>
      <c r="BA1420" s="518" t="n">
        <v>1</v>
      </c>
      <c r="BB1420" s="518" t="n">
        <v>0</v>
      </c>
      <c r="BC1420" s="518" t="n">
        <v>0</v>
      </c>
      <c r="BD1420" s="518" t="n">
        <v>0</v>
      </c>
      <c r="BE1420" s="518" t="n">
        <v>0</v>
      </c>
      <c r="BF1420" s="518" t="n">
        <v>0</v>
      </c>
      <c r="BG1420" s="518" t="n">
        <v>0</v>
      </c>
      <c r="BH1420" s="518" t="n">
        <v>0</v>
      </c>
      <c r="BI1420" s="518" t="n">
        <v>0</v>
      </c>
      <c r="BJ1420" s="518"/>
      <c r="BK1420" s="518"/>
      <c r="BL1420" s="518" t="n">
        <v>0</v>
      </c>
      <c r="BM1420" s="518"/>
      <c r="BN1420" s="518"/>
      <c r="BO1420" s="518"/>
      <c r="BP1420" s="518"/>
      <c r="BQ1420" s="518"/>
      <c r="BR1420" s="518"/>
      <c r="BS1420" s="518"/>
      <c r="BT1420" s="518"/>
      <c r="BU1420" s="518"/>
      <c r="BV1420" s="518" t="n">
        <v>0</v>
      </c>
      <c r="BW1420" s="518" t="n">
        <v>0</v>
      </c>
      <c r="BX1420" s="518" t="n">
        <v>0</v>
      </c>
      <c r="BY1420" s="518" t="n">
        <v>0</v>
      </c>
      <c r="BZ1420" s="518" t="n">
        <v>0</v>
      </c>
      <c r="CA1420" s="518" t="n">
        <v>0</v>
      </c>
      <c r="CB1420" s="518" t="n">
        <v>0</v>
      </c>
      <c r="CC1420" s="518" t="n">
        <v>0</v>
      </c>
      <c r="CD1420" s="518" t="n">
        <v>0</v>
      </c>
      <c r="CE1420" s="518" t="n">
        <v>0</v>
      </c>
      <c r="CF1420" s="518" t="n">
        <v>0</v>
      </c>
      <c r="CG1420" s="518" t="n">
        <v>0</v>
      </c>
      <c r="CH1420" s="518"/>
      <c r="CI1420" s="716"/>
      <c r="CL1420" s="48" t="n">
        <v>1</v>
      </c>
      <c r="CM1420" s="48" t="n">
        <f aca="false">CL1420-V1420</f>
        <v>0</v>
      </c>
      <c r="CN1420" s="702" t="n">
        <f aca="false">SUM(CO1420:DR1420)</f>
        <v>1</v>
      </c>
      <c r="CO1420" s="703" t="n">
        <v>0</v>
      </c>
      <c r="CP1420" s="703"/>
      <c r="CQ1420" s="703" t="n">
        <v>0</v>
      </c>
      <c r="CR1420" s="703"/>
      <c r="CS1420" s="703" t="n">
        <v>0</v>
      </c>
      <c r="CT1420" s="703" t="n">
        <v>0</v>
      </c>
      <c r="CU1420" s="703"/>
      <c r="CV1420" s="703"/>
      <c r="CW1420" s="703"/>
      <c r="CX1420" s="703" t="n">
        <v>0</v>
      </c>
      <c r="CY1420" s="703" t="n">
        <v>0</v>
      </c>
      <c r="CZ1420" s="703" t="n">
        <v>0</v>
      </c>
      <c r="DA1420" s="703"/>
      <c r="DB1420" s="703"/>
      <c r="DC1420" s="703"/>
      <c r="DD1420" s="703"/>
      <c r="DE1420" s="703" t="n">
        <v>0</v>
      </c>
      <c r="DF1420" s="703"/>
      <c r="DG1420" s="703" t="n">
        <v>0</v>
      </c>
      <c r="DH1420" s="703" t="n">
        <v>0</v>
      </c>
      <c r="DI1420" s="703" t="n">
        <v>1</v>
      </c>
      <c r="DJ1420" s="703" t="n">
        <v>0</v>
      </c>
      <c r="DK1420" s="703" t="n">
        <v>0</v>
      </c>
      <c r="DL1420" s="703" t="n">
        <v>0</v>
      </c>
      <c r="DM1420" s="703"/>
      <c r="DN1420" s="703"/>
      <c r="DO1420" s="703"/>
      <c r="DP1420" s="703"/>
      <c r="DQ1420" s="703"/>
      <c r="DR1420" s="703"/>
      <c r="DS1420" s="704" t="n">
        <f aca="false">CN1420-V1420</f>
        <v>0</v>
      </c>
      <c r="DT1420" s="553"/>
      <c r="DU1420" s="48"/>
    </row>
    <row r="1421" customFormat="false" ht="15" hidden="false" customHeight="true" outlineLevel="0" collapsed="false">
      <c r="A1421" s="705" t="n">
        <f aca="false">A1420+1</f>
        <v>1412</v>
      </c>
      <c r="B1421" s="706" t="s">
        <v>2344</v>
      </c>
      <c r="C1421" s="706" t="s">
        <v>648</v>
      </c>
      <c r="D1421" s="706" t="s">
        <v>649</v>
      </c>
      <c r="E1421" s="243" t="n">
        <f aca="false">COUNTIF($G$10:$G$1856,$G1421)</f>
        <v>1</v>
      </c>
      <c r="F1421" s="706"/>
      <c r="G1421" s="706" t="s">
        <v>3335</v>
      </c>
      <c r="H1421" s="707" t="s">
        <v>3336</v>
      </c>
      <c r="I1421" s="708" t="s">
        <v>997</v>
      </c>
      <c r="J1421" s="707" t="s">
        <v>635</v>
      </c>
      <c r="K1421" s="709" t="n">
        <v>0</v>
      </c>
      <c r="L1421" s="707" t="s">
        <v>634</v>
      </c>
      <c r="M1421" s="708" t="s">
        <v>3337</v>
      </c>
      <c r="N1421" s="710" t="s">
        <v>934</v>
      </c>
      <c r="O1421" s="512" t="n">
        <v>1</v>
      </c>
      <c r="P1421" s="512" t="n">
        <v>1</v>
      </c>
      <c r="Q1421" s="711" t="n">
        <v>0.003420468</v>
      </c>
      <c r="R1421" s="712"/>
      <c r="S1421" s="713"/>
      <c r="T1421" s="714" t="n">
        <v>7.38</v>
      </c>
      <c r="U1421" s="715"/>
      <c r="V1421" s="262" t="n">
        <f aca="false">SUM(W1421:CI1421)</f>
        <v>1</v>
      </c>
      <c r="W1421" s="243" t="n">
        <v>0</v>
      </c>
      <c r="X1421" s="243" t="n">
        <v>0</v>
      </c>
      <c r="Y1421" s="243" t="n">
        <v>0</v>
      </c>
      <c r="Z1421" s="243" t="n">
        <v>0</v>
      </c>
      <c r="AA1421" s="243" t="n">
        <v>0</v>
      </c>
      <c r="AB1421" s="243" t="n">
        <v>0</v>
      </c>
      <c r="AC1421" s="243" t="n">
        <v>0</v>
      </c>
      <c r="AD1421" s="243" t="n">
        <v>0</v>
      </c>
      <c r="AE1421" s="243" t="n">
        <v>0</v>
      </c>
      <c r="AF1421" s="243" t="n">
        <v>0</v>
      </c>
      <c r="AG1421" s="243" t="n">
        <v>0</v>
      </c>
      <c r="AH1421" s="518" t="n">
        <v>0</v>
      </c>
      <c r="AI1421" s="243" t="n">
        <v>0</v>
      </c>
      <c r="AJ1421" s="243" t="n">
        <v>0</v>
      </c>
      <c r="AK1421" s="518" t="n">
        <v>0</v>
      </c>
      <c r="AL1421" s="518" t="n">
        <v>0</v>
      </c>
      <c r="AM1421" s="518" t="n">
        <v>0</v>
      </c>
      <c r="AN1421" s="518" t="n">
        <v>0</v>
      </c>
      <c r="AO1421" s="518" t="n">
        <v>0</v>
      </c>
      <c r="AP1421" s="518" t="n">
        <v>0</v>
      </c>
      <c r="AQ1421" s="518" t="n">
        <v>0</v>
      </c>
      <c r="AR1421" s="518" t="n">
        <v>0</v>
      </c>
      <c r="AS1421" s="518" t="n">
        <v>0</v>
      </c>
      <c r="AT1421" s="518" t="n">
        <v>0</v>
      </c>
      <c r="AU1421" s="518" t="n">
        <v>0</v>
      </c>
      <c r="AV1421" s="518" t="n">
        <v>0</v>
      </c>
      <c r="AW1421" s="518" t="n">
        <v>0</v>
      </c>
      <c r="AX1421" s="518" t="n">
        <v>0</v>
      </c>
      <c r="AY1421" s="518" t="n">
        <v>0</v>
      </c>
      <c r="AZ1421" s="518" t="n">
        <v>0</v>
      </c>
      <c r="BA1421" s="518" t="n">
        <v>1</v>
      </c>
      <c r="BB1421" s="518" t="n">
        <v>0</v>
      </c>
      <c r="BC1421" s="518" t="n">
        <v>0</v>
      </c>
      <c r="BD1421" s="518" t="n">
        <v>0</v>
      </c>
      <c r="BE1421" s="518" t="n">
        <v>0</v>
      </c>
      <c r="BF1421" s="518" t="n">
        <v>0</v>
      </c>
      <c r="BG1421" s="518" t="n">
        <v>0</v>
      </c>
      <c r="BH1421" s="518" t="n">
        <v>0</v>
      </c>
      <c r="BI1421" s="518" t="n">
        <v>0</v>
      </c>
      <c r="BJ1421" s="518"/>
      <c r="BK1421" s="518"/>
      <c r="BL1421" s="518" t="n">
        <v>0</v>
      </c>
      <c r="BM1421" s="518"/>
      <c r="BN1421" s="518"/>
      <c r="BO1421" s="518"/>
      <c r="BP1421" s="518"/>
      <c r="BQ1421" s="518"/>
      <c r="BR1421" s="518"/>
      <c r="BS1421" s="518"/>
      <c r="BT1421" s="518"/>
      <c r="BU1421" s="518"/>
      <c r="BV1421" s="518" t="n">
        <v>0</v>
      </c>
      <c r="BW1421" s="518" t="n">
        <v>0</v>
      </c>
      <c r="BX1421" s="518" t="n">
        <v>0</v>
      </c>
      <c r="BY1421" s="518" t="n">
        <v>0</v>
      </c>
      <c r="BZ1421" s="518" t="n">
        <v>0</v>
      </c>
      <c r="CA1421" s="518" t="n">
        <v>0</v>
      </c>
      <c r="CB1421" s="518" t="n">
        <v>0</v>
      </c>
      <c r="CC1421" s="518" t="n">
        <v>0</v>
      </c>
      <c r="CD1421" s="518" t="n">
        <v>0</v>
      </c>
      <c r="CE1421" s="518" t="n">
        <v>0</v>
      </c>
      <c r="CF1421" s="518" t="n">
        <v>0</v>
      </c>
      <c r="CG1421" s="518" t="n">
        <v>0</v>
      </c>
      <c r="CH1421" s="518"/>
      <c r="CI1421" s="716"/>
      <c r="CL1421" s="48" t="n">
        <v>1</v>
      </c>
      <c r="CM1421" s="48" t="n">
        <f aca="false">CL1421-V1421</f>
        <v>0</v>
      </c>
      <c r="CN1421" s="702" t="n">
        <f aca="false">SUM(CO1421:DR1421)</f>
        <v>1</v>
      </c>
      <c r="CO1421" s="703" t="n">
        <v>0</v>
      </c>
      <c r="CP1421" s="703"/>
      <c r="CQ1421" s="703" t="n">
        <v>0</v>
      </c>
      <c r="CR1421" s="703"/>
      <c r="CS1421" s="703" t="n">
        <v>0</v>
      </c>
      <c r="CT1421" s="703" t="n">
        <v>0</v>
      </c>
      <c r="CU1421" s="703"/>
      <c r="CV1421" s="703"/>
      <c r="CW1421" s="703"/>
      <c r="CX1421" s="703" t="n">
        <v>0</v>
      </c>
      <c r="CY1421" s="703" t="n">
        <v>0</v>
      </c>
      <c r="CZ1421" s="703" t="n">
        <v>0</v>
      </c>
      <c r="DA1421" s="703"/>
      <c r="DB1421" s="703"/>
      <c r="DC1421" s="703"/>
      <c r="DD1421" s="703"/>
      <c r="DE1421" s="703" t="n">
        <v>0</v>
      </c>
      <c r="DF1421" s="703"/>
      <c r="DG1421" s="703" t="n">
        <v>0</v>
      </c>
      <c r="DH1421" s="703" t="n">
        <v>0</v>
      </c>
      <c r="DI1421" s="703" t="n">
        <v>1</v>
      </c>
      <c r="DJ1421" s="703" t="n">
        <v>0</v>
      </c>
      <c r="DK1421" s="703" t="n">
        <v>0</v>
      </c>
      <c r="DL1421" s="703" t="n">
        <v>0</v>
      </c>
      <c r="DM1421" s="703"/>
      <c r="DN1421" s="703"/>
      <c r="DO1421" s="703"/>
      <c r="DP1421" s="703"/>
      <c r="DQ1421" s="703"/>
      <c r="DR1421" s="703"/>
      <c r="DS1421" s="704" t="n">
        <f aca="false">CN1421-V1421</f>
        <v>0</v>
      </c>
      <c r="DT1421" s="553"/>
      <c r="DU1421" s="48"/>
    </row>
    <row r="1422" customFormat="false" ht="15" hidden="false" customHeight="true" outlineLevel="0" collapsed="false">
      <c r="A1422" s="705" t="n">
        <f aca="false">A1421+1</f>
        <v>1413</v>
      </c>
      <c r="B1422" s="706" t="s">
        <v>2344</v>
      </c>
      <c r="C1422" s="706" t="s">
        <v>648</v>
      </c>
      <c r="D1422" s="706" t="s">
        <v>649</v>
      </c>
      <c r="E1422" s="243" t="n">
        <f aca="false">COUNTIF($G$10:$G$1856,$G1422)</f>
        <v>1</v>
      </c>
      <c r="F1422" s="706"/>
      <c r="G1422" s="706" t="s">
        <v>3338</v>
      </c>
      <c r="H1422" s="707" t="s">
        <v>3339</v>
      </c>
      <c r="I1422" s="708" t="s">
        <v>985</v>
      </c>
      <c r="J1422" s="707" t="s">
        <v>635</v>
      </c>
      <c r="K1422" s="709" t="n">
        <v>0</v>
      </c>
      <c r="L1422" s="707" t="s">
        <v>634</v>
      </c>
      <c r="M1422" s="708" t="s">
        <v>1035</v>
      </c>
      <c r="N1422" s="710" t="s">
        <v>934</v>
      </c>
      <c r="O1422" s="512" t="n">
        <v>1</v>
      </c>
      <c r="P1422" s="512" t="n">
        <v>1</v>
      </c>
      <c r="Q1422" s="711" t="n">
        <v>0.004780368</v>
      </c>
      <c r="R1422" s="712"/>
      <c r="S1422" s="713"/>
      <c r="T1422" s="714" t="n">
        <v>10.32</v>
      </c>
      <c r="U1422" s="715"/>
      <c r="V1422" s="262" t="n">
        <f aca="false">SUM(W1422:CI1422)</f>
        <v>1</v>
      </c>
      <c r="W1422" s="243" t="n">
        <v>0</v>
      </c>
      <c r="X1422" s="243" t="n">
        <v>0</v>
      </c>
      <c r="Y1422" s="243" t="n">
        <v>0</v>
      </c>
      <c r="Z1422" s="243" t="n">
        <v>0</v>
      </c>
      <c r="AA1422" s="243" t="n">
        <v>0</v>
      </c>
      <c r="AB1422" s="243" t="n">
        <v>0</v>
      </c>
      <c r="AC1422" s="243" t="n">
        <v>0</v>
      </c>
      <c r="AD1422" s="243" t="n">
        <v>0</v>
      </c>
      <c r="AE1422" s="243" t="n">
        <v>0</v>
      </c>
      <c r="AF1422" s="243" t="n">
        <v>0</v>
      </c>
      <c r="AG1422" s="243" t="n">
        <v>0</v>
      </c>
      <c r="AH1422" s="518" t="n">
        <v>0</v>
      </c>
      <c r="AI1422" s="243" t="n">
        <v>0</v>
      </c>
      <c r="AJ1422" s="243" t="n">
        <v>0</v>
      </c>
      <c r="AK1422" s="518" t="n">
        <v>0</v>
      </c>
      <c r="AL1422" s="518" t="n">
        <v>0</v>
      </c>
      <c r="AM1422" s="518" t="n">
        <v>0</v>
      </c>
      <c r="AN1422" s="518" t="n">
        <v>0</v>
      </c>
      <c r="AO1422" s="518" t="n">
        <v>0</v>
      </c>
      <c r="AP1422" s="518" t="n">
        <v>0</v>
      </c>
      <c r="AQ1422" s="518" t="n">
        <v>0</v>
      </c>
      <c r="AR1422" s="518" t="n">
        <v>0</v>
      </c>
      <c r="AS1422" s="518" t="n">
        <v>0</v>
      </c>
      <c r="AT1422" s="518" t="n">
        <v>0</v>
      </c>
      <c r="AU1422" s="518" t="n">
        <v>0</v>
      </c>
      <c r="AV1422" s="518" t="n">
        <v>0</v>
      </c>
      <c r="AW1422" s="518" t="n">
        <v>0</v>
      </c>
      <c r="AX1422" s="518" t="n">
        <v>0</v>
      </c>
      <c r="AY1422" s="518" t="n">
        <v>0</v>
      </c>
      <c r="AZ1422" s="518" t="n">
        <v>0</v>
      </c>
      <c r="BA1422" s="518" t="n">
        <v>1</v>
      </c>
      <c r="BB1422" s="518" t="n">
        <v>0</v>
      </c>
      <c r="BC1422" s="518" t="n">
        <v>0</v>
      </c>
      <c r="BD1422" s="518" t="n">
        <v>0</v>
      </c>
      <c r="BE1422" s="518" t="n">
        <v>0</v>
      </c>
      <c r="BF1422" s="518" t="n">
        <v>0</v>
      </c>
      <c r="BG1422" s="518" t="n">
        <v>0</v>
      </c>
      <c r="BH1422" s="518" t="n">
        <v>0</v>
      </c>
      <c r="BI1422" s="518" t="n">
        <v>0</v>
      </c>
      <c r="BJ1422" s="518"/>
      <c r="BK1422" s="518"/>
      <c r="BL1422" s="518" t="n">
        <v>0</v>
      </c>
      <c r="BM1422" s="518"/>
      <c r="BN1422" s="518"/>
      <c r="BO1422" s="518"/>
      <c r="BP1422" s="518"/>
      <c r="BQ1422" s="518"/>
      <c r="BR1422" s="518"/>
      <c r="BS1422" s="518"/>
      <c r="BT1422" s="518"/>
      <c r="BU1422" s="518"/>
      <c r="BV1422" s="518" t="n">
        <v>0</v>
      </c>
      <c r="BW1422" s="518" t="n">
        <v>0</v>
      </c>
      <c r="BX1422" s="518" t="n">
        <v>0</v>
      </c>
      <c r="BY1422" s="518" t="n">
        <v>0</v>
      </c>
      <c r="BZ1422" s="518" t="n">
        <v>0</v>
      </c>
      <c r="CA1422" s="518" t="n">
        <v>0</v>
      </c>
      <c r="CB1422" s="518" t="n">
        <v>0</v>
      </c>
      <c r="CC1422" s="518" t="n">
        <v>0</v>
      </c>
      <c r="CD1422" s="518" t="n">
        <v>0</v>
      </c>
      <c r="CE1422" s="518" t="n">
        <v>0</v>
      </c>
      <c r="CF1422" s="518" t="n">
        <v>0</v>
      </c>
      <c r="CG1422" s="518" t="n">
        <v>0</v>
      </c>
      <c r="CH1422" s="518"/>
      <c r="CI1422" s="716"/>
      <c r="CL1422" s="48" t="n">
        <v>1</v>
      </c>
      <c r="CM1422" s="48" t="n">
        <f aca="false">CL1422-V1422</f>
        <v>0</v>
      </c>
      <c r="CN1422" s="702" t="n">
        <f aca="false">SUM(CO1422:DR1422)</f>
        <v>1</v>
      </c>
      <c r="CO1422" s="703" t="n">
        <v>0</v>
      </c>
      <c r="CP1422" s="703"/>
      <c r="CQ1422" s="703" t="n">
        <v>0</v>
      </c>
      <c r="CR1422" s="703"/>
      <c r="CS1422" s="703" t="n">
        <v>0</v>
      </c>
      <c r="CT1422" s="703" t="n">
        <v>0</v>
      </c>
      <c r="CU1422" s="703"/>
      <c r="CV1422" s="703"/>
      <c r="CW1422" s="703"/>
      <c r="CX1422" s="703" t="n">
        <v>0</v>
      </c>
      <c r="CY1422" s="703" t="n">
        <v>0</v>
      </c>
      <c r="CZ1422" s="703" t="n">
        <v>0</v>
      </c>
      <c r="DA1422" s="703"/>
      <c r="DB1422" s="703"/>
      <c r="DC1422" s="703"/>
      <c r="DD1422" s="703"/>
      <c r="DE1422" s="703" t="n">
        <v>0</v>
      </c>
      <c r="DF1422" s="703"/>
      <c r="DG1422" s="703" t="n">
        <v>0</v>
      </c>
      <c r="DH1422" s="703" t="n">
        <v>0</v>
      </c>
      <c r="DI1422" s="703" t="n">
        <v>1</v>
      </c>
      <c r="DJ1422" s="703" t="n">
        <v>0</v>
      </c>
      <c r="DK1422" s="703" t="n">
        <v>0</v>
      </c>
      <c r="DL1422" s="703" t="n">
        <v>0</v>
      </c>
      <c r="DM1422" s="703"/>
      <c r="DN1422" s="703"/>
      <c r="DO1422" s="703"/>
      <c r="DP1422" s="703"/>
      <c r="DQ1422" s="703"/>
      <c r="DR1422" s="703"/>
      <c r="DS1422" s="704" t="n">
        <f aca="false">CN1422-V1422</f>
        <v>0</v>
      </c>
      <c r="DT1422" s="553"/>
      <c r="DU1422" s="48"/>
    </row>
    <row r="1423" customFormat="false" ht="15" hidden="false" customHeight="true" outlineLevel="0" collapsed="false">
      <c r="A1423" s="705" t="n">
        <f aca="false">A1422+1</f>
        <v>1414</v>
      </c>
      <c r="B1423" s="706" t="s">
        <v>2344</v>
      </c>
      <c r="C1423" s="706" t="s">
        <v>648</v>
      </c>
      <c r="D1423" s="706" t="s">
        <v>649</v>
      </c>
      <c r="E1423" s="243" t="n">
        <f aca="false">COUNTIF($G$10:$G$1856,$G1423)</f>
        <v>1</v>
      </c>
      <c r="F1423" s="706"/>
      <c r="G1423" s="706" t="s">
        <v>3340</v>
      </c>
      <c r="H1423" s="707" t="s">
        <v>3341</v>
      </c>
      <c r="I1423" s="708" t="s">
        <v>941</v>
      </c>
      <c r="J1423" s="707" t="s">
        <v>635</v>
      </c>
      <c r="K1423" s="709" t="n">
        <v>0</v>
      </c>
      <c r="L1423" s="707" t="s">
        <v>634</v>
      </c>
      <c r="M1423" s="708" t="s">
        <v>942</v>
      </c>
      <c r="N1423" s="710" t="s">
        <v>934</v>
      </c>
      <c r="O1423" s="512" t="n">
        <v>2</v>
      </c>
      <c r="P1423" s="512" t="n">
        <v>1</v>
      </c>
      <c r="Q1423" s="711" t="n">
        <v>0.00179568</v>
      </c>
      <c r="R1423" s="712"/>
      <c r="S1423" s="713"/>
      <c r="T1423" s="714" t="n">
        <v>3.88</v>
      </c>
      <c r="U1423" s="715"/>
      <c r="V1423" s="262" t="n">
        <f aca="false">SUM(W1423:CI1423)</f>
        <v>1</v>
      </c>
      <c r="W1423" s="243" t="n">
        <v>0</v>
      </c>
      <c r="X1423" s="243" t="n">
        <v>0</v>
      </c>
      <c r="Y1423" s="243" t="n">
        <v>0</v>
      </c>
      <c r="Z1423" s="243" t="n">
        <v>0</v>
      </c>
      <c r="AA1423" s="243" t="n">
        <v>0</v>
      </c>
      <c r="AB1423" s="243" t="n">
        <v>0</v>
      </c>
      <c r="AC1423" s="243" t="n">
        <v>0</v>
      </c>
      <c r="AD1423" s="243" t="n">
        <v>0</v>
      </c>
      <c r="AE1423" s="243" t="n">
        <v>0</v>
      </c>
      <c r="AF1423" s="243" t="n">
        <v>0</v>
      </c>
      <c r="AG1423" s="243" t="n">
        <v>0</v>
      </c>
      <c r="AH1423" s="518" t="n">
        <v>0</v>
      </c>
      <c r="AI1423" s="243" t="n">
        <v>0</v>
      </c>
      <c r="AJ1423" s="243" t="n">
        <v>0</v>
      </c>
      <c r="AK1423" s="518" t="n">
        <v>0</v>
      </c>
      <c r="AL1423" s="518" t="n">
        <v>0</v>
      </c>
      <c r="AM1423" s="518" t="n">
        <v>0</v>
      </c>
      <c r="AN1423" s="518" t="n">
        <v>0</v>
      </c>
      <c r="AO1423" s="518" t="n">
        <v>0</v>
      </c>
      <c r="AP1423" s="518" t="n">
        <v>0</v>
      </c>
      <c r="AQ1423" s="518" t="n">
        <v>0</v>
      </c>
      <c r="AR1423" s="518" t="n">
        <v>0</v>
      </c>
      <c r="AS1423" s="518" t="n">
        <v>0</v>
      </c>
      <c r="AT1423" s="518" t="n">
        <v>0</v>
      </c>
      <c r="AU1423" s="518" t="n">
        <v>0</v>
      </c>
      <c r="AV1423" s="518" t="n">
        <v>0</v>
      </c>
      <c r="AW1423" s="518" t="n">
        <v>0</v>
      </c>
      <c r="AX1423" s="518" t="n">
        <v>0</v>
      </c>
      <c r="AY1423" s="518" t="n">
        <v>0</v>
      </c>
      <c r="AZ1423" s="518" t="n">
        <v>0</v>
      </c>
      <c r="BA1423" s="518" t="n">
        <v>1</v>
      </c>
      <c r="BB1423" s="518" t="n">
        <v>0</v>
      </c>
      <c r="BC1423" s="518" t="n">
        <v>0</v>
      </c>
      <c r="BD1423" s="518" t="n">
        <v>0</v>
      </c>
      <c r="BE1423" s="518" t="n">
        <v>0</v>
      </c>
      <c r="BF1423" s="518" t="n">
        <v>0</v>
      </c>
      <c r="BG1423" s="518" t="n">
        <v>0</v>
      </c>
      <c r="BH1423" s="518" t="n">
        <v>0</v>
      </c>
      <c r="BI1423" s="518" t="n">
        <v>0</v>
      </c>
      <c r="BJ1423" s="518"/>
      <c r="BK1423" s="518"/>
      <c r="BL1423" s="518" t="n">
        <v>0</v>
      </c>
      <c r="BM1423" s="518"/>
      <c r="BN1423" s="518"/>
      <c r="BO1423" s="518"/>
      <c r="BP1423" s="518"/>
      <c r="BQ1423" s="518"/>
      <c r="BR1423" s="518"/>
      <c r="BS1423" s="518"/>
      <c r="BT1423" s="518"/>
      <c r="BU1423" s="518"/>
      <c r="BV1423" s="518" t="n">
        <v>0</v>
      </c>
      <c r="BW1423" s="518" t="n">
        <v>0</v>
      </c>
      <c r="BX1423" s="518" t="n">
        <v>0</v>
      </c>
      <c r="BY1423" s="518" t="n">
        <v>0</v>
      </c>
      <c r="BZ1423" s="518" t="n">
        <v>0</v>
      </c>
      <c r="CA1423" s="518" t="n">
        <v>0</v>
      </c>
      <c r="CB1423" s="518" t="n">
        <v>0</v>
      </c>
      <c r="CC1423" s="518" t="n">
        <v>0</v>
      </c>
      <c r="CD1423" s="518" t="n">
        <v>0</v>
      </c>
      <c r="CE1423" s="518" t="n">
        <v>0</v>
      </c>
      <c r="CF1423" s="518" t="n">
        <v>0</v>
      </c>
      <c r="CG1423" s="518" t="n">
        <v>0</v>
      </c>
      <c r="CH1423" s="518"/>
      <c r="CI1423" s="716"/>
      <c r="CL1423" s="48" t="n">
        <v>1</v>
      </c>
      <c r="CM1423" s="48" t="n">
        <f aca="false">CL1423-V1423</f>
        <v>0</v>
      </c>
      <c r="CN1423" s="702" t="n">
        <f aca="false">SUM(CO1423:DR1423)</f>
        <v>1</v>
      </c>
      <c r="CO1423" s="703" t="n">
        <v>0</v>
      </c>
      <c r="CP1423" s="703"/>
      <c r="CQ1423" s="703" t="n">
        <v>0</v>
      </c>
      <c r="CR1423" s="703"/>
      <c r="CS1423" s="703" t="n">
        <v>0</v>
      </c>
      <c r="CT1423" s="703" t="n">
        <v>0</v>
      </c>
      <c r="CU1423" s="703"/>
      <c r="CV1423" s="703"/>
      <c r="CW1423" s="703"/>
      <c r="CX1423" s="703" t="n">
        <v>0</v>
      </c>
      <c r="CY1423" s="703" t="n">
        <v>0</v>
      </c>
      <c r="CZ1423" s="703" t="n">
        <v>0</v>
      </c>
      <c r="DA1423" s="703"/>
      <c r="DB1423" s="703"/>
      <c r="DC1423" s="703"/>
      <c r="DD1423" s="703"/>
      <c r="DE1423" s="703" t="n">
        <v>0</v>
      </c>
      <c r="DF1423" s="703"/>
      <c r="DG1423" s="703" t="n">
        <v>0</v>
      </c>
      <c r="DH1423" s="703" t="n">
        <v>0</v>
      </c>
      <c r="DI1423" s="703" t="n">
        <v>1</v>
      </c>
      <c r="DJ1423" s="703" t="n">
        <v>0</v>
      </c>
      <c r="DK1423" s="703" t="n">
        <v>0</v>
      </c>
      <c r="DL1423" s="703" t="n">
        <v>0</v>
      </c>
      <c r="DM1423" s="703"/>
      <c r="DN1423" s="703"/>
      <c r="DO1423" s="703"/>
      <c r="DP1423" s="703"/>
      <c r="DQ1423" s="703"/>
      <c r="DR1423" s="703"/>
      <c r="DS1423" s="704" t="n">
        <f aca="false">CN1423-V1423</f>
        <v>0</v>
      </c>
      <c r="DT1423" s="553"/>
      <c r="DU1423" s="48"/>
    </row>
    <row r="1424" customFormat="false" ht="15" hidden="false" customHeight="true" outlineLevel="0" collapsed="false">
      <c r="A1424" s="705" t="n">
        <f aca="false">A1423+1</f>
        <v>1415</v>
      </c>
      <c r="B1424" s="706" t="s">
        <v>2344</v>
      </c>
      <c r="C1424" s="706" t="s">
        <v>648</v>
      </c>
      <c r="D1424" s="706" t="s">
        <v>649</v>
      </c>
      <c r="E1424" s="243" t="n">
        <f aca="false">COUNTIF($G$10:$G$1856,$G1424)</f>
        <v>1</v>
      </c>
      <c r="F1424" s="706"/>
      <c r="G1424" s="706" t="s">
        <v>3342</v>
      </c>
      <c r="H1424" s="707" t="s">
        <v>3343</v>
      </c>
      <c r="I1424" s="708" t="s">
        <v>961</v>
      </c>
      <c r="J1424" s="707" t="s">
        <v>635</v>
      </c>
      <c r="K1424" s="709" t="n">
        <v>0</v>
      </c>
      <c r="L1424" s="707" t="s">
        <v>634</v>
      </c>
      <c r="M1424" s="708" t="s">
        <v>962</v>
      </c>
      <c r="N1424" s="710" t="s">
        <v>934</v>
      </c>
      <c r="O1424" s="512" t="n">
        <v>1</v>
      </c>
      <c r="P1424" s="512" t="n">
        <v>1</v>
      </c>
      <c r="Q1424" s="711" t="n">
        <v>0.003194883</v>
      </c>
      <c r="R1424" s="712"/>
      <c r="S1424" s="713"/>
      <c r="T1424" s="714" t="n">
        <v>6.9</v>
      </c>
      <c r="U1424" s="715"/>
      <c r="V1424" s="262" t="n">
        <f aca="false">SUM(W1424:CI1424)</f>
        <v>1</v>
      </c>
      <c r="W1424" s="243" t="n">
        <v>0</v>
      </c>
      <c r="X1424" s="243" t="n">
        <v>0</v>
      </c>
      <c r="Y1424" s="243" t="n">
        <v>0</v>
      </c>
      <c r="Z1424" s="243" t="n">
        <v>0</v>
      </c>
      <c r="AA1424" s="243" t="n">
        <v>0</v>
      </c>
      <c r="AB1424" s="243" t="n">
        <v>0</v>
      </c>
      <c r="AC1424" s="243" t="n">
        <v>0</v>
      </c>
      <c r="AD1424" s="243" t="n">
        <v>0</v>
      </c>
      <c r="AE1424" s="243" t="n">
        <v>0</v>
      </c>
      <c r="AF1424" s="243" t="n">
        <v>0</v>
      </c>
      <c r="AG1424" s="243" t="n">
        <v>0</v>
      </c>
      <c r="AH1424" s="518" t="n">
        <v>0</v>
      </c>
      <c r="AI1424" s="243" t="n">
        <v>0</v>
      </c>
      <c r="AJ1424" s="243" t="n">
        <v>0</v>
      </c>
      <c r="AK1424" s="518" t="n">
        <v>0</v>
      </c>
      <c r="AL1424" s="518" t="n">
        <v>0</v>
      </c>
      <c r="AM1424" s="518" t="n">
        <v>0</v>
      </c>
      <c r="AN1424" s="518" t="n">
        <v>0</v>
      </c>
      <c r="AO1424" s="518" t="n">
        <v>0</v>
      </c>
      <c r="AP1424" s="518" t="n">
        <v>0</v>
      </c>
      <c r="AQ1424" s="518" t="n">
        <v>0</v>
      </c>
      <c r="AR1424" s="518" t="n">
        <v>0</v>
      </c>
      <c r="AS1424" s="518" t="n">
        <v>0</v>
      </c>
      <c r="AT1424" s="518" t="n">
        <v>0</v>
      </c>
      <c r="AU1424" s="518" t="n">
        <v>0</v>
      </c>
      <c r="AV1424" s="518" t="n">
        <v>0</v>
      </c>
      <c r="AW1424" s="518" t="n">
        <v>0</v>
      </c>
      <c r="AX1424" s="518" t="n">
        <v>0</v>
      </c>
      <c r="AY1424" s="518" t="n">
        <v>0</v>
      </c>
      <c r="AZ1424" s="518" t="n">
        <v>0</v>
      </c>
      <c r="BA1424" s="518" t="n">
        <v>1</v>
      </c>
      <c r="BB1424" s="518" t="n">
        <v>0</v>
      </c>
      <c r="BC1424" s="518" t="n">
        <v>0</v>
      </c>
      <c r="BD1424" s="518" t="n">
        <v>0</v>
      </c>
      <c r="BE1424" s="518" t="n">
        <v>0</v>
      </c>
      <c r="BF1424" s="518" t="n">
        <v>0</v>
      </c>
      <c r="BG1424" s="518" t="n">
        <v>0</v>
      </c>
      <c r="BH1424" s="518" t="n">
        <v>0</v>
      </c>
      <c r="BI1424" s="518" t="n">
        <v>0</v>
      </c>
      <c r="BJ1424" s="518"/>
      <c r="BK1424" s="518"/>
      <c r="BL1424" s="518" t="n">
        <v>0</v>
      </c>
      <c r="BM1424" s="518"/>
      <c r="BN1424" s="518"/>
      <c r="BO1424" s="518"/>
      <c r="BP1424" s="518"/>
      <c r="BQ1424" s="518"/>
      <c r="BR1424" s="518"/>
      <c r="BS1424" s="518"/>
      <c r="BT1424" s="518"/>
      <c r="BU1424" s="518"/>
      <c r="BV1424" s="518" t="n">
        <v>0</v>
      </c>
      <c r="BW1424" s="518" t="n">
        <v>0</v>
      </c>
      <c r="BX1424" s="518" t="n">
        <v>0</v>
      </c>
      <c r="BY1424" s="518" t="n">
        <v>0</v>
      </c>
      <c r="BZ1424" s="518" t="n">
        <v>0</v>
      </c>
      <c r="CA1424" s="518" t="n">
        <v>0</v>
      </c>
      <c r="CB1424" s="518" t="n">
        <v>0</v>
      </c>
      <c r="CC1424" s="518" t="n">
        <v>0</v>
      </c>
      <c r="CD1424" s="518" t="n">
        <v>0</v>
      </c>
      <c r="CE1424" s="518" t="n">
        <v>0</v>
      </c>
      <c r="CF1424" s="518" t="n">
        <v>0</v>
      </c>
      <c r="CG1424" s="518" t="n">
        <v>0</v>
      </c>
      <c r="CH1424" s="518"/>
      <c r="CI1424" s="716"/>
      <c r="CL1424" s="48" t="n">
        <v>1</v>
      </c>
      <c r="CM1424" s="48" t="n">
        <f aca="false">CL1424-V1424</f>
        <v>0</v>
      </c>
      <c r="CN1424" s="702" t="n">
        <f aca="false">SUM(CO1424:DR1424)</f>
        <v>1</v>
      </c>
      <c r="CO1424" s="703" t="n">
        <v>0</v>
      </c>
      <c r="CP1424" s="703"/>
      <c r="CQ1424" s="703" t="n">
        <v>0</v>
      </c>
      <c r="CR1424" s="703"/>
      <c r="CS1424" s="703" t="n">
        <v>0</v>
      </c>
      <c r="CT1424" s="703" t="n">
        <v>0</v>
      </c>
      <c r="CU1424" s="703"/>
      <c r="CV1424" s="703"/>
      <c r="CW1424" s="703"/>
      <c r="CX1424" s="703" t="n">
        <v>0</v>
      </c>
      <c r="CY1424" s="703" t="n">
        <v>0</v>
      </c>
      <c r="CZ1424" s="703" t="n">
        <v>0</v>
      </c>
      <c r="DA1424" s="703"/>
      <c r="DB1424" s="703"/>
      <c r="DC1424" s="703"/>
      <c r="DD1424" s="703"/>
      <c r="DE1424" s="703" t="n">
        <v>0</v>
      </c>
      <c r="DF1424" s="703"/>
      <c r="DG1424" s="703" t="n">
        <v>0</v>
      </c>
      <c r="DH1424" s="703" t="n">
        <v>0</v>
      </c>
      <c r="DI1424" s="703" t="n">
        <v>1</v>
      </c>
      <c r="DJ1424" s="703" t="n">
        <v>0</v>
      </c>
      <c r="DK1424" s="703" t="n">
        <v>0</v>
      </c>
      <c r="DL1424" s="703" t="n">
        <v>0</v>
      </c>
      <c r="DM1424" s="703"/>
      <c r="DN1424" s="703"/>
      <c r="DO1424" s="703"/>
      <c r="DP1424" s="703"/>
      <c r="DQ1424" s="703"/>
      <c r="DR1424" s="703"/>
      <c r="DS1424" s="704" t="n">
        <f aca="false">CN1424-V1424</f>
        <v>0</v>
      </c>
      <c r="DT1424" s="553"/>
      <c r="DU1424" s="48"/>
    </row>
    <row r="1425" customFormat="false" ht="15" hidden="false" customHeight="true" outlineLevel="0" collapsed="false">
      <c r="A1425" s="705" t="n">
        <f aca="false">A1424+1</f>
        <v>1416</v>
      </c>
      <c r="B1425" s="706" t="s">
        <v>2344</v>
      </c>
      <c r="C1425" s="706" t="s">
        <v>648</v>
      </c>
      <c r="D1425" s="706" t="s">
        <v>649</v>
      </c>
      <c r="E1425" s="243" t="n">
        <f aca="false">COUNTIF($G$10:$G$1856,$G1425)</f>
        <v>1</v>
      </c>
      <c r="F1425" s="706"/>
      <c r="G1425" s="706" t="s">
        <v>3344</v>
      </c>
      <c r="H1425" s="707" t="s">
        <v>3345</v>
      </c>
      <c r="I1425" s="708" t="s">
        <v>965</v>
      </c>
      <c r="J1425" s="707" t="s">
        <v>635</v>
      </c>
      <c r="K1425" s="709" t="n">
        <v>0</v>
      </c>
      <c r="L1425" s="707" t="s">
        <v>634</v>
      </c>
      <c r="M1425" s="708" t="s">
        <v>966</v>
      </c>
      <c r="N1425" s="710" t="s">
        <v>934</v>
      </c>
      <c r="O1425" s="512" t="n">
        <v>1</v>
      </c>
      <c r="P1425" s="512" t="n">
        <v>1</v>
      </c>
      <c r="Q1425" s="711" t="n">
        <v>0.003194883</v>
      </c>
      <c r="R1425" s="712"/>
      <c r="S1425" s="713"/>
      <c r="T1425" s="714" t="n">
        <v>6.9</v>
      </c>
      <c r="U1425" s="715"/>
      <c r="V1425" s="262" t="n">
        <f aca="false">SUM(W1425:CI1425)</f>
        <v>1</v>
      </c>
      <c r="W1425" s="243" t="n">
        <v>0</v>
      </c>
      <c r="X1425" s="243" t="n">
        <v>0</v>
      </c>
      <c r="Y1425" s="243" t="n">
        <v>0</v>
      </c>
      <c r="Z1425" s="243" t="n">
        <v>0</v>
      </c>
      <c r="AA1425" s="243" t="n">
        <v>0</v>
      </c>
      <c r="AB1425" s="243" t="n">
        <v>0</v>
      </c>
      <c r="AC1425" s="243" t="n">
        <v>0</v>
      </c>
      <c r="AD1425" s="243" t="n">
        <v>0</v>
      </c>
      <c r="AE1425" s="243" t="n">
        <v>0</v>
      </c>
      <c r="AF1425" s="243" t="n">
        <v>0</v>
      </c>
      <c r="AG1425" s="243" t="n">
        <v>0</v>
      </c>
      <c r="AH1425" s="518" t="n">
        <v>0</v>
      </c>
      <c r="AI1425" s="243" t="n">
        <v>0</v>
      </c>
      <c r="AJ1425" s="243" t="n">
        <v>0</v>
      </c>
      <c r="AK1425" s="518" t="n">
        <v>0</v>
      </c>
      <c r="AL1425" s="518" t="n">
        <v>0</v>
      </c>
      <c r="AM1425" s="518" t="n">
        <v>0</v>
      </c>
      <c r="AN1425" s="518" t="n">
        <v>0</v>
      </c>
      <c r="AO1425" s="518" t="n">
        <v>0</v>
      </c>
      <c r="AP1425" s="518" t="n">
        <v>0</v>
      </c>
      <c r="AQ1425" s="518" t="n">
        <v>0</v>
      </c>
      <c r="AR1425" s="518" t="n">
        <v>0</v>
      </c>
      <c r="AS1425" s="518" t="n">
        <v>0</v>
      </c>
      <c r="AT1425" s="518" t="n">
        <v>0</v>
      </c>
      <c r="AU1425" s="518" t="n">
        <v>0</v>
      </c>
      <c r="AV1425" s="518" t="n">
        <v>0</v>
      </c>
      <c r="AW1425" s="518" t="n">
        <v>0</v>
      </c>
      <c r="AX1425" s="518" t="n">
        <v>0</v>
      </c>
      <c r="AY1425" s="518" t="n">
        <v>0</v>
      </c>
      <c r="AZ1425" s="518" t="n">
        <v>0</v>
      </c>
      <c r="BA1425" s="518" t="n">
        <v>1</v>
      </c>
      <c r="BB1425" s="518" t="n">
        <v>0</v>
      </c>
      <c r="BC1425" s="518" t="n">
        <v>0</v>
      </c>
      <c r="BD1425" s="518" t="n">
        <v>0</v>
      </c>
      <c r="BE1425" s="518" t="n">
        <v>0</v>
      </c>
      <c r="BF1425" s="518" t="n">
        <v>0</v>
      </c>
      <c r="BG1425" s="518" t="n">
        <v>0</v>
      </c>
      <c r="BH1425" s="518" t="n">
        <v>0</v>
      </c>
      <c r="BI1425" s="518" t="n">
        <v>0</v>
      </c>
      <c r="BJ1425" s="518"/>
      <c r="BK1425" s="518"/>
      <c r="BL1425" s="518" t="n">
        <v>0</v>
      </c>
      <c r="BM1425" s="518"/>
      <c r="BN1425" s="518"/>
      <c r="BO1425" s="518"/>
      <c r="BP1425" s="518"/>
      <c r="BQ1425" s="518"/>
      <c r="BR1425" s="518"/>
      <c r="BS1425" s="518"/>
      <c r="BT1425" s="518"/>
      <c r="BU1425" s="518"/>
      <c r="BV1425" s="518" t="n">
        <v>0</v>
      </c>
      <c r="BW1425" s="518" t="n">
        <v>0</v>
      </c>
      <c r="BX1425" s="518" t="n">
        <v>0</v>
      </c>
      <c r="BY1425" s="518" t="n">
        <v>0</v>
      </c>
      <c r="BZ1425" s="518" t="n">
        <v>0</v>
      </c>
      <c r="CA1425" s="518" t="n">
        <v>0</v>
      </c>
      <c r="CB1425" s="518" t="n">
        <v>0</v>
      </c>
      <c r="CC1425" s="518" t="n">
        <v>0</v>
      </c>
      <c r="CD1425" s="518" t="n">
        <v>0</v>
      </c>
      <c r="CE1425" s="518" t="n">
        <v>0</v>
      </c>
      <c r="CF1425" s="518" t="n">
        <v>0</v>
      </c>
      <c r="CG1425" s="518" t="n">
        <v>0</v>
      </c>
      <c r="CH1425" s="518"/>
      <c r="CI1425" s="716"/>
      <c r="CL1425" s="48" t="n">
        <v>1</v>
      </c>
      <c r="CM1425" s="48" t="n">
        <f aca="false">CL1425-V1425</f>
        <v>0</v>
      </c>
      <c r="CN1425" s="702" t="n">
        <f aca="false">SUM(CO1425:DR1425)</f>
        <v>1</v>
      </c>
      <c r="CO1425" s="703" t="n">
        <v>0</v>
      </c>
      <c r="CP1425" s="703"/>
      <c r="CQ1425" s="703" t="n">
        <v>0</v>
      </c>
      <c r="CR1425" s="703"/>
      <c r="CS1425" s="703" t="n">
        <v>0</v>
      </c>
      <c r="CT1425" s="703" t="n">
        <v>0</v>
      </c>
      <c r="CU1425" s="703"/>
      <c r="CV1425" s="703"/>
      <c r="CW1425" s="703"/>
      <c r="CX1425" s="703" t="n">
        <v>0</v>
      </c>
      <c r="CY1425" s="703" t="n">
        <v>0</v>
      </c>
      <c r="CZ1425" s="703" t="n">
        <v>0</v>
      </c>
      <c r="DA1425" s="703"/>
      <c r="DB1425" s="703"/>
      <c r="DC1425" s="703"/>
      <c r="DD1425" s="703"/>
      <c r="DE1425" s="703" t="n">
        <v>0</v>
      </c>
      <c r="DF1425" s="703"/>
      <c r="DG1425" s="703" t="n">
        <v>0</v>
      </c>
      <c r="DH1425" s="703" t="n">
        <v>0</v>
      </c>
      <c r="DI1425" s="703" t="n">
        <v>1</v>
      </c>
      <c r="DJ1425" s="703" t="n">
        <v>0</v>
      </c>
      <c r="DK1425" s="703" t="n">
        <v>0</v>
      </c>
      <c r="DL1425" s="703" t="n">
        <v>0</v>
      </c>
      <c r="DM1425" s="703"/>
      <c r="DN1425" s="703"/>
      <c r="DO1425" s="703"/>
      <c r="DP1425" s="703"/>
      <c r="DQ1425" s="703"/>
      <c r="DR1425" s="703"/>
      <c r="DS1425" s="704" t="n">
        <f aca="false">CN1425-V1425</f>
        <v>0</v>
      </c>
      <c r="DT1425" s="553"/>
      <c r="DU1425" s="48"/>
    </row>
    <row r="1426" customFormat="false" ht="15" hidden="false" customHeight="true" outlineLevel="0" collapsed="false">
      <c r="A1426" s="705" t="n">
        <f aca="false">A1425+1</f>
        <v>1417</v>
      </c>
      <c r="B1426" s="706" t="s">
        <v>2344</v>
      </c>
      <c r="C1426" s="706" t="s">
        <v>648</v>
      </c>
      <c r="D1426" s="706" t="s">
        <v>649</v>
      </c>
      <c r="E1426" s="243" t="n">
        <f aca="false">COUNTIF($G$10:$G$1856,$G1426)</f>
        <v>1</v>
      </c>
      <c r="F1426" s="706"/>
      <c r="G1426" s="706" t="s">
        <v>3346</v>
      </c>
      <c r="H1426" s="707" t="s">
        <v>3347</v>
      </c>
      <c r="I1426" s="708" t="s">
        <v>977</v>
      </c>
      <c r="J1426" s="707" t="s">
        <v>635</v>
      </c>
      <c r="K1426" s="709" t="n">
        <v>0</v>
      </c>
      <c r="L1426" s="707" t="s">
        <v>634</v>
      </c>
      <c r="M1426" s="708" t="s">
        <v>978</v>
      </c>
      <c r="N1426" s="710" t="s">
        <v>934</v>
      </c>
      <c r="O1426" s="512" t="n">
        <v>1</v>
      </c>
      <c r="P1426" s="512" t="n">
        <v>1</v>
      </c>
      <c r="Q1426" s="711" t="n">
        <v>0.00070929</v>
      </c>
      <c r="R1426" s="712"/>
      <c r="S1426" s="713"/>
      <c r="T1426" s="714" t="n">
        <v>1.53</v>
      </c>
      <c r="U1426" s="715"/>
      <c r="V1426" s="262" t="n">
        <f aca="false">SUM(W1426:CI1426)</f>
        <v>1</v>
      </c>
      <c r="W1426" s="243" t="n">
        <v>0</v>
      </c>
      <c r="X1426" s="243" t="n">
        <v>0</v>
      </c>
      <c r="Y1426" s="243" t="n">
        <v>0</v>
      </c>
      <c r="Z1426" s="243" t="n">
        <v>0</v>
      </c>
      <c r="AA1426" s="243" t="n">
        <v>0</v>
      </c>
      <c r="AB1426" s="243" t="n">
        <v>0</v>
      </c>
      <c r="AC1426" s="243" t="n">
        <v>0</v>
      </c>
      <c r="AD1426" s="243" t="n">
        <v>0</v>
      </c>
      <c r="AE1426" s="243" t="n">
        <v>0</v>
      </c>
      <c r="AF1426" s="243" t="n">
        <v>0</v>
      </c>
      <c r="AG1426" s="243" t="n">
        <v>0</v>
      </c>
      <c r="AH1426" s="518" t="n">
        <v>0</v>
      </c>
      <c r="AI1426" s="243" t="n">
        <v>0</v>
      </c>
      <c r="AJ1426" s="243" t="n">
        <v>0</v>
      </c>
      <c r="AK1426" s="518" t="n">
        <v>0</v>
      </c>
      <c r="AL1426" s="518" t="n">
        <v>0</v>
      </c>
      <c r="AM1426" s="518" t="n">
        <v>0</v>
      </c>
      <c r="AN1426" s="518" t="n">
        <v>0</v>
      </c>
      <c r="AO1426" s="518" t="n">
        <v>0</v>
      </c>
      <c r="AP1426" s="518" t="n">
        <v>0</v>
      </c>
      <c r="AQ1426" s="518" t="n">
        <v>0</v>
      </c>
      <c r="AR1426" s="518" t="n">
        <v>0</v>
      </c>
      <c r="AS1426" s="518" t="n">
        <v>0</v>
      </c>
      <c r="AT1426" s="518" t="n">
        <v>0</v>
      </c>
      <c r="AU1426" s="518" t="n">
        <v>0</v>
      </c>
      <c r="AV1426" s="518" t="n">
        <v>0</v>
      </c>
      <c r="AW1426" s="518" t="n">
        <v>0</v>
      </c>
      <c r="AX1426" s="518" t="n">
        <v>0</v>
      </c>
      <c r="AY1426" s="518" t="n">
        <v>0</v>
      </c>
      <c r="AZ1426" s="518" t="n">
        <v>0</v>
      </c>
      <c r="BA1426" s="518" t="n">
        <v>1</v>
      </c>
      <c r="BB1426" s="518" t="n">
        <v>0</v>
      </c>
      <c r="BC1426" s="518" t="n">
        <v>0</v>
      </c>
      <c r="BD1426" s="518" t="n">
        <v>0</v>
      </c>
      <c r="BE1426" s="518" t="n">
        <v>0</v>
      </c>
      <c r="BF1426" s="518" t="n">
        <v>0</v>
      </c>
      <c r="BG1426" s="518" t="n">
        <v>0</v>
      </c>
      <c r="BH1426" s="518" t="n">
        <v>0</v>
      </c>
      <c r="BI1426" s="518" t="n">
        <v>0</v>
      </c>
      <c r="BJ1426" s="518"/>
      <c r="BK1426" s="518"/>
      <c r="BL1426" s="518" t="n">
        <v>0</v>
      </c>
      <c r="BM1426" s="518"/>
      <c r="BN1426" s="518"/>
      <c r="BO1426" s="518"/>
      <c r="BP1426" s="518"/>
      <c r="BQ1426" s="518"/>
      <c r="BR1426" s="518"/>
      <c r="BS1426" s="518"/>
      <c r="BT1426" s="518"/>
      <c r="BU1426" s="518"/>
      <c r="BV1426" s="518" t="n">
        <v>0</v>
      </c>
      <c r="BW1426" s="518" t="n">
        <v>0</v>
      </c>
      <c r="BX1426" s="518" t="n">
        <v>0</v>
      </c>
      <c r="BY1426" s="518" t="n">
        <v>0</v>
      </c>
      <c r="BZ1426" s="518" t="n">
        <v>0</v>
      </c>
      <c r="CA1426" s="518" t="n">
        <v>0</v>
      </c>
      <c r="CB1426" s="518" t="n">
        <v>0</v>
      </c>
      <c r="CC1426" s="518" t="n">
        <v>0</v>
      </c>
      <c r="CD1426" s="518" t="n">
        <v>0</v>
      </c>
      <c r="CE1426" s="518" t="n">
        <v>0</v>
      </c>
      <c r="CF1426" s="518" t="n">
        <v>0</v>
      </c>
      <c r="CG1426" s="518" t="n">
        <v>0</v>
      </c>
      <c r="CH1426" s="518"/>
      <c r="CI1426" s="716"/>
      <c r="CL1426" s="48" t="n">
        <v>1</v>
      </c>
      <c r="CM1426" s="48" t="n">
        <f aca="false">CL1426-V1426</f>
        <v>0</v>
      </c>
      <c r="CN1426" s="702" t="n">
        <f aca="false">SUM(CO1426:DR1426)</f>
        <v>1</v>
      </c>
      <c r="CO1426" s="703" t="n">
        <v>0</v>
      </c>
      <c r="CP1426" s="703"/>
      <c r="CQ1426" s="703" t="n">
        <v>0</v>
      </c>
      <c r="CR1426" s="703"/>
      <c r="CS1426" s="703" t="n">
        <v>0</v>
      </c>
      <c r="CT1426" s="703" t="n">
        <v>0</v>
      </c>
      <c r="CU1426" s="703"/>
      <c r="CV1426" s="703"/>
      <c r="CW1426" s="703"/>
      <c r="CX1426" s="703" t="n">
        <v>0</v>
      </c>
      <c r="CY1426" s="703" t="n">
        <v>0</v>
      </c>
      <c r="CZ1426" s="703" t="n">
        <v>0</v>
      </c>
      <c r="DA1426" s="703"/>
      <c r="DB1426" s="703"/>
      <c r="DC1426" s="703"/>
      <c r="DD1426" s="703"/>
      <c r="DE1426" s="703" t="n">
        <v>0</v>
      </c>
      <c r="DF1426" s="703"/>
      <c r="DG1426" s="703" t="n">
        <v>0</v>
      </c>
      <c r="DH1426" s="703" t="n">
        <v>0</v>
      </c>
      <c r="DI1426" s="703" t="n">
        <v>1</v>
      </c>
      <c r="DJ1426" s="703" t="n">
        <v>0</v>
      </c>
      <c r="DK1426" s="703" t="n">
        <v>0</v>
      </c>
      <c r="DL1426" s="703" t="n">
        <v>0</v>
      </c>
      <c r="DM1426" s="703"/>
      <c r="DN1426" s="703"/>
      <c r="DO1426" s="703"/>
      <c r="DP1426" s="703"/>
      <c r="DQ1426" s="703"/>
      <c r="DR1426" s="703"/>
      <c r="DS1426" s="704" t="n">
        <f aca="false">CN1426-V1426</f>
        <v>0</v>
      </c>
      <c r="DT1426" s="553"/>
      <c r="DU1426" s="48"/>
    </row>
    <row r="1427" customFormat="false" ht="15" hidden="false" customHeight="true" outlineLevel="0" collapsed="false">
      <c r="A1427" s="705" t="n">
        <f aca="false">A1426+1</f>
        <v>1418</v>
      </c>
      <c r="B1427" s="706" t="s">
        <v>2344</v>
      </c>
      <c r="C1427" s="706" t="s">
        <v>648</v>
      </c>
      <c r="D1427" s="706" t="s">
        <v>649</v>
      </c>
      <c r="E1427" s="243" t="n">
        <f aca="false">COUNTIF($G$10:$G$1856,$G1427)</f>
        <v>1</v>
      </c>
      <c r="F1427" s="706"/>
      <c r="G1427" s="706" t="s">
        <v>3348</v>
      </c>
      <c r="H1427" s="707" t="s">
        <v>3349</v>
      </c>
      <c r="I1427" s="708" t="s">
        <v>981</v>
      </c>
      <c r="J1427" s="707" t="s">
        <v>635</v>
      </c>
      <c r="K1427" s="709" t="n">
        <v>0</v>
      </c>
      <c r="L1427" s="707" t="s">
        <v>634</v>
      </c>
      <c r="M1427" s="708" t="s">
        <v>982</v>
      </c>
      <c r="N1427" s="710" t="s">
        <v>934</v>
      </c>
      <c r="O1427" s="512" t="n">
        <v>1</v>
      </c>
      <c r="P1427" s="512" t="n">
        <v>1</v>
      </c>
      <c r="Q1427" s="711" t="n">
        <v>0.00070929</v>
      </c>
      <c r="R1427" s="712"/>
      <c r="S1427" s="713"/>
      <c r="T1427" s="714" t="n">
        <v>1.53</v>
      </c>
      <c r="U1427" s="715"/>
      <c r="V1427" s="262" t="n">
        <f aca="false">SUM(W1427:CI1427)</f>
        <v>1</v>
      </c>
      <c r="W1427" s="243" t="n">
        <v>0</v>
      </c>
      <c r="X1427" s="243" t="n">
        <v>0</v>
      </c>
      <c r="Y1427" s="243" t="n">
        <v>0</v>
      </c>
      <c r="Z1427" s="243" t="n">
        <v>0</v>
      </c>
      <c r="AA1427" s="243" t="n">
        <v>0</v>
      </c>
      <c r="AB1427" s="243" t="n">
        <v>0</v>
      </c>
      <c r="AC1427" s="243" t="n">
        <v>0</v>
      </c>
      <c r="AD1427" s="243" t="n">
        <v>0</v>
      </c>
      <c r="AE1427" s="243" t="n">
        <v>0</v>
      </c>
      <c r="AF1427" s="243" t="n">
        <v>0</v>
      </c>
      <c r="AG1427" s="243" t="n">
        <v>0</v>
      </c>
      <c r="AH1427" s="518" t="n">
        <v>0</v>
      </c>
      <c r="AI1427" s="243" t="n">
        <v>0</v>
      </c>
      <c r="AJ1427" s="243" t="n">
        <v>0</v>
      </c>
      <c r="AK1427" s="518" t="n">
        <v>0</v>
      </c>
      <c r="AL1427" s="518" t="n">
        <v>0</v>
      </c>
      <c r="AM1427" s="518" t="n">
        <v>0</v>
      </c>
      <c r="AN1427" s="518" t="n">
        <v>0</v>
      </c>
      <c r="AO1427" s="518" t="n">
        <v>0</v>
      </c>
      <c r="AP1427" s="518" t="n">
        <v>0</v>
      </c>
      <c r="AQ1427" s="518" t="n">
        <v>0</v>
      </c>
      <c r="AR1427" s="518" t="n">
        <v>0</v>
      </c>
      <c r="AS1427" s="518" t="n">
        <v>0</v>
      </c>
      <c r="AT1427" s="518" t="n">
        <v>0</v>
      </c>
      <c r="AU1427" s="518" t="n">
        <v>0</v>
      </c>
      <c r="AV1427" s="518" t="n">
        <v>0</v>
      </c>
      <c r="AW1427" s="518" t="n">
        <v>0</v>
      </c>
      <c r="AX1427" s="518" t="n">
        <v>0</v>
      </c>
      <c r="AY1427" s="518" t="n">
        <v>0</v>
      </c>
      <c r="AZ1427" s="518" t="n">
        <v>0</v>
      </c>
      <c r="BA1427" s="518" t="n">
        <v>1</v>
      </c>
      <c r="BB1427" s="518" t="n">
        <v>0</v>
      </c>
      <c r="BC1427" s="518" t="n">
        <v>0</v>
      </c>
      <c r="BD1427" s="518" t="n">
        <v>0</v>
      </c>
      <c r="BE1427" s="518" t="n">
        <v>0</v>
      </c>
      <c r="BF1427" s="518" t="n">
        <v>0</v>
      </c>
      <c r="BG1427" s="518" t="n">
        <v>0</v>
      </c>
      <c r="BH1427" s="518" t="n">
        <v>0</v>
      </c>
      <c r="BI1427" s="518" t="n">
        <v>0</v>
      </c>
      <c r="BJ1427" s="518"/>
      <c r="BK1427" s="518"/>
      <c r="BL1427" s="518" t="n">
        <v>0</v>
      </c>
      <c r="BM1427" s="518"/>
      <c r="BN1427" s="518"/>
      <c r="BO1427" s="518"/>
      <c r="BP1427" s="518"/>
      <c r="BQ1427" s="518"/>
      <c r="BR1427" s="518"/>
      <c r="BS1427" s="518"/>
      <c r="BT1427" s="518"/>
      <c r="BU1427" s="518"/>
      <c r="BV1427" s="518" t="n">
        <v>0</v>
      </c>
      <c r="BW1427" s="518" t="n">
        <v>0</v>
      </c>
      <c r="BX1427" s="518" t="n">
        <v>0</v>
      </c>
      <c r="BY1427" s="518" t="n">
        <v>0</v>
      </c>
      <c r="BZ1427" s="518" t="n">
        <v>0</v>
      </c>
      <c r="CA1427" s="518" t="n">
        <v>0</v>
      </c>
      <c r="CB1427" s="518" t="n">
        <v>0</v>
      </c>
      <c r="CC1427" s="518" t="n">
        <v>0</v>
      </c>
      <c r="CD1427" s="518" t="n">
        <v>0</v>
      </c>
      <c r="CE1427" s="518" t="n">
        <v>0</v>
      </c>
      <c r="CF1427" s="518" t="n">
        <v>0</v>
      </c>
      <c r="CG1427" s="518" t="n">
        <v>0</v>
      </c>
      <c r="CH1427" s="518"/>
      <c r="CI1427" s="716"/>
      <c r="CL1427" s="48" t="n">
        <v>1</v>
      </c>
      <c r="CM1427" s="48" t="n">
        <f aca="false">CL1427-V1427</f>
        <v>0</v>
      </c>
      <c r="CN1427" s="702" t="n">
        <f aca="false">SUM(CO1427:DR1427)</f>
        <v>1</v>
      </c>
      <c r="CO1427" s="703" t="n">
        <v>0</v>
      </c>
      <c r="CP1427" s="703"/>
      <c r="CQ1427" s="703" t="n">
        <v>0</v>
      </c>
      <c r="CR1427" s="703"/>
      <c r="CS1427" s="703" t="n">
        <v>0</v>
      </c>
      <c r="CT1427" s="703" t="n">
        <v>0</v>
      </c>
      <c r="CU1427" s="703"/>
      <c r="CV1427" s="703"/>
      <c r="CW1427" s="703"/>
      <c r="CX1427" s="703" t="n">
        <v>0</v>
      </c>
      <c r="CY1427" s="703" t="n">
        <v>0</v>
      </c>
      <c r="CZ1427" s="703" t="n">
        <v>0</v>
      </c>
      <c r="DA1427" s="703"/>
      <c r="DB1427" s="703"/>
      <c r="DC1427" s="703"/>
      <c r="DD1427" s="703"/>
      <c r="DE1427" s="703" t="n">
        <v>0</v>
      </c>
      <c r="DF1427" s="703"/>
      <c r="DG1427" s="703" t="n">
        <v>0</v>
      </c>
      <c r="DH1427" s="703" t="n">
        <v>0</v>
      </c>
      <c r="DI1427" s="703" t="n">
        <v>1</v>
      </c>
      <c r="DJ1427" s="703" t="n">
        <v>0</v>
      </c>
      <c r="DK1427" s="703" t="n">
        <v>0</v>
      </c>
      <c r="DL1427" s="703" t="n">
        <v>0</v>
      </c>
      <c r="DM1427" s="703"/>
      <c r="DN1427" s="703"/>
      <c r="DO1427" s="703"/>
      <c r="DP1427" s="703"/>
      <c r="DQ1427" s="703"/>
      <c r="DR1427" s="703"/>
      <c r="DS1427" s="704" t="n">
        <f aca="false">CN1427-V1427</f>
        <v>0</v>
      </c>
      <c r="DT1427" s="553"/>
      <c r="DU1427" s="48"/>
    </row>
    <row r="1428" customFormat="false" ht="15" hidden="false" customHeight="true" outlineLevel="0" collapsed="false">
      <c r="A1428" s="705" t="n">
        <f aca="false">A1427+1</f>
        <v>1419</v>
      </c>
      <c r="B1428" s="706" t="s">
        <v>2344</v>
      </c>
      <c r="C1428" s="706" t="s">
        <v>646</v>
      </c>
      <c r="D1428" s="706" t="s">
        <v>647</v>
      </c>
      <c r="E1428" s="243" t="n">
        <f aca="false">COUNTIF($G$10:$G$1856,$G1428)</f>
        <v>1</v>
      </c>
      <c r="F1428" s="706"/>
      <c r="G1428" s="706" t="s">
        <v>3350</v>
      </c>
      <c r="H1428" s="707" t="s">
        <v>3351</v>
      </c>
      <c r="I1428" s="708" t="s">
        <v>945</v>
      </c>
      <c r="J1428" s="707" t="s">
        <v>635</v>
      </c>
      <c r="K1428" s="709" t="n">
        <v>0</v>
      </c>
      <c r="L1428" s="707" t="s">
        <v>634</v>
      </c>
      <c r="M1428" s="708" t="s">
        <v>946</v>
      </c>
      <c r="N1428" s="710" t="s">
        <v>934</v>
      </c>
      <c r="O1428" s="512" t="n">
        <v>1</v>
      </c>
      <c r="P1428" s="512" t="n">
        <v>1</v>
      </c>
      <c r="Q1428" s="711" t="n">
        <v>0.00425467</v>
      </c>
      <c r="R1428" s="712"/>
      <c r="S1428" s="713"/>
      <c r="T1428" s="714" t="n">
        <v>8.87</v>
      </c>
      <c r="U1428" s="715"/>
      <c r="V1428" s="262" t="n">
        <f aca="false">SUM(W1428:CI1428)</f>
        <v>1</v>
      </c>
      <c r="W1428" s="243" t="n">
        <v>0</v>
      </c>
      <c r="X1428" s="243" t="n">
        <v>0</v>
      </c>
      <c r="Y1428" s="243" t="n">
        <v>0</v>
      </c>
      <c r="Z1428" s="243" t="n">
        <v>0</v>
      </c>
      <c r="AA1428" s="243" t="n">
        <v>0</v>
      </c>
      <c r="AB1428" s="243" t="n">
        <v>0</v>
      </c>
      <c r="AC1428" s="243" t="n">
        <v>0</v>
      </c>
      <c r="AD1428" s="243" t="n">
        <v>0</v>
      </c>
      <c r="AE1428" s="243" t="n">
        <v>0</v>
      </c>
      <c r="AF1428" s="243" t="n">
        <v>0</v>
      </c>
      <c r="AG1428" s="243" t="n">
        <v>0</v>
      </c>
      <c r="AH1428" s="518" t="n">
        <v>0</v>
      </c>
      <c r="AI1428" s="243" t="n">
        <v>0</v>
      </c>
      <c r="AJ1428" s="243" t="n">
        <v>0</v>
      </c>
      <c r="AK1428" s="518" t="n">
        <v>0</v>
      </c>
      <c r="AL1428" s="518" t="n">
        <v>0</v>
      </c>
      <c r="AM1428" s="518" t="n">
        <v>0</v>
      </c>
      <c r="AN1428" s="518" t="n">
        <v>0</v>
      </c>
      <c r="AO1428" s="518" t="n">
        <v>0</v>
      </c>
      <c r="AP1428" s="518" t="n">
        <v>0</v>
      </c>
      <c r="AQ1428" s="518" t="n">
        <v>0</v>
      </c>
      <c r="AR1428" s="518" t="n">
        <v>0</v>
      </c>
      <c r="AS1428" s="518" t="n">
        <v>0</v>
      </c>
      <c r="AT1428" s="518" t="n">
        <v>0</v>
      </c>
      <c r="AU1428" s="518" t="n">
        <v>0</v>
      </c>
      <c r="AV1428" s="518" t="n">
        <v>0</v>
      </c>
      <c r="AW1428" s="518" t="n">
        <v>0</v>
      </c>
      <c r="AX1428" s="518" t="n">
        <v>0</v>
      </c>
      <c r="AY1428" s="518" t="n">
        <v>0</v>
      </c>
      <c r="AZ1428" s="518" t="n">
        <v>0</v>
      </c>
      <c r="BA1428" s="518" t="n">
        <v>0</v>
      </c>
      <c r="BB1428" s="518" t="n">
        <v>0</v>
      </c>
      <c r="BC1428" s="518" t="n">
        <v>0</v>
      </c>
      <c r="BD1428" s="518" t="n">
        <v>0</v>
      </c>
      <c r="BE1428" s="518" t="n">
        <v>0</v>
      </c>
      <c r="BF1428" s="518" t="n">
        <v>0</v>
      </c>
      <c r="BG1428" s="518" t="n">
        <v>0</v>
      </c>
      <c r="BH1428" s="518" t="n">
        <v>0</v>
      </c>
      <c r="BI1428" s="518" t="n">
        <v>0</v>
      </c>
      <c r="BJ1428" s="518"/>
      <c r="BK1428" s="518"/>
      <c r="BL1428" s="518" t="n">
        <v>0</v>
      </c>
      <c r="BM1428" s="518"/>
      <c r="BN1428" s="518"/>
      <c r="BO1428" s="518"/>
      <c r="BP1428" s="518"/>
      <c r="BQ1428" s="518"/>
      <c r="BR1428" s="518"/>
      <c r="BS1428" s="518"/>
      <c r="BT1428" s="518"/>
      <c r="BU1428" s="518"/>
      <c r="BV1428" s="518" t="n">
        <v>0</v>
      </c>
      <c r="BW1428" s="518" t="n">
        <v>0</v>
      </c>
      <c r="BX1428" s="518" t="n">
        <v>1</v>
      </c>
      <c r="BY1428" s="518" t="n">
        <v>0</v>
      </c>
      <c r="BZ1428" s="518" t="n">
        <v>0</v>
      </c>
      <c r="CA1428" s="518" t="n">
        <v>0</v>
      </c>
      <c r="CB1428" s="518" t="n">
        <v>0</v>
      </c>
      <c r="CC1428" s="518" t="n">
        <v>0</v>
      </c>
      <c r="CD1428" s="518" t="n">
        <v>0</v>
      </c>
      <c r="CE1428" s="518" t="n">
        <v>0</v>
      </c>
      <c r="CF1428" s="518" t="n">
        <v>0</v>
      </c>
      <c r="CG1428" s="518" t="n">
        <v>0</v>
      </c>
      <c r="CH1428" s="518"/>
      <c r="CI1428" s="716"/>
      <c r="CL1428" s="48" t="n">
        <v>1</v>
      </c>
      <c r="CM1428" s="48" t="n">
        <f aca="false">CL1428-V1428</f>
        <v>0</v>
      </c>
      <c r="CN1428" s="702" t="n">
        <f aca="false">SUM(CO1428:DR1428)</f>
        <v>1</v>
      </c>
      <c r="CO1428" s="703" t="n">
        <v>0</v>
      </c>
      <c r="CP1428" s="703"/>
      <c r="CQ1428" s="703" t="n">
        <v>0</v>
      </c>
      <c r="CR1428" s="703"/>
      <c r="CS1428" s="703" t="n">
        <v>0</v>
      </c>
      <c r="CT1428" s="703" t="n">
        <v>0</v>
      </c>
      <c r="CU1428" s="703"/>
      <c r="CV1428" s="703"/>
      <c r="CW1428" s="703"/>
      <c r="CX1428" s="703" t="n">
        <v>0</v>
      </c>
      <c r="CY1428" s="703" t="n">
        <v>0</v>
      </c>
      <c r="CZ1428" s="703" t="n">
        <v>0</v>
      </c>
      <c r="DA1428" s="703"/>
      <c r="DB1428" s="703"/>
      <c r="DC1428" s="703"/>
      <c r="DD1428" s="703"/>
      <c r="DE1428" s="703" t="n">
        <v>0</v>
      </c>
      <c r="DF1428" s="703"/>
      <c r="DG1428" s="703" t="n">
        <v>0</v>
      </c>
      <c r="DH1428" s="703" t="n">
        <v>0</v>
      </c>
      <c r="DI1428" s="703" t="n">
        <v>1</v>
      </c>
      <c r="DJ1428" s="703" t="n">
        <v>0</v>
      </c>
      <c r="DK1428" s="703" t="n">
        <v>0</v>
      </c>
      <c r="DL1428" s="703" t="n">
        <v>0</v>
      </c>
      <c r="DM1428" s="703"/>
      <c r="DN1428" s="703"/>
      <c r="DO1428" s="703"/>
      <c r="DP1428" s="703"/>
      <c r="DQ1428" s="703"/>
      <c r="DR1428" s="703"/>
      <c r="DS1428" s="704" t="n">
        <f aca="false">CN1428-V1428</f>
        <v>0</v>
      </c>
      <c r="DT1428" s="553"/>
      <c r="DU1428" s="48"/>
    </row>
    <row r="1429" customFormat="false" ht="15" hidden="false" customHeight="true" outlineLevel="0" collapsed="false">
      <c r="A1429" s="705" t="n">
        <f aca="false">A1428+1</f>
        <v>1420</v>
      </c>
      <c r="B1429" s="706" t="s">
        <v>2344</v>
      </c>
      <c r="C1429" s="706" t="s">
        <v>646</v>
      </c>
      <c r="D1429" s="706" t="s">
        <v>647</v>
      </c>
      <c r="E1429" s="243" t="n">
        <f aca="false">COUNTIF($G$10:$G$1856,$G1429)</f>
        <v>1</v>
      </c>
      <c r="F1429" s="706"/>
      <c r="G1429" s="706" t="s">
        <v>3352</v>
      </c>
      <c r="H1429" s="707" t="s">
        <v>3353</v>
      </c>
      <c r="I1429" s="708" t="s">
        <v>949</v>
      </c>
      <c r="J1429" s="707" t="s">
        <v>635</v>
      </c>
      <c r="K1429" s="709" t="n">
        <v>0</v>
      </c>
      <c r="L1429" s="707" t="s">
        <v>634</v>
      </c>
      <c r="M1429" s="708" t="s">
        <v>950</v>
      </c>
      <c r="N1429" s="710" t="s">
        <v>934</v>
      </c>
      <c r="O1429" s="512" t="n">
        <v>1</v>
      </c>
      <c r="P1429" s="512" t="n">
        <v>1</v>
      </c>
      <c r="Q1429" s="711" t="n">
        <v>0.00425467</v>
      </c>
      <c r="R1429" s="712"/>
      <c r="S1429" s="713"/>
      <c r="T1429" s="714" t="n">
        <v>8.87</v>
      </c>
      <c r="U1429" s="715"/>
      <c r="V1429" s="262" t="n">
        <f aca="false">SUM(W1429:CI1429)</f>
        <v>1</v>
      </c>
      <c r="W1429" s="243" t="n">
        <v>0</v>
      </c>
      <c r="X1429" s="243" t="n">
        <v>0</v>
      </c>
      <c r="Y1429" s="243" t="n">
        <v>0</v>
      </c>
      <c r="Z1429" s="243" t="n">
        <v>0</v>
      </c>
      <c r="AA1429" s="243" t="n">
        <v>0</v>
      </c>
      <c r="AB1429" s="243" t="n">
        <v>0</v>
      </c>
      <c r="AC1429" s="243" t="n">
        <v>0</v>
      </c>
      <c r="AD1429" s="243" t="n">
        <v>0</v>
      </c>
      <c r="AE1429" s="243" t="n">
        <v>0</v>
      </c>
      <c r="AF1429" s="243" t="n">
        <v>0</v>
      </c>
      <c r="AG1429" s="243" t="n">
        <v>0</v>
      </c>
      <c r="AH1429" s="518" t="n">
        <v>0</v>
      </c>
      <c r="AI1429" s="243" t="n">
        <v>0</v>
      </c>
      <c r="AJ1429" s="243" t="n">
        <v>0</v>
      </c>
      <c r="AK1429" s="518" t="n">
        <v>0</v>
      </c>
      <c r="AL1429" s="518" t="n">
        <v>0</v>
      </c>
      <c r="AM1429" s="518" t="n">
        <v>0</v>
      </c>
      <c r="AN1429" s="518" t="n">
        <v>0</v>
      </c>
      <c r="AO1429" s="518" t="n">
        <v>0</v>
      </c>
      <c r="AP1429" s="518" t="n">
        <v>0</v>
      </c>
      <c r="AQ1429" s="518" t="n">
        <v>0</v>
      </c>
      <c r="AR1429" s="518" t="n">
        <v>0</v>
      </c>
      <c r="AS1429" s="518" t="n">
        <v>0</v>
      </c>
      <c r="AT1429" s="518" t="n">
        <v>0</v>
      </c>
      <c r="AU1429" s="518" t="n">
        <v>0</v>
      </c>
      <c r="AV1429" s="518" t="n">
        <v>0</v>
      </c>
      <c r="AW1429" s="518" t="n">
        <v>0</v>
      </c>
      <c r="AX1429" s="518" t="n">
        <v>0</v>
      </c>
      <c r="AY1429" s="518" t="n">
        <v>0</v>
      </c>
      <c r="AZ1429" s="518" t="n">
        <v>0</v>
      </c>
      <c r="BA1429" s="518" t="n">
        <v>0</v>
      </c>
      <c r="BB1429" s="518" t="n">
        <v>0</v>
      </c>
      <c r="BC1429" s="518" t="n">
        <v>0</v>
      </c>
      <c r="BD1429" s="518" t="n">
        <v>0</v>
      </c>
      <c r="BE1429" s="518" t="n">
        <v>0</v>
      </c>
      <c r="BF1429" s="518" t="n">
        <v>0</v>
      </c>
      <c r="BG1429" s="518" t="n">
        <v>0</v>
      </c>
      <c r="BH1429" s="518" t="n">
        <v>0</v>
      </c>
      <c r="BI1429" s="518" t="n">
        <v>0</v>
      </c>
      <c r="BJ1429" s="518"/>
      <c r="BK1429" s="518"/>
      <c r="BL1429" s="518" t="n">
        <v>0</v>
      </c>
      <c r="BM1429" s="518"/>
      <c r="BN1429" s="518"/>
      <c r="BO1429" s="518"/>
      <c r="BP1429" s="518"/>
      <c r="BQ1429" s="518"/>
      <c r="BR1429" s="518"/>
      <c r="BS1429" s="518"/>
      <c r="BT1429" s="518"/>
      <c r="BU1429" s="518"/>
      <c r="BV1429" s="518" t="n">
        <v>0</v>
      </c>
      <c r="BW1429" s="518" t="n">
        <v>0</v>
      </c>
      <c r="BX1429" s="518" t="n">
        <v>1</v>
      </c>
      <c r="BY1429" s="518" t="n">
        <v>0</v>
      </c>
      <c r="BZ1429" s="518" t="n">
        <v>0</v>
      </c>
      <c r="CA1429" s="518" t="n">
        <v>0</v>
      </c>
      <c r="CB1429" s="518" t="n">
        <v>0</v>
      </c>
      <c r="CC1429" s="518" t="n">
        <v>0</v>
      </c>
      <c r="CD1429" s="518" t="n">
        <v>0</v>
      </c>
      <c r="CE1429" s="518" t="n">
        <v>0</v>
      </c>
      <c r="CF1429" s="518" t="n">
        <v>0</v>
      </c>
      <c r="CG1429" s="518" t="n">
        <v>0</v>
      </c>
      <c r="CH1429" s="518"/>
      <c r="CI1429" s="716"/>
      <c r="CL1429" s="48" t="n">
        <v>1</v>
      </c>
      <c r="CM1429" s="48" t="n">
        <f aca="false">CL1429-V1429</f>
        <v>0</v>
      </c>
      <c r="CN1429" s="702" t="n">
        <f aca="false">SUM(CO1429:DR1429)</f>
        <v>1</v>
      </c>
      <c r="CO1429" s="703" t="n">
        <v>0</v>
      </c>
      <c r="CP1429" s="703"/>
      <c r="CQ1429" s="703" t="n">
        <v>0</v>
      </c>
      <c r="CR1429" s="703"/>
      <c r="CS1429" s="703" t="n">
        <v>0</v>
      </c>
      <c r="CT1429" s="703" t="n">
        <v>0</v>
      </c>
      <c r="CU1429" s="703"/>
      <c r="CV1429" s="703"/>
      <c r="CW1429" s="703"/>
      <c r="CX1429" s="703" t="n">
        <v>0</v>
      </c>
      <c r="CY1429" s="703" t="n">
        <v>0</v>
      </c>
      <c r="CZ1429" s="703" t="n">
        <v>0</v>
      </c>
      <c r="DA1429" s="703"/>
      <c r="DB1429" s="703"/>
      <c r="DC1429" s="703"/>
      <c r="DD1429" s="703"/>
      <c r="DE1429" s="703" t="n">
        <v>0</v>
      </c>
      <c r="DF1429" s="703"/>
      <c r="DG1429" s="703" t="n">
        <v>0</v>
      </c>
      <c r="DH1429" s="703" t="n">
        <v>0</v>
      </c>
      <c r="DI1429" s="703" t="n">
        <v>1</v>
      </c>
      <c r="DJ1429" s="703" t="n">
        <v>0</v>
      </c>
      <c r="DK1429" s="703" t="n">
        <v>0</v>
      </c>
      <c r="DL1429" s="703" t="n">
        <v>0</v>
      </c>
      <c r="DM1429" s="703"/>
      <c r="DN1429" s="703"/>
      <c r="DO1429" s="703"/>
      <c r="DP1429" s="703"/>
      <c r="DQ1429" s="703"/>
      <c r="DR1429" s="703"/>
      <c r="DS1429" s="704" t="n">
        <f aca="false">CN1429-V1429</f>
        <v>0</v>
      </c>
      <c r="DT1429" s="553"/>
      <c r="DU1429" s="48"/>
    </row>
    <row r="1430" customFormat="false" ht="15" hidden="false" customHeight="true" outlineLevel="0" collapsed="false">
      <c r="A1430" s="705" t="n">
        <f aca="false">A1429+1</f>
        <v>1421</v>
      </c>
      <c r="B1430" s="706" t="s">
        <v>2344</v>
      </c>
      <c r="C1430" s="706" t="s">
        <v>646</v>
      </c>
      <c r="D1430" s="706" t="s">
        <v>647</v>
      </c>
      <c r="E1430" s="243" t="n">
        <f aca="false">COUNTIF($G$10:$G$1856,$G1430)</f>
        <v>1</v>
      </c>
      <c r="F1430" s="706"/>
      <c r="G1430" s="706" t="s">
        <v>3354</v>
      </c>
      <c r="H1430" s="707" t="s">
        <v>3355</v>
      </c>
      <c r="I1430" s="708" t="s">
        <v>1167</v>
      </c>
      <c r="J1430" s="707" t="s">
        <v>635</v>
      </c>
      <c r="K1430" s="709" t="n">
        <v>0</v>
      </c>
      <c r="L1430" s="707" t="s">
        <v>634</v>
      </c>
      <c r="M1430" s="708" t="s">
        <v>1168</v>
      </c>
      <c r="N1430" s="710" t="s">
        <v>934</v>
      </c>
      <c r="O1430" s="512" t="n">
        <v>1</v>
      </c>
      <c r="P1430" s="512" t="n">
        <v>1</v>
      </c>
      <c r="Q1430" s="711" t="n">
        <v>0.01156344</v>
      </c>
      <c r="R1430" s="712"/>
      <c r="S1430" s="713"/>
      <c r="T1430" s="714" t="n">
        <v>24.1</v>
      </c>
      <c r="U1430" s="715"/>
      <c r="V1430" s="262" t="n">
        <f aca="false">SUM(W1430:CI1430)</f>
        <v>1</v>
      </c>
      <c r="W1430" s="243" t="n">
        <v>0</v>
      </c>
      <c r="X1430" s="243" t="n">
        <v>0</v>
      </c>
      <c r="Y1430" s="243" t="n">
        <v>0</v>
      </c>
      <c r="Z1430" s="243" t="n">
        <v>0</v>
      </c>
      <c r="AA1430" s="243" t="n">
        <v>0</v>
      </c>
      <c r="AB1430" s="243" t="n">
        <v>0</v>
      </c>
      <c r="AC1430" s="243" t="n">
        <v>0</v>
      </c>
      <c r="AD1430" s="243" t="n">
        <v>0</v>
      </c>
      <c r="AE1430" s="243" t="n">
        <v>0</v>
      </c>
      <c r="AF1430" s="243" t="n">
        <v>0</v>
      </c>
      <c r="AG1430" s="243" t="n">
        <v>0</v>
      </c>
      <c r="AH1430" s="518" t="n">
        <v>0</v>
      </c>
      <c r="AI1430" s="243" t="n">
        <v>0</v>
      </c>
      <c r="AJ1430" s="243" t="n">
        <v>0</v>
      </c>
      <c r="AK1430" s="518" t="n">
        <v>0</v>
      </c>
      <c r="AL1430" s="518" t="n">
        <v>0</v>
      </c>
      <c r="AM1430" s="518" t="n">
        <v>0</v>
      </c>
      <c r="AN1430" s="518" t="n">
        <v>0</v>
      </c>
      <c r="AO1430" s="518" t="n">
        <v>0</v>
      </c>
      <c r="AP1430" s="518" t="n">
        <v>0</v>
      </c>
      <c r="AQ1430" s="518" t="n">
        <v>0</v>
      </c>
      <c r="AR1430" s="518" t="n">
        <v>0</v>
      </c>
      <c r="AS1430" s="518" t="n">
        <v>0</v>
      </c>
      <c r="AT1430" s="518" t="n">
        <v>0</v>
      </c>
      <c r="AU1430" s="518" t="n">
        <v>0</v>
      </c>
      <c r="AV1430" s="518" t="n">
        <v>0</v>
      </c>
      <c r="AW1430" s="518" t="n">
        <v>0</v>
      </c>
      <c r="AX1430" s="518" t="n">
        <v>0</v>
      </c>
      <c r="AY1430" s="518" t="n">
        <v>0</v>
      </c>
      <c r="AZ1430" s="518" t="n">
        <v>0</v>
      </c>
      <c r="BA1430" s="518" t="n">
        <v>0</v>
      </c>
      <c r="BB1430" s="518" t="n">
        <v>0</v>
      </c>
      <c r="BC1430" s="518" t="n">
        <v>0</v>
      </c>
      <c r="BD1430" s="518" t="n">
        <v>0</v>
      </c>
      <c r="BE1430" s="518" t="n">
        <v>0</v>
      </c>
      <c r="BF1430" s="518" t="n">
        <v>0</v>
      </c>
      <c r="BG1430" s="518" t="n">
        <v>0</v>
      </c>
      <c r="BH1430" s="518" t="n">
        <v>0</v>
      </c>
      <c r="BI1430" s="518" t="n">
        <v>0</v>
      </c>
      <c r="BJ1430" s="518"/>
      <c r="BK1430" s="518"/>
      <c r="BL1430" s="518" t="n">
        <v>0</v>
      </c>
      <c r="BM1430" s="518"/>
      <c r="BN1430" s="518"/>
      <c r="BO1430" s="518"/>
      <c r="BP1430" s="518"/>
      <c r="BQ1430" s="518"/>
      <c r="BR1430" s="518"/>
      <c r="BS1430" s="518"/>
      <c r="BT1430" s="518"/>
      <c r="BU1430" s="518"/>
      <c r="BV1430" s="518" t="n">
        <v>0</v>
      </c>
      <c r="BW1430" s="518" t="n">
        <v>0</v>
      </c>
      <c r="BX1430" s="518" t="n">
        <v>1</v>
      </c>
      <c r="BY1430" s="518" t="n">
        <v>0</v>
      </c>
      <c r="BZ1430" s="518" t="n">
        <v>0</v>
      </c>
      <c r="CA1430" s="518" t="n">
        <v>0</v>
      </c>
      <c r="CB1430" s="518" t="n">
        <v>0</v>
      </c>
      <c r="CC1430" s="518" t="n">
        <v>0</v>
      </c>
      <c r="CD1430" s="518" t="n">
        <v>0</v>
      </c>
      <c r="CE1430" s="518" t="n">
        <v>0</v>
      </c>
      <c r="CF1430" s="518" t="n">
        <v>0</v>
      </c>
      <c r="CG1430" s="518" t="n">
        <v>0</v>
      </c>
      <c r="CH1430" s="518"/>
      <c r="CI1430" s="716"/>
      <c r="CL1430" s="48" t="n">
        <v>1</v>
      </c>
      <c r="CM1430" s="48" t="n">
        <f aca="false">CL1430-V1430</f>
        <v>0</v>
      </c>
      <c r="CN1430" s="702" t="n">
        <f aca="false">SUM(CO1430:DR1430)</f>
        <v>1</v>
      </c>
      <c r="CO1430" s="703" t="n">
        <v>0</v>
      </c>
      <c r="CP1430" s="703"/>
      <c r="CQ1430" s="703" t="n">
        <v>0</v>
      </c>
      <c r="CR1430" s="703"/>
      <c r="CS1430" s="703" t="n">
        <v>0</v>
      </c>
      <c r="CT1430" s="703" t="n">
        <v>0</v>
      </c>
      <c r="CU1430" s="703"/>
      <c r="CV1430" s="703"/>
      <c r="CW1430" s="703"/>
      <c r="CX1430" s="703" t="n">
        <v>0</v>
      </c>
      <c r="CY1430" s="703" t="n">
        <v>0</v>
      </c>
      <c r="CZ1430" s="703" t="n">
        <v>0</v>
      </c>
      <c r="DA1430" s="703"/>
      <c r="DB1430" s="703"/>
      <c r="DC1430" s="703"/>
      <c r="DD1430" s="703"/>
      <c r="DE1430" s="703" t="n">
        <v>0</v>
      </c>
      <c r="DF1430" s="703"/>
      <c r="DG1430" s="703" t="n">
        <v>0</v>
      </c>
      <c r="DH1430" s="703" t="n">
        <v>0</v>
      </c>
      <c r="DI1430" s="703" t="n">
        <v>1</v>
      </c>
      <c r="DJ1430" s="703" t="n">
        <v>0</v>
      </c>
      <c r="DK1430" s="703" t="n">
        <v>0</v>
      </c>
      <c r="DL1430" s="703" t="n">
        <v>0</v>
      </c>
      <c r="DM1430" s="703"/>
      <c r="DN1430" s="703"/>
      <c r="DO1430" s="703"/>
      <c r="DP1430" s="703"/>
      <c r="DQ1430" s="703"/>
      <c r="DR1430" s="703"/>
      <c r="DS1430" s="704" t="n">
        <f aca="false">CN1430-V1430</f>
        <v>0</v>
      </c>
      <c r="DT1430" s="553"/>
      <c r="DU1430" s="48"/>
    </row>
    <row r="1431" customFormat="false" ht="15" hidden="false" customHeight="true" outlineLevel="0" collapsed="false">
      <c r="A1431" s="705" t="n">
        <f aca="false">A1430+1</f>
        <v>1422</v>
      </c>
      <c r="B1431" s="706" t="s">
        <v>2344</v>
      </c>
      <c r="C1431" s="706" t="s">
        <v>646</v>
      </c>
      <c r="D1431" s="706" t="s">
        <v>647</v>
      </c>
      <c r="E1431" s="243" t="n">
        <f aca="false">COUNTIF($G$10:$G$1856,$G1431)</f>
        <v>1</v>
      </c>
      <c r="F1431" s="706"/>
      <c r="G1431" s="706" t="s">
        <v>3356</v>
      </c>
      <c r="H1431" s="707" t="s">
        <v>3357</v>
      </c>
      <c r="I1431" s="708" t="s">
        <v>985</v>
      </c>
      <c r="J1431" s="707" t="s">
        <v>635</v>
      </c>
      <c r="K1431" s="709" t="n">
        <v>0</v>
      </c>
      <c r="L1431" s="707" t="s">
        <v>634</v>
      </c>
      <c r="M1431" s="708" t="s">
        <v>1035</v>
      </c>
      <c r="N1431" s="710" t="s">
        <v>934</v>
      </c>
      <c r="O1431" s="512" t="n">
        <v>1</v>
      </c>
      <c r="P1431" s="512" t="n">
        <v>1</v>
      </c>
      <c r="Q1431" s="711" t="n">
        <v>0.008586864</v>
      </c>
      <c r="R1431" s="712"/>
      <c r="S1431" s="713"/>
      <c r="T1431" s="714" t="n">
        <v>17.9</v>
      </c>
      <c r="U1431" s="715"/>
      <c r="V1431" s="262" t="n">
        <f aca="false">SUM(W1431:CI1431)</f>
        <v>1</v>
      </c>
      <c r="W1431" s="243" t="n">
        <v>0</v>
      </c>
      <c r="X1431" s="243" t="n">
        <v>0</v>
      </c>
      <c r="Y1431" s="243" t="n">
        <v>0</v>
      </c>
      <c r="Z1431" s="243" t="n">
        <v>0</v>
      </c>
      <c r="AA1431" s="243" t="n">
        <v>0</v>
      </c>
      <c r="AB1431" s="243" t="n">
        <v>0</v>
      </c>
      <c r="AC1431" s="243" t="n">
        <v>0</v>
      </c>
      <c r="AD1431" s="243" t="n">
        <v>0</v>
      </c>
      <c r="AE1431" s="243" t="n">
        <v>0</v>
      </c>
      <c r="AF1431" s="243" t="n">
        <v>0</v>
      </c>
      <c r="AG1431" s="243" t="n">
        <v>0</v>
      </c>
      <c r="AH1431" s="518" t="n">
        <v>0</v>
      </c>
      <c r="AI1431" s="243" t="n">
        <v>0</v>
      </c>
      <c r="AJ1431" s="243" t="n">
        <v>0</v>
      </c>
      <c r="AK1431" s="518" t="n">
        <v>0</v>
      </c>
      <c r="AL1431" s="518" t="n">
        <v>0</v>
      </c>
      <c r="AM1431" s="518" t="n">
        <v>0</v>
      </c>
      <c r="AN1431" s="518" t="n">
        <v>0</v>
      </c>
      <c r="AO1431" s="518" t="n">
        <v>0</v>
      </c>
      <c r="AP1431" s="518" t="n">
        <v>0</v>
      </c>
      <c r="AQ1431" s="518" t="n">
        <v>0</v>
      </c>
      <c r="AR1431" s="518" t="n">
        <v>0</v>
      </c>
      <c r="AS1431" s="518" t="n">
        <v>0</v>
      </c>
      <c r="AT1431" s="518" t="n">
        <v>0</v>
      </c>
      <c r="AU1431" s="518" t="n">
        <v>0</v>
      </c>
      <c r="AV1431" s="518" t="n">
        <v>0</v>
      </c>
      <c r="AW1431" s="518" t="n">
        <v>0</v>
      </c>
      <c r="AX1431" s="518" t="n">
        <v>0</v>
      </c>
      <c r="AY1431" s="518" t="n">
        <v>0</v>
      </c>
      <c r="AZ1431" s="518" t="n">
        <v>0</v>
      </c>
      <c r="BA1431" s="518" t="n">
        <v>0</v>
      </c>
      <c r="BB1431" s="518" t="n">
        <v>0</v>
      </c>
      <c r="BC1431" s="518" t="n">
        <v>0</v>
      </c>
      <c r="BD1431" s="518" t="n">
        <v>0</v>
      </c>
      <c r="BE1431" s="518" t="n">
        <v>0</v>
      </c>
      <c r="BF1431" s="518" t="n">
        <v>0</v>
      </c>
      <c r="BG1431" s="518" t="n">
        <v>0</v>
      </c>
      <c r="BH1431" s="518" t="n">
        <v>0</v>
      </c>
      <c r="BI1431" s="518" t="n">
        <v>0</v>
      </c>
      <c r="BJ1431" s="518"/>
      <c r="BK1431" s="518"/>
      <c r="BL1431" s="518" t="n">
        <v>0</v>
      </c>
      <c r="BM1431" s="518"/>
      <c r="BN1431" s="518"/>
      <c r="BO1431" s="518"/>
      <c r="BP1431" s="518"/>
      <c r="BQ1431" s="518"/>
      <c r="BR1431" s="518"/>
      <c r="BS1431" s="518"/>
      <c r="BT1431" s="518"/>
      <c r="BU1431" s="518"/>
      <c r="BV1431" s="518" t="n">
        <v>0</v>
      </c>
      <c r="BW1431" s="518" t="n">
        <v>0</v>
      </c>
      <c r="BX1431" s="518" t="n">
        <v>1</v>
      </c>
      <c r="BY1431" s="518" t="n">
        <v>0</v>
      </c>
      <c r="BZ1431" s="518" t="n">
        <v>0</v>
      </c>
      <c r="CA1431" s="518" t="n">
        <v>0</v>
      </c>
      <c r="CB1431" s="518" t="n">
        <v>0</v>
      </c>
      <c r="CC1431" s="518" t="n">
        <v>0</v>
      </c>
      <c r="CD1431" s="518" t="n">
        <v>0</v>
      </c>
      <c r="CE1431" s="518" t="n">
        <v>0</v>
      </c>
      <c r="CF1431" s="518" t="n">
        <v>0</v>
      </c>
      <c r="CG1431" s="518" t="n">
        <v>0</v>
      </c>
      <c r="CH1431" s="518"/>
      <c r="CI1431" s="716"/>
      <c r="CL1431" s="48" t="n">
        <v>1</v>
      </c>
      <c r="CM1431" s="48" t="n">
        <f aca="false">CL1431-V1431</f>
        <v>0</v>
      </c>
      <c r="CN1431" s="702" t="n">
        <f aca="false">SUM(CO1431:DR1431)</f>
        <v>1</v>
      </c>
      <c r="CO1431" s="703" t="n">
        <v>0</v>
      </c>
      <c r="CP1431" s="703"/>
      <c r="CQ1431" s="703" t="n">
        <v>0</v>
      </c>
      <c r="CR1431" s="703"/>
      <c r="CS1431" s="703" t="n">
        <v>0</v>
      </c>
      <c r="CT1431" s="703" t="n">
        <v>0</v>
      </c>
      <c r="CU1431" s="703"/>
      <c r="CV1431" s="703"/>
      <c r="CW1431" s="703"/>
      <c r="CX1431" s="703" t="n">
        <v>0</v>
      </c>
      <c r="CY1431" s="703" t="n">
        <v>0</v>
      </c>
      <c r="CZ1431" s="703" t="n">
        <v>0</v>
      </c>
      <c r="DA1431" s="703"/>
      <c r="DB1431" s="703"/>
      <c r="DC1431" s="703"/>
      <c r="DD1431" s="703"/>
      <c r="DE1431" s="703" t="n">
        <v>0</v>
      </c>
      <c r="DF1431" s="703"/>
      <c r="DG1431" s="703" t="n">
        <v>0</v>
      </c>
      <c r="DH1431" s="703" t="n">
        <v>0</v>
      </c>
      <c r="DI1431" s="703" t="n">
        <v>1</v>
      </c>
      <c r="DJ1431" s="703" t="n">
        <v>0</v>
      </c>
      <c r="DK1431" s="703" t="n">
        <v>0</v>
      </c>
      <c r="DL1431" s="703" t="n">
        <v>0</v>
      </c>
      <c r="DM1431" s="703"/>
      <c r="DN1431" s="703"/>
      <c r="DO1431" s="703"/>
      <c r="DP1431" s="703"/>
      <c r="DQ1431" s="703"/>
      <c r="DR1431" s="703"/>
      <c r="DS1431" s="704" t="n">
        <f aca="false">CN1431-V1431</f>
        <v>0</v>
      </c>
      <c r="DT1431" s="553"/>
      <c r="DU1431" s="48"/>
    </row>
    <row r="1432" customFormat="false" ht="15" hidden="false" customHeight="true" outlineLevel="0" collapsed="false">
      <c r="A1432" s="705" t="n">
        <f aca="false">A1431+1</f>
        <v>1423</v>
      </c>
      <c r="B1432" s="706" t="s">
        <v>2344</v>
      </c>
      <c r="C1432" s="706" t="s">
        <v>646</v>
      </c>
      <c r="D1432" s="706" t="s">
        <v>647</v>
      </c>
      <c r="E1432" s="243" t="n">
        <f aca="false">COUNTIF($G$10:$G$1856,$G1432)</f>
        <v>1</v>
      </c>
      <c r="F1432" s="706"/>
      <c r="G1432" s="706" t="s">
        <v>3358</v>
      </c>
      <c r="H1432" s="707" t="s">
        <v>3359</v>
      </c>
      <c r="I1432" s="708" t="s">
        <v>1038</v>
      </c>
      <c r="J1432" s="707" t="s">
        <v>635</v>
      </c>
      <c r="K1432" s="709" t="n">
        <v>0</v>
      </c>
      <c r="L1432" s="707" t="s">
        <v>634</v>
      </c>
      <c r="M1432" s="708" t="s">
        <v>1118</v>
      </c>
      <c r="N1432" s="710" t="s">
        <v>934</v>
      </c>
      <c r="O1432" s="512" t="n">
        <v>1</v>
      </c>
      <c r="P1432" s="512" t="n">
        <v>1</v>
      </c>
      <c r="Q1432" s="711" t="n">
        <v>0.001983024</v>
      </c>
      <c r="R1432" s="712"/>
      <c r="S1432" s="713"/>
      <c r="T1432" s="714" t="n">
        <v>4.13</v>
      </c>
      <c r="U1432" s="715"/>
      <c r="V1432" s="262" t="n">
        <f aca="false">SUM(W1432:CI1432)</f>
        <v>1</v>
      </c>
      <c r="W1432" s="243" t="n">
        <v>0</v>
      </c>
      <c r="X1432" s="243" t="n">
        <v>0</v>
      </c>
      <c r="Y1432" s="243" t="n">
        <v>0</v>
      </c>
      <c r="Z1432" s="243" t="n">
        <v>0</v>
      </c>
      <c r="AA1432" s="243" t="n">
        <v>0</v>
      </c>
      <c r="AB1432" s="243" t="n">
        <v>0</v>
      </c>
      <c r="AC1432" s="243" t="n">
        <v>0</v>
      </c>
      <c r="AD1432" s="243" t="n">
        <v>0</v>
      </c>
      <c r="AE1432" s="243" t="n">
        <v>0</v>
      </c>
      <c r="AF1432" s="243" t="n">
        <v>0</v>
      </c>
      <c r="AG1432" s="243" t="n">
        <v>0</v>
      </c>
      <c r="AH1432" s="518" t="n">
        <v>0</v>
      </c>
      <c r="AI1432" s="243" t="n">
        <v>0</v>
      </c>
      <c r="AJ1432" s="243" t="n">
        <v>0</v>
      </c>
      <c r="AK1432" s="518" t="n">
        <v>0</v>
      </c>
      <c r="AL1432" s="518" t="n">
        <v>0</v>
      </c>
      <c r="AM1432" s="518" t="n">
        <v>0</v>
      </c>
      <c r="AN1432" s="518" t="n">
        <v>0</v>
      </c>
      <c r="AO1432" s="518" t="n">
        <v>0</v>
      </c>
      <c r="AP1432" s="518" t="n">
        <v>0</v>
      </c>
      <c r="AQ1432" s="518" t="n">
        <v>0</v>
      </c>
      <c r="AR1432" s="518" t="n">
        <v>0</v>
      </c>
      <c r="AS1432" s="518" t="n">
        <v>0</v>
      </c>
      <c r="AT1432" s="518" t="n">
        <v>0</v>
      </c>
      <c r="AU1432" s="518" t="n">
        <v>0</v>
      </c>
      <c r="AV1432" s="518" t="n">
        <v>0</v>
      </c>
      <c r="AW1432" s="518" t="n">
        <v>0</v>
      </c>
      <c r="AX1432" s="518" t="n">
        <v>0</v>
      </c>
      <c r="AY1432" s="518" t="n">
        <v>0</v>
      </c>
      <c r="AZ1432" s="518" t="n">
        <v>0</v>
      </c>
      <c r="BA1432" s="518" t="n">
        <v>0</v>
      </c>
      <c r="BB1432" s="518" t="n">
        <v>0</v>
      </c>
      <c r="BC1432" s="518" t="n">
        <v>0</v>
      </c>
      <c r="BD1432" s="518" t="n">
        <v>0</v>
      </c>
      <c r="BE1432" s="518" t="n">
        <v>0</v>
      </c>
      <c r="BF1432" s="518" t="n">
        <v>0</v>
      </c>
      <c r="BG1432" s="518" t="n">
        <v>0</v>
      </c>
      <c r="BH1432" s="518" t="n">
        <v>0</v>
      </c>
      <c r="BI1432" s="518" t="n">
        <v>0</v>
      </c>
      <c r="BJ1432" s="518"/>
      <c r="BK1432" s="518"/>
      <c r="BL1432" s="518" t="n">
        <v>0</v>
      </c>
      <c r="BM1432" s="518"/>
      <c r="BN1432" s="518"/>
      <c r="BO1432" s="518"/>
      <c r="BP1432" s="518"/>
      <c r="BQ1432" s="518"/>
      <c r="BR1432" s="518"/>
      <c r="BS1432" s="518"/>
      <c r="BT1432" s="518"/>
      <c r="BU1432" s="518"/>
      <c r="BV1432" s="518" t="n">
        <v>0</v>
      </c>
      <c r="BW1432" s="518" t="n">
        <v>0</v>
      </c>
      <c r="BX1432" s="518" t="n">
        <v>1</v>
      </c>
      <c r="BY1432" s="518" t="n">
        <v>0</v>
      </c>
      <c r="BZ1432" s="518" t="n">
        <v>0</v>
      </c>
      <c r="CA1432" s="518" t="n">
        <v>0</v>
      </c>
      <c r="CB1432" s="518" t="n">
        <v>0</v>
      </c>
      <c r="CC1432" s="518" t="n">
        <v>0</v>
      </c>
      <c r="CD1432" s="518" t="n">
        <v>0</v>
      </c>
      <c r="CE1432" s="518" t="n">
        <v>0</v>
      </c>
      <c r="CF1432" s="518" t="n">
        <v>0</v>
      </c>
      <c r="CG1432" s="518" t="n">
        <v>0</v>
      </c>
      <c r="CH1432" s="518"/>
      <c r="CI1432" s="716"/>
      <c r="CL1432" s="48" t="n">
        <v>1</v>
      </c>
      <c r="CM1432" s="48" t="n">
        <f aca="false">CL1432-V1432</f>
        <v>0</v>
      </c>
      <c r="CN1432" s="702" t="n">
        <f aca="false">SUM(CO1432:DR1432)</f>
        <v>1</v>
      </c>
      <c r="CO1432" s="703" t="n">
        <v>0</v>
      </c>
      <c r="CP1432" s="703"/>
      <c r="CQ1432" s="703" t="n">
        <v>0</v>
      </c>
      <c r="CR1432" s="703"/>
      <c r="CS1432" s="703" t="n">
        <v>0</v>
      </c>
      <c r="CT1432" s="703" t="n">
        <v>0</v>
      </c>
      <c r="CU1432" s="703"/>
      <c r="CV1432" s="703"/>
      <c r="CW1432" s="703"/>
      <c r="CX1432" s="703" t="n">
        <v>0</v>
      </c>
      <c r="CY1432" s="703" t="n">
        <v>0</v>
      </c>
      <c r="CZ1432" s="703" t="n">
        <v>0</v>
      </c>
      <c r="DA1432" s="703"/>
      <c r="DB1432" s="703"/>
      <c r="DC1432" s="703"/>
      <c r="DD1432" s="703"/>
      <c r="DE1432" s="703" t="n">
        <v>0</v>
      </c>
      <c r="DF1432" s="703"/>
      <c r="DG1432" s="703" t="n">
        <v>0</v>
      </c>
      <c r="DH1432" s="703" t="n">
        <v>0</v>
      </c>
      <c r="DI1432" s="703" t="n">
        <v>1</v>
      </c>
      <c r="DJ1432" s="703" t="n">
        <v>0</v>
      </c>
      <c r="DK1432" s="703" t="n">
        <v>0</v>
      </c>
      <c r="DL1432" s="703" t="n">
        <v>0</v>
      </c>
      <c r="DM1432" s="703"/>
      <c r="DN1432" s="703"/>
      <c r="DO1432" s="703"/>
      <c r="DP1432" s="703"/>
      <c r="DQ1432" s="703"/>
      <c r="DR1432" s="703"/>
      <c r="DS1432" s="704" t="n">
        <f aca="false">CN1432-V1432</f>
        <v>0</v>
      </c>
      <c r="DT1432" s="553"/>
      <c r="DU1432" s="48"/>
    </row>
    <row r="1433" customFormat="false" ht="15" hidden="false" customHeight="true" outlineLevel="0" collapsed="false">
      <c r="A1433" s="705" t="n">
        <f aca="false">A1432+1</f>
        <v>1424</v>
      </c>
      <c r="B1433" s="706" t="s">
        <v>2344</v>
      </c>
      <c r="C1433" s="706" t="s">
        <v>646</v>
      </c>
      <c r="D1433" s="706" t="s">
        <v>647</v>
      </c>
      <c r="E1433" s="243" t="n">
        <f aca="false">COUNTIF($G$10:$G$1856,$G1433)</f>
        <v>1</v>
      </c>
      <c r="F1433" s="706"/>
      <c r="G1433" s="717" t="s">
        <v>3360</v>
      </c>
      <c r="H1433" s="707" t="s">
        <v>3361</v>
      </c>
      <c r="I1433" s="708" t="s">
        <v>1042</v>
      </c>
      <c r="J1433" s="707" t="s">
        <v>635</v>
      </c>
      <c r="K1433" s="709" t="n">
        <v>0</v>
      </c>
      <c r="L1433" s="707" t="s">
        <v>634</v>
      </c>
      <c r="M1433" s="708" t="s">
        <v>1122</v>
      </c>
      <c r="N1433" s="710" t="s">
        <v>934</v>
      </c>
      <c r="O1433" s="512" t="n">
        <v>1</v>
      </c>
      <c r="P1433" s="512" t="n">
        <v>1</v>
      </c>
      <c r="Q1433" s="711" t="n">
        <v>0.001983024</v>
      </c>
      <c r="R1433" s="712"/>
      <c r="S1433" s="713"/>
      <c r="T1433" s="714" t="n">
        <v>4.13</v>
      </c>
      <c r="U1433" s="715"/>
      <c r="V1433" s="262" t="n">
        <f aca="false">SUM(W1433:CI1433)</f>
        <v>1</v>
      </c>
      <c r="W1433" s="243" t="n">
        <v>0</v>
      </c>
      <c r="X1433" s="243" t="n">
        <v>0</v>
      </c>
      <c r="Y1433" s="243" t="n">
        <v>0</v>
      </c>
      <c r="Z1433" s="243" t="n">
        <v>0</v>
      </c>
      <c r="AA1433" s="243" t="n">
        <v>0</v>
      </c>
      <c r="AB1433" s="243" t="n">
        <v>0</v>
      </c>
      <c r="AC1433" s="243" t="n">
        <v>0</v>
      </c>
      <c r="AD1433" s="243" t="n">
        <v>0</v>
      </c>
      <c r="AE1433" s="243" t="n">
        <v>0</v>
      </c>
      <c r="AF1433" s="243" t="n">
        <v>0</v>
      </c>
      <c r="AG1433" s="243" t="n">
        <v>0</v>
      </c>
      <c r="AH1433" s="518" t="n">
        <v>0</v>
      </c>
      <c r="AI1433" s="243" t="n">
        <v>0</v>
      </c>
      <c r="AJ1433" s="243" t="n">
        <v>0</v>
      </c>
      <c r="AK1433" s="518" t="n">
        <v>0</v>
      </c>
      <c r="AL1433" s="518" t="n">
        <v>0</v>
      </c>
      <c r="AM1433" s="518" t="n">
        <v>0</v>
      </c>
      <c r="AN1433" s="518" t="n">
        <v>0</v>
      </c>
      <c r="AO1433" s="518" t="n">
        <v>0</v>
      </c>
      <c r="AP1433" s="518" t="n">
        <v>0</v>
      </c>
      <c r="AQ1433" s="518" t="n">
        <v>0</v>
      </c>
      <c r="AR1433" s="518" t="n">
        <v>0</v>
      </c>
      <c r="AS1433" s="518" t="n">
        <v>0</v>
      </c>
      <c r="AT1433" s="518" t="n">
        <v>0</v>
      </c>
      <c r="AU1433" s="518" t="n">
        <v>0</v>
      </c>
      <c r="AV1433" s="518" t="n">
        <v>0</v>
      </c>
      <c r="AW1433" s="518" t="n">
        <v>0</v>
      </c>
      <c r="AX1433" s="518" t="n">
        <v>0</v>
      </c>
      <c r="AY1433" s="518" t="n">
        <v>0</v>
      </c>
      <c r="AZ1433" s="518" t="n">
        <v>0</v>
      </c>
      <c r="BA1433" s="518" t="n">
        <v>0</v>
      </c>
      <c r="BB1433" s="518" t="n">
        <v>0</v>
      </c>
      <c r="BC1433" s="518" t="n">
        <v>0</v>
      </c>
      <c r="BD1433" s="518" t="n">
        <v>0</v>
      </c>
      <c r="BE1433" s="518" t="n">
        <v>0</v>
      </c>
      <c r="BF1433" s="518" t="n">
        <v>0</v>
      </c>
      <c r="BG1433" s="518" t="n">
        <v>0</v>
      </c>
      <c r="BH1433" s="518" t="n">
        <v>0</v>
      </c>
      <c r="BI1433" s="518" t="n">
        <v>0</v>
      </c>
      <c r="BJ1433" s="518"/>
      <c r="BK1433" s="518"/>
      <c r="BL1433" s="518" t="n">
        <v>0</v>
      </c>
      <c r="BM1433" s="518"/>
      <c r="BN1433" s="518"/>
      <c r="BO1433" s="518"/>
      <c r="BP1433" s="518"/>
      <c r="BQ1433" s="518"/>
      <c r="BR1433" s="518"/>
      <c r="BS1433" s="518"/>
      <c r="BT1433" s="518"/>
      <c r="BU1433" s="518"/>
      <c r="BV1433" s="518" t="n">
        <v>0</v>
      </c>
      <c r="BW1433" s="518" t="n">
        <v>0</v>
      </c>
      <c r="BX1433" s="532" t="n">
        <v>1</v>
      </c>
      <c r="BY1433" s="518" t="n">
        <v>0</v>
      </c>
      <c r="BZ1433" s="518" t="n">
        <v>0</v>
      </c>
      <c r="CA1433" s="518" t="n">
        <v>0</v>
      </c>
      <c r="CB1433" s="518" t="n">
        <v>0</v>
      </c>
      <c r="CC1433" s="518" t="n">
        <v>0</v>
      </c>
      <c r="CD1433" s="518" t="n">
        <v>0</v>
      </c>
      <c r="CE1433" s="518" t="n">
        <v>0</v>
      </c>
      <c r="CF1433" s="518" t="n">
        <v>0</v>
      </c>
      <c r="CG1433" s="518" t="n">
        <v>0</v>
      </c>
      <c r="CH1433" s="518"/>
      <c r="CI1433" s="716"/>
      <c r="CL1433" s="48" t="n">
        <v>1</v>
      </c>
      <c r="CM1433" s="48" t="n">
        <f aca="false">CL1433-V1433</f>
        <v>0</v>
      </c>
      <c r="CN1433" s="702" t="n">
        <f aca="false">SUM(CO1433:DR1433)</f>
        <v>1</v>
      </c>
      <c r="CO1433" s="703" t="n">
        <v>0</v>
      </c>
      <c r="CP1433" s="703"/>
      <c r="CQ1433" s="703" t="n">
        <v>0</v>
      </c>
      <c r="CR1433" s="703"/>
      <c r="CS1433" s="703" t="n">
        <v>0</v>
      </c>
      <c r="CT1433" s="703" t="n">
        <v>0</v>
      </c>
      <c r="CU1433" s="703"/>
      <c r="CV1433" s="703"/>
      <c r="CW1433" s="703"/>
      <c r="CX1433" s="703" t="n">
        <v>0</v>
      </c>
      <c r="CY1433" s="703" t="n">
        <v>0</v>
      </c>
      <c r="CZ1433" s="703" t="n">
        <v>0</v>
      </c>
      <c r="DA1433" s="703"/>
      <c r="DB1433" s="703"/>
      <c r="DC1433" s="703"/>
      <c r="DD1433" s="703"/>
      <c r="DE1433" s="703" t="n">
        <v>0</v>
      </c>
      <c r="DF1433" s="703"/>
      <c r="DG1433" s="703" t="n">
        <v>0</v>
      </c>
      <c r="DH1433" s="703" t="n">
        <v>0</v>
      </c>
      <c r="DI1433" s="728" t="n">
        <v>1</v>
      </c>
      <c r="DJ1433" s="703" t="n">
        <v>0</v>
      </c>
      <c r="DK1433" s="703" t="n">
        <v>0</v>
      </c>
      <c r="DL1433" s="703" t="n">
        <v>0</v>
      </c>
      <c r="DM1433" s="703"/>
      <c r="DN1433" s="703"/>
      <c r="DO1433" s="703"/>
      <c r="DP1433" s="703"/>
      <c r="DQ1433" s="703"/>
      <c r="DR1433" s="703"/>
      <c r="DS1433" s="704" t="n">
        <f aca="false">CN1433-V1433</f>
        <v>0</v>
      </c>
      <c r="DT1433" s="553"/>
      <c r="DU1433" s="48"/>
    </row>
    <row r="1434" customFormat="false" ht="15" hidden="false" customHeight="true" outlineLevel="0" collapsed="false">
      <c r="A1434" s="705" t="n">
        <f aca="false">A1433+1</f>
        <v>1425</v>
      </c>
      <c r="B1434" s="706" t="s">
        <v>2344</v>
      </c>
      <c r="C1434" s="706" t="s">
        <v>646</v>
      </c>
      <c r="D1434" s="706" t="s">
        <v>647</v>
      </c>
      <c r="E1434" s="243" t="n">
        <f aca="false">COUNTIF($G$10:$G$1856,$G1434)</f>
        <v>1</v>
      </c>
      <c r="F1434" s="706"/>
      <c r="G1434" s="706" t="s">
        <v>3362</v>
      </c>
      <c r="H1434" s="707" t="s">
        <v>3363</v>
      </c>
      <c r="I1434" s="708" t="s">
        <v>1137</v>
      </c>
      <c r="J1434" s="707" t="s">
        <v>635</v>
      </c>
      <c r="K1434" s="709" t="n">
        <v>0</v>
      </c>
      <c r="L1434" s="707" t="s">
        <v>634</v>
      </c>
      <c r="M1434" s="708" t="s">
        <v>1138</v>
      </c>
      <c r="N1434" s="710" t="s">
        <v>934</v>
      </c>
      <c r="O1434" s="512" t="n">
        <v>3</v>
      </c>
      <c r="P1434" s="512" t="n">
        <v>1</v>
      </c>
      <c r="Q1434" s="711" t="n">
        <v>0.00165984</v>
      </c>
      <c r="R1434" s="712"/>
      <c r="S1434" s="713"/>
      <c r="T1434" s="714" t="n">
        <v>3.46</v>
      </c>
      <c r="U1434" s="715"/>
      <c r="V1434" s="262" t="n">
        <f aca="false">SUM(W1434:CI1434)</f>
        <v>1</v>
      </c>
      <c r="W1434" s="243" t="n">
        <v>0</v>
      </c>
      <c r="X1434" s="243" t="n">
        <v>0</v>
      </c>
      <c r="Y1434" s="243" t="n">
        <v>0</v>
      </c>
      <c r="Z1434" s="243" t="n">
        <v>0</v>
      </c>
      <c r="AA1434" s="243" t="n">
        <v>0</v>
      </c>
      <c r="AB1434" s="243" t="n">
        <v>0</v>
      </c>
      <c r="AC1434" s="243" t="n">
        <v>0</v>
      </c>
      <c r="AD1434" s="243" t="n">
        <v>0</v>
      </c>
      <c r="AE1434" s="243" t="n">
        <v>0</v>
      </c>
      <c r="AF1434" s="243" t="n">
        <v>0</v>
      </c>
      <c r="AG1434" s="243" t="n">
        <v>0</v>
      </c>
      <c r="AH1434" s="518" t="n">
        <v>0</v>
      </c>
      <c r="AI1434" s="243" t="n">
        <v>0</v>
      </c>
      <c r="AJ1434" s="243" t="n">
        <v>0</v>
      </c>
      <c r="AK1434" s="518" t="n">
        <v>0</v>
      </c>
      <c r="AL1434" s="518" t="n">
        <v>0</v>
      </c>
      <c r="AM1434" s="518" t="n">
        <v>0</v>
      </c>
      <c r="AN1434" s="518" t="n">
        <v>0</v>
      </c>
      <c r="AO1434" s="518" t="n">
        <v>0</v>
      </c>
      <c r="AP1434" s="518" t="n">
        <v>0</v>
      </c>
      <c r="AQ1434" s="518" t="n">
        <v>0</v>
      </c>
      <c r="AR1434" s="518" t="n">
        <v>0</v>
      </c>
      <c r="AS1434" s="518" t="n">
        <v>0</v>
      </c>
      <c r="AT1434" s="518" t="n">
        <v>0</v>
      </c>
      <c r="AU1434" s="518" t="n">
        <v>0</v>
      </c>
      <c r="AV1434" s="518" t="n">
        <v>0</v>
      </c>
      <c r="AW1434" s="518" t="n">
        <v>0</v>
      </c>
      <c r="AX1434" s="518" t="n">
        <v>0</v>
      </c>
      <c r="AY1434" s="518" t="n">
        <v>0</v>
      </c>
      <c r="AZ1434" s="518" t="n">
        <v>0</v>
      </c>
      <c r="BA1434" s="518" t="n">
        <v>0</v>
      </c>
      <c r="BB1434" s="518" t="n">
        <v>0</v>
      </c>
      <c r="BC1434" s="518" t="n">
        <v>0</v>
      </c>
      <c r="BD1434" s="518" t="n">
        <v>0</v>
      </c>
      <c r="BE1434" s="518" t="n">
        <v>0</v>
      </c>
      <c r="BF1434" s="518" t="n">
        <v>0</v>
      </c>
      <c r="BG1434" s="518" t="n">
        <v>0</v>
      </c>
      <c r="BH1434" s="518" t="n">
        <v>0</v>
      </c>
      <c r="BI1434" s="518" t="n">
        <v>0</v>
      </c>
      <c r="BJ1434" s="518"/>
      <c r="BK1434" s="518"/>
      <c r="BL1434" s="518" t="n">
        <v>0</v>
      </c>
      <c r="BM1434" s="518"/>
      <c r="BN1434" s="518"/>
      <c r="BO1434" s="518"/>
      <c r="BP1434" s="518"/>
      <c r="BQ1434" s="518"/>
      <c r="BR1434" s="518"/>
      <c r="BS1434" s="518"/>
      <c r="BT1434" s="518"/>
      <c r="BU1434" s="518"/>
      <c r="BV1434" s="518" t="n">
        <v>0</v>
      </c>
      <c r="BW1434" s="518" t="n">
        <v>0</v>
      </c>
      <c r="BX1434" s="518" t="n">
        <v>1</v>
      </c>
      <c r="BY1434" s="518" t="n">
        <v>0</v>
      </c>
      <c r="BZ1434" s="518" t="n">
        <v>0</v>
      </c>
      <c r="CA1434" s="518" t="n">
        <v>0</v>
      </c>
      <c r="CB1434" s="518" t="n">
        <v>0</v>
      </c>
      <c r="CC1434" s="518" t="n">
        <v>0</v>
      </c>
      <c r="CD1434" s="518" t="n">
        <v>0</v>
      </c>
      <c r="CE1434" s="518" t="n">
        <v>0</v>
      </c>
      <c r="CF1434" s="518" t="n">
        <v>0</v>
      </c>
      <c r="CG1434" s="518" t="n">
        <v>0</v>
      </c>
      <c r="CH1434" s="518"/>
      <c r="CI1434" s="716"/>
      <c r="CL1434" s="48" t="n">
        <v>1</v>
      </c>
      <c r="CM1434" s="48" t="n">
        <f aca="false">CL1434-V1434</f>
        <v>0</v>
      </c>
      <c r="CN1434" s="702" t="n">
        <f aca="false">SUM(CO1434:DR1434)</f>
        <v>1</v>
      </c>
      <c r="CO1434" s="703" t="n">
        <v>0</v>
      </c>
      <c r="CP1434" s="703"/>
      <c r="CQ1434" s="703" t="n">
        <v>0</v>
      </c>
      <c r="CR1434" s="703"/>
      <c r="CS1434" s="703" t="n">
        <v>0</v>
      </c>
      <c r="CT1434" s="703" t="n">
        <v>0</v>
      </c>
      <c r="CU1434" s="703"/>
      <c r="CV1434" s="703"/>
      <c r="CW1434" s="703"/>
      <c r="CX1434" s="703" t="n">
        <v>0</v>
      </c>
      <c r="CY1434" s="703" t="n">
        <v>0</v>
      </c>
      <c r="CZ1434" s="703" t="n">
        <v>0</v>
      </c>
      <c r="DA1434" s="703"/>
      <c r="DB1434" s="703"/>
      <c r="DC1434" s="703"/>
      <c r="DD1434" s="703"/>
      <c r="DE1434" s="703" t="n">
        <v>0</v>
      </c>
      <c r="DF1434" s="703"/>
      <c r="DG1434" s="703" t="n">
        <v>0</v>
      </c>
      <c r="DH1434" s="703" t="n">
        <v>0</v>
      </c>
      <c r="DI1434" s="703" t="n">
        <v>1</v>
      </c>
      <c r="DJ1434" s="703" t="n">
        <v>0</v>
      </c>
      <c r="DK1434" s="703" t="n">
        <v>0</v>
      </c>
      <c r="DL1434" s="703" t="n">
        <v>0</v>
      </c>
      <c r="DM1434" s="703"/>
      <c r="DN1434" s="703"/>
      <c r="DO1434" s="703"/>
      <c r="DP1434" s="703"/>
      <c r="DQ1434" s="703"/>
      <c r="DR1434" s="703"/>
      <c r="DS1434" s="704" t="n">
        <f aca="false">CN1434-V1434</f>
        <v>0</v>
      </c>
      <c r="DT1434" s="553"/>
      <c r="DU1434" s="48"/>
    </row>
    <row r="1435" customFormat="false" ht="15" hidden="false" customHeight="true" outlineLevel="0" collapsed="false">
      <c r="A1435" s="705" t="n">
        <f aca="false">A1434+1</f>
        <v>1426</v>
      </c>
      <c r="B1435" s="706" t="s">
        <v>2344</v>
      </c>
      <c r="C1435" s="706" t="s">
        <v>646</v>
      </c>
      <c r="D1435" s="706" t="s">
        <v>647</v>
      </c>
      <c r="E1435" s="243" t="n">
        <f aca="false">COUNTIF($G$10:$G$1856,$G1435)</f>
        <v>1</v>
      </c>
      <c r="F1435" s="706"/>
      <c r="G1435" s="706" t="s">
        <v>3364</v>
      </c>
      <c r="H1435" s="707" t="s">
        <v>3365</v>
      </c>
      <c r="I1435" s="708" t="s">
        <v>1179</v>
      </c>
      <c r="J1435" s="707" t="s">
        <v>635</v>
      </c>
      <c r="K1435" s="709" t="n">
        <v>0</v>
      </c>
      <c r="L1435" s="707" t="s">
        <v>634</v>
      </c>
      <c r="M1435" s="708" t="s">
        <v>1180</v>
      </c>
      <c r="N1435" s="710" t="s">
        <v>934</v>
      </c>
      <c r="O1435" s="512" t="n">
        <v>1</v>
      </c>
      <c r="P1435" s="512" t="n">
        <v>1</v>
      </c>
      <c r="Q1435" s="711" t="n">
        <v>0.00378171</v>
      </c>
      <c r="R1435" s="712"/>
      <c r="S1435" s="713"/>
      <c r="T1435" s="714" t="n">
        <v>7.88</v>
      </c>
      <c r="U1435" s="715"/>
      <c r="V1435" s="262" t="n">
        <f aca="false">SUM(W1435:CI1435)</f>
        <v>1</v>
      </c>
      <c r="W1435" s="243" t="n">
        <v>0</v>
      </c>
      <c r="X1435" s="243" t="n">
        <v>0</v>
      </c>
      <c r="Y1435" s="243" t="n">
        <v>0</v>
      </c>
      <c r="Z1435" s="243" t="n">
        <v>0</v>
      </c>
      <c r="AA1435" s="243" t="n">
        <v>0</v>
      </c>
      <c r="AB1435" s="243" t="n">
        <v>0</v>
      </c>
      <c r="AC1435" s="243" t="n">
        <v>0</v>
      </c>
      <c r="AD1435" s="243" t="n">
        <v>0</v>
      </c>
      <c r="AE1435" s="243" t="n">
        <v>0</v>
      </c>
      <c r="AF1435" s="243" t="n">
        <v>0</v>
      </c>
      <c r="AG1435" s="243" t="n">
        <v>0</v>
      </c>
      <c r="AH1435" s="518" t="n">
        <v>0</v>
      </c>
      <c r="AI1435" s="243" t="n">
        <v>0</v>
      </c>
      <c r="AJ1435" s="243" t="n">
        <v>0</v>
      </c>
      <c r="AK1435" s="518" t="n">
        <v>0</v>
      </c>
      <c r="AL1435" s="518" t="n">
        <v>0</v>
      </c>
      <c r="AM1435" s="518" t="n">
        <v>0</v>
      </c>
      <c r="AN1435" s="518" t="n">
        <v>0</v>
      </c>
      <c r="AO1435" s="518" t="n">
        <v>0</v>
      </c>
      <c r="AP1435" s="518" t="n">
        <v>0</v>
      </c>
      <c r="AQ1435" s="518" t="n">
        <v>0</v>
      </c>
      <c r="AR1435" s="518" t="n">
        <v>0</v>
      </c>
      <c r="AS1435" s="518" t="n">
        <v>0</v>
      </c>
      <c r="AT1435" s="518" t="n">
        <v>0</v>
      </c>
      <c r="AU1435" s="518" t="n">
        <v>0</v>
      </c>
      <c r="AV1435" s="518" t="n">
        <v>0</v>
      </c>
      <c r="AW1435" s="518" t="n">
        <v>0</v>
      </c>
      <c r="AX1435" s="518" t="n">
        <v>0</v>
      </c>
      <c r="AY1435" s="518" t="n">
        <v>0</v>
      </c>
      <c r="AZ1435" s="518" t="n">
        <v>0</v>
      </c>
      <c r="BA1435" s="518" t="n">
        <v>0</v>
      </c>
      <c r="BB1435" s="518" t="n">
        <v>0</v>
      </c>
      <c r="BC1435" s="518" t="n">
        <v>0</v>
      </c>
      <c r="BD1435" s="518" t="n">
        <v>0</v>
      </c>
      <c r="BE1435" s="518" t="n">
        <v>0</v>
      </c>
      <c r="BF1435" s="518" t="n">
        <v>0</v>
      </c>
      <c r="BG1435" s="518" t="n">
        <v>0</v>
      </c>
      <c r="BH1435" s="518" t="n">
        <v>0</v>
      </c>
      <c r="BI1435" s="518" t="n">
        <v>0</v>
      </c>
      <c r="BJ1435" s="518"/>
      <c r="BK1435" s="518"/>
      <c r="BL1435" s="518" t="n">
        <v>0</v>
      </c>
      <c r="BM1435" s="518"/>
      <c r="BN1435" s="518"/>
      <c r="BO1435" s="518"/>
      <c r="BP1435" s="518"/>
      <c r="BQ1435" s="518"/>
      <c r="BR1435" s="518"/>
      <c r="BS1435" s="518"/>
      <c r="BT1435" s="518"/>
      <c r="BU1435" s="518"/>
      <c r="BV1435" s="518" t="n">
        <v>0</v>
      </c>
      <c r="BW1435" s="518" t="n">
        <v>0</v>
      </c>
      <c r="BX1435" s="518" t="n">
        <v>1</v>
      </c>
      <c r="BY1435" s="518" t="n">
        <v>0</v>
      </c>
      <c r="BZ1435" s="518" t="n">
        <v>0</v>
      </c>
      <c r="CA1435" s="518" t="n">
        <v>0</v>
      </c>
      <c r="CB1435" s="518" t="n">
        <v>0</v>
      </c>
      <c r="CC1435" s="518" t="n">
        <v>0</v>
      </c>
      <c r="CD1435" s="518" t="n">
        <v>0</v>
      </c>
      <c r="CE1435" s="518" t="n">
        <v>0</v>
      </c>
      <c r="CF1435" s="518" t="n">
        <v>0</v>
      </c>
      <c r="CG1435" s="518" t="n">
        <v>0</v>
      </c>
      <c r="CH1435" s="518"/>
      <c r="CI1435" s="716"/>
      <c r="CL1435" s="48" t="n">
        <v>1</v>
      </c>
      <c r="CM1435" s="48" t="n">
        <f aca="false">CL1435-V1435</f>
        <v>0</v>
      </c>
      <c r="CN1435" s="702" t="n">
        <f aca="false">SUM(CO1435:DR1435)</f>
        <v>1</v>
      </c>
      <c r="CO1435" s="703" t="n">
        <v>0</v>
      </c>
      <c r="CP1435" s="703"/>
      <c r="CQ1435" s="703" t="n">
        <v>0</v>
      </c>
      <c r="CR1435" s="703"/>
      <c r="CS1435" s="703" t="n">
        <v>0</v>
      </c>
      <c r="CT1435" s="703" t="n">
        <v>0</v>
      </c>
      <c r="CU1435" s="703"/>
      <c r="CV1435" s="703"/>
      <c r="CW1435" s="703"/>
      <c r="CX1435" s="703" t="n">
        <v>0</v>
      </c>
      <c r="CY1435" s="703" t="n">
        <v>0</v>
      </c>
      <c r="CZ1435" s="703" t="n">
        <v>0</v>
      </c>
      <c r="DA1435" s="703"/>
      <c r="DB1435" s="703"/>
      <c r="DC1435" s="703"/>
      <c r="DD1435" s="703"/>
      <c r="DE1435" s="703" t="n">
        <v>0</v>
      </c>
      <c r="DF1435" s="703"/>
      <c r="DG1435" s="703" t="n">
        <v>0</v>
      </c>
      <c r="DH1435" s="703" t="n">
        <v>0</v>
      </c>
      <c r="DI1435" s="703" t="n">
        <v>1</v>
      </c>
      <c r="DJ1435" s="703" t="n">
        <v>0</v>
      </c>
      <c r="DK1435" s="703" t="n">
        <v>0</v>
      </c>
      <c r="DL1435" s="703" t="n">
        <v>0</v>
      </c>
      <c r="DM1435" s="703"/>
      <c r="DN1435" s="703"/>
      <c r="DO1435" s="703"/>
      <c r="DP1435" s="703"/>
      <c r="DQ1435" s="703"/>
      <c r="DR1435" s="703"/>
      <c r="DS1435" s="704" t="n">
        <f aca="false">CN1435-V1435</f>
        <v>0</v>
      </c>
      <c r="DT1435" s="553"/>
      <c r="DU1435" s="48"/>
    </row>
    <row r="1436" customFormat="false" ht="15" hidden="false" customHeight="true" outlineLevel="0" collapsed="false">
      <c r="A1436" s="705" t="n">
        <f aca="false">A1435+1</f>
        <v>1427</v>
      </c>
      <c r="B1436" s="706" t="s">
        <v>2344</v>
      </c>
      <c r="C1436" s="706" t="s">
        <v>646</v>
      </c>
      <c r="D1436" s="706" t="s">
        <v>647</v>
      </c>
      <c r="E1436" s="243" t="n">
        <f aca="false">COUNTIF($G$10:$G$1856,$G1436)</f>
        <v>1</v>
      </c>
      <c r="F1436" s="706"/>
      <c r="G1436" s="706" t="s">
        <v>3366</v>
      </c>
      <c r="H1436" s="707" t="s">
        <v>3367</v>
      </c>
      <c r="I1436" s="708" t="s">
        <v>941</v>
      </c>
      <c r="J1436" s="707" t="s">
        <v>635</v>
      </c>
      <c r="K1436" s="709" t="n">
        <v>0</v>
      </c>
      <c r="L1436" s="707" t="s">
        <v>634</v>
      </c>
      <c r="M1436" s="708" t="s">
        <v>1432</v>
      </c>
      <c r="N1436" s="710" t="s">
        <v>934</v>
      </c>
      <c r="O1436" s="512" t="n">
        <v>3</v>
      </c>
      <c r="P1436" s="512" t="n">
        <v>1</v>
      </c>
      <c r="Q1436" s="711" t="n">
        <v>0.00190656</v>
      </c>
      <c r="R1436" s="712"/>
      <c r="S1436" s="713"/>
      <c r="T1436" s="714" t="n">
        <v>3.97</v>
      </c>
      <c r="U1436" s="715"/>
      <c r="V1436" s="262" t="n">
        <f aca="false">SUM(W1436:CI1436)</f>
        <v>1</v>
      </c>
      <c r="W1436" s="243" t="n">
        <v>0</v>
      </c>
      <c r="X1436" s="243" t="n">
        <v>0</v>
      </c>
      <c r="Y1436" s="243" t="n">
        <v>0</v>
      </c>
      <c r="Z1436" s="243" t="n">
        <v>0</v>
      </c>
      <c r="AA1436" s="243" t="n">
        <v>0</v>
      </c>
      <c r="AB1436" s="243" t="n">
        <v>0</v>
      </c>
      <c r="AC1436" s="243" t="n">
        <v>0</v>
      </c>
      <c r="AD1436" s="243" t="n">
        <v>0</v>
      </c>
      <c r="AE1436" s="243" t="n">
        <v>0</v>
      </c>
      <c r="AF1436" s="243" t="n">
        <v>0</v>
      </c>
      <c r="AG1436" s="243" t="n">
        <v>0</v>
      </c>
      <c r="AH1436" s="518" t="n">
        <v>0</v>
      </c>
      <c r="AI1436" s="243" t="n">
        <v>0</v>
      </c>
      <c r="AJ1436" s="243" t="n">
        <v>0</v>
      </c>
      <c r="AK1436" s="518" t="n">
        <v>0</v>
      </c>
      <c r="AL1436" s="518" t="n">
        <v>0</v>
      </c>
      <c r="AM1436" s="518" t="n">
        <v>0</v>
      </c>
      <c r="AN1436" s="518" t="n">
        <v>0</v>
      </c>
      <c r="AO1436" s="518" t="n">
        <v>0</v>
      </c>
      <c r="AP1436" s="518" t="n">
        <v>0</v>
      </c>
      <c r="AQ1436" s="518" t="n">
        <v>0</v>
      </c>
      <c r="AR1436" s="518" t="n">
        <v>0</v>
      </c>
      <c r="AS1436" s="518" t="n">
        <v>0</v>
      </c>
      <c r="AT1436" s="518" t="n">
        <v>0</v>
      </c>
      <c r="AU1436" s="518" t="n">
        <v>0</v>
      </c>
      <c r="AV1436" s="518" t="n">
        <v>0</v>
      </c>
      <c r="AW1436" s="518" t="n">
        <v>0</v>
      </c>
      <c r="AX1436" s="518" t="n">
        <v>0</v>
      </c>
      <c r="AY1436" s="518" t="n">
        <v>0</v>
      </c>
      <c r="AZ1436" s="518" t="n">
        <v>0</v>
      </c>
      <c r="BA1436" s="518" t="n">
        <v>0</v>
      </c>
      <c r="BB1436" s="518" t="n">
        <v>0</v>
      </c>
      <c r="BC1436" s="518" t="n">
        <v>0</v>
      </c>
      <c r="BD1436" s="518" t="n">
        <v>0</v>
      </c>
      <c r="BE1436" s="518" t="n">
        <v>0</v>
      </c>
      <c r="BF1436" s="518" t="n">
        <v>0</v>
      </c>
      <c r="BG1436" s="518" t="n">
        <v>0</v>
      </c>
      <c r="BH1436" s="518" t="n">
        <v>0</v>
      </c>
      <c r="BI1436" s="518" t="n">
        <v>0</v>
      </c>
      <c r="BJ1436" s="518"/>
      <c r="BK1436" s="518"/>
      <c r="BL1436" s="518" t="n">
        <v>0</v>
      </c>
      <c r="BM1436" s="518"/>
      <c r="BN1436" s="518"/>
      <c r="BO1436" s="518"/>
      <c r="BP1436" s="518"/>
      <c r="BQ1436" s="518"/>
      <c r="BR1436" s="518"/>
      <c r="BS1436" s="518"/>
      <c r="BT1436" s="518"/>
      <c r="BU1436" s="518"/>
      <c r="BV1436" s="518" t="n">
        <v>0</v>
      </c>
      <c r="BW1436" s="518" t="n">
        <v>0</v>
      </c>
      <c r="BX1436" s="518" t="n">
        <v>1</v>
      </c>
      <c r="BY1436" s="518" t="n">
        <v>0</v>
      </c>
      <c r="BZ1436" s="518" t="n">
        <v>0</v>
      </c>
      <c r="CA1436" s="518" t="n">
        <v>0</v>
      </c>
      <c r="CB1436" s="518" t="n">
        <v>0</v>
      </c>
      <c r="CC1436" s="518" t="n">
        <v>0</v>
      </c>
      <c r="CD1436" s="518" t="n">
        <v>0</v>
      </c>
      <c r="CE1436" s="518" t="n">
        <v>0</v>
      </c>
      <c r="CF1436" s="518" t="n">
        <v>0</v>
      </c>
      <c r="CG1436" s="518" t="n">
        <v>0</v>
      </c>
      <c r="CH1436" s="518"/>
      <c r="CI1436" s="716"/>
      <c r="CL1436" s="48" t="n">
        <v>1</v>
      </c>
      <c r="CM1436" s="48" t="n">
        <f aca="false">CL1436-V1436</f>
        <v>0</v>
      </c>
      <c r="CN1436" s="702" t="n">
        <f aca="false">SUM(CO1436:DR1436)</f>
        <v>1</v>
      </c>
      <c r="CO1436" s="703" t="n">
        <v>0</v>
      </c>
      <c r="CP1436" s="703"/>
      <c r="CQ1436" s="703" t="n">
        <v>0</v>
      </c>
      <c r="CR1436" s="703"/>
      <c r="CS1436" s="703" t="n">
        <v>0</v>
      </c>
      <c r="CT1436" s="703" t="n">
        <v>0</v>
      </c>
      <c r="CU1436" s="703"/>
      <c r="CV1436" s="703"/>
      <c r="CW1436" s="703"/>
      <c r="CX1436" s="703" t="n">
        <v>0</v>
      </c>
      <c r="CY1436" s="703" t="n">
        <v>0</v>
      </c>
      <c r="CZ1436" s="703" t="n">
        <v>0</v>
      </c>
      <c r="DA1436" s="703"/>
      <c r="DB1436" s="703"/>
      <c r="DC1436" s="703"/>
      <c r="DD1436" s="703"/>
      <c r="DE1436" s="703" t="n">
        <v>0</v>
      </c>
      <c r="DF1436" s="703"/>
      <c r="DG1436" s="703" t="n">
        <v>0</v>
      </c>
      <c r="DH1436" s="703" t="n">
        <v>0</v>
      </c>
      <c r="DI1436" s="703" t="n">
        <v>1</v>
      </c>
      <c r="DJ1436" s="703" t="n">
        <v>0</v>
      </c>
      <c r="DK1436" s="703" t="n">
        <v>0</v>
      </c>
      <c r="DL1436" s="703" t="n">
        <v>0</v>
      </c>
      <c r="DM1436" s="703"/>
      <c r="DN1436" s="703"/>
      <c r="DO1436" s="703"/>
      <c r="DP1436" s="703"/>
      <c r="DQ1436" s="703"/>
      <c r="DR1436" s="703"/>
      <c r="DS1436" s="704" t="n">
        <f aca="false">CN1436-V1436</f>
        <v>0</v>
      </c>
      <c r="DT1436" s="553"/>
      <c r="DU1436" s="48"/>
    </row>
    <row r="1437" customFormat="false" ht="15" hidden="false" customHeight="true" outlineLevel="0" collapsed="false">
      <c r="A1437" s="705" t="n">
        <f aca="false">A1436+1</f>
        <v>1428</v>
      </c>
      <c r="B1437" s="706" t="s">
        <v>2344</v>
      </c>
      <c r="C1437" s="706" t="s">
        <v>646</v>
      </c>
      <c r="D1437" s="706" t="s">
        <v>647</v>
      </c>
      <c r="E1437" s="243" t="n">
        <f aca="false">COUNTIF($G$10:$G$1856,$G1437)</f>
        <v>1</v>
      </c>
      <c r="F1437" s="706"/>
      <c r="G1437" s="706" t="s">
        <v>3368</v>
      </c>
      <c r="H1437" s="707" t="s">
        <v>3369</v>
      </c>
      <c r="I1437" s="708" t="s">
        <v>1021</v>
      </c>
      <c r="J1437" s="707" t="s">
        <v>635</v>
      </c>
      <c r="K1437" s="709" t="n">
        <v>0</v>
      </c>
      <c r="L1437" s="707" t="s">
        <v>634</v>
      </c>
      <c r="M1437" s="708" t="s">
        <v>1150</v>
      </c>
      <c r="N1437" s="710" t="s">
        <v>934</v>
      </c>
      <c r="O1437" s="512" t="n">
        <v>1</v>
      </c>
      <c r="P1437" s="512" t="n">
        <v>1</v>
      </c>
      <c r="Q1437" s="711" t="n">
        <v>0.00019152</v>
      </c>
      <c r="R1437" s="712"/>
      <c r="S1437" s="713"/>
      <c r="T1437" s="714" t="n">
        <v>0.4</v>
      </c>
      <c r="U1437" s="715"/>
      <c r="V1437" s="262" t="n">
        <f aca="false">SUM(W1437:CI1437)</f>
        <v>1</v>
      </c>
      <c r="W1437" s="243" t="n">
        <v>0</v>
      </c>
      <c r="X1437" s="243" t="n">
        <v>0</v>
      </c>
      <c r="Y1437" s="243" t="n">
        <v>0</v>
      </c>
      <c r="Z1437" s="243" t="n">
        <v>0</v>
      </c>
      <c r="AA1437" s="243" t="n">
        <v>0</v>
      </c>
      <c r="AB1437" s="243" t="n">
        <v>0</v>
      </c>
      <c r="AC1437" s="243" t="n">
        <v>0</v>
      </c>
      <c r="AD1437" s="243" t="n">
        <v>0</v>
      </c>
      <c r="AE1437" s="243" t="n">
        <v>0</v>
      </c>
      <c r="AF1437" s="243" t="n">
        <v>0</v>
      </c>
      <c r="AG1437" s="243" t="n">
        <v>0</v>
      </c>
      <c r="AH1437" s="518" t="n">
        <v>0</v>
      </c>
      <c r="AI1437" s="243" t="n">
        <v>0</v>
      </c>
      <c r="AJ1437" s="243" t="n">
        <v>0</v>
      </c>
      <c r="AK1437" s="518" t="n">
        <v>0</v>
      </c>
      <c r="AL1437" s="518" t="n">
        <v>0</v>
      </c>
      <c r="AM1437" s="518" t="n">
        <v>0</v>
      </c>
      <c r="AN1437" s="518" t="n">
        <v>0</v>
      </c>
      <c r="AO1437" s="518" t="n">
        <v>0</v>
      </c>
      <c r="AP1437" s="518" t="n">
        <v>0</v>
      </c>
      <c r="AQ1437" s="518" t="n">
        <v>0</v>
      </c>
      <c r="AR1437" s="518" t="n">
        <v>0</v>
      </c>
      <c r="AS1437" s="518" t="n">
        <v>0</v>
      </c>
      <c r="AT1437" s="518" t="n">
        <v>0</v>
      </c>
      <c r="AU1437" s="518" t="n">
        <v>0</v>
      </c>
      <c r="AV1437" s="518" t="n">
        <v>0</v>
      </c>
      <c r="AW1437" s="518" t="n">
        <v>0</v>
      </c>
      <c r="AX1437" s="518" t="n">
        <v>0</v>
      </c>
      <c r="AY1437" s="518" t="n">
        <v>0</v>
      </c>
      <c r="AZ1437" s="518" t="n">
        <v>0</v>
      </c>
      <c r="BA1437" s="518" t="n">
        <v>0</v>
      </c>
      <c r="BB1437" s="518" t="n">
        <v>0</v>
      </c>
      <c r="BC1437" s="518" t="n">
        <v>0</v>
      </c>
      <c r="BD1437" s="518" t="n">
        <v>0</v>
      </c>
      <c r="BE1437" s="518" t="n">
        <v>0</v>
      </c>
      <c r="BF1437" s="518" t="n">
        <v>0</v>
      </c>
      <c r="BG1437" s="518" t="n">
        <v>0</v>
      </c>
      <c r="BH1437" s="518" t="n">
        <v>0</v>
      </c>
      <c r="BI1437" s="518" t="n">
        <v>0</v>
      </c>
      <c r="BJ1437" s="518"/>
      <c r="BK1437" s="518"/>
      <c r="BL1437" s="518" t="n">
        <v>0</v>
      </c>
      <c r="BM1437" s="518"/>
      <c r="BN1437" s="518"/>
      <c r="BO1437" s="518"/>
      <c r="BP1437" s="518"/>
      <c r="BQ1437" s="518"/>
      <c r="BR1437" s="518"/>
      <c r="BS1437" s="518"/>
      <c r="BT1437" s="518"/>
      <c r="BU1437" s="518"/>
      <c r="BV1437" s="518" t="n">
        <v>0</v>
      </c>
      <c r="BW1437" s="518" t="n">
        <v>0</v>
      </c>
      <c r="BX1437" s="518" t="n">
        <v>1</v>
      </c>
      <c r="BY1437" s="518" t="n">
        <v>0</v>
      </c>
      <c r="BZ1437" s="518" t="n">
        <v>0</v>
      </c>
      <c r="CA1437" s="518" t="n">
        <v>0</v>
      </c>
      <c r="CB1437" s="518" t="n">
        <v>0</v>
      </c>
      <c r="CC1437" s="518" t="n">
        <v>0</v>
      </c>
      <c r="CD1437" s="518" t="n">
        <v>0</v>
      </c>
      <c r="CE1437" s="518" t="n">
        <v>0</v>
      </c>
      <c r="CF1437" s="518" t="n">
        <v>0</v>
      </c>
      <c r="CG1437" s="518" t="n">
        <v>0</v>
      </c>
      <c r="CH1437" s="518"/>
      <c r="CI1437" s="716"/>
      <c r="CL1437" s="48" t="n">
        <v>1</v>
      </c>
      <c r="CM1437" s="48" t="n">
        <f aca="false">CL1437-V1437</f>
        <v>0</v>
      </c>
      <c r="CN1437" s="702" t="n">
        <f aca="false">SUM(CO1437:DR1437)</f>
        <v>1</v>
      </c>
      <c r="CO1437" s="703" t="n">
        <v>0</v>
      </c>
      <c r="CP1437" s="703"/>
      <c r="CQ1437" s="703" t="n">
        <v>0</v>
      </c>
      <c r="CR1437" s="703"/>
      <c r="CS1437" s="703" t="n">
        <v>0</v>
      </c>
      <c r="CT1437" s="703" t="n">
        <v>0</v>
      </c>
      <c r="CU1437" s="703"/>
      <c r="CV1437" s="703"/>
      <c r="CW1437" s="703"/>
      <c r="CX1437" s="703" t="n">
        <v>0</v>
      </c>
      <c r="CY1437" s="703" t="n">
        <v>0</v>
      </c>
      <c r="CZ1437" s="703" t="n">
        <v>0</v>
      </c>
      <c r="DA1437" s="703"/>
      <c r="DB1437" s="703"/>
      <c r="DC1437" s="703"/>
      <c r="DD1437" s="703"/>
      <c r="DE1437" s="703" t="n">
        <v>0</v>
      </c>
      <c r="DF1437" s="703"/>
      <c r="DG1437" s="703" t="n">
        <v>0</v>
      </c>
      <c r="DH1437" s="703" t="n">
        <v>0</v>
      </c>
      <c r="DI1437" s="703" t="n">
        <v>1</v>
      </c>
      <c r="DJ1437" s="703" t="n">
        <v>0</v>
      </c>
      <c r="DK1437" s="703" t="n">
        <v>0</v>
      </c>
      <c r="DL1437" s="703" t="n">
        <v>0</v>
      </c>
      <c r="DM1437" s="703"/>
      <c r="DN1437" s="703"/>
      <c r="DO1437" s="703"/>
      <c r="DP1437" s="703"/>
      <c r="DQ1437" s="703"/>
      <c r="DR1437" s="703"/>
      <c r="DS1437" s="704" t="n">
        <f aca="false">CN1437-V1437</f>
        <v>0</v>
      </c>
      <c r="DT1437" s="553"/>
      <c r="DU1437" s="48"/>
    </row>
    <row r="1438" customFormat="false" ht="15" hidden="false" customHeight="true" outlineLevel="0" collapsed="false">
      <c r="A1438" s="705" t="n">
        <f aca="false">A1437+1</f>
        <v>1429</v>
      </c>
      <c r="B1438" s="706" t="s">
        <v>2344</v>
      </c>
      <c r="C1438" s="706" t="s">
        <v>650</v>
      </c>
      <c r="D1438" s="706" t="s">
        <v>651</v>
      </c>
      <c r="E1438" s="243" t="n">
        <f aca="false">COUNTIF($G$10:$G$1856,$G1438)</f>
        <v>1</v>
      </c>
      <c r="F1438" s="706"/>
      <c r="G1438" s="706" t="s">
        <v>3370</v>
      </c>
      <c r="H1438" s="707" t="s">
        <v>3371</v>
      </c>
      <c r="I1438" s="708" t="s">
        <v>932</v>
      </c>
      <c r="J1438" s="707" t="s">
        <v>635</v>
      </c>
      <c r="K1438" s="709" t="n">
        <v>0</v>
      </c>
      <c r="L1438" s="707" t="s">
        <v>634</v>
      </c>
      <c r="M1438" s="708" t="s">
        <v>933</v>
      </c>
      <c r="N1438" s="710" t="s">
        <v>934</v>
      </c>
      <c r="O1438" s="512" t="n">
        <v>1</v>
      </c>
      <c r="P1438" s="512" t="n">
        <v>1</v>
      </c>
      <c r="Q1438" s="711" t="n">
        <v>0.010802568</v>
      </c>
      <c r="R1438" s="712"/>
      <c r="S1438" s="713"/>
      <c r="T1438" s="714" t="n">
        <v>25.17</v>
      </c>
      <c r="U1438" s="715"/>
      <c r="V1438" s="262" t="n">
        <f aca="false">SUM(W1438:CI1438)</f>
        <v>1</v>
      </c>
      <c r="W1438" s="243" t="n">
        <v>0</v>
      </c>
      <c r="X1438" s="243" t="n">
        <v>0</v>
      </c>
      <c r="Y1438" s="243" t="n">
        <v>0</v>
      </c>
      <c r="Z1438" s="243" t="n">
        <v>0</v>
      </c>
      <c r="AA1438" s="243" t="n">
        <v>0</v>
      </c>
      <c r="AB1438" s="243" t="n">
        <v>0</v>
      </c>
      <c r="AC1438" s="243" t="n">
        <v>0</v>
      </c>
      <c r="AD1438" s="243" t="n">
        <v>0</v>
      </c>
      <c r="AE1438" s="243" t="n">
        <v>0</v>
      </c>
      <c r="AF1438" s="243" t="n">
        <v>0</v>
      </c>
      <c r="AG1438" s="243" t="n">
        <v>0</v>
      </c>
      <c r="AH1438" s="518" t="n">
        <v>0</v>
      </c>
      <c r="AI1438" s="243" t="n">
        <v>0</v>
      </c>
      <c r="AJ1438" s="243" t="n">
        <v>0</v>
      </c>
      <c r="AK1438" s="518" t="n">
        <v>0</v>
      </c>
      <c r="AL1438" s="518" t="n">
        <v>0</v>
      </c>
      <c r="AM1438" s="518" t="n">
        <v>0</v>
      </c>
      <c r="AN1438" s="518" t="n">
        <v>0</v>
      </c>
      <c r="AO1438" s="518" t="n">
        <v>0</v>
      </c>
      <c r="AP1438" s="518" t="n">
        <v>0</v>
      </c>
      <c r="AQ1438" s="518" t="n">
        <v>0</v>
      </c>
      <c r="AR1438" s="518" t="n">
        <v>0</v>
      </c>
      <c r="AS1438" s="518" t="n">
        <v>0</v>
      </c>
      <c r="AT1438" s="518" t="n">
        <v>0</v>
      </c>
      <c r="AU1438" s="518" t="n">
        <v>0</v>
      </c>
      <c r="AV1438" s="518" t="n">
        <v>0</v>
      </c>
      <c r="AW1438" s="518" t="n">
        <v>0</v>
      </c>
      <c r="AX1438" s="518" t="n">
        <v>0</v>
      </c>
      <c r="AY1438" s="518" t="n">
        <v>0</v>
      </c>
      <c r="AZ1438" s="518" t="n">
        <v>0</v>
      </c>
      <c r="BA1438" s="518" t="n">
        <v>0</v>
      </c>
      <c r="BB1438" s="518" t="n">
        <v>0</v>
      </c>
      <c r="BC1438" s="518" t="n">
        <v>0</v>
      </c>
      <c r="BD1438" s="518" t="n">
        <v>0</v>
      </c>
      <c r="BE1438" s="518" t="n">
        <v>0</v>
      </c>
      <c r="BF1438" s="518" t="n">
        <v>0</v>
      </c>
      <c r="BG1438" s="518" t="n">
        <v>0</v>
      </c>
      <c r="BH1438" s="518" t="n">
        <v>0</v>
      </c>
      <c r="BI1438" s="518" t="n">
        <v>0</v>
      </c>
      <c r="BJ1438" s="518"/>
      <c r="BK1438" s="518"/>
      <c r="BL1438" s="518" t="n">
        <v>0</v>
      </c>
      <c r="BM1438" s="518"/>
      <c r="BN1438" s="518"/>
      <c r="BO1438" s="518"/>
      <c r="BP1438" s="518"/>
      <c r="BQ1438" s="518"/>
      <c r="BR1438" s="518"/>
      <c r="BS1438" s="518"/>
      <c r="BT1438" s="518"/>
      <c r="BU1438" s="518"/>
      <c r="BV1438" s="518" t="n">
        <v>0</v>
      </c>
      <c r="BW1438" s="518" t="n">
        <v>0</v>
      </c>
      <c r="BX1438" s="518" t="n">
        <v>1</v>
      </c>
      <c r="BY1438" s="518" t="n">
        <v>0</v>
      </c>
      <c r="BZ1438" s="518" t="n">
        <v>0</v>
      </c>
      <c r="CA1438" s="518" t="n">
        <v>0</v>
      </c>
      <c r="CB1438" s="518" t="n">
        <v>0</v>
      </c>
      <c r="CC1438" s="518" t="n">
        <v>0</v>
      </c>
      <c r="CD1438" s="518" t="n">
        <v>0</v>
      </c>
      <c r="CE1438" s="518" t="n">
        <v>0</v>
      </c>
      <c r="CF1438" s="518" t="n">
        <v>0</v>
      </c>
      <c r="CG1438" s="518" t="n">
        <v>0</v>
      </c>
      <c r="CH1438" s="518"/>
      <c r="CI1438" s="716"/>
      <c r="CL1438" s="48" t="n">
        <v>1</v>
      </c>
      <c r="CM1438" s="48" t="n">
        <f aca="false">CL1438-V1438</f>
        <v>0</v>
      </c>
      <c r="CN1438" s="702" t="n">
        <f aca="false">SUM(CO1438:DR1438)</f>
        <v>1</v>
      </c>
      <c r="CO1438" s="703" t="n">
        <v>0</v>
      </c>
      <c r="CP1438" s="703"/>
      <c r="CQ1438" s="703" t="n">
        <v>0</v>
      </c>
      <c r="CR1438" s="703"/>
      <c r="CS1438" s="703" t="n">
        <v>0</v>
      </c>
      <c r="CT1438" s="703" t="n">
        <v>0</v>
      </c>
      <c r="CU1438" s="703"/>
      <c r="CV1438" s="703"/>
      <c r="CW1438" s="703"/>
      <c r="CX1438" s="703" t="n">
        <v>0</v>
      </c>
      <c r="CY1438" s="703" t="n">
        <v>0</v>
      </c>
      <c r="CZ1438" s="703" t="n">
        <v>0</v>
      </c>
      <c r="DA1438" s="703"/>
      <c r="DB1438" s="703"/>
      <c r="DC1438" s="703"/>
      <c r="DD1438" s="703"/>
      <c r="DE1438" s="703" t="n">
        <v>0</v>
      </c>
      <c r="DF1438" s="703"/>
      <c r="DG1438" s="703" t="n">
        <v>0</v>
      </c>
      <c r="DH1438" s="703" t="n">
        <v>0</v>
      </c>
      <c r="DI1438" s="703" t="n">
        <v>1</v>
      </c>
      <c r="DJ1438" s="703" t="n">
        <v>0</v>
      </c>
      <c r="DK1438" s="703" t="n">
        <v>0</v>
      </c>
      <c r="DL1438" s="703" t="n">
        <v>0</v>
      </c>
      <c r="DM1438" s="703"/>
      <c r="DN1438" s="703"/>
      <c r="DO1438" s="703"/>
      <c r="DP1438" s="703"/>
      <c r="DQ1438" s="703"/>
      <c r="DR1438" s="703"/>
      <c r="DS1438" s="704" t="n">
        <f aca="false">CN1438-V1438</f>
        <v>0</v>
      </c>
      <c r="DT1438" s="553"/>
      <c r="DU1438" s="48"/>
    </row>
    <row r="1439" customFormat="false" ht="15" hidden="false" customHeight="true" outlineLevel="0" collapsed="false">
      <c r="A1439" s="705" t="n">
        <f aca="false">A1438+1</f>
        <v>1430</v>
      </c>
      <c r="B1439" s="706" t="s">
        <v>2344</v>
      </c>
      <c r="C1439" s="706" t="s">
        <v>650</v>
      </c>
      <c r="D1439" s="706" t="s">
        <v>651</v>
      </c>
      <c r="E1439" s="243" t="n">
        <f aca="false">COUNTIF($G$10:$G$1856,$G1439)</f>
        <v>1</v>
      </c>
      <c r="F1439" s="706"/>
      <c r="G1439" s="706" t="s">
        <v>3372</v>
      </c>
      <c r="H1439" s="707" t="s">
        <v>3373</v>
      </c>
      <c r="I1439" s="708" t="s">
        <v>937</v>
      </c>
      <c r="J1439" s="707" t="s">
        <v>635</v>
      </c>
      <c r="K1439" s="709" t="n">
        <v>0</v>
      </c>
      <c r="L1439" s="707" t="s">
        <v>634</v>
      </c>
      <c r="M1439" s="708" t="s">
        <v>938</v>
      </c>
      <c r="N1439" s="710" t="s">
        <v>934</v>
      </c>
      <c r="O1439" s="512" t="n">
        <v>1</v>
      </c>
      <c r="P1439" s="512" t="n">
        <v>1</v>
      </c>
      <c r="Q1439" s="711" t="n">
        <v>0.00536778</v>
      </c>
      <c r="R1439" s="712"/>
      <c r="S1439" s="713"/>
      <c r="T1439" s="714" t="n">
        <v>12.5</v>
      </c>
      <c r="U1439" s="715"/>
      <c r="V1439" s="262" t="n">
        <f aca="false">SUM(W1439:CI1439)</f>
        <v>1</v>
      </c>
      <c r="W1439" s="243" t="n">
        <v>0</v>
      </c>
      <c r="X1439" s="243" t="n">
        <v>0</v>
      </c>
      <c r="Y1439" s="243" t="n">
        <v>0</v>
      </c>
      <c r="Z1439" s="243" t="n">
        <v>0</v>
      </c>
      <c r="AA1439" s="243" t="n">
        <v>0</v>
      </c>
      <c r="AB1439" s="243" t="n">
        <v>0</v>
      </c>
      <c r="AC1439" s="243" t="n">
        <v>0</v>
      </c>
      <c r="AD1439" s="243" t="n">
        <v>0</v>
      </c>
      <c r="AE1439" s="243" t="n">
        <v>0</v>
      </c>
      <c r="AF1439" s="243" t="n">
        <v>0</v>
      </c>
      <c r="AG1439" s="243" t="n">
        <v>0</v>
      </c>
      <c r="AH1439" s="518" t="n">
        <v>0</v>
      </c>
      <c r="AI1439" s="243" t="n">
        <v>0</v>
      </c>
      <c r="AJ1439" s="243" t="n">
        <v>0</v>
      </c>
      <c r="AK1439" s="518" t="n">
        <v>0</v>
      </c>
      <c r="AL1439" s="518" t="n">
        <v>0</v>
      </c>
      <c r="AM1439" s="518" t="n">
        <v>0</v>
      </c>
      <c r="AN1439" s="518" t="n">
        <v>0</v>
      </c>
      <c r="AO1439" s="518" t="n">
        <v>0</v>
      </c>
      <c r="AP1439" s="518" t="n">
        <v>0</v>
      </c>
      <c r="AQ1439" s="518" t="n">
        <v>0</v>
      </c>
      <c r="AR1439" s="518" t="n">
        <v>0</v>
      </c>
      <c r="AS1439" s="518" t="n">
        <v>0</v>
      </c>
      <c r="AT1439" s="518" t="n">
        <v>0</v>
      </c>
      <c r="AU1439" s="518" t="n">
        <v>0</v>
      </c>
      <c r="AV1439" s="518" t="n">
        <v>0</v>
      </c>
      <c r="AW1439" s="518" t="n">
        <v>0</v>
      </c>
      <c r="AX1439" s="518" t="n">
        <v>0</v>
      </c>
      <c r="AY1439" s="518" t="n">
        <v>0</v>
      </c>
      <c r="AZ1439" s="518" t="n">
        <v>0</v>
      </c>
      <c r="BA1439" s="518" t="n">
        <v>0</v>
      </c>
      <c r="BB1439" s="518" t="n">
        <v>0</v>
      </c>
      <c r="BC1439" s="518" t="n">
        <v>0</v>
      </c>
      <c r="BD1439" s="518" t="n">
        <v>0</v>
      </c>
      <c r="BE1439" s="518" t="n">
        <v>0</v>
      </c>
      <c r="BF1439" s="518" t="n">
        <v>0</v>
      </c>
      <c r="BG1439" s="518" t="n">
        <v>0</v>
      </c>
      <c r="BH1439" s="518" t="n">
        <v>0</v>
      </c>
      <c r="BI1439" s="518" t="n">
        <v>0</v>
      </c>
      <c r="BJ1439" s="518"/>
      <c r="BK1439" s="518"/>
      <c r="BL1439" s="518" t="n">
        <v>0</v>
      </c>
      <c r="BM1439" s="518"/>
      <c r="BN1439" s="518"/>
      <c r="BO1439" s="518"/>
      <c r="BP1439" s="518"/>
      <c r="BQ1439" s="518"/>
      <c r="BR1439" s="518"/>
      <c r="BS1439" s="518"/>
      <c r="BT1439" s="518"/>
      <c r="BU1439" s="518"/>
      <c r="BV1439" s="518" t="n">
        <v>0</v>
      </c>
      <c r="BW1439" s="518" t="n">
        <v>0</v>
      </c>
      <c r="BX1439" s="518" t="n">
        <v>1</v>
      </c>
      <c r="BY1439" s="518" t="n">
        <v>0</v>
      </c>
      <c r="BZ1439" s="518" t="n">
        <v>0</v>
      </c>
      <c r="CA1439" s="518" t="n">
        <v>0</v>
      </c>
      <c r="CB1439" s="518" t="n">
        <v>0</v>
      </c>
      <c r="CC1439" s="518" t="n">
        <v>0</v>
      </c>
      <c r="CD1439" s="518" t="n">
        <v>0</v>
      </c>
      <c r="CE1439" s="518" t="n">
        <v>0</v>
      </c>
      <c r="CF1439" s="518" t="n">
        <v>0</v>
      </c>
      <c r="CG1439" s="518" t="n">
        <v>0</v>
      </c>
      <c r="CH1439" s="518"/>
      <c r="CI1439" s="716"/>
      <c r="CL1439" s="48" t="n">
        <v>1</v>
      </c>
      <c r="CM1439" s="48" t="n">
        <f aca="false">CL1439-V1439</f>
        <v>0</v>
      </c>
      <c r="CN1439" s="702" t="n">
        <f aca="false">SUM(CO1439:DR1439)</f>
        <v>1</v>
      </c>
      <c r="CO1439" s="703" t="n">
        <v>0</v>
      </c>
      <c r="CP1439" s="703"/>
      <c r="CQ1439" s="703" t="n">
        <v>0</v>
      </c>
      <c r="CR1439" s="703"/>
      <c r="CS1439" s="703" t="n">
        <v>0</v>
      </c>
      <c r="CT1439" s="703" t="n">
        <v>0</v>
      </c>
      <c r="CU1439" s="703"/>
      <c r="CV1439" s="703"/>
      <c r="CW1439" s="703"/>
      <c r="CX1439" s="703" t="n">
        <v>0</v>
      </c>
      <c r="CY1439" s="703" t="n">
        <v>0</v>
      </c>
      <c r="CZ1439" s="703" t="n">
        <v>0</v>
      </c>
      <c r="DA1439" s="703"/>
      <c r="DB1439" s="703"/>
      <c r="DC1439" s="703"/>
      <c r="DD1439" s="703"/>
      <c r="DE1439" s="703" t="n">
        <v>0</v>
      </c>
      <c r="DF1439" s="703"/>
      <c r="DG1439" s="703" t="n">
        <v>0</v>
      </c>
      <c r="DH1439" s="703" t="n">
        <v>0</v>
      </c>
      <c r="DI1439" s="703" t="n">
        <v>1</v>
      </c>
      <c r="DJ1439" s="703" t="n">
        <v>0</v>
      </c>
      <c r="DK1439" s="703" t="n">
        <v>0</v>
      </c>
      <c r="DL1439" s="703" t="n">
        <v>0</v>
      </c>
      <c r="DM1439" s="703"/>
      <c r="DN1439" s="703"/>
      <c r="DO1439" s="703"/>
      <c r="DP1439" s="703"/>
      <c r="DQ1439" s="703"/>
      <c r="DR1439" s="703"/>
      <c r="DS1439" s="704" t="n">
        <f aca="false">CN1439-V1439</f>
        <v>0</v>
      </c>
      <c r="DT1439" s="553"/>
      <c r="DU1439" s="48"/>
    </row>
    <row r="1440" customFormat="false" ht="15" hidden="false" customHeight="true" outlineLevel="0" collapsed="false">
      <c r="A1440" s="705" t="n">
        <f aca="false">A1439+1</f>
        <v>1431</v>
      </c>
      <c r="B1440" s="706" t="s">
        <v>2344</v>
      </c>
      <c r="C1440" s="706" t="s">
        <v>650</v>
      </c>
      <c r="D1440" s="706" t="s">
        <v>651</v>
      </c>
      <c r="E1440" s="243" t="n">
        <f aca="false">COUNTIF($G$10:$G$1856,$G1440)</f>
        <v>1</v>
      </c>
      <c r="F1440" s="706"/>
      <c r="G1440" s="706" t="s">
        <v>3374</v>
      </c>
      <c r="H1440" s="707" t="s">
        <v>3375</v>
      </c>
      <c r="I1440" s="708" t="s">
        <v>993</v>
      </c>
      <c r="J1440" s="707" t="s">
        <v>635</v>
      </c>
      <c r="K1440" s="709" t="n">
        <v>0</v>
      </c>
      <c r="L1440" s="707" t="s">
        <v>634</v>
      </c>
      <c r="M1440" s="708" t="s">
        <v>994</v>
      </c>
      <c r="N1440" s="710" t="s">
        <v>934</v>
      </c>
      <c r="O1440" s="512" t="n">
        <v>1</v>
      </c>
      <c r="P1440" s="512" t="n">
        <v>1</v>
      </c>
      <c r="Q1440" s="711" t="n">
        <v>0.00793962</v>
      </c>
      <c r="R1440" s="712"/>
      <c r="S1440" s="713"/>
      <c r="T1440" s="714" t="n">
        <v>18.5</v>
      </c>
      <c r="U1440" s="715"/>
      <c r="V1440" s="262" t="n">
        <f aca="false">SUM(W1440:CI1440)</f>
        <v>1</v>
      </c>
      <c r="W1440" s="243" t="n">
        <v>0</v>
      </c>
      <c r="X1440" s="243" t="n">
        <v>0</v>
      </c>
      <c r="Y1440" s="243" t="n">
        <v>0</v>
      </c>
      <c r="Z1440" s="243" t="n">
        <v>0</v>
      </c>
      <c r="AA1440" s="243" t="n">
        <v>0</v>
      </c>
      <c r="AB1440" s="243" t="n">
        <v>0</v>
      </c>
      <c r="AC1440" s="243" t="n">
        <v>0</v>
      </c>
      <c r="AD1440" s="243" t="n">
        <v>0</v>
      </c>
      <c r="AE1440" s="243" t="n">
        <v>0</v>
      </c>
      <c r="AF1440" s="243" t="n">
        <v>0</v>
      </c>
      <c r="AG1440" s="243" t="n">
        <v>0</v>
      </c>
      <c r="AH1440" s="518" t="n">
        <v>0</v>
      </c>
      <c r="AI1440" s="243" t="n">
        <v>0</v>
      </c>
      <c r="AJ1440" s="243" t="n">
        <v>0</v>
      </c>
      <c r="AK1440" s="518" t="n">
        <v>0</v>
      </c>
      <c r="AL1440" s="518" t="n">
        <v>0</v>
      </c>
      <c r="AM1440" s="518" t="n">
        <v>0</v>
      </c>
      <c r="AN1440" s="518" t="n">
        <v>0</v>
      </c>
      <c r="AO1440" s="518" t="n">
        <v>0</v>
      </c>
      <c r="AP1440" s="518" t="n">
        <v>0</v>
      </c>
      <c r="AQ1440" s="518" t="n">
        <v>0</v>
      </c>
      <c r="AR1440" s="518" t="n">
        <v>0</v>
      </c>
      <c r="AS1440" s="518" t="n">
        <v>0</v>
      </c>
      <c r="AT1440" s="518" t="n">
        <v>0</v>
      </c>
      <c r="AU1440" s="518" t="n">
        <v>0</v>
      </c>
      <c r="AV1440" s="518" t="n">
        <v>0</v>
      </c>
      <c r="AW1440" s="518" t="n">
        <v>0</v>
      </c>
      <c r="AX1440" s="518" t="n">
        <v>0</v>
      </c>
      <c r="AY1440" s="518" t="n">
        <v>0</v>
      </c>
      <c r="AZ1440" s="518" t="n">
        <v>0</v>
      </c>
      <c r="BA1440" s="518" t="n">
        <v>0</v>
      </c>
      <c r="BB1440" s="518" t="n">
        <v>0</v>
      </c>
      <c r="BC1440" s="518" t="n">
        <v>0</v>
      </c>
      <c r="BD1440" s="518" t="n">
        <v>0</v>
      </c>
      <c r="BE1440" s="518" t="n">
        <v>0</v>
      </c>
      <c r="BF1440" s="518" t="n">
        <v>0</v>
      </c>
      <c r="BG1440" s="518" t="n">
        <v>0</v>
      </c>
      <c r="BH1440" s="518" t="n">
        <v>0</v>
      </c>
      <c r="BI1440" s="518" t="n">
        <v>0</v>
      </c>
      <c r="BJ1440" s="518"/>
      <c r="BK1440" s="518"/>
      <c r="BL1440" s="518" t="n">
        <v>0</v>
      </c>
      <c r="BM1440" s="518"/>
      <c r="BN1440" s="518"/>
      <c r="BO1440" s="518"/>
      <c r="BP1440" s="518"/>
      <c r="BQ1440" s="518"/>
      <c r="BR1440" s="518"/>
      <c r="BS1440" s="518"/>
      <c r="BT1440" s="518"/>
      <c r="BU1440" s="518"/>
      <c r="BV1440" s="518" t="n">
        <v>0</v>
      </c>
      <c r="BW1440" s="518" t="n">
        <v>0</v>
      </c>
      <c r="BX1440" s="518" t="n">
        <v>1</v>
      </c>
      <c r="BY1440" s="518" t="n">
        <v>0</v>
      </c>
      <c r="BZ1440" s="518" t="n">
        <v>0</v>
      </c>
      <c r="CA1440" s="518" t="n">
        <v>0</v>
      </c>
      <c r="CB1440" s="518" t="n">
        <v>0</v>
      </c>
      <c r="CC1440" s="518" t="n">
        <v>0</v>
      </c>
      <c r="CD1440" s="518" t="n">
        <v>0</v>
      </c>
      <c r="CE1440" s="518" t="n">
        <v>0</v>
      </c>
      <c r="CF1440" s="518" t="n">
        <v>0</v>
      </c>
      <c r="CG1440" s="518" t="n">
        <v>0</v>
      </c>
      <c r="CH1440" s="518"/>
      <c r="CI1440" s="716"/>
      <c r="CL1440" s="48" t="n">
        <v>1</v>
      </c>
      <c r="CM1440" s="48" t="n">
        <f aca="false">CL1440-V1440</f>
        <v>0</v>
      </c>
      <c r="CN1440" s="702" t="n">
        <f aca="false">SUM(CO1440:DR1440)</f>
        <v>1</v>
      </c>
      <c r="CO1440" s="703" t="n">
        <v>0</v>
      </c>
      <c r="CP1440" s="703"/>
      <c r="CQ1440" s="703" t="n">
        <v>0</v>
      </c>
      <c r="CR1440" s="703"/>
      <c r="CS1440" s="703" t="n">
        <v>0</v>
      </c>
      <c r="CT1440" s="703" t="n">
        <v>0</v>
      </c>
      <c r="CU1440" s="703"/>
      <c r="CV1440" s="703"/>
      <c r="CW1440" s="703"/>
      <c r="CX1440" s="703" t="n">
        <v>0</v>
      </c>
      <c r="CY1440" s="703" t="n">
        <v>0</v>
      </c>
      <c r="CZ1440" s="703" t="n">
        <v>0</v>
      </c>
      <c r="DA1440" s="703"/>
      <c r="DB1440" s="703"/>
      <c r="DC1440" s="703"/>
      <c r="DD1440" s="703"/>
      <c r="DE1440" s="703" t="n">
        <v>0</v>
      </c>
      <c r="DF1440" s="703"/>
      <c r="DG1440" s="703" t="n">
        <v>0</v>
      </c>
      <c r="DH1440" s="703" t="n">
        <v>0</v>
      </c>
      <c r="DI1440" s="703" t="n">
        <v>1</v>
      </c>
      <c r="DJ1440" s="703" t="n">
        <v>0</v>
      </c>
      <c r="DK1440" s="703" t="n">
        <v>0</v>
      </c>
      <c r="DL1440" s="703" t="n">
        <v>0</v>
      </c>
      <c r="DM1440" s="703"/>
      <c r="DN1440" s="703"/>
      <c r="DO1440" s="703"/>
      <c r="DP1440" s="703"/>
      <c r="DQ1440" s="703"/>
      <c r="DR1440" s="703"/>
      <c r="DS1440" s="704" t="n">
        <f aca="false">CN1440-V1440</f>
        <v>0</v>
      </c>
      <c r="DT1440" s="553"/>
      <c r="DU1440" s="48"/>
    </row>
    <row r="1441" customFormat="false" ht="15" hidden="false" customHeight="true" outlineLevel="0" collapsed="false">
      <c r="A1441" s="705" t="n">
        <f aca="false">A1440+1</f>
        <v>1432</v>
      </c>
      <c r="B1441" s="706" t="s">
        <v>2344</v>
      </c>
      <c r="C1441" s="706" t="s">
        <v>650</v>
      </c>
      <c r="D1441" s="706" t="s">
        <v>651</v>
      </c>
      <c r="E1441" s="243" t="n">
        <f aca="false">COUNTIF($G$10:$G$1856,$G1441)</f>
        <v>1</v>
      </c>
      <c r="F1441" s="706"/>
      <c r="G1441" s="706" t="s">
        <v>3376</v>
      </c>
      <c r="H1441" s="707" t="s">
        <v>3377</v>
      </c>
      <c r="I1441" s="708" t="s">
        <v>1307</v>
      </c>
      <c r="J1441" s="707" t="s">
        <v>635</v>
      </c>
      <c r="K1441" s="709" t="n">
        <v>0</v>
      </c>
      <c r="L1441" s="707" t="s">
        <v>634</v>
      </c>
      <c r="M1441" s="708" t="s">
        <v>1308</v>
      </c>
      <c r="N1441" s="710" t="s">
        <v>934</v>
      </c>
      <c r="O1441" s="512" t="n">
        <v>1</v>
      </c>
      <c r="P1441" s="512" t="n">
        <v>1</v>
      </c>
      <c r="Q1441" s="711" t="n">
        <v>0.00118755</v>
      </c>
      <c r="R1441" s="712"/>
      <c r="S1441" s="713"/>
      <c r="T1441" s="714" t="n">
        <v>2.77</v>
      </c>
      <c r="U1441" s="715"/>
      <c r="V1441" s="262" t="n">
        <f aca="false">SUM(W1441:CI1441)</f>
        <v>1</v>
      </c>
      <c r="W1441" s="243" t="n">
        <v>0</v>
      </c>
      <c r="X1441" s="243" t="n">
        <v>0</v>
      </c>
      <c r="Y1441" s="243" t="n">
        <v>0</v>
      </c>
      <c r="Z1441" s="243" t="n">
        <v>0</v>
      </c>
      <c r="AA1441" s="243" t="n">
        <v>0</v>
      </c>
      <c r="AB1441" s="243" t="n">
        <v>0</v>
      </c>
      <c r="AC1441" s="243" t="n">
        <v>0</v>
      </c>
      <c r="AD1441" s="243" t="n">
        <v>0</v>
      </c>
      <c r="AE1441" s="243" t="n">
        <v>0</v>
      </c>
      <c r="AF1441" s="243" t="n">
        <v>0</v>
      </c>
      <c r="AG1441" s="243" t="n">
        <v>0</v>
      </c>
      <c r="AH1441" s="518" t="n">
        <v>0</v>
      </c>
      <c r="AI1441" s="243" t="n">
        <v>0</v>
      </c>
      <c r="AJ1441" s="243" t="n">
        <v>0</v>
      </c>
      <c r="AK1441" s="518" t="n">
        <v>0</v>
      </c>
      <c r="AL1441" s="518" t="n">
        <v>0</v>
      </c>
      <c r="AM1441" s="518" t="n">
        <v>0</v>
      </c>
      <c r="AN1441" s="518" t="n">
        <v>0</v>
      </c>
      <c r="AO1441" s="518" t="n">
        <v>0</v>
      </c>
      <c r="AP1441" s="518" t="n">
        <v>0</v>
      </c>
      <c r="AQ1441" s="518" t="n">
        <v>0</v>
      </c>
      <c r="AR1441" s="518" t="n">
        <v>0</v>
      </c>
      <c r="AS1441" s="518" t="n">
        <v>0</v>
      </c>
      <c r="AT1441" s="518" t="n">
        <v>0</v>
      </c>
      <c r="AU1441" s="518" t="n">
        <v>0</v>
      </c>
      <c r="AV1441" s="518" t="n">
        <v>0</v>
      </c>
      <c r="AW1441" s="518" t="n">
        <v>0</v>
      </c>
      <c r="AX1441" s="518" t="n">
        <v>0</v>
      </c>
      <c r="AY1441" s="518" t="n">
        <v>0</v>
      </c>
      <c r="AZ1441" s="518" t="n">
        <v>0</v>
      </c>
      <c r="BA1441" s="518" t="n">
        <v>0</v>
      </c>
      <c r="BB1441" s="518" t="n">
        <v>0</v>
      </c>
      <c r="BC1441" s="518" t="n">
        <v>0</v>
      </c>
      <c r="BD1441" s="518" t="n">
        <v>0</v>
      </c>
      <c r="BE1441" s="518" t="n">
        <v>0</v>
      </c>
      <c r="BF1441" s="518" t="n">
        <v>0</v>
      </c>
      <c r="BG1441" s="518" t="n">
        <v>0</v>
      </c>
      <c r="BH1441" s="518" t="n">
        <v>0</v>
      </c>
      <c r="BI1441" s="518" t="n">
        <v>0</v>
      </c>
      <c r="BJ1441" s="518"/>
      <c r="BK1441" s="518"/>
      <c r="BL1441" s="518" t="n">
        <v>0</v>
      </c>
      <c r="BM1441" s="518"/>
      <c r="BN1441" s="518"/>
      <c r="BO1441" s="518"/>
      <c r="BP1441" s="518"/>
      <c r="BQ1441" s="518"/>
      <c r="BR1441" s="518"/>
      <c r="BS1441" s="518"/>
      <c r="BT1441" s="518"/>
      <c r="BU1441" s="518"/>
      <c r="BV1441" s="518" t="n">
        <v>0</v>
      </c>
      <c r="BW1441" s="518" t="n">
        <v>0</v>
      </c>
      <c r="BX1441" s="518" t="n">
        <v>1</v>
      </c>
      <c r="BY1441" s="518" t="n">
        <v>0</v>
      </c>
      <c r="BZ1441" s="518" t="n">
        <v>0</v>
      </c>
      <c r="CA1441" s="518" t="n">
        <v>0</v>
      </c>
      <c r="CB1441" s="518" t="n">
        <v>0</v>
      </c>
      <c r="CC1441" s="518" t="n">
        <v>0</v>
      </c>
      <c r="CD1441" s="518" t="n">
        <v>0</v>
      </c>
      <c r="CE1441" s="518" t="n">
        <v>0</v>
      </c>
      <c r="CF1441" s="518" t="n">
        <v>0</v>
      </c>
      <c r="CG1441" s="518" t="n">
        <v>0</v>
      </c>
      <c r="CH1441" s="518"/>
      <c r="CI1441" s="716"/>
      <c r="CL1441" s="48" t="n">
        <v>1</v>
      </c>
      <c r="CM1441" s="48" t="n">
        <f aca="false">CL1441-V1441</f>
        <v>0</v>
      </c>
      <c r="CN1441" s="702" t="n">
        <f aca="false">SUM(CO1441:DR1441)</f>
        <v>1</v>
      </c>
      <c r="CO1441" s="703" t="n">
        <v>0</v>
      </c>
      <c r="CP1441" s="703"/>
      <c r="CQ1441" s="703" t="n">
        <v>0</v>
      </c>
      <c r="CR1441" s="703"/>
      <c r="CS1441" s="703" t="n">
        <v>0</v>
      </c>
      <c r="CT1441" s="703" t="n">
        <v>0</v>
      </c>
      <c r="CU1441" s="703"/>
      <c r="CV1441" s="703"/>
      <c r="CW1441" s="703"/>
      <c r="CX1441" s="703" t="n">
        <v>0</v>
      </c>
      <c r="CY1441" s="703" t="n">
        <v>0</v>
      </c>
      <c r="CZ1441" s="703" t="n">
        <v>0</v>
      </c>
      <c r="DA1441" s="703"/>
      <c r="DB1441" s="703"/>
      <c r="DC1441" s="703"/>
      <c r="DD1441" s="703"/>
      <c r="DE1441" s="703" t="n">
        <v>0</v>
      </c>
      <c r="DF1441" s="703"/>
      <c r="DG1441" s="703" t="n">
        <v>0</v>
      </c>
      <c r="DH1441" s="703" t="n">
        <v>0</v>
      </c>
      <c r="DI1441" s="703" t="n">
        <v>1</v>
      </c>
      <c r="DJ1441" s="703" t="n">
        <v>0</v>
      </c>
      <c r="DK1441" s="703" t="n">
        <v>0</v>
      </c>
      <c r="DL1441" s="703" t="n">
        <v>0</v>
      </c>
      <c r="DM1441" s="703"/>
      <c r="DN1441" s="703"/>
      <c r="DO1441" s="703"/>
      <c r="DP1441" s="703"/>
      <c r="DQ1441" s="703"/>
      <c r="DR1441" s="703"/>
      <c r="DS1441" s="704" t="n">
        <f aca="false">CN1441-V1441</f>
        <v>0</v>
      </c>
      <c r="DT1441" s="553"/>
      <c r="DU1441" s="48"/>
    </row>
    <row r="1442" customFormat="false" ht="15" hidden="false" customHeight="true" outlineLevel="0" collapsed="false">
      <c r="A1442" s="705" t="n">
        <f aca="false">A1441+1</f>
        <v>1433</v>
      </c>
      <c r="B1442" s="706" t="s">
        <v>2344</v>
      </c>
      <c r="C1442" s="706" t="s">
        <v>650</v>
      </c>
      <c r="D1442" s="706" t="s">
        <v>651</v>
      </c>
      <c r="E1442" s="243" t="n">
        <f aca="false">COUNTIF($G$10:$G$1856,$G1442)</f>
        <v>1</v>
      </c>
      <c r="F1442" s="706"/>
      <c r="G1442" s="706" t="s">
        <v>3378</v>
      </c>
      <c r="H1442" s="707" t="s">
        <v>3379</v>
      </c>
      <c r="I1442" s="708" t="s">
        <v>3380</v>
      </c>
      <c r="J1442" s="707" t="s">
        <v>635</v>
      </c>
      <c r="K1442" s="709" t="n">
        <v>0</v>
      </c>
      <c r="L1442" s="707" t="s">
        <v>634</v>
      </c>
      <c r="M1442" s="708" t="s">
        <v>3381</v>
      </c>
      <c r="N1442" s="710" t="s">
        <v>934</v>
      </c>
      <c r="O1442" s="512" t="n">
        <v>1</v>
      </c>
      <c r="P1442" s="512" t="n">
        <v>1</v>
      </c>
      <c r="Q1442" s="711" t="n">
        <v>0.001011114</v>
      </c>
      <c r="R1442" s="712"/>
      <c r="S1442" s="713"/>
      <c r="T1442" s="714" t="n">
        <v>2.36</v>
      </c>
      <c r="U1442" s="715"/>
      <c r="V1442" s="262" t="n">
        <f aca="false">SUM(W1442:CI1442)</f>
        <v>1</v>
      </c>
      <c r="W1442" s="243" t="n">
        <v>0</v>
      </c>
      <c r="X1442" s="243" t="n">
        <v>0</v>
      </c>
      <c r="Y1442" s="243" t="n">
        <v>0</v>
      </c>
      <c r="Z1442" s="243" t="n">
        <v>0</v>
      </c>
      <c r="AA1442" s="243" t="n">
        <v>0</v>
      </c>
      <c r="AB1442" s="243" t="n">
        <v>0</v>
      </c>
      <c r="AC1442" s="243" t="n">
        <v>0</v>
      </c>
      <c r="AD1442" s="243" t="n">
        <v>0</v>
      </c>
      <c r="AE1442" s="243" t="n">
        <v>0</v>
      </c>
      <c r="AF1442" s="243" t="n">
        <v>0</v>
      </c>
      <c r="AG1442" s="243" t="n">
        <v>0</v>
      </c>
      <c r="AH1442" s="518" t="n">
        <v>0</v>
      </c>
      <c r="AI1442" s="243" t="n">
        <v>0</v>
      </c>
      <c r="AJ1442" s="243" t="n">
        <v>0</v>
      </c>
      <c r="AK1442" s="518" t="n">
        <v>0</v>
      </c>
      <c r="AL1442" s="518" t="n">
        <v>0</v>
      </c>
      <c r="AM1442" s="518" t="n">
        <v>0</v>
      </c>
      <c r="AN1442" s="518" t="n">
        <v>0</v>
      </c>
      <c r="AO1442" s="518" t="n">
        <v>0</v>
      </c>
      <c r="AP1442" s="518" t="n">
        <v>0</v>
      </c>
      <c r="AQ1442" s="518" t="n">
        <v>0</v>
      </c>
      <c r="AR1442" s="518" t="n">
        <v>0</v>
      </c>
      <c r="AS1442" s="518" t="n">
        <v>0</v>
      </c>
      <c r="AT1442" s="518" t="n">
        <v>0</v>
      </c>
      <c r="AU1442" s="518" t="n">
        <v>0</v>
      </c>
      <c r="AV1442" s="518" t="n">
        <v>0</v>
      </c>
      <c r="AW1442" s="518" t="n">
        <v>0</v>
      </c>
      <c r="AX1442" s="518" t="n">
        <v>0</v>
      </c>
      <c r="AY1442" s="518" t="n">
        <v>0</v>
      </c>
      <c r="AZ1442" s="518" t="n">
        <v>0</v>
      </c>
      <c r="BA1442" s="518" t="n">
        <v>0</v>
      </c>
      <c r="BB1442" s="518" t="n">
        <v>0</v>
      </c>
      <c r="BC1442" s="518" t="n">
        <v>0</v>
      </c>
      <c r="BD1442" s="518" t="n">
        <v>0</v>
      </c>
      <c r="BE1442" s="518" t="n">
        <v>0</v>
      </c>
      <c r="BF1442" s="518" t="n">
        <v>0</v>
      </c>
      <c r="BG1442" s="518" t="n">
        <v>0</v>
      </c>
      <c r="BH1442" s="518" t="n">
        <v>0</v>
      </c>
      <c r="BI1442" s="518" t="n">
        <v>0</v>
      </c>
      <c r="BJ1442" s="518"/>
      <c r="BK1442" s="518"/>
      <c r="BL1442" s="518" t="n">
        <v>0</v>
      </c>
      <c r="BM1442" s="518"/>
      <c r="BN1442" s="518"/>
      <c r="BO1442" s="518"/>
      <c r="BP1442" s="518"/>
      <c r="BQ1442" s="518"/>
      <c r="BR1442" s="518"/>
      <c r="BS1442" s="518"/>
      <c r="BT1442" s="518"/>
      <c r="BU1442" s="518"/>
      <c r="BV1442" s="518" t="n">
        <v>0</v>
      </c>
      <c r="BW1442" s="518" t="n">
        <v>0</v>
      </c>
      <c r="BX1442" s="518" t="n">
        <v>1</v>
      </c>
      <c r="BY1442" s="518" t="n">
        <v>0</v>
      </c>
      <c r="BZ1442" s="518" t="n">
        <v>0</v>
      </c>
      <c r="CA1442" s="518" t="n">
        <v>0</v>
      </c>
      <c r="CB1442" s="518" t="n">
        <v>0</v>
      </c>
      <c r="CC1442" s="518" t="n">
        <v>0</v>
      </c>
      <c r="CD1442" s="518" t="n">
        <v>0</v>
      </c>
      <c r="CE1442" s="518" t="n">
        <v>0</v>
      </c>
      <c r="CF1442" s="518" t="n">
        <v>0</v>
      </c>
      <c r="CG1442" s="518" t="n">
        <v>0</v>
      </c>
      <c r="CH1442" s="518"/>
      <c r="CI1442" s="716"/>
      <c r="CL1442" s="48" t="n">
        <v>1</v>
      </c>
      <c r="CM1442" s="48" t="n">
        <f aca="false">CL1442-V1442</f>
        <v>0</v>
      </c>
      <c r="CN1442" s="702" t="n">
        <f aca="false">SUM(CO1442:DR1442)</f>
        <v>1</v>
      </c>
      <c r="CO1442" s="703" t="n">
        <v>0</v>
      </c>
      <c r="CP1442" s="703"/>
      <c r="CQ1442" s="703" t="n">
        <v>0</v>
      </c>
      <c r="CR1442" s="703"/>
      <c r="CS1442" s="703" t="n">
        <v>0</v>
      </c>
      <c r="CT1442" s="703" t="n">
        <v>0</v>
      </c>
      <c r="CU1442" s="703"/>
      <c r="CV1442" s="703"/>
      <c r="CW1442" s="703"/>
      <c r="CX1442" s="703" t="n">
        <v>0</v>
      </c>
      <c r="CY1442" s="703" t="n">
        <v>0</v>
      </c>
      <c r="CZ1442" s="703" t="n">
        <v>0</v>
      </c>
      <c r="DA1442" s="703"/>
      <c r="DB1442" s="703"/>
      <c r="DC1442" s="703"/>
      <c r="DD1442" s="703"/>
      <c r="DE1442" s="703" t="n">
        <v>0</v>
      </c>
      <c r="DF1442" s="703"/>
      <c r="DG1442" s="703" t="n">
        <v>0</v>
      </c>
      <c r="DH1442" s="703" t="n">
        <v>0</v>
      </c>
      <c r="DI1442" s="703" t="n">
        <v>1</v>
      </c>
      <c r="DJ1442" s="703" t="n">
        <v>0</v>
      </c>
      <c r="DK1442" s="703" t="n">
        <v>0</v>
      </c>
      <c r="DL1442" s="703" t="n">
        <v>0</v>
      </c>
      <c r="DM1442" s="703"/>
      <c r="DN1442" s="703"/>
      <c r="DO1442" s="703"/>
      <c r="DP1442" s="703"/>
      <c r="DQ1442" s="703"/>
      <c r="DR1442" s="703"/>
      <c r="DS1442" s="704" t="n">
        <f aca="false">CN1442-V1442</f>
        <v>0</v>
      </c>
      <c r="DT1442" s="553"/>
      <c r="DU1442" s="48"/>
    </row>
    <row r="1443" customFormat="false" ht="15" hidden="false" customHeight="true" outlineLevel="0" collapsed="false">
      <c r="A1443" s="705" t="n">
        <f aca="false">A1442+1</f>
        <v>1434</v>
      </c>
      <c r="B1443" s="706" t="s">
        <v>2344</v>
      </c>
      <c r="C1443" s="706" t="s">
        <v>650</v>
      </c>
      <c r="D1443" s="706" t="s">
        <v>651</v>
      </c>
      <c r="E1443" s="243" t="n">
        <f aca="false">COUNTIF($G$10:$G$1856,$G1443)</f>
        <v>1</v>
      </c>
      <c r="F1443" s="706"/>
      <c r="G1443" s="706" t="s">
        <v>3382</v>
      </c>
      <c r="H1443" s="707" t="s">
        <v>3383</v>
      </c>
      <c r="I1443" s="708" t="s">
        <v>3384</v>
      </c>
      <c r="J1443" s="707" t="s">
        <v>635</v>
      </c>
      <c r="K1443" s="709" t="n">
        <v>0</v>
      </c>
      <c r="L1443" s="707" t="s">
        <v>634</v>
      </c>
      <c r="M1443" s="708" t="s">
        <v>3385</v>
      </c>
      <c r="N1443" s="710" t="s">
        <v>934</v>
      </c>
      <c r="O1443" s="512" t="n">
        <v>1</v>
      </c>
      <c r="P1443" s="512" t="n">
        <v>1</v>
      </c>
      <c r="Q1443" s="711" t="n">
        <v>0.001011114</v>
      </c>
      <c r="R1443" s="712"/>
      <c r="S1443" s="713"/>
      <c r="T1443" s="714" t="n">
        <v>2.36</v>
      </c>
      <c r="U1443" s="715"/>
      <c r="V1443" s="262" t="n">
        <f aca="false">SUM(W1443:CI1443)</f>
        <v>1</v>
      </c>
      <c r="W1443" s="243" t="n">
        <v>0</v>
      </c>
      <c r="X1443" s="243" t="n">
        <v>0</v>
      </c>
      <c r="Y1443" s="243" t="n">
        <v>0</v>
      </c>
      <c r="Z1443" s="243" t="n">
        <v>0</v>
      </c>
      <c r="AA1443" s="243" t="n">
        <v>0</v>
      </c>
      <c r="AB1443" s="243" t="n">
        <v>0</v>
      </c>
      <c r="AC1443" s="243" t="n">
        <v>0</v>
      </c>
      <c r="AD1443" s="243" t="n">
        <v>0</v>
      </c>
      <c r="AE1443" s="243" t="n">
        <v>0</v>
      </c>
      <c r="AF1443" s="243" t="n">
        <v>0</v>
      </c>
      <c r="AG1443" s="243" t="n">
        <v>0</v>
      </c>
      <c r="AH1443" s="518" t="n">
        <v>0</v>
      </c>
      <c r="AI1443" s="243" t="n">
        <v>0</v>
      </c>
      <c r="AJ1443" s="243" t="n">
        <v>0</v>
      </c>
      <c r="AK1443" s="518" t="n">
        <v>0</v>
      </c>
      <c r="AL1443" s="518" t="n">
        <v>0</v>
      </c>
      <c r="AM1443" s="518" t="n">
        <v>0</v>
      </c>
      <c r="AN1443" s="518" t="n">
        <v>0</v>
      </c>
      <c r="AO1443" s="518" t="n">
        <v>0</v>
      </c>
      <c r="AP1443" s="518" t="n">
        <v>0</v>
      </c>
      <c r="AQ1443" s="518" t="n">
        <v>0</v>
      </c>
      <c r="AR1443" s="518" t="n">
        <v>0</v>
      </c>
      <c r="AS1443" s="518" t="n">
        <v>0</v>
      </c>
      <c r="AT1443" s="518" t="n">
        <v>0</v>
      </c>
      <c r="AU1443" s="518" t="n">
        <v>0</v>
      </c>
      <c r="AV1443" s="518" t="n">
        <v>0</v>
      </c>
      <c r="AW1443" s="518" t="n">
        <v>0</v>
      </c>
      <c r="AX1443" s="518" t="n">
        <v>0</v>
      </c>
      <c r="AY1443" s="518" t="n">
        <v>0</v>
      </c>
      <c r="AZ1443" s="518" t="n">
        <v>0</v>
      </c>
      <c r="BA1443" s="518" t="n">
        <v>0</v>
      </c>
      <c r="BB1443" s="518" t="n">
        <v>0</v>
      </c>
      <c r="BC1443" s="518" t="n">
        <v>0</v>
      </c>
      <c r="BD1443" s="518" t="n">
        <v>0</v>
      </c>
      <c r="BE1443" s="518" t="n">
        <v>0</v>
      </c>
      <c r="BF1443" s="518" t="n">
        <v>0</v>
      </c>
      <c r="BG1443" s="518" t="n">
        <v>0</v>
      </c>
      <c r="BH1443" s="518" t="n">
        <v>0</v>
      </c>
      <c r="BI1443" s="518" t="n">
        <v>0</v>
      </c>
      <c r="BJ1443" s="518"/>
      <c r="BK1443" s="518"/>
      <c r="BL1443" s="518" t="n">
        <v>0</v>
      </c>
      <c r="BM1443" s="518"/>
      <c r="BN1443" s="518"/>
      <c r="BO1443" s="518"/>
      <c r="BP1443" s="518"/>
      <c r="BQ1443" s="518"/>
      <c r="BR1443" s="518"/>
      <c r="BS1443" s="518"/>
      <c r="BT1443" s="518"/>
      <c r="BU1443" s="518"/>
      <c r="BV1443" s="518" t="n">
        <v>0</v>
      </c>
      <c r="BW1443" s="518" t="n">
        <v>0</v>
      </c>
      <c r="BX1443" s="518" t="n">
        <v>1</v>
      </c>
      <c r="BY1443" s="518" t="n">
        <v>0</v>
      </c>
      <c r="BZ1443" s="518" t="n">
        <v>0</v>
      </c>
      <c r="CA1443" s="518" t="n">
        <v>0</v>
      </c>
      <c r="CB1443" s="518" t="n">
        <v>0</v>
      </c>
      <c r="CC1443" s="518" t="n">
        <v>0</v>
      </c>
      <c r="CD1443" s="518" t="n">
        <v>0</v>
      </c>
      <c r="CE1443" s="518" t="n">
        <v>0</v>
      </c>
      <c r="CF1443" s="518" t="n">
        <v>0</v>
      </c>
      <c r="CG1443" s="518" t="n">
        <v>0</v>
      </c>
      <c r="CH1443" s="518"/>
      <c r="CI1443" s="716"/>
      <c r="CL1443" s="48" t="n">
        <v>1</v>
      </c>
      <c r="CM1443" s="48" t="n">
        <f aca="false">CL1443-V1443</f>
        <v>0</v>
      </c>
      <c r="CN1443" s="702" t="n">
        <f aca="false">SUM(CO1443:DR1443)</f>
        <v>1</v>
      </c>
      <c r="CO1443" s="703" t="n">
        <v>0</v>
      </c>
      <c r="CP1443" s="703"/>
      <c r="CQ1443" s="703" t="n">
        <v>0</v>
      </c>
      <c r="CR1443" s="703"/>
      <c r="CS1443" s="703" t="n">
        <v>0</v>
      </c>
      <c r="CT1443" s="703" t="n">
        <v>0</v>
      </c>
      <c r="CU1443" s="703"/>
      <c r="CV1443" s="703"/>
      <c r="CW1443" s="703"/>
      <c r="CX1443" s="703" t="n">
        <v>0</v>
      </c>
      <c r="CY1443" s="703" t="n">
        <v>0</v>
      </c>
      <c r="CZ1443" s="703" t="n">
        <v>0</v>
      </c>
      <c r="DA1443" s="703"/>
      <c r="DB1443" s="703"/>
      <c r="DC1443" s="703"/>
      <c r="DD1443" s="703"/>
      <c r="DE1443" s="703" t="n">
        <v>0</v>
      </c>
      <c r="DF1443" s="703"/>
      <c r="DG1443" s="703" t="n">
        <v>0</v>
      </c>
      <c r="DH1443" s="703" t="n">
        <v>0</v>
      </c>
      <c r="DI1443" s="703" t="n">
        <v>1</v>
      </c>
      <c r="DJ1443" s="703" t="n">
        <v>0</v>
      </c>
      <c r="DK1443" s="703" t="n">
        <v>0</v>
      </c>
      <c r="DL1443" s="703" t="n">
        <v>0</v>
      </c>
      <c r="DM1443" s="703"/>
      <c r="DN1443" s="703"/>
      <c r="DO1443" s="703"/>
      <c r="DP1443" s="703"/>
      <c r="DQ1443" s="703"/>
      <c r="DR1443" s="703"/>
      <c r="DS1443" s="704" t="n">
        <f aca="false">CN1443-V1443</f>
        <v>0</v>
      </c>
      <c r="DT1443" s="553"/>
      <c r="DU1443" s="48"/>
    </row>
    <row r="1444" customFormat="false" ht="15" hidden="false" customHeight="true" outlineLevel="0" collapsed="false">
      <c r="A1444" s="705" t="n">
        <f aca="false">A1443+1</f>
        <v>1435</v>
      </c>
      <c r="B1444" s="706" t="s">
        <v>2344</v>
      </c>
      <c r="C1444" s="706" t="s">
        <v>650</v>
      </c>
      <c r="D1444" s="706" t="s">
        <v>651</v>
      </c>
      <c r="E1444" s="243" t="n">
        <f aca="false">COUNTIF($G$10:$G$1856,$G1444)</f>
        <v>1</v>
      </c>
      <c r="F1444" s="706"/>
      <c r="G1444" s="706" t="s">
        <v>3386</v>
      </c>
      <c r="H1444" s="707" t="s">
        <v>3387</v>
      </c>
      <c r="I1444" s="708" t="s">
        <v>1027</v>
      </c>
      <c r="J1444" s="707" t="s">
        <v>635</v>
      </c>
      <c r="K1444" s="709" t="n">
        <v>0</v>
      </c>
      <c r="L1444" s="707" t="s">
        <v>634</v>
      </c>
      <c r="M1444" s="708" t="s">
        <v>1028</v>
      </c>
      <c r="N1444" s="710" t="s">
        <v>934</v>
      </c>
      <c r="O1444" s="512" t="n">
        <v>1</v>
      </c>
      <c r="P1444" s="512" t="n">
        <v>1</v>
      </c>
      <c r="Q1444" s="711" t="n">
        <v>0.004266956</v>
      </c>
      <c r="R1444" s="712"/>
      <c r="S1444" s="713"/>
      <c r="T1444" s="714" t="n">
        <v>9.94</v>
      </c>
      <c r="U1444" s="715"/>
      <c r="V1444" s="262" t="n">
        <f aca="false">SUM(W1444:CI1444)</f>
        <v>1</v>
      </c>
      <c r="W1444" s="243" t="n">
        <v>0</v>
      </c>
      <c r="X1444" s="243" t="n">
        <v>0</v>
      </c>
      <c r="Y1444" s="243" t="n">
        <v>0</v>
      </c>
      <c r="Z1444" s="243" t="n">
        <v>0</v>
      </c>
      <c r="AA1444" s="243" t="n">
        <v>0</v>
      </c>
      <c r="AB1444" s="243" t="n">
        <v>0</v>
      </c>
      <c r="AC1444" s="243" t="n">
        <v>0</v>
      </c>
      <c r="AD1444" s="243" t="n">
        <v>0</v>
      </c>
      <c r="AE1444" s="243" t="n">
        <v>0</v>
      </c>
      <c r="AF1444" s="243" t="n">
        <v>0</v>
      </c>
      <c r="AG1444" s="243" t="n">
        <v>0</v>
      </c>
      <c r="AH1444" s="518" t="n">
        <v>0</v>
      </c>
      <c r="AI1444" s="243" t="n">
        <v>0</v>
      </c>
      <c r="AJ1444" s="243" t="n">
        <v>0</v>
      </c>
      <c r="AK1444" s="518" t="n">
        <v>0</v>
      </c>
      <c r="AL1444" s="518" t="n">
        <v>0</v>
      </c>
      <c r="AM1444" s="518" t="n">
        <v>0</v>
      </c>
      <c r="AN1444" s="518" t="n">
        <v>0</v>
      </c>
      <c r="AO1444" s="518" t="n">
        <v>0</v>
      </c>
      <c r="AP1444" s="518" t="n">
        <v>0</v>
      </c>
      <c r="AQ1444" s="518" t="n">
        <v>0</v>
      </c>
      <c r="AR1444" s="518" t="n">
        <v>0</v>
      </c>
      <c r="AS1444" s="518" t="n">
        <v>0</v>
      </c>
      <c r="AT1444" s="518" t="n">
        <v>0</v>
      </c>
      <c r="AU1444" s="518" t="n">
        <v>0</v>
      </c>
      <c r="AV1444" s="518" t="n">
        <v>0</v>
      </c>
      <c r="AW1444" s="518" t="n">
        <v>0</v>
      </c>
      <c r="AX1444" s="518" t="n">
        <v>0</v>
      </c>
      <c r="AY1444" s="518" t="n">
        <v>0</v>
      </c>
      <c r="AZ1444" s="518" t="n">
        <v>0</v>
      </c>
      <c r="BA1444" s="518" t="n">
        <v>0</v>
      </c>
      <c r="BB1444" s="518" t="n">
        <v>0</v>
      </c>
      <c r="BC1444" s="518" t="n">
        <v>0</v>
      </c>
      <c r="BD1444" s="518" t="n">
        <v>0</v>
      </c>
      <c r="BE1444" s="518" t="n">
        <v>0</v>
      </c>
      <c r="BF1444" s="518" t="n">
        <v>0</v>
      </c>
      <c r="BG1444" s="518" t="n">
        <v>0</v>
      </c>
      <c r="BH1444" s="518" t="n">
        <v>0</v>
      </c>
      <c r="BI1444" s="518" t="n">
        <v>0</v>
      </c>
      <c r="BJ1444" s="518"/>
      <c r="BK1444" s="518"/>
      <c r="BL1444" s="518" t="n">
        <v>0</v>
      </c>
      <c r="BM1444" s="518"/>
      <c r="BN1444" s="518"/>
      <c r="BO1444" s="518"/>
      <c r="BP1444" s="518"/>
      <c r="BQ1444" s="518"/>
      <c r="BR1444" s="518"/>
      <c r="BS1444" s="518"/>
      <c r="BT1444" s="518"/>
      <c r="BU1444" s="518"/>
      <c r="BV1444" s="518" t="n">
        <v>0</v>
      </c>
      <c r="BW1444" s="518" t="n">
        <v>0</v>
      </c>
      <c r="BX1444" s="518" t="n">
        <v>1</v>
      </c>
      <c r="BY1444" s="518" t="n">
        <v>0</v>
      </c>
      <c r="BZ1444" s="518" t="n">
        <v>0</v>
      </c>
      <c r="CA1444" s="518" t="n">
        <v>0</v>
      </c>
      <c r="CB1444" s="518" t="n">
        <v>0</v>
      </c>
      <c r="CC1444" s="518" t="n">
        <v>0</v>
      </c>
      <c r="CD1444" s="518" t="n">
        <v>0</v>
      </c>
      <c r="CE1444" s="518" t="n">
        <v>0</v>
      </c>
      <c r="CF1444" s="518" t="n">
        <v>0</v>
      </c>
      <c r="CG1444" s="518" t="n">
        <v>0</v>
      </c>
      <c r="CH1444" s="518"/>
      <c r="CI1444" s="716"/>
      <c r="CL1444" s="48" t="n">
        <v>1</v>
      </c>
      <c r="CM1444" s="48" t="n">
        <f aca="false">CL1444-V1444</f>
        <v>0</v>
      </c>
      <c r="CN1444" s="702" t="n">
        <f aca="false">SUM(CO1444:DR1444)</f>
        <v>1</v>
      </c>
      <c r="CO1444" s="703" t="n">
        <v>0</v>
      </c>
      <c r="CP1444" s="703"/>
      <c r="CQ1444" s="703" t="n">
        <v>0</v>
      </c>
      <c r="CR1444" s="703"/>
      <c r="CS1444" s="703" t="n">
        <v>0</v>
      </c>
      <c r="CT1444" s="703" t="n">
        <v>0</v>
      </c>
      <c r="CU1444" s="703"/>
      <c r="CV1444" s="703"/>
      <c r="CW1444" s="703"/>
      <c r="CX1444" s="703" t="n">
        <v>0</v>
      </c>
      <c r="CY1444" s="703" t="n">
        <v>0</v>
      </c>
      <c r="CZ1444" s="703" t="n">
        <v>0</v>
      </c>
      <c r="DA1444" s="703"/>
      <c r="DB1444" s="703"/>
      <c r="DC1444" s="703"/>
      <c r="DD1444" s="703"/>
      <c r="DE1444" s="703" t="n">
        <v>0</v>
      </c>
      <c r="DF1444" s="703"/>
      <c r="DG1444" s="703" t="n">
        <v>0</v>
      </c>
      <c r="DH1444" s="703" t="n">
        <v>0</v>
      </c>
      <c r="DI1444" s="703" t="n">
        <v>1</v>
      </c>
      <c r="DJ1444" s="703" t="n">
        <v>0</v>
      </c>
      <c r="DK1444" s="703" t="n">
        <v>0</v>
      </c>
      <c r="DL1444" s="703" t="n">
        <v>0</v>
      </c>
      <c r="DM1444" s="703"/>
      <c r="DN1444" s="703"/>
      <c r="DO1444" s="703"/>
      <c r="DP1444" s="703"/>
      <c r="DQ1444" s="703"/>
      <c r="DR1444" s="703"/>
      <c r="DS1444" s="704" t="n">
        <f aca="false">CN1444-V1444</f>
        <v>0</v>
      </c>
      <c r="DT1444" s="553"/>
      <c r="DU1444" s="48"/>
    </row>
    <row r="1445" customFormat="false" ht="15" hidden="false" customHeight="true" outlineLevel="0" collapsed="false">
      <c r="A1445" s="705" t="n">
        <f aca="false">A1444+1</f>
        <v>1436</v>
      </c>
      <c r="B1445" s="706" t="s">
        <v>2344</v>
      </c>
      <c r="C1445" s="706" t="s">
        <v>650</v>
      </c>
      <c r="D1445" s="706" t="s">
        <v>651</v>
      </c>
      <c r="E1445" s="243" t="n">
        <f aca="false">COUNTIF($G$10:$G$1856,$G1445)</f>
        <v>1</v>
      </c>
      <c r="F1445" s="706"/>
      <c r="G1445" s="706" t="s">
        <v>3388</v>
      </c>
      <c r="H1445" s="707" t="s">
        <v>3389</v>
      </c>
      <c r="I1445" s="708" t="s">
        <v>1031</v>
      </c>
      <c r="J1445" s="707" t="s">
        <v>635</v>
      </c>
      <c r="K1445" s="709" t="n">
        <v>0</v>
      </c>
      <c r="L1445" s="707" t="s">
        <v>634</v>
      </c>
      <c r="M1445" s="708" t="s">
        <v>1032</v>
      </c>
      <c r="N1445" s="710" t="s">
        <v>934</v>
      </c>
      <c r="O1445" s="512" t="n">
        <v>1</v>
      </c>
      <c r="P1445" s="512" t="n">
        <v>1</v>
      </c>
      <c r="Q1445" s="711" t="n">
        <v>0.004266956</v>
      </c>
      <c r="R1445" s="712"/>
      <c r="S1445" s="713"/>
      <c r="T1445" s="714" t="n">
        <v>9.94</v>
      </c>
      <c r="U1445" s="715"/>
      <c r="V1445" s="262" t="n">
        <f aca="false">SUM(W1445:CI1445)</f>
        <v>1</v>
      </c>
      <c r="W1445" s="243" t="n">
        <v>0</v>
      </c>
      <c r="X1445" s="243" t="n">
        <v>0</v>
      </c>
      <c r="Y1445" s="243" t="n">
        <v>0</v>
      </c>
      <c r="Z1445" s="243" t="n">
        <v>0</v>
      </c>
      <c r="AA1445" s="243" t="n">
        <v>0</v>
      </c>
      <c r="AB1445" s="243" t="n">
        <v>0</v>
      </c>
      <c r="AC1445" s="243" t="n">
        <v>0</v>
      </c>
      <c r="AD1445" s="243" t="n">
        <v>0</v>
      </c>
      <c r="AE1445" s="243" t="n">
        <v>0</v>
      </c>
      <c r="AF1445" s="243" t="n">
        <v>0</v>
      </c>
      <c r="AG1445" s="243" t="n">
        <v>0</v>
      </c>
      <c r="AH1445" s="518" t="n">
        <v>0</v>
      </c>
      <c r="AI1445" s="243" t="n">
        <v>0</v>
      </c>
      <c r="AJ1445" s="243" t="n">
        <v>0</v>
      </c>
      <c r="AK1445" s="518" t="n">
        <v>0</v>
      </c>
      <c r="AL1445" s="518" t="n">
        <v>0</v>
      </c>
      <c r="AM1445" s="518" t="n">
        <v>0</v>
      </c>
      <c r="AN1445" s="518" t="n">
        <v>0</v>
      </c>
      <c r="AO1445" s="518" t="n">
        <v>0</v>
      </c>
      <c r="AP1445" s="518" t="n">
        <v>0</v>
      </c>
      <c r="AQ1445" s="518" t="n">
        <v>0</v>
      </c>
      <c r="AR1445" s="518" t="n">
        <v>0</v>
      </c>
      <c r="AS1445" s="518" t="n">
        <v>0</v>
      </c>
      <c r="AT1445" s="518" t="n">
        <v>0</v>
      </c>
      <c r="AU1445" s="518" t="n">
        <v>0</v>
      </c>
      <c r="AV1445" s="518" t="n">
        <v>0</v>
      </c>
      <c r="AW1445" s="518" t="n">
        <v>0</v>
      </c>
      <c r="AX1445" s="518" t="n">
        <v>0</v>
      </c>
      <c r="AY1445" s="518" t="n">
        <v>0</v>
      </c>
      <c r="AZ1445" s="518" t="n">
        <v>0</v>
      </c>
      <c r="BA1445" s="518" t="n">
        <v>0</v>
      </c>
      <c r="BB1445" s="518" t="n">
        <v>0</v>
      </c>
      <c r="BC1445" s="518" t="n">
        <v>0</v>
      </c>
      <c r="BD1445" s="518" t="n">
        <v>0</v>
      </c>
      <c r="BE1445" s="518" t="n">
        <v>0</v>
      </c>
      <c r="BF1445" s="518" t="n">
        <v>0</v>
      </c>
      <c r="BG1445" s="518" t="n">
        <v>0</v>
      </c>
      <c r="BH1445" s="518" t="n">
        <v>0</v>
      </c>
      <c r="BI1445" s="518" t="n">
        <v>0</v>
      </c>
      <c r="BJ1445" s="518"/>
      <c r="BK1445" s="518"/>
      <c r="BL1445" s="518" t="n">
        <v>0</v>
      </c>
      <c r="BM1445" s="518"/>
      <c r="BN1445" s="518"/>
      <c r="BO1445" s="518"/>
      <c r="BP1445" s="518"/>
      <c r="BQ1445" s="518"/>
      <c r="BR1445" s="518"/>
      <c r="BS1445" s="518"/>
      <c r="BT1445" s="518"/>
      <c r="BU1445" s="518"/>
      <c r="BV1445" s="518" t="n">
        <v>0</v>
      </c>
      <c r="BW1445" s="518" t="n">
        <v>0</v>
      </c>
      <c r="BX1445" s="518" t="n">
        <v>1</v>
      </c>
      <c r="BY1445" s="518" t="n">
        <v>0</v>
      </c>
      <c r="BZ1445" s="518" t="n">
        <v>0</v>
      </c>
      <c r="CA1445" s="518" t="n">
        <v>0</v>
      </c>
      <c r="CB1445" s="518" t="n">
        <v>0</v>
      </c>
      <c r="CC1445" s="518" t="n">
        <v>0</v>
      </c>
      <c r="CD1445" s="518" t="n">
        <v>0</v>
      </c>
      <c r="CE1445" s="518" t="n">
        <v>0</v>
      </c>
      <c r="CF1445" s="518" t="n">
        <v>0</v>
      </c>
      <c r="CG1445" s="518" t="n">
        <v>0</v>
      </c>
      <c r="CH1445" s="518"/>
      <c r="CI1445" s="716"/>
      <c r="CL1445" s="48" t="n">
        <v>1</v>
      </c>
      <c r="CM1445" s="48" t="n">
        <f aca="false">CL1445-V1445</f>
        <v>0</v>
      </c>
      <c r="CN1445" s="702" t="n">
        <f aca="false">SUM(CO1445:DR1445)</f>
        <v>1</v>
      </c>
      <c r="CO1445" s="703" t="n">
        <v>0</v>
      </c>
      <c r="CP1445" s="703"/>
      <c r="CQ1445" s="703" t="n">
        <v>0</v>
      </c>
      <c r="CR1445" s="703"/>
      <c r="CS1445" s="703" t="n">
        <v>0</v>
      </c>
      <c r="CT1445" s="703" t="n">
        <v>0</v>
      </c>
      <c r="CU1445" s="703"/>
      <c r="CV1445" s="703"/>
      <c r="CW1445" s="703"/>
      <c r="CX1445" s="703" t="n">
        <v>0</v>
      </c>
      <c r="CY1445" s="703" t="n">
        <v>0</v>
      </c>
      <c r="CZ1445" s="703" t="n">
        <v>0</v>
      </c>
      <c r="DA1445" s="703"/>
      <c r="DB1445" s="703"/>
      <c r="DC1445" s="703"/>
      <c r="DD1445" s="703"/>
      <c r="DE1445" s="703" t="n">
        <v>0</v>
      </c>
      <c r="DF1445" s="703"/>
      <c r="DG1445" s="703" t="n">
        <v>0</v>
      </c>
      <c r="DH1445" s="703" t="n">
        <v>0</v>
      </c>
      <c r="DI1445" s="703" t="n">
        <v>1</v>
      </c>
      <c r="DJ1445" s="703" t="n">
        <v>0</v>
      </c>
      <c r="DK1445" s="703" t="n">
        <v>0</v>
      </c>
      <c r="DL1445" s="703" t="n">
        <v>0</v>
      </c>
      <c r="DM1445" s="703"/>
      <c r="DN1445" s="703"/>
      <c r="DO1445" s="703"/>
      <c r="DP1445" s="703"/>
      <c r="DQ1445" s="703"/>
      <c r="DR1445" s="703"/>
      <c r="DS1445" s="704" t="n">
        <f aca="false">CN1445-V1445</f>
        <v>0</v>
      </c>
      <c r="DT1445" s="553"/>
      <c r="DU1445" s="48"/>
    </row>
    <row r="1446" customFormat="false" ht="15" hidden="false" customHeight="true" outlineLevel="0" collapsed="false">
      <c r="A1446" s="705" t="n">
        <f aca="false">A1445+1</f>
        <v>1437</v>
      </c>
      <c r="B1446" s="706" t="s">
        <v>2344</v>
      </c>
      <c r="C1446" s="706" t="s">
        <v>650</v>
      </c>
      <c r="D1446" s="706" t="s">
        <v>651</v>
      </c>
      <c r="E1446" s="243" t="n">
        <f aca="false">COUNTIF($G$10:$G$1856,$G1446)</f>
        <v>1</v>
      </c>
      <c r="F1446" s="706"/>
      <c r="G1446" s="706" t="s">
        <v>3390</v>
      </c>
      <c r="H1446" s="707" t="s">
        <v>3391</v>
      </c>
      <c r="I1446" s="708" t="s">
        <v>1056</v>
      </c>
      <c r="J1446" s="707" t="s">
        <v>635</v>
      </c>
      <c r="K1446" s="709" t="n">
        <v>0</v>
      </c>
      <c r="L1446" s="707" t="s">
        <v>634</v>
      </c>
      <c r="M1446" s="708" t="s">
        <v>2333</v>
      </c>
      <c r="N1446" s="710" t="s">
        <v>934</v>
      </c>
      <c r="O1446" s="512" t="n">
        <v>1</v>
      </c>
      <c r="P1446" s="512" t="n">
        <v>1</v>
      </c>
      <c r="Q1446" s="711" t="n">
        <v>0.00129384</v>
      </c>
      <c r="R1446" s="712"/>
      <c r="S1446" s="713"/>
      <c r="T1446" s="714" t="n">
        <v>3.01</v>
      </c>
      <c r="U1446" s="715"/>
      <c r="V1446" s="262" t="n">
        <f aca="false">SUM(W1446:CI1446)</f>
        <v>1</v>
      </c>
      <c r="W1446" s="243" t="n">
        <v>0</v>
      </c>
      <c r="X1446" s="243" t="n">
        <v>0</v>
      </c>
      <c r="Y1446" s="243" t="n">
        <v>0</v>
      </c>
      <c r="Z1446" s="243" t="n">
        <v>0</v>
      </c>
      <c r="AA1446" s="243" t="n">
        <v>0</v>
      </c>
      <c r="AB1446" s="243" t="n">
        <v>0</v>
      </c>
      <c r="AC1446" s="243" t="n">
        <v>0</v>
      </c>
      <c r="AD1446" s="243" t="n">
        <v>0</v>
      </c>
      <c r="AE1446" s="243" t="n">
        <v>0</v>
      </c>
      <c r="AF1446" s="243" t="n">
        <v>0</v>
      </c>
      <c r="AG1446" s="243" t="n">
        <v>0</v>
      </c>
      <c r="AH1446" s="518" t="n">
        <v>0</v>
      </c>
      <c r="AI1446" s="243" t="n">
        <v>0</v>
      </c>
      <c r="AJ1446" s="243" t="n">
        <v>0</v>
      </c>
      <c r="AK1446" s="518" t="n">
        <v>0</v>
      </c>
      <c r="AL1446" s="518" t="n">
        <v>0</v>
      </c>
      <c r="AM1446" s="518" t="n">
        <v>0</v>
      </c>
      <c r="AN1446" s="518" t="n">
        <v>0</v>
      </c>
      <c r="AO1446" s="518" t="n">
        <v>0</v>
      </c>
      <c r="AP1446" s="518" t="n">
        <v>0</v>
      </c>
      <c r="AQ1446" s="518" t="n">
        <v>0</v>
      </c>
      <c r="AR1446" s="518" t="n">
        <v>0</v>
      </c>
      <c r="AS1446" s="518" t="n">
        <v>0</v>
      </c>
      <c r="AT1446" s="518" t="n">
        <v>0</v>
      </c>
      <c r="AU1446" s="518" t="n">
        <v>0</v>
      </c>
      <c r="AV1446" s="518" t="n">
        <v>0</v>
      </c>
      <c r="AW1446" s="518" t="n">
        <v>0</v>
      </c>
      <c r="AX1446" s="518" t="n">
        <v>0</v>
      </c>
      <c r="AY1446" s="518" t="n">
        <v>0</v>
      </c>
      <c r="AZ1446" s="518" t="n">
        <v>0</v>
      </c>
      <c r="BA1446" s="518" t="n">
        <v>0</v>
      </c>
      <c r="BB1446" s="518" t="n">
        <v>0</v>
      </c>
      <c r="BC1446" s="518" t="n">
        <v>0</v>
      </c>
      <c r="BD1446" s="518" t="n">
        <v>0</v>
      </c>
      <c r="BE1446" s="518" t="n">
        <v>0</v>
      </c>
      <c r="BF1446" s="518" t="n">
        <v>0</v>
      </c>
      <c r="BG1446" s="518" t="n">
        <v>0</v>
      </c>
      <c r="BH1446" s="518" t="n">
        <v>0</v>
      </c>
      <c r="BI1446" s="518" t="n">
        <v>0</v>
      </c>
      <c r="BJ1446" s="518"/>
      <c r="BK1446" s="518"/>
      <c r="BL1446" s="518" t="n">
        <v>0</v>
      </c>
      <c r="BM1446" s="518"/>
      <c r="BN1446" s="518"/>
      <c r="BO1446" s="518"/>
      <c r="BP1446" s="518"/>
      <c r="BQ1446" s="518"/>
      <c r="BR1446" s="518"/>
      <c r="BS1446" s="518"/>
      <c r="BT1446" s="518"/>
      <c r="BU1446" s="518"/>
      <c r="BV1446" s="518" t="n">
        <v>0</v>
      </c>
      <c r="BW1446" s="518" t="n">
        <v>0</v>
      </c>
      <c r="BX1446" s="518" t="n">
        <v>1</v>
      </c>
      <c r="BY1446" s="518" t="n">
        <v>0</v>
      </c>
      <c r="BZ1446" s="518" t="n">
        <v>0</v>
      </c>
      <c r="CA1446" s="518" t="n">
        <v>0</v>
      </c>
      <c r="CB1446" s="518" t="n">
        <v>0</v>
      </c>
      <c r="CC1446" s="518" t="n">
        <v>0</v>
      </c>
      <c r="CD1446" s="518" t="n">
        <v>0</v>
      </c>
      <c r="CE1446" s="518" t="n">
        <v>0</v>
      </c>
      <c r="CF1446" s="518" t="n">
        <v>0</v>
      </c>
      <c r="CG1446" s="518" t="n">
        <v>0</v>
      </c>
      <c r="CH1446" s="518"/>
      <c r="CI1446" s="716"/>
      <c r="CL1446" s="48" t="n">
        <v>1</v>
      </c>
      <c r="CM1446" s="48" t="n">
        <f aca="false">CL1446-V1446</f>
        <v>0</v>
      </c>
      <c r="CN1446" s="702" t="n">
        <f aca="false">SUM(CO1446:DR1446)</f>
        <v>1</v>
      </c>
      <c r="CO1446" s="703" t="n">
        <v>0</v>
      </c>
      <c r="CP1446" s="703"/>
      <c r="CQ1446" s="703" t="n">
        <v>0</v>
      </c>
      <c r="CR1446" s="703"/>
      <c r="CS1446" s="703" t="n">
        <v>0</v>
      </c>
      <c r="CT1446" s="703" t="n">
        <v>0</v>
      </c>
      <c r="CU1446" s="703"/>
      <c r="CV1446" s="703"/>
      <c r="CW1446" s="703"/>
      <c r="CX1446" s="703" t="n">
        <v>0</v>
      </c>
      <c r="CY1446" s="703" t="n">
        <v>0</v>
      </c>
      <c r="CZ1446" s="703" t="n">
        <v>0</v>
      </c>
      <c r="DA1446" s="703"/>
      <c r="DB1446" s="703"/>
      <c r="DC1446" s="703"/>
      <c r="DD1446" s="703"/>
      <c r="DE1446" s="703" t="n">
        <v>0</v>
      </c>
      <c r="DF1446" s="703"/>
      <c r="DG1446" s="703" t="n">
        <v>0</v>
      </c>
      <c r="DH1446" s="703" t="n">
        <v>0</v>
      </c>
      <c r="DI1446" s="703" t="n">
        <v>1</v>
      </c>
      <c r="DJ1446" s="703" t="n">
        <v>0</v>
      </c>
      <c r="DK1446" s="703" t="n">
        <v>0</v>
      </c>
      <c r="DL1446" s="703" t="n">
        <v>0</v>
      </c>
      <c r="DM1446" s="703"/>
      <c r="DN1446" s="703"/>
      <c r="DO1446" s="703"/>
      <c r="DP1446" s="703"/>
      <c r="DQ1446" s="703"/>
      <c r="DR1446" s="703"/>
      <c r="DS1446" s="704" t="n">
        <f aca="false">CN1446-V1446</f>
        <v>0</v>
      </c>
      <c r="DT1446" s="553"/>
      <c r="DU1446" s="48"/>
    </row>
    <row r="1447" customFormat="false" ht="15" hidden="false" customHeight="true" outlineLevel="0" collapsed="false">
      <c r="A1447" s="705" t="n">
        <f aca="false">A1446+1</f>
        <v>1438</v>
      </c>
      <c r="B1447" s="706" t="s">
        <v>2344</v>
      </c>
      <c r="C1447" s="706" t="s">
        <v>650</v>
      </c>
      <c r="D1447" s="706" t="s">
        <v>651</v>
      </c>
      <c r="E1447" s="243" t="n">
        <f aca="false">COUNTIF($G$10:$G$1856,$G1447)</f>
        <v>1</v>
      </c>
      <c r="F1447" s="706"/>
      <c r="G1447" s="706" t="s">
        <v>3392</v>
      </c>
      <c r="H1447" s="707" t="s">
        <v>3393</v>
      </c>
      <c r="I1447" s="708" t="s">
        <v>1078</v>
      </c>
      <c r="J1447" s="707" t="s">
        <v>635</v>
      </c>
      <c r="K1447" s="709" t="n">
        <v>0</v>
      </c>
      <c r="L1447" s="707" t="s">
        <v>634</v>
      </c>
      <c r="M1447" s="708" t="s">
        <v>1079</v>
      </c>
      <c r="N1447" s="710" t="s">
        <v>934</v>
      </c>
      <c r="O1447" s="512" t="n">
        <v>3</v>
      </c>
      <c r="P1447" s="512" t="n">
        <v>1</v>
      </c>
      <c r="Q1447" s="711" t="n">
        <v>0.001009392</v>
      </c>
      <c r="R1447" s="712"/>
      <c r="S1447" s="713"/>
      <c r="T1447" s="714" t="n">
        <v>2.35</v>
      </c>
      <c r="U1447" s="715"/>
      <c r="V1447" s="262" t="n">
        <f aca="false">SUM(W1447:CI1447)</f>
        <v>1</v>
      </c>
      <c r="W1447" s="243" t="n">
        <v>0</v>
      </c>
      <c r="X1447" s="243" t="n">
        <v>0</v>
      </c>
      <c r="Y1447" s="243" t="n">
        <v>0</v>
      </c>
      <c r="Z1447" s="243" t="n">
        <v>0</v>
      </c>
      <c r="AA1447" s="243" t="n">
        <v>0</v>
      </c>
      <c r="AB1447" s="243" t="n">
        <v>0</v>
      </c>
      <c r="AC1447" s="243" t="n">
        <v>0</v>
      </c>
      <c r="AD1447" s="243" t="n">
        <v>0</v>
      </c>
      <c r="AE1447" s="243" t="n">
        <v>0</v>
      </c>
      <c r="AF1447" s="243" t="n">
        <v>0</v>
      </c>
      <c r="AG1447" s="243" t="n">
        <v>0</v>
      </c>
      <c r="AH1447" s="518" t="n">
        <v>0</v>
      </c>
      <c r="AI1447" s="243" t="n">
        <v>0</v>
      </c>
      <c r="AJ1447" s="243" t="n">
        <v>0</v>
      </c>
      <c r="AK1447" s="518" t="n">
        <v>0</v>
      </c>
      <c r="AL1447" s="518" t="n">
        <v>0</v>
      </c>
      <c r="AM1447" s="518" t="n">
        <v>0</v>
      </c>
      <c r="AN1447" s="518" t="n">
        <v>0</v>
      </c>
      <c r="AO1447" s="518" t="n">
        <v>0</v>
      </c>
      <c r="AP1447" s="518" t="n">
        <v>0</v>
      </c>
      <c r="AQ1447" s="518" t="n">
        <v>0</v>
      </c>
      <c r="AR1447" s="518" t="n">
        <v>0</v>
      </c>
      <c r="AS1447" s="518" t="n">
        <v>0</v>
      </c>
      <c r="AT1447" s="518" t="n">
        <v>0</v>
      </c>
      <c r="AU1447" s="518" t="n">
        <v>0</v>
      </c>
      <c r="AV1447" s="518" t="n">
        <v>0</v>
      </c>
      <c r="AW1447" s="518" t="n">
        <v>0</v>
      </c>
      <c r="AX1447" s="518" t="n">
        <v>0</v>
      </c>
      <c r="AY1447" s="518" t="n">
        <v>0</v>
      </c>
      <c r="AZ1447" s="518" t="n">
        <v>0</v>
      </c>
      <c r="BA1447" s="518" t="n">
        <v>0</v>
      </c>
      <c r="BB1447" s="518" t="n">
        <v>0</v>
      </c>
      <c r="BC1447" s="518" t="n">
        <v>0</v>
      </c>
      <c r="BD1447" s="518" t="n">
        <v>0</v>
      </c>
      <c r="BE1447" s="518" t="n">
        <v>0</v>
      </c>
      <c r="BF1447" s="518" t="n">
        <v>0</v>
      </c>
      <c r="BG1447" s="518" t="n">
        <v>0</v>
      </c>
      <c r="BH1447" s="518" t="n">
        <v>0</v>
      </c>
      <c r="BI1447" s="518" t="n">
        <v>0</v>
      </c>
      <c r="BJ1447" s="518"/>
      <c r="BK1447" s="518"/>
      <c r="BL1447" s="518" t="n">
        <v>0</v>
      </c>
      <c r="BM1447" s="518"/>
      <c r="BN1447" s="518"/>
      <c r="BO1447" s="518"/>
      <c r="BP1447" s="518"/>
      <c r="BQ1447" s="518"/>
      <c r="BR1447" s="518"/>
      <c r="BS1447" s="518"/>
      <c r="BT1447" s="518"/>
      <c r="BU1447" s="518"/>
      <c r="BV1447" s="518" t="n">
        <v>0</v>
      </c>
      <c r="BW1447" s="518" t="n">
        <v>0</v>
      </c>
      <c r="BX1447" s="518" t="n">
        <v>1</v>
      </c>
      <c r="BY1447" s="518" t="n">
        <v>0</v>
      </c>
      <c r="BZ1447" s="518" t="n">
        <v>0</v>
      </c>
      <c r="CA1447" s="518" t="n">
        <v>0</v>
      </c>
      <c r="CB1447" s="518" t="n">
        <v>0</v>
      </c>
      <c r="CC1447" s="518" t="n">
        <v>0</v>
      </c>
      <c r="CD1447" s="518" t="n">
        <v>0</v>
      </c>
      <c r="CE1447" s="518" t="n">
        <v>0</v>
      </c>
      <c r="CF1447" s="518" t="n">
        <v>0</v>
      </c>
      <c r="CG1447" s="518" t="n">
        <v>0</v>
      </c>
      <c r="CH1447" s="518"/>
      <c r="CI1447" s="716"/>
      <c r="CL1447" s="48" t="n">
        <v>1</v>
      </c>
      <c r="CM1447" s="48" t="n">
        <f aca="false">CL1447-V1447</f>
        <v>0</v>
      </c>
      <c r="CN1447" s="702" t="n">
        <f aca="false">SUM(CO1447:DR1447)</f>
        <v>1</v>
      </c>
      <c r="CO1447" s="703" t="n">
        <v>0</v>
      </c>
      <c r="CP1447" s="703"/>
      <c r="CQ1447" s="703" t="n">
        <v>0</v>
      </c>
      <c r="CR1447" s="703"/>
      <c r="CS1447" s="703" t="n">
        <v>0</v>
      </c>
      <c r="CT1447" s="703" t="n">
        <v>0</v>
      </c>
      <c r="CU1447" s="703"/>
      <c r="CV1447" s="703"/>
      <c r="CW1447" s="703"/>
      <c r="CX1447" s="703" t="n">
        <v>0</v>
      </c>
      <c r="CY1447" s="703" t="n">
        <v>0</v>
      </c>
      <c r="CZ1447" s="703" t="n">
        <v>0</v>
      </c>
      <c r="DA1447" s="703"/>
      <c r="DB1447" s="703"/>
      <c r="DC1447" s="703"/>
      <c r="DD1447" s="703"/>
      <c r="DE1447" s="703" t="n">
        <v>0</v>
      </c>
      <c r="DF1447" s="703"/>
      <c r="DG1447" s="703" t="n">
        <v>0</v>
      </c>
      <c r="DH1447" s="703" t="n">
        <v>0</v>
      </c>
      <c r="DI1447" s="703" t="n">
        <v>1</v>
      </c>
      <c r="DJ1447" s="703" t="n">
        <v>0</v>
      </c>
      <c r="DK1447" s="703" t="n">
        <v>0</v>
      </c>
      <c r="DL1447" s="703" t="n">
        <v>0</v>
      </c>
      <c r="DM1447" s="703"/>
      <c r="DN1447" s="703"/>
      <c r="DO1447" s="703"/>
      <c r="DP1447" s="703"/>
      <c r="DQ1447" s="703"/>
      <c r="DR1447" s="703"/>
      <c r="DS1447" s="704" t="n">
        <f aca="false">CN1447-V1447</f>
        <v>0</v>
      </c>
      <c r="DT1447" s="553"/>
      <c r="DU1447" s="48"/>
    </row>
    <row r="1448" customFormat="false" ht="15" hidden="false" customHeight="true" outlineLevel="0" collapsed="false">
      <c r="A1448" s="705" t="n">
        <f aca="false">A1447+1</f>
        <v>1439</v>
      </c>
      <c r="B1448" s="706" t="s">
        <v>2344</v>
      </c>
      <c r="C1448" s="706" t="s">
        <v>650</v>
      </c>
      <c r="D1448" s="706" t="s">
        <v>651</v>
      </c>
      <c r="E1448" s="243" t="n">
        <f aca="false">COUNTIF($G$10:$G$1856,$G1448)</f>
        <v>1</v>
      </c>
      <c r="F1448" s="706"/>
      <c r="G1448" s="706" t="s">
        <v>3394</v>
      </c>
      <c r="H1448" s="707" t="s">
        <v>3395</v>
      </c>
      <c r="I1448" s="708" t="s">
        <v>1082</v>
      </c>
      <c r="J1448" s="707" t="s">
        <v>635</v>
      </c>
      <c r="K1448" s="709" t="n">
        <v>0</v>
      </c>
      <c r="L1448" s="707" t="s">
        <v>634</v>
      </c>
      <c r="M1448" s="708" t="s">
        <v>1083</v>
      </c>
      <c r="N1448" s="710" t="s">
        <v>934</v>
      </c>
      <c r="O1448" s="512" t="n">
        <v>3</v>
      </c>
      <c r="P1448" s="512" t="n">
        <v>1</v>
      </c>
      <c r="Q1448" s="711" t="n">
        <v>0.000495</v>
      </c>
      <c r="R1448" s="712"/>
      <c r="S1448" s="713"/>
      <c r="T1448" s="714" t="n">
        <v>1.15</v>
      </c>
      <c r="U1448" s="715"/>
      <c r="V1448" s="262" t="n">
        <f aca="false">SUM(W1448:CI1448)</f>
        <v>1</v>
      </c>
      <c r="W1448" s="243" t="n">
        <v>0</v>
      </c>
      <c r="X1448" s="243" t="n">
        <v>0</v>
      </c>
      <c r="Y1448" s="243" t="n">
        <v>0</v>
      </c>
      <c r="Z1448" s="243" t="n">
        <v>0</v>
      </c>
      <c r="AA1448" s="243" t="n">
        <v>0</v>
      </c>
      <c r="AB1448" s="243" t="n">
        <v>0</v>
      </c>
      <c r="AC1448" s="243" t="n">
        <v>0</v>
      </c>
      <c r="AD1448" s="243" t="n">
        <v>0</v>
      </c>
      <c r="AE1448" s="243" t="n">
        <v>0</v>
      </c>
      <c r="AF1448" s="243" t="n">
        <v>0</v>
      </c>
      <c r="AG1448" s="243" t="n">
        <v>0</v>
      </c>
      <c r="AH1448" s="518" t="n">
        <v>0</v>
      </c>
      <c r="AI1448" s="243" t="n">
        <v>0</v>
      </c>
      <c r="AJ1448" s="243" t="n">
        <v>0</v>
      </c>
      <c r="AK1448" s="518" t="n">
        <v>0</v>
      </c>
      <c r="AL1448" s="518" t="n">
        <v>0</v>
      </c>
      <c r="AM1448" s="518" t="n">
        <v>0</v>
      </c>
      <c r="AN1448" s="518" t="n">
        <v>0</v>
      </c>
      <c r="AO1448" s="518" t="n">
        <v>0</v>
      </c>
      <c r="AP1448" s="518" t="n">
        <v>0</v>
      </c>
      <c r="AQ1448" s="518" t="n">
        <v>0</v>
      </c>
      <c r="AR1448" s="518" t="n">
        <v>0</v>
      </c>
      <c r="AS1448" s="518" t="n">
        <v>0</v>
      </c>
      <c r="AT1448" s="518" t="n">
        <v>0</v>
      </c>
      <c r="AU1448" s="518" t="n">
        <v>0</v>
      </c>
      <c r="AV1448" s="518" t="n">
        <v>0</v>
      </c>
      <c r="AW1448" s="518" t="n">
        <v>0</v>
      </c>
      <c r="AX1448" s="518" t="n">
        <v>0</v>
      </c>
      <c r="AY1448" s="518" t="n">
        <v>0</v>
      </c>
      <c r="AZ1448" s="518" t="n">
        <v>0</v>
      </c>
      <c r="BA1448" s="518" t="n">
        <v>0</v>
      </c>
      <c r="BB1448" s="518" t="n">
        <v>0</v>
      </c>
      <c r="BC1448" s="518" t="n">
        <v>0</v>
      </c>
      <c r="BD1448" s="518" t="n">
        <v>0</v>
      </c>
      <c r="BE1448" s="518" t="n">
        <v>0</v>
      </c>
      <c r="BF1448" s="518" t="n">
        <v>0</v>
      </c>
      <c r="BG1448" s="518" t="n">
        <v>0</v>
      </c>
      <c r="BH1448" s="518" t="n">
        <v>0</v>
      </c>
      <c r="BI1448" s="518" t="n">
        <v>0</v>
      </c>
      <c r="BJ1448" s="518"/>
      <c r="BK1448" s="518"/>
      <c r="BL1448" s="518" t="n">
        <v>0</v>
      </c>
      <c r="BM1448" s="518"/>
      <c r="BN1448" s="518"/>
      <c r="BO1448" s="518"/>
      <c r="BP1448" s="518"/>
      <c r="BQ1448" s="518"/>
      <c r="BR1448" s="518"/>
      <c r="BS1448" s="518"/>
      <c r="BT1448" s="518"/>
      <c r="BU1448" s="518"/>
      <c r="BV1448" s="518" t="n">
        <v>0</v>
      </c>
      <c r="BW1448" s="518" t="n">
        <v>0</v>
      </c>
      <c r="BX1448" s="518" t="n">
        <v>1</v>
      </c>
      <c r="BY1448" s="518" t="n">
        <v>0</v>
      </c>
      <c r="BZ1448" s="518" t="n">
        <v>0</v>
      </c>
      <c r="CA1448" s="518" t="n">
        <v>0</v>
      </c>
      <c r="CB1448" s="518" t="n">
        <v>0</v>
      </c>
      <c r="CC1448" s="518" t="n">
        <v>0</v>
      </c>
      <c r="CD1448" s="518" t="n">
        <v>0</v>
      </c>
      <c r="CE1448" s="518" t="n">
        <v>0</v>
      </c>
      <c r="CF1448" s="518" t="n">
        <v>0</v>
      </c>
      <c r="CG1448" s="518" t="n">
        <v>0</v>
      </c>
      <c r="CH1448" s="518"/>
      <c r="CI1448" s="716"/>
      <c r="CL1448" s="48" t="n">
        <v>1</v>
      </c>
      <c r="CM1448" s="48" t="n">
        <f aca="false">CL1448-V1448</f>
        <v>0</v>
      </c>
      <c r="CN1448" s="702" t="n">
        <f aca="false">SUM(CO1448:DR1448)</f>
        <v>1</v>
      </c>
      <c r="CO1448" s="703" t="n">
        <v>0</v>
      </c>
      <c r="CP1448" s="703"/>
      <c r="CQ1448" s="703" t="n">
        <v>0</v>
      </c>
      <c r="CR1448" s="703"/>
      <c r="CS1448" s="703" t="n">
        <v>0</v>
      </c>
      <c r="CT1448" s="703" t="n">
        <v>0</v>
      </c>
      <c r="CU1448" s="703"/>
      <c r="CV1448" s="703"/>
      <c r="CW1448" s="703"/>
      <c r="CX1448" s="703" t="n">
        <v>0</v>
      </c>
      <c r="CY1448" s="703" t="n">
        <v>0</v>
      </c>
      <c r="CZ1448" s="703" t="n">
        <v>0</v>
      </c>
      <c r="DA1448" s="703"/>
      <c r="DB1448" s="703"/>
      <c r="DC1448" s="703"/>
      <c r="DD1448" s="703"/>
      <c r="DE1448" s="703" t="n">
        <v>0</v>
      </c>
      <c r="DF1448" s="703"/>
      <c r="DG1448" s="703" t="n">
        <v>0</v>
      </c>
      <c r="DH1448" s="703" t="n">
        <v>0</v>
      </c>
      <c r="DI1448" s="703" t="n">
        <v>1</v>
      </c>
      <c r="DJ1448" s="703" t="n">
        <v>0</v>
      </c>
      <c r="DK1448" s="703" t="n">
        <v>0</v>
      </c>
      <c r="DL1448" s="703" t="n">
        <v>0</v>
      </c>
      <c r="DM1448" s="703"/>
      <c r="DN1448" s="703"/>
      <c r="DO1448" s="703"/>
      <c r="DP1448" s="703"/>
      <c r="DQ1448" s="703"/>
      <c r="DR1448" s="703"/>
      <c r="DS1448" s="704" t="n">
        <f aca="false">CN1448-V1448</f>
        <v>0</v>
      </c>
      <c r="DT1448" s="553"/>
      <c r="DU1448" s="48"/>
    </row>
    <row r="1449" customFormat="false" ht="15" hidden="false" customHeight="true" outlineLevel="0" collapsed="false">
      <c r="A1449" s="705" t="n">
        <f aca="false">A1448+1</f>
        <v>1440</v>
      </c>
      <c r="B1449" s="706" t="s">
        <v>2344</v>
      </c>
      <c r="C1449" s="706" t="s">
        <v>650</v>
      </c>
      <c r="D1449" s="706" t="s">
        <v>651</v>
      </c>
      <c r="E1449" s="243" t="n">
        <f aca="false">COUNTIF($G$10:$G$1856,$G1449)</f>
        <v>1</v>
      </c>
      <c r="F1449" s="706"/>
      <c r="G1449" s="706" t="s">
        <v>3396</v>
      </c>
      <c r="H1449" s="707" t="s">
        <v>3397</v>
      </c>
      <c r="I1449" s="708" t="s">
        <v>1086</v>
      </c>
      <c r="J1449" s="707" t="s">
        <v>635</v>
      </c>
      <c r="K1449" s="709" t="n">
        <v>0</v>
      </c>
      <c r="L1449" s="707" t="s">
        <v>634</v>
      </c>
      <c r="M1449" s="708" t="s">
        <v>1087</v>
      </c>
      <c r="N1449" s="710" t="s">
        <v>934</v>
      </c>
      <c r="O1449" s="512" t="n">
        <v>3</v>
      </c>
      <c r="P1449" s="512" t="n">
        <v>1</v>
      </c>
      <c r="Q1449" s="711" t="n">
        <v>0.000495</v>
      </c>
      <c r="R1449" s="712"/>
      <c r="S1449" s="713"/>
      <c r="T1449" s="714" t="n">
        <v>1.15</v>
      </c>
      <c r="U1449" s="715"/>
      <c r="V1449" s="262" t="n">
        <f aca="false">SUM(W1449:CI1449)</f>
        <v>2</v>
      </c>
      <c r="W1449" s="243" t="n">
        <v>0</v>
      </c>
      <c r="X1449" s="243" t="n">
        <v>0</v>
      </c>
      <c r="Y1449" s="243" t="n">
        <v>0</v>
      </c>
      <c r="Z1449" s="243" t="n">
        <v>0</v>
      </c>
      <c r="AA1449" s="243" t="n">
        <v>0</v>
      </c>
      <c r="AB1449" s="243" t="n">
        <v>0</v>
      </c>
      <c r="AC1449" s="243" t="n">
        <v>0</v>
      </c>
      <c r="AD1449" s="243" t="n">
        <v>0</v>
      </c>
      <c r="AE1449" s="243" t="n">
        <v>0</v>
      </c>
      <c r="AF1449" s="243" t="n">
        <v>0</v>
      </c>
      <c r="AG1449" s="243" t="n">
        <v>0</v>
      </c>
      <c r="AH1449" s="518" t="n">
        <v>0</v>
      </c>
      <c r="AI1449" s="243" t="n">
        <v>0</v>
      </c>
      <c r="AJ1449" s="243" t="n">
        <v>0</v>
      </c>
      <c r="AK1449" s="518" t="n">
        <v>0</v>
      </c>
      <c r="AL1449" s="518" t="n">
        <v>0</v>
      </c>
      <c r="AM1449" s="518" t="n">
        <v>0</v>
      </c>
      <c r="AN1449" s="518" t="n">
        <v>0</v>
      </c>
      <c r="AO1449" s="518" t="n">
        <v>0</v>
      </c>
      <c r="AP1449" s="518" t="n">
        <v>0</v>
      </c>
      <c r="AQ1449" s="518" t="n">
        <v>0</v>
      </c>
      <c r="AR1449" s="518" t="n">
        <v>0</v>
      </c>
      <c r="AS1449" s="518" t="n">
        <v>0</v>
      </c>
      <c r="AT1449" s="518" t="n">
        <v>0</v>
      </c>
      <c r="AU1449" s="518" t="n">
        <v>0</v>
      </c>
      <c r="AV1449" s="518" t="n">
        <v>0</v>
      </c>
      <c r="AW1449" s="518" t="n">
        <v>0</v>
      </c>
      <c r="AX1449" s="518" t="n">
        <v>0</v>
      </c>
      <c r="AY1449" s="518" t="n">
        <v>0</v>
      </c>
      <c r="AZ1449" s="518" t="n">
        <v>0</v>
      </c>
      <c r="BA1449" s="518" t="n">
        <v>0</v>
      </c>
      <c r="BB1449" s="518" t="n">
        <v>0</v>
      </c>
      <c r="BC1449" s="518" t="n">
        <v>0</v>
      </c>
      <c r="BD1449" s="518" t="n">
        <v>0</v>
      </c>
      <c r="BE1449" s="518" t="n">
        <v>0</v>
      </c>
      <c r="BF1449" s="518" t="n">
        <v>0</v>
      </c>
      <c r="BG1449" s="518" t="n">
        <v>0</v>
      </c>
      <c r="BH1449" s="518" t="n">
        <v>0</v>
      </c>
      <c r="BI1449" s="518" t="n">
        <v>0</v>
      </c>
      <c r="BJ1449" s="518"/>
      <c r="BK1449" s="518"/>
      <c r="BL1449" s="518" t="n">
        <v>0</v>
      </c>
      <c r="BM1449" s="518"/>
      <c r="BN1449" s="518"/>
      <c r="BO1449" s="518"/>
      <c r="BP1449" s="518"/>
      <c r="BQ1449" s="518"/>
      <c r="BR1449" s="518"/>
      <c r="BS1449" s="518"/>
      <c r="BT1449" s="518"/>
      <c r="BU1449" s="518"/>
      <c r="BV1449" s="518" t="n">
        <v>0</v>
      </c>
      <c r="BW1449" s="518" t="n">
        <v>0</v>
      </c>
      <c r="BX1449" s="518" t="n">
        <v>2</v>
      </c>
      <c r="BY1449" s="518" t="n">
        <v>0</v>
      </c>
      <c r="BZ1449" s="518" t="n">
        <v>0</v>
      </c>
      <c r="CA1449" s="518" t="n">
        <v>0</v>
      </c>
      <c r="CB1449" s="518" t="n">
        <v>0</v>
      </c>
      <c r="CC1449" s="518" t="n">
        <v>0</v>
      </c>
      <c r="CD1449" s="518" t="n">
        <v>0</v>
      </c>
      <c r="CE1449" s="518" t="n">
        <v>0</v>
      </c>
      <c r="CF1449" s="518" t="n">
        <v>0</v>
      </c>
      <c r="CG1449" s="518" t="n">
        <v>0</v>
      </c>
      <c r="CH1449" s="518"/>
      <c r="CI1449" s="716"/>
      <c r="CL1449" s="48" t="n">
        <v>2</v>
      </c>
      <c r="CM1449" s="48" t="n">
        <f aca="false">CL1449-V1449</f>
        <v>0</v>
      </c>
      <c r="CN1449" s="702" t="n">
        <f aca="false">SUM(CO1449:DR1449)</f>
        <v>2</v>
      </c>
      <c r="CO1449" s="703" t="n">
        <v>0</v>
      </c>
      <c r="CP1449" s="703"/>
      <c r="CQ1449" s="703" t="n">
        <v>0</v>
      </c>
      <c r="CR1449" s="703"/>
      <c r="CS1449" s="703" t="n">
        <v>0</v>
      </c>
      <c r="CT1449" s="703" t="n">
        <v>0</v>
      </c>
      <c r="CU1449" s="703"/>
      <c r="CV1449" s="703"/>
      <c r="CW1449" s="703"/>
      <c r="CX1449" s="703" t="n">
        <v>0</v>
      </c>
      <c r="CY1449" s="703" t="n">
        <v>0</v>
      </c>
      <c r="CZ1449" s="703" t="n">
        <v>0</v>
      </c>
      <c r="DA1449" s="703"/>
      <c r="DB1449" s="703"/>
      <c r="DC1449" s="703"/>
      <c r="DD1449" s="703"/>
      <c r="DE1449" s="703" t="n">
        <v>0</v>
      </c>
      <c r="DF1449" s="703"/>
      <c r="DG1449" s="703" t="n">
        <v>0</v>
      </c>
      <c r="DH1449" s="703" t="n">
        <v>0</v>
      </c>
      <c r="DI1449" s="703" t="n">
        <v>2</v>
      </c>
      <c r="DJ1449" s="703" t="n">
        <v>0</v>
      </c>
      <c r="DK1449" s="703" t="n">
        <v>0</v>
      </c>
      <c r="DL1449" s="703" t="n">
        <v>0</v>
      </c>
      <c r="DM1449" s="703"/>
      <c r="DN1449" s="703"/>
      <c r="DO1449" s="703"/>
      <c r="DP1449" s="703"/>
      <c r="DQ1449" s="703"/>
      <c r="DR1449" s="703"/>
      <c r="DS1449" s="704" t="n">
        <f aca="false">CN1449-V1449</f>
        <v>0</v>
      </c>
      <c r="DT1449" s="553"/>
      <c r="DU1449" s="48"/>
    </row>
    <row r="1450" customFormat="false" ht="15" hidden="false" customHeight="true" outlineLevel="0" collapsed="false">
      <c r="A1450" s="705" t="n">
        <f aca="false">A1449+1</f>
        <v>1441</v>
      </c>
      <c r="B1450" s="706" t="s">
        <v>2344</v>
      </c>
      <c r="C1450" s="706" t="s">
        <v>650</v>
      </c>
      <c r="D1450" s="706" t="s">
        <v>651</v>
      </c>
      <c r="E1450" s="243" t="n">
        <f aca="false">COUNTIF($G$10:$G$1856,$G1450)</f>
        <v>1</v>
      </c>
      <c r="F1450" s="706"/>
      <c r="G1450" s="706" t="s">
        <v>3398</v>
      </c>
      <c r="H1450" s="707" t="s">
        <v>3399</v>
      </c>
      <c r="I1450" s="708" t="s">
        <v>1090</v>
      </c>
      <c r="J1450" s="707" t="s">
        <v>635</v>
      </c>
      <c r="K1450" s="709" t="n">
        <v>0</v>
      </c>
      <c r="L1450" s="707" t="s">
        <v>634</v>
      </c>
      <c r="M1450" s="708" t="s">
        <v>1091</v>
      </c>
      <c r="N1450" s="710" t="s">
        <v>934</v>
      </c>
      <c r="O1450" s="512" t="n">
        <v>3</v>
      </c>
      <c r="P1450" s="512" t="n">
        <v>1</v>
      </c>
      <c r="Q1450" s="711" t="n">
        <v>0.00053295</v>
      </c>
      <c r="R1450" s="712"/>
      <c r="S1450" s="713"/>
      <c r="T1450" s="714" t="n">
        <v>1.24</v>
      </c>
      <c r="U1450" s="715"/>
      <c r="V1450" s="262" t="n">
        <f aca="false">SUM(W1450:CI1450)</f>
        <v>1</v>
      </c>
      <c r="W1450" s="243" t="n">
        <v>0</v>
      </c>
      <c r="X1450" s="243" t="n">
        <v>0</v>
      </c>
      <c r="Y1450" s="243" t="n">
        <v>0</v>
      </c>
      <c r="Z1450" s="243" t="n">
        <v>0</v>
      </c>
      <c r="AA1450" s="243" t="n">
        <v>0</v>
      </c>
      <c r="AB1450" s="243" t="n">
        <v>0</v>
      </c>
      <c r="AC1450" s="243" t="n">
        <v>0</v>
      </c>
      <c r="AD1450" s="243" t="n">
        <v>0</v>
      </c>
      <c r="AE1450" s="243" t="n">
        <v>0</v>
      </c>
      <c r="AF1450" s="243" t="n">
        <v>0</v>
      </c>
      <c r="AG1450" s="243" t="n">
        <v>0</v>
      </c>
      <c r="AH1450" s="518" t="n">
        <v>0</v>
      </c>
      <c r="AI1450" s="243" t="n">
        <v>0</v>
      </c>
      <c r="AJ1450" s="243" t="n">
        <v>0</v>
      </c>
      <c r="AK1450" s="518" t="n">
        <v>0</v>
      </c>
      <c r="AL1450" s="518" t="n">
        <v>0</v>
      </c>
      <c r="AM1450" s="518" t="n">
        <v>0</v>
      </c>
      <c r="AN1450" s="518" t="n">
        <v>0</v>
      </c>
      <c r="AO1450" s="518" t="n">
        <v>0</v>
      </c>
      <c r="AP1450" s="518" t="n">
        <v>0</v>
      </c>
      <c r="AQ1450" s="518" t="n">
        <v>0</v>
      </c>
      <c r="AR1450" s="518" t="n">
        <v>0</v>
      </c>
      <c r="AS1450" s="518" t="n">
        <v>0</v>
      </c>
      <c r="AT1450" s="518" t="n">
        <v>0</v>
      </c>
      <c r="AU1450" s="518" t="n">
        <v>0</v>
      </c>
      <c r="AV1450" s="518" t="n">
        <v>0</v>
      </c>
      <c r="AW1450" s="518" t="n">
        <v>0</v>
      </c>
      <c r="AX1450" s="518" t="n">
        <v>0</v>
      </c>
      <c r="AY1450" s="518" t="n">
        <v>0</v>
      </c>
      <c r="AZ1450" s="518" t="n">
        <v>0</v>
      </c>
      <c r="BA1450" s="518" t="n">
        <v>0</v>
      </c>
      <c r="BB1450" s="518" t="n">
        <v>0</v>
      </c>
      <c r="BC1450" s="518" t="n">
        <v>0</v>
      </c>
      <c r="BD1450" s="518" t="n">
        <v>0</v>
      </c>
      <c r="BE1450" s="518" t="n">
        <v>0</v>
      </c>
      <c r="BF1450" s="518" t="n">
        <v>0</v>
      </c>
      <c r="BG1450" s="518" t="n">
        <v>0</v>
      </c>
      <c r="BH1450" s="518" t="n">
        <v>0</v>
      </c>
      <c r="BI1450" s="518" t="n">
        <v>0</v>
      </c>
      <c r="BJ1450" s="518"/>
      <c r="BK1450" s="518"/>
      <c r="BL1450" s="518" t="n">
        <v>0</v>
      </c>
      <c r="BM1450" s="518"/>
      <c r="BN1450" s="518"/>
      <c r="BO1450" s="518"/>
      <c r="BP1450" s="518"/>
      <c r="BQ1450" s="518"/>
      <c r="BR1450" s="518"/>
      <c r="BS1450" s="518"/>
      <c r="BT1450" s="518"/>
      <c r="BU1450" s="518"/>
      <c r="BV1450" s="518" t="n">
        <v>0</v>
      </c>
      <c r="BW1450" s="518" t="n">
        <v>0</v>
      </c>
      <c r="BX1450" s="518" t="n">
        <v>1</v>
      </c>
      <c r="BY1450" s="518" t="n">
        <v>0</v>
      </c>
      <c r="BZ1450" s="518" t="n">
        <v>0</v>
      </c>
      <c r="CA1450" s="518" t="n">
        <v>0</v>
      </c>
      <c r="CB1450" s="518" t="n">
        <v>0</v>
      </c>
      <c r="CC1450" s="518" t="n">
        <v>0</v>
      </c>
      <c r="CD1450" s="518" t="n">
        <v>0</v>
      </c>
      <c r="CE1450" s="518" t="n">
        <v>0</v>
      </c>
      <c r="CF1450" s="518" t="n">
        <v>0</v>
      </c>
      <c r="CG1450" s="518" t="n">
        <v>0</v>
      </c>
      <c r="CH1450" s="518"/>
      <c r="CI1450" s="716"/>
      <c r="CL1450" s="48" t="n">
        <v>1</v>
      </c>
      <c r="CM1450" s="48" t="n">
        <f aca="false">CL1450-V1450</f>
        <v>0</v>
      </c>
      <c r="CN1450" s="702" t="n">
        <f aca="false">SUM(CO1450:DR1450)</f>
        <v>1</v>
      </c>
      <c r="CO1450" s="703" t="n">
        <v>0</v>
      </c>
      <c r="CP1450" s="703"/>
      <c r="CQ1450" s="703" t="n">
        <v>0</v>
      </c>
      <c r="CR1450" s="703"/>
      <c r="CS1450" s="703" t="n">
        <v>0</v>
      </c>
      <c r="CT1450" s="703" t="n">
        <v>0</v>
      </c>
      <c r="CU1450" s="703"/>
      <c r="CV1450" s="703"/>
      <c r="CW1450" s="703"/>
      <c r="CX1450" s="703" t="n">
        <v>0</v>
      </c>
      <c r="CY1450" s="703" t="n">
        <v>0</v>
      </c>
      <c r="CZ1450" s="703" t="n">
        <v>0</v>
      </c>
      <c r="DA1450" s="703"/>
      <c r="DB1450" s="703"/>
      <c r="DC1450" s="703"/>
      <c r="DD1450" s="703"/>
      <c r="DE1450" s="703" t="n">
        <v>0</v>
      </c>
      <c r="DF1450" s="703"/>
      <c r="DG1450" s="703" t="n">
        <v>0</v>
      </c>
      <c r="DH1450" s="703" t="n">
        <v>0</v>
      </c>
      <c r="DI1450" s="703" t="n">
        <v>1</v>
      </c>
      <c r="DJ1450" s="703" t="n">
        <v>0</v>
      </c>
      <c r="DK1450" s="703" t="n">
        <v>0</v>
      </c>
      <c r="DL1450" s="703" t="n">
        <v>0</v>
      </c>
      <c r="DM1450" s="703"/>
      <c r="DN1450" s="703"/>
      <c r="DO1450" s="703"/>
      <c r="DP1450" s="703"/>
      <c r="DQ1450" s="703"/>
      <c r="DR1450" s="703"/>
      <c r="DS1450" s="704" t="n">
        <f aca="false">CN1450-V1450</f>
        <v>0</v>
      </c>
      <c r="DT1450" s="553"/>
      <c r="DU1450" s="48"/>
    </row>
    <row r="1451" customFormat="false" ht="15" hidden="false" customHeight="true" outlineLevel="0" collapsed="false">
      <c r="A1451" s="705" t="n">
        <f aca="false">A1450+1</f>
        <v>1442</v>
      </c>
      <c r="B1451" s="706" t="s">
        <v>2344</v>
      </c>
      <c r="C1451" s="706" t="s">
        <v>650</v>
      </c>
      <c r="D1451" s="706" t="s">
        <v>651</v>
      </c>
      <c r="E1451" s="243" t="n">
        <f aca="false">COUNTIF($G$10:$G$1856,$G1451)</f>
        <v>1</v>
      </c>
      <c r="F1451" s="706"/>
      <c r="G1451" s="706" t="s">
        <v>3400</v>
      </c>
      <c r="H1451" s="707" t="s">
        <v>3401</v>
      </c>
      <c r="I1451" s="708" t="s">
        <v>1094</v>
      </c>
      <c r="J1451" s="707" t="s">
        <v>635</v>
      </c>
      <c r="K1451" s="709" t="n">
        <v>0</v>
      </c>
      <c r="L1451" s="707" t="s">
        <v>634</v>
      </c>
      <c r="M1451" s="708" t="s">
        <v>1095</v>
      </c>
      <c r="N1451" s="710" t="s">
        <v>934</v>
      </c>
      <c r="O1451" s="512" t="n">
        <v>3</v>
      </c>
      <c r="P1451" s="512" t="n">
        <v>1</v>
      </c>
      <c r="Q1451" s="711" t="n">
        <v>0.000292707</v>
      </c>
      <c r="R1451" s="712"/>
      <c r="S1451" s="713"/>
      <c r="T1451" s="714" t="n">
        <v>0.68</v>
      </c>
      <c r="U1451" s="715"/>
      <c r="V1451" s="262" t="n">
        <f aca="false">SUM(W1451:CI1451)</f>
        <v>1</v>
      </c>
      <c r="W1451" s="243" t="n">
        <v>0</v>
      </c>
      <c r="X1451" s="243" t="n">
        <v>0</v>
      </c>
      <c r="Y1451" s="243" t="n">
        <v>0</v>
      </c>
      <c r="Z1451" s="243" t="n">
        <v>0</v>
      </c>
      <c r="AA1451" s="243" t="n">
        <v>0</v>
      </c>
      <c r="AB1451" s="243" t="n">
        <v>0</v>
      </c>
      <c r="AC1451" s="243" t="n">
        <v>0</v>
      </c>
      <c r="AD1451" s="243" t="n">
        <v>0</v>
      </c>
      <c r="AE1451" s="243" t="n">
        <v>0</v>
      </c>
      <c r="AF1451" s="243" t="n">
        <v>0</v>
      </c>
      <c r="AG1451" s="243" t="n">
        <v>0</v>
      </c>
      <c r="AH1451" s="518" t="n">
        <v>0</v>
      </c>
      <c r="AI1451" s="243" t="n">
        <v>0</v>
      </c>
      <c r="AJ1451" s="243" t="n">
        <v>0</v>
      </c>
      <c r="AK1451" s="518" t="n">
        <v>0</v>
      </c>
      <c r="AL1451" s="518" t="n">
        <v>0</v>
      </c>
      <c r="AM1451" s="518" t="n">
        <v>0</v>
      </c>
      <c r="AN1451" s="518" t="n">
        <v>0</v>
      </c>
      <c r="AO1451" s="518" t="n">
        <v>0</v>
      </c>
      <c r="AP1451" s="518" t="n">
        <v>0</v>
      </c>
      <c r="AQ1451" s="518" t="n">
        <v>0</v>
      </c>
      <c r="AR1451" s="518" t="n">
        <v>0</v>
      </c>
      <c r="AS1451" s="518" t="n">
        <v>0</v>
      </c>
      <c r="AT1451" s="518" t="n">
        <v>0</v>
      </c>
      <c r="AU1451" s="518" t="n">
        <v>0</v>
      </c>
      <c r="AV1451" s="518" t="n">
        <v>0</v>
      </c>
      <c r="AW1451" s="518" t="n">
        <v>0</v>
      </c>
      <c r="AX1451" s="518" t="n">
        <v>0</v>
      </c>
      <c r="AY1451" s="518" t="n">
        <v>0</v>
      </c>
      <c r="AZ1451" s="518" t="n">
        <v>0</v>
      </c>
      <c r="BA1451" s="518" t="n">
        <v>0</v>
      </c>
      <c r="BB1451" s="518" t="n">
        <v>0</v>
      </c>
      <c r="BC1451" s="518" t="n">
        <v>0</v>
      </c>
      <c r="BD1451" s="518" t="n">
        <v>0</v>
      </c>
      <c r="BE1451" s="518" t="n">
        <v>0</v>
      </c>
      <c r="BF1451" s="518" t="n">
        <v>0</v>
      </c>
      <c r="BG1451" s="518" t="n">
        <v>0</v>
      </c>
      <c r="BH1451" s="518" t="n">
        <v>0</v>
      </c>
      <c r="BI1451" s="518" t="n">
        <v>0</v>
      </c>
      <c r="BJ1451" s="518"/>
      <c r="BK1451" s="518"/>
      <c r="BL1451" s="518" t="n">
        <v>0</v>
      </c>
      <c r="BM1451" s="518"/>
      <c r="BN1451" s="518"/>
      <c r="BO1451" s="518"/>
      <c r="BP1451" s="518"/>
      <c r="BQ1451" s="518"/>
      <c r="BR1451" s="518"/>
      <c r="BS1451" s="518"/>
      <c r="BT1451" s="518"/>
      <c r="BU1451" s="518"/>
      <c r="BV1451" s="518" t="n">
        <v>0</v>
      </c>
      <c r="BW1451" s="518" t="n">
        <v>0</v>
      </c>
      <c r="BX1451" s="518" t="n">
        <v>1</v>
      </c>
      <c r="BY1451" s="518" t="n">
        <v>0</v>
      </c>
      <c r="BZ1451" s="518" t="n">
        <v>0</v>
      </c>
      <c r="CA1451" s="518" t="n">
        <v>0</v>
      </c>
      <c r="CB1451" s="518" t="n">
        <v>0</v>
      </c>
      <c r="CC1451" s="518" t="n">
        <v>0</v>
      </c>
      <c r="CD1451" s="518" t="n">
        <v>0</v>
      </c>
      <c r="CE1451" s="518" t="n">
        <v>0</v>
      </c>
      <c r="CF1451" s="518" t="n">
        <v>0</v>
      </c>
      <c r="CG1451" s="518" t="n">
        <v>0</v>
      </c>
      <c r="CH1451" s="518"/>
      <c r="CI1451" s="716"/>
      <c r="CL1451" s="48" t="n">
        <v>1</v>
      </c>
      <c r="CM1451" s="48" t="n">
        <f aca="false">CL1451-V1451</f>
        <v>0</v>
      </c>
      <c r="CN1451" s="702" t="n">
        <f aca="false">SUM(CO1451:DR1451)</f>
        <v>1</v>
      </c>
      <c r="CO1451" s="703" t="n">
        <v>0</v>
      </c>
      <c r="CP1451" s="703"/>
      <c r="CQ1451" s="703" t="n">
        <v>0</v>
      </c>
      <c r="CR1451" s="703"/>
      <c r="CS1451" s="703" t="n">
        <v>0</v>
      </c>
      <c r="CT1451" s="703" t="n">
        <v>0</v>
      </c>
      <c r="CU1451" s="703"/>
      <c r="CV1451" s="703"/>
      <c r="CW1451" s="703"/>
      <c r="CX1451" s="703" t="n">
        <v>0</v>
      </c>
      <c r="CY1451" s="703" t="n">
        <v>0</v>
      </c>
      <c r="CZ1451" s="703" t="n">
        <v>0</v>
      </c>
      <c r="DA1451" s="703"/>
      <c r="DB1451" s="703"/>
      <c r="DC1451" s="703"/>
      <c r="DD1451" s="703"/>
      <c r="DE1451" s="703" t="n">
        <v>0</v>
      </c>
      <c r="DF1451" s="703"/>
      <c r="DG1451" s="703" t="n">
        <v>0</v>
      </c>
      <c r="DH1451" s="703" t="n">
        <v>0</v>
      </c>
      <c r="DI1451" s="703" t="n">
        <v>1</v>
      </c>
      <c r="DJ1451" s="703" t="n">
        <v>0</v>
      </c>
      <c r="DK1451" s="703" t="n">
        <v>0</v>
      </c>
      <c r="DL1451" s="703" t="n">
        <v>0</v>
      </c>
      <c r="DM1451" s="703"/>
      <c r="DN1451" s="703"/>
      <c r="DO1451" s="703"/>
      <c r="DP1451" s="703"/>
      <c r="DQ1451" s="703"/>
      <c r="DR1451" s="703"/>
      <c r="DS1451" s="704" t="n">
        <f aca="false">CN1451-V1451</f>
        <v>0</v>
      </c>
      <c r="DT1451" s="553"/>
      <c r="DU1451" s="48"/>
    </row>
    <row r="1452" customFormat="false" ht="15" hidden="false" customHeight="true" outlineLevel="0" collapsed="false">
      <c r="A1452" s="705" t="n">
        <f aca="false">A1451+1</f>
        <v>1443</v>
      </c>
      <c r="B1452" s="706" t="s">
        <v>2495</v>
      </c>
      <c r="C1452" s="706" t="s">
        <v>400</v>
      </c>
      <c r="D1452" s="706" t="s">
        <v>401</v>
      </c>
      <c r="E1452" s="243" t="n">
        <f aca="false">COUNTIF($G$10:$G$1856,$G1452)</f>
        <v>1</v>
      </c>
      <c r="F1452" s="706"/>
      <c r="G1452" s="706" t="s">
        <v>3402</v>
      </c>
      <c r="H1452" s="707" t="s">
        <v>2792</v>
      </c>
      <c r="I1452" s="708" t="s">
        <v>932</v>
      </c>
      <c r="J1452" s="707" t="s">
        <v>331</v>
      </c>
      <c r="K1452" s="709" t="s">
        <v>321</v>
      </c>
      <c r="L1452" s="707" t="s">
        <v>330</v>
      </c>
      <c r="M1452" s="708" t="s">
        <v>933</v>
      </c>
      <c r="N1452" s="710" t="s">
        <v>934</v>
      </c>
      <c r="O1452" s="512" t="n">
        <v>1</v>
      </c>
      <c r="P1452" s="512" t="n">
        <v>1</v>
      </c>
      <c r="Q1452" s="711" t="n">
        <v>0.016697448</v>
      </c>
      <c r="R1452" s="712"/>
      <c r="S1452" s="713"/>
      <c r="T1452" s="714" t="n">
        <v>38.98</v>
      </c>
      <c r="U1452" s="715"/>
      <c r="V1452" s="262" t="n">
        <f aca="false">SUM(W1452:CI1452)</f>
        <v>0</v>
      </c>
      <c r="W1452" s="243" t="n">
        <v>0</v>
      </c>
      <c r="X1452" s="243" t="n">
        <v>0</v>
      </c>
      <c r="Y1452" s="243" t="n">
        <v>0</v>
      </c>
      <c r="Z1452" s="243" t="n">
        <v>0</v>
      </c>
      <c r="AA1452" s="243" t="n">
        <v>0</v>
      </c>
      <c r="AB1452" s="243" t="n">
        <v>0</v>
      </c>
      <c r="AC1452" s="243" t="n">
        <v>0</v>
      </c>
      <c r="AD1452" s="243" t="n">
        <v>0</v>
      </c>
      <c r="AE1452" s="243" t="n">
        <v>0</v>
      </c>
      <c r="AF1452" s="243" t="n">
        <v>0</v>
      </c>
      <c r="AG1452" s="243" t="n">
        <v>0</v>
      </c>
      <c r="AH1452" s="518" t="n">
        <v>0</v>
      </c>
      <c r="AI1452" s="243" t="n">
        <v>0</v>
      </c>
      <c r="AJ1452" s="243" t="n">
        <v>0</v>
      </c>
      <c r="AK1452" s="518" t="n">
        <v>0</v>
      </c>
      <c r="AL1452" s="518" t="n">
        <v>0</v>
      </c>
      <c r="AM1452" s="518" t="n">
        <v>0</v>
      </c>
      <c r="AN1452" s="518" t="n">
        <v>0</v>
      </c>
      <c r="AO1452" s="518" t="n">
        <v>0</v>
      </c>
      <c r="AP1452" s="518" t="n">
        <v>0</v>
      </c>
      <c r="AQ1452" s="518" t="n">
        <v>0</v>
      </c>
      <c r="AR1452" s="518" t="n">
        <v>0</v>
      </c>
      <c r="AS1452" s="518" t="n">
        <v>0</v>
      </c>
      <c r="AT1452" s="518" t="n">
        <v>0</v>
      </c>
      <c r="AU1452" s="518" t="n">
        <v>0</v>
      </c>
      <c r="AV1452" s="518" t="n">
        <v>0</v>
      </c>
      <c r="AW1452" s="518" t="n">
        <v>0</v>
      </c>
      <c r="AX1452" s="518" t="n">
        <v>0</v>
      </c>
      <c r="AY1452" s="518" t="n">
        <v>0</v>
      </c>
      <c r="AZ1452" s="518" t="n">
        <v>0</v>
      </c>
      <c r="BA1452" s="518" t="n">
        <v>0</v>
      </c>
      <c r="BB1452" s="518" t="n">
        <v>0</v>
      </c>
      <c r="BC1452" s="518" t="n">
        <v>0</v>
      </c>
      <c r="BD1452" s="518" t="n">
        <v>0</v>
      </c>
      <c r="BE1452" s="518" t="n">
        <v>0</v>
      </c>
      <c r="BF1452" s="518" t="n">
        <v>0</v>
      </c>
      <c r="BG1452" s="518" t="n">
        <v>0</v>
      </c>
      <c r="BH1452" s="518" t="n">
        <v>0</v>
      </c>
      <c r="BI1452" s="518" t="n">
        <v>0</v>
      </c>
      <c r="BJ1452" s="518"/>
      <c r="BK1452" s="518"/>
      <c r="BL1452" s="518" t="n">
        <v>0</v>
      </c>
      <c r="BM1452" s="518"/>
      <c r="BN1452" s="518"/>
      <c r="BO1452" s="518"/>
      <c r="BP1452" s="518"/>
      <c r="BQ1452" s="518"/>
      <c r="BR1452" s="518"/>
      <c r="BS1452" s="518"/>
      <c r="BT1452" s="518"/>
      <c r="BU1452" s="518"/>
      <c r="BV1452" s="518" t="n">
        <v>0</v>
      </c>
      <c r="BW1452" s="518" t="n">
        <v>0</v>
      </c>
      <c r="BX1452" s="518" t="n">
        <v>0</v>
      </c>
      <c r="BY1452" s="518" t="n">
        <v>0</v>
      </c>
      <c r="BZ1452" s="518" t="n">
        <v>0</v>
      </c>
      <c r="CA1452" s="518" t="n">
        <v>0</v>
      </c>
      <c r="CB1452" s="518" t="n">
        <v>0</v>
      </c>
      <c r="CC1452" s="518" t="n">
        <v>0</v>
      </c>
      <c r="CD1452" s="518" t="n">
        <v>0</v>
      </c>
      <c r="CE1452" s="518" t="n">
        <v>0</v>
      </c>
      <c r="CF1452" s="518" t="n">
        <v>0</v>
      </c>
      <c r="CG1452" s="518" t="n">
        <v>0</v>
      </c>
      <c r="CH1452" s="518"/>
      <c r="CI1452" s="716"/>
      <c r="CL1452" s="48" t="n">
        <v>0</v>
      </c>
      <c r="CM1452" s="48" t="n">
        <f aca="false">CL1452-V1452</f>
        <v>0</v>
      </c>
      <c r="CN1452" s="702" t="n">
        <f aca="false">SUM(CO1452:DR1452)</f>
        <v>0</v>
      </c>
      <c r="CO1452" s="703" t="n">
        <v>0</v>
      </c>
      <c r="CP1452" s="703"/>
      <c r="CQ1452" s="703" t="n">
        <v>0</v>
      </c>
      <c r="CR1452" s="703"/>
      <c r="CS1452" s="703" t="n">
        <v>0</v>
      </c>
      <c r="CT1452" s="703" t="n">
        <v>0</v>
      </c>
      <c r="CU1452" s="703"/>
      <c r="CV1452" s="703"/>
      <c r="CW1452" s="703"/>
      <c r="CX1452" s="703" t="n">
        <v>0</v>
      </c>
      <c r="CY1452" s="703" t="n">
        <v>0</v>
      </c>
      <c r="CZ1452" s="703" t="n">
        <v>0</v>
      </c>
      <c r="DA1452" s="703"/>
      <c r="DB1452" s="703"/>
      <c r="DC1452" s="703"/>
      <c r="DD1452" s="703"/>
      <c r="DE1452" s="703" t="n">
        <v>0</v>
      </c>
      <c r="DF1452" s="703"/>
      <c r="DG1452" s="703" t="n">
        <v>0</v>
      </c>
      <c r="DH1452" s="703" t="n">
        <v>0</v>
      </c>
      <c r="DI1452" s="703" t="n">
        <v>0</v>
      </c>
      <c r="DJ1452" s="703" t="n">
        <v>0</v>
      </c>
      <c r="DK1452" s="703" t="n">
        <v>0</v>
      </c>
      <c r="DL1452" s="703" t="n">
        <v>0</v>
      </c>
      <c r="DM1452" s="703"/>
      <c r="DN1452" s="703"/>
      <c r="DO1452" s="703"/>
      <c r="DP1452" s="703"/>
      <c r="DQ1452" s="703"/>
      <c r="DR1452" s="703"/>
      <c r="DS1452" s="704" t="n">
        <f aca="false">CN1452-V1452</f>
        <v>0</v>
      </c>
      <c r="DT1452" s="553"/>
      <c r="DU1452" s="48"/>
    </row>
    <row r="1453" customFormat="false" ht="15" hidden="false" customHeight="true" outlineLevel="0" collapsed="false">
      <c r="A1453" s="705" t="n">
        <f aca="false">A1452+1</f>
        <v>1444</v>
      </c>
      <c r="B1453" s="706" t="s">
        <v>2495</v>
      </c>
      <c r="C1453" s="706" t="s">
        <v>400</v>
      </c>
      <c r="D1453" s="706" t="s">
        <v>401</v>
      </c>
      <c r="E1453" s="243" t="n">
        <f aca="false">COUNTIF($G$10:$G$1856,$G1453)</f>
        <v>1</v>
      </c>
      <c r="F1453" s="706"/>
      <c r="G1453" s="706" t="s">
        <v>3403</v>
      </c>
      <c r="H1453" s="707" t="s">
        <v>2794</v>
      </c>
      <c r="I1453" s="708" t="s">
        <v>945</v>
      </c>
      <c r="J1453" s="707" t="s">
        <v>331</v>
      </c>
      <c r="K1453" s="709" t="s">
        <v>321</v>
      </c>
      <c r="L1453" s="707" t="s">
        <v>330</v>
      </c>
      <c r="M1453" s="708" t="s">
        <v>946</v>
      </c>
      <c r="N1453" s="710" t="s">
        <v>934</v>
      </c>
      <c r="O1453" s="512" t="n">
        <v>1</v>
      </c>
      <c r="P1453" s="512" t="n">
        <v>1</v>
      </c>
      <c r="Q1453" s="711" t="n">
        <v>0.008573166</v>
      </c>
      <c r="R1453" s="712"/>
      <c r="S1453" s="713"/>
      <c r="T1453" s="714" t="n">
        <v>20.01</v>
      </c>
      <c r="U1453" s="715"/>
      <c r="V1453" s="262" t="n">
        <f aca="false">SUM(W1453:CI1453)</f>
        <v>0</v>
      </c>
      <c r="W1453" s="243" t="n">
        <v>0</v>
      </c>
      <c r="X1453" s="243" t="n">
        <v>0</v>
      </c>
      <c r="Y1453" s="243" t="n">
        <v>0</v>
      </c>
      <c r="Z1453" s="243" t="n">
        <v>0</v>
      </c>
      <c r="AA1453" s="243" t="n">
        <v>0</v>
      </c>
      <c r="AB1453" s="243" t="n">
        <v>0</v>
      </c>
      <c r="AC1453" s="243" t="n">
        <v>0</v>
      </c>
      <c r="AD1453" s="243" t="n">
        <v>0</v>
      </c>
      <c r="AE1453" s="243" t="n">
        <v>0</v>
      </c>
      <c r="AF1453" s="243" t="n">
        <v>0</v>
      </c>
      <c r="AG1453" s="243" t="n">
        <v>0</v>
      </c>
      <c r="AH1453" s="518" t="n">
        <v>0</v>
      </c>
      <c r="AI1453" s="243" t="n">
        <v>0</v>
      </c>
      <c r="AJ1453" s="243" t="n">
        <v>0</v>
      </c>
      <c r="AK1453" s="518" t="n">
        <v>0</v>
      </c>
      <c r="AL1453" s="518" t="n">
        <v>0</v>
      </c>
      <c r="AM1453" s="518" t="n">
        <v>0</v>
      </c>
      <c r="AN1453" s="518" t="n">
        <v>0</v>
      </c>
      <c r="AO1453" s="518" t="n">
        <v>0</v>
      </c>
      <c r="AP1453" s="518" t="n">
        <v>0</v>
      </c>
      <c r="AQ1453" s="518" t="n">
        <v>0</v>
      </c>
      <c r="AR1453" s="518" t="n">
        <v>0</v>
      </c>
      <c r="AS1453" s="518" t="n">
        <v>0</v>
      </c>
      <c r="AT1453" s="518" t="n">
        <v>0</v>
      </c>
      <c r="AU1453" s="518" t="n">
        <v>0</v>
      </c>
      <c r="AV1453" s="518" t="n">
        <v>0</v>
      </c>
      <c r="AW1453" s="518" t="n">
        <v>0</v>
      </c>
      <c r="AX1453" s="518" t="n">
        <v>0</v>
      </c>
      <c r="AY1453" s="518" t="n">
        <v>0</v>
      </c>
      <c r="AZ1453" s="518" t="n">
        <v>0</v>
      </c>
      <c r="BA1453" s="518" t="n">
        <v>0</v>
      </c>
      <c r="BB1453" s="518" t="n">
        <v>0</v>
      </c>
      <c r="BC1453" s="518" t="n">
        <v>0</v>
      </c>
      <c r="BD1453" s="518" t="n">
        <v>0</v>
      </c>
      <c r="BE1453" s="518" t="n">
        <v>0</v>
      </c>
      <c r="BF1453" s="518" t="n">
        <v>0</v>
      </c>
      <c r="BG1453" s="518" t="n">
        <v>0</v>
      </c>
      <c r="BH1453" s="518" t="n">
        <v>0</v>
      </c>
      <c r="BI1453" s="518" t="n">
        <v>0</v>
      </c>
      <c r="BJ1453" s="518"/>
      <c r="BK1453" s="518"/>
      <c r="BL1453" s="518" t="n">
        <v>0</v>
      </c>
      <c r="BM1453" s="518"/>
      <c r="BN1453" s="518"/>
      <c r="BO1453" s="518"/>
      <c r="BP1453" s="518"/>
      <c r="BQ1453" s="518"/>
      <c r="BR1453" s="518"/>
      <c r="BS1453" s="518"/>
      <c r="BT1453" s="518"/>
      <c r="BU1453" s="518"/>
      <c r="BV1453" s="518" t="n">
        <v>0</v>
      </c>
      <c r="BW1453" s="518" t="n">
        <v>0</v>
      </c>
      <c r="BX1453" s="518" t="n">
        <v>0</v>
      </c>
      <c r="BY1453" s="518" t="n">
        <v>0</v>
      </c>
      <c r="BZ1453" s="518" t="n">
        <v>0</v>
      </c>
      <c r="CA1453" s="518" t="n">
        <v>0</v>
      </c>
      <c r="CB1453" s="518" t="n">
        <v>0</v>
      </c>
      <c r="CC1453" s="518" t="n">
        <v>0</v>
      </c>
      <c r="CD1453" s="518" t="n">
        <v>0</v>
      </c>
      <c r="CE1453" s="518" t="n">
        <v>0</v>
      </c>
      <c r="CF1453" s="518" t="n">
        <v>0</v>
      </c>
      <c r="CG1453" s="518" t="n">
        <v>0</v>
      </c>
      <c r="CH1453" s="518"/>
      <c r="CI1453" s="716"/>
      <c r="CL1453" s="48" t="n">
        <v>0</v>
      </c>
      <c r="CM1453" s="48" t="n">
        <f aca="false">CL1453-V1453</f>
        <v>0</v>
      </c>
      <c r="CN1453" s="702" t="n">
        <f aca="false">SUM(CO1453:DR1453)</f>
        <v>0</v>
      </c>
      <c r="CO1453" s="703" t="n">
        <v>0</v>
      </c>
      <c r="CP1453" s="703"/>
      <c r="CQ1453" s="703" t="n">
        <v>0</v>
      </c>
      <c r="CR1453" s="703"/>
      <c r="CS1453" s="703" t="n">
        <v>0</v>
      </c>
      <c r="CT1453" s="703" t="n">
        <v>0</v>
      </c>
      <c r="CU1453" s="703"/>
      <c r="CV1453" s="703"/>
      <c r="CW1453" s="703"/>
      <c r="CX1453" s="703" t="n">
        <v>0</v>
      </c>
      <c r="CY1453" s="703" t="n">
        <v>0</v>
      </c>
      <c r="CZ1453" s="703" t="n">
        <v>0</v>
      </c>
      <c r="DA1453" s="703"/>
      <c r="DB1453" s="703"/>
      <c r="DC1453" s="703"/>
      <c r="DD1453" s="703"/>
      <c r="DE1453" s="703" t="n">
        <v>0</v>
      </c>
      <c r="DF1453" s="703"/>
      <c r="DG1453" s="703" t="n">
        <v>0</v>
      </c>
      <c r="DH1453" s="703" t="n">
        <v>0</v>
      </c>
      <c r="DI1453" s="703" t="n">
        <v>0</v>
      </c>
      <c r="DJ1453" s="703" t="n">
        <v>0</v>
      </c>
      <c r="DK1453" s="703" t="n">
        <v>0</v>
      </c>
      <c r="DL1453" s="703" t="n">
        <v>0</v>
      </c>
      <c r="DM1453" s="703"/>
      <c r="DN1453" s="703"/>
      <c r="DO1453" s="703"/>
      <c r="DP1453" s="703"/>
      <c r="DQ1453" s="703"/>
      <c r="DR1453" s="703"/>
      <c r="DS1453" s="704" t="n">
        <f aca="false">CN1453-V1453</f>
        <v>0</v>
      </c>
      <c r="DT1453" s="553"/>
      <c r="DU1453" s="48"/>
    </row>
    <row r="1454" customFormat="false" ht="15" hidden="false" customHeight="true" outlineLevel="0" collapsed="false">
      <c r="A1454" s="705" t="n">
        <f aca="false">A1453+1</f>
        <v>1445</v>
      </c>
      <c r="B1454" s="706" t="s">
        <v>2495</v>
      </c>
      <c r="C1454" s="706" t="s">
        <v>400</v>
      </c>
      <c r="D1454" s="706" t="s">
        <v>401</v>
      </c>
      <c r="E1454" s="243" t="n">
        <f aca="false">COUNTIF($G$10:$G$1856,$G1454)</f>
        <v>1</v>
      </c>
      <c r="F1454" s="706"/>
      <c r="G1454" s="706" t="s">
        <v>3404</v>
      </c>
      <c r="H1454" s="707" t="s">
        <v>2796</v>
      </c>
      <c r="I1454" s="708" t="s">
        <v>949</v>
      </c>
      <c r="J1454" s="707" t="s">
        <v>331</v>
      </c>
      <c r="K1454" s="709" t="s">
        <v>321</v>
      </c>
      <c r="L1454" s="707" t="s">
        <v>330</v>
      </c>
      <c r="M1454" s="708" t="s">
        <v>950</v>
      </c>
      <c r="N1454" s="710" t="s">
        <v>934</v>
      </c>
      <c r="O1454" s="512" t="n">
        <v>1</v>
      </c>
      <c r="P1454" s="512" t="n">
        <v>1</v>
      </c>
      <c r="Q1454" s="711" t="n">
        <v>0.008573166</v>
      </c>
      <c r="R1454" s="712"/>
      <c r="S1454" s="713"/>
      <c r="T1454" s="714" t="n">
        <v>20.01</v>
      </c>
      <c r="U1454" s="715"/>
      <c r="V1454" s="262" t="n">
        <f aca="false">SUM(W1454:CI1454)</f>
        <v>0</v>
      </c>
      <c r="W1454" s="243" t="n">
        <v>0</v>
      </c>
      <c r="X1454" s="243" t="n">
        <v>0</v>
      </c>
      <c r="Y1454" s="243" t="n">
        <v>0</v>
      </c>
      <c r="Z1454" s="243" t="n">
        <v>0</v>
      </c>
      <c r="AA1454" s="243" t="n">
        <v>0</v>
      </c>
      <c r="AB1454" s="243" t="n">
        <v>0</v>
      </c>
      <c r="AC1454" s="243" t="n">
        <v>0</v>
      </c>
      <c r="AD1454" s="243" t="n">
        <v>0</v>
      </c>
      <c r="AE1454" s="243" t="n">
        <v>0</v>
      </c>
      <c r="AF1454" s="243" t="n">
        <v>0</v>
      </c>
      <c r="AG1454" s="243" t="n">
        <v>0</v>
      </c>
      <c r="AH1454" s="518" t="n">
        <v>0</v>
      </c>
      <c r="AI1454" s="243" t="n">
        <v>0</v>
      </c>
      <c r="AJ1454" s="243" t="n">
        <v>0</v>
      </c>
      <c r="AK1454" s="518" t="n">
        <v>0</v>
      </c>
      <c r="AL1454" s="518" t="n">
        <v>0</v>
      </c>
      <c r="AM1454" s="518" t="n">
        <v>0</v>
      </c>
      <c r="AN1454" s="518" t="n">
        <v>0</v>
      </c>
      <c r="AO1454" s="518" t="n">
        <v>0</v>
      </c>
      <c r="AP1454" s="518" t="n">
        <v>0</v>
      </c>
      <c r="AQ1454" s="518" t="n">
        <v>0</v>
      </c>
      <c r="AR1454" s="518" t="n">
        <v>0</v>
      </c>
      <c r="AS1454" s="518" t="n">
        <v>0</v>
      </c>
      <c r="AT1454" s="518" t="n">
        <v>0</v>
      </c>
      <c r="AU1454" s="518" t="n">
        <v>0</v>
      </c>
      <c r="AV1454" s="518" t="n">
        <v>0</v>
      </c>
      <c r="AW1454" s="518" t="n">
        <v>0</v>
      </c>
      <c r="AX1454" s="518" t="n">
        <v>0</v>
      </c>
      <c r="AY1454" s="518" t="n">
        <v>0</v>
      </c>
      <c r="AZ1454" s="518" t="n">
        <v>0</v>
      </c>
      <c r="BA1454" s="518" t="n">
        <v>0</v>
      </c>
      <c r="BB1454" s="518" t="n">
        <v>0</v>
      </c>
      <c r="BC1454" s="518" t="n">
        <v>0</v>
      </c>
      <c r="BD1454" s="518" t="n">
        <v>0</v>
      </c>
      <c r="BE1454" s="518" t="n">
        <v>0</v>
      </c>
      <c r="BF1454" s="518" t="n">
        <v>0</v>
      </c>
      <c r="BG1454" s="518" t="n">
        <v>0</v>
      </c>
      <c r="BH1454" s="518" t="n">
        <v>0</v>
      </c>
      <c r="BI1454" s="518" t="n">
        <v>0</v>
      </c>
      <c r="BJ1454" s="518"/>
      <c r="BK1454" s="518"/>
      <c r="BL1454" s="518" t="n">
        <v>0</v>
      </c>
      <c r="BM1454" s="518"/>
      <c r="BN1454" s="518"/>
      <c r="BO1454" s="518"/>
      <c r="BP1454" s="518"/>
      <c r="BQ1454" s="518"/>
      <c r="BR1454" s="518"/>
      <c r="BS1454" s="518"/>
      <c r="BT1454" s="518"/>
      <c r="BU1454" s="518"/>
      <c r="BV1454" s="518" t="n">
        <v>0</v>
      </c>
      <c r="BW1454" s="518" t="n">
        <v>0</v>
      </c>
      <c r="BX1454" s="518" t="n">
        <v>0</v>
      </c>
      <c r="BY1454" s="518" t="n">
        <v>0</v>
      </c>
      <c r="BZ1454" s="518" t="n">
        <v>0</v>
      </c>
      <c r="CA1454" s="518" t="n">
        <v>0</v>
      </c>
      <c r="CB1454" s="518" t="n">
        <v>0</v>
      </c>
      <c r="CC1454" s="518" t="n">
        <v>0</v>
      </c>
      <c r="CD1454" s="518" t="n">
        <v>0</v>
      </c>
      <c r="CE1454" s="518" t="n">
        <v>0</v>
      </c>
      <c r="CF1454" s="518" t="n">
        <v>0</v>
      </c>
      <c r="CG1454" s="518" t="n">
        <v>0</v>
      </c>
      <c r="CH1454" s="518"/>
      <c r="CI1454" s="716"/>
      <c r="CL1454" s="48" t="n">
        <v>0</v>
      </c>
      <c r="CM1454" s="48" t="n">
        <f aca="false">CL1454-V1454</f>
        <v>0</v>
      </c>
      <c r="CN1454" s="702" t="n">
        <f aca="false">SUM(CO1454:DR1454)</f>
        <v>0</v>
      </c>
      <c r="CO1454" s="703" t="n">
        <v>0</v>
      </c>
      <c r="CP1454" s="703"/>
      <c r="CQ1454" s="703" t="n">
        <v>0</v>
      </c>
      <c r="CR1454" s="703"/>
      <c r="CS1454" s="703" t="n">
        <v>0</v>
      </c>
      <c r="CT1454" s="703" t="n">
        <v>0</v>
      </c>
      <c r="CU1454" s="703"/>
      <c r="CV1454" s="703"/>
      <c r="CW1454" s="703"/>
      <c r="CX1454" s="703" t="n">
        <v>0</v>
      </c>
      <c r="CY1454" s="703" t="n">
        <v>0</v>
      </c>
      <c r="CZ1454" s="703" t="n">
        <v>0</v>
      </c>
      <c r="DA1454" s="703"/>
      <c r="DB1454" s="703"/>
      <c r="DC1454" s="703"/>
      <c r="DD1454" s="703"/>
      <c r="DE1454" s="703" t="n">
        <v>0</v>
      </c>
      <c r="DF1454" s="703"/>
      <c r="DG1454" s="703" t="n">
        <v>0</v>
      </c>
      <c r="DH1454" s="703" t="n">
        <v>0</v>
      </c>
      <c r="DI1454" s="703" t="n">
        <v>0</v>
      </c>
      <c r="DJ1454" s="703" t="n">
        <v>0</v>
      </c>
      <c r="DK1454" s="703" t="n">
        <v>0</v>
      </c>
      <c r="DL1454" s="703" t="n">
        <v>0</v>
      </c>
      <c r="DM1454" s="703"/>
      <c r="DN1454" s="703"/>
      <c r="DO1454" s="703"/>
      <c r="DP1454" s="703"/>
      <c r="DQ1454" s="703"/>
      <c r="DR1454" s="703"/>
      <c r="DS1454" s="704" t="n">
        <f aca="false">CN1454-V1454</f>
        <v>0</v>
      </c>
      <c r="DT1454" s="553"/>
      <c r="DU1454" s="48"/>
    </row>
    <row r="1455" customFormat="false" ht="15" hidden="false" customHeight="true" outlineLevel="0" collapsed="false">
      <c r="A1455" s="705" t="n">
        <f aca="false">A1454+1</f>
        <v>1446</v>
      </c>
      <c r="B1455" s="706" t="s">
        <v>2495</v>
      </c>
      <c r="C1455" s="706" t="s">
        <v>400</v>
      </c>
      <c r="D1455" s="706" t="s">
        <v>401</v>
      </c>
      <c r="E1455" s="243" t="n">
        <f aca="false">COUNTIF($G$10:$G$1856,$G1455)</f>
        <v>1</v>
      </c>
      <c r="F1455" s="706"/>
      <c r="G1455" s="706" t="s">
        <v>3405</v>
      </c>
      <c r="H1455" s="707" t="s">
        <v>2798</v>
      </c>
      <c r="I1455" s="708" t="s">
        <v>997</v>
      </c>
      <c r="J1455" s="707" t="s">
        <v>331</v>
      </c>
      <c r="K1455" s="709" t="s">
        <v>321</v>
      </c>
      <c r="L1455" s="707" t="s">
        <v>330</v>
      </c>
      <c r="M1455" s="708" t="s">
        <v>998</v>
      </c>
      <c r="N1455" s="710" t="s">
        <v>934</v>
      </c>
      <c r="O1455" s="512" t="n">
        <v>1</v>
      </c>
      <c r="P1455" s="512" t="n">
        <v>1</v>
      </c>
      <c r="Q1455" s="711" t="n">
        <v>0.005035536</v>
      </c>
      <c r="R1455" s="712"/>
      <c r="S1455" s="713"/>
      <c r="T1455" s="714" t="n">
        <v>11.75</v>
      </c>
      <c r="U1455" s="715"/>
      <c r="V1455" s="262" t="n">
        <f aca="false">SUM(W1455:CI1455)</f>
        <v>0</v>
      </c>
      <c r="W1455" s="243" t="n">
        <v>0</v>
      </c>
      <c r="X1455" s="243" t="n">
        <v>0</v>
      </c>
      <c r="Y1455" s="243" t="n">
        <v>0</v>
      </c>
      <c r="Z1455" s="243" t="n">
        <v>0</v>
      </c>
      <c r="AA1455" s="243" t="n">
        <v>0</v>
      </c>
      <c r="AB1455" s="243" t="n">
        <v>0</v>
      </c>
      <c r="AC1455" s="243" t="n">
        <v>0</v>
      </c>
      <c r="AD1455" s="243" t="n">
        <v>0</v>
      </c>
      <c r="AE1455" s="243" t="n">
        <v>0</v>
      </c>
      <c r="AF1455" s="243" t="n">
        <v>0</v>
      </c>
      <c r="AG1455" s="243" t="n">
        <v>0</v>
      </c>
      <c r="AH1455" s="518" t="n">
        <v>0</v>
      </c>
      <c r="AI1455" s="243" t="n">
        <v>0</v>
      </c>
      <c r="AJ1455" s="243" t="n">
        <v>0</v>
      </c>
      <c r="AK1455" s="518" t="n">
        <v>0</v>
      </c>
      <c r="AL1455" s="518" t="n">
        <v>0</v>
      </c>
      <c r="AM1455" s="518" t="n">
        <v>0</v>
      </c>
      <c r="AN1455" s="518" t="n">
        <v>0</v>
      </c>
      <c r="AO1455" s="518" t="n">
        <v>0</v>
      </c>
      <c r="AP1455" s="518" t="n">
        <v>0</v>
      </c>
      <c r="AQ1455" s="518" t="n">
        <v>0</v>
      </c>
      <c r="AR1455" s="518" t="n">
        <v>0</v>
      </c>
      <c r="AS1455" s="518" t="n">
        <v>0</v>
      </c>
      <c r="AT1455" s="518" t="n">
        <v>0</v>
      </c>
      <c r="AU1455" s="518" t="n">
        <v>0</v>
      </c>
      <c r="AV1455" s="518" t="n">
        <v>0</v>
      </c>
      <c r="AW1455" s="518" t="n">
        <v>0</v>
      </c>
      <c r="AX1455" s="518" t="n">
        <v>0</v>
      </c>
      <c r="AY1455" s="518" t="n">
        <v>0</v>
      </c>
      <c r="AZ1455" s="518" t="n">
        <v>0</v>
      </c>
      <c r="BA1455" s="518" t="n">
        <v>0</v>
      </c>
      <c r="BB1455" s="518" t="n">
        <v>0</v>
      </c>
      <c r="BC1455" s="518" t="n">
        <v>0</v>
      </c>
      <c r="BD1455" s="518" t="n">
        <v>0</v>
      </c>
      <c r="BE1455" s="518" t="n">
        <v>0</v>
      </c>
      <c r="BF1455" s="518" t="n">
        <v>0</v>
      </c>
      <c r="BG1455" s="518" t="n">
        <v>0</v>
      </c>
      <c r="BH1455" s="518" t="n">
        <v>0</v>
      </c>
      <c r="BI1455" s="518" t="n">
        <v>0</v>
      </c>
      <c r="BJ1455" s="518"/>
      <c r="BK1455" s="518"/>
      <c r="BL1455" s="518" t="n">
        <v>0</v>
      </c>
      <c r="BM1455" s="518"/>
      <c r="BN1455" s="518"/>
      <c r="BO1455" s="518"/>
      <c r="BP1455" s="518"/>
      <c r="BQ1455" s="518"/>
      <c r="BR1455" s="518"/>
      <c r="BS1455" s="518"/>
      <c r="BT1455" s="518"/>
      <c r="BU1455" s="518"/>
      <c r="BV1455" s="518" t="n">
        <v>0</v>
      </c>
      <c r="BW1455" s="518" t="n">
        <v>0</v>
      </c>
      <c r="BX1455" s="518" t="n">
        <v>0</v>
      </c>
      <c r="BY1455" s="518" t="n">
        <v>0</v>
      </c>
      <c r="BZ1455" s="518" t="n">
        <v>0</v>
      </c>
      <c r="CA1455" s="518" t="n">
        <v>0</v>
      </c>
      <c r="CB1455" s="518" t="n">
        <v>0</v>
      </c>
      <c r="CC1455" s="518" t="n">
        <v>0</v>
      </c>
      <c r="CD1455" s="518" t="n">
        <v>0</v>
      </c>
      <c r="CE1455" s="518" t="n">
        <v>0</v>
      </c>
      <c r="CF1455" s="518" t="n">
        <v>0</v>
      </c>
      <c r="CG1455" s="518" t="n">
        <v>0</v>
      </c>
      <c r="CH1455" s="518"/>
      <c r="CI1455" s="716"/>
      <c r="CL1455" s="48" t="n">
        <v>0</v>
      </c>
      <c r="CM1455" s="48" t="n">
        <f aca="false">CL1455-V1455</f>
        <v>0</v>
      </c>
      <c r="CN1455" s="702" t="n">
        <f aca="false">SUM(CO1455:DR1455)</f>
        <v>0</v>
      </c>
      <c r="CO1455" s="703" t="n">
        <v>0</v>
      </c>
      <c r="CP1455" s="703"/>
      <c r="CQ1455" s="703" t="n">
        <v>0</v>
      </c>
      <c r="CR1455" s="703"/>
      <c r="CS1455" s="703" t="n">
        <v>0</v>
      </c>
      <c r="CT1455" s="703" t="n">
        <v>0</v>
      </c>
      <c r="CU1455" s="703"/>
      <c r="CV1455" s="703"/>
      <c r="CW1455" s="703"/>
      <c r="CX1455" s="703" t="n">
        <v>0</v>
      </c>
      <c r="CY1455" s="703" t="n">
        <v>0</v>
      </c>
      <c r="CZ1455" s="703" t="n">
        <v>0</v>
      </c>
      <c r="DA1455" s="703"/>
      <c r="DB1455" s="703"/>
      <c r="DC1455" s="703"/>
      <c r="DD1455" s="703"/>
      <c r="DE1455" s="703" t="n">
        <v>0</v>
      </c>
      <c r="DF1455" s="703"/>
      <c r="DG1455" s="703" t="n">
        <v>0</v>
      </c>
      <c r="DH1455" s="703" t="n">
        <v>0</v>
      </c>
      <c r="DI1455" s="703" t="n">
        <v>0</v>
      </c>
      <c r="DJ1455" s="703" t="n">
        <v>0</v>
      </c>
      <c r="DK1455" s="703" t="n">
        <v>0</v>
      </c>
      <c r="DL1455" s="703" t="n">
        <v>0</v>
      </c>
      <c r="DM1455" s="703"/>
      <c r="DN1455" s="703"/>
      <c r="DO1455" s="703"/>
      <c r="DP1455" s="703"/>
      <c r="DQ1455" s="703"/>
      <c r="DR1455" s="703"/>
      <c r="DS1455" s="704" t="n">
        <f aca="false">CN1455-V1455</f>
        <v>0</v>
      </c>
      <c r="DT1455" s="553"/>
      <c r="DU1455" s="48"/>
    </row>
    <row r="1456" customFormat="false" ht="15" hidden="false" customHeight="true" outlineLevel="0" collapsed="false">
      <c r="A1456" s="705" t="n">
        <f aca="false">A1455+1</f>
        <v>1447</v>
      </c>
      <c r="B1456" s="706" t="s">
        <v>2495</v>
      </c>
      <c r="C1456" s="706" t="s">
        <v>400</v>
      </c>
      <c r="D1456" s="706" t="s">
        <v>401</v>
      </c>
      <c r="E1456" s="243" t="n">
        <f aca="false">COUNTIF($G$10:$G$1856,$G1456)</f>
        <v>1</v>
      </c>
      <c r="F1456" s="706"/>
      <c r="G1456" s="706" t="s">
        <v>3406</v>
      </c>
      <c r="H1456" s="707" t="s">
        <v>2800</v>
      </c>
      <c r="I1456" s="708" t="s">
        <v>985</v>
      </c>
      <c r="J1456" s="707" t="s">
        <v>331</v>
      </c>
      <c r="K1456" s="709" t="s">
        <v>321</v>
      </c>
      <c r="L1456" s="707" t="s">
        <v>330</v>
      </c>
      <c r="M1456" s="708" t="s">
        <v>1035</v>
      </c>
      <c r="N1456" s="710" t="s">
        <v>934</v>
      </c>
      <c r="O1456" s="512" t="n">
        <v>1</v>
      </c>
      <c r="P1456" s="512" t="n">
        <v>1</v>
      </c>
      <c r="Q1456" s="711" t="n">
        <v>0.006301368</v>
      </c>
      <c r="R1456" s="712"/>
      <c r="S1456" s="713"/>
      <c r="T1456" s="714" t="n">
        <v>14.71</v>
      </c>
      <c r="U1456" s="715"/>
      <c r="V1456" s="262" t="n">
        <f aca="false">SUM(W1456:CI1456)</f>
        <v>0</v>
      </c>
      <c r="W1456" s="243" t="n">
        <v>0</v>
      </c>
      <c r="X1456" s="243" t="n">
        <v>0</v>
      </c>
      <c r="Y1456" s="243" t="n">
        <v>0</v>
      </c>
      <c r="Z1456" s="243" t="n">
        <v>0</v>
      </c>
      <c r="AA1456" s="243" t="n">
        <v>0</v>
      </c>
      <c r="AB1456" s="243" t="n">
        <v>0</v>
      </c>
      <c r="AC1456" s="243" t="n">
        <v>0</v>
      </c>
      <c r="AD1456" s="243" t="n">
        <v>0</v>
      </c>
      <c r="AE1456" s="243" t="n">
        <v>0</v>
      </c>
      <c r="AF1456" s="243" t="n">
        <v>0</v>
      </c>
      <c r="AG1456" s="243" t="n">
        <v>0</v>
      </c>
      <c r="AH1456" s="518" t="n">
        <v>0</v>
      </c>
      <c r="AI1456" s="243" t="n">
        <v>0</v>
      </c>
      <c r="AJ1456" s="243" t="n">
        <v>0</v>
      </c>
      <c r="AK1456" s="518" t="n">
        <v>0</v>
      </c>
      <c r="AL1456" s="518" t="n">
        <v>0</v>
      </c>
      <c r="AM1456" s="518" t="n">
        <v>0</v>
      </c>
      <c r="AN1456" s="518" t="n">
        <v>0</v>
      </c>
      <c r="AO1456" s="518" t="n">
        <v>0</v>
      </c>
      <c r="AP1456" s="518" t="n">
        <v>0</v>
      </c>
      <c r="AQ1456" s="518" t="n">
        <v>0</v>
      </c>
      <c r="AR1456" s="518" t="n">
        <v>0</v>
      </c>
      <c r="AS1456" s="518" t="n">
        <v>0</v>
      </c>
      <c r="AT1456" s="518" t="n">
        <v>0</v>
      </c>
      <c r="AU1456" s="518" t="n">
        <v>0</v>
      </c>
      <c r="AV1456" s="518" t="n">
        <v>0</v>
      </c>
      <c r="AW1456" s="518" t="n">
        <v>0</v>
      </c>
      <c r="AX1456" s="518" t="n">
        <v>0</v>
      </c>
      <c r="AY1456" s="518" t="n">
        <v>0</v>
      </c>
      <c r="AZ1456" s="518" t="n">
        <v>0</v>
      </c>
      <c r="BA1456" s="518" t="n">
        <v>0</v>
      </c>
      <c r="BB1456" s="518" t="n">
        <v>0</v>
      </c>
      <c r="BC1456" s="518" t="n">
        <v>0</v>
      </c>
      <c r="BD1456" s="518" t="n">
        <v>0</v>
      </c>
      <c r="BE1456" s="518" t="n">
        <v>0</v>
      </c>
      <c r="BF1456" s="518" t="n">
        <v>0</v>
      </c>
      <c r="BG1456" s="518" t="n">
        <v>0</v>
      </c>
      <c r="BH1456" s="518" t="n">
        <v>0</v>
      </c>
      <c r="BI1456" s="518" t="n">
        <v>0</v>
      </c>
      <c r="BJ1456" s="518"/>
      <c r="BK1456" s="518"/>
      <c r="BL1456" s="518" t="n">
        <v>0</v>
      </c>
      <c r="BM1456" s="518"/>
      <c r="BN1456" s="518"/>
      <c r="BO1456" s="518"/>
      <c r="BP1456" s="518"/>
      <c r="BQ1456" s="518"/>
      <c r="BR1456" s="518"/>
      <c r="BS1456" s="518"/>
      <c r="BT1456" s="518"/>
      <c r="BU1456" s="518"/>
      <c r="BV1456" s="518" t="n">
        <v>0</v>
      </c>
      <c r="BW1456" s="518" t="n">
        <v>0</v>
      </c>
      <c r="BX1456" s="518" t="n">
        <v>0</v>
      </c>
      <c r="BY1456" s="518" t="n">
        <v>0</v>
      </c>
      <c r="BZ1456" s="518" t="n">
        <v>0</v>
      </c>
      <c r="CA1456" s="518" t="n">
        <v>0</v>
      </c>
      <c r="CB1456" s="518" t="n">
        <v>0</v>
      </c>
      <c r="CC1456" s="518" t="n">
        <v>0</v>
      </c>
      <c r="CD1456" s="518" t="n">
        <v>0</v>
      </c>
      <c r="CE1456" s="518" t="n">
        <v>0</v>
      </c>
      <c r="CF1456" s="518" t="n">
        <v>0</v>
      </c>
      <c r="CG1456" s="518" t="n">
        <v>0</v>
      </c>
      <c r="CH1456" s="518"/>
      <c r="CI1456" s="716"/>
      <c r="CL1456" s="48" t="n">
        <v>0</v>
      </c>
      <c r="CM1456" s="48" t="n">
        <f aca="false">CL1456-V1456</f>
        <v>0</v>
      </c>
      <c r="CN1456" s="702" t="n">
        <f aca="false">SUM(CO1456:DR1456)</f>
        <v>0</v>
      </c>
      <c r="CO1456" s="703" t="n">
        <v>0</v>
      </c>
      <c r="CP1456" s="703"/>
      <c r="CQ1456" s="703" t="n">
        <v>0</v>
      </c>
      <c r="CR1456" s="703"/>
      <c r="CS1456" s="703" t="n">
        <v>0</v>
      </c>
      <c r="CT1456" s="703" t="n">
        <v>0</v>
      </c>
      <c r="CU1456" s="703"/>
      <c r="CV1456" s="703"/>
      <c r="CW1456" s="703"/>
      <c r="CX1456" s="703" t="n">
        <v>0</v>
      </c>
      <c r="CY1456" s="703" t="n">
        <v>0</v>
      </c>
      <c r="CZ1456" s="703" t="n">
        <v>0</v>
      </c>
      <c r="DA1456" s="703"/>
      <c r="DB1456" s="703"/>
      <c r="DC1456" s="703"/>
      <c r="DD1456" s="703"/>
      <c r="DE1456" s="703" t="n">
        <v>0</v>
      </c>
      <c r="DF1456" s="703"/>
      <c r="DG1456" s="703" t="n">
        <v>0</v>
      </c>
      <c r="DH1456" s="703" t="n">
        <v>0</v>
      </c>
      <c r="DI1456" s="703" t="n">
        <v>0</v>
      </c>
      <c r="DJ1456" s="703" t="n">
        <v>0</v>
      </c>
      <c r="DK1456" s="703" t="n">
        <v>0</v>
      </c>
      <c r="DL1456" s="703" t="n">
        <v>0</v>
      </c>
      <c r="DM1456" s="703"/>
      <c r="DN1456" s="703"/>
      <c r="DO1456" s="703"/>
      <c r="DP1456" s="703"/>
      <c r="DQ1456" s="703"/>
      <c r="DR1456" s="703"/>
      <c r="DS1456" s="704" t="n">
        <f aca="false">CN1456-V1456</f>
        <v>0</v>
      </c>
      <c r="DT1456" s="553"/>
      <c r="DU1456" s="48"/>
    </row>
    <row r="1457" customFormat="false" ht="15" hidden="false" customHeight="true" outlineLevel="0" collapsed="false">
      <c r="A1457" s="705" t="n">
        <f aca="false">A1456+1</f>
        <v>1448</v>
      </c>
      <c r="B1457" s="706" t="s">
        <v>2495</v>
      </c>
      <c r="C1457" s="706" t="s">
        <v>400</v>
      </c>
      <c r="D1457" s="706" t="s">
        <v>401</v>
      </c>
      <c r="E1457" s="243" t="n">
        <f aca="false">COUNTIF($G$10:$G$1856,$G1457)</f>
        <v>1</v>
      </c>
      <c r="F1457" s="706"/>
      <c r="G1457" s="706" t="s">
        <v>3407</v>
      </c>
      <c r="H1457" s="707" t="s">
        <v>2802</v>
      </c>
      <c r="I1457" s="708" t="s">
        <v>2320</v>
      </c>
      <c r="J1457" s="707" t="s">
        <v>331</v>
      </c>
      <c r="K1457" s="709" t="s">
        <v>321</v>
      </c>
      <c r="L1457" s="707" t="s">
        <v>330</v>
      </c>
      <c r="M1457" s="708" t="s">
        <v>2321</v>
      </c>
      <c r="N1457" s="710" t="s">
        <v>934</v>
      </c>
      <c r="O1457" s="512" t="n">
        <v>1</v>
      </c>
      <c r="P1457" s="512" t="n">
        <v>1</v>
      </c>
      <c r="Q1457" s="711" t="n">
        <v>0.00419868</v>
      </c>
      <c r="R1457" s="712"/>
      <c r="S1457" s="713"/>
      <c r="T1457" s="714" t="n">
        <v>9.8</v>
      </c>
      <c r="U1457" s="715"/>
      <c r="V1457" s="262" t="n">
        <f aca="false">SUM(W1457:CI1457)</f>
        <v>0</v>
      </c>
      <c r="W1457" s="243" t="n">
        <v>0</v>
      </c>
      <c r="X1457" s="243" t="n">
        <v>0</v>
      </c>
      <c r="Y1457" s="243" t="n">
        <v>0</v>
      </c>
      <c r="Z1457" s="243" t="n">
        <v>0</v>
      </c>
      <c r="AA1457" s="243" t="n">
        <v>0</v>
      </c>
      <c r="AB1457" s="243" t="n">
        <v>0</v>
      </c>
      <c r="AC1457" s="243" t="n">
        <v>0</v>
      </c>
      <c r="AD1457" s="243" t="n">
        <v>0</v>
      </c>
      <c r="AE1457" s="243" t="n">
        <v>0</v>
      </c>
      <c r="AF1457" s="243" t="n">
        <v>0</v>
      </c>
      <c r="AG1457" s="243" t="n">
        <v>0</v>
      </c>
      <c r="AH1457" s="518" t="n">
        <v>0</v>
      </c>
      <c r="AI1457" s="243" t="n">
        <v>0</v>
      </c>
      <c r="AJ1457" s="243" t="n">
        <v>0</v>
      </c>
      <c r="AK1457" s="518" t="n">
        <v>0</v>
      </c>
      <c r="AL1457" s="518" t="n">
        <v>0</v>
      </c>
      <c r="AM1457" s="518" t="n">
        <v>0</v>
      </c>
      <c r="AN1457" s="518" t="n">
        <v>0</v>
      </c>
      <c r="AO1457" s="518" t="n">
        <v>0</v>
      </c>
      <c r="AP1457" s="518" t="n">
        <v>0</v>
      </c>
      <c r="AQ1457" s="518" t="n">
        <v>0</v>
      </c>
      <c r="AR1457" s="518" t="n">
        <v>0</v>
      </c>
      <c r="AS1457" s="518" t="n">
        <v>0</v>
      </c>
      <c r="AT1457" s="518" t="n">
        <v>0</v>
      </c>
      <c r="AU1457" s="518" t="n">
        <v>0</v>
      </c>
      <c r="AV1457" s="518" t="n">
        <v>0</v>
      </c>
      <c r="AW1457" s="518" t="n">
        <v>0</v>
      </c>
      <c r="AX1457" s="518" t="n">
        <v>0</v>
      </c>
      <c r="AY1457" s="518" t="n">
        <v>0</v>
      </c>
      <c r="AZ1457" s="518" t="n">
        <v>0</v>
      </c>
      <c r="BA1457" s="518" t="n">
        <v>0</v>
      </c>
      <c r="BB1457" s="518" t="n">
        <v>0</v>
      </c>
      <c r="BC1457" s="518" t="n">
        <v>0</v>
      </c>
      <c r="BD1457" s="518" t="n">
        <v>0</v>
      </c>
      <c r="BE1457" s="518" t="n">
        <v>0</v>
      </c>
      <c r="BF1457" s="518" t="n">
        <v>0</v>
      </c>
      <c r="BG1457" s="518" t="n">
        <v>0</v>
      </c>
      <c r="BH1457" s="518" t="n">
        <v>0</v>
      </c>
      <c r="BI1457" s="518" t="n">
        <v>0</v>
      </c>
      <c r="BJ1457" s="518"/>
      <c r="BK1457" s="518"/>
      <c r="BL1457" s="518" t="n">
        <v>0</v>
      </c>
      <c r="BM1457" s="518"/>
      <c r="BN1457" s="518"/>
      <c r="BO1457" s="518"/>
      <c r="BP1457" s="518"/>
      <c r="BQ1457" s="518"/>
      <c r="BR1457" s="518"/>
      <c r="BS1457" s="518"/>
      <c r="BT1457" s="518"/>
      <c r="BU1457" s="518"/>
      <c r="BV1457" s="518" t="n">
        <v>0</v>
      </c>
      <c r="BW1457" s="518" t="n">
        <v>0</v>
      </c>
      <c r="BX1457" s="518" t="n">
        <v>0</v>
      </c>
      <c r="BY1457" s="518" t="n">
        <v>0</v>
      </c>
      <c r="BZ1457" s="518" t="n">
        <v>0</v>
      </c>
      <c r="CA1457" s="518" t="n">
        <v>0</v>
      </c>
      <c r="CB1457" s="518" t="n">
        <v>0</v>
      </c>
      <c r="CC1457" s="518" t="n">
        <v>0</v>
      </c>
      <c r="CD1457" s="518" t="n">
        <v>0</v>
      </c>
      <c r="CE1457" s="518" t="n">
        <v>0</v>
      </c>
      <c r="CF1457" s="518" t="n">
        <v>0</v>
      </c>
      <c r="CG1457" s="518" t="n">
        <v>0</v>
      </c>
      <c r="CH1457" s="518"/>
      <c r="CI1457" s="716"/>
      <c r="CL1457" s="48" t="n">
        <v>0</v>
      </c>
      <c r="CM1457" s="48" t="n">
        <f aca="false">CL1457-V1457</f>
        <v>0</v>
      </c>
      <c r="CN1457" s="702" t="n">
        <f aca="false">SUM(CO1457:DR1457)</f>
        <v>0</v>
      </c>
      <c r="CO1457" s="703" t="n">
        <v>0</v>
      </c>
      <c r="CP1457" s="703"/>
      <c r="CQ1457" s="703" t="n">
        <v>0</v>
      </c>
      <c r="CR1457" s="703"/>
      <c r="CS1457" s="703" t="n">
        <v>0</v>
      </c>
      <c r="CT1457" s="703" t="n">
        <v>0</v>
      </c>
      <c r="CU1457" s="703"/>
      <c r="CV1457" s="703"/>
      <c r="CW1457" s="703"/>
      <c r="CX1457" s="703" t="n">
        <v>0</v>
      </c>
      <c r="CY1457" s="703" t="n">
        <v>0</v>
      </c>
      <c r="CZ1457" s="703" t="n">
        <v>0</v>
      </c>
      <c r="DA1457" s="703"/>
      <c r="DB1457" s="703"/>
      <c r="DC1457" s="703"/>
      <c r="DD1457" s="703"/>
      <c r="DE1457" s="703" t="n">
        <v>0</v>
      </c>
      <c r="DF1457" s="703"/>
      <c r="DG1457" s="703" t="n">
        <v>0</v>
      </c>
      <c r="DH1457" s="703" t="n">
        <v>0</v>
      </c>
      <c r="DI1457" s="703" t="n">
        <v>0</v>
      </c>
      <c r="DJ1457" s="703" t="n">
        <v>0</v>
      </c>
      <c r="DK1457" s="703" t="n">
        <v>0</v>
      </c>
      <c r="DL1457" s="703" t="n">
        <v>0</v>
      </c>
      <c r="DM1457" s="703"/>
      <c r="DN1457" s="703"/>
      <c r="DO1457" s="703"/>
      <c r="DP1457" s="703"/>
      <c r="DQ1457" s="703"/>
      <c r="DR1457" s="703"/>
      <c r="DS1457" s="704" t="n">
        <f aca="false">CN1457-V1457</f>
        <v>0</v>
      </c>
      <c r="DT1457" s="553"/>
      <c r="DU1457" s="48"/>
    </row>
    <row r="1458" customFormat="false" ht="15" hidden="false" customHeight="true" outlineLevel="0" collapsed="false">
      <c r="A1458" s="705" t="n">
        <f aca="false">A1457+1</f>
        <v>1449</v>
      </c>
      <c r="B1458" s="706" t="s">
        <v>2495</v>
      </c>
      <c r="C1458" s="706" t="s">
        <v>400</v>
      </c>
      <c r="D1458" s="706" t="s">
        <v>401</v>
      </c>
      <c r="E1458" s="243" t="n">
        <f aca="false">COUNTIF($G$10:$G$1856,$G1458)</f>
        <v>1</v>
      </c>
      <c r="F1458" s="706"/>
      <c r="G1458" s="706" t="s">
        <v>3408</v>
      </c>
      <c r="H1458" s="707" t="s">
        <v>2804</v>
      </c>
      <c r="I1458" s="708" t="s">
        <v>2324</v>
      </c>
      <c r="J1458" s="707" t="s">
        <v>331</v>
      </c>
      <c r="K1458" s="709" t="s">
        <v>321</v>
      </c>
      <c r="L1458" s="707" t="s">
        <v>330</v>
      </c>
      <c r="M1458" s="708" t="s">
        <v>2325</v>
      </c>
      <c r="N1458" s="710" t="s">
        <v>934</v>
      </c>
      <c r="O1458" s="512" t="n">
        <v>1</v>
      </c>
      <c r="P1458" s="512" t="n">
        <v>1</v>
      </c>
      <c r="Q1458" s="711" t="n">
        <v>0.00419868</v>
      </c>
      <c r="R1458" s="712"/>
      <c r="S1458" s="713"/>
      <c r="T1458" s="714" t="n">
        <v>9.8</v>
      </c>
      <c r="U1458" s="715"/>
      <c r="V1458" s="262" t="n">
        <f aca="false">SUM(W1458:CI1458)</f>
        <v>0</v>
      </c>
      <c r="W1458" s="243" t="n">
        <v>0</v>
      </c>
      <c r="X1458" s="243" t="n">
        <v>0</v>
      </c>
      <c r="Y1458" s="243" t="n">
        <v>0</v>
      </c>
      <c r="Z1458" s="243" t="n">
        <v>0</v>
      </c>
      <c r="AA1458" s="243" t="n">
        <v>0</v>
      </c>
      <c r="AB1458" s="243" t="n">
        <v>0</v>
      </c>
      <c r="AC1458" s="243" t="n">
        <v>0</v>
      </c>
      <c r="AD1458" s="243" t="n">
        <v>0</v>
      </c>
      <c r="AE1458" s="243" t="n">
        <v>0</v>
      </c>
      <c r="AF1458" s="243" t="n">
        <v>0</v>
      </c>
      <c r="AG1458" s="243" t="n">
        <v>0</v>
      </c>
      <c r="AH1458" s="518" t="n">
        <v>0</v>
      </c>
      <c r="AI1458" s="243" t="n">
        <v>0</v>
      </c>
      <c r="AJ1458" s="243" t="n">
        <v>0</v>
      </c>
      <c r="AK1458" s="518" t="n">
        <v>0</v>
      </c>
      <c r="AL1458" s="518" t="n">
        <v>0</v>
      </c>
      <c r="AM1458" s="518" t="n">
        <v>0</v>
      </c>
      <c r="AN1458" s="518" t="n">
        <v>0</v>
      </c>
      <c r="AO1458" s="518" t="n">
        <v>0</v>
      </c>
      <c r="AP1458" s="518" t="n">
        <v>0</v>
      </c>
      <c r="AQ1458" s="518" t="n">
        <v>0</v>
      </c>
      <c r="AR1458" s="518" t="n">
        <v>0</v>
      </c>
      <c r="AS1458" s="518" t="n">
        <v>0</v>
      </c>
      <c r="AT1458" s="518" t="n">
        <v>0</v>
      </c>
      <c r="AU1458" s="518" t="n">
        <v>0</v>
      </c>
      <c r="AV1458" s="518" t="n">
        <v>0</v>
      </c>
      <c r="AW1458" s="518" t="n">
        <v>0</v>
      </c>
      <c r="AX1458" s="518" t="n">
        <v>0</v>
      </c>
      <c r="AY1458" s="518" t="n">
        <v>0</v>
      </c>
      <c r="AZ1458" s="518" t="n">
        <v>0</v>
      </c>
      <c r="BA1458" s="518" t="n">
        <v>0</v>
      </c>
      <c r="BB1458" s="518" t="n">
        <v>0</v>
      </c>
      <c r="BC1458" s="518" t="n">
        <v>0</v>
      </c>
      <c r="BD1458" s="518" t="n">
        <v>0</v>
      </c>
      <c r="BE1458" s="518" t="n">
        <v>0</v>
      </c>
      <c r="BF1458" s="518" t="n">
        <v>0</v>
      </c>
      <c r="BG1458" s="518" t="n">
        <v>0</v>
      </c>
      <c r="BH1458" s="518" t="n">
        <v>0</v>
      </c>
      <c r="BI1458" s="518" t="n">
        <v>0</v>
      </c>
      <c r="BJ1458" s="518"/>
      <c r="BK1458" s="518"/>
      <c r="BL1458" s="518" t="n">
        <v>0</v>
      </c>
      <c r="BM1458" s="518"/>
      <c r="BN1458" s="518"/>
      <c r="BO1458" s="518"/>
      <c r="BP1458" s="518"/>
      <c r="BQ1458" s="518"/>
      <c r="BR1458" s="518"/>
      <c r="BS1458" s="518"/>
      <c r="BT1458" s="518"/>
      <c r="BU1458" s="518"/>
      <c r="BV1458" s="518" t="n">
        <v>0</v>
      </c>
      <c r="BW1458" s="518" t="n">
        <v>0</v>
      </c>
      <c r="BX1458" s="518" t="n">
        <v>0</v>
      </c>
      <c r="BY1458" s="518" t="n">
        <v>0</v>
      </c>
      <c r="BZ1458" s="518" t="n">
        <v>0</v>
      </c>
      <c r="CA1458" s="518" t="n">
        <v>0</v>
      </c>
      <c r="CB1458" s="518" t="n">
        <v>0</v>
      </c>
      <c r="CC1458" s="518" t="n">
        <v>0</v>
      </c>
      <c r="CD1458" s="518" t="n">
        <v>0</v>
      </c>
      <c r="CE1458" s="518" t="n">
        <v>0</v>
      </c>
      <c r="CF1458" s="518" t="n">
        <v>0</v>
      </c>
      <c r="CG1458" s="518" t="n">
        <v>0</v>
      </c>
      <c r="CH1458" s="518"/>
      <c r="CI1458" s="716"/>
      <c r="CL1458" s="48" t="n">
        <v>0</v>
      </c>
      <c r="CM1458" s="48" t="n">
        <f aca="false">CL1458-V1458</f>
        <v>0</v>
      </c>
      <c r="CN1458" s="702" t="n">
        <f aca="false">SUM(CO1458:DR1458)</f>
        <v>0</v>
      </c>
      <c r="CO1458" s="703" t="n">
        <v>0</v>
      </c>
      <c r="CP1458" s="703"/>
      <c r="CQ1458" s="703" t="n">
        <v>0</v>
      </c>
      <c r="CR1458" s="703"/>
      <c r="CS1458" s="703" t="n">
        <v>0</v>
      </c>
      <c r="CT1458" s="703" t="n">
        <v>0</v>
      </c>
      <c r="CU1458" s="703"/>
      <c r="CV1458" s="703"/>
      <c r="CW1458" s="703"/>
      <c r="CX1458" s="703" t="n">
        <v>0</v>
      </c>
      <c r="CY1458" s="703" t="n">
        <v>0</v>
      </c>
      <c r="CZ1458" s="703" t="n">
        <v>0</v>
      </c>
      <c r="DA1458" s="703"/>
      <c r="DB1458" s="703"/>
      <c r="DC1458" s="703"/>
      <c r="DD1458" s="703"/>
      <c r="DE1458" s="703" t="n">
        <v>0</v>
      </c>
      <c r="DF1458" s="703"/>
      <c r="DG1458" s="703" t="n">
        <v>0</v>
      </c>
      <c r="DH1458" s="703" t="n">
        <v>0</v>
      </c>
      <c r="DI1458" s="703" t="n">
        <v>0</v>
      </c>
      <c r="DJ1458" s="703" t="n">
        <v>0</v>
      </c>
      <c r="DK1458" s="703" t="n">
        <v>0</v>
      </c>
      <c r="DL1458" s="703" t="n">
        <v>0</v>
      </c>
      <c r="DM1458" s="703"/>
      <c r="DN1458" s="703"/>
      <c r="DO1458" s="703"/>
      <c r="DP1458" s="703"/>
      <c r="DQ1458" s="703"/>
      <c r="DR1458" s="703"/>
      <c r="DS1458" s="704" t="n">
        <f aca="false">CN1458-V1458</f>
        <v>0</v>
      </c>
      <c r="DT1458" s="553"/>
      <c r="DU1458" s="48"/>
    </row>
    <row r="1459" customFormat="false" ht="15" hidden="false" customHeight="true" outlineLevel="0" collapsed="false">
      <c r="A1459" s="705" t="n">
        <f aca="false">A1458+1</f>
        <v>1450</v>
      </c>
      <c r="B1459" s="706" t="s">
        <v>2495</v>
      </c>
      <c r="C1459" s="706" t="s">
        <v>400</v>
      </c>
      <c r="D1459" s="706" t="s">
        <v>401</v>
      </c>
      <c r="E1459" s="243" t="n">
        <f aca="false">COUNTIF($G$10:$G$1856,$G1459)</f>
        <v>1</v>
      </c>
      <c r="F1459" s="706"/>
      <c r="G1459" s="706" t="s">
        <v>3409</v>
      </c>
      <c r="H1459" s="707" t="s">
        <v>2806</v>
      </c>
      <c r="I1459" s="708" t="s">
        <v>1137</v>
      </c>
      <c r="J1459" s="707" t="s">
        <v>331</v>
      </c>
      <c r="K1459" s="709" t="s">
        <v>321</v>
      </c>
      <c r="L1459" s="707" t="s">
        <v>330</v>
      </c>
      <c r="M1459" s="708" t="s">
        <v>1138</v>
      </c>
      <c r="N1459" s="710" t="s">
        <v>934</v>
      </c>
      <c r="O1459" s="512" t="n">
        <v>4</v>
      </c>
      <c r="P1459" s="512" t="n">
        <v>1</v>
      </c>
      <c r="Q1459" s="711" t="n">
        <v>0.001979376</v>
      </c>
      <c r="R1459" s="712"/>
      <c r="S1459" s="713"/>
      <c r="T1459" s="714" t="n">
        <v>4.62</v>
      </c>
      <c r="U1459" s="715"/>
      <c r="V1459" s="262" t="n">
        <f aca="false">SUM(W1459:CI1459)</f>
        <v>0</v>
      </c>
      <c r="W1459" s="243" t="n">
        <v>0</v>
      </c>
      <c r="X1459" s="243" t="n">
        <v>0</v>
      </c>
      <c r="Y1459" s="243" t="n">
        <v>0</v>
      </c>
      <c r="Z1459" s="243" t="n">
        <v>0</v>
      </c>
      <c r="AA1459" s="243" t="n">
        <v>0</v>
      </c>
      <c r="AB1459" s="243" t="n">
        <v>0</v>
      </c>
      <c r="AC1459" s="243" t="n">
        <v>0</v>
      </c>
      <c r="AD1459" s="243" t="n">
        <v>0</v>
      </c>
      <c r="AE1459" s="243" t="n">
        <v>0</v>
      </c>
      <c r="AF1459" s="243" t="n">
        <v>0</v>
      </c>
      <c r="AG1459" s="243" t="n">
        <v>0</v>
      </c>
      <c r="AH1459" s="518" t="n">
        <v>0</v>
      </c>
      <c r="AI1459" s="243" t="n">
        <v>0</v>
      </c>
      <c r="AJ1459" s="243" t="n">
        <v>0</v>
      </c>
      <c r="AK1459" s="518" t="n">
        <v>0</v>
      </c>
      <c r="AL1459" s="518" t="n">
        <v>0</v>
      </c>
      <c r="AM1459" s="518" t="n">
        <v>0</v>
      </c>
      <c r="AN1459" s="518" t="n">
        <v>0</v>
      </c>
      <c r="AO1459" s="518" t="n">
        <v>0</v>
      </c>
      <c r="AP1459" s="518" t="n">
        <v>0</v>
      </c>
      <c r="AQ1459" s="518" t="n">
        <v>0</v>
      </c>
      <c r="AR1459" s="518" t="n">
        <v>0</v>
      </c>
      <c r="AS1459" s="518" t="n">
        <v>0</v>
      </c>
      <c r="AT1459" s="518" t="n">
        <v>0</v>
      </c>
      <c r="AU1459" s="518" t="n">
        <v>0</v>
      </c>
      <c r="AV1459" s="518" t="n">
        <v>0</v>
      </c>
      <c r="AW1459" s="518" t="n">
        <v>0</v>
      </c>
      <c r="AX1459" s="518" t="n">
        <v>0</v>
      </c>
      <c r="AY1459" s="518" t="n">
        <v>0</v>
      </c>
      <c r="AZ1459" s="518" t="n">
        <v>0</v>
      </c>
      <c r="BA1459" s="518" t="n">
        <v>0</v>
      </c>
      <c r="BB1459" s="518" t="n">
        <v>0</v>
      </c>
      <c r="BC1459" s="518" t="n">
        <v>0</v>
      </c>
      <c r="BD1459" s="518" t="n">
        <v>0</v>
      </c>
      <c r="BE1459" s="518" t="n">
        <v>0</v>
      </c>
      <c r="BF1459" s="518" t="n">
        <v>0</v>
      </c>
      <c r="BG1459" s="518" t="n">
        <v>0</v>
      </c>
      <c r="BH1459" s="518" t="n">
        <v>0</v>
      </c>
      <c r="BI1459" s="518" t="n">
        <v>0</v>
      </c>
      <c r="BJ1459" s="518"/>
      <c r="BK1459" s="518"/>
      <c r="BL1459" s="518" t="n">
        <v>0</v>
      </c>
      <c r="BM1459" s="518"/>
      <c r="BN1459" s="518"/>
      <c r="BO1459" s="518"/>
      <c r="BP1459" s="518"/>
      <c r="BQ1459" s="518"/>
      <c r="BR1459" s="518"/>
      <c r="BS1459" s="518"/>
      <c r="BT1459" s="518"/>
      <c r="BU1459" s="518"/>
      <c r="BV1459" s="518" t="n">
        <v>0</v>
      </c>
      <c r="BW1459" s="518" t="n">
        <v>0</v>
      </c>
      <c r="BX1459" s="518" t="n">
        <v>0</v>
      </c>
      <c r="BY1459" s="518" t="n">
        <v>0</v>
      </c>
      <c r="BZ1459" s="518" t="n">
        <v>0</v>
      </c>
      <c r="CA1459" s="518" t="n">
        <v>0</v>
      </c>
      <c r="CB1459" s="518" t="n">
        <v>0</v>
      </c>
      <c r="CC1459" s="518" t="n">
        <v>0</v>
      </c>
      <c r="CD1459" s="518" t="n">
        <v>0</v>
      </c>
      <c r="CE1459" s="518" t="n">
        <v>0</v>
      </c>
      <c r="CF1459" s="518" t="n">
        <v>0</v>
      </c>
      <c r="CG1459" s="518" t="n">
        <v>0</v>
      </c>
      <c r="CH1459" s="518"/>
      <c r="CI1459" s="716"/>
      <c r="CL1459" s="48" t="n">
        <v>0</v>
      </c>
      <c r="CM1459" s="48" t="n">
        <f aca="false">CL1459-V1459</f>
        <v>0</v>
      </c>
      <c r="CN1459" s="702" t="n">
        <f aca="false">SUM(CO1459:DR1459)</f>
        <v>0</v>
      </c>
      <c r="CO1459" s="703" t="n">
        <v>0</v>
      </c>
      <c r="CP1459" s="703"/>
      <c r="CQ1459" s="703" t="n">
        <v>0</v>
      </c>
      <c r="CR1459" s="703"/>
      <c r="CS1459" s="703" t="n">
        <v>0</v>
      </c>
      <c r="CT1459" s="703" t="n">
        <v>0</v>
      </c>
      <c r="CU1459" s="703"/>
      <c r="CV1459" s="703"/>
      <c r="CW1459" s="703"/>
      <c r="CX1459" s="703" t="n">
        <v>0</v>
      </c>
      <c r="CY1459" s="703" t="n">
        <v>0</v>
      </c>
      <c r="CZ1459" s="703" t="n">
        <v>0</v>
      </c>
      <c r="DA1459" s="703"/>
      <c r="DB1459" s="703"/>
      <c r="DC1459" s="703"/>
      <c r="DD1459" s="703"/>
      <c r="DE1459" s="703" t="n">
        <v>0</v>
      </c>
      <c r="DF1459" s="703"/>
      <c r="DG1459" s="703" t="n">
        <v>0</v>
      </c>
      <c r="DH1459" s="703" t="n">
        <v>0</v>
      </c>
      <c r="DI1459" s="703" t="n">
        <v>0</v>
      </c>
      <c r="DJ1459" s="703" t="n">
        <v>0</v>
      </c>
      <c r="DK1459" s="703" t="n">
        <v>0</v>
      </c>
      <c r="DL1459" s="703" t="n">
        <v>0</v>
      </c>
      <c r="DM1459" s="703"/>
      <c r="DN1459" s="703"/>
      <c r="DO1459" s="703"/>
      <c r="DP1459" s="703"/>
      <c r="DQ1459" s="703"/>
      <c r="DR1459" s="703"/>
      <c r="DS1459" s="704" t="n">
        <f aca="false">CN1459-V1459</f>
        <v>0</v>
      </c>
      <c r="DT1459" s="553"/>
      <c r="DU1459" s="48"/>
    </row>
    <row r="1460" customFormat="false" ht="15" hidden="false" customHeight="true" outlineLevel="0" collapsed="false">
      <c r="A1460" s="705" t="n">
        <f aca="false">A1459+1</f>
        <v>1451</v>
      </c>
      <c r="B1460" s="706" t="s">
        <v>2495</v>
      </c>
      <c r="C1460" s="706" t="s">
        <v>400</v>
      </c>
      <c r="D1460" s="706" t="s">
        <v>401</v>
      </c>
      <c r="E1460" s="243" t="n">
        <f aca="false">COUNTIF($G$10:$G$1856,$G1460)</f>
        <v>1</v>
      </c>
      <c r="F1460" s="706"/>
      <c r="G1460" s="706" t="s">
        <v>3410</v>
      </c>
      <c r="H1460" s="707" t="s">
        <v>2808</v>
      </c>
      <c r="I1460" s="708" t="s">
        <v>1149</v>
      </c>
      <c r="J1460" s="707" t="s">
        <v>331</v>
      </c>
      <c r="K1460" s="709" t="s">
        <v>321</v>
      </c>
      <c r="L1460" s="707" t="s">
        <v>330</v>
      </c>
      <c r="M1460" s="708" t="s">
        <v>1150</v>
      </c>
      <c r="N1460" s="710" t="s">
        <v>934</v>
      </c>
      <c r="O1460" s="512" t="n">
        <v>1</v>
      </c>
      <c r="P1460" s="512" t="n">
        <v>1</v>
      </c>
      <c r="Q1460" s="711" t="n">
        <v>0.0003456</v>
      </c>
      <c r="R1460" s="712"/>
      <c r="S1460" s="713"/>
      <c r="T1460" s="714" t="n">
        <v>0.81</v>
      </c>
      <c r="U1460" s="715"/>
      <c r="V1460" s="262" t="n">
        <f aca="false">SUM(W1460:CI1460)</f>
        <v>0</v>
      </c>
      <c r="W1460" s="243" t="n">
        <v>0</v>
      </c>
      <c r="X1460" s="243" t="n">
        <v>0</v>
      </c>
      <c r="Y1460" s="243" t="n">
        <v>0</v>
      </c>
      <c r="Z1460" s="243" t="n">
        <v>0</v>
      </c>
      <c r="AA1460" s="243" t="n">
        <v>0</v>
      </c>
      <c r="AB1460" s="243" t="n">
        <v>0</v>
      </c>
      <c r="AC1460" s="243" t="n">
        <v>0</v>
      </c>
      <c r="AD1460" s="243" t="n">
        <v>0</v>
      </c>
      <c r="AE1460" s="243" t="n">
        <v>0</v>
      </c>
      <c r="AF1460" s="243" t="n">
        <v>0</v>
      </c>
      <c r="AG1460" s="243" t="n">
        <v>0</v>
      </c>
      <c r="AH1460" s="518" t="n">
        <v>0</v>
      </c>
      <c r="AI1460" s="243" t="n">
        <v>0</v>
      </c>
      <c r="AJ1460" s="243" t="n">
        <v>0</v>
      </c>
      <c r="AK1460" s="518" t="n">
        <v>0</v>
      </c>
      <c r="AL1460" s="518" t="n">
        <v>0</v>
      </c>
      <c r="AM1460" s="518" t="n">
        <v>0</v>
      </c>
      <c r="AN1460" s="518" t="n">
        <v>0</v>
      </c>
      <c r="AO1460" s="518" t="n">
        <v>0</v>
      </c>
      <c r="AP1460" s="518" t="n">
        <v>0</v>
      </c>
      <c r="AQ1460" s="518" t="n">
        <v>0</v>
      </c>
      <c r="AR1460" s="518" t="n">
        <v>0</v>
      </c>
      <c r="AS1460" s="518" t="n">
        <v>0</v>
      </c>
      <c r="AT1460" s="518" t="n">
        <v>0</v>
      </c>
      <c r="AU1460" s="518" t="n">
        <v>0</v>
      </c>
      <c r="AV1460" s="518" t="n">
        <v>0</v>
      </c>
      <c r="AW1460" s="518" t="n">
        <v>0</v>
      </c>
      <c r="AX1460" s="518" t="n">
        <v>0</v>
      </c>
      <c r="AY1460" s="518" t="n">
        <v>0</v>
      </c>
      <c r="AZ1460" s="518" t="n">
        <v>0</v>
      </c>
      <c r="BA1460" s="518" t="n">
        <v>0</v>
      </c>
      <c r="BB1460" s="518" t="n">
        <v>0</v>
      </c>
      <c r="BC1460" s="518" t="n">
        <v>0</v>
      </c>
      <c r="BD1460" s="518" t="n">
        <v>0</v>
      </c>
      <c r="BE1460" s="518" t="n">
        <v>0</v>
      </c>
      <c r="BF1460" s="518" t="n">
        <v>0</v>
      </c>
      <c r="BG1460" s="518" t="n">
        <v>0</v>
      </c>
      <c r="BH1460" s="518" t="n">
        <v>0</v>
      </c>
      <c r="BI1460" s="518" t="n">
        <v>0</v>
      </c>
      <c r="BJ1460" s="518"/>
      <c r="BK1460" s="518"/>
      <c r="BL1460" s="518" t="n">
        <v>0</v>
      </c>
      <c r="BM1460" s="518"/>
      <c r="BN1460" s="518"/>
      <c r="BO1460" s="518"/>
      <c r="BP1460" s="518"/>
      <c r="BQ1460" s="518"/>
      <c r="BR1460" s="518"/>
      <c r="BS1460" s="518"/>
      <c r="BT1460" s="518"/>
      <c r="BU1460" s="518"/>
      <c r="BV1460" s="518" t="n">
        <v>0</v>
      </c>
      <c r="BW1460" s="518" t="n">
        <v>0</v>
      </c>
      <c r="BX1460" s="518" t="n">
        <v>0</v>
      </c>
      <c r="BY1460" s="518" t="n">
        <v>0</v>
      </c>
      <c r="BZ1460" s="518" t="n">
        <v>0</v>
      </c>
      <c r="CA1460" s="518" t="n">
        <v>0</v>
      </c>
      <c r="CB1460" s="518" t="n">
        <v>0</v>
      </c>
      <c r="CC1460" s="518" t="n">
        <v>0</v>
      </c>
      <c r="CD1460" s="518" t="n">
        <v>0</v>
      </c>
      <c r="CE1460" s="518" t="n">
        <v>0</v>
      </c>
      <c r="CF1460" s="518" t="n">
        <v>0</v>
      </c>
      <c r="CG1460" s="518" t="n">
        <v>0</v>
      </c>
      <c r="CH1460" s="518"/>
      <c r="CI1460" s="716"/>
      <c r="CL1460" s="48" t="n">
        <v>0</v>
      </c>
      <c r="CM1460" s="48" t="n">
        <f aca="false">CL1460-V1460</f>
        <v>0</v>
      </c>
      <c r="CN1460" s="702" t="n">
        <f aca="false">SUM(CO1460:DR1460)</f>
        <v>0</v>
      </c>
      <c r="CO1460" s="703" t="n">
        <v>0</v>
      </c>
      <c r="CP1460" s="703"/>
      <c r="CQ1460" s="703" t="n">
        <v>0</v>
      </c>
      <c r="CR1460" s="703"/>
      <c r="CS1460" s="703" t="n">
        <v>0</v>
      </c>
      <c r="CT1460" s="703" t="n">
        <v>0</v>
      </c>
      <c r="CU1460" s="703"/>
      <c r="CV1460" s="703"/>
      <c r="CW1460" s="703"/>
      <c r="CX1460" s="703" t="n">
        <v>0</v>
      </c>
      <c r="CY1460" s="703" t="n">
        <v>0</v>
      </c>
      <c r="CZ1460" s="703" t="n">
        <v>0</v>
      </c>
      <c r="DA1460" s="703"/>
      <c r="DB1460" s="703"/>
      <c r="DC1460" s="703"/>
      <c r="DD1460" s="703"/>
      <c r="DE1460" s="703" t="n">
        <v>0</v>
      </c>
      <c r="DF1460" s="703"/>
      <c r="DG1460" s="703" t="n">
        <v>0</v>
      </c>
      <c r="DH1460" s="703" t="n">
        <v>0</v>
      </c>
      <c r="DI1460" s="703" t="n">
        <v>0</v>
      </c>
      <c r="DJ1460" s="703" t="n">
        <v>0</v>
      </c>
      <c r="DK1460" s="703" t="n">
        <v>0</v>
      </c>
      <c r="DL1460" s="703" t="n">
        <v>0</v>
      </c>
      <c r="DM1460" s="703"/>
      <c r="DN1460" s="703"/>
      <c r="DO1460" s="703"/>
      <c r="DP1460" s="703"/>
      <c r="DQ1460" s="703"/>
      <c r="DR1460" s="703"/>
      <c r="DS1460" s="704" t="n">
        <f aca="false">CN1460-V1460</f>
        <v>0</v>
      </c>
      <c r="DT1460" s="553"/>
      <c r="DU1460" s="48"/>
    </row>
    <row r="1461" customFormat="false" ht="15" hidden="false" customHeight="true" outlineLevel="0" collapsed="false">
      <c r="A1461" s="705" t="n">
        <f aca="false">A1460+1</f>
        <v>1452</v>
      </c>
      <c r="B1461" s="706" t="s">
        <v>2495</v>
      </c>
      <c r="C1461" s="706" t="s">
        <v>400</v>
      </c>
      <c r="D1461" s="706" t="s">
        <v>401</v>
      </c>
      <c r="E1461" s="243" t="n">
        <f aca="false">COUNTIF($G$10:$G$1856,$G1461)</f>
        <v>1</v>
      </c>
      <c r="F1461" s="706"/>
      <c r="G1461" s="706" t="s">
        <v>3411</v>
      </c>
      <c r="H1461" s="707" t="s">
        <v>2810</v>
      </c>
      <c r="I1461" s="708" t="s">
        <v>969</v>
      </c>
      <c r="J1461" s="707" t="s">
        <v>331</v>
      </c>
      <c r="K1461" s="709" t="s">
        <v>321</v>
      </c>
      <c r="L1461" s="707" t="s">
        <v>330</v>
      </c>
      <c r="M1461" s="708" t="s">
        <v>970</v>
      </c>
      <c r="N1461" s="710" t="s">
        <v>934</v>
      </c>
      <c r="O1461" s="512" t="n">
        <v>1</v>
      </c>
      <c r="P1461" s="512" t="n">
        <v>1</v>
      </c>
      <c r="Q1461" s="711" t="n">
        <v>0.001882116</v>
      </c>
      <c r="R1461" s="712"/>
      <c r="S1461" s="713"/>
      <c r="T1461" s="714" t="n">
        <v>4.39</v>
      </c>
      <c r="U1461" s="715"/>
      <c r="V1461" s="262" t="n">
        <f aca="false">SUM(W1461:CI1461)</f>
        <v>0</v>
      </c>
      <c r="W1461" s="243" t="n">
        <v>0</v>
      </c>
      <c r="X1461" s="243" t="n">
        <v>0</v>
      </c>
      <c r="Y1461" s="243" t="n">
        <v>0</v>
      </c>
      <c r="Z1461" s="243" t="n">
        <v>0</v>
      </c>
      <c r="AA1461" s="243" t="n">
        <v>0</v>
      </c>
      <c r="AB1461" s="243" t="n">
        <v>0</v>
      </c>
      <c r="AC1461" s="243" t="n">
        <v>0</v>
      </c>
      <c r="AD1461" s="243" t="n">
        <v>0</v>
      </c>
      <c r="AE1461" s="243" t="n">
        <v>0</v>
      </c>
      <c r="AF1461" s="243" t="n">
        <v>0</v>
      </c>
      <c r="AG1461" s="243" t="n">
        <v>0</v>
      </c>
      <c r="AH1461" s="518" t="n">
        <v>0</v>
      </c>
      <c r="AI1461" s="243" t="n">
        <v>0</v>
      </c>
      <c r="AJ1461" s="243" t="n">
        <v>0</v>
      </c>
      <c r="AK1461" s="518" t="n">
        <v>0</v>
      </c>
      <c r="AL1461" s="518" t="n">
        <v>0</v>
      </c>
      <c r="AM1461" s="518" t="n">
        <v>0</v>
      </c>
      <c r="AN1461" s="518" t="n">
        <v>0</v>
      </c>
      <c r="AO1461" s="518" t="n">
        <v>0</v>
      </c>
      <c r="AP1461" s="518" t="n">
        <v>0</v>
      </c>
      <c r="AQ1461" s="518" t="n">
        <v>0</v>
      </c>
      <c r="AR1461" s="518" t="n">
        <v>0</v>
      </c>
      <c r="AS1461" s="518" t="n">
        <v>0</v>
      </c>
      <c r="AT1461" s="518" t="n">
        <v>0</v>
      </c>
      <c r="AU1461" s="518" t="n">
        <v>0</v>
      </c>
      <c r="AV1461" s="518" t="n">
        <v>0</v>
      </c>
      <c r="AW1461" s="518" t="n">
        <v>0</v>
      </c>
      <c r="AX1461" s="518" t="n">
        <v>0</v>
      </c>
      <c r="AY1461" s="518" t="n">
        <v>0</v>
      </c>
      <c r="AZ1461" s="518" t="n">
        <v>0</v>
      </c>
      <c r="BA1461" s="518" t="n">
        <v>0</v>
      </c>
      <c r="BB1461" s="518" t="n">
        <v>0</v>
      </c>
      <c r="BC1461" s="518" t="n">
        <v>0</v>
      </c>
      <c r="BD1461" s="518" t="n">
        <v>0</v>
      </c>
      <c r="BE1461" s="518" t="n">
        <v>0</v>
      </c>
      <c r="BF1461" s="518" t="n">
        <v>0</v>
      </c>
      <c r="BG1461" s="518" t="n">
        <v>0</v>
      </c>
      <c r="BH1461" s="518" t="n">
        <v>0</v>
      </c>
      <c r="BI1461" s="518" t="n">
        <v>0</v>
      </c>
      <c r="BJ1461" s="518"/>
      <c r="BK1461" s="518"/>
      <c r="BL1461" s="518" t="n">
        <v>0</v>
      </c>
      <c r="BM1461" s="518"/>
      <c r="BN1461" s="518"/>
      <c r="BO1461" s="518"/>
      <c r="BP1461" s="518"/>
      <c r="BQ1461" s="518"/>
      <c r="BR1461" s="518"/>
      <c r="BS1461" s="518"/>
      <c r="BT1461" s="518"/>
      <c r="BU1461" s="518"/>
      <c r="BV1461" s="518" t="n">
        <v>0</v>
      </c>
      <c r="BW1461" s="518" t="n">
        <v>0</v>
      </c>
      <c r="BX1461" s="518" t="n">
        <v>0</v>
      </c>
      <c r="BY1461" s="518" t="n">
        <v>0</v>
      </c>
      <c r="BZ1461" s="518" t="n">
        <v>0</v>
      </c>
      <c r="CA1461" s="518" t="n">
        <v>0</v>
      </c>
      <c r="CB1461" s="518" t="n">
        <v>0</v>
      </c>
      <c r="CC1461" s="518" t="n">
        <v>0</v>
      </c>
      <c r="CD1461" s="518" t="n">
        <v>0</v>
      </c>
      <c r="CE1461" s="518" t="n">
        <v>0</v>
      </c>
      <c r="CF1461" s="518" t="n">
        <v>0</v>
      </c>
      <c r="CG1461" s="518" t="n">
        <v>0</v>
      </c>
      <c r="CH1461" s="518"/>
      <c r="CI1461" s="716"/>
      <c r="CL1461" s="48" t="n">
        <v>0</v>
      </c>
      <c r="CM1461" s="48" t="n">
        <f aca="false">CL1461-V1461</f>
        <v>0</v>
      </c>
      <c r="CN1461" s="702" t="n">
        <f aca="false">SUM(CO1461:DR1461)</f>
        <v>0</v>
      </c>
      <c r="CO1461" s="703" t="n">
        <v>0</v>
      </c>
      <c r="CP1461" s="703"/>
      <c r="CQ1461" s="703" t="n">
        <v>0</v>
      </c>
      <c r="CR1461" s="703"/>
      <c r="CS1461" s="703" t="n">
        <v>0</v>
      </c>
      <c r="CT1461" s="703" t="n">
        <v>0</v>
      </c>
      <c r="CU1461" s="703"/>
      <c r="CV1461" s="703"/>
      <c r="CW1461" s="703"/>
      <c r="CX1461" s="703" t="n">
        <v>0</v>
      </c>
      <c r="CY1461" s="703" t="n">
        <v>0</v>
      </c>
      <c r="CZ1461" s="703" t="n">
        <v>0</v>
      </c>
      <c r="DA1461" s="703"/>
      <c r="DB1461" s="703"/>
      <c r="DC1461" s="703"/>
      <c r="DD1461" s="703"/>
      <c r="DE1461" s="703" t="n">
        <v>0</v>
      </c>
      <c r="DF1461" s="703"/>
      <c r="DG1461" s="703" t="n">
        <v>0</v>
      </c>
      <c r="DH1461" s="703" t="n">
        <v>0</v>
      </c>
      <c r="DI1461" s="703" t="n">
        <v>0</v>
      </c>
      <c r="DJ1461" s="703" t="n">
        <v>0</v>
      </c>
      <c r="DK1461" s="703" t="n">
        <v>0</v>
      </c>
      <c r="DL1461" s="703" t="n">
        <v>0</v>
      </c>
      <c r="DM1461" s="703"/>
      <c r="DN1461" s="703"/>
      <c r="DO1461" s="703"/>
      <c r="DP1461" s="703"/>
      <c r="DQ1461" s="703"/>
      <c r="DR1461" s="703"/>
      <c r="DS1461" s="704" t="n">
        <f aca="false">CN1461-V1461</f>
        <v>0</v>
      </c>
      <c r="DT1461" s="553"/>
      <c r="DU1461" s="48"/>
    </row>
    <row r="1462" customFormat="false" ht="15" hidden="false" customHeight="true" outlineLevel="0" collapsed="false">
      <c r="A1462" s="705" t="n">
        <f aca="false">A1461+1</f>
        <v>1453</v>
      </c>
      <c r="B1462" s="706" t="s">
        <v>2495</v>
      </c>
      <c r="C1462" s="706" t="s">
        <v>400</v>
      </c>
      <c r="D1462" s="706" t="s">
        <v>401</v>
      </c>
      <c r="E1462" s="243" t="n">
        <f aca="false">COUNTIF($G$10:$G$1856,$G1462)</f>
        <v>1</v>
      </c>
      <c r="F1462" s="706"/>
      <c r="G1462" s="706" t="s">
        <v>3412</v>
      </c>
      <c r="H1462" s="707" t="s">
        <v>2812</v>
      </c>
      <c r="I1462" s="708" t="s">
        <v>973</v>
      </c>
      <c r="J1462" s="707" t="s">
        <v>331</v>
      </c>
      <c r="K1462" s="709" t="s">
        <v>321</v>
      </c>
      <c r="L1462" s="707" t="s">
        <v>330</v>
      </c>
      <c r="M1462" s="708" t="s">
        <v>974</v>
      </c>
      <c r="N1462" s="710" t="s">
        <v>934</v>
      </c>
      <c r="O1462" s="512" t="n">
        <v>1</v>
      </c>
      <c r="P1462" s="512" t="n">
        <v>1</v>
      </c>
      <c r="Q1462" s="711" t="n">
        <v>0.001453977</v>
      </c>
      <c r="R1462" s="712"/>
      <c r="S1462" s="713"/>
      <c r="T1462" s="714" t="n">
        <v>3.39</v>
      </c>
      <c r="U1462" s="715"/>
      <c r="V1462" s="262" t="n">
        <f aca="false">SUM(W1462:CI1462)</f>
        <v>0</v>
      </c>
      <c r="W1462" s="243" t="n">
        <v>0</v>
      </c>
      <c r="X1462" s="243" t="n">
        <v>0</v>
      </c>
      <c r="Y1462" s="243" t="n">
        <v>0</v>
      </c>
      <c r="Z1462" s="243" t="n">
        <v>0</v>
      </c>
      <c r="AA1462" s="243" t="n">
        <v>0</v>
      </c>
      <c r="AB1462" s="243" t="n">
        <v>0</v>
      </c>
      <c r="AC1462" s="243" t="n">
        <v>0</v>
      </c>
      <c r="AD1462" s="243" t="n">
        <v>0</v>
      </c>
      <c r="AE1462" s="243" t="n">
        <v>0</v>
      </c>
      <c r="AF1462" s="243" t="n">
        <v>0</v>
      </c>
      <c r="AG1462" s="243" t="n">
        <v>0</v>
      </c>
      <c r="AH1462" s="518" t="n">
        <v>0</v>
      </c>
      <c r="AI1462" s="243" t="n">
        <v>0</v>
      </c>
      <c r="AJ1462" s="243" t="n">
        <v>0</v>
      </c>
      <c r="AK1462" s="518" t="n">
        <v>0</v>
      </c>
      <c r="AL1462" s="518" t="n">
        <v>0</v>
      </c>
      <c r="AM1462" s="518" t="n">
        <v>0</v>
      </c>
      <c r="AN1462" s="518" t="n">
        <v>0</v>
      </c>
      <c r="AO1462" s="518" t="n">
        <v>0</v>
      </c>
      <c r="AP1462" s="518" t="n">
        <v>0</v>
      </c>
      <c r="AQ1462" s="518" t="n">
        <v>0</v>
      </c>
      <c r="AR1462" s="518" t="n">
        <v>0</v>
      </c>
      <c r="AS1462" s="518" t="n">
        <v>0</v>
      </c>
      <c r="AT1462" s="518" t="n">
        <v>0</v>
      </c>
      <c r="AU1462" s="518" t="n">
        <v>0</v>
      </c>
      <c r="AV1462" s="518" t="n">
        <v>0</v>
      </c>
      <c r="AW1462" s="518" t="n">
        <v>0</v>
      </c>
      <c r="AX1462" s="518" t="n">
        <v>0</v>
      </c>
      <c r="AY1462" s="518" t="n">
        <v>0</v>
      </c>
      <c r="AZ1462" s="518" t="n">
        <v>0</v>
      </c>
      <c r="BA1462" s="518" t="n">
        <v>0</v>
      </c>
      <c r="BB1462" s="518" t="n">
        <v>0</v>
      </c>
      <c r="BC1462" s="518" t="n">
        <v>0</v>
      </c>
      <c r="BD1462" s="518" t="n">
        <v>0</v>
      </c>
      <c r="BE1462" s="518" t="n">
        <v>0</v>
      </c>
      <c r="BF1462" s="518" t="n">
        <v>0</v>
      </c>
      <c r="BG1462" s="518" t="n">
        <v>0</v>
      </c>
      <c r="BH1462" s="518" t="n">
        <v>0</v>
      </c>
      <c r="BI1462" s="518" t="n">
        <v>0</v>
      </c>
      <c r="BJ1462" s="518"/>
      <c r="BK1462" s="518"/>
      <c r="BL1462" s="518" t="n">
        <v>0</v>
      </c>
      <c r="BM1462" s="518"/>
      <c r="BN1462" s="518"/>
      <c r="BO1462" s="518"/>
      <c r="BP1462" s="518"/>
      <c r="BQ1462" s="518"/>
      <c r="BR1462" s="518"/>
      <c r="BS1462" s="518"/>
      <c r="BT1462" s="518"/>
      <c r="BU1462" s="518"/>
      <c r="BV1462" s="518" t="n">
        <v>0</v>
      </c>
      <c r="BW1462" s="518" t="n">
        <v>0</v>
      </c>
      <c r="BX1462" s="518" t="n">
        <v>0</v>
      </c>
      <c r="BY1462" s="518" t="n">
        <v>0</v>
      </c>
      <c r="BZ1462" s="518" t="n">
        <v>0</v>
      </c>
      <c r="CA1462" s="518" t="n">
        <v>0</v>
      </c>
      <c r="CB1462" s="518" t="n">
        <v>0</v>
      </c>
      <c r="CC1462" s="518" t="n">
        <v>0</v>
      </c>
      <c r="CD1462" s="518" t="n">
        <v>0</v>
      </c>
      <c r="CE1462" s="518" t="n">
        <v>0</v>
      </c>
      <c r="CF1462" s="518" t="n">
        <v>0</v>
      </c>
      <c r="CG1462" s="518" t="n">
        <v>0</v>
      </c>
      <c r="CH1462" s="518"/>
      <c r="CI1462" s="716"/>
      <c r="CL1462" s="48" t="n">
        <v>0</v>
      </c>
      <c r="CM1462" s="48" t="n">
        <f aca="false">CL1462-V1462</f>
        <v>0</v>
      </c>
      <c r="CN1462" s="702" t="n">
        <f aca="false">SUM(CO1462:DR1462)</f>
        <v>0</v>
      </c>
      <c r="CO1462" s="703" t="n">
        <v>0</v>
      </c>
      <c r="CP1462" s="703"/>
      <c r="CQ1462" s="703" t="n">
        <v>0</v>
      </c>
      <c r="CR1462" s="703"/>
      <c r="CS1462" s="703" t="n">
        <v>0</v>
      </c>
      <c r="CT1462" s="703" t="n">
        <v>0</v>
      </c>
      <c r="CU1462" s="703"/>
      <c r="CV1462" s="703"/>
      <c r="CW1462" s="703"/>
      <c r="CX1462" s="703" t="n">
        <v>0</v>
      </c>
      <c r="CY1462" s="703" t="n">
        <v>0</v>
      </c>
      <c r="CZ1462" s="703" t="n">
        <v>0</v>
      </c>
      <c r="DA1462" s="703"/>
      <c r="DB1462" s="703"/>
      <c r="DC1462" s="703"/>
      <c r="DD1462" s="703"/>
      <c r="DE1462" s="703" t="n">
        <v>0</v>
      </c>
      <c r="DF1462" s="703"/>
      <c r="DG1462" s="703" t="n">
        <v>0</v>
      </c>
      <c r="DH1462" s="703" t="n">
        <v>0</v>
      </c>
      <c r="DI1462" s="703" t="n">
        <v>0</v>
      </c>
      <c r="DJ1462" s="703" t="n">
        <v>0</v>
      </c>
      <c r="DK1462" s="703" t="n">
        <v>0</v>
      </c>
      <c r="DL1462" s="703" t="n">
        <v>0</v>
      </c>
      <c r="DM1462" s="703"/>
      <c r="DN1462" s="703"/>
      <c r="DO1462" s="703"/>
      <c r="DP1462" s="703"/>
      <c r="DQ1462" s="703"/>
      <c r="DR1462" s="703"/>
      <c r="DS1462" s="704" t="n">
        <f aca="false">CN1462-V1462</f>
        <v>0</v>
      </c>
      <c r="DT1462" s="553"/>
      <c r="DU1462" s="48"/>
    </row>
    <row r="1463" customFormat="false" ht="15" hidden="false" customHeight="true" outlineLevel="0" collapsed="false">
      <c r="A1463" s="705" t="n">
        <f aca="false">A1462+1</f>
        <v>1454</v>
      </c>
      <c r="B1463" s="706" t="s">
        <v>2495</v>
      </c>
      <c r="C1463" s="706" t="s">
        <v>400</v>
      </c>
      <c r="D1463" s="706" t="s">
        <v>401</v>
      </c>
      <c r="E1463" s="243" t="n">
        <f aca="false">COUNTIF($G$10:$G$1856,$G1463)</f>
        <v>1</v>
      </c>
      <c r="F1463" s="706"/>
      <c r="G1463" s="706" t="s">
        <v>3413</v>
      </c>
      <c r="H1463" s="707" t="s">
        <v>2814</v>
      </c>
      <c r="I1463" s="708" t="s">
        <v>1078</v>
      </c>
      <c r="J1463" s="707" t="s">
        <v>331</v>
      </c>
      <c r="K1463" s="709" t="s">
        <v>321</v>
      </c>
      <c r="L1463" s="707" t="s">
        <v>330</v>
      </c>
      <c r="M1463" s="708" t="s">
        <v>1079</v>
      </c>
      <c r="N1463" s="710" t="s">
        <v>934</v>
      </c>
      <c r="O1463" s="512" t="n">
        <v>2</v>
      </c>
      <c r="P1463" s="512" t="n">
        <v>1</v>
      </c>
      <c r="Q1463" s="711" t="n">
        <v>0.00242403</v>
      </c>
      <c r="R1463" s="712"/>
      <c r="S1463" s="713"/>
      <c r="T1463" s="714" t="n">
        <v>5.66</v>
      </c>
      <c r="U1463" s="715"/>
      <c r="V1463" s="262" t="n">
        <f aca="false">SUM(W1463:CI1463)</f>
        <v>2</v>
      </c>
      <c r="W1463" s="243" t="n">
        <v>0</v>
      </c>
      <c r="X1463" s="243" t="n">
        <v>0</v>
      </c>
      <c r="Y1463" s="243" t="n">
        <v>0</v>
      </c>
      <c r="Z1463" s="243" t="n">
        <v>0</v>
      </c>
      <c r="AA1463" s="243" t="n">
        <v>0</v>
      </c>
      <c r="AB1463" s="243" t="n">
        <v>0</v>
      </c>
      <c r="AC1463" s="243" t="n">
        <v>0</v>
      </c>
      <c r="AD1463" s="243" t="n">
        <v>0</v>
      </c>
      <c r="AE1463" s="243" t="n">
        <v>0</v>
      </c>
      <c r="AF1463" s="243" t="n">
        <v>0</v>
      </c>
      <c r="AG1463" s="243" t="n">
        <v>0</v>
      </c>
      <c r="AH1463" s="518" t="n">
        <v>0</v>
      </c>
      <c r="AI1463" s="243" t="n">
        <v>0</v>
      </c>
      <c r="AJ1463" s="243" t="n">
        <v>0</v>
      </c>
      <c r="AK1463" s="518" t="n">
        <v>0</v>
      </c>
      <c r="AL1463" s="518" t="n">
        <v>0</v>
      </c>
      <c r="AM1463" s="518" t="n">
        <v>0</v>
      </c>
      <c r="AN1463" s="518" t="n">
        <v>0</v>
      </c>
      <c r="AO1463" s="518" t="n">
        <v>0</v>
      </c>
      <c r="AP1463" s="518" t="n">
        <v>0</v>
      </c>
      <c r="AQ1463" s="518" t="n">
        <v>0</v>
      </c>
      <c r="AR1463" s="518" t="n">
        <v>0</v>
      </c>
      <c r="AS1463" s="518" t="n">
        <v>0</v>
      </c>
      <c r="AT1463" s="518" t="n">
        <v>0</v>
      </c>
      <c r="AU1463" s="518" t="n">
        <v>0</v>
      </c>
      <c r="AV1463" s="518" t="n">
        <v>0</v>
      </c>
      <c r="AW1463" s="518" t="n">
        <v>0</v>
      </c>
      <c r="AX1463" s="518" t="n">
        <v>0</v>
      </c>
      <c r="AY1463" s="518" t="n">
        <v>0</v>
      </c>
      <c r="AZ1463" s="518" t="n">
        <v>0</v>
      </c>
      <c r="BA1463" s="518" t="n">
        <v>0</v>
      </c>
      <c r="BB1463" s="518" t="n">
        <v>0</v>
      </c>
      <c r="BC1463" s="518" t="n">
        <v>0</v>
      </c>
      <c r="BD1463" s="518" t="n">
        <v>0</v>
      </c>
      <c r="BE1463" s="518" t="n">
        <v>0</v>
      </c>
      <c r="BF1463" s="518" t="n">
        <v>0</v>
      </c>
      <c r="BG1463" s="518" t="n">
        <v>0</v>
      </c>
      <c r="BH1463" s="518" t="n">
        <v>0</v>
      </c>
      <c r="BI1463" s="518" t="n">
        <v>0</v>
      </c>
      <c r="BJ1463" s="518"/>
      <c r="BK1463" s="518"/>
      <c r="BL1463" s="518" t="n">
        <v>0</v>
      </c>
      <c r="BM1463" s="518"/>
      <c r="BN1463" s="518"/>
      <c r="BO1463" s="518"/>
      <c r="BP1463" s="518"/>
      <c r="BQ1463" s="518"/>
      <c r="BR1463" s="518"/>
      <c r="BS1463" s="518"/>
      <c r="BT1463" s="518"/>
      <c r="BU1463" s="518"/>
      <c r="BV1463" s="518" t="n">
        <v>0</v>
      </c>
      <c r="BW1463" s="518" t="n">
        <v>0</v>
      </c>
      <c r="BX1463" s="518" t="n">
        <v>0</v>
      </c>
      <c r="BY1463" s="518" t="n">
        <v>2</v>
      </c>
      <c r="BZ1463" s="518" t="n">
        <v>0</v>
      </c>
      <c r="CA1463" s="518" t="n">
        <v>0</v>
      </c>
      <c r="CB1463" s="518" t="n">
        <v>0</v>
      </c>
      <c r="CC1463" s="518" t="n">
        <v>0</v>
      </c>
      <c r="CD1463" s="518" t="n">
        <v>0</v>
      </c>
      <c r="CE1463" s="518" t="n">
        <v>0</v>
      </c>
      <c r="CF1463" s="518" t="n">
        <v>0</v>
      </c>
      <c r="CG1463" s="518" t="n">
        <v>0</v>
      </c>
      <c r="CH1463" s="518"/>
      <c r="CI1463" s="716"/>
      <c r="CL1463" s="48" t="n">
        <v>2</v>
      </c>
      <c r="CM1463" s="48" t="n">
        <f aca="false">CL1463-V1463</f>
        <v>0</v>
      </c>
      <c r="CN1463" s="702" t="n">
        <f aca="false">SUM(CO1463:DR1463)</f>
        <v>2</v>
      </c>
      <c r="CO1463" s="703" t="n">
        <v>0</v>
      </c>
      <c r="CP1463" s="703"/>
      <c r="CQ1463" s="703" t="n">
        <v>0</v>
      </c>
      <c r="CR1463" s="703"/>
      <c r="CS1463" s="703" t="n">
        <v>0</v>
      </c>
      <c r="CT1463" s="703" t="n">
        <v>0</v>
      </c>
      <c r="CU1463" s="703"/>
      <c r="CV1463" s="703"/>
      <c r="CW1463" s="703"/>
      <c r="CX1463" s="703" t="n">
        <v>0</v>
      </c>
      <c r="CY1463" s="703" t="n">
        <v>0</v>
      </c>
      <c r="CZ1463" s="703" t="n">
        <v>0</v>
      </c>
      <c r="DA1463" s="703"/>
      <c r="DB1463" s="703"/>
      <c r="DC1463" s="703"/>
      <c r="DD1463" s="703"/>
      <c r="DE1463" s="703" t="n">
        <v>0</v>
      </c>
      <c r="DF1463" s="703"/>
      <c r="DG1463" s="703" t="n">
        <v>0</v>
      </c>
      <c r="DH1463" s="703" t="n">
        <v>0</v>
      </c>
      <c r="DI1463" s="703" t="n">
        <v>0</v>
      </c>
      <c r="DJ1463" s="703" t="n">
        <v>2</v>
      </c>
      <c r="DK1463" s="703" t="n">
        <v>0</v>
      </c>
      <c r="DL1463" s="703" t="n">
        <v>0</v>
      </c>
      <c r="DM1463" s="703"/>
      <c r="DN1463" s="703"/>
      <c r="DO1463" s="703"/>
      <c r="DP1463" s="703"/>
      <c r="DQ1463" s="703"/>
      <c r="DR1463" s="703"/>
      <c r="DS1463" s="704" t="n">
        <f aca="false">CN1463-V1463</f>
        <v>0</v>
      </c>
      <c r="DT1463" s="553"/>
      <c r="DU1463" s="48"/>
    </row>
    <row r="1464" customFormat="false" ht="15" hidden="false" customHeight="true" outlineLevel="0" collapsed="false">
      <c r="A1464" s="705" t="n">
        <f aca="false">A1463+1</f>
        <v>1455</v>
      </c>
      <c r="B1464" s="706" t="s">
        <v>2495</v>
      </c>
      <c r="C1464" s="706" t="s">
        <v>400</v>
      </c>
      <c r="D1464" s="706" t="s">
        <v>401</v>
      </c>
      <c r="E1464" s="243" t="n">
        <f aca="false">COUNTIF($G$10:$G$1856,$G1464)</f>
        <v>1</v>
      </c>
      <c r="F1464" s="706"/>
      <c r="G1464" s="706" t="s">
        <v>3414</v>
      </c>
      <c r="H1464" s="707" t="s">
        <v>2816</v>
      </c>
      <c r="I1464" s="708" t="s">
        <v>1005</v>
      </c>
      <c r="J1464" s="707" t="s">
        <v>331</v>
      </c>
      <c r="K1464" s="709" t="s">
        <v>321</v>
      </c>
      <c r="L1464" s="707" t="s">
        <v>330</v>
      </c>
      <c r="M1464" s="708" t="s">
        <v>1006</v>
      </c>
      <c r="N1464" s="710" t="s">
        <v>934</v>
      </c>
      <c r="O1464" s="512" t="n">
        <v>2</v>
      </c>
      <c r="P1464" s="512" t="n">
        <v>1</v>
      </c>
      <c r="Q1464" s="711" t="n">
        <v>0.00063</v>
      </c>
      <c r="R1464" s="712"/>
      <c r="S1464" s="713"/>
      <c r="T1464" s="714" t="n">
        <v>1.47</v>
      </c>
      <c r="U1464" s="715"/>
      <c r="V1464" s="262" t="n">
        <f aca="false">SUM(W1464:CI1464)</f>
        <v>2</v>
      </c>
      <c r="W1464" s="243" t="n">
        <v>0</v>
      </c>
      <c r="X1464" s="243" t="n">
        <v>0</v>
      </c>
      <c r="Y1464" s="243" t="n">
        <v>0</v>
      </c>
      <c r="Z1464" s="243" t="n">
        <v>0</v>
      </c>
      <c r="AA1464" s="243" t="n">
        <v>0</v>
      </c>
      <c r="AB1464" s="243" t="n">
        <v>0</v>
      </c>
      <c r="AC1464" s="243" t="n">
        <v>0</v>
      </c>
      <c r="AD1464" s="243" t="n">
        <v>0</v>
      </c>
      <c r="AE1464" s="243" t="n">
        <v>0</v>
      </c>
      <c r="AF1464" s="243" t="n">
        <v>0</v>
      </c>
      <c r="AG1464" s="243" t="n">
        <v>0</v>
      </c>
      <c r="AH1464" s="518" t="n">
        <v>0</v>
      </c>
      <c r="AI1464" s="243" t="n">
        <v>0</v>
      </c>
      <c r="AJ1464" s="243" t="n">
        <v>0</v>
      </c>
      <c r="AK1464" s="518" t="n">
        <v>0</v>
      </c>
      <c r="AL1464" s="518" t="n">
        <v>0</v>
      </c>
      <c r="AM1464" s="518" t="n">
        <v>0</v>
      </c>
      <c r="AN1464" s="518" t="n">
        <v>0</v>
      </c>
      <c r="AO1464" s="518" t="n">
        <v>0</v>
      </c>
      <c r="AP1464" s="518" t="n">
        <v>0</v>
      </c>
      <c r="AQ1464" s="518" t="n">
        <v>0</v>
      </c>
      <c r="AR1464" s="518" t="n">
        <v>0</v>
      </c>
      <c r="AS1464" s="518" t="n">
        <v>0</v>
      </c>
      <c r="AT1464" s="518" t="n">
        <v>0</v>
      </c>
      <c r="AU1464" s="518" t="n">
        <v>0</v>
      </c>
      <c r="AV1464" s="518" t="n">
        <v>0</v>
      </c>
      <c r="AW1464" s="518" t="n">
        <v>0</v>
      </c>
      <c r="AX1464" s="518" t="n">
        <v>0</v>
      </c>
      <c r="AY1464" s="518" t="n">
        <v>0</v>
      </c>
      <c r="AZ1464" s="518" t="n">
        <v>0</v>
      </c>
      <c r="BA1464" s="518" t="n">
        <v>0</v>
      </c>
      <c r="BB1464" s="518" t="n">
        <v>0</v>
      </c>
      <c r="BC1464" s="518" t="n">
        <v>0</v>
      </c>
      <c r="BD1464" s="518" t="n">
        <v>0</v>
      </c>
      <c r="BE1464" s="518" t="n">
        <v>0</v>
      </c>
      <c r="BF1464" s="518" t="n">
        <v>0</v>
      </c>
      <c r="BG1464" s="518" t="n">
        <v>0</v>
      </c>
      <c r="BH1464" s="518" t="n">
        <v>0</v>
      </c>
      <c r="BI1464" s="518" t="n">
        <v>0</v>
      </c>
      <c r="BJ1464" s="518"/>
      <c r="BK1464" s="518"/>
      <c r="BL1464" s="518" t="n">
        <v>0</v>
      </c>
      <c r="BM1464" s="518"/>
      <c r="BN1464" s="518"/>
      <c r="BO1464" s="518"/>
      <c r="BP1464" s="518"/>
      <c r="BQ1464" s="518"/>
      <c r="BR1464" s="518"/>
      <c r="BS1464" s="518"/>
      <c r="BT1464" s="518"/>
      <c r="BU1464" s="518"/>
      <c r="BV1464" s="518" t="n">
        <v>0</v>
      </c>
      <c r="BW1464" s="518" t="n">
        <v>0</v>
      </c>
      <c r="BX1464" s="518" t="n">
        <v>0</v>
      </c>
      <c r="BY1464" s="518" t="n">
        <v>2</v>
      </c>
      <c r="BZ1464" s="518" t="n">
        <v>0</v>
      </c>
      <c r="CA1464" s="518" t="n">
        <v>0</v>
      </c>
      <c r="CB1464" s="518" t="n">
        <v>0</v>
      </c>
      <c r="CC1464" s="518" t="n">
        <v>0</v>
      </c>
      <c r="CD1464" s="518" t="n">
        <v>0</v>
      </c>
      <c r="CE1464" s="518" t="n">
        <v>0</v>
      </c>
      <c r="CF1464" s="518" t="n">
        <v>0</v>
      </c>
      <c r="CG1464" s="518" t="n">
        <v>0</v>
      </c>
      <c r="CH1464" s="518"/>
      <c r="CI1464" s="716"/>
      <c r="CL1464" s="48" t="n">
        <v>2</v>
      </c>
      <c r="CM1464" s="48" t="n">
        <f aca="false">CL1464-V1464</f>
        <v>0</v>
      </c>
      <c r="CN1464" s="702" t="n">
        <f aca="false">SUM(CO1464:DR1464)</f>
        <v>2</v>
      </c>
      <c r="CO1464" s="703" t="n">
        <v>0</v>
      </c>
      <c r="CP1464" s="703"/>
      <c r="CQ1464" s="703" t="n">
        <v>0</v>
      </c>
      <c r="CR1464" s="703"/>
      <c r="CS1464" s="703" t="n">
        <v>0</v>
      </c>
      <c r="CT1464" s="703" t="n">
        <v>0</v>
      </c>
      <c r="CU1464" s="703"/>
      <c r="CV1464" s="703"/>
      <c r="CW1464" s="703"/>
      <c r="CX1464" s="703" t="n">
        <v>0</v>
      </c>
      <c r="CY1464" s="703" t="n">
        <v>0</v>
      </c>
      <c r="CZ1464" s="703" t="n">
        <v>0</v>
      </c>
      <c r="DA1464" s="703"/>
      <c r="DB1464" s="703"/>
      <c r="DC1464" s="703"/>
      <c r="DD1464" s="703"/>
      <c r="DE1464" s="703" t="n">
        <v>0</v>
      </c>
      <c r="DF1464" s="703"/>
      <c r="DG1464" s="703" t="n">
        <v>0</v>
      </c>
      <c r="DH1464" s="703" t="n">
        <v>0</v>
      </c>
      <c r="DI1464" s="703" t="n">
        <v>0</v>
      </c>
      <c r="DJ1464" s="703" t="n">
        <v>2</v>
      </c>
      <c r="DK1464" s="703" t="n">
        <v>0</v>
      </c>
      <c r="DL1464" s="703" t="n">
        <v>0</v>
      </c>
      <c r="DM1464" s="703"/>
      <c r="DN1464" s="703"/>
      <c r="DO1464" s="703"/>
      <c r="DP1464" s="703"/>
      <c r="DQ1464" s="703"/>
      <c r="DR1464" s="703"/>
      <c r="DS1464" s="704" t="n">
        <f aca="false">CN1464-V1464</f>
        <v>0</v>
      </c>
      <c r="DT1464" s="553"/>
      <c r="DU1464" s="48"/>
    </row>
    <row r="1465" customFormat="false" ht="15" hidden="false" customHeight="true" outlineLevel="0" collapsed="false">
      <c r="A1465" s="705" t="n">
        <f aca="false">A1464+1</f>
        <v>1456</v>
      </c>
      <c r="B1465" s="706" t="s">
        <v>2495</v>
      </c>
      <c r="C1465" s="706" t="s">
        <v>400</v>
      </c>
      <c r="D1465" s="706" t="s">
        <v>401</v>
      </c>
      <c r="E1465" s="243" t="n">
        <f aca="false">COUNTIF($G$10:$G$1856,$G1465)</f>
        <v>1</v>
      </c>
      <c r="F1465" s="706"/>
      <c r="G1465" s="706" t="s">
        <v>3415</v>
      </c>
      <c r="H1465" s="707" t="s">
        <v>2818</v>
      </c>
      <c r="I1465" s="708" t="s">
        <v>1009</v>
      </c>
      <c r="J1465" s="707" t="s">
        <v>331</v>
      </c>
      <c r="K1465" s="709" t="s">
        <v>321</v>
      </c>
      <c r="L1465" s="707" t="s">
        <v>330</v>
      </c>
      <c r="M1465" s="708" t="s">
        <v>1010</v>
      </c>
      <c r="N1465" s="710" t="s">
        <v>934</v>
      </c>
      <c r="O1465" s="512" t="n">
        <v>2</v>
      </c>
      <c r="P1465" s="512" t="n">
        <v>1</v>
      </c>
      <c r="Q1465" s="711" t="n">
        <v>0.00063</v>
      </c>
      <c r="R1465" s="712"/>
      <c r="S1465" s="713"/>
      <c r="T1465" s="714" t="n">
        <v>1.47</v>
      </c>
      <c r="U1465" s="715"/>
      <c r="V1465" s="262" t="n">
        <f aca="false">SUM(W1465:CI1465)</f>
        <v>2</v>
      </c>
      <c r="W1465" s="243" t="n">
        <v>0</v>
      </c>
      <c r="X1465" s="243" t="n">
        <v>0</v>
      </c>
      <c r="Y1465" s="243" t="n">
        <v>0</v>
      </c>
      <c r="Z1465" s="243" t="n">
        <v>0</v>
      </c>
      <c r="AA1465" s="243" t="n">
        <v>0</v>
      </c>
      <c r="AB1465" s="243" t="n">
        <v>0</v>
      </c>
      <c r="AC1465" s="243" t="n">
        <v>0</v>
      </c>
      <c r="AD1465" s="243" t="n">
        <v>0</v>
      </c>
      <c r="AE1465" s="243" t="n">
        <v>0</v>
      </c>
      <c r="AF1465" s="243" t="n">
        <v>0</v>
      </c>
      <c r="AG1465" s="243" t="n">
        <v>0</v>
      </c>
      <c r="AH1465" s="518" t="n">
        <v>0</v>
      </c>
      <c r="AI1465" s="243" t="n">
        <v>0</v>
      </c>
      <c r="AJ1465" s="243" t="n">
        <v>0</v>
      </c>
      <c r="AK1465" s="518" t="n">
        <v>0</v>
      </c>
      <c r="AL1465" s="518" t="n">
        <v>0</v>
      </c>
      <c r="AM1465" s="518" t="n">
        <v>0</v>
      </c>
      <c r="AN1465" s="518" t="n">
        <v>0</v>
      </c>
      <c r="AO1465" s="518" t="n">
        <v>0</v>
      </c>
      <c r="AP1465" s="518" t="n">
        <v>0</v>
      </c>
      <c r="AQ1465" s="518" t="n">
        <v>0</v>
      </c>
      <c r="AR1465" s="518" t="n">
        <v>0</v>
      </c>
      <c r="AS1465" s="518" t="n">
        <v>0</v>
      </c>
      <c r="AT1465" s="518" t="n">
        <v>0</v>
      </c>
      <c r="AU1465" s="518" t="n">
        <v>0</v>
      </c>
      <c r="AV1465" s="518" t="n">
        <v>0</v>
      </c>
      <c r="AW1465" s="518" t="n">
        <v>0</v>
      </c>
      <c r="AX1465" s="518" t="n">
        <v>0</v>
      </c>
      <c r="AY1465" s="518" t="n">
        <v>0</v>
      </c>
      <c r="AZ1465" s="518" t="n">
        <v>0</v>
      </c>
      <c r="BA1465" s="518" t="n">
        <v>0</v>
      </c>
      <c r="BB1465" s="518" t="n">
        <v>0</v>
      </c>
      <c r="BC1465" s="518" t="n">
        <v>0</v>
      </c>
      <c r="BD1465" s="518" t="n">
        <v>0</v>
      </c>
      <c r="BE1465" s="518" t="n">
        <v>0</v>
      </c>
      <c r="BF1465" s="518" t="n">
        <v>0</v>
      </c>
      <c r="BG1465" s="518" t="n">
        <v>0</v>
      </c>
      <c r="BH1465" s="518" t="n">
        <v>0</v>
      </c>
      <c r="BI1465" s="518" t="n">
        <v>0</v>
      </c>
      <c r="BJ1465" s="518"/>
      <c r="BK1465" s="518"/>
      <c r="BL1465" s="518" t="n">
        <v>0</v>
      </c>
      <c r="BM1465" s="518"/>
      <c r="BN1465" s="518"/>
      <c r="BO1465" s="518"/>
      <c r="BP1465" s="518"/>
      <c r="BQ1465" s="518"/>
      <c r="BR1465" s="518"/>
      <c r="BS1465" s="518"/>
      <c r="BT1465" s="518"/>
      <c r="BU1465" s="518"/>
      <c r="BV1465" s="518" t="n">
        <v>0</v>
      </c>
      <c r="BW1465" s="518" t="n">
        <v>0</v>
      </c>
      <c r="BX1465" s="518" t="n">
        <v>0</v>
      </c>
      <c r="BY1465" s="518" t="n">
        <v>2</v>
      </c>
      <c r="BZ1465" s="518" t="n">
        <v>0</v>
      </c>
      <c r="CA1465" s="518" t="n">
        <v>0</v>
      </c>
      <c r="CB1465" s="518" t="n">
        <v>0</v>
      </c>
      <c r="CC1465" s="518" t="n">
        <v>0</v>
      </c>
      <c r="CD1465" s="518" t="n">
        <v>0</v>
      </c>
      <c r="CE1465" s="518" t="n">
        <v>0</v>
      </c>
      <c r="CF1465" s="518" t="n">
        <v>0</v>
      </c>
      <c r="CG1465" s="518" t="n">
        <v>0</v>
      </c>
      <c r="CH1465" s="518"/>
      <c r="CI1465" s="716"/>
      <c r="CL1465" s="48" t="n">
        <v>2</v>
      </c>
      <c r="CM1465" s="48" t="n">
        <f aca="false">CL1465-V1465</f>
        <v>0</v>
      </c>
      <c r="CN1465" s="702" t="n">
        <f aca="false">SUM(CO1465:DR1465)</f>
        <v>2</v>
      </c>
      <c r="CO1465" s="703" t="n">
        <v>0</v>
      </c>
      <c r="CP1465" s="703"/>
      <c r="CQ1465" s="703" t="n">
        <v>0</v>
      </c>
      <c r="CR1465" s="703"/>
      <c r="CS1465" s="703" t="n">
        <v>0</v>
      </c>
      <c r="CT1465" s="703" t="n">
        <v>0</v>
      </c>
      <c r="CU1465" s="703"/>
      <c r="CV1465" s="703"/>
      <c r="CW1465" s="703"/>
      <c r="CX1465" s="703" t="n">
        <v>0</v>
      </c>
      <c r="CY1465" s="703" t="n">
        <v>0</v>
      </c>
      <c r="CZ1465" s="703" t="n">
        <v>0</v>
      </c>
      <c r="DA1465" s="703"/>
      <c r="DB1465" s="703"/>
      <c r="DC1465" s="703"/>
      <c r="DD1465" s="703"/>
      <c r="DE1465" s="703" t="n">
        <v>0</v>
      </c>
      <c r="DF1465" s="703"/>
      <c r="DG1465" s="703" t="n">
        <v>0</v>
      </c>
      <c r="DH1465" s="703" t="n">
        <v>0</v>
      </c>
      <c r="DI1465" s="703" t="n">
        <v>0</v>
      </c>
      <c r="DJ1465" s="703" t="n">
        <v>2</v>
      </c>
      <c r="DK1465" s="703" t="n">
        <v>0</v>
      </c>
      <c r="DL1465" s="703" t="n">
        <v>0</v>
      </c>
      <c r="DM1465" s="703"/>
      <c r="DN1465" s="703"/>
      <c r="DO1465" s="703"/>
      <c r="DP1465" s="703"/>
      <c r="DQ1465" s="703"/>
      <c r="DR1465" s="703"/>
      <c r="DS1465" s="704" t="n">
        <f aca="false">CN1465-V1465</f>
        <v>0</v>
      </c>
      <c r="DT1465" s="553"/>
      <c r="DU1465" s="48"/>
    </row>
    <row r="1466" customFormat="false" ht="15" hidden="false" customHeight="true" outlineLevel="0" collapsed="false">
      <c r="A1466" s="705" t="n">
        <f aca="false">A1465+1</f>
        <v>1457</v>
      </c>
      <c r="B1466" s="706" t="s">
        <v>2495</v>
      </c>
      <c r="C1466" s="706" t="s">
        <v>400</v>
      </c>
      <c r="D1466" s="706" t="s">
        <v>401</v>
      </c>
      <c r="E1466" s="243" t="n">
        <f aca="false">COUNTIF($G$10:$G$1856,$G1466)</f>
        <v>1</v>
      </c>
      <c r="F1466" s="706"/>
      <c r="G1466" s="706" t="s">
        <v>3416</v>
      </c>
      <c r="H1466" s="707" t="s">
        <v>2820</v>
      </c>
      <c r="I1466" s="708" t="s">
        <v>1013</v>
      </c>
      <c r="J1466" s="707" t="s">
        <v>331</v>
      </c>
      <c r="K1466" s="709" t="s">
        <v>321</v>
      </c>
      <c r="L1466" s="707" t="s">
        <v>330</v>
      </c>
      <c r="M1466" s="708" t="s">
        <v>1014</v>
      </c>
      <c r="N1466" s="710" t="s">
        <v>934</v>
      </c>
      <c r="O1466" s="512" t="n">
        <v>2</v>
      </c>
      <c r="P1466" s="512" t="n">
        <v>1</v>
      </c>
      <c r="Q1466" s="711" t="n">
        <v>0.0013188</v>
      </c>
      <c r="R1466" s="712"/>
      <c r="S1466" s="713"/>
      <c r="T1466" s="714" t="n">
        <v>3.08</v>
      </c>
      <c r="U1466" s="715"/>
      <c r="V1466" s="262" t="n">
        <f aca="false">SUM(W1466:CI1466)</f>
        <v>2</v>
      </c>
      <c r="W1466" s="243" t="n">
        <v>0</v>
      </c>
      <c r="X1466" s="243" t="n">
        <v>0</v>
      </c>
      <c r="Y1466" s="243" t="n">
        <v>0</v>
      </c>
      <c r="Z1466" s="243" t="n">
        <v>0</v>
      </c>
      <c r="AA1466" s="243" t="n">
        <v>0</v>
      </c>
      <c r="AB1466" s="243" t="n">
        <v>0</v>
      </c>
      <c r="AC1466" s="243" t="n">
        <v>0</v>
      </c>
      <c r="AD1466" s="243" t="n">
        <v>0</v>
      </c>
      <c r="AE1466" s="243" t="n">
        <v>0</v>
      </c>
      <c r="AF1466" s="243" t="n">
        <v>0</v>
      </c>
      <c r="AG1466" s="243" t="n">
        <v>0</v>
      </c>
      <c r="AH1466" s="518" t="n">
        <v>0</v>
      </c>
      <c r="AI1466" s="243" t="n">
        <v>0</v>
      </c>
      <c r="AJ1466" s="243" t="n">
        <v>0</v>
      </c>
      <c r="AK1466" s="518" t="n">
        <v>0</v>
      </c>
      <c r="AL1466" s="518" t="n">
        <v>0</v>
      </c>
      <c r="AM1466" s="518" t="n">
        <v>0</v>
      </c>
      <c r="AN1466" s="518" t="n">
        <v>0</v>
      </c>
      <c r="AO1466" s="518" t="n">
        <v>0</v>
      </c>
      <c r="AP1466" s="518" t="n">
        <v>0</v>
      </c>
      <c r="AQ1466" s="518" t="n">
        <v>0</v>
      </c>
      <c r="AR1466" s="518" t="n">
        <v>0</v>
      </c>
      <c r="AS1466" s="518" t="n">
        <v>0</v>
      </c>
      <c r="AT1466" s="518" t="n">
        <v>0</v>
      </c>
      <c r="AU1466" s="518" t="n">
        <v>0</v>
      </c>
      <c r="AV1466" s="518" t="n">
        <v>0</v>
      </c>
      <c r="AW1466" s="518" t="n">
        <v>0</v>
      </c>
      <c r="AX1466" s="518" t="n">
        <v>0</v>
      </c>
      <c r="AY1466" s="518" t="n">
        <v>0</v>
      </c>
      <c r="AZ1466" s="518" t="n">
        <v>0</v>
      </c>
      <c r="BA1466" s="518" t="n">
        <v>0</v>
      </c>
      <c r="BB1466" s="518" t="n">
        <v>0</v>
      </c>
      <c r="BC1466" s="518" t="n">
        <v>0</v>
      </c>
      <c r="BD1466" s="518" t="n">
        <v>0</v>
      </c>
      <c r="BE1466" s="518" t="n">
        <v>0</v>
      </c>
      <c r="BF1466" s="518" t="n">
        <v>0</v>
      </c>
      <c r="BG1466" s="518" t="n">
        <v>0</v>
      </c>
      <c r="BH1466" s="518" t="n">
        <v>0</v>
      </c>
      <c r="BI1466" s="518" t="n">
        <v>0</v>
      </c>
      <c r="BJ1466" s="518"/>
      <c r="BK1466" s="518"/>
      <c r="BL1466" s="518" t="n">
        <v>0</v>
      </c>
      <c r="BM1466" s="518"/>
      <c r="BN1466" s="518"/>
      <c r="BO1466" s="518"/>
      <c r="BP1466" s="518"/>
      <c r="BQ1466" s="518"/>
      <c r="BR1466" s="518"/>
      <c r="BS1466" s="518"/>
      <c r="BT1466" s="518"/>
      <c r="BU1466" s="518"/>
      <c r="BV1466" s="518" t="n">
        <v>0</v>
      </c>
      <c r="BW1466" s="518" t="n">
        <v>0</v>
      </c>
      <c r="BX1466" s="518" t="n">
        <v>0</v>
      </c>
      <c r="BY1466" s="518" t="n">
        <v>2</v>
      </c>
      <c r="BZ1466" s="518" t="n">
        <v>0</v>
      </c>
      <c r="CA1466" s="518" t="n">
        <v>0</v>
      </c>
      <c r="CB1466" s="518" t="n">
        <v>0</v>
      </c>
      <c r="CC1466" s="518" t="n">
        <v>0</v>
      </c>
      <c r="CD1466" s="518" t="n">
        <v>0</v>
      </c>
      <c r="CE1466" s="518" t="n">
        <v>0</v>
      </c>
      <c r="CF1466" s="518" t="n">
        <v>0</v>
      </c>
      <c r="CG1466" s="518" t="n">
        <v>0</v>
      </c>
      <c r="CH1466" s="518"/>
      <c r="CI1466" s="716"/>
      <c r="CL1466" s="48" t="n">
        <v>2</v>
      </c>
      <c r="CM1466" s="48" t="n">
        <f aca="false">CL1466-V1466</f>
        <v>0</v>
      </c>
      <c r="CN1466" s="702" t="n">
        <f aca="false">SUM(CO1466:DR1466)</f>
        <v>2</v>
      </c>
      <c r="CO1466" s="703" t="n">
        <v>0</v>
      </c>
      <c r="CP1466" s="703"/>
      <c r="CQ1466" s="703" t="n">
        <v>0</v>
      </c>
      <c r="CR1466" s="703"/>
      <c r="CS1466" s="703" t="n">
        <v>0</v>
      </c>
      <c r="CT1466" s="703" t="n">
        <v>0</v>
      </c>
      <c r="CU1466" s="703"/>
      <c r="CV1466" s="703"/>
      <c r="CW1466" s="703"/>
      <c r="CX1466" s="703" t="n">
        <v>0</v>
      </c>
      <c r="CY1466" s="703" t="n">
        <v>0</v>
      </c>
      <c r="CZ1466" s="703" t="n">
        <v>0</v>
      </c>
      <c r="DA1466" s="703"/>
      <c r="DB1466" s="703"/>
      <c r="DC1466" s="703"/>
      <c r="DD1466" s="703"/>
      <c r="DE1466" s="703" t="n">
        <v>0</v>
      </c>
      <c r="DF1466" s="703"/>
      <c r="DG1466" s="703" t="n">
        <v>0</v>
      </c>
      <c r="DH1466" s="703" t="n">
        <v>0</v>
      </c>
      <c r="DI1466" s="703" t="n">
        <v>0</v>
      </c>
      <c r="DJ1466" s="703" t="n">
        <v>2</v>
      </c>
      <c r="DK1466" s="703" t="n">
        <v>0</v>
      </c>
      <c r="DL1466" s="703" t="n">
        <v>0</v>
      </c>
      <c r="DM1466" s="703"/>
      <c r="DN1466" s="703"/>
      <c r="DO1466" s="703"/>
      <c r="DP1466" s="703"/>
      <c r="DQ1466" s="703"/>
      <c r="DR1466" s="703"/>
      <c r="DS1466" s="704" t="n">
        <f aca="false">CN1466-V1466</f>
        <v>0</v>
      </c>
      <c r="DT1466" s="553"/>
      <c r="DU1466" s="48"/>
    </row>
    <row r="1467" customFormat="false" ht="15" hidden="false" customHeight="true" outlineLevel="0" collapsed="false">
      <c r="A1467" s="705" t="n">
        <f aca="false">A1466+1</f>
        <v>1458</v>
      </c>
      <c r="B1467" s="706" t="s">
        <v>2495</v>
      </c>
      <c r="C1467" s="706" t="s">
        <v>400</v>
      </c>
      <c r="D1467" s="706" t="s">
        <v>401</v>
      </c>
      <c r="E1467" s="243" t="n">
        <f aca="false">COUNTIF($G$10:$G$1856,$G1467)</f>
        <v>1</v>
      </c>
      <c r="F1467" s="706"/>
      <c r="G1467" s="706" t="s">
        <v>3417</v>
      </c>
      <c r="H1467" s="707" t="s">
        <v>2822</v>
      </c>
      <c r="I1467" s="708" t="s">
        <v>1094</v>
      </c>
      <c r="J1467" s="707" t="s">
        <v>331</v>
      </c>
      <c r="K1467" s="709" t="s">
        <v>321</v>
      </c>
      <c r="L1467" s="707" t="s">
        <v>330</v>
      </c>
      <c r="M1467" s="708" t="s">
        <v>1095</v>
      </c>
      <c r="N1467" s="710" t="s">
        <v>934</v>
      </c>
      <c r="O1467" s="512" t="n">
        <v>2</v>
      </c>
      <c r="P1467" s="512" t="n">
        <v>1</v>
      </c>
      <c r="Q1467" s="711" t="n">
        <v>0.000560802</v>
      </c>
      <c r="R1467" s="712"/>
      <c r="S1467" s="713"/>
      <c r="T1467" s="714" t="n">
        <v>1.31</v>
      </c>
      <c r="U1467" s="715"/>
      <c r="V1467" s="262" t="n">
        <f aca="false">SUM(W1467:CI1467)</f>
        <v>2</v>
      </c>
      <c r="W1467" s="243" t="n">
        <v>0</v>
      </c>
      <c r="X1467" s="243" t="n">
        <v>0</v>
      </c>
      <c r="Y1467" s="243" t="n">
        <v>0</v>
      </c>
      <c r="Z1467" s="243" t="n">
        <v>0</v>
      </c>
      <c r="AA1467" s="243" t="n">
        <v>0</v>
      </c>
      <c r="AB1467" s="243" t="n">
        <v>0</v>
      </c>
      <c r="AC1467" s="243" t="n">
        <v>0</v>
      </c>
      <c r="AD1467" s="243" t="n">
        <v>0</v>
      </c>
      <c r="AE1467" s="243" t="n">
        <v>0</v>
      </c>
      <c r="AF1467" s="243" t="n">
        <v>0</v>
      </c>
      <c r="AG1467" s="243" t="n">
        <v>0</v>
      </c>
      <c r="AH1467" s="518" t="n">
        <v>0</v>
      </c>
      <c r="AI1467" s="243" t="n">
        <v>0</v>
      </c>
      <c r="AJ1467" s="243" t="n">
        <v>0</v>
      </c>
      <c r="AK1467" s="518" t="n">
        <v>0</v>
      </c>
      <c r="AL1467" s="518" t="n">
        <v>0</v>
      </c>
      <c r="AM1467" s="518" t="n">
        <v>0</v>
      </c>
      <c r="AN1467" s="518" t="n">
        <v>0</v>
      </c>
      <c r="AO1467" s="518" t="n">
        <v>0</v>
      </c>
      <c r="AP1467" s="518" t="n">
        <v>0</v>
      </c>
      <c r="AQ1467" s="518" t="n">
        <v>0</v>
      </c>
      <c r="AR1467" s="518" t="n">
        <v>0</v>
      </c>
      <c r="AS1467" s="518" t="n">
        <v>0</v>
      </c>
      <c r="AT1467" s="518" t="n">
        <v>0</v>
      </c>
      <c r="AU1467" s="518" t="n">
        <v>0</v>
      </c>
      <c r="AV1467" s="518" t="n">
        <v>0</v>
      </c>
      <c r="AW1467" s="518" t="n">
        <v>0</v>
      </c>
      <c r="AX1467" s="518" t="n">
        <v>0</v>
      </c>
      <c r="AY1467" s="518" t="n">
        <v>0</v>
      </c>
      <c r="AZ1467" s="518" t="n">
        <v>0</v>
      </c>
      <c r="BA1467" s="518" t="n">
        <v>0</v>
      </c>
      <c r="BB1467" s="518" t="n">
        <v>0</v>
      </c>
      <c r="BC1467" s="518" t="n">
        <v>0</v>
      </c>
      <c r="BD1467" s="518" t="n">
        <v>0</v>
      </c>
      <c r="BE1467" s="518" t="n">
        <v>0</v>
      </c>
      <c r="BF1467" s="518" t="n">
        <v>0</v>
      </c>
      <c r="BG1467" s="518" t="n">
        <v>0</v>
      </c>
      <c r="BH1467" s="518" t="n">
        <v>0</v>
      </c>
      <c r="BI1467" s="518" t="n">
        <v>0</v>
      </c>
      <c r="BJ1467" s="518"/>
      <c r="BK1467" s="518"/>
      <c r="BL1467" s="518" t="n">
        <v>0</v>
      </c>
      <c r="BM1467" s="518"/>
      <c r="BN1467" s="518"/>
      <c r="BO1467" s="518"/>
      <c r="BP1467" s="518"/>
      <c r="BQ1467" s="518"/>
      <c r="BR1467" s="518"/>
      <c r="BS1467" s="518"/>
      <c r="BT1467" s="518"/>
      <c r="BU1467" s="518"/>
      <c r="BV1467" s="518" t="n">
        <v>0</v>
      </c>
      <c r="BW1467" s="518" t="n">
        <v>0</v>
      </c>
      <c r="BX1467" s="518" t="n">
        <v>0</v>
      </c>
      <c r="BY1467" s="518" t="n">
        <v>2</v>
      </c>
      <c r="BZ1467" s="518" t="n">
        <v>0</v>
      </c>
      <c r="CA1467" s="518" t="n">
        <v>0</v>
      </c>
      <c r="CB1467" s="518" t="n">
        <v>0</v>
      </c>
      <c r="CC1467" s="518" t="n">
        <v>0</v>
      </c>
      <c r="CD1467" s="518" t="n">
        <v>0</v>
      </c>
      <c r="CE1467" s="518" t="n">
        <v>0</v>
      </c>
      <c r="CF1467" s="518" t="n">
        <v>0</v>
      </c>
      <c r="CG1467" s="518" t="n">
        <v>0</v>
      </c>
      <c r="CH1467" s="518"/>
      <c r="CI1467" s="716"/>
      <c r="CL1467" s="48" t="n">
        <v>2</v>
      </c>
      <c r="CM1467" s="48" t="n">
        <f aca="false">CL1467-V1467</f>
        <v>0</v>
      </c>
      <c r="CN1467" s="702" t="n">
        <f aca="false">SUM(CO1467:DR1467)</f>
        <v>2</v>
      </c>
      <c r="CO1467" s="703" t="n">
        <v>0</v>
      </c>
      <c r="CP1467" s="703"/>
      <c r="CQ1467" s="703" t="n">
        <v>0</v>
      </c>
      <c r="CR1467" s="703"/>
      <c r="CS1467" s="703" t="n">
        <v>0</v>
      </c>
      <c r="CT1467" s="703" t="n">
        <v>0</v>
      </c>
      <c r="CU1467" s="703"/>
      <c r="CV1467" s="703"/>
      <c r="CW1467" s="703"/>
      <c r="CX1467" s="703" t="n">
        <v>0</v>
      </c>
      <c r="CY1467" s="703" t="n">
        <v>0</v>
      </c>
      <c r="CZ1467" s="703" t="n">
        <v>0</v>
      </c>
      <c r="DA1467" s="703"/>
      <c r="DB1467" s="703"/>
      <c r="DC1467" s="703"/>
      <c r="DD1467" s="703"/>
      <c r="DE1467" s="703" t="n">
        <v>0</v>
      </c>
      <c r="DF1467" s="703"/>
      <c r="DG1467" s="703" t="n">
        <v>0</v>
      </c>
      <c r="DH1467" s="703" t="n">
        <v>0</v>
      </c>
      <c r="DI1467" s="703" t="n">
        <v>0</v>
      </c>
      <c r="DJ1467" s="703" t="n">
        <v>2</v>
      </c>
      <c r="DK1467" s="703" t="n">
        <v>0</v>
      </c>
      <c r="DL1467" s="703" t="n">
        <v>0</v>
      </c>
      <c r="DM1467" s="703"/>
      <c r="DN1467" s="703"/>
      <c r="DO1467" s="703"/>
      <c r="DP1467" s="703"/>
      <c r="DQ1467" s="703"/>
      <c r="DR1467" s="703"/>
      <c r="DS1467" s="704" t="n">
        <f aca="false">CN1467-V1467</f>
        <v>0</v>
      </c>
      <c r="DT1467" s="553"/>
      <c r="DU1467" s="48"/>
    </row>
    <row r="1468" customFormat="false" ht="15" hidden="false" customHeight="true" outlineLevel="0" collapsed="false">
      <c r="A1468" s="705" t="n">
        <f aca="false">A1467+1</f>
        <v>1459</v>
      </c>
      <c r="B1468" s="706" t="s">
        <v>2495</v>
      </c>
      <c r="C1468" s="706" t="s">
        <v>400</v>
      </c>
      <c r="D1468" s="706" t="s">
        <v>401</v>
      </c>
      <c r="E1468" s="243" t="n">
        <f aca="false">COUNTIF($G$10:$G$1856,$G1468)</f>
        <v>1</v>
      </c>
      <c r="F1468" s="706"/>
      <c r="G1468" s="706" t="s">
        <v>3418</v>
      </c>
      <c r="H1468" s="707" t="s">
        <v>2824</v>
      </c>
      <c r="I1468" s="708" t="s">
        <v>1654</v>
      </c>
      <c r="J1468" s="707" t="s">
        <v>331</v>
      </c>
      <c r="K1468" s="709" t="s">
        <v>321</v>
      </c>
      <c r="L1468" s="707" t="s">
        <v>330</v>
      </c>
      <c r="M1468" s="708" t="s">
        <v>1655</v>
      </c>
      <c r="N1468" s="710" t="s">
        <v>934</v>
      </c>
      <c r="O1468" s="512" t="n">
        <v>2</v>
      </c>
      <c r="P1468" s="512" t="n">
        <v>1</v>
      </c>
      <c r="Q1468" s="711" t="n">
        <v>0.0001698</v>
      </c>
      <c r="R1468" s="712"/>
      <c r="S1468" s="713"/>
      <c r="T1468" s="714" t="n">
        <v>0.4</v>
      </c>
      <c r="U1468" s="715"/>
      <c r="V1468" s="262" t="n">
        <f aca="false">SUM(W1468:CI1468)</f>
        <v>2</v>
      </c>
      <c r="W1468" s="243" t="n">
        <v>0</v>
      </c>
      <c r="X1468" s="243" t="n">
        <v>0</v>
      </c>
      <c r="Y1468" s="243" t="n">
        <v>0</v>
      </c>
      <c r="Z1468" s="243" t="n">
        <v>0</v>
      </c>
      <c r="AA1468" s="243" t="n">
        <v>0</v>
      </c>
      <c r="AB1468" s="243" t="n">
        <v>0</v>
      </c>
      <c r="AC1468" s="243" t="n">
        <v>0</v>
      </c>
      <c r="AD1468" s="243" t="n">
        <v>0</v>
      </c>
      <c r="AE1468" s="243" t="n">
        <v>0</v>
      </c>
      <c r="AF1468" s="243" t="n">
        <v>0</v>
      </c>
      <c r="AG1468" s="243" t="n">
        <v>0</v>
      </c>
      <c r="AH1468" s="518" t="n">
        <v>0</v>
      </c>
      <c r="AI1468" s="243" t="n">
        <v>0</v>
      </c>
      <c r="AJ1468" s="243" t="n">
        <v>0</v>
      </c>
      <c r="AK1468" s="518" t="n">
        <v>0</v>
      </c>
      <c r="AL1468" s="518" t="n">
        <v>0</v>
      </c>
      <c r="AM1468" s="518" t="n">
        <v>0</v>
      </c>
      <c r="AN1468" s="518" t="n">
        <v>0</v>
      </c>
      <c r="AO1468" s="518" t="n">
        <v>0</v>
      </c>
      <c r="AP1468" s="518" t="n">
        <v>0</v>
      </c>
      <c r="AQ1468" s="518" t="n">
        <v>0</v>
      </c>
      <c r="AR1468" s="518" t="n">
        <v>0</v>
      </c>
      <c r="AS1468" s="518" t="n">
        <v>0</v>
      </c>
      <c r="AT1468" s="518" t="n">
        <v>0</v>
      </c>
      <c r="AU1468" s="518" t="n">
        <v>0</v>
      </c>
      <c r="AV1468" s="518" t="n">
        <v>0</v>
      </c>
      <c r="AW1468" s="518" t="n">
        <v>0</v>
      </c>
      <c r="AX1468" s="518" t="n">
        <v>0</v>
      </c>
      <c r="AY1468" s="518" t="n">
        <v>0</v>
      </c>
      <c r="AZ1468" s="518" t="n">
        <v>0</v>
      </c>
      <c r="BA1468" s="518" t="n">
        <v>0</v>
      </c>
      <c r="BB1468" s="518" t="n">
        <v>0</v>
      </c>
      <c r="BC1468" s="518" t="n">
        <v>0</v>
      </c>
      <c r="BD1468" s="518" t="n">
        <v>0</v>
      </c>
      <c r="BE1468" s="518" t="n">
        <v>0</v>
      </c>
      <c r="BF1468" s="518" t="n">
        <v>0</v>
      </c>
      <c r="BG1468" s="518" t="n">
        <v>0</v>
      </c>
      <c r="BH1468" s="518" t="n">
        <v>0</v>
      </c>
      <c r="BI1468" s="518" t="n">
        <v>0</v>
      </c>
      <c r="BJ1468" s="518"/>
      <c r="BK1468" s="518"/>
      <c r="BL1468" s="518" t="n">
        <v>0</v>
      </c>
      <c r="BM1468" s="518"/>
      <c r="BN1468" s="518"/>
      <c r="BO1468" s="518"/>
      <c r="BP1468" s="518"/>
      <c r="BQ1468" s="518"/>
      <c r="BR1468" s="518"/>
      <c r="BS1468" s="518"/>
      <c r="BT1468" s="518"/>
      <c r="BU1468" s="518"/>
      <c r="BV1468" s="518" t="n">
        <v>0</v>
      </c>
      <c r="BW1468" s="518" t="n">
        <v>0</v>
      </c>
      <c r="BX1468" s="518" t="n">
        <v>0</v>
      </c>
      <c r="BY1468" s="518" t="n">
        <v>2</v>
      </c>
      <c r="BZ1468" s="518" t="n">
        <v>0</v>
      </c>
      <c r="CA1468" s="518" t="n">
        <v>0</v>
      </c>
      <c r="CB1468" s="518" t="n">
        <v>0</v>
      </c>
      <c r="CC1468" s="518" t="n">
        <v>0</v>
      </c>
      <c r="CD1468" s="518" t="n">
        <v>0</v>
      </c>
      <c r="CE1468" s="518" t="n">
        <v>0</v>
      </c>
      <c r="CF1468" s="518" t="n">
        <v>0</v>
      </c>
      <c r="CG1468" s="518" t="n">
        <v>0</v>
      </c>
      <c r="CH1468" s="518"/>
      <c r="CI1468" s="716"/>
      <c r="CL1468" s="48" t="n">
        <v>2</v>
      </c>
      <c r="CM1468" s="48" t="n">
        <f aca="false">CL1468-V1468</f>
        <v>0</v>
      </c>
      <c r="CN1468" s="702" t="n">
        <f aca="false">SUM(CO1468:DR1468)</f>
        <v>2</v>
      </c>
      <c r="CO1468" s="703" t="n">
        <v>0</v>
      </c>
      <c r="CP1468" s="703"/>
      <c r="CQ1468" s="703" t="n">
        <v>0</v>
      </c>
      <c r="CR1468" s="703"/>
      <c r="CS1468" s="703" t="n">
        <v>0</v>
      </c>
      <c r="CT1468" s="703" t="n">
        <v>0</v>
      </c>
      <c r="CU1468" s="703"/>
      <c r="CV1468" s="703"/>
      <c r="CW1468" s="703"/>
      <c r="CX1468" s="703" t="n">
        <v>0</v>
      </c>
      <c r="CY1468" s="703" t="n">
        <v>0</v>
      </c>
      <c r="CZ1468" s="703" t="n">
        <v>0</v>
      </c>
      <c r="DA1468" s="703"/>
      <c r="DB1468" s="703"/>
      <c r="DC1468" s="703"/>
      <c r="DD1468" s="703"/>
      <c r="DE1468" s="703" t="n">
        <v>0</v>
      </c>
      <c r="DF1468" s="703"/>
      <c r="DG1468" s="703" t="n">
        <v>0</v>
      </c>
      <c r="DH1468" s="703" t="n">
        <v>0</v>
      </c>
      <c r="DI1468" s="703" t="n">
        <v>0</v>
      </c>
      <c r="DJ1468" s="703" t="n">
        <v>2</v>
      </c>
      <c r="DK1468" s="703" t="n">
        <v>0</v>
      </c>
      <c r="DL1468" s="703" t="n">
        <v>0</v>
      </c>
      <c r="DM1468" s="703"/>
      <c r="DN1468" s="703"/>
      <c r="DO1468" s="703"/>
      <c r="DP1468" s="703"/>
      <c r="DQ1468" s="703"/>
      <c r="DR1468" s="703"/>
      <c r="DS1468" s="704" t="n">
        <f aca="false">CN1468-V1468</f>
        <v>0</v>
      </c>
      <c r="DT1468" s="553"/>
      <c r="DU1468" s="48"/>
    </row>
    <row r="1469" customFormat="false" ht="15" hidden="false" customHeight="true" outlineLevel="0" collapsed="false">
      <c r="A1469" s="705" t="n">
        <f aca="false">A1468+1</f>
        <v>1460</v>
      </c>
      <c r="B1469" s="706" t="s">
        <v>2495</v>
      </c>
      <c r="C1469" s="706" t="s">
        <v>403</v>
      </c>
      <c r="D1469" s="706" t="s">
        <v>401</v>
      </c>
      <c r="E1469" s="243" t="n">
        <f aca="false">COUNTIF($G$10:$G$1856,$G1469)</f>
        <v>1</v>
      </c>
      <c r="F1469" s="706"/>
      <c r="G1469" s="706" t="s">
        <v>3419</v>
      </c>
      <c r="H1469" s="707" t="s">
        <v>2792</v>
      </c>
      <c r="I1469" s="708" t="s">
        <v>932</v>
      </c>
      <c r="J1469" s="707" t="s">
        <v>305</v>
      </c>
      <c r="K1469" s="709" t="n">
        <v>0</v>
      </c>
      <c r="L1469" s="707" t="s">
        <v>304</v>
      </c>
      <c r="M1469" s="708" t="s">
        <v>933</v>
      </c>
      <c r="N1469" s="710" t="s">
        <v>934</v>
      </c>
      <c r="O1469" s="512" t="n">
        <v>1</v>
      </c>
      <c r="P1469" s="512" t="n">
        <v>1</v>
      </c>
      <c r="Q1469" s="711" t="n">
        <v>0.016697448</v>
      </c>
      <c r="R1469" s="712"/>
      <c r="S1469" s="713"/>
      <c r="T1469" s="714" t="n">
        <v>41.91</v>
      </c>
      <c r="U1469" s="715"/>
      <c r="V1469" s="262" t="n">
        <f aca="false">SUM(W1469:CI1469)</f>
        <v>0</v>
      </c>
      <c r="W1469" s="243" t="n">
        <v>0</v>
      </c>
      <c r="X1469" s="243" t="n">
        <v>0</v>
      </c>
      <c r="Y1469" s="243" t="n">
        <v>0</v>
      </c>
      <c r="Z1469" s="243" t="n">
        <v>0</v>
      </c>
      <c r="AA1469" s="243" t="n">
        <v>0</v>
      </c>
      <c r="AB1469" s="243" t="n">
        <v>0</v>
      </c>
      <c r="AC1469" s="243" t="n">
        <v>0</v>
      </c>
      <c r="AD1469" s="243" t="n">
        <v>0</v>
      </c>
      <c r="AE1469" s="243" t="n">
        <v>0</v>
      </c>
      <c r="AF1469" s="243" t="n">
        <v>0</v>
      </c>
      <c r="AG1469" s="243" t="n">
        <v>0</v>
      </c>
      <c r="AH1469" s="518" t="n">
        <v>0</v>
      </c>
      <c r="AI1469" s="243" t="n">
        <v>0</v>
      </c>
      <c r="AJ1469" s="243" t="n">
        <v>0</v>
      </c>
      <c r="AK1469" s="518" t="n">
        <v>0</v>
      </c>
      <c r="AL1469" s="518" t="n">
        <v>0</v>
      </c>
      <c r="AM1469" s="518" t="n">
        <v>0</v>
      </c>
      <c r="AN1469" s="518" t="n">
        <v>0</v>
      </c>
      <c r="AO1469" s="518" t="n">
        <v>0</v>
      </c>
      <c r="AP1469" s="518" t="n">
        <v>0</v>
      </c>
      <c r="AQ1469" s="518" t="n">
        <v>0</v>
      </c>
      <c r="AR1469" s="518" t="n">
        <v>0</v>
      </c>
      <c r="AS1469" s="518" t="n">
        <v>0</v>
      </c>
      <c r="AT1469" s="518" t="n">
        <v>0</v>
      </c>
      <c r="AU1469" s="518" t="n">
        <v>0</v>
      </c>
      <c r="AV1469" s="518" t="n">
        <v>0</v>
      </c>
      <c r="AW1469" s="518" t="n">
        <v>0</v>
      </c>
      <c r="AX1469" s="518" t="n">
        <v>0</v>
      </c>
      <c r="AY1469" s="518" t="n">
        <v>0</v>
      </c>
      <c r="AZ1469" s="518" t="n">
        <v>0</v>
      </c>
      <c r="BA1469" s="518" t="n">
        <v>0</v>
      </c>
      <c r="BB1469" s="518" t="n">
        <v>0</v>
      </c>
      <c r="BC1469" s="518" t="n">
        <v>0</v>
      </c>
      <c r="BD1469" s="518" t="n">
        <v>0</v>
      </c>
      <c r="BE1469" s="518" t="n">
        <v>0</v>
      </c>
      <c r="BF1469" s="518" t="n">
        <v>0</v>
      </c>
      <c r="BG1469" s="518" t="n">
        <v>0</v>
      </c>
      <c r="BH1469" s="518" t="n">
        <v>0</v>
      </c>
      <c r="BI1469" s="518" t="n">
        <v>0</v>
      </c>
      <c r="BJ1469" s="518"/>
      <c r="BK1469" s="518"/>
      <c r="BL1469" s="518" t="n">
        <v>0</v>
      </c>
      <c r="BM1469" s="518"/>
      <c r="BN1469" s="518"/>
      <c r="BO1469" s="518"/>
      <c r="BP1469" s="518"/>
      <c r="BQ1469" s="518"/>
      <c r="BR1469" s="518"/>
      <c r="BS1469" s="518"/>
      <c r="BT1469" s="518"/>
      <c r="BU1469" s="518"/>
      <c r="BV1469" s="518" t="n">
        <v>0</v>
      </c>
      <c r="BW1469" s="518" t="n">
        <v>0</v>
      </c>
      <c r="BX1469" s="518" t="n">
        <v>0</v>
      </c>
      <c r="BY1469" s="518" t="n">
        <v>0</v>
      </c>
      <c r="BZ1469" s="518" t="n">
        <v>0</v>
      </c>
      <c r="CA1469" s="518" t="n">
        <v>0</v>
      </c>
      <c r="CB1469" s="518" t="n">
        <v>0</v>
      </c>
      <c r="CC1469" s="518" t="n">
        <v>0</v>
      </c>
      <c r="CD1469" s="518" t="n">
        <v>0</v>
      </c>
      <c r="CE1469" s="518" t="n">
        <v>0</v>
      </c>
      <c r="CF1469" s="518" t="n">
        <v>0</v>
      </c>
      <c r="CG1469" s="518" t="n">
        <v>0</v>
      </c>
      <c r="CH1469" s="518"/>
      <c r="CI1469" s="716"/>
      <c r="CL1469" s="48" t="n">
        <v>0</v>
      </c>
      <c r="CM1469" s="48" t="n">
        <f aca="false">CL1469-V1469</f>
        <v>0</v>
      </c>
      <c r="CN1469" s="702" t="n">
        <f aca="false">SUM(CO1469:DR1469)</f>
        <v>0</v>
      </c>
      <c r="CO1469" s="703" t="n">
        <v>0</v>
      </c>
      <c r="CP1469" s="703"/>
      <c r="CQ1469" s="703" t="n">
        <v>0</v>
      </c>
      <c r="CR1469" s="703"/>
      <c r="CS1469" s="703" t="n">
        <v>0</v>
      </c>
      <c r="CT1469" s="703" t="n">
        <v>0</v>
      </c>
      <c r="CU1469" s="703"/>
      <c r="CV1469" s="703"/>
      <c r="CW1469" s="703"/>
      <c r="CX1469" s="703" t="n">
        <v>0</v>
      </c>
      <c r="CY1469" s="703" t="n">
        <v>0</v>
      </c>
      <c r="CZ1469" s="703" t="n">
        <v>0</v>
      </c>
      <c r="DA1469" s="703"/>
      <c r="DB1469" s="703"/>
      <c r="DC1469" s="703"/>
      <c r="DD1469" s="703"/>
      <c r="DE1469" s="703" t="n">
        <v>0</v>
      </c>
      <c r="DF1469" s="703"/>
      <c r="DG1469" s="703" t="n">
        <v>0</v>
      </c>
      <c r="DH1469" s="703" t="n">
        <v>0</v>
      </c>
      <c r="DI1469" s="703" t="n">
        <v>0</v>
      </c>
      <c r="DJ1469" s="703" t="n">
        <v>0</v>
      </c>
      <c r="DK1469" s="703" t="n">
        <v>0</v>
      </c>
      <c r="DL1469" s="703" t="n">
        <v>0</v>
      </c>
      <c r="DM1469" s="703"/>
      <c r="DN1469" s="703"/>
      <c r="DO1469" s="703"/>
      <c r="DP1469" s="703"/>
      <c r="DQ1469" s="703"/>
      <c r="DR1469" s="703"/>
      <c r="DS1469" s="704" t="n">
        <f aca="false">CN1469-V1469</f>
        <v>0</v>
      </c>
      <c r="DT1469" s="553"/>
      <c r="DU1469" s="48"/>
    </row>
    <row r="1470" customFormat="false" ht="15" hidden="false" customHeight="true" outlineLevel="0" collapsed="false">
      <c r="A1470" s="705" t="n">
        <f aca="false">A1469+1</f>
        <v>1461</v>
      </c>
      <c r="B1470" s="706" t="s">
        <v>2495</v>
      </c>
      <c r="C1470" s="706" t="s">
        <v>403</v>
      </c>
      <c r="D1470" s="706" t="s">
        <v>401</v>
      </c>
      <c r="E1470" s="243" t="n">
        <f aca="false">COUNTIF($G$10:$G$1856,$G1470)</f>
        <v>1</v>
      </c>
      <c r="F1470" s="706"/>
      <c r="G1470" s="706" t="s">
        <v>3420</v>
      </c>
      <c r="H1470" s="707" t="s">
        <v>2794</v>
      </c>
      <c r="I1470" s="708" t="s">
        <v>945</v>
      </c>
      <c r="J1470" s="707" t="s">
        <v>305</v>
      </c>
      <c r="K1470" s="709" t="n">
        <v>0</v>
      </c>
      <c r="L1470" s="707" t="s">
        <v>304</v>
      </c>
      <c r="M1470" s="708" t="s">
        <v>946</v>
      </c>
      <c r="N1470" s="710" t="s">
        <v>934</v>
      </c>
      <c r="O1470" s="512" t="n">
        <v>1</v>
      </c>
      <c r="P1470" s="512" t="n">
        <v>1</v>
      </c>
      <c r="Q1470" s="711" t="n">
        <v>0.008573166</v>
      </c>
      <c r="R1470" s="712"/>
      <c r="S1470" s="713"/>
      <c r="T1470" s="714" t="n">
        <v>21.52</v>
      </c>
      <c r="U1470" s="715"/>
      <c r="V1470" s="262" t="n">
        <f aca="false">SUM(W1470:CI1470)</f>
        <v>0</v>
      </c>
      <c r="W1470" s="243" t="n">
        <v>0</v>
      </c>
      <c r="X1470" s="243" t="n">
        <v>0</v>
      </c>
      <c r="Y1470" s="243" t="n">
        <v>0</v>
      </c>
      <c r="Z1470" s="243" t="n">
        <v>0</v>
      </c>
      <c r="AA1470" s="243" t="n">
        <v>0</v>
      </c>
      <c r="AB1470" s="243" t="n">
        <v>0</v>
      </c>
      <c r="AC1470" s="243" t="n">
        <v>0</v>
      </c>
      <c r="AD1470" s="243" t="n">
        <v>0</v>
      </c>
      <c r="AE1470" s="243" t="n">
        <v>0</v>
      </c>
      <c r="AF1470" s="243" t="n">
        <v>0</v>
      </c>
      <c r="AG1470" s="243" t="n">
        <v>0</v>
      </c>
      <c r="AH1470" s="518" t="n">
        <v>0</v>
      </c>
      <c r="AI1470" s="243" t="n">
        <v>0</v>
      </c>
      <c r="AJ1470" s="243" t="n">
        <v>0</v>
      </c>
      <c r="AK1470" s="518" t="n">
        <v>0</v>
      </c>
      <c r="AL1470" s="518" t="n">
        <v>0</v>
      </c>
      <c r="AM1470" s="518" t="n">
        <v>0</v>
      </c>
      <c r="AN1470" s="518" t="n">
        <v>0</v>
      </c>
      <c r="AO1470" s="518" t="n">
        <v>0</v>
      </c>
      <c r="AP1470" s="518" t="n">
        <v>0</v>
      </c>
      <c r="AQ1470" s="518" t="n">
        <v>0</v>
      </c>
      <c r="AR1470" s="518" t="n">
        <v>0</v>
      </c>
      <c r="AS1470" s="518" t="n">
        <v>0</v>
      </c>
      <c r="AT1470" s="518" t="n">
        <v>0</v>
      </c>
      <c r="AU1470" s="518" t="n">
        <v>0</v>
      </c>
      <c r="AV1470" s="518" t="n">
        <v>0</v>
      </c>
      <c r="AW1470" s="518" t="n">
        <v>0</v>
      </c>
      <c r="AX1470" s="518" t="n">
        <v>0</v>
      </c>
      <c r="AY1470" s="518" t="n">
        <v>0</v>
      </c>
      <c r="AZ1470" s="518" t="n">
        <v>0</v>
      </c>
      <c r="BA1470" s="518" t="n">
        <v>0</v>
      </c>
      <c r="BB1470" s="518" t="n">
        <v>0</v>
      </c>
      <c r="BC1470" s="518" t="n">
        <v>0</v>
      </c>
      <c r="BD1470" s="518" t="n">
        <v>0</v>
      </c>
      <c r="BE1470" s="518" t="n">
        <v>0</v>
      </c>
      <c r="BF1470" s="518" t="n">
        <v>0</v>
      </c>
      <c r="BG1470" s="518" t="n">
        <v>0</v>
      </c>
      <c r="BH1470" s="518" t="n">
        <v>0</v>
      </c>
      <c r="BI1470" s="518" t="n">
        <v>0</v>
      </c>
      <c r="BJ1470" s="518"/>
      <c r="BK1470" s="518"/>
      <c r="BL1470" s="518" t="n">
        <v>0</v>
      </c>
      <c r="BM1470" s="518"/>
      <c r="BN1470" s="518"/>
      <c r="BO1470" s="518"/>
      <c r="BP1470" s="518"/>
      <c r="BQ1470" s="518"/>
      <c r="BR1470" s="518"/>
      <c r="BS1470" s="518"/>
      <c r="BT1470" s="518"/>
      <c r="BU1470" s="518"/>
      <c r="BV1470" s="518" t="n">
        <v>0</v>
      </c>
      <c r="BW1470" s="518" t="n">
        <v>0</v>
      </c>
      <c r="BX1470" s="518" t="n">
        <v>0</v>
      </c>
      <c r="BY1470" s="518" t="n">
        <v>0</v>
      </c>
      <c r="BZ1470" s="518" t="n">
        <v>0</v>
      </c>
      <c r="CA1470" s="518" t="n">
        <v>0</v>
      </c>
      <c r="CB1470" s="518" t="n">
        <v>0</v>
      </c>
      <c r="CC1470" s="518" t="n">
        <v>0</v>
      </c>
      <c r="CD1470" s="518" t="n">
        <v>0</v>
      </c>
      <c r="CE1470" s="518" t="n">
        <v>0</v>
      </c>
      <c r="CF1470" s="518" t="n">
        <v>0</v>
      </c>
      <c r="CG1470" s="518" t="n">
        <v>0</v>
      </c>
      <c r="CH1470" s="518"/>
      <c r="CI1470" s="716"/>
      <c r="CL1470" s="48" t="n">
        <v>0</v>
      </c>
      <c r="CM1470" s="48" t="n">
        <f aca="false">CL1470-V1470</f>
        <v>0</v>
      </c>
      <c r="CN1470" s="702" t="n">
        <f aca="false">SUM(CO1470:DR1470)</f>
        <v>0</v>
      </c>
      <c r="CO1470" s="703" t="n">
        <v>0</v>
      </c>
      <c r="CP1470" s="703"/>
      <c r="CQ1470" s="703" t="n">
        <v>0</v>
      </c>
      <c r="CR1470" s="703"/>
      <c r="CS1470" s="703" t="n">
        <v>0</v>
      </c>
      <c r="CT1470" s="703" t="n">
        <v>0</v>
      </c>
      <c r="CU1470" s="703"/>
      <c r="CV1470" s="703"/>
      <c r="CW1470" s="703"/>
      <c r="CX1470" s="703" t="n">
        <v>0</v>
      </c>
      <c r="CY1470" s="703" t="n">
        <v>0</v>
      </c>
      <c r="CZ1470" s="703" t="n">
        <v>0</v>
      </c>
      <c r="DA1470" s="703"/>
      <c r="DB1470" s="703"/>
      <c r="DC1470" s="703"/>
      <c r="DD1470" s="703"/>
      <c r="DE1470" s="703" t="n">
        <v>0</v>
      </c>
      <c r="DF1470" s="703"/>
      <c r="DG1470" s="703" t="n">
        <v>0</v>
      </c>
      <c r="DH1470" s="703" t="n">
        <v>0</v>
      </c>
      <c r="DI1470" s="703" t="n">
        <v>0</v>
      </c>
      <c r="DJ1470" s="703" t="n">
        <v>0</v>
      </c>
      <c r="DK1470" s="703" t="n">
        <v>0</v>
      </c>
      <c r="DL1470" s="703" t="n">
        <v>0</v>
      </c>
      <c r="DM1470" s="703"/>
      <c r="DN1470" s="703"/>
      <c r="DO1470" s="703"/>
      <c r="DP1470" s="703"/>
      <c r="DQ1470" s="703"/>
      <c r="DR1470" s="703"/>
      <c r="DS1470" s="704" t="n">
        <f aca="false">CN1470-V1470</f>
        <v>0</v>
      </c>
      <c r="DT1470" s="553"/>
      <c r="DU1470" s="48"/>
    </row>
    <row r="1471" customFormat="false" ht="15" hidden="false" customHeight="true" outlineLevel="0" collapsed="false">
      <c r="A1471" s="705" t="n">
        <f aca="false">A1470+1</f>
        <v>1462</v>
      </c>
      <c r="B1471" s="706" t="s">
        <v>2495</v>
      </c>
      <c r="C1471" s="706" t="s">
        <v>403</v>
      </c>
      <c r="D1471" s="706" t="s">
        <v>401</v>
      </c>
      <c r="E1471" s="243" t="n">
        <f aca="false">COUNTIF($G$10:$G$1856,$G1471)</f>
        <v>1</v>
      </c>
      <c r="F1471" s="706"/>
      <c r="G1471" s="706" t="s">
        <v>3421</v>
      </c>
      <c r="H1471" s="707" t="s">
        <v>2796</v>
      </c>
      <c r="I1471" s="708" t="s">
        <v>949</v>
      </c>
      <c r="J1471" s="707" t="s">
        <v>305</v>
      </c>
      <c r="K1471" s="709" t="n">
        <v>0</v>
      </c>
      <c r="L1471" s="707" t="s">
        <v>304</v>
      </c>
      <c r="M1471" s="708" t="s">
        <v>950</v>
      </c>
      <c r="N1471" s="710" t="s">
        <v>934</v>
      </c>
      <c r="O1471" s="512" t="n">
        <v>1</v>
      </c>
      <c r="P1471" s="512" t="n">
        <v>1</v>
      </c>
      <c r="Q1471" s="711" t="n">
        <v>0.008573166</v>
      </c>
      <c r="R1471" s="712"/>
      <c r="S1471" s="713"/>
      <c r="T1471" s="714" t="n">
        <v>21.52</v>
      </c>
      <c r="U1471" s="715"/>
      <c r="V1471" s="262" t="n">
        <f aca="false">SUM(W1471:CI1471)</f>
        <v>0</v>
      </c>
      <c r="W1471" s="243" t="n">
        <v>0</v>
      </c>
      <c r="X1471" s="243" t="n">
        <v>0</v>
      </c>
      <c r="Y1471" s="243" t="n">
        <v>0</v>
      </c>
      <c r="Z1471" s="243" t="n">
        <v>0</v>
      </c>
      <c r="AA1471" s="243" t="n">
        <v>0</v>
      </c>
      <c r="AB1471" s="243" t="n">
        <v>0</v>
      </c>
      <c r="AC1471" s="243" t="n">
        <v>0</v>
      </c>
      <c r="AD1471" s="243" t="n">
        <v>0</v>
      </c>
      <c r="AE1471" s="243" t="n">
        <v>0</v>
      </c>
      <c r="AF1471" s="243" t="n">
        <v>0</v>
      </c>
      <c r="AG1471" s="243" t="n">
        <v>0</v>
      </c>
      <c r="AH1471" s="518" t="n">
        <v>0</v>
      </c>
      <c r="AI1471" s="243" t="n">
        <v>0</v>
      </c>
      <c r="AJ1471" s="243" t="n">
        <v>0</v>
      </c>
      <c r="AK1471" s="518" t="n">
        <v>0</v>
      </c>
      <c r="AL1471" s="518" t="n">
        <v>0</v>
      </c>
      <c r="AM1471" s="518" t="n">
        <v>0</v>
      </c>
      <c r="AN1471" s="518" t="n">
        <v>0</v>
      </c>
      <c r="AO1471" s="518" t="n">
        <v>0</v>
      </c>
      <c r="AP1471" s="518" t="n">
        <v>0</v>
      </c>
      <c r="AQ1471" s="518" t="n">
        <v>0</v>
      </c>
      <c r="AR1471" s="518" t="n">
        <v>0</v>
      </c>
      <c r="AS1471" s="518" t="n">
        <v>0</v>
      </c>
      <c r="AT1471" s="518" t="n">
        <v>0</v>
      </c>
      <c r="AU1471" s="518" t="n">
        <v>0</v>
      </c>
      <c r="AV1471" s="518" t="n">
        <v>0</v>
      </c>
      <c r="AW1471" s="518" t="n">
        <v>0</v>
      </c>
      <c r="AX1471" s="518" t="n">
        <v>0</v>
      </c>
      <c r="AY1471" s="518" t="n">
        <v>0</v>
      </c>
      <c r="AZ1471" s="518" t="n">
        <v>0</v>
      </c>
      <c r="BA1471" s="518" t="n">
        <v>0</v>
      </c>
      <c r="BB1471" s="518" t="n">
        <v>0</v>
      </c>
      <c r="BC1471" s="518" t="n">
        <v>0</v>
      </c>
      <c r="BD1471" s="518" t="n">
        <v>0</v>
      </c>
      <c r="BE1471" s="518" t="n">
        <v>0</v>
      </c>
      <c r="BF1471" s="518" t="n">
        <v>0</v>
      </c>
      <c r="BG1471" s="518" t="n">
        <v>0</v>
      </c>
      <c r="BH1471" s="518" t="n">
        <v>0</v>
      </c>
      <c r="BI1471" s="518" t="n">
        <v>0</v>
      </c>
      <c r="BJ1471" s="518"/>
      <c r="BK1471" s="518"/>
      <c r="BL1471" s="518" t="n">
        <v>0</v>
      </c>
      <c r="BM1471" s="518"/>
      <c r="BN1471" s="518"/>
      <c r="BO1471" s="518"/>
      <c r="BP1471" s="518"/>
      <c r="BQ1471" s="518"/>
      <c r="BR1471" s="518"/>
      <c r="BS1471" s="518"/>
      <c r="BT1471" s="518"/>
      <c r="BU1471" s="518"/>
      <c r="BV1471" s="518" t="n">
        <v>0</v>
      </c>
      <c r="BW1471" s="518" t="n">
        <v>0</v>
      </c>
      <c r="BX1471" s="518" t="n">
        <v>0</v>
      </c>
      <c r="BY1471" s="518" t="n">
        <v>0</v>
      </c>
      <c r="BZ1471" s="518" t="n">
        <v>0</v>
      </c>
      <c r="CA1471" s="518" t="n">
        <v>0</v>
      </c>
      <c r="CB1471" s="518" t="n">
        <v>0</v>
      </c>
      <c r="CC1471" s="518" t="n">
        <v>0</v>
      </c>
      <c r="CD1471" s="518" t="n">
        <v>0</v>
      </c>
      <c r="CE1471" s="518" t="n">
        <v>0</v>
      </c>
      <c r="CF1471" s="518" t="n">
        <v>0</v>
      </c>
      <c r="CG1471" s="518" t="n">
        <v>0</v>
      </c>
      <c r="CH1471" s="518"/>
      <c r="CI1471" s="716"/>
      <c r="CL1471" s="48" t="n">
        <v>0</v>
      </c>
      <c r="CM1471" s="48" t="n">
        <f aca="false">CL1471-V1471</f>
        <v>0</v>
      </c>
      <c r="CN1471" s="702" t="n">
        <f aca="false">SUM(CO1471:DR1471)</f>
        <v>0</v>
      </c>
      <c r="CO1471" s="703" t="n">
        <v>0</v>
      </c>
      <c r="CP1471" s="703"/>
      <c r="CQ1471" s="703" t="n">
        <v>0</v>
      </c>
      <c r="CR1471" s="703"/>
      <c r="CS1471" s="703" t="n">
        <v>0</v>
      </c>
      <c r="CT1471" s="703" t="n">
        <v>0</v>
      </c>
      <c r="CU1471" s="703"/>
      <c r="CV1471" s="703"/>
      <c r="CW1471" s="703"/>
      <c r="CX1471" s="703" t="n">
        <v>0</v>
      </c>
      <c r="CY1471" s="703" t="n">
        <v>0</v>
      </c>
      <c r="CZ1471" s="703" t="n">
        <v>0</v>
      </c>
      <c r="DA1471" s="703"/>
      <c r="DB1471" s="703"/>
      <c r="DC1471" s="703"/>
      <c r="DD1471" s="703"/>
      <c r="DE1471" s="703" t="n">
        <v>0</v>
      </c>
      <c r="DF1471" s="703"/>
      <c r="DG1471" s="703" t="n">
        <v>0</v>
      </c>
      <c r="DH1471" s="703" t="n">
        <v>0</v>
      </c>
      <c r="DI1471" s="703" t="n">
        <v>0</v>
      </c>
      <c r="DJ1471" s="703" t="n">
        <v>0</v>
      </c>
      <c r="DK1471" s="703" t="n">
        <v>0</v>
      </c>
      <c r="DL1471" s="703" t="n">
        <v>0</v>
      </c>
      <c r="DM1471" s="703"/>
      <c r="DN1471" s="703"/>
      <c r="DO1471" s="703"/>
      <c r="DP1471" s="703"/>
      <c r="DQ1471" s="703"/>
      <c r="DR1471" s="703"/>
      <c r="DS1471" s="704" t="n">
        <f aca="false">CN1471-V1471</f>
        <v>0</v>
      </c>
      <c r="DT1471" s="553"/>
      <c r="DU1471" s="48"/>
    </row>
    <row r="1472" customFormat="false" ht="15" hidden="false" customHeight="true" outlineLevel="0" collapsed="false">
      <c r="A1472" s="705" t="n">
        <f aca="false">A1471+1</f>
        <v>1463</v>
      </c>
      <c r="B1472" s="706" t="s">
        <v>2495</v>
      </c>
      <c r="C1472" s="706" t="s">
        <v>403</v>
      </c>
      <c r="D1472" s="706" t="s">
        <v>401</v>
      </c>
      <c r="E1472" s="243" t="n">
        <f aca="false">COUNTIF($G$10:$G$1856,$G1472)</f>
        <v>1</v>
      </c>
      <c r="F1472" s="706"/>
      <c r="G1472" s="706" t="s">
        <v>3422</v>
      </c>
      <c r="H1472" s="707" t="s">
        <v>2798</v>
      </c>
      <c r="I1472" s="708" t="s">
        <v>997</v>
      </c>
      <c r="J1472" s="707" t="s">
        <v>305</v>
      </c>
      <c r="K1472" s="709" t="n">
        <v>0</v>
      </c>
      <c r="L1472" s="707" t="s">
        <v>304</v>
      </c>
      <c r="M1472" s="708" t="s">
        <v>998</v>
      </c>
      <c r="N1472" s="710" t="s">
        <v>934</v>
      </c>
      <c r="O1472" s="512" t="n">
        <v>1</v>
      </c>
      <c r="P1472" s="512" t="n">
        <v>1</v>
      </c>
      <c r="Q1472" s="711" t="n">
        <v>0.005035536</v>
      </c>
      <c r="R1472" s="712"/>
      <c r="S1472" s="713"/>
      <c r="T1472" s="714" t="n">
        <v>12.64</v>
      </c>
      <c r="U1472" s="715"/>
      <c r="V1472" s="262" t="n">
        <f aca="false">SUM(W1472:CI1472)</f>
        <v>0</v>
      </c>
      <c r="W1472" s="243" t="n">
        <v>0</v>
      </c>
      <c r="X1472" s="243" t="n">
        <v>0</v>
      </c>
      <c r="Y1472" s="243" t="n">
        <v>0</v>
      </c>
      <c r="Z1472" s="243" t="n">
        <v>0</v>
      </c>
      <c r="AA1472" s="243" t="n">
        <v>0</v>
      </c>
      <c r="AB1472" s="243" t="n">
        <v>0</v>
      </c>
      <c r="AC1472" s="243" t="n">
        <v>0</v>
      </c>
      <c r="AD1472" s="243" t="n">
        <v>0</v>
      </c>
      <c r="AE1472" s="243" t="n">
        <v>0</v>
      </c>
      <c r="AF1472" s="243" t="n">
        <v>0</v>
      </c>
      <c r="AG1472" s="243" t="n">
        <v>0</v>
      </c>
      <c r="AH1472" s="518" t="n">
        <v>0</v>
      </c>
      <c r="AI1472" s="243" t="n">
        <v>0</v>
      </c>
      <c r="AJ1472" s="243" t="n">
        <v>0</v>
      </c>
      <c r="AK1472" s="518" t="n">
        <v>0</v>
      </c>
      <c r="AL1472" s="518" t="n">
        <v>0</v>
      </c>
      <c r="AM1472" s="518" t="n">
        <v>0</v>
      </c>
      <c r="AN1472" s="518" t="n">
        <v>0</v>
      </c>
      <c r="AO1472" s="518" t="n">
        <v>0</v>
      </c>
      <c r="AP1472" s="518" t="n">
        <v>0</v>
      </c>
      <c r="AQ1472" s="518" t="n">
        <v>0</v>
      </c>
      <c r="AR1472" s="518" t="n">
        <v>0</v>
      </c>
      <c r="AS1472" s="518" t="n">
        <v>0</v>
      </c>
      <c r="AT1472" s="518" t="n">
        <v>0</v>
      </c>
      <c r="AU1472" s="518" t="n">
        <v>0</v>
      </c>
      <c r="AV1472" s="518" t="n">
        <v>0</v>
      </c>
      <c r="AW1472" s="518" t="n">
        <v>0</v>
      </c>
      <c r="AX1472" s="518" t="n">
        <v>0</v>
      </c>
      <c r="AY1472" s="518" t="n">
        <v>0</v>
      </c>
      <c r="AZ1472" s="518" t="n">
        <v>0</v>
      </c>
      <c r="BA1472" s="518" t="n">
        <v>0</v>
      </c>
      <c r="BB1472" s="518" t="n">
        <v>0</v>
      </c>
      <c r="BC1472" s="518" t="n">
        <v>0</v>
      </c>
      <c r="BD1472" s="518" t="n">
        <v>0</v>
      </c>
      <c r="BE1472" s="518" t="n">
        <v>0</v>
      </c>
      <c r="BF1472" s="518" t="n">
        <v>0</v>
      </c>
      <c r="BG1472" s="518" t="n">
        <v>0</v>
      </c>
      <c r="BH1472" s="518" t="n">
        <v>0</v>
      </c>
      <c r="BI1472" s="518" t="n">
        <v>0</v>
      </c>
      <c r="BJ1472" s="518"/>
      <c r="BK1472" s="518"/>
      <c r="BL1472" s="518" t="n">
        <v>0</v>
      </c>
      <c r="BM1472" s="518"/>
      <c r="BN1472" s="518"/>
      <c r="BO1472" s="518"/>
      <c r="BP1472" s="518"/>
      <c r="BQ1472" s="518"/>
      <c r="BR1472" s="518"/>
      <c r="BS1472" s="518"/>
      <c r="BT1472" s="518"/>
      <c r="BU1472" s="518"/>
      <c r="BV1472" s="518" t="n">
        <v>0</v>
      </c>
      <c r="BW1472" s="518" t="n">
        <v>0</v>
      </c>
      <c r="BX1472" s="518" t="n">
        <v>0</v>
      </c>
      <c r="BY1472" s="518" t="n">
        <v>0</v>
      </c>
      <c r="BZ1472" s="518" t="n">
        <v>0</v>
      </c>
      <c r="CA1472" s="518" t="n">
        <v>0</v>
      </c>
      <c r="CB1472" s="518" t="n">
        <v>0</v>
      </c>
      <c r="CC1472" s="518" t="n">
        <v>0</v>
      </c>
      <c r="CD1472" s="518" t="n">
        <v>0</v>
      </c>
      <c r="CE1472" s="518" t="n">
        <v>0</v>
      </c>
      <c r="CF1472" s="518" t="n">
        <v>0</v>
      </c>
      <c r="CG1472" s="518" t="n">
        <v>0</v>
      </c>
      <c r="CH1472" s="518"/>
      <c r="CI1472" s="716"/>
      <c r="CL1472" s="48" t="n">
        <v>0</v>
      </c>
      <c r="CM1472" s="48" t="n">
        <f aca="false">CL1472-V1472</f>
        <v>0</v>
      </c>
      <c r="CN1472" s="702" t="n">
        <f aca="false">SUM(CO1472:DR1472)</f>
        <v>0</v>
      </c>
      <c r="CO1472" s="703" t="n">
        <v>0</v>
      </c>
      <c r="CP1472" s="703"/>
      <c r="CQ1472" s="703" t="n">
        <v>0</v>
      </c>
      <c r="CR1472" s="703"/>
      <c r="CS1472" s="703" t="n">
        <v>0</v>
      </c>
      <c r="CT1472" s="703" t="n">
        <v>0</v>
      </c>
      <c r="CU1472" s="703"/>
      <c r="CV1472" s="703"/>
      <c r="CW1472" s="703"/>
      <c r="CX1472" s="703" t="n">
        <v>0</v>
      </c>
      <c r="CY1472" s="703" t="n">
        <v>0</v>
      </c>
      <c r="CZ1472" s="703" t="n">
        <v>0</v>
      </c>
      <c r="DA1472" s="703"/>
      <c r="DB1472" s="703"/>
      <c r="DC1472" s="703"/>
      <c r="DD1472" s="703"/>
      <c r="DE1472" s="703" t="n">
        <v>0</v>
      </c>
      <c r="DF1472" s="703"/>
      <c r="DG1472" s="703" t="n">
        <v>0</v>
      </c>
      <c r="DH1472" s="703" t="n">
        <v>0</v>
      </c>
      <c r="DI1472" s="703" t="n">
        <v>0</v>
      </c>
      <c r="DJ1472" s="703" t="n">
        <v>0</v>
      </c>
      <c r="DK1472" s="703" t="n">
        <v>0</v>
      </c>
      <c r="DL1472" s="703" t="n">
        <v>0</v>
      </c>
      <c r="DM1472" s="703"/>
      <c r="DN1472" s="703"/>
      <c r="DO1472" s="703"/>
      <c r="DP1472" s="703"/>
      <c r="DQ1472" s="703"/>
      <c r="DR1472" s="703"/>
      <c r="DS1472" s="704" t="n">
        <f aca="false">CN1472-V1472</f>
        <v>0</v>
      </c>
      <c r="DT1472" s="553"/>
      <c r="DU1472" s="48"/>
    </row>
    <row r="1473" customFormat="false" ht="15" hidden="false" customHeight="true" outlineLevel="0" collapsed="false">
      <c r="A1473" s="705" t="n">
        <f aca="false">A1472+1</f>
        <v>1464</v>
      </c>
      <c r="B1473" s="706" t="s">
        <v>2495</v>
      </c>
      <c r="C1473" s="706" t="s">
        <v>403</v>
      </c>
      <c r="D1473" s="706" t="s">
        <v>401</v>
      </c>
      <c r="E1473" s="243" t="n">
        <f aca="false">COUNTIF($G$10:$G$1856,$G1473)</f>
        <v>1</v>
      </c>
      <c r="F1473" s="706"/>
      <c r="G1473" s="706" t="s">
        <v>3423</v>
      </c>
      <c r="H1473" s="707" t="s">
        <v>2800</v>
      </c>
      <c r="I1473" s="708" t="s">
        <v>985</v>
      </c>
      <c r="J1473" s="707" t="s">
        <v>305</v>
      </c>
      <c r="K1473" s="709" t="n">
        <v>0</v>
      </c>
      <c r="L1473" s="707" t="s">
        <v>304</v>
      </c>
      <c r="M1473" s="708" t="s">
        <v>1035</v>
      </c>
      <c r="N1473" s="710" t="s">
        <v>934</v>
      </c>
      <c r="O1473" s="512" t="n">
        <v>1</v>
      </c>
      <c r="P1473" s="512" t="n">
        <v>1</v>
      </c>
      <c r="Q1473" s="711" t="n">
        <v>0.006301368</v>
      </c>
      <c r="R1473" s="712"/>
      <c r="S1473" s="713"/>
      <c r="T1473" s="714" t="n">
        <v>15.82</v>
      </c>
      <c r="U1473" s="715"/>
      <c r="V1473" s="262" t="n">
        <f aca="false">SUM(W1473:CI1473)</f>
        <v>0</v>
      </c>
      <c r="W1473" s="243" t="n">
        <v>0</v>
      </c>
      <c r="X1473" s="243" t="n">
        <v>0</v>
      </c>
      <c r="Y1473" s="243" t="n">
        <v>0</v>
      </c>
      <c r="Z1473" s="243" t="n">
        <v>0</v>
      </c>
      <c r="AA1473" s="243" t="n">
        <v>0</v>
      </c>
      <c r="AB1473" s="243" t="n">
        <v>0</v>
      </c>
      <c r="AC1473" s="243" t="n">
        <v>0</v>
      </c>
      <c r="AD1473" s="243" t="n">
        <v>0</v>
      </c>
      <c r="AE1473" s="243" t="n">
        <v>0</v>
      </c>
      <c r="AF1473" s="243" t="n">
        <v>0</v>
      </c>
      <c r="AG1473" s="243" t="n">
        <v>0</v>
      </c>
      <c r="AH1473" s="518" t="n">
        <v>0</v>
      </c>
      <c r="AI1473" s="243" t="n">
        <v>0</v>
      </c>
      <c r="AJ1473" s="243" t="n">
        <v>0</v>
      </c>
      <c r="AK1473" s="518" t="n">
        <v>0</v>
      </c>
      <c r="AL1473" s="518" t="n">
        <v>0</v>
      </c>
      <c r="AM1473" s="518" t="n">
        <v>0</v>
      </c>
      <c r="AN1473" s="518" t="n">
        <v>0</v>
      </c>
      <c r="AO1473" s="518" t="n">
        <v>0</v>
      </c>
      <c r="AP1473" s="518" t="n">
        <v>0</v>
      </c>
      <c r="AQ1473" s="518" t="n">
        <v>0</v>
      </c>
      <c r="AR1473" s="518" t="n">
        <v>0</v>
      </c>
      <c r="AS1473" s="518" t="n">
        <v>0</v>
      </c>
      <c r="AT1473" s="518" t="n">
        <v>0</v>
      </c>
      <c r="AU1473" s="518" t="n">
        <v>0</v>
      </c>
      <c r="AV1473" s="518" t="n">
        <v>0</v>
      </c>
      <c r="AW1473" s="518" t="n">
        <v>0</v>
      </c>
      <c r="AX1473" s="518" t="n">
        <v>0</v>
      </c>
      <c r="AY1473" s="518" t="n">
        <v>0</v>
      </c>
      <c r="AZ1473" s="518" t="n">
        <v>0</v>
      </c>
      <c r="BA1473" s="518" t="n">
        <v>0</v>
      </c>
      <c r="BB1473" s="518" t="n">
        <v>0</v>
      </c>
      <c r="BC1473" s="518" t="n">
        <v>0</v>
      </c>
      <c r="BD1473" s="518" t="n">
        <v>0</v>
      </c>
      <c r="BE1473" s="518" t="n">
        <v>0</v>
      </c>
      <c r="BF1473" s="518" t="n">
        <v>0</v>
      </c>
      <c r="BG1473" s="518" t="n">
        <v>0</v>
      </c>
      <c r="BH1473" s="518" t="n">
        <v>0</v>
      </c>
      <c r="BI1473" s="518" t="n">
        <v>0</v>
      </c>
      <c r="BJ1473" s="518"/>
      <c r="BK1473" s="518"/>
      <c r="BL1473" s="518" t="n">
        <v>0</v>
      </c>
      <c r="BM1473" s="518"/>
      <c r="BN1473" s="518"/>
      <c r="BO1473" s="518"/>
      <c r="BP1473" s="518"/>
      <c r="BQ1473" s="518"/>
      <c r="BR1473" s="518"/>
      <c r="BS1473" s="518"/>
      <c r="BT1473" s="518"/>
      <c r="BU1473" s="518"/>
      <c r="BV1473" s="518" t="n">
        <v>0</v>
      </c>
      <c r="BW1473" s="518" t="n">
        <v>0</v>
      </c>
      <c r="BX1473" s="518" t="n">
        <v>0</v>
      </c>
      <c r="BY1473" s="518" t="n">
        <v>0</v>
      </c>
      <c r="BZ1473" s="518" t="n">
        <v>0</v>
      </c>
      <c r="CA1473" s="518" t="n">
        <v>0</v>
      </c>
      <c r="CB1473" s="518" t="n">
        <v>0</v>
      </c>
      <c r="CC1473" s="518" t="n">
        <v>0</v>
      </c>
      <c r="CD1473" s="518" t="n">
        <v>0</v>
      </c>
      <c r="CE1473" s="518" t="n">
        <v>0</v>
      </c>
      <c r="CF1473" s="518" t="n">
        <v>0</v>
      </c>
      <c r="CG1473" s="518" t="n">
        <v>0</v>
      </c>
      <c r="CH1473" s="518"/>
      <c r="CI1473" s="716"/>
      <c r="CL1473" s="48" t="n">
        <v>0</v>
      </c>
      <c r="CM1473" s="48" t="n">
        <f aca="false">CL1473-V1473</f>
        <v>0</v>
      </c>
      <c r="CN1473" s="702" t="n">
        <f aca="false">SUM(CO1473:DR1473)</f>
        <v>0</v>
      </c>
      <c r="CO1473" s="703" t="n">
        <v>0</v>
      </c>
      <c r="CP1473" s="703"/>
      <c r="CQ1473" s="703" t="n">
        <v>0</v>
      </c>
      <c r="CR1473" s="703"/>
      <c r="CS1473" s="703" t="n">
        <v>0</v>
      </c>
      <c r="CT1473" s="703" t="n">
        <v>0</v>
      </c>
      <c r="CU1473" s="703"/>
      <c r="CV1473" s="703"/>
      <c r="CW1473" s="703"/>
      <c r="CX1473" s="703" t="n">
        <v>0</v>
      </c>
      <c r="CY1473" s="703" t="n">
        <v>0</v>
      </c>
      <c r="CZ1473" s="703" t="n">
        <v>0</v>
      </c>
      <c r="DA1473" s="703"/>
      <c r="DB1473" s="703"/>
      <c r="DC1473" s="703"/>
      <c r="DD1473" s="703"/>
      <c r="DE1473" s="703" t="n">
        <v>0</v>
      </c>
      <c r="DF1473" s="703"/>
      <c r="DG1473" s="703" t="n">
        <v>0</v>
      </c>
      <c r="DH1473" s="703" t="n">
        <v>0</v>
      </c>
      <c r="DI1473" s="703" t="n">
        <v>0</v>
      </c>
      <c r="DJ1473" s="703" t="n">
        <v>0</v>
      </c>
      <c r="DK1473" s="703" t="n">
        <v>0</v>
      </c>
      <c r="DL1473" s="703" t="n">
        <v>0</v>
      </c>
      <c r="DM1473" s="703"/>
      <c r="DN1473" s="703"/>
      <c r="DO1473" s="703"/>
      <c r="DP1473" s="703"/>
      <c r="DQ1473" s="703"/>
      <c r="DR1473" s="703"/>
      <c r="DS1473" s="704" t="n">
        <f aca="false">CN1473-V1473</f>
        <v>0</v>
      </c>
      <c r="DT1473" s="553"/>
      <c r="DU1473" s="48"/>
    </row>
    <row r="1474" customFormat="false" ht="15" hidden="false" customHeight="true" outlineLevel="0" collapsed="false">
      <c r="A1474" s="705" t="n">
        <f aca="false">A1473+1</f>
        <v>1465</v>
      </c>
      <c r="B1474" s="706" t="s">
        <v>2495</v>
      </c>
      <c r="C1474" s="706" t="s">
        <v>403</v>
      </c>
      <c r="D1474" s="706" t="s">
        <v>401</v>
      </c>
      <c r="E1474" s="243" t="n">
        <f aca="false">COUNTIF($G$10:$G$1856,$G1474)</f>
        <v>1</v>
      </c>
      <c r="F1474" s="706"/>
      <c r="G1474" s="706" t="s">
        <v>3424</v>
      </c>
      <c r="H1474" s="707" t="s">
        <v>2802</v>
      </c>
      <c r="I1474" s="708" t="s">
        <v>2320</v>
      </c>
      <c r="J1474" s="707" t="s">
        <v>305</v>
      </c>
      <c r="K1474" s="709" t="n">
        <v>0</v>
      </c>
      <c r="L1474" s="707" t="s">
        <v>304</v>
      </c>
      <c r="M1474" s="708" t="s">
        <v>2321</v>
      </c>
      <c r="N1474" s="710" t="s">
        <v>934</v>
      </c>
      <c r="O1474" s="512" t="n">
        <v>1</v>
      </c>
      <c r="P1474" s="512" t="n">
        <v>1</v>
      </c>
      <c r="Q1474" s="711" t="n">
        <v>0.00419868</v>
      </c>
      <c r="R1474" s="712"/>
      <c r="S1474" s="713"/>
      <c r="T1474" s="714" t="n">
        <v>10.54</v>
      </c>
      <c r="U1474" s="715"/>
      <c r="V1474" s="262" t="n">
        <f aca="false">SUM(W1474:CI1474)</f>
        <v>0</v>
      </c>
      <c r="W1474" s="243" t="n">
        <v>0</v>
      </c>
      <c r="X1474" s="243" t="n">
        <v>0</v>
      </c>
      <c r="Y1474" s="243" t="n">
        <v>0</v>
      </c>
      <c r="Z1474" s="243" t="n">
        <v>0</v>
      </c>
      <c r="AA1474" s="243" t="n">
        <v>0</v>
      </c>
      <c r="AB1474" s="243" t="n">
        <v>0</v>
      </c>
      <c r="AC1474" s="243" t="n">
        <v>0</v>
      </c>
      <c r="AD1474" s="243" t="n">
        <v>0</v>
      </c>
      <c r="AE1474" s="243" t="n">
        <v>0</v>
      </c>
      <c r="AF1474" s="243" t="n">
        <v>0</v>
      </c>
      <c r="AG1474" s="243" t="n">
        <v>0</v>
      </c>
      <c r="AH1474" s="518" t="n">
        <v>0</v>
      </c>
      <c r="AI1474" s="243" t="n">
        <v>0</v>
      </c>
      <c r="AJ1474" s="243" t="n">
        <v>0</v>
      </c>
      <c r="AK1474" s="518" t="n">
        <v>0</v>
      </c>
      <c r="AL1474" s="518" t="n">
        <v>0</v>
      </c>
      <c r="AM1474" s="518" t="n">
        <v>0</v>
      </c>
      <c r="AN1474" s="518" t="n">
        <v>0</v>
      </c>
      <c r="AO1474" s="518" t="n">
        <v>0</v>
      </c>
      <c r="AP1474" s="518" t="n">
        <v>0</v>
      </c>
      <c r="AQ1474" s="518" t="n">
        <v>0</v>
      </c>
      <c r="AR1474" s="518" t="n">
        <v>0</v>
      </c>
      <c r="AS1474" s="518" t="n">
        <v>0</v>
      </c>
      <c r="AT1474" s="518" t="n">
        <v>0</v>
      </c>
      <c r="AU1474" s="518" t="n">
        <v>0</v>
      </c>
      <c r="AV1474" s="518" t="n">
        <v>0</v>
      </c>
      <c r="AW1474" s="518" t="n">
        <v>0</v>
      </c>
      <c r="AX1474" s="518" t="n">
        <v>0</v>
      </c>
      <c r="AY1474" s="518" t="n">
        <v>0</v>
      </c>
      <c r="AZ1474" s="518" t="n">
        <v>0</v>
      </c>
      <c r="BA1474" s="518" t="n">
        <v>0</v>
      </c>
      <c r="BB1474" s="518" t="n">
        <v>0</v>
      </c>
      <c r="BC1474" s="518" t="n">
        <v>0</v>
      </c>
      <c r="BD1474" s="518" t="n">
        <v>0</v>
      </c>
      <c r="BE1474" s="518" t="n">
        <v>0</v>
      </c>
      <c r="BF1474" s="518" t="n">
        <v>0</v>
      </c>
      <c r="BG1474" s="518" t="n">
        <v>0</v>
      </c>
      <c r="BH1474" s="518" t="n">
        <v>0</v>
      </c>
      <c r="BI1474" s="518" t="n">
        <v>0</v>
      </c>
      <c r="BJ1474" s="518"/>
      <c r="BK1474" s="518"/>
      <c r="BL1474" s="518" t="n">
        <v>0</v>
      </c>
      <c r="BM1474" s="518"/>
      <c r="BN1474" s="518"/>
      <c r="BO1474" s="518"/>
      <c r="BP1474" s="518"/>
      <c r="BQ1474" s="518"/>
      <c r="BR1474" s="518"/>
      <c r="BS1474" s="518"/>
      <c r="BT1474" s="518"/>
      <c r="BU1474" s="518"/>
      <c r="BV1474" s="518" t="n">
        <v>0</v>
      </c>
      <c r="BW1474" s="518" t="n">
        <v>0</v>
      </c>
      <c r="BX1474" s="518" t="n">
        <v>0</v>
      </c>
      <c r="BY1474" s="518" t="n">
        <v>0</v>
      </c>
      <c r="BZ1474" s="518" t="n">
        <v>0</v>
      </c>
      <c r="CA1474" s="518" t="n">
        <v>0</v>
      </c>
      <c r="CB1474" s="518" t="n">
        <v>0</v>
      </c>
      <c r="CC1474" s="518" t="n">
        <v>0</v>
      </c>
      <c r="CD1474" s="518" t="n">
        <v>0</v>
      </c>
      <c r="CE1474" s="518" t="n">
        <v>0</v>
      </c>
      <c r="CF1474" s="518" t="n">
        <v>0</v>
      </c>
      <c r="CG1474" s="518" t="n">
        <v>0</v>
      </c>
      <c r="CH1474" s="518"/>
      <c r="CI1474" s="716"/>
      <c r="CL1474" s="48" t="n">
        <v>0</v>
      </c>
      <c r="CM1474" s="48" t="n">
        <f aca="false">CL1474-V1474</f>
        <v>0</v>
      </c>
      <c r="CN1474" s="702" t="n">
        <f aca="false">SUM(CO1474:DR1474)</f>
        <v>0</v>
      </c>
      <c r="CO1474" s="703" t="n">
        <v>0</v>
      </c>
      <c r="CP1474" s="703"/>
      <c r="CQ1474" s="703" t="n">
        <v>0</v>
      </c>
      <c r="CR1474" s="703"/>
      <c r="CS1474" s="703" t="n">
        <v>0</v>
      </c>
      <c r="CT1474" s="703" t="n">
        <v>0</v>
      </c>
      <c r="CU1474" s="703"/>
      <c r="CV1474" s="703"/>
      <c r="CW1474" s="703"/>
      <c r="CX1474" s="703" t="n">
        <v>0</v>
      </c>
      <c r="CY1474" s="703" t="n">
        <v>0</v>
      </c>
      <c r="CZ1474" s="703" t="n">
        <v>0</v>
      </c>
      <c r="DA1474" s="703"/>
      <c r="DB1474" s="703"/>
      <c r="DC1474" s="703"/>
      <c r="DD1474" s="703"/>
      <c r="DE1474" s="703" t="n">
        <v>0</v>
      </c>
      <c r="DF1474" s="703"/>
      <c r="DG1474" s="703" t="n">
        <v>0</v>
      </c>
      <c r="DH1474" s="703" t="n">
        <v>0</v>
      </c>
      <c r="DI1474" s="703" t="n">
        <v>0</v>
      </c>
      <c r="DJ1474" s="703" t="n">
        <v>0</v>
      </c>
      <c r="DK1474" s="703" t="n">
        <v>0</v>
      </c>
      <c r="DL1474" s="703" t="n">
        <v>0</v>
      </c>
      <c r="DM1474" s="703"/>
      <c r="DN1474" s="703"/>
      <c r="DO1474" s="703"/>
      <c r="DP1474" s="703"/>
      <c r="DQ1474" s="703"/>
      <c r="DR1474" s="703"/>
      <c r="DS1474" s="704" t="n">
        <f aca="false">CN1474-V1474</f>
        <v>0</v>
      </c>
      <c r="DT1474" s="553"/>
      <c r="DU1474" s="48"/>
    </row>
    <row r="1475" customFormat="false" ht="15" hidden="false" customHeight="true" outlineLevel="0" collapsed="false">
      <c r="A1475" s="705" t="n">
        <f aca="false">A1474+1</f>
        <v>1466</v>
      </c>
      <c r="B1475" s="706" t="s">
        <v>2495</v>
      </c>
      <c r="C1475" s="706" t="s">
        <v>403</v>
      </c>
      <c r="D1475" s="706" t="s">
        <v>401</v>
      </c>
      <c r="E1475" s="243" t="n">
        <f aca="false">COUNTIF($G$10:$G$1856,$G1475)</f>
        <v>1</v>
      </c>
      <c r="F1475" s="706"/>
      <c r="G1475" s="706" t="s">
        <v>3425</v>
      </c>
      <c r="H1475" s="707" t="s">
        <v>2804</v>
      </c>
      <c r="I1475" s="708" t="s">
        <v>2324</v>
      </c>
      <c r="J1475" s="707" t="s">
        <v>305</v>
      </c>
      <c r="K1475" s="709" t="n">
        <v>0</v>
      </c>
      <c r="L1475" s="707" t="s">
        <v>304</v>
      </c>
      <c r="M1475" s="708" t="s">
        <v>2325</v>
      </c>
      <c r="N1475" s="710" t="s">
        <v>934</v>
      </c>
      <c r="O1475" s="512" t="n">
        <v>1</v>
      </c>
      <c r="P1475" s="512" t="n">
        <v>1</v>
      </c>
      <c r="Q1475" s="711" t="n">
        <v>0.00419868</v>
      </c>
      <c r="R1475" s="712"/>
      <c r="S1475" s="713"/>
      <c r="T1475" s="714" t="n">
        <v>10.54</v>
      </c>
      <c r="U1475" s="715"/>
      <c r="V1475" s="262" t="n">
        <f aca="false">SUM(W1475:CI1475)</f>
        <v>0</v>
      </c>
      <c r="W1475" s="243" t="n">
        <v>0</v>
      </c>
      <c r="X1475" s="243" t="n">
        <v>0</v>
      </c>
      <c r="Y1475" s="243" t="n">
        <v>0</v>
      </c>
      <c r="Z1475" s="243" t="n">
        <v>0</v>
      </c>
      <c r="AA1475" s="243" t="n">
        <v>0</v>
      </c>
      <c r="AB1475" s="243" t="n">
        <v>0</v>
      </c>
      <c r="AC1475" s="243" t="n">
        <v>0</v>
      </c>
      <c r="AD1475" s="243" t="n">
        <v>0</v>
      </c>
      <c r="AE1475" s="243" t="n">
        <v>0</v>
      </c>
      <c r="AF1475" s="243" t="n">
        <v>0</v>
      </c>
      <c r="AG1475" s="243" t="n">
        <v>0</v>
      </c>
      <c r="AH1475" s="518" t="n">
        <v>0</v>
      </c>
      <c r="AI1475" s="243" t="n">
        <v>0</v>
      </c>
      <c r="AJ1475" s="243" t="n">
        <v>0</v>
      </c>
      <c r="AK1475" s="518" t="n">
        <v>0</v>
      </c>
      <c r="AL1475" s="518" t="n">
        <v>0</v>
      </c>
      <c r="AM1475" s="518" t="n">
        <v>0</v>
      </c>
      <c r="AN1475" s="518" t="n">
        <v>0</v>
      </c>
      <c r="AO1475" s="518" t="n">
        <v>0</v>
      </c>
      <c r="AP1475" s="518" t="n">
        <v>0</v>
      </c>
      <c r="AQ1475" s="518" t="n">
        <v>0</v>
      </c>
      <c r="AR1475" s="518" t="n">
        <v>0</v>
      </c>
      <c r="AS1475" s="518" t="n">
        <v>0</v>
      </c>
      <c r="AT1475" s="518" t="n">
        <v>0</v>
      </c>
      <c r="AU1475" s="518" t="n">
        <v>0</v>
      </c>
      <c r="AV1475" s="518" t="n">
        <v>0</v>
      </c>
      <c r="AW1475" s="518" t="n">
        <v>0</v>
      </c>
      <c r="AX1475" s="518" t="n">
        <v>0</v>
      </c>
      <c r="AY1475" s="518" t="n">
        <v>0</v>
      </c>
      <c r="AZ1475" s="518" t="n">
        <v>0</v>
      </c>
      <c r="BA1475" s="518" t="n">
        <v>0</v>
      </c>
      <c r="BB1475" s="518" t="n">
        <v>0</v>
      </c>
      <c r="BC1475" s="518" t="n">
        <v>0</v>
      </c>
      <c r="BD1475" s="518" t="n">
        <v>0</v>
      </c>
      <c r="BE1475" s="518" t="n">
        <v>0</v>
      </c>
      <c r="BF1475" s="518" t="n">
        <v>0</v>
      </c>
      <c r="BG1475" s="518" t="n">
        <v>0</v>
      </c>
      <c r="BH1475" s="518" t="n">
        <v>0</v>
      </c>
      <c r="BI1475" s="518" t="n">
        <v>0</v>
      </c>
      <c r="BJ1475" s="518"/>
      <c r="BK1475" s="518"/>
      <c r="BL1475" s="518" t="n">
        <v>0</v>
      </c>
      <c r="BM1475" s="518"/>
      <c r="BN1475" s="518"/>
      <c r="BO1475" s="518"/>
      <c r="BP1475" s="518"/>
      <c r="BQ1475" s="518"/>
      <c r="BR1475" s="518"/>
      <c r="BS1475" s="518"/>
      <c r="BT1475" s="518"/>
      <c r="BU1475" s="518"/>
      <c r="BV1475" s="518" t="n">
        <v>0</v>
      </c>
      <c r="BW1475" s="518" t="n">
        <v>0</v>
      </c>
      <c r="BX1475" s="518" t="n">
        <v>0</v>
      </c>
      <c r="BY1475" s="518" t="n">
        <v>0</v>
      </c>
      <c r="BZ1475" s="518" t="n">
        <v>0</v>
      </c>
      <c r="CA1475" s="518" t="n">
        <v>0</v>
      </c>
      <c r="CB1475" s="518" t="n">
        <v>0</v>
      </c>
      <c r="CC1475" s="518" t="n">
        <v>0</v>
      </c>
      <c r="CD1475" s="518" t="n">
        <v>0</v>
      </c>
      <c r="CE1475" s="518" t="n">
        <v>0</v>
      </c>
      <c r="CF1475" s="518" t="n">
        <v>0</v>
      </c>
      <c r="CG1475" s="518" t="n">
        <v>0</v>
      </c>
      <c r="CH1475" s="518"/>
      <c r="CI1475" s="716"/>
      <c r="CL1475" s="48" t="n">
        <v>0</v>
      </c>
      <c r="CM1475" s="48" t="n">
        <f aca="false">CL1475-V1475</f>
        <v>0</v>
      </c>
      <c r="CN1475" s="702" t="n">
        <f aca="false">SUM(CO1475:DR1475)</f>
        <v>0</v>
      </c>
      <c r="CO1475" s="703" t="n">
        <v>0</v>
      </c>
      <c r="CP1475" s="703"/>
      <c r="CQ1475" s="703" t="n">
        <v>0</v>
      </c>
      <c r="CR1475" s="703"/>
      <c r="CS1475" s="703" t="n">
        <v>0</v>
      </c>
      <c r="CT1475" s="703" t="n">
        <v>0</v>
      </c>
      <c r="CU1475" s="703"/>
      <c r="CV1475" s="703"/>
      <c r="CW1475" s="703"/>
      <c r="CX1475" s="703" t="n">
        <v>0</v>
      </c>
      <c r="CY1475" s="703" t="n">
        <v>0</v>
      </c>
      <c r="CZ1475" s="703" t="n">
        <v>0</v>
      </c>
      <c r="DA1475" s="703"/>
      <c r="DB1475" s="703"/>
      <c r="DC1475" s="703"/>
      <c r="DD1475" s="703"/>
      <c r="DE1475" s="703" t="n">
        <v>0</v>
      </c>
      <c r="DF1475" s="703"/>
      <c r="DG1475" s="703" t="n">
        <v>0</v>
      </c>
      <c r="DH1475" s="703" t="n">
        <v>0</v>
      </c>
      <c r="DI1475" s="703" t="n">
        <v>0</v>
      </c>
      <c r="DJ1475" s="703" t="n">
        <v>0</v>
      </c>
      <c r="DK1475" s="703" t="n">
        <v>0</v>
      </c>
      <c r="DL1475" s="703" t="n">
        <v>0</v>
      </c>
      <c r="DM1475" s="703"/>
      <c r="DN1475" s="703"/>
      <c r="DO1475" s="703"/>
      <c r="DP1475" s="703"/>
      <c r="DQ1475" s="703"/>
      <c r="DR1475" s="703"/>
      <c r="DS1475" s="704" t="n">
        <f aca="false">CN1475-V1475</f>
        <v>0</v>
      </c>
      <c r="DT1475" s="553"/>
      <c r="DU1475" s="48"/>
    </row>
    <row r="1476" customFormat="false" ht="15" hidden="false" customHeight="true" outlineLevel="0" collapsed="false">
      <c r="A1476" s="705" t="n">
        <f aca="false">A1475+1</f>
        <v>1467</v>
      </c>
      <c r="B1476" s="706" t="s">
        <v>2495</v>
      </c>
      <c r="C1476" s="706" t="s">
        <v>403</v>
      </c>
      <c r="D1476" s="706" t="s">
        <v>401</v>
      </c>
      <c r="E1476" s="243" t="n">
        <f aca="false">COUNTIF($G$10:$G$1856,$G1476)</f>
        <v>1</v>
      </c>
      <c r="F1476" s="706"/>
      <c r="G1476" s="706" t="s">
        <v>3426</v>
      </c>
      <c r="H1476" s="707" t="s">
        <v>2806</v>
      </c>
      <c r="I1476" s="708" t="s">
        <v>1137</v>
      </c>
      <c r="J1476" s="707" t="s">
        <v>305</v>
      </c>
      <c r="K1476" s="709" t="n">
        <v>0</v>
      </c>
      <c r="L1476" s="707" t="s">
        <v>304</v>
      </c>
      <c r="M1476" s="708" t="s">
        <v>1138</v>
      </c>
      <c r="N1476" s="710" t="s">
        <v>934</v>
      </c>
      <c r="O1476" s="512" t="n">
        <v>4</v>
      </c>
      <c r="P1476" s="512" t="n">
        <v>1</v>
      </c>
      <c r="Q1476" s="711" t="n">
        <v>0.001979376</v>
      </c>
      <c r="R1476" s="712"/>
      <c r="S1476" s="713"/>
      <c r="T1476" s="714" t="n">
        <v>4.97</v>
      </c>
      <c r="U1476" s="715"/>
      <c r="V1476" s="262" t="n">
        <f aca="false">SUM(W1476:CI1476)</f>
        <v>0</v>
      </c>
      <c r="W1476" s="243" t="n">
        <v>0</v>
      </c>
      <c r="X1476" s="243" t="n">
        <v>0</v>
      </c>
      <c r="Y1476" s="243" t="n">
        <v>0</v>
      </c>
      <c r="Z1476" s="243" t="n">
        <v>0</v>
      </c>
      <c r="AA1476" s="243" t="n">
        <v>0</v>
      </c>
      <c r="AB1476" s="243" t="n">
        <v>0</v>
      </c>
      <c r="AC1476" s="243" t="n">
        <v>0</v>
      </c>
      <c r="AD1476" s="243" t="n">
        <v>0</v>
      </c>
      <c r="AE1476" s="243" t="n">
        <v>0</v>
      </c>
      <c r="AF1476" s="243" t="n">
        <v>0</v>
      </c>
      <c r="AG1476" s="243" t="n">
        <v>0</v>
      </c>
      <c r="AH1476" s="518" t="n">
        <v>0</v>
      </c>
      <c r="AI1476" s="243" t="n">
        <v>0</v>
      </c>
      <c r="AJ1476" s="243" t="n">
        <v>0</v>
      </c>
      <c r="AK1476" s="518" t="n">
        <v>0</v>
      </c>
      <c r="AL1476" s="518" t="n">
        <v>0</v>
      </c>
      <c r="AM1476" s="518" t="n">
        <v>0</v>
      </c>
      <c r="AN1476" s="518" t="n">
        <v>0</v>
      </c>
      <c r="AO1476" s="518" t="n">
        <v>0</v>
      </c>
      <c r="AP1476" s="518" t="n">
        <v>0</v>
      </c>
      <c r="AQ1476" s="518" t="n">
        <v>0</v>
      </c>
      <c r="AR1476" s="518" t="n">
        <v>0</v>
      </c>
      <c r="AS1476" s="518" t="n">
        <v>0</v>
      </c>
      <c r="AT1476" s="518" t="n">
        <v>0</v>
      </c>
      <c r="AU1476" s="518" t="n">
        <v>0</v>
      </c>
      <c r="AV1476" s="518" t="n">
        <v>0</v>
      </c>
      <c r="AW1476" s="518" t="n">
        <v>0</v>
      </c>
      <c r="AX1476" s="518" t="n">
        <v>0</v>
      </c>
      <c r="AY1476" s="518" t="n">
        <v>0</v>
      </c>
      <c r="AZ1476" s="518" t="n">
        <v>0</v>
      </c>
      <c r="BA1476" s="518" t="n">
        <v>0</v>
      </c>
      <c r="BB1476" s="518" t="n">
        <v>0</v>
      </c>
      <c r="BC1476" s="518" t="n">
        <v>0</v>
      </c>
      <c r="BD1476" s="518" t="n">
        <v>0</v>
      </c>
      <c r="BE1476" s="518" t="n">
        <v>0</v>
      </c>
      <c r="BF1476" s="518" t="n">
        <v>0</v>
      </c>
      <c r="BG1476" s="518" t="n">
        <v>0</v>
      </c>
      <c r="BH1476" s="518" t="n">
        <v>0</v>
      </c>
      <c r="BI1476" s="518" t="n">
        <v>0</v>
      </c>
      <c r="BJ1476" s="518"/>
      <c r="BK1476" s="518"/>
      <c r="BL1476" s="518" t="n">
        <v>0</v>
      </c>
      <c r="BM1476" s="518"/>
      <c r="BN1476" s="518"/>
      <c r="BO1476" s="518"/>
      <c r="BP1476" s="518"/>
      <c r="BQ1476" s="518"/>
      <c r="BR1476" s="518"/>
      <c r="BS1476" s="518"/>
      <c r="BT1476" s="518"/>
      <c r="BU1476" s="518"/>
      <c r="BV1476" s="518" t="n">
        <v>0</v>
      </c>
      <c r="BW1476" s="518" t="n">
        <v>0</v>
      </c>
      <c r="BX1476" s="518" t="n">
        <v>0</v>
      </c>
      <c r="BY1476" s="518" t="n">
        <v>0</v>
      </c>
      <c r="BZ1476" s="518" t="n">
        <v>0</v>
      </c>
      <c r="CA1476" s="518" t="n">
        <v>0</v>
      </c>
      <c r="CB1476" s="518" t="n">
        <v>0</v>
      </c>
      <c r="CC1476" s="518" t="n">
        <v>0</v>
      </c>
      <c r="CD1476" s="518" t="n">
        <v>0</v>
      </c>
      <c r="CE1476" s="518" t="n">
        <v>0</v>
      </c>
      <c r="CF1476" s="518" t="n">
        <v>0</v>
      </c>
      <c r="CG1476" s="518" t="n">
        <v>0</v>
      </c>
      <c r="CH1476" s="518"/>
      <c r="CI1476" s="716"/>
      <c r="CL1476" s="48" t="n">
        <v>0</v>
      </c>
      <c r="CM1476" s="48" t="n">
        <f aca="false">CL1476-V1476</f>
        <v>0</v>
      </c>
      <c r="CN1476" s="702" t="n">
        <f aca="false">SUM(CO1476:DR1476)</f>
        <v>0</v>
      </c>
      <c r="CO1476" s="703" t="n">
        <v>0</v>
      </c>
      <c r="CP1476" s="703"/>
      <c r="CQ1476" s="703" t="n">
        <v>0</v>
      </c>
      <c r="CR1476" s="703"/>
      <c r="CS1476" s="703" t="n">
        <v>0</v>
      </c>
      <c r="CT1476" s="703" t="n">
        <v>0</v>
      </c>
      <c r="CU1476" s="703"/>
      <c r="CV1476" s="703"/>
      <c r="CW1476" s="703"/>
      <c r="CX1476" s="703" t="n">
        <v>0</v>
      </c>
      <c r="CY1476" s="703" t="n">
        <v>0</v>
      </c>
      <c r="CZ1476" s="703" t="n">
        <v>0</v>
      </c>
      <c r="DA1476" s="703"/>
      <c r="DB1476" s="703"/>
      <c r="DC1476" s="703"/>
      <c r="DD1476" s="703"/>
      <c r="DE1476" s="703" t="n">
        <v>0</v>
      </c>
      <c r="DF1476" s="703"/>
      <c r="DG1476" s="703" t="n">
        <v>0</v>
      </c>
      <c r="DH1476" s="703" t="n">
        <v>0</v>
      </c>
      <c r="DI1476" s="703" t="n">
        <v>0</v>
      </c>
      <c r="DJ1476" s="703" t="n">
        <v>0</v>
      </c>
      <c r="DK1476" s="703" t="n">
        <v>0</v>
      </c>
      <c r="DL1476" s="703" t="n">
        <v>0</v>
      </c>
      <c r="DM1476" s="703"/>
      <c r="DN1476" s="703"/>
      <c r="DO1476" s="703"/>
      <c r="DP1476" s="703"/>
      <c r="DQ1476" s="703"/>
      <c r="DR1476" s="703"/>
      <c r="DS1476" s="704" t="n">
        <f aca="false">CN1476-V1476</f>
        <v>0</v>
      </c>
      <c r="DT1476" s="553"/>
      <c r="DU1476" s="48"/>
    </row>
    <row r="1477" customFormat="false" ht="15" hidden="false" customHeight="true" outlineLevel="0" collapsed="false">
      <c r="A1477" s="705" t="n">
        <f aca="false">A1476+1</f>
        <v>1468</v>
      </c>
      <c r="B1477" s="706" t="s">
        <v>2495</v>
      </c>
      <c r="C1477" s="706" t="s">
        <v>403</v>
      </c>
      <c r="D1477" s="706" t="s">
        <v>401</v>
      </c>
      <c r="E1477" s="243" t="n">
        <f aca="false">COUNTIF($G$10:$G$1856,$G1477)</f>
        <v>1</v>
      </c>
      <c r="F1477" s="706"/>
      <c r="G1477" s="706" t="s">
        <v>3427</v>
      </c>
      <c r="H1477" s="707" t="s">
        <v>2808</v>
      </c>
      <c r="I1477" s="708" t="s">
        <v>1149</v>
      </c>
      <c r="J1477" s="707" t="s">
        <v>305</v>
      </c>
      <c r="K1477" s="709" t="n">
        <v>0</v>
      </c>
      <c r="L1477" s="707" t="s">
        <v>304</v>
      </c>
      <c r="M1477" s="708" t="s">
        <v>1150</v>
      </c>
      <c r="N1477" s="710" t="s">
        <v>934</v>
      </c>
      <c r="O1477" s="512" t="n">
        <v>1</v>
      </c>
      <c r="P1477" s="512" t="n">
        <v>1</v>
      </c>
      <c r="Q1477" s="711" t="n">
        <v>0.0003456</v>
      </c>
      <c r="R1477" s="712"/>
      <c r="S1477" s="713"/>
      <c r="T1477" s="714" t="n">
        <v>0.87</v>
      </c>
      <c r="U1477" s="715"/>
      <c r="V1477" s="262" t="n">
        <f aca="false">SUM(W1477:CI1477)</f>
        <v>0</v>
      </c>
      <c r="W1477" s="243" t="n">
        <v>0</v>
      </c>
      <c r="X1477" s="243" t="n">
        <v>0</v>
      </c>
      <c r="Y1477" s="243" t="n">
        <v>0</v>
      </c>
      <c r="Z1477" s="243" t="n">
        <v>0</v>
      </c>
      <c r="AA1477" s="243" t="n">
        <v>0</v>
      </c>
      <c r="AB1477" s="243" t="n">
        <v>0</v>
      </c>
      <c r="AC1477" s="243" t="n">
        <v>0</v>
      </c>
      <c r="AD1477" s="243" t="n">
        <v>0</v>
      </c>
      <c r="AE1477" s="243" t="n">
        <v>0</v>
      </c>
      <c r="AF1477" s="243" t="n">
        <v>0</v>
      </c>
      <c r="AG1477" s="243" t="n">
        <v>0</v>
      </c>
      <c r="AH1477" s="518" t="n">
        <v>0</v>
      </c>
      <c r="AI1477" s="243" t="n">
        <v>0</v>
      </c>
      <c r="AJ1477" s="243" t="n">
        <v>0</v>
      </c>
      <c r="AK1477" s="518" t="n">
        <v>0</v>
      </c>
      <c r="AL1477" s="518" t="n">
        <v>0</v>
      </c>
      <c r="AM1477" s="518" t="n">
        <v>0</v>
      </c>
      <c r="AN1477" s="518" t="n">
        <v>0</v>
      </c>
      <c r="AO1477" s="518" t="n">
        <v>0</v>
      </c>
      <c r="AP1477" s="518" t="n">
        <v>0</v>
      </c>
      <c r="AQ1477" s="518" t="n">
        <v>0</v>
      </c>
      <c r="AR1477" s="518" t="n">
        <v>0</v>
      </c>
      <c r="AS1477" s="518" t="n">
        <v>0</v>
      </c>
      <c r="AT1477" s="518" t="n">
        <v>0</v>
      </c>
      <c r="AU1477" s="518" t="n">
        <v>0</v>
      </c>
      <c r="AV1477" s="518" t="n">
        <v>0</v>
      </c>
      <c r="AW1477" s="518" t="n">
        <v>0</v>
      </c>
      <c r="AX1477" s="518" t="n">
        <v>0</v>
      </c>
      <c r="AY1477" s="518" t="n">
        <v>0</v>
      </c>
      <c r="AZ1477" s="518" t="n">
        <v>0</v>
      </c>
      <c r="BA1477" s="518" t="n">
        <v>0</v>
      </c>
      <c r="BB1477" s="518" t="n">
        <v>0</v>
      </c>
      <c r="BC1477" s="518" t="n">
        <v>0</v>
      </c>
      <c r="BD1477" s="518" t="n">
        <v>0</v>
      </c>
      <c r="BE1477" s="518" t="n">
        <v>0</v>
      </c>
      <c r="BF1477" s="518" t="n">
        <v>0</v>
      </c>
      <c r="BG1477" s="518" t="n">
        <v>0</v>
      </c>
      <c r="BH1477" s="518" t="n">
        <v>0</v>
      </c>
      <c r="BI1477" s="518" t="n">
        <v>0</v>
      </c>
      <c r="BJ1477" s="518"/>
      <c r="BK1477" s="518"/>
      <c r="BL1477" s="518" t="n">
        <v>0</v>
      </c>
      <c r="BM1477" s="518"/>
      <c r="BN1477" s="518"/>
      <c r="BO1477" s="518"/>
      <c r="BP1477" s="518"/>
      <c r="BQ1477" s="518"/>
      <c r="BR1477" s="518"/>
      <c r="BS1477" s="518"/>
      <c r="BT1477" s="518"/>
      <c r="BU1477" s="518"/>
      <c r="BV1477" s="518" t="n">
        <v>0</v>
      </c>
      <c r="BW1477" s="518" t="n">
        <v>0</v>
      </c>
      <c r="BX1477" s="518" t="n">
        <v>0</v>
      </c>
      <c r="BY1477" s="518" t="n">
        <v>0</v>
      </c>
      <c r="BZ1477" s="518" t="n">
        <v>0</v>
      </c>
      <c r="CA1477" s="518" t="n">
        <v>0</v>
      </c>
      <c r="CB1477" s="518" t="n">
        <v>0</v>
      </c>
      <c r="CC1477" s="518" t="n">
        <v>0</v>
      </c>
      <c r="CD1477" s="518" t="n">
        <v>0</v>
      </c>
      <c r="CE1477" s="518" t="n">
        <v>0</v>
      </c>
      <c r="CF1477" s="518" t="n">
        <v>0</v>
      </c>
      <c r="CG1477" s="518" t="n">
        <v>0</v>
      </c>
      <c r="CH1477" s="518"/>
      <c r="CI1477" s="716"/>
      <c r="CL1477" s="48" t="n">
        <v>0</v>
      </c>
      <c r="CM1477" s="48" t="n">
        <f aca="false">CL1477-V1477</f>
        <v>0</v>
      </c>
      <c r="CN1477" s="702" t="n">
        <f aca="false">SUM(CO1477:DR1477)</f>
        <v>0</v>
      </c>
      <c r="CO1477" s="703" t="n">
        <v>0</v>
      </c>
      <c r="CP1477" s="703"/>
      <c r="CQ1477" s="703" t="n">
        <v>0</v>
      </c>
      <c r="CR1477" s="703"/>
      <c r="CS1477" s="703" t="n">
        <v>0</v>
      </c>
      <c r="CT1477" s="703" t="n">
        <v>0</v>
      </c>
      <c r="CU1477" s="703"/>
      <c r="CV1477" s="703"/>
      <c r="CW1477" s="703"/>
      <c r="CX1477" s="703" t="n">
        <v>0</v>
      </c>
      <c r="CY1477" s="703" t="n">
        <v>0</v>
      </c>
      <c r="CZ1477" s="703" t="n">
        <v>0</v>
      </c>
      <c r="DA1477" s="703"/>
      <c r="DB1477" s="703"/>
      <c r="DC1477" s="703"/>
      <c r="DD1477" s="703"/>
      <c r="DE1477" s="703" t="n">
        <v>0</v>
      </c>
      <c r="DF1477" s="703"/>
      <c r="DG1477" s="703" t="n">
        <v>0</v>
      </c>
      <c r="DH1477" s="703" t="n">
        <v>0</v>
      </c>
      <c r="DI1477" s="703" t="n">
        <v>0</v>
      </c>
      <c r="DJ1477" s="703" t="n">
        <v>0</v>
      </c>
      <c r="DK1477" s="703" t="n">
        <v>0</v>
      </c>
      <c r="DL1477" s="703" t="n">
        <v>0</v>
      </c>
      <c r="DM1477" s="703"/>
      <c r="DN1477" s="703"/>
      <c r="DO1477" s="703"/>
      <c r="DP1477" s="703"/>
      <c r="DQ1477" s="703"/>
      <c r="DR1477" s="703"/>
      <c r="DS1477" s="704" t="n">
        <f aca="false">CN1477-V1477</f>
        <v>0</v>
      </c>
      <c r="DT1477" s="553"/>
      <c r="DU1477" s="48"/>
    </row>
    <row r="1478" customFormat="false" ht="15" hidden="false" customHeight="true" outlineLevel="0" collapsed="false">
      <c r="A1478" s="705" t="n">
        <f aca="false">A1477+1</f>
        <v>1469</v>
      </c>
      <c r="B1478" s="706" t="s">
        <v>2495</v>
      </c>
      <c r="C1478" s="706" t="s">
        <v>403</v>
      </c>
      <c r="D1478" s="706" t="s">
        <v>401</v>
      </c>
      <c r="E1478" s="243" t="n">
        <f aca="false">COUNTIF($G$10:$G$1856,$G1478)</f>
        <v>1</v>
      </c>
      <c r="F1478" s="706"/>
      <c r="G1478" s="706" t="s">
        <v>3428</v>
      </c>
      <c r="H1478" s="707" t="s">
        <v>2810</v>
      </c>
      <c r="I1478" s="708" t="s">
        <v>969</v>
      </c>
      <c r="J1478" s="707" t="s">
        <v>305</v>
      </c>
      <c r="K1478" s="709" t="n">
        <v>0</v>
      </c>
      <c r="L1478" s="707" t="s">
        <v>304</v>
      </c>
      <c r="M1478" s="708" t="s">
        <v>970</v>
      </c>
      <c r="N1478" s="710" t="s">
        <v>934</v>
      </c>
      <c r="O1478" s="512" t="n">
        <v>1</v>
      </c>
      <c r="P1478" s="512" t="n">
        <v>1</v>
      </c>
      <c r="Q1478" s="711" t="n">
        <v>0.001882116</v>
      </c>
      <c r="R1478" s="712"/>
      <c r="S1478" s="713"/>
      <c r="T1478" s="714" t="n">
        <v>4.72</v>
      </c>
      <c r="U1478" s="715"/>
      <c r="V1478" s="262" t="n">
        <f aca="false">SUM(W1478:CI1478)</f>
        <v>0</v>
      </c>
      <c r="W1478" s="243" t="n">
        <v>0</v>
      </c>
      <c r="X1478" s="243" t="n">
        <v>0</v>
      </c>
      <c r="Y1478" s="243" t="n">
        <v>0</v>
      </c>
      <c r="Z1478" s="243" t="n">
        <v>0</v>
      </c>
      <c r="AA1478" s="243" t="n">
        <v>0</v>
      </c>
      <c r="AB1478" s="243" t="n">
        <v>0</v>
      </c>
      <c r="AC1478" s="243" t="n">
        <v>0</v>
      </c>
      <c r="AD1478" s="243" t="n">
        <v>0</v>
      </c>
      <c r="AE1478" s="243" t="n">
        <v>0</v>
      </c>
      <c r="AF1478" s="243" t="n">
        <v>0</v>
      </c>
      <c r="AG1478" s="243" t="n">
        <v>0</v>
      </c>
      <c r="AH1478" s="518" t="n">
        <v>0</v>
      </c>
      <c r="AI1478" s="243" t="n">
        <v>0</v>
      </c>
      <c r="AJ1478" s="243" t="n">
        <v>0</v>
      </c>
      <c r="AK1478" s="518" t="n">
        <v>0</v>
      </c>
      <c r="AL1478" s="518" t="n">
        <v>0</v>
      </c>
      <c r="AM1478" s="518" t="n">
        <v>0</v>
      </c>
      <c r="AN1478" s="518" t="n">
        <v>0</v>
      </c>
      <c r="AO1478" s="518" t="n">
        <v>0</v>
      </c>
      <c r="AP1478" s="518" t="n">
        <v>0</v>
      </c>
      <c r="AQ1478" s="518" t="n">
        <v>0</v>
      </c>
      <c r="AR1478" s="518" t="n">
        <v>0</v>
      </c>
      <c r="AS1478" s="518" t="n">
        <v>0</v>
      </c>
      <c r="AT1478" s="518" t="n">
        <v>0</v>
      </c>
      <c r="AU1478" s="518" t="n">
        <v>0</v>
      </c>
      <c r="AV1478" s="518" t="n">
        <v>0</v>
      </c>
      <c r="AW1478" s="518" t="n">
        <v>0</v>
      </c>
      <c r="AX1478" s="518" t="n">
        <v>0</v>
      </c>
      <c r="AY1478" s="518" t="n">
        <v>0</v>
      </c>
      <c r="AZ1478" s="518" t="n">
        <v>0</v>
      </c>
      <c r="BA1478" s="518" t="n">
        <v>0</v>
      </c>
      <c r="BB1478" s="518" t="n">
        <v>0</v>
      </c>
      <c r="BC1478" s="518" t="n">
        <v>0</v>
      </c>
      <c r="BD1478" s="518" t="n">
        <v>0</v>
      </c>
      <c r="BE1478" s="518" t="n">
        <v>0</v>
      </c>
      <c r="BF1478" s="518" t="n">
        <v>0</v>
      </c>
      <c r="BG1478" s="518" t="n">
        <v>0</v>
      </c>
      <c r="BH1478" s="518" t="n">
        <v>0</v>
      </c>
      <c r="BI1478" s="518" t="n">
        <v>0</v>
      </c>
      <c r="BJ1478" s="518"/>
      <c r="BK1478" s="518"/>
      <c r="BL1478" s="518" t="n">
        <v>0</v>
      </c>
      <c r="BM1478" s="518"/>
      <c r="BN1478" s="518"/>
      <c r="BO1478" s="518"/>
      <c r="BP1478" s="518"/>
      <c r="BQ1478" s="518"/>
      <c r="BR1478" s="518"/>
      <c r="BS1478" s="518"/>
      <c r="BT1478" s="518"/>
      <c r="BU1478" s="518"/>
      <c r="BV1478" s="518" t="n">
        <v>0</v>
      </c>
      <c r="BW1478" s="518" t="n">
        <v>0</v>
      </c>
      <c r="BX1478" s="518" t="n">
        <v>0</v>
      </c>
      <c r="BY1478" s="518" t="n">
        <v>0</v>
      </c>
      <c r="BZ1478" s="518" t="n">
        <v>0</v>
      </c>
      <c r="CA1478" s="518" t="n">
        <v>0</v>
      </c>
      <c r="CB1478" s="518" t="n">
        <v>0</v>
      </c>
      <c r="CC1478" s="518" t="n">
        <v>0</v>
      </c>
      <c r="CD1478" s="518" t="n">
        <v>0</v>
      </c>
      <c r="CE1478" s="518" t="n">
        <v>0</v>
      </c>
      <c r="CF1478" s="518" t="n">
        <v>0</v>
      </c>
      <c r="CG1478" s="518" t="n">
        <v>0</v>
      </c>
      <c r="CH1478" s="518"/>
      <c r="CI1478" s="716"/>
      <c r="CL1478" s="48" t="n">
        <v>0</v>
      </c>
      <c r="CM1478" s="48" t="n">
        <f aca="false">CL1478-V1478</f>
        <v>0</v>
      </c>
      <c r="CN1478" s="702" t="n">
        <f aca="false">SUM(CO1478:DR1478)</f>
        <v>0</v>
      </c>
      <c r="CO1478" s="703" t="n">
        <v>0</v>
      </c>
      <c r="CP1478" s="703"/>
      <c r="CQ1478" s="703" t="n">
        <v>0</v>
      </c>
      <c r="CR1478" s="703"/>
      <c r="CS1478" s="703" t="n">
        <v>0</v>
      </c>
      <c r="CT1478" s="703" t="n">
        <v>0</v>
      </c>
      <c r="CU1478" s="703"/>
      <c r="CV1478" s="703"/>
      <c r="CW1478" s="703"/>
      <c r="CX1478" s="703" t="n">
        <v>0</v>
      </c>
      <c r="CY1478" s="703" t="n">
        <v>0</v>
      </c>
      <c r="CZ1478" s="703" t="n">
        <v>0</v>
      </c>
      <c r="DA1478" s="703"/>
      <c r="DB1478" s="703"/>
      <c r="DC1478" s="703"/>
      <c r="DD1478" s="703"/>
      <c r="DE1478" s="703" t="n">
        <v>0</v>
      </c>
      <c r="DF1478" s="703"/>
      <c r="DG1478" s="703" t="n">
        <v>0</v>
      </c>
      <c r="DH1478" s="703" t="n">
        <v>0</v>
      </c>
      <c r="DI1478" s="703" t="n">
        <v>0</v>
      </c>
      <c r="DJ1478" s="703" t="n">
        <v>0</v>
      </c>
      <c r="DK1478" s="703" t="n">
        <v>0</v>
      </c>
      <c r="DL1478" s="703" t="n">
        <v>0</v>
      </c>
      <c r="DM1478" s="703"/>
      <c r="DN1478" s="703"/>
      <c r="DO1478" s="703"/>
      <c r="DP1478" s="703"/>
      <c r="DQ1478" s="703"/>
      <c r="DR1478" s="703"/>
      <c r="DS1478" s="704" t="n">
        <f aca="false">CN1478-V1478</f>
        <v>0</v>
      </c>
      <c r="DT1478" s="553"/>
      <c r="DU1478" s="48"/>
    </row>
    <row r="1479" customFormat="false" ht="15" hidden="false" customHeight="true" outlineLevel="0" collapsed="false">
      <c r="A1479" s="705" t="n">
        <f aca="false">A1478+1</f>
        <v>1470</v>
      </c>
      <c r="B1479" s="706" t="s">
        <v>2495</v>
      </c>
      <c r="C1479" s="706" t="s">
        <v>403</v>
      </c>
      <c r="D1479" s="706" t="s">
        <v>401</v>
      </c>
      <c r="E1479" s="243" t="n">
        <f aca="false">COUNTIF($G$10:$G$1856,$G1479)</f>
        <v>1</v>
      </c>
      <c r="F1479" s="706"/>
      <c r="G1479" s="706" t="s">
        <v>3429</v>
      </c>
      <c r="H1479" s="707" t="s">
        <v>2812</v>
      </c>
      <c r="I1479" s="708" t="s">
        <v>973</v>
      </c>
      <c r="J1479" s="707" t="s">
        <v>305</v>
      </c>
      <c r="K1479" s="709" t="n">
        <v>0</v>
      </c>
      <c r="L1479" s="707" t="s">
        <v>304</v>
      </c>
      <c r="M1479" s="708" t="s">
        <v>974</v>
      </c>
      <c r="N1479" s="710" t="s">
        <v>934</v>
      </c>
      <c r="O1479" s="512" t="n">
        <v>1</v>
      </c>
      <c r="P1479" s="512" t="n">
        <v>1</v>
      </c>
      <c r="Q1479" s="711" t="n">
        <v>0.001453977</v>
      </c>
      <c r="R1479" s="712"/>
      <c r="S1479" s="713"/>
      <c r="T1479" s="714" t="n">
        <v>3.65</v>
      </c>
      <c r="U1479" s="715"/>
      <c r="V1479" s="262" t="n">
        <f aca="false">SUM(W1479:CI1479)</f>
        <v>0</v>
      </c>
      <c r="W1479" s="243" t="n">
        <v>0</v>
      </c>
      <c r="X1479" s="243" t="n">
        <v>0</v>
      </c>
      <c r="Y1479" s="243" t="n">
        <v>0</v>
      </c>
      <c r="Z1479" s="243" t="n">
        <v>0</v>
      </c>
      <c r="AA1479" s="243" t="n">
        <v>0</v>
      </c>
      <c r="AB1479" s="243" t="n">
        <v>0</v>
      </c>
      <c r="AC1479" s="243" t="n">
        <v>0</v>
      </c>
      <c r="AD1479" s="243" t="n">
        <v>0</v>
      </c>
      <c r="AE1479" s="243" t="n">
        <v>0</v>
      </c>
      <c r="AF1479" s="243" t="n">
        <v>0</v>
      </c>
      <c r="AG1479" s="243" t="n">
        <v>0</v>
      </c>
      <c r="AH1479" s="518" t="n">
        <v>0</v>
      </c>
      <c r="AI1479" s="243" t="n">
        <v>0</v>
      </c>
      <c r="AJ1479" s="243" t="n">
        <v>0</v>
      </c>
      <c r="AK1479" s="518" t="n">
        <v>0</v>
      </c>
      <c r="AL1479" s="518" t="n">
        <v>0</v>
      </c>
      <c r="AM1479" s="518" t="n">
        <v>0</v>
      </c>
      <c r="AN1479" s="518" t="n">
        <v>0</v>
      </c>
      <c r="AO1479" s="518" t="n">
        <v>0</v>
      </c>
      <c r="AP1479" s="518" t="n">
        <v>0</v>
      </c>
      <c r="AQ1479" s="518" t="n">
        <v>0</v>
      </c>
      <c r="AR1479" s="518" t="n">
        <v>0</v>
      </c>
      <c r="AS1479" s="518" t="n">
        <v>0</v>
      </c>
      <c r="AT1479" s="518" t="n">
        <v>0</v>
      </c>
      <c r="AU1479" s="518" t="n">
        <v>0</v>
      </c>
      <c r="AV1479" s="518" t="n">
        <v>0</v>
      </c>
      <c r="AW1479" s="518" t="n">
        <v>0</v>
      </c>
      <c r="AX1479" s="518" t="n">
        <v>0</v>
      </c>
      <c r="AY1479" s="518" t="n">
        <v>0</v>
      </c>
      <c r="AZ1479" s="518" t="n">
        <v>0</v>
      </c>
      <c r="BA1479" s="518" t="n">
        <v>0</v>
      </c>
      <c r="BB1479" s="518" t="n">
        <v>0</v>
      </c>
      <c r="BC1479" s="518" t="n">
        <v>0</v>
      </c>
      <c r="BD1479" s="518" t="n">
        <v>0</v>
      </c>
      <c r="BE1479" s="518" t="n">
        <v>0</v>
      </c>
      <c r="BF1479" s="518" t="n">
        <v>0</v>
      </c>
      <c r="BG1479" s="518" t="n">
        <v>0</v>
      </c>
      <c r="BH1479" s="518" t="n">
        <v>0</v>
      </c>
      <c r="BI1479" s="518" t="n">
        <v>0</v>
      </c>
      <c r="BJ1479" s="518"/>
      <c r="BK1479" s="518"/>
      <c r="BL1479" s="518" t="n">
        <v>0</v>
      </c>
      <c r="BM1479" s="518"/>
      <c r="BN1479" s="518"/>
      <c r="BO1479" s="518"/>
      <c r="BP1479" s="518"/>
      <c r="BQ1479" s="518"/>
      <c r="BR1479" s="518"/>
      <c r="BS1479" s="518"/>
      <c r="BT1479" s="518"/>
      <c r="BU1479" s="518"/>
      <c r="BV1479" s="518" t="n">
        <v>0</v>
      </c>
      <c r="BW1479" s="518" t="n">
        <v>0</v>
      </c>
      <c r="BX1479" s="518" t="n">
        <v>0</v>
      </c>
      <c r="BY1479" s="518" t="n">
        <v>0</v>
      </c>
      <c r="BZ1479" s="518" t="n">
        <v>0</v>
      </c>
      <c r="CA1479" s="518" t="n">
        <v>0</v>
      </c>
      <c r="CB1479" s="518" t="n">
        <v>0</v>
      </c>
      <c r="CC1479" s="518" t="n">
        <v>0</v>
      </c>
      <c r="CD1479" s="518" t="n">
        <v>0</v>
      </c>
      <c r="CE1479" s="518" t="n">
        <v>0</v>
      </c>
      <c r="CF1479" s="518" t="n">
        <v>0</v>
      </c>
      <c r="CG1479" s="518" t="n">
        <v>0</v>
      </c>
      <c r="CH1479" s="518"/>
      <c r="CI1479" s="716"/>
      <c r="CL1479" s="48" t="n">
        <v>0</v>
      </c>
      <c r="CM1479" s="48" t="n">
        <f aca="false">CL1479-V1479</f>
        <v>0</v>
      </c>
      <c r="CN1479" s="702" t="n">
        <f aca="false">SUM(CO1479:DR1479)</f>
        <v>0</v>
      </c>
      <c r="CO1479" s="703" t="n">
        <v>0</v>
      </c>
      <c r="CP1479" s="703"/>
      <c r="CQ1479" s="703" t="n">
        <v>0</v>
      </c>
      <c r="CR1479" s="703"/>
      <c r="CS1479" s="703" t="n">
        <v>0</v>
      </c>
      <c r="CT1479" s="703" t="n">
        <v>0</v>
      </c>
      <c r="CU1479" s="703"/>
      <c r="CV1479" s="703"/>
      <c r="CW1479" s="703"/>
      <c r="CX1479" s="703" t="n">
        <v>0</v>
      </c>
      <c r="CY1479" s="703" t="n">
        <v>0</v>
      </c>
      <c r="CZ1479" s="703" t="n">
        <v>0</v>
      </c>
      <c r="DA1479" s="703"/>
      <c r="DB1479" s="703"/>
      <c r="DC1479" s="703"/>
      <c r="DD1479" s="703"/>
      <c r="DE1479" s="703" t="n">
        <v>0</v>
      </c>
      <c r="DF1479" s="703"/>
      <c r="DG1479" s="703" t="n">
        <v>0</v>
      </c>
      <c r="DH1479" s="703" t="n">
        <v>0</v>
      </c>
      <c r="DI1479" s="703" t="n">
        <v>0</v>
      </c>
      <c r="DJ1479" s="703" t="n">
        <v>0</v>
      </c>
      <c r="DK1479" s="703" t="n">
        <v>0</v>
      </c>
      <c r="DL1479" s="703" t="n">
        <v>0</v>
      </c>
      <c r="DM1479" s="703"/>
      <c r="DN1479" s="703"/>
      <c r="DO1479" s="703"/>
      <c r="DP1479" s="703"/>
      <c r="DQ1479" s="703"/>
      <c r="DR1479" s="703"/>
      <c r="DS1479" s="704" t="n">
        <f aca="false">CN1479-V1479</f>
        <v>0</v>
      </c>
      <c r="DT1479" s="553"/>
      <c r="DU1479" s="48"/>
    </row>
    <row r="1480" customFormat="false" ht="15" hidden="false" customHeight="true" outlineLevel="0" collapsed="false">
      <c r="A1480" s="705" t="n">
        <f aca="false">A1479+1</f>
        <v>1471</v>
      </c>
      <c r="B1480" s="706" t="s">
        <v>2495</v>
      </c>
      <c r="C1480" s="706" t="s">
        <v>403</v>
      </c>
      <c r="D1480" s="706" t="s">
        <v>401</v>
      </c>
      <c r="E1480" s="243" t="n">
        <f aca="false">COUNTIF($G$10:$G$1856,$G1480)</f>
        <v>1</v>
      </c>
      <c r="F1480" s="706"/>
      <c r="G1480" s="706" t="s">
        <v>3430</v>
      </c>
      <c r="H1480" s="707" t="s">
        <v>2814</v>
      </c>
      <c r="I1480" s="708" t="s">
        <v>1078</v>
      </c>
      <c r="J1480" s="707" t="s">
        <v>305</v>
      </c>
      <c r="K1480" s="709" t="n">
        <v>0</v>
      </c>
      <c r="L1480" s="707" t="s">
        <v>304</v>
      </c>
      <c r="M1480" s="708" t="s">
        <v>1079</v>
      </c>
      <c r="N1480" s="710" t="s">
        <v>934</v>
      </c>
      <c r="O1480" s="512" t="n">
        <v>2</v>
      </c>
      <c r="P1480" s="512" t="n">
        <v>1</v>
      </c>
      <c r="Q1480" s="711" t="n">
        <v>0.00242403</v>
      </c>
      <c r="R1480" s="712"/>
      <c r="S1480" s="713"/>
      <c r="T1480" s="714" t="n">
        <v>6.08</v>
      </c>
      <c r="U1480" s="715"/>
      <c r="V1480" s="262" t="n">
        <f aca="false">SUM(W1480:CI1480)</f>
        <v>2</v>
      </c>
      <c r="W1480" s="243" t="n">
        <v>0</v>
      </c>
      <c r="X1480" s="243" t="n">
        <v>0</v>
      </c>
      <c r="Y1480" s="243" t="n">
        <v>0</v>
      </c>
      <c r="Z1480" s="243" t="n">
        <v>0</v>
      </c>
      <c r="AA1480" s="243" t="n">
        <v>0</v>
      </c>
      <c r="AB1480" s="243" t="n">
        <v>0</v>
      </c>
      <c r="AC1480" s="243" t="n">
        <v>0</v>
      </c>
      <c r="AD1480" s="243" t="n">
        <v>0</v>
      </c>
      <c r="AE1480" s="243" t="n">
        <v>0</v>
      </c>
      <c r="AF1480" s="243" t="n">
        <v>0</v>
      </c>
      <c r="AG1480" s="243" t="n">
        <v>0</v>
      </c>
      <c r="AH1480" s="518" t="n">
        <v>0</v>
      </c>
      <c r="AI1480" s="243" t="n">
        <v>0</v>
      </c>
      <c r="AJ1480" s="243" t="n">
        <v>0</v>
      </c>
      <c r="AK1480" s="518" t="n">
        <v>0</v>
      </c>
      <c r="AL1480" s="518" t="n">
        <v>0</v>
      </c>
      <c r="AM1480" s="518" t="n">
        <v>0</v>
      </c>
      <c r="AN1480" s="518" t="n">
        <v>0</v>
      </c>
      <c r="AO1480" s="518" t="n">
        <v>0</v>
      </c>
      <c r="AP1480" s="518" t="n">
        <v>0</v>
      </c>
      <c r="AQ1480" s="518" t="n">
        <v>0</v>
      </c>
      <c r="AR1480" s="518" t="n">
        <v>0</v>
      </c>
      <c r="AS1480" s="518" t="n">
        <v>0</v>
      </c>
      <c r="AT1480" s="518" t="n">
        <v>0</v>
      </c>
      <c r="AU1480" s="518" t="n">
        <v>0</v>
      </c>
      <c r="AV1480" s="518" t="n">
        <v>0</v>
      </c>
      <c r="AW1480" s="518" t="n">
        <v>0</v>
      </c>
      <c r="AX1480" s="518" t="n">
        <v>0</v>
      </c>
      <c r="AY1480" s="518" t="n">
        <v>0</v>
      </c>
      <c r="AZ1480" s="518" t="n">
        <v>0</v>
      </c>
      <c r="BA1480" s="518" t="n">
        <v>0</v>
      </c>
      <c r="BB1480" s="518" t="n">
        <v>0</v>
      </c>
      <c r="BC1480" s="518" t="n">
        <v>0</v>
      </c>
      <c r="BD1480" s="518" t="n">
        <v>0</v>
      </c>
      <c r="BE1480" s="518" t="n">
        <v>0</v>
      </c>
      <c r="BF1480" s="518" t="n">
        <v>0</v>
      </c>
      <c r="BG1480" s="518" t="n">
        <v>0</v>
      </c>
      <c r="BH1480" s="518" t="n">
        <v>0</v>
      </c>
      <c r="BI1480" s="518" t="n">
        <v>0</v>
      </c>
      <c r="BJ1480" s="518"/>
      <c r="BK1480" s="518"/>
      <c r="BL1480" s="518" t="n">
        <v>0</v>
      </c>
      <c r="BM1480" s="518"/>
      <c r="BN1480" s="518"/>
      <c r="BO1480" s="518"/>
      <c r="BP1480" s="518"/>
      <c r="BQ1480" s="518"/>
      <c r="BR1480" s="518"/>
      <c r="BS1480" s="518"/>
      <c r="BT1480" s="518"/>
      <c r="BU1480" s="518"/>
      <c r="BV1480" s="518" t="n">
        <v>0</v>
      </c>
      <c r="BW1480" s="518" t="n">
        <v>0</v>
      </c>
      <c r="BX1480" s="518" t="n">
        <v>0</v>
      </c>
      <c r="BY1480" s="518" t="n">
        <v>2</v>
      </c>
      <c r="BZ1480" s="518" t="n">
        <v>0</v>
      </c>
      <c r="CA1480" s="518" t="n">
        <v>0</v>
      </c>
      <c r="CB1480" s="518" t="n">
        <v>0</v>
      </c>
      <c r="CC1480" s="518" t="n">
        <v>0</v>
      </c>
      <c r="CD1480" s="518" t="n">
        <v>0</v>
      </c>
      <c r="CE1480" s="518" t="n">
        <v>0</v>
      </c>
      <c r="CF1480" s="518" t="n">
        <v>0</v>
      </c>
      <c r="CG1480" s="518" t="n">
        <v>0</v>
      </c>
      <c r="CH1480" s="518"/>
      <c r="CI1480" s="716"/>
      <c r="CL1480" s="48" t="n">
        <v>2</v>
      </c>
      <c r="CM1480" s="48" t="n">
        <f aca="false">CL1480-V1480</f>
        <v>0</v>
      </c>
      <c r="CN1480" s="702" t="n">
        <f aca="false">SUM(CO1480:DR1480)</f>
        <v>2</v>
      </c>
      <c r="CO1480" s="703" t="n">
        <v>0</v>
      </c>
      <c r="CP1480" s="703"/>
      <c r="CQ1480" s="703" t="n">
        <v>0</v>
      </c>
      <c r="CR1480" s="703"/>
      <c r="CS1480" s="703" t="n">
        <v>0</v>
      </c>
      <c r="CT1480" s="703" t="n">
        <v>0</v>
      </c>
      <c r="CU1480" s="703"/>
      <c r="CV1480" s="703"/>
      <c r="CW1480" s="703"/>
      <c r="CX1480" s="703" t="n">
        <v>0</v>
      </c>
      <c r="CY1480" s="703" t="n">
        <v>0</v>
      </c>
      <c r="CZ1480" s="703" t="n">
        <v>0</v>
      </c>
      <c r="DA1480" s="703"/>
      <c r="DB1480" s="703"/>
      <c r="DC1480" s="703"/>
      <c r="DD1480" s="703"/>
      <c r="DE1480" s="703" t="n">
        <v>0</v>
      </c>
      <c r="DF1480" s="703"/>
      <c r="DG1480" s="703" t="n">
        <v>0</v>
      </c>
      <c r="DH1480" s="703" t="n">
        <v>0</v>
      </c>
      <c r="DI1480" s="703" t="n">
        <v>0</v>
      </c>
      <c r="DJ1480" s="703" t="n">
        <v>2</v>
      </c>
      <c r="DK1480" s="703" t="n">
        <v>0</v>
      </c>
      <c r="DL1480" s="703" t="n">
        <v>0</v>
      </c>
      <c r="DM1480" s="703"/>
      <c r="DN1480" s="703"/>
      <c r="DO1480" s="703"/>
      <c r="DP1480" s="703"/>
      <c r="DQ1480" s="703"/>
      <c r="DR1480" s="703"/>
      <c r="DS1480" s="704" t="n">
        <f aca="false">CN1480-V1480</f>
        <v>0</v>
      </c>
      <c r="DT1480" s="553"/>
      <c r="DU1480" s="48"/>
    </row>
    <row r="1481" customFormat="false" ht="15" hidden="false" customHeight="true" outlineLevel="0" collapsed="false">
      <c r="A1481" s="705" t="n">
        <f aca="false">A1480+1</f>
        <v>1472</v>
      </c>
      <c r="B1481" s="706" t="s">
        <v>2495</v>
      </c>
      <c r="C1481" s="706" t="s">
        <v>403</v>
      </c>
      <c r="D1481" s="706" t="s">
        <v>401</v>
      </c>
      <c r="E1481" s="243" t="n">
        <f aca="false">COUNTIF($G$10:$G$1856,$G1481)</f>
        <v>1</v>
      </c>
      <c r="F1481" s="706"/>
      <c r="G1481" s="706" t="s">
        <v>3431</v>
      </c>
      <c r="H1481" s="707" t="s">
        <v>2816</v>
      </c>
      <c r="I1481" s="708" t="s">
        <v>1005</v>
      </c>
      <c r="J1481" s="707" t="s">
        <v>305</v>
      </c>
      <c r="K1481" s="709" t="n">
        <v>0</v>
      </c>
      <c r="L1481" s="707" t="s">
        <v>304</v>
      </c>
      <c r="M1481" s="708" t="s">
        <v>1006</v>
      </c>
      <c r="N1481" s="710" t="s">
        <v>934</v>
      </c>
      <c r="O1481" s="512" t="n">
        <v>2</v>
      </c>
      <c r="P1481" s="512" t="n">
        <v>1</v>
      </c>
      <c r="Q1481" s="711" t="n">
        <v>0.00063</v>
      </c>
      <c r="R1481" s="712"/>
      <c r="S1481" s="713"/>
      <c r="T1481" s="714" t="n">
        <v>1.58</v>
      </c>
      <c r="U1481" s="715"/>
      <c r="V1481" s="262" t="n">
        <f aca="false">SUM(W1481:CI1481)</f>
        <v>2</v>
      </c>
      <c r="W1481" s="243" t="n">
        <v>0</v>
      </c>
      <c r="X1481" s="243" t="n">
        <v>0</v>
      </c>
      <c r="Y1481" s="243" t="n">
        <v>0</v>
      </c>
      <c r="Z1481" s="243" t="n">
        <v>0</v>
      </c>
      <c r="AA1481" s="243" t="n">
        <v>0</v>
      </c>
      <c r="AB1481" s="243" t="n">
        <v>0</v>
      </c>
      <c r="AC1481" s="243" t="n">
        <v>0</v>
      </c>
      <c r="AD1481" s="243" t="n">
        <v>0</v>
      </c>
      <c r="AE1481" s="243" t="n">
        <v>0</v>
      </c>
      <c r="AF1481" s="243" t="n">
        <v>0</v>
      </c>
      <c r="AG1481" s="243" t="n">
        <v>0</v>
      </c>
      <c r="AH1481" s="518" t="n">
        <v>0</v>
      </c>
      <c r="AI1481" s="243" t="n">
        <v>0</v>
      </c>
      <c r="AJ1481" s="243" t="n">
        <v>0</v>
      </c>
      <c r="AK1481" s="518" t="n">
        <v>0</v>
      </c>
      <c r="AL1481" s="518" t="n">
        <v>0</v>
      </c>
      <c r="AM1481" s="518" t="n">
        <v>0</v>
      </c>
      <c r="AN1481" s="518" t="n">
        <v>0</v>
      </c>
      <c r="AO1481" s="518" t="n">
        <v>0</v>
      </c>
      <c r="AP1481" s="518" t="n">
        <v>0</v>
      </c>
      <c r="AQ1481" s="518" t="n">
        <v>0</v>
      </c>
      <c r="AR1481" s="518" t="n">
        <v>0</v>
      </c>
      <c r="AS1481" s="518" t="n">
        <v>0</v>
      </c>
      <c r="AT1481" s="518" t="n">
        <v>0</v>
      </c>
      <c r="AU1481" s="518" t="n">
        <v>0</v>
      </c>
      <c r="AV1481" s="518" t="n">
        <v>0</v>
      </c>
      <c r="AW1481" s="518" t="n">
        <v>0</v>
      </c>
      <c r="AX1481" s="518" t="n">
        <v>0</v>
      </c>
      <c r="AY1481" s="518" t="n">
        <v>0</v>
      </c>
      <c r="AZ1481" s="518" t="n">
        <v>0</v>
      </c>
      <c r="BA1481" s="518" t="n">
        <v>0</v>
      </c>
      <c r="BB1481" s="518" t="n">
        <v>0</v>
      </c>
      <c r="BC1481" s="518" t="n">
        <v>0</v>
      </c>
      <c r="BD1481" s="518" t="n">
        <v>0</v>
      </c>
      <c r="BE1481" s="518" t="n">
        <v>0</v>
      </c>
      <c r="BF1481" s="518" t="n">
        <v>0</v>
      </c>
      <c r="BG1481" s="518" t="n">
        <v>0</v>
      </c>
      <c r="BH1481" s="518" t="n">
        <v>0</v>
      </c>
      <c r="BI1481" s="518" t="n">
        <v>0</v>
      </c>
      <c r="BJ1481" s="518"/>
      <c r="BK1481" s="518"/>
      <c r="BL1481" s="518" t="n">
        <v>0</v>
      </c>
      <c r="BM1481" s="518"/>
      <c r="BN1481" s="518"/>
      <c r="BO1481" s="518"/>
      <c r="BP1481" s="518"/>
      <c r="BQ1481" s="518"/>
      <c r="BR1481" s="518"/>
      <c r="BS1481" s="518"/>
      <c r="BT1481" s="518"/>
      <c r="BU1481" s="518"/>
      <c r="BV1481" s="518" t="n">
        <v>0</v>
      </c>
      <c r="BW1481" s="518" t="n">
        <v>0</v>
      </c>
      <c r="BX1481" s="518" t="n">
        <v>0</v>
      </c>
      <c r="BY1481" s="518" t="n">
        <v>2</v>
      </c>
      <c r="BZ1481" s="518" t="n">
        <v>0</v>
      </c>
      <c r="CA1481" s="518" t="n">
        <v>0</v>
      </c>
      <c r="CB1481" s="518" t="n">
        <v>0</v>
      </c>
      <c r="CC1481" s="518" t="n">
        <v>0</v>
      </c>
      <c r="CD1481" s="518" t="n">
        <v>0</v>
      </c>
      <c r="CE1481" s="518" t="n">
        <v>0</v>
      </c>
      <c r="CF1481" s="518" t="n">
        <v>0</v>
      </c>
      <c r="CG1481" s="518" t="n">
        <v>0</v>
      </c>
      <c r="CH1481" s="518"/>
      <c r="CI1481" s="716"/>
      <c r="CL1481" s="48" t="n">
        <v>2</v>
      </c>
      <c r="CM1481" s="48" t="n">
        <f aca="false">CL1481-V1481</f>
        <v>0</v>
      </c>
      <c r="CN1481" s="702" t="n">
        <f aca="false">SUM(CO1481:DR1481)</f>
        <v>2</v>
      </c>
      <c r="CO1481" s="703" t="n">
        <v>0</v>
      </c>
      <c r="CP1481" s="703"/>
      <c r="CQ1481" s="703" t="n">
        <v>0</v>
      </c>
      <c r="CR1481" s="703"/>
      <c r="CS1481" s="703" t="n">
        <v>0</v>
      </c>
      <c r="CT1481" s="703" t="n">
        <v>0</v>
      </c>
      <c r="CU1481" s="703"/>
      <c r="CV1481" s="703"/>
      <c r="CW1481" s="703"/>
      <c r="CX1481" s="703" t="n">
        <v>0</v>
      </c>
      <c r="CY1481" s="703" t="n">
        <v>0</v>
      </c>
      <c r="CZ1481" s="703" t="n">
        <v>0</v>
      </c>
      <c r="DA1481" s="703"/>
      <c r="DB1481" s="703"/>
      <c r="DC1481" s="703"/>
      <c r="DD1481" s="703"/>
      <c r="DE1481" s="703" t="n">
        <v>0</v>
      </c>
      <c r="DF1481" s="703"/>
      <c r="DG1481" s="703" t="n">
        <v>0</v>
      </c>
      <c r="DH1481" s="703" t="n">
        <v>0</v>
      </c>
      <c r="DI1481" s="703" t="n">
        <v>0</v>
      </c>
      <c r="DJ1481" s="703" t="n">
        <v>2</v>
      </c>
      <c r="DK1481" s="703" t="n">
        <v>0</v>
      </c>
      <c r="DL1481" s="703" t="n">
        <v>0</v>
      </c>
      <c r="DM1481" s="703"/>
      <c r="DN1481" s="703"/>
      <c r="DO1481" s="703"/>
      <c r="DP1481" s="703"/>
      <c r="DQ1481" s="703"/>
      <c r="DR1481" s="703"/>
      <c r="DS1481" s="704" t="n">
        <f aca="false">CN1481-V1481</f>
        <v>0</v>
      </c>
      <c r="DT1481" s="553"/>
      <c r="DU1481" s="48"/>
    </row>
    <row r="1482" customFormat="false" ht="15" hidden="false" customHeight="true" outlineLevel="0" collapsed="false">
      <c r="A1482" s="705" t="n">
        <f aca="false">A1481+1</f>
        <v>1473</v>
      </c>
      <c r="B1482" s="706" t="s">
        <v>2495</v>
      </c>
      <c r="C1482" s="706" t="s">
        <v>403</v>
      </c>
      <c r="D1482" s="706" t="s">
        <v>401</v>
      </c>
      <c r="E1482" s="243" t="n">
        <f aca="false">COUNTIF($G$10:$G$1856,$G1482)</f>
        <v>1</v>
      </c>
      <c r="F1482" s="706"/>
      <c r="G1482" s="706" t="s">
        <v>3432</v>
      </c>
      <c r="H1482" s="707" t="s">
        <v>2818</v>
      </c>
      <c r="I1482" s="708" t="s">
        <v>1009</v>
      </c>
      <c r="J1482" s="707" t="s">
        <v>305</v>
      </c>
      <c r="K1482" s="709" t="n">
        <v>0</v>
      </c>
      <c r="L1482" s="707" t="s">
        <v>304</v>
      </c>
      <c r="M1482" s="708" t="s">
        <v>1010</v>
      </c>
      <c r="N1482" s="710" t="s">
        <v>934</v>
      </c>
      <c r="O1482" s="512" t="n">
        <v>2</v>
      </c>
      <c r="P1482" s="512" t="n">
        <v>1</v>
      </c>
      <c r="Q1482" s="711" t="n">
        <v>0.00063</v>
      </c>
      <c r="R1482" s="712"/>
      <c r="S1482" s="713"/>
      <c r="T1482" s="714" t="n">
        <v>1.58</v>
      </c>
      <c r="U1482" s="715"/>
      <c r="V1482" s="262" t="n">
        <f aca="false">SUM(W1482:CI1482)</f>
        <v>2</v>
      </c>
      <c r="W1482" s="243" t="n">
        <v>0</v>
      </c>
      <c r="X1482" s="243" t="n">
        <v>0</v>
      </c>
      <c r="Y1482" s="243" t="n">
        <v>0</v>
      </c>
      <c r="Z1482" s="243" t="n">
        <v>0</v>
      </c>
      <c r="AA1482" s="243" t="n">
        <v>0</v>
      </c>
      <c r="AB1482" s="243" t="n">
        <v>0</v>
      </c>
      <c r="AC1482" s="243" t="n">
        <v>0</v>
      </c>
      <c r="AD1482" s="243" t="n">
        <v>0</v>
      </c>
      <c r="AE1482" s="243" t="n">
        <v>0</v>
      </c>
      <c r="AF1482" s="243" t="n">
        <v>0</v>
      </c>
      <c r="AG1482" s="243" t="n">
        <v>0</v>
      </c>
      <c r="AH1482" s="518" t="n">
        <v>0</v>
      </c>
      <c r="AI1482" s="243" t="n">
        <v>0</v>
      </c>
      <c r="AJ1482" s="243" t="n">
        <v>0</v>
      </c>
      <c r="AK1482" s="518" t="n">
        <v>0</v>
      </c>
      <c r="AL1482" s="518" t="n">
        <v>0</v>
      </c>
      <c r="AM1482" s="518" t="n">
        <v>0</v>
      </c>
      <c r="AN1482" s="518" t="n">
        <v>0</v>
      </c>
      <c r="AO1482" s="518" t="n">
        <v>0</v>
      </c>
      <c r="AP1482" s="518" t="n">
        <v>0</v>
      </c>
      <c r="AQ1482" s="518" t="n">
        <v>0</v>
      </c>
      <c r="AR1482" s="518" t="n">
        <v>0</v>
      </c>
      <c r="AS1482" s="518" t="n">
        <v>0</v>
      </c>
      <c r="AT1482" s="518" t="n">
        <v>0</v>
      </c>
      <c r="AU1482" s="518" t="n">
        <v>0</v>
      </c>
      <c r="AV1482" s="518" t="n">
        <v>0</v>
      </c>
      <c r="AW1482" s="518" t="n">
        <v>0</v>
      </c>
      <c r="AX1482" s="518" t="n">
        <v>0</v>
      </c>
      <c r="AY1482" s="518" t="n">
        <v>0</v>
      </c>
      <c r="AZ1482" s="518" t="n">
        <v>0</v>
      </c>
      <c r="BA1482" s="518" t="n">
        <v>0</v>
      </c>
      <c r="BB1482" s="518" t="n">
        <v>0</v>
      </c>
      <c r="BC1482" s="518" t="n">
        <v>0</v>
      </c>
      <c r="BD1482" s="518" t="n">
        <v>0</v>
      </c>
      <c r="BE1482" s="518" t="n">
        <v>0</v>
      </c>
      <c r="BF1482" s="518" t="n">
        <v>0</v>
      </c>
      <c r="BG1482" s="518" t="n">
        <v>0</v>
      </c>
      <c r="BH1482" s="518" t="n">
        <v>0</v>
      </c>
      <c r="BI1482" s="518" t="n">
        <v>0</v>
      </c>
      <c r="BJ1482" s="518"/>
      <c r="BK1482" s="518"/>
      <c r="BL1482" s="518" t="n">
        <v>0</v>
      </c>
      <c r="BM1482" s="518"/>
      <c r="BN1482" s="518"/>
      <c r="BO1482" s="518"/>
      <c r="BP1482" s="518"/>
      <c r="BQ1482" s="518"/>
      <c r="BR1482" s="518"/>
      <c r="BS1482" s="518"/>
      <c r="BT1482" s="518"/>
      <c r="BU1482" s="518"/>
      <c r="BV1482" s="518" t="n">
        <v>0</v>
      </c>
      <c r="BW1482" s="518" t="n">
        <v>0</v>
      </c>
      <c r="BX1482" s="518" t="n">
        <v>0</v>
      </c>
      <c r="BY1482" s="518" t="n">
        <v>2</v>
      </c>
      <c r="BZ1482" s="518" t="n">
        <v>0</v>
      </c>
      <c r="CA1482" s="518" t="n">
        <v>0</v>
      </c>
      <c r="CB1482" s="518" t="n">
        <v>0</v>
      </c>
      <c r="CC1482" s="518" t="n">
        <v>0</v>
      </c>
      <c r="CD1482" s="518" t="n">
        <v>0</v>
      </c>
      <c r="CE1482" s="518" t="n">
        <v>0</v>
      </c>
      <c r="CF1482" s="518" t="n">
        <v>0</v>
      </c>
      <c r="CG1482" s="518" t="n">
        <v>0</v>
      </c>
      <c r="CH1482" s="518"/>
      <c r="CI1482" s="716"/>
      <c r="CL1482" s="48" t="n">
        <v>2</v>
      </c>
      <c r="CM1482" s="48" t="n">
        <f aca="false">CL1482-V1482</f>
        <v>0</v>
      </c>
      <c r="CN1482" s="702" t="n">
        <f aca="false">SUM(CO1482:DR1482)</f>
        <v>2</v>
      </c>
      <c r="CO1482" s="703" t="n">
        <v>0</v>
      </c>
      <c r="CP1482" s="703"/>
      <c r="CQ1482" s="703" t="n">
        <v>0</v>
      </c>
      <c r="CR1482" s="703"/>
      <c r="CS1482" s="703" t="n">
        <v>0</v>
      </c>
      <c r="CT1482" s="703" t="n">
        <v>0</v>
      </c>
      <c r="CU1482" s="703"/>
      <c r="CV1482" s="703"/>
      <c r="CW1482" s="703"/>
      <c r="CX1482" s="703" t="n">
        <v>0</v>
      </c>
      <c r="CY1482" s="703" t="n">
        <v>0</v>
      </c>
      <c r="CZ1482" s="703" t="n">
        <v>0</v>
      </c>
      <c r="DA1482" s="703"/>
      <c r="DB1482" s="703"/>
      <c r="DC1482" s="703"/>
      <c r="DD1482" s="703"/>
      <c r="DE1482" s="703" t="n">
        <v>0</v>
      </c>
      <c r="DF1482" s="703"/>
      <c r="DG1482" s="703" t="n">
        <v>0</v>
      </c>
      <c r="DH1482" s="703" t="n">
        <v>0</v>
      </c>
      <c r="DI1482" s="703" t="n">
        <v>0</v>
      </c>
      <c r="DJ1482" s="703" t="n">
        <v>2</v>
      </c>
      <c r="DK1482" s="703" t="n">
        <v>0</v>
      </c>
      <c r="DL1482" s="703" t="n">
        <v>0</v>
      </c>
      <c r="DM1482" s="703"/>
      <c r="DN1482" s="703"/>
      <c r="DO1482" s="703"/>
      <c r="DP1482" s="703"/>
      <c r="DQ1482" s="703"/>
      <c r="DR1482" s="703"/>
      <c r="DS1482" s="704" t="n">
        <f aca="false">CN1482-V1482</f>
        <v>0</v>
      </c>
      <c r="DT1482" s="553"/>
      <c r="DU1482" s="48"/>
    </row>
    <row r="1483" customFormat="false" ht="15" hidden="false" customHeight="true" outlineLevel="0" collapsed="false">
      <c r="A1483" s="705" t="n">
        <f aca="false">A1482+1</f>
        <v>1474</v>
      </c>
      <c r="B1483" s="706" t="s">
        <v>2495</v>
      </c>
      <c r="C1483" s="706" t="s">
        <v>403</v>
      </c>
      <c r="D1483" s="706" t="s">
        <v>401</v>
      </c>
      <c r="E1483" s="243" t="n">
        <f aca="false">COUNTIF($G$10:$G$1856,$G1483)</f>
        <v>1</v>
      </c>
      <c r="F1483" s="706"/>
      <c r="G1483" s="706" t="s">
        <v>3433</v>
      </c>
      <c r="H1483" s="707" t="s">
        <v>2820</v>
      </c>
      <c r="I1483" s="708" t="s">
        <v>1013</v>
      </c>
      <c r="J1483" s="707" t="s">
        <v>305</v>
      </c>
      <c r="K1483" s="709" t="n">
        <v>0</v>
      </c>
      <c r="L1483" s="707" t="s">
        <v>304</v>
      </c>
      <c r="M1483" s="708" t="s">
        <v>1014</v>
      </c>
      <c r="N1483" s="710" t="s">
        <v>934</v>
      </c>
      <c r="O1483" s="512" t="n">
        <v>2</v>
      </c>
      <c r="P1483" s="512" t="n">
        <v>1</v>
      </c>
      <c r="Q1483" s="711" t="n">
        <v>0.0013188</v>
      </c>
      <c r="R1483" s="712"/>
      <c r="S1483" s="713"/>
      <c r="T1483" s="714" t="n">
        <v>3.31</v>
      </c>
      <c r="U1483" s="715"/>
      <c r="V1483" s="262" t="n">
        <f aca="false">SUM(W1483:CI1483)</f>
        <v>2</v>
      </c>
      <c r="W1483" s="243" t="n">
        <v>0</v>
      </c>
      <c r="X1483" s="243" t="n">
        <v>0</v>
      </c>
      <c r="Y1483" s="243" t="n">
        <v>0</v>
      </c>
      <c r="Z1483" s="243" t="n">
        <v>0</v>
      </c>
      <c r="AA1483" s="243" t="n">
        <v>0</v>
      </c>
      <c r="AB1483" s="243" t="n">
        <v>0</v>
      </c>
      <c r="AC1483" s="243" t="n">
        <v>0</v>
      </c>
      <c r="AD1483" s="243" t="n">
        <v>0</v>
      </c>
      <c r="AE1483" s="243" t="n">
        <v>0</v>
      </c>
      <c r="AF1483" s="243" t="n">
        <v>0</v>
      </c>
      <c r="AG1483" s="243" t="n">
        <v>0</v>
      </c>
      <c r="AH1483" s="518" t="n">
        <v>0</v>
      </c>
      <c r="AI1483" s="243" t="n">
        <v>0</v>
      </c>
      <c r="AJ1483" s="243" t="n">
        <v>0</v>
      </c>
      <c r="AK1483" s="518" t="n">
        <v>0</v>
      </c>
      <c r="AL1483" s="518" t="n">
        <v>0</v>
      </c>
      <c r="AM1483" s="518" t="n">
        <v>0</v>
      </c>
      <c r="AN1483" s="518" t="n">
        <v>0</v>
      </c>
      <c r="AO1483" s="518" t="n">
        <v>0</v>
      </c>
      <c r="AP1483" s="518" t="n">
        <v>0</v>
      </c>
      <c r="AQ1483" s="518" t="n">
        <v>0</v>
      </c>
      <c r="AR1483" s="518" t="n">
        <v>0</v>
      </c>
      <c r="AS1483" s="518" t="n">
        <v>0</v>
      </c>
      <c r="AT1483" s="518" t="n">
        <v>0</v>
      </c>
      <c r="AU1483" s="518" t="n">
        <v>0</v>
      </c>
      <c r="AV1483" s="518" t="n">
        <v>0</v>
      </c>
      <c r="AW1483" s="518" t="n">
        <v>0</v>
      </c>
      <c r="AX1483" s="518" t="n">
        <v>0</v>
      </c>
      <c r="AY1483" s="518" t="n">
        <v>0</v>
      </c>
      <c r="AZ1483" s="518" t="n">
        <v>0</v>
      </c>
      <c r="BA1483" s="518" t="n">
        <v>0</v>
      </c>
      <c r="BB1483" s="518" t="n">
        <v>0</v>
      </c>
      <c r="BC1483" s="518" t="n">
        <v>0</v>
      </c>
      <c r="BD1483" s="518" t="n">
        <v>0</v>
      </c>
      <c r="BE1483" s="518" t="n">
        <v>0</v>
      </c>
      <c r="BF1483" s="518" t="n">
        <v>0</v>
      </c>
      <c r="BG1483" s="518" t="n">
        <v>0</v>
      </c>
      <c r="BH1483" s="518" t="n">
        <v>0</v>
      </c>
      <c r="BI1483" s="518" t="n">
        <v>0</v>
      </c>
      <c r="BJ1483" s="518"/>
      <c r="BK1483" s="518"/>
      <c r="BL1483" s="518" t="n">
        <v>0</v>
      </c>
      <c r="BM1483" s="518"/>
      <c r="BN1483" s="518"/>
      <c r="BO1483" s="518"/>
      <c r="BP1483" s="518"/>
      <c r="BQ1483" s="518"/>
      <c r="BR1483" s="518"/>
      <c r="BS1483" s="518"/>
      <c r="BT1483" s="518"/>
      <c r="BU1483" s="518"/>
      <c r="BV1483" s="518" t="n">
        <v>0</v>
      </c>
      <c r="BW1483" s="518" t="n">
        <v>0</v>
      </c>
      <c r="BX1483" s="518" t="n">
        <v>0</v>
      </c>
      <c r="BY1483" s="518" t="n">
        <v>2</v>
      </c>
      <c r="BZ1483" s="518" t="n">
        <v>0</v>
      </c>
      <c r="CA1483" s="518" t="n">
        <v>0</v>
      </c>
      <c r="CB1483" s="518" t="n">
        <v>0</v>
      </c>
      <c r="CC1483" s="518" t="n">
        <v>0</v>
      </c>
      <c r="CD1483" s="518" t="n">
        <v>0</v>
      </c>
      <c r="CE1483" s="518" t="n">
        <v>0</v>
      </c>
      <c r="CF1483" s="518" t="n">
        <v>0</v>
      </c>
      <c r="CG1483" s="518" t="n">
        <v>0</v>
      </c>
      <c r="CH1483" s="518"/>
      <c r="CI1483" s="716"/>
      <c r="CL1483" s="48" t="n">
        <v>2</v>
      </c>
      <c r="CM1483" s="48" t="n">
        <f aca="false">CL1483-V1483</f>
        <v>0</v>
      </c>
      <c r="CN1483" s="702" t="n">
        <f aca="false">SUM(CO1483:DR1483)</f>
        <v>2</v>
      </c>
      <c r="CO1483" s="703" t="n">
        <v>0</v>
      </c>
      <c r="CP1483" s="703"/>
      <c r="CQ1483" s="703" t="n">
        <v>0</v>
      </c>
      <c r="CR1483" s="703"/>
      <c r="CS1483" s="703" t="n">
        <v>0</v>
      </c>
      <c r="CT1483" s="703" t="n">
        <v>0</v>
      </c>
      <c r="CU1483" s="703"/>
      <c r="CV1483" s="703"/>
      <c r="CW1483" s="703"/>
      <c r="CX1483" s="703" t="n">
        <v>0</v>
      </c>
      <c r="CY1483" s="703" t="n">
        <v>0</v>
      </c>
      <c r="CZ1483" s="703" t="n">
        <v>0</v>
      </c>
      <c r="DA1483" s="703"/>
      <c r="DB1483" s="703"/>
      <c r="DC1483" s="703"/>
      <c r="DD1483" s="703"/>
      <c r="DE1483" s="703" t="n">
        <v>0</v>
      </c>
      <c r="DF1483" s="703"/>
      <c r="DG1483" s="703" t="n">
        <v>0</v>
      </c>
      <c r="DH1483" s="703" t="n">
        <v>0</v>
      </c>
      <c r="DI1483" s="703" t="n">
        <v>0</v>
      </c>
      <c r="DJ1483" s="703" t="n">
        <v>2</v>
      </c>
      <c r="DK1483" s="703" t="n">
        <v>0</v>
      </c>
      <c r="DL1483" s="703" t="n">
        <v>0</v>
      </c>
      <c r="DM1483" s="703"/>
      <c r="DN1483" s="703"/>
      <c r="DO1483" s="703"/>
      <c r="DP1483" s="703"/>
      <c r="DQ1483" s="703"/>
      <c r="DR1483" s="703"/>
      <c r="DS1483" s="704" t="n">
        <f aca="false">CN1483-V1483</f>
        <v>0</v>
      </c>
      <c r="DT1483" s="553"/>
      <c r="DU1483" s="48"/>
    </row>
    <row r="1484" customFormat="false" ht="15" hidden="false" customHeight="true" outlineLevel="0" collapsed="false">
      <c r="A1484" s="705" t="n">
        <f aca="false">A1483+1</f>
        <v>1475</v>
      </c>
      <c r="B1484" s="706" t="s">
        <v>2495</v>
      </c>
      <c r="C1484" s="706" t="s">
        <v>403</v>
      </c>
      <c r="D1484" s="706" t="s">
        <v>401</v>
      </c>
      <c r="E1484" s="243" t="n">
        <f aca="false">COUNTIF($G$10:$G$1856,$G1484)</f>
        <v>1</v>
      </c>
      <c r="F1484" s="706"/>
      <c r="G1484" s="706" t="s">
        <v>3434</v>
      </c>
      <c r="H1484" s="707" t="s">
        <v>2822</v>
      </c>
      <c r="I1484" s="708" t="s">
        <v>1094</v>
      </c>
      <c r="J1484" s="707" t="s">
        <v>305</v>
      </c>
      <c r="K1484" s="709" t="n">
        <v>0</v>
      </c>
      <c r="L1484" s="707" t="s">
        <v>304</v>
      </c>
      <c r="M1484" s="708" t="s">
        <v>1095</v>
      </c>
      <c r="N1484" s="710" t="s">
        <v>934</v>
      </c>
      <c r="O1484" s="512" t="n">
        <v>2</v>
      </c>
      <c r="P1484" s="512" t="n">
        <v>1</v>
      </c>
      <c r="Q1484" s="711" t="n">
        <v>0.000560802</v>
      </c>
      <c r="R1484" s="712"/>
      <c r="S1484" s="713"/>
      <c r="T1484" s="714" t="n">
        <v>1.41</v>
      </c>
      <c r="U1484" s="715"/>
      <c r="V1484" s="262" t="n">
        <f aca="false">SUM(W1484:CI1484)</f>
        <v>2</v>
      </c>
      <c r="W1484" s="243" t="n">
        <v>0</v>
      </c>
      <c r="X1484" s="243" t="n">
        <v>0</v>
      </c>
      <c r="Y1484" s="243" t="n">
        <v>0</v>
      </c>
      <c r="Z1484" s="243" t="n">
        <v>0</v>
      </c>
      <c r="AA1484" s="243" t="n">
        <v>0</v>
      </c>
      <c r="AB1484" s="243" t="n">
        <v>0</v>
      </c>
      <c r="AC1484" s="243" t="n">
        <v>0</v>
      </c>
      <c r="AD1484" s="243" t="n">
        <v>0</v>
      </c>
      <c r="AE1484" s="243" t="n">
        <v>0</v>
      </c>
      <c r="AF1484" s="243" t="n">
        <v>0</v>
      </c>
      <c r="AG1484" s="243" t="n">
        <v>0</v>
      </c>
      <c r="AH1484" s="518" t="n">
        <v>0</v>
      </c>
      <c r="AI1484" s="243" t="n">
        <v>0</v>
      </c>
      <c r="AJ1484" s="243" t="n">
        <v>0</v>
      </c>
      <c r="AK1484" s="518" t="n">
        <v>0</v>
      </c>
      <c r="AL1484" s="518" t="n">
        <v>0</v>
      </c>
      <c r="AM1484" s="518" t="n">
        <v>0</v>
      </c>
      <c r="AN1484" s="518" t="n">
        <v>0</v>
      </c>
      <c r="AO1484" s="518" t="n">
        <v>0</v>
      </c>
      <c r="AP1484" s="518" t="n">
        <v>0</v>
      </c>
      <c r="AQ1484" s="518" t="n">
        <v>0</v>
      </c>
      <c r="AR1484" s="518" t="n">
        <v>0</v>
      </c>
      <c r="AS1484" s="518" t="n">
        <v>0</v>
      </c>
      <c r="AT1484" s="518" t="n">
        <v>0</v>
      </c>
      <c r="AU1484" s="518" t="n">
        <v>0</v>
      </c>
      <c r="AV1484" s="518" t="n">
        <v>0</v>
      </c>
      <c r="AW1484" s="518" t="n">
        <v>0</v>
      </c>
      <c r="AX1484" s="518" t="n">
        <v>0</v>
      </c>
      <c r="AY1484" s="518" t="n">
        <v>0</v>
      </c>
      <c r="AZ1484" s="518" t="n">
        <v>0</v>
      </c>
      <c r="BA1484" s="518" t="n">
        <v>0</v>
      </c>
      <c r="BB1484" s="518" t="n">
        <v>0</v>
      </c>
      <c r="BC1484" s="518" t="n">
        <v>0</v>
      </c>
      <c r="BD1484" s="518" t="n">
        <v>0</v>
      </c>
      <c r="BE1484" s="518" t="n">
        <v>0</v>
      </c>
      <c r="BF1484" s="518" t="n">
        <v>0</v>
      </c>
      <c r="BG1484" s="518" t="n">
        <v>0</v>
      </c>
      <c r="BH1484" s="518" t="n">
        <v>0</v>
      </c>
      <c r="BI1484" s="518" t="n">
        <v>0</v>
      </c>
      <c r="BJ1484" s="518"/>
      <c r="BK1484" s="518"/>
      <c r="BL1484" s="518" t="n">
        <v>0</v>
      </c>
      <c r="BM1484" s="518"/>
      <c r="BN1484" s="518"/>
      <c r="BO1484" s="518"/>
      <c r="BP1484" s="518"/>
      <c r="BQ1484" s="518"/>
      <c r="BR1484" s="518"/>
      <c r="BS1484" s="518"/>
      <c r="BT1484" s="518"/>
      <c r="BU1484" s="518"/>
      <c r="BV1484" s="518" t="n">
        <v>0</v>
      </c>
      <c r="BW1484" s="518" t="n">
        <v>0</v>
      </c>
      <c r="BX1484" s="518" t="n">
        <v>0</v>
      </c>
      <c r="BY1484" s="518" t="n">
        <v>2</v>
      </c>
      <c r="BZ1484" s="518" t="n">
        <v>0</v>
      </c>
      <c r="CA1484" s="518" t="n">
        <v>0</v>
      </c>
      <c r="CB1484" s="518" t="n">
        <v>0</v>
      </c>
      <c r="CC1484" s="518" t="n">
        <v>0</v>
      </c>
      <c r="CD1484" s="518" t="n">
        <v>0</v>
      </c>
      <c r="CE1484" s="518" t="n">
        <v>0</v>
      </c>
      <c r="CF1484" s="518" t="n">
        <v>0</v>
      </c>
      <c r="CG1484" s="518" t="n">
        <v>0</v>
      </c>
      <c r="CH1484" s="518"/>
      <c r="CI1484" s="716"/>
      <c r="CL1484" s="48" t="n">
        <v>2</v>
      </c>
      <c r="CM1484" s="48" t="n">
        <f aca="false">CL1484-V1484</f>
        <v>0</v>
      </c>
      <c r="CN1484" s="702" t="n">
        <f aca="false">SUM(CO1484:DR1484)</f>
        <v>2</v>
      </c>
      <c r="CO1484" s="703" t="n">
        <v>0</v>
      </c>
      <c r="CP1484" s="703"/>
      <c r="CQ1484" s="703" t="n">
        <v>0</v>
      </c>
      <c r="CR1484" s="703"/>
      <c r="CS1484" s="703" t="n">
        <v>0</v>
      </c>
      <c r="CT1484" s="703" t="n">
        <v>0</v>
      </c>
      <c r="CU1484" s="703"/>
      <c r="CV1484" s="703"/>
      <c r="CW1484" s="703"/>
      <c r="CX1484" s="703" t="n">
        <v>0</v>
      </c>
      <c r="CY1484" s="703" t="n">
        <v>0</v>
      </c>
      <c r="CZ1484" s="703" t="n">
        <v>0</v>
      </c>
      <c r="DA1484" s="703"/>
      <c r="DB1484" s="703"/>
      <c r="DC1484" s="703"/>
      <c r="DD1484" s="703"/>
      <c r="DE1484" s="703" t="n">
        <v>0</v>
      </c>
      <c r="DF1484" s="703"/>
      <c r="DG1484" s="703" t="n">
        <v>0</v>
      </c>
      <c r="DH1484" s="703" t="n">
        <v>0</v>
      </c>
      <c r="DI1484" s="703" t="n">
        <v>0</v>
      </c>
      <c r="DJ1484" s="703" t="n">
        <v>2</v>
      </c>
      <c r="DK1484" s="703" t="n">
        <v>0</v>
      </c>
      <c r="DL1484" s="703" t="n">
        <v>0</v>
      </c>
      <c r="DM1484" s="703"/>
      <c r="DN1484" s="703"/>
      <c r="DO1484" s="703"/>
      <c r="DP1484" s="703"/>
      <c r="DQ1484" s="703"/>
      <c r="DR1484" s="703"/>
      <c r="DS1484" s="704" t="n">
        <f aca="false">CN1484-V1484</f>
        <v>0</v>
      </c>
      <c r="DT1484" s="553"/>
      <c r="DU1484" s="48"/>
    </row>
    <row r="1485" customFormat="false" ht="15" hidden="false" customHeight="true" outlineLevel="0" collapsed="false">
      <c r="A1485" s="705" t="n">
        <f aca="false">A1484+1</f>
        <v>1476</v>
      </c>
      <c r="B1485" s="706" t="s">
        <v>2495</v>
      </c>
      <c r="C1485" s="706" t="s">
        <v>403</v>
      </c>
      <c r="D1485" s="706" t="s">
        <v>401</v>
      </c>
      <c r="E1485" s="243" t="n">
        <f aca="false">COUNTIF($G$10:$G$1856,$G1485)</f>
        <v>1</v>
      </c>
      <c r="F1485" s="706"/>
      <c r="G1485" s="706" t="s">
        <v>3435</v>
      </c>
      <c r="H1485" s="707" t="s">
        <v>2824</v>
      </c>
      <c r="I1485" s="708" t="s">
        <v>1654</v>
      </c>
      <c r="J1485" s="707" t="s">
        <v>305</v>
      </c>
      <c r="K1485" s="709" t="n">
        <v>0</v>
      </c>
      <c r="L1485" s="707" t="s">
        <v>304</v>
      </c>
      <c r="M1485" s="708" t="s">
        <v>1655</v>
      </c>
      <c r="N1485" s="710" t="s">
        <v>934</v>
      </c>
      <c r="O1485" s="512" t="n">
        <v>2</v>
      </c>
      <c r="P1485" s="512" t="n">
        <v>1</v>
      </c>
      <c r="Q1485" s="711" t="n">
        <v>0.0001698</v>
      </c>
      <c r="R1485" s="712"/>
      <c r="S1485" s="713"/>
      <c r="T1485" s="714" t="n">
        <v>0.43</v>
      </c>
      <c r="U1485" s="715"/>
      <c r="V1485" s="262" t="n">
        <f aca="false">SUM(W1485:CI1485)</f>
        <v>2</v>
      </c>
      <c r="W1485" s="243" t="n">
        <v>0</v>
      </c>
      <c r="X1485" s="243" t="n">
        <v>0</v>
      </c>
      <c r="Y1485" s="243" t="n">
        <v>0</v>
      </c>
      <c r="Z1485" s="243" t="n">
        <v>0</v>
      </c>
      <c r="AA1485" s="243" t="n">
        <v>0</v>
      </c>
      <c r="AB1485" s="243" t="n">
        <v>0</v>
      </c>
      <c r="AC1485" s="243" t="n">
        <v>0</v>
      </c>
      <c r="AD1485" s="243" t="n">
        <v>0</v>
      </c>
      <c r="AE1485" s="243" t="n">
        <v>0</v>
      </c>
      <c r="AF1485" s="243" t="n">
        <v>0</v>
      </c>
      <c r="AG1485" s="243" t="n">
        <v>0</v>
      </c>
      <c r="AH1485" s="518" t="n">
        <v>0</v>
      </c>
      <c r="AI1485" s="243" t="n">
        <v>0</v>
      </c>
      <c r="AJ1485" s="243" t="n">
        <v>0</v>
      </c>
      <c r="AK1485" s="518" t="n">
        <v>0</v>
      </c>
      <c r="AL1485" s="518" t="n">
        <v>0</v>
      </c>
      <c r="AM1485" s="518" t="n">
        <v>0</v>
      </c>
      <c r="AN1485" s="518" t="n">
        <v>0</v>
      </c>
      <c r="AO1485" s="518" t="n">
        <v>0</v>
      </c>
      <c r="AP1485" s="518" t="n">
        <v>0</v>
      </c>
      <c r="AQ1485" s="518" t="n">
        <v>0</v>
      </c>
      <c r="AR1485" s="518" t="n">
        <v>0</v>
      </c>
      <c r="AS1485" s="518" t="n">
        <v>0</v>
      </c>
      <c r="AT1485" s="518" t="n">
        <v>0</v>
      </c>
      <c r="AU1485" s="518" t="n">
        <v>0</v>
      </c>
      <c r="AV1485" s="518" t="n">
        <v>0</v>
      </c>
      <c r="AW1485" s="518" t="n">
        <v>0</v>
      </c>
      <c r="AX1485" s="518" t="n">
        <v>0</v>
      </c>
      <c r="AY1485" s="518" t="n">
        <v>0</v>
      </c>
      <c r="AZ1485" s="518" t="n">
        <v>0</v>
      </c>
      <c r="BA1485" s="518" t="n">
        <v>0</v>
      </c>
      <c r="BB1485" s="518" t="n">
        <v>0</v>
      </c>
      <c r="BC1485" s="518" t="n">
        <v>0</v>
      </c>
      <c r="BD1485" s="518" t="n">
        <v>0</v>
      </c>
      <c r="BE1485" s="518" t="n">
        <v>0</v>
      </c>
      <c r="BF1485" s="518" t="n">
        <v>0</v>
      </c>
      <c r="BG1485" s="518" t="n">
        <v>0</v>
      </c>
      <c r="BH1485" s="518" t="n">
        <v>0</v>
      </c>
      <c r="BI1485" s="518" t="n">
        <v>0</v>
      </c>
      <c r="BJ1485" s="518"/>
      <c r="BK1485" s="518"/>
      <c r="BL1485" s="518" t="n">
        <v>0</v>
      </c>
      <c r="BM1485" s="518"/>
      <c r="BN1485" s="518"/>
      <c r="BO1485" s="518"/>
      <c r="BP1485" s="518"/>
      <c r="BQ1485" s="518"/>
      <c r="BR1485" s="518"/>
      <c r="BS1485" s="518"/>
      <c r="BT1485" s="518"/>
      <c r="BU1485" s="518"/>
      <c r="BV1485" s="518" t="n">
        <v>0</v>
      </c>
      <c r="BW1485" s="518" t="n">
        <v>0</v>
      </c>
      <c r="BX1485" s="518" t="n">
        <v>0</v>
      </c>
      <c r="BY1485" s="518" t="n">
        <v>2</v>
      </c>
      <c r="BZ1485" s="518" t="n">
        <v>0</v>
      </c>
      <c r="CA1485" s="518" t="n">
        <v>0</v>
      </c>
      <c r="CB1485" s="518" t="n">
        <v>0</v>
      </c>
      <c r="CC1485" s="518" t="n">
        <v>0</v>
      </c>
      <c r="CD1485" s="518" t="n">
        <v>0</v>
      </c>
      <c r="CE1485" s="518" t="n">
        <v>0</v>
      </c>
      <c r="CF1485" s="518" t="n">
        <v>0</v>
      </c>
      <c r="CG1485" s="518" t="n">
        <v>0</v>
      </c>
      <c r="CH1485" s="518"/>
      <c r="CI1485" s="716"/>
      <c r="CL1485" s="48" t="n">
        <v>2</v>
      </c>
      <c r="CM1485" s="48" t="n">
        <f aca="false">CL1485-V1485</f>
        <v>0</v>
      </c>
      <c r="CN1485" s="702" t="n">
        <f aca="false">SUM(CO1485:DR1485)</f>
        <v>2</v>
      </c>
      <c r="CO1485" s="703" t="n">
        <v>0</v>
      </c>
      <c r="CP1485" s="703"/>
      <c r="CQ1485" s="703" t="n">
        <v>0</v>
      </c>
      <c r="CR1485" s="703"/>
      <c r="CS1485" s="703" t="n">
        <v>0</v>
      </c>
      <c r="CT1485" s="703" t="n">
        <v>0</v>
      </c>
      <c r="CU1485" s="703"/>
      <c r="CV1485" s="703"/>
      <c r="CW1485" s="703"/>
      <c r="CX1485" s="703" t="n">
        <v>0</v>
      </c>
      <c r="CY1485" s="703" t="n">
        <v>0</v>
      </c>
      <c r="CZ1485" s="703" t="n">
        <v>0</v>
      </c>
      <c r="DA1485" s="703"/>
      <c r="DB1485" s="703"/>
      <c r="DC1485" s="703"/>
      <c r="DD1485" s="703"/>
      <c r="DE1485" s="703" t="n">
        <v>0</v>
      </c>
      <c r="DF1485" s="703"/>
      <c r="DG1485" s="703" t="n">
        <v>0</v>
      </c>
      <c r="DH1485" s="703" t="n">
        <v>0</v>
      </c>
      <c r="DI1485" s="703" t="n">
        <v>0</v>
      </c>
      <c r="DJ1485" s="703" t="n">
        <v>2</v>
      </c>
      <c r="DK1485" s="703" t="n">
        <v>0</v>
      </c>
      <c r="DL1485" s="703" t="n">
        <v>0</v>
      </c>
      <c r="DM1485" s="703"/>
      <c r="DN1485" s="703"/>
      <c r="DO1485" s="703"/>
      <c r="DP1485" s="703"/>
      <c r="DQ1485" s="703"/>
      <c r="DR1485" s="703"/>
      <c r="DS1485" s="704" t="n">
        <f aca="false">CN1485-V1485</f>
        <v>0</v>
      </c>
      <c r="DT1485" s="553"/>
      <c r="DU1485" s="48"/>
    </row>
    <row r="1486" customFormat="false" ht="15" hidden="false" customHeight="true" outlineLevel="0" collapsed="false">
      <c r="A1486" s="705" t="n">
        <f aca="false">A1485+1</f>
        <v>1477</v>
      </c>
      <c r="B1486" s="706" t="s">
        <v>2495</v>
      </c>
      <c r="C1486" s="706" t="s">
        <v>367</v>
      </c>
      <c r="D1486" s="706" t="s">
        <v>366</v>
      </c>
      <c r="E1486" s="243" t="n">
        <f aca="false">COUNTIF($G$10:$G$1856,$G1486)</f>
        <v>1</v>
      </c>
      <c r="F1486" s="706"/>
      <c r="G1486" s="706" t="s">
        <v>3436</v>
      </c>
      <c r="H1486" s="707" t="s">
        <v>3251</v>
      </c>
      <c r="I1486" s="708" t="s">
        <v>1027</v>
      </c>
      <c r="J1486" s="707" t="s">
        <v>370</v>
      </c>
      <c r="K1486" s="709" t="s">
        <v>369</v>
      </c>
      <c r="L1486" s="707" t="s">
        <v>368</v>
      </c>
      <c r="M1486" s="708" t="s">
        <v>1028</v>
      </c>
      <c r="N1486" s="710" t="s">
        <v>934</v>
      </c>
      <c r="O1486" s="512" t="n">
        <v>1</v>
      </c>
      <c r="P1486" s="512" t="n">
        <v>1</v>
      </c>
      <c r="Q1486" s="711" t="n">
        <v>0.012995641</v>
      </c>
      <c r="R1486" s="712"/>
      <c r="S1486" s="713"/>
      <c r="T1486" s="714" t="n">
        <v>26.4</v>
      </c>
      <c r="U1486" s="715"/>
      <c r="V1486" s="262" t="n">
        <f aca="false">SUM(W1486:CI1486)</f>
        <v>1</v>
      </c>
      <c r="W1486" s="243" t="n">
        <v>0</v>
      </c>
      <c r="X1486" s="243" t="n">
        <v>0</v>
      </c>
      <c r="Y1486" s="243" t="n">
        <v>0</v>
      </c>
      <c r="Z1486" s="243" t="n">
        <v>0</v>
      </c>
      <c r="AA1486" s="243" t="n">
        <v>0</v>
      </c>
      <c r="AB1486" s="243" t="n">
        <v>0</v>
      </c>
      <c r="AC1486" s="243" t="n">
        <v>0</v>
      </c>
      <c r="AD1486" s="243" t="n">
        <v>0</v>
      </c>
      <c r="AE1486" s="243" t="n">
        <v>0</v>
      </c>
      <c r="AF1486" s="243" t="n">
        <v>0</v>
      </c>
      <c r="AG1486" s="243" t="n">
        <v>0</v>
      </c>
      <c r="AH1486" s="518" t="n">
        <v>0</v>
      </c>
      <c r="AI1486" s="243" t="n">
        <v>0</v>
      </c>
      <c r="AJ1486" s="243" t="n">
        <v>0</v>
      </c>
      <c r="AK1486" s="518" t="n">
        <v>0</v>
      </c>
      <c r="AL1486" s="518" t="n">
        <v>0</v>
      </c>
      <c r="AM1486" s="518" t="n">
        <v>0</v>
      </c>
      <c r="AN1486" s="518" t="n">
        <v>0</v>
      </c>
      <c r="AO1486" s="518" t="n">
        <v>0</v>
      </c>
      <c r="AP1486" s="518" t="n">
        <v>0</v>
      </c>
      <c r="AQ1486" s="518" t="n">
        <v>0</v>
      </c>
      <c r="AR1486" s="518" t="n">
        <v>0</v>
      </c>
      <c r="AS1486" s="518" t="n">
        <v>0</v>
      </c>
      <c r="AT1486" s="518" t="n">
        <v>0</v>
      </c>
      <c r="AU1486" s="518" t="n">
        <v>0</v>
      </c>
      <c r="AV1486" s="518" t="n">
        <v>0</v>
      </c>
      <c r="AW1486" s="518" t="n">
        <v>0</v>
      </c>
      <c r="AX1486" s="518" t="n">
        <v>0</v>
      </c>
      <c r="AY1486" s="518" t="n">
        <v>0</v>
      </c>
      <c r="AZ1486" s="518" t="n">
        <v>0</v>
      </c>
      <c r="BA1486" s="518" t="n">
        <v>0</v>
      </c>
      <c r="BB1486" s="518" t="n">
        <v>0</v>
      </c>
      <c r="BC1486" s="518" t="n">
        <v>0</v>
      </c>
      <c r="BD1486" s="518" t="n">
        <v>0</v>
      </c>
      <c r="BE1486" s="518" t="n">
        <v>0</v>
      </c>
      <c r="BF1486" s="518" t="n">
        <v>0</v>
      </c>
      <c r="BG1486" s="518" t="n">
        <v>0</v>
      </c>
      <c r="BH1486" s="518" t="n">
        <v>0</v>
      </c>
      <c r="BI1486" s="518" t="n">
        <v>0</v>
      </c>
      <c r="BJ1486" s="518"/>
      <c r="BK1486" s="518"/>
      <c r="BL1486" s="518" t="n">
        <v>0</v>
      </c>
      <c r="BM1486" s="518"/>
      <c r="BN1486" s="518"/>
      <c r="BO1486" s="518"/>
      <c r="BP1486" s="518"/>
      <c r="BQ1486" s="518"/>
      <c r="BR1486" s="518"/>
      <c r="BS1486" s="518"/>
      <c r="BT1486" s="518"/>
      <c r="BU1486" s="518"/>
      <c r="BV1486" s="518" t="n">
        <v>0</v>
      </c>
      <c r="BW1486" s="518" t="n">
        <v>0</v>
      </c>
      <c r="BX1486" s="518" t="n">
        <v>0</v>
      </c>
      <c r="BY1486" s="518" t="n">
        <v>1</v>
      </c>
      <c r="BZ1486" s="518" t="n">
        <v>0</v>
      </c>
      <c r="CA1486" s="518" t="n">
        <v>0</v>
      </c>
      <c r="CB1486" s="518" t="n">
        <v>0</v>
      </c>
      <c r="CC1486" s="518" t="n">
        <v>0</v>
      </c>
      <c r="CD1486" s="518" t="n">
        <v>0</v>
      </c>
      <c r="CE1486" s="518" t="n">
        <v>0</v>
      </c>
      <c r="CF1486" s="518" t="n">
        <v>0</v>
      </c>
      <c r="CG1486" s="518" t="n">
        <v>0</v>
      </c>
      <c r="CH1486" s="518"/>
      <c r="CI1486" s="716"/>
      <c r="CL1486" s="48" t="n">
        <v>1</v>
      </c>
      <c r="CM1486" s="48" t="n">
        <f aca="false">CL1486-V1486</f>
        <v>0</v>
      </c>
      <c r="CN1486" s="702" t="n">
        <f aca="false">SUM(CO1486:DR1486)</f>
        <v>1</v>
      </c>
      <c r="CO1486" s="703" t="n">
        <v>0</v>
      </c>
      <c r="CP1486" s="703"/>
      <c r="CQ1486" s="703" t="n">
        <v>0</v>
      </c>
      <c r="CR1486" s="703"/>
      <c r="CS1486" s="703" t="n">
        <v>0</v>
      </c>
      <c r="CT1486" s="703" t="n">
        <v>0</v>
      </c>
      <c r="CU1486" s="703"/>
      <c r="CV1486" s="703"/>
      <c r="CW1486" s="703"/>
      <c r="CX1486" s="703" t="n">
        <v>0</v>
      </c>
      <c r="CY1486" s="703" t="n">
        <v>0</v>
      </c>
      <c r="CZ1486" s="703" t="n">
        <v>0</v>
      </c>
      <c r="DA1486" s="703"/>
      <c r="DB1486" s="703"/>
      <c r="DC1486" s="703"/>
      <c r="DD1486" s="703"/>
      <c r="DE1486" s="703" t="n">
        <v>0</v>
      </c>
      <c r="DF1486" s="703"/>
      <c r="DG1486" s="703" t="n">
        <v>0</v>
      </c>
      <c r="DH1486" s="703" t="n">
        <v>0</v>
      </c>
      <c r="DI1486" s="703" t="n">
        <v>0</v>
      </c>
      <c r="DJ1486" s="703" t="n">
        <v>1</v>
      </c>
      <c r="DK1486" s="703" t="n">
        <v>0</v>
      </c>
      <c r="DL1486" s="703" t="n">
        <v>0</v>
      </c>
      <c r="DM1486" s="703"/>
      <c r="DN1486" s="703"/>
      <c r="DO1486" s="703"/>
      <c r="DP1486" s="703"/>
      <c r="DQ1486" s="703"/>
      <c r="DR1486" s="703"/>
      <c r="DS1486" s="704" t="n">
        <f aca="false">CN1486-V1486</f>
        <v>0</v>
      </c>
      <c r="DT1486" s="553"/>
      <c r="DU1486" s="48"/>
    </row>
    <row r="1487" customFormat="false" ht="15" hidden="false" customHeight="true" outlineLevel="0" collapsed="false">
      <c r="A1487" s="705" t="n">
        <f aca="false">A1486+1</f>
        <v>1478</v>
      </c>
      <c r="B1487" s="706" t="s">
        <v>2495</v>
      </c>
      <c r="C1487" s="706" t="s">
        <v>367</v>
      </c>
      <c r="D1487" s="706" t="s">
        <v>366</v>
      </c>
      <c r="E1487" s="243" t="n">
        <f aca="false">COUNTIF($G$10:$G$1856,$G1487)</f>
        <v>1</v>
      </c>
      <c r="F1487" s="706"/>
      <c r="G1487" s="706" t="s">
        <v>3437</v>
      </c>
      <c r="H1487" s="707" t="s">
        <v>3253</v>
      </c>
      <c r="I1487" s="708" t="s">
        <v>1031</v>
      </c>
      <c r="J1487" s="707" t="s">
        <v>370</v>
      </c>
      <c r="K1487" s="709" t="s">
        <v>369</v>
      </c>
      <c r="L1487" s="707" t="s">
        <v>368</v>
      </c>
      <c r="M1487" s="708" t="s">
        <v>1032</v>
      </c>
      <c r="N1487" s="710" t="s">
        <v>934</v>
      </c>
      <c r="O1487" s="512" t="n">
        <v>1</v>
      </c>
      <c r="P1487" s="512" t="n">
        <v>1</v>
      </c>
      <c r="Q1487" s="711" t="n">
        <v>0.012995641</v>
      </c>
      <c r="R1487" s="712"/>
      <c r="S1487" s="713"/>
      <c r="T1487" s="714" t="n">
        <v>26.4</v>
      </c>
      <c r="U1487" s="715"/>
      <c r="V1487" s="262" t="n">
        <f aca="false">SUM(W1487:CI1487)</f>
        <v>1</v>
      </c>
      <c r="W1487" s="243" t="n">
        <v>0</v>
      </c>
      <c r="X1487" s="243" t="n">
        <v>0</v>
      </c>
      <c r="Y1487" s="243" t="n">
        <v>0</v>
      </c>
      <c r="Z1487" s="243" t="n">
        <v>0</v>
      </c>
      <c r="AA1487" s="243" t="n">
        <v>0</v>
      </c>
      <c r="AB1487" s="243" t="n">
        <v>0</v>
      </c>
      <c r="AC1487" s="243" t="n">
        <v>0</v>
      </c>
      <c r="AD1487" s="243" t="n">
        <v>0</v>
      </c>
      <c r="AE1487" s="243" t="n">
        <v>0</v>
      </c>
      <c r="AF1487" s="243" t="n">
        <v>0</v>
      </c>
      <c r="AG1487" s="243" t="n">
        <v>0</v>
      </c>
      <c r="AH1487" s="518" t="n">
        <v>0</v>
      </c>
      <c r="AI1487" s="243" t="n">
        <v>0</v>
      </c>
      <c r="AJ1487" s="243" t="n">
        <v>0</v>
      </c>
      <c r="AK1487" s="518" t="n">
        <v>0</v>
      </c>
      <c r="AL1487" s="518" t="n">
        <v>0</v>
      </c>
      <c r="AM1487" s="518" t="n">
        <v>0</v>
      </c>
      <c r="AN1487" s="518" t="n">
        <v>0</v>
      </c>
      <c r="AO1487" s="518" t="n">
        <v>0</v>
      </c>
      <c r="AP1487" s="518" t="n">
        <v>0</v>
      </c>
      <c r="AQ1487" s="518" t="n">
        <v>0</v>
      </c>
      <c r="AR1487" s="518" t="n">
        <v>0</v>
      </c>
      <c r="AS1487" s="518" t="n">
        <v>0</v>
      </c>
      <c r="AT1487" s="518" t="n">
        <v>0</v>
      </c>
      <c r="AU1487" s="518" t="n">
        <v>0</v>
      </c>
      <c r="AV1487" s="518" t="n">
        <v>0</v>
      </c>
      <c r="AW1487" s="518" t="n">
        <v>0</v>
      </c>
      <c r="AX1487" s="518" t="n">
        <v>0</v>
      </c>
      <c r="AY1487" s="518" t="n">
        <v>0</v>
      </c>
      <c r="AZ1487" s="518" t="n">
        <v>0</v>
      </c>
      <c r="BA1487" s="518" t="n">
        <v>0</v>
      </c>
      <c r="BB1487" s="518" t="n">
        <v>0</v>
      </c>
      <c r="BC1487" s="518" t="n">
        <v>0</v>
      </c>
      <c r="BD1487" s="518" t="n">
        <v>0</v>
      </c>
      <c r="BE1487" s="518" t="n">
        <v>0</v>
      </c>
      <c r="BF1487" s="518" t="n">
        <v>0</v>
      </c>
      <c r="BG1487" s="518" t="n">
        <v>0</v>
      </c>
      <c r="BH1487" s="518" t="n">
        <v>0</v>
      </c>
      <c r="BI1487" s="518" t="n">
        <v>0</v>
      </c>
      <c r="BJ1487" s="518"/>
      <c r="BK1487" s="518"/>
      <c r="BL1487" s="518" t="n">
        <v>0</v>
      </c>
      <c r="BM1487" s="518"/>
      <c r="BN1487" s="518"/>
      <c r="BO1487" s="518"/>
      <c r="BP1487" s="518"/>
      <c r="BQ1487" s="518"/>
      <c r="BR1487" s="518"/>
      <c r="BS1487" s="518"/>
      <c r="BT1487" s="518"/>
      <c r="BU1487" s="518"/>
      <c r="BV1487" s="518" t="n">
        <v>0</v>
      </c>
      <c r="BW1487" s="518" t="n">
        <v>0</v>
      </c>
      <c r="BX1487" s="518" t="n">
        <v>0</v>
      </c>
      <c r="BY1487" s="518" t="n">
        <v>1</v>
      </c>
      <c r="BZ1487" s="518" t="n">
        <v>0</v>
      </c>
      <c r="CA1487" s="518" t="n">
        <v>0</v>
      </c>
      <c r="CB1487" s="518" t="n">
        <v>0</v>
      </c>
      <c r="CC1487" s="518" t="n">
        <v>0</v>
      </c>
      <c r="CD1487" s="518" t="n">
        <v>0</v>
      </c>
      <c r="CE1487" s="518" t="n">
        <v>0</v>
      </c>
      <c r="CF1487" s="518" t="n">
        <v>0</v>
      </c>
      <c r="CG1487" s="518" t="n">
        <v>0</v>
      </c>
      <c r="CH1487" s="518"/>
      <c r="CI1487" s="716"/>
      <c r="CL1487" s="48" t="n">
        <v>1</v>
      </c>
      <c r="CM1487" s="48" t="n">
        <f aca="false">CL1487-V1487</f>
        <v>0</v>
      </c>
      <c r="CN1487" s="702" t="n">
        <f aca="false">SUM(CO1487:DR1487)</f>
        <v>1</v>
      </c>
      <c r="CO1487" s="703" t="n">
        <v>0</v>
      </c>
      <c r="CP1487" s="703"/>
      <c r="CQ1487" s="703" t="n">
        <v>0</v>
      </c>
      <c r="CR1487" s="703"/>
      <c r="CS1487" s="703" t="n">
        <v>0</v>
      </c>
      <c r="CT1487" s="703" t="n">
        <v>0</v>
      </c>
      <c r="CU1487" s="703"/>
      <c r="CV1487" s="703"/>
      <c r="CW1487" s="703"/>
      <c r="CX1487" s="703" t="n">
        <v>0</v>
      </c>
      <c r="CY1487" s="703" t="n">
        <v>0</v>
      </c>
      <c r="CZ1487" s="703" t="n">
        <v>0</v>
      </c>
      <c r="DA1487" s="703"/>
      <c r="DB1487" s="703"/>
      <c r="DC1487" s="703"/>
      <c r="DD1487" s="703"/>
      <c r="DE1487" s="703" t="n">
        <v>0</v>
      </c>
      <c r="DF1487" s="703"/>
      <c r="DG1487" s="703" t="n">
        <v>0</v>
      </c>
      <c r="DH1487" s="703" t="n">
        <v>0</v>
      </c>
      <c r="DI1487" s="703" t="n">
        <v>0</v>
      </c>
      <c r="DJ1487" s="703" t="n">
        <v>1</v>
      </c>
      <c r="DK1487" s="703" t="n">
        <v>0</v>
      </c>
      <c r="DL1487" s="703" t="n">
        <v>0</v>
      </c>
      <c r="DM1487" s="703"/>
      <c r="DN1487" s="703"/>
      <c r="DO1487" s="703"/>
      <c r="DP1487" s="703"/>
      <c r="DQ1487" s="703"/>
      <c r="DR1487" s="703"/>
      <c r="DS1487" s="704" t="n">
        <f aca="false">CN1487-V1487</f>
        <v>0</v>
      </c>
      <c r="DT1487" s="553"/>
      <c r="DU1487" s="48"/>
    </row>
    <row r="1488" customFormat="false" ht="15" hidden="false" customHeight="true" outlineLevel="0" collapsed="false">
      <c r="A1488" s="705" t="n">
        <f aca="false">A1487+1</f>
        <v>1479</v>
      </c>
      <c r="B1488" s="706" t="s">
        <v>2495</v>
      </c>
      <c r="C1488" s="706" t="s">
        <v>367</v>
      </c>
      <c r="D1488" s="706" t="s">
        <v>366</v>
      </c>
      <c r="E1488" s="243" t="n">
        <f aca="false">COUNTIF($G$10:$G$1856,$G1488)</f>
        <v>1</v>
      </c>
      <c r="F1488" s="706"/>
      <c r="G1488" s="706" t="s">
        <v>3438</v>
      </c>
      <c r="H1488" s="707" t="s">
        <v>3255</v>
      </c>
      <c r="I1488" s="708" t="s">
        <v>2332</v>
      </c>
      <c r="J1488" s="707" t="s">
        <v>370</v>
      </c>
      <c r="K1488" s="709" t="s">
        <v>369</v>
      </c>
      <c r="L1488" s="707" t="s">
        <v>368</v>
      </c>
      <c r="M1488" s="708" t="s">
        <v>1849</v>
      </c>
      <c r="N1488" s="710" t="s">
        <v>934</v>
      </c>
      <c r="O1488" s="512" t="n">
        <v>1</v>
      </c>
      <c r="P1488" s="512" t="n">
        <v>1</v>
      </c>
      <c r="Q1488" s="711" t="n">
        <v>0.00286608</v>
      </c>
      <c r="R1488" s="712"/>
      <c r="S1488" s="713"/>
      <c r="T1488" s="714" t="n">
        <v>5.82</v>
      </c>
      <c r="U1488" s="715"/>
      <c r="V1488" s="262" t="n">
        <f aca="false">SUM(W1488:CI1488)</f>
        <v>1</v>
      </c>
      <c r="W1488" s="243" t="n">
        <v>0</v>
      </c>
      <c r="X1488" s="243" t="n">
        <v>0</v>
      </c>
      <c r="Y1488" s="243" t="n">
        <v>0</v>
      </c>
      <c r="Z1488" s="243" t="n">
        <v>0</v>
      </c>
      <c r="AA1488" s="243" t="n">
        <v>0</v>
      </c>
      <c r="AB1488" s="243" t="n">
        <v>0</v>
      </c>
      <c r="AC1488" s="243" t="n">
        <v>0</v>
      </c>
      <c r="AD1488" s="243" t="n">
        <v>0</v>
      </c>
      <c r="AE1488" s="243" t="n">
        <v>0</v>
      </c>
      <c r="AF1488" s="243" t="n">
        <v>0</v>
      </c>
      <c r="AG1488" s="243" t="n">
        <v>0</v>
      </c>
      <c r="AH1488" s="518" t="n">
        <v>0</v>
      </c>
      <c r="AI1488" s="243" t="n">
        <v>0</v>
      </c>
      <c r="AJ1488" s="243" t="n">
        <v>0</v>
      </c>
      <c r="AK1488" s="518" t="n">
        <v>0</v>
      </c>
      <c r="AL1488" s="518" t="n">
        <v>0</v>
      </c>
      <c r="AM1488" s="518" t="n">
        <v>0</v>
      </c>
      <c r="AN1488" s="518" t="n">
        <v>0</v>
      </c>
      <c r="AO1488" s="518" t="n">
        <v>0</v>
      </c>
      <c r="AP1488" s="518" t="n">
        <v>0</v>
      </c>
      <c r="AQ1488" s="518" t="n">
        <v>0</v>
      </c>
      <c r="AR1488" s="518" t="n">
        <v>0</v>
      </c>
      <c r="AS1488" s="518" t="n">
        <v>0</v>
      </c>
      <c r="AT1488" s="518" t="n">
        <v>0</v>
      </c>
      <c r="AU1488" s="518" t="n">
        <v>0</v>
      </c>
      <c r="AV1488" s="518" t="n">
        <v>0</v>
      </c>
      <c r="AW1488" s="518" t="n">
        <v>0</v>
      </c>
      <c r="AX1488" s="518" t="n">
        <v>0</v>
      </c>
      <c r="AY1488" s="518" t="n">
        <v>0</v>
      </c>
      <c r="AZ1488" s="518" t="n">
        <v>0</v>
      </c>
      <c r="BA1488" s="518" t="n">
        <v>0</v>
      </c>
      <c r="BB1488" s="518" t="n">
        <v>0</v>
      </c>
      <c r="BC1488" s="518" t="n">
        <v>0</v>
      </c>
      <c r="BD1488" s="518" t="n">
        <v>0</v>
      </c>
      <c r="BE1488" s="518" t="n">
        <v>0</v>
      </c>
      <c r="BF1488" s="518" t="n">
        <v>0</v>
      </c>
      <c r="BG1488" s="518" t="n">
        <v>0</v>
      </c>
      <c r="BH1488" s="518" t="n">
        <v>0</v>
      </c>
      <c r="BI1488" s="518" t="n">
        <v>0</v>
      </c>
      <c r="BJ1488" s="518"/>
      <c r="BK1488" s="518"/>
      <c r="BL1488" s="518" t="n">
        <v>0</v>
      </c>
      <c r="BM1488" s="518"/>
      <c r="BN1488" s="518"/>
      <c r="BO1488" s="518"/>
      <c r="BP1488" s="518"/>
      <c r="BQ1488" s="518"/>
      <c r="BR1488" s="518"/>
      <c r="BS1488" s="518"/>
      <c r="BT1488" s="518"/>
      <c r="BU1488" s="518"/>
      <c r="BV1488" s="518" t="n">
        <v>0</v>
      </c>
      <c r="BW1488" s="518" t="n">
        <v>0</v>
      </c>
      <c r="BX1488" s="518" t="n">
        <v>0</v>
      </c>
      <c r="BY1488" s="518" t="n">
        <v>1</v>
      </c>
      <c r="BZ1488" s="518" t="n">
        <v>0</v>
      </c>
      <c r="CA1488" s="518" t="n">
        <v>0</v>
      </c>
      <c r="CB1488" s="518" t="n">
        <v>0</v>
      </c>
      <c r="CC1488" s="518" t="n">
        <v>0</v>
      </c>
      <c r="CD1488" s="518" t="n">
        <v>0</v>
      </c>
      <c r="CE1488" s="518" t="n">
        <v>0</v>
      </c>
      <c r="CF1488" s="518" t="n">
        <v>0</v>
      </c>
      <c r="CG1488" s="518" t="n">
        <v>0</v>
      </c>
      <c r="CH1488" s="518"/>
      <c r="CI1488" s="716"/>
      <c r="CL1488" s="48" t="n">
        <v>1</v>
      </c>
      <c r="CM1488" s="48" t="n">
        <f aca="false">CL1488-V1488</f>
        <v>0</v>
      </c>
      <c r="CN1488" s="702" t="n">
        <f aca="false">SUM(CO1488:DR1488)</f>
        <v>1</v>
      </c>
      <c r="CO1488" s="703" t="n">
        <v>0</v>
      </c>
      <c r="CP1488" s="703"/>
      <c r="CQ1488" s="703" t="n">
        <v>0</v>
      </c>
      <c r="CR1488" s="703"/>
      <c r="CS1488" s="703" t="n">
        <v>0</v>
      </c>
      <c r="CT1488" s="703" t="n">
        <v>0</v>
      </c>
      <c r="CU1488" s="703"/>
      <c r="CV1488" s="703"/>
      <c r="CW1488" s="703"/>
      <c r="CX1488" s="703" t="n">
        <v>0</v>
      </c>
      <c r="CY1488" s="703" t="n">
        <v>0</v>
      </c>
      <c r="CZ1488" s="703" t="n">
        <v>0</v>
      </c>
      <c r="DA1488" s="703"/>
      <c r="DB1488" s="703"/>
      <c r="DC1488" s="703"/>
      <c r="DD1488" s="703"/>
      <c r="DE1488" s="703" t="n">
        <v>0</v>
      </c>
      <c r="DF1488" s="703"/>
      <c r="DG1488" s="703" t="n">
        <v>0</v>
      </c>
      <c r="DH1488" s="703" t="n">
        <v>0</v>
      </c>
      <c r="DI1488" s="703" t="n">
        <v>0</v>
      </c>
      <c r="DJ1488" s="703" t="n">
        <v>1</v>
      </c>
      <c r="DK1488" s="703" t="n">
        <v>0</v>
      </c>
      <c r="DL1488" s="703" t="n">
        <v>0</v>
      </c>
      <c r="DM1488" s="703"/>
      <c r="DN1488" s="703"/>
      <c r="DO1488" s="703"/>
      <c r="DP1488" s="703"/>
      <c r="DQ1488" s="703"/>
      <c r="DR1488" s="703"/>
      <c r="DS1488" s="704" t="n">
        <f aca="false">CN1488-V1488</f>
        <v>0</v>
      </c>
      <c r="DT1488" s="553"/>
      <c r="DU1488" s="48"/>
    </row>
    <row r="1489" customFormat="false" ht="15" hidden="false" customHeight="true" outlineLevel="0" collapsed="false">
      <c r="A1489" s="705" t="n">
        <f aca="false">A1488+1</f>
        <v>1480</v>
      </c>
      <c r="B1489" s="706" t="s">
        <v>2495</v>
      </c>
      <c r="C1489" s="706" t="s">
        <v>367</v>
      </c>
      <c r="D1489" s="706" t="s">
        <v>366</v>
      </c>
      <c r="E1489" s="243" t="n">
        <f aca="false">COUNTIF($G$10:$G$1856,$G1489)</f>
        <v>1</v>
      </c>
      <c r="F1489" s="706"/>
      <c r="G1489" s="706" t="s">
        <v>3439</v>
      </c>
      <c r="H1489" s="707" t="s">
        <v>3257</v>
      </c>
      <c r="I1489" s="708" t="s">
        <v>932</v>
      </c>
      <c r="J1489" s="707" t="s">
        <v>370</v>
      </c>
      <c r="K1489" s="709" t="s">
        <v>369</v>
      </c>
      <c r="L1489" s="707" t="s">
        <v>368</v>
      </c>
      <c r="M1489" s="708" t="s">
        <v>933</v>
      </c>
      <c r="N1489" s="710" t="s">
        <v>934</v>
      </c>
      <c r="O1489" s="512" t="n">
        <v>1</v>
      </c>
      <c r="P1489" s="512" t="n">
        <v>1</v>
      </c>
      <c r="Q1489" s="711" t="n">
        <v>0.00502602</v>
      </c>
      <c r="R1489" s="712"/>
      <c r="S1489" s="713"/>
      <c r="T1489" s="714" t="n">
        <v>10.21</v>
      </c>
      <c r="U1489" s="715"/>
      <c r="V1489" s="262" t="n">
        <f aca="false">SUM(W1489:CI1489)</f>
        <v>1</v>
      </c>
      <c r="W1489" s="243" t="n">
        <v>0</v>
      </c>
      <c r="X1489" s="243" t="n">
        <v>0</v>
      </c>
      <c r="Y1489" s="243" t="n">
        <v>0</v>
      </c>
      <c r="Z1489" s="243" t="n">
        <v>0</v>
      </c>
      <c r="AA1489" s="243" t="n">
        <v>0</v>
      </c>
      <c r="AB1489" s="243" t="n">
        <v>0</v>
      </c>
      <c r="AC1489" s="243" t="n">
        <v>0</v>
      </c>
      <c r="AD1489" s="243" t="n">
        <v>0</v>
      </c>
      <c r="AE1489" s="243" t="n">
        <v>0</v>
      </c>
      <c r="AF1489" s="243" t="n">
        <v>0</v>
      </c>
      <c r="AG1489" s="243" t="n">
        <v>0</v>
      </c>
      <c r="AH1489" s="518" t="n">
        <v>0</v>
      </c>
      <c r="AI1489" s="243" t="n">
        <v>0</v>
      </c>
      <c r="AJ1489" s="243" t="n">
        <v>0</v>
      </c>
      <c r="AK1489" s="518" t="n">
        <v>0</v>
      </c>
      <c r="AL1489" s="518" t="n">
        <v>0</v>
      </c>
      <c r="AM1489" s="518" t="n">
        <v>0</v>
      </c>
      <c r="AN1489" s="518" t="n">
        <v>0</v>
      </c>
      <c r="AO1489" s="518" t="n">
        <v>0</v>
      </c>
      <c r="AP1489" s="518" t="n">
        <v>0</v>
      </c>
      <c r="AQ1489" s="518" t="n">
        <v>0</v>
      </c>
      <c r="AR1489" s="518" t="n">
        <v>0</v>
      </c>
      <c r="AS1489" s="518" t="n">
        <v>0</v>
      </c>
      <c r="AT1489" s="518" t="n">
        <v>0</v>
      </c>
      <c r="AU1489" s="518" t="n">
        <v>0</v>
      </c>
      <c r="AV1489" s="518" t="n">
        <v>0</v>
      </c>
      <c r="AW1489" s="518" t="n">
        <v>0</v>
      </c>
      <c r="AX1489" s="518" t="n">
        <v>0</v>
      </c>
      <c r="AY1489" s="518" t="n">
        <v>0</v>
      </c>
      <c r="AZ1489" s="518" t="n">
        <v>0</v>
      </c>
      <c r="BA1489" s="518" t="n">
        <v>0</v>
      </c>
      <c r="BB1489" s="518" t="n">
        <v>0</v>
      </c>
      <c r="BC1489" s="518" t="n">
        <v>0</v>
      </c>
      <c r="BD1489" s="518" t="n">
        <v>0</v>
      </c>
      <c r="BE1489" s="518" t="n">
        <v>0</v>
      </c>
      <c r="BF1489" s="518" t="n">
        <v>0</v>
      </c>
      <c r="BG1489" s="518" t="n">
        <v>0</v>
      </c>
      <c r="BH1489" s="518" t="n">
        <v>0</v>
      </c>
      <c r="BI1489" s="518" t="n">
        <v>0</v>
      </c>
      <c r="BJ1489" s="518"/>
      <c r="BK1489" s="518"/>
      <c r="BL1489" s="518" t="n">
        <v>0</v>
      </c>
      <c r="BM1489" s="518"/>
      <c r="BN1489" s="518"/>
      <c r="BO1489" s="518"/>
      <c r="BP1489" s="518"/>
      <c r="BQ1489" s="518"/>
      <c r="BR1489" s="518"/>
      <c r="BS1489" s="518"/>
      <c r="BT1489" s="518"/>
      <c r="BU1489" s="518"/>
      <c r="BV1489" s="518" t="n">
        <v>0</v>
      </c>
      <c r="BW1489" s="518" t="n">
        <v>0</v>
      </c>
      <c r="BX1489" s="518" t="n">
        <v>0</v>
      </c>
      <c r="BY1489" s="518" t="n">
        <v>1</v>
      </c>
      <c r="BZ1489" s="518" t="n">
        <v>0</v>
      </c>
      <c r="CA1489" s="518" t="n">
        <v>0</v>
      </c>
      <c r="CB1489" s="518" t="n">
        <v>0</v>
      </c>
      <c r="CC1489" s="518" t="n">
        <v>0</v>
      </c>
      <c r="CD1489" s="518" t="n">
        <v>0</v>
      </c>
      <c r="CE1489" s="518" t="n">
        <v>0</v>
      </c>
      <c r="CF1489" s="518" t="n">
        <v>0</v>
      </c>
      <c r="CG1489" s="518" t="n">
        <v>0</v>
      </c>
      <c r="CH1489" s="518"/>
      <c r="CI1489" s="716"/>
      <c r="CL1489" s="48" t="n">
        <v>1</v>
      </c>
      <c r="CM1489" s="48" t="n">
        <f aca="false">CL1489-V1489</f>
        <v>0</v>
      </c>
      <c r="CN1489" s="702" t="n">
        <f aca="false">SUM(CO1489:DR1489)</f>
        <v>1</v>
      </c>
      <c r="CO1489" s="703" t="n">
        <v>0</v>
      </c>
      <c r="CP1489" s="703"/>
      <c r="CQ1489" s="703" t="n">
        <v>0</v>
      </c>
      <c r="CR1489" s="703"/>
      <c r="CS1489" s="703" t="n">
        <v>0</v>
      </c>
      <c r="CT1489" s="703" t="n">
        <v>0</v>
      </c>
      <c r="CU1489" s="703"/>
      <c r="CV1489" s="703"/>
      <c r="CW1489" s="703"/>
      <c r="CX1489" s="703" t="n">
        <v>0</v>
      </c>
      <c r="CY1489" s="703" t="n">
        <v>0</v>
      </c>
      <c r="CZ1489" s="703" t="n">
        <v>0</v>
      </c>
      <c r="DA1489" s="703"/>
      <c r="DB1489" s="703"/>
      <c r="DC1489" s="703"/>
      <c r="DD1489" s="703"/>
      <c r="DE1489" s="703" t="n">
        <v>0</v>
      </c>
      <c r="DF1489" s="703"/>
      <c r="DG1489" s="703" t="n">
        <v>0</v>
      </c>
      <c r="DH1489" s="703" t="n">
        <v>0</v>
      </c>
      <c r="DI1489" s="703" t="n">
        <v>0</v>
      </c>
      <c r="DJ1489" s="703" t="n">
        <v>1</v>
      </c>
      <c r="DK1489" s="703" t="n">
        <v>0</v>
      </c>
      <c r="DL1489" s="703" t="n">
        <v>0</v>
      </c>
      <c r="DM1489" s="703"/>
      <c r="DN1489" s="703"/>
      <c r="DO1489" s="703"/>
      <c r="DP1489" s="703"/>
      <c r="DQ1489" s="703"/>
      <c r="DR1489" s="703"/>
      <c r="DS1489" s="704" t="n">
        <f aca="false">CN1489-V1489</f>
        <v>0</v>
      </c>
      <c r="DT1489" s="553"/>
      <c r="DU1489" s="48"/>
    </row>
    <row r="1490" customFormat="false" ht="15" hidden="false" customHeight="true" outlineLevel="0" collapsed="false">
      <c r="A1490" s="705" t="n">
        <f aca="false">A1489+1</f>
        <v>1481</v>
      </c>
      <c r="B1490" s="706" t="s">
        <v>2495</v>
      </c>
      <c r="C1490" s="706" t="s">
        <v>367</v>
      </c>
      <c r="D1490" s="706" t="s">
        <v>366</v>
      </c>
      <c r="E1490" s="243" t="n">
        <f aca="false">COUNTIF($G$10:$G$1856,$G1490)</f>
        <v>1</v>
      </c>
      <c r="F1490" s="706"/>
      <c r="G1490" s="706" t="s">
        <v>3440</v>
      </c>
      <c r="H1490" s="707" t="s">
        <v>3259</v>
      </c>
      <c r="I1490" s="708" t="s">
        <v>985</v>
      </c>
      <c r="J1490" s="707" t="s">
        <v>370</v>
      </c>
      <c r="K1490" s="709" t="s">
        <v>369</v>
      </c>
      <c r="L1490" s="707" t="s">
        <v>368</v>
      </c>
      <c r="M1490" s="708" t="s">
        <v>1035</v>
      </c>
      <c r="N1490" s="710" t="s">
        <v>934</v>
      </c>
      <c r="O1490" s="512" t="n">
        <v>1</v>
      </c>
      <c r="P1490" s="512" t="n">
        <v>1</v>
      </c>
      <c r="Q1490" s="711" t="n">
        <v>0.002259978</v>
      </c>
      <c r="R1490" s="712"/>
      <c r="S1490" s="713"/>
      <c r="T1490" s="714" t="n">
        <v>4.59</v>
      </c>
      <c r="U1490" s="715"/>
      <c r="V1490" s="262" t="n">
        <f aca="false">SUM(W1490:CI1490)</f>
        <v>1</v>
      </c>
      <c r="W1490" s="243" t="n">
        <v>0</v>
      </c>
      <c r="X1490" s="243" t="n">
        <v>0</v>
      </c>
      <c r="Y1490" s="243" t="n">
        <v>0</v>
      </c>
      <c r="Z1490" s="243" t="n">
        <v>0</v>
      </c>
      <c r="AA1490" s="243" t="n">
        <v>0</v>
      </c>
      <c r="AB1490" s="243" t="n">
        <v>0</v>
      </c>
      <c r="AC1490" s="243" t="n">
        <v>0</v>
      </c>
      <c r="AD1490" s="243" t="n">
        <v>0</v>
      </c>
      <c r="AE1490" s="243" t="n">
        <v>0</v>
      </c>
      <c r="AF1490" s="243" t="n">
        <v>0</v>
      </c>
      <c r="AG1490" s="243" t="n">
        <v>0</v>
      </c>
      <c r="AH1490" s="518" t="n">
        <v>0</v>
      </c>
      <c r="AI1490" s="243" t="n">
        <v>0</v>
      </c>
      <c r="AJ1490" s="243" t="n">
        <v>0</v>
      </c>
      <c r="AK1490" s="518" t="n">
        <v>0</v>
      </c>
      <c r="AL1490" s="518" t="n">
        <v>0</v>
      </c>
      <c r="AM1490" s="518" t="n">
        <v>0</v>
      </c>
      <c r="AN1490" s="518" t="n">
        <v>0</v>
      </c>
      <c r="AO1490" s="518" t="n">
        <v>0</v>
      </c>
      <c r="AP1490" s="518" t="n">
        <v>0</v>
      </c>
      <c r="AQ1490" s="518" t="n">
        <v>0</v>
      </c>
      <c r="AR1490" s="518" t="n">
        <v>0</v>
      </c>
      <c r="AS1490" s="518" t="n">
        <v>0</v>
      </c>
      <c r="AT1490" s="518" t="n">
        <v>0</v>
      </c>
      <c r="AU1490" s="518" t="n">
        <v>0</v>
      </c>
      <c r="AV1490" s="518" t="n">
        <v>0</v>
      </c>
      <c r="AW1490" s="518" t="n">
        <v>0</v>
      </c>
      <c r="AX1490" s="518" t="n">
        <v>0</v>
      </c>
      <c r="AY1490" s="518" t="n">
        <v>0</v>
      </c>
      <c r="AZ1490" s="518" t="n">
        <v>0</v>
      </c>
      <c r="BA1490" s="518" t="n">
        <v>0</v>
      </c>
      <c r="BB1490" s="518" t="n">
        <v>0</v>
      </c>
      <c r="BC1490" s="518" t="n">
        <v>0</v>
      </c>
      <c r="BD1490" s="518" t="n">
        <v>0</v>
      </c>
      <c r="BE1490" s="518" t="n">
        <v>0</v>
      </c>
      <c r="BF1490" s="518" t="n">
        <v>0</v>
      </c>
      <c r="BG1490" s="518" t="n">
        <v>0</v>
      </c>
      <c r="BH1490" s="518" t="n">
        <v>0</v>
      </c>
      <c r="BI1490" s="518" t="n">
        <v>0</v>
      </c>
      <c r="BJ1490" s="518"/>
      <c r="BK1490" s="518"/>
      <c r="BL1490" s="518" t="n">
        <v>0</v>
      </c>
      <c r="BM1490" s="518"/>
      <c r="BN1490" s="518"/>
      <c r="BO1490" s="518"/>
      <c r="BP1490" s="518"/>
      <c r="BQ1490" s="518"/>
      <c r="BR1490" s="518"/>
      <c r="BS1490" s="518"/>
      <c r="BT1490" s="518"/>
      <c r="BU1490" s="518"/>
      <c r="BV1490" s="518" t="n">
        <v>0</v>
      </c>
      <c r="BW1490" s="518" t="n">
        <v>0</v>
      </c>
      <c r="BX1490" s="518" t="n">
        <v>0</v>
      </c>
      <c r="BY1490" s="518" t="n">
        <v>1</v>
      </c>
      <c r="BZ1490" s="518" t="n">
        <v>0</v>
      </c>
      <c r="CA1490" s="518" t="n">
        <v>0</v>
      </c>
      <c r="CB1490" s="518" t="n">
        <v>0</v>
      </c>
      <c r="CC1490" s="518" t="n">
        <v>0</v>
      </c>
      <c r="CD1490" s="518" t="n">
        <v>0</v>
      </c>
      <c r="CE1490" s="518" t="n">
        <v>0</v>
      </c>
      <c r="CF1490" s="518" t="n">
        <v>0</v>
      </c>
      <c r="CG1490" s="518" t="n">
        <v>0</v>
      </c>
      <c r="CH1490" s="518"/>
      <c r="CI1490" s="716"/>
      <c r="CL1490" s="48" t="n">
        <v>1</v>
      </c>
      <c r="CM1490" s="48" t="n">
        <f aca="false">CL1490-V1490</f>
        <v>0</v>
      </c>
      <c r="CN1490" s="702" t="n">
        <f aca="false">SUM(CO1490:DR1490)</f>
        <v>1</v>
      </c>
      <c r="CO1490" s="703" t="n">
        <v>0</v>
      </c>
      <c r="CP1490" s="703"/>
      <c r="CQ1490" s="703" t="n">
        <v>0</v>
      </c>
      <c r="CR1490" s="703"/>
      <c r="CS1490" s="703" t="n">
        <v>0</v>
      </c>
      <c r="CT1490" s="703" t="n">
        <v>0</v>
      </c>
      <c r="CU1490" s="703"/>
      <c r="CV1490" s="703"/>
      <c r="CW1490" s="703"/>
      <c r="CX1490" s="703" t="n">
        <v>0</v>
      </c>
      <c r="CY1490" s="703" t="n">
        <v>0</v>
      </c>
      <c r="CZ1490" s="703" t="n">
        <v>0</v>
      </c>
      <c r="DA1490" s="703"/>
      <c r="DB1490" s="703"/>
      <c r="DC1490" s="703"/>
      <c r="DD1490" s="703"/>
      <c r="DE1490" s="703" t="n">
        <v>0</v>
      </c>
      <c r="DF1490" s="703"/>
      <c r="DG1490" s="703" t="n">
        <v>0</v>
      </c>
      <c r="DH1490" s="703" t="n">
        <v>0</v>
      </c>
      <c r="DI1490" s="703" t="n">
        <v>0</v>
      </c>
      <c r="DJ1490" s="703" t="n">
        <v>1</v>
      </c>
      <c r="DK1490" s="703" t="n">
        <v>0</v>
      </c>
      <c r="DL1490" s="703" t="n">
        <v>0</v>
      </c>
      <c r="DM1490" s="703"/>
      <c r="DN1490" s="703"/>
      <c r="DO1490" s="703"/>
      <c r="DP1490" s="703"/>
      <c r="DQ1490" s="703"/>
      <c r="DR1490" s="703"/>
      <c r="DS1490" s="704" t="n">
        <f aca="false">CN1490-V1490</f>
        <v>0</v>
      </c>
      <c r="DT1490" s="553"/>
      <c r="DU1490" s="48"/>
    </row>
    <row r="1491" customFormat="false" ht="15" hidden="false" customHeight="true" outlineLevel="0" collapsed="false">
      <c r="A1491" s="705" t="n">
        <f aca="false">A1490+1</f>
        <v>1482</v>
      </c>
      <c r="B1491" s="706" t="s">
        <v>2495</v>
      </c>
      <c r="C1491" s="706" t="s">
        <v>367</v>
      </c>
      <c r="D1491" s="706" t="s">
        <v>366</v>
      </c>
      <c r="E1491" s="243" t="n">
        <f aca="false">COUNTIF($G$10:$G$1856,$G1491)</f>
        <v>1</v>
      </c>
      <c r="F1491" s="706"/>
      <c r="G1491" s="706" t="s">
        <v>3441</v>
      </c>
      <c r="H1491" s="707" t="s">
        <v>3261</v>
      </c>
      <c r="I1491" s="708" t="s">
        <v>993</v>
      </c>
      <c r="J1491" s="707" t="s">
        <v>370</v>
      </c>
      <c r="K1491" s="709" t="s">
        <v>369</v>
      </c>
      <c r="L1491" s="707" t="s">
        <v>368</v>
      </c>
      <c r="M1491" s="708" t="s">
        <v>2652</v>
      </c>
      <c r="N1491" s="710" t="s">
        <v>934</v>
      </c>
      <c r="O1491" s="512" t="n">
        <v>1</v>
      </c>
      <c r="P1491" s="512" t="n">
        <v>1</v>
      </c>
      <c r="Q1491" s="711" t="n">
        <v>0.00308142</v>
      </c>
      <c r="R1491" s="712"/>
      <c r="S1491" s="713"/>
      <c r="T1491" s="714" t="n">
        <v>6.26</v>
      </c>
      <c r="U1491" s="715"/>
      <c r="V1491" s="262" t="n">
        <f aca="false">SUM(W1491:CI1491)</f>
        <v>1</v>
      </c>
      <c r="W1491" s="243" t="n">
        <v>0</v>
      </c>
      <c r="X1491" s="243" t="n">
        <v>0</v>
      </c>
      <c r="Y1491" s="243" t="n">
        <v>0</v>
      </c>
      <c r="Z1491" s="243" t="n">
        <v>0</v>
      </c>
      <c r="AA1491" s="243" t="n">
        <v>0</v>
      </c>
      <c r="AB1491" s="243" t="n">
        <v>0</v>
      </c>
      <c r="AC1491" s="243" t="n">
        <v>0</v>
      </c>
      <c r="AD1491" s="243" t="n">
        <v>0</v>
      </c>
      <c r="AE1491" s="243" t="n">
        <v>0</v>
      </c>
      <c r="AF1491" s="243" t="n">
        <v>0</v>
      </c>
      <c r="AG1491" s="243" t="n">
        <v>0</v>
      </c>
      <c r="AH1491" s="518" t="n">
        <v>0</v>
      </c>
      <c r="AI1491" s="243" t="n">
        <v>0</v>
      </c>
      <c r="AJ1491" s="243" t="n">
        <v>0</v>
      </c>
      <c r="AK1491" s="518" t="n">
        <v>0</v>
      </c>
      <c r="AL1491" s="518" t="n">
        <v>0</v>
      </c>
      <c r="AM1491" s="518" t="n">
        <v>0</v>
      </c>
      <c r="AN1491" s="518" t="n">
        <v>0</v>
      </c>
      <c r="AO1491" s="518" t="n">
        <v>0</v>
      </c>
      <c r="AP1491" s="518" t="n">
        <v>0</v>
      </c>
      <c r="AQ1491" s="518" t="n">
        <v>0</v>
      </c>
      <c r="AR1491" s="518" t="n">
        <v>0</v>
      </c>
      <c r="AS1491" s="518" t="n">
        <v>0</v>
      </c>
      <c r="AT1491" s="518" t="n">
        <v>0</v>
      </c>
      <c r="AU1491" s="518" t="n">
        <v>0</v>
      </c>
      <c r="AV1491" s="518" t="n">
        <v>0</v>
      </c>
      <c r="AW1491" s="518" t="n">
        <v>0</v>
      </c>
      <c r="AX1491" s="518" t="n">
        <v>0</v>
      </c>
      <c r="AY1491" s="518" t="n">
        <v>0</v>
      </c>
      <c r="AZ1491" s="518" t="n">
        <v>0</v>
      </c>
      <c r="BA1491" s="518" t="n">
        <v>0</v>
      </c>
      <c r="BB1491" s="518" t="n">
        <v>0</v>
      </c>
      <c r="BC1491" s="518" t="n">
        <v>0</v>
      </c>
      <c r="BD1491" s="518" t="n">
        <v>0</v>
      </c>
      <c r="BE1491" s="518" t="n">
        <v>0</v>
      </c>
      <c r="BF1491" s="518" t="n">
        <v>0</v>
      </c>
      <c r="BG1491" s="518" t="n">
        <v>0</v>
      </c>
      <c r="BH1491" s="518" t="n">
        <v>0</v>
      </c>
      <c r="BI1491" s="518" t="n">
        <v>0</v>
      </c>
      <c r="BJ1491" s="518"/>
      <c r="BK1491" s="518"/>
      <c r="BL1491" s="518" t="n">
        <v>0</v>
      </c>
      <c r="BM1491" s="518"/>
      <c r="BN1491" s="518"/>
      <c r="BO1491" s="518"/>
      <c r="BP1491" s="518"/>
      <c r="BQ1491" s="518"/>
      <c r="BR1491" s="518"/>
      <c r="BS1491" s="518"/>
      <c r="BT1491" s="518"/>
      <c r="BU1491" s="518"/>
      <c r="BV1491" s="518" t="n">
        <v>0</v>
      </c>
      <c r="BW1491" s="518" t="n">
        <v>0</v>
      </c>
      <c r="BX1491" s="518" t="n">
        <v>0</v>
      </c>
      <c r="BY1491" s="518" t="n">
        <v>1</v>
      </c>
      <c r="BZ1491" s="518" t="n">
        <v>0</v>
      </c>
      <c r="CA1491" s="518" t="n">
        <v>0</v>
      </c>
      <c r="CB1491" s="518" t="n">
        <v>0</v>
      </c>
      <c r="CC1491" s="518" t="n">
        <v>0</v>
      </c>
      <c r="CD1491" s="518" t="n">
        <v>0</v>
      </c>
      <c r="CE1491" s="518" t="n">
        <v>0</v>
      </c>
      <c r="CF1491" s="518" t="n">
        <v>0</v>
      </c>
      <c r="CG1491" s="518" t="n">
        <v>0</v>
      </c>
      <c r="CH1491" s="518"/>
      <c r="CI1491" s="716"/>
      <c r="CL1491" s="48" t="n">
        <v>1</v>
      </c>
      <c r="CM1491" s="48" t="n">
        <f aca="false">CL1491-V1491</f>
        <v>0</v>
      </c>
      <c r="CN1491" s="702" t="n">
        <f aca="false">SUM(CO1491:DR1491)</f>
        <v>1</v>
      </c>
      <c r="CO1491" s="703" t="n">
        <v>0</v>
      </c>
      <c r="CP1491" s="703"/>
      <c r="CQ1491" s="703" t="n">
        <v>0</v>
      </c>
      <c r="CR1491" s="703"/>
      <c r="CS1491" s="703" t="n">
        <v>0</v>
      </c>
      <c r="CT1491" s="703" t="n">
        <v>0</v>
      </c>
      <c r="CU1491" s="703"/>
      <c r="CV1491" s="703"/>
      <c r="CW1491" s="703"/>
      <c r="CX1491" s="703" t="n">
        <v>0</v>
      </c>
      <c r="CY1491" s="703" t="n">
        <v>0</v>
      </c>
      <c r="CZ1491" s="703" t="n">
        <v>0</v>
      </c>
      <c r="DA1491" s="703"/>
      <c r="DB1491" s="703"/>
      <c r="DC1491" s="703"/>
      <c r="DD1491" s="703"/>
      <c r="DE1491" s="703" t="n">
        <v>0</v>
      </c>
      <c r="DF1491" s="703"/>
      <c r="DG1491" s="703" t="n">
        <v>0</v>
      </c>
      <c r="DH1491" s="703" t="n">
        <v>0</v>
      </c>
      <c r="DI1491" s="703" t="n">
        <v>0</v>
      </c>
      <c r="DJ1491" s="703" t="n">
        <v>1</v>
      </c>
      <c r="DK1491" s="703" t="n">
        <v>0</v>
      </c>
      <c r="DL1491" s="703" t="n">
        <v>0</v>
      </c>
      <c r="DM1491" s="703"/>
      <c r="DN1491" s="703"/>
      <c r="DO1491" s="703"/>
      <c r="DP1491" s="703"/>
      <c r="DQ1491" s="703"/>
      <c r="DR1491" s="703"/>
      <c r="DS1491" s="704" t="n">
        <f aca="false">CN1491-V1491</f>
        <v>0</v>
      </c>
      <c r="DT1491" s="553"/>
      <c r="DU1491" s="48"/>
    </row>
    <row r="1492" customFormat="false" ht="15" hidden="false" customHeight="true" outlineLevel="0" collapsed="false">
      <c r="A1492" s="705" t="n">
        <f aca="false">A1491+1</f>
        <v>1483</v>
      </c>
      <c r="B1492" s="706" t="s">
        <v>2495</v>
      </c>
      <c r="C1492" s="706" t="s">
        <v>367</v>
      </c>
      <c r="D1492" s="706" t="s">
        <v>366</v>
      </c>
      <c r="E1492" s="243" t="n">
        <f aca="false">COUNTIF($G$10:$G$1856,$G1492)</f>
        <v>1</v>
      </c>
      <c r="F1492" s="706"/>
      <c r="G1492" s="706" t="s">
        <v>3442</v>
      </c>
      <c r="H1492" s="707" t="s">
        <v>3263</v>
      </c>
      <c r="I1492" s="708" t="s">
        <v>941</v>
      </c>
      <c r="J1492" s="707" t="s">
        <v>370</v>
      </c>
      <c r="K1492" s="709" t="s">
        <v>369</v>
      </c>
      <c r="L1492" s="707" t="s">
        <v>368</v>
      </c>
      <c r="M1492" s="708" t="s">
        <v>942</v>
      </c>
      <c r="N1492" s="710" t="s">
        <v>934</v>
      </c>
      <c r="O1492" s="512" t="n">
        <v>3</v>
      </c>
      <c r="P1492" s="512" t="n">
        <v>1</v>
      </c>
      <c r="Q1492" s="711" t="n">
        <v>0.003063978</v>
      </c>
      <c r="R1492" s="712"/>
      <c r="S1492" s="713"/>
      <c r="T1492" s="714" t="n">
        <v>6.22</v>
      </c>
      <c r="U1492" s="715"/>
      <c r="V1492" s="262" t="n">
        <f aca="false">SUM(W1492:CI1492)</f>
        <v>1</v>
      </c>
      <c r="W1492" s="243" t="n">
        <v>0</v>
      </c>
      <c r="X1492" s="243" t="n">
        <v>0</v>
      </c>
      <c r="Y1492" s="243" t="n">
        <v>0</v>
      </c>
      <c r="Z1492" s="243" t="n">
        <v>0</v>
      </c>
      <c r="AA1492" s="243" t="n">
        <v>0</v>
      </c>
      <c r="AB1492" s="243" t="n">
        <v>0</v>
      </c>
      <c r="AC1492" s="243" t="n">
        <v>0</v>
      </c>
      <c r="AD1492" s="243" t="n">
        <v>0</v>
      </c>
      <c r="AE1492" s="243" t="n">
        <v>0</v>
      </c>
      <c r="AF1492" s="243" t="n">
        <v>0</v>
      </c>
      <c r="AG1492" s="243" t="n">
        <v>0</v>
      </c>
      <c r="AH1492" s="518" t="n">
        <v>0</v>
      </c>
      <c r="AI1492" s="243" t="n">
        <v>0</v>
      </c>
      <c r="AJ1492" s="243" t="n">
        <v>0</v>
      </c>
      <c r="AK1492" s="518" t="n">
        <v>0</v>
      </c>
      <c r="AL1492" s="518" t="n">
        <v>0</v>
      </c>
      <c r="AM1492" s="518" t="n">
        <v>0</v>
      </c>
      <c r="AN1492" s="518" t="n">
        <v>0</v>
      </c>
      <c r="AO1492" s="518" t="n">
        <v>0</v>
      </c>
      <c r="AP1492" s="518" t="n">
        <v>0</v>
      </c>
      <c r="AQ1492" s="518" t="n">
        <v>0</v>
      </c>
      <c r="AR1492" s="518" t="n">
        <v>0</v>
      </c>
      <c r="AS1492" s="518" t="n">
        <v>0</v>
      </c>
      <c r="AT1492" s="518" t="n">
        <v>0</v>
      </c>
      <c r="AU1492" s="518" t="n">
        <v>0</v>
      </c>
      <c r="AV1492" s="518" t="n">
        <v>0</v>
      </c>
      <c r="AW1492" s="518" t="n">
        <v>0</v>
      </c>
      <c r="AX1492" s="518" t="n">
        <v>0</v>
      </c>
      <c r="AY1492" s="518" t="n">
        <v>0</v>
      </c>
      <c r="AZ1492" s="518" t="n">
        <v>0</v>
      </c>
      <c r="BA1492" s="518" t="n">
        <v>0</v>
      </c>
      <c r="BB1492" s="518" t="n">
        <v>0</v>
      </c>
      <c r="BC1492" s="518" t="n">
        <v>0</v>
      </c>
      <c r="BD1492" s="518" t="n">
        <v>0</v>
      </c>
      <c r="BE1492" s="518" t="n">
        <v>0</v>
      </c>
      <c r="BF1492" s="518" t="n">
        <v>0</v>
      </c>
      <c r="BG1492" s="518" t="n">
        <v>0</v>
      </c>
      <c r="BH1492" s="518" t="n">
        <v>0</v>
      </c>
      <c r="BI1492" s="518" t="n">
        <v>0</v>
      </c>
      <c r="BJ1492" s="518"/>
      <c r="BK1492" s="518"/>
      <c r="BL1492" s="518" t="n">
        <v>0</v>
      </c>
      <c r="BM1492" s="518"/>
      <c r="BN1492" s="518"/>
      <c r="BO1492" s="518"/>
      <c r="BP1492" s="518"/>
      <c r="BQ1492" s="518"/>
      <c r="BR1492" s="518"/>
      <c r="BS1492" s="518"/>
      <c r="BT1492" s="518"/>
      <c r="BU1492" s="518"/>
      <c r="BV1492" s="518" t="n">
        <v>0</v>
      </c>
      <c r="BW1492" s="518" t="n">
        <v>0</v>
      </c>
      <c r="BX1492" s="518" t="n">
        <v>0</v>
      </c>
      <c r="BY1492" s="518" t="n">
        <v>1</v>
      </c>
      <c r="BZ1492" s="518" t="n">
        <v>0</v>
      </c>
      <c r="CA1492" s="518" t="n">
        <v>0</v>
      </c>
      <c r="CB1492" s="518" t="n">
        <v>0</v>
      </c>
      <c r="CC1492" s="518" t="n">
        <v>0</v>
      </c>
      <c r="CD1492" s="518" t="n">
        <v>0</v>
      </c>
      <c r="CE1492" s="518" t="n">
        <v>0</v>
      </c>
      <c r="CF1492" s="518" t="n">
        <v>0</v>
      </c>
      <c r="CG1492" s="518" t="n">
        <v>0</v>
      </c>
      <c r="CH1492" s="518"/>
      <c r="CI1492" s="716"/>
      <c r="CL1492" s="48" t="n">
        <v>1</v>
      </c>
      <c r="CM1492" s="48" t="n">
        <f aca="false">CL1492-V1492</f>
        <v>0</v>
      </c>
      <c r="CN1492" s="702" t="n">
        <f aca="false">SUM(CO1492:DR1492)</f>
        <v>1</v>
      </c>
      <c r="CO1492" s="703" t="n">
        <v>0</v>
      </c>
      <c r="CP1492" s="703"/>
      <c r="CQ1492" s="703" t="n">
        <v>0</v>
      </c>
      <c r="CR1492" s="703"/>
      <c r="CS1492" s="703" t="n">
        <v>0</v>
      </c>
      <c r="CT1492" s="703" t="n">
        <v>0</v>
      </c>
      <c r="CU1492" s="703"/>
      <c r="CV1492" s="703"/>
      <c r="CW1492" s="703"/>
      <c r="CX1492" s="703" t="n">
        <v>0</v>
      </c>
      <c r="CY1492" s="703" t="n">
        <v>0</v>
      </c>
      <c r="CZ1492" s="703" t="n">
        <v>0</v>
      </c>
      <c r="DA1492" s="703"/>
      <c r="DB1492" s="703"/>
      <c r="DC1492" s="703"/>
      <c r="DD1492" s="703"/>
      <c r="DE1492" s="703" t="n">
        <v>0</v>
      </c>
      <c r="DF1492" s="703"/>
      <c r="DG1492" s="703" t="n">
        <v>0</v>
      </c>
      <c r="DH1492" s="703" t="n">
        <v>0</v>
      </c>
      <c r="DI1492" s="703" t="n">
        <v>0</v>
      </c>
      <c r="DJ1492" s="703" t="n">
        <v>1</v>
      </c>
      <c r="DK1492" s="703" t="n">
        <v>0</v>
      </c>
      <c r="DL1492" s="703" t="n">
        <v>0</v>
      </c>
      <c r="DM1492" s="703"/>
      <c r="DN1492" s="703"/>
      <c r="DO1492" s="703"/>
      <c r="DP1492" s="703"/>
      <c r="DQ1492" s="703"/>
      <c r="DR1492" s="703"/>
      <c r="DS1492" s="704" t="n">
        <f aca="false">CN1492-V1492</f>
        <v>0</v>
      </c>
      <c r="DT1492" s="553"/>
      <c r="DU1492" s="48"/>
    </row>
    <row r="1493" customFormat="false" ht="15" hidden="false" customHeight="true" outlineLevel="0" collapsed="false">
      <c r="A1493" s="705" t="n">
        <f aca="false">A1492+1</f>
        <v>1484</v>
      </c>
      <c r="B1493" s="706" t="s">
        <v>2495</v>
      </c>
      <c r="C1493" s="706" t="s">
        <v>371</v>
      </c>
      <c r="D1493" s="706" t="s">
        <v>366</v>
      </c>
      <c r="E1493" s="243" t="n">
        <f aca="false">COUNTIF($G$10:$G$1856,$G1493)</f>
        <v>1</v>
      </c>
      <c r="F1493" s="706"/>
      <c r="G1493" s="706" t="s">
        <v>3443</v>
      </c>
      <c r="H1493" s="707" t="s">
        <v>3251</v>
      </c>
      <c r="I1493" s="708" t="s">
        <v>1027</v>
      </c>
      <c r="J1493" s="707" t="s">
        <v>305</v>
      </c>
      <c r="K1493" s="709" t="n">
        <v>0</v>
      </c>
      <c r="L1493" s="707" t="s">
        <v>304</v>
      </c>
      <c r="M1493" s="708" t="s">
        <v>1028</v>
      </c>
      <c r="N1493" s="710" t="s">
        <v>934</v>
      </c>
      <c r="O1493" s="512" t="n">
        <v>1</v>
      </c>
      <c r="P1493" s="512" t="n">
        <v>1</v>
      </c>
      <c r="Q1493" s="711" t="n">
        <v>0.012995641</v>
      </c>
      <c r="R1493" s="712"/>
      <c r="S1493" s="713"/>
      <c r="T1493" s="714" t="n">
        <v>27.11</v>
      </c>
      <c r="U1493" s="715"/>
      <c r="V1493" s="262" t="n">
        <f aca="false">SUM(W1493:CI1493)</f>
        <v>1</v>
      </c>
      <c r="W1493" s="243" t="n">
        <v>0</v>
      </c>
      <c r="X1493" s="243" t="n">
        <v>0</v>
      </c>
      <c r="Y1493" s="243" t="n">
        <v>0</v>
      </c>
      <c r="Z1493" s="243" t="n">
        <v>0</v>
      </c>
      <c r="AA1493" s="243" t="n">
        <v>0</v>
      </c>
      <c r="AB1493" s="243" t="n">
        <v>0</v>
      </c>
      <c r="AC1493" s="243" t="n">
        <v>0</v>
      </c>
      <c r="AD1493" s="243" t="n">
        <v>0</v>
      </c>
      <c r="AE1493" s="243" t="n">
        <v>0</v>
      </c>
      <c r="AF1493" s="243" t="n">
        <v>0</v>
      </c>
      <c r="AG1493" s="243" t="n">
        <v>0</v>
      </c>
      <c r="AH1493" s="518" t="n">
        <v>0</v>
      </c>
      <c r="AI1493" s="243" t="n">
        <v>0</v>
      </c>
      <c r="AJ1493" s="243" t="n">
        <v>0</v>
      </c>
      <c r="AK1493" s="518" t="n">
        <v>0</v>
      </c>
      <c r="AL1493" s="518" t="n">
        <v>0</v>
      </c>
      <c r="AM1493" s="518" t="n">
        <v>0</v>
      </c>
      <c r="AN1493" s="518" t="n">
        <v>0</v>
      </c>
      <c r="AO1493" s="518" t="n">
        <v>0</v>
      </c>
      <c r="AP1493" s="518" t="n">
        <v>0</v>
      </c>
      <c r="AQ1493" s="518" t="n">
        <v>0</v>
      </c>
      <c r="AR1493" s="518" t="n">
        <v>0</v>
      </c>
      <c r="AS1493" s="518" t="n">
        <v>0</v>
      </c>
      <c r="AT1493" s="518" t="n">
        <v>0</v>
      </c>
      <c r="AU1493" s="518" t="n">
        <v>0</v>
      </c>
      <c r="AV1493" s="518" t="n">
        <v>0</v>
      </c>
      <c r="AW1493" s="518" t="n">
        <v>0</v>
      </c>
      <c r="AX1493" s="518" t="n">
        <v>0</v>
      </c>
      <c r="AY1493" s="518" t="n">
        <v>0</v>
      </c>
      <c r="AZ1493" s="518" t="n">
        <v>0</v>
      </c>
      <c r="BA1493" s="518" t="n">
        <v>0</v>
      </c>
      <c r="BB1493" s="518" t="n">
        <v>1</v>
      </c>
      <c r="BC1493" s="518" t="n">
        <v>0</v>
      </c>
      <c r="BD1493" s="518" t="n">
        <v>0</v>
      </c>
      <c r="BE1493" s="518" t="n">
        <v>0</v>
      </c>
      <c r="BF1493" s="518" t="n">
        <v>0</v>
      </c>
      <c r="BG1493" s="518" t="n">
        <v>0</v>
      </c>
      <c r="BH1493" s="518" t="n">
        <v>0</v>
      </c>
      <c r="BI1493" s="518" t="n">
        <v>0</v>
      </c>
      <c r="BJ1493" s="518"/>
      <c r="BK1493" s="518"/>
      <c r="BL1493" s="518" t="n">
        <v>0</v>
      </c>
      <c r="BM1493" s="518"/>
      <c r="BN1493" s="518"/>
      <c r="BO1493" s="518"/>
      <c r="BP1493" s="518"/>
      <c r="BQ1493" s="518"/>
      <c r="BR1493" s="518"/>
      <c r="BS1493" s="518"/>
      <c r="BT1493" s="518"/>
      <c r="BU1493" s="518"/>
      <c r="BV1493" s="518" t="n">
        <v>0</v>
      </c>
      <c r="BW1493" s="518" t="n">
        <v>0</v>
      </c>
      <c r="BX1493" s="518" t="n">
        <v>0</v>
      </c>
      <c r="BY1493" s="518" t="n">
        <v>0</v>
      </c>
      <c r="BZ1493" s="518" t="n">
        <v>0</v>
      </c>
      <c r="CA1493" s="518" t="n">
        <v>0</v>
      </c>
      <c r="CB1493" s="518" t="n">
        <v>0</v>
      </c>
      <c r="CC1493" s="518" t="n">
        <v>0</v>
      </c>
      <c r="CD1493" s="518" t="n">
        <v>0</v>
      </c>
      <c r="CE1493" s="518" t="n">
        <v>0</v>
      </c>
      <c r="CF1493" s="518" t="n">
        <v>0</v>
      </c>
      <c r="CG1493" s="518" t="n">
        <v>0</v>
      </c>
      <c r="CH1493" s="518"/>
      <c r="CI1493" s="716"/>
      <c r="CL1493" s="48" t="n">
        <v>1</v>
      </c>
      <c r="CM1493" s="48" t="n">
        <f aca="false">CL1493-V1493</f>
        <v>0</v>
      </c>
      <c r="CN1493" s="702" t="n">
        <f aca="false">SUM(CO1493:DR1493)</f>
        <v>1</v>
      </c>
      <c r="CO1493" s="703" t="n">
        <v>0</v>
      </c>
      <c r="CP1493" s="703"/>
      <c r="CQ1493" s="703" t="n">
        <v>0</v>
      </c>
      <c r="CR1493" s="703"/>
      <c r="CS1493" s="703" t="n">
        <v>0</v>
      </c>
      <c r="CT1493" s="703" t="n">
        <v>0</v>
      </c>
      <c r="CU1493" s="703"/>
      <c r="CV1493" s="703"/>
      <c r="CW1493" s="703"/>
      <c r="CX1493" s="703" t="n">
        <v>0</v>
      </c>
      <c r="CY1493" s="703" t="n">
        <v>0</v>
      </c>
      <c r="CZ1493" s="703" t="n">
        <v>0</v>
      </c>
      <c r="DA1493" s="703"/>
      <c r="DB1493" s="703"/>
      <c r="DC1493" s="703"/>
      <c r="DD1493" s="703"/>
      <c r="DE1493" s="703" t="n">
        <v>0</v>
      </c>
      <c r="DF1493" s="703"/>
      <c r="DG1493" s="703" t="n">
        <v>0</v>
      </c>
      <c r="DH1493" s="703" t="n">
        <v>0</v>
      </c>
      <c r="DI1493" s="703" t="n">
        <v>0</v>
      </c>
      <c r="DJ1493" s="703" t="n">
        <v>1</v>
      </c>
      <c r="DK1493" s="703" t="n">
        <v>0</v>
      </c>
      <c r="DL1493" s="703" t="n">
        <v>0</v>
      </c>
      <c r="DM1493" s="703"/>
      <c r="DN1493" s="703"/>
      <c r="DO1493" s="703"/>
      <c r="DP1493" s="703"/>
      <c r="DQ1493" s="703"/>
      <c r="DR1493" s="703"/>
      <c r="DS1493" s="704" t="n">
        <f aca="false">CN1493-V1493</f>
        <v>0</v>
      </c>
      <c r="DT1493" s="553"/>
      <c r="DU1493" s="48"/>
    </row>
    <row r="1494" customFormat="false" ht="15" hidden="false" customHeight="true" outlineLevel="0" collapsed="false">
      <c r="A1494" s="705" t="n">
        <f aca="false">A1493+1</f>
        <v>1485</v>
      </c>
      <c r="B1494" s="706" t="s">
        <v>2495</v>
      </c>
      <c r="C1494" s="706" t="s">
        <v>371</v>
      </c>
      <c r="D1494" s="706" t="s">
        <v>366</v>
      </c>
      <c r="E1494" s="243" t="n">
        <f aca="false">COUNTIF($G$10:$G$1856,$G1494)</f>
        <v>1</v>
      </c>
      <c r="F1494" s="706"/>
      <c r="G1494" s="706" t="s">
        <v>3444</v>
      </c>
      <c r="H1494" s="707" t="s">
        <v>3253</v>
      </c>
      <c r="I1494" s="708" t="s">
        <v>1031</v>
      </c>
      <c r="J1494" s="707" t="s">
        <v>305</v>
      </c>
      <c r="K1494" s="709" t="n">
        <v>0</v>
      </c>
      <c r="L1494" s="707" t="s">
        <v>304</v>
      </c>
      <c r="M1494" s="708" t="s">
        <v>1032</v>
      </c>
      <c r="N1494" s="710" t="s">
        <v>934</v>
      </c>
      <c r="O1494" s="512" t="n">
        <v>1</v>
      </c>
      <c r="P1494" s="512" t="n">
        <v>1</v>
      </c>
      <c r="Q1494" s="711" t="n">
        <v>0.012995641</v>
      </c>
      <c r="R1494" s="712"/>
      <c r="S1494" s="713"/>
      <c r="T1494" s="714" t="n">
        <v>27.11</v>
      </c>
      <c r="U1494" s="715"/>
      <c r="V1494" s="262" t="n">
        <f aca="false">SUM(W1494:CI1494)</f>
        <v>1</v>
      </c>
      <c r="W1494" s="243" t="n">
        <v>0</v>
      </c>
      <c r="X1494" s="243" t="n">
        <v>0</v>
      </c>
      <c r="Y1494" s="243" t="n">
        <v>0</v>
      </c>
      <c r="Z1494" s="243" t="n">
        <v>0</v>
      </c>
      <c r="AA1494" s="243" t="n">
        <v>0</v>
      </c>
      <c r="AB1494" s="243" t="n">
        <v>0</v>
      </c>
      <c r="AC1494" s="243" t="n">
        <v>0</v>
      </c>
      <c r="AD1494" s="243" t="n">
        <v>0</v>
      </c>
      <c r="AE1494" s="243" t="n">
        <v>0</v>
      </c>
      <c r="AF1494" s="243" t="n">
        <v>0</v>
      </c>
      <c r="AG1494" s="243" t="n">
        <v>0</v>
      </c>
      <c r="AH1494" s="518" t="n">
        <v>0</v>
      </c>
      <c r="AI1494" s="243" t="n">
        <v>0</v>
      </c>
      <c r="AJ1494" s="243" t="n">
        <v>0</v>
      </c>
      <c r="AK1494" s="518" t="n">
        <v>0</v>
      </c>
      <c r="AL1494" s="518" t="n">
        <v>0</v>
      </c>
      <c r="AM1494" s="518" t="n">
        <v>0</v>
      </c>
      <c r="AN1494" s="518" t="n">
        <v>0</v>
      </c>
      <c r="AO1494" s="518" t="n">
        <v>0</v>
      </c>
      <c r="AP1494" s="518" t="n">
        <v>0</v>
      </c>
      <c r="AQ1494" s="518" t="n">
        <v>0</v>
      </c>
      <c r="AR1494" s="518" t="n">
        <v>0</v>
      </c>
      <c r="AS1494" s="518" t="n">
        <v>0</v>
      </c>
      <c r="AT1494" s="518" t="n">
        <v>0</v>
      </c>
      <c r="AU1494" s="518" t="n">
        <v>0</v>
      </c>
      <c r="AV1494" s="518" t="n">
        <v>0</v>
      </c>
      <c r="AW1494" s="518" t="n">
        <v>0</v>
      </c>
      <c r="AX1494" s="518" t="n">
        <v>0</v>
      </c>
      <c r="AY1494" s="518" t="n">
        <v>0</v>
      </c>
      <c r="AZ1494" s="518" t="n">
        <v>0</v>
      </c>
      <c r="BA1494" s="518" t="n">
        <v>0</v>
      </c>
      <c r="BB1494" s="518" t="n">
        <v>1</v>
      </c>
      <c r="BC1494" s="518" t="n">
        <v>0</v>
      </c>
      <c r="BD1494" s="518" t="n">
        <v>0</v>
      </c>
      <c r="BE1494" s="518" t="n">
        <v>0</v>
      </c>
      <c r="BF1494" s="518" t="n">
        <v>0</v>
      </c>
      <c r="BG1494" s="518" t="n">
        <v>0</v>
      </c>
      <c r="BH1494" s="518" t="n">
        <v>0</v>
      </c>
      <c r="BI1494" s="518" t="n">
        <v>0</v>
      </c>
      <c r="BJ1494" s="518"/>
      <c r="BK1494" s="518"/>
      <c r="BL1494" s="518" t="n">
        <v>0</v>
      </c>
      <c r="BM1494" s="518"/>
      <c r="BN1494" s="518"/>
      <c r="BO1494" s="518"/>
      <c r="BP1494" s="518"/>
      <c r="BQ1494" s="518"/>
      <c r="BR1494" s="518"/>
      <c r="BS1494" s="518"/>
      <c r="BT1494" s="518"/>
      <c r="BU1494" s="518"/>
      <c r="BV1494" s="518" t="n">
        <v>0</v>
      </c>
      <c r="BW1494" s="518" t="n">
        <v>0</v>
      </c>
      <c r="BX1494" s="518" t="n">
        <v>0</v>
      </c>
      <c r="BY1494" s="518" t="n">
        <v>0</v>
      </c>
      <c r="BZ1494" s="518" t="n">
        <v>0</v>
      </c>
      <c r="CA1494" s="518" t="n">
        <v>0</v>
      </c>
      <c r="CB1494" s="518" t="n">
        <v>0</v>
      </c>
      <c r="CC1494" s="518" t="n">
        <v>0</v>
      </c>
      <c r="CD1494" s="518" t="n">
        <v>0</v>
      </c>
      <c r="CE1494" s="518" t="n">
        <v>0</v>
      </c>
      <c r="CF1494" s="518" t="n">
        <v>0</v>
      </c>
      <c r="CG1494" s="518" t="n">
        <v>0</v>
      </c>
      <c r="CH1494" s="518"/>
      <c r="CI1494" s="716"/>
      <c r="CL1494" s="48" t="n">
        <v>1</v>
      </c>
      <c r="CM1494" s="48" t="n">
        <f aca="false">CL1494-V1494</f>
        <v>0</v>
      </c>
      <c r="CN1494" s="702" t="n">
        <f aca="false">SUM(CO1494:DR1494)</f>
        <v>1</v>
      </c>
      <c r="CO1494" s="703" t="n">
        <v>0</v>
      </c>
      <c r="CP1494" s="703"/>
      <c r="CQ1494" s="703" t="n">
        <v>0</v>
      </c>
      <c r="CR1494" s="703"/>
      <c r="CS1494" s="703" t="n">
        <v>0</v>
      </c>
      <c r="CT1494" s="703" t="n">
        <v>0</v>
      </c>
      <c r="CU1494" s="703"/>
      <c r="CV1494" s="703"/>
      <c r="CW1494" s="703"/>
      <c r="CX1494" s="703" t="n">
        <v>0</v>
      </c>
      <c r="CY1494" s="703" t="n">
        <v>0</v>
      </c>
      <c r="CZ1494" s="703" t="n">
        <v>0</v>
      </c>
      <c r="DA1494" s="703"/>
      <c r="DB1494" s="703"/>
      <c r="DC1494" s="703"/>
      <c r="DD1494" s="703"/>
      <c r="DE1494" s="703" t="n">
        <v>0</v>
      </c>
      <c r="DF1494" s="703"/>
      <c r="DG1494" s="703" t="n">
        <v>0</v>
      </c>
      <c r="DH1494" s="703" t="n">
        <v>0</v>
      </c>
      <c r="DI1494" s="703" t="n">
        <v>0</v>
      </c>
      <c r="DJ1494" s="703" t="n">
        <v>1</v>
      </c>
      <c r="DK1494" s="703" t="n">
        <v>0</v>
      </c>
      <c r="DL1494" s="703" t="n">
        <v>0</v>
      </c>
      <c r="DM1494" s="703"/>
      <c r="DN1494" s="703"/>
      <c r="DO1494" s="703"/>
      <c r="DP1494" s="703"/>
      <c r="DQ1494" s="703"/>
      <c r="DR1494" s="703"/>
      <c r="DS1494" s="704" t="n">
        <f aca="false">CN1494-V1494</f>
        <v>0</v>
      </c>
      <c r="DT1494" s="553"/>
      <c r="DU1494" s="48"/>
    </row>
    <row r="1495" customFormat="false" ht="15" hidden="false" customHeight="true" outlineLevel="0" collapsed="false">
      <c r="A1495" s="705" t="n">
        <f aca="false">A1494+1</f>
        <v>1486</v>
      </c>
      <c r="B1495" s="706" t="s">
        <v>2495</v>
      </c>
      <c r="C1495" s="706" t="s">
        <v>371</v>
      </c>
      <c r="D1495" s="706" t="s">
        <v>366</v>
      </c>
      <c r="E1495" s="243" t="n">
        <f aca="false">COUNTIF($G$10:$G$1856,$G1495)</f>
        <v>1</v>
      </c>
      <c r="F1495" s="706"/>
      <c r="G1495" s="706" t="s">
        <v>3445</v>
      </c>
      <c r="H1495" s="707" t="s">
        <v>3255</v>
      </c>
      <c r="I1495" s="708" t="s">
        <v>2332</v>
      </c>
      <c r="J1495" s="707" t="s">
        <v>305</v>
      </c>
      <c r="K1495" s="709" t="n">
        <v>0</v>
      </c>
      <c r="L1495" s="707" t="s">
        <v>304</v>
      </c>
      <c r="M1495" s="708" t="s">
        <v>1849</v>
      </c>
      <c r="N1495" s="710" t="s">
        <v>934</v>
      </c>
      <c r="O1495" s="512" t="n">
        <v>1</v>
      </c>
      <c r="P1495" s="512" t="n">
        <v>1</v>
      </c>
      <c r="Q1495" s="711" t="n">
        <v>0.00286608</v>
      </c>
      <c r="R1495" s="712"/>
      <c r="S1495" s="713"/>
      <c r="T1495" s="714" t="n">
        <v>5.98</v>
      </c>
      <c r="U1495" s="715"/>
      <c r="V1495" s="262" t="n">
        <f aca="false">SUM(W1495:CI1495)</f>
        <v>1</v>
      </c>
      <c r="W1495" s="243" t="n">
        <v>0</v>
      </c>
      <c r="X1495" s="243" t="n">
        <v>0</v>
      </c>
      <c r="Y1495" s="243" t="n">
        <v>0</v>
      </c>
      <c r="Z1495" s="243" t="n">
        <v>0</v>
      </c>
      <c r="AA1495" s="243" t="n">
        <v>0</v>
      </c>
      <c r="AB1495" s="243" t="n">
        <v>0</v>
      </c>
      <c r="AC1495" s="243" t="n">
        <v>0</v>
      </c>
      <c r="AD1495" s="243" t="n">
        <v>0</v>
      </c>
      <c r="AE1495" s="243" t="n">
        <v>0</v>
      </c>
      <c r="AF1495" s="243" t="n">
        <v>0</v>
      </c>
      <c r="AG1495" s="243" t="n">
        <v>0</v>
      </c>
      <c r="AH1495" s="518" t="n">
        <v>0</v>
      </c>
      <c r="AI1495" s="243" t="n">
        <v>0</v>
      </c>
      <c r="AJ1495" s="243" t="n">
        <v>0</v>
      </c>
      <c r="AK1495" s="518" t="n">
        <v>0</v>
      </c>
      <c r="AL1495" s="518" t="n">
        <v>0</v>
      </c>
      <c r="AM1495" s="518" t="n">
        <v>0</v>
      </c>
      <c r="AN1495" s="518" t="n">
        <v>0</v>
      </c>
      <c r="AO1495" s="518" t="n">
        <v>0</v>
      </c>
      <c r="AP1495" s="518" t="n">
        <v>0</v>
      </c>
      <c r="AQ1495" s="518" t="n">
        <v>0</v>
      </c>
      <c r="AR1495" s="518" t="n">
        <v>0</v>
      </c>
      <c r="AS1495" s="518" t="n">
        <v>0</v>
      </c>
      <c r="AT1495" s="518" t="n">
        <v>0</v>
      </c>
      <c r="AU1495" s="518" t="n">
        <v>0</v>
      </c>
      <c r="AV1495" s="518" t="n">
        <v>0</v>
      </c>
      <c r="AW1495" s="518" t="n">
        <v>0</v>
      </c>
      <c r="AX1495" s="518" t="n">
        <v>0</v>
      </c>
      <c r="AY1495" s="518" t="n">
        <v>0</v>
      </c>
      <c r="AZ1495" s="518" t="n">
        <v>0</v>
      </c>
      <c r="BA1495" s="518" t="n">
        <v>0</v>
      </c>
      <c r="BB1495" s="518" t="n">
        <v>1</v>
      </c>
      <c r="BC1495" s="518" t="n">
        <v>0</v>
      </c>
      <c r="BD1495" s="518" t="n">
        <v>0</v>
      </c>
      <c r="BE1495" s="518" t="n">
        <v>0</v>
      </c>
      <c r="BF1495" s="518" t="n">
        <v>0</v>
      </c>
      <c r="BG1495" s="518" t="n">
        <v>0</v>
      </c>
      <c r="BH1495" s="518" t="n">
        <v>0</v>
      </c>
      <c r="BI1495" s="518" t="n">
        <v>0</v>
      </c>
      <c r="BJ1495" s="518"/>
      <c r="BK1495" s="518"/>
      <c r="BL1495" s="518" t="n">
        <v>0</v>
      </c>
      <c r="BM1495" s="518"/>
      <c r="BN1495" s="518"/>
      <c r="BO1495" s="518"/>
      <c r="BP1495" s="518"/>
      <c r="BQ1495" s="518"/>
      <c r="BR1495" s="518"/>
      <c r="BS1495" s="518"/>
      <c r="BT1495" s="518"/>
      <c r="BU1495" s="518"/>
      <c r="BV1495" s="518" t="n">
        <v>0</v>
      </c>
      <c r="BW1495" s="518" t="n">
        <v>0</v>
      </c>
      <c r="BX1495" s="518" t="n">
        <v>0</v>
      </c>
      <c r="BY1495" s="518" t="n">
        <v>0</v>
      </c>
      <c r="BZ1495" s="518" t="n">
        <v>0</v>
      </c>
      <c r="CA1495" s="518" t="n">
        <v>0</v>
      </c>
      <c r="CB1495" s="518" t="n">
        <v>0</v>
      </c>
      <c r="CC1495" s="518" t="n">
        <v>0</v>
      </c>
      <c r="CD1495" s="518" t="n">
        <v>0</v>
      </c>
      <c r="CE1495" s="518" t="n">
        <v>0</v>
      </c>
      <c r="CF1495" s="518" t="n">
        <v>0</v>
      </c>
      <c r="CG1495" s="518" t="n">
        <v>0</v>
      </c>
      <c r="CH1495" s="518"/>
      <c r="CI1495" s="716"/>
      <c r="CL1495" s="48" t="n">
        <v>1</v>
      </c>
      <c r="CM1495" s="48" t="n">
        <f aca="false">CL1495-V1495</f>
        <v>0</v>
      </c>
      <c r="CN1495" s="702" t="n">
        <f aca="false">SUM(CO1495:DR1495)</f>
        <v>1</v>
      </c>
      <c r="CO1495" s="703" t="n">
        <v>0</v>
      </c>
      <c r="CP1495" s="703"/>
      <c r="CQ1495" s="703" t="n">
        <v>0</v>
      </c>
      <c r="CR1495" s="703"/>
      <c r="CS1495" s="703" t="n">
        <v>0</v>
      </c>
      <c r="CT1495" s="703" t="n">
        <v>0</v>
      </c>
      <c r="CU1495" s="703"/>
      <c r="CV1495" s="703"/>
      <c r="CW1495" s="703"/>
      <c r="CX1495" s="703" t="n">
        <v>0</v>
      </c>
      <c r="CY1495" s="703" t="n">
        <v>0</v>
      </c>
      <c r="CZ1495" s="703" t="n">
        <v>0</v>
      </c>
      <c r="DA1495" s="703"/>
      <c r="DB1495" s="703"/>
      <c r="DC1495" s="703"/>
      <c r="DD1495" s="703"/>
      <c r="DE1495" s="703" t="n">
        <v>0</v>
      </c>
      <c r="DF1495" s="703"/>
      <c r="DG1495" s="703" t="n">
        <v>0</v>
      </c>
      <c r="DH1495" s="703" t="n">
        <v>0</v>
      </c>
      <c r="DI1495" s="703" t="n">
        <v>0</v>
      </c>
      <c r="DJ1495" s="703" t="n">
        <v>1</v>
      </c>
      <c r="DK1495" s="703" t="n">
        <v>0</v>
      </c>
      <c r="DL1495" s="703" t="n">
        <v>0</v>
      </c>
      <c r="DM1495" s="703"/>
      <c r="DN1495" s="703"/>
      <c r="DO1495" s="703"/>
      <c r="DP1495" s="703"/>
      <c r="DQ1495" s="703"/>
      <c r="DR1495" s="703"/>
      <c r="DS1495" s="704" t="n">
        <f aca="false">CN1495-V1495</f>
        <v>0</v>
      </c>
      <c r="DT1495" s="553"/>
      <c r="DU1495" s="48"/>
    </row>
    <row r="1496" customFormat="false" ht="15" hidden="false" customHeight="true" outlineLevel="0" collapsed="false">
      <c r="A1496" s="705" t="n">
        <f aca="false">A1495+1</f>
        <v>1487</v>
      </c>
      <c r="B1496" s="706" t="s">
        <v>2495</v>
      </c>
      <c r="C1496" s="706" t="s">
        <v>371</v>
      </c>
      <c r="D1496" s="706" t="s">
        <v>366</v>
      </c>
      <c r="E1496" s="243" t="n">
        <f aca="false">COUNTIF($G$10:$G$1856,$G1496)</f>
        <v>1</v>
      </c>
      <c r="F1496" s="706"/>
      <c r="G1496" s="706" t="s">
        <v>3446</v>
      </c>
      <c r="H1496" s="707" t="s">
        <v>3257</v>
      </c>
      <c r="I1496" s="708" t="s">
        <v>932</v>
      </c>
      <c r="J1496" s="707" t="s">
        <v>305</v>
      </c>
      <c r="K1496" s="709" t="n">
        <v>0</v>
      </c>
      <c r="L1496" s="707" t="s">
        <v>304</v>
      </c>
      <c r="M1496" s="708" t="s">
        <v>933</v>
      </c>
      <c r="N1496" s="710" t="s">
        <v>934</v>
      </c>
      <c r="O1496" s="512" t="n">
        <v>1</v>
      </c>
      <c r="P1496" s="512" t="n">
        <v>1</v>
      </c>
      <c r="Q1496" s="711" t="n">
        <v>0.00502602</v>
      </c>
      <c r="R1496" s="712"/>
      <c r="S1496" s="713"/>
      <c r="T1496" s="714" t="n">
        <v>10.48</v>
      </c>
      <c r="U1496" s="715"/>
      <c r="V1496" s="262" t="n">
        <f aca="false">SUM(W1496:CI1496)</f>
        <v>1</v>
      </c>
      <c r="W1496" s="243" t="n">
        <v>0</v>
      </c>
      <c r="X1496" s="243" t="n">
        <v>0</v>
      </c>
      <c r="Y1496" s="243" t="n">
        <v>0</v>
      </c>
      <c r="Z1496" s="243" t="n">
        <v>0</v>
      </c>
      <c r="AA1496" s="243" t="n">
        <v>0</v>
      </c>
      <c r="AB1496" s="243" t="n">
        <v>0</v>
      </c>
      <c r="AC1496" s="243" t="n">
        <v>0</v>
      </c>
      <c r="AD1496" s="243" t="n">
        <v>0</v>
      </c>
      <c r="AE1496" s="243" t="n">
        <v>0</v>
      </c>
      <c r="AF1496" s="243" t="n">
        <v>0</v>
      </c>
      <c r="AG1496" s="243" t="n">
        <v>0</v>
      </c>
      <c r="AH1496" s="518" t="n">
        <v>0</v>
      </c>
      <c r="AI1496" s="243" t="n">
        <v>0</v>
      </c>
      <c r="AJ1496" s="243" t="n">
        <v>0</v>
      </c>
      <c r="AK1496" s="518" t="n">
        <v>0</v>
      </c>
      <c r="AL1496" s="518" t="n">
        <v>0</v>
      </c>
      <c r="AM1496" s="518" t="n">
        <v>0</v>
      </c>
      <c r="AN1496" s="518" t="n">
        <v>0</v>
      </c>
      <c r="AO1496" s="518" t="n">
        <v>0</v>
      </c>
      <c r="AP1496" s="518" t="n">
        <v>0</v>
      </c>
      <c r="AQ1496" s="518" t="n">
        <v>0</v>
      </c>
      <c r="AR1496" s="518" t="n">
        <v>0</v>
      </c>
      <c r="AS1496" s="518" t="n">
        <v>0</v>
      </c>
      <c r="AT1496" s="518" t="n">
        <v>0</v>
      </c>
      <c r="AU1496" s="518" t="n">
        <v>0</v>
      </c>
      <c r="AV1496" s="518" t="n">
        <v>0</v>
      </c>
      <c r="AW1496" s="518" t="n">
        <v>0</v>
      </c>
      <c r="AX1496" s="518" t="n">
        <v>0</v>
      </c>
      <c r="AY1496" s="518" t="n">
        <v>0</v>
      </c>
      <c r="AZ1496" s="518" t="n">
        <v>0</v>
      </c>
      <c r="BA1496" s="518" t="n">
        <v>0</v>
      </c>
      <c r="BB1496" s="518" t="n">
        <v>1</v>
      </c>
      <c r="BC1496" s="518" t="n">
        <v>0</v>
      </c>
      <c r="BD1496" s="518" t="n">
        <v>0</v>
      </c>
      <c r="BE1496" s="518" t="n">
        <v>0</v>
      </c>
      <c r="BF1496" s="518" t="n">
        <v>0</v>
      </c>
      <c r="BG1496" s="518" t="n">
        <v>0</v>
      </c>
      <c r="BH1496" s="518" t="n">
        <v>0</v>
      </c>
      <c r="BI1496" s="518" t="n">
        <v>0</v>
      </c>
      <c r="BJ1496" s="518"/>
      <c r="BK1496" s="518"/>
      <c r="BL1496" s="518" t="n">
        <v>0</v>
      </c>
      <c r="BM1496" s="518"/>
      <c r="BN1496" s="518"/>
      <c r="BO1496" s="518"/>
      <c r="BP1496" s="518"/>
      <c r="BQ1496" s="518"/>
      <c r="BR1496" s="518"/>
      <c r="BS1496" s="518"/>
      <c r="BT1496" s="518"/>
      <c r="BU1496" s="518"/>
      <c r="BV1496" s="518" t="n">
        <v>0</v>
      </c>
      <c r="BW1496" s="518" t="n">
        <v>0</v>
      </c>
      <c r="BX1496" s="518" t="n">
        <v>0</v>
      </c>
      <c r="BY1496" s="518" t="n">
        <v>0</v>
      </c>
      <c r="BZ1496" s="518" t="n">
        <v>0</v>
      </c>
      <c r="CA1496" s="518" t="n">
        <v>0</v>
      </c>
      <c r="CB1496" s="518" t="n">
        <v>0</v>
      </c>
      <c r="CC1496" s="518" t="n">
        <v>0</v>
      </c>
      <c r="CD1496" s="518" t="n">
        <v>0</v>
      </c>
      <c r="CE1496" s="518" t="n">
        <v>0</v>
      </c>
      <c r="CF1496" s="518" t="n">
        <v>0</v>
      </c>
      <c r="CG1496" s="518" t="n">
        <v>0</v>
      </c>
      <c r="CH1496" s="518"/>
      <c r="CI1496" s="716"/>
      <c r="CL1496" s="48" t="n">
        <v>1</v>
      </c>
      <c r="CM1496" s="48" t="n">
        <f aca="false">CL1496-V1496</f>
        <v>0</v>
      </c>
      <c r="CN1496" s="702" t="n">
        <f aca="false">SUM(CO1496:DR1496)</f>
        <v>1</v>
      </c>
      <c r="CO1496" s="703" t="n">
        <v>0</v>
      </c>
      <c r="CP1496" s="703"/>
      <c r="CQ1496" s="703" t="n">
        <v>0</v>
      </c>
      <c r="CR1496" s="703"/>
      <c r="CS1496" s="703" t="n">
        <v>0</v>
      </c>
      <c r="CT1496" s="703" t="n">
        <v>0</v>
      </c>
      <c r="CU1496" s="703"/>
      <c r="CV1496" s="703"/>
      <c r="CW1496" s="703"/>
      <c r="CX1496" s="703" t="n">
        <v>0</v>
      </c>
      <c r="CY1496" s="703" t="n">
        <v>0</v>
      </c>
      <c r="CZ1496" s="703" t="n">
        <v>0</v>
      </c>
      <c r="DA1496" s="703"/>
      <c r="DB1496" s="703"/>
      <c r="DC1496" s="703"/>
      <c r="DD1496" s="703"/>
      <c r="DE1496" s="703" t="n">
        <v>0</v>
      </c>
      <c r="DF1496" s="703"/>
      <c r="DG1496" s="703" t="n">
        <v>0</v>
      </c>
      <c r="DH1496" s="703" t="n">
        <v>0</v>
      </c>
      <c r="DI1496" s="703" t="n">
        <v>0</v>
      </c>
      <c r="DJ1496" s="703" t="n">
        <v>1</v>
      </c>
      <c r="DK1496" s="703" t="n">
        <v>0</v>
      </c>
      <c r="DL1496" s="703" t="n">
        <v>0</v>
      </c>
      <c r="DM1496" s="703"/>
      <c r="DN1496" s="703"/>
      <c r="DO1496" s="703"/>
      <c r="DP1496" s="703"/>
      <c r="DQ1496" s="703"/>
      <c r="DR1496" s="703"/>
      <c r="DS1496" s="704" t="n">
        <f aca="false">CN1496-V1496</f>
        <v>0</v>
      </c>
      <c r="DT1496" s="553"/>
      <c r="DU1496" s="48"/>
    </row>
    <row r="1497" customFormat="false" ht="15" hidden="false" customHeight="true" outlineLevel="0" collapsed="false">
      <c r="A1497" s="705" t="n">
        <f aca="false">A1496+1</f>
        <v>1488</v>
      </c>
      <c r="B1497" s="706" t="s">
        <v>2495</v>
      </c>
      <c r="C1497" s="706" t="s">
        <v>371</v>
      </c>
      <c r="D1497" s="706" t="s">
        <v>366</v>
      </c>
      <c r="E1497" s="243" t="n">
        <f aca="false">COUNTIF($G$10:$G$1856,$G1497)</f>
        <v>1</v>
      </c>
      <c r="F1497" s="706"/>
      <c r="G1497" s="706" t="s">
        <v>3447</v>
      </c>
      <c r="H1497" s="707" t="s">
        <v>3259</v>
      </c>
      <c r="I1497" s="708" t="s">
        <v>985</v>
      </c>
      <c r="J1497" s="707" t="s">
        <v>305</v>
      </c>
      <c r="K1497" s="709" t="n">
        <v>0</v>
      </c>
      <c r="L1497" s="707" t="s">
        <v>304</v>
      </c>
      <c r="M1497" s="708" t="s">
        <v>1035</v>
      </c>
      <c r="N1497" s="710" t="s">
        <v>934</v>
      </c>
      <c r="O1497" s="512" t="n">
        <v>1</v>
      </c>
      <c r="P1497" s="512" t="n">
        <v>1</v>
      </c>
      <c r="Q1497" s="711" t="n">
        <v>0.002259978</v>
      </c>
      <c r="R1497" s="712"/>
      <c r="S1497" s="713"/>
      <c r="T1497" s="714" t="n">
        <v>4.71</v>
      </c>
      <c r="U1497" s="715"/>
      <c r="V1497" s="262" t="n">
        <f aca="false">SUM(W1497:CI1497)</f>
        <v>1</v>
      </c>
      <c r="W1497" s="243" t="n">
        <v>0</v>
      </c>
      <c r="X1497" s="243" t="n">
        <v>0</v>
      </c>
      <c r="Y1497" s="243" t="n">
        <v>0</v>
      </c>
      <c r="Z1497" s="243" t="n">
        <v>0</v>
      </c>
      <c r="AA1497" s="243" t="n">
        <v>0</v>
      </c>
      <c r="AB1497" s="243" t="n">
        <v>0</v>
      </c>
      <c r="AC1497" s="243" t="n">
        <v>0</v>
      </c>
      <c r="AD1497" s="243" t="n">
        <v>0</v>
      </c>
      <c r="AE1497" s="243" t="n">
        <v>0</v>
      </c>
      <c r="AF1497" s="243" t="n">
        <v>0</v>
      </c>
      <c r="AG1497" s="243" t="n">
        <v>0</v>
      </c>
      <c r="AH1497" s="518" t="n">
        <v>0</v>
      </c>
      <c r="AI1497" s="243" t="n">
        <v>0</v>
      </c>
      <c r="AJ1497" s="243" t="n">
        <v>0</v>
      </c>
      <c r="AK1497" s="518" t="n">
        <v>0</v>
      </c>
      <c r="AL1497" s="518" t="n">
        <v>0</v>
      </c>
      <c r="AM1497" s="518" t="n">
        <v>0</v>
      </c>
      <c r="AN1497" s="518" t="n">
        <v>0</v>
      </c>
      <c r="AO1497" s="518" t="n">
        <v>0</v>
      </c>
      <c r="AP1497" s="518" t="n">
        <v>0</v>
      </c>
      <c r="AQ1497" s="518" t="n">
        <v>0</v>
      </c>
      <c r="AR1497" s="518" t="n">
        <v>0</v>
      </c>
      <c r="AS1497" s="518" t="n">
        <v>0</v>
      </c>
      <c r="AT1497" s="518" t="n">
        <v>0</v>
      </c>
      <c r="AU1497" s="518" t="n">
        <v>0</v>
      </c>
      <c r="AV1497" s="518" t="n">
        <v>0</v>
      </c>
      <c r="AW1497" s="518" t="n">
        <v>0</v>
      </c>
      <c r="AX1497" s="518" t="n">
        <v>0</v>
      </c>
      <c r="AY1497" s="518" t="n">
        <v>0</v>
      </c>
      <c r="AZ1497" s="518" t="n">
        <v>0</v>
      </c>
      <c r="BA1497" s="518" t="n">
        <v>0</v>
      </c>
      <c r="BB1497" s="518" t="n">
        <v>1</v>
      </c>
      <c r="BC1497" s="518" t="n">
        <v>0</v>
      </c>
      <c r="BD1497" s="518" t="n">
        <v>0</v>
      </c>
      <c r="BE1497" s="518" t="n">
        <v>0</v>
      </c>
      <c r="BF1497" s="518" t="n">
        <v>0</v>
      </c>
      <c r="BG1497" s="518" t="n">
        <v>0</v>
      </c>
      <c r="BH1497" s="518" t="n">
        <v>0</v>
      </c>
      <c r="BI1497" s="518" t="n">
        <v>0</v>
      </c>
      <c r="BJ1497" s="518"/>
      <c r="BK1497" s="518"/>
      <c r="BL1497" s="518" t="n">
        <v>0</v>
      </c>
      <c r="BM1497" s="518"/>
      <c r="BN1497" s="518"/>
      <c r="BO1497" s="518"/>
      <c r="BP1497" s="518"/>
      <c r="BQ1497" s="518"/>
      <c r="BR1497" s="518"/>
      <c r="BS1497" s="518"/>
      <c r="BT1497" s="518"/>
      <c r="BU1497" s="518"/>
      <c r="BV1497" s="518" t="n">
        <v>0</v>
      </c>
      <c r="BW1497" s="518" t="n">
        <v>0</v>
      </c>
      <c r="BX1497" s="518" t="n">
        <v>0</v>
      </c>
      <c r="BY1497" s="518" t="n">
        <v>0</v>
      </c>
      <c r="BZ1497" s="518" t="n">
        <v>0</v>
      </c>
      <c r="CA1497" s="518" t="n">
        <v>0</v>
      </c>
      <c r="CB1497" s="518" t="n">
        <v>0</v>
      </c>
      <c r="CC1497" s="518" t="n">
        <v>0</v>
      </c>
      <c r="CD1497" s="518" t="n">
        <v>0</v>
      </c>
      <c r="CE1497" s="518" t="n">
        <v>0</v>
      </c>
      <c r="CF1497" s="518" t="n">
        <v>0</v>
      </c>
      <c r="CG1497" s="518" t="n">
        <v>0</v>
      </c>
      <c r="CH1497" s="518"/>
      <c r="CI1497" s="716"/>
      <c r="CL1497" s="48" t="n">
        <v>1</v>
      </c>
      <c r="CM1497" s="48" t="n">
        <f aca="false">CL1497-V1497</f>
        <v>0</v>
      </c>
      <c r="CN1497" s="702" t="n">
        <f aca="false">SUM(CO1497:DR1497)</f>
        <v>1</v>
      </c>
      <c r="CO1497" s="703" t="n">
        <v>0</v>
      </c>
      <c r="CP1497" s="703"/>
      <c r="CQ1497" s="703" t="n">
        <v>0</v>
      </c>
      <c r="CR1497" s="703"/>
      <c r="CS1497" s="703" t="n">
        <v>0</v>
      </c>
      <c r="CT1497" s="703" t="n">
        <v>0</v>
      </c>
      <c r="CU1497" s="703"/>
      <c r="CV1497" s="703"/>
      <c r="CW1497" s="703"/>
      <c r="CX1497" s="703" t="n">
        <v>0</v>
      </c>
      <c r="CY1497" s="703" t="n">
        <v>0</v>
      </c>
      <c r="CZ1497" s="703" t="n">
        <v>0</v>
      </c>
      <c r="DA1497" s="703"/>
      <c r="DB1497" s="703"/>
      <c r="DC1497" s="703"/>
      <c r="DD1497" s="703"/>
      <c r="DE1497" s="703" t="n">
        <v>0</v>
      </c>
      <c r="DF1497" s="703"/>
      <c r="DG1497" s="703" t="n">
        <v>0</v>
      </c>
      <c r="DH1497" s="703" t="n">
        <v>0</v>
      </c>
      <c r="DI1497" s="703" t="n">
        <v>0</v>
      </c>
      <c r="DJ1497" s="703" t="n">
        <v>1</v>
      </c>
      <c r="DK1497" s="703" t="n">
        <v>0</v>
      </c>
      <c r="DL1497" s="703" t="n">
        <v>0</v>
      </c>
      <c r="DM1497" s="703"/>
      <c r="DN1497" s="703"/>
      <c r="DO1497" s="703"/>
      <c r="DP1497" s="703"/>
      <c r="DQ1497" s="703"/>
      <c r="DR1497" s="703"/>
      <c r="DS1497" s="704" t="n">
        <f aca="false">CN1497-V1497</f>
        <v>0</v>
      </c>
      <c r="DT1497" s="553"/>
      <c r="DU1497" s="48"/>
    </row>
    <row r="1498" customFormat="false" ht="15" hidden="false" customHeight="true" outlineLevel="0" collapsed="false">
      <c r="A1498" s="705" t="n">
        <f aca="false">A1497+1</f>
        <v>1489</v>
      </c>
      <c r="B1498" s="706" t="s">
        <v>2495</v>
      </c>
      <c r="C1498" s="706" t="s">
        <v>371</v>
      </c>
      <c r="D1498" s="706" t="s">
        <v>366</v>
      </c>
      <c r="E1498" s="243" t="n">
        <f aca="false">COUNTIF($G$10:$G$1856,$G1498)</f>
        <v>1</v>
      </c>
      <c r="F1498" s="706"/>
      <c r="G1498" s="706" t="s">
        <v>3448</v>
      </c>
      <c r="H1498" s="707" t="s">
        <v>3261</v>
      </c>
      <c r="I1498" s="708" t="s">
        <v>993</v>
      </c>
      <c r="J1498" s="707" t="s">
        <v>305</v>
      </c>
      <c r="K1498" s="709" t="n">
        <v>0</v>
      </c>
      <c r="L1498" s="707" t="s">
        <v>304</v>
      </c>
      <c r="M1498" s="708" t="s">
        <v>2652</v>
      </c>
      <c r="N1498" s="710" t="s">
        <v>934</v>
      </c>
      <c r="O1498" s="512" t="n">
        <v>1</v>
      </c>
      <c r="P1498" s="512" t="n">
        <v>1</v>
      </c>
      <c r="Q1498" s="711" t="n">
        <v>0.00308142</v>
      </c>
      <c r="R1498" s="712"/>
      <c r="S1498" s="713"/>
      <c r="T1498" s="714" t="n">
        <v>6.43</v>
      </c>
      <c r="U1498" s="715"/>
      <c r="V1498" s="262" t="n">
        <f aca="false">SUM(W1498:CI1498)</f>
        <v>1</v>
      </c>
      <c r="W1498" s="243" t="n">
        <v>0</v>
      </c>
      <c r="X1498" s="243" t="n">
        <v>0</v>
      </c>
      <c r="Y1498" s="243" t="n">
        <v>0</v>
      </c>
      <c r="Z1498" s="243" t="n">
        <v>0</v>
      </c>
      <c r="AA1498" s="243" t="n">
        <v>0</v>
      </c>
      <c r="AB1498" s="243" t="n">
        <v>0</v>
      </c>
      <c r="AC1498" s="243" t="n">
        <v>0</v>
      </c>
      <c r="AD1498" s="243" t="n">
        <v>0</v>
      </c>
      <c r="AE1498" s="243" t="n">
        <v>0</v>
      </c>
      <c r="AF1498" s="243" t="n">
        <v>0</v>
      </c>
      <c r="AG1498" s="243" t="n">
        <v>0</v>
      </c>
      <c r="AH1498" s="518" t="n">
        <v>0</v>
      </c>
      <c r="AI1498" s="243" t="n">
        <v>0</v>
      </c>
      <c r="AJ1498" s="243" t="n">
        <v>0</v>
      </c>
      <c r="AK1498" s="518" t="n">
        <v>0</v>
      </c>
      <c r="AL1498" s="518" t="n">
        <v>0</v>
      </c>
      <c r="AM1498" s="518" t="n">
        <v>0</v>
      </c>
      <c r="AN1498" s="518" t="n">
        <v>0</v>
      </c>
      <c r="AO1498" s="518" t="n">
        <v>0</v>
      </c>
      <c r="AP1498" s="518" t="n">
        <v>0</v>
      </c>
      <c r="AQ1498" s="518" t="n">
        <v>0</v>
      </c>
      <c r="AR1498" s="518" t="n">
        <v>0</v>
      </c>
      <c r="AS1498" s="518" t="n">
        <v>0</v>
      </c>
      <c r="AT1498" s="518" t="n">
        <v>0</v>
      </c>
      <c r="AU1498" s="518" t="n">
        <v>0</v>
      </c>
      <c r="AV1498" s="518" t="n">
        <v>0</v>
      </c>
      <c r="AW1498" s="518" t="n">
        <v>0</v>
      </c>
      <c r="AX1498" s="518" t="n">
        <v>0</v>
      </c>
      <c r="AY1498" s="518" t="n">
        <v>0</v>
      </c>
      <c r="AZ1498" s="518" t="n">
        <v>0</v>
      </c>
      <c r="BA1498" s="518" t="n">
        <v>0</v>
      </c>
      <c r="BB1498" s="518" t="n">
        <v>1</v>
      </c>
      <c r="BC1498" s="518" t="n">
        <v>0</v>
      </c>
      <c r="BD1498" s="518" t="n">
        <v>0</v>
      </c>
      <c r="BE1498" s="518" t="n">
        <v>0</v>
      </c>
      <c r="BF1498" s="518" t="n">
        <v>0</v>
      </c>
      <c r="BG1498" s="518" t="n">
        <v>0</v>
      </c>
      <c r="BH1498" s="518" t="n">
        <v>0</v>
      </c>
      <c r="BI1498" s="518" t="n">
        <v>0</v>
      </c>
      <c r="BJ1498" s="518"/>
      <c r="BK1498" s="518"/>
      <c r="BL1498" s="518" t="n">
        <v>0</v>
      </c>
      <c r="BM1498" s="518"/>
      <c r="BN1498" s="518"/>
      <c r="BO1498" s="518"/>
      <c r="BP1498" s="518"/>
      <c r="BQ1498" s="518"/>
      <c r="BR1498" s="518"/>
      <c r="BS1498" s="518"/>
      <c r="BT1498" s="518"/>
      <c r="BU1498" s="518"/>
      <c r="BV1498" s="518" t="n">
        <v>0</v>
      </c>
      <c r="BW1498" s="518" t="n">
        <v>0</v>
      </c>
      <c r="BX1498" s="518" t="n">
        <v>0</v>
      </c>
      <c r="BY1498" s="518" t="n">
        <v>0</v>
      </c>
      <c r="BZ1498" s="518" t="n">
        <v>0</v>
      </c>
      <c r="CA1498" s="518" t="n">
        <v>0</v>
      </c>
      <c r="CB1498" s="518" t="n">
        <v>0</v>
      </c>
      <c r="CC1498" s="518" t="n">
        <v>0</v>
      </c>
      <c r="CD1498" s="518" t="n">
        <v>0</v>
      </c>
      <c r="CE1498" s="518" t="n">
        <v>0</v>
      </c>
      <c r="CF1498" s="518" t="n">
        <v>0</v>
      </c>
      <c r="CG1498" s="518" t="n">
        <v>0</v>
      </c>
      <c r="CH1498" s="518"/>
      <c r="CI1498" s="716"/>
      <c r="CL1498" s="48" t="n">
        <v>1</v>
      </c>
      <c r="CM1498" s="48" t="n">
        <f aca="false">CL1498-V1498</f>
        <v>0</v>
      </c>
      <c r="CN1498" s="702" t="n">
        <f aca="false">SUM(CO1498:DR1498)</f>
        <v>1</v>
      </c>
      <c r="CO1498" s="703" t="n">
        <v>0</v>
      </c>
      <c r="CP1498" s="703"/>
      <c r="CQ1498" s="703" t="n">
        <v>0</v>
      </c>
      <c r="CR1498" s="703"/>
      <c r="CS1498" s="703" t="n">
        <v>0</v>
      </c>
      <c r="CT1498" s="703" t="n">
        <v>0</v>
      </c>
      <c r="CU1498" s="703"/>
      <c r="CV1498" s="703"/>
      <c r="CW1498" s="703"/>
      <c r="CX1498" s="703" t="n">
        <v>0</v>
      </c>
      <c r="CY1498" s="703" t="n">
        <v>0</v>
      </c>
      <c r="CZ1498" s="703" t="n">
        <v>0</v>
      </c>
      <c r="DA1498" s="703"/>
      <c r="DB1498" s="703"/>
      <c r="DC1498" s="703"/>
      <c r="DD1498" s="703"/>
      <c r="DE1498" s="703" t="n">
        <v>0</v>
      </c>
      <c r="DF1498" s="703"/>
      <c r="DG1498" s="703" t="n">
        <v>0</v>
      </c>
      <c r="DH1498" s="703" t="n">
        <v>0</v>
      </c>
      <c r="DI1498" s="703" t="n">
        <v>0</v>
      </c>
      <c r="DJ1498" s="703" t="n">
        <v>1</v>
      </c>
      <c r="DK1498" s="703" t="n">
        <v>0</v>
      </c>
      <c r="DL1498" s="703" t="n">
        <v>0</v>
      </c>
      <c r="DM1498" s="703"/>
      <c r="DN1498" s="703"/>
      <c r="DO1498" s="703"/>
      <c r="DP1498" s="703"/>
      <c r="DQ1498" s="703"/>
      <c r="DR1498" s="703"/>
      <c r="DS1498" s="704" t="n">
        <f aca="false">CN1498-V1498</f>
        <v>0</v>
      </c>
      <c r="DT1498" s="553"/>
      <c r="DU1498" s="48"/>
    </row>
    <row r="1499" customFormat="false" ht="15" hidden="false" customHeight="true" outlineLevel="0" collapsed="false">
      <c r="A1499" s="705" t="n">
        <f aca="false">A1498+1</f>
        <v>1490</v>
      </c>
      <c r="B1499" s="706" t="s">
        <v>2495</v>
      </c>
      <c r="C1499" s="706" t="s">
        <v>371</v>
      </c>
      <c r="D1499" s="706" t="s">
        <v>366</v>
      </c>
      <c r="E1499" s="243" t="n">
        <f aca="false">COUNTIF($G$10:$G$1856,$G1499)</f>
        <v>1</v>
      </c>
      <c r="F1499" s="706"/>
      <c r="G1499" s="706" t="s">
        <v>3449</v>
      </c>
      <c r="H1499" s="707" t="s">
        <v>3263</v>
      </c>
      <c r="I1499" s="708" t="s">
        <v>941</v>
      </c>
      <c r="J1499" s="707" t="s">
        <v>305</v>
      </c>
      <c r="K1499" s="709" t="n">
        <v>0</v>
      </c>
      <c r="L1499" s="707" t="s">
        <v>304</v>
      </c>
      <c r="M1499" s="708" t="s">
        <v>942</v>
      </c>
      <c r="N1499" s="710" t="s">
        <v>934</v>
      </c>
      <c r="O1499" s="512" t="n">
        <v>3</v>
      </c>
      <c r="P1499" s="512" t="n">
        <v>1</v>
      </c>
      <c r="Q1499" s="711" t="n">
        <v>0.003063978</v>
      </c>
      <c r="R1499" s="712"/>
      <c r="S1499" s="713"/>
      <c r="T1499" s="714" t="n">
        <v>6.39</v>
      </c>
      <c r="U1499" s="715"/>
      <c r="V1499" s="262" t="n">
        <f aca="false">SUM(W1499:CI1499)</f>
        <v>1</v>
      </c>
      <c r="W1499" s="243" t="n">
        <v>0</v>
      </c>
      <c r="X1499" s="243" t="n">
        <v>0</v>
      </c>
      <c r="Y1499" s="243" t="n">
        <v>0</v>
      </c>
      <c r="Z1499" s="243" t="n">
        <v>0</v>
      </c>
      <c r="AA1499" s="243" t="n">
        <v>0</v>
      </c>
      <c r="AB1499" s="243" t="n">
        <v>0</v>
      </c>
      <c r="AC1499" s="243" t="n">
        <v>0</v>
      </c>
      <c r="AD1499" s="243" t="n">
        <v>0</v>
      </c>
      <c r="AE1499" s="243" t="n">
        <v>0</v>
      </c>
      <c r="AF1499" s="243" t="n">
        <v>0</v>
      </c>
      <c r="AG1499" s="243" t="n">
        <v>0</v>
      </c>
      <c r="AH1499" s="518" t="n">
        <v>0</v>
      </c>
      <c r="AI1499" s="243" t="n">
        <v>0</v>
      </c>
      <c r="AJ1499" s="243" t="n">
        <v>0</v>
      </c>
      <c r="AK1499" s="518" t="n">
        <v>0</v>
      </c>
      <c r="AL1499" s="518" t="n">
        <v>0</v>
      </c>
      <c r="AM1499" s="518" t="n">
        <v>0</v>
      </c>
      <c r="AN1499" s="518" t="n">
        <v>0</v>
      </c>
      <c r="AO1499" s="518" t="n">
        <v>0</v>
      </c>
      <c r="AP1499" s="518" t="n">
        <v>0</v>
      </c>
      <c r="AQ1499" s="518" t="n">
        <v>0</v>
      </c>
      <c r="AR1499" s="518" t="n">
        <v>0</v>
      </c>
      <c r="AS1499" s="518" t="n">
        <v>0</v>
      </c>
      <c r="AT1499" s="518" t="n">
        <v>0</v>
      </c>
      <c r="AU1499" s="518" t="n">
        <v>0</v>
      </c>
      <c r="AV1499" s="518" t="n">
        <v>0</v>
      </c>
      <c r="AW1499" s="518" t="n">
        <v>0</v>
      </c>
      <c r="AX1499" s="518" t="n">
        <v>0</v>
      </c>
      <c r="AY1499" s="518" t="n">
        <v>0</v>
      </c>
      <c r="AZ1499" s="518" t="n">
        <v>0</v>
      </c>
      <c r="BA1499" s="518" t="n">
        <v>0</v>
      </c>
      <c r="BB1499" s="518" t="n">
        <v>1</v>
      </c>
      <c r="BC1499" s="518" t="n">
        <v>0</v>
      </c>
      <c r="BD1499" s="518" t="n">
        <v>0</v>
      </c>
      <c r="BE1499" s="518" t="n">
        <v>0</v>
      </c>
      <c r="BF1499" s="518" t="n">
        <v>0</v>
      </c>
      <c r="BG1499" s="518" t="n">
        <v>0</v>
      </c>
      <c r="BH1499" s="518" t="n">
        <v>0</v>
      </c>
      <c r="BI1499" s="518" t="n">
        <v>0</v>
      </c>
      <c r="BJ1499" s="518"/>
      <c r="BK1499" s="518"/>
      <c r="BL1499" s="518" t="n">
        <v>0</v>
      </c>
      <c r="BM1499" s="518"/>
      <c r="BN1499" s="518"/>
      <c r="BO1499" s="518"/>
      <c r="BP1499" s="518"/>
      <c r="BQ1499" s="518"/>
      <c r="BR1499" s="518"/>
      <c r="BS1499" s="518"/>
      <c r="BT1499" s="518"/>
      <c r="BU1499" s="518"/>
      <c r="BV1499" s="518" t="n">
        <v>0</v>
      </c>
      <c r="BW1499" s="518" t="n">
        <v>0</v>
      </c>
      <c r="BX1499" s="518" t="n">
        <v>0</v>
      </c>
      <c r="BY1499" s="518" t="n">
        <v>0</v>
      </c>
      <c r="BZ1499" s="518" t="n">
        <v>0</v>
      </c>
      <c r="CA1499" s="518" t="n">
        <v>0</v>
      </c>
      <c r="CB1499" s="518" t="n">
        <v>0</v>
      </c>
      <c r="CC1499" s="518" t="n">
        <v>0</v>
      </c>
      <c r="CD1499" s="518" t="n">
        <v>0</v>
      </c>
      <c r="CE1499" s="518" t="n">
        <v>0</v>
      </c>
      <c r="CF1499" s="518" t="n">
        <v>0</v>
      </c>
      <c r="CG1499" s="518" t="n">
        <v>0</v>
      </c>
      <c r="CH1499" s="518"/>
      <c r="CI1499" s="716"/>
      <c r="CL1499" s="48" t="n">
        <v>1</v>
      </c>
      <c r="CM1499" s="48" t="n">
        <f aca="false">CL1499-V1499</f>
        <v>0</v>
      </c>
      <c r="CN1499" s="702" t="n">
        <f aca="false">SUM(CO1499:DR1499)</f>
        <v>1</v>
      </c>
      <c r="CO1499" s="703" t="n">
        <v>0</v>
      </c>
      <c r="CP1499" s="703"/>
      <c r="CQ1499" s="703" t="n">
        <v>0</v>
      </c>
      <c r="CR1499" s="703"/>
      <c r="CS1499" s="703" t="n">
        <v>0</v>
      </c>
      <c r="CT1499" s="703" t="n">
        <v>0</v>
      </c>
      <c r="CU1499" s="703"/>
      <c r="CV1499" s="703"/>
      <c r="CW1499" s="703"/>
      <c r="CX1499" s="703" t="n">
        <v>0</v>
      </c>
      <c r="CY1499" s="703" t="n">
        <v>0</v>
      </c>
      <c r="CZ1499" s="703" t="n">
        <v>0</v>
      </c>
      <c r="DA1499" s="703"/>
      <c r="DB1499" s="703"/>
      <c r="DC1499" s="703"/>
      <c r="DD1499" s="703"/>
      <c r="DE1499" s="703" t="n">
        <v>0</v>
      </c>
      <c r="DF1499" s="703"/>
      <c r="DG1499" s="703" t="n">
        <v>0</v>
      </c>
      <c r="DH1499" s="703" t="n">
        <v>0</v>
      </c>
      <c r="DI1499" s="703" t="n">
        <v>0</v>
      </c>
      <c r="DJ1499" s="703" t="n">
        <v>1</v>
      </c>
      <c r="DK1499" s="703" t="n">
        <v>0</v>
      </c>
      <c r="DL1499" s="703" t="n">
        <v>0</v>
      </c>
      <c r="DM1499" s="703"/>
      <c r="DN1499" s="703"/>
      <c r="DO1499" s="703"/>
      <c r="DP1499" s="703"/>
      <c r="DQ1499" s="703"/>
      <c r="DR1499" s="703"/>
      <c r="DS1499" s="704" t="n">
        <f aca="false">CN1499-V1499</f>
        <v>0</v>
      </c>
      <c r="DT1499" s="553"/>
      <c r="DU1499" s="48"/>
    </row>
    <row r="1500" customFormat="false" ht="15" hidden="false" customHeight="true" outlineLevel="0" collapsed="false">
      <c r="A1500" s="705" t="n">
        <f aca="false">A1499+1</f>
        <v>1491</v>
      </c>
      <c r="B1500" s="706" t="s">
        <v>2495</v>
      </c>
      <c r="C1500" s="706" t="s">
        <v>437</v>
      </c>
      <c r="D1500" s="706" t="s">
        <v>438</v>
      </c>
      <c r="E1500" s="243" t="n">
        <f aca="false">COUNTIF($G$10:$G$1856,$G1500)</f>
        <v>1</v>
      </c>
      <c r="F1500" s="706"/>
      <c r="G1500" s="706" t="s">
        <v>3450</v>
      </c>
      <c r="H1500" s="707" t="s">
        <v>3451</v>
      </c>
      <c r="I1500" s="708" t="s">
        <v>932</v>
      </c>
      <c r="J1500" s="707" t="s">
        <v>370</v>
      </c>
      <c r="K1500" s="709" t="s">
        <v>369</v>
      </c>
      <c r="L1500" s="707" t="s">
        <v>368</v>
      </c>
      <c r="M1500" s="708" t="s">
        <v>933</v>
      </c>
      <c r="N1500" s="710" t="s">
        <v>934</v>
      </c>
      <c r="O1500" s="512" t="n">
        <v>1</v>
      </c>
      <c r="P1500" s="512" t="n">
        <v>1</v>
      </c>
      <c r="Q1500" s="711" t="n">
        <v>0.034403902</v>
      </c>
      <c r="R1500" s="712"/>
      <c r="S1500" s="713"/>
      <c r="T1500" s="714" t="n">
        <v>75.22</v>
      </c>
      <c r="U1500" s="715"/>
      <c r="V1500" s="262" t="n">
        <f aca="false">SUM(W1500:CI1500)</f>
        <v>2</v>
      </c>
      <c r="W1500" s="243" t="n">
        <v>0</v>
      </c>
      <c r="X1500" s="243" t="n">
        <v>0</v>
      </c>
      <c r="Y1500" s="243" t="n">
        <v>0</v>
      </c>
      <c r="Z1500" s="243" t="n">
        <v>0</v>
      </c>
      <c r="AA1500" s="243" t="n">
        <v>0</v>
      </c>
      <c r="AB1500" s="243" t="n">
        <v>0</v>
      </c>
      <c r="AC1500" s="243" t="n">
        <v>0</v>
      </c>
      <c r="AD1500" s="243" t="n">
        <v>0</v>
      </c>
      <c r="AE1500" s="243" t="n">
        <v>0</v>
      </c>
      <c r="AF1500" s="243" t="n">
        <v>0</v>
      </c>
      <c r="AG1500" s="243" t="n">
        <v>0</v>
      </c>
      <c r="AH1500" s="518" t="n">
        <v>0</v>
      </c>
      <c r="AI1500" s="243" t="n">
        <v>0</v>
      </c>
      <c r="AJ1500" s="243" t="n">
        <v>0</v>
      </c>
      <c r="AK1500" s="518" t="n">
        <v>0</v>
      </c>
      <c r="AL1500" s="518" t="n">
        <v>0</v>
      </c>
      <c r="AM1500" s="518" t="n">
        <v>0</v>
      </c>
      <c r="AN1500" s="518" t="n">
        <v>0</v>
      </c>
      <c r="AO1500" s="518" t="n">
        <v>0</v>
      </c>
      <c r="AP1500" s="518" t="n">
        <v>0</v>
      </c>
      <c r="AQ1500" s="518" t="n">
        <v>0</v>
      </c>
      <c r="AR1500" s="518" t="n">
        <v>0</v>
      </c>
      <c r="AS1500" s="518" t="n">
        <v>0</v>
      </c>
      <c r="AT1500" s="518" t="n">
        <v>0</v>
      </c>
      <c r="AU1500" s="518" t="n">
        <v>0</v>
      </c>
      <c r="AV1500" s="518" t="n">
        <v>0</v>
      </c>
      <c r="AW1500" s="518" t="n">
        <v>0</v>
      </c>
      <c r="AX1500" s="518" t="n">
        <v>0</v>
      </c>
      <c r="AY1500" s="518" t="n">
        <v>0</v>
      </c>
      <c r="AZ1500" s="518" t="n">
        <v>0</v>
      </c>
      <c r="BA1500" s="518" t="n">
        <v>0</v>
      </c>
      <c r="BB1500" s="518" t="n">
        <v>0</v>
      </c>
      <c r="BC1500" s="518" t="n">
        <v>2</v>
      </c>
      <c r="BD1500" s="518" t="n">
        <v>0</v>
      </c>
      <c r="BE1500" s="518" t="n">
        <v>0</v>
      </c>
      <c r="BF1500" s="518" t="n">
        <v>0</v>
      </c>
      <c r="BG1500" s="518" t="n">
        <v>0</v>
      </c>
      <c r="BH1500" s="518" t="n">
        <v>0</v>
      </c>
      <c r="BI1500" s="518" t="n">
        <v>0</v>
      </c>
      <c r="BJ1500" s="518"/>
      <c r="BK1500" s="518"/>
      <c r="BL1500" s="518" t="n">
        <v>0</v>
      </c>
      <c r="BM1500" s="518"/>
      <c r="BN1500" s="518"/>
      <c r="BO1500" s="518"/>
      <c r="BP1500" s="518"/>
      <c r="BQ1500" s="518"/>
      <c r="BR1500" s="518"/>
      <c r="BS1500" s="518"/>
      <c r="BT1500" s="518"/>
      <c r="BU1500" s="518"/>
      <c r="BV1500" s="518" t="n">
        <v>0</v>
      </c>
      <c r="BW1500" s="518" t="n">
        <v>0</v>
      </c>
      <c r="BX1500" s="518" t="n">
        <v>0</v>
      </c>
      <c r="BY1500" s="518" t="n">
        <v>0</v>
      </c>
      <c r="BZ1500" s="518" t="n">
        <v>0</v>
      </c>
      <c r="CA1500" s="518" t="n">
        <v>0</v>
      </c>
      <c r="CB1500" s="518" t="n">
        <v>0</v>
      </c>
      <c r="CC1500" s="518" t="n">
        <v>0</v>
      </c>
      <c r="CD1500" s="518" t="n">
        <v>0</v>
      </c>
      <c r="CE1500" s="518" t="n">
        <v>0</v>
      </c>
      <c r="CF1500" s="518" t="n">
        <v>0</v>
      </c>
      <c r="CG1500" s="518" t="n">
        <v>0</v>
      </c>
      <c r="CH1500" s="518"/>
      <c r="CI1500" s="716"/>
      <c r="CL1500" s="48" t="n">
        <v>2</v>
      </c>
      <c r="CM1500" s="48" t="n">
        <f aca="false">CL1500-V1500</f>
        <v>0</v>
      </c>
      <c r="CN1500" s="702" t="n">
        <f aca="false">SUM(CO1500:DR1500)</f>
        <v>2</v>
      </c>
      <c r="CO1500" s="703" t="n">
        <v>0</v>
      </c>
      <c r="CP1500" s="703"/>
      <c r="CQ1500" s="703" t="n">
        <v>0</v>
      </c>
      <c r="CR1500" s="703"/>
      <c r="CS1500" s="703" t="n">
        <v>0</v>
      </c>
      <c r="CT1500" s="703" t="n">
        <v>0</v>
      </c>
      <c r="CU1500" s="703"/>
      <c r="CV1500" s="703"/>
      <c r="CW1500" s="703"/>
      <c r="CX1500" s="703" t="n">
        <v>0</v>
      </c>
      <c r="CY1500" s="703" t="n">
        <v>0</v>
      </c>
      <c r="CZ1500" s="703" t="n">
        <v>0</v>
      </c>
      <c r="DA1500" s="703"/>
      <c r="DB1500" s="703"/>
      <c r="DC1500" s="703"/>
      <c r="DD1500" s="703"/>
      <c r="DE1500" s="703" t="n">
        <v>0</v>
      </c>
      <c r="DF1500" s="703"/>
      <c r="DG1500" s="703" t="n">
        <v>0</v>
      </c>
      <c r="DH1500" s="703" t="n">
        <v>0</v>
      </c>
      <c r="DI1500" s="703" t="n">
        <v>2</v>
      </c>
      <c r="DJ1500" s="703" t="n">
        <v>0</v>
      </c>
      <c r="DK1500" s="703" t="n">
        <v>0</v>
      </c>
      <c r="DL1500" s="703" t="n">
        <v>0</v>
      </c>
      <c r="DM1500" s="703"/>
      <c r="DN1500" s="703"/>
      <c r="DO1500" s="703"/>
      <c r="DP1500" s="703"/>
      <c r="DQ1500" s="703"/>
      <c r="DR1500" s="703"/>
      <c r="DS1500" s="704" t="n">
        <f aca="false">CN1500-V1500</f>
        <v>0</v>
      </c>
      <c r="DT1500" s="553"/>
      <c r="DU1500" s="48"/>
    </row>
    <row r="1501" customFormat="false" ht="15" hidden="false" customHeight="true" outlineLevel="0" collapsed="false">
      <c r="A1501" s="705" t="n">
        <f aca="false">A1500+1</f>
        <v>1492</v>
      </c>
      <c r="B1501" s="706" t="s">
        <v>2495</v>
      </c>
      <c r="C1501" s="706" t="s">
        <v>437</v>
      </c>
      <c r="D1501" s="706" t="s">
        <v>438</v>
      </c>
      <c r="E1501" s="243" t="n">
        <f aca="false">COUNTIF($G$10:$G$1856,$G1501)</f>
        <v>1</v>
      </c>
      <c r="F1501" s="706"/>
      <c r="G1501" s="706" t="s">
        <v>3452</v>
      </c>
      <c r="H1501" s="707" t="s">
        <v>3453</v>
      </c>
      <c r="I1501" s="708" t="s">
        <v>2079</v>
      </c>
      <c r="J1501" s="707" t="s">
        <v>370</v>
      </c>
      <c r="K1501" s="709" t="s">
        <v>369</v>
      </c>
      <c r="L1501" s="707" t="s">
        <v>368</v>
      </c>
      <c r="M1501" s="708" t="s">
        <v>2080</v>
      </c>
      <c r="N1501" s="710" t="s">
        <v>934</v>
      </c>
      <c r="O1501" s="512" t="n">
        <v>4</v>
      </c>
      <c r="P1501" s="512" t="n">
        <v>1</v>
      </c>
      <c r="Q1501" s="711" t="n">
        <v>0.000806164</v>
      </c>
      <c r="R1501" s="712"/>
      <c r="S1501" s="713"/>
      <c r="T1501" s="714" t="n">
        <v>1.76</v>
      </c>
      <c r="U1501" s="715"/>
      <c r="V1501" s="262" t="n">
        <f aca="false">SUM(W1501:CI1501)</f>
        <v>1</v>
      </c>
      <c r="W1501" s="243" t="n">
        <v>0</v>
      </c>
      <c r="X1501" s="243" t="n">
        <v>0</v>
      </c>
      <c r="Y1501" s="243" t="n">
        <v>0</v>
      </c>
      <c r="Z1501" s="243" t="n">
        <v>0</v>
      </c>
      <c r="AA1501" s="243" t="n">
        <v>0</v>
      </c>
      <c r="AB1501" s="243" t="n">
        <v>0</v>
      </c>
      <c r="AC1501" s="243" t="n">
        <v>0</v>
      </c>
      <c r="AD1501" s="243" t="n">
        <v>0</v>
      </c>
      <c r="AE1501" s="243" t="n">
        <v>0</v>
      </c>
      <c r="AF1501" s="243" t="n">
        <v>0</v>
      </c>
      <c r="AG1501" s="243" t="n">
        <v>0</v>
      </c>
      <c r="AH1501" s="518" t="n">
        <v>0</v>
      </c>
      <c r="AI1501" s="243" t="n">
        <v>0</v>
      </c>
      <c r="AJ1501" s="243" t="n">
        <v>0</v>
      </c>
      <c r="AK1501" s="518" t="n">
        <v>0</v>
      </c>
      <c r="AL1501" s="518" t="n">
        <v>0</v>
      </c>
      <c r="AM1501" s="518" t="n">
        <v>0</v>
      </c>
      <c r="AN1501" s="518" t="n">
        <v>0</v>
      </c>
      <c r="AO1501" s="518" t="n">
        <v>0</v>
      </c>
      <c r="AP1501" s="518" t="n">
        <v>0</v>
      </c>
      <c r="AQ1501" s="518" t="n">
        <v>0</v>
      </c>
      <c r="AR1501" s="518" t="n">
        <v>0</v>
      </c>
      <c r="AS1501" s="518" t="n">
        <v>0</v>
      </c>
      <c r="AT1501" s="518" t="n">
        <v>0</v>
      </c>
      <c r="AU1501" s="518" t="n">
        <v>0</v>
      </c>
      <c r="AV1501" s="518" t="n">
        <v>0</v>
      </c>
      <c r="AW1501" s="518" t="n">
        <v>0</v>
      </c>
      <c r="AX1501" s="518" t="n">
        <v>0</v>
      </c>
      <c r="AY1501" s="518" t="n">
        <v>0</v>
      </c>
      <c r="AZ1501" s="518" t="n">
        <v>0</v>
      </c>
      <c r="BA1501" s="518" t="n">
        <v>0</v>
      </c>
      <c r="BB1501" s="518" t="n">
        <v>0</v>
      </c>
      <c r="BC1501" s="518" t="n">
        <v>1</v>
      </c>
      <c r="BD1501" s="518" t="n">
        <v>0</v>
      </c>
      <c r="BE1501" s="518" t="n">
        <v>0</v>
      </c>
      <c r="BF1501" s="518" t="n">
        <v>0</v>
      </c>
      <c r="BG1501" s="518" t="n">
        <v>0</v>
      </c>
      <c r="BH1501" s="518" t="n">
        <v>0</v>
      </c>
      <c r="BI1501" s="518" t="n">
        <v>0</v>
      </c>
      <c r="BJ1501" s="518"/>
      <c r="BK1501" s="518"/>
      <c r="BL1501" s="518" t="n">
        <v>0</v>
      </c>
      <c r="BM1501" s="518"/>
      <c r="BN1501" s="518"/>
      <c r="BO1501" s="518"/>
      <c r="BP1501" s="518"/>
      <c r="BQ1501" s="518"/>
      <c r="BR1501" s="518"/>
      <c r="BS1501" s="518"/>
      <c r="BT1501" s="518"/>
      <c r="BU1501" s="518"/>
      <c r="BV1501" s="518" t="n">
        <v>0</v>
      </c>
      <c r="BW1501" s="518" t="n">
        <v>0</v>
      </c>
      <c r="BX1501" s="518" t="n">
        <v>0</v>
      </c>
      <c r="BY1501" s="518" t="n">
        <v>0</v>
      </c>
      <c r="BZ1501" s="518" t="n">
        <v>0</v>
      </c>
      <c r="CA1501" s="518" t="n">
        <v>0</v>
      </c>
      <c r="CB1501" s="518" t="n">
        <v>0</v>
      </c>
      <c r="CC1501" s="518" t="n">
        <v>0</v>
      </c>
      <c r="CD1501" s="518" t="n">
        <v>0</v>
      </c>
      <c r="CE1501" s="518" t="n">
        <v>0</v>
      </c>
      <c r="CF1501" s="518" t="n">
        <v>0</v>
      </c>
      <c r="CG1501" s="518" t="n">
        <v>0</v>
      </c>
      <c r="CH1501" s="518"/>
      <c r="CI1501" s="716"/>
      <c r="CL1501" s="48" t="n">
        <v>1</v>
      </c>
      <c r="CM1501" s="48" t="n">
        <f aca="false">CL1501-V1501</f>
        <v>0</v>
      </c>
      <c r="CN1501" s="702" t="n">
        <f aca="false">SUM(CO1501:DR1501)</f>
        <v>1</v>
      </c>
      <c r="CO1501" s="703" t="n">
        <v>0</v>
      </c>
      <c r="CP1501" s="703"/>
      <c r="CQ1501" s="703" t="n">
        <v>0</v>
      </c>
      <c r="CR1501" s="703"/>
      <c r="CS1501" s="703" t="n">
        <v>0</v>
      </c>
      <c r="CT1501" s="703" t="n">
        <v>0</v>
      </c>
      <c r="CU1501" s="703"/>
      <c r="CV1501" s="703"/>
      <c r="CW1501" s="703"/>
      <c r="CX1501" s="703" t="n">
        <v>0</v>
      </c>
      <c r="CY1501" s="703" t="n">
        <v>0</v>
      </c>
      <c r="CZ1501" s="703" t="n">
        <v>0</v>
      </c>
      <c r="DA1501" s="703"/>
      <c r="DB1501" s="703"/>
      <c r="DC1501" s="703"/>
      <c r="DD1501" s="703"/>
      <c r="DE1501" s="703" t="n">
        <v>0</v>
      </c>
      <c r="DF1501" s="703"/>
      <c r="DG1501" s="703" t="n">
        <v>0</v>
      </c>
      <c r="DH1501" s="703" t="n">
        <v>0</v>
      </c>
      <c r="DI1501" s="703" t="n">
        <v>1</v>
      </c>
      <c r="DJ1501" s="703" t="n">
        <v>0</v>
      </c>
      <c r="DK1501" s="703" t="n">
        <v>0</v>
      </c>
      <c r="DL1501" s="703" t="n">
        <v>0</v>
      </c>
      <c r="DM1501" s="703"/>
      <c r="DN1501" s="703"/>
      <c r="DO1501" s="703"/>
      <c r="DP1501" s="703"/>
      <c r="DQ1501" s="703"/>
      <c r="DR1501" s="703"/>
      <c r="DS1501" s="704" t="n">
        <f aca="false">CN1501-V1501</f>
        <v>0</v>
      </c>
      <c r="DT1501" s="553"/>
      <c r="DU1501" s="48"/>
    </row>
    <row r="1502" customFormat="false" ht="15" hidden="false" customHeight="true" outlineLevel="0" collapsed="false">
      <c r="A1502" s="705" t="n">
        <f aca="false">A1501+1</f>
        <v>1493</v>
      </c>
      <c r="B1502" s="706" t="s">
        <v>2495</v>
      </c>
      <c r="C1502" s="706" t="s">
        <v>383</v>
      </c>
      <c r="D1502" s="706" t="s">
        <v>382</v>
      </c>
      <c r="E1502" s="243" t="n">
        <f aca="false">COUNTIF($G$10:$G$1856,$G1502)</f>
        <v>1</v>
      </c>
      <c r="F1502" s="706"/>
      <c r="G1502" s="706" t="s">
        <v>3454</v>
      </c>
      <c r="H1502" s="707" t="s">
        <v>2870</v>
      </c>
      <c r="I1502" s="708" t="s">
        <v>932</v>
      </c>
      <c r="J1502" s="720" t="s">
        <v>303</v>
      </c>
      <c r="K1502" s="294" t="s">
        <v>302</v>
      </c>
      <c r="L1502" s="720" t="s">
        <v>301</v>
      </c>
      <c r="M1502" s="708" t="s">
        <v>933</v>
      </c>
      <c r="N1502" s="710" t="s">
        <v>934</v>
      </c>
      <c r="O1502" s="512" t="n">
        <v>1</v>
      </c>
      <c r="P1502" s="512" t="n">
        <v>1</v>
      </c>
      <c r="Q1502" s="711" t="n">
        <v>0.00567989</v>
      </c>
      <c r="R1502" s="712"/>
      <c r="S1502" s="713"/>
      <c r="T1502" s="714" t="n">
        <v>11.86</v>
      </c>
      <c r="U1502" s="715"/>
      <c r="V1502" s="262" t="n">
        <f aca="false">SUM(W1502:CI1502)</f>
        <v>1</v>
      </c>
      <c r="W1502" s="243" t="n">
        <v>0</v>
      </c>
      <c r="X1502" s="243" t="n">
        <v>0</v>
      </c>
      <c r="Y1502" s="243" t="n">
        <v>0</v>
      </c>
      <c r="Z1502" s="243" t="n">
        <v>0</v>
      </c>
      <c r="AA1502" s="243" t="n">
        <v>0</v>
      </c>
      <c r="AB1502" s="243" t="n">
        <v>0</v>
      </c>
      <c r="AC1502" s="243" t="n">
        <v>0</v>
      </c>
      <c r="AD1502" s="243" t="n">
        <v>0</v>
      </c>
      <c r="AE1502" s="243" t="n">
        <v>0</v>
      </c>
      <c r="AF1502" s="243" t="n">
        <v>0</v>
      </c>
      <c r="AG1502" s="243" t="n">
        <v>0</v>
      </c>
      <c r="AH1502" s="518" t="n">
        <v>0</v>
      </c>
      <c r="AI1502" s="243" t="n">
        <v>0</v>
      </c>
      <c r="AJ1502" s="243" t="n">
        <v>0</v>
      </c>
      <c r="AK1502" s="518" t="n">
        <v>0</v>
      </c>
      <c r="AL1502" s="518" t="n">
        <v>0</v>
      </c>
      <c r="AM1502" s="518" t="n">
        <v>0</v>
      </c>
      <c r="AN1502" s="518" t="n">
        <v>0</v>
      </c>
      <c r="AO1502" s="518" t="n">
        <v>0</v>
      </c>
      <c r="AP1502" s="518" t="n">
        <v>0</v>
      </c>
      <c r="AQ1502" s="518" t="n">
        <v>0</v>
      </c>
      <c r="AR1502" s="518" t="n">
        <v>0</v>
      </c>
      <c r="AS1502" s="518" t="n">
        <v>0</v>
      </c>
      <c r="AT1502" s="518" t="n">
        <v>0</v>
      </c>
      <c r="AU1502" s="518" t="n">
        <v>0</v>
      </c>
      <c r="AV1502" s="518" t="n">
        <v>0</v>
      </c>
      <c r="AW1502" s="518" t="n">
        <v>0</v>
      </c>
      <c r="AX1502" s="518" t="n">
        <v>0</v>
      </c>
      <c r="AY1502" s="518" t="n">
        <v>0</v>
      </c>
      <c r="AZ1502" s="518" t="n">
        <v>0</v>
      </c>
      <c r="BA1502" s="518" t="n">
        <v>0</v>
      </c>
      <c r="BB1502" s="518" t="n">
        <v>0</v>
      </c>
      <c r="BC1502" s="518" t="n">
        <v>0</v>
      </c>
      <c r="BD1502" s="518" t="n">
        <v>0</v>
      </c>
      <c r="BE1502" s="518" t="n">
        <v>0</v>
      </c>
      <c r="BF1502" s="518" t="n">
        <v>0</v>
      </c>
      <c r="BG1502" s="518" t="n">
        <v>0</v>
      </c>
      <c r="BH1502" s="518" t="n">
        <v>0</v>
      </c>
      <c r="BI1502" s="518" t="n">
        <v>0</v>
      </c>
      <c r="BJ1502" s="518"/>
      <c r="BK1502" s="518"/>
      <c r="BL1502" s="518" t="n">
        <v>0</v>
      </c>
      <c r="BM1502" s="518"/>
      <c r="BN1502" s="518"/>
      <c r="BO1502" s="518"/>
      <c r="BP1502" s="518"/>
      <c r="BQ1502" s="518"/>
      <c r="BR1502" s="518"/>
      <c r="BS1502" s="518"/>
      <c r="BT1502" s="518"/>
      <c r="BU1502" s="518"/>
      <c r="BV1502" s="518" t="n">
        <v>0</v>
      </c>
      <c r="BW1502" s="518" t="n">
        <v>0</v>
      </c>
      <c r="BX1502" s="518" t="n">
        <v>0</v>
      </c>
      <c r="BY1502" s="518" t="n">
        <v>0</v>
      </c>
      <c r="BZ1502" s="518" t="n">
        <v>0</v>
      </c>
      <c r="CA1502" s="518" t="n">
        <v>1</v>
      </c>
      <c r="CB1502" s="518" t="n">
        <v>0</v>
      </c>
      <c r="CC1502" s="518" t="n">
        <v>0</v>
      </c>
      <c r="CD1502" s="518" t="n">
        <v>0</v>
      </c>
      <c r="CE1502" s="518" t="n">
        <v>0</v>
      </c>
      <c r="CF1502" s="518" t="n">
        <v>0</v>
      </c>
      <c r="CG1502" s="518" t="n">
        <v>0</v>
      </c>
      <c r="CH1502" s="518"/>
      <c r="CI1502" s="716"/>
      <c r="CL1502" s="48" t="n">
        <v>1</v>
      </c>
      <c r="CM1502" s="48" t="n">
        <f aca="false">CL1502-V1502</f>
        <v>0</v>
      </c>
      <c r="CN1502" s="702" t="n">
        <f aca="false">SUM(CO1502:DR1502)</f>
        <v>1</v>
      </c>
      <c r="CO1502" s="703" t="n">
        <v>0</v>
      </c>
      <c r="CP1502" s="703"/>
      <c r="CQ1502" s="703" t="n">
        <v>0</v>
      </c>
      <c r="CR1502" s="703"/>
      <c r="CS1502" s="703" t="n">
        <v>0</v>
      </c>
      <c r="CT1502" s="703" t="n">
        <v>0</v>
      </c>
      <c r="CU1502" s="703"/>
      <c r="CV1502" s="703"/>
      <c r="CW1502" s="703"/>
      <c r="CX1502" s="703" t="n">
        <v>0</v>
      </c>
      <c r="CY1502" s="703" t="n">
        <v>0</v>
      </c>
      <c r="CZ1502" s="703" t="n">
        <v>0</v>
      </c>
      <c r="DA1502" s="703"/>
      <c r="DB1502" s="703"/>
      <c r="DC1502" s="703"/>
      <c r="DD1502" s="703"/>
      <c r="DE1502" s="703" t="n">
        <v>0</v>
      </c>
      <c r="DF1502" s="703"/>
      <c r="DG1502" s="703" t="n">
        <v>0</v>
      </c>
      <c r="DH1502" s="703" t="n">
        <v>0</v>
      </c>
      <c r="DI1502" s="703" t="n">
        <v>0</v>
      </c>
      <c r="DJ1502" s="703" t="n">
        <v>0</v>
      </c>
      <c r="DK1502" s="703" t="n">
        <v>1</v>
      </c>
      <c r="DL1502" s="703" t="n">
        <v>0</v>
      </c>
      <c r="DM1502" s="703"/>
      <c r="DN1502" s="703"/>
      <c r="DO1502" s="703"/>
      <c r="DP1502" s="703"/>
      <c r="DQ1502" s="703"/>
      <c r="DR1502" s="703"/>
      <c r="DS1502" s="704" t="n">
        <f aca="false">CN1502-V1502</f>
        <v>0</v>
      </c>
      <c r="DT1502" s="553"/>
      <c r="DU1502" s="48"/>
    </row>
    <row r="1503" customFormat="false" ht="15" hidden="false" customHeight="true" outlineLevel="0" collapsed="false">
      <c r="A1503" s="705" t="n">
        <f aca="false">A1502+1</f>
        <v>1494</v>
      </c>
      <c r="B1503" s="706" t="s">
        <v>2495</v>
      </c>
      <c r="C1503" s="706" t="s">
        <v>383</v>
      </c>
      <c r="D1503" s="706" t="s">
        <v>382</v>
      </c>
      <c r="E1503" s="243" t="n">
        <f aca="false">COUNTIF($G$10:$G$1856,$G1503)</f>
        <v>1</v>
      </c>
      <c r="F1503" s="706"/>
      <c r="G1503" s="706" t="s">
        <v>3455</v>
      </c>
      <c r="H1503" s="707" t="s">
        <v>2872</v>
      </c>
      <c r="I1503" s="708" t="s">
        <v>2873</v>
      </c>
      <c r="J1503" s="720" t="s">
        <v>303</v>
      </c>
      <c r="K1503" s="294" t="s">
        <v>302</v>
      </c>
      <c r="L1503" s="720" t="s">
        <v>301</v>
      </c>
      <c r="M1503" s="708" t="s">
        <v>1035</v>
      </c>
      <c r="N1503" s="710" t="s">
        <v>934</v>
      </c>
      <c r="O1503" s="512" t="n">
        <v>1</v>
      </c>
      <c r="P1503" s="512" t="n">
        <v>1</v>
      </c>
      <c r="Q1503" s="711" t="n">
        <v>0.00346654</v>
      </c>
      <c r="R1503" s="712"/>
      <c r="S1503" s="713"/>
      <c r="T1503" s="714" t="n">
        <v>7.24</v>
      </c>
      <c r="U1503" s="715"/>
      <c r="V1503" s="262" t="n">
        <f aca="false">SUM(W1503:CI1503)</f>
        <v>1</v>
      </c>
      <c r="W1503" s="243" t="n">
        <v>0</v>
      </c>
      <c r="X1503" s="243" t="n">
        <v>0</v>
      </c>
      <c r="Y1503" s="243" t="n">
        <v>0</v>
      </c>
      <c r="Z1503" s="243" t="n">
        <v>0</v>
      </c>
      <c r="AA1503" s="243" t="n">
        <v>0</v>
      </c>
      <c r="AB1503" s="243" t="n">
        <v>0</v>
      </c>
      <c r="AC1503" s="243" t="n">
        <v>0</v>
      </c>
      <c r="AD1503" s="243" t="n">
        <v>0</v>
      </c>
      <c r="AE1503" s="243" t="n">
        <v>0</v>
      </c>
      <c r="AF1503" s="243" t="n">
        <v>0</v>
      </c>
      <c r="AG1503" s="243" t="n">
        <v>0</v>
      </c>
      <c r="AH1503" s="518" t="n">
        <v>0</v>
      </c>
      <c r="AI1503" s="243" t="n">
        <v>0</v>
      </c>
      <c r="AJ1503" s="243" t="n">
        <v>0</v>
      </c>
      <c r="AK1503" s="518" t="n">
        <v>0</v>
      </c>
      <c r="AL1503" s="518" t="n">
        <v>0</v>
      </c>
      <c r="AM1503" s="518" t="n">
        <v>0</v>
      </c>
      <c r="AN1503" s="518" t="n">
        <v>0</v>
      </c>
      <c r="AO1503" s="518" t="n">
        <v>0</v>
      </c>
      <c r="AP1503" s="518" t="n">
        <v>0</v>
      </c>
      <c r="AQ1503" s="518" t="n">
        <v>0</v>
      </c>
      <c r="AR1503" s="518" t="n">
        <v>0</v>
      </c>
      <c r="AS1503" s="518" t="n">
        <v>0</v>
      </c>
      <c r="AT1503" s="518" t="n">
        <v>0</v>
      </c>
      <c r="AU1503" s="518" t="n">
        <v>0</v>
      </c>
      <c r="AV1503" s="518" t="n">
        <v>0</v>
      </c>
      <c r="AW1503" s="518" t="n">
        <v>0</v>
      </c>
      <c r="AX1503" s="518" t="n">
        <v>0</v>
      </c>
      <c r="AY1503" s="518" t="n">
        <v>0</v>
      </c>
      <c r="AZ1503" s="518" t="n">
        <v>0</v>
      </c>
      <c r="BA1503" s="518" t="n">
        <v>0</v>
      </c>
      <c r="BB1503" s="518" t="n">
        <v>0</v>
      </c>
      <c r="BC1503" s="518" t="n">
        <v>0</v>
      </c>
      <c r="BD1503" s="518" t="n">
        <v>0</v>
      </c>
      <c r="BE1503" s="518" t="n">
        <v>0</v>
      </c>
      <c r="BF1503" s="518" t="n">
        <v>0</v>
      </c>
      <c r="BG1503" s="518" t="n">
        <v>0</v>
      </c>
      <c r="BH1503" s="518" t="n">
        <v>0</v>
      </c>
      <c r="BI1503" s="518" t="n">
        <v>0</v>
      </c>
      <c r="BJ1503" s="518"/>
      <c r="BK1503" s="518"/>
      <c r="BL1503" s="518" t="n">
        <v>0</v>
      </c>
      <c r="BM1503" s="518"/>
      <c r="BN1503" s="518"/>
      <c r="BO1503" s="518"/>
      <c r="BP1503" s="518"/>
      <c r="BQ1503" s="518"/>
      <c r="BR1503" s="518"/>
      <c r="BS1503" s="518"/>
      <c r="BT1503" s="518"/>
      <c r="BU1503" s="518"/>
      <c r="BV1503" s="518" t="n">
        <v>0</v>
      </c>
      <c r="BW1503" s="518" t="n">
        <v>0</v>
      </c>
      <c r="BX1503" s="518" t="n">
        <v>0</v>
      </c>
      <c r="BY1503" s="518" t="n">
        <v>0</v>
      </c>
      <c r="BZ1503" s="518" t="n">
        <v>0</v>
      </c>
      <c r="CA1503" s="518" t="n">
        <v>1</v>
      </c>
      <c r="CB1503" s="518" t="n">
        <v>0</v>
      </c>
      <c r="CC1503" s="518" t="n">
        <v>0</v>
      </c>
      <c r="CD1503" s="518" t="n">
        <v>0</v>
      </c>
      <c r="CE1503" s="518" t="n">
        <v>0</v>
      </c>
      <c r="CF1503" s="518" t="n">
        <v>0</v>
      </c>
      <c r="CG1503" s="518" t="n">
        <v>0</v>
      </c>
      <c r="CH1503" s="518"/>
      <c r="CI1503" s="716"/>
      <c r="CL1503" s="48" t="n">
        <v>1</v>
      </c>
      <c r="CM1503" s="48" t="n">
        <f aca="false">CL1503-V1503</f>
        <v>0</v>
      </c>
      <c r="CN1503" s="702" t="n">
        <f aca="false">SUM(CO1503:DR1503)</f>
        <v>1</v>
      </c>
      <c r="CO1503" s="703" t="n">
        <v>0</v>
      </c>
      <c r="CP1503" s="703"/>
      <c r="CQ1503" s="703" t="n">
        <v>0</v>
      </c>
      <c r="CR1503" s="703"/>
      <c r="CS1503" s="703" t="n">
        <v>0</v>
      </c>
      <c r="CT1503" s="703" t="n">
        <v>0</v>
      </c>
      <c r="CU1503" s="703"/>
      <c r="CV1503" s="703"/>
      <c r="CW1503" s="703"/>
      <c r="CX1503" s="703" t="n">
        <v>0</v>
      </c>
      <c r="CY1503" s="703" t="n">
        <v>0</v>
      </c>
      <c r="CZ1503" s="703" t="n">
        <v>0</v>
      </c>
      <c r="DA1503" s="703"/>
      <c r="DB1503" s="703"/>
      <c r="DC1503" s="703"/>
      <c r="DD1503" s="703"/>
      <c r="DE1503" s="703" t="n">
        <v>0</v>
      </c>
      <c r="DF1503" s="703"/>
      <c r="DG1503" s="703" t="n">
        <v>0</v>
      </c>
      <c r="DH1503" s="703" t="n">
        <v>0</v>
      </c>
      <c r="DI1503" s="703" t="n">
        <v>0</v>
      </c>
      <c r="DJ1503" s="703" t="n">
        <v>0</v>
      </c>
      <c r="DK1503" s="703" t="n">
        <v>1</v>
      </c>
      <c r="DL1503" s="703" t="n">
        <v>0</v>
      </c>
      <c r="DM1503" s="703"/>
      <c r="DN1503" s="703"/>
      <c r="DO1503" s="703"/>
      <c r="DP1503" s="703"/>
      <c r="DQ1503" s="703"/>
      <c r="DR1503" s="703"/>
      <c r="DS1503" s="704" t="n">
        <f aca="false">CN1503-V1503</f>
        <v>0</v>
      </c>
      <c r="DT1503" s="553"/>
      <c r="DU1503" s="48"/>
    </row>
    <row r="1504" customFormat="false" ht="15" hidden="false" customHeight="true" outlineLevel="0" collapsed="false">
      <c r="A1504" s="705" t="n">
        <f aca="false">A1503+1</f>
        <v>1495</v>
      </c>
      <c r="B1504" s="706" t="s">
        <v>2495</v>
      </c>
      <c r="C1504" s="706" t="s">
        <v>383</v>
      </c>
      <c r="D1504" s="706" t="s">
        <v>382</v>
      </c>
      <c r="E1504" s="243" t="n">
        <f aca="false">COUNTIF($G$10:$G$1856,$G1504)</f>
        <v>1</v>
      </c>
      <c r="F1504" s="706"/>
      <c r="G1504" s="706" t="s">
        <v>3456</v>
      </c>
      <c r="H1504" s="707" t="s">
        <v>2875</v>
      </c>
      <c r="I1504" s="708" t="s">
        <v>941</v>
      </c>
      <c r="J1504" s="720" t="s">
        <v>303</v>
      </c>
      <c r="K1504" s="294" t="s">
        <v>302</v>
      </c>
      <c r="L1504" s="720" t="s">
        <v>301</v>
      </c>
      <c r="M1504" s="708" t="s">
        <v>994</v>
      </c>
      <c r="N1504" s="710" t="s">
        <v>934</v>
      </c>
      <c r="O1504" s="512" t="n">
        <v>1</v>
      </c>
      <c r="P1504" s="512" t="n">
        <v>1</v>
      </c>
      <c r="Q1504" s="711" t="n">
        <v>0.00291024</v>
      </c>
      <c r="R1504" s="712"/>
      <c r="S1504" s="713"/>
      <c r="T1504" s="714" t="n">
        <v>6.08</v>
      </c>
      <c r="U1504" s="715"/>
      <c r="V1504" s="262" t="n">
        <f aca="false">SUM(W1504:CI1504)</f>
        <v>1</v>
      </c>
      <c r="W1504" s="243" t="n">
        <v>0</v>
      </c>
      <c r="X1504" s="243" t="n">
        <v>0</v>
      </c>
      <c r="Y1504" s="243" t="n">
        <v>0</v>
      </c>
      <c r="Z1504" s="243" t="n">
        <v>0</v>
      </c>
      <c r="AA1504" s="243" t="n">
        <v>0</v>
      </c>
      <c r="AB1504" s="243" t="n">
        <v>0</v>
      </c>
      <c r="AC1504" s="243" t="n">
        <v>0</v>
      </c>
      <c r="AD1504" s="243" t="n">
        <v>0</v>
      </c>
      <c r="AE1504" s="243" t="n">
        <v>0</v>
      </c>
      <c r="AF1504" s="243" t="n">
        <v>0</v>
      </c>
      <c r="AG1504" s="243" t="n">
        <v>0</v>
      </c>
      <c r="AH1504" s="518" t="n">
        <v>0</v>
      </c>
      <c r="AI1504" s="243" t="n">
        <v>0</v>
      </c>
      <c r="AJ1504" s="243" t="n">
        <v>0</v>
      </c>
      <c r="AK1504" s="518" t="n">
        <v>0</v>
      </c>
      <c r="AL1504" s="518" t="n">
        <v>0</v>
      </c>
      <c r="AM1504" s="518" t="n">
        <v>0</v>
      </c>
      <c r="AN1504" s="518" t="n">
        <v>0</v>
      </c>
      <c r="AO1504" s="518" t="n">
        <v>0</v>
      </c>
      <c r="AP1504" s="518" t="n">
        <v>0</v>
      </c>
      <c r="AQ1504" s="518" t="n">
        <v>0</v>
      </c>
      <c r="AR1504" s="518" t="n">
        <v>0</v>
      </c>
      <c r="AS1504" s="518" t="n">
        <v>0</v>
      </c>
      <c r="AT1504" s="518" t="n">
        <v>0</v>
      </c>
      <c r="AU1504" s="518" t="n">
        <v>0</v>
      </c>
      <c r="AV1504" s="518" t="n">
        <v>0</v>
      </c>
      <c r="AW1504" s="518" t="n">
        <v>0</v>
      </c>
      <c r="AX1504" s="518" t="n">
        <v>0</v>
      </c>
      <c r="AY1504" s="518" t="n">
        <v>0</v>
      </c>
      <c r="AZ1504" s="518" t="n">
        <v>0</v>
      </c>
      <c r="BA1504" s="518" t="n">
        <v>0</v>
      </c>
      <c r="BB1504" s="518" t="n">
        <v>0</v>
      </c>
      <c r="BC1504" s="518" t="n">
        <v>0</v>
      </c>
      <c r="BD1504" s="518" t="n">
        <v>0</v>
      </c>
      <c r="BE1504" s="518" t="n">
        <v>0</v>
      </c>
      <c r="BF1504" s="518" t="n">
        <v>0</v>
      </c>
      <c r="BG1504" s="518" t="n">
        <v>0</v>
      </c>
      <c r="BH1504" s="518" t="n">
        <v>0</v>
      </c>
      <c r="BI1504" s="518" t="n">
        <v>0</v>
      </c>
      <c r="BJ1504" s="518"/>
      <c r="BK1504" s="518"/>
      <c r="BL1504" s="518" t="n">
        <v>0</v>
      </c>
      <c r="BM1504" s="518"/>
      <c r="BN1504" s="518"/>
      <c r="BO1504" s="518"/>
      <c r="BP1504" s="518"/>
      <c r="BQ1504" s="518"/>
      <c r="BR1504" s="518"/>
      <c r="BS1504" s="518"/>
      <c r="BT1504" s="518"/>
      <c r="BU1504" s="518"/>
      <c r="BV1504" s="518" t="n">
        <v>0</v>
      </c>
      <c r="BW1504" s="518" t="n">
        <v>0</v>
      </c>
      <c r="BX1504" s="518" t="n">
        <v>0</v>
      </c>
      <c r="BY1504" s="518" t="n">
        <v>0</v>
      </c>
      <c r="BZ1504" s="518" t="n">
        <v>0</v>
      </c>
      <c r="CA1504" s="518" t="n">
        <v>1</v>
      </c>
      <c r="CB1504" s="518" t="n">
        <v>0</v>
      </c>
      <c r="CC1504" s="518" t="n">
        <v>0</v>
      </c>
      <c r="CD1504" s="518" t="n">
        <v>0</v>
      </c>
      <c r="CE1504" s="518" t="n">
        <v>0</v>
      </c>
      <c r="CF1504" s="518" t="n">
        <v>0</v>
      </c>
      <c r="CG1504" s="518" t="n">
        <v>0</v>
      </c>
      <c r="CH1504" s="518"/>
      <c r="CI1504" s="716"/>
      <c r="CL1504" s="48" t="n">
        <v>1</v>
      </c>
      <c r="CM1504" s="48" t="n">
        <f aca="false">CL1504-V1504</f>
        <v>0</v>
      </c>
      <c r="CN1504" s="702" t="n">
        <f aca="false">SUM(CO1504:DR1504)</f>
        <v>1</v>
      </c>
      <c r="CO1504" s="703" t="n">
        <v>0</v>
      </c>
      <c r="CP1504" s="703"/>
      <c r="CQ1504" s="703" t="n">
        <v>0</v>
      </c>
      <c r="CR1504" s="703"/>
      <c r="CS1504" s="703" t="n">
        <v>0</v>
      </c>
      <c r="CT1504" s="703" t="n">
        <v>0</v>
      </c>
      <c r="CU1504" s="703"/>
      <c r="CV1504" s="703"/>
      <c r="CW1504" s="703"/>
      <c r="CX1504" s="703" t="n">
        <v>0</v>
      </c>
      <c r="CY1504" s="703" t="n">
        <v>0</v>
      </c>
      <c r="CZ1504" s="703" t="n">
        <v>0</v>
      </c>
      <c r="DA1504" s="703"/>
      <c r="DB1504" s="703"/>
      <c r="DC1504" s="703"/>
      <c r="DD1504" s="703"/>
      <c r="DE1504" s="703" t="n">
        <v>0</v>
      </c>
      <c r="DF1504" s="703"/>
      <c r="DG1504" s="703" t="n">
        <v>0</v>
      </c>
      <c r="DH1504" s="703" t="n">
        <v>0</v>
      </c>
      <c r="DI1504" s="703" t="n">
        <v>0</v>
      </c>
      <c r="DJ1504" s="703" t="n">
        <v>0</v>
      </c>
      <c r="DK1504" s="703" t="n">
        <v>1</v>
      </c>
      <c r="DL1504" s="703" t="n">
        <v>0</v>
      </c>
      <c r="DM1504" s="703"/>
      <c r="DN1504" s="703"/>
      <c r="DO1504" s="703"/>
      <c r="DP1504" s="703"/>
      <c r="DQ1504" s="703"/>
      <c r="DR1504" s="703"/>
      <c r="DS1504" s="704" t="n">
        <f aca="false">CN1504-V1504</f>
        <v>0</v>
      </c>
      <c r="DT1504" s="553"/>
      <c r="DU1504" s="48"/>
    </row>
    <row r="1505" customFormat="false" ht="15" hidden="false" customHeight="true" outlineLevel="0" collapsed="false">
      <c r="A1505" s="705" t="n">
        <f aca="false">A1504+1</f>
        <v>1496</v>
      </c>
      <c r="B1505" s="706" t="s">
        <v>2495</v>
      </c>
      <c r="C1505" s="706" t="s">
        <v>383</v>
      </c>
      <c r="D1505" s="706" t="s">
        <v>382</v>
      </c>
      <c r="E1505" s="243" t="n">
        <f aca="false">COUNTIF($G$10:$G$1856,$G1505)</f>
        <v>1</v>
      </c>
      <c r="F1505" s="706"/>
      <c r="G1505" s="706" t="s">
        <v>3457</v>
      </c>
      <c r="H1505" s="707" t="s">
        <v>2877</v>
      </c>
      <c r="I1505" s="708" t="s">
        <v>945</v>
      </c>
      <c r="J1505" s="720" t="s">
        <v>303</v>
      </c>
      <c r="K1505" s="294" t="s">
        <v>302</v>
      </c>
      <c r="L1505" s="720" t="s">
        <v>301</v>
      </c>
      <c r="M1505" s="708" t="s">
        <v>946</v>
      </c>
      <c r="N1505" s="710" t="s">
        <v>934</v>
      </c>
      <c r="O1505" s="512" t="n">
        <v>1</v>
      </c>
      <c r="P1505" s="512" t="n">
        <v>1</v>
      </c>
      <c r="Q1505" s="711" t="n">
        <v>0.00554505</v>
      </c>
      <c r="R1505" s="712"/>
      <c r="S1505" s="713"/>
      <c r="T1505" s="714" t="n">
        <v>11.58</v>
      </c>
      <c r="U1505" s="715"/>
      <c r="V1505" s="262" t="n">
        <f aca="false">SUM(W1505:CI1505)</f>
        <v>2</v>
      </c>
      <c r="W1505" s="243" t="n">
        <v>0</v>
      </c>
      <c r="X1505" s="243" t="n">
        <v>0</v>
      </c>
      <c r="Y1505" s="243" t="n">
        <v>0</v>
      </c>
      <c r="Z1505" s="243" t="n">
        <v>0</v>
      </c>
      <c r="AA1505" s="243" t="n">
        <v>0</v>
      </c>
      <c r="AB1505" s="243" t="n">
        <v>0</v>
      </c>
      <c r="AC1505" s="243" t="n">
        <v>0</v>
      </c>
      <c r="AD1505" s="243" t="n">
        <v>0</v>
      </c>
      <c r="AE1505" s="243" t="n">
        <v>0</v>
      </c>
      <c r="AF1505" s="243" t="n">
        <v>0</v>
      </c>
      <c r="AG1505" s="243" t="n">
        <v>0</v>
      </c>
      <c r="AH1505" s="518" t="n">
        <v>0</v>
      </c>
      <c r="AI1505" s="243" t="n">
        <v>0</v>
      </c>
      <c r="AJ1505" s="243" t="n">
        <v>0</v>
      </c>
      <c r="AK1505" s="518" t="n">
        <v>0</v>
      </c>
      <c r="AL1505" s="518" t="n">
        <v>0</v>
      </c>
      <c r="AM1505" s="518" t="n">
        <v>0</v>
      </c>
      <c r="AN1505" s="518" t="n">
        <v>0</v>
      </c>
      <c r="AO1505" s="518" t="n">
        <v>0</v>
      </c>
      <c r="AP1505" s="518" t="n">
        <v>0</v>
      </c>
      <c r="AQ1505" s="518" t="n">
        <v>0</v>
      </c>
      <c r="AR1505" s="518" t="n">
        <v>0</v>
      </c>
      <c r="AS1505" s="518" t="n">
        <v>0</v>
      </c>
      <c r="AT1505" s="518" t="n">
        <v>0</v>
      </c>
      <c r="AU1505" s="518" t="n">
        <v>0</v>
      </c>
      <c r="AV1505" s="518" t="n">
        <v>0</v>
      </c>
      <c r="AW1505" s="518" t="n">
        <v>0</v>
      </c>
      <c r="AX1505" s="518" t="n">
        <v>0</v>
      </c>
      <c r="AY1505" s="518" t="n">
        <v>0</v>
      </c>
      <c r="AZ1505" s="518" t="n">
        <v>0</v>
      </c>
      <c r="BA1505" s="518" t="n">
        <v>0</v>
      </c>
      <c r="BB1505" s="518" t="n">
        <v>0</v>
      </c>
      <c r="BC1505" s="518" t="n">
        <v>0</v>
      </c>
      <c r="BD1505" s="518" t="n">
        <v>0</v>
      </c>
      <c r="BE1505" s="518" t="n">
        <v>0</v>
      </c>
      <c r="BF1505" s="518" t="n">
        <v>0</v>
      </c>
      <c r="BG1505" s="518" t="n">
        <v>0</v>
      </c>
      <c r="BH1505" s="518" t="n">
        <v>0</v>
      </c>
      <c r="BI1505" s="518" t="n">
        <v>0</v>
      </c>
      <c r="BJ1505" s="518"/>
      <c r="BK1505" s="518"/>
      <c r="BL1505" s="518" t="n">
        <v>0</v>
      </c>
      <c r="BM1505" s="518"/>
      <c r="BN1505" s="518"/>
      <c r="BO1505" s="518"/>
      <c r="BP1505" s="518"/>
      <c r="BQ1505" s="518"/>
      <c r="BR1505" s="518"/>
      <c r="BS1505" s="518"/>
      <c r="BT1505" s="518"/>
      <c r="BU1505" s="518"/>
      <c r="BV1505" s="518" t="n">
        <v>0</v>
      </c>
      <c r="BW1505" s="518" t="n">
        <v>0</v>
      </c>
      <c r="BX1505" s="518" t="n">
        <v>0</v>
      </c>
      <c r="BY1505" s="518" t="n">
        <v>0</v>
      </c>
      <c r="BZ1505" s="518" t="n">
        <v>0</v>
      </c>
      <c r="CA1505" s="518" t="n">
        <v>2</v>
      </c>
      <c r="CB1505" s="518" t="n">
        <v>0</v>
      </c>
      <c r="CC1505" s="518" t="n">
        <v>0</v>
      </c>
      <c r="CD1505" s="518" t="n">
        <v>0</v>
      </c>
      <c r="CE1505" s="518" t="n">
        <v>0</v>
      </c>
      <c r="CF1505" s="518" t="n">
        <v>0</v>
      </c>
      <c r="CG1505" s="518" t="n">
        <v>0</v>
      </c>
      <c r="CH1505" s="518"/>
      <c r="CI1505" s="716"/>
      <c r="CL1505" s="48" t="n">
        <v>2</v>
      </c>
      <c r="CM1505" s="48" t="n">
        <f aca="false">CL1505-V1505</f>
        <v>0</v>
      </c>
      <c r="CN1505" s="702" t="n">
        <f aca="false">SUM(CO1505:DR1505)</f>
        <v>2</v>
      </c>
      <c r="CO1505" s="703" t="n">
        <v>0</v>
      </c>
      <c r="CP1505" s="703"/>
      <c r="CQ1505" s="703" t="n">
        <v>0</v>
      </c>
      <c r="CR1505" s="703"/>
      <c r="CS1505" s="703" t="n">
        <v>0</v>
      </c>
      <c r="CT1505" s="703" t="n">
        <v>0</v>
      </c>
      <c r="CU1505" s="703"/>
      <c r="CV1505" s="703"/>
      <c r="CW1505" s="703"/>
      <c r="CX1505" s="703" t="n">
        <v>0</v>
      </c>
      <c r="CY1505" s="703" t="n">
        <v>0</v>
      </c>
      <c r="CZ1505" s="703" t="n">
        <v>0</v>
      </c>
      <c r="DA1505" s="703"/>
      <c r="DB1505" s="703"/>
      <c r="DC1505" s="703"/>
      <c r="DD1505" s="703"/>
      <c r="DE1505" s="703" t="n">
        <v>0</v>
      </c>
      <c r="DF1505" s="703"/>
      <c r="DG1505" s="703" t="n">
        <v>0</v>
      </c>
      <c r="DH1505" s="703" t="n">
        <v>0</v>
      </c>
      <c r="DI1505" s="703" t="n">
        <v>0</v>
      </c>
      <c r="DJ1505" s="703" t="n">
        <v>0</v>
      </c>
      <c r="DK1505" s="703" t="n">
        <v>2</v>
      </c>
      <c r="DL1505" s="703" t="n">
        <v>0</v>
      </c>
      <c r="DM1505" s="703"/>
      <c r="DN1505" s="703"/>
      <c r="DO1505" s="703"/>
      <c r="DP1505" s="703"/>
      <c r="DQ1505" s="703"/>
      <c r="DR1505" s="703"/>
      <c r="DS1505" s="704" t="n">
        <f aca="false">CN1505-V1505</f>
        <v>0</v>
      </c>
      <c r="DT1505" s="553"/>
      <c r="DU1505" s="48"/>
    </row>
    <row r="1506" customFormat="false" ht="15" hidden="false" customHeight="true" outlineLevel="0" collapsed="false">
      <c r="A1506" s="705" t="n">
        <f aca="false">A1505+1</f>
        <v>1497</v>
      </c>
      <c r="B1506" s="706" t="s">
        <v>2495</v>
      </c>
      <c r="C1506" s="706" t="s">
        <v>383</v>
      </c>
      <c r="D1506" s="706" t="s">
        <v>382</v>
      </c>
      <c r="E1506" s="243" t="n">
        <f aca="false">COUNTIF($G$10:$G$1856,$G1506)</f>
        <v>1</v>
      </c>
      <c r="F1506" s="706"/>
      <c r="G1506" s="706" t="s">
        <v>3458</v>
      </c>
      <c r="H1506" s="707" t="s">
        <v>2879</v>
      </c>
      <c r="I1506" s="708" t="s">
        <v>949</v>
      </c>
      <c r="J1506" s="720" t="s">
        <v>303</v>
      </c>
      <c r="K1506" s="294" t="s">
        <v>302</v>
      </c>
      <c r="L1506" s="720" t="s">
        <v>301</v>
      </c>
      <c r="M1506" s="708" t="s">
        <v>950</v>
      </c>
      <c r="N1506" s="710" t="s">
        <v>934</v>
      </c>
      <c r="O1506" s="512" t="n">
        <v>1</v>
      </c>
      <c r="P1506" s="512" t="n">
        <v>1</v>
      </c>
      <c r="Q1506" s="711" t="n">
        <v>0.00554505</v>
      </c>
      <c r="R1506" s="712"/>
      <c r="S1506" s="713"/>
      <c r="T1506" s="714" t="n">
        <v>11.58</v>
      </c>
      <c r="U1506" s="715"/>
      <c r="V1506" s="262" t="n">
        <f aca="false">SUM(W1506:CI1506)</f>
        <v>1</v>
      </c>
      <c r="W1506" s="243" t="n">
        <v>0</v>
      </c>
      <c r="X1506" s="243" t="n">
        <v>0</v>
      </c>
      <c r="Y1506" s="243" t="n">
        <v>0</v>
      </c>
      <c r="Z1506" s="243" t="n">
        <v>0</v>
      </c>
      <c r="AA1506" s="243" t="n">
        <v>0</v>
      </c>
      <c r="AB1506" s="243" t="n">
        <v>0</v>
      </c>
      <c r="AC1506" s="243" t="n">
        <v>0</v>
      </c>
      <c r="AD1506" s="243" t="n">
        <v>0</v>
      </c>
      <c r="AE1506" s="243" t="n">
        <v>0</v>
      </c>
      <c r="AF1506" s="243" t="n">
        <v>0</v>
      </c>
      <c r="AG1506" s="243" t="n">
        <v>0</v>
      </c>
      <c r="AH1506" s="518" t="n">
        <v>0</v>
      </c>
      <c r="AI1506" s="243" t="n">
        <v>0</v>
      </c>
      <c r="AJ1506" s="243" t="n">
        <v>0</v>
      </c>
      <c r="AK1506" s="518" t="n">
        <v>0</v>
      </c>
      <c r="AL1506" s="518" t="n">
        <v>0</v>
      </c>
      <c r="AM1506" s="518" t="n">
        <v>0</v>
      </c>
      <c r="AN1506" s="518" t="n">
        <v>0</v>
      </c>
      <c r="AO1506" s="518" t="n">
        <v>0</v>
      </c>
      <c r="AP1506" s="518" t="n">
        <v>0</v>
      </c>
      <c r="AQ1506" s="518" t="n">
        <v>0</v>
      </c>
      <c r="AR1506" s="518" t="n">
        <v>0</v>
      </c>
      <c r="AS1506" s="518" t="n">
        <v>0</v>
      </c>
      <c r="AT1506" s="518" t="n">
        <v>0</v>
      </c>
      <c r="AU1506" s="518" t="n">
        <v>0</v>
      </c>
      <c r="AV1506" s="518" t="n">
        <v>0</v>
      </c>
      <c r="AW1506" s="518" t="n">
        <v>0</v>
      </c>
      <c r="AX1506" s="518" t="n">
        <v>0</v>
      </c>
      <c r="AY1506" s="518" t="n">
        <v>0</v>
      </c>
      <c r="AZ1506" s="518" t="n">
        <v>0</v>
      </c>
      <c r="BA1506" s="518" t="n">
        <v>0</v>
      </c>
      <c r="BB1506" s="518" t="n">
        <v>0</v>
      </c>
      <c r="BC1506" s="518" t="n">
        <v>0</v>
      </c>
      <c r="BD1506" s="518" t="n">
        <v>0</v>
      </c>
      <c r="BE1506" s="518" t="n">
        <v>0</v>
      </c>
      <c r="BF1506" s="518" t="n">
        <v>0</v>
      </c>
      <c r="BG1506" s="518" t="n">
        <v>0</v>
      </c>
      <c r="BH1506" s="518" t="n">
        <v>0</v>
      </c>
      <c r="BI1506" s="518" t="n">
        <v>0</v>
      </c>
      <c r="BJ1506" s="518"/>
      <c r="BK1506" s="518"/>
      <c r="BL1506" s="518" t="n">
        <v>0</v>
      </c>
      <c r="BM1506" s="518"/>
      <c r="BN1506" s="518"/>
      <c r="BO1506" s="518"/>
      <c r="BP1506" s="518"/>
      <c r="BQ1506" s="518"/>
      <c r="BR1506" s="518"/>
      <c r="BS1506" s="518"/>
      <c r="BT1506" s="518"/>
      <c r="BU1506" s="518"/>
      <c r="BV1506" s="518" t="n">
        <v>0</v>
      </c>
      <c r="BW1506" s="518" t="n">
        <v>0</v>
      </c>
      <c r="BX1506" s="518" t="n">
        <v>0</v>
      </c>
      <c r="BY1506" s="518" t="n">
        <v>0</v>
      </c>
      <c r="BZ1506" s="518" t="n">
        <v>0</v>
      </c>
      <c r="CA1506" s="518" t="n">
        <v>1</v>
      </c>
      <c r="CB1506" s="518" t="n">
        <v>0</v>
      </c>
      <c r="CC1506" s="518" t="n">
        <v>0</v>
      </c>
      <c r="CD1506" s="518" t="n">
        <v>0</v>
      </c>
      <c r="CE1506" s="518" t="n">
        <v>0</v>
      </c>
      <c r="CF1506" s="518" t="n">
        <v>0</v>
      </c>
      <c r="CG1506" s="518" t="n">
        <v>0</v>
      </c>
      <c r="CH1506" s="518"/>
      <c r="CI1506" s="716"/>
      <c r="CL1506" s="48" t="n">
        <v>1</v>
      </c>
      <c r="CM1506" s="48" t="n">
        <f aca="false">CL1506-V1506</f>
        <v>0</v>
      </c>
      <c r="CN1506" s="702" t="n">
        <f aca="false">SUM(CO1506:DR1506)</f>
        <v>1</v>
      </c>
      <c r="CO1506" s="703" t="n">
        <v>0</v>
      </c>
      <c r="CP1506" s="703"/>
      <c r="CQ1506" s="703" t="n">
        <v>0</v>
      </c>
      <c r="CR1506" s="703"/>
      <c r="CS1506" s="703" t="n">
        <v>0</v>
      </c>
      <c r="CT1506" s="703" t="n">
        <v>0</v>
      </c>
      <c r="CU1506" s="703"/>
      <c r="CV1506" s="703"/>
      <c r="CW1506" s="703"/>
      <c r="CX1506" s="703" t="n">
        <v>0</v>
      </c>
      <c r="CY1506" s="703" t="n">
        <v>0</v>
      </c>
      <c r="CZ1506" s="703" t="n">
        <v>0</v>
      </c>
      <c r="DA1506" s="703"/>
      <c r="DB1506" s="703"/>
      <c r="DC1506" s="703"/>
      <c r="DD1506" s="703"/>
      <c r="DE1506" s="703" t="n">
        <v>0</v>
      </c>
      <c r="DF1506" s="703"/>
      <c r="DG1506" s="703" t="n">
        <v>0</v>
      </c>
      <c r="DH1506" s="703" t="n">
        <v>0</v>
      </c>
      <c r="DI1506" s="703" t="n">
        <v>0</v>
      </c>
      <c r="DJ1506" s="703" t="n">
        <v>0</v>
      </c>
      <c r="DK1506" s="703" t="n">
        <v>1</v>
      </c>
      <c r="DL1506" s="703" t="n">
        <v>0</v>
      </c>
      <c r="DM1506" s="703"/>
      <c r="DN1506" s="703"/>
      <c r="DO1506" s="703"/>
      <c r="DP1506" s="703"/>
      <c r="DQ1506" s="703"/>
      <c r="DR1506" s="703"/>
      <c r="DS1506" s="704" t="n">
        <f aca="false">CN1506-V1506</f>
        <v>0</v>
      </c>
      <c r="DT1506" s="553"/>
      <c r="DU1506" s="48"/>
    </row>
    <row r="1507" customFormat="false" ht="15" hidden="false" customHeight="true" outlineLevel="0" collapsed="false">
      <c r="A1507" s="705" t="n">
        <f aca="false">A1506+1</f>
        <v>1498</v>
      </c>
      <c r="B1507" s="706" t="s">
        <v>2495</v>
      </c>
      <c r="C1507" s="706" t="s">
        <v>383</v>
      </c>
      <c r="D1507" s="706" t="s">
        <v>382</v>
      </c>
      <c r="E1507" s="243" t="n">
        <f aca="false">COUNTIF($G$10:$G$1856,$G1507)</f>
        <v>1</v>
      </c>
      <c r="F1507" s="706"/>
      <c r="G1507" s="706" t="s">
        <v>3459</v>
      </c>
      <c r="H1507" s="707" t="s">
        <v>2881</v>
      </c>
      <c r="I1507" s="708" t="s">
        <v>969</v>
      </c>
      <c r="J1507" s="720" t="s">
        <v>303</v>
      </c>
      <c r="K1507" s="294" t="s">
        <v>302</v>
      </c>
      <c r="L1507" s="720" t="s">
        <v>301</v>
      </c>
      <c r="M1507" s="708" t="s">
        <v>970</v>
      </c>
      <c r="N1507" s="710" t="s">
        <v>934</v>
      </c>
      <c r="O1507" s="512" t="n">
        <v>1</v>
      </c>
      <c r="P1507" s="512" t="n">
        <v>1</v>
      </c>
      <c r="Q1507" s="711" t="n">
        <v>0.00087399</v>
      </c>
      <c r="R1507" s="712"/>
      <c r="S1507" s="713"/>
      <c r="T1507" s="714" t="n">
        <v>1.83</v>
      </c>
      <c r="U1507" s="715"/>
      <c r="V1507" s="262" t="n">
        <f aca="false">SUM(W1507:CI1507)</f>
        <v>1</v>
      </c>
      <c r="W1507" s="243" t="n">
        <v>0</v>
      </c>
      <c r="X1507" s="243" t="n">
        <v>0</v>
      </c>
      <c r="Y1507" s="243" t="n">
        <v>0</v>
      </c>
      <c r="Z1507" s="243" t="n">
        <v>0</v>
      </c>
      <c r="AA1507" s="243" t="n">
        <v>0</v>
      </c>
      <c r="AB1507" s="243" t="n">
        <v>0</v>
      </c>
      <c r="AC1507" s="243" t="n">
        <v>0</v>
      </c>
      <c r="AD1507" s="243" t="n">
        <v>0</v>
      </c>
      <c r="AE1507" s="243" t="n">
        <v>0</v>
      </c>
      <c r="AF1507" s="243" t="n">
        <v>0</v>
      </c>
      <c r="AG1507" s="243" t="n">
        <v>0</v>
      </c>
      <c r="AH1507" s="518" t="n">
        <v>0</v>
      </c>
      <c r="AI1507" s="243" t="n">
        <v>0</v>
      </c>
      <c r="AJ1507" s="243" t="n">
        <v>0</v>
      </c>
      <c r="AK1507" s="518" t="n">
        <v>0</v>
      </c>
      <c r="AL1507" s="518" t="n">
        <v>0</v>
      </c>
      <c r="AM1507" s="518" t="n">
        <v>0</v>
      </c>
      <c r="AN1507" s="518" t="n">
        <v>0</v>
      </c>
      <c r="AO1507" s="518" t="n">
        <v>0</v>
      </c>
      <c r="AP1507" s="518" t="n">
        <v>0</v>
      </c>
      <c r="AQ1507" s="518" t="n">
        <v>0</v>
      </c>
      <c r="AR1507" s="518" t="n">
        <v>0</v>
      </c>
      <c r="AS1507" s="518" t="n">
        <v>0</v>
      </c>
      <c r="AT1507" s="518" t="n">
        <v>0</v>
      </c>
      <c r="AU1507" s="518" t="n">
        <v>0</v>
      </c>
      <c r="AV1507" s="518" t="n">
        <v>0</v>
      </c>
      <c r="AW1507" s="518" t="n">
        <v>0</v>
      </c>
      <c r="AX1507" s="518" t="n">
        <v>0</v>
      </c>
      <c r="AY1507" s="518" t="n">
        <v>0</v>
      </c>
      <c r="AZ1507" s="518" t="n">
        <v>0</v>
      </c>
      <c r="BA1507" s="518" t="n">
        <v>0</v>
      </c>
      <c r="BB1507" s="518" t="n">
        <v>0</v>
      </c>
      <c r="BC1507" s="518" t="n">
        <v>0</v>
      </c>
      <c r="BD1507" s="518" t="n">
        <v>0</v>
      </c>
      <c r="BE1507" s="518" t="n">
        <v>0</v>
      </c>
      <c r="BF1507" s="518" t="n">
        <v>0</v>
      </c>
      <c r="BG1507" s="518" t="n">
        <v>0</v>
      </c>
      <c r="BH1507" s="518" t="n">
        <v>0</v>
      </c>
      <c r="BI1507" s="518" t="n">
        <v>0</v>
      </c>
      <c r="BJ1507" s="518"/>
      <c r="BK1507" s="518"/>
      <c r="BL1507" s="518" t="n">
        <v>0</v>
      </c>
      <c r="BM1507" s="518"/>
      <c r="BN1507" s="518"/>
      <c r="BO1507" s="518"/>
      <c r="BP1507" s="518"/>
      <c r="BQ1507" s="518"/>
      <c r="BR1507" s="518"/>
      <c r="BS1507" s="518"/>
      <c r="BT1507" s="518"/>
      <c r="BU1507" s="518"/>
      <c r="BV1507" s="518" t="n">
        <v>0</v>
      </c>
      <c r="BW1507" s="518" t="n">
        <v>0</v>
      </c>
      <c r="BX1507" s="518" t="n">
        <v>0</v>
      </c>
      <c r="BY1507" s="518" t="n">
        <v>0</v>
      </c>
      <c r="BZ1507" s="518" t="n">
        <v>0</v>
      </c>
      <c r="CA1507" s="518" t="n">
        <v>1</v>
      </c>
      <c r="CB1507" s="518" t="n">
        <v>0</v>
      </c>
      <c r="CC1507" s="518" t="n">
        <v>0</v>
      </c>
      <c r="CD1507" s="518" t="n">
        <v>0</v>
      </c>
      <c r="CE1507" s="518" t="n">
        <v>0</v>
      </c>
      <c r="CF1507" s="518" t="n">
        <v>0</v>
      </c>
      <c r="CG1507" s="518" t="n">
        <v>0</v>
      </c>
      <c r="CH1507" s="518"/>
      <c r="CI1507" s="716"/>
      <c r="CL1507" s="48" t="n">
        <v>1</v>
      </c>
      <c r="CM1507" s="48" t="n">
        <f aca="false">CL1507-V1507</f>
        <v>0</v>
      </c>
      <c r="CN1507" s="702" t="n">
        <f aca="false">SUM(CO1507:DR1507)</f>
        <v>1</v>
      </c>
      <c r="CO1507" s="703" t="n">
        <v>0</v>
      </c>
      <c r="CP1507" s="703"/>
      <c r="CQ1507" s="703" t="n">
        <v>0</v>
      </c>
      <c r="CR1507" s="703"/>
      <c r="CS1507" s="703" t="n">
        <v>0</v>
      </c>
      <c r="CT1507" s="703" t="n">
        <v>0</v>
      </c>
      <c r="CU1507" s="703"/>
      <c r="CV1507" s="703"/>
      <c r="CW1507" s="703"/>
      <c r="CX1507" s="703" t="n">
        <v>0</v>
      </c>
      <c r="CY1507" s="703" t="n">
        <v>0</v>
      </c>
      <c r="CZ1507" s="703" t="n">
        <v>0</v>
      </c>
      <c r="DA1507" s="703"/>
      <c r="DB1507" s="703"/>
      <c r="DC1507" s="703"/>
      <c r="DD1507" s="703"/>
      <c r="DE1507" s="703" t="n">
        <v>0</v>
      </c>
      <c r="DF1507" s="703"/>
      <c r="DG1507" s="703" t="n">
        <v>0</v>
      </c>
      <c r="DH1507" s="703" t="n">
        <v>0</v>
      </c>
      <c r="DI1507" s="703" t="n">
        <v>0</v>
      </c>
      <c r="DJ1507" s="703" t="n">
        <v>0</v>
      </c>
      <c r="DK1507" s="703" t="n">
        <v>1</v>
      </c>
      <c r="DL1507" s="703" t="n">
        <v>0</v>
      </c>
      <c r="DM1507" s="703"/>
      <c r="DN1507" s="703"/>
      <c r="DO1507" s="703"/>
      <c r="DP1507" s="703"/>
      <c r="DQ1507" s="703"/>
      <c r="DR1507" s="703"/>
      <c r="DS1507" s="704" t="n">
        <f aca="false">CN1507-V1507</f>
        <v>0</v>
      </c>
      <c r="DT1507" s="553"/>
      <c r="DU1507" s="48"/>
    </row>
    <row r="1508" customFormat="false" ht="15" hidden="false" customHeight="true" outlineLevel="0" collapsed="false">
      <c r="A1508" s="705" t="n">
        <f aca="false">A1507+1</f>
        <v>1499</v>
      </c>
      <c r="B1508" s="706" t="s">
        <v>2495</v>
      </c>
      <c r="C1508" s="706" t="s">
        <v>383</v>
      </c>
      <c r="D1508" s="706" t="s">
        <v>382</v>
      </c>
      <c r="E1508" s="243" t="n">
        <f aca="false">COUNTIF($G$10:$G$1856,$G1508)</f>
        <v>1</v>
      </c>
      <c r="F1508" s="706"/>
      <c r="G1508" s="706" t="s">
        <v>3460</v>
      </c>
      <c r="H1508" s="707" t="s">
        <v>2883</v>
      </c>
      <c r="I1508" s="708" t="s">
        <v>973</v>
      </c>
      <c r="J1508" s="720" t="s">
        <v>303</v>
      </c>
      <c r="K1508" s="294" t="s">
        <v>302</v>
      </c>
      <c r="L1508" s="720" t="s">
        <v>301</v>
      </c>
      <c r="M1508" s="708" t="s">
        <v>974</v>
      </c>
      <c r="N1508" s="710" t="s">
        <v>934</v>
      </c>
      <c r="O1508" s="512" t="n">
        <v>1</v>
      </c>
      <c r="P1508" s="512" t="n">
        <v>1</v>
      </c>
      <c r="Q1508" s="711" t="n">
        <v>0.0004731</v>
      </c>
      <c r="R1508" s="712"/>
      <c r="S1508" s="713"/>
      <c r="T1508" s="714" t="n">
        <v>0.99</v>
      </c>
      <c r="U1508" s="715"/>
      <c r="V1508" s="262" t="n">
        <f aca="false">SUM(W1508:CI1508)</f>
        <v>1</v>
      </c>
      <c r="W1508" s="243" t="n">
        <v>0</v>
      </c>
      <c r="X1508" s="243" t="n">
        <v>0</v>
      </c>
      <c r="Y1508" s="243" t="n">
        <v>0</v>
      </c>
      <c r="Z1508" s="243" t="n">
        <v>0</v>
      </c>
      <c r="AA1508" s="243" t="n">
        <v>0</v>
      </c>
      <c r="AB1508" s="243" t="n">
        <v>0</v>
      </c>
      <c r="AC1508" s="243" t="n">
        <v>0</v>
      </c>
      <c r="AD1508" s="243" t="n">
        <v>0</v>
      </c>
      <c r="AE1508" s="243" t="n">
        <v>0</v>
      </c>
      <c r="AF1508" s="243" t="n">
        <v>0</v>
      </c>
      <c r="AG1508" s="243" t="n">
        <v>0</v>
      </c>
      <c r="AH1508" s="518" t="n">
        <v>0</v>
      </c>
      <c r="AI1508" s="243" t="n">
        <v>0</v>
      </c>
      <c r="AJ1508" s="243" t="n">
        <v>0</v>
      </c>
      <c r="AK1508" s="518" t="n">
        <v>0</v>
      </c>
      <c r="AL1508" s="518" t="n">
        <v>0</v>
      </c>
      <c r="AM1508" s="518" t="n">
        <v>0</v>
      </c>
      <c r="AN1508" s="518" t="n">
        <v>0</v>
      </c>
      <c r="AO1508" s="518" t="n">
        <v>0</v>
      </c>
      <c r="AP1508" s="518" t="n">
        <v>0</v>
      </c>
      <c r="AQ1508" s="518" t="n">
        <v>0</v>
      </c>
      <c r="AR1508" s="518" t="n">
        <v>0</v>
      </c>
      <c r="AS1508" s="518" t="n">
        <v>0</v>
      </c>
      <c r="AT1508" s="518" t="n">
        <v>0</v>
      </c>
      <c r="AU1508" s="518" t="n">
        <v>0</v>
      </c>
      <c r="AV1508" s="518" t="n">
        <v>0</v>
      </c>
      <c r="AW1508" s="518" t="n">
        <v>0</v>
      </c>
      <c r="AX1508" s="518" t="n">
        <v>0</v>
      </c>
      <c r="AY1508" s="518" t="n">
        <v>0</v>
      </c>
      <c r="AZ1508" s="518" t="n">
        <v>0</v>
      </c>
      <c r="BA1508" s="518" t="n">
        <v>0</v>
      </c>
      <c r="BB1508" s="518" t="n">
        <v>0</v>
      </c>
      <c r="BC1508" s="518" t="n">
        <v>0</v>
      </c>
      <c r="BD1508" s="518" t="n">
        <v>0</v>
      </c>
      <c r="BE1508" s="518" t="n">
        <v>0</v>
      </c>
      <c r="BF1508" s="518" t="n">
        <v>0</v>
      </c>
      <c r="BG1508" s="518" t="n">
        <v>0</v>
      </c>
      <c r="BH1508" s="518" t="n">
        <v>0</v>
      </c>
      <c r="BI1508" s="518" t="n">
        <v>0</v>
      </c>
      <c r="BJ1508" s="518"/>
      <c r="BK1508" s="518"/>
      <c r="BL1508" s="518" t="n">
        <v>0</v>
      </c>
      <c r="BM1508" s="518"/>
      <c r="BN1508" s="518"/>
      <c r="BO1508" s="518"/>
      <c r="BP1508" s="518"/>
      <c r="BQ1508" s="518"/>
      <c r="BR1508" s="518"/>
      <c r="BS1508" s="518"/>
      <c r="BT1508" s="518"/>
      <c r="BU1508" s="518"/>
      <c r="BV1508" s="518" t="n">
        <v>0</v>
      </c>
      <c r="BW1508" s="518" t="n">
        <v>0</v>
      </c>
      <c r="BX1508" s="518" t="n">
        <v>0</v>
      </c>
      <c r="BY1508" s="518" t="n">
        <v>0</v>
      </c>
      <c r="BZ1508" s="518" t="n">
        <v>0</v>
      </c>
      <c r="CA1508" s="518" t="n">
        <v>1</v>
      </c>
      <c r="CB1508" s="518" t="n">
        <v>0</v>
      </c>
      <c r="CC1508" s="518" t="n">
        <v>0</v>
      </c>
      <c r="CD1508" s="518" t="n">
        <v>0</v>
      </c>
      <c r="CE1508" s="518" t="n">
        <v>0</v>
      </c>
      <c r="CF1508" s="518" t="n">
        <v>0</v>
      </c>
      <c r="CG1508" s="518" t="n">
        <v>0</v>
      </c>
      <c r="CH1508" s="518"/>
      <c r="CI1508" s="716"/>
      <c r="CL1508" s="48" t="n">
        <v>1</v>
      </c>
      <c r="CM1508" s="48" t="n">
        <f aca="false">CL1508-V1508</f>
        <v>0</v>
      </c>
      <c r="CN1508" s="702" t="n">
        <f aca="false">SUM(CO1508:DR1508)</f>
        <v>1</v>
      </c>
      <c r="CO1508" s="703" t="n">
        <v>0</v>
      </c>
      <c r="CP1508" s="703"/>
      <c r="CQ1508" s="703" t="n">
        <v>0</v>
      </c>
      <c r="CR1508" s="703"/>
      <c r="CS1508" s="703" t="n">
        <v>0</v>
      </c>
      <c r="CT1508" s="703" t="n">
        <v>0</v>
      </c>
      <c r="CU1508" s="703"/>
      <c r="CV1508" s="703"/>
      <c r="CW1508" s="703"/>
      <c r="CX1508" s="703" t="n">
        <v>0</v>
      </c>
      <c r="CY1508" s="703" t="n">
        <v>0</v>
      </c>
      <c r="CZ1508" s="703" t="n">
        <v>0</v>
      </c>
      <c r="DA1508" s="703"/>
      <c r="DB1508" s="703"/>
      <c r="DC1508" s="703"/>
      <c r="DD1508" s="703"/>
      <c r="DE1508" s="703" t="n">
        <v>0</v>
      </c>
      <c r="DF1508" s="703"/>
      <c r="DG1508" s="703" t="n">
        <v>0</v>
      </c>
      <c r="DH1508" s="703" t="n">
        <v>0</v>
      </c>
      <c r="DI1508" s="703" t="n">
        <v>0</v>
      </c>
      <c r="DJ1508" s="703" t="n">
        <v>0</v>
      </c>
      <c r="DK1508" s="703" t="n">
        <v>1</v>
      </c>
      <c r="DL1508" s="703" t="n">
        <v>0</v>
      </c>
      <c r="DM1508" s="703"/>
      <c r="DN1508" s="703"/>
      <c r="DO1508" s="703"/>
      <c r="DP1508" s="703"/>
      <c r="DQ1508" s="703"/>
      <c r="DR1508" s="703"/>
      <c r="DS1508" s="704" t="n">
        <f aca="false">CN1508-V1508</f>
        <v>0</v>
      </c>
      <c r="DT1508" s="553"/>
      <c r="DU1508" s="48"/>
    </row>
    <row r="1509" customFormat="false" ht="15" hidden="false" customHeight="true" outlineLevel="0" collapsed="false">
      <c r="A1509" s="705" t="n">
        <f aca="false">A1508+1</f>
        <v>1500</v>
      </c>
      <c r="B1509" s="706" t="s">
        <v>2495</v>
      </c>
      <c r="C1509" s="706" t="s">
        <v>383</v>
      </c>
      <c r="D1509" s="706" t="s">
        <v>382</v>
      </c>
      <c r="E1509" s="243" t="n">
        <f aca="false">COUNTIF($G$10:$G$1856,$G1509)</f>
        <v>1</v>
      </c>
      <c r="F1509" s="706"/>
      <c r="G1509" s="706" t="s">
        <v>3461</v>
      </c>
      <c r="H1509" s="707" t="s">
        <v>2885</v>
      </c>
      <c r="I1509" s="708" t="s">
        <v>1078</v>
      </c>
      <c r="J1509" s="720" t="s">
        <v>303</v>
      </c>
      <c r="K1509" s="294" t="s">
        <v>302</v>
      </c>
      <c r="L1509" s="720" t="s">
        <v>301</v>
      </c>
      <c r="M1509" s="708" t="s">
        <v>1002</v>
      </c>
      <c r="N1509" s="710" t="s">
        <v>934</v>
      </c>
      <c r="O1509" s="512" t="n">
        <v>1</v>
      </c>
      <c r="P1509" s="512" t="n">
        <v>1</v>
      </c>
      <c r="Q1509" s="711" t="n">
        <v>0.001157544</v>
      </c>
      <c r="R1509" s="712"/>
      <c r="S1509" s="713"/>
      <c r="T1509" s="714" t="n">
        <v>2.42</v>
      </c>
      <c r="U1509" s="715"/>
      <c r="V1509" s="262" t="n">
        <f aca="false">SUM(W1509:CI1509)</f>
        <v>2</v>
      </c>
      <c r="W1509" s="243" t="n">
        <v>0</v>
      </c>
      <c r="X1509" s="243" t="n">
        <v>0</v>
      </c>
      <c r="Y1509" s="243" t="n">
        <v>0</v>
      </c>
      <c r="Z1509" s="243" t="n">
        <v>0</v>
      </c>
      <c r="AA1509" s="243" t="n">
        <v>0</v>
      </c>
      <c r="AB1509" s="243" t="n">
        <v>0</v>
      </c>
      <c r="AC1509" s="243" t="n">
        <v>0</v>
      </c>
      <c r="AD1509" s="243" t="n">
        <v>0</v>
      </c>
      <c r="AE1509" s="243" t="n">
        <v>0</v>
      </c>
      <c r="AF1509" s="243" t="n">
        <v>0</v>
      </c>
      <c r="AG1509" s="243" t="n">
        <v>0</v>
      </c>
      <c r="AH1509" s="518" t="n">
        <v>0</v>
      </c>
      <c r="AI1509" s="243" t="n">
        <v>0</v>
      </c>
      <c r="AJ1509" s="243" t="n">
        <v>0</v>
      </c>
      <c r="AK1509" s="518" t="n">
        <v>0</v>
      </c>
      <c r="AL1509" s="518" t="n">
        <v>0</v>
      </c>
      <c r="AM1509" s="518" t="n">
        <v>0</v>
      </c>
      <c r="AN1509" s="518" t="n">
        <v>0</v>
      </c>
      <c r="AO1509" s="518" t="n">
        <v>0</v>
      </c>
      <c r="AP1509" s="518" t="n">
        <v>0</v>
      </c>
      <c r="AQ1509" s="518" t="n">
        <v>0</v>
      </c>
      <c r="AR1509" s="518" t="n">
        <v>0</v>
      </c>
      <c r="AS1509" s="518" t="n">
        <v>0</v>
      </c>
      <c r="AT1509" s="518" t="n">
        <v>0</v>
      </c>
      <c r="AU1509" s="518" t="n">
        <v>0</v>
      </c>
      <c r="AV1509" s="518" t="n">
        <v>0</v>
      </c>
      <c r="AW1509" s="518" t="n">
        <v>0</v>
      </c>
      <c r="AX1509" s="518" t="n">
        <v>0</v>
      </c>
      <c r="AY1509" s="518" t="n">
        <v>0</v>
      </c>
      <c r="AZ1509" s="518" t="n">
        <v>0</v>
      </c>
      <c r="BA1509" s="518" t="n">
        <v>0</v>
      </c>
      <c r="BB1509" s="518" t="n">
        <v>0</v>
      </c>
      <c r="BC1509" s="518" t="n">
        <v>0</v>
      </c>
      <c r="BD1509" s="518" t="n">
        <v>0</v>
      </c>
      <c r="BE1509" s="518" t="n">
        <v>0</v>
      </c>
      <c r="BF1509" s="518" t="n">
        <v>0</v>
      </c>
      <c r="BG1509" s="518" t="n">
        <v>0</v>
      </c>
      <c r="BH1509" s="518" t="n">
        <v>0</v>
      </c>
      <c r="BI1509" s="518" t="n">
        <v>0</v>
      </c>
      <c r="BJ1509" s="518"/>
      <c r="BK1509" s="518"/>
      <c r="BL1509" s="518" t="n">
        <v>0</v>
      </c>
      <c r="BM1509" s="518"/>
      <c r="BN1509" s="518"/>
      <c r="BO1509" s="518"/>
      <c r="BP1509" s="518"/>
      <c r="BQ1509" s="518"/>
      <c r="BR1509" s="518"/>
      <c r="BS1509" s="518"/>
      <c r="BT1509" s="518"/>
      <c r="BU1509" s="518"/>
      <c r="BV1509" s="518" t="n">
        <v>0</v>
      </c>
      <c r="BW1509" s="518" t="n">
        <v>0</v>
      </c>
      <c r="BX1509" s="518" t="n">
        <v>0</v>
      </c>
      <c r="BY1509" s="518" t="n">
        <v>0</v>
      </c>
      <c r="BZ1509" s="518" t="n">
        <v>0</v>
      </c>
      <c r="CA1509" s="518" t="n">
        <v>2</v>
      </c>
      <c r="CB1509" s="518" t="n">
        <v>0</v>
      </c>
      <c r="CC1509" s="518" t="n">
        <v>0</v>
      </c>
      <c r="CD1509" s="518" t="n">
        <v>0</v>
      </c>
      <c r="CE1509" s="518" t="n">
        <v>0</v>
      </c>
      <c r="CF1509" s="518" t="n">
        <v>0</v>
      </c>
      <c r="CG1509" s="518" t="n">
        <v>0</v>
      </c>
      <c r="CH1509" s="518"/>
      <c r="CI1509" s="716"/>
      <c r="CL1509" s="48" t="n">
        <v>2</v>
      </c>
      <c r="CM1509" s="48" t="n">
        <f aca="false">CL1509-V1509</f>
        <v>0</v>
      </c>
      <c r="CN1509" s="702" t="n">
        <f aca="false">SUM(CO1509:DR1509)</f>
        <v>2</v>
      </c>
      <c r="CO1509" s="703" t="n">
        <v>0</v>
      </c>
      <c r="CP1509" s="703"/>
      <c r="CQ1509" s="703" t="n">
        <v>0</v>
      </c>
      <c r="CR1509" s="703"/>
      <c r="CS1509" s="703" t="n">
        <v>0</v>
      </c>
      <c r="CT1509" s="703" t="n">
        <v>0</v>
      </c>
      <c r="CU1509" s="703"/>
      <c r="CV1509" s="703"/>
      <c r="CW1509" s="703"/>
      <c r="CX1509" s="703" t="n">
        <v>0</v>
      </c>
      <c r="CY1509" s="703" t="n">
        <v>0</v>
      </c>
      <c r="CZ1509" s="703" t="n">
        <v>0</v>
      </c>
      <c r="DA1509" s="703"/>
      <c r="DB1509" s="703"/>
      <c r="DC1509" s="703"/>
      <c r="DD1509" s="703"/>
      <c r="DE1509" s="703" t="n">
        <v>0</v>
      </c>
      <c r="DF1509" s="703"/>
      <c r="DG1509" s="703" t="n">
        <v>0</v>
      </c>
      <c r="DH1509" s="703" t="n">
        <v>0</v>
      </c>
      <c r="DI1509" s="703" t="n">
        <v>0</v>
      </c>
      <c r="DJ1509" s="703" t="n">
        <v>0</v>
      </c>
      <c r="DK1509" s="703" t="n">
        <v>2</v>
      </c>
      <c r="DL1509" s="703" t="n">
        <v>0</v>
      </c>
      <c r="DM1509" s="703"/>
      <c r="DN1509" s="703"/>
      <c r="DO1509" s="703"/>
      <c r="DP1509" s="703"/>
      <c r="DQ1509" s="703"/>
      <c r="DR1509" s="703"/>
      <c r="DS1509" s="704" t="n">
        <f aca="false">CN1509-V1509</f>
        <v>0</v>
      </c>
      <c r="DT1509" s="553"/>
      <c r="DU1509" s="48"/>
    </row>
    <row r="1510" customFormat="false" ht="15" hidden="false" customHeight="true" outlineLevel="0" collapsed="false">
      <c r="A1510" s="705" t="n">
        <f aca="false">A1509+1</f>
        <v>1501</v>
      </c>
      <c r="B1510" s="706" t="s">
        <v>2495</v>
      </c>
      <c r="C1510" s="706" t="s">
        <v>383</v>
      </c>
      <c r="D1510" s="706" t="s">
        <v>382</v>
      </c>
      <c r="E1510" s="243" t="n">
        <f aca="false">COUNTIF($G$10:$G$1856,$G1510)</f>
        <v>1</v>
      </c>
      <c r="F1510" s="706"/>
      <c r="G1510" s="706" t="s">
        <v>3462</v>
      </c>
      <c r="H1510" s="707" t="s">
        <v>2887</v>
      </c>
      <c r="I1510" s="708" t="s">
        <v>1644</v>
      </c>
      <c r="J1510" s="720" t="s">
        <v>303</v>
      </c>
      <c r="K1510" s="294" t="s">
        <v>302</v>
      </c>
      <c r="L1510" s="720" t="s">
        <v>301</v>
      </c>
      <c r="M1510" s="708" t="s">
        <v>1006</v>
      </c>
      <c r="N1510" s="710" t="s">
        <v>934</v>
      </c>
      <c r="O1510" s="512" t="n">
        <v>1</v>
      </c>
      <c r="P1510" s="512" t="n">
        <v>1</v>
      </c>
      <c r="Q1510" s="711" t="n">
        <v>0.000495</v>
      </c>
      <c r="R1510" s="712"/>
      <c r="S1510" s="713"/>
      <c r="T1510" s="714" t="n">
        <v>1.03</v>
      </c>
      <c r="U1510" s="715"/>
      <c r="V1510" s="262" t="n">
        <f aca="false">SUM(W1510:CI1510)</f>
        <v>2</v>
      </c>
      <c r="W1510" s="243" t="n">
        <v>0</v>
      </c>
      <c r="X1510" s="243" t="n">
        <v>0</v>
      </c>
      <c r="Y1510" s="243" t="n">
        <v>0</v>
      </c>
      <c r="Z1510" s="243" t="n">
        <v>0</v>
      </c>
      <c r="AA1510" s="243" t="n">
        <v>0</v>
      </c>
      <c r="AB1510" s="243" t="n">
        <v>0</v>
      </c>
      <c r="AC1510" s="243" t="n">
        <v>0</v>
      </c>
      <c r="AD1510" s="243" t="n">
        <v>0</v>
      </c>
      <c r="AE1510" s="243" t="n">
        <v>0</v>
      </c>
      <c r="AF1510" s="243" t="n">
        <v>0</v>
      </c>
      <c r="AG1510" s="243" t="n">
        <v>0</v>
      </c>
      <c r="AH1510" s="518" t="n">
        <v>0</v>
      </c>
      <c r="AI1510" s="243" t="n">
        <v>0</v>
      </c>
      <c r="AJ1510" s="243" t="n">
        <v>0</v>
      </c>
      <c r="AK1510" s="518" t="n">
        <v>0</v>
      </c>
      <c r="AL1510" s="518" t="n">
        <v>0</v>
      </c>
      <c r="AM1510" s="518" t="n">
        <v>0</v>
      </c>
      <c r="AN1510" s="518" t="n">
        <v>0</v>
      </c>
      <c r="AO1510" s="518" t="n">
        <v>0</v>
      </c>
      <c r="AP1510" s="518" t="n">
        <v>0</v>
      </c>
      <c r="AQ1510" s="518" t="n">
        <v>0</v>
      </c>
      <c r="AR1510" s="518" t="n">
        <v>0</v>
      </c>
      <c r="AS1510" s="518" t="n">
        <v>0</v>
      </c>
      <c r="AT1510" s="518" t="n">
        <v>0</v>
      </c>
      <c r="AU1510" s="518" t="n">
        <v>0</v>
      </c>
      <c r="AV1510" s="518" t="n">
        <v>0</v>
      </c>
      <c r="AW1510" s="518" t="n">
        <v>0</v>
      </c>
      <c r="AX1510" s="518" t="n">
        <v>0</v>
      </c>
      <c r="AY1510" s="518" t="n">
        <v>0</v>
      </c>
      <c r="AZ1510" s="518" t="n">
        <v>0</v>
      </c>
      <c r="BA1510" s="518" t="n">
        <v>0</v>
      </c>
      <c r="BB1510" s="518" t="n">
        <v>0</v>
      </c>
      <c r="BC1510" s="518" t="n">
        <v>0</v>
      </c>
      <c r="BD1510" s="518" t="n">
        <v>0</v>
      </c>
      <c r="BE1510" s="518" t="n">
        <v>0</v>
      </c>
      <c r="BF1510" s="518" t="n">
        <v>0</v>
      </c>
      <c r="BG1510" s="518" t="n">
        <v>0</v>
      </c>
      <c r="BH1510" s="518" t="n">
        <v>0</v>
      </c>
      <c r="BI1510" s="518" t="n">
        <v>0</v>
      </c>
      <c r="BJ1510" s="518"/>
      <c r="BK1510" s="518"/>
      <c r="BL1510" s="518" t="n">
        <v>0</v>
      </c>
      <c r="BM1510" s="518"/>
      <c r="BN1510" s="518"/>
      <c r="BO1510" s="518"/>
      <c r="BP1510" s="518"/>
      <c r="BQ1510" s="518"/>
      <c r="BR1510" s="518"/>
      <c r="BS1510" s="518"/>
      <c r="BT1510" s="518"/>
      <c r="BU1510" s="518"/>
      <c r="BV1510" s="518" t="n">
        <v>0</v>
      </c>
      <c r="BW1510" s="518" t="n">
        <v>0</v>
      </c>
      <c r="BX1510" s="518" t="n">
        <v>0</v>
      </c>
      <c r="BY1510" s="518" t="n">
        <v>0</v>
      </c>
      <c r="BZ1510" s="518" t="n">
        <v>0</v>
      </c>
      <c r="CA1510" s="518" t="n">
        <v>2</v>
      </c>
      <c r="CB1510" s="518" t="n">
        <v>0</v>
      </c>
      <c r="CC1510" s="518" t="n">
        <v>0</v>
      </c>
      <c r="CD1510" s="518" t="n">
        <v>0</v>
      </c>
      <c r="CE1510" s="518" t="n">
        <v>0</v>
      </c>
      <c r="CF1510" s="518" t="n">
        <v>0</v>
      </c>
      <c r="CG1510" s="518" t="n">
        <v>0</v>
      </c>
      <c r="CH1510" s="518"/>
      <c r="CI1510" s="716"/>
      <c r="CL1510" s="48" t="n">
        <v>2</v>
      </c>
      <c r="CM1510" s="48" t="n">
        <f aca="false">CL1510-V1510</f>
        <v>0</v>
      </c>
      <c r="CN1510" s="702" t="n">
        <f aca="false">SUM(CO1510:DR1510)</f>
        <v>2</v>
      </c>
      <c r="CO1510" s="703" t="n">
        <v>0</v>
      </c>
      <c r="CP1510" s="703"/>
      <c r="CQ1510" s="703" t="n">
        <v>0</v>
      </c>
      <c r="CR1510" s="703"/>
      <c r="CS1510" s="703" t="n">
        <v>0</v>
      </c>
      <c r="CT1510" s="703" t="n">
        <v>0</v>
      </c>
      <c r="CU1510" s="703"/>
      <c r="CV1510" s="703"/>
      <c r="CW1510" s="703"/>
      <c r="CX1510" s="703" t="n">
        <v>0</v>
      </c>
      <c r="CY1510" s="703" t="n">
        <v>0</v>
      </c>
      <c r="CZ1510" s="703" t="n">
        <v>0</v>
      </c>
      <c r="DA1510" s="703"/>
      <c r="DB1510" s="703"/>
      <c r="DC1510" s="703"/>
      <c r="DD1510" s="703"/>
      <c r="DE1510" s="703" t="n">
        <v>0</v>
      </c>
      <c r="DF1510" s="703"/>
      <c r="DG1510" s="703" t="n">
        <v>0</v>
      </c>
      <c r="DH1510" s="703" t="n">
        <v>0</v>
      </c>
      <c r="DI1510" s="703" t="n">
        <v>0</v>
      </c>
      <c r="DJ1510" s="703" t="n">
        <v>0</v>
      </c>
      <c r="DK1510" s="703" t="n">
        <v>2</v>
      </c>
      <c r="DL1510" s="703" t="n">
        <v>0</v>
      </c>
      <c r="DM1510" s="703"/>
      <c r="DN1510" s="703"/>
      <c r="DO1510" s="703"/>
      <c r="DP1510" s="703"/>
      <c r="DQ1510" s="703"/>
      <c r="DR1510" s="703"/>
      <c r="DS1510" s="704" t="n">
        <f aca="false">CN1510-V1510</f>
        <v>0</v>
      </c>
      <c r="DT1510" s="553"/>
      <c r="DU1510" s="48"/>
    </row>
    <row r="1511" customFormat="false" ht="15" hidden="false" customHeight="true" outlineLevel="0" collapsed="false">
      <c r="A1511" s="705" t="n">
        <f aca="false">A1510+1</f>
        <v>1502</v>
      </c>
      <c r="B1511" s="706" t="s">
        <v>2495</v>
      </c>
      <c r="C1511" s="706" t="s">
        <v>383</v>
      </c>
      <c r="D1511" s="706" t="s">
        <v>382</v>
      </c>
      <c r="E1511" s="243" t="n">
        <f aca="false">COUNTIF($G$10:$G$1856,$G1511)</f>
        <v>1</v>
      </c>
      <c r="F1511" s="706"/>
      <c r="G1511" s="706" t="s">
        <v>3463</v>
      </c>
      <c r="H1511" s="707" t="s">
        <v>2889</v>
      </c>
      <c r="I1511" s="708" t="s">
        <v>1647</v>
      </c>
      <c r="J1511" s="720" t="s">
        <v>303</v>
      </c>
      <c r="K1511" s="294" t="s">
        <v>302</v>
      </c>
      <c r="L1511" s="720" t="s">
        <v>301</v>
      </c>
      <c r="M1511" s="708" t="s">
        <v>1010</v>
      </c>
      <c r="N1511" s="710" t="s">
        <v>934</v>
      </c>
      <c r="O1511" s="512" t="n">
        <v>1</v>
      </c>
      <c r="P1511" s="512" t="n">
        <v>1</v>
      </c>
      <c r="Q1511" s="711" t="n">
        <v>0.000495</v>
      </c>
      <c r="R1511" s="712"/>
      <c r="S1511" s="713"/>
      <c r="T1511" s="714" t="n">
        <v>1.03</v>
      </c>
      <c r="U1511" s="715"/>
      <c r="V1511" s="262" t="n">
        <f aca="false">SUM(W1511:CI1511)</f>
        <v>2</v>
      </c>
      <c r="W1511" s="243" t="n">
        <v>0</v>
      </c>
      <c r="X1511" s="243" t="n">
        <v>0</v>
      </c>
      <c r="Y1511" s="243" t="n">
        <v>0</v>
      </c>
      <c r="Z1511" s="243" t="n">
        <v>0</v>
      </c>
      <c r="AA1511" s="243" t="n">
        <v>0</v>
      </c>
      <c r="AB1511" s="243" t="n">
        <v>0</v>
      </c>
      <c r="AC1511" s="243" t="n">
        <v>0</v>
      </c>
      <c r="AD1511" s="243" t="n">
        <v>0</v>
      </c>
      <c r="AE1511" s="243" t="n">
        <v>0</v>
      </c>
      <c r="AF1511" s="243" t="n">
        <v>0</v>
      </c>
      <c r="AG1511" s="243" t="n">
        <v>0</v>
      </c>
      <c r="AH1511" s="518" t="n">
        <v>0</v>
      </c>
      <c r="AI1511" s="243" t="n">
        <v>0</v>
      </c>
      <c r="AJ1511" s="243" t="n">
        <v>0</v>
      </c>
      <c r="AK1511" s="518" t="n">
        <v>0</v>
      </c>
      <c r="AL1511" s="518" t="n">
        <v>0</v>
      </c>
      <c r="AM1511" s="518" t="n">
        <v>0</v>
      </c>
      <c r="AN1511" s="518" t="n">
        <v>0</v>
      </c>
      <c r="AO1511" s="518" t="n">
        <v>0</v>
      </c>
      <c r="AP1511" s="518" t="n">
        <v>0</v>
      </c>
      <c r="AQ1511" s="518" t="n">
        <v>0</v>
      </c>
      <c r="AR1511" s="518" t="n">
        <v>0</v>
      </c>
      <c r="AS1511" s="518" t="n">
        <v>0</v>
      </c>
      <c r="AT1511" s="518" t="n">
        <v>0</v>
      </c>
      <c r="AU1511" s="518" t="n">
        <v>0</v>
      </c>
      <c r="AV1511" s="518" t="n">
        <v>0</v>
      </c>
      <c r="AW1511" s="518" t="n">
        <v>0</v>
      </c>
      <c r="AX1511" s="518" t="n">
        <v>0</v>
      </c>
      <c r="AY1511" s="518" t="n">
        <v>0</v>
      </c>
      <c r="AZ1511" s="518" t="n">
        <v>0</v>
      </c>
      <c r="BA1511" s="518" t="n">
        <v>0</v>
      </c>
      <c r="BB1511" s="518" t="n">
        <v>0</v>
      </c>
      <c r="BC1511" s="518" t="n">
        <v>0</v>
      </c>
      <c r="BD1511" s="518" t="n">
        <v>0</v>
      </c>
      <c r="BE1511" s="518" t="n">
        <v>0</v>
      </c>
      <c r="BF1511" s="518" t="n">
        <v>0</v>
      </c>
      <c r="BG1511" s="518" t="n">
        <v>0</v>
      </c>
      <c r="BH1511" s="518" t="n">
        <v>0</v>
      </c>
      <c r="BI1511" s="518" t="n">
        <v>0</v>
      </c>
      <c r="BJ1511" s="518"/>
      <c r="BK1511" s="518"/>
      <c r="BL1511" s="518" t="n">
        <v>0</v>
      </c>
      <c r="BM1511" s="518"/>
      <c r="BN1511" s="518"/>
      <c r="BO1511" s="518"/>
      <c r="BP1511" s="518"/>
      <c r="BQ1511" s="518"/>
      <c r="BR1511" s="518"/>
      <c r="BS1511" s="518"/>
      <c r="BT1511" s="518"/>
      <c r="BU1511" s="518"/>
      <c r="BV1511" s="518" t="n">
        <v>0</v>
      </c>
      <c r="BW1511" s="518" t="n">
        <v>0</v>
      </c>
      <c r="BX1511" s="518" t="n">
        <v>0</v>
      </c>
      <c r="BY1511" s="518" t="n">
        <v>0</v>
      </c>
      <c r="BZ1511" s="518" t="n">
        <v>0</v>
      </c>
      <c r="CA1511" s="518" t="n">
        <v>2</v>
      </c>
      <c r="CB1511" s="518" t="n">
        <v>0</v>
      </c>
      <c r="CC1511" s="518" t="n">
        <v>0</v>
      </c>
      <c r="CD1511" s="518" t="n">
        <v>0</v>
      </c>
      <c r="CE1511" s="518" t="n">
        <v>0</v>
      </c>
      <c r="CF1511" s="518" t="n">
        <v>0</v>
      </c>
      <c r="CG1511" s="518" t="n">
        <v>0</v>
      </c>
      <c r="CH1511" s="518"/>
      <c r="CI1511" s="716"/>
      <c r="CL1511" s="48" t="n">
        <v>2</v>
      </c>
      <c r="CM1511" s="48" t="n">
        <f aca="false">CL1511-V1511</f>
        <v>0</v>
      </c>
      <c r="CN1511" s="702" t="n">
        <f aca="false">SUM(CO1511:DR1511)</f>
        <v>2</v>
      </c>
      <c r="CO1511" s="703" t="n">
        <v>0</v>
      </c>
      <c r="CP1511" s="703"/>
      <c r="CQ1511" s="703" t="n">
        <v>0</v>
      </c>
      <c r="CR1511" s="703"/>
      <c r="CS1511" s="703" t="n">
        <v>0</v>
      </c>
      <c r="CT1511" s="703" t="n">
        <v>0</v>
      </c>
      <c r="CU1511" s="703"/>
      <c r="CV1511" s="703"/>
      <c r="CW1511" s="703"/>
      <c r="CX1511" s="703" t="n">
        <v>0</v>
      </c>
      <c r="CY1511" s="703" t="n">
        <v>0</v>
      </c>
      <c r="CZ1511" s="703" t="n">
        <v>0</v>
      </c>
      <c r="DA1511" s="703"/>
      <c r="DB1511" s="703"/>
      <c r="DC1511" s="703"/>
      <c r="DD1511" s="703"/>
      <c r="DE1511" s="703" t="n">
        <v>0</v>
      </c>
      <c r="DF1511" s="703"/>
      <c r="DG1511" s="703" t="n">
        <v>0</v>
      </c>
      <c r="DH1511" s="703" t="n">
        <v>0</v>
      </c>
      <c r="DI1511" s="703" t="n">
        <v>0</v>
      </c>
      <c r="DJ1511" s="703" t="n">
        <v>0</v>
      </c>
      <c r="DK1511" s="703" t="n">
        <v>2</v>
      </c>
      <c r="DL1511" s="703" t="n">
        <v>0</v>
      </c>
      <c r="DM1511" s="703"/>
      <c r="DN1511" s="703"/>
      <c r="DO1511" s="703"/>
      <c r="DP1511" s="703"/>
      <c r="DQ1511" s="703"/>
      <c r="DR1511" s="703"/>
      <c r="DS1511" s="704" t="n">
        <f aca="false">CN1511-V1511</f>
        <v>0</v>
      </c>
      <c r="DT1511" s="553"/>
      <c r="DU1511" s="48"/>
    </row>
    <row r="1512" customFormat="false" ht="15" hidden="false" customHeight="true" outlineLevel="0" collapsed="false">
      <c r="A1512" s="705" t="n">
        <f aca="false">A1511+1</f>
        <v>1503</v>
      </c>
      <c r="B1512" s="706" t="s">
        <v>2495</v>
      </c>
      <c r="C1512" s="706" t="s">
        <v>383</v>
      </c>
      <c r="D1512" s="706" t="s">
        <v>382</v>
      </c>
      <c r="E1512" s="243" t="n">
        <f aca="false">COUNTIF($G$10:$G$1856,$G1512)</f>
        <v>1</v>
      </c>
      <c r="F1512" s="706"/>
      <c r="G1512" s="706" t="s">
        <v>3464</v>
      </c>
      <c r="H1512" s="707" t="s">
        <v>2891</v>
      </c>
      <c r="I1512" s="708" t="s">
        <v>1090</v>
      </c>
      <c r="J1512" s="720" t="s">
        <v>303</v>
      </c>
      <c r="K1512" s="294" t="s">
        <v>302</v>
      </c>
      <c r="L1512" s="720" t="s">
        <v>301</v>
      </c>
      <c r="M1512" s="708" t="s">
        <v>1014</v>
      </c>
      <c r="N1512" s="710" t="s">
        <v>934</v>
      </c>
      <c r="O1512" s="512" t="n">
        <v>1</v>
      </c>
      <c r="P1512" s="512" t="n">
        <v>1</v>
      </c>
      <c r="Q1512" s="711" t="n">
        <v>0.00068475</v>
      </c>
      <c r="R1512" s="712"/>
      <c r="S1512" s="713"/>
      <c r="T1512" s="714" t="n">
        <v>1.43</v>
      </c>
      <c r="U1512" s="715"/>
      <c r="V1512" s="262" t="n">
        <f aca="false">SUM(W1512:CI1512)</f>
        <v>2</v>
      </c>
      <c r="W1512" s="243" t="n">
        <v>0</v>
      </c>
      <c r="X1512" s="243" t="n">
        <v>0</v>
      </c>
      <c r="Y1512" s="243" t="n">
        <v>0</v>
      </c>
      <c r="Z1512" s="243" t="n">
        <v>0</v>
      </c>
      <c r="AA1512" s="243" t="n">
        <v>0</v>
      </c>
      <c r="AB1512" s="243" t="n">
        <v>0</v>
      </c>
      <c r="AC1512" s="243" t="n">
        <v>0</v>
      </c>
      <c r="AD1512" s="243" t="n">
        <v>0</v>
      </c>
      <c r="AE1512" s="243" t="n">
        <v>0</v>
      </c>
      <c r="AF1512" s="243" t="n">
        <v>0</v>
      </c>
      <c r="AG1512" s="243" t="n">
        <v>0</v>
      </c>
      <c r="AH1512" s="518" t="n">
        <v>0</v>
      </c>
      <c r="AI1512" s="243" t="n">
        <v>0</v>
      </c>
      <c r="AJ1512" s="243" t="n">
        <v>0</v>
      </c>
      <c r="AK1512" s="518" t="n">
        <v>0</v>
      </c>
      <c r="AL1512" s="518" t="n">
        <v>0</v>
      </c>
      <c r="AM1512" s="518" t="n">
        <v>0</v>
      </c>
      <c r="AN1512" s="518" t="n">
        <v>0</v>
      </c>
      <c r="AO1512" s="518" t="n">
        <v>0</v>
      </c>
      <c r="AP1512" s="518" t="n">
        <v>0</v>
      </c>
      <c r="AQ1512" s="518" t="n">
        <v>0</v>
      </c>
      <c r="AR1512" s="518" t="n">
        <v>0</v>
      </c>
      <c r="AS1512" s="518" t="n">
        <v>0</v>
      </c>
      <c r="AT1512" s="518" t="n">
        <v>0</v>
      </c>
      <c r="AU1512" s="518" t="n">
        <v>0</v>
      </c>
      <c r="AV1512" s="518" t="n">
        <v>0</v>
      </c>
      <c r="AW1512" s="518" t="n">
        <v>0</v>
      </c>
      <c r="AX1512" s="518" t="n">
        <v>0</v>
      </c>
      <c r="AY1512" s="518" t="n">
        <v>0</v>
      </c>
      <c r="AZ1512" s="518" t="n">
        <v>0</v>
      </c>
      <c r="BA1512" s="518" t="n">
        <v>0</v>
      </c>
      <c r="BB1512" s="518" t="n">
        <v>0</v>
      </c>
      <c r="BC1512" s="518" t="n">
        <v>0</v>
      </c>
      <c r="BD1512" s="518" t="n">
        <v>0</v>
      </c>
      <c r="BE1512" s="518" t="n">
        <v>0</v>
      </c>
      <c r="BF1512" s="518" t="n">
        <v>0</v>
      </c>
      <c r="BG1512" s="518" t="n">
        <v>0</v>
      </c>
      <c r="BH1512" s="518" t="n">
        <v>0</v>
      </c>
      <c r="BI1512" s="518" t="n">
        <v>0</v>
      </c>
      <c r="BJ1512" s="518"/>
      <c r="BK1512" s="518"/>
      <c r="BL1512" s="518" t="n">
        <v>0</v>
      </c>
      <c r="BM1512" s="518"/>
      <c r="BN1512" s="518"/>
      <c r="BO1512" s="518"/>
      <c r="BP1512" s="518"/>
      <c r="BQ1512" s="518"/>
      <c r="BR1512" s="518"/>
      <c r="BS1512" s="518"/>
      <c r="BT1512" s="518"/>
      <c r="BU1512" s="518"/>
      <c r="BV1512" s="518" t="n">
        <v>0</v>
      </c>
      <c r="BW1512" s="518" t="n">
        <v>0</v>
      </c>
      <c r="BX1512" s="518" t="n">
        <v>0</v>
      </c>
      <c r="BY1512" s="518" t="n">
        <v>0</v>
      </c>
      <c r="BZ1512" s="518" t="n">
        <v>0</v>
      </c>
      <c r="CA1512" s="518" t="n">
        <v>2</v>
      </c>
      <c r="CB1512" s="518" t="n">
        <v>0</v>
      </c>
      <c r="CC1512" s="518" t="n">
        <v>0</v>
      </c>
      <c r="CD1512" s="518" t="n">
        <v>0</v>
      </c>
      <c r="CE1512" s="518" t="n">
        <v>0</v>
      </c>
      <c r="CF1512" s="518" t="n">
        <v>0</v>
      </c>
      <c r="CG1512" s="518" t="n">
        <v>0</v>
      </c>
      <c r="CH1512" s="518"/>
      <c r="CI1512" s="716"/>
      <c r="CL1512" s="48" t="n">
        <v>2</v>
      </c>
      <c r="CM1512" s="48" t="n">
        <f aca="false">CL1512-V1512</f>
        <v>0</v>
      </c>
      <c r="CN1512" s="702" t="n">
        <f aca="false">SUM(CO1512:DR1512)</f>
        <v>2</v>
      </c>
      <c r="CO1512" s="703" t="n">
        <v>0</v>
      </c>
      <c r="CP1512" s="703"/>
      <c r="CQ1512" s="703" t="n">
        <v>0</v>
      </c>
      <c r="CR1512" s="703"/>
      <c r="CS1512" s="703" t="n">
        <v>0</v>
      </c>
      <c r="CT1512" s="703" t="n">
        <v>0</v>
      </c>
      <c r="CU1512" s="703"/>
      <c r="CV1512" s="703"/>
      <c r="CW1512" s="703"/>
      <c r="CX1512" s="703" t="n">
        <v>0</v>
      </c>
      <c r="CY1512" s="703" t="n">
        <v>0</v>
      </c>
      <c r="CZ1512" s="703" t="n">
        <v>0</v>
      </c>
      <c r="DA1512" s="703"/>
      <c r="DB1512" s="703"/>
      <c r="DC1512" s="703"/>
      <c r="DD1512" s="703"/>
      <c r="DE1512" s="703" t="n">
        <v>0</v>
      </c>
      <c r="DF1512" s="703"/>
      <c r="DG1512" s="703" t="n">
        <v>0</v>
      </c>
      <c r="DH1512" s="703" t="n">
        <v>0</v>
      </c>
      <c r="DI1512" s="703" t="n">
        <v>0</v>
      </c>
      <c r="DJ1512" s="703" t="n">
        <v>0</v>
      </c>
      <c r="DK1512" s="703" t="n">
        <v>2</v>
      </c>
      <c r="DL1512" s="703" t="n">
        <v>0</v>
      </c>
      <c r="DM1512" s="703"/>
      <c r="DN1512" s="703"/>
      <c r="DO1512" s="703"/>
      <c r="DP1512" s="703"/>
      <c r="DQ1512" s="703"/>
      <c r="DR1512" s="703"/>
      <c r="DS1512" s="704" t="n">
        <f aca="false">CN1512-V1512</f>
        <v>0</v>
      </c>
      <c r="DT1512" s="553"/>
      <c r="DU1512" s="48"/>
    </row>
    <row r="1513" customFormat="false" ht="15" hidden="false" customHeight="true" outlineLevel="0" collapsed="false">
      <c r="A1513" s="705" t="n">
        <f aca="false">A1512+1</f>
        <v>1504</v>
      </c>
      <c r="B1513" s="706" t="s">
        <v>2495</v>
      </c>
      <c r="C1513" s="706" t="s">
        <v>383</v>
      </c>
      <c r="D1513" s="706" t="s">
        <v>382</v>
      </c>
      <c r="E1513" s="243" t="n">
        <f aca="false">COUNTIF($G$10:$G$1856,$G1513)</f>
        <v>1</v>
      </c>
      <c r="F1513" s="706"/>
      <c r="G1513" s="706" t="s">
        <v>3465</v>
      </c>
      <c r="H1513" s="707" t="s">
        <v>2893</v>
      </c>
      <c r="I1513" s="708" t="s">
        <v>1094</v>
      </c>
      <c r="J1513" s="720" t="s">
        <v>303</v>
      </c>
      <c r="K1513" s="294" t="s">
        <v>302</v>
      </c>
      <c r="L1513" s="720" t="s">
        <v>301</v>
      </c>
      <c r="M1513" s="708" t="s">
        <v>1241</v>
      </c>
      <c r="N1513" s="710" t="s">
        <v>934</v>
      </c>
      <c r="O1513" s="512" t="n">
        <v>1</v>
      </c>
      <c r="P1513" s="512" t="n">
        <v>1</v>
      </c>
      <c r="Q1513" s="711" t="n">
        <v>0.000626875</v>
      </c>
      <c r="R1513" s="712"/>
      <c r="S1513" s="713"/>
      <c r="T1513" s="714" t="n">
        <v>1.31</v>
      </c>
      <c r="U1513" s="715"/>
      <c r="V1513" s="262" t="n">
        <f aca="false">SUM(W1513:CI1513)</f>
        <v>2</v>
      </c>
      <c r="W1513" s="243" t="n">
        <v>0</v>
      </c>
      <c r="X1513" s="243" t="n">
        <v>0</v>
      </c>
      <c r="Y1513" s="243" t="n">
        <v>0</v>
      </c>
      <c r="Z1513" s="243" t="n">
        <v>0</v>
      </c>
      <c r="AA1513" s="243" t="n">
        <v>0</v>
      </c>
      <c r="AB1513" s="243" t="n">
        <v>0</v>
      </c>
      <c r="AC1513" s="243" t="n">
        <v>0</v>
      </c>
      <c r="AD1513" s="243" t="n">
        <v>0</v>
      </c>
      <c r="AE1513" s="243" t="n">
        <v>0</v>
      </c>
      <c r="AF1513" s="243" t="n">
        <v>0</v>
      </c>
      <c r="AG1513" s="243" t="n">
        <v>0</v>
      </c>
      <c r="AH1513" s="518" t="n">
        <v>0</v>
      </c>
      <c r="AI1513" s="243" t="n">
        <v>0</v>
      </c>
      <c r="AJ1513" s="243" t="n">
        <v>0</v>
      </c>
      <c r="AK1513" s="518" t="n">
        <v>0</v>
      </c>
      <c r="AL1513" s="518" t="n">
        <v>0</v>
      </c>
      <c r="AM1513" s="518" t="n">
        <v>0</v>
      </c>
      <c r="AN1513" s="518" t="n">
        <v>0</v>
      </c>
      <c r="AO1513" s="518" t="n">
        <v>0</v>
      </c>
      <c r="AP1513" s="518" t="n">
        <v>0</v>
      </c>
      <c r="AQ1513" s="518" t="n">
        <v>0</v>
      </c>
      <c r="AR1513" s="518" t="n">
        <v>0</v>
      </c>
      <c r="AS1513" s="518" t="n">
        <v>0</v>
      </c>
      <c r="AT1513" s="518" t="n">
        <v>0</v>
      </c>
      <c r="AU1513" s="518" t="n">
        <v>0</v>
      </c>
      <c r="AV1513" s="518" t="n">
        <v>0</v>
      </c>
      <c r="AW1513" s="518" t="n">
        <v>0</v>
      </c>
      <c r="AX1513" s="518" t="n">
        <v>0</v>
      </c>
      <c r="AY1513" s="518" t="n">
        <v>0</v>
      </c>
      <c r="AZ1513" s="518" t="n">
        <v>0</v>
      </c>
      <c r="BA1513" s="518" t="n">
        <v>0</v>
      </c>
      <c r="BB1513" s="518" t="n">
        <v>0</v>
      </c>
      <c r="BC1513" s="518" t="n">
        <v>0</v>
      </c>
      <c r="BD1513" s="518" t="n">
        <v>0</v>
      </c>
      <c r="BE1513" s="518" t="n">
        <v>0</v>
      </c>
      <c r="BF1513" s="518" t="n">
        <v>0</v>
      </c>
      <c r="BG1513" s="518" t="n">
        <v>0</v>
      </c>
      <c r="BH1513" s="518" t="n">
        <v>0</v>
      </c>
      <c r="BI1513" s="518" t="n">
        <v>0</v>
      </c>
      <c r="BJ1513" s="518"/>
      <c r="BK1513" s="518"/>
      <c r="BL1513" s="518" t="n">
        <v>0</v>
      </c>
      <c r="BM1513" s="518"/>
      <c r="BN1513" s="518"/>
      <c r="BO1513" s="518"/>
      <c r="BP1513" s="518"/>
      <c r="BQ1513" s="518"/>
      <c r="BR1513" s="518"/>
      <c r="BS1513" s="518"/>
      <c r="BT1513" s="518"/>
      <c r="BU1513" s="518"/>
      <c r="BV1513" s="518" t="n">
        <v>0</v>
      </c>
      <c r="BW1513" s="518" t="n">
        <v>0</v>
      </c>
      <c r="BX1513" s="518" t="n">
        <v>0</v>
      </c>
      <c r="BY1513" s="518" t="n">
        <v>0</v>
      </c>
      <c r="BZ1513" s="518" t="n">
        <v>0</v>
      </c>
      <c r="CA1513" s="518" t="n">
        <v>2</v>
      </c>
      <c r="CB1513" s="518" t="n">
        <v>0</v>
      </c>
      <c r="CC1513" s="518" t="n">
        <v>0</v>
      </c>
      <c r="CD1513" s="518" t="n">
        <v>0</v>
      </c>
      <c r="CE1513" s="518" t="n">
        <v>0</v>
      </c>
      <c r="CF1513" s="518" t="n">
        <v>0</v>
      </c>
      <c r="CG1513" s="518" t="n">
        <v>0</v>
      </c>
      <c r="CH1513" s="518"/>
      <c r="CI1513" s="716"/>
      <c r="CL1513" s="48" t="n">
        <v>2</v>
      </c>
      <c r="CM1513" s="48" t="n">
        <f aca="false">CL1513-V1513</f>
        <v>0</v>
      </c>
      <c r="CN1513" s="702" t="n">
        <f aca="false">SUM(CO1513:DR1513)</f>
        <v>2</v>
      </c>
      <c r="CO1513" s="703" t="n">
        <v>0</v>
      </c>
      <c r="CP1513" s="703"/>
      <c r="CQ1513" s="703" t="n">
        <v>0</v>
      </c>
      <c r="CR1513" s="703"/>
      <c r="CS1513" s="703" t="n">
        <v>0</v>
      </c>
      <c r="CT1513" s="703" t="n">
        <v>0</v>
      </c>
      <c r="CU1513" s="703"/>
      <c r="CV1513" s="703"/>
      <c r="CW1513" s="703"/>
      <c r="CX1513" s="703" t="n">
        <v>0</v>
      </c>
      <c r="CY1513" s="703" t="n">
        <v>0</v>
      </c>
      <c r="CZ1513" s="703" t="n">
        <v>0</v>
      </c>
      <c r="DA1513" s="703"/>
      <c r="DB1513" s="703"/>
      <c r="DC1513" s="703"/>
      <c r="DD1513" s="703"/>
      <c r="DE1513" s="703" t="n">
        <v>0</v>
      </c>
      <c r="DF1513" s="703"/>
      <c r="DG1513" s="703" t="n">
        <v>0</v>
      </c>
      <c r="DH1513" s="703" t="n">
        <v>0</v>
      </c>
      <c r="DI1513" s="703" t="n">
        <v>0</v>
      </c>
      <c r="DJ1513" s="703" t="n">
        <v>0</v>
      </c>
      <c r="DK1513" s="703" t="n">
        <v>2</v>
      </c>
      <c r="DL1513" s="703" t="n">
        <v>0</v>
      </c>
      <c r="DM1513" s="703"/>
      <c r="DN1513" s="703"/>
      <c r="DO1513" s="703"/>
      <c r="DP1513" s="703"/>
      <c r="DQ1513" s="703"/>
      <c r="DR1513" s="703"/>
      <c r="DS1513" s="704" t="n">
        <f aca="false">CN1513-V1513</f>
        <v>0</v>
      </c>
      <c r="DT1513" s="553"/>
      <c r="DU1513" s="48"/>
    </row>
    <row r="1514" customFormat="false" ht="15" hidden="false" customHeight="true" outlineLevel="0" collapsed="false">
      <c r="A1514" s="705" t="n">
        <f aca="false">A1513+1</f>
        <v>1505</v>
      </c>
      <c r="B1514" s="706" t="s">
        <v>2495</v>
      </c>
      <c r="C1514" s="706" t="s">
        <v>384</v>
      </c>
      <c r="D1514" s="706" t="s">
        <v>382</v>
      </c>
      <c r="E1514" s="243" t="n">
        <f aca="false">COUNTIF($G$10:$G$1856,$G1514)</f>
        <v>1</v>
      </c>
      <c r="F1514" s="706"/>
      <c r="G1514" s="706" t="s">
        <v>3466</v>
      </c>
      <c r="H1514" s="707" t="s">
        <v>2870</v>
      </c>
      <c r="I1514" s="708" t="s">
        <v>932</v>
      </c>
      <c r="J1514" s="707" t="s">
        <v>370</v>
      </c>
      <c r="K1514" s="709" t="s">
        <v>369</v>
      </c>
      <c r="L1514" s="707" t="s">
        <v>368</v>
      </c>
      <c r="M1514" s="708" t="s">
        <v>933</v>
      </c>
      <c r="N1514" s="710" t="s">
        <v>934</v>
      </c>
      <c r="O1514" s="512" t="n">
        <v>1</v>
      </c>
      <c r="P1514" s="512" t="n">
        <v>1</v>
      </c>
      <c r="Q1514" s="711" t="n">
        <v>0.00567989</v>
      </c>
      <c r="R1514" s="712"/>
      <c r="S1514" s="713"/>
      <c r="T1514" s="714" t="n">
        <v>11.86</v>
      </c>
      <c r="U1514" s="715"/>
      <c r="V1514" s="262" t="n">
        <f aca="false">SUM(W1514:CI1514)</f>
        <v>0</v>
      </c>
      <c r="W1514" s="243" t="n">
        <v>0</v>
      </c>
      <c r="X1514" s="243" t="n">
        <v>0</v>
      </c>
      <c r="Y1514" s="243" t="n">
        <v>0</v>
      </c>
      <c r="Z1514" s="243" t="n">
        <v>0</v>
      </c>
      <c r="AA1514" s="243" t="n">
        <v>0</v>
      </c>
      <c r="AB1514" s="243" t="n">
        <v>0</v>
      </c>
      <c r="AC1514" s="243" t="n">
        <v>0</v>
      </c>
      <c r="AD1514" s="243" t="n">
        <v>0</v>
      </c>
      <c r="AE1514" s="243" t="n">
        <v>0</v>
      </c>
      <c r="AF1514" s="243" t="n">
        <v>0</v>
      </c>
      <c r="AG1514" s="243" t="n">
        <v>0</v>
      </c>
      <c r="AH1514" s="518" t="n">
        <v>0</v>
      </c>
      <c r="AI1514" s="243" t="n">
        <v>0</v>
      </c>
      <c r="AJ1514" s="243" t="n">
        <v>0</v>
      </c>
      <c r="AK1514" s="518" t="n">
        <v>0</v>
      </c>
      <c r="AL1514" s="518" t="n">
        <v>0</v>
      </c>
      <c r="AM1514" s="518" t="n">
        <v>0</v>
      </c>
      <c r="AN1514" s="518" t="n">
        <v>0</v>
      </c>
      <c r="AO1514" s="518" t="n">
        <v>0</v>
      </c>
      <c r="AP1514" s="518" t="n">
        <v>0</v>
      </c>
      <c r="AQ1514" s="518" t="n">
        <v>0</v>
      </c>
      <c r="AR1514" s="518" t="n">
        <v>0</v>
      </c>
      <c r="AS1514" s="518" t="n">
        <v>0</v>
      </c>
      <c r="AT1514" s="518" t="n">
        <v>0</v>
      </c>
      <c r="AU1514" s="518" t="n">
        <v>0</v>
      </c>
      <c r="AV1514" s="518" t="n">
        <v>0</v>
      </c>
      <c r="AW1514" s="518" t="n">
        <v>0</v>
      </c>
      <c r="AX1514" s="518" t="n">
        <v>0</v>
      </c>
      <c r="AY1514" s="518" t="n">
        <v>0</v>
      </c>
      <c r="AZ1514" s="518" t="n">
        <v>0</v>
      </c>
      <c r="BA1514" s="518" t="n">
        <v>0</v>
      </c>
      <c r="BB1514" s="518" t="n">
        <v>0</v>
      </c>
      <c r="BC1514" s="518" t="n">
        <v>0</v>
      </c>
      <c r="BD1514" s="518" t="n">
        <v>0</v>
      </c>
      <c r="BE1514" s="518" t="n">
        <v>0</v>
      </c>
      <c r="BF1514" s="518" t="n">
        <v>0</v>
      </c>
      <c r="BG1514" s="518" t="n">
        <v>0</v>
      </c>
      <c r="BH1514" s="518" t="n">
        <v>0</v>
      </c>
      <c r="BI1514" s="518" t="n">
        <v>0</v>
      </c>
      <c r="BJ1514" s="518"/>
      <c r="BK1514" s="518"/>
      <c r="BL1514" s="518" t="n">
        <v>0</v>
      </c>
      <c r="BM1514" s="518"/>
      <c r="BN1514" s="518"/>
      <c r="BO1514" s="518"/>
      <c r="BP1514" s="518"/>
      <c r="BQ1514" s="518"/>
      <c r="BR1514" s="518"/>
      <c r="BS1514" s="518"/>
      <c r="BT1514" s="518"/>
      <c r="BU1514" s="518"/>
      <c r="BV1514" s="518" t="n">
        <v>0</v>
      </c>
      <c r="BW1514" s="518" t="n">
        <v>0</v>
      </c>
      <c r="BX1514" s="518" t="n">
        <v>0</v>
      </c>
      <c r="BY1514" s="518" t="n">
        <v>0</v>
      </c>
      <c r="BZ1514" s="518" t="n">
        <v>0</v>
      </c>
      <c r="CA1514" s="518" t="n">
        <v>0</v>
      </c>
      <c r="CB1514" s="518" t="n">
        <v>0</v>
      </c>
      <c r="CC1514" s="518" t="n">
        <v>0</v>
      </c>
      <c r="CD1514" s="518" t="n">
        <v>0</v>
      </c>
      <c r="CE1514" s="518" t="n">
        <v>0</v>
      </c>
      <c r="CF1514" s="518" t="n">
        <v>0</v>
      </c>
      <c r="CG1514" s="518" t="n">
        <v>0</v>
      </c>
      <c r="CH1514" s="518"/>
      <c r="CI1514" s="716"/>
      <c r="CL1514" s="48" t="n">
        <v>0</v>
      </c>
      <c r="CM1514" s="48" t="n">
        <f aca="false">CL1514-V1514</f>
        <v>0</v>
      </c>
      <c r="CN1514" s="702" t="n">
        <f aca="false">SUM(CO1514:DR1514)</f>
        <v>0</v>
      </c>
      <c r="CO1514" s="703" t="n">
        <v>0</v>
      </c>
      <c r="CP1514" s="703"/>
      <c r="CQ1514" s="703" t="n">
        <v>0</v>
      </c>
      <c r="CR1514" s="703"/>
      <c r="CS1514" s="703" t="n">
        <v>0</v>
      </c>
      <c r="CT1514" s="703" t="n">
        <v>0</v>
      </c>
      <c r="CU1514" s="703"/>
      <c r="CV1514" s="703"/>
      <c r="CW1514" s="703"/>
      <c r="CX1514" s="703" t="n">
        <v>0</v>
      </c>
      <c r="CY1514" s="703" t="n">
        <v>0</v>
      </c>
      <c r="CZ1514" s="703" t="n">
        <v>0</v>
      </c>
      <c r="DA1514" s="703"/>
      <c r="DB1514" s="703"/>
      <c r="DC1514" s="703"/>
      <c r="DD1514" s="703"/>
      <c r="DE1514" s="703" t="n">
        <v>0</v>
      </c>
      <c r="DF1514" s="703"/>
      <c r="DG1514" s="703" t="n">
        <v>0</v>
      </c>
      <c r="DH1514" s="703" t="n">
        <v>0</v>
      </c>
      <c r="DI1514" s="703" t="n">
        <v>0</v>
      </c>
      <c r="DJ1514" s="703" t="n">
        <v>0</v>
      </c>
      <c r="DK1514" s="703" t="n">
        <v>0</v>
      </c>
      <c r="DL1514" s="703" t="n">
        <v>0</v>
      </c>
      <c r="DM1514" s="703"/>
      <c r="DN1514" s="703"/>
      <c r="DO1514" s="703"/>
      <c r="DP1514" s="703"/>
      <c r="DQ1514" s="703"/>
      <c r="DR1514" s="703"/>
      <c r="DS1514" s="704" t="n">
        <f aca="false">CN1514-V1514</f>
        <v>0</v>
      </c>
      <c r="DT1514" s="553"/>
      <c r="DU1514" s="48"/>
    </row>
    <row r="1515" customFormat="false" ht="15" hidden="false" customHeight="true" outlineLevel="0" collapsed="false">
      <c r="A1515" s="705" t="n">
        <f aca="false">A1514+1</f>
        <v>1506</v>
      </c>
      <c r="B1515" s="706" t="s">
        <v>2495</v>
      </c>
      <c r="C1515" s="706" t="s">
        <v>384</v>
      </c>
      <c r="D1515" s="706" t="s">
        <v>382</v>
      </c>
      <c r="E1515" s="243" t="n">
        <f aca="false">COUNTIF($G$10:$G$1856,$G1515)</f>
        <v>1</v>
      </c>
      <c r="F1515" s="706"/>
      <c r="G1515" s="706" t="s">
        <v>3467</v>
      </c>
      <c r="H1515" s="707" t="s">
        <v>2872</v>
      </c>
      <c r="I1515" s="708" t="s">
        <v>2873</v>
      </c>
      <c r="J1515" s="707" t="s">
        <v>370</v>
      </c>
      <c r="K1515" s="709" t="s">
        <v>369</v>
      </c>
      <c r="L1515" s="707" t="s">
        <v>368</v>
      </c>
      <c r="M1515" s="708" t="s">
        <v>1035</v>
      </c>
      <c r="N1515" s="710" t="s">
        <v>934</v>
      </c>
      <c r="O1515" s="512" t="n">
        <v>1</v>
      </c>
      <c r="P1515" s="512" t="n">
        <v>1</v>
      </c>
      <c r="Q1515" s="711" t="n">
        <v>0.00346654</v>
      </c>
      <c r="R1515" s="712"/>
      <c r="S1515" s="713"/>
      <c r="T1515" s="714" t="n">
        <v>7.24</v>
      </c>
      <c r="U1515" s="715"/>
      <c r="V1515" s="262" t="n">
        <f aca="false">SUM(W1515:CI1515)</f>
        <v>0</v>
      </c>
      <c r="W1515" s="243" t="n">
        <v>0</v>
      </c>
      <c r="X1515" s="243" t="n">
        <v>0</v>
      </c>
      <c r="Y1515" s="243" t="n">
        <v>0</v>
      </c>
      <c r="Z1515" s="243" t="n">
        <v>0</v>
      </c>
      <c r="AA1515" s="243" t="n">
        <v>0</v>
      </c>
      <c r="AB1515" s="243" t="n">
        <v>0</v>
      </c>
      <c r="AC1515" s="243" t="n">
        <v>0</v>
      </c>
      <c r="AD1515" s="243" t="n">
        <v>0</v>
      </c>
      <c r="AE1515" s="243" t="n">
        <v>0</v>
      </c>
      <c r="AF1515" s="243" t="n">
        <v>0</v>
      </c>
      <c r="AG1515" s="243" t="n">
        <v>0</v>
      </c>
      <c r="AH1515" s="518" t="n">
        <v>0</v>
      </c>
      <c r="AI1515" s="243" t="n">
        <v>0</v>
      </c>
      <c r="AJ1515" s="243" t="n">
        <v>0</v>
      </c>
      <c r="AK1515" s="518" t="n">
        <v>0</v>
      </c>
      <c r="AL1515" s="518" t="n">
        <v>0</v>
      </c>
      <c r="AM1515" s="518" t="n">
        <v>0</v>
      </c>
      <c r="AN1515" s="518" t="n">
        <v>0</v>
      </c>
      <c r="AO1515" s="518" t="n">
        <v>0</v>
      </c>
      <c r="AP1515" s="518" t="n">
        <v>0</v>
      </c>
      <c r="AQ1515" s="518" t="n">
        <v>0</v>
      </c>
      <c r="AR1515" s="518" t="n">
        <v>0</v>
      </c>
      <c r="AS1515" s="518" t="n">
        <v>0</v>
      </c>
      <c r="AT1515" s="518" t="n">
        <v>0</v>
      </c>
      <c r="AU1515" s="518" t="n">
        <v>0</v>
      </c>
      <c r="AV1515" s="518" t="n">
        <v>0</v>
      </c>
      <c r="AW1515" s="518" t="n">
        <v>0</v>
      </c>
      <c r="AX1515" s="518" t="n">
        <v>0</v>
      </c>
      <c r="AY1515" s="518" t="n">
        <v>0</v>
      </c>
      <c r="AZ1515" s="518" t="n">
        <v>0</v>
      </c>
      <c r="BA1515" s="518" t="n">
        <v>0</v>
      </c>
      <c r="BB1515" s="518" t="n">
        <v>0</v>
      </c>
      <c r="BC1515" s="518" t="n">
        <v>0</v>
      </c>
      <c r="BD1515" s="518" t="n">
        <v>0</v>
      </c>
      <c r="BE1515" s="518" t="n">
        <v>0</v>
      </c>
      <c r="BF1515" s="518" t="n">
        <v>0</v>
      </c>
      <c r="BG1515" s="518" t="n">
        <v>0</v>
      </c>
      <c r="BH1515" s="518" t="n">
        <v>0</v>
      </c>
      <c r="BI1515" s="518" t="n">
        <v>0</v>
      </c>
      <c r="BJ1515" s="518"/>
      <c r="BK1515" s="518"/>
      <c r="BL1515" s="518" t="n">
        <v>0</v>
      </c>
      <c r="BM1515" s="518"/>
      <c r="BN1515" s="518"/>
      <c r="BO1515" s="518"/>
      <c r="BP1515" s="518"/>
      <c r="BQ1515" s="518"/>
      <c r="BR1515" s="518"/>
      <c r="BS1515" s="518"/>
      <c r="BT1515" s="518"/>
      <c r="BU1515" s="518"/>
      <c r="BV1515" s="518" t="n">
        <v>0</v>
      </c>
      <c r="BW1515" s="518" t="n">
        <v>0</v>
      </c>
      <c r="BX1515" s="518" t="n">
        <v>0</v>
      </c>
      <c r="BY1515" s="518" t="n">
        <v>0</v>
      </c>
      <c r="BZ1515" s="518" t="n">
        <v>0</v>
      </c>
      <c r="CA1515" s="518" t="n">
        <v>0</v>
      </c>
      <c r="CB1515" s="518" t="n">
        <v>0</v>
      </c>
      <c r="CC1515" s="518" t="n">
        <v>0</v>
      </c>
      <c r="CD1515" s="518" t="n">
        <v>0</v>
      </c>
      <c r="CE1515" s="518" t="n">
        <v>0</v>
      </c>
      <c r="CF1515" s="518" t="n">
        <v>0</v>
      </c>
      <c r="CG1515" s="518" t="n">
        <v>0</v>
      </c>
      <c r="CH1515" s="518"/>
      <c r="CI1515" s="716"/>
      <c r="CL1515" s="48" t="n">
        <v>0</v>
      </c>
      <c r="CM1515" s="48" t="n">
        <f aca="false">CL1515-V1515</f>
        <v>0</v>
      </c>
      <c r="CN1515" s="702" t="n">
        <f aca="false">SUM(CO1515:DR1515)</f>
        <v>0</v>
      </c>
      <c r="CO1515" s="703" t="n">
        <v>0</v>
      </c>
      <c r="CP1515" s="703"/>
      <c r="CQ1515" s="703" t="n">
        <v>0</v>
      </c>
      <c r="CR1515" s="703"/>
      <c r="CS1515" s="703" t="n">
        <v>0</v>
      </c>
      <c r="CT1515" s="703" t="n">
        <v>0</v>
      </c>
      <c r="CU1515" s="703"/>
      <c r="CV1515" s="703"/>
      <c r="CW1515" s="703"/>
      <c r="CX1515" s="703" t="n">
        <v>0</v>
      </c>
      <c r="CY1515" s="703" t="n">
        <v>0</v>
      </c>
      <c r="CZ1515" s="703" t="n">
        <v>0</v>
      </c>
      <c r="DA1515" s="703"/>
      <c r="DB1515" s="703"/>
      <c r="DC1515" s="703"/>
      <c r="DD1515" s="703"/>
      <c r="DE1515" s="703" t="n">
        <v>0</v>
      </c>
      <c r="DF1515" s="703"/>
      <c r="DG1515" s="703" t="n">
        <v>0</v>
      </c>
      <c r="DH1515" s="703" t="n">
        <v>0</v>
      </c>
      <c r="DI1515" s="703" t="n">
        <v>0</v>
      </c>
      <c r="DJ1515" s="703" t="n">
        <v>0</v>
      </c>
      <c r="DK1515" s="703" t="n">
        <v>0</v>
      </c>
      <c r="DL1515" s="703" t="n">
        <v>0</v>
      </c>
      <c r="DM1515" s="703"/>
      <c r="DN1515" s="703"/>
      <c r="DO1515" s="703"/>
      <c r="DP1515" s="703"/>
      <c r="DQ1515" s="703"/>
      <c r="DR1515" s="703"/>
      <c r="DS1515" s="704" t="n">
        <f aca="false">CN1515-V1515</f>
        <v>0</v>
      </c>
      <c r="DT1515" s="553"/>
      <c r="DU1515" s="48"/>
    </row>
    <row r="1516" customFormat="false" ht="15" hidden="false" customHeight="true" outlineLevel="0" collapsed="false">
      <c r="A1516" s="705" t="n">
        <f aca="false">A1515+1</f>
        <v>1507</v>
      </c>
      <c r="B1516" s="706" t="s">
        <v>2495</v>
      </c>
      <c r="C1516" s="706" t="s">
        <v>384</v>
      </c>
      <c r="D1516" s="706" t="s">
        <v>382</v>
      </c>
      <c r="E1516" s="243" t="n">
        <f aca="false">COUNTIF($G$10:$G$1856,$G1516)</f>
        <v>1</v>
      </c>
      <c r="F1516" s="706"/>
      <c r="G1516" s="706" t="s">
        <v>3468</v>
      </c>
      <c r="H1516" s="707" t="s">
        <v>2875</v>
      </c>
      <c r="I1516" s="708" t="s">
        <v>941</v>
      </c>
      <c r="J1516" s="707" t="s">
        <v>370</v>
      </c>
      <c r="K1516" s="709" t="s">
        <v>369</v>
      </c>
      <c r="L1516" s="707" t="s">
        <v>368</v>
      </c>
      <c r="M1516" s="708" t="s">
        <v>994</v>
      </c>
      <c r="N1516" s="710" t="s">
        <v>934</v>
      </c>
      <c r="O1516" s="512" t="n">
        <v>1</v>
      </c>
      <c r="P1516" s="512" t="n">
        <v>1</v>
      </c>
      <c r="Q1516" s="711" t="n">
        <v>0.00291024</v>
      </c>
      <c r="R1516" s="712"/>
      <c r="S1516" s="713"/>
      <c r="T1516" s="714" t="n">
        <v>6.08</v>
      </c>
      <c r="U1516" s="715"/>
      <c r="V1516" s="262" t="n">
        <f aca="false">SUM(W1516:CI1516)</f>
        <v>0</v>
      </c>
      <c r="W1516" s="243" t="n">
        <v>0</v>
      </c>
      <c r="X1516" s="243" t="n">
        <v>0</v>
      </c>
      <c r="Y1516" s="243" t="n">
        <v>0</v>
      </c>
      <c r="Z1516" s="243" t="n">
        <v>0</v>
      </c>
      <c r="AA1516" s="243" t="n">
        <v>0</v>
      </c>
      <c r="AB1516" s="243" t="n">
        <v>0</v>
      </c>
      <c r="AC1516" s="243" t="n">
        <v>0</v>
      </c>
      <c r="AD1516" s="243" t="n">
        <v>0</v>
      </c>
      <c r="AE1516" s="243" t="n">
        <v>0</v>
      </c>
      <c r="AF1516" s="243" t="n">
        <v>0</v>
      </c>
      <c r="AG1516" s="243" t="n">
        <v>0</v>
      </c>
      <c r="AH1516" s="518" t="n">
        <v>0</v>
      </c>
      <c r="AI1516" s="243" t="n">
        <v>0</v>
      </c>
      <c r="AJ1516" s="243" t="n">
        <v>0</v>
      </c>
      <c r="AK1516" s="518" t="n">
        <v>0</v>
      </c>
      <c r="AL1516" s="518" t="n">
        <v>0</v>
      </c>
      <c r="AM1516" s="518" t="n">
        <v>0</v>
      </c>
      <c r="AN1516" s="518" t="n">
        <v>0</v>
      </c>
      <c r="AO1516" s="518" t="n">
        <v>0</v>
      </c>
      <c r="AP1516" s="518" t="n">
        <v>0</v>
      </c>
      <c r="AQ1516" s="518" t="n">
        <v>0</v>
      </c>
      <c r="AR1516" s="518" t="n">
        <v>0</v>
      </c>
      <c r="AS1516" s="518" t="n">
        <v>0</v>
      </c>
      <c r="AT1516" s="518" t="n">
        <v>0</v>
      </c>
      <c r="AU1516" s="518" t="n">
        <v>0</v>
      </c>
      <c r="AV1516" s="518" t="n">
        <v>0</v>
      </c>
      <c r="AW1516" s="518" t="n">
        <v>0</v>
      </c>
      <c r="AX1516" s="518" t="n">
        <v>0</v>
      </c>
      <c r="AY1516" s="518" t="n">
        <v>0</v>
      </c>
      <c r="AZ1516" s="518" t="n">
        <v>0</v>
      </c>
      <c r="BA1516" s="518" t="n">
        <v>0</v>
      </c>
      <c r="BB1516" s="518" t="n">
        <v>0</v>
      </c>
      <c r="BC1516" s="518" t="n">
        <v>0</v>
      </c>
      <c r="BD1516" s="518" t="n">
        <v>0</v>
      </c>
      <c r="BE1516" s="518" t="n">
        <v>0</v>
      </c>
      <c r="BF1516" s="518" t="n">
        <v>0</v>
      </c>
      <c r="BG1516" s="518" t="n">
        <v>0</v>
      </c>
      <c r="BH1516" s="518" t="n">
        <v>0</v>
      </c>
      <c r="BI1516" s="518" t="n">
        <v>0</v>
      </c>
      <c r="BJ1516" s="518"/>
      <c r="BK1516" s="518"/>
      <c r="BL1516" s="518" t="n">
        <v>0</v>
      </c>
      <c r="BM1516" s="518"/>
      <c r="BN1516" s="518"/>
      <c r="BO1516" s="518"/>
      <c r="BP1516" s="518"/>
      <c r="BQ1516" s="518"/>
      <c r="BR1516" s="518"/>
      <c r="BS1516" s="518"/>
      <c r="BT1516" s="518"/>
      <c r="BU1516" s="518"/>
      <c r="BV1516" s="518" t="n">
        <v>0</v>
      </c>
      <c r="BW1516" s="518" t="n">
        <v>0</v>
      </c>
      <c r="BX1516" s="518" t="n">
        <v>0</v>
      </c>
      <c r="BY1516" s="518" t="n">
        <v>0</v>
      </c>
      <c r="BZ1516" s="518" t="n">
        <v>0</v>
      </c>
      <c r="CA1516" s="518" t="n">
        <v>0</v>
      </c>
      <c r="CB1516" s="518" t="n">
        <v>0</v>
      </c>
      <c r="CC1516" s="518" t="n">
        <v>0</v>
      </c>
      <c r="CD1516" s="518" t="n">
        <v>0</v>
      </c>
      <c r="CE1516" s="518" t="n">
        <v>0</v>
      </c>
      <c r="CF1516" s="518" t="n">
        <v>0</v>
      </c>
      <c r="CG1516" s="518" t="n">
        <v>0</v>
      </c>
      <c r="CH1516" s="518"/>
      <c r="CI1516" s="716"/>
      <c r="CL1516" s="48" t="n">
        <v>0</v>
      </c>
      <c r="CM1516" s="48" t="n">
        <f aca="false">CL1516-V1516</f>
        <v>0</v>
      </c>
      <c r="CN1516" s="702" t="n">
        <f aca="false">SUM(CO1516:DR1516)</f>
        <v>0</v>
      </c>
      <c r="CO1516" s="703" t="n">
        <v>0</v>
      </c>
      <c r="CP1516" s="703"/>
      <c r="CQ1516" s="703" t="n">
        <v>0</v>
      </c>
      <c r="CR1516" s="703"/>
      <c r="CS1516" s="703" t="n">
        <v>0</v>
      </c>
      <c r="CT1516" s="703" t="n">
        <v>0</v>
      </c>
      <c r="CU1516" s="703"/>
      <c r="CV1516" s="703"/>
      <c r="CW1516" s="703"/>
      <c r="CX1516" s="703" t="n">
        <v>0</v>
      </c>
      <c r="CY1516" s="703" t="n">
        <v>0</v>
      </c>
      <c r="CZ1516" s="703" t="n">
        <v>0</v>
      </c>
      <c r="DA1516" s="703"/>
      <c r="DB1516" s="703"/>
      <c r="DC1516" s="703"/>
      <c r="DD1516" s="703"/>
      <c r="DE1516" s="703" t="n">
        <v>0</v>
      </c>
      <c r="DF1516" s="703"/>
      <c r="DG1516" s="703" t="n">
        <v>0</v>
      </c>
      <c r="DH1516" s="703" t="n">
        <v>0</v>
      </c>
      <c r="DI1516" s="703" t="n">
        <v>0</v>
      </c>
      <c r="DJ1516" s="703" t="n">
        <v>0</v>
      </c>
      <c r="DK1516" s="703" t="n">
        <v>0</v>
      </c>
      <c r="DL1516" s="703" t="n">
        <v>0</v>
      </c>
      <c r="DM1516" s="703"/>
      <c r="DN1516" s="703"/>
      <c r="DO1516" s="703"/>
      <c r="DP1516" s="703"/>
      <c r="DQ1516" s="703"/>
      <c r="DR1516" s="703"/>
      <c r="DS1516" s="704" t="n">
        <f aca="false">CN1516-V1516</f>
        <v>0</v>
      </c>
      <c r="DT1516" s="553"/>
      <c r="DU1516" s="48"/>
    </row>
    <row r="1517" customFormat="false" ht="15" hidden="false" customHeight="true" outlineLevel="0" collapsed="false">
      <c r="A1517" s="705" t="n">
        <f aca="false">A1516+1</f>
        <v>1508</v>
      </c>
      <c r="B1517" s="706" t="s">
        <v>2495</v>
      </c>
      <c r="C1517" s="706" t="s">
        <v>384</v>
      </c>
      <c r="D1517" s="706" t="s">
        <v>382</v>
      </c>
      <c r="E1517" s="243" t="n">
        <f aca="false">COUNTIF($G$10:$G$1856,$G1517)</f>
        <v>1</v>
      </c>
      <c r="F1517" s="706"/>
      <c r="G1517" s="706" t="s">
        <v>3469</v>
      </c>
      <c r="H1517" s="707" t="s">
        <v>2877</v>
      </c>
      <c r="I1517" s="708" t="s">
        <v>945</v>
      </c>
      <c r="J1517" s="707" t="s">
        <v>370</v>
      </c>
      <c r="K1517" s="709" t="s">
        <v>369</v>
      </c>
      <c r="L1517" s="707" t="s">
        <v>368</v>
      </c>
      <c r="M1517" s="708" t="s">
        <v>946</v>
      </c>
      <c r="N1517" s="710" t="s">
        <v>934</v>
      </c>
      <c r="O1517" s="512" t="n">
        <v>1</v>
      </c>
      <c r="P1517" s="512" t="n">
        <v>1</v>
      </c>
      <c r="Q1517" s="711" t="n">
        <v>0.00554505</v>
      </c>
      <c r="R1517" s="712"/>
      <c r="S1517" s="713"/>
      <c r="T1517" s="714" t="n">
        <v>11.58</v>
      </c>
      <c r="U1517" s="715"/>
      <c r="V1517" s="262" t="n">
        <f aca="false">SUM(W1517:CI1517)</f>
        <v>1</v>
      </c>
      <c r="W1517" s="243" t="n">
        <v>0</v>
      </c>
      <c r="X1517" s="243" t="n">
        <v>0</v>
      </c>
      <c r="Y1517" s="243" t="n">
        <v>0</v>
      </c>
      <c r="Z1517" s="243" t="n">
        <v>0</v>
      </c>
      <c r="AA1517" s="243" t="n">
        <v>0</v>
      </c>
      <c r="AB1517" s="243" t="n">
        <v>0</v>
      </c>
      <c r="AC1517" s="243" t="n">
        <v>0</v>
      </c>
      <c r="AD1517" s="243" t="n">
        <v>0</v>
      </c>
      <c r="AE1517" s="243" t="n">
        <v>0</v>
      </c>
      <c r="AF1517" s="243" t="n">
        <v>0</v>
      </c>
      <c r="AG1517" s="243" t="n">
        <v>0</v>
      </c>
      <c r="AH1517" s="518" t="n">
        <v>0</v>
      </c>
      <c r="AI1517" s="243" t="n">
        <v>0</v>
      </c>
      <c r="AJ1517" s="243" t="n">
        <v>0</v>
      </c>
      <c r="AK1517" s="518" t="n">
        <v>0</v>
      </c>
      <c r="AL1517" s="518" t="n">
        <v>0</v>
      </c>
      <c r="AM1517" s="518" t="n">
        <v>0</v>
      </c>
      <c r="AN1517" s="518" t="n">
        <v>0</v>
      </c>
      <c r="AO1517" s="518" t="n">
        <v>0</v>
      </c>
      <c r="AP1517" s="518" t="n">
        <v>0</v>
      </c>
      <c r="AQ1517" s="518" t="n">
        <v>0</v>
      </c>
      <c r="AR1517" s="518" t="n">
        <v>0</v>
      </c>
      <c r="AS1517" s="518" t="n">
        <v>0</v>
      </c>
      <c r="AT1517" s="518" t="n">
        <v>0</v>
      </c>
      <c r="AU1517" s="518" t="n">
        <v>0</v>
      </c>
      <c r="AV1517" s="518" t="n">
        <v>0</v>
      </c>
      <c r="AW1517" s="518" t="n">
        <v>0</v>
      </c>
      <c r="AX1517" s="518" t="n">
        <v>0</v>
      </c>
      <c r="AY1517" s="518" t="n">
        <v>0</v>
      </c>
      <c r="AZ1517" s="518" t="n">
        <v>0</v>
      </c>
      <c r="BA1517" s="518" t="n">
        <v>0</v>
      </c>
      <c r="BB1517" s="518" t="n">
        <v>0</v>
      </c>
      <c r="BC1517" s="518" t="n">
        <v>0</v>
      </c>
      <c r="BD1517" s="518" t="n">
        <v>0</v>
      </c>
      <c r="BE1517" s="518" t="n">
        <v>0</v>
      </c>
      <c r="BF1517" s="518" t="n">
        <v>0</v>
      </c>
      <c r="BG1517" s="518" t="n">
        <v>0</v>
      </c>
      <c r="BH1517" s="518" t="n">
        <v>0</v>
      </c>
      <c r="BI1517" s="518" t="n">
        <v>0</v>
      </c>
      <c r="BJ1517" s="518"/>
      <c r="BK1517" s="518"/>
      <c r="BL1517" s="518" t="n">
        <v>0</v>
      </c>
      <c r="BM1517" s="518"/>
      <c r="BN1517" s="518"/>
      <c r="BO1517" s="518"/>
      <c r="BP1517" s="518"/>
      <c r="BQ1517" s="518" t="n">
        <v>1</v>
      </c>
      <c r="BR1517" s="518"/>
      <c r="BS1517" s="518"/>
      <c r="BT1517" s="518"/>
      <c r="BU1517" s="518"/>
      <c r="BV1517" s="518" t="n">
        <v>0</v>
      </c>
      <c r="BW1517" s="518" t="n">
        <v>0</v>
      </c>
      <c r="BX1517" s="518" t="n">
        <v>0</v>
      </c>
      <c r="BY1517" s="518" t="n">
        <v>0</v>
      </c>
      <c r="BZ1517" s="518" t="n">
        <v>0</v>
      </c>
      <c r="CA1517" s="518" t="n">
        <v>0</v>
      </c>
      <c r="CB1517" s="518" t="n">
        <v>0</v>
      </c>
      <c r="CC1517" s="518" t="n">
        <v>0</v>
      </c>
      <c r="CD1517" s="518" t="n">
        <v>0</v>
      </c>
      <c r="CE1517" s="518" t="n">
        <v>0</v>
      </c>
      <c r="CF1517" s="518" t="n">
        <v>0</v>
      </c>
      <c r="CG1517" s="518" t="n">
        <v>0</v>
      </c>
      <c r="CH1517" s="518"/>
      <c r="CI1517" s="716"/>
      <c r="CL1517" s="48" t="n">
        <v>1</v>
      </c>
      <c r="CM1517" s="48" t="n">
        <f aca="false">CL1517-V1517</f>
        <v>0</v>
      </c>
      <c r="CN1517" s="702" t="n">
        <f aca="false">SUM(CO1517:DR1517)</f>
        <v>1</v>
      </c>
      <c r="CO1517" s="703" t="n">
        <v>0</v>
      </c>
      <c r="CP1517" s="703"/>
      <c r="CQ1517" s="703" t="n">
        <v>0</v>
      </c>
      <c r="CR1517" s="703"/>
      <c r="CS1517" s="703" t="n">
        <v>0</v>
      </c>
      <c r="CT1517" s="703" t="n">
        <v>0</v>
      </c>
      <c r="CU1517" s="703"/>
      <c r="CV1517" s="703"/>
      <c r="CW1517" s="703"/>
      <c r="CX1517" s="703" t="n">
        <v>0</v>
      </c>
      <c r="CY1517" s="703" t="n">
        <v>0</v>
      </c>
      <c r="CZ1517" s="703" t="n">
        <v>0</v>
      </c>
      <c r="DA1517" s="703"/>
      <c r="DB1517" s="703"/>
      <c r="DC1517" s="703"/>
      <c r="DD1517" s="703"/>
      <c r="DE1517" s="703" t="n">
        <v>0</v>
      </c>
      <c r="DF1517" s="703"/>
      <c r="DG1517" s="703" t="n">
        <v>0</v>
      </c>
      <c r="DH1517" s="703" t="n">
        <v>0</v>
      </c>
      <c r="DI1517" s="703" t="n">
        <v>0</v>
      </c>
      <c r="DJ1517" s="703" t="n">
        <v>0</v>
      </c>
      <c r="DK1517" s="703" t="n">
        <v>1</v>
      </c>
      <c r="DL1517" s="703" t="n">
        <v>0</v>
      </c>
      <c r="DM1517" s="703"/>
      <c r="DN1517" s="703"/>
      <c r="DO1517" s="703"/>
      <c r="DP1517" s="703"/>
      <c r="DQ1517" s="703"/>
      <c r="DR1517" s="703"/>
      <c r="DS1517" s="704" t="n">
        <f aca="false">CN1517-V1517</f>
        <v>0</v>
      </c>
      <c r="DT1517" s="553"/>
      <c r="DU1517" s="48"/>
    </row>
    <row r="1518" customFormat="false" ht="15" hidden="false" customHeight="true" outlineLevel="0" collapsed="false">
      <c r="A1518" s="705" t="n">
        <f aca="false">A1517+1</f>
        <v>1509</v>
      </c>
      <c r="B1518" s="706" t="s">
        <v>2495</v>
      </c>
      <c r="C1518" s="706" t="s">
        <v>384</v>
      </c>
      <c r="D1518" s="706" t="s">
        <v>382</v>
      </c>
      <c r="E1518" s="243" t="n">
        <f aca="false">COUNTIF($G$10:$G$1856,$G1518)</f>
        <v>1</v>
      </c>
      <c r="F1518" s="706"/>
      <c r="G1518" s="706" t="s">
        <v>3470</v>
      </c>
      <c r="H1518" s="707" t="s">
        <v>2879</v>
      </c>
      <c r="I1518" s="708" t="s">
        <v>949</v>
      </c>
      <c r="J1518" s="707" t="s">
        <v>370</v>
      </c>
      <c r="K1518" s="709" t="s">
        <v>369</v>
      </c>
      <c r="L1518" s="707" t="s">
        <v>368</v>
      </c>
      <c r="M1518" s="708" t="s">
        <v>950</v>
      </c>
      <c r="N1518" s="710" t="s">
        <v>934</v>
      </c>
      <c r="O1518" s="512" t="n">
        <v>1</v>
      </c>
      <c r="P1518" s="512" t="n">
        <v>1</v>
      </c>
      <c r="Q1518" s="711" t="n">
        <v>0.00554505</v>
      </c>
      <c r="R1518" s="712"/>
      <c r="S1518" s="713"/>
      <c r="T1518" s="714" t="n">
        <v>11.58</v>
      </c>
      <c r="U1518" s="715"/>
      <c r="V1518" s="262" t="n">
        <f aca="false">SUM(W1518:CI1518)</f>
        <v>1</v>
      </c>
      <c r="W1518" s="243" t="n">
        <v>0</v>
      </c>
      <c r="X1518" s="243" t="n">
        <v>0</v>
      </c>
      <c r="Y1518" s="243" t="n">
        <v>0</v>
      </c>
      <c r="Z1518" s="243" t="n">
        <v>0</v>
      </c>
      <c r="AA1518" s="243" t="n">
        <v>0</v>
      </c>
      <c r="AB1518" s="243" t="n">
        <v>0</v>
      </c>
      <c r="AC1518" s="243" t="n">
        <v>0</v>
      </c>
      <c r="AD1518" s="243" t="n">
        <v>0</v>
      </c>
      <c r="AE1518" s="243" t="n">
        <v>0</v>
      </c>
      <c r="AF1518" s="243" t="n">
        <v>0</v>
      </c>
      <c r="AG1518" s="243" t="n">
        <v>0</v>
      </c>
      <c r="AH1518" s="518" t="n">
        <v>0</v>
      </c>
      <c r="AI1518" s="243" t="n">
        <v>0</v>
      </c>
      <c r="AJ1518" s="243" t="n">
        <v>0</v>
      </c>
      <c r="AK1518" s="518" t="n">
        <v>0</v>
      </c>
      <c r="AL1518" s="518" t="n">
        <v>0</v>
      </c>
      <c r="AM1518" s="518" t="n">
        <v>0</v>
      </c>
      <c r="AN1518" s="518" t="n">
        <v>0</v>
      </c>
      <c r="AO1518" s="518" t="n">
        <v>0</v>
      </c>
      <c r="AP1518" s="518" t="n">
        <v>0</v>
      </c>
      <c r="AQ1518" s="518" t="n">
        <v>0</v>
      </c>
      <c r="AR1518" s="518" t="n">
        <v>0</v>
      </c>
      <c r="AS1518" s="518" t="n">
        <v>0</v>
      </c>
      <c r="AT1518" s="518" t="n">
        <v>0</v>
      </c>
      <c r="AU1518" s="518" t="n">
        <v>0</v>
      </c>
      <c r="AV1518" s="518" t="n">
        <v>0</v>
      </c>
      <c r="AW1518" s="518" t="n">
        <v>0</v>
      </c>
      <c r="AX1518" s="518" t="n">
        <v>0</v>
      </c>
      <c r="AY1518" s="518" t="n">
        <v>0</v>
      </c>
      <c r="AZ1518" s="518" t="n">
        <v>0</v>
      </c>
      <c r="BA1518" s="518" t="n">
        <v>0</v>
      </c>
      <c r="BB1518" s="518" t="n">
        <v>0</v>
      </c>
      <c r="BC1518" s="518" t="n">
        <v>0</v>
      </c>
      <c r="BD1518" s="518" t="n">
        <v>0</v>
      </c>
      <c r="BE1518" s="518" t="n">
        <v>0</v>
      </c>
      <c r="BF1518" s="518" t="n">
        <v>0</v>
      </c>
      <c r="BG1518" s="518" t="n">
        <v>0</v>
      </c>
      <c r="BH1518" s="518" t="n">
        <v>0</v>
      </c>
      <c r="BI1518" s="518" t="n">
        <v>0</v>
      </c>
      <c r="BJ1518" s="518"/>
      <c r="BK1518" s="518"/>
      <c r="BL1518" s="518" t="n">
        <v>0</v>
      </c>
      <c r="BM1518" s="518"/>
      <c r="BN1518" s="518"/>
      <c r="BO1518" s="518"/>
      <c r="BP1518" s="518"/>
      <c r="BQ1518" s="518" t="n">
        <v>1</v>
      </c>
      <c r="BR1518" s="518"/>
      <c r="BS1518" s="518"/>
      <c r="BT1518" s="518"/>
      <c r="BU1518" s="518"/>
      <c r="BV1518" s="518" t="n">
        <v>0</v>
      </c>
      <c r="BW1518" s="518" t="n">
        <v>0</v>
      </c>
      <c r="BX1518" s="518" t="n">
        <v>0</v>
      </c>
      <c r="BY1518" s="518" t="n">
        <v>0</v>
      </c>
      <c r="BZ1518" s="518" t="n">
        <v>0</v>
      </c>
      <c r="CA1518" s="518" t="n">
        <v>0</v>
      </c>
      <c r="CB1518" s="518" t="n">
        <v>0</v>
      </c>
      <c r="CC1518" s="518" t="n">
        <v>0</v>
      </c>
      <c r="CD1518" s="518" t="n">
        <v>0</v>
      </c>
      <c r="CE1518" s="518" t="n">
        <v>0</v>
      </c>
      <c r="CF1518" s="518" t="n">
        <v>0</v>
      </c>
      <c r="CG1518" s="518" t="n">
        <v>0</v>
      </c>
      <c r="CH1518" s="518"/>
      <c r="CI1518" s="716"/>
      <c r="CL1518" s="48" t="n">
        <v>1</v>
      </c>
      <c r="CM1518" s="48" t="n">
        <f aca="false">CL1518-V1518</f>
        <v>0</v>
      </c>
      <c r="CN1518" s="702" t="n">
        <f aca="false">SUM(CO1518:DR1518)</f>
        <v>1</v>
      </c>
      <c r="CO1518" s="703" t="n">
        <v>0</v>
      </c>
      <c r="CP1518" s="703"/>
      <c r="CQ1518" s="703" t="n">
        <v>0</v>
      </c>
      <c r="CR1518" s="703"/>
      <c r="CS1518" s="703" t="n">
        <v>0</v>
      </c>
      <c r="CT1518" s="703" t="n">
        <v>0</v>
      </c>
      <c r="CU1518" s="703"/>
      <c r="CV1518" s="703"/>
      <c r="CW1518" s="703"/>
      <c r="CX1518" s="703" t="n">
        <v>0</v>
      </c>
      <c r="CY1518" s="703" t="n">
        <v>0</v>
      </c>
      <c r="CZ1518" s="703" t="n">
        <v>0</v>
      </c>
      <c r="DA1518" s="703"/>
      <c r="DB1518" s="703"/>
      <c r="DC1518" s="703"/>
      <c r="DD1518" s="703"/>
      <c r="DE1518" s="703" t="n">
        <v>0</v>
      </c>
      <c r="DF1518" s="703"/>
      <c r="DG1518" s="703" t="n">
        <v>0</v>
      </c>
      <c r="DH1518" s="703" t="n">
        <v>0</v>
      </c>
      <c r="DI1518" s="703" t="n">
        <v>0</v>
      </c>
      <c r="DJ1518" s="703" t="n">
        <v>0</v>
      </c>
      <c r="DK1518" s="703" t="n">
        <v>1</v>
      </c>
      <c r="DL1518" s="703" t="n">
        <v>0</v>
      </c>
      <c r="DM1518" s="703"/>
      <c r="DN1518" s="703"/>
      <c r="DO1518" s="703"/>
      <c r="DP1518" s="703"/>
      <c r="DQ1518" s="703"/>
      <c r="DR1518" s="703"/>
      <c r="DS1518" s="704" t="n">
        <f aca="false">CN1518-V1518</f>
        <v>0</v>
      </c>
      <c r="DT1518" s="553"/>
      <c r="DU1518" s="48"/>
    </row>
    <row r="1519" customFormat="false" ht="15" hidden="false" customHeight="true" outlineLevel="0" collapsed="false">
      <c r="A1519" s="705" t="n">
        <f aca="false">A1518+1</f>
        <v>1510</v>
      </c>
      <c r="B1519" s="706" t="s">
        <v>2495</v>
      </c>
      <c r="C1519" s="706" t="s">
        <v>384</v>
      </c>
      <c r="D1519" s="706" t="s">
        <v>382</v>
      </c>
      <c r="E1519" s="243" t="n">
        <f aca="false">COUNTIF($G$10:$G$1856,$G1519)</f>
        <v>1</v>
      </c>
      <c r="F1519" s="706"/>
      <c r="G1519" s="706" t="s">
        <v>3471</v>
      </c>
      <c r="H1519" s="707" t="s">
        <v>2881</v>
      </c>
      <c r="I1519" s="708" t="s">
        <v>969</v>
      </c>
      <c r="J1519" s="707" t="s">
        <v>370</v>
      </c>
      <c r="K1519" s="709" t="s">
        <v>369</v>
      </c>
      <c r="L1519" s="707" t="s">
        <v>368</v>
      </c>
      <c r="M1519" s="708" t="s">
        <v>970</v>
      </c>
      <c r="N1519" s="710" t="s">
        <v>934</v>
      </c>
      <c r="O1519" s="512" t="n">
        <v>1</v>
      </c>
      <c r="P1519" s="512" t="n">
        <v>1</v>
      </c>
      <c r="Q1519" s="711" t="n">
        <v>0.00087399</v>
      </c>
      <c r="R1519" s="712"/>
      <c r="S1519" s="713"/>
      <c r="T1519" s="714" t="n">
        <v>1.83</v>
      </c>
      <c r="U1519" s="715"/>
      <c r="V1519" s="262" t="n">
        <f aca="false">SUM(W1519:CI1519)</f>
        <v>1</v>
      </c>
      <c r="W1519" s="243" t="n">
        <v>0</v>
      </c>
      <c r="X1519" s="243" t="n">
        <v>0</v>
      </c>
      <c r="Y1519" s="243" t="n">
        <v>0</v>
      </c>
      <c r="Z1519" s="243" t="n">
        <v>0</v>
      </c>
      <c r="AA1519" s="243" t="n">
        <v>0</v>
      </c>
      <c r="AB1519" s="243" t="n">
        <v>0</v>
      </c>
      <c r="AC1519" s="243" t="n">
        <v>0</v>
      </c>
      <c r="AD1519" s="243" t="n">
        <v>0</v>
      </c>
      <c r="AE1519" s="243" t="n">
        <v>0</v>
      </c>
      <c r="AF1519" s="243" t="n">
        <v>0</v>
      </c>
      <c r="AG1519" s="243" t="n">
        <v>0</v>
      </c>
      <c r="AH1519" s="518" t="n">
        <v>0</v>
      </c>
      <c r="AI1519" s="243" t="n">
        <v>0</v>
      </c>
      <c r="AJ1519" s="243" t="n">
        <v>0</v>
      </c>
      <c r="AK1519" s="518" t="n">
        <v>0</v>
      </c>
      <c r="AL1519" s="518" t="n">
        <v>0</v>
      </c>
      <c r="AM1519" s="518" t="n">
        <v>0</v>
      </c>
      <c r="AN1519" s="518" t="n">
        <v>0</v>
      </c>
      <c r="AO1519" s="518" t="n">
        <v>0</v>
      </c>
      <c r="AP1519" s="518" t="n">
        <v>0</v>
      </c>
      <c r="AQ1519" s="518" t="n">
        <v>0</v>
      </c>
      <c r="AR1519" s="518" t="n">
        <v>0</v>
      </c>
      <c r="AS1519" s="518" t="n">
        <v>0</v>
      </c>
      <c r="AT1519" s="518" t="n">
        <v>0</v>
      </c>
      <c r="AU1519" s="518" t="n">
        <v>0</v>
      </c>
      <c r="AV1519" s="518" t="n">
        <v>0</v>
      </c>
      <c r="AW1519" s="518" t="n">
        <v>0</v>
      </c>
      <c r="AX1519" s="518" t="n">
        <v>0</v>
      </c>
      <c r="AY1519" s="518" t="n">
        <v>0</v>
      </c>
      <c r="AZ1519" s="518" t="n">
        <v>0</v>
      </c>
      <c r="BA1519" s="518" t="n">
        <v>0</v>
      </c>
      <c r="BB1519" s="518" t="n">
        <v>0</v>
      </c>
      <c r="BC1519" s="518" t="n">
        <v>0</v>
      </c>
      <c r="BD1519" s="518" t="n">
        <v>0</v>
      </c>
      <c r="BE1519" s="518" t="n">
        <v>0</v>
      </c>
      <c r="BF1519" s="518" t="n">
        <v>0</v>
      </c>
      <c r="BG1519" s="518" t="n">
        <v>0</v>
      </c>
      <c r="BH1519" s="518" t="n">
        <v>0</v>
      </c>
      <c r="BI1519" s="518" t="n">
        <v>0</v>
      </c>
      <c r="BJ1519" s="518"/>
      <c r="BK1519" s="518"/>
      <c r="BL1519" s="518" t="n">
        <v>0</v>
      </c>
      <c r="BM1519" s="518"/>
      <c r="BN1519" s="518"/>
      <c r="BO1519" s="518"/>
      <c r="BP1519" s="518"/>
      <c r="BQ1519" s="518" t="n">
        <v>1</v>
      </c>
      <c r="BR1519" s="518"/>
      <c r="BS1519" s="518"/>
      <c r="BT1519" s="518"/>
      <c r="BU1519" s="518"/>
      <c r="BV1519" s="518" t="n">
        <v>0</v>
      </c>
      <c r="BW1519" s="518" t="n">
        <v>0</v>
      </c>
      <c r="BX1519" s="518" t="n">
        <v>0</v>
      </c>
      <c r="BY1519" s="518" t="n">
        <v>0</v>
      </c>
      <c r="BZ1519" s="518" t="n">
        <v>0</v>
      </c>
      <c r="CA1519" s="518" t="n">
        <v>0</v>
      </c>
      <c r="CB1519" s="518" t="n">
        <v>0</v>
      </c>
      <c r="CC1519" s="518" t="n">
        <v>0</v>
      </c>
      <c r="CD1519" s="518" t="n">
        <v>0</v>
      </c>
      <c r="CE1519" s="518" t="n">
        <v>0</v>
      </c>
      <c r="CF1519" s="518" t="n">
        <v>0</v>
      </c>
      <c r="CG1519" s="518" t="n">
        <v>0</v>
      </c>
      <c r="CH1519" s="518"/>
      <c r="CI1519" s="716"/>
      <c r="CL1519" s="48" t="n">
        <v>1</v>
      </c>
      <c r="CM1519" s="48" t="n">
        <f aca="false">CL1519-V1519</f>
        <v>0</v>
      </c>
      <c r="CN1519" s="702" t="n">
        <f aca="false">SUM(CO1519:DR1519)</f>
        <v>1</v>
      </c>
      <c r="CO1519" s="703" t="n">
        <v>0</v>
      </c>
      <c r="CP1519" s="703"/>
      <c r="CQ1519" s="703" t="n">
        <v>0</v>
      </c>
      <c r="CR1519" s="703"/>
      <c r="CS1519" s="703" t="n">
        <v>0</v>
      </c>
      <c r="CT1519" s="703" t="n">
        <v>0</v>
      </c>
      <c r="CU1519" s="703"/>
      <c r="CV1519" s="703"/>
      <c r="CW1519" s="703"/>
      <c r="CX1519" s="703" t="n">
        <v>0</v>
      </c>
      <c r="CY1519" s="703" t="n">
        <v>0</v>
      </c>
      <c r="CZ1519" s="703" t="n">
        <v>0</v>
      </c>
      <c r="DA1519" s="703"/>
      <c r="DB1519" s="703"/>
      <c r="DC1519" s="703"/>
      <c r="DD1519" s="703"/>
      <c r="DE1519" s="703" t="n">
        <v>0</v>
      </c>
      <c r="DF1519" s="703"/>
      <c r="DG1519" s="703" t="n">
        <v>0</v>
      </c>
      <c r="DH1519" s="703" t="n">
        <v>0</v>
      </c>
      <c r="DI1519" s="703" t="n">
        <v>0</v>
      </c>
      <c r="DJ1519" s="703" t="n">
        <v>0</v>
      </c>
      <c r="DK1519" s="703" t="n">
        <v>1</v>
      </c>
      <c r="DL1519" s="703" t="n">
        <v>0</v>
      </c>
      <c r="DM1519" s="703"/>
      <c r="DN1519" s="703"/>
      <c r="DO1519" s="703"/>
      <c r="DP1519" s="703"/>
      <c r="DQ1519" s="703"/>
      <c r="DR1519" s="703"/>
      <c r="DS1519" s="704" t="n">
        <f aca="false">CN1519-V1519</f>
        <v>0</v>
      </c>
      <c r="DT1519" s="553"/>
      <c r="DU1519" s="48"/>
    </row>
    <row r="1520" customFormat="false" ht="15" hidden="false" customHeight="true" outlineLevel="0" collapsed="false">
      <c r="A1520" s="705" t="n">
        <f aca="false">A1519+1</f>
        <v>1511</v>
      </c>
      <c r="B1520" s="706" t="s">
        <v>2495</v>
      </c>
      <c r="C1520" s="706" t="s">
        <v>384</v>
      </c>
      <c r="D1520" s="706" t="s">
        <v>382</v>
      </c>
      <c r="E1520" s="243" t="n">
        <f aca="false">COUNTIF($G$10:$G$1856,$G1520)</f>
        <v>1</v>
      </c>
      <c r="F1520" s="706"/>
      <c r="G1520" s="706" t="s">
        <v>3472</v>
      </c>
      <c r="H1520" s="707" t="s">
        <v>2883</v>
      </c>
      <c r="I1520" s="708" t="s">
        <v>973</v>
      </c>
      <c r="J1520" s="707" t="s">
        <v>370</v>
      </c>
      <c r="K1520" s="709" t="s">
        <v>369</v>
      </c>
      <c r="L1520" s="707" t="s">
        <v>368</v>
      </c>
      <c r="M1520" s="708" t="s">
        <v>974</v>
      </c>
      <c r="N1520" s="710" t="s">
        <v>934</v>
      </c>
      <c r="O1520" s="512" t="n">
        <v>1</v>
      </c>
      <c r="P1520" s="512" t="n">
        <v>1</v>
      </c>
      <c r="Q1520" s="711" t="n">
        <v>0.0004731</v>
      </c>
      <c r="R1520" s="712"/>
      <c r="S1520" s="713"/>
      <c r="T1520" s="714" t="n">
        <v>0.99</v>
      </c>
      <c r="U1520" s="715"/>
      <c r="V1520" s="262" t="n">
        <f aca="false">SUM(W1520:CI1520)</f>
        <v>1</v>
      </c>
      <c r="W1520" s="243" t="n">
        <v>0</v>
      </c>
      <c r="X1520" s="243" t="n">
        <v>0</v>
      </c>
      <c r="Y1520" s="243" t="n">
        <v>0</v>
      </c>
      <c r="Z1520" s="243" t="n">
        <v>0</v>
      </c>
      <c r="AA1520" s="243" t="n">
        <v>0</v>
      </c>
      <c r="AB1520" s="243" t="n">
        <v>0</v>
      </c>
      <c r="AC1520" s="243" t="n">
        <v>0</v>
      </c>
      <c r="AD1520" s="243" t="n">
        <v>0</v>
      </c>
      <c r="AE1520" s="243" t="n">
        <v>0</v>
      </c>
      <c r="AF1520" s="243" t="n">
        <v>0</v>
      </c>
      <c r="AG1520" s="243" t="n">
        <v>0</v>
      </c>
      <c r="AH1520" s="518" t="n">
        <v>0</v>
      </c>
      <c r="AI1520" s="243" t="n">
        <v>0</v>
      </c>
      <c r="AJ1520" s="243" t="n">
        <v>0</v>
      </c>
      <c r="AK1520" s="518" t="n">
        <v>0</v>
      </c>
      <c r="AL1520" s="518" t="n">
        <v>0</v>
      </c>
      <c r="AM1520" s="518" t="n">
        <v>0</v>
      </c>
      <c r="AN1520" s="518" t="n">
        <v>0</v>
      </c>
      <c r="AO1520" s="518" t="n">
        <v>0</v>
      </c>
      <c r="AP1520" s="518" t="n">
        <v>0</v>
      </c>
      <c r="AQ1520" s="518" t="n">
        <v>0</v>
      </c>
      <c r="AR1520" s="518" t="n">
        <v>0</v>
      </c>
      <c r="AS1520" s="518" t="n">
        <v>0</v>
      </c>
      <c r="AT1520" s="518" t="n">
        <v>0</v>
      </c>
      <c r="AU1520" s="518" t="n">
        <v>0</v>
      </c>
      <c r="AV1520" s="518" t="n">
        <v>0</v>
      </c>
      <c r="AW1520" s="518" t="n">
        <v>0</v>
      </c>
      <c r="AX1520" s="518" t="n">
        <v>0</v>
      </c>
      <c r="AY1520" s="518" t="n">
        <v>0</v>
      </c>
      <c r="AZ1520" s="518" t="n">
        <v>0</v>
      </c>
      <c r="BA1520" s="518" t="n">
        <v>0</v>
      </c>
      <c r="BB1520" s="518" t="n">
        <v>0</v>
      </c>
      <c r="BC1520" s="518" t="n">
        <v>0</v>
      </c>
      <c r="BD1520" s="518" t="n">
        <v>0</v>
      </c>
      <c r="BE1520" s="518" t="n">
        <v>0</v>
      </c>
      <c r="BF1520" s="518" t="n">
        <v>0</v>
      </c>
      <c r="BG1520" s="518" t="n">
        <v>0</v>
      </c>
      <c r="BH1520" s="518" t="n">
        <v>0</v>
      </c>
      <c r="BI1520" s="518" t="n">
        <v>0</v>
      </c>
      <c r="BJ1520" s="518"/>
      <c r="BK1520" s="518"/>
      <c r="BL1520" s="518" t="n">
        <v>0</v>
      </c>
      <c r="BM1520" s="518"/>
      <c r="BN1520" s="518"/>
      <c r="BO1520" s="518"/>
      <c r="BP1520" s="518"/>
      <c r="BQ1520" s="518" t="n">
        <v>1</v>
      </c>
      <c r="BR1520" s="518"/>
      <c r="BS1520" s="518"/>
      <c r="BT1520" s="518"/>
      <c r="BU1520" s="518"/>
      <c r="BV1520" s="518" t="n">
        <v>0</v>
      </c>
      <c r="BW1520" s="518" t="n">
        <v>0</v>
      </c>
      <c r="BX1520" s="518" t="n">
        <v>0</v>
      </c>
      <c r="BY1520" s="518" t="n">
        <v>0</v>
      </c>
      <c r="BZ1520" s="518" t="n">
        <v>0</v>
      </c>
      <c r="CA1520" s="518" t="n">
        <v>0</v>
      </c>
      <c r="CB1520" s="518" t="n">
        <v>0</v>
      </c>
      <c r="CC1520" s="518" t="n">
        <v>0</v>
      </c>
      <c r="CD1520" s="518" t="n">
        <v>0</v>
      </c>
      <c r="CE1520" s="518" t="n">
        <v>0</v>
      </c>
      <c r="CF1520" s="518" t="n">
        <v>0</v>
      </c>
      <c r="CG1520" s="518" t="n">
        <v>0</v>
      </c>
      <c r="CH1520" s="518"/>
      <c r="CI1520" s="716"/>
      <c r="CL1520" s="48" t="n">
        <v>1</v>
      </c>
      <c r="CM1520" s="48" t="n">
        <f aca="false">CL1520-V1520</f>
        <v>0</v>
      </c>
      <c r="CN1520" s="702" t="n">
        <f aca="false">SUM(CO1520:DR1520)</f>
        <v>1</v>
      </c>
      <c r="CO1520" s="703" t="n">
        <v>0</v>
      </c>
      <c r="CP1520" s="703"/>
      <c r="CQ1520" s="703" t="n">
        <v>0</v>
      </c>
      <c r="CR1520" s="703"/>
      <c r="CS1520" s="703" t="n">
        <v>0</v>
      </c>
      <c r="CT1520" s="703" t="n">
        <v>0</v>
      </c>
      <c r="CU1520" s="703"/>
      <c r="CV1520" s="703"/>
      <c r="CW1520" s="703"/>
      <c r="CX1520" s="703" t="n">
        <v>0</v>
      </c>
      <c r="CY1520" s="703" t="n">
        <v>0</v>
      </c>
      <c r="CZ1520" s="703" t="n">
        <v>0</v>
      </c>
      <c r="DA1520" s="703"/>
      <c r="DB1520" s="703"/>
      <c r="DC1520" s="703"/>
      <c r="DD1520" s="703"/>
      <c r="DE1520" s="703" t="n">
        <v>0</v>
      </c>
      <c r="DF1520" s="703"/>
      <c r="DG1520" s="703" t="n">
        <v>0</v>
      </c>
      <c r="DH1520" s="703" t="n">
        <v>0</v>
      </c>
      <c r="DI1520" s="703" t="n">
        <v>0</v>
      </c>
      <c r="DJ1520" s="703" t="n">
        <v>0</v>
      </c>
      <c r="DK1520" s="703" t="n">
        <v>1</v>
      </c>
      <c r="DL1520" s="703" t="n">
        <v>0</v>
      </c>
      <c r="DM1520" s="703"/>
      <c r="DN1520" s="703"/>
      <c r="DO1520" s="703"/>
      <c r="DP1520" s="703"/>
      <c r="DQ1520" s="703"/>
      <c r="DR1520" s="703"/>
      <c r="DS1520" s="704" t="n">
        <f aca="false">CN1520-V1520</f>
        <v>0</v>
      </c>
      <c r="DT1520" s="553"/>
      <c r="DU1520" s="48"/>
    </row>
    <row r="1521" customFormat="false" ht="15" hidden="false" customHeight="true" outlineLevel="0" collapsed="false">
      <c r="A1521" s="705" t="n">
        <f aca="false">A1520+1</f>
        <v>1512</v>
      </c>
      <c r="B1521" s="706" t="s">
        <v>2495</v>
      </c>
      <c r="C1521" s="706" t="s">
        <v>384</v>
      </c>
      <c r="D1521" s="706" t="s">
        <v>382</v>
      </c>
      <c r="E1521" s="243" t="n">
        <f aca="false">COUNTIF($G$10:$G$1856,$G1521)</f>
        <v>1</v>
      </c>
      <c r="F1521" s="706"/>
      <c r="G1521" s="706" t="s">
        <v>3473</v>
      </c>
      <c r="H1521" s="707" t="s">
        <v>2885</v>
      </c>
      <c r="I1521" s="708" t="s">
        <v>1078</v>
      </c>
      <c r="J1521" s="707" t="s">
        <v>370</v>
      </c>
      <c r="K1521" s="709" t="s">
        <v>369</v>
      </c>
      <c r="L1521" s="707" t="s">
        <v>368</v>
      </c>
      <c r="M1521" s="708" t="s">
        <v>1002</v>
      </c>
      <c r="N1521" s="710" t="s">
        <v>934</v>
      </c>
      <c r="O1521" s="512" t="n">
        <v>1</v>
      </c>
      <c r="P1521" s="512" t="n">
        <v>1</v>
      </c>
      <c r="Q1521" s="711" t="n">
        <v>0.001157544</v>
      </c>
      <c r="R1521" s="712"/>
      <c r="S1521" s="713"/>
      <c r="T1521" s="714" t="n">
        <v>2.42</v>
      </c>
      <c r="U1521" s="715"/>
      <c r="V1521" s="262" t="n">
        <f aca="false">SUM(W1521:CI1521)</f>
        <v>2</v>
      </c>
      <c r="W1521" s="243" t="n">
        <v>0</v>
      </c>
      <c r="X1521" s="243" t="n">
        <v>0</v>
      </c>
      <c r="Y1521" s="243" t="n">
        <v>0</v>
      </c>
      <c r="Z1521" s="243" t="n">
        <v>0</v>
      </c>
      <c r="AA1521" s="243" t="n">
        <v>0</v>
      </c>
      <c r="AB1521" s="243" t="n">
        <v>0</v>
      </c>
      <c r="AC1521" s="243" t="n">
        <v>0</v>
      </c>
      <c r="AD1521" s="243" t="n">
        <v>0</v>
      </c>
      <c r="AE1521" s="243" t="n">
        <v>0</v>
      </c>
      <c r="AF1521" s="243" t="n">
        <v>0</v>
      </c>
      <c r="AG1521" s="243" t="n">
        <v>0</v>
      </c>
      <c r="AH1521" s="518" t="n">
        <v>0</v>
      </c>
      <c r="AI1521" s="243" t="n">
        <v>0</v>
      </c>
      <c r="AJ1521" s="243" t="n">
        <v>0</v>
      </c>
      <c r="AK1521" s="518" t="n">
        <v>0</v>
      </c>
      <c r="AL1521" s="518" t="n">
        <v>0</v>
      </c>
      <c r="AM1521" s="518" t="n">
        <v>0</v>
      </c>
      <c r="AN1521" s="518" t="n">
        <v>0</v>
      </c>
      <c r="AO1521" s="518" t="n">
        <v>0</v>
      </c>
      <c r="AP1521" s="518" t="n">
        <v>0</v>
      </c>
      <c r="AQ1521" s="518" t="n">
        <v>0</v>
      </c>
      <c r="AR1521" s="518" t="n">
        <v>0</v>
      </c>
      <c r="AS1521" s="518" t="n">
        <v>0</v>
      </c>
      <c r="AT1521" s="518" t="n">
        <v>0</v>
      </c>
      <c r="AU1521" s="518" t="n">
        <v>0</v>
      </c>
      <c r="AV1521" s="518" t="n">
        <v>0</v>
      </c>
      <c r="AW1521" s="518" t="n">
        <v>0</v>
      </c>
      <c r="AX1521" s="518" t="n">
        <v>0</v>
      </c>
      <c r="AY1521" s="518" t="n">
        <v>0</v>
      </c>
      <c r="AZ1521" s="518" t="n">
        <v>0</v>
      </c>
      <c r="BA1521" s="518" t="n">
        <v>0</v>
      </c>
      <c r="BB1521" s="518" t="n">
        <v>0</v>
      </c>
      <c r="BC1521" s="518" t="n">
        <v>0</v>
      </c>
      <c r="BD1521" s="518" t="n">
        <v>0</v>
      </c>
      <c r="BE1521" s="518" t="n">
        <v>0</v>
      </c>
      <c r="BF1521" s="518" t="n">
        <v>0</v>
      </c>
      <c r="BG1521" s="518" t="n">
        <v>0</v>
      </c>
      <c r="BH1521" s="518" t="n">
        <v>0</v>
      </c>
      <c r="BI1521" s="518" t="n">
        <v>0</v>
      </c>
      <c r="BJ1521" s="518"/>
      <c r="BK1521" s="518"/>
      <c r="BL1521" s="518" t="n">
        <v>0</v>
      </c>
      <c r="BM1521" s="518"/>
      <c r="BN1521" s="518"/>
      <c r="BO1521" s="518"/>
      <c r="BP1521" s="518"/>
      <c r="BQ1521" s="518" t="n">
        <v>2</v>
      </c>
      <c r="BR1521" s="518"/>
      <c r="BS1521" s="518"/>
      <c r="BT1521" s="518"/>
      <c r="BU1521" s="518"/>
      <c r="BV1521" s="518" t="n">
        <v>0</v>
      </c>
      <c r="BW1521" s="518" t="n">
        <v>0</v>
      </c>
      <c r="BX1521" s="518" t="n">
        <v>0</v>
      </c>
      <c r="BY1521" s="518" t="n">
        <v>0</v>
      </c>
      <c r="BZ1521" s="518" t="n">
        <v>0</v>
      </c>
      <c r="CA1521" s="518" t="n">
        <v>0</v>
      </c>
      <c r="CB1521" s="518" t="n">
        <v>0</v>
      </c>
      <c r="CC1521" s="518" t="n">
        <v>0</v>
      </c>
      <c r="CD1521" s="518" t="n">
        <v>0</v>
      </c>
      <c r="CE1521" s="518" t="n">
        <v>0</v>
      </c>
      <c r="CF1521" s="518" t="n">
        <v>0</v>
      </c>
      <c r="CG1521" s="518" t="n">
        <v>0</v>
      </c>
      <c r="CH1521" s="518"/>
      <c r="CI1521" s="716"/>
      <c r="CL1521" s="48" t="n">
        <v>2</v>
      </c>
      <c r="CM1521" s="48" t="n">
        <f aca="false">CL1521-V1521</f>
        <v>0</v>
      </c>
      <c r="CN1521" s="702" t="n">
        <f aca="false">SUM(CO1521:DR1521)</f>
        <v>2</v>
      </c>
      <c r="CO1521" s="703" t="n">
        <v>0</v>
      </c>
      <c r="CP1521" s="703"/>
      <c r="CQ1521" s="703" t="n">
        <v>0</v>
      </c>
      <c r="CR1521" s="703"/>
      <c r="CS1521" s="703" t="n">
        <v>0</v>
      </c>
      <c r="CT1521" s="703" t="n">
        <v>0</v>
      </c>
      <c r="CU1521" s="703"/>
      <c r="CV1521" s="703"/>
      <c r="CW1521" s="703"/>
      <c r="CX1521" s="703" t="n">
        <v>0</v>
      </c>
      <c r="CY1521" s="703" t="n">
        <v>0</v>
      </c>
      <c r="CZ1521" s="703" t="n">
        <v>0</v>
      </c>
      <c r="DA1521" s="703"/>
      <c r="DB1521" s="703"/>
      <c r="DC1521" s="703"/>
      <c r="DD1521" s="703"/>
      <c r="DE1521" s="703" t="n">
        <v>0</v>
      </c>
      <c r="DF1521" s="703"/>
      <c r="DG1521" s="703" t="n">
        <v>0</v>
      </c>
      <c r="DH1521" s="703" t="n">
        <v>0</v>
      </c>
      <c r="DI1521" s="703" t="n">
        <v>0</v>
      </c>
      <c r="DJ1521" s="703" t="n">
        <v>0</v>
      </c>
      <c r="DK1521" s="703" t="n">
        <v>2</v>
      </c>
      <c r="DL1521" s="703" t="n">
        <v>0</v>
      </c>
      <c r="DM1521" s="703"/>
      <c r="DN1521" s="703"/>
      <c r="DO1521" s="703"/>
      <c r="DP1521" s="703"/>
      <c r="DQ1521" s="703"/>
      <c r="DR1521" s="703"/>
      <c r="DS1521" s="704" t="n">
        <f aca="false">CN1521-V1521</f>
        <v>0</v>
      </c>
      <c r="DT1521" s="553"/>
      <c r="DU1521" s="48"/>
    </row>
    <row r="1522" customFormat="false" ht="15" hidden="false" customHeight="true" outlineLevel="0" collapsed="false">
      <c r="A1522" s="705" t="n">
        <f aca="false">A1521+1</f>
        <v>1513</v>
      </c>
      <c r="B1522" s="706" t="s">
        <v>2495</v>
      </c>
      <c r="C1522" s="706" t="s">
        <v>384</v>
      </c>
      <c r="D1522" s="706" t="s">
        <v>382</v>
      </c>
      <c r="E1522" s="243" t="n">
        <f aca="false">COUNTIF($G$10:$G$1856,$G1522)</f>
        <v>1</v>
      </c>
      <c r="F1522" s="706"/>
      <c r="G1522" s="706" t="s">
        <v>3474</v>
      </c>
      <c r="H1522" s="707" t="s">
        <v>2887</v>
      </c>
      <c r="I1522" s="708" t="s">
        <v>1644</v>
      </c>
      <c r="J1522" s="707" t="s">
        <v>370</v>
      </c>
      <c r="K1522" s="709" t="s">
        <v>369</v>
      </c>
      <c r="L1522" s="707" t="s">
        <v>368</v>
      </c>
      <c r="M1522" s="708" t="s">
        <v>1006</v>
      </c>
      <c r="N1522" s="710" t="s">
        <v>934</v>
      </c>
      <c r="O1522" s="512" t="n">
        <v>1</v>
      </c>
      <c r="P1522" s="512" t="n">
        <v>1</v>
      </c>
      <c r="Q1522" s="711" t="n">
        <v>0.000495</v>
      </c>
      <c r="R1522" s="712"/>
      <c r="S1522" s="713"/>
      <c r="T1522" s="714" t="n">
        <v>1.03</v>
      </c>
      <c r="U1522" s="715"/>
      <c r="V1522" s="262" t="n">
        <f aca="false">SUM(W1522:CI1522)</f>
        <v>2</v>
      </c>
      <c r="W1522" s="243" t="n">
        <v>0</v>
      </c>
      <c r="X1522" s="243" t="n">
        <v>0</v>
      </c>
      <c r="Y1522" s="243" t="n">
        <v>0</v>
      </c>
      <c r="Z1522" s="243" t="n">
        <v>0</v>
      </c>
      <c r="AA1522" s="243" t="n">
        <v>0</v>
      </c>
      <c r="AB1522" s="243" t="n">
        <v>0</v>
      </c>
      <c r="AC1522" s="243" t="n">
        <v>0</v>
      </c>
      <c r="AD1522" s="243" t="n">
        <v>0</v>
      </c>
      <c r="AE1522" s="243" t="n">
        <v>0</v>
      </c>
      <c r="AF1522" s="243" t="n">
        <v>0</v>
      </c>
      <c r="AG1522" s="243" t="n">
        <v>0</v>
      </c>
      <c r="AH1522" s="518" t="n">
        <v>0</v>
      </c>
      <c r="AI1522" s="243" t="n">
        <v>0</v>
      </c>
      <c r="AJ1522" s="243" t="n">
        <v>0</v>
      </c>
      <c r="AK1522" s="518" t="n">
        <v>0</v>
      </c>
      <c r="AL1522" s="518" t="n">
        <v>0</v>
      </c>
      <c r="AM1522" s="518" t="n">
        <v>0</v>
      </c>
      <c r="AN1522" s="518" t="n">
        <v>0</v>
      </c>
      <c r="AO1522" s="518" t="n">
        <v>0</v>
      </c>
      <c r="AP1522" s="518" t="n">
        <v>0</v>
      </c>
      <c r="AQ1522" s="518" t="n">
        <v>0</v>
      </c>
      <c r="AR1522" s="518" t="n">
        <v>0</v>
      </c>
      <c r="AS1522" s="518" t="n">
        <v>0</v>
      </c>
      <c r="AT1522" s="518" t="n">
        <v>0</v>
      </c>
      <c r="AU1522" s="518" t="n">
        <v>0</v>
      </c>
      <c r="AV1522" s="518" t="n">
        <v>0</v>
      </c>
      <c r="AW1522" s="518" t="n">
        <v>0</v>
      </c>
      <c r="AX1522" s="518" t="n">
        <v>0</v>
      </c>
      <c r="AY1522" s="518" t="n">
        <v>0</v>
      </c>
      <c r="AZ1522" s="518" t="n">
        <v>0</v>
      </c>
      <c r="BA1522" s="518" t="n">
        <v>0</v>
      </c>
      <c r="BB1522" s="518" t="n">
        <v>0</v>
      </c>
      <c r="BC1522" s="518" t="n">
        <v>0</v>
      </c>
      <c r="BD1522" s="518" t="n">
        <v>0</v>
      </c>
      <c r="BE1522" s="518" t="n">
        <v>0</v>
      </c>
      <c r="BF1522" s="518" t="n">
        <v>0</v>
      </c>
      <c r="BG1522" s="518" t="n">
        <v>0</v>
      </c>
      <c r="BH1522" s="518" t="n">
        <v>0</v>
      </c>
      <c r="BI1522" s="518" t="n">
        <v>0</v>
      </c>
      <c r="BJ1522" s="518"/>
      <c r="BK1522" s="518"/>
      <c r="BL1522" s="518" t="n">
        <v>0</v>
      </c>
      <c r="BM1522" s="518"/>
      <c r="BN1522" s="518"/>
      <c r="BO1522" s="518"/>
      <c r="BP1522" s="518"/>
      <c r="BQ1522" s="518" t="n">
        <v>2</v>
      </c>
      <c r="BR1522" s="518"/>
      <c r="BS1522" s="518"/>
      <c r="BT1522" s="518"/>
      <c r="BU1522" s="518"/>
      <c r="BV1522" s="518" t="n">
        <v>0</v>
      </c>
      <c r="BW1522" s="518" t="n">
        <v>0</v>
      </c>
      <c r="BX1522" s="518" t="n">
        <v>0</v>
      </c>
      <c r="BY1522" s="518" t="n">
        <v>0</v>
      </c>
      <c r="BZ1522" s="518" t="n">
        <v>0</v>
      </c>
      <c r="CA1522" s="518" t="n">
        <v>0</v>
      </c>
      <c r="CB1522" s="518" t="n">
        <v>0</v>
      </c>
      <c r="CC1522" s="518" t="n">
        <v>0</v>
      </c>
      <c r="CD1522" s="518" t="n">
        <v>0</v>
      </c>
      <c r="CE1522" s="518" t="n">
        <v>0</v>
      </c>
      <c r="CF1522" s="518" t="n">
        <v>0</v>
      </c>
      <c r="CG1522" s="518" t="n">
        <v>0</v>
      </c>
      <c r="CH1522" s="518"/>
      <c r="CI1522" s="716"/>
      <c r="CL1522" s="48" t="n">
        <v>2</v>
      </c>
      <c r="CM1522" s="48" t="n">
        <f aca="false">CL1522-V1522</f>
        <v>0</v>
      </c>
      <c r="CN1522" s="702" t="n">
        <f aca="false">SUM(CO1522:DR1522)</f>
        <v>2</v>
      </c>
      <c r="CO1522" s="703" t="n">
        <v>0</v>
      </c>
      <c r="CP1522" s="703"/>
      <c r="CQ1522" s="703" t="n">
        <v>0</v>
      </c>
      <c r="CR1522" s="703"/>
      <c r="CS1522" s="703" t="n">
        <v>0</v>
      </c>
      <c r="CT1522" s="703" t="n">
        <v>0</v>
      </c>
      <c r="CU1522" s="703"/>
      <c r="CV1522" s="703"/>
      <c r="CW1522" s="703"/>
      <c r="CX1522" s="703" t="n">
        <v>0</v>
      </c>
      <c r="CY1522" s="703" t="n">
        <v>0</v>
      </c>
      <c r="CZ1522" s="703" t="n">
        <v>0</v>
      </c>
      <c r="DA1522" s="703"/>
      <c r="DB1522" s="703"/>
      <c r="DC1522" s="703"/>
      <c r="DD1522" s="703"/>
      <c r="DE1522" s="703" t="n">
        <v>0</v>
      </c>
      <c r="DF1522" s="703"/>
      <c r="DG1522" s="703" t="n">
        <v>0</v>
      </c>
      <c r="DH1522" s="703" t="n">
        <v>0</v>
      </c>
      <c r="DI1522" s="703" t="n">
        <v>0</v>
      </c>
      <c r="DJ1522" s="703" t="n">
        <v>0</v>
      </c>
      <c r="DK1522" s="703" t="n">
        <v>2</v>
      </c>
      <c r="DL1522" s="703" t="n">
        <v>0</v>
      </c>
      <c r="DM1522" s="703"/>
      <c r="DN1522" s="703"/>
      <c r="DO1522" s="703"/>
      <c r="DP1522" s="703"/>
      <c r="DQ1522" s="703"/>
      <c r="DR1522" s="703"/>
      <c r="DS1522" s="704" t="n">
        <f aca="false">CN1522-V1522</f>
        <v>0</v>
      </c>
      <c r="DT1522" s="553"/>
      <c r="DU1522" s="48"/>
    </row>
    <row r="1523" customFormat="false" ht="15" hidden="false" customHeight="true" outlineLevel="0" collapsed="false">
      <c r="A1523" s="705" t="n">
        <f aca="false">A1522+1</f>
        <v>1514</v>
      </c>
      <c r="B1523" s="706" t="s">
        <v>2495</v>
      </c>
      <c r="C1523" s="706" t="s">
        <v>384</v>
      </c>
      <c r="D1523" s="706" t="s">
        <v>382</v>
      </c>
      <c r="E1523" s="243" t="n">
        <f aca="false">COUNTIF($G$10:$G$1856,$G1523)</f>
        <v>1</v>
      </c>
      <c r="F1523" s="706"/>
      <c r="G1523" s="706" t="s">
        <v>3475</v>
      </c>
      <c r="H1523" s="707" t="s">
        <v>2889</v>
      </c>
      <c r="I1523" s="708" t="s">
        <v>1647</v>
      </c>
      <c r="J1523" s="707" t="s">
        <v>370</v>
      </c>
      <c r="K1523" s="709" t="s">
        <v>369</v>
      </c>
      <c r="L1523" s="707" t="s">
        <v>368</v>
      </c>
      <c r="M1523" s="708" t="s">
        <v>1010</v>
      </c>
      <c r="N1523" s="710" t="s">
        <v>934</v>
      </c>
      <c r="O1523" s="512" t="n">
        <v>1</v>
      </c>
      <c r="P1523" s="512" t="n">
        <v>1</v>
      </c>
      <c r="Q1523" s="711" t="n">
        <v>0.000495</v>
      </c>
      <c r="R1523" s="712"/>
      <c r="S1523" s="713"/>
      <c r="T1523" s="714" t="n">
        <v>1.03</v>
      </c>
      <c r="U1523" s="715"/>
      <c r="V1523" s="262" t="n">
        <f aca="false">SUM(W1523:CI1523)</f>
        <v>2</v>
      </c>
      <c r="W1523" s="243" t="n">
        <v>0</v>
      </c>
      <c r="X1523" s="243" t="n">
        <v>0</v>
      </c>
      <c r="Y1523" s="243" t="n">
        <v>0</v>
      </c>
      <c r="Z1523" s="243" t="n">
        <v>0</v>
      </c>
      <c r="AA1523" s="243" t="n">
        <v>0</v>
      </c>
      <c r="AB1523" s="243" t="n">
        <v>0</v>
      </c>
      <c r="AC1523" s="243" t="n">
        <v>0</v>
      </c>
      <c r="AD1523" s="243" t="n">
        <v>0</v>
      </c>
      <c r="AE1523" s="243" t="n">
        <v>0</v>
      </c>
      <c r="AF1523" s="243" t="n">
        <v>0</v>
      </c>
      <c r="AG1523" s="243" t="n">
        <v>0</v>
      </c>
      <c r="AH1523" s="518" t="n">
        <v>0</v>
      </c>
      <c r="AI1523" s="243" t="n">
        <v>0</v>
      </c>
      <c r="AJ1523" s="243" t="n">
        <v>0</v>
      </c>
      <c r="AK1523" s="518" t="n">
        <v>0</v>
      </c>
      <c r="AL1523" s="518" t="n">
        <v>0</v>
      </c>
      <c r="AM1523" s="518" t="n">
        <v>0</v>
      </c>
      <c r="AN1523" s="518" t="n">
        <v>0</v>
      </c>
      <c r="AO1523" s="518" t="n">
        <v>0</v>
      </c>
      <c r="AP1523" s="518" t="n">
        <v>0</v>
      </c>
      <c r="AQ1523" s="518" t="n">
        <v>0</v>
      </c>
      <c r="AR1523" s="518" t="n">
        <v>0</v>
      </c>
      <c r="AS1523" s="518" t="n">
        <v>0</v>
      </c>
      <c r="AT1523" s="518" t="n">
        <v>0</v>
      </c>
      <c r="AU1523" s="518" t="n">
        <v>0</v>
      </c>
      <c r="AV1523" s="518" t="n">
        <v>0</v>
      </c>
      <c r="AW1523" s="518" t="n">
        <v>0</v>
      </c>
      <c r="AX1523" s="518" t="n">
        <v>0</v>
      </c>
      <c r="AY1523" s="518" t="n">
        <v>0</v>
      </c>
      <c r="AZ1523" s="518" t="n">
        <v>0</v>
      </c>
      <c r="BA1523" s="518" t="n">
        <v>0</v>
      </c>
      <c r="BB1523" s="518" t="n">
        <v>0</v>
      </c>
      <c r="BC1523" s="518" t="n">
        <v>0</v>
      </c>
      <c r="BD1523" s="518" t="n">
        <v>0</v>
      </c>
      <c r="BE1523" s="518" t="n">
        <v>0</v>
      </c>
      <c r="BF1523" s="518" t="n">
        <v>0</v>
      </c>
      <c r="BG1523" s="518" t="n">
        <v>0</v>
      </c>
      <c r="BH1523" s="518" t="n">
        <v>0</v>
      </c>
      <c r="BI1523" s="518" t="n">
        <v>0</v>
      </c>
      <c r="BJ1523" s="518"/>
      <c r="BK1523" s="518"/>
      <c r="BL1523" s="518" t="n">
        <v>0</v>
      </c>
      <c r="BM1523" s="518"/>
      <c r="BN1523" s="518"/>
      <c r="BO1523" s="518"/>
      <c r="BP1523" s="518"/>
      <c r="BQ1523" s="518" t="n">
        <v>2</v>
      </c>
      <c r="BR1523" s="518"/>
      <c r="BS1523" s="518"/>
      <c r="BT1523" s="518"/>
      <c r="BU1523" s="518"/>
      <c r="BV1523" s="518" t="n">
        <v>0</v>
      </c>
      <c r="BW1523" s="518" t="n">
        <v>0</v>
      </c>
      <c r="BX1523" s="518" t="n">
        <v>0</v>
      </c>
      <c r="BY1523" s="518" t="n">
        <v>0</v>
      </c>
      <c r="BZ1523" s="518" t="n">
        <v>0</v>
      </c>
      <c r="CA1523" s="518" t="n">
        <v>0</v>
      </c>
      <c r="CB1523" s="518" t="n">
        <v>0</v>
      </c>
      <c r="CC1523" s="518" t="n">
        <v>0</v>
      </c>
      <c r="CD1523" s="518" t="n">
        <v>0</v>
      </c>
      <c r="CE1523" s="518" t="n">
        <v>0</v>
      </c>
      <c r="CF1523" s="518" t="n">
        <v>0</v>
      </c>
      <c r="CG1523" s="518" t="n">
        <v>0</v>
      </c>
      <c r="CH1523" s="518"/>
      <c r="CI1523" s="716"/>
      <c r="CL1523" s="48" t="n">
        <v>2</v>
      </c>
      <c r="CM1523" s="48" t="n">
        <f aca="false">CL1523-V1523</f>
        <v>0</v>
      </c>
      <c r="CN1523" s="702" t="n">
        <f aca="false">SUM(CO1523:DR1523)</f>
        <v>2</v>
      </c>
      <c r="CO1523" s="703" t="n">
        <v>0</v>
      </c>
      <c r="CP1523" s="703"/>
      <c r="CQ1523" s="703" t="n">
        <v>0</v>
      </c>
      <c r="CR1523" s="703"/>
      <c r="CS1523" s="703" t="n">
        <v>0</v>
      </c>
      <c r="CT1523" s="703" t="n">
        <v>0</v>
      </c>
      <c r="CU1523" s="703"/>
      <c r="CV1523" s="703"/>
      <c r="CW1523" s="703"/>
      <c r="CX1523" s="703" t="n">
        <v>0</v>
      </c>
      <c r="CY1523" s="703" t="n">
        <v>0</v>
      </c>
      <c r="CZ1523" s="703" t="n">
        <v>0</v>
      </c>
      <c r="DA1523" s="703"/>
      <c r="DB1523" s="703"/>
      <c r="DC1523" s="703"/>
      <c r="DD1523" s="703"/>
      <c r="DE1523" s="703" t="n">
        <v>0</v>
      </c>
      <c r="DF1523" s="703"/>
      <c r="DG1523" s="703" t="n">
        <v>0</v>
      </c>
      <c r="DH1523" s="703" t="n">
        <v>0</v>
      </c>
      <c r="DI1523" s="703" t="n">
        <v>0</v>
      </c>
      <c r="DJ1523" s="703" t="n">
        <v>0</v>
      </c>
      <c r="DK1523" s="703" t="n">
        <v>2</v>
      </c>
      <c r="DL1523" s="703" t="n">
        <v>0</v>
      </c>
      <c r="DM1523" s="703"/>
      <c r="DN1523" s="703"/>
      <c r="DO1523" s="703"/>
      <c r="DP1523" s="703"/>
      <c r="DQ1523" s="703"/>
      <c r="DR1523" s="703"/>
      <c r="DS1523" s="704" t="n">
        <f aca="false">CN1523-V1523</f>
        <v>0</v>
      </c>
      <c r="DT1523" s="553"/>
      <c r="DU1523" s="48"/>
    </row>
    <row r="1524" customFormat="false" ht="15" hidden="false" customHeight="true" outlineLevel="0" collapsed="false">
      <c r="A1524" s="705" t="n">
        <f aca="false">A1523+1</f>
        <v>1515</v>
      </c>
      <c r="B1524" s="706" t="s">
        <v>2495</v>
      </c>
      <c r="C1524" s="706" t="s">
        <v>384</v>
      </c>
      <c r="D1524" s="706" t="s">
        <v>382</v>
      </c>
      <c r="E1524" s="243" t="n">
        <f aca="false">COUNTIF($G$10:$G$1856,$G1524)</f>
        <v>1</v>
      </c>
      <c r="F1524" s="706"/>
      <c r="G1524" s="706" t="s">
        <v>3476</v>
      </c>
      <c r="H1524" s="707" t="s">
        <v>2891</v>
      </c>
      <c r="I1524" s="708" t="s">
        <v>1090</v>
      </c>
      <c r="J1524" s="707" t="s">
        <v>370</v>
      </c>
      <c r="K1524" s="709" t="s">
        <v>369</v>
      </c>
      <c r="L1524" s="707" t="s">
        <v>368</v>
      </c>
      <c r="M1524" s="708" t="s">
        <v>1014</v>
      </c>
      <c r="N1524" s="710" t="s">
        <v>934</v>
      </c>
      <c r="O1524" s="512" t="n">
        <v>1</v>
      </c>
      <c r="P1524" s="512" t="n">
        <v>1</v>
      </c>
      <c r="Q1524" s="711" t="n">
        <v>0.00068475</v>
      </c>
      <c r="R1524" s="712"/>
      <c r="S1524" s="713"/>
      <c r="T1524" s="714" t="n">
        <v>1.43</v>
      </c>
      <c r="U1524" s="715"/>
      <c r="V1524" s="262" t="n">
        <f aca="false">SUM(W1524:CI1524)</f>
        <v>2</v>
      </c>
      <c r="W1524" s="243" t="n">
        <v>0</v>
      </c>
      <c r="X1524" s="243" t="n">
        <v>0</v>
      </c>
      <c r="Y1524" s="243" t="n">
        <v>0</v>
      </c>
      <c r="Z1524" s="243" t="n">
        <v>0</v>
      </c>
      <c r="AA1524" s="243" t="n">
        <v>0</v>
      </c>
      <c r="AB1524" s="243" t="n">
        <v>0</v>
      </c>
      <c r="AC1524" s="243" t="n">
        <v>0</v>
      </c>
      <c r="AD1524" s="243" t="n">
        <v>0</v>
      </c>
      <c r="AE1524" s="243" t="n">
        <v>0</v>
      </c>
      <c r="AF1524" s="243" t="n">
        <v>0</v>
      </c>
      <c r="AG1524" s="243" t="n">
        <v>0</v>
      </c>
      <c r="AH1524" s="518" t="n">
        <v>0</v>
      </c>
      <c r="AI1524" s="243" t="n">
        <v>0</v>
      </c>
      <c r="AJ1524" s="243" t="n">
        <v>0</v>
      </c>
      <c r="AK1524" s="518" t="n">
        <v>0</v>
      </c>
      <c r="AL1524" s="518" t="n">
        <v>0</v>
      </c>
      <c r="AM1524" s="518" t="n">
        <v>0</v>
      </c>
      <c r="AN1524" s="518" t="n">
        <v>0</v>
      </c>
      <c r="AO1524" s="518" t="n">
        <v>0</v>
      </c>
      <c r="AP1524" s="518" t="n">
        <v>0</v>
      </c>
      <c r="AQ1524" s="518" t="n">
        <v>0</v>
      </c>
      <c r="AR1524" s="518" t="n">
        <v>0</v>
      </c>
      <c r="AS1524" s="518" t="n">
        <v>0</v>
      </c>
      <c r="AT1524" s="518" t="n">
        <v>0</v>
      </c>
      <c r="AU1524" s="518" t="n">
        <v>0</v>
      </c>
      <c r="AV1524" s="518" t="n">
        <v>0</v>
      </c>
      <c r="AW1524" s="518" t="n">
        <v>0</v>
      </c>
      <c r="AX1524" s="518" t="n">
        <v>0</v>
      </c>
      <c r="AY1524" s="518" t="n">
        <v>0</v>
      </c>
      <c r="AZ1524" s="518" t="n">
        <v>0</v>
      </c>
      <c r="BA1524" s="518" t="n">
        <v>0</v>
      </c>
      <c r="BB1524" s="518" t="n">
        <v>0</v>
      </c>
      <c r="BC1524" s="518" t="n">
        <v>0</v>
      </c>
      <c r="BD1524" s="518" t="n">
        <v>0</v>
      </c>
      <c r="BE1524" s="518" t="n">
        <v>0</v>
      </c>
      <c r="BF1524" s="518" t="n">
        <v>0</v>
      </c>
      <c r="BG1524" s="518" t="n">
        <v>0</v>
      </c>
      <c r="BH1524" s="518" t="n">
        <v>0</v>
      </c>
      <c r="BI1524" s="518" t="n">
        <v>0</v>
      </c>
      <c r="BJ1524" s="518"/>
      <c r="BK1524" s="518"/>
      <c r="BL1524" s="518" t="n">
        <v>0</v>
      </c>
      <c r="BM1524" s="518"/>
      <c r="BN1524" s="518"/>
      <c r="BO1524" s="518"/>
      <c r="BP1524" s="518"/>
      <c r="BQ1524" s="518" t="n">
        <v>2</v>
      </c>
      <c r="BR1524" s="518"/>
      <c r="BS1524" s="518"/>
      <c r="BT1524" s="518"/>
      <c r="BU1524" s="518"/>
      <c r="BV1524" s="518" t="n">
        <v>0</v>
      </c>
      <c r="BW1524" s="518" t="n">
        <v>0</v>
      </c>
      <c r="BX1524" s="518" t="n">
        <v>0</v>
      </c>
      <c r="BY1524" s="518" t="n">
        <v>0</v>
      </c>
      <c r="BZ1524" s="518" t="n">
        <v>0</v>
      </c>
      <c r="CA1524" s="518" t="n">
        <v>0</v>
      </c>
      <c r="CB1524" s="518" t="n">
        <v>0</v>
      </c>
      <c r="CC1524" s="518" t="n">
        <v>0</v>
      </c>
      <c r="CD1524" s="518" t="n">
        <v>0</v>
      </c>
      <c r="CE1524" s="518" t="n">
        <v>0</v>
      </c>
      <c r="CF1524" s="518" t="n">
        <v>0</v>
      </c>
      <c r="CG1524" s="518" t="n">
        <v>0</v>
      </c>
      <c r="CH1524" s="518"/>
      <c r="CI1524" s="716"/>
      <c r="CL1524" s="48" t="n">
        <v>2</v>
      </c>
      <c r="CM1524" s="48" t="n">
        <f aca="false">CL1524-V1524</f>
        <v>0</v>
      </c>
      <c r="CN1524" s="702" t="n">
        <f aca="false">SUM(CO1524:DR1524)</f>
        <v>2</v>
      </c>
      <c r="CO1524" s="703" t="n">
        <v>0</v>
      </c>
      <c r="CP1524" s="703"/>
      <c r="CQ1524" s="703" t="n">
        <v>0</v>
      </c>
      <c r="CR1524" s="703"/>
      <c r="CS1524" s="703" t="n">
        <v>0</v>
      </c>
      <c r="CT1524" s="703" t="n">
        <v>0</v>
      </c>
      <c r="CU1524" s="703"/>
      <c r="CV1524" s="703"/>
      <c r="CW1524" s="703"/>
      <c r="CX1524" s="703" t="n">
        <v>0</v>
      </c>
      <c r="CY1524" s="703" t="n">
        <v>0</v>
      </c>
      <c r="CZ1524" s="703" t="n">
        <v>0</v>
      </c>
      <c r="DA1524" s="703"/>
      <c r="DB1524" s="703"/>
      <c r="DC1524" s="703"/>
      <c r="DD1524" s="703"/>
      <c r="DE1524" s="703" t="n">
        <v>0</v>
      </c>
      <c r="DF1524" s="703"/>
      <c r="DG1524" s="703" t="n">
        <v>0</v>
      </c>
      <c r="DH1524" s="703" t="n">
        <v>0</v>
      </c>
      <c r="DI1524" s="703" t="n">
        <v>0</v>
      </c>
      <c r="DJ1524" s="703" t="n">
        <v>0</v>
      </c>
      <c r="DK1524" s="703" t="n">
        <v>2</v>
      </c>
      <c r="DL1524" s="703" t="n">
        <v>0</v>
      </c>
      <c r="DM1524" s="703"/>
      <c r="DN1524" s="703"/>
      <c r="DO1524" s="703"/>
      <c r="DP1524" s="703"/>
      <c r="DQ1524" s="703"/>
      <c r="DR1524" s="703"/>
      <c r="DS1524" s="704" t="n">
        <f aca="false">CN1524-V1524</f>
        <v>0</v>
      </c>
      <c r="DT1524" s="553"/>
      <c r="DU1524" s="48"/>
    </row>
    <row r="1525" customFormat="false" ht="15" hidden="false" customHeight="true" outlineLevel="0" collapsed="false">
      <c r="A1525" s="705" t="n">
        <f aca="false">A1524+1</f>
        <v>1516</v>
      </c>
      <c r="B1525" s="706" t="s">
        <v>2495</v>
      </c>
      <c r="C1525" s="706" t="s">
        <v>384</v>
      </c>
      <c r="D1525" s="706" t="s">
        <v>382</v>
      </c>
      <c r="E1525" s="243" t="n">
        <f aca="false">COUNTIF($G$10:$G$1856,$G1525)</f>
        <v>1</v>
      </c>
      <c r="F1525" s="706"/>
      <c r="G1525" s="706" t="s">
        <v>3477</v>
      </c>
      <c r="H1525" s="707" t="s">
        <v>2893</v>
      </c>
      <c r="I1525" s="708" t="s">
        <v>1094</v>
      </c>
      <c r="J1525" s="707" t="s">
        <v>370</v>
      </c>
      <c r="K1525" s="709" t="s">
        <v>369</v>
      </c>
      <c r="L1525" s="707" t="s">
        <v>368</v>
      </c>
      <c r="M1525" s="708" t="s">
        <v>1241</v>
      </c>
      <c r="N1525" s="710" t="s">
        <v>934</v>
      </c>
      <c r="O1525" s="512" t="n">
        <v>1</v>
      </c>
      <c r="P1525" s="512" t="n">
        <v>1</v>
      </c>
      <c r="Q1525" s="711" t="n">
        <v>0.000626875</v>
      </c>
      <c r="R1525" s="712"/>
      <c r="S1525" s="713"/>
      <c r="T1525" s="714" t="n">
        <v>1.31</v>
      </c>
      <c r="U1525" s="715"/>
      <c r="V1525" s="262" t="n">
        <f aca="false">SUM(W1525:CI1525)</f>
        <v>0</v>
      </c>
      <c r="W1525" s="243" t="n">
        <v>0</v>
      </c>
      <c r="X1525" s="243" t="n">
        <v>0</v>
      </c>
      <c r="Y1525" s="243" t="n">
        <v>0</v>
      </c>
      <c r="Z1525" s="243" t="n">
        <v>0</v>
      </c>
      <c r="AA1525" s="243" t="n">
        <v>0</v>
      </c>
      <c r="AB1525" s="243" t="n">
        <v>0</v>
      </c>
      <c r="AC1525" s="243" t="n">
        <v>0</v>
      </c>
      <c r="AD1525" s="243" t="n">
        <v>0</v>
      </c>
      <c r="AE1525" s="243" t="n">
        <v>0</v>
      </c>
      <c r="AF1525" s="243" t="n">
        <v>0</v>
      </c>
      <c r="AG1525" s="243" t="n">
        <v>0</v>
      </c>
      <c r="AH1525" s="518" t="n">
        <v>0</v>
      </c>
      <c r="AI1525" s="243" t="n">
        <v>0</v>
      </c>
      <c r="AJ1525" s="243" t="n">
        <v>0</v>
      </c>
      <c r="AK1525" s="518" t="n">
        <v>0</v>
      </c>
      <c r="AL1525" s="518" t="n">
        <v>0</v>
      </c>
      <c r="AM1525" s="518" t="n">
        <v>0</v>
      </c>
      <c r="AN1525" s="518" t="n">
        <v>0</v>
      </c>
      <c r="AO1525" s="518" t="n">
        <v>0</v>
      </c>
      <c r="AP1525" s="518" t="n">
        <v>0</v>
      </c>
      <c r="AQ1525" s="518" t="n">
        <v>0</v>
      </c>
      <c r="AR1525" s="518" t="n">
        <v>0</v>
      </c>
      <c r="AS1525" s="518" t="n">
        <v>0</v>
      </c>
      <c r="AT1525" s="518" t="n">
        <v>0</v>
      </c>
      <c r="AU1525" s="518" t="n">
        <v>0</v>
      </c>
      <c r="AV1525" s="518" t="n">
        <v>0</v>
      </c>
      <c r="AW1525" s="518" t="n">
        <v>0</v>
      </c>
      <c r="AX1525" s="518" t="n">
        <v>0</v>
      </c>
      <c r="AY1525" s="518" t="n">
        <v>0</v>
      </c>
      <c r="AZ1525" s="518" t="n">
        <v>0</v>
      </c>
      <c r="BA1525" s="518" t="n">
        <v>0</v>
      </c>
      <c r="BB1525" s="518" t="n">
        <v>0</v>
      </c>
      <c r="BC1525" s="518" t="n">
        <v>0</v>
      </c>
      <c r="BD1525" s="518" t="n">
        <v>0</v>
      </c>
      <c r="BE1525" s="518" t="n">
        <v>0</v>
      </c>
      <c r="BF1525" s="518" t="n">
        <v>0</v>
      </c>
      <c r="BG1525" s="518" t="n">
        <v>0</v>
      </c>
      <c r="BH1525" s="518" t="n">
        <v>0</v>
      </c>
      <c r="BI1525" s="518" t="n">
        <v>0</v>
      </c>
      <c r="BJ1525" s="518"/>
      <c r="BK1525" s="518"/>
      <c r="BL1525" s="518" t="n">
        <v>0</v>
      </c>
      <c r="BM1525" s="518"/>
      <c r="BN1525" s="518"/>
      <c r="BO1525" s="518"/>
      <c r="BP1525" s="518"/>
      <c r="BQ1525" s="518"/>
      <c r="BR1525" s="518"/>
      <c r="BS1525" s="518"/>
      <c r="BT1525" s="518"/>
      <c r="BU1525" s="518"/>
      <c r="BV1525" s="518" t="n">
        <v>0</v>
      </c>
      <c r="BW1525" s="518" t="n">
        <v>0</v>
      </c>
      <c r="BX1525" s="518" t="n">
        <v>0</v>
      </c>
      <c r="BY1525" s="518" t="n">
        <v>0</v>
      </c>
      <c r="BZ1525" s="518" t="n">
        <v>0</v>
      </c>
      <c r="CA1525" s="518" t="n">
        <v>0</v>
      </c>
      <c r="CB1525" s="518" t="n">
        <v>0</v>
      </c>
      <c r="CC1525" s="518" t="n">
        <v>0</v>
      </c>
      <c r="CD1525" s="518" t="n">
        <v>0</v>
      </c>
      <c r="CE1525" s="518" t="n">
        <v>0</v>
      </c>
      <c r="CF1525" s="518" t="n">
        <v>0</v>
      </c>
      <c r="CG1525" s="518" t="n">
        <v>0</v>
      </c>
      <c r="CH1525" s="518"/>
      <c r="CI1525" s="716"/>
      <c r="CL1525" s="48" t="n">
        <v>0</v>
      </c>
      <c r="CM1525" s="48" t="n">
        <f aca="false">CL1525-V1525</f>
        <v>0</v>
      </c>
      <c r="CN1525" s="702" t="n">
        <f aca="false">SUM(CO1525:DR1525)</f>
        <v>0</v>
      </c>
      <c r="CO1525" s="703" t="n">
        <v>0</v>
      </c>
      <c r="CP1525" s="703"/>
      <c r="CQ1525" s="703" t="n">
        <v>0</v>
      </c>
      <c r="CR1525" s="703"/>
      <c r="CS1525" s="703" t="n">
        <v>0</v>
      </c>
      <c r="CT1525" s="703" t="n">
        <v>0</v>
      </c>
      <c r="CU1525" s="703"/>
      <c r="CV1525" s="703"/>
      <c r="CW1525" s="703"/>
      <c r="CX1525" s="703" t="n">
        <v>0</v>
      </c>
      <c r="CY1525" s="703" t="n">
        <v>0</v>
      </c>
      <c r="CZ1525" s="703" t="n">
        <v>0</v>
      </c>
      <c r="DA1525" s="703"/>
      <c r="DB1525" s="703"/>
      <c r="DC1525" s="703"/>
      <c r="DD1525" s="703"/>
      <c r="DE1525" s="703" t="n">
        <v>0</v>
      </c>
      <c r="DF1525" s="703"/>
      <c r="DG1525" s="703" t="n">
        <v>0</v>
      </c>
      <c r="DH1525" s="703" t="n">
        <v>0</v>
      </c>
      <c r="DI1525" s="703" t="n">
        <v>0</v>
      </c>
      <c r="DJ1525" s="703" t="n">
        <v>0</v>
      </c>
      <c r="DK1525" s="703" t="n">
        <v>0</v>
      </c>
      <c r="DL1525" s="703" t="n">
        <v>0</v>
      </c>
      <c r="DM1525" s="703"/>
      <c r="DN1525" s="703"/>
      <c r="DO1525" s="703"/>
      <c r="DP1525" s="703"/>
      <c r="DQ1525" s="703"/>
      <c r="DR1525" s="703"/>
      <c r="DS1525" s="704" t="n">
        <f aca="false">CN1525-V1525</f>
        <v>0</v>
      </c>
      <c r="DT1525" s="553"/>
      <c r="DU1525" s="48"/>
    </row>
    <row r="1526" customFormat="false" ht="15" hidden="false" customHeight="true" outlineLevel="0" collapsed="false">
      <c r="A1526" s="705" t="n">
        <f aca="false">A1525+1</f>
        <v>1517</v>
      </c>
      <c r="B1526" s="706" t="s">
        <v>2495</v>
      </c>
      <c r="C1526" s="706" t="s">
        <v>395</v>
      </c>
      <c r="D1526" s="706" t="s">
        <v>393</v>
      </c>
      <c r="E1526" s="243" t="n">
        <f aca="false">COUNTIF($G$10:$G$1856,$G1526)</f>
        <v>1</v>
      </c>
      <c r="F1526" s="706"/>
      <c r="G1526" s="706" t="s">
        <v>3478</v>
      </c>
      <c r="H1526" s="707" t="s">
        <v>3479</v>
      </c>
      <c r="I1526" s="708" t="s">
        <v>932</v>
      </c>
      <c r="J1526" s="707" t="s">
        <v>305</v>
      </c>
      <c r="K1526" s="709" t="n">
        <v>0</v>
      </c>
      <c r="L1526" s="707" t="s">
        <v>304</v>
      </c>
      <c r="M1526" s="708" t="s">
        <v>933</v>
      </c>
      <c r="N1526" s="710" t="s">
        <v>934</v>
      </c>
      <c r="O1526" s="512" t="n">
        <v>1</v>
      </c>
      <c r="P1526" s="512" t="n">
        <v>1</v>
      </c>
      <c r="Q1526" s="711" t="n">
        <v>0.012420259</v>
      </c>
      <c r="R1526" s="712"/>
      <c r="S1526" s="713"/>
      <c r="T1526" s="714" t="n">
        <v>28.22</v>
      </c>
      <c r="U1526" s="715"/>
      <c r="V1526" s="262" t="n">
        <f aca="false">SUM(W1526:CI1526)</f>
        <v>1</v>
      </c>
      <c r="W1526" s="243" t="n">
        <v>0</v>
      </c>
      <c r="X1526" s="243" t="n">
        <v>0</v>
      </c>
      <c r="Y1526" s="243" t="n">
        <v>0</v>
      </c>
      <c r="Z1526" s="243" t="n">
        <v>0</v>
      </c>
      <c r="AA1526" s="243" t="n">
        <v>0</v>
      </c>
      <c r="AB1526" s="243" t="n">
        <v>0</v>
      </c>
      <c r="AC1526" s="243" t="n">
        <v>0</v>
      </c>
      <c r="AD1526" s="243" t="n">
        <v>0</v>
      </c>
      <c r="AE1526" s="243" t="n">
        <v>0</v>
      </c>
      <c r="AF1526" s="243" t="n">
        <v>0</v>
      </c>
      <c r="AG1526" s="243" t="n">
        <v>0</v>
      </c>
      <c r="AH1526" s="518" t="n">
        <v>0</v>
      </c>
      <c r="AI1526" s="243" t="n">
        <v>0</v>
      </c>
      <c r="AJ1526" s="243" t="n">
        <v>0</v>
      </c>
      <c r="AK1526" s="518" t="n">
        <v>0</v>
      </c>
      <c r="AL1526" s="518" t="n">
        <v>0</v>
      </c>
      <c r="AM1526" s="518" t="n">
        <v>0</v>
      </c>
      <c r="AN1526" s="518" t="n">
        <v>0</v>
      </c>
      <c r="AO1526" s="518" t="n">
        <v>0</v>
      </c>
      <c r="AP1526" s="518" t="n">
        <v>0</v>
      </c>
      <c r="AQ1526" s="518" t="n">
        <v>0</v>
      </c>
      <c r="AR1526" s="518" t="n">
        <v>0</v>
      </c>
      <c r="AS1526" s="518" t="n">
        <v>0</v>
      </c>
      <c r="AT1526" s="518" t="n">
        <v>0</v>
      </c>
      <c r="AU1526" s="518" t="n">
        <v>0</v>
      </c>
      <c r="AV1526" s="518" t="n">
        <v>0</v>
      </c>
      <c r="AW1526" s="518" t="n">
        <v>0</v>
      </c>
      <c r="AX1526" s="518" t="n">
        <v>0</v>
      </c>
      <c r="AY1526" s="518" t="n">
        <v>0</v>
      </c>
      <c r="AZ1526" s="518" t="n">
        <v>0</v>
      </c>
      <c r="BA1526" s="518" t="n">
        <v>0</v>
      </c>
      <c r="BB1526" s="518" t="n">
        <v>0</v>
      </c>
      <c r="BC1526" s="518" t="n">
        <v>0</v>
      </c>
      <c r="BD1526" s="518" t="n">
        <v>0</v>
      </c>
      <c r="BE1526" s="518" t="n">
        <v>0</v>
      </c>
      <c r="BF1526" s="518" t="n">
        <v>0</v>
      </c>
      <c r="BG1526" s="518" t="n">
        <v>0</v>
      </c>
      <c r="BH1526" s="518" t="n">
        <v>0</v>
      </c>
      <c r="BI1526" s="518" t="n">
        <v>0</v>
      </c>
      <c r="BJ1526" s="518"/>
      <c r="BK1526" s="518"/>
      <c r="BL1526" s="518" t="n">
        <v>0</v>
      </c>
      <c r="BM1526" s="518"/>
      <c r="BN1526" s="518"/>
      <c r="BO1526" s="518"/>
      <c r="BP1526" s="518"/>
      <c r="BQ1526" s="518"/>
      <c r="BR1526" s="518"/>
      <c r="BS1526" s="518" t="n">
        <v>1</v>
      </c>
      <c r="BT1526" s="518"/>
      <c r="BU1526" s="518"/>
      <c r="BV1526" s="518" t="n">
        <v>0</v>
      </c>
      <c r="BW1526" s="518" t="n">
        <v>0</v>
      </c>
      <c r="BX1526" s="518" t="n">
        <v>0</v>
      </c>
      <c r="BY1526" s="518" t="n">
        <v>0</v>
      </c>
      <c r="BZ1526" s="518" t="n">
        <v>0</v>
      </c>
      <c r="CA1526" s="518" t="n">
        <v>0</v>
      </c>
      <c r="CB1526" s="518" t="n">
        <v>0</v>
      </c>
      <c r="CC1526" s="518" t="n">
        <v>0</v>
      </c>
      <c r="CD1526" s="518" t="n">
        <v>0</v>
      </c>
      <c r="CE1526" s="518" t="n">
        <v>0</v>
      </c>
      <c r="CF1526" s="518" t="n">
        <v>0</v>
      </c>
      <c r="CG1526" s="518" t="n">
        <v>0</v>
      </c>
      <c r="CH1526" s="518"/>
      <c r="CI1526" s="716"/>
      <c r="CL1526" s="48" t="n">
        <v>1</v>
      </c>
      <c r="CM1526" s="48" t="n">
        <f aca="false">CL1526-V1526</f>
        <v>0</v>
      </c>
      <c r="CN1526" s="702" t="n">
        <f aca="false">SUM(CO1526:DR1526)</f>
        <v>1</v>
      </c>
      <c r="CO1526" s="703" t="n">
        <v>0</v>
      </c>
      <c r="CP1526" s="703"/>
      <c r="CQ1526" s="703" t="n">
        <v>0</v>
      </c>
      <c r="CR1526" s="703"/>
      <c r="CS1526" s="703" t="n">
        <v>0</v>
      </c>
      <c r="CT1526" s="703" t="n">
        <v>0</v>
      </c>
      <c r="CU1526" s="703"/>
      <c r="CV1526" s="703"/>
      <c r="CW1526" s="703"/>
      <c r="CX1526" s="703" t="n">
        <v>0</v>
      </c>
      <c r="CY1526" s="703" t="n">
        <v>0</v>
      </c>
      <c r="CZ1526" s="703" t="n">
        <v>0</v>
      </c>
      <c r="DA1526" s="703"/>
      <c r="DB1526" s="703"/>
      <c r="DC1526" s="703"/>
      <c r="DD1526" s="703"/>
      <c r="DE1526" s="703" t="n">
        <v>0</v>
      </c>
      <c r="DF1526" s="703"/>
      <c r="DG1526" s="703" t="n">
        <v>0</v>
      </c>
      <c r="DH1526" s="703" t="n">
        <v>0</v>
      </c>
      <c r="DI1526" s="703" t="n">
        <v>0</v>
      </c>
      <c r="DJ1526" s="703" t="n">
        <v>0</v>
      </c>
      <c r="DK1526" s="703" t="n">
        <v>1</v>
      </c>
      <c r="DL1526" s="703" t="n">
        <v>0</v>
      </c>
      <c r="DM1526" s="703"/>
      <c r="DN1526" s="703"/>
      <c r="DO1526" s="703"/>
      <c r="DP1526" s="703"/>
      <c r="DQ1526" s="703"/>
      <c r="DR1526" s="703"/>
      <c r="DS1526" s="704" t="n">
        <f aca="false">CN1526-V1526</f>
        <v>0</v>
      </c>
      <c r="DT1526" s="553"/>
      <c r="DU1526" s="48"/>
    </row>
    <row r="1527" customFormat="false" ht="15" hidden="false" customHeight="true" outlineLevel="0" collapsed="false">
      <c r="A1527" s="705" t="n">
        <f aca="false">A1526+1</f>
        <v>1518</v>
      </c>
      <c r="B1527" s="706" t="s">
        <v>2495</v>
      </c>
      <c r="C1527" s="706" t="s">
        <v>395</v>
      </c>
      <c r="D1527" s="706" t="s">
        <v>393</v>
      </c>
      <c r="E1527" s="243" t="n">
        <f aca="false">COUNTIF($G$10:$G$1856,$G1527)</f>
        <v>1</v>
      </c>
      <c r="F1527" s="706"/>
      <c r="G1527" s="706" t="s">
        <v>3480</v>
      </c>
      <c r="H1527" s="707" t="s">
        <v>3481</v>
      </c>
      <c r="I1527" s="708" t="s">
        <v>2079</v>
      </c>
      <c r="J1527" s="707" t="s">
        <v>305</v>
      </c>
      <c r="K1527" s="709" t="n">
        <v>0</v>
      </c>
      <c r="L1527" s="707" t="s">
        <v>304</v>
      </c>
      <c r="M1527" s="708" t="s">
        <v>2080</v>
      </c>
      <c r="N1527" s="710" t="s">
        <v>934</v>
      </c>
      <c r="O1527" s="512" t="n">
        <v>4</v>
      </c>
      <c r="P1527" s="512" t="n">
        <v>1</v>
      </c>
      <c r="Q1527" s="711" t="n">
        <v>0.000986175</v>
      </c>
      <c r="R1527" s="712"/>
      <c r="S1527" s="713"/>
      <c r="T1527" s="714" t="n">
        <v>2.24</v>
      </c>
      <c r="U1527" s="715"/>
      <c r="V1527" s="262" t="n">
        <f aca="false">SUM(W1527:CI1527)</f>
        <v>1</v>
      </c>
      <c r="W1527" s="243" t="n">
        <v>0</v>
      </c>
      <c r="X1527" s="243" t="n">
        <v>0</v>
      </c>
      <c r="Y1527" s="243" t="n">
        <v>0</v>
      </c>
      <c r="Z1527" s="243" t="n">
        <v>0</v>
      </c>
      <c r="AA1527" s="243" t="n">
        <v>0</v>
      </c>
      <c r="AB1527" s="243" t="n">
        <v>0</v>
      </c>
      <c r="AC1527" s="243" t="n">
        <v>0</v>
      </c>
      <c r="AD1527" s="243" t="n">
        <v>0</v>
      </c>
      <c r="AE1527" s="243" t="n">
        <v>0</v>
      </c>
      <c r="AF1527" s="243" t="n">
        <v>0</v>
      </c>
      <c r="AG1527" s="243" t="n">
        <v>0</v>
      </c>
      <c r="AH1527" s="518" t="n">
        <v>0</v>
      </c>
      <c r="AI1527" s="243" t="n">
        <v>0</v>
      </c>
      <c r="AJ1527" s="243" t="n">
        <v>0</v>
      </c>
      <c r="AK1527" s="518" t="n">
        <v>0</v>
      </c>
      <c r="AL1527" s="518" t="n">
        <v>0</v>
      </c>
      <c r="AM1527" s="518" t="n">
        <v>0</v>
      </c>
      <c r="AN1527" s="518" t="n">
        <v>0</v>
      </c>
      <c r="AO1527" s="518" t="n">
        <v>0</v>
      </c>
      <c r="AP1527" s="518" t="n">
        <v>0</v>
      </c>
      <c r="AQ1527" s="518" t="n">
        <v>0</v>
      </c>
      <c r="AR1527" s="518" t="n">
        <v>0</v>
      </c>
      <c r="AS1527" s="518" t="n">
        <v>0</v>
      </c>
      <c r="AT1527" s="518" t="n">
        <v>0</v>
      </c>
      <c r="AU1527" s="518" t="n">
        <v>0</v>
      </c>
      <c r="AV1527" s="518" t="n">
        <v>0</v>
      </c>
      <c r="AW1527" s="518" t="n">
        <v>0</v>
      </c>
      <c r="AX1527" s="518" t="n">
        <v>0</v>
      </c>
      <c r="AY1527" s="518" t="n">
        <v>0</v>
      </c>
      <c r="AZ1527" s="518" t="n">
        <v>0</v>
      </c>
      <c r="BA1527" s="518" t="n">
        <v>0</v>
      </c>
      <c r="BB1527" s="518" t="n">
        <v>0</v>
      </c>
      <c r="BC1527" s="518" t="n">
        <v>0</v>
      </c>
      <c r="BD1527" s="518" t="n">
        <v>0</v>
      </c>
      <c r="BE1527" s="518" t="n">
        <v>0</v>
      </c>
      <c r="BF1527" s="518" t="n">
        <v>0</v>
      </c>
      <c r="BG1527" s="518" t="n">
        <v>0</v>
      </c>
      <c r="BH1527" s="518" t="n">
        <v>0</v>
      </c>
      <c r="BI1527" s="518" t="n">
        <v>0</v>
      </c>
      <c r="BJ1527" s="518"/>
      <c r="BK1527" s="518"/>
      <c r="BL1527" s="518" t="n">
        <v>0</v>
      </c>
      <c r="BM1527" s="518"/>
      <c r="BN1527" s="518"/>
      <c r="BO1527" s="518"/>
      <c r="BP1527" s="518"/>
      <c r="BQ1527" s="518"/>
      <c r="BR1527" s="518"/>
      <c r="BS1527" s="518" t="n">
        <v>1</v>
      </c>
      <c r="BT1527" s="518"/>
      <c r="BU1527" s="518"/>
      <c r="BV1527" s="518" t="n">
        <v>0</v>
      </c>
      <c r="BW1527" s="518" t="n">
        <v>0</v>
      </c>
      <c r="BX1527" s="518" t="n">
        <v>0</v>
      </c>
      <c r="BY1527" s="518" t="n">
        <v>0</v>
      </c>
      <c r="BZ1527" s="518" t="n">
        <v>0</v>
      </c>
      <c r="CA1527" s="518" t="n">
        <v>0</v>
      </c>
      <c r="CB1527" s="518" t="n">
        <v>0</v>
      </c>
      <c r="CC1527" s="518" t="n">
        <v>0</v>
      </c>
      <c r="CD1527" s="518" t="n">
        <v>0</v>
      </c>
      <c r="CE1527" s="518" t="n">
        <v>0</v>
      </c>
      <c r="CF1527" s="518" t="n">
        <v>0</v>
      </c>
      <c r="CG1527" s="518" t="n">
        <v>0</v>
      </c>
      <c r="CH1527" s="518"/>
      <c r="CI1527" s="716"/>
      <c r="CL1527" s="48" t="n">
        <v>1</v>
      </c>
      <c r="CM1527" s="48" t="n">
        <f aca="false">CL1527-V1527</f>
        <v>0</v>
      </c>
      <c r="CN1527" s="702" t="n">
        <f aca="false">SUM(CO1527:DR1527)</f>
        <v>1</v>
      </c>
      <c r="CO1527" s="703" t="n">
        <v>0</v>
      </c>
      <c r="CP1527" s="703"/>
      <c r="CQ1527" s="703" t="n">
        <v>0</v>
      </c>
      <c r="CR1527" s="703"/>
      <c r="CS1527" s="703" t="n">
        <v>0</v>
      </c>
      <c r="CT1527" s="703" t="n">
        <v>0</v>
      </c>
      <c r="CU1527" s="703"/>
      <c r="CV1527" s="703"/>
      <c r="CW1527" s="703"/>
      <c r="CX1527" s="703" t="n">
        <v>0</v>
      </c>
      <c r="CY1527" s="703" t="n">
        <v>0</v>
      </c>
      <c r="CZ1527" s="703" t="n">
        <v>0</v>
      </c>
      <c r="DA1527" s="703"/>
      <c r="DB1527" s="703"/>
      <c r="DC1527" s="703"/>
      <c r="DD1527" s="703"/>
      <c r="DE1527" s="703" t="n">
        <v>0</v>
      </c>
      <c r="DF1527" s="703"/>
      <c r="DG1527" s="703" t="n">
        <v>0</v>
      </c>
      <c r="DH1527" s="703" t="n">
        <v>0</v>
      </c>
      <c r="DI1527" s="703" t="n">
        <v>0</v>
      </c>
      <c r="DJ1527" s="703" t="n">
        <v>0</v>
      </c>
      <c r="DK1527" s="703" t="n">
        <v>1</v>
      </c>
      <c r="DL1527" s="703" t="n">
        <v>0</v>
      </c>
      <c r="DM1527" s="703"/>
      <c r="DN1527" s="703"/>
      <c r="DO1527" s="703"/>
      <c r="DP1527" s="703"/>
      <c r="DQ1527" s="703"/>
      <c r="DR1527" s="703"/>
      <c r="DS1527" s="704" t="n">
        <f aca="false">CN1527-V1527</f>
        <v>0</v>
      </c>
      <c r="DT1527" s="553"/>
      <c r="DU1527" s="48"/>
    </row>
    <row r="1528" customFormat="false" ht="15" hidden="false" customHeight="true" outlineLevel="0" collapsed="false">
      <c r="A1528" s="705" t="n">
        <f aca="false">A1527+1</f>
        <v>1519</v>
      </c>
      <c r="B1528" s="706" t="s">
        <v>2495</v>
      </c>
      <c r="C1528" s="706" t="s">
        <v>394</v>
      </c>
      <c r="D1528" s="706" t="s">
        <v>393</v>
      </c>
      <c r="E1528" s="243" t="n">
        <f aca="false">COUNTIF($G$10:$G$1856,$G1528)</f>
        <v>1</v>
      </c>
      <c r="F1528" s="706"/>
      <c r="G1528" s="706" t="s">
        <v>3482</v>
      </c>
      <c r="H1528" s="707" t="s">
        <v>3479</v>
      </c>
      <c r="I1528" s="708" t="s">
        <v>932</v>
      </c>
      <c r="J1528" s="707" t="s">
        <v>376</v>
      </c>
      <c r="K1528" s="709" t="n">
        <v>0</v>
      </c>
      <c r="L1528" s="707" t="s">
        <v>316</v>
      </c>
      <c r="M1528" s="708" t="s">
        <v>933</v>
      </c>
      <c r="N1528" s="710" t="s">
        <v>934</v>
      </c>
      <c r="O1528" s="512" t="n">
        <v>1</v>
      </c>
      <c r="P1528" s="512" t="n">
        <v>1</v>
      </c>
      <c r="Q1528" s="711" t="n">
        <v>0.012420259</v>
      </c>
      <c r="R1528" s="712"/>
      <c r="S1528" s="713"/>
      <c r="T1528" s="714" t="n">
        <v>26.45</v>
      </c>
      <c r="U1528" s="715"/>
      <c r="V1528" s="262" t="n">
        <f aca="false">SUM(W1528:CI1528)</f>
        <v>1</v>
      </c>
      <c r="W1528" s="243" t="n">
        <v>0</v>
      </c>
      <c r="X1528" s="243" t="n">
        <v>0</v>
      </c>
      <c r="Y1528" s="243" t="n">
        <v>0</v>
      </c>
      <c r="Z1528" s="243" t="n">
        <v>0</v>
      </c>
      <c r="AA1528" s="243" t="n">
        <v>0</v>
      </c>
      <c r="AB1528" s="243" t="n">
        <v>0</v>
      </c>
      <c r="AC1528" s="243" t="n">
        <v>0</v>
      </c>
      <c r="AD1528" s="243" t="n">
        <v>0</v>
      </c>
      <c r="AE1528" s="243" t="n">
        <v>0</v>
      </c>
      <c r="AF1528" s="243" t="n">
        <v>0</v>
      </c>
      <c r="AG1528" s="243" t="n">
        <v>0</v>
      </c>
      <c r="AH1528" s="518" t="n">
        <v>0</v>
      </c>
      <c r="AI1528" s="243" t="n">
        <v>0</v>
      </c>
      <c r="AJ1528" s="243" t="n">
        <v>0</v>
      </c>
      <c r="AK1528" s="518" t="n">
        <v>0</v>
      </c>
      <c r="AL1528" s="518" t="n">
        <v>0</v>
      </c>
      <c r="AM1528" s="518" t="n">
        <v>0</v>
      </c>
      <c r="AN1528" s="518" t="n">
        <v>0</v>
      </c>
      <c r="AO1528" s="518" t="n">
        <v>0</v>
      </c>
      <c r="AP1528" s="518" t="n">
        <v>0</v>
      </c>
      <c r="AQ1528" s="518" t="n">
        <v>0</v>
      </c>
      <c r="AR1528" s="518" t="n">
        <v>0</v>
      </c>
      <c r="AS1528" s="518" t="n">
        <v>0</v>
      </c>
      <c r="AT1528" s="518" t="n">
        <v>0</v>
      </c>
      <c r="AU1528" s="518" t="n">
        <v>0</v>
      </c>
      <c r="AV1528" s="518" t="n">
        <v>0</v>
      </c>
      <c r="AW1528" s="518" t="n">
        <v>0</v>
      </c>
      <c r="AX1528" s="518" t="n">
        <v>0</v>
      </c>
      <c r="AY1528" s="518" t="n">
        <v>0</v>
      </c>
      <c r="AZ1528" s="518" t="n">
        <v>0</v>
      </c>
      <c r="BA1528" s="518" t="n">
        <v>0</v>
      </c>
      <c r="BB1528" s="518" t="n">
        <v>0</v>
      </c>
      <c r="BC1528" s="518" t="n">
        <v>0</v>
      </c>
      <c r="BD1528" s="518" t="n">
        <v>0</v>
      </c>
      <c r="BE1528" s="518" t="n">
        <v>0</v>
      </c>
      <c r="BF1528" s="518" t="n">
        <v>0</v>
      </c>
      <c r="BG1528" s="518" t="n">
        <v>0</v>
      </c>
      <c r="BH1528" s="518" t="n">
        <v>0</v>
      </c>
      <c r="BI1528" s="518" t="n">
        <v>0</v>
      </c>
      <c r="BJ1528" s="518"/>
      <c r="BK1528" s="518"/>
      <c r="BL1528" s="518" t="n">
        <v>0</v>
      </c>
      <c r="BM1528" s="518" t="n">
        <v>1</v>
      </c>
      <c r="BN1528" s="518"/>
      <c r="BO1528" s="518"/>
      <c r="BP1528" s="518"/>
      <c r="BQ1528" s="518"/>
      <c r="BR1528" s="518"/>
      <c r="BS1528" s="518"/>
      <c r="BT1528" s="518"/>
      <c r="BU1528" s="518"/>
      <c r="BV1528" s="518" t="n">
        <v>0</v>
      </c>
      <c r="BW1528" s="518" t="n">
        <v>0</v>
      </c>
      <c r="BX1528" s="518" t="n">
        <v>0</v>
      </c>
      <c r="BY1528" s="518" t="n">
        <v>0</v>
      </c>
      <c r="BZ1528" s="518" t="n">
        <v>0</v>
      </c>
      <c r="CA1528" s="518" t="n">
        <v>0</v>
      </c>
      <c r="CB1528" s="518" t="n">
        <v>0</v>
      </c>
      <c r="CC1528" s="518" t="n">
        <v>0</v>
      </c>
      <c r="CD1528" s="518" t="n">
        <v>0</v>
      </c>
      <c r="CE1528" s="518" t="n">
        <v>0</v>
      </c>
      <c r="CF1528" s="518" t="n">
        <v>0</v>
      </c>
      <c r="CG1528" s="518" t="n">
        <v>0</v>
      </c>
      <c r="CH1528" s="518"/>
      <c r="CI1528" s="716"/>
      <c r="CL1528" s="48" t="n">
        <v>1</v>
      </c>
      <c r="CM1528" s="48" t="n">
        <f aca="false">CL1528-V1528</f>
        <v>0</v>
      </c>
      <c r="CN1528" s="702" t="n">
        <f aca="false">SUM(CO1528:DR1528)</f>
        <v>1</v>
      </c>
      <c r="CO1528" s="703" t="n">
        <v>0</v>
      </c>
      <c r="CP1528" s="703"/>
      <c r="CQ1528" s="703" t="n">
        <v>0</v>
      </c>
      <c r="CR1528" s="703"/>
      <c r="CS1528" s="703" t="n">
        <v>0</v>
      </c>
      <c r="CT1528" s="703" t="n">
        <v>0</v>
      </c>
      <c r="CU1528" s="703"/>
      <c r="CV1528" s="703"/>
      <c r="CW1528" s="703"/>
      <c r="CX1528" s="703" t="n">
        <v>0</v>
      </c>
      <c r="CY1528" s="703" t="n">
        <v>0</v>
      </c>
      <c r="CZ1528" s="703" t="n">
        <v>0</v>
      </c>
      <c r="DA1528" s="703"/>
      <c r="DB1528" s="703"/>
      <c r="DC1528" s="703"/>
      <c r="DD1528" s="703"/>
      <c r="DE1528" s="703" t="n">
        <v>0</v>
      </c>
      <c r="DF1528" s="703"/>
      <c r="DG1528" s="703" t="n">
        <v>0</v>
      </c>
      <c r="DH1528" s="703" t="n">
        <v>0</v>
      </c>
      <c r="DI1528" s="703" t="n">
        <v>0</v>
      </c>
      <c r="DJ1528" s="703" t="n">
        <v>0</v>
      </c>
      <c r="DK1528" s="703" t="n">
        <v>1</v>
      </c>
      <c r="DL1528" s="703" t="n">
        <v>0</v>
      </c>
      <c r="DM1528" s="703"/>
      <c r="DN1528" s="703"/>
      <c r="DO1528" s="703"/>
      <c r="DP1528" s="703"/>
      <c r="DQ1528" s="703"/>
      <c r="DR1528" s="703"/>
      <c r="DS1528" s="704" t="n">
        <f aca="false">CN1528-V1528</f>
        <v>0</v>
      </c>
      <c r="DT1528" s="553"/>
      <c r="DU1528" s="48"/>
    </row>
    <row r="1529" customFormat="false" ht="15" hidden="false" customHeight="true" outlineLevel="0" collapsed="false">
      <c r="A1529" s="705" t="n">
        <f aca="false">A1528+1</f>
        <v>1520</v>
      </c>
      <c r="B1529" s="706" t="s">
        <v>2495</v>
      </c>
      <c r="C1529" s="706" t="s">
        <v>394</v>
      </c>
      <c r="D1529" s="706" t="s">
        <v>393</v>
      </c>
      <c r="E1529" s="243" t="n">
        <f aca="false">COUNTIF($G$10:$G$1856,$G1529)</f>
        <v>1</v>
      </c>
      <c r="F1529" s="706"/>
      <c r="G1529" s="706" t="s">
        <v>3483</v>
      </c>
      <c r="H1529" s="707" t="s">
        <v>3481</v>
      </c>
      <c r="I1529" s="708" t="s">
        <v>2079</v>
      </c>
      <c r="J1529" s="707" t="s">
        <v>376</v>
      </c>
      <c r="K1529" s="709" t="n">
        <v>0</v>
      </c>
      <c r="L1529" s="707" t="s">
        <v>316</v>
      </c>
      <c r="M1529" s="708" t="s">
        <v>2080</v>
      </c>
      <c r="N1529" s="710" t="s">
        <v>934</v>
      </c>
      <c r="O1529" s="512" t="n">
        <v>4</v>
      </c>
      <c r="P1529" s="512" t="n">
        <v>1</v>
      </c>
      <c r="Q1529" s="711" t="n">
        <v>0.000986175</v>
      </c>
      <c r="R1529" s="712"/>
      <c r="S1529" s="713"/>
      <c r="T1529" s="714" t="n">
        <v>2.1</v>
      </c>
      <c r="U1529" s="715"/>
      <c r="V1529" s="262" t="n">
        <f aca="false">SUM(W1529:CI1529)</f>
        <v>0</v>
      </c>
      <c r="W1529" s="243" t="n">
        <v>0</v>
      </c>
      <c r="X1529" s="243" t="n">
        <v>0</v>
      </c>
      <c r="Y1529" s="243" t="n">
        <v>0</v>
      </c>
      <c r="Z1529" s="243" t="n">
        <v>0</v>
      </c>
      <c r="AA1529" s="243" t="n">
        <v>0</v>
      </c>
      <c r="AB1529" s="243" t="n">
        <v>0</v>
      </c>
      <c r="AC1529" s="243" t="n">
        <v>0</v>
      </c>
      <c r="AD1529" s="243" t="n">
        <v>0</v>
      </c>
      <c r="AE1529" s="243" t="n">
        <v>0</v>
      </c>
      <c r="AF1529" s="243" t="n">
        <v>0</v>
      </c>
      <c r="AG1529" s="243" t="n">
        <v>0</v>
      </c>
      <c r="AH1529" s="518" t="n">
        <v>0</v>
      </c>
      <c r="AI1529" s="243" t="n">
        <v>0</v>
      </c>
      <c r="AJ1529" s="243" t="n">
        <v>0</v>
      </c>
      <c r="AK1529" s="518" t="n">
        <v>0</v>
      </c>
      <c r="AL1529" s="518" t="n">
        <v>0</v>
      </c>
      <c r="AM1529" s="518" t="n">
        <v>0</v>
      </c>
      <c r="AN1529" s="518" t="n">
        <v>0</v>
      </c>
      <c r="AO1529" s="518" t="n">
        <v>0</v>
      </c>
      <c r="AP1529" s="518" t="n">
        <v>0</v>
      </c>
      <c r="AQ1529" s="518" t="n">
        <v>0</v>
      </c>
      <c r="AR1529" s="518" t="n">
        <v>0</v>
      </c>
      <c r="AS1529" s="518" t="n">
        <v>0</v>
      </c>
      <c r="AT1529" s="518" t="n">
        <v>0</v>
      </c>
      <c r="AU1529" s="518" t="n">
        <v>0</v>
      </c>
      <c r="AV1529" s="518" t="n">
        <v>0</v>
      </c>
      <c r="AW1529" s="518" t="n">
        <v>0</v>
      </c>
      <c r="AX1529" s="518" t="n">
        <v>0</v>
      </c>
      <c r="AY1529" s="518" t="n">
        <v>0</v>
      </c>
      <c r="AZ1529" s="518" t="n">
        <v>0</v>
      </c>
      <c r="BA1529" s="518" t="n">
        <v>0</v>
      </c>
      <c r="BB1529" s="518" t="n">
        <v>0</v>
      </c>
      <c r="BC1529" s="518" t="n">
        <v>0</v>
      </c>
      <c r="BD1529" s="518" t="n">
        <v>0</v>
      </c>
      <c r="BE1529" s="518" t="n">
        <v>0</v>
      </c>
      <c r="BF1529" s="518" t="n">
        <v>0</v>
      </c>
      <c r="BG1529" s="518" t="n">
        <v>0</v>
      </c>
      <c r="BH1529" s="518" t="n">
        <v>0</v>
      </c>
      <c r="BI1529" s="518" t="n">
        <v>0</v>
      </c>
      <c r="BJ1529" s="518"/>
      <c r="BK1529" s="518"/>
      <c r="BL1529" s="518" t="n">
        <v>0</v>
      </c>
      <c r="BM1529" s="518"/>
      <c r="BN1529" s="518"/>
      <c r="BO1529" s="518"/>
      <c r="BP1529" s="518"/>
      <c r="BQ1529" s="518"/>
      <c r="BR1529" s="518"/>
      <c r="BS1529" s="518"/>
      <c r="BT1529" s="518"/>
      <c r="BU1529" s="518"/>
      <c r="BV1529" s="518" t="n">
        <v>0</v>
      </c>
      <c r="BW1529" s="518" t="n">
        <v>0</v>
      </c>
      <c r="BX1529" s="518" t="n">
        <v>0</v>
      </c>
      <c r="BY1529" s="518" t="n">
        <v>0</v>
      </c>
      <c r="BZ1529" s="518" t="n">
        <v>0</v>
      </c>
      <c r="CA1529" s="518" t="n">
        <v>0</v>
      </c>
      <c r="CB1529" s="518" t="n">
        <v>0</v>
      </c>
      <c r="CC1529" s="518" t="n">
        <v>0</v>
      </c>
      <c r="CD1529" s="518" t="n">
        <v>0</v>
      </c>
      <c r="CE1529" s="518" t="n">
        <v>0</v>
      </c>
      <c r="CF1529" s="518" t="n">
        <v>0</v>
      </c>
      <c r="CG1529" s="518" t="n">
        <v>0</v>
      </c>
      <c r="CH1529" s="518"/>
      <c r="CI1529" s="716"/>
      <c r="CL1529" s="48" t="n">
        <v>0</v>
      </c>
      <c r="CM1529" s="48" t="n">
        <f aca="false">CL1529-V1529</f>
        <v>0</v>
      </c>
      <c r="CN1529" s="702" t="n">
        <f aca="false">SUM(CO1529:DR1529)</f>
        <v>0</v>
      </c>
      <c r="CO1529" s="703" t="n">
        <v>0</v>
      </c>
      <c r="CP1529" s="703"/>
      <c r="CQ1529" s="703" t="n">
        <v>0</v>
      </c>
      <c r="CR1529" s="703"/>
      <c r="CS1529" s="703" t="n">
        <v>0</v>
      </c>
      <c r="CT1529" s="703" t="n">
        <v>0</v>
      </c>
      <c r="CU1529" s="703"/>
      <c r="CV1529" s="703"/>
      <c r="CW1529" s="703"/>
      <c r="CX1529" s="703" t="n">
        <v>0</v>
      </c>
      <c r="CY1529" s="703" t="n">
        <v>0</v>
      </c>
      <c r="CZ1529" s="703" t="n">
        <v>0</v>
      </c>
      <c r="DA1529" s="703"/>
      <c r="DB1529" s="703"/>
      <c r="DC1529" s="703"/>
      <c r="DD1529" s="703"/>
      <c r="DE1529" s="703" t="n">
        <v>0</v>
      </c>
      <c r="DF1529" s="703"/>
      <c r="DG1529" s="703" t="n">
        <v>0</v>
      </c>
      <c r="DH1529" s="703" t="n">
        <v>0</v>
      </c>
      <c r="DI1529" s="703" t="n">
        <v>0</v>
      </c>
      <c r="DJ1529" s="703" t="n">
        <v>0</v>
      </c>
      <c r="DK1529" s="703" t="n">
        <v>0</v>
      </c>
      <c r="DL1529" s="703" t="n">
        <v>0</v>
      </c>
      <c r="DM1529" s="703"/>
      <c r="DN1529" s="703"/>
      <c r="DO1529" s="703"/>
      <c r="DP1529" s="703"/>
      <c r="DQ1529" s="703"/>
      <c r="DR1529" s="703"/>
      <c r="DS1529" s="704" t="n">
        <f aca="false">CN1529-V1529</f>
        <v>0</v>
      </c>
      <c r="DT1529" s="553"/>
      <c r="DU1529" s="48"/>
    </row>
    <row r="1530" customFormat="false" ht="15" hidden="false" customHeight="true" outlineLevel="0" collapsed="false">
      <c r="A1530" s="705" t="n">
        <f aca="false">A1529+1</f>
        <v>1521</v>
      </c>
      <c r="B1530" s="706" t="s">
        <v>2495</v>
      </c>
      <c r="C1530" s="706" t="s">
        <v>392</v>
      </c>
      <c r="D1530" s="706" t="s">
        <v>393</v>
      </c>
      <c r="E1530" s="243" t="n">
        <f aca="false">COUNTIF($G$10:$G$1856,$G1530)</f>
        <v>1</v>
      </c>
      <c r="F1530" s="706"/>
      <c r="G1530" s="706" t="s">
        <v>3484</v>
      </c>
      <c r="H1530" s="707" t="s">
        <v>3479</v>
      </c>
      <c r="I1530" s="708" t="s">
        <v>932</v>
      </c>
      <c r="J1530" s="707" t="s">
        <v>370</v>
      </c>
      <c r="K1530" s="709" t="s">
        <v>369</v>
      </c>
      <c r="L1530" s="707" t="s">
        <v>368</v>
      </c>
      <c r="M1530" s="708" t="s">
        <v>933</v>
      </c>
      <c r="N1530" s="710" t="s">
        <v>934</v>
      </c>
      <c r="O1530" s="512" t="n">
        <v>1</v>
      </c>
      <c r="P1530" s="512" t="n">
        <v>1</v>
      </c>
      <c r="Q1530" s="711" t="n">
        <v>0.012420259</v>
      </c>
      <c r="R1530" s="712"/>
      <c r="S1530" s="713"/>
      <c r="T1530" s="714" t="n">
        <v>27.51</v>
      </c>
      <c r="U1530" s="715"/>
      <c r="V1530" s="262" t="n">
        <f aca="false">SUM(W1530:CI1530)</f>
        <v>0</v>
      </c>
      <c r="W1530" s="243" t="n">
        <v>0</v>
      </c>
      <c r="X1530" s="243" t="n">
        <v>0</v>
      </c>
      <c r="Y1530" s="243" t="n">
        <v>0</v>
      </c>
      <c r="Z1530" s="243" t="n">
        <v>0</v>
      </c>
      <c r="AA1530" s="243" t="n">
        <v>0</v>
      </c>
      <c r="AB1530" s="243" t="n">
        <v>0</v>
      </c>
      <c r="AC1530" s="243" t="n">
        <v>0</v>
      </c>
      <c r="AD1530" s="243" t="n">
        <v>0</v>
      </c>
      <c r="AE1530" s="243" t="n">
        <v>0</v>
      </c>
      <c r="AF1530" s="243" t="n">
        <v>0</v>
      </c>
      <c r="AG1530" s="243" t="n">
        <v>0</v>
      </c>
      <c r="AH1530" s="518" t="n">
        <v>0</v>
      </c>
      <c r="AI1530" s="243" t="n">
        <v>0</v>
      </c>
      <c r="AJ1530" s="243" t="n">
        <v>0</v>
      </c>
      <c r="AK1530" s="518" t="n">
        <v>0</v>
      </c>
      <c r="AL1530" s="518" t="n">
        <v>0</v>
      </c>
      <c r="AM1530" s="518" t="n">
        <v>0</v>
      </c>
      <c r="AN1530" s="518" t="n">
        <v>0</v>
      </c>
      <c r="AO1530" s="518" t="n">
        <v>0</v>
      </c>
      <c r="AP1530" s="518" t="n">
        <v>0</v>
      </c>
      <c r="AQ1530" s="518" t="n">
        <v>0</v>
      </c>
      <c r="AR1530" s="518" t="n">
        <v>0</v>
      </c>
      <c r="AS1530" s="518" t="n">
        <v>0</v>
      </c>
      <c r="AT1530" s="518" t="n">
        <v>0</v>
      </c>
      <c r="AU1530" s="518" t="n">
        <v>0</v>
      </c>
      <c r="AV1530" s="518" t="n">
        <v>0</v>
      </c>
      <c r="AW1530" s="518" t="n">
        <v>0</v>
      </c>
      <c r="AX1530" s="518" t="n">
        <v>0</v>
      </c>
      <c r="AY1530" s="518" t="n">
        <v>0</v>
      </c>
      <c r="AZ1530" s="518" t="n">
        <v>0</v>
      </c>
      <c r="BA1530" s="518" t="n">
        <v>0</v>
      </c>
      <c r="BB1530" s="518" t="n">
        <v>0</v>
      </c>
      <c r="BC1530" s="518" t="n">
        <v>0</v>
      </c>
      <c r="BD1530" s="518" t="n">
        <v>0</v>
      </c>
      <c r="BE1530" s="518" t="n">
        <v>0</v>
      </c>
      <c r="BF1530" s="518" t="n">
        <v>0</v>
      </c>
      <c r="BG1530" s="518" t="n">
        <v>0</v>
      </c>
      <c r="BH1530" s="518" t="n">
        <v>0</v>
      </c>
      <c r="BI1530" s="518" t="n">
        <v>0</v>
      </c>
      <c r="BJ1530" s="518"/>
      <c r="BK1530" s="518"/>
      <c r="BL1530" s="518" t="n">
        <v>0</v>
      </c>
      <c r="BM1530" s="518"/>
      <c r="BN1530" s="518"/>
      <c r="BO1530" s="518"/>
      <c r="BP1530" s="518"/>
      <c r="BQ1530" s="518"/>
      <c r="BR1530" s="518"/>
      <c r="BS1530" s="518"/>
      <c r="BT1530" s="518"/>
      <c r="BU1530" s="518"/>
      <c r="BV1530" s="518" t="n">
        <v>0</v>
      </c>
      <c r="BW1530" s="518" t="n">
        <v>0</v>
      </c>
      <c r="BX1530" s="518" t="n">
        <v>0</v>
      </c>
      <c r="BY1530" s="518" t="n">
        <v>0</v>
      </c>
      <c r="BZ1530" s="518" t="n">
        <v>0</v>
      </c>
      <c r="CA1530" s="518" t="n">
        <v>0</v>
      </c>
      <c r="CB1530" s="518" t="n">
        <v>0</v>
      </c>
      <c r="CC1530" s="518" t="n">
        <v>0</v>
      </c>
      <c r="CD1530" s="518" t="n">
        <v>0</v>
      </c>
      <c r="CE1530" s="518" t="n">
        <v>0</v>
      </c>
      <c r="CF1530" s="518" t="n">
        <v>0</v>
      </c>
      <c r="CG1530" s="518" t="n">
        <v>0</v>
      </c>
      <c r="CH1530" s="518"/>
      <c r="CI1530" s="716"/>
      <c r="CL1530" s="48" t="n">
        <v>0</v>
      </c>
      <c r="CM1530" s="48" t="n">
        <f aca="false">CL1530-V1530</f>
        <v>0</v>
      </c>
      <c r="CN1530" s="702" t="n">
        <f aca="false">SUM(CO1530:DR1530)</f>
        <v>0</v>
      </c>
      <c r="CO1530" s="703" t="n">
        <v>0</v>
      </c>
      <c r="CP1530" s="703"/>
      <c r="CQ1530" s="703" t="n">
        <v>0</v>
      </c>
      <c r="CR1530" s="703"/>
      <c r="CS1530" s="703" t="n">
        <v>0</v>
      </c>
      <c r="CT1530" s="703" t="n">
        <v>0</v>
      </c>
      <c r="CU1530" s="703"/>
      <c r="CV1530" s="703"/>
      <c r="CW1530" s="703"/>
      <c r="CX1530" s="703" t="n">
        <v>0</v>
      </c>
      <c r="CY1530" s="703" t="n">
        <v>0</v>
      </c>
      <c r="CZ1530" s="703" t="n">
        <v>0</v>
      </c>
      <c r="DA1530" s="703"/>
      <c r="DB1530" s="703"/>
      <c r="DC1530" s="703"/>
      <c r="DD1530" s="703"/>
      <c r="DE1530" s="703" t="n">
        <v>0</v>
      </c>
      <c r="DF1530" s="703"/>
      <c r="DG1530" s="703" t="n">
        <v>0</v>
      </c>
      <c r="DH1530" s="703" t="n">
        <v>0</v>
      </c>
      <c r="DI1530" s="703" t="n">
        <v>0</v>
      </c>
      <c r="DJ1530" s="703" t="n">
        <v>0</v>
      </c>
      <c r="DK1530" s="703" t="n">
        <v>0</v>
      </c>
      <c r="DL1530" s="703" t="n">
        <v>0</v>
      </c>
      <c r="DM1530" s="703"/>
      <c r="DN1530" s="703"/>
      <c r="DO1530" s="703"/>
      <c r="DP1530" s="703"/>
      <c r="DQ1530" s="703"/>
      <c r="DR1530" s="703"/>
      <c r="DS1530" s="704" t="n">
        <f aca="false">CN1530-V1530</f>
        <v>0</v>
      </c>
      <c r="DT1530" s="553"/>
      <c r="DU1530" s="48"/>
    </row>
    <row r="1531" customFormat="false" ht="15" hidden="false" customHeight="true" outlineLevel="0" collapsed="false">
      <c r="A1531" s="705" t="n">
        <f aca="false">A1530+1</f>
        <v>1522</v>
      </c>
      <c r="B1531" s="706" t="s">
        <v>2495</v>
      </c>
      <c r="C1531" s="706" t="s">
        <v>392</v>
      </c>
      <c r="D1531" s="706" t="s">
        <v>393</v>
      </c>
      <c r="E1531" s="243" t="n">
        <f aca="false">COUNTIF($G$10:$G$1856,$G1531)</f>
        <v>1</v>
      </c>
      <c r="F1531" s="706"/>
      <c r="G1531" s="706" t="s">
        <v>3485</v>
      </c>
      <c r="H1531" s="707" t="s">
        <v>3481</v>
      </c>
      <c r="I1531" s="708" t="s">
        <v>2079</v>
      </c>
      <c r="J1531" s="707" t="s">
        <v>370</v>
      </c>
      <c r="K1531" s="709" t="s">
        <v>369</v>
      </c>
      <c r="L1531" s="707" t="s">
        <v>368</v>
      </c>
      <c r="M1531" s="708" t="s">
        <v>2080</v>
      </c>
      <c r="N1531" s="710" t="s">
        <v>934</v>
      </c>
      <c r="O1531" s="512" t="n">
        <v>4</v>
      </c>
      <c r="P1531" s="512" t="n">
        <v>1</v>
      </c>
      <c r="Q1531" s="711" t="n">
        <v>0.000986175</v>
      </c>
      <c r="R1531" s="712"/>
      <c r="S1531" s="713"/>
      <c r="T1531" s="714" t="n">
        <v>2.18</v>
      </c>
      <c r="U1531" s="715"/>
      <c r="V1531" s="262" t="n">
        <f aca="false">SUM(W1531:CI1531)</f>
        <v>2</v>
      </c>
      <c r="W1531" s="243" t="n">
        <v>0</v>
      </c>
      <c r="X1531" s="243" t="n">
        <v>0</v>
      </c>
      <c r="Y1531" s="243" t="n">
        <v>0</v>
      </c>
      <c r="Z1531" s="243" t="n">
        <v>0</v>
      </c>
      <c r="AA1531" s="243" t="n">
        <v>0</v>
      </c>
      <c r="AB1531" s="243" t="n">
        <v>0</v>
      </c>
      <c r="AC1531" s="243" t="n">
        <v>0</v>
      </c>
      <c r="AD1531" s="243" t="n">
        <v>0</v>
      </c>
      <c r="AE1531" s="243" t="n">
        <v>0</v>
      </c>
      <c r="AF1531" s="243" t="n">
        <v>0</v>
      </c>
      <c r="AG1531" s="243" t="n">
        <v>0</v>
      </c>
      <c r="AH1531" s="518" t="n">
        <v>0</v>
      </c>
      <c r="AI1531" s="243" t="n">
        <v>0</v>
      </c>
      <c r="AJ1531" s="243" t="n">
        <v>0</v>
      </c>
      <c r="AK1531" s="518" t="n">
        <v>0</v>
      </c>
      <c r="AL1531" s="518" t="n">
        <v>0</v>
      </c>
      <c r="AM1531" s="518" t="n">
        <v>0</v>
      </c>
      <c r="AN1531" s="518" t="n">
        <v>0</v>
      </c>
      <c r="AO1531" s="518" t="n">
        <v>0</v>
      </c>
      <c r="AP1531" s="518" t="n">
        <v>0</v>
      </c>
      <c r="AQ1531" s="518" t="n">
        <v>0</v>
      </c>
      <c r="AR1531" s="518" t="n">
        <v>0</v>
      </c>
      <c r="AS1531" s="518" t="n">
        <v>0</v>
      </c>
      <c r="AT1531" s="518" t="n">
        <v>0</v>
      </c>
      <c r="AU1531" s="518" t="n">
        <v>0</v>
      </c>
      <c r="AV1531" s="518" t="n">
        <v>0</v>
      </c>
      <c r="AW1531" s="518" t="n">
        <v>0</v>
      </c>
      <c r="AX1531" s="518" t="n">
        <v>0</v>
      </c>
      <c r="AY1531" s="518" t="n">
        <v>0</v>
      </c>
      <c r="AZ1531" s="518" t="n">
        <v>0</v>
      </c>
      <c r="BA1531" s="518" t="n">
        <v>0</v>
      </c>
      <c r="BB1531" s="518" t="n">
        <v>0</v>
      </c>
      <c r="BC1531" s="518" t="n">
        <v>0</v>
      </c>
      <c r="BD1531" s="518" t="n">
        <v>0</v>
      </c>
      <c r="BE1531" s="518" t="n">
        <v>0</v>
      </c>
      <c r="BF1531" s="518" t="n">
        <v>0</v>
      </c>
      <c r="BG1531" s="518" t="n">
        <v>0</v>
      </c>
      <c r="BH1531" s="518" t="n">
        <v>0</v>
      </c>
      <c r="BI1531" s="518" t="n">
        <v>0</v>
      </c>
      <c r="BJ1531" s="518"/>
      <c r="BK1531" s="518"/>
      <c r="BL1531" s="518" t="n">
        <v>0</v>
      </c>
      <c r="BM1531" s="518" t="n">
        <v>2</v>
      </c>
      <c r="BN1531" s="518"/>
      <c r="BO1531" s="518"/>
      <c r="BP1531" s="518"/>
      <c r="BQ1531" s="518"/>
      <c r="BR1531" s="518"/>
      <c r="BS1531" s="518"/>
      <c r="BT1531" s="518"/>
      <c r="BU1531" s="518"/>
      <c r="BV1531" s="518" t="n">
        <v>0</v>
      </c>
      <c r="BW1531" s="518" t="n">
        <v>0</v>
      </c>
      <c r="BX1531" s="518" t="n">
        <v>0</v>
      </c>
      <c r="BY1531" s="518" t="n">
        <v>0</v>
      </c>
      <c r="BZ1531" s="518" t="n">
        <v>0</v>
      </c>
      <c r="CA1531" s="518" t="n">
        <v>0</v>
      </c>
      <c r="CB1531" s="518" t="n">
        <v>0</v>
      </c>
      <c r="CC1531" s="518" t="n">
        <v>0</v>
      </c>
      <c r="CD1531" s="518" t="n">
        <v>0</v>
      </c>
      <c r="CE1531" s="518" t="n">
        <v>0</v>
      </c>
      <c r="CF1531" s="518" t="n">
        <v>0</v>
      </c>
      <c r="CG1531" s="518" t="n">
        <v>0</v>
      </c>
      <c r="CH1531" s="518"/>
      <c r="CI1531" s="716"/>
      <c r="CL1531" s="48" t="n">
        <v>2</v>
      </c>
      <c r="CM1531" s="48" t="n">
        <f aca="false">CL1531-V1531</f>
        <v>0</v>
      </c>
      <c r="CN1531" s="702" t="n">
        <f aca="false">SUM(CO1531:DR1531)</f>
        <v>2</v>
      </c>
      <c r="CO1531" s="703" t="n">
        <v>0</v>
      </c>
      <c r="CP1531" s="703"/>
      <c r="CQ1531" s="703" t="n">
        <v>0</v>
      </c>
      <c r="CR1531" s="703"/>
      <c r="CS1531" s="703" t="n">
        <v>0</v>
      </c>
      <c r="CT1531" s="703" t="n">
        <v>0</v>
      </c>
      <c r="CU1531" s="703"/>
      <c r="CV1531" s="703"/>
      <c r="CW1531" s="703"/>
      <c r="CX1531" s="703" t="n">
        <v>0</v>
      </c>
      <c r="CY1531" s="703" t="n">
        <v>0</v>
      </c>
      <c r="CZ1531" s="703" t="n">
        <v>0</v>
      </c>
      <c r="DA1531" s="703"/>
      <c r="DB1531" s="703"/>
      <c r="DC1531" s="703"/>
      <c r="DD1531" s="703"/>
      <c r="DE1531" s="703" t="n">
        <v>0</v>
      </c>
      <c r="DF1531" s="703"/>
      <c r="DG1531" s="703" t="n">
        <v>0</v>
      </c>
      <c r="DH1531" s="703" t="n">
        <v>0</v>
      </c>
      <c r="DI1531" s="703" t="n">
        <v>0</v>
      </c>
      <c r="DJ1531" s="703" t="n">
        <v>0</v>
      </c>
      <c r="DK1531" s="703" t="n">
        <v>2</v>
      </c>
      <c r="DL1531" s="703" t="n">
        <v>0</v>
      </c>
      <c r="DM1531" s="703"/>
      <c r="DN1531" s="703"/>
      <c r="DO1531" s="703"/>
      <c r="DP1531" s="703"/>
      <c r="DQ1531" s="703"/>
      <c r="DR1531" s="703"/>
      <c r="DS1531" s="704" t="n">
        <f aca="false">CN1531-V1531</f>
        <v>0</v>
      </c>
      <c r="DT1531" s="553"/>
      <c r="DU1531" s="48"/>
    </row>
    <row r="1532" customFormat="false" ht="15" hidden="false" customHeight="true" outlineLevel="0" collapsed="false">
      <c r="A1532" s="705" t="n">
        <f aca="false">A1531+1</f>
        <v>1523</v>
      </c>
      <c r="B1532" s="706" t="s">
        <v>2495</v>
      </c>
      <c r="C1532" s="706" t="s">
        <v>412</v>
      </c>
      <c r="D1532" s="706" t="s">
        <v>413</v>
      </c>
      <c r="E1532" s="243" t="n">
        <f aca="false">COUNTIF($G$10:$G$1856,$G1532)</f>
        <v>1</v>
      </c>
      <c r="F1532" s="706"/>
      <c r="G1532" s="706" t="s">
        <v>3486</v>
      </c>
      <c r="H1532" s="707" t="s">
        <v>2897</v>
      </c>
      <c r="I1532" s="708" t="s">
        <v>932</v>
      </c>
      <c r="J1532" s="707" t="s">
        <v>298</v>
      </c>
      <c r="K1532" s="709" t="n">
        <v>0</v>
      </c>
      <c r="L1532" s="707" t="s">
        <v>297</v>
      </c>
      <c r="M1532" s="708" t="s">
        <v>933</v>
      </c>
      <c r="N1532" s="710" t="s">
        <v>934</v>
      </c>
      <c r="O1532" s="512" t="n">
        <v>1</v>
      </c>
      <c r="P1532" s="512" t="n">
        <v>1</v>
      </c>
      <c r="Q1532" s="711" t="n">
        <v>0.00684</v>
      </c>
      <c r="R1532" s="712"/>
      <c r="S1532" s="713"/>
      <c r="T1532" s="714" t="n">
        <v>14.51</v>
      </c>
      <c r="U1532" s="715"/>
      <c r="V1532" s="262" t="n">
        <f aca="false">SUM(W1532:CI1532)</f>
        <v>0</v>
      </c>
      <c r="W1532" s="243" t="n">
        <v>0</v>
      </c>
      <c r="X1532" s="243" t="n">
        <v>0</v>
      </c>
      <c r="Y1532" s="243" t="n">
        <v>0</v>
      </c>
      <c r="Z1532" s="243" t="n">
        <v>0</v>
      </c>
      <c r="AA1532" s="243" t="n">
        <v>0</v>
      </c>
      <c r="AB1532" s="243" t="n">
        <v>0</v>
      </c>
      <c r="AC1532" s="243" t="n">
        <v>0</v>
      </c>
      <c r="AD1532" s="243" t="n">
        <v>0</v>
      </c>
      <c r="AE1532" s="243" t="n">
        <v>0</v>
      </c>
      <c r="AF1532" s="243" t="n">
        <v>0</v>
      </c>
      <c r="AG1532" s="243" t="n">
        <v>0</v>
      </c>
      <c r="AH1532" s="518" t="n">
        <v>0</v>
      </c>
      <c r="AI1532" s="243" t="n">
        <v>0</v>
      </c>
      <c r="AJ1532" s="243" t="n">
        <v>0</v>
      </c>
      <c r="AK1532" s="518" t="n">
        <v>0</v>
      </c>
      <c r="AL1532" s="518" t="n">
        <v>0</v>
      </c>
      <c r="AM1532" s="518" t="n">
        <v>0</v>
      </c>
      <c r="AN1532" s="518" t="n">
        <v>0</v>
      </c>
      <c r="AO1532" s="518" t="n">
        <v>0</v>
      </c>
      <c r="AP1532" s="518" t="n">
        <v>0</v>
      </c>
      <c r="AQ1532" s="518" t="n">
        <v>0</v>
      </c>
      <c r="AR1532" s="518" t="n">
        <v>0</v>
      </c>
      <c r="AS1532" s="518" t="n">
        <v>0</v>
      </c>
      <c r="AT1532" s="518" t="n">
        <v>0</v>
      </c>
      <c r="AU1532" s="518" t="n">
        <v>0</v>
      </c>
      <c r="AV1532" s="518" t="n">
        <v>0</v>
      </c>
      <c r="AW1532" s="518" t="n">
        <v>0</v>
      </c>
      <c r="AX1532" s="518" t="n">
        <v>0</v>
      </c>
      <c r="AY1532" s="518" t="n">
        <v>0</v>
      </c>
      <c r="AZ1532" s="518" t="n">
        <v>0</v>
      </c>
      <c r="BA1532" s="518" t="n">
        <v>0</v>
      </c>
      <c r="BB1532" s="518" t="n">
        <v>0</v>
      </c>
      <c r="BC1532" s="518" t="n">
        <v>0</v>
      </c>
      <c r="BD1532" s="518" t="n">
        <v>0</v>
      </c>
      <c r="BE1532" s="518" t="n">
        <v>0</v>
      </c>
      <c r="BF1532" s="518" t="n">
        <v>0</v>
      </c>
      <c r="BG1532" s="518" t="n">
        <v>0</v>
      </c>
      <c r="BH1532" s="518" t="n">
        <v>0</v>
      </c>
      <c r="BI1532" s="518" t="n">
        <v>0</v>
      </c>
      <c r="BJ1532" s="518"/>
      <c r="BK1532" s="518"/>
      <c r="BL1532" s="518" t="n">
        <v>0</v>
      </c>
      <c r="BM1532" s="518"/>
      <c r="BN1532" s="518"/>
      <c r="BO1532" s="518"/>
      <c r="BP1532" s="518"/>
      <c r="BQ1532" s="518"/>
      <c r="BR1532" s="518"/>
      <c r="BS1532" s="518"/>
      <c r="BT1532" s="518"/>
      <c r="BU1532" s="518"/>
      <c r="BV1532" s="518" t="n">
        <v>0</v>
      </c>
      <c r="BW1532" s="518" t="n">
        <v>0</v>
      </c>
      <c r="BX1532" s="518" t="n">
        <v>0</v>
      </c>
      <c r="BY1532" s="518" t="n">
        <v>0</v>
      </c>
      <c r="BZ1532" s="518" t="n">
        <v>0</v>
      </c>
      <c r="CA1532" s="518" t="n">
        <v>0</v>
      </c>
      <c r="CB1532" s="518" t="n">
        <v>0</v>
      </c>
      <c r="CC1532" s="518" t="n">
        <v>0</v>
      </c>
      <c r="CD1532" s="518" t="n">
        <v>0</v>
      </c>
      <c r="CE1532" s="518" t="n">
        <v>0</v>
      </c>
      <c r="CF1532" s="518" t="n">
        <v>0</v>
      </c>
      <c r="CG1532" s="518" t="n">
        <v>0</v>
      </c>
      <c r="CH1532" s="518"/>
      <c r="CI1532" s="716"/>
      <c r="CL1532" s="48" t="n">
        <v>0</v>
      </c>
      <c r="CM1532" s="48" t="n">
        <f aca="false">CL1532-V1532</f>
        <v>0</v>
      </c>
      <c r="CN1532" s="702" t="n">
        <f aca="false">SUM(CO1532:DR1532)</f>
        <v>0</v>
      </c>
      <c r="CO1532" s="703" t="n">
        <v>0</v>
      </c>
      <c r="CP1532" s="703"/>
      <c r="CQ1532" s="703" t="n">
        <v>0</v>
      </c>
      <c r="CR1532" s="703"/>
      <c r="CS1532" s="703" t="n">
        <v>0</v>
      </c>
      <c r="CT1532" s="703" t="n">
        <v>0</v>
      </c>
      <c r="CU1532" s="703"/>
      <c r="CV1532" s="703"/>
      <c r="CW1532" s="703"/>
      <c r="CX1532" s="703" t="n">
        <v>0</v>
      </c>
      <c r="CY1532" s="703" t="n">
        <v>0</v>
      </c>
      <c r="CZ1532" s="703" t="n">
        <v>0</v>
      </c>
      <c r="DA1532" s="703"/>
      <c r="DB1532" s="703"/>
      <c r="DC1532" s="703"/>
      <c r="DD1532" s="703"/>
      <c r="DE1532" s="703" t="n">
        <v>0</v>
      </c>
      <c r="DF1532" s="703"/>
      <c r="DG1532" s="703" t="n">
        <v>0</v>
      </c>
      <c r="DH1532" s="703" t="n">
        <v>0</v>
      </c>
      <c r="DI1532" s="703" t="n">
        <v>0</v>
      </c>
      <c r="DJ1532" s="703" t="n">
        <v>0</v>
      </c>
      <c r="DK1532" s="703" t="n">
        <v>0</v>
      </c>
      <c r="DL1532" s="703" t="n">
        <v>0</v>
      </c>
      <c r="DM1532" s="703"/>
      <c r="DN1532" s="703"/>
      <c r="DO1532" s="703"/>
      <c r="DP1532" s="703"/>
      <c r="DQ1532" s="703"/>
      <c r="DR1532" s="703"/>
      <c r="DS1532" s="704" t="n">
        <f aca="false">CN1532-V1532</f>
        <v>0</v>
      </c>
      <c r="DT1532" s="553"/>
      <c r="DU1532" s="48"/>
    </row>
    <row r="1533" customFormat="false" ht="15" hidden="false" customHeight="true" outlineLevel="0" collapsed="false">
      <c r="A1533" s="705" t="n">
        <f aca="false">A1532+1</f>
        <v>1524</v>
      </c>
      <c r="B1533" s="706" t="s">
        <v>2495</v>
      </c>
      <c r="C1533" s="706" t="s">
        <v>412</v>
      </c>
      <c r="D1533" s="706" t="s">
        <v>413</v>
      </c>
      <c r="E1533" s="243" t="n">
        <f aca="false">COUNTIF($G$10:$G$1856,$G1533)</f>
        <v>1</v>
      </c>
      <c r="F1533" s="706"/>
      <c r="G1533" s="706" t="s">
        <v>3487</v>
      </c>
      <c r="H1533" s="707" t="s">
        <v>2899</v>
      </c>
      <c r="I1533" s="708" t="s">
        <v>1027</v>
      </c>
      <c r="J1533" s="707" t="s">
        <v>298</v>
      </c>
      <c r="K1533" s="709" t="n">
        <v>0</v>
      </c>
      <c r="L1533" s="707" t="s">
        <v>297</v>
      </c>
      <c r="M1533" s="708" t="s">
        <v>1028</v>
      </c>
      <c r="N1533" s="710" t="s">
        <v>934</v>
      </c>
      <c r="O1533" s="512" t="n">
        <v>1</v>
      </c>
      <c r="P1533" s="512" t="n">
        <v>1</v>
      </c>
      <c r="Q1533" s="711" t="n">
        <v>0.006495</v>
      </c>
      <c r="R1533" s="712"/>
      <c r="S1533" s="713"/>
      <c r="T1533" s="714" t="n">
        <v>13.77</v>
      </c>
      <c r="U1533" s="715"/>
      <c r="V1533" s="262" t="n">
        <f aca="false">SUM(W1533:CI1533)</f>
        <v>0</v>
      </c>
      <c r="W1533" s="243" t="n">
        <v>0</v>
      </c>
      <c r="X1533" s="243" t="n">
        <v>0</v>
      </c>
      <c r="Y1533" s="243" t="n">
        <v>0</v>
      </c>
      <c r="Z1533" s="243" t="n">
        <v>0</v>
      </c>
      <c r="AA1533" s="243" t="n">
        <v>0</v>
      </c>
      <c r="AB1533" s="243" t="n">
        <v>0</v>
      </c>
      <c r="AC1533" s="243" t="n">
        <v>0</v>
      </c>
      <c r="AD1533" s="243" t="n">
        <v>0</v>
      </c>
      <c r="AE1533" s="243" t="n">
        <v>0</v>
      </c>
      <c r="AF1533" s="243" t="n">
        <v>0</v>
      </c>
      <c r="AG1533" s="243" t="n">
        <v>0</v>
      </c>
      <c r="AH1533" s="518" t="n">
        <v>0</v>
      </c>
      <c r="AI1533" s="243" t="n">
        <v>0</v>
      </c>
      <c r="AJ1533" s="243" t="n">
        <v>0</v>
      </c>
      <c r="AK1533" s="518" t="n">
        <v>0</v>
      </c>
      <c r="AL1533" s="518" t="n">
        <v>0</v>
      </c>
      <c r="AM1533" s="518" t="n">
        <v>0</v>
      </c>
      <c r="AN1533" s="518" t="n">
        <v>0</v>
      </c>
      <c r="AO1533" s="518" t="n">
        <v>0</v>
      </c>
      <c r="AP1533" s="518" t="n">
        <v>0</v>
      </c>
      <c r="AQ1533" s="518" t="n">
        <v>0</v>
      </c>
      <c r="AR1533" s="518" t="n">
        <v>0</v>
      </c>
      <c r="AS1533" s="518" t="n">
        <v>0</v>
      </c>
      <c r="AT1533" s="518" t="n">
        <v>0</v>
      </c>
      <c r="AU1533" s="518" t="n">
        <v>0</v>
      </c>
      <c r="AV1533" s="518" t="n">
        <v>0</v>
      </c>
      <c r="AW1533" s="518" t="n">
        <v>0</v>
      </c>
      <c r="AX1533" s="518" t="n">
        <v>0</v>
      </c>
      <c r="AY1533" s="518" t="n">
        <v>0</v>
      </c>
      <c r="AZ1533" s="518" t="n">
        <v>0</v>
      </c>
      <c r="BA1533" s="518" t="n">
        <v>0</v>
      </c>
      <c r="BB1533" s="518" t="n">
        <v>0</v>
      </c>
      <c r="BC1533" s="518" t="n">
        <v>0</v>
      </c>
      <c r="BD1533" s="518" t="n">
        <v>0</v>
      </c>
      <c r="BE1533" s="518" t="n">
        <v>0</v>
      </c>
      <c r="BF1533" s="518" t="n">
        <v>0</v>
      </c>
      <c r="BG1533" s="518" t="n">
        <v>0</v>
      </c>
      <c r="BH1533" s="518" t="n">
        <v>0</v>
      </c>
      <c r="BI1533" s="518" t="n">
        <v>0</v>
      </c>
      <c r="BJ1533" s="518"/>
      <c r="BK1533" s="518"/>
      <c r="BL1533" s="518" t="n">
        <v>0</v>
      </c>
      <c r="BM1533" s="518"/>
      <c r="BN1533" s="518"/>
      <c r="BO1533" s="518"/>
      <c r="BP1533" s="518"/>
      <c r="BQ1533" s="518"/>
      <c r="BR1533" s="518"/>
      <c r="BS1533" s="518"/>
      <c r="BT1533" s="518"/>
      <c r="BU1533" s="518"/>
      <c r="BV1533" s="518" t="n">
        <v>0</v>
      </c>
      <c r="BW1533" s="518" t="n">
        <v>0</v>
      </c>
      <c r="BX1533" s="518" t="n">
        <v>0</v>
      </c>
      <c r="BY1533" s="518" t="n">
        <v>0</v>
      </c>
      <c r="BZ1533" s="518" t="n">
        <v>0</v>
      </c>
      <c r="CA1533" s="518" t="n">
        <v>0</v>
      </c>
      <c r="CB1533" s="518" t="n">
        <v>0</v>
      </c>
      <c r="CC1533" s="518" t="n">
        <v>0</v>
      </c>
      <c r="CD1533" s="518" t="n">
        <v>0</v>
      </c>
      <c r="CE1533" s="518" t="n">
        <v>0</v>
      </c>
      <c r="CF1533" s="518" t="n">
        <v>0</v>
      </c>
      <c r="CG1533" s="518" t="n">
        <v>0</v>
      </c>
      <c r="CH1533" s="518"/>
      <c r="CI1533" s="716"/>
      <c r="CL1533" s="48" t="n">
        <v>0</v>
      </c>
      <c r="CM1533" s="48" t="n">
        <f aca="false">CL1533-V1533</f>
        <v>0</v>
      </c>
      <c r="CN1533" s="702" t="n">
        <f aca="false">SUM(CO1533:DR1533)</f>
        <v>0</v>
      </c>
      <c r="CO1533" s="703" t="n">
        <v>0</v>
      </c>
      <c r="CP1533" s="703"/>
      <c r="CQ1533" s="703" t="n">
        <v>0</v>
      </c>
      <c r="CR1533" s="703"/>
      <c r="CS1533" s="703" t="n">
        <v>0</v>
      </c>
      <c r="CT1533" s="703" t="n">
        <v>0</v>
      </c>
      <c r="CU1533" s="703"/>
      <c r="CV1533" s="703"/>
      <c r="CW1533" s="703"/>
      <c r="CX1533" s="703" t="n">
        <v>0</v>
      </c>
      <c r="CY1533" s="703" t="n">
        <v>0</v>
      </c>
      <c r="CZ1533" s="703" t="n">
        <v>0</v>
      </c>
      <c r="DA1533" s="703"/>
      <c r="DB1533" s="703"/>
      <c r="DC1533" s="703"/>
      <c r="DD1533" s="703"/>
      <c r="DE1533" s="703" t="n">
        <v>0</v>
      </c>
      <c r="DF1533" s="703"/>
      <c r="DG1533" s="703" t="n">
        <v>0</v>
      </c>
      <c r="DH1533" s="703" t="n">
        <v>0</v>
      </c>
      <c r="DI1533" s="703" t="n">
        <v>0</v>
      </c>
      <c r="DJ1533" s="703" t="n">
        <v>0</v>
      </c>
      <c r="DK1533" s="703" t="n">
        <v>0</v>
      </c>
      <c r="DL1533" s="703" t="n">
        <v>0</v>
      </c>
      <c r="DM1533" s="703"/>
      <c r="DN1533" s="703"/>
      <c r="DO1533" s="703"/>
      <c r="DP1533" s="703"/>
      <c r="DQ1533" s="703"/>
      <c r="DR1533" s="703"/>
      <c r="DS1533" s="704" t="n">
        <f aca="false">CN1533-V1533</f>
        <v>0</v>
      </c>
      <c r="DT1533" s="553"/>
      <c r="DU1533" s="48"/>
    </row>
    <row r="1534" customFormat="false" ht="15" hidden="false" customHeight="true" outlineLevel="0" collapsed="false">
      <c r="A1534" s="705" t="n">
        <f aca="false">A1533+1</f>
        <v>1525</v>
      </c>
      <c r="B1534" s="706" t="s">
        <v>2495</v>
      </c>
      <c r="C1534" s="706" t="s">
        <v>412</v>
      </c>
      <c r="D1534" s="706" t="s">
        <v>413</v>
      </c>
      <c r="E1534" s="243" t="n">
        <f aca="false">COUNTIF($G$10:$G$1856,$G1534)</f>
        <v>1</v>
      </c>
      <c r="F1534" s="706"/>
      <c r="G1534" s="706" t="s">
        <v>3488</v>
      </c>
      <c r="H1534" s="707" t="s">
        <v>2901</v>
      </c>
      <c r="I1534" s="708" t="s">
        <v>1031</v>
      </c>
      <c r="J1534" s="707" t="s">
        <v>298</v>
      </c>
      <c r="K1534" s="709" t="n">
        <v>0</v>
      </c>
      <c r="L1534" s="707" t="s">
        <v>297</v>
      </c>
      <c r="M1534" s="708" t="s">
        <v>1032</v>
      </c>
      <c r="N1534" s="710" t="s">
        <v>934</v>
      </c>
      <c r="O1534" s="512" t="n">
        <v>1</v>
      </c>
      <c r="P1534" s="512" t="n">
        <v>1</v>
      </c>
      <c r="Q1534" s="711" t="n">
        <v>0.006495</v>
      </c>
      <c r="R1534" s="712"/>
      <c r="S1534" s="713"/>
      <c r="T1534" s="714" t="n">
        <v>13.77</v>
      </c>
      <c r="U1534" s="715"/>
      <c r="V1534" s="262" t="n">
        <f aca="false">SUM(W1534:CI1534)</f>
        <v>0</v>
      </c>
      <c r="W1534" s="243" t="n">
        <v>0</v>
      </c>
      <c r="X1534" s="243" t="n">
        <v>0</v>
      </c>
      <c r="Y1534" s="243" t="n">
        <v>0</v>
      </c>
      <c r="Z1534" s="243" t="n">
        <v>0</v>
      </c>
      <c r="AA1534" s="243" t="n">
        <v>0</v>
      </c>
      <c r="AB1534" s="243" t="n">
        <v>0</v>
      </c>
      <c r="AC1534" s="243" t="n">
        <v>0</v>
      </c>
      <c r="AD1534" s="243" t="n">
        <v>0</v>
      </c>
      <c r="AE1534" s="243" t="n">
        <v>0</v>
      </c>
      <c r="AF1534" s="243" t="n">
        <v>0</v>
      </c>
      <c r="AG1534" s="243" t="n">
        <v>0</v>
      </c>
      <c r="AH1534" s="518" t="n">
        <v>0</v>
      </c>
      <c r="AI1534" s="243" t="n">
        <v>0</v>
      </c>
      <c r="AJ1534" s="243" t="n">
        <v>0</v>
      </c>
      <c r="AK1534" s="518" t="n">
        <v>0</v>
      </c>
      <c r="AL1534" s="518" t="n">
        <v>0</v>
      </c>
      <c r="AM1534" s="518" t="n">
        <v>0</v>
      </c>
      <c r="AN1534" s="518" t="n">
        <v>0</v>
      </c>
      <c r="AO1534" s="518" t="n">
        <v>0</v>
      </c>
      <c r="AP1534" s="518" t="n">
        <v>0</v>
      </c>
      <c r="AQ1534" s="518" t="n">
        <v>0</v>
      </c>
      <c r="AR1534" s="518" t="n">
        <v>0</v>
      </c>
      <c r="AS1534" s="518" t="n">
        <v>0</v>
      </c>
      <c r="AT1534" s="518" t="n">
        <v>0</v>
      </c>
      <c r="AU1534" s="518" t="n">
        <v>0</v>
      </c>
      <c r="AV1534" s="518" t="n">
        <v>0</v>
      </c>
      <c r="AW1534" s="518" t="n">
        <v>0</v>
      </c>
      <c r="AX1534" s="518" t="n">
        <v>0</v>
      </c>
      <c r="AY1534" s="518" t="n">
        <v>0</v>
      </c>
      <c r="AZ1534" s="518" t="n">
        <v>0</v>
      </c>
      <c r="BA1534" s="518" t="n">
        <v>0</v>
      </c>
      <c r="BB1534" s="518" t="n">
        <v>0</v>
      </c>
      <c r="BC1534" s="518" t="n">
        <v>0</v>
      </c>
      <c r="BD1534" s="518" t="n">
        <v>0</v>
      </c>
      <c r="BE1534" s="518" t="n">
        <v>0</v>
      </c>
      <c r="BF1534" s="518" t="n">
        <v>0</v>
      </c>
      <c r="BG1534" s="518" t="n">
        <v>0</v>
      </c>
      <c r="BH1534" s="518" t="n">
        <v>0</v>
      </c>
      <c r="BI1534" s="518" t="n">
        <v>0</v>
      </c>
      <c r="BJ1534" s="518"/>
      <c r="BK1534" s="518"/>
      <c r="BL1534" s="518" t="n">
        <v>0</v>
      </c>
      <c r="BM1534" s="518"/>
      <c r="BN1534" s="518"/>
      <c r="BO1534" s="518"/>
      <c r="BP1534" s="518"/>
      <c r="BQ1534" s="518"/>
      <c r="BR1534" s="518"/>
      <c r="BS1534" s="518"/>
      <c r="BT1534" s="518"/>
      <c r="BU1534" s="518"/>
      <c r="BV1534" s="518" t="n">
        <v>0</v>
      </c>
      <c r="BW1534" s="518" t="n">
        <v>0</v>
      </c>
      <c r="BX1534" s="518" t="n">
        <v>0</v>
      </c>
      <c r="BY1534" s="518" t="n">
        <v>0</v>
      </c>
      <c r="BZ1534" s="518" t="n">
        <v>0</v>
      </c>
      <c r="CA1534" s="518" t="n">
        <v>0</v>
      </c>
      <c r="CB1534" s="518" t="n">
        <v>0</v>
      </c>
      <c r="CC1534" s="518" t="n">
        <v>0</v>
      </c>
      <c r="CD1534" s="518" t="n">
        <v>0</v>
      </c>
      <c r="CE1534" s="518" t="n">
        <v>0</v>
      </c>
      <c r="CF1534" s="518" t="n">
        <v>0</v>
      </c>
      <c r="CG1534" s="518" t="n">
        <v>0</v>
      </c>
      <c r="CH1534" s="518"/>
      <c r="CI1534" s="716"/>
      <c r="CL1534" s="48" t="n">
        <v>0</v>
      </c>
      <c r="CM1534" s="48" t="n">
        <f aca="false">CL1534-V1534</f>
        <v>0</v>
      </c>
      <c r="CN1534" s="702" t="n">
        <f aca="false">SUM(CO1534:DR1534)</f>
        <v>0</v>
      </c>
      <c r="CO1534" s="703" t="n">
        <v>0</v>
      </c>
      <c r="CP1534" s="703"/>
      <c r="CQ1534" s="703" t="n">
        <v>0</v>
      </c>
      <c r="CR1534" s="703"/>
      <c r="CS1534" s="703" t="n">
        <v>0</v>
      </c>
      <c r="CT1534" s="703" t="n">
        <v>0</v>
      </c>
      <c r="CU1534" s="703"/>
      <c r="CV1534" s="703"/>
      <c r="CW1534" s="703"/>
      <c r="CX1534" s="703" t="n">
        <v>0</v>
      </c>
      <c r="CY1534" s="703" t="n">
        <v>0</v>
      </c>
      <c r="CZ1534" s="703" t="n">
        <v>0</v>
      </c>
      <c r="DA1534" s="703"/>
      <c r="DB1534" s="703"/>
      <c r="DC1534" s="703"/>
      <c r="DD1534" s="703"/>
      <c r="DE1534" s="703" t="n">
        <v>0</v>
      </c>
      <c r="DF1534" s="703"/>
      <c r="DG1534" s="703" t="n">
        <v>0</v>
      </c>
      <c r="DH1534" s="703" t="n">
        <v>0</v>
      </c>
      <c r="DI1534" s="703" t="n">
        <v>0</v>
      </c>
      <c r="DJ1534" s="703" t="n">
        <v>0</v>
      </c>
      <c r="DK1534" s="703" t="n">
        <v>0</v>
      </c>
      <c r="DL1534" s="703" t="n">
        <v>0</v>
      </c>
      <c r="DM1534" s="703"/>
      <c r="DN1534" s="703"/>
      <c r="DO1534" s="703"/>
      <c r="DP1534" s="703"/>
      <c r="DQ1534" s="703"/>
      <c r="DR1534" s="703"/>
      <c r="DS1534" s="704" t="n">
        <f aca="false">CN1534-V1534</f>
        <v>0</v>
      </c>
      <c r="DT1534" s="553"/>
      <c r="DU1534" s="48"/>
    </row>
    <row r="1535" customFormat="false" ht="15" hidden="false" customHeight="true" outlineLevel="0" collapsed="false">
      <c r="A1535" s="705" t="n">
        <f aca="false">A1534+1</f>
        <v>1526</v>
      </c>
      <c r="B1535" s="706" t="s">
        <v>2495</v>
      </c>
      <c r="C1535" s="706" t="s">
        <v>412</v>
      </c>
      <c r="D1535" s="706" t="s">
        <v>413</v>
      </c>
      <c r="E1535" s="243" t="n">
        <f aca="false">COUNTIF($G$10:$G$1856,$G1535)</f>
        <v>1</v>
      </c>
      <c r="F1535" s="706"/>
      <c r="G1535" s="706" t="s">
        <v>3489</v>
      </c>
      <c r="H1535" s="707" t="s">
        <v>2903</v>
      </c>
      <c r="I1535" s="708" t="s">
        <v>997</v>
      </c>
      <c r="J1535" s="707" t="s">
        <v>298</v>
      </c>
      <c r="K1535" s="709" t="n">
        <v>0</v>
      </c>
      <c r="L1535" s="707" t="s">
        <v>297</v>
      </c>
      <c r="M1535" s="708" t="s">
        <v>1909</v>
      </c>
      <c r="N1535" s="710" t="s">
        <v>934</v>
      </c>
      <c r="O1535" s="512" t="n">
        <v>1</v>
      </c>
      <c r="P1535" s="512" t="n">
        <v>1</v>
      </c>
      <c r="Q1535" s="711" t="n">
        <v>0.00338</v>
      </c>
      <c r="R1535" s="712"/>
      <c r="S1535" s="713"/>
      <c r="T1535" s="714" t="n">
        <v>7.17</v>
      </c>
      <c r="U1535" s="715"/>
      <c r="V1535" s="262" t="n">
        <f aca="false">SUM(W1535:CI1535)</f>
        <v>0</v>
      </c>
      <c r="W1535" s="243" t="n">
        <v>0</v>
      </c>
      <c r="X1535" s="243" t="n">
        <v>0</v>
      </c>
      <c r="Y1535" s="243" t="n">
        <v>0</v>
      </c>
      <c r="Z1535" s="243" t="n">
        <v>0</v>
      </c>
      <c r="AA1535" s="243" t="n">
        <v>0</v>
      </c>
      <c r="AB1535" s="243" t="n">
        <v>0</v>
      </c>
      <c r="AC1535" s="243" t="n">
        <v>0</v>
      </c>
      <c r="AD1535" s="243" t="n">
        <v>0</v>
      </c>
      <c r="AE1535" s="243" t="n">
        <v>0</v>
      </c>
      <c r="AF1535" s="243" t="n">
        <v>0</v>
      </c>
      <c r="AG1535" s="243" t="n">
        <v>0</v>
      </c>
      <c r="AH1535" s="518" t="n">
        <v>0</v>
      </c>
      <c r="AI1535" s="243" t="n">
        <v>0</v>
      </c>
      <c r="AJ1535" s="243" t="n">
        <v>0</v>
      </c>
      <c r="AK1535" s="518" t="n">
        <v>0</v>
      </c>
      <c r="AL1535" s="518" t="n">
        <v>0</v>
      </c>
      <c r="AM1535" s="518" t="n">
        <v>0</v>
      </c>
      <c r="AN1535" s="518" t="n">
        <v>0</v>
      </c>
      <c r="AO1535" s="518" t="n">
        <v>0</v>
      </c>
      <c r="AP1535" s="518" t="n">
        <v>0</v>
      </c>
      <c r="AQ1535" s="518" t="n">
        <v>0</v>
      </c>
      <c r="AR1535" s="518" t="n">
        <v>0</v>
      </c>
      <c r="AS1535" s="518" t="n">
        <v>0</v>
      </c>
      <c r="AT1535" s="518" t="n">
        <v>0</v>
      </c>
      <c r="AU1535" s="518" t="n">
        <v>0</v>
      </c>
      <c r="AV1535" s="518" t="n">
        <v>0</v>
      </c>
      <c r="AW1535" s="518" t="n">
        <v>0</v>
      </c>
      <c r="AX1535" s="518" t="n">
        <v>0</v>
      </c>
      <c r="AY1535" s="518" t="n">
        <v>0</v>
      </c>
      <c r="AZ1535" s="518" t="n">
        <v>0</v>
      </c>
      <c r="BA1535" s="518" t="n">
        <v>0</v>
      </c>
      <c r="BB1535" s="518" t="n">
        <v>0</v>
      </c>
      <c r="BC1535" s="518" t="n">
        <v>0</v>
      </c>
      <c r="BD1535" s="518" t="n">
        <v>0</v>
      </c>
      <c r="BE1535" s="518" t="n">
        <v>0</v>
      </c>
      <c r="BF1535" s="518" t="n">
        <v>0</v>
      </c>
      <c r="BG1535" s="518" t="n">
        <v>0</v>
      </c>
      <c r="BH1535" s="518" t="n">
        <v>0</v>
      </c>
      <c r="BI1535" s="518" t="n">
        <v>0</v>
      </c>
      <c r="BJ1535" s="518"/>
      <c r="BK1535" s="518"/>
      <c r="BL1535" s="518" t="n">
        <v>0</v>
      </c>
      <c r="BM1535" s="518"/>
      <c r="BN1535" s="518"/>
      <c r="BO1535" s="518"/>
      <c r="BP1535" s="518"/>
      <c r="BQ1535" s="518"/>
      <c r="BR1535" s="518"/>
      <c r="BS1535" s="518"/>
      <c r="BT1535" s="518"/>
      <c r="BU1535" s="518"/>
      <c r="BV1535" s="518" t="n">
        <v>0</v>
      </c>
      <c r="BW1535" s="518" t="n">
        <v>0</v>
      </c>
      <c r="BX1535" s="518" t="n">
        <v>0</v>
      </c>
      <c r="BY1535" s="518" t="n">
        <v>0</v>
      </c>
      <c r="BZ1535" s="518" t="n">
        <v>0</v>
      </c>
      <c r="CA1535" s="518" t="n">
        <v>0</v>
      </c>
      <c r="CB1535" s="518" t="n">
        <v>0</v>
      </c>
      <c r="CC1535" s="518" t="n">
        <v>0</v>
      </c>
      <c r="CD1535" s="518" t="n">
        <v>0</v>
      </c>
      <c r="CE1535" s="518" t="n">
        <v>0</v>
      </c>
      <c r="CF1535" s="518" t="n">
        <v>0</v>
      </c>
      <c r="CG1535" s="518" t="n">
        <v>0</v>
      </c>
      <c r="CH1535" s="518"/>
      <c r="CI1535" s="716"/>
      <c r="CL1535" s="48" t="n">
        <v>0</v>
      </c>
      <c r="CM1535" s="48" t="n">
        <f aca="false">CL1535-V1535</f>
        <v>0</v>
      </c>
      <c r="CN1535" s="702" t="n">
        <f aca="false">SUM(CO1535:DR1535)</f>
        <v>0</v>
      </c>
      <c r="CO1535" s="703" t="n">
        <v>0</v>
      </c>
      <c r="CP1535" s="703"/>
      <c r="CQ1535" s="703" t="n">
        <v>0</v>
      </c>
      <c r="CR1535" s="703"/>
      <c r="CS1535" s="703" t="n">
        <v>0</v>
      </c>
      <c r="CT1535" s="703" t="n">
        <v>0</v>
      </c>
      <c r="CU1535" s="703"/>
      <c r="CV1535" s="703"/>
      <c r="CW1535" s="703"/>
      <c r="CX1535" s="703" t="n">
        <v>0</v>
      </c>
      <c r="CY1535" s="703" t="n">
        <v>0</v>
      </c>
      <c r="CZ1535" s="703" t="n">
        <v>0</v>
      </c>
      <c r="DA1535" s="703"/>
      <c r="DB1535" s="703"/>
      <c r="DC1535" s="703"/>
      <c r="DD1535" s="703"/>
      <c r="DE1535" s="703" t="n">
        <v>0</v>
      </c>
      <c r="DF1535" s="703"/>
      <c r="DG1535" s="703" t="n">
        <v>0</v>
      </c>
      <c r="DH1535" s="703" t="n">
        <v>0</v>
      </c>
      <c r="DI1535" s="703" t="n">
        <v>0</v>
      </c>
      <c r="DJ1535" s="703" t="n">
        <v>0</v>
      </c>
      <c r="DK1535" s="703" t="n">
        <v>0</v>
      </c>
      <c r="DL1535" s="703" t="n">
        <v>0</v>
      </c>
      <c r="DM1535" s="703"/>
      <c r="DN1535" s="703"/>
      <c r="DO1535" s="703"/>
      <c r="DP1535" s="703"/>
      <c r="DQ1535" s="703"/>
      <c r="DR1535" s="703"/>
      <c r="DS1535" s="704" t="n">
        <f aca="false">CN1535-V1535</f>
        <v>0</v>
      </c>
      <c r="DT1535" s="553"/>
      <c r="DU1535" s="48"/>
    </row>
    <row r="1536" customFormat="false" ht="15" hidden="false" customHeight="true" outlineLevel="0" collapsed="false">
      <c r="A1536" s="705" t="n">
        <f aca="false">A1535+1</f>
        <v>1527</v>
      </c>
      <c r="B1536" s="706" t="s">
        <v>2495</v>
      </c>
      <c r="C1536" s="706" t="s">
        <v>412</v>
      </c>
      <c r="D1536" s="706" t="s">
        <v>413</v>
      </c>
      <c r="E1536" s="243" t="n">
        <f aca="false">COUNTIF($G$10:$G$1856,$G1536)</f>
        <v>1</v>
      </c>
      <c r="F1536" s="706"/>
      <c r="G1536" s="706" t="s">
        <v>3490</v>
      </c>
      <c r="H1536" s="707" t="s">
        <v>2905</v>
      </c>
      <c r="I1536" s="708" t="s">
        <v>985</v>
      </c>
      <c r="J1536" s="707" t="s">
        <v>298</v>
      </c>
      <c r="K1536" s="709" t="n">
        <v>0</v>
      </c>
      <c r="L1536" s="707" t="s">
        <v>297</v>
      </c>
      <c r="M1536" s="708" t="s">
        <v>1035</v>
      </c>
      <c r="N1536" s="710" t="s">
        <v>934</v>
      </c>
      <c r="O1536" s="512" t="n">
        <v>1</v>
      </c>
      <c r="P1536" s="512" t="n">
        <v>1</v>
      </c>
      <c r="Q1536" s="711" t="n">
        <v>0.00397</v>
      </c>
      <c r="R1536" s="712"/>
      <c r="S1536" s="713"/>
      <c r="T1536" s="714" t="n">
        <v>8.42</v>
      </c>
      <c r="U1536" s="715"/>
      <c r="V1536" s="262" t="n">
        <f aca="false">SUM(W1536:CI1536)</f>
        <v>0</v>
      </c>
      <c r="W1536" s="243" t="n">
        <v>0</v>
      </c>
      <c r="X1536" s="243" t="n">
        <v>0</v>
      </c>
      <c r="Y1536" s="243" t="n">
        <v>0</v>
      </c>
      <c r="Z1536" s="243" t="n">
        <v>0</v>
      </c>
      <c r="AA1536" s="243" t="n">
        <v>0</v>
      </c>
      <c r="AB1536" s="243" t="n">
        <v>0</v>
      </c>
      <c r="AC1536" s="243" t="n">
        <v>0</v>
      </c>
      <c r="AD1536" s="243" t="n">
        <v>0</v>
      </c>
      <c r="AE1536" s="243" t="n">
        <v>0</v>
      </c>
      <c r="AF1536" s="243" t="n">
        <v>0</v>
      </c>
      <c r="AG1536" s="243" t="n">
        <v>0</v>
      </c>
      <c r="AH1536" s="518" t="n">
        <v>0</v>
      </c>
      <c r="AI1536" s="243" t="n">
        <v>0</v>
      </c>
      <c r="AJ1536" s="243" t="n">
        <v>0</v>
      </c>
      <c r="AK1536" s="518" t="n">
        <v>0</v>
      </c>
      <c r="AL1536" s="518" t="n">
        <v>0</v>
      </c>
      <c r="AM1536" s="518" t="n">
        <v>0</v>
      </c>
      <c r="AN1536" s="518" t="n">
        <v>0</v>
      </c>
      <c r="AO1536" s="518" t="n">
        <v>0</v>
      </c>
      <c r="AP1536" s="518" t="n">
        <v>0</v>
      </c>
      <c r="AQ1536" s="518" t="n">
        <v>0</v>
      </c>
      <c r="AR1536" s="518" t="n">
        <v>0</v>
      </c>
      <c r="AS1536" s="518" t="n">
        <v>0</v>
      </c>
      <c r="AT1536" s="518" t="n">
        <v>0</v>
      </c>
      <c r="AU1536" s="518" t="n">
        <v>0</v>
      </c>
      <c r="AV1536" s="518" t="n">
        <v>0</v>
      </c>
      <c r="AW1536" s="518" t="n">
        <v>0</v>
      </c>
      <c r="AX1536" s="518" t="n">
        <v>0</v>
      </c>
      <c r="AY1536" s="518" t="n">
        <v>0</v>
      </c>
      <c r="AZ1536" s="518" t="n">
        <v>0</v>
      </c>
      <c r="BA1536" s="518" t="n">
        <v>0</v>
      </c>
      <c r="BB1536" s="518" t="n">
        <v>0</v>
      </c>
      <c r="BC1536" s="518" t="n">
        <v>0</v>
      </c>
      <c r="BD1536" s="518" t="n">
        <v>0</v>
      </c>
      <c r="BE1536" s="518" t="n">
        <v>0</v>
      </c>
      <c r="BF1536" s="518" t="n">
        <v>0</v>
      </c>
      <c r="BG1536" s="518" t="n">
        <v>0</v>
      </c>
      <c r="BH1536" s="518" t="n">
        <v>0</v>
      </c>
      <c r="BI1536" s="518" t="n">
        <v>0</v>
      </c>
      <c r="BJ1536" s="518"/>
      <c r="BK1536" s="518"/>
      <c r="BL1536" s="518" t="n">
        <v>0</v>
      </c>
      <c r="BM1536" s="518"/>
      <c r="BN1536" s="518"/>
      <c r="BO1536" s="518"/>
      <c r="BP1536" s="518"/>
      <c r="BQ1536" s="518"/>
      <c r="BR1536" s="518"/>
      <c r="BS1536" s="518"/>
      <c r="BT1536" s="518"/>
      <c r="BU1536" s="518"/>
      <c r="BV1536" s="518" t="n">
        <v>0</v>
      </c>
      <c r="BW1536" s="518" t="n">
        <v>0</v>
      </c>
      <c r="BX1536" s="518" t="n">
        <v>0</v>
      </c>
      <c r="BY1536" s="518" t="n">
        <v>0</v>
      </c>
      <c r="BZ1536" s="518" t="n">
        <v>0</v>
      </c>
      <c r="CA1536" s="518" t="n">
        <v>0</v>
      </c>
      <c r="CB1536" s="518" t="n">
        <v>0</v>
      </c>
      <c r="CC1536" s="518" t="n">
        <v>0</v>
      </c>
      <c r="CD1536" s="518" t="n">
        <v>0</v>
      </c>
      <c r="CE1536" s="518" t="n">
        <v>0</v>
      </c>
      <c r="CF1536" s="518" t="n">
        <v>0</v>
      </c>
      <c r="CG1536" s="518" t="n">
        <v>0</v>
      </c>
      <c r="CH1536" s="518"/>
      <c r="CI1536" s="716"/>
      <c r="CL1536" s="48" t="n">
        <v>0</v>
      </c>
      <c r="CM1536" s="48" t="n">
        <f aca="false">CL1536-V1536</f>
        <v>0</v>
      </c>
      <c r="CN1536" s="702" t="n">
        <f aca="false">SUM(CO1536:DR1536)</f>
        <v>0</v>
      </c>
      <c r="CO1536" s="703" t="n">
        <v>0</v>
      </c>
      <c r="CP1536" s="703"/>
      <c r="CQ1536" s="703" t="n">
        <v>0</v>
      </c>
      <c r="CR1536" s="703"/>
      <c r="CS1536" s="703" t="n">
        <v>0</v>
      </c>
      <c r="CT1536" s="703" t="n">
        <v>0</v>
      </c>
      <c r="CU1536" s="703"/>
      <c r="CV1536" s="703"/>
      <c r="CW1536" s="703"/>
      <c r="CX1536" s="703" t="n">
        <v>0</v>
      </c>
      <c r="CY1536" s="703" t="n">
        <v>0</v>
      </c>
      <c r="CZ1536" s="703" t="n">
        <v>0</v>
      </c>
      <c r="DA1536" s="703"/>
      <c r="DB1536" s="703"/>
      <c r="DC1536" s="703"/>
      <c r="DD1536" s="703"/>
      <c r="DE1536" s="703" t="n">
        <v>0</v>
      </c>
      <c r="DF1536" s="703"/>
      <c r="DG1536" s="703" t="n">
        <v>0</v>
      </c>
      <c r="DH1536" s="703" t="n">
        <v>0</v>
      </c>
      <c r="DI1536" s="703" t="n">
        <v>0</v>
      </c>
      <c r="DJ1536" s="703" t="n">
        <v>0</v>
      </c>
      <c r="DK1536" s="703" t="n">
        <v>0</v>
      </c>
      <c r="DL1536" s="703" t="n">
        <v>0</v>
      </c>
      <c r="DM1536" s="703"/>
      <c r="DN1536" s="703"/>
      <c r="DO1536" s="703"/>
      <c r="DP1536" s="703"/>
      <c r="DQ1536" s="703"/>
      <c r="DR1536" s="703"/>
      <c r="DS1536" s="704" t="n">
        <f aca="false">CN1536-V1536</f>
        <v>0</v>
      </c>
      <c r="DT1536" s="553"/>
      <c r="DU1536" s="48"/>
    </row>
    <row r="1537" customFormat="false" ht="15" hidden="false" customHeight="true" outlineLevel="0" collapsed="false">
      <c r="A1537" s="705" t="n">
        <f aca="false">A1536+1</f>
        <v>1528</v>
      </c>
      <c r="B1537" s="706" t="s">
        <v>2495</v>
      </c>
      <c r="C1537" s="706" t="s">
        <v>412</v>
      </c>
      <c r="D1537" s="706" t="s">
        <v>413</v>
      </c>
      <c r="E1537" s="243" t="n">
        <f aca="false">COUNTIF($G$10:$G$1856,$G1537)</f>
        <v>1</v>
      </c>
      <c r="F1537" s="706"/>
      <c r="G1537" s="706" t="s">
        <v>3491</v>
      </c>
      <c r="H1537" s="707" t="s">
        <v>2907</v>
      </c>
      <c r="I1537" s="708" t="s">
        <v>1050</v>
      </c>
      <c r="J1537" s="707" t="s">
        <v>298</v>
      </c>
      <c r="K1537" s="709" t="n">
        <v>0</v>
      </c>
      <c r="L1537" s="707" t="s">
        <v>297</v>
      </c>
      <c r="M1537" s="708" t="s">
        <v>1432</v>
      </c>
      <c r="N1537" s="710" t="s">
        <v>934</v>
      </c>
      <c r="O1537" s="512" t="n">
        <v>2</v>
      </c>
      <c r="P1537" s="512" t="n">
        <v>1</v>
      </c>
      <c r="Q1537" s="711" t="n">
        <v>0.001455</v>
      </c>
      <c r="R1537" s="712"/>
      <c r="S1537" s="713"/>
      <c r="T1537" s="714" t="n">
        <v>3.09</v>
      </c>
      <c r="U1537" s="715"/>
      <c r="V1537" s="262" t="n">
        <f aca="false">SUM(W1537:CI1537)</f>
        <v>0</v>
      </c>
      <c r="W1537" s="243" t="n">
        <v>0</v>
      </c>
      <c r="X1537" s="243" t="n">
        <v>0</v>
      </c>
      <c r="Y1537" s="243" t="n">
        <v>0</v>
      </c>
      <c r="Z1537" s="243" t="n">
        <v>0</v>
      </c>
      <c r="AA1537" s="243" t="n">
        <v>0</v>
      </c>
      <c r="AB1537" s="243" t="n">
        <v>0</v>
      </c>
      <c r="AC1537" s="243" t="n">
        <v>0</v>
      </c>
      <c r="AD1537" s="243" t="n">
        <v>0</v>
      </c>
      <c r="AE1537" s="243" t="n">
        <v>0</v>
      </c>
      <c r="AF1537" s="243" t="n">
        <v>0</v>
      </c>
      <c r="AG1537" s="243" t="n">
        <v>0</v>
      </c>
      <c r="AH1537" s="518" t="n">
        <v>0</v>
      </c>
      <c r="AI1537" s="243" t="n">
        <v>0</v>
      </c>
      <c r="AJ1537" s="243" t="n">
        <v>0</v>
      </c>
      <c r="AK1537" s="518" t="n">
        <v>0</v>
      </c>
      <c r="AL1537" s="518" t="n">
        <v>0</v>
      </c>
      <c r="AM1537" s="518" t="n">
        <v>0</v>
      </c>
      <c r="AN1537" s="518" t="n">
        <v>0</v>
      </c>
      <c r="AO1537" s="518" t="n">
        <v>0</v>
      </c>
      <c r="AP1537" s="518" t="n">
        <v>0</v>
      </c>
      <c r="AQ1537" s="518" t="n">
        <v>0</v>
      </c>
      <c r="AR1537" s="518" t="n">
        <v>0</v>
      </c>
      <c r="AS1537" s="518" t="n">
        <v>0</v>
      </c>
      <c r="AT1537" s="518" t="n">
        <v>0</v>
      </c>
      <c r="AU1537" s="518" t="n">
        <v>0</v>
      </c>
      <c r="AV1537" s="518" t="n">
        <v>0</v>
      </c>
      <c r="AW1537" s="518" t="n">
        <v>0</v>
      </c>
      <c r="AX1537" s="518" t="n">
        <v>0</v>
      </c>
      <c r="AY1537" s="518" t="n">
        <v>0</v>
      </c>
      <c r="AZ1537" s="518" t="n">
        <v>0</v>
      </c>
      <c r="BA1537" s="518" t="n">
        <v>0</v>
      </c>
      <c r="BB1537" s="518" t="n">
        <v>0</v>
      </c>
      <c r="BC1537" s="518" t="n">
        <v>0</v>
      </c>
      <c r="BD1537" s="518" t="n">
        <v>0</v>
      </c>
      <c r="BE1537" s="518" t="n">
        <v>0</v>
      </c>
      <c r="BF1537" s="518" t="n">
        <v>0</v>
      </c>
      <c r="BG1537" s="518" t="n">
        <v>0</v>
      </c>
      <c r="BH1537" s="518" t="n">
        <v>0</v>
      </c>
      <c r="BI1537" s="518" t="n">
        <v>0</v>
      </c>
      <c r="BJ1537" s="518"/>
      <c r="BK1537" s="518"/>
      <c r="BL1537" s="518" t="n">
        <v>0</v>
      </c>
      <c r="BM1537" s="518"/>
      <c r="BN1537" s="518"/>
      <c r="BO1537" s="518"/>
      <c r="BP1537" s="518"/>
      <c r="BQ1537" s="518"/>
      <c r="BR1537" s="518"/>
      <c r="BS1537" s="518"/>
      <c r="BT1537" s="518"/>
      <c r="BU1537" s="518"/>
      <c r="BV1537" s="518" t="n">
        <v>0</v>
      </c>
      <c r="BW1537" s="518" t="n">
        <v>0</v>
      </c>
      <c r="BX1537" s="518" t="n">
        <v>0</v>
      </c>
      <c r="BY1537" s="518" t="n">
        <v>0</v>
      </c>
      <c r="BZ1537" s="518" t="n">
        <v>0</v>
      </c>
      <c r="CA1537" s="518" t="n">
        <v>0</v>
      </c>
      <c r="CB1537" s="518" t="n">
        <v>0</v>
      </c>
      <c r="CC1537" s="518" t="n">
        <v>0</v>
      </c>
      <c r="CD1537" s="518" t="n">
        <v>0</v>
      </c>
      <c r="CE1537" s="518" t="n">
        <v>0</v>
      </c>
      <c r="CF1537" s="518" t="n">
        <v>0</v>
      </c>
      <c r="CG1537" s="518" t="n">
        <v>0</v>
      </c>
      <c r="CH1537" s="518"/>
      <c r="CI1537" s="716"/>
      <c r="CL1537" s="48" t="n">
        <v>0</v>
      </c>
      <c r="CM1537" s="48" t="n">
        <f aca="false">CL1537-V1537</f>
        <v>0</v>
      </c>
      <c r="CN1537" s="702" t="n">
        <f aca="false">SUM(CO1537:DR1537)</f>
        <v>0</v>
      </c>
      <c r="CO1537" s="703" t="n">
        <v>0</v>
      </c>
      <c r="CP1537" s="703"/>
      <c r="CQ1537" s="703" t="n">
        <v>0</v>
      </c>
      <c r="CR1537" s="703"/>
      <c r="CS1537" s="703" t="n">
        <v>0</v>
      </c>
      <c r="CT1537" s="703" t="n">
        <v>0</v>
      </c>
      <c r="CU1537" s="703"/>
      <c r="CV1537" s="703"/>
      <c r="CW1537" s="703"/>
      <c r="CX1537" s="703" t="n">
        <v>0</v>
      </c>
      <c r="CY1537" s="703" t="n">
        <v>0</v>
      </c>
      <c r="CZ1537" s="703" t="n">
        <v>0</v>
      </c>
      <c r="DA1537" s="703"/>
      <c r="DB1537" s="703"/>
      <c r="DC1537" s="703"/>
      <c r="DD1537" s="703"/>
      <c r="DE1537" s="703" t="n">
        <v>0</v>
      </c>
      <c r="DF1537" s="703"/>
      <c r="DG1537" s="703" t="n">
        <v>0</v>
      </c>
      <c r="DH1537" s="703" t="n">
        <v>0</v>
      </c>
      <c r="DI1537" s="703" t="n">
        <v>0</v>
      </c>
      <c r="DJ1537" s="703" t="n">
        <v>0</v>
      </c>
      <c r="DK1537" s="703" t="n">
        <v>0</v>
      </c>
      <c r="DL1537" s="703" t="n">
        <v>0</v>
      </c>
      <c r="DM1537" s="703"/>
      <c r="DN1537" s="703"/>
      <c r="DO1537" s="703"/>
      <c r="DP1537" s="703"/>
      <c r="DQ1537" s="703"/>
      <c r="DR1537" s="703"/>
      <c r="DS1537" s="704" t="n">
        <f aca="false">CN1537-V1537</f>
        <v>0</v>
      </c>
      <c r="DT1537" s="553"/>
      <c r="DU1537" s="48"/>
    </row>
    <row r="1538" customFormat="false" ht="15" hidden="false" customHeight="true" outlineLevel="0" collapsed="false">
      <c r="A1538" s="705" t="n">
        <f aca="false">A1537+1</f>
        <v>1529</v>
      </c>
      <c r="B1538" s="706" t="s">
        <v>2495</v>
      </c>
      <c r="C1538" s="706" t="s">
        <v>412</v>
      </c>
      <c r="D1538" s="706" t="s">
        <v>413</v>
      </c>
      <c r="E1538" s="243" t="n">
        <f aca="false">COUNTIF($G$10:$G$1856,$G1538)</f>
        <v>1</v>
      </c>
      <c r="F1538" s="706"/>
      <c r="G1538" s="706" t="s">
        <v>3492</v>
      </c>
      <c r="H1538" s="707" t="s">
        <v>2909</v>
      </c>
      <c r="I1538" s="708" t="s">
        <v>1070</v>
      </c>
      <c r="J1538" s="707" t="s">
        <v>298</v>
      </c>
      <c r="K1538" s="709" t="n">
        <v>0</v>
      </c>
      <c r="L1538" s="707" t="s">
        <v>297</v>
      </c>
      <c r="M1538" s="708" t="s">
        <v>1071</v>
      </c>
      <c r="N1538" s="710" t="s">
        <v>934</v>
      </c>
      <c r="O1538" s="512" t="n">
        <v>1</v>
      </c>
      <c r="P1538" s="512" t="n">
        <v>1</v>
      </c>
      <c r="Q1538" s="711" t="n">
        <v>0.00225</v>
      </c>
      <c r="R1538" s="712"/>
      <c r="S1538" s="713"/>
      <c r="T1538" s="714" t="n">
        <v>4.77</v>
      </c>
      <c r="U1538" s="715"/>
      <c r="V1538" s="262" t="n">
        <f aca="false">SUM(W1538:CI1538)</f>
        <v>0</v>
      </c>
      <c r="W1538" s="243" t="n">
        <v>0</v>
      </c>
      <c r="X1538" s="243" t="n">
        <v>0</v>
      </c>
      <c r="Y1538" s="243" t="n">
        <v>0</v>
      </c>
      <c r="Z1538" s="243" t="n">
        <v>0</v>
      </c>
      <c r="AA1538" s="243" t="n">
        <v>0</v>
      </c>
      <c r="AB1538" s="243" t="n">
        <v>0</v>
      </c>
      <c r="AC1538" s="243" t="n">
        <v>0</v>
      </c>
      <c r="AD1538" s="243" t="n">
        <v>0</v>
      </c>
      <c r="AE1538" s="243" t="n">
        <v>0</v>
      </c>
      <c r="AF1538" s="243" t="n">
        <v>0</v>
      </c>
      <c r="AG1538" s="243" t="n">
        <v>0</v>
      </c>
      <c r="AH1538" s="518" t="n">
        <v>0</v>
      </c>
      <c r="AI1538" s="243" t="n">
        <v>0</v>
      </c>
      <c r="AJ1538" s="243" t="n">
        <v>0</v>
      </c>
      <c r="AK1538" s="518" t="n">
        <v>0</v>
      </c>
      <c r="AL1538" s="518" t="n">
        <v>0</v>
      </c>
      <c r="AM1538" s="518" t="n">
        <v>0</v>
      </c>
      <c r="AN1538" s="518" t="n">
        <v>0</v>
      </c>
      <c r="AO1538" s="518" t="n">
        <v>0</v>
      </c>
      <c r="AP1538" s="518" t="n">
        <v>0</v>
      </c>
      <c r="AQ1538" s="518" t="n">
        <v>0</v>
      </c>
      <c r="AR1538" s="518" t="n">
        <v>0</v>
      </c>
      <c r="AS1538" s="518" t="n">
        <v>0</v>
      </c>
      <c r="AT1538" s="518" t="n">
        <v>0</v>
      </c>
      <c r="AU1538" s="518" t="n">
        <v>0</v>
      </c>
      <c r="AV1538" s="518" t="n">
        <v>0</v>
      </c>
      <c r="AW1538" s="518" t="n">
        <v>0</v>
      </c>
      <c r="AX1538" s="518" t="n">
        <v>0</v>
      </c>
      <c r="AY1538" s="518" t="n">
        <v>0</v>
      </c>
      <c r="AZ1538" s="518" t="n">
        <v>0</v>
      </c>
      <c r="BA1538" s="518" t="n">
        <v>0</v>
      </c>
      <c r="BB1538" s="518" t="n">
        <v>0</v>
      </c>
      <c r="BC1538" s="518" t="n">
        <v>0</v>
      </c>
      <c r="BD1538" s="518" t="n">
        <v>0</v>
      </c>
      <c r="BE1538" s="518" t="n">
        <v>0</v>
      </c>
      <c r="BF1538" s="518" t="n">
        <v>0</v>
      </c>
      <c r="BG1538" s="518" t="n">
        <v>0</v>
      </c>
      <c r="BH1538" s="518" t="n">
        <v>0</v>
      </c>
      <c r="BI1538" s="518" t="n">
        <v>0</v>
      </c>
      <c r="BJ1538" s="518"/>
      <c r="BK1538" s="518"/>
      <c r="BL1538" s="518" t="n">
        <v>0</v>
      </c>
      <c r="BM1538" s="518"/>
      <c r="BN1538" s="518"/>
      <c r="BO1538" s="518"/>
      <c r="BP1538" s="518"/>
      <c r="BQ1538" s="518"/>
      <c r="BR1538" s="518"/>
      <c r="BS1538" s="518"/>
      <c r="BT1538" s="518"/>
      <c r="BU1538" s="518"/>
      <c r="BV1538" s="518" t="n">
        <v>0</v>
      </c>
      <c r="BW1538" s="518" t="n">
        <v>0</v>
      </c>
      <c r="BX1538" s="518" t="n">
        <v>0</v>
      </c>
      <c r="BY1538" s="518" t="n">
        <v>0</v>
      </c>
      <c r="BZ1538" s="518" t="n">
        <v>0</v>
      </c>
      <c r="CA1538" s="518" t="n">
        <v>0</v>
      </c>
      <c r="CB1538" s="518" t="n">
        <v>0</v>
      </c>
      <c r="CC1538" s="518" t="n">
        <v>0</v>
      </c>
      <c r="CD1538" s="518" t="n">
        <v>0</v>
      </c>
      <c r="CE1538" s="518" t="n">
        <v>0</v>
      </c>
      <c r="CF1538" s="518" t="n">
        <v>0</v>
      </c>
      <c r="CG1538" s="518" t="n">
        <v>0</v>
      </c>
      <c r="CH1538" s="518"/>
      <c r="CI1538" s="716"/>
      <c r="CL1538" s="48" t="n">
        <v>0</v>
      </c>
      <c r="CM1538" s="48" t="n">
        <f aca="false">CL1538-V1538</f>
        <v>0</v>
      </c>
      <c r="CN1538" s="702" t="n">
        <f aca="false">SUM(CO1538:DR1538)</f>
        <v>0</v>
      </c>
      <c r="CO1538" s="703" t="n">
        <v>0</v>
      </c>
      <c r="CP1538" s="703"/>
      <c r="CQ1538" s="703" t="n">
        <v>0</v>
      </c>
      <c r="CR1538" s="703"/>
      <c r="CS1538" s="703" t="n">
        <v>0</v>
      </c>
      <c r="CT1538" s="703" t="n">
        <v>0</v>
      </c>
      <c r="CU1538" s="703"/>
      <c r="CV1538" s="703"/>
      <c r="CW1538" s="703"/>
      <c r="CX1538" s="703" t="n">
        <v>0</v>
      </c>
      <c r="CY1538" s="703" t="n">
        <v>0</v>
      </c>
      <c r="CZ1538" s="703" t="n">
        <v>0</v>
      </c>
      <c r="DA1538" s="703"/>
      <c r="DB1538" s="703"/>
      <c r="DC1538" s="703"/>
      <c r="DD1538" s="703"/>
      <c r="DE1538" s="703" t="n">
        <v>0</v>
      </c>
      <c r="DF1538" s="703"/>
      <c r="DG1538" s="703" t="n">
        <v>0</v>
      </c>
      <c r="DH1538" s="703" t="n">
        <v>0</v>
      </c>
      <c r="DI1538" s="703" t="n">
        <v>0</v>
      </c>
      <c r="DJ1538" s="703" t="n">
        <v>0</v>
      </c>
      <c r="DK1538" s="703" t="n">
        <v>0</v>
      </c>
      <c r="DL1538" s="703" t="n">
        <v>0</v>
      </c>
      <c r="DM1538" s="703"/>
      <c r="DN1538" s="703"/>
      <c r="DO1538" s="703"/>
      <c r="DP1538" s="703"/>
      <c r="DQ1538" s="703"/>
      <c r="DR1538" s="703"/>
      <c r="DS1538" s="704" t="n">
        <f aca="false">CN1538-V1538</f>
        <v>0</v>
      </c>
      <c r="DT1538" s="553"/>
      <c r="DU1538" s="48"/>
    </row>
    <row r="1539" customFormat="false" ht="15" hidden="false" customHeight="true" outlineLevel="0" collapsed="false">
      <c r="A1539" s="705" t="n">
        <f aca="false">A1538+1</f>
        <v>1530</v>
      </c>
      <c r="B1539" s="706" t="s">
        <v>2495</v>
      </c>
      <c r="C1539" s="706" t="s">
        <v>412</v>
      </c>
      <c r="D1539" s="706" t="s">
        <v>413</v>
      </c>
      <c r="E1539" s="243" t="n">
        <f aca="false">COUNTIF($G$10:$G$1856,$G1539)</f>
        <v>1</v>
      </c>
      <c r="F1539" s="706"/>
      <c r="G1539" s="706" t="s">
        <v>3493</v>
      </c>
      <c r="H1539" s="707" t="s">
        <v>2911</v>
      </c>
      <c r="I1539" s="708" t="s">
        <v>1074</v>
      </c>
      <c r="J1539" s="707" t="s">
        <v>298</v>
      </c>
      <c r="K1539" s="709" t="n">
        <v>0</v>
      </c>
      <c r="L1539" s="707" t="s">
        <v>297</v>
      </c>
      <c r="M1539" s="708" t="s">
        <v>1075</v>
      </c>
      <c r="N1539" s="710" t="s">
        <v>934</v>
      </c>
      <c r="O1539" s="512" t="n">
        <v>1</v>
      </c>
      <c r="P1539" s="512" t="n">
        <v>1</v>
      </c>
      <c r="Q1539" s="711" t="n">
        <v>0.00225</v>
      </c>
      <c r="R1539" s="712"/>
      <c r="S1539" s="713"/>
      <c r="T1539" s="714" t="n">
        <v>4.77</v>
      </c>
      <c r="U1539" s="715"/>
      <c r="V1539" s="262" t="n">
        <f aca="false">SUM(W1539:CI1539)</f>
        <v>0</v>
      </c>
      <c r="W1539" s="243" t="n">
        <v>0</v>
      </c>
      <c r="X1539" s="243" t="n">
        <v>0</v>
      </c>
      <c r="Y1539" s="243" t="n">
        <v>0</v>
      </c>
      <c r="Z1539" s="243" t="n">
        <v>0</v>
      </c>
      <c r="AA1539" s="243" t="n">
        <v>0</v>
      </c>
      <c r="AB1539" s="243" t="n">
        <v>0</v>
      </c>
      <c r="AC1539" s="243" t="n">
        <v>0</v>
      </c>
      <c r="AD1539" s="243" t="n">
        <v>0</v>
      </c>
      <c r="AE1539" s="243" t="n">
        <v>0</v>
      </c>
      <c r="AF1539" s="243" t="n">
        <v>0</v>
      </c>
      <c r="AG1539" s="243" t="n">
        <v>0</v>
      </c>
      <c r="AH1539" s="518" t="n">
        <v>0</v>
      </c>
      <c r="AI1539" s="243" t="n">
        <v>0</v>
      </c>
      <c r="AJ1539" s="243" t="n">
        <v>0</v>
      </c>
      <c r="AK1539" s="518" t="n">
        <v>0</v>
      </c>
      <c r="AL1539" s="518" t="n">
        <v>0</v>
      </c>
      <c r="AM1539" s="518" t="n">
        <v>0</v>
      </c>
      <c r="AN1539" s="518" t="n">
        <v>0</v>
      </c>
      <c r="AO1539" s="518" t="n">
        <v>0</v>
      </c>
      <c r="AP1539" s="518" t="n">
        <v>0</v>
      </c>
      <c r="AQ1539" s="518" t="n">
        <v>0</v>
      </c>
      <c r="AR1539" s="518" t="n">
        <v>0</v>
      </c>
      <c r="AS1539" s="518" t="n">
        <v>0</v>
      </c>
      <c r="AT1539" s="518" t="n">
        <v>0</v>
      </c>
      <c r="AU1539" s="518" t="n">
        <v>0</v>
      </c>
      <c r="AV1539" s="518" t="n">
        <v>0</v>
      </c>
      <c r="AW1539" s="518" t="n">
        <v>0</v>
      </c>
      <c r="AX1539" s="518" t="n">
        <v>0</v>
      </c>
      <c r="AY1539" s="518" t="n">
        <v>0</v>
      </c>
      <c r="AZ1539" s="518" t="n">
        <v>0</v>
      </c>
      <c r="BA1539" s="518" t="n">
        <v>0</v>
      </c>
      <c r="BB1539" s="518" t="n">
        <v>0</v>
      </c>
      <c r="BC1539" s="518" t="n">
        <v>0</v>
      </c>
      <c r="BD1539" s="518" t="n">
        <v>0</v>
      </c>
      <c r="BE1539" s="518" t="n">
        <v>0</v>
      </c>
      <c r="BF1539" s="518" t="n">
        <v>0</v>
      </c>
      <c r="BG1539" s="518" t="n">
        <v>0</v>
      </c>
      <c r="BH1539" s="518" t="n">
        <v>0</v>
      </c>
      <c r="BI1539" s="518" t="n">
        <v>0</v>
      </c>
      <c r="BJ1539" s="518"/>
      <c r="BK1539" s="518"/>
      <c r="BL1539" s="518" t="n">
        <v>0</v>
      </c>
      <c r="BM1539" s="518"/>
      <c r="BN1539" s="518"/>
      <c r="BO1539" s="518"/>
      <c r="BP1539" s="518"/>
      <c r="BQ1539" s="518"/>
      <c r="BR1539" s="518"/>
      <c r="BS1539" s="518"/>
      <c r="BT1539" s="518"/>
      <c r="BU1539" s="518"/>
      <c r="BV1539" s="518" t="n">
        <v>0</v>
      </c>
      <c r="BW1539" s="518" t="n">
        <v>0</v>
      </c>
      <c r="BX1539" s="518" t="n">
        <v>0</v>
      </c>
      <c r="BY1539" s="518" t="n">
        <v>0</v>
      </c>
      <c r="BZ1539" s="518" t="n">
        <v>0</v>
      </c>
      <c r="CA1539" s="518" t="n">
        <v>0</v>
      </c>
      <c r="CB1539" s="518" t="n">
        <v>0</v>
      </c>
      <c r="CC1539" s="518" t="n">
        <v>0</v>
      </c>
      <c r="CD1539" s="518" t="n">
        <v>0</v>
      </c>
      <c r="CE1539" s="518" t="n">
        <v>0</v>
      </c>
      <c r="CF1539" s="518" t="n">
        <v>0</v>
      </c>
      <c r="CG1539" s="518" t="n">
        <v>0</v>
      </c>
      <c r="CH1539" s="518"/>
      <c r="CI1539" s="716"/>
      <c r="CL1539" s="48" t="n">
        <v>0</v>
      </c>
      <c r="CM1539" s="48" t="n">
        <f aca="false">CL1539-V1539</f>
        <v>0</v>
      </c>
      <c r="CN1539" s="702" t="n">
        <f aca="false">SUM(CO1539:DR1539)</f>
        <v>0</v>
      </c>
      <c r="CO1539" s="703" t="n">
        <v>0</v>
      </c>
      <c r="CP1539" s="703"/>
      <c r="CQ1539" s="703" t="n">
        <v>0</v>
      </c>
      <c r="CR1539" s="703"/>
      <c r="CS1539" s="703" t="n">
        <v>0</v>
      </c>
      <c r="CT1539" s="703" t="n">
        <v>0</v>
      </c>
      <c r="CU1539" s="703"/>
      <c r="CV1539" s="703"/>
      <c r="CW1539" s="703"/>
      <c r="CX1539" s="703" t="n">
        <v>0</v>
      </c>
      <c r="CY1539" s="703" t="n">
        <v>0</v>
      </c>
      <c r="CZ1539" s="703" t="n">
        <v>0</v>
      </c>
      <c r="DA1539" s="703"/>
      <c r="DB1539" s="703"/>
      <c r="DC1539" s="703"/>
      <c r="DD1539" s="703"/>
      <c r="DE1539" s="703" t="n">
        <v>0</v>
      </c>
      <c r="DF1539" s="703"/>
      <c r="DG1539" s="703" t="n">
        <v>0</v>
      </c>
      <c r="DH1539" s="703" t="n">
        <v>0</v>
      </c>
      <c r="DI1539" s="703" t="n">
        <v>0</v>
      </c>
      <c r="DJ1539" s="703" t="n">
        <v>0</v>
      </c>
      <c r="DK1539" s="703" t="n">
        <v>0</v>
      </c>
      <c r="DL1539" s="703" t="n">
        <v>0</v>
      </c>
      <c r="DM1539" s="703"/>
      <c r="DN1539" s="703"/>
      <c r="DO1539" s="703"/>
      <c r="DP1539" s="703"/>
      <c r="DQ1539" s="703"/>
      <c r="DR1539" s="703"/>
      <c r="DS1539" s="704" t="n">
        <f aca="false">CN1539-V1539</f>
        <v>0</v>
      </c>
      <c r="DT1539" s="553"/>
      <c r="DU1539" s="48"/>
    </row>
    <row r="1540" customFormat="false" ht="15" hidden="false" customHeight="true" outlineLevel="0" collapsed="false">
      <c r="A1540" s="705" t="n">
        <f aca="false">A1539+1</f>
        <v>1531</v>
      </c>
      <c r="B1540" s="706" t="s">
        <v>2495</v>
      </c>
      <c r="C1540" s="706" t="s">
        <v>412</v>
      </c>
      <c r="D1540" s="706" t="s">
        <v>413</v>
      </c>
      <c r="E1540" s="243" t="n">
        <f aca="false">COUNTIF($G$10:$G$1856,$G1540)</f>
        <v>1</v>
      </c>
      <c r="F1540" s="706"/>
      <c r="G1540" s="706" t="s">
        <v>3494</v>
      </c>
      <c r="H1540" s="707" t="s">
        <v>2913</v>
      </c>
      <c r="I1540" s="708" t="s">
        <v>1062</v>
      </c>
      <c r="J1540" s="707" t="s">
        <v>298</v>
      </c>
      <c r="K1540" s="709" t="n">
        <v>0</v>
      </c>
      <c r="L1540" s="707" t="s">
        <v>297</v>
      </c>
      <c r="M1540" s="708" t="s">
        <v>1063</v>
      </c>
      <c r="N1540" s="710" t="s">
        <v>934</v>
      </c>
      <c r="O1540" s="512" t="n">
        <v>1</v>
      </c>
      <c r="P1540" s="512" t="n">
        <v>1</v>
      </c>
      <c r="Q1540" s="711" t="n">
        <v>0.000625</v>
      </c>
      <c r="R1540" s="712"/>
      <c r="S1540" s="713"/>
      <c r="T1540" s="714" t="n">
        <v>1.33</v>
      </c>
      <c r="U1540" s="715"/>
      <c r="V1540" s="262" t="n">
        <f aca="false">SUM(W1540:CI1540)</f>
        <v>0</v>
      </c>
      <c r="W1540" s="243" t="n">
        <v>0</v>
      </c>
      <c r="X1540" s="243" t="n">
        <v>0</v>
      </c>
      <c r="Y1540" s="243" t="n">
        <v>0</v>
      </c>
      <c r="Z1540" s="243" t="n">
        <v>0</v>
      </c>
      <c r="AA1540" s="243" t="n">
        <v>0</v>
      </c>
      <c r="AB1540" s="243" t="n">
        <v>0</v>
      </c>
      <c r="AC1540" s="243" t="n">
        <v>0</v>
      </c>
      <c r="AD1540" s="243" t="n">
        <v>0</v>
      </c>
      <c r="AE1540" s="243" t="n">
        <v>0</v>
      </c>
      <c r="AF1540" s="243" t="n">
        <v>0</v>
      </c>
      <c r="AG1540" s="243" t="n">
        <v>0</v>
      </c>
      <c r="AH1540" s="518" t="n">
        <v>0</v>
      </c>
      <c r="AI1540" s="243" t="n">
        <v>0</v>
      </c>
      <c r="AJ1540" s="243" t="n">
        <v>0</v>
      </c>
      <c r="AK1540" s="518" t="n">
        <v>0</v>
      </c>
      <c r="AL1540" s="518" t="n">
        <v>0</v>
      </c>
      <c r="AM1540" s="518" t="n">
        <v>0</v>
      </c>
      <c r="AN1540" s="518" t="n">
        <v>0</v>
      </c>
      <c r="AO1540" s="518" t="n">
        <v>0</v>
      </c>
      <c r="AP1540" s="518" t="n">
        <v>0</v>
      </c>
      <c r="AQ1540" s="518" t="n">
        <v>0</v>
      </c>
      <c r="AR1540" s="518" t="n">
        <v>0</v>
      </c>
      <c r="AS1540" s="518" t="n">
        <v>0</v>
      </c>
      <c r="AT1540" s="518" t="n">
        <v>0</v>
      </c>
      <c r="AU1540" s="518" t="n">
        <v>0</v>
      </c>
      <c r="AV1540" s="518" t="n">
        <v>0</v>
      </c>
      <c r="AW1540" s="518" t="n">
        <v>0</v>
      </c>
      <c r="AX1540" s="518" t="n">
        <v>0</v>
      </c>
      <c r="AY1540" s="518" t="n">
        <v>0</v>
      </c>
      <c r="AZ1540" s="518" t="n">
        <v>0</v>
      </c>
      <c r="BA1540" s="518" t="n">
        <v>0</v>
      </c>
      <c r="BB1540" s="518" t="n">
        <v>0</v>
      </c>
      <c r="BC1540" s="518" t="n">
        <v>0</v>
      </c>
      <c r="BD1540" s="518" t="n">
        <v>0</v>
      </c>
      <c r="BE1540" s="518" t="n">
        <v>0</v>
      </c>
      <c r="BF1540" s="518" t="n">
        <v>0</v>
      </c>
      <c r="BG1540" s="518" t="n">
        <v>0</v>
      </c>
      <c r="BH1540" s="518" t="n">
        <v>0</v>
      </c>
      <c r="BI1540" s="518" t="n">
        <v>0</v>
      </c>
      <c r="BJ1540" s="518"/>
      <c r="BK1540" s="518"/>
      <c r="BL1540" s="518" t="n">
        <v>0</v>
      </c>
      <c r="BM1540" s="518"/>
      <c r="BN1540" s="518"/>
      <c r="BO1540" s="518"/>
      <c r="BP1540" s="518"/>
      <c r="BQ1540" s="518"/>
      <c r="BR1540" s="518"/>
      <c r="BS1540" s="518"/>
      <c r="BT1540" s="518"/>
      <c r="BU1540" s="518"/>
      <c r="BV1540" s="518" t="n">
        <v>0</v>
      </c>
      <c r="BW1540" s="518" t="n">
        <v>0</v>
      </c>
      <c r="BX1540" s="518" t="n">
        <v>0</v>
      </c>
      <c r="BY1540" s="518" t="n">
        <v>0</v>
      </c>
      <c r="BZ1540" s="518" t="n">
        <v>0</v>
      </c>
      <c r="CA1540" s="518" t="n">
        <v>0</v>
      </c>
      <c r="CB1540" s="518" t="n">
        <v>0</v>
      </c>
      <c r="CC1540" s="518" t="n">
        <v>0</v>
      </c>
      <c r="CD1540" s="518" t="n">
        <v>0</v>
      </c>
      <c r="CE1540" s="518" t="n">
        <v>0</v>
      </c>
      <c r="CF1540" s="518" t="n">
        <v>0</v>
      </c>
      <c r="CG1540" s="518" t="n">
        <v>0</v>
      </c>
      <c r="CH1540" s="518"/>
      <c r="CI1540" s="716"/>
      <c r="CL1540" s="48" t="n">
        <v>0</v>
      </c>
      <c r="CM1540" s="48" t="n">
        <f aca="false">CL1540-V1540</f>
        <v>0</v>
      </c>
      <c r="CN1540" s="702" t="n">
        <f aca="false">SUM(CO1540:DR1540)</f>
        <v>0</v>
      </c>
      <c r="CO1540" s="703" t="n">
        <v>0</v>
      </c>
      <c r="CP1540" s="703"/>
      <c r="CQ1540" s="703" t="n">
        <v>0</v>
      </c>
      <c r="CR1540" s="703"/>
      <c r="CS1540" s="703" t="n">
        <v>0</v>
      </c>
      <c r="CT1540" s="703" t="n">
        <v>0</v>
      </c>
      <c r="CU1540" s="703"/>
      <c r="CV1540" s="703"/>
      <c r="CW1540" s="703"/>
      <c r="CX1540" s="703" t="n">
        <v>0</v>
      </c>
      <c r="CY1540" s="703" t="n">
        <v>0</v>
      </c>
      <c r="CZ1540" s="703" t="n">
        <v>0</v>
      </c>
      <c r="DA1540" s="703"/>
      <c r="DB1540" s="703"/>
      <c r="DC1540" s="703"/>
      <c r="DD1540" s="703"/>
      <c r="DE1540" s="703" t="n">
        <v>0</v>
      </c>
      <c r="DF1540" s="703"/>
      <c r="DG1540" s="703" t="n">
        <v>0</v>
      </c>
      <c r="DH1540" s="703" t="n">
        <v>0</v>
      </c>
      <c r="DI1540" s="703" t="n">
        <v>0</v>
      </c>
      <c r="DJ1540" s="703" t="n">
        <v>0</v>
      </c>
      <c r="DK1540" s="703" t="n">
        <v>0</v>
      </c>
      <c r="DL1540" s="703" t="n">
        <v>0</v>
      </c>
      <c r="DM1540" s="703"/>
      <c r="DN1540" s="703"/>
      <c r="DO1540" s="703"/>
      <c r="DP1540" s="703"/>
      <c r="DQ1540" s="703"/>
      <c r="DR1540" s="703"/>
      <c r="DS1540" s="704" t="n">
        <f aca="false">CN1540-V1540</f>
        <v>0</v>
      </c>
      <c r="DT1540" s="553"/>
      <c r="DU1540" s="48"/>
    </row>
    <row r="1541" customFormat="false" ht="15" hidden="false" customHeight="true" outlineLevel="0" collapsed="false">
      <c r="A1541" s="705" t="n">
        <f aca="false">A1540+1</f>
        <v>1532</v>
      </c>
      <c r="B1541" s="706" t="s">
        <v>2495</v>
      </c>
      <c r="C1541" s="706" t="s">
        <v>412</v>
      </c>
      <c r="D1541" s="706" t="s">
        <v>413</v>
      </c>
      <c r="E1541" s="243" t="n">
        <f aca="false">COUNTIF($G$10:$G$1856,$G1541)</f>
        <v>1</v>
      </c>
      <c r="F1541" s="706"/>
      <c r="G1541" s="706" t="s">
        <v>3495</v>
      </c>
      <c r="H1541" s="707" t="s">
        <v>2915</v>
      </c>
      <c r="I1541" s="708" t="s">
        <v>1066</v>
      </c>
      <c r="J1541" s="707" t="s">
        <v>298</v>
      </c>
      <c r="K1541" s="709" t="n">
        <v>0</v>
      </c>
      <c r="L1541" s="707" t="s">
        <v>297</v>
      </c>
      <c r="M1541" s="708" t="s">
        <v>1067</v>
      </c>
      <c r="N1541" s="710" t="s">
        <v>934</v>
      </c>
      <c r="O1541" s="512" t="n">
        <v>1</v>
      </c>
      <c r="P1541" s="512" t="n">
        <v>1</v>
      </c>
      <c r="Q1541" s="711" t="n">
        <v>0.000625</v>
      </c>
      <c r="R1541" s="712"/>
      <c r="S1541" s="713"/>
      <c r="T1541" s="714" t="n">
        <v>1.33</v>
      </c>
      <c r="U1541" s="715"/>
      <c r="V1541" s="262" t="n">
        <f aca="false">SUM(W1541:CI1541)</f>
        <v>0</v>
      </c>
      <c r="W1541" s="243" t="n">
        <v>0</v>
      </c>
      <c r="X1541" s="243" t="n">
        <v>0</v>
      </c>
      <c r="Y1541" s="243" t="n">
        <v>0</v>
      </c>
      <c r="Z1541" s="243" t="n">
        <v>0</v>
      </c>
      <c r="AA1541" s="243" t="n">
        <v>0</v>
      </c>
      <c r="AB1541" s="243" t="n">
        <v>0</v>
      </c>
      <c r="AC1541" s="243" t="n">
        <v>0</v>
      </c>
      <c r="AD1541" s="243" t="n">
        <v>0</v>
      </c>
      <c r="AE1541" s="243" t="n">
        <v>0</v>
      </c>
      <c r="AF1541" s="243" t="n">
        <v>0</v>
      </c>
      <c r="AG1541" s="243" t="n">
        <v>0</v>
      </c>
      <c r="AH1541" s="518" t="n">
        <v>0</v>
      </c>
      <c r="AI1541" s="243" t="n">
        <v>0</v>
      </c>
      <c r="AJ1541" s="243" t="n">
        <v>0</v>
      </c>
      <c r="AK1541" s="518" t="n">
        <v>0</v>
      </c>
      <c r="AL1541" s="518" t="n">
        <v>0</v>
      </c>
      <c r="AM1541" s="518" t="n">
        <v>0</v>
      </c>
      <c r="AN1541" s="518" t="n">
        <v>0</v>
      </c>
      <c r="AO1541" s="518" t="n">
        <v>0</v>
      </c>
      <c r="AP1541" s="518" t="n">
        <v>0</v>
      </c>
      <c r="AQ1541" s="518" t="n">
        <v>0</v>
      </c>
      <c r="AR1541" s="518" t="n">
        <v>0</v>
      </c>
      <c r="AS1541" s="518" t="n">
        <v>0</v>
      </c>
      <c r="AT1541" s="518" t="n">
        <v>0</v>
      </c>
      <c r="AU1541" s="518" t="n">
        <v>0</v>
      </c>
      <c r="AV1541" s="518" t="n">
        <v>0</v>
      </c>
      <c r="AW1541" s="518" t="n">
        <v>0</v>
      </c>
      <c r="AX1541" s="518" t="n">
        <v>0</v>
      </c>
      <c r="AY1541" s="518" t="n">
        <v>0</v>
      </c>
      <c r="AZ1541" s="518" t="n">
        <v>0</v>
      </c>
      <c r="BA1541" s="518" t="n">
        <v>0</v>
      </c>
      <c r="BB1541" s="518" t="n">
        <v>0</v>
      </c>
      <c r="BC1541" s="518" t="n">
        <v>0</v>
      </c>
      <c r="BD1541" s="518" t="n">
        <v>0</v>
      </c>
      <c r="BE1541" s="518" t="n">
        <v>0</v>
      </c>
      <c r="BF1541" s="518" t="n">
        <v>0</v>
      </c>
      <c r="BG1541" s="518" t="n">
        <v>0</v>
      </c>
      <c r="BH1541" s="518" t="n">
        <v>0</v>
      </c>
      <c r="BI1541" s="518" t="n">
        <v>0</v>
      </c>
      <c r="BJ1541" s="518"/>
      <c r="BK1541" s="518"/>
      <c r="BL1541" s="518" t="n">
        <v>0</v>
      </c>
      <c r="BM1541" s="518"/>
      <c r="BN1541" s="518"/>
      <c r="BO1541" s="518"/>
      <c r="BP1541" s="518"/>
      <c r="BQ1541" s="518"/>
      <c r="BR1541" s="518"/>
      <c r="BS1541" s="518"/>
      <c r="BT1541" s="518"/>
      <c r="BU1541" s="518"/>
      <c r="BV1541" s="518" t="n">
        <v>0</v>
      </c>
      <c r="BW1541" s="518" t="n">
        <v>0</v>
      </c>
      <c r="BX1541" s="518" t="n">
        <v>0</v>
      </c>
      <c r="BY1541" s="518" t="n">
        <v>0</v>
      </c>
      <c r="BZ1541" s="518" t="n">
        <v>0</v>
      </c>
      <c r="CA1541" s="518" t="n">
        <v>0</v>
      </c>
      <c r="CB1541" s="518" t="n">
        <v>0</v>
      </c>
      <c r="CC1541" s="518" t="n">
        <v>0</v>
      </c>
      <c r="CD1541" s="518" t="n">
        <v>0</v>
      </c>
      <c r="CE1541" s="518" t="n">
        <v>0</v>
      </c>
      <c r="CF1541" s="518" t="n">
        <v>0</v>
      </c>
      <c r="CG1541" s="518" t="n">
        <v>0</v>
      </c>
      <c r="CH1541" s="518"/>
      <c r="CI1541" s="716"/>
      <c r="CL1541" s="48" t="n">
        <v>0</v>
      </c>
      <c r="CM1541" s="48" t="n">
        <f aca="false">CL1541-V1541</f>
        <v>0</v>
      </c>
      <c r="CN1541" s="702" t="n">
        <f aca="false">SUM(CO1541:DR1541)</f>
        <v>0</v>
      </c>
      <c r="CO1541" s="703" t="n">
        <v>0</v>
      </c>
      <c r="CP1541" s="703"/>
      <c r="CQ1541" s="703" t="n">
        <v>0</v>
      </c>
      <c r="CR1541" s="703"/>
      <c r="CS1541" s="703" t="n">
        <v>0</v>
      </c>
      <c r="CT1541" s="703" t="n">
        <v>0</v>
      </c>
      <c r="CU1541" s="703"/>
      <c r="CV1541" s="703"/>
      <c r="CW1541" s="703"/>
      <c r="CX1541" s="703" t="n">
        <v>0</v>
      </c>
      <c r="CY1541" s="703" t="n">
        <v>0</v>
      </c>
      <c r="CZ1541" s="703" t="n">
        <v>0</v>
      </c>
      <c r="DA1541" s="703"/>
      <c r="DB1541" s="703"/>
      <c r="DC1541" s="703"/>
      <c r="DD1541" s="703"/>
      <c r="DE1541" s="703" t="n">
        <v>0</v>
      </c>
      <c r="DF1541" s="703"/>
      <c r="DG1541" s="703" t="n">
        <v>0</v>
      </c>
      <c r="DH1541" s="703" t="n">
        <v>0</v>
      </c>
      <c r="DI1541" s="703" t="n">
        <v>0</v>
      </c>
      <c r="DJ1541" s="703" t="n">
        <v>0</v>
      </c>
      <c r="DK1541" s="703" t="n">
        <v>0</v>
      </c>
      <c r="DL1541" s="703" t="n">
        <v>0</v>
      </c>
      <c r="DM1541" s="703"/>
      <c r="DN1541" s="703"/>
      <c r="DO1541" s="703"/>
      <c r="DP1541" s="703"/>
      <c r="DQ1541" s="703"/>
      <c r="DR1541" s="703"/>
      <c r="DS1541" s="704" t="n">
        <f aca="false">CN1541-V1541</f>
        <v>0</v>
      </c>
      <c r="DT1541" s="553"/>
      <c r="DU1541" s="48"/>
    </row>
    <row r="1542" customFormat="false" ht="15" hidden="false" customHeight="true" outlineLevel="0" collapsed="false">
      <c r="A1542" s="705" t="n">
        <f aca="false">A1541+1</f>
        <v>1533</v>
      </c>
      <c r="B1542" s="706" t="s">
        <v>1099</v>
      </c>
      <c r="C1542" s="706" t="s">
        <v>536</v>
      </c>
      <c r="D1542" s="706" t="s">
        <v>514</v>
      </c>
      <c r="E1542" s="243" t="n">
        <f aca="false">COUNTIF($G$10:$G$1856,$G1542)</f>
        <v>1</v>
      </c>
      <c r="F1542" s="706"/>
      <c r="G1542" s="706" t="s">
        <v>3496</v>
      </c>
      <c r="H1542" s="707" t="s">
        <v>1201</v>
      </c>
      <c r="I1542" s="708" t="s">
        <v>932</v>
      </c>
      <c r="J1542" s="707" t="s">
        <v>322</v>
      </c>
      <c r="K1542" s="709" t="s">
        <v>369</v>
      </c>
      <c r="L1542" s="707" t="s">
        <v>320</v>
      </c>
      <c r="M1542" s="708" t="s">
        <v>933</v>
      </c>
      <c r="N1542" s="710" t="s">
        <v>934</v>
      </c>
      <c r="O1542" s="512" t="n">
        <v>1</v>
      </c>
      <c r="P1542" s="512" t="n">
        <v>1</v>
      </c>
      <c r="Q1542" s="711" t="n">
        <v>0.009161208</v>
      </c>
      <c r="R1542" s="712"/>
      <c r="S1542" s="713"/>
      <c r="T1542" s="714" t="n">
        <v>18.28</v>
      </c>
      <c r="U1542" s="715"/>
      <c r="V1542" s="262" t="n">
        <f aca="false">SUM(W1542:CI1542)</f>
        <v>0</v>
      </c>
      <c r="W1542" s="243" t="n">
        <v>0</v>
      </c>
      <c r="X1542" s="243" t="n">
        <v>0</v>
      </c>
      <c r="Y1542" s="243" t="n">
        <v>0</v>
      </c>
      <c r="Z1542" s="243" t="n">
        <v>0</v>
      </c>
      <c r="AA1542" s="243" t="n">
        <v>0</v>
      </c>
      <c r="AB1542" s="243" t="n">
        <v>0</v>
      </c>
      <c r="AC1542" s="243" t="n">
        <v>0</v>
      </c>
      <c r="AD1542" s="243" t="n">
        <v>0</v>
      </c>
      <c r="AE1542" s="243" t="n">
        <v>0</v>
      </c>
      <c r="AF1542" s="243" t="n">
        <v>0</v>
      </c>
      <c r="AG1542" s="243" t="n">
        <v>0</v>
      </c>
      <c r="AH1542" s="518" t="n">
        <v>0</v>
      </c>
      <c r="AI1542" s="243" t="n">
        <v>0</v>
      </c>
      <c r="AJ1542" s="243" t="n">
        <v>0</v>
      </c>
      <c r="AK1542" s="518" t="n">
        <v>0</v>
      </c>
      <c r="AL1542" s="518" t="n">
        <v>0</v>
      </c>
      <c r="AM1542" s="518" t="n">
        <v>0</v>
      </c>
      <c r="AN1542" s="518" t="n">
        <v>0</v>
      </c>
      <c r="AO1542" s="518" t="n">
        <v>0</v>
      </c>
      <c r="AP1542" s="518" t="n">
        <v>0</v>
      </c>
      <c r="AQ1542" s="518" t="n">
        <v>0</v>
      </c>
      <c r="AR1542" s="518" t="n">
        <v>0</v>
      </c>
      <c r="AS1542" s="518" t="n">
        <v>0</v>
      </c>
      <c r="AT1542" s="518" t="n">
        <v>0</v>
      </c>
      <c r="AU1542" s="518" t="n">
        <v>0</v>
      </c>
      <c r="AV1542" s="518" t="n">
        <v>0</v>
      </c>
      <c r="AW1542" s="518" t="n">
        <v>0</v>
      </c>
      <c r="AX1542" s="518" t="n">
        <v>0</v>
      </c>
      <c r="AY1542" s="518" t="n">
        <v>0</v>
      </c>
      <c r="AZ1542" s="518" t="n">
        <v>0</v>
      </c>
      <c r="BA1542" s="518" t="n">
        <v>0</v>
      </c>
      <c r="BB1542" s="518" t="n">
        <v>0</v>
      </c>
      <c r="BC1542" s="518" t="n">
        <v>0</v>
      </c>
      <c r="BD1542" s="518" t="n">
        <v>0</v>
      </c>
      <c r="BE1542" s="518" t="n">
        <v>0</v>
      </c>
      <c r="BF1542" s="518" t="n">
        <v>0</v>
      </c>
      <c r="BG1542" s="518" t="n">
        <v>0</v>
      </c>
      <c r="BH1542" s="518" t="n">
        <v>0</v>
      </c>
      <c r="BI1542" s="518" t="n">
        <v>0</v>
      </c>
      <c r="BJ1542" s="518"/>
      <c r="BK1542" s="518"/>
      <c r="BL1542" s="518" t="n">
        <v>0</v>
      </c>
      <c r="BM1542" s="518"/>
      <c r="BN1542" s="518"/>
      <c r="BO1542" s="518"/>
      <c r="BP1542" s="518"/>
      <c r="BQ1542" s="518"/>
      <c r="BR1542" s="518"/>
      <c r="BS1542" s="518"/>
      <c r="BT1542" s="518"/>
      <c r="BU1542" s="518"/>
      <c r="BV1542" s="518" t="n">
        <v>0</v>
      </c>
      <c r="BW1542" s="518" t="n">
        <v>0</v>
      </c>
      <c r="BX1542" s="518" t="n">
        <v>0</v>
      </c>
      <c r="BY1542" s="518" t="n">
        <v>0</v>
      </c>
      <c r="BZ1542" s="518" t="n">
        <v>0</v>
      </c>
      <c r="CA1542" s="518" t="n">
        <v>0</v>
      </c>
      <c r="CB1542" s="518" t="n">
        <v>0</v>
      </c>
      <c r="CC1542" s="518" t="n">
        <v>0</v>
      </c>
      <c r="CD1542" s="518" t="n">
        <v>0</v>
      </c>
      <c r="CE1542" s="518" t="n">
        <v>0</v>
      </c>
      <c r="CF1542" s="518" t="n">
        <v>0</v>
      </c>
      <c r="CG1542" s="518" t="n">
        <v>0</v>
      </c>
      <c r="CH1542" s="518"/>
      <c r="CI1542" s="716"/>
      <c r="CL1542" s="48" t="n">
        <v>0</v>
      </c>
      <c r="CM1542" s="48" t="n">
        <f aca="false">CL1542-V1542</f>
        <v>0</v>
      </c>
      <c r="CN1542" s="702" t="n">
        <f aca="false">SUM(CO1542:DR1542)</f>
        <v>0</v>
      </c>
      <c r="CO1542" s="703" t="n">
        <v>0</v>
      </c>
      <c r="CP1542" s="703"/>
      <c r="CQ1542" s="703" t="n">
        <v>0</v>
      </c>
      <c r="CR1542" s="703"/>
      <c r="CS1542" s="703" t="n">
        <v>0</v>
      </c>
      <c r="CT1542" s="703" t="n">
        <v>0</v>
      </c>
      <c r="CU1542" s="703"/>
      <c r="CV1542" s="703"/>
      <c r="CW1542" s="703"/>
      <c r="CX1542" s="703" t="n">
        <v>0</v>
      </c>
      <c r="CY1542" s="703" t="n">
        <v>0</v>
      </c>
      <c r="CZ1542" s="703" t="n">
        <v>0</v>
      </c>
      <c r="DA1542" s="703"/>
      <c r="DB1542" s="703"/>
      <c r="DC1542" s="703"/>
      <c r="DD1542" s="703"/>
      <c r="DE1542" s="703" t="n">
        <v>0</v>
      </c>
      <c r="DF1542" s="703"/>
      <c r="DG1542" s="703" t="n">
        <v>0</v>
      </c>
      <c r="DH1542" s="703" t="n">
        <v>0</v>
      </c>
      <c r="DI1542" s="703" t="n">
        <v>0</v>
      </c>
      <c r="DJ1542" s="703" t="n">
        <v>0</v>
      </c>
      <c r="DK1542" s="703" t="n">
        <v>0</v>
      </c>
      <c r="DL1542" s="703" t="n">
        <v>0</v>
      </c>
      <c r="DM1542" s="703"/>
      <c r="DN1542" s="703"/>
      <c r="DO1542" s="703"/>
      <c r="DP1542" s="703"/>
      <c r="DQ1542" s="703"/>
      <c r="DR1542" s="703"/>
      <c r="DS1542" s="704" t="n">
        <f aca="false">CN1542-V1542</f>
        <v>0</v>
      </c>
      <c r="DT1542" s="553"/>
      <c r="DU1542" s="48"/>
    </row>
    <row r="1543" customFormat="false" ht="15" hidden="false" customHeight="true" outlineLevel="0" collapsed="false">
      <c r="A1543" s="705" t="n">
        <f aca="false">A1542+1</f>
        <v>1534</v>
      </c>
      <c r="B1543" s="706" t="s">
        <v>1099</v>
      </c>
      <c r="C1543" s="706" t="s">
        <v>536</v>
      </c>
      <c r="D1543" s="706" t="s">
        <v>514</v>
      </c>
      <c r="E1543" s="243" t="n">
        <f aca="false">COUNTIF($G$10:$G$1856,$G1543)</f>
        <v>1</v>
      </c>
      <c r="F1543" s="706"/>
      <c r="G1543" s="706" t="s">
        <v>3497</v>
      </c>
      <c r="H1543" s="707" t="s">
        <v>1203</v>
      </c>
      <c r="I1543" s="708" t="s">
        <v>945</v>
      </c>
      <c r="J1543" s="707" t="s">
        <v>322</v>
      </c>
      <c r="K1543" s="709" t="s">
        <v>369</v>
      </c>
      <c r="L1543" s="707" t="s">
        <v>320</v>
      </c>
      <c r="M1543" s="708" t="s">
        <v>946</v>
      </c>
      <c r="N1543" s="710" t="s">
        <v>934</v>
      </c>
      <c r="O1543" s="512" t="n">
        <v>1</v>
      </c>
      <c r="P1543" s="512" t="n">
        <v>1</v>
      </c>
      <c r="Q1543" s="711" t="n">
        <v>0.008002179</v>
      </c>
      <c r="R1543" s="712"/>
      <c r="S1543" s="713"/>
      <c r="T1543" s="714" t="n">
        <v>15.97</v>
      </c>
      <c r="U1543" s="715"/>
      <c r="V1543" s="262" t="n">
        <f aca="false">SUM(W1543:CI1543)</f>
        <v>0</v>
      </c>
      <c r="W1543" s="243" t="n">
        <v>0</v>
      </c>
      <c r="X1543" s="243" t="n">
        <v>0</v>
      </c>
      <c r="Y1543" s="243" t="n">
        <v>0</v>
      </c>
      <c r="Z1543" s="243" t="n">
        <v>0</v>
      </c>
      <c r="AA1543" s="243" t="n">
        <v>0</v>
      </c>
      <c r="AB1543" s="243" t="n">
        <v>0</v>
      </c>
      <c r="AC1543" s="243" t="n">
        <v>0</v>
      </c>
      <c r="AD1543" s="243" t="n">
        <v>0</v>
      </c>
      <c r="AE1543" s="243" t="n">
        <v>0</v>
      </c>
      <c r="AF1543" s="243" t="n">
        <v>0</v>
      </c>
      <c r="AG1543" s="243" t="n">
        <v>0</v>
      </c>
      <c r="AH1543" s="518" t="n">
        <v>0</v>
      </c>
      <c r="AI1543" s="243" t="n">
        <v>0</v>
      </c>
      <c r="AJ1543" s="243" t="n">
        <v>0</v>
      </c>
      <c r="AK1543" s="518" t="n">
        <v>0</v>
      </c>
      <c r="AL1543" s="518" t="n">
        <v>0</v>
      </c>
      <c r="AM1543" s="518" t="n">
        <v>0</v>
      </c>
      <c r="AN1543" s="518" t="n">
        <v>0</v>
      </c>
      <c r="AO1543" s="518" t="n">
        <v>0</v>
      </c>
      <c r="AP1543" s="518" t="n">
        <v>0</v>
      </c>
      <c r="AQ1543" s="518" t="n">
        <v>0</v>
      </c>
      <c r="AR1543" s="518" t="n">
        <v>0</v>
      </c>
      <c r="AS1543" s="518" t="n">
        <v>0</v>
      </c>
      <c r="AT1543" s="518" t="n">
        <v>0</v>
      </c>
      <c r="AU1543" s="518" t="n">
        <v>0</v>
      </c>
      <c r="AV1543" s="518" t="n">
        <v>0</v>
      </c>
      <c r="AW1543" s="518" t="n">
        <v>0</v>
      </c>
      <c r="AX1543" s="518" t="n">
        <v>0</v>
      </c>
      <c r="AY1543" s="518" t="n">
        <v>0</v>
      </c>
      <c r="AZ1543" s="518" t="n">
        <v>0</v>
      </c>
      <c r="BA1543" s="518" t="n">
        <v>0</v>
      </c>
      <c r="BB1543" s="518" t="n">
        <v>0</v>
      </c>
      <c r="BC1543" s="518" t="n">
        <v>0</v>
      </c>
      <c r="BD1543" s="518" t="n">
        <v>0</v>
      </c>
      <c r="BE1543" s="518" t="n">
        <v>0</v>
      </c>
      <c r="BF1543" s="518" t="n">
        <v>0</v>
      </c>
      <c r="BG1543" s="518" t="n">
        <v>0</v>
      </c>
      <c r="BH1543" s="518" t="n">
        <v>0</v>
      </c>
      <c r="BI1543" s="518" t="n">
        <v>0</v>
      </c>
      <c r="BJ1543" s="518"/>
      <c r="BK1543" s="518"/>
      <c r="BL1543" s="518" t="n">
        <v>0</v>
      </c>
      <c r="BM1543" s="518"/>
      <c r="BN1543" s="518"/>
      <c r="BO1543" s="518"/>
      <c r="BP1543" s="518"/>
      <c r="BQ1543" s="518"/>
      <c r="BR1543" s="518"/>
      <c r="BS1543" s="518"/>
      <c r="BT1543" s="518"/>
      <c r="BU1543" s="518"/>
      <c r="BV1543" s="518" t="n">
        <v>0</v>
      </c>
      <c r="BW1543" s="518" t="n">
        <v>0</v>
      </c>
      <c r="BX1543" s="518" t="n">
        <v>0</v>
      </c>
      <c r="BY1543" s="518" t="n">
        <v>0</v>
      </c>
      <c r="BZ1543" s="518" t="n">
        <v>0</v>
      </c>
      <c r="CA1543" s="518" t="n">
        <v>0</v>
      </c>
      <c r="CB1543" s="518" t="n">
        <v>0</v>
      </c>
      <c r="CC1543" s="518" t="n">
        <v>0</v>
      </c>
      <c r="CD1543" s="518" t="n">
        <v>0</v>
      </c>
      <c r="CE1543" s="518" t="n">
        <v>0</v>
      </c>
      <c r="CF1543" s="518" t="n">
        <v>0</v>
      </c>
      <c r="CG1543" s="518" t="n">
        <v>0</v>
      </c>
      <c r="CH1543" s="518"/>
      <c r="CI1543" s="716"/>
      <c r="CL1543" s="48" t="n">
        <v>0</v>
      </c>
      <c r="CM1543" s="48" t="n">
        <f aca="false">CL1543-V1543</f>
        <v>0</v>
      </c>
      <c r="CN1543" s="702" t="n">
        <f aca="false">SUM(CO1543:DR1543)</f>
        <v>0</v>
      </c>
      <c r="CO1543" s="703" t="n">
        <v>0</v>
      </c>
      <c r="CP1543" s="703"/>
      <c r="CQ1543" s="703" t="n">
        <v>0</v>
      </c>
      <c r="CR1543" s="703"/>
      <c r="CS1543" s="703" t="n">
        <v>0</v>
      </c>
      <c r="CT1543" s="703" t="n">
        <v>0</v>
      </c>
      <c r="CU1543" s="703"/>
      <c r="CV1543" s="703"/>
      <c r="CW1543" s="703"/>
      <c r="CX1543" s="703" t="n">
        <v>0</v>
      </c>
      <c r="CY1543" s="703" t="n">
        <v>0</v>
      </c>
      <c r="CZ1543" s="703" t="n">
        <v>0</v>
      </c>
      <c r="DA1543" s="703"/>
      <c r="DB1543" s="703"/>
      <c r="DC1543" s="703"/>
      <c r="DD1543" s="703"/>
      <c r="DE1543" s="703" t="n">
        <v>0</v>
      </c>
      <c r="DF1543" s="703"/>
      <c r="DG1543" s="703" t="n">
        <v>0</v>
      </c>
      <c r="DH1543" s="703" t="n">
        <v>0</v>
      </c>
      <c r="DI1543" s="703" t="n">
        <v>0</v>
      </c>
      <c r="DJ1543" s="703" t="n">
        <v>0</v>
      </c>
      <c r="DK1543" s="703" t="n">
        <v>0</v>
      </c>
      <c r="DL1543" s="703" t="n">
        <v>0</v>
      </c>
      <c r="DM1543" s="703"/>
      <c r="DN1543" s="703"/>
      <c r="DO1543" s="703"/>
      <c r="DP1543" s="703"/>
      <c r="DQ1543" s="703"/>
      <c r="DR1543" s="703"/>
      <c r="DS1543" s="704" t="n">
        <f aca="false">CN1543-V1543</f>
        <v>0</v>
      </c>
      <c r="DT1543" s="553"/>
      <c r="DU1543" s="48"/>
    </row>
    <row r="1544" customFormat="false" ht="15" hidden="false" customHeight="true" outlineLevel="0" collapsed="false">
      <c r="A1544" s="705" t="n">
        <f aca="false">A1543+1</f>
        <v>1535</v>
      </c>
      <c r="B1544" s="706" t="s">
        <v>1099</v>
      </c>
      <c r="C1544" s="706" t="s">
        <v>536</v>
      </c>
      <c r="D1544" s="706" t="s">
        <v>514</v>
      </c>
      <c r="E1544" s="243" t="n">
        <f aca="false">COUNTIF($G$10:$G$1856,$G1544)</f>
        <v>1</v>
      </c>
      <c r="F1544" s="706"/>
      <c r="G1544" s="706" t="s">
        <v>3498</v>
      </c>
      <c r="H1544" s="707" t="s">
        <v>1205</v>
      </c>
      <c r="I1544" s="708" t="s">
        <v>949</v>
      </c>
      <c r="J1544" s="707" t="s">
        <v>322</v>
      </c>
      <c r="K1544" s="709" t="s">
        <v>369</v>
      </c>
      <c r="L1544" s="707" t="s">
        <v>320</v>
      </c>
      <c r="M1544" s="708" t="s">
        <v>950</v>
      </c>
      <c r="N1544" s="710" t="s">
        <v>934</v>
      </c>
      <c r="O1544" s="512" t="n">
        <v>1</v>
      </c>
      <c r="P1544" s="512" t="n">
        <v>1</v>
      </c>
      <c r="Q1544" s="711" t="n">
        <v>0.008002179</v>
      </c>
      <c r="R1544" s="712"/>
      <c r="S1544" s="713"/>
      <c r="T1544" s="714" t="n">
        <v>15.97</v>
      </c>
      <c r="U1544" s="715"/>
      <c r="V1544" s="262" t="n">
        <f aca="false">SUM(W1544:CI1544)</f>
        <v>0</v>
      </c>
      <c r="W1544" s="243" t="n">
        <v>0</v>
      </c>
      <c r="X1544" s="243" t="n">
        <v>0</v>
      </c>
      <c r="Y1544" s="243" t="n">
        <v>0</v>
      </c>
      <c r="Z1544" s="243" t="n">
        <v>0</v>
      </c>
      <c r="AA1544" s="243" t="n">
        <v>0</v>
      </c>
      <c r="AB1544" s="243" t="n">
        <v>0</v>
      </c>
      <c r="AC1544" s="243" t="n">
        <v>0</v>
      </c>
      <c r="AD1544" s="243" t="n">
        <v>0</v>
      </c>
      <c r="AE1544" s="243" t="n">
        <v>0</v>
      </c>
      <c r="AF1544" s="243" t="n">
        <v>0</v>
      </c>
      <c r="AG1544" s="243" t="n">
        <v>0</v>
      </c>
      <c r="AH1544" s="518" t="n">
        <v>0</v>
      </c>
      <c r="AI1544" s="243" t="n">
        <v>0</v>
      </c>
      <c r="AJ1544" s="243" t="n">
        <v>0</v>
      </c>
      <c r="AK1544" s="518" t="n">
        <v>0</v>
      </c>
      <c r="AL1544" s="518" t="n">
        <v>0</v>
      </c>
      <c r="AM1544" s="518" t="n">
        <v>0</v>
      </c>
      <c r="AN1544" s="518" t="n">
        <v>0</v>
      </c>
      <c r="AO1544" s="518" t="n">
        <v>0</v>
      </c>
      <c r="AP1544" s="518" t="n">
        <v>0</v>
      </c>
      <c r="AQ1544" s="518" t="n">
        <v>0</v>
      </c>
      <c r="AR1544" s="518" t="n">
        <v>0</v>
      </c>
      <c r="AS1544" s="518" t="n">
        <v>0</v>
      </c>
      <c r="AT1544" s="518" t="n">
        <v>0</v>
      </c>
      <c r="AU1544" s="518" t="n">
        <v>0</v>
      </c>
      <c r="AV1544" s="518" t="n">
        <v>0</v>
      </c>
      <c r="AW1544" s="518" t="n">
        <v>0</v>
      </c>
      <c r="AX1544" s="518" t="n">
        <v>0</v>
      </c>
      <c r="AY1544" s="518" t="n">
        <v>0</v>
      </c>
      <c r="AZ1544" s="518" t="n">
        <v>0</v>
      </c>
      <c r="BA1544" s="518" t="n">
        <v>0</v>
      </c>
      <c r="BB1544" s="518" t="n">
        <v>0</v>
      </c>
      <c r="BC1544" s="518" t="n">
        <v>0</v>
      </c>
      <c r="BD1544" s="518" t="n">
        <v>0</v>
      </c>
      <c r="BE1544" s="518" t="n">
        <v>0</v>
      </c>
      <c r="BF1544" s="518" t="n">
        <v>0</v>
      </c>
      <c r="BG1544" s="518" t="n">
        <v>0</v>
      </c>
      <c r="BH1544" s="518" t="n">
        <v>0</v>
      </c>
      <c r="BI1544" s="518" t="n">
        <v>0</v>
      </c>
      <c r="BJ1544" s="518"/>
      <c r="BK1544" s="518"/>
      <c r="BL1544" s="518" t="n">
        <v>0</v>
      </c>
      <c r="BM1544" s="518"/>
      <c r="BN1544" s="518"/>
      <c r="BO1544" s="518"/>
      <c r="BP1544" s="518"/>
      <c r="BQ1544" s="518"/>
      <c r="BR1544" s="518"/>
      <c r="BS1544" s="518"/>
      <c r="BT1544" s="518"/>
      <c r="BU1544" s="518"/>
      <c r="BV1544" s="518" t="n">
        <v>0</v>
      </c>
      <c r="BW1544" s="518" t="n">
        <v>0</v>
      </c>
      <c r="BX1544" s="518" t="n">
        <v>0</v>
      </c>
      <c r="BY1544" s="518" t="n">
        <v>0</v>
      </c>
      <c r="BZ1544" s="518" t="n">
        <v>0</v>
      </c>
      <c r="CA1544" s="518" t="n">
        <v>0</v>
      </c>
      <c r="CB1544" s="518" t="n">
        <v>0</v>
      </c>
      <c r="CC1544" s="518" t="n">
        <v>0</v>
      </c>
      <c r="CD1544" s="518" t="n">
        <v>0</v>
      </c>
      <c r="CE1544" s="518" t="n">
        <v>0</v>
      </c>
      <c r="CF1544" s="518" t="n">
        <v>0</v>
      </c>
      <c r="CG1544" s="518" t="n">
        <v>0</v>
      </c>
      <c r="CH1544" s="518"/>
      <c r="CI1544" s="716"/>
      <c r="CL1544" s="48" t="n">
        <v>0</v>
      </c>
      <c r="CM1544" s="48" t="n">
        <f aca="false">CL1544-V1544</f>
        <v>0</v>
      </c>
      <c r="CN1544" s="702" t="n">
        <f aca="false">SUM(CO1544:DR1544)</f>
        <v>0</v>
      </c>
      <c r="CO1544" s="703" t="n">
        <v>0</v>
      </c>
      <c r="CP1544" s="703"/>
      <c r="CQ1544" s="703" t="n">
        <v>0</v>
      </c>
      <c r="CR1544" s="703"/>
      <c r="CS1544" s="703" t="n">
        <v>0</v>
      </c>
      <c r="CT1544" s="703" t="n">
        <v>0</v>
      </c>
      <c r="CU1544" s="703"/>
      <c r="CV1544" s="703"/>
      <c r="CW1544" s="703"/>
      <c r="CX1544" s="703" t="n">
        <v>0</v>
      </c>
      <c r="CY1544" s="703" t="n">
        <v>0</v>
      </c>
      <c r="CZ1544" s="703" t="n">
        <v>0</v>
      </c>
      <c r="DA1544" s="703"/>
      <c r="DB1544" s="703"/>
      <c r="DC1544" s="703"/>
      <c r="DD1544" s="703"/>
      <c r="DE1544" s="703" t="n">
        <v>0</v>
      </c>
      <c r="DF1544" s="703"/>
      <c r="DG1544" s="703" t="n">
        <v>0</v>
      </c>
      <c r="DH1544" s="703" t="n">
        <v>0</v>
      </c>
      <c r="DI1544" s="703" t="n">
        <v>0</v>
      </c>
      <c r="DJ1544" s="703" t="n">
        <v>0</v>
      </c>
      <c r="DK1544" s="703" t="n">
        <v>0</v>
      </c>
      <c r="DL1544" s="703" t="n">
        <v>0</v>
      </c>
      <c r="DM1544" s="703"/>
      <c r="DN1544" s="703"/>
      <c r="DO1544" s="703"/>
      <c r="DP1544" s="703"/>
      <c r="DQ1544" s="703"/>
      <c r="DR1544" s="703"/>
      <c r="DS1544" s="704" t="n">
        <f aca="false">CN1544-V1544</f>
        <v>0</v>
      </c>
      <c r="DT1544" s="553"/>
      <c r="DU1544" s="48"/>
    </row>
    <row r="1545" customFormat="false" ht="15" hidden="false" customHeight="true" outlineLevel="0" collapsed="false">
      <c r="A1545" s="705" t="n">
        <f aca="false">A1544+1</f>
        <v>1536</v>
      </c>
      <c r="B1545" s="706" t="s">
        <v>1099</v>
      </c>
      <c r="C1545" s="706" t="s">
        <v>536</v>
      </c>
      <c r="D1545" s="706" t="s">
        <v>514</v>
      </c>
      <c r="E1545" s="243" t="n">
        <f aca="false">COUNTIF($G$10:$G$1856,$G1545)</f>
        <v>1</v>
      </c>
      <c r="F1545" s="706"/>
      <c r="G1545" s="706" t="s">
        <v>3499</v>
      </c>
      <c r="H1545" s="707" t="s">
        <v>1207</v>
      </c>
      <c r="I1545" s="708" t="s">
        <v>1208</v>
      </c>
      <c r="J1545" s="707" t="s">
        <v>322</v>
      </c>
      <c r="K1545" s="709" t="s">
        <v>369</v>
      </c>
      <c r="L1545" s="707" t="s">
        <v>320</v>
      </c>
      <c r="M1545" s="708" t="s">
        <v>1209</v>
      </c>
      <c r="N1545" s="710" t="s">
        <v>934</v>
      </c>
      <c r="O1545" s="512" t="n">
        <v>1</v>
      </c>
      <c r="P1545" s="512" t="n">
        <v>1</v>
      </c>
      <c r="Q1545" s="711" t="n">
        <v>0.003304728</v>
      </c>
      <c r="R1545" s="712"/>
      <c r="S1545" s="713"/>
      <c r="T1545" s="714" t="n">
        <v>6.6</v>
      </c>
      <c r="U1545" s="715"/>
      <c r="V1545" s="262" t="n">
        <f aca="false">SUM(W1545:CI1545)</f>
        <v>0</v>
      </c>
      <c r="W1545" s="243" t="n">
        <v>0</v>
      </c>
      <c r="X1545" s="243" t="n">
        <v>0</v>
      </c>
      <c r="Y1545" s="243" t="n">
        <v>0</v>
      </c>
      <c r="Z1545" s="243" t="n">
        <v>0</v>
      </c>
      <c r="AA1545" s="243" t="n">
        <v>0</v>
      </c>
      <c r="AB1545" s="243" t="n">
        <v>0</v>
      </c>
      <c r="AC1545" s="243" t="n">
        <v>0</v>
      </c>
      <c r="AD1545" s="243" t="n">
        <v>0</v>
      </c>
      <c r="AE1545" s="243" t="n">
        <v>0</v>
      </c>
      <c r="AF1545" s="243" t="n">
        <v>0</v>
      </c>
      <c r="AG1545" s="243" t="n">
        <v>0</v>
      </c>
      <c r="AH1545" s="518" t="n">
        <v>0</v>
      </c>
      <c r="AI1545" s="243" t="n">
        <v>0</v>
      </c>
      <c r="AJ1545" s="243" t="n">
        <v>0</v>
      </c>
      <c r="AK1545" s="518" t="n">
        <v>0</v>
      </c>
      <c r="AL1545" s="518" t="n">
        <v>0</v>
      </c>
      <c r="AM1545" s="518" t="n">
        <v>0</v>
      </c>
      <c r="AN1545" s="518" t="n">
        <v>0</v>
      </c>
      <c r="AO1545" s="518" t="n">
        <v>0</v>
      </c>
      <c r="AP1545" s="518" t="n">
        <v>0</v>
      </c>
      <c r="AQ1545" s="518" t="n">
        <v>0</v>
      </c>
      <c r="AR1545" s="518" t="n">
        <v>0</v>
      </c>
      <c r="AS1545" s="518" t="n">
        <v>0</v>
      </c>
      <c r="AT1545" s="518" t="n">
        <v>0</v>
      </c>
      <c r="AU1545" s="518" t="n">
        <v>0</v>
      </c>
      <c r="AV1545" s="518" t="n">
        <v>0</v>
      </c>
      <c r="AW1545" s="518" t="n">
        <v>0</v>
      </c>
      <c r="AX1545" s="518" t="n">
        <v>0</v>
      </c>
      <c r="AY1545" s="518" t="n">
        <v>0</v>
      </c>
      <c r="AZ1545" s="518" t="n">
        <v>0</v>
      </c>
      <c r="BA1545" s="518" t="n">
        <v>0</v>
      </c>
      <c r="BB1545" s="518" t="n">
        <v>0</v>
      </c>
      <c r="BC1545" s="518" t="n">
        <v>0</v>
      </c>
      <c r="BD1545" s="518" t="n">
        <v>0</v>
      </c>
      <c r="BE1545" s="518" t="n">
        <v>0</v>
      </c>
      <c r="BF1545" s="518" t="n">
        <v>0</v>
      </c>
      <c r="BG1545" s="518" t="n">
        <v>0</v>
      </c>
      <c r="BH1545" s="518" t="n">
        <v>0</v>
      </c>
      <c r="BI1545" s="518" t="n">
        <v>0</v>
      </c>
      <c r="BJ1545" s="518"/>
      <c r="BK1545" s="518"/>
      <c r="BL1545" s="518" t="n">
        <v>0</v>
      </c>
      <c r="BM1545" s="518"/>
      <c r="BN1545" s="518"/>
      <c r="BO1545" s="518"/>
      <c r="BP1545" s="518"/>
      <c r="BQ1545" s="518"/>
      <c r="BR1545" s="518"/>
      <c r="BS1545" s="518"/>
      <c r="BT1545" s="518"/>
      <c r="BU1545" s="518"/>
      <c r="BV1545" s="518" t="n">
        <v>0</v>
      </c>
      <c r="BW1545" s="518" t="n">
        <v>0</v>
      </c>
      <c r="BX1545" s="518" t="n">
        <v>0</v>
      </c>
      <c r="BY1545" s="518" t="n">
        <v>0</v>
      </c>
      <c r="BZ1545" s="518" t="n">
        <v>0</v>
      </c>
      <c r="CA1545" s="518" t="n">
        <v>0</v>
      </c>
      <c r="CB1545" s="518" t="n">
        <v>0</v>
      </c>
      <c r="CC1545" s="518" t="n">
        <v>0</v>
      </c>
      <c r="CD1545" s="518" t="n">
        <v>0</v>
      </c>
      <c r="CE1545" s="518" t="n">
        <v>0</v>
      </c>
      <c r="CF1545" s="518" t="n">
        <v>0</v>
      </c>
      <c r="CG1545" s="518" t="n">
        <v>0</v>
      </c>
      <c r="CH1545" s="518"/>
      <c r="CI1545" s="716"/>
      <c r="CL1545" s="48" t="n">
        <v>0</v>
      </c>
      <c r="CM1545" s="48" t="n">
        <f aca="false">CL1545-V1545</f>
        <v>0</v>
      </c>
      <c r="CN1545" s="702" t="n">
        <f aca="false">SUM(CO1545:DR1545)</f>
        <v>0</v>
      </c>
      <c r="CO1545" s="703" t="n">
        <v>0</v>
      </c>
      <c r="CP1545" s="703"/>
      <c r="CQ1545" s="703" t="n">
        <v>0</v>
      </c>
      <c r="CR1545" s="703"/>
      <c r="CS1545" s="703" t="n">
        <v>0</v>
      </c>
      <c r="CT1545" s="703" t="n">
        <v>0</v>
      </c>
      <c r="CU1545" s="703"/>
      <c r="CV1545" s="703"/>
      <c r="CW1545" s="703"/>
      <c r="CX1545" s="703" t="n">
        <v>0</v>
      </c>
      <c r="CY1545" s="703" t="n">
        <v>0</v>
      </c>
      <c r="CZ1545" s="703" t="n">
        <v>0</v>
      </c>
      <c r="DA1545" s="703"/>
      <c r="DB1545" s="703"/>
      <c r="DC1545" s="703"/>
      <c r="DD1545" s="703"/>
      <c r="DE1545" s="703" t="n">
        <v>0</v>
      </c>
      <c r="DF1545" s="703"/>
      <c r="DG1545" s="703" t="n">
        <v>0</v>
      </c>
      <c r="DH1545" s="703" t="n">
        <v>0</v>
      </c>
      <c r="DI1545" s="703" t="n">
        <v>0</v>
      </c>
      <c r="DJ1545" s="703" t="n">
        <v>0</v>
      </c>
      <c r="DK1545" s="703" t="n">
        <v>0</v>
      </c>
      <c r="DL1545" s="703" t="n">
        <v>0</v>
      </c>
      <c r="DM1545" s="703"/>
      <c r="DN1545" s="703"/>
      <c r="DO1545" s="703"/>
      <c r="DP1545" s="703"/>
      <c r="DQ1545" s="703"/>
      <c r="DR1545" s="703"/>
      <c r="DS1545" s="704" t="n">
        <f aca="false">CN1545-V1545</f>
        <v>0</v>
      </c>
      <c r="DT1545" s="553"/>
      <c r="DU1545" s="48"/>
    </row>
    <row r="1546" customFormat="false" ht="15" hidden="false" customHeight="true" outlineLevel="0" collapsed="false">
      <c r="A1546" s="705" t="n">
        <f aca="false">A1545+1</f>
        <v>1537</v>
      </c>
      <c r="B1546" s="706" t="s">
        <v>1099</v>
      </c>
      <c r="C1546" s="706" t="s">
        <v>536</v>
      </c>
      <c r="D1546" s="706" t="s">
        <v>514</v>
      </c>
      <c r="E1546" s="243" t="n">
        <f aca="false">COUNTIF($G$10:$G$1856,$G1546)</f>
        <v>1</v>
      </c>
      <c r="F1546" s="706"/>
      <c r="G1546" s="706" t="s">
        <v>3500</v>
      </c>
      <c r="H1546" s="707" t="s">
        <v>1211</v>
      </c>
      <c r="I1546" s="708" t="s">
        <v>1212</v>
      </c>
      <c r="J1546" s="707" t="s">
        <v>322</v>
      </c>
      <c r="K1546" s="709" t="s">
        <v>369</v>
      </c>
      <c r="L1546" s="707" t="s">
        <v>320</v>
      </c>
      <c r="M1546" s="708" t="s">
        <v>1213</v>
      </c>
      <c r="N1546" s="710" t="s">
        <v>934</v>
      </c>
      <c r="O1546" s="512" t="n">
        <v>1</v>
      </c>
      <c r="P1546" s="512" t="n">
        <v>1</v>
      </c>
      <c r="Q1546" s="711" t="n">
        <v>0.00111195</v>
      </c>
      <c r="R1546" s="712"/>
      <c r="S1546" s="713"/>
      <c r="T1546" s="714" t="n">
        <v>2.22</v>
      </c>
      <c r="U1546" s="715"/>
      <c r="V1546" s="262" t="n">
        <f aca="false">SUM(W1546:CI1546)</f>
        <v>0</v>
      </c>
      <c r="W1546" s="243" t="n">
        <v>0</v>
      </c>
      <c r="X1546" s="243" t="n">
        <v>0</v>
      </c>
      <c r="Y1546" s="243" t="n">
        <v>0</v>
      </c>
      <c r="Z1546" s="243" t="n">
        <v>0</v>
      </c>
      <c r="AA1546" s="243" t="n">
        <v>0</v>
      </c>
      <c r="AB1546" s="243" t="n">
        <v>0</v>
      </c>
      <c r="AC1546" s="243" t="n">
        <v>0</v>
      </c>
      <c r="AD1546" s="243" t="n">
        <v>0</v>
      </c>
      <c r="AE1546" s="243" t="n">
        <v>0</v>
      </c>
      <c r="AF1546" s="243" t="n">
        <v>0</v>
      </c>
      <c r="AG1546" s="243" t="n">
        <v>0</v>
      </c>
      <c r="AH1546" s="518" t="n">
        <v>0</v>
      </c>
      <c r="AI1546" s="243" t="n">
        <v>0</v>
      </c>
      <c r="AJ1546" s="243" t="n">
        <v>0</v>
      </c>
      <c r="AK1546" s="518" t="n">
        <v>0</v>
      </c>
      <c r="AL1546" s="518" t="n">
        <v>0</v>
      </c>
      <c r="AM1546" s="518" t="n">
        <v>0</v>
      </c>
      <c r="AN1546" s="518" t="n">
        <v>0</v>
      </c>
      <c r="AO1546" s="518" t="n">
        <v>0</v>
      </c>
      <c r="AP1546" s="518" t="n">
        <v>0</v>
      </c>
      <c r="AQ1546" s="518" t="n">
        <v>0</v>
      </c>
      <c r="AR1546" s="518" t="n">
        <v>0</v>
      </c>
      <c r="AS1546" s="518" t="n">
        <v>0</v>
      </c>
      <c r="AT1546" s="518" t="n">
        <v>0</v>
      </c>
      <c r="AU1546" s="518" t="n">
        <v>0</v>
      </c>
      <c r="AV1546" s="518" t="n">
        <v>0</v>
      </c>
      <c r="AW1546" s="518" t="n">
        <v>0</v>
      </c>
      <c r="AX1546" s="518" t="n">
        <v>0</v>
      </c>
      <c r="AY1546" s="518" t="n">
        <v>0</v>
      </c>
      <c r="AZ1546" s="518" t="n">
        <v>0</v>
      </c>
      <c r="BA1546" s="518" t="n">
        <v>0</v>
      </c>
      <c r="BB1546" s="518" t="n">
        <v>0</v>
      </c>
      <c r="BC1546" s="518" t="n">
        <v>0</v>
      </c>
      <c r="BD1546" s="518" t="n">
        <v>0</v>
      </c>
      <c r="BE1546" s="518" t="n">
        <v>0</v>
      </c>
      <c r="BF1546" s="518" t="n">
        <v>0</v>
      </c>
      <c r="BG1546" s="518" t="n">
        <v>0</v>
      </c>
      <c r="BH1546" s="518" t="n">
        <v>0</v>
      </c>
      <c r="BI1546" s="518" t="n">
        <v>0</v>
      </c>
      <c r="BJ1546" s="518"/>
      <c r="BK1546" s="518"/>
      <c r="BL1546" s="518" t="n">
        <v>0</v>
      </c>
      <c r="BM1546" s="518"/>
      <c r="BN1546" s="518"/>
      <c r="BO1546" s="518"/>
      <c r="BP1546" s="518"/>
      <c r="BQ1546" s="518"/>
      <c r="BR1546" s="518"/>
      <c r="BS1546" s="518"/>
      <c r="BT1546" s="518"/>
      <c r="BU1546" s="518"/>
      <c r="BV1546" s="518" t="n">
        <v>0</v>
      </c>
      <c r="BW1546" s="518" t="n">
        <v>0</v>
      </c>
      <c r="BX1546" s="518" t="n">
        <v>0</v>
      </c>
      <c r="BY1546" s="518" t="n">
        <v>0</v>
      </c>
      <c r="BZ1546" s="518" t="n">
        <v>0</v>
      </c>
      <c r="CA1546" s="518" t="n">
        <v>0</v>
      </c>
      <c r="CB1546" s="518" t="n">
        <v>0</v>
      </c>
      <c r="CC1546" s="518" t="n">
        <v>0</v>
      </c>
      <c r="CD1546" s="518" t="n">
        <v>0</v>
      </c>
      <c r="CE1546" s="518" t="n">
        <v>0</v>
      </c>
      <c r="CF1546" s="518" t="n">
        <v>0</v>
      </c>
      <c r="CG1546" s="518" t="n">
        <v>0</v>
      </c>
      <c r="CH1546" s="518"/>
      <c r="CI1546" s="716"/>
      <c r="CL1546" s="48" t="n">
        <v>0</v>
      </c>
      <c r="CM1546" s="48" t="n">
        <f aca="false">CL1546-V1546</f>
        <v>0</v>
      </c>
      <c r="CN1546" s="702" t="n">
        <f aca="false">SUM(CO1546:DR1546)</f>
        <v>0</v>
      </c>
      <c r="CO1546" s="703" t="n">
        <v>0</v>
      </c>
      <c r="CP1546" s="703"/>
      <c r="CQ1546" s="703" t="n">
        <v>0</v>
      </c>
      <c r="CR1546" s="703"/>
      <c r="CS1546" s="703" t="n">
        <v>0</v>
      </c>
      <c r="CT1546" s="703" t="n">
        <v>0</v>
      </c>
      <c r="CU1546" s="703"/>
      <c r="CV1546" s="703"/>
      <c r="CW1546" s="703"/>
      <c r="CX1546" s="703" t="n">
        <v>0</v>
      </c>
      <c r="CY1546" s="703" t="n">
        <v>0</v>
      </c>
      <c r="CZ1546" s="703" t="n">
        <v>0</v>
      </c>
      <c r="DA1546" s="703"/>
      <c r="DB1546" s="703"/>
      <c r="DC1546" s="703"/>
      <c r="DD1546" s="703"/>
      <c r="DE1546" s="703" t="n">
        <v>0</v>
      </c>
      <c r="DF1546" s="703"/>
      <c r="DG1546" s="703" t="n">
        <v>0</v>
      </c>
      <c r="DH1546" s="703" t="n">
        <v>0</v>
      </c>
      <c r="DI1546" s="703" t="n">
        <v>0</v>
      </c>
      <c r="DJ1546" s="703" t="n">
        <v>0</v>
      </c>
      <c r="DK1546" s="703" t="n">
        <v>0</v>
      </c>
      <c r="DL1546" s="703" t="n">
        <v>0</v>
      </c>
      <c r="DM1546" s="703"/>
      <c r="DN1546" s="703"/>
      <c r="DO1546" s="703"/>
      <c r="DP1546" s="703"/>
      <c r="DQ1546" s="703"/>
      <c r="DR1546" s="703"/>
      <c r="DS1546" s="704" t="n">
        <f aca="false">CN1546-V1546</f>
        <v>0</v>
      </c>
      <c r="DT1546" s="553"/>
      <c r="DU1546" s="48"/>
    </row>
    <row r="1547" customFormat="false" ht="15" hidden="false" customHeight="true" outlineLevel="0" collapsed="false">
      <c r="A1547" s="705" t="n">
        <f aca="false">A1546+1</f>
        <v>1538</v>
      </c>
      <c r="B1547" s="706" t="s">
        <v>1099</v>
      </c>
      <c r="C1547" s="706" t="s">
        <v>536</v>
      </c>
      <c r="D1547" s="706" t="s">
        <v>514</v>
      </c>
      <c r="E1547" s="243" t="n">
        <f aca="false">COUNTIF($G$10:$G$1856,$G1547)</f>
        <v>1</v>
      </c>
      <c r="F1547" s="706"/>
      <c r="G1547" s="706" t="s">
        <v>3501</v>
      </c>
      <c r="H1547" s="707" t="s">
        <v>1215</v>
      </c>
      <c r="I1547" s="708" t="s">
        <v>1216</v>
      </c>
      <c r="J1547" s="707" t="s">
        <v>322</v>
      </c>
      <c r="K1547" s="709" t="s">
        <v>369</v>
      </c>
      <c r="L1547" s="707" t="s">
        <v>320</v>
      </c>
      <c r="M1547" s="708" t="s">
        <v>1217</v>
      </c>
      <c r="N1547" s="710" t="s">
        <v>934</v>
      </c>
      <c r="O1547" s="512" t="n">
        <v>1</v>
      </c>
      <c r="P1547" s="512" t="n">
        <v>1</v>
      </c>
      <c r="Q1547" s="711" t="n">
        <v>0.002592135</v>
      </c>
      <c r="R1547" s="712"/>
      <c r="S1547" s="713"/>
      <c r="T1547" s="714" t="n">
        <v>5.17</v>
      </c>
      <c r="U1547" s="715"/>
      <c r="V1547" s="262" t="n">
        <f aca="false">SUM(W1547:CI1547)</f>
        <v>0</v>
      </c>
      <c r="W1547" s="243" t="n">
        <v>0</v>
      </c>
      <c r="X1547" s="243" t="n">
        <v>0</v>
      </c>
      <c r="Y1547" s="243" t="n">
        <v>0</v>
      </c>
      <c r="Z1547" s="243" t="n">
        <v>0</v>
      </c>
      <c r="AA1547" s="243" t="n">
        <v>0</v>
      </c>
      <c r="AB1547" s="243" t="n">
        <v>0</v>
      </c>
      <c r="AC1547" s="243" t="n">
        <v>0</v>
      </c>
      <c r="AD1547" s="243" t="n">
        <v>0</v>
      </c>
      <c r="AE1547" s="243" t="n">
        <v>0</v>
      </c>
      <c r="AF1547" s="243" t="n">
        <v>0</v>
      </c>
      <c r="AG1547" s="243" t="n">
        <v>0</v>
      </c>
      <c r="AH1547" s="518" t="n">
        <v>0</v>
      </c>
      <c r="AI1547" s="243" t="n">
        <v>0</v>
      </c>
      <c r="AJ1547" s="243" t="n">
        <v>0</v>
      </c>
      <c r="AK1547" s="518" t="n">
        <v>0</v>
      </c>
      <c r="AL1547" s="518" t="n">
        <v>0</v>
      </c>
      <c r="AM1547" s="518" t="n">
        <v>0</v>
      </c>
      <c r="AN1547" s="518" t="n">
        <v>0</v>
      </c>
      <c r="AO1547" s="518" t="n">
        <v>0</v>
      </c>
      <c r="AP1547" s="518" t="n">
        <v>0</v>
      </c>
      <c r="AQ1547" s="518" t="n">
        <v>0</v>
      </c>
      <c r="AR1547" s="518" t="n">
        <v>0</v>
      </c>
      <c r="AS1547" s="518" t="n">
        <v>0</v>
      </c>
      <c r="AT1547" s="518" t="n">
        <v>0</v>
      </c>
      <c r="AU1547" s="518" t="n">
        <v>0</v>
      </c>
      <c r="AV1547" s="518" t="n">
        <v>0</v>
      </c>
      <c r="AW1547" s="518" t="n">
        <v>0</v>
      </c>
      <c r="AX1547" s="518" t="n">
        <v>0</v>
      </c>
      <c r="AY1547" s="518" t="n">
        <v>0</v>
      </c>
      <c r="AZ1547" s="518" t="n">
        <v>0</v>
      </c>
      <c r="BA1547" s="518" t="n">
        <v>0</v>
      </c>
      <c r="BB1547" s="518" t="n">
        <v>0</v>
      </c>
      <c r="BC1547" s="518" t="n">
        <v>0</v>
      </c>
      <c r="BD1547" s="518" t="n">
        <v>0</v>
      </c>
      <c r="BE1547" s="518" t="n">
        <v>0</v>
      </c>
      <c r="BF1547" s="518" t="n">
        <v>0</v>
      </c>
      <c r="BG1547" s="518" t="n">
        <v>0</v>
      </c>
      <c r="BH1547" s="518" t="n">
        <v>0</v>
      </c>
      <c r="BI1547" s="518" t="n">
        <v>0</v>
      </c>
      <c r="BJ1547" s="518"/>
      <c r="BK1547" s="518"/>
      <c r="BL1547" s="518" t="n">
        <v>0</v>
      </c>
      <c r="BM1547" s="518"/>
      <c r="BN1547" s="518"/>
      <c r="BO1547" s="518"/>
      <c r="BP1547" s="518"/>
      <c r="BQ1547" s="518"/>
      <c r="BR1547" s="518"/>
      <c r="BS1547" s="518"/>
      <c r="BT1547" s="518"/>
      <c r="BU1547" s="518"/>
      <c r="BV1547" s="518" t="n">
        <v>0</v>
      </c>
      <c r="BW1547" s="518" t="n">
        <v>0</v>
      </c>
      <c r="BX1547" s="518" t="n">
        <v>0</v>
      </c>
      <c r="BY1547" s="518" t="n">
        <v>0</v>
      </c>
      <c r="BZ1547" s="518" t="n">
        <v>0</v>
      </c>
      <c r="CA1547" s="518" t="n">
        <v>0</v>
      </c>
      <c r="CB1547" s="518" t="n">
        <v>0</v>
      </c>
      <c r="CC1547" s="518" t="n">
        <v>0</v>
      </c>
      <c r="CD1547" s="518" t="n">
        <v>0</v>
      </c>
      <c r="CE1547" s="518" t="n">
        <v>0</v>
      </c>
      <c r="CF1547" s="518" t="n">
        <v>0</v>
      </c>
      <c r="CG1547" s="518" t="n">
        <v>0</v>
      </c>
      <c r="CH1547" s="518"/>
      <c r="CI1547" s="716"/>
      <c r="CL1547" s="48" t="n">
        <v>0</v>
      </c>
      <c r="CM1547" s="48" t="n">
        <f aca="false">CL1547-V1547</f>
        <v>0</v>
      </c>
      <c r="CN1547" s="702" t="n">
        <f aca="false">SUM(CO1547:DR1547)</f>
        <v>0</v>
      </c>
      <c r="CO1547" s="703" t="n">
        <v>0</v>
      </c>
      <c r="CP1547" s="703"/>
      <c r="CQ1547" s="703" t="n">
        <v>0</v>
      </c>
      <c r="CR1547" s="703"/>
      <c r="CS1547" s="703" t="n">
        <v>0</v>
      </c>
      <c r="CT1547" s="703" t="n">
        <v>0</v>
      </c>
      <c r="CU1547" s="703"/>
      <c r="CV1547" s="703"/>
      <c r="CW1547" s="703"/>
      <c r="CX1547" s="703" t="n">
        <v>0</v>
      </c>
      <c r="CY1547" s="703" t="n">
        <v>0</v>
      </c>
      <c r="CZ1547" s="703" t="n">
        <v>0</v>
      </c>
      <c r="DA1547" s="703"/>
      <c r="DB1547" s="703"/>
      <c r="DC1547" s="703"/>
      <c r="DD1547" s="703"/>
      <c r="DE1547" s="703" t="n">
        <v>0</v>
      </c>
      <c r="DF1547" s="703"/>
      <c r="DG1547" s="703" t="n">
        <v>0</v>
      </c>
      <c r="DH1547" s="703" t="n">
        <v>0</v>
      </c>
      <c r="DI1547" s="703" t="n">
        <v>0</v>
      </c>
      <c r="DJ1547" s="703" t="n">
        <v>0</v>
      </c>
      <c r="DK1547" s="703" t="n">
        <v>0</v>
      </c>
      <c r="DL1547" s="703" t="n">
        <v>0</v>
      </c>
      <c r="DM1547" s="703"/>
      <c r="DN1547" s="703"/>
      <c r="DO1547" s="703"/>
      <c r="DP1547" s="703"/>
      <c r="DQ1547" s="703"/>
      <c r="DR1547" s="703"/>
      <c r="DS1547" s="704" t="n">
        <f aca="false">CN1547-V1547</f>
        <v>0</v>
      </c>
      <c r="DT1547" s="553"/>
      <c r="DU1547" s="48"/>
    </row>
    <row r="1548" customFormat="false" ht="15" hidden="false" customHeight="true" outlineLevel="0" collapsed="false">
      <c r="A1548" s="705" t="n">
        <f aca="false">A1547+1</f>
        <v>1539</v>
      </c>
      <c r="B1548" s="706" t="s">
        <v>1099</v>
      </c>
      <c r="C1548" s="706" t="s">
        <v>536</v>
      </c>
      <c r="D1548" s="706" t="s">
        <v>514</v>
      </c>
      <c r="E1548" s="243" t="n">
        <f aca="false">COUNTIF($G$10:$G$1856,$G1548)</f>
        <v>1</v>
      </c>
      <c r="F1548" s="706"/>
      <c r="G1548" s="706" t="s">
        <v>3502</v>
      </c>
      <c r="H1548" s="707" t="s">
        <v>1219</v>
      </c>
      <c r="I1548" s="708" t="s">
        <v>985</v>
      </c>
      <c r="J1548" s="707" t="s">
        <v>322</v>
      </c>
      <c r="K1548" s="709" t="s">
        <v>369</v>
      </c>
      <c r="L1548" s="707" t="s">
        <v>320</v>
      </c>
      <c r="M1548" s="708" t="s">
        <v>1035</v>
      </c>
      <c r="N1548" s="710" t="s">
        <v>934</v>
      </c>
      <c r="O1548" s="512" t="n">
        <v>1</v>
      </c>
      <c r="P1548" s="512" t="n">
        <v>1</v>
      </c>
      <c r="Q1548" s="711" t="n">
        <v>0.006132006</v>
      </c>
      <c r="R1548" s="712"/>
      <c r="S1548" s="713"/>
      <c r="T1548" s="714" t="n">
        <v>12.24</v>
      </c>
      <c r="U1548" s="715"/>
      <c r="V1548" s="262" t="n">
        <f aca="false">SUM(W1548:CI1548)</f>
        <v>0</v>
      </c>
      <c r="W1548" s="243" t="n">
        <v>0</v>
      </c>
      <c r="X1548" s="243" t="n">
        <v>0</v>
      </c>
      <c r="Y1548" s="243" t="n">
        <v>0</v>
      </c>
      <c r="Z1548" s="243" t="n">
        <v>0</v>
      </c>
      <c r="AA1548" s="243" t="n">
        <v>0</v>
      </c>
      <c r="AB1548" s="243" t="n">
        <v>0</v>
      </c>
      <c r="AC1548" s="243" t="n">
        <v>0</v>
      </c>
      <c r="AD1548" s="243" t="n">
        <v>0</v>
      </c>
      <c r="AE1548" s="243" t="n">
        <v>0</v>
      </c>
      <c r="AF1548" s="243" t="n">
        <v>0</v>
      </c>
      <c r="AG1548" s="243" t="n">
        <v>0</v>
      </c>
      <c r="AH1548" s="518" t="n">
        <v>0</v>
      </c>
      <c r="AI1548" s="243" t="n">
        <v>0</v>
      </c>
      <c r="AJ1548" s="243" t="n">
        <v>0</v>
      </c>
      <c r="AK1548" s="518" t="n">
        <v>0</v>
      </c>
      <c r="AL1548" s="518" t="n">
        <v>0</v>
      </c>
      <c r="AM1548" s="518" t="n">
        <v>0</v>
      </c>
      <c r="AN1548" s="518" t="n">
        <v>0</v>
      </c>
      <c r="AO1548" s="518" t="n">
        <v>0</v>
      </c>
      <c r="AP1548" s="518" t="n">
        <v>0</v>
      </c>
      <c r="AQ1548" s="518" t="n">
        <v>0</v>
      </c>
      <c r="AR1548" s="518" t="n">
        <v>0</v>
      </c>
      <c r="AS1548" s="518" t="n">
        <v>0</v>
      </c>
      <c r="AT1548" s="518" t="n">
        <v>0</v>
      </c>
      <c r="AU1548" s="518" t="n">
        <v>0</v>
      </c>
      <c r="AV1548" s="518" t="n">
        <v>0</v>
      </c>
      <c r="AW1548" s="518" t="n">
        <v>0</v>
      </c>
      <c r="AX1548" s="518" t="n">
        <v>0</v>
      </c>
      <c r="AY1548" s="518" t="n">
        <v>0</v>
      </c>
      <c r="AZ1548" s="518" t="n">
        <v>0</v>
      </c>
      <c r="BA1548" s="518" t="n">
        <v>0</v>
      </c>
      <c r="BB1548" s="518" t="n">
        <v>0</v>
      </c>
      <c r="BC1548" s="518" t="n">
        <v>0</v>
      </c>
      <c r="BD1548" s="518" t="n">
        <v>0</v>
      </c>
      <c r="BE1548" s="518" t="n">
        <v>0</v>
      </c>
      <c r="BF1548" s="518" t="n">
        <v>0</v>
      </c>
      <c r="BG1548" s="518" t="n">
        <v>0</v>
      </c>
      <c r="BH1548" s="518" t="n">
        <v>0</v>
      </c>
      <c r="BI1548" s="518" t="n">
        <v>0</v>
      </c>
      <c r="BJ1548" s="518"/>
      <c r="BK1548" s="518"/>
      <c r="BL1548" s="518" t="n">
        <v>0</v>
      </c>
      <c r="BM1548" s="518"/>
      <c r="BN1548" s="518"/>
      <c r="BO1548" s="518"/>
      <c r="BP1548" s="518"/>
      <c r="BQ1548" s="518"/>
      <c r="BR1548" s="518"/>
      <c r="BS1548" s="518"/>
      <c r="BT1548" s="518"/>
      <c r="BU1548" s="518"/>
      <c r="BV1548" s="518" t="n">
        <v>0</v>
      </c>
      <c r="BW1548" s="518" t="n">
        <v>0</v>
      </c>
      <c r="BX1548" s="518" t="n">
        <v>0</v>
      </c>
      <c r="BY1548" s="518" t="n">
        <v>0</v>
      </c>
      <c r="BZ1548" s="518" t="n">
        <v>0</v>
      </c>
      <c r="CA1548" s="518" t="n">
        <v>0</v>
      </c>
      <c r="CB1548" s="518" t="n">
        <v>0</v>
      </c>
      <c r="CC1548" s="518" t="n">
        <v>0</v>
      </c>
      <c r="CD1548" s="518" t="n">
        <v>0</v>
      </c>
      <c r="CE1548" s="518" t="n">
        <v>0</v>
      </c>
      <c r="CF1548" s="518" t="n">
        <v>0</v>
      </c>
      <c r="CG1548" s="518" t="n">
        <v>0</v>
      </c>
      <c r="CH1548" s="518"/>
      <c r="CI1548" s="716"/>
      <c r="CL1548" s="48" t="n">
        <v>0</v>
      </c>
      <c r="CM1548" s="48" t="n">
        <f aca="false">CL1548-V1548</f>
        <v>0</v>
      </c>
      <c r="CN1548" s="702" t="n">
        <f aca="false">SUM(CO1548:DR1548)</f>
        <v>0</v>
      </c>
      <c r="CO1548" s="703" t="n">
        <v>0</v>
      </c>
      <c r="CP1548" s="703"/>
      <c r="CQ1548" s="703" t="n">
        <v>0</v>
      </c>
      <c r="CR1548" s="703"/>
      <c r="CS1548" s="703" t="n">
        <v>0</v>
      </c>
      <c r="CT1548" s="703" t="n">
        <v>0</v>
      </c>
      <c r="CU1548" s="703"/>
      <c r="CV1548" s="703"/>
      <c r="CW1548" s="703"/>
      <c r="CX1548" s="703" t="n">
        <v>0</v>
      </c>
      <c r="CY1548" s="703" t="n">
        <v>0</v>
      </c>
      <c r="CZ1548" s="703" t="n">
        <v>0</v>
      </c>
      <c r="DA1548" s="703"/>
      <c r="DB1548" s="703"/>
      <c r="DC1548" s="703"/>
      <c r="DD1548" s="703"/>
      <c r="DE1548" s="703" t="n">
        <v>0</v>
      </c>
      <c r="DF1548" s="703"/>
      <c r="DG1548" s="703" t="n">
        <v>0</v>
      </c>
      <c r="DH1548" s="703" t="n">
        <v>0</v>
      </c>
      <c r="DI1548" s="703" t="n">
        <v>0</v>
      </c>
      <c r="DJ1548" s="703" t="n">
        <v>0</v>
      </c>
      <c r="DK1548" s="703" t="n">
        <v>0</v>
      </c>
      <c r="DL1548" s="703" t="n">
        <v>0</v>
      </c>
      <c r="DM1548" s="703"/>
      <c r="DN1548" s="703"/>
      <c r="DO1548" s="703"/>
      <c r="DP1548" s="703"/>
      <c r="DQ1548" s="703"/>
      <c r="DR1548" s="703"/>
      <c r="DS1548" s="704" t="n">
        <f aca="false">CN1548-V1548</f>
        <v>0</v>
      </c>
      <c r="DT1548" s="553"/>
      <c r="DU1548" s="48"/>
    </row>
    <row r="1549" customFormat="false" ht="15" hidden="false" customHeight="true" outlineLevel="0" collapsed="false">
      <c r="A1549" s="705" t="n">
        <f aca="false">A1548+1</f>
        <v>1540</v>
      </c>
      <c r="B1549" s="706" t="s">
        <v>1099</v>
      </c>
      <c r="C1549" s="706" t="s">
        <v>536</v>
      </c>
      <c r="D1549" s="706" t="s">
        <v>514</v>
      </c>
      <c r="E1549" s="243" t="n">
        <f aca="false">COUNTIF($G$10:$G$1856,$G1549)</f>
        <v>1</v>
      </c>
      <c r="F1549" s="706"/>
      <c r="G1549" s="706" t="s">
        <v>3503</v>
      </c>
      <c r="H1549" s="707" t="s">
        <v>1221</v>
      </c>
      <c r="I1549" s="708" t="s">
        <v>1050</v>
      </c>
      <c r="J1549" s="707" t="s">
        <v>322</v>
      </c>
      <c r="K1549" s="709" t="s">
        <v>369</v>
      </c>
      <c r="L1549" s="707" t="s">
        <v>320</v>
      </c>
      <c r="M1549" s="708" t="s">
        <v>942</v>
      </c>
      <c r="N1549" s="710" t="s">
        <v>934</v>
      </c>
      <c r="O1549" s="512" t="n">
        <v>2</v>
      </c>
      <c r="P1549" s="512" t="n">
        <v>1</v>
      </c>
      <c r="Q1549" s="711" t="n">
        <v>0.00240498</v>
      </c>
      <c r="R1549" s="712"/>
      <c r="S1549" s="713"/>
      <c r="T1549" s="714" t="n">
        <v>4.8</v>
      </c>
      <c r="U1549" s="715"/>
      <c r="V1549" s="262" t="n">
        <f aca="false">SUM(W1549:CI1549)</f>
        <v>0</v>
      </c>
      <c r="W1549" s="243" t="n">
        <v>0</v>
      </c>
      <c r="X1549" s="243" t="n">
        <v>0</v>
      </c>
      <c r="Y1549" s="243" t="n">
        <v>0</v>
      </c>
      <c r="Z1549" s="243" t="n">
        <v>0</v>
      </c>
      <c r="AA1549" s="243" t="n">
        <v>0</v>
      </c>
      <c r="AB1549" s="243" t="n">
        <v>0</v>
      </c>
      <c r="AC1549" s="243" t="n">
        <v>0</v>
      </c>
      <c r="AD1549" s="243" t="n">
        <v>0</v>
      </c>
      <c r="AE1549" s="243" t="n">
        <v>0</v>
      </c>
      <c r="AF1549" s="243" t="n">
        <v>0</v>
      </c>
      <c r="AG1549" s="243" t="n">
        <v>0</v>
      </c>
      <c r="AH1549" s="518" t="n">
        <v>0</v>
      </c>
      <c r="AI1549" s="243" t="n">
        <v>0</v>
      </c>
      <c r="AJ1549" s="243" t="n">
        <v>0</v>
      </c>
      <c r="AK1549" s="518" t="n">
        <v>0</v>
      </c>
      <c r="AL1549" s="518" t="n">
        <v>0</v>
      </c>
      <c r="AM1549" s="518" t="n">
        <v>0</v>
      </c>
      <c r="AN1549" s="518" t="n">
        <v>0</v>
      </c>
      <c r="AO1549" s="518" t="n">
        <v>0</v>
      </c>
      <c r="AP1549" s="518" t="n">
        <v>0</v>
      </c>
      <c r="AQ1549" s="518" t="n">
        <v>0</v>
      </c>
      <c r="AR1549" s="518" t="n">
        <v>0</v>
      </c>
      <c r="AS1549" s="518" t="n">
        <v>0</v>
      </c>
      <c r="AT1549" s="518" t="n">
        <v>0</v>
      </c>
      <c r="AU1549" s="518" t="n">
        <v>0</v>
      </c>
      <c r="AV1549" s="518" t="n">
        <v>0</v>
      </c>
      <c r="AW1549" s="518" t="n">
        <v>0</v>
      </c>
      <c r="AX1549" s="518" t="n">
        <v>0</v>
      </c>
      <c r="AY1549" s="518" t="n">
        <v>0</v>
      </c>
      <c r="AZ1549" s="518" t="n">
        <v>0</v>
      </c>
      <c r="BA1549" s="518" t="n">
        <v>0</v>
      </c>
      <c r="BB1549" s="518" t="n">
        <v>0</v>
      </c>
      <c r="BC1549" s="518" t="n">
        <v>0</v>
      </c>
      <c r="BD1549" s="518" t="n">
        <v>0</v>
      </c>
      <c r="BE1549" s="518" t="n">
        <v>0</v>
      </c>
      <c r="BF1549" s="518" t="n">
        <v>0</v>
      </c>
      <c r="BG1549" s="518" t="n">
        <v>0</v>
      </c>
      <c r="BH1549" s="518" t="n">
        <v>0</v>
      </c>
      <c r="BI1549" s="518" t="n">
        <v>0</v>
      </c>
      <c r="BJ1549" s="518"/>
      <c r="BK1549" s="518"/>
      <c r="BL1549" s="518" t="n">
        <v>0</v>
      </c>
      <c r="BM1549" s="518"/>
      <c r="BN1549" s="518"/>
      <c r="BO1549" s="518"/>
      <c r="BP1549" s="518"/>
      <c r="BQ1549" s="518"/>
      <c r="BR1549" s="518"/>
      <c r="BS1549" s="518"/>
      <c r="BT1549" s="518"/>
      <c r="BU1549" s="518"/>
      <c r="BV1549" s="518" t="n">
        <v>0</v>
      </c>
      <c r="BW1549" s="518" t="n">
        <v>0</v>
      </c>
      <c r="BX1549" s="518" t="n">
        <v>0</v>
      </c>
      <c r="BY1549" s="518" t="n">
        <v>0</v>
      </c>
      <c r="BZ1549" s="518" t="n">
        <v>0</v>
      </c>
      <c r="CA1549" s="518" t="n">
        <v>0</v>
      </c>
      <c r="CB1549" s="518" t="n">
        <v>0</v>
      </c>
      <c r="CC1549" s="518" t="n">
        <v>0</v>
      </c>
      <c r="CD1549" s="518" t="n">
        <v>0</v>
      </c>
      <c r="CE1549" s="518" t="n">
        <v>0</v>
      </c>
      <c r="CF1549" s="518" t="n">
        <v>0</v>
      </c>
      <c r="CG1549" s="518" t="n">
        <v>0</v>
      </c>
      <c r="CH1549" s="518"/>
      <c r="CI1549" s="716"/>
      <c r="CL1549" s="48" t="n">
        <v>0</v>
      </c>
      <c r="CM1549" s="48" t="n">
        <f aca="false">CL1549-V1549</f>
        <v>0</v>
      </c>
      <c r="CN1549" s="702" t="n">
        <f aca="false">SUM(CO1549:DR1549)</f>
        <v>0</v>
      </c>
      <c r="CO1549" s="703" t="n">
        <v>0</v>
      </c>
      <c r="CP1549" s="703"/>
      <c r="CQ1549" s="703" t="n">
        <v>0</v>
      </c>
      <c r="CR1549" s="703"/>
      <c r="CS1549" s="703" t="n">
        <v>0</v>
      </c>
      <c r="CT1549" s="703" t="n">
        <v>0</v>
      </c>
      <c r="CU1549" s="703"/>
      <c r="CV1549" s="703"/>
      <c r="CW1549" s="703"/>
      <c r="CX1549" s="703" t="n">
        <v>0</v>
      </c>
      <c r="CY1549" s="703" t="n">
        <v>0</v>
      </c>
      <c r="CZ1549" s="703" t="n">
        <v>0</v>
      </c>
      <c r="DA1549" s="703"/>
      <c r="DB1549" s="703"/>
      <c r="DC1549" s="703"/>
      <c r="DD1549" s="703"/>
      <c r="DE1549" s="703" t="n">
        <v>0</v>
      </c>
      <c r="DF1549" s="703"/>
      <c r="DG1549" s="703" t="n">
        <v>0</v>
      </c>
      <c r="DH1549" s="703" t="n">
        <v>0</v>
      </c>
      <c r="DI1549" s="703" t="n">
        <v>0</v>
      </c>
      <c r="DJ1549" s="703" t="n">
        <v>0</v>
      </c>
      <c r="DK1549" s="703" t="n">
        <v>0</v>
      </c>
      <c r="DL1549" s="703" t="n">
        <v>0</v>
      </c>
      <c r="DM1549" s="703"/>
      <c r="DN1549" s="703"/>
      <c r="DO1549" s="703"/>
      <c r="DP1549" s="703"/>
      <c r="DQ1549" s="703"/>
      <c r="DR1549" s="703"/>
      <c r="DS1549" s="704" t="n">
        <f aca="false">CN1549-V1549</f>
        <v>0</v>
      </c>
      <c r="DT1549" s="553"/>
      <c r="DU1549" s="48"/>
    </row>
    <row r="1550" customFormat="false" ht="15" hidden="false" customHeight="true" outlineLevel="0" collapsed="false">
      <c r="A1550" s="705" t="n">
        <f aca="false">A1549+1</f>
        <v>1541</v>
      </c>
      <c r="B1550" s="706" t="s">
        <v>1099</v>
      </c>
      <c r="C1550" s="706" t="s">
        <v>536</v>
      </c>
      <c r="D1550" s="706" t="s">
        <v>514</v>
      </c>
      <c r="E1550" s="243" t="n">
        <f aca="false">COUNTIF($G$10:$G$1856,$G1550)</f>
        <v>1</v>
      </c>
      <c r="F1550" s="706"/>
      <c r="G1550" s="706" t="s">
        <v>3504</v>
      </c>
      <c r="H1550" s="707" t="s">
        <v>1223</v>
      </c>
      <c r="I1550" s="708" t="s">
        <v>1224</v>
      </c>
      <c r="J1550" s="707" t="s">
        <v>322</v>
      </c>
      <c r="K1550" s="709" t="s">
        <v>369</v>
      </c>
      <c r="L1550" s="707" t="s">
        <v>320</v>
      </c>
      <c r="M1550" s="708" t="s">
        <v>1138</v>
      </c>
      <c r="N1550" s="710" t="s">
        <v>934</v>
      </c>
      <c r="O1550" s="512" t="n">
        <v>2</v>
      </c>
      <c r="P1550" s="512" t="n">
        <v>1</v>
      </c>
      <c r="Q1550" s="711" t="n">
        <v>0.00436524</v>
      </c>
      <c r="R1550" s="712"/>
      <c r="S1550" s="713"/>
      <c r="T1550" s="714" t="n">
        <v>8.71</v>
      </c>
      <c r="U1550" s="715"/>
      <c r="V1550" s="262" t="n">
        <f aca="false">SUM(W1550:CI1550)</f>
        <v>2</v>
      </c>
      <c r="W1550" s="243" t="n">
        <v>0</v>
      </c>
      <c r="X1550" s="243" t="n">
        <v>0</v>
      </c>
      <c r="Y1550" s="243" t="n">
        <v>0</v>
      </c>
      <c r="Z1550" s="243" t="n">
        <v>0</v>
      </c>
      <c r="AA1550" s="243" t="n">
        <v>0</v>
      </c>
      <c r="AB1550" s="243" t="n">
        <v>0</v>
      </c>
      <c r="AC1550" s="243" t="n">
        <v>0</v>
      </c>
      <c r="AD1550" s="243" t="n">
        <v>0</v>
      </c>
      <c r="AE1550" s="243" t="n">
        <v>0</v>
      </c>
      <c r="AF1550" s="243" t="n">
        <v>0</v>
      </c>
      <c r="AG1550" s="243" t="n">
        <v>0</v>
      </c>
      <c r="AH1550" s="518" t="n">
        <v>0</v>
      </c>
      <c r="AI1550" s="243" t="n">
        <v>0</v>
      </c>
      <c r="AJ1550" s="243" t="n">
        <v>0</v>
      </c>
      <c r="AK1550" s="518" t="n">
        <v>0</v>
      </c>
      <c r="AL1550" s="518" t="n">
        <v>0</v>
      </c>
      <c r="AM1550" s="518" t="n">
        <v>0</v>
      </c>
      <c r="AN1550" s="518" t="n">
        <v>0</v>
      </c>
      <c r="AO1550" s="518" t="n">
        <v>0</v>
      </c>
      <c r="AP1550" s="518" t="n">
        <v>0</v>
      </c>
      <c r="AQ1550" s="518" t="n">
        <v>0</v>
      </c>
      <c r="AR1550" s="518" t="n">
        <v>0</v>
      </c>
      <c r="AS1550" s="518" t="n">
        <v>0</v>
      </c>
      <c r="AT1550" s="518" t="n">
        <v>0</v>
      </c>
      <c r="AU1550" s="518" t="n">
        <v>0</v>
      </c>
      <c r="AV1550" s="518" t="n">
        <v>0</v>
      </c>
      <c r="AW1550" s="518" t="n">
        <v>0</v>
      </c>
      <c r="AX1550" s="518" t="n">
        <v>0</v>
      </c>
      <c r="AY1550" s="518" t="n">
        <v>0</v>
      </c>
      <c r="AZ1550" s="518" t="n">
        <v>0</v>
      </c>
      <c r="BA1550" s="518" t="n">
        <v>0</v>
      </c>
      <c r="BB1550" s="518" t="n">
        <v>0</v>
      </c>
      <c r="BC1550" s="518" t="n">
        <v>0</v>
      </c>
      <c r="BD1550" s="518" t="n">
        <v>0</v>
      </c>
      <c r="BE1550" s="518" t="n">
        <v>0</v>
      </c>
      <c r="BF1550" s="518" t="n">
        <v>0</v>
      </c>
      <c r="BG1550" s="518" t="n">
        <v>0</v>
      </c>
      <c r="BH1550" s="518" t="n">
        <v>0</v>
      </c>
      <c r="BI1550" s="518" t="n">
        <v>0</v>
      </c>
      <c r="BJ1550" s="518"/>
      <c r="BK1550" s="518"/>
      <c r="BL1550" s="518" t="n">
        <v>0</v>
      </c>
      <c r="BM1550" s="518"/>
      <c r="BN1550" s="518"/>
      <c r="BO1550" s="518"/>
      <c r="BP1550" s="518"/>
      <c r="BQ1550" s="518" t="n">
        <v>2</v>
      </c>
      <c r="BR1550" s="518"/>
      <c r="BS1550" s="518"/>
      <c r="BT1550" s="518"/>
      <c r="BU1550" s="518"/>
      <c r="BV1550" s="518" t="n">
        <v>0</v>
      </c>
      <c r="BW1550" s="518" t="n">
        <v>0</v>
      </c>
      <c r="BX1550" s="518" t="n">
        <v>0</v>
      </c>
      <c r="BY1550" s="518" t="n">
        <v>0</v>
      </c>
      <c r="BZ1550" s="518" t="n">
        <v>0</v>
      </c>
      <c r="CA1550" s="518" t="n">
        <v>0</v>
      </c>
      <c r="CB1550" s="518" t="n">
        <v>0</v>
      </c>
      <c r="CC1550" s="518" t="n">
        <v>0</v>
      </c>
      <c r="CD1550" s="518" t="n">
        <v>0</v>
      </c>
      <c r="CE1550" s="518" t="n">
        <v>0</v>
      </c>
      <c r="CF1550" s="518" t="n">
        <v>0</v>
      </c>
      <c r="CG1550" s="518" t="n">
        <v>0</v>
      </c>
      <c r="CH1550" s="518"/>
      <c r="CI1550" s="716"/>
      <c r="CL1550" s="48" t="n">
        <v>2</v>
      </c>
      <c r="CM1550" s="48" t="n">
        <f aca="false">CL1550-V1550</f>
        <v>0</v>
      </c>
      <c r="CN1550" s="702" t="n">
        <f aca="false">SUM(CO1550:DR1550)</f>
        <v>2</v>
      </c>
      <c r="CO1550" s="703" t="n">
        <v>0</v>
      </c>
      <c r="CP1550" s="703"/>
      <c r="CQ1550" s="703" t="n">
        <v>0</v>
      </c>
      <c r="CR1550" s="703"/>
      <c r="CS1550" s="703" t="n">
        <v>0</v>
      </c>
      <c r="CT1550" s="703" t="n">
        <v>0</v>
      </c>
      <c r="CU1550" s="703"/>
      <c r="CV1550" s="703"/>
      <c r="CW1550" s="703"/>
      <c r="CX1550" s="703" t="n">
        <v>0</v>
      </c>
      <c r="CY1550" s="703" t="n">
        <v>0</v>
      </c>
      <c r="CZ1550" s="703" t="n">
        <v>0</v>
      </c>
      <c r="DA1550" s="703"/>
      <c r="DB1550" s="703"/>
      <c r="DC1550" s="703"/>
      <c r="DD1550" s="703"/>
      <c r="DE1550" s="703" t="n">
        <v>0</v>
      </c>
      <c r="DF1550" s="703"/>
      <c r="DG1550" s="703" t="n">
        <v>0</v>
      </c>
      <c r="DH1550" s="703" t="n">
        <v>2</v>
      </c>
      <c r="DI1550" s="703" t="n">
        <v>0</v>
      </c>
      <c r="DJ1550" s="703" t="n">
        <v>0</v>
      </c>
      <c r="DK1550" s="703" t="n">
        <v>0</v>
      </c>
      <c r="DL1550" s="703" t="n">
        <v>0</v>
      </c>
      <c r="DM1550" s="703"/>
      <c r="DN1550" s="703"/>
      <c r="DO1550" s="703"/>
      <c r="DP1550" s="703"/>
      <c r="DQ1550" s="703"/>
      <c r="DR1550" s="703"/>
      <c r="DS1550" s="704" t="n">
        <f aca="false">CN1550-V1550</f>
        <v>0</v>
      </c>
      <c r="DT1550" s="553"/>
      <c r="DU1550" s="48"/>
    </row>
    <row r="1551" customFormat="false" ht="15" hidden="false" customHeight="true" outlineLevel="0" collapsed="false">
      <c r="A1551" s="705" t="n">
        <f aca="false">A1550+1</f>
        <v>1542</v>
      </c>
      <c r="B1551" s="706" t="s">
        <v>1099</v>
      </c>
      <c r="C1551" s="706" t="s">
        <v>536</v>
      </c>
      <c r="D1551" s="706" t="s">
        <v>514</v>
      </c>
      <c r="E1551" s="243" t="n">
        <f aca="false">COUNTIF($G$10:$G$1856,$G1551)</f>
        <v>1</v>
      </c>
      <c r="F1551" s="706"/>
      <c r="G1551" s="706" t="s">
        <v>3505</v>
      </c>
      <c r="H1551" s="707" t="s">
        <v>1226</v>
      </c>
      <c r="I1551" s="708" t="s">
        <v>1227</v>
      </c>
      <c r="J1551" s="707" t="s">
        <v>322</v>
      </c>
      <c r="K1551" s="709" t="s">
        <v>369</v>
      </c>
      <c r="L1551" s="707" t="s">
        <v>320</v>
      </c>
      <c r="M1551" s="708" t="s">
        <v>978</v>
      </c>
      <c r="N1551" s="710" t="s">
        <v>934</v>
      </c>
      <c r="O1551" s="512" t="n">
        <v>1</v>
      </c>
      <c r="P1551" s="512" t="n">
        <v>1</v>
      </c>
      <c r="Q1551" s="711" t="n">
        <v>0.001053858</v>
      </c>
      <c r="R1551" s="712"/>
      <c r="S1551" s="713"/>
      <c r="T1551" s="714" t="n">
        <v>2.1</v>
      </c>
      <c r="U1551" s="715"/>
      <c r="V1551" s="262" t="n">
        <f aca="false">SUM(W1551:CI1551)</f>
        <v>0</v>
      </c>
      <c r="W1551" s="243" t="n">
        <v>0</v>
      </c>
      <c r="X1551" s="243" t="n">
        <v>0</v>
      </c>
      <c r="Y1551" s="243" t="n">
        <v>0</v>
      </c>
      <c r="Z1551" s="243" t="n">
        <v>0</v>
      </c>
      <c r="AA1551" s="243" t="n">
        <v>0</v>
      </c>
      <c r="AB1551" s="243" t="n">
        <v>0</v>
      </c>
      <c r="AC1551" s="243" t="n">
        <v>0</v>
      </c>
      <c r="AD1551" s="243" t="n">
        <v>0</v>
      </c>
      <c r="AE1551" s="243" t="n">
        <v>0</v>
      </c>
      <c r="AF1551" s="243" t="n">
        <v>0</v>
      </c>
      <c r="AG1551" s="243" t="n">
        <v>0</v>
      </c>
      <c r="AH1551" s="518" t="n">
        <v>0</v>
      </c>
      <c r="AI1551" s="243" t="n">
        <v>0</v>
      </c>
      <c r="AJ1551" s="243" t="n">
        <v>0</v>
      </c>
      <c r="AK1551" s="518" t="n">
        <v>0</v>
      </c>
      <c r="AL1551" s="518" t="n">
        <v>0</v>
      </c>
      <c r="AM1551" s="518" t="n">
        <v>0</v>
      </c>
      <c r="AN1551" s="518" t="n">
        <v>0</v>
      </c>
      <c r="AO1551" s="518" t="n">
        <v>0</v>
      </c>
      <c r="AP1551" s="518" t="n">
        <v>0</v>
      </c>
      <c r="AQ1551" s="518" t="n">
        <v>0</v>
      </c>
      <c r="AR1551" s="518" t="n">
        <v>0</v>
      </c>
      <c r="AS1551" s="518" t="n">
        <v>0</v>
      </c>
      <c r="AT1551" s="518" t="n">
        <v>0</v>
      </c>
      <c r="AU1551" s="518" t="n">
        <v>0</v>
      </c>
      <c r="AV1551" s="518" t="n">
        <v>0</v>
      </c>
      <c r="AW1551" s="518" t="n">
        <v>0</v>
      </c>
      <c r="AX1551" s="518" t="n">
        <v>0</v>
      </c>
      <c r="AY1551" s="518" t="n">
        <v>0</v>
      </c>
      <c r="AZ1551" s="518" t="n">
        <v>0</v>
      </c>
      <c r="BA1551" s="518" t="n">
        <v>0</v>
      </c>
      <c r="BB1551" s="518" t="n">
        <v>0</v>
      </c>
      <c r="BC1551" s="518" t="n">
        <v>0</v>
      </c>
      <c r="BD1551" s="518" t="n">
        <v>0</v>
      </c>
      <c r="BE1551" s="518" t="n">
        <v>0</v>
      </c>
      <c r="BF1551" s="518" t="n">
        <v>0</v>
      </c>
      <c r="BG1551" s="518" t="n">
        <v>0</v>
      </c>
      <c r="BH1551" s="518" t="n">
        <v>0</v>
      </c>
      <c r="BI1551" s="518" t="n">
        <v>0</v>
      </c>
      <c r="BJ1551" s="518"/>
      <c r="BK1551" s="518"/>
      <c r="BL1551" s="518" t="n">
        <v>0</v>
      </c>
      <c r="BM1551" s="518"/>
      <c r="BN1551" s="518"/>
      <c r="BO1551" s="518"/>
      <c r="BP1551" s="518"/>
      <c r="BQ1551" s="518"/>
      <c r="BR1551" s="518"/>
      <c r="BS1551" s="518"/>
      <c r="BT1551" s="518"/>
      <c r="BU1551" s="518"/>
      <c r="BV1551" s="518" t="n">
        <v>0</v>
      </c>
      <c r="BW1551" s="518" t="n">
        <v>0</v>
      </c>
      <c r="BX1551" s="518" t="n">
        <v>0</v>
      </c>
      <c r="BY1551" s="518" t="n">
        <v>0</v>
      </c>
      <c r="BZ1551" s="518" t="n">
        <v>0</v>
      </c>
      <c r="CA1551" s="518" t="n">
        <v>0</v>
      </c>
      <c r="CB1551" s="518" t="n">
        <v>0</v>
      </c>
      <c r="CC1551" s="518" t="n">
        <v>0</v>
      </c>
      <c r="CD1551" s="518" t="n">
        <v>0</v>
      </c>
      <c r="CE1551" s="518" t="n">
        <v>0</v>
      </c>
      <c r="CF1551" s="518" t="n">
        <v>0</v>
      </c>
      <c r="CG1551" s="518" t="n">
        <v>0</v>
      </c>
      <c r="CH1551" s="518"/>
      <c r="CI1551" s="716"/>
      <c r="CL1551" s="48" t="n">
        <v>0</v>
      </c>
      <c r="CM1551" s="48" t="n">
        <f aca="false">CL1551-V1551</f>
        <v>0</v>
      </c>
      <c r="CN1551" s="702" t="n">
        <f aca="false">SUM(CO1551:DR1551)</f>
        <v>0</v>
      </c>
      <c r="CO1551" s="703" t="n">
        <v>0</v>
      </c>
      <c r="CP1551" s="703"/>
      <c r="CQ1551" s="703" t="n">
        <v>0</v>
      </c>
      <c r="CR1551" s="703"/>
      <c r="CS1551" s="703" t="n">
        <v>0</v>
      </c>
      <c r="CT1551" s="703" t="n">
        <v>0</v>
      </c>
      <c r="CU1551" s="703"/>
      <c r="CV1551" s="703"/>
      <c r="CW1551" s="703"/>
      <c r="CX1551" s="703" t="n">
        <v>0</v>
      </c>
      <c r="CY1551" s="703" t="n">
        <v>0</v>
      </c>
      <c r="CZ1551" s="703" t="n">
        <v>0</v>
      </c>
      <c r="DA1551" s="703"/>
      <c r="DB1551" s="703"/>
      <c r="DC1551" s="703"/>
      <c r="DD1551" s="703"/>
      <c r="DE1551" s="703" t="n">
        <v>0</v>
      </c>
      <c r="DF1551" s="703"/>
      <c r="DG1551" s="703" t="n">
        <v>0</v>
      </c>
      <c r="DH1551" s="703" t="n">
        <v>0</v>
      </c>
      <c r="DI1551" s="703" t="n">
        <v>0</v>
      </c>
      <c r="DJ1551" s="703" t="n">
        <v>0</v>
      </c>
      <c r="DK1551" s="703" t="n">
        <v>0</v>
      </c>
      <c r="DL1551" s="703" t="n">
        <v>0</v>
      </c>
      <c r="DM1551" s="703"/>
      <c r="DN1551" s="703"/>
      <c r="DO1551" s="703"/>
      <c r="DP1551" s="703"/>
      <c r="DQ1551" s="703"/>
      <c r="DR1551" s="703"/>
      <c r="DS1551" s="704" t="n">
        <f aca="false">CN1551-V1551</f>
        <v>0</v>
      </c>
      <c r="DT1551" s="553"/>
      <c r="DU1551" s="48"/>
    </row>
    <row r="1552" customFormat="false" ht="15" hidden="false" customHeight="true" outlineLevel="0" collapsed="false">
      <c r="A1552" s="705" t="n">
        <f aca="false">A1551+1</f>
        <v>1543</v>
      </c>
      <c r="B1552" s="706" t="s">
        <v>1099</v>
      </c>
      <c r="C1552" s="706" t="s">
        <v>536</v>
      </c>
      <c r="D1552" s="706" t="s">
        <v>514</v>
      </c>
      <c r="E1552" s="243" t="n">
        <f aca="false">COUNTIF($G$10:$G$1856,$G1552)</f>
        <v>1</v>
      </c>
      <c r="F1552" s="706"/>
      <c r="G1552" s="706" t="s">
        <v>3506</v>
      </c>
      <c r="H1552" s="707" t="s">
        <v>1229</v>
      </c>
      <c r="I1552" s="708" t="s">
        <v>1230</v>
      </c>
      <c r="J1552" s="707" t="s">
        <v>322</v>
      </c>
      <c r="K1552" s="709" t="s">
        <v>369</v>
      </c>
      <c r="L1552" s="707" t="s">
        <v>320</v>
      </c>
      <c r="M1552" s="708" t="s">
        <v>982</v>
      </c>
      <c r="N1552" s="710" t="s">
        <v>934</v>
      </c>
      <c r="O1552" s="512" t="n">
        <v>1</v>
      </c>
      <c r="P1552" s="512" t="n">
        <v>1</v>
      </c>
      <c r="Q1552" s="711" t="n">
        <v>0.001053858</v>
      </c>
      <c r="R1552" s="712"/>
      <c r="S1552" s="713"/>
      <c r="T1552" s="714" t="n">
        <v>2.1</v>
      </c>
      <c r="U1552" s="715"/>
      <c r="V1552" s="262" t="n">
        <f aca="false">SUM(W1552:CI1552)</f>
        <v>0</v>
      </c>
      <c r="W1552" s="243" t="n">
        <v>0</v>
      </c>
      <c r="X1552" s="243" t="n">
        <v>0</v>
      </c>
      <c r="Y1552" s="243" t="n">
        <v>0</v>
      </c>
      <c r="Z1552" s="243" t="n">
        <v>0</v>
      </c>
      <c r="AA1552" s="243" t="n">
        <v>0</v>
      </c>
      <c r="AB1552" s="243" t="n">
        <v>0</v>
      </c>
      <c r="AC1552" s="243" t="n">
        <v>0</v>
      </c>
      <c r="AD1552" s="243" t="n">
        <v>0</v>
      </c>
      <c r="AE1552" s="243" t="n">
        <v>0</v>
      </c>
      <c r="AF1552" s="243" t="n">
        <v>0</v>
      </c>
      <c r="AG1552" s="243" t="n">
        <v>0</v>
      </c>
      <c r="AH1552" s="518" t="n">
        <v>0</v>
      </c>
      <c r="AI1552" s="243" t="n">
        <v>0</v>
      </c>
      <c r="AJ1552" s="243" t="n">
        <v>0</v>
      </c>
      <c r="AK1552" s="518" t="n">
        <v>0</v>
      </c>
      <c r="AL1552" s="518" t="n">
        <v>0</v>
      </c>
      <c r="AM1552" s="518" t="n">
        <v>0</v>
      </c>
      <c r="AN1552" s="518" t="n">
        <v>0</v>
      </c>
      <c r="AO1552" s="518" t="n">
        <v>0</v>
      </c>
      <c r="AP1552" s="518" t="n">
        <v>0</v>
      </c>
      <c r="AQ1552" s="518" t="n">
        <v>0</v>
      </c>
      <c r="AR1552" s="518" t="n">
        <v>0</v>
      </c>
      <c r="AS1552" s="518" t="n">
        <v>0</v>
      </c>
      <c r="AT1552" s="518" t="n">
        <v>0</v>
      </c>
      <c r="AU1552" s="518" t="n">
        <v>0</v>
      </c>
      <c r="AV1552" s="518" t="n">
        <v>0</v>
      </c>
      <c r="AW1552" s="518" t="n">
        <v>0</v>
      </c>
      <c r="AX1552" s="518" t="n">
        <v>0</v>
      </c>
      <c r="AY1552" s="518" t="n">
        <v>0</v>
      </c>
      <c r="AZ1552" s="518" t="n">
        <v>0</v>
      </c>
      <c r="BA1552" s="518" t="n">
        <v>0</v>
      </c>
      <c r="BB1552" s="518" t="n">
        <v>0</v>
      </c>
      <c r="BC1552" s="518" t="n">
        <v>0</v>
      </c>
      <c r="BD1552" s="518" t="n">
        <v>0</v>
      </c>
      <c r="BE1552" s="518" t="n">
        <v>0</v>
      </c>
      <c r="BF1552" s="518" t="n">
        <v>0</v>
      </c>
      <c r="BG1552" s="518" t="n">
        <v>0</v>
      </c>
      <c r="BH1552" s="518" t="n">
        <v>0</v>
      </c>
      <c r="BI1552" s="518" t="n">
        <v>0</v>
      </c>
      <c r="BJ1552" s="518"/>
      <c r="BK1552" s="518"/>
      <c r="BL1552" s="518" t="n">
        <v>0</v>
      </c>
      <c r="BM1552" s="518"/>
      <c r="BN1552" s="518"/>
      <c r="BO1552" s="518"/>
      <c r="BP1552" s="518"/>
      <c r="BQ1552" s="518"/>
      <c r="BR1552" s="518"/>
      <c r="BS1552" s="518"/>
      <c r="BT1552" s="518"/>
      <c r="BU1552" s="518"/>
      <c r="BV1552" s="518" t="n">
        <v>0</v>
      </c>
      <c r="BW1552" s="518" t="n">
        <v>0</v>
      </c>
      <c r="BX1552" s="518" t="n">
        <v>0</v>
      </c>
      <c r="BY1552" s="518" t="n">
        <v>0</v>
      </c>
      <c r="BZ1552" s="518" t="n">
        <v>0</v>
      </c>
      <c r="CA1552" s="518" t="n">
        <v>0</v>
      </c>
      <c r="CB1552" s="518" t="n">
        <v>0</v>
      </c>
      <c r="CC1552" s="518" t="n">
        <v>0</v>
      </c>
      <c r="CD1552" s="518" t="n">
        <v>0</v>
      </c>
      <c r="CE1552" s="518" t="n">
        <v>0</v>
      </c>
      <c r="CF1552" s="518" t="n">
        <v>0</v>
      </c>
      <c r="CG1552" s="518" t="n">
        <v>0</v>
      </c>
      <c r="CH1552" s="518"/>
      <c r="CI1552" s="716"/>
      <c r="CL1552" s="48" t="n">
        <v>0</v>
      </c>
      <c r="CM1552" s="48" t="n">
        <f aca="false">CL1552-V1552</f>
        <v>0</v>
      </c>
      <c r="CN1552" s="702" t="n">
        <f aca="false">SUM(CO1552:DR1552)</f>
        <v>0</v>
      </c>
      <c r="CO1552" s="703" t="n">
        <v>0</v>
      </c>
      <c r="CP1552" s="703"/>
      <c r="CQ1552" s="703" t="n">
        <v>0</v>
      </c>
      <c r="CR1552" s="703"/>
      <c r="CS1552" s="703" t="n">
        <v>0</v>
      </c>
      <c r="CT1552" s="703" t="n">
        <v>0</v>
      </c>
      <c r="CU1552" s="703"/>
      <c r="CV1552" s="703"/>
      <c r="CW1552" s="703"/>
      <c r="CX1552" s="703" t="n">
        <v>0</v>
      </c>
      <c r="CY1552" s="703" t="n">
        <v>0</v>
      </c>
      <c r="CZ1552" s="703" t="n">
        <v>0</v>
      </c>
      <c r="DA1552" s="703"/>
      <c r="DB1552" s="703"/>
      <c r="DC1552" s="703"/>
      <c r="DD1552" s="703"/>
      <c r="DE1552" s="703" t="n">
        <v>0</v>
      </c>
      <c r="DF1552" s="703"/>
      <c r="DG1552" s="703" t="n">
        <v>0</v>
      </c>
      <c r="DH1552" s="703" t="n">
        <v>0</v>
      </c>
      <c r="DI1552" s="703" t="n">
        <v>0</v>
      </c>
      <c r="DJ1552" s="703" t="n">
        <v>0</v>
      </c>
      <c r="DK1552" s="703" t="n">
        <v>0</v>
      </c>
      <c r="DL1552" s="703" t="n">
        <v>0</v>
      </c>
      <c r="DM1552" s="703"/>
      <c r="DN1552" s="703"/>
      <c r="DO1552" s="703"/>
      <c r="DP1552" s="703"/>
      <c r="DQ1552" s="703"/>
      <c r="DR1552" s="703"/>
      <c r="DS1552" s="704" t="n">
        <f aca="false">CN1552-V1552</f>
        <v>0</v>
      </c>
      <c r="DT1552" s="553"/>
      <c r="DU1552" s="48"/>
    </row>
    <row r="1553" customFormat="false" ht="15" hidden="false" customHeight="true" outlineLevel="0" collapsed="false">
      <c r="A1553" s="705" t="n">
        <f aca="false">A1552+1</f>
        <v>1544</v>
      </c>
      <c r="B1553" s="706" t="s">
        <v>1099</v>
      </c>
      <c r="C1553" s="706" t="s">
        <v>536</v>
      </c>
      <c r="D1553" s="706" t="s">
        <v>514</v>
      </c>
      <c r="E1553" s="243" t="n">
        <f aca="false">COUNTIF($G$10:$G$1856,$G1553)</f>
        <v>1</v>
      </c>
      <c r="F1553" s="706"/>
      <c r="G1553" s="706" t="s">
        <v>3507</v>
      </c>
      <c r="H1553" s="707" t="s">
        <v>1232</v>
      </c>
      <c r="I1553" s="708" t="s">
        <v>1001</v>
      </c>
      <c r="J1553" s="707" t="s">
        <v>322</v>
      </c>
      <c r="K1553" s="709" t="s">
        <v>369</v>
      </c>
      <c r="L1553" s="707" t="s">
        <v>320</v>
      </c>
      <c r="M1553" s="708" t="s">
        <v>1002</v>
      </c>
      <c r="N1553" s="710" t="s">
        <v>934</v>
      </c>
      <c r="O1553" s="512" t="n">
        <v>2</v>
      </c>
      <c r="P1553" s="512" t="n">
        <v>1</v>
      </c>
      <c r="Q1553" s="711" t="n">
        <v>0.001161</v>
      </c>
      <c r="R1553" s="712"/>
      <c r="S1553" s="713"/>
      <c r="T1553" s="714" t="n">
        <v>2.32</v>
      </c>
      <c r="U1553" s="715"/>
      <c r="V1553" s="262" t="n">
        <f aca="false">SUM(W1553:CI1553)</f>
        <v>0</v>
      </c>
      <c r="W1553" s="243" t="n">
        <v>0</v>
      </c>
      <c r="X1553" s="243" t="n">
        <v>0</v>
      </c>
      <c r="Y1553" s="243" t="n">
        <v>0</v>
      </c>
      <c r="Z1553" s="243" t="n">
        <v>0</v>
      </c>
      <c r="AA1553" s="243" t="n">
        <v>0</v>
      </c>
      <c r="AB1553" s="243" t="n">
        <v>0</v>
      </c>
      <c r="AC1553" s="243" t="n">
        <v>0</v>
      </c>
      <c r="AD1553" s="243" t="n">
        <v>0</v>
      </c>
      <c r="AE1553" s="243" t="n">
        <v>0</v>
      </c>
      <c r="AF1553" s="243" t="n">
        <v>0</v>
      </c>
      <c r="AG1553" s="243" t="n">
        <v>0</v>
      </c>
      <c r="AH1553" s="518" t="n">
        <v>0</v>
      </c>
      <c r="AI1553" s="243" t="n">
        <v>0</v>
      </c>
      <c r="AJ1553" s="243" t="n">
        <v>0</v>
      </c>
      <c r="AK1553" s="518" t="n">
        <v>0</v>
      </c>
      <c r="AL1553" s="518" t="n">
        <v>0</v>
      </c>
      <c r="AM1553" s="518" t="n">
        <v>0</v>
      </c>
      <c r="AN1553" s="518" t="n">
        <v>0</v>
      </c>
      <c r="AO1553" s="518" t="n">
        <v>0</v>
      </c>
      <c r="AP1553" s="518" t="n">
        <v>0</v>
      </c>
      <c r="AQ1553" s="518" t="n">
        <v>0</v>
      </c>
      <c r="AR1553" s="518" t="n">
        <v>0</v>
      </c>
      <c r="AS1553" s="518" t="n">
        <v>0</v>
      </c>
      <c r="AT1553" s="518" t="n">
        <v>0</v>
      </c>
      <c r="AU1553" s="518" t="n">
        <v>0</v>
      </c>
      <c r="AV1553" s="518" t="n">
        <v>0</v>
      </c>
      <c r="AW1553" s="518" t="n">
        <v>0</v>
      </c>
      <c r="AX1553" s="518" t="n">
        <v>0</v>
      </c>
      <c r="AY1553" s="518" t="n">
        <v>0</v>
      </c>
      <c r="AZ1553" s="518" t="n">
        <v>0</v>
      </c>
      <c r="BA1553" s="518" t="n">
        <v>0</v>
      </c>
      <c r="BB1553" s="518" t="n">
        <v>0</v>
      </c>
      <c r="BC1553" s="518" t="n">
        <v>0</v>
      </c>
      <c r="BD1553" s="518" t="n">
        <v>0</v>
      </c>
      <c r="BE1553" s="518" t="n">
        <v>0</v>
      </c>
      <c r="BF1553" s="518" t="n">
        <v>0</v>
      </c>
      <c r="BG1553" s="518" t="n">
        <v>0</v>
      </c>
      <c r="BH1553" s="518" t="n">
        <v>0</v>
      </c>
      <c r="BI1553" s="518" t="n">
        <v>0</v>
      </c>
      <c r="BJ1553" s="518"/>
      <c r="BK1553" s="518"/>
      <c r="BL1553" s="518" t="n">
        <v>0</v>
      </c>
      <c r="BM1553" s="518"/>
      <c r="BN1553" s="518"/>
      <c r="BO1553" s="518"/>
      <c r="BP1553" s="518"/>
      <c r="BQ1553" s="518"/>
      <c r="BR1553" s="518"/>
      <c r="BS1553" s="518"/>
      <c r="BT1553" s="518"/>
      <c r="BU1553" s="518"/>
      <c r="BV1553" s="518" t="n">
        <v>0</v>
      </c>
      <c r="BW1553" s="518" t="n">
        <v>0</v>
      </c>
      <c r="BX1553" s="518" t="n">
        <v>0</v>
      </c>
      <c r="BY1553" s="518" t="n">
        <v>0</v>
      </c>
      <c r="BZ1553" s="518" t="n">
        <v>0</v>
      </c>
      <c r="CA1553" s="518" t="n">
        <v>0</v>
      </c>
      <c r="CB1553" s="518" t="n">
        <v>0</v>
      </c>
      <c r="CC1553" s="518" t="n">
        <v>0</v>
      </c>
      <c r="CD1553" s="518" t="n">
        <v>0</v>
      </c>
      <c r="CE1553" s="518" t="n">
        <v>0</v>
      </c>
      <c r="CF1553" s="518" t="n">
        <v>0</v>
      </c>
      <c r="CG1553" s="518" t="n">
        <v>0</v>
      </c>
      <c r="CH1553" s="518"/>
      <c r="CI1553" s="716"/>
      <c r="CL1553" s="48" t="n">
        <v>0</v>
      </c>
      <c r="CM1553" s="48" t="n">
        <f aca="false">CL1553-V1553</f>
        <v>0</v>
      </c>
      <c r="CN1553" s="702" t="n">
        <f aca="false">SUM(CO1553:DR1553)</f>
        <v>0</v>
      </c>
      <c r="CO1553" s="703" t="n">
        <v>0</v>
      </c>
      <c r="CP1553" s="703"/>
      <c r="CQ1553" s="703" t="n">
        <v>0</v>
      </c>
      <c r="CR1553" s="703"/>
      <c r="CS1553" s="703" t="n">
        <v>0</v>
      </c>
      <c r="CT1553" s="703" t="n">
        <v>0</v>
      </c>
      <c r="CU1553" s="703"/>
      <c r="CV1553" s="703"/>
      <c r="CW1553" s="703"/>
      <c r="CX1553" s="703" t="n">
        <v>0</v>
      </c>
      <c r="CY1553" s="703" t="n">
        <v>0</v>
      </c>
      <c r="CZ1553" s="703" t="n">
        <v>0</v>
      </c>
      <c r="DA1553" s="703"/>
      <c r="DB1553" s="703"/>
      <c r="DC1553" s="703"/>
      <c r="DD1553" s="703"/>
      <c r="DE1553" s="703" t="n">
        <v>0</v>
      </c>
      <c r="DF1553" s="703"/>
      <c r="DG1553" s="703" t="n">
        <v>0</v>
      </c>
      <c r="DH1553" s="703" t="n">
        <v>0</v>
      </c>
      <c r="DI1553" s="703" t="n">
        <v>0</v>
      </c>
      <c r="DJ1553" s="703" t="n">
        <v>0</v>
      </c>
      <c r="DK1553" s="703" t="n">
        <v>0</v>
      </c>
      <c r="DL1553" s="703" t="n">
        <v>0</v>
      </c>
      <c r="DM1553" s="703"/>
      <c r="DN1553" s="703"/>
      <c r="DO1553" s="703"/>
      <c r="DP1553" s="703"/>
      <c r="DQ1553" s="703"/>
      <c r="DR1553" s="703"/>
      <c r="DS1553" s="704" t="n">
        <f aca="false">CN1553-V1553</f>
        <v>0</v>
      </c>
      <c r="DT1553" s="553"/>
      <c r="DU1553" s="48"/>
    </row>
    <row r="1554" customFormat="false" ht="15" hidden="false" customHeight="true" outlineLevel="0" collapsed="false">
      <c r="A1554" s="705" t="n">
        <f aca="false">A1553+1</f>
        <v>1545</v>
      </c>
      <c r="B1554" s="706" t="s">
        <v>1099</v>
      </c>
      <c r="C1554" s="706" t="s">
        <v>536</v>
      </c>
      <c r="D1554" s="706" t="s">
        <v>514</v>
      </c>
      <c r="E1554" s="243" t="n">
        <f aca="false">COUNTIF($G$10:$G$1856,$G1554)</f>
        <v>1</v>
      </c>
      <c r="F1554" s="706"/>
      <c r="G1554" s="706" t="s">
        <v>3508</v>
      </c>
      <c r="H1554" s="707" t="s">
        <v>1234</v>
      </c>
      <c r="I1554" s="708" t="s">
        <v>1005</v>
      </c>
      <c r="J1554" s="707" t="s">
        <v>322</v>
      </c>
      <c r="K1554" s="709" t="s">
        <v>369</v>
      </c>
      <c r="L1554" s="707" t="s">
        <v>320</v>
      </c>
      <c r="M1554" s="708" t="s">
        <v>1006</v>
      </c>
      <c r="N1554" s="710" t="s">
        <v>934</v>
      </c>
      <c r="O1554" s="512" t="n">
        <v>2</v>
      </c>
      <c r="P1554" s="512" t="n">
        <v>1</v>
      </c>
      <c r="Q1554" s="711" t="n">
        <v>0.00054</v>
      </c>
      <c r="R1554" s="712"/>
      <c r="S1554" s="713"/>
      <c r="T1554" s="714" t="n">
        <v>1.08</v>
      </c>
      <c r="U1554" s="715"/>
      <c r="V1554" s="262" t="n">
        <f aca="false">SUM(W1554:CI1554)</f>
        <v>0</v>
      </c>
      <c r="W1554" s="243" t="n">
        <v>0</v>
      </c>
      <c r="X1554" s="243" t="n">
        <v>0</v>
      </c>
      <c r="Y1554" s="243" t="n">
        <v>0</v>
      </c>
      <c r="Z1554" s="243" t="n">
        <v>0</v>
      </c>
      <c r="AA1554" s="243" t="n">
        <v>0</v>
      </c>
      <c r="AB1554" s="243" t="n">
        <v>0</v>
      </c>
      <c r="AC1554" s="243" t="n">
        <v>0</v>
      </c>
      <c r="AD1554" s="243" t="n">
        <v>0</v>
      </c>
      <c r="AE1554" s="243" t="n">
        <v>0</v>
      </c>
      <c r="AF1554" s="243" t="n">
        <v>0</v>
      </c>
      <c r="AG1554" s="243" t="n">
        <v>0</v>
      </c>
      <c r="AH1554" s="518" t="n">
        <v>0</v>
      </c>
      <c r="AI1554" s="243" t="n">
        <v>0</v>
      </c>
      <c r="AJ1554" s="243" t="n">
        <v>0</v>
      </c>
      <c r="AK1554" s="518" t="n">
        <v>0</v>
      </c>
      <c r="AL1554" s="518" t="n">
        <v>0</v>
      </c>
      <c r="AM1554" s="518" t="n">
        <v>0</v>
      </c>
      <c r="AN1554" s="518" t="n">
        <v>0</v>
      </c>
      <c r="AO1554" s="518" t="n">
        <v>0</v>
      </c>
      <c r="AP1554" s="518" t="n">
        <v>0</v>
      </c>
      <c r="AQ1554" s="518" t="n">
        <v>0</v>
      </c>
      <c r="AR1554" s="518" t="n">
        <v>0</v>
      </c>
      <c r="AS1554" s="518" t="n">
        <v>0</v>
      </c>
      <c r="AT1554" s="518" t="n">
        <v>0</v>
      </c>
      <c r="AU1554" s="518" t="n">
        <v>0</v>
      </c>
      <c r="AV1554" s="518" t="n">
        <v>0</v>
      </c>
      <c r="AW1554" s="518" t="n">
        <v>0</v>
      </c>
      <c r="AX1554" s="518" t="n">
        <v>0</v>
      </c>
      <c r="AY1554" s="518" t="n">
        <v>0</v>
      </c>
      <c r="AZ1554" s="518" t="n">
        <v>0</v>
      </c>
      <c r="BA1554" s="518" t="n">
        <v>0</v>
      </c>
      <c r="BB1554" s="518" t="n">
        <v>0</v>
      </c>
      <c r="BC1554" s="518" t="n">
        <v>0</v>
      </c>
      <c r="BD1554" s="518" t="n">
        <v>0</v>
      </c>
      <c r="BE1554" s="518" t="n">
        <v>0</v>
      </c>
      <c r="BF1554" s="518" t="n">
        <v>0</v>
      </c>
      <c r="BG1554" s="518" t="n">
        <v>0</v>
      </c>
      <c r="BH1554" s="518" t="n">
        <v>0</v>
      </c>
      <c r="BI1554" s="518" t="n">
        <v>0</v>
      </c>
      <c r="BJ1554" s="518"/>
      <c r="BK1554" s="518"/>
      <c r="BL1554" s="518" t="n">
        <v>0</v>
      </c>
      <c r="BM1554" s="518"/>
      <c r="BN1554" s="518"/>
      <c r="BO1554" s="518"/>
      <c r="BP1554" s="518"/>
      <c r="BQ1554" s="518"/>
      <c r="BR1554" s="518"/>
      <c r="BS1554" s="518"/>
      <c r="BT1554" s="518"/>
      <c r="BU1554" s="518"/>
      <c r="BV1554" s="518" t="n">
        <v>0</v>
      </c>
      <c r="BW1554" s="518" t="n">
        <v>0</v>
      </c>
      <c r="BX1554" s="518" t="n">
        <v>0</v>
      </c>
      <c r="BY1554" s="518" t="n">
        <v>0</v>
      </c>
      <c r="BZ1554" s="518" t="n">
        <v>0</v>
      </c>
      <c r="CA1554" s="518" t="n">
        <v>0</v>
      </c>
      <c r="CB1554" s="518" t="n">
        <v>0</v>
      </c>
      <c r="CC1554" s="518" t="n">
        <v>0</v>
      </c>
      <c r="CD1554" s="518" t="n">
        <v>0</v>
      </c>
      <c r="CE1554" s="518" t="n">
        <v>0</v>
      </c>
      <c r="CF1554" s="518" t="n">
        <v>0</v>
      </c>
      <c r="CG1554" s="518" t="n">
        <v>0</v>
      </c>
      <c r="CH1554" s="518"/>
      <c r="CI1554" s="716"/>
      <c r="CL1554" s="48" t="n">
        <v>0</v>
      </c>
      <c r="CM1554" s="48" t="n">
        <f aca="false">CL1554-V1554</f>
        <v>0</v>
      </c>
      <c r="CN1554" s="702" t="n">
        <f aca="false">SUM(CO1554:DR1554)</f>
        <v>0</v>
      </c>
      <c r="CO1554" s="703" t="n">
        <v>0</v>
      </c>
      <c r="CP1554" s="703"/>
      <c r="CQ1554" s="703" t="n">
        <v>0</v>
      </c>
      <c r="CR1554" s="703"/>
      <c r="CS1554" s="703" t="n">
        <v>0</v>
      </c>
      <c r="CT1554" s="703" t="n">
        <v>0</v>
      </c>
      <c r="CU1554" s="703"/>
      <c r="CV1554" s="703"/>
      <c r="CW1554" s="703"/>
      <c r="CX1554" s="703" t="n">
        <v>0</v>
      </c>
      <c r="CY1554" s="703" t="n">
        <v>0</v>
      </c>
      <c r="CZ1554" s="703" t="n">
        <v>0</v>
      </c>
      <c r="DA1554" s="703"/>
      <c r="DB1554" s="703"/>
      <c r="DC1554" s="703"/>
      <c r="DD1554" s="703"/>
      <c r="DE1554" s="703" t="n">
        <v>0</v>
      </c>
      <c r="DF1554" s="703"/>
      <c r="DG1554" s="703" t="n">
        <v>0</v>
      </c>
      <c r="DH1554" s="703" t="n">
        <v>0</v>
      </c>
      <c r="DI1554" s="703" t="n">
        <v>0</v>
      </c>
      <c r="DJ1554" s="703" t="n">
        <v>0</v>
      </c>
      <c r="DK1554" s="703" t="n">
        <v>0</v>
      </c>
      <c r="DL1554" s="703" t="n">
        <v>0</v>
      </c>
      <c r="DM1554" s="703"/>
      <c r="DN1554" s="703"/>
      <c r="DO1554" s="703"/>
      <c r="DP1554" s="703"/>
      <c r="DQ1554" s="703"/>
      <c r="DR1554" s="703"/>
      <c r="DS1554" s="704" t="n">
        <f aca="false">CN1554-V1554</f>
        <v>0</v>
      </c>
      <c r="DT1554" s="553"/>
      <c r="DU1554" s="48"/>
    </row>
    <row r="1555" customFormat="false" ht="15" hidden="false" customHeight="true" outlineLevel="0" collapsed="false">
      <c r="A1555" s="705" t="n">
        <f aca="false">A1554+1</f>
        <v>1546</v>
      </c>
      <c r="B1555" s="706" t="s">
        <v>1099</v>
      </c>
      <c r="C1555" s="706" t="s">
        <v>536</v>
      </c>
      <c r="D1555" s="706" t="s">
        <v>514</v>
      </c>
      <c r="E1555" s="243" t="n">
        <f aca="false">COUNTIF($G$10:$G$1856,$G1555)</f>
        <v>1</v>
      </c>
      <c r="F1555" s="706"/>
      <c r="G1555" s="706" t="s">
        <v>3509</v>
      </c>
      <c r="H1555" s="707" t="s">
        <v>1236</v>
      </c>
      <c r="I1555" s="708" t="s">
        <v>1009</v>
      </c>
      <c r="J1555" s="707" t="s">
        <v>322</v>
      </c>
      <c r="K1555" s="709" t="s">
        <v>369</v>
      </c>
      <c r="L1555" s="707" t="s">
        <v>320</v>
      </c>
      <c r="M1555" s="708" t="s">
        <v>1010</v>
      </c>
      <c r="N1555" s="710" t="s">
        <v>934</v>
      </c>
      <c r="O1555" s="512" t="n">
        <v>2</v>
      </c>
      <c r="P1555" s="512" t="n">
        <v>1</v>
      </c>
      <c r="Q1555" s="711" t="n">
        <v>0.00054</v>
      </c>
      <c r="R1555" s="712"/>
      <c r="S1555" s="713"/>
      <c r="T1555" s="714" t="n">
        <v>1.08</v>
      </c>
      <c r="U1555" s="715"/>
      <c r="V1555" s="262" t="n">
        <f aca="false">SUM(W1555:CI1555)</f>
        <v>0</v>
      </c>
      <c r="W1555" s="243" t="n">
        <v>0</v>
      </c>
      <c r="X1555" s="243" t="n">
        <v>0</v>
      </c>
      <c r="Y1555" s="243" t="n">
        <v>0</v>
      </c>
      <c r="Z1555" s="243" t="n">
        <v>0</v>
      </c>
      <c r="AA1555" s="243" t="n">
        <v>0</v>
      </c>
      <c r="AB1555" s="243" t="n">
        <v>0</v>
      </c>
      <c r="AC1555" s="243" t="n">
        <v>0</v>
      </c>
      <c r="AD1555" s="243" t="n">
        <v>0</v>
      </c>
      <c r="AE1555" s="243" t="n">
        <v>0</v>
      </c>
      <c r="AF1555" s="243" t="n">
        <v>0</v>
      </c>
      <c r="AG1555" s="243" t="n">
        <v>0</v>
      </c>
      <c r="AH1555" s="518" t="n">
        <v>0</v>
      </c>
      <c r="AI1555" s="243" t="n">
        <v>0</v>
      </c>
      <c r="AJ1555" s="243" t="n">
        <v>0</v>
      </c>
      <c r="AK1555" s="518" t="n">
        <v>0</v>
      </c>
      <c r="AL1555" s="518" t="n">
        <v>0</v>
      </c>
      <c r="AM1555" s="518" t="n">
        <v>0</v>
      </c>
      <c r="AN1555" s="518" t="n">
        <v>0</v>
      </c>
      <c r="AO1555" s="518" t="n">
        <v>0</v>
      </c>
      <c r="AP1555" s="518" t="n">
        <v>0</v>
      </c>
      <c r="AQ1555" s="518" t="n">
        <v>0</v>
      </c>
      <c r="AR1555" s="518" t="n">
        <v>0</v>
      </c>
      <c r="AS1555" s="518" t="n">
        <v>0</v>
      </c>
      <c r="AT1555" s="518" t="n">
        <v>0</v>
      </c>
      <c r="AU1555" s="518" t="n">
        <v>0</v>
      </c>
      <c r="AV1555" s="518" t="n">
        <v>0</v>
      </c>
      <c r="AW1555" s="518" t="n">
        <v>0</v>
      </c>
      <c r="AX1555" s="518" t="n">
        <v>0</v>
      </c>
      <c r="AY1555" s="518" t="n">
        <v>0</v>
      </c>
      <c r="AZ1555" s="518" t="n">
        <v>0</v>
      </c>
      <c r="BA1555" s="518" t="n">
        <v>0</v>
      </c>
      <c r="BB1555" s="518" t="n">
        <v>0</v>
      </c>
      <c r="BC1555" s="518" t="n">
        <v>0</v>
      </c>
      <c r="BD1555" s="518" t="n">
        <v>0</v>
      </c>
      <c r="BE1555" s="518" t="n">
        <v>0</v>
      </c>
      <c r="BF1555" s="518" t="n">
        <v>0</v>
      </c>
      <c r="BG1555" s="518" t="n">
        <v>0</v>
      </c>
      <c r="BH1555" s="518" t="n">
        <v>0</v>
      </c>
      <c r="BI1555" s="518" t="n">
        <v>0</v>
      </c>
      <c r="BJ1555" s="518"/>
      <c r="BK1555" s="518"/>
      <c r="BL1555" s="518" t="n">
        <v>0</v>
      </c>
      <c r="BM1555" s="518"/>
      <c r="BN1555" s="518"/>
      <c r="BO1555" s="518"/>
      <c r="BP1555" s="518"/>
      <c r="BQ1555" s="518"/>
      <c r="BR1555" s="518"/>
      <c r="BS1555" s="518"/>
      <c r="BT1555" s="518"/>
      <c r="BU1555" s="518"/>
      <c r="BV1555" s="518" t="n">
        <v>0</v>
      </c>
      <c r="BW1555" s="518" t="n">
        <v>0</v>
      </c>
      <c r="BX1555" s="518" t="n">
        <v>0</v>
      </c>
      <c r="BY1555" s="518" t="n">
        <v>0</v>
      </c>
      <c r="BZ1555" s="518" t="n">
        <v>0</v>
      </c>
      <c r="CA1555" s="518" t="n">
        <v>0</v>
      </c>
      <c r="CB1555" s="518" t="n">
        <v>0</v>
      </c>
      <c r="CC1555" s="518" t="n">
        <v>0</v>
      </c>
      <c r="CD1555" s="518" t="n">
        <v>0</v>
      </c>
      <c r="CE1555" s="518" t="n">
        <v>0</v>
      </c>
      <c r="CF1555" s="518" t="n">
        <v>0</v>
      </c>
      <c r="CG1555" s="518" t="n">
        <v>0</v>
      </c>
      <c r="CH1555" s="518"/>
      <c r="CI1555" s="716"/>
      <c r="CL1555" s="48" t="n">
        <v>0</v>
      </c>
      <c r="CM1555" s="48" t="n">
        <f aca="false">CL1555-V1555</f>
        <v>0</v>
      </c>
      <c r="CN1555" s="702" t="n">
        <f aca="false">SUM(CO1555:DR1555)</f>
        <v>0</v>
      </c>
      <c r="CO1555" s="703" t="n">
        <v>0</v>
      </c>
      <c r="CP1555" s="703"/>
      <c r="CQ1555" s="703" t="n">
        <v>0</v>
      </c>
      <c r="CR1555" s="703"/>
      <c r="CS1555" s="703" t="n">
        <v>0</v>
      </c>
      <c r="CT1555" s="703" t="n">
        <v>0</v>
      </c>
      <c r="CU1555" s="703"/>
      <c r="CV1555" s="703"/>
      <c r="CW1555" s="703"/>
      <c r="CX1555" s="703" t="n">
        <v>0</v>
      </c>
      <c r="CY1555" s="703" t="n">
        <v>0</v>
      </c>
      <c r="CZ1555" s="703" t="n">
        <v>0</v>
      </c>
      <c r="DA1555" s="703"/>
      <c r="DB1555" s="703"/>
      <c r="DC1555" s="703"/>
      <c r="DD1555" s="703"/>
      <c r="DE1555" s="703" t="n">
        <v>0</v>
      </c>
      <c r="DF1555" s="703"/>
      <c r="DG1555" s="703" t="n">
        <v>0</v>
      </c>
      <c r="DH1555" s="703" t="n">
        <v>0</v>
      </c>
      <c r="DI1555" s="703" t="n">
        <v>0</v>
      </c>
      <c r="DJ1555" s="703" t="n">
        <v>0</v>
      </c>
      <c r="DK1555" s="703" t="n">
        <v>0</v>
      </c>
      <c r="DL1555" s="703" t="n">
        <v>0</v>
      </c>
      <c r="DM1555" s="703"/>
      <c r="DN1555" s="703"/>
      <c r="DO1555" s="703"/>
      <c r="DP1555" s="703"/>
      <c r="DQ1555" s="703"/>
      <c r="DR1555" s="703"/>
      <c r="DS1555" s="704" t="n">
        <f aca="false">CN1555-V1555</f>
        <v>0</v>
      </c>
      <c r="DT1555" s="553"/>
      <c r="DU1555" s="48"/>
    </row>
    <row r="1556" customFormat="false" ht="15" hidden="false" customHeight="true" outlineLevel="0" collapsed="false">
      <c r="A1556" s="705" t="n">
        <f aca="false">A1555+1</f>
        <v>1547</v>
      </c>
      <c r="B1556" s="706" t="s">
        <v>1099</v>
      </c>
      <c r="C1556" s="706" t="s">
        <v>536</v>
      </c>
      <c r="D1556" s="706" t="s">
        <v>514</v>
      </c>
      <c r="E1556" s="243" t="n">
        <f aca="false">COUNTIF($G$10:$G$1856,$G1556)</f>
        <v>1</v>
      </c>
      <c r="F1556" s="706"/>
      <c r="G1556" s="706" t="s">
        <v>3510</v>
      </c>
      <c r="H1556" s="707" t="s">
        <v>1238</v>
      </c>
      <c r="I1556" s="708" t="s">
        <v>1013</v>
      </c>
      <c r="J1556" s="707" t="s">
        <v>322</v>
      </c>
      <c r="K1556" s="709" t="s">
        <v>369</v>
      </c>
      <c r="L1556" s="707" t="s">
        <v>320</v>
      </c>
      <c r="M1556" s="708" t="s">
        <v>1014</v>
      </c>
      <c r="N1556" s="710" t="s">
        <v>934</v>
      </c>
      <c r="O1556" s="512" t="n">
        <v>2</v>
      </c>
      <c r="P1556" s="512" t="n">
        <v>1</v>
      </c>
      <c r="Q1556" s="711" t="n">
        <v>0.0006822</v>
      </c>
      <c r="R1556" s="712"/>
      <c r="S1556" s="713"/>
      <c r="T1556" s="714" t="n">
        <v>1.36</v>
      </c>
      <c r="U1556" s="715"/>
      <c r="V1556" s="262" t="n">
        <f aca="false">SUM(W1556:CI1556)</f>
        <v>0</v>
      </c>
      <c r="W1556" s="243" t="n">
        <v>0</v>
      </c>
      <c r="X1556" s="243" t="n">
        <v>0</v>
      </c>
      <c r="Y1556" s="243" t="n">
        <v>0</v>
      </c>
      <c r="Z1556" s="243" t="n">
        <v>0</v>
      </c>
      <c r="AA1556" s="243" t="n">
        <v>0</v>
      </c>
      <c r="AB1556" s="243" t="n">
        <v>0</v>
      </c>
      <c r="AC1556" s="243" t="n">
        <v>0</v>
      </c>
      <c r="AD1556" s="243" t="n">
        <v>0</v>
      </c>
      <c r="AE1556" s="243" t="n">
        <v>0</v>
      </c>
      <c r="AF1556" s="243" t="n">
        <v>0</v>
      </c>
      <c r="AG1556" s="243" t="n">
        <v>0</v>
      </c>
      <c r="AH1556" s="518" t="n">
        <v>0</v>
      </c>
      <c r="AI1556" s="243" t="n">
        <v>0</v>
      </c>
      <c r="AJ1556" s="243" t="n">
        <v>0</v>
      </c>
      <c r="AK1556" s="518" t="n">
        <v>0</v>
      </c>
      <c r="AL1556" s="518" t="n">
        <v>0</v>
      </c>
      <c r="AM1556" s="518" t="n">
        <v>0</v>
      </c>
      <c r="AN1556" s="518" t="n">
        <v>0</v>
      </c>
      <c r="AO1556" s="518" t="n">
        <v>0</v>
      </c>
      <c r="AP1556" s="518" t="n">
        <v>0</v>
      </c>
      <c r="AQ1556" s="518" t="n">
        <v>0</v>
      </c>
      <c r="AR1556" s="518" t="n">
        <v>0</v>
      </c>
      <c r="AS1556" s="518" t="n">
        <v>0</v>
      </c>
      <c r="AT1556" s="518" t="n">
        <v>0</v>
      </c>
      <c r="AU1556" s="518" t="n">
        <v>0</v>
      </c>
      <c r="AV1556" s="518" t="n">
        <v>0</v>
      </c>
      <c r="AW1556" s="518" t="n">
        <v>0</v>
      </c>
      <c r="AX1556" s="518" t="n">
        <v>0</v>
      </c>
      <c r="AY1556" s="518" t="n">
        <v>0</v>
      </c>
      <c r="AZ1556" s="518" t="n">
        <v>0</v>
      </c>
      <c r="BA1556" s="518" t="n">
        <v>0</v>
      </c>
      <c r="BB1556" s="518" t="n">
        <v>0</v>
      </c>
      <c r="BC1556" s="518" t="n">
        <v>0</v>
      </c>
      <c r="BD1556" s="518" t="n">
        <v>0</v>
      </c>
      <c r="BE1556" s="518" t="n">
        <v>0</v>
      </c>
      <c r="BF1556" s="518" t="n">
        <v>0</v>
      </c>
      <c r="BG1556" s="518" t="n">
        <v>0</v>
      </c>
      <c r="BH1556" s="518" t="n">
        <v>0</v>
      </c>
      <c r="BI1556" s="518" t="n">
        <v>0</v>
      </c>
      <c r="BJ1556" s="518"/>
      <c r="BK1556" s="518"/>
      <c r="BL1556" s="518" t="n">
        <v>0</v>
      </c>
      <c r="BM1556" s="518"/>
      <c r="BN1556" s="518"/>
      <c r="BO1556" s="518"/>
      <c r="BP1556" s="518"/>
      <c r="BQ1556" s="518"/>
      <c r="BR1556" s="518"/>
      <c r="BS1556" s="518"/>
      <c r="BT1556" s="518"/>
      <c r="BU1556" s="518"/>
      <c r="BV1556" s="518" t="n">
        <v>0</v>
      </c>
      <c r="BW1556" s="518" t="n">
        <v>0</v>
      </c>
      <c r="BX1556" s="518" t="n">
        <v>0</v>
      </c>
      <c r="BY1556" s="518" t="n">
        <v>0</v>
      </c>
      <c r="BZ1556" s="518" t="n">
        <v>0</v>
      </c>
      <c r="CA1556" s="518" t="n">
        <v>0</v>
      </c>
      <c r="CB1556" s="518" t="n">
        <v>0</v>
      </c>
      <c r="CC1556" s="518" t="n">
        <v>0</v>
      </c>
      <c r="CD1556" s="518" t="n">
        <v>0</v>
      </c>
      <c r="CE1556" s="518" t="n">
        <v>0</v>
      </c>
      <c r="CF1556" s="518" t="n">
        <v>0</v>
      </c>
      <c r="CG1556" s="518" t="n">
        <v>0</v>
      </c>
      <c r="CH1556" s="518"/>
      <c r="CI1556" s="716"/>
      <c r="CL1556" s="48" t="n">
        <v>0</v>
      </c>
      <c r="CM1556" s="48" t="n">
        <f aca="false">CL1556-V1556</f>
        <v>0</v>
      </c>
      <c r="CN1556" s="702" t="n">
        <f aca="false">SUM(CO1556:DR1556)</f>
        <v>0</v>
      </c>
      <c r="CO1556" s="703" t="n">
        <v>0</v>
      </c>
      <c r="CP1556" s="703"/>
      <c r="CQ1556" s="703" t="n">
        <v>0</v>
      </c>
      <c r="CR1556" s="703"/>
      <c r="CS1556" s="703" t="n">
        <v>0</v>
      </c>
      <c r="CT1556" s="703" t="n">
        <v>0</v>
      </c>
      <c r="CU1556" s="703"/>
      <c r="CV1556" s="703"/>
      <c r="CW1556" s="703"/>
      <c r="CX1556" s="703" t="n">
        <v>0</v>
      </c>
      <c r="CY1556" s="703" t="n">
        <v>0</v>
      </c>
      <c r="CZ1556" s="703" t="n">
        <v>0</v>
      </c>
      <c r="DA1556" s="703"/>
      <c r="DB1556" s="703"/>
      <c r="DC1556" s="703"/>
      <c r="DD1556" s="703"/>
      <c r="DE1556" s="703" t="n">
        <v>0</v>
      </c>
      <c r="DF1556" s="703"/>
      <c r="DG1556" s="703" t="n">
        <v>0</v>
      </c>
      <c r="DH1556" s="703" t="n">
        <v>0</v>
      </c>
      <c r="DI1556" s="703" t="n">
        <v>0</v>
      </c>
      <c r="DJ1556" s="703" t="n">
        <v>0</v>
      </c>
      <c r="DK1556" s="703" t="n">
        <v>0</v>
      </c>
      <c r="DL1556" s="703" t="n">
        <v>0</v>
      </c>
      <c r="DM1556" s="703"/>
      <c r="DN1556" s="703"/>
      <c r="DO1556" s="703"/>
      <c r="DP1556" s="703"/>
      <c r="DQ1556" s="703"/>
      <c r="DR1556" s="703"/>
      <c r="DS1556" s="704" t="n">
        <f aca="false">CN1556-V1556</f>
        <v>0</v>
      </c>
      <c r="DT1556" s="553"/>
      <c r="DU1556" s="48"/>
    </row>
    <row r="1557" customFormat="false" ht="15" hidden="false" customHeight="true" outlineLevel="0" collapsed="false">
      <c r="A1557" s="705" t="n">
        <f aca="false">A1556+1</f>
        <v>1548</v>
      </c>
      <c r="B1557" s="706" t="s">
        <v>1099</v>
      </c>
      <c r="C1557" s="706" t="s">
        <v>536</v>
      </c>
      <c r="D1557" s="706" t="s">
        <v>514</v>
      </c>
      <c r="E1557" s="243" t="n">
        <f aca="false">COUNTIF($G$10:$G$1856,$G1557)</f>
        <v>1</v>
      </c>
      <c r="F1557" s="706"/>
      <c r="G1557" s="706" t="s">
        <v>3511</v>
      </c>
      <c r="H1557" s="707" t="s">
        <v>1240</v>
      </c>
      <c r="I1557" s="708" t="s">
        <v>1094</v>
      </c>
      <c r="J1557" s="707" t="s">
        <v>322</v>
      </c>
      <c r="K1557" s="709" t="s">
        <v>369</v>
      </c>
      <c r="L1557" s="707" t="s">
        <v>320</v>
      </c>
      <c r="M1557" s="708" t="s">
        <v>1241</v>
      </c>
      <c r="N1557" s="710" t="s">
        <v>934</v>
      </c>
      <c r="O1557" s="512" t="n">
        <v>2</v>
      </c>
      <c r="P1557" s="512" t="n">
        <v>1</v>
      </c>
      <c r="Q1557" s="711" t="n">
        <v>0.000341931</v>
      </c>
      <c r="R1557" s="712"/>
      <c r="S1557" s="713"/>
      <c r="T1557" s="714" t="n">
        <v>0.68</v>
      </c>
      <c r="U1557" s="715"/>
      <c r="V1557" s="262" t="n">
        <f aca="false">SUM(W1557:CI1557)</f>
        <v>0</v>
      </c>
      <c r="W1557" s="243" t="n">
        <v>0</v>
      </c>
      <c r="X1557" s="243" t="n">
        <v>0</v>
      </c>
      <c r="Y1557" s="243" t="n">
        <v>0</v>
      </c>
      <c r="Z1557" s="243" t="n">
        <v>0</v>
      </c>
      <c r="AA1557" s="243" t="n">
        <v>0</v>
      </c>
      <c r="AB1557" s="243" t="n">
        <v>0</v>
      </c>
      <c r="AC1557" s="243" t="n">
        <v>0</v>
      </c>
      <c r="AD1557" s="243" t="n">
        <v>0</v>
      </c>
      <c r="AE1557" s="243" t="n">
        <v>0</v>
      </c>
      <c r="AF1557" s="243" t="n">
        <v>0</v>
      </c>
      <c r="AG1557" s="243" t="n">
        <v>0</v>
      </c>
      <c r="AH1557" s="518" t="n">
        <v>0</v>
      </c>
      <c r="AI1557" s="243" t="n">
        <v>0</v>
      </c>
      <c r="AJ1557" s="243" t="n">
        <v>0</v>
      </c>
      <c r="AK1557" s="518" t="n">
        <v>0</v>
      </c>
      <c r="AL1557" s="518" t="n">
        <v>0</v>
      </c>
      <c r="AM1557" s="518" t="n">
        <v>0</v>
      </c>
      <c r="AN1557" s="518" t="n">
        <v>0</v>
      </c>
      <c r="AO1557" s="518" t="n">
        <v>0</v>
      </c>
      <c r="AP1557" s="518" t="n">
        <v>0</v>
      </c>
      <c r="AQ1557" s="518" t="n">
        <v>0</v>
      </c>
      <c r="AR1557" s="518" t="n">
        <v>0</v>
      </c>
      <c r="AS1557" s="518" t="n">
        <v>0</v>
      </c>
      <c r="AT1557" s="518" t="n">
        <v>0</v>
      </c>
      <c r="AU1557" s="518" t="n">
        <v>0</v>
      </c>
      <c r="AV1557" s="518" t="n">
        <v>0</v>
      </c>
      <c r="AW1557" s="518" t="n">
        <v>0</v>
      </c>
      <c r="AX1557" s="518" t="n">
        <v>0</v>
      </c>
      <c r="AY1557" s="518" t="n">
        <v>0</v>
      </c>
      <c r="AZ1557" s="518" t="n">
        <v>0</v>
      </c>
      <c r="BA1557" s="518" t="n">
        <v>0</v>
      </c>
      <c r="BB1557" s="518" t="n">
        <v>0</v>
      </c>
      <c r="BC1557" s="518" t="n">
        <v>0</v>
      </c>
      <c r="BD1557" s="518" t="n">
        <v>0</v>
      </c>
      <c r="BE1557" s="518" t="n">
        <v>0</v>
      </c>
      <c r="BF1557" s="518" t="n">
        <v>0</v>
      </c>
      <c r="BG1557" s="518" t="n">
        <v>0</v>
      </c>
      <c r="BH1557" s="518" t="n">
        <v>0</v>
      </c>
      <c r="BI1557" s="518" t="n">
        <v>0</v>
      </c>
      <c r="BJ1557" s="518"/>
      <c r="BK1557" s="518"/>
      <c r="BL1557" s="518" t="n">
        <v>0</v>
      </c>
      <c r="BM1557" s="518"/>
      <c r="BN1557" s="518"/>
      <c r="BO1557" s="518"/>
      <c r="BP1557" s="518"/>
      <c r="BQ1557" s="518"/>
      <c r="BR1557" s="518"/>
      <c r="BS1557" s="518"/>
      <c r="BT1557" s="518"/>
      <c r="BU1557" s="518"/>
      <c r="BV1557" s="518" t="n">
        <v>0</v>
      </c>
      <c r="BW1557" s="518" t="n">
        <v>0</v>
      </c>
      <c r="BX1557" s="518" t="n">
        <v>0</v>
      </c>
      <c r="BY1557" s="518" t="n">
        <v>0</v>
      </c>
      <c r="BZ1557" s="518" t="n">
        <v>0</v>
      </c>
      <c r="CA1557" s="518" t="n">
        <v>0</v>
      </c>
      <c r="CB1557" s="518" t="n">
        <v>0</v>
      </c>
      <c r="CC1557" s="518" t="n">
        <v>0</v>
      </c>
      <c r="CD1557" s="518" t="n">
        <v>0</v>
      </c>
      <c r="CE1557" s="518" t="n">
        <v>0</v>
      </c>
      <c r="CF1557" s="518" t="n">
        <v>0</v>
      </c>
      <c r="CG1557" s="518" t="n">
        <v>0</v>
      </c>
      <c r="CH1557" s="518"/>
      <c r="CI1557" s="716"/>
      <c r="CL1557" s="48" t="n">
        <v>0</v>
      </c>
      <c r="CM1557" s="48" t="n">
        <f aca="false">CL1557-V1557</f>
        <v>0</v>
      </c>
      <c r="CN1557" s="702" t="n">
        <f aca="false">SUM(CO1557:DR1557)</f>
        <v>0</v>
      </c>
      <c r="CO1557" s="703" t="n">
        <v>0</v>
      </c>
      <c r="CP1557" s="703"/>
      <c r="CQ1557" s="703" t="n">
        <v>0</v>
      </c>
      <c r="CR1557" s="703"/>
      <c r="CS1557" s="703" t="n">
        <v>0</v>
      </c>
      <c r="CT1557" s="703" t="n">
        <v>0</v>
      </c>
      <c r="CU1557" s="703"/>
      <c r="CV1557" s="703"/>
      <c r="CW1557" s="703"/>
      <c r="CX1557" s="703" t="n">
        <v>0</v>
      </c>
      <c r="CY1557" s="703" t="n">
        <v>0</v>
      </c>
      <c r="CZ1557" s="703" t="n">
        <v>0</v>
      </c>
      <c r="DA1557" s="703"/>
      <c r="DB1557" s="703"/>
      <c r="DC1557" s="703"/>
      <c r="DD1557" s="703"/>
      <c r="DE1557" s="703" t="n">
        <v>0</v>
      </c>
      <c r="DF1557" s="703"/>
      <c r="DG1557" s="703" t="n">
        <v>0</v>
      </c>
      <c r="DH1557" s="703" t="n">
        <v>0</v>
      </c>
      <c r="DI1557" s="703" t="n">
        <v>0</v>
      </c>
      <c r="DJ1557" s="703" t="n">
        <v>0</v>
      </c>
      <c r="DK1557" s="703" t="n">
        <v>0</v>
      </c>
      <c r="DL1557" s="703" t="n">
        <v>0</v>
      </c>
      <c r="DM1557" s="703"/>
      <c r="DN1557" s="703"/>
      <c r="DO1557" s="703"/>
      <c r="DP1557" s="703"/>
      <c r="DQ1557" s="703"/>
      <c r="DR1557" s="703"/>
      <c r="DS1557" s="704" t="n">
        <f aca="false">CN1557-V1557</f>
        <v>0</v>
      </c>
      <c r="DT1557" s="553"/>
      <c r="DU1557" s="48"/>
    </row>
    <row r="1558" customFormat="false" ht="15" hidden="false" customHeight="true" outlineLevel="0" collapsed="false">
      <c r="A1558" s="705" t="n">
        <f aca="false">A1557+1</f>
        <v>1549</v>
      </c>
      <c r="B1558" s="706" t="s">
        <v>1290</v>
      </c>
      <c r="C1558" s="706" t="s">
        <v>602</v>
      </c>
      <c r="D1558" s="706" t="s">
        <v>600</v>
      </c>
      <c r="E1558" s="243" t="n">
        <f aca="false">COUNTIF($G$10:$G$1856,$G1558)</f>
        <v>1</v>
      </c>
      <c r="F1558" s="706"/>
      <c r="G1558" s="706" t="s">
        <v>3512</v>
      </c>
      <c r="H1558" s="707" t="s">
        <v>3513</v>
      </c>
      <c r="I1558" s="708" t="s">
        <v>932</v>
      </c>
      <c r="J1558" s="707" t="s">
        <v>581</v>
      </c>
      <c r="K1558" s="709" t="n">
        <v>0</v>
      </c>
      <c r="L1558" s="707" t="s">
        <v>580</v>
      </c>
      <c r="M1558" s="708" t="s">
        <v>933</v>
      </c>
      <c r="N1558" s="710" t="s">
        <v>934</v>
      </c>
      <c r="O1558" s="512" t="n">
        <v>1</v>
      </c>
      <c r="P1558" s="512" t="n">
        <v>1</v>
      </c>
      <c r="Q1558" s="711" t="n">
        <v>0.014300202</v>
      </c>
      <c r="R1558" s="712"/>
      <c r="S1558" s="713"/>
      <c r="T1558" s="714" t="n">
        <v>29.41</v>
      </c>
      <c r="U1558" s="715"/>
      <c r="V1558" s="262" t="n">
        <f aca="false">SUM(W1558:CI1558)</f>
        <v>0</v>
      </c>
      <c r="W1558" s="243" t="n">
        <v>0</v>
      </c>
      <c r="X1558" s="243" t="n">
        <v>0</v>
      </c>
      <c r="Y1558" s="243" t="n">
        <v>0</v>
      </c>
      <c r="Z1558" s="243" t="n">
        <v>0</v>
      </c>
      <c r="AA1558" s="243" t="n">
        <v>0</v>
      </c>
      <c r="AB1558" s="243" t="n">
        <v>0</v>
      </c>
      <c r="AC1558" s="243" t="n">
        <v>0</v>
      </c>
      <c r="AD1558" s="243" t="n">
        <v>0</v>
      </c>
      <c r="AE1558" s="243" t="n">
        <v>0</v>
      </c>
      <c r="AF1558" s="243" t="n">
        <v>0</v>
      </c>
      <c r="AG1558" s="243" t="n">
        <v>0</v>
      </c>
      <c r="AH1558" s="518" t="n">
        <v>0</v>
      </c>
      <c r="AI1558" s="243" t="n">
        <v>0</v>
      </c>
      <c r="AJ1558" s="243" t="n">
        <v>0</v>
      </c>
      <c r="AK1558" s="518" t="n">
        <v>0</v>
      </c>
      <c r="AL1558" s="518" t="n">
        <v>0</v>
      </c>
      <c r="AM1558" s="518" t="n">
        <v>0</v>
      </c>
      <c r="AN1558" s="518" t="n">
        <v>0</v>
      </c>
      <c r="AO1558" s="518" t="n">
        <v>0</v>
      </c>
      <c r="AP1558" s="518" t="n">
        <v>0</v>
      </c>
      <c r="AQ1558" s="518" t="n">
        <v>0</v>
      </c>
      <c r="AR1558" s="518" t="n">
        <v>0</v>
      </c>
      <c r="AS1558" s="518" t="n">
        <v>0</v>
      </c>
      <c r="AT1558" s="518" t="n">
        <v>0</v>
      </c>
      <c r="AU1558" s="518" t="n">
        <v>0</v>
      </c>
      <c r="AV1558" s="518" t="n">
        <v>0</v>
      </c>
      <c r="AW1558" s="518" t="n">
        <v>0</v>
      </c>
      <c r="AX1558" s="518" t="n">
        <v>0</v>
      </c>
      <c r="AY1558" s="518" t="n">
        <v>0</v>
      </c>
      <c r="AZ1558" s="518" t="n">
        <v>0</v>
      </c>
      <c r="BA1558" s="518" t="n">
        <v>0</v>
      </c>
      <c r="BB1558" s="518" t="n">
        <v>0</v>
      </c>
      <c r="BC1558" s="518" t="n">
        <v>0</v>
      </c>
      <c r="BD1558" s="518" t="n">
        <v>0</v>
      </c>
      <c r="BE1558" s="518" t="n">
        <v>0</v>
      </c>
      <c r="BF1558" s="518" t="n">
        <v>0</v>
      </c>
      <c r="BG1558" s="518" t="n">
        <v>0</v>
      </c>
      <c r="BH1558" s="518" t="n">
        <v>0</v>
      </c>
      <c r="BI1558" s="518" t="n">
        <v>0</v>
      </c>
      <c r="BJ1558" s="518"/>
      <c r="BK1558" s="518"/>
      <c r="BL1558" s="518" t="n">
        <v>0</v>
      </c>
      <c r="BM1558" s="518"/>
      <c r="BN1558" s="518"/>
      <c r="BO1558" s="518"/>
      <c r="BP1558" s="518"/>
      <c r="BQ1558" s="518"/>
      <c r="BR1558" s="518"/>
      <c r="BS1558" s="518"/>
      <c r="BT1558" s="518"/>
      <c r="BU1558" s="518"/>
      <c r="BV1558" s="518" t="n">
        <v>0</v>
      </c>
      <c r="BW1558" s="518" t="n">
        <v>0</v>
      </c>
      <c r="BX1558" s="518" t="n">
        <v>0</v>
      </c>
      <c r="BY1558" s="518" t="n">
        <v>0</v>
      </c>
      <c r="BZ1558" s="518" t="n">
        <v>0</v>
      </c>
      <c r="CA1558" s="518" t="n">
        <v>0</v>
      </c>
      <c r="CB1558" s="518" t="n">
        <v>0</v>
      </c>
      <c r="CC1558" s="518" t="n">
        <v>0</v>
      </c>
      <c r="CD1558" s="518" t="n">
        <v>0</v>
      </c>
      <c r="CE1558" s="518" t="n">
        <v>0</v>
      </c>
      <c r="CF1558" s="518" t="n">
        <v>0</v>
      </c>
      <c r="CG1558" s="518" t="n">
        <v>0</v>
      </c>
      <c r="CH1558" s="518"/>
      <c r="CI1558" s="716"/>
      <c r="CL1558" s="48" t="n">
        <v>0</v>
      </c>
      <c r="CM1558" s="48" t="n">
        <f aca="false">CL1558-V1558</f>
        <v>0</v>
      </c>
      <c r="CN1558" s="702" t="n">
        <f aca="false">SUM(CO1558:DR1558)</f>
        <v>0</v>
      </c>
      <c r="CO1558" s="703" t="n">
        <v>0</v>
      </c>
      <c r="CP1558" s="703"/>
      <c r="CQ1558" s="703" t="n">
        <v>0</v>
      </c>
      <c r="CR1558" s="703"/>
      <c r="CS1558" s="703" t="n">
        <v>0</v>
      </c>
      <c r="CT1558" s="703" t="n">
        <v>0</v>
      </c>
      <c r="CU1558" s="703"/>
      <c r="CV1558" s="703"/>
      <c r="CW1558" s="703"/>
      <c r="CX1558" s="703" t="n">
        <v>0</v>
      </c>
      <c r="CY1558" s="703" t="n">
        <v>0</v>
      </c>
      <c r="CZ1558" s="703" t="n">
        <v>0</v>
      </c>
      <c r="DA1558" s="703"/>
      <c r="DB1558" s="703"/>
      <c r="DC1558" s="703"/>
      <c r="DD1558" s="703"/>
      <c r="DE1558" s="703" t="n">
        <v>0</v>
      </c>
      <c r="DF1558" s="703"/>
      <c r="DG1558" s="703" t="n">
        <v>0</v>
      </c>
      <c r="DH1558" s="703" t="n">
        <v>0</v>
      </c>
      <c r="DI1558" s="703" t="n">
        <v>0</v>
      </c>
      <c r="DJ1558" s="703" t="n">
        <v>0</v>
      </c>
      <c r="DK1558" s="703" t="n">
        <v>0</v>
      </c>
      <c r="DL1558" s="703" t="n">
        <v>0</v>
      </c>
      <c r="DM1558" s="703"/>
      <c r="DN1558" s="703"/>
      <c r="DO1558" s="703"/>
      <c r="DP1558" s="703"/>
      <c r="DQ1558" s="703"/>
      <c r="DR1558" s="703"/>
      <c r="DS1558" s="704" t="n">
        <f aca="false">CN1558-V1558</f>
        <v>0</v>
      </c>
      <c r="DT1558" s="553"/>
      <c r="DU1558" s="48"/>
    </row>
    <row r="1559" customFormat="false" ht="15" hidden="false" customHeight="true" outlineLevel="0" collapsed="false">
      <c r="A1559" s="705" t="n">
        <f aca="false">A1558+1</f>
        <v>1550</v>
      </c>
      <c r="B1559" s="706" t="s">
        <v>1290</v>
      </c>
      <c r="C1559" s="706" t="s">
        <v>602</v>
      </c>
      <c r="D1559" s="706" t="s">
        <v>600</v>
      </c>
      <c r="E1559" s="243" t="n">
        <f aca="false">COUNTIF($G$10:$G$1856,$G1559)</f>
        <v>1</v>
      </c>
      <c r="F1559" s="706"/>
      <c r="G1559" s="706" t="s">
        <v>3514</v>
      </c>
      <c r="H1559" s="707" t="s">
        <v>3515</v>
      </c>
      <c r="I1559" s="708" t="s">
        <v>945</v>
      </c>
      <c r="J1559" s="707" t="s">
        <v>581</v>
      </c>
      <c r="K1559" s="709" t="n">
        <v>0</v>
      </c>
      <c r="L1559" s="707" t="s">
        <v>580</v>
      </c>
      <c r="M1559" s="708" t="s">
        <v>946</v>
      </c>
      <c r="N1559" s="710" t="s">
        <v>934</v>
      </c>
      <c r="O1559" s="512" t="n">
        <v>1</v>
      </c>
      <c r="P1559" s="512" t="n">
        <v>1</v>
      </c>
      <c r="Q1559" s="711" t="n">
        <v>0.008610192</v>
      </c>
      <c r="R1559" s="712"/>
      <c r="S1559" s="713"/>
      <c r="T1559" s="714" t="n">
        <v>17.71</v>
      </c>
      <c r="U1559" s="715"/>
      <c r="V1559" s="262" t="n">
        <f aca="false">SUM(W1559:CI1559)</f>
        <v>0</v>
      </c>
      <c r="W1559" s="243" t="n">
        <v>0</v>
      </c>
      <c r="X1559" s="243" t="n">
        <v>0</v>
      </c>
      <c r="Y1559" s="243" t="n">
        <v>0</v>
      </c>
      <c r="Z1559" s="243" t="n">
        <v>0</v>
      </c>
      <c r="AA1559" s="243" t="n">
        <v>0</v>
      </c>
      <c r="AB1559" s="243" t="n">
        <v>0</v>
      </c>
      <c r="AC1559" s="243" t="n">
        <v>0</v>
      </c>
      <c r="AD1559" s="243" t="n">
        <v>0</v>
      </c>
      <c r="AE1559" s="243" t="n">
        <v>0</v>
      </c>
      <c r="AF1559" s="243" t="n">
        <v>0</v>
      </c>
      <c r="AG1559" s="243" t="n">
        <v>0</v>
      </c>
      <c r="AH1559" s="518" t="n">
        <v>0</v>
      </c>
      <c r="AI1559" s="243" t="n">
        <v>0</v>
      </c>
      <c r="AJ1559" s="243" t="n">
        <v>0</v>
      </c>
      <c r="AK1559" s="518" t="n">
        <v>0</v>
      </c>
      <c r="AL1559" s="518" t="n">
        <v>0</v>
      </c>
      <c r="AM1559" s="518" t="n">
        <v>0</v>
      </c>
      <c r="AN1559" s="518" t="n">
        <v>0</v>
      </c>
      <c r="AO1559" s="518" t="n">
        <v>0</v>
      </c>
      <c r="AP1559" s="518" t="n">
        <v>0</v>
      </c>
      <c r="AQ1559" s="518" t="n">
        <v>0</v>
      </c>
      <c r="AR1559" s="518" t="n">
        <v>0</v>
      </c>
      <c r="AS1559" s="518" t="n">
        <v>0</v>
      </c>
      <c r="AT1559" s="518" t="n">
        <v>0</v>
      </c>
      <c r="AU1559" s="518" t="n">
        <v>0</v>
      </c>
      <c r="AV1559" s="518" t="n">
        <v>0</v>
      </c>
      <c r="AW1559" s="518" t="n">
        <v>0</v>
      </c>
      <c r="AX1559" s="518" t="n">
        <v>0</v>
      </c>
      <c r="AY1559" s="518" t="n">
        <v>0</v>
      </c>
      <c r="AZ1559" s="518" t="n">
        <v>0</v>
      </c>
      <c r="BA1559" s="518" t="n">
        <v>0</v>
      </c>
      <c r="BB1559" s="518" t="n">
        <v>0</v>
      </c>
      <c r="BC1559" s="518" t="n">
        <v>0</v>
      </c>
      <c r="BD1559" s="518" t="n">
        <v>0</v>
      </c>
      <c r="BE1559" s="518" t="n">
        <v>0</v>
      </c>
      <c r="BF1559" s="518" t="n">
        <v>0</v>
      </c>
      <c r="BG1559" s="518" t="n">
        <v>0</v>
      </c>
      <c r="BH1559" s="518" t="n">
        <v>0</v>
      </c>
      <c r="BI1559" s="518" t="n">
        <v>0</v>
      </c>
      <c r="BJ1559" s="518"/>
      <c r="BK1559" s="518"/>
      <c r="BL1559" s="518" t="n">
        <v>0</v>
      </c>
      <c r="BM1559" s="518"/>
      <c r="BN1559" s="518"/>
      <c r="BO1559" s="518"/>
      <c r="BP1559" s="518"/>
      <c r="BQ1559" s="518"/>
      <c r="BR1559" s="518"/>
      <c r="BS1559" s="518"/>
      <c r="BT1559" s="518"/>
      <c r="BU1559" s="518"/>
      <c r="BV1559" s="518" t="n">
        <v>0</v>
      </c>
      <c r="BW1559" s="518" t="n">
        <v>0</v>
      </c>
      <c r="BX1559" s="518" t="n">
        <v>0</v>
      </c>
      <c r="BY1559" s="518" t="n">
        <v>0</v>
      </c>
      <c r="BZ1559" s="518" t="n">
        <v>0</v>
      </c>
      <c r="CA1559" s="518" t="n">
        <v>0</v>
      </c>
      <c r="CB1559" s="518" t="n">
        <v>0</v>
      </c>
      <c r="CC1559" s="518" t="n">
        <v>0</v>
      </c>
      <c r="CD1559" s="518" t="n">
        <v>0</v>
      </c>
      <c r="CE1559" s="518" t="n">
        <v>0</v>
      </c>
      <c r="CF1559" s="518" t="n">
        <v>0</v>
      </c>
      <c r="CG1559" s="518" t="n">
        <v>0</v>
      </c>
      <c r="CH1559" s="518"/>
      <c r="CI1559" s="716"/>
      <c r="CL1559" s="48" t="n">
        <v>0</v>
      </c>
      <c r="CM1559" s="48" t="n">
        <f aca="false">CL1559-V1559</f>
        <v>0</v>
      </c>
      <c r="CN1559" s="702" t="n">
        <f aca="false">SUM(CO1559:DR1559)</f>
        <v>0</v>
      </c>
      <c r="CO1559" s="703" t="n">
        <v>0</v>
      </c>
      <c r="CP1559" s="703"/>
      <c r="CQ1559" s="703" t="n">
        <v>0</v>
      </c>
      <c r="CR1559" s="703"/>
      <c r="CS1559" s="703" t="n">
        <v>0</v>
      </c>
      <c r="CT1559" s="703" t="n">
        <v>0</v>
      </c>
      <c r="CU1559" s="703"/>
      <c r="CV1559" s="703"/>
      <c r="CW1559" s="703"/>
      <c r="CX1559" s="703" t="n">
        <v>0</v>
      </c>
      <c r="CY1559" s="703" t="n">
        <v>0</v>
      </c>
      <c r="CZ1559" s="703" t="n">
        <v>0</v>
      </c>
      <c r="DA1559" s="703"/>
      <c r="DB1559" s="703"/>
      <c r="DC1559" s="703"/>
      <c r="DD1559" s="703"/>
      <c r="DE1559" s="703" t="n">
        <v>0</v>
      </c>
      <c r="DF1559" s="703"/>
      <c r="DG1559" s="703" t="n">
        <v>0</v>
      </c>
      <c r="DH1559" s="703" t="n">
        <v>0</v>
      </c>
      <c r="DI1559" s="703" t="n">
        <v>0</v>
      </c>
      <c r="DJ1559" s="703" t="n">
        <v>0</v>
      </c>
      <c r="DK1559" s="703" t="n">
        <v>0</v>
      </c>
      <c r="DL1559" s="703" t="n">
        <v>0</v>
      </c>
      <c r="DM1559" s="703"/>
      <c r="DN1559" s="703"/>
      <c r="DO1559" s="703"/>
      <c r="DP1559" s="703"/>
      <c r="DQ1559" s="703"/>
      <c r="DR1559" s="703"/>
      <c r="DS1559" s="704" t="n">
        <f aca="false">CN1559-V1559</f>
        <v>0</v>
      </c>
      <c r="DT1559" s="553"/>
      <c r="DU1559" s="48"/>
    </row>
    <row r="1560" customFormat="false" ht="15" hidden="false" customHeight="true" outlineLevel="0" collapsed="false">
      <c r="A1560" s="705" t="n">
        <f aca="false">A1559+1</f>
        <v>1551</v>
      </c>
      <c r="B1560" s="706" t="s">
        <v>1290</v>
      </c>
      <c r="C1560" s="706" t="s">
        <v>602</v>
      </c>
      <c r="D1560" s="706" t="s">
        <v>600</v>
      </c>
      <c r="E1560" s="243" t="n">
        <f aca="false">COUNTIF($G$10:$G$1856,$G1560)</f>
        <v>1</v>
      </c>
      <c r="F1560" s="706"/>
      <c r="G1560" s="706" t="s">
        <v>3516</v>
      </c>
      <c r="H1560" s="707" t="s">
        <v>3517</v>
      </c>
      <c r="I1560" s="708" t="s">
        <v>949</v>
      </c>
      <c r="J1560" s="707" t="s">
        <v>581</v>
      </c>
      <c r="K1560" s="709" t="n">
        <v>0</v>
      </c>
      <c r="L1560" s="707" t="s">
        <v>580</v>
      </c>
      <c r="M1560" s="708" t="s">
        <v>950</v>
      </c>
      <c r="N1560" s="710" t="s">
        <v>934</v>
      </c>
      <c r="O1560" s="512" t="n">
        <v>1</v>
      </c>
      <c r="P1560" s="512" t="n">
        <v>1</v>
      </c>
      <c r="Q1560" s="711" t="n">
        <v>0.008610192</v>
      </c>
      <c r="R1560" s="712"/>
      <c r="S1560" s="713"/>
      <c r="T1560" s="714" t="n">
        <v>17.71</v>
      </c>
      <c r="U1560" s="715"/>
      <c r="V1560" s="262" t="n">
        <f aca="false">SUM(W1560:CI1560)</f>
        <v>1</v>
      </c>
      <c r="W1560" s="243" t="n">
        <v>0</v>
      </c>
      <c r="X1560" s="243" t="n">
        <v>0</v>
      </c>
      <c r="Y1560" s="243" t="n">
        <v>0</v>
      </c>
      <c r="Z1560" s="243" t="n">
        <v>0</v>
      </c>
      <c r="AA1560" s="243" t="n">
        <v>0</v>
      </c>
      <c r="AB1560" s="243" t="n">
        <v>0</v>
      </c>
      <c r="AC1560" s="243" t="n">
        <v>0</v>
      </c>
      <c r="AD1560" s="243" t="n">
        <v>0</v>
      </c>
      <c r="AE1560" s="243" t="n">
        <v>0</v>
      </c>
      <c r="AF1560" s="243" t="n">
        <v>0</v>
      </c>
      <c r="AG1560" s="243" t="n">
        <v>0</v>
      </c>
      <c r="AH1560" s="518" t="n">
        <v>0</v>
      </c>
      <c r="AI1560" s="243" t="n">
        <v>0</v>
      </c>
      <c r="AJ1560" s="243" t="n">
        <v>0</v>
      </c>
      <c r="AK1560" s="518" t="n">
        <v>0</v>
      </c>
      <c r="AL1560" s="518" t="n">
        <v>0</v>
      </c>
      <c r="AM1560" s="518" t="n">
        <v>0</v>
      </c>
      <c r="AN1560" s="518" t="n">
        <v>0</v>
      </c>
      <c r="AO1560" s="518" t="n">
        <v>0</v>
      </c>
      <c r="AP1560" s="518" t="n">
        <v>0</v>
      </c>
      <c r="AQ1560" s="518" t="n">
        <v>0</v>
      </c>
      <c r="AR1560" s="518" t="n">
        <v>0</v>
      </c>
      <c r="AS1560" s="518" t="n">
        <v>0</v>
      </c>
      <c r="AT1560" s="518" t="n">
        <v>0</v>
      </c>
      <c r="AU1560" s="518" t="n">
        <v>0</v>
      </c>
      <c r="AV1560" s="518" t="n">
        <v>0</v>
      </c>
      <c r="AW1560" s="518" t="n">
        <v>0</v>
      </c>
      <c r="AX1560" s="518" t="n">
        <v>0</v>
      </c>
      <c r="AY1560" s="518" t="n">
        <v>0</v>
      </c>
      <c r="AZ1560" s="518" t="n">
        <v>0</v>
      </c>
      <c r="BA1560" s="518" t="n">
        <v>0</v>
      </c>
      <c r="BB1560" s="518" t="n">
        <v>0</v>
      </c>
      <c r="BC1560" s="518" t="n">
        <v>0</v>
      </c>
      <c r="BD1560" s="518" t="n">
        <v>0</v>
      </c>
      <c r="BE1560" s="518" t="n">
        <v>0</v>
      </c>
      <c r="BF1560" s="518" t="n">
        <v>0</v>
      </c>
      <c r="BG1560" s="518" t="n">
        <v>0</v>
      </c>
      <c r="BH1560" s="518" t="n">
        <v>0</v>
      </c>
      <c r="BI1560" s="518" t="n">
        <v>0</v>
      </c>
      <c r="BJ1560" s="518"/>
      <c r="BK1560" s="518"/>
      <c r="BL1560" s="518" t="n">
        <v>0</v>
      </c>
      <c r="BM1560" s="518"/>
      <c r="BN1560" s="518"/>
      <c r="BO1560" s="518"/>
      <c r="BP1560" s="518"/>
      <c r="BQ1560" s="518"/>
      <c r="BR1560" s="518"/>
      <c r="BS1560" s="518"/>
      <c r="BT1560" s="518"/>
      <c r="BU1560" s="518"/>
      <c r="BV1560" s="518" t="n">
        <v>0</v>
      </c>
      <c r="BW1560" s="518" t="n">
        <v>0</v>
      </c>
      <c r="BX1560" s="518" t="n">
        <v>0</v>
      </c>
      <c r="BY1560" s="518" t="n">
        <v>0</v>
      </c>
      <c r="BZ1560" s="518" t="n">
        <v>0</v>
      </c>
      <c r="CA1560" s="518" t="n">
        <v>1</v>
      </c>
      <c r="CB1560" s="518" t="n">
        <v>0</v>
      </c>
      <c r="CC1560" s="518" t="n">
        <v>0</v>
      </c>
      <c r="CD1560" s="518" t="n">
        <v>0</v>
      </c>
      <c r="CE1560" s="518" t="n">
        <v>0</v>
      </c>
      <c r="CF1560" s="518" t="n">
        <v>0</v>
      </c>
      <c r="CG1560" s="518" t="n">
        <v>0</v>
      </c>
      <c r="CH1560" s="518"/>
      <c r="CI1560" s="716"/>
      <c r="CL1560" s="48" t="n">
        <v>1</v>
      </c>
      <c r="CM1560" s="48" t="n">
        <f aca="false">CL1560-V1560</f>
        <v>0</v>
      </c>
      <c r="CN1560" s="702" t="n">
        <f aca="false">SUM(CO1560:DR1560)</f>
        <v>1</v>
      </c>
      <c r="CO1560" s="703" t="n">
        <v>0</v>
      </c>
      <c r="CP1560" s="703"/>
      <c r="CQ1560" s="703" t="n">
        <v>0</v>
      </c>
      <c r="CR1560" s="703"/>
      <c r="CS1560" s="703" t="n">
        <v>0</v>
      </c>
      <c r="CT1560" s="703" t="n">
        <v>0</v>
      </c>
      <c r="CU1560" s="703"/>
      <c r="CV1560" s="703"/>
      <c r="CW1560" s="703"/>
      <c r="CX1560" s="703" t="n">
        <v>0</v>
      </c>
      <c r="CY1560" s="703" t="n">
        <v>0</v>
      </c>
      <c r="CZ1560" s="703" t="n">
        <v>0</v>
      </c>
      <c r="DA1560" s="703"/>
      <c r="DB1560" s="703"/>
      <c r="DC1560" s="703"/>
      <c r="DD1560" s="703"/>
      <c r="DE1560" s="703" t="n">
        <v>0</v>
      </c>
      <c r="DF1560" s="703"/>
      <c r="DG1560" s="703" t="n">
        <v>0</v>
      </c>
      <c r="DH1560" s="703" t="n">
        <v>0</v>
      </c>
      <c r="DI1560" s="703" t="n">
        <v>1</v>
      </c>
      <c r="DJ1560" s="703" t="n">
        <v>0</v>
      </c>
      <c r="DK1560" s="703" t="n">
        <v>0</v>
      </c>
      <c r="DL1560" s="703" t="n">
        <v>0</v>
      </c>
      <c r="DM1560" s="703"/>
      <c r="DN1560" s="703"/>
      <c r="DO1560" s="703"/>
      <c r="DP1560" s="703"/>
      <c r="DQ1560" s="703"/>
      <c r="DR1560" s="703"/>
      <c r="DS1560" s="704" t="n">
        <f aca="false">CN1560-V1560</f>
        <v>0</v>
      </c>
      <c r="DT1560" s="553"/>
      <c r="DU1560" s="48"/>
    </row>
    <row r="1561" customFormat="false" ht="15" hidden="false" customHeight="true" outlineLevel="0" collapsed="false">
      <c r="A1561" s="705" t="n">
        <f aca="false">A1560+1</f>
        <v>1552</v>
      </c>
      <c r="B1561" s="706" t="s">
        <v>1290</v>
      </c>
      <c r="C1561" s="706" t="s">
        <v>602</v>
      </c>
      <c r="D1561" s="706" t="s">
        <v>600</v>
      </c>
      <c r="E1561" s="243" t="n">
        <f aca="false">COUNTIF($G$10:$G$1856,$G1561)</f>
        <v>1</v>
      </c>
      <c r="F1561" s="706"/>
      <c r="G1561" s="706" t="s">
        <v>3518</v>
      </c>
      <c r="H1561" s="707" t="s">
        <v>3519</v>
      </c>
      <c r="I1561" s="708" t="s">
        <v>937</v>
      </c>
      <c r="J1561" s="707" t="s">
        <v>581</v>
      </c>
      <c r="K1561" s="709" t="n">
        <v>0</v>
      </c>
      <c r="L1561" s="707" t="s">
        <v>580</v>
      </c>
      <c r="M1561" s="708" t="s">
        <v>938</v>
      </c>
      <c r="N1561" s="710" t="s">
        <v>934</v>
      </c>
      <c r="O1561" s="512" t="n">
        <v>1</v>
      </c>
      <c r="P1561" s="512" t="n">
        <v>1</v>
      </c>
      <c r="Q1561" s="711" t="n">
        <v>0.00665163</v>
      </c>
      <c r="R1561" s="712"/>
      <c r="S1561" s="713"/>
      <c r="T1561" s="714" t="n">
        <v>13.68</v>
      </c>
      <c r="U1561" s="715"/>
      <c r="V1561" s="262" t="n">
        <f aca="false">SUM(W1561:CI1561)</f>
        <v>1</v>
      </c>
      <c r="W1561" s="243" t="n">
        <v>0</v>
      </c>
      <c r="X1561" s="243" t="n">
        <v>0</v>
      </c>
      <c r="Y1561" s="243" t="n">
        <v>0</v>
      </c>
      <c r="Z1561" s="243" t="n">
        <v>0</v>
      </c>
      <c r="AA1561" s="243" t="n">
        <v>0</v>
      </c>
      <c r="AB1561" s="243" t="n">
        <v>0</v>
      </c>
      <c r="AC1561" s="243" t="n">
        <v>0</v>
      </c>
      <c r="AD1561" s="243" t="n">
        <v>0</v>
      </c>
      <c r="AE1561" s="243" t="n">
        <v>0</v>
      </c>
      <c r="AF1561" s="243" t="n">
        <v>0</v>
      </c>
      <c r="AG1561" s="243" t="n">
        <v>0</v>
      </c>
      <c r="AH1561" s="518" t="n">
        <v>0</v>
      </c>
      <c r="AI1561" s="243" t="n">
        <v>0</v>
      </c>
      <c r="AJ1561" s="243" t="n">
        <v>0</v>
      </c>
      <c r="AK1561" s="518" t="n">
        <v>0</v>
      </c>
      <c r="AL1561" s="518" t="n">
        <v>0</v>
      </c>
      <c r="AM1561" s="518" t="n">
        <v>0</v>
      </c>
      <c r="AN1561" s="518" t="n">
        <v>0</v>
      </c>
      <c r="AO1561" s="518" t="n">
        <v>0</v>
      </c>
      <c r="AP1561" s="518" t="n">
        <v>0</v>
      </c>
      <c r="AQ1561" s="518" t="n">
        <v>0</v>
      </c>
      <c r="AR1561" s="518" t="n">
        <v>0</v>
      </c>
      <c r="AS1561" s="518" t="n">
        <v>0</v>
      </c>
      <c r="AT1561" s="518" t="n">
        <v>0</v>
      </c>
      <c r="AU1561" s="518" t="n">
        <v>0</v>
      </c>
      <c r="AV1561" s="518" t="n">
        <v>0</v>
      </c>
      <c r="AW1561" s="518" t="n">
        <v>0</v>
      </c>
      <c r="AX1561" s="518" t="n">
        <v>0</v>
      </c>
      <c r="AY1561" s="518" t="n">
        <v>0</v>
      </c>
      <c r="AZ1561" s="518" t="n">
        <v>0</v>
      </c>
      <c r="BA1561" s="518" t="n">
        <v>0</v>
      </c>
      <c r="BB1561" s="518" t="n">
        <v>0</v>
      </c>
      <c r="BC1561" s="518" t="n">
        <v>0</v>
      </c>
      <c r="BD1561" s="518" t="n">
        <v>0</v>
      </c>
      <c r="BE1561" s="518" t="n">
        <v>0</v>
      </c>
      <c r="BF1561" s="518" t="n">
        <v>0</v>
      </c>
      <c r="BG1561" s="518" t="n">
        <v>0</v>
      </c>
      <c r="BH1561" s="518" t="n">
        <v>0</v>
      </c>
      <c r="BI1561" s="518" t="n">
        <v>0</v>
      </c>
      <c r="BJ1561" s="518"/>
      <c r="BK1561" s="518"/>
      <c r="BL1561" s="518" t="n">
        <v>0</v>
      </c>
      <c r="BM1561" s="518"/>
      <c r="BN1561" s="518"/>
      <c r="BO1561" s="518"/>
      <c r="BP1561" s="518"/>
      <c r="BQ1561" s="518"/>
      <c r="BR1561" s="518"/>
      <c r="BS1561" s="518"/>
      <c r="BT1561" s="518"/>
      <c r="BU1561" s="518"/>
      <c r="BV1561" s="518" t="n">
        <v>0</v>
      </c>
      <c r="BW1561" s="518" t="n">
        <v>0</v>
      </c>
      <c r="BX1561" s="518" t="n">
        <v>0</v>
      </c>
      <c r="BY1561" s="518" t="n">
        <v>0</v>
      </c>
      <c r="BZ1561" s="518" t="n">
        <v>0</v>
      </c>
      <c r="CA1561" s="518" t="n">
        <v>1</v>
      </c>
      <c r="CB1561" s="518" t="n">
        <v>0</v>
      </c>
      <c r="CC1561" s="518" t="n">
        <v>0</v>
      </c>
      <c r="CD1561" s="518" t="n">
        <v>0</v>
      </c>
      <c r="CE1561" s="518" t="n">
        <v>0</v>
      </c>
      <c r="CF1561" s="518" t="n">
        <v>0</v>
      </c>
      <c r="CG1561" s="518" t="n">
        <v>0</v>
      </c>
      <c r="CH1561" s="518"/>
      <c r="CI1561" s="716"/>
      <c r="CL1561" s="48" t="n">
        <v>1</v>
      </c>
      <c r="CM1561" s="48" t="n">
        <f aca="false">CL1561-V1561</f>
        <v>0</v>
      </c>
      <c r="CN1561" s="702" t="n">
        <f aca="false">SUM(CO1561:DR1561)</f>
        <v>1</v>
      </c>
      <c r="CO1561" s="703" t="n">
        <v>0</v>
      </c>
      <c r="CP1561" s="703"/>
      <c r="CQ1561" s="703" t="n">
        <v>0</v>
      </c>
      <c r="CR1561" s="703"/>
      <c r="CS1561" s="703" t="n">
        <v>0</v>
      </c>
      <c r="CT1561" s="703" t="n">
        <v>0</v>
      </c>
      <c r="CU1561" s="703"/>
      <c r="CV1561" s="703"/>
      <c r="CW1561" s="703"/>
      <c r="CX1561" s="703" t="n">
        <v>0</v>
      </c>
      <c r="CY1561" s="703" t="n">
        <v>0</v>
      </c>
      <c r="CZ1561" s="703" t="n">
        <v>0</v>
      </c>
      <c r="DA1561" s="703"/>
      <c r="DB1561" s="703"/>
      <c r="DC1561" s="703"/>
      <c r="DD1561" s="703"/>
      <c r="DE1561" s="703" t="n">
        <v>0</v>
      </c>
      <c r="DF1561" s="703"/>
      <c r="DG1561" s="703" t="n">
        <v>0</v>
      </c>
      <c r="DH1561" s="703" t="n">
        <v>0</v>
      </c>
      <c r="DI1561" s="703" t="n">
        <v>1</v>
      </c>
      <c r="DJ1561" s="703" t="n">
        <v>0</v>
      </c>
      <c r="DK1561" s="703" t="n">
        <v>0</v>
      </c>
      <c r="DL1561" s="703" t="n">
        <v>0</v>
      </c>
      <c r="DM1561" s="703"/>
      <c r="DN1561" s="703"/>
      <c r="DO1561" s="703"/>
      <c r="DP1561" s="703"/>
      <c r="DQ1561" s="703"/>
      <c r="DR1561" s="703"/>
      <c r="DS1561" s="704" t="n">
        <f aca="false">CN1561-V1561</f>
        <v>0</v>
      </c>
      <c r="DT1561" s="553"/>
      <c r="DU1561" s="48"/>
    </row>
    <row r="1562" customFormat="false" ht="15" hidden="false" customHeight="true" outlineLevel="0" collapsed="false">
      <c r="A1562" s="705" t="n">
        <f aca="false">A1561+1</f>
        <v>1553</v>
      </c>
      <c r="B1562" s="706" t="s">
        <v>1290</v>
      </c>
      <c r="C1562" s="706" t="s">
        <v>602</v>
      </c>
      <c r="D1562" s="706" t="s">
        <v>600</v>
      </c>
      <c r="E1562" s="243" t="n">
        <f aca="false">COUNTIF($G$10:$G$1856,$G1562)</f>
        <v>1</v>
      </c>
      <c r="F1562" s="706"/>
      <c r="G1562" s="706" t="s">
        <v>3520</v>
      </c>
      <c r="H1562" s="707" t="s">
        <v>3521</v>
      </c>
      <c r="I1562" s="708" t="s">
        <v>1038</v>
      </c>
      <c r="J1562" s="707" t="s">
        <v>581</v>
      </c>
      <c r="K1562" s="709" t="n">
        <v>0</v>
      </c>
      <c r="L1562" s="707" t="s">
        <v>580</v>
      </c>
      <c r="M1562" s="708" t="s">
        <v>1118</v>
      </c>
      <c r="N1562" s="710" t="s">
        <v>934</v>
      </c>
      <c r="O1562" s="512" t="n">
        <v>1</v>
      </c>
      <c r="P1562" s="512" t="n">
        <v>1</v>
      </c>
      <c r="Q1562" s="711" t="n">
        <v>0.005267916</v>
      </c>
      <c r="R1562" s="712"/>
      <c r="S1562" s="713"/>
      <c r="T1562" s="714" t="n">
        <v>10.84</v>
      </c>
      <c r="U1562" s="715"/>
      <c r="V1562" s="262" t="n">
        <f aca="false">SUM(W1562:CI1562)</f>
        <v>1</v>
      </c>
      <c r="W1562" s="243" t="n">
        <v>0</v>
      </c>
      <c r="X1562" s="243" t="n">
        <v>0</v>
      </c>
      <c r="Y1562" s="243" t="n">
        <v>0</v>
      </c>
      <c r="Z1562" s="243" t="n">
        <v>0</v>
      </c>
      <c r="AA1562" s="243" t="n">
        <v>0</v>
      </c>
      <c r="AB1562" s="243" t="n">
        <v>0</v>
      </c>
      <c r="AC1562" s="243" t="n">
        <v>0</v>
      </c>
      <c r="AD1562" s="243" t="n">
        <v>0</v>
      </c>
      <c r="AE1562" s="243" t="n">
        <v>0</v>
      </c>
      <c r="AF1562" s="243" t="n">
        <v>0</v>
      </c>
      <c r="AG1562" s="243" t="n">
        <v>0</v>
      </c>
      <c r="AH1562" s="518" t="n">
        <v>0</v>
      </c>
      <c r="AI1562" s="243" t="n">
        <v>0</v>
      </c>
      <c r="AJ1562" s="243" t="n">
        <v>0</v>
      </c>
      <c r="AK1562" s="518" t="n">
        <v>0</v>
      </c>
      <c r="AL1562" s="518" t="n">
        <v>0</v>
      </c>
      <c r="AM1562" s="518" t="n">
        <v>0</v>
      </c>
      <c r="AN1562" s="518" t="n">
        <v>0</v>
      </c>
      <c r="AO1562" s="518" t="n">
        <v>0</v>
      </c>
      <c r="AP1562" s="518" t="n">
        <v>0</v>
      </c>
      <c r="AQ1562" s="518" t="n">
        <v>0</v>
      </c>
      <c r="AR1562" s="518" t="n">
        <v>0</v>
      </c>
      <c r="AS1562" s="518" t="n">
        <v>0</v>
      </c>
      <c r="AT1562" s="518" t="n">
        <v>0</v>
      </c>
      <c r="AU1562" s="518" t="n">
        <v>0</v>
      </c>
      <c r="AV1562" s="518" t="n">
        <v>0</v>
      </c>
      <c r="AW1562" s="518" t="n">
        <v>0</v>
      </c>
      <c r="AX1562" s="518" t="n">
        <v>0</v>
      </c>
      <c r="AY1562" s="518" t="n">
        <v>0</v>
      </c>
      <c r="AZ1562" s="518" t="n">
        <v>0</v>
      </c>
      <c r="BA1562" s="518" t="n">
        <v>0</v>
      </c>
      <c r="BB1562" s="518" t="n">
        <v>0</v>
      </c>
      <c r="BC1562" s="518" t="n">
        <v>0</v>
      </c>
      <c r="BD1562" s="518" t="n">
        <v>0</v>
      </c>
      <c r="BE1562" s="518" t="n">
        <v>0</v>
      </c>
      <c r="BF1562" s="518" t="n">
        <v>0</v>
      </c>
      <c r="BG1562" s="518" t="n">
        <v>0</v>
      </c>
      <c r="BH1562" s="518" t="n">
        <v>0</v>
      </c>
      <c r="BI1562" s="518" t="n">
        <v>0</v>
      </c>
      <c r="BJ1562" s="518"/>
      <c r="BK1562" s="518"/>
      <c r="BL1562" s="518" t="n">
        <v>0</v>
      </c>
      <c r="BM1562" s="518"/>
      <c r="BN1562" s="518"/>
      <c r="BO1562" s="518"/>
      <c r="BP1562" s="518"/>
      <c r="BQ1562" s="518"/>
      <c r="BR1562" s="518"/>
      <c r="BS1562" s="518"/>
      <c r="BT1562" s="518"/>
      <c r="BU1562" s="518"/>
      <c r="BV1562" s="518" t="n">
        <v>0</v>
      </c>
      <c r="BW1562" s="518" t="n">
        <v>0</v>
      </c>
      <c r="BX1562" s="518" t="n">
        <v>0</v>
      </c>
      <c r="BY1562" s="518" t="n">
        <v>0</v>
      </c>
      <c r="BZ1562" s="518" t="n">
        <v>0</v>
      </c>
      <c r="CA1562" s="518" t="n">
        <v>1</v>
      </c>
      <c r="CB1562" s="518" t="n">
        <v>0</v>
      </c>
      <c r="CC1562" s="518" t="n">
        <v>0</v>
      </c>
      <c r="CD1562" s="518" t="n">
        <v>0</v>
      </c>
      <c r="CE1562" s="518" t="n">
        <v>0</v>
      </c>
      <c r="CF1562" s="518" t="n">
        <v>0</v>
      </c>
      <c r="CG1562" s="518" t="n">
        <v>0</v>
      </c>
      <c r="CH1562" s="518"/>
      <c r="CI1562" s="716"/>
      <c r="CL1562" s="48" t="n">
        <v>1</v>
      </c>
      <c r="CM1562" s="48" t="n">
        <f aca="false">CL1562-V1562</f>
        <v>0</v>
      </c>
      <c r="CN1562" s="702" t="n">
        <f aca="false">SUM(CO1562:DR1562)</f>
        <v>1</v>
      </c>
      <c r="CO1562" s="703" t="n">
        <v>0</v>
      </c>
      <c r="CP1562" s="703"/>
      <c r="CQ1562" s="703" t="n">
        <v>0</v>
      </c>
      <c r="CR1562" s="703"/>
      <c r="CS1562" s="703" t="n">
        <v>0</v>
      </c>
      <c r="CT1562" s="703" t="n">
        <v>0</v>
      </c>
      <c r="CU1562" s="703"/>
      <c r="CV1562" s="703"/>
      <c r="CW1562" s="703"/>
      <c r="CX1562" s="703" t="n">
        <v>0</v>
      </c>
      <c r="CY1562" s="703" t="n">
        <v>0</v>
      </c>
      <c r="CZ1562" s="703" t="n">
        <v>0</v>
      </c>
      <c r="DA1562" s="703"/>
      <c r="DB1562" s="703"/>
      <c r="DC1562" s="703"/>
      <c r="DD1562" s="703"/>
      <c r="DE1562" s="703" t="n">
        <v>0</v>
      </c>
      <c r="DF1562" s="703"/>
      <c r="DG1562" s="703" t="n">
        <v>0</v>
      </c>
      <c r="DH1562" s="703" t="n">
        <v>0</v>
      </c>
      <c r="DI1562" s="703" t="n">
        <v>1</v>
      </c>
      <c r="DJ1562" s="703" t="n">
        <v>0</v>
      </c>
      <c r="DK1562" s="703" t="n">
        <v>0</v>
      </c>
      <c r="DL1562" s="703" t="n">
        <v>0</v>
      </c>
      <c r="DM1562" s="703"/>
      <c r="DN1562" s="703"/>
      <c r="DO1562" s="703"/>
      <c r="DP1562" s="703"/>
      <c r="DQ1562" s="703"/>
      <c r="DR1562" s="703"/>
      <c r="DS1562" s="704" t="n">
        <f aca="false">CN1562-V1562</f>
        <v>0</v>
      </c>
      <c r="DT1562" s="553"/>
      <c r="DU1562" s="48"/>
    </row>
    <row r="1563" customFormat="false" ht="15" hidden="false" customHeight="true" outlineLevel="0" collapsed="false">
      <c r="A1563" s="705" t="n">
        <f aca="false">A1562+1</f>
        <v>1554</v>
      </c>
      <c r="B1563" s="706" t="s">
        <v>1290</v>
      </c>
      <c r="C1563" s="706" t="s">
        <v>602</v>
      </c>
      <c r="D1563" s="706" t="s">
        <v>600</v>
      </c>
      <c r="E1563" s="243" t="n">
        <f aca="false">COUNTIF($G$10:$G$1856,$G1563)</f>
        <v>1</v>
      </c>
      <c r="F1563" s="706"/>
      <c r="G1563" s="706" t="s">
        <v>3522</v>
      </c>
      <c r="H1563" s="707" t="s">
        <v>3523</v>
      </c>
      <c r="I1563" s="708" t="s">
        <v>1042</v>
      </c>
      <c r="J1563" s="707" t="s">
        <v>581</v>
      </c>
      <c r="K1563" s="709" t="n">
        <v>0</v>
      </c>
      <c r="L1563" s="707" t="s">
        <v>580</v>
      </c>
      <c r="M1563" s="708" t="s">
        <v>1122</v>
      </c>
      <c r="N1563" s="710" t="s">
        <v>934</v>
      </c>
      <c r="O1563" s="512" t="n">
        <v>1</v>
      </c>
      <c r="P1563" s="512" t="n">
        <v>1</v>
      </c>
      <c r="Q1563" s="711" t="n">
        <v>0.005267916</v>
      </c>
      <c r="R1563" s="712"/>
      <c r="S1563" s="713"/>
      <c r="T1563" s="714" t="n">
        <v>10.84</v>
      </c>
      <c r="U1563" s="715"/>
      <c r="V1563" s="262" t="n">
        <f aca="false">SUM(W1563:CI1563)</f>
        <v>1</v>
      </c>
      <c r="W1563" s="243" t="n">
        <v>0</v>
      </c>
      <c r="X1563" s="243" t="n">
        <v>0</v>
      </c>
      <c r="Y1563" s="243" t="n">
        <v>0</v>
      </c>
      <c r="Z1563" s="243" t="n">
        <v>0</v>
      </c>
      <c r="AA1563" s="243" t="n">
        <v>0</v>
      </c>
      <c r="AB1563" s="243" t="n">
        <v>0</v>
      </c>
      <c r="AC1563" s="243" t="n">
        <v>0</v>
      </c>
      <c r="AD1563" s="243" t="n">
        <v>0</v>
      </c>
      <c r="AE1563" s="243" t="n">
        <v>0</v>
      </c>
      <c r="AF1563" s="243" t="n">
        <v>0</v>
      </c>
      <c r="AG1563" s="243" t="n">
        <v>0</v>
      </c>
      <c r="AH1563" s="518" t="n">
        <v>0</v>
      </c>
      <c r="AI1563" s="243" t="n">
        <v>0</v>
      </c>
      <c r="AJ1563" s="243" t="n">
        <v>0</v>
      </c>
      <c r="AK1563" s="518" t="n">
        <v>0</v>
      </c>
      <c r="AL1563" s="518" t="n">
        <v>0</v>
      </c>
      <c r="AM1563" s="518" t="n">
        <v>0</v>
      </c>
      <c r="AN1563" s="518" t="n">
        <v>0</v>
      </c>
      <c r="AO1563" s="518" t="n">
        <v>0</v>
      </c>
      <c r="AP1563" s="518" t="n">
        <v>0</v>
      </c>
      <c r="AQ1563" s="518" t="n">
        <v>0</v>
      </c>
      <c r="AR1563" s="518" t="n">
        <v>0</v>
      </c>
      <c r="AS1563" s="518" t="n">
        <v>0</v>
      </c>
      <c r="AT1563" s="518" t="n">
        <v>0</v>
      </c>
      <c r="AU1563" s="518" t="n">
        <v>0</v>
      </c>
      <c r="AV1563" s="518" t="n">
        <v>0</v>
      </c>
      <c r="AW1563" s="518" t="n">
        <v>0</v>
      </c>
      <c r="AX1563" s="518" t="n">
        <v>0</v>
      </c>
      <c r="AY1563" s="518" t="n">
        <v>0</v>
      </c>
      <c r="AZ1563" s="518" t="n">
        <v>0</v>
      </c>
      <c r="BA1563" s="518" t="n">
        <v>0</v>
      </c>
      <c r="BB1563" s="518" t="n">
        <v>0</v>
      </c>
      <c r="BC1563" s="518" t="n">
        <v>0</v>
      </c>
      <c r="BD1563" s="518" t="n">
        <v>0</v>
      </c>
      <c r="BE1563" s="518" t="n">
        <v>0</v>
      </c>
      <c r="BF1563" s="518" t="n">
        <v>0</v>
      </c>
      <c r="BG1563" s="518" t="n">
        <v>0</v>
      </c>
      <c r="BH1563" s="518" t="n">
        <v>0</v>
      </c>
      <c r="BI1563" s="518" t="n">
        <v>0</v>
      </c>
      <c r="BJ1563" s="518"/>
      <c r="BK1563" s="518"/>
      <c r="BL1563" s="518" t="n">
        <v>0</v>
      </c>
      <c r="BM1563" s="518"/>
      <c r="BN1563" s="518"/>
      <c r="BO1563" s="518"/>
      <c r="BP1563" s="518"/>
      <c r="BQ1563" s="518"/>
      <c r="BR1563" s="518"/>
      <c r="BS1563" s="518"/>
      <c r="BT1563" s="518"/>
      <c r="BU1563" s="518"/>
      <c r="BV1563" s="518" t="n">
        <v>0</v>
      </c>
      <c r="BW1563" s="518" t="n">
        <v>0</v>
      </c>
      <c r="BX1563" s="518" t="n">
        <v>0</v>
      </c>
      <c r="BY1563" s="518" t="n">
        <v>0</v>
      </c>
      <c r="BZ1563" s="518" t="n">
        <v>0</v>
      </c>
      <c r="CA1563" s="518" t="n">
        <v>1</v>
      </c>
      <c r="CB1563" s="518" t="n">
        <v>0</v>
      </c>
      <c r="CC1563" s="518" t="n">
        <v>0</v>
      </c>
      <c r="CD1563" s="518" t="n">
        <v>0</v>
      </c>
      <c r="CE1563" s="518" t="n">
        <v>0</v>
      </c>
      <c r="CF1563" s="518" t="n">
        <v>0</v>
      </c>
      <c r="CG1563" s="518" t="n">
        <v>0</v>
      </c>
      <c r="CH1563" s="518"/>
      <c r="CI1563" s="716"/>
      <c r="CL1563" s="48" t="n">
        <v>1</v>
      </c>
      <c r="CM1563" s="48" t="n">
        <f aca="false">CL1563-V1563</f>
        <v>0</v>
      </c>
      <c r="CN1563" s="702" t="n">
        <f aca="false">SUM(CO1563:DR1563)</f>
        <v>1</v>
      </c>
      <c r="CO1563" s="703" t="n">
        <v>0</v>
      </c>
      <c r="CP1563" s="703"/>
      <c r="CQ1563" s="703" t="n">
        <v>0</v>
      </c>
      <c r="CR1563" s="703"/>
      <c r="CS1563" s="703" t="n">
        <v>0</v>
      </c>
      <c r="CT1563" s="703" t="n">
        <v>0</v>
      </c>
      <c r="CU1563" s="703"/>
      <c r="CV1563" s="703"/>
      <c r="CW1563" s="703"/>
      <c r="CX1563" s="703" t="n">
        <v>0</v>
      </c>
      <c r="CY1563" s="703" t="n">
        <v>0</v>
      </c>
      <c r="CZ1563" s="703" t="n">
        <v>0</v>
      </c>
      <c r="DA1563" s="703"/>
      <c r="DB1563" s="703"/>
      <c r="DC1563" s="703"/>
      <c r="DD1563" s="703"/>
      <c r="DE1563" s="703" t="n">
        <v>0</v>
      </c>
      <c r="DF1563" s="703"/>
      <c r="DG1563" s="703" t="n">
        <v>0</v>
      </c>
      <c r="DH1563" s="703" t="n">
        <v>0</v>
      </c>
      <c r="DI1563" s="703" t="n">
        <v>1</v>
      </c>
      <c r="DJ1563" s="703" t="n">
        <v>0</v>
      </c>
      <c r="DK1563" s="703" t="n">
        <v>0</v>
      </c>
      <c r="DL1563" s="703" t="n">
        <v>0</v>
      </c>
      <c r="DM1563" s="703"/>
      <c r="DN1563" s="703"/>
      <c r="DO1563" s="703"/>
      <c r="DP1563" s="703"/>
      <c r="DQ1563" s="703"/>
      <c r="DR1563" s="703"/>
      <c r="DS1563" s="704" t="n">
        <f aca="false">CN1563-V1563</f>
        <v>0</v>
      </c>
      <c r="DT1563" s="553"/>
      <c r="DU1563" s="48"/>
    </row>
    <row r="1564" customFormat="false" ht="15" hidden="false" customHeight="true" outlineLevel="0" collapsed="false">
      <c r="A1564" s="705" t="n">
        <f aca="false">A1563+1</f>
        <v>1555</v>
      </c>
      <c r="B1564" s="706" t="s">
        <v>1290</v>
      </c>
      <c r="C1564" s="706" t="s">
        <v>602</v>
      </c>
      <c r="D1564" s="706" t="s">
        <v>600</v>
      </c>
      <c r="E1564" s="243" t="n">
        <f aca="false">COUNTIF($G$10:$G$1856,$G1564)</f>
        <v>1</v>
      </c>
      <c r="F1564" s="706"/>
      <c r="G1564" s="706" t="s">
        <v>3524</v>
      </c>
      <c r="H1564" s="707" t="s">
        <v>3525</v>
      </c>
      <c r="I1564" s="708" t="s">
        <v>2320</v>
      </c>
      <c r="J1564" s="707" t="s">
        <v>581</v>
      </c>
      <c r="K1564" s="709" t="n">
        <v>0</v>
      </c>
      <c r="L1564" s="707" t="s">
        <v>580</v>
      </c>
      <c r="M1564" s="708" t="s">
        <v>3526</v>
      </c>
      <c r="N1564" s="710" t="s">
        <v>934</v>
      </c>
      <c r="O1564" s="512" t="n">
        <v>1</v>
      </c>
      <c r="P1564" s="512" t="n">
        <v>1</v>
      </c>
      <c r="Q1564" s="711" t="n">
        <v>0.00292374</v>
      </c>
      <c r="R1564" s="712"/>
      <c r="S1564" s="713"/>
      <c r="T1564" s="714" t="n">
        <v>6.01</v>
      </c>
      <c r="U1564" s="715"/>
      <c r="V1564" s="262" t="n">
        <f aca="false">SUM(W1564:CI1564)</f>
        <v>1</v>
      </c>
      <c r="W1564" s="243" t="n">
        <v>0</v>
      </c>
      <c r="X1564" s="243" t="n">
        <v>0</v>
      </c>
      <c r="Y1564" s="243" t="n">
        <v>0</v>
      </c>
      <c r="Z1564" s="243" t="n">
        <v>0</v>
      </c>
      <c r="AA1564" s="243" t="n">
        <v>0</v>
      </c>
      <c r="AB1564" s="243" t="n">
        <v>0</v>
      </c>
      <c r="AC1564" s="243" t="n">
        <v>0</v>
      </c>
      <c r="AD1564" s="243" t="n">
        <v>0</v>
      </c>
      <c r="AE1564" s="243" t="n">
        <v>0</v>
      </c>
      <c r="AF1564" s="243" t="n">
        <v>0</v>
      </c>
      <c r="AG1564" s="243" t="n">
        <v>0</v>
      </c>
      <c r="AH1564" s="518" t="n">
        <v>0</v>
      </c>
      <c r="AI1564" s="243" t="n">
        <v>0</v>
      </c>
      <c r="AJ1564" s="243" t="n">
        <v>0</v>
      </c>
      <c r="AK1564" s="518" t="n">
        <v>0</v>
      </c>
      <c r="AL1564" s="518" t="n">
        <v>0</v>
      </c>
      <c r="AM1564" s="518" t="n">
        <v>0</v>
      </c>
      <c r="AN1564" s="518" t="n">
        <v>0</v>
      </c>
      <c r="AO1564" s="518" t="n">
        <v>0</v>
      </c>
      <c r="AP1564" s="518" t="n">
        <v>0</v>
      </c>
      <c r="AQ1564" s="518" t="n">
        <v>0</v>
      </c>
      <c r="AR1564" s="518" t="n">
        <v>0</v>
      </c>
      <c r="AS1564" s="518" t="n">
        <v>0</v>
      </c>
      <c r="AT1564" s="518" t="n">
        <v>0</v>
      </c>
      <c r="AU1564" s="518" t="n">
        <v>0</v>
      </c>
      <c r="AV1564" s="518" t="n">
        <v>0</v>
      </c>
      <c r="AW1564" s="518" t="n">
        <v>0</v>
      </c>
      <c r="AX1564" s="518" t="n">
        <v>0</v>
      </c>
      <c r="AY1564" s="518" t="n">
        <v>0</v>
      </c>
      <c r="AZ1564" s="518" t="n">
        <v>0</v>
      </c>
      <c r="BA1564" s="518" t="n">
        <v>0</v>
      </c>
      <c r="BB1564" s="518" t="n">
        <v>0</v>
      </c>
      <c r="BC1564" s="518" t="n">
        <v>0</v>
      </c>
      <c r="BD1564" s="518" t="n">
        <v>0</v>
      </c>
      <c r="BE1564" s="518" t="n">
        <v>0</v>
      </c>
      <c r="BF1564" s="518" t="n">
        <v>0</v>
      </c>
      <c r="BG1564" s="518" t="n">
        <v>0</v>
      </c>
      <c r="BH1564" s="518" t="n">
        <v>0</v>
      </c>
      <c r="BI1564" s="518" t="n">
        <v>0</v>
      </c>
      <c r="BJ1564" s="518"/>
      <c r="BK1564" s="518"/>
      <c r="BL1564" s="518" t="n">
        <v>0</v>
      </c>
      <c r="BM1564" s="518"/>
      <c r="BN1564" s="518"/>
      <c r="BO1564" s="518"/>
      <c r="BP1564" s="518"/>
      <c r="BQ1564" s="518"/>
      <c r="BR1564" s="518"/>
      <c r="BS1564" s="518"/>
      <c r="BT1564" s="518"/>
      <c r="BU1564" s="518"/>
      <c r="BV1564" s="518" t="n">
        <v>0</v>
      </c>
      <c r="BW1564" s="518" t="n">
        <v>0</v>
      </c>
      <c r="BX1564" s="518" t="n">
        <v>0</v>
      </c>
      <c r="BY1564" s="518" t="n">
        <v>0</v>
      </c>
      <c r="BZ1564" s="518" t="n">
        <v>0</v>
      </c>
      <c r="CA1564" s="518" t="n">
        <v>1</v>
      </c>
      <c r="CB1564" s="518" t="n">
        <v>0</v>
      </c>
      <c r="CC1564" s="518" t="n">
        <v>0</v>
      </c>
      <c r="CD1564" s="518" t="n">
        <v>0</v>
      </c>
      <c r="CE1564" s="518" t="n">
        <v>0</v>
      </c>
      <c r="CF1564" s="518" t="n">
        <v>0</v>
      </c>
      <c r="CG1564" s="518" t="n">
        <v>0</v>
      </c>
      <c r="CH1564" s="518"/>
      <c r="CI1564" s="716"/>
      <c r="CL1564" s="48" t="n">
        <v>1</v>
      </c>
      <c r="CM1564" s="48" t="n">
        <f aca="false">CL1564-V1564</f>
        <v>0</v>
      </c>
      <c r="CN1564" s="702" t="n">
        <f aca="false">SUM(CO1564:DR1564)</f>
        <v>1</v>
      </c>
      <c r="CO1564" s="703" t="n">
        <v>0</v>
      </c>
      <c r="CP1564" s="703"/>
      <c r="CQ1564" s="703" t="n">
        <v>0</v>
      </c>
      <c r="CR1564" s="703"/>
      <c r="CS1564" s="703" t="n">
        <v>0</v>
      </c>
      <c r="CT1564" s="703" t="n">
        <v>0</v>
      </c>
      <c r="CU1564" s="703"/>
      <c r="CV1564" s="703"/>
      <c r="CW1564" s="703"/>
      <c r="CX1564" s="703" t="n">
        <v>0</v>
      </c>
      <c r="CY1564" s="703" t="n">
        <v>0</v>
      </c>
      <c r="CZ1564" s="703" t="n">
        <v>0</v>
      </c>
      <c r="DA1564" s="703"/>
      <c r="DB1564" s="703"/>
      <c r="DC1564" s="703"/>
      <c r="DD1564" s="703"/>
      <c r="DE1564" s="703" t="n">
        <v>0</v>
      </c>
      <c r="DF1564" s="703"/>
      <c r="DG1564" s="703" t="n">
        <v>0</v>
      </c>
      <c r="DH1564" s="703" t="n">
        <v>0</v>
      </c>
      <c r="DI1564" s="703" t="n">
        <v>1</v>
      </c>
      <c r="DJ1564" s="703" t="n">
        <v>0</v>
      </c>
      <c r="DK1564" s="703" t="n">
        <v>0</v>
      </c>
      <c r="DL1564" s="703" t="n">
        <v>0</v>
      </c>
      <c r="DM1564" s="703"/>
      <c r="DN1564" s="703"/>
      <c r="DO1564" s="703"/>
      <c r="DP1564" s="703"/>
      <c r="DQ1564" s="703"/>
      <c r="DR1564" s="703"/>
      <c r="DS1564" s="704" t="n">
        <f aca="false">CN1564-V1564</f>
        <v>0</v>
      </c>
      <c r="DT1564" s="553"/>
      <c r="DU1564" s="48"/>
    </row>
    <row r="1565" customFormat="false" ht="15" hidden="false" customHeight="true" outlineLevel="0" collapsed="false">
      <c r="A1565" s="705" t="n">
        <f aca="false">A1564+1</f>
        <v>1556</v>
      </c>
      <c r="B1565" s="706" t="s">
        <v>1290</v>
      </c>
      <c r="C1565" s="706" t="s">
        <v>602</v>
      </c>
      <c r="D1565" s="706" t="s">
        <v>600</v>
      </c>
      <c r="E1565" s="243" t="n">
        <f aca="false">COUNTIF($G$10:$G$1856,$G1565)</f>
        <v>1</v>
      </c>
      <c r="F1565" s="706"/>
      <c r="G1565" s="706" t="s">
        <v>3527</v>
      </c>
      <c r="H1565" s="707" t="s">
        <v>3528</v>
      </c>
      <c r="I1565" s="708" t="s">
        <v>2324</v>
      </c>
      <c r="J1565" s="707" t="s">
        <v>581</v>
      </c>
      <c r="K1565" s="709" t="n">
        <v>0</v>
      </c>
      <c r="L1565" s="707" t="s">
        <v>580</v>
      </c>
      <c r="M1565" s="708" t="s">
        <v>3529</v>
      </c>
      <c r="N1565" s="710" t="s">
        <v>934</v>
      </c>
      <c r="O1565" s="512" t="n">
        <v>1</v>
      </c>
      <c r="P1565" s="512" t="n">
        <v>1</v>
      </c>
      <c r="Q1565" s="711" t="n">
        <v>0.00292374</v>
      </c>
      <c r="R1565" s="712"/>
      <c r="S1565" s="713"/>
      <c r="T1565" s="714" t="n">
        <v>6.01</v>
      </c>
      <c r="U1565" s="715"/>
      <c r="V1565" s="262" t="n">
        <f aca="false">SUM(W1565:CI1565)</f>
        <v>1</v>
      </c>
      <c r="W1565" s="243" t="n">
        <v>0</v>
      </c>
      <c r="X1565" s="243" t="n">
        <v>0</v>
      </c>
      <c r="Y1565" s="243" t="n">
        <v>0</v>
      </c>
      <c r="Z1565" s="243" t="n">
        <v>0</v>
      </c>
      <c r="AA1565" s="243" t="n">
        <v>0</v>
      </c>
      <c r="AB1565" s="243" t="n">
        <v>0</v>
      </c>
      <c r="AC1565" s="243" t="n">
        <v>0</v>
      </c>
      <c r="AD1565" s="243" t="n">
        <v>0</v>
      </c>
      <c r="AE1565" s="243" t="n">
        <v>0</v>
      </c>
      <c r="AF1565" s="243" t="n">
        <v>0</v>
      </c>
      <c r="AG1565" s="243" t="n">
        <v>0</v>
      </c>
      <c r="AH1565" s="518" t="n">
        <v>0</v>
      </c>
      <c r="AI1565" s="243" t="n">
        <v>0</v>
      </c>
      <c r="AJ1565" s="243" t="n">
        <v>0</v>
      </c>
      <c r="AK1565" s="518" t="n">
        <v>0</v>
      </c>
      <c r="AL1565" s="518" t="n">
        <v>0</v>
      </c>
      <c r="AM1565" s="518" t="n">
        <v>0</v>
      </c>
      <c r="AN1565" s="518" t="n">
        <v>0</v>
      </c>
      <c r="AO1565" s="518" t="n">
        <v>0</v>
      </c>
      <c r="AP1565" s="518" t="n">
        <v>0</v>
      </c>
      <c r="AQ1565" s="518" t="n">
        <v>0</v>
      </c>
      <c r="AR1565" s="518" t="n">
        <v>0</v>
      </c>
      <c r="AS1565" s="518" t="n">
        <v>0</v>
      </c>
      <c r="AT1565" s="518" t="n">
        <v>0</v>
      </c>
      <c r="AU1565" s="518" t="n">
        <v>0</v>
      </c>
      <c r="AV1565" s="518" t="n">
        <v>0</v>
      </c>
      <c r="AW1565" s="518" t="n">
        <v>0</v>
      </c>
      <c r="AX1565" s="518" t="n">
        <v>0</v>
      </c>
      <c r="AY1565" s="518" t="n">
        <v>0</v>
      </c>
      <c r="AZ1565" s="518" t="n">
        <v>0</v>
      </c>
      <c r="BA1565" s="518" t="n">
        <v>0</v>
      </c>
      <c r="BB1565" s="518" t="n">
        <v>0</v>
      </c>
      <c r="BC1565" s="518" t="n">
        <v>0</v>
      </c>
      <c r="BD1565" s="518" t="n">
        <v>0</v>
      </c>
      <c r="BE1565" s="518" t="n">
        <v>0</v>
      </c>
      <c r="BF1565" s="518" t="n">
        <v>0</v>
      </c>
      <c r="BG1565" s="518" t="n">
        <v>0</v>
      </c>
      <c r="BH1565" s="518" t="n">
        <v>0</v>
      </c>
      <c r="BI1565" s="518" t="n">
        <v>0</v>
      </c>
      <c r="BJ1565" s="518"/>
      <c r="BK1565" s="518"/>
      <c r="BL1565" s="518" t="n">
        <v>0</v>
      </c>
      <c r="BM1565" s="518"/>
      <c r="BN1565" s="518"/>
      <c r="BO1565" s="518"/>
      <c r="BP1565" s="518"/>
      <c r="BQ1565" s="518"/>
      <c r="BR1565" s="518"/>
      <c r="BS1565" s="518"/>
      <c r="BT1565" s="518"/>
      <c r="BU1565" s="518"/>
      <c r="BV1565" s="518" t="n">
        <v>0</v>
      </c>
      <c r="BW1565" s="518" t="n">
        <v>0</v>
      </c>
      <c r="BX1565" s="518" t="n">
        <v>0</v>
      </c>
      <c r="BY1565" s="518" t="n">
        <v>0</v>
      </c>
      <c r="BZ1565" s="518" t="n">
        <v>0</v>
      </c>
      <c r="CA1565" s="518" t="n">
        <v>1</v>
      </c>
      <c r="CB1565" s="518" t="n">
        <v>0</v>
      </c>
      <c r="CC1565" s="518" t="n">
        <v>0</v>
      </c>
      <c r="CD1565" s="518" t="n">
        <v>0</v>
      </c>
      <c r="CE1565" s="518" t="n">
        <v>0</v>
      </c>
      <c r="CF1565" s="518" t="n">
        <v>0</v>
      </c>
      <c r="CG1565" s="518" t="n">
        <v>0</v>
      </c>
      <c r="CH1565" s="518"/>
      <c r="CI1565" s="716"/>
      <c r="CL1565" s="48" t="n">
        <v>1</v>
      </c>
      <c r="CM1565" s="48" t="n">
        <f aca="false">CL1565-V1565</f>
        <v>0</v>
      </c>
      <c r="CN1565" s="702" t="n">
        <f aca="false">SUM(CO1565:DR1565)</f>
        <v>1</v>
      </c>
      <c r="CO1565" s="703" t="n">
        <v>0</v>
      </c>
      <c r="CP1565" s="703"/>
      <c r="CQ1565" s="703" t="n">
        <v>0</v>
      </c>
      <c r="CR1565" s="703"/>
      <c r="CS1565" s="703" t="n">
        <v>0</v>
      </c>
      <c r="CT1565" s="703" t="n">
        <v>0</v>
      </c>
      <c r="CU1565" s="703"/>
      <c r="CV1565" s="703"/>
      <c r="CW1565" s="703"/>
      <c r="CX1565" s="703" t="n">
        <v>0</v>
      </c>
      <c r="CY1565" s="703" t="n">
        <v>0</v>
      </c>
      <c r="CZ1565" s="703" t="n">
        <v>0</v>
      </c>
      <c r="DA1565" s="703"/>
      <c r="DB1565" s="703"/>
      <c r="DC1565" s="703"/>
      <c r="DD1565" s="703"/>
      <c r="DE1565" s="703" t="n">
        <v>0</v>
      </c>
      <c r="DF1565" s="703"/>
      <c r="DG1565" s="703" t="n">
        <v>0</v>
      </c>
      <c r="DH1565" s="703" t="n">
        <v>0</v>
      </c>
      <c r="DI1565" s="703" t="n">
        <v>1</v>
      </c>
      <c r="DJ1565" s="703" t="n">
        <v>0</v>
      </c>
      <c r="DK1565" s="703" t="n">
        <v>0</v>
      </c>
      <c r="DL1565" s="703" t="n">
        <v>0</v>
      </c>
      <c r="DM1565" s="703"/>
      <c r="DN1565" s="703"/>
      <c r="DO1565" s="703"/>
      <c r="DP1565" s="703"/>
      <c r="DQ1565" s="703"/>
      <c r="DR1565" s="703"/>
      <c r="DS1565" s="704" t="n">
        <f aca="false">CN1565-V1565</f>
        <v>0</v>
      </c>
      <c r="DT1565" s="553"/>
      <c r="DU1565" s="48"/>
    </row>
    <row r="1566" customFormat="false" ht="15" hidden="false" customHeight="true" outlineLevel="0" collapsed="false">
      <c r="A1566" s="705" t="n">
        <f aca="false">A1565+1</f>
        <v>1557</v>
      </c>
      <c r="B1566" s="706" t="s">
        <v>1290</v>
      </c>
      <c r="C1566" s="706" t="s">
        <v>602</v>
      </c>
      <c r="D1566" s="706" t="s">
        <v>600</v>
      </c>
      <c r="E1566" s="243" t="n">
        <f aca="false">COUNTIF($G$10:$G$1856,$G1566)</f>
        <v>1</v>
      </c>
      <c r="F1566" s="706"/>
      <c r="G1566" s="706" t="s">
        <v>3530</v>
      </c>
      <c r="H1566" s="707" t="s">
        <v>3531</v>
      </c>
      <c r="I1566" s="708" t="s">
        <v>993</v>
      </c>
      <c r="J1566" s="707" t="s">
        <v>581</v>
      </c>
      <c r="K1566" s="709" t="n">
        <v>0</v>
      </c>
      <c r="L1566" s="707" t="s">
        <v>580</v>
      </c>
      <c r="M1566" s="708" t="s">
        <v>3532</v>
      </c>
      <c r="N1566" s="710" t="s">
        <v>934</v>
      </c>
      <c r="O1566" s="512" t="n">
        <v>1</v>
      </c>
      <c r="P1566" s="512" t="n">
        <v>1</v>
      </c>
      <c r="Q1566" s="711" t="n">
        <v>0.00274392</v>
      </c>
      <c r="R1566" s="712"/>
      <c r="S1566" s="713"/>
      <c r="T1566" s="714" t="n">
        <v>5.64</v>
      </c>
      <c r="U1566" s="715"/>
      <c r="V1566" s="262" t="n">
        <f aca="false">SUM(W1566:CI1566)</f>
        <v>1</v>
      </c>
      <c r="W1566" s="243" t="n">
        <v>0</v>
      </c>
      <c r="X1566" s="243" t="n">
        <v>0</v>
      </c>
      <c r="Y1566" s="243" t="n">
        <v>0</v>
      </c>
      <c r="Z1566" s="243" t="n">
        <v>0</v>
      </c>
      <c r="AA1566" s="243" t="n">
        <v>0</v>
      </c>
      <c r="AB1566" s="243" t="n">
        <v>0</v>
      </c>
      <c r="AC1566" s="243" t="n">
        <v>0</v>
      </c>
      <c r="AD1566" s="243" t="n">
        <v>0</v>
      </c>
      <c r="AE1566" s="243" t="n">
        <v>0</v>
      </c>
      <c r="AF1566" s="243" t="n">
        <v>0</v>
      </c>
      <c r="AG1566" s="243" t="n">
        <v>0</v>
      </c>
      <c r="AH1566" s="518" t="n">
        <v>0</v>
      </c>
      <c r="AI1566" s="243" t="n">
        <v>0</v>
      </c>
      <c r="AJ1566" s="243" t="n">
        <v>0</v>
      </c>
      <c r="AK1566" s="518" t="n">
        <v>0</v>
      </c>
      <c r="AL1566" s="518" t="n">
        <v>0</v>
      </c>
      <c r="AM1566" s="518" t="n">
        <v>0</v>
      </c>
      <c r="AN1566" s="518" t="n">
        <v>0</v>
      </c>
      <c r="AO1566" s="518" t="n">
        <v>0</v>
      </c>
      <c r="AP1566" s="518" t="n">
        <v>0</v>
      </c>
      <c r="AQ1566" s="518" t="n">
        <v>0</v>
      </c>
      <c r="AR1566" s="518" t="n">
        <v>0</v>
      </c>
      <c r="AS1566" s="518" t="n">
        <v>0</v>
      </c>
      <c r="AT1566" s="518" t="n">
        <v>0</v>
      </c>
      <c r="AU1566" s="518" t="n">
        <v>0</v>
      </c>
      <c r="AV1566" s="518" t="n">
        <v>0</v>
      </c>
      <c r="AW1566" s="518" t="n">
        <v>0</v>
      </c>
      <c r="AX1566" s="518" t="n">
        <v>0</v>
      </c>
      <c r="AY1566" s="518" t="n">
        <v>0</v>
      </c>
      <c r="AZ1566" s="518" t="n">
        <v>0</v>
      </c>
      <c r="BA1566" s="518" t="n">
        <v>0</v>
      </c>
      <c r="BB1566" s="518" t="n">
        <v>0</v>
      </c>
      <c r="BC1566" s="518" t="n">
        <v>0</v>
      </c>
      <c r="BD1566" s="518" t="n">
        <v>0</v>
      </c>
      <c r="BE1566" s="518" t="n">
        <v>0</v>
      </c>
      <c r="BF1566" s="518" t="n">
        <v>0</v>
      </c>
      <c r="BG1566" s="518" t="n">
        <v>0</v>
      </c>
      <c r="BH1566" s="518" t="n">
        <v>0</v>
      </c>
      <c r="BI1566" s="518" t="n">
        <v>0</v>
      </c>
      <c r="BJ1566" s="518"/>
      <c r="BK1566" s="518"/>
      <c r="BL1566" s="518" t="n">
        <v>0</v>
      </c>
      <c r="BM1566" s="518"/>
      <c r="BN1566" s="518"/>
      <c r="BO1566" s="518"/>
      <c r="BP1566" s="518"/>
      <c r="BQ1566" s="518"/>
      <c r="BR1566" s="518"/>
      <c r="BS1566" s="518"/>
      <c r="BT1566" s="518"/>
      <c r="BU1566" s="518"/>
      <c r="BV1566" s="518" t="n">
        <v>0</v>
      </c>
      <c r="BW1566" s="518" t="n">
        <v>0</v>
      </c>
      <c r="BX1566" s="518" t="n">
        <v>0</v>
      </c>
      <c r="BY1566" s="518" t="n">
        <v>0</v>
      </c>
      <c r="BZ1566" s="518" t="n">
        <v>0</v>
      </c>
      <c r="CA1566" s="518" t="n">
        <v>1</v>
      </c>
      <c r="CB1566" s="518" t="n">
        <v>0</v>
      </c>
      <c r="CC1566" s="518" t="n">
        <v>0</v>
      </c>
      <c r="CD1566" s="518" t="n">
        <v>0</v>
      </c>
      <c r="CE1566" s="518" t="n">
        <v>0</v>
      </c>
      <c r="CF1566" s="518" t="n">
        <v>0</v>
      </c>
      <c r="CG1566" s="518" t="n">
        <v>0</v>
      </c>
      <c r="CH1566" s="518"/>
      <c r="CI1566" s="716"/>
      <c r="CL1566" s="48" t="n">
        <v>1</v>
      </c>
      <c r="CM1566" s="48" t="n">
        <f aca="false">CL1566-V1566</f>
        <v>0</v>
      </c>
      <c r="CN1566" s="702" t="n">
        <f aca="false">SUM(CO1566:DR1566)</f>
        <v>1</v>
      </c>
      <c r="CO1566" s="703" t="n">
        <v>0</v>
      </c>
      <c r="CP1566" s="703"/>
      <c r="CQ1566" s="703" t="n">
        <v>0</v>
      </c>
      <c r="CR1566" s="703"/>
      <c r="CS1566" s="703" t="n">
        <v>0</v>
      </c>
      <c r="CT1566" s="703" t="n">
        <v>0</v>
      </c>
      <c r="CU1566" s="703"/>
      <c r="CV1566" s="703"/>
      <c r="CW1566" s="703"/>
      <c r="CX1566" s="703" t="n">
        <v>0</v>
      </c>
      <c r="CY1566" s="703" t="n">
        <v>0</v>
      </c>
      <c r="CZ1566" s="703" t="n">
        <v>0</v>
      </c>
      <c r="DA1566" s="703"/>
      <c r="DB1566" s="703"/>
      <c r="DC1566" s="703"/>
      <c r="DD1566" s="703"/>
      <c r="DE1566" s="703" t="n">
        <v>0</v>
      </c>
      <c r="DF1566" s="703"/>
      <c r="DG1566" s="703" t="n">
        <v>0</v>
      </c>
      <c r="DH1566" s="703" t="n">
        <v>0</v>
      </c>
      <c r="DI1566" s="703" t="n">
        <v>1</v>
      </c>
      <c r="DJ1566" s="703" t="n">
        <v>0</v>
      </c>
      <c r="DK1566" s="703" t="n">
        <v>0</v>
      </c>
      <c r="DL1566" s="703" t="n">
        <v>0</v>
      </c>
      <c r="DM1566" s="703"/>
      <c r="DN1566" s="703"/>
      <c r="DO1566" s="703"/>
      <c r="DP1566" s="703"/>
      <c r="DQ1566" s="703"/>
      <c r="DR1566" s="703"/>
      <c r="DS1566" s="704" t="n">
        <f aca="false">CN1566-V1566</f>
        <v>0</v>
      </c>
      <c r="DT1566" s="553"/>
      <c r="DU1566" s="48"/>
    </row>
    <row r="1567" customFormat="false" ht="15" hidden="false" customHeight="true" outlineLevel="0" collapsed="false">
      <c r="A1567" s="705" t="n">
        <f aca="false">A1566+1</f>
        <v>1558</v>
      </c>
      <c r="B1567" s="706" t="s">
        <v>1290</v>
      </c>
      <c r="C1567" s="706" t="s">
        <v>602</v>
      </c>
      <c r="D1567" s="706" t="s">
        <v>600</v>
      </c>
      <c r="E1567" s="243" t="n">
        <f aca="false">COUNTIF($G$10:$G$1856,$G1567)</f>
        <v>1</v>
      </c>
      <c r="F1567" s="706"/>
      <c r="G1567" s="706" t="s">
        <v>3533</v>
      </c>
      <c r="H1567" s="707" t="s">
        <v>3534</v>
      </c>
      <c r="I1567" s="708" t="s">
        <v>1137</v>
      </c>
      <c r="J1567" s="707" t="s">
        <v>581</v>
      </c>
      <c r="K1567" s="709" t="n">
        <v>0</v>
      </c>
      <c r="L1567" s="707" t="s">
        <v>580</v>
      </c>
      <c r="M1567" s="708" t="s">
        <v>1138</v>
      </c>
      <c r="N1567" s="710" t="s">
        <v>934</v>
      </c>
      <c r="O1567" s="512" t="n">
        <v>3</v>
      </c>
      <c r="P1567" s="512" t="n">
        <v>1</v>
      </c>
      <c r="Q1567" s="711" t="n">
        <v>0.001787632</v>
      </c>
      <c r="R1567" s="712"/>
      <c r="S1567" s="713"/>
      <c r="T1567" s="714" t="n">
        <v>3.68</v>
      </c>
      <c r="U1567" s="715"/>
      <c r="V1567" s="262" t="n">
        <f aca="false">SUM(W1567:CI1567)</f>
        <v>4</v>
      </c>
      <c r="W1567" s="243" t="n">
        <v>0</v>
      </c>
      <c r="X1567" s="243" t="n">
        <v>0</v>
      </c>
      <c r="Y1567" s="243" t="n">
        <v>0</v>
      </c>
      <c r="Z1567" s="243" t="n">
        <v>0</v>
      </c>
      <c r="AA1567" s="243" t="n">
        <v>0</v>
      </c>
      <c r="AB1567" s="243" t="n">
        <v>0</v>
      </c>
      <c r="AC1567" s="243" t="n">
        <v>0</v>
      </c>
      <c r="AD1567" s="243" t="n">
        <v>0</v>
      </c>
      <c r="AE1567" s="243" t="n">
        <v>0</v>
      </c>
      <c r="AF1567" s="243" t="n">
        <v>0</v>
      </c>
      <c r="AG1567" s="243" t="n">
        <v>0</v>
      </c>
      <c r="AH1567" s="518" t="n">
        <v>0</v>
      </c>
      <c r="AI1567" s="243" t="n">
        <v>0</v>
      </c>
      <c r="AJ1567" s="243" t="n">
        <v>0</v>
      </c>
      <c r="AK1567" s="518" t="n">
        <v>0</v>
      </c>
      <c r="AL1567" s="518" t="n">
        <v>0</v>
      </c>
      <c r="AM1567" s="518" t="n">
        <v>0</v>
      </c>
      <c r="AN1567" s="518" t="n">
        <v>0</v>
      </c>
      <c r="AO1567" s="518" t="n">
        <v>0</v>
      </c>
      <c r="AP1567" s="518" t="n">
        <v>0</v>
      </c>
      <c r="AQ1567" s="518" t="n">
        <v>0</v>
      </c>
      <c r="AR1567" s="518" t="n">
        <v>0</v>
      </c>
      <c r="AS1567" s="518" t="n">
        <v>0</v>
      </c>
      <c r="AT1567" s="518" t="n">
        <v>0</v>
      </c>
      <c r="AU1567" s="518" t="n">
        <v>0</v>
      </c>
      <c r="AV1567" s="518" t="n">
        <v>0</v>
      </c>
      <c r="AW1567" s="518" t="n">
        <v>0</v>
      </c>
      <c r="AX1567" s="518" t="n">
        <v>0</v>
      </c>
      <c r="AY1567" s="518" t="n">
        <v>0</v>
      </c>
      <c r="AZ1567" s="518" t="n">
        <v>0</v>
      </c>
      <c r="BA1567" s="518" t="n">
        <v>0</v>
      </c>
      <c r="BB1567" s="518" t="n">
        <v>0</v>
      </c>
      <c r="BC1567" s="518" t="n">
        <v>0</v>
      </c>
      <c r="BD1567" s="518" t="n">
        <v>0</v>
      </c>
      <c r="BE1567" s="518" t="n">
        <v>0</v>
      </c>
      <c r="BF1567" s="518" t="n">
        <v>0</v>
      </c>
      <c r="BG1567" s="518" t="n">
        <v>0</v>
      </c>
      <c r="BH1567" s="518" t="n">
        <v>0</v>
      </c>
      <c r="BI1567" s="518" t="n">
        <v>0</v>
      </c>
      <c r="BJ1567" s="518"/>
      <c r="BK1567" s="518"/>
      <c r="BL1567" s="518" t="n">
        <v>0</v>
      </c>
      <c r="BM1567" s="518"/>
      <c r="BN1567" s="518"/>
      <c r="BO1567" s="518"/>
      <c r="BP1567" s="518"/>
      <c r="BQ1567" s="518"/>
      <c r="BR1567" s="518"/>
      <c r="BS1567" s="518"/>
      <c r="BT1567" s="518"/>
      <c r="BU1567" s="518"/>
      <c r="BV1567" s="518" t="n">
        <v>0</v>
      </c>
      <c r="BW1567" s="518" t="n">
        <v>0</v>
      </c>
      <c r="BX1567" s="518" t="n">
        <v>0</v>
      </c>
      <c r="BY1567" s="518" t="n">
        <v>0</v>
      </c>
      <c r="BZ1567" s="518" t="n">
        <v>0</v>
      </c>
      <c r="CA1567" s="518" t="n">
        <v>4</v>
      </c>
      <c r="CB1567" s="518" t="n">
        <v>0</v>
      </c>
      <c r="CC1567" s="518" t="n">
        <v>0</v>
      </c>
      <c r="CD1567" s="518" t="n">
        <v>0</v>
      </c>
      <c r="CE1567" s="518" t="n">
        <v>0</v>
      </c>
      <c r="CF1567" s="518" t="n">
        <v>0</v>
      </c>
      <c r="CG1567" s="518" t="n">
        <v>0</v>
      </c>
      <c r="CH1567" s="518"/>
      <c r="CI1567" s="716"/>
      <c r="CL1567" s="48" t="n">
        <v>4</v>
      </c>
      <c r="CM1567" s="48" t="n">
        <f aca="false">CL1567-V1567</f>
        <v>0</v>
      </c>
      <c r="CN1567" s="702" t="n">
        <f aca="false">SUM(CO1567:DR1567)</f>
        <v>4</v>
      </c>
      <c r="CO1567" s="703" t="n">
        <v>0</v>
      </c>
      <c r="CP1567" s="703"/>
      <c r="CQ1567" s="703" t="n">
        <v>0</v>
      </c>
      <c r="CR1567" s="703"/>
      <c r="CS1567" s="703" t="n">
        <v>0</v>
      </c>
      <c r="CT1567" s="703" t="n">
        <v>0</v>
      </c>
      <c r="CU1567" s="703"/>
      <c r="CV1567" s="703"/>
      <c r="CW1567" s="703"/>
      <c r="CX1567" s="703" t="n">
        <v>0</v>
      </c>
      <c r="CY1567" s="703" t="n">
        <v>0</v>
      </c>
      <c r="CZ1567" s="703" t="n">
        <v>0</v>
      </c>
      <c r="DA1567" s="703"/>
      <c r="DB1567" s="703"/>
      <c r="DC1567" s="703"/>
      <c r="DD1567" s="703"/>
      <c r="DE1567" s="703" t="n">
        <v>0</v>
      </c>
      <c r="DF1567" s="703"/>
      <c r="DG1567" s="703" t="n">
        <v>0</v>
      </c>
      <c r="DH1567" s="703" t="n">
        <v>0</v>
      </c>
      <c r="DI1567" s="703" t="n">
        <v>4</v>
      </c>
      <c r="DJ1567" s="703" t="n">
        <v>0</v>
      </c>
      <c r="DK1567" s="703" t="n">
        <v>0</v>
      </c>
      <c r="DL1567" s="703" t="n">
        <v>0</v>
      </c>
      <c r="DM1567" s="703"/>
      <c r="DN1567" s="703"/>
      <c r="DO1567" s="703"/>
      <c r="DP1567" s="703"/>
      <c r="DQ1567" s="703"/>
      <c r="DR1567" s="703"/>
      <c r="DS1567" s="704" t="n">
        <f aca="false">CN1567-V1567</f>
        <v>0</v>
      </c>
      <c r="DT1567" s="553"/>
      <c r="DU1567" s="48"/>
    </row>
    <row r="1568" customFormat="false" ht="15" hidden="false" customHeight="true" outlineLevel="0" collapsed="false">
      <c r="A1568" s="705" t="n">
        <f aca="false">A1567+1</f>
        <v>1559</v>
      </c>
      <c r="B1568" s="706" t="s">
        <v>1290</v>
      </c>
      <c r="C1568" s="706" t="s">
        <v>602</v>
      </c>
      <c r="D1568" s="706" t="s">
        <v>600</v>
      </c>
      <c r="E1568" s="243" t="n">
        <f aca="false">COUNTIF($G$10:$G$1856,$G1568)</f>
        <v>1</v>
      </c>
      <c r="F1568" s="706"/>
      <c r="G1568" s="706" t="s">
        <v>3535</v>
      </c>
      <c r="H1568" s="707" t="s">
        <v>3536</v>
      </c>
      <c r="I1568" s="708" t="s">
        <v>1062</v>
      </c>
      <c r="J1568" s="707" t="s">
        <v>581</v>
      </c>
      <c r="K1568" s="709" t="n">
        <v>0</v>
      </c>
      <c r="L1568" s="707" t="s">
        <v>580</v>
      </c>
      <c r="M1568" s="708" t="s">
        <v>1063</v>
      </c>
      <c r="N1568" s="710" t="s">
        <v>934</v>
      </c>
      <c r="O1568" s="512" t="n">
        <v>1</v>
      </c>
      <c r="P1568" s="512" t="n">
        <v>1</v>
      </c>
      <c r="Q1568" s="711" t="n">
        <v>0.00092214</v>
      </c>
      <c r="R1568" s="712"/>
      <c r="S1568" s="713"/>
      <c r="T1568" s="714" t="n">
        <v>1.9</v>
      </c>
      <c r="U1568" s="715"/>
      <c r="V1568" s="262" t="n">
        <f aca="false">SUM(W1568:CI1568)</f>
        <v>1</v>
      </c>
      <c r="W1568" s="243" t="n">
        <v>0</v>
      </c>
      <c r="X1568" s="243" t="n">
        <v>0</v>
      </c>
      <c r="Y1568" s="243" t="n">
        <v>0</v>
      </c>
      <c r="Z1568" s="243" t="n">
        <v>0</v>
      </c>
      <c r="AA1568" s="243" t="n">
        <v>0</v>
      </c>
      <c r="AB1568" s="243" t="n">
        <v>0</v>
      </c>
      <c r="AC1568" s="243" t="n">
        <v>0</v>
      </c>
      <c r="AD1568" s="243" t="n">
        <v>0</v>
      </c>
      <c r="AE1568" s="243" t="n">
        <v>0</v>
      </c>
      <c r="AF1568" s="243" t="n">
        <v>0</v>
      </c>
      <c r="AG1568" s="243" t="n">
        <v>0</v>
      </c>
      <c r="AH1568" s="518" t="n">
        <v>0</v>
      </c>
      <c r="AI1568" s="243" t="n">
        <v>0</v>
      </c>
      <c r="AJ1568" s="243" t="n">
        <v>0</v>
      </c>
      <c r="AK1568" s="518" t="n">
        <v>0</v>
      </c>
      <c r="AL1568" s="518" t="n">
        <v>0</v>
      </c>
      <c r="AM1568" s="518" t="n">
        <v>0</v>
      </c>
      <c r="AN1568" s="518" t="n">
        <v>0</v>
      </c>
      <c r="AO1568" s="518" t="n">
        <v>0</v>
      </c>
      <c r="AP1568" s="518" t="n">
        <v>0</v>
      </c>
      <c r="AQ1568" s="518" t="n">
        <v>0</v>
      </c>
      <c r="AR1568" s="518" t="n">
        <v>0</v>
      </c>
      <c r="AS1568" s="518" t="n">
        <v>0</v>
      </c>
      <c r="AT1568" s="518" t="n">
        <v>0</v>
      </c>
      <c r="AU1568" s="518" t="n">
        <v>0</v>
      </c>
      <c r="AV1568" s="518" t="n">
        <v>0</v>
      </c>
      <c r="AW1568" s="518" t="n">
        <v>0</v>
      </c>
      <c r="AX1568" s="518" t="n">
        <v>0</v>
      </c>
      <c r="AY1568" s="518" t="n">
        <v>0</v>
      </c>
      <c r="AZ1568" s="518" t="n">
        <v>0</v>
      </c>
      <c r="BA1568" s="518" t="n">
        <v>0</v>
      </c>
      <c r="BB1568" s="518" t="n">
        <v>0</v>
      </c>
      <c r="BC1568" s="518" t="n">
        <v>0</v>
      </c>
      <c r="BD1568" s="518" t="n">
        <v>0</v>
      </c>
      <c r="BE1568" s="518" t="n">
        <v>0</v>
      </c>
      <c r="BF1568" s="518" t="n">
        <v>0</v>
      </c>
      <c r="BG1568" s="518" t="n">
        <v>0</v>
      </c>
      <c r="BH1568" s="518" t="n">
        <v>0</v>
      </c>
      <c r="BI1568" s="518" t="n">
        <v>0</v>
      </c>
      <c r="BJ1568" s="518"/>
      <c r="BK1568" s="518"/>
      <c r="BL1568" s="518" t="n">
        <v>0</v>
      </c>
      <c r="BM1568" s="518"/>
      <c r="BN1568" s="518"/>
      <c r="BO1568" s="518"/>
      <c r="BP1568" s="518"/>
      <c r="BQ1568" s="518"/>
      <c r="BR1568" s="518"/>
      <c r="BS1568" s="518"/>
      <c r="BT1568" s="518"/>
      <c r="BU1568" s="518"/>
      <c r="BV1568" s="518" t="n">
        <v>0</v>
      </c>
      <c r="BW1568" s="518" t="n">
        <v>0</v>
      </c>
      <c r="BX1568" s="518" t="n">
        <v>0</v>
      </c>
      <c r="BY1568" s="518" t="n">
        <v>0</v>
      </c>
      <c r="BZ1568" s="518" t="n">
        <v>0</v>
      </c>
      <c r="CA1568" s="518" t="n">
        <v>1</v>
      </c>
      <c r="CB1568" s="518" t="n">
        <v>0</v>
      </c>
      <c r="CC1568" s="518" t="n">
        <v>0</v>
      </c>
      <c r="CD1568" s="518" t="n">
        <v>0</v>
      </c>
      <c r="CE1568" s="518" t="n">
        <v>0</v>
      </c>
      <c r="CF1568" s="518" t="n">
        <v>0</v>
      </c>
      <c r="CG1568" s="518" t="n">
        <v>0</v>
      </c>
      <c r="CH1568" s="518"/>
      <c r="CI1568" s="716"/>
      <c r="CL1568" s="48" t="n">
        <v>1</v>
      </c>
      <c r="CM1568" s="48" t="n">
        <f aca="false">CL1568-V1568</f>
        <v>0</v>
      </c>
      <c r="CN1568" s="702" t="n">
        <f aca="false">SUM(CO1568:DR1568)</f>
        <v>1</v>
      </c>
      <c r="CO1568" s="703" t="n">
        <v>0</v>
      </c>
      <c r="CP1568" s="703"/>
      <c r="CQ1568" s="703" t="n">
        <v>0</v>
      </c>
      <c r="CR1568" s="703"/>
      <c r="CS1568" s="703" t="n">
        <v>0</v>
      </c>
      <c r="CT1568" s="703" t="n">
        <v>0</v>
      </c>
      <c r="CU1568" s="703"/>
      <c r="CV1568" s="703"/>
      <c r="CW1568" s="703"/>
      <c r="CX1568" s="703" t="n">
        <v>0</v>
      </c>
      <c r="CY1568" s="703" t="n">
        <v>0</v>
      </c>
      <c r="CZ1568" s="703" t="n">
        <v>0</v>
      </c>
      <c r="DA1568" s="703"/>
      <c r="DB1568" s="703"/>
      <c r="DC1568" s="703"/>
      <c r="DD1568" s="703"/>
      <c r="DE1568" s="703" t="n">
        <v>0</v>
      </c>
      <c r="DF1568" s="703"/>
      <c r="DG1568" s="703" t="n">
        <v>0</v>
      </c>
      <c r="DH1568" s="703" t="n">
        <v>0</v>
      </c>
      <c r="DI1568" s="703" t="n">
        <v>1</v>
      </c>
      <c r="DJ1568" s="703" t="n">
        <v>0</v>
      </c>
      <c r="DK1568" s="703" t="n">
        <v>0</v>
      </c>
      <c r="DL1568" s="703" t="n">
        <v>0</v>
      </c>
      <c r="DM1568" s="703"/>
      <c r="DN1568" s="703"/>
      <c r="DO1568" s="703"/>
      <c r="DP1568" s="703"/>
      <c r="DQ1568" s="703"/>
      <c r="DR1568" s="703"/>
      <c r="DS1568" s="704" t="n">
        <f aca="false">CN1568-V1568</f>
        <v>0</v>
      </c>
      <c r="DT1568" s="553"/>
      <c r="DU1568" s="48"/>
    </row>
    <row r="1569" customFormat="false" ht="15" hidden="false" customHeight="true" outlineLevel="0" collapsed="false">
      <c r="A1569" s="705" t="n">
        <f aca="false">A1568+1</f>
        <v>1560</v>
      </c>
      <c r="B1569" s="706" t="s">
        <v>1290</v>
      </c>
      <c r="C1569" s="706" t="s">
        <v>602</v>
      </c>
      <c r="D1569" s="706" t="s">
        <v>600</v>
      </c>
      <c r="E1569" s="243" t="n">
        <f aca="false">COUNTIF($G$10:$G$1856,$G1569)</f>
        <v>1</v>
      </c>
      <c r="F1569" s="706"/>
      <c r="G1569" s="706" t="s">
        <v>3537</v>
      </c>
      <c r="H1569" s="707" t="s">
        <v>3538</v>
      </c>
      <c r="I1569" s="708" t="s">
        <v>1066</v>
      </c>
      <c r="J1569" s="707" t="s">
        <v>581</v>
      </c>
      <c r="K1569" s="709" t="n">
        <v>0</v>
      </c>
      <c r="L1569" s="707" t="s">
        <v>580</v>
      </c>
      <c r="M1569" s="708" t="s">
        <v>1067</v>
      </c>
      <c r="N1569" s="710" t="s">
        <v>934</v>
      </c>
      <c r="O1569" s="512" t="n">
        <v>1</v>
      </c>
      <c r="P1569" s="512" t="n">
        <v>1</v>
      </c>
      <c r="Q1569" s="711" t="n">
        <v>0.00092214</v>
      </c>
      <c r="R1569" s="712"/>
      <c r="S1569" s="713"/>
      <c r="T1569" s="714" t="n">
        <v>1.9</v>
      </c>
      <c r="U1569" s="715"/>
      <c r="V1569" s="262" t="n">
        <f aca="false">SUM(W1569:CI1569)</f>
        <v>1</v>
      </c>
      <c r="W1569" s="243" t="n">
        <v>0</v>
      </c>
      <c r="X1569" s="243" t="n">
        <v>0</v>
      </c>
      <c r="Y1569" s="243" t="n">
        <v>0</v>
      </c>
      <c r="Z1569" s="243" t="n">
        <v>0</v>
      </c>
      <c r="AA1569" s="243" t="n">
        <v>0</v>
      </c>
      <c r="AB1569" s="243" t="n">
        <v>0</v>
      </c>
      <c r="AC1569" s="243" t="n">
        <v>0</v>
      </c>
      <c r="AD1569" s="243" t="n">
        <v>0</v>
      </c>
      <c r="AE1569" s="243" t="n">
        <v>0</v>
      </c>
      <c r="AF1569" s="243" t="n">
        <v>0</v>
      </c>
      <c r="AG1569" s="243" t="n">
        <v>0</v>
      </c>
      <c r="AH1569" s="518" t="n">
        <v>0</v>
      </c>
      <c r="AI1569" s="243" t="n">
        <v>0</v>
      </c>
      <c r="AJ1569" s="243" t="n">
        <v>0</v>
      </c>
      <c r="AK1569" s="518" t="n">
        <v>0</v>
      </c>
      <c r="AL1569" s="518" t="n">
        <v>0</v>
      </c>
      <c r="AM1569" s="518" t="n">
        <v>0</v>
      </c>
      <c r="AN1569" s="518" t="n">
        <v>0</v>
      </c>
      <c r="AO1569" s="518" t="n">
        <v>0</v>
      </c>
      <c r="AP1569" s="518" t="n">
        <v>0</v>
      </c>
      <c r="AQ1569" s="518" t="n">
        <v>0</v>
      </c>
      <c r="AR1569" s="518" t="n">
        <v>0</v>
      </c>
      <c r="AS1569" s="518" t="n">
        <v>0</v>
      </c>
      <c r="AT1569" s="518" t="n">
        <v>0</v>
      </c>
      <c r="AU1569" s="518" t="n">
        <v>0</v>
      </c>
      <c r="AV1569" s="518" t="n">
        <v>0</v>
      </c>
      <c r="AW1569" s="518" t="n">
        <v>0</v>
      </c>
      <c r="AX1569" s="518" t="n">
        <v>0</v>
      </c>
      <c r="AY1569" s="518" t="n">
        <v>0</v>
      </c>
      <c r="AZ1569" s="518" t="n">
        <v>0</v>
      </c>
      <c r="BA1569" s="518" t="n">
        <v>0</v>
      </c>
      <c r="BB1569" s="518" t="n">
        <v>0</v>
      </c>
      <c r="BC1569" s="518" t="n">
        <v>0</v>
      </c>
      <c r="BD1569" s="518" t="n">
        <v>0</v>
      </c>
      <c r="BE1569" s="518" t="n">
        <v>0</v>
      </c>
      <c r="BF1569" s="518" t="n">
        <v>0</v>
      </c>
      <c r="BG1569" s="518" t="n">
        <v>0</v>
      </c>
      <c r="BH1569" s="518" t="n">
        <v>0</v>
      </c>
      <c r="BI1569" s="518" t="n">
        <v>0</v>
      </c>
      <c r="BJ1569" s="518"/>
      <c r="BK1569" s="518"/>
      <c r="BL1569" s="518" t="n">
        <v>0</v>
      </c>
      <c r="BM1569" s="518"/>
      <c r="BN1569" s="518"/>
      <c r="BO1569" s="518"/>
      <c r="BP1569" s="518"/>
      <c r="BQ1569" s="518"/>
      <c r="BR1569" s="518"/>
      <c r="BS1569" s="518"/>
      <c r="BT1569" s="518"/>
      <c r="BU1569" s="518"/>
      <c r="BV1569" s="518" t="n">
        <v>0</v>
      </c>
      <c r="BW1569" s="518" t="n">
        <v>0</v>
      </c>
      <c r="BX1569" s="518" t="n">
        <v>0</v>
      </c>
      <c r="BY1569" s="518" t="n">
        <v>0</v>
      </c>
      <c r="BZ1569" s="518" t="n">
        <v>0</v>
      </c>
      <c r="CA1569" s="518" t="n">
        <v>1</v>
      </c>
      <c r="CB1569" s="518" t="n">
        <v>0</v>
      </c>
      <c r="CC1569" s="518" t="n">
        <v>0</v>
      </c>
      <c r="CD1569" s="518" t="n">
        <v>0</v>
      </c>
      <c r="CE1569" s="518" t="n">
        <v>0</v>
      </c>
      <c r="CF1569" s="518" t="n">
        <v>0</v>
      </c>
      <c r="CG1569" s="518" t="n">
        <v>0</v>
      </c>
      <c r="CH1569" s="518"/>
      <c r="CI1569" s="716"/>
      <c r="CL1569" s="48" t="n">
        <v>1</v>
      </c>
      <c r="CM1569" s="48" t="n">
        <f aca="false">CL1569-V1569</f>
        <v>0</v>
      </c>
      <c r="CN1569" s="702" t="n">
        <f aca="false">SUM(CO1569:DR1569)</f>
        <v>1</v>
      </c>
      <c r="CO1569" s="703" t="n">
        <v>0</v>
      </c>
      <c r="CP1569" s="703"/>
      <c r="CQ1569" s="703" t="n">
        <v>0</v>
      </c>
      <c r="CR1569" s="703"/>
      <c r="CS1569" s="703" t="n">
        <v>0</v>
      </c>
      <c r="CT1569" s="703" t="n">
        <v>0</v>
      </c>
      <c r="CU1569" s="703"/>
      <c r="CV1569" s="703"/>
      <c r="CW1569" s="703"/>
      <c r="CX1569" s="703" t="n">
        <v>0</v>
      </c>
      <c r="CY1569" s="703" t="n">
        <v>0</v>
      </c>
      <c r="CZ1569" s="703" t="n">
        <v>0</v>
      </c>
      <c r="DA1569" s="703"/>
      <c r="DB1569" s="703"/>
      <c r="DC1569" s="703"/>
      <c r="DD1569" s="703"/>
      <c r="DE1569" s="703" t="n">
        <v>0</v>
      </c>
      <c r="DF1569" s="703"/>
      <c r="DG1569" s="703" t="n">
        <v>0</v>
      </c>
      <c r="DH1569" s="703" t="n">
        <v>0</v>
      </c>
      <c r="DI1569" s="703" t="n">
        <v>1</v>
      </c>
      <c r="DJ1569" s="703" t="n">
        <v>0</v>
      </c>
      <c r="DK1569" s="703" t="n">
        <v>0</v>
      </c>
      <c r="DL1569" s="703" t="n">
        <v>0</v>
      </c>
      <c r="DM1569" s="703"/>
      <c r="DN1569" s="703"/>
      <c r="DO1569" s="703"/>
      <c r="DP1569" s="703"/>
      <c r="DQ1569" s="703"/>
      <c r="DR1569" s="703"/>
      <c r="DS1569" s="704" t="n">
        <f aca="false">CN1569-V1569</f>
        <v>0</v>
      </c>
      <c r="DT1569" s="553"/>
      <c r="DU1569" s="48"/>
    </row>
    <row r="1570" customFormat="false" ht="15" hidden="false" customHeight="true" outlineLevel="0" collapsed="false">
      <c r="A1570" s="705" t="n">
        <f aca="false">A1569+1</f>
        <v>1561</v>
      </c>
      <c r="B1570" s="706" t="s">
        <v>1290</v>
      </c>
      <c r="C1570" s="706" t="s">
        <v>602</v>
      </c>
      <c r="D1570" s="706" t="s">
        <v>600</v>
      </c>
      <c r="E1570" s="243" t="n">
        <f aca="false">COUNTIF($G$10:$G$1856,$G1570)</f>
        <v>1</v>
      </c>
      <c r="F1570" s="706"/>
      <c r="G1570" s="706" t="s">
        <v>3539</v>
      </c>
      <c r="H1570" s="707" t="s">
        <v>3540</v>
      </c>
      <c r="I1570" s="708" t="s">
        <v>1141</v>
      </c>
      <c r="J1570" s="707" t="s">
        <v>581</v>
      </c>
      <c r="K1570" s="709" t="n">
        <v>0</v>
      </c>
      <c r="L1570" s="707" t="s">
        <v>580</v>
      </c>
      <c r="M1570" s="708" t="s">
        <v>1142</v>
      </c>
      <c r="N1570" s="710" t="s">
        <v>934</v>
      </c>
      <c r="O1570" s="512" t="n">
        <v>1</v>
      </c>
      <c r="P1570" s="512" t="n">
        <v>1</v>
      </c>
      <c r="Q1570" s="711" t="n">
        <v>0.00092214</v>
      </c>
      <c r="R1570" s="712"/>
      <c r="S1570" s="713"/>
      <c r="T1570" s="714" t="n">
        <v>1.9</v>
      </c>
      <c r="U1570" s="715"/>
      <c r="V1570" s="262" t="n">
        <f aca="false">SUM(W1570:CI1570)</f>
        <v>1</v>
      </c>
      <c r="W1570" s="243" t="n">
        <v>0</v>
      </c>
      <c r="X1570" s="243" t="n">
        <v>0</v>
      </c>
      <c r="Y1570" s="243" t="n">
        <v>0</v>
      </c>
      <c r="Z1570" s="243" t="n">
        <v>0</v>
      </c>
      <c r="AA1570" s="243" t="n">
        <v>0</v>
      </c>
      <c r="AB1570" s="243" t="n">
        <v>0</v>
      </c>
      <c r="AC1570" s="243" t="n">
        <v>0</v>
      </c>
      <c r="AD1570" s="243" t="n">
        <v>0</v>
      </c>
      <c r="AE1570" s="243" t="n">
        <v>0</v>
      </c>
      <c r="AF1570" s="243" t="n">
        <v>0</v>
      </c>
      <c r="AG1570" s="243" t="n">
        <v>0</v>
      </c>
      <c r="AH1570" s="518" t="n">
        <v>0</v>
      </c>
      <c r="AI1570" s="243" t="n">
        <v>0</v>
      </c>
      <c r="AJ1570" s="243" t="n">
        <v>0</v>
      </c>
      <c r="AK1570" s="518" t="n">
        <v>0</v>
      </c>
      <c r="AL1570" s="518" t="n">
        <v>0</v>
      </c>
      <c r="AM1570" s="518" t="n">
        <v>0</v>
      </c>
      <c r="AN1570" s="518" t="n">
        <v>0</v>
      </c>
      <c r="AO1570" s="518" t="n">
        <v>0</v>
      </c>
      <c r="AP1570" s="518" t="n">
        <v>0</v>
      </c>
      <c r="AQ1570" s="518" t="n">
        <v>0</v>
      </c>
      <c r="AR1570" s="518" t="n">
        <v>0</v>
      </c>
      <c r="AS1570" s="518" t="n">
        <v>0</v>
      </c>
      <c r="AT1570" s="518" t="n">
        <v>0</v>
      </c>
      <c r="AU1570" s="518" t="n">
        <v>0</v>
      </c>
      <c r="AV1570" s="518" t="n">
        <v>0</v>
      </c>
      <c r="AW1570" s="518" t="n">
        <v>0</v>
      </c>
      <c r="AX1570" s="518" t="n">
        <v>0</v>
      </c>
      <c r="AY1570" s="518" t="n">
        <v>0</v>
      </c>
      <c r="AZ1570" s="518" t="n">
        <v>0</v>
      </c>
      <c r="BA1570" s="518" t="n">
        <v>0</v>
      </c>
      <c r="BB1570" s="518" t="n">
        <v>0</v>
      </c>
      <c r="BC1570" s="518" t="n">
        <v>0</v>
      </c>
      <c r="BD1570" s="518" t="n">
        <v>0</v>
      </c>
      <c r="BE1570" s="518" t="n">
        <v>0</v>
      </c>
      <c r="BF1570" s="518" t="n">
        <v>0</v>
      </c>
      <c r="BG1570" s="518" t="n">
        <v>0</v>
      </c>
      <c r="BH1570" s="518" t="n">
        <v>0</v>
      </c>
      <c r="BI1570" s="518" t="n">
        <v>0</v>
      </c>
      <c r="BJ1570" s="518"/>
      <c r="BK1570" s="518"/>
      <c r="BL1570" s="518" t="n">
        <v>0</v>
      </c>
      <c r="BM1570" s="518"/>
      <c r="BN1570" s="518"/>
      <c r="BO1570" s="518"/>
      <c r="BP1570" s="518"/>
      <c r="BQ1570" s="518"/>
      <c r="BR1570" s="518"/>
      <c r="BS1570" s="518"/>
      <c r="BT1570" s="518"/>
      <c r="BU1570" s="518"/>
      <c r="BV1570" s="518" t="n">
        <v>0</v>
      </c>
      <c r="BW1570" s="518" t="n">
        <v>0</v>
      </c>
      <c r="BX1570" s="518" t="n">
        <v>0</v>
      </c>
      <c r="BY1570" s="518" t="n">
        <v>0</v>
      </c>
      <c r="BZ1570" s="518" t="n">
        <v>0</v>
      </c>
      <c r="CA1570" s="518" t="n">
        <v>1</v>
      </c>
      <c r="CB1570" s="518" t="n">
        <v>0</v>
      </c>
      <c r="CC1570" s="518" t="n">
        <v>0</v>
      </c>
      <c r="CD1570" s="518" t="n">
        <v>0</v>
      </c>
      <c r="CE1570" s="518" t="n">
        <v>0</v>
      </c>
      <c r="CF1570" s="518" t="n">
        <v>0</v>
      </c>
      <c r="CG1570" s="518" t="n">
        <v>0</v>
      </c>
      <c r="CH1570" s="518"/>
      <c r="CI1570" s="716"/>
      <c r="CL1570" s="48" t="n">
        <v>1</v>
      </c>
      <c r="CM1570" s="48" t="n">
        <f aca="false">CL1570-V1570</f>
        <v>0</v>
      </c>
      <c r="CN1570" s="702" t="n">
        <f aca="false">SUM(CO1570:DR1570)</f>
        <v>1</v>
      </c>
      <c r="CO1570" s="703" t="n">
        <v>0</v>
      </c>
      <c r="CP1570" s="703"/>
      <c r="CQ1570" s="703" t="n">
        <v>0</v>
      </c>
      <c r="CR1570" s="703"/>
      <c r="CS1570" s="703" t="n">
        <v>0</v>
      </c>
      <c r="CT1570" s="703" t="n">
        <v>0</v>
      </c>
      <c r="CU1570" s="703"/>
      <c r="CV1570" s="703"/>
      <c r="CW1570" s="703"/>
      <c r="CX1570" s="703" t="n">
        <v>0</v>
      </c>
      <c r="CY1570" s="703" t="n">
        <v>0</v>
      </c>
      <c r="CZ1570" s="703" t="n">
        <v>0</v>
      </c>
      <c r="DA1570" s="703"/>
      <c r="DB1570" s="703"/>
      <c r="DC1570" s="703"/>
      <c r="DD1570" s="703"/>
      <c r="DE1570" s="703" t="n">
        <v>0</v>
      </c>
      <c r="DF1570" s="703"/>
      <c r="DG1570" s="703" t="n">
        <v>0</v>
      </c>
      <c r="DH1570" s="703" t="n">
        <v>0</v>
      </c>
      <c r="DI1570" s="703" t="n">
        <v>1</v>
      </c>
      <c r="DJ1570" s="703" t="n">
        <v>0</v>
      </c>
      <c r="DK1570" s="703" t="n">
        <v>0</v>
      </c>
      <c r="DL1570" s="703" t="n">
        <v>0</v>
      </c>
      <c r="DM1570" s="703"/>
      <c r="DN1570" s="703"/>
      <c r="DO1570" s="703"/>
      <c r="DP1570" s="703"/>
      <c r="DQ1570" s="703"/>
      <c r="DR1570" s="703"/>
      <c r="DS1570" s="704" t="n">
        <f aca="false">CN1570-V1570</f>
        <v>0</v>
      </c>
      <c r="DT1570" s="553"/>
      <c r="DU1570" s="48"/>
    </row>
    <row r="1571" customFormat="false" ht="15" hidden="false" customHeight="true" outlineLevel="0" collapsed="false">
      <c r="A1571" s="705" t="n">
        <f aca="false">A1570+1</f>
        <v>1562</v>
      </c>
      <c r="B1571" s="706" t="s">
        <v>1290</v>
      </c>
      <c r="C1571" s="706" t="s">
        <v>602</v>
      </c>
      <c r="D1571" s="706" t="s">
        <v>600</v>
      </c>
      <c r="E1571" s="243" t="n">
        <f aca="false">COUNTIF($G$10:$G$1856,$G1571)</f>
        <v>1</v>
      </c>
      <c r="F1571" s="706"/>
      <c r="G1571" s="706" t="s">
        <v>3541</v>
      </c>
      <c r="H1571" s="707" t="s">
        <v>3542</v>
      </c>
      <c r="I1571" s="708" t="s">
        <v>1149</v>
      </c>
      <c r="J1571" s="707" t="s">
        <v>581</v>
      </c>
      <c r="K1571" s="709" t="n">
        <v>0</v>
      </c>
      <c r="L1571" s="707" t="s">
        <v>580</v>
      </c>
      <c r="M1571" s="708" t="s">
        <v>1150</v>
      </c>
      <c r="N1571" s="710" t="s">
        <v>934</v>
      </c>
      <c r="O1571" s="512" t="n">
        <v>1</v>
      </c>
      <c r="P1571" s="512" t="n">
        <v>1</v>
      </c>
      <c r="Q1571" s="711" t="n">
        <v>0.000493425</v>
      </c>
      <c r="R1571" s="712"/>
      <c r="S1571" s="713"/>
      <c r="T1571" s="714" t="n">
        <v>1.01</v>
      </c>
      <c r="U1571" s="715"/>
      <c r="V1571" s="262" t="n">
        <f aca="false">SUM(W1571:CI1571)</f>
        <v>1</v>
      </c>
      <c r="W1571" s="243" t="n">
        <v>0</v>
      </c>
      <c r="X1571" s="243" t="n">
        <v>0</v>
      </c>
      <c r="Y1571" s="243" t="n">
        <v>0</v>
      </c>
      <c r="Z1571" s="243" t="n">
        <v>0</v>
      </c>
      <c r="AA1571" s="243" t="n">
        <v>0</v>
      </c>
      <c r="AB1571" s="243" t="n">
        <v>0</v>
      </c>
      <c r="AC1571" s="243" t="n">
        <v>0</v>
      </c>
      <c r="AD1571" s="243" t="n">
        <v>0</v>
      </c>
      <c r="AE1571" s="243" t="n">
        <v>0</v>
      </c>
      <c r="AF1571" s="243" t="n">
        <v>0</v>
      </c>
      <c r="AG1571" s="243" t="n">
        <v>0</v>
      </c>
      <c r="AH1571" s="518" t="n">
        <v>0</v>
      </c>
      <c r="AI1571" s="243" t="n">
        <v>0</v>
      </c>
      <c r="AJ1571" s="243" t="n">
        <v>0</v>
      </c>
      <c r="AK1571" s="518" t="n">
        <v>0</v>
      </c>
      <c r="AL1571" s="518" t="n">
        <v>0</v>
      </c>
      <c r="AM1571" s="518" t="n">
        <v>0</v>
      </c>
      <c r="AN1571" s="518" t="n">
        <v>0</v>
      </c>
      <c r="AO1571" s="518" t="n">
        <v>0</v>
      </c>
      <c r="AP1571" s="518" t="n">
        <v>0</v>
      </c>
      <c r="AQ1571" s="518" t="n">
        <v>0</v>
      </c>
      <c r="AR1571" s="518" t="n">
        <v>0</v>
      </c>
      <c r="AS1571" s="518" t="n">
        <v>0</v>
      </c>
      <c r="AT1571" s="518" t="n">
        <v>0</v>
      </c>
      <c r="AU1571" s="518" t="n">
        <v>0</v>
      </c>
      <c r="AV1571" s="518" t="n">
        <v>0</v>
      </c>
      <c r="AW1571" s="518" t="n">
        <v>0</v>
      </c>
      <c r="AX1571" s="518" t="n">
        <v>0</v>
      </c>
      <c r="AY1571" s="518" t="n">
        <v>0</v>
      </c>
      <c r="AZ1571" s="518" t="n">
        <v>0</v>
      </c>
      <c r="BA1571" s="518" t="n">
        <v>0</v>
      </c>
      <c r="BB1571" s="518" t="n">
        <v>0</v>
      </c>
      <c r="BC1571" s="518" t="n">
        <v>0</v>
      </c>
      <c r="BD1571" s="518" t="n">
        <v>0</v>
      </c>
      <c r="BE1571" s="518" t="n">
        <v>0</v>
      </c>
      <c r="BF1571" s="518" t="n">
        <v>0</v>
      </c>
      <c r="BG1571" s="518" t="n">
        <v>0</v>
      </c>
      <c r="BH1571" s="518" t="n">
        <v>0</v>
      </c>
      <c r="BI1571" s="518" t="n">
        <v>0</v>
      </c>
      <c r="BJ1571" s="518"/>
      <c r="BK1571" s="518"/>
      <c r="BL1571" s="518" t="n">
        <v>0</v>
      </c>
      <c r="BM1571" s="518"/>
      <c r="BN1571" s="518"/>
      <c r="BO1571" s="518"/>
      <c r="BP1571" s="518"/>
      <c r="BQ1571" s="518"/>
      <c r="BR1571" s="518"/>
      <c r="BS1571" s="518"/>
      <c r="BT1571" s="518"/>
      <c r="BU1571" s="518"/>
      <c r="BV1571" s="518" t="n">
        <v>0</v>
      </c>
      <c r="BW1571" s="518" t="n">
        <v>0</v>
      </c>
      <c r="BX1571" s="518" t="n">
        <v>0</v>
      </c>
      <c r="BY1571" s="518" t="n">
        <v>0</v>
      </c>
      <c r="BZ1571" s="518" t="n">
        <v>0</v>
      </c>
      <c r="CA1571" s="518" t="n">
        <v>1</v>
      </c>
      <c r="CB1571" s="518" t="n">
        <v>0</v>
      </c>
      <c r="CC1571" s="518" t="n">
        <v>0</v>
      </c>
      <c r="CD1571" s="518" t="n">
        <v>0</v>
      </c>
      <c r="CE1571" s="518" t="n">
        <v>0</v>
      </c>
      <c r="CF1571" s="518" t="n">
        <v>0</v>
      </c>
      <c r="CG1571" s="518" t="n">
        <v>0</v>
      </c>
      <c r="CH1571" s="518"/>
      <c r="CI1571" s="716"/>
      <c r="CL1571" s="48" t="n">
        <v>1</v>
      </c>
      <c r="CM1571" s="48" t="n">
        <f aca="false">CL1571-V1571</f>
        <v>0</v>
      </c>
      <c r="CN1571" s="702" t="n">
        <f aca="false">SUM(CO1571:DR1571)</f>
        <v>1</v>
      </c>
      <c r="CO1571" s="703" t="n">
        <v>0</v>
      </c>
      <c r="CP1571" s="703"/>
      <c r="CQ1571" s="703" t="n">
        <v>0</v>
      </c>
      <c r="CR1571" s="703"/>
      <c r="CS1571" s="703" t="n">
        <v>0</v>
      </c>
      <c r="CT1571" s="703" t="n">
        <v>0</v>
      </c>
      <c r="CU1571" s="703"/>
      <c r="CV1571" s="703"/>
      <c r="CW1571" s="703"/>
      <c r="CX1571" s="703" t="n">
        <v>0</v>
      </c>
      <c r="CY1571" s="703" t="n">
        <v>0</v>
      </c>
      <c r="CZ1571" s="703" t="n">
        <v>0</v>
      </c>
      <c r="DA1571" s="703"/>
      <c r="DB1571" s="703"/>
      <c r="DC1571" s="703"/>
      <c r="DD1571" s="703"/>
      <c r="DE1571" s="703" t="n">
        <v>0</v>
      </c>
      <c r="DF1571" s="703"/>
      <c r="DG1571" s="703" t="n">
        <v>0</v>
      </c>
      <c r="DH1571" s="703" t="n">
        <v>0</v>
      </c>
      <c r="DI1571" s="703" t="n">
        <v>1</v>
      </c>
      <c r="DJ1571" s="703" t="n">
        <v>0</v>
      </c>
      <c r="DK1571" s="703" t="n">
        <v>0</v>
      </c>
      <c r="DL1571" s="703" t="n">
        <v>0</v>
      </c>
      <c r="DM1571" s="703"/>
      <c r="DN1571" s="703"/>
      <c r="DO1571" s="703"/>
      <c r="DP1571" s="703"/>
      <c r="DQ1571" s="703"/>
      <c r="DR1571" s="703"/>
      <c r="DS1571" s="704" t="n">
        <f aca="false">CN1571-V1571</f>
        <v>0</v>
      </c>
      <c r="DT1571" s="553"/>
      <c r="DU1571" s="48"/>
    </row>
    <row r="1572" customFormat="false" ht="15" hidden="false" customHeight="true" outlineLevel="0" collapsed="false">
      <c r="A1572" s="705" t="n">
        <f aca="false">A1571+1</f>
        <v>1563</v>
      </c>
      <c r="B1572" s="706" t="s">
        <v>1290</v>
      </c>
      <c r="C1572" s="706" t="s">
        <v>602</v>
      </c>
      <c r="D1572" s="706" t="s">
        <v>600</v>
      </c>
      <c r="E1572" s="243" t="n">
        <f aca="false">COUNTIF($G$10:$G$1856,$G1572)</f>
        <v>1</v>
      </c>
      <c r="F1572" s="706"/>
      <c r="G1572" s="706" t="s">
        <v>3543</v>
      </c>
      <c r="H1572" s="707" t="s">
        <v>3544</v>
      </c>
      <c r="I1572" s="708" t="s">
        <v>1078</v>
      </c>
      <c r="J1572" s="707" t="s">
        <v>581</v>
      </c>
      <c r="K1572" s="709" t="n">
        <v>0</v>
      </c>
      <c r="L1572" s="707" t="s">
        <v>580</v>
      </c>
      <c r="M1572" s="708" t="s">
        <v>1079</v>
      </c>
      <c r="N1572" s="710" t="s">
        <v>934</v>
      </c>
      <c r="O1572" s="512" t="n">
        <v>3</v>
      </c>
      <c r="P1572" s="512" t="n">
        <v>1</v>
      </c>
      <c r="Q1572" s="711" t="n">
        <v>0.001398222</v>
      </c>
      <c r="R1572" s="712"/>
      <c r="S1572" s="713"/>
      <c r="T1572" s="714" t="n">
        <v>2.88</v>
      </c>
      <c r="U1572" s="715"/>
      <c r="V1572" s="262" t="n">
        <f aca="false">SUM(W1572:CI1572)</f>
        <v>2</v>
      </c>
      <c r="W1572" s="243" t="n">
        <v>0</v>
      </c>
      <c r="X1572" s="243" t="n">
        <v>0</v>
      </c>
      <c r="Y1572" s="243" t="n">
        <v>0</v>
      </c>
      <c r="Z1572" s="243" t="n">
        <v>0</v>
      </c>
      <c r="AA1572" s="243" t="n">
        <v>0</v>
      </c>
      <c r="AB1572" s="243" t="n">
        <v>0</v>
      </c>
      <c r="AC1572" s="243" t="n">
        <v>0</v>
      </c>
      <c r="AD1572" s="243" t="n">
        <v>0</v>
      </c>
      <c r="AE1572" s="243" t="n">
        <v>0</v>
      </c>
      <c r="AF1572" s="243" t="n">
        <v>0</v>
      </c>
      <c r="AG1572" s="243" t="n">
        <v>0</v>
      </c>
      <c r="AH1572" s="518" t="n">
        <v>0</v>
      </c>
      <c r="AI1572" s="243" t="n">
        <v>0</v>
      </c>
      <c r="AJ1572" s="243" t="n">
        <v>0</v>
      </c>
      <c r="AK1572" s="518" t="n">
        <v>0</v>
      </c>
      <c r="AL1572" s="518" t="n">
        <v>0</v>
      </c>
      <c r="AM1572" s="518" t="n">
        <v>0</v>
      </c>
      <c r="AN1572" s="518" t="n">
        <v>0</v>
      </c>
      <c r="AO1572" s="518" t="n">
        <v>0</v>
      </c>
      <c r="AP1572" s="518" t="n">
        <v>0</v>
      </c>
      <c r="AQ1572" s="518" t="n">
        <v>0</v>
      </c>
      <c r="AR1572" s="518" t="n">
        <v>0</v>
      </c>
      <c r="AS1572" s="518" t="n">
        <v>0</v>
      </c>
      <c r="AT1572" s="518" t="n">
        <v>0</v>
      </c>
      <c r="AU1572" s="518" t="n">
        <v>0</v>
      </c>
      <c r="AV1572" s="518" t="n">
        <v>0</v>
      </c>
      <c r="AW1572" s="518" t="n">
        <v>0</v>
      </c>
      <c r="AX1572" s="518" t="n">
        <v>0</v>
      </c>
      <c r="AY1572" s="518" t="n">
        <v>0</v>
      </c>
      <c r="AZ1572" s="518" t="n">
        <v>0</v>
      </c>
      <c r="BA1572" s="518" t="n">
        <v>0</v>
      </c>
      <c r="BB1572" s="518" t="n">
        <v>0</v>
      </c>
      <c r="BC1572" s="518" t="n">
        <v>0</v>
      </c>
      <c r="BD1572" s="518" t="n">
        <v>0</v>
      </c>
      <c r="BE1572" s="518" t="n">
        <v>0</v>
      </c>
      <c r="BF1572" s="518" t="n">
        <v>0</v>
      </c>
      <c r="BG1572" s="518" t="n">
        <v>0</v>
      </c>
      <c r="BH1572" s="518" t="n">
        <v>0</v>
      </c>
      <c r="BI1572" s="518" t="n">
        <v>0</v>
      </c>
      <c r="BJ1572" s="518"/>
      <c r="BK1572" s="518"/>
      <c r="BL1572" s="518" t="n">
        <v>0</v>
      </c>
      <c r="BM1572" s="518"/>
      <c r="BN1572" s="518"/>
      <c r="BO1572" s="518"/>
      <c r="BP1572" s="518"/>
      <c r="BQ1572" s="518"/>
      <c r="BR1572" s="518"/>
      <c r="BS1572" s="518"/>
      <c r="BT1572" s="518"/>
      <c r="BU1572" s="518"/>
      <c r="BV1572" s="518" t="n">
        <v>0</v>
      </c>
      <c r="BW1572" s="518" t="n">
        <v>0</v>
      </c>
      <c r="BX1572" s="518" t="n">
        <v>0</v>
      </c>
      <c r="BY1572" s="518" t="n">
        <v>0</v>
      </c>
      <c r="BZ1572" s="518" t="n">
        <v>0</v>
      </c>
      <c r="CA1572" s="518" t="n">
        <v>2</v>
      </c>
      <c r="CB1572" s="518" t="n">
        <v>0</v>
      </c>
      <c r="CC1572" s="518" t="n">
        <v>0</v>
      </c>
      <c r="CD1572" s="518" t="n">
        <v>0</v>
      </c>
      <c r="CE1572" s="518" t="n">
        <v>0</v>
      </c>
      <c r="CF1572" s="518" t="n">
        <v>0</v>
      </c>
      <c r="CG1572" s="518" t="n">
        <v>0</v>
      </c>
      <c r="CH1572" s="518"/>
      <c r="CI1572" s="716"/>
      <c r="CL1572" s="48" t="n">
        <v>2</v>
      </c>
      <c r="CM1572" s="48" t="n">
        <f aca="false">CL1572-V1572</f>
        <v>0</v>
      </c>
      <c r="CN1572" s="702" t="n">
        <f aca="false">SUM(CO1572:DR1572)</f>
        <v>2</v>
      </c>
      <c r="CO1572" s="703" t="n">
        <v>0</v>
      </c>
      <c r="CP1572" s="703"/>
      <c r="CQ1572" s="703" t="n">
        <v>0</v>
      </c>
      <c r="CR1572" s="703"/>
      <c r="CS1572" s="703" t="n">
        <v>0</v>
      </c>
      <c r="CT1572" s="703" t="n">
        <v>0</v>
      </c>
      <c r="CU1572" s="703"/>
      <c r="CV1572" s="703"/>
      <c r="CW1572" s="703"/>
      <c r="CX1572" s="703" t="n">
        <v>0</v>
      </c>
      <c r="CY1572" s="703" t="n">
        <v>0</v>
      </c>
      <c r="CZ1572" s="703" t="n">
        <v>0</v>
      </c>
      <c r="DA1572" s="703"/>
      <c r="DB1572" s="703"/>
      <c r="DC1572" s="703"/>
      <c r="DD1572" s="703"/>
      <c r="DE1572" s="703" t="n">
        <v>0</v>
      </c>
      <c r="DF1572" s="703"/>
      <c r="DG1572" s="703" t="n">
        <v>0</v>
      </c>
      <c r="DH1572" s="703" t="n">
        <v>0</v>
      </c>
      <c r="DI1572" s="703" t="n">
        <v>2</v>
      </c>
      <c r="DJ1572" s="703" t="n">
        <v>0</v>
      </c>
      <c r="DK1572" s="703" t="n">
        <v>0</v>
      </c>
      <c r="DL1572" s="703" t="n">
        <v>0</v>
      </c>
      <c r="DM1572" s="703"/>
      <c r="DN1572" s="703"/>
      <c r="DO1572" s="703"/>
      <c r="DP1572" s="703"/>
      <c r="DQ1572" s="703"/>
      <c r="DR1572" s="703"/>
      <c r="DS1572" s="704" t="n">
        <f aca="false">CN1572-V1572</f>
        <v>0</v>
      </c>
      <c r="DT1572" s="553"/>
      <c r="DU1572" s="48"/>
    </row>
    <row r="1573" customFormat="false" ht="15" hidden="false" customHeight="true" outlineLevel="0" collapsed="false">
      <c r="A1573" s="705" t="n">
        <f aca="false">A1572+1</f>
        <v>1564</v>
      </c>
      <c r="B1573" s="706" t="s">
        <v>1290</v>
      </c>
      <c r="C1573" s="706" t="s">
        <v>602</v>
      </c>
      <c r="D1573" s="706" t="s">
        <v>600</v>
      </c>
      <c r="E1573" s="243" t="n">
        <f aca="false">COUNTIF($G$10:$G$1856,$G1573)</f>
        <v>1</v>
      </c>
      <c r="F1573" s="706"/>
      <c r="G1573" s="706" t="s">
        <v>3545</v>
      </c>
      <c r="H1573" s="707" t="s">
        <v>3546</v>
      </c>
      <c r="I1573" s="708" t="s">
        <v>1082</v>
      </c>
      <c r="J1573" s="707" t="s">
        <v>581</v>
      </c>
      <c r="K1573" s="709" t="n">
        <v>0</v>
      </c>
      <c r="L1573" s="707" t="s">
        <v>580</v>
      </c>
      <c r="M1573" s="708" t="s">
        <v>1083</v>
      </c>
      <c r="N1573" s="710" t="s">
        <v>934</v>
      </c>
      <c r="O1573" s="512" t="n">
        <v>3</v>
      </c>
      <c r="P1573" s="512" t="n">
        <v>1</v>
      </c>
      <c r="Q1573" s="711" t="n">
        <v>0.000585</v>
      </c>
      <c r="R1573" s="712"/>
      <c r="S1573" s="713"/>
      <c r="T1573" s="714" t="n">
        <v>1.2</v>
      </c>
      <c r="U1573" s="715"/>
      <c r="V1573" s="262" t="n">
        <f aca="false">SUM(W1573:CI1573)</f>
        <v>4</v>
      </c>
      <c r="W1573" s="243" t="n">
        <v>0</v>
      </c>
      <c r="X1573" s="243" t="n">
        <v>0</v>
      </c>
      <c r="Y1573" s="243" t="n">
        <v>0</v>
      </c>
      <c r="Z1573" s="243" t="n">
        <v>0</v>
      </c>
      <c r="AA1573" s="243" t="n">
        <v>0</v>
      </c>
      <c r="AB1573" s="243" t="n">
        <v>0</v>
      </c>
      <c r="AC1573" s="243" t="n">
        <v>0</v>
      </c>
      <c r="AD1573" s="243" t="n">
        <v>0</v>
      </c>
      <c r="AE1573" s="243" t="n">
        <v>0</v>
      </c>
      <c r="AF1573" s="243" t="n">
        <v>0</v>
      </c>
      <c r="AG1573" s="243" t="n">
        <v>0</v>
      </c>
      <c r="AH1573" s="518" t="n">
        <v>0</v>
      </c>
      <c r="AI1573" s="243" t="n">
        <v>0</v>
      </c>
      <c r="AJ1573" s="243" t="n">
        <v>0</v>
      </c>
      <c r="AK1573" s="518" t="n">
        <v>0</v>
      </c>
      <c r="AL1573" s="518" t="n">
        <v>0</v>
      </c>
      <c r="AM1573" s="518" t="n">
        <v>0</v>
      </c>
      <c r="AN1573" s="518" t="n">
        <v>0</v>
      </c>
      <c r="AO1573" s="518" t="n">
        <v>0</v>
      </c>
      <c r="AP1573" s="518" t="n">
        <v>0</v>
      </c>
      <c r="AQ1573" s="518" t="n">
        <v>0</v>
      </c>
      <c r="AR1573" s="518" t="n">
        <v>0</v>
      </c>
      <c r="AS1573" s="518" t="n">
        <v>0</v>
      </c>
      <c r="AT1573" s="518" t="n">
        <v>0</v>
      </c>
      <c r="AU1573" s="518" t="n">
        <v>0</v>
      </c>
      <c r="AV1573" s="518" t="n">
        <v>0</v>
      </c>
      <c r="AW1573" s="518" t="n">
        <v>0</v>
      </c>
      <c r="AX1573" s="518" t="n">
        <v>0</v>
      </c>
      <c r="AY1573" s="518" t="n">
        <v>0</v>
      </c>
      <c r="AZ1573" s="518" t="n">
        <v>0</v>
      </c>
      <c r="BA1573" s="518" t="n">
        <v>0</v>
      </c>
      <c r="BB1573" s="518" t="n">
        <v>0</v>
      </c>
      <c r="BC1573" s="518" t="n">
        <v>0</v>
      </c>
      <c r="BD1573" s="518" t="n">
        <v>0</v>
      </c>
      <c r="BE1573" s="518" t="n">
        <v>0</v>
      </c>
      <c r="BF1573" s="518" t="n">
        <v>0</v>
      </c>
      <c r="BG1573" s="518" t="n">
        <v>0</v>
      </c>
      <c r="BH1573" s="518" t="n">
        <v>0</v>
      </c>
      <c r="BI1573" s="518" t="n">
        <v>0</v>
      </c>
      <c r="BJ1573" s="518"/>
      <c r="BK1573" s="518"/>
      <c r="BL1573" s="518" t="n">
        <v>0</v>
      </c>
      <c r="BM1573" s="518"/>
      <c r="BN1573" s="518"/>
      <c r="BO1573" s="518"/>
      <c r="BP1573" s="518"/>
      <c r="BQ1573" s="518"/>
      <c r="BR1573" s="518"/>
      <c r="BS1573" s="518"/>
      <c r="BT1573" s="518"/>
      <c r="BU1573" s="518"/>
      <c r="BV1573" s="518" t="n">
        <v>0</v>
      </c>
      <c r="BW1573" s="518" t="n">
        <v>0</v>
      </c>
      <c r="BX1573" s="518" t="n">
        <v>0</v>
      </c>
      <c r="BY1573" s="518" t="n">
        <v>0</v>
      </c>
      <c r="BZ1573" s="518" t="n">
        <v>0</v>
      </c>
      <c r="CA1573" s="518" t="n">
        <v>4</v>
      </c>
      <c r="CB1573" s="518" t="n">
        <v>0</v>
      </c>
      <c r="CC1573" s="518" t="n">
        <v>0</v>
      </c>
      <c r="CD1573" s="518" t="n">
        <v>0</v>
      </c>
      <c r="CE1573" s="518" t="n">
        <v>0</v>
      </c>
      <c r="CF1573" s="518" t="n">
        <v>0</v>
      </c>
      <c r="CG1573" s="518" t="n">
        <v>0</v>
      </c>
      <c r="CH1573" s="518"/>
      <c r="CI1573" s="716"/>
      <c r="CL1573" s="48" t="n">
        <v>4</v>
      </c>
      <c r="CM1573" s="48" t="n">
        <f aca="false">CL1573-V1573</f>
        <v>0</v>
      </c>
      <c r="CN1573" s="702" t="n">
        <f aca="false">SUM(CO1573:DR1573)</f>
        <v>4</v>
      </c>
      <c r="CO1573" s="703" t="n">
        <v>0</v>
      </c>
      <c r="CP1573" s="703"/>
      <c r="CQ1573" s="703" t="n">
        <v>0</v>
      </c>
      <c r="CR1573" s="703"/>
      <c r="CS1573" s="703" t="n">
        <v>0</v>
      </c>
      <c r="CT1573" s="703" t="n">
        <v>0</v>
      </c>
      <c r="CU1573" s="703"/>
      <c r="CV1573" s="703"/>
      <c r="CW1573" s="703"/>
      <c r="CX1573" s="703" t="n">
        <v>0</v>
      </c>
      <c r="CY1573" s="703" t="n">
        <v>0</v>
      </c>
      <c r="CZ1573" s="703" t="n">
        <v>0</v>
      </c>
      <c r="DA1573" s="703"/>
      <c r="DB1573" s="703"/>
      <c r="DC1573" s="703"/>
      <c r="DD1573" s="703"/>
      <c r="DE1573" s="703" t="n">
        <v>0</v>
      </c>
      <c r="DF1573" s="703"/>
      <c r="DG1573" s="703" t="n">
        <v>0</v>
      </c>
      <c r="DH1573" s="703" t="n">
        <v>0</v>
      </c>
      <c r="DI1573" s="703" t="n">
        <v>4</v>
      </c>
      <c r="DJ1573" s="703" t="n">
        <v>0</v>
      </c>
      <c r="DK1573" s="703" t="n">
        <v>0</v>
      </c>
      <c r="DL1573" s="703" t="n">
        <v>0</v>
      </c>
      <c r="DM1573" s="703"/>
      <c r="DN1573" s="703"/>
      <c r="DO1573" s="703"/>
      <c r="DP1573" s="703"/>
      <c r="DQ1573" s="703"/>
      <c r="DR1573" s="703"/>
      <c r="DS1573" s="704" t="n">
        <f aca="false">CN1573-V1573</f>
        <v>0</v>
      </c>
      <c r="DT1573" s="553"/>
      <c r="DU1573" s="48"/>
    </row>
    <row r="1574" customFormat="false" ht="15" hidden="false" customHeight="true" outlineLevel="0" collapsed="false">
      <c r="A1574" s="705" t="n">
        <f aca="false">A1573+1</f>
        <v>1565</v>
      </c>
      <c r="B1574" s="706" t="s">
        <v>1290</v>
      </c>
      <c r="C1574" s="706" t="s">
        <v>602</v>
      </c>
      <c r="D1574" s="706" t="s">
        <v>600</v>
      </c>
      <c r="E1574" s="243" t="n">
        <f aca="false">COUNTIF($G$10:$G$1856,$G1574)</f>
        <v>1</v>
      </c>
      <c r="F1574" s="706"/>
      <c r="G1574" s="706" t="s">
        <v>3547</v>
      </c>
      <c r="H1574" s="707" t="s">
        <v>3548</v>
      </c>
      <c r="I1574" s="708" t="s">
        <v>1086</v>
      </c>
      <c r="J1574" s="707" t="s">
        <v>581</v>
      </c>
      <c r="K1574" s="709" t="n">
        <v>0</v>
      </c>
      <c r="L1574" s="707" t="s">
        <v>580</v>
      </c>
      <c r="M1574" s="708" t="s">
        <v>1087</v>
      </c>
      <c r="N1574" s="710" t="s">
        <v>934</v>
      </c>
      <c r="O1574" s="512" t="n">
        <v>3</v>
      </c>
      <c r="P1574" s="512" t="n">
        <v>1</v>
      </c>
      <c r="Q1574" s="711" t="n">
        <v>0.000585</v>
      </c>
      <c r="R1574" s="712"/>
      <c r="S1574" s="713"/>
      <c r="T1574" s="714" t="n">
        <v>1.2</v>
      </c>
      <c r="U1574" s="715"/>
      <c r="V1574" s="262" t="n">
        <f aca="false">SUM(W1574:CI1574)</f>
        <v>2</v>
      </c>
      <c r="W1574" s="243" t="n">
        <v>0</v>
      </c>
      <c r="X1574" s="243" t="n">
        <v>0</v>
      </c>
      <c r="Y1574" s="243" t="n">
        <v>0</v>
      </c>
      <c r="Z1574" s="243" t="n">
        <v>0</v>
      </c>
      <c r="AA1574" s="243" t="n">
        <v>0</v>
      </c>
      <c r="AB1574" s="243" t="n">
        <v>0</v>
      </c>
      <c r="AC1574" s="243" t="n">
        <v>0</v>
      </c>
      <c r="AD1574" s="243" t="n">
        <v>0</v>
      </c>
      <c r="AE1574" s="243" t="n">
        <v>0</v>
      </c>
      <c r="AF1574" s="243" t="n">
        <v>0</v>
      </c>
      <c r="AG1574" s="243" t="n">
        <v>0</v>
      </c>
      <c r="AH1574" s="518" t="n">
        <v>0</v>
      </c>
      <c r="AI1574" s="243" t="n">
        <v>0</v>
      </c>
      <c r="AJ1574" s="243" t="n">
        <v>0</v>
      </c>
      <c r="AK1574" s="518" t="n">
        <v>0</v>
      </c>
      <c r="AL1574" s="518" t="n">
        <v>0</v>
      </c>
      <c r="AM1574" s="518" t="n">
        <v>0</v>
      </c>
      <c r="AN1574" s="518" t="n">
        <v>0</v>
      </c>
      <c r="AO1574" s="518" t="n">
        <v>0</v>
      </c>
      <c r="AP1574" s="518" t="n">
        <v>0</v>
      </c>
      <c r="AQ1574" s="518" t="n">
        <v>0</v>
      </c>
      <c r="AR1574" s="518" t="n">
        <v>0</v>
      </c>
      <c r="AS1574" s="518" t="n">
        <v>0</v>
      </c>
      <c r="AT1574" s="518" t="n">
        <v>0</v>
      </c>
      <c r="AU1574" s="518" t="n">
        <v>0</v>
      </c>
      <c r="AV1574" s="518" t="n">
        <v>0</v>
      </c>
      <c r="AW1574" s="518" t="n">
        <v>0</v>
      </c>
      <c r="AX1574" s="518" t="n">
        <v>0</v>
      </c>
      <c r="AY1574" s="518" t="n">
        <v>0</v>
      </c>
      <c r="AZ1574" s="518" t="n">
        <v>0</v>
      </c>
      <c r="BA1574" s="518" t="n">
        <v>0</v>
      </c>
      <c r="BB1574" s="518" t="n">
        <v>0</v>
      </c>
      <c r="BC1574" s="518" t="n">
        <v>0</v>
      </c>
      <c r="BD1574" s="518" t="n">
        <v>0</v>
      </c>
      <c r="BE1574" s="518" t="n">
        <v>0</v>
      </c>
      <c r="BF1574" s="518" t="n">
        <v>0</v>
      </c>
      <c r="BG1574" s="518" t="n">
        <v>0</v>
      </c>
      <c r="BH1574" s="518" t="n">
        <v>0</v>
      </c>
      <c r="BI1574" s="518" t="n">
        <v>0</v>
      </c>
      <c r="BJ1574" s="518"/>
      <c r="BK1574" s="518"/>
      <c r="BL1574" s="518" t="n">
        <v>0</v>
      </c>
      <c r="BM1574" s="518"/>
      <c r="BN1574" s="518"/>
      <c r="BO1574" s="518"/>
      <c r="BP1574" s="518"/>
      <c r="BQ1574" s="518"/>
      <c r="BR1574" s="518"/>
      <c r="BS1574" s="518"/>
      <c r="BT1574" s="518"/>
      <c r="BU1574" s="518"/>
      <c r="BV1574" s="518" t="n">
        <v>0</v>
      </c>
      <c r="BW1574" s="518" t="n">
        <v>0</v>
      </c>
      <c r="BX1574" s="518" t="n">
        <v>0</v>
      </c>
      <c r="BY1574" s="518" t="n">
        <v>0</v>
      </c>
      <c r="BZ1574" s="518" t="n">
        <v>0</v>
      </c>
      <c r="CA1574" s="518" t="n">
        <v>2</v>
      </c>
      <c r="CB1574" s="518" t="n">
        <v>0</v>
      </c>
      <c r="CC1574" s="518" t="n">
        <v>0</v>
      </c>
      <c r="CD1574" s="518" t="n">
        <v>0</v>
      </c>
      <c r="CE1574" s="518" t="n">
        <v>0</v>
      </c>
      <c r="CF1574" s="518" t="n">
        <v>0</v>
      </c>
      <c r="CG1574" s="518" t="n">
        <v>0</v>
      </c>
      <c r="CH1574" s="518"/>
      <c r="CI1574" s="716"/>
      <c r="CL1574" s="48" t="n">
        <v>2</v>
      </c>
      <c r="CM1574" s="48" t="n">
        <f aca="false">CL1574-V1574</f>
        <v>0</v>
      </c>
      <c r="CN1574" s="702" t="n">
        <f aca="false">SUM(CO1574:DR1574)</f>
        <v>2</v>
      </c>
      <c r="CO1574" s="703" t="n">
        <v>0</v>
      </c>
      <c r="CP1574" s="703"/>
      <c r="CQ1574" s="703" t="n">
        <v>0</v>
      </c>
      <c r="CR1574" s="703"/>
      <c r="CS1574" s="703" t="n">
        <v>0</v>
      </c>
      <c r="CT1574" s="703" t="n">
        <v>0</v>
      </c>
      <c r="CU1574" s="703"/>
      <c r="CV1574" s="703"/>
      <c r="CW1574" s="703"/>
      <c r="CX1574" s="703" t="n">
        <v>0</v>
      </c>
      <c r="CY1574" s="703" t="n">
        <v>0</v>
      </c>
      <c r="CZ1574" s="703" t="n">
        <v>0</v>
      </c>
      <c r="DA1574" s="703"/>
      <c r="DB1574" s="703"/>
      <c r="DC1574" s="703"/>
      <c r="DD1574" s="703"/>
      <c r="DE1574" s="703" t="n">
        <v>0</v>
      </c>
      <c r="DF1574" s="703"/>
      <c r="DG1574" s="703" t="n">
        <v>0</v>
      </c>
      <c r="DH1574" s="703" t="n">
        <v>0</v>
      </c>
      <c r="DI1574" s="703" t="n">
        <v>2</v>
      </c>
      <c r="DJ1574" s="703" t="n">
        <v>0</v>
      </c>
      <c r="DK1574" s="703" t="n">
        <v>0</v>
      </c>
      <c r="DL1574" s="703" t="n">
        <v>0</v>
      </c>
      <c r="DM1574" s="703"/>
      <c r="DN1574" s="703"/>
      <c r="DO1574" s="703"/>
      <c r="DP1574" s="703"/>
      <c r="DQ1574" s="703"/>
      <c r="DR1574" s="703"/>
      <c r="DS1574" s="704" t="n">
        <f aca="false">CN1574-V1574</f>
        <v>0</v>
      </c>
      <c r="DT1574" s="553"/>
      <c r="DU1574" s="48"/>
    </row>
    <row r="1575" customFormat="false" ht="15" hidden="false" customHeight="true" outlineLevel="0" collapsed="false">
      <c r="A1575" s="705" t="n">
        <f aca="false">A1574+1</f>
        <v>1566</v>
      </c>
      <c r="B1575" s="706" t="s">
        <v>1290</v>
      </c>
      <c r="C1575" s="706" t="s">
        <v>602</v>
      </c>
      <c r="D1575" s="706" t="s">
        <v>600</v>
      </c>
      <c r="E1575" s="243" t="n">
        <f aca="false">COUNTIF($G$10:$G$1856,$G1575)</f>
        <v>1</v>
      </c>
      <c r="F1575" s="706"/>
      <c r="G1575" s="706" t="s">
        <v>3549</v>
      </c>
      <c r="H1575" s="707" t="s">
        <v>3550</v>
      </c>
      <c r="I1575" s="708" t="s">
        <v>1090</v>
      </c>
      <c r="J1575" s="707" t="s">
        <v>581</v>
      </c>
      <c r="K1575" s="709" t="n">
        <v>0</v>
      </c>
      <c r="L1575" s="707" t="s">
        <v>580</v>
      </c>
      <c r="M1575" s="708" t="s">
        <v>1091</v>
      </c>
      <c r="N1575" s="710" t="s">
        <v>934</v>
      </c>
      <c r="O1575" s="512" t="n">
        <v>3</v>
      </c>
      <c r="P1575" s="512" t="n">
        <v>1</v>
      </c>
      <c r="Q1575" s="711" t="n">
        <v>0.000702</v>
      </c>
      <c r="R1575" s="712"/>
      <c r="S1575" s="713"/>
      <c r="T1575" s="714" t="n">
        <v>1.44</v>
      </c>
      <c r="U1575" s="715"/>
      <c r="V1575" s="262" t="n">
        <f aca="false">SUM(W1575:CI1575)</f>
        <v>2</v>
      </c>
      <c r="W1575" s="243" t="n">
        <v>0</v>
      </c>
      <c r="X1575" s="243" t="n">
        <v>0</v>
      </c>
      <c r="Y1575" s="243" t="n">
        <v>0</v>
      </c>
      <c r="Z1575" s="243" t="n">
        <v>0</v>
      </c>
      <c r="AA1575" s="243" t="n">
        <v>0</v>
      </c>
      <c r="AB1575" s="243" t="n">
        <v>0</v>
      </c>
      <c r="AC1575" s="243" t="n">
        <v>0</v>
      </c>
      <c r="AD1575" s="243" t="n">
        <v>0</v>
      </c>
      <c r="AE1575" s="243" t="n">
        <v>0</v>
      </c>
      <c r="AF1575" s="243" t="n">
        <v>0</v>
      </c>
      <c r="AG1575" s="243" t="n">
        <v>0</v>
      </c>
      <c r="AH1575" s="518" t="n">
        <v>0</v>
      </c>
      <c r="AI1575" s="243" t="n">
        <v>0</v>
      </c>
      <c r="AJ1575" s="243" t="n">
        <v>0</v>
      </c>
      <c r="AK1575" s="518" t="n">
        <v>0</v>
      </c>
      <c r="AL1575" s="518" t="n">
        <v>0</v>
      </c>
      <c r="AM1575" s="518" t="n">
        <v>0</v>
      </c>
      <c r="AN1575" s="518" t="n">
        <v>0</v>
      </c>
      <c r="AO1575" s="518" t="n">
        <v>0</v>
      </c>
      <c r="AP1575" s="518" t="n">
        <v>0</v>
      </c>
      <c r="AQ1575" s="518" t="n">
        <v>0</v>
      </c>
      <c r="AR1575" s="518" t="n">
        <v>0</v>
      </c>
      <c r="AS1575" s="518" t="n">
        <v>0</v>
      </c>
      <c r="AT1575" s="518" t="n">
        <v>0</v>
      </c>
      <c r="AU1575" s="518" t="n">
        <v>0</v>
      </c>
      <c r="AV1575" s="518" t="n">
        <v>0</v>
      </c>
      <c r="AW1575" s="518" t="n">
        <v>0</v>
      </c>
      <c r="AX1575" s="518" t="n">
        <v>0</v>
      </c>
      <c r="AY1575" s="518" t="n">
        <v>0</v>
      </c>
      <c r="AZ1575" s="518" t="n">
        <v>0</v>
      </c>
      <c r="BA1575" s="518" t="n">
        <v>0</v>
      </c>
      <c r="BB1575" s="518" t="n">
        <v>0</v>
      </c>
      <c r="BC1575" s="518" t="n">
        <v>0</v>
      </c>
      <c r="BD1575" s="518" t="n">
        <v>0</v>
      </c>
      <c r="BE1575" s="518" t="n">
        <v>0</v>
      </c>
      <c r="BF1575" s="518" t="n">
        <v>0</v>
      </c>
      <c r="BG1575" s="518" t="n">
        <v>0</v>
      </c>
      <c r="BH1575" s="518" t="n">
        <v>0</v>
      </c>
      <c r="BI1575" s="518" t="n">
        <v>0</v>
      </c>
      <c r="BJ1575" s="518"/>
      <c r="BK1575" s="518"/>
      <c r="BL1575" s="518" t="n">
        <v>0</v>
      </c>
      <c r="BM1575" s="518"/>
      <c r="BN1575" s="518"/>
      <c r="BO1575" s="518"/>
      <c r="BP1575" s="518"/>
      <c r="BQ1575" s="518"/>
      <c r="BR1575" s="518"/>
      <c r="BS1575" s="518"/>
      <c r="BT1575" s="518"/>
      <c r="BU1575" s="518"/>
      <c r="BV1575" s="518" t="n">
        <v>0</v>
      </c>
      <c r="BW1575" s="518" t="n">
        <v>0</v>
      </c>
      <c r="BX1575" s="518" t="n">
        <v>0</v>
      </c>
      <c r="BY1575" s="518" t="n">
        <v>0</v>
      </c>
      <c r="BZ1575" s="518" t="n">
        <v>0</v>
      </c>
      <c r="CA1575" s="518" t="n">
        <v>2</v>
      </c>
      <c r="CB1575" s="518" t="n">
        <v>0</v>
      </c>
      <c r="CC1575" s="518" t="n">
        <v>0</v>
      </c>
      <c r="CD1575" s="518" t="n">
        <v>0</v>
      </c>
      <c r="CE1575" s="518" t="n">
        <v>0</v>
      </c>
      <c r="CF1575" s="518" t="n">
        <v>0</v>
      </c>
      <c r="CG1575" s="518" t="n">
        <v>0</v>
      </c>
      <c r="CH1575" s="518"/>
      <c r="CI1575" s="716"/>
      <c r="CL1575" s="48" t="n">
        <v>2</v>
      </c>
      <c r="CM1575" s="48" t="n">
        <f aca="false">CL1575-V1575</f>
        <v>0</v>
      </c>
      <c r="CN1575" s="702" t="n">
        <f aca="false">SUM(CO1575:DR1575)</f>
        <v>2</v>
      </c>
      <c r="CO1575" s="703" t="n">
        <v>0</v>
      </c>
      <c r="CP1575" s="703"/>
      <c r="CQ1575" s="703" t="n">
        <v>0</v>
      </c>
      <c r="CR1575" s="703"/>
      <c r="CS1575" s="703" t="n">
        <v>0</v>
      </c>
      <c r="CT1575" s="703" t="n">
        <v>0</v>
      </c>
      <c r="CU1575" s="703"/>
      <c r="CV1575" s="703"/>
      <c r="CW1575" s="703"/>
      <c r="CX1575" s="703" t="n">
        <v>0</v>
      </c>
      <c r="CY1575" s="703" t="n">
        <v>0</v>
      </c>
      <c r="CZ1575" s="703" t="n">
        <v>0</v>
      </c>
      <c r="DA1575" s="703"/>
      <c r="DB1575" s="703"/>
      <c r="DC1575" s="703"/>
      <c r="DD1575" s="703"/>
      <c r="DE1575" s="703" t="n">
        <v>0</v>
      </c>
      <c r="DF1575" s="703"/>
      <c r="DG1575" s="703" t="n">
        <v>0</v>
      </c>
      <c r="DH1575" s="703" t="n">
        <v>0</v>
      </c>
      <c r="DI1575" s="703" t="n">
        <v>2</v>
      </c>
      <c r="DJ1575" s="703" t="n">
        <v>0</v>
      </c>
      <c r="DK1575" s="703" t="n">
        <v>0</v>
      </c>
      <c r="DL1575" s="703" t="n">
        <v>0</v>
      </c>
      <c r="DM1575" s="703"/>
      <c r="DN1575" s="703"/>
      <c r="DO1575" s="703"/>
      <c r="DP1575" s="703"/>
      <c r="DQ1575" s="703"/>
      <c r="DR1575" s="703"/>
      <c r="DS1575" s="704" t="n">
        <f aca="false">CN1575-V1575</f>
        <v>0</v>
      </c>
      <c r="DT1575" s="553"/>
      <c r="DU1575" s="48"/>
    </row>
    <row r="1576" customFormat="false" ht="15" hidden="false" customHeight="true" outlineLevel="0" collapsed="false">
      <c r="A1576" s="705" t="n">
        <f aca="false">A1575+1</f>
        <v>1567</v>
      </c>
      <c r="B1576" s="706" t="s">
        <v>1290</v>
      </c>
      <c r="C1576" s="706" t="s">
        <v>602</v>
      </c>
      <c r="D1576" s="706" t="s">
        <v>600</v>
      </c>
      <c r="E1576" s="243" t="n">
        <f aca="false">COUNTIF($G$10:$G$1856,$G1576)</f>
        <v>1</v>
      </c>
      <c r="F1576" s="706"/>
      <c r="G1576" s="706" t="s">
        <v>3551</v>
      </c>
      <c r="H1576" s="707" t="s">
        <v>3552</v>
      </c>
      <c r="I1576" s="708" t="s">
        <v>1094</v>
      </c>
      <c r="J1576" s="707" t="s">
        <v>581</v>
      </c>
      <c r="K1576" s="709" t="n">
        <v>0</v>
      </c>
      <c r="L1576" s="707" t="s">
        <v>580</v>
      </c>
      <c r="M1576" s="708" t="s">
        <v>1095</v>
      </c>
      <c r="N1576" s="710" t="s">
        <v>934</v>
      </c>
      <c r="O1576" s="512" t="n">
        <v>3</v>
      </c>
      <c r="P1576" s="512" t="n">
        <v>1</v>
      </c>
      <c r="Q1576" s="711" t="n">
        <v>0.00032922</v>
      </c>
      <c r="R1576" s="712"/>
      <c r="S1576" s="713"/>
      <c r="T1576" s="714" t="n">
        <v>0.68</v>
      </c>
      <c r="U1576" s="715"/>
      <c r="V1576" s="262" t="n">
        <f aca="false">SUM(W1576:CI1576)</f>
        <v>2</v>
      </c>
      <c r="W1576" s="243" t="n">
        <v>0</v>
      </c>
      <c r="X1576" s="243" t="n">
        <v>0</v>
      </c>
      <c r="Y1576" s="243" t="n">
        <v>0</v>
      </c>
      <c r="Z1576" s="243" t="n">
        <v>0</v>
      </c>
      <c r="AA1576" s="243" t="n">
        <v>0</v>
      </c>
      <c r="AB1576" s="243" t="n">
        <v>0</v>
      </c>
      <c r="AC1576" s="243" t="n">
        <v>0</v>
      </c>
      <c r="AD1576" s="243" t="n">
        <v>0</v>
      </c>
      <c r="AE1576" s="243" t="n">
        <v>0</v>
      </c>
      <c r="AF1576" s="243" t="n">
        <v>0</v>
      </c>
      <c r="AG1576" s="243" t="n">
        <v>0</v>
      </c>
      <c r="AH1576" s="518" t="n">
        <v>0</v>
      </c>
      <c r="AI1576" s="243" t="n">
        <v>0</v>
      </c>
      <c r="AJ1576" s="243" t="n">
        <v>0</v>
      </c>
      <c r="AK1576" s="518" t="n">
        <v>0</v>
      </c>
      <c r="AL1576" s="518" t="n">
        <v>0</v>
      </c>
      <c r="AM1576" s="518" t="n">
        <v>0</v>
      </c>
      <c r="AN1576" s="518" t="n">
        <v>0</v>
      </c>
      <c r="AO1576" s="518" t="n">
        <v>0</v>
      </c>
      <c r="AP1576" s="518" t="n">
        <v>0</v>
      </c>
      <c r="AQ1576" s="518" t="n">
        <v>0</v>
      </c>
      <c r="AR1576" s="518" t="n">
        <v>0</v>
      </c>
      <c r="AS1576" s="518" t="n">
        <v>0</v>
      </c>
      <c r="AT1576" s="518" t="n">
        <v>0</v>
      </c>
      <c r="AU1576" s="518" t="n">
        <v>0</v>
      </c>
      <c r="AV1576" s="518" t="n">
        <v>0</v>
      </c>
      <c r="AW1576" s="518" t="n">
        <v>0</v>
      </c>
      <c r="AX1576" s="518" t="n">
        <v>0</v>
      </c>
      <c r="AY1576" s="518" t="n">
        <v>0</v>
      </c>
      <c r="AZ1576" s="518" t="n">
        <v>0</v>
      </c>
      <c r="BA1576" s="518" t="n">
        <v>0</v>
      </c>
      <c r="BB1576" s="518" t="n">
        <v>0</v>
      </c>
      <c r="BC1576" s="518" t="n">
        <v>0</v>
      </c>
      <c r="BD1576" s="518" t="n">
        <v>0</v>
      </c>
      <c r="BE1576" s="518" t="n">
        <v>0</v>
      </c>
      <c r="BF1576" s="518" t="n">
        <v>0</v>
      </c>
      <c r="BG1576" s="518" t="n">
        <v>0</v>
      </c>
      <c r="BH1576" s="518" t="n">
        <v>0</v>
      </c>
      <c r="BI1576" s="518" t="n">
        <v>0</v>
      </c>
      <c r="BJ1576" s="518"/>
      <c r="BK1576" s="518"/>
      <c r="BL1576" s="518" t="n">
        <v>0</v>
      </c>
      <c r="BM1576" s="518"/>
      <c r="BN1576" s="518"/>
      <c r="BO1576" s="518"/>
      <c r="BP1576" s="518"/>
      <c r="BQ1576" s="518"/>
      <c r="BR1576" s="518"/>
      <c r="BS1576" s="518"/>
      <c r="BT1576" s="518"/>
      <c r="BU1576" s="518"/>
      <c r="BV1576" s="518" t="n">
        <v>0</v>
      </c>
      <c r="BW1576" s="518" t="n">
        <v>0</v>
      </c>
      <c r="BX1576" s="518" t="n">
        <v>0</v>
      </c>
      <c r="BY1576" s="518" t="n">
        <v>0</v>
      </c>
      <c r="BZ1576" s="518" t="n">
        <v>0</v>
      </c>
      <c r="CA1576" s="518" t="n">
        <v>2</v>
      </c>
      <c r="CB1576" s="518" t="n">
        <v>0</v>
      </c>
      <c r="CC1576" s="518" t="n">
        <v>0</v>
      </c>
      <c r="CD1576" s="518" t="n">
        <v>0</v>
      </c>
      <c r="CE1576" s="518" t="n">
        <v>0</v>
      </c>
      <c r="CF1576" s="518" t="n">
        <v>0</v>
      </c>
      <c r="CG1576" s="518" t="n">
        <v>0</v>
      </c>
      <c r="CH1576" s="518"/>
      <c r="CI1576" s="716"/>
      <c r="CL1576" s="48" t="n">
        <v>2</v>
      </c>
      <c r="CM1576" s="48" t="n">
        <f aca="false">CL1576-V1576</f>
        <v>0</v>
      </c>
      <c r="CN1576" s="702" t="n">
        <f aca="false">SUM(CO1576:DR1576)</f>
        <v>2</v>
      </c>
      <c r="CO1576" s="703" t="n">
        <v>0</v>
      </c>
      <c r="CP1576" s="703"/>
      <c r="CQ1576" s="703" t="n">
        <v>0</v>
      </c>
      <c r="CR1576" s="703"/>
      <c r="CS1576" s="703" t="n">
        <v>0</v>
      </c>
      <c r="CT1576" s="703" t="n">
        <v>0</v>
      </c>
      <c r="CU1576" s="703"/>
      <c r="CV1576" s="703"/>
      <c r="CW1576" s="703"/>
      <c r="CX1576" s="703" t="n">
        <v>0</v>
      </c>
      <c r="CY1576" s="703" t="n">
        <v>0</v>
      </c>
      <c r="CZ1576" s="703" t="n">
        <v>0</v>
      </c>
      <c r="DA1576" s="703"/>
      <c r="DB1576" s="703"/>
      <c r="DC1576" s="703"/>
      <c r="DD1576" s="703"/>
      <c r="DE1576" s="703" t="n">
        <v>0</v>
      </c>
      <c r="DF1576" s="703"/>
      <c r="DG1576" s="703" t="n">
        <v>0</v>
      </c>
      <c r="DH1576" s="703" t="n">
        <v>0</v>
      </c>
      <c r="DI1576" s="703" t="n">
        <v>2</v>
      </c>
      <c r="DJ1576" s="703" t="n">
        <v>0</v>
      </c>
      <c r="DK1576" s="703" t="n">
        <v>0</v>
      </c>
      <c r="DL1576" s="703" t="n">
        <v>0</v>
      </c>
      <c r="DM1576" s="703"/>
      <c r="DN1576" s="703"/>
      <c r="DO1576" s="703"/>
      <c r="DP1576" s="703"/>
      <c r="DQ1576" s="703"/>
      <c r="DR1576" s="703"/>
      <c r="DS1576" s="704" t="n">
        <f aca="false">CN1576-V1576</f>
        <v>0</v>
      </c>
      <c r="DT1576" s="553"/>
      <c r="DU1576" s="48"/>
    </row>
    <row r="1577" customFormat="false" ht="15" hidden="false" customHeight="true" outlineLevel="0" collapsed="false">
      <c r="A1577" s="705" t="n">
        <f aca="false">A1576+1</f>
        <v>1568</v>
      </c>
      <c r="B1577" s="706" t="s">
        <v>2495</v>
      </c>
      <c r="C1577" s="706" t="s">
        <v>409</v>
      </c>
      <c r="D1577" s="706" t="s">
        <v>408</v>
      </c>
      <c r="E1577" s="243" t="n">
        <f aca="false">COUNTIF($G$10:$G$1856,$G1577)</f>
        <v>1</v>
      </c>
      <c r="F1577" s="706"/>
      <c r="G1577" s="706" t="s">
        <v>3553</v>
      </c>
      <c r="H1577" s="707" t="s">
        <v>3082</v>
      </c>
      <c r="I1577" s="708" t="s">
        <v>932</v>
      </c>
      <c r="J1577" s="707" t="s">
        <v>406</v>
      </c>
      <c r="K1577" s="709" t="s">
        <v>369</v>
      </c>
      <c r="L1577" s="707" t="s">
        <v>405</v>
      </c>
      <c r="M1577" s="708" t="s">
        <v>933</v>
      </c>
      <c r="N1577" s="710" t="s">
        <v>934</v>
      </c>
      <c r="O1577" s="512" t="n">
        <v>1</v>
      </c>
      <c r="P1577" s="512" t="n">
        <v>1</v>
      </c>
      <c r="Q1577" s="711" t="n">
        <v>0.016886448</v>
      </c>
      <c r="R1577" s="712"/>
      <c r="S1577" s="713"/>
      <c r="T1577" s="714" t="n">
        <v>36.86</v>
      </c>
      <c r="U1577" s="715"/>
      <c r="V1577" s="262" t="n">
        <f aca="false">SUM(W1577:CI1577)</f>
        <v>1</v>
      </c>
      <c r="W1577" s="243" t="n">
        <v>0</v>
      </c>
      <c r="X1577" s="243" t="n">
        <v>0</v>
      </c>
      <c r="Y1577" s="243" t="n">
        <v>0</v>
      </c>
      <c r="Z1577" s="243" t="n">
        <v>0</v>
      </c>
      <c r="AA1577" s="243" t="n">
        <v>0</v>
      </c>
      <c r="AB1577" s="243" t="n">
        <v>0</v>
      </c>
      <c r="AC1577" s="243" t="n">
        <v>0</v>
      </c>
      <c r="AD1577" s="243" t="n">
        <v>0</v>
      </c>
      <c r="AE1577" s="243" t="n">
        <v>0</v>
      </c>
      <c r="AF1577" s="243" t="n">
        <v>0</v>
      </c>
      <c r="AG1577" s="243" t="n">
        <v>0</v>
      </c>
      <c r="AH1577" s="518" t="n">
        <v>0</v>
      </c>
      <c r="AI1577" s="243" t="n">
        <v>0</v>
      </c>
      <c r="AJ1577" s="243" t="n">
        <v>0</v>
      </c>
      <c r="AK1577" s="518" t="n">
        <v>0</v>
      </c>
      <c r="AL1577" s="518" t="n">
        <v>0</v>
      </c>
      <c r="AM1577" s="518" t="n">
        <v>0</v>
      </c>
      <c r="AN1577" s="518" t="n">
        <v>0</v>
      </c>
      <c r="AO1577" s="518" t="n">
        <v>0</v>
      </c>
      <c r="AP1577" s="518" t="n">
        <v>0</v>
      </c>
      <c r="AQ1577" s="518" t="n">
        <v>0</v>
      </c>
      <c r="AR1577" s="518" t="n">
        <v>0</v>
      </c>
      <c r="AS1577" s="518" t="n">
        <v>0</v>
      </c>
      <c r="AT1577" s="518" t="n">
        <v>0</v>
      </c>
      <c r="AU1577" s="518" t="n">
        <v>0</v>
      </c>
      <c r="AV1577" s="518" t="n">
        <v>0</v>
      </c>
      <c r="AW1577" s="518" t="n">
        <v>0</v>
      </c>
      <c r="AX1577" s="518" t="n">
        <v>0</v>
      </c>
      <c r="AY1577" s="518" t="n">
        <v>0</v>
      </c>
      <c r="AZ1577" s="518" t="n">
        <v>0</v>
      </c>
      <c r="BA1577" s="518" t="n">
        <v>0</v>
      </c>
      <c r="BB1577" s="518" t="n">
        <v>0</v>
      </c>
      <c r="BC1577" s="518" t="n">
        <v>0</v>
      </c>
      <c r="BD1577" s="518" t="n">
        <v>0</v>
      </c>
      <c r="BE1577" s="518" t="n">
        <v>0</v>
      </c>
      <c r="BF1577" s="518" t="n">
        <v>0</v>
      </c>
      <c r="BG1577" s="518" t="n">
        <v>0</v>
      </c>
      <c r="BH1577" s="518" t="n">
        <v>0</v>
      </c>
      <c r="BI1577" s="518" t="n">
        <v>0</v>
      </c>
      <c r="BJ1577" s="518"/>
      <c r="BK1577" s="518"/>
      <c r="BL1577" s="518" t="n">
        <v>0</v>
      </c>
      <c r="BM1577" s="518"/>
      <c r="BN1577" s="518" t="n">
        <v>1</v>
      </c>
      <c r="BO1577" s="518"/>
      <c r="BP1577" s="518"/>
      <c r="BQ1577" s="518"/>
      <c r="BR1577" s="518"/>
      <c r="BS1577" s="518"/>
      <c r="BT1577" s="518"/>
      <c r="BU1577" s="518"/>
      <c r="BV1577" s="518" t="n">
        <v>0</v>
      </c>
      <c r="BW1577" s="518" t="n">
        <v>0</v>
      </c>
      <c r="BX1577" s="518" t="n">
        <v>0</v>
      </c>
      <c r="BY1577" s="518" t="n">
        <v>0</v>
      </c>
      <c r="BZ1577" s="518" t="n">
        <v>0</v>
      </c>
      <c r="CA1577" s="518" t="n">
        <v>0</v>
      </c>
      <c r="CB1577" s="518" t="n">
        <v>0</v>
      </c>
      <c r="CC1577" s="518" t="n">
        <v>0</v>
      </c>
      <c r="CD1577" s="518" t="n">
        <v>0</v>
      </c>
      <c r="CE1577" s="518" t="n">
        <v>0</v>
      </c>
      <c r="CF1577" s="518" t="n">
        <v>0</v>
      </c>
      <c r="CG1577" s="518" t="n">
        <v>0</v>
      </c>
      <c r="CH1577" s="518"/>
      <c r="CI1577" s="716"/>
      <c r="CL1577" s="48" t="n">
        <v>1</v>
      </c>
      <c r="CM1577" s="48" t="n">
        <f aca="false">CL1577-V1577</f>
        <v>0</v>
      </c>
      <c r="CN1577" s="702" t="n">
        <f aca="false">SUM(CO1577:DR1577)</f>
        <v>1</v>
      </c>
      <c r="CO1577" s="703" t="n">
        <v>0</v>
      </c>
      <c r="CP1577" s="703"/>
      <c r="CQ1577" s="703" t="n">
        <v>0</v>
      </c>
      <c r="CR1577" s="703"/>
      <c r="CS1577" s="703" t="n">
        <v>0</v>
      </c>
      <c r="CT1577" s="703" t="n">
        <v>0</v>
      </c>
      <c r="CU1577" s="703"/>
      <c r="CV1577" s="703"/>
      <c r="CW1577" s="703"/>
      <c r="CX1577" s="703" t="n">
        <v>0</v>
      </c>
      <c r="CY1577" s="703" t="n">
        <v>0</v>
      </c>
      <c r="CZ1577" s="703" t="n">
        <v>0</v>
      </c>
      <c r="DA1577" s="703"/>
      <c r="DB1577" s="703"/>
      <c r="DC1577" s="703"/>
      <c r="DD1577" s="703"/>
      <c r="DE1577" s="703" t="n">
        <v>0</v>
      </c>
      <c r="DF1577" s="703"/>
      <c r="DG1577" s="703" t="n">
        <v>0</v>
      </c>
      <c r="DH1577" s="703" t="n">
        <v>1</v>
      </c>
      <c r="DI1577" s="703" t="n">
        <v>0</v>
      </c>
      <c r="DJ1577" s="703" t="n">
        <v>0</v>
      </c>
      <c r="DK1577" s="703" t="n">
        <v>0</v>
      </c>
      <c r="DL1577" s="703" t="n">
        <v>0</v>
      </c>
      <c r="DM1577" s="703"/>
      <c r="DN1577" s="703"/>
      <c r="DO1577" s="703"/>
      <c r="DP1577" s="703"/>
      <c r="DQ1577" s="703"/>
      <c r="DR1577" s="703"/>
      <c r="DS1577" s="704" t="n">
        <f aca="false">CN1577-V1577</f>
        <v>0</v>
      </c>
      <c r="DT1577" s="553"/>
      <c r="DU1577" s="48"/>
    </row>
    <row r="1578" customFormat="false" ht="15" hidden="false" customHeight="true" outlineLevel="0" collapsed="false">
      <c r="A1578" s="705" t="n">
        <f aca="false">A1577+1</f>
        <v>1569</v>
      </c>
      <c r="B1578" s="706" t="s">
        <v>2495</v>
      </c>
      <c r="C1578" s="706" t="s">
        <v>409</v>
      </c>
      <c r="D1578" s="706" t="s">
        <v>408</v>
      </c>
      <c r="E1578" s="243" t="n">
        <f aca="false">COUNTIF($G$10:$G$1856,$G1578)</f>
        <v>1</v>
      </c>
      <c r="F1578" s="706"/>
      <c r="G1578" s="706" t="s">
        <v>3554</v>
      </c>
      <c r="H1578" s="707" t="s">
        <v>3084</v>
      </c>
      <c r="I1578" s="708" t="s">
        <v>945</v>
      </c>
      <c r="J1578" s="707" t="s">
        <v>406</v>
      </c>
      <c r="K1578" s="709" t="s">
        <v>369</v>
      </c>
      <c r="L1578" s="707" t="s">
        <v>405</v>
      </c>
      <c r="M1578" s="708" t="s">
        <v>946</v>
      </c>
      <c r="N1578" s="710" t="s">
        <v>934</v>
      </c>
      <c r="O1578" s="512" t="n">
        <v>1</v>
      </c>
      <c r="P1578" s="512" t="n">
        <v>1</v>
      </c>
      <c r="Q1578" s="711" t="n">
        <v>0.007101234</v>
      </c>
      <c r="R1578" s="712"/>
      <c r="S1578" s="713"/>
      <c r="T1578" s="714" t="n">
        <v>15.5</v>
      </c>
      <c r="U1578" s="715"/>
      <c r="V1578" s="262" t="n">
        <f aca="false">SUM(W1578:CI1578)</f>
        <v>1</v>
      </c>
      <c r="W1578" s="243" t="n">
        <v>0</v>
      </c>
      <c r="X1578" s="243" t="n">
        <v>0</v>
      </c>
      <c r="Y1578" s="243" t="n">
        <v>0</v>
      </c>
      <c r="Z1578" s="243" t="n">
        <v>0</v>
      </c>
      <c r="AA1578" s="243" t="n">
        <v>0</v>
      </c>
      <c r="AB1578" s="243" t="n">
        <v>0</v>
      </c>
      <c r="AC1578" s="243" t="n">
        <v>0</v>
      </c>
      <c r="AD1578" s="243" t="n">
        <v>0</v>
      </c>
      <c r="AE1578" s="243" t="n">
        <v>0</v>
      </c>
      <c r="AF1578" s="243" t="n">
        <v>0</v>
      </c>
      <c r="AG1578" s="243" t="n">
        <v>0</v>
      </c>
      <c r="AH1578" s="518" t="n">
        <v>0</v>
      </c>
      <c r="AI1578" s="243" t="n">
        <v>0</v>
      </c>
      <c r="AJ1578" s="243" t="n">
        <v>0</v>
      </c>
      <c r="AK1578" s="518" t="n">
        <v>0</v>
      </c>
      <c r="AL1578" s="518" t="n">
        <v>0</v>
      </c>
      <c r="AM1578" s="518" t="n">
        <v>0</v>
      </c>
      <c r="AN1578" s="518" t="n">
        <v>0</v>
      </c>
      <c r="AO1578" s="518" t="n">
        <v>0</v>
      </c>
      <c r="AP1578" s="518" t="n">
        <v>0</v>
      </c>
      <c r="AQ1578" s="518" t="n">
        <v>0</v>
      </c>
      <c r="AR1578" s="518" t="n">
        <v>0</v>
      </c>
      <c r="AS1578" s="518" t="n">
        <v>0</v>
      </c>
      <c r="AT1578" s="518" t="n">
        <v>0</v>
      </c>
      <c r="AU1578" s="518" t="n">
        <v>0</v>
      </c>
      <c r="AV1578" s="518" t="n">
        <v>0</v>
      </c>
      <c r="AW1578" s="518" t="n">
        <v>0</v>
      </c>
      <c r="AX1578" s="518" t="n">
        <v>0</v>
      </c>
      <c r="AY1578" s="518" t="n">
        <v>0</v>
      </c>
      <c r="AZ1578" s="518" t="n">
        <v>0</v>
      </c>
      <c r="BA1578" s="518" t="n">
        <v>0</v>
      </c>
      <c r="BB1578" s="518" t="n">
        <v>0</v>
      </c>
      <c r="BC1578" s="518" t="n">
        <v>0</v>
      </c>
      <c r="BD1578" s="518" t="n">
        <v>0</v>
      </c>
      <c r="BE1578" s="518" t="n">
        <v>0</v>
      </c>
      <c r="BF1578" s="518" t="n">
        <v>0</v>
      </c>
      <c r="BG1578" s="518" t="n">
        <v>0</v>
      </c>
      <c r="BH1578" s="518" t="n">
        <v>0</v>
      </c>
      <c r="BI1578" s="518" t="n">
        <v>0</v>
      </c>
      <c r="BJ1578" s="518"/>
      <c r="BK1578" s="518"/>
      <c r="BL1578" s="518" t="n">
        <v>0</v>
      </c>
      <c r="BM1578" s="518"/>
      <c r="BN1578" s="518" t="n">
        <v>1</v>
      </c>
      <c r="BO1578" s="518"/>
      <c r="BP1578" s="518"/>
      <c r="BQ1578" s="518"/>
      <c r="BR1578" s="518"/>
      <c r="BS1578" s="518"/>
      <c r="BT1578" s="518"/>
      <c r="BU1578" s="518"/>
      <c r="BV1578" s="518" t="n">
        <v>0</v>
      </c>
      <c r="BW1578" s="518" t="n">
        <v>0</v>
      </c>
      <c r="BX1578" s="518" t="n">
        <v>0</v>
      </c>
      <c r="BY1578" s="518" t="n">
        <v>0</v>
      </c>
      <c r="BZ1578" s="518" t="n">
        <v>0</v>
      </c>
      <c r="CA1578" s="518" t="n">
        <v>0</v>
      </c>
      <c r="CB1578" s="518" t="n">
        <v>0</v>
      </c>
      <c r="CC1578" s="518" t="n">
        <v>0</v>
      </c>
      <c r="CD1578" s="518" t="n">
        <v>0</v>
      </c>
      <c r="CE1578" s="518" t="n">
        <v>0</v>
      </c>
      <c r="CF1578" s="518" t="n">
        <v>0</v>
      </c>
      <c r="CG1578" s="518" t="n">
        <v>0</v>
      </c>
      <c r="CH1578" s="518"/>
      <c r="CI1578" s="716"/>
      <c r="CL1578" s="48" t="n">
        <v>1</v>
      </c>
      <c r="CM1578" s="48" t="n">
        <f aca="false">CL1578-V1578</f>
        <v>0</v>
      </c>
      <c r="CN1578" s="702" t="n">
        <f aca="false">SUM(CO1578:DR1578)</f>
        <v>1</v>
      </c>
      <c r="CO1578" s="703" t="n">
        <v>0</v>
      </c>
      <c r="CP1578" s="703"/>
      <c r="CQ1578" s="703" t="n">
        <v>0</v>
      </c>
      <c r="CR1578" s="703"/>
      <c r="CS1578" s="703" t="n">
        <v>0</v>
      </c>
      <c r="CT1578" s="703" t="n">
        <v>0</v>
      </c>
      <c r="CU1578" s="703"/>
      <c r="CV1578" s="703"/>
      <c r="CW1578" s="703"/>
      <c r="CX1578" s="703" t="n">
        <v>0</v>
      </c>
      <c r="CY1578" s="703" t="n">
        <v>0</v>
      </c>
      <c r="CZ1578" s="703" t="n">
        <v>0</v>
      </c>
      <c r="DA1578" s="703"/>
      <c r="DB1578" s="703"/>
      <c r="DC1578" s="703"/>
      <c r="DD1578" s="703"/>
      <c r="DE1578" s="703" t="n">
        <v>0</v>
      </c>
      <c r="DF1578" s="703"/>
      <c r="DG1578" s="703" t="n">
        <v>0</v>
      </c>
      <c r="DH1578" s="703" t="n">
        <v>1</v>
      </c>
      <c r="DI1578" s="703" t="n">
        <v>0</v>
      </c>
      <c r="DJ1578" s="703" t="n">
        <v>0</v>
      </c>
      <c r="DK1578" s="703" t="n">
        <v>0</v>
      </c>
      <c r="DL1578" s="703" t="n">
        <v>0</v>
      </c>
      <c r="DM1578" s="703"/>
      <c r="DN1578" s="703"/>
      <c r="DO1578" s="703"/>
      <c r="DP1578" s="703"/>
      <c r="DQ1578" s="703"/>
      <c r="DR1578" s="703"/>
      <c r="DS1578" s="704" t="n">
        <f aca="false">CN1578-V1578</f>
        <v>0</v>
      </c>
      <c r="DT1578" s="553"/>
      <c r="DU1578" s="48"/>
    </row>
    <row r="1579" customFormat="false" ht="15" hidden="false" customHeight="true" outlineLevel="0" collapsed="false">
      <c r="A1579" s="705" t="n">
        <f aca="false">A1578+1</f>
        <v>1570</v>
      </c>
      <c r="B1579" s="706" t="s">
        <v>2495</v>
      </c>
      <c r="C1579" s="706" t="s">
        <v>409</v>
      </c>
      <c r="D1579" s="706" t="s">
        <v>408</v>
      </c>
      <c r="E1579" s="243" t="n">
        <f aca="false">COUNTIF($G$10:$G$1856,$G1579)</f>
        <v>1</v>
      </c>
      <c r="F1579" s="706"/>
      <c r="G1579" s="706" t="s">
        <v>3555</v>
      </c>
      <c r="H1579" s="707" t="s">
        <v>3086</v>
      </c>
      <c r="I1579" s="708" t="s">
        <v>949</v>
      </c>
      <c r="J1579" s="707" t="s">
        <v>406</v>
      </c>
      <c r="K1579" s="709" t="s">
        <v>369</v>
      </c>
      <c r="L1579" s="707" t="s">
        <v>405</v>
      </c>
      <c r="M1579" s="708" t="s">
        <v>950</v>
      </c>
      <c r="N1579" s="710" t="s">
        <v>934</v>
      </c>
      <c r="O1579" s="512" t="n">
        <v>1</v>
      </c>
      <c r="P1579" s="512" t="n">
        <v>1</v>
      </c>
      <c r="Q1579" s="711" t="n">
        <v>0.007101234</v>
      </c>
      <c r="R1579" s="712"/>
      <c r="S1579" s="713"/>
      <c r="T1579" s="714" t="n">
        <v>15.5</v>
      </c>
      <c r="U1579" s="715"/>
      <c r="V1579" s="262" t="n">
        <f aca="false">SUM(W1579:CI1579)</f>
        <v>1</v>
      </c>
      <c r="W1579" s="243" t="n">
        <v>0</v>
      </c>
      <c r="X1579" s="243" t="n">
        <v>0</v>
      </c>
      <c r="Y1579" s="243" t="n">
        <v>0</v>
      </c>
      <c r="Z1579" s="243" t="n">
        <v>0</v>
      </c>
      <c r="AA1579" s="243" t="n">
        <v>0</v>
      </c>
      <c r="AB1579" s="243" t="n">
        <v>0</v>
      </c>
      <c r="AC1579" s="243" t="n">
        <v>0</v>
      </c>
      <c r="AD1579" s="243" t="n">
        <v>0</v>
      </c>
      <c r="AE1579" s="243" t="n">
        <v>0</v>
      </c>
      <c r="AF1579" s="243" t="n">
        <v>0</v>
      </c>
      <c r="AG1579" s="243" t="n">
        <v>0</v>
      </c>
      <c r="AH1579" s="518" t="n">
        <v>0</v>
      </c>
      <c r="AI1579" s="243" t="n">
        <v>0</v>
      </c>
      <c r="AJ1579" s="243" t="n">
        <v>0</v>
      </c>
      <c r="AK1579" s="518" t="n">
        <v>0</v>
      </c>
      <c r="AL1579" s="518" t="n">
        <v>0</v>
      </c>
      <c r="AM1579" s="518" t="n">
        <v>0</v>
      </c>
      <c r="AN1579" s="518" t="n">
        <v>0</v>
      </c>
      <c r="AO1579" s="518" t="n">
        <v>0</v>
      </c>
      <c r="AP1579" s="518" t="n">
        <v>0</v>
      </c>
      <c r="AQ1579" s="518" t="n">
        <v>0</v>
      </c>
      <c r="AR1579" s="518" t="n">
        <v>0</v>
      </c>
      <c r="AS1579" s="518" t="n">
        <v>0</v>
      </c>
      <c r="AT1579" s="518" t="n">
        <v>0</v>
      </c>
      <c r="AU1579" s="518" t="n">
        <v>0</v>
      </c>
      <c r="AV1579" s="518" t="n">
        <v>0</v>
      </c>
      <c r="AW1579" s="518" t="n">
        <v>0</v>
      </c>
      <c r="AX1579" s="518" t="n">
        <v>0</v>
      </c>
      <c r="AY1579" s="518" t="n">
        <v>0</v>
      </c>
      <c r="AZ1579" s="518" t="n">
        <v>0</v>
      </c>
      <c r="BA1579" s="518" t="n">
        <v>0</v>
      </c>
      <c r="BB1579" s="518" t="n">
        <v>0</v>
      </c>
      <c r="BC1579" s="518" t="n">
        <v>0</v>
      </c>
      <c r="BD1579" s="518" t="n">
        <v>0</v>
      </c>
      <c r="BE1579" s="518" t="n">
        <v>0</v>
      </c>
      <c r="BF1579" s="518" t="n">
        <v>0</v>
      </c>
      <c r="BG1579" s="518" t="n">
        <v>0</v>
      </c>
      <c r="BH1579" s="518" t="n">
        <v>0</v>
      </c>
      <c r="BI1579" s="518" t="n">
        <v>0</v>
      </c>
      <c r="BJ1579" s="518"/>
      <c r="BK1579" s="518"/>
      <c r="BL1579" s="518" t="n">
        <v>0</v>
      </c>
      <c r="BM1579" s="518"/>
      <c r="BN1579" s="518" t="n">
        <v>1</v>
      </c>
      <c r="BO1579" s="518"/>
      <c r="BP1579" s="518"/>
      <c r="BQ1579" s="518"/>
      <c r="BR1579" s="518"/>
      <c r="BS1579" s="518"/>
      <c r="BT1579" s="518"/>
      <c r="BU1579" s="518"/>
      <c r="BV1579" s="518" t="n">
        <v>0</v>
      </c>
      <c r="BW1579" s="518" t="n">
        <v>0</v>
      </c>
      <c r="BX1579" s="518" t="n">
        <v>0</v>
      </c>
      <c r="BY1579" s="518" t="n">
        <v>0</v>
      </c>
      <c r="BZ1579" s="518" t="n">
        <v>0</v>
      </c>
      <c r="CA1579" s="518" t="n">
        <v>0</v>
      </c>
      <c r="CB1579" s="518" t="n">
        <v>0</v>
      </c>
      <c r="CC1579" s="518" t="n">
        <v>0</v>
      </c>
      <c r="CD1579" s="518" t="n">
        <v>0</v>
      </c>
      <c r="CE1579" s="518" t="n">
        <v>0</v>
      </c>
      <c r="CF1579" s="518" t="n">
        <v>0</v>
      </c>
      <c r="CG1579" s="518" t="n">
        <v>0</v>
      </c>
      <c r="CH1579" s="518"/>
      <c r="CI1579" s="716"/>
      <c r="CL1579" s="48" t="n">
        <v>1</v>
      </c>
      <c r="CM1579" s="48" t="n">
        <f aca="false">CL1579-V1579</f>
        <v>0</v>
      </c>
      <c r="CN1579" s="702" t="n">
        <f aca="false">SUM(CO1579:DR1579)</f>
        <v>1</v>
      </c>
      <c r="CO1579" s="703" t="n">
        <v>0</v>
      </c>
      <c r="CP1579" s="703"/>
      <c r="CQ1579" s="703" t="n">
        <v>0</v>
      </c>
      <c r="CR1579" s="703"/>
      <c r="CS1579" s="703" t="n">
        <v>0</v>
      </c>
      <c r="CT1579" s="703" t="n">
        <v>0</v>
      </c>
      <c r="CU1579" s="703"/>
      <c r="CV1579" s="703"/>
      <c r="CW1579" s="703"/>
      <c r="CX1579" s="703" t="n">
        <v>0</v>
      </c>
      <c r="CY1579" s="703" t="n">
        <v>0</v>
      </c>
      <c r="CZ1579" s="703" t="n">
        <v>0</v>
      </c>
      <c r="DA1579" s="703"/>
      <c r="DB1579" s="703"/>
      <c r="DC1579" s="703"/>
      <c r="DD1579" s="703"/>
      <c r="DE1579" s="703" t="n">
        <v>0</v>
      </c>
      <c r="DF1579" s="703"/>
      <c r="DG1579" s="703" t="n">
        <v>0</v>
      </c>
      <c r="DH1579" s="703" t="n">
        <v>1</v>
      </c>
      <c r="DI1579" s="703" t="n">
        <v>0</v>
      </c>
      <c r="DJ1579" s="703" t="n">
        <v>0</v>
      </c>
      <c r="DK1579" s="703" t="n">
        <v>0</v>
      </c>
      <c r="DL1579" s="703" t="n">
        <v>0</v>
      </c>
      <c r="DM1579" s="703"/>
      <c r="DN1579" s="703"/>
      <c r="DO1579" s="703"/>
      <c r="DP1579" s="703"/>
      <c r="DQ1579" s="703"/>
      <c r="DR1579" s="703"/>
      <c r="DS1579" s="704" t="n">
        <f aca="false">CN1579-V1579</f>
        <v>0</v>
      </c>
      <c r="DT1579" s="553"/>
      <c r="DU1579" s="48"/>
    </row>
    <row r="1580" customFormat="false" ht="15" hidden="false" customHeight="true" outlineLevel="0" collapsed="false">
      <c r="A1580" s="705" t="n">
        <f aca="false">A1579+1</f>
        <v>1571</v>
      </c>
      <c r="B1580" s="706" t="s">
        <v>2495</v>
      </c>
      <c r="C1580" s="706" t="s">
        <v>409</v>
      </c>
      <c r="D1580" s="706" t="s">
        <v>408</v>
      </c>
      <c r="E1580" s="243" t="n">
        <f aca="false">COUNTIF($G$10:$G$1856,$G1580)</f>
        <v>1</v>
      </c>
      <c r="F1580" s="706"/>
      <c r="G1580" s="706" t="s">
        <v>3556</v>
      </c>
      <c r="H1580" s="707" t="s">
        <v>3088</v>
      </c>
      <c r="I1580" s="708" t="s">
        <v>2873</v>
      </c>
      <c r="J1580" s="707" t="s">
        <v>406</v>
      </c>
      <c r="K1580" s="709" t="s">
        <v>369</v>
      </c>
      <c r="L1580" s="707" t="s">
        <v>405</v>
      </c>
      <c r="M1580" s="708" t="s">
        <v>1035</v>
      </c>
      <c r="N1580" s="710" t="s">
        <v>934</v>
      </c>
      <c r="O1580" s="512" t="n">
        <v>1</v>
      </c>
      <c r="P1580" s="512" t="n">
        <v>1</v>
      </c>
      <c r="Q1580" s="711" t="n">
        <v>0.006623928</v>
      </c>
      <c r="R1580" s="712"/>
      <c r="S1580" s="713"/>
      <c r="T1580" s="714" t="n">
        <v>14.46</v>
      </c>
      <c r="U1580" s="715"/>
      <c r="V1580" s="262" t="n">
        <f aca="false">SUM(W1580:CI1580)</f>
        <v>1</v>
      </c>
      <c r="W1580" s="243" t="n">
        <v>0</v>
      </c>
      <c r="X1580" s="243" t="n">
        <v>0</v>
      </c>
      <c r="Y1580" s="243" t="n">
        <v>0</v>
      </c>
      <c r="Z1580" s="243" t="n">
        <v>0</v>
      </c>
      <c r="AA1580" s="243" t="n">
        <v>0</v>
      </c>
      <c r="AB1580" s="243" t="n">
        <v>0</v>
      </c>
      <c r="AC1580" s="243" t="n">
        <v>0</v>
      </c>
      <c r="AD1580" s="243" t="n">
        <v>0</v>
      </c>
      <c r="AE1580" s="243" t="n">
        <v>0</v>
      </c>
      <c r="AF1580" s="243" t="n">
        <v>0</v>
      </c>
      <c r="AG1580" s="243" t="n">
        <v>0</v>
      </c>
      <c r="AH1580" s="518" t="n">
        <v>0</v>
      </c>
      <c r="AI1580" s="243" t="n">
        <v>0</v>
      </c>
      <c r="AJ1580" s="243" t="n">
        <v>0</v>
      </c>
      <c r="AK1580" s="518" t="n">
        <v>0</v>
      </c>
      <c r="AL1580" s="518" t="n">
        <v>0</v>
      </c>
      <c r="AM1580" s="518" t="n">
        <v>0</v>
      </c>
      <c r="AN1580" s="518" t="n">
        <v>0</v>
      </c>
      <c r="AO1580" s="518" t="n">
        <v>0</v>
      </c>
      <c r="AP1580" s="518" t="n">
        <v>0</v>
      </c>
      <c r="AQ1580" s="518" t="n">
        <v>0</v>
      </c>
      <c r="AR1580" s="518" t="n">
        <v>0</v>
      </c>
      <c r="AS1580" s="518" t="n">
        <v>0</v>
      </c>
      <c r="AT1580" s="518" t="n">
        <v>0</v>
      </c>
      <c r="AU1580" s="518" t="n">
        <v>0</v>
      </c>
      <c r="AV1580" s="518" t="n">
        <v>0</v>
      </c>
      <c r="AW1580" s="518" t="n">
        <v>0</v>
      </c>
      <c r="AX1580" s="518" t="n">
        <v>0</v>
      </c>
      <c r="AY1580" s="518" t="n">
        <v>0</v>
      </c>
      <c r="AZ1580" s="518" t="n">
        <v>0</v>
      </c>
      <c r="BA1580" s="518" t="n">
        <v>0</v>
      </c>
      <c r="BB1580" s="518" t="n">
        <v>0</v>
      </c>
      <c r="BC1580" s="518" t="n">
        <v>0</v>
      </c>
      <c r="BD1580" s="518" t="n">
        <v>0</v>
      </c>
      <c r="BE1580" s="518" t="n">
        <v>0</v>
      </c>
      <c r="BF1580" s="518" t="n">
        <v>0</v>
      </c>
      <c r="BG1580" s="518" t="n">
        <v>0</v>
      </c>
      <c r="BH1580" s="518" t="n">
        <v>0</v>
      </c>
      <c r="BI1580" s="518" t="n">
        <v>0</v>
      </c>
      <c r="BJ1580" s="518"/>
      <c r="BK1580" s="518"/>
      <c r="BL1580" s="518" t="n">
        <v>0</v>
      </c>
      <c r="BM1580" s="518"/>
      <c r="BN1580" s="518" t="n">
        <v>1</v>
      </c>
      <c r="BO1580" s="518"/>
      <c r="BP1580" s="518"/>
      <c r="BQ1580" s="518"/>
      <c r="BR1580" s="518"/>
      <c r="BS1580" s="518"/>
      <c r="BT1580" s="518"/>
      <c r="BU1580" s="518"/>
      <c r="BV1580" s="518" t="n">
        <v>0</v>
      </c>
      <c r="BW1580" s="518" t="n">
        <v>0</v>
      </c>
      <c r="BX1580" s="518" t="n">
        <v>0</v>
      </c>
      <c r="BY1580" s="518" t="n">
        <v>0</v>
      </c>
      <c r="BZ1580" s="518" t="n">
        <v>0</v>
      </c>
      <c r="CA1580" s="518" t="n">
        <v>0</v>
      </c>
      <c r="CB1580" s="518" t="n">
        <v>0</v>
      </c>
      <c r="CC1580" s="518" t="n">
        <v>0</v>
      </c>
      <c r="CD1580" s="518" t="n">
        <v>0</v>
      </c>
      <c r="CE1580" s="518" t="n">
        <v>0</v>
      </c>
      <c r="CF1580" s="518" t="n">
        <v>0</v>
      </c>
      <c r="CG1580" s="518" t="n">
        <v>0</v>
      </c>
      <c r="CH1580" s="518"/>
      <c r="CI1580" s="716"/>
      <c r="CL1580" s="48" t="n">
        <v>1</v>
      </c>
      <c r="CM1580" s="48" t="n">
        <f aca="false">CL1580-V1580</f>
        <v>0</v>
      </c>
      <c r="CN1580" s="702" t="n">
        <f aca="false">SUM(CO1580:DR1580)</f>
        <v>1</v>
      </c>
      <c r="CO1580" s="703" t="n">
        <v>0</v>
      </c>
      <c r="CP1580" s="703"/>
      <c r="CQ1580" s="703" t="n">
        <v>0</v>
      </c>
      <c r="CR1580" s="703"/>
      <c r="CS1580" s="703" t="n">
        <v>0</v>
      </c>
      <c r="CT1580" s="703" t="n">
        <v>0</v>
      </c>
      <c r="CU1580" s="703"/>
      <c r="CV1580" s="703"/>
      <c r="CW1580" s="703"/>
      <c r="CX1580" s="703" t="n">
        <v>0</v>
      </c>
      <c r="CY1580" s="703" t="n">
        <v>0</v>
      </c>
      <c r="CZ1580" s="703" t="n">
        <v>0</v>
      </c>
      <c r="DA1580" s="703"/>
      <c r="DB1580" s="703"/>
      <c r="DC1580" s="703"/>
      <c r="DD1580" s="703"/>
      <c r="DE1580" s="703" t="n">
        <v>0</v>
      </c>
      <c r="DF1580" s="703"/>
      <c r="DG1580" s="703" t="n">
        <v>0</v>
      </c>
      <c r="DH1580" s="703" t="n">
        <v>1</v>
      </c>
      <c r="DI1580" s="703" t="n">
        <v>0</v>
      </c>
      <c r="DJ1580" s="703" t="n">
        <v>0</v>
      </c>
      <c r="DK1580" s="703" t="n">
        <v>0</v>
      </c>
      <c r="DL1580" s="703" t="n">
        <v>0</v>
      </c>
      <c r="DM1580" s="703"/>
      <c r="DN1580" s="703"/>
      <c r="DO1580" s="703"/>
      <c r="DP1580" s="703"/>
      <c r="DQ1580" s="703"/>
      <c r="DR1580" s="703"/>
      <c r="DS1580" s="704" t="n">
        <f aca="false">CN1580-V1580</f>
        <v>0</v>
      </c>
      <c r="DT1580" s="553"/>
      <c r="DU1580" s="48"/>
    </row>
    <row r="1581" customFormat="false" ht="15" hidden="false" customHeight="true" outlineLevel="0" collapsed="false">
      <c r="A1581" s="705" t="n">
        <f aca="false">A1580+1</f>
        <v>1572</v>
      </c>
      <c r="B1581" s="706" t="s">
        <v>2495</v>
      </c>
      <c r="C1581" s="706" t="s">
        <v>409</v>
      </c>
      <c r="D1581" s="706" t="s">
        <v>408</v>
      </c>
      <c r="E1581" s="243" t="n">
        <f aca="false">COUNTIF($G$10:$G$1856,$G1581)</f>
        <v>1</v>
      </c>
      <c r="F1581" s="706"/>
      <c r="G1581" s="706" t="s">
        <v>3557</v>
      </c>
      <c r="H1581" s="707" t="s">
        <v>3090</v>
      </c>
      <c r="I1581" s="708" t="s">
        <v>941</v>
      </c>
      <c r="J1581" s="707" t="s">
        <v>406</v>
      </c>
      <c r="K1581" s="709" t="s">
        <v>369</v>
      </c>
      <c r="L1581" s="707" t="s">
        <v>405</v>
      </c>
      <c r="M1581" s="708" t="s">
        <v>942</v>
      </c>
      <c r="N1581" s="710" t="s">
        <v>934</v>
      </c>
      <c r="O1581" s="512" t="n">
        <v>2</v>
      </c>
      <c r="P1581" s="512" t="n">
        <v>1</v>
      </c>
      <c r="Q1581" s="711" t="n">
        <v>0.00245952</v>
      </c>
      <c r="R1581" s="712"/>
      <c r="S1581" s="713"/>
      <c r="T1581" s="714" t="n">
        <v>5.37</v>
      </c>
      <c r="U1581" s="715"/>
      <c r="V1581" s="262" t="n">
        <f aca="false">SUM(W1581:CI1581)</f>
        <v>1</v>
      </c>
      <c r="W1581" s="243" t="n">
        <v>0</v>
      </c>
      <c r="X1581" s="243" t="n">
        <v>0</v>
      </c>
      <c r="Y1581" s="243" t="n">
        <v>0</v>
      </c>
      <c r="Z1581" s="243" t="n">
        <v>0</v>
      </c>
      <c r="AA1581" s="243" t="n">
        <v>0</v>
      </c>
      <c r="AB1581" s="243" t="n">
        <v>0</v>
      </c>
      <c r="AC1581" s="243" t="n">
        <v>0</v>
      </c>
      <c r="AD1581" s="243" t="n">
        <v>0</v>
      </c>
      <c r="AE1581" s="243" t="n">
        <v>0</v>
      </c>
      <c r="AF1581" s="243" t="n">
        <v>0</v>
      </c>
      <c r="AG1581" s="243" t="n">
        <v>0</v>
      </c>
      <c r="AH1581" s="518" t="n">
        <v>0</v>
      </c>
      <c r="AI1581" s="243" t="n">
        <v>0</v>
      </c>
      <c r="AJ1581" s="243" t="n">
        <v>0</v>
      </c>
      <c r="AK1581" s="518" t="n">
        <v>0</v>
      </c>
      <c r="AL1581" s="518" t="n">
        <v>0</v>
      </c>
      <c r="AM1581" s="518" t="n">
        <v>0</v>
      </c>
      <c r="AN1581" s="518" t="n">
        <v>0</v>
      </c>
      <c r="AO1581" s="518" t="n">
        <v>0</v>
      </c>
      <c r="AP1581" s="518" t="n">
        <v>0</v>
      </c>
      <c r="AQ1581" s="518" t="n">
        <v>0</v>
      </c>
      <c r="AR1581" s="518" t="n">
        <v>0</v>
      </c>
      <c r="AS1581" s="518" t="n">
        <v>0</v>
      </c>
      <c r="AT1581" s="518" t="n">
        <v>0</v>
      </c>
      <c r="AU1581" s="518" t="n">
        <v>0</v>
      </c>
      <c r="AV1581" s="518" t="n">
        <v>0</v>
      </c>
      <c r="AW1581" s="518" t="n">
        <v>0</v>
      </c>
      <c r="AX1581" s="518" t="n">
        <v>0</v>
      </c>
      <c r="AY1581" s="518" t="n">
        <v>0</v>
      </c>
      <c r="AZ1581" s="518" t="n">
        <v>0</v>
      </c>
      <c r="BA1581" s="518" t="n">
        <v>0</v>
      </c>
      <c r="BB1581" s="518" t="n">
        <v>0</v>
      </c>
      <c r="BC1581" s="518" t="n">
        <v>0</v>
      </c>
      <c r="BD1581" s="518" t="n">
        <v>0</v>
      </c>
      <c r="BE1581" s="518" t="n">
        <v>0</v>
      </c>
      <c r="BF1581" s="518" t="n">
        <v>0</v>
      </c>
      <c r="BG1581" s="518" t="n">
        <v>0</v>
      </c>
      <c r="BH1581" s="518" t="n">
        <v>0</v>
      </c>
      <c r="BI1581" s="518" t="n">
        <v>0</v>
      </c>
      <c r="BJ1581" s="518"/>
      <c r="BK1581" s="518"/>
      <c r="BL1581" s="518" t="n">
        <v>0</v>
      </c>
      <c r="BM1581" s="518"/>
      <c r="BN1581" s="518" t="n">
        <v>1</v>
      </c>
      <c r="BO1581" s="518"/>
      <c r="BP1581" s="518"/>
      <c r="BQ1581" s="518"/>
      <c r="BR1581" s="518"/>
      <c r="BS1581" s="518"/>
      <c r="BT1581" s="518"/>
      <c r="BU1581" s="518"/>
      <c r="BV1581" s="518" t="n">
        <v>0</v>
      </c>
      <c r="BW1581" s="518" t="n">
        <v>0</v>
      </c>
      <c r="BX1581" s="518" t="n">
        <v>0</v>
      </c>
      <c r="BY1581" s="518" t="n">
        <v>0</v>
      </c>
      <c r="BZ1581" s="518" t="n">
        <v>0</v>
      </c>
      <c r="CA1581" s="518" t="n">
        <v>0</v>
      </c>
      <c r="CB1581" s="518" t="n">
        <v>0</v>
      </c>
      <c r="CC1581" s="518" t="n">
        <v>0</v>
      </c>
      <c r="CD1581" s="518" t="n">
        <v>0</v>
      </c>
      <c r="CE1581" s="518" t="n">
        <v>0</v>
      </c>
      <c r="CF1581" s="518" t="n">
        <v>0</v>
      </c>
      <c r="CG1581" s="518" t="n">
        <v>0</v>
      </c>
      <c r="CH1581" s="518"/>
      <c r="CI1581" s="716"/>
      <c r="CL1581" s="48" t="n">
        <v>1</v>
      </c>
      <c r="CM1581" s="48" t="n">
        <f aca="false">CL1581-V1581</f>
        <v>0</v>
      </c>
      <c r="CN1581" s="702" t="n">
        <f aca="false">SUM(CO1581:DR1581)</f>
        <v>1</v>
      </c>
      <c r="CO1581" s="703" t="n">
        <v>0</v>
      </c>
      <c r="CP1581" s="703"/>
      <c r="CQ1581" s="703" t="n">
        <v>0</v>
      </c>
      <c r="CR1581" s="703"/>
      <c r="CS1581" s="703" t="n">
        <v>0</v>
      </c>
      <c r="CT1581" s="703" t="n">
        <v>0</v>
      </c>
      <c r="CU1581" s="703"/>
      <c r="CV1581" s="703"/>
      <c r="CW1581" s="703"/>
      <c r="CX1581" s="703" t="n">
        <v>0</v>
      </c>
      <c r="CY1581" s="703" t="n">
        <v>0</v>
      </c>
      <c r="CZ1581" s="703" t="n">
        <v>0</v>
      </c>
      <c r="DA1581" s="703"/>
      <c r="DB1581" s="703"/>
      <c r="DC1581" s="703"/>
      <c r="DD1581" s="703"/>
      <c r="DE1581" s="703" t="n">
        <v>0</v>
      </c>
      <c r="DF1581" s="703"/>
      <c r="DG1581" s="703" t="n">
        <v>0</v>
      </c>
      <c r="DH1581" s="703" t="n">
        <v>1</v>
      </c>
      <c r="DI1581" s="703" t="n">
        <v>0</v>
      </c>
      <c r="DJ1581" s="703" t="n">
        <v>0</v>
      </c>
      <c r="DK1581" s="703" t="n">
        <v>0</v>
      </c>
      <c r="DL1581" s="703" t="n">
        <v>0</v>
      </c>
      <c r="DM1581" s="703"/>
      <c r="DN1581" s="703"/>
      <c r="DO1581" s="703"/>
      <c r="DP1581" s="703"/>
      <c r="DQ1581" s="703"/>
      <c r="DR1581" s="703"/>
      <c r="DS1581" s="704" t="n">
        <f aca="false">CN1581-V1581</f>
        <v>0</v>
      </c>
      <c r="DT1581" s="553"/>
      <c r="DU1581" s="48"/>
    </row>
    <row r="1582" customFormat="false" ht="15" hidden="false" customHeight="true" outlineLevel="0" collapsed="false">
      <c r="A1582" s="705" t="n">
        <f aca="false">A1581+1</f>
        <v>1573</v>
      </c>
      <c r="B1582" s="706" t="s">
        <v>2495</v>
      </c>
      <c r="C1582" s="706" t="s">
        <v>409</v>
      </c>
      <c r="D1582" s="706" t="s">
        <v>408</v>
      </c>
      <c r="E1582" s="243" t="n">
        <f aca="false">COUNTIF($G$10:$G$1856,$G1582)</f>
        <v>1</v>
      </c>
      <c r="F1582" s="706"/>
      <c r="G1582" s="706" t="s">
        <v>3558</v>
      </c>
      <c r="H1582" s="707" t="s">
        <v>3092</v>
      </c>
      <c r="I1582" s="708" t="s">
        <v>1038</v>
      </c>
      <c r="J1582" s="707" t="s">
        <v>406</v>
      </c>
      <c r="K1582" s="709" t="s">
        <v>369</v>
      </c>
      <c r="L1582" s="707" t="s">
        <v>405</v>
      </c>
      <c r="M1582" s="708" t="s">
        <v>1319</v>
      </c>
      <c r="N1582" s="710" t="s">
        <v>934</v>
      </c>
      <c r="O1582" s="512" t="n">
        <v>1</v>
      </c>
      <c r="P1582" s="512" t="n">
        <v>1</v>
      </c>
      <c r="Q1582" s="711" t="n">
        <v>0.003774276</v>
      </c>
      <c r="R1582" s="712"/>
      <c r="S1582" s="713"/>
      <c r="T1582" s="714" t="n">
        <v>8.24</v>
      </c>
      <c r="U1582" s="715"/>
      <c r="V1582" s="262" t="n">
        <f aca="false">SUM(W1582:CI1582)</f>
        <v>1</v>
      </c>
      <c r="W1582" s="243" t="n">
        <v>0</v>
      </c>
      <c r="X1582" s="243" t="n">
        <v>0</v>
      </c>
      <c r="Y1582" s="243" t="n">
        <v>0</v>
      </c>
      <c r="Z1582" s="243" t="n">
        <v>0</v>
      </c>
      <c r="AA1582" s="243" t="n">
        <v>0</v>
      </c>
      <c r="AB1582" s="243" t="n">
        <v>0</v>
      </c>
      <c r="AC1582" s="243" t="n">
        <v>0</v>
      </c>
      <c r="AD1582" s="243" t="n">
        <v>0</v>
      </c>
      <c r="AE1582" s="243" t="n">
        <v>0</v>
      </c>
      <c r="AF1582" s="243" t="n">
        <v>0</v>
      </c>
      <c r="AG1582" s="243" t="n">
        <v>0</v>
      </c>
      <c r="AH1582" s="518" t="n">
        <v>0</v>
      </c>
      <c r="AI1582" s="243" t="n">
        <v>0</v>
      </c>
      <c r="AJ1582" s="243" t="n">
        <v>0</v>
      </c>
      <c r="AK1582" s="518" t="n">
        <v>0</v>
      </c>
      <c r="AL1582" s="518" t="n">
        <v>0</v>
      </c>
      <c r="AM1582" s="518" t="n">
        <v>0</v>
      </c>
      <c r="AN1582" s="518" t="n">
        <v>0</v>
      </c>
      <c r="AO1582" s="518" t="n">
        <v>0</v>
      </c>
      <c r="AP1582" s="518" t="n">
        <v>0</v>
      </c>
      <c r="AQ1582" s="518" t="n">
        <v>0</v>
      </c>
      <c r="AR1582" s="518" t="n">
        <v>0</v>
      </c>
      <c r="AS1582" s="518" t="n">
        <v>0</v>
      </c>
      <c r="AT1582" s="518" t="n">
        <v>0</v>
      </c>
      <c r="AU1582" s="518" t="n">
        <v>0</v>
      </c>
      <c r="AV1582" s="518" t="n">
        <v>0</v>
      </c>
      <c r="AW1582" s="518" t="n">
        <v>0</v>
      </c>
      <c r="AX1582" s="518" t="n">
        <v>0</v>
      </c>
      <c r="AY1582" s="518" t="n">
        <v>0</v>
      </c>
      <c r="AZ1582" s="518" t="n">
        <v>0</v>
      </c>
      <c r="BA1582" s="518" t="n">
        <v>0</v>
      </c>
      <c r="BB1582" s="518" t="n">
        <v>0</v>
      </c>
      <c r="BC1582" s="518" t="n">
        <v>0</v>
      </c>
      <c r="BD1582" s="518" t="n">
        <v>0</v>
      </c>
      <c r="BE1582" s="518" t="n">
        <v>0</v>
      </c>
      <c r="BF1582" s="518" t="n">
        <v>0</v>
      </c>
      <c r="BG1582" s="518" t="n">
        <v>0</v>
      </c>
      <c r="BH1582" s="518" t="n">
        <v>0</v>
      </c>
      <c r="BI1582" s="518" t="n">
        <v>0</v>
      </c>
      <c r="BJ1582" s="518"/>
      <c r="BK1582" s="518"/>
      <c r="BL1582" s="518" t="n">
        <v>0</v>
      </c>
      <c r="BM1582" s="518"/>
      <c r="BN1582" s="518" t="n">
        <v>1</v>
      </c>
      <c r="BO1582" s="518"/>
      <c r="BP1582" s="518"/>
      <c r="BQ1582" s="518"/>
      <c r="BR1582" s="518"/>
      <c r="BS1582" s="518"/>
      <c r="BT1582" s="518"/>
      <c r="BU1582" s="518"/>
      <c r="BV1582" s="518" t="n">
        <v>0</v>
      </c>
      <c r="BW1582" s="518" t="n">
        <v>0</v>
      </c>
      <c r="BX1582" s="518" t="n">
        <v>0</v>
      </c>
      <c r="BY1582" s="518" t="n">
        <v>0</v>
      </c>
      <c r="BZ1582" s="518" t="n">
        <v>0</v>
      </c>
      <c r="CA1582" s="518" t="n">
        <v>0</v>
      </c>
      <c r="CB1582" s="518" t="n">
        <v>0</v>
      </c>
      <c r="CC1582" s="518" t="n">
        <v>0</v>
      </c>
      <c r="CD1582" s="518" t="n">
        <v>0</v>
      </c>
      <c r="CE1582" s="518" t="n">
        <v>0</v>
      </c>
      <c r="CF1582" s="518" t="n">
        <v>0</v>
      </c>
      <c r="CG1582" s="518" t="n">
        <v>0</v>
      </c>
      <c r="CH1582" s="518"/>
      <c r="CI1582" s="716"/>
      <c r="CL1582" s="48" t="n">
        <v>1</v>
      </c>
      <c r="CM1582" s="48" t="n">
        <f aca="false">CL1582-V1582</f>
        <v>0</v>
      </c>
      <c r="CN1582" s="702" t="n">
        <f aca="false">SUM(CO1582:DR1582)</f>
        <v>1</v>
      </c>
      <c r="CO1582" s="703" t="n">
        <v>0</v>
      </c>
      <c r="CP1582" s="703"/>
      <c r="CQ1582" s="703" t="n">
        <v>0</v>
      </c>
      <c r="CR1582" s="703"/>
      <c r="CS1582" s="703" t="n">
        <v>0</v>
      </c>
      <c r="CT1582" s="703" t="n">
        <v>0</v>
      </c>
      <c r="CU1582" s="703"/>
      <c r="CV1582" s="703"/>
      <c r="CW1582" s="703"/>
      <c r="CX1582" s="703" t="n">
        <v>0</v>
      </c>
      <c r="CY1582" s="703" t="n">
        <v>0</v>
      </c>
      <c r="CZ1582" s="703" t="n">
        <v>0</v>
      </c>
      <c r="DA1582" s="703"/>
      <c r="DB1582" s="703"/>
      <c r="DC1582" s="703"/>
      <c r="DD1582" s="703"/>
      <c r="DE1582" s="703" t="n">
        <v>0</v>
      </c>
      <c r="DF1582" s="703"/>
      <c r="DG1582" s="703" t="n">
        <v>0</v>
      </c>
      <c r="DH1582" s="703" t="n">
        <v>1</v>
      </c>
      <c r="DI1582" s="703" t="n">
        <v>0</v>
      </c>
      <c r="DJ1582" s="703" t="n">
        <v>0</v>
      </c>
      <c r="DK1582" s="703" t="n">
        <v>0</v>
      </c>
      <c r="DL1582" s="703" t="n">
        <v>0</v>
      </c>
      <c r="DM1582" s="703"/>
      <c r="DN1582" s="703"/>
      <c r="DO1582" s="703"/>
      <c r="DP1582" s="703"/>
      <c r="DQ1582" s="703"/>
      <c r="DR1582" s="703"/>
      <c r="DS1582" s="704" t="n">
        <f aca="false">CN1582-V1582</f>
        <v>0</v>
      </c>
      <c r="DT1582" s="553"/>
      <c r="DU1582" s="48"/>
    </row>
    <row r="1583" customFormat="false" ht="15" hidden="false" customHeight="true" outlineLevel="0" collapsed="false">
      <c r="A1583" s="705" t="n">
        <f aca="false">A1582+1</f>
        <v>1574</v>
      </c>
      <c r="B1583" s="706" t="s">
        <v>2495</v>
      </c>
      <c r="C1583" s="706" t="s">
        <v>409</v>
      </c>
      <c r="D1583" s="706" t="s">
        <v>408</v>
      </c>
      <c r="E1583" s="243" t="n">
        <f aca="false">COUNTIF($G$10:$G$1856,$G1583)</f>
        <v>1</v>
      </c>
      <c r="F1583" s="706"/>
      <c r="G1583" s="706" t="s">
        <v>3559</v>
      </c>
      <c r="H1583" s="707" t="s">
        <v>3094</v>
      </c>
      <c r="I1583" s="708" t="s">
        <v>1042</v>
      </c>
      <c r="J1583" s="707" t="s">
        <v>406</v>
      </c>
      <c r="K1583" s="709" t="s">
        <v>369</v>
      </c>
      <c r="L1583" s="707" t="s">
        <v>405</v>
      </c>
      <c r="M1583" s="708" t="s">
        <v>1322</v>
      </c>
      <c r="N1583" s="710" t="s">
        <v>934</v>
      </c>
      <c r="O1583" s="512" t="n">
        <v>1</v>
      </c>
      <c r="P1583" s="512" t="n">
        <v>1</v>
      </c>
      <c r="Q1583" s="711" t="n">
        <v>0.003774276</v>
      </c>
      <c r="R1583" s="712"/>
      <c r="S1583" s="713"/>
      <c r="T1583" s="714" t="n">
        <v>8.24</v>
      </c>
      <c r="U1583" s="715"/>
      <c r="V1583" s="262" t="n">
        <f aca="false">SUM(W1583:CI1583)</f>
        <v>1</v>
      </c>
      <c r="W1583" s="243" t="n">
        <v>0</v>
      </c>
      <c r="X1583" s="243" t="n">
        <v>0</v>
      </c>
      <c r="Y1583" s="243" t="n">
        <v>0</v>
      </c>
      <c r="Z1583" s="243" t="n">
        <v>0</v>
      </c>
      <c r="AA1583" s="243" t="n">
        <v>0</v>
      </c>
      <c r="AB1583" s="243" t="n">
        <v>0</v>
      </c>
      <c r="AC1583" s="243" t="n">
        <v>0</v>
      </c>
      <c r="AD1583" s="243" t="n">
        <v>0</v>
      </c>
      <c r="AE1583" s="243" t="n">
        <v>0</v>
      </c>
      <c r="AF1583" s="243" t="n">
        <v>0</v>
      </c>
      <c r="AG1583" s="243" t="n">
        <v>0</v>
      </c>
      <c r="AH1583" s="518" t="n">
        <v>0</v>
      </c>
      <c r="AI1583" s="243" t="n">
        <v>0</v>
      </c>
      <c r="AJ1583" s="243" t="n">
        <v>0</v>
      </c>
      <c r="AK1583" s="518" t="n">
        <v>0</v>
      </c>
      <c r="AL1583" s="518" t="n">
        <v>0</v>
      </c>
      <c r="AM1583" s="518" t="n">
        <v>0</v>
      </c>
      <c r="AN1583" s="518" t="n">
        <v>0</v>
      </c>
      <c r="AO1583" s="518" t="n">
        <v>0</v>
      </c>
      <c r="AP1583" s="518" t="n">
        <v>0</v>
      </c>
      <c r="AQ1583" s="518" t="n">
        <v>0</v>
      </c>
      <c r="AR1583" s="518" t="n">
        <v>0</v>
      </c>
      <c r="AS1583" s="518" t="n">
        <v>0</v>
      </c>
      <c r="AT1583" s="518" t="n">
        <v>0</v>
      </c>
      <c r="AU1583" s="518" t="n">
        <v>0</v>
      </c>
      <c r="AV1583" s="518" t="n">
        <v>0</v>
      </c>
      <c r="AW1583" s="518" t="n">
        <v>0</v>
      </c>
      <c r="AX1583" s="518" t="n">
        <v>0</v>
      </c>
      <c r="AY1583" s="518" t="n">
        <v>0</v>
      </c>
      <c r="AZ1583" s="518" t="n">
        <v>0</v>
      </c>
      <c r="BA1583" s="518" t="n">
        <v>0</v>
      </c>
      <c r="BB1583" s="518" t="n">
        <v>0</v>
      </c>
      <c r="BC1583" s="518" t="n">
        <v>0</v>
      </c>
      <c r="BD1583" s="518" t="n">
        <v>0</v>
      </c>
      <c r="BE1583" s="518" t="n">
        <v>0</v>
      </c>
      <c r="BF1583" s="518" t="n">
        <v>0</v>
      </c>
      <c r="BG1583" s="518" t="n">
        <v>0</v>
      </c>
      <c r="BH1583" s="518" t="n">
        <v>0</v>
      </c>
      <c r="BI1583" s="518" t="n">
        <v>0</v>
      </c>
      <c r="BJ1583" s="518"/>
      <c r="BK1583" s="518"/>
      <c r="BL1583" s="518" t="n">
        <v>0</v>
      </c>
      <c r="BM1583" s="518"/>
      <c r="BN1583" s="518" t="n">
        <v>1</v>
      </c>
      <c r="BO1583" s="518"/>
      <c r="BP1583" s="518"/>
      <c r="BQ1583" s="518"/>
      <c r="BR1583" s="518"/>
      <c r="BS1583" s="518"/>
      <c r="BT1583" s="518"/>
      <c r="BU1583" s="518"/>
      <c r="BV1583" s="518" t="n">
        <v>0</v>
      </c>
      <c r="BW1583" s="518" t="n">
        <v>0</v>
      </c>
      <c r="BX1583" s="518" t="n">
        <v>0</v>
      </c>
      <c r="BY1583" s="518" t="n">
        <v>0</v>
      </c>
      <c r="BZ1583" s="518" t="n">
        <v>0</v>
      </c>
      <c r="CA1583" s="518" t="n">
        <v>0</v>
      </c>
      <c r="CB1583" s="518" t="n">
        <v>0</v>
      </c>
      <c r="CC1583" s="518" t="n">
        <v>0</v>
      </c>
      <c r="CD1583" s="518" t="n">
        <v>0</v>
      </c>
      <c r="CE1583" s="518" t="n">
        <v>0</v>
      </c>
      <c r="CF1583" s="518" t="n">
        <v>0</v>
      </c>
      <c r="CG1583" s="518" t="n">
        <v>0</v>
      </c>
      <c r="CH1583" s="518"/>
      <c r="CI1583" s="716"/>
      <c r="CL1583" s="48" t="n">
        <v>1</v>
      </c>
      <c r="CM1583" s="48" t="n">
        <f aca="false">CL1583-V1583</f>
        <v>0</v>
      </c>
      <c r="CN1583" s="702" t="n">
        <f aca="false">SUM(CO1583:DR1583)</f>
        <v>1</v>
      </c>
      <c r="CO1583" s="703" t="n">
        <v>0</v>
      </c>
      <c r="CP1583" s="703"/>
      <c r="CQ1583" s="703" t="n">
        <v>0</v>
      </c>
      <c r="CR1583" s="703"/>
      <c r="CS1583" s="703" t="n">
        <v>0</v>
      </c>
      <c r="CT1583" s="703" t="n">
        <v>0</v>
      </c>
      <c r="CU1583" s="703"/>
      <c r="CV1583" s="703"/>
      <c r="CW1583" s="703"/>
      <c r="CX1583" s="703" t="n">
        <v>0</v>
      </c>
      <c r="CY1583" s="703" t="n">
        <v>0</v>
      </c>
      <c r="CZ1583" s="703" t="n">
        <v>0</v>
      </c>
      <c r="DA1583" s="703"/>
      <c r="DB1583" s="703"/>
      <c r="DC1583" s="703"/>
      <c r="DD1583" s="703"/>
      <c r="DE1583" s="703" t="n">
        <v>0</v>
      </c>
      <c r="DF1583" s="703"/>
      <c r="DG1583" s="703" t="n">
        <v>0</v>
      </c>
      <c r="DH1583" s="703" t="n">
        <v>1</v>
      </c>
      <c r="DI1583" s="703" t="n">
        <v>0</v>
      </c>
      <c r="DJ1583" s="703" t="n">
        <v>0</v>
      </c>
      <c r="DK1583" s="703" t="n">
        <v>0</v>
      </c>
      <c r="DL1583" s="703" t="n">
        <v>0</v>
      </c>
      <c r="DM1583" s="703"/>
      <c r="DN1583" s="703"/>
      <c r="DO1583" s="703"/>
      <c r="DP1583" s="703"/>
      <c r="DQ1583" s="703"/>
      <c r="DR1583" s="703"/>
      <c r="DS1583" s="704" t="n">
        <f aca="false">CN1583-V1583</f>
        <v>0</v>
      </c>
      <c r="DT1583" s="553"/>
      <c r="DU1583" s="48"/>
    </row>
    <row r="1584" customFormat="false" ht="15" hidden="false" customHeight="true" outlineLevel="0" collapsed="false">
      <c r="A1584" s="705" t="n">
        <f aca="false">A1583+1</f>
        <v>1575</v>
      </c>
      <c r="B1584" s="706" t="s">
        <v>2495</v>
      </c>
      <c r="C1584" s="706" t="s">
        <v>409</v>
      </c>
      <c r="D1584" s="706" t="s">
        <v>408</v>
      </c>
      <c r="E1584" s="243" t="n">
        <f aca="false">COUNTIF($G$10:$G$1856,$G1584)</f>
        <v>1</v>
      </c>
      <c r="F1584" s="706"/>
      <c r="G1584" s="706" t="s">
        <v>3560</v>
      </c>
      <c r="H1584" s="707" t="s">
        <v>3096</v>
      </c>
      <c r="I1584" s="708" t="s">
        <v>1137</v>
      </c>
      <c r="J1584" s="707" t="s">
        <v>406</v>
      </c>
      <c r="K1584" s="709" t="s">
        <v>369</v>
      </c>
      <c r="L1584" s="707" t="s">
        <v>405</v>
      </c>
      <c r="M1584" s="708" t="s">
        <v>1138</v>
      </c>
      <c r="N1584" s="710" t="s">
        <v>934</v>
      </c>
      <c r="O1584" s="512" t="n">
        <v>2</v>
      </c>
      <c r="P1584" s="512" t="n">
        <v>1</v>
      </c>
      <c r="Q1584" s="711" t="n">
        <v>0.002249464</v>
      </c>
      <c r="R1584" s="712"/>
      <c r="S1584" s="713"/>
      <c r="T1584" s="714" t="n">
        <v>4.91</v>
      </c>
      <c r="U1584" s="715"/>
      <c r="V1584" s="262" t="n">
        <f aca="false">SUM(W1584:CI1584)</f>
        <v>2</v>
      </c>
      <c r="W1584" s="243" t="n">
        <v>0</v>
      </c>
      <c r="X1584" s="243" t="n">
        <v>0</v>
      </c>
      <c r="Y1584" s="243" t="n">
        <v>0</v>
      </c>
      <c r="Z1584" s="243" t="n">
        <v>0</v>
      </c>
      <c r="AA1584" s="243" t="n">
        <v>0</v>
      </c>
      <c r="AB1584" s="243" t="n">
        <v>0</v>
      </c>
      <c r="AC1584" s="243" t="n">
        <v>0</v>
      </c>
      <c r="AD1584" s="243" t="n">
        <v>0</v>
      </c>
      <c r="AE1584" s="243" t="n">
        <v>0</v>
      </c>
      <c r="AF1584" s="243" t="n">
        <v>0</v>
      </c>
      <c r="AG1584" s="243" t="n">
        <v>0</v>
      </c>
      <c r="AH1584" s="518" t="n">
        <v>0</v>
      </c>
      <c r="AI1584" s="243" t="n">
        <v>0</v>
      </c>
      <c r="AJ1584" s="243" t="n">
        <v>0</v>
      </c>
      <c r="AK1584" s="518" t="n">
        <v>0</v>
      </c>
      <c r="AL1584" s="518" t="n">
        <v>0</v>
      </c>
      <c r="AM1584" s="518" t="n">
        <v>0</v>
      </c>
      <c r="AN1584" s="518" t="n">
        <v>0</v>
      </c>
      <c r="AO1584" s="518" t="n">
        <v>0</v>
      </c>
      <c r="AP1584" s="518" t="n">
        <v>0</v>
      </c>
      <c r="AQ1584" s="518" t="n">
        <v>0</v>
      </c>
      <c r="AR1584" s="518" t="n">
        <v>0</v>
      </c>
      <c r="AS1584" s="518" t="n">
        <v>0</v>
      </c>
      <c r="AT1584" s="518" t="n">
        <v>0</v>
      </c>
      <c r="AU1584" s="518" t="n">
        <v>0</v>
      </c>
      <c r="AV1584" s="518" t="n">
        <v>0</v>
      </c>
      <c r="AW1584" s="518" t="n">
        <v>0</v>
      </c>
      <c r="AX1584" s="518" t="n">
        <v>0</v>
      </c>
      <c r="AY1584" s="518" t="n">
        <v>0</v>
      </c>
      <c r="AZ1584" s="518" t="n">
        <v>0</v>
      </c>
      <c r="BA1584" s="518" t="n">
        <v>0</v>
      </c>
      <c r="BB1584" s="518" t="n">
        <v>0</v>
      </c>
      <c r="BC1584" s="518" t="n">
        <v>0</v>
      </c>
      <c r="BD1584" s="518" t="n">
        <v>0</v>
      </c>
      <c r="BE1584" s="518" t="n">
        <v>0</v>
      </c>
      <c r="BF1584" s="518" t="n">
        <v>0</v>
      </c>
      <c r="BG1584" s="518" t="n">
        <v>0</v>
      </c>
      <c r="BH1584" s="518" t="n">
        <v>0</v>
      </c>
      <c r="BI1584" s="518" t="n">
        <v>0</v>
      </c>
      <c r="BJ1584" s="518"/>
      <c r="BK1584" s="518"/>
      <c r="BL1584" s="518" t="n">
        <v>0</v>
      </c>
      <c r="BM1584" s="518"/>
      <c r="BN1584" s="518" t="n">
        <v>2</v>
      </c>
      <c r="BO1584" s="518"/>
      <c r="BP1584" s="518"/>
      <c r="BQ1584" s="518"/>
      <c r="BR1584" s="518"/>
      <c r="BS1584" s="518"/>
      <c r="BT1584" s="518"/>
      <c r="BU1584" s="518"/>
      <c r="BV1584" s="518" t="n">
        <v>0</v>
      </c>
      <c r="BW1584" s="518" t="n">
        <v>0</v>
      </c>
      <c r="BX1584" s="518" t="n">
        <v>0</v>
      </c>
      <c r="BY1584" s="518" t="n">
        <v>0</v>
      </c>
      <c r="BZ1584" s="518" t="n">
        <v>0</v>
      </c>
      <c r="CA1584" s="518" t="n">
        <v>0</v>
      </c>
      <c r="CB1584" s="518" t="n">
        <v>0</v>
      </c>
      <c r="CC1584" s="518" t="n">
        <v>0</v>
      </c>
      <c r="CD1584" s="518" t="n">
        <v>0</v>
      </c>
      <c r="CE1584" s="518" t="n">
        <v>0</v>
      </c>
      <c r="CF1584" s="518" t="n">
        <v>0</v>
      </c>
      <c r="CG1584" s="518" t="n">
        <v>0</v>
      </c>
      <c r="CH1584" s="518"/>
      <c r="CI1584" s="716"/>
      <c r="CL1584" s="48" t="n">
        <v>2</v>
      </c>
      <c r="CM1584" s="48" t="n">
        <f aca="false">CL1584-V1584</f>
        <v>0</v>
      </c>
      <c r="CN1584" s="702" t="n">
        <f aca="false">SUM(CO1584:DR1584)</f>
        <v>2</v>
      </c>
      <c r="CO1584" s="703" t="n">
        <v>0</v>
      </c>
      <c r="CP1584" s="703"/>
      <c r="CQ1584" s="703" t="n">
        <v>0</v>
      </c>
      <c r="CR1584" s="703"/>
      <c r="CS1584" s="703" t="n">
        <v>0</v>
      </c>
      <c r="CT1584" s="703" t="n">
        <v>0</v>
      </c>
      <c r="CU1584" s="703"/>
      <c r="CV1584" s="703"/>
      <c r="CW1584" s="703"/>
      <c r="CX1584" s="703" t="n">
        <v>0</v>
      </c>
      <c r="CY1584" s="703" t="n">
        <v>0</v>
      </c>
      <c r="CZ1584" s="703" t="n">
        <v>0</v>
      </c>
      <c r="DA1584" s="703"/>
      <c r="DB1584" s="703"/>
      <c r="DC1584" s="703"/>
      <c r="DD1584" s="703"/>
      <c r="DE1584" s="703" t="n">
        <v>0</v>
      </c>
      <c r="DF1584" s="703"/>
      <c r="DG1584" s="703" t="n">
        <v>0</v>
      </c>
      <c r="DH1584" s="703" t="n">
        <v>2</v>
      </c>
      <c r="DI1584" s="703" t="n">
        <v>0</v>
      </c>
      <c r="DJ1584" s="703" t="n">
        <v>0</v>
      </c>
      <c r="DK1584" s="703" t="n">
        <v>0</v>
      </c>
      <c r="DL1584" s="703" t="n">
        <v>0</v>
      </c>
      <c r="DM1584" s="703"/>
      <c r="DN1584" s="703"/>
      <c r="DO1584" s="703"/>
      <c r="DP1584" s="703"/>
      <c r="DQ1584" s="703"/>
      <c r="DR1584" s="703"/>
      <c r="DS1584" s="704" t="n">
        <f aca="false">CN1584-V1584</f>
        <v>0</v>
      </c>
      <c r="DT1584" s="553"/>
      <c r="DU1584" s="48"/>
    </row>
    <row r="1585" customFormat="false" ht="15" hidden="false" customHeight="true" outlineLevel="0" collapsed="false">
      <c r="A1585" s="705" t="n">
        <f aca="false">A1584+1</f>
        <v>1576</v>
      </c>
      <c r="B1585" s="706" t="s">
        <v>2495</v>
      </c>
      <c r="C1585" s="706" t="s">
        <v>409</v>
      </c>
      <c r="D1585" s="706" t="s">
        <v>408</v>
      </c>
      <c r="E1585" s="243" t="n">
        <f aca="false">COUNTIF($G$10:$G$1856,$G1585)</f>
        <v>1</v>
      </c>
      <c r="F1585" s="706"/>
      <c r="G1585" s="706" t="s">
        <v>3561</v>
      </c>
      <c r="H1585" s="707" t="s">
        <v>3098</v>
      </c>
      <c r="I1585" s="708" t="s">
        <v>1149</v>
      </c>
      <c r="J1585" s="707" t="s">
        <v>406</v>
      </c>
      <c r="K1585" s="709" t="s">
        <v>369</v>
      </c>
      <c r="L1585" s="707" t="s">
        <v>405</v>
      </c>
      <c r="M1585" s="708" t="s">
        <v>1150</v>
      </c>
      <c r="N1585" s="710" t="s">
        <v>934</v>
      </c>
      <c r="O1585" s="512" t="n">
        <v>1</v>
      </c>
      <c r="P1585" s="512" t="n">
        <v>1</v>
      </c>
      <c r="Q1585" s="711" t="n">
        <v>0.0003568</v>
      </c>
      <c r="R1585" s="712"/>
      <c r="S1585" s="713"/>
      <c r="T1585" s="714" t="n">
        <v>0.78</v>
      </c>
      <c r="U1585" s="715"/>
      <c r="V1585" s="262" t="n">
        <f aca="false">SUM(W1585:CI1585)</f>
        <v>1</v>
      </c>
      <c r="W1585" s="243" t="n">
        <v>0</v>
      </c>
      <c r="X1585" s="243" t="n">
        <v>0</v>
      </c>
      <c r="Y1585" s="243" t="n">
        <v>0</v>
      </c>
      <c r="Z1585" s="243" t="n">
        <v>0</v>
      </c>
      <c r="AA1585" s="243" t="n">
        <v>0</v>
      </c>
      <c r="AB1585" s="243" t="n">
        <v>0</v>
      </c>
      <c r="AC1585" s="243" t="n">
        <v>0</v>
      </c>
      <c r="AD1585" s="243" t="n">
        <v>0</v>
      </c>
      <c r="AE1585" s="243" t="n">
        <v>0</v>
      </c>
      <c r="AF1585" s="243" t="n">
        <v>0</v>
      </c>
      <c r="AG1585" s="243" t="n">
        <v>0</v>
      </c>
      <c r="AH1585" s="518" t="n">
        <v>0</v>
      </c>
      <c r="AI1585" s="243" t="n">
        <v>0</v>
      </c>
      <c r="AJ1585" s="243" t="n">
        <v>0</v>
      </c>
      <c r="AK1585" s="518" t="n">
        <v>0</v>
      </c>
      <c r="AL1585" s="518" t="n">
        <v>0</v>
      </c>
      <c r="AM1585" s="518" t="n">
        <v>0</v>
      </c>
      <c r="AN1585" s="518" t="n">
        <v>0</v>
      </c>
      <c r="AO1585" s="518" t="n">
        <v>0</v>
      </c>
      <c r="AP1585" s="518" t="n">
        <v>0</v>
      </c>
      <c r="AQ1585" s="518" t="n">
        <v>0</v>
      </c>
      <c r="AR1585" s="518" t="n">
        <v>0</v>
      </c>
      <c r="AS1585" s="518" t="n">
        <v>0</v>
      </c>
      <c r="AT1585" s="518" t="n">
        <v>0</v>
      </c>
      <c r="AU1585" s="518" t="n">
        <v>0</v>
      </c>
      <c r="AV1585" s="518" t="n">
        <v>0</v>
      </c>
      <c r="AW1585" s="518" t="n">
        <v>0</v>
      </c>
      <c r="AX1585" s="518" t="n">
        <v>0</v>
      </c>
      <c r="AY1585" s="518" t="n">
        <v>0</v>
      </c>
      <c r="AZ1585" s="518" t="n">
        <v>0</v>
      </c>
      <c r="BA1585" s="518" t="n">
        <v>0</v>
      </c>
      <c r="BB1585" s="518" t="n">
        <v>0</v>
      </c>
      <c r="BC1585" s="518" t="n">
        <v>0</v>
      </c>
      <c r="BD1585" s="518" t="n">
        <v>0</v>
      </c>
      <c r="BE1585" s="518" t="n">
        <v>0</v>
      </c>
      <c r="BF1585" s="518" t="n">
        <v>0</v>
      </c>
      <c r="BG1585" s="518" t="n">
        <v>0</v>
      </c>
      <c r="BH1585" s="518" t="n">
        <v>0</v>
      </c>
      <c r="BI1585" s="518" t="n">
        <v>0</v>
      </c>
      <c r="BJ1585" s="518"/>
      <c r="BK1585" s="518"/>
      <c r="BL1585" s="518" t="n">
        <v>0</v>
      </c>
      <c r="BM1585" s="518"/>
      <c r="BN1585" s="518" t="n">
        <v>1</v>
      </c>
      <c r="BO1585" s="518"/>
      <c r="BP1585" s="518"/>
      <c r="BQ1585" s="518"/>
      <c r="BR1585" s="518"/>
      <c r="BS1585" s="518"/>
      <c r="BT1585" s="518"/>
      <c r="BU1585" s="518"/>
      <c r="BV1585" s="518" t="n">
        <v>0</v>
      </c>
      <c r="BW1585" s="518" t="n">
        <v>0</v>
      </c>
      <c r="BX1585" s="518" t="n">
        <v>0</v>
      </c>
      <c r="BY1585" s="518" t="n">
        <v>0</v>
      </c>
      <c r="BZ1585" s="518" t="n">
        <v>0</v>
      </c>
      <c r="CA1585" s="518" t="n">
        <v>0</v>
      </c>
      <c r="CB1585" s="518" t="n">
        <v>0</v>
      </c>
      <c r="CC1585" s="518" t="n">
        <v>0</v>
      </c>
      <c r="CD1585" s="518" t="n">
        <v>0</v>
      </c>
      <c r="CE1585" s="518" t="n">
        <v>0</v>
      </c>
      <c r="CF1585" s="518" t="n">
        <v>0</v>
      </c>
      <c r="CG1585" s="518" t="n">
        <v>0</v>
      </c>
      <c r="CH1585" s="518"/>
      <c r="CI1585" s="716"/>
      <c r="CL1585" s="48" t="n">
        <v>1</v>
      </c>
      <c r="CM1585" s="48" t="n">
        <f aca="false">CL1585-V1585</f>
        <v>0</v>
      </c>
      <c r="CN1585" s="702" t="n">
        <f aca="false">SUM(CO1585:DR1585)</f>
        <v>1</v>
      </c>
      <c r="CO1585" s="703" t="n">
        <v>0</v>
      </c>
      <c r="CP1585" s="703"/>
      <c r="CQ1585" s="703" t="n">
        <v>0</v>
      </c>
      <c r="CR1585" s="703"/>
      <c r="CS1585" s="703" t="n">
        <v>0</v>
      </c>
      <c r="CT1585" s="703" t="n">
        <v>0</v>
      </c>
      <c r="CU1585" s="703"/>
      <c r="CV1585" s="703"/>
      <c r="CW1585" s="703"/>
      <c r="CX1585" s="703" t="n">
        <v>0</v>
      </c>
      <c r="CY1585" s="703" t="n">
        <v>0</v>
      </c>
      <c r="CZ1585" s="703" t="n">
        <v>0</v>
      </c>
      <c r="DA1585" s="703"/>
      <c r="DB1585" s="703"/>
      <c r="DC1585" s="703"/>
      <c r="DD1585" s="703"/>
      <c r="DE1585" s="703" t="n">
        <v>0</v>
      </c>
      <c r="DF1585" s="703"/>
      <c r="DG1585" s="703" t="n">
        <v>0</v>
      </c>
      <c r="DH1585" s="703" t="n">
        <v>1</v>
      </c>
      <c r="DI1585" s="703" t="n">
        <v>0</v>
      </c>
      <c r="DJ1585" s="703" t="n">
        <v>0</v>
      </c>
      <c r="DK1585" s="703" t="n">
        <v>0</v>
      </c>
      <c r="DL1585" s="703" t="n">
        <v>0</v>
      </c>
      <c r="DM1585" s="703"/>
      <c r="DN1585" s="703"/>
      <c r="DO1585" s="703"/>
      <c r="DP1585" s="703"/>
      <c r="DQ1585" s="703"/>
      <c r="DR1585" s="703"/>
      <c r="DS1585" s="704" t="n">
        <f aca="false">CN1585-V1585</f>
        <v>0</v>
      </c>
      <c r="DT1585" s="553"/>
      <c r="DU1585" s="48"/>
    </row>
    <row r="1586" customFormat="false" ht="15" hidden="false" customHeight="true" outlineLevel="0" collapsed="false">
      <c r="A1586" s="705" t="n">
        <f aca="false">A1585+1</f>
        <v>1577</v>
      </c>
      <c r="B1586" s="706" t="s">
        <v>2495</v>
      </c>
      <c r="C1586" s="706" t="s">
        <v>409</v>
      </c>
      <c r="D1586" s="706" t="s">
        <v>408</v>
      </c>
      <c r="E1586" s="243" t="n">
        <f aca="false">COUNTIF($G$10:$G$1856,$G1586)</f>
        <v>1</v>
      </c>
      <c r="F1586" s="706"/>
      <c r="G1586" s="706" t="s">
        <v>3562</v>
      </c>
      <c r="H1586" s="707" t="s">
        <v>3100</v>
      </c>
      <c r="I1586" s="708" t="s">
        <v>1062</v>
      </c>
      <c r="J1586" s="707" t="s">
        <v>406</v>
      </c>
      <c r="K1586" s="709" t="s">
        <v>369</v>
      </c>
      <c r="L1586" s="707" t="s">
        <v>405</v>
      </c>
      <c r="M1586" s="708" t="s">
        <v>1063</v>
      </c>
      <c r="N1586" s="710" t="s">
        <v>934</v>
      </c>
      <c r="O1586" s="512" t="n">
        <v>1</v>
      </c>
      <c r="P1586" s="512" t="n">
        <v>1</v>
      </c>
      <c r="Q1586" s="711" t="n">
        <v>0.000861606</v>
      </c>
      <c r="R1586" s="712"/>
      <c r="S1586" s="713"/>
      <c r="T1586" s="714" t="n">
        <v>1.88</v>
      </c>
      <c r="U1586" s="715"/>
      <c r="V1586" s="262" t="n">
        <f aca="false">SUM(W1586:CI1586)</f>
        <v>1</v>
      </c>
      <c r="W1586" s="243" t="n">
        <v>0</v>
      </c>
      <c r="X1586" s="243" t="n">
        <v>0</v>
      </c>
      <c r="Y1586" s="243" t="n">
        <v>0</v>
      </c>
      <c r="Z1586" s="243" t="n">
        <v>0</v>
      </c>
      <c r="AA1586" s="243" t="n">
        <v>0</v>
      </c>
      <c r="AB1586" s="243" t="n">
        <v>0</v>
      </c>
      <c r="AC1586" s="243" t="n">
        <v>0</v>
      </c>
      <c r="AD1586" s="243" t="n">
        <v>0</v>
      </c>
      <c r="AE1586" s="243" t="n">
        <v>0</v>
      </c>
      <c r="AF1586" s="243" t="n">
        <v>0</v>
      </c>
      <c r="AG1586" s="243" t="n">
        <v>0</v>
      </c>
      <c r="AH1586" s="518" t="n">
        <v>0</v>
      </c>
      <c r="AI1586" s="243" t="n">
        <v>0</v>
      </c>
      <c r="AJ1586" s="243" t="n">
        <v>0</v>
      </c>
      <c r="AK1586" s="518" t="n">
        <v>0</v>
      </c>
      <c r="AL1586" s="518" t="n">
        <v>0</v>
      </c>
      <c r="AM1586" s="518" t="n">
        <v>0</v>
      </c>
      <c r="AN1586" s="518" t="n">
        <v>0</v>
      </c>
      <c r="AO1586" s="518" t="n">
        <v>0</v>
      </c>
      <c r="AP1586" s="518" t="n">
        <v>0</v>
      </c>
      <c r="AQ1586" s="518" t="n">
        <v>0</v>
      </c>
      <c r="AR1586" s="518" t="n">
        <v>0</v>
      </c>
      <c r="AS1586" s="518" t="n">
        <v>0</v>
      </c>
      <c r="AT1586" s="518" t="n">
        <v>0</v>
      </c>
      <c r="AU1586" s="518" t="n">
        <v>0</v>
      </c>
      <c r="AV1586" s="518" t="n">
        <v>0</v>
      </c>
      <c r="AW1586" s="518" t="n">
        <v>0</v>
      </c>
      <c r="AX1586" s="518" t="n">
        <v>0</v>
      </c>
      <c r="AY1586" s="518" t="n">
        <v>0</v>
      </c>
      <c r="AZ1586" s="518" t="n">
        <v>0</v>
      </c>
      <c r="BA1586" s="518" t="n">
        <v>0</v>
      </c>
      <c r="BB1586" s="518" t="n">
        <v>0</v>
      </c>
      <c r="BC1586" s="518" t="n">
        <v>0</v>
      </c>
      <c r="BD1586" s="518" t="n">
        <v>0</v>
      </c>
      <c r="BE1586" s="518" t="n">
        <v>0</v>
      </c>
      <c r="BF1586" s="518" t="n">
        <v>0</v>
      </c>
      <c r="BG1586" s="518" t="n">
        <v>0</v>
      </c>
      <c r="BH1586" s="518" t="n">
        <v>0</v>
      </c>
      <c r="BI1586" s="518" t="n">
        <v>0</v>
      </c>
      <c r="BJ1586" s="518"/>
      <c r="BK1586" s="518"/>
      <c r="BL1586" s="518" t="n">
        <v>0</v>
      </c>
      <c r="BM1586" s="518"/>
      <c r="BN1586" s="518" t="n">
        <v>1</v>
      </c>
      <c r="BO1586" s="518"/>
      <c r="BP1586" s="518"/>
      <c r="BQ1586" s="518"/>
      <c r="BR1586" s="518"/>
      <c r="BS1586" s="518"/>
      <c r="BT1586" s="518"/>
      <c r="BU1586" s="518"/>
      <c r="BV1586" s="518" t="n">
        <v>0</v>
      </c>
      <c r="BW1586" s="518" t="n">
        <v>0</v>
      </c>
      <c r="BX1586" s="518" t="n">
        <v>0</v>
      </c>
      <c r="BY1586" s="518" t="n">
        <v>0</v>
      </c>
      <c r="BZ1586" s="518" t="n">
        <v>0</v>
      </c>
      <c r="CA1586" s="518" t="n">
        <v>0</v>
      </c>
      <c r="CB1586" s="518" t="n">
        <v>0</v>
      </c>
      <c r="CC1586" s="518" t="n">
        <v>0</v>
      </c>
      <c r="CD1586" s="518" t="n">
        <v>0</v>
      </c>
      <c r="CE1586" s="518" t="n">
        <v>0</v>
      </c>
      <c r="CF1586" s="518" t="n">
        <v>0</v>
      </c>
      <c r="CG1586" s="518" t="n">
        <v>0</v>
      </c>
      <c r="CH1586" s="518"/>
      <c r="CI1586" s="716"/>
      <c r="CL1586" s="48" t="n">
        <v>1</v>
      </c>
      <c r="CM1586" s="48" t="n">
        <f aca="false">CL1586-V1586</f>
        <v>0</v>
      </c>
      <c r="CN1586" s="702" t="n">
        <f aca="false">SUM(CO1586:DR1586)</f>
        <v>1</v>
      </c>
      <c r="CO1586" s="703" t="n">
        <v>0</v>
      </c>
      <c r="CP1586" s="703"/>
      <c r="CQ1586" s="703" t="n">
        <v>0</v>
      </c>
      <c r="CR1586" s="703"/>
      <c r="CS1586" s="703" t="n">
        <v>0</v>
      </c>
      <c r="CT1586" s="703" t="n">
        <v>0</v>
      </c>
      <c r="CU1586" s="703"/>
      <c r="CV1586" s="703"/>
      <c r="CW1586" s="703"/>
      <c r="CX1586" s="703" t="n">
        <v>0</v>
      </c>
      <c r="CY1586" s="703" t="n">
        <v>0</v>
      </c>
      <c r="CZ1586" s="703" t="n">
        <v>0</v>
      </c>
      <c r="DA1586" s="703"/>
      <c r="DB1586" s="703"/>
      <c r="DC1586" s="703"/>
      <c r="DD1586" s="703"/>
      <c r="DE1586" s="703" t="n">
        <v>0</v>
      </c>
      <c r="DF1586" s="703"/>
      <c r="DG1586" s="703" t="n">
        <v>0</v>
      </c>
      <c r="DH1586" s="703" t="n">
        <v>1</v>
      </c>
      <c r="DI1586" s="703" t="n">
        <v>0</v>
      </c>
      <c r="DJ1586" s="703" t="n">
        <v>0</v>
      </c>
      <c r="DK1586" s="703" t="n">
        <v>0</v>
      </c>
      <c r="DL1586" s="703" t="n">
        <v>0</v>
      </c>
      <c r="DM1586" s="703"/>
      <c r="DN1586" s="703"/>
      <c r="DO1586" s="703"/>
      <c r="DP1586" s="703"/>
      <c r="DQ1586" s="703"/>
      <c r="DR1586" s="703"/>
      <c r="DS1586" s="704" t="n">
        <f aca="false">CN1586-V1586</f>
        <v>0</v>
      </c>
      <c r="DT1586" s="553"/>
      <c r="DU1586" s="48"/>
    </row>
    <row r="1587" customFormat="false" ht="15" hidden="false" customHeight="true" outlineLevel="0" collapsed="false">
      <c r="A1587" s="705" t="n">
        <f aca="false">A1586+1</f>
        <v>1578</v>
      </c>
      <c r="B1587" s="706" t="s">
        <v>2495</v>
      </c>
      <c r="C1587" s="706" t="s">
        <v>409</v>
      </c>
      <c r="D1587" s="706" t="s">
        <v>408</v>
      </c>
      <c r="E1587" s="243" t="n">
        <f aca="false">COUNTIF($G$10:$G$1856,$G1587)</f>
        <v>1</v>
      </c>
      <c r="F1587" s="706"/>
      <c r="G1587" s="706" t="s">
        <v>3563</v>
      </c>
      <c r="H1587" s="707" t="s">
        <v>3102</v>
      </c>
      <c r="I1587" s="708" t="s">
        <v>1066</v>
      </c>
      <c r="J1587" s="707" t="s">
        <v>406</v>
      </c>
      <c r="K1587" s="709" t="s">
        <v>369</v>
      </c>
      <c r="L1587" s="707" t="s">
        <v>405</v>
      </c>
      <c r="M1587" s="708" t="s">
        <v>1067</v>
      </c>
      <c r="N1587" s="710" t="s">
        <v>934</v>
      </c>
      <c r="O1587" s="512" t="n">
        <v>1</v>
      </c>
      <c r="P1587" s="512" t="n">
        <v>1</v>
      </c>
      <c r="Q1587" s="711" t="n">
        <v>0.000861606</v>
      </c>
      <c r="R1587" s="712"/>
      <c r="S1587" s="713"/>
      <c r="T1587" s="714" t="n">
        <v>1.88</v>
      </c>
      <c r="U1587" s="715"/>
      <c r="V1587" s="262" t="n">
        <f aca="false">SUM(W1587:CI1587)</f>
        <v>1</v>
      </c>
      <c r="W1587" s="243" t="n">
        <v>0</v>
      </c>
      <c r="X1587" s="243" t="n">
        <v>0</v>
      </c>
      <c r="Y1587" s="243" t="n">
        <v>0</v>
      </c>
      <c r="Z1587" s="243" t="n">
        <v>0</v>
      </c>
      <c r="AA1587" s="243" t="n">
        <v>0</v>
      </c>
      <c r="AB1587" s="243" t="n">
        <v>0</v>
      </c>
      <c r="AC1587" s="243" t="n">
        <v>0</v>
      </c>
      <c r="AD1587" s="243" t="n">
        <v>0</v>
      </c>
      <c r="AE1587" s="243" t="n">
        <v>0</v>
      </c>
      <c r="AF1587" s="243" t="n">
        <v>0</v>
      </c>
      <c r="AG1587" s="243" t="n">
        <v>0</v>
      </c>
      <c r="AH1587" s="518" t="n">
        <v>0</v>
      </c>
      <c r="AI1587" s="243" t="n">
        <v>0</v>
      </c>
      <c r="AJ1587" s="243" t="n">
        <v>0</v>
      </c>
      <c r="AK1587" s="518" t="n">
        <v>0</v>
      </c>
      <c r="AL1587" s="518" t="n">
        <v>0</v>
      </c>
      <c r="AM1587" s="518" t="n">
        <v>0</v>
      </c>
      <c r="AN1587" s="518" t="n">
        <v>0</v>
      </c>
      <c r="AO1587" s="518" t="n">
        <v>0</v>
      </c>
      <c r="AP1587" s="518" t="n">
        <v>0</v>
      </c>
      <c r="AQ1587" s="518" t="n">
        <v>0</v>
      </c>
      <c r="AR1587" s="518" t="n">
        <v>0</v>
      </c>
      <c r="AS1587" s="518" t="n">
        <v>0</v>
      </c>
      <c r="AT1587" s="518" t="n">
        <v>0</v>
      </c>
      <c r="AU1587" s="518" t="n">
        <v>0</v>
      </c>
      <c r="AV1587" s="518" t="n">
        <v>0</v>
      </c>
      <c r="AW1587" s="518" t="n">
        <v>0</v>
      </c>
      <c r="AX1587" s="518" t="n">
        <v>0</v>
      </c>
      <c r="AY1587" s="518" t="n">
        <v>0</v>
      </c>
      <c r="AZ1587" s="518" t="n">
        <v>0</v>
      </c>
      <c r="BA1587" s="518" t="n">
        <v>0</v>
      </c>
      <c r="BB1587" s="518" t="n">
        <v>0</v>
      </c>
      <c r="BC1587" s="518" t="n">
        <v>0</v>
      </c>
      <c r="BD1587" s="518" t="n">
        <v>0</v>
      </c>
      <c r="BE1587" s="518" t="n">
        <v>0</v>
      </c>
      <c r="BF1587" s="518" t="n">
        <v>0</v>
      </c>
      <c r="BG1587" s="518" t="n">
        <v>0</v>
      </c>
      <c r="BH1587" s="518" t="n">
        <v>0</v>
      </c>
      <c r="BI1587" s="518" t="n">
        <v>0</v>
      </c>
      <c r="BJ1587" s="518"/>
      <c r="BK1587" s="518"/>
      <c r="BL1587" s="518" t="n">
        <v>0</v>
      </c>
      <c r="BM1587" s="518"/>
      <c r="BN1587" s="518" t="n">
        <v>1</v>
      </c>
      <c r="BO1587" s="518"/>
      <c r="BP1587" s="518"/>
      <c r="BQ1587" s="518"/>
      <c r="BR1587" s="518"/>
      <c r="BS1587" s="518"/>
      <c r="BT1587" s="518"/>
      <c r="BU1587" s="518"/>
      <c r="BV1587" s="518" t="n">
        <v>0</v>
      </c>
      <c r="BW1587" s="518" t="n">
        <v>0</v>
      </c>
      <c r="BX1587" s="518" t="n">
        <v>0</v>
      </c>
      <c r="BY1587" s="518" t="n">
        <v>0</v>
      </c>
      <c r="BZ1587" s="518" t="n">
        <v>0</v>
      </c>
      <c r="CA1587" s="518" t="n">
        <v>0</v>
      </c>
      <c r="CB1587" s="518" t="n">
        <v>0</v>
      </c>
      <c r="CC1587" s="518" t="n">
        <v>0</v>
      </c>
      <c r="CD1587" s="518" t="n">
        <v>0</v>
      </c>
      <c r="CE1587" s="518" t="n">
        <v>0</v>
      </c>
      <c r="CF1587" s="518" t="n">
        <v>0</v>
      </c>
      <c r="CG1587" s="518" t="n">
        <v>0</v>
      </c>
      <c r="CH1587" s="518"/>
      <c r="CI1587" s="716"/>
      <c r="CL1587" s="48" t="n">
        <v>1</v>
      </c>
      <c r="CM1587" s="48" t="n">
        <f aca="false">CL1587-V1587</f>
        <v>0</v>
      </c>
      <c r="CN1587" s="702" t="n">
        <f aca="false">SUM(CO1587:DR1587)</f>
        <v>1</v>
      </c>
      <c r="CO1587" s="703" t="n">
        <v>0</v>
      </c>
      <c r="CP1587" s="703"/>
      <c r="CQ1587" s="703" t="n">
        <v>0</v>
      </c>
      <c r="CR1587" s="703"/>
      <c r="CS1587" s="703" t="n">
        <v>0</v>
      </c>
      <c r="CT1587" s="703" t="n">
        <v>0</v>
      </c>
      <c r="CU1587" s="703"/>
      <c r="CV1587" s="703"/>
      <c r="CW1587" s="703"/>
      <c r="CX1587" s="703" t="n">
        <v>0</v>
      </c>
      <c r="CY1587" s="703" t="n">
        <v>0</v>
      </c>
      <c r="CZ1587" s="703" t="n">
        <v>0</v>
      </c>
      <c r="DA1587" s="703"/>
      <c r="DB1587" s="703"/>
      <c r="DC1587" s="703"/>
      <c r="DD1587" s="703"/>
      <c r="DE1587" s="703" t="n">
        <v>0</v>
      </c>
      <c r="DF1587" s="703"/>
      <c r="DG1587" s="703" t="n">
        <v>0</v>
      </c>
      <c r="DH1587" s="703" t="n">
        <v>1</v>
      </c>
      <c r="DI1587" s="703" t="n">
        <v>0</v>
      </c>
      <c r="DJ1587" s="703" t="n">
        <v>0</v>
      </c>
      <c r="DK1587" s="703" t="n">
        <v>0</v>
      </c>
      <c r="DL1587" s="703" t="n">
        <v>0</v>
      </c>
      <c r="DM1587" s="703"/>
      <c r="DN1587" s="703"/>
      <c r="DO1587" s="703"/>
      <c r="DP1587" s="703"/>
      <c r="DQ1587" s="703"/>
      <c r="DR1587" s="703"/>
      <c r="DS1587" s="704" t="n">
        <f aca="false">CN1587-V1587</f>
        <v>0</v>
      </c>
      <c r="DT1587" s="553"/>
      <c r="DU1587" s="48"/>
    </row>
    <row r="1588" customFormat="false" ht="15" hidden="false" customHeight="true" outlineLevel="0" collapsed="false">
      <c r="A1588" s="705" t="n">
        <f aca="false">A1587+1</f>
        <v>1579</v>
      </c>
      <c r="B1588" s="706" t="s">
        <v>2495</v>
      </c>
      <c r="C1588" s="706" t="s">
        <v>409</v>
      </c>
      <c r="D1588" s="706" t="s">
        <v>408</v>
      </c>
      <c r="E1588" s="243" t="n">
        <f aca="false">COUNTIF($G$10:$G$1856,$G1588)</f>
        <v>1</v>
      </c>
      <c r="F1588" s="706"/>
      <c r="G1588" s="706" t="s">
        <v>3564</v>
      </c>
      <c r="H1588" s="707" t="s">
        <v>3104</v>
      </c>
      <c r="I1588" s="708" t="s">
        <v>3105</v>
      </c>
      <c r="J1588" s="707" t="s">
        <v>406</v>
      </c>
      <c r="K1588" s="709" t="s">
        <v>369</v>
      </c>
      <c r="L1588" s="707" t="s">
        <v>405</v>
      </c>
      <c r="M1588" s="708" t="s">
        <v>1057</v>
      </c>
      <c r="N1588" s="710" t="s">
        <v>934</v>
      </c>
      <c r="O1588" s="512" t="n">
        <v>1</v>
      </c>
      <c r="P1588" s="512" t="n">
        <v>1</v>
      </c>
      <c r="Q1588" s="711" t="n">
        <v>0.000477225</v>
      </c>
      <c r="R1588" s="712"/>
      <c r="S1588" s="713"/>
      <c r="T1588" s="714" t="n">
        <v>1.04</v>
      </c>
      <c r="U1588" s="715"/>
      <c r="V1588" s="262" t="n">
        <f aca="false">SUM(W1588:CI1588)</f>
        <v>1</v>
      </c>
      <c r="W1588" s="243" t="n">
        <v>0</v>
      </c>
      <c r="X1588" s="243" t="n">
        <v>0</v>
      </c>
      <c r="Y1588" s="243" t="n">
        <v>0</v>
      </c>
      <c r="Z1588" s="243" t="n">
        <v>0</v>
      </c>
      <c r="AA1588" s="243" t="n">
        <v>0</v>
      </c>
      <c r="AB1588" s="243" t="n">
        <v>0</v>
      </c>
      <c r="AC1588" s="243" t="n">
        <v>0</v>
      </c>
      <c r="AD1588" s="243" t="n">
        <v>0</v>
      </c>
      <c r="AE1588" s="243" t="n">
        <v>0</v>
      </c>
      <c r="AF1588" s="243" t="n">
        <v>0</v>
      </c>
      <c r="AG1588" s="243" t="n">
        <v>0</v>
      </c>
      <c r="AH1588" s="518" t="n">
        <v>0</v>
      </c>
      <c r="AI1588" s="243" t="n">
        <v>0</v>
      </c>
      <c r="AJ1588" s="243" t="n">
        <v>0</v>
      </c>
      <c r="AK1588" s="518" t="n">
        <v>0</v>
      </c>
      <c r="AL1588" s="518" t="n">
        <v>0</v>
      </c>
      <c r="AM1588" s="518" t="n">
        <v>0</v>
      </c>
      <c r="AN1588" s="518" t="n">
        <v>0</v>
      </c>
      <c r="AO1588" s="518" t="n">
        <v>0</v>
      </c>
      <c r="AP1588" s="518" t="n">
        <v>0</v>
      </c>
      <c r="AQ1588" s="518" t="n">
        <v>0</v>
      </c>
      <c r="AR1588" s="518" t="n">
        <v>0</v>
      </c>
      <c r="AS1588" s="518" t="n">
        <v>0</v>
      </c>
      <c r="AT1588" s="518" t="n">
        <v>0</v>
      </c>
      <c r="AU1588" s="518" t="n">
        <v>0</v>
      </c>
      <c r="AV1588" s="518" t="n">
        <v>0</v>
      </c>
      <c r="AW1588" s="518" t="n">
        <v>0</v>
      </c>
      <c r="AX1588" s="518" t="n">
        <v>0</v>
      </c>
      <c r="AY1588" s="518" t="n">
        <v>0</v>
      </c>
      <c r="AZ1588" s="518" t="n">
        <v>0</v>
      </c>
      <c r="BA1588" s="518" t="n">
        <v>0</v>
      </c>
      <c r="BB1588" s="518" t="n">
        <v>0</v>
      </c>
      <c r="BC1588" s="518" t="n">
        <v>0</v>
      </c>
      <c r="BD1588" s="518" t="n">
        <v>0</v>
      </c>
      <c r="BE1588" s="518" t="n">
        <v>0</v>
      </c>
      <c r="BF1588" s="518" t="n">
        <v>0</v>
      </c>
      <c r="BG1588" s="518" t="n">
        <v>0</v>
      </c>
      <c r="BH1588" s="518" t="n">
        <v>0</v>
      </c>
      <c r="BI1588" s="518" t="n">
        <v>0</v>
      </c>
      <c r="BJ1588" s="518"/>
      <c r="BK1588" s="518"/>
      <c r="BL1588" s="518" t="n">
        <v>0</v>
      </c>
      <c r="BM1588" s="518"/>
      <c r="BN1588" s="518" t="n">
        <v>1</v>
      </c>
      <c r="BO1588" s="518"/>
      <c r="BP1588" s="518"/>
      <c r="BQ1588" s="518"/>
      <c r="BR1588" s="518"/>
      <c r="BS1588" s="518"/>
      <c r="BT1588" s="518"/>
      <c r="BU1588" s="518"/>
      <c r="BV1588" s="518" t="n">
        <v>0</v>
      </c>
      <c r="BW1588" s="518" t="n">
        <v>0</v>
      </c>
      <c r="BX1588" s="518" t="n">
        <v>0</v>
      </c>
      <c r="BY1588" s="518" t="n">
        <v>0</v>
      </c>
      <c r="BZ1588" s="518" t="n">
        <v>0</v>
      </c>
      <c r="CA1588" s="518" t="n">
        <v>0</v>
      </c>
      <c r="CB1588" s="518" t="n">
        <v>0</v>
      </c>
      <c r="CC1588" s="518" t="n">
        <v>0</v>
      </c>
      <c r="CD1588" s="518" t="n">
        <v>0</v>
      </c>
      <c r="CE1588" s="518" t="n">
        <v>0</v>
      </c>
      <c r="CF1588" s="518" t="n">
        <v>0</v>
      </c>
      <c r="CG1588" s="518" t="n">
        <v>0</v>
      </c>
      <c r="CH1588" s="518"/>
      <c r="CI1588" s="716"/>
      <c r="CL1588" s="48" t="n">
        <v>1</v>
      </c>
      <c r="CM1588" s="48" t="n">
        <f aca="false">CL1588-V1588</f>
        <v>0</v>
      </c>
      <c r="CN1588" s="702" t="n">
        <f aca="false">SUM(CO1588:DR1588)</f>
        <v>1</v>
      </c>
      <c r="CO1588" s="703" t="n">
        <v>0</v>
      </c>
      <c r="CP1588" s="703"/>
      <c r="CQ1588" s="703" t="n">
        <v>0</v>
      </c>
      <c r="CR1588" s="703"/>
      <c r="CS1588" s="703" t="n">
        <v>0</v>
      </c>
      <c r="CT1588" s="703" t="n">
        <v>0</v>
      </c>
      <c r="CU1588" s="703"/>
      <c r="CV1588" s="703"/>
      <c r="CW1588" s="703"/>
      <c r="CX1588" s="703" t="n">
        <v>0</v>
      </c>
      <c r="CY1588" s="703" t="n">
        <v>0</v>
      </c>
      <c r="CZ1588" s="703" t="n">
        <v>0</v>
      </c>
      <c r="DA1588" s="703"/>
      <c r="DB1588" s="703"/>
      <c r="DC1588" s="703"/>
      <c r="DD1588" s="703"/>
      <c r="DE1588" s="703" t="n">
        <v>0</v>
      </c>
      <c r="DF1588" s="703"/>
      <c r="DG1588" s="703" t="n">
        <v>0</v>
      </c>
      <c r="DH1588" s="703" t="n">
        <v>1</v>
      </c>
      <c r="DI1588" s="703" t="n">
        <v>0</v>
      </c>
      <c r="DJ1588" s="703" t="n">
        <v>0</v>
      </c>
      <c r="DK1588" s="703" t="n">
        <v>0</v>
      </c>
      <c r="DL1588" s="703" t="n">
        <v>0</v>
      </c>
      <c r="DM1588" s="703"/>
      <c r="DN1588" s="703"/>
      <c r="DO1588" s="703"/>
      <c r="DP1588" s="703"/>
      <c r="DQ1588" s="703"/>
      <c r="DR1588" s="703"/>
      <c r="DS1588" s="704" t="n">
        <f aca="false">CN1588-V1588</f>
        <v>0</v>
      </c>
      <c r="DT1588" s="553"/>
      <c r="DU1588" s="48"/>
    </row>
    <row r="1589" customFormat="false" ht="15" hidden="false" customHeight="true" outlineLevel="0" collapsed="false">
      <c r="A1589" s="705" t="n">
        <f aca="false">A1588+1</f>
        <v>1580</v>
      </c>
      <c r="B1589" s="706" t="s">
        <v>2495</v>
      </c>
      <c r="C1589" s="706" t="s">
        <v>409</v>
      </c>
      <c r="D1589" s="706" t="s">
        <v>408</v>
      </c>
      <c r="E1589" s="243" t="n">
        <f aca="false">COUNTIF($G$10:$G$1856,$G1589)</f>
        <v>1</v>
      </c>
      <c r="F1589" s="706"/>
      <c r="G1589" s="706" t="s">
        <v>3565</v>
      </c>
      <c r="H1589" s="707" t="s">
        <v>3107</v>
      </c>
      <c r="I1589" s="708" t="s">
        <v>3108</v>
      </c>
      <c r="J1589" s="707" t="s">
        <v>406</v>
      </c>
      <c r="K1589" s="709" t="s">
        <v>369</v>
      </c>
      <c r="L1589" s="707" t="s">
        <v>405</v>
      </c>
      <c r="M1589" s="708" t="s">
        <v>1059</v>
      </c>
      <c r="N1589" s="710" t="s">
        <v>934</v>
      </c>
      <c r="O1589" s="512" t="n">
        <v>1</v>
      </c>
      <c r="P1589" s="512" t="n">
        <v>1</v>
      </c>
      <c r="Q1589" s="711" t="n">
        <v>0.000477225</v>
      </c>
      <c r="R1589" s="712"/>
      <c r="S1589" s="713"/>
      <c r="T1589" s="714" t="n">
        <v>1.04</v>
      </c>
      <c r="U1589" s="715"/>
      <c r="V1589" s="262" t="n">
        <f aca="false">SUM(W1589:CI1589)</f>
        <v>1</v>
      </c>
      <c r="W1589" s="243" t="n">
        <v>0</v>
      </c>
      <c r="X1589" s="243" t="n">
        <v>0</v>
      </c>
      <c r="Y1589" s="243" t="n">
        <v>0</v>
      </c>
      <c r="Z1589" s="243" t="n">
        <v>0</v>
      </c>
      <c r="AA1589" s="243" t="n">
        <v>0</v>
      </c>
      <c r="AB1589" s="243" t="n">
        <v>0</v>
      </c>
      <c r="AC1589" s="243" t="n">
        <v>0</v>
      </c>
      <c r="AD1589" s="243" t="n">
        <v>0</v>
      </c>
      <c r="AE1589" s="243" t="n">
        <v>0</v>
      </c>
      <c r="AF1589" s="243" t="n">
        <v>0</v>
      </c>
      <c r="AG1589" s="243" t="n">
        <v>0</v>
      </c>
      <c r="AH1589" s="518" t="n">
        <v>0</v>
      </c>
      <c r="AI1589" s="243" t="n">
        <v>0</v>
      </c>
      <c r="AJ1589" s="243" t="n">
        <v>0</v>
      </c>
      <c r="AK1589" s="518" t="n">
        <v>0</v>
      </c>
      <c r="AL1589" s="518" t="n">
        <v>0</v>
      </c>
      <c r="AM1589" s="518" t="n">
        <v>0</v>
      </c>
      <c r="AN1589" s="518" t="n">
        <v>0</v>
      </c>
      <c r="AO1589" s="518" t="n">
        <v>0</v>
      </c>
      <c r="AP1589" s="518" t="n">
        <v>0</v>
      </c>
      <c r="AQ1589" s="518" t="n">
        <v>0</v>
      </c>
      <c r="AR1589" s="518" t="n">
        <v>0</v>
      </c>
      <c r="AS1589" s="518" t="n">
        <v>0</v>
      </c>
      <c r="AT1589" s="518" t="n">
        <v>0</v>
      </c>
      <c r="AU1589" s="518" t="n">
        <v>0</v>
      </c>
      <c r="AV1589" s="518" t="n">
        <v>0</v>
      </c>
      <c r="AW1589" s="518" t="n">
        <v>0</v>
      </c>
      <c r="AX1589" s="518" t="n">
        <v>0</v>
      </c>
      <c r="AY1589" s="518" t="n">
        <v>0</v>
      </c>
      <c r="AZ1589" s="518" t="n">
        <v>0</v>
      </c>
      <c r="BA1589" s="518" t="n">
        <v>0</v>
      </c>
      <c r="BB1589" s="518" t="n">
        <v>0</v>
      </c>
      <c r="BC1589" s="518" t="n">
        <v>0</v>
      </c>
      <c r="BD1589" s="518" t="n">
        <v>0</v>
      </c>
      <c r="BE1589" s="518" t="n">
        <v>0</v>
      </c>
      <c r="BF1589" s="518" t="n">
        <v>0</v>
      </c>
      <c r="BG1589" s="518" t="n">
        <v>0</v>
      </c>
      <c r="BH1589" s="518" t="n">
        <v>0</v>
      </c>
      <c r="BI1589" s="518" t="n">
        <v>0</v>
      </c>
      <c r="BJ1589" s="518"/>
      <c r="BK1589" s="518"/>
      <c r="BL1589" s="518" t="n">
        <v>0</v>
      </c>
      <c r="BM1589" s="518"/>
      <c r="BN1589" s="518" t="n">
        <v>1</v>
      </c>
      <c r="BO1589" s="518"/>
      <c r="BP1589" s="518"/>
      <c r="BQ1589" s="518"/>
      <c r="BR1589" s="518"/>
      <c r="BS1589" s="518"/>
      <c r="BT1589" s="518"/>
      <c r="BU1589" s="518"/>
      <c r="BV1589" s="518" t="n">
        <v>0</v>
      </c>
      <c r="BW1589" s="518" t="n">
        <v>0</v>
      </c>
      <c r="BX1589" s="518" t="n">
        <v>0</v>
      </c>
      <c r="BY1589" s="518" t="n">
        <v>0</v>
      </c>
      <c r="BZ1589" s="518" t="n">
        <v>0</v>
      </c>
      <c r="CA1589" s="518" t="n">
        <v>0</v>
      </c>
      <c r="CB1589" s="518" t="n">
        <v>0</v>
      </c>
      <c r="CC1589" s="518" t="n">
        <v>0</v>
      </c>
      <c r="CD1589" s="518" t="n">
        <v>0</v>
      </c>
      <c r="CE1589" s="518" t="n">
        <v>0</v>
      </c>
      <c r="CF1589" s="518" t="n">
        <v>0</v>
      </c>
      <c r="CG1589" s="518" t="n">
        <v>0</v>
      </c>
      <c r="CH1589" s="518"/>
      <c r="CI1589" s="716"/>
      <c r="CL1589" s="48" t="n">
        <v>1</v>
      </c>
      <c r="CM1589" s="48" t="n">
        <f aca="false">CL1589-V1589</f>
        <v>0</v>
      </c>
      <c r="CN1589" s="702" t="n">
        <f aca="false">SUM(CO1589:DR1589)</f>
        <v>1</v>
      </c>
      <c r="CO1589" s="703" t="n">
        <v>0</v>
      </c>
      <c r="CP1589" s="703"/>
      <c r="CQ1589" s="703" t="n">
        <v>0</v>
      </c>
      <c r="CR1589" s="703"/>
      <c r="CS1589" s="703" t="n">
        <v>0</v>
      </c>
      <c r="CT1589" s="703" t="n">
        <v>0</v>
      </c>
      <c r="CU1589" s="703"/>
      <c r="CV1589" s="703"/>
      <c r="CW1589" s="703"/>
      <c r="CX1589" s="703" t="n">
        <v>0</v>
      </c>
      <c r="CY1589" s="703" t="n">
        <v>0</v>
      </c>
      <c r="CZ1589" s="703" t="n">
        <v>0</v>
      </c>
      <c r="DA1589" s="703"/>
      <c r="DB1589" s="703"/>
      <c r="DC1589" s="703"/>
      <c r="DD1589" s="703"/>
      <c r="DE1589" s="703" t="n">
        <v>0</v>
      </c>
      <c r="DF1589" s="703"/>
      <c r="DG1589" s="703" t="n">
        <v>0</v>
      </c>
      <c r="DH1589" s="703" t="n">
        <v>1</v>
      </c>
      <c r="DI1589" s="703" t="n">
        <v>0</v>
      </c>
      <c r="DJ1589" s="703" t="n">
        <v>0</v>
      </c>
      <c r="DK1589" s="703" t="n">
        <v>0</v>
      </c>
      <c r="DL1589" s="703" t="n">
        <v>0</v>
      </c>
      <c r="DM1589" s="703"/>
      <c r="DN1589" s="703"/>
      <c r="DO1589" s="703"/>
      <c r="DP1589" s="703"/>
      <c r="DQ1589" s="703"/>
      <c r="DR1589" s="703"/>
      <c r="DS1589" s="704" t="n">
        <f aca="false">CN1589-V1589</f>
        <v>0</v>
      </c>
      <c r="DT1589" s="553"/>
      <c r="DU1589" s="48"/>
    </row>
    <row r="1590" customFormat="false" ht="15" hidden="false" customHeight="true" outlineLevel="0" collapsed="false">
      <c r="A1590" s="705" t="n">
        <f aca="false">A1589+1</f>
        <v>1581</v>
      </c>
      <c r="B1590" s="706" t="s">
        <v>2495</v>
      </c>
      <c r="C1590" s="706" t="s">
        <v>409</v>
      </c>
      <c r="D1590" s="706" t="s">
        <v>408</v>
      </c>
      <c r="E1590" s="243" t="n">
        <f aca="false">COUNTIF($G$10:$G$1856,$G1590)</f>
        <v>1</v>
      </c>
      <c r="F1590" s="706"/>
      <c r="G1590" s="706" t="s">
        <v>3566</v>
      </c>
      <c r="H1590" s="707" t="s">
        <v>3110</v>
      </c>
      <c r="I1590" s="708" t="s">
        <v>2258</v>
      </c>
      <c r="J1590" s="707" t="s">
        <v>406</v>
      </c>
      <c r="K1590" s="709" t="s">
        <v>369</v>
      </c>
      <c r="L1590" s="707" t="s">
        <v>405</v>
      </c>
      <c r="M1590" s="708" t="s">
        <v>2259</v>
      </c>
      <c r="N1590" s="710" t="s">
        <v>934</v>
      </c>
      <c r="O1590" s="512" t="n">
        <v>1</v>
      </c>
      <c r="P1590" s="512" t="n">
        <v>1</v>
      </c>
      <c r="Q1590" s="711" t="n">
        <v>0</v>
      </c>
      <c r="R1590" s="712"/>
      <c r="S1590" s="713"/>
      <c r="T1590" s="714" t="n">
        <v>0.16</v>
      </c>
      <c r="U1590" s="715"/>
      <c r="V1590" s="262" t="n">
        <f aca="false">SUM(W1590:CI1590)</f>
        <v>1</v>
      </c>
      <c r="W1590" s="243" t="n">
        <v>0</v>
      </c>
      <c r="X1590" s="243" t="n">
        <v>0</v>
      </c>
      <c r="Y1590" s="243" t="n">
        <v>0</v>
      </c>
      <c r="Z1590" s="243" t="n">
        <v>0</v>
      </c>
      <c r="AA1590" s="243" t="n">
        <v>0</v>
      </c>
      <c r="AB1590" s="243" t="n">
        <v>0</v>
      </c>
      <c r="AC1590" s="243" t="n">
        <v>0</v>
      </c>
      <c r="AD1590" s="243" t="n">
        <v>0</v>
      </c>
      <c r="AE1590" s="243" t="n">
        <v>0</v>
      </c>
      <c r="AF1590" s="243" t="n">
        <v>0</v>
      </c>
      <c r="AG1590" s="243" t="n">
        <v>0</v>
      </c>
      <c r="AH1590" s="518" t="n">
        <v>0</v>
      </c>
      <c r="AI1590" s="243" t="n">
        <v>0</v>
      </c>
      <c r="AJ1590" s="243" t="n">
        <v>0</v>
      </c>
      <c r="AK1590" s="518" t="n">
        <v>0</v>
      </c>
      <c r="AL1590" s="518" t="n">
        <v>0</v>
      </c>
      <c r="AM1590" s="518" t="n">
        <v>0</v>
      </c>
      <c r="AN1590" s="518" t="n">
        <v>0</v>
      </c>
      <c r="AO1590" s="518" t="n">
        <v>0</v>
      </c>
      <c r="AP1590" s="518" t="n">
        <v>0</v>
      </c>
      <c r="AQ1590" s="518" t="n">
        <v>0</v>
      </c>
      <c r="AR1590" s="518" t="n">
        <v>0</v>
      </c>
      <c r="AS1590" s="518" t="n">
        <v>0</v>
      </c>
      <c r="AT1590" s="518" t="n">
        <v>0</v>
      </c>
      <c r="AU1590" s="518" t="n">
        <v>0</v>
      </c>
      <c r="AV1590" s="518" t="n">
        <v>0</v>
      </c>
      <c r="AW1590" s="518" t="n">
        <v>0</v>
      </c>
      <c r="AX1590" s="518" t="n">
        <v>0</v>
      </c>
      <c r="AY1590" s="518" t="n">
        <v>0</v>
      </c>
      <c r="AZ1590" s="518" t="n">
        <v>0</v>
      </c>
      <c r="BA1590" s="518" t="n">
        <v>0</v>
      </c>
      <c r="BB1590" s="518" t="n">
        <v>0</v>
      </c>
      <c r="BC1590" s="518" t="n">
        <v>0</v>
      </c>
      <c r="BD1590" s="518" t="n">
        <v>0</v>
      </c>
      <c r="BE1590" s="518" t="n">
        <v>0</v>
      </c>
      <c r="BF1590" s="518" t="n">
        <v>0</v>
      </c>
      <c r="BG1590" s="518" t="n">
        <v>0</v>
      </c>
      <c r="BH1590" s="518" t="n">
        <v>0</v>
      </c>
      <c r="BI1590" s="518" t="n">
        <v>0</v>
      </c>
      <c r="BJ1590" s="518"/>
      <c r="BK1590" s="518"/>
      <c r="BL1590" s="518" t="n">
        <v>0</v>
      </c>
      <c r="BM1590" s="518"/>
      <c r="BN1590" s="518" t="n">
        <v>1</v>
      </c>
      <c r="BO1590" s="518"/>
      <c r="BP1590" s="518"/>
      <c r="BQ1590" s="518"/>
      <c r="BR1590" s="518"/>
      <c r="BS1590" s="518"/>
      <c r="BT1590" s="518"/>
      <c r="BU1590" s="518"/>
      <c r="BV1590" s="518" t="n">
        <v>0</v>
      </c>
      <c r="BW1590" s="518" t="n">
        <v>0</v>
      </c>
      <c r="BX1590" s="518" t="n">
        <v>0</v>
      </c>
      <c r="BY1590" s="518" t="n">
        <v>0</v>
      </c>
      <c r="BZ1590" s="518" t="n">
        <v>0</v>
      </c>
      <c r="CA1590" s="518" t="n">
        <v>0</v>
      </c>
      <c r="CB1590" s="518" t="n">
        <v>0</v>
      </c>
      <c r="CC1590" s="518" t="n">
        <v>0</v>
      </c>
      <c r="CD1590" s="518" t="n">
        <v>0</v>
      </c>
      <c r="CE1590" s="518" t="n">
        <v>0</v>
      </c>
      <c r="CF1590" s="518" t="n">
        <v>0</v>
      </c>
      <c r="CG1590" s="518" t="n">
        <v>0</v>
      </c>
      <c r="CH1590" s="518"/>
      <c r="CI1590" s="716"/>
      <c r="CL1590" s="48" t="n">
        <v>1</v>
      </c>
      <c r="CM1590" s="48" t="n">
        <f aca="false">CL1590-V1590</f>
        <v>0</v>
      </c>
      <c r="CN1590" s="702" t="n">
        <f aca="false">SUM(CO1590:DR1590)</f>
        <v>1</v>
      </c>
      <c r="CO1590" s="703" t="n">
        <v>0</v>
      </c>
      <c r="CP1590" s="703"/>
      <c r="CQ1590" s="703" t="n">
        <v>0</v>
      </c>
      <c r="CR1590" s="703"/>
      <c r="CS1590" s="703" t="n">
        <v>0</v>
      </c>
      <c r="CT1590" s="703" t="n">
        <v>0</v>
      </c>
      <c r="CU1590" s="703"/>
      <c r="CV1590" s="703"/>
      <c r="CW1590" s="703"/>
      <c r="CX1590" s="703" t="n">
        <v>0</v>
      </c>
      <c r="CY1590" s="703" t="n">
        <v>0</v>
      </c>
      <c r="CZ1590" s="703" t="n">
        <v>0</v>
      </c>
      <c r="DA1590" s="703"/>
      <c r="DB1590" s="703"/>
      <c r="DC1590" s="703"/>
      <c r="DD1590" s="703"/>
      <c r="DE1590" s="703" t="n">
        <v>0</v>
      </c>
      <c r="DF1590" s="703"/>
      <c r="DG1590" s="703" t="n">
        <v>0</v>
      </c>
      <c r="DH1590" s="703" t="n">
        <v>0</v>
      </c>
      <c r="DI1590" s="703" t="n">
        <v>0</v>
      </c>
      <c r="DJ1590" s="703" t="n">
        <v>0</v>
      </c>
      <c r="DK1590" s="703" t="n">
        <v>0</v>
      </c>
      <c r="DL1590" s="703" t="n">
        <v>1</v>
      </c>
      <c r="DM1590" s="703"/>
      <c r="DN1590" s="703"/>
      <c r="DO1590" s="703"/>
      <c r="DP1590" s="703"/>
      <c r="DQ1590" s="703"/>
      <c r="DR1590" s="703"/>
      <c r="DS1590" s="704" t="n">
        <f aca="false">CN1590-V1590</f>
        <v>0</v>
      </c>
      <c r="DT1590" s="553"/>
      <c r="DU1590" s="48"/>
    </row>
    <row r="1591" customFormat="false" ht="15" hidden="false" customHeight="true" outlineLevel="0" collapsed="false">
      <c r="A1591" s="705" t="n">
        <f aca="false">A1590+1</f>
        <v>1582</v>
      </c>
      <c r="B1591" s="706" t="s">
        <v>2495</v>
      </c>
      <c r="C1591" s="706" t="s">
        <v>409</v>
      </c>
      <c r="D1591" s="706" t="s">
        <v>408</v>
      </c>
      <c r="E1591" s="243" t="n">
        <f aca="false">COUNTIF($G$10:$G$1856,$G1591)</f>
        <v>1</v>
      </c>
      <c r="F1591" s="706"/>
      <c r="G1591" s="706" t="s">
        <v>3567</v>
      </c>
      <c r="H1591" s="707" t="s">
        <v>3112</v>
      </c>
      <c r="I1591" s="708" t="s">
        <v>1078</v>
      </c>
      <c r="J1591" s="707" t="s">
        <v>406</v>
      </c>
      <c r="K1591" s="709" t="s">
        <v>369</v>
      </c>
      <c r="L1591" s="707" t="s">
        <v>405</v>
      </c>
      <c r="M1591" s="708" t="s">
        <v>1079</v>
      </c>
      <c r="N1591" s="710" t="s">
        <v>934</v>
      </c>
      <c r="O1591" s="512" t="n">
        <v>3</v>
      </c>
      <c r="P1591" s="512" t="n">
        <v>1</v>
      </c>
      <c r="Q1591" s="711" t="n">
        <v>0.00203574</v>
      </c>
      <c r="R1591" s="712"/>
      <c r="S1591" s="713"/>
      <c r="T1591" s="714" t="n">
        <v>4.44</v>
      </c>
      <c r="U1591" s="715"/>
      <c r="V1591" s="262" t="n">
        <f aca="false">SUM(W1591:CI1591)</f>
        <v>2</v>
      </c>
      <c r="W1591" s="243" t="n">
        <v>0</v>
      </c>
      <c r="X1591" s="243" t="n">
        <v>0</v>
      </c>
      <c r="Y1591" s="243" t="n">
        <v>0</v>
      </c>
      <c r="Z1591" s="243" t="n">
        <v>0</v>
      </c>
      <c r="AA1591" s="243" t="n">
        <v>0</v>
      </c>
      <c r="AB1591" s="243" t="n">
        <v>0</v>
      </c>
      <c r="AC1591" s="243" t="n">
        <v>0</v>
      </c>
      <c r="AD1591" s="243" t="n">
        <v>0</v>
      </c>
      <c r="AE1591" s="243" t="n">
        <v>0</v>
      </c>
      <c r="AF1591" s="243" t="n">
        <v>0</v>
      </c>
      <c r="AG1591" s="243" t="n">
        <v>0</v>
      </c>
      <c r="AH1591" s="518" t="n">
        <v>0</v>
      </c>
      <c r="AI1591" s="243" t="n">
        <v>0</v>
      </c>
      <c r="AJ1591" s="243" t="n">
        <v>0</v>
      </c>
      <c r="AK1591" s="518" t="n">
        <v>0</v>
      </c>
      <c r="AL1591" s="518" t="n">
        <v>0</v>
      </c>
      <c r="AM1591" s="518" t="n">
        <v>0</v>
      </c>
      <c r="AN1591" s="518" t="n">
        <v>0</v>
      </c>
      <c r="AO1591" s="518" t="n">
        <v>0</v>
      </c>
      <c r="AP1591" s="518" t="n">
        <v>0</v>
      </c>
      <c r="AQ1591" s="518" t="n">
        <v>0</v>
      </c>
      <c r="AR1591" s="518" t="n">
        <v>0</v>
      </c>
      <c r="AS1591" s="518" t="n">
        <v>0</v>
      </c>
      <c r="AT1591" s="518" t="n">
        <v>0</v>
      </c>
      <c r="AU1591" s="518" t="n">
        <v>0</v>
      </c>
      <c r="AV1591" s="518" t="n">
        <v>0</v>
      </c>
      <c r="AW1591" s="518" t="n">
        <v>0</v>
      </c>
      <c r="AX1591" s="518" t="n">
        <v>0</v>
      </c>
      <c r="AY1591" s="518" t="n">
        <v>0</v>
      </c>
      <c r="AZ1591" s="518" t="n">
        <v>0</v>
      </c>
      <c r="BA1591" s="518" t="n">
        <v>0</v>
      </c>
      <c r="BB1591" s="518" t="n">
        <v>0</v>
      </c>
      <c r="BC1591" s="518" t="n">
        <v>0</v>
      </c>
      <c r="BD1591" s="518" t="n">
        <v>0</v>
      </c>
      <c r="BE1591" s="518" t="n">
        <v>0</v>
      </c>
      <c r="BF1591" s="518" t="n">
        <v>0</v>
      </c>
      <c r="BG1591" s="518" t="n">
        <v>0</v>
      </c>
      <c r="BH1591" s="518" t="n">
        <v>0</v>
      </c>
      <c r="BI1591" s="518" t="n">
        <v>0</v>
      </c>
      <c r="BJ1591" s="518"/>
      <c r="BK1591" s="518"/>
      <c r="BL1591" s="518" t="n">
        <v>0</v>
      </c>
      <c r="BM1591" s="518"/>
      <c r="BN1591" s="518" t="n">
        <v>2</v>
      </c>
      <c r="BO1591" s="518"/>
      <c r="BP1591" s="518"/>
      <c r="BQ1591" s="518"/>
      <c r="BR1591" s="518"/>
      <c r="BS1591" s="518"/>
      <c r="BT1591" s="518"/>
      <c r="BU1591" s="518"/>
      <c r="BV1591" s="518" t="n">
        <v>0</v>
      </c>
      <c r="BW1591" s="518" t="n">
        <v>0</v>
      </c>
      <c r="BX1591" s="518" t="n">
        <v>0</v>
      </c>
      <c r="BY1591" s="518" t="n">
        <v>0</v>
      </c>
      <c r="BZ1591" s="518" t="n">
        <v>0</v>
      </c>
      <c r="CA1591" s="518" t="n">
        <v>0</v>
      </c>
      <c r="CB1591" s="518" t="n">
        <v>0</v>
      </c>
      <c r="CC1591" s="518" t="n">
        <v>0</v>
      </c>
      <c r="CD1591" s="518" t="n">
        <v>0</v>
      </c>
      <c r="CE1591" s="518" t="n">
        <v>0</v>
      </c>
      <c r="CF1591" s="518" t="n">
        <v>0</v>
      </c>
      <c r="CG1591" s="518" t="n">
        <v>0</v>
      </c>
      <c r="CH1591" s="518"/>
      <c r="CI1591" s="716"/>
      <c r="CL1591" s="48" t="n">
        <v>2</v>
      </c>
      <c r="CM1591" s="48" t="n">
        <f aca="false">CL1591-V1591</f>
        <v>0</v>
      </c>
      <c r="CN1591" s="702" t="n">
        <f aca="false">SUM(CO1591:DR1591)</f>
        <v>2</v>
      </c>
      <c r="CO1591" s="703" t="n">
        <v>0</v>
      </c>
      <c r="CP1591" s="703"/>
      <c r="CQ1591" s="703" t="n">
        <v>0</v>
      </c>
      <c r="CR1591" s="703"/>
      <c r="CS1591" s="703" t="n">
        <v>0</v>
      </c>
      <c r="CT1591" s="703" t="n">
        <v>0</v>
      </c>
      <c r="CU1591" s="703"/>
      <c r="CV1591" s="703"/>
      <c r="CW1591" s="703"/>
      <c r="CX1591" s="703" t="n">
        <v>0</v>
      </c>
      <c r="CY1591" s="703" t="n">
        <v>0</v>
      </c>
      <c r="CZ1591" s="703" t="n">
        <v>0</v>
      </c>
      <c r="DA1591" s="703"/>
      <c r="DB1591" s="703"/>
      <c r="DC1591" s="703"/>
      <c r="DD1591" s="703"/>
      <c r="DE1591" s="703" t="n">
        <v>0</v>
      </c>
      <c r="DF1591" s="703"/>
      <c r="DG1591" s="703" t="n">
        <v>0</v>
      </c>
      <c r="DH1591" s="703" t="n">
        <v>2</v>
      </c>
      <c r="DI1591" s="703" t="n">
        <v>0</v>
      </c>
      <c r="DJ1591" s="703" t="n">
        <v>0</v>
      </c>
      <c r="DK1591" s="703" t="n">
        <v>0</v>
      </c>
      <c r="DL1591" s="703" t="n">
        <v>0</v>
      </c>
      <c r="DM1591" s="703"/>
      <c r="DN1591" s="703"/>
      <c r="DO1591" s="703"/>
      <c r="DP1591" s="703"/>
      <c r="DQ1591" s="703"/>
      <c r="DR1591" s="703"/>
      <c r="DS1591" s="704" t="n">
        <f aca="false">CN1591-V1591</f>
        <v>0</v>
      </c>
      <c r="DT1591" s="553"/>
      <c r="DU1591" s="48"/>
    </row>
    <row r="1592" customFormat="false" ht="15" hidden="false" customHeight="true" outlineLevel="0" collapsed="false">
      <c r="A1592" s="705" t="n">
        <f aca="false">A1591+1</f>
        <v>1583</v>
      </c>
      <c r="B1592" s="706" t="s">
        <v>2495</v>
      </c>
      <c r="C1592" s="706" t="s">
        <v>409</v>
      </c>
      <c r="D1592" s="706" t="s">
        <v>408</v>
      </c>
      <c r="E1592" s="243" t="n">
        <f aca="false">COUNTIF($G$10:$G$1856,$G1592)</f>
        <v>1</v>
      </c>
      <c r="F1592" s="706"/>
      <c r="G1592" s="706" t="s">
        <v>3568</v>
      </c>
      <c r="H1592" s="707" t="s">
        <v>3114</v>
      </c>
      <c r="I1592" s="708" t="s">
        <v>1082</v>
      </c>
      <c r="J1592" s="707" t="s">
        <v>406</v>
      </c>
      <c r="K1592" s="709" t="s">
        <v>369</v>
      </c>
      <c r="L1592" s="707" t="s">
        <v>405</v>
      </c>
      <c r="M1592" s="708" t="s">
        <v>1083</v>
      </c>
      <c r="N1592" s="710" t="s">
        <v>934</v>
      </c>
      <c r="O1592" s="512" t="n">
        <v>3</v>
      </c>
      <c r="P1592" s="512" t="n">
        <v>1</v>
      </c>
      <c r="Q1592" s="711" t="n">
        <v>0.000675</v>
      </c>
      <c r="R1592" s="712"/>
      <c r="S1592" s="713"/>
      <c r="T1592" s="714" t="n">
        <v>1.47</v>
      </c>
      <c r="U1592" s="715"/>
      <c r="V1592" s="262" t="n">
        <f aca="false">SUM(W1592:CI1592)</f>
        <v>2</v>
      </c>
      <c r="W1592" s="243" t="n">
        <v>0</v>
      </c>
      <c r="X1592" s="243" t="n">
        <v>0</v>
      </c>
      <c r="Y1592" s="243" t="n">
        <v>0</v>
      </c>
      <c r="Z1592" s="243" t="n">
        <v>0</v>
      </c>
      <c r="AA1592" s="243" t="n">
        <v>0</v>
      </c>
      <c r="AB1592" s="243" t="n">
        <v>0</v>
      </c>
      <c r="AC1592" s="243" t="n">
        <v>0</v>
      </c>
      <c r="AD1592" s="243" t="n">
        <v>0</v>
      </c>
      <c r="AE1592" s="243" t="n">
        <v>0</v>
      </c>
      <c r="AF1592" s="243" t="n">
        <v>0</v>
      </c>
      <c r="AG1592" s="243" t="n">
        <v>0</v>
      </c>
      <c r="AH1592" s="518" t="n">
        <v>0</v>
      </c>
      <c r="AI1592" s="243" t="n">
        <v>0</v>
      </c>
      <c r="AJ1592" s="243" t="n">
        <v>0</v>
      </c>
      <c r="AK1592" s="518" t="n">
        <v>0</v>
      </c>
      <c r="AL1592" s="518" t="n">
        <v>0</v>
      </c>
      <c r="AM1592" s="518" t="n">
        <v>0</v>
      </c>
      <c r="AN1592" s="518" t="n">
        <v>0</v>
      </c>
      <c r="AO1592" s="518" t="n">
        <v>0</v>
      </c>
      <c r="AP1592" s="518" t="n">
        <v>0</v>
      </c>
      <c r="AQ1592" s="518" t="n">
        <v>0</v>
      </c>
      <c r="AR1592" s="518" t="n">
        <v>0</v>
      </c>
      <c r="AS1592" s="518" t="n">
        <v>0</v>
      </c>
      <c r="AT1592" s="518" t="n">
        <v>0</v>
      </c>
      <c r="AU1592" s="518" t="n">
        <v>0</v>
      </c>
      <c r="AV1592" s="518" t="n">
        <v>0</v>
      </c>
      <c r="AW1592" s="518" t="n">
        <v>0</v>
      </c>
      <c r="AX1592" s="518" t="n">
        <v>0</v>
      </c>
      <c r="AY1592" s="518" t="n">
        <v>0</v>
      </c>
      <c r="AZ1592" s="518" t="n">
        <v>0</v>
      </c>
      <c r="BA1592" s="518" t="n">
        <v>0</v>
      </c>
      <c r="BB1592" s="518" t="n">
        <v>0</v>
      </c>
      <c r="BC1592" s="518" t="n">
        <v>0</v>
      </c>
      <c r="BD1592" s="518" t="n">
        <v>0</v>
      </c>
      <c r="BE1592" s="518" t="n">
        <v>0</v>
      </c>
      <c r="BF1592" s="518" t="n">
        <v>0</v>
      </c>
      <c r="BG1592" s="518" t="n">
        <v>0</v>
      </c>
      <c r="BH1592" s="518" t="n">
        <v>0</v>
      </c>
      <c r="BI1592" s="518" t="n">
        <v>0</v>
      </c>
      <c r="BJ1592" s="518"/>
      <c r="BK1592" s="518"/>
      <c r="BL1592" s="518" t="n">
        <v>0</v>
      </c>
      <c r="BM1592" s="518"/>
      <c r="BN1592" s="518" t="n">
        <v>2</v>
      </c>
      <c r="BO1592" s="518"/>
      <c r="BP1592" s="518"/>
      <c r="BQ1592" s="518"/>
      <c r="BR1592" s="518"/>
      <c r="BS1592" s="518"/>
      <c r="BT1592" s="518"/>
      <c r="BU1592" s="518"/>
      <c r="BV1592" s="518" t="n">
        <v>0</v>
      </c>
      <c r="BW1592" s="518" t="n">
        <v>0</v>
      </c>
      <c r="BX1592" s="518" t="n">
        <v>0</v>
      </c>
      <c r="BY1592" s="518" t="n">
        <v>0</v>
      </c>
      <c r="BZ1592" s="518" t="n">
        <v>0</v>
      </c>
      <c r="CA1592" s="518" t="n">
        <v>0</v>
      </c>
      <c r="CB1592" s="518" t="n">
        <v>0</v>
      </c>
      <c r="CC1592" s="518" t="n">
        <v>0</v>
      </c>
      <c r="CD1592" s="518" t="n">
        <v>0</v>
      </c>
      <c r="CE1592" s="518" t="n">
        <v>0</v>
      </c>
      <c r="CF1592" s="518" t="n">
        <v>0</v>
      </c>
      <c r="CG1592" s="518" t="n">
        <v>0</v>
      </c>
      <c r="CH1592" s="518"/>
      <c r="CI1592" s="716"/>
      <c r="CL1592" s="48" t="n">
        <v>2</v>
      </c>
      <c r="CM1592" s="48" t="n">
        <f aca="false">CL1592-V1592</f>
        <v>0</v>
      </c>
      <c r="CN1592" s="702" t="n">
        <f aca="false">SUM(CO1592:DR1592)</f>
        <v>2</v>
      </c>
      <c r="CO1592" s="703" t="n">
        <v>0</v>
      </c>
      <c r="CP1592" s="703"/>
      <c r="CQ1592" s="703" t="n">
        <v>0</v>
      </c>
      <c r="CR1592" s="703"/>
      <c r="CS1592" s="703" t="n">
        <v>0</v>
      </c>
      <c r="CT1592" s="703" t="n">
        <v>0</v>
      </c>
      <c r="CU1592" s="703"/>
      <c r="CV1592" s="703"/>
      <c r="CW1592" s="703"/>
      <c r="CX1592" s="703" t="n">
        <v>0</v>
      </c>
      <c r="CY1592" s="703" t="n">
        <v>0</v>
      </c>
      <c r="CZ1592" s="703" t="n">
        <v>0</v>
      </c>
      <c r="DA1592" s="703"/>
      <c r="DB1592" s="703"/>
      <c r="DC1592" s="703"/>
      <c r="DD1592" s="703"/>
      <c r="DE1592" s="703" t="n">
        <v>0</v>
      </c>
      <c r="DF1592" s="703"/>
      <c r="DG1592" s="703" t="n">
        <v>0</v>
      </c>
      <c r="DH1592" s="703" t="n">
        <v>2</v>
      </c>
      <c r="DI1592" s="703" t="n">
        <v>0</v>
      </c>
      <c r="DJ1592" s="703" t="n">
        <v>0</v>
      </c>
      <c r="DK1592" s="703" t="n">
        <v>0</v>
      </c>
      <c r="DL1592" s="703" t="n">
        <v>0</v>
      </c>
      <c r="DM1592" s="703"/>
      <c r="DN1592" s="703"/>
      <c r="DO1592" s="703"/>
      <c r="DP1592" s="703"/>
      <c r="DQ1592" s="703"/>
      <c r="DR1592" s="703"/>
      <c r="DS1592" s="704" t="n">
        <f aca="false">CN1592-V1592</f>
        <v>0</v>
      </c>
      <c r="DT1592" s="553"/>
      <c r="DU1592" s="48"/>
    </row>
    <row r="1593" customFormat="false" ht="15" hidden="false" customHeight="true" outlineLevel="0" collapsed="false">
      <c r="A1593" s="705" t="n">
        <f aca="false">A1592+1</f>
        <v>1584</v>
      </c>
      <c r="B1593" s="706" t="s">
        <v>2495</v>
      </c>
      <c r="C1593" s="706" t="s">
        <v>409</v>
      </c>
      <c r="D1593" s="706" t="s">
        <v>408</v>
      </c>
      <c r="E1593" s="243" t="n">
        <f aca="false">COUNTIF($G$10:$G$1856,$G1593)</f>
        <v>1</v>
      </c>
      <c r="F1593" s="706"/>
      <c r="G1593" s="706" t="s">
        <v>3569</v>
      </c>
      <c r="H1593" s="707" t="s">
        <v>3116</v>
      </c>
      <c r="I1593" s="708" t="s">
        <v>1086</v>
      </c>
      <c r="J1593" s="707" t="s">
        <v>406</v>
      </c>
      <c r="K1593" s="709" t="s">
        <v>369</v>
      </c>
      <c r="L1593" s="707" t="s">
        <v>405</v>
      </c>
      <c r="M1593" s="708" t="s">
        <v>1087</v>
      </c>
      <c r="N1593" s="710" t="s">
        <v>934</v>
      </c>
      <c r="O1593" s="512" t="n">
        <v>3</v>
      </c>
      <c r="P1593" s="512" t="n">
        <v>1</v>
      </c>
      <c r="Q1593" s="711" t="n">
        <v>0.000675</v>
      </c>
      <c r="R1593" s="712"/>
      <c r="S1593" s="713"/>
      <c r="T1593" s="714" t="n">
        <v>1.47</v>
      </c>
      <c r="U1593" s="715"/>
      <c r="V1593" s="262" t="n">
        <f aca="false">SUM(W1593:CI1593)</f>
        <v>2</v>
      </c>
      <c r="W1593" s="243" t="n">
        <v>0</v>
      </c>
      <c r="X1593" s="243" t="n">
        <v>0</v>
      </c>
      <c r="Y1593" s="243" t="n">
        <v>0</v>
      </c>
      <c r="Z1593" s="243" t="n">
        <v>0</v>
      </c>
      <c r="AA1593" s="243" t="n">
        <v>0</v>
      </c>
      <c r="AB1593" s="243" t="n">
        <v>0</v>
      </c>
      <c r="AC1593" s="243" t="n">
        <v>0</v>
      </c>
      <c r="AD1593" s="243" t="n">
        <v>0</v>
      </c>
      <c r="AE1593" s="243" t="n">
        <v>0</v>
      </c>
      <c r="AF1593" s="243" t="n">
        <v>0</v>
      </c>
      <c r="AG1593" s="243" t="n">
        <v>0</v>
      </c>
      <c r="AH1593" s="518" t="n">
        <v>0</v>
      </c>
      <c r="AI1593" s="243" t="n">
        <v>0</v>
      </c>
      <c r="AJ1593" s="243" t="n">
        <v>0</v>
      </c>
      <c r="AK1593" s="518" t="n">
        <v>0</v>
      </c>
      <c r="AL1593" s="518" t="n">
        <v>0</v>
      </c>
      <c r="AM1593" s="518" t="n">
        <v>0</v>
      </c>
      <c r="AN1593" s="518" t="n">
        <v>0</v>
      </c>
      <c r="AO1593" s="518" t="n">
        <v>0</v>
      </c>
      <c r="AP1593" s="518" t="n">
        <v>0</v>
      </c>
      <c r="AQ1593" s="518" t="n">
        <v>0</v>
      </c>
      <c r="AR1593" s="518" t="n">
        <v>0</v>
      </c>
      <c r="AS1593" s="518" t="n">
        <v>0</v>
      </c>
      <c r="AT1593" s="518" t="n">
        <v>0</v>
      </c>
      <c r="AU1593" s="518" t="n">
        <v>0</v>
      </c>
      <c r="AV1593" s="518" t="n">
        <v>0</v>
      </c>
      <c r="AW1593" s="518" t="n">
        <v>0</v>
      </c>
      <c r="AX1593" s="518" t="n">
        <v>0</v>
      </c>
      <c r="AY1593" s="518" t="n">
        <v>0</v>
      </c>
      <c r="AZ1593" s="518" t="n">
        <v>0</v>
      </c>
      <c r="BA1593" s="518" t="n">
        <v>0</v>
      </c>
      <c r="BB1593" s="518" t="n">
        <v>0</v>
      </c>
      <c r="BC1593" s="518" t="n">
        <v>0</v>
      </c>
      <c r="BD1593" s="518" t="n">
        <v>0</v>
      </c>
      <c r="BE1593" s="518" t="n">
        <v>0</v>
      </c>
      <c r="BF1593" s="518" t="n">
        <v>0</v>
      </c>
      <c r="BG1593" s="518" t="n">
        <v>0</v>
      </c>
      <c r="BH1593" s="518" t="n">
        <v>0</v>
      </c>
      <c r="BI1593" s="518" t="n">
        <v>0</v>
      </c>
      <c r="BJ1593" s="518"/>
      <c r="BK1593" s="518"/>
      <c r="BL1593" s="518" t="n">
        <v>0</v>
      </c>
      <c r="BM1593" s="518"/>
      <c r="BN1593" s="518" t="n">
        <v>2</v>
      </c>
      <c r="BO1593" s="518"/>
      <c r="BP1593" s="518"/>
      <c r="BQ1593" s="518"/>
      <c r="BR1593" s="518"/>
      <c r="BS1593" s="518"/>
      <c r="BT1593" s="518"/>
      <c r="BU1593" s="518"/>
      <c r="BV1593" s="518" t="n">
        <v>0</v>
      </c>
      <c r="BW1593" s="518" t="n">
        <v>0</v>
      </c>
      <c r="BX1593" s="518" t="n">
        <v>0</v>
      </c>
      <c r="BY1593" s="518" t="n">
        <v>0</v>
      </c>
      <c r="BZ1593" s="518" t="n">
        <v>0</v>
      </c>
      <c r="CA1593" s="518" t="n">
        <v>0</v>
      </c>
      <c r="CB1593" s="518" t="n">
        <v>0</v>
      </c>
      <c r="CC1593" s="518" t="n">
        <v>0</v>
      </c>
      <c r="CD1593" s="518" t="n">
        <v>0</v>
      </c>
      <c r="CE1593" s="518" t="n">
        <v>0</v>
      </c>
      <c r="CF1593" s="518" t="n">
        <v>0</v>
      </c>
      <c r="CG1593" s="518" t="n">
        <v>0</v>
      </c>
      <c r="CH1593" s="518"/>
      <c r="CI1593" s="716"/>
      <c r="CL1593" s="48" t="n">
        <v>2</v>
      </c>
      <c r="CM1593" s="48" t="n">
        <f aca="false">CL1593-V1593</f>
        <v>0</v>
      </c>
      <c r="CN1593" s="702" t="n">
        <f aca="false">SUM(CO1593:DR1593)</f>
        <v>2</v>
      </c>
      <c r="CO1593" s="703" t="n">
        <v>0</v>
      </c>
      <c r="CP1593" s="703"/>
      <c r="CQ1593" s="703" t="n">
        <v>0</v>
      </c>
      <c r="CR1593" s="703"/>
      <c r="CS1593" s="703" t="n">
        <v>0</v>
      </c>
      <c r="CT1593" s="703" t="n">
        <v>0</v>
      </c>
      <c r="CU1593" s="703"/>
      <c r="CV1593" s="703"/>
      <c r="CW1593" s="703"/>
      <c r="CX1593" s="703" t="n">
        <v>0</v>
      </c>
      <c r="CY1593" s="703" t="n">
        <v>0</v>
      </c>
      <c r="CZ1593" s="703" t="n">
        <v>0</v>
      </c>
      <c r="DA1593" s="703"/>
      <c r="DB1593" s="703"/>
      <c r="DC1593" s="703"/>
      <c r="DD1593" s="703"/>
      <c r="DE1593" s="703" t="n">
        <v>0</v>
      </c>
      <c r="DF1593" s="703"/>
      <c r="DG1593" s="703" t="n">
        <v>0</v>
      </c>
      <c r="DH1593" s="703" t="n">
        <v>2</v>
      </c>
      <c r="DI1593" s="703" t="n">
        <v>0</v>
      </c>
      <c r="DJ1593" s="703" t="n">
        <v>0</v>
      </c>
      <c r="DK1593" s="703" t="n">
        <v>0</v>
      </c>
      <c r="DL1593" s="703" t="n">
        <v>0</v>
      </c>
      <c r="DM1593" s="703"/>
      <c r="DN1593" s="703"/>
      <c r="DO1593" s="703"/>
      <c r="DP1593" s="703"/>
      <c r="DQ1593" s="703"/>
      <c r="DR1593" s="703"/>
      <c r="DS1593" s="704" t="n">
        <f aca="false">CN1593-V1593</f>
        <v>0</v>
      </c>
      <c r="DT1593" s="553"/>
      <c r="DU1593" s="48"/>
    </row>
    <row r="1594" customFormat="false" ht="15" hidden="false" customHeight="true" outlineLevel="0" collapsed="false">
      <c r="A1594" s="705" t="n">
        <f aca="false">A1593+1</f>
        <v>1585</v>
      </c>
      <c r="B1594" s="706" t="s">
        <v>2495</v>
      </c>
      <c r="C1594" s="706" t="s">
        <v>409</v>
      </c>
      <c r="D1594" s="706" t="s">
        <v>408</v>
      </c>
      <c r="E1594" s="243" t="n">
        <f aca="false">COUNTIF($G$10:$G$1856,$G1594)</f>
        <v>1</v>
      </c>
      <c r="F1594" s="706"/>
      <c r="G1594" s="706" t="s">
        <v>3570</v>
      </c>
      <c r="H1594" s="707" t="s">
        <v>3118</v>
      </c>
      <c r="I1594" s="708" t="s">
        <v>1090</v>
      </c>
      <c r="J1594" s="707" t="s">
        <v>406</v>
      </c>
      <c r="K1594" s="709" t="s">
        <v>369</v>
      </c>
      <c r="L1594" s="707" t="s">
        <v>405</v>
      </c>
      <c r="M1594" s="708" t="s">
        <v>1091</v>
      </c>
      <c r="N1594" s="710" t="s">
        <v>934</v>
      </c>
      <c r="O1594" s="512" t="n">
        <v>3</v>
      </c>
      <c r="P1594" s="512" t="n">
        <v>1</v>
      </c>
      <c r="Q1594" s="711" t="n">
        <v>0.000972</v>
      </c>
      <c r="R1594" s="712"/>
      <c r="S1594" s="713"/>
      <c r="T1594" s="714" t="n">
        <v>2.12</v>
      </c>
      <c r="U1594" s="715"/>
      <c r="V1594" s="262" t="n">
        <f aca="false">SUM(W1594:CI1594)</f>
        <v>2</v>
      </c>
      <c r="W1594" s="243" t="n">
        <v>0</v>
      </c>
      <c r="X1594" s="243" t="n">
        <v>0</v>
      </c>
      <c r="Y1594" s="243" t="n">
        <v>0</v>
      </c>
      <c r="Z1594" s="243" t="n">
        <v>0</v>
      </c>
      <c r="AA1594" s="243" t="n">
        <v>0</v>
      </c>
      <c r="AB1594" s="243" t="n">
        <v>0</v>
      </c>
      <c r="AC1594" s="243" t="n">
        <v>0</v>
      </c>
      <c r="AD1594" s="243" t="n">
        <v>0</v>
      </c>
      <c r="AE1594" s="243" t="n">
        <v>0</v>
      </c>
      <c r="AF1594" s="243" t="n">
        <v>0</v>
      </c>
      <c r="AG1594" s="243" t="n">
        <v>0</v>
      </c>
      <c r="AH1594" s="518" t="n">
        <v>0</v>
      </c>
      <c r="AI1594" s="243" t="n">
        <v>0</v>
      </c>
      <c r="AJ1594" s="243" t="n">
        <v>0</v>
      </c>
      <c r="AK1594" s="518" t="n">
        <v>0</v>
      </c>
      <c r="AL1594" s="518" t="n">
        <v>0</v>
      </c>
      <c r="AM1594" s="518" t="n">
        <v>0</v>
      </c>
      <c r="AN1594" s="518" t="n">
        <v>0</v>
      </c>
      <c r="AO1594" s="518" t="n">
        <v>0</v>
      </c>
      <c r="AP1594" s="518" t="n">
        <v>0</v>
      </c>
      <c r="AQ1594" s="518" t="n">
        <v>0</v>
      </c>
      <c r="AR1594" s="518" t="n">
        <v>0</v>
      </c>
      <c r="AS1594" s="518" t="n">
        <v>0</v>
      </c>
      <c r="AT1594" s="518" t="n">
        <v>0</v>
      </c>
      <c r="AU1594" s="518" t="n">
        <v>0</v>
      </c>
      <c r="AV1594" s="518" t="n">
        <v>0</v>
      </c>
      <c r="AW1594" s="518" t="n">
        <v>0</v>
      </c>
      <c r="AX1594" s="518" t="n">
        <v>0</v>
      </c>
      <c r="AY1594" s="518" t="n">
        <v>0</v>
      </c>
      <c r="AZ1594" s="518" t="n">
        <v>0</v>
      </c>
      <c r="BA1594" s="518" t="n">
        <v>0</v>
      </c>
      <c r="BB1594" s="518" t="n">
        <v>0</v>
      </c>
      <c r="BC1594" s="518" t="n">
        <v>0</v>
      </c>
      <c r="BD1594" s="518" t="n">
        <v>0</v>
      </c>
      <c r="BE1594" s="518" t="n">
        <v>0</v>
      </c>
      <c r="BF1594" s="518" t="n">
        <v>0</v>
      </c>
      <c r="BG1594" s="518" t="n">
        <v>0</v>
      </c>
      <c r="BH1594" s="518" t="n">
        <v>0</v>
      </c>
      <c r="BI1594" s="518" t="n">
        <v>0</v>
      </c>
      <c r="BJ1594" s="518"/>
      <c r="BK1594" s="518"/>
      <c r="BL1594" s="518" t="n">
        <v>0</v>
      </c>
      <c r="BM1594" s="518"/>
      <c r="BN1594" s="518" t="n">
        <v>2</v>
      </c>
      <c r="BO1594" s="518"/>
      <c r="BP1594" s="518"/>
      <c r="BQ1594" s="518"/>
      <c r="BR1594" s="518"/>
      <c r="BS1594" s="518"/>
      <c r="BT1594" s="518"/>
      <c r="BU1594" s="518"/>
      <c r="BV1594" s="518" t="n">
        <v>0</v>
      </c>
      <c r="BW1594" s="518" t="n">
        <v>0</v>
      </c>
      <c r="BX1594" s="518" t="n">
        <v>0</v>
      </c>
      <c r="BY1594" s="518" t="n">
        <v>0</v>
      </c>
      <c r="BZ1594" s="518" t="n">
        <v>0</v>
      </c>
      <c r="CA1594" s="518" t="n">
        <v>0</v>
      </c>
      <c r="CB1594" s="518" t="n">
        <v>0</v>
      </c>
      <c r="CC1594" s="518" t="n">
        <v>0</v>
      </c>
      <c r="CD1594" s="518" t="n">
        <v>0</v>
      </c>
      <c r="CE1594" s="518" t="n">
        <v>0</v>
      </c>
      <c r="CF1594" s="518" t="n">
        <v>0</v>
      </c>
      <c r="CG1594" s="518" t="n">
        <v>0</v>
      </c>
      <c r="CH1594" s="518"/>
      <c r="CI1594" s="716"/>
      <c r="CL1594" s="48" t="n">
        <v>2</v>
      </c>
      <c r="CM1594" s="48" t="n">
        <f aca="false">CL1594-V1594</f>
        <v>0</v>
      </c>
      <c r="CN1594" s="702" t="n">
        <f aca="false">SUM(CO1594:DR1594)</f>
        <v>2</v>
      </c>
      <c r="CO1594" s="703" t="n">
        <v>0</v>
      </c>
      <c r="CP1594" s="703"/>
      <c r="CQ1594" s="703" t="n">
        <v>0</v>
      </c>
      <c r="CR1594" s="703"/>
      <c r="CS1594" s="703" t="n">
        <v>0</v>
      </c>
      <c r="CT1594" s="703" t="n">
        <v>0</v>
      </c>
      <c r="CU1594" s="703"/>
      <c r="CV1594" s="703"/>
      <c r="CW1594" s="703"/>
      <c r="CX1594" s="703" t="n">
        <v>0</v>
      </c>
      <c r="CY1594" s="703" t="n">
        <v>0</v>
      </c>
      <c r="CZ1594" s="703" t="n">
        <v>0</v>
      </c>
      <c r="DA1594" s="703"/>
      <c r="DB1594" s="703"/>
      <c r="DC1594" s="703"/>
      <c r="DD1594" s="703"/>
      <c r="DE1594" s="703" t="n">
        <v>0</v>
      </c>
      <c r="DF1594" s="703"/>
      <c r="DG1594" s="703" t="n">
        <v>0</v>
      </c>
      <c r="DH1594" s="703" t="n">
        <v>2</v>
      </c>
      <c r="DI1594" s="703" t="n">
        <v>0</v>
      </c>
      <c r="DJ1594" s="703" t="n">
        <v>0</v>
      </c>
      <c r="DK1594" s="703" t="n">
        <v>0</v>
      </c>
      <c r="DL1594" s="703" t="n">
        <v>0</v>
      </c>
      <c r="DM1594" s="703"/>
      <c r="DN1594" s="703"/>
      <c r="DO1594" s="703"/>
      <c r="DP1594" s="703"/>
      <c r="DQ1594" s="703"/>
      <c r="DR1594" s="703"/>
      <c r="DS1594" s="704" t="n">
        <f aca="false">CN1594-V1594</f>
        <v>0</v>
      </c>
      <c r="DT1594" s="553"/>
      <c r="DU1594" s="48"/>
    </row>
    <row r="1595" customFormat="false" ht="15" hidden="false" customHeight="true" outlineLevel="0" collapsed="false">
      <c r="A1595" s="705" t="n">
        <f aca="false">A1594+1</f>
        <v>1586</v>
      </c>
      <c r="B1595" s="706" t="s">
        <v>2495</v>
      </c>
      <c r="C1595" s="706" t="s">
        <v>409</v>
      </c>
      <c r="D1595" s="706" t="s">
        <v>408</v>
      </c>
      <c r="E1595" s="243" t="n">
        <f aca="false">COUNTIF($G$10:$G$1856,$G1595)</f>
        <v>1</v>
      </c>
      <c r="F1595" s="706"/>
      <c r="G1595" s="706" t="s">
        <v>3571</v>
      </c>
      <c r="H1595" s="707" t="s">
        <v>3120</v>
      </c>
      <c r="I1595" s="708" t="s">
        <v>1094</v>
      </c>
      <c r="J1595" s="707" t="s">
        <v>406</v>
      </c>
      <c r="K1595" s="709" t="s">
        <v>369</v>
      </c>
      <c r="L1595" s="707" t="s">
        <v>405</v>
      </c>
      <c r="M1595" s="708" t="s">
        <v>1095</v>
      </c>
      <c r="N1595" s="710" t="s">
        <v>934</v>
      </c>
      <c r="O1595" s="512" t="n">
        <v>3</v>
      </c>
      <c r="P1595" s="512" t="n">
        <v>1</v>
      </c>
      <c r="Q1595" s="711" t="n">
        <v>0.000388518</v>
      </c>
      <c r="R1595" s="712"/>
      <c r="S1595" s="713"/>
      <c r="T1595" s="714" t="n">
        <v>0.85</v>
      </c>
      <c r="U1595" s="715"/>
      <c r="V1595" s="262" t="n">
        <f aca="false">SUM(W1595:CI1595)</f>
        <v>2</v>
      </c>
      <c r="W1595" s="243" t="n">
        <v>0</v>
      </c>
      <c r="X1595" s="243" t="n">
        <v>0</v>
      </c>
      <c r="Y1595" s="243" t="n">
        <v>0</v>
      </c>
      <c r="Z1595" s="243" t="n">
        <v>0</v>
      </c>
      <c r="AA1595" s="243" t="n">
        <v>0</v>
      </c>
      <c r="AB1595" s="243" t="n">
        <v>0</v>
      </c>
      <c r="AC1595" s="243" t="n">
        <v>0</v>
      </c>
      <c r="AD1595" s="243" t="n">
        <v>0</v>
      </c>
      <c r="AE1595" s="243" t="n">
        <v>0</v>
      </c>
      <c r="AF1595" s="243" t="n">
        <v>0</v>
      </c>
      <c r="AG1595" s="243" t="n">
        <v>0</v>
      </c>
      <c r="AH1595" s="518" t="n">
        <v>0</v>
      </c>
      <c r="AI1595" s="243" t="n">
        <v>0</v>
      </c>
      <c r="AJ1595" s="243" t="n">
        <v>0</v>
      </c>
      <c r="AK1595" s="518" t="n">
        <v>0</v>
      </c>
      <c r="AL1595" s="518" t="n">
        <v>0</v>
      </c>
      <c r="AM1595" s="518" t="n">
        <v>0</v>
      </c>
      <c r="AN1595" s="518" t="n">
        <v>0</v>
      </c>
      <c r="AO1595" s="518" t="n">
        <v>0</v>
      </c>
      <c r="AP1595" s="518" t="n">
        <v>0</v>
      </c>
      <c r="AQ1595" s="518" t="n">
        <v>0</v>
      </c>
      <c r="AR1595" s="518" t="n">
        <v>0</v>
      </c>
      <c r="AS1595" s="518" t="n">
        <v>0</v>
      </c>
      <c r="AT1595" s="518" t="n">
        <v>0</v>
      </c>
      <c r="AU1595" s="518" t="n">
        <v>0</v>
      </c>
      <c r="AV1595" s="518" t="n">
        <v>0</v>
      </c>
      <c r="AW1595" s="518" t="n">
        <v>0</v>
      </c>
      <c r="AX1595" s="518" t="n">
        <v>0</v>
      </c>
      <c r="AY1595" s="518" t="n">
        <v>0</v>
      </c>
      <c r="AZ1595" s="518" t="n">
        <v>0</v>
      </c>
      <c r="BA1595" s="518" t="n">
        <v>0</v>
      </c>
      <c r="BB1595" s="518" t="n">
        <v>0</v>
      </c>
      <c r="BC1595" s="518" t="n">
        <v>0</v>
      </c>
      <c r="BD1595" s="518" t="n">
        <v>0</v>
      </c>
      <c r="BE1595" s="518" t="n">
        <v>0</v>
      </c>
      <c r="BF1595" s="518" t="n">
        <v>0</v>
      </c>
      <c r="BG1595" s="518" t="n">
        <v>0</v>
      </c>
      <c r="BH1595" s="518" t="n">
        <v>0</v>
      </c>
      <c r="BI1595" s="518" t="n">
        <v>0</v>
      </c>
      <c r="BJ1595" s="518"/>
      <c r="BK1595" s="518"/>
      <c r="BL1595" s="518" t="n">
        <v>0</v>
      </c>
      <c r="BM1595" s="518"/>
      <c r="BN1595" s="518" t="n">
        <v>2</v>
      </c>
      <c r="BO1595" s="518"/>
      <c r="BP1595" s="518"/>
      <c r="BQ1595" s="518"/>
      <c r="BR1595" s="518"/>
      <c r="BS1595" s="518"/>
      <c r="BT1595" s="518"/>
      <c r="BU1595" s="518"/>
      <c r="BV1595" s="518" t="n">
        <v>0</v>
      </c>
      <c r="BW1595" s="518" t="n">
        <v>0</v>
      </c>
      <c r="BX1595" s="518" t="n">
        <v>0</v>
      </c>
      <c r="BY1595" s="518" t="n">
        <v>0</v>
      </c>
      <c r="BZ1595" s="518" t="n">
        <v>0</v>
      </c>
      <c r="CA1595" s="518" t="n">
        <v>0</v>
      </c>
      <c r="CB1595" s="518" t="n">
        <v>0</v>
      </c>
      <c r="CC1595" s="518" t="n">
        <v>0</v>
      </c>
      <c r="CD1595" s="518" t="n">
        <v>0</v>
      </c>
      <c r="CE1595" s="518" t="n">
        <v>0</v>
      </c>
      <c r="CF1595" s="518" t="n">
        <v>0</v>
      </c>
      <c r="CG1595" s="518" t="n">
        <v>0</v>
      </c>
      <c r="CH1595" s="518"/>
      <c r="CI1595" s="716"/>
      <c r="CL1595" s="48" t="n">
        <v>2</v>
      </c>
      <c r="CM1595" s="48" t="n">
        <f aca="false">CL1595-V1595</f>
        <v>0</v>
      </c>
      <c r="CN1595" s="702" t="n">
        <f aca="false">SUM(CO1595:DR1595)</f>
        <v>2</v>
      </c>
      <c r="CO1595" s="703" t="n">
        <v>0</v>
      </c>
      <c r="CP1595" s="703"/>
      <c r="CQ1595" s="703" t="n">
        <v>0</v>
      </c>
      <c r="CR1595" s="703"/>
      <c r="CS1595" s="703" t="n">
        <v>0</v>
      </c>
      <c r="CT1595" s="703" t="n">
        <v>0</v>
      </c>
      <c r="CU1595" s="703"/>
      <c r="CV1595" s="703"/>
      <c r="CW1595" s="703"/>
      <c r="CX1595" s="703" t="n">
        <v>0</v>
      </c>
      <c r="CY1595" s="703" t="n">
        <v>0</v>
      </c>
      <c r="CZ1595" s="703" t="n">
        <v>0</v>
      </c>
      <c r="DA1595" s="703"/>
      <c r="DB1595" s="703"/>
      <c r="DC1595" s="703"/>
      <c r="DD1595" s="703"/>
      <c r="DE1595" s="703" t="n">
        <v>0</v>
      </c>
      <c r="DF1595" s="703"/>
      <c r="DG1595" s="703" t="n">
        <v>0</v>
      </c>
      <c r="DH1595" s="703" t="n">
        <v>2</v>
      </c>
      <c r="DI1595" s="703" t="n">
        <v>0</v>
      </c>
      <c r="DJ1595" s="703" t="n">
        <v>0</v>
      </c>
      <c r="DK1595" s="703" t="n">
        <v>0</v>
      </c>
      <c r="DL1595" s="703" t="n">
        <v>0</v>
      </c>
      <c r="DM1595" s="703"/>
      <c r="DN1595" s="703"/>
      <c r="DO1595" s="703"/>
      <c r="DP1595" s="703"/>
      <c r="DQ1595" s="703"/>
      <c r="DR1595" s="703"/>
      <c r="DS1595" s="704" t="n">
        <f aca="false">CN1595-V1595</f>
        <v>0</v>
      </c>
      <c r="DT1595" s="553"/>
      <c r="DU1595" s="48"/>
    </row>
    <row r="1596" customFormat="false" ht="15" hidden="false" customHeight="true" outlineLevel="0" collapsed="false">
      <c r="A1596" s="705" t="n">
        <f aca="false">A1595+1</f>
        <v>1587</v>
      </c>
      <c r="B1596" s="706" t="s">
        <v>2495</v>
      </c>
      <c r="C1596" s="706" t="s">
        <v>381</v>
      </c>
      <c r="D1596" s="706" t="s">
        <v>382</v>
      </c>
      <c r="E1596" s="243" t="n">
        <f aca="false">COUNTIF($G$10:$G$1856,$G1596)</f>
        <v>1</v>
      </c>
      <c r="F1596" s="706"/>
      <c r="G1596" s="706" t="s">
        <v>3572</v>
      </c>
      <c r="H1596" s="707" t="s">
        <v>2870</v>
      </c>
      <c r="I1596" s="708" t="s">
        <v>932</v>
      </c>
      <c r="J1596" s="707" t="s">
        <v>298</v>
      </c>
      <c r="K1596" s="709" t="n">
        <v>0</v>
      </c>
      <c r="L1596" s="707" t="s">
        <v>297</v>
      </c>
      <c r="M1596" s="708" t="s">
        <v>933</v>
      </c>
      <c r="N1596" s="710" t="s">
        <v>934</v>
      </c>
      <c r="O1596" s="512" t="n">
        <v>1</v>
      </c>
      <c r="P1596" s="512" t="n">
        <v>1</v>
      </c>
      <c r="Q1596" s="711" t="n">
        <v>0.00567989</v>
      </c>
      <c r="R1596" s="712"/>
      <c r="S1596" s="713"/>
      <c r="T1596" s="714" t="n">
        <v>12.18</v>
      </c>
      <c r="U1596" s="715"/>
      <c r="V1596" s="262" t="n">
        <f aca="false">SUM(W1596:CI1596)</f>
        <v>2</v>
      </c>
      <c r="W1596" s="243" t="n">
        <v>0</v>
      </c>
      <c r="X1596" s="243" t="n">
        <v>0</v>
      </c>
      <c r="Y1596" s="243" t="n">
        <v>0</v>
      </c>
      <c r="Z1596" s="243" t="n">
        <v>0</v>
      </c>
      <c r="AA1596" s="243" t="n">
        <v>0</v>
      </c>
      <c r="AB1596" s="243" t="n">
        <v>0</v>
      </c>
      <c r="AC1596" s="243" t="n">
        <v>0</v>
      </c>
      <c r="AD1596" s="243" t="n">
        <v>0</v>
      </c>
      <c r="AE1596" s="243" t="n">
        <v>0</v>
      </c>
      <c r="AF1596" s="243" t="n">
        <v>0</v>
      </c>
      <c r="AG1596" s="243" t="n">
        <v>0</v>
      </c>
      <c r="AH1596" s="518" t="n">
        <v>0</v>
      </c>
      <c r="AI1596" s="243" t="n">
        <v>0</v>
      </c>
      <c r="AJ1596" s="243" t="n">
        <v>0</v>
      </c>
      <c r="AK1596" s="518" t="n">
        <v>0</v>
      </c>
      <c r="AL1596" s="518" t="n">
        <v>0</v>
      </c>
      <c r="AM1596" s="518" t="n">
        <v>0</v>
      </c>
      <c r="AN1596" s="518" t="n">
        <v>0</v>
      </c>
      <c r="AO1596" s="518" t="n">
        <v>0</v>
      </c>
      <c r="AP1596" s="518" t="n">
        <v>0</v>
      </c>
      <c r="AQ1596" s="518" t="n">
        <v>0</v>
      </c>
      <c r="AR1596" s="518" t="n">
        <v>0</v>
      </c>
      <c r="AS1596" s="518" t="n">
        <v>0</v>
      </c>
      <c r="AT1596" s="518" t="n">
        <v>0</v>
      </c>
      <c r="AU1596" s="518" t="n">
        <v>0</v>
      </c>
      <c r="AV1596" s="518" t="n">
        <v>0</v>
      </c>
      <c r="AW1596" s="518" t="n">
        <v>2</v>
      </c>
      <c r="AX1596" s="518" t="n">
        <v>0</v>
      </c>
      <c r="AY1596" s="518" t="n">
        <v>0</v>
      </c>
      <c r="AZ1596" s="518" t="n">
        <v>0</v>
      </c>
      <c r="BA1596" s="518" t="n">
        <v>0</v>
      </c>
      <c r="BB1596" s="518" t="n">
        <v>0</v>
      </c>
      <c r="BC1596" s="518" t="n">
        <v>0</v>
      </c>
      <c r="BD1596" s="518" t="n">
        <v>0</v>
      </c>
      <c r="BE1596" s="518" t="n">
        <v>0</v>
      </c>
      <c r="BF1596" s="518" t="n">
        <v>0</v>
      </c>
      <c r="BG1596" s="518" t="n">
        <v>0</v>
      </c>
      <c r="BH1596" s="518" t="n">
        <v>0</v>
      </c>
      <c r="BI1596" s="518" t="n">
        <v>0</v>
      </c>
      <c r="BJ1596" s="518"/>
      <c r="BK1596" s="518"/>
      <c r="BL1596" s="518" t="n">
        <v>0</v>
      </c>
      <c r="BM1596" s="518"/>
      <c r="BN1596" s="518"/>
      <c r="BO1596" s="518"/>
      <c r="BP1596" s="518"/>
      <c r="BQ1596" s="518"/>
      <c r="BR1596" s="518"/>
      <c r="BS1596" s="518"/>
      <c r="BT1596" s="518"/>
      <c r="BU1596" s="518"/>
      <c r="BV1596" s="518" t="n">
        <v>0</v>
      </c>
      <c r="BW1596" s="518" t="n">
        <v>0</v>
      </c>
      <c r="BX1596" s="518" t="n">
        <v>0</v>
      </c>
      <c r="BY1596" s="518" t="n">
        <v>0</v>
      </c>
      <c r="BZ1596" s="518" t="n">
        <v>0</v>
      </c>
      <c r="CA1596" s="518" t="n">
        <v>0</v>
      </c>
      <c r="CB1596" s="518" t="n">
        <v>0</v>
      </c>
      <c r="CC1596" s="518" t="n">
        <v>0</v>
      </c>
      <c r="CD1596" s="518" t="n">
        <v>0</v>
      </c>
      <c r="CE1596" s="518" t="n">
        <v>0</v>
      </c>
      <c r="CF1596" s="518" t="n">
        <v>0</v>
      </c>
      <c r="CG1596" s="518" t="n">
        <v>0</v>
      </c>
      <c r="CH1596" s="518"/>
      <c r="CI1596" s="716"/>
      <c r="CL1596" s="48" t="n">
        <v>2</v>
      </c>
      <c r="CM1596" s="48" t="n">
        <f aca="false">CL1596-V1596</f>
        <v>0</v>
      </c>
      <c r="CN1596" s="702" t="n">
        <f aca="false">SUM(CO1596:DR1596)</f>
        <v>2</v>
      </c>
      <c r="CO1596" s="703" t="n">
        <v>0</v>
      </c>
      <c r="CP1596" s="703"/>
      <c r="CQ1596" s="703" t="n">
        <v>0</v>
      </c>
      <c r="CR1596" s="703"/>
      <c r="CS1596" s="703" t="n">
        <v>0</v>
      </c>
      <c r="CT1596" s="703" t="n">
        <v>0</v>
      </c>
      <c r="CU1596" s="703"/>
      <c r="CV1596" s="703"/>
      <c r="CW1596" s="703"/>
      <c r="CX1596" s="703" t="n">
        <v>0</v>
      </c>
      <c r="CY1596" s="703" t="n">
        <v>0</v>
      </c>
      <c r="CZ1596" s="703" t="n">
        <v>0</v>
      </c>
      <c r="DA1596" s="703"/>
      <c r="DB1596" s="703"/>
      <c r="DC1596" s="703"/>
      <c r="DD1596" s="703"/>
      <c r="DE1596" s="703" t="n">
        <v>0</v>
      </c>
      <c r="DF1596" s="703"/>
      <c r="DG1596" s="703" t="n">
        <v>0</v>
      </c>
      <c r="DH1596" s="703" t="n">
        <v>0</v>
      </c>
      <c r="DI1596" s="703" t="n">
        <v>0</v>
      </c>
      <c r="DJ1596" s="703" t="n">
        <v>0</v>
      </c>
      <c r="DK1596" s="703" t="n">
        <v>0</v>
      </c>
      <c r="DL1596" s="703" t="n">
        <v>0</v>
      </c>
      <c r="DM1596" s="703"/>
      <c r="DN1596" s="703"/>
      <c r="DO1596" s="703"/>
      <c r="DP1596" s="703"/>
      <c r="DQ1596" s="703" t="n">
        <v>2</v>
      </c>
      <c r="DR1596" s="703"/>
      <c r="DS1596" s="704" t="n">
        <f aca="false">CN1596-V1596</f>
        <v>0</v>
      </c>
      <c r="DT1596" s="553"/>
      <c r="DU1596" s="48"/>
    </row>
    <row r="1597" customFormat="false" ht="15" hidden="false" customHeight="true" outlineLevel="0" collapsed="false">
      <c r="A1597" s="705" t="n">
        <f aca="false">A1596+1</f>
        <v>1588</v>
      </c>
      <c r="B1597" s="706" t="s">
        <v>2495</v>
      </c>
      <c r="C1597" s="706" t="s">
        <v>381</v>
      </c>
      <c r="D1597" s="706" t="s">
        <v>382</v>
      </c>
      <c r="E1597" s="243" t="n">
        <f aca="false">COUNTIF($G$10:$G$1856,$G1597)</f>
        <v>1</v>
      </c>
      <c r="F1597" s="706"/>
      <c r="G1597" s="706" t="s">
        <v>3573</v>
      </c>
      <c r="H1597" s="707" t="s">
        <v>2872</v>
      </c>
      <c r="I1597" s="708" t="s">
        <v>2873</v>
      </c>
      <c r="J1597" s="707" t="s">
        <v>298</v>
      </c>
      <c r="K1597" s="709" t="n">
        <v>0</v>
      </c>
      <c r="L1597" s="707" t="s">
        <v>297</v>
      </c>
      <c r="M1597" s="708" t="s">
        <v>1035</v>
      </c>
      <c r="N1597" s="710" t="s">
        <v>934</v>
      </c>
      <c r="O1597" s="512" t="n">
        <v>1</v>
      </c>
      <c r="P1597" s="512" t="n">
        <v>1</v>
      </c>
      <c r="Q1597" s="711" t="n">
        <v>0.00346654</v>
      </c>
      <c r="R1597" s="712"/>
      <c r="S1597" s="713"/>
      <c r="T1597" s="714" t="n">
        <v>7.43</v>
      </c>
      <c r="U1597" s="715"/>
      <c r="V1597" s="262" t="n">
        <f aca="false">SUM(W1597:CI1597)</f>
        <v>1</v>
      </c>
      <c r="W1597" s="243" t="n">
        <v>0</v>
      </c>
      <c r="X1597" s="243" t="n">
        <v>0</v>
      </c>
      <c r="Y1597" s="243" t="n">
        <v>0</v>
      </c>
      <c r="Z1597" s="243" t="n">
        <v>0</v>
      </c>
      <c r="AA1597" s="243" t="n">
        <v>0</v>
      </c>
      <c r="AB1597" s="243" t="n">
        <v>0</v>
      </c>
      <c r="AC1597" s="243" t="n">
        <v>0</v>
      </c>
      <c r="AD1597" s="243" t="n">
        <v>0</v>
      </c>
      <c r="AE1597" s="243" t="n">
        <v>0</v>
      </c>
      <c r="AF1597" s="243" t="n">
        <v>0</v>
      </c>
      <c r="AG1597" s="243" t="n">
        <v>0</v>
      </c>
      <c r="AH1597" s="518" t="n">
        <v>0</v>
      </c>
      <c r="AI1597" s="243" t="n">
        <v>0</v>
      </c>
      <c r="AJ1597" s="243" t="n">
        <v>0</v>
      </c>
      <c r="AK1597" s="518" t="n">
        <v>0</v>
      </c>
      <c r="AL1597" s="518" t="n">
        <v>0</v>
      </c>
      <c r="AM1597" s="518" t="n">
        <v>0</v>
      </c>
      <c r="AN1597" s="518" t="n">
        <v>0</v>
      </c>
      <c r="AO1597" s="518" t="n">
        <v>0</v>
      </c>
      <c r="AP1597" s="518" t="n">
        <v>0</v>
      </c>
      <c r="AQ1597" s="518" t="n">
        <v>0</v>
      </c>
      <c r="AR1597" s="518" t="n">
        <v>0</v>
      </c>
      <c r="AS1597" s="518" t="n">
        <v>0</v>
      </c>
      <c r="AT1597" s="518" t="n">
        <v>0</v>
      </c>
      <c r="AU1597" s="518" t="n">
        <v>0</v>
      </c>
      <c r="AV1597" s="518" t="n">
        <v>0</v>
      </c>
      <c r="AW1597" s="518" t="n">
        <v>1</v>
      </c>
      <c r="AX1597" s="518" t="n">
        <v>0</v>
      </c>
      <c r="AY1597" s="518" t="n">
        <v>0</v>
      </c>
      <c r="AZ1597" s="518" t="n">
        <v>0</v>
      </c>
      <c r="BA1597" s="518" t="n">
        <v>0</v>
      </c>
      <c r="BB1597" s="518" t="n">
        <v>0</v>
      </c>
      <c r="BC1597" s="518" t="n">
        <v>0</v>
      </c>
      <c r="BD1597" s="518" t="n">
        <v>0</v>
      </c>
      <c r="BE1597" s="518" t="n">
        <v>0</v>
      </c>
      <c r="BF1597" s="518" t="n">
        <v>0</v>
      </c>
      <c r="BG1597" s="518" t="n">
        <v>0</v>
      </c>
      <c r="BH1597" s="518" t="n">
        <v>0</v>
      </c>
      <c r="BI1597" s="518" t="n">
        <v>0</v>
      </c>
      <c r="BJ1597" s="518"/>
      <c r="BK1597" s="518"/>
      <c r="BL1597" s="518" t="n">
        <v>0</v>
      </c>
      <c r="BM1597" s="518"/>
      <c r="BN1597" s="518"/>
      <c r="BO1597" s="518"/>
      <c r="BP1597" s="518"/>
      <c r="BQ1597" s="518"/>
      <c r="BR1597" s="518"/>
      <c r="BS1597" s="518"/>
      <c r="BT1597" s="518"/>
      <c r="BU1597" s="518"/>
      <c r="BV1597" s="518" t="n">
        <v>0</v>
      </c>
      <c r="BW1597" s="518" t="n">
        <v>0</v>
      </c>
      <c r="BX1597" s="518" t="n">
        <v>0</v>
      </c>
      <c r="BY1597" s="518" t="n">
        <v>0</v>
      </c>
      <c r="BZ1597" s="518" t="n">
        <v>0</v>
      </c>
      <c r="CA1597" s="518" t="n">
        <v>0</v>
      </c>
      <c r="CB1597" s="518" t="n">
        <v>0</v>
      </c>
      <c r="CC1597" s="518" t="n">
        <v>0</v>
      </c>
      <c r="CD1597" s="518" t="n">
        <v>0</v>
      </c>
      <c r="CE1597" s="518" t="n">
        <v>0</v>
      </c>
      <c r="CF1597" s="518" t="n">
        <v>0</v>
      </c>
      <c r="CG1597" s="518" t="n">
        <v>0</v>
      </c>
      <c r="CH1597" s="518"/>
      <c r="CI1597" s="716"/>
      <c r="CL1597" s="48" t="n">
        <v>1</v>
      </c>
      <c r="CM1597" s="48" t="n">
        <f aca="false">CL1597-V1597</f>
        <v>0</v>
      </c>
      <c r="CN1597" s="702" t="n">
        <f aca="false">SUM(CO1597:DR1597)</f>
        <v>1</v>
      </c>
      <c r="CO1597" s="703" t="n">
        <v>0</v>
      </c>
      <c r="CP1597" s="703"/>
      <c r="CQ1597" s="703" t="n">
        <v>0</v>
      </c>
      <c r="CR1597" s="703"/>
      <c r="CS1597" s="703" t="n">
        <v>0</v>
      </c>
      <c r="CT1597" s="703" t="n">
        <v>0</v>
      </c>
      <c r="CU1597" s="703"/>
      <c r="CV1597" s="703"/>
      <c r="CW1597" s="703"/>
      <c r="CX1597" s="703" t="n">
        <v>0</v>
      </c>
      <c r="CY1597" s="703" t="n">
        <v>0</v>
      </c>
      <c r="CZ1597" s="703" t="n">
        <v>0</v>
      </c>
      <c r="DA1597" s="703"/>
      <c r="DB1597" s="703"/>
      <c r="DC1597" s="703"/>
      <c r="DD1597" s="703"/>
      <c r="DE1597" s="703" t="n">
        <v>0</v>
      </c>
      <c r="DF1597" s="703"/>
      <c r="DG1597" s="703" t="n">
        <v>0</v>
      </c>
      <c r="DH1597" s="703" t="n">
        <v>0</v>
      </c>
      <c r="DI1597" s="703" t="n">
        <v>0</v>
      </c>
      <c r="DJ1597" s="703" t="n">
        <v>0</v>
      </c>
      <c r="DK1597" s="703" t="n">
        <v>0</v>
      </c>
      <c r="DL1597" s="703" t="n">
        <v>0</v>
      </c>
      <c r="DM1597" s="703"/>
      <c r="DN1597" s="703"/>
      <c r="DO1597" s="703"/>
      <c r="DP1597" s="703"/>
      <c r="DQ1597" s="703" t="n">
        <v>1</v>
      </c>
      <c r="DR1597" s="703"/>
      <c r="DS1597" s="704" t="n">
        <f aca="false">CN1597-V1597</f>
        <v>0</v>
      </c>
      <c r="DT1597" s="553"/>
      <c r="DU1597" s="48"/>
    </row>
    <row r="1598" customFormat="false" ht="15" hidden="false" customHeight="true" outlineLevel="0" collapsed="false">
      <c r="A1598" s="705" t="n">
        <f aca="false">A1597+1</f>
        <v>1589</v>
      </c>
      <c r="B1598" s="706" t="s">
        <v>2495</v>
      </c>
      <c r="C1598" s="706" t="s">
        <v>381</v>
      </c>
      <c r="D1598" s="706" t="s">
        <v>382</v>
      </c>
      <c r="E1598" s="243" t="n">
        <f aca="false">COUNTIF($G$10:$G$1856,$G1598)</f>
        <v>1</v>
      </c>
      <c r="F1598" s="706"/>
      <c r="G1598" s="706" t="s">
        <v>3574</v>
      </c>
      <c r="H1598" s="707" t="s">
        <v>2875</v>
      </c>
      <c r="I1598" s="708" t="s">
        <v>941</v>
      </c>
      <c r="J1598" s="707" t="s">
        <v>298</v>
      </c>
      <c r="K1598" s="709" t="n">
        <v>0</v>
      </c>
      <c r="L1598" s="707" t="s">
        <v>297</v>
      </c>
      <c r="M1598" s="708" t="s">
        <v>994</v>
      </c>
      <c r="N1598" s="710" t="s">
        <v>934</v>
      </c>
      <c r="O1598" s="512" t="n">
        <v>1</v>
      </c>
      <c r="P1598" s="512" t="n">
        <v>1</v>
      </c>
      <c r="Q1598" s="711" t="n">
        <v>0.00291024</v>
      </c>
      <c r="R1598" s="712"/>
      <c r="S1598" s="713"/>
      <c r="T1598" s="714" t="n">
        <v>6.24</v>
      </c>
      <c r="U1598" s="715"/>
      <c r="V1598" s="262" t="n">
        <f aca="false">SUM(W1598:CI1598)</f>
        <v>1</v>
      </c>
      <c r="W1598" s="243" t="n">
        <v>0</v>
      </c>
      <c r="X1598" s="243" t="n">
        <v>0</v>
      </c>
      <c r="Y1598" s="243" t="n">
        <v>0</v>
      </c>
      <c r="Z1598" s="243" t="n">
        <v>0</v>
      </c>
      <c r="AA1598" s="243" t="n">
        <v>0</v>
      </c>
      <c r="AB1598" s="243" t="n">
        <v>0</v>
      </c>
      <c r="AC1598" s="243" t="n">
        <v>0</v>
      </c>
      <c r="AD1598" s="243" t="n">
        <v>0</v>
      </c>
      <c r="AE1598" s="243" t="n">
        <v>0</v>
      </c>
      <c r="AF1598" s="243" t="n">
        <v>0</v>
      </c>
      <c r="AG1598" s="243" t="n">
        <v>0</v>
      </c>
      <c r="AH1598" s="518" t="n">
        <v>0</v>
      </c>
      <c r="AI1598" s="243" t="n">
        <v>0</v>
      </c>
      <c r="AJ1598" s="243" t="n">
        <v>0</v>
      </c>
      <c r="AK1598" s="518" t="n">
        <v>0</v>
      </c>
      <c r="AL1598" s="518" t="n">
        <v>0</v>
      </c>
      <c r="AM1598" s="518" t="n">
        <v>0</v>
      </c>
      <c r="AN1598" s="518" t="n">
        <v>0</v>
      </c>
      <c r="AO1598" s="518" t="n">
        <v>0</v>
      </c>
      <c r="AP1598" s="518" t="n">
        <v>0</v>
      </c>
      <c r="AQ1598" s="518" t="n">
        <v>0</v>
      </c>
      <c r="AR1598" s="518" t="n">
        <v>0</v>
      </c>
      <c r="AS1598" s="518" t="n">
        <v>0</v>
      </c>
      <c r="AT1598" s="518" t="n">
        <v>0</v>
      </c>
      <c r="AU1598" s="518" t="n">
        <v>0</v>
      </c>
      <c r="AV1598" s="518" t="n">
        <v>0</v>
      </c>
      <c r="AW1598" s="518" t="n">
        <v>1</v>
      </c>
      <c r="AX1598" s="518" t="n">
        <v>0</v>
      </c>
      <c r="AY1598" s="518" t="n">
        <v>0</v>
      </c>
      <c r="AZ1598" s="518" t="n">
        <v>0</v>
      </c>
      <c r="BA1598" s="518" t="n">
        <v>0</v>
      </c>
      <c r="BB1598" s="518" t="n">
        <v>0</v>
      </c>
      <c r="BC1598" s="518" t="n">
        <v>0</v>
      </c>
      <c r="BD1598" s="518" t="n">
        <v>0</v>
      </c>
      <c r="BE1598" s="518" t="n">
        <v>0</v>
      </c>
      <c r="BF1598" s="518" t="n">
        <v>0</v>
      </c>
      <c r="BG1598" s="518" t="n">
        <v>0</v>
      </c>
      <c r="BH1598" s="518" t="n">
        <v>0</v>
      </c>
      <c r="BI1598" s="518" t="n">
        <v>0</v>
      </c>
      <c r="BJ1598" s="518"/>
      <c r="BK1598" s="518"/>
      <c r="BL1598" s="518" t="n">
        <v>0</v>
      </c>
      <c r="BM1598" s="518"/>
      <c r="BN1598" s="518"/>
      <c r="BO1598" s="518"/>
      <c r="BP1598" s="518"/>
      <c r="BQ1598" s="518"/>
      <c r="BR1598" s="518"/>
      <c r="BS1598" s="518"/>
      <c r="BT1598" s="518"/>
      <c r="BU1598" s="518"/>
      <c r="BV1598" s="518" t="n">
        <v>0</v>
      </c>
      <c r="BW1598" s="518" t="n">
        <v>0</v>
      </c>
      <c r="BX1598" s="518" t="n">
        <v>0</v>
      </c>
      <c r="BY1598" s="518" t="n">
        <v>0</v>
      </c>
      <c r="BZ1598" s="518" t="n">
        <v>0</v>
      </c>
      <c r="CA1598" s="518" t="n">
        <v>0</v>
      </c>
      <c r="CB1598" s="518" t="n">
        <v>0</v>
      </c>
      <c r="CC1598" s="518" t="n">
        <v>0</v>
      </c>
      <c r="CD1598" s="518" t="n">
        <v>0</v>
      </c>
      <c r="CE1598" s="518" t="n">
        <v>0</v>
      </c>
      <c r="CF1598" s="518" t="n">
        <v>0</v>
      </c>
      <c r="CG1598" s="518" t="n">
        <v>0</v>
      </c>
      <c r="CH1598" s="518"/>
      <c r="CI1598" s="716"/>
      <c r="CL1598" s="48" t="n">
        <v>1</v>
      </c>
      <c r="CM1598" s="48" t="n">
        <f aca="false">CL1598-V1598</f>
        <v>0</v>
      </c>
      <c r="CN1598" s="702" t="n">
        <f aca="false">SUM(CO1598:DR1598)</f>
        <v>1</v>
      </c>
      <c r="CO1598" s="703" t="n">
        <v>0</v>
      </c>
      <c r="CP1598" s="703"/>
      <c r="CQ1598" s="703" t="n">
        <v>0</v>
      </c>
      <c r="CR1598" s="703"/>
      <c r="CS1598" s="703" t="n">
        <v>0</v>
      </c>
      <c r="CT1598" s="703" t="n">
        <v>0</v>
      </c>
      <c r="CU1598" s="703"/>
      <c r="CV1598" s="703"/>
      <c r="CW1598" s="703"/>
      <c r="CX1598" s="703" t="n">
        <v>0</v>
      </c>
      <c r="CY1598" s="703" t="n">
        <v>0</v>
      </c>
      <c r="CZ1598" s="703" t="n">
        <v>0</v>
      </c>
      <c r="DA1598" s="703"/>
      <c r="DB1598" s="703"/>
      <c r="DC1598" s="703"/>
      <c r="DD1598" s="703"/>
      <c r="DE1598" s="703" t="n">
        <v>0</v>
      </c>
      <c r="DF1598" s="703"/>
      <c r="DG1598" s="703" t="n">
        <v>0</v>
      </c>
      <c r="DH1598" s="703" t="n">
        <v>0</v>
      </c>
      <c r="DI1598" s="703" t="n">
        <v>0</v>
      </c>
      <c r="DJ1598" s="703" t="n">
        <v>0</v>
      </c>
      <c r="DK1598" s="703" t="n">
        <v>0</v>
      </c>
      <c r="DL1598" s="703" t="n">
        <v>0</v>
      </c>
      <c r="DM1598" s="703"/>
      <c r="DN1598" s="703"/>
      <c r="DO1598" s="703"/>
      <c r="DP1598" s="703"/>
      <c r="DQ1598" s="703" t="n">
        <v>1</v>
      </c>
      <c r="DR1598" s="703"/>
      <c r="DS1598" s="704" t="n">
        <f aca="false">CN1598-V1598</f>
        <v>0</v>
      </c>
      <c r="DT1598" s="553"/>
      <c r="DU1598" s="48"/>
    </row>
    <row r="1599" customFormat="false" ht="15" hidden="false" customHeight="true" outlineLevel="0" collapsed="false">
      <c r="A1599" s="705" t="n">
        <f aca="false">A1598+1</f>
        <v>1590</v>
      </c>
      <c r="B1599" s="706" t="s">
        <v>2495</v>
      </c>
      <c r="C1599" s="706" t="s">
        <v>381</v>
      </c>
      <c r="D1599" s="706" t="s">
        <v>382</v>
      </c>
      <c r="E1599" s="243" t="n">
        <f aca="false">COUNTIF($G$10:$G$1856,$G1599)</f>
        <v>1</v>
      </c>
      <c r="F1599" s="706"/>
      <c r="G1599" s="706" t="s">
        <v>3575</v>
      </c>
      <c r="H1599" s="707" t="s">
        <v>2877</v>
      </c>
      <c r="I1599" s="708" t="s">
        <v>945</v>
      </c>
      <c r="J1599" s="707" t="s">
        <v>298</v>
      </c>
      <c r="K1599" s="709" t="n">
        <v>0</v>
      </c>
      <c r="L1599" s="707" t="s">
        <v>297</v>
      </c>
      <c r="M1599" s="708" t="s">
        <v>946</v>
      </c>
      <c r="N1599" s="710" t="s">
        <v>934</v>
      </c>
      <c r="O1599" s="512" t="n">
        <v>1</v>
      </c>
      <c r="P1599" s="512" t="n">
        <v>1</v>
      </c>
      <c r="Q1599" s="711" t="n">
        <v>0.00554505</v>
      </c>
      <c r="R1599" s="712"/>
      <c r="S1599" s="713"/>
      <c r="T1599" s="714" t="n">
        <v>11.89</v>
      </c>
      <c r="U1599" s="715"/>
      <c r="V1599" s="262" t="n">
        <f aca="false">SUM(W1599:CI1599)</f>
        <v>2</v>
      </c>
      <c r="W1599" s="243" t="n">
        <v>0</v>
      </c>
      <c r="X1599" s="243" t="n">
        <v>0</v>
      </c>
      <c r="Y1599" s="243" t="n">
        <v>0</v>
      </c>
      <c r="Z1599" s="243" t="n">
        <v>0</v>
      </c>
      <c r="AA1599" s="243" t="n">
        <v>0</v>
      </c>
      <c r="AB1599" s="243" t="n">
        <v>0</v>
      </c>
      <c r="AC1599" s="243" t="n">
        <v>0</v>
      </c>
      <c r="AD1599" s="243" t="n">
        <v>0</v>
      </c>
      <c r="AE1599" s="243" t="n">
        <v>0</v>
      </c>
      <c r="AF1599" s="243" t="n">
        <v>0</v>
      </c>
      <c r="AG1599" s="243" t="n">
        <v>0</v>
      </c>
      <c r="AH1599" s="518" t="n">
        <v>0</v>
      </c>
      <c r="AI1599" s="243" t="n">
        <v>0</v>
      </c>
      <c r="AJ1599" s="243" t="n">
        <v>0</v>
      </c>
      <c r="AK1599" s="518" t="n">
        <v>0</v>
      </c>
      <c r="AL1599" s="518" t="n">
        <v>0</v>
      </c>
      <c r="AM1599" s="518" t="n">
        <v>0</v>
      </c>
      <c r="AN1599" s="518" t="n">
        <v>0</v>
      </c>
      <c r="AO1599" s="518" t="n">
        <v>0</v>
      </c>
      <c r="AP1599" s="518" t="n">
        <v>0</v>
      </c>
      <c r="AQ1599" s="518" t="n">
        <v>0</v>
      </c>
      <c r="AR1599" s="518" t="n">
        <v>0</v>
      </c>
      <c r="AS1599" s="518" t="n">
        <v>0</v>
      </c>
      <c r="AT1599" s="518" t="n">
        <v>0</v>
      </c>
      <c r="AU1599" s="518" t="n">
        <v>0</v>
      </c>
      <c r="AV1599" s="518" t="n">
        <v>0</v>
      </c>
      <c r="AW1599" s="518" t="n">
        <v>2</v>
      </c>
      <c r="AX1599" s="518" t="n">
        <v>0</v>
      </c>
      <c r="AY1599" s="518" t="n">
        <v>0</v>
      </c>
      <c r="AZ1599" s="518" t="n">
        <v>0</v>
      </c>
      <c r="BA1599" s="518" t="n">
        <v>0</v>
      </c>
      <c r="BB1599" s="518" t="n">
        <v>0</v>
      </c>
      <c r="BC1599" s="518" t="n">
        <v>0</v>
      </c>
      <c r="BD1599" s="518" t="n">
        <v>0</v>
      </c>
      <c r="BE1599" s="518" t="n">
        <v>0</v>
      </c>
      <c r="BF1599" s="518" t="n">
        <v>0</v>
      </c>
      <c r="BG1599" s="518" t="n">
        <v>0</v>
      </c>
      <c r="BH1599" s="518" t="n">
        <v>0</v>
      </c>
      <c r="BI1599" s="518" t="n">
        <v>0</v>
      </c>
      <c r="BJ1599" s="518"/>
      <c r="BK1599" s="518"/>
      <c r="BL1599" s="518" t="n">
        <v>0</v>
      </c>
      <c r="BM1599" s="518"/>
      <c r="BN1599" s="518"/>
      <c r="BO1599" s="518"/>
      <c r="BP1599" s="518"/>
      <c r="BQ1599" s="518"/>
      <c r="BR1599" s="518"/>
      <c r="BS1599" s="518"/>
      <c r="BT1599" s="518"/>
      <c r="BU1599" s="518"/>
      <c r="BV1599" s="518" t="n">
        <v>0</v>
      </c>
      <c r="BW1599" s="518" t="n">
        <v>0</v>
      </c>
      <c r="BX1599" s="518" t="n">
        <v>0</v>
      </c>
      <c r="BY1599" s="518" t="n">
        <v>0</v>
      </c>
      <c r="BZ1599" s="518" t="n">
        <v>0</v>
      </c>
      <c r="CA1599" s="518" t="n">
        <v>0</v>
      </c>
      <c r="CB1599" s="518" t="n">
        <v>0</v>
      </c>
      <c r="CC1599" s="518" t="n">
        <v>0</v>
      </c>
      <c r="CD1599" s="518" t="n">
        <v>0</v>
      </c>
      <c r="CE1599" s="518" t="n">
        <v>0</v>
      </c>
      <c r="CF1599" s="518" t="n">
        <v>0</v>
      </c>
      <c r="CG1599" s="518" t="n">
        <v>0</v>
      </c>
      <c r="CH1599" s="518"/>
      <c r="CI1599" s="716"/>
      <c r="CL1599" s="48" t="n">
        <v>2</v>
      </c>
      <c r="CM1599" s="48" t="n">
        <f aca="false">CL1599-V1599</f>
        <v>0</v>
      </c>
      <c r="CN1599" s="702" t="n">
        <f aca="false">SUM(CO1599:DR1599)</f>
        <v>2</v>
      </c>
      <c r="CO1599" s="703" t="n">
        <v>0</v>
      </c>
      <c r="CP1599" s="703"/>
      <c r="CQ1599" s="703" t="n">
        <v>0</v>
      </c>
      <c r="CR1599" s="703"/>
      <c r="CS1599" s="703" t="n">
        <v>0</v>
      </c>
      <c r="CT1599" s="703" t="n">
        <v>0</v>
      </c>
      <c r="CU1599" s="703"/>
      <c r="CV1599" s="703"/>
      <c r="CW1599" s="703"/>
      <c r="CX1599" s="703" t="n">
        <v>0</v>
      </c>
      <c r="CY1599" s="703" t="n">
        <v>0</v>
      </c>
      <c r="CZ1599" s="703" t="n">
        <v>0</v>
      </c>
      <c r="DA1599" s="703"/>
      <c r="DB1599" s="703"/>
      <c r="DC1599" s="703"/>
      <c r="DD1599" s="703"/>
      <c r="DE1599" s="703" t="n">
        <v>0</v>
      </c>
      <c r="DF1599" s="703"/>
      <c r="DG1599" s="703" t="n">
        <v>0</v>
      </c>
      <c r="DH1599" s="703" t="n">
        <v>0</v>
      </c>
      <c r="DI1599" s="703" t="n">
        <v>0</v>
      </c>
      <c r="DJ1599" s="703" t="n">
        <v>0</v>
      </c>
      <c r="DK1599" s="703" t="n">
        <v>0</v>
      </c>
      <c r="DL1599" s="703" t="n">
        <v>0</v>
      </c>
      <c r="DM1599" s="703"/>
      <c r="DN1599" s="703"/>
      <c r="DO1599" s="703"/>
      <c r="DP1599" s="703"/>
      <c r="DQ1599" s="703" t="n">
        <v>2</v>
      </c>
      <c r="DR1599" s="703"/>
      <c r="DS1599" s="704" t="n">
        <f aca="false">CN1599-V1599</f>
        <v>0</v>
      </c>
      <c r="DT1599" s="553"/>
      <c r="DU1599" s="48"/>
    </row>
    <row r="1600" customFormat="false" ht="15" hidden="false" customHeight="true" outlineLevel="0" collapsed="false">
      <c r="A1600" s="705" t="n">
        <f aca="false">A1599+1</f>
        <v>1591</v>
      </c>
      <c r="B1600" s="706" t="s">
        <v>2495</v>
      </c>
      <c r="C1600" s="706" t="s">
        <v>381</v>
      </c>
      <c r="D1600" s="706" t="s">
        <v>382</v>
      </c>
      <c r="E1600" s="243" t="n">
        <f aca="false">COUNTIF($G$10:$G$1856,$G1600)</f>
        <v>1</v>
      </c>
      <c r="F1600" s="706"/>
      <c r="G1600" s="706" t="s">
        <v>3576</v>
      </c>
      <c r="H1600" s="707" t="s">
        <v>2879</v>
      </c>
      <c r="I1600" s="708" t="s">
        <v>949</v>
      </c>
      <c r="J1600" s="707" t="s">
        <v>298</v>
      </c>
      <c r="K1600" s="709" t="n">
        <v>0</v>
      </c>
      <c r="L1600" s="707" t="s">
        <v>297</v>
      </c>
      <c r="M1600" s="708" t="s">
        <v>950</v>
      </c>
      <c r="N1600" s="710" t="s">
        <v>934</v>
      </c>
      <c r="O1600" s="512" t="n">
        <v>1</v>
      </c>
      <c r="P1600" s="512" t="n">
        <v>1</v>
      </c>
      <c r="Q1600" s="711" t="n">
        <v>0.00554505</v>
      </c>
      <c r="R1600" s="712"/>
      <c r="S1600" s="713"/>
      <c r="T1600" s="714" t="n">
        <v>11.89</v>
      </c>
      <c r="U1600" s="715"/>
      <c r="V1600" s="262" t="n">
        <f aca="false">SUM(W1600:CI1600)</f>
        <v>1</v>
      </c>
      <c r="W1600" s="243" t="n">
        <v>0</v>
      </c>
      <c r="X1600" s="243" t="n">
        <v>0</v>
      </c>
      <c r="Y1600" s="243" t="n">
        <v>0</v>
      </c>
      <c r="Z1600" s="243" t="n">
        <v>0</v>
      </c>
      <c r="AA1600" s="243" t="n">
        <v>0</v>
      </c>
      <c r="AB1600" s="243" t="n">
        <v>0</v>
      </c>
      <c r="AC1600" s="243" t="n">
        <v>0</v>
      </c>
      <c r="AD1600" s="243" t="n">
        <v>0</v>
      </c>
      <c r="AE1600" s="243" t="n">
        <v>0</v>
      </c>
      <c r="AF1600" s="243" t="n">
        <v>0</v>
      </c>
      <c r="AG1600" s="243" t="n">
        <v>0</v>
      </c>
      <c r="AH1600" s="518" t="n">
        <v>0</v>
      </c>
      <c r="AI1600" s="243" t="n">
        <v>0</v>
      </c>
      <c r="AJ1600" s="243" t="n">
        <v>0</v>
      </c>
      <c r="AK1600" s="518" t="n">
        <v>0</v>
      </c>
      <c r="AL1600" s="518" t="n">
        <v>0</v>
      </c>
      <c r="AM1600" s="518" t="n">
        <v>0</v>
      </c>
      <c r="AN1600" s="518" t="n">
        <v>0</v>
      </c>
      <c r="AO1600" s="518" t="n">
        <v>0</v>
      </c>
      <c r="AP1600" s="518" t="n">
        <v>0</v>
      </c>
      <c r="AQ1600" s="518" t="n">
        <v>0</v>
      </c>
      <c r="AR1600" s="518" t="n">
        <v>0</v>
      </c>
      <c r="AS1600" s="518" t="n">
        <v>0</v>
      </c>
      <c r="AT1600" s="518" t="n">
        <v>0</v>
      </c>
      <c r="AU1600" s="518" t="n">
        <v>0</v>
      </c>
      <c r="AV1600" s="518" t="n">
        <v>0</v>
      </c>
      <c r="AW1600" s="518" t="n">
        <v>1</v>
      </c>
      <c r="AX1600" s="518" t="n">
        <v>0</v>
      </c>
      <c r="AY1600" s="518" t="n">
        <v>0</v>
      </c>
      <c r="AZ1600" s="518" t="n">
        <v>0</v>
      </c>
      <c r="BA1600" s="518" t="n">
        <v>0</v>
      </c>
      <c r="BB1600" s="518" t="n">
        <v>0</v>
      </c>
      <c r="BC1600" s="518" t="n">
        <v>0</v>
      </c>
      <c r="BD1600" s="518" t="n">
        <v>0</v>
      </c>
      <c r="BE1600" s="518" t="n">
        <v>0</v>
      </c>
      <c r="BF1600" s="518" t="n">
        <v>0</v>
      </c>
      <c r="BG1600" s="518" t="n">
        <v>0</v>
      </c>
      <c r="BH1600" s="518" t="n">
        <v>0</v>
      </c>
      <c r="BI1600" s="518" t="n">
        <v>0</v>
      </c>
      <c r="BJ1600" s="518"/>
      <c r="BK1600" s="518"/>
      <c r="BL1600" s="518" t="n">
        <v>0</v>
      </c>
      <c r="BM1600" s="518"/>
      <c r="BN1600" s="518"/>
      <c r="BO1600" s="518"/>
      <c r="BP1600" s="518"/>
      <c r="BQ1600" s="518"/>
      <c r="BR1600" s="518"/>
      <c r="BS1600" s="518"/>
      <c r="BT1600" s="518"/>
      <c r="BU1600" s="518"/>
      <c r="BV1600" s="518" t="n">
        <v>0</v>
      </c>
      <c r="BW1600" s="518" t="n">
        <v>0</v>
      </c>
      <c r="BX1600" s="518" t="n">
        <v>0</v>
      </c>
      <c r="BY1600" s="518" t="n">
        <v>0</v>
      </c>
      <c r="BZ1600" s="518" t="n">
        <v>0</v>
      </c>
      <c r="CA1600" s="518" t="n">
        <v>0</v>
      </c>
      <c r="CB1600" s="518" t="n">
        <v>0</v>
      </c>
      <c r="CC1600" s="518" t="n">
        <v>0</v>
      </c>
      <c r="CD1600" s="518" t="n">
        <v>0</v>
      </c>
      <c r="CE1600" s="518" t="n">
        <v>0</v>
      </c>
      <c r="CF1600" s="518" t="n">
        <v>0</v>
      </c>
      <c r="CG1600" s="518" t="n">
        <v>0</v>
      </c>
      <c r="CH1600" s="518"/>
      <c r="CI1600" s="716"/>
      <c r="CL1600" s="48" t="n">
        <v>1</v>
      </c>
      <c r="CM1600" s="48" t="n">
        <f aca="false">CL1600-V1600</f>
        <v>0</v>
      </c>
      <c r="CN1600" s="702" t="n">
        <f aca="false">SUM(CO1600:DR1600)</f>
        <v>1</v>
      </c>
      <c r="CO1600" s="703" t="n">
        <v>0</v>
      </c>
      <c r="CP1600" s="703"/>
      <c r="CQ1600" s="703" t="n">
        <v>0</v>
      </c>
      <c r="CR1600" s="703"/>
      <c r="CS1600" s="703" t="n">
        <v>0</v>
      </c>
      <c r="CT1600" s="703" t="n">
        <v>0</v>
      </c>
      <c r="CU1600" s="703"/>
      <c r="CV1600" s="703"/>
      <c r="CW1600" s="703"/>
      <c r="CX1600" s="703" t="n">
        <v>0</v>
      </c>
      <c r="CY1600" s="703" t="n">
        <v>0</v>
      </c>
      <c r="CZ1600" s="703" t="n">
        <v>0</v>
      </c>
      <c r="DA1600" s="703"/>
      <c r="DB1600" s="703"/>
      <c r="DC1600" s="703"/>
      <c r="DD1600" s="703"/>
      <c r="DE1600" s="703" t="n">
        <v>0</v>
      </c>
      <c r="DF1600" s="703"/>
      <c r="DG1600" s="703" t="n">
        <v>0</v>
      </c>
      <c r="DH1600" s="703" t="n">
        <v>0</v>
      </c>
      <c r="DI1600" s="703" t="n">
        <v>0</v>
      </c>
      <c r="DJ1600" s="703" t="n">
        <v>0</v>
      </c>
      <c r="DK1600" s="703" t="n">
        <v>0</v>
      </c>
      <c r="DL1600" s="703" t="n">
        <v>0</v>
      </c>
      <c r="DM1600" s="703"/>
      <c r="DN1600" s="703"/>
      <c r="DO1600" s="703"/>
      <c r="DP1600" s="703"/>
      <c r="DQ1600" s="703" t="n">
        <v>1</v>
      </c>
      <c r="DR1600" s="703"/>
      <c r="DS1600" s="704" t="n">
        <f aca="false">CN1600-V1600</f>
        <v>0</v>
      </c>
      <c r="DT1600" s="553"/>
      <c r="DU1600" s="48"/>
    </row>
    <row r="1601" customFormat="false" ht="15" hidden="false" customHeight="true" outlineLevel="0" collapsed="false">
      <c r="A1601" s="705" t="n">
        <f aca="false">A1600+1</f>
        <v>1592</v>
      </c>
      <c r="B1601" s="706" t="s">
        <v>2495</v>
      </c>
      <c r="C1601" s="706" t="s">
        <v>381</v>
      </c>
      <c r="D1601" s="706" t="s">
        <v>382</v>
      </c>
      <c r="E1601" s="243" t="n">
        <f aca="false">COUNTIF($G$10:$G$1856,$G1601)</f>
        <v>1</v>
      </c>
      <c r="F1601" s="706"/>
      <c r="G1601" s="706" t="s">
        <v>3577</v>
      </c>
      <c r="H1601" s="707" t="s">
        <v>2881</v>
      </c>
      <c r="I1601" s="708" t="s">
        <v>969</v>
      </c>
      <c r="J1601" s="707" t="s">
        <v>298</v>
      </c>
      <c r="K1601" s="709" t="n">
        <v>0</v>
      </c>
      <c r="L1601" s="707" t="s">
        <v>297</v>
      </c>
      <c r="M1601" s="708" t="s">
        <v>970</v>
      </c>
      <c r="N1601" s="710" t="s">
        <v>934</v>
      </c>
      <c r="O1601" s="512" t="n">
        <v>1</v>
      </c>
      <c r="P1601" s="512" t="n">
        <v>1</v>
      </c>
      <c r="Q1601" s="711" t="n">
        <v>0.00087399</v>
      </c>
      <c r="R1601" s="712"/>
      <c r="S1601" s="713"/>
      <c r="T1601" s="714" t="n">
        <v>1.87</v>
      </c>
      <c r="U1601" s="715"/>
      <c r="V1601" s="262" t="n">
        <f aca="false">SUM(W1601:CI1601)</f>
        <v>1</v>
      </c>
      <c r="W1601" s="243" t="n">
        <v>0</v>
      </c>
      <c r="X1601" s="243" t="n">
        <v>0</v>
      </c>
      <c r="Y1601" s="243" t="n">
        <v>0</v>
      </c>
      <c r="Z1601" s="243" t="n">
        <v>0</v>
      </c>
      <c r="AA1601" s="243" t="n">
        <v>0</v>
      </c>
      <c r="AB1601" s="243" t="n">
        <v>0</v>
      </c>
      <c r="AC1601" s="243" t="n">
        <v>0</v>
      </c>
      <c r="AD1601" s="243" t="n">
        <v>0</v>
      </c>
      <c r="AE1601" s="243" t="n">
        <v>0</v>
      </c>
      <c r="AF1601" s="243" t="n">
        <v>0</v>
      </c>
      <c r="AG1601" s="243" t="n">
        <v>0</v>
      </c>
      <c r="AH1601" s="518" t="n">
        <v>0</v>
      </c>
      <c r="AI1601" s="243" t="n">
        <v>0</v>
      </c>
      <c r="AJ1601" s="243" t="n">
        <v>0</v>
      </c>
      <c r="AK1601" s="518" t="n">
        <v>0</v>
      </c>
      <c r="AL1601" s="518" t="n">
        <v>0</v>
      </c>
      <c r="AM1601" s="518" t="n">
        <v>0</v>
      </c>
      <c r="AN1601" s="518" t="n">
        <v>0</v>
      </c>
      <c r="AO1601" s="518" t="n">
        <v>0</v>
      </c>
      <c r="AP1601" s="518" t="n">
        <v>0</v>
      </c>
      <c r="AQ1601" s="518" t="n">
        <v>0</v>
      </c>
      <c r="AR1601" s="518" t="n">
        <v>0</v>
      </c>
      <c r="AS1601" s="518" t="n">
        <v>0</v>
      </c>
      <c r="AT1601" s="518" t="n">
        <v>0</v>
      </c>
      <c r="AU1601" s="518" t="n">
        <v>0</v>
      </c>
      <c r="AV1601" s="518" t="n">
        <v>0</v>
      </c>
      <c r="AW1601" s="518" t="n">
        <v>1</v>
      </c>
      <c r="AX1601" s="518" t="n">
        <v>0</v>
      </c>
      <c r="AY1601" s="518" t="n">
        <v>0</v>
      </c>
      <c r="AZ1601" s="518" t="n">
        <v>0</v>
      </c>
      <c r="BA1601" s="518" t="n">
        <v>0</v>
      </c>
      <c r="BB1601" s="518" t="n">
        <v>0</v>
      </c>
      <c r="BC1601" s="518" t="n">
        <v>0</v>
      </c>
      <c r="BD1601" s="518" t="n">
        <v>0</v>
      </c>
      <c r="BE1601" s="518" t="n">
        <v>0</v>
      </c>
      <c r="BF1601" s="518" t="n">
        <v>0</v>
      </c>
      <c r="BG1601" s="518" t="n">
        <v>0</v>
      </c>
      <c r="BH1601" s="518" t="n">
        <v>0</v>
      </c>
      <c r="BI1601" s="518" t="n">
        <v>0</v>
      </c>
      <c r="BJ1601" s="518"/>
      <c r="BK1601" s="518"/>
      <c r="BL1601" s="518" t="n">
        <v>0</v>
      </c>
      <c r="BM1601" s="518"/>
      <c r="BN1601" s="518"/>
      <c r="BO1601" s="518"/>
      <c r="BP1601" s="518"/>
      <c r="BQ1601" s="518"/>
      <c r="BR1601" s="518"/>
      <c r="BS1601" s="518"/>
      <c r="BT1601" s="518"/>
      <c r="BU1601" s="518"/>
      <c r="BV1601" s="518" t="n">
        <v>0</v>
      </c>
      <c r="BW1601" s="518" t="n">
        <v>0</v>
      </c>
      <c r="BX1601" s="518" t="n">
        <v>0</v>
      </c>
      <c r="BY1601" s="518" t="n">
        <v>0</v>
      </c>
      <c r="BZ1601" s="518" t="n">
        <v>0</v>
      </c>
      <c r="CA1601" s="518" t="n">
        <v>0</v>
      </c>
      <c r="CB1601" s="518" t="n">
        <v>0</v>
      </c>
      <c r="CC1601" s="518" t="n">
        <v>0</v>
      </c>
      <c r="CD1601" s="518" t="n">
        <v>0</v>
      </c>
      <c r="CE1601" s="518" t="n">
        <v>0</v>
      </c>
      <c r="CF1601" s="518" t="n">
        <v>0</v>
      </c>
      <c r="CG1601" s="518" t="n">
        <v>0</v>
      </c>
      <c r="CH1601" s="518"/>
      <c r="CI1601" s="716"/>
      <c r="CL1601" s="48" t="n">
        <v>1</v>
      </c>
      <c r="CM1601" s="48" t="n">
        <f aca="false">CL1601-V1601</f>
        <v>0</v>
      </c>
      <c r="CN1601" s="702" t="n">
        <f aca="false">SUM(CO1601:DR1601)</f>
        <v>1</v>
      </c>
      <c r="CO1601" s="703" t="n">
        <v>0</v>
      </c>
      <c r="CP1601" s="703"/>
      <c r="CQ1601" s="703" t="n">
        <v>0</v>
      </c>
      <c r="CR1601" s="703"/>
      <c r="CS1601" s="703" t="n">
        <v>0</v>
      </c>
      <c r="CT1601" s="703" t="n">
        <v>0</v>
      </c>
      <c r="CU1601" s="703"/>
      <c r="CV1601" s="703"/>
      <c r="CW1601" s="703"/>
      <c r="CX1601" s="703" t="n">
        <v>0</v>
      </c>
      <c r="CY1601" s="703" t="n">
        <v>0</v>
      </c>
      <c r="CZ1601" s="703" t="n">
        <v>0</v>
      </c>
      <c r="DA1601" s="703"/>
      <c r="DB1601" s="703"/>
      <c r="DC1601" s="703"/>
      <c r="DD1601" s="703"/>
      <c r="DE1601" s="703" t="n">
        <v>0</v>
      </c>
      <c r="DF1601" s="703"/>
      <c r="DG1601" s="703" t="n">
        <v>0</v>
      </c>
      <c r="DH1601" s="703" t="n">
        <v>0</v>
      </c>
      <c r="DI1601" s="703" t="n">
        <v>0</v>
      </c>
      <c r="DJ1601" s="703" t="n">
        <v>0</v>
      </c>
      <c r="DK1601" s="703" t="n">
        <v>0</v>
      </c>
      <c r="DL1601" s="703" t="n">
        <v>0</v>
      </c>
      <c r="DM1601" s="703"/>
      <c r="DN1601" s="703"/>
      <c r="DO1601" s="703"/>
      <c r="DP1601" s="703"/>
      <c r="DQ1601" s="703" t="n">
        <v>1</v>
      </c>
      <c r="DR1601" s="703"/>
      <c r="DS1601" s="704" t="n">
        <f aca="false">CN1601-V1601</f>
        <v>0</v>
      </c>
      <c r="DT1601" s="553"/>
      <c r="DU1601" s="48"/>
    </row>
    <row r="1602" customFormat="false" ht="15" hidden="false" customHeight="true" outlineLevel="0" collapsed="false">
      <c r="A1602" s="705" t="n">
        <f aca="false">A1601+1</f>
        <v>1593</v>
      </c>
      <c r="B1602" s="706" t="s">
        <v>2495</v>
      </c>
      <c r="C1602" s="706" t="s">
        <v>381</v>
      </c>
      <c r="D1602" s="706" t="s">
        <v>382</v>
      </c>
      <c r="E1602" s="243" t="n">
        <f aca="false">COUNTIF($G$10:$G$1856,$G1602)</f>
        <v>1</v>
      </c>
      <c r="F1602" s="706"/>
      <c r="G1602" s="706" t="s">
        <v>3578</v>
      </c>
      <c r="H1602" s="707" t="s">
        <v>2883</v>
      </c>
      <c r="I1602" s="708" t="s">
        <v>973</v>
      </c>
      <c r="J1602" s="707" t="s">
        <v>298</v>
      </c>
      <c r="K1602" s="709" t="n">
        <v>0</v>
      </c>
      <c r="L1602" s="707" t="s">
        <v>297</v>
      </c>
      <c r="M1602" s="708" t="s">
        <v>974</v>
      </c>
      <c r="N1602" s="710" t="s">
        <v>934</v>
      </c>
      <c r="O1602" s="512" t="n">
        <v>1</v>
      </c>
      <c r="P1602" s="512" t="n">
        <v>1</v>
      </c>
      <c r="Q1602" s="711" t="n">
        <v>0.0004731</v>
      </c>
      <c r="R1602" s="712"/>
      <c r="S1602" s="713"/>
      <c r="T1602" s="714" t="n">
        <v>1.01</v>
      </c>
      <c r="U1602" s="715"/>
      <c r="V1602" s="262" t="n">
        <f aca="false">SUM(W1602:CI1602)</f>
        <v>1</v>
      </c>
      <c r="W1602" s="243" t="n">
        <v>0</v>
      </c>
      <c r="X1602" s="243" t="n">
        <v>0</v>
      </c>
      <c r="Y1602" s="243" t="n">
        <v>0</v>
      </c>
      <c r="Z1602" s="243" t="n">
        <v>0</v>
      </c>
      <c r="AA1602" s="243" t="n">
        <v>0</v>
      </c>
      <c r="AB1602" s="243" t="n">
        <v>0</v>
      </c>
      <c r="AC1602" s="243" t="n">
        <v>0</v>
      </c>
      <c r="AD1602" s="243" t="n">
        <v>0</v>
      </c>
      <c r="AE1602" s="243" t="n">
        <v>0</v>
      </c>
      <c r="AF1602" s="243" t="n">
        <v>0</v>
      </c>
      <c r="AG1602" s="243" t="n">
        <v>0</v>
      </c>
      <c r="AH1602" s="518" t="n">
        <v>0</v>
      </c>
      <c r="AI1602" s="243" t="n">
        <v>0</v>
      </c>
      <c r="AJ1602" s="243" t="n">
        <v>0</v>
      </c>
      <c r="AK1602" s="518" t="n">
        <v>0</v>
      </c>
      <c r="AL1602" s="518" t="n">
        <v>0</v>
      </c>
      <c r="AM1602" s="518" t="n">
        <v>0</v>
      </c>
      <c r="AN1602" s="518" t="n">
        <v>0</v>
      </c>
      <c r="AO1602" s="518" t="n">
        <v>0</v>
      </c>
      <c r="AP1602" s="518" t="n">
        <v>0</v>
      </c>
      <c r="AQ1602" s="518" t="n">
        <v>0</v>
      </c>
      <c r="AR1602" s="518" t="n">
        <v>0</v>
      </c>
      <c r="AS1602" s="518" t="n">
        <v>0</v>
      </c>
      <c r="AT1602" s="518" t="n">
        <v>0</v>
      </c>
      <c r="AU1602" s="518" t="n">
        <v>0</v>
      </c>
      <c r="AV1602" s="518" t="n">
        <v>0</v>
      </c>
      <c r="AW1602" s="518" t="n">
        <v>1</v>
      </c>
      <c r="AX1602" s="518" t="n">
        <v>0</v>
      </c>
      <c r="AY1602" s="518" t="n">
        <v>0</v>
      </c>
      <c r="AZ1602" s="518" t="n">
        <v>0</v>
      </c>
      <c r="BA1602" s="518" t="n">
        <v>0</v>
      </c>
      <c r="BB1602" s="518" t="n">
        <v>0</v>
      </c>
      <c r="BC1602" s="518" t="n">
        <v>0</v>
      </c>
      <c r="BD1602" s="518" t="n">
        <v>0</v>
      </c>
      <c r="BE1602" s="518" t="n">
        <v>0</v>
      </c>
      <c r="BF1602" s="518" t="n">
        <v>0</v>
      </c>
      <c r="BG1602" s="518" t="n">
        <v>0</v>
      </c>
      <c r="BH1602" s="518" t="n">
        <v>0</v>
      </c>
      <c r="BI1602" s="518" t="n">
        <v>0</v>
      </c>
      <c r="BJ1602" s="518"/>
      <c r="BK1602" s="518"/>
      <c r="BL1602" s="518" t="n">
        <v>0</v>
      </c>
      <c r="BM1602" s="518"/>
      <c r="BN1602" s="518"/>
      <c r="BO1602" s="518"/>
      <c r="BP1602" s="518"/>
      <c r="BQ1602" s="518"/>
      <c r="BR1602" s="518"/>
      <c r="BS1602" s="518"/>
      <c r="BT1602" s="518"/>
      <c r="BU1602" s="518"/>
      <c r="BV1602" s="518" t="n">
        <v>0</v>
      </c>
      <c r="BW1602" s="518" t="n">
        <v>0</v>
      </c>
      <c r="BX1602" s="518" t="n">
        <v>0</v>
      </c>
      <c r="BY1602" s="518" t="n">
        <v>0</v>
      </c>
      <c r="BZ1602" s="518" t="n">
        <v>0</v>
      </c>
      <c r="CA1602" s="518" t="n">
        <v>0</v>
      </c>
      <c r="CB1602" s="518" t="n">
        <v>0</v>
      </c>
      <c r="CC1602" s="518" t="n">
        <v>0</v>
      </c>
      <c r="CD1602" s="518" t="n">
        <v>0</v>
      </c>
      <c r="CE1602" s="518" t="n">
        <v>0</v>
      </c>
      <c r="CF1602" s="518" t="n">
        <v>0</v>
      </c>
      <c r="CG1602" s="518" t="n">
        <v>0</v>
      </c>
      <c r="CH1602" s="518"/>
      <c r="CI1602" s="716"/>
      <c r="CL1602" s="48" t="n">
        <v>1</v>
      </c>
      <c r="CM1602" s="48" t="n">
        <f aca="false">CL1602-V1602</f>
        <v>0</v>
      </c>
      <c r="CN1602" s="702" t="n">
        <f aca="false">SUM(CO1602:DR1602)</f>
        <v>1</v>
      </c>
      <c r="CO1602" s="703" t="n">
        <v>0</v>
      </c>
      <c r="CP1602" s="703"/>
      <c r="CQ1602" s="703" t="n">
        <v>0</v>
      </c>
      <c r="CR1602" s="703"/>
      <c r="CS1602" s="703" t="n">
        <v>0</v>
      </c>
      <c r="CT1602" s="703" t="n">
        <v>0</v>
      </c>
      <c r="CU1602" s="703"/>
      <c r="CV1602" s="703"/>
      <c r="CW1602" s="703"/>
      <c r="CX1602" s="703" t="n">
        <v>0</v>
      </c>
      <c r="CY1602" s="703" t="n">
        <v>0</v>
      </c>
      <c r="CZ1602" s="703" t="n">
        <v>0</v>
      </c>
      <c r="DA1602" s="703"/>
      <c r="DB1602" s="703"/>
      <c r="DC1602" s="703"/>
      <c r="DD1602" s="703"/>
      <c r="DE1602" s="703" t="n">
        <v>0</v>
      </c>
      <c r="DF1602" s="703"/>
      <c r="DG1602" s="703" t="n">
        <v>0</v>
      </c>
      <c r="DH1602" s="703" t="n">
        <v>0</v>
      </c>
      <c r="DI1602" s="703" t="n">
        <v>0</v>
      </c>
      <c r="DJ1602" s="703" t="n">
        <v>0</v>
      </c>
      <c r="DK1602" s="703" t="n">
        <v>0</v>
      </c>
      <c r="DL1602" s="703" t="n">
        <v>0</v>
      </c>
      <c r="DM1602" s="703"/>
      <c r="DN1602" s="703"/>
      <c r="DO1602" s="703"/>
      <c r="DP1602" s="703"/>
      <c r="DQ1602" s="703" t="n">
        <v>1</v>
      </c>
      <c r="DR1602" s="703"/>
      <c r="DS1602" s="704" t="n">
        <f aca="false">CN1602-V1602</f>
        <v>0</v>
      </c>
      <c r="DT1602" s="553"/>
      <c r="DU1602" s="48"/>
    </row>
    <row r="1603" customFormat="false" ht="15" hidden="false" customHeight="true" outlineLevel="0" collapsed="false">
      <c r="A1603" s="705" t="n">
        <f aca="false">A1602+1</f>
        <v>1594</v>
      </c>
      <c r="B1603" s="706" t="s">
        <v>2495</v>
      </c>
      <c r="C1603" s="706" t="s">
        <v>381</v>
      </c>
      <c r="D1603" s="706" t="s">
        <v>382</v>
      </c>
      <c r="E1603" s="243" t="n">
        <f aca="false">COUNTIF($G$10:$G$1856,$G1603)</f>
        <v>1</v>
      </c>
      <c r="F1603" s="706"/>
      <c r="G1603" s="706" t="s">
        <v>3579</v>
      </c>
      <c r="H1603" s="707" t="s">
        <v>2885</v>
      </c>
      <c r="I1603" s="708" t="s">
        <v>1078</v>
      </c>
      <c r="J1603" s="707" t="s">
        <v>298</v>
      </c>
      <c r="K1603" s="709" t="n">
        <v>0</v>
      </c>
      <c r="L1603" s="707" t="s">
        <v>297</v>
      </c>
      <c r="M1603" s="708" t="s">
        <v>1002</v>
      </c>
      <c r="N1603" s="710" t="s">
        <v>934</v>
      </c>
      <c r="O1603" s="512" t="n">
        <v>1</v>
      </c>
      <c r="P1603" s="512" t="n">
        <v>1</v>
      </c>
      <c r="Q1603" s="711" t="n">
        <v>0.001157544</v>
      </c>
      <c r="R1603" s="712"/>
      <c r="S1603" s="713"/>
      <c r="T1603" s="714" t="n">
        <v>2.48</v>
      </c>
      <c r="U1603" s="715"/>
      <c r="V1603" s="262" t="n">
        <f aca="false">SUM(W1603:CI1603)</f>
        <v>2</v>
      </c>
      <c r="W1603" s="243" t="n">
        <v>0</v>
      </c>
      <c r="X1603" s="243" t="n">
        <v>0</v>
      </c>
      <c r="Y1603" s="243" t="n">
        <v>0</v>
      </c>
      <c r="Z1603" s="243" t="n">
        <v>0</v>
      </c>
      <c r="AA1603" s="243" t="n">
        <v>0</v>
      </c>
      <c r="AB1603" s="243" t="n">
        <v>0</v>
      </c>
      <c r="AC1603" s="243" t="n">
        <v>0</v>
      </c>
      <c r="AD1603" s="243" t="n">
        <v>0</v>
      </c>
      <c r="AE1603" s="243" t="n">
        <v>0</v>
      </c>
      <c r="AF1603" s="243" t="n">
        <v>0</v>
      </c>
      <c r="AG1603" s="243" t="n">
        <v>0</v>
      </c>
      <c r="AH1603" s="518" t="n">
        <v>0</v>
      </c>
      <c r="AI1603" s="243" t="n">
        <v>0</v>
      </c>
      <c r="AJ1603" s="243" t="n">
        <v>0</v>
      </c>
      <c r="AK1603" s="518" t="n">
        <v>0</v>
      </c>
      <c r="AL1603" s="518" t="n">
        <v>0</v>
      </c>
      <c r="AM1603" s="518" t="n">
        <v>0</v>
      </c>
      <c r="AN1603" s="518" t="n">
        <v>0</v>
      </c>
      <c r="AO1603" s="518" t="n">
        <v>0</v>
      </c>
      <c r="AP1603" s="518" t="n">
        <v>0</v>
      </c>
      <c r="AQ1603" s="518" t="n">
        <v>0</v>
      </c>
      <c r="AR1603" s="518" t="n">
        <v>0</v>
      </c>
      <c r="AS1603" s="518" t="n">
        <v>0</v>
      </c>
      <c r="AT1603" s="518" t="n">
        <v>0</v>
      </c>
      <c r="AU1603" s="518" t="n">
        <v>0</v>
      </c>
      <c r="AV1603" s="518" t="n">
        <v>0</v>
      </c>
      <c r="AW1603" s="518" t="n">
        <v>2</v>
      </c>
      <c r="AX1603" s="518" t="n">
        <v>0</v>
      </c>
      <c r="AY1603" s="518" t="n">
        <v>0</v>
      </c>
      <c r="AZ1603" s="518" t="n">
        <v>0</v>
      </c>
      <c r="BA1603" s="518" t="n">
        <v>0</v>
      </c>
      <c r="BB1603" s="518" t="n">
        <v>0</v>
      </c>
      <c r="BC1603" s="518" t="n">
        <v>0</v>
      </c>
      <c r="BD1603" s="518" t="n">
        <v>0</v>
      </c>
      <c r="BE1603" s="518" t="n">
        <v>0</v>
      </c>
      <c r="BF1603" s="518" t="n">
        <v>0</v>
      </c>
      <c r="BG1603" s="518" t="n">
        <v>0</v>
      </c>
      <c r="BH1603" s="518" t="n">
        <v>0</v>
      </c>
      <c r="BI1603" s="518" t="n">
        <v>0</v>
      </c>
      <c r="BJ1603" s="518"/>
      <c r="BK1603" s="518"/>
      <c r="BL1603" s="518" t="n">
        <v>0</v>
      </c>
      <c r="BM1603" s="518"/>
      <c r="BN1603" s="518"/>
      <c r="BO1603" s="518"/>
      <c r="BP1603" s="518"/>
      <c r="BQ1603" s="518"/>
      <c r="BR1603" s="518"/>
      <c r="BS1603" s="518"/>
      <c r="BT1603" s="518"/>
      <c r="BU1603" s="518"/>
      <c r="BV1603" s="518" t="n">
        <v>0</v>
      </c>
      <c r="BW1603" s="518" t="n">
        <v>0</v>
      </c>
      <c r="BX1603" s="518" t="n">
        <v>0</v>
      </c>
      <c r="BY1603" s="518" t="n">
        <v>0</v>
      </c>
      <c r="BZ1603" s="518" t="n">
        <v>0</v>
      </c>
      <c r="CA1603" s="518" t="n">
        <v>0</v>
      </c>
      <c r="CB1603" s="518" t="n">
        <v>0</v>
      </c>
      <c r="CC1603" s="518" t="n">
        <v>0</v>
      </c>
      <c r="CD1603" s="518" t="n">
        <v>0</v>
      </c>
      <c r="CE1603" s="518" t="n">
        <v>0</v>
      </c>
      <c r="CF1603" s="518" t="n">
        <v>0</v>
      </c>
      <c r="CG1603" s="518" t="n">
        <v>0</v>
      </c>
      <c r="CH1603" s="518"/>
      <c r="CI1603" s="716"/>
      <c r="CL1603" s="48" t="n">
        <v>2</v>
      </c>
      <c r="CM1603" s="48" t="n">
        <f aca="false">CL1603-V1603</f>
        <v>0</v>
      </c>
      <c r="CN1603" s="702" t="n">
        <f aca="false">SUM(CO1603:DR1603)</f>
        <v>2</v>
      </c>
      <c r="CO1603" s="703" t="n">
        <v>0</v>
      </c>
      <c r="CP1603" s="703"/>
      <c r="CQ1603" s="703" t="n">
        <v>0</v>
      </c>
      <c r="CR1603" s="703"/>
      <c r="CS1603" s="703" t="n">
        <v>0</v>
      </c>
      <c r="CT1603" s="703" t="n">
        <v>0</v>
      </c>
      <c r="CU1603" s="703"/>
      <c r="CV1603" s="703"/>
      <c r="CW1603" s="703"/>
      <c r="CX1603" s="703" t="n">
        <v>0</v>
      </c>
      <c r="CY1603" s="703" t="n">
        <v>0</v>
      </c>
      <c r="CZ1603" s="703" t="n">
        <v>0</v>
      </c>
      <c r="DA1603" s="703"/>
      <c r="DB1603" s="703"/>
      <c r="DC1603" s="703"/>
      <c r="DD1603" s="703"/>
      <c r="DE1603" s="703" t="n">
        <v>0</v>
      </c>
      <c r="DF1603" s="703"/>
      <c r="DG1603" s="703" t="n">
        <v>0</v>
      </c>
      <c r="DH1603" s="703" t="n">
        <v>0</v>
      </c>
      <c r="DI1603" s="703" t="n">
        <v>0</v>
      </c>
      <c r="DJ1603" s="703" t="n">
        <v>0</v>
      </c>
      <c r="DK1603" s="703" t="n">
        <v>0</v>
      </c>
      <c r="DL1603" s="703" t="n">
        <v>0</v>
      </c>
      <c r="DM1603" s="703"/>
      <c r="DN1603" s="703"/>
      <c r="DO1603" s="703"/>
      <c r="DP1603" s="703"/>
      <c r="DQ1603" s="703" t="n">
        <v>2</v>
      </c>
      <c r="DR1603" s="703"/>
      <c r="DS1603" s="704" t="n">
        <f aca="false">CN1603-V1603</f>
        <v>0</v>
      </c>
      <c r="DT1603" s="553"/>
      <c r="DU1603" s="48"/>
    </row>
    <row r="1604" customFormat="false" ht="15" hidden="false" customHeight="true" outlineLevel="0" collapsed="false">
      <c r="A1604" s="705" t="n">
        <f aca="false">A1603+1</f>
        <v>1595</v>
      </c>
      <c r="B1604" s="706" t="s">
        <v>2495</v>
      </c>
      <c r="C1604" s="706" t="s">
        <v>381</v>
      </c>
      <c r="D1604" s="706" t="s">
        <v>382</v>
      </c>
      <c r="E1604" s="243" t="n">
        <f aca="false">COUNTIF($G$10:$G$1856,$G1604)</f>
        <v>1</v>
      </c>
      <c r="F1604" s="706"/>
      <c r="G1604" s="706" t="s">
        <v>3580</v>
      </c>
      <c r="H1604" s="707" t="s">
        <v>2887</v>
      </c>
      <c r="I1604" s="708" t="s">
        <v>1644</v>
      </c>
      <c r="J1604" s="707" t="s">
        <v>298</v>
      </c>
      <c r="K1604" s="709" t="n">
        <v>0</v>
      </c>
      <c r="L1604" s="707" t="s">
        <v>297</v>
      </c>
      <c r="M1604" s="708" t="s">
        <v>1006</v>
      </c>
      <c r="N1604" s="710" t="s">
        <v>934</v>
      </c>
      <c r="O1604" s="512" t="n">
        <v>1</v>
      </c>
      <c r="P1604" s="512" t="n">
        <v>1</v>
      </c>
      <c r="Q1604" s="711" t="n">
        <v>0.000495</v>
      </c>
      <c r="R1604" s="712"/>
      <c r="S1604" s="713"/>
      <c r="T1604" s="714" t="n">
        <v>1.06</v>
      </c>
      <c r="U1604" s="715"/>
      <c r="V1604" s="262" t="n">
        <f aca="false">SUM(W1604:CI1604)</f>
        <v>3</v>
      </c>
      <c r="W1604" s="243" t="n">
        <v>0</v>
      </c>
      <c r="X1604" s="243" t="n">
        <v>0</v>
      </c>
      <c r="Y1604" s="243" t="n">
        <v>0</v>
      </c>
      <c r="Z1604" s="243" t="n">
        <v>0</v>
      </c>
      <c r="AA1604" s="243" t="n">
        <v>0</v>
      </c>
      <c r="AB1604" s="243" t="n">
        <v>0</v>
      </c>
      <c r="AC1604" s="243" t="n">
        <v>0</v>
      </c>
      <c r="AD1604" s="243" t="n">
        <v>0</v>
      </c>
      <c r="AE1604" s="243" t="n">
        <v>0</v>
      </c>
      <c r="AF1604" s="243" t="n">
        <v>0</v>
      </c>
      <c r="AG1604" s="243" t="n">
        <v>0</v>
      </c>
      <c r="AH1604" s="518" t="n">
        <v>0</v>
      </c>
      <c r="AI1604" s="243" t="n">
        <v>0</v>
      </c>
      <c r="AJ1604" s="243" t="n">
        <v>0</v>
      </c>
      <c r="AK1604" s="518" t="n">
        <v>0</v>
      </c>
      <c r="AL1604" s="518" t="n">
        <v>0</v>
      </c>
      <c r="AM1604" s="518" t="n">
        <v>0</v>
      </c>
      <c r="AN1604" s="518" t="n">
        <v>0</v>
      </c>
      <c r="AO1604" s="518" t="n">
        <v>0</v>
      </c>
      <c r="AP1604" s="518" t="n">
        <v>0</v>
      </c>
      <c r="AQ1604" s="518" t="n">
        <v>0</v>
      </c>
      <c r="AR1604" s="518" t="n">
        <v>0</v>
      </c>
      <c r="AS1604" s="518" t="n">
        <v>0</v>
      </c>
      <c r="AT1604" s="518" t="n">
        <v>0</v>
      </c>
      <c r="AU1604" s="518" t="n">
        <v>0</v>
      </c>
      <c r="AV1604" s="518" t="n">
        <v>0</v>
      </c>
      <c r="AW1604" s="518" t="n">
        <v>3</v>
      </c>
      <c r="AX1604" s="518" t="n">
        <v>0</v>
      </c>
      <c r="AY1604" s="518" t="n">
        <v>0</v>
      </c>
      <c r="AZ1604" s="518" t="n">
        <v>0</v>
      </c>
      <c r="BA1604" s="518" t="n">
        <v>0</v>
      </c>
      <c r="BB1604" s="518" t="n">
        <v>0</v>
      </c>
      <c r="BC1604" s="518" t="n">
        <v>0</v>
      </c>
      <c r="BD1604" s="518" t="n">
        <v>0</v>
      </c>
      <c r="BE1604" s="518" t="n">
        <v>0</v>
      </c>
      <c r="BF1604" s="518" t="n">
        <v>0</v>
      </c>
      <c r="BG1604" s="518" t="n">
        <v>0</v>
      </c>
      <c r="BH1604" s="518" t="n">
        <v>0</v>
      </c>
      <c r="BI1604" s="518" t="n">
        <v>0</v>
      </c>
      <c r="BJ1604" s="518"/>
      <c r="BK1604" s="518"/>
      <c r="BL1604" s="518" t="n">
        <v>0</v>
      </c>
      <c r="BM1604" s="518"/>
      <c r="BN1604" s="518"/>
      <c r="BO1604" s="518"/>
      <c r="BP1604" s="518"/>
      <c r="BQ1604" s="518"/>
      <c r="BR1604" s="518"/>
      <c r="BS1604" s="518"/>
      <c r="BT1604" s="518"/>
      <c r="BU1604" s="518"/>
      <c r="BV1604" s="518" t="n">
        <v>0</v>
      </c>
      <c r="BW1604" s="518" t="n">
        <v>0</v>
      </c>
      <c r="BX1604" s="518" t="n">
        <v>0</v>
      </c>
      <c r="BY1604" s="518" t="n">
        <v>0</v>
      </c>
      <c r="BZ1604" s="518" t="n">
        <v>0</v>
      </c>
      <c r="CA1604" s="518" t="n">
        <v>0</v>
      </c>
      <c r="CB1604" s="518" t="n">
        <v>0</v>
      </c>
      <c r="CC1604" s="518" t="n">
        <v>0</v>
      </c>
      <c r="CD1604" s="518" t="n">
        <v>0</v>
      </c>
      <c r="CE1604" s="518" t="n">
        <v>0</v>
      </c>
      <c r="CF1604" s="518" t="n">
        <v>0</v>
      </c>
      <c r="CG1604" s="518" t="n">
        <v>0</v>
      </c>
      <c r="CH1604" s="518"/>
      <c r="CI1604" s="716"/>
      <c r="CL1604" s="48" t="n">
        <v>3</v>
      </c>
      <c r="CM1604" s="48" t="n">
        <f aca="false">CL1604-V1604</f>
        <v>0</v>
      </c>
      <c r="CN1604" s="702" t="n">
        <f aca="false">SUM(CO1604:DR1604)</f>
        <v>3</v>
      </c>
      <c r="CO1604" s="703" t="n">
        <v>0</v>
      </c>
      <c r="CP1604" s="703"/>
      <c r="CQ1604" s="703" t="n">
        <v>0</v>
      </c>
      <c r="CR1604" s="703"/>
      <c r="CS1604" s="703" t="n">
        <v>0</v>
      </c>
      <c r="CT1604" s="703" t="n">
        <v>0</v>
      </c>
      <c r="CU1604" s="703"/>
      <c r="CV1604" s="703"/>
      <c r="CW1604" s="703"/>
      <c r="CX1604" s="703" t="n">
        <v>0</v>
      </c>
      <c r="CY1604" s="703" t="n">
        <v>0</v>
      </c>
      <c r="CZ1604" s="703" t="n">
        <v>0</v>
      </c>
      <c r="DA1604" s="703"/>
      <c r="DB1604" s="703"/>
      <c r="DC1604" s="703"/>
      <c r="DD1604" s="703"/>
      <c r="DE1604" s="703" t="n">
        <v>0</v>
      </c>
      <c r="DF1604" s="703"/>
      <c r="DG1604" s="703" t="n">
        <v>0</v>
      </c>
      <c r="DH1604" s="703" t="n">
        <v>0</v>
      </c>
      <c r="DI1604" s="703" t="n">
        <v>0</v>
      </c>
      <c r="DJ1604" s="703" t="n">
        <v>0</v>
      </c>
      <c r="DK1604" s="703" t="n">
        <v>0</v>
      </c>
      <c r="DL1604" s="703" t="n">
        <v>0</v>
      </c>
      <c r="DM1604" s="703"/>
      <c r="DN1604" s="703"/>
      <c r="DO1604" s="703"/>
      <c r="DP1604" s="703"/>
      <c r="DQ1604" s="703" t="n">
        <v>3</v>
      </c>
      <c r="DR1604" s="703"/>
      <c r="DS1604" s="704" t="n">
        <f aca="false">CN1604-V1604</f>
        <v>0</v>
      </c>
      <c r="DT1604" s="553"/>
      <c r="DU1604" s="48"/>
    </row>
    <row r="1605" customFormat="false" ht="15" hidden="false" customHeight="true" outlineLevel="0" collapsed="false">
      <c r="A1605" s="705" t="n">
        <f aca="false">A1604+1</f>
        <v>1596</v>
      </c>
      <c r="B1605" s="706" t="s">
        <v>2495</v>
      </c>
      <c r="C1605" s="706" t="s">
        <v>381</v>
      </c>
      <c r="D1605" s="706" t="s">
        <v>382</v>
      </c>
      <c r="E1605" s="243" t="n">
        <f aca="false">COUNTIF($G$10:$G$1856,$G1605)</f>
        <v>1</v>
      </c>
      <c r="F1605" s="706"/>
      <c r="G1605" s="706" t="s">
        <v>3581</v>
      </c>
      <c r="H1605" s="707" t="s">
        <v>2889</v>
      </c>
      <c r="I1605" s="708" t="s">
        <v>1647</v>
      </c>
      <c r="J1605" s="707" t="s">
        <v>298</v>
      </c>
      <c r="K1605" s="709" t="n">
        <v>0</v>
      </c>
      <c r="L1605" s="707" t="s">
        <v>297</v>
      </c>
      <c r="M1605" s="708" t="s">
        <v>1010</v>
      </c>
      <c r="N1605" s="710" t="s">
        <v>934</v>
      </c>
      <c r="O1605" s="512" t="n">
        <v>1</v>
      </c>
      <c r="P1605" s="512" t="n">
        <v>1</v>
      </c>
      <c r="Q1605" s="711" t="n">
        <v>0.000495</v>
      </c>
      <c r="R1605" s="712"/>
      <c r="S1605" s="713"/>
      <c r="T1605" s="714" t="n">
        <v>1.06</v>
      </c>
      <c r="U1605" s="715"/>
      <c r="V1605" s="262" t="n">
        <f aca="false">SUM(W1605:CI1605)</f>
        <v>3</v>
      </c>
      <c r="W1605" s="243" t="n">
        <v>0</v>
      </c>
      <c r="X1605" s="243" t="n">
        <v>0</v>
      </c>
      <c r="Y1605" s="243" t="n">
        <v>0</v>
      </c>
      <c r="Z1605" s="243" t="n">
        <v>0</v>
      </c>
      <c r="AA1605" s="243" t="n">
        <v>0</v>
      </c>
      <c r="AB1605" s="243" t="n">
        <v>0</v>
      </c>
      <c r="AC1605" s="243" t="n">
        <v>0</v>
      </c>
      <c r="AD1605" s="243" t="n">
        <v>0</v>
      </c>
      <c r="AE1605" s="243" t="n">
        <v>0</v>
      </c>
      <c r="AF1605" s="243" t="n">
        <v>0</v>
      </c>
      <c r="AG1605" s="243" t="n">
        <v>0</v>
      </c>
      <c r="AH1605" s="518" t="n">
        <v>0</v>
      </c>
      <c r="AI1605" s="243" t="n">
        <v>0</v>
      </c>
      <c r="AJ1605" s="243" t="n">
        <v>0</v>
      </c>
      <c r="AK1605" s="518" t="n">
        <v>0</v>
      </c>
      <c r="AL1605" s="518" t="n">
        <v>0</v>
      </c>
      <c r="AM1605" s="518" t="n">
        <v>0</v>
      </c>
      <c r="AN1605" s="518" t="n">
        <v>0</v>
      </c>
      <c r="AO1605" s="518" t="n">
        <v>0</v>
      </c>
      <c r="AP1605" s="518" t="n">
        <v>0</v>
      </c>
      <c r="AQ1605" s="518" t="n">
        <v>0</v>
      </c>
      <c r="AR1605" s="518" t="n">
        <v>0</v>
      </c>
      <c r="AS1605" s="518" t="n">
        <v>0</v>
      </c>
      <c r="AT1605" s="518" t="n">
        <v>0</v>
      </c>
      <c r="AU1605" s="518" t="n">
        <v>0</v>
      </c>
      <c r="AV1605" s="518" t="n">
        <v>0</v>
      </c>
      <c r="AW1605" s="518" t="n">
        <v>3</v>
      </c>
      <c r="AX1605" s="518" t="n">
        <v>0</v>
      </c>
      <c r="AY1605" s="518" t="n">
        <v>0</v>
      </c>
      <c r="AZ1605" s="518" t="n">
        <v>0</v>
      </c>
      <c r="BA1605" s="518" t="n">
        <v>0</v>
      </c>
      <c r="BB1605" s="518" t="n">
        <v>0</v>
      </c>
      <c r="BC1605" s="518" t="n">
        <v>0</v>
      </c>
      <c r="BD1605" s="518" t="n">
        <v>0</v>
      </c>
      <c r="BE1605" s="518" t="n">
        <v>0</v>
      </c>
      <c r="BF1605" s="518" t="n">
        <v>0</v>
      </c>
      <c r="BG1605" s="518" t="n">
        <v>0</v>
      </c>
      <c r="BH1605" s="518" t="n">
        <v>0</v>
      </c>
      <c r="BI1605" s="518" t="n">
        <v>0</v>
      </c>
      <c r="BJ1605" s="518"/>
      <c r="BK1605" s="518"/>
      <c r="BL1605" s="518" t="n">
        <v>0</v>
      </c>
      <c r="BM1605" s="518"/>
      <c r="BN1605" s="518"/>
      <c r="BO1605" s="518"/>
      <c r="BP1605" s="518"/>
      <c r="BQ1605" s="518"/>
      <c r="BR1605" s="518"/>
      <c r="BS1605" s="518"/>
      <c r="BT1605" s="518"/>
      <c r="BU1605" s="518"/>
      <c r="BV1605" s="518" t="n">
        <v>0</v>
      </c>
      <c r="BW1605" s="518" t="n">
        <v>0</v>
      </c>
      <c r="BX1605" s="518" t="n">
        <v>0</v>
      </c>
      <c r="BY1605" s="518" t="n">
        <v>0</v>
      </c>
      <c r="BZ1605" s="518" t="n">
        <v>0</v>
      </c>
      <c r="CA1605" s="518" t="n">
        <v>0</v>
      </c>
      <c r="CB1605" s="518" t="n">
        <v>0</v>
      </c>
      <c r="CC1605" s="518" t="n">
        <v>0</v>
      </c>
      <c r="CD1605" s="518" t="n">
        <v>0</v>
      </c>
      <c r="CE1605" s="518" t="n">
        <v>0</v>
      </c>
      <c r="CF1605" s="518" t="n">
        <v>0</v>
      </c>
      <c r="CG1605" s="518" t="n">
        <v>0</v>
      </c>
      <c r="CH1605" s="518"/>
      <c r="CI1605" s="716"/>
      <c r="CL1605" s="48" t="n">
        <v>3</v>
      </c>
      <c r="CM1605" s="48" t="n">
        <f aca="false">CL1605-V1605</f>
        <v>0</v>
      </c>
      <c r="CN1605" s="702" t="n">
        <f aca="false">SUM(CO1605:DR1605)</f>
        <v>3</v>
      </c>
      <c r="CO1605" s="703" t="n">
        <v>0</v>
      </c>
      <c r="CP1605" s="703"/>
      <c r="CQ1605" s="703" t="n">
        <v>0</v>
      </c>
      <c r="CR1605" s="703"/>
      <c r="CS1605" s="703" t="n">
        <v>0</v>
      </c>
      <c r="CT1605" s="703" t="n">
        <v>0</v>
      </c>
      <c r="CU1605" s="703"/>
      <c r="CV1605" s="703"/>
      <c r="CW1605" s="703"/>
      <c r="CX1605" s="703" t="n">
        <v>0</v>
      </c>
      <c r="CY1605" s="703" t="n">
        <v>0</v>
      </c>
      <c r="CZ1605" s="703" t="n">
        <v>0</v>
      </c>
      <c r="DA1605" s="703"/>
      <c r="DB1605" s="703"/>
      <c r="DC1605" s="703"/>
      <c r="DD1605" s="703"/>
      <c r="DE1605" s="703" t="n">
        <v>0</v>
      </c>
      <c r="DF1605" s="703"/>
      <c r="DG1605" s="703" t="n">
        <v>0</v>
      </c>
      <c r="DH1605" s="703" t="n">
        <v>0</v>
      </c>
      <c r="DI1605" s="703" t="n">
        <v>0</v>
      </c>
      <c r="DJ1605" s="703" t="n">
        <v>0</v>
      </c>
      <c r="DK1605" s="703" t="n">
        <v>0</v>
      </c>
      <c r="DL1605" s="703" t="n">
        <v>0</v>
      </c>
      <c r="DM1605" s="703"/>
      <c r="DN1605" s="703"/>
      <c r="DO1605" s="703"/>
      <c r="DP1605" s="703"/>
      <c r="DQ1605" s="703" t="n">
        <v>3</v>
      </c>
      <c r="DR1605" s="703"/>
      <c r="DS1605" s="704" t="n">
        <f aca="false">CN1605-V1605</f>
        <v>0</v>
      </c>
      <c r="DT1605" s="553"/>
      <c r="DU1605" s="48"/>
    </row>
    <row r="1606" customFormat="false" ht="15" hidden="false" customHeight="true" outlineLevel="0" collapsed="false">
      <c r="A1606" s="705" t="n">
        <f aca="false">A1605+1</f>
        <v>1597</v>
      </c>
      <c r="B1606" s="706" t="s">
        <v>2495</v>
      </c>
      <c r="C1606" s="706" t="s">
        <v>381</v>
      </c>
      <c r="D1606" s="706" t="s">
        <v>382</v>
      </c>
      <c r="E1606" s="243" t="n">
        <f aca="false">COUNTIF($G$10:$G$1856,$G1606)</f>
        <v>1</v>
      </c>
      <c r="F1606" s="706"/>
      <c r="G1606" s="706" t="s">
        <v>3582</v>
      </c>
      <c r="H1606" s="707" t="s">
        <v>2891</v>
      </c>
      <c r="I1606" s="708" t="s">
        <v>1090</v>
      </c>
      <c r="J1606" s="707" t="s">
        <v>298</v>
      </c>
      <c r="K1606" s="709" t="n">
        <v>0</v>
      </c>
      <c r="L1606" s="707" t="s">
        <v>297</v>
      </c>
      <c r="M1606" s="708" t="s">
        <v>1014</v>
      </c>
      <c r="N1606" s="710" t="s">
        <v>934</v>
      </c>
      <c r="O1606" s="512" t="n">
        <v>1</v>
      </c>
      <c r="P1606" s="512" t="n">
        <v>1</v>
      </c>
      <c r="Q1606" s="711" t="n">
        <v>0.00068475</v>
      </c>
      <c r="R1606" s="712"/>
      <c r="S1606" s="713"/>
      <c r="T1606" s="714" t="n">
        <v>1.47</v>
      </c>
      <c r="U1606" s="715"/>
      <c r="V1606" s="262" t="n">
        <f aca="false">SUM(W1606:CI1606)</f>
        <v>2</v>
      </c>
      <c r="W1606" s="243" t="n">
        <v>0</v>
      </c>
      <c r="X1606" s="243" t="n">
        <v>0</v>
      </c>
      <c r="Y1606" s="243" t="n">
        <v>0</v>
      </c>
      <c r="Z1606" s="243" t="n">
        <v>0</v>
      </c>
      <c r="AA1606" s="243" t="n">
        <v>0</v>
      </c>
      <c r="AB1606" s="243" t="n">
        <v>0</v>
      </c>
      <c r="AC1606" s="243" t="n">
        <v>0</v>
      </c>
      <c r="AD1606" s="243" t="n">
        <v>0</v>
      </c>
      <c r="AE1606" s="243" t="n">
        <v>0</v>
      </c>
      <c r="AF1606" s="243" t="n">
        <v>0</v>
      </c>
      <c r="AG1606" s="243" t="n">
        <v>0</v>
      </c>
      <c r="AH1606" s="518" t="n">
        <v>0</v>
      </c>
      <c r="AI1606" s="243" t="n">
        <v>0</v>
      </c>
      <c r="AJ1606" s="243" t="n">
        <v>0</v>
      </c>
      <c r="AK1606" s="518" t="n">
        <v>0</v>
      </c>
      <c r="AL1606" s="518" t="n">
        <v>0</v>
      </c>
      <c r="AM1606" s="518" t="n">
        <v>0</v>
      </c>
      <c r="AN1606" s="518" t="n">
        <v>0</v>
      </c>
      <c r="AO1606" s="518" t="n">
        <v>0</v>
      </c>
      <c r="AP1606" s="518" t="n">
        <v>0</v>
      </c>
      <c r="AQ1606" s="518" t="n">
        <v>0</v>
      </c>
      <c r="AR1606" s="518" t="n">
        <v>0</v>
      </c>
      <c r="AS1606" s="518" t="n">
        <v>0</v>
      </c>
      <c r="AT1606" s="518" t="n">
        <v>0</v>
      </c>
      <c r="AU1606" s="518" t="n">
        <v>0</v>
      </c>
      <c r="AV1606" s="518" t="n">
        <v>0</v>
      </c>
      <c r="AW1606" s="518" t="n">
        <v>2</v>
      </c>
      <c r="AX1606" s="518" t="n">
        <v>0</v>
      </c>
      <c r="AY1606" s="518" t="n">
        <v>0</v>
      </c>
      <c r="AZ1606" s="518" t="n">
        <v>0</v>
      </c>
      <c r="BA1606" s="518" t="n">
        <v>0</v>
      </c>
      <c r="BB1606" s="518" t="n">
        <v>0</v>
      </c>
      <c r="BC1606" s="518" t="n">
        <v>0</v>
      </c>
      <c r="BD1606" s="518" t="n">
        <v>0</v>
      </c>
      <c r="BE1606" s="518" t="n">
        <v>0</v>
      </c>
      <c r="BF1606" s="518" t="n">
        <v>0</v>
      </c>
      <c r="BG1606" s="518" t="n">
        <v>0</v>
      </c>
      <c r="BH1606" s="518" t="n">
        <v>0</v>
      </c>
      <c r="BI1606" s="518" t="n">
        <v>0</v>
      </c>
      <c r="BJ1606" s="518"/>
      <c r="BK1606" s="518"/>
      <c r="BL1606" s="518" t="n">
        <v>0</v>
      </c>
      <c r="BM1606" s="518"/>
      <c r="BN1606" s="518"/>
      <c r="BO1606" s="518"/>
      <c r="BP1606" s="518"/>
      <c r="BQ1606" s="518"/>
      <c r="BR1606" s="518"/>
      <c r="BS1606" s="518"/>
      <c r="BT1606" s="518"/>
      <c r="BU1606" s="518"/>
      <c r="BV1606" s="518" t="n">
        <v>0</v>
      </c>
      <c r="BW1606" s="518" t="n">
        <v>0</v>
      </c>
      <c r="BX1606" s="518" t="n">
        <v>0</v>
      </c>
      <c r="BY1606" s="518" t="n">
        <v>0</v>
      </c>
      <c r="BZ1606" s="518" t="n">
        <v>0</v>
      </c>
      <c r="CA1606" s="518" t="n">
        <v>0</v>
      </c>
      <c r="CB1606" s="518" t="n">
        <v>0</v>
      </c>
      <c r="CC1606" s="518" t="n">
        <v>0</v>
      </c>
      <c r="CD1606" s="518" t="n">
        <v>0</v>
      </c>
      <c r="CE1606" s="518" t="n">
        <v>0</v>
      </c>
      <c r="CF1606" s="518" t="n">
        <v>0</v>
      </c>
      <c r="CG1606" s="518" t="n">
        <v>0</v>
      </c>
      <c r="CH1606" s="518"/>
      <c r="CI1606" s="716"/>
      <c r="CL1606" s="48" t="n">
        <v>2</v>
      </c>
      <c r="CM1606" s="48" t="n">
        <f aca="false">CL1606-V1606</f>
        <v>0</v>
      </c>
      <c r="CN1606" s="702" t="n">
        <f aca="false">SUM(CO1606:DR1606)</f>
        <v>2</v>
      </c>
      <c r="CO1606" s="703" t="n">
        <v>0</v>
      </c>
      <c r="CP1606" s="703"/>
      <c r="CQ1606" s="703" t="n">
        <v>0</v>
      </c>
      <c r="CR1606" s="703"/>
      <c r="CS1606" s="703" t="n">
        <v>0</v>
      </c>
      <c r="CT1606" s="703" t="n">
        <v>0</v>
      </c>
      <c r="CU1606" s="703"/>
      <c r="CV1606" s="703"/>
      <c r="CW1606" s="703"/>
      <c r="CX1606" s="703" t="n">
        <v>0</v>
      </c>
      <c r="CY1606" s="703" t="n">
        <v>0</v>
      </c>
      <c r="CZ1606" s="703" t="n">
        <v>0</v>
      </c>
      <c r="DA1606" s="703"/>
      <c r="DB1606" s="703"/>
      <c r="DC1606" s="703"/>
      <c r="DD1606" s="703"/>
      <c r="DE1606" s="703" t="n">
        <v>0</v>
      </c>
      <c r="DF1606" s="703"/>
      <c r="DG1606" s="703" t="n">
        <v>0</v>
      </c>
      <c r="DH1606" s="703" t="n">
        <v>0</v>
      </c>
      <c r="DI1606" s="703" t="n">
        <v>0</v>
      </c>
      <c r="DJ1606" s="703" t="n">
        <v>0</v>
      </c>
      <c r="DK1606" s="703" t="n">
        <v>0</v>
      </c>
      <c r="DL1606" s="703" t="n">
        <v>0</v>
      </c>
      <c r="DM1606" s="703"/>
      <c r="DN1606" s="703"/>
      <c r="DO1606" s="703"/>
      <c r="DP1606" s="703"/>
      <c r="DQ1606" s="703" t="n">
        <v>2</v>
      </c>
      <c r="DR1606" s="703"/>
      <c r="DS1606" s="704" t="n">
        <f aca="false">CN1606-V1606</f>
        <v>0</v>
      </c>
      <c r="DT1606" s="553"/>
      <c r="DU1606" s="48"/>
    </row>
    <row r="1607" customFormat="false" ht="15" hidden="false" customHeight="true" outlineLevel="0" collapsed="false">
      <c r="A1607" s="705" t="n">
        <f aca="false">A1606+1</f>
        <v>1598</v>
      </c>
      <c r="B1607" s="706" t="s">
        <v>2495</v>
      </c>
      <c r="C1607" s="706" t="s">
        <v>381</v>
      </c>
      <c r="D1607" s="706" t="s">
        <v>382</v>
      </c>
      <c r="E1607" s="243" t="n">
        <f aca="false">COUNTIF($G$10:$G$1856,$G1607)</f>
        <v>1</v>
      </c>
      <c r="F1607" s="706"/>
      <c r="G1607" s="706" t="s">
        <v>3583</v>
      </c>
      <c r="H1607" s="707" t="s">
        <v>2893</v>
      </c>
      <c r="I1607" s="708" t="s">
        <v>1094</v>
      </c>
      <c r="J1607" s="707" t="s">
        <v>298</v>
      </c>
      <c r="K1607" s="709" t="n">
        <v>0</v>
      </c>
      <c r="L1607" s="707" t="s">
        <v>297</v>
      </c>
      <c r="M1607" s="708" t="s">
        <v>1241</v>
      </c>
      <c r="N1607" s="710" t="s">
        <v>934</v>
      </c>
      <c r="O1607" s="512" t="n">
        <v>1</v>
      </c>
      <c r="P1607" s="512" t="n">
        <v>1</v>
      </c>
      <c r="Q1607" s="711" t="n">
        <v>0.000626875</v>
      </c>
      <c r="R1607" s="712"/>
      <c r="S1607" s="713"/>
      <c r="T1607" s="714" t="n">
        <v>1.34</v>
      </c>
      <c r="U1607" s="715"/>
      <c r="V1607" s="262" t="n">
        <f aca="false">SUM(W1607:CI1607)</f>
        <v>3</v>
      </c>
      <c r="W1607" s="243" t="n">
        <v>0</v>
      </c>
      <c r="X1607" s="243" t="n">
        <v>0</v>
      </c>
      <c r="Y1607" s="243" t="n">
        <v>0</v>
      </c>
      <c r="Z1607" s="243" t="n">
        <v>0</v>
      </c>
      <c r="AA1607" s="243" t="n">
        <v>0</v>
      </c>
      <c r="AB1607" s="243" t="n">
        <v>0</v>
      </c>
      <c r="AC1607" s="243" t="n">
        <v>0</v>
      </c>
      <c r="AD1607" s="243" t="n">
        <v>0</v>
      </c>
      <c r="AE1607" s="243" t="n">
        <v>0</v>
      </c>
      <c r="AF1607" s="243" t="n">
        <v>0</v>
      </c>
      <c r="AG1607" s="243" t="n">
        <v>0</v>
      </c>
      <c r="AH1607" s="518" t="n">
        <v>0</v>
      </c>
      <c r="AI1607" s="243" t="n">
        <v>0</v>
      </c>
      <c r="AJ1607" s="243" t="n">
        <v>0</v>
      </c>
      <c r="AK1607" s="518" t="n">
        <v>0</v>
      </c>
      <c r="AL1607" s="518" t="n">
        <v>0</v>
      </c>
      <c r="AM1607" s="518" t="n">
        <v>0</v>
      </c>
      <c r="AN1607" s="518" t="n">
        <v>0</v>
      </c>
      <c r="AO1607" s="518" t="n">
        <v>0</v>
      </c>
      <c r="AP1607" s="518" t="n">
        <v>0</v>
      </c>
      <c r="AQ1607" s="518" t="n">
        <v>0</v>
      </c>
      <c r="AR1607" s="518" t="n">
        <v>0</v>
      </c>
      <c r="AS1607" s="518" t="n">
        <v>0</v>
      </c>
      <c r="AT1607" s="518" t="n">
        <v>0</v>
      </c>
      <c r="AU1607" s="518" t="n">
        <v>0</v>
      </c>
      <c r="AV1607" s="518" t="n">
        <v>0</v>
      </c>
      <c r="AW1607" s="518" t="n">
        <v>3</v>
      </c>
      <c r="AX1607" s="518" t="n">
        <v>0</v>
      </c>
      <c r="AY1607" s="518" t="n">
        <v>0</v>
      </c>
      <c r="AZ1607" s="518" t="n">
        <v>0</v>
      </c>
      <c r="BA1607" s="518" t="n">
        <v>0</v>
      </c>
      <c r="BB1607" s="518" t="n">
        <v>0</v>
      </c>
      <c r="BC1607" s="518" t="n">
        <v>0</v>
      </c>
      <c r="BD1607" s="518" t="n">
        <v>0</v>
      </c>
      <c r="BE1607" s="518" t="n">
        <v>0</v>
      </c>
      <c r="BF1607" s="518" t="n">
        <v>0</v>
      </c>
      <c r="BG1607" s="518" t="n">
        <v>0</v>
      </c>
      <c r="BH1607" s="518" t="n">
        <v>0</v>
      </c>
      <c r="BI1607" s="518" t="n">
        <v>0</v>
      </c>
      <c r="BJ1607" s="518"/>
      <c r="BK1607" s="518"/>
      <c r="BL1607" s="518" t="n">
        <v>0</v>
      </c>
      <c r="BM1607" s="518"/>
      <c r="BN1607" s="518"/>
      <c r="BO1607" s="518"/>
      <c r="BP1607" s="518"/>
      <c r="BQ1607" s="518"/>
      <c r="BR1607" s="518"/>
      <c r="BS1607" s="518"/>
      <c r="BT1607" s="518"/>
      <c r="BU1607" s="518"/>
      <c r="BV1607" s="518" t="n">
        <v>0</v>
      </c>
      <c r="BW1607" s="518" t="n">
        <v>0</v>
      </c>
      <c r="BX1607" s="518" t="n">
        <v>0</v>
      </c>
      <c r="BY1607" s="518" t="n">
        <v>0</v>
      </c>
      <c r="BZ1607" s="518" t="n">
        <v>0</v>
      </c>
      <c r="CA1607" s="518" t="n">
        <v>0</v>
      </c>
      <c r="CB1607" s="518" t="n">
        <v>0</v>
      </c>
      <c r="CC1607" s="518" t="n">
        <v>0</v>
      </c>
      <c r="CD1607" s="518" t="n">
        <v>0</v>
      </c>
      <c r="CE1607" s="518" t="n">
        <v>0</v>
      </c>
      <c r="CF1607" s="518" t="n">
        <v>0</v>
      </c>
      <c r="CG1607" s="518" t="n">
        <v>0</v>
      </c>
      <c r="CH1607" s="518"/>
      <c r="CI1607" s="716"/>
      <c r="CL1607" s="48" t="n">
        <v>3</v>
      </c>
      <c r="CM1607" s="48" t="n">
        <f aca="false">CL1607-V1607</f>
        <v>0</v>
      </c>
      <c r="CN1607" s="702" t="n">
        <f aca="false">SUM(CO1607:DR1607)</f>
        <v>3</v>
      </c>
      <c r="CO1607" s="703" t="n">
        <v>0</v>
      </c>
      <c r="CP1607" s="703"/>
      <c r="CQ1607" s="703" t="n">
        <v>0</v>
      </c>
      <c r="CR1607" s="703"/>
      <c r="CS1607" s="703" t="n">
        <v>0</v>
      </c>
      <c r="CT1607" s="703" t="n">
        <v>0</v>
      </c>
      <c r="CU1607" s="703"/>
      <c r="CV1607" s="703"/>
      <c r="CW1607" s="703"/>
      <c r="CX1607" s="703" t="n">
        <v>0</v>
      </c>
      <c r="CY1607" s="703" t="n">
        <v>0</v>
      </c>
      <c r="CZ1607" s="703" t="n">
        <v>0</v>
      </c>
      <c r="DA1607" s="703"/>
      <c r="DB1607" s="703"/>
      <c r="DC1607" s="703"/>
      <c r="DD1607" s="703"/>
      <c r="DE1607" s="703" t="n">
        <v>0</v>
      </c>
      <c r="DF1607" s="703"/>
      <c r="DG1607" s="703" t="n">
        <v>0</v>
      </c>
      <c r="DH1607" s="703" t="n">
        <v>0</v>
      </c>
      <c r="DI1607" s="703" t="n">
        <v>0</v>
      </c>
      <c r="DJ1607" s="703" t="n">
        <v>0</v>
      </c>
      <c r="DK1607" s="703" t="n">
        <v>0</v>
      </c>
      <c r="DL1607" s="703" t="n">
        <v>0</v>
      </c>
      <c r="DM1607" s="703"/>
      <c r="DN1607" s="703"/>
      <c r="DO1607" s="703"/>
      <c r="DP1607" s="703"/>
      <c r="DQ1607" s="703" t="n">
        <v>3</v>
      </c>
      <c r="DR1607" s="703"/>
      <c r="DS1607" s="704" t="n">
        <f aca="false">CN1607-V1607</f>
        <v>0</v>
      </c>
      <c r="DT1607" s="553"/>
      <c r="DU1607" s="48"/>
    </row>
    <row r="1608" customFormat="false" ht="15" hidden="false" customHeight="true" outlineLevel="0" collapsed="false">
      <c r="A1608" s="705" t="n">
        <f aca="false">A1607+1</f>
        <v>1599</v>
      </c>
      <c r="B1608" s="706" t="s">
        <v>2495</v>
      </c>
      <c r="C1608" s="706" t="s">
        <v>420</v>
      </c>
      <c r="D1608" s="706" t="s">
        <v>413</v>
      </c>
      <c r="E1608" s="243" t="n">
        <f aca="false">COUNTIF($G$10:$G$1856,$G1608)</f>
        <v>1</v>
      </c>
      <c r="F1608" s="706"/>
      <c r="G1608" s="706" t="s">
        <v>3584</v>
      </c>
      <c r="H1608" s="707" t="s">
        <v>2897</v>
      </c>
      <c r="I1608" s="708" t="s">
        <v>932</v>
      </c>
      <c r="J1608" s="707" t="s">
        <v>421</v>
      </c>
      <c r="K1608" s="709" t="n">
        <v>0</v>
      </c>
      <c r="L1608" s="707" t="s">
        <v>292</v>
      </c>
      <c r="M1608" s="708" t="s">
        <v>933</v>
      </c>
      <c r="N1608" s="710" t="s">
        <v>934</v>
      </c>
      <c r="O1608" s="512" t="n">
        <v>1</v>
      </c>
      <c r="P1608" s="512" t="n">
        <v>1</v>
      </c>
      <c r="Q1608" s="711" t="n">
        <v>0.00684</v>
      </c>
      <c r="R1608" s="712"/>
      <c r="S1608" s="713"/>
      <c r="T1608" s="714" t="n">
        <v>13.56</v>
      </c>
      <c r="U1608" s="715"/>
      <c r="V1608" s="262" t="n">
        <f aca="false">SUM(W1608:CI1608)</f>
        <v>0</v>
      </c>
      <c r="W1608" s="243" t="n">
        <v>0</v>
      </c>
      <c r="X1608" s="243" t="n">
        <v>0</v>
      </c>
      <c r="Y1608" s="243" t="n">
        <v>0</v>
      </c>
      <c r="Z1608" s="243" t="n">
        <v>0</v>
      </c>
      <c r="AA1608" s="243" t="n">
        <v>0</v>
      </c>
      <c r="AB1608" s="243" t="n">
        <v>0</v>
      </c>
      <c r="AC1608" s="243" t="n">
        <v>0</v>
      </c>
      <c r="AD1608" s="243" t="n">
        <v>0</v>
      </c>
      <c r="AE1608" s="243" t="n">
        <v>0</v>
      </c>
      <c r="AF1608" s="243" t="n">
        <v>0</v>
      </c>
      <c r="AG1608" s="243" t="n">
        <v>0</v>
      </c>
      <c r="AH1608" s="518" t="n">
        <v>0</v>
      </c>
      <c r="AI1608" s="243" t="n">
        <v>0</v>
      </c>
      <c r="AJ1608" s="243" t="n">
        <v>0</v>
      </c>
      <c r="AK1608" s="518" t="n">
        <v>0</v>
      </c>
      <c r="AL1608" s="518" t="n">
        <v>0</v>
      </c>
      <c r="AM1608" s="518" t="n">
        <v>0</v>
      </c>
      <c r="AN1608" s="518" t="n">
        <v>0</v>
      </c>
      <c r="AO1608" s="518" t="n">
        <v>0</v>
      </c>
      <c r="AP1608" s="518" t="n">
        <v>0</v>
      </c>
      <c r="AQ1608" s="518" t="n">
        <v>0</v>
      </c>
      <c r="AR1608" s="518" t="n">
        <v>0</v>
      </c>
      <c r="AS1608" s="518" t="n">
        <v>0</v>
      </c>
      <c r="AT1608" s="518" t="n">
        <v>0</v>
      </c>
      <c r="AU1608" s="518" t="n">
        <v>0</v>
      </c>
      <c r="AV1608" s="518" t="n">
        <v>0</v>
      </c>
      <c r="AW1608" s="518" t="n">
        <v>0</v>
      </c>
      <c r="AX1608" s="518" t="n">
        <v>0</v>
      </c>
      <c r="AY1608" s="518" t="n">
        <v>0</v>
      </c>
      <c r="AZ1608" s="518" t="n">
        <v>0</v>
      </c>
      <c r="BA1608" s="518" t="n">
        <v>0</v>
      </c>
      <c r="BB1608" s="518" t="n">
        <v>0</v>
      </c>
      <c r="BC1608" s="518" t="n">
        <v>0</v>
      </c>
      <c r="BD1608" s="518" t="n">
        <v>0</v>
      </c>
      <c r="BE1608" s="518" t="n">
        <v>0</v>
      </c>
      <c r="BF1608" s="518" t="n">
        <v>0</v>
      </c>
      <c r="BG1608" s="518" t="n">
        <v>0</v>
      </c>
      <c r="BH1608" s="518" t="n">
        <v>0</v>
      </c>
      <c r="BI1608" s="518" t="n">
        <v>0</v>
      </c>
      <c r="BJ1608" s="518"/>
      <c r="BK1608" s="518"/>
      <c r="BL1608" s="518" t="n">
        <v>0</v>
      </c>
      <c r="BM1608" s="518"/>
      <c r="BN1608" s="518"/>
      <c r="BO1608" s="518"/>
      <c r="BP1608" s="518"/>
      <c r="BQ1608" s="518"/>
      <c r="BR1608" s="518"/>
      <c r="BS1608" s="518"/>
      <c r="BT1608" s="518"/>
      <c r="BU1608" s="518"/>
      <c r="BV1608" s="518" t="n">
        <v>0</v>
      </c>
      <c r="BW1608" s="518" t="n">
        <v>0</v>
      </c>
      <c r="BX1608" s="518" t="n">
        <v>0</v>
      </c>
      <c r="BY1608" s="518" t="n">
        <v>0</v>
      </c>
      <c r="BZ1608" s="518" t="n">
        <v>0</v>
      </c>
      <c r="CA1608" s="518" t="n">
        <v>0</v>
      </c>
      <c r="CB1608" s="518" t="n">
        <v>0</v>
      </c>
      <c r="CC1608" s="518" t="n">
        <v>0</v>
      </c>
      <c r="CD1608" s="518" t="n">
        <v>0</v>
      </c>
      <c r="CE1608" s="518" t="n">
        <v>0</v>
      </c>
      <c r="CF1608" s="518" t="n">
        <v>0</v>
      </c>
      <c r="CG1608" s="518" t="n">
        <v>0</v>
      </c>
      <c r="CH1608" s="518"/>
      <c r="CI1608" s="716"/>
      <c r="CL1608" s="48" t="n">
        <v>0</v>
      </c>
      <c r="CM1608" s="48" t="n">
        <f aca="false">CL1608-V1608</f>
        <v>0</v>
      </c>
      <c r="CN1608" s="702" t="n">
        <f aca="false">SUM(CO1608:DR1608)</f>
        <v>0</v>
      </c>
      <c r="CO1608" s="703" t="n">
        <v>0</v>
      </c>
      <c r="CP1608" s="703"/>
      <c r="CQ1608" s="703" t="n">
        <v>0</v>
      </c>
      <c r="CR1608" s="703"/>
      <c r="CS1608" s="703" t="n">
        <v>0</v>
      </c>
      <c r="CT1608" s="703" t="n">
        <v>0</v>
      </c>
      <c r="CU1608" s="703"/>
      <c r="CV1608" s="703"/>
      <c r="CW1608" s="703"/>
      <c r="CX1608" s="703" t="n">
        <v>0</v>
      </c>
      <c r="CY1608" s="703" t="n">
        <v>0</v>
      </c>
      <c r="CZ1608" s="703" t="n">
        <v>0</v>
      </c>
      <c r="DA1608" s="703"/>
      <c r="DB1608" s="703"/>
      <c r="DC1608" s="703"/>
      <c r="DD1608" s="703"/>
      <c r="DE1608" s="703" t="n">
        <v>0</v>
      </c>
      <c r="DF1608" s="703"/>
      <c r="DG1608" s="703" t="n">
        <v>0</v>
      </c>
      <c r="DH1608" s="703" t="n">
        <v>0</v>
      </c>
      <c r="DI1608" s="703" t="n">
        <v>0</v>
      </c>
      <c r="DJ1608" s="703" t="n">
        <v>0</v>
      </c>
      <c r="DK1608" s="703" t="n">
        <v>0</v>
      </c>
      <c r="DL1608" s="703" t="n">
        <v>0</v>
      </c>
      <c r="DM1608" s="703"/>
      <c r="DN1608" s="703"/>
      <c r="DO1608" s="703"/>
      <c r="DP1608" s="703" t="n">
        <v>0</v>
      </c>
      <c r="DQ1608" s="703"/>
      <c r="DR1608" s="703"/>
      <c r="DS1608" s="704" t="n">
        <f aca="false">CN1608-V1608</f>
        <v>0</v>
      </c>
      <c r="DT1608" s="553"/>
      <c r="DU1608" s="48"/>
    </row>
    <row r="1609" customFormat="false" ht="15" hidden="false" customHeight="true" outlineLevel="0" collapsed="false">
      <c r="A1609" s="705" t="n">
        <f aca="false">A1608+1</f>
        <v>1600</v>
      </c>
      <c r="B1609" s="706" t="s">
        <v>2495</v>
      </c>
      <c r="C1609" s="706" t="s">
        <v>420</v>
      </c>
      <c r="D1609" s="706" t="s">
        <v>413</v>
      </c>
      <c r="E1609" s="243" t="n">
        <f aca="false">COUNTIF($G$10:$G$1856,$G1609)</f>
        <v>1</v>
      </c>
      <c r="F1609" s="706"/>
      <c r="G1609" s="706" t="s">
        <v>3585</v>
      </c>
      <c r="H1609" s="707" t="s">
        <v>2899</v>
      </c>
      <c r="I1609" s="708" t="s">
        <v>1027</v>
      </c>
      <c r="J1609" s="707" t="s">
        <v>421</v>
      </c>
      <c r="K1609" s="709" t="n">
        <v>0</v>
      </c>
      <c r="L1609" s="707" t="s">
        <v>292</v>
      </c>
      <c r="M1609" s="708" t="s">
        <v>1028</v>
      </c>
      <c r="N1609" s="710" t="s">
        <v>934</v>
      </c>
      <c r="O1609" s="512" t="n">
        <v>1</v>
      </c>
      <c r="P1609" s="512" t="n">
        <v>1</v>
      </c>
      <c r="Q1609" s="711" t="n">
        <v>0.006495</v>
      </c>
      <c r="R1609" s="712"/>
      <c r="S1609" s="713"/>
      <c r="T1609" s="714" t="n">
        <v>12.87</v>
      </c>
      <c r="U1609" s="715"/>
      <c r="V1609" s="262" t="n">
        <f aca="false">SUM(W1609:CI1609)</f>
        <v>0</v>
      </c>
      <c r="W1609" s="243" t="n">
        <v>0</v>
      </c>
      <c r="X1609" s="243" t="n">
        <v>0</v>
      </c>
      <c r="Y1609" s="243" t="n">
        <v>0</v>
      </c>
      <c r="Z1609" s="243" t="n">
        <v>0</v>
      </c>
      <c r="AA1609" s="243" t="n">
        <v>0</v>
      </c>
      <c r="AB1609" s="243" t="n">
        <v>0</v>
      </c>
      <c r="AC1609" s="243" t="n">
        <v>0</v>
      </c>
      <c r="AD1609" s="243" t="n">
        <v>0</v>
      </c>
      <c r="AE1609" s="243" t="n">
        <v>0</v>
      </c>
      <c r="AF1609" s="243" t="n">
        <v>0</v>
      </c>
      <c r="AG1609" s="243" t="n">
        <v>0</v>
      </c>
      <c r="AH1609" s="518" t="n">
        <v>0</v>
      </c>
      <c r="AI1609" s="243" t="n">
        <v>0</v>
      </c>
      <c r="AJ1609" s="243" t="n">
        <v>0</v>
      </c>
      <c r="AK1609" s="518" t="n">
        <v>0</v>
      </c>
      <c r="AL1609" s="518" t="n">
        <v>0</v>
      </c>
      <c r="AM1609" s="518" t="n">
        <v>0</v>
      </c>
      <c r="AN1609" s="518" t="n">
        <v>0</v>
      </c>
      <c r="AO1609" s="518" t="n">
        <v>0</v>
      </c>
      <c r="AP1609" s="518" t="n">
        <v>0</v>
      </c>
      <c r="AQ1609" s="518" t="n">
        <v>0</v>
      </c>
      <c r="AR1609" s="518" t="n">
        <v>0</v>
      </c>
      <c r="AS1609" s="518" t="n">
        <v>0</v>
      </c>
      <c r="AT1609" s="518" t="n">
        <v>0</v>
      </c>
      <c r="AU1609" s="518" t="n">
        <v>0</v>
      </c>
      <c r="AV1609" s="518" t="n">
        <v>0</v>
      </c>
      <c r="AW1609" s="518" t="n">
        <v>0</v>
      </c>
      <c r="AX1609" s="518" t="n">
        <v>0</v>
      </c>
      <c r="AY1609" s="518" t="n">
        <v>0</v>
      </c>
      <c r="AZ1609" s="518" t="n">
        <v>0</v>
      </c>
      <c r="BA1609" s="518" t="n">
        <v>0</v>
      </c>
      <c r="BB1609" s="518" t="n">
        <v>0</v>
      </c>
      <c r="BC1609" s="518" t="n">
        <v>0</v>
      </c>
      <c r="BD1609" s="518" t="n">
        <v>0</v>
      </c>
      <c r="BE1609" s="518" t="n">
        <v>0</v>
      </c>
      <c r="BF1609" s="518" t="n">
        <v>0</v>
      </c>
      <c r="BG1609" s="518" t="n">
        <v>0</v>
      </c>
      <c r="BH1609" s="518" t="n">
        <v>0</v>
      </c>
      <c r="BI1609" s="518" t="n">
        <v>0</v>
      </c>
      <c r="BJ1609" s="518"/>
      <c r="BK1609" s="518"/>
      <c r="BL1609" s="518" t="n">
        <v>0</v>
      </c>
      <c r="BM1609" s="518"/>
      <c r="BN1609" s="518"/>
      <c r="BO1609" s="518"/>
      <c r="BP1609" s="518"/>
      <c r="BQ1609" s="518"/>
      <c r="BR1609" s="518"/>
      <c r="BS1609" s="518"/>
      <c r="BT1609" s="518"/>
      <c r="BU1609" s="518"/>
      <c r="BV1609" s="518" t="n">
        <v>0</v>
      </c>
      <c r="BW1609" s="518" t="n">
        <v>0</v>
      </c>
      <c r="BX1609" s="518" t="n">
        <v>0</v>
      </c>
      <c r="BY1609" s="518" t="n">
        <v>0</v>
      </c>
      <c r="BZ1609" s="518" t="n">
        <v>0</v>
      </c>
      <c r="CA1609" s="518" t="n">
        <v>0</v>
      </c>
      <c r="CB1609" s="518" t="n">
        <v>0</v>
      </c>
      <c r="CC1609" s="518" t="n">
        <v>0</v>
      </c>
      <c r="CD1609" s="518" t="n">
        <v>0</v>
      </c>
      <c r="CE1609" s="518" t="n">
        <v>0</v>
      </c>
      <c r="CF1609" s="518" t="n">
        <v>0</v>
      </c>
      <c r="CG1609" s="518" t="n">
        <v>0</v>
      </c>
      <c r="CH1609" s="518"/>
      <c r="CI1609" s="716"/>
      <c r="CL1609" s="48" t="n">
        <v>0</v>
      </c>
      <c r="CM1609" s="48" t="n">
        <f aca="false">CL1609-V1609</f>
        <v>0</v>
      </c>
      <c r="CN1609" s="702" t="n">
        <f aca="false">SUM(CO1609:DR1609)</f>
        <v>0</v>
      </c>
      <c r="CO1609" s="703" t="n">
        <v>0</v>
      </c>
      <c r="CP1609" s="703"/>
      <c r="CQ1609" s="703" t="n">
        <v>0</v>
      </c>
      <c r="CR1609" s="703"/>
      <c r="CS1609" s="703" t="n">
        <v>0</v>
      </c>
      <c r="CT1609" s="703" t="n">
        <v>0</v>
      </c>
      <c r="CU1609" s="703"/>
      <c r="CV1609" s="703"/>
      <c r="CW1609" s="703"/>
      <c r="CX1609" s="703" t="n">
        <v>0</v>
      </c>
      <c r="CY1609" s="703" t="n">
        <v>0</v>
      </c>
      <c r="CZ1609" s="703" t="n">
        <v>0</v>
      </c>
      <c r="DA1609" s="703"/>
      <c r="DB1609" s="703"/>
      <c r="DC1609" s="703"/>
      <c r="DD1609" s="703"/>
      <c r="DE1609" s="703" t="n">
        <v>0</v>
      </c>
      <c r="DF1609" s="703"/>
      <c r="DG1609" s="703" t="n">
        <v>0</v>
      </c>
      <c r="DH1609" s="703" t="n">
        <v>0</v>
      </c>
      <c r="DI1609" s="703" t="n">
        <v>0</v>
      </c>
      <c r="DJ1609" s="703" t="n">
        <v>0</v>
      </c>
      <c r="DK1609" s="703" t="n">
        <v>0</v>
      </c>
      <c r="DL1609" s="703" t="n">
        <v>0</v>
      </c>
      <c r="DM1609" s="703"/>
      <c r="DN1609" s="703"/>
      <c r="DO1609" s="703"/>
      <c r="DP1609" s="703" t="n">
        <v>0</v>
      </c>
      <c r="DQ1609" s="703"/>
      <c r="DR1609" s="703"/>
      <c r="DS1609" s="704" t="n">
        <f aca="false">CN1609-V1609</f>
        <v>0</v>
      </c>
      <c r="DT1609" s="553"/>
      <c r="DU1609" s="48"/>
    </row>
    <row r="1610" customFormat="false" ht="15" hidden="false" customHeight="true" outlineLevel="0" collapsed="false">
      <c r="A1610" s="705" t="n">
        <f aca="false">A1609+1</f>
        <v>1601</v>
      </c>
      <c r="B1610" s="706" t="s">
        <v>2495</v>
      </c>
      <c r="C1610" s="706" t="s">
        <v>420</v>
      </c>
      <c r="D1610" s="706" t="s">
        <v>413</v>
      </c>
      <c r="E1610" s="243" t="n">
        <f aca="false">COUNTIF($G$10:$G$1856,$G1610)</f>
        <v>1</v>
      </c>
      <c r="F1610" s="706"/>
      <c r="G1610" s="706" t="s">
        <v>3586</v>
      </c>
      <c r="H1610" s="707" t="s">
        <v>2901</v>
      </c>
      <c r="I1610" s="708" t="s">
        <v>1031</v>
      </c>
      <c r="J1610" s="707" t="s">
        <v>421</v>
      </c>
      <c r="K1610" s="709" t="n">
        <v>0</v>
      </c>
      <c r="L1610" s="707" t="s">
        <v>292</v>
      </c>
      <c r="M1610" s="708" t="s">
        <v>1032</v>
      </c>
      <c r="N1610" s="710" t="s">
        <v>934</v>
      </c>
      <c r="O1610" s="512" t="n">
        <v>1</v>
      </c>
      <c r="P1610" s="512" t="n">
        <v>1</v>
      </c>
      <c r="Q1610" s="711" t="n">
        <v>0.006495</v>
      </c>
      <c r="R1610" s="712"/>
      <c r="S1610" s="713"/>
      <c r="T1610" s="714" t="n">
        <v>12.87</v>
      </c>
      <c r="U1610" s="715"/>
      <c r="V1610" s="262" t="n">
        <f aca="false">SUM(W1610:CI1610)</f>
        <v>0</v>
      </c>
      <c r="W1610" s="243" t="n">
        <v>0</v>
      </c>
      <c r="X1610" s="243" t="n">
        <v>0</v>
      </c>
      <c r="Y1610" s="243" t="n">
        <v>0</v>
      </c>
      <c r="Z1610" s="243" t="n">
        <v>0</v>
      </c>
      <c r="AA1610" s="243" t="n">
        <v>0</v>
      </c>
      <c r="AB1610" s="243" t="n">
        <v>0</v>
      </c>
      <c r="AC1610" s="243" t="n">
        <v>0</v>
      </c>
      <c r="AD1610" s="243" t="n">
        <v>0</v>
      </c>
      <c r="AE1610" s="243" t="n">
        <v>0</v>
      </c>
      <c r="AF1610" s="243" t="n">
        <v>0</v>
      </c>
      <c r="AG1610" s="243" t="n">
        <v>0</v>
      </c>
      <c r="AH1610" s="518" t="n">
        <v>0</v>
      </c>
      <c r="AI1610" s="243" t="n">
        <v>0</v>
      </c>
      <c r="AJ1610" s="243" t="n">
        <v>0</v>
      </c>
      <c r="AK1610" s="518" t="n">
        <v>0</v>
      </c>
      <c r="AL1610" s="518" t="n">
        <v>0</v>
      </c>
      <c r="AM1610" s="518" t="n">
        <v>0</v>
      </c>
      <c r="AN1610" s="518" t="n">
        <v>0</v>
      </c>
      <c r="AO1610" s="518" t="n">
        <v>0</v>
      </c>
      <c r="AP1610" s="518" t="n">
        <v>0</v>
      </c>
      <c r="AQ1610" s="518" t="n">
        <v>0</v>
      </c>
      <c r="AR1610" s="518" t="n">
        <v>0</v>
      </c>
      <c r="AS1610" s="518" t="n">
        <v>0</v>
      </c>
      <c r="AT1610" s="518" t="n">
        <v>0</v>
      </c>
      <c r="AU1610" s="518" t="n">
        <v>0</v>
      </c>
      <c r="AV1610" s="518" t="n">
        <v>0</v>
      </c>
      <c r="AW1610" s="518" t="n">
        <v>0</v>
      </c>
      <c r="AX1610" s="518" t="n">
        <v>0</v>
      </c>
      <c r="AY1610" s="518" t="n">
        <v>0</v>
      </c>
      <c r="AZ1610" s="518" t="n">
        <v>0</v>
      </c>
      <c r="BA1610" s="518" t="n">
        <v>0</v>
      </c>
      <c r="BB1610" s="518" t="n">
        <v>0</v>
      </c>
      <c r="BC1610" s="518" t="n">
        <v>0</v>
      </c>
      <c r="BD1610" s="518" t="n">
        <v>0</v>
      </c>
      <c r="BE1610" s="518" t="n">
        <v>0</v>
      </c>
      <c r="BF1610" s="518" t="n">
        <v>0</v>
      </c>
      <c r="BG1610" s="518" t="n">
        <v>0</v>
      </c>
      <c r="BH1610" s="518" t="n">
        <v>0</v>
      </c>
      <c r="BI1610" s="518" t="n">
        <v>0</v>
      </c>
      <c r="BJ1610" s="518"/>
      <c r="BK1610" s="518"/>
      <c r="BL1610" s="518" t="n">
        <v>0</v>
      </c>
      <c r="BM1610" s="518"/>
      <c r="BN1610" s="518"/>
      <c r="BO1610" s="518"/>
      <c r="BP1610" s="518"/>
      <c r="BQ1610" s="518"/>
      <c r="BR1610" s="518"/>
      <c r="BS1610" s="518"/>
      <c r="BT1610" s="518"/>
      <c r="BU1610" s="518"/>
      <c r="BV1610" s="518" t="n">
        <v>0</v>
      </c>
      <c r="BW1610" s="518" t="n">
        <v>0</v>
      </c>
      <c r="BX1610" s="518" t="n">
        <v>0</v>
      </c>
      <c r="BY1610" s="518" t="n">
        <v>0</v>
      </c>
      <c r="BZ1610" s="518" t="n">
        <v>0</v>
      </c>
      <c r="CA1610" s="518" t="n">
        <v>0</v>
      </c>
      <c r="CB1610" s="518" t="n">
        <v>0</v>
      </c>
      <c r="CC1610" s="518" t="n">
        <v>0</v>
      </c>
      <c r="CD1610" s="518" t="n">
        <v>0</v>
      </c>
      <c r="CE1610" s="518" t="n">
        <v>0</v>
      </c>
      <c r="CF1610" s="518" t="n">
        <v>0</v>
      </c>
      <c r="CG1610" s="518" t="n">
        <v>0</v>
      </c>
      <c r="CH1610" s="518"/>
      <c r="CI1610" s="716"/>
      <c r="CL1610" s="48" t="n">
        <v>0</v>
      </c>
      <c r="CM1610" s="48" t="n">
        <f aca="false">CL1610-V1610</f>
        <v>0</v>
      </c>
      <c r="CN1610" s="702" t="n">
        <f aca="false">SUM(CO1610:DR1610)</f>
        <v>0</v>
      </c>
      <c r="CO1610" s="703" t="n">
        <v>0</v>
      </c>
      <c r="CP1610" s="703"/>
      <c r="CQ1610" s="703" t="n">
        <v>0</v>
      </c>
      <c r="CR1610" s="703"/>
      <c r="CS1610" s="703" t="n">
        <v>0</v>
      </c>
      <c r="CT1610" s="703" t="n">
        <v>0</v>
      </c>
      <c r="CU1610" s="703"/>
      <c r="CV1610" s="703"/>
      <c r="CW1610" s="703"/>
      <c r="CX1610" s="703" t="n">
        <v>0</v>
      </c>
      <c r="CY1610" s="703" t="n">
        <v>0</v>
      </c>
      <c r="CZ1610" s="703" t="n">
        <v>0</v>
      </c>
      <c r="DA1610" s="703"/>
      <c r="DB1610" s="703"/>
      <c r="DC1610" s="703"/>
      <c r="DD1610" s="703"/>
      <c r="DE1610" s="703" t="n">
        <v>0</v>
      </c>
      <c r="DF1610" s="703"/>
      <c r="DG1610" s="703" t="n">
        <v>0</v>
      </c>
      <c r="DH1610" s="703" t="n">
        <v>0</v>
      </c>
      <c r="DI1610" s="703" t="n">
        <v>0</v>
      </c>
      <c r="DJ1610" s="703" t="n">
        <v>0</v>
      </c>
      <c r="DK1610" s="703" t="n">
        <v>0</v>
      </c>
      <c r="DL1610" s="703" t="n">
        <v>0</v>
      </c>
      <c r="DM1610" s="703"/>
      <c r="DN1610" s="703"/>
      <c r="DO1610" s="703"/>
      <c r="DP1610" s="703" t="n">
        <v>0</v>
      </c>
      <c r="DQ1610" s="703"/>
      <c r="DR1610" s="703"/>
      <c r="DS1610" s="704" t="n">
        <f aca="false">CN1610-V1610</f>
        <v>0</v>
      </c>
      <c r="DT1610" s="553"/>
      <c r="DU1610" s="48"/>
    </row>
    <row r="1611" customFormat="false" ht="15" hidden="false" customHeight="true" outlineLevel="0" collapsed="false">
      <c r="A1611" s="705" t="n">
        <f aca="false">A1610+1</f>
        <v>1602</v>
      </c>
      <c r="B1611" s="706" t="s">
        <v>2495</v>
      </c>
      <c r="C1611" s="706" t="s">
        <v>420</v>
      </c>
      <c r="D1611" s="706" t="s">
        <v>413</v>
      </c>
      <c r="E1611" s="243" t="n">
        <f aca="false">COUNTIF($G$10:$G$1856,$G1611)</f>
        <v>1</v>
      </c>
      <c r="F1611" s="706"/>
      <c r="G1611" s="706" t="s">
        <v>3587</v>
      </c>
      <c r="H1611" s="707" t="s">
        <v>2903</v>
      </c>
      <c r="I1611" s="708" t="s">
        <v>997</v>
      </c>
      <c r="J1611" s="707" t="s">
        <v>421</v>
      </c>
      <c r="K1611" s="709" t="n">
        <v>0</v>
      </c>
      <c r="L1611" s="707" t="s">
        <v>292</v>
      </c>
      <c r="M1611" s="708" t="s">
        <v>1909</v>
      </c>
      <c r="N1611" s="710" t="s">
        <v>934</v>
      </c>
      <c r="O1611" s="512" t="n">
        <v>1</v>
      </c>
      <c r="P1611" s="512" t="n">
        <v>1</v>
      </c>
      <c r="Q1611" s="711" t="n">
        <v>0.00338</v>
      </c>
      <c r="R1611" s="712"/>
      <c r="S1611" s="713"/>
      <c r="T1611" s="714" t="n">
        <v>6.7</v>
      </c>
      <c r="U1611" s="715"/>
      <c r="V1611" s="262" t="n">
        <f aca="false">SUM(W1611:CI1611)</f>
        <v>0</v>
      </c>
      <c r="W1611" s="243" t="n">
        <v>0</v>
      </c>
      <c r="X1611" s="243" t="n">
        <v>0</v>
      </c>
      <c r="Y1611" s="243" t="n">
        <v>0</v>
      </c>
      <c r="Z1611" s="243" t="n">
        <v>0</v>
      </c>
      <c r="AA1611" s="243" t="n">
        <v>0</v>
      </c>
      <c r="AB1611" s="243" t="n">
        <v>0</v>
      </c>
      <c r="AC1611" s="243" t="n">
        <v>0</v>
      </c>
      <c r="AD1611" s="243" t="n">
        <v>0</v>
      </c>
      <c r="AE1611" s="243" t="n">
        <v>0</v>
      </c>
      <c r="AF1611" s="243" t="n">
        <v>0</v>
      </c>
      <c r="AG1611" s="243" t="n">
        <v>0</v>
      </c>
      <c r="AH1611" s="518" t="n">
        <v>0</v>
      </c>
      <c r="AI1611" s="243" t="n">
        <v>0</v>
      </c>
      <c r="AJ1611" s="243" t="n">
        <v>0</v>
      </c>
      <c r="AK1611" s="518" t="n">
        <v>0</v>
      </c>
      <c r="AL1611" s="518" t="n">
        <v>0</v>
      </c>
      <c r="AM1611" s="518" t="n">
        <v>0</v>
      </c>
      <c r="AN1611" s="518" t="n">
        <v>0</v>
      </c>
      <c r="AO1611" s="518" t="n">
        <v>0</v>
      </c>
      <c r="AP1611" s="518" t="n">
        <v>0</v>
      </c>
      <c r="AQ1611" s="518" t="n">
        <v>0</v>
      </c>
      <c r="AR1611" s="518" t="n">
        <v>0</v>
      </c>
      <c r="AS1611" s="518" t="n">
        <v>0</v>
      </c>
      <c r="AT1611" s="518" t="n">
        <v>0</v>
      </c>
      <c r="AU1611" s="518" t="n">
        <v>0</v>
      </c>
      <c r="AV1611" s="518" t="n">
        <v>0</v>
      </c>
      <c r="AW1611" s="518" t="n">
        <v>0</v>
      </c>
      <c r="AX1611" s="518" t="n">
        <v>0</v>
      </c>
      <c r="AY1611" s="518" t="n">
        <v>0</v>
      </c>
      <c r="AZ1611" s="518" t="n">
        <v>0</v>
      </c>
      <c r="BA1611" s="518" t="n">
        <v>0</v>
      </c>
      <c r="BB1611" s="518" t="n">
        <v>0</v>
      </c>
      <c r="BC1611" s="518" t="n">
        <v>0</v>
      </c>
      <c r="BD1611" s="518" t="n">
        <v>0</v>
      </c>
      <c r="BE1611" s="518" t="n">
        <v>0</v>
      </c>
      <c r="BF1611" s="518" t="n">
        <v>0</v>
      </c>
      <c r="BG1611" s="518" t="n">
        <v>0</v>
      </c>
      <c r="BH1611" s="518" t="n">
        <v>0</v>
      </c>
      <c r="BI1611" s="518" t="n">
        <v>0</v>
      </c>
      <c r="BJ1611" s="518"/>
      <c r="BK1611" s="518"/>
      <c r="BL1611" s="518" t="n">
        <v>0</v>
      </c>
      <c r="BM1611" s="518"/>
      <c r="BN1611" s="518"/>
      <c r="BO1611" s="518"/>
      <c r="BP1611" s="518"/>
      <c r="BQ1611" s="518"/>
      <c r="BR1611" s="518"/>
      <c r="BS1611" s="518"/>
      <c r="BT1611" s="518"/>
      <c r="BU1611" s="518"/>
      <c r="BV1611" s="518" t="n">
        <v>0</v>
      </c>
      <c r="BW1611" s="518" t="n">
        <v>0</v>
      </c>
      <c r="BX1611" s="518" t="n">
        <v>0</v>
      </c>
      <c r="BY1611" s="518" t="n">
        <v>0</v>
      </c>
      <c r="BZ1611" s="518" t="n">
        <v>0</v>
      </c>
      <c r="CA1611" s="518" t="n">
        <v>0</v>
      </c>
      <c r="CB1611" s="518" t="n">
        <v>0</v>
      </c>
      <c r="CC1611" s="518" t="n">
        <v>0</v>
      </c>
      <c r="CD1611" s="518" t="n">
        <v>0</v>
      </c>
      <c r="CE1611" s="518" t="n">
        <v>0</v>
      </c>
      <c r="CF1611" s="518" t="n">
        <v>0</v>
      </c>
      <c r="CG1611" s="518" t="n">
        <v>0</v>
      </c>
      <c r="CH1611" s="518"/>
      <c r="CI1611" s="716"/>
      <c r="CL1611" s="48" t="n">
        <v>0</v>
      </c>
      <c r="CM1611" s="48" t="n">
        <f aca="false">CL1611-V1611</f>
        <v>0</v>
      </c>
      <c r="CN1611" s="702" t="n">
        <f aca="false">SUM(CO1611:DR1611)</f>
        <v>0</v>
      </c>
      <c r="CO1611" s="703" t="n">
        <v>0</v>
      </c>
      <c r="CP1611" s="703"/>
      <c r="CQ1611" s="703" t="n">
        <v>0</v>
      </c>
      <c r="CR1611" s="703"/>
      <c r="CS1611" s="703" t="n">
        <v>0</v>
      </c>
      <c r="CT1611" s="703" t="n">
        <v>0</v>
      </c>
      <c r="CU1611" s="703"/>
      <c r="CV1611" s="703"/>
      <c r="CW1611" s="703"/>
      <c r="CX1611" s="703" t="n">
        <v>0</v>
      </c>
      <c r="CY1611" s="703" t="n">
        <v>0</v>
      </c>
      <c r="CZ1611" s="703" t="n">
        <v>0</v>
      </c>
      <c r="DA1611" s="703"/>
      <c r="DB1611" s="703"/>
      <c r="DC1611" s="703"/>
      <c r="DD1611" s="703"/>
      <c r="DE1611" s="703" t="n">
        <v>0</v>
      </c>
      <c r="DF1611" s="703"/>
      <c r="DG1611" s="703" t="n">
        <v>0</v>
      </c>
      <c r="DH1611" s="703" t="n">
        <v>0</v>
      </c>
      <c r="DI1611" s="703" t="n">
        <v>0</v>
      </c>
      <c r="DJ1611" s="703" t="n">
        <v>0</v>
      </c>
      <c r="DK1611" s="703" t="n">
        <v>0</v>
      </c>
      <c r="DL1611" s="703" t="n">
        <v>0</v>
      </c>
      <c r="DM1611" s="703"/>
      <c r="DN1611" s="703"/>
      <c r="DO1611" s="703"/>
      <c r="DP1611" s="703" t="n">
        <v>0</v>
      </c>
      <c r="DQ1611" s="703"/>
      <c r="DR1611" s="703"/>
      <c r="DS1611" s="704" t="n">
        <f aca="false">CN1611-V1611</f>
        <v>0</v>
      </c>
      <c r="DT1611" s="553"/>
      <c r="DU1611" s="48"/>
    </row>
    <row r="1612" customFormat="false" ht="15" hidden="false" customHeight="true" outlineLevel="0" collapsed="false">
      <c r="A1612" s="705" t="n">
        <f aca="false">A1611+1</f>
        <v>1603</v>
      </c>
      <c r="B1612" s="706" t="s">
        <v>2495</v>
      </c>
      <c r="C1612" s="706" t="s">
        <v>420</v>
      </c>
      <c r="D1612" s="706" t="s">
        <v>413</v>
      </c>
      <c r="E1612" s="243" t="n">
        <f aca="false">COUNTIF($G$10:$G$1856,$G1612)</f>
        <v>1</v>
      </c>
      <c r="F1612" s="706"/>
      <c r="G1612" s="706" t="s">
        <v>3588</v>
      </c>
      <c r="H1612" s="707" t="s">
        <v>2905</v>
      </c>
      <c r="I1612" s="708" t="s">
        <v>985</v>
      </c>
      <c r="J1612" s="707" t="s">
        <v>421</v>
      </c>
      <c r="K1612" s="709" t="n">
        <v>0</v>
      </c>
      <c r="L1612" s="707" t="s">
        <v>292</v>
      </c>
      <c r="M1612" s="708" t="s">
        <v>1035</v>
      </c>
      <c r="N1612" s="710" t="s">
        <v>934</v>
      </c>
      <c r="O1612" s="512" t="n">
        <v>1</v>
      </c>
      <c r="P1612" s="512" t="n">
        <v>1</v>
      </c>
      <c r="Q1612" s="711" t="n">
        <v>0.00397</v>
      </c>
      <c r="R1612" s="712"/>
      <c r="S1612" s="713"/>
      <c r="T1612" s="714" t="n">
        <v>7.87</v>
      </c>
      <c r="U1612" s="715"/>
      <c r="V1612" s="262" t="n">
        <f aca="false">SUM(W1612:CI1612)</f>
        <v>0</v>
      </c>
      <c r="W1612" s="243" t="n">
        <v>0</v>
      </c>
      <c r="X1612" s="243" t="n">
        <v>0</v>
      </c>
      <c r="Y1612" s="243" t="n">
        <v>0</v>
      </c>
      <c r="Z1612" s="243" t="n">
        <v>0</v>
      </c>
      <c r="AA1612" s="243" t="n">
        <v>0</v>
      </c>
      <c r="AB1612" s="243" t="n">
        <v>0</v>
      </c>
      <c r="AC1612" s="243" t="n">
        <v>0</v>
      </c>
      <c r="AD1612" s="243" t="n">
        <v>0</v>
      </c>
      <c r="AE1612" s="243" t="n">
        <v>0</v>
      </c>
      <c r="AF1612" s="243" t="n">
        <v>0</v>
      </c>
      <c r="AG1612" s="243" t="n">
        <v>0</v>
      </c>
      <c r="AH1612" s="518" t="n">
        <v>0</v>
      </c>
      <c r="AI1612" s="243" t="n">
        <v>0</v>
      </c>
      <c r="AJ1612" s="243" t="n">
        <v>0</v>
      </c>
      <c r="AK1612" s="518" t="n">
        <v>0</v>
      </c>
      <c r="AL1612" s="518" t="n">
        <v>0</v>
      </c>
      <c r="AM1612" s="518" t="n">
        <v>0</v>
      </c>
      <c r="AN1612" s="518" t="n">
        <v>0</v>
      </c>
      <c r="AO1612" s="518" t="n">
        <v>0</v>
      </c>
      <c r="AP1612" s="518" t="n">
        <v>0</v>
      </c>
      <c r="AQ1612" s="518" t="n">
        <v>0</v>
      </c>
      <c r="AR1612" s="518" t="n">
        <v>0</v>
      </c>
      <c r="AS1612" s="518" t="n">
        <v>0</v>
      </c>
      <c r="AT1612" s="518" t="n">
        <v>0</v>
      </c>
      <c r="AU1612" s="518" t="n">
        <v>0</v>
      </c>
      <c r="AV1612" s="518" t="n">
        <v>0</v>
      </c>
      <c r="AW1612" s="518" t="n">
        <v>0</v>
      </c>
      <c r="AX1612" s="518" t="n">
        <v>0</v>
      </c>
      <c r="AY1612" s="518" t="n">
        <v>0</v>
      </c>
      <c r="AZ1612" s="518" t="n">
        <v>0</v>
      </c>
      <c r="BA1612" s="518" t="n">
        <v>0</v>
      </c>
      <c r="BB1612" s="518" t="n">
        <v>0</v>
      </c>
      <c r="BC1612" s="518" t="n">
        <v>0</v>
      </c>
      <c r="BD1612" s="518" t="n">
        <v>0</v>
      </c>
      <c r="BE1612" s="518" t="n">
        <v>0</v>
      </c>
      <c r="BF1612" s="518" t="n">
        <v>0</v>
      </c>
      <c r="BG1612" s="518" t="n">
        <v>0</v>
      </c>
      <c r="BH1612" s="518" t="n">
        <v>0</v>
      </c>
      <c r="BI1612" s="518" t="n">
        <v>0</v>
      </c>
      <c r="BJ1612" s="518"/>
      <c r="BK1612" s="518"/>
      <c r="BL1612" s="518" t="n">
        <v>0</v>
      </c>
      <c r="BM1612" s="518"/>
      <c r="BN1612" s="518"/>
      <c r="BO1612" s="518"/>
      <c r="BP1612" s="518"/>
      <c r="BQ1612" s="518"/>
      <c r="BR1612" s="518"/>
      <c r="BS1612" s="518"/>
      <c r="BT1612" s="518"/>
      <c r="BU1612" s="518"/>
      <c r="BV1612" s="518" t="n">
        <v>0</v>
      </c>
      <c r="BW1612" s="518" t="n">
        <v>0</v>
      </c>
      <c r="BX1612" s="518" t="n">
        <v>0</v>
      </c>
      <c r="BY1612" s="518" t="n">
        <v>0</v>
      </c>
      <c r="BZ1612" s="518" t="n">
        <v>0</v>
      </c>
      <c r="CA1612" s="518" t="n">
        <v>0</v>
      </c>
      <c r="CB1612" s="518" t="n">
        <v>0</v>
      </c>
      <c r="CC1612" s="518" t="n">
        <v>0</v>
      </c>
      <c r="CD1612" s="518" t="n">
        <v>0</v>
      </c>
      <c r="CE1612" s="518" t="n">
        <v>0</v>
      </c>
      <c r="CF1612" s="518" t="n">
        <v>0</v>
      </c>
      <c r="CG1612" s="518" t="n">
        <v>0</v>
      </c>
      <c r="CH1612" s="518"/>
      <c r="CI1612" s="716"/>
      <c r="CL1612" s="48" t="n">
        <v>0</v>
      </c>
      <c r="CM1612" s="48" t="n">
        <f aca="false">CL1612-V1612</f>
        <v>0</v>
      </c>
      <c r="CN1612" s="702" t="n">
        <f aca="false">SUM(CO1612:DR1612)</f>
        <v>0</v>
      </c>
      <c r="CO1612" s="703" t="n">
        <v>0</v>
      </c>
      <c r="CP1612" s="703"/>
      <c r="CQ1612" s="703" t="n">
        <v>0</v>
      </c>
      <c r="CR1612" s="703"/>
      <c r="CS1612" s="703" t="n">
        <v>0</v>
      </c>
      <c r="CT1612" s="703" t="n">
        <v>0</v>
      </c>
      <c r="CU1612" s="703"/>
      <c r="CV1612" s="703"/>
      <c r="CW1612" s="703"/>
      <c r="CX1612" s="703" t="n">
        <v>0</v>
      </c>
      <c r="CY1612" s="703" t="n">
        <v>0</v>
      </c>
      <c r="CZ1612" s="703" t="n">
        <v>0</v>
      </c>
      <c r="DA1612" s="703"/>
      <c r="DB1612" s="703"/>
      <c r="DC1612" s="703"/>
      <c r="DD1612" s="703"/>
      <c r="DE1612" s="703" t="n">
        <v>0</v>
      </c>
      <c r="DF1612" s="703"/>
      <c r="DG1612" s="703" t="n">
        <v>0</v>
      </c>
      <c r="DH1612" s="703" t="n">
        <v>0</v>
      </c>
      <c r="DI1612" s="703" t="n">
        <v>0</v>
      </c>
      <c r="DJ1612" s="703" t="n">
        <v>0</v>
      </c>
      <c r="DK1612" s="703" t="n">
        <v>0</v>
      </c>
      <c r="DL1612" s="703" t="n">
        <v>0</v>
      </c>
      <c r="DM1612" s="703"/>
      <c r="DN1612" s="703"/>
      <c r="DO1612" s="703"/>
      <c r="DP1612" s="703" t="n">
        <v>0</v>
      </c>
      <c r="DQ1612" s="703"/>
      <c r="DR1612" s="703"/>
      <c r="DS1612" s="704" t="n">
        <f aca="false">CN1612-V1612</f>
        <v>0</v>
      </c>
      <c r="DT1612" s="553"/>
      <c r="DU1612" s="48"/>
    </row>
    <row r="1613" customFormat="false" ht="15" hidden="false" customHeight="true" outlineLevel="0" collapsed="false">
      <c r="A1613" s="705" t="n">
        <f aca="false">A1612+1</f>
        <v>1604</v>
      </c>
      <c r="B1613" s="706" t="s">
        <v>2495</v>
      </c>
      <c r="C1613" s="706" t="s">
        <v>420</v>
      </c>
      <c r="D1613" s="706" t="s">
        <v>413</v>
      </c>
      <c r="E1613" s="243" t="n">
        <f aca="false">COUNTIF($G$10:$G$1856,$G1613)</f>
        <v>1</v>
      </c>
      <c r="F1613" s="706"/>
      <c r="G1613" s="706" t="s">
        <v>3589</v>
      </c>
      <c r="H1613" s="707" t="s">
        <v>2907</v>
      </c>
      <c r="I1613" s="708" t="s">
        <v>1050</v>
      </c>
      <c r="J1613" s="707" t="s">
        <v>421</v>
      </c>
      <c r="K1613" s="709" t="n">
        <v>0</v>
      </c>
      <c r="L1613" s="707" t="s">
        <v>292</v>
      </c>
      <c r="M1613" s="708" t="s">
        <v>1432</v>
      </c>
      <c r="N1613" s="710" t="s">
        <v>934</v>
      </c>
      <c r="O1613" s="512" t="n">
        <v>2</v>
      </c>
      <c r="P1613" s="512" t="n">
        <v>1</v>
      </c>
      <c r="Q1613" s="711" t="n">
        <v>0.001455</v>
      </c>
      <c r="R1613" s="712"/>
      <c r="S1613" s="713"/>
      <c r="T1613" s="714" t="n">
        <v>2.88</v>
      </c>
      <c r="U1613" s="715"/>
      <c r="V1613" s="262" t="n">
        <f aca="false">SUM(W1613:CI1613)</f>
        <v>0</v>
      </c>
      <c r="W1613" s="243" t="n">
        <v>0</v>
      </c>
      <c r="X1613" s="243" t="n">
        <v>0</v>
      </c>
      <c r="Y1613" s="243" t="n">
        <v>0</v>
      </c>
      <c r="Z1613" s="243" t="n">
        <v>0</v>
      </c>
      <c r="AA1613" s="243" t="n">
        <v>0</v>
      </c>
      <c r="AB1613" s="243" t="n">
        <v>0</v>
      </c>
      <c r="AC1613" s="243" t="n">
        <v>0</v>
      </c>
      <c r="AD1613" s="243" t="n">
        <v>0</v>
      </c>
      <c r="AE1613" s="243" t="n">
        <v>0</v>
      </c>
      <c r="AF1613" s="243" t="n">
        <v>0</v>
      </c>
      <c r="AG1613" s="243" t="n">
        <v>0</v>
      </c>
      <c r="AH1613" s="518" t="n">
        <v>0</v>
      </c>
      <c r="AI1613" s="243" t="n">
        <v>0</v>
      </c>
      <c r="AJ1613" s="243" t="n">
        <v>0</v>
      </c>
      <c r="AK1613" s="518" t="n">
        <v>0</v>
      </c>
      <c r="AL1613" s="518" t="n">
        <v>0</v>
      </c>
      <c r="AM1613" s="518" t="n">
        <v>0</v>
      </c>
      <c r="AN1613" s="518" t="n">
        <v>0</v>
      </c>
      <c r="AO1613" s="518" t="n">
        <v>0</v>
      </c>
      <c r="AP1613" s="518" t="n">
        <v>0</v>
      </c>
      <c r="AQ1613" s="518" t="n">
        <v>0</v>
      </c>
      <c r="AR1613" s="518" t="n">
        <v>0</v>
      </c>
      <c r="AS1613" s="518" t="n">
        <v>0</v>
      </c>
      <c r="AT1613" s="518" t="n">
        <v>0</v>
      </c>
      <c r="AU1613" s="518" t="n">
        <v>0</v>
      </c>
      <c r="AV1613" s="518" t="n">
        <v>0</v>
      </c>
      <c r="AW1613" s="518" t="n">
        <v>0</v>
      </c>
      <c r="AX1613" s="518" t="n">
        <v>0</v>
      </c>
      <c r="AY1613" s="518" t="n">
        <v>0</v>
      </c>
      <c r="AZ1613" s="518" t="n">
        <v>0</v>
      </c>
      <c r="BA1613" s="518" t="n">
        <v>0</v>
      </c>
      <c r="BB1613" s="518" t="n">
        <v>0</v>
      </c>
      <c r="BC1613" s="518" t="n">
        <v>0</v>
      </c>
      <c r="BD1613" s="518" t="n">
        <v>0</v>
      </c>
      <c r="BE1613" s="518" t="n">
        <v>0</v>
      </c>
      <c r="BF1613" s="518" t="n">
        <v>0</v>
      </c>
      <c r="BG1613" s="518" t="n">
        <v>0</v>
      </c>
      <c r="BH1613" s="518" t="n">
        <v>0</v>
      </c>
      <c r="BI1613" s="518" t="n">
        <v>0</v>
      </c>
      <c r="BJ1613" s="518"/>
      <c r="BK1613" s="518"/>
      <c r="BL1613" s="518" t="n">
        <v>0</v>
      </c>
      <c r="BM1613" s="518"/>
      <c r="BN1613" s="518"/>
      <c r="BO1613" s="518"/>
      <c r="BP1613" s="518"/>
      <c r="BQ1613" s="518"/>
      <c r="BR1613" s="518"/>
      <c r="BS1613" s="518"/>
      <c r="BT1613" s="518"/>
      <c r="BU1613" s="518"/>
      <c r="BV1613" s="518" t="n">
        <v>0</v>
      </c>
      <c r="BW1613" s="518" t="n">
        <v>0</v>
      </c>
      <c r="BX1613" s="518" t="n">
        <v>0</v>
      </c>
      <c r="BY1613" s="518" t="n">
        <v>0</v>
      </c>
      <c r="BZ1613" s="518" t="n">
        <v>0</v>
      </c>
      <c r="CA1613" s="518" t="n">
        <v>0</v>
      </c>
      <c r="CB1613" s="518" t="n">
        <v>0</v>
      </c>
      <c r="CC1613" s="518" t="n">
        <v>0</v>
      </c>
      <c r="CD1613" s="518" t="n">
        <v>0</v>
      </c>
      <c r="CE1613" s="518" t="n">
        <v>0</v>
      </c>
      <c r="CF1613" s="518" t="n">
        <v>0</v>
      </c>
      <c r="CG1613" s="518" t="n">
        <v>0</v>
      </c>
      <c r="CH1613" s="518"/>
      <c r="CI1613" s="716"/>
      <c r="CL1613" s="48" t="n">
        <v>0</v>
      </c>
      <c r="CM1613" s="48" t="n">
        <f aca="false">CL1613-V1613</f>
        <v>0</v>
      </c>
      <c r="CN1613" s="702" t="n">
        <f aca="false">SUM(CO1613:DR1613)</f>
        <v>0</v>
      </c>
      <c r="CO1613" s="703" t="n">
        <v>0</v>
      </c>
      <c r="CP1613" s="703"/>
      <c r="CQ1613" s="703" t="n">
        <v>0</v>
      </c>
      <c r="CR1613" s="703"/>
      <c r="CS1613" s="703" t="n">
        <v>0</v>
      </c>
      <c r="CT1613" s="703" t="n">
        <v>0</v>
      </c>
      <c r="CU1613" s="703"/>
      <c r="CV1613" s="703"/>
      <c r="CW1613" s="703"/>
      <c r="CX1613" s="703" t="n">
        <v>0</v>
      </c>
      <c r="CY1613" s="703" t="n">
        <v>0</v>
      </c>
      <c r="CZ1613" s="703" t="n">
        <v>0</v>
      </c>
      <c r="DA1613" s="703"/>
      <c r="DB1613" s="703"/>
      <c r="DC1613" s="703"/>
      <c r="DD1613" s="703"/>
      <c r="DE1613" s="703" t="n">
        <v>0</v>
      </c>
      <c r="DF1613" s="703"/>
      <c r="DG1613" s="703" t="n">
        <v>0</v>
      </c>
      <c r="DH1613" s="703" t="n">
        <v>0</v>
      </c>
      <c r="DI1613" s="703" t="n">
        <v>0</v>
      </c>
      <c r="DJ1613" s="703" t="n">
        <v>0</v>
      </c>
      <c r="DK1613" s="703" t="n">
        <v>0</v>
      </c>
      <c r="DL1613" s="703" t="n">
        <v>0</v>
      </c>
      <c r="DM1613" s="703"/>
      <c r="DN1613" s="703"/>
      <c r="DO1613" s="703"/>
      <c r="DP1613" s="703" t="n">
        <v>0</v>
      </c>
      <c r="DQ1613" s="703"/>
      <c r="DR1613" s="703"/>
      <c r="DS1613" s="704" t="n">
        <f aca="false">CN1613-V1613</f>
        <v>0</v>
      </c>
      <c r="DT1613" s="553"/>
      <c r="DU1613" s="48"/>
    </row>
    <row r="1614" customFormat="false" ht="15" hidden="false" customHeight="true" outlineLevel="0" collapsed="false">
      <c r="A1614" s="705" t="n">
        <f aca="false">A1613+1</f>
        <v>1605</v>
      </c>
      <c r="B1614" s="706" t="s">
        <v>2495</v>
      </c>
      <c r="C1614" s="706" t="s">
        <v>420</v>
      </c>
      <c r="D1614" s="706" t="s">
        <v>413</v>
      </c>
      <c r="E1614" s="243" t="n">
        <f aca="false">COUNTIF($G$10:$G$1856,$G1614)</f>
        <v>1</v>
      </c>
      <c r="F1614" s="706"/>
      <c r="G1614" s="706" t="s">
        <v>3590</v>
      </c>
      <c r="H1614" s="707" t="s">
        <v>2909</v>
      </c>
      <c r="I1614" s="708" t="s">
        <v>1070</v>
      </c>
      <c r="J1614" s="707" t="s">
        <v>421</v>
      </c>
      <c r="K1614" s="709" t="n">
        <v>0</v>
      </c>
      <c r="L1614" s="707" t="s">
        <v>292</v>
      </c>
      <c r="M1614" s="708" t="s">
        <v>1071</v>
      </c>
      <c r="N1614" s="710" t="s">
        <v>934</v>
      </c>
      <c r="O1614" s="512" t="n">
        <v>1</v>
      </c>
      <c r="P1614" s="512" t="n">
        <v>1</v>
      </c>
      <c r="Q1614" s="711" t="n">
        <v>0.00225</v>
      </c>
      <c r="R1614" s="712"/>
      <c r="S1614" s="713"/>
      <c r="T1614" s="714" t="n">
        <v>4.46</v>
      </c>
      <c r="U1614" s="715"/>
      <c r="V1614" s="262" t="n">
        <f aca="false">SUM(W1614:CI1614)</f>
        <v>0</v>
      </c>
      <c r="W1614" s="243" t="n">
        <v>0</v>
      </c>
      <c r="X1614" s="243" t="n">
        <v>0</v>
      </c>
      <c r="Y1614" s="243" t="n">
        <v>0</v>
      </c>
      <c r="Z1614" s="243" t="n">
        <v>0</v>
      </c>
      <c r="AA1614" s="243" t="n">
        <v>0</v>
      </c>
      <c r="AB1614" s="243" t="n">
        <v>0</v>
      </c>
      <c r="AC1614" s="243" t="n">
        <v>0</v>
      </c>
      <c r="AD1614" s="243" t="n">
        <v>0</v>
      </c>
      <c r="AE1614" s="243" t="n">
        <v>0</v>
      </c>
      <c r="AF1614" s="243" t="n">
        <v>0</v>
      </c>
      <c r="AG1614" s="243" t="n">
        <v>0</v>
      </c>
      <c r="AH1614" s="518" t="n">
        <v>0</v>
      </c>
      <c r="AI1614" s="243" t="n">
        <v>0</v>
      </c>
      <c r="AJ1614" s="243" t="n">
        <v>0</v>
      </c>
      <c r="AK1614" s="518" t="n">
        <v>0</v>
      </c>
      <c r="AL1614" s="518" t="n">
        <v>0</v>
      </c>
      <c r="AM1614" s="518" t="n">
        <v>0</v>
      </c>
      <c r="AN1614" s="518" t="n">
        <v>0</v>
      </c>
      <c r="AO1614" s="518" t="n">
        <v>0</v>
      </c>
      <c r="AP1614" s="518" t="n">
        <v>0</v>
      </c>
      <c r="AQ1614" s="518" t="n">
        <v>0</v>
      </c>
      <c r="AR1614" s="518" t="n">
        <v>0</v>
      </c>
      <c r="AS1614" s="518" t="n">
        <v>0</v>
      </c>
      <c r="AT1614" s="518" t="n">
        <v>0</v>
      </c>
      <c r="AU1614" s="518" t="n">
        <v>0</v>
      </c>
      <c r="AV1614" s="518" t="n">
        <v>0</v>
      </c>
      <c r="AW1614" s="518" t="n">
        <v>0</v>
      </c>
      <c r="AX1614" s="518" t="n">
        <v>0</v>
      </c>
      <c r="AY1614" s="518" t="n">
        <v>0</v>
      </c>
      <c r="AZ1614" s="518" t="n">
        <v>0</v>
      </c>
      <c r="BA1614" s="518" t="n">
        <v>0</v>
      </c>
      <c r="BB1614" s="518" t="n">
        <v>0</v>
      </c>
      <c r="BC1614" s="518" t="n">
        <v>0</v>
      </c>
      <c r="BD1614" s="518" t="n">
        <v>0</v>
      </c>
      <c r="BE1614" s="518" t="n">
        <v>0</v>
      </c>
      <c r="BF1614" s="518" t="n">
        <v>0</v>
      </c>
      <c r="BG1614" s="518" t="n">
        <v>0</v>
      </c>
      <c r="BH1614" s="518" t="n">
        <v>0</v>
      </c>
      <c r="BI1614" s="518" t="n">
        <v>0</v>
      </c>
      <c r="BJ1614" s="518"/>
      <c r="BK1614" s="518"/>
      <c r="BL1614" s="518" t="n">
        <v>0</v>
      </c>
      <c r="BM1614" s="518"/>
      <c r="BN1614" s="518"/>
      <c r="BO1614" s="518"/>
      <c r="BP1614" s="518"/>
      <c r="BQ1614" s="518"/>
      <c r="BR1614" s="518"/>
      <c r="BS1614" s="518"/>
      <c r="BT1614" s="518"/>
      <c r="BU1614" s="518"/>
      <c r="BV1614" s="518" t="n">
        <v>0</v>
      </c>
      <c r="BW1614" s="518" t="n">
        <v>0</v>
      </c>
      <c r="BX1614" s="518" t="n">
        <v>0</v>
      </c>
      <c r="BY1614" s="518" t="n">
        <v>0</v>
      </c>
      <c r="BZ1614" s="518" t="n">
        <v>0</v>
      </c>
      <c r="CA1614" s="518" t="n">
        <v>0</v>
      </c>
      <c r="CB1614" s="518" t="n">
        <v>0</v>
      </c>
      <c r="CC1614" s="518" t="n">
        <v>0</v>
      </c>
      <c r="CD1614" s="518" t="n">
        <v>0</v>
      </c>
      <c r="CE1614" s="518" t="n">
        <v>0</v>
      </c>
      <c r="CF1614" s="518" t="n">
        <v>0</v>
      </c>
      <c r="CG1614" s="518" t="n">
        <v>0</v>
      </c>
      <c r="CH1614" s="518"/>
      <c r="CI1614" s="716"/>
      <c r="CL1614" s="48" t="n">
        <v>0</v>
      </c>
      <c r="CM1614" s="48" t="n">
        <f aca="false">CL1614-V1614</f>
        <v>0</v>
      </c>
      <c r="CN1614" s="702" t="n">
        <f aca="false">SUM(CO1614:DR1614)</f>
        <v>0</v>
      </c>
      <c r="CO1614" s="703" t="n">
        <v>0</v>
      </c>
      <c r="CP1614" s="703"/>
      <c r="CQ1614" s="703" t="n">
        <v>0</v>
      </c>
      <c r="CR1614" s="703"/>
      <c r="CS1614" s="703" t="n">
        <v>0</v>
      </c>
      <c r="CT1614" s="703" t="n">
        <v>0</v>
      </c>
      <c r="CU1614" s="703"/>
      <c r="CV1614" s="703"/>
      <c r="CW1614" s="703"/>
      <c r="CX1614" s="703" t="n">
        <v>0</v>
      </c>
      <c r="CY1614" s="703" t="n">
        <v>0</v>
      </c>
      <c r="CZ1614" s="703" t="n">
        <v>0</v>
      </c>
      <c r="DA1614" s="703"/>
      <c r="DB1614" s="703"/>
      <c r="DC1614" s="703"/>
      <c r="DD1614" s="703"/>
      <c r="DE1614" s="703" t="n">
        <v>0</v>
      </c>
      <c r="DF1614" s="703"/>
      <c r="DG1614" s="703" t="n">
        <v>0</v>
      </c>
      <c r="DH1614" s="703" t="n">
        <v>0</v>
      </c>
      <c r="DI1614" s="703" t="n">
        <v>0</v>
      </c>
      <c r="DJ1614" s="703" t="n">
        <v>0</v>
      </c>
      <c r="DK1614" s="703" t="n">
        <v>0</v>
      </c>
      <c r="DL1614" s="703" t="n">
        <v>0</v>
      </c>
      <c r="DM1614" s="703"/>
      <c r="DN1614" s="703"/>
      <c r="DO1614" s="703"/>
      <c r="DP1614" s="703" t="n">
        <v>0</v>
      </c>
      <c r="DQ1614" s="703"/>
      <c r="DR1614" s="703"/>
      <c r="DS1614" s="704" t="n">
        <f aca="false">CN1614-V1614</f>
        <v>0</v>
      </c>
      <c r="DT1614" s="553"/>
      <c r="DU1614" s="48"/>
    </row>
    <row r="1615" customFormat="false" ht="15" hidden="false" customHeight="true" outlineLevel="0" collapsed="false">
      <c r="A1615" s="705" t="n">
        <f aca="false">A1614+1</f>
        <v>1606</v>
      </c>
      <c r="B1615" s="706" t="s">
        <v>2495</v>
      </c>
      <c r="C1615" s="706" t="s">
        <v>420</v>
      </c>
      <c r="D1615" s="706" t="s">
        <v>413</v>
      </c>
      <c r="E1615" s="243" t="n">
        <f aca="false">COUNTIF($G$10:$G$1856,$G1615)</f>
        <v>1</v>
      </c>
      <c r="F1615" s="706"/>
      <c r="G1615" s="706" t="s">
        <v>3591</v>
      </c>
      <c r="H1615" s="707" t="s">
        <v>2911</v>
      </c>
      <c r="I1615" s="708" t="s">
        <v>1074</v>
      </c>
      <c r="J1615" s="707" t="s">
        <v>421</v>
      </c>
      <c r="K1615" s="709" t="n">
        <v>0</v>
      </c>
      <c r="L1615" s="707" t="s">
        <v>292</v>
      </c>
      <c r="M1615" s="708" t="s">
        <v>1075</v>
      </c>
      <c r="N1615" s="710" t="s">
        <v>934</v>
      </c>
      <c r="O1615" s="512" t="n">
        <v>1</v>
      </c>
      <c r="P1615" s="512" t="n">
        <v>1</v>
      </c>
      <c r="Q1615" s="711" t="n">
        <v>0.00225</v>
      </c>
      <c r="R1615" s="712"/>
      <c r="S1615" s="713"/>
      <c r="T1615" s="714" t="n">
        <v>4.46</v>
      </c>
      <c r="U1615" s="715"/>
      <c r="V1615" s="262" t="n">
        <f aca="false">SUM(W1615:CI1615)</f>
        <v>0</v>
      </c>
      <c r="W1615" s="243" t="n">
        <v>0</v>
      </c>
      <c r="X1615" s="243" t="n">
        <v>0</v>
      </c>
      <c r="Y1615" s="243" t="n">
        <v>0</v>
      </c>
      <c r="Z1615" s="243" t="n">
        <v>0</v>
      </c>
      <c r="AA1615" s="243" t="n">
        <v>0</v>
      </c>
      <c r="AB1615" s="243" t="n">
        <v>0</v>
      </c>
      <c r="AC1615" s="243" t="n">
        <v>0</v>
      </c>
      <c r="AD1615" s="243" t="n">
        <v>0</v>
      </c>
      <c r="AE1615" s="243" t="n">
        <v>0</v>
      </c>
      <c r="AF1615" s="243" t="n">
        <v>0</v>
      </c>
      <c r="AG1615" s="243" t="n">
        <v>0</v>
      </c>
      <c r="AH1615" s="518" t="n">
        <v>0</v>
      </c>
      <c r="AI1615" s="243" t="n">
        <v>0</v>
      </c>
      <c r="AJ1615" s="243" t="n">
        <v>0</v>
      </c>
      <c r="AK1615" s="518" t="n">
        <v>0</v>
      </c>
      <c r="AL1615" s="518" t="n">
        <v>0</v>
      </c>
      <c r="AM1615" s="518" t="n">
        <v>0</v>
      </c>
      <c r="AN1615" s="518" t="n">
        <v>0</v>
      </c>
      <c r="AO1615" s="518" t="n">
        <v>0</v>
      </c>
      <c r="AP1615" s="518" t="n">
        <v>0</v>
      </c>
      <c r="AQ1615" s="518" t="n">
        <v>0</v>
      </c>
      <c r="AR1615" s="518" t="n">
        <v>0</v>
      </c>
      <c r="AS1615" s="518" t="n">
        <v>0</v>
      </c>
      <c r="AT1615" s="518" t="n">
        <v>0</v>
      </c>
      <c r="AU1615" s="518" t="n">
        <v>0</v>
      </c>
      <c r="AV1615" s="518" t="n">
        <v>0</v>
      </c>
      <c r="AW1615" s="518" t="n">
        <v>0</v>
      </c>
      <c r="AX1615" s="518" t="n">
        <v>0</v>
      </c>
      <c r="AY1615" s="518" t="n">
        <v>0</v>
      </c>
      <c r="AZ1615" s="518" t="n">
        <v>0</v>
      </c>
      <c r="BA1615" s="518" t="n">
        <v>0</v>
      </c>
      <c r="BB1615" s="518" t="n">
        <v>0</v>
      </c>
      <c r="BC1615" s="518" t="n">
        <v>0</v>
      </c>
      <c r="BD1615" s="518" t="n">
        <v>0</v>
      </c>
      <c r="BE1615" s="518" t="n">
        <v>0</v>
      </c>
      <c r="BF1615" s="518" t="n">
        <v>0</v>
      </c>
      <c r="BG1615" s="518" t="n">
        <v>0</v>
      </c>
      <c r="BH1615" s="518" t="n">
        <v>0</v>
      </c>
      <c r="BI1615" s="518" t="n">
        <v>0</v>
      </c>
      <c r="BJ1615" s="518"/>
      <c r="BK1615" s="518"/>
      <c r="BL1615" s="518" t="n">
        <v>0</v>
      </c>
      <c r="BM1615" s="518"/>
      <c r="BN1615" s="518"/>
      <c r="BO1615" s="518"/>
      <c r="BP1615" s="518"/>
      <c r="BQ1615" s="518"/>
      <c r="BR1615" s="518"/>
      <c r="BS1615" s="518"/>
      <c r="BT1615" s="518"/>
      <c r="BU1615" s="518"/>
      <c r="BV1615" s="518" t="n">
        <v>0</v>
      </c>
      <c r="BW1615" s="518" t="n">
        <v>0</v>
      </c>
      <c r="BX1615" s="518" t="n">
        <v>0</v>
      </c>
      <c r="BY1615" s="518" t="n">
        <v>0</v>
      </c>
      <c r="BZ1615" s="518" t="n">
        <v>0</v>
      </c>
      <c r="CA1615" s="518" t="n">
        <v>0</v>
      </c>
      <c r="CB1615" s="518" t="n">
        <v>0</v>
      </c>
      <c r="CC1615" s="518" t="n">
        <v>0</v>
      </c>
      <c r="CD1615" s="518" t="n">
        <v>0</v>
      </c>
      <c r="CE1615" s="518" t="n">
        <v>0</v>
      </c>
      <c r="CF1615" s="518" t="n">
        <v>0</v>
      </c>
      <c r="CG1615" s="518" t="n">
        <v>0</v>
      </c>
      <c r="CH1615" s="518"/>
      <c r="CI1615" s="716"/>
      <c r="CL1615" s="48" t="n">
        <v>0</v>
      </c>
      <c r="CM1615" s="48" t="n">
        <f aca="false">CL1615-V1615</f>
        <v>0</v>
      </c>
      <c r="CN1615" s="702" t="n">
        <f aca="false">SUM(CO1615:DR1615)</f>
        <v>0</v>
      </c>
      <c r="CO1615" s="703" t="n">
        <v>0</v>
      </c>
      <c r="CP1615" s="703"/>
      <c r="CQ1615" s="703" t="n">
        <v>0</v>
      </c>
      <c r="CR1615" s="703"/>
      <c r="CS1615" s="703" t="n">
        <v>0</v>
      </c>
      <c r="CT1615" s="703" t="n">
        <v>0</v>
      </c>
      <c r="CU1615" s="703"/>
      <c r="CV1615" s="703"/>
      <c r="CW1615" s="703"/>
      <c r="CX1615" s="703" t="n">
        <v>0</v>
      </c>
      <c r="CY1615" s="703" t="n">
        <v>0</v>
      </c>
      <c r="CZ1615" s="703" t="n">
        <v>0</v>
      </c>
      <c r="DA1615" s="703"/>
      <c r="DB1615" s="703"/>
      <c r="DC1615" s="703"/>
      <c r="DD1615" s="703"/>
      <c r="DE1615" s="703" t="n">
        <v>0</v>
      </c>
      <c r="DF1615" s="703"/>
      <c r="DG1615" s="703" t="n">
        <v>0</v>
      </c>
      <c r="DH1615" s="703" t="n">
        <v>0</v>
      </c>
      <c r="DI1615" s="703" t="n">
        <v>0</v>
      </c>
      <c r="DJ1615" s="703" t="n">
        <v>0</v>
      </c>
      <c r="DK1615" s="703" t="n">
        <v>0</v>
      </c>
      <c r="DL1615" s="703" t="n">
        <v>0</v>
      </c>
      <c r="DM1615" s="703"/>
      <c r="DN1615" s="703"/>
      <c r="DO1615" s="703"/>
      <c r="DP1615" s="703" t="n">
        <v>0</v>
      </c>
      <c r="DQ1615" s="703"/>
      <c r="DR1615" s="703"/>
      <c r="DS1615" s="704" t="n">
        <f aca="false">CN1615-V1615</f>
        <v>0</v>
      </c>
      <c r="DT1615" s="553"/>
      <c r="DU1615" s="48"/>
    </row>
    <row r="1616" customFormat="false" ht="15" hidden="false" customHeight="true" outlineLevel="0" collapsed="false">
      <c r="A1616" s="705" t="n">
        <f aca="false">A1615+1</f>
        <v>1607</v>
      </c>
      <c r="B1616" s="706" t="s">
        <v>2495</v>
      </c>
      <c r="C1616" s="706" t="s">
        <v>420</v>
      </c>
      <c r="D1616" s="706" t="s">
        <v>413</v>
      </c>
      <c r="E1616" s="243" t="n">
        <f aca="false">COUNTIF($G$10:$G$1856,$G1616)</f>
        <v>1</v>
      </c>
      <c r="F1616" s="706"/>
      <c r="G1616" s="706" t="s">
        <v>3592</v>
      </c>
      <c r="H1616" s="707" t="s">
        <v>2913</v>
      </c>
      <c r="I1616" s="708" t="s">
        <v>1062</v>
      </c>
      <c r="J1616" s="707" t="s">
        <v>421</v>
      </c>
      <c r="K1616" s="709" t="n">
        <v>0</v>
      </c>
      <c r="L1616" s="707" t="s">
        <v>292</v>
      </c>
      <c r="M1616" s="708" t="s">
        <v>1063</v>
      </c>
      <c r="N1616" s="710" t="s">
        <v>934</v>
      </c>
      <c r="O1616" s="512" t="n">
        <v>1</v>
      </c>
      <c r="P1616" s="512" t="n">
        <v>1</v>
      </c>
      <c r="Q1616" s="711" t="n">
        <v>0.000625</v>
      </c>
      <c r="R1616" s="712"/>
      <c r="S1616" s="713"/>
      <c r="T1616" s="714" t="n">
        <v>1.24</v>
      </c>
      <c r="U1616" s="715"/>
      <c r="V1616" s="262" t="n">
        <f aca="false">SUM(W1616:CI1616)</f>
        <v>0</v>
      </c>
      <c r="W1616" s="243" t="n">
        <v>0</v>
      </c>
      <c r="X1616" s="243" t="n">
        <v>0</v>
      </c>
      <c r="Y1616" s="243" t="n">
        <v>0</v>
      </c>
      <c r="Z1616" s="243" t="n">
        <v>0</v>
      </c>
      <c r="AA1616" s="243" t="n">
        <v>0</v>
      </c>
      <c r="AB1616" s="243" t="n">
        <v>0</v>
      </c>
      <c r="AC1616" s="243" t="n">
        <v>0</v>
      </c>
      <c r="AD1616" s="243" t="n">
        <v>0</v>
      </c>
      <c r="AE1616" s="243" t="n">
        <v>0</v>
      </c>
      <c r="AF1616" s="243" t="n">
        <v>0</v>
      </c>
      <c r="AG1616" s="243" t="n">
        <v>0</v>
      </c>
      <c r="AH1616" s="518" t="n">
        <v>0</v>
      </c>
      <c r="AI1616" s="243" t="n">
        <v>0</v>
      </c>
      <c r="AJ1616" s="243" t="n">
        <v>0</v>
      </c>
      <c r="AK1616" s="518" t="n">
        <v>0</v>
      </c>
      <c r="AL1616" s="518" t="n">
        <v>0</v>
      </c>
      <c r="AM1616" s="518" t="n">
        <v>0</v>
      </c>
      <c r="AN1616" s="518" t="n">
        <v>0</v>
      </c>
      <c r="AO1616" s="518" t="n">
        <v>0</v>
      </c>
      <c r="AP1616" s="518" t="n">
        <v>0</v>
      </c>
      <c r="AQ1616" s="518" t="n">
        <v>0</v>
      </c>
      <c r="AR1616" s="518" t="n">
        <v>0</v>
      </c>
      <c r="AS1616" s="518" t="n">
        <v>0</v>
      </c>
      <c r="AT1616" s="518" t="n">
        <v>0</v>
      </c>
      <c r="AU1616" s="518" t="n">
        <v>0</v>
      </c>
      <c r="AV1616" s="518" t="n">
        <v>0</v>
      </c>
      <c r="AW1616" s="518" t="n">
        <v>0</v>
      </c>
      <c r="AX1616" s="518" t="n">
        <v>0</v>
      </c>
      <c r="AY1616" s="518" t="n">
        <v>0</v>
      </c>
      <c r="AZ1616" s="518" t="n">
        <v>0</v>
      </c>
      <c r="BA1616" s="518" t="n">
        <v>0</v>
      </c>
      <c r="BB1616" s="518" t="n">
        <v>0</v>
      </c>
      <c r="BC1616" s="518" t="n">
        <v>0</v>
      </c>
      <c r="BD1616" s="518" t="n">
        <v>0</v>
      </c>
      <c r="BE1616" s="518" t="n">
        <v>0</v>
      </c>
      <c r="BF1616" s="518" t="n">
        <v>0</v>
      </c>
      <c r="BG1616" s="518" t="n">
        <v>0</v>
      </c>
      <c r="BH1616" s="518" t="n">
        <v>0</v>
      </c>
      <c r="BI1616" s="518" t="n">
        <v>0</v>
      </c>
      <c r="BJ1616" s="518"/>
      <c r="BK1616" s="518"/>
      <c r="BL1616" s="518" t="n">
        <v>0</v>
      </c>
      <c r="BM1616" s="518"/>
      <c r="BN1616" s="518"/>
      <c r="BO1616" s="518"/>
      <c r="BP1616" s="518"/>
      <c r="BQ1616" s="518"/>
      <c r="BR1616" s="518"/>
      <c r="BS1616" s="518"/>
      <c r="BT1616" s="518"/>
      <c r="BU1616" s="518"/>
      <c r="BV1616" s="518" t="n">
        <v>0</v>
      </c>
      <c r="BW1616" s="518" t="n">
        <v>0</v>
      </c>
      <c r="BX1616" s="518" t="n">
        <v>0</v>
      </c>
      <c r="BY1616" s="518" t="n">
        <v>0</v>
      </c>
      <c r="BZ1616" s="518" t="n">
        <v>0</v>
      </c>
      <c r="CA1616" s="518" t="n">
        <v>0</v>
      </c>
      <c r="CB1616" s="518" t="n">
        <v>0</v>
      </c>
      <c r="CC1616" s="518" t="n">
        <v>0</v>
      </c>
      <c r="CD1616" s="518" t="n">
        <v>0</v>
      </c>
      <c r="CE1616" s="518" t="n">
        <v>0</v>
      </c>
      <c r="CF1616" s="518" t="n">
        <v>0</v>
      </c>
      <c r="CG1616" s="518" t="n">
        <v>0</v>
      </c>
      <c r="CH1616" s="518"/>
      <c r="CI1616" s="716"/>
      <c r="CL1616" s="48" t="n">
        <v>0</v>
      </c>
      <c r="CM1616" s="48" t="n">
        <f aca="false">CL1616-V1616</f>
        <v>0</v>
      </c>
      <c r="CN1616" s="702" t="n">
        <f aca="false">SUM(CO1616:DR1616)</f>
        <v>0</v>
      </c>
      <c r="CO1616" s="703" t="n">
        <v>0</v>
      </c>
      <c r="CP1616" s="703"/>
      <c r="CQ1616" s="703" t="n">
        <v>0</v>
      </c>
      <c r="CR1616" s="703"/>
      <c r="CS1616" s="703" t="n">
        <v>0</v>
      </c>
      <c r="CT1616" s="703" t="n">
        <v>0</v>
      </c>
      <c r="CU1616" s="703"/>
      <c r="CV1616" s="703"/>
      <c r="CW1616" s="703"/>
      <c r="CX1616" s="703" t="n">
        <v>0</v>
      </c>
      <c r="CY1616" s="703" t="n">
        <v>0</v>
      </c>
      <c r="CZ1616" s="703" t="n">
        <v>0</v>
      </c>
      <c r="DA1616" s="703"/>
      <c r="DB1616" s="703"/>
      <c r="DC1616" s="703"/>
      <c r="DD1616" s="703"/>
      <c r="DE1616" s="703" t="n">
        <v>0</v>
      </c>
      <c r="DF1616" s="703"/>
      <c r="DG1616" s="703" t="n">
        <v>0</v>
      </c>
      <c r="DH1616" s="703" t="n">
        <v>0</v>
      </c>
      <c r="DI1616" s="703" t="n">
        <v>0</v>
      </c>
      <c r="DJ1616" s="703" t="n">
        <v>0</v>
      </c>
      <c r="DK1616" s="703" t="n">
        <v>0</v>
      </c>
      <c r="DL1616" s="703" t="n">
        <v>0</v>
      </c>
      <c r="DM1616" s="703"/>
      <c r="DN1616" s="703"/>
      <c r="DO1616" s="703"/>
      <c r="DP1616" s="703" t="n">
        <v>0</v>
      </c>
      <c r="DQ1616" s="703"/>
      <c r="DR1616" s="703"/>
      <c r="DS1616" s="704" t="n">
        <f aca="false">CN1616-V1616</f>
        <v>0</v>
      </c>
      <c r="DT1616" s="553"/>
      <c r="DU1616" s="48"/>
    </row>
    <row r="1617" customFormat="false" ht="15" hidden="false" customHeight="true" outlineLevel="0" collapsed="false">
      <c r="A1617" s="705" t="n">
        <f aca="false">A1616+1</f>
        <v>1608</v>
      </c>
      <c r="B1617" s="706" t="s">
        <v>2495</v>
      </c>
      <c r="C1617" s="706" t="s">
        <v>420</v>
      </c>
      <c r="D1617" s="706" t="s">
        <v>413</v>
      </c>
      <c r="E1617" s="243" t="n">
        <f aca="false">COUNTIF($G$10:$G$1856,$G1617)</f>
        <v>1</v>
      </c>
      <c r="F1617" s="706"/>
      <c r="G1617" s="706" t="s">
        <v>3593</v>
      </c>
      <c r="H1617" s="707" t="s">
        <v>2915</v>
      </c>
      <c r="I1617" s="708" t="s">
        <v>1066</v>
      </c>
      <c r="J1617" s="707" t="s">
        <v>421</v>
      </c>
      <c r="K1617" s="709" t="n">
        <v>0</v>
      </c>
      <c r="L1617" s="707" t="s">
        <v>292</v>
      </c>
      <c r="M1617" s="708" t="s">
        <v>1067</v>
      </c>
      <c r="N1617" s="710" t="s">
        <v>934</v>
      </c>
      <c r="O1617" s="512" t="n">
        <v>1</v>
      </c>
      <c r="P1617" s="512" t="n">
        <v>1</v>
      </c>
      <c r="Q1617" s="711" t="n">
        <v>0.000625</v>
      </c>
      <c r="R1617" s="712"/>
      <c r="S1617" s="713"/>
      <c r="T1617" s="714" t="n">
        <v>1.24</v>
      </c>
      <c r="U1617" s="715"/>
      <c r="V1617" s="262" t="n">
        <f aca="false">SUM(W1617:CI1617)</f>
        <v>0</v>
      </c>
      <c r="W1617" s="243" t="n">
        <v>0</v>
      </c>
      <c r="X1617" s="243" t="n">
        <v>0</v>
      </c>
      <c r="Y1617" s="243" t="n">
        <v>0</v>
      </c>
      <c r="Z1617" s="243" t="n">
        <v>0</v>
      </c>
      <c r="AA1617" s="243" t="n">
        <v>0</v>
      </c>
      <c r="AB1617" s="243" t="n">
        <v>0</v>
      </c>
      <c r="AC1617" s="243" t="n">
        <v>0</v>
      </c>
      <c r="AD1617" s="243" t="n">
        <v>0</v>
      </c>
      <c r="AE1617" s="243" t="n">
        <v>0</v>
      </c>
      <c r="AF1617" s="243" t="n">
        <v>0</v>
      </c>
      <c r="AG1617" s="243" t="n">
        <v>0</v>
      </c>
      <c r="AH1617" s="518" t="n">
        <v>0</v>
      </c>
      <c r="AI1617" s="243" t="n">
        <v>0</v>
      </c>
      <c r="AJ1617" s="243" t="n">
        <v>0</v>
      </c>
      <c r="AK1617" s="518" t="n">
        <v>0</v>
      </c>
      <c r="AL1617" s="518" t="n">
        <v>0</v>
      </c>
      <c r="AM1617" s="518" t="n">
        <v>0</v>
      </c>
      <c r="AN1617" s="518" t="n">
        <v>0</v>
      </c>
      <c r="AO1617" s="518" t="n">
        <v>0</v>
      </c>
      <c r="AP1617" s="518" t="n">
        <v>0</v>
      </c>
      <c r="AQ1617" s="518" t="n">
        <v>0</v>
      </c>
      <c r="AR1617" s="518" t="n">
        <v>0</v>
      </c>
      <c r="AS1617" s="518" t="n">
        <v>0</v>
      </c>
      <c r="AT1617" s="518" t="n">
        <v>0</v>
      </c>
      <c r="AU1617" s="518" t="n">
        <v>0</v>
      </c>
      <c r="AV1617" s="518" t="n">
        <v>0</v>
      </c>
      <c r="AW1617" s="518" t="n">
        <v>0</v>
      </c>
      <c r="AX1617" s="518" t="n">
        <v>0</v>
      </c>
      <c r="AY1617" s="518" t="n">
        <v>0</v>
      </c>
      <c r="AZ1617" s="518" t="n">
        <v>0</v>
      </c>
      <c r="BA1617" s="518" t="n">
        <v>0</v>
      </c>
      <c r="BB1617" s="518" t="n">
        <v>0</v>
      </c>
      <c r="BC1617" s="518" t="n">
        <v>0</v>
      </c>
      <c r="BD1617" s="518" t="n">
        <v>0</v>
      </c>
      <c r="BE1617" s="518" t="n">
        <v>0</v>
      </c>
      <c r="BF1617" s="518" t="n">
        <v>0</v>
      </c>
      <c r="BG1617" s="518" t="n">
        <v>0</v>
      </c>
      <c r="BH1617" s="518" t="n">
        <v>0</v>
      </c>
      <c r="BI1617" s="518" t="n">
        <v>0</v>
      </c>
      <c r="BJ1617" s="518"/>
      <c r="BK1617" s="518"/>
      <c r="BL1617" s="518" t="n">
        <v>0</v>
      </c>
      <c r="BM1617" s="518"/>
      <c r="BN1617" s="518"/>
      <c r="BO1617" s="518"/>
      <c r="BP1617" s="518"/>
      <c r="BQ1617" s="518"/>
      <c r="BR1617" s="518"/>
      <c r="BS1617" s="518"/>
      <c r="BT1617" s="518"/>
      <c r="BU1617" s="518"/>
      <c r="BV1617" s="518" t="n">
        <v>0</v>
      </c>
      <c r="BW1617" s="518" t="n">
        <v>0</v>
      </c>
      <c r="BX1617" s="518" t="n">
        <v>0</v>
      </c>
      <c r="BY1617" s="518" t="n">
        <v>0</v>
      </c>
      <c r="BZ1617" s="518" t="n">
        <v>0</v>
      </c>
      <c r="CA1617" s="518" t="n">
        <v>0</v>
      </c>
      <c r="CB1617" s="518" t="n">
        <v>0</v>
      </c>
      <c r="CC1617" s="518" t="n">
        <v>0</v>
      </c>
      <c r="CD1617" s="518" t="n">
        <v>0</v>
      </c>
      <c r="CE1617" s="518" t="n">
        <v>0</v>
      </c>
      <c r="CF1617" s="518" t="n">
        <v>0</v>
      </c>
      <c r="CG1617" s="518" t="n">
        <v>0</v>
      </c>
      <c r="CH1617" s="518"/>
      <c r="CI1617" s="716"/>
      <c r="CL1617" s="48" t="n">
        <v>0</v>
      </c>
      <c r="CM1617" s="48" t="n">
        <f aca="false">CL1617-V1617</f>
        <v>0</v>
      </c>
      <c r="CN1617" s="702" t="n">
        <f aca="false">SUM(CO1617:DR1617)</f>
        <v>0</v>
      </c>
      <c r="CO1617" s="703" t="n">
        <v>0</v>
      </c>
      <c r="CP1617" s="703"/>
      <c r="CQ1617" s="703" t="n">
        <v>0</v>
      </c>
      <c r="CR1617" s="703"/>
      <c r="CS1617" s="703" t="n">
        <v>0</v>
      </c>
      <c r="CT1617" s="703" t="n">
        <v>0</v>
      </c>
      <c r="CU1617" s="703"/>
      <c r="CV1617" s="703"/>
      <c r="CW1617" s="703"/>
      <c r="CX1617" s="703" t="n">
        <v>0</v>
      </c>
      <c r="CY1617" s="703" t="n">
        <v>0</v>
      </c>
      <c r="CZ1617" s="703" t="n">
        <v>0</v>
      </c>
      <c r="DA1617" s="703"/>
      <c r="DB1617" s="703"/>
      <c r="DC1617" s="703"/>
      <c r="DD1617" s="703"/>
      <c r="DE1617" s="703" t="n">
        <v>0</v>
      </c>
      <c r="DF1617" s="703"/>
      <c r="DG1617" s="703" t="n">
        <v>0</v>
      </c>
      <c r="DH1617" s="703" t="n">
        <v>0</v>
      </c>
      <c r="DI1617" s="703" t="n">
        <v>0</v>
      </c>
      <c r="DJ1617" s="703" t="n">
        <v>0</v>
      </c>
      <c r="DK1617" s="703" t="n">
        <v>0</v>
      </c>
      <c r="DL1617" s="703" t="n">
        <v>0</v>
      </c>
      <c r="DM1617" s="703"/>
      <c r="DN1617" s="703"/>
      <c r="DO1617" s="703"/>
      <c r="DP1617" s="703" t="n">
        <v>0</v>
      </c>
      <c r="DQ1617" s="703"/>
      <c r="DR1617" s="703"/>
      <c r="DS1617" s="704" t="n">
        <f aca="false">CN1617-V1617</f>
        <v>0</v>
      </c>
      <c r="DT1617" s="553"/>
      <c r="DU1617" s="48"/>
    </row>
    <row r="1618" customFormat="false" ht="15" hidden="false" customHeight="true" outlineLevel="0" collapsed="false">
      <c r="A1618" s="705" t="n">
        <f aca="false">A1617+1</f>
        <v>1609</v>
      </c>
      <c r="B1618" s="706" t="s">
        <v>2495</v>
      </c>
      <c r="C1618" s="706" t="s">
        <v>387</v>
      </c>
      <c r="D1618" s="706" t="s">
        <v>388</v>
      </c>
      <c r="E1618" s="243" t="n">
        <f aca="false">COUNTIF($G$10:$G$1856,$G1618)</f>
        <v>1</v>
      </c>
      <c r="F1618" s="706"/>
      <c r="G1618" s="706" t="s">
        <v>3594</v>
      </c>
      <c r="H1618" s="707" t="s">
        <v>3595</v>
      </c>
      <c r="I1618" s="708" t="s">
        <v>932</v>
      </c>
      <c r="J1618" s="707" t="s">
        <v>370</v>
      </c>
      <c r="K1618" s="709" t="s">
        <v>369</v>
      </c>
      <c r="L1618" s="707" t="s">
        <v>368</v>
      </c>
      <c r="M1618" s="708" t="s">
        <v>933</v>
      </c>
      <c r="N1618" s="710" t="s">
        <v>934</v>
      </c>
      <c r="O1618" s="512" t="n">
        <v>1</v>
      </c>
      <c r="P1618" s="512" t="n">
        <v>1</v>
      </c>
      <c r="Q1618" s="711" t="n">
        <v>0.026793614</v>
      </c>
      <c r="R1618" s="712"/>
      <c r="S1618" s="713"/>
      <c r="T1618" s="714" t="n">
        <v>59.07</v>
      </c>
      <c r="U1618" s="715"/>
      <c r="V1618" s="262" t="n">
        <f aca="false">SUM(W1618:CI1618)</f>
        <v>0</v>
      </c>
      <c r="W1618" s="243" t="n">
        <v>0</v>
      </c>
      <c r="X1618" s="243" t="n">
        <v>0</v>
      </c>
      <c r="Y1618" s="243" t="n">
        <v>0</v>
      </c>
      <c r="Z1618" s="243" t="n">
        <v>0</v>
      </c>
      <c r="AA1618" s="243" t="n">
        <v>0</v>
      </c>
      <c r="AB1618" s="243" t="n">
        <v>0</v>
      </c>
      <c r="AC1618" s="243" t="n">
        <v>0</v>
      </c>
      <c r="AD1618" s="243" t="n">
        <v>0</v>
      </c>
      <c r="AE1618" s="243" t="n">
        <v>0</v>
      </c>
      <c r="AF1618" s="243" t="n">
        <v>0</v>
      </c>
      <c r="AG1618" s="243" t="n">
        <v>0</v>
      </c>
      <c r="AH1618" s="518" t="n">
        <v>0</v>
      </c>
      <c r="AI1618" s="243" t="n">
        <v>0</v>
      </c>
      <c r="AJ1618" s="243" t="n">
        <v>0</v>
      </c>
      <c r="AK1618" s="518" t="n">
        <v>0</v>
      </c>
      <c r="AL1618" s="518" t="n">
        <v>0</v>
      </c>
      <c r="AM1618" s="518" t="n">
        <v>0</v>
      </c>
      <c r="AN1618" s="518" t="n">
        <v>0</v>
      </c>
      <c r="AO1618" s="518" t="n">
        <v>0</v>
      </c>
      <c r="AP1618" s="518" t="n">
        <v>0</v>
      </c>
      <c r="AQ1618" s="518" t="n">
        <v>0</v>
      </c>
      <c r="AR1618" s="518" t="n">
        <v>0</v>
      </c>
      <c r="AS1618" s="518" t="n">
        <v>0</v>
      </c>
      <c r="AT1618" s="518" t="n">
        <v>0</v>
      </c>
      <c r="AU1618" s="518" t="n">
        <v>0</v>
      </c>
      <c r="AV1618" s="518" t="n">
        <v>0</v>
      </c>
      <c r="AW1618" s="518" t="n">
        <v>0</v>
      </c>
      <c r="AX1618" s="518" t="n">
        <v>0</v>
      </c>
      <c r="AY1618" s="518" t="n">
        <v>0</v>
      </c>
      <c r="AZ1618" s="518" t="n">
        <v>0</v>
      </c>
      <c r="BA1618" s="518" t="n">
        <v>0</v>
      </c>
      <c r="BB1618" s="518" t="n">
        <v>0</v>
      </c>
      <c r="BC1618" s="518" t="n">
        <v>0</v>
      </c>
      <c r="BD1618" s="518" t="n">
        <v>0</v>
      </c>
      <c r="BE1618" s="518" t="n">
        <v>0</v>
      </c>
      <c r="BF1618" s="518" t="n">
        <v>0</v>
      </c>
      <c r="BG1618" s="518" t="n">
        <v>0</v>
      </c>
      <c r="BH1618" s="518" t="n">
        <v>0</v>
      </c>
      <c r="BI1618" s="518" t="n">
        <v>0</v>
      </c>
      <c r="BJ1618" s="518"/>
      <c r="BK1618" s="518"/>
      <c r="BL1618" s="518" t="n">
        <v>0</v>
      </c>
      <c r="BM1618" s="518"/>
      <c r="BN1618" s="518"/>
      <c r="BO1618" s="518"/>
      <c r="BP1618" s="518"/>
      <c r="BQ1618" s="518"/>
      <c r="BR1618" s="518"/>
      <c r="BS1618" s="518"/>
      <c r="BT1618" s="518"/>
      <c r="BU1618" s="518"/>
      <c r="BV1618" s="518" t="n">
        <v>0</v>
      </c>
      <c r="BW1618" s="518" t="n">
        <v>0</v>
      </c>
      <c r="BX1618" s="518" t="n">
        <v>0</v>
      </c>
      <c r="BY1618" s="518" t="n">
        <v>0</v>
      </c>
      <c r="BZ1618" s="518" t="n">
        <v>0</v>
      </c>
      <c r="CA1618" s="518" t="n">
        <v>0</v>
      </c>
      <c r="CB1618" s="518" t="n">
        <v>0</v>
      </c>
      <c r="CC1618" s="518" t="n">
        <v>0</v>
      </c>
      <c r="CD1618" s="518" t="n">
        <v>0</v>
      </c>
      <c r="CE1618" s="518" t="n">
        <v>0</v>
      </c>
      <c r="CF1618" s="518" t="n">
        <v>0</v>
      </c>
      <c r="CG1618" s="518" t="n">
        <v>0</v>
      </c>
      <c r="CH1618" s="518"/>
      <c r="CI1618" s="716"/>
      <c r="CL1618" s="48" t="n">
        <v>0</v>
      </c>
      <c r="CM1618" s="48" t="n">
        <f aca="false">CL1618-V1618</f>
        <v>0</v>
      </c>
      <c r="CN1618" s="702" t="n">
        <f aca="false">SUM(CO1618:DR1618)</f>
        <v>0</v>
      </c>
      <c r="CO1618" s="703" t="n">
        <v>0</v>
      </c>
      <c r="CP1618" s="703"/>
      <c r="CQ1618" s="703" t="n">
        <v>0</v>
      </c>
      <c r="CR1618" s="703"/>
      <c r="CS1618" s="703" t="n">
        <v>0</v>
      </c>
      <c r="CT1618" s="703" t="n">
        <v>0</v>
      </c>
      <c r="CU1618" s="703"/>
      <c r="CV1618" s="703"/>
      <c r="CW1618" s="703"/>
      <c r="CX1618" s="703" t="n">
        <v>0</v>
      </c>
      <c r="CY1618" s="703" t="n">
        <v>0</v>
      </c>
      <c r="CZ1618" s="703" t="n">
        <v>0</v>
      </c>
      <c r="DA1618" s="703"/>
      <c r="DB1618" s="703"/>
      <c r="DC1618" s="703"/>
      <c r="DD1618" s="703"/>
      <c r="DE1618" s="703" t="n">
        <v>0</v>
      </c>
      <c r="DF1618" s="703"/>
      <c r="DG1618" s="703" t="n">
        <v>0</v>
      </c>
      <c r="DH1618" s="703" t="n">
        <v>0</v>
      </c>
      <c r="DI1618" s="703" t="n">
        <v>0</v>
      </c>
      <c r="DJ1618" s="703" t="n">
        <v>0</v>
      </c>
      <c r="DK1618" s="703" t="n">
        <v>0</v>
      </c>
      <c r="DL1618" s="703" t="n">
        <v>0</v>
      </c>
      <c r="DM1618" s="703"/>
      <c r="DN1618" s="703"/>
      <c r="DO1618" s="703"/>
      <c r="DP1618" s="703"/>
      <c r="DQ1618" s="703"/>
      <c r="DR1618" s="703"/>
      <c r="DS1618" s="704" t="n">
        <f aca="false">CN1618-V1618</f>
        <v>0</v>
      </c>
      <c r="DT1618" s="553"/>
      <c r="DU1618" s="48"/>
    </row>
    <row r="1619" customFormat="false" ht="15" hidden="false" customHeight="true" outlineLevel="0" collapsed="false">
      <c r="A1619" s="705" t="n">
        <f aca="false">A1618+1</f>
        <v>1610</v>
      </c>
      <c r="B1619" s="706" t="s">
        <v>2495</v>
      </c>
      <c r="C1619" s="706" t="s">
        <v>387</v>
      </c>
      <c r="D1619" s="706" t="s">
        <v>388</v>
      </c>
      <c r="E1619" s="243" t="n">
        <f aca="false">COUNTIF($G$10:$G$1856,$G1619)</f>
        <v>1</v>
      </c>
      <c r="F1619" s="706"/>
      <c r="G1619" s="706" t="s">
        <v>3596</v>
      </c>
      <c r="H1619" s="707" t="s">
        <v>3597</v>
      </c>
      <c r="I1619" s="708" t="s">
        <v>2079</v>
      </c>
      <c r="J1619" s="707" t="s">
        <v>370</v>
      </c>
      <c r="K1619" s="709" t="s">
        <v>369</v>
      </c>
      <c r="L1619" s="707" t="s">
        <v>368</v>
      </c>
      <c r="M1619" s="708" t="s">
        <v>2080</v>
      </c>
      <c r="N1619" s="710" t="s">
        <v>934</v>
      </c>
      <c r="O1619" s="512" t="n">
        <v>4</v>
      </c>
      <c r="P1619" s="512" t="n">
        <v>1</v>
      </c>
      <c r="Q1619" s="711" t="n">
        <v>0.000868725</v>
      </c>
      <c r="R1619" s="712"/>
      <c r="S1619" s="713"/>
      <c r="T1619" s="714" t="n">
        <v>1.92</v>
      </c>
      <c r="U1619" s="715"/>
      <c r="V1619" s="262" t="n">
        <f aca="false">SUM(W1619:CI1619)</f>
        <v>1</v>
      </c>
      <c r="W1619" s="243" t="n">
        <v>0</v>
      </c>
      <c r="X1619" s="243" t="n">
        <v>0</v>
      </c>
      <c r="Y1619" s="243" t="n">
        <v>0</v>
      </c>
      <c r="Z1619" s="243" t="n">
        <v>0</v>
      </c>
      <c r="AA1619" s="243" t="n">
        <v>0</v>
      </c>
      <c r="AB1619" s="243" t="n">
        <v>0</v>
      </c>
      <c r="AC1619" s="243" t="n">
        <v>0</v>
      </c>
      <c r="AD1619" s="243" t="n">
        <v>0</v>
      </c>
      <c r="AE1619" s="243" t="n">
        <v>0</v>
      </c>
      <c r="AF1619" s="243" t="n">
        <v>0</v>
      </c>
      <c r="AG1619" s="243" t="n">
        <v>0</v>
      </c>
      <c r="AH1619" s="518" t="n">
        <v>0</v>
      </c>
      <c r="AI1619" s="243" t="n">
        <v>0</v>
      </c>
      <c r="AJ1619" s="243" t="n">
        <v>0</v>
      </c>
      <c r="AK1619" s="518" t="n">
        <v>0</v>
      </c>
      <c r="AL1619" s="518" t="n">
        <v>0</v>
      </c>
      <c r="AM1619" s="518" t="n">
        <v>0</v>
      </c>
      <c r="AN1619" s="518" t="n">
        <v>0</v>
      </c>
      <c r="AO1619" s="518" t="n">
        <v>0</v>
      </c>
      <c r="AP1619" s="518" t="n">
        <v>0</v>
      </c>
      <c r="AQ1619" s="518" t="n">
        <v>0</v>
      </c>
      <c r="AR1619" s="518" t="n">
        <v>0</v>
      </c>
      <c r="AS1619" s="518" t="n">
        <v>0</v>
      </c>
      <c r="AT1619" s="518" t="n">
        <v>0</v>
      </c>
      <c r="AU1619" s="518" t="n">
        <v>0</v>
      </c>
      <c r="AV1619" s="518" t="n">
        <v>0</v>
      </c>
      <c r="AW1619" s="518" t="n">
        <v>0</v>
      </c>
      <c r="AX1619" s="518" t="n">
        <v>0</v>
      </c>
      <c r="AY1619" s="518" t="n">
        <v>0</v>
      </c>
      <c r="AZ1619" s="518" t="n">
        <v>0</v>
      </c>
      <c r="BA1619" s="518" t="n">
        <v>0</v>
      </c>
      <c r="BB1619" s="518" t="n">
        <v>0</v>
      </c>
      <c r="BC1619" s="518" t="n">
        <v>0</v>
      </c>
      <c r="BD1619" s="518" t="n">
        <v>0</v>
      </c>
      <c r="BE1619" s="518" t="n">
        <v>0</v>
      </c>
      <c r="BF1619" s="518" t="n">
        <v>0</v>
      </c>
      <c r="BG1619" s="518" t="n">
        <v>0</v>
      </c>
      <c r="BH1619" s="518" t="n">
        <v>0</v>
      </c>
      <c r="BI1619" s="518" t="n">
        <v>0</v>
      </c>
      <c r="BJ1619" s="518"/>
      <c r="BK1619" s="518"/>
      <c r="BL1619" s="518" t="n">
        <v>0</v>
      </c>
      <c r="BM1619" s="518"/>
      <c r="BN1619" s="518"/>
      <c r="BO1619" s="518" t="n">
        <v>1</v>
      </c>
      <c r="BP1619" s="518"/>
      <c r="BQ1619" s="518"/>
      <c r="BR1619" s="518"/>
      <c r="BS1619" s="518"/>
      <c r="BT1619" s="518"/>
      <c r="BU1619" s="518"/>
      <c r="BV1619" s="518" t="n">
        <v>0</v>
      </c>
      <c r="BW1619" s="518" t="n">
        <v>0</v>
      </c>
      <c r="BX1619" s="518" t="n">
        <v>0</v>
      </c>
      <c r="BY1619" s="518" t="n">
        <v>0</v>
      </c>
      <c r="BZ1619" s="518" t="n">
        <v>0</v>
      </c>
      <c r="CA1619" s="518" t="n">
        <v>0</v>
      </c>
      <c r="CB1619" s="518" t="n">
        <v>0</v>
      </c>
      <c r="CC1619" s="518" t="n">
        <v>0</v>
      </c>
      <c r="CD1619" s="518" t="n">
        <v>0</v>
      </c>
      <c r="CE1619" s="518" t="n">
        <v>0</v>
      </c>
      <c r="CF1619" s="518" t="n">
        <v>0</v>
      </c>
      <c r="CG1619" s="518" t="n">
        <v>0</v>
      </c>
      <c r="CH1619" s="518"/>
      <c r="CI1619" s="716"/>
      <c r="CL1619" s="48" t="n">
        <v>1</v>
      </c>
      <c r="CM1619" s="48" t="n">
        <f aca="false">CL1619-V1619</f>
        <v>0</v>
      </c>
      <c r="CN1619" s="702" t="n">
        <f aca="false">SUM(CO1619:DR1619)</f>
        <v>1</v>
      </c>
      <c r="CO1619" s="703" t="n">
        <v>0</v>
      </c>
      <c r="CP1619" s="703"/>
      <c r="CQ1619" s="703" t="n">
        <v>0</v>
      </c>
      <c r="CR1619" s="703"/>
      <c r="CS1619" s="703" t="n">
        <v>0</v>
      </c>
      <c r="CT1619" s="703" t="n">
        <v>0</v>
      </c>
      <c r="CU1619" s="703"/>
      <c r="CV1619" s="703"/>
      <c r="CW1619" s="703"/>
      <c r="CX1619" s="703" t="n">
        <v>0</v>
      </c>
      <c r="CY1619" s="703" t="n">
        <v>0</v>
      </c>
      <c r="CZ1619" s="703" t="n">
        <v>0</v>
      </c>
      <c r="DA1619" s="703"/>
      <c r="DB1619" s="703"/>
      <c r="DC1619" s="703"/>
      <c r="DD1619" s="703"/>
      <c r="DE1619" s="703" t="n">
        <v>0</v>
      </c>
      <c r="DF1619" s="703"/>
      <c r="DG1619" s="703" t="n">
        <v>0</v>
      </c>
      <c r="DH1619" s="703" t="n">
        <v>0</v>
      </c>
      <c r="DI1619" s="703" t="n">
        <v>0</v>
      </c>
      <c r="DJ1619" s="703" t="n">
        <v>0</v>
      </c>
      <c r="DK1619" s="703" t="n">
        <v>0</v>
      </c>
      <c r="DL1619" s="703" t="n">
        <v>0</v>
      </c>
      <c r="DM1619" s="703"/>
      <c r="DN1619" s="703"/>
      <c r="DO1619" s="703"/>
      <c r="DP1619" s="703"/>
      <c r="DQ1619" s="703" t="n">
        <v>1</v>
      </c>
      <c r="DR1619" s="703"/>
      <c r="DS1619" s="704" t="n">
        <f aca="false">CN1619-V1619</f>
        <v>0</v>
      </c>
      <c r="DT1619" s="553"/>
      <c r="DU1619" s="48"/>
    </row>
    <row r="1620" customFormat="false" ht="15" hidden="false" customHeight="true" outlineLevel="0" collapsed="false">
      <c r="A1620" s="705" t="n">
        <f aca="false">A1619+1</f>
        <v>1611</v>
      </c>
      <c r="B1620" s="706" t="s">
        <v>2495</v>
      </c>
      <c r="C1620" s="706" t="s">
        <v>362</v>
      </c>
      <c r="D1620" s="706" t="s">
        <v>363</v>
      </c>
      <c r="E1620" s="243" t="n">
        <f aca="false">COUNTIF($G$10:$G$1856,$G1620)</f>
        <v>1</v>
      </c>
      <c r="F1620" s="706"/>
      <c r="G1620" s="706" t="s">
        <v>3598</v>
      </c>
      <c r="H1620" s="707" t="s">
        <v>3599</v>
      </c>
      <c r="I1620" s="708" t="s">
        <v>932</v>
      </c>
      <c r="J1620" s="707" t="s">
        <v>298</v>
      </c>
      <c r="K1620" s="709" t="n">
        <v>0</v>
      </c>
      <c r="L1620" s="707" t="s">
        <v>297</v>
      </c>
      <c r="M1620" s="708" t="s">
        <v>933</v>
      </c>
      <c r="N1620" s="710" t="s">
        <v>934</v>
      </c>
      <c r="O1620" s="512" t="n">
        <v>1</v>
      </c>
      <c r="P1620" s="512" t="n">
        <v>1</v>
      </c>
      <c r="Q1620" s="711" t="n">
        <v>0.015171513</v>
      </c>
      <c r="R1620" s="712"/>
      <c r="S1620" s="713"/>
      <c r="T1620" s="714" t="n">
        <v>30.44</v>
      </c>
      <c r="U1620" s="715"/>
      <c r="V1620" s="262" t="n">
        <f aca="false">SUM(W1620:CI1620)</f>
        <v>0</v>
      </c>
      <c r="W1620" s="243" t="n">
        <v>0</v>
      </c>
      <c r="X1620" s="243" t="n">
        <v>0</v>
      </c>
      <c r="Y1620" s="243" t="n">
        <v>0</v>
      </c>
      <c r="Z1620" s="243" t="n">
        <v>0</v>
      </c>
      <c r="AA1620" s="243" t="n">
        <v>0</v>
      </c>
      <c r="AB1620" s="243" t="n">
        <v>0</v>
      </c>
      <c r="AC1620" s="243" t="n">
        <v>0</v>
      </c>
      <c r="AD1620" s="243" t="n">
        <v>0</v>
      </c>
      <c r="AE1620" s="243" t="n">
        <v>0</v>
      </c>
      <c r="AF1620" s="243" t="n">
        <v>0</v>
      </c>
      <c r="AG1620" s="243" t="n">
        <v>0</v>
      </c>
      <c r="AH1620" s="518" t="n">
        <v>0</v>
      </c>
      <c r="AI1620" s="243" t="n">
        <v>0</v>
      </c>
      <c r="AJ1620" s="243" t="n">
        <v>0</v>
      </c>
      <c r="AK1620" s="518" t="n">
        <v>0</v>
      </c>
      <c r="AL1620" s="518" t="n">
        <v>0</v>
      </c>
      <c r="AM1620" s="518" t="n">
        <v>0</v>
      </c>
      <c r="AN1620" s="518" t="n">
        <v>0</v>
      </c>
      <c r="AO1620" s="518" t="n">
        <v>0</v>
      </c>
      <c r="AP1620" s="518" t="n">
        <v>0</v>
      </c>
      <c r="AQ1620" s="518" t="n">
        <v>0</v>
      </c>
      <c r="AR1620" s="518" t="n">
        <v>0</v>
      </c>
      <c r="AS1620" s="518" t="n">
        <v>0</v>
      </c>
      <c r="AT1620" s="518" t="n">
        <v>0</v>
      </c>
      <c r="AU1620" s="518" t="n">
        <v>0</v>
      </c>
      <c r="AV1620" s="518" t="n">
        <v>0</v>
      </c>
      <c r="AW1620" s="518" t="n">
        <v>0</v>
      </c>
      <c r="AX1620" s="518" t="n">
        <v>0</v>
      </c>
      <c r="AY1620" s="518" t="n">
        <v>0</v>
      </c>
      <c r="AZ1620" s="518" t="n">
        <v>0</v>
      </c>
      <c r="BA1620" s="518" t="n">
        <v>0</v>
      </c>
      <c r="BB1620" s="518" t="n">
        <v>0</v>
      </c>
      <c r="BC1620" s="518" t="n">
        <v>0</v>
      </c>
      <c r="BD1620" s="518" t="n">
        <v>0</v>
      </c>
      <c r="BE1620" s="518" t="n">
        <v>0</v>
      </c>
      <c r="BF1620" s="518" t="n">
        <v>0</v>
      </c>
      <c r="BG1620" s="518" t="n">
        <v>0</v>
      </c>
      <c r="BH1620" s="518" t="n">
        <v>0</v>
      </c>
      <c r="BI1620" s="518" t="n">
        <v>0</v>
      </c>
      <c r="BJ1620" s="518"/>
      <c r="BK1620" s="518"/>
      <c r="BL1620" s="518" t="n">
        <v>0</v>
      </c>
      <c r="BM1620" s="518"/>
      <c r="BN1620" s="518"/>
      <c r="BO1620" s="518"/>
      <c r="BP1620" s="518"/>
      <c r="BQ1620" s="518"/>
      <c r="BR1620" s="518"/>
      <c r="BS1620" s="518"/>
      <c r="BT1620" s="518"/>
      <c r="BU1620" s="518"/>
      <c r="BV1620" s="518" t="n">
        <v>0</v>
      </c>
      <c r="BW1620" s="518" t="n">
        <v>0</v>
      </c>
      <c r="BX1620" s="518" t="n">
        <v>0</v>
      </c>
      <c r="BY1620" s="518" t="n">
        <v>0</v>
      </c>
      <c r="BZ1620" s="518" t="n">
        <v>0</v>
      </c>
      <c r="CA1620" s="518" t="n">
        <v>0</v>
      </c>
      <c r="CB1620" s="518" t="n">
        <v>0</v>
      </c>
      <c r="CC1620" s="518" t="n">
        <v>0</v>
      </c>
      <c r="CD1620" s="518" t="n">
        <v>0</v>
      </c>
      <c r="CE1620" s="518" t="n">
        <v>0</v>
      </c>
      <c r="CF1620" s="518" t="n">
        <v>0</v>
      </c>
      <c r="CG1620" s="518" t="n">
        <v>0</v>
      </c>
      <c r="CH1620" s="518"/>
      <c r="CI1620" s="716"/>
      <c r="CL1620" s="48" t="n">
        <v>0</v>
      </c>
      <c r="CM1620" s="48" t="n">
        <f aca="false">CL1620-V1620</f>
        <v>0</v>
      </c>
      <c r="CN1620" s="702" t="n">
        <f aca="false">SUM(CO1620:DR1620)</f>
        <v>0</v>
      </c>
      <c r="CO1620" s="703" t="n">
        <v>0</v>
      </c>
      <c r="CP1620" s="703"/>
      <c r="CQ1620" s="703" t="n">
        <v>0</v>
      </c>
      <c r="CR1620" s="703"/>
      <c r="CS1620" s="703" t="n">
        <v>0</v>
      </c>
      <c r="CT1620" s="703" t="n">
        <v>0</v>
      </c>
      <c r="CU1620" s="703"/>
      <c r="CV1620" s="703"/>
      <c r="CW1620" s="703"/>
      <c r="CX1620" s="703" t="n">
        <v>0</v>
      </c>
      <c r="CY1620" s="703" t="n">
        <v>0</v>
      </c>
      <c r="CZ1620" s="703" t="n">
        <v>0</v>
      </c>
      <c r="DA1620" s="703"/>
      <c r="DB1620" s="703"/>
      <c r="DC1620" s="703"/>
      <c r="DD1620" s="703"/>
      <c r="DE1620" s="703" t="n">
        <v>0</v>
      </c>
      <c r="DF1620" s="703"/>
      <c r="DG1620" s="703" t="n">
        <v>0</v>
      </c>
      <c r="DH1620" s="703" t="n">
        <v>0</v>
      </c>
      <c r="DI1620" s="703" t="n">
        <v>0</v>
      </c>
      <c r="DJ1620" s="703" t="n">
        <v>0</v>
      </c>
      <c r="DK1620" s="703" t="n">
        <v>0</v>
      </c>
      <c r="DL1620" s="703" t="n">
        <v>0</v>
      </c>
      <c r="DM1620" s="703"/>
      <c r="DN1620" s="703"/>
      <c r="DO1620" s="703"/>
      <c r="DP1620" s="703"/>
      <c r="DQ1620" s="703"/>
      <c r="DR1620" s="703"/>
      <c r="DS1620" s="704" t="n">
        <f aca="false">CN1620-V1620</f>
        <v>0</v>
      </c>
      <c r="DT1620" s="553"/>
      <c r="DU1620" s="48"/>
    </row>
    <row r="1621" customFormat="false" ht="15" hidden="false" customHeight="true" outlineLevel="0" collapsed="false">
      <c r="A1621" s="705" t="n">
        <f aca="false">A1620+1</f>
        <v>1612</v>
      </c>
      <c r="B1621" s="706" t="s">
        <v>2495</v>
      </c>
      <c r="C1621" s="706" t="s">
        <v>362</v>
      </c>
      <c r="D1621" s="706" t="s">
        <v>363</v>
      </c>
      <c r="E1621" s="243" t="n">
        <f aca="false">COUNTIF($G$10:$G$1856,$G1621)</f>
        <v>1</v>
      </c>
      <c r="F1621" s="706"/>
      <c r="G1621" s="706" t="s">
        <v>3600</v>
      </c>
      <c r="H1621" s="707" t="s">
        <v>3601</v>
      </c>
      <c r="I1621" s="708" t="s">
        <v>945</v>
      </c>
      <c r="J1621" s="707" t="s">
        <v>298</v>
      </c>
      <c r="K1621" s="709" t="n">
        <v>0</v>
      </c>
      <c r="L1621" s="707" t="s">
        <v>297</v>
      </c>
      <c r="M1621" s="708" t="s">
        <v>946</v>
      </c>
      <c r="N1621" s="710" t="s">
        <v>934</v>
      </c>
      <c r="O1621" s="512" t="n">
        <v>1</v>
      </c>
      <c r="P1621" s="512" t="n">
        <v>1</v>
      </c>
      <c r="Q1621" s="711" t="n">
        <v>0.010389915</v>
      </c>
      <c r="R1621" s="712"/>
      <c r="S1621" s="713"/>
      <c r="T1621" s="714" t="n">
        <v>20.85</v>
      </c>
      <c r="U1621" s="715"/>
      <c r="V1621" s="262" t="n">
        <f aca="false">SUM(W1621:CI1621)</f>
        <v>0</v>
      </c>
      <c r="W1621" s="243" t="n">
        <v>0</v>
      </c>
      <c r="X1621" s="243" t="n">
        <v>0</v>
      </c>
      <c r="Y1621" s="243" t="n">
        <v>0</v>
      </c>
      <c r="Z1621" s="243" t="n">
        <v>0</v>
      </c>
      <c r="AA1621" s="243" t="n">
        <v>0</v>
      </c>
      <c r="AB1621" s="243" t="n">
        <v>0</v>
      </c>
      <c r="AC1621" s="243" t="n">
        <v>0</v>
      </c>
      <c r="AD1621" s="243" t="n">
        <v>0</v>
      </c>
      <c r="AE1621" s="243" t="n">
        <v>0</v>
      </c>
      <c r="AF1621" s="243" t="n">
        <v>0</v>
      </c>
      <c r="AG1621" s="243" t="n">
        <v>0</v>
      </c>
      <c r="AH1621" s="518" t="n">
        <v>0</v>
      </c>
      <c r="AI1621" s="243" t="n">
        <v>0</v>
      </c>
      <c r="AJ1621" s="243" t="n">
        <v>0</v>
      </c>
      <c r="AK1621" s="518" t="n">
        <v>0</v>
      </c>
      <c r="AL1621" s="518" t="n">
        <v>0</v>
      </c>
      <c r="AM1621" s="518" t="n">
        <v>0</v>
      </c>
      <c r="AN1621" s="518" t="n">
        <v>0</v>
      </c>
      <c r="AO1621" s="518" t="n">
        <v>0</v>
      </c>
      <c r="AP1621" s="518" t="n">
        <v>0</v>
      </c>
      <c r="AQ1621" s="518" t="n">
        <v>0</v>
      </c>
      <c r="AR1621" s="518" t="n">
        <v>0</v>
      </c>
      <c r="AS1621" s="518" t="n">
        <v>0</v>
      </c>
      <c r="AT1621" s="518" t="n">
        <v>0</v>
      </c>
      <c r="AU1621" s="518" t="n">
        <v>0</v>
      </c>
      <c r="AV1621" s="518" t="n">
        <v>0</v>
      </c>
      <c r="AW1621" s="518" t="n">
        <v>0</v>
      </c>
      <c r="AX1621" s="518" t="n">
        <v>0</v>
      </c>
      <c r="AY1621" s="518" t="n">
        <v>0</v>
      </c>
      <c r="AZ1621" s="518" t="n">
        <v>0</v>
      </c>
      <c r="BA1621" s="518" t="n">
        <v>0</v>
      </c>
      <c r="BB1621" s="518" t="n">
        <v>0</v>
      </c>
      <c r="BC1621" s="518" t="n">
        <v>0</v>
      </c>
      <c r="BD1621" s="518" t="n">
        <v>0</v>
      </c>
      <c r="BE1621" s="518" t="n">
        <v>0</v>
      </c>
      <c r="BF1621" s="518" t="n">
        <v>0</v>
      </c>
      <c r="BG1621" s="518" t="n">
        <v>0</v>
      </c>
      <c r="BH1621" s="518" t="n">
        <v>0</v>
      </c>
      <c r="BI1621" s="518" t="n">
        <v>0</v>
      </c>
      <c r="BJ1621" s="518"/>
      <c r="BK1621" s="518"/>
      <c r="BL1621" s="518" t="n">
        <v>0</v>
      </c>
      <c r="BM1621" s="518"/>
      <c r="BN1621" s="518"/>
      <c r="BO1621" s="518"/>
      <c r="BP1621" s="518"/>
      <c r="BQ1621" s="518"/>
      <c r="BR1621" s="518"/>
      <c r="BS1621" s="518"/>
      <c r="BT1621" s="518"/>
      <c r="BU1621" s="518"/>
      <c r="BV1621" s="518" t="n">
        <v>0</v>
      </c>
      <c r="BW1621" s="518" t="n">
        <v>0</v>
      </c>
      <c r="BX1621" s="518" t="n">
        <v>0</v>
      </c>
      <c r="BY1621" s="518" t="n">
        <v>0</v>
      </c>
      <c r="BZ1621" s="518" t="n">
        <v>0</v>
      </c>
      <c r="CA1621" s="518" t="n">
        <v>0</v>
      </c>
      <c r="CB1621" s="518" t="n">
        <v>0</v>
      </c>
      <c r="CC1621" s="518" t="n">
        <v>0</v>
      </c>
      <c r="CD1621" s="518" t="n">
        <v>0</v>
      </c>
      <c r="CE1621" s="518" t="n">
        <v>0</v>
      </c>
      <c r="CF1621" s="518" t="n">
        <v>0</v>
      </c>
      <c r="CG1621" s="518" t="n">
        <v>0</v>
      </c>
      <c r="CH1621" s="518"/>
      <c r="CI1621" s="716"/>
      <c r="CL1621" s="48" t="n">
        <v>0</v>
      </c>
      <c r="CM1621" s="48" t="n">
        <f aca="false">CL1621-V1621</f>
        <v>0</v>
      </c>
      <c r="CN1621" s="702" t="n">
        <f aca="false">SUM(CO1621:DR1621)</f>
        <v>0</v>
      </c>
      <c r="CO1621" s="703" t="n">
        <v>0</v>
      </c>
      <c r="CP1621" s="703"/>
      <c r="CQ1621" s="703" t="n">
        <v>0</v>
      </c>
      <c r="CR1621" s="703"/>
      <c r="CS1621" s="703" t="n">
        <v>0</v>
      </c>
      <c r="CT1621" s="703" t="n">
        <v>0</v>
      </c>
      <c r="CU1621" s="703"/>
      <c r="CV1621" s="703"/>
      <c r="CW1621" s="703"/>
      <c r="CX1621" s="703" t="n">
        <v>0</v>
      </c>
      <c r="CY1621" s="703" t="n">
        <v>0</v>
      </c>
      <c r="CZ1621" s="703" t="n">
        <v>0</v>
      </c>
      <c r="DA1621" s="703"/>
      <c r="DB1621" s="703"/>
      <c r="DC1621" s="703"/>
      <c r="DD1621" s="703"/>
      <c r="DE1621" s="703" t="n">
        <v>0</v>
      </c>
      <c r="DF1621" s="703"/>
      <c r="DG1621" s="703" t="n">
        <v>0</v>
      </c>
      <c r="DH1621" s="703" t="n">
        <v>0</v>
      </c>
      <c r="DI1621" s="703" t="n">
        <v>0</v>
      </c>
      <c r="DJ1621" s="703" t="n">
        <v>0</v>
      </c>
      <c r="DK1621" s="703" t="n">
        <v>0</v>
      </c>
      <c r="DL1621" s="703" t="n">
        <v>0</v>
      </c>
      <c r="DM1621" s="703"/>
      <c r="DN1621" s="703"/>
      <c r="DO1621" s="703"/>
      <c r="DP1621" s="703"/>
      <c r="DQ1621" s="703"/>
      <c r="DR1621" s="703"/>
      <c r="DS1621" s="704" t="n">
        <f aca="false">CN1621-V1621</f>
        <v>0</v>
      </c>
      <c r="DT1621" s="553"/>
      <c r="DU1621" s="48"/>
    </row>
    <row r="1622" customFormat="false" ht="15" hidden="false" customHeight="true" outlineLevel="0" collapsed="false">
      <c r="A1622" s="705" t="n">
        <f aca="false">A1621+1</f>
        <v>1613</v>
      </c>
      <c r="B1622" s="706" t="s">
        <v>2495</v>
      </c>
      <c r="C1622" s="706" t="s">
        <v>362</v>
      </c>
      <c r="D1622" s="706" t="s">
        <v>363</v>
      </c>
      <c r="E1622" s="243" t="n">
        <f aca="false">COUNTIF($G$10:$G$1856,$G1622)</f>
        <v>1</v>
      </c>
      <c r="F1622" s="706"/>
      <c r="G1622" s="706" t="s">
        <v>3602</v>
      </c>
      <c r="H1622" s="707" t="s">
        <v>3603</v>
      </c>
      <c r="I1622" s="708" t="s">
        <v>949</v>
      </c>
      <c r="J1622" s="707" t="s">
        <v>298</v>
      </c>
      <c r="K1622" s="709" t="n">
        <v>0</v>
      </c>
      <c r="L1622" s="707" t="s">
        <v>297</v>
      </c>
      <c r="M1622" s="708" t="s">
        <v>950</v>
      </c>
      <c r="N1622" s="710" t="s">
        <v>934</v>
      </c>
      <c r="O1622" s="512" t="n">
        <v>1</v>
      </c>
      <c r="P1622" s="512" t="n">
        <v>1</v>
      </c>
      <c r="Q1622" s="711" t="n">
        <v>0.010389915</v>
      </c>
      <c r="R1622" s="712"/>
      <c r="S1622" s="713"/>
      <c r="T1622" s="714" t="n">
        <v>20.85</v>
      </c>
      <c r="U1622" s="715"/>
      <c r="V1622" s="262" t="n">
        <f aca="false">SUM(W1622:CI1622)</f>
        <v>0</v>
      </c>
      <c r="W1622" s="243" t="n">
        <v>0</v>
      </c>
      <c r="X1622" s="243" t="n">
        <v>0</v>
      </c>
      <c r="Y1622" s="243" t="n">
        <v>0</v>
      </c>
      <c r="Z1622" s="243" t="n">
        <v>0</v>
      </c>
      <c r="AA1622" s="243" t="n">
        <v>0</v>
      </c>
      <c r="AB1622" s="243" t="n">
        <v>0</v>
      </c>
      <c r="AC1622" s="243" t="n">
        <v>0</v>
      </c>
      <c r="AD1622" s="243" t="n">
        <v>0</v>
      </c>
      <c r="AE1622" s="243" t="n">
        <v>0</v>
      </c>
      <c r="AF1622" s="243" t="n">
        <v>0</v>
      </c>
      <c r="AG1622" s="243" t="n">
        <v>0</v>
      </c>
      <c r="AH1622" s="518" t="n">
        <v>0</v>
      </c>
      <c r="AI1622" s="243" t="n">
        <v>0</v>
      </c>
      <c r="AJ1622" s="243" t="n">
        <v>0</v>
      </c>
      <c r="AK1622" s="518" t="n">
        <v>0</v>
      </c>
      <c r="AL1622" s="518" t="n">
        <v>0</v>
      </c>
      <c r="AM1622" s="518" t="n">
        <v>0</v>
      </c>
      <c r="AN1622" s="518" t="n">
        <v>0</v>
      </c>
      <c r="AO1622" s="518" t="n">
        <v>0</v>
      </c>
      <c r="AP1622" s="518" t="n">
        <v>0</v>
      </c>
      <c r="AQ1622" s="518" t="n">
        <v>0</v>
      </c>
      <c r="AR1622" s="518" t="n">
        <v>0</v>
      </c>
      <c r="AS1622" s="518" t="n">
        <v>0</v>
      </c>
      <c r="AT1622" s="518" t="n">
        <v>0</v>
      </c>
      <c r="AU1622" s="518" t="n">
        <v>0</v>
      </c>
      <c r="AV1622" s="518" t="n">
        <v>0</v>
      </c>
      <c r="AW1622" s="518" t="n">
        <v>0</v>
      </c>
      <c r="AX1622" s="518" t="n">
        <v>0</v>
      </c>
      <c r="AY1622" s="518" t="n">
        <v>0</v>
      </c>
      <c r="AZ1622" s="518" t="n">
        <v>0</v>
      </c>
      <c r="BA1622" s="518" t="n">
        <v>0</v>
      </c>
      <c r="BB1622" s="518" t="n">
        <v>0</v>
      </c>
      <c r="BC1622" s="518" t="n">
        <v>0</v>
      </c>
      <c r="BD1622" s="518" t="n">
        <v>0</v>
      </c>
      <c r="BE1622" s="518" t="n">
        <v>0</v>
      </c>
      <c r="BF1622" s="518" t="n">
        <v>0</v>
      </c>
      <c r="BG1622" s="518" t="n">
        <v>0</v>
      </c>
      <c r="BH1622" s="518" t="n">
        <v>0</v>
      </c>
      <c r="BI1622" s="518" t="n">
        <v>0</v>
      </c>
      <c r="BJ1622" s="518"/>
      <c r="BK1622" s="518"/>
      <c r="BL1622" s="518" t="n">
        <v>0</v>
      </c>
      <c r="BM1622" s="518"/>
      <c r="BN1622" s="518"/>
      <c r="BO1622" s="518"/>
      <c r="BP1622" s="518"/>
      <c r="BQ1622" s="518"/>
      <c r="BR1622" s="518"/>
      <c r="BS1622" s="518"/>
      <c r="BT1622" s="518"/>
      <c r="BU1622" s="518"/>
      <c r="BV1622" s="518" t="n">
        <v>0</v>
      </c>
      <c r="BW1622" s="518" t="n">
        <v>0</v>
      </c>
      <c r="BX1622" s="518" t="n">
        <v>0</v>
      </c>
      <c r="BY1622" s="518" t="n">
        <v>0</v>
      </c>
      <c r="BZ1622" s="518" t="n">
        <v>0</v>
      </c>
      <c r="CA1622" s="518" t="n">
        <v>0</v>
      </c>
      <c r="CB1622" s="518" t="n">
        <v>0</v>
      </c>
      <c r="CC1622" s="518" t="n">
        <v>0</v>
      </c>
      <c r="CD1622" s="518" t="n">
        <v>0</v>
      </c>
      <c r="CE1622" s="518" t="n">
        <v>0</v>
      </c>
      <c r="CF1622" s="518" t="n">
        <v>0</v>
      </c>
      <c r="CG1622" s="518" t="n">
        <v>0</v>
      </c>
      <c r="CH1622" s="518"/>
      <c r="CI1622" s="716"/>
      <c r="CL1622" s="48" t="n">
        <v>0</v>
      </c>
      <c r="CM1622" s="48" t="n">
        <f aca="false">CL1622-V1622</f>
        <v>0</v>
      </c>
      <c r="CN1622" s="702" t="n">
        <f aca="false">SUM(CO1622:DR1622)</f>
        <v>0</v>
      </c>
      <c r="CO1622" s="703" t="n">
        <v>0</v>
      </c>
      <c r="CP1622" s="703"/>
      <c r="CQ1622" s="703" t="n">
        <v>0</v>
      </c>
      <c r="CR1622" s="703"/>
      <c r="CS1622" s="703" t="n">
        <v>0</v>
      </c>
      <c r="CT1622" s="703" t="n">
        <v>0</v>
      </c>
      <c r="CU1622" s="703"/>
      <c r="CV1622" s="703"/>
      <c r="CW1622" s="703"/>
      <c r="CX1622" s="703" t="n">
        <v>0</v>
      </c>
      <c r="CY1622" s="703" t="n">
        <v>0</v>
      </c>
      <c r="CZ1622" s="703" t="n">
        <v>0</v>
      </c>
      <c r="DA1622" s="703"/>
      <c r="DB1622" s="703"/>
      <c r="DC1622" s="703"/>
      <c r="DD1622" s="703"/>
      <c r="DE1622" s="703" t="n">
        <v>0</v>
      </c>
      <c r="DF1622" s="703"/>
      <c r="DG1622" s="703" t="n">
        <v>0</v>
      </c>
      <c r="DH1622" s="703" t="n">
        <v>0</v>
      </c>
      <c r="DI1622" s="703" t="n">
        <v>0</v>
      </c>
      <c r="DJ1622" s="703" t="n">
        <v>0</v>
      </c>
      <c r="DK1622" s="703" t="n">
        <v>0</v>
      </c>
      <c r="DL1622" s="703" t="n">
        <v>0</v>
      </c>
      <c r="DM1622" s="703"/>
      <c r="DN1622" s="703"/>
      <c r="DO1622" s="703"/>
      <c r="DP1622" s="703"/>
      <c r="DQ1622" s="703"/>
      <c r="DR1622" s="703"/>
      <c r="DS1622" s="704" t="n">
        <f aca="false">CN1622-V1622</f>
        <v>0</v>
      </c>
      <c r="DT1622" s="553"/>
      <c r="DU1622" s="48"/>
    </row>
    <row r="1623" customFormat="false" ht="15" hidden="false" customHeight="true" outlineLevel="0" collapsed="false">
      <c r="A1623" s="705" t="n">
        <f aca="false">A1622+1</f>
        <v>1614</v>
      </c>
      <c r="B1623" s="706" t="s">
        <v>2495</v>
      </c>
      <c r="C1623" s="706" t="s">
        <v>362</v>
      </c>
      <c r="D1623" s="706" t="s">
        <v>363</v>
      </c>
      <c r="E1623" s="243" t="n">
        <f aca="false">COUNTIF($G$10:$G$1856,$G1623)</f>
        <v>1</v>
      </c>
      <c r="F1623" s="706"/>
      <c r="G1623" s="706" t="s">
        <v>3604</v>
      </c>
      <c r="H1623" s="707" t="s">
        <v>3605</v>
      </c>
      <c r="I1623" s="708" t="s">
        <v>1307</v>
      </c>
      <c r="J1623" s="707" t="s">
        <v>298</v>
      </c>
      <c r="K1623" s="709" t="n">
        <v>0</v>
      </c>
      <c r="L1623" s="707" t="s">
        <v>297</v>
      </c>
      <c r="M1623" s="708" t="s">
        <v>1308</v>
      </c>
      <c r="N1623" s="710" t="s">
        <v>934</v>
      </c>
      <c r="O1623" s="512" t="n">
        <v>3</v>
      </c>
      <c r="P1623" s="512" t="n">
        <v>1</v>
      </c>
      <c r="Q1623" s="711" t="n">
        <v>0.00176979</v>
      </c>
      <c r="R1623" s="712"/>
      <c r="S1623" s="713"/>
      <c r="T1623" s="714" t="n">
        <v>3.55</v>
      </c>
      <c r="U1623" s="715"/>
      <c r="V1623" s="262" t="n">
        <f aca="false">SUM(W1623:CI1623)</f>
        <v>0</v>
      </c>
      <c r="W1623" s="243" t="n">
        <v>0</v>
      </c>
      <c r="X1623" s="243" t="n">
        <v>0</v>
      </c>
      <c r="Y1623" s="243" t="n">
        <v>0</v>
      </c>
      <c r="Z1623" s="243" t="n">
        <v>0</v>
      </c>
      <c r="AA1623" s="243" t="n">
        <v>0</v>
      </c>
      <c r="AB1623" s="243" t="n">
        <v>0</v>
      </c>
      <c r="AC1623" s="243" t="n">
        <v>0</v>
      </c>
      <c r="AD1623" s="243" t="n">
        <v>0</v>
      </c>
      <c r="AE1623" s="243" t="n">
        <v>0</v>
      </c>
      <c r="AF1623" s="243" t="n">
        <v>0</v>
      </c>
      <c r="AG1623" s="243" t="n">
        <v>0</v>
      </c>
      <c r="AH1623" s="518" t="n">
        <v>0</v>
      </c>
      <c r="AI1623" s="243" t="n">
        <v>0</v>
      </c>
      <c r="AJ1623" s="243" t="n">
        <v>0</v>
      </c>
      <c r="AK1623" s="518" t="n">
        <v>0</v>
      </c>
      <c r="AL1623" s="518" t="n">
        <v>0</v>
      </c>
      <c r="AM1623" s="518" t="n">
        <v>0</v>
      </c>
      <c r="AN1623" s="518" t="n">
        <v>0</v>
      </c>
      <c r="AO1623" s="518" t="n">
        <v>0</v>
      </c>
      <c r="AP1623" s="518" t="n">
        <v>0</v>
      </c>
      <c r="AQ1623" s="518" t="n">
        <v>0</v>
      </c>
      <c r="AR1623" s="518" t="n">
        <v>0</v>
      </c>
      <c r="AS1623" s="518" t="n">
        <v>0</v>
      </c>
      <c r="AT1623" s="518" t="n">
        <v>0</v>
      </c>
      <c r="AU1623" s="518" t="n">
        <v>0</v>
      </c>
      <c r="AV1623" s="518" t="n">
        <v>0</v>
      </c>
      <c r="AW1623" s="518" t="n">
        <v>0</v>
      </c>
      <c r="AX1623" s="518" t="n">
        <v>0</v>
      </c>
      <c r="AY1623" s="518" t="n">
        <v>0</v>
      </c>
      <c r="AZ1623" s="518" t="n">
        <v>0</v>
      </c>
      <c r="BA1623" s="518" t="n">
        <v>0</v>
      </c>
      <c r="BB1623" s="518" t="n">
        <v>0</v>
      </c>
      <c r="BC1623" s="518" t="n">
        <v>0</v>
      </c>
      <c r="BD1623" s="518" t="n">
        <v>0</v>
      </c>
      <c r="BE1623" s="518" t="n">
        <v>0</v>
      </c>
      <c r="BF1623" s="518" t="n">
        <v>0</v>
      </c>
      <c r="BG1623" s="518" t="n">
        <v>0</v>
      </c>
      <c r="BH1623" s="518" t="n">
        <v>0</v>
      </c>
      <c r="BI1623" s="518" t="n">
        <v>0</v>
      </c>
      <c r="BJ1623" s="518"/>
      <c r="BK1623" s="518"/>
      <c r="BL1623" s="518" t="n">
        <v>0</v>
      </c>
      <c r="BM1623" s="518"/>
      <c r="BN1623" s="518"/>
      <c r="BO1623" s="518"/>
      <c r="BP1623" s="518"/>
      <c r="BQ1623" s="518"/>
      <c r="BR1623" s="518"/>
      <c r="BS1623" s="518"/>
      <c r="BT1623" s="518"/>
      <c r="BU1623" s="518"/>
      <c r="BV1623" s="518" t="n">
        <v>0</v>
      </c>
      <c r="BW1623" s="518" t="n">
        <v>0</v>
      </c>
      <c r="BX1623" s="518" t="n">
        <v>0</v>
      </c>
      <c r="BY1623" s="518" t="n">
        <v>0</v>
      </c>
      <c r="BZ1623" s="518" t="n">
        <v>0</v>
      </c>
      <c r="CA1623" s="518" t="n">
        <v>0</v>
      </c>
      <c r="CB1623" s="518" t="n">
        <v>0</v>
      </c>
      <c r="CC1623" s="518" t="n">
        <v>0</v>
      </c>
      <c r="CD1623" s="518" t="n">
        <v>0</v>
      </c>
      <c r="CE1623" s="518" t="n">
        <v>0</v>
      </c>
      <c r="CF1623" s="518" t="n">
        <v>0</v>
      </c>
      <c r="CG1623" s="518" t="n">
        <v>0</v>
      </c>
      <c r="CH1623" s="518"/>
      <c r="CI1623" s="716"/>
      <c r="CL1623" s="48" t="n">
        <v>0</v>
      </c>
      <c r="CM1623" s="48" t="n">
        <f aca="false">CL1623-V1623</f>
        <v>0</v>
      </c>
      <c r="CN1623" s="702" t="n">
        <f aca="false">SUM(CO1623:DR1623)</f>
        <v>0</v>
      </c>
      <c r="CO1623" s="703" t="n">
        <v>0</v>
      </c>
      <c r="CP1623" s="703"/>
      <c r="CQ1623" s="703" t="n">
        <v>0</v>
      </c>
      <c r="CR1623" s="703"/>
      <c r="CS1623" s="703" t="n">
        <v>0</v>
      </c>
      <c r="CT1623" s="703" t="n">
        <v>0</v>
      </c>
      <c r="CU1623" s="703"/>
      <c r="CV1623" s="703"/>
      <c r="CW1623" s="703"/>
      <c r="CX1623" s="703" t="n">
        <v>0</v>
      </c>
      <c r="CY1623" s="703" t="n">
        <v>0</v>
      </c>
      <c r="CZ1623" s="703" t="n">
        <v>0</v>
      </c>
      <c r="DA1623" s="703"/>
      <c r="DB1623" s="703"/>
      <c r="DC1623" s="703"/>
      <c r="DD1623" s="703"/>
      <c r="DE1623" s="703" t="n">
        <v>0</v>
      </c>
      <c r="DF1623" s="703"/>
      <c r="DG1623" s="703" t="n">
        <v>0</v>
      </c>
      <c r="DH1623" s="703" t="n">
        <v>0</v>
      </c>
      <c r="DI1623" s="703" t="n">
        <v>0</v>
      </c>
      <c r="DJ1623" s="703" t="n">
        <v>0</v>
      </c>
      <c r="DK1623" s="703" t="n">
        <v>0</v>
      </c>
      <c r="DL1623" s="703" t="n">
        <v>0</v>
      </c>
      <c r="DM1623" s="703"/>
      <c r="DN1623" s="703"/>
      <c r="DO1623" s="703" t="n">
        <v>0</v>
      </c>
      <c r="DP1623" s="703"/>
      <c r="DQ1623" s="703"/>
      <c r="DR1623" s="703"/>
      <c r="DS1623" s="704" t="n">
        <f aca="false">CN1623-V1623</f>
        <v>0</v>
      </c>
      <c r="DT1623" s="553"/>
      <c r="DU1623" s="48"/>
    </row>
    <row r="1624" customFormat="false" ht="15" hidden="false" customHeight="true" outlineLevel="0" collapsed="false">
      <c r="A1624" s="705" t="n">
        <f aca="false">A1623+1</f>
        <v>1615</v>
      </c>
      <c r="B1624" s="706" t="s">
        <v>2495</v>
      </c>
      <c r="C1624" s="706" t="s">
        <v>362</v>
      </c>
      <c r="D1624" s="706" t="s">
        <v>363</v>
      </c>
      <c r="E1624" s="243" t="n">
        <f aca="false">COUNTIF($G$10:$G$1856,$G1624)</f>
        <v>1</v>
      </c>
      <c r="F1624" s="706"/>
      <c r="G1624" s="706" t="s">
        <v>3606</v>
      </c>
      <c r="H1624" s="707" t="s">
        <v>3607</v>
      </c>
      <c r="I1624" s="708" t="s">
        <v>3296</v>
      </c>
      <c r="J1624" s="707" t="s">
        <v>298</v>
      </c>
      <c r="K1624" s="709" t="n">
        <v>0</v>
      </c>
      <c r="L1624" s="707" t="s">
        <v>297</v>
      </c>
      <c r="M1624" s="708" t="s">
        <v>1183</v>
      </c>
      <c r="N1624" s="710" t="s">
        <v>934</v>
      </c>
      <c r="O1624" s="512" t="n">
        <v>3</v>
      </c>
      <c r="P1624" s="512" t="n">
        <v>1</v>
      </c>
      <c r="Q1624" s="711" t="n">
        <v>0.00176979</v>
      </c>
      <c r="R1624" s="712"/>
      <c r="S1624" s="713"/>
      <c r="T1624" s="714" t="n">
        <v>3.55</v>
      </c>
      <c r="U1624" s="715"/>
      <c r="V1624" s="262" t="n">
        <f aca="false">SUM(W1624:CI1624)</f>
        <v>0</v>
      </c>
      <c r="W1624" s="243" t="n">
        <v>0</v>
      </c>
      <c r="X1624" s="243" t="n">
        <v>0</v>
      </c>
      <c r="Y1624" s="243" t="n">
        <v>0</v>
      </c>
      <c r="Z1624" s="243" t="n">
        <v>0</v>
      </c>
      <c r="AA1624" s="243" t="n">
        <v>0</v>
      </c>
      <c r="AB1624" s="243" t="n">
        <v>0</v>
      </c>
      <c r="AC1624" s="243" t="n">
        <v>0</v>
      </c>
      <c r="AD1624" s="243" t="n">
        <v>0</v>
      </c>
      <c r="AE1624" s="243" t="n">
        <v>0</v>
      </c>
      <c r="AF1624" s="243" t="n">
        <v>0</v>
      </c>
      <c r="AG1624" s="243" t="n">
        <v>0</v>
      </c>
      <c r="AH1624" s="518" t="n">
        <v>0</v>
      </c>
      <c r="AI1624" s="243" t="n">
        <v>0</v>
      </c>
      <c r="AJ1624" s="243" t="n">
        <v>0</v>
      </c>
      <c r="AK1624" s="518" t="n">
        <v>0</v>
      </c>
      <c r="AL1624" s="518" t="n">
        <v>0</v>
      </c>
      <c r="AM1624" s="518" t="n">
        <v>0</v>
      </c>
      <c r="AN1624" s="518" t="n">
        <v>0</v>
      </c>
      <c r="AO1624" s="518" t="n">
        <v>0</v>
      </c>
      <c r="AP1624" s="518" t="n">
        <v>0</v>
      </c>
      <c r="AQ1624" s="518" t="n">
        <v>0</v>
      </c>
      <c r="AR1624" s="518" t="n">
        <v>0</v>
      </c>
      <c r="AS1624" s="518" t="n">
        <v>0</v>
      </c>
      <c r="AT1624" s="518" t="n">
        <v>0</v>
      </c>
      <c r="AU1624" s="518" t="n">
        <v>0</v>
      </c>
      <c r="AV1624" s="518" t="n">
        <v>0</v>
      </c>
      <c r="AW1624" s="518" t="n">
        <v>0</v>
      </c>
      <c r="AX1624" s="518" t="n">
        <v>0</v>
      </c>
      <c r="AY1624" s="518" t="n">
        <v>0</v>
      </c>
      <c r="AZ1624" s="518" t="n">
        <v>0</v>
      </c>
      <c r="BA1624" s="518" t="n">
        <v>0</v>
      </c>
      <c r="BB1624" s="518" t="n">
        <v>0</v>
      </c>
      <c r="BC1624" s="518" t="n">
        <v>0</v>
      </c>
      <c r="BD1624" s="518" t="n">
        <v>0</v>
      </c>
      <c r="BE1624" s="518" t="n">
        <v>0</v>
      </c>
      <c r="BF1624" s="518" t="n">
        <v>0</v>
      </c>
      <c r="BG1624" s="518" t="n">
        <v>0</v>
      </c>
      <c r="BH1624" s="518" t="n">
        <v>0</v>
      </c>
      <c r="BI1624" s="518" t="n">
        <v>0</v>
      </c>
      <c r="BJ1624" s="518"/>
      <c r="BK1624" s="518"/>
      <c r="BL1624" s="518" t="n">
        <v>0</v>
      </c>
      <c r="BM1624" s="518"/>
      <c r="BN1624" s="518"/>
      <c r="BO1624" s="518"/>
      <c r="BP1624" s="518"/>
      <c r="BQ1624" s="518"/>
      <c r="BR1624" s="518"/>
      <c r="BS1624" s="518"/>
      <c r="BT1624" s="518"/>
      <c r="BU1624" s="518"/>
      <c r="BV1624" s="518" t="n">
        <v>0</v>
      </c>
      <c r="BW1624" s="518" t="n">
        <v>0</v>
      </c>
      <c r="BX1624" s="518" t="n">
        <v>0</v>
      </c>
      <c r="BY1624" s="518" t="n">
        <v>0</v>
      </c>
      <c r="BZ1624" s="518" t="n">
        <v>0</v>
      </c>
      <c r="CA1624" s="518" t="n">
        <v>0</v>
      </c>
      <c r="CB1624" s="518" t="n">
        <v>0</v>
      </c>
      <c r="CC1624" s="518" t="n">
        <v>0</v>
      </c>
      <c r="CD1624" s="518" t="n">
        <v>0</v>
      </c>
      <c r="CE1624" s="518" t="n">
        <v>0</v>
      </c>
      <c r="CF1624" s="518" t="n">
        <v>0</v>
      </c>
      <c r="CG1624" s="518" t="n">
        <v>0</v>
      </c>
      <c r="CH1624" s="518"/>
      <c r="CI1624" s="716"/>
      <c r="CL1624" s="48" t="n">
        <v>0</v>
      </c>
      <c r="CM1624" s="48" t="n">
        <f aca="false">CL1624-V1624</f>
        <v>0</v>
      </c>
      <c r="CN1624" s="702" t="n">
        <f aca="false">SUM(CO1624:DR1624)</f>
        <v>0</v>
      </c>
      <c r="CO1624" s="703" t="n">
        <v>0</v>
      </c>
      <c r="CP1624" s="703"/>
      <c r="CQ1624" s="703" t="n">
        <v>0</v>
      </c>
      <c r="CR1624" s="703"/>
      <c r="CS1624" s="703" t="n">
        <v>0</v>
      </c>
      <c r="CT1624" s="703" t="n">
        <v>0</v>
      </c>
      <c r="CU1624" s="703"/>
      <c r="CV1624" s="703"/>
      <c r="CW1624" s="703"/>
      <c r="CX1624" s="703" t="n">
        <v>0</v>
      </c>
      <c r="CY1624" s="703" t="n">
        <v>0</v>
      </c>
      <c r="CZ1624" s="703" t="n">
        <v>0</v>
      </c>
      <c r="DA1624" s="703"/>
      <c r="DB1624" s="703"/>
      <c r="DC1624" s="703"/>
      <c r="DD1624" s="703"/>
      <c r="DE1624" s="703" t="n">
        <v>0</v>
      </c>
      <c r="DF1624" s="703"/>
      <c r="DG1624" s="703" t="n">
        <v>0</v>
      </c>
      <c r="DH1624" s="703" t="n">
        <v>0</v>
      </c>
      <c r="DI1624" s="703" t="n">
        <v>0</v>
      </c>
      <c r="DJ1624" s="703" t="n">
        <v>0</v>
      </c>
      <c r="DK1624" s="703" t="n">
        <v>0</v>
      </c>
      <c r="DL1624" s="703" t="n">
        <v>0</v>
      </c>
      <c r="DM1624" s="703"/>
      <c r="DN1624" s="703"/>
      <c r="DO1624" s="703" t="n">
        <v>0</v>
      </c>
      <c r="DP1624" s="703"/>
      <c r="DQ1624" s="703"/>
      <c r="DR1624" s="703"/>
      <c r="DS1624" s="704" t="n">
        <f aca="false">CN1624-V1624</f>
        <v>0</v>
      </c>
      <c r="DT1624" s="553"/>
      <c r="DU1624" s="48"/>
    </row>
    <row r="1625" customFormat="false" ht="15" hidden="false" customHeight="true" outlineLevel="0" collapsed="false">
      <c r="A1625" s="705" t="n">
        <f aca="false">A1624+1</f>
        <v>1616</v>
      </c>
      <c r="B1625" s="706" t="s">
        <v>2495</v>
      </c>
      <c r="C1625" s="706" t="s">
        <v>362</v>
      </c>
      <c r="D1625" s="706" t="s">
        <v>363</v>
      </c>
      <c r="E1625" s="243" t="n">
        <f aca="false">COUNTIF($G$10:$G$1856,$G1625)</f>
        <v>1</v>
      </c>
      <c r="F1625" s="706"/>
      <c r="G1625" s="706" t="s">
        <v>3608</v>
      </c>
      <c r="H1625" s="707" t="s">
        <v>3609</v>
      </c>
      <c r="I1625" s="708" t="s">
        <v>3131</v>
      </c>
      <c r="J1625" s="707" t="s">
        <v>298</v>
      </c>
      <c r="K1625" s="709" t="n">
        <v>0</v>
      </c>
      <c r="L1625" s="707" t="s">
        <v>297</v>
      </c>
      <c r="M1625" s="708" t="s">
        <v>3132</v>
      </c>
      <c r="N1625" s="710" t="s">
        <v>934</v>
      </c>
      <c r="O1625" s="512" t="n">
        <v>3</v>
      </c>
      <c r="P1625" s="512" t="n">
        <v>1</v>
      </c>
      <c r="Q1625" s="711" t="n">
        <v>0.00176979</v>
      </c>
      <c r="R1625" s="712"/>
      <c r="S1625" s="713"/>
      <c r="T1625" s="714" t="n">
        <v>3.55</v>
      </c>
      <c r="U1625" s="715"/>
      <c r="V1625" s="262" t="n">
        <f aca="false">SUM(W1625:CI1625)</f>
        <v>0</v>
      </c>
      <c r="W1625" s="243" t="n">
        <v>0</v>
      </c>
      <c r="X1625" s="243" t="n">
        <v>0</v>
      </c>
      <c r="Y1625" s="243" t="n">
        <v>0</v>
      </c>
      <c r="Z1625" s="243" t="n">
        <v>0</v>
      </c>
      <c r="AA1625" s="243" t="n">
        <v>0</v>
      </c>
      <c r="AB1625" s="243" t="n">
        <v>0</v>
      </c>
      <c r="AC1625" s="243" t="n">
        <v>0</v>
      </c>
      <c r="AD1625" s="243" t="n">
        <v>0</v>
      </c>
      <c r="AE1625" s="243" t="n">
        <v>0</v>
      </c>
      <c r="AF1625" s="243" t="n">
        <v>0</v>
      </c>
      <c r="AG1625" s="243" t="n">
        <v>0</v>
      </c>
      <c r="AH1625" s="518" t="n">
        <v>0</v>
      </c>
      <c r="AI1625" s="243" t="n">
        <v>0</v>
      </c>
      <c r="AJ1625" s="243" t="n">
        <v>0</v>
      </c>
      <c r="AK1625" s="518" t="n">
        <v>0</v>
      </c>
      <c r="AL1625" s="518" t="n">
        <v>0</v>
      </c>
      <c r="AM1625" s="518" t="n">
        <v>0</v>
      </c>
      <c r="AN1625" s="518" t="n">
        <v>0</v>
      </c>
      <c r="AO1625" s="518" t="n">
        <v>0</v>
      </c>
      <c r="AP1625" s="518" t="n">
        <v>0</v>
      </c>
      <c r="AQ1625" s="518" t="n">
        <v>0</v>
      </c>
      <c r="AR1625" s="518" t="n">
        <v>0</v>
      </c>
      <c r="AS1625" s="518" t="n">
        <v>0</v>
      </c>
      <c r="AT1625" s="518" t="n">
        <v>0</v>
      </c>
      <c r="AU1625" s="518" t="n">
        <v>0</v>
      </c>
      <c r="AV1625" s="518" t="n">
        <v>0</v>
      </c>
      <c r="AW1625" s="518" t="n">
        <v>0</v>
      </c>
      <c r="AX1625" s="518" t="n">
        <v>0</v>
      </c>
      <c r="AY1625" s="518" t="n">
        <v>0</v>
      </c>
      <c r="AZ1625" s="518" t="n">
        <v>0</v>
      </c>
      <c r="BA1625" s="518" t="n">
        <v>0</v>
      </c>
      <c r="BB1625" s="518" t="n">
        <v>0</v>
      </c>
      <c r="BC1625" s="518" t="n">
        <v>0</v>
      </c>
      <c r="BD1625" s="518" t="n">
        <v>0</v>
      </c>
      <c r="BE1625" s="518" t="n">
        <v>0</v>
      </c>
      <c r="BF1625" s="518" t="n">
        <v>0</v>
      </c>
      <c r="BG1625" s="518" t="n">
        <v>0</v>
      </c>
      <c r="BH1625" s="518" t="n">
        <v>0</v>
      </c>
      <c r="BI1625" s="518" t="n">
        <v>0</v>
      </c>
      <c r="BJ1625" s="518"/>
      <c r="BK1625" s="518"/>
      <c r="BL1625" s="518" t="n">
        <v>0</v>
      </c>
      <c r="BM1625" s="518"/>
      <c r="BN1625" s="518"/>
      <c r="BO1625" s="518"/>
      <c r="BP1625" s="518"/>
      <c r="BQ1625" s="518"/>
      <c r="BR1625" s="518"/>
      <c r="BS1625" s="518"/>
      <c r="BT1625" s="518"/>
      <c r="BU1625" s="518"/>
      <c r="BV1625" s="518" t="n">
        <v>0</v>
      </c>
      <c r="BW1625" s="518" t="n">
        <v>0</v>
      </c>
      <c r="BX1625" s="518" t="n">
        <v>0</v>
      </c>
      <c r="BY1625" s="518" t="n">
        <v>0</v>
      </c>
      <c r="BZ1625" s="518" t="n">
        <v>0</v>
      </c>
      <c r="CA1625" s="518" t="n">
        <v>0</v>
      </c>
      <c r="CB1625" s="518" t="n">
        <v>0</v>
      </c>
      <c r="CC1625" s="518" t="n">
        <v>0</v>
      </c>
      <c r="CD1625" s="518" t="n">
        <v>0</v>
      </c>
      <c r="CE1625" s="518" t="n">
        <v>0</v>
      </c>
      <c r="CF1625" s="518" t="n">
        <v>0</v>
      </c>
      <c r="CG1625" s="518" t="n">
        <v>0</v>
      </c>
      <c r="CH1625" s="518"/>
      <c r="CI1625" s="716"/>
      <c r="CL1625" s="48" t="n">
        <v>0</v>
      </c>
      <c r="CM1625" s="48" t="n">
        <f aca="false">CL1625-V1625</f>
        <v>0</v>
      </c>
      <c r="CN1625" s="702" t="n">
        <f aca="false">SUM(CO1625:DR1625)</f>
        <v>0</v>
      </c>
      <c r="CO1625" s="703" t="n">
        <v>0</v>
      </c>
      <c r="CP1625" s="703"/>
      <c r="CQ1625" s="703" t="n">
        <v>0</v>
      </c>
      <c r="CR1625" s="703"/>
      <c r="CS1625" s="703" t="n">
        <v>0</v>
      </c>
      <c r="CT1625" s="703" t="n">
        <v>0</v>
      </c>
      <c r="CU1625" s="703"/>
      <c r="CV1625" s="703"/>
      <c r="CW1625" s="703"/>
      <c r="CX1625" s="703" t="n">
        <v>0</v>
      </c>
      <c r="CY1625" s="703" t="n">
        <v>0</v>
      </c>
      <c r="CZ1625" s="703" t="n">
        <v>0</v>
      </c>
      <c r="DA1625" s="703"/>
      <c r="DB1625" s="703"/>
      <c r="DC1625" s="703"/>
      <c r="DD1625" s="703"/>
      <c r="DE1625" s="703" t="n">
        <v>0</v>
      </c>
      <c r="DF1625" s="703"/>
      <c r="DG1625" s="703" t="n">
        <v>0</v>
      </c>
      <c r="DH1625" s="703" t="n">
        <v>0</v>
      </c>
      <c r="DI1625" s="703" t="n">
        <v>0</v>
      </c>
      <c r="DJ1625" s="703" t="n">
        <v>0</v>
      </c>
      <c r="DK1625" s="703" t="n">
        <v>0</v>
      </c>
      <c r="DL1625" s="703" t="n">
        <v>0</v>
      </c>
      <c r="DM1625" s="703"/>
      <c r="DN1625" s="703"/>
      <c r="DO1625" s="703" t="n">
        <v>0</v>
      </c>
      <c r="DP1625" s="703"/>
      <c r="DQ1625" s="703"/>
      <c r="DR1625" s="703"/>
      <c r="DS1625" s="704" t="n">
        <f aca="false">CN1625-V1625</f>
        <v>0</v>
      </c>
      <c r="DT1625" s="553"/>
      <c r="DU1625" s="48"/>
    </row>
    <row r="1626" customFormat="false" ht="15" hidden="false" customHeight="true" outlineLevel="0" collapsed="false">
      <c r="A1626" s="705" t="n">
        <f aca="false">A1625+1</f>
        <v>1617</v>
      </c>
      <c r="B1626" s="706" t="s">
        <v>2495</v>
      </c>
      <c r="C1626" s="706" t="s">
        <v>362</v>
      </c>
      <c r="D1626" s="706" t="s">
        <v>363</v>
      </c>
      <c r="E1626" s="243" t="n">
        <f aca="false">COUNTIF($G$10:$G$1856,$G1626)</f>
        <v>1</v>
      </c>
      <c r="F1626" s="706"/>
      <c r="G1626" s="706" t="s">
        <v>3610</v>
      </c>
      <c r="H1626" s="707" t="s">
        <v>3611</v>
      </c>
      <c r="I1626" s="708" t="s">
        <v>989</v>
      </c>
      <c r="J1626" s="707" t="s">
        <v>298</v>
      </c>
      <c r="K1626" s="709" t="n">
        <v>0</v>
      </c>
      <c r="L1626" s="707" t="s">
        <v>297</v>
      </c>
      <c r="M1626" s="708" t="s">
        <v>1301</v>
      </c>
      <c r="N1626" s="710" t="s">
        <v>934</v>
      </c>
      <c r="O1626" s="512" t="n">
        <v>2</v>
      </c>
      <c r="P1626" s="512" t="n">
        <v>1</v>
      </c>
      <c r="Q1626" s="711" t="n">
        <v>0.00678333</v>
      </c>
      <c r="R1626" s="712"/>
      <c r="S1626" s="713"/>
      <c r="T1626" s="714" t="n">
        <v>13.61</v>
      </c>
      <c r="U1626" s="715"/>
      <c r="V1626" s="262" t="n">
        <f aca="false">SUM(W1626:CI1626)</f>
        <v>0</v>
      </c>
      <c r="W1626" s="243" t="n">
        <v>0</v>
      </c>
      <c r="X1626" s="243" t="n">
        <v>0</v>
      </c>
      <c r="Y1626" s="243" t="n">
        <v>0</v>
      </c>
      <c r="Z1626" s="243" t="n">
        <v>0</v>
      </c>
      <c r="AA1626" s="243" t="n">
        <v>0</v>
      </c>
      <c r="AB1626" s="243" t="n">
        <v>0</v>
      </c>
      <c r="AC1626" s="243" t="n">
        <v>0</v>
      </c>
      <c r="AD1626" s="243" t="n">
        <v>0</v>
      </c>
      <c r="AE1626" s="243" t="n">
        <v>0</v>
      </c>
      <c r="AF1626" s="243" t="n">
        <v>0</v>
      </c>
      <c r="AG1626" s="243" t="n">
        <v>0</v>
      </c>
      <c r="AH1626" s="518" t="n">
        <v>0</v>
      </c>
      <c r="AI1626" s="243" t="n">
        <v>0</v>
      </c>
      <c r="AJ1626" s="243" t="n">
        <v>0</v>
      </c>
      <c r="AK1626" s="518" t="n">
        <v>0</v>
      </c>
      <c r="AL1626" s="518" t="n">
        <v>0</v>
      </c>
      <c r="AM1626" s="518" t="n">
        <v>0</v>
      </c>
      <c r="AN1626" s="518" t="n">
        <v>0</v>
      </c>
      <c r="AO1626" s="518" t="n">
        <v>0</v>
      </c>
      <c r="AP1626" s="518" t="n">
        <v>0</v>
      </c>
      <c r="AQ1626" s="518" t="n">
        <v>0</v>
      </c>
      <c r="AR1626" s="518" t="n">
        <v>0</v>
      </c>
      <c r="AS1626" s="518" t="n">
        <v>0</v>
      </c>
      <c r="AT1626" s="518" t="n">
        <v>0</v>
      </c>
      <c r="AU1626" s="518" t="n">
        <v>0</v>
      </c>
      <c r="AV1626" s="518" t="n">
        <v>0</v>
      </c>
      <c r="AW1626" s="518" t="n">
        <v>0</v>
      </c>
      <c r="AX1626" s="518" t="n">
        <v>0</v>
      </c>
      <c r="AY1626" s="518" t="n">
        <v>0</v>
      </c>
      <c r="AZ1626" s="518" t="n">
        <v>0</v>
      </c>
      <c r="BA1626" s="518" t="n">
        <v>0</v>
      </c>
      <c r="BB1626" s="518" t="n">
        <v>0</v>
      </c>
      <c r="BC1626" s="518" t="n">
        <v>0</v>
      </c>
      <c r="BD1626" s="518" t="n">
        <v>0</v>
      </c>
      <c r="BE1626" s="518" t="n">
        <v>0</v>
      </c>
      <c r="BF1626" s="518" t="n">
        <v>0</v>
      </c>
      <c r="BG1626" s="518" t="n">
        <v>0</v>
      </c>
      <c r="BH1626" s="518" t="n">
        <v>0</v>
      </c>
      <c r="BI1626" s="518" t="n">
        <v>0</v>
      </c>
      <c r="BJ1626" s="518"/>
      <c r="BK1626" s="518"/>
      <c r="BL1626" s="518" t="n">
        <v>0</v>
      </c>
      <c r="BM1626" s="518"/>
      <c r="BN1626" s="518"/>
      <c r="BO1626" s="518"/>
      <c r="BP1626" s="518"/>
      <c r="BQ1626" s="518"/>
      <c r="BR1626" s="518"/>
      <c r="BS1626" s="518"/>
      <c r="BT1626" s="518"/>
      <c r="BU1626" s="518"/>
      <c r="BV1626" s="518" t="n">
        <v>0</v>
      </c>
      <c r="BW1626" s="518" t="n">
        <v>0</v>
      </c>
      <c r="BX1626" s="518" t="n">
        <v>0</v>
      </c>
      <c r="BY1626" s="518" t="n">
        <v>0</v>
      </c>
      <c r="BZ1626" s="518" t="n">
        <v>0</v>
      </c>
      <c r="CA1626" s="518" t="n">
        <v>0</v>
      </c>
      <c r="CB1626" s="518" t="n">
        <v>0</v>
      </c>
      <c r="CC1626" s="518" t="n">
        <v>0</v>
      </c>
      <c r="CD1626" s="518" t="n">
        <v>0</v>
      </c>
      <c r="CE1626" s="518" t="n">
        <v>0</v>
      </c>
      <c r="CF1626" s="518" t="n">
        <v>0</v>
      </c>
      <c r="CG1626" s="518" t="n">
        <v>0</v>
      </c>
      <c r="CH1626" s="518"/>
      <c r="CI1626" s="716"/>
      <c r="CL1626" s="48" t="n">
        <v>0</v>
      </c>
      <c r="CM1626" s="48" t="n">
        <f aca="false">CL1626-V1626</f>
        <v>0</v>
      </c>
      <c r="CN1626" s="702" t="n">
        <f aca="false">SUM(CO1626:DR1626)</f>
        <v>0</v>
      </c>
      <c r="CO1626" s="703" t="n">
        <v>0</v>
      </c>
      <c r="CP1626" s="703"/>
      <c r="CQ1626" s="703" t="n">
        <v>0</v>
      </c>
      <c r="CR1626" s="703"/>
      <c r="CS1626" s="703" t="n">
        <v>0</v>
      </c>
      <c r="CT1626" s="703" t="n">
        <v>0</v>
      </c>
      <c r="CU1626" s="703"/>
      <c r="CV1626" s="703"/>
      <c r="CW1626" s="703"/>
      <c r="CX1626" s="703" t="n">
        <v>0</v>
      </c>
      <c r="CY1626" s="703" t="n">
        <v>0</v>
      </c>
      <c r="CZ1626" s="703" t="n">
        <v>0</v>
      </c>
      <c r="DA1626" s="703"/>
      <c r="DB1626" s="703"/>
      <c r="DC1626" s="703"/>
      <c r="DD1626" s="703"/>
      <c r="DE1626" s="703" t="n">
        <v>0</v>
      </c>
      <c r="DF1626" s="703"/>
      <c r="DG1626" s="703" t="n">
        <v>0</v>
      </c>
      <c r="DH1626" s="703" t="n">
        <v>0</v>
      </c>
      <c r="DI1626" s="703" t="n">
        <v>0</v>
      </c>
      <c r="DJ1626" s="703" t="n">
        <v>0</v>
      </c>
      <c r="DK1626" s="703" t="n">
        <v>0</v>
      </c>
      <c r="DL1626" s="703" t="n">
        <v>0</v>
      </c>
      <c r="DM1626" s="703"/>
      <c r="DN1626" s="703"/>
      <c r="DO1626" s="703" t="n">
        <v>0</v>
      </c>
      <c r="DP1626" s="703"/>
      <c r="DQ1626" s="703"/>
      <c r="DR1626" s="703"/>
      <c r="DS1626" s="704" t="n">
        <f aca="false">CN1626-V1626</f>
        <v>0</v>
      </c>
      <c r="DT1626" s="553"/>
      <c r="DU1626" s="48"/>
    </row>
    <row r="1627" customFormat="false" ht="15" hidden="false" customHeight="true" outlineLevel="0" collapsed="false">
      <c r="A1627" s="705" t="n">
        <f aca="false">A1626+1</f>
        <v>1618</v>
      </c>
      <c r="B1627" s="706" t="s">
        <v>2495</v>
      </c>
      <c r="C1627" s="706" t="s">
        <v>362</v>
      </c>
      <c r="D1627" s="706" t="s">
        <v>363</v>
      </c>
      <c r="E1627" s="243" t="n">
        <f aca="false">COUNTIF($G$10:$G$1856,$G1627)</f>
        <v>1</v>
      </c>
      <c r="F1627" s="706"/>
      <c r="G1627" s="706" t="s">
        <v>3612</v>
      </c>
      <c r="H1627" s="707" t="s">
        <v>3613</v>
      </c>
      <c r="I1627" s="708" t="s">
        <v>985</v>
      </c>
      <c r="J1627" s="707" t="s">
        <v>298</v>
      </c>
      <c r="K1627" s="709" t="n">
        <v>0</v>
      </c>
      <c r="L1627" s="707" t="s">
        <v>297</v>
      </c>
      <c r="M1627" s="708" t="s">
        <v>938</v>
      </c>
      <c r="N1627" s="710" t="s">
        <v>934</v>
      </c>
      <c r="O1627" s="512" t="n">
        <v>1</v>
      </c>
      <c r="P1627" s="512" t="n">
        <v>1</v>
      </c>
      <c r="Q1627" s="711" t="n">
        <v>0.006405837</v>
      </c>
      <c r="R1627" s="712"/>
      <c r="S1627" s="713"/>
      <c r="T1627" s="714" t="n">
        <v>12.85</v>
      </c>
      <c r="U1627" s="715"/>
      <c r="V1627" s="262" t="n">
        <f aca="false">SUM(W1627:CI1627)</f>
        <v>0</v>
      </c>
      <c r="W1627" s="243" t="n">
        <v>0</v>
      </c>
      <c r="X1627" s="243" t="n">
        <v>0</v>
      </c>
      <c r="Y1627" s="243" t="n">
        <v>0</v>
      </c>
      <c r="Z1627" s="243" t="n">
        <v>0</v>
      </c>
      <c r="AA1627" s="243" t="n">
        <v>0</v>
      </c>
      <c r="AB1627" s="243" t="n">
        <v>0</v>
      </c>
      <c r="AC1627" s="243" t="n">
        <v>0</v>
      </c>
      <c r="AD1627" s="243" t="n">
        <v>0</v>
      </c>
      <c r="AE1627" s="243" t="n">
        <v>0</v>
      </c>
      <c r="AF1627" s="243" t="n">
        <v>0</v>
      </c>
      <c r="AG1627" s="243" t="n">
        <v>0</v>
      </c>
      <c r="AH1627" s="518" t="n">
        <v>0</v>
      </c>
      <c r="AI1627" s="243" t="n">
        <v>0</v>
      </c>
      <c r="AJ1627" s="243" t="n">
        <v>0</v>
      </c>
      <c r="AK1627" s="518" t="n">
        <v>0</v>
      </c>
      <c r="AL1627" s="518" t="n">
        <v>0</v>
      </c>
      <c r="AM1627" s="518" t="n">
        <v>0</v>
      </c>
      <c r="AN1627" s="518" t="n">
        <v>0</v>
      </c>
      <c r="AO1627" s="518" t="n">
        <v>0</v>
      </c>
      <c r="AP1627" s="518" t="n">
        <v>0</v>
      </c>
      <c r="AQ1627" s="518" t="n">
        <v>0</v>
      </c>
      <c r="AR1627" s="518" t="n">
        <v>0</v>
      </c>
      <c r="AS1627" s="518" t="n">
        <v>0</v>
      </c>
      <c r="AT1627" s="518" t="n">
        <v>0</v>
      </c>
      <c r="AU1627" s="518" t="n">
        <v>0</v>
      </c>
      <c r="AV1627" s="518" t="n">
        <v>0</v>
      </c>
      <c r="AW1627" s="518" t="n">
        <v>0</v>
      </c>
      <c r="AX1627" s="518" t="n">
        <v>0</v>
      </c>
      <c r="AY1627" s="518" t="n">
        <v>0</v>
      </c>
      <c r="AZ1627" s="518" t="n">
        <v>0</v>
      </c>
      <c r="BA1627" s="518" t="n">
        <v>0</v>
      </c>
      <c r="BB1627" s="518" t="n">
        <v>0</v>
      </c>
      <c r="BC1627" s="518" t="n">
        <v>0</v>
      </c>
      <c r="BD1627" s="518" t="n">
        <v>0</v>
      </c>
      <c r="BE1627" s="518" t="n">
        <v>0</v>
      </c>
      <c r="BF1627" s="518" t="n">
        <v>0</v>
      </c>
      <c r="BG1627" s="518" t="n">
        <v>0</v>
      </c>
      <c r="BH1627" s="518" t="n">
        <v>0</v>
      </c>
      <c r="BI1627" s="518" t="n">
        <v>0</v>
      </c>
      <c r="BJ1627" s="518"/>
      <c r="BK1627" s="518"/>
      <c r="BL1627" s="518" t="n">
        <v>0</v>
      </c>
      <c r="BM1627" s="518"/>
      <c r="BN1627" s="518"/>
      <c r="BO1627" s="518"/>
      <c r="BP1627" s="518"/>
      <c r="BQ1627" s="518"/>
      <c r="BR1627" s="518"/>
      <c r="BS1627" s="518"/>
      <c r="BT1627" s="518"/>
      <c r="BU1627" s="518"/>
      <c r="BV1627" s="518" t="n">
        <v>0</v>
      </c>
      <c r="BW1627" s="518" t="n">
        <v>0</v>
      </c>
      <c r="BX1627" s="518" t="n">
        <v>0</v>
      </c>
      <c r="BY1627" s="518" t="n">
        <v>0</v>
      </c>
      <c r="BZ1627" s="518" t="n">
        <v>0</v>
      </c>
      <c r="CA1627" s="518" t="n">
        <v>0</v>
      </c>
      <c r="CB1627" s="518" t="n">
        <v>0</v>
      </c>
      <c r="CC1627" s="518" t="n">
        <v>0</v>
      </c>
      <c r="CD1627" s="518" t="n">
        <v>0</v>
      </c>
      <c r="CE1627" s="518" t="n">
        <v>0</v>
      </c>
      <c r="CF1627" s="518" t="n">
        <v>0</v>
      </c>
      <c r="CG1627" s="518" t="n">
        <v>0</v>
      </c>
      <c r="CH1627" s="518"/>
      <c r="CI1627" s="716"/>
      <c r="CL1627" s="48" t="n">
        <v>0</v>
      </c>
      <c r="CM1627" s="48" t="n">
        <f aca="false">CL1627-V1627</f>
        <v>0</v>
      </c>
      <c r="CN1627" s="702" t="n">
        <f aca="false">SUM(CO1627:DR1627)</f>
        <v>0</v>
      </c>
      <c r="CO1627" s="703" t="n">
        <v>0</v>
      </c>
      <c r="CP1627" s="703"/>
      <c r="CQ1627" s="703" t="n">
        <v>0</v>
      </c>
      <c r="CR1627" s="703"/>
      <c r="CS1627" s="703" t="n">
        <v>0</v>
      </c>
      <c r="CT1627" s="703" t="n">
        <v>0</v>
      </c>
      <c r="CU1627" s="703"/>
      <c r="CV1627" s="703"/>
      <c r="CW1627" s="703"/>
      <c r="CX1627" s="703" t="n">
        <v>0</v>
      </c>
      <c r="CY1627" s="703" t="n">
        <v>0</v>
      </c>
      <c r="CZ1627" s="703" t="n">
        <v>0</v>
      </c>
      <c r="DA1627" s="703"/>
      <c r="DB1627" s="703"/>
      <c r="DC1627" s="703"/>
      <c r="DD1627" s="703"/>
      <c r="DE1627" s="703" t="n">
        <v>0</v>
      </c>
      <c r="DF1627" s="703"/>
      <c r="DG1627" s="703" t="n">
        <v>0</v>
      </c>
      <c r="DH1627" s="703" t="n">
        <v>0</v>
      </c>
      <c r="DI1627" s="703" t="n">
        <v>0</v>
      </c>
      <c r="DJ1627" s="703" t="n">
        <v>0</v>
      </c>
      <c r="DK1627" s="703" t="n">
        <v>0</v>
      </c>
      <c r="DL1627" s="703" t="n">
        <v>0</v>
      </c>
      <c r="DM1627" s="703"/>
      <c r="DN1627" s="703"/>
      <c r="DO1627" s="703"/>
      <c r="DP1627" s="703"/>
      <c r="DQ1627" s="703"/>
      <c r="DR1627" s="703"/>
      <c r="DS1627" s="704" t="n">
        <f aca="false">CN1627-V1627</f>
        <v>0</v>
      </c>
      <c r="DT1627" s="553"/>
      <c r="DU1627" s="48"/>
    </row>
    <row r="1628" customFormat="false" ht="15" hidden="false" customHeight="true" outlineLevel="0" collapsed="false">
      <c r="A1628" s="705" t="n">
        <f aca="false">A1627+1</f>
        <v>1619</v>
      </c>
      <c r="B1628" s="706" t="s">
        <v>2495</v>
      </c>
      <c r="C1628" s="706" t="s">
        <v>362</v>
      </c>
      <c r="D1628" s="706" t="s">
        <v>363</v>
      </c>
      <c r="E1628" s="243" t="n">
        <f aca="false">COUNTIF($G$10:$G$1856,$G1628)</f>
        <v>1</v>
      </c>
      <c r="F1628" s="706"/>
      <c r="G1628" s="706" t="s">
        <v>3614</v>
      </c>
      <c r="H1628" s="707" t="s">
        <v>3615</v>
      </c>
      <c r="I1628" s="708" t="s">
        <v>1149</v>
      </c>
      <c r="J1628" s="707" t="s">
        <v>298</v>
      </c>
      <c r="K1628" s="709" t="n">
        <v>0</v>
      </c>
      <c r="L1628" s="707" t="s">
        <v>297</v>
      </c>
      <c r="M1628" s="708" t="s">
        <v>1150</v>
      </c>
      <c r="N1628" s="710" t="s">
        <v>934</v>
      </c>
      <c r="O1628" s="512" t="n">
        <v>1</v>
      </c>
      <c r="P1628" s="512" t="n">
        <v>1</v>
      </c>
      <c r="Q1628" s="711" t="n">
        <v>0.0003336</v>
      </c>
      <c r="R1628" s="712"/>
      <c r="S1628" s="713"/>
      <c r="T1628" s="714" t="n">
        <v>0.67</v>
      </c>
      <c r="U1628" s="715"/>
      <c r="V1628" s="262" t="n">
        <f aca="false">SUM(W1628:CI1628)</f>
        <v>0</v>
      </c>
      <c r="W1628" s="243" t="n">
        <v>0</v>
      </c>
      <c r="X1628" s="243" t="n">
        <v>0</v>
      </c>
      <c r="Y1628" s="243" t="n">
        <v>0</v>
      </c>
      <c r="Z1628" s="243" t="n">
        <v>0</v>
      </c>
      <c r="AA1628" s="243" t="n">
        <v>0</v>
      </c>
      <c r="AB1628" s="243" t="n">
        <v>0</v>
      </c>
      <c r="AC1628" s="243" t="n">
        <v>0</v>
      </c>
      <c r="AD1628" s="243" t="n">
        <v>0</v>
      </c>
      <c r="AE1628" s="243" t="n">
        <v>0</v>
      </c>
      <c r="AF1628" s="243" t="n">
        <v>0</v>
      </c>
      <c r="AG1628" s="243" t="n">
        <v>0</v>
      </c>
      <c r="AH1628" s="518" t="n">
        <v>0</v>
      </c>
      <c r="AI1628" s="243" t="n">
        <v>0</v>
      </c>
      <c r="AJ1628" s="243" t="n">
        <v>0</v>
      </c>
      <c r="AK1628" s="518" t="n">
        <v>0</v>
      </c>
      <c r="AL1628" s="518" t="n">
        <v>0</v>
      </c>
      <c r="AM1628" s="518" t="n">
        <v>0</v>
      </c>
      <c r="AN1628" s="518" t="n">
        <v>0</v>
      </c>
      <c r="AO1628" s="518" t="n">
        <v>0</v>
      </c>
      <c r="AP1628" s="518" t="n">
        <v>0</v>
      </c>
      <c r="AQ1628" s="518" t="n">
        <v>0</v>
      </c>
      <c r="AR1628" s="518" t="n">
        <v>0</v>
      </c>
      <c r="AS1628" s="518" t="n">
        <v>0</v>
      </c>
      <c r="AT1628" s="518" t="n">
        <v>0</v>
      </c>
      <c r="AU1628" s="518" t="n">
        <v>0</v>
      </c>
      <c r="AV1628" s="518" t="n">
        <v>0</v>
      </c>
      <c r="AW1628" s="518" t="n">
        <v>0</v>
      </c>
      <c r="AX1628" s="518" t="n">
        <v>0</v>
      </c>
      <c r="AY1628" s="518" t="n">
        <v>0</v>
      </c>
      <c r="AZ1628" s="518" t="n">
        <v>0</v>
      </c>
      <c r="BA1628" s="518" t="n">
        <v>0</v>
      </c>
      <c r="BB1628" s="518" t="n">
        <v>0</v>
      </c>
      <c r="BC1628" s="518" t="n">
        <v>0</v>
      </c>
      <c r="BD1628" s="518" t="n">
        <v>0</v>
      </c>
      <c r="BE1628" s="518" t="n">
        <v>0</v>
      </c>
      <c r="BF1628" s="518" t="n">
        <v>0</v>
      </c>
      <c r="BG1628" s="518" t="n">
        <v>0</v>
      </c>
      <c r="BH1628" s="518" t="n">
        <v>0</v>
      </c>
      <c r="BI1628" s="518" t="n">
        <v>0</v>
      </c>
      <c r="BJ1628" s="518"/>
      <c r="BK1628" s="518"/>
      <c r="BL1628" s="518" t="n">
        <v>0</v>
      </c>
      <c r="BM1628" s="518"/>
      <c r="BN1628" s="518"/>
      <c r="BO1628" s="518"/>
      <c r="BP1628" s="518"/>
      <c r="BQ1628" s="518"/>
      <c r="BR1628" s="518"/>
      <c r="BS1628" s="518"/>
      <c r="BT1628" s="518"/>
      <c r="BU1628" s="518"/>
      <c r="BV1628" s="518" t="n">
        <v>0</v>
      </c>
      <c r="BW1628" s="518" t="n">
        <v>0</v>
      </c>
      <c r="BX1628" s="518" t="n">
        <v>0</v>
      </c>
      <c r="BY1628" s="518" t="n">
        <v>0</v>
      </c>
      <c r="BZ1628" s="518" t="n">
        <v>0</v>
      </c>
      <c r="CA1628" s="518" t="n">
        <v>0</v>
      </c>
      <c r="CB1628" s="518" t="n">
        <v>0</v>
      </c>
      <c r="CC1628" s="518" t="n">
        <v>0</v>
      </c>
      <c r="CD1628" s="518" t="n">
        <v>0</v>
      </c>
      <c r="CE1628" s="518" t="n">
        <v>0</v>
      </c>
      <c r="CF1628" s="518" t="n">
        <v>0</v>
      </c>
      <c r="CG1628" s="518" t="n">
        <v>0</v>
      </c>
      <c r="CH1628" s="518"/>
      <c r="CI1628" s="716"/>
      <c r="CL1628" s="48" t="n">
        <v>0</v>
      </c>
      <c r="CM1628" s="48" t="n">
        <f aca="false">CL1628-V1628</f>
        <v>0</v>
      </c>
      <c r="CN1628" s="702" t="n">
        <f aca="false">SUM(CO1628:DR1628)</f>
        <v>0</v>
      </c>
      <c r="CO1628" s="703" t="n">
        <v>0</v>
      </c>
      <c r="CP1628" s="703"/>
      <c r="CQ1628" s="703" t="n">
        <v>0</v>
      </c>
      <c r="CR1628" s="703"/>
      <c r="CS1628" s="703" t="n">
        <v>0</v>
      </c>
      <c r="CT1628" s="703" t="n">
        <v>0</v>
      </c>
      <c r="CU1628" s="703"/>
      <c r="CV1628" s="703"/>
      <c r="CW1628" s="703"/>
      <c r="CX1628" s="703" t="n">
        <v>0</v>
      </c>
      <c r="CY1628" s="703" t="n">
        <v>0</v>
      </c>
      <c r="CZ1628" s="703" t="n">
        <v>0</v>
      </c>
      <c r="DA1628" s="703"/>
      <c r="DB1628" s="703"/>
      <c r="DC1628" s="703"/>
      <c r="DD1628" s="703"/>
      <c r="DE1628" s="703" t="n">
        <v>0</v>
      </c>
      <c r="DF1628" s="703"/>
      <c r="DG1628" s="703" t="n">
        <v>0</v>
      </c>
      <c r="DH1628" s="703" t="n">
        <v>0</v>
      </c>
      <c r="DI1628" s="703" t="n">
        <v>0</v>
      </c>
      <c r="DJ1628" s="703" t="n">
        <v>0</v>
      </c>
      <c r="DK1628" s="703" t="n">
        <v>0</v>
      </c>
      <c r="DL1628" s="703" t="n">
        <v>0</v>
      </c>
      <c r="DM1628" s="703"/>
      <c r="DN1628" s="703"/>
      <c r="DO1628" s="703" t="n">
        <v>0</v>
      </c>
      <c r="DP1628" s="703"/>
      <c r="DQ1628" s="703"/>
      <c r="DR1628" s="703"/>
      <c r="DS1628" s="704" t="n">
        <f aca="false">CN1628-V1628</f>
        <v>0</v>
      </c>
      <c r="DT1628" s="553"/>
      <c r="DU1628" s="48"/>
    </row>
    <row r="1629" customFormat="false" ht="15" hidden="false" customHeight="true" outlineLevel="0" collapsed="false">
      <c r="A1629" s="705" t="n">
        <f aca="false">A1628+1</f>
        <v>1620</v>
      </c>
      <c r="B1629" s="706" t="s">
        <v>2495</v>
      </c>
      <c r="C1629" s="706" t="s">
        <v>362</v>
      </c>
      <c r="D1629" s="706" t="s">
        <v>363</v>
      </c>
      <c r="E1629" s="243" t="n">
        <f aca="false">COUNTIF($G$10:$G$1856,$G1629)</f>
        <v>1</v>
      </c>
      <c r="F1629" s="706"/>
      <c r="G1629" s="706" t="s">
        <v>3616</v>
      </c>
      <c r="H1629" s="707" t="s">
        <v>3617</v>
      </c>
      <c r="I1629" s="708" t="s">
        <v>1062</v>
      </c>
      <c r="J1629" s="707" t="s">
        <v>298</v>
      </c>
      <c r="K1629" s="709" t="n">
        <v>0</v>
      </c>
      <c r="L1629" s="707" t="s">
        <v>297</v>
      </c>
      <c r="M1629" s="708" t="s">
        <v>1063</v>
      </c>
      <c r="N1629" s="710" t="s">
        <v>934</v>
      </c>
      <c r="O1629" s="512" t="n">
        <v>1</v>
      </c>
      <c r="P1629" s="512" t="n">
        <v>1</v>
      </c>
      <c r="Q1629" s="711" t="n">
        <v>0.001091907</v>
      </c>
      <c r="R1629" s="712"/>
      <c r="S1629" s="713"/>
      <c r="T1629" s="714" t="n">
        <v>2.19</v>
      </c>
      <c r="U1629" s="715"/>
      <c r="V1629" s="262" t="n">
        <f aca="false">SUM(W1629:CI1629)</f>
        <v>0</v>
      </c>
      <c r="W1629" s="243" t="n">
        <v>0</v>
      </c>
      <c r="X1629" s="243" t="n">
        <v>0</v>
      </c>
      <c r="Y1629" s="243" t="n">
        <v>0</v>
      </c>
      <c r="Z1629" s="243" t="n">
        <v>0</v>
      </c>
      <c r="AA1629" s="243" t="n">
        <v>0</v>
      </c>
      <c r="AB1629" s="243" t="n">
        <v>0</v>
      </c>
      <c r="AC1629" s="243" t="n">
        <v>0</v>
      </c>
      <c r="AD1629" s="243" t="n">
        <v>0</v>
      </c>
      <c r="AE1629" s="243" t="n">
        <v>0</v>
      </c>
      <c r="AF1629" s="243" t="n">
        <v>0</v>
      </c>
      <c r="AG1629" s="243" t="n">
        <v>0</v>
      </c>
      <c r="AH1629" s="518" t="n">
        <v>0</v>
      </c>
      <c r="AI1629" s="243" t="n">
        <v>0</v>
      </c>
      <c r="AJ1629" s="243" t="n">
        <v>0</v>
      </c>
      <c r="AK1629" s="518" t="n">
        <v>0</v>
      </c>
      <c r="AL1629" s="518" t="n">
        <v>0</v>
      </c>
      <c r="AM1629" s="518" t="n">
        <v>0</v>
      </c>
      <c r="AN1629" s="518" t="n">
        <v>0</v>
      </c>
      <c r="AO1629" s="518" t="n">
        <v>0</v>
      </c>
      <c r="AP1629" s="518" t="n">
        <v>0</v>
      </c>
      <c r="AQ1629" s="518" t="n">
        <v>0</v>
      </c>
      <c r="AR1629" s="518" t="n">
        <v>0</v>
      </c>
      <c r="AS1629" s="518" t="n">
        <v>0</v>
      </c>
      <c r="AT1629" s="518" t="n">
        <v>0</v>
      </c>
      <c r="AU1629" s="518" t="n">
        <v>0</v>
      </c>
      <c r="AV1629" s="518" t="n">
        <v>0</v>
      </c>
      <c r="AW1629" s="518" t="n">
        <v>0</v>
      </c>
      <c r="AX1629" s="518" t="n">
        <v>0</v>
      </c>
      <c r="AY1629" s="518" t="n">
        <v>0</v>
      </c>
      <c r="AZ1629" s="518" t="n">
        <v>0</v>
      </c>
      <c r="BA1629" s="518" t="n">
        <v>0</v>
      </c>
      <c r="BB1629" s="518" t="n">
        <v>0</v>
      </c>
      <c r="BC1629" s="518" t="n">
        <v>0</v>
      </c>
      <c r="BD1629" s="518" t="n">
        <v>0</v>
      </c>
      <c r="BE1629" s="518" t="n">
        <v>0</v>
      </c>
      <c r="BF1629" s="518" t="n">
        <v>0</v>
      </c>
      <c r="BG1629" s="518" t="n">
        <v>0</v>
      </c>
      <c r="BH1629" s="518" t="n">
        <v>0</v>
      </c>
      <c r="BI1629" s="518" t="n">
        <v>0</v>
      </c>
      <c r="BJ1629" s="518"/>
      <c r="BK1629" s="518"/>
      <c r="BL1629" s="518" t="n">
        <v>0</v>
      </c>
      <c r="BM1629" s="518"/>
      <c r="BN1629" s="518"/>
      <c r="BO1629" s="518"/>
      <c r="BP1629" s="518"/>
      <c r="BQ1629" s="518"/>
      <c r="BR1629" s="518"/>
      <c r="BS1629" s="518"/>
      <c r="BT1629" s="518"/>
      <c r="BU1629" s="518"/>
      <c r="BV1629" s="518" t="n">
        <v>0</v>
      </c>
      <c r="BW1629" s="518" t="n">
        <v>0</v>
      </c>
      <c r="BX1629" s="518" t="n">
        <v>0</v>
      </c>
      <c r="BY1629" s="518" t="n">
        <v>0</v>
      </c>
      <c r="BZ1629" s="518" t="n">
        <v>0</v>
      </c>
      <c r="CA1629" s="518" t="n">
        <v>0</v>
      </c>
      <c r="CB1629" s="518" t="n">
        <v>0</v>
      </c>
      <c r="CC1629" s="518" t="n">
        <v>0</v>
      </c>
      <c r="CD1629" s="518" t="n">
        <v>0</v>
      </c>
      <c r="CE1629" s="518" t="n">
        <v>0</v>
      </c>
      <c r="CF1629" s="518" t="n">
        <v>0</v>
      </c>
      <c r="CG1629" s="518" t="n">
        <v>0</v>
      </c>
      <c r="CH1629" s="518"/>
      <c r="CI1629" s="716"/>
      <c r="CL1629" s="48" t="n">
        <v>0</v>
      </c>
      <c r="CM1629" s="48" t="n">
        <f aca="false">CL1629-V1629</f>
        <v>0</v>
      </c>
      <c r="CN1629" s="702" t="n">
        <f aca="false">SUM(CO1629:DR1629)</f>
        <v>0</v>
      </c>
      <c r="CO1629" s="703" t="n">
        <v>0</v>
      </c>
      <c r="CP1629" s="703"/>
      <c r="CQ1629" s="703" t="n">
        <v>0</v>
      </c>
      <c r="CR1629" s="703"/>
      <c r="CS1629" s="703" t="n">
        <v>0</v>
      </c>
      <c r="CT1629" s="703" t="n">
        <v>0</v>
      </c>
      <c r="CU1629" s="703"/>
      <c r="CV1629" s="703"/>
      <c r="CW1629" s="703"/>
      <c r="CX1629" s="703" t="n">
        <v>0</v>
      </c>
      <c r="CY1629" s="703" t="n">
        <v>0</v>
      </c>
      <c r="CZ1629" s="703" t="n">
        <v>0</v>
      </c>
      <c r="DA1629" s="703"/>
      <c r="DB1629" s="703"/>
      <c r="DC1629" s="703"/>
      <c r="DD1629" s="703"/>
      <c r="DE1629" s="703" t="n">
        <v>0</v>
      </c>
      <c r="DF1629" s="703"/>
      <c r="DG1629" s="703" t="n">
        <v>0</v>
      </c>
      <c r="DH1629" s="703" t="n">
        <v>0</v>
      </c>
      <c r="DI1629" s="703" t="n">
        <v>0</v>
      </c>
      <c r="DJ1629" s="703" t="n">
        <v>0</v>
      </c>
      <c r="DK1629" s="703" t="n">
        <v>0</v>
      </c>
      <c r="DL1629" s="703" t="n">
        <v>0</v>
      </c>
      <c r="DM1629" s="703"/>
      <c r="DN1629" s="703"/>
      <c r="DO1629" s="703" t="n">
        <v>0</v>
      </c>
      <c r="DP1629" s="703"/>
      <c r="DQ1629" s="703"/>
      <c r="DR1629" s="703"/>
      <c r="DS1629" s="704" t="n">
        <f aca="false">CN1629-V1629</f>
        <v>0</v>
      </c>
      <c r="DT1629" s="553"/>
      <c r="DU1629" s="48"/>
    </row>
    <row r="1630" customFormat="false" ht="15" hidden="false" customHeight="true" outlineLevel="0" collapsed="false">
      <c r="A1630" s="705" t="n">
        <f aca="false">A1629+1</f>
        <v>1621</v>
      </c>
      <c r="B1630" s="706" t="s">
        <v>2495</v>
      </c>
      <c r="C1630" s="706" t="s">
        <v>362</v>
      </c>
      <c r="D1630" s="706" t="s">
        <v>363</v>
      </c>
      <c r="E1630" s="243" t="n">
        <f aca="false">COUNTIF($G$10:$G$1856,$G1630)</f>
        <v>1</v>
      </c>
      <c r="F1630" s="706"/>
      <c r="G1630" s="706" t="s">
        <v>3618</v>
      </c>
      <c r="H1630" s="707" t="s">
        <v>3619</v>
      </c>
      <c r="I1630" s="708" t="s">
        <v>1066</v>
      </c>
      <c r="J1630" s="707" t="s">
        <v>298</v>
      </c>
      <c r="K1630" s="709" t="n">
        <v>0</v>
      </c>
      <c r="L1630" s="707" t="s">
        <v>297</v>
      </c>
      <c r="M1630" s="708" t="s">
        <v>1067</v>
      </c>
      <c r="N1630" s="710" t="s">
        <v>934</v>
      </c>
      <c r="O1630" s="512" t="n">
        <v>1</v>
      </c>
      <c r="P1630" s="512" t="n">
        <v>1</v>
      </c>
      <c r="Q1630" s="711" t="n">
        <v>0.001091907</v>
      </c>
      <c r="R1630" s="712"/>
      <c r="S1630" s="713"/>
      <c r="T1630" s="714" t="n">
        <v>2.19</v>
      </c>
      <c r="U1630" s="715"/>
      <c r="V1630" s="262" t="n">
        <f aca="false">SUM(W1630:CI1630)</f>
        <v>0</v>
      </c>
      <c r="W1630" s="243" t="n">
        <v>0</v>
      </c>
      <c r="X1630" s="243" t="n">
        <v>0</v>
      </c>
      <c r="Y1630" s="243" t="n">
        <v>0</v>
      </c>
      <c r="Z1630" s="243" t="n">
        <v>0</v>
      </c>
      <c r="AA1630" s="243" t="n">
        <v>0</v>
      </c>
      <c r="AB1630" s="243" t="n">
        <v>0</v>
      </c>
      <c r="AC1630" s="243" t="n">
        <v>0</v>
      </c>
      <c r="AD1630" s="243" t="n">
        <v>0</v>
      </c>
      <c r="AE1630" s="243" t="n">
        <v>0</v>
      </c>
      <c r="AF1630" s="243" t="n">
        <v>0</v>
      </c>
      <c r="AG1630" s="243" t="n">
        <v>0</v>
      </c>
      <c r="AH1630" s="518" t="n">
        <v>0</v>
      </c>
      <c r="AI1630" s="243" t="n">
        <v>0</v>
      </c>
      <c r="AJ1630" s="243" t="n">
        <v>0</v>
      </c>
      <c r="AK1630" s="518" t="n">
        <v>0</v>
      </c>
      <c r="AL1630" s="518" t="n">
        <v>0</v>
      </c>
      <c r="AM1630" s="518" t="n">
        <v>0</v>
      </c>
      <c r="AN1630" s="518" t="n">
        <v>0</v>
      </c>
      <c r="AO1630" s="518" t="n">
        <v>0</v>
      </c>
      <c r="AP1630" s="518" t="n">
        <v>0</v>
      </c>
      <c r="AQ1630" s="518" t="n">
        <v>0</v>
      </c>
      <c r="AR1630" s="518" t="n">
        <v>0</v>
      </c>
      <c r="AS1630" s="518" t="n">
        <v>0</v>
      </c>
      <c r="AT1630" s="518" t="n">
        <v>0</v>
      </c>
      <c r="AU1630" s="518" t="n">
        <v>0</v>
      </c>
      <c r="AV1630" s="518" t="n">
        <v>0</v>
      </c>
      <c r="AW1630" s="518" t="n">
        <v>0</v>
      </c>
      <c r="AX1630" s="518" t="n">
        <v>0</v>
      </c>
      <c r="AY1630" s="518" t="n">
        <v>0</v>
      </c>
      <c r="AZ1630" s="518" t="n">
        <v>0</v>
      </c>
      <c r="BA1630" s="518" t="n">
        <v>0</v>
      </c>
      <c r="BB1630" s="518" t="n">
        <v>0</v>
      </c>
      <c r="BC1630" s="518" t="n">
        <v>0</v>
      </c>
      <c r="BD1630" s="518" t="n">
        <v>0</v>
      </c>
      <c r="BE1630" s="518" t="n">
        <v>0</v>
      </c>
      <c r="BF1630" s="518" t="n">
        <v>0</v>
      </c>
      <c r="BG1630" s="518" t="n">
        <v>0</v>
      </c>
      <c r="BH1630" s="518" t="n">
        <v>0</v>
      </c>
      <c r="BI1630" s="518" t="n">
        <v>0</v>
      </c>
      <c r="BJ1630" s="518"/>
      <c r="BK1630" s="518"/>
      <c r="BL1630" s="518" t="n">
        <v>0</v>
      </c>
      <c r="BM1630" s="518"/>
      <c r="BN1630" s="518"/>
      <c r="BO1630" s="518"/>
      <c r="BP1630" s="518"/>
      <c r="BQ1630" s="518"/>
      <c r="BR1630" s="518"/>
      <c r="BS1630" s="518"/>
      <c r="BT1630" s="518"/>
      <c r="BU1630" s="518"/>
      <c r="BV1630" s="518" t="n">
        <v>0</v>
      </c>
      <c r="BW1630" s="518" t="n">
        <v>0</v>
      </c>
      <c r="BX1630" s="518" t="n">
        <v>0</v>
      </c>
      <c r="BY1630" s="518" t="n">
        <v>0</v>
      </c>
      <c r="BZ1630" s="518" t="n">
        <v>0</v>
      </c>
      <c r="CA1630" s="518" t="n">
        <v>0</v>
      </c>
      <c r="CB1630" s="518" t="n">
        <v>0</v>
      </c>
      <c r="CC1630" s="518" t="n">
        <v>0</v>
      </c>
      <c r="CD1630" s="518" t="n">
        <v>0</v>
      </c>
      <c r="CE1630" s="518" t="n">
        <v>0</v>
      </c>
      <c r="CF1630" s="518" t="n">
        <v>0</v>
      </c>
      <c r="CG1630" s="518" t="n">
        <v>0</v>
      </c>
      <c r="CH1630" s="518"/>
      <c r="CI1630" s="716"/>
      <c r="CL1630" s="48" t="n">
        <v>0</v>
      </c>
      <c r="CM1630" s="48" t="n">
        <f aca="false">CL1630-V1630</f>
        <v>0</v>
      </c>
      <c r="CN1630" s="702" t="n">
        <f aca="false">SUM(CO1630:DR1630)</f>
        <v>0</v>
      </c>
      <c r="CO1630" s="703" t="n">
        <v>0</v>
      </c>
      <c r="CP1630" s="703"/>
      <c r="CQ1630" s="703" t="n">
        <v>0</v>
      </c>
      <c r="CR1630" s="703"/>
      <c r="CS1630" s="703" t="n">
        <v>0</v>
      </c>
      <c r="CT1630" s="703" t="n">
        <v>0</v>
      </c>
      <c r="CU1630" s="703"/>
      <c r="CV1630" s="703"/>
      <c r="CW1630" s="703"/>
      <c r="CX1630" s="703" t="n">
        <v>0</v>
      </c>
      <c r="CY1630" s="703" t="n">
        <v>0</v>
      </c>
      <c r="CZ1630" s="703" t="n">
        <v>0</v>
      </c>
      <c r="DA1630" s="703"/>
      <c r="DB1630" s="703"/>
      <c r="DC1630" s="703"/>
      <c r="DD1630" s="703"/>
      <c r="DE1630" s="703" t="n">
        <v>0</v>
      </c>
      <c r="DF1630" s="703"/>
      <c r="DG1630" s="703" t="n">
        <v>0</v>
      </c>
      <c r="DH1630" s="703" t="n">
        <v>0</v>
      </c>
      <c r="DI1630" s="703" t="n">
        <v>0</v>
      </c>
      <c r="DJ1630" s="703" t="n">
        <v>0</v>
      </c>
      <c r="DK1630" s="703" t="n">
        <v>0</v>
      </c>
      <c r="DL1630" s="703" t="n">
        <v>0</v>
      </c>
      <c r="DM1630" s="703"/>
      <c r="DN1630" s="703"/>
      <c r="DO1630" s="703" t="n">
        <v>0</v>
      </c>
      <c r="DP1630" s="703"/>
      <c r="DQ1630" s="703"/>
      <c r="DR1630" s="703"/>
      <c r="DS1630" s="704" t="n">
        <f aca="false">CN1630-V1630</f>
        <v>0</v>
      </c>
      <c r="DT1630" s="553"/>
      <c r="DU1630" s="48"/>
    </row>
    <row r="1631" customFormat="false" ht="15" hidden="false" customHeight="true" outlineLevel="0" collapsed="false">
      <c r="A1631" s="705" t="n">
        <f aca="false">A1630+1</f>
        <v>1622</v>
      </c>
      <c r="B1631" s="706" t="s">
        <v>2495</v>
      </c>
      <c r="C1631" s="706" t="s">
        <v>362</v>
      </c>
      <c r="D1631" s="706" t="s">
        <v>363</v>
      </c>
      <c r="E1631" s="243" t="n">
        <f aca="false">COUNTIF($G$10:$G$1856,$G1631)</f>
        <v>1</v>
      </c>
      <c r="F1631" s="706"/>
      <c r="G1631" s="706" t="s">
        <v>3620</v>
      </c>
      <c r="H1631" s="707" t="s">
        <v>3621</v>
      </c>
      <c r="I1631" s="708" t="s">
        <v>1141</v>
      </c>
      <c r="J1631" s="707" t="s">
        <v>298</v>
      </c>
      <c r="K1631" s="709" t="n">
        <v>0</v>
      </c>
      <c r="L1631" s="707" t="s">
        <v>297</v>
      </c>
      <c r="M1631" s="708" t="s">
        <v>1142</v>
      </c>
      <c r="N1631" s="710" t="s">
        <v>934</v>
      </c>
      <c r="O1631" s="512" t="n">
        <v>2</v>
      </c>
      <c r="P1631" s="512" t="n">
        <v>1</v>
      </c>
      <c r="Q1631" s="711" t="n">
        <v>0.001091907</v>
      </c>
      <c r="R1631" s="712"/>
      <c r="S1631" s="713"/>
      <c r="T1631" s="714" t="n">
        <v>2.19</v>
      </c>
      <c r="U1631" s="715"/>
      <c r="V1631" s="262" t="n">
        <f aca="false">SUM(W1631:CI1631)</f>
        <v>0</v>
      </c>
      <c r="W1631" s="243" t="n">
        <v>0</v>
      </c>
      <c r="X1631" s="243" t="n">
        <v>0</v>
      </c>
      <c r="Y1631" s="243" t="n">
        <v>0</v>
      </c>
      <c r="Z1631" s="243" t="n">
        <v>0</v>
      </c>
      <c r="AA1631" s="243" t="n">
        <v>0</v>
      </c>
      <c r="AB1631" s="243" t="n">
        <v>0</v>
      </c>
      <c r="AC1631" s="243" t="n">
        <v>0</v>
      </c>
      <c r="AD1631" s="243" t="n">
        <v>0</v>
      </c>
      <c r="AE1631" s="243" t="n">
        <v>0</v>
      </c>
      <c r="AF1631" s="243" t="n">
        <v>0</v>
      </c>
      <c r="AG1631" s="243" t="n">
        <v>0</v>
      </c>
      <c r="AH1631" s="518" t="n">
        <v>0</v>
      </c>
      <c r="AI1631" s="243" t="n">
        <v>0</v>
      </c>
      <c r="AJ1631" s="243" t="n">
        <v>0</v>
      </c>
      <c r="AK1631" s="518" t="n">
        <v>0</v>
      </c>
      <c r="AL1631" s="518" t="n">
        <v>0</v>
      </c>
      <c r="AM1631" s="518" t="n">
        <v>0</v>
      </c>
      <c r="AN1631" s="518" t="n">
        <v>0</v>
      </c>
      <c r="AO1631" s="518" t="n">
        <v>0</v>
      </c>
      <c r="AP1631" s="518" t="n">
        <v>0</v>
      </c>
      <c r="AQ1631" s="518" t="n">
        <v>0</v>
      </c>
      <c r="AR1631" s="518" t="n">
        <v>0</v>
      </c>
      <c r="AS1631" s="518" t="n">
        <v>0</v>
      </c>
      <c r="AT1631" s="518" t="n">
        <v>0</v>
      </c>
      <c r="AU1631" s="518" t="n">
        <v>0</v>
      </c>
      <c r="AV1631" s="518" t="n">
        <v>0</v>
      </c>
      <c r="AW1631" s="518" t="n">
        <v>0</v>
      </c>
      <c r="AX1631" s="518" t="n">
        <v>0</v>
      </c>
      <c r="AY1631" s="518" t="n">
        <v>0</v>
      </c>
      <c r="AZ1631" s="518" t="n">
        <v>0</v>
      </c>
      <c r="BA1631" s="518" t="n">
        <v>0</v>
      </c>
      <c r="BB1631" s="518" t="n">
        <v>0</v>
      </c>
      <c r="BC1631" s="518" t="n">
        <v>0</v>
      </c>
      <c r="BD1631" s="518" t="n">
        <v>0</v>
      </c>
      <c r="BE1631" s="518" t="n">
        <v>0</v>
      </c>
      <c r="BF1631" s="518" t="n">
        <v>0</v>
      </c>
      <c r="BG1631" s="518" t="n">
        <v>0</v>
      </c>
      <c r="BH1631" s="518" t="n">
        <v>0</v>
      </c>
      <c r="BI1631" s="518" t="n">
        <v>0</v>
      </c>
      <c r="BJ1631" s="518"/>
      <c r="BK1631" s="518"/>
      <c r="BL1631" s="518" t="n">
        <v>0</v>
      </c>
      <c r="BM1631" s="518"/>
      <c r="BN1631" s="518"/>
      <c r="BO1631" s="518"/>
      <c r="BP1631" s="518"/>
      <c r="BQ1631" s="518"/>
      <c r="BR1631" s="518"/>
      <c r="BS1631" s="518"/>
      <c r="BT1631" s="518"/>
      <c r="BU1631" s="518"/>
      <c r="BV1631" s="518" t="n">
        <v>0</v>
      </c>
      <c r="BW1631" s="518" t="n">
        <v>0</v>
      </c>
      <c r="BX1631" s="518" t="n">
        <v>0</v>
      </c>
      <c r="BY1631" s="518" t="n">
        <v>0</v>
      </c>
      <c r="BZ1631" s="518" t="n">
        <v>0</v>
      </c>
      <c r="CA1631" s="518" t="n">
        <v>0</v>
      </c>
      <c r="CB1631" s="518" t="n">
        <v>0</v>
      </c>
      <c r="CC1631" s="518" t="n">
        <v>0</v>
      </c>
      <c r="CD1631" s="518" t="n">
        <v>0</v>
      </c>
      <c r="CE1631" s="518" t="n">
        <v>0</v>
      </c>
      <c r="CF1631" s="518" t="n">
        <v>0</v>
      </c>
      <c r="CG1631" s="518" t="n">
        <v>0</v>
      </c>
      <c r="CH1631" s="518"/>
      <c r="CI1631" s="716"/>
      <c r="CL1631" s="48" t="n">
        <v>0</v>
      </c>
      <c r="CM1631" s="48" t="n">
        <f aca="false">CL1631-V1631</f>
        <v>0</v>
      </c>
      <c r="CN1631" s="702" t="n">
        <f aca="false">SUM(CO1631:DR1631)</f>
        <v>0</v>
      </c>
      <c r="CO1631" s="703" t="n">
        <v>0</v>
      </c>
      <c r="CP1631" s="703"/>
      <c r="CQ1631" s="703" t="n">
        <v>0</v>
      </c>
      <c r="CR1631" s="703"/>
      <c r="CS1631" s="703" t="n">
        <v>0</v>
      </c>
      <c r="CT1631" s="703" t="n">
        <v>0</v>
      </c>
      <c r="CU1631" s="703"/>
      <c r="CV1631" s="703"/>
      <c r="CW1631" s="703"/>
      <c r="CX1631" s="703" t="n">
        <v>0</v>
      </c>
      <c r="CY1631" s="703" t="n">
        <v>0</v>
      </c>
      <c r="CZ1631" s="703" t="n">
        <v>0</v>
      </c>
      <c r="DA1631" s="703"/>
      <c r="DB1631" s="703"/>
      <c r="DC1631" s="703"/>
      <c r="DD1631" s="703"/>
      <c r="DE1631" s="703" t="n">
        <v>0</v>
      </c>
      <c r="DF1631" s="703"/>
      <c r="DG1631" s="703" t="n">
        <v>0</v>
      </c>
      <c r="DH1631" s="703" t="n">
        <v>0</v>
      </c>
      <c r="DI1631" s="703" t="n">
        <v>0</v>
      </c>
      <c r="DJ1631" s="703" t="n">
        <v>0</v>
      </c>
      <c r="DK1631" s="703" t="n">
        <v>0</v>
      </c>
      <c r="DL1631" s="703" t="n">
        <v>0</v>
      </c>
      <c r="DM1631" s="703"/>
      <c r="DN1631" s="703"/>
      <c r="DO1631" s="703" t="n">
        <v>0</v>
      </c>
      <c r="DP1631" s="703"/>
      <c r="DQ1631" s="703"/>
      <c r="DR1631" s="703"/>
      <c r="DS1631" s="704" t="n">
        <f aca="false">CN1631-V1631</f>
        <v>0</v>
      </c>
      <c r="DT1631" s="553"/>
      <c r="DU1631" s="48"/>
    </row>
    <row r="1632" customFormat="false" ht="15" hidden="false" customHeight="true" outlineLevel="0" collapsed="false">
      <c r="A1632" s="705" t="n">
        <f aca="false">A1631+1</f>
        <v>1623</v>
      </c>
      <c r="B1632" s="706" t="s">
        <v>3147</v>
      </c>
      <c r="C1632" s="706" t="s">
        <v>327</v>
      </c>
      <c r="D1632" s="706" t="s">
        <v>326</v>
      </c>
      <c r="E1632" s="243" t="n">
        <f aca="false">COUNTIF($G$10:$G$1856,$G1632)</f>
        <v>1</v>
      </c>
      <c r="F1632" s="706"/>
      <c r="G1632" s="706" t="s">
        <v>3622</v>
      </c>
      <c r="H1632" s="707" t="s">
        <v>3623</v>
      </c>
      <c r="I1632" s="708" t="s">
        <v>945</v>
      </c>
      <c r="J1632" s="707" t="s">
        <v>305</v>
      </c>
      <c r="K1632" s="709" t="n">
        <v>0</v>
      </c>
      <c r="L1632" s="707" t="s">
        <v>304</v>
      </c>
      <c r="M1632" s="708" t="s">
        <v>946</v>
      </c>
      <c r="N1632" s="710" t="s">
        <v>934</v>
      </c>
      <c r="O1632" s="512" t="n">
        <v>1</v>
      </c>
      <c r="P1632" s="512" t="n">
        <v>1</v>
      </c>
      <c r="Q1632" s="711" t="n">
        <v>0.004667453</v>
      </c>
      <c r="R1632" s="712"/>
      <c r="S1632" s="713"/>
      <c r="T1632" s="714" t="n">
        <v>10.85</v>
      </c>
      <c r="U1632" s="715"/>
      <c r="V1632" s="262" t="n">
        <f aca="false">SUM(W1632:CI1632)</f>
        <v>0</v>
      </c>
      <c r="W1632" s="243" t="n">
        <v>0</v>
      </c>
      <c r="X1632" s="243" t="n">
        <v>0</v>
      </c>
      <c r="Y1632" s="243" t="n">
        <v>0</v>
      </c>
      <c r="Z1632" s="243" t="n">
        <v>0</v>
      </c>
      <c r="AA1632" s="243" t="n">
        <v>0</v>
      </c>
      <c r="AB1632" s="243" t="n">
        <v>0</v>
      </c>
      <c r="AC1632" s="243" t="n">
        <v>0</v>
      </c>
      <c r="AD1632" s="243" t="n">
        <v>0</v>
      </c>
      <c r="AE1632" s="243" t="n">
        <v>0</v>
      </c>
      <c r="AF1632" s="243" t="n">
        <v>0</v>
      </c>
      <c r="AG1632" s="243" t="n">
        <v>0</v>
      </c>
      <c r="AH1632" s="518" t="n">
        <v>0</v>
      </c>
      <c r="AI1632" s="243" t="n">
        <v>0</v>
      </c>
      <c r="AJ1632" s="243" t="n">
        <v>0</v>
      </c>
      <c r="AK1632" s="518" t="n">
        <v>0</v>
      </c>
      <c r="AL1632" s="518" t="n">
        <v>0</v>
      </c>
      <c r="AM1632" s="518" t="n">
        <v>0</v>
      </c>
      <c r="AN1632" s="518" t="n">
        <v>0</v>
      </c>
      <c r="AO1632" s="518" t="n">
        <v>0</v>
      </c>
      <c r="AP1632" s="518" t="n">
        <v>0</v>
      </c>
      <c r="AQ1632" s="518" t="n">
        <v>0</v>
      </c>
      <c r="AR1632" s="518" t="n">
        <v>0</v>
      </c>
      <c r="AS1632" s="518" t="n">
        <v>0</v>
      </c>
      <c r="AT1632" s="518" t="n">
        <v>0</v>
      </c>
      <c r="AU1632" s="518" t="n">
        <v>0</v>
      </c>
      <c r="AV1632" s="518" t="n">
        <v>0</v>
      </c>
      <c r="AW1632" s="518" t="n">
        <v>0</v>
      </c>
      <c r="AX1632" s="518" t="n">
        <v>0</v>
      </c>
      <c r="AY1632" s="518" t="n">
        <v>0</v>
      </c>
      <c r="AZ1632" s="518" t="n">
        <v>0</v>
      </c>
      <c r="BA1632" s="518" t="n">
        <v>0</v>
      </c>
      <c r="BB1632" s="518" t="n">
        <v>0</v>
      </c>
      <c r="BC1632" s="518" t="n">
        <v>0</v>
      </c>
      <c r="BD1632" s="518" t="n">
        <v>0</v>
      </c>
      <c r="BE1632" s="518" t="n">
        <v>0</v>
      </c>
      <c r="BF1632" s="518" t="n">
        <v>0</v>
      </c>
      <c r="BG1632" s="518" t="n">
        <v>0</v>
      </c>
      <c r="BH1632" s="518" t="n">
        <v>0</v>
      </c>
      <c r="BI1632" s="518" t="n">
        <v>0</v>
      </c>
      <c r="BJ1632" s="518"/>
      <c r="BK1632" s="518"/>
      <c r="BL1632" s="518" t="n">
        <v>0</v>
      </c>
      <c r="BM1632" s="518"/>
      <c r="BN1632" s="518"/>
      <c r="BO1632" s="518"/>
      <c r="BP1632" s="518"/>
      <c r="BQ1632" s="518"/>
      <c r="BR1632" s="518"/>
      <c r="BS1632" s="518"/>
      <c r="BT1632" s="518"/>
      <c r="BU1632" s="518"/>
      <c r="BV1632" s="518" t="n">
        <v>0</v>
      </c>
      <c r="BW1632" s="518" t="n">
        <v>0</v>
      </c>
      <c r="BX1632" s="518" t="n">
        <v>0</v>
      </c>
      <c r="BY1632" s="518" t="n">
        <v>0</v>
      </c>
      <c r="BZ1632" s="518" t="n">
        <v>0</v>
      </c>
      <c r="CA1632" s="518" t="n">
        <v>0</v>
      </c>
      <c r="CB1632" s="518" t="n">
        <v>0</v>
      </c>
      <c r="CC1632" s="518" t="n">
        <v>0</v>
      </c>
      <c r="CD1632" s="518" t="n">
        <v>0</v>
      </c>
      <c r="CE1632" s="518" t="n">
        <v>0</v>
      </c>
      <c r="CF1632" s="518" t="n">
        <v>0</v>
      </c>
      <c r="CG1632" s="518" t="n">
        <v>0</v>
      </c>
      <c r="CH1632" s="518"/>
      <c r="CI1632" s="716"/>
      <c r="CL1632" s="48" t="n">
        <v>0</v>
      </c>
      <c r="CM1632" s="48" t="n">
        <f aca="false">CL1632-V1632</f>
        <v>0</v>
      </c>
      <c r="CN1632" s="702" t="n">
        <f aca="false">SUM(CO1632:DR1632)</f>
        <v>0</v>
      </c>
      <c r="CO1632" s="703" t="n">
        <v>0</v>
      </c>
      <c r="CP1632" s="703"/>
      <c r="CQ1632" s="703" t="n">
        <v>0</v>
      </c>
      <c r="CR1632" s="703"/>
      <c r="CS1632" s="703" t="n">
        <v>0</v>
      </c>
      <c r="CT1632" s="703" t="n">
        <v>0</v>
      </c>
      <c r="CU1632" s="703"/>
      <c r="CV1632" s="703"/>
      <c r="CW1632" s="703"/>
      <c r="CX1632" s="703" t="n">
        <v>0</v>
      </c>
      <c r="CY1632" s="703" t="n">
        <v>0</v>
      </c>
      <c r="CZ1632" s="703" t="n">
        <v>0</v>
      </c>
      <c r="DA1632" s="703"/>
      <c r="DB1632" s="703"/>
      <c r="DC1632" s="703"/>
      <c r="DD1632" s="703"/>
      <c r="DE1632" s="703" t="n">
        <v>0</v>
      </c>
      <c r="DF1632" s="703"/>
      <c r="DG1632" s="703" t="n">
        <v>0</v>
      </c>
      <c r="DH1632" s="703" t="n">
        <v>0</v>
      </c>
      <c r="DI1632" s="703" t="n">
        <v>0</v>
      </c>
      <c r="DJ1632" s="703" t="n">
        <v>0</v>
      </c>
      <c r="DK1632" s="703" t="n">
        <v>0</v>
      </c>
      <c r="DL1632" s="703" t="n">
        <v>0</v>
      </c>
      <c r="DM1632" s="703"/>
      <c r="DN1632" s="703"/>
      <c r="DO1632" s="703" t="n">
        <v>0</v>
      </c>
      <c r="DP1632" s="703"/>
      <c r="DQ1632" s="703"/>
      <c r="DR1632" s="703"/>
      <c r="DS1632" s="704" t="n">
        <f aca="false">CN1632-V1632</f>
        <v>0</v>
      </c>
      <c r="DT1632" s="553"/>
      <c r="DU1632" s="48"/>
    </row>
    <row r="1633" customFormat="false" ht="15" hidden="false" customHeight="true" outlineLevel="0" collapsed="false">
      <c r="A1633" s="705" t="n">
        <f aca="false">A1632+1</f>
        <v>1624</v>
      </c>
      <c r="B1633" s="706" t="s">
        <v>3147</v>
      </c>
      <c r="C1633" s="706" t="s">
        <v>327</v>
      </c>
      <c r="D1633" s="706" t="s">
        <v>326</v>
      </c>
      <c r="E1633" s="243" t="n">
        <f aca="false">COUNTIF($G$10:$G$1856,$G1633)</f>
        <v>1</v>
      </c>
      <c r="F1633" s="706"/>
      <c r="G1633" s="706" t="s">
        <v>3624</v>
      </c>
      <c r="H1633" s="707" t="s">
        <v>3625</v>
      </c>
      <c r="I1633" s="708" t="s">
        <v>949</v>
      </c>
      <c r="J1633" s="707" t="s">
        <v>305</v>
      </c>
      <c r="K1633" s="709" t="n">
        <v>0</v>
      </c>
      <c r="L1633" s="707" t="s">
        <v>304</v>
      </c>
      <c r="M1633" s="708" t="s">
        <v>950</v>
      </c>
      <c r="N1633" s="710" t="s">
        <v>934</v>
      </c>
      <c r="O1633" s="512" t="n">
        <v>1</v>
      </c>
      <c r="P1633" s="512" t="n">
        <v>1</v>
      </c>
      <c r="Q1633" s="711" t="n">
        <v>0.004667453</v>
      </c>
      <c r="R1633" s="712"/>
      <c r="S1633" s="713"/>
      <c r="T1633" s="714" t="n">
        <v>10.85</v>
      </c>
      <c r="U1633" s="715"/>
      <c r="V1633" s="262" t="n">
        <f aca="false">SUM(W1633:CI1633)</f>
        <v>0</v>
      </c>
      <c r="W1633" s="243" t="n">
        <v>0</v>
      </c>
      <c r="X1633" s="243" t="n">
        <v>0</v>
      </c>
      <c r="Y1633" s="243" t="n">
        <v>0</v>
      </c>
      <c r="Z1633" s="243" t="n">
        <v>0</v>
      </c>
      <c r="AA1633" s="243" t="n">
        <v>0</v>
      </c>
      <c r="AB1633" s="243" t="n">
        <v>0</v>
      </c>
      <c r="AC1633" s="243" t="n">
        <v>0</v>
      </c>
      <c r="AD1633" s="243" t="n">
        <v>0</v>
      </c>
      <c r="AE1633" s="243" t="n">
        <v>0</v>
      </c>
      <c r="AF1633" s="243" t="n">
        <v>0</v>
      </c>
      <c r="AG1633" s="243" t="n">
        <v>0</v>
      </c>
      <c r="AH1633" s="518" t="n">
        <v>0</v>
      </c>
      <c r="AI1633" s="243" t="n">
        <v>0</v>
      </c>
      <c r="AJ1633" s="243" t="n">
        <v>0</v>
      </c>
      <c r="AK1633" s="518" t="n">
        <v>0</v>
      </c>
      <c r="AL1633" s="518" t="n">
        <v>0</v>
      </c>
      <c r="AM1633" s="518" t="n">
        <v>0</v>
      </c>
      <c r="AN1633" s="518" t="n">
        <v>0</v>
      </c>
      <c r="AO1633" s="518" t="n">
        <v>0</v>
      </c>
      <c r="AP1633" s="518" t="n">
        <v>0</v>
      </c>
      <c r="AQ1633" s="518" t="n">
        <v>0</v>
      </c>
      <c r="AR1633" s="518" t="n">
        <v>0</v>
      </c>
      <c r="AS1633" s="518" t="n">
        <v>0</v>
      </c>
      <c r="AT1633" s="518" t="n">
        <v>0</v>
      </c>
      <c r="AU1633" s="518" t="n">
        <v>0</v>
      </c>
      <c r="AV1633" s="518" t="n">
        <v>0</v>
      </c>
      <c r="AW1633" s="518" t="n">
        <v>0</v>
      </c>
      <c r="AX1633" s="518" t="n">
        <v>0</v>
      </c>
      <c r="AY1633" s="518" t="n">
        <v>0</v>
      </c>
      <c r="AZ1633" s="518" t="n">
        <v>0</v>
      </c>
      <c r="BA1633" s="518" t="n">
        <v>0</v>
      </c>
      <c r="BB1633" s="518" t="n">
        <v>0</v>
      </c>
      <c r="BC1633" s="518" t="n">
        <v>0</v>
      </c>
      <c r="BD1633" s="518" t="n">
        <v>0</v>
      </c>
      <c r="BE1633" s="518" t="n">
        <v>0</v>
      </c>
      <c r="BF1633" s="518" t="n">
        <v>0</v>
      </c>
      <c r="BG1633" s="518" t="n">
        <v>0</v>
      </c>
      <c r="BH1633" s="518" t="n">
        <v>0</v>
      </c>
      <c r="BI1633" s="518" t="n">
        <v>0</v>
      </c>
      <c r="BJ1633" s="518"/>
      <c r="BK1633" s="518"/>
      <c r="BL1633" s="518" t="n">
        <v>0</v>
      </c>
      <c r="BM1633" s="518"/>
      <c r="BN1633" s="518"/>
      <c r="BO1633" s="518"/>
      <c r="BP1633" s="518"/>
      <c r="BQ1633" s="518"/>
      <c r="BR1633" s="518"/>
      <c r="BS1633" s="518"/>
      <c r="BT1633" s="518"/>
      <c r="BU1633" s="518"/>
      <c r="BV1633" s="518" t="n">
        <v>0</v>
      </c>
      <c r="BW1633" s="518" t="n">
        <v>0</v>
      </c>
      <c r="BX1633" s="518" t="n">
        <v>0</v>
      </c>
      <c r="BY1633" s="518" t="n">
        <v>0</v>
      </c>
      <c r="BZ1633" s="518" t="n">
        <v>0</v>
      </c>
      <c r="CA1633" s="518" t="n">
        <v>0</v>
      </c>
      <c r="CB1633" s="518" t="n">
        <v>0</v>
      </c>
      <c r="CC1633" s="518" t="n">
        <v>0</v>
      </c>
      <c r="CD1633" s="518" t="n">
        <v>0</v>
      </c>
      <c r="CE1633" s="518" t="n">
        <v>0</v>
      </c>
      <c r="CF1633" s="518" t="n">
        <v>0</v>
      </c>
      <c r="CG1633" s="518" t="n">
        <v>0</v>
      </c>
      <c r="CH1633" s="518"/>
      <c r="CI1633" s="716"/>
      <c r="CL1633" s="48" t="n">
        <v>0</v>
      </c>
      <c r="CM1633" s="48" t="n">
        <f aca="false">CL1633-V1633</f>
        <v>0</v>
      </c>
      <c r="CN1633" s="702" t="n">
        <f aca="false">SUM(CO1633:DR1633)</f>
        <v>0</v>
      </c>
      <c r="CO1633" s="703" t="n">
        <v>0</v>
      </c>
      <c r="CP1633" s="703"/>
      <c r="CQ1633" s="703" t="n">
        <v>0</v>
      </c>
      <c r="CR1633" s="703"/>
      <c r="CS1633" s="703" t="n">
        <v>0</v>
      </c>
      <c r="CT1633" s="703" t="n">
        <v>0</v>
      </c>
      <c r="CU1633" s="703"/>
      <c r="CV1633" s="703"/>
      <c r="CW1633" s="703"/>
      <c r="CX1633" s="703" t="n">
        <v>0</v>
      </c>
      <c r="CY1633" s="703" t="n">
        <v>0</v>
      </c>
      <c r="CZ1633" s="703" t="n">
        <v>0</v>
      </c>
      <c r="DA1633" s="703"/>
      <c r="DB1633" s="703"/>
      <c r="DC1633" s="703"/>
      <c r="DD1633" s="703"/>
      <c r="DE1633" s="703" t="n">
        <v>0</v>
      </c>
      <c r="DF1633" s="703"/>
      <c r="DG1633" s="703" t="n">
        <v>0</v>
      </c>
      <c r="DH1633" s="703" t="n">
        <v>0</v>
      </c>
      <c r="DI1633" s="703" t="n">
        <v>0</v>
      </c>
      <c r="DJ1633" s="703" t="n">
        <v>0</v>
      </c>
      <c r="DK1633" s="703" t="n">
        <v>0</v>
      </c>
      <c r="DL1633" s="703" t="n">
        <v>0</v>
      </c>
      <c r="DM1633" s="703"/>
      <c r="DN1633" s="703"/>
      <c r="DO1633" s="703" t="n">
        <v>0</v>
      </c>
      <c r="DP1633" s="703"/>
      <c r="DQ1633" s="703"/>
      <c r="DR1633" s="703"/>
      <c r="DS1633" s="704" t="n">
        <f aca="false">CN1633-V1633</f>
        <v>0</v>
      </c>
      <c r="DT1633" s="553"/>
      <c r="DU1633" s="48"/>
    </row>
    <row r="1634" customFormat="false" ht="15" hidden="false" customHeight="true" outlineLevel="0" collapsed="false">
      <c r="A1634" s="705" t="n">
        <f aca="false">A1633+1</f>
        <v>1625</v>
      </c>
      <c r="B1634" s="706" t="s">
        <v>3147</v>
      </c>
      <c r="C1634" s="706" t="s">
        <v>327</v>
      </c>
      <c r="D1634" s="706" t="s">
        <v>326</v>
      </c>
      <c r="E1634" s="243" t="n">
        <f aca="false">COUNTIF($G$10:$G$1856,$G1634)</f>
        <v>1</v>
      </c>
      <c r="F1634" s="706"/>
      <c r="G1634" s="706" t="s">
        <v>3626</v>
      </c>
      <c r="H1634" s="707" t="s">
        <v>3627</v>
      </c>
      <c r="I1634" s="708" t="s">
        <v>1167</v>
      </c>
      <c r="J1634" s="707" t="s">
        <v>305</v>
      </c>
      <c r="K1634" s="709" t="n">
        <v>0</v>
      </c>
      <c r="L1634" s="707" t="s">
        <v>304</v>
      </c>
      <c r="M1634" s="708" t="s">
        <v>1168</v>
      </c>
      <c r="N1634" s="710" t="s">
        <v>934</v>
      </c>
      <c r="O1634" s="512" t="n">
        <v>1</v>
      </c>
      <c r="P1634" s="512" t="n">
        <v>1</v>
      </c>
      <c r="Q1634" s="711" t="n">
        <v>0.008626716</v>
      </c>
      <c r="R1634" s="712"/>
      <c r="S1634" s="713"/>
      <c r="T1634" s="714" t="n">
        <v>20.06</v>
      </c>
      <c r="U1634" s="715"/>
      <c r="V1634" s="262" t="n">
        <f aca="false">SUM(W1634:CI1634)</f>
        <v>0</v>
      </c>
      <c r="W1634" s="243" t="n">
        <v>0</v>
      </c>
      <c r="X1634" s="243" t="n">
        <v>0</v>
      </c>
      <c r="Y1634" s="243" t="n">
        <v>0</v>
      </c>
      <c r="Z1634" s="243" t="n">
        <v>0</v>
      </c>
      <c r="AA1634" s="243" t="n">
        <v>0</v>
      </c>
      <c r="AB1634" s="243" t="n">
        <v>0</v>
      </c>
      <c r="AC1634" s="243" t="n">
        <v>0</v>
      </c>
      <c r="AD1634" s="243" t="n">
        <v>0</v>
      </c>
      <c r="AE1634" s="243" t="n">
        <v>0</v>
      </c>
      <c r="AF1634" s="243" t="n">
        <v>0</v>
      </c>
      <c r="AG1634" s="243" t="n">
        <v>0</v>
      </c>
      <c r="AH1634" s="518" t="n">
        <v>0</v>
      </c>
      <c r="AI1634" s="243" t="n">
        <v>0</v>
      </c>
      <c r="AJ1634" s="243" t="n">
        <v>0</v>
      </c>
      <c r="AK1634" s="518" t="n">
        <v>0</v>
      </c>
      <c r="AL1634" s="518" t="n">
        <v>0</v>
      </c>
      <c r="AM1634" s="518" t="n">
        <v>0</v>
      </c>
      <c r="AN1634" s="518" t="n">
        <v>0</v>
      </c>
      <c r="AO1634" s="518" t="n">
        <v>0</v>
      </c>
      <c r="AP1634" s="518" t="n">
        <v>0</v>
      </c>
      <c r="AQ1634" s="518" t="n">
        <v>0</v>
      </c>
      <c r="AR1634" s="518" t="n">
        <v>0</v>
      </c>
      <c r="AS1634" s="518" t="n">
        <v>0</v>
      </c>
      <c r="AT1634" s="518" t="n">
        <v>0</v>
      </c>
      <c r="AU1634" s="518" t="n">
        <v>0</v>
      </c>
      <c r="AV1634" s="518" t="n">
        <v>0</v>
      </c>
      <c r="AW1634" s="518" t="n">
        <v>0</v>
      </c>
      <c r="AX1634" s="518" t="n">
        <v>0</v>
      </c>
      <c r="AY1634" s="518" t="n">
        <v>0</v>
      </c>
      <c r="AZ1634" s="518" t="n">
        <v>0</v>
      </c>
      <c r="BA1634" s="518" t="n">
        <v>0</v>
      </c>
      <c r="BB1634" s="518" t="n">
        <v>0</v>
      </c>
      <c r="BC1634" s="518" t="n">
        <v>0</v>
      </c>
      <c r="BD1634" s="518" t="n">
        <v>0</v>
      </c>
      <c r="BE1634" s="518" t="n">
        <v>0</v>
      </c>
      <c r="BF1634" s="518" t="n">
        <v>0</v>
      </c>
      <c r="BG1634" s="518" t="n">
        <v>0</v>
      </c>
      <c r="BH1634" s="518" t="n">
        <v>0</v>
      </c>
      <c r="BI1634" s="518" t="n">
        <v>0</v>
      </c>
      <c r="BJ1634" s="518"/>
      <c r="BK1634" s="518"/>
      <c r="BL1634" s="518" t="n">
        <v>0</v>
      </c>
      <c r="BM1634" s="518"/>
      <c r="BN1634" s="518"/>
      <c r="BO1634" s="518"/>
      <c r="BP1634" s="518"/>
      <c r="BQ1634" s="518"/>
      <c r="BR1634" s="518"/>
      <c r="BS1634" s="518"/>
      <c r="BT1634" s="518"/>
      <c r="BU1634" s="518"/>
      <c r="BV1634" s="518" t="n">
        <v>0</v>
      </c>
      <c r="BW1634" s="518" t="n">
        <v>0</v>
      </c>
      <c r="BX1634" s="518" t="n">
        <v>0</v>
      </c>
      <c r="BY1634" s="518" t="n">
        <v>0</v>
      </c>
      <c r="BZ1634" s="518" t="n">
        <v>0</v>
      </c>
      <c r="CA1634" s="518" t="n">
        <v>0</v>
      </c>
      <c r="CB1634" s="518" t="n">
        <v>0</v>
      </c>
      <c r="CC1634" s="518" t="n">
        <v>0</v>
      </c>
      <c r="CD1634" s="518" t="n">
        <v>0</v>
      </c>
      <c r="CE1634" s="518" t="n">
        <v>0</v>
      </c>
      <c r="CF1634" s="518" t="n">
        <v>0</v>
      </c>
      <c r="CG1634" s="518" t="n">
        <v>0</v>
      </c>
      <c r="CH1634" s="518"/>
      <c r="CI1634" s="716"/>
      <c r="CL1634" s="48" t="n">
        <v>0</v>
      </c>
      <c r="CM1634" s="48" t="n">
        <f aca="false">CL1634-V1634</f>
        <v>0</v>
      </c>
      <c r="CN1634" s="702" t="n">
        <f aca="false">SUM(CO1634:DR1634)</f>
        <v>0</v>
      </c>
      <c r="CO1634" s="703" t="n">
        <v>0</v>
      </c>
      <c r="CP1634" s="703"/>
      <c r="CQ1634" s="703" t="n">
        <v>0</v>
      </c>
      <c r="CR1634" s="703"/>
      <c r="CS1634" s="703" t="n">
        <v>0</v>
      </c>
      <c r="CT1634" s="703" t="n">
        <v>0</v>
      </c>
      <c r="CU1634" s="703"/>
      <c r="CV1634" s="703"/>
      <c r="CW1634" s="703"/>
      <c r="CX1634" s="703" t="n">
        <v>0</v>
      </c>
      <c r="CY1634" s="703" t="n">
        <v>0</v>
      </c>
      <c r="CZ1634" s="703" t="n">
        <v>0</v>
      </c>
      <c r="DA1634" s="703"/>
      <c r="DB1634" s="703"/>
      <c r="DC1634" s="703"/>
      <c r="DD1634" s="703"/>
      <c r="DE1634" s="703" t="n">
        <v>0</v>
      </c>
      <c r="DF1634" s="703"/>
      <c r="DG1634" s="703" t="n">
        <v>0</v>
      </c>
      <c r="DH1634" s="703" t="n">
        <v>0</v>
      </c>
      <c r="DI1634" s="703" t="n">
        <v>0</v>
      </c>
      <c r="DJ1634" s="703" t="n">
        <v>0</v>
      </c>
      <c r="DK1634" s="703" t="n">
        <v>0</v>
      </c>
      <c r="DL1634" s="703" t="n">
        <v>0</v>
      </c>
      <c r="DM1634" s="703"/>
      <c r="DN1634" s="703"/>
      <c r="DO1634" s="703" t="n">
        <v>0</v>
      </c>
      <c r="DP1634" s="703"/>
      <c r="DQ1634" s="703"/>
      <c r="DR1634" s="703"/>
      <c r="DS1634" s="704" t="n">
        <f aca="false">CN1634-V1634</f>
        <v>0</v>
      </c>
      <c r="DT1634" s="553"/>
      <c r="DU1634" s="48"/>
    </row>
    <row r="1635" customFormat="false" ht="15" hidden="false" customHeight="true" outlineLevel="0" collapsed="false">
      <c r="A1635" s="705" t="n">
        <f aca="false">A1634+1</f>
        <v>1626</v>
      </c>
      <c r="B1635" s="706" t="s">
        <v>3147</v>
      </c>
      <c r="C1635" s="706" t="s">
        <v>327</v>
      </c>
      <c r="D1635" s="706" t="s">
        <v>326</v>
      </c>
      <c r="E1635" s="243" t="n">
        <f aca="false">COUNTIF($G$10:$G$1856,$G1635)</f>
        <v>1</v>
      </c>
      <c r="F1635" s="706"/>
      <c r="G1635" s="706" t="s">
        <v>3628</v>
      </c>
      <c r="H1635" s="707" t="s">
        <v>3629</v>
      </c>
      <c r="I1635" s="708" t="s">
        <v>997</v>
      </c>
      <c r="J1635" s="707" t="s">
        <v>305</v>
      </c>
      <c r="K1635" s="709" t="n">
        <v>0</v>
      </c>
      <c r="L1635" s="707" t="s">
        <v>304</v>
      </c>
      <c r="M1635" s="708" t="s">
        <v>1183</v>
      </c>
      <c r="N1635" s="710" t="s">
        <v>934</v>
      </c>
      <c r="O1635" s="512" t="n">
        <v>1</v>
      </c>
      <c r="P1635" s="512" t="n">
        <v>1</v>
      </c>
      <c r="Q1635" s="711" t="n">
        <v>0.001717632</v>
      </c>
      <c r="R1635" s="712"/>
      <c r="S1635" s="713"/>
      <c r="T1635" s="714" t="n">
        <v>3.99</v>
      </c>
      <c r="U1635" s="715"/>
      <c r="V1635" s="262" t="n">
        <f aca="false">SUM(W1635:CI1635)</f>
        <v>0</v>
      </c>
      <c r="W1635" s="243" t="n">
        <v>0</v>
      </c>
      <c r="X1635" s="243" t="n">
        <v>0</v>
      </c>
      <c r="Y1635" s="243" t="n">
        <v>0</v>
      </c>
      <c r="Z1635" s="243" t="n">
        <v>0</v>
      </c>
      <c r="AA1635" s="243" t="n">
        <v>0</v>
      </c>
      <c r="AB1635" s="243" t="n">
        <v>0</v>
      </c>
      <c r="AC1635" s="243" t="n">
        <v>0</v>
      </c>
      <c r="AD1635" s="243" t="n">
        <v>0</v>
      </c>
      <c r="AE1635" s="243" t="n">
        <v>0</v>
      </c>
      <c r="AF1635" s="243" t="n">
        <v>0</v>
      </c>
      <c r="AG1635" s="243" t="n">
        <v>0</v>
      </c>
      <c r="AH1635" s="518" t="n">
        <v>0</v>
      </c>
      <c r="AI1635" s="243" t="n">
        <v>0</v>
      </c>
      <c r="AJ1635" s="243" t="n">
        <v>0</v>
      </c>
      <c r="AK1635" s="518" t="n">
        <v>0</v>
      </c>
      <c r="AL1635" s="518" t="n">
        <v>0</v>
      </c>
      <c r="AM1635" s="518" t="n">
        <v>0</v>
      </c>
      <c r="AN1635" s="518" t="n">
        <v>0</v>
      </c>
      <c r="AO1635" s="518" t="n">
        <v>0</v>
      </c>
      <c r="AP1635" s="518" t="n">
        <v>0</v>
      </c>
      <c r="AQ1635" s="518" t="n">
        <v>0</v>
      </c>
      <c r="AR1635" s="518" t="n">
        <v>0</v>
      </c>
      <c r="AS1635" s="518" t="n">
        <v>0</v>
      </c>
      <c r="AT1635" s="518" t="n">
        <v>0</v>
      </c>
      <c r="AU1635" s="518" t="n">
        <v>0</v>
      </c>
      <c r="AV1635" s="518" t="n">
        <v>0</v>
      </c>
      <c r="AW1635" s="518" t="n">
        <v>0</v>
      </c>
      <c r="AX1635" s="518" t="n">
        <v>0</v>
      </c>
      <c r="AY1635" s="518" t="n">
        <v>0</v>
      </c>
      <c r="AZ1635" s="518" t="n">
        <v>0</v>
      </c>
      <c r="BA1635" s="518" t="n">
        <v>0</v>
      </c>
      <c r="BB1635" s="518" t="n">
        <v>0</v>
      </c>
      <c r="BC1635" s="518" t="n">
        <v>0</v>
      </c>
      <c r="BD1635" s="518" t="n">
        <v>0</v>
      </c>
      <c r="BE1635" s="518" t="n">
        <v>0</v>
      </c>
      <c r="BF1635" s="518" t="n">
        <v>0</v>
      </c>
      <c r="BG1635" s="518" t="n">
        <v>0</v>
      </c>
      <c r="BH1635" s="518" t="n">
        <v>0</v>
      </c>
      <c r="BI1635" s="518" t="n">
        <v>0</v>
      </c>
      <c r="BJ1635" s="518"/>
      <c r="BK1635" s="518"/>
      <c r="BL1635" s="518" t="n">
        <v>0</v>
      </c>
      <c r="BM1635" s="518"/>
      <c r="BN1635" s="518"/>
      <c r="BO1635" s="518"/>
      <c r="BP1635" s="518"/>
      <c r="BQ1635" s="518"/>
      <c r="BR1635" s="518"/>
      <c r="BS1635" s="518"/>
      <c r="BT1635" s="518"/>
      <c r="BU1635" s="518"/>
      <c r="BV1635" s="518" t="n">
        <v>0</v>
      </c>
      <c r="BW1635" s="518" t="n">
        <v>0</v>
      </c>
      <c r="BX1635" s="518" t="n">
        <v>0</v>
      </c>
      <c r="BY1635" s="518" t="n">
        <v>0</v>
      </c>
      <c r="BZ1635" s="518" t="n">
        <v>0</v>
      </c>
      <c r="CA1635" s="518" t="n">
        <v>0</v>
      </c>
      <c r="CB1635" s="518" t="n">
        <v>0</v>
      </c>
      <c r="CC1635" s="518" t="n">
        <v>0</v>
      </c>
      <c r="CD1635" s="518" t="n">
        <v>0</v>
      </c>
      <c r="CE1635" s="518" t="n">
        <v>0</v>
      </c>
      <c r="CF1635" s="518" t="n">
        <v>0</v>
      </c>
      <c r="CG1635" s="518" t="n">
        <v>0</v>
      </c>
      <c r="CH1635" s="518"/>
      <c r="CI1635" s="716"/>
      <c r="CL1635" s="48" t="n">
        <v>0</v>
      </c>
      <c r="CM1635" s="48" t="n">
        <f aca="false">CL1635-V1635</f>
        <v>0</v>
      </c>
      <c r="CN1635" s="702" t="n">
        <f aca="false">SUM(CO1635:DR1635)</f>
        <v>0</v>
      </c>
      <c r="CO1635" s="703" t="n">
        <v>0</v>
      </c>
      <c r="CP1635" s="703"/>
      <c r="CQ1635" s="703" t="n">
        <v>0</v>
      </c>
      <c r="CR1635" s="703"/>
      <c r="CS1635" s="703" t="n">
        <v>0</v>
      </c>
      <c r="CT1635" s="703" t="n">
        <v>0</v>
      </c>
      <c r="CU1635" s="703"/>
      <c r="CV1635" s="703"/>
      <c r="CW1635" s="703"/>
      <c r="CX1635" s="703" t="n">
        <v>0</v>
      </c>
      <c r="CY1635" s="703" t="n">
        <v>0</v>
      </c>
      <c r="CZ1635" s="703" t="n">
        <v>0</v>
      </c>
      <c r="DA1635" s="703"/>
      <c r="DB1635" s="703"/>
      <c r="DC1635" s="703"/>
      <c r="DD1635" s="703"/>
      <c r="DE1635" s="703" t="n">
        <v>0</v>
      </c>
      <c r="DF1635" s="703"/>
      <c r="DG1635" s="703" t="n">
        <v>0</v>
      </c>
      <c r="DH1635" s="703" t="n">
        <v>0</v>
      </c>
      <c r="DI1635" s="703" t="n">
        <v>0</v>
      </c>
      <c r="DJ1635" s="703" t="n">
        <v>0</v>
      </c>
      <c r="DK1635" s="703" t="n">
        <v>0</v>
      </c>
      <c r="DL1635" s="703" t="n">
        <v>0</v>
      </c>
      <c r="DM1635" s="703"/>
      <c r="DN1635" s="703"/>
      <c r="DO1635" s="703" t="n">
        <v>0</v>
      </c>
      <c r="DP1635" s="703"/>
      <c r="DQ1635" s="703"/>
      <c r="DR1635" s="703"/>
      <c r="DS1635" s="704" t="n">
        <f aca="false">CN1635-V1635</f>
        <v>0</v>
      </c>
      <c r="DT1635" s="553"/>
      <c r="DU1635" s="48"/>
    </row>
    <row r="1636" customFormat="false" ht="15" hidden="false" customHeight="true" outlineLevel="0" collapsed="false">
      <c r="A1636" s="705" t="n">
        <f aca="false">A1635+1</f>
        <v>1627</v>
      </c>
      <c r="B1636" s="706" t="s">
        <v>3147</v>
      </c>
      <c r="C1636" s="706" t="s">
        <v>327</v>
      </c>
      <c r="D1636" s="706" t="s">
        <v>326</v>
      </c>
      <c r="E1636" s="243" t="n">
        <f aca="false">COUNTIF($G$10:$G$1856,$G1636)</f>
        <v>1</v>
      </c>
      <c r="F1636" s="706"/>
      <c r="G1636" s="706" t="s">
        <v>3630</v>
      </c>
      <c r="H1636" s="707" t="s">
        <v>3631</v>
      </c>
      <c r="I1636" s="708" t="s">
        <v>1175</v>
      </c>
      <c r="J1636" s="707" t="s">
        <v>305</v>
      </c>
      <c r="K1636" s="709" t="n">
        <v>0</v>
      </c>
      <c r="L1636" s="707" t="s">
        <v>304</v>
      </c>
      <c r="M1636" s="708" t="s">
        <v>1176</v>
      </c>
      <c r="N1636" s="710" t="s">
        <v>934</v>
      </c>
      <c r="O1636" s="512" t="n">
        <v>1</v>
      </c>
      <c r="P1636" s="512" t="n">
        <v>1</v>
      </c>
      <c r="Q1636" s="711" t="n">
        <v>0.004493331</v>
      </c>
      <c r="R1636" s="712"/>
      <c r="S1636" s="713"/>
      <c r="T1636" s="714" t="n">
        <v>10.45</v>
      </c>
      <c r="U1636" s="715"/>
      <c r="V1636" s="262" t="n">
        <f aca="false">SUM(W1636:CI1636)</f>
        <v>0</v>
      </c>
      <c r="W1636" s="243" t="n">
        <v>0</v>
      </c>
      <c r="X1636" s="243" t="n">
        <v>0</v>
      </c>
      <c r="Y1636" s="243" t="n">
        <v>0</v>
      </c>
      <c r="Z1636" s="243" t="n">
        <v>0</v>
      </c>
      <c r="AA1636" s="243" t="n">
        <v>0</v>
      </c>
      <c r="AB1636" s="243" t="n">
        <v>0</v>
      </c>
      <c r="AC1636" s="243" t="n">
        <v>0</v>
      </c>
      <c r="AD1636" s="243" t="n">
        <v>0</v>
      </c>
      <c r="AE1636" s="243" t="n">
        <v>0</v>
      </c>
      <c r="AF1636" s="243" t="n">
        <v>0</v>
      </c>
      <c r="AG1636" s="243" t="n">
        <v>0</v>
      </c>
      <c r="AH1636" s="518" t="n">
        <v>0</v>
      </c>
      <c r="AI1636" s="243" t="n">
        <v>0</v>
      </c>
      <c r="AJ1636" s="243" t="n">
        <v>0</v>
      </c>
      <c r="AK1636" s="518" t="n">
        <v>0</v>
      </c>
      <c r="AL1636" s="518" t="n">
        <v>0</v>
      </c>
      <c r="AM1636" s="518" t="n">
        <v>0</v>
      </c>
      <c r="AN1636" s="518" t="n">
        <v>0</v>
      </c>
      <c r="AO1636" s="518" t="n">
        <v>0</v>
      </c>
      <c r="AP1636" s="518" t="n">
        <v>0</v>
      </c>
      <c r="AQ1636" s="518" t="n">
        <v>0</v>
      </c>
      <c r="AR1636" s="518" t="n">
        <v>0</v>
      </c>
      <c r="AS1636" s="518" t="n">
        <v>0</v>
      </c>
      <c r="AT1636" s="518" t="n">
        <v>0</v>
      </c>
      <c r="AU1636" s="518" t="n">
        <v>0</v>
      </c>
      <c r="AV1636" s="518" t="n">
        <v>0</v>
      </c>
      <c r="AW1636" s="518" t="n">
        <v>0</v>
      </c>
      <c r="AX1636" s="518" t="n">
        <v>0</v>
      </c>
      <c r="AY1636" s="518" t="n">
        <v>0</v>
      </c>
      <c r="AZ1636" s="518" t="n">
        <v>0</v>
      </c>
      <c r="BA1636" s="518" t="n">
        <v>0</v>
      </c>
      <c r="BB1636" s="518" t="n">
        <v>0</v>
      </c>
      <c r="BC1636" s="518" t="n">
        <v>0</v>
      </c>
      <c r="BD1636" s="518" t="n">
        <v>0</v>
      </c>
      <c r="BE1636" s="518" t="n">
        <v>0</v>
      </c>
      <c r="BF1636" s="518" t="n">
        <v>0</v>
      </c>
      <c r="BG1636" s="518" t="n">
        <v>0</v>
      </c>
      <c r="BH1636" s="518" t="n">
        <v>0</v>
      </c>
      <c r="BI1636" s="518" t="n">
        <v>0</v>
      </c>
      <c r="BJ1636" s="518"/>
      <c r="BK1636" s="518"/>
      <c r="BL1636" s="518" t="n">
        <v>0</v>
      </c>
      <c r="BM1636" s="518"/>
      <c r="BN1636" s="518"/>
      <c r="BO1636" s="518"/>
      <c r="BP1636" s="518"/>
      <c r="BQ1636" s="518"/>
      <c r="BR1636" s="518"/>
      <c r="BS1636" s="518"/>
      <c r="BT1636" s="518"/>
      <c r="BU1636" s="518"/>
      <c r="BV1636" s="518" t="n">
        <v>0</v>
      </c>
      <c r="BW1636" s="518" t="n">
        <v>0</v>
      </c>
      <c r="BX1636" s="518" t="n">
        <v>0</v>
      </c>
      <c r="BY1636" s="518" t="n">
        <v>0</v>
      </c>
      <c r="BZ1636" s="518" t="n">
        <v>0</v>
      </c>
      <c r="CA1636" s="518" t="n">
        <v>0</v>
      </c>
      <c r="CB1636" s="518" t="n">
        <v>0</v>
      </c>
      <c r="CC1636" s="518" t="n">
        <v>0</v>
      </c>
      <c r="CD1636" s="518" t="n">
        <v>0</v>
      </c>
      <c r="CE1636" s="518" t="n">
        <v>0</v>
      </c>
      <c r="CF1636" s="518" t="n">
        <v>0</v>
      </c>
      <c r="CG1636" s="518" t="n">
        <v>0</v>
      </c>
      <c r="CH1636" s="518"/>
      <c r="CI1636" s="716"/>
      <c r="CL1636" s="48" t="n">
        <v>0</v>
      </c>
      <c r="CM1636" s="48" t="n">
        <f aca="false">CL1636-V1636</f>
        <v>0</v>
      </c>
      <c r="CN1636" s="702" t="n">
        <f aca="false">SUM(CO1636:DR1636)</f>
        <v>0</v>
      </c>
      <c r="CO1636" s="703" t="n">
        <v>0</v>
      </c>
      <c r="CP1636" s="703"/>
      <c r="CQ1636" s="703" t="n">
        <v>0</v>
      </c>
      <c r="CR1636" s="703"/>
      <c r="CS1636" s="703" t="n">
        <v>0</v>
      </c>
      <c r="CT1636" s="703" t="n">
        <v>0</v>
      </c>
      <c r="CU1636" s="703"/>
      <c r="CV1636" s="703"/>
      <c r="CW1636" s="703"/>
      <c r="CX1636" s="703" t="n">
        <v>0</v>
      </c>
      <c r="CY1636" s="703" t="n">
        <v>0</v>
      </c>
      <c r="CZ1636" s="703" t="n">
        <v>0</v>
      </c>
      <c r="DA1636" s="703"/>
      <c r="DB1636" s="703"/>
      <c r="DC1636" s="703"/>
      <c r="DD1636" s="703"/>
      <c r="DE1636" s="703" t="n">
        <v>0</v>
      </c>
      <c r="DF1636" s="703"/>
      <c r="DG1636" s="703" t="n">
        <v>0</v>
      </c>
      <c r="DH1636" s="703" t="n">
        <v>0</v>
      </c>
      <c r="DI1636" s="703" t="n">
        <v>0</v>
      </c>
      <c r="DJ1636" s="703" t="n">
        <v>0</v>
      </c>
      <c r="DK1636" s="703" t="n">
        <v>0</v>
      </c>
      <c r="DL1636" s="703" t="n">
        <v>0</v>
      </c>
      <c r="DM1636" s="703"/>
      <c r="DN1636" s="703"/>
      <c r="DO1636" s="703" t="n">
        <v>0</v>
      </c>
      <c r="DP1636" s="703"/>
      <c r="DQ1636" s="703"/>
      <c r="DR1636" s="703"/>
      <c r="DS1636" s="704" t="n">
        <f aca="false">CN1636-V1636</f>
        <v>0</v>
      </c>
      <c r="DT1636" s="553"/>
      <c r="DU1636" s="48"/>
    </row>
    <row r="1637" customFormat="false" ht="15" hidden="false" customHeight="true" outlineLevel="0" collapsed="false">
      <c r="A1637" s="705" t="n">
        <f aca="false">A1636+1</f>
        <v>1628</v>
      </c>
      <c r="B1637" s="706" t="s">
        <v>3147</v>
      </c>
      <c r="C1637" s="706" t="s">
        <v>327</v>
      </c>
      <c r="D1637" s="706" t="s">
        <v>326</v>
      </c>
      <c r="E1637" s="243" t="n">
        <f aca="false">COUNTIF($G$10:$G$1856,$G1637)</f>
        <v>1</v>
      </c>
      <c r="F1637" s="706"/>
      <c r="G1637" s="706" t="s">
        <v>3632</v>
      </c>
      <c r="H1637" s="707" t="s">
        <v>3633</v>
      </c>
      <c r="I1637" s="708" t="s">
        <v>1597</v>
      </c>
      <c r="J1637" s="707" t="s">
        <v>305</v>
      </c>
      <c r="K1637" s="709" t="n">
        <v>0</v>
      </c>
      <c r="L1637" s="707" t="s">
        <v>304</v>
      </c>
      <c r="M1637" s="708" t="s">
        <v>1598</v>
      </c>
      <c r="N1637" s="710" t="s">
        <v>934</v>
      </c>
      <c r="O1637" s="512" t="n">
        <v>1</v>
      </c>
      <c r="P1637" s="512" t="n">
        <v>1</v>
      </c>
      <c r="Q1637" s="711" t="n">
        <v>0.0033617</v>
      </c>
      <c r="R1637" s="712"/>
      <c r="S1637" s="713"/>
      <c r="T1637" s="714" t="n">
        <v>7.82</v>
      </c>
      <c r="U1637" s="715"/>
      <c r="V1637" s="262" t="n">
        <f aca="false">SUM(W1637:CI1637)</f>
        <v>0</v>
      </c>
      <c r="W1637" s="243" t="n">
        <v>0</v>
      </c>
      <c r="X1637" s="243" t="n">
        <v>0</v>
      </c>
      <c r="Y1637" s="243" t="n">
        <v>0</v>
      </c>
      <c r="Z1637" s="243" t="n">
        <v>0</v>
      </c>
      <c r="AA1637" s="243" t="n">
        <v>0</v>
      </c>
      <c r="AB1637" s="243" t="n">
        <v>0</v>
      </c>
      <c r="AC1637" s="243" t="n">
        <v>0</v>
      </c>
      <c r="AD1637" s="243" t="n">
        <v>0</v>
      </c>
      <c r="AE1637" s="243" t="n">
        <v>0</v>
      </c>
      <c r="AF1637" s="243" t="n">
        <v>0</v>
      </c>
      <c r="AG1637" s="243" t="n">
        <v>0</v>
      </c>
      <c r="AH1637" s="518" t="n">
        <v>0</v>
      </c>
      <c r="AI1637" s="243" t="n">
        <v>0</v>
      </c>
      <c r="AJ1637" s="243" t="n">
        <v>0</v>
      </c>
      <c r="AK1637" s="518" t="n">
        <v>0</v>
      </c>
      <c r="AL1637" s="518" t="n">
        <v>0</v>
      </c>
      <c r="AM1637" s="518" t="n">
        <v>0</v>
      </c>
      <c r="AN1637" s="518" t="n">
        <v>0</v>
      </c>
      <c r="AO1637" s="518" t="n">
        <v>0</v>
      </c>
      <c r="AP1637" s="518" t="n">
        <v>0</v>
      </c>
      <c r="AQ1637" s="518" t="n">
        <v>0</v>
      </c>
      <c r="AR1637" s="518" t="n">
        <v>0</v>
      </c>
      <c r="AS1637" s="518" t="n">
        <v>0</v>
      </c>
      <c r="AT1637" s="518" t="n">
        <v>0</v>
      </c>
      <c r="AU1637" s="518" t="n">
        <v>0</v>
      </c>
      <c r="AV1637" s="518" t="n">
        <v>0</v>
      </c>
      <c r="AW1637" s="518" t="n">
        <v>0</v>
      </c>
      <c r="AX1637" s="518" t="n">
        <v>0</v>
      </c>
      <c r="AY1637" s="518" t="n">
        <v>0</v>
      </c>
      <c r="AZ1637" s="518" t="n">
        <v>0</v>
      </c>
      <c r="BA1637" s="518" t="n">
        <v>0</v>
      </c>
      <c r="BB1637" s="518" t="n">
        <v>0</v>
      </c>
      <c r="BC1637" s="518" t="n">
        <v>0</v>
      </c>
      <c r="BD1637" s="518" t="n">
        <v>0</v>
      </c>
      <c r="BE1637" s="518" t="n">
        <v>0</v>
      </c>
      <c r="BF1637" s="518" t="n">
        <v>0</v>
      </c>
      <c r="BG1637" s="518" t="n">
        <v>0</v>
      </c>
      <c r="BH1637" s="518" t="n">
        <v>0</v>
      </c>
      <c r="BI1637" s="518" t="n">
        <v>0</v>
      </c>
      <c r="BJ1637" s="518"/>
      <c r="BK1637" s="518"/>
      <c r="BL1637" s="518" t="n">
        <v>0</v>
      </c>
      <c r="BM1637" s="518"/>
      <c r="BN1637" s="518"/>
      <c r="BO1637" s="518"/>
      <c r="BP1637" s="518"/>
      <c r="BQ1637" s="518"/>
      <c r="BR1637" s="518"/>
      <c r="BS1637" s="518"/>
      <c r="BT1637" s="518"/>
      <c r="BU1637" s="518"/>
      <c r="BV1637" s="518" t="n">
        <v>0</v>
      </c>
      <c r="BW1637" s="518" t="n">
        <v>0</v>
      </c>
      <c r="BX1637" s="518" t="n">
        <v>0</v>
      </c>
      <c r="BY1637" s="518" t="n">
        <v>0</v>
      </c>
      <c r="BZ1637" s="518" t="n">
        <v>0</v>
      </c>
      <c r="CA1637" s="518" t="n">
        <v>0</v>
      </c>
      <c r="CB1637" s="518" t="n">
        <v>0</v>
      </c>
      <c r="CC1637" s="518" t="n">
        <v>0</v>
      </c>
      <c r="CD1637" s="518" t="n">
        <v>0</v>
      </c>
      <c r="CE1637" s="518" t="n">
        <v>0</v>
      </c>
      <c r="CF1637" s="518" t="n">
        <v>0</v>
      </c>
      <c r="CG1637" s="518" t="n">
        <v>0</v>
      </c>
      <c r="CH1637" s="518"/>
      <c r="CI1637" s="716"/>
      <c r="CL1637" s="48" t="n">
        <v>0</v>
      </c>
      <c r="CM1637" s="48" t="n">
        <f aca="false">CL1637-V1637</f>
        <v>0</v>
      </c>
      <c r="CN1637" s="702" t="n">
        <f aca="false">SUM(CO1637:DR1637)</f>
        <v>0</v>
      </c>
      <c r="CO1637" s="703" t="n">
        <v>0</v>
      </c>
      <c r="CP1637" s="703"/>
      <c r="CQ1637" s="703" t="n">
        <v>0</v>
      </c>
      <c r="CR1637" s="703"/>
      <c r="CS1637" s="703" t="n">
        <v>0</v>
      </c>
      <c r="CT1637" s="703" t="n">
        <v>0</v>
      </c>
      <c r="CU1637" s="703"/>
      <c r="CV1637" s="703"/>
      <c r="CW1637" s="703"/>
      <c r="CX1637" s="703" t="n">
        <v>0</v>
      </c>
      <c r="CY1637" s="703" t="n">
        <v>0</v>
      </c>
      <c r="CZ1637" s="703" t="n">
        <v>0</v>
      </c>
      <c r="DA1637" s="703"/>
      <c r="DB1637" s="703"/>
      <c r="DC1637" s="703"/>
      <c r="DD1637" s="703"/>
      <c r="DE1637" s="703" t="n">
        <v>0</v>
      </c>
      <c r="DF1637" s="703"/>
      <c r="DG1637" s="703" t="n">
        <v>0</v>
      </c>
      <c r="DH1637" s="703" t="n">
        <v>0</v>
      </c>
      <c r="DI1637" s="703" t="n">
        <v>0</v>
      </c>
      <c r="DJ1637" s="703" t="n">
        <v>0</v>
      </c>
      <c r="DK1637" s="703" t="n">
        <v>0</v>
      </c>
      <c r="DL1637" s="703" t="n">
        <v>0</v>
      </c>
      <c r="DM1637" s="703"/>
      <c r="DN1637" s="703"/>
      <c r="DO1637" s="703" t="n">
        <v>0</v>
      </c>
      <c r="DP1637" s="703"/>
      <c r="DQ1637" s="703"/>
      <c r="DR1637" s="703"/>
      <c r="DS1637" s="704" t="n">
        <f aca="false">CN1637-V1637</f>
        <v>0</v>
      </c>
      <c r="DT1637" s="553"/>
      <c r="DU1637" s="48"/>
    </row>
    <row r="1638" customFormat="false" ht="15" hidden="false" customHeight="true" outlineLevel="0" collapsed="false">
      <c r="A1638" s="705" t="n">
        <f aca="false">A1637+1</f>
        <v>1629</v>
      </c>
      <c r="B1638" s="706" t="s">
        <v>3147</v>
      </c>
      <c r="C1638" s="706" t="s">
        <v>327</v>
      </c>
      <c r="D1638" s="706" t="s">
        <v>326</v>
      </c>
      <c r="E1638" s="243" t="n">
        <f aca="false">COUNTIF($G$10:$G$1856,$G1638)</f>
        <v>1</v>
      </c>
      <c r="F1638" s="706"/>
      <c r="G1638" s="706" t="s">
        <v>3634</v>
      </c>
      <c r="H1638" s="707" t="s">
        <v>3635</v>
      </c>
      <c r="I1638" s="708" t="s">
        <v>1056</v>
      </c>
      <c r="J1638" s="707" t="s">
        <v>305</v>
      </c>
      <c r="K1638" s="709" t="n">
        <v>0</v>
      </c>
      <c r="L1638" s="707" t="s">
        <v>304</v>
      </c>
      <c r="M1638" s="708" t="s">
        <v>1180</v>
      </c>
      <c r="N1638" s="710" t="s">
        <v>934</v>
      </c>
      <c r="O1638" s="512" t="n">
        <v>1</v>
      </c>
      <c r="P1638" s="512" t="n">
        <v>1</v>
      </c>
      <c r="Q1638" s="711" t="n">
        <v>0.004034229</v>
      </c>
      <c r="R1638" s="712"/>
      <c r="S1638" s="713"/>
      <c r="T1638" s="714" t="n">
        <v>9.38</v>
      </c>
      <c r="U1638" s="715"/>
      <c r="V1638" s="262" t="n">
        <f aca="false">SUM(W1638:CI1638)</f>
        <v>0</v>
      </c>
      <c r="W1638" s="243" t="n">
        <v>0</v>
      </c>
      <c r="X1638" s="243" t="n">
        <v>0</v>
      </c>
      <c r="Y1638" s="243" t="n">
        <v>0</v>
      </c>
      <c r="Z1638" s="243" t="n">
        <v>0</v>
      </c>
      <c r="AA1638" s="243" t="n">
        <v>0</v>
      </c>
      <c r="AB1638" s="243" t="n">
        <v>0</v>
      </c>
      <c r="AC1638" s="243" t="n">
        <v>0</v>
      </c>
      <c r="AD1638" s="243" t="n">
        <v>0</v>
      </c>
      <c r="AE1638" s="243" t="n">
        <v>0</v>
      </c>
      <c r="AF1638" s="243" t="n">
        <v>0</v>
      </c>
      <c r="AG1638" s="243" t="n">
        <v>0</v>
      </c>
      <c r="AH1638" s="518" t="n">
        <v>0</v>
      </c>
      <c r="AI1638" s="243" t="n">
        <v>0</v>
      </c>
      <c r="AJ1638" s="243" t="n">
        <v>0</v>
      </c>
      <c r="AK1638" s="518" t="n">
        <v>0</v>
      </c>
      <c r="AL1638" s="518" t="n">
        <v>0</v>
      </c>
      <c r="AM1638" s="518" t="n">
        <v>0</v>
      </c>
      <c r="AN1638" s="518" t="n">
        <v>0</v>
      </c>
      <c r="AO1638" s="518" t="n">
        <v>0</v>
      </c>
      <c r="AP1638" s="518" t="n">
        <v>0</v>
      </c>
      <c r="AQ1638" s="518" t="n">
        <v>0</v>
      </c>
      <c r="AR1638" s="518" t="n">
        <v>0</v>
      </c>
      <c r="AS1638" s="518" t="n">
        <v>0</v>
      </c>
      <c r="AT1638" s="518" t="n">
        <v>0</v>
      </c>
      <c r="AU1638" s="518" t="n">
        <v>0</v>
      </c>
      <c r="AV1638" s="518" t="n">
        <v>0</v>
      </c>
      <c r="AW1638" s="518" t="n">
        <v>0</v>
      </c>
      <c r="AX1638" s="518" t="n">
        <v>0</v>
      </c>
      <c r="AY1638" s="518" t="n">
        <v>0</v>
      </c>
      <c r="AZ1638" s="518" t="n">
        <v>0</v>
      </c>
      <c r="BA1638" s="518" t="n">
        <v>0</v>
      </c>
      <c r="BB1638" s="518" t="n">
        <v>0</v>
      </c>
      <c r="BC1638" s="518" t="n">
        <v>0</v>
      </c>
      <c r="BD1638" s="518" t="n">
        <v>0</v>
      </c>
      <c r="BE1638" s="518" t="n">
        <v>0</v>
      </c>
      <c r="BF1638" s="518" t="n">
        <v>0</v>
      </c>
      <c r="BG1638" s="518" t="n">
        <v>0</v>
      </c>
      <c r="BH1638" s="518" t="n">
        <v>0</v>
      </c>
      <c r="BI1638" s="518" t="n">
        <v>0</v>
      </c>
      <c r="BJ1638" s="518"/>
      <c r="BK1638" s="518"/>
      <c r="BL1638" s="518" t="n">
        <v>0</v>
      </c>
      <c r="BM1638" s="518"/>
      <c r="BN1638" s="518"/>
      <c r="BO1638" s="518"/>
      <c r="BP1638" s="518"/>
      <c r="BQ1638" s="518"/>
      <c r="BR1638" s="518"/>
      <c r="BS1638" s="518"/>
      <c r="BT1638" s="518"/>
      <c r="BU1638" s="518"/>
      <c r="BV1638" s="518" t="n">
        <v>0</v>
      </c>
      <c r="BW1638" s="518" t="n">
        <v>0</v>
      </c>
      <c r="BX1638" s="518" t="n">
        <v>0</v>
      </c>
      <c r="BY1638" s="518" t="n">
        <v>0</v>
      </c>
      <c r="BZ1638" s="518" t="n">
        <v>0</v>
      </c>
      <c r="CA1638" s="518" t="n">
        <v>0</v>
      </c>
      <c r="CB1638" s="518" t="n">
        <v>0</v>
      </c>
      <c r="CC1638" s="518" t="n">
        <v>0</v>
      </c>
      <c r="CD1638" s="518" t="n">
        <v>0</v>
      </c>
      <c r="CE1638" s="518" t="n">
        <v>0</v>
      </c>
      <c r="CF1638" s="518" t="n">
        <v>0</v>
      </c>
      <c r="CG1638" s="518" t="n">
        <v>0</v>
      </c>
      <c r="CH1638" s="518"/>
      <c r="CI1638" s="716"/>
      <c r="CL1638" s="48" t="n">
        <v>0</v>
      </c>
      <c r="CM1638" s="48" t="n">
        <f aca="false">CL1638-V1638</f>
        <v>0</v>
      </c>
      <c r="CN1638" s="702" t="n">
        <f aca="false">SUM(CO1638:DR1638)</f>
        <v>0</v>
      </c>
      <c r="CO1638" s="703" t="n">
        <v>0</v>
      </c>
      <c r="CP1638" s="703"/>
      <c r="CQ1638" s="703" t="n">
        <v>0</v>
      </c>
      <c r="CR1638" s="703"/>
      <c r="CS1638" s="703" t="n">
        <v>0</v>
      </c>
      <c r="CT1638" s="703" t="n">
        <v>0</v>
      </c>
      <c r="CU1638" s="703"/>
      <c r="CV1638" s="703"/>
      <c r="CW1638" s="703"/>
      <c r="CX1638" s="703" t="n">
        <v>0</v>
      </c>
      <c r="CY1638" s="703" t="n">
        <v>0</v>
      </c>
      <c r="CZ1638" s="703" t="n">
        <v>0</v>
      </c>
      <c r="DA1638" s="703"/>
      <c r="DB1638" s="703"/>
      <c r="DC1638" s="703"/>
      <c r="DD1638" s="703"/>
      <c r="DE1638" s="703" t="n">
        <v>0</v>
      </c>
      <c r="DF1638" s="703"/>
      <c r="DG1638" s="703" t="n">
        <v>0</v>
      </c>
      <c r="DH1638" s="703" t="n">
        <v>0</v>
      </c>
      <c r="DI1638" s="703" t="n">
        <v>0</v>
      </c>
      <c r="DJ1638" s="703" t="n">
        <v>0</v>
      </c>
      <c r="DK1638" s="703" t="n">
        <v>0</v>
      </c>
      <c r="DL1638" s="703" t="n">
        <v>0</v>
      </c>
      <c r="DM1638" s="703"/>
      <c r="DN1638" s="703"/>
      <c r="DO1638" s="703"/>
      <c r="DP1638" s="703"/>
      <c r="DQ1638" s="703"/>
      <c r="DR1638" s="703"/>
      <c r="DS1638" s="704" t="n">
        <f aca="false">CN1638-V1638</f>
        <v>0</v>
      </c>
      <c r="DT1638" s="553"/>
      <c r="DU1638" s="48"/>
    </row>
    <row r="1639" customFormat="false" ht="15" hidden="false" customHeight="true" outlineLevel="0" collapsed="false">
      <c r="A1639" s="705" t="n">
        <f aca="false">A1638+1</f>
        <v>1630</v>
      </c>
      <c r="B1639" s="706" t="s">
        <v>3147</v>
      </c>
      <c r="C1639" s="706" t="s">
        <v>327</v>
      </c>
      <c r="D1639" s="706" t="s">
        <v>326</v>
      </c>
      <c r="E1639" s="243" t="n">
        <f aca="false">COUNTIF($G$10:$G$1856,$G1639)</f>
        <v>1</v>
      </c>
      <c r="F1639" s="706"/>
      <c r="G1639" s="706" t="s">
        <v>3636</v>
      </c>
      <c r="H1639" s="707" t="s">
        <v>3637</v>
      </c>
      <c r="I1639" s="708" t="s">
        <v>1186</v>
      </c>
      <c r="J1639" s="707" t="s">
        <v>305</v>
      </c>
      <c r="K1639" s="709" t="n">
        <v>0</v>
      </c>
      <c r="L1639" s="707" t="s">
        <v>304</v>
      </c>
      <c r="M1639" s="708" t="s">
        <v>1187</v>
      </c>
      <c r="N1639" s="710" t="s">
        <v>934</v>
      </c>
      <c r="O1639" s="512" t="n">
        <v>1</v>
      </c>
      <c r="P1639" s="512" t="n">
        <v>1</v>
      </c>
      <c r="Q1639" s="711" t="n">
        <v>0.00187812</v>
      </c>
      <c r="R1639" s="712"/>
      <c r="S1639" s="713"/>
      <c r="T1639" s="714" t="n">
        <v>4.37</v>
      </c>
      <c r="U1639" s="715"/>
      <c r="V1639" s="262" t="n">
        <f aca="false">SUM(W1639:CI1639)</f>
        <v>0</v>
      </c>
      <c r="W1639" s="243" t="n">
        <v>0</v>
      </c>
      <c r="X1639" s="243" t="n">
        <v>0</v>
      </c>
      <c r="Y1639" s="243" t="n">
        <v>0</v>
      </c>
      <c r="Z1639" s="243" t="n">
        <v>0</v>
      </c>
      <c r="AA1639" s="243" t="n">
        <v>0</v>
      </c>
      <c r="AB1639" s="243" t="n">
        <v>0</v>
      </c>
      <c r="AC1639" s="243" t="n">
        <v>0</v>
      </c>
      <c r="AD1639" s="243" t="n">
        <v>0</v>
      </c>
      <c r="AE1639" s="243" t="n">
        <v>0</v>
      </c>
      <c r="AF1639" s="243" t="n">
        <v>0</v>
      </c>
      <c r="AG1639" s="243" t="n">
        <v>0</v>
      </c>
      <c r="AH1639" s="518" t="n">
        <v>0</v>
      </c>
      <c r="AI1639" s="243" t="n">
        <v>0</v>
      </c>
      <c r="AJ1639" s="243" t="n">
        <v>0</v>
      </c>
      <c r="AK1639" s="518" t="n">
        <v>0</v>
      </c>
      <c r="AL1639" s="518" t="n">
        <v>0</v>
      </c>
      <c r="AM1639" s="518" t="n">
        <v>0</v>
      </c>
      <c r="AN1639" s="518" t="n">
        <v>0</v>
      </c>
      <c r="AO1639" s="518" t="n">
        <v>0</v>
      </c>
      <c r="AP1639" s="518" t="n">
        <v>0</v>
      </c>
      <c r="AQ1639" s="518" t="n">
        <v>0</v>
      </c>
      <c r="AR1639" s="518" t="n">
        <v>0</v>
      </c>
      <c r="AS1639" s="518" t="n">
        <v>0</v>
      </c>
      <c r="AT1639" s="518" t="n">
        <v>0</v>
      </c>
      <c r="AU1639" s="518" t="n">
        <v>0</v>
      </c>
      <c r="AV1639" s="518" t="n">
        <v>0</v>
      </c>
      <c r="AW1639" s="518" t="n">
        <v>0</v>
      </c>
      <c r="AX1639" s="518" t="n">
        <v>0</v>
      </c>
      <c r="AY1639" s="518" t="n">
        <v>0</v>
      </c>
      <c r="AZ1639" s="518" t="n">
        <v>0</v>
      </c>
      <c r="BA1639" s="518" t="n">
        <v>0</v>
      </c>
      <c r="BB1639" s="518" t="n">
        <v>0</v>
      </c>
      <c r="BC1639" s="518" t="n">
        <v>0</v>
      </c>
      <c r="BD1639" s="518" t="n">
        <v>0</v>
      </c>
      <c r="BE1639" s="518" t="n">
        <v>0</v>
      </c>
      <c r="BF1639" s="518" t="n">
        <v>0</v>
      </c>
      <c r="BG1639" s="518" t="n">
        <v>0</v>
      </c>
      <c r="BH1639" s="518" t="n">
        <v>0</v>
      </c>
      <c r="BI1639" s="518" t="n">
        <v>0</v>
      </c>
      <c r="BJ1639" s="518"/>
      <c r="BK1639" s="518"/>
      <c r="BL1639" s="518" t="n">
        <v>0</v>
      </c>
      <c r="BM1639" s="518"/>
      <c r="BN1639" s="518"/>
      <c r="BO1639" s="518"/>
      <c r="BP1639" s="518"/>
      <c r="BQ1639" s="518"/>
      <c r="BR1639" s="518"/>
      <c r="BS1639" s="518"/>
      <c r="BT1639" s="518"/>
      <c r="BU1639" s="518"/>
      <c r="BV1639" s="518" t="n">
        <v>0</v>
      </c>
      <c r="BW1639" s="518" t="n">
        <v>0</v>
      </c>
      <c r="BX1639" s="518" t="n">
        <v>0</v>
      </c>
      <c r="BY1639" s="518" t="n">
        <v>0</v>
      </c>
      <c r="BZ1639" s="518" t="n">
        <v>0</v>
      </c>
      <c r="CA1639" s="518" t="n">
        <v>0</v>
      </c>
      <c r="CB1639" s="518" t="n">
        <v>0</v>
      </c>
      <c r="CC1639" s="518" t="n">
        <v>0</v>
      </c>
      <c r="CD1639" s="518" t="n">
        <v>0</v>
      </c>
      <c r="CE1639" s="518" t="n">
        <v>0</v>
      </c>
      <c r="CF1639" s="518" t="n">
        <v>0</v>
      </c>
      <c r="CG1639" s="518" t="n">
        <v>0</v>
      </c>
      <c r="CH1639" s="518"/>
      <c r="CI1639" s="716"/>
      <c r="CL1639" s="48" t="n">
        <v>0</v>
      </c>
      <c r="CM1639" s="48" t="n">
        <f aca="false">CL1639-V1639</f>
        <v>0</v>
      </c>
      <c r="CN1639" s="702" t="n">
        <f aca="false">SUM(CO1639:DR1639)</f>
        <v>0</v>
      </c>
      <c r="CO1639" s="703" t="n">
        <v>0</v>
      </c>
      <c r="CP1639" s="703"/>
      <c r="CQ1639" s="703" t="n">
        <v>0</v>
      </c>
      <c r="CR1639" s="703"/>
      <c r="CS1639" s="703" t="n">
        <v>0</v>
      </c>
      <c r="CT1639" s="703" t="n">
        <v>0</v>
      </c>
      <c r="CU1639" s="703"/>
      <c r="CV1639" s="703"/>
      <c r="CW1639" s="703"/>
      <c r="CX1639" s="703" t="n">
        <v>0</v>
      </c>
      <c r="CY1639" s="703" t="n">
        <v>0</v>
      </c>
      <c r="CZ1639" s="703" t="n">
        <v>0</v>
      </c>
      <c r="DA1639" s="703"/>
      <c r="DB1639" s="703"/>
      <c r="DC1639" s="703"/>
      <c r="DD1639" s="703"/>
      <c r="DE1639" s="703" t="n">
        <v>0</v>
      </c>
      <c r="DF1639" s="703"/>
      <c r="DG1639" s="703" t="n">
        <v>0</v>
      </c>
      <c r="DH1639" s="703" t="n">
        <v>0</v>
      </c>
      <c r="DI1639" s="703" t="n">
        <v>0</v>
      </c>
      <c r="DJ1639" s="703" t="n">
        <v>0</v>
      </c>
      <c r="DK1639" s="703" t="n">
        <v>0</v>
      </c>
      <c r="DL1639" s="703" t="n">
        <v>0</v>
      </c>
      <c r="DM1639" s="703"/>
      <c r="DN1639" s="703"/>
      <c r="DO1639" s="703" t="n">
        <v>0</v>
      </c>
      <c r="DP1639" s="703"/>
      <c r="DQ1639" s="703"/>
      <c r="DR1639" s="703"/>
      <c r="DS1639" s="704" t="n">
        <f aca="false">CN1639-V1639</f>
        <v>0</v>
      </c>
      <c r="DT1639" s="553"/>
      <c r="DU1639" s="48"/>
    </row>
    <row r="1640" customFormat="false" ht="15" hidden="false" customHeight="true" outlineLevel="0" collapsed="false">
      <c r="A1640" s="705" t="n">
        <f aca="false">A1639+1</f>
        <v>1631</v>
      </c>
      <c r="B1640" s="706" t="s">
        <v>3147</v>
      </c>
      <c r="C1640" s="706" t="s">
        <v>327</v>
      </c>
      <c r="D1640" s="706" t="s">
        <v>326</v>
      </c>
      <c r="E1640" s="243" t="n">
        <f aca="false">COUNTIF($G$10:$G$1856,$G1640)</f>
        <v>1</v>
      </c>
      <c r="F1640" s="706"/>
      <c r="G1640" s="706" t="s">
        <v>3638</v>
      </c>
      <c r="H1640" s="707" t="s">
        <v>3639</v>
      </c>
      <c r="I1640" s="708" t="s">
        <v>1149</v>
      </c>
      <c r="J1640" s="707" t="s">
        <v>305</v>
      </c>
      <c r="K1640" s="709" t="n">
        <v>0</v>
      </c>
      <c r="L1640" s="707" t="s">
        <v>304</v>
      </c>
      <c r="M1640" s="708" t="s">
        <v>1150</v>
      </c>
      <c r="N1640" s="710" t="s">
        <v>934</v>
      </c>
      <c r="O1640" s="512" t="n">
        <v>1</v>
      </c>
      <c r="P1640" s="512" t="n">
        <v>1</v>
      </c>
      <c r="Q1640" s="711" t="n">
        <v>0.00026441</v>
      </c>
      <c r="R1640" s="712"/>
      <c r="S1640" s="713"/>
      <c r="T1640" s="714" t="n">
        <v>0.61</v>
      </c>
      <c r="U1640" s="715"/>
      <c r="V1640" s="262" t="n">
        <f aca="false">SUM(W1640:CI1640)</f>
        <v>0</v>
      </c>
      <c r="W1640" s="243" t="n">
        <v>0</v>
      </c>
      <c r="X1640" s="243" t="n">
        <v>0</v>
      </c>
      <c r="Y1640" s="243" t="n">
        <v>0</v>
      </c>
      <c r="Z1640" s="243" t="n">
        <v>0</v>
      </c>
      <c r="AA1640" s="243" t="n">
        <v>0</v>
      </c>
      <c r="AB1640" s="243" t="n">
        <v>0</v>
      </c>
      <c r="AC1640" s="243" t="n">
        <v>0</v>
      </c>
      <c r="AD1640" s="243" t="n">
        <v>0</v>
      </c>
      <c r="AE1640" s="243" t="n">
        <v>0</v>
      </c>
      <c r="AF1640" s="243" t="n">
        <v>0</v>
      </c>
      <c r="AG1640" s="243" t="n">
        <v>0</v>
      </c>
      <c r="AH1640" s="518" t="n">
        <v>0</v>
      </c>
      <c r="AI1640" s="243" t="n">
        <v>0</v>
      </c>
      <c r="AJ1640" s="243" t="n">
        <v>0</v>
      </c>
      <c r="AK1640" s="518" t="n">
        <v>0</v>
      </c>
      <c r="AL1640" s="518" t="n">
        <v>0</v>
      </c>
      <c r="AM1640" s="518" t="n">
        <v>0</v>
      </c>
      <c r="AN1640" s="518" t="n">
        <v>0</v>
      </c>
      <c r="AO1640" s="518" t="n">
        <v>0</v>
      </c>
      <c r="AP1640" s="518" t="n">
        <v>0</v>
      </c>
      <c r="AQ1640" s="518" t="n">
        <v>0</v>
      </c>
      <c r="AR1640" s="518" t="n">
        <v>0</v>
      </c>
      <c r="AS1640" s="518" t="n">
        <v>0</v>
      </c>
      <c r="AT1640" s="518" t="n">
        <v>0</v>
      </c>
      <c r="AU1640" s="518" t="n">
        <v>0</v>
      </c>
      <c r="AV1640" s="518" t="n">
        <v>0</v>
      </c>
      <c r="AW1640" s="518" t="n">
        <v>0</v>
      </c>
      <c r="AX1640" s="518" t="n">
        <v>0</v>
      </c>
      <c r="AY1640" s="518" t="n">
        <v>0</v>
      </c>
      <c r="AZ1640" s="518" t="n">
        <v>0</v>
      </c>
      <c r="BA1640" s="518" t="n">
        <v>0</v>
      </c>
      <c r="BB1640" s="518" t="n">
        <v>0</v>
      </c>
      <c r="BC1640" s="518" t="n">
        <v>0</v>
      </c>
      <c r="BD1640" s="518" t="n">
        <v>0</v>
      </c>
      <c r="BE1640" s="518" t="n">
        <v>0</v>
      </c>
      <c r="BF1640" s="518" t="n">
        <v>0</v>
      </c>
      <c r="BG1640" s="518" t="n">
        <v>0</v>
      </c>
      <c r="BH1640" s="518" t="n">
        <v>0</v>
      </c>
      <c r="BI1640" s="518" t="n">
        <v>0</v>
      </c>
      <c r="BJ1640" s="518"/>
      <c r="BK1640" s="518"/>
      <c r="BL1640" s="518" t="n">
        <v>0</v>
      </c>
      <c r="BM1640" s="518"/>
      <c r="BN1640" s="518"/>
      <c r="BO1640" s="518"/>
      <c r="BP1640" s="518"/>
      <c r="BQ1640" s="518"/>
      <c r="BR1640" s="518"/>
      <c r="BS1640" s="518"/>
      <c r="BT1640" s="518"/>
      <c r="BU1640" s="518"/>
      <c r="BV1640" s="518" t="n">
        <v>0</v>
      </c>
      <c r="BW1640" s="518" t="n">
        <v>0</v>
      </c>
      <c r="BX1640" s="518" t="n">
        <v>0</v>
      </c>
      <c r="BY1640" s="518" t="n">
        <v>0</v>
      </c>
      <c r="BZ1640" s="518" t="n">
        <v>0</v>
      </c>
      <c r="CA1640" s="518" t="n">
        <v>0</v>
      </c>
      <c r="CB1640" s="518" t="n">
        <v>0</v>
      </c>
      <c r="CC1640" s="518" t="n">
        <v>0</v>
      </c>
      <c r="CD1640" s="518" t="n">
        <v>0</v>
      </c>
      <c r="CE1640" s="518" t="n">
        <v>0</v>
      </c>
      <c r="CF1640" s="518" t="n">
        <v>0</v>
      </c>
      <c r="CG1640" s="518" t="n">
        <v>0</v>
      </c>
      <c r="CH1640" s="518"/>
      <c r="CI1640" s="716"/>
      <c r="CL1640" s="48" t="n">
        <v>0</v>
      </c>
      <c r="CM1640" s="48" t="n">
        <f aca="false">CL1640-V1640</f>
        <v>0</v>
      </c>
      <c r="CN1640" s="702" t="n">
        <f aca="false">SUM(CO1640:DR1640)</f>
        <v>0</v>
      </c>
      <c r="CO1640" s="703" t="n">
        <v>0</v>
      </c>
      <c r="CP1640" s="703"/>
      <c r="CQ1640" s="703" t="n">
        <v>0</v>
      </c>
      <c r="CR1640" s="703"/>
      <c r="CS1640" s="703" t="n">
        <v>0</v>
      </c>
      <c r="CT1640" s="703" t="n">
        <v>0</v>
      </c>
      <c r="CU1640" s="703"/>
      <c r="CV1640" s="703"/>
      <c r="CW1640" s="703"/>
      <c r="CX1640" s="703" t="n">
        <v>0</v>
      </c>
      <c r="CY1640" s="703" t="n">
        <v>0</v>
      </c>
      <c r="CZ1640" s="703" t="n">
        <v>0</v>
      </c>
      <c r="DA1640" s="703"/>
      <c r="DB1640" s="703"/>
      <c r="DC1640" s="703"/>
      <c r="DD1640" s="703"/>
      <c r="DE1640" s="703" t="n">
        <v>0</v>
      </c>
      <c r="DF1640" s="703"/>
      <c r="DG1640" s="703" t="n">
        <v>0</v>
      </c>
      <c r="DH1640" s="703" t="n">
        <v>0</v>
      </c>
      <c r="DI1640" s="703" t="n">
        <v>0</v>
      </c>
      <c r="DJ1640" s="703" t="n">
        <v>0</v>
      </c>
      <c r="DK1640" s="703" t="n">
        <v>0</v>
      </c>
      <c r="DL1640" s="703" t="n">
        <v>0</v>
      </c>
      <c r="DM1640" s="703"/>
      <c r="DN1640" s="703"/>
      <c r="DO1640" s="703" t="n">
        <v>0</v>
      </c>
      <c r="DP1640" s="703"/>
      <c r="DQ1640" s="703"/>
      <c r="DR1640" s="703"/>
      <c r="DS1640" s="704" t="n">
        <f aca="false">CN1640-V1640</f>
        <v>0</v>
      </c>
      <c r="DT1640" s="553"/>
      <c r="DU1640" s="48"/>
    </row>
    <row r="1641" customFormat="false" ht="15" hidden="false" customHeight="true" outlineLevel="0" collapsed="false">
      <c r="A1641" s="705" t="n">
        <f aca="false">A1640+1</f>
        <v>1632</v>
      </c>
      <c r="B1641" s="706" t="s">
        <v>3147</v>
      </c>
      <c r="C1641" s="706" t="s">
        <v>325</v>
      </c>
      <c r="D1641" s="706" t="s">
        <v>326</v>
      </c>
      <c r="E1641" s="243" t="n">
        <f aca="false">COUNTIF($G$10:$G$1856,$G1641)</f>
        <v>1</v>
      </c>
      <c r="F1641" s="706"/>
      <c r="G1641" s="706" t="s">
        <v>3640</v>
      </c>
      <c r="H1641" s="707" t="s">
        <v>3623</v>
      </c>
      <c r="I1641" s="708" t="s">
        <v>945</v>
      </c>
      <c r="J1641" s="720" t="s">
        <v>303</v>
      </c>
      <c r="K1641" s="294" t="s">
        <v>302</v>
      </c>
      <c r="L1641" s="720" t="s">
        <v>301</v>
      </c>
      <c r="M1641" s="708" t="s">
        <v>946</v>
      </c>
      <c r="N1641" s="710" t="s">
        <v>934</v>
      </c>
      <c r="O1641" s="512" t="n">
        <v>1</v>
      </c>
      <c r="P1641" s="512" t="n">
        <v>1</v>
      </c>
      <c r="Q1641" s="711" t="n">
        <v>0.004667453</v>
      </c>
      <c r="R1641" s="712"/>
      <c r="S1641" s="713"/>
      <c r="T1641" s="714" t="n">
        <v>10.85</v>
      </c>
      <c r="U1641" s="715"/>
      <c r="V1641" s="262" t="n">
        <f aca="false">SUM(W1641:CI1641)</f>
        <v>0</v>
      </c>
      <c r="W1641" s="243" t="n">
        <v>0</v>
      </c>
      <c r="X1641" s="243" t="n">
        <v>0</v>
      </c>
      <c r="Y1641" s="243" t="n">
        <v>0</v>
      </c>
      <c r="Z1641" s="243" t="n">
        <v>0</v>
      </c>
      <c r="AA1641" s="243" t="n">
        <v>0</v>
      </c>
      <c r="AB1641" s="243" t="n">
        <v>0</v>
      </c>
      <c r="AC1641" s="243" t="n">
        <v>0</v>
      </c>
      <c r="AD1641" s="243" t="n">
        <v>0</v>
      </c>
      <c r="AE1641" s="243" t="n">
        <v>0</v>
      </c>
      <c r="AF1641" s="243" t="n">
        <v>0</v>
      </c>
      <c r="AG1641" s="243" t="n">
        <v>0</v>
      </c>
      <c r="AH1641" s="518" t="n">
        <v>0</v>
      </c>
      <c r="AI1641" s="243" t="n">
        <v>0</v>
      </c>
      <c r="AJ1641" s="243" t="n">
        <v>0</v>
      </c>
      <c r="AK1641" s="518" t="n">
        <v>0</v>
      </c>
      <c r="AL1641" s="518" t="n">
        <v>0</v>
      </c>
      <c r="AM1641" s="518" t="n">
        <v>0</v>
      </c>
      <c r="AN1641" s="518" t="n">
        <v>0</v>
      </c>
      <c r="AO1641" s="518" t="n">
        <v>0</v>
      </c>
      <c r="AP1641" s="518" t="n">
        <v>0</v>
      </c>
      <c r="AQ1641" s="518" t="n">
        <v>0</v>
      </c>
      <c r="AR1641" s="518" t="n">
        <v>0</v>
      </c>
      <c r="AS1641" s="518" t="n">
        <v>0</v>
      </c>
      <c r="AT1641" s="518" t="n">
        <v>0</v>
      </c>
      <c r="AU1641" s="518" t="n">
        <v>0</v>
      </c>
      <c r="AV1641" s="518" t="n">
        <v>0</v>
      </c>
      <c r="AW1641" s="518" t="n">
        <v>0</v>
      </c>
      <c r="AX1641" s="518" t="n">
        <v>0</v>
      </c>
      <c r="AY1641" s="518" t="n">
        <v>0</v>
      </c>
      <c r="AZ1641" s="518" t="n">
        <v>0</v>
      </c>
      <c r="BA1641" s="518" t="n">
        <v>0</v>
      </c>
      <c r="BB1641" s="518" t="n">
        <v>0</v>
      </c>
      <c r="BC1641" s="518" t="n">
        <v>0</v>
      </c>
      <c r="BD1641" s="518" t="n">
        <v>0</v>
      </c>
      <c r="BE1641" s="518" t="n">
        <v>0</v>
      </c>
      <c r="BF1641" s="518" t="n">
        <v>0</v>
      </c>
      <c r="BG1641" s="518" t="n">
        <v>0</v>
      </c>
      <c r="BH1641" s="518" t="n">
        <v>0</v>
      </c>
      <c r="BI1641" s="518" t="n">
        <v>0</v>
      </c>
      <c r="BJ1641" s="518"/>
      <c r="BK1641" s="518"/>
      <c r="BL1641" s="518" t="n">
        <v>0</v>
      </c>
      <c r="BM1641" s="518"/>
      <c r="BN1641" s="518"/>
      <c r="BO1641" s="518"/>
      <c r="BP1641" s="518"/>
      <c r="BQ1641" s="518"/>
      <c r="BR1641" s="518"/>
      <c r="BS1641" s="518"/>
      <c r="BT1641" s="518"/>
      <c r="BU1641" s="518"/>
      <c r="BV1641" s="518" t="n">
        <v>0</v>
      </c>
      <c r="BW1641" s="518" t="n">
        <v>0</v>
      </c>
      <c r="BX1641" s="518" t="n">
        <v>0</v>
      </c>
      <c r="BY1641" s="518" t="n">
        <v>0</v>
      </c>
      <c r="BZ1641" s="518" t="n">
        <v>0</v>
      </c>
      <c r="CA1641" s="518" t="n">
        <v>0</v>
      </c>
      <c r="CB1641" s="518" t="n">
        <v>0</v>
      </c>
      <c r="CC1641" s="518" t="n">
        <v>0</v>
      </c>
      <c r="CD1641" s="518" t="n">
        <v>0</v>
      </c>
      <c r="CE1641" s="518" t="n">
        <v>0</v>
      </c>
      <c r="CF1641" s="518" t="n">
        <v>0</v>
      </c>
      <c r="CG1641" s="518" t="n">
        <v>0</v>
      </c>
      <c r="CH1641" s="518"/>
      <c r="CI1641" s="716"/>
      <c r="CL1641" s="48" t="n">
        <v>0</v>
      </c>
      <c r="CM1641" s="48" t="n">
        <f aca="false">CL1641-V1641</f>
        <v>0</v>
      </c>
      <c r="CN1641" s="702" t="n">
        <f aca="false">SUM(CO1641:DR1641)</f>
        <v>0</v>
      </c>
      <c r="CO1641" s="703" t="n">
        <v>0</v>
      </c>
      <c r="CP1641" s="703"/>
      <c r="CQ1641" s="703" t="n">
        <v>0</v>
      </c>
      <c r="CR1641" s="703"/>
      <c r="CS1641" s="703" t="n">
        <v>0</v>
      </c>
      <c r="CT1641" s="703" t="n">
        <v>0</v>
      </c>
      <c r="CU1641" s="703"/>
      <c r="CV1641" s="703"/>
      <c r="CW1641" s="703"/>
      <c r="CX1641" s="703" t="n">
        <v>0</v>
      </c>
      <c r="CY1641" s="703" t="n">
        <v>0</v>
      </c>
      <c r="CZ1641" s="703" t="n">
        <v>0</v>
      </c>
      <c r="DA1641" s="703"/>
      <c r="DB1641" s="703"/>
      <c r="DC1641" s="703"/>
      <c r="DD1641" s="703"/>
      <c r="DE1641" s="703" t="n">
        <v>0</v>
      </c>
      <c r="DF1641" s="703"/>
      <c r="DG1641" s="703" t="n">
        <v>0</v>
      </c>
      <c r="DH1641" s="703" t="n">
        <v>0</v>
      </c>
      <c r="DI1641" s="703" t="n">
        <v>0</v>
      </c>
      <c r="DJ1641" s="703" t="n">
        <v>0</v>
      </c>
      <c r="DK1641" s="703" t="n">
        <v>0</v>
      </c>
      <c r="DL1641" s="703" t="n">
        <v>0</v>
      </c>
      <c r="DM1641" s="703"/>
      <c r="DN1641" s="703"/>
      <c r="DO1641" s="703" t="n">
        <v>0</v>
      </c>
      <c r="DP1641" s="703"/>
      <c r="DQ1641" s="703"/>
      <c r="DR1641" s="703"/>
      <c r="DS1641" s="704" t="n">
        <f aca="false">CN1641-V1641</f>
        <v>0</v>
      </c>
      <c r="DT1641" s="553"/>
      <c r="DU1641" s="48"/>
    </row>
    <row r="1642" customFormat="false" ht="15" hidden="false" customHeight="true" outlineLevel="0" collapsed="false">
      <c r="A1642" s="705" t="n">
        <f aca="false">A1641+1</f>
        <v>1633</v>
      </c>
      <c r="B1642" s="706" t="s">
        <v>3147</v>
      </c>
      <c r="C1642" s="706" t="s">
        <v>325</v>
      </c>
      <c r="D1642" s="706" t="s">
        <v>326</v>
      </c>
      <c r="E1642" s="243" t="n">
        <f aca="false">COUNTIF($G$10:$G$1856,$G1642)</f>
        <v>1</v>
      </c>
      <c r="F1642" s="706"/>
      <c r="G1642" s="706" t="s">
        <v>3641</v>
      </c>
      <c r="H1642" s="707" t="s">
        <v>3625</v>
      </c>
      <c r="I1642" s="708" t="s">
        <v>949</v>
      </c>
      <c r="J1642" s="720" t="s">
        <v>303</v>
      </c>
      <c r="K1642" s="294" t="s">
        <v>302</v>
      </c>
      <c r="L1642" s="720" t="s">
        <v>301</v>
      </c>
      <c r="M1642" s="708" t="s">
        <v>950</v>
      </c>
      <c r="N1642" s="710" t="s">
        <v>934</v>
      </c>
      <c r="O1642" s="512" t="n">
        <v>1</v>
      </c>
      <c r="P1642" s="512" t="n">
        <v>1</v>
      </c>
      <c r="Q1642" s="711" t="n">
        <v>0.004667453</v>
      </c>
      <c r="R1642" s="712"/>
      <c r="S1642" s="713"/>
      <c r="T1642" s="714" t="n">
        <v>10.85</v>
      </c>
      <c r="U1642" s="715"/>
      <c r="V1642" s="262" t="n">
        <f aca="false">SUM(W1642:CI1642)</f>
        <v>0</v>
      </c>
      <c r="W1642" s="243" t="n">
        <v>0</v>
      </c>
      <c r="X1642" s="243" t="n">
        <v>0</v>
      </c>
      <c r="Y1642" s="243" t="n">
        <v>0</v>
      </c>
      <c r="Z1642" s="243" t="n">
        <v>0</v>
      </c>
      <c r="AA1642" s="243" t="n">
        <v>0</v>
      </c>
      <c r="AB1642" s="243" t="n">
        <v>0</v>
      </c>
      <c r="AC1642" s="243" t="n">
        <v>0</v>
      </c>
      <c r="AD1642" s="243" t="n">
        <v>0</v>
      </c>
      <c r="AE1642" s="243" t="n">
        <v>0</v>
      </c>
      <c r="AF1642" s="243" t="n">
        <v>0</v>
      </c>
      <c r="AG1642" s="243" t="n">
        <v>0</v>
      </c>
      <c r="AH1642" s="518" t="n">
        <v>0</v>
      </c>
      <c r="AI1642" s="243" t="n">
        <v>0</v>
      </c>
      <c r="AJ1642" s="243" t="n">
        <v>0</v>
      </c>
      <c r="AK1642" s="518" t="n">
        <v>0</v>
      </c>
      <c r="AL1642" s="518" t="n">
        <v>0</v>
      </c>
      <c r="AM1642" s="518" t="n">
        <v>0</v>
      </c>
      <c r="AN1642" s="518" t="n">
        <v>0</v>
      </c>
      <c r="AO1642" s="518" t="n">
        <v>0</v>
      </c>
      <c r="AP1642" s="518" t="n">
        <v>0</v>
      </c>
      <c r="AQ1642" s="518" t="n">
        <v>0</v>
      </c>
      <c r="AR1642" s="518" t="n">
        <v>0</v>
      </c>
      <c r="AS1642" s="518" t="n">
        <v>0</v>
      </c>
      <c r="AT1642" s="518" t="n">
        <v>0</v>
      </c>
      <c r="AU1642" s="518" t="n">
        <v>0</v>
      </c>
      <c r="AV1642" s="518" t="n">
        <v>0</v>
      </c>
      <c r="AW1642" s="518" t="n">
        <v>0</v>
      </c>
      <c r="AX1642" s="518" t="n">
        <v>0</v>
      </c>
      <c r="AY1642" s="518" t="n">
        <v>0</v>
      </c>
      <c r="AZ1642" s="518" t="n">
        <v>0</v>
      </c>
      <c r="BA1642" s="518" t="n">
        <v>0</v>
      </c>
      <c r="BB1642" s="518" t="n">
        <v>0</v>
      </c>
      <c r="BC1642" s="518" t="n">
        <v>0</v>
      </c>
      <c r="BD1642" s="518" t="n">
        <v>0</v>
      </c>
      <c r="BE1642" s="518" t="n">
        <v>0</v>
      </c>
      <c r="BF1642" s="518" t="n">
        <v>0</v>
      </c>
      <c r="BG1642" s="518" t="n">
        <v>0</v>
      </c>
      <c r="BH1642" s="518" t="n">
        <v>0</v>
      </c>
      <c r="BI1642" s="518" t="n">
        <v>0</v>
      </c>
      <c r="BJ1642" s="518"/>
      <c r="BK1642" s="518"/>
      <c r="BL1642" s="518" t="n">
        <v>0</v>
      </c>
      <c r="BM1642" s="518"/>
      <c r="BN1642" s="518"/>
      <c r="BO1642" s="518"/>
      <c r="BP1642" s="518"/>
      <c r="BQ1642" s="518"/>
      <c r="BR1642" s="518"/>
      <c r="BS1642" s="518"/>
      <c r="BT1642" s="518"/>
      <c r="BU1642" s="518"/>
      <c r="BV1642" s="518" t="n">
        <v>0</v>
      </c>
      <c r="BW1642" s="518" t="n">
        <v>0</v>
      </c>
      <c r="BX1642" s="518" t="n">
        <v>0</v>
      </c>
      <c r="BY1642" s="518" t="n">
        <v>0</v>
      </c>
      <c r="BZ1642" s="518" t="n">
        <v>0</v>
      </c>
      <c r="CA1642" s="518" t="n">
        <v>0</v>
      </c>
      <c r="CB1642" s="518" t="n">
        <v>0</v>
      </c>
      <c r="CC1642" s="518" t="n">
        <v>0</v>
      </c>
      <c r="CD1642" s="518" t="n">
        <v>0</v>
      </c>
      <c r="CE1642" s="518" t="n">
        <v>0</v>
      </c>
      <c r="CF1642" s="518" t="n">
        <v>0</v>
      </c>
      <c r="CG1642" s="518" t="n">
        <v>0</v>
      </c>
      <c r="CH1642" s="518"/>
      <c r="CI1642" s="716"/>
      <c r="CL1642" s="48" t="n">
        <v>0</v>
      </c>
      <c r="CM1642" s="48" t="n">
        <f aca="false">CL1642-V1642</f>
        <v>0</v>
      </c>
      <c r="CN1642" s="702" t="n">
        <f aca="false">SUM(CO1642:DR1642)</f>
        <v>0</v>
      </c>
      <c r="CO1642" s="703" t="n">
        <v>0</v>
      </c>
      <c r="CP1642" s="703"/>
      <c r="CQ1642" s="703" t="n">
        <v>0</v>
      </c>
      <c r="CR1642" s="703"/>
      <c r="CS1642" s="703" t="n">
        <v>0</v>
      </c>
      <c r="CT1642" s="703" t="n">
        <v>0</v>
      </c>
      <c r="CU1642" s="703"/>
      <c r="CV1642" s="703"/>
      <c r="CW1642" s="703"/>
      <c r="CX1642" s="703" t="n">
        <v>0</v>
      </c>
      <c r="CY1642" s="703" t="n">
        <v>0</v>
      </c>
      <c r="CZ1642" s="703" t="n">
        <v>0</v>
      </c>
      <c r="DA1642" s="703"/>
      <c r="DB1642" s="703"/>
      <c r="DC1642" s="703"/>
      <c r="DD1642" s="703"/>
      <c r="DE1642" s="703" t="n">
        <v>0</v>
      </c>
      <c r="DF1642" s="703"/>
      <c r="DG1642" s="703" t="n">
        <v>0</v>
      </c>
      <c r="DH1642" s="703" t="n">
        <v>0</v>
      </c>
      <c r="DI1642" s="703" t="n">
        <v>0</v>
      </c>
      <c r="DJ1642" s="703" t="n">
        <v>0</v>
      </c>
      <c r="DK1642" s="703" t="n">
        <v>0</v>
      </c>
      <c r="DL1642" s="703" t="n">
        <v>0</v>
      </c>
      <c r="DM1642" s="703"/>
      <c r="DN1642" s="703"/>
      <c r="DO1642" s="703" t="n">
        <v>0</v>
      </c>
      <c r="DP1642" s="703"/>
      <c r="DQ1642" s="703"/>
      <c r="DR1642" s="703"/>
      <c r="DS1642" s="704" t="n">
        <f aca="false">CN1642-V1642</f>
        <v>0</v>
      </c>
      <c r="DT1642" s="553"/>
      <c r="DU1642" s="48"/>
    </row>
    <row r="1643" customFormat="false" ht="15" hidden="false" customHeight="true" outlineLevel="0" collapsed="false">
      <c r="A1643" s="705" t="n">
        <f aca="false">A1642+1</f>
        <v>1634</v>
      </c>
      <c r="B1643" s="706" t="s">
        <v>3147</v>
      </c>
      <c r="C1643" s="706" t="s">
        <v>325</v>
      </c>
      <c r="D1643" s="706" t="s">
        <v>326</v>
      </c>
      <c r="E1643" s="243" t="n">
        <f aca="false">COUNTIF($G$10:$G$1856,$G1643)</f>
        <v>1</v>
      </c>
      <c r="F1643" s="706"/>
      <c r="G1643" s="706" t="s">
        <v>3642</v>
      </c>
      <c r="H1643" s="707" t="s">
        <v>3627</v>
      </c>
      <c r="I1643" s="708" t="s">
        <v>1167</v>
      </c>
      <c r="J1643" s="720" t="s">
        <v>303</v>
      </c>
      <c r="K1643" s="294" t="s">
        <v>302</v>
      </c>
      <c r="L1643" s="720" t="s">
        <v>301</v>
      </c>
      <c r="M1643" s="708" t="s">
        <v>1168</v>
      </c>
      <c r="N1643" s="710" t="s">
        <v>934</v>
      </c>
      <c r="O1643" s="512" t="n">
        <v>1</v>
      </c>
      <c r="P1643" s="512" t="n">
        <v>1</v>
      </c>
      <c r="Q1643" s="711" t="n">
        <v>0.008626716</v>
      </c>
      <c r="R1643" s="712"/>
      <c r="S1643" s="713"/>
      <c r="T1643" s="714" t="n">
        <v>20.06</v>
      </c>
      <c r="U1643" s="715"/>
      <c r="V1643" s="262" t="n">
        <f aca="false">SUM(W1643:CI1643)</f>
        <v>0</v>
      </c>
      <c r="W1643" s="243" t="n">
        <v>0</v>
      </c>
      <c r="X1643" s="243" t="n">
        <v>0</v>
      </c>
      <c r="Y1643" s="243" t="n">
        <v>0</v>
      </c>
      <c r="Z1643" s="243" t="n">
        <v>0</v>
      </c>
      <c r="AA1643" s="243" t="n">
        <v>0</v>
      </c>
      <c r="AB1643" s="243" t="n">
        <v>0</v>
      </c>
      <c r="AC1643" s="243" t="n">
        <v>0</v>
      </c>
      <c r="AD1643" s="243" t="n">
        <v>0</v>
      </c>
      <c r="AE1643" s="243" t="n">
        <v>0</v>
      </c>
      <c r="AF1643" s="243" t="n">
        <v>0</v>
      </c>
      <c r="AG1643" s="243" t="n">
        <v>0</v>
      </c>
      <c r="AH1643" s="518" t="n">
        <v>0</v>
      </c>
      <c r="AI1643" s="243" t="n">
        <v>0</v>
      </c>
      <c r="AJ1643" s="243" t="n">
        <v>0</v>
      </c>
      <c r="AK1643" s="518" t="n">
        <v>0</v>
      </c>
      <c r="AL1643" s="518" t="n">
        <v>0</v>
      </c>
      <c r="AM1643" s="518" t="n">
        <v>0</v>
      </c>
      <c r="AN1643" s="518" t="n">
        <v>0</v>
      </c>
      <c r="AO1643" s="518" t="n">
        <v>0</v>
      </c>
      <c r="AP1643" s="518" t="n">
        <v>0</v>
      </c>
      <c r="AQ1643" s="518" t="n">
        <v>0</v>
      </c>
      <c r="AR1643" s="518" t="n">
        <v>0</v>
      </c>
      <c r="AS1643" s="518" t="n">
        <v>0</v>
      </c>
      <c r="AT1643" s="518" t="n">
        <v>0</v>
      </c>
      <c r="AU1643" s="518" t="n">
        <v>0</v>
      </c>
      <c r="AV1643" s="518" t="n">
        <v>0</v>
      </c>
      <c r="AW1643" s="518" t="n">
        <v>0</v>
      </c>
      <c r="AX1643" s="518" t="n">
        <v>0</v>
      </c>
      <c r="AY1643" s="518" t="n">
        <v>0</v>
      </c>
      <c r="AZ1643" s="518" t="n">
        <v>0</v>
      </c>
      <c r="BA1643" s="518" t="n">
        <v>0</v>
      </c>
      <c r="BB1643" s="518" t="n">
        <v>0</v>
      </c>
      <c r="BC1643" s="518" t="n">
        <v>0</v>
      </c>
      <c r="BD1643" s="518" t="n">
        <v>0</v>
      </c>
      <c r="BE1643" s="518" t="n">
        <v>0</v>
      </c>
      <c r="BF1643" s="518" t="n">
        <v>0</v>
      </c>
      <c r="BG1643" s="518" t="n">
        <v>0</v>
      </c>
      <c r="BH1643" s="518" t="n">
        <v>0</v>
      </c>
      <c r="BI1643" s="518" t="n">
        <v>0</v>
      </c>
      <c r="BJ1643" s="518"/>
      <c r="BK1643" s="518"/>
      <c r="BL1643" s="518" t="n">
        <v>0</v>
      </c>
      <c r="BM1643" s="518"/>
      <c r="BN1643" s="518"/>
      <c r="BO1643" s="518"/>
      <c r="BP1643" s="518"/>
      <c r="BQ1643" s="518"/>
      <c r="BR1643" s="518"/>
      <c r="BS1643" s="518"/>
      <c r="BT1643" s="518"/>
      <c r="BU1643" s="518"/>
      <c r="BV1643" s="518" t="n">
        <v>0</v>
      </c>
      <c r="BW1643" s="518" t="n">
        <v>0</v>
      </c>
      <c r="BX1643" s="518" t="n">
        <v>0</v>
      </c>
      <c r="BY1643" s="518" t="n">
        <v>0</v>
      </c>
      <c r="BZ1643" s="518" t="n">
        <v>0</v>
      </c>
      <c r="CA1643" s="518" t="n">
        <v>0</v>
      </c>
      <c r="CB1643" s="518" t="n">
        <v>0</v>
      </c>
      <c r="CC1643" s="518" t="n">
        <v>0</v>
      </c>
      <c r="CD1643" s="518" t="n">
        <v>0</v>
      </c>
      <c r="CE1643" s="518" t="n">
        <v>0</v>
      </c>
      <c r="CF1643" s="518" t="n">
        <v>0</v>
      </c>
      <c r="CG1643" s="518" t="n">
        <v>0</v>
      </c>
      <c r="CH1643" s="518"/>
      <c r="CI1643" s="716"/>
      <c r="CL1643" s="48" t="n">
        <v>0</v>
      </c>
      <c r="CM1643" s="48" t="n">
        <f aca="false">CL1643-V1643</f>
        <v>0</v>
      </c>
      <c r="CN1643" s="702" t="n">
        <f aca="false">SUM(CO1643:DR1643)</f>
        <v>0</v>
      </c>
      <c r="CO1643" s="703" t="n">
        <v>0</v>
      </c>
      <c r="CP1643" s="703"/>
      <c r="CQ1643" s="703" t="n">
        <v>0</v>
      </c>
      <c r="CR1643" s="703"/>
      <c r="CS1643" s="703" t="n">
        <v>0</v>
      </c>
      <c r="CT1643" s="703" t="n">
        <v>0</v>
      </c>
      <c r="CU1643" s="703"/>
      <c r="CV1643" s="703"/>
      <c r="CW1643" s="703"/>
      <c r="CX1643" s="703" t="n">
        <v>0</v>
      </c>
      <c r="CY1643" s="703" t="n">
        <v>0</v>
      </c>
      <c r="CZ1643" s="703" t="n">
        <v>0</v>
      </c>
      <c r="DA1643" s="703"/>
      <c r="DB1643" s="703"/>
      <c r="DC1643" s="703"/>
      <c r="DD1643" s="703"/>
      <c r="DE1643" s="703" t="n">
        <v>0</v>
      </c>
      <c r="DF1643" s="703"/>
      <c r="DG1643" s="703" t="n">
        <v>0</v>
      </c>
      <c r="DH1643" s="703" t="n">
        <v>0</v>
      </c>
      <c r="DI1643" s="703" t="n">
        <v>0</v>
      </c>
      <c r="DJ1643" s="703" t="n">
        <v>0</v>
      </c>
      <c r="DK1643" s="703" t="n">
        <v>0</v>
      </c>
      <c r="DL1643" s="703" t="n">
        <v>0</v>
      </c>
      <c r="DM1643" s="703"/>
      <c r="DN1643" s="703"/>
      <c r="DO1643" s="703" t="n">
        <v>0</v>
      </c>
      <c r="DP1643" s="703"/>
      <c r="DQ1643" s="703"/>
      <c r="DR1643" s="703"/>
      <c r="DS1643" s="704" t="n">
        <f aca="false">CN1643-V1643</f>
        <v>0</v>
      </c>
      <c r="DT1643" s="553"/>
      <c r="DU1643" s="48"/>
    </row>
    <row r="1644" customFormat="false" ht="15" hidden="false" customHeight="true" outlineLevel="0" collapsed="false">
      <c r="A1644" s="705" t="n">
        <f aca="false">A1643+1</f>
        <v>1635</v>
      </c>
      <c r="B1644" s="706" t="s">
        <v>3147</v>
      </c>
      <c r="C1644" s="706" t="s">
        <v>325</v>
      </c>
      <c r="D1644" s="706" t="s">
        <v>326</v>
      </c>
      <c r="E1644" s="243" t="n">
        <f aca="false">COUNTIF($G$10:$G$1856,$G1644)</f>
        <v>1</v>
      </c>
      <c r="F1644" s="706"/>
      <c r="G1644" s="706" t="s">
        <v>3643</v>
      </c>
      <c r="H1644" s="707" t="s">
        <v>3629</v>
      </c>
      <c r="I1644" s="708" t="s">
        <v>997</v>
      </c>
      <c r="J1644" s="720" t="s">
        <v>303</v>
      </c>
      <c r="K1644" s="294" t="s">
        <v>302</v>
      </c>
      <c r="L1644" s="720" t="s">
        <v>301</v>
      </c>
      <c r="M1644" s="708" t="s">
        <v>1183</v>
      </c>
      <c r="N1644" s="710" t="s">
        <v>934</v>
      </c>
      <c r="O1644" s="512" t="n">
        <v>1</v>
      </c>
      <c r="P1644" s="512" t="n">
        <v>1</v>
      </c>
      <c r="Q1644" s="711" t="n">
        <v>0.001717632</v>
      </c>
      <c r="R1644" s="712"/>
      <c r="S1644" s="713"/>
      <c r="T1644" s="714" t="n">
        <v>3.99</v>
      </c>
      <c r="U1644" s="715"/>
      <c r="V1644" s="262" t="n">
        <f aca="false">SUM(W1644:CI1644)</f>
        <v>0</v>
      </c>
      <c r="W1644" s="243" t="n">
        <v>0</v>
      </c>
      <c r="X1644" s="243" t="n">
        <v>0</v>
      </c>
      <c r="Y1644" s="243" t="n">
        <v>0</v>
      </c>
      <c r="Z1644" s="243" t="n">
        <v>0</v>
      </c>
      <c r="AA1644" s="243" t="n">
        <v>0</v>
      </c>
      <c r="AB1644" s="243" t="n">
        <v>0</v>
      </c>
      <c r="AC1644" s="243" t="n">
        <v>0</v>
      </c>
      <c r="AD1644" s="243" t="n">
        <v>0</v>
      </c>
      <c r="AE1644" s="243" t="n">
        <v>0</v>
      </c>
      <c r="AF1644" s="243" t="n">
        <v>0</v>
      </c>
      <c r="AG1644" s="243" t="n">
        <v>0</v>
      </c>
      <c r="AH1644" s="518" t="n">
        <v>0</v>
      </c>
      <c r="AI1644" s="243" t="n">
        <v>0</v>
      </c>
      <c r="AJ1644" s="243" t="n">
        <v>0</v>
      </c>
      <c r="AK1644" s="518" t="n">
        <v>0</v>
      </c>
      <c r="AL1644" s="518" t="n">
        <v>0</v>
      </c>
      <c r="AM1644" s="518" t="n">
        <v>0</v>
      </c>
      <c r="AN1644" s="518" t="n">
        <v>0</v>
      </c>
      <c r="AO1644" s="518" t="n">
        <v>0</v>
      </c>
      <c r="AP1644" s="518" t="n">
        <v>0</v>
      </c>
      <c r="AQ1644" s="518" t="n">
        <v>0</v>
      </c>
      <c r="AR1644" s="518" t="n">
        <v>0</v>
      </c>
      <c r="AS1644" s="518" t="n">
        <v>0</v>
      </c>
      <c r="AT1644" s="518" t="n">
        <v>0</v>
      </c>
      <c r="AU1644" s="518" t="n">
        <v>0</v>
      </c>
      <c r="AV1644" s="518" t="n">
        <v>0</v>
      </c>
      <c r="AW1644" s="518" t="n">
        <v>0</v>
      </c>
      <c r="AX1644" s="518" t="n">
        <v>0</v>
      </c>
      <c r="AY1644" s="518" t="n">
        <v>0</v>
      </c>
      <c r="AZ1644" s="518" t="n">
        <v>0</v>
      </c>
      <c r="BA1644" s="518" t="n">
        <v>0</v>
      </c>
      <c r="BB1644" s="518" t="n">
        <v>0</v>
      </c>
      <c r="BC1644" s="518" t="n">
        <v>0</v>
      </c>
      <c r="BD1644" s="518" t="n">
        <v>0</v>
      </c>
      <c r="BE1644" s="518" t="n">
        <v>0</v>
      </c>
      <c r="BF1644" s="518" t="n">
        <v>0</v>
      </c>
      <c r="BG1644" s="518" t="n">
        <v>0</v>
      </c>
      <c r="BH1644" s="518" t="n">
        <v>0</v>
      </c>
      <c r="BI1644" s="518" t="n">
        <v>0</v>
      </c>
      <c r="BJ1644" s="518"/>
      <c r="BK1644" s="518"/>
      <c r="BL1644" s="518" t="n">
        <v>0</v>
      </c>
      <c r="BM1644" s="518"/>
      <c r="BN1644" s="518"/>
      <c r="BO1644" s="518"/>
      <c r="BP1644" s="518"/>
      <c r="BQ1644" s="518"/>
      <c r="BR1644" s="518"/>
      <c r="BS1644" s="518"/>
      <c r="BT1644" s="518"/>
      <c r="BU1644" s="518"/>
      <c r="BV1644" s="518" t="n">
        <v>0</v>
      </c>
      <c r="BW1644" s="518" t="n">
        <v>0</v>
      </c>
      <c r="BX1644" s="518" t="n">
        <v>0</v>
      </c>
      <c r="BY1644" s="518" t="n">
        <v>0</v>
      </c>
      <c r="BZ1644" s="518" t="n">
        <v>0</v>
      </c>
      <c r="CA1644" s="518" t="n">
        <v>0</v>
      </c>
      <c r="CB1644" s="518" t="n">
        <v>0</v>
      </c>
      <c r="CC1644" s="518" t="n">
        <v>0</v>
      </c>
      <c r="CD1644" s="518" t="n">
        <v>0</v>
      </c>
      <c r="CE1644" s="518" t="n">
        <v>0</v>
      </c>
      <c r="CF1644" s="518" t="n">
        <v>0</v>
      </c>
      <c r="CG1644" s="518" t="n">
        <v>0</v>
      </c>
      <c r="CH1644" s="518"/>
      <c r="CI1644" s="716"/>
      <c r="CL1644" s="48" t="n">
        <v>0</v>
      </c>
      <c r="CM1644" s="48" t="n">
        <f aca="false">CL1644-V1644</f>
        <v>0</v>
      </c>
      <c r="CN1644" s="702" t="n">
        <f aca="false">SUM(CO1644:DR1644)</f>
        <v>0</v>
      </c>
      <c r="CO1644" s="703" t="n">
        <v>0</v>
      </c>
      <c r="CP1644" s="703"/>
      <c r="CQ1644" s="703" t="n">
        <v>0</v>
      </c>
      <c r="CR1644" s="703"/>
      <c r="CS1644" s="703" t="n">
        <v>0</v>
      </c>
      <c r="CT1644" s="703" t="n">
        <v>0</v>
      </c>
      <c r="CU1644" s="703"/>
      <c r="CV1644" s="703"/>
      <c r="CW1644" s="703"/>
      <c r="CX1644" s="703" t="n">
        <v>0</v>
      </c>
      <c r="CY1644" s="703" t="n">
        <v>0</v>
      </c>
      <c r="CZ1644" s="703" t="n">
        <v>0</v>
      </c>
      <c r="DA1644" s="703"/>
      <c r="DB1644" s="703"/>
      <c r="DC1644" s="703"/>
      <c r="DD1644" s="703"/>
      <c r="DE1644" s="703" t="n">
        <v>0</v>
      </c>
      <c r="DF1644" s="703"/>
      <c r="DG1644" s="703" t="n">
        <v>0</v>
      </c>
      <c r="DH1644" s="703" t="n">
        <v>0</v>
      </c>
      <c r="DI1644" s="703" t="n">
        <v>0</v>
      </c>
      <c r="DJ1644" s="703" t="n">
        <v>0</v>
      </c>
      <c r="DK1644" s="703" t="n">
        <v>0</v>
      </c>
      <c r="DL1644" s="703" t="n">
        <v>0</v>
      </c>
      <c r="DM1644" s="703"/>
      <c r="DN1644" s="703"/>
      <c r="DO1644" s="703" t="n">
        <v>0</v>
      </c>
      <c r="DP1644" s="703"/>
      <c r="DQ1644" s="703"/>
      <c r="DR1644" s="703"/>
      <c r="DS1644" s="704" t="n">
        <f aca="false">CN1644-V1644</f>
        <v>0</v>
      </c>
      <c r="DT1644" s="553"/>
      <c r="DU1644" s="48"/>
    </row>
    <row r="1645" customFormat="false" ht="15" hidden="false" customHeight="true" outlineLevel="0" collapsed="false">
      <c r="A1645" s="705" t="n">
        <f aca="false">A1644+1</f>
        <v>1636</v>
      </c>
      <c r="B1645" s="706" t="s">
        <v>3147</v>
      </c>
      <c r="C1645" s="706" t="s">
        <v>325</v>
      </c>
      <c r="D1645" s="706" t="s">
        <v>326</v>
      </c>
      <c r="E1645" s="243" t="n">
        <f aca="false">COUNTIF($G$10:$G$1856,$G1645)</f>
        <v>1</v>
      </c>
      <c r="F1645" s="706"/>
      <c r="G1645" s="706" t="s">
        <v>3644</v>
      </c>
      <c r="H1645" s="707" t="s">
        <v>3631</v>
      </c>
      <c r="I1645" s="708" t="s">
        <v>1175</v>
      </c>
      <c r="J1645" s="720" t="s">
        <v>303</v>
      </c>
      <c r="K1645" s="294" t="s">
        <v>302</v>
      </c>
      <c r="L1645" s="720" t="s">
        <v>301</v>
      </c>
      <c r="M1645" s="708" t="s">
        <v>1176</v>
      </c>
      <c r="N1645" s="710" t="s">
        <v>934</v>
      </c>
      <c r="O1645" s="512" t="n">
        <v>1</v>
      </c>
      <c r="P1645" s="512" t="n">
        <v>1</v>
      </c>
      <c r="Q1645" s="711" t="n">
        <v>0.004493331</v>
      </c>
      <c r="R1645" s="712"/>
      <c r="S1645" s="713"/>
      <c r="T1645" s="714" t="n">
        <v>10.45</v>
      </c>
      <c r="U1645" s="715"/>
      <c r="V1645" s="262" t="n">
        <f aca="false">SUM(W1645:CI1645)</f>
        <v>0</v>
      </c>
      <c r="W1645" s="243" t="n">
        <v>0</v>
      </c>
      <c r="X1645" s="243" t="n">
        <v>0</v>
      </c>
      <c r="Y1645" s="243" t="n">
        <v>0</v>
      </c>
      <c r="Z1645" s="243" t="n">
        <v>0</v>
      </c>
      <c r="AA1645" s="243" t="n">
        <v>0</v>
      </c>
      <c r="AB1645" s="243" t="n">
        <v>0</v>
      </c>
      <c r="AC1645" s="243" t="n">
        <v>0</v>
      </c>
      <c r="AD1645" s="243" t="n">
        <v>0</v>
      </c>
      <c r="AE1645" s="243" t="n">
        <v>0</v>
      </c>
      <c r="AF1645" s="243" t="n">
        <v>0</v>
      </c>
      <c r="AG1645" s="243" t="n">
        <v>0</v>
      </c>
      <c r="AH1645" s="518" t="n">
        <v>0</v>
      </c>
      <c r="AI1645" s="243" t="n">
        <v>0</v>
      </c>
      <c r="AJ1645" s="243" t="n">
        <v>0</v>
      </c>
      <c r="AK1645" s="518" t="n">
        <v>0</v>
      </c>
      <c r="AL1645" s="518" t="n">
        <v>0</v>
      </c>
      <c r="AM1645" s="518" t="n">
        <v>0</v>
      </c>
      <c r="AN1645" s="518" t="n">
        <v>0</v>
      </c>
      <c r="AO1645" s="518" t="n">
        <v>0</v>
      </c>
      <c r="AP1645" s="518" t="n">
        <v>0</v>
      </c>
      <c r="AQ1645" s="518" t="n">
        <v>0</v>
      </c>
      <c r="AR1645" s="518" t="n">
        <v>0</v>
      </c>
      <c r="AS1645" s="518" t="n">
        <v>0</v>
      </c>
      <c r="AT1645" s="518" t="n">
        <v>0</v>
      </c>
      <c r="AU1645" s="518" t="n">
        <v>0</v>
      </c>
      <c r="AV1645" s="518" t="n">
        <v>0</v>
      </c>
      <c r="AW1645" s="518" t="n">
        <v>0</v>
      </c>
      <c r="AX1645" s="518" t="n">
        <v>0</v>
      </c>
      <c r="AY1645" s="518" t="n">
        <v>0</v>
      </c>
      <c r="AZ1645" s="518" t="n">
        <v>0</v>
      </c>
      <c r="BA1645" s="518" t="n">
        <v>0</v>
      </c>
      <c r="BB1645" s="518" t="n">
        <v>0</v>
      </c>
      <c r="BC1645" s="518" t="n">
        <v>0</v>
      </c>
      <c r="BD1645" s="518" t="n">
        <v>0</v>
      </c>
      <c r="BE1645" s="518" t="n">
        <v>0</v>
      </c>
      <c r="BF1645" s="518" t="n">
        <v>0</v>
      </c>
      <c r="BG1645" s="518" t="n">
        <v>0</v>
      </c>
      <c r="BH1645" s="518" t="n">
        <v>0</v>
      </c>
      <c r="BI1645" s="518" t="n">
        <v>0</v>
      </c>
      <c r="BJ1645" s="518"/>
      <c r="BK1645" s="518"/>
      <c r="BL1645" s="518" t="n">
        <v>0</v>
      </c>
      <c r="BM1645" s="518"/>
      <c r="BN1645" s="518"/>
      <c r="BO1645" s="518"/>
      <c r="BP1645" s="518"/>
      <c r="BQ1645" s="518"/>
      <c r="BR1645" s="518"/>
      <c r="BS1645" s="518"/>
      <c r="BT1645" s="518"/>
      <c r="BU1645" s="518"/>
      <c r="BV1645" s="518" t="n">
        <v>0</v>
      </c>
      <c r="BW1645" s="518" t="n">
        <v>0</v>
      </c>
      <c r="BX1645" s="518" t="n">
        <v>0</v>
      </c>
      <c r="BY1645" s="518" t="n">
        <v>0</v>
      </c>
      <c r="BZ1645" s="518" t="n">
        <v>0</v>
      </c>
      <c r="CA1645" s="518" t="n">
        <v>0</v>
      </c>
      <c r="CB1645" s="518" t="n">
        <v>0</v>
      </c>
      <c r="CC1645" s="518" t="n">
        <v>0</v>
      </c>
      <c r="CD1645" s="518" t="n">
        <v>0</v>
      </c>
      <c r="CE1645" s="518" t="n">
        <v>0</v>
      </c>
      <c r="CF1645" s="518" t="n">
        <v>0</v>
      </c>
      <c r="CG1645" s="518" t="n">
        <v>0</v>
      </c>
      <c r="CH1645" s="518"/>
      <c r="CI1645" s="716"/>
      <c r="CL1645" s="48" t="n">
        <v>0</v>
      </c>
      <c r="CM1645" s="48" t="n">
        <f aca="false">CL1645-V1645</f>
        <v>0</v>
      </c>
      <c r="CN1645" s="702" t="n">
        <f aca="false">SUM(CO1645:DR1645)</f>
        <v>0</v>
      </c>
      <c r="CO1645" s="703" t="n">
        <v>0</v>
      </c>
      <c r="CP1645" s="703"/>
      <c r="CQ1645" s="703" t="n">
        <v>0</v>
      </c>
      <c r="CR1645" s="703"/>
      <c r="CS1645" s="703" t="n">
        <v>0</v>
      </c>
      <c r="CT1645" s="703" t="n">
        <v>0</v>
      </c>
      <c r="CU1645" s="703"/>
      <c r="CV1645" s="703"/>
      <c r="CW1645" s="703"/>
      <c r="CX1645" s="703" t="n">
        <v>0</v>
      </c>
      <c r="CY1645" s="703" t="n">
        <v>0</v>
      </c>
      <c r="CZ1645" s="703" t="n">
        <v>0</v>
      </c>
      <c r="DA1645" s="703"/>
      <c r="DB1645" s="703"/>
      <c r="DC1645" s="703"/>
      <c r="DD1645" s="703"/>
      <c r="DE1645" s="703" t="n">
        <v>0</v>
      </c>
      <c r="DF1645" s="703"/>
      <c r="DG1645" s="703" t="n">
        <v>0</v>
      </c>
      <c r="DH1645" s="703" t="n">
        <v>0</v>
      </c>
      <c r="DI1645" s="703" t="n">
        <v>0</v>
      </c>
      <c r="DJ1645" s="703" t="n">
        <v>0</v>
      </c>
      <c r="DK1645" s="703" t="n">
        <v>0</v>
      </c>
      <c r="DL1645" s="703" t="n">
        <v>0</v>
      </c>
      <c r="DM1645" s="703"/>
      <c r="DN1645" s="703"/>
      <c r="DO1645" s="703" t="n">
        <v>0</v>
      </c>
      <c r="DP1645" s="703"/>
      <c r="DQ1645" s="703"/>
      <c r="DR1645" s="703"/>
      <c r="DS1645" s="704" t="n">
        <f aca="false">CN1645-V1645</f>
        <v>0</v>
      </c>
      <c r="DT1645" s="553"/>
      <c r="DU1645" s="48"/>
    </row>
    <row r="1646" customFormat="false" ht="15" hidden="false" customHeight="true" outlineLevel="0" collapsed="false">
      <c r="A1646" s="705" t="n">
        <f aca="false">A1645+1</f>
        <v>1637</v>
      </c>
      <c r="B1646" s="706" t="s">
        <v>3147</v>
      </c>
      <c r="C1646" s="706" t="s">
        <v>325</v>
      </c>
      <c r="D1646" s="706" t="s">
        <v>326</v>
      </c>
      <c r="E1646" s="243" t="n">
        <f aca="false">COUNTIF($G$10:$G$1856,$G1646)</f>
        <v>1</v>
      </c>
      <c r="F1646" s="706"/>
      <c r="G1646" s="706" t="s">
        <v>3645</v>
      </c>
      <c r="H1646" s="707" t="s">
        <v>3633</v>
      </c>
      <c r="I1646" s="708" t="s">
        <v>1597</v>
      </c>
      <c r="J1646" s="720" t="s">
        <v>303</v>
      </c>
      <c r="K1646" s="294" t="s">
        <v>302</v>
      </c>
      <c r="L1646" s="720" t="s">
        <v>301</v>
      </c>
      <c r="M1646" s="708" t="s">
        <v>1598</v>
      </c>
      <c r="N1646" s="710" t="s">
        <v>934</v>
      </c>
      <c r="O1646" s="512" t="n">
        <v>1</v>
      </c>
      <c r="P1646" s="512" t="n">
        <v>1</v>
      </c>
      <c r="Q1646" s="711" t="n">
        <v>0.0033617</v>
      </c>
      <c r="R1646" s="712"/>
      <c r="S1646" s="713"/>
      <c r="T1646" s="714" t="n">
        <v>7.82</v>
      </c>
      <c r="U1646" s="715"/>
      <c r="V1646" s="262" t="n">
        <f aca="false">SUM(W1646:CI1646)</f>
        <v>0</v>
      </c>
      <c r="W1646" s="243" t="n">
        <v>0</v>
      </c>
      <c r="X1646" s="243" t="n">
        <v>0</v>
      </c>
      <c r="Y1646" s="243" t="n">
        <v>0</v>
      </c>
      <c r="Z1646" s="243" t="n">
        <v>0</v>
      </c>
      <c r="AA1646" s="243" t="n">
        <v>0</v>
      </c>
      <c r="AB1646" s="243" t="n">
        <v>0</v>
      </c>
      <c r="AC1646" s="243" t="n">
        <v>0</v>
      </c>
      <c r="AD1646" s="243" t="n">
        <v>0</v>
      </c>
      <c r="AE1646" s="243" t="n">
        <v>0</v>
      </c>
      <c r="AF1646" s="243" t="n">
        <v>0</v>
      </c>
      <c r="AG1646" s="243" t="n">
        <v>0</v>
      </c>
      <c r="AH1646" s="518" t="n">
        <v>0</v>
      </c>
      <c r="AI1646" s="243" t="n">
        <v>0</v>
      </c>
      <c r="AJ1646" s="243" t="n">
        <v>0</v>
      </c>
      <c r="AK1646" s="518" t="n">
        <v>0</v>
      </c>
      <c r="AL1646" s="518" t="n">
        <v>0</v>
      </c>
      <c r="AM1646" s="518" t="n">
        <v>0</v>
      </c>
      <c r="AN1646" s="518" t="n">
        <v>0</v>
      </c>
      <c r="AO1646" s="518" t="n">
        <v>0</v>
      </c>
      <c r="AP1646" s="518" t="n">
        <v>0</v>
      </c>
      <c r="AQ1646" s="518" t="n">
        <v>0</v>
      </c>
      <c r="AR1646" s="518" t="n">
        <v>0</v>
      </c>
      <c r="AS1646" s="518" t="n">
        <v>0</v>
      </c>
      <c r="AT1646" s="518" t="n">
        <v>0</v>
      </c>
      <c r="AU1646" s="518" t="n">
        <v>0</v>
      </c>
      <c r="AV1646" s="518" t="n">
        <v>0</v>
      </c>
      <c r="AW1646" s="518" t="n">
        <v>0</v>
      </c>
      <c r="AX1646" s="518" t="n">
        <v>0</v>
      </c>
      <c r="AY1646" s="518" t="n">
        <v>0</v>
      </c>
      <c r="AZ1646" s="518" t="n">
        <v>0</v>
      </c>
      <c r="BA1646" s="518" t="n">
        <v>0</v>
      </c>
      <c r="BB1646" s="518" t="n">
        <v>0</v>
      </c>
      <c r="BC1646" s="518" t="n">
        <v>0</v>
      </c>
      <c r="BD1646" s="518" t="n">
        <v>0</v>
      </c>
      <c r="BE1646" s="518" t="n">
        <v>0</v>
      </c>
      <c r="BF1646" s="518" t="n">
        <v>0</v>
      </c>
      <c r="BG1646" s="518" t="n">
        <v>0</v>
      </c>
      <c r="BH1646" s="518" t="n">
        <v>0</v>
      </c>
      <c r="BI1646" s="518" t="n">
        <v>0</v>
      </c>
      <c r="BJ1646" s="518"/>
      <c r="BK1646" s="518"/>
      <c r="BL1646" s="518" t="n">
        <v>0</v>
      </c>
      <c r="BM1646" s="518"/>
      <c r="BN1646" s="518"/>
      <c r="BO1646" s="518"/>
      <c r="BP1646" s="518"/>
      <c r="BQ1646" s="518"/>
      <c r="BR1646" s="518"/>
      <c r="BS1646" s="518"/>
      <c r="BT1646" s="518"/>
      <c r="BU1646" s="518"/>
      <c r="BV1646" s="518" t="n">
        <v>0</v>
      </c>
      <c r="BW1646" s="518" t="n">
        <v>0</v>
      </c>
      <c r="BX1646" s="518" t="n">
        <v>0</v>
      </c>
      <c r="BY1646" s="518" t="n">
        <v>0</v>
      </c>
      <c r="BZ1646" s="518" t="n">
        <v>0</v>
      </c>
      <c r="CA1646" s="518" t="n">
        <v>0</v>
      </c>
      <c r="CB1646" s="518" t="n">
        <v>0</v>
      </c>
      <c r="CC1646" s="518" t="n">
        <v>0</v>
      </c>
      <c r="CD1646" s="518" t="n">
        <v>0</v>
      </c>
      <c r="CE1646" s="518" t="n">
        <v>0</v>
      </c>
      <c r="CF1646" s="518" t="n">
        <v>0</v>
      </c>
      <c r="CG1646" s="518" t="n">
        <v>0</v>
      </c>
      <c r="CH1646" s="518"/>
      <c r="CI1646" s="716"/>
      <c r="CL1646" s="48" t="n">
        <v>0</v>
      </c>
      <c r="CM1646" s="48" t="n">
        <f aca="false">CL1646-V1646</f>
        <v>0</v>
      </c>
      <c r="CN1646" s="702" t="n">
        <f aca="false">SUM(CO1646:DR1646)</f>
        <v>0</v>
      </c>
      <c r="CO1646" s="703" t="n">
        <v>0</v>
      </c>
      <c r="CP1646" s="703"/>
      <c r="CQ1646" s="703" t="n">
        <v>0</v>
      </c>
      <c r="CR1646" s="703"/>
      <c r="CS1646" s="703" t="n">
        <v>0</v>
      </c>
      <c r="CT1646" s="703" t="n">
        <v>0</v>
      </c>
      <c r="CU1646" s="703"/>
      <c r="CV1646" s="703"/>
      <c r="CW1646" s="703"/>
      <c r="CX1646" s="703" t="n">
        <v>0</v>
      </c>
      <c r="CY1646" s="703" t="n">
        <v>0</v>
      </c>
      <c r="CZ1646" s="703" t="n">
        <v>0</v>
      </c>
      <c r="DA1646" s="703"/>
      <c r="DB1646" s="703"/>
      <c r="DC1646" s="703"/>
      <c r="DD1646" s="703"/>
      <c r="DE1646" s="703" t="n">
        <v>0</v>
      </c>
      <c r="DF1646" s="703"/>
      <c r="DG1646" s="703" t="n">
        <v>0</v>
      </c>
      <c r="DH1646" s="703" t="n">
        <v>0</v>
      </c>
      <c r="DI1646" s="703" t="n">
        <v>0</v>
      </c>
      <c r="DJ1646" s="703" t="n">
        <v>0</v>
      </c>
      <c r="DK1646" s="703" t="n">
        <v>0</v>
      </c>
      <c r="DL1646" s="703" t="n">
        <v>0</v>
      </c>
      <c r="DM1646" s="703"/>
      <c r="DN1646" s="703"/>
      <c r="DO1646" s="703" t="n">
        <v>0</v>
      </c>
      <c r="DP1646" s="703"/>
      <c r="DQ1646" s="703"/>
      <c r="DR1646" s="703"/>
      <c r="DS1646" s="704" t="n">
        <f aca="false">CN1646-V1646</f>
        <v>0</v>
      </c>
      <c r="DT1646" s="553"/>
      <c r="DU1646" s="48"/>
    </row>
    <row r="1647" customFormat="false" ht="15" hidden="false" customHeight="true" outlineLevel="0" collapsed="false">
      <c r="A1647" s="705" t="n">
        <f aca="false">A1646+1</f>
        <v>1638</v>
      </c>
      <c r="B1647" s="706" t="s">
        <v>3147</v>
      </c>
      <c r="C1647" s="706" t="s">
        <v>325</v>
      </c>
      <c r="D1647" s="706" t="s">
        <v>326</v>
      </c>
      <c r="E1647" s="243" t="n">
        <f aca="false">COUNTIF($G$10:$G$1856,$G1647)</f>
        <v>1</v>
      </c>
      <c r="F1647" s="706"/>
      <c r="G1647" s="706" t="s">
        <v>3646</v>
      </c>
      <c r="H1647" s="707" t="s">
        <v>3635</v>
      </c>
      <c r="I1647" s="708" t="s">
        <v>1056</v>
      </c>
      <c r="J1647" s="720" t="s">
        <v>303</v>
      </c>
      <c r="K1647" s="294" t="s">
        <v>302</v>
      </c>
      <c r="L1647" s="720" t="s">
        <v>301</v>
      </c>
      <c r="M1647" s="708" t="s">
        <v>1180</v>
      </c>
      <c r="N1647" s="710" t="s">
        <v>934</v>
      </c>
      <c r="O1647" s="512" t="n">
        <v>1</v>
      </c>
      <c r="P1647" s="512" t="n">
        <v>1</v>
      </c>
      <c r="Q1647" s="711" t="n">
        <v>0.004034229</v>
      </c>
      <c r="R1647" s="712"/>
      <c r="S1647" s="713"/>
      <c r="T1647" s="714" t="n">
        <v>9.38</v>
      </c>
      <c r="U1647" s="715"/>
      <c r="V1647" s="262" t="n">
        <f aca="false">SUM(W1647:CI1647)</f>
        <v>0</v>
      </c>
      <c r="W1647" s="243" t="n">
        <v>0</v>
      </c>
      <c r="X1647" s="243" t="n">
        <v>0</v>
      </c>
      <c r="Y1647" s="243" t="n">
        <v>0</v>
      </c>
      <c r="Z1647" s="243" t="n">
        <v>0</v>
      </c>
      <c r="AA1647" s="243" t="n">
        <v>0</v>
      </c>
      <c r="AB1647" s="243" t="n">
        <v>0</v>
      </c>
      <c r="AC1647" s="243" t="n">
        <v>0</v>
      </c>
      <c r="AD1647" s="243" t="n">
        <v>0</v>
      </c>
      <c r="AE1647" s="243" t="n">
        <v>0</v>
      </c>
      <c r="AF1647" s="243" t="n">
        <v>0</v>
      </c>
      <c r="AG1647" s="243" t="n">
        <v>0</v>
      </c>
      <c r="AH1647" s="518" t="n">
        <v>0</v>
      </c>
      <c r="AI1647" s="243" t="n">
        <v>0</v>
      </c>
      <c r="AJ1647" s="243" t="n">
        <v>0</v>
      </c>
      <c r="AK1647" s="518" t="n">
        <v>0</v>
      </c>
      <c r="AL1647" s="518" t="n">
        <v>0</v>
      </c>
      <c r="AM1647" s="518" t="n">
        <v>0</v>
      </c>
      <c r="AN1647" s="518" t="n">
        <v>0</v>
      </c>
      <c r="AO1647" s="518" t="n">
        <v>0</v>
      </c>
      <c r="AP1647" s="518" t="n">
        <v>0</v>
      </c>
      <c r="AQ1647" s="518" t="n">
        <v>0</v>
      </c>
      <c r="AR1647" s="518" t="n">
        <v>0</v>
      </c>
      <c r="AS1647" s="518" t="n">
        <v>0</v>
      </c>
      <c r="AT1647" s="518" t="n">
        <v>0</v>
      </c>
      <c r="AU1647" s="518" t="n">
        <v>0</v>
      </c>
      <c r="AV1647" s="518" t="n">
        <v>0</v>
      </c>
      <c r="AW1647" s="518" t="n">
        <v>0</v>
      </c>
      <c r="AX1647" s="518" t="n">
        <v>0</v>
      </c>
      <c r="AY1647" s="518" t="n">
        <v>0</v>
      </c>
      <c r="AZ1647" s="518" t="n">
        <v>0</v>
      </c>
      <c r="BA1647" s="518" t="n">
        <v>0</v>
      </c>
      <c r="BB1647" s="518" t="n">
        <v>0</v>
      </c>
      <c r="BC1647" s="518" t="n">
        <v>0</v>
      </c>
      <c r="BD1647" s="518" t="n">
        <v>0</v>
      </c>
      <c r="BE1647" s="518" t="n">
        <v>0</v>
      </c>
      <c r="BF1647" s="518" t="n">
        <v>0</v>
      </c>
      <c r="BG1647" s="518" t="n">
        <v>0</v>
      </c>
      <c r="BH1647" s="518" t="n">
        <v>0</v>
      </c>
      <c r="BI1647" s="518" t="n">
        <v>0</v>
      </c>
      <c r="BJ1647" s="518"/>
      <c r="BK1647" s="518"/>
      <c r="BL1647" s="518" t="n">
        <v>0</v>
      </c>
      <c r="BM1647" s="518"/>
      <c r="BN1647" s="518"/>
      <c r="BO1647" s="518"/>
      <c r="BP1647" s="518"/>
      <c r="BQ1647" s="518"/>
      <c r="BR1647" s="518"/>
      <c r="BS1647" s="518"/>
      <c r="BT1647" s="518"/>
      <c r="BU1647" s="518"/>
      <c r="BV1647" s="518" t="n">
        <v>0</v>
      </c>
      <c r="BW1647" s="518" t="n">
        <v>0</v>
      </c>
      <c r="BX1647" s="518" t="n">
        <v>0</v>
      </c>
      <c r="BY1647" s="518" t="n">
        <v>0</v>
      </c>
      <c r="BZ1647" s="518" t="n">
        <v>0</v>
      </c>
      <c r="CA1647" s="518" t="n">
        <v>0</v>
      </c>
      <c r="CB1647" s="518" t="n">
        <v>0</v>
      </c>
      <c r="CC1647" s="518" t="n">
        <v>0</v>
      </c>
      <c r="CD1647" s="518" t="n">
        <v>0</v>
      </c>
      <c r="CE1647" s="518" t="n">
        <v>0</v>
      </c>
      <c r="CF1647" s="518" t="n">
        <v>0</v>
      </c>
      <c r="CG1647" s="518" t="n">
        <v>0</v>
      </c>
      <c r="CH1647" s="518"/>
      <c r="CI1647" s="716"/>
      <c r="CL1647" s="48" t="n">
        <v>0</v>
      </c>
      <c r="CM1647" s="48" t="n">
        <f aca="false">CL1647-V1647</f>
        <v>0</v>
      </c>
      <c r="CN1647" s="702" t="n">
        <f aca="false">SUM(CO1647:DR1647)</f>
        <v>0</v>
      </c>
      <c r="CO1647" s="703" t="n">
        <v>0</v>
      </c>
      <c r="CP1647" s="703"/>
      <c r="CQ1647" s="703" t="n">
        <v>0</v>
      </c>
      <c r="CR1647" s="703"/>
      <c r="CS1647" s="703" t="n">
        <v>0</v>
      </c>
      <c r="CT1647" s="703" t="n">
        <v>0</v>
      </c>
      <c r="CU1647" s="703"/>
      <c r="CV1647" s="703"/>
      <c r="CW1647" s="703"/>
      <c r="CX1647" s="703" t="n">
        <v>0</v>
      </c>
      <c r="CY1647" s="703" t="n">
        <v>0</v>
      </c>
      <c r="CZ1647" s="703" t="n">
        <v>0</v>
      </c>
      <c r="DA1647" s="703"/>
      <c r="DB1647" s="703"/>
      <c r="DC1647" s="703"/>
      <c r="DD1647" s="703"/>
      <c r="DE1647" s="703" t="n">
        <v>0</v>
      </c>
      <c r="DF1647" s="703"/>
      <c r="DG1647" s="703" t="n">
        <v>0</v>
      </c>
      <c r="DH1647" s="703" t="n">
        <v>0</v>
      </c>
      <c r="DI1647" s="703" t="n">
        <v>0</v>
      </c>
      <c r="DJ1647" s="703" t="n">
        <v>0</v>
      </c>
      <c r="DK1647" s="703" t="n">
        <v>0</v>
      </c>
      <c r="DL1647" s="703" t="n">
        <v>0</v>
      </c>
      <c r="DM1647" s="703"/>
      <c r="DN1647" s="703"/>
      <c r="DO1647" s="703" t="n">
        <v>0</v>
      </c>
      <c r="DP1647" s="703"/>
      <c r="DQ1647" s="703"/>
      <c r="DR1647" s="703"/>
      <c r="DS1647" s="704" t="n">
        <f aca="false">CN1647-V1647</f>
        <v>0</v>
      </c>
      <c r="DT1647" s="553"/>
      <c r="DU1647" s="48"/>
    </row>
    <row r="1648" customFormat="false" ht="15" hidden="false" customHeight="true" outlineLevel="0" collapsed="false">
      <c r="A1648" s="705" t="n">
        <f aca="false">A1647+1</f>
        <v>1639</v>
      </c>
      <c r="B1648" s="706" t="s">
        <v>3147</v>
      </c>
      <c r="C1648" s="706" t="s">
        <v>325</v>
      </c>
      <c r="D1648" s="706" t="s">
        <v>326</v>
      </c>
      <c r="E1648" s="243" t="n">
        <f aca="false">COUNTIF($G$10:$G$1856,$G1648)</f>
        <v>1</v>
      </c>
      <c r="F1648" s="706"/>
      <c r="G1648" s="706" t="s">
        <v>3647</v>
      </c>
      <c r="H1648" s="707" t="s">
        <v>3637</v>
      </c>
      <c r="I1648" s="708" t="s">
        <v>1186</v>
      </c>
      <c r="J1648" s="720" t="s">
        <v>303</v>
      </c>
      <c r="K1648" s="294" t="s">
        <v>302</v>
      </c>
      <c r="L1648" s="720" t="s">
        <v>301</v>
      </c>
      <c r="M1648" s="708" t="s">
        <v>1187</v>
      </c>
      <c r="N1648" s="710" t="s">
        <v>934</v>
      </c>
      <c r="O1648" s="512" t="n">
        <v>1</v>
      </c>
      <c r="P1648" s="512" t="n">
        <v>1</v>
      </c>
      <c r="Q1648" s="711" t="n">
        <v>0.00187812</v>
      </c>
      <c r="R1648" s="712"/>
      <c r="S1648" s="713"/>
      <c r="T1648" s="714" t="n">
        <v>4.37</v>
      </c>
      <c r="U1648" s="715"/>
      <c r="V1648" s="262" t="n">
        <f aca="false">SUM(W1648:CI1648)</f>
        <v>0</v>
      </c>
      <c r="W1648" s="243" t="n">
        <v>0</v>
      </c>
      <c r="X1648" s="243" t="n">
        <v>0</v>
      </c>
      <c r="Y1648" s="243" t="n">
        <v>0</v>
      </c>
      <c r="Z1648" s="243" t="n">
        <v>0</v>
      </c>
      <c r="AA1648" s="243" t="n">
        <v>0</v>
      </c>
      <c r="AB1648" s="243" t="n">
        <v>0</v>
      </c>
      <c r="AC1648" s="243" t="n">
        <v>0</v>
      </c>
      <c r="AD1648" s="243" t="n">
        <v>0</v>
      </c>
      <c r="AE1648" s="243" t="n">
        <v>0</v>
      </c>
      <c r="AF1648" s="243" t="n">
        <v>0</v>
      </c>
      <c r="AG1648" s="243" t="n">
        <v>0</v>
      </c>
      <c r="AH1648" s="518" t="n">
        <v>0</v>
      </c>
      <c r="AI1648" s="243" t="n">
        <v>0</v>
      </c>
      <c r="AJ1648" s="243" t="n">
        <v>0</v>
      </c>
      <c r="AK1648" s="518" t="n">
        <v>0</v>
      </c>
      <c r="AL1648" s="518" t="n">
        <v>0</v>
      </c>
      <c r="AM1648" s="518" t="n">
        <v>0</v>
      </c>
      <c r="AN1648" s="518" t="n">
        <v>0</v>
      </c>
      <c r="AO1648" s="518" t="n">
        <v>0</v>
      </c>
      <c r="AP1648" s="518" t="n">
        <v>0</v>
      </c>
      <c r="AQ1648" s="518" t="n">
        <v>0</v>
      </c>
      <c r="AR1648" s="518" t="n">
        <v>0</v>
      </c>
      <c r="AS1648" s="518" t="n">
        <v>0</v>
      </c>
      <c r="AT1648" s="518" t="n">
        <v>0</v>
      </c>
      <c r="AU1648" s="518" t="n">
        <v>0</v>
      </c>
      <c r="AV1648" s="518" t="n">
        <v>0</v>
      </c>
      <c r="AW1648" s="518" t="n">
        <v>0</v>
      </c>
      <c r="AX1648" s="518" t="n">
        <v>0</v>
      </c>
      <c r="AY1648" s="518" t="n">
        <v>0</v>
      </c>
      <c r="AZ1648" s="518" t="n">
        <v>0</v>
      </c>
      <c r="BA1648" s="518" t="n">
        <v>0</v>
      </c>
      <c r="BB1648" s="518" t="n">
        <v>0</v>
      </c>
      <c r="BC1648" s="518" t="n">
        <v>0</v>
      </c>
      <c r="BD1648" s="518" t="n">
        <v>0</v>
      </c>
      <c r="BE1648" s="518" t="n">
        <v>0</v>
      </c>
      <c r="BF1648" s="518" t="n">
        <v>0</v>
      </c>
      <c r="BG1648" s="518" t="n">
        <v>0</v>
      </c>
      <c r="BH1648" s="518" t="n">
        <v>0</v>
      </c>
      <c r="BI1648" s="518" t="n">
        <v>0</v>
      </c>
      <c r="BJ1648" s="518"/>
      <c r="BK1648" s="518"/>
      <c r="BL1648" s="518" t="n">
        <v>0</v>
      </c>
      <c r="BM1648" s="518"/>
      <c r="BN1648" s="518"/>
      <c r="BO1648" s="518"/>
      <c r="BP1648" s="518"/>
      <c r="BQ1648" s="518"/>
      <c r="BR1648" s="518"/>
      <c r="BS1648" s="518"/>
      <c r="BT1648" s="518"/>
      <c r="BU1648" s="518"/>
      <c r="BV1648" s="518" t="n">
        <v>0</v>
      </c>
      <c r="BW1648" s="518" t="n">
        <v>0</v>
      </c>
      <c r="BX1648" s="518" t="n">
        <v>0</v>
      </c>
      <c r="BY1648" s="518" t="n">
        <v>0</v>
      </c>
      <c r="BZ1648" s="518" t="n">
        <v>0</v>
      </c>
      <c r="CA1648" s="518" t="n">
        <v>0</v>
      </c>
      <c r="CB1648" s="518" t="n">
        <v>0</v>
      </c>
      <c r="CC1648" s="518" t="n">
        <v>0</v>
      </c>
      <c r="CD1648" s="518" t="n">
        <v>0</v>
      </c>
      <c r="CE1648" s="518" t="n">
        <v>0</v>
      </c>
      <c r="CF1648" s="518" t="n">
        <v>0</v>
      </c>
      <c r="CG1648" s="518" t="n">
        <v>0</v>
      </c>
      <c r="CH1648" s="518"/>
      <c r="CI1648" s="716"/>
      <c r="CL1648" s="48" t="n">
        <v>0</v>
      </c>
      <c r="CM1648" s="48" t="n">
        <f aca="false">CL1648-V1648</f>
        <v>0</v>
      </c>
      <c r="CN1648" s="702" t="n">
        <f aca="false">SUM(CO1648:DR1648)</f>
        <v>0</v>
      </c>
      <c r="CO1648" s="703" t="n">
        <v>0</v>
      </c>
      <c r="CP1648" s="703"/>
      <c r="CQ1648" s="703" t="n">
        <v>0</v>
      </c>
      <c r="CR1648" s="703"/>
      <c r="CS1648" s="703" t="n">
        <v>0</v>
      </c>
      <c r="CT1648" s="703" t="n">
        <v>0</v>
      </c>
      <c r="CU1648" s="703"/>
      <c r="CV1648" s="703"/>
      <c r="CW1648" s="703"/>
      <c r="CX1648" s="703" t="n">
        <v>0</v>
      </c>
      <c r="CY1648" s="703" t="n">
        <v>0</v>
      </c>
      <c r="CZ1648" s="703" t="n">
        <v>0</v>
      </c>
      <c r="DA1648" s="703"/>
      <c r="DB1648" s="703"/>
      <c r="DC1648" s="703"/>
      <c r="DD1648" s="703"/>
      <c r="DE1648" s="703" t="n">
        <v>0</v>
      </c>
      <c r="DF1648" s="703"/>
      <c r="DG1648" s="703" t="n">
        <v>0</v>
      </c>
      <c r="DH1648" s="703" t="n">
        <v>0</v>
      </c>
      <c r="DI1648" s="703" t="n">
        <v>0</v>
      </c>
      <c r="DJ1648" s="703" t="n">
        <v>0</v>
      </c>
      <c r="DK1648" s="703" t="n">
        <v>0</v>
      </c>
      <c r="DL1648" s="703" t="n">
        <v>0</v>
      </c>
      <c r="DM1648" s="703"/>
      <c r="DN1648" s="703"/>
      <c r="DO1648" s="703" t="n">
        <v>0</v>
      </c>
      <c r="DP1648" s="703"/>
      <c r="DQ1648" s="703"/>
      <c r="DR1648" s="703"/>
      <c r="DS1648" s="704" t="n">
        <f aca="false">CN1648-V1648</f>
        <v>0</v>
      </c>
      <c r="DT1648" s="553"/>
      <c r="DU1648" s="48"/>
    </row>
    <row r="1649" customFormat="false" ht="15" hidden="false" customHeight="true" outlineLevel="0" collapsed="false">
      <c r="A1649" s="705" t="n">
        <f aca="false">A1648+1</f>
        <v>1640</v>
      </c>
      <c r="B1649" s="706" t="s">
        <v>3147</v>
      </c>
      <c r="C1649" s="706" t="s">
        <v>325</v>
      </c>
      <c r="D1649" s="706" t="s">
        <v>326</v>
      </c>
      <c r="E1649" s="243" t="n">
        <f aca="false">COUNTIF($G$10:$G$1856,$G1649)</f>
        <v>1</v>
      </c>
      <c r="F1649" s="706"/>
      <c r="G1649" s="706" t="s">
        <v>3648</v>
      </c>
      <c r="H1649" s="707" t="s">
        <v>3639</v>
      </c>
      <c r="I1649" s="708" t="s">
        <v>1149</v>
      </c>
      <c r="J1649" s="720" t="s">
        <v>303</v>
      </c>
      <c r="K1649" s="294" t="s">
        <v>302</v>
      </c>
      <c r="L1649" s="720" t="s">
        <v>301</v>
      </c>
      <c r="M1649" s="708" t="s">
        <v>1150</v>
      </c>
      <c r="N1649" s="710" t="s">
        <v>934</v>
      </c>
      <c r="O1649" s="512" t="n">
        <v>1</v>
      </c>
      <c r="P1649" s="512" t="n">
        <v>1</v>
      </c>
      <c r="Q1649" s="711" t="n">
        <v>0.00026441</v>
      </c>
      <c r="R1649" s="712"/>
      <c r="S1649" s="713"/>
      <c r="T1649" s="714" t="n">
        <v>0.61</v>
      </c>
      <c r="U1649" s="715"/>
      <c r="V1649" s="262" t="n">
        <f aca="false">SUM(W1649:CI1649)</f>
        <v>0</v>
      </c>
      <c r="W1649" s="243" t="n">
        <v>0</v>
      </c>
      <c r="X1649" s="243" t="n">
        <v>0</v>
      </c>
      <c r="Y1649" s="243" t="n">
        <v>0</v>
      </c>
      <c r="Z1649" s="243" t="n">
        <v>0</v>
      </c>
      <c r="AA1649" s="243" t="n">
        <v>0</v>
      </c>
      <c r="AB1649" s="243" t="n">
        <v>0</v>
      </c>
      <c r="AC1649" s="243" t="n">
        <v>0</v>
      </c>
      <c r="AD1649" s="243" t="n">
        <v>0</v>
      </c>
      <c r="AE1649" s="243" t="n">
        <v>0</v>
      </c>
      <c r="AF1649" s="243" t="n">
        <v>0</v>
      </c>
      <c r="AG1649" s="243" t="n">
        <v>0</v>
      </c>
      <c r="AH1649" s="518" t="n">
        <v>0</v>
      </c>
      <c r="AI1649" s="243" t="n">
        <v>0</v>
      </c>
      <c r="AJ1649" s="243" t="n">
        <v>0</v>
      </c>
      <c r="AK1649" s="518" t="n">
        <v>0</v>
      </c>
      <c r="AL1649" s="518" t="n">
        <v>0</v>
      </c>
      <c r="AM1649" s="518" t="n">
        <v>0</v>
      </c>
      <c r="AN1649" s="518" t="n">
        <v>0</v>
      </c>
      <c r="AO1649" s="518" t="n">
        <v>0</v>
      </c>
      <c r="AP1649" s="518" t="n">
        <v>0</v>
      </c>
      <c r="AQ1649" s="518" t="n">
        <v>0</v>
      </c>
      <c r="AR1649" s="518" t="n">
        <v>0</v>
      </c>
      <c r="AS1649" s="518" t="n">
        <v>0</v>
      </c>
      <c r="AT1649" s="518" t="n">
        <v>0</v>
      </c>
      <c r="AU1649" s="518" t="n">
        <v>0</v>
      </c>
      <c r="AV1649" s="518" t="n">
        <v>0</v>
      </c>
      <c r="AW1649" s="518" t="n">
        <v>0</v>
      </c>
      <c r="AX1649" s="518" t="n">
        <v>0</v>
      </c>
      <c r="AY1649" s="518" t="n">
        <v>0</v>
      </c>
      <c r="AZ1649" s="518" t="n">
        <v>0</v>
      </c>
      <c r="BA1649" s="518" t="n">
        <v>0</v>
      </c>
      <c r="BB1649" s="518" t="n">
        <v>0</v>
      </c>
      <c r="BC1649" s="518" t="n">
        <v>0</v>
      </c>
      <c r="BD1649" s="518" t="n">
        <v>0</v>
      </c>
      <c r="BE1649" s="518" t="n">
        <v>0</v>
      </c>
      <c r="BF1649" s="518" t="n">
        <v>0</v>
      </c>
      <c r="BG1649" s="518" t="n">
        <v>0</v>
      </c>
      <c r="BH1649" s="518" t="n">
        <v>0</v>
      </c>
      <c r="BI1649" s="518" t="n">
        <v>0</v>
      </c>
      <c r="BJ1649" s="518"/>
      <c r="BK1649" s="518"/>
      <c r="BL1649" s="518" t="n">
        <v>0</v>
      </c>
      <c r="BM1649" s="518"/>
      <c r="BN1649" s="518"/>
      <c r="BO1649" s="518"/>
      <c r="BP1649" s="518"/>
      <c r="BQ1649" s="518"/>
      <c r="BR1649" s="518"/>
      <c r="BS1649" s="518"/>
      <c r="BT1649" s="518"/>
      <c r="BU1649" s="518"/>
      <c r="BV1649" s="518" t="n">
        <v>0</v>
      </c>
      <c r="BW1649" s="518" t="n">
        <v>0</v>
      </c>
      <c r="BX1649" s="518" t="n">
        <v>0</v>
      </c>
      <c r="BY1649" s="518" t="n">
        <v>0</v>
      </c>
      <c r="BZ1649" s="518" t="n">
        <v>0</v>
      </c>
      <c r="CA1649" s="518" t="n">
        <v>0</v>
      </c>
      <c r="CB1649" s="518" t="n">
        <v>0</v>
      </c>
      <c r="CC1649" s="518" t="n">
        <v>0</v>
      </c>
      <c r="CD1649" s="518" t="n">
        <v>0</v>
      </c>
      <c r="CE1649" s="518" t="n">
        <v>0</v>
      </c>
      <c r="CF1649" s="518" t="n">
        <v>0</v>
      </c>
      <c r="CG1649" s="518" t="n">
        <v>0</v>
      </c>
      <c r="CH1649" s="518"/>
      <c r="CI1649" s="716"/>
      <c r="CL1649" s="48" t="n">
        <v>0</v>
      </c>
      <c r="CM1649" s="48" t="n">
        <f aca="false">CL1649-V1649</f>
        <v>0</v>
      </c>
      <c r="CN1649" s="702" t="n">
        <f aca="false">SUM(CO1649:DR1649)</f>
        <v>0</v>
      </c>
      <c r="CO1649" s="703" t="n">
        <v>0</v>
      </c>
      <c r="CP1649" s="703"/>
      <c r="CQ1649" s="703" t="n">
        <v>0</v>
      </c>
      <c r="CR1649" s="703"/>
      <c r="CS1649" s="703" t="n">
        <v>0</v>
      </c>
      <c r="CT1649" s="703" t="n">
        <v>0</v>
      </c>
      <c r="CU1649" s="703"/>
      <c r="CV1649" s="703"/>
      <c r="CW1649" s="703"/>
      <c r="CX1649" s="703" t="n">
        <v>0</v>
      </c>
      <c r="CY1649" s="703" t="n">
        <v>0</v>
      </c>
      <c r="CZ1649" s="703" t="n">
        <v>0</v>
      </c>
      <c r="DA1649" s="703"/>
      <c r="DB1649" s="703"/>
      <c r="DC1649" s="703"/>
      <c r="DD1649" s="703"/>
      <c r="DE1649" s="703" t="n">
        <v>0</v>
      </c>
      <c r="DF1649" s="703"/>
      <c r="DG1649" s="703" t="n">
        <v>0</v>
      </c>
      <c r="DH1649" s="703" t="n">
        <v>0</v>
      </c>
      <c r="DI1649" s="703" t="n">
        <v>0</v>
      </c>
      <c r="DJ1649" s="703" t="n">
        <v>0</v>
      </c>
      <c r="DK1649" s="703" t="n">
        <v>0</v>
      </c>
      <c r="DL1649" s="703" t="n">
        <v>0</v>
      </c>
      <c r="DM1649" s="703"/>
      <c r="DN1649" s="703"/>
      <c r="DO1649" s="703" t="n">
        <v>0</v>
      </c>
      <c r="DP1649" s="703"/>
      <c r="DQ1649" s="703"/>
      <c r="DR1649" s="703"/>
      <c r="DS1649" s="704" t="n">
        <f aca="false">CN1649-V1649</f>
        <v>0</v>
      </c>
      <c r="DT1649" s="553"/>
      <c r="DU1649" s="48"/>
    </row>
    <row r="1650" customFormat="false" ht="15" hidden="false" customHeight="true" outlineLevel="0" collapsed="false">
      <c r="A1650" s="705" t="n">
        <f aca="false">A1649+1</f>
        <v>1641</v>
      </c>
      <c r="B1650" s="706" t="s">
        <v>3147</v>
      </c>
      <c r="C1650" s="706" t="s">
        <v>312</v>
      </c>
      <c r="D1650" s="706" t="s">
        <v>313</v>
      </c>
      <c r="E1650" s="243" t="n">
        <f aca="false">COUNTIF($G$10:$G$1856,$G1650)</f>
        <v>1</v>
      </c>
      <c r="F1650" s="706"/>
      <c r="G1650" s="706" t="s">
        <v>3649</v>
      </c>
      <c r="H1650" s="707" t="s">
        <v>3650</v>
      </c>
      <c r="I1650" s="708" t="s">
        <v>932</v>
      </c>
      <c r="J1650" s="707" t="s">
        <v>305</v>
      </c>
      <c r="K1650" s="709" t="n">
        <v>0</v>
      </c>
      <c r="L1650" s="707" t="s">
        <v>304</v>
      </c>
      <c r="M1650" s="708" t="s">
        <v>933</v>
      </c>
      <c r="N1650" s="710" t="s">
        <v>934</v>
      </c>
      <c r="O1650" s="512" t="n">
        <v>1</v>
      </c>
      <c r="P1650" s="512" t="n">
        <v>1</v>
      </c>
      <c r="Q1650" s="711" t="n">
        <v>0.00521228</v>
      </c>
      <c r="R1650" s="712"/>
      <c r="S1650" s="713"/>
      <c r="T1650" s="714" t="n">
        <v>12.66</v>
      </c>
      <c r="U1650" s="715"/>
      <c r="V1650" s="262" t="n">
        <f aca="false">SUM(W1650:CI1650)</f>
        <v>1</v>
      </c>
      <c r="W1650" s="243" t="n">
        <v>0</v>
      </c>
      <c r="X1650" s="243" t="n">
        <v>0</v>
      </c>
      <c r="Y1650" s="243" t="n">
        <v>0</v>
      </c>
      <c r="Z1650" s="243" t="n">
        <v>0</v>
      </c>
      <c r="AA1650" s="243" t="n">
        <v>0</v>
      </c>
      <c r="AB1650" s="243" t="n">
        <v>0</v>
      </c>
      <c r="AC1650" s="243" t="n">
        <v>0</v>
      </c>
      <c r="AD1650" s="243" t="n">
        <v>0</v>
      </c>
      <c r="AE1650" s="243" t="n">
        <v>0</v>
      </c>
      <c r="AF1650" s="243" t="n">
        <v>0</v>
      </c>
      <c r="AG1650" s="243" t="n">
        <v>0</v>
      </c>
      <c r="AH1650" s="518" t="n">
        <v>0</v>
      </c>
      <c r="AI1650" s="243" t="n">
        <v>0</v>
      </c>
      <c r="AJ1650" s="243" t="n">
        <v>0</v>
      </c>
      <c r="AK1650" s="518" t="n">
        <v>0</v>
      </c>
      <c r="AL1650" s="518" t="n">
        <v>0</v>
      </c>
      <c r="AM1650" s="518" t="n">
        <v>0</v>
      </c>
      <c r="AN1650" s="518" t="n">
        <v>0</v>
      </c>
      <c r="AO1650" s="518" t="n">
        <v>0</v>
      </c>
      <c r="AP1650" s="518" t="n">
        <v>0</v>
      </c>
      <c r="AQ1650" s="518" t="n">
        <v>0</v>
      </c>
      <c r="AR1650" s="518" t="n">
        <v>0</v>
      </c>
      <c r="AS1650" s="518" t="n">
        <v>0</v>
      </c>
      <c r="AT1650" s="518" t="n">
        <v>0</v>
      </c>
      <c r="AU1650" s="518" t="n">
        <v>0</v>
      </c>
      <c r="AV1650" s="518" t="n">
        <v>0</v>
      </c>
      <c r="AW1650" s="518" t="n">
        <v>0</v>
      </c>
      <c r="AX1650" s="518" t="n">
        <v>0</v>
      </c>
      <c r="AY1650" s="518" t="n">
        <v>0</v>
      </c>
      <c r="AZ1650" s="518" t="n">
        <v>0</v>
      </c>
      <c r="BA1650" s="518" t="n">
        <v>0</v>
      </c>
      <c r="BB1650" s="518" t="n">
        <v>0</v>
      </c>
      <c r="BC1650" s="518" t="n">
        <v>0</v>
      </c>
      <c r="BD1650" s="518" t="n">
        <v>0</v>
      </c>
      <c r="BE1650" s="518" t="n">
        <v>0</v>
      </c>
      <c r="BF1650" s="518" t="n">
        <v>0</v>
      </c>
      <c r="BG1650" s="518" t="n">
        <v>0</v>
      </c>
      <c r="BH1650" s="518" t="n">
        <v>0</v>
      </c>
      <c r="BI1650" s="518" t="n">
        <v>0</v>
      </c>
      <c r="BJ1650" s="518"/>
      <c r="BK1650" s="518"/>
      <c r="BL1650" s="518" t="n">
        <v>0</v>
      </c>
      <c r="BM1650" s="518"/>
      <c r="BN1650" s="518"/>
      <c r="BO1650" s="518"/>
      <c r="BP1650" s="518"/>
      <c r="BQ1650" s="518"/>
      <c r="BR1650" s="518"/>
      <c r="BS1650" s="518"/>
      <c r="BT1650" s="518"/>
      <c r="BU1650" s="518"/>
      <c r="BV1650" s="518" t="n">
        <v>0</v>
      </c>
      <c r="BW1650" s="518" t="n">
        <v>0</v>
      </c>
      <c r="BX1650" s="518" t="n">
        <v>0</v>
      </c>
      <c r="BY1650" s="518" t="n">
        <v>0</v>
      </c>
      <c r="BZ1650" s="518" t="n">
        <v>0</v>
      </c>
      <c r="CA1650" s="518" t="n">
        <v>0</v>
      </c>
      <c r="CB1650" s="518" t="n">
        <v>0</v>
      </c>
      <c r="CC1650" s="518" t="n">
        <v>1</v>
      </c>
      <c r="CD1650" s="518" t="n">
        <v>0</v>
      </c>
      <c r="CE1650" s="518" t="n">
        <v>0</v>
      </c>
      <c r="CF1650" s="518" t="n">
        <v>0</v>
      </c>
      <c r="CG1650" s="518" t="n">
        <v>0</v>
      </c>
      <c r="CH1650" s="518"/>
      <c r="CI1650" s="716"/>
      <c r="CL1650" s="48" t="n">
        <v>1</v>
      </c>
      <c r="CM1650" s="48" t="n">
        <f aca="false">CL1650-V1650</f>
        <v>0</v>
      </c>
      <c r="CN1650" s="702" t="n">
        <f aca="false">SUM(CO1650:DR1650)</f>
        <v>1</v>
      </c>
      <c r="CO1650" s="703" t="n">
        <v>0</v>
      </c>
      <c r="CP1650" s="703"/>
      <c r="CQ1650" s="703" t="n">
        <v>0</v>
      </c>
      <c r="CR1650" s="703"/>
      <c r="CS1650" s="703" t="n">
        <v>0</v>
      </c>
      <c r="CT1650" s="703" t="n">
        <v>0</v>
      </c>
      <c r="CU1650" s="703"/>
      <c r="CV1650" s="703"/>
      <c r="CW1650" s="703"/>
      <c r="CX1650" s="703" t="n">
        <v>0</v>
      </c>
      <c r="CY1650" s="703" t="n">
        <v>0</v>
      </c>
      <c r="CZ1650" s="703" t="n">
        <v>0</v>
      </c>
      <c r="DA1650" s="703"/>
      <c r="DB1650" s="703"/>
      <c r="DC1650" s="703"/>
      <c r="DD1650" s="703"/>
      <c r="DE1650" s="703" t="n">
        <v>0</v>
      </c>
      <c r="DF1650" s="703"/>
      <c r="DG1650" s="703" t="n">
        <v>0</v>
      </c>
      <c r="DH1650" s="703" t="n">
        <v>0</v>
      </c>
      <c r="DI1650" s="703" t="n">
        <v>0</v>
      </c>
      <c r="DJ1650" s="703" t="n">
        <v>0</v>
      </c>
      <c r="DK1650" s="703" t="n">
        <v>0</v>
      </c>
      <c r="DL1650" s="703" t="n">
        <v>0</v>
      </c>
      <c r="DM1650" s="703"/>
      <c r="DN1650" s="703"/>
      <c r="DO1650" s="703"/>
      <c r="DP1650" s="703"/>
      <c r="DQ1650" s="703" t="n">
        <v>1</v>
      </c>
      <c r="DR1650" s="703"/>
      <c r="DS1650" s="704" t="n">
        <f aca="false">CN1650-V1650</f>
        <v>0</v>
      </c>
      <c r="DT1650" s="553"/>
      <c r="DU1650" s="48"/>
    </row>
    <row r="1651" customFormat="false" ht="15" hidden="false" customHeight="true" outlineLevel="0" collapsed="false">
      <c r="A1651" s="705" t="n">
        <f aca="false">A1650+1</f>
        <v>1642</v>
      </c>
      <c r="B1651" s="706" t="s">
        <v>3147</v>
      </c>
      <c r="C1651" s="706" t="s">
        <v>312</v>
      </c>
      <c r="D1651" s="706" t="s">
        <v>313</v>
      </c>
      <c r="E1651" s="243" t="n">
        <f aca="false">COUNTIF($G$10:$G$1856,$G1651)</f>
        <v>1</v>
      </c>
      <c r="F1651" s="706"/>
      <c r="G1651" s="706" t="s">
        <v>3651</v>
      </c>
      <c r="H1651" s="707" t="s">
        <v>3652</v>
      </c>
      <c r="I1651" s="708" t="s">
        <v>2873</v>
      </c>
      <c r="J1651" s="707" t="s">
        <v>305</v>
      </c>
      <c r="K1651" s="709" t="n">
        <v>0</v>
      </c>
      <c r="L1651" s="707" t="s">
        <v>304</v>
      </c>
      <c r="M1651" s="708" t="s">
        <v>1035</v>
      </c>
      <c r="N1651" s="710" t="s">
        <v>934</v>
      </c>
      <c r="O1651" s="512" t="n">
        <v>1</v>
      </c>
      <c r="P1651" s="512" t="n">
        <v>1</v>
      </c>
      <c r="Q1651" s="711" t="n">
        <v>0.002823936</v>
      </c>
      <c r="R1651" s="712"/>
      <c r="S1651" s="713"/>
      <c r="T1651" s="714" t="n">
        <v>6.86</v>
      </c>
      <c r="U1651" s="715"/>
      <c r="V1651" s="262" t="n">
        <f aca="false">SUM(W1651:CI1651)</f>
        <v>1</v>
      </c>
      <c r="W1651" s="243" t="n">
        <v>0</v>
      </c>
      <c r="X1651" s="243" t="n">
        <v>0</v>
      </c>
      <c r="Y1651" s="243" t="n">
        <v>0</v>
      </c>
      <c r="Z1651" s="243" t="n">
        <v>0</v>
      </c>
      <c r="AA1651" s="243" t="n">
        <v>0</v>
      </c>
      <c r="AB1651" s="243" t="n">
        <v>0</v>
      </c>
      <c r="AC1651" s="243" t="n">
        <v>0</v>
      </c>
      <c r="AD1651" s="243" t="n">
        <v>0</v>
      </c>
      <c r="AE1651" s="243" t="n">
        <v>0</v>
      </c>
      <c r="AF1651" s="243" t="n">
        <v>0</v>
      </c>
      <c r="AG1651" s="243" t="n">
        <v>0</v>
      </c>
      <c r="AH1651" s="518" t="n">
        <v>0</v>
      </c>
      <c r="AI1651" s="243" t="n">
        <v>0</v>
      </c>
      <c r="AJ1651" s="243" t="n">
        <v>0</v>
      </c>
      <c r="AK1651" s="518" t="n">
        <v>0</v>
      </c>
      <c r="AL1651" s="518" t="n">
        <v>0</v>
      </c>
      <c r="AM1651" s="518" t="n">
        <v>0</v>
      </c>
      <c r="AN1651" s="518" t="n">
        <v>0</v>
      </c>
      <c r="AO1651" s="518" t="n">
        <v>0</v>
      </c>
      <c r="AP1651" s="518" t="n">
        <v>0</v>
      </c>
      <c r="AQ1651" s="518" t="n">
        <v>0</v>
      </c>
      <c r="AR1651" s="518" t="n">
        <v>0</v>
      </c>
      <c r="AS1651" s="518" t="n">
        <v>0</v>
      </c>
      <c r="AT1651" s="518" t="n">
        <v>0</v>
      </c>
      <c r="AU1651" s="518" t="n">
        <v>0</v>
      </c>
      <c r="AV1651" s="518" t="n">
        <v>0</v>
      </c>
      <c r="AW1651" s="518" t="n">
        <v>0</v>
      </c>
      <c r="AX1651" s="518" t="n">
        <v>0</v>
      </c>
      <c r="AY1651" s="518" t="n">
        <v>0</v>
      </c>
      <c r="AZ1651" s="518" t="n">
        <v>0</v>
      </c>
      <c r="BA1651" s="518" t="n">
        <v>0</v>
      </c>
      <c r="BB1651" s="518" t="n">
        <v>0</v>
      </c>
      <c r="BC1651" s="518" t="n">
        <v>0</v>
      </c>
      <c r="BD1651" s="518" t="n">
        <v>0</v>
      </c>
      <c r="BE1651" s="518" t="n">
        <v>0</v>
      </c>
      <c r="BF1651" s="518" t="n">
        <v>0</v>
      </c>
      <c r="BG1651" s="518" t="n">
        <v>0</v>
      </c>
      <c r="BH1651" s="518" t="n">
        <v>0</v>
      </c>
      <c r="BI1651" s="518" t="n">
        <v>0</v>
      </c>
      <c r="BJ1651" s="518"/>
      <c r="BK1651" s="518"/>
      <c r="BL1651" s="518" t="n">
        <v>0</v>
      </c>
      <c r="BM1651" s="518"/>
      <c r="BN1651" s="518"/>
      <c r="BO1651" s="518"/>
      <c r="BP1651" s="518"/>
      <c r="BQ1651" s="518"/>
      <c r="BR1651" s="518"/>
      <c r="BS1651" s="518"/>
      <c r="BT1651" s="518"/>
      <c r="BU1651" s="518"/>
      <c r="BV1651" s="518" t="n">
        <v>0</v>
      </c>
      <c r="BW1651" s="518" t="n">
        <v>0</v>
      </c>
      <c r="BX1651" s="518" t="n">
        <v>0</v>
      </c>
      <c r="BY1651" s="518" t="n">
        <v>0</v>
      </c>
      <c r="BZ1651" s="518" t="n">
        <v>0</v>
      </c>
      <c r="CA1651" s="518" t="n">
        <v>0</v>
      </c>
      <c r="CB1651" s="518" t="n">
        <v>0</v>
      </c>
      <c r="CC1651" s="518" t="n">
        <v>1</v>
      </c>
      <c r="CD1651" s="518" t="n">
        <v>0</v>
      </c>
      <c r="CE1651" s="518" t="n">
        <v>0</v>
      </c>
      <c r="CF1651" s="518" t="n">
        <v>0</v>
      </c>
      <c r="CG1651" s="518" t="n">
        <v>0</v>
      </c>
      <c r="CH1651" s="518"/>
      <c r="CI1651" s="716"/>
      <c r="CL1651" s="48" t="n">
        <v>1</v>
      </c>
      <c r="CM1651" s="48" t="n">
        <f aca="false">CL1651-V1651</f>
        <v>0</v>
      </c>
      <c r="CN1651" s="702" t="n">
        <f aca="false">SUM(CO1651:DR1651)</f>
        <v>1</v>
      </c>
      <c r="CO1651" s="703" t="n">
        <v>0</v>
      </c>
      <c r="CP1651" s="703"/>
      <c r="CQ1651" s="703" t="n">
        <v>0</v>
      </c>
      <c r="CR1651" s="703"/>
      <c r="CS1651" s="703" t="n">
        <v>0</v>
      </c>
      <c r="CT1651" s="703" t="n">
        <v>0</v>
      </c>
      <c r="CU1651" s="703"/>
      <c r="CV1651" s="703"/>
      <c r="CW1651" s="703"/>
      <c r="CX1651" s="703" t="n">
        <v>0</v>
      </c>
      <c r="CY1651" s="703" t="n">
        <v>0</v>
      </c>
      <c r="CZ1651" s="703" t="n">
        <v>0</v>
      </c>
      <c r="DA1651" s="703"/>
      <c r="DB1651" s="703"/>
      <c r="DC1651" s="703"/>
      <c r="DD1651" s="703"/>
      <c r="DE1651" s="703" t="n">
        <v>0</v>
      </c>
      <c r="DF1651" s="703"/>
      <c r="DG1651" s="703" t="n">
        <v>0</v>
      </c>
      <c r="DH1651" s="703" t="n">
        <v>0</v>
      </c>
      <c r="DI1651" s="703" t="n">
        <v>0</v>
      </c>
      <c r="DJ1651" s="703" t="n">
        <v>0</v>
      </c>
      <c r="DK1651" s="703" t="n">
        <v>0</v>
      </c>
      <c r="DL1651" s="703" t="n">
        <v>0</v>
      </c>
      <c r="DM1651" s="703"/>
      <c r="DN1651" s="703"/>
      <c r="DO1651" s="703"/>
      <c r="DP1651" s="703"/>
      <c r="DQ1651" s="703" t="n">
        <v>1</v>
      </c>
      <c r="DR1651" s="703"/>
      <c r="DS1651" s="704" t="n">
        <f aca="false">CN1651-V1651</f>
        <v>0</v>
      </c>
      <c r="DT1651" s="553"/>
      <c r="DU1651" s="48"/>
    </row>
    <row r="1652" customFormat="false" ht="15" hidden="false" customHeight="true" outlineLevel="0" collapsed="false">
      <c r="A1652" s="705" t="n">
        <f aca="false">A1651+1</f>
        <v>1643</v>
      </c>
      <c r="B1652" s="706" t="s">
        <v>3147</v>
      </c>
      <c r="C1652" s="706" t="s">
        <v>312</v>
      </c>
      <c r="D1652" s="706" t="s">
        <v>313</v>
      </c>
      <c r="E1652" s="243" t="n">
        <f aca="false">COUNTIF($G$10:$G$1856,$G1652)</f>
        <v>1</v>
      </c>
      <c r="F1652" s="706"/>
      <c r="G1652" s="706" t="s">
        <v>3653</v>
      </c>
      <c r="H1652" s="707" t="s">
        <v>3654</v>
      </c>
      <c r="I1652" s="708" t="s">
        <v>945</v>
      </c>
      <c r="J1652" s="707" t="s">
        <v>305</v>
      </c>
      <c r="K1652" s="709" t="n">
        <v>0</v>
      </c>
      <c r="L1652" s="707" t="s">
        <v>304</v>
      </c>
      <c r="M1652" s="708" t="s">
        <v>946</v>
      </c>
      <c r="N1652" s="710" t="s">
        <v>934</v>
      </c>
      <c r="O1652" s="512" t="n">
        <v>1</v>
      </c>
      <c r="P1652" s="512" t="n">
        <v>1</v>
      </c>
      <c r="Q1652" s="711" t="n">
        <v>0.004968716</v>
      </c>
      <c r="R1652" s="712"/>
      <c r="S1652" s="713"/>
      <c r="T1652" s="714" t="n">
        <v>12.07</v>
      </c>
      <c r="U1652" s="715"/>
      <c r="V1652" s="262" t="n">
        <f aca="false">SUM(W1652:CI1652)</f>
        <v>1</v>
      </c>
      <c r="W1652" s="243" t="n">
        <v>0</v>
      </c>
      <c r="X1652" s="243" t="n">
        <v>0</v>
      </c>
      <c r="Y1652" s="243" t="n">
        <v>0</v>
      </c>
      <c r="Z1652" s="243" t="n">
        <v>0</v>
      </c>
      <c r="AA1652" s="243" t="n">
        <v>0</v>
      </c>
      <c r="AB1652" s="243" t="n">
        <v>0</v>
      </c>
      <c r="AC1652" s="243" t="n">
        <v>0</v>
      </c>
      <c r="AD1652" s="243" t="n">
        <v>0</v>
      </c>
      <c r="AE1652" s="243" t="n">
        <v>0</v>
      </c>
      <c r="AF1652" s="243" t="n">
        <v>0</v>
      </c>
      <c r="AG1652" s="243" t="n">
        <v>0</v>
      </c>
      <c r="AH1652" s="518" t="n">
        <v>0</v>
      </c>
      <c r="AI1652" s="243" t="n">
        <v>0</v>
      </c>
      <c r="AJ1652" s="243" t="n">
        <v>0</v>
      </c>
      <c r="AK1652" s="518" t="n">
        <v>0</v>
      </c>
      <c r="AL1652" s="518" t="n">
        <v>0</v>
      </c>
      <c r="AM1652" s="518" t="n">
        <v>0</v>
      </c>
      <c r="AN1652" s="518" t="n">
        <v>0</v>
      </c>
      <c r="AO1652" s="518" t="n">
        <v>0</v>
      </c>
      <c r="AP1652" s="518" t="n">
        <v>0</v>
      </c>
      <c r="AQ1652" s="518" t="n">
        <v>0</v>
      </c>
      <c r="AR1652" s="518" t="n">
        <v>0</v>
      </c>
      <c r="AS1652" s="518" t="n">
        <v>0</v>
      </c>
      <c r="AT1652" s="518" t="n">
        <v>0</v>
      </c>
      <c r="AU1652" s="518" t="n">
        <v>0</v>
      </c>
      <c r="AV1652" s="518" t="n">
        <v>0</v>
      </c>
      <c r="AW1652" s="518" t="n">
        <v>0</v>
      </c>
      <c r="AX1652" s="518" t="n">
        <v>0</v>
      </c>
      <c r="AY1652" s="518" t="n">
        <v>0</v>
      </c>
      <c r="AZ1652" s="518" t="n">
        <v>0</v>
      </c>
      <c r="BA1652" s="518" t="n">
        <v>0</v>
      </c>
      <c r="BB1652" s="518" t="n">
        <v>0</v>
      </c>
      <c r="BC1652" s="518" t="n">
        <v>0</v>
      </c>
      <c r="BD1652" s="518" t="n">
        <v>0</v>
      </c>
      <c r="BE1652" s="518" t="n">
        <v>0</v>
      </c>
      <c r="BF1652" s="518" t="n">
        <v>0</v>
      </c>
      <c r="BG1652" s="518" t="n">
        <v>0</v>
      </c>
      <c r="BH1652" s="518" t="n">
        <v>0</v>
      </c>
      <c r="BI1652" s="518" t="n">
        <v>0</v>
      </c>
      <c r="BJ1652" s="518"/>
      <c r="BK1652" s="518"/>
      <c r="BL1652" s="518" t="n">
        <v>0</v>
      </c>
      <c r="BM1652" s="518"/>
      <c r="BN1652" s="518"/>
      <c r="BO1652" s="518"/>
      <c r="BP1652" s="518"/>
      <c r="BQ1652" s="518"/>
      <c r="BR1652" s="518"/>
      <c r="BS1652" s="518"/>
      <c r="BT1652" s="518"/>
      <c r="BU1652" s="518"/>
      <c r="BV1652" s="518" t="n">
        <v>0</v>
      </c>
      <c r="BW1652" s="518" t="n">
        <v>0</v>
      </c>
      <c r="BX1652" s="518" t="n">
        <v>0</v>
      </c>
      <c r="BY1652" s="518" t="n">
        <v>0</v>
      </c>
      <c r="BZ1652" s="518" t="n">
        <v>0</v>
      </c>
      <c r="CA1652" s="518" t="n">
        <v>0</v>
      </c>
      <c r="CB1652" s="518" t="n">
        <v>0</v>
      </c>
      <c r="CC1652" s="518" t="n">
        <v>1</v>
      </c>
      <c r="CD1652" s="518" t="n">
        <v>0</v>
      </c>
      <c r="CE1652" s="518" t="n">
        <v>0</v>
      </c>
      <c r="CF1652" s="518" t="n">
        <v>0</v>
      </c>
      <c r="CG1652" s="518" t="n">
        <v>0</v>
      </c>
      <c r="CH1652" s="518"/>
      <c r="CI1652" s="716"/>
      <c r="CL1652" s="48" t="n">
        <v>1</v>
      </c>
      <c r="CM1652" s="48" t="n">
        <f aca="false">CL1652-V1652</f>
        <v>0</v>
      </c>
      <c r="CN1652" s="702" t="n">
        <f aca="false">SUM(CO1652:DR1652)</f>
        <v>1</v>
      </c>
      <c r="CO1652" s="703" t="n">
        <v>0</v>
      </c>
      <c r="CP1652" s="703"/>
      <c r="CQ1652" s="703" t="n">
        <v>0</v>
      </c>
      <c r="CR1652" s="703"/>
      <c r="CS1652" s="703" t="n">
        <v>0</v>
      </c>
      <c r="CT1652" s="703" t="n">
        <v>0</v>
      </c>
      <c r="CU1652" s="703"/>
      <c r="CV1652" s="703"/>
      <c r="CW1652" s="703"/>
      <c r="CX1652" s="703" t="n">
        <v>0</v>
      </c>
      <c r="CY1652" s="703" t="n">
        <v>0</v>
      </c>
      <c r="CZ1652" s="703" t="n">
        <v>0</v>
      </c>
      <c r="DA1652" s="703"/>
      <c r="DB1652" s="703"/>
      <c r="DC1652" s="703"/>
      <c r="DD1652" s="703"/>
      <c r="DE1652" s="703" t="n">
        <v>0</v>
      </c>
      <c r="DF1652" s="703"/>
      <c r="DG1652" s="703" t="n">
        <v>0</v>
      </c>
      <c r="DH1652" s="703" t="n">
        <v>0</v>
      </c>
      <c r="DI1652" s="703" t="n">
        <v>0</v>
      </c>
      <c r="DJ1652" s="703" t="n">
        <v>0</v>
      </c>
      <c r="DK1652" s="703" t="n">
        <v>0</v>
      </c>
      <c r="DL1652" s="703" t="n">
        <v>0</v>
      </c>
      <c r="DM1652" s="703"/>
      <c r="DN1652" s="703"/>
      <c r="DO1652" s="703"/>
      <c r="DP1652" s="703"/>
      <c r="DQ1652" s="703" t="n">
        <v>1</v>
      </c>
      <c r="DR1652" s="703"/>
      <c r="DS1652" s="704" t="n">
        <f aca="false">CN1652-V1652</f>
        <v>0</v>
      </c>
      <c r="DT1652" s="553"/>
      <c r="DU1652" s="48"/>
    </row>
    <row r="1653" customFormat="false" ht="15" hidden="false" customHeight="true" outlineLevel="0" collapsed="false">
      <c r="A1653" s="705" t="n">
        <f aca="false">A1652+1</f>
        <v>1644</v>
      </c>
      <c r="B1653" s="706" t="s">
        <v>3147</v>
      </c>
      <c r="C1653" s="706" t="s">
        <v>312</v>
      </c>
      <c r="D1653" s="706" t="s">
        <v>313</v>
      </c>
      <c r="E1653" s="243" t="n">
        <f aca="false">COUNTIF($G$10:$G$1856,$G1653)</f>
        <v>1</v>
      </c>
      <c r="F1653" s="706"/>
      <c r="G1653" s="706" t="s">
        <v>3655</v>
      </c>
      <c r="H1653" s="707" t="s">
        <v>3656</v>
      </c>
      <c r="I1653" s="708" t="s">
        <v>949</v>
      </c>
      <c r="J1653" s="707" t="s">
        <v>305</v>
      </c>
      <c r="K1653" s="709" t="n">
        <v>0</v>
      </c>
      <c r="L1653" s="707" t="s">
        <v>304</v>
      </c>
      <c r="M1653" s="708" t="s">
        <v>950</v>
      </c>
      <c r="N1653" s="710" t="s">
        <v>934</v>
      </c>
      <c r="O1653" s="512" t="n">
        <v>1</v>
      </c>
      <c r="P1653" s="512" t="n">
        <v>1</v>
      </c>
      <c r="Q1653" s="711" t="n">
        <v>0.004968716</v>
      </c>
      <c r="R1653" s="712"/>
      <c r="S1653" s="713"/>
      <c r="T1653" s="714" t="n">
        <v>12.07</v>
      </c>
      <c r="U1653" s="715"/>
      <c r="V1653" s="262" t="n">
        <f aca="false">SUM(W1653:CI1653)</f>
        <v>1</v>
      </c>
      <c r="W1653" s="243" t="n">
        <v>0</v>
      </c>
      <c r="X1653" s="243" t="n">
        <v>0</v>
      </c>
      <c r="Y1653" s="243" t="n">
        <v>0</v>
      </c>
      <c r="Z1653" s="243" t="n">
        <v>0</v>
      </c>
      <c r="AA1653" s="243" t="n">
        <v>0</v>
      </c>
      <c r="AB1653" s="243" t="n">
        <v>0</v>
      </c>
      <c r="AC1653" s="243" t="n">
        <v>0</v>
      </c>
      <c r="AD1653" s="243" t="n">
        <v>0</v>
      </c>
      <c r="AE1653" s="243" t="n">
        <v>0</v>
      </c>
      <c r="AF1653" s="243" t="n">
        <v>0</v>
      </c>
      <c r="AG1653" s="243" t="n">
        <v>0</v>
      </c>
      <c r="AH1653" s="518" t="n">
        <v>0</v>
      </c>
      <c r="AI1653" s="243" t="n">
        <v>0</v>
      </c>
      <c r="AJ1653" s="243" t="n">
        <v>0</v>
      </c>
      <c r="AK1653" s="518" t="n">
        <v>0</v>
      </c>
      <c r="AL1653" s="518" t="n">
        <v>0</v>
      </c>
      <c r="AM1653" s="518" t="n">
        <v>0</v>
      </c>
      <c r="AN1653" s="518" t="n">
        <v>0</v>
      </c>
      <c r="AO1653" s="518" t="n">
        <v>0</v>
      </c>
      <c r="AP1653" s="518" t="n">
        <v>0</v>
      </c>
      <c r="AQ1653" s="518" t="n">
        <v>0</v>
      </c>
      <c r="AR1653" s="518" t="n">
        <v>0</v>
      </c>
      <c r="AS1653" s="518" t="n">
        <v>0</v>
      </c>
      <c r="AT1653" s="518" t="n">
        <v>0</v>
      </c>
      <c r="AU1653" s="518" t="n">
        <v>0</v>
      </c>
      <c r="AV1653" s="518" t="n">
        <v>0</v>
      </c>
      <c r="AW1653" s="518" t="n">
        <v>0</v>
      </c>
      <c r="AX1653" s="518" t="n">
        <v>0</v>
      </c>
      <c r="AY1653" s="518" t="n">
        <v>0</v>
      </c>
      <c r="AZ1653" s="518" t="n">
        <v>0</v>
      </c>
      <c r="BA1653" s="518" t="n">
        <v>0</v>
      </c>
      <c r="BB1653" s="518" t="n">
        <v>0</v>
      </c>
      <c r="BC1653" s="518" t="n">
        <v>0</v>
      </c>
      <c r="BD1653" s="518" t="n">
        <v>0</v>
      </c>
      <c r="BE1653" s="518" t="n">
        <v>0</v>
      </c>
      <c r="BF1653" s="518" t="n">
        <v>0</v>
      </c>
      <c r="BG1653" s="518" t="n">
        <v>0</v>
      </c>
      <c r="BH1653" s="518" t="n">
        <v>0</v>
      </c>
      <c r="BI1653" s="518" t="n">
        <v>0</v>
      </c>
      <c r="BJ1653" s="518"/>
      <c r="BK1653" s="518"/>
      <c r="BL1653" s="518" t="n">
        <v>0</v>
      </c>
      <c r="BM1653" s="518"/>
      <c r="BN1653" s="518"/>
      <c r="BO1653" s="518"/>
      <c r="BP1653" s="518"/>
      <c r="BQ1653" s="518"/>
      <c r="BR1653" s="518"/>
      <c r="BS1653" s="518"/>
      <c r="BT1653" s="518"/>
      <c r="BU1653" s="518"/>
      <c r="BV1653" s="518" t="n">
        <v>0</v>
      </c>
      <c r="BW1653" s="518" t="n">
        <v>0</v>
      </c>
      <c r="BX1653" s="518" t="n">
        <v>0</v>
      </c>
      <c r="BY1653" s="518" t="n">
        <v>0</v>
      </c>
      <c r="BZ1653" s="518" t="n">
        <v>0</v>
      </c>
      <c r="CA1653" s="518" t="n">
        <v>0</v>
      </c>
      <c r="CB1653" s="518" t="n">
        <v>0</v>
      </c>
      <c r="CC1653" s="518" t="n">
        <v>1</v>
      </c>
      <c r="CD1653" s="518" t="n">
        <v>0</v>
      </c>
      <c r="CE1653" s="518" t="n">
        <v>0</v>
      </c>
      <c r="CF1653" s="518" t="n">
        <v>0</v>
      </c>
      <c r="CG1653" s="518" t="n">
        <v>0</v>
      </c>
      <c r="CH1653" s="518"/>
      <c r="CI1653" s="716"/>
      <c r="CL1653" s="48" t="n">
        <v>1</v>
      </c>
      <c r="CM1653" s="48" t="n">
        <f aca="false">CL1653-V1653</f>
        <v>0</v>
      </c>
      <c r="CN1653" s="702" t="n">
        <f aca="false">SUM(CO1653:DR1653)</f>
        <v>1</v>
      </c>
      <c r="CO1653" s="703" t="n">
        <v>0</v>
      </c>
      <c r="CP1653" s="703"/>
      <c r="CQ1653" s="703" t="n">
        <v>0</v>
      </c>
      <c r="CR1653" s="703"/>
      <c r="CS1653" s="703" t="n">
        <v>0</v>
      </c>
      <c r="CT1653" s="703" t="n">
        <v>0</v>
      </c>
      <c r="CU1653" s="703"/>
      <c r="CV1653" s="703"/>
      <c r="CW1653" s="703"/>
      <c r="CX1653" s="703" t="n">
        <v>0</v>
      </c>
      <c r="CY1653" s="703" t="n">
        <v>0</v>
      </c>
      <c r="CZ1653" s="703" t="n">
        <v>0</v>
      </c>
      <c r="DA1653" s="703"/>
      <c r="DB1653" s="703"/>
      <c r="DC1653" s="703"/>
      <c r="DD1653" s="703"/>
      <c r="DE1653" s="703" t="n">
        <v>0</v>
      </c>
      <c r="DF1653" s="703"/>
      <c r="DG1653" s="703" t="n">
        <v>0</v>
      </c>
      <c r="DH1653" s="703" t="n">
        <v>0</v>
      </c>
      <c r="DI1653" s="703" t="n">
        <v>0</v>
      </c>
      <c r="DJ1653" s="703" t="n">
        <v>0</v>
      </c>
      <c r="DK1653" s="703" t="n">
        <v>0</v>
      </c>
      <c r="DL1653" s="703" t="n">
        <v>0</v>
      </c>
      <c r="DM1653" s="703"/>
      <c r="DN1653" s="703"/>
      <c r="DO1653" s="703"/>
      <c r="DP1653" s="703"/>
      <c r="DQ1653" s="703" t="n">
        <v>1</v>
      </c>
      <c r="DR1653" s="703"/>
      <c r="DS1653" s="704" t="n">
        <f aca="false">CN1653-V1653</f>
        <v>0</v>
      </c>
      <c r="DT1653" s="553"/>
      <c r="DU1653" s="48"/>
    </row>
    <row r="1654" customFormat="false" ht="15" hidden="false" customHeight="true" outlineLevel="0" collapsed="false">
      <c r="A1654" s="705" t="n">
        <f aca="false">A1653+1</f>
        <v>1645</v>
      </c>
      <c r="B1654" s="706" t="s">
        <v>3147</v>
      </c>
      <c r="C1654" s="706" t="s">
        <v>312</v>
      </c>
      <c r="D1654" s="706" t="s">
        <v>313</v>
      </c>
      <c r="E1654" s="243" t="n">
        <f aca="false">COUNTIF($G$10:$G$1856,$G1654)</f>
        <v>1</v>
      </c>
      <c r="F1654" s="706"/>
      <c r="G1654" s="706" t="s">
        <v>3657</v>
      </c>
      <c r="H1654" s="707" t="s">
        <v>3658</v>
      </c>
      <c r="I1654" s="708" t="s">
        <v>969</v>
      </c>
      <c r="J1654" s="707" t="s">
        <v>305</v>
      </c>
      <c r="K1654" s="709" t="n">
        <v>0</v>
      </c>
      <c r="L1654" s="707" t="s">
        <v>304</v>
      </c>
      <c r="M1654" s="708" t="s">
        <v>970</v>
      </c>
      <c r="N1654" s="710" t="s">
        <v>934</v>
      </c>
      <c r="O1654" s="512" t="n">
        <v>1</v>
      </c>
      <c r="P1654" s="512" t="n">
        <v>1</v>
      </c>
      <c r="Q1654" s="711" t="n">
        <v>0.0003081</v>
      </c>
      <c r="R1654" s="712"/>
      <c r="S1654" s="713"/>
      <c r="T1654" s="714" t="n">
        <v>0.75</v>
      </c>
      <c r="U1654" s="715"/>
      <c r="V1654" s="262" t="n">
        <f aca="false">SUM(W1654:CI1654)</f>
        <v>1</v>
      </c>
      <c r="W1654" s="243" t="n">
        <v>0</v>
      </c>
      <c r="X1654" s="243" t="n">
        <v>0</v>
      </c>
      <c r="Y1654" s="243" t="n">
        <v>0</v>
      </c>
      <c r="Z1654" s="243" t="n">
        <v>0</v>
      </c>
      <c r="AA1654" s="243" t="n">
        <v>0</v>
      </c>
      <c r="AB1654" s="243" t="n">
        <v>0</v>
      </c>
      <c r="AC1654" s="243" t="n">
        <v>0</v>
      </c>
      <c r="AD1654" s="243" t="n">
        <v>0</v>
      </c>
      <c r="AE1654" s="243" t="n">
        <v>0</v>
      </c>
      <c r="AF1654" s="243" t="n">
        <v>0</v>
      </c>
      <c r="AG1654" s="243" t="n">
        <v>0</v>
      </c>
      <c r="AH1654" s="518" t="n">
        <v>0</v>
      </c>
      <c r="AI1654" s="243" t="n">
        <v>0</v>
      </c>
      <c r="AJ1654" s="243" t="n">
        <v>0</v>
      </c>
      <c r="AK1654" s="518" t="n">
        <v>0</v>
      </c>
      <c r="AL1654" s="518" t="n">
        <v>0</v>
      </c>
      <c r="AM1654" s="518" t="n">
        <v>0</v>
      </c>
      <c r="AN1654" s="518" t="n">
        <v>0</v>
      </c>
      <c r="AO1654" s="518" t="n">
        <v>0</v>
      </c>
      <c r="AP1654" s="518" t="n">
        <v>0</v>
      </c>
      <c r="AQ1654" s="518" t="n">
        <v>0</v>
      </c>
      <c r="AR1654" s="518" t="n">
        <v>0</v>
      </c>
      <c r="AS1654" s="518" t="n">
        <v>0</v>
      </c>
      <c r="AT1654" s="518" t="n">
        <v>0</v>
      </c>
      <c r="AU1654" s="518" t="n">
        <v>0</v>
      </c>
      <c r="AV1654" s="518" t="n">
        <v>0</v>
      </c>
      <c r="AW1654" s="518" t="n">
        <v>0</v>
      </c>
      <c r="AX1654" s="518" t="n">
        <v>0</v>
      </c>
      <c r="AY1654" s="518" t="n">
        <v>0</v>
      </c>
      <c r="AZ1654" s="518" t="n">
        <v>0</v>
      </c>
      <c r="BA1654" s="518" t="n">
        <v>0</v>
      </c>
      <c r="BB1654" s="518" t="n">
        <v>0</v>
      </c>
      <c r="BC1654" s="518" t="n">
        <v>0</v>
      </c>
      <c r="BD1654" s="518" t="n">
        <v>0</v>
      </c>
      <c r="BE1654" s="518" t="n">
        <v>0</v>
      </c>
      <c r="BF1654" s="518" t="n">
        <v>0</v>
      </c>
      <c r="BG1654" s="518" t="n">
        <v>0</v>
      </c>
      <c r="BH1654" s="518" t="n">
        <v>0</v>
      </c>
      <c r="BI1654" s="518" t="n">
        <v>0</v>
      </c>
      <c r="BJ1654" s="518"/>
      <c r="BK1654" s="518"/>
      <c r="BL1654" s="518" t="n">
        <v>0</v>
      </c>
      <c r="BM1654" s="518"/>
      <c r="BN1654" s="518"/>
      <c r="BO1654" s="518"/>
      <c r="BP1654" s="518"/>
      <c r="BQ1654" s="518"/>
      <c r="BR1654" s="518"/>
      <c r="BS1654" s="518"/>
      <c r="BT1654" s="518"/>
      <c r="BU1654" s="518"/>
      <c r="BV1654" s="518" t="n">
        <v>0</v>
      </c>
      <c r="BW1654" s="518" t="n">
        <v>0</v>
      </c>
      <c r="BX1654" s="518" t="n">
        <v>0</v>
      </c>
      <c r="BY1654" s="518" t="n">
        <v>0</v>
      </c>
      <c r="BZ1654" s="518" t="n">
        <v>0</v>
      </c>
      <c r="CA1654" s="518" t="n">
        <v>0</v>
      </c>
      <c r="CB1654" s="518" t="n">
        <v>0</v>
      </c>
      <c r="CC1654" s="518" t="n">
        <v>1</v>
      </c>
      <c r="CD1654" s="518" t="n">
        <v>0</v>
      </c>
      <c r="CE1654" s="518" t="n">
        <v>0</v>
      </c>
      <c r="CF1654" s="518" t="n">
        <v>0</v>
      </c>
      <c r="CG1654" s="518" t="n">
        <v>0</v>
      </c>
      <c r="CH1654" s="518"/>
      <c r="CI1654" s="716"/>
      <c r="CL1654" s="48" t="n">
        <v>1</v>
      </c>
      <c r="CM1654" s="48" t="n">
        <f aca="false">CL1654-V1654</f>
        <v>0</v>
      </c>
      <c r="CN1654" s="702" t="n">
        <f aca="false">SUM(CO1654:DR1654)</f>
        <v>1</v>
      </c>
      <c r="CO1654" s="703" t="n">
        <v>0</v>
      </c>
      <c r="CP1654" s="703"/>
      <c r="CQ1654" s="703" t="n">
        <v>0</v>
      </c>
      <c r="CR1654" s="703"/>
      <c r="CS1654" s="703" t="n">
        <v>0</v>
      </c>
      <c r="CT1654" s="703" t="n">
        <v>0</v>
      </c>
      <c r="CU1654" s="703"/>
      <c r="CV1654" s="703"/>
      <c r="CW1654" s="703"/>
      <c r="CX1654" s="703" t="n">
        <v>0</v>
      </c>
      <c r="CY1654" s="703" t="n">
        <v>0</v>
      </c>
      <c r="CZ1654" s="703" t="n">
        <v>0</v>
      </c>
      <c r="DA1654" s="703"/>
      <c r="DB1654" s="703"/>
      <c r="DC1654" s="703"/>
      <c r="DD1654" s="703"/>
      <c r="DE1654" s="703" t="n">
        <v>0</v>
      </c>
      <c r="DF1654" s="703"/>
      <c r="DG1654" s="703" t="n">
        <v>0</v>
      </c>
      <c r="DH1654" s="703" t="n">
        <v>0</v>
      </c>
      <c r="DI1654" s="703" t="n">
        <v>0</v>
      </c>
      <c r="DJ1654" s="703" t="n">
        <v>0</v>
      </c>
      <c r="DK1654" s="703" t="n">
        <v>0</v>
      </c>
      <c r="DL1654" s="703" t="n">
        <v>0</v>
      </c>
      <c r="DM1654" s="703"/>
      <c r="DN1654" s="703"/>
      <c r="DO1654" s="703"/>
      <c r="DP1654" s="703"/>
      <c r="DQ1654" s="703" t="n">
        <v>1</v>
      </c>
      <c r="DR1654" s="703"/>
      <c r="DS1654" s="704" t="n">
        <f aca="false">CN1654-V1654</f>
        <v>0</v>
      </c>
      <c r="DT1654" s="553"/>
      <c r="DU1654" s="48"/>
    </row>
    <row r="1655" customFormat="false" ht="15" hidden="false" customHeight="true" outlineLevel="0" collapsed="false">
      <c r="A1655" s="705" t="n">
        <f aca="false">A1654+1</f>
        <v>1646</v>
      </c>
      <c r="B1655" s="706" t="s">
        <v>3147</v>
      </c>
      <c r="C1655" s="706" t="s">
        <v>312</v>
      </c>
      <c r="D1655" s="706" t="s">
        <v>313</v>
      </c>
      <c r="E1655" s="243" t="n">
        <f aca="false">COUNTIF($G$10:$G$1856,$G1655)</f>
        <v>1</v>
      </c>
      <c r="F1655" s="706"/>
      <c r="G1655" s="706" t="s">
        <v>3659</v>
      </c>
      <c r="H1655" s="707" t="s">
        <v>3660</v>
      </c>
      <c r="I1655" s="708" t="s">
        <v>973</v>
      </c>
      <c r="J1655" s="707" t="s">
        <v>305</v>
      </c>
      <c r="K1655" s="709" t="n">
        <v>0</v>
      </c>
      <c r="L1655" s="707" t="s">
        <v>304</v>
      </c>
      <c r="M1655" s="708" t="s">
        <v>974</v>
      </c>
      <c r="N1655" s="710" t="s">
        <v>934</v>
      </c>
      <c r="O1655" s="512" t="n">
        <v>1</v>
      </c>
      <c r="P1655" s="512" t="n">
        <v>1</v>
      </c>
      <c r="Q1655" s="711" t="n">
        <v>0.00090534</v>
      </c>
      <c r="R1655" s="712"/>
      <c r="S1655" s="713"/>
      <c r="T1655" s="714" t="n">
        <v>2.2</v>
      </c>
      <c r="U1655" s="715"/>
      <c r="V1655" s="262" t="n">
        <f aca="false">SUM(W1655:CI1655)</f>
        <v>1</v>
      </c>
      <c r="W1655" s="243" t="n">
        <v>0</v>
      </c>
      <c r="X1655" s="243" t="n">
        <v>0</v>
      </c>
      <c r="Y1655" s="243" t="n">
        <v>0</v>
      </c>
      <c r="Z1655" s="243" t="n">
        <v>0</v>
      </c>
      <c r="AA1655" s="243" t="n">
        <v>0</v>
      </c>
      <c r="AB1655" s="243" t="n">
        <v>0</v>
      </c>
      <c r="AC1655" s="243" t="n">
        <v>0</v>
      </c>
      <c r="AD1655" s="243" t="n">
        <v>0</v>
      </c>
      <c r="AE1655" s="243" t="n">
        <v>0</v>
      </c>
      <c r="AF1655" s="243" t="n">
        <v>0</v>
      </c>
      <c r="AG1655" s="243" t="n">
        <v>0</v>
      </c>
      <c r="AH1655" s="518" t="n">
        <v>0</v>
      </c>
      <c r="AI1655" s="243" t="n">
        <v>0</v>
      </c>
      <c r="AJ1655" s="243" t="n">
        <v>0</v>
      </c>
      <c r="AK1655" s="518" t="n">
        <v>0</v>
      </c>
      <c r="AL1655" s="518" t="n">
        <v>0</v>
      </c>
      <c r="AM1655" s="518" t="n">
        <v>0</v>
      </c>
      <c r="AN1655" s="518" t="n">
        <v>0</v>
      </c>
      <c r="AO1655" s="518" t="n">
        <v>0</v>
      </c>
      <c r="AP1655" s="518" t="n">
        <v>0</v>
      </c>
      <c r="AQ1655" s="518" t="n">
        <v>0</v>
      </c>
      <c r="AR1655" s="518" t="n">
        <v>0</v>
      </c>
      <c r="AS1655" s="518" t="n">
        <v>0</v>
      </c>
      <c r="AT1655" s="518" t="n">
        <v>0</v>
      </c>
      <c r="AU1655" s="518" t="n">
        <v>0</v>
      </c>
      <c r="AV1655" s="518" t="n">
        <v>0</v>
      </c>
      <c r="AW1655" s="518" t="n">
        <v>0</v>
      </c>
      <c r="AX1655" s="518" t="n">
        <v>0</v>
      </c>
      <c r="AY1655" s="518" t="n">
        <v>0</v>
      </c>
      <c r="AZ1655" s="518" t="n">
        <v>0</v>
      </c>
      <c r="BA1655" s="518" t="n">
        <v>0</v>
      </c>
      <c r="BB1655" s="518" t="n">
        <v>0</v>
      </c>
      <c r="BC1655" s="518" t="n">
        <v>0</v>
      </c>
      <c r="BD1655" s="518" t="n">
        <v>0</v>
      </c>
      <c r="BE1655" s="518" t="n">
        <v>0</v>
      </c>
      <c r="BF1655" s="518" t="n">
        <v>0</v>
      </c>
      <c r="BG1655" s="518" t="n">
        <v>0</v>
      </c>
      <c r="BH1655" s="518" t="n">
        <v>0</v>
      </c>
      <c r="BI1655" s="518" t="n">
        <v>0</v>
      </c>
      <c r="BJ1655" s="518"/>
      <c r="BK1655" s="518"/>
      <c r="BL1655" s="518" t="n">
        <v>0</v>
      </c>
      <c r="BM1655" s="518"/>
      <c r="BN1655" s="518"/>
      <c r="BO1655" s="518"/>
      <c r="BP1655" s="518"/>
      <c r="BQ1655" s="518"/>
      <c r="BR1655" s="518"/>
      <c r="BS1655" s="518"/>
      <c r="BT1655" s="518"/>
      <c r="BU1655" s="518"/>
      <c r="BV1655" s="518" t="n">
        <v>0</v>
      </c>
      <c r="BW1655" s="518" t="n">
        <v>0</v>
      </c>
      <c r="BX1655" s="518" t="n">
        <v>0</v>
      </c>
      <c r="BY1655" s="518" t="n">
        <v>0</v>
      </c>
      <c r="BZ1655" s="518" t="n">
        <v>0</v>
      </c>
      <c r="CA1655" s="518" t="n">
        <v>0</v>
      </c>
      <c r="CB1655" s="518" t="n">
        <v>0</v>
      </c>
      <c r="CC1655" s="518" t="n">
        <v>1</v>
      </c>
      <c r="CD1655" s="518" t="n">
        <v>0</v>
      </c>
      <c r="CE1655" s="518" t="n">
        <v>0</v>
      </c>
      <c r="CF1655" s="518" t="n">
        <v>0</v>
      </c>
      <c r="CG1655" s="518" t="n">
        <v>0</v>
      </c>
      <c r="CH1655" s="518"/>
      <c r="CI1655" s="716"/>
      <c r="CL1655" s="48" t="n">
        <v>1</v>
      </c>
      <c r="CM1655" s="48" t="n">
        <f aca="false">CL1655-V1655</f>
        <v>0</v>
      </c>
      <c r="CN1655" s="702" t="n">
        <f aca="false">SUM(CO1655:DR1655)</f>
        <v>1</v>
      </c>
      <c r="CO1655" s="703" t="n">
        <v>0</v>
      </c>
      <c r="CP1655" s="703"/>
      <c r="CQ1655" s="703" t="n">
        <v>0</v>
      </c>
      <c r="CR1655" s="703"/>
      <c r="CS1655" s="703" t="n">
        <v>0</v>
      </c>
      <c r="CT1655" s="703" t="n">
        <v>0</v>
      </c>
      <c r="CU1655" s="703"/>
      <c r="CV1655" s="703"/>
      <c r="CW1655" s="703"/>
      <c r="CX1655" s="703" t="n">
        <v>0</v>
      </c>
      <c r="CY1655" s="703" t="n">
        <v>0</v>
      </c>
      <c r="CZ1655" s="703" t="n">
        <v>0</v>
      </c>
      <c r="DA1655" s="703"/>
      <c r="DB1655" s="703"/>
      <c r="DC1655" s="703"/>
      <c r="DD1655" s="703"/>
      <c r="DE1655" s="703" t="n">
        <v>0</v>
      </c>
      <c r="DF1655" s="703"/>
      <c r="DG1655" s="703" t="n">
        <v>0</v>
      </c>
      <c r="DH1655" s="703" t="n">
        <v>0</v>
      </c>
      <c r="DI1655" s="703" t="n">
        <v>0</v>
      </c>
      <c r="DJ1655" s="703" t="n">
        <v>0</v>
      </c>
      <c r="DK1655" s="703" t="n">
        <v>0</v>
      </c>
      <c r="DL1655" s="703" t="n">
        <v>0</v>
      </c>
      <c r="DM1655" s="703"/>
      <c r="DN1655" s="703"/>
      <c r="DO1655" s="703"/>
      <c r="DP1655" s="703"/>
      <c r="DQ1655" s="703" t="n">
        <v>1</v>
      </c>
      <c r="DR1655" s="703"/>
      <c r="DS1655" s="704" t="n">
        <f aca="false">CN1655-V1655</f>
        <v>0</v>
      </c>
      <c r="DT1655" s="553"/>
      <c r="DU1655" s="48"/>
    </row>
    <row r="1656" customFormat="false" ht="15" hidden="false" customHeight="true" outlineLevel="0" collapsed="false">
      <c r="A1656" s="705" t="n">
        <f aca="false">A1655+1</f>
        <v>1647</v>
      </c>
      <c r="B1656" s="706" t="s">
        <v>3147</v>
      </c>
      <c r="C1656" s="706" t="s">
        <v>312</v>
      </c>
      <c r="D1656" s="706" t="s">
        <v>313</v>
      </c>
      <c r="E1656" s="243" t="n">
        <f aca="false">COUNTIF($G$10:$G$1856,$G1656)</f>
        <v>1</v>
      </c>
      <c r="F1656" s="706"/>
      <c r="G1656" s="706" t="s">
        <v>3661</v>
      </c>
      <c r="H1656" s="707" t="s">
        <v>3662</v>
      </c>
      <c r="I1656" s="708" t="s">
        <v>1078</v>
      </c>
      <c r="J1656" s="707" t="s">
        <v>305</v>
      </c>
      <c r="K1656" s="709" t="n">
        <v>0</v>
      </c>
      <c r="L1656" s="707" t="s">
        <v>304</v>
      </c>
      <c r="M1656" s="708" t="s">
        <v>1002</v>
      </c>
      <c r="N1656" s="710" t="s">
        <v>934</v>
      </c>
      <c r="O1656" s="512" t="n">
        <v>1</v>
      </c>
      <c r="P1656" s="512" t="n">
        <v>1</v>
      </c>
      <c r="Q1656" s="711" t="n">
        <v>0.001016904</v>
      </c>
      <c r="R1656" s="712"/>
      <c r="S1656" s="713"/>
      <c r="T1656" s="714" t="n">
        <v>2.47</v>
      </c>
      <c r="U1656" s="715"/>
      <c r="V1656" s="262" t="n">
        <f aca="false">SUM(W1656:CI1656)</f>
        <v>1</v>
      </c>
      <c r="W1656" s="243" t="n">
        <v>0</v>
      </c>
      <c r="X1656" s="243" t="n">
        <v>0</v>
      </c>
      <c r="Y1656" s="243" t="n">
        <v>0</v>
      </c>
      <c r="Z1656" s="243" t="n">
        <v>0</v>
      </c>
      <c r="AA1656" s="243" t="n">
        <v>0</v>
      </c>
      <c r="AB1656" s="243" t="n">
        <v>0</v>
      </c>
      <c r="AC1656" s="243" t="n">
        <v>0</v>
      </c>
      <c r="AD1656" s="243" t="n">
        <v>0</v>
      </c>
      <c r="AE1656" s="243" t="n">
        <v>0</v>
      </c>
      <c r="AF1656" s="243" t="n">
        <v>0</v>
      </c>
      <c r="AG1656" s="243" t="n">
        <v>0</v>
      </c>
      <c r="AH1656" s="518" t="n">
        <v>0</v>
      </c>
      <c r="AI1656" s="243" t="n">
        <v>0</v>
      </c>
      <c r="AJ1656" s="243" t="n">
        <v>0</v>
      </c>
      <c r="AK1656" s="518" t="n">
        <v>0</v>
      </c>
      <c r="AL1656" s="518" t="n">
        <v>0</v>
      </c>
      <c r="AM1656" s="518" t="n">
        <v>0</v>
      </c>
      <c r="AN1656" s="518" t="n">
        <v>0</v>
      </c>
      <c r="AO1656" s="518" t="n">
        <v>0</v>
      </c>
      <c r="AP1656" s="518" t="n">
        <v>0</v>
      </c>
      <c r="AQ1656" s="518" t="n">
        <v>0</v>
      </c>
      <c r="AR1656" s="518" t="n">
        <v>0</v>
      </c>
      <c r="AS1656" s="518" t="n">
        <v>0</v>
      </c>
      <c r="AT1656" s="518" t="n">
        <v>0</v>
      </c>
      <c r="AU1656" s="518" t="n">
        <v>0</v>
      </c>
      <c r="AV1656" s="518" t="n">
        <v>0</v>
      </c>
      <c r="AW1656" s="518" t="n">
        <v>0</v>
      </c>
      <c r="AX1656" s="518" t="n">
        <v>0</v>
      </c>
      <c r="AY1656" s="518" t="n">
        <v>0</v>
      </c>
      <c r="AZ1656" s="518" t="n">
        <v>0</v>
      </c>
      <c r="BA1656" s="518" t="n">
        <v>0</v>
      </c>
      <c r="BB1656" s="518" t="n">
        <v>0</v>
      </c>
      <c r="BC1656" s="518" t="n">
        <v>0</v>
      </c>
      <c r="BD1656" s="518" t="n">
        <v>0</v>
      </c>
      <c r="BE1656" s="518" t="n">
        <v>0</v>
      </c>
      <c r="BF1656" s="518" t="n">
        <v>0</v>
      </c>
      <c r="BG1656" s="518" t="n">
        <v>0</v>
      </c>
      <c r="BH1656" s="518" t="n">
        <v>0</v>
      </c>
      <c r="BI1656" s="518" t="n">
        <v>0</v>
      </c>
      <c r="BJ1656" s="518"/>
      <c r="BK1656" s="518"/>
      <c r="BL1656" s="518" t="n">
        <v>0</v>
      </c>
      <c r="BM1656" s="518"/>
      <c r="BN1656" s="518"/>
      <c r="BO1656" s="518"/>
      <c r="BP1656" s="518"/>
      <c r="BQ1656" s="518"/>
      <c r="BR1656" s="518"/>
      <c r="BS1656" s="518"/>
      <c r="BT1656" s="518"/>
      <c r="BU1656" s="518"/>
      <c r="BV1656" s="518" t="n">
        <v>0</v>
      </c>
      <c r="BW1656" s="518" t="n">
        <v>0</v>
      </c>
      <c r="BX1656" s="518" t="n">
        <v>0</v>
      </c>
      <c r="BY1656" s="518" t="n">
        <v>0</v>
      </c>
      <c r="BZ1656" s="518" t="n">
        <v>0</v>
      </c>
      <c r="CA1656" s="518" t="n">
        <v>0</v>
      </c>
      <c r="CB1656" s="518" t="n">
        <v>0</v>
      </c>
      <c r="CC1656" s="518" t="n">
        <v>1</v>
      </c>
      <c r="CD1656" s="518" t="n">
        <v>0</v>
      </c>
      <c r="CE1656" s="518" t="n">
        <v>0</v>
      </c>
      <c r="CF1656" s="518" t="n">
        <v>0</v>
      </c>
      <c r="CG1656" s="518" t="n">
        <v>0</v>
      </c>
      <c r="CH1656" s="518"/>
      <c r="CI1656" s="716"/>
      <c r="CL1656" s="48" t="n">
        <v>1</v>
      </c>
      <c r="CM1656" s="48" t="n">
        <f aca="false">CL1656-V1656</f>
        <v>0</v>
      </c>
      <c r="CN1656" s="702" t="n">
        <f aca="false">SUM(CO1656:DR1656)</f>
        <v>1</v>
      </c>
      <c r="CO1656" s="703" t="n">
        <v>0</v>
      </c>
      <c r="CP1656" s="703"/>
      <c r="CQ1656" s="703" t="n">
        <v>0</v>
      </c>
      <c r="CR1656" s="703"/>
      <c r="CS1656" s="703" t="n">
        <v>0</v>
      </c>
      <c r="CT1656" s="703" t="n">
        <v>0</v>
      </c>
      <c r="CU1656" s="703"/>
      <c r="CV1656" s="703"/>
      <c r="CW1656" s="703"/>
      <c r="CX1656" s="703" t="n">
        <v>0</v>
      </c>
      <c r="CY1656" s="703" t="n">
        <v>0</v>
      </c>
      <c r="CZ1656" s="703" t="n">
        <v>0</v>
      </c>
      <c r="DA1656" s="703"/>
      <c r="DB1656" s="703"/>
      <c r="DC1656" s="703"/>
      <c r="DD1656" s="703"/>
      <c r="DE1656" s="703" t="n">
        <v>0</v>
      </c>
      <c r="DF1656" s="703"/>
      <c r="DG1656" s="703" t="n">
        <v>0</v>
      </c>
      <c r="DH1656" s="703" t="n">
        <v>0</v>
      </c>
      <c r="DI1656" s="703" t="n">
        <v>0</v>
      </c>
      <c r="DJ1656" s="703" t="n">
        <v>0</v>
      </c>
      <c r="DK1656" s="703" t="n">
        <v>0</v>
      </c>
      <c r="DL1656" s="703" t="n">
        <v>0</v>
      </c>
      <c r="DM1656" s="703"/>
      <c r="DN1656" s="703"/>
      <c r="DO1656" s="703"/>
      <c r="DP1656" s="703"/>
      <c r="DQ1656" s="703" t="n">
        <v>1</v>
      </c>
      <c r="DR1656" s="703"/>
      <c r="DS1656" s="704" t="n">
        <f aca="false">CN1656-V1656</f>
        <v>0</v>
      </c>
      <c r="DT1656" s="553"/>
      <c r="DU1656" s="48"/>
    </row>
    <row r="1657" customFormat="false" ht="15" hidden="false" customHeight="true" outlineLevel="0" collapsed="false">
      <c r="A1657" s="705" t="n">
        <f aca="false">A1656+1</f>
        <v>1648</v>
      </c>
      <c r="B1657" s="706" t="s">
        <v>3147</v>
      </c>
      <c r="C1657" s="706" t="s">
        <v>312</v>
      </c>
      <c r="D1657" s="706" t="s">
        <v>313</v>
      </c>
      <c r="E1657" s="243" t="n">
        <f aca="false">COUNTIF($G$10:$G$1856,$G1657)</f>
        <v>1</v>
      </c>
      <c r="F1657" s="706"/>
      <c r="G1657" s="706" t="s">
        <v>3663</v>
      </c>
      <c r="H1657" s="707" t="s">
        <v>3664</v>
      </c>
      <c r="I1657" s="708" t="s">
        <v>1644</v>
      </c>
      <c r="J1657" s="707" t="s">
        <v>305</v>
      </c>
      <c r="K1657" s="709" t="n">
        <v>0</v>
      </c>
      <c r="L1657" s="707" t="s">
        <v>304</v>
      </c>
      <c r="M1657" s="708" t="s">
        <v>1006</v>
      </c>
      <c r="N1657" s="710" t="s">
        <v>934</v>
      </c>
      <c r="O1657" s="512" t="n">
        <v>1</v>
      </c>
      <c r="P1657" s="512" t="n">
        <v>1</v>
      </c>
      <c r="Q1657" s="711" t="n">
        <v>0.000504</v>
      </c>
      <c r="R1657" s="712"/>
      <c r="S1657" s="713"/>
      <c r="T1657" s="714" t="n">
        <v>1.22</v>
      </c>
      <c r="U1657" s="715"/>
      <c r="V1657" s="262" t="n">
        <f aca="false">SUM(W1657:CI1657)</f>
        <v>1</v>
      </c>
      <c r="W1657" s="243" t="n">
        <v>0</v>
      </c>
      <c r="X1657" s="243" t="n">
        <v>0</v>
      </c>
      <c r="Y1657" s="243" t="n">
        <v>0</v>
      </c>
      <c r="Z1657" s="243" t="n">
        <v>0</v>
      </c>
      <c r="AA1657" s="243" t="n">
        <v>0</v>
      </c>
      <c r="AB1657" s="243" t="n">
        <v>0</v>
      </c>
      <c r="AC1657" s="243" t="n">
        <v>0</v>
      </c>
      <c r="AD1657" s="243" t="n">
        <v>0</v>
      </c>
      <c r="AE1657" s="243" t="n">
        <v>0</v>
      </c>
      <c r="AF1657" s="243" t="n">
        <v>0</v>
      </c>
      <c r="AG1657" s="243" t="n">
        <v>0</v>
      </c>
      <c r="AH1657" s="518" t="n">
        <v>0</v>
      </c>
      <c r="AI1657" s="243" t="n">
        <v>0</v>
      </c>
      <c r="AJ1657" s="243" t="n">
        <v>0</v>
      </c>
      <c r="AK1657" s="518" t="n">
        <v>0</v>
      </c>
      <c r="AL1657" s="518" t="n">
        <v>0</v>
      </c>
      <c r="AM1657" s="518" t="n">
        <v>0</v>
      </c>
      <c r="AN1657" s="518" t="n">
        <v>0</v>
      </c>
      <c r="AO1657" s="518" t="n">
        <v>0</v>
      </c>
      <c r="AP1657" s="518" t="n">
        <v>0</v>
      </c>
      <c r="AQ1657" s="518" t="n">
        <v>0</v>
      </c>
      <c r="AR1657" s="518" t="n">
        <v>0</v>
      </c>
      <c r="AS1657" s="518" t="n">
        <v>0</v>
      </c>
      <c r="AT1657" s="518" t="n">
        <v>0</v>
      </c>
      <c r="AU1657" s="518" t="n">
        <v>0</v>
      </c>
      <c r="AV1657" s="518" t="n">
        <v>0</v>
      </c>
      <c r="AW1657" s="518" t="n">
        <v>0</v>
      </c>
      <c r="AX1657" s="518" t="n">
        <v>0</v>
      </c>
      <c r="AY1657" s="518" t="n">
        <v>0</v>
      </c>
      <c r="AZ1657" s="518" t="n">
        <v>0</v>
      </c>
      <c r="BA1657" s="518" t="n">
        <v>0</v>
      </c>
      <c r="BB1657" s="518" t="n">
        <v>0</v>
      </c>
      <c r="BC1657" s="518" t="n">
        <v>0</v>
      </c>
      <c r="BD1657" s="518" t="n">
        <v>0</v>
      </c>
      <c r="BE1657" s="518" t="n">
        <v>0</v>
      </c>
      <c r="BF1657" s="518" t="n">
        <v>0</v>
      </c>
      <c r="BG1657" s="518" t="n">
        <v>0</v>
      </c>
      <c r="BH1657" s="518" t="n">
        <v>0</v>
      </c>
      <c r="BI1657" s="518" t="n">
        <v>0</v>
      </c>
      <c r="BJ1657" s="518"/>
      <c r="BK1657" s="518"/>
      <c r="BL1657" s="518" t="n">
        <v>0</v>
      </c>
      <c r="BM1657" s="518"/>
      <c r="BN1657" s="518"/>
      <c r="BO1657" s="518"/>
      <c r="BP1657" s="518"/>
      <c r="BQ1657" s="518"/>
      <c r="BR1657" s="518"/>
      <c r="BS1657" s="518"/>
      <c r="BT1657" s="518"/>
      <c r="BU1657" s="518"/>
      <c r="BV1657" s="518" t="n">
        <v>0</v>
      </c>
      <c r="BW1657" s="518" t="n">
        <v>0</v>
      </c>
      <c r="BX1657" s="518" t="n">
        <v>0</v>
      </c>
      <c r="BY1657" s="518" t="n">
        <v>0</v>
      </c>
      <c r="BZ1657" s="518" t="n">
        <v>0</v>
      </c>
      <c r="CA1657" s="518" t="n">
        <v>0</v>
      </c>
      <c r="CB1657" s="518" t="n">
        <v>0</v>
      </c>
      <c r="CC1657" s="518" t="n">
        <v>1</v>
      </c>
      <c r="CD1657" s="518" t="n">
        <v>0</v>
      </c>
      <c r="CE1657" s="518" t="n">
        <v>0</v>
      </c>
      <c r="CF1657" s="518" t="n">
        <v>0</v>
      </c>
      <c r="CG1657" s="518" t="n">
        <v>0</v>
      </c>
      <c r="CH1657" s="518"/>
      <c r="CI1657" s="716"/>
      <c r="CL1657" s="48" t="n">
        <v>1</v>
      </c>
      <c r="CM1657" s="48" t="n">
        <f aca="false">CL1657-V1657</f>
        <v>0</v>
      </c>
      <c r="CN1657" s="702" t="n">
        <f aca="false">SUM(CO1657:DR1657)</f>
        <v>1</v>
      </c>
      <c r="CO1657" s="703" t="n">
        <v>0</v>
      </c>
      <c r="CP1657" s="703"/>
      <c r="CQ1657" s="703" t="n">
        <v>0</v>
      </c>
      <c r="CR1657" s="703"/>
      <c r="CS1657" s="703" t="n">
        <v>0</v>
      </c>
      <c r="CT1657" s="703" t="n">
        <v>0</v>
      </c>
      <c r="CU1657" s="703"/>
      <c r="CV1657" s="703"/>
      <c r="CW1657" s="703"/>
      <c r="CX1657" s="703" t="n">
        <v>0</v>
      </c>
      <c r="CY1657" s="703" t="n">
        <v>0</v>
      </c>
      <c r="CZ1657" s="703" t="n">
        <v>0</v>
      </c>
      <c r="DA1657" s="703"/>
      <c r="DB1657" s="703"/>
      <c r="DC1657" s="703"/>
      <c r="DD1657" s="703"/>
      <c r="DE1657" s="703" t="n">
        <v>0</v>
      </c>
      <c r="DF1657" s="703"/>
      <c r="DG1657" s="703" t="n">
        <v>0</v>
      </c>
      <c r="DH1657" s="703" t="n">
        <v>0</v>
      </c>
      <c r="DI1657" s="703" t="n">
        <v>0</v>
      </c>
      <c r="DJ1657" s="703" t="n">
        <v>0</v>
      </c>
      <c r="DK1657" s="703" t="n">
        <v>0</v>
      </c>
      <c r="DL1657" s="703" t="n">
        <v>0</v>
      </c>
      <c r="DM1657" s="703"/>
      <c r="DN1657" s="703"/>
      <c r="DO1657" s="703"/>
      <c r="DP1657" s="703"/>
      <c r="DQ1657" s="703" t="n">
        <v>1</v>
      </c>
      <c r="DR1657" s="703"/>
      <c r="DS1657" s="704" t="n">
        <f aca="false">CN1657-V1657</f>
        <v>0</v>
      </c>
      <c r="DT1657" s="553"/>
      <c r="DU1657" s="48"/>
    </row>
    <row r="1658" customFormat="false" ht="15" hidden="false" customHeight="true" outlineLevel="0" collapsed="false">
      <c r="A1658" s="705" t="n">
        <f aca="false">A1657+1</f>
        <v>1649</v>
      </c>
      <c r="B1658" s="706" t="s">
        <v>3147</v>
      </c>
      <c r="C1658" s="706" t="s">
        <v>312</v>
      </c>
      <c r="D1658" s="706" t="s">
        <v>313</v>
      </c>
      <c r="E1658" s="243" t="n">
        <f aca="false">COUNTIF($G$10:$G$1856,$G1658)</f>
        <v>1</v>
      </c>
      <c r="F1658" s="706"/>
      <c r="G1658" s="706" t="s">
        <v>3665</v>
      </c>
      <c r="H1658" s="707" t="s">
        <v>3666</v>
      </c>
      <c r="I1658" s="708" t="s">
        <v>1647</v>
      </c>
      <c r="J1658" s="707" t="s">
        <v>305</v>
      </c>
      <c r="K1658" s="709" t="n">
        <v>0</v>
      </c>
      <c r="L1658" s="707" t="s">
        <v>304</v>
      </c>
      <c r="M1658" s="708" t="s">
        <v>1010</v>
      </c>
      <c r="N1658" s="710" t="s">
        <v>934</v>
      </c>
      <c r="O1658" s="512" t="n">
        <v>1</v>
      </c>
      <c r="P1658" s="512" t="n">
        <v>1</v>
      </c>
      <c r="Q1658" s="711" t="n">
        <v>0.000504</v>
      </c>
      <c r="R1658" s="712"/>
      <c r="S1658" s="713"/>
      <c r="T1658" s="714" t="n">
        <v>1.22</v>
      </c>
      <c r="U1658" s="715"/>
      <c r="V1658" s="262" t="n">
        <f aca="false">SUM(W1658:CI1658)</f>
        <v>1</v>
      </c>
      <c r="W1658" s="243" t="n">
        <v>0</v>
      </c>
      <c r="X1658" s="243" t="n">
        <v>0</v>
      </c>
      <c r="Y1658" s="243" t="n">
        <v>0</v>
      </c>
      <c r="Z1658" s="243" t="n">
        <v>0</v>
      </c>
      <c r="AA1658" s="243" t="n">
        <v>0</v>
      </c>
      <c r="AB1658" s="243" t="n">
        <v>0</v>
      </c>
      <c r="AC1658" s="243" t="n">
        <v>0</v>
      </c>
      <c r="AD1658" s="243" t="n">
        <v>0</v>
      </c>
      <c r="AE1658" s="243" t="n">
        <v>0</v>
      </c>
      <c r="AF1658" s="243" t="n">
        <v>0</v>
      </c>
      <c r="AG1658" s="243" t="n">
        <v>0</v>
      </c>
      <c r="AH1658" s="518" t="n">
        <v>0</v>
      </c>
      <c r="AI1658" s="243" t="n">
        <v>0</v>
      </c>
      <c r="AJ1658" s="243" t="n">
        <v>0</v>
      </c>
      <c r="AK1658" s="518" t="n">
        <v>0</v>
      </c>
      <c r="AL1658" s="518" t="n">
        <v>0</v>
      </c>
      <c r="AM1658" s="518" t="n">
        <v>0</v>
      </c>
      <c r="AN1658" s="518" t="n">
        <v>0</v>
      </c>
      <c r="AO1658" s="518" t="n">
        <v>0</v>
      </c>
      <c r="AP1658" s="518" t="n">
        <v>0</v>
      </c>
      <c r="AQ1658" s="518" t="n">
        <v>0</v>
      </c>
      <c r="AR1658" s="518" t="n">
        <v>0</v>
      </c>
      <c r="AS1658" s="518" t="n">
        <v>0</v>
      </c>
      <c r="AT1658" s="518" t="n">
        <v>0</v>
      </c>
      <c r="AU1658" s="518" t="n">
        <v>0</v>
      </c>
      <c r="AV1658" s="518" t="n">
        <v>0</v>
      </c>
      <c r="AW1658" s="518" t="n">
        <v>0</v>
      </c>
      <c r="AX1658" s="518" t="n">
        <v>0</v>
      </c>
      <c r="AY1658" s="518" t="n">
        <v>0</v>
      </c>
      <c r="AZ1658" s="518" t="n">
        <v>0</v>
      </c>
      <c r="BA1658" s="518" t="n">
        <v>0</v>
      </c>
      <c r="BB1658" s="518" t="n">
        <v>0</v>
      </c>
      <c r="BC1658" s="518" t="n">
        <v>0</v>
      </c>
      <c r="BD1658" s="518" t="n">
        <v>0</v>
      </c>
      <c r="BE1658" s="518" t="n">
        <v>0</v>
      </c>
      <c r="BF1658" s="518" t="n">
        <v>0</v>
      </c>
      <c r="BG1658" s="518" t="n">
        <v>0</v>
      </c>
      <c r="BH1658" s="518" t="n">
        <v>0</v>
      </c>
      <c r="BI1658" s="518" t="n">
        <v>0</v>
      </c>
      <c r="BJ1658" s="518"/>
      <c r="BK1658" s="518"/>
      <c r="BL1658" s="518" t="n">
        <v>0</v>
      </c>
      <c r="BM1658" s="518"/>
      <c r="BN1658" s="518"/>
      <c r="BO1658" s="518"/>
      <c r="BP1658" s="518"/>
      <c r="BQ1658" s="518"/>
      <c r="BR1658" s="518"/>
      <c r="BS1658" s="518"/>
      <c r="BT1658" s="518"/>
      <c r="BU1658" s="518"/>
      <c r="BV1658" s="518" t="n">
        <v>0</v>
      </c>
      <c r="BW1658" s="518" t="n">
        <v>0</v>
      </c>
      <c r="BX1658" s="518" t="n">
        <v>0</v>
      </c>
      <c r="BY1658" s="518" t="n">
        <v>0</v>
      </c>
      <c r="BZ1658" s="518" t="n">
        <v>0</v>
      </c>
      <c r="CA1658" s="518" t="n">
        <v>0</v>
      </c>
      <c r="CB1658" s="518" t="n">
        <v>0</v>
      </c>
      <c r="CC1658" s="518" t="n">
        <v>1</v>
      </c>
      <c r="CD1658" s="518" t="n">
        <v>0</v>
      </c>
      <c r="CE1658" s="518" t="n">
        <v>0</v>
      </c>
      <c r="CF1658" s="518" t="n">
        <v>0</v>
      </c>
      <c r="CG1658" s="518" t="n">
        <v>0</v>
      </c>
      <c r="CH1658" s="518"/>
      <c r="CI1658" s="716"/>
      <c r="CL1658" s="48" t="n">
        <v>1</v>
      </c>
      <c r="CM1658" s="48" t="n">
        <f aca="false">CL1658-V1658</f>
        <v>0</v>
      </c>
      <c r="CN1658" s="702" t="n">
        <f aca="false">SUM(CO1658:DR1658)</f>
        <v>1</v>
      </c>
      <c r="CO1658" s="703" t="n">
        <v>0</v>
      </c>
      <c r="CP1658" s="703"/>
      <c r="CQ1658" s="703" t="n">
        <v>0</v>
      </c>
      <c r="CR1658" s="703"/>
      <c r="CS1658" s="703" t="n">
        <v>0</v>
      </c>
      <c r="CT1658" s="703" t="n">
        <v>0</v>
      </c>
      <c r="CU1658" s="703"/>
      <c r="CV1658" s="703"/>
      <c r="CW1658" s="703"/>
      <c r="CX1658" s="703" t="n">
        <v>0</v>
      </c>
      <c r="CY1658" s="703" t="n">
        <v>0</v>
      </c>
      <c r="CZ1658" s="703" t="n">
        <v>0</v>
      </c>
      <c r="DA1658" s="703"/>
      <c r="DB1658" s="703"/>
      <c r="DC1658" s="703"/>
      <c r="DD1658" s="703"/>
      <c r="DE1658" s="703" t="n">
        <v>0</v>
      </c>
      <c r="DF1658" s="703"/>
      <c r="DG1658" s="703" t="n">
        <v>0</v>
      </c>
      <c r="DH1658" s="703" t="n">
        <v>0</v>
      </c>
      <c r="DI1658" s="703" t="n">
        <v>0</v>
      </c>
      <c r="DJ1658" s="703" t="n">
        <v>0</v>
      </c>
      <c r="DK1658" s="703" t="n">
        <v>0</v>
      </c>
      <c r="DL1658" s="703" t="n">
        <v>0</v>
      </c>
      <c r="DM1658" s="703"/>
      <c r="DN1658" s="703"/>
      <c r="DO1658" s="703"/>
      <c r="DP1658" s="703"/>
      <c r="DQ1658" s="703" t="n">
        <v>1</v>
      </c>
      <c r="DR1658" s="703"/>
      <c r="DS1658" s="704" t="n">
        <f aca="false">CN1658-V1658</f>
        <v>0</v>
      </c>
      <c r="DT1658" s="553"/>
      <c r="DU1658" s="48"/>
    </row>
    <row r="1659" customFormat="false" ht="15" hidden="false" customHeight="true" outlineLevel="0" collapsed="false">
      <c r="A1659" s="705" t="n">
        <f aca="false">A1658+1</f>
        <v>1650</v>
      </c>
      <c r="B1659" s="706" t="s">
        <v>3147</v>
      </c>
      <c r="C1659" s="706" t="s">
        <v>312</v>
      </c>
      <c r="D1659" s="706" t="s">
        <v>313</v>
      </c>
      <c r="E1659" s="243" t="n">
        <f aca="false">COUNTIF($G$10:$G$1856,$G1659)</f>
        <v>1</v>
      </c>
      <c r="F1659" s="706"/>
      <c r="G1659" s="706" t="s">
        <v>3667</v>
      </c>
      <c r="H1659" s="707" t="s">
        <v>3668</v>
      </c>
      <c r="I1659" s="708" t="s">
        <v>1090</v>
      </c>
      <c r="J1659" s="707" t="s">
        <v>305</v>
      </c>
      <c r="K1659" s="709" t="n">
        <v>0</v>
      </c>
      <c r="L1659" s="707" t="s">
        <v>304</v>
      </c>
      <c r="M1659" s="708" t="s">
        <v>1014</v>
      </c>
      <c r="N1659" s="710" t="s">
        <v>934</v>
      </c>
      <c r="O1659" s="512" t="n">
        <v>1</v>
      </c>
      <c r="P1659" s="512" t="n">
        <v>1</v>
      </c>
      <c r="Q1659" s="711" t="n">
        <v>0.00066024</v>
      </c>
      <c r="R1659" s="712"/>
      <c r="S1659" s="713"/>
      <c r="T1659" s="714" t="n">
        <v>1.6</v>
      </c>
      <c r="U1659" s="715"/>
      <c r="V1659" s="262" t="n">
        <f aca="false">SUM(W1659:CI1659)</f>
        <v>1</v>
      </c>
      <c r="W1659" s="243" t="n">
        <v>0</v>
      </c>
      <c r="X1659" s="243" t="n">
        <v>0</v>
      </c>
      <c r="Y1659" s="243" t="n">
        <v>0</v>
      </c>
      <c r="Z1659" s="243" t="n">
        <v>0</v>
      </c>
      <c r="AA1659" s="243" t="n">
        <v>0</v>
      </c>
      <c r="AB1659" s="243" t="n">
        <v>0</v>
      </c>
      <c r="AC1659" s="243" t="n">
        <v>0</v>
      </c>
      <c r="AD1659" s="243" t="n">
        <v>0</v>
      </c>
      <c r="AE1659" s="243" t="n">
        <v>0</v>
      </c>
      <c r="AF1659" s="243" t="n">
        <v>0</v>
      </c>
      <c r="AG1659" s="243" t="n">
        <v>0</v>
      </c>
      <c r="AH1659" s="518" t="n">
        <v>0</v>
      </c>
      <c r="AI1659" s="243" t="n">
        <v>0</v>
      </c>
      <c r="AJ1659" s="243" t="n">
        <v>0</v>
      </c>
      <c r="AK1659" s="518" t="n">
        <v>0</v>
      </c>
      <c r="AL1659" s="518" t="n">
        <v>0</v>
      </c>
      <c r="AM1659" s="518" t="n">
        <v>0</v>
      </c>
      <c r="AN1659" s="518" t="n">
        <v>0</v>
      </c>
      <c r="AO1659" s="518" t="n">
        <v>0</v>
      </c>
      <c r="AP1659" s="518" t="n">
        <v>0</v>
      </c>
      <c r="AQ1659" s="518" t="n">
        <v>0</v>
      </c>
      <c r="AR1659" s="518" t="n">
        <v>0</v>
      </c>
      <c r="AS1659" s="518" t="n">
        <v>0</v>
      </c>
      <c r="AT1659" s="518" t="n">
        <v>0</v>
      </c>
      <c r="AU1659" s="518" t="n">
        <v>0</v>
      </c>
      <c r="AV1659" s="518" t="n">
        <v>0</v>
      </c>
      <c r="AW1659" s="518" t="n">
        <v>0</v>
      </c>
      <c r="AX1659" s="518" t="n">
        <v>0</v>
      </c>
      <c r="AY1659" s="518" t="n">
        <v>0</v>
      </c>
      <c r="AZ1659" s="518" t="n">
        <v>0</v>
      </c>
      <c r="BA1659" s="518" t="n">
        <v>0</v>
      </c>
      <c r="BB1659" s="518" t="n">
        <v>0</v>
      </c>
      <c r="BC1659" s="518" t="n">
        <v>0</v>
      </c>
      <c r="BD1659" s="518" t="n">
        <v>0</v>
      </c>
      <c r="BE1659" s="518" t="n">
        <v>0</v>
      </c>
      <c r="BF1659" s="518" t="n">
        <v>0</v>
      </c>
      <c r="BG1659" s="518" t="n">
        <v>0</v>
      </c>
      <c r="BH1659" s="518" t="n">
        <v>0</v>
      </c>
      <c r="BI1659" s="518" t="n">
        <v>0</v>
      </c>
      <c r="BJ1659" s="518"/>
      <c r="BK1659" s="518"/>
      <c r="BL1659" s="518" t="n">
        <v>0</v>
      </c>
      <c r="BM1659" s="518"/>
      <c r="BN1659" s="518"/>
      <c r="BO1659" s="518"/>
      <c r="BP1659" s="518"/>
      <c r="BQ1659" s="518"/>
      <c r="BR1659" s="518"/>
      <c r="BS1659" s="518"/>
      <c r="BT1659" s="518"/>
      <c r="BU1659" s="518"/>
      <c r="BV1659" s="518" t="n">
        <v>0</v>
      </c>
      <c r="BW1659" s="518" t="n">
        <v>0</v>
      </c>
      <c r="BX1659" s="518" t="n">
        <v>0</v>
      </c>
      <c r="BY1659" s="518" t="n">
        <v>0</v>
      </c>
      <c r="BZ1659" s="518" t="n">
        <v>0</v>
      </c>
      <c r="CA1659" s="518" t="n">
        <v>0</v>
      </c>
      <c r="CB1659" s="518" t="n">
        <v>0</v>
      </c>
      <c r="CC1659" s="518" t="n">
        <v>1</v>
      </c>
      <c r="CD1659" s="518" t="n">
        <v>0</v>
      </c>
      <c r="CE1659" s="518" t="n">
        <v>0</v>
      </c>
      <c r="CF1659" s="518" t="n">
        <v>0</v>
      </c>
      <c r="CG1659" s="518" t="n">
        <v>0</v>
      </c>
      <c r="CH1659" s="518"/>
      <c r="CI1659" s="716"/>
      <c r="CL1659" s="48" t="n">
        <v>1</v>
      </c>
      <c r="CM1659" s="48" t="n">
        <f aca="false">CL1659-V1659</f>
        <v>0</v>
      </c>
      <c r="CN1659" s="702" t="n">
        <f aca="false">SUM(CO1659:DR1659)</f>
        <v>1</v>
      </c>
      <c r="CO1659" s="703" t="n">
        <v>0</v>
      </c>
      <c r="CP1659" s="703"/>
      <c r="CQ1659" s="703" t="n">
        <v>0</v>
      </c>
      <c r="CR1659" s="703"/>
      <c r="CS1659" s="703" t="n">
        <v>0</v>
      </c>
      <c r="CT1659" s="703" t="n">
        <v>0</v>
      </c>
      <c r="CU1659" s="703"/>
      <c r="CV1659" s="703"/>
      <c r="CW1659" s="703"/>
      <c r="CX1659" s="703" t="n">
        <v>0</v>
      </c>
      <c r="CY1659" s="703" t="n">
        <v>0</v>
      </c>
      <c r="CZ1659" s="703" t="n">
        <v>0</v>
      </c>
      <c r="DA1659" s="703"/>
      <c r="DB1659" s="703"/>
      <c r="DC1659" s="703"/>
      <c r="DD1659" s="703"/>
      <c r="DE1659" s="703" t="n">
        <v>0</v>
      </c>
      <c r="DF1659" s="703"/>
      <c r="DG1659" s="703" t="n">
        <v>0</v>
      </c>
      <c r="DH1659" s="703" t="n">
        <v>0</v>
      </c>
      <c r="DI1659" s="703" t="n">
        <v>0</v>
      </c>
      <c r="DJ1659" s="703" t="n">
        <v>0</v>
      </c>
      <c r="DK1659" s="703" t="n">
        <v>0</v>
      </c>
      <c r="DL1659" s="703" t="n">
        <v>0</v>
      </c>
      <c r="DM1659" s="703"/>
      <c r="DN1659" s="703"/>
      <c r="DO1659" s="703"/>
      <c r="DP1659" s="703"/>
      <c r="DQ1659" s="703" t="n">
        <v>1</v>
      </c>
      <c r="DR1659" s="703"/>
      <c r="DS1659" s="704" t="n">
        <f aca="false">CN1659-V1659</f>
        <v>0</v>
      </c>
      <c r="DT1659" s="553"/>
      <c r="DU1659" s="48"/>
    </row>
    <row r="1660" customFormat="false" ht="15" hidden="false" customHeight="true" outlineLevel="0" collapsed="false">
      <c r="A1660" s="705" t="n">
        <f aca="false">A1659+1</f>
        <v>1651</v>
      </c>
      <c r="B1660" s="706" t="s">
        <v>3147</v>
      </c>
      <c r="C1660" s="706" t="s">
        <v>312</v>
      </c>
      <c r="D1660" s="706" t="s">
        <v>313</v>
      </c>
      <c r="E1660" s="243" t="n">
        <f aca="false">COUNTIF($G$10:$G$1856,$G1660)</f>
        <v>1</v>
      </c>
      <c r="F1660" s="706"/>
      <c r="G1660" s="706" t="s">
        <v>3669</v>
      </c>
      <c r="H1660" s="707" t="s">
        <v>3670</v>
      </c>
      <c r="I1660" s="708" t="s">
        <v>1094</v>
      </c>
      <c r="J1660" s="707" t="s">
        <v>305</v>
      </c>
      <c r="K1660" s="709" t="n">
        <v>0</v>
      </c>
      <c r="L1660" s="707" t="s">
        <v>304</v>
      </c>
      <c r="M1660" s="708" t="s">
        <v>1241</v>
      </c>
      <c r="N1660" s="710" t="s">
        <v>934</v>
      </c>
      <c r="O1660" s="512" t="n">
        <v>1</v>
      </c>
      <c r="P1660" s="512" t="n">
        <v>1</v>
      </c>
      <c r="Q1660" s="711" t="n">
        <v>0.000722245</v>
      </c>
      <c r="R1660" s="712"/>
      <c r="S1660" s="713"/>
      <c r="T1660" s="714" t="n">
        <v>1.75</v>
      </c>
      <c r="U1660" s="715"/>
      <c r="V1660" s="262" t="n">
        <f aca="false">SUM(W1660:CI1660)</f>
        <v>1</v>
      </c>
      <c r="W1660" s="243" t="n">
        <v>0</v>
      </c>
      <c r="X1660" s="243" t="n">
        <v>0</v>
      </c>
      <c r="Y1660" s="243" t="n">
        <v>0</v>
      </c>
      <c r="Z1660" s="243" t="n">
        <v>0</v>
      </c>
      <c r="AA1660" s="243" t="n">
        <v>0</v>
      </c>
      <c r="AB1660" s="243" t="n">
        <v>0</v>
      </c>
      <c r="AC1660" s="243" t="n">
        <v>0</v>
      </c>
      <c r="AD1660" s="243" t="n">
        <v>0</v>
      </c>
      <c r="AE1660" s="243" t="n">
        <v>0</v>
      </c>
      <c r="AF1660" s="243" t="n">
        <v>0</v>
      </c>
      <c r="AG1660" s="243" t="n">
        <v>0</v>
      </c>
      <c r="AH1660" s="518" t="n">
        <v>0</v>
      </c>
      <c r="AI1660" s="243" t="n">
        <v>0</v>
      </c>
      <c r="AJ1660" s="243" t="n">
        <v>0</v>
      </c>
      <c r="AK1660" s="518" t="n">
        <v>0</v>
      </c>
      <c r="AL1660" s="518" t="n">
        <v>0</v>
      </c>
      <c r="AM1660" s="518" t="n">
        <v>0</v>
      </c>
      <c r="AN1660" s="518" t="n">
        <v>0</v>
      </c>
      <c r="AO1660" s="518" t="n">
        <v>0</v>
      </c>
      <c r="AP1660" s="518" t="n">
        <v>0</v>
      </c>
      <c r="AQ1660" s="518" t="n">
        <v>0</v>
      </c>
      <c r="AR1660" s="518" t="n">
        <v>0</v>
      </c>
      <c r="AS1660" s="518" t="n">
        <v>0</v>
      </c>
      <c r="AT1660" s="518" t="n">
        <v>0</v>
      </c>
      <c r="AU1660" s="518" t="n">
        <v>0</v>
      </c>
      <c r="AV1660" s="518" t="n">
        <v>0</v>
      </c>
      <c r="AW1660" s="518" t="n">
        <v>0</v>
      </c>
      <c r="AX1660" s="518" t="n">
        <v>0</v>
      </c>
      <c r="AY1660" s="518" t="n">
        <v>0</v>
      </c>
      <c r="AZ1660" s="518" t="n">
        <v>0</v>
      </c>
      <c r="BA1660" s="518" t="n">
        <v>0</v>
      </c>
      <c r="BB1660" s="518" t="n">
        <v>0</v>
      </c>
      <c r="BC1660" s="518" t="n">
        <v>0</v>
      </c>
      <c r="BD1660" s="518" t="n">
        <v>0</v>
      </c>
      <c r="BE1660" s="518" t="n">
        <v>0</v>
      </c>
      <c r="BF1660" s="518" t="n">
        <v>0</v>
      </c>
      <c r="BG1660" s="518" t="n">
        <v>0</v>
      </c>
      <c r="BH1660" s="518" t="n">
        <v>0</v>
      </c>
      <c r="BI1660" s="518" t="n">
        <v>0</v>
      </c>
      <c r="BJ1660" s="518"/>
      <c r="BK1660" s="518"/>
      <c r="BL1660" s="518" t="n">
        <v>0</v>
      </c>
      <c r="BM1660" s="518"/>
      <c r="BN1660" s="518"/>
      <c r="BO1660" s="518"/>
      <c r="BP1660" s="518"/>
      <c r="BQ1660" s="518"/>
      <c r="BR1660" s="518"/>
      <c r="BS1660" s="518"/>
      <c r="BT1660" s="518"/>
      <c r="BU1660" s="518"/>
      <c r="BV1660" s="518" t="n">
        <v>0</v>
      </c>
      <c r="BW1660" s="518" t="n">
        <v>0</v>
      </c>
      <c r="BX1660" s="518" t="n">
        <v>0</v>
      </c>
      <c r="BY1660" s="518" t="n">
        <v>0</v>
      </c>
      <c r="BZ1660" s="518" t="n">
        <v>0</v>
      </c>
      <c r="CA1660" s="518" t="n">
        <v>0</v>
      </c>
      <c r="CB1660" s="518" t="n">
        <v>0</v>
      </c>
      <c r="CC1660" s="518" t="n">
        <v>1</v>
      </c>
      <c r="CD1660" s="518" t="n">
        <v>0</v>
      </c>
      <c r="CE1660" s="518" t="n">
        <v>0</v>
      </c>
      <c r="CF1660" s="518" t="n">
        <v>0</v>
      </c>
      <c r="CG1660" s="518" t="n">
        <v>0</v>
      </c>
      <c r="CH1660" s="518"/>
      <c r="CI1660" s="716"/>
      <c r="CL1660" s="48" t="n">
        <v>1</v>
      </c>
      <c r="CM1660" s="48" t="n">
        <f aca="false">CL1660-V1660</f>
        <v>0</v>
      </c>
      <c r="CN1660" s="702" t="n">
        <f aca="false">SUM(CO1660:DR1660)</f>
        <v>1</v>
      </c>
      <c r="CO1660" s="703" t="n">
        <v>0</v>
      </c>
      <c r="CP1660" s="703"/>
      <c r="CQ1660" s="703" t="n">
        <v>0</v>
      </c>
      <c r="CR1660" s="703"/>
      <c r="CS1660" s="703" t="n">
        <v>0</v>
      </c>
      <c r="CT1660" s="703" t="n">
        <v>0</v>
      </c>
      <c r="CU1660" s="703"/>
      <c r="CV1660" s="703"/>
      <c r="CW1660" s="703"/>
      <c r="CX1660" s="703" t="n">
        <v>0</v>
      </c>
      <c r="CY1660" s="703" t="n">
        <v>0</v>
      </c>
      <c r="CZ1660" s="703" t="n">
        <v>0</v>
      </c>
      <c r="DA1660" s="703"/>
      <c r="DB1660" s="703"/>
      <c r="DC1660" s="703"/>
      <c r="DD1660" s="703"/>
      <c r="DE1660" s="703" t="n">
        <v>0</v>
      </c>
      <c r="DF1660" s="703"/>
      <c r="DG1660" s="703" t="n">
        <v>0</v>
      </c>
      <c r="DH1660" s="703" t="n">
        <v>0</v>
      </c>
      <c r="DI1660" s="703" t="n">
        <v>0</v>
      </c>
      <c r="DJ1660" s="703" t="n">
        <v>0</v>
      </c>
      <c r="DK1660" s="703" t="n">
        <v>0</v>
      </c>
      <c r="DL1660" s="703" t="n">
        <v>0</v>
      </c>
      <c r="DM1660" s="703"/>
      <c r="DN1660" s="703"/>
      <c r="DO1660" s="703"/>
      <c r="DP1660" s="703"/>
      <c r="DQ1660" s="703" t="n">
        <v>1</v>
      </c>
      <c r="DR1660" s="703"/>
      <c r="DS1660" s="704" t="n">
        <f aca="false">CN1660-V1660</f>
        <v>0</v>
      </c>
      <c r="DT1660" s="553"/>
      <c r="DU1660" s="48"/>
    </row>
    <row r="1661" customFormat="false" ht="15" hidden="false" customHeight="true" outlineLevel="0" collapsed="false">
      <c r="A1661" s="705" t="n">
        <f aca="false">A1660+1</f>
        <v>1652</v>
      </c>
      <c r="B1661" s="706" t="s">
        <v>2495</v>
      </c>
      <c r="C1661" s="706" t="s">
        <v>377</v>
      </c>
      <c r="D1661" s="706" t="s">
        <v>373</v>
      </c>
      <c r="E1661" s="243" t="n">
        <f aca="false">COUNTIF($G$10:$G$1856,$G1661)</f>
        <v>1</v>
      </c>
      <c r="F1661" s="706"/>
      <c r="G1661" s="706" t="s">
        <v>3671</v>
      </c>
      <c r="H1661" s="707" t="s">
        <v>2616</v>
      </c>
      <c r="I1661" s="708" t="s">
        <v>932</v>
      </c>
      <c r="J1661" s="707" t="s">
        <v>322</v>
      </c>
      <c r="K1661" s="709" t="s">
        <v>321</v>
      </c>
      <c r="L1661" s="707" t="s">
        <v>320</v>
      </c>
      <c r="M1661" s="708" t="s">
        <v>933</v>
      </c>
      <c r="N1661" s="710" t="s">
        <v>934</v>
      </c>
      <c r="O1661" s="512" t="n">
        <v>1</v>
      </c>
      <c r="P1661" s="512" t="n">
        <v>1</v>
      </c>
      <c r="Q1661" s="711" t="n">
        <v>0.017175138</v>
      </c>
      <c r="R1661" s="712"/>
      <c r="S1661" s="713"/>
      <c r="T1661" s="714" t="n">
        <v>30.26</v>
      </c>
      <c r="U1661" s="715"/>
      <c r="V1661" s="262" t="n">
        <f aca="false">SUM(W1661:CI1661)</f>
        <v>2</v>
      </c>
      <c r="W1661" s="243" t="n">
        <v>0</v>
      </c>
      <c r="X1661" s="243" t="n">
        <v>0</v>
      </c>
      <c r="Y1661" s="243" t="n">
        <v>0</v>
      </c>
      <c r="Z1661" s="243" t="n">
        <v>0</v>
      </c>
      <c r="AA1661" s="243" t="n">
        <v>0</v>
      </c>
      <c r="AB1661" s="243" t="n">
        <v>0</v>
      </c>
      <c r="AC1661" s="243" t="n">
        <v>0</v>
      </c>
      <c r="AD1661" s="243" t="n">
        <v>0</v>
      </c>
      <c r="AE1661" s="243" t="n">
        <v>0</v>
      </c>
      <c r="AF1661" s="243" t="n">
        <v>0</v>
      </c>
      <c r="AG1661" s="243" t="n">
        <v>0</v>
      </c>
      <c r="AH1661" s="518" t="n">
        <v>0</v>
      </c>
      <c r="AI1661" s="243" t="n">
        <v>0</v>
      </c>
      <c r="AJ1661" s="243" t="n">
        <v>0</v>
      </c>
      <c r="AK1661" s="518" t="n">
        <v>0</v>
      </c>
      <c r="AL1661" s="518" t="n">
        <v>0</v>
      </c>
      <c r="AM1661" s="518" t="n">
        <v>0</v>
      </c>
      <c r="AN1661" s="518" t="n">
        <v>0</v>
      </c>
      <c r="AO1661" s="518" t="n">
        <v>0</v>
      </c>
      <c r="AP1661" s="518" t="n">
        <v>0</v>
      </c>
      <c r="AQ1661" s="518" t="n">
        <v>0</v>
      </c>
      <c r="AR1661" s="518" t="n">
        <v>0</v>
      </c>
      <c r="AS1661" s="518" t="n">
        <v>0</v>
      </c>
      <c r="AT1661" s="518" t="n">
        <v>0</v>
      </c>
      <c r="AU1661" s="518" t="n">
        <v>0</v>
      </c>
      <c r="AV1661" s="518" t="n">
        <v>0</v>
      </c>
      <c r="AW1661" s="518" t="n">
        <v>0</v>
      </c>
      <c r="AX1661" s="518" t="n">
        <v>0</v>
      </c>
      <c r="AY1661" s="518" t="n">
        <v>0</v>
      </c>
      <c r="AZ1661" s="518" t="n">
        <v>0</v>
      </c>
      <c r="BA1661" s="518" t="n">
        <v>0</v>
      </c>
      <c r="BB1661" s="518" t="n">
        <v>0</v>
      </c>
      <c r="BC1661" s="518" t="n">
        <v>0</v>
      </c>
      <c r="BD1661" s="518" t="n">
        <v>0</v>
      </c>
      <c r="BE1661" s="518" t="n">
        <v>0</v>
      </c>
      <c r="BF1661" s="518" t="n">
        <v>2</v>
      </c>
      <c r="BG1661" s="518" t="n">
        <v>0</v>
      </c>
      <c r="BH1661" s="518" t="n">
        <v>0</v>
      </c>
      <c r="BI1661" s="518" t="n">
        <v>0</v>
      </c>
      <c r="BJ1661" s="518"/>
      <c r="BK1661" s="518"/>
      <c r="BL1661" s="518" t="n">
        <v>0</v>
      </c>
      <c r="BM1661" s="518"/>
      <c r="BN1661" s="518"/>
      <c r="BO1661" s="518"/>
      <c r="BP1661" s="518"/>
      <c r="BQ1661" s="518"/>
      <c r="BR1661" s="518"/>
      <c r="BS1661" s="518"/>
      <c r="BT1661" s="518"/>
      <c r="BU1661" s="518"/>
      <c r="BV1661" s="518" t="n">
        <v>0</v>
      </c>
      <c r="BW1661" s="518" t="n">
        <v>0</v>
      </c>
      <c r="BX1661" s="518" t="n">
        <v>0</v>
      </c>
      <c r="BY1661" s="518" t="n">
        <v>0</v>
      </c>
      <c r="BZ1661" s="518" t="n">
        <v>0</v>
      </c>
      <c r="CA1661" s="518" t="n">
        <v>0</v>
      </c>
      <c r="CB1661" s="518" t="n">
        <v>0</v>
      </c>
      <c r="CC1661" s="518" t="n">
        <v>0</v>
      </c>
      <c r="CD1661" s="518" t="n">
        <v>0</v>
      </c>
      <c r="CE1661" s="518" t="n">
        <v>0</v>
      </c>
      <c r="CF1661" s="518" t="n">
        <v>0</v>
      </c>
      <c r="CG1661" s="518" t="n">
        <v>0</v>
      </c>
      <c r="CH1661" s="518"/>
      <c r="CI1661" s="716"/>
      <c r="CL1661" s="48" t="n">
        <v>2</v>
      </c>
      <c r="CM1661" s="48" t="n">
        <f aca="false">CL1661-V1661</f>
        <v>0</v>
      </c>
      <c r="CN1661" s="702" t="n">
        <f aca="false">SUM(CO1661:DR1661)</f>
        <v>2</v>
      </c>
      <c r="CO1661" s="703" t="n">
        <v>0</v>
      </c>
      <c r="CP1661" s="703"/>
      <c r="CQ1661" s="703" t="n">
        <v>0</v>
      </c>
      <c r="CR1661" s="703"/>
      <c r="CS1661" s="703" t="n">
        <v>0</v>
      </c>
      <c r="CT1661" s="703" t="n">
        <v>0</v>
      </c>
      <c r="CU1661" s="703"/>
      <c r="CV1661" s="703"/>
      <c r="CW1661" s="703"/>
      <c r="CX1661" s="703" t="n">
        <v>0</v>
      </c>
      <c r="CY1661" s="703" t="n">
        <v>0</v>
      </c>
      <c r="CZ1661" s="703" t="n">
        <v>0</v>
      </c>
      <c r="DA1661" s="703"/>
      <c r="DB1661" s="703"/>
      <c r="DC1661" s="703"/>
      <c r="DD1661" s="703"/>
      <c r="DE1661" s="703" t="n">
        <v>0</v>
      </c>
      <c r="DF1661" s="703"/>
      <c r="DG1661" s="703" t="n">
        <v>0</v>
      </c>
      <c r="DH1661" s="703" t="n">
        <v>0</v>
      </c>
      <c r="DI1661" s="703" t="n">
        <v>0</v>
      </c>
      <c r="DJ1661" s="703" t="n">
        <v>0</v>
      </c>
      <c r="DK1661" s="703" t="n">
        <v>0</v>
      </c>
      <c r="DL1661" s="703" t="n">
        <v>0</v>
      </c>
      <c r="DM1661" s="703" t="n">
        <v>2</v>
      </c>
      <c r="DN1661" s="703"/>
      <c r="DO1661" s="703"/>
      <c r="DP1661" s="703"/>
      <c r="DQ1661" s="703"/>
      <c r="DR1661" s="703"/>
      <c r="DS1661" s="704" t="n">
        <f aca="false">CN1661-V1661</f>
        <v>0</v>
      </c>
      <c r="DT1661" s="553"/>
      <c r="DU1661" s="48"/>
    </row>
    <row r="1662" customFormat="false" ht="15" hidden="false" customHeight="true" outlineLevel="0" collapsed="false">
      <c r="A1662" s="705" t="n">
        <f aca="false">A1661+1</f>
        <v>1653</v>
      </c>
      <c r="B1662" s="706" t="s">
        <v>2495</v>
      </c>
      <c r="C1662" s="706" t="s">
        <v>377</v>
      </c>
      <c r="D1662" s="706" t="s">
        <v>373</v>
      </c>
      <c r="E1662" s="243" t="n">
        <f aca="false">COUNTIF($G$10:$G$1856,$G1662)</f>
        <v>1</v>
      </c>
      <c r="F1662" s="706"/>
      <c r="G1662" s="706" t="s">
        <v>3672</v>
      </c>
      <c r="H1662" s="707" t="s">
        <v>2618</v>
      </c>
      <c r="I1662" s="708" t="s">
        <v>985</v>
      </c>
      <c r="J1662" s="707" t="s">
        <v>322</v>
      </c>
      <c r="K1662" s="709" t="s">
        <v>321</v>
      </c>
      <c r="L1662" s="707" t="s">
        <v>320</v>
      </c>
      <c r="M1662" s="708" t="s">
        <v>986</v>
      </c>
      <c r="N1662" s="710" t="s">
        <v>934</v>
      </c>
      <c r="O1662" s="512" t="n">
        <v>1</v>
      </c>
      <c r="P1662" s="512" t="n">
        <v>1</v>
      </c>
      <c r="Q1662" s="711" t="n">
        <v>0.007969269</v>
      </c>
      <c r="R1662" s="712"/>
      <c r="S1662" s="713"/>
      <c r="T1662" s="714" t="n">
        <v>14.04</v>
      </c>
      <c r="U1662" s="715"/>
      <c r="V1662" s="262" t="n">
        <f aca="false">SUM(W1662:CI1662)</f>
        <v>2</v>
      </c>
      <c r="W1662" s="243" t="n">
        <v>0</v>
      </c>
      <c r="X1662" s="243" t="n">
        <v>0</v>
      </c>
      <c r="Y1662" s="243" t="n">
        <v>0</v>
      </c>
      <c r="Z1662" s="243" t="n">
        <v>0</v>
      </c>
      <c r="AA1662" s="243" t="n">
        <v>0</v>
      </c>
      <c r="AB1662" s="243" t="n">
        <v>0</v>
      </c>
      <c r="AC1662" s="243" t="n">
        <v>0</v>
      </c>
      <c r="AD1662" s="243" t="n">
        <v>0</v>
      </c>
      <c r="AE1662" s="243" t="n">
        <v>0</v>
      </c>
      <c r="AF1662" s="243" t="n">
        <v>0</v>
      </c>
      <c r="AG1662" s="243" t="n">
        <v>0</v>
      </c>
      <c r="AH1662" s="518" t="n">
        <v>0</v>
      </c>
      <c r="AI1662" s="243" t="n">
        <v>0</v>
      </c>
      <c r="AJ1662" s="243" t="n">
        <v>0</v>
      </c>
      <c r="AK1662" s="518" t="n">
        <v>0</v>
      </c>
      <c r="AL1662" s="518" t="n">
        <v>0</v>
      </c>
      <c r="AM1662" s="518" t="n">
        <v>0</v>
      </c>
      <c r="AN1662" s="518" t="n">
        <v>0</v>
      </c>
      <c r="AO1662" s="518" t="n">
        <v>0</v>
      </c>
      <c r="AP1662" s="518" t="n">
        <v>0</v>
      </c>
      <c r="AQ1662" s="518" t="n">
        <v>0</v>
      </c>
      <c r="AR1662" s="518" t="n">
        <v>0</v>
      </c>
      <c r="AS1662" s="518" t="n">
        <v>0</v>
      </c>
      <c r="AT1662" s="518" t="n">
        <v>0</v>
      </c>
      <c r="AU1662" s="518" t="n">
        <v>0</v>
      </c>
      <c r="AV1662" s="518" t="n">
        <v>0</v>
      </c>
      <c r="AW1662" s="518" t="n">
        <v>0</v>
      </c>
      <c r="AX1662" s="518" t="n">
        <v>0</v>
      </c>
      <c r="AY1662" s="518" t="n">
        <v>0</v>
      </c>
      <c r="AZ1662" s="518" t="n">
        <v>0</v>
      </c>
      <c r="BA1662" s="518" t="n">
        <v>0</v>
      </c>
      <c r="BB1662" s="518" t="n">
        <v>0</v>
      </c>
      <c r="BC1662" s="518" t="n">
        <v>0</v>
      </c>
      <c r="BD1662" s="518" t="n">
        <v>0</v>
      </c>
      <c r="BE1662" s="518" t="n">
        <v>0</v>
      </c>
      <c r="BF1662" s="518" t="n">
        <v>2</v>
      </c>
      <c r="BG1662" s="518" t="n">
        <v>0</v>
      </c>
      <c r="BH1662" s="518" t="n">
        <v>0</v>
      </c>
      <c r="BI1662" s="518" t="n">
        <v>0</v>
      </c>
      <c r="BJ1662" s="518"/>
      <c r="BK1662" s="518"/>
      <c r="BL1662" s="518" t="n">
        <v>0</v>
      </c>
      <c r="BM1662" s="518"/>
      <c r="BN1662" s="518"/>
      <c r="BO1662" s="518"/>
      <c r="BP1662" s="518"/>
      <c r="BQ1662" s="518"/>
      <c r="BR1662" s="518"/>
      <c r="BS1662" s="518"/>
      <c r="BT1662" s="518"/>
      <c r="BU1662" s="518"/>
      <c r="BV1662" s="518" t="n">
        <v>0</v>
      </c>
      <c r="BW1662" s="518" t="n">
        <v>0</v>
      </c>
      <c r="BX1662" s="518" t="n">
        <v>0</v>
      </c>
      <c r="BY1662" s="518" t="n">
        <v>0</v>
      </c>
      <c r="BZ1662" s="518" t="n">
        <v>0</v>
      </c>
      <c r="CA1662" s="518" t="n">
        <v>0</v>
      </c>
      <c r="CB1662" s="518" t="n">
        <v>0</v>
      </c>
      <c r="CC1662" s="518" t="n">
        <v>0</v>
      </c>
      <c r="CD1662" s="518" t="n">
        <v>0</v>
      </c>
      <c r="CE1662" s="518" t="n">
        <v>0</v>
      </c>
      <c r="CF1662" s="518" t="n">
        <v>0</v>
      </c>
      <c r="CG1662" s="518" t="n">
        <v>0</v>
      </c>
      <c r="CH1662" s="518"/>
      <c r="CI1662" s="716"/>
      <c r="CL1662" s="48" t="n">
        <v>2</v>
      </c>
      <c r="CM1662" s="48" t="n">
        <f aca="false">CL1662-V1662</f>
        <v>0</v>
      </c>
      <c r="CN1662" s="702" t="n">
        <f aca="false">SUM(CO1662:DR1662)</f>
        <v>2</v>
      </c>
      <c r="CO1662" s="703" t="n">
        <v>0</v>
      </c>
      <c r="CP1662" s="703"/>
      <c r="CQ1662" s="703" t="n">
        <v>0</v>
      </c>
      <c r="CR1662" s="703"/>
      <c r="CS1662" s="703" t="n">
        <v>0</v>
      </c>
      <c r="CT1662" s="703" t="n">
        <v>0</v>
      </c>
      <c r="CU1662" s="703"/>
      <c r="CV1662" s="703"/>
      <c r="CW1662" s="703"/>
      <c r="CX1662" s="703" t="n">
        <v>0</v>
      </c>
      <c r="CY1662" s="703" t="n">
        <v>0</v>
      </c>
      <c r="CZ1662" s="703" t="n">
        <v>0</v>
      </c>
      <c r="DA1662" s="703"/>
      <c r="DB1662" s="703"/>
      <c r="DC1662" s="703"/>
      <c r="DD1662" s="703"/>
      <c r="DE1662" s="703" t="n">
        <v>0</v>
      </c>
      <c r="DF1662" s="703"/>
      <c r="DG1662" s="703" t="n">
        <v>0</v>
      </c>
      <c r="DH1662" s="703" t="n">
        <v>0</v>
      </c>
      <c r="DI1662" s="703" t="n">
        <v>0</v>
      </c>
      <c r="DJ1662" s="703" t="n">
        <v>0</v>
      </c>
      <c r="DK1662" s="703" t="n">
        <v>0</v>
      </c>
      <c r="DL1662" s="703" t="n">
        <v>0</v>
      </c>
      <c r="DM1662" s="703" t="n">
        <v>2</v>
      </c>
      <c r="DN1662" s="703"/>
      <c r="DO1662" s="703"/>
      <c r="DP1662" s="703"/>
      <c r="DQ1662" s="703"/>
      <c r="DR1662" s="703"/>
      <c r="DS1662" s="704" t="n">
        <f aca="false">CN1662-V1662</f>
        <v>0</v>
      </c>
      <c r="DT1662" s="553"/>
      <c r="DU1662" s="48"/>
    </row>
    <row r="1663" customFormat="false" ht="15" hidden="false" customHeight="true" outlineLevel="0" collapsed="false">
      <c r="A1663" s="705" t="n">
        <f aca="false">A1662+1</f>
        <v>1654</v>
      </c>
      <c r="B1663" s="706" t="s">
        <v>2495</v>
      </c>
      <c r="C1663" s="706" t="s">
        <v>377</v>
      </c>
      <c r="D1663" s="706" t="s">
        <v>373</v>
      </c>
      <c r="E1663" s="243" t="n">
        <f aca="false">COUNTIF($G$10:$G$1856,$G1663)</f>
        <v>1</v>
      </c>
      <c r="F1663" s="706"/>
      <c r="G1663" s="706" t="s">
        <v>3673</v>
      </c>
      <c r="H1663" s="707" t="s">
        <v>2620</v>
      </c>
      <c r="I1663" s="708" t="s">
        <v>989</v>
      </c>
      <c r="J1663" s="707" t="s">
        <v>322</v>
      </c>
      <c r="K1663" s="709" t="s">
        <v>321</v>
      </c>
      <c r="L1663" s="707" t="s">
        <v>320</v>
      </c>
      <c r="M1663" s="708" t="s">
        <v>1301</v>
      </c>
      <c r="N1663" s="710" t="s">
        <v>934</v>
      </c>
      <c r="O1663" s="512" t="n">
        <v>1</v>
      </c>
      <c r="P1663" s="512" t="n">
        <v>1</v>
      </c>
      <c r="Q1663" s="711" t="n">
        <v>0.007082892</v>
      </c>
      <c r="R1663" s="712"/>
      <c r="S1663" s="713"/>
      <c r="T1663" s="714" t="n">
        <v>12.48</v>
      </c>
      <c r="U1663" s="715"/>
      <c r="V1663" s="262" t="n">
        <f aca="false">SUM(W1663:CI1663)</f>
        <v>2</v>
      </c>
      <c r="W1663" s="243" t="n">
        <v>0</v>
      </c>
      <c r="X1663" s="243" t="n">
        <v>0</v>
      </c>
      <c r="Y1663" s="243" t="n">
        <v>0</v>
      </c>
      <c r="Z1663" s="243" t="n">
        <v>0</v>
      </c>
      <c r="AA1663" s="243" t="n">
        <v>0</v>
      </c>
      <c r="AB1663" s="243" t="n">
        <v>0</v>
      </c>
      <c r="AC1663" s="243" t="n">
        <v>0</v>
      </c>
      <c r="AD1663" s="243" t="n">
        <v>0</v>
      </c>
      <c r="AE1663" s="243" t="n">
        <v>0</v>
      </c>
      <c r="AF1663" s="243" t="n">
        <v>0</v>
      </c>
      <c r="AG1663" s="243" t="n">
        <v>0</v>
      </c>
      <c r="AH1663" s="518" t="n">
        <v>0</v>
      </c>
      <c r="AI1663" s="243" t="n">
        <v>0</v>
      </c>
      <c r="AJ1663" s="243" t="n">
        <v>0</v>
      </c>
      <c r="AK1663" s="518" t="n">
        <v>0</v>
      </c>
      <c r="AL1663" s="518" t="n">
        <v>0</v>
      </c>
      <c r="AM1663" s="518" t="n">
        <v>0</v>
      </c>
      <c r="AN1663" s="518" t="n">
        <v>0</v>
      </c>
      <c r="AO1663" s="518" t="n">
        <v>0</v>
      </c>
      <c r="AP1663" s="518" t="n">
        <v>0</v>
      </c>
      <c r="AQ1663" s="518" t="n">
        <v>0</v>
      </c>
      <c r="AR1663" s="518" t="n">
        <v>0</v>
      </c>
      <c r="AS1663" s="518" t="n">
        <v>0</v>
      </c>
      <c r="AT1663" s="518" t="n">
        <v>0</v>
      </c>
      <c r="AU1663" s="518" t="n">
        <v>0</v>
      </c>
      <c r="AV1663" s="518" t="n">
        <v>0</v>
      </c>
      <c r="AW1663" s="518" t="n">
        <v>0</v>
      </c>
      <c r="AX1663" s="518" t="n">
        <v>0</v>
      </c>
      <c r="AY1663" s="518" t="n">
        <v>0</v>
      </c>
      <c r="AZ1663" s="518" t="n">
        <v>0</v>
      </c>
      <c r="BA1663" s="518" t="n">
        <v>0</v>
      </c>
      <c r="BB1663" s="518" t="n">
        <v>0</v>
      </c>
      <c r="BC1663" s="518" t="n">
        <v>0</v>
      </c>
      <c r="BD1663" s="518" t="n">
        <v>0</v>
      </c>
      <c r="BE1663" s="518" t="n">
        <v>0</v>
      </c>
      <c r="BF1663" s="518" t="n">
        <v>2</v>
      </c>
      <c r="BG1663" s="518" t="n">
        <v>0</v>
      </c>
      <c r="BH1663" s="518" t="n">
        <v>0</v>
      </c>
      <c r="BI1663" s="518" t="n">
        <v>0</v>
      </c>
      <c r="BJ1663" s="518"/>
      <c r="BK1663" s="518"/>
      <c r="BL1663" s="518" t="n">
        <v>0</v>
      </c>
      <c r="BM1663" s="518"/>
      <c r="BN1663" s="518"/>
      <c r="BO1663" s="518"/>
      <c r="BP1663" s="518"/>
      <c r="BQ1663" s="518"/>
      <c r="BR1663" s="518"/>
      <c r="BS1663" s="518"/>
      <c r="BT1663" s="518"/>
      <c r="BU1663" s="518"/>
      <c r="BV1663" s="518" t="n">
        <v>0</v>
      </c>
      <c r="BW1663" s="518" t="n">
        <v>0</v>
      </c>
      <c r="BX1663" s="518" t="n">
        <v>0</v>
      </c>
      <c r="BY1663" s="518" t="n">
        <v>0</v>
      </c>
      <c r="BZ1663" s="518" t="n">
        <v>0</v>
      </c>
      <c r="CA1663" s="518" t="n">
        <v>0</v>
      </c>
      <c r="CB1663" s="518" t="n">
        <v>0</v>
      </c>
      <c r="CC1663" s="518" t="n">
        <v>0</v>
      </c>
      <c r="CD1663" s="518" t="n">
        <v>0</v>
      </c>
      <c r="CE1663" s="518" t="n">
        <v>0</v>
      </c>
      <c r="CF1663" s="518" t="n">
        <v>0</v>
      </c>
      <c r="CG1663" s="518" t="n">
        <v>0</v>
      </c>
      <c r="CH1663" s="518"/>
      <c r="CI1663" s="716"/>
      <c r="CL1663" s="48" t="n">
        <v>2</v>
      </c>
      <c r="CM1663" s="48" t="n">
        <f aca="false">CL1663-V1663</f>
        <v>0</v>
      </c>
      <c r="CN1663" s="702" t="n">
        <f aca="false">SUM(CO1663:DR1663)</f>
        <v>2</v>
      </c>
      <c r="CO1663" s="703" t="n">
        <v>0</v>
      </c>
      <c r="CP1663" s="703"/>
      <c r="CQ1663" s="703" t="n">
        <v>0</v>
      </c>
      <c r="CR1663" s="703"/>
      <c r="CS1663" s="703" t="n">
        <v>0</v>
      </c>
      <c r="CT1663" s="703" t="n">
        <v>0</v>
      </c>
      <c r="CU1663" s="703"/>
      <c r="CV1663" s="703"/>
      <c r="CW1663" s="703"/>
      <c r="CX1663" s="703" t="n">
        <v>0</v>
      </c>
      <c r="CY1663" s="703" t="n">
        <v>0</v>
      </c>
      <c r="CZ1663" s="703" t="n">
        <v>0</v>
      </c>
      <c r="DA1663" s="703"/>
      <c r="DB1663" s="703"/>
      <c r="DC1663" s="703"/>
      <c r="DD1663" s="703"/>
      <c r="DE1663" s="703" t="n">
        <v>0</v>
      </c>
      <c r="DF1663" s="703"/>
      <c r="DG1663" s="703" t="n">
        <v>0</v>
      </c>
      <c r="DH1663" s="703" t="n">
        <v>0</v>
      </c>
      <c r="DI1663" s="703" t="n">
        <v>0</v>
      </c>
      <c r="DJ1663" s="703" t="n">
        <v>0</v>
      </c>
      <c r="DK1663" s="703" t="n">
        <v>0</v>
      </c>
      <c r="DL1663" s="703" t="n">
        <v>0</v>
      </c>
      <c r="DM1663" s="703" t="n">
        <v>2</v>
      </c>
      <c r="DN1663" s="703"/>
      <c r="DO1663" s="703"/>
      <c r="DP1663" s="703"/>
      <c r="DQ1663" s="703"/>
      <c r="DR1663" s="703"/>
      <c r="DS1663" s="704" t="n">
        <f aca="false">CN1663-V1663</f>
        <v>0</v>
      </c>
      <c r="DT1663" s="553"/>
      <c r="DU1663" s="48"/>
    </row>
    <row r="1664" customFormat="false" ht="15" hidden="false" customHeight="true" outlineLevel="0" collapsed="false">
      <c r="A1664" s="705" t="n">
        <f aca="false">A1663+1</f>
        <v>1655</v>
      </c>
      <c r="B1664" s="706" t="s">
        <v>2495</v>
      </c>
      <c r="C1664" s="706" t="s">
        <v>377</v>
      </c>
      <c r="D1664" s="706" t="s">
        <v>373</v>
      </c>
      <c r="E1664" s="243" t="n">
        <f aca="false">COUNTIF($G$10:$G$1856,$G1664)</f>
        <v>1</v>
      </c>
      <c r="F1664" s="706"/>
      <c r="G1664" s="706" t="s">
        <v>3674</v>
      </c>
      <c r="H1664" s="707" t="s">
        <v>2622</v>
      </c>
      <c r="I1664" s="708" t="s">
        <v>1062</v>
      </c>
      <c r="J1664" s="707" t="s">
        <v>322</v>
      </c>
      <c r="K1664" s="709" t="s">
        <v>321</v>
      </c>
      <c r="L1664" s="707" t="s">
        <v>320</v>
      </c>
      <c r="M1664" s="708" t="s">
        <v>1063</v>
      </c>
      <c r="N1664" s="710" t="s">
        <v>934</v>
      </c>
      <c r="O1664" s="512" t="n">
        <v>1</v>
      </c>
      <c r="P1664" s="512" t="n">
        <v>1</v>
      </c>
      <c r="Q1664" s="711" t="n">
        <v>0.000492966</v>
      </c>
      <c r="R1664" s="712"/>
      <c r="S1664" s="713"/>
      <c r="T1664" s="714" t="n">
        <v>0.87</v>
      </c>
      <c r="U1664" s="715"/>
      <c r="V1664" s="262" t="n">
        <f aca="false">SUM(W1664:CI1664)</f>
        <v>2</v>
      </c>
      <c r="W1664" s="243" t="n">
        <v>0</v>
      </c>
      <c r="X1664" s="243" t="n">
        <v>0</v>
      </c>
      <c r="Y1664" s="243" t="n">
        <v>0</v>
      </c>
      <c r="Z1664" s="243" t="n">
        <v>0</v>
      </c>
      <c r="AA1664" s="243" t="n">
        <v>0</v>
      </c>
      <c r="AB1664" s="243" t="n">
        <v>0</v>
      </c>
      <c r="AC1664" s="243" t="n">
        <v>0</v>
      </c>
      <c r="AD1664" s="243" t="n">
        <v>0</v>
      </c>
      <c r="AE1664" s="243" t="n">
        <v>0</v>
      </c>
      <c r="AF1664" s="243" t="n">
        <v>0</v>
      </c>
      <c r="AG1664" s="243" t="n">
        <v>0</v>
      </c>
      <c r="AH1664" s="518" t="n">
        <v>0</v>
      </c>
      <c r="AI1664" s="243" t="n">
        <v>0</v>
      </c>
      <c r="AJ1664" s="243" t="n">
        <v>0</v>
      </c>
      <c r="AK1664" s="518" t="n">
        <v>0</v>
      </c>
      <c r="AL1664" s="518" t="n">
        <v>0</v>
      </c>
      <c r="AM1664" s="518" t="n">
        <v>0</v>
      </c>
      <c r="AN1664" s="518" t="n">
        <v>0</v>
      </c>
      <c r="AO1664" s="518" t="n">
        <v>0</v>
      </c>
      <c r="AP1664" s="518" t="n">
        <v>0</v>
      </c>
      <c r="AQ1664" s="518" t="n">
        <v>0</v>
      </c>
      <c r="AR1664" s="518" t="n">
        <v>0</v>
      </c>
      <c r="AS1664" s="518" t="n">
        <v>0</v>
      </c>
      <c r="AT1664" s="518" t="n">
        <v>0</v>
      </c>
      <c r="AU1664" s="518" t="n">
        <v>0</v>
      </c>
      <c r="AV1664" s="518" t="n">
        <v>0</v>
      </c>
      <c r="AW1664" s="518" t="n">
        <v>0</v>
      </c>
      <c r="AX1664" s="518" t="n">
        <v>0</v>
      </c>
      <c r="AY1664" s="518" t="n">
        <v>0</v>
      </c>
      <c r="AZ1664" s="518" t="n">
        <v>0</v>
      </c>
      <c r="BA1664" s="518" t="n">
        <v>0</v>
      </c>
      <c r="BB1664" s="518" t="n">
        <v>0</v>
      </c>
      <c r="BC1664" s="518" t="n">
        <v>0</v>
      </c>
      <c r="BD1664" s="518" t="n">
        <v>0</v>
      </c>
      <c r="BE1664" s="518" t="n">
        <v>0</v>
      </c>
      <c r="BF1664" s="518" t="n">
        <v>2</v>
      </c>
      <c r="BG1664" s="518" t="n">
        <v>0</v>
      </c>
      <c r="BH1664" s="518" t="n">
        <v>0</v>
      </c>
      <c r="BI1664" s="518" t="n">
        <v>0</v>
      </c>
      <c r="BJ1664" s="518"/>
      <c r="BK1664" s="518"/>
      <c r="BL1664" s="518" t="n">
        <v>0</v>
      </c>
      <c r="BM1664" s="518"/>
      <c r="BN1664" s="518"/>
      <c r="BO1664" s="518"/>
      <c r="BP1664" s="518"/>
      <c r="BQ1664" s="518"/>
      <c r="BR1664" s="518"/>
      <c r="BS1664" s="518"/>
      <c r="BT1664" s="518"/>
      <c r="BU1664" s="518"/>
      <c r="BV1664" s="518" t="n">
        <v>0</v>
      </c>
      <c r="BW1664" s="518" t="n">
        <v>0</v>
      </c>
      <c r="BX1664" s="518" t="n">
        <v>0</v>
      </c>
      <c r="BY1664" s="518" t="n">
        <v>0</v>
      </c>
      <c r="BZ1664" s="518" t="n">
        <v>0</v>
      </c>
      <c r="CA1664" s="518" t="n">
        <v>0</v>
      </c>
      <c r="CB1664" s="518" t="n">
        <v>0</v>
      </c>
      <c r="CC1664" s="518" t="n">
        <v>0</v>
      </c>
      <c r="CD1664" s="518" t="n">
        <v>0</v>
      </c>
      <c r="CE1664" s="518" t="n">
        <v>0</v>
      </c>
      <c r="CF1664" s="518" t="n">
        <v>0</v>
      </c>
      <c r="CG1664" s="518" t="n">
        <v>0</v>
      </c>
      <c r="CH1664" s="518"/>
      <c r="CI1664" s="716"/>
      <c r="CL1664" s="48" t="n">
        <v>2</v>
      </c>
      <c r="CM1664" s="48" t="n">
        <f aca="false">CL1664-V1664</f>
        <v>0</v>
      </c>
      <c r="CN1664" s="702" t="n">
        <f aca="false">SUM(CO1664:DR1664)</f>
        <v>2</v>
      </c>
      <c r="CO1664" s="703" t="n">
        <v>0</v>
      </c>
      <c r="CP1664" s="703"/>
      <c r="CQ1664" s="703" t="n">
        <v>0</v>
      </c>
      <c r="CR1664" s="703"/>
      <c r="CS1664" s="703" t="n">
        <v>0</v>
      </c>
      <c r="CT1664" s="703" t="n">
        <v>0</v>
      </c>
      <c r="CU1664" s="703"/>
      <c r="CV1664" s="703"/>
      <c r="CW1664" s="703"/>
      <c r="CX1664" s="703" t="n">
        <v>0</v>
      </c>
      <c r="CY1664" s="703" t="n">
        <v>0</v>
      </c>
      <c r="CZ1664" s="703" t="n">
        <v>0</v>
      </c>
      <c r="DA1664" s="703"/>
      <c r="DB1664" s="703"/>
      <c r="DC1664" s="703"/>
      <c r="DD1664" s="703"/>
      <c r="DE1664" s="703" t="n">
        <v>0</v>
      </c>
      <c r="DF1664" s="703"/>
      <c r="DG1664" s="703" t="n">
        <v>0</v>
      </c>
      <c r="DH1664" s="703" t="n">
        <v>0</v>
      </c>
      <c r="DI1664" s="703" t="n">
        <v>0</v>
      </c>
      <c r="DJ1664" s="703" t="n">
        <v>0</v>
      </c>
      <c r="DK1664" s="703" t="n">
        <v>0</v>
      </c>
      <c r="DL1664" s="703" t="n">
        <v>0</v>
      </c>
      <c r="DM1664" s="703" t="n">
        <v>2</v>
      </c>
      <c r="DN1664" s="703"/>
      <c r="DO1664" s="703"/>
      <c r="DP1664" s="703"/>
      <c r="DQ1664" s="703"/>
      <c r="DR1664" s="703"/>
      <c r="DS1664" s="704" t="n">
        <f aca="false">CN1664-V1664</f>
        <v>0</v>
      </c>
      <c r="DT1664" s="553"/>
      <c r="DU1664" s="48"/>
    </row>
    <row r="1665" customFormat="false" ht="15" hidden="false" customHeight="true" outlineLevel="0" collapsed="false">
      <c r="A1665" s="705" t="n">
        <f aca="false">A1664+1</f>
        <v>1656</v>
      </c>
      <c r="B1665" s="706" t="s">
        <v>2495</v>
      </c>
      <c r="C1665" s="706" t="s">
        <v>377</v>
      </c>
      <c r="D1665" s="706" t="s">
        <v>373</v>
      </c>
      <c r="E1665" s="243" t="n">
        <f aca="false">COUNTIF($G$10:$G$1856,$G1665)</f>
        <v>1</v>
      </c>
      <c r="F1665" s="706"/>
      <c r="G1665" s="706" t="s">
        <v>3675</v>
      </c>
      <c r="H1665" s="707" t="s">
        <v>2624</v>
      </c>
      <c r="I1665" s="708" t="s">
        <v>1066</v>
      </c>
      <c r="J1665" s="707" t="s">
        <v>322</v>
      </c>
      <c r="K1665" s="709" t="s">
        <v>321</v>
      </c>
      <c r="L1665" s="707" t="s">
        <v>320</v>
      </c>
      <c r="M1665" s="708" t="s">
        <v>1067</v>
      </c>
      <c r="N1665" s="710" t="s">
        <v>934</v>
      </c>
      <c r="O1665" s="512" t="n">
        <v>1</v>
      </c>
      <c r="P1665" s="512" t="n">
        <v>1</v>
      </c>
      <c r="Q1665" s="711" t="n">
        <v>0.000492966</v>
      </c>
      <c r="R1665" s="712"/>
      <c r="S1665" s="713"/>
      <c r="T1665" s="714" t="n">
        <v>0.87</v>
      </c>
      <c r="U1665" s="715"/>
      <c r="V1665" s="262" t="n">
        <f aca="false">SUM(W1665:CI1665)</f>
        <v>2</v>
      </c>
      <c r="W1665" s="243" t="n">
        <v>0</v>
      </c>
      <c r="X1665" s="243" t="n">
        <v>0</v>
      </c>
      <c r="Y1665" s="243" t="n">
        <v>0</v>
      </c>
      <c r="Z1665" s="243" t="n">
        <v>0</v>
      </c>
      <c r="AA1665" s="243" t="n">
        <v>0</v>
      </c>
      <c r="AB1665" s="243" t="n">
        <v>0</v>
      </c>
      <c r="AC1665" s="243" t="n">
        <v>0</v>
      </c>
      <c r="AD1665" s="243" t="n">
        <v>0</v>
      </c>
      <c r="AE1665" s="243" t="n">
        <v>0</v>
      </c>
      <c r="AF1665" s="243" t="n">
        <v>0</v>
      </c>
      <c r="AG1665" s="243" t="n">
        <v>0</v>
      </c>
      <c r="AH1665" s="518" t="n">
        <v>0</v>
      </c>
      <c r="AI1665" s="243" t="n">
        <v>0</v>
      </c>
      <c r="AJ1665" s="243" t="n">
        <v>0</v>
      </c>
      <c r="AK1665" s="518" t="n">
        <v>0</v>
      </c>
      <c r="AL1665" s="518" t="n">
        <v>0</v>
      </c>
      <c r="AM1665" s="518" t="n">
        <v>0</v>
      </c>
      <c r="AN1665" s="518" t="n">
        <v>0</v>
      </c>
      <c r="AO1665" s="518" t="n">
        <v>0</v>
      </c>
      <c r="AP1665" s="518" t="n">
        <v>0</v>
      </c>
      <c r="AQ1665" s="518" t="n">
        <v>0</v>
      </c>
      <c r="AR1665" s="518" t="n">
        <v>0</v>
      </c>
      <c r="AS1665" s="518" t="n">
        <v>0</v>
      </c>
      <c r="AT1665" s="518" t="n">
        <v>0</v>
      </c>
      <c r="AU1665" s="518" t="n">
        <v>0</v>
      </c>
      <c r="AV1665" s="518" t="n">
        <v>0</v>
      </c>
      <c r="AW1665" s="518" t="n">
        <v>0</v>
      </c>
      <c r="AX1665" s="518" t="n">
        <v>0</v>
      </c>
      <c r="AY1665" s="518" t="n">
        <v>0</v>
      </c>
      <c r="AZ1665" s="518" t="n">
        <v>0</v>
      </c>
      <c r="BA1665" s="518" t="n">
        <v>0</v>
      </c>
      <c r="BB1665" s="518" t="n">
        <v>0</v>
      </c>
      <c r="BC1665" s="518" t="n">
        <v>0</v>
      </c>
      <c r="BD1665" s="518" t="n">
        <v>0</v>
      </c>
      <c r="BE1665" s="518" t="n">
        <v>0</v>
      </c>
      <c r="BF1665" s="518" t="n">
        <v>2</v>
      </c>
      <c r="BG1665" s="518" t="n">
        <v>0</v>
      </c>
      <c r="BH1665" s="518" t="n">
        <v>0</v>
      </c>
      <c r="BI1665" s="518" t="n">
        <v>0</v>
      </c>
      <c r="BJ1665" s="518"/>
      <c r="BK1665" s="518"/>
      <c r="BL1665" s="518" t="n">
        <v>0</v>
      </c>
      <c r="BM1665" s="518"/>
      <c r="BN1665" s="518"/>
      <c r="BO1665" s="518"/>
      <c r="BP1665" s="518"/>
      <c r="BQ1665" s="518"/>
      <c r="BR1665" s="518"/>
      <c r="BS1665" s="518"/>
      <c r="BT1665" s="518"/>
      <c r="BU1665" s="518"/>
      <c r="BV1665" s="518" t="n">
        <v>0</v>
      </c>
      <c r="BW1665" s="518" t="n">
        <v>0</v>
      </c>
      <c r="BX1665" s="518" t="n">
        <v>0</v>
      </c>
      <c r="BY1665" s="518" t="n">
        <v>0</v>
      </c>
      <c r="BZ1665" s="518" t="n">
        <v>0</v>
      </c>
      <c r="CA1665" s="518" t="n">
        <v>0</v>
      </c>
      <c r="CB1665" s="518" t="n">
        <v>0</v>
      </c>
      <c r="CC1665" s="518" t="n">
        <v>0</v>
      </c>
      <c r="CD1665" s="518" t="n">
        <v>0</v>
      </c>
      <c r="CE1665" s="518" t="n">
        <v>0</v>
      </c>
      <c r="CF1665" s="518" t="n">
        <v>0</v>
      </c>
      <c r="CG1665" s="518" t="n">
        <v>0</v>
      </c>
      <c r="CH1665" s="518"/>
      <c r="CI1665" s="716"/>
      <c r="CL1665" s="48" t="n">
        <v>2</v>
      </c>
      <c r="CM1665" s="48" t="n">
        <f aca="false">CL1665-V1665</f>
        <v>0</v>
      </c>
      <c r="CN1665" s="702" t="n">
        <f aca="false">SUM(CO1665:DR1665)</f>
        <v>2</v>
      </c>
      <c r="CO1665" s="703" t="n">
        <v>0</v>
      </c>
      <c r="CP1665" s="703"/>
      <c r="CQ1665" s="703" t="n">
        <v>0</v>
      </c>
      <c r="CR1665" s="703"/>
      <c r="CS1665" s="703" t="n">
        <v>0</v>
      </c>
      <c r="CT1665" s="703" t="n">
        <v>0</v>
      </c>
      <c r="CU1665" s="703"/>
      <c r="CV1665" s="703"/>
      <c r="CW1665" s="703"/>
      <c r="CX1665" s="703" t="n">
        <v>0</v>
      </c>
      <c r="CY1665" s="703" t="n">
        <v>0</v>
      </c>
      <c r="CZ1665" s="703" t="n">
        <v>0</v>
      </c>
      <c r="DA1665" s="703"/>
      <c r="DB1665" s="703"/>
      <c r="DC1665" s="703"/>
      <c r="DD1665" s="703"/>
      <c r="DE1665" s="703" t="n">
        <v>0</v>
      </c>
      <c r="DF1665" s="703"/>
      <c r="DG1665" s="703" t="n">
        <v>0</v>
      </c>
      <c r="DH1665" s="703" t="n">
        <v>0</v>
      </c>
      <c r="DI1665" s="703" t="n">
        <v>0</v>
      </c>
      <c r="DJ1665" s="703" t="n">
        <v>0</v>
      </c>
      <c r="DK1665" s="703" t="n">
        <v>0</v>
      </c>
      <c r="DL1665" s="703" t="n">
        <v>0</v>
      </c>
      <c r="DM1665" s="703" t="n">
        <v>2</v>
      </c>
      <c r="DN1665" s="703"/>
      <c r="DO1665" s="703"/>
      <c r="DP1665" s="703"/>
      <c r="DQ1665" s="703"/>
      <c r="DR1665" s="703"/>
      <c r="DS1665" s="704" t="n">
        <f aca="false">CN1665-V1665</f>
        <v>0</v>
      </c>
      <c r="DT1665" s="553"/>
      <c r="DU1665" s="48"/>
    </row>
    <row r="1666" customFormat="false" ht="15" hidden="false" customHeight="true" outlineLevel="0" collapsed="false">
      <c r="A1666" s="705" t="n">
        <f aca="false">A1665+1</f>
        <v>1657</v>
      </c>
      <c r="B1666" s="706" t="s">
        <v>2495</v>
      </c>
      <c r="C1666" s="706" t="s">
        <v>377</v>
      </c>
      <c r="D1666" s="706" t="s">
        <v>373</v>
      </c>
      <c r="E1666" s="243" t="n">
        <f aca="false">COUNTIF($G$10:$G$1856,$G1666)</f>
        <v>1</v>
      </c>
      <c r="F1666" s="706"/>
      <c r="G1666" s="706" t="s">
        <v>3676</v>
      </c>
      <c r="H1666" s="707" t="s">
        <v>2626</v>
      </c>
      <c r="I1666" s="708" t="s">
        <v>1341</v>
      </c>
      <c r="J1666" s="707" t="s">
        <v>322</v>
      </c>
      <c r="K1666" s="709" t="s">
        <v>321</v>
      </c>
      <c r="L1666" s="707" t="s">
        <v>320</v>
      </c>
      <c r="M1666" s="708" t="s">
        <v>2627</v>
      </c>
      <c r="N1666" s="710" t="s">
        <v>934</v>
      </c>
      <c r="O1666" s="512" t="n">
        <v>1</v>
      </c>
      <c r="P1666" s="512" t="n">
        <v>1</v>
      </c>
      <c r="Q1666" s="711" t="n">
        <v>0.00059007</v>
      </c>
      <c r="R1666" s="712"/>
      <c r="S1666" s="713"/>
      <c r="T1666" s="714" t="n">
        <v>1.04</v>
      </c>
      <c r="U1666" s="715"/>
      <c r="V1666" s="262" t="n">
        <f aca="false">SUM(W1666:CI1666)</f>
        <v>2</v>
      </c>
      <c r="W1666" s="243" t="n">
        <v>0</v>
      </c>
      <c r="X1666" s="243" t="n">
        <v>0</v>
      </c>
      <c r="Y1666" s="243" t="n">
        <v>0</v>
      </c>
      <c r="Z1666" s="243" t="n">
        <v>0</v>
      </c>
      <c r="AA1666" s="243" t="n">
        <v>0</v>
      </c>
      <c r="AB1666" s="243" t="n">
        <v>0</v>
      </c>
      <c r="AC1666" s="243" t="n">
        <v>0</v>
      </c>
      <c r="AD1666" s="243" t="n">
        <v>0</v>
      </c>
      <c r="AE1666" s="243" t="n">
        <v>0</v>
      </c>
      <c r="AF1666" s="243" t="n">
        <v>0</v>
      </c>
      <c r="AG1666" s="243" t="n">
        <v>0</v>
      </c>
      <c r="AH1666" s="518" t="n">
        <v>0</v>
      </c>
      <c r="AI1666" s="243" t="n">
        <v>0</v>
      </c>
      <c r="AJ1666" s="243" t="n">
        <v>0</v>
      </c>
      <c r="AK1666" s="518" t="n">
        <v>0</v>
      </c>
      <c r="AL1666" s="518" t="n">
        <v>0</v>
      </c>
      <c r="AM1666" s="518" t="n">
        <v>0</v>
      </c>
      <c r="AN1666" s="518" t="n">
        <v>0</v>
      </c>
      <c r="AO1666" s="518" t="n">
        <v>0</v>
      </c>
      <c r="AP1666" s="518" t="n">
        <v>0</v>
      </c>
      <c r="AQ1666" s="518" t="n">
        <v>0</v>
      </c>
      <c r="AR1666" s="518" t="n">
        <v>0</v>
      </c>
      <c r="AS1666" s="518" t="n">
        <v>0</v>
      </c>
      <c r="AT1666" s="518" t="n">
        <v>0</v>
      </c>
      <c r="AU1666" s="518" t="n">
        <v>0</v>
      </c>
      <c r="AV1666" s="518" t="n">
        <v>0</v>
      </c>
      <c r="AW1666" s="518" t="n">
        <v>0</v>
      </c>
      <c r="AX1666" s="518" t="n">
        <v>0</v>
      </c>
      <c r="AY1666" s="518" t="n">
        <v>0</v>
      </c>
      <c r="AZ1666" s="518" t="n">
        <v>0</v>
      </c>
      <c r="BA1666" s="518" t="n">
        <v>0</v>
      </c>
      <c r="BB1666" s="518" t="n">
        <v>0</v>
      </c>
      <c r="BC1666" s="518" t="n">
        <v>0</v>
      </c>
      <c r="BD1666" s="518" t="n">
        <v>0</v>
      </c>
      <c r="BE1666" s="518" t="n">
        <v>0</v>
      </c>
      <c r="BF1666" s="518" t="n">
        <v>2</v>
      </c>
      <c r="BG1666" s="518" t="n">
        <v>0</v>
      </c>
      <c r="BH1666" s="518" t="n">
        <v>0</v>
      </c>
      <c r="BI1666" s="518" t="n">
        <v>0</v>
      </c>
      <c r="BJ1666" s="518"/>
      <c r="BK1666" s="518"/>
      <c r="BL1666" s="518" t="n">
        <v>0</v>
      </c>
      <c r="BM1666" s="518"/>
      <c r="BN1666" s="518"/>
      <c r="BO1666" s="518"/>
      <c r="BP1666" s="518"/>
      <c r="BQ1666" s="518"/>
      <c r="BR1666" s="518"/>
      <c r="BS1666" s="518"/>
      <c r="BT1666" s="518"/>
      <c r="BU1666" s="518"/>
      <c r="BV1666" s="518" t="n">
        <v>0</v>
      </c>
      <c r="BW1666" s="518" t="n">
        <v>0</v>
      </c>
      <c r="BX1666" s="518" t="n">
        <v>0</v>
      </c>
      <c r="BY1666" s="518" t="n">
        <v>0</v>
      </c>
      <c r="BZ1666" s="518" t="n">
        <v>0</v>
      </c>
      <c r="CA1666" s="518" t="n">
        <v>0</v>
      </c>
      <c r="CB1666" s="518" t="n">
        <v>0</v>
      </c>
      <c r="CC1666" s="518" t="n">
        <v>0</v>
      </c>
      <c r="CD1666" s="518" t="n">
        <v>0</v>
      </c>
      <c r="CE1666" s="518" t="n">
        <v>0</v>
      </c>
      <c r="CF1666" s="518" t="n">
        <v>0</v>
      </c>
      <c r="CG1666" s="518" t="n">
        <v>0</v>
      </c>
      <c r="CH1666" s="518"/>
      <c r="CI1666" s="716"/>
      <c r="CL1666" s="48" t="n">
        <v>2</v>
      </c>
      <c r="CM1666" s="48" t="n">
        <f aca="false">CL1666-V1666</f>
        <v>0</v>
      </c>
      <c r="CN1666" s="702" t="n">
        <f aca="false">SUM(CO1666:DR1666)</f>
        <v>2</v>
      </c>
      <c r="CO1666" s="703" t="n">
        <v>0</v>
      </c>
      <c r="CP1666" s="703"/>
      <c r="CQ1666" s="703" t="n">
        <v>0</v>
      </c>
      <c r="CR1666" s="703"/>
      <c r="CS1666" s="703" t="n">
        <v>0</v>
      </c>
      <c r="CT1666" s="703" t="n">
        <v>0</v>
      </c>
      <c r="CU1666" s="703"/>
      <c r="CV1666" s="703"/>
      <c r="CW1666" s="703"/>
      <c r="CX1666" s="703" t="n">
        <v>0</v>
      </c>
      <c r="CY1666" s="703" t="n">
        <v>0</v>
      </c>
      <c r="CZ1666" s="703" t="n">
        <v>0</v>
      </c>
      <c r="DA1666" s="703"/>
      <c r="DB1666" s="703"/>
      <c r="DC1666" s="703"/>
      <c r="DD1666" s="703"/>
      <c r="DE1666" s="703" t="n">
        <v>0</v>
      </c>
      <c r="DF1666" s="703"/>
      <c r="DG1666" s="703" t="n">
        <v>0</v>
      </c>
      <c r="DH1666" s="703" t="n">
        <v>0</v>
      </c>
      <c r="DI1666" s="703" t="n">
        <v>0</v>
      </c>
      <c r="DJ1666" s="703" t="n">
        <v>0</v>
      </c>
      <c r="DK1666" s="703" t="n">
        <v>0</v>
      </c>
      <c r="DL1666" s="703" t="n">
        <v>0</v>
      </c>
      <c r="DM1666" s="703" t="n">
        <v>2</v>
      </c>
      <c r="DN1666" s="703"/>
      <c r="DO1666" s="703"/>
      <c r="DP1666" s="703"/>
      <c r="DQ1666" s="703"/>
      <c r="DR1666" s="703"/>
      <c r="DS1666" s="704" t="n">
        <f aca="false">CN1666-V1666</f>
        <v>0</v>
      </c>
      <c r="DT1666" s="553"/>
      <c r="DU1666" s="48"/>
    </row>
    <row r="1667" customFormat="false" ht="15" hidden="false" customHeight="true" outlineLevel="0" collapsed="false">
      <c r="A1667" s="705" t="n">
        <f aca="false">A1666+1</f>
        <v>1658</v>
      </c>
      <c r="B1667" s="706" t="s">
        <v>2495</v>
      </c>
      <c r="C1667" s="706" t="s">
        <v>377</v>
      </c>
      <c r="D1667" s="706" t="s">
        <v>373</v>
      </c>
      <c r="E1667" s="243" t="n">
        <f aca="false">COUNTIF($G$10:$G$1856,$G1667)</f>
        <v>1</v>
      </c>
      <c r="F1667" s="706"/>
      <c r="G1667" s="706" t="s">
        <v>3677</v>
      </c>
      <c r="H1667" s="707" t="s">
        <v>2629</v>
      </c>
      <c r="I1667" s="708" t="s">
        <v>1344</v>
      </c>
      <c r="J1667" s="707" t="s">
        <v>322</v>
      </c>
      <c r="K1667" s="709" t="s">
        <v>321</v>
      </c>
      <c r="L1667" s="707" t="s">
        <v>320</v>
      </c>
      <c r="M1667" s="708" t="s">
        <v>2630</v>
      </c>
      <c r="N1667" s="710" t="s">
        <v>934</v>
      </c>
      <c r="O1667" s="512" t="n">
        <v>1</v>
      </c>
      <c r="P1667" s="512" t="n">
        <v>1</v>
      </c>
      <c r="Q1667" s="711" t="n">
        <v>0.001190085</v>
      </c>
      <c r="R1667" s="712"/>
      <c r="S1667" s="713"/>
      <c r="T1667" s="714" t="n">
        <v>2.1</v>
      </c>
      <c r="U1667" s="715"/>
      <c r="V1667" s="262" t="n">
        <f aca="false">SUM(W1667:CI1667)</f>
        <v>2</v>
      </c>
      <c r="W1667" s="243" t="n">
        <v>0</v>
      </c>
      <c r="X1667" s="243" t="n">
        <v>0</v>
      </c>
      <c r="Y1667" s="243" t="n">
        <v>0</v>
      </c>
      <c r="Z1667" s="243" t="n">
        <v>0</v>
      </c>
      <c r="AA1667" s="243" t="n">
        <v>0</v>
      </c>
      <c r="AB1667" s="243" t="n">
        <v>0</v>
      </c>
      <c r="AC1667" s="243" t="n">
        <v>0</v>
      </c>
      <c r="AD1667" s="243" t="n">
        <v>0</v>
      </c>
      <c r="AE1667" s="243" t="n">
        <v>0</v>
      </c>
      <c r="AF1667" s="243" t="n">
        <v>0</v>
      </c>
      <c r="AG1667" s="243" t="n">
        <v>0</v>
      </c>
      <c r="AH1667" s="518" t="n">
        <v>0</v>
      </c>
      <c r="AI1667" s="243" t="n">
        <v>0</v>
      </c>
      <c r="AJ1667" s="243" t="n">
        <v>0</v>
      </c>
      <c r="AK1667" s="518" t="n">
        <v>0</v>
      </c>
      <c r="AL1667" s="518" t="n">
        <v>0</v>
      </c>
      <c r="AM1667" s="518" t="n">
        <v>0</v>
      </c>
      <c r="AN1667" s="518" t="n">
        <v>0</v>
      </c>
      <c r="AO1667" s="518" t="n">
        <v>0</v>
      </c>
      <c r="AP1667" s="518" t="n">
        <v>0</v>
      </c>
      <c r="AQ1667" s="518" t="n">
        <v>0</v>
      </c>
      <c r="AR1667" s="518" t="n">
        <v>0</v>
      </c>
      <c r="AS1667" s="518" t="n">
        <v>0</v>
      </c>
      <c r="AT1667" s="518" t="n">
        <v>0</v>
      </c>
      <c r="AU1667" s="518" t="n">
        <v>0</v>
      </c>
      <c r="AV1667" s="518" t="n">
        <v>0</v>
      </c>
      <c r="AW1667" s="518" t="n">
        <v>0</v>
      </c>
      <c r="AX1667" s="518" t="n">
        <v>0</v>
      </c>
      <c r="AY1667" s="518" t="n">
        <v>0</v>
      </c>
      <c r="AZ1667" s="518" t="n">
        <v>0</v>
      </c>
      <c r="BA1667" s="518" t="n">
        <v>0</v>
      </c>
      <c r="BB1667" s="518" t="n">
        <v>0</v>
      </c>
      <c r="BC1667" s="518" t="n">
        <v>0</v>
      </c>
      <c r="BD1667" s="518" t="n">
        <v>0</v>
      </c>
      <c r="BE1667" s="518" t="n">
        <v>0</v>
      </c>
      <c r="BF1667" s="518" t="n">
        <v>2</v>
      </c>
      <c r="BG1667" s="518" t="n">
        <v>0</v>
      </c>
      <c r="BH1667" s="518" t="n">
        <v>0</v>
      </c>
      <c r="BI1667" s="518" t="n">
        <v>0</v>
      </c>
      <c r="BJ1667" s="518"/>
      <c r="BK1667" s="518"/>
      <c r="BL1667" s="518" t="n">
        <v>0</v>
      </c>
      <c r="BM1667" s="518"/>
      <c r="BN1667" s="518"/>
      <c r="BO1667" s="518"/>
      <c r="BP1667" s="518"/>
      <c r="BQ1667" s="518"/>
      <c r="BR1667" s="518"/>
      <c r="BS1667" s="518"/>
      <c r="BT1667" s="518"/>
      <c r="BU1667" s="518"/>
      <c r="BV1667" s="518" t="n">
        <v>0</v>
      </c>
      <c r="BW1667" s="518" t="n">
        <v>0</v>
      </c>
      <c r="BX1667" s="518" t="n">
        <v>0</v>
      </c>
      <c r="BY1667" s="518" t="n">
        <v>0</v>
      </c>
      <c r="BZ1667" s="518" t="n">
        <v>0</v>
      </c>
      <c r="CA1667" s="518" t="n">
        <v>0</v>
      </c>
      <c r="CB1667" s="518" t="n">
        <v>0</v>
      </c>
      <c r="CC1667" s="518" t="n">
        <v>0</v>
      </c>
      <c r="CD1667" s="518" t="n">
        <v>0</v>
      </c>
      <c r="CE1667" s="518" t="n">
        <v>0</v>
      </c>
      <c r="CF1667" s="518" t="n">
        <v>0</v>
      </c>
      <c r="CG1667" s="518" t="n">
        <v>0</v>
      </c>
      <c r="CH1667" s="518"/>
      <c r="CI1667" s="716"/>
      <c r="CL1667" s="48" t="n">
        <v>2</v>
      </c>
      <c r="CM1667" s="48" t="n">
        <f aca="false">CL1667-V1667</f>
        <v>0</v>
      </c>
      <c r="CN1667" s="702" t="n">
        <f aca="false">SUM(CO1667:DR1667)</f>
        <v>2</v>
      </c>
      <c r="CO1667" s="703" t="n">
        <v>0</v>
      </c>
      <c r="CP1667" s="703"/>
      <c r="CQ1667" s="703" t="n">
        <v>0</v>
      </c>
      <c r="CR1667" s="703"/>
      <c r="CS1667" s="703" t="n">
        <v>0</v>
      </c>
      <c r="CT1667" s="703" t="n">
        <v>0</v>
      </c>
      <c r="CU1667" s="703"/>
      <c r="CV1667" s="703"/>
      <c r="CW1667" s="703"/>
      <c r="CX1667" s="703" t="n">
        <v>0</v>
      </c>
      <c r="CY1667" s="703" t="n">
        <v>0</v>
      </c>
      <c r="CZ1667" s="703" t="n">
        <v>0</v>
      </c>
      <c r="DA1667" s="703"/>
      <c r="DB1667" s="703"/>
      <c r="DC1667" s="703"/>
      <c r="DD1667" s="703"/>
      <c r="DE1667" s="703" t="n">
        <v>0</v>
      </c>
      <c r="DF1667" s="703"/>
      <c r="DG1667" s="703" t="n">
        <v>0</v>
      </c>
      <c r="DH1667" s="703" t="n">
        <v>0</v>
      </c>
      <c r="DI1667" s="703" t="n">
        <v>0</v>
      </c>
      <c r="DJ1667" s="703" t="n">
        <v>0</v>
      </c>
      <c r="DK1667" s="703" t="n">
        <v>0</v>
      </c>
      <c r="DL1667" s="703" t="n">
        <v>0</v>
      </c>
      <c r="DM1667" s="703" t="n">
        <v>2</v>
      </c>
      <c r="DN1667" s="703"/>
      <c r="DO1667" s="703"/>
      <c r="DP1667" s="703"/>
      <c r="DQ1667" s="703"/>
      <c r="DR1667" s="703"/>
      <c r="DS1667" s="704" t="n">
        <f aca="false">CN1667-V1667</f>
        <v>0</v>
      </c>
      <c r="DT1667" s="553"/>
      <c r="DU1667" s="48"/>
    </row>
    <row r="1668" customFormat="false" ht="15" hidden="false" customHeight="true" outlineLevel="0" collapsed="false">
      <c r="A1668" s="705" t="n">
        <f aca="false">A1667+1</f>
        <v>1659</v>
      </c>
      <c r="B1668" s="706" t="s">
        <v>2495</v>
      </c>
      <c r="C1668" s="706" t="s">
        <v>377</v>
      </c>
      <c r="D1668" s="706" t="s">
        <v>373</v>
      </c>
      <c r="E1668" s="243" t="n">
        <f aca="false">COUNTIF($G$10:$G$1856,$G1668)</f>
        <v>1</v>
      </c>
      <c r="F1668" s="706"/>
      <c r="G1668" s="706" t="s">
        <v>3678</v>
      </c>
      <c r="H1668" s="707" t="s">
        <v>2632</v>
      </c>
      <c r="I1668" s="708" t="s">
        <v>1027</v>
      </c>
      <c r="J1668" s="707" t="s">
        <v>322</v>
      </c>
      <c r="K1668" s="709" t="s">
        <v>321</v>
      </c>
      <c r="L1668" s="707" t="s">
        <v>320</v>
      </c>
      <c r="M1668" s="708" t="s">
        <v>1028</v>
      </c>
      <c r="N1668" s="710" t="s">
        <v>934</v>
      </c>
      <c r="O1668" s="512" t="n">
        <v>1</v>
      </c>
      <c r="P1668" s="512" t="n">
        <v>1</v>
      </c>
      <c r="Q1668" s="711" t="n">
        <v>0.005999436</v>
      </c>
      <c r="R1668" s="712"/>
      <c r="S1668" s="713"/>
      <c r="T1668" s="714" t="n">
        <v>10.57</v>
      </c>
      <c r="U1668" s="715"/>
      <c r="V1668" s="262" t="n">
        <f aca="false">SUM(W1668:CI1668)</f>
        <v>2</v>
      </c>
      <c r="W1668" s="243" t="n">
        <v>0</v>
      </c>
      <c r="X1668" s="243" t="n">
        <v>0</v>
      </c>
      <c r="Y1668" s="243" t="n">
        <v>0</v>
      </c>
      <c r="Z1668" s="243" t="n">
        <v>0</v>
      </c>
      <c r="AA1668" s="243" t="n">
        <v>0</v>
      </c>
      <c r="AB1668" s="243" t="n">
        <v>0</v>
      </c>
      <c r="AC1668" s="243" t="n">
        <v>0</v>
      </c>
      <c r="AD1668" s="243" t="n">
        <v>0</v>
      </c>
      <c r="AE1668" s="243" t="n">
        <v>0</v>
      </c>
      <c r="AF1668" s="243" t="n">
        <v>0</v>
      </c>
      <c r="AG1668" s="243" t="n">
        <v>0</v>
      </c>
      <c r="AH1668" s="518" t="n">
        <v>0</v>
      </c>
      <c r="AI1668" s="243" t="n">
        <v>0</v>
      </c>
      <c r="AJ1668" s="243" t="n">
        <v>0</v>
      </c>
      <c r="AK1668" s="518" t="n">
        <v>0</v>
      </c>
      <c r="AL1668" s="518" t="n">
        <v>0</v>
      </c>
      <c r="AM1668" s="518" t="n">
        <v>0</v>
      </c>
      <c r="AN1668" s="518" t="n">
        <v>0</v>
      </c>
      <c r="AO1668" s="518" t="n">
        <v>0</v>
      </c>
      <c r="AP1668" s="518" t="n">
        <v>0</v>
      </c>
      <c r="AQ1668" s="518" t="n">
        <v>0</v>
      </c>
      <c r="AR1668" s="518" t="n">
        <v>0</v>
      </c>
      <c r="AS1668" s="518" t="n">
        <v>0</v>
      </c>
      <c r="AT1668" s="518" t="n">
        <v>0</v>
      </c>
      <c r="AU1668" s="518" t="n">
        <v>0</v>
      </c>
      <c r="AV1668" s="518" t="n">
        <v>0</v>
      </c>
      <c r="AW1668" s="518" t="n">
        <v>0</v>
      </c>
      <c r="AX1668" s="518" t="n">
        <v>0</v>
      </c>
      <c r="AY1668" s="518" t="n">
        <v>0</v>
      </c>
      <c r="AZ1668" s="518" t="n">
        <v>0</v>
      </c>
      <c r="BA1668" s="518" t="n">
        <v>0</v>
      </c>
      <c r="BB1668" s="518" t="n">
        <v>0</v>
      </c>
      <c r="BC1668" s="518" t="n">
        <v>0</v>
      </c>
      <c r="BD1668" s="518" t="n">
        <v>0</v>
      </c>
      <c r="BE1668" s="518" t="n">
        <v>0</v>
      </c>
      <c r="BF1668" s="518" t="n">
        <v>2</v>
      </c>
      <c r="BG1668" s="518" t="n">
        <v>0</v>
      </c>
      <c r="BH1668" s="518" t="n">
        <v>0</v>
      </c>
      <c r="BI1668" s="518" t="n">
        <v>0</v>
      </c>
      <c r="BJ1668" s="518"/>
      <c r="BK1668" s="518"/>
      <c r="BL1668" s="518" t="n">
        <v>0</v>
      </c>
      <c r="BM1668" s="518"/>
      <c r="BN1668" s="518"/>
      <c r="BO1668" s="518"/>
      <c r="BP1668" s="518"/>
      <c r="BQ1668" s="518"/>
      <c r="BR1668" s="518"/>
      <c r="BS1668" s="518"/>
      <c r="BT1668" s="518"/>
      <c r="BU1668" s="518"/>
      <c r="BV1668" s="518" t="n">
        <v>0</v>
      </c>
      <c r="BW1668" s="518" t="n">
        <v>0</v>
      </c>
      <c r="BX1668" s="518" t="n">
        <v>0</v>
      </c>
      <c r="BY1668" s="518" t="n">
        <v>0</v>
      </c>
      <c r="BZ1668" s="518" t="n">
        <v>0</v>
      </c>
      <c r="CA1668" s="518" t="n">
        <v>0</v>
      </c>
      <c r="CB1668" s="518" t="n">
        <v>0</v>
      </c>
      <c r="CC1668" s="518" t="n">
        <v>0</v>
      </c>
      <c r="CD1668" s="518" t="n">
        <v>0</v>
      </c>
      <c r="CE1668" s="518" t="n">
        <v>0</v>
      </c>
      <c r="CF1668" s="518" t="n">
        <v>0</v>
      </c>
      <c r="CG1668" s="518" t="n">
        <v>0</v>
      </c>
      <c r="CH1668" s="518"/>
      <c r="CI1668" s="716"/>
      <c r="CL1668" s="48" t="n">
        <v>2</v>
      </c>
      <c r="CM1668" s="48" t="n">
        <f aca="false">CL1668-V1668</f>
        <v>0</v>
      </c>
      <c r="CN1668" s="702" t="n">
        <f aca="false">SUM(CO1668:DR1668)</f>
        <v>2</v>
      </c>
      <c r="CO1668" s="703" t="n">
        <v>0</v>
      </c>
      <c r="CP1668" s="703"/>
      <c r="CQ1668" s="703" t="n">
        <v>0</v>
      </c>
      <c r="CR1668" s="703"/>
      <c r="CS1668" s="703" t="n">
        <v>0</v>
      </c>
      <c r="CT1668" s="703" t="n">
        <v>0</v>
      </c>
      <c r="CU1668" s="703"/>
      <c r="CV1668" s="703"/>
      <c r="CW1668" s="703"/>
      <c r="CX1668" s="703" t="n">
        <v>0</v>
      </c>
      <c r="CY1668" s="703" t="n">
        <v>0</v>
      </c>
      <c r="CZ1668" s="703" t="n">
        <v>0</v>
      </c>
      <c r="DA1668" s="703"/>
      <c r="DB1668" s="703"/>
      <c r="DC1668" s="703"/>
      <c r="DD1668" s="703"/>
      <c r="DE1668" s="703" t="n">
        <v>0</v>
      </c>
      <c r="DF1668" s="703"/>
      <c r="DG1668" s="703" t="n">
        <v>0</v>
      </c>
      <c r="DH1668" s="703" t="n">
        <v>0</v>
      </c>
      <c r="DI1668" s="703" t="n">
        <v>0</v>
      </c>
      <c r="DJ1668" s="703" t="n">
        <v>0</v>
      </c>
      <c r="DK1668" s="703" t="n">
        <v>0</v>
      </c>
      <c r="DL1668" s="703" t="n">
        <v>0</v>
      </c>
      <c r="DM1668" s="703" t="n">
        <v>2</v>
      </c>
      <c r="DN1668" s="703"/>
      <c r="DO1668" s="703"/>
      <c r="DP1668" s="703"/>
      <c r="DQ1668" s="703"/>
      <c r="DR1668" s="703"/>
      <c r="DS1668" s="704" t="n">
        <f aca="false">CN1668-V1668</f>
        <v>0</v>
      </c>
      <c r="DT1668" s="553"/>
      <c r="DU1668" s="48"/>
    </row>
    <row r="1669" customFormat="false" ht="15" hidden="false" customHeight="true" outlineLevel="0" collapsed="false">
      <c r="A1669" s="705" t="n">
        <f aca="false">A1668+1</f>
        <v>1660</v>
      </c>
      <c r="B1669" s="706" t="s">
        <v>2495</v>
      </c>
      <c r="C1669" s="706" t="s">
        <v>377</v>
      </c>
      <c r="D1669" s="706" t="s">
        <v>373</v>
      </c>
      <c r="E1669" s="243" t="n">
        <f aca="false">COUNTIF($G$10:$G$1856,$G1669)</f>
        <v>1</v>
      </c>
      <c r="F1669" s="706"/>
      <c r="G1669" s="706" t="s">
        <v>3679</v>
      </c>
      <c r="H1669" s="707" t="s">
        <v>2634</v>
      </c>
      <c r="I1669" s="708" t="s">
        <v>1031</v>
      </c>
      <c r="J1669" s="707" t="s">
        <v>322</v>
      </c>
      <c r="K1669" s="709" t="s">
        <v>321</v>
      </c>
      <c r="L1669" s="707" t="s">
        <v>320</v>
      </c>
      <c r="M1669" s="708" t="s">
        <v>1032</v>
      </c>
      <c r="N1669" s="710" t="s">
        <v>934</v>
      </c>
      <c r="O1669" s="512" t="n">
        <v>1</v>
      </c>
      <c r="P1669" s="512" t="n">
        <v>1</v>
      </c>
      <c r="Q1669" s="711" t="n">
        <v>0.005999436</v>
      </c>
      <c r="R1669" s="712"/>
      <c r="S1669" s="713"/>
      <c r="T1669" s="714" t="n">
        <v>10.57</v>
      </c>
      <c r="U1669" s="715"/>
      <c r="V1669" s="262" t="n">
        <f aca="false">SUM(W1669:CI1669)</f>
        <v>2</v>
      </c>
      <c r="W1669" s="243" t="n">
        <v>0</v>
      </c>
      <c r="X1669" s="243" t="n">
        <v>0</v>
      </c>
      <c r="Y1669" s="243" t="n">
        <v>0</v>
      </c>
      <c r="Z1669" s="243" t="n">
        <v>0</v>
      </c>
      <c r="AA1669" s="243" t="n">
        <v>0</v>
      </c>
      <c r="AB1669" s="243" t="n">
        <v>0</v>
      </c>
      <c r="AC1669" s="243" t="n">
        <v>0</v>
      </c>
      <c r="AD1669" s="243" t="n">
        <v>0</v>
      </c>
      <c r="AE1669" s="243" t="n">
        <v>0</v>
      </c>
      <c r="AF1669" s="243" t="n">
        <v>0</v>
      </c>
      <c r="AG1669" s="243" t="n">
        <v>0</v>
      </c>
      <c r="AH1669" s="518" t="n">
        <v>0</v>
      </c>
      <c r="AI1669" s="243" t="n">
        <v>0</v>
      </c>
      <c r="AJ1669" s="243" t="n">
        <v>0</v>
      </c>
      <c r="AK1669" s="518" t="n">
        <v>0</v>
      </c>
      <c r="AL1669" s="518" t="n">
        <v>0</v>
      </c>
      <c r="AM1669" s="518" t="n">
        <v>0</v>
      </c>
      <c r="AN1669" s="518" t="n">
        <v>0</v>
      </c>
      <c r="AO1669" s="518" t="n">
        <v>0</v>
      </c>
      <c r="AP1669" s="518" t="n">
        <v>0</v>
      </c>
      <c r="AQ1669" s="518" t="n">
        <v>0</v>
      </c>
      <c r="AR1669" s="518" t="n">
        <v>0</v>
      </c>
      <c r="AS1669" s="518" t="n">
        <v>0</v>
      </c>
      <c r="AT1669" s="518" t="n">
        <v>0</v>
      </c>
      <c r="AU1669" s="518" t="n">
        <v>0</v>
      </c>
      <c r="AV1669" s="518" t="n">
        <v>0</v>
      </c>
      <c r="AW1669" s="518" t="n">
        <v>0</v>
      </c>
      <c r="AX1669" s="518" t="n">
        <v>0</v>
      </c>
      <c r="AY1669" s="518" t="n">
        <v>0</v>
      </c>
      <c r="AZ1669" s="518" t="n">
        <v>0</v>
      </c>
      <c r="BA1669" s="518" t="n">
        <v>0</v>
      </c>
      <c r="BB1669" s="518" t="n">
        <v>0</v>
      </c>
      <c r="BC1669" s="518" t="n">
        <v>0</v>
      </c>
      <c r="BD1669" s="518" t="n">
        <v>0</v>
      </c>
      <c r="BE1669" s="518" t="n">
        <v>0</v>
      </c>
      <c r="BF1669" s="518" t="n">
        <v>2</v>
      </c>
      <c r="BG1669" s="518" t="n">
        <v>0</v>
      </c>
      <c r="BH1669" s="518" t="n">
        <v>0</v>
      </c>
      <c r="BI1669" s="518" t="n">
        <v>0</v>
      </c>
      <c r="BJ1669" s="518"/>
      <c r="BK1669" s="518"/>
      <c r="BL1669" s="518" t="n">
        <v>0</v>
      </c>
      <c r="BM1669" s="518"/>
      <c r="BN1669" s="518"/>
      <c r="BO1669" s="518"/>
      <c r="BP1669" s="518"/>
      <c r="BQ1669" s="518"/>
      <c r="BR1669" s="518"/>
      <c r="BS1669" s="518"/>
      <c r="BT1669" s="518"/>
      <c r="BU1669" s="518"/>
      <c r="BV1669" s="518" t="n">
        <v>0</v>
      </c>
      <c r="BW1669" s="518" t="n">
        <v>0</v>
      </c>
      <c r="BX1669" s="518" t="n">
        <v>0</v>
      </c>
      <c r="BY1669" s="518" t="n">
        <v>0</v>
      </c>
      <c r="BZ1669" s="518" t="n">
        <v>0</v>
      </c>
      <c r="CA1669" s="518" t="n">
        <v>0</v>
      </c>
      <c r="CB1669" s="518" t="n">
        <v>0</v>
      </c>
      <c r="CC1669" s="518" t="n">
        <v>0</v>
      </c>
      <c r="CD1669" s="518" t="n">
        <v>0</v>
      </c>
      <c r="CE1669" s="518" t="n">
        <v>0</v>
      </c>
      <c r="CF1669" s="518" t="n">
        <v>0</v>
      </c>
      <c r="CG1669" s="518" t="n">
        <v>0</v>
      </c>
      <c r="CH1669" s="518"/>
      <c r="CI1669" s="716"/>
      <c r="CL1669" s="48" t="n">
        <v>2</v>
      </c>
      <c r="CM1669" s="48" t="n">
        <f aca="false">CL1669-V1669</f>
        <v>0</v>
      </c>
      <c r="CN1669" s="702" t="n">
        <f aca="false">SUM(CO1669:DR1669)</f>
        <v>2</v>
      </c>
      <c r="CO1669" s="703" t="n">
        <v>0</v>
      </c>
      <c r="CP1669" s="703"/>
      <c r="CQ1669" s="703" t="n">
        <v>0</v>
      </c>
      <c r="CR1669" s="703"/>
      <c r="CS1669" s="703" t="n">
        <v>0</v>
      </c>
      <c r="CT1669" s="703" t="n">
        <v>0</v>
      </c>
      <c r="CU1669" s="703"/>
      <c r="CV1669" s="703"/>
      <c r="CW1669" s="703"/>
      <c r="CX1669" s="703" t="n">
        <v>0</v>
      </c>
      <c r="CY1669" s="703" t="n">
        <v>0</v>
      </c>
      <c r="CZ1669" s="703" t="n">
        <v>0</v>
      </c>
      <c r="DA1669" s="703"/>
      <c r="DB1669" s="703"/>
      <c r="DC1669" s="703"/>
      <c r="DD1669" s="703"/>
      <c r="DE1669" s="703" t="n">
        <v>0</v>
      </c>
      <c r="DF1669" s="703"/>
      <c r="DG1669" s="703" t="n">
        <v>0</v>
      </c>
      <c r="DH1669" s="703" t="n">
        <v>0</v>
      </c>
      <c r="DI1669" s="703" t="n">
        <v>0</v>
      </c>
      <c r="DJ1669" s="703" t="n">
        <v>0</v>
      </c>
      <c r="DK1669" s="703" t="n">
        <v>0</v>
      </c>
      <c r="DL1669" s="703" t="n">
        <v>0</v>
      </c>
      <c r="DM1669" s="703" t="n">
        <v>2</v>
      </c>
      <c r="DN1669" s="703"/>
      <c r="DO1669" s="703"/>
      <c r="DP1669" s="703"/>
      <c r="DQ1669" s="703"/>
      <c r="DR1669" s="703"/>
      <c r="DS1669" s="704" t="n">
        <f aca="false">CN1669-V1669</f>
        <v>0</v>
      </c>
      <c r="DT1669" s="553"/>
      <c r="DU1669" s="48"/>
    </row>
    <row r="1670" customFormat="false" ht="15" hidden="false" customHeight="true" outlineLevel="0" collapsed="false">
      <c r="A1670" s="705" t="n">
        <f aca="false">A1669+1</f>
        <v>1661</v>
      </c>
      <c r="B1670" s="706" t="s">
        <v>2495</v>
      </c>
      <c r="C1670" s="706" t="s">
        <v>377</v>
      </c>
      <c r="D1670" s="706" t="s">
        <v>373</v>
      </c>
      <c r="E1670" s="243" t="n">
        <f aca="false">COUNTIF($G$10:$G$1856,$G1670)</f>
        <v>1</v>
      </c>
      <c r="F1670" s="706"/>
      <c r="G1670" s="706" t="s">
        <v>3680</v>
      </c>
      <c r="H1670" s="707" t="s">
        <v>2636</v>
      </c>
      <c r="I1670" s="708" t="s">
        <v>1038</v>
      </c>
      <c r="J1670" s="707" t="s">
        <v>322</v>
      </c>
      <c r="K1670" s="709" t="s">
        <v>321</v>
      </c>
      <c r="L1670" s="707" t="s">
        <v>320</v>
      </c>
      <c r="M1670" s="708" t="s">
        <v>2637</v>
      </c>
      <c r="N1670" s="710" t="s">
        <v>934</v>
      </c>
      <c r="O1670" s="512" t="n">
        <v>1</v>
      </c>
      <c r="P1670" s="512" t="n">
        <v>1</v>
      </c>
      <c r="Q1670" s="711" t="n">
        <v>0.003238452</v>
      </c>
      <c r="R1670" s="712"/>
      <c r="S1670" s="713"/>
      <c r="T1670" s="714" t="n">
        <v>5.71</v>
      </c>
      <c r="U1670" s="715"/>
      <c r="V1670" s="262" t="n">
        <f aca="false">SUM(W1670:CI1670)</f>
        <v>2</v>
      </c>
      <c r="W1670" s="243" t="n">
        <v>0</v>
      </c>
      <c r="X1670" s="243" t="n">
        <v>0</v>
      </c>
      <c r="Y1670" s="243" t="n">
        <v>0</v>
      </c>
      <c r="Z1670" s="243" t="n">
        <v>0</v>
      </c>
      <c r="AA1670" s="243" t="n">
        <v>0</v>
      </c>
      <c r="AB1670" s="243" t="n">
        <v>0</v>
      </c>
      <c r="AC1670" s="243" t="n">
        <v>0</v>
      </c>
      <c r="AD1670" s="243" t="n">
        <v>0</v>
      </c>
      <c r="AE1670" s="243" t="n">
        <v>0</v>
      </c>
      <c r="AF1670" s="243" t="n">
        <v>0</v>
      </c>
      <c r="AG1670" s="243" t="n">
        <v>0</v>
      </c>
      <c r="AH1670" s="518" t="n">
        <v>0</v>
      </c>
      <c r="AI1670" s="243" t="n">
        <v>0</v>
      </c>
      <c r="AJ1670" s="243" t="n">
        <v>0</v>
      </c>
      <c r="AK1670" s="518" t="n">
        <v>0</v>
      </c>
      <c r="AL1670" s="518" t="n">
        <v>0</v>
      </c>
      <c r="AM1670" s="518" t="n">
        <v>0</v>
      </c>
      <c r="AN1670" s="518" t="n">
        <v>0</v>
      </c>
      <c r="AO1670" s="518" t="n">
        <v>0</v>
      </c>
      <c r="AP1670" s="518" t="n">
        <v>0</v>
      </c>
      <c r="AQ1670" s="518" t="n">
        <v>0</v>
      </c>
      <c r="AR1670" s="518" t="n">
        <v>0</v>
      </c>
      <c r="AS1670" s="518" t="n">
        <v>0</v>
      </c>
      <c r="AT1670" s="518" t="n">
        <v>0</v>
      </c>
      <c r="AU1670" s="518" t="n">
        <v>0</v>
      </c>
      <c r="AV1670" s="518" t="n">
        <v>0</v>
      </c>
      <c r="AW1670" s="518" t="n">
        <v>0</v>
      </c>
      <c r="AX1670" s="518" t="n">
        <v>0</v>
      </c>
      <c r="AY1670" s="518" t="n">
        <v>0</v>
      </c>
      <c r="AZ1670" s="518" t="n">
        <v>0</v>
      </c>
      <c r="BA1670" s="518" t="n">
        <v>0</v>
      </c>
      <c r="BB1670" s="518" t="n">
        <v>0</v>
      </c>
      <c r="BC1670" s="518" t="n">
        <v>0</v>
      </c>
      <c r="BD1670" s="518" t="n">
        <v>0</v>
      </c>
      <c r="BE1670" s="518" t="n">
        <v>0</v>
      </c>
      <c r="BF1670" s="518" t="n">
        <v>2</v>
      </c>
      <c r="BG1670" s="518" t="n">
        <v>0</v>
      </c>
      <c r="BH1670" s="518" t="n">
        <v>0</v>
      </c>
      <c r="BI1670" s="518" t="n">
        <v>0</v>
      </c>
      <c r="BJ1670" s="518"/>
      <c r="BK1670" s="518"/>
      <c r="BL1670" s="518" t="n">
        <v>0</v>
      </c>
      <c r="BM1670" s="518"/>
      <c r="BN1670" s="518"/>
      <c r="BO1670" s="518"/>
      <c r="BP1670" s="518"/>
      <c r="BQ1670" s="518"/>
      <c r="BR1670" s="518"/>
      <c r="BS1670" s="518"/>
      <c r="BT1670" s="518"/>
      <c r="BU1670" s="518"/>
      <c r="BV1670" s="518" t="n">
        <v>0</v>
      </c>
      <c r="BW1670" s="518" t="n">
        <v>0</v>
      </c>
      <c r="BX1670" s="518" t="n">
        <v>0</v>
      </c>
      <c r="BY1670" s="518" t="n">
        <v>0</v>
      </c>
      <c r="BZ1670" s="518" t="n">
        <v>0</v>
      </c>
      <c r="CA1670" s="518" t="n">
        <v>0</v>
      </c>
      <c r="CB1670" s="518" t="n">
        <v>0</v>
      </c>
      <c r="CC1670" s="518" t="n">
        <v>0</v>
      </c>
      <c r="CD1670" s="518" t="n">
        <v>0</v>
      </c>
      <c r="CE1670" s="518" t="n">
        <v>0</v>
      </c>
      <c r="CF1670" s="518" t="n">
        <v>0</v>
      </c>
      <c r="CG1670" s="518" t="n">
        <v>0</v>
      </c>
      <c r="CH1670" s="518"/>
      <c r="CI1670" s="716"/>
      <c r="CL1670" s="48" t="n">
        <v>2</v>
      </c>
      <c r="CM1670" s="48" t="n">
        <f aca="false">CL1670-V1670</f>
        <v>0</v>
      </c>
      <c r="CN1670" s="702" t="n">
        <f aca="false">SUM(CO1670:DR1670)</f>
        <v>2</v>
      </c>
      <c r="CO1670" s="703" t="n">
        <v>0</v>
      </c>
      <c r="CP1670" s="703"/>
      <c r="CQ1670" s="703" t="n">
        <v>0</v>
      </c>
      <c r="CR1670" s="703"/>
      <c r="CS1670" s="703" t="n">
        <v>0</v>
      </c>
      <c r="CT1670" s="703" t="n">
        <v>0</v>
      </c>
      <c r="CU1670" s="703"/>
      <c r="CV1670" s="703"/>
      <c r="CW1670" s="703"/>
      <c r="CX1670" s="703" t="n">
        <v>0</v>
      </c>
      <c r="CY1670" s="703" t="n">
        <v>0</v>
      </c>
      <c r="CZ1670" s="703" t="n">
        <v>0</v>
      </c>
      <c r="DA1670" s="703"/>
      <c r="DB1670" s="703"/>
      <c r="DC1670" s="703"/>
      <c r="DD1670" s="703"/>
      <c r="DE1670" s="703" t="n">
        <v>0</v>
      </c>
      <c r="DF1670" s="703"/>
      <c r="DG1670" s="703" t="n">
        <v>0</v>
      </c>
      <c r="DH1670" s="703" t="n">
        <v>0</v>
      </c>
      <c r="DI1670" s="703" t="n">
        <v>0</v>
      </c>
      <c r="DJ1670" s="703" t="n">
        <v>0</v>
      </c>
      <c r="DK1670" s="703" t="n">
        <v>0</v>
      </c>
      <c r="DL1670" s="703" t="n">
        <v>0</v>
      </c>
      <c r="DM1670" s="703" t="n">
        <v>2</v>
      </c>
      <c r="DN1670" s="703"/>
      <c r="DO1670" s="703"/>
      <c r="DP1670" s="703"/>
      <c r="DQ1670" s="703"/>
      <c r="DR1670" s="703"/>
      <c r="DS1670" s="704" t="n">
        <f aca="false">CN1670-V1670</f>
        <v>0</v>
      </c>
      <c r="DT1670" s="553"/>
      <c r="DU1670" s="48"/>
    </row>
    <row r="1671" customFormat="false" ht="15" hidden="false" customHeight="true" outlineLevel="0" collapsed="false">
      <c r="A1671" s="705" t="n">
        <f aca="false">A1670+1</f>
        <v>1662</v>
      </c>
      <c r="B1671" s="706" t="s">
        <v>2495</v>
      </c>
      <c r="C1671" s="706" t="s">
        <v>377</v>
      </c>
      <c r="D1671" s="706" t="s">
        <v>373</v>
      </c>
      <c r="E1671" s="243" t="n">
        <f aca="false">COUNTIF($G$10:$G$1856,$G1671)</f>
        <v>1</v>
      </c>
      <c r="F1671" s="706"/>
      <c r="G1671" s="706" t="s">
        <v>3681</v>
      </c>
      <c r="H1671" s="707" t="s">
        <v>2639</v>
      </c>
      <c r="I1671" s="708" t="s">
        <v>1042</v>
      </c>
      <c r="J1671" s="707" t="s">
        <v>322</v>
      </c>
      <c r="K1671" s="709" t="s">
        <v>321</v>
      </c>
      <c r="L1671" s="707" t="s">
        <v>320</v>
      </c>
      <c r="M1671" s="708" t="s">
        <v>2640</v>
      </c>
      <c r="N1671" s="710" t="s">
        <v>934</v>
      </c>
      <c r="O1671" s="512" t="n">
        <v>1</v>
      </c>
      <c r="P1671" s="512" t="n">
        <v>1</v>
      </c>
      <c r="Q1671" s="711" t="n">
        <v>0.003238452</v>
      </c>
      <c r="R1671" s="712"/>
      <c r="S1671" s="713"/>
      <c r="T1671" s="714" t="n">
        <v>5.71</v>
      </c>
      <c r="U1671" s="715"/>
      <c r="V1671" s="262" t="n">
        <f aca="false">SUM(W1671:CI1671)</f>
        <v>2</v>
      </c>
      <c r="W1671" s="243" t="n">
        <v>0</v>
      </c>
      <c r="X1671" s="243" t="n">
        <v>0</v>
      </c>
      <c r="Y1671" s="243" t="n">
        <v>0</v>
      </c>
      <c r="Z1671" s="243" t="n">
        <v>0</v>
      </c>
      <c r="AA1671" s="243" t="n">
        <v>0</v>
      </c>
      <c r="AB1671" s="243" t="n">
        <v>0</v>
      </c>
      <c r="AC1671" s="243" t="n">
        <v>0</v>
      </c>
      <c r="AD1671" s="243" t="n">
        <v>0</v>
      </c>
      <c r="AE1671" s="243" t="n">
        <v>0</v>
      </c>
      <c r="AF1671" s="243" t="n">
        <v>0</v>
      </c>
      <c r="AG1671" s="243" t="n">
        <v>0</v>
      </c>
      <c r="AH1671" s="518" t="n">
        <v>0</v>
      </c>
      <c r="AI1671" s="243" t="n">
        <v>0</v>
      </c>
      <c r="AJ1671" s="243" t="n">
        <v>0</v>
      </c>
      <c r="AK1671" s="518" t="n">
        <v>0</v>
      </c>
      <c r="AL1671" s="518" t="n">
        <v>0</v>
      </c>
      <c r="AM1671" s="518" t="n">
        <v>0</v>
      </c>
      <c r="AN1671" s="518" t="n">
        <v>0</v>
      </c>
      <c r="AO1671" s="518" t="n">
        <v>0</v>
      </c>
      <c r="AP1671" s="518" t="n">
        <v>0</v>
      </c>
      <c r="AQ1671" s="518" t="n">
        <v>0</v>
      </c>
      <c r="AR1671" s="518" t="n">
        <v>0</v>
      </c>
      <c r="AS1671" s="518" t="n">
        <v>0</v>
      </c>
      <c r="AT1671" s="518" t="n">
        <v>0</v>
      </c>
      <c r="AU1671" s="518" t="n">
        <v>0</v>
      </c>
      <c r="AV1671" s="518" t="n">
        <v>0</v>
      </c>
      <c r="AW1671" s="518" t="n">
        <v>0</v>
      </c>
      <c r="AX1671" s="518" t="n">
        <v>0</v>
      </c>
      <c r="AY1671" s="518" t="n">
        <v>0</v>
      </c>
      <c r="AZ1671" s="518" t="n">
        <v>0</v>
      </c>
      <c r="BA1671" s="518" t="n">
        <v>0</v>
      </c>
      <c r="BB1671" s="518" t="n">
        <v>0</v>
      </c>
      <c r="BC1671" s="518" t="n">
        <v>0</v>
      </c>
      <c r="BD1671" s="518" t="n">
        <v>0</v>
      </c>
      <c r="BE1671" s="518" t="n">
        <v>0</v>
      </c>
      <c r="BF1671" s="518" t="n">
        <v>2</v>
      </c>
      <c r="BG1671" s="518" t="n">
        <v>0</v>
      </c>
      <c r="BH1671" s="518" t="n">
        <v>0</v>
      </c>
      <c r="BI1671" s="518" t="n">
        <v>0</v>
      </c>
      <c r="BJ1671" s="518"/>
      <c r="BK1671" s="518"/>
      <c r="BL1671" s="518" t="n">
        <v>0</v>
      </c>
      <c r="BM1671" s="518"/>
      <c r="BN1671" s="518"/>
      <c r="BO1671" s="518"/>
      <c r="BP1671" s="518"/>
      <c r="BQ1671" s="518"/>
      <c r="BR1671" s="518"/>
      <c r="BS1671" s="518"/>
      <c r="BT1671" s="518"/>
      <c r="BU1671" s="518"/>
      <c r="BV1671" s="518" t="n">
        <v>0</v>
      </c>
      <c r="BW1671" s="518" t="n">
        <v>0</v>
      </c>
      <c r="BX1671" s="518" t="n">
        <v>0</v>
      </c>
      <c r="BY1671" s="518" t="n">
        <v>0</v>
      </c>
      <c r="BZ1671" s="518" t="n">
        <v>0</v>
      </c>
      <c r="CA1671" s="518" t="n">
        <v>0</v>
      </c>
      <c r="CB1671" s="518" t="n">
        <v>0</v>
      </c>
      <c r="CC1671" s="518" t="n">
        <v>0</v>
      </c>
      <c r="CD1671" s="518" t="n">
        <v>0</v>
      </c>
      <c r="CE1671" s="518" t="n">
        <v>0</v>
      </c>
      <c r="CF1671" s="518" t="n">
        <v>0</v>
      </c>
      <c r="CG1671" s="518" t="n">
        <v>0</v>
      </c>
      <c r="CH1671" s="518"/>
      <c r="CI1671" s="716"/>
      <c r="CL1671" s="48" t="n">
        <v>2</v>
      </c>
      <c r="CM1671" s="48" t="n">
        <f aca="false">CL1671-V1671</f>
        <v>0</v>
      </c>
      <c r="CN1671" s="702" t="n">
        <f aca="false">SUM(CO1671:DR1671)</f>
        <v>2</v>
      </c>
      <c r="CO1671" s="703" t="n">
        <v>0</v>
      </c>
      <c r="CP1671" s="703"/>
      <c r="CQ1671" s="703" t="n">
        <v>0</v>
      </c>
      <c r="CR1671" s="703"/>
      <c r="CS1671" s="703" t="n">
        <v>0</v>
      </c>
      <c r="CT1671" s="703" t="n">
        <v>0</v>
      </c>
      <c r="CU1671" s="703"/>
      <c r="CV1671" s="703"/>
      <c r="CW1671" s="703"/>
      <c r="CX1671" s="703" t="n">
        <v>0</v>
      </c>
      <c r="CY1671" s="703" t="n">
        <v>0</v>
      </c>
      <c r="CZ1671" s="703" t="n">
        <v>0</v>
      </c>
      <c r="DA1671" s="703"/>
      <c r="DB1671" s="703"/>
      <c r="DC1671" s="703"/>
      <c r="DD1671" s="703"/>
      <c r="DE1671" s="703" t="n">
        <v>0</v>
      </c>
      <c r="DF1671" s="703"/>
      <c r="DG1671" s="703" t="n">
        <v>0</v>
      </c>
      <c r="DH1671" s="703" t="n">
        <v>0</v>
      </c>
      <c r="DI1671" s="703" t="n">
        <v>0</v>
      </c>
      <c r="DJ1671" s="703" t="n">
        <v>0</v>
      </c>
      <c r="DK1671" s="703" t="n">
        <v>0</v>
      </c>
      <c r="DL1671" s="703" t="n">
        <v>0</v>
      </c>
      <c r="DM1671" s="703" t="n">
        <v>2</v>
      </c>
      <c r="DN1671" s="703"/>
      <c r="DO1671" s="703"/>
      <c r="DP1671" s="703"/>
      <c r="DQ1671" s="703"/>
      <c r="DR1671" s="703"/>
      <c r="DS1671" s="704" t="n">
        <f aca="false">CN1671-V1671</f>
        <v>0</v>
      </c>
      <c r="DT1671" s="553"/>
      <c r="DU1671" s="48"/>
    </row>
    <row r="1672" customFormat="false" ht="15" hidden="false" customHeight="true" outlineLevel="0" collapsed="false">
      <c r="A1672" s="705" t="n">
        <f aca="false">A1671+1</f>
        <v>1663</v>
      </c>
      <c r="B1672" s="706" t="s">
        <v>2495</v>
      </c>
      <c r="C1672" s="706" t="s">
        <v>377</v>
      </c>
      <c r="D1672" s="706" t="s">
        <v>373</v>
      </c>
      <c r="E1672" s="243" t="n">
        <f aca="false">COUNTIF($G$10:$G$1856,$G1672)</f>
        <v>1</v>
      </c>
      <c r="F1672" s="706"/>
      <c r="G1672" s="706" t="s">
        <v>3682</v>
      </c>
      <c r="H1672" s="707" t="s">
        <v>2642</v>
      </c>
      <c r="I1672" s="708" t="s">
        <v>2643</v>
      </c>
      <c r="J1672" s="707" t="s">
        <v>322</v>
      </c>
      <c r="K1672" s="709" t="s">
        <v>321</v>
      </c>
      <c r="L1672" s="707" t="s">
        <v>320</v>
      </c>
      <c r="M1672" s="708" t="s">
        <v>1118</v>
      </c>
      <c r="N1672" s="710" t="s">
        <v>934</v>
      </c>
      <c r="O1672" s="512" t="n">
        <v>1</v>
      </c>
      <c r="P1672" s="512" t="n">
        <v>1</v>
      </c>
      <c r="Q1672" s="711" t="n">
        <v>0.00201996</v>
      </c>
      <c r="R1672" s="712"/>
      <c r="S1672" s="713"/>
      <c r="T1672" s="714" t="n">
        <v>3.56</v>
      </c>
      <c r="U1672" s="715"/>
      <c r="V1672" s="262" t="n">
        <f aca="false">SUM(W1672:CI1672)</f>
        <v>2</v>
      </c>
      <c r="W1672" s="243" t="n">
        <v>0</v>
      </c>
      <c r="X1672" s="243" t="n">
        <v>0</v>
      </c>
      <c r="Y1672" s="243" t="n">
        <v>0</v>
      </c>
      <c r="Z1672" s="243" t="n">
        <v>0</v>
      </c>
      <c r="AA1672" s="243" t="n">
        <v>0</v>
      </c>
      <c r="AB1672" s="243" t="n">
        <v>0</v>
      </c>
      <c r="AC1672" s="243" t="n">
        <v>0</v>
      </c>
      <c r="AD1672" s="243" t="n">
        <v>0</v>
      </c>
      <c r="AE1672" s="243" t="n">
        <v>0</v>
      </c>
      <c r="AF1672" s="243" t="n">
        <v>0</v>
      </c>
      <c r="AG1672" s="243" t="n">
        <v>0</v>
      </c>
      <c r="AH1672" s="518" t="n">
        <v>0</v>
      </c>
      <c r="AI1672" s="243" t="n">
        <v>0</v>
      </c>
      <c r="AJ1672" s="243" t="n">
        <v>0</v>
      </c>
      <c r="AK1672" s="518" t="n">
        <v>0</v>
      </c>
      <c r="AL1672" s="518" t="n">
        <v>0</v>
      </c>
      <c r="AM1672" s="518" t="n">
        <v>0</v>
      </c>
      <c r="AN1672" s="518" t="n">
        <v>0</v>
      </c>
      <c r="AO1672" s="518" t="n">
        <v>0</v>
      </c>
      <c r="AP1672" s="518" t="n">
        <v>0</v>
      </c>
      <c r="AQ1672" s="518" t="n">
        <v>0</v>
      </c>
      <c r="AR1672" s="518" t="n">
        <v>0</v>
      </c>
      <c r="AS1672" s="518" t="n">
        <v>0</v>
      </c>
      <c r="AT1672" s="518" t="n">
        <v>0</v>
      </c>
      <c r="AU1672" s="518" t="n">
        <v>0</v>
      </c>
      <c r="AV1672" s="518" t="n">
        <v>0</v>
      </c>
      <c r="AW1672" s="518" t="n">
        <v>0</v>
      </c>
      <c r="AX1672" s="518" t="n">
        <v>0</v>
      </c>
      <c r="AY1672" s="518" t="n">
        <v>0</v>
      </c>
      <c r="AZ1672" s="518" t="n">
        <v>0</v>
      </c>
      <c r="BA1672" s="518" t="n">
        <v>0</v>
      </c>
      <c r="BB1672" s="518" t="n">
        <v>0</v>
      </c>
      <c r="BC1672" s="518" t="n">
        <v>0</v>
      </c>
      <c r="BD1672" s="518" t="n">
        <v>0</v>
      </c>
      <c r="BE1672" s="518" t="n">
        <v>0</v>
      </c>
      <c r="BF1672" s="518" t="n">
        <v>2</v>
      </c>
      <c r="BG1672" s="518" t="n">
        <v>0</v>
      </c>
      <c r="BH1672" s="518" t="n">
        <v>0</v>
      </c>
      <c r="BI1672" s="518" t="n">
        <v>0</v>
      </c>
      <c r="BJ1672" s="518"/>
      <c r="BK1672" s="518"/>
      <c r="BL1672" s="518" t="n">
        <v>0</v>
      </c>
      <c r="BM1672" s="518"/>
      <c r="BN1672" s="518"/>
      <c r="BO1672" s="518"/>
      <c r="BP1672" s="518"/>
      <c r="BQ1672" s="518"/>
      <c r="BR1672" s="518"/>
      <c r="BS1672" s="518"/>
      <c r="BT1672" s="518"/>
      <c r="BU1672" s="518"/>
      <c r="BV1672" s="518" t="n">
        <v>0</v>
      </c>
      <c r="BW1672" s="518" t="n">
        <v>0</v>
      </c>
      <c r="BX1672" s="518" t="n">
        <v>0</v>
      </c>
      <c r="BY1672" s="518" t="n">
        <v>0</v>
      </c>
      <c r="BZ1672" s="518" t="n">
        <v>0</v>
      </c>
      <c r="CA1672" s="518" t="n">
        <v>0</v>
      </c>
      <c r="CB1672" s="518" t="n">
        <v>0</v>
      </c>
      <c r="CC1672" s="518" t="n">
        <v>0</v>
      </c>
      <c r="CD1672" s="518" t="n">
        <v>0</v>
      </c>
      <c r="CE1672" s="518" t="n">
        <v>0</v>
      </c>
      <c r="CF1672" s="518" t="n">
        <v>0</v>
      </c>
      <c r="CG1672" s="518" t="n">
        <v>0</v>
      </c>
      <c r="CH1672" s="518"/>
      <c r="CI1672" s="716"/>
      <c r="CL1672" s="48" t="n">
        <v>2</v>
      </c>
      <c r="CM1672" s="48" t="n">
        <f aca="false">CL1672-V1672</f>
        <v>0</v>
      </c>
      <c r="CN1672" s="702" t="n">
        <f aca="false">SUM(CO1672:DR1672)</f>
        <v>2</v>
      </c>
      <c r="CO1672" s="703" t="n">
        <v>0</v>
      </c>
      <c r="CP1672" s="703"/>
      <c r="CQ1672" s="703" t="n">
        <v>0</v>
      </c>
      <c r="CR1672" s="703"/>
      <c r="CS1672" s="703" t="n">
        <v>0</v>
      </c>
      <c r="CT1672" s="703" t="n">
        <v>0</v>
      </c>
      <c r="CU1672" s="703"/>
      <c r="CV1672" s="703"/>
      <c r="CW1672" s="703"/>
      <c r="CX1672" s="703" t="n">
        <v>0</v>
      </c>
      <c r="CY1672" s="703" t="n">
        <v>0</v>
      </c>
      <c r="CZ1672" s="703" t="n">
        <v>0</v>
      </c>
      <c r="DA1672" s="703"/>
      <c r="DB1672" s="703"/>
      <c r="DC1672" s="703"/>
      <c r="DD1672" s="703"/>
      <c r="DE1672" s="703" t="n">
        <v>0</v>
      </c>
      <c r="DF1672" s="703"/>
      <c r="DG1672" s="703" t="n">
        <v>0</v>
      </c>
      <c r="DH1672" s="703" t="n">
        <v>0</v>
      </c>
      <c r="DI1672" s="703" t="n">
        <v>0</v>
      </c>
      <c r="DJ1672" s="703" t="n">
        <v>0</v>
      </c>
      <c r="DK1672" s="703" t="n">
        <v>0</v>
      </c>
      <c r="DL1672" s="703" t="n">
        <v>0</v>
      </c>
      <c r="DM1672" s="703" t="n">
        <v>2</v>
      </c>
      <c r="DN1672" s="703"/>
      <c r="DO1672" s="703"/>
      <c r="DP1672" s="703"/>
      <c r="DQ1672" s="703"/>
      <c r="DR1672" s="703"/>
      <c r="DS1672" s="704" t="n">
        <f aca="false">CN1672-V1672</f>
        <v>0</v>
      </c>
      <c r="DT1672" s="553"/>
      <c r="DU1672" s="48"/>
    </row>
    <row r="1673" customFormat="false" ht="15" hidden="false" customHeight="true" outlineLevel="0" collapsed="false">
      <c r="A1673" s="705" t="n">
        <f aca="false">A1672+1</f>
        <v>1664</v>
      </c>
      <c r="B1673" s="706" t="s">
        <v>2495</v>
      </c>
      <c r="C1673" s="706" t="s">
        <v>377</v>
      </c>
      <c r="D1673" s="706" t="s">
        <v>373</v>
      </c>
      <c r="E1673" s="243" t="n">
        <f aca="false">COUNTIF($G$10:$G$1856,$G1673)</f>
        <v>1</v>
      </c>
      <c r="F1673" s="706"/>
      <c r="G1673" s="706" t="s">
        <v>3683</v>
      </c>
      <c r="H1673" s="707" t="s">
        <v>2645</v>
      </c>
      <c r="I1673" s="708" t="s">
        <v>2646</v>
      </c>
      <c r="J1673" s="707" t="s">
        <v>322</v>
      </c>
      <c r="K1673" s="709" t="s">
        <v>321</v>
      </c>
      <c r="L1673" s="707" t="s">
        <v>320</v>
      </c>
      <c r="M1673" s="708" t="s">
        <v>1122</v>
      </c>
      <c r="N1673" s="710" t="s">
        <v>934</v>
      </c>
      <c r="O1673" s="512" t="n">
        <v>1</v>
      </c>
      <c r="P1673" s="512" t="n">
        <v>1</v>
      </c>
      <c r="Q1673" s="711" t="n">
        <v>0.00201996</v>
      </c>
      <c r="R1673" s="712"/>
      <c r="S1673" s="713"/>
      <c r="T1673" s="714" t="n">
        <v>3.56</v>
      </c>
      <c r="U1673" s="715"/>
      <c r="V1673" s="262" t="n">
        <f aca="false">SUM(W1673:CI1673)</f>
        <v>2</v>
      </c>
      <c r="W1673" s="243" t="n">
        <v>0</v>
      </c>
      <c r="X1673" s="243" t="n">
        <v>0</v>
      </c>
      <c r="Y1673" s="243" t="n">
        <v>0</v>
      </c>
      <c r="Z1673" s="243" t="n">
        <v>0</v>
      </c>
      <c r="AA1673" s="243" t="n">
        <v>0</v>
      </c>
      <c r="AB1673" s="243" t="n">
        <v>0</v>
      </c>
      <c r="AC1673" s="243" t="n">
        <v>0</v>
      </c>
      <c r="AD1673" s="243" t="n">
        <v>0</v>
      </c>
      <c r="AE1673" s="243" t="n">
        <v>0</v>
      </c>
      <c r="AF1673" s="243" t="n">
        <v>0</v>
      </c>
      <c r="AG1673" s="243" t="n">
        <v>0</v>
      </c>
      <c r="AH1673" s="518" t="n">
        <v>0</v>
      </c>
      <c r="AI1673" s="243" t="n">
        <v>0</v>
      </c>
      <c r="AJ1673" s="243" t="n">
        <v>0</v>
      </c>
      <c r="AK1673" s="518" t="n">
        <v>0</v>
      </c>
      <c r="AL1673" s="518" t="n">
        <v>0</v>
      </c>
      <c r="AM1673" s="518" t="n">
        <v>0</v>
      </c>
      <c r="AN1673" s="518" t="n">
        <v>0</v>
      </c>
      <c r="AO1673" s="518" t="n">
        <v>0</v>
      </c>
      <c r="AP1673" s="518" t="n">
        <v>0</v>
      </c>
      <c r="AQ1673" s="518" t="n">
        <v>0</v>
      </c>
      <c r="AR1673" s="518" t="n">
        <v>0</v>
      </c>
      <c r="AS1673" s="518" t="n">
        <v>0</v>
      </c>
      <c r="AT1673" s="518" t="n">
        <v>0</v>
      </c>
      <c r="AU1673" s="518" t="n">
        <v>0</v>
      </c>
      <c r="AV1673" s="518" t="n">
        <v>0</v>
      </c>
      <c r="AW1673" s="518" t="n">
        <v>0</v>
      </c>
      <c r="AX1673" s="518" t="n">
        <v>0</v>
      </c>
      <c r="AY1673" s="518" t="n">
        <v>0</v>
      </c>
      <c r="AZ1673" s="518" t="n">
        <v>0</v>
      </c>
      <c r="BA1673" s="518" t="n">
        <v>0</v>
      </c>
      <c r="BB1673" s="518" t="n">
        <v>0</v>
      </c>
      <c r="BC1673" s="518" t="n">
        <v>0</v>
      </c>
      <c r="BD1673" s="518" t="n">
        <v>0</v>
      </c>
      <c r="BE1673" s="518" t="n">
        <v>0</v>
      </c>
      <c r="BF1673" s="518" t="n">
        <v>2</v>
      </c>
      <c r="BG1673" s="518" t="n">
        <v>0</v>
      </c>
      <c r="BH1673" s="518" t="n">
        <v>0</v>
      </c>
      <c r="BI1673" s="518" t="n">
        <v>0</v>
      </c>
      <c r="BJ1673" s="518"/>
      <c r="BK1673" s="518"/>
      <c r="BL1673" s="518" t="n">
        <v>0</v>
      </c>
      <c r="BM1673" s="518"/>
      <c r="BN1673" s="518"/>
      <c r="BO1673" s="518"/>
      <c r="BP1673" s="518"/>
      <c r="BQ1673" s="518"/>
      <c r="BR1673" s="518"/>
      <c r="BS1673" s="518"/>
      <c r="BT1673" s="518"/>
      <c r="BU1673" s="518"/>
      <c r="BV1673" s="518" t="n">
        <v>0</v>
      </c>
      <c r="BW1673" s="518" t="n">
        <v>0</v>
      </c>
      <c r="BX1673" s="518" t="n">
        <v>0</v>
      </c>
      <c r="BY1673" s="518" t="n">
        <v>0</v>
      </c>
      <c r="BZ1673" s="518" t="n">
        <v>0</v>
      </c>
      <c r="CA1673" s="518" t="n">
        <v>0</v>
      </c>
      <c r="CB1673" s="518" t="n">
        <v>0</v>
      </c>
      <c r="CC1673" s="518" t="n">
        <v>0</v>
      </c>
      <c r="CD1673" s="518" t="n">
        <v>0</v>
      </c>
      <c r="CE1673" s="518" t="n">
        <v>0</v>
      </c>
      <c r="CF1673" s="518" t="n">
        <v>0</v>
      </c>
      <c r="CG1673" s="518" t="n">
        <v>0</v>
      </c>
      <c r="CH1673" s="518"/>
      <c r="CI1673" s="716"/>
      <c r="CL1673" s="48" t="n">
        <v>2</v>
      </c>
      <c r="CM1673" s="48" t="n">
        <f aca="false">CL1673-V1673</f>
        <v>0</v>
      </c>
      <c r="CN1673" s="702" t="n">
        <f aca="false">SUM(CO1673:DR1673)</f>
        <v>2</v>
      </c>
      <c r="CO1673" s="703" t="n">
        <v>0</v>
      </c>
      <c r="CP1673" s="703"/>
      <c r="CQ1673" s="703" t="n">
        <v>0</v>
      </c>
      <c r="CR1673" s="703"/>
      <c r="CS1673" s="703" t="n">
        <v>0</v>
      </c>
      <c r="CT1673" s="703" t="n">
        <v>0</v>
      </c>
      <c r="CU1673" s="703"/>
      <c r="CV1673" s="703"/>
      <c r="CW1673" s="703"/>
      <c r="CX1673" s="703" t="n">
        <v>0</v>
      </c>
      <c r="CY1673" s="703" t="n">
        <v>0</v>
      </c>
      <c r="CZ1673" s="703" t="n">
        <v>0</v>
      </c>
      <c r="DA1673" s="703"/>
      <c r="DB1673" s="703"/>
      <c r="DC1673" s="703"/>
      <c r="DD1673" s="703"/>
      <c r="DE1673" s="703" t="n">
        <v>0</v>
      </c>
      <c r="DF1673" s="703"/>
      <c r="DG1673" s="703" t="n">
        <v>0</v>
      </c>
      <c r="DH1673" s="703" t="n">
        <v>0</v>
      </c>
      <c r="DI1673" s="703" t="n">
        <v>0</v>
      </c>
      <c r="DJ1673" s="703" t="n">
        <v>0</v>
      </c>
      <c r="DK1673" s="703" t="n">
        <v>0</v>
      </c>
      <c r="DL1673" s="703" t="n">
        <v>0</v>
      </c>
      <c r="DM1673" s="703" t="n">
        <v>2</v>
      </c>
      <c r="DN1673" s="703"/>
      <c r="DO1673" s="703"/>
      <c r="DP1673" s="703"/>
      <c r="DQ1673" s="703"/>
      <c r="DR1673" s="703"/>
      <c r="DS1673" s="704" t="n">
        <f aca="false">CN1673-V1673</f>
        <v>0</v>
      </c>
      <c r="DT1673" s="553"/>
      <c r="DU1673" s="48"/>
    </row>
    <row r="1674" customFormat="false" ht="15" hidden="false" customHeight="true" outlineLevel="0" collapsed="false">
      <c r="A1674" s="705" t="n">
        <f aca="false">A1673+1</f>
        <v>1665</v>
      </c>
      <c r="B1674" s="706" t="s">
        <v>2495</v>
      </c>
      <c r="C1674" s="706" t="s">
        <v>377</v>
      </c>
      <c r="D1674" s="706" t="s">
        <v>373</v>
      </c>
      <c r="E1674" s="243" t="n">
        <f aca="false">COUNTIF($G$10:$G$1856,$G1674)</f>
        <v>1</v>
      </c>
      <c r="F1674" s="706"/>
      <c r="G1674" s="706" t="s">
        <v>3684</v>
      </c>
      <c r="H1674" s="707" t="s">
        <v>2648</v>
      </c>
      <c r="I1674" s="708" t="s">
        <v>1307</v>
      </c>
      <c r="J1674" s="707" t="s">
        <v>322</v>
      </c>
      <c r="K1674" s="709" t="s">
        <v>321</v>
      </c>
      <c r="L1674" s="707" t="s">
        <v>320</v>
      </c>
      <c r="M1674" s="708" t="s">
        <v>1308</v>
      </c>
      <c r="N1674" s="710" t="s">
        <v>934</v>
      </c>
      <c r="O1674" s="512" t="n">
        <v>1</v>
      </c>
      <c r="P1674" s="512" t="n">
        <v>1</v>
      </c>
      <c r="Q1674" s="711" t="n">
        <v>0.001101204</v>
      </c>
      <c r="R1674" s="712"/>
      <c r="S1674" s="713"/>
      <c r="T1674" s="714" t="n">
        <v>1.94</v>
      </c>
      <c r="U1674" s="715"/>
      <c r="V1674" s="262" t="n">
        <f aca="false">SUM(W1674:CI1674)</f>
        <v>2</v>
      </c>
      <c r="W1674" s="243" t="n">
        <v>0</v>
      </c>
      <c r="X1674" s="243" t="n">
        <v>0</v>
      </c>
      <c r="Y1674" s="243" t="n">
        <v>0</v>
      </c>
      <c r="Z1674" s="243" t="n">
        <v>0</v>
      </c>
      <c r="AA1674" s="243" t="n">
        <v>0</v>
      </c>
      <c r="AB1674" s="243" t="n">
        <v>0</v>
      </c>
      <c r="AC1674" s="243" t="n">
        <v>0</v>
      </c>
      <c r="AD1674" s="243" t="n">
        <v>0</v>
      </c>
      <c r="AE1674" s="243" t="n">
        <v>0</v>
      </c>
      <c r="AF1674" s="243" t="n">
        <v>0</v>
      </c>
      <c r="AG1674" s="243" t="n">
        <v>0</v>
      </c>
      <c r="AH1674" s="518" t="n">
        <v>0</v>
      </c>
      <c r="AI1674" s="243" t="n">
        <v>0</v>
      </c>
      <c r="AJ1674" s="243" t="n">
        <v>0</v>
      </c>
      <c r="AK1674" s="518" t="n">
        <v>0</v>
      </c>
      <c r="AL1674" s="518" t="n">
        <v>0</v>
      </c>
      <c r="AM1674" s="518" t="n">
        <v>0</v>
      </c>
      <c r="AN1674" s="518" t="n">
        <v>0</v>
      </c>
      <c r="AO1674" s="518" t="n">
        <v>0</v>
      </c>
      <c r="AP1674" s="518" t="n">
        <v>0</v>
      </c>
      <c r="AQ1674" s="518" t="n">
        <v>0</v>
      </c>
      <c r="AR1674" s="518" t="n">
        <v>0</v>
      </c>
      <c r="AS1674" s="518" t="n">
        <v>0</v>
      </c>
      <c r="AT1674" s="518" t="n">
        <v>0</v>
      </c>
      <c r="AU1674" s="518" t="n">
        <v>0</v>
      </c>
      <c r="AV1674" s="518" t="n">
        <v>0</v>
      </c>
      <c r="AW1674" s="518" t="n">
        <v>0</v>
      </c>
      <c r="AX1674" s="518" t="n">
        <v>0</v>
      </c>
      <c r="AY1674" s="518" t="n">
        <v>0</v>
      </c>
      <c r="AZ1674" s="518" t="n">
        <v>0</v>
      </c>
      <c r="BA1674" s="518" t="n">
        <v>0</v>
      </c>
      <c r="BB1674" s="518" t="n">
        <v>0</v>
      </c>
      <c r="BC1674" s="518" t="n">
        <v>0</v>
      </c>
      <c r="BD1674" s="518" t="n">
        <v>0</v>
      </c>
      <c r="BE1674" s="518" t="n">
        <v>0</v>
      </c>
      <c r="BF1674" s="518" t="n">
        <v>2</v>
      </c>
      <c r="BG1674" s="518" t="n">
        <v>0</v>
      </c>
      <c r="BH1674" s="518" t="n">
        <v>0</v>
      </c>
      <c r="BI1674" s="518" t="n">
        <v>0</v>
      </c>
      <c r="BJ1674" s="518"/>
      <c r="BK1674" s="518"/>
      <c r="BL1674" s="518" t="n">
        <v>0</v>
      </c>
      <c r="BM1674" s="518"/>
      <c r="BN1674" s="518"/>
      <c r="BO1674" s="518"/>
      <c r="BP1674" s="518"/>
      <c r="BQ1674" s="518"/>
      <c r="BR1674" s="518"/>
      <c r="BS1674" s="518"/>
      <c r="BT1674" s="518"/>
      <c r="BU1674" s="518"/>
      <c r="BV1674" s="518" t="n">
        <v>0</v>
      </c>
      <c r="BW1674" s="518" t="n">
        <v>0</v>
      </c>
      <c r="BX1674" s="518" t="n">
        <v>0</v>
      </c>
      <c r="BY1674" s="518" t="n">
        <v>0</v>
      </c>
      <c r="BZ1674" s="518" t="n">
        <v>0</v>
      </c>
      <c r="CA1674" s="518" t="n">
        <v>0</v>
      </c>
      <c r="CB1674" s="518" t="n">
        <v>0</v>
      </c>
      <c r="CC1674" s="518" t="n">
        <v>0</v>
      </c>
      <c r="CD1674" s="518" t="n">
        <v>0</v>
      </c>
      <c r="CE1674" s="518" t="n">
        <v>0</v>
      </c>
      <c r="CF1674" s="518" t="n">
        <v>0</v>
      </c>
      <c r="CG1674" s="518" t="n">
        <v>0</v>
      </c>
      <c r="CH1674" s="518"/>
      <c r="CI1674" s="716"/>
      <c r="CL1674" s="48" t="n">
        <v>2</v>
      </c>
      <c r="CM1674" s="48" t="n">
        <f aca="false">CL1674-V1674</f>
        <v>0</v>
      </c>
      <c r="CN1674" s="702" t="n">
        <f aca="false">SUM(CO1674:DR1674)</f>
        <v>2</v>
      </c>
      <c r="CO1674" s="703" t="n">
        <v>0</v>
      </c>
      <c r="CP1674" s="703"/>
      <c r="CQ1674" s="703" t="n">
        <v>0</v>
      </c>
      <c r="CR1674" s="703"/>
      <c r="CS1674" s="703" t="n">
        <v>0</v>
      </c>
      <c r="CT1674" s="703" t="n">
        <v>0</v>
      </c>
      <c r="CU1674" s="703"/>
      <c r="CV1674" s="703"/>
      <c r="CW1674" s="703"/>
      <c r="CX1674" s="703" t="n">
        <v>0</v>
      </c>
      <c r="CY1674" s="703" t="n">
        <v>0</v>
      </c>
      <c r="CZ1674" s="703" t="n">
        <v>0</v>
      </c>
      <c r="DA1674" s="703"/>
      <c r="DB1674" s="703"/>
      <c r="DC1674" s="703"/>
      <c r="DD1674" s="703"/>
      <c r="DE1674" s="703" t="n">
        <v>0</v>
      </c>
      <c r="DF1674" s="703"/>
      <c r="DG1674" s="703" t="n">
        <v>0</v>
      </c>
      <c r="DH1674" s="703" t="n">
        <v>0</v>
      </c>
      <c r="DI1674" s="703" t="n">
        <v>0</v>
      </c>
      <c r="DJ1674" s="703" t="n">
        <v>0</v>
      </c>
      <c r="DK1674" s="703" t="n">
        <v>0</v>
      </c>
      <c r="DL1674" s="703" t="n">
        <v>0</v>
      </c>
      <c r="DM1674" s="703" t="n">
        <v>2</v>
      </c>
      <c r="DN1674" s="703"/>
      <c r="DO1674" s="703"/>
      <c r="DP1674" s="703"/>
      <c r="DQ1674" s="703"/>
      <c r="DR1674" s="703"/>
      <c r="DS1674" s="704" t="n">
        <f aca="false">CN1674-V1674</f>
        <v>0</v>
      </c>
      <c r="DT1674" s="553"/>
      <c r="DU1674" s="48"/>
    </row>
    <row r="1675" customFormat="false" ht="15" hidden="false" customHeight="true" outlineLevel="0" collapsed="false">
      <c r="A1675" s="705" t="n">
        <f aca="false">A1674+1</f>
        <v>1666</v>
      </c>
      <c r="B1675" s="706" t="s">
        <v>2495</v>
      </c>
      <c r="C1675" s="706" t="s">
        <v>377</v>
      </c>
      <c r="D1675" s="706" t="s">
        <v>373</v>
      </c>
      <c r="E1675" s="243" t="n">
        <f aca="false">COUNTIF($G$10:$G$1856,$G1675)</f>
        <v>1</v>
      </c>
      <c r="F1675" s="706"/>
      <c r="G1675" s="706" t="s">
        <v>3685</v>
      </c>
      <c r="H1675" s="707" t="s">
        <v>2650</v>
      </c>
      <c r="I1675" s="708" t="s">
        <v>2651</v>
      </c>
      <c r="J1675" s="707" t="s">
        <v>322</v>
      </c>
      <c r="K1675" s="709" t="s">
        <v>321</v>
      </c>
      <c r="L1675" s="707" t="s">
        <v>320</v>
      </c>
      <c r="M1675" s="708" t="s">
        <v>2652</v>
      </c>
      <c r="N1675" s="710" t="s">
        <v>934</v>
      </c>
      <c r="O1675" s="512" t="n">
        <v>1</v>
      </c>
      <c r="P1675" s="512" t="n">
        <v>1</v>
      </c>
      <c r="Q1675" s="711" t="n">
        <v>0.00308169</v>
      </c>
      <c r="R1675" s="712"/>
      <c r="S1675" s="713"/>
      <c r="T1675" s="714" t="n">
        <v>5.43</v>
      </c>
      <c r="U1675" s="715"/>
      <c r="V1675" s="262" t="n">
        <f aca="false">SUM(W1675:CI1675)</f>
        <v>2</v>
      </c>
      <c r="W1675" s="243" t="n">
        <v>0</v>
      </c>
      <c r="X1675" s="243" t="n">
        <v>0</v>
      </c>
      <c r="Y1675" s="243" t="n">
        <v>0</v>
      </c>
      <c r="Z1675" s="243" t="n">
        <v>0</v>
      </c>
      <c r="AA1675" s="243" t="n">
        <v>0</v>
      </c>
      <c r="AB1675" s="243" t="n">
        <v>0</v>
      </c>
      <c r="AC1675" s="243" t="n">
        <v>0</v>
      </c>
      <c r="AD1675" s="243" t="n">
        <v>0</v>
      </c>
      <c r="AE1675" s="243" t="n">
        <v>0</v>
      </c>
      <c r="AF1675" s="243" t="n">
        <v>0</v>
      </c>
      <c r="AG1675" s="243" t="n">
        <v>0</v>
      </c>
      <c r="AH1675" s="518" t="n">
        <v>0</v>
      </c>
      <c r="AI1675" s="243" t="n">
        <v>0</v>
      </c>
      <c r="AJ1675" s="243" t="n">
        <v>0</v>
      </c>
      <c r="AK1675" s="518" t="n">
        <v>0</v>
      </c>
      <c r="AL1675" s="518" t="n">
        <v>0</v>
      </c>
      <c r="AM1675" s="518" t="n">
        <v>0</v>
      </c>
      <c r="AN1675" s="518" t="n">
        <v>0</v>
      </c>
      <c r="AO1675" s="518" t="n">
        <v>0</v>
      </c>
      <c r="AP1675" s="518" t="n">
        <v>0</v>
      </c>
      <c r="AQ1675" s="518" t="n">
        <v>0</v>
      </c>
      <c r="AR1675" s="518" t="n">
        <v>0</v>
      </c>
      <c r="AS1675" s="518" t="n">
        <v>0</v>
      </c>
      <c r="AT1675" s="518" t="n">
        <v>0</v>
      </c>
      <c r="AU1675" s="518" t="n">
        <v>0</v>
      </c>
      <c r="AV1675" s="518" t="n">
        <v>0</v>
      </c>
      <c r="AW1675" s="518" t="n">
        <v>0</v>
      </c>
      <c r="AX1675" s="518" t="n">
        <v>0</v>
      </c>
      <c r="AY1675" s="518" t="n">
        <v>0</v>
      </c>
      <c r="AZ1675" s="518" t="n">
        <v>0</v>
      </c>
      <c r="BA1675" s="518" t="n">
        <v>0</v>
      </c>
      <c r="BB1675" s="518" t="n">
        <v>0</v>
      </c>
      <c r="BC1675" s="518" t="n">
        <v>0</v>
      </c>
      <c r="BD1675" s="518" t="n">
        <v>0</v>
      </c>
      <c r="BE1675" s="518" t="n">
        <v>0</v>
      </c>
      <c r="BF1675" s="518" t="n">
        <v>2</v>
      </c>
      <c r="BG1675" s="518" t="n">
        <v>0</v>
      </c>
      <c r="BH1675" s="518" t="n">
        <v>0</v>
      </c>
      <c r="BI1675" s="518" t="n">
        <v>0</v>
      </c>
      <c r="BJ1675" s="518"/>
      <c r="BK1675" s="518"/>
      <c r="BL1675" s="518" t="n">
        <v>0</v>
      </c>
      <c r="BM1675" s="518"/>
      <c r="BN1675" s="518"/>
      <c r="BO1675" s="518"/>
      <c r="BP1675" s="518"/>
      <c r="BQ1675" s="518"/>
      <c r="BR1675" s="518"/>
      <c r="BS1675" s="518"/>
      <c r="BT1675" s="518"/>
      <c r="BU1675" s="518"/>
      <c r="BV1675" s="518" t="n">
        <v>0</v>
      </c>
      <c r="BW1675" s="518" t="n">
        <v>0</v>
      </c>
      <c r="BX1675" s="518" t="n">
        <v>0</v>
      </c>
      <c r="BY1675" s="518" t="n">
        <v>0</v>
      </c>
      <c r="BZ1675" s="518" t="n">
        <v>0</v>
      </c>
      <c r="CA1675" s="518" t="n">
        <v>0</v>
      </c>
      <c r="CB1675" s="518" t="n">
        <v>0</v>
      </c>
      <c r="CC1675" s="518" t="n">
        <v>0</v>
      </c>
      <c r="CD1675" s="518" t="n">
        <v>0</v>
      </c>
      <c r="CE1675" s="518" t="n">
        <v>0</v>
      </c>
      <c r="CF1675" s="518" t="n">
        <v>0</v>
      </c>
      <c r="CG1675" s="518" t="n">
        <v>0</v>
      </c>
      <c r="CH1675" s="518"/>
      <c r="CI1675" s="716"/>
      <c r="CL1675" s="48" t="n">
        <v>2</v>
      </c>
      <c r="CM1675" s="48" t="n">
        <f aca="false">CL1675-V1675</f>
        <v>0</v>
      </c>
      <c r="CN1675" s="702" t="n">
        <f aca="false">SUM(CO1675:DR1675)</f>
        <v>2</v>
      </c>
      <c r="CO1675" s="703" t="n">
        <v>0</v>
      </c>
      <c r="CP1675" s="703"/>
      <c r="CQ1675" s="703" t="n">
        <v>0</v>
      </c>
      <c r="CR1675" s="703"/>
      <c r="CS1675" s="703" t="n">
        <v>0</v>
      </c>
      <c r="CT1675" s="703" t="n">
        <v>0</v>
      </c>
      <c r="CU1675" s="703"/>
      <c r="CV1675" s="703"/>
      <c r="CW1675" s="703"/>
      <c r="CX1675" s="703" t="n">
        <v>0</v>
      </c>
      <c r="CY1675" s="703" t="n">
        <v>0</v>
      </c>
      <c r="CZ1675" s="703" t="n">
        <v>0</v>
      </c>
      <c r="DA1675" s="703"/>
      <c r="DB1675" s="703"/>
      <c r="DC1675" s="703"/>
      <c r="DD1675" s="703"/>
      <c r="DE1675" s="703" t="n">
        <v>0</v>
      </c>
      <c r="DF1675" s="703"/>
      <c r="DG1675" s="703" t="n">
        <v>0</v>
      </c>
      <c r="DH1675" s="703" t="n">
        <v>0</v>
      </c>
      <c r="DI1675" s="703" t="n">
        <v>0</v>
      </c>
      <c r="DJ1675" s="703" t="n">
        <v>0</v>
      </c>
      <c r="DK1675" s="703" t="n">
        <v>0</v>
      </c>
      <c r="DL1675" s="703" t="n">
        <v>0</v>
      </c>
      <c r="DM1675" s="703" t="n">
        <v>2</v>
      </c>
      <c r="DN1675" s="703"/>
      <c r="DO1675" s="703"/>
      <c r="DP1675" s="703"/>
      <c r="DQ1675" s="703"/>
      <c r="DR1675" s="703"/>
      <c r="DS1675" s="704" t="n">
        <f aca="false">CN1675-V1675</f>
        <v>0</v>
      </c>
      <c r="DT1675" s="553"/>
      <c r="DU1675" s="48"/>
    </row>
    <row r="1676" customFormat="false" ht="15" hidden="false" customHeight="true" outlineLevel="0" collapsed="false">
      <c r="A1676" s="705" t="n">
        <f aca="false">A1675+1</f>
        <v>1667</v>
      </c>
      <c r="B1676" s="706" t="s">
        <v>2495</v>
      </c>
      <c r="C1676" s="706" t="s">
        <v>377</v>
      </c>
      <c r="D1676" s="706" t="s">
        <v>373</v>
      </c>
      <c r="E1676" s="243" t="n">
        <f aca="false">COUNTIF($G$10:$G$1856,$G1676)</f>
        <v>1</v>
      </c>
      <c r="F1676" s="706"/>
      <c r="G1676" s="706" t="s">
        <v>3686</v>
      </c>
      <c r="H1676" s="707" t="s">
        <v>2654</v>
      </c>
      <c r="I1676" s="708" t="s">
        <v>941</v>
      </c>
      <c r="J1676" s="707" t="s">
        <v>322</v>
      </c>
      <c r="K1676" s="709" t="s">
        <v>321</v>
      </c>
      <c r="L1676" s="707" t="s">
        <v>320</v>
      </c>
      <c r="M1676" s="708" t="s">
        <v>2655</v>
      </c>
      <c r="N1676" s="710" t="s">
        <v>934</v>
      </c>
      <c r="O1676" s="512" t="n">
        <v>2</v>
      </c>
      <c r="P1676" s="512" t="n">
        <v>1</v>
      </c>
      <c r="Q1676" s="711" t="n">
        <v>0.0015624</v>
      </c>
      <c r="R1676" s="712"/>
      <c r="S1676" s="713"/>
      <c r="T1676" s="714" t="n">
        <v>2.75</v>
      </c>
      <c r="U1676" s="715"/>
      <c r="V1676" s="262" t="n">
        <f aca="false">SUM(W1676:CI1676)</f>
        <v>2</v>
      </c>
      <c r="W1676" s="243" t="n">
        <v>0</v>
      </c>
      <c r="X1676" s="243" t="n">
        <v>0</v>
      </c>
      <c r="Y1676" s="243" t="n">
        <v>0</v>
      </c>
      <c r="Z1676" s="243" t="n">
        <v>0</v>
      </c>
      <c r="AA1676" s="243" t="n">
        <v>0</v>
      </c>
      <c r="AB1676" s="243" t="n">
        <v>0</v>
      </c>
      <c r="AC1676" s="243" t="n">
        <v>0</v>
      </c>
      <c r="AD1676" s="243" t="n">
        <v>0</v>
      </c>
      <c r="AE1676" s="243" t="n">
        <v>0</v>
      </c>
      <c r="AF1676" s="243" t="n">
        <v>0</v>
      </c>
      <c r="AG1676" s="243" t="n">
        <v>0</v>
      </c>
      <c r="AH1676" s="518" t="n">
        <v>0</v>
      </c>
      <c r="AI1676" s="243" t="n">
        <v>0</v>
      </c>
      <c r="AJ1676" s="243" t="n">
        <v>0</v>
      </c>
      <c r="AK1676" s="518" t="n">
        <v>0</v>
      </c>
      <c r="AL1676" s="518" t="n">
        <v>0</v>
      </c>
      <c r="AM1676" s="518" t="n">
        <v>0</v>
      </c>
      <c r="AN1676" s="518" t="n">
        <v>0</v>
      </c>
      <c r="AO1676" s="518" t="n">
        <v>0</v>
      </c>
      <c r="AP1676" s="518" t="n">
        <v>0</v>
      </c>
      <c r="AQ1676" s="518" t="n">
        <v>0</v>
      </c>
      <c r="AR1676" s="518" t="n">
        <v>0</v>
      </c>
      <c r="AS1676" s="518" t="n">
        <v>0</v>
      </c>
      <c r="AT1676" s="518" t="n">
        <v>0</v>
      </c>
      <c r="AU1676" s="518" t="n">
        <v>0</v>
      </c>
      <c r="AV1676" s="518" t="n">
        <v>0</v>
      </c>
      <c r="AW1676" s="518" t="n">
        <v>0</v>
      </c>
      <c r="AX1676" s="518" t="n">
        <v>0</v>
      </c>
      <c r="AY1676" s="518" t="n">
        <v>0</v>
      </c>
      <c r="AZ1676" s="518" t="n">
        <v>0</v>
      </c>
      <c r="BA1676" s="518" t="n">
        <v>0</v>
      </c>
      <c r="BB1676" s="518" t="n">
        <v>0</v>
      </c>
      <c r="BC1676" s="518" t="n">
        <v>0</v>
      </c>
      <c r="BD1676" s="518" t="n">
        <v>0</v>
      </c>
      <c r="BE1676" s="518" t="n">
        <v>0</v>
      </c>
      <c r="BF1676" s="518" t="n">
        <v>2</v>
      </c>
      <c r="BG1676" s="518" t="n">
        <v>0</v>
      </c>
      <c r="BH1676" s="518" t="n">
        <v>0</v>
      </c>
      <c r="BI1676" s="518" t="n">
        <v>0</v>
      </c>
      <c r="BJ1676" s="518"/>
      <c r="BK1676" s="518"/>
      <c r="BL1676" s="518" t="n">
        <v>0</v>
      </c>
      <c r="BM1676" s="518"/>
      <c r="BN1676" s="518"/>
      <c r="BO1676" s="518"/>
      <c r="BP1676" s="518"/>
      <c r="BQ1676" s="518"/>
      <c r="BR1676" s="518"/>
      <c r="BS1676" s="518"/>
      <c r="BT1676" s="518"/>
      <c r="BU1676" s="518"/>
      <c r="BV1676" s="518" t="n">
        <v>0</v>
      </c>
      <c r="BW1676" s="518" t="n">
        <v>0</v>
      </c>
      <c r="BX1676" s="518" t="n">
        <v>0</v>
      </c>
      <c r="BY1676" s="518" t="n">
        <v>0</v>
      </c>
      <c r="BZ1676" s="518" t="n">
        <v>0</v>
      </c>
      <c r="CA1676" s="518" t="n">
        <v>0</v>
      </c>
      <c r="CB1676" s="518" t="n">
        <v>0</v>
      </c>
      <c r="CC1676" s="518" t="n">
        <v>0</v>
      </c>
      <c r="CD1676" s="518" t="n">
        <v>0</v>
      </c>
      <c r="CE1676" s="518" t="n">
        <v>0</v>
      </c>
      <c r="CF1676" s="518" t="n">
        <v>0</v>
      </c>
      <c r="CG1676" s="518" t="n">
        <v>0</v>
      </c>
      <c r="CH1676" s="518"/>
      <c r="CI1676" s="716"/>
      <c r="CL1676" s="48" t="n">
        <v>2</v>
      </c>
      <c r="CM1676" s="48" t="n">
        <f aca="false">CL1676-V1676</f>
        <v>0</v>
      </c>
      <c r="CN1676" s="702" t="n">
        <f aca="false">SUM(CO1676:DR1676)</f>
        <v>2</v>
      </c>
      <c r="CO1676" s="703" t="n">
        <v>0</v>
      </c>
      <c r="CP1676" s="703"/>
      <c r="CQ1676" s="703" t="n">
        <v>0</v>
      </c>
      <c r="CR1676" s="703"/>
      <c r="CS1676" s="703" t="n">
        <v>0</v>
      </c>
      <c r="CT1676" s="703" t="n">
        <v>0</v>
      </c>
      <c r="CU1676" s="703"/>
      <c r="CV1676" s="703"/>
      <c r="CW1676" s="703"/>
      <c r="CX1676" s="703" t="n">
        <v>0</v>
      </c>
      <c r="CY1676" s="703" t="n">
        <v>0</v>
      </c>
      <c r="CZ1676" s="703" t="n">
        <v>0</v>
      </c>
      <c r="DA1676" s="703"/>
      <c r="DB1676" s="703"/>
      <c r="DC1676" s="703"/>
      <c r="DD1676" s="703"/>
      <c r="DE1676" s="703" t="n">
        <v>0</v>
      </c>
      <c r="DF1676" s="703"/>
      <c r="DG1676" s="703" t="n">
        <v>0</v>
      </c>
      <c r="DH1676" s="703" t="n">
        <v>0</v>
      </c>
      <c r="DI1676" s="703" t="n">
        <v>0</v>
      </c>
      <c r="DJ1676" s="703" t="n">
        <v>0</v>
      </c>
      <c r="DK1676" s="703" t="n">
        <v>0</v>
      </c>
      <c r="DL1676" s="703" t="n">
        <v>0</v>
      </c>
      <c r="DM1676" s="703" t="n">
        <v>2</v>
      </c>
      <c r="DN1676" s="703"/>
      <c r="DO1676" s="703"/>
      <c r="DP1676" s="703"/>
      <c r="DQ1676" s="703"/>
      <c r="DR1676" s="703"/>
      <c r="DS1676" s="704" t="n">
        <f aca="false">CN1676-V1676</f>
        <v>0</v>
      </c>
      <c r="DT1676" s="553"/>
      <c r="DU1676" s="48"/>
    </row>
    <row r="1677" customFormat="false" ht="15" hidden="false" customHeight="true" outlineLevel="0" collapsed="false">
      <c r="A1677" s="705" t="n">
        <f aca="false">A1676+1</f>
        <v>1668</v>
      </c>
      <c r="B1677" s="706" t="s">
        <v>2495</v>
      </c>
      <c r="C1677" s="706" t="s">
        <v>377</v>
      </c>
      <c r="D1677" s="706" t="s">
        <v>373</v>
      </c>
      <c r="E1677" s="243" t="n">
        <f aca="false">COUNTIF($G$10:$G$1856,$G1677)</f>
        <v>1</v>
      </c>
      <c r="F1677" s="706"/>
      <c r="G1677" s="706" t="s">
        <v>3687</v>
      </c>
      <c r="H1677" s="707" t="s">
        <v>2657</v>
      </c>
      <c r="I1677" s="708" t="s">
        <v>2658</v>
      </c>
      <c r="J1677" s="707" t="s">
        <v>322</v>
      </c>
      <c r="K1677" s="709" t="s">
        <v>321</v>
      </c>
      <c r="L1677" s="707" t="s">
        <v>320</v>
      </c>
      <c r="M1677" s="708" t="s">
        <v>1334</v>
      </c>
      <c r="N1677" s="710" t="s">
        <v>934</v>
      </c>
      <c r="O1677" s="512" t="n">
        <v>2</v>
      </c>
      <c r="P1677" s="512" t="n">
        <v>1</v>
      </c>
      <c r="Q1677" s="711" t="n">
        <v>0.001644034</v>
      </c>
      <c r="R1677" s="712"/>
      <c r="S1677" s="713"/>
      <c r="T1677" s="714" t="n">
        <v>2.9</v>
      </c>
      <c r="U1677" s="715"/>
      <c r="V1677" s="262" t="n">
        <f aca="false">SUM(W1677:CI1677)</f>
        <v>2</v>
      </c>
      <c r="W1677" s="243" t="n">
        <v>0</v>
      </c>
      <c r="X1677" s="243" t="n">
        <v>0</v>
      </c>
      <c r="Y1677" s="243" t="n">
        <v>0</v>
      </c>
      <c r="Z1677" s="243" t="n">
        <v>0</v>
      </c>
      <c r="AA1677" s="243" t="n">
        <v>0</v>
      </c>
      <c r="AB1677" s="243" t="n">
        <v>0</v>
      </c>
      <c r="AC1677" s="243" t="n">
        <v>0</v>
      </c>
      <c r="AD1677" s="243" t="n">
        <v>0</v>
      </c>
      <c r="AE1677" s="243" t="n">
        <v>0</v>
      </c>
      <c r="AF1677" s="243" t="n">
        <v>0</v>
      </c>
      <c r="AG1677" s="243" t="n">
        <v>0</v>
      </c>
      <c r="AH1677" s="518" t="n">
        <v>0</v>
      </c>
      <c r="AI1677" s="243" t="n">
        <v>0</v>
      </c>
      <c r="AJ1677" s="243" t="n">
        <v>0</v>
      </c>
      <c r="AK1677" s="518" t="n">
        <v>0</v>
      </c>
      <c r="AL1677" s="518" t="n">
        <v>0</v>
      </c>
      <c r="AM1677" s="518" t="n">
        <v>0</v>
      </c>
      <c r="AN1677" s="518" t="n">
        <v>0</v>
      </c>
      <c r="AO1677" s="518" t="n">
        <v>0</v>
      </c>
      <c r="AP1677" s="518" t="n">
        <v>0</v>
      </c>
      <c r="AQ1677" s="518" t="n">
        <v>0</v>
      </c>
      <c r="AR1677" s="518" t="n">
        <v>0</v>
      </c>
      <c r="AS1677" s="518" t="n">
        <v>0</v>
      </c>
      <c r="AT1677" s="518" t="n">
        <v>0</v>
      </c>
      <c r="AU1677" s="518" t="n">
        <v>0</v>
      </c>
      <c r="AV1677" s="518" t="n">
        <v>0</v>
      </c>
      <c r="AW1677" s="518" t="n">
        <v>0</v>
      </c>
      <c r="AX1677" s="518" t="n">
        <v>0</v>
      </c>
      <c r="AY1677" s="518" t="n">
        <v>0</v>
      </c>
      <c r="AZ1677" s="518" t="n">
        <v>0</v>
      </c>
      <c r="BA1677" s="518" t="n">
        <v>0</v>
      </c>
      <c r="BB1677" s="518" t="n">
        <v>0</v>
      </c>
      <c r="BC1677" s="518" t="n">
        <v>0</v>
      </c>
      <c r="BD1677" s="518" t="n">
        <v>0</v>
      </c>
      <c r="BE1677" s="518" t="n">
        <v>0</v>
      </c>
      <c r="BF1677" s="518" t="n">
        <v>2</v>
      </c>
      <c r="BG1677" s="518" t="n">
        <v>0</v>
      </c>
      <c r="BH1677" s="518" t="n">
        <v>0</v>
      </c>
      <c r="BI1677" s="518" t="n">
        <v>0</v>
      </c>
      <c r="BJ1677" s="518"/>
      <c r="BK1677" s="518"/>
      <c r="BL1677" s="518" t="n">
        <v>0</v>
      </c>
      <c r="BM1677" s="518"/>
      <c r="BN1677" s="518"/>
      <c r="BO1677" s="518"/>
      <c r="BP1677" s="518"/>
      <c r="BQ1677" s="518"/>
      <c r="BR1677" s="518"/>
      <c r="BS1677" s="518"/>
      <c r="BT1677" s="518"/>
      <c r="BU1677" s="518"/>
      <c r="BV1677" s="518" t="n">
        <v>0</v>
      </c>
      <c r="BW1677" s="518" t="n">
        <v>0</v>
      </c>
      <c r="BX1677" s="518" t="n">
        <v>0</v>
      </c>
      <c r="BY1677" s="518" t="n">
        <v>0</v>
      </c>
      <c r="BZ1677" s="518" t="n">
        <v>0</v>
      </c>
      <c r="CA1677" s="518" t="n">
        <v>0</v>
      </c>
      <c r="CB1677" s="518" t="n">
        <v>0</v>
      </c>
      <c r="CC1677" s="518" t="n">
        <v>0</v>
      </c>
      <c r="CD1677" s="518" t="n">
        <v>0</v>
      </c>
      <c r="CE1677" s="518" t="n">
        <v>0</v>
      </c>
      <c r="CF1677" s="518" t="n">
        <v>0</v>
      </c>
      <c r="CG1677" s="518" t="n">
        <v>0</v>
      </c>
      <c r="CH1677" s="518"/>
      <c r="CI1677" s="716"/>
      <c r="CL1677" s="48" t="n">
        <v>2</v>
      </c>
      <c r="CM1677" s="48" t="n">
        <f aca="false">CL1677-V1677</f>
        <v>0</v>
      </c>
      <c r="CN1677" s="702" t="n">
        <f aca="false">SUM(CO1677:DR1677)</f>
        <v>2</v>
      </c>
      <c r="CO1677" s="703" t="n">
        <v>0</v>
      </c>
      <c r="CP1677" s="703"/>
      <c r="CQ1677" s="703" t="n">
        <v>0</v>
      </c>
      <c r="CR1677" s="703"/>
      <c r="CS1677" s="703" t="n">
        <v>0</v>
      </c>
      <c r="CT1677" s="703" t="n">
        <v>0</v>
      </c>
      <c r="CU1677" s="703"/>
      <c r="CV1677" s="703"/>
      <c r="CW1677" s="703"/>
      <c r="CX1677" s="703" t="n">
        <v>0</v>
      </c>
      <c r="CY1677" s="703" t="n">
        <v>0</v>
      </c>
      <c r="CZ1677" s="703" t="n">
        <v>0</v>
      </c>
      <c r="DA1677" s="703"/>
      <c r="DB1677" s="703"/>
      <c r="DC1677" s="703"/>
      <c r="DD1677" s="703"/>
      <c r="DE1677" s="703" t="n">
        <v>0</v>
      </c>
      <c r="DF1677" s="703"/>
      <c r="DG1677" s="703" t="n">
        <v>0</v>
      </c>
      <c r="DH1677" s="703" t="n">
        <v>0</v>
      </c>
      <c r="DI1677" s="703" t="n">
        <v>0</v>
      </c>
      <c r="DJ1677" s="703" t="n">
        <v>0</v>
      </c>
      <c r="DK1677" s="703" t="n">
        <v>0</v>
      </c>
      <c r="DL1677" s="703" t="n">
        <v>0</v>
      </c>
      <c r="DM1677" s="703" t="n">
        <v>2</v>
      </c>
      <c r="DN1677" s="703"/>
      <c r="DO1677" s="703"/>
      <c r="DP1677" s="703"/>
      <c r="DQ1677" s="703"/>
      <c r="DR1677" s="703"/>
      <c r="DS1677" s="704" t="n">
        <f aca="false">CN1677-V1677</f>
        <v>0</v>
      </c>
      <c r="DT1677" s="553"/>
      <c r="DU1677" s="48"/>
    </row>
    <row r="1678" customFormat="false" ht="15" hidden="false" customHeight="true" outlineLevel="0" collapsed="false">
      <c r="A1678" s="705" t="n">
        <f aca="false">A1677+1</f>
        <v>1669</v>
      </c>
      <c r="B1678" s="706" t="s">
        <v>2495</v>
      </c>
      <c r="C1678" s="706" t="s">
        <v>377</v>
      </c>
      <c r="D1678" s="706" t="s">
        <v>373</v>
      </c>
      <c r="E1678" s="243" t="n">
        <f aca="false">COUNTIF($G$10:$G$1856,$G1678)</f>
        <v>1</v>
      </c>
      <c r="F1678" s="706"/>
      <c r="G1678" s="706" t="s">
        <v>3688</v>
      </c>
      <c r="H1678" s="707" t="s">
        <v>2660</v>
      </c>
      <c r="I1678" s="708" t="s">
        <v>2661</v>
      </c>
      <c r="J1678" s="707" t="s">
        <v>322</v>
      </c>
      <c r="K1678" s="709" t="s">
        <v>321</v>
      </c>
      <c r="L1678" s="707" t="s">
        <v>320</v>
      </c>
      <c r="M1678" s="708" t="s">
        <v>1338</v>
      </c>
      <c r="N1678" s="710" t="s">
        <v>934</v>
      </c>
      <c r="O1678" s="512" t="n">
        <v>2</v>
      </c>
      <c r="P1678" s="512" t="n">
        <v>1</v>
      </c>
      <c r="Q1678" s="711" t="n">
        <v>0.001215466</v>
      </c>
      <c r="R1678" s="712"/>
      <c r="S1678" s="713"/>
      <c r="T1678" s="714" t="n">
        <v>2.14</v>
      </c>
      <c r="U1678" s="715"/>
      <c r="V1678" s="262" t="n">
        <f aca="false">SUM(W1678:CI1678)</f>
        <v>2</v>
      </c>
      <c r="W1678" s="243" t="n">
        <v>0</v>
      </c>
      <c r="X1678" s="243" t="n">
        <v>0</v>
      </c>
      <c r="Y1678" s="243" t="n">
        <v>0</v>
      </c>
      <c r="Z1678" s="243" t="n">
        <v>0</v>
      </c>
      <c r="AA1678" s="243" t="n">
        <v>0</v>
      </c>
      <c r="AB1678" s="243" t="n">
        <v>0</v>
      </c>
      <c r="AC1678" s="243" t="n">
        <v>0</v>
      </c>
      <c r="AD1678" s="243" t="n">
        <v>0</v>
      </c>
      <c r="AE1678" s="243" t="n">
        <v>0</v>
      </c>
      <c r="AF1678" s="243" t="n">
        <v>0</v>
      </c>
      <c r="AG1678" s="243" t="n">
        <v>0</v>
      </c>
      <c r="AH1678" s="518" t="n">
        <v>0</v>
      </c>
      <c r="AI1678" s="243" t="n">
        <v>0</v>
      </c>
      <c r="AJ1678" s="243" t="n">
        <v>0</v>
      </c>
      <c r="AK1678" s="518" t="n">
        <v>0</v>
      </c>
      <c r="AL1678" s="518" t="n">
        <v>0</v>
      </c>
      <c r="AM1678" s="518" t="n">
        <v>0</v>
      </c>
      <c r="AN1678" s="518" t="n">
        <v>0</v>
      </c>
      <c r="AO1678" s="518" t="n">
        <v>0</v>
      </c>
      <c r="AP1678" s="518" t="n">
        <v>0</v>
      </c>
      <c r="AQ1678" s="518" t="n">
        <v>0</v>
      </c>
      <c r="AR1678" s="518" t="n">
        <v>0</v>
      </c>
      <c r="AS1678" s="518" t="n">
        <v>0</v>
      </c>
      <c r="AT1678" s="518" t="n">
        <v>0</v>
      </c>
      <c r="AU1678" s="518" t="n">
        <v>0</v>
      </c>
      <c r="AV1678" s="518" t="n">
        <v>0</v>
      </c>
      <c r="AW1678" s="518" t="n">
        <v>0</v>
      </c>
      <c r="AX1678" s="518" t="n">
        <v>0</v>
      </c>
      <c r="AY1678" s="518" t="n">
        <v>0</v>
      </c>
      <c r="AZ1678" s="518" t="n">
        <v>0</v>
      </c>
      <c r="BA1678" s="518" t="n">
        <v>0</v>
      </c>
      <c r="BB1678" s="518" t="n">
        <v>0</v>
      </c>
      <c r="BC1678" s="518" t="n">
        <v>0</v>
      </c>
      <c r="BD1678" s="518" t="n">
        <v>0</v>
      </c>
      <c r="BE1678" s="518" t="n">
        <v>0</v>
      </c>
      <c r="BF1678" s="518" t="n">
        <v>2</v>
      </c>
      <c r="BG1678" s="518" t="n">
        <v>0</v>
      </c>
      <c r="BH1678" s="518" t="n">
        <v>0</v>
      </c>
      <c r="BI1678" s="518" t="n">
        <v>0</v>
      </c>
      <c r="BJ1678" s="518"/>
      <c r="BK1678" s="518"/>
      <c r="BL1678" s="518" t="n">
        <v>0</v>
      </c>
      <c r="BM1678" s="518"/>
      <c r="BN1678" s="518"/>
      <c r="BO1678" s="518"/>
      <c r="BP1678" s="518"/>
      <c r="BQ1678" s="518"/>
      <c r="BR1678" s="518"/>
      <c r="BS1678" s="518"/>
      <c r="BT1678" s="518"/>
      <c r="BU1678" s="518"/>
      <c r="BV1678" s="518" t="n">
        <v>0</v>
      </c>
      <c r="BW1678" s="518" t="n">
        <v>0</v>
      </c>
      <c r="BX1678" s="518" t="n">
        <v>0</v>
      </c>
      <c r="BY1678" s="518" t="n">
        <v>0</v>
      </c>
      <c r="BZ1678" s="518" t="n">
        <v>0</v>
      </c>
      <c r="CA1678" s="518" t="n">
        <v>0</v>
      </c>
      <c r="CB1678" s="518" t="n">
        <v>0</v>
      </c>
      <c r="CC1678" s="518" t="n">
        <v>0</v>
      </c>
      <c r="CD1678" s="518" t="n">
        <v>0</v>
      </c>
      <c r="CE1678" s="518" t="n">
        <v>0</v>
      </c>
      <c r="CF1678" s="518" t="n">
        <v>0</v>
      </c>
      <c r="CG1678" s="518" t="n">
        <v>0</v>
      </c>
      <c r="CH1678" s="518"/>
      <c r="CI1678" s="716"/>
      <c r="CL1678" s="48" t="n">
        <v>2</v>
      </c>
      <c r="CM1678" s="48" t="n">
        <f aca="false">CL1678-V1678</f>
        <v>0</v>
      </c>
      <c r="CN1678" s="702" t="n">
        <f aca="false">SUM(CO1678:DR1678)</f>
        <v>2</v>
      </c>
      <c r="CO1678" s="703" t="n">
        <v>0</v>
      </c>
      <c r="CP1678" s="703"/>
      <c r="CQ1678" s="703" t="n">
        <v>0</v>
      </c>
      <c r="CR1678" s="703"/>
      <c r="CS1678" s="703" t="n">
        <v>0</v>
      </c>
      <c r="CT1678" s="703" t="n">
        <v>0</v>
      </c>
      <c r="CU1678" s="703"/>
      <c r="CV1678" s="703"/>
      <c r="CW1678" s="703"/>
      <c r="CX1678" s="703" t="n">
        <v>0</v>
      </c>
      <c r="CY1678" s="703" t="n">
        <v>0</v>
      </c>
      <c r="CZ1678" s="703" t="n">
        <v>0</v>
      </c>
      <c r="DA1678" s="703"/>
      <c r="DB1678" s="703"/>
      <c r="DC1678" s="703"/>
      <c r="DD1678" s="703"/>
      <c r="DE1678" s="703" t="n">
        <v>0</v>
      </c>
      <c r="DF1678" s="703"/>
      <c r="DG1678" s="703" t="n">
        <v>0</v>
      </c>
      <c r="DH1678" s="703" t="n">
        <v>0</v>
      </c>
      <c r="DI1678" s="703" t="n">
        <v>0</v>
      </c>
      <c r="DJ1678" s="703" t="n">
        <v>0</v>
      </c>
      <c r="DK1678" s="703" t="n">
        <v>0</v>
      </c>
      <c r="DL1678" s="703" t="n">
        <v>0</v>
      </c>
      <c r="DM1678" s="703" t="n">
        <v>2</v>
      </c>
      <c r="DN1678" s="703"/>
      <c r="DO1678" s="703"/>
      <c r="DP1678" s="703"/>
      <c r="DQ1678" s="703"/>
      <c r="DR1678" s="703"/>
      <c r="DS1678" s="704" t="n">
        <f aca="false">CN1678-V1678</f>
        <v>0</v>
      </c>
      <c r="DT1678" s="553"/>
      <c r="DU1678" s="48"/>
    </row>
    <row r="1679" customFormat="false" ht="15" hidden="false" customHeight="true" outlineLevel="0" collapsed="false">
      <c r="A1679" s="705" t="n">
        <f aca="false">A1678+1</f>
        <v>1670</v>
      </c>
      <c r="B1679" s="706" t="s">
        <v>2495</v>
      </c>
      <c r="C1679" s="706" t="s">
        <v>377</v>
      </c>
      <c r="D1679" s="706" t="s">
        <v>373</v>
      </c>
      <c r="E1679" s="243" t="n">
        <f aca="false">COUNTIF($G$10:$G$1856,$G1679)</f>
        <v>1</v>
      </c>
      <c r="F1679" s="706"/>
      <c r="G1679" s="706" t="s">
        <v>3689</v>
      </c>
      <c r="H1679" s="707" t="s">
        <v>2663</v>
      </c>
      <c r="I1679" s="708" t="s">
        <v>1021</v>
      </c>
      <c r="J1679" s="707" t="s">
        <v>322</v>
      </c>
      <c r="K1679" s="709" t="s">
        <v>321</v>
      </c>
      <c r="L1679" s="707" t="s">
        <v>320</v>
      </c>
      <c r="M1679" s="708" t="s">
        <v>1150</v>
      </c>
      <c r="N1679" s="710" t="s">
        <v>934</v>
      </c>
      <c r="O1679" s="512" t="n">
        <v>2</v>
      </c>
      <c r="P1679" s="512" t="n">
        <v>1</v>
      </c>
      <c r="Q1679" s="711" t="n">
        <v>0.0003448</v>
      </c>
      <c r="R1679" s="712"/>
      <c r="S1679" s="713"/>
      <c r="T1679" s="714" t="n">
        <v>0.61</v>
      </c>
      <c r="U1679" s="715"/>
      <c r="V1679" s="262" t="n">
        <f aca="false">SUM(W1679:CI1679)</f>
        <v>2</v>
      </c>
      <c r="W1679" s="243" t="n">
        <v>0</v>
      </c>
      <c r="X1679" s="243" t="n">
        <v>0</v>
      </c>
      <c r="Y1679" s="243" t="n">
        <v>0</v>
      </c>
      <c r="Z1679" s="243" t="n">
        <v>0</v>
      </c>
      <c r="AA1679" s="243" t="n">
        <v>0</v>
      </c>
      <c r="AB1679" s="243" t="n">
        <v>0</v>
      </c>
      <c r="AC1679" s="243" t="n">
        <v>0</v>
      </c>
      <c r="AD1679" s="243" t="n">
        <v>0</v>
      </c>
      <c r="AE1679" s="243" t="n">
        <v>0</v>
      </c>
      <c r="AF1679" s="243" t="n">
        <v>0</v>
      </c>
      <c r="AG1679" s="243" t="n">
        <v>0</v>
      </c>
      <c r="AH1679" s="518" t="n">
        <v>0</v>
      </c>
      <c r="AI1679" s="243" t="n">
        <v>0</v>
      </c>
      <c r="AJ1679" s="243" t="n">
        <v>0</v>
      </c>
      <c r="AK1679" s="518" t="n">
        <v>0</v>
      </c>
      <c r="AL1679" s="518" t="n">
        <v>0</v>
      </c>
      <c r="AM1679" s="518" t="n">
        <v>0</v>
      </c>
      <c r="AN1679" s="518" t="n">
        <v>0</v>
      </c>
      <c r="AO1679" s="518" t="n">
        <v>0</v>
      </c>
      <c r="AP1679" s="518" t="n">
        <v>0</v>
      </c>
      <c r="AQ1679" s="518" t="n">
        <v>0</v>
      </c>
      <c r="AR1679" s="518" t="n">
        <v>0</v>
      </c>
      <c r="AS1679" s="518" t="n">
        <v>0</v>
      </c>
      <c r="AT1679" s="518" t="n">
        <v>0</v>
      </c>
      <c r="AU1679" s="518" t="n">
        <v>0</v>
      </c>
      <c r="AV1679" s="518" t="n">
        <v>0</v>
      </c>
      <c r="AW1679" s="518" t="n">
        <v>0</v>
      </c>
      <c r="AX1679" s="518" t="n">
        <v>0</v>
      </c>
      <c r="AY1679" s="518" t="n">
        <v>0</v>
      </c>
      <c r="AZ1679" s="518" t="n">
        <v>0</v>
      </c>
      <c r="BA1679" s="518" t="n">
        <v>0</v>
      </c>
      <c r="BB1679" s="518" t="n">
        <v>0</v>
      </c>
      <c r="BC1679" s="518" t="n">
        <v>0</v>
      </c>
      <c r="BD1679" s="518" t="n">
        <v>0</v>
      </c>
      <c r="BE1679" s="518" t="n">
        <v>0</v>
      </c>
      <c r="BF1679" s="518" t="n">
        <v>2</v>
      </c>
      <c r="BG1679" s="518" t="n">
        <v>0</v>
      </c>
      <c r="BH1679" s="518" t="n">
        <v>0</v>
      </c>
      <c r="BI1679" s="518" t="n">
        <v>0</v>
      </c>
      <c r="BJ1679" s="518"/>
      <c r="BK1679" s="518"/>
      <c r="BL1679" s="518" t="n">
        <v>0</v>
      </c>
      <c r="BM1679" s="518"/>
      <c r="BN1679" s="518"/>
      <c r="BO1679" s="518"/>
      <c r="BP1679" s="518"/>
      <c r="BQ1679" s="518"/>
      <c r="BR1679" s="518"/>
      <c r="BS1679" s="518"/>
      <c r="BT1679" s="518"/>
      <c r="BU1679" s="518"/>
      <c r="BV1679" s="518" t="n">
        <v>0</v>
      </c>
      <c r="BW1679" s="518" t="n">
        <v>0</v>
      </c>
      <c r="BX1679" s="518" t="n">
        <v>0</v>
      </c>
      <c r="BY1679" s="518" t="n">
        <v>0</v>
      </c>
      <c r="BZ1679" s="518" t="n">
        <v>0</v>
      </c>
      <c r="CA1679" s="518" t="n">
        <v>0</v>
      </c>
      <c r="CB1679" s="518" t="n">
        <v>0</v>
      </c>
      <c r="CC1679" s="518" t="n">
        <v>0</v>
      </c>
      <c r="CD1679" s="518" t="n">
        <v>0</v>
      </c>
      <c r="CE1679" s="518" t="n">
        <v>0</v>
      </c>
      <c r="CF1679" s="518" t="n">
        <v>0</v>
      </c>
      <c r="CG1679" s="518" t="n">
        <v>0</v>
      </c>
      <c r="CH1679" s="518"/>
      <c r="CI1679" s="716"/>
      <c r="CL1679" s="48" t="n">
        <v>2</v>
      </c>
      <c r="CM1679" s="48" t="n">
        <f aca="false">CL1679-V1679</f>
        <v>0</v>
      </c>
      <c r="CN1679" s="702" t="n">
        <f aca="false">SUM(CO1679:DR1679)</f>
        <v>2</v>
      </c>
      <c r="CO1679" s="703" t="n">
        <v>0</v>
      </c>
      <c r="CP1679" s="703"/>
      <c r="CQ1679" s="703" t="n">
        <v>0</v>
      </c>
      <c r="CR1679" s="703"/>
      <c r="CS1679" s="703" t="n">
        <v>0</v>
      </c>
      <c r="CT1679" s="703" t="n">
        <v>0</v>
      </c>
      <c r="CU1679" s="703"/>
      <c r="CV1679" s="703"/>
      <c r="CW1679" s="703"/>
      <c r="CX1679" s="703" t="n">
        <v>0</v>
      </c>
      <c r="CY1679" s="703" t="n">
        <v>0</v>
      </c>
      <c r="CZ1679" s="703" t="n">
        <v>0</v>
      </c>
      <c r="DA1679" s="703"/>
      <c r="DB1679" s="703"/>
      <c r="DC1679" s="703"/>
      <c r="DD1679" s="703"/>
      <c r="DE1679" s="703" t="n">
        <v>0</v>
      </c>
      <c r="DF1679" s="703"/>
      <c r="DG1679" s="703" t="n">
        <v>0</v>
      </c>
      <c r="DH1679" s="703" t="n">
        <v>0</v>
      </c>
      <c r="DI1679" s="703" t="n">
        <v>0</v>
      </c>
      <c r="DJ1679" s="703" t="n">
        <v>0</v>
      </c>
      <c r="DK1679" s="703" t="n">
        <v>0</v>
      </c>
      <c r="DL1679" s="703" t="n">
        <v>0</v>
      </c>
      <c r="DM1679" s="703" t="n">
        <v>2</v>
      </c>
      <c r="DN1679" s="703"/>
      <c r="DO1679" s="703"/>
      <c r="DP1679" s="703"/>
      <c r="DQ1679" s="703"/>
      <c r="DR1679" s="703"/>
      <c r="DS1679" s="704" t="n">
        <f aca="false">CN1679-V1679</f>
        <v>0</v>
      </c>
      <c r="DT1679" s="553"/>
      <c r="DU1679" s="48"/>
    </row>
    <row r="1680" customFormat="false" ht="15" hidden="false" customHeight="true" outlineLevel="0" collapsed="false">
      <c r="A1680" s="705" t="n">
        <f aca="false">A1679+1</f>
        <v>1671</v>
      </c>
      <c r="B1680" s="706" t="s">
        <v>2495</v>
      </c>
      <c r="C1680" s="706" t="s">
        <v>377</v>
      </c>
      <c r="D1680" s="706" t="s">
        <v>373</v>
      </c>
      <c r="E1680" s="243" t="n">
        <f aca="false">COUNTIF($G$10:$G$1856,$G1680)</f>
        <v>1</v>
      </c>
      <c r="F1680" s="706"/>
      <c r="G1680" s="706" t="s">
        <v>3690</v>
      </c>
      <c r="H1680" s="707" t="s">
        <v>2665</v>
      </c>
      <c r="I1680" s="708" t="s">
        <v>2666</v>
      </c>
      <c r="J1680" s="707" t="s">
        <v>322</v>
      </c>
      <c r="K1680" s="709" t="s">
        <v>321</v>
      </c>
      <c r="L1680" s="707" t="s">
        <v>320</v>
      </c>
      <c r="M1680" s="708" t="s">
        <v>2667</v>
      </c>
      <c r="N1680" s="710" t="s">
        <v>934</v>
      </c>
      <c r="O1680" s="512" t="n">
        <v>1</v>
      </c>
      <c r="P1680" s="512" t="n">
        <v>1</v>
      </c>
      <c r="Q1680" s="711" t="n">
        <v>0.001464645</v>
      </c>
      <c r="R1680" s="712"/>
      <c r="S1680" s="713"/>
      <c r="T1680" s="714" t="n">
        <v>2.58</v>
      </c>
      <c r="U1680" s="715"/>
      <c r="V1680" s="262" t="n">
        <f aca="false">SUM(W1680:CI1680)</f>
        <v>2</v>
      </c>
      <c r="W1680" s="243" t="n">
        <v>0</v>
      </c>
      <c r="X1680" s="243" t="n">
        <v>0</v>
      </c>
      <c r="Y1680" s="243" t="n">
        <v>0</v>
      </c>
      <c r="Z1680" s="243" t="n">
        <v>0</v>
      </c>
      <c r="AA1680" s="243" t="n">
        <v>0</v>
      </c>
      <c r="AB1680" s="243" t="n">
        <v>0</v>
      </c>
      <c r="AC1680" s="243" t="n">
        <v>0</v>
      </c>
      <c r="AD1680" s="243" t="n">
        <v>0</v>
      </c>
      <c r="AE1680" s="243" t="n">
        <v>0</v>
      </c>
      <c r="AF1680" s="243" t="n">
        <v>0</v>
      </c>
      <c r="AG1680" s="243" t="n">
        <v>0</v>
      </c>
      <c r="AH1680" s="518" t="n">
        <v>0</v>
      </c>
      <c r="AI1680" s="243" t="n">
        <v>0</v>
      </c>
      <c r="AJ1680" s="243" t="n">
        <v>0</v>
      </c>
      <c r="AK1680" s="518" t="n">
        <v>0</v>
      </c>
      <c r="AL1680" s="518" t="n">
        <v>0</v>
      </c>
      <c r="AM1680" s="518" t="n">
        <v>0</v>
      </c>
      <c r="AN1680" s="518" t="n">
        <v>0</v>
      </c>
      <c r="AO1680" s="518" t="n">
        <v>0</v>
      </c>
      <c r="AP1680" s="518" t="n">
        <v>0</v>
      </c>
      <c r="AQ1680" s="518" t="n">
        <v>0</v>
      </c>
      <c r="AR1680" s="518" t="n">
        <v>0</v>
      </c>
      <c r="AS1680" s="518" t="n">
        <v>0</v>
      </c>
      <c r="AT1680" s="518" t="n">
        <v>0</v>
      </c>
      <c r="AU1680" s="518" t="n">
        <v>0</v>
      </c>
      <c r="AV1680" s="518" t="n">
        <v>0</v>
      </c>
      <c r="AW1680" s="518" t="n">
        <v>0</v>
      </c>
      <c r="AX1680" s="518" t="n">
        <v>0</v>
      </c>
      <c r="AY1680" s="518" t="n">
        <v>0</v>
      </c>
      <c r="AZ1680" s="518" t="n">
        <v>0</v>
      </c>
      <c r="BA1680" s="518" t="n">
        <v>0</v>
      </c>
      <c r="BB1680" s="518" t="n">
        <v>0</v>
      </c>
      <c r="BC1680" s="518" t="n">
        <v>0</v>
      </c>
      <c r="BD1680" s="518" t="n">
        <v>0</v>
      </c>
      <c r="BE1680" s="518" t="n">
        <v>0</v>
      </c>
      <c r="BF1680" s="518" t="n">
        <v>2</v>
      </c>
      <c r="BG1680" s="518" t="n">
        <v>0</v>
      </c>
      <c r="BH1680" s="518" t="n">
        <v>0</v>
      </c>
      <c r="BI1680" s="518" t="n">
        <v>0</v>
      </c>
      <c r="BJ1680" s="518"/>
      <c r="BK1680" s="518"/>
      <c r="BL1680" s="518" t="n">
        <v>0</v>
      </c>
      <c r="BM1680" s="518"/>
      <c r="BN1680" s="518"/>
      <c r="BO1680" s="518"/>
      <c r="BP1680" s="518"/>
      <c r="BQ1680" s="518"/>
      <c r="BR1680" s="518"/>
      <c r="BS1680" s="518"/>
      <c r="BT1680" s="518"/>
      <c r="BU1680" s="518"/>
      <c r="BV1680" s="518" t="n">
        <v>0</v>
      </c>
      <c r="BW1680" s="518" t="n">
        <v>0</v>
      </c>
      <c r="BX1680" s="518" t="n">
        <v>0</v>
      </c>
      <c r="BY1680" s="518" t="n">
        <v>0</v>
      </c>
      <c r="BZ1680" s="518" t="n">
        <v>0</v>
      </c>
      <c r="CA1680" s="518" t="n">
        <v>0</v>
      </c>
      <c r="CB1680" s="518" t="n">
        <v>0</v>
      </c>
      <c r="CC1680" s="518" t="n">
        <v>0</v>
      </c>
      <c r="CD1680" s="518" t="n">
        <v>0</v>
      </c>
      <c r="CE1680" s="518" t="n">
        <v>0</v>
      </c>
      <c r="CF1680" s="518" t="n">
        <v>0</v>
      </c>
      <c r="CG1680" s="518" t="n">
        <v>0</v>
      </c>
      <c r="CH1680" s="518"/>
      <c r="CI1680" s="716"/>
      <c r="CL1680" s="48" t="n">
        <v>2</v>
      </c>
      <c r="CM1680" s="48" t="n">
        <f aca="false">CL1680-V1680</f>
        <v>0</v>
      </c>
      <c r="CN1680" s="702" t="n">
        <f aca="false">SUM(CO1680:DR1680)</f>
        <v>2</v>
      </c>
      <c r="CO1680" s="703" t="n">
        <v>0</v>
      </c>
      <c r="CP1680" s="703"/>
      <c r="CQ1680" s="703" t="n">
        <v>0</v>
      </c>
      <c r="CR1680" s="703"/>
      <c r="CS1680" s="703" t="n">
        <v>0</v>
      </c>
      <c r="CT1680" s="703" t="n">
        <v>0</v>
      </c>
      <c r="CU1680" s="703"/>
      <c r="CV1680" s="703"/>
      <c r="CW1680" s="703"/>
      <c r="CX1680" s="703" t="n">
        <v>0</v>
      </c>
      <c r="CY1680" s="703" t="n">
        <v>0</v>
      </c>
      <c r="CZ1680" s="703" t="n">
        <v>0</v>
      </c>
      <c r="DA1680" s="703"/>
      <c r="DB1680" s="703"/>
      <c r="DC1680" s="703"/>
      <c r="DD1680" s="703"/>
      <c r="DE1680" s="703" t="n">
        <v>0</v>
      </c>
      <c r="DF1680" s="703"/>
      <c r="DG1680" s="703" t="n">
        <v>0</v>
      </c>
      <c r="DH1680" s="703" t="n">
        <v>0</v>
      </c>
      <c r="DI1680" s="703" t="n">
        <v>0</v>
      </c>
      <c r="DJ1680" s="703" t="n">
        <v>0</v>
      </c>
      <c r="DK1680" s="703" t="n">
        <v>0</v>
      </c>
      <c r="DL1680" s="703" t="n">
        <v>0</v>
      </c>
      <c r="DM1680" s="703" t="n">
        <v>2</v>
      </c>
      <c r="DN1680" s="703"/>
      <c r="DO1680" s="703"/>
      <c r="DP1680" s="703"/>
      <c r="DQ1680" s="703"/>
      <c r="DR1680" s="703"/>
      <c r="DS1680" s="704" t="n">
        <f aca="false">CN1680-V1680</f>
        <v>0</v>
      </c>
      <c r="DT1680" s="553"/>
      <c r="DU1680" s="48"/>
    </row>
    <row r="1681" customFormat="false" ht="15" hidden="false" customHeight="true" outlineLevel="0" collapsed="false">
      <c r="A1681" s="705" t="n">
        <f aca="false">A1680+1</f>
        <v>1672</v>
      </c>
      <c r="B1681" s="706" t="s">
        <v>2495</v>
      </c>
      <c r="C1681" s="706" t="s">
        <v>377</v>
      </c>
      <c r="D1681" s="706" t="s">
        <v>373</v>
      </c>
      <c r="E1681" s="243" t="n">
        <f aca="false">COUNTIF($G$10:$G$1856,$G1681)</f>
        <v>1</v>
      </c>
      <c r="F1681" s="706"/>
      <c r="G1681" s="706" t="s">
        <v>3691</v>
      </c>
      <c r="H1681" s="707" t="s">
        <v>2669</v>
      </c>
      <c r="I1681" s="708" t="s">
        <v>1078</v>
      </c>
      <c r="J1681" s="707" t="s">
        <v>322</v>
      </c>
      <c r="K1681" s="709" t="s">
        <v>321</v>
      </c>
      <c r="L1681" s="707" t="s">
        <v>320</v>
      </c>
      <c r="M1681" s="708" t="s">
        <v>1079</v>
      </c>
      <c r="N1681" s="710" t="s">
        <v>934</v>
      </c>
      <c r="O1681" s="512" t="n">
        <v>1</v>
      </c>
      <c r="P1681" s="512" t="n">
        <v>1</v>
      </c>
      <c r="Q1681" s="711" t="n">
        <v>0.001464645</v>
      </c>
      <c r="R1681" s="712"/>
      <c r="S1681" s="713"/>
      <c r="T1681" s="714" t="n">
        <v>2.58</v>
      </c>
      <c r="U1681" s="715"/>
      <c r="V1681" s="262" t="n">
        <f aca="false">SUM(W1681:CI1681)</f>
        <v>2</v>
      </c>
      <c r="W1681" s="243" t="n">
        <v>0</v>
      </c>
      <c r="X1681" s="243" t="n">
        <v>0</v>
      </c>
      <c r="Y1681" s="243" t="n">
        <v>0</v>
      </c>
      <c r="Z1681" s="243" t="n">
        <v>0</v>
      </c>
      <c r="AA1681" s="243" t="n">
        <v>0</v>
      </c>
      <c r="AB1681" s="243" t="n">
        <v>0</v>
      </c>
      <c r="AC1681" s="243" t="n">
        <v>0</v>
      </c>
      <c r="AD1681" s="243" t="n">
        <v>0</v>
      </c>
      <c r="AE1681" s="243" t="n">
        <v>0</v>
      </c>
      <c r="AF1681" s="243" t="n">
        <v>0</v>
      </c>
      <c r="AG1681" s="243" t="n">
        <v>0</v>
      </c>
      <c r="AH1681" s="518" t="n">
        <v>0</v>
      </c>
      <c r="AI1681" s="243" t="n">
        <v>0</v>
      </c>
      <c r="AJ1681" s="243" t="n">
        <v>0</v>
      </c>
      <c r="AK1681" s="518" t="n">
        <v>0</v>
      </c>
      <c r="AL1681" s="518" t="n">
        <v>0</v>
      </c>
      <c r="AM1681" s="518" t="n">
        <v>0</v>
      </c>
      <c r="AN1681" s="518" t="n">
        <v>0</v>
      </c>
      <c r="AO1681" s="518" t="n">
        <v>0</v>
      </c>
      <c r="AP1681" s="518" t="n">
        <v>0</v>
      </c>
      <c r="AQ1681" s="518" t="n">
        <v>0</v>
      </c>
      <c r="AR1681" s="518" t="n">
        <v>0</v>
      </c>
      <c r="AS1681" s="518" t="n">
        <v>0</v>
      </c>
      <c r="AT1681" s="518" t="n">
        <v>0</v>
      </c>
      <c r="AU1681" s="518" t="n">
        <v>0</v>
      </c>
      <c r="AV1681" s="518" t="n">
        <v>0</v>
      </c>
      <c r="AW1681" s="518" t="n">
        <v>0</v>
      </c>
      <c r="AX1681" s="518" t="n">
        <v>0</v>
      </c>
      <c r="AY1681" s="518" t="n">
        <v>0</v>
      </c>
      <c r="AZ1681" s="518" t="n">
        <v>0</v>
      </c>
      <c r="BA1681" s="518" t="n">
        <v>0</v>
      </c>
      <c r="BB1681" s="518" t="n">
        <v>0</v>
      </c>
      <c r="BC1681" s="518" t="n">
        <v>0</v>
      </c>
      <c r="BD1681" s="518" t="n">
        <v>0</v>
      </c>
      <c r="BE1681" s="518" t="n">
        <v>0</v>
      </c>
      <c r="BF1681" s="518" t="n">
        <v>2</v>
      </c>
      <c r="BG1681" s="518" t="n">
        <v>0</v>
      </c>
      <c r="BH1681" s="518" t="n">
        <v>0</v>
      </c>
      <c r="BI1681" s="518" t="n">
        <v>0</v>
      </c>
      <c r="BJ1681" s="518"/>
      <c r="BK1681" s="518"/>
      <c r="BL1681" s="518" t="n">
        <v>0</v>
      </c>
      <c r="BM1681" s="518"/>
      <c r="BN1681" s="518"/>
      <c r="BO1681" s="518"/>
      <c r="BP1681" s="518"/>
      <c r="BQ1681" s="518"/>
      <c r="BR1681" s="518"/>
      <c r="BS1681" s="518"/>
      <c r="BT1681" s="518"/>
      <c r="BU1681" s="518"/>
      <c r="BV1681" s="518" t="n">
        <v>0</v>
      </c>
      <c r="BW1681" s="518" t="n">
        <v>0</v>
      </c>
      <c r="BX1681" s="518" t="n">
        <v>0</v>
      </c>
      <c r="BY1681" s="518" t="n">
        <v>0</v>
      </c>
      <c r="BZ1681" s="518" t="n">
        <v>0</v>
      </c>
      <c r="CA1681" s="518" t="n">
        <v>0</v>
      </c>
      <c r="CB1681" s="518" t="n">
        <v>0</v>
      </c>
      <c r="CC1681" s="518" t="n">
        <v>0</v>
      </c>
      <c r="CD1681" s="518" t="n">
        <v>0</v>
      </c>
      <c r="CE1681" s="518" t="n">
        <v>0</v>
      </c>
      <c r="CF1681" s="518" t="n">
        <v>0</v>
      </c>
      <c r="CG1681" s="518" t="n">
        <v>0</v>
      </c>
      <c r="CH1681" s="518"/>
      <c r="CI1681" s="716"/>
      <c r="CL1681" s="48" t="n">
        <v>2</v>
      </c>
      <c r="CM1681" s="48" t="n">
        <f aca="false">CL1681-V1681</f>
        <v>0</v>
      </c>
      <c r="CN1681" s="702" t="n">
        <f aca="false">SUM(CO1681:DR1681)</f>
        <v>2</v>
      </c>
      <c r="CO1681" s="703" t="n">
        <v>0</v>
      </c>
      <c r="CP1681" s="703"/>
      <c r="CQ1681" s="703" t="n">
        <v>0</v>
      </c>
      <c r="CR1681" s="703"/>
      <c r="CS1681" s="703" t="n">
        <v>0</v>
      </c>
      <c r="CT1681" s="703" t="n">
        <v>0</v>
      </c>
      <c r="CU1681" s="703"/>
      <c r="CV1681" s="703"/>
      <c r="CW1681" s="703"/>
      <c r="CX1681" s="703" t="n">
        <v>0</v>
      </c>
      <c r="CY1681" s="703" t="n">
        <v>0</v>
      </c>
      <c r="CZ1681" s="703" t="n">
        <v>0</v>
      </c>
      <c r="DA1681" s="703"/>
      <c r="DB1681" s="703"/>
      <c r="DC1681" s="703"/>
      <c r="DD1681" s="703"/>
      <c r="DE1681" s="703" t="n">
        <v>0</v>
      </c>
      <c r="DF1681" s="703"/>
      <c r="DG1681" s="703" t="n">
        <v>0</v>
      </c>
      <c r="DH1681" s="703" t="n">
        <v>0</v>
      </c>
      <c r="DI1681" s="703" t="n">
        <v>0</v>
      </c>
      <c r="DJ1681" s="703" t="n">
        <v>0</v>
      </c>
      <c r="DK1681" s="703" t="n">
        <v>0</v>
      </c>
      <c r="DL1681" s="703" t="n">
        <v>0</v>
      </c>
      <c r="DM1681" s="703" t="n">
        <v>2</v>
      </c>
      <c r="DN1681" s="703"/>
      <c r="DO1681" s="703"/>
      <c r="DP1681" s="703"/>
      <c r="DQ1681" s="703"/>
      <c r="DR1681" s="703"/>
      <c r="DS1681" s="704" t="n">
        <f aca="false">CN1681-V1681</f>
        <v>0</v>
      </c>
      <c r="DT1681" s="553"/>
      <c r="DU1681" s="48"/>
    </row>
    <row r="1682" customFormat="false" ht="15" hidden="false" customHeight="true" outlineLevel="0" collapsed="false">
      <c r="A1682" s="705" t="n">
        <f aca="false">A1681+1</f>
        <v>1673</v>
      </c>
      <c r="B1682" s="706" t="s">
        <v>2495</v>
      </c>
      <c r="C1682" s="706" t="s">
        <v>377</v>
      </c>
      <c r="D1682" s="706" t="s">
        <v>373</v>
      </c>
      <c r="E1682" s="243" t="n">
        <f aca="false">COUNTIF($G$10:$G$1856,$G1682)</f>
        <v>1</v>
      </c>
      <c r="F1682" s="706"/>
      <c r="G1682" s="706" t="s">
        <v>3692</v>
      </c>
      <c r="H1682" s="707" t="s">
        <v>2671</v>
      </c>
      <c r="I1682" s="708" t="s">
        <v>1082</v>
      </c>
      <c r="J1682" s="707" t="s">
        <v>322</v>
      </c>
      <c r="K1682" s="709" t="s">
        <v>321</v>
      </c>
      <c r="L1682" s="707" t="s">
        <v>320</v>
      </c>
      <c r="M1682" s="708" t="s">
        <v>1083</v>
      </c>
      <c r="N1682" s="710" t="s">
        <v>934</v>
      </c>
      <c r="O1682" s="512" t="n">
        <v>1</v>
      </c>
      <c r="P1682" s="512" t="n">
        <v>1</v>
      </c>
      <c r="Q1682" s="711" t="n">
        <v>0.003795</v>
      </c>
      <c r="R1682" s="712"/>
      <c r="S1682" s="713"/>
      <c r="T1682" s="714" t="n">
        <v>6.69</v>
      </c>
      <c r="U1682" s="715"/>
      <c r="V1682" s="262" t="n">
        <f aca="false">SUM(W1682:CI1682)</f>
        <v>2</v>
      </c>
      <c r="W1682" s="243" t="n">
        <v>0</v>
      </c>
      <c r="X1682" s="243" t="n">
        <v>0</v>
      </c>
      <c r="Y1682" s="243" t="n">
        <v>0</v>
      </c>
      <c r="Z1682" s="243" t="n">
        <v>0</v>
      </c>
      <c r="AA1682" s="243" t="n">
        <v>0</v>
      </c>
      <c r="AB1682" s="243" t="n">
        <v>0</v>
      </c>
      <c r="AC1682" s="243" t="n">
        <v>0</v>
      </c>
      <c r="AD1682" s="243" t="n">
        <v>0</v>
      </c>
      <c r="AE1682" s="243" t="n">
        <v>0</v>
      </c>
      <c r="AF1682" s="243" t="n">
        <v>0</v>
      </c>
      <c r="AG1682" s="243" t="n">
        <v>0</v>
      </c>
      <c r="AH1682" s="518" t="n">
        <v>0</v>
      </c>
      <c r="AI1682" s="243" t="n">
        <v>0</v>
      </c>
      <c r="AJ1682" s="243" t="n">
        <v>0</v>
      </c>
      <c r="AK1682" s="518" t="n">
        <v>0</v>
      </c>
      <c r="AL1682" s="518" t="n">
        <v>0</v>
      </c>
      <c r="AM1682" s="518" t="n">
        <v>0</v>
      </c>
      <c r="AN1682" s="518" t="n">
        <v>0</v>
      </c>
      <c r="AO1682" s="518" t="n">
        <v>0</v>
      </c>
      <c r="AP1682" s="518" t="n">
        <v>0</v>
      </c>
      <c r="AQ1682" s="518" t="n">
        <v>0</v>
      </c>
      <c r="AR1682" s="518" t="n">
        <v>0</v>
      </c>
      <c r="AS1682" s="518" t="n">
        <v>0</v>
      </c>
      <c r="AT1682" s="518" t="n">
        <v>0</v>
      </c>
      <c r="AU1682" s="518" t="n">
        <v>0</v>
      </c>
      <c r="AV1682" s="518" t="n">
        <v>0</v>
      </c>
      <c r="AW1682" s="518" t="n">
        <v>0</v>
      </c>
      <c r="AX1682" s="518" t="n">
        <v>0</v>
      </c>
      <c r="AY1682" s="518" t="n">
        <v>0</v>
      </c>
      <c r="AZ1682" s="518" t="n">
        <v>0</v>
      </c>
      <c r="BA1682" s="518" t="n">
        <v>0</v>
      </c>
      <c r="BB1682" s="518" t="n">
        <v>0</v>
      </c>
      <c r="BC1682" s="518" t="n">
        <v>0</v>
      </c>
      <c r="BD1682" s="518" t="n">
        <v>0</v>
      </c>
      <c r="BE1682" s="518" t="n">
        <v>0</v>
      </c>
      <c r="BF1682" s="518" t="n">
        <v>2</v>
      </c>
      <c r="BG1682" s="518" t="n">
        <v>0</v>
      </c>
      <c r="BH1682" s="518" t="n">
        <v>0</v>
      </c>
      <c r="BI1682" s="518" t="n">
        <v>0</v>
      </c>
      <c r="BJ1682" s="518"/>
      <c r="BK1682" s="518"/>
      <c r="BL1682" s="518" t="n">
        <v>0</v>
      </c>
      <c r="BM1682" s="518"/>
      <c r="BN1682" s="518"/>
      <c r="BO1682" s="518"/>
      <c r="BP1682" s="518"/>
      <c r="BQ1682" s="518"/>
      <c r="BR1682" s="518"/>
      <c r="BS1682" s="518"/>
      <c r="BT1682" s="518"/>
      <c r="BU1682" s="518"/>
      <c r="BV1682" s="518" t="n">
        <v>0</v>
      </c>
      <c r="BW1682" s="518" t="n">
        <v>0</v>
      </c>
      <c r="BX1682" s="518" t="n">
        <v>0</v>
      </c>
      <c r="BY1682" s="518" t="n">
        <v>0</v>
      </c>
      <c r="BZ1682" s="518" t="n">
        <v>0</v>
      </c>
      <c r="CA1682" s="518" t="n">
        <v>0</v>
      </c>
      <c r="CB1682" s="518" t="n">
        <v>0</v>
      </c>
      <c r="CC1682" s="518" t="n">
        <v>0</v>
      </c>
      <c r="CD1682" s="518" t="n">
        <v>0</v>
      </c>
      <c r="CE1682" s="518" t="n">
        <v>0</v>
      </c>
      <c r="CF1682" s="518" t="n">
        <v>0</v>
      </c>
      <c r="CG1682" s="518" t="n">
        <v>0</v>
      </c>
      <c r="CH1682" s="518"/>
      <c r="CI1682" s="716"/>
      <c r="CL1682" s="48" t="n">
        <v>2</v>
      </c>
      <c r="CM1682" s="48" t="n">
        <f aca="false">CL1682-V1682</f>
        <v>0</v>
      </c>
      <c r="CN1682" s="702" t="n">
        <f aca="false">SUM(CO1682:DR1682)</f>
        <v>2</v>
      </c>
      <c r="CO1682" s="703" t="n">
        <v>0</v>
      </c>
      <c r="CP1682" s="703"/>
      <c r="CQ1682" s="703" t="n">
        <v>0</v>
      </c>
      <c r="CR1682" s="703"/>
      <c r="CS1682" s="703" t="n">
        <v>0</v>
      </c>
      <c r="CT1682" s="703" t="n">
        <v>0</v>
      </c>
      <c r="CU1682" s="703"/>
      <c r="CV1682" s="703"/>
      <c r="CW1682" s="703"/>
      <c r="CX1682" s="703" t="n">
        <v>0</v>
      </c>
      <c r="CY1682" s="703" t="n">
        <v>0</v>
      </c>
      <c r="CZ1682" s="703" t="n">
        <v>0</v>
      </c>
      <c r="DA1682" s="703"/>
      <c r="DB1682" s="703"/>
      <c r="DC1682" s="703"/>
      <c r="DD1682" s="703"/>
      <c r="DE1682" s="703" t="n">
        <v>0</v>
      </c>
      <c r="DF1682" s="703"/>
      <c r="DG1682" s="703" t="n">
        <v>0</v>
      </c>
      <c r="DH1682" s="703" t="n">
        <v>0</v>
      </c>
      <c r="DI1682" s="703" t="n">
        <v>0</v>
      </c>
      <c r="DJ1682" s="703" t="n">
        <v>0</v>
      </c>
      <c r="DK1682" s="703" t="n">
        <v>0</v>
      </c>
      <c r="DL1682" s="703" t="n">
        <v>0</v>
      </c>
      <c r="DM1682" s="703" t="n">
        <v>2</v>
      </c>
      <c r="DN1682" s="703"/>
      <c r="DO1682" s="703"/>
      <c r="DP1682" s="703"/>
      <c r="DQ1682" s="703"/>
      <c r="DR1682" s="703"/>
      <c r="DS1682" s="704" t="n">
        <f aca="false">CN1682-V1682</f>
        <v>0</v>
      </c>
      <c r="DT1682" s="553"/>
      <c r="DU1682" s="48"/>
    </row>
    <row r="1683" customFormat="false" ht="15" hidden="false" customHeight="true" outlineLevel="0" collapsed="false">
      <c r="A1683" s="705" t="n">
        <f aca="false">A1682+1</f>
        <v>1674</v>
      </c>
      <c r="B1683" s="706" t="s">
        <v>2495</v>
      </c>
      <c r="C1683" s="706" t="s">
        <v>377</v>
      </c>
      <c r="D1683" s="706" t="s">
        <v>373</v>
      </c>
      <c r="E1683" s="243" t="n">
        <f aca="false">COUNTIF($G$10:$G$1856,$G1683)</f>
        <v>1</v>
      </c>
      <c r="F1683" s="706"/>
      <c r="G1683" s="706" t="s">
        <v>3693</v>
      </c>
      <c r="H1683" s="707" t="s">
        <v>2673</v>
      </c>
      <c r="I1683" s="708" t="s">
        <v>1086</v>
      </c>
      <c r="J1683" s="707" t="s">
        <v>322</v>
      </c>
      <c r="K1683" s="709" t="s">
        <v>321</v>
      </c>
      <c r="L1683" s="707" t="s">
        <v>320</v>
      </c>
      <c r="M1683" s="708" t="s">
        <v>1087</v>
      </c>
      <c r="N1683" s="710" t="s">
        <v>934</v>
      </c>
      <c r="O1683" s="512" t="n">
        <v>1</v>
      </c>
      <c r="P1683" s="512" t="n">
        <v>1</v>
      </c>
      <c r="Q1683" s="711" t="n">
        <v>0.003795</v>
      </c>
      <c r="R1683" s="712"/>
      <c r="S1683" s="713"/>
      <c r="T1683" s="714" t="n">
        <v>6.69</v>
      </c>
      <c r="U1683" s="715"/>
      <c r="V1683" s="262" t="n">
        <f aca="false">SUM(W1683:CI1683)</f>
        <v>2</v>
      </c>
      <c r="W1683" s="243" t="n">
        <v>0</v>
      </c>
      <c r="X1683" s="243" t="n">
        <v>0</v>
      </c>
      <c r="Y1683" s="243" t="n">
        <v>0</v>
      </c>
      <c r="Z1683" s="243" t="n">
        <v>0</v>
      </c>
      <c r="AA1683" s="243" t="n">
        <v>0</v>
      </c>
      <c r="AB1683" s="243" t="n">
        <v>0</v>
      </c>
      <c r="AC1683" s="243" t="n">
        <v>0</v>
      </c>
      <c r="AD1683" s="243" t="n">
        <v>0</v>
      </c>
      <c r="AE1683" s="243" t="n">
        <v>0</v>
      </c>
      <c r="AF1683" s="243" t="n">
        <v>0</v>
      </c>
      <c r="AG1683" s="243" t="n">
        <v>0</v>
      </c>
      <c r="AH1683" s="518" t="n">
        <v>0</v>
      </c>
      <c r="AI1683" s="243" t="n">
        <v>0</v>
      </c>
      <c r="AJ1683" s="243" t="n">
        <v>0</v>
      </c>
      <c r="AK1683" s="518" t="n">
        <v>0</v>
      </c>
      <c r="AL1683" s="518" t="n">
        <v>0</v>
      </c>
      <c r="AM1683" s="518" t="n">
        <v>0</v>
      </c>
      <c r="AN1683" s="518" t="n">
        <v>0</v>
      </c>
      <c r="AO1683" s="518" t="n">
        <v>0</v>
      </c>
      <c r="AP1683" s="518" t="n">
        <v>0</v>
      </c>
      <c r="AQ1683" s="518" t="n">
        <v>0</v>
      </c>
      <c r="AR1683" s="518" t="n">
        <v>0</v>
      </c>
      <c r="AS1683" s="518" t="n">
        <v>0</v>
      </c>
      <c r="AT1683" s="518" t="n">
        <v>0</v>
      </c>
      <c r="AU1683" s="518" t="n">
        <v>0</v>
      </c>
      <c r="AV1683" s="518" t="n">
        <v>0</v>
      </c>
      <c r="AW1683" s="518" t="n">
        <v>0</v>
      </c>
      <c r="AX1683" s="518" t="n">
        <v>0</v>
      </c>
      <c r="AY1683" s="518" t="n">
        <v>0</v>
      </c>
      <c r="AZ1683" s="518" t="n">
        <v>0</v>
      </c>
      <c r="BA1683" s="518" t="n">
        <v>0</v>
      </c>
      <c r="BB1683" s="518" t="n">
        <v>0</v>
      </c>
      <c r="BC1683" s="518" t="n">
        <v>0</v>
      </c>
      <c r="BD1683" s="518" t="n">
        <v>0</v>
      </c>
      <c r="BE1683" s="518" t="n">
        <v>0</v>
      </c>
      <c r="BF1683" s="518" t="n">
        <v>2</v>
      </c>
      <c r="BG1683" s="518" t="n">
        <v>0</v>
      </c>
      <c r="BH1683" s="518" t="n">
        <v>0</v>
      </c>
      <c r="BI1683" s="518" t="n">
        <v>0</v>
      </c>
      <c r="BJ1683" s="518"/>
      <c r="BK1683" s="518"/>
      <c r="BL1683" s="518" t="n">
        <v>0</v>
      </c>
      <c r="BM1683" s="518"/>
      <c r="BN1683" s="518"/>
      <c r="BO1683" s="518"/>
      <c r="BP1683" s="518"/>
      <c r="BQ1683" s="518"/>
      <c r="BR1683" s="518"/>
      <c r="BS1683" s="518"/>
      <c r="BT1683" s="518"/>
      <c r="BU1683" s="518"/>
      <c r="BV1683" s="518" t="n">
        <v>0</v>
      </c>
      <c r="BW1683" s="518" t="n">
        <v>0</v>
      </c>
      <c r="BX1683" s="518" t="n">
        <v>0</v>
      </c>
      <c r="BY1683" s="518" t="n">
        <v>0</v>
      </c>
      <c r="BZ1683" s="518" t="n">
        <v>0</v>
      </c>
      <c r="CA1683" s="518" t="n">
        <v>0</v>
      </c>
      <c r="CB1683" s="518" t="n">
        <v>0</v>
      </c>
      <c r="CC1683" s="518" t="n">
        <v>0</v>
      </c>
      <c r="CD1683" s="518" t="n">
        <v>0</v>
      </c>
      <c r="CE1683" s="518" t="n">
        <v>0</v>
      </c>
      <c r="CF1683" s="518" t="n">
        <v>0</v>
      </c>
      <c r="CG1683" s="518" t="n">
        <v>0</v>
      </c>
      <c r="CH1683" s="518"/>
      <c r="CI1683" s="716"/>
      <c r="CL1683" s="48" t="n">
        <v>2</v>
      </c>
      <c r="CM1683" s="48" t="n">
        <f aca="false">CL1683-V1683</f>
        <v>0</v>
      </c>
      <c r="CN1683" s="702" t="n">
        <f aca="false">SUM(CO1683:DR1683)</f>
        <v>2</v>
      </c>
      <c r="CO1683" s="703" t="n">
        <v>0</v>
      </c>
      <c r="CP1683" s="703"/>
      <c r="CQ1683" s="703" t="n">
        <v>0</v>
      </c>
      <c r="CR1683" s="703"/>
      <c r="CS1683" s="703" t="n">
        <v>0</v>
      </c>
      <c r="CT1683" s="703" t="n">
        <v>0</v>
      </c>
      <c r="CU1683" s="703"/>
      <c r="CV1683" s="703"/>
      <c r="CW1683" s="703"/>
      <c r="CX1683" s="703" t="n">
        <v>0</v>
      </c>
      <c r="CY1683" s="703" t="n">
        <v>0</v>
      </c>
      <c r="CZ1683" s="703" t="n">
        <v>0</v>
      </c>
      <c r="DA1683" s="703"/>
      <c r="DB1683" s="703"/>
      <c r="DC1683" s="703"/>
      <c r="DD1683" s="703"/>
      <c r="DE1683" s="703" t="n">
        <v>0</v>
      </c>
      <c r="DF1683" s="703"/>
      <c r="DG1683" s="703" t="n">
        <v>0</v>
      </c>
      <c r="DH1683" s="703" t="n">
        <v>0</v>
      </c>
      <c r="DI1683" s="703" t="n">
        <v>0</v>
      </c>
      <c r="DJ1683" s="703" t="n">
        <v>0</v>
      </c>
      <c r="DK1683" s="703" t="n">
        <v>0</v>
      </c>
      <c r="DL1683" s="703" t="n">
        <v>0</v>
      </c>
      <c r="DM1683" s="703" t="n">
        <v>2</v>
      </c>
      <c r="DN1683" s="703"/>
      <c r="DO1683" s="703"/>
      <c r="DP1683" s="703"/>
      <c r="DQ1683" s="703"/>
      <c r="DR1683" s="703"/>
      <c r="DS1683" s="704" t="n">
        <f aca="false">CN1683-V1683</f>
        <v>0</v>
      </c>
      <c r="DT1683" s="553"/>
      <c r="DU1683" s="48"/>
    </row>
    <row r="1684" customFormat="false" ht="15" hidden="false" customHeight="true" outlineLevel="0" collapsed="false">
      <c r="A1684" s="705" t="n">
        <f aca="false">A1683+1</f>
        <v>1675</v>
      </c>
      <c r="B1684" s="706" t="s">
        <v>2495</v>
      </c>
      <c r="C1684" s="706" t="s">
        <v>377</v>
      </c>
      <c r="D1684" s="706" t="s">
        <v>373</v>
      </c>
      <c r="E1684" s="243" t="n">
        <f aca="false">COUNTIF($G$10:$G$1856,$G1684)</f>
        <v>1</v>
      </c>
      <c r="F1684" s="706"/>
      <c r="G1684" s="706" t="s">
        <v>3694</v>
      </c>
      <c r="H1684" s="707" t="s">
        <v>2675</v>
      </c>
      <c r="I1684" s="708" t="s">
        <v>1090</v>
      </c>
      <c r="J1684" s="707" t="s">
        <v>322</v>
      </c>
      <c r="K1684" s="709" t="s">
        <v>321</v>
      </c>
      <c r="L1684" s="707" t="s">
        <v>320</v>
      </c>
      <c r="M1684" s="708" t="s">
        <v>1091</v>
      </c>
      <c r="N1684" s="710" t="s">
        <v>934</v>
      </c>
      <c r="O1684" s="512" t="n">
        <v>1</v>
      </c>
      <c r="P1684" s="512" t="n">
        <v>1</v>
      </c>
      <c r="Q1684" s="711" t="n">
        <v>0.0054395</v>
      </c>
      <c r="R1684" s="712"/>
      <c r="S1684" s="713"/>
      <c r="T1684" s="714" t="n">
        <v>9.59</v>
      </c>
      <c r="U1684" s="715"/>
      <c r="V1684" s="262" t="n">
        <f aca="false">SUM(W1684:CI1684)</f>
        <v>2</v>
      </c>
      <c r="W1684" s="243" t="n">
        <v>0</v>
      </c>
      <c r="X1684" s="243" t="n">
        <v>0</v>
      </c>
      <c r="Y1684" s="243" t="n">
        <v>0</v>
      </c>
      <c r="Z1684" s="243" t="n">
        <v>0</v>
      </c>
      <c r="AA1684" s="243" t="n">
        <v>0</v>
      </c>
      <c r="AB1684" s="243" t="n">
        <v>0</v>
      </c>
      <c r="AC1684" s="243" t="n">
        <v>0</v>
      </c>
      <c r="AD1684" s="243" t="n">
        <v>0</v>
      </c>
      <c r="AE1684" s="243" t="n">
        <v>0</v>
      </c>
      <c r="AF1684" s="243" t="n">
        <v>0</v>
      </c>
      <c r="AG1684" s="243" t="n">
        <v>0</v>
      </c>
      <c r="AH1684" s="518" t="n">
        <v>0</v>
      </c>
      <c r="AI1684" s="243" t="n">
        <v>0</v>
      </c>
      <c r="AJ1684" s="243" t="n">
        <v>0</v>
      </c>
      <c r="AK1684" s="518" t="n">
        <v>0</v>
      </c>
      <c r="AL1684" s="518" t="n">
        <v>0</v>
      </c>
      <c r="AM1684" s="518" t="n">
        <v>0</v>
      </c>
      <c r="AN1684" s="518" t="n">
        <v>0</v>
      </c>
      <c r="AO1684" s="518" t="n">
        <v>0</v>
      </c>
      <c r="AP1684" s="518" t="n">
        <v>0</v>
      </c>
      <c r="AQ1684" s="518" t="n">
        <v>0</v>
      </c>
      <c r="AR1684" s="518" t="n">
        <v>0</v>
      </c>
      <c r="AS1684" s="518" t="n">
        <v>0</v>
      </c>
      <c r="AT1684" s="518" t="n">
        <v>0</v>
      </c>
      <c r="AU1684" s="518" t="n">
        <v>0</v>
      </c>
      <c r="AV1684" s="518" t="n">
        <v>0</v>
      </c>
      <c r="AW1684" s="518" t="n">
        <v>0</v>
      </c>
      <c r="AX1684" s="518" t="n">
        <v>0</v>
      </c>
      <c r="AY1684" s="518" t="n">
        <v>0</v>
      </c>
      <c r="AZ1684" s="518" t="n">
        <v>0</v>
      </c>
      <c r="BA1684" s="518" t="n">
        <v>0</v>
      </c>
      <c r="BB1684" s="518" t="n">
        <v>0</v>
      </c>
      <c r="BC1684" s="518" t="n">
        <v>0</v>
      </c>
      <c r="BD1684" s="518" t="n">
        <v>0</v>
      </c>
      <c r="BE1684" s="518" t="n">
        <v>0</v>
      </c>
      <c r="BF1684" s="518" t="n">
        <v>2</v>
      </c>
      <c r="BG1684" s="518" t="n">
        <v>0</v>
      </c>
      <c r="BH1684" s="518" t="n">
        <v>0</v>
      </c>
      <c r="BI1684" s="518" t="n">
        <v>0</v>
      </c>
      <c r="BJ1684" s="518"/>
      <c r="BK1684" s="518"/>
      <c r="BL1684" s="518" t="n">
        <v>0</v>
      </c>
      <c r="BM1684" s="518"/>
      <c r="BN1684" s="518"/>
      <c r="BO1684" s="518"/>
      <c r="BP1684" s="518"/>
      <c r="BQ1684" s="518"/>
      <c r="BR1684" s="518"/>
      <c r="BS1684" s="518"/>
      <c r="BT1684" s="518"/>
      <c r="BU1684" s="518"/>
      <c r="BV1684" s="518" t="n">
        <v>0</v>
      </c>
      <c r="BW1684" s="518" t="n">
        <v>0</v>
      </c>
      <c r="BX1684" s="518" t="n">
        <v>0</v>
      </c>
      <c r="BY1684" s="518" t="n">
        <v>0</v>
      </c>
      <c r="BZ1684" s="518" t="n">
        <v>0</v>
      </c>
      <c r="CA1684" s="518" t="n">
        <v>0</v>
      </c>
      <c r="CB1684" s="518" t="n">
        <v>0</v>
      </c>
      <c r="CC1684" s="518" t="n">
        <v>0</v>
      </c>
      <c r="CD1684" s="518" t="n">
        <v>0</v>
      </c>
      <c r="CE1684" s="518" t="n">
        <v>0</v>
      </c>
      <c r="CF1684" s="518" t="n">
        <v>0</v>
      </c>
      <c r="CG1684" s="518" t="n">
        <v>0</v>
      </c>
      <c r="CH1684" s="518"/>
      <c r="CI1684" s="716"/>
      <c r="CL1684" s="48" t="n">
        <v>2</v>
      </c>
      <c r="CM1684" s="48" t="n">
        <f aca="false">CL1684-V1684</f>
        <v>0</v>
      </c>
      <c r="CN1684" s="702" t="n">
        <f aca="false">SUM(CO1684:DR1684)</f>
        <v>2</v>
      </c>
      <c r="CO1684" s="703" t="n">
        <v>0</v>
      </c>
      <c r="CP1684" s="703"/>
      <c r="CQ1684" s="703" t="n">
        <v>0</v>
      </c>
      <c r="CR1684" s="703"/>
      <c r="CS1684" s="703" t="n">
        <v>0</v>
      </c>
      <c r="CT1684" s="703" t="n">
        <v>0</v>
      </c>
      <c r="CU1684" s="703"/>
      <c r="CV1684" s="703"/>
      <c r="CW1684" s="703"/>
      <c r="CX1684" s="703" t="n">
        <v>0</v>
      </c>
      <c r="CY1684" s="703" t="n">
        <v>0</v>
      </c>
      <c r="CZ1684" s="703" t="n">
        <v>0</v>
      </c>
      <c r="DA1684" s="703"/>
      <c r="DB1684" s="703"/>
      <c r="DC1684" s="703"/>
      <c r="DD1684" s="703"/>
      <c r="DE1684" s="703" t="n">
        <v>0</v>
      </c>
      <c r="DF1684" s="703"/>
      <c r="DG1684" s="703" t="n">
        <v>0</v>
      </c>
      <c r="DH1684" s="703" t="n">
        <v>0</v>
      </c>
      <c r="DI1684" s="703" t="n">
        <v>0</v>
      </c>
      <c r="DJ1684" s="703" t="n">
        <v>0</v>
      </c>
      <c r="DK1684" s="703" t="n">
        <v>0</v>
      </c>
      <c r="DL1684" s="703" t="n">
        <v>0</v>
      </c>
      <c r="DM1684" s="703" t="n">
        <v>2</v>
      </c>
      <c r="DN1684" s="703"/>
      <c r="DO1684" s="703"/>
      <c r="DP1684" s="703"/>
      <c r="DQ1684" s="703"/>
      <c r="DR1684" s="703"/>
      <c r="DS1684" s="704" t="n">
        <f aca="false">CN1684-V1684</f>
        <v>0</v>
      </c>
      <c r="DT1684" s="553"/>
      <c r="DU1684" s="48"/>
    </row>
    <row r="1685" customFormat="false" ht="15" hidden="false" customHeight="true" outlineLevel="0" collapsed="false">
      <c r="A1685" s="705" t="n">
        <f aca="false">A1684+1</f>
        <v>1676</v>
      </c>
      <c r="B1685" s="706" t="s">
        <v>2495</v>
      </c>
      <c r="C1685" s="706" t="s">
        <v>377</v>
      </c>
      <c r="D1685" s="706" t="s">
        <v>373</v>
      </c>
      <c r="E1685" s="243" t="n">
        <f aca="false">COUNTIF($G$10:$G$1856,$G1685)</f>
        <v>1</v>
      </c>
      <c r="F1685" s="706"/>
      <c r="G1685" s="706" t="s">
        <v>3695</v>
      </c>
      <c r="H1685" s="707" t="s">
        <v>2677</v>
      </c>
      <c r="I1685" s="708" t="s">
        <v>1094</v>
      </c>
      <c r="J1685" s="707" t="s">
        <v>322</v>
      </c>
      <c r="K1685" s="709" t="s">
        <v>321</v>
      </c>
      <c r="L1685" s="707" t="s">
        <v>320</v>
      </c>
      <c r="M1685" s="708" t="s">
        <v>1095</v>
      </c>
      <c r="N1685" s="710" t="s">
        <v>934</v>
      </c>
      <c r="O1685" s="512" t="n">
        <v>1</v>
      </c>
      <c r="P1685" s="512" t="n">
        <v>1</v>
      </c>
      <c r="Q1685" s="711" t="n">
        <v>0.00038676</v>
      </c>
      <c r="R1685" s="712"/>
      <c r="S1685" s="713"/>
      <c r="T1685" s="714" t="n">
        <v>0.68</v>
      </c>
      <c r="U1685" s="715"/>
      <c r="V1685" s="262" t="n">
        <f aca="false">SUM(W1685:CI1685)</f>
        <v>2</v>
      </c>
      <c r="W1685" s="243" t="n">
        <v>0</v>
      </c>
      <c r="X1685" s="243" t="n">
        <v>0</v>
      </c>
      <c r="Y1685" s="243" t="n">
        <v>0</v>
      </c>
      <c r="Z1685" s="243" t="n">
        <v>0</v>
      </c>
      <c r="AA1685" s="243" t="n">
        <v>0</v>
      </c>
      <c r="AB1685" s="243" t="n">
        <v>0</v>
      </c>
      <c r="AC1685" s="243" t="n">
        <v>0</v>
      </c>
      <c r="AD1685" s="243" t="n">
        <v>0</v>
      </c>
      <c r="AE1685" s="243" t="n">
        <v>0</v>
      </c>
      <c r="AF1685" s="243" t="n">
        <v>0</v>
      </c>
      <c r="AG1685" s="243" t="n">
        <v>0</v>
      </c>
      <c r="AH1685" s="518" t="n">
        <v>0</v>
      </c>
      <c r="AI1685" s="243" t="n">
        <v>0</v>
      </c>
      <c r="AJ1685" s="243" t="n">
        <v>0</v>
      </c>
      <c r="AK1685" s="518" t="n">
        <v>0</v>
      </c>
      <c r="AL1685" s="518" t="n">
        <v>0</v>
      </c>
      <c r="AM1685" s="518" t="n">
        <v>0</v>
      </c>
      <c r="AN1685" s="518" t="n">
        <v>0</v>
      </c>
      <c r="AO1685" s="518" t="n">
        <v>0</v>
      </c>
      <c r="AP1685" s="518" t="n">
        <v>0</v>
      </c>
      <c r="AQ1685" s="518" t="n">
        <v>0</v>
      </c>
      <c r="AR1685" s="518" t="n">
        <v>0</v>
      </c>
      <c r="AS1685" s="518" t="n">
        <v>0</v>
      </c>
      <c r="AT1685" s="518" t="n">
        <v>0</v>
      </c>
      <c r="AU1685" s="518" t="n">
        <v>0</v>
      </c>
      <c r="AV1685" s="518" t="n">
        <v>0</v>
      </c>
      <c r="AW1685" s="518" t="n">
        <v>0</v>
      </c>
      <c r="AX1685" s="518" t="n">
        <v>0</v>
      </c>
      <c r="AY1685" s="518" t="n">
        <v>0</v>
      </c>
      <c r="AZ1685" s="518" t="n">
        <v>0</v>
      </c>
      <c r="BA1685" s="518" t="n">
        <v>0</v>
      </c>
      <c r="BB1685" s="518" t="n">
        <v>0</v>
      </c>
      <c r="BC1685" s="518" t="n">
        <v>0</v>
      </c>
      <c r="BD1685" s="518" t="n">
        <v>0</v>
      </c>
      <c r="BE1685" s="518" t="n">
        <v>0</v>
      </c>
      <c r="BF1685" s="518" t="n">
        <v>2</v>
      </c>
      <c r="BG1685" s="518" t="n">
        <v>0</v>
      </c>
      <c r="BH1685" s="518" t="n">
        <v>0</v>
      </c>
      <c r="BI1685" s="518" t="n">
        <v>0</v>
      </c>
      <c r="BJ1685" s="518"/>
      <c r="BK1685" s="518"/>
      <c r="BL1685" s="518" t="n">
        <v>0</v>
      </c>
      <c r="BM1685" s="518"/>
      <c r="BN1685" s="518"/>
      <c r="BO1685" s="518"/>
      <c r="BP1685" s="518"/>
      <c r="BQ1685" s="518"/>
      <c r="BR1685" s="518"/>
      <c r="BS1685" s="518"/>
      <c r="BT1685" s="518"/>
      <c r="BU1685" s="518"/>
      <c r="BV1685" s="518" t="n">
        <v>0</v>
      </c>
      <c r="BW1685" s="518" t="n">
        <v>0</v>
      </c>
      <c r="BX1685" s="518" t="n">
        <v>0</v>
      </c>
      <c r="BY1685" s="518" t="n">
        <v>0</v>
      </c>
      <c r="BZ1685" s="518" t="n">
        <v>0</v>
      </c>
      <c r="CA1685" s="518" t="n">
        <v>0</v>
      </c>
      <c r="CB1685" s="518" t="n">
        <v>0</v>
      </c>
      <c r="CC1685" s="518" t="n">
        <v>0</v>
      </c>
      <c r="CD1685" s="518" t="n">
        <v>0</v>
      </c>
      <c r="CE1685" s="518" t="n">
        <v>0</v>
      </c>
      <c r="CF1685" s="518" t="n">
        <v>0</v>
      </c>
      <c r="CG1685" s="518" t="n">
        <v>0</v>
      </c>
      <c r="CH1685" s="518"/>
      <c r="CI1685" s="716"/>
      <c r="CL1685" s="48" t="n">
        <v>2</v>
      </c>
      <c r="CM1685" s="48" t="n">
        <f aca="false">CL1685-V1685</f>
        <v>0</v>
      </c>
      <c r="CN1685" s="702" t="n">
        <f aca="false">SUM(CO1685:DR1685)</f>
        <v>2</v>
      </c>
      <c r="CO1685" s="703" t="n">
        <v>0</v>
      </c>
      <c r="CP1685" s="703"/>
      <c r="CQ1685" s="703" t="n">
        <v>0</v>
      </c>
      <c r="CR1685" s="703"/>
      <c r="CS1685" s="703" t="n">
        <v>0</v>
      </c>
      <c r="CT1685" s="703" t="n">
        <v>0</v>
      </c>
      <c r="CU1685" s="703"/>
      <c r="CV1685" s="703"/>
      <c r="CW1685" s="703"/>
      <c r="CX1685" s="703" t="n">
        <v>0</v>
      </c>
      <c r="CY1685" s="703" t="n">
        <v>0</v>
      </c>
      <c r="CZ1685" s="703" t="n">
        <v>0</v>
      </c>
      <c r="DA1685" s="703"/>
      <c r="DB1685" s="703"/>
      <c r="DC1685" s="703"/>
      <c r="DD1685" s="703"/>
      <c r="DE1685" s="703" t="n">
        <v>0</v>
      </c>
      <c r="DF1685" s="703"/>
      <c r="DG1685" s="703" t="n">
        <v>0</v>
      </c>
      <c r="DH1685" s="703" t="n">
        <v>0</v>
      </c>
      <c r="DI1685" s="703" t="n">
        <v>0</v>
      </c>
      <c r="DJ1685" s="703" t="n">
        <v>0</v>
      </c>
      <c r="DK1685" s="703" t="n">
        <v>0</v>
      </c>
      <c r="DL1685" s="703" t="n">
        <v>0</v>
      </c>
      <c r="DM1685" s="703" t="n">
        <v>2</v>
      </c>
      <c r="DN1685" s="703"/>
      <c r="DO1685" s="703"/>
      <c r="DP1685" s="703"/>
      <c r="DQ1685" s="703"/>
      <c r="DR1685" s="703"/>
      <c r="DS1685" s="704" t="n">
        <f aca="false">CN1685-V1685</f>
        <v>0</v>
      </c>
      <c r="DT1685" s="553"/>
      <c r="DU1685" s="48"/>
    </row>
    <row r="1686" customFormat="false" ht="15" hidden="false" customHeight="true" outlineLevel="0" collapsed="false">
      <c r="A1686" s="705" t="n">
        <f aca="false">A1685+1</f>
        <v>1677</v>
      </c>
      <c r="B1686" s="706" t="s">
        <v>929</v>
      </c>
      <c r="C1686" s="706" t="s">
        <v>483</v>
      </c>
      <c r="D1686" s="706" t="s">
        <v>478</v>
      </c>
      <c r="E1686" s="243" t="n">
        <f aca="false">COUNTIF($G$10:$G$1856,$G1686)</f>
        <v>1</v>
      </c>
      <c r="F1686" s="706"/>
      <c r="G1686" s="706" t="s">
        <v>3696</v>
      </c>
      <c r="H1686" s="707" t="s">
        <v>931</v>
      </c>
      <c r="I1686" s="708" t="s">
        <v>932</v>
      </c>
      <c r="J1686" s="707" t="s">
        <v>484</v>
      </c>
      <c r="K1686" s="709" t="s">
        <v>369</v>
      </c>
      <c r="L1686" s="707" t="s">
        <v>444</v>
      </c>
      <c r="M1686" s="708" t="s">
        <v>933</v>
      </c>
      <c r="N1686" s="710" t="s">
        <v>934</v>
      </c>
      <c r="O1686" s="512" t="n">
        <v>1</v>
      </c>
      <c r="P1686" s="512" t="n">
        <v>1</v>
      </c>
      <c r="Q1686" s="711" t="n">
        <v>0.013460572</v>
      </c>
      <c r="R1686" s="712"/>
      <c r="S1686" s="713"/>
      <c r="T1686" s="714" t="n">
        <v>28.19</v>
      </c>
      <c r="U1686" s="715"/>
      <c r="V1686" s="262" t="n">
        <f aca="false">SUM(W1686:CI1686)</f>
        <v>0</v>
      </c>
      <c r="W1686" s="243" t="n">
        <v>0</v>
      </c>
      <c r="X1686" s="243" t="n">
        <v>0</v>
      </c>
      <c r="Y1686" s="243" t="n">
        <v>0</v>
      </c>
      <c r="Z1686" s="243" t="n">
        <v>0</v>
      </c>
      <c r="AA1686" s="243" t="n">
        <v>0</v>
      </c>
      <c r="AB1686" s="243" t="n">
        <v>0</v>
      </c>
      <c r="AC1686" s="243" t="n">
        <v>0</v>
      </c>
      <c r="AD1686" s="243" t="n">
        <v>0</v>
      </c>
      <c r="AE1686" s="243" t="n">
        <v>0</v>
      </c>
      <c r="AF1686" s="243" t="n">
        <v>0</v>
      </c>
      <c r="AG1686" s="243" t="n">
        <v>0</v>
      </c>
      <c r="AH1686" s="518" t="n">
        <v>0</v>
      </c>
      <c r="AI1686" s="243" t="n">
        <v>0</v>
      </c>
      <c r="AJ1686" s="243" t="n">
        <v>0</v>
      </c>
      <c r="AK1686" s="518" t="n">
        <v>0</v>
      </c>
      <c r="AL1686" s="518" t="n">
        <v>0</v>
      </c>
      <c r="AM1686" s="518" t="n">
        <v>0</v>
      </c>
      <c r="AN1686" s="518" t="n">
        <v>0</v>
      </c>
      <c r="AO1686" s="518" t="n">
        <v>0</v>
      </c>
      <c r="AP1686" s="518" t="n">
        <v>0</v>
      </c>
      <c r="AQ1686" s="518" t="n">
        <v>0</v>
      </c>
      <c r="AR1686" s="518" t="n">
        <v>0</v>
      </c>
      <c r="AS1686" s="518" t="n">
        <v>0</v>
      </c>
      <c r="AT1686" s="518" t="n">
        <v>0</v>
      </c>
      <c r="AU1686" s="518" t="n">
        <v>0</v>
      </c>
      <c r="AV1686" s="518" t="n">
        <v>0</v>
      </c>
      <c r="AW1686" s="518" t="n">
        <v>0</v>
      </c>
      <c r="AX1686" s="518" t="n">
        <v>0</v>
      </c>
      <c r="AY1686" s="518" t="n">
        <v>0</v>
      </c>
      <c r="AZ1686" s="518" t="n">
        <v>0</v>
      </c>
      <c r="BA1686" s="518" t="n">
        <v>0</v>
      </c>
      <c r="BB1686" s="518" t="n">
        <v>0</v>
      </c>
      <c r="BC1686" s="518" t="n">
        <v>0</v>
      </c>
      <c r="BD1686" s="518" t="n">
        <v>0</v>
      </c>
      <c r="BE1686" s="518" t="n">
        <v>0</v>
      </c>
      <c r="BF1686" s="518" t="n">
        <v>0</v>
      </c>
      <c r="BG1686" s="518" t="n">
        <v>0</v>
      </c>
      <c r="BH1686" s="518" t="n">
        <v>0</v>
      </c>
      <c r="BI1686" s="518" t="n">
        <v>0</v>
      </c>
      <c r="BJ1686" s="518"/>
      <c r="BK1686" s="518"/>
      <c r="BL1686" s="518" t="n">
        <v>0</v>
      </c>
      <c r="BM1686" s="518"/>
      <c r="BN1686" s="518"/>
      <c r="BO1686" s="518"/>
      <c r="BP1686" s="518"/>
      <c r="BQ1686" s="518"/>
      <c r="BR1686" s="518"/>
      <c r="BS1686" s="518"/>
      <c r="BT1686" s="518"/>
      <c r="BU1686" s="518"/>
      <c r="BV1686" s="518" t="n">
        <v>0</v>
      </c>
      <c r="BW1686" s="518" t="n">
        <v>0</v>
      </c>
      <c r="BX1686" s="518" t="n">
        <v>0</v>
      </c>
      <c r="BY1686" s="518" t="n">
        <v>0</v>
      </c>
      <c r="BZ1686" s="518" t="n">
        <v>0</v>
      </c>
      <c r="CA1686" s="518" t="n">
        <v>0</v>
      </c>
      <c r="CB1686" s="518" t="n">
        <v>0</v>
      </c>
      <c r="CC1686" s="518" t="n">
        <v>0</v>
      </c>
      <c r="CD1686" s="518" t="n">
        <v>0</v>
      </c>
      <c r="CE1686" s="518" t="n">
        <v>0</v>
      </c>
      <c r="CF1686" s="518" t="n">
        <v>0</v>
      </c>
      <c r="CG1686" s="518" t="n">
        <v>0</v>
      </c>
      <c r="CH1686" s="518"/>
      <c r="CI1686" s="716"/>
      <c r="CL1686" s="48" t="n">
        <v>0</v>
      </c>
      <c r="CM1686" s="48" t="n">
        <f aca="false">CL1686-V1686</f>
        <v>0</v>
      </c>
      <c r="CN1686" s="702" t="n">
        <f aca="false">SUM(CO1686:DR1686)</f>
        <v>0</v>
      </c>
      <c r="CO1686" s="703" t="n">
        <v>0</v>
      </c>
      <c r="CP1686" s="703"/>
      <c r="CQ1686" s="703" t="n">
        <v>0</v>
      </c>
      <c r="CR1686" s="703"/>
      <c r="CS1686" s="703" t="n">
        <v>0</v>
      </c>
      <c r="CT1686" s="703" t="n">
        <v>0</v>
      </c>
      <c r="CU1686" s="703"/>
      <c r="CV1686" s="703"/>
      <c r="CW1686" s="703"/>
      <c r="CX1686" s="703" t="n">
        <v>0</v>
      </c>
      <c r="CY1686" s="703" t="n">
        <v>0</v>
      </c>
      <c r="CZ1686" s="703" t="n">
        <v>0</v>
      </c>
      <c r="DA1686" s="703"/>
      <c r="DB1686" s="703"/>
      <c r="DC1686" s="703"/>
      <c r="DD1686" s="703"/>
      <c r="DE1686" s="703" t="n">
        <v>0</v>
      </c>
      <c r="DF1686" s="703"/>
      <c r="DG1686" s="703" t="n">
        <v>0</v>
      </c>
      <c r="DH1686" s="703" t="n">
        <v>0</v>
      </c>
      <c r="DI1686" s="703" t="n">
        <v>0</v>
      </c>
      <c r="DJ1686" s="703" t="n">
        <v>0</v>
      </c>
      <c r="DK1686" s="703" t="n">
        <v>0</v>
      </c>
      <c r="DL1686" s="703" t="n">
        <v>0</v>
      </c>
      <c r="DM1686" s="703"/>
      <c r="DN1686" s="703"/>
      <c r="DO1686" s="703"/>
      <c r="DP1686" s="703" t="n">
        <v>0</v>
      </c>
      <c r="DQ1686" s="703"/>
      <c r="DR1686" s="703"/>
      <c r="DS1686" s="704" t="n">
        <f aca="false">CN1686-V1686</f>
        <v>0</v>
      </c>
      <c r="DT1686" s="553"/>
      <c r="DU1686" s="48"/>
    </row>
    <row r="1687" customFormat="false" ht="15" hidden="false" customHeight="true" outlineLevel="0" collapsed="false">
      <c r="A1687" s="705" t="n">
        <f aca="false">A1686+1</f>
        <v>1678</v>
      </c>
      <c r="B1687" s="706" t="s">
        <v>929</v>
      </c>
      <c r="C1687" s="706" t="s">
        <v>483</v>
      </c>
      <c r="D1687" s="706" t="s">
        <v>478</v>
      </c>
      <c r="E1687" s="243" t="n">
        <f aca="false">COUNTIF($G$10:$G$1856,$G1687)</f>
        <v>1</v>
      </c>
      <c r="F1687" s="706"/>
      <c r="G1687" s="706" t="s">
        <v>3697</v>
      </c>
      <c r="H1687" s="707" t="s">
        <v>936</v>
      </c>
      <c r="I1687" s="708" t="s">
        <v>937</v>
      </c>
      <c r="J1687" s="707" t="s">
        <v>484</v>
      </c>
      <c r="K1687" s="709" t="s">
        <v>369</v>
      </c>
      <c r="L1687" s="707" t="s">
        <v>444</v>
      </c>
      <c r="M1687" s="708" t="s">
        <v>938</v>
      </c>
      <c r="N1687" s="710" t="s">
        <v>934</v>
      </c>
      <c r="O1687" s="512" t="n">
        <v>1</v>
      </c>
      <c r="P1687" s="512" t="n">
        <v>1</v>
      </c>
      <c r="Q1687" s="711" t="n">
        <v>0.00536232</v>
      </c>
      <c r="R1687" s="712"/>
      <c r="S1687" s="713"/>
      <c r="T1687" s="714" t="n">
        <v>11.23</v>
      </c>
      <c r="U1687" s="715"/>
      <c r="V1687" s="262" t="n">
        <f aca="false">SUM(W1687:CI1687)</f>
        <v>0</v>
      </c>
      <c r="W1687" s="243" t="n">
        <v>0</v>
      </c>
      <c r="X1687" s="243" t="n">
        <v>0</v>
      </c>
      <c r="Y1687" s="243" t="n">
        <v>0</v>
      </c>
      <c r="Z1687" s="243" t="n">
        <v>0</v>
      </c>
      <c r="AA1687" s="243" t="n">
        <v>0</v>
      </c>
      <c r="AB1687" s="243" t="n">
        <v>0</v>
      </c>
      <c r="AC1687" s="243" t="n">
        <v>0</v>
      </c>
      <c r="AD1687" s="243" t="n">
        <v>0</v>
      </c>
      <c r="AE1687" s="243" t="n">
        <v>0</v>
      </c>
      <c r="AF1687" s="243" t="n">
        <v>0</v>
      </c>
      <c r="AG1687" s="243" t="n">
        <v>0</v>
      </c>
      <c r="AH1687" s="518" t="n">
        <v>0</v>
      </c>
      <c r="AI1687" s="243" t="n">
        <v>0</v>
      </c>
      <c r="AJ1687" s="243" t="n">
        <v>0</v>
      </c>
      <c r="AK1687" s="518" t="n">
        <v>0</v>
      </c>
      <c r="AL1687" s="518" t="n">
        <v>0</v>
      </c>
      <c r="AM1687" s="518" t="n">
        <v>0</v>
      </c>
      <c r="AN1687" s="518" t="n">
        <v>0</v>
      </c>
      <c r="AO1687" s="518" t="n">
        <v>0</v>
      </c>
      <c r="AP1687" s="518" t="n">
        <v>0</v>
      </c>
      <c r="AQ1687" s="518" t="n">
        <v>0</v>
      </c>
      <c r="AR1687" s="518" t="n">
        <v>0</v>
      </c>
      <c r="AS1687" s="518" t="n">
        <v>0</v>
      </c>
      <c r="AT1687" s="518" t="n">
        <v>0</v>
      </c>
      <c r="AU1687" s="518" t="n">
        <v>0</v>
      </c>
      <c r="AV1687" s="518" t="n">
        <v>0</v>
      </c>
      <c r="AW1687" s="518" t="n">
        <v>0</v>
      </c>
      <c r="AX1687" s="518" t="n">
        <v>0</v>
      </c>
      <c r="AY1687" s="518" t="n">
        <v>0</v>
      </c>
      <c r="AZ1687" s="518" t="n">
        <v>0</v>
      </c>
      <c r="BA1687" s="518" t="n">
        <v>0</v>
      </c>
      <c r="BB1687" s="518" t="n">
        <v>0</v>
      </c>
      <c r="BC1687" s="518" t="n">
        <v>0</v>
      </c>
      <c r="BD1687" s="518" t="n">
        <v>0</v>
      </c>
      <c r="BE1687" s="518" t="n">
        <v>0</v>
      </c>
      <c r="BF1687" s="518" t="n">
        <v>0</v>
      </c>
      <c r="BG1687" s="518" t="n">
        <v>0</v>
      </c>
      <c r="BH1687" s="518" t="n">
        <v>0</v>
      </c>
      <c r="BI1687" s="518" t="n">
        <v>0</v>
      </c>
      <c r="BJ1687" s="518"/>
      <c r="BK1687" s="518"/>
      <c r="BL1687" s="518" t="n">
        <v>0</v>
      </c>
      <c r="BM1687" s="518"/>
      <c r="BN1687" s="518"/>
      <c r="BO1687" s="518"/>
      <c r="BP1687" s="518"/>
      <c r="BQ1687" s="518"/>
      <c r="BR1687" s="518"/>
      <c r="BS1687" s="518"/>
      <c r="BT1687" s="518"/>
      <c r="BU1687" s="518"/>
      <c r="BV1687" s="518" t="n">
        <v>0</v>
      </c>
      <c r="BW1687" s="518" t="n">
        <v>0</v>
      </c>
      <c r="BX1687" s="518" t="n">
        <v>0</v>
      </c>
      <c r="BY1687" s="518" t="n">
        <v>0</v>
      </c>
      <c r="BZ1687" s="518" t="n">
        <v>0</v>
      </c>
      <c r="CA1687" s="518" t="n">
        <v>0</v>
      </c>
      <c r="CB1687" s="518" t="n">
        <v>0</v>
      </c>
      <c r="CC1687" s="518" t="n">
        <v>0</v>
      </c>
      <c r="CD1687" s="518" t="n">
        <v>0</v>
      </c>
      <c r="CE1687" s="518" t="n">
        <v>0</v>
      </c>
      <c r="CF1687" s="518" t="n">
        <v>0</v>
      </c>
      <c r="CG1687" s="518" t="n">
        <v>0</v>
      </c>
      <c r="CH1687" s="518"/>
      <c r="CI1687" s="716"/>
      <c r="CL1687" s="48" t="n">
        <v>0</v>
      </c>
      <c r="CM1687" s="48" t="n">
        <f aca="false">CL1687-V1687</f>
        <v>0</v>
      </c>
      <c r="CN1687" s="702" t="n">
        <f aca="false">SUM(CO1687:DR1687)</f>
        <v>0</v>
      </c>
      <c r="CO1687" s="703" t="n">
        <v>0</v>
      </c>
      <c r="CP1687" s="703"/>
      <c r="CQ1687" s="703" t="n">
        <v>0</v>
      </c>
      <c r="CR1687" s="703"/>
      <c r="CS1687" s="703" t="n">
        <v>0</v>
      </c>
      <c r="CT1687" s="703" t="n">
        <v>0</v>
      </c>
      <c r="CU1687" s="703"/>
      <c r="CV1687" s="703"/>
      <c r="CW1687" s="703"/>
      <c r="CX1687" s="703" t="n">
        <v>0</v>
      </c>
      <c r="CY1687" s="703" t="n">
        <v>0</v>
      </c>
      <c r="CZ1687" s="703" t="n">
        <v>0</v>
      </c>
      <c r="DA1687" s="703"/>
      <c r="DB1687" s="703"/>
      <c r="DC1687" s="703"/>
      <c r="DD1687" s="703"/>
      <c r="DE1687" s="703" t="n">
        <v>0</v>
      </c>
      <c r="DF1687" s="703"/>
      <c r="DG1687" s="703" t="n">
        <v>0</v>
      </c>
      <c r="DH1687" s="703" t="n">
        <v>0</v>
      </c>
      <c r="DI1687" s="703" t="n">
        <v>0</v>
      </c>
      <c r="DJ1687" s="703" t="n">
        <v>0</v>
      </c>
      <c r="DK1687" s="703" t="n">
        <v>0</v>
      </c>
      <c r="DL1687" s="703" t="n">
        <v>0</v>
      </c>
      <c r="DM1687" s="703"/>
      <c r="DN1687" s="703"/>
      <c r="DO1687" s="703"/>
      <c r="DP1687" s="703" t="n">
        <v>0</v>
      </c>
      <c r="DQ1687" s="703"/>
      <c r="DR1687" s="703"/>
      <c r="DS1687" s="704" t="n">
        <f aca="false">CN1687-V1687</f>
        <v>0</v>
      </c>
      <c r="DT1687" s="553"/>
      <c r="DU1687" s="48"/>
    </row>
    <row r="1688" customFormat="false" ht="15" hidden="false" customHeight="true" outlineLevel="0" collapsed="false">
      <c r="A1688" s="705" t="n">
        <f aca="false">A1687+1</f>
        <v>1679</v>
      </c>
      <c r="B1688" s="706" t="s">
        <v>929</v>
      </c>
      <c r="C1688" s="706" t="s">
        <v>483</v>
      </c>
      <c r="D1688" s="706" t="s">
        <v>478</v>
      </c>
      <c r="E1688" s="243" t="n">
        <f aca="false">COUNTIF($G$10:$G$1856,$G1688)</f>
        <v>1</v>
      </c>
      <c r="F1688" s="706"/>
      <c r="G1688" s="706" t="s">
        <v>3698</v>
      </c>
      <c r="H1688" s="707" t="s">
        <v>940</v>
      </c>
      <c r="I1688" s="708" t="s">
        <v>941</v>
      </c>
      <c r="J1688" s="707" t="s">
        <v>484</v>
      </c>
      <c r="K1688" s="709" t="s">
        <v>369</v>
      </c>
      <c r="L1688" s="707" t="s">
        <v>444</v>
      </c>
      <c r="M1688" s="708" t="s">
        <v>942</v>
      </c>
      <c r="N1688" s="710" t="s">
        <v>934</v>
      </c>
      <c r="O1688" s="512" t="n">
        <v>4</v>
      </c>
      <c r="P1688" s="512" t="n">
        <v>1</v>
      </c>
      <c r="Q1688" s="711" t="n">
        <v>0.00197568</v>
      </c>
      <c r="R1688" s="712"/>
      <c r="S1688" s="713"/>
      <c r="T1688" s="714" t="n">
        <v>4.14</v>
      </c>
      <c r="U1688" s="715"/>
      <c r="V1688" s="262" t="n">
        <f aca="false">SUM(W1688:CI1688)</f>
        <v>0</v>
      </c>
      <c r="W1688" s="243" t="n">
        <v>0</v>
      </c>
      <c r="X1688" s="243" t="n">
        <v>0</v>
      </c>
      <c r="Y1688" s="243" t="n">
        <v>0</v>
      </c>
      <c r="Z1688" s="243" t="n">
        <v>0</v>
      </c>
      <c r="AA1688" s="243" t="n">
        <v>0</v>
      </c>
      <c r="AB1688" s="243" t="n">
        <v>0</v>
      </c>
      <c r="AC1688" s="243" t="n">
        <v>0</v>
      </c>
      <c r="AD1688" s="243" t="n">
        <v>0</v>
      </c>
      <c r="AE1688" s="243" t="n">
        <v>0</v>
      </c>
      <c r="AF1688" s="243" t="n">
        <v>0</v>
      </c>
      <c r="AG1688" s="243" t="n">
        <v>0</v>
      </c>
      <c r="AH1688" s="518" t="n">
        <v>0</v>
      </c>
      <c r="AI1688" s="243" t="n">
        <v>0</v>
      </c>
      <c r="AJ1688" s="243" t="n">
        <v>0</v>
      </c>
      <c r="AK1688" s="518" t="n">
        <v>0</v>
      </c>
      <c r="AL1688" s="518" t="n">
        <v>0</v>
      </c>
      <c r="AM1688" s="518" t="n">
        <v>0</v>
      </c>
      <c r="AN1688" s="518" t="n">
        <v>0</v>
      </c>
      <c r="AO1688" s="518" t="n">
        <v>0</v>
      </c>
      <c r="AP1688" s="518" t="n">
        <v>0</v>
      </c>
      <c r="AQ1688" s="518" t="n">
        <v>0</v>
      </c>
      <c r="AR1688" s="518" t="n">
        <v>0</v>
      </c>
      <c r="AS1688" s="518" t="n">
        <v>0</v>
      </c>
      <c r="AT1688" s="518" t="n">
        <v>0</v>
      </c>
      <c r="AU1688" s="518" t="n">
        <v>0</v>
      </c>
      <c r="AV1688" s="518" t="n">
        <v>0</v>
      </c>
      <c r="AW1688" s="518" t="n">
        <v>0</v>
      </c>
      <c r="AX1688" s="518" t="n">
        <v>0</v>
      </c>
      <c r="AY1688" s="518" t="n">
        <v>0</v>
      </c>
      <c r="AZ1688" s="518" t="n">
        <v>0</v>
      </c>
      <c r="BA1688" s="518" t="n">
        <v>0</v>
      </c>
      <c r="BB1688" s="518" t="n">
        <v>0</v>
      </c>
      <c r="BC1688" s="518" t="n">
        <v>0</v>
      </c>
      <c r="BD1688" s="518" t="n">
        <v>0</v>
      </c>
      <c r="BE1688" s="518" t="n">
        <v>0</v>
      </c>
      <c r="BF1688" s="518" t="n">
        <v>0</v>
      </c>
      <c r="BG1688" s="518" t="n">
        <v>0</v>
      </c>
      <c r="BH1688" s="518" t="n">
        <v>0</v>
      </c>
      <c r="BI1688" s="518" t="n">
        <v>0</v>
      </c>
      <c r="BJ1688" s="518"/>
      <c r="BK1688" s="518"/>
      <c r="BL1688" s="518" t="n">
        <v>0</v>
      </c>
      <c r="BM1688" s="518"/>
      <c r="BN1688" s="518"/>
      <c r="BO1688" s="518"/>
      <c r="BP1688" s="518"/>
      <c r="BQ1688" s="518"/>
      <c r="BR1688" s="518"/>
      <c r="BS1688" s="518"/>
      <c r="BT1688" s="518"/>
      <c r="BU1688" s="518"/>
      <c r="BV1688" s="518" t="n">
        <v>0</v>
      </c>
      <c r="BW1688" s="518" t="n">
        <v>0</v>
      </c>
      <c r="BX1688" s="518" t="n">
        <v>0</v>
      </c>
      <c r="BY1688" s="518" t="n">
        <v>0</v>
      </c>
      <c r="BZ1688" s="518" t="n">
        <v>0</v>
      </c>
      <c r="CA1688" s="518" t="n">
        <v>0</v>
      </c>
      <c r="CB1688" s="518" t="n">
        <v>0</v>
      </c>
      <c r="CC1688" s="518" t="n">
        <v>0</v>
      </c>
      <c r="CD1688" s="518" t="n">
        <v>0</v>
      </c>
      <c r="CE1688" s="518" t="n">
        <v>0</v>
      </c>
      <c r="CF1688" s="518" t="n">
        <v>0</v>
      </c>
      <c r="CG1688" s="518" t="n">
        <v>0</v>
      </c>
      <c r="CH1688" s="518"/>
      <c r="CI1688" s="716"/>
      <c r="CL1688" s="48" t="n">
        <v>0</v>
      </c>
      <c r="CM1688" s="48" t="n">
        <f aca="false">CL1688-V1688</f>
        <v>0</v>
      </c>
      <c r="CN1688" s="702" t="n">
        <f aca="false">SUM(CO1688:DR1688)</f>
        <v>0</v>
      </c>
      <c r="CO1688" s="703" t="n">
        <v>0</v>
      </c>
      <c r="CP1688" s="703"/>
      <c r="CQ1688" s="703" t="n">
        <v>0</v>
      </c>
      <c r="CR1688" s="703"/>
      <c r="CS1688" s="703" t="n">
        <v>0</v>
      </c>
      <c r="CT1688" s="703" t="n">
        <v>0</v>
      </c>
      <c r="CU1688" s="703"/>
      <c r="CV1688" s="703"/>
      <c r="CW1688" s="703"/>
      <c r="CX1688" s="703" t="n">
        <v>0</v>
      </c>
      <c r="CY1688" s="703" t="n">
        <v>0</v>
      </c>
      <c r="CZ1688" s="703" t="n">
        <v>0</v>
      </c>
      <c r="DA1688" s="703"/>
      <c r="DB1688" s="703"/>
      <c r="DC1688" s="703"/>
      <c r="DD1688" s="703"/>
      <c r="DE1688" s="703" t="n">
        <v>0</v>
      </c>
      <c r="DF1688" s="703"/>
      <c r="DG1688" s="703" t="n">
        <v>0</v>
      </c>
      <c r="DH1688" s="703" t="n">
        <v>0</v>
      </c>
      <c r="DI1688" s="703" t="n">
        <v>0</v>
      </c>
      <c r="DJ1688" s="703" t="n">
        <v>0</v>
      </c>
      <c r="DK1688" s="703" t="n">
        <v>0</v>
      </c>
      <c r="DL1688" s="703" t="n">
        <v>0</v>
      </c>
      <c r="DM1688" s="703"/>
      <c r="DN1688" s="703"/>
      <c r="DO1688" s="703"/>
      <c r="DP1688" s="703" t="n">
        <v>0</v>
      </c>
      <c r="DQ1688" s="703"/>
      <c r="DR1688" s="703"/>
      <c r="DS1688" s="704" t="n">
        <f aca="false">CN1688-V1688</f>
        <v>0</v>
      </c>
      <c r="DT1688" s="553"/>
      <c r="DU1688" s="48"/>
    </row>
    <row r="1689" customFormat="false" ht="15" hidden="false" customHeight="true" outlineLevel="0" collapsed="false">
      <c r="A1689" s="705" t="n">
        <f aca="false">A1688+1</f>
        <v>1680</v>
      </c>
      <c r="B1689" s="706" t="s">
        <v>929</v>
      </c>
      <c r="C1689" s="706" t="s">
        <v>483</v>
      </c>
      <c r="D1689" s="706" t="s">
        <v>478</v>
      </c>
      <c r="E1689" s="243" t="n">
        <f aca="false">COUNTIF($G$10:$G$1856,$G1689)</f>
        <v>1</v>
      </c>
      <c r="F1689" s="706"/>
      <c r="G1689" s="706" t="s">
        <v>3699</v>
      </c>
      <c r="H1689" s="707" t="s">
        <v>944</v>
      </c>
      <c r="I1689" s="708" t="s">
        <v>945</v>
      </c>
      <c r="J1689" s="707" t="s">
        <v>484</v>
      </c>
      <c r="K1689" s="709" t="s">
        <v>369</v>
      </c>
      <c r="L1689" s="707" t="s">
        <v>444</v>
      </c>
      <c r="M1689" s="708" t="s">
        <v>946</v>
      </c>
      <c r="N1689" s="710" t="s">
        <v>934</v>
      </c>
      <c r="O1689" s="512" t="n">
        <v>1</v>
      </c>
      <c r="P1689" s="512" t="n">
        <v>1</v>
      </c>
      <c r="Q1689" s="711" t="n">
        <v>0.007369008</v>
      </c>
      <c r="R1689" s="712"/>
      <c r="S1689" s="713"/>
      <c r="T1689" s="714" t="n">
        <v>15.43</v>
      </c>
      <c r="U1689" s="715"/>
      <c r="V1689" s="262" t="n">
        <f aca="false">SUM(W1689:CI1689)</f>
        <v>0</v>
      </c>
      <c r="W1689" s="243" t="n">
        <v>0</v>
      </c>
      <c r="X1689" s="243" t="n">
        <v>0</v>
      </c>
      <c r="Y1689" s="243" t="n">
        <v>0</v>
      </c>
      <c r="Z1689" s="243" t="n">
        <v>0</v>
      </c>
      <c r="AA1689" s="243" t="n">
        <v>0</v>
      </c>
      <c r="AB1689" s="243" t="n">
        <v>0</v>
      </c>
      <c r="AC1689" s="243" t="n">
        <v>0</v>
      </c>
      <c r="AD1689" s="243" t="n">
        <v>0</v>
      </c>
      <c r="AE1689" s="243" t="n">
        <v>0</v>
      </c>
      <c r="AF1689" s="243" t="n">
        <v>0</v>
      </c>
      <c r="AG1689" s="243" t="n">
        <v>0</v>
      </c>
      <c r="AH1689" s="518" t="n">
        <v>0</v>
      </c>
      <c r="AI1689" s="243" t="n">
        <v>0</v>
      </c>
      <c r="AJ1689" s="243" t="n">
        <v>0</v>
      </c>
      <c r="AK1689" s="518" t="n">
        <v>0</v>
      </c>
      <c r="AL1689" s="518" t="n">
        <v>0</v>
      </c>
      <c r="AM1689" s="518" t="n">
        <v>0</v>
      </c>
      <c r="AN1689" s="518" t="n">
        <v>0</v>
      </c>
      <c r="AO1689" s="518" t="n">
        <v>0</v>
      </c>
      <c r="AP1689" s="518" t="n">
        <v>0</v>
      </c>
      <c r="AQ1689" s="518" t="n">
        <v>0</v>
      </c>
      <c r="AR1689" s="518" t="n">
        <v>0</v>
      </c>
      <c r="AS1689" s="518" t="n">
        <v>0</v>
      </c>
      <c r="AT1689" s="518" t="n">
        <v>0</v>
      </c>
      <c r="AU1689" s="518" t="n">
        <v>0</v>
      </c>
      <c r="AV1689" s="518" t="n">
        <v>0</v>
      </c>
      <c r="AW1689" s="518" t="n">
        <v>0</v>
      </c>
      <c r="AX1689" s="518" t="n">
        <v>0</v>
      </c>
      <c r="AY1689" s="518" t="n">
        <v>0</v>
      </c>
      <c r="AZ1689" s="518" t="n">
        <v>0</v>
      </c>
      <c r="BA1689" s="518" t="n">
        <v>0</v>
      </c>
      <c r="BB1689" s="518" t="n">
        <v>0</v>
      </c>
      <c r="BC1689" s="518" t="n">
        <v>0</v>
      </c>
      <c r="BD1689" s="518" t="n">
        <v>0</v>
      </c>
      <c r="BE1689" s="518" t="n">
        <v>0</v>
      </c>
      <c r="BF1689" s="518" t="n">
        <v>0</v>
      </c>
      <c r="BG1689" s="518" t="n">
        <v>0</v>
      </c>
      <c r="BH1689" s="518" t="n">
        <v>0</v>
      </c>
      <c r="BI1689" s="518" t="n">
        <v>0</v>
      </c>
      <c r="BJ1689" s="518"/>
      <c r="BK1689" s="518"/>
      <c r="BL1689" s="518" t="n">
        <v>0</v>
      </c>
      <c r="BM1689" s="518"/>
      <c r="BN1689" s="518"/>
      <c r="BO1689" s="518"/>
      <c r="BP1689" s="518"/>
      <c r="BQ1689" s="518"/>
      <c r="BR1689" s="518"/>
      <c r="BS1689" s="518"/>
      <c r="BT1689" s="518"/>
      <c r="BU1689" s="518"/>
      <c r="BV1689" s="518" t="n">
        <v>0</v>
      </c>
      <c r="BW1689" s="518" t="n">
        <v>0</v>
      </c>
      <c r="BX1689" s="518" t="n">
        <v>0</v>
      </c>
      <c r="BY1689" s="518" t="n">
        <v>0</v>
      </c>
      <c r="BZ1689" s="518" t="n">
        <v>0</v>
      </c>
      <c r="CA1689" s="518" t="n">
        <v>0</v>
      </c>
      <c r="CB1689" s="518" t="n">
        <v>0</v>
      </c>
      <c r="CC1689" s="518" t="n">
        <v>0</v>
      </c>
      <c r="CD1689" s="518" t="n">
        <v>0</v>
      </c>
      <c r="CE1689" s="518" t="n">
        <v>0</v>
      </c>
      <c r="CF1689" s="518" t="n">
        <v>0</v>
      </c>
      <c r="CG1689" s="518" t="n">
        <v>0</v>
      </c>
      <c r="CH1689" s="518"/>
      <c r="CI1689" s="716"/>
      <c r="CL1689" s="48" t="n">
        <v>0</v>
      </c>
      <c r="CM1689" s="48" t="n">
        <f aca="false">CL1689-V1689</f>
        <v>0</v>
      </c>
      <c r="CN1689" s="702" t="n">
        <f aca="false">SUM(CO1689:DR1689)</f>
        <v>0</v>
      </c>
      <c r="CO1689" s="703" t="n">
        <v>0</v>
      </c>
      <c r="CP1689" s="703"/>
      <c r="CQ1689" s="703" t="n">
        <v>0</v>
      </c>
      <c r="CR1689" s="703"/>
      <c r="CS1689" s="703" t="n">
        <v>0</v>
      </c>
      <c r="CT1689" s="703" t="n">
        <v>0</v>
      </c>
      <c r="CU1689" s="703"/>
      <c r="CV1689" s="703"/>
      <c r="CW1689" s="703"/>
      <c r="CX1689" s="703" t="n">
        <v>0</v>
      </c>
      <c r="CY1689" s="703" t="n">
        <v>0</v>
      </c>
      <c r="CZ1689" s="703" t="n">
        <v>0</v>
      </c>
      <c r="DA1689" s="703"/>
      <c r="DB1689" s="703"/>
      <c r="DC1689" s="703"/>
      <c r="DD1689" s="703"/>
      <c r="DE1689" s="703" t="n">
        <v>0</v>
      </c>
      <c r="DF1689" s="703"/>
      <c r="DG1689" s="703" t="n">
        <v>0</v>
      </c>
      <c r="DH1689" s="703" t="n">
        <v>0</v>
      </c>
      <c r="DI1689" s="703" t="n">
        <v>0</v>
      </c>
      <c r="DJ1689" s="703" t="n">
        <v>0</v>
      </c>
      <c r="DK1689" s="703" t="n">
        <v>0</v>
      </c>
      <c r="DL1689" s="703" t="n">
        <v>0</v>
      </c>
      <c r="DM1689" s="703"/>
      <c r="DN1689" s="703"/>
      <c r="DO1689" s="703"/>
      <c r="DP1689" s="703" t="n">
        <v>0</v>
      </c>
      <c r="DQ1689" s="703"/>
      <c r="DR1689" s="703"/>
      <c r="DS1689" s="704" t="n">
        <f aca="false">CN1689-V1689</f>
        <v>0</v>
      </c>
      <c r="DT1689" s="553"/>
      <c r="DU1689" s="48"/>
    </row>
    <row r="1690" customFormat="false" ht="15" hidden="false" customHeight="true" outlineLevel="0" collapsed="false">
      <c r="A1690" s="705" t="n">
        <f aca="false">A1689+1</f>
        <v>1681</v>
      </c>
      <c r="B1690" s="706" t="s">
        <v>929</v>
      </c>
      <c r="C1690" s="706" t="s">
        <v>483</v>
      </c>
      <c r="D1690" s="706" t="s">
        <v>478</v>
      </c>
      <c r="E1690" s="243" t="n">
        <f aca="false">COUNTIF($G$10:$G$1856,$G1690)</f>
        <v>1</v>
      </c>
      <c r="F1690" s="706"/>
      <c r="G1690" s="706" t="s">
        <v>3700</v>
      </c>
      <c r="H1690" s="707" t="s">
        <v>948</v>
      </c>
      <c r="I1690" s="708" t="s">
        <v>949</v>
      </c>
      <c r="J1690" s="707" t="s">
        <v>484</v>
      </c>
      <c r="K1690" s="709" t="s">
        <v>369</v>
      </c>
      <c r="L1690" s="707" t="s">
        <v>444</v>
      </c>
      <c r="M1690" s="708" t="s">
        <v>950</v>
      </c>
      <c r="N1690" s="710" t="s">
        <v>934</v>
      </c>
      <c r="O1690" s="512" t="n">
        <v>1</v>
      </c>
      <c r="P1690" s="512" t="n">
        <v>1</v>
      </c>
      <c r="Q1690" s="711" t="n">
        <v>0.007369008</v>
      </c>
      <c r="R1690" s="712"/>
      <c r="S1690" s="713"/>
      <c r="T1690" s="714" t="n">
        <v>15.43</v>
      </c>
      <c r="U1690" s="715"/>
      <c r="V1690" s="262" t="n">
        <f aca="false">SUM(W1690:CI1690)</f>
        <v>0</v>
      </c>
      <c r="W1690" s="243" t="n">
        <v>0</v>
      </c>
      <c r="X1690" s="243" t="n">
        <v>0</v>
      </c>
      <c r="Y1690" s="243" t="n">
        <v>0</v>
      </c>
      <c r="Z1690" s="243" t="n">
        <v>0</v>
      </c>
      <c r="AA1690" s="243" t="n">
        <v>0</v>
      </c>
      <c r="AB1690" s="243" t="n">
        <v>0</v>
      </c>
      <c r="AC1690" s="243" t="n">
        <v>0</v>
      </c>
      <c r="AD1690" s="243" t="n">
        <v>0</v>
      </c>
      <c r="AE1690" s="243" t="n">
        <v>0</v>
      </c>
      <c r="AF1690" s="243" t="n">
        <v>0</v>
      </c>
      <c r="AG1690" s="243" t="n">
        <v>0</v>
      </c>
      <c r="AH1690" s="518" t="n">
        <v>0</v>
      </c>
      <c r="AI1690" s="243" t="n">
        <v>0</v>
      </c>
      <c r="AJ1690" s="243" t="n">
        <v>0</v>
      </c>
      <c r="AK1690" s="518" t="n">
        <v>0</v>
      </c>
      <c r="AL1690" s="518" t="n">
        <v>0</v>
      </c>
      <c r="AM1690" s="518" t="n">
        <v>0</v>
      </c>
      <c r="AN1690" s="518" t="n">
        <v>0</v>
      </c>
      <c r="AO1690" s="518" t="n">
        <v>0</v>
      </c>
      <c r="AP1690" s="518" t="n">
        <v>0</v>
      </c>
      <c r="AQ1690" s="518" t="n">
        <v>0</v>
      </c>
      <c r="AR1690" s="518" t="n">
        <v>0</v>
      </c>
      <c r="AS1690" s="518" t="n">
        <v>0</v>
      </c>
      <c r="AT1690" s="518" t="n">
        <v>0</v>
      </c>
      <c r="AU1690" s="518" t="n">
        <v>0</v>
      </c>
      <c r="AV1690" s="518" t="n">
        <v>0</v>
      </c>
      <c r="AW1690" s="518" t="n">
        <v>0</v>
      </c>
      <c r="AX1690" s="518" t="n">
        <v>0</v>
      </c>
      <c r="AY1690" s="518" t="n">
        <v>0</v>
      </c>
      <c r="AZ1690" s="518" t="n">
        <v>0</v>
      </c>
      <c r="BA1690" s="518" t="n">
        <v>0</v>
      </c>
      <c r="BB1690" s="518" t="n">
        <v>0</v>
      </c>
      <c r="BC1690" s="518" t="n">
        <v>0</v>
      </c>
      <c r="BD1690" s="518" t="n">
        <v>0</v>
      </c>
      <c r="BE1690" s="518" t="n">
        <v>0</v>
      </c>
      <c r="BF1690" s="518" t="n">
        <v>0</v>
      </c>
      <c r="BG1690" s="518" t="n">
        <v>0</v>
      </c>
      <c r="BH1690" s="518" t="n">
        <v>0</v>
      </c>
      <c r="BI1690" s="518" t="n">
        <v>0</v>
      </c>
      <c r="BJ1690" s="518"/>
      <c r="BK1690" s="518"/>
      <c r="BL1690" s="518" t="n">
        <v>0</v>
      </c>
      <c r="BM1690" s="518"/>
      <c r="BN1690" s="518"/>
      <c r="BO1690" s="518"/>
      <c r="BP1690" s="518"/>
      <c r="BQ1690" s="518"/>
      <c r="BR1690" s="518"/>
      <c r="BS1690" s="518"/>
      <c r="BT1690" s="518"/>
      <c r="BU1690" s="518"/>
      <c r="BV1690" s="518" t="n">
        <v>0</v>
      </c>
      <c r="BW1690" s="518" t="n">
        <v>0</v>
      </c>
      <c r="BX1690" s="518" t="n">
        <v>0</v>
      </c>
      <c r="BY1690" s="518" t="n">
        <v>0</v>
      </c>
      <c r="BZ1690" s="518" t="n">
        <v>0</v>
      </c>
      <c r="CA1690" s="518" t="n">
        <v>0</v>
      </c>
      <c r="CB1690" s="518" t="n">
        <v>0</v>
      </c>
      <c r="CC1690" s="518" t="n">
        <v>0</v>
      </c>
      <c r="CD1690" s="518" t="n">
        <v>0</v>
      </c>
      <c r="CE1690" s="518" t="n">
        <v>0</v>
      </c>
      <c r="CF1690" s="518" t="n">
        <v>0</v>
      </c>
      <c r="CG1690" s="518" t="n">
        <v>0</v>
      </c>
      <c r="CH1690" s="518"/>
      <c r="CI1690" s="716"/>
      <c r="CL1690" s="48" t="n">
        <v>0</v>
      </c>
      <c r="CM1690" s="48" t="n">
        <f aca="false">CL1690-V1690</f>
        <v>0</v>
      </c>
      <c r="CN1690" s="702" t="n">
        <f aca="false">SUM(CO1690:DR1690)</f>
        <v>0</v>
      </c>
      <c r="CO1690" s="703" t="n">
        <v>0</v>
      </c>
      <c r="CP1690" s="703"/>
      <c r="CQ1690" s="703" t="n">
        <v>0</v>
      </c>
      <c r="CR1690" s="703"/>
      <c r="CS1690" s="703" t="n">
        <v>0</v>
      </c>
      <c r="CT1690" s="703" t="n">
        <v>0</v>
      </c>
      <c r="CU1690" s="703"/>
      <c r="CV1690" s="703"/>
      <c r="CW1690" s="703"/>
      <c r="CX1690" s="703" t="n">
        <v>0</v>
      </c>
      <c r="CY1690" s="703" t="n">
        <v>0</v>
      </c>
      <c r="CZ1690" s="703" t="n">
        <v>0</v>
      </c>
      <c r="DA1690" s="703"/>
      <c r="DB1690" s="703"/>
      <c r="DC1690" s="703"/>
      <c r="DD1690" s="703"/>
      <c r="DE1690" s="703" t="n">
        <v>0</v>
      </c>
      <c r="DF1690" s="703"/>
      <c r="DG1690" s="703" t="n">
        <v>0</v>
      </c>
      <c r="DH1690" s="703" t="n">
        <v>0</v>
      </c>
      <c r="DI1690" s="703" t="n">
        <v>0</v>
      </c>
      <c r="DJ1690" s="703" t="n">
        <v>0</v>
      </c>
      <c r="DK1690" s="703" t="n">
        <v>0</v>
      </c>
      <c r="DL1690" s="703" t="n">
        <v>0</v>
      </c>
      <c r="DM1690" s="703"/>
      <c r="DN1690" s="703"/>
      <c r="DO1690" s="703"/>
      <c r="DP1690" s="703" t="n">
        <v>0</v>
      </c>
      <c r="DQ1690" s="703"/>
      <c r="DR1690" s="703"/>
      <c r="DS1690" s="704" t="n">
        <f aca="false">CN1690-V1690</f>
        <v>0</v>
      </c>
      <c r="DT1690" s="553"/>
      <c r="DU1690" s="48"/>
    </row>
    <row r="1691" customFormat="false" ht="15" hidden="false" customHeight="true" outlineLevel="0" collapsed="false">
      <c r="A1691" s="705" t="n">
        <f aca="false">A1690+1</f>
        <v>1682</v>
      </c>
      <c r="B1691" s="706" t="s">
        <v>929</v>
      </c>
      <c r="C1691" s="706" t="s">
        <v>483</v>
      </c>
      <c r="D1691" s="706" t="s">
        <v>478</v>
      </c>
      <c r="E1691" s="243" t="n">
        <f aca="false">COUNTIF($G$10:$G$1856,$G1691)</f>
        <v>1</v>
      </c>
      <c r="F1691" s="706"/>
      <c r="G1691" s="706" t="s">
        <v>3701</v>
      </c>
      <c r="H1691" s="707" t="s">
        <v>952</v>
      </c>
      <c r="I1691" s="708" t="s">
        <v>953</v>
      </c>
      <c r="J1691" s="707" t="s">
        <v>484</v>
      </c>
      <c r="K1691" s="709" t="s">
        <v>369</v>
      </c>
      <c r="L1691" s="707" t="s">
        <v>444</v>
      </c>
      <c r="M1691" s="708" t="s">
        <v>954</v>
      </c>
      <c r="N1691" s="710" t="s">
        <v>934</v>
      </c>
      <c r="O1691" s="512" t="n">
        <v>1</v>
      </c>
      <c r="P1691" s="512" t="n">
        <v>1</v>
      </c>
      <c r="Q1691" s="711" t="n">
        <v>0.00443124</v>
      </c>
      <c r="R1691" s="712"/>
      <c r="S1691" s="713"/>
      <c r="T1691" s="714" t="n">
        <v>9.28</v>
      </c>
      <c r="U1691" s="715"/>
      <c r="V1691" s="262" t="n">
        <f aca="false">SUM(W1691:CI1691)</f>
        <v>0</v>
      </c>
      <c r="W1691" s="243" t="n">
        <v>0</v>
      </c>
      <c r="X1691" s="243" t="n">
        <v>0</v>
      </c>
      <c r="Y1691" s="243" t="n">
        <v>0</v>
      </c>
      <c r="Z1691" s="243" t="n">
        <v>0</v>
      </c>
      <c r="AA1691" s="243" t="n">
        <v>0</v>
      </c>
      <c r="AB1691" s="243" t="n">
        <v>0</v>
      </c>
      <c r="AC1691" s="243" t="n">
        <v>0</v>
      </c>
      <c r="AD1691" s="243" t="n">
        <v>0</v>
      </c>
      <c r="AE1691" s="243" t="n">
        <v>0</v>
      </c>
      <c r="AF1691" s="243" t="n">
        <v>0</v>
      </c>
      <c r="AG1691" s="243" t="n">
        <v>0</v>
      </c>
      <c r="AH1691" s="518" t="n">
        <v>0</v>
      </c>
      <c r="AI1691" s="243" t="n">
        <v>0</v>
      </c>
      <c r="AJ1691" s="243" t="n">
        <v>0</v>
      </c>
      <c r="AK1691" s="518" t="n">
        <v>0</v>
      </c>
      <c r="AL1691" s="518" t="n">
        <v>0</v>
      </c>
      <c r="AM1691" s="518" t="n">
        <v>0</v>
      </c>
      <c r="AN1691" s="518" t="n">
        <v>0</v>
      </c>
      <c r="AO1691" s="518" t="n">
        <v>0</v>
      </c>
      <c r="AP1691" s="518" t="n">
        <v>0</v>
      </c>
      <c r="AQ1691" s="518" t="n">
        <v>0</v>
      </c>
      <c r="AR1691" s="518" t="n">
        <v>0</v>
      </c>
      <c r="AS1691" s="518" t="n">
        <v>0</v>
      </c>
      <c r="AT1691" s="518" t="n">
        <v>0</v>
      </c>
      <c r="AU1691" s="518" t="n">
        <v>0</v>
      </c>
      <c r="AV1691" s="518" t="n">
        <v>0</v>
      </c>
      <c r="AW1691" s="518" t="n">
        <v>0</v>
      </c>
      <c r="AX1691" s="518" t="n">
        <v>0</v>
      </c>
      <c r="AY1691" s="518" t="n">
        <v>0</v>
      </c>
      <c r="AZ1691" s="518" t="n">
        <v>0</v>
      </c>
      <c r="BA1691" s="518" t="n">
        <v>0</v>
      </c>
      <c r="BB1691" s="518" t="n">
        <v>0</v>
      </c>
      <c r="BC1691" s="518" t="n">
        <v>0</v>
      </c>
      <c r="BD1691" s="518" t="n">
        <v>0</v>
      </c>
      <c r="BE1691" s="518" t="n">
        <v>0</v>
      </c>
      <c r="BF1691" s="518" t="n">
        <v>0</v>
      </c>
      <c r="BG1691" s="518" t="n">
        <v>0</v>
      </c>
      <c r="BH1691" s="518" t="n">
        <v>0</v>
      </c>
      <c r="BI1691" s="518" t="n">
        <v>0</v>
      </c>
      <c r="BJ1691" s="518"/>
      <c r="BK1691" s="518"/>
      <c r="BL1691" s="518" t="n">
        <v>0</v>
      </c>
      <c r="BM1691" s="518"/>
      <c r="BN1691" s="518"/>
      <c r="BO1691" s="518"/>
      <c r="BP1691" s="518"/>
      <c r="BQ1691" s="518"/>
      <c r="BR1691" s="518"/>
      <c r="BS1691" s="518"/>
      <c r="BT1691" s="518"/>
      <c r="BU1691" s="518"/>
      <c r="BV1691" s="518" t="n">
        <v>0</v>
      </c>
      <c r="BW1691" s="518" t="n">
        <v>0</v>
      </c>
      <c r="BX1691" s="518" t="n">
        <v>0</v>
      </c>
      <c r="BY1691" s="518" t="n">
        <v>0</v>
      </c>
      <c r="BZ1691" s="518" t="n">
        <v>0</v>
      </c>
      <c r="CA1691" s="518" t="n">
        <v>0</v>
      </c>
      <c r="CB1691" s="518" t="n">
        <v>0</v>
      </c>
      <c r="CC1691" s="518" t="n">
        <v>0</v>
      </c>
      <c r="CD1691" s="518" t="n">
        <v>0</v>
      </c>
      <c r="CE1691" s="518" t="n">
        <v>0</v>
      </c>
      <c r="CF1691" s="518" t="n">
        <v>0</v>
      </c>
      <c r="CG1691" s="518" t="n">
        <v>0</v>
      </c>
      <c r="CH1691" s="518"/>
      <c r="CI1691" s="716"/>
      <c r="CL1691" s="48" t="n">
        <v>0</v>
      </c>
      <c r="CM1691" s="48" t="n">
        <f aca="false">CL1691-V1691</f>
        <v>0</v>
      </c>
      <c r="CN1691" s="702" t="n">
        <f aca="false">SUM(CO1691:DR1691)</f>
        <v>0</v>
      </c>
      <c r="CO1691" s="703" t="n">
        <v>0</v>
      </c>
      <c r="CP1691" s="703"/>
      <c r="CQ1691" s="703" t="n">
        <v>0</v>
      </c>
      <c r="CR1691" s="703"/>
      <c r="CS1691" s="703" t="n">
        <v>0</v>
      </c>
      <c r="CT1691" s="703" t="n">
        <v>0</v>
      </c>
      <c r="CU1691" s="703"/>
      <c r="CV1691" s="703"/>
      <c r="CW1691" s="703"/>
      <c r="CX1691" s="703" t="n">
        <v>0</v>
      </c>
      <c r="CY1691" s="703" t="n">
        <v>0</v>
      </c>
      <c r="CZ1691" s="703" t="n">
        <v>0</v>
      </c>
      <c r="DA1691" s="703"/>
      <c r="DB1691" s="703"/>
      <c r="DC1691" s="703"/>
      <c r="DD1691" s="703"/>
      <c r="DE1691" s="703" t="n">
        <v>0</v>
      </c>
      <c r="DF1691" s="703"/>
      <c r="DG1691" s="703" t="n">
        <v>0</v>
      </c>
      <c r="DH1691" s="703" t="n">
        <v>0</v>
      </c>
      <c r="DI1691" s="703" t="n">
        <v>0</v>
      </c>
      <c r="DJ1691" s="703" t="n">
        <v>0</v>
      </c>
      <c r="DK1691" s="703" t="n">
        <v>0</v>
      </c>
      <c r="DL1691" s="703" t="n">
        <v>0</v>
      </c>
      <c r="DM1691" s="703"/>
      <c r="DN1691" s="703"/>
      <c r="DO1691" s="703"/>
      <c r="DP1691" s="703" t="n">
        <v>0</v>
      </c>
      <c r="DQ1691" s="703"/>
      <c r="DR1691" s="703"/>
      <c r="DS1691" s="704" t="n">
        <f aca="false">CN1691-V1691</f>
        <v>0</v>
      </c>
      <c r="DT1691" s="553"/>
      <c r="DU1691" s="48"/>
    </row>
    <row r="1692" customFormat="false" ht="15" hidden="false" customHeight="true" outlineLevel="0" collapsed="false">
      <c r="A1692" s="705" t="n">
        <f aca="false">A1691+1</f>
        <v>1683</v>
      </c>
      <c r="B1692" s="706" t="s">
        <v>929</v>
      </c>
      <c r="C1692" s="706" t="s">
        <v>483</v>
      </c>
      <c r="D1692" s="706" t="s">
        <v>478</v>
      </c>
      <c r="E1692" s="243" t="n">
        <f aca="false">COUNTIF($G$10:$G$1856,$G1692)</f>
        <v>1</v>
      </c>
      <c r="F1692" s="706"/>
      <c r="G1692" s="706" t="s">
        <v>3702</v>
      </c>
      <c r="H1692" s="707" t="s">
        <v>956</v>
      </c>
      <c r="I1692" s="708" t="s">
        <v>957</v>
      </c>
      <c r="J1692" s="707" t="s">
        <v>484</v>
      </c>
      <c r="K1692" s="709" t="s">
        <v>369</v>
      </c>
      <c r="L1692" s="707" t="s">
        <v>444</v>
      </c>
      <c r="M1692" s="708" t="s">
        <v>958</v>
      </c>
      <c r="N1692" s="710" t="s">
        <v>934</v>
      </c>
      <c r="O1692" s="512" t="n">
        <v>1</v>
      </c>
      <c r="P1692" s="512" t="n">
        <v>1</v>
      </c>
      <c r="Q1692" s="711" t="n">
        <v>0.00443124</v>
      </c>
      <c r="R1692" s="712"/>
      <c r="S1692" s="713"/>
      <c r="T1692" s="714" t="n">
        <v>9.28</v>
      </c>
      <c r="U1692" s="715"/>
      <c r="V1692" s="262" t="n">
        <f aca="false">SUM(W1692:CI1692)</f>
        <v>0</v>
      </c>
      <c r="W1692" s="243" t="n">
        <v>0</v>
      </c>
      <c r="X1692" s="243" t="n">
        <v>0</v>
      </c>
      <c r="Y1692" s="243" t="n">
        <v>0</v>
      </c>
      <c r="Z1692" s="243" t="n">
        <v>0</v>
      </c>
      <c r="AA1692" s="243" t="n">
        <v>0</v>
      </c>
      <c r="AB1692" s="243" t="n">
        <v>0</v>
      </c>
      <c r="AC1692" s="243" t="n">
        <v>0</v>
      </c>
      <c r="AD1692" s="243" t="n">
        <v>0</v>
      </c>
      <c r="AE1692" s="243" t="n">
        <v>0</v>
      </c>
      <c r="AF1692" s="243" t="n">
        <v>0</v>
      </c>
      <c r="AG1692" s="243" t="n">
        <v>0</v>
      </c>
      <c r="AH1692" s="518" t="n">
        <v>0</v>
      </c>
      <c r="AI1692" s="243" t="n">
        <v>0</v>
      </c>
      <c r="AJ1692" s="243" t="n">
        <v>0</v>
      </c>
      <c r="AK1692" s="518" t="n">
        <v>0</v>
      </c>
      <c r="AL1692" s="518" t="n">
        <v>0</v>
      </c>
      <c r="AM1692" s="518" t="n">
        <v>0</v>
      </c>
      <c r="AN1692" s="518" t="n">
        <v>0</v>
      </c>
      <c r="AO1692" s="518" t="n">
        <v>0</v>
      </c>
      <c r="AP1692" s="518" t="n">
        <v>0</v>
      </c>
      <c r="AQ1692" s="518" t="n">
        <v>0</v>
      </c>
      <c r="AR1692" s="518" t="n">
        <v>0</v>
      </c>
      <c r="AS1692" s="518" t="n">
        <v>0</v>
      </c>
      <c r="AT1692" s="518" t="n">
        <v>0</v>
      </c>
      <c r="AU1692" s="518" t="n">
        <v>0</v>
      </c>
      <c r="AV1692" s="518" t="n">
        <v>0</v>
      </c>
      <c r="AW1692" s="518" t="n">
        <v>0</v>
      </c>
      <c r="AX1692" s="518" t="n">
        <v>0</v>
      </c>
      <c r="AY1692" s="518" t="n">
        <v>0</v>
      </c>
      <c r="AZ1692" s="518" t="n">
        <v>0</v>
      </c>
      <c r="BA1692" s="518" t="n">
        <v>0</v>
      </c>
      <c r="BB1692" s="518" t="n">
        <v>0</v>
      </c>
      <c r="BC1692" s="518" t="n">
        <v>0</v>
      </c>
      <c r="BD1692" s="518" t="n">
        <v>0</v>
      </c>
      <c r="BE1692" s="518" t="n">
        <v>0</v>
      </c>
      <c r="BF1692" s="518" t="n">
        <v>0</v>
      </c>
      <c r="BG1692" s="518" t="n">
        <v>0</v>
      </c>
      <c r="BH1692" s="518" t="n">
        <v>0</v>
      </c>
      <c r="BI1692" s="518" t="n">
        <v>0</v>
      </c>
      <c r="BJ1692" s="518"/>
      <c r="BK1692" s="518"/>
      <c r="BL1692" s="518" t="n">
        <v>0</v>
      </c>
      <c r="BM1692" s="518"/>
      <c r="BN1692" s="518"/>
      <c r="BO1692" s="518"/>
      <c r="BP1692" s="518"/>
      <c r="BQ1692" s="518"/>
      <c r="BR1692" s="518"/>
      <c r="BS1692" s="518"/>
      <c r="BT1692" s="518"/>
      <c r="BU1692" s="518"/>
      <c r="BV1692" s="518" t="n">
        <v>0</v>
      </c>
      <c r="BW1692" s="518" t="n">
        <v>0</v>
      </c>
      <c r="BX1692" s="518" t="n">
        <v>0</v>
      </c>
      <c r="BY1692" s="518" t="n">
        <v>0</v>
      </c>
      <c r="BZ1692" s="518" t="n">
        <v>0</v>
      </c>
      <c r="CA1692" s="518" t="n">
        <v>0</v>
      </c>
      <c r="CB1692" s="518" t="n">
        <v>0</v>
      </c>
      <c r="CC1692" s="518" t="n">
        <v>0</v>
      </c>
      <c r="CD1692" s="518" t="n">
        <v>0</v>
      </c>
      <c r="CE1692" s="518" t="n">
        <v>0</v>
      </c>
      <c r="CF1692" s="518" t="n">
        <v>0</v>
      </c>
      <c r="CG1692" s="518" t="n">
        <v>0</v>
      </c>
      <c r="CH1692" s="518"/>
      <c r="CI1692" s="716"/>
      <c r="CL1692" s="48" t="n">
        <v>0</v>
      </c>
      <c r="CM1692" s="48" t="n">
        <f aca="false">CL1692-V1692</f>
        <v>0</v>
      </c>
      <c r="CN1692" s="702" t="n">
        <f aca="false">SUM(CO1692:DR1692)</f>
        <v>0</v>
      </c>
      <c r="CO1692" s="703" t="n">
        <v>0</v>
      </c>
      <c r="CP1692" s="703"/>
      <c r="CQ1692" s="703" t="n">
        <v>0</v>
      </c>
      <c r="CR1692" s="703"/>
      <c r="CS1692" s="703" t="n">
        <v>0</v>
      </c>
      <c r="CT1692" s="703" t="n">
        <v>0</v>
      </c>
      <c r="CU1692" s="703"/>
      <c r="CV1692" s="703"/>
      <c r="CW1692" s="703"/>
      <c r="CX1692" s="703" t="n">
        <v>0</v>
      </c>
      <c r="CY1692" s="703" t="n">
        <v>0</v>
      </c>
      <c r="CZ1692" s="703" t="n">
        <v>0</v>
      </c>
      <c r="DA1692" s="703"/>
      <c r="DB1692" s="703"/>
      <c r="DC1692" s="703"/>
      <c r="DD1692" s="703"/>
      <c r="DE1692" s="703" t="n">
        <v>0</v>
      </c>
      <c r="DF1692" s="703"/>
      <c r="DG1692" s="703" t="n">
        <v>0</v>
      </c>
      <c r="DH1692" s="703" t="n">
        <v>0</v>
      </c>
      <c r="DI1692" s="703" t="n">
        <v>0</v>
      </c>
      <c r="DJ1692" s="703" t="n">
        <v>0</v>
      </c>
      <c r="DK1692" s="703" t="n">
        <v>0</v>
      </c>
      <c r="DL1692" s="703" t="n">
        <v>0</v>
      </c>
      <c r="DM1692" s="703"/>
      <c r="DN1692" s="703"/>
      <c r="DO1692" s="703"/>
      <c r="DP1692" s="703" t="n">
        <v>0</v>
      </c>
      <c r="DQ1692" s="703"/>
      <c r="DR1692" s="703"/>
      <c r="DS1692" s="704" t="n">
        <f aca="false">CN1692-V1692</f>
        <v>0</v>
      </c>
      <c r="DT1692" s="553"/>
      <c r="DU1692" s="48"/>
    </row>
    <row r="1693" customFormat="false" ht="15" hidden="false" customHeight="true" outlineLevel="0" collapsed="false">
      <c r="A1693" s="705" t="n">
        <f aca="false">A1692+1</f>
        <v>1684</v>
      </c>
      <c r="B1693" s="706" t="s">
        <v>929</v>
      </c>
      <c r="C1693" s="706" t="s">
        <v>483</v>
      </c>
      <c r="D1693" s="706" t="s">
        <v>478</v>
      </c>
      <c r="E1693" s="243" t="n">
        <f aca="false">COUNTIF($G$10:$G$1856,$G1693)</f>
        <v>1</v>
      </c>
      <c r="F1693" s="706"/>
      <c r="G1693" s="706" t="s">
        <v>3703</v>
      </c>
      <c r="H1693" s="707" t="s">
        <v>960</v>
      </c>
      <c r="I1693" s="708" t="s">
        <v>961</v>
      </c>
      <c r="J1693" s="707" t="s">
        <v>484</v>
      </c>
      <c r="K1693" s="709" t="s">
        <v>369</v>
      </c>
      <c r="L1693" s="707" t="s">
        <v>444</v>
      </c>
      <c r="M1693" s="708" t="s">
        <v>962</v>
      </c>
      <c r="N1693" s="710" t="s">
        <v>934</v>
      </c>
      <c r="O1693" s="512" t="n">
        <v>1</v>
      </c>
      <c r="P1693" s="512" t="n">
        <v>1</v>
      </c>
      <c r="Q1693" s="711" t="n">
        <v>0.003487586</v>
      </c>
      <c r="R1693" s="712"/>
      <c r="S1693" s="713"/>
      <c r="T1693" s="714" t="n">
        <v>7.3</v>
      </c>
      <c r="U1693" s="715"/>
      <c r="V1693" s="262" t="n">
        <f aca="false">SUM(W1693:CI1693)</f>
        <v>0</v>
      </c>
      <c r="W1693" s="243" t="n">
        <v>0</v>
      </c>
      <c r="X1693" s="243" t="n">
        <v>0</v>
      </c>
      <c r="Y1693" s="243" t="n">
        <v>0</v>
      </c>
      <c r="Z1693" s="243" t="n">
        <v>0</v>
      </c>
      <c r="AA1693" s="243" t="n">
        <v>0</v>
      </c>
      <c r="AB1693" s="243" t="n">
        <v>0</v>
      </c>
      <c r="AC1693" s="243" t="n">
        <v>0</v>
      </c>
      <c r="AD1693" s="243" t="n">
        <v>0</v>
      </c>
      <c r="AE1693" s="243" t="n">
        <v>0</v>
      </c>
      <c r="AF1693" s="243" t="n">
        <v>0</v>
      </c>
      <c r="AG1693" s="243" t="n">
        <v>0</v>
      </c>
      <c r="AH1693" s="518" t="n">
        <v>0</v>
      </c>
      <c r="AI1693" s="243" t="n">
        <v>0</v>
      </c>
      <c r="AJ1693" s="243" t="n">
        <v>0</v>
      </c>
      <c r="AK1693" s="518" t="n">
        <v>0</v>
      </c>
      <c r="AL1693" s="518" t="n">
        <v>0</v>
      </c>
      <c r="AM1693" s="518" t="n">
        <v>0</v>
      </c>
      <c r="AN1693" s="518" t="n">
        <v>0</v>
      </c>
      <c r="AO1693" s="518" t="n">
        <v>0</v>
      </c>
      <c r="AP1693" s="518" t="n">
        <v>0</v>
      </c>
      <c r="AQ1693" s="518" t="n">
        <v>0</v>
      </c>
      <c r="AR1693" s="518" t="n">
        <v>0</v>
      </c>
      <c r="AS1693" s="518" t="n">
        <v>0</v>
      </c>
      <c r="AT1693" s="518" t="n">
        <v>0</v>
      </c>
      <c r="AU1693" s="518" t="n">
        <v>0</v>
      </c>
      <c r="AV1693" s="518" t="n">
        <v>0</v>
      </c>
      <c r="AW1693" s="518" t="n">
        <v>0</v>
      </c>
      <c r="AX1693" s="518" t="n">
        <v>0</v>
      </c>
      <c r="AY1693" s="518" t="n">
        <v>0</v>
      </c>
      <c r="AZ1693" s="518" t="n">
        <v>0</v>
      </c>
      <c r="BA1693" s="518" t="n">
        <v>0</v>
      </c>
      <c r="BB1693" s="518" t="n">
        <v>0</v>
      </c>
      <c r="BC1693" s="518" t="n">
        <v>0</v>
      </c>
      <c r="BD1693" s="518" t="n">
        <v>0</v>
      </c>
      <c r="BE1693" s="518" t="n">
        <v>0</v>
      </c>
      <c r="BF1693" s="518" t="n">
        <v>0</v>
      </c>
      <c r="BG1693" s="518" t="n">
        <v>0</v>
      </c>
      <c r="BH1693" s="518" t="n">
        <v>0</v>
      </c>
      <c r="BI1693" s="518" t="n">
        <v>0</v>
      </c>
      <c r="BJ1693" s="518"/>
      <c r="BK1693" s="518"/>
      <c r="BL1693" s="518" t="n">
        <v>0</v>
      </c>
      <c r="BM1693" s="518"/>
      <c r="BN1693" s="518"/>
      <c r="BO1693" s="518"/>
      <c r="BP1693" s="518"/>
      <c r="BQ1693" s="518"/>
      <c r="BR1693" s="518"/>
      <c r="BS1693" s="518"/>
      <c r="BT1693" s="518"/>
      <c r="BU1693" s="518"/>
      <c r="BV1693" s="518" t="n">
        <v>0</v>
      </c>
      <c r="BW1693" s="518" t="n">
        <v>0</v>
      </c>
      <c r="BX1693" s="518" t="n">
        <v>0</v>
      </c>
      <c r="BY1693" s="518" t="n">
        <v>0</v>
      </c>
      <c r="BZ1693" s="518" t="n">
        <v>0</v>
      </c>
      <c r="CA1693" s="518" t="n">
        <v>0</v>
      </c>
      <c r="CB1693" s="518" t="n">
        <v>0</v>
      </c>
      <c r="CC1693" s="518" t="n">
        <v>0</v>
      </c>
      <c r="CD1693" s="518" t="n">
        <v>0</v>
      </c>
      <c r="CE1693" s="518" t="n">
        <v>0</v>
      </c>
      <c r="CF1693" s="518" t="n">
        <v>0</v>
      </c>
      <c r="CG1693" s="518" t="n">
        <v>0</v>
      </c>
      <c r="CH1693" s="518"/>
      <c r="CI1693" s="716"/>
      <c r="CL1693" s="48" t="n">
        <v>0</v>
      </c>
      <c r="CM1693" s="48" t="n">
        <f aca="false">CL1693-V1693</f>
        <v>0</v>
      </c>
      <c r="CN1693" s="702" t="n">
        <f aca="false">SUM(CO1693:DR1693)</f>
        <v>0</v>
      </c>
      <c r="CO1693" s="703" t="n">
        <v>0</v>
      </c>
      <c r="CP1693" s="703"/>
      <c r="CQ1693" s="703" t="n">
        <v>0</v>
      </c>
      <c r="CR1693" s="703"/>
      <c r="CS1693" s="703" t="n">
        <v>0</v>
      </c>
      <c r="CT1693" s="703" t="n">
        <v>0</v>
      </c>
      <c r="CU1693" s="703"/>
      <c r="CV1693" s="703"/>
      <c r="CW1693" s="703"/>
      <c r="CX1693" s="703" t="n">
        <v>0</v>
      </c>
      <c r="CY1693" s="703" t="n">
        <v>0</v>
      </c>
      <c r="CZ1693" s="703" t="n">
        <v>0</v>
      </c>
      <c r="DA1693" s="703"/>
      <c r="DB1693" s="703"/>
      <c r="DC1693" s="703"/>
      <c r="DD1693" s="703"/>
      <c r="DE1693" s="703" t="n">
        <v>0</v>
      </c>
      <c r="DF1693" s="703"/>
      <c r="DG1693" s="703" t="n">
        <v>0</v>
      </c>
      <c r="DH1693" s="703" t="n">
        <v>0</v>
      </c>
      <c r="DI1693" s="703" t="n">
        <v>0</v>
      </c>
      <c r="DJ1693" s="703" t="n">
        <v>0</v>
      </c>
      <c r="DK1693" s="703" t="n">
        <v>0</v>
      </c>
      <c r="DL1693" s="703" t="n">
        <v>0</v>
      </c>
      <c r="DM1693" s="703"/>
      <c r="DN1693" s="703"/>
      <c r="DO1693" s="703"/>
      <c r="DP1693" s="703" t="n">
        <v>0</v>
      </c>
      <c r="DQ1693" s="703"/>
      <c r="DR1693" s="703"/>
      <c r="DS1693" s="704" t="n">
        <f aca="false">CN1693-V1693</f>
        <v>0</v>
      </c>
      <c r="DT1693" s="553"/>
      <c r="DU1693" s="48"/>
    </row>
    <row r="1694" customFormat="false" ht="15" hidden="false" customHeight="true" outlineLevel="0" collapsed="false">
      <c r="A1694" s="705" t="n">
        <f aca="false">A1693+1</f>
        <v>1685</v>
      </c>
      <c r="B1694" s="706" t="s">
        <v>929</v>
      </c>
      <c r="C1694" s="706" t="s">
        <v>483</v>
      </c>
      <c r="D1694" s="706" t="s">
        <v>478</v>
      </c>
      <c r="E1694" s="243" t="n">
        <f aca="false">COUNTIF($G$10:$G$1856,$G1694)</f>
        <v>1</v>
      </c>
      <c r="F1694" s="706"/>
      <c r="G1694" s="706" t="s">
        <v>3704</v>
      </c>
      <c r="H1694" s="707" t="s">
        <v>964</v>
      </c>
      <c r="I1694" s="708" t="s">
        <v>965</v>
      </c>
      <c r="J1694" s="707" t="s">
        <v>484</v>
      </c>
      <c r="K1694" s="709" t="s">
        <v>369</v>
      </c>
      <c r="L1694" s="707" t="s">
        <v>444</v>
      </c>
      <c r="M1694" s="708" t="s">
        <v>966</v>
      </c>
      <c r="N1694" s="710" t="s">
        <v>934</v>
      </c>
      <c r="O1694" s="512" t="n">
        <v>1</v>
      </c>
      <c r="P1694" s="512" t="n">
        <v>1</v>
      </c>
      <c r="Q1694" s="711" t="n">
        <v>0.003487586</v>
      </c>
      <c r="R1694" s="712"/>
      <c r="S1694" s="713"/>
      <c r="T1694" s="714" t="n">
        <v>7.3</v>
      </c>
      <c r="U1694" s="715"/>
      <c r="V1694" s="262" t="n">
        <f aca="false">SUM(W1694:CI1694)</f>
        <v>0</v>
      </c>
      <c r="W1694" s="243" t="n">
        <v>0</v>
      </c>
      <c r="X1694" s="243" t="n">
        <v>0</v>
      </c>
      <c r="Y1694" s="243" t="n">
        <v>0</v>
      </c>
      <c r="Z1694" s="243" t="n">
        <v>0</v>
      </c>
      <c r="AA1694" s="243" t="n">
        <v>0</v>
      </c>
      <c r="AB1694" s="243" t="n">
        <v>0</v>
      </c>
      <c r="AC1694" s="243" t="n">
        <v>0</v>
      </c>
      <c r="AD1694" s="243" t="n">
        <v>0</v>
      </c>
      <c r="AE1694" s="243" t="n">
        <v>0</v>
      </c>
      <c r="AF1694" s="243" t="n">
        <v>0</v>
      </c>
      <c r="AG1694" s="243" t="n">
        <v>0</v>
      </c>
      <c r="AH1694" s="518" t="n">
        <v>0</v>
      </c>
      <c r="AI1694" s="243" t="n">
        <v>0</v>
      </c>
      <c r="AJ1694" s="243" t="n">
        <v>0</v>
      </c>
      <c r="AK1694" s="518" t="n">
        <v>0</v>
      </c>
      <c r="AL1694" s="518" t="n">
        <v>0</v>
      </c>
      <c r="AM1694" s="518" t="n">
        <v>0</v>
      </c>
      <c r="AN1694" s="518" t="n">
        <v>0</v>
      </c>
      <c r="AO1694" s="518" t="n">
        <v>0</v>
      </c>
      <c r="AP1694" s="518" t="n">
        <v>0</v>
      </c>
      <c r="AQ1694" s="518" t="n">
        <v>0</v>
      </c>
      <c r="AR1694" s="518" t="n">
        <v>0</v>
      </c>
      <c r="AS1694" s="518" t="n">
        <v>0</v>
      </c>
      <c r="AT1694" s="518" t="n">
        <v>0</v>
      </c>
      <c r="AU1694" s="518" t="n">
        <v>0</v>
      </c>
      <c r="AV1694" s="518" t="n">
        <v>0</v>
      </c>
      <c r="AW1694" s="518" t="n">
        <v>0</v>
      </c>
      <c r="AX1694" s="518" t="n">
        <v>0</v>
      </c>
      <c r="AY1694" s="518" t="n">
        <v>0</v>
      </c>
      <c r="AZ1694" s="518" t="n">
        <v>0</v>
      </c>
      <c r="BA1694" s="518" t="n">
        <v>0</v>
      </c>
      <c r="BB1694" s="518" t="n">
        <v>0</v>
      </c>
      <c r="BC1694" s="518" t="n">
        <v>0</v>
      </c>
      <c r="BD1694" s="518" t="n">
        <v>0</v>
      </c>
      <c r="BE1694" s="518" t="n">
        <v>0</v>
      </c>
      <c r="BF1694" s="518" t="n">
        <v>0</v>
      </c>
      <c r="BG1694" s="518" t="n">
        <v>0</v>
      </c>
      <c r="BH1694" s="518" t="n">
        <v>0</v>
      </c>
      <c r="BI1694" s="518" t="n">
        <v>0</v>
      </c>
      <c r="BJ1694" s="518"/>
      <c r="BK1694" s="518"/>
      <c r="BL1694" s="518" t="n">
        <v>0</v>
      </c>
      <c r="BM1694" s="518"/>
      <c r="BN1694" s="518"/>
      <c r="BO1694" s="518"/>
      <c r="BP1694" s="518"/>
      <c r="BQ1694" s="518"/>
      <c r="BR1694" s="518"/>
      <c r="BS1694" s="518"/>
      <c r="BT1694" s="518"/>
      <c r="BU1694" s="518"/>
      <c r="BV1694" s="518" t="n">
        <v>0</v>
      </c>
      <c r="BW1694" s="518" t="n">
        <v>0</v>
      </c>
      <c r="BX1694" s="518" t="n">
        <v>0</v>
      </c>
      <c r="BY1694" s="518" t="n">
        <v>0</v>
      </c>
      <c r="BZ1694" s="518" t="n">
        <v>0</v>
      </c>
      <c r="CA1694" s="518" t="n">
        <v>0</v>
      </c>
      <c r="CB1694" s="518" t="n">
        <v>0</v>
      </c>
      <c r="CC1694" s="518" t="n">
        <v>0</v>
      </c>
      <c r="CD1694" s="518" t="n">
        <v>0</v>
      </c>
      <c r="CE1694" s="518" t="n">
        <v>0</v>
      </c>
      <c r="CF1694" s="518" t="n">
        <v>0</v>
      </c>
      <c r="CG1694" s="518" t="n">
        <v>0</v>
      </c>
      <c r="CH1694" s="518"/>
      <c r="CI1694" s="716"/>
      <c r="CL1694" s="48" t="n">
        <v>0</v>
      </c>
      <c r="CM1694" s="48" t="n">
        <f aca="false">CL1694-V1694</f>
        <v>0</v>
      </c>
      <c r="CN1694" s="702" t="n">
        <f aca="false">SUM(CO1694:DR1694)</f>
        <v>0</v>
      </c>
      <c r="CO1694" s="703" t="n">
        <v>0</v>
      </c>
      <c r="CP1694" s="703"/>
      <c r="CQ1694" s="703" t="n">
        <v>0</v>
      </c>
      <c r="CR1694" s="703"/>
      <c r="CS1694" s="703" t="n">
        <v>0</v>
      </c>
      <c r="CT1694" s="703" t="n">
        <v>0</v>
      </c>
      <c r="CU1694" s="703"/>
      <c r="CV1694" s="703"/>
      <c r="CW1694" s="703"/>
      <c r="CX1694" s="703" t="n">
        <v>0</v>
      </c>
      <c r="CY1694" s="703" t="n">
        <v>0</v>
      </c>
      <c r="CZ1694" s="703" t="n">
        <v>0</v>
      </c>
      <c r="DA1694" s="703"/>
      <c r="DB1694" s="703"/>
      <c r="DC1694" s="703"/>
      <c r="DD1694" s="703"/>
      <c r="DE1694" s="703" t="n">
        <v>0</v>
      </c>
      <c r="DF1694" s="703"/>
      <c r="DG1694" s="703" t="n">
        <v>0</v>
      </c>
      <c r="DH1694" s="703" t="n">
        <v>0</v>
      </c>
      <c r="DI1694" s="703" t="n">
        <v>0</v>
      </c>
      <c r="DJ1694" s="703" t="n">
        <v>0</v>
      </c>
      <c r="DK1694" s="703" t="n">
        <v>0</v>
      </c>
      <c r="DL1694" s="703" t="n">
        <v>0</v>
      </c>
      <c r="DM1694" s="703"/>
      <c r="DN1694" s="703"/>
      <c r="DO1694" s="703"/>
      <c r="DP1694" s="703" t="n">
        <v>0</v>
      </c>
      <c r="DQ1694" s="703"/>
      <c r="DR1694" s="703"/>
      <c r="DS1694" s="704" t="n">
        <f aca="false">CN1694-V1694</f>
        <v>0</v>
      </c>
      <c r="DT1694" s="553"/>
      <c r="DU1694" s="48"/>
    </row>
    <row r="1695" customFormat="false" ht="15" hidden="false" customHeight="true" outlineLevel="0" collapsed="false">
      <c r="A1695" s="705" t="n">
        <f aca="false">A1694+1</f>
        <v>1686</v>
      </c>
      <c r="B1695" s="706" t="s">
        <v>929</v>
      </c>
      <c r="C1695" s="706" t="s">
        <v>483</v>
      </c>
      <c r="D1695" s="706" t="s">
        <v>478</v>
      </c>
      <c r="E1695" s="243" t="n">
        <f aca="false">COUNTIF($G$10:$G$1856,$G1695)</f>
        <v>1</v>
      </c>
      <c r="F1695" s="706"/>
      <c r="G1695" s="706" t="s">
        <v>3705</v>
      </c>
      <c r="H1695" s="707" t="s">
        <v>968</v>
      </c>
      <c r="I1695" s="708" t="s">
        <v>969</v>
      </c>
      <c r="J1695" s="707" t="s">
        <v>484</v>
      </c>
      <c r="K1695" s="709" t="s">
        <v>369</v>
      </c>
      <c r="L1695" s="707" t="s">
        <v>444</v>
      </c>
      <c r="M1695" s="708" t="s">
        <v>970</v>
      </c>
      <c r="N1695" s="710" t="s">
        <v>934</v>
      </c>
      <c r="O1695" s="512" t="n">
        <v>1</v>
      </c>
      <c r="P1695" s="512" t="n">
        <v>1</v>
      </c>
      <c r="Q1695" s="711" t="n">
        <v>0.000603576</v>
      </c>
      <c r="R1695" s="712"/>
      <c r="S1695" s="713"/>
      <c r="T1695" s="714" t="n">
        <v>1.26</v>
      </c>
      <c r="U1695" s="715"/>
      <c r="V1695" s="262" t="n">
        <f aca="false">SUM(W1695:CI1695)</f>
        <v>0</v>
      </c>
      <c r="W1695" s="243" t="n">
        <v>0</v>
      </c>
      <c r="X1695" s="243" t="n">
        <v>0</v>
      </c>
      <c r="Y1695" s="243" t="n">
        <v>0</v>
      </c>
      <c r="Z1695" s="243" t="n">
        <v>0</v>
      </c>
      <c r="AA1695" s="243" t="n">
        <v>0</v>
      </c>
      <c r="AB1695" s="243" t="n">
        <v>0</v>
      </c>
      <c r="AC1695" s="243" t="n">
        <v>0</v>
      </c>
      <c r="AD1695" s="243" t="n">
        <v>0</v>
      </c>
      <c r="AE1695" s="243" t="n">
        <v>0</v>
      </c>
      <c r="AF1695" s="243" t="n">
        <v>0</v>
      </c>
      <c r="AG1695" s="243" t="n">
        <v>0</v>
      </c>
      <c r="AH1695" s="518" t="n">
        <v>0</v>
      </c>
      <c r="AI1695" s="243" t="n">
        <v>0</v>
      </c>
      <c r="AJ1695" s="243" t="n">
        <v>0</v>
      </c>
      <c r="AK1695" s="518" t="n">
        <v>0</v>
      </c>
      <c r="AL1695" s="518" t="n">
        <v>0</v>
      </c>
      <c r="AM1695" s="518" t="n">
        <v>0</v>
      </c>
      <c r="AN1695" s="518" t="n">
        <v>0</v>
      </c>
      <c r="AO1695" s="518" t="n">
        <v>0</v>
      </c>
      <c r="AP1695" s="518" t="n">
        <v>0</v>
      </c>
      <c r="AQ1695" s="518" t="n">
        <v>0</v>
      </c>
      <c r="AR1695" s="518" t="n">
        <v>0</v>
      </c>
      <c r="AS1695" s="518" t="n">
        <v>0</v>
      </c>
      <c r="AT1695" s="518" t="n">
        <v>0</v>
      </c>
      <c r="AU1695" s="518" t="n">
        <v>0</v>
      </c>
      <c r="AV1695" s="518" t="n">
        <v>0</v>
      </c>
      <c r="AW1695" s="518" t="n">
        <v>0</v>
      </c>
      <c r="AX1695" s="518" t="n">
        <v>0</v>
      </c>
      <c r="AY1695" s="518" t="n">
        <v>0</v>
      </c>
      <c r="AZ1695" s="518" t="n">
        <v>0</v>
      </c>
      <c r="BA1695" s="518" t="n">
        <v>0</v>
      </c>
      <c r="BB1695" s="518" t="n">
        <v>0</v>
      </c>
      <c r="BC1695" s="518" t="n">
        <v>0</v>
      </c>
      <c r="BD1695" s="518" t="n">
        <v>0</v>
      </c>
      <c r="BE1695" s="518" t="n">
        <v>0</v>
      </c>
      <c r="BF1695" s="518" t="n">
        <v>0</v>
      </c>
      <c r="BG1695" s="518" t="n">
        <v>0</v>
      </c>
      <c r="BH1695" s="518" t="n">
        <v>0</v>
      </c>
      <c r="BI1695" s="518" t="n">
        <v>0</v>
      </c>
      <c r="BJ1695" s="518"/>
      <c r="BK1695" s="518"/>
      <c r="BL1695" s="518" t="n">
        <v>0</v>
      </c>
      <c r="BM1695" s="518"/>
      <c r="BN1695" s="518"/>
      <c r="BO1695" s="518"/>
      <c r="BP1695" s="518"/>
      <c r="BQ1695" s="518"/>
      <c r="BR1695" s="518"/>
      <c r="BS1695" s="518"/>
      <c r="BT1695" s="518"/>
      <c r="BU1695" s="518"/>
      <c r="BV1695" s="518" t="n">
        <v>0</v>
      </c>
      <c r="BW1695" s="518" t="n">
        <v>0</v>
      </c>
      <c r="BX1695" s="518" t="n">
        <v>0</v>
      </c>
      <c r="BY1695" s="518" t="n">
        <v>0</v>
      </c>
      <c r="BZ1695" s="518" t="n">
        <v>0</v>
      </c>
      <c r="CA1695" s="518" t="n">
        <v>0</v>
      </c>
      <c r="CB1695" s="518" t="n">
        <v>0</v>
      </c>
      <c r="CC1695" s="518" t="n">
        <v>0</v>
      </c>
      <c r="CD1695" s="518" t="n">
        <v>0</v>
      </c>
      <c r="CE1695" s="518" t="n">
        <v>0</v>
      </c>
      <c r="CF1695" s="518" t="n">
        <v>0</v>
      </c>
      <c r="CG1695" s="518" t="n">
        <v>0</v>
      </c>
      <c r="CH1695" s="518"/>
      <c r="CI1695" s="716"/>
      <c r="CL1695" s="48" t="n">
        <v>0</v>
      </c>
      <c r="CM1695" s="48" t="n">
        <f aca="false">CL1695-V1695</f>
        <v>0</v>
      </c>
      <c r="CN1695" s="702" t="n">
        <f aca="false">SUM(CO1695:DR1695)</f>
        <v>0</v>
      </c>
      <c r="CO1695" s="703" t="n">
        <v>0</v>
      </c>
      <c r="CP1695" s="703"/>
      <c r="CQ1695" s="703" t="n">
        <v>0</v>
      </c>
      <c r="CR1695" s="703"/>
      <c r="CS1695" s="703" t="n">
        <v>0</v>
      </c>
      <c r="CT1695" s="703" t="n">
        <v>0</v>
      </c>
      <c r="CU1695" s="703"/>
      <c r="CV1695" s="703"/>
      <c r="CW1695" s="703"/>
      <c r="CX1695" s="703" t="n">
        <v>0</v>
      </c>
      <c r="CY1695" s="703" t="n">
        <v>0</v>
      </c>
      <c r="CZ1695" s="703" t="n">
        <v>0</v>
      </c>
      <c r="DA1695" s="703"/>
      <c r="DB1695" s="703"/>
      <c r="DC1695" s="703"/>
      <c r="DD1695" s="703"/>
      <c r="DE1695" s="703" t="n">
        <v>0</v>
      </c>
      <c r="DF1695" s="703"/>
      <c r="DG1695" s="703" t="n">
        <v>0</v>
      </c>
      <c r="DH1695" s="703" t="n">
        <v>0</v>
      </c>
      <c r="DI1695" s="703" t="n">
        <v>0</v>
      </c>
      <c r="DJ1695" s="703" t="n">
        <v>0</v>
      </c>
      <c r="DK1695" s="703" t="n">
        <v>0</v>
      </c>
      <c r="DL1695" s="703" t="n">
        <v>0</v>
      </c>
      <c r="DM1695" s="703"/>
      <c r="DN1695" s="703"/>
      <c r="DO1695" s="703"/>
      <c r="DP1695" s="703" t="n">
        <v>0</v>
      </c>
      <c r="DQ1695" s="703"/>
      <c r="DR1695" s="703"/>
      <c r="DS1695" s="704" t="n">
        <f aca="false">CN1695-V1695</f>
        <v>0</v>
      </c>
      <c r="DT1695" s="553"/>
      <c r="DU1695" s="48"/>
    </row>
    <row r="1696" customFormat="false" ht="15" hidden="false" customHeight="true" outlineLevel="0" collapsed="false">
      <c r="A1696" s="705" t="n">
        <f aca="false">A1695+1</f>
        <v>1687</v>
      </c>
      <c r="B1696" s="706" t="s">
        <v>929</v>
      </c>
      <c r="C1696" s="706" t="s">
        <v>483</v>
      </c>
      <c r="D1696" s="706" t="s">
        <v>478</v>
      </c>
      <c r="E1696" s="243" t="n">
        <f aca="false">COUNTIF($G$10:$G$1856,$G1696)</f>
        <v>1</v>
      </c>
      <c r="F1696" s="706"/>
      <c r="G1696" s="706" t="s">
        <v>3706</v>
      </c>
      <c r="H1696" s="707" t="s">
        <v>972</v>
      </c>
      <c r="I1696" s="708" t="s">
        <v>973</v>
      </c>
      <c r="J1696" s="707" t="s">
        <v>484</v>
      </c>
      <c r="K1696" s="709" t="s">
        <v>369</v>
      </c>
      <c r="L1696" s="707" t="s">
        <v>444</v>
      </c>
      <c r="M1696" s="708" t="s">
        <v>974</v>
      </c>
      <c r="N1696" s="710" t="s">
        <v>934</v>
      </c>
      <c r="O1696" s="512" t="n">
        <v>1</v>
      </c>
      <c r="P1696" s="512" t="n">
        <v>1</v>
      </c>
      <c r="Q1696" s="711" t="n">
        <v>0.00053784</v>
      </c>
      <c r="R1696" s="712"/>
      <c r="S1696" s="713"/>
      <c r="T1696" s="714" t="n">
        <v>1.13</v>
      </c>
      <c r="U1696" s="715"/>
      <c r="V1696" s="262" t="n">
        <f aca="false">SUM(W1696:CI1696)</f>
        <v>0</v>
      </c>
      <c r="W1696" s="243" t="n">
        <v>0</v>
      </c>
      <c r="X1696" s="243" t="n">
        <v>0</v>
      </c>
      <c r="Y1696" s="243" t="n">
        <v>0</v>
      </c>
      <c r="Z1696" s="243" t="n">
        <v>0</v>
      </c>
      <c r="AA1696" s="243" t="n">
        <v>0</v>
      </c>
      <c r="AB1696" s="243" t="n">
        <v>0</v>
      </c>
      <c r="AC1696" s="243" t="n">
        <v>0</v>
      </c>
      <c r="AD1696" s="243" t="n">
        <v>0</v>
      </c>
      <c r="AE1696" s="243" t="n">
        <v>0</v>
      </c>
      <c r="AF1696" s="243" t="n">
        <v>0</v>
      </c>
      <c r="AG1696" s="243" t="n">
        <v>0</v>
      </c>
      <c r="AH1696" s="518" t="n">
        <v>0</v>
      </c>
      <c r="AI1696" s="243" t="n">
        <v>0</v>
      </c>
      <c r="AJ1696" s="243" t="n">
        <v>0</v>
      </c>
      <c r="AK1696" s="518" t="n">
        <v>0</v>
      </c>
      <c r="AL1696" s="518" t="n">
        <v>0</v>
      </c>
      <c r="AM1696" s="518" t="n">
        <v>0</v>
      </c>
      <c r="AN1696" s="518" t="n">
        <v>0</v>
      </c>
      <c r="AO1696" s="518" t="n">
        <v>0</v>
      </c>
      <c r="AP1696" s="518" t="n">
        <v>0</v>
      </c>
      <c r="AQ1696" s="518" t="n">
        <v>0</v>
      </c>
      <c r="AR1696" s="518" t="n">
        <v>0</v>
      </c>
      <c r="AS1696" s="518" t="n">
        <v>0</v>
      </c>
      <c r="AT1696" s="518" t="n">
        <v>0</v>
      </c>
      <c r="AU1696" s="518" t="n">
        <v>0</v>
      </c>
      <c r="AV1696" s="518" t="n">
        <v>0</v>
      </c>
      <c r="AW1696" s="518" t="n">
        <v>0</v>
      </c>
      <c r="AX1696" s="518" t="n">
        <v>0</v>
      </c>
      <c r="AY1696" s="518" t="n">
        <v>0</v>
      </c>
      <c r="AZ1696" s="518" t="n">
        <v>0</v>
      </c>
      <c r="BA1696" s="518" t="n">
        <v>0</v>
      </c>
      <c r="BB1696" s="518" t="n">
        <v>0</v>
      </c>
      <c r="BC1696" s="518" t="n">
        <v>0</v>
      </c>
      <c r="BD1696" s="518" t="n">
        <v>0</v>
      </c>
      <c r="BE1696" s="518" t="n">
        <v>0</v>
      </c>
      <c r="BF1696" s="518" t="n">
        <v>0</v>
      </c>
      <c r="BG1696" s="518" t="n">
        <v>0</v>
      </c>
      <c r="BH1696" s="518" t="n">
        <v>0</v>
      </c>
      <c r="BI1696" s="518" t="n">
        <v>0</v>
      </c>
      <c r="BJ1696" s="518"/>
      <c r="BK1696" s="518"/>
      <c r="BL1696" s="518" t="n">
        <v>0</v>
      </c>
      <c r="BM1696" s="518"/>
      <c r="BN1696" s="518"/>
      <c r="BO1696" s="518"/>
      <c r="BP1696" s="518"/>
      <c r="BQ1696" s="518"/>
      <c r="BR1696" s="518"/>
      <c r="BS1696" s="518"/>
      <c r="BT1696" s="518"/>
      <c r="BU1696" s="518"/>
      <c r="BV1696" s="518" t="n">
        <v>0</v>
      </c>
      <c r="BW1696" s="518" t="n">
        <v>0</v>
      </c>
      <c r="BX1696" s="518" t="n">
        <v>0</v>
      </c>
      <c r="BY1696" s="518" t="n">
        <v>0</v>
      </c>
      <c r="BZ1696" s="518" t="n">
        <v>0</v>
      </c>
      <c r="CA1696" s="518" t="n">
        <v>0</v>
      </c>
      <c r="CB1696" s="518" t="n">
        <v>0</v>
      </c>
      <c r="CC1696" s="518" t="n">
        <v>0</v>
      </c>
      <c r="CD1696" s="518" t="n">
        <v>0</v>
      </c>
      <c r="CE1696" s="518" t="n">
        <v>0</v>
      </c>
      <c r="CF1696" s="518" t="n">
        <v>0</v>
      </c>
      <c r="CG1696" s="518" t="n">
        <v>0</v>
      </c>
      <c r="CH1696" s="518"/>
      <c r="CI1696" s="716"/>
      <c r="CL1696" s="48" t="n">
        <v>0</v>
      </c>
      <c r="CM1696" s="48" t="n">
        <f aca="false">CL1696-V1696</f>
        <v>0</v>
      </c>
      <c r="CN1696" s="702" t="n">
        <f aca="false">SUM(CO1696:DR1696)</f>
        <v>0</v>
      </c>
      <c r="CO1696" s="703" t="n">
        <v>0</v>
      </c>
      <c r="CP1696" s="703"/>
      <c r="CQ1696" s="703" t="n">
        <v>0</v>
      </c>
      <c r="CR1696" s="703"/>
      <c r="CS1696" s="703" t="n">
        <v>0</v>
      </c>
      <c r="CT1696" s="703" t="n">
        <v>0</v>
      </c>
      <c r="CU1696" s="703"/>
      <c r="CV1696" s="703"/>
      <c r="CW1696" s="703"/>
      <c r="CX1696" s="703" t="n">
        <v>0</v>
      </c>
      <c r="CY1696" s="703" t="n">
        <v>0</v>
      </c>
      <c r="CZ1696" s="703" t="n">
        <v>0</v>
      </c>
      <c r="DA1696" s="703"/>
      <c r="DB1696" s="703"/>
      <c r="DC1696" s="703"/>
      <c r="DD1696" s="703"/>
      <c r="DE1696" s="703" t="n">
        <v>0</v>
      </c>
      <c r="DF1696" s="703"/>
      <c r="DG1696" s="703" t="n">
        <v>0</v>
      </c>
      <c r="DH1696" s="703" t="n">
        <v>0</v>
      </c>
      <c r="DI1696" s="703" t="n">
        <v>0</v>
      </c>
      <c r="DJ1696" s="703" t="n">
        <v>0</v>
      </c>
      <c r="DK1696" s="703" t="n">
        <v>0</v>
      </c>
      <c r="DL1696" s="703" t="n">
        <v>0</v>
      </c>
      <c r="DM1696" s="703"/>
      <c r="DN1696" s="703"/>
      <c r="DO1696" s="703"/>
      <c r="DP1696" s="703" t="n">
        <v>0</v>
      </c>
      <c r="DQ1696" s="703"/>
      <c r="DR1696" s="703"/>
      <c r="DS1696" s="704" t="n">
        <f aca="false">CN1696-V1696</f>
        <v>0</v>
      </c>
      <c r="DT1696" s="553"/>
      <c r="DU1696" s="48"/>
    </row>
    <row r="1697" customFormat="false" ht="15" hidden="false" customHeight="true" outlineLevel="0" collapsed="false">
      <c r="A1697" s="705" t="n">
        <f aca="false">A1696+1</f>
        <v>1688</v>
      </c>
      <c r="B1697" s="706" t="s">
        <v>929</v>
      </c>
      <c r="C1697" s="706" t="s">
        <v>483</v>
      </c>
      <c r="D1697" s="706" t="s">
        <v>478</v>
      </c>
      <c r="E1697" s="243" t="n">
        <f aca="false">COUNTIF($G$10:$G$1856,$G1697)</f>
        <v>1</v>
      </c>
      <c r="F1697" s="706"/>
      <c r="G1697" s="706" t="s">
        <v>3707</v>
      </c>
      <c r="H1697" s="707" t="s">
        <v>976</v>
      </c>
      <c r="I1697" s="708" t="s">
        <v>977</v>
      </c>
      <c r="J1697" s="707" t="s">
        <v>484</v>
      </c>
      <c r="K1697" s="709" t="s">
        <v>369</v>
      </c>
      <c r="L1697" s="707" t="s">
        <v>444</v>
      </c>
      <c r="M1697" s="708" t="s">
        <v>978</v>
      </c>
      <c r="N1697" s="710" t="s">
        <v>934</v>
      </c>
      <c r="O1697" s="512" t="n">
        <v>1</v>
      </c>
      <c r="P1697" s="512" t="n">
        <v>1</v>
      </c>
      <c r="Q1697" s="711" t="n">
        <v>0.000845748</v>
      </c>
      <c r="R1697" s="712"/>
      <c r="S1697" s="713"/>
      <c r="T1697" s="714" t="n">
        <v>1.77</v>
      </c>
      <c r="U1697" s="715"/>
      <c r="V1697" s="262" t="n">
        <f aca="false">SUM(W1697:CI1697)</f>
        <v>0</v>
      </c>
      <c r="W1697" s="243" t="n">
        <v>0</v>
      </c>
      <c r="X1697" s="243" t="n">
        <v>0</v>
      </c>
      <c r="Y1697" s="243" t="n">
        <v>0</v>
      </c>
      <c r="Z1697" s="243" t="n">
        <v>0</v>
      </c>
      <c r="AA1697" s="243" t="n">
        <v>0</v>
      </c>
      <c r="AB1697" s="243" t="n">
        <v>0</v>
      </c>
      <c r="AC1697" s="243" t="n">
        <v>0</v>
      </c>
      <c r="AD1697" s="243" t="n">
        <v>0</v>
      </c>
      <c r="AE1697" s="243" t="n">
        <v>0</v>
      </c>
      <c r="AF1697" s="243" t="n">
        <v>0</v>
      </c>
      <c r="AG1697" s="243" t="n">
        <v>0</v>
      </c>
      <c r="AH1697" s="518" t="n">
        <v>0</v>
      </c>
      <c r="AI1697" s="243" t="n">
        <v>0</v>
      </c>
      <c r="AJ1697" s="243" t="n">
        <v>0</v>
      </c>
      <c r="AK1697" s="518" t="n">
        <v>0</v>
      </c>
      <c r="AL1697" s="518" t="n">
        <v>0</v>
      </c>
      <c r="AM1697" s="518" t="n">
        <v>0</v>
      </c>
      <c r="AN1697" s="518" t="n">
        <v>0</v>
      </c>
      <c r="AO1697" s="518" t="n">
        <v>0</v>
      </c>
      <c r="AP1697" s="518" t="n">
        <v>0</v>
      </c>
      <c r="AQ1697" s="518" t="n">
        <v>0</v>
      </c>
      <c r="AR1697" s="518" t="n">
        <v>0</v>
      </c>
      <c r="AS1697" s="518" t="n">
        <v>0</v>
      </c>
      <c r="AT1697" s="518" t="n">
        <v>0</v>
      </c>
      <c r="AU1697" s="518" t="n">
        <v>0</v>
      </c>
      <c r="AV1697" s="518" t="n">
        <v>0</v>
      </c>
      <c r="AW1697" s="518" t="n">
        <v>0</v>
      </c>
      <c r="AX1697" s="518" t="n">
        <v>0</v>
      </c>
      <c r="AY1697" s="518" t="n">
        <v>0</v>
      </c>
      <c r="AZ1697" s="518" t="n">
        <v>0</v>
      </c>
      <c r="BA1697" s="518" t="n">
        <v>0</v>
      </c>
      <c r="BB1697" s="518" t="n">
        <v>0</v>
      </c>
      <c r="BC1697" s="518" t="n">
        <v>0</v>
      </c>
      <c r="BD1697" s="518" t="n">
        <v>0</v>
      </c>
      <c r="BE1697" s="518" t="n">
        <v>0</v>
      </c>
      <c r="BF1697" s="518" t="n">
        <v>0</v>
      </c>
      <c r="BG1697" s="518" t="n">
        <v>0</v>
      </c>
      <c r="BH1697" s="518" t="n">
        <v>0</v>
      </c>
      <c r="BI1697" s="518" t="n">
        <v>0</v>
      </c>
      <c r="BJ1697" s="518"/>
      <c r="BK1697" s="518"/>
      <c r="BL1697" s="518" t="n">
        <v>0</v>
      </c>
      <c r="BM1697" s="518"/>
      <c r="BN1697" s="518"/>
      <c r="BO1697" s="518"/>
      <c r="BP1697" s="518"/>
      <c r="BQ1697" s="518"/>
      <c r="BR1697" s="518"/>
      <c r="BS1697" s="518"/>
      <c r="BT1697" s="518"/>
      <c r="BU1697" s="518"/>
      <c r="BV1697" s="518" t="n">
        <v>0</v>
      </c>
      <c r="BW1697" s="518" t="n">
        <v>0</v>
      </c>
      <c r="BX1697" s="518" t="n">
        <v>0</v>
      </c>
      <c r="BY1697" s="518" t="n">
        <v>0</v>
      </c>
      <c r="BZ1697" s="518" t="n">
        <v>0</v>
      </c>
      <c r="CA1697" s="518" t="n">
        <v>0</v>
      </c>
      <c r="CB1697" s="518" t="n">
        <v>0</v>
      </c>
      <c r="CC1697" s="518" t="n">
        <v>0</v>
      </c>
      <c r="CD1697" s="518" t="n">
        <v>0</v>
      </c>
      <c r="CE1697" s="518" t="n">
        <v>0</v>
      </c>
      <c r="CF1697" s="518" t="n">
        <v>0</v>
      </c>
      <c r="CG1697" s="518" t="n">
        <v>0</v>
      </c>
      <c r="CH1697" s="518"/>
      <c r="CI1697" s="716"/>
      <c r="CL1697" s="48" t="n">
        <v>0</v>
      </c>
      <c r="CM1697" s="48" t="n">
        <f aca="false">CL1697-V1697</f>
        <v>0</v>
      </c>
      <c r="CN1697" s="702" t="n">
        <f aca="false">SUM(CO1697:DR1697)</f>
        <v>0</v>
      </c>
      <c r="CO1697" s="703" t="n">
        <v>0</v>
      </c>
      <c r="CP1697" s="703"/>
      <c r="CQ1697" s="703" t="n">
        <v>0</v>
      </c>
      <c r="CR1697" s="703"/>
      <c r="CS1697" s="703" t="n">
        <v>0</v>
      </c>
      <c r="CT1697" s="703" t="n">
        <v>0</v>
      </c>
      <c r="CU1697" s="703"/>
      <c r="CV1697" s="703"/>
      <c r="CW1697" s="703"/>
      <c r="CX1697" s="703" t="n">
        <v>0</v>
      </c>
      <c r="CY1697" s="703" t="n">
        <v>0</v>
      </c>
      <c r="CZ1697" s="703" t="n">
        <v>0</v>
      </c>
      <c r="DA1697" s="703"/>
      <c r="DB1697" s="703"/>
      <c r="DC1697" s="703"/>
      <c r="DD1697" s="703"/>
      <c r="DE1697" s="703" t="n">
        <v>0</v>
      </c>
      <c r="DF1697" s="703"/>
      <c r="DG1697" s="703" t="n">
        <v>0</v>
      </c>
      <c r="DH1697" s="703" t="n">
        <v>0</v>
      </c>
      <c r="DI1697" s="703" t="n">
        <v>0</v>
      </c>
      <c r="DJ1697" s="703" t="n">
        <v>0</v>
      </c>
      <c r="DK1697" s="703" t="n">
        <v>0</v>
      </c>
      <c r="DL1697" s="703" t="n">
        <v>0</v>
      </c>
      <c r="DM1697" s="703"/>
      <c r="DN1697" s="703"/>
      <c r="DO1697" s="703"/>
      <c r="DP1697" s="703" t="n">
        <v>0</v>
      </c>
      <c r="DQ1697" s="703"/>
      <c r="DR1697" s="703"/>
      <c r="DS1697" s="704" t="n">
        <f aca="false">CN1697-V1697</f>
        <v>0</v>
      </c>
      <c r="DT1697" s="553"/>
      <c r="DU1697" s="48"/>
    </row>
    <row r="1698" customFormat="false" ht="15" hidden="false" customHeight="true" outlineLevel="0" collapsed="false">
      <c r="A1698" s="705" t="n">
        <f aca="false">A1697+1</f>
        <v>1689</v>
      </c>
      <c r="B1698" s="706" t="s">
        <v>929</v>
      </c>
      <c r="C1698" s="706" t="s">
        <v>483</v>
      </c>
      <c r="D1698" s="706" t="s">
        <v>478</v>
      </c>
      <c r="E1698" s="243" t="n">
        <f aca="false">COUNTIF($G$10:$G$1856,$G1698)</f>
        <v>1</v>
      </c>
      <c r="F1698" s="706"/>
      <c r="G1698" s="706" t="s">
        <v>3708</v>
      </c>
      <c r="H1698" s="707" t="s">
        <v>980</v>
      </c>
      <c r="I1698" s="708" t="s">
        <v>981</v>
      </c>
      <c r="J1698" s="707" t="s">
        <v>484</v>
      </c>
      <c r="K1698" s="709" t="s">
        <v>369</v>
      </c>
      <c r="L1698" s="707" t="s">
        <v>444</v>
      </c>
      <c r="M1698" s="708" t="s">
        <v>982</v>
      </c>
      <c r="N1698" s="710" t="s">
        <v>934</v>
      </c>
      <c r="O1698" s="512" t="n">
        <v>1</v>
      </c>
      <c r="P1698" s="512" t="n">
        <v>1</v>
      </c>
      <c r="Q1698" s="711" t="n">
        <v>0.000845748</v>
      </c>
      <c r="R1698" s="712"/>
      <c r="S1698" s="713"/>
      <c r="T1698" s="714" t="n">
        <v>1.77</v>
      </c>
      <c r="U1698" s="715"/>
      <c r="V1698" s="262" t="n">
        <f aca="false">SUM(W1698:CI1698)</f>
        <v>0</v>
      </c>
      <c r="W1698" s="243" t="n">
        <v>0</v>
      </c>
      <c r="X1698" s="243" t="n">
        <v>0</v>
      </c>
      <c r="Y1698" s="243" t="n">
        <v>0</v>
      </c>
      <c r="Z1698" s="243" t="n">
        <v>0</v>
      </c>
      <c r="AA1698" s="243" t="n">
        <v>0</v>
      </c>
      <c r="AB1698" s="243" t="n">
        <v>0</v>
      </c>
      <c r="AC1698" s="243" t="n">
        <v>0</v>
      </c>
      <c r="AD1698" s="243" t="n">
        <v>0</v>
      </c>
      <c r="AE1698" s="243" t="n">
        <v>0</v>
      </c>
      <c r="AF1698" s="243" t="n">
        <v>0</v>
      </c>
      <c r="AG1698" s="243" t="n">
        <v>0</v>
      </c>
      <c r="AH1698" s="518" t="n">
        <v>0</v>
      </c>
      <c r="AI1698" s="243" t="n">
        <v>0</v>
      </c>
      <c r="AJ1698" s="243" t="n">
        <v>0</v>
      </c>
      <c r="AK1698" s="518" t="n">
        <v>0</v>
      </c>
      <c r="AL1698" s="518" t="n">
        <v>0</v>
      </c>
      <c r="AM1698" s="518" t="n">
        <v>0</v>
      </c>
      <c r="AN1698" s="518" t="n">
        <v>0</v>
      </c>
      <c r="AO1698" s="518" t="n">
        <v>0</v>
      </c>
      <c r="AP1698" s="518" t="n">
        <v>0</v>
      </c>
      <c r="AQ1698" s="518" t="n">
        <v>0</v>
      </c>
      <c r="AR1698" s="518" t="n">
        <v>0</v>
      </c>
      <c r="AS1698" s="518" t="n">
        <v>0</v>
      </c>
      <c r="AT1698" s="518" t="n">
        <v>0</v>
      </c>
      <c r="AU1698" s="518" t="n">
        <v>0</v>
      </c>
      <c r="AV1698" s="518" t="n">
        <v>0</v>
      </c>
      <c r="AW1698" s="518" t="n">
        <v>0</v>
      </c>
      <c r="AX1698" s="518" t="n">
        <v>0</v>
      </c>
      <c r="AY1698" s="518" t="n">
        <v>0</v>
      </c>
      <c r="AZ1698" s="518" t="n">
        <v>0</v>
      </c>
      <c r="BA1698" s="518" t="n">
        <v>0</v>
      </c>
      <c r="BB1698" s="518" t="n">
        <v>0</v>
      </c>
      <c r="BC1698" s="518" t="n">
        <v>0</v>
      </c>
      <c r="BD1698" s="518" t="n">
        <v>0</v>
      </c>
      <c r="BE1698" s="518" t="n">
        <v>0</v>
      </c>
      <c r="BF1698" s="518" t="n">
        <v>0</v>
      </c>
      <c r="BG1698" s="518" t="n">
        <v>0</v>
      </c>
      <c r="BH1698" s="518" t="n">
        <v>0</v>
      </c>
      <c r="BI1698" s="518" t="n">
        <v>0</v>
      </c>
      <c r="BJ1698" s="518"/>
      <c r="BK1698" s="518"/>
      <c r="BL1698" s="518" t="n">
        <v>0</v>
      </c>
      <c r="BM1698" s="518"/>
      <c r="BN1698" s="518"/>
      <c r="BO1698" s="518"/>
      <c r="BP1698" s="518"/>
      <c r="BQ1698" s="518"/>
      <c r="BR1698" s="518"/>
      <c r="BS1698" s="518"/>
      <c r="BT1698" s="518"/>
      <c r="BU1698" s="518"/>
      <c r="BV1698" s="518" t="n">
        <v>0</v>
      </c>
      <c r="BW1698" s="518" t="n">
        <v>0</v>
      </c>
      <c r="BX1698" s="518" t="n">
        <v>0</v>
      </c>
      <c r="BY1698" s="518" t="n">
        <v>0</v>
      </c>
      <c r="BZ1698" s="518" t="n">
        <v>0</v>
      </c>
      <c r="CA1698" s="518" t="n">
        <v>0</v>
      </c>
      <c r="CB1698" s="518" t="n">
        <v>0</v>
      </c>
      <c r="CC1698" s="518" t="n">
        <v>0</v>
      </c>
      <c r="CD1698" s="518" t="n">
        <v>0</v>
      </c>
      <c r="CE1698" s="518" t="n">
        <v>0</v>
      </c>
      <c r="CF1698" s="518" t="n">
        <v>0</v>
      </c>
      <c r="CG1698" s="518" t="n">
        <v>0</v>
      </c>
      <c r="CH1698" s="518"/>
      <c r="CI1698" s="716"/>
      <c r="CL1698" s="48" t="n">
        <v>0</v>
      </c>
      <c r="CM1698" s="48" t="n">
        <f aca="false">CL1698-V1698</f>
        <v>0</v>
      </c>
      <c r="CN1698" s="702" t="n">
        <f aca="false">SUM(CO1698:DR1698)</f>
        <v>0</v>
      </c>
      <c r="CO1698" s="703" t="n">
        <v>0</v>
      </c>
      <c r="CP1698" s="703"/>
      <c r="CQ1698" s="703" t="n">
        <v>0</v>
      </c>
      <c r="CR1698" s="703"/>
      <c r="CS1698" s="703" t="n">
        <v>0</v>
      </c>
      <c r="CT1698" s="703" t="n">
        <v>0</v>
      </c>
      <c r="CU1698" s="703"/>
      <c r="CV1698" s="703"/>
      <c r="CW1698" s="703"/>
      <c r="CX1698" s="703" t="n">
        <v>0</v>
      </c>
      <c r="CY1698" s="703" t="n">
        <v>0</v>
      </c>
      <c r="CZ1698" s="703" t="n">
        <v>0</v>
      </c>
      <c r="DA1698" s="703"/>
      <c r="DB1698" s="703"/>
      <c r="DC1698" s="703"/>
      <c r="DD1698" s="703"/>
      <c r="DE1698" s="703" t="n">
        <v>0</v>
      </c>
      <c r="DF1698" s="703"/>
      <c r="DG1698" s="703" t="n">
        <v>0</v>
      </c>
      <c r="DH1698" s="703" t="n">
        <v>0</v>
      </c>
      <c r="DI1698" s="703" t="n">
        <v>0</v>
      </c>
      <c r="DJ1698" s="703" t="n">
        <v>0</v>
      </c>
      <c r="DK1698" s="703" t="n">
        <v>0</v>
      </c>
      <c r="DL1698" s="703" t="n">
        <v>0</v>
      </c>
      <c r="DM1698" s="703"/>
      <c r="DN1698" s="703"/>
      <c r="DO1698" s="703"/>
      <c r="DP1698" s="703" t="n">
        <v>0</v>
      </c>
      <c r="DQ1698" s="703"/>
      <c r="DR1698" s="703"/>
      <c r="DS1698" s="704" t="n">
        <f aca="false">CN1698-V1698</f>
        <v>0</v>
      </c>
      <c r="DT1698" s="553"/>
      <c r="DU1698" s="48"/>
    </row>
    <row r="1699" customFormat="false" ht="15" hidden="false" customHeight="true" outlineLevel="0" collapsed="false">
      <c r="A1699" s="705" t="n">
        <f aca="false">A1698+1</f>
        <v>1690</v>
      </c>
      <c r="B1699" s="706" t="s">
        <v>929</v>
      </c>
      <c r="C1699" s="706" t="s">
        <v>483</v>
      </c>
      <c r="D1699" s="706" t="s">
        <v>478</v>
      </c>
      <c r="E1699" s="243" t="n">
        <f aca="false">COUNTIF($G$10:$G$1856,$G1699)</f>
        <v>1</v>
      </c>
      <c r="F1699" s="706"/>
      <c r="G1699" s="706" t="s">
        <v>3709</v>
      </c>
      <c r="H1699" s="707" t="s">
        <v>984</v>
      </c>
      <c r="I1699" s="708" t="s">
        <v>985</v>
      </c>
      <c r="J1699" s="707" t="s">
        <v>484</v>
      </c>
      <c r="K1699" s="709" t="s">
        <v>369</v>
      </c>
      <c r="L1699" s="707" t="s">
        <v>444</v>
      </c>
      <c r="M1699" s="708" t="s">
        <v>986</v>
      </c>
      <c r="N1699" s="710" t="s">
        <v>934</v>
      </c>
      <c r="O1699" s="512" t="n">
        <v>1</v>
      </c>
      <c r="P1699" s="512" t="n">
        <v>1</v>
      </c>
      <c r="Q1699" s="711" t="n">
        <v>0.0023859</v>
      </c>
      <c r="R1699" s="712"/>
      <c r="S1699" s="713"/>
      <c r="T1699" s="714" t="n">
        <v>5</v>
      </c>
      <c r="U1699" s="715"/>
      <c r="V1699" s="262" t="n">
        <f aca="false">SUM(W1699:CI1699)</f>
        <v>0</v>
      </c>
      <c r="W1699" s="243" t="n">
        <v>0</v>
      </c>
      <c r="X1699" s="243" t="n">
        <v>0</v>
      </c>
      <c r="Y1699" s="243" t="n">
        <v>0</v>
      </c>
      <c r="Z1699" s="243" t="n">
        <v>0</v>
      </c>
      <c r="AA1699" s="243" t="n">
        <v>0</v>
      </c>
      <c r="AB1699" s="243" t="n">
        <v>0</v>
      </c>
      <c r="AC1699" s="243" t="n">
        <v>0</v>
      </c>
      <c r="AD1699" s="243" t="n">
        <v>0</v>
      </c>
      <c r="AE1699" s="243" t="n">
        <v>0</v>
      </c>
      <c r="AF1699" s="243" t="n">
        <v>0</v>
      </c>
      <c r="AG1699" s="243" t="n">
        <v>0</v>
      </c>
      <c r="AH1699" s="518" t="n">
        <v>0</v>
      </c>
      <c r="AI1699" s="243" t="n">
        <v>0</v>
      </c>
      <c r="AJ1699" s="243" t="n">
        <v>0</v>
      </c>
      <c r="AK1699" s="518" t="n">
        <v>0</v>
      </c>
      <c r="AL1699" s="518" t="n">
        <v>0</v>
      </c>
      <c r="AM1699" s="518" t="n">
        <v>0</v>
      </c>
      <c r="AN1699" s="518" t="n">
        <v>0</v>
      </c>
      <c r="AO1699" s="518" t="n">
        <v>0</v>
      </c>
      <c r="AP1699" s="518" t="n">
        <v>0</v>
      </c>
      <c r="AQ1699" s="518" t="n">
        <v>0</v>
      </c>
      <c r="AR1699" s="518" t="n">
        <v>0</v>
      </c>
      <c r="AS1699" s="518" t="n">
        <v>0</v>
      </c>
      <c r="AT1699" s="518" t="n">
        <v>0</v>
      </c>
      <c r="AU1699" s="518" t="n">
        <v>0</v>
      </c>
      <c r="AV1699" s="518" t="n">
        <v>0</v>
      </c>
      <c r="AW1699" s="518" t="n">
        <v>0</v>
      </c>
      <c r="AX1699" s="518" t="n">
        <v>0</v>
      </c>
      <c r="AY1699" s="518" t="n">
        <v>0</v>
      </c>
      <c r="AZ1699" s="518" t="n">
        <v>0</v>
      </c>
      <c r="BA1699" s="518" t="n">
        <v>0</v>
      </c>
      <c r="BB1699" s="518" t="n">
        <v>0</v>
      </c>
      <c r="BC1699" s="518" t="n">
        <v>0</v>
      </c>
      <c r="BD1699" s="518" t="n">
        <v>0</v>
      </c>
      <c r="BE1699" s="518" t="n">
        <v>0</v>
      </c>
      <c r="BF1699" s="518" t="n">
        <v>0</v>
      </c>
      <c r="BG1699" s="518" t="n">
        <v>0</v>
      </c>
      <c r="BH1699" s="518" t="n">
        <v>0</v>
      </c>
      <c r="BI1699" s="518" t="n">
        <v>0</v>
      </c>
      <c r="BJ1699" s="518"/>
      <c r="BK1699" s="518"/>
      <c r="BL1699" s="518" t="n">
        <v>0</v>
      </c>
      <c r="BM1699" s="518"/>
      <c r="BN1699" s="518"/>
      <c r="BO1699" s="518"/>
      <c r="BP1699" s="518"/>
      <c r="BQ1699" s="518"/>
      <c r="BR1699" s="518"/>
      <c r="BS1699" s="518"/>
      <c r="BT1699" s="518"/>
      <c r="BU1699" s="518"/>
      <c r="BV1699" s="518" t="n">
        <v>0</v>
      </c>
      <c r="BW1699" s="518" t="n">
        <v>0</v>
      </c>
      <c r="BX1699" s="518" t="n">
        <v>0</v>
      </c>
      <c r="BY1699" s="518" t="n">
        <v>0</v>
      </c>
      <c r="BZ1699" s="518" t="n">
        <v>0</v>
      </c>
      <c r="CA1699" s="518" t="n">
        <v>0</v>
      </c>
      <c r="CB1699" s="518" t="n">
        <v>0</v>
      </c>
      <c r="CC1699" s="518" t="n">
        <v>0</v>
      </c>
      <c r="CD1699" s="518" t="n">
        <v>0</v>
      </c>
      <c r="CE1699" s="518" t="n">
        <v>0</v>
      </c>
      <c r="CF1699" s="518" t="n">
        <v>0</v>
      </c>
      <c r="CG1699" s="518" t="n">
        <v>0</v>
      </c>
      <c r="CH1699" s="518"/>
      <c r="CI1699" s="716"/>
      <c r="CL1699" s="48" t="n">
        <v>0</v>
      </c>
      <c r="CM1699" s="48" t="n">
        <f aca="false">CL1699-V1699</f>
        <v>0</v>
      </c>
      <c r="CN1699" s="702" t="n">
        <f aca="false">SUM(CO1699:DR1699)</f>
        <v>0</v>
      </c>
      <c r="CO1699" s="703" t="n">
        <v>0</v>
      </c>
      <c r="CP1699" s="703"/>
      <c r="CQ1699" s="703" t="n">
        <v>0</v>
      </c>
      <c r="CR1699" s="703"/>
      <c r="CS1699" s="703" t="n">
        <v>0</v>
      </c>
      <c r="CT1699" s="703" t="n">
        <v>0</v>
      </c>
      <c r="CU1699" s="703"/>
      <c r="CV1699" s="703"/>
      <c r="CW1699" s="703"/>
      <c r="CX1699" s="703" t="n">
        <v>0</v>
      </c>
      <c r="CY1699" s="703" t="n">
        <v>0</v>
      </c>
      <c r="CZ1699" s="703" t="n">
        <v>0</v>
      </c>
      <c r="DA1699" s="703"/>
      <c r="DB1699" s="703"/>
      <c r="DC1699" s="703"/>
      <c r="DD1699" s="703"/>
      <c r="DE1699" s="703" t="n">
        <v>0</v>
      </c>
      <c r="DF1699" s="703"/>
      <c r="DG1699" s="703" t="n">
        <v>0</v>
      </c>
      <c r="DH1699" s="703" t="n">
        <v>0</v>
      </c>
      <c r="DI1699" s="703" t="n">
        <v>0</v>
      </c>
      <c r="DJ1699" s="703" t="n">
        <v>0</v>
      </c>
      <c r="DK1699" s="703" t="n">
        <v>0</v>
      </c>
      <c r="DL1699" s="703" t="n">
        <v>0</v>
      </c>
      <c r="DM1699" s="703"/>
      <c r="DN1699" s="703"/>
      <c r="DO1699" s="703"/>
      <c r="DP1699" s="703" t="n">
        <v>0</v>
      </c>
      <c r="DQ1699" s="703"/>
      <c r="DR1699" s="703"/>
      <c r="DS1699" s="704" t="n">
        <f aca="false">CN1699-V1699</f>
        <v>0</v>
      </c>
      <c r="DT1699" s="553"/>
      <c r="DU1699" s="48"/>
    </row>
    <row r="1700" customFormat="false" ht="15" hidden="false" customHeight="true" outlineLevel="0" collapsed="false">
      <c r="A1700" s="705" t="n">
        <f aca="false">A1699+1</f>
        <v>1691</v>
      </c>
      <c r="B1700" s="706" t="s">
        <v>929</v>
      </c>
      <c r="C1700" s="706" t="s">
        <v>483</v>
      </c>
      <c r="D1700" s="706" t="s">
        <v>478</v>
      </c>
      <c r="E1700" s="243" t="n">
        <f aca="false">COUNTIF($G$10:$G$1856,$G1700)</f>
        <v>1</v>
      </c>
      <c r="F1700" s="706"/>
      <c r="G1700" s="706" t="s">
        <v>3710</v>
      </c>
      <c r="H1700" s="707" t="s">
        <v>988</v>
      </c>
      <c r="I1700" s="708" t="s">
        <v>989</v>
      </c>
      <c r="J1700" s="707" t="s">
        <v>484</v>
      </c>
      <c r="K1700" s="709" t="s">
        <v>369</v>
      </c>
      <c r="L1700" s="707" t="s">
        <v>444</v>
      </c>
      <c r="M1700" s="708" t="s">
        <v>990</v>
      </c>
      <c r="N1700" s="710" t="s">
        <v>934</v>
      </c>
      <c r="O1700" s="512" t="n">
        <v>1</v>
      </c>
      <c r="P1700" s="512" t="n">
        <v>1</v>
      </c>
      <c r="Q1700" s="711" t="n">
        <v>0.00192318</v>
      </c>
      <c r="R1700" s="712"/>
      <c r="S1700" s="713"/>
      <c r="T1700" s="714" t="n">
        <v>4.03</v>
      </c>
      <c r="U1700" s="715"/>
      <c r="V1700" s="262" t="n">
        <f aca="false">SUM(W1700:CI1700)</f>
        <v>0</v>
      </c>
      <c r="W1700" s="243" t="n">
        <v>0</v>
      </c>
      <c r="X1700" s="243" t="n">
        <v>0</v>
      </c>
      <c r="Y1700" s="243" t="n">
        <v>0</v>
      </c>
      <c r="Z1700" s="243" t="n">
        <v>0</v>
      </c>
      <c r="AA1700" s="243" t="n">
        <v>0</v>
      </c>
      <c r="AB1700" s="243" t="n">
        <v>0</v>
      </c>
      <c r="AC1700" s="243" t="n">
        <v>0</v>
      </c>
      <c r="AD1700" s="243" t="n">
        <v>0</v>
      </c>
      <c r="AE1700" s="243" t="n">
        <v>0</v>
      </c>
      <c r="AF1700" s="243" t="n">
        <v>0</v>
      </c>
      <c r="AG1700" s="243" t="n">
        <v>0</v>
      </c>
      <c r="AH1700" s="518" t="n">
        <v>0</v>
      </c>
      <c r="AI1700" s="243" t="n">
        <v>0</v>
      </c>
      <c r="AJ1700" s="243" t="n">
        <v>0</v>
      </c>
      <c r="AK1700" s="518" t="n">
        <v>0</v>
      </c>
      <c r="AL1700" s="518" t="n">
        <v>0</v>
      </c>
      <c r="AM1700" s="518" t="n">
        <v>0</v>
      </c>
      <c r="AN1700" s="518" t="n">
        <v>0</v>
      </c>
      <c r="AO1700" s="518" t="n">
        <v>0</v>
      </c>
      <c r="AP1700" s="518" t="n">
        <v>0</v>
      </c>
      <c r="AQ1700" s="518" t="n">
        <v>0</v>
      </c>
      <c r="AR1700" s="518" t="n">
        <v>0</v>
      </c>
      <c r="AS1700" s="518" t="n">
        <v>0</v>
      </c>
      <c r="AT1700" s="518" t="n">
        <v>0</v>
      </c>
      <c r="AU1700" s="518" t="n">
        <v>0</v>
      </c>
      <c r="AV1700" s="518" t="n">
        <v>0</v>
      </c>
      <c r="AW1700" s="518" t="n">
        <v>0</v>
      </c>
      <c r="AX1700" s="518" t="n">
        <v>0</v>
      </c>
      <c r="AY1700" s="518" t="n">
        <v>0</v>
      </c>
      <c r="AZ1700" s="518" t="n">
        <v>0</v>
      </c>
      <c r="BA1700" s="518" t="n">
        <v>0</v>
      </c>
      <c r="BB1700" s="518" t="n">
        <v>0</v>
      </c>
      <c r="BC1700" s="518" t="n">
        <v>0</v>
      </c>
      <c r="BD1700" s="518" t="n">
        <v>0</v>
      </c>
      <c r="BE1700" s="518" t="n">
        <v>0</v>
      </c>
      <c r="BF1700" s="518" t="n">
        <v>0</v>
      </c>
      <c r="BG1700" s="518" t="n">
        <v>0</v>
      </c>
      <c r="BH1700" s="518" t="n">
        <v>0</v>
      </c>
      <c r="BI1700" s="518" t="n">
        <v>0</v>
      </c>
      <c r="BJ1700" s="518"/>
      <c r="BK1700" s="518"/>
      <c r="BL1700" s="518" t="n">
        <v>0</v>
      </c>
      <c r="BM1700" s="518"/>
      <c r="BN1700" s="518"/>
      <c r="BO1700" s="518"/>
      <c r="BP1700" s="518"/>
      <c r="BQ1700" s="518"/>
      <c r="BR1700" s="518"/>
      <c r="BS1700" s="518"/>
      <c r="BT1700" s="518"/>
      <c r="BU1700" s="518"/>
      <c r="BV1700" s="518" t="n">
        <v>0</v>
      </c>
      <c r="BW1700" s="518" t="n">
        <v>0</v>
      </c>
      <c r="BX1700" s="518" t="n">
        <v>0</v>
      </c>
      <c r="BY1700" s="518" t="n">
        <v>0</v>
      </c>
      <c r="BZ1700" s="518" t="n">
        <v>0</v>
      </c>
      <c r="CA1700" s="518" t="n">
        <v>0</v>
      </c>
      <c r="CB1700" s="518" t="n">
        <v>0</v>
      </c>
      <c r="CC1700" s="518" t="n">
        <v>0</v>
      </c>
      <c r="CD1700" s="518" t="n">
        <v>0</v>
      </c>
      <c r="CE1700" s="518" t="n">
        <v>0</v>
      </c>
      <c r="CF1700" s="518" t="n">
        <v>0</v>
      </c>
      <c r="CG1700" s="518" t="n">
        <v>0</v>
      </c>
      <c r="CH1700" s="518"/>
      <c r="CI1700" s="716"/>
      <c r="CL1700" s="48" t="n">
        <v>0</v>
      </c>
      <c r="CM1700" s="48" t="n">
        <f aca="false">CL1700-V1700</f>
        <v>0</v>
      </c>
      <c r="CN1700" s="702" t="n">
        <f aca="false">SUM(CO1700:DR1700)</f>
        <v>0</v>
      </c>
      <c r="CO1700" s="703" t="n">
        <v>0</v>
      </c>
      <c r="CP1700" s="703"/>
      <c r="CQ1700" s="703" t="n">
        <v>0</v>
      </c>
      <c r="CR1700" s="703"/>
      <c r="CS1700" s="703" t="n">
        <v>0</v>
      </c>
      <c r="CT1700" s="703" t="n">
        <v>0</v>
      </c>
      <c r="CU1700" s="703"/>
      <c r="CV1700" s="703"/>
      <c r="CW1700" s="703"/>
      <c r="CX1700" s="703" t="n">
        <v>0</v>
      </c>
      <c r="CY1700" s="703" t="n">
        <v>0</v>
      </c>
      <c r="CZ1700" s="703" t="n">
        <v>0</v>
      </c>
      <c r="DA1700" s="703"/>
      <c r="DB1700" s="703"/>
      <c r="DC1700" s="703"/>
      <c r="DD1700" s="703"/>
      <c r="DE1700" s="703" t="n">
        <v>0</v>
      </c>
      <c r="DF1700" s="703"/>
      <c r="DG1700" s="703" t="n">
        <v>0</v>
      </c>
      <c r="DH1700" s="703" t="n">
        <v>0</v>
      </c>
      <c r="DI1700" s="703" t="n">
        <v>0</v>
      </c>
      <c r="DJ1700" s="703" t="n">
        <v>0</v>
      </c>
      <c r="DK1700" s="703" t="n">
        <v>0</v>
      </c>
      <c r="DL1700" s="703" t="n">
        <v>0</v>
      </c>
      <c r="DM1700" s="703"/>
      <c r="DN1700" s="703"/>
      <c r="DO1700" s="703"/>
      <c r="DP1700" s="703" t="n">
        <v>0</v>
      </c>
      <c r="DQ1700" s="703"/>
      <c r="DR1700" s="703"/>
      <c r="DS1700" s="704" t="n">
        <f aca="false">CN1700-V1700</f>
        <v>0</v>
      </c>
      <c r="DT1700" s="553"/>
      <c r="DU1700" s="48"/>
    </row>
    <row r="1701" customFormat="false" ht="15" hidden="false" customHeight="true" outlineLevel="0" collapsed="false">
      <c r="A1701" s="705" t="n">
        <f aca="false">A1700+1</f>
        <v>1692</v>
      </c>
      <c r="B1701" s="706" t="s">
        <v>929</v>
      </c>
      <c r="C1701" s="706" t="s">
        <v>483</v>
      </c>
      <c r="D1701" s="706" t="s">
        <v>478</v>
      </c>
      <c r="E1701" s="243" t="n">
        <f aca="false">COUNTIF($G$10:$G$1856,$G1701)</f>
        <v>1</v>
      </c>
      <c r="F1701" s="706"/>
      <c r="G1701" s="706" t="s">
        <v>3711</v>
      </c>
      <c r="H1701" s="707" t="s">
        <v>992</v>
      </c>
      <c r="I1701" s="708" t="s">
        <v>993</v>
      </c>
      <c r="J1701" s="707" t="s">
        <v>484</v>
      </c>
      <c r="K1701" s="709" t="s">
        <v>369</v>
      </c>
      <c r="L1701" s="707" t="s">
        <v>444</v>
      </c>
      <c r="M1701" s="708" t="s">
        <v>994</v>
      </c>
      <c r="N1701" s="710" t="s">
        <v>934</v>
      </c>
      <c r="O1701" s="512" t="n">
        <v>2</v>
      </c>
      <c r="P1701" s="512" t="n">
        <v>1</v>
      </c>
      <c r="Q1701" s="711" t="n">
        <v>0.00192318</v>
      </c>
      <c r="R1701" s="712"/>
      <c r="S1701" s="713"/>
      <c r="T1701" s="714" t="n">
        <v>4.03</v>
      </c>
      <c r="U1701" s="715"/>
      <c r="V1701" s="262" t="n">
        <f aca="false">SUM(W1701:CI1701)</f>
        <v>0</v>
      </c>
      <c r="W1701" s="243" t="n">
        <v>0</v>
      </c>
      <c r="X1701" s="243" t="n">
        <v>0</v>
      </c>
      <c r="Y1701" s="243" t="n">
        <v>0</v>
      </c>
      <c r="Z1701" s="243" t="n">
        <v>0</v>
      </c>
      <c r="AA1701" s="243" t="n">
        <v>0</v>
      </c>
      <c r="AB1701" s="243" t="n">
        <v>0</v>
      </c>
      <c r="AC1701" s="243" t="n">
        <v>0</v>
      </c>
      <c r="AD1701" s="243" t="n">
        <v>0</v>
      </c>
      <c r="AE1701" s="243" t="n">
        <v>0</v>
      </c>
      <c r="AF1701" s="243" t="n">
        <v>0</v>
      </c>
      <c r="AG1701" s="243" t="n">
        <v>0</v>
      </c>
      <c r="AH1701" s="518" t="n">
        <v>0</v>
      </c>
      <c r="AI1701" s="243" t="n">
        <v>0</v>
      </c>
      <c r="AJ1701" s="243" t="n">
        <v>0</v>
      </c>
      <c r="AK1701" s="518" t="n">
        <v>0</v>
      </c>
      <c r="AL1701" s="518" t="n">
        <v>0</v>
      </c>
      <c r="AM1701" s="518" t="n">
        <v>0</v>
      </c>
      <c r="AN1701" s="518" t="n">
        <v>0</v>
      </c>
      <c r="AO1701" s="518" t="n">
        <v>0</v>
      </c>
      <c r="AP1701" s="518" t="n">
        <v>0</v>
      </c>
      <c r="AQ1701" s="518" t="n">
        <v>0</v>
      </c>
      <c r="AR1701" s="518" t="n">
        <v>0</v>
      </c>
      <c r="AS1701" s="518" t="n">
        <v>0</v>
      </c>
      <c r="AT1701" s="518" t="n">
        <v>0</v>
      </c>
      <c r="AU1701" s="518" t="n">
        <v>0</v>
      </c>
      <c r="AV1701" s="518" t="n">
        <v>0</v>
      </c>
      <c r="AW1701" s="518" t="n">
        <v>0</v>
      </c>
      <c r="AX1701" s="518" t="n">
        <v>0</v>
      </c>
      <c r="AY1701" s="518" t="n">
        <v>0</v>
      </c>
      <c r="AZ1701" s="518" t="n">
        <v>0</v>
      </c>
      <c r="BA1701" s="518" t="n">
        <v>0</v>
      </c>
      <c r="BB1701" s="518" t="n">
        <v>0</v>
      </c>
      <c r="BC1701" s="518" t="n">
        <v>0</v>
      </c>
      <c r="BD1701" s="518" t="n">
        <v>0</v>
      </c>
      <c r="BE1701" s="518" t="n">
        <v>0</v>
      </c>
      <c r="BF1701" s="518" t="n">
        <v>0</v>
      </c>
      <c r="BG1701" s="518" t="n">
        <v>0</v>
      </c>
      <c r="BH1701" s="518" t="n">
        <v>0</v>
      </c>
      <c r="BI1701" s="518" t="n">
        <v>0</v>
      </c>
      <c r="BJ1701" s="518"/>
      <c r="BK1701" s="518"/>
      <c r="BL1701" s="518" t="n">
        <v>0</v>
      </c>
      <c r="BM1701" s="518"/>
      <c r="BN1701" s="518"/>
      <c r="BO1701" s="518"/>
      <c r="BP1701" s="518"/>
      <c r="BQ1701" s="518"/>
      <c r="BR1701" s="518"/>
      <c r="BS1701" s="518"/>
      <c r="BT1701" s="518"/>
      <c r="BU1701" s="518"/>
      <c r="BV1701" s="518" t="n">
        <v>0</v>
      </c>
      <c r="BW1701" s="518" t="n">
        <v>0</v>
      </c>
      <c r="BX1701" s="518" t="n">
        <v>0</v>
      </c>
      <c r="BY1701" s="518" t="n">
        <v>0</v>
      </c>
      <c r="BZ1701" s="518" t="n">
        <v>0</v>
      </c>
      <c r="CA1701" s="518" t="n">
        <v>0</v>
      </c>
      <c r="CB1701" s="518" t="n">
        <v>0</v>
      </c>
      <c r="CC1701" s="518" t="n">
        <v>0</v>
      </c>
      <c r="CD1701" s="518" t="n">
        <v>0</v>
      </c>
      <c r="CE1701" s="518" t="n">
        <v>0</v>
      </c>
      <c r="CF1701" s="518" t="n">
        <v>0</v>
      </c>
      <c r="CG1701" s="518" t="n">
        <v>0</v>
      </c>
      <c r="CH1701" s="518"/>
      <c r="CI1701" s="716"/>
      <c r="CL1701" s="48" t="n">
        <v>0</v>
      </c>
      <c r="CM1701" s="48" t="n">
        <f aca="false">CL1701-V1701</f>
        <v>0</v>
      </c>
      <c r="CN1701" s="702" t="n">
        <f aca="false">SUM(CO1701:DR1701)</f>
        <v>0</v>
      </c>
      <c r="CO1701" s="703" t="n">
        <v>0</v>
      </c>
      <c r="CP1701" s="703"/>
      <c r="CQ1701" s="703" t="n">
        <v>0</v>
      </c>
      <c r="CR1701" s="703"/>
      <c r="CS1701" s="703" t="n">
        <v>0</v>
      </c>
      <c r="CT1701" s="703" t="n">
        <v>0</v>
      </c>
      <c r="CU1701" s="703"/>
      <c r="CV1701" s="703"/>
      <c r="CW1701" s="703"/>
      <c r="CX1701" s="703" t="n">
        <v>0</v>
      </c>
      <c r="CY1701" s="703" t="n">
        <v>0</v>
      </c>
      <c r="CZ1701" s="703" t="n">
        <v>0</v>
      </c>
      <c r="DA1701" s="703"/>
      <c r="DB1701" s="703"/>
      <c r="DC1701" s="703"/>
      <c r="DD1701" s="703"/>
      <c r="DE1701" s="703" t="n">
        <v>0</v>
      </c>
      <c r="DF1701" s="703"/>
      <c r="DG1701" s="703" t="n">
        <v>0</v>
      </c>
      <c r="DH1701" s="703" t="n">
        <v>0</v>
      </c>
      <c r="DI1701" s="703" t="n">
        <v>0</v>
      </c>
      <c r="DJ1701" s="703" t="n">
        <v>0</v>
      </c>
      <c r="DK1701" s="703" t="n">
        <v>0</v>
      </c>
      <c r="DL1701" s="703" t="n">
        <v>0</v>
      </c>
      <c r="DM1701" s="703"/>
      <c r="DN1701" s="703"/>
      <c r="DO1701" s="703"/>
      <c r="DP1701" s="703" t="n">
        <v>0</v>
      </c>
      <c r="DQ1701" s="703"/>
      <c r="DR1701" s="703"/>
      <c r="DS1701" s="704" t="n">
        <f aca="false">CN1701-V1701</f>
        <v>0</v>
      </c>
      <c r="DT1701" s="553"/>
      <c r="DU1701" s="48"/>
    </row>
    <row r="1702" customFormat="false" ht="15" hidden="false" customHeight="true" outlineLevel="0" collapsed="false">
      <c r="A1702" s="705" t="n">
        <f aca="false">A1701+1</f>
        <v>1693</v>
      </c>
      <c r="B1702" s="706" t="s">
        <v>929</v>
      </c>
      <c r="C1702" s="706" t="s">
        <v>483</v>
      </c>
      <c r="D1702" s="706" t="s">
        <v>478</v>
      </c>
      <c r="E1702" s="243" t="n">
        <f aca="false">COUNTIF($G$10:$G$1856,$G1702)</f>
        <v>1</v>
      </c>
      <c r="F1702" s="706"/>
      <c r="G1702" s="706" t="s">
        <v>3712</v>
      </c>
      <c r="H1702" s="707" t="s">
        <v>996</v>
      </c>
      <c r="I1702" s="708" t="s">
        <v>997</v>
      </c>
      <c r="J1702" s="707" t="s">
        <v>484</v>
      </c>
      <c r="K1702" s="709" t="s">
        <v>369</v>
      </c>
      <c r="L1702" s="707" t="s">
        <v>444</v>
      </c>
      <c r="M1702" s="708" t="s">
        <v>998</v>
      </c>
      <c r="N1702" s="710" t="s">
        <v>934</v>
      </c>
      <c r="O1702" s="512" t="n">
        <v>9</v>
      </c>
      <c r="P1702" s="512" t="n">
        <v>1</v>
      </c>
      <c r="Q1702" s="711" t="n">
        <v>0.0004323</v>
      </c>
      <c r="R1702" s="712"/>
      <c r="S1702" s="713"/>
      <c r="T1702" s="714" t="n">
        <v>0.91</v>
      </c>
      <c r="U1702" s="715"/>
      <c r="V1702" s="262" t="n">
        <f aca="false">SUM(W1702:CI1702)</f>
        <v>0</v>
      </c>
      <c r="W1702" s="243" t="n">
        <v>0</v>
      </c>
      <c r="X1702" s="243" t="n">
        <v>0</v>
      </c>
      <c r="Y1702" s="243" t="n">
        <v>0</v>
      </c>
      <c r="Z1702" s="243" t="n">
        <v>0</v>
      </c>
      <c r="AA1702" s="243" t="n">
        <v>0</v>
      </c>
      <c r="AB1702" s="243" t="n">
        <v>0</v>
      </c>
      <c r="AC1702" s="243" t="n">
        <v>0</v>
      </c>
      <c r="AD1702" s="243" t="n">
        <v>0</v>
      </c>
      <c r="AE1702" s="243" t="n">
        <v>0</v>
      </c>
      <c r="AF1702" s="243" t="n">
        <v>0</v>
      </c>
      <c r="AG1702" s="243" t="n">
        <v>0</v>
      </c>
      <c r="AH1702" s="518" t="n">
        <v>0</v>
      </c>
      <c r="AI1702" s="243" t="n">
        <v>0</v>
      </c>
      <c r="AJ1702" s="243" t="n">
        <v>0</v>
      </c>
      <c r="AK1702" s="518" t="n">
        <v>0</v>
      </c>
      <c r="AL1702" s="518" t="n">
        <v>0</v>
      </c>
      <c r="AM1702" s="518" t="n">
        <v>0</v>
      </c>
      <c r="AN1702" s="518" t="n">
        <v>0</v>
      </c>
      <c r="AO1702" s="518" t="n">
        <v>0</v>
      </c>
      <c r="AP1702" s="518" t="n">
        <v>0</v>
      </c>
      <c r="AQ1702" s="518" t="n">
        <v>0</v>
      </c>
      <c r="AR1702" s="518" t="n">
        <v>0</v>
      </c>
      <c r="AS1702" s="518" t="n">
        <v>0</v>
      </c>
      <c r="AT1702" s="518" t="n">
        <v>0</v>
      </c>
      <c r="AU1702" s="518" t="n">
        <v>0</v>
      </c>
      <c r="AV1702" s="518" t="n">
        <v>0</v>
      </c>
      <c r="AW1702" s="518" t="n">
        <v>0</v>
      </c>
      <c r="AX1702" s="518" t="n">
        <v>0</v>
      </c>
      <c r="AY1702" s="518" t="n">
        <v>0</v>
      </c>
      <c r="AZ1702" s="518" t="n">
        <v>0</v>
      </c>
      <c r="BA1702" s="518" t="n">
        <v>0</v>
      </c>
      <c r="BB1702" s="518" t="n">
        <v>0</v>
      </c>
      <c r="BC1702" s="518" t="n">
        <v>0</v>
      </c>
      <c r="BD1702" s="518" t="n">
        <v>0</v>
      </c>
      <c r="BE1702" s="518" t="n">
        <v>0</v>
      </c>
      <c r="BF1702" s="518" t="n">
        <v>0</v>
      </c>
      <c r="BG1702" s="518" t="n">
        <v>0</v>
      </c>
      <c r="BH1702" s="518" t="n">
        <v>0</v>
      </c>
      <c r="BI1702" s="518" t="n">
        <v>0</v>
      </c>
      <c r="BJ1702" s="518"/>
      <c r="BK1702" s="518"/>
      <c r="BL1702" s="518" t="n">
        <v>0</v>
      </c>
      <c r="BM1702" s="518"/>
      <c r="BN1702" s="518"/>
      <c r="BO1702" s="518"/>
      <c r="BP1702" s="518"/>
      <c r="BQ1702" s="518"/>
      <c r="BR1702" s="518"/>
      <c r="BS1702" s="518"/>
      <c r="BT1702" s="518"/>
      <c r="BU1702" s="518"/>
      <c r="BV1702" s="518" t="n">
        <v>0</v>
      </c>
      <c r="BW1702" s="518" t="n">
        <v>0</v>
      </c>
      <c r="BX1702" s="518" t="n">
        <v>0</v>
      </c>
      <c r="BY1702" s="518" t="n">
        <v>0</v>
      </c>
      <c r="BZ1702" s="518" t="n">
        <v>0</v>
      </c>
      <c r="CA1702" s="518" t="n">
        <v>0</v>
      </c>
      <c r="CB1702" s="518" t="n">
        <v>0</v>
      </c>
      <c r="CC1702" s="518" t="n">
        <v>0</v>
      </c>
      <c r="CD1702" s="518" t="n">
        <v>0</v>
      </c>
      <c r="CE1702" s="518" t="n">
        <v>0</v>
      </c>
      <c r="CF1702" s="518" t="n">
        <v>0</v>
      </c>
      <c r="CG1702" s="518" t="n">
        <v>0</v>
      </c>
      <c r="CH1702" s="518"/>
      <c r="CI1702" s="716"/>
      <c r="CL1702" s="48" t="n">
        <v>0</v>
      </c>
      <c r="CM1702" s="48" t="n">
        <f aca="false">CL1702-V1702</f>
        <v>0</v>
      </c>
      <c r="CN1702" s="702" t="n">
        <f aca="false">SUM(CO1702:DR1702)</f>
        <v>0</v>
      </c>
      <c r="CO1702" s="703" t="n">
        <v>0</v>
      </c>
      <c r="CP1702" s="703"/>
      <c r="CQ1702" s="703" t="n">
        <v>0</v>
      </c>
      <c r="CR1702" s="703"/>
      <c r="CS1702" s="703" t="n">
        <v>0</v>
      </c>
      <c r="CT1702" s="703" t="n">
        <v>0</v>
      </c>
      <c r="CU1702" s="703"/>
      <c r="CV1702" s="703"/>
      <c r="CW1702" s="703"/>
      <c r="CX1702" s="703" t="n">
        <v>0</v>
      </c>
      <c r="CY1702" s="703" t="n">
        <v>0</v>
      </c>
      <c r="CZ1702" s="703" t="n">
        <v>0</v>
      </c>
      <c r="DA1702" s="703"/>
      <c r="DB1702" s="703"/>
      <c r="DC1702" s="703"/>
      <c r="DD1702" s="703"/>
      <c r="DE1702" s="703" t="n">
        <v>0</v>
      </c>
      <c r="DF1702" s="703"/>
      <c r="DG1702" s="703" t="n">
        <v>0</v>
      </c>
      <c r="DH1702" s="703" t="n">
        <v>0</v>
      </c>
      <c r="DI1702" s="703" t="n">
        <v>0</v>
      </c>
      <c r="DJ1702" s="703" t="n">
        <v>0</v>
      </c>
      <c r="DK1702" s="703" t="n">
        <v>0</v>
      </c>
      <c r="DL1702" s="703" t="n">
        <v>0</v>
      </c>
      <c r="DM1702" s="703"/>
      <c r="DN1702" s="703"/>
      <c r="DO1702" s="703"/>
      <c r="DP1702" s="703" t="n">
        <v>0</v>
      </c>
      <c r="DQ1702" s="703"/>
      <c r="DR1702" s="703"/>
      <c r="DS1702" s="704" t="n">
        <f aca="false">CN1702-V1702</f>
        <v>0</v>
      </c>
      <c r="DT1702" s="553"/>
      <c r="DU1702" s="48"/>
    </row>
    <row r="1703" customFormat="false" ht="15" hidden="false" customHeight="true" outlineLevel="0" collapsed="false">
      <c r="A1703" s="705" t="n">
        <f aca="false">A1702+1</f>
        <v>1694</v>
      </c>
      <c r="B1703" s="706" t="s">
        <v>929</v>
      </c>
      <c r="C1703" s="706" t="s">
        <v>483</v>
      </c>
      <c r="D1703" s="706" t="s">
        <v>478</v>
      </c>
      <c r="E1703" s="243" t="n">
        <f aca="false">COUNTIF($G$10:$G$1856,$G1703)</f>
        <v>1</v>
      </c>
      <c r="F1703" s="706"/>
      <c r="G1703" s="706" t="s">
        <v>3713</v>
      </c>
      <c r="H1703" s="707" t="s">
        <v>1000</v>
      </c>
      <c r="I1703" s="708" t="s">
        <v>1001</v>
      </c>
      <c r="J1703" s="707" t="s">
        <v>484</v>
      </c>
      <c r="K1703" s="709" t="s">
        <v>369</v>
      </c>
      <c r="L1703" s="707" t="s">
        <v>444</v>
      </c>
      <c r="M1703" s="708" t="s">
        <v>1002</v>
      </c>
      <c r="N1703" s="710" t="s">
        <v>934</v>
      </c>
      <c r="O1703" s="512" t="n">
        <v>2</v>
      </c>
      <c r="P1703" s="512" t="n">
        <v>1</v>
      </c>
      <c r="Q1703" s="711" t="n">
        <v>0.001175848</v>
      </c>
      <c r="R1703" s="712"/>
      <c r="S1703" s="713"/>
      <c r="T1703" s="714" t="n">
        <v>2.46</v>
      </c>
      <c r="U1703" s="715"/>
      <c r="V1703" s="262" t="n">
        <f aca="false">SUM(W1703:CI1703)</f>
        <v>0</v>
      </c>
      <c r="W1703" s="243" t="n">
        <v>0</v>
      </c>
      <c r="X1703" s="243" t="n">
        <v>0</v>
      </c>
      <c r="Y1703" s="243" t="n">
        <v>0</v>
      </c>
      <c r="Z1703" s="243" t="n">
        <v>0</v>
      </c>
      <c r="AA1703" s="243" t="n">
        <v>0</v>
      </c>
      <c r="AB1703" s="243" t="n">
        <v>0</v>
      </c>
      <c r="AC1703" s="243" t="n">
        <v>0</v>
      </c>
      <c r="AD1703" s="243" t="n">
        <v>0</v>
      </c>
      <c r="AE1703" s="243" t="n">
        <v>0</v>
      </c>
      <c r="AF1703" s="243" t="n">
        <v>0</v>
      </c>
      <c r="AG1703" s="243" t="n">
        <v>0</v>
      </c>
      <c r="AH1703" s="518" t="n">
        <v>0</v>
      </c>
      <c r="AI1703" s="243" t="n">
        <v>0</v>
      </c>
      <c r="AJ1703" s="243" t="n">
        <v>0</v>
      </c>
      <c r="AK1703" s="518" t="n">
        <v>0</v>
      </c>
      <c r="AL1703" s="518" t="n">
        <v>0</v>
      </c>
      <c r="AM1703" s="518" t="n">
        <v>0</v>
      </c>
      <c r="AN1703" s="518" t="n">
        <v>0</v>
      </c>
      <c r="AO1703" s="518" t="n">
        <v>0</v>
      </c>
      <c r="AP1703" s="518" t="n">
        <v>0</v>
      </c>
      <c r="AQ1703" s="518" t="n">
        <v>0</v>
      </c>
      <c r="AR1703" s="518" t="n">
        <v>0</v>
      </c>
      <c r="AS1703" s="518" t="n">
        <v>0</v>
      </c>
      <c r="AT1703" s="518" t="n">
        <v>0</v>
      </c>
      <c r="AU1703" s="518" t="n">
        <v>0</v>
      </c>
      <c r="AV1703" s="518" t="n">
        <v>0</v>
      </c>
      <c r="AW1703" s="518" t="n">
        <v>0</v>
      </c>
      <c r="AX1703" s="518" t="n">
        <v>0</v>
      </c>
      <c r="AY1703" s="518" t="n">
        <v>0</v>
      </c>
      <c r="AZ1703" s="518" t="n">
        <v>0</v>
      </c>
      <c r="BA1703" s="518" t="n">
        <v>0</v>
      </c>
      <c r="BB1703" s="518" t="n">
        <v>0</v>
      </c>
      <c r="BC1703" s="518" t="n">
        <v>0</v>
      </c>
      <c r="BD1703" s="518" t="n">
        <v>0</v>
      </c>
      <c r="BE1703" s="518" t="n">
        <v>0</v>
      </c>
      <c r="BF1703" s="518" t="n">
        <v>0</v>
      </c>
      <c r="BG1703" s="518" t="n">
        <v>0</v>
      </c>
      <c r="BH1703" s="518" t="n">
        <v>0</v>
      </c>
      <c r="BI1703" s="518" t="n">
        <v>0</v>
      </c>
      <c r="BJ1703" s="518"/>
      <c r="BK1703" s="518"/>
      <c r="BL1703" s="518" t="n">
        <v>0</v>
      </c>
      <c r="BM1703" s="518"/>
      <c r="BN1703" s="518"/>
      <c r="BO1703" s="518"/>
      <c r="BP1703" s="518"/>
      <c r="BQ1703" s="518"/>
      <c r="BR1703" s="518"/>
      <c r="BS1703" s="518"/>
      <c r="BT1703" s="518"/>
      <c r="BU1703" s="518"/>
      <c r="BV1703" s="518" t="n">
        <v>0</v>
      </c>
      <c r="BW1703" s="518" t="n">
        <v>0</v>
      </c>
      <c r="BX1703" s="518" t="n">
        <v>0</v>
      </c>
      <c r="BY1703" s="518" t="n">
        <v>0</v>
      </c>
      <c r="BZ1703" s="518" t="n">
        <v>0</v>
      </c>
      <c r="CA1703" s="518" t="n">
        <v>0</v>
      </c>
      <c r="CB1703" s="518" t="n">
        <v>0</v>
      </c>
      <c r="CC1703" s="518" t="n">
        <v>0</v>
      </c>
      <c r="CD1703" s="518" t="n">
        <v>0</v>
      </c>
      <c r="CE1703" s="518" t="n">
        <v>0</v>
      </c>
      <c r="CF1703" s="518" t="n">
        <v>0</v>
      </c>
      <c r="CG1703" s="518" t="n">
        <v>0</v>
      </c>
      <c r="CH1703" s="518"/>
      <c r="CI1703" s="716"/>
      <c r="CL1703" s="48" t="n">
        <v>0</v>
      </c>
      <c r="CM1703" s="48" t="n">
        <f aca="false">CL1703-V1703</f>
        <v>0</v>
      </c>
      <c r="CN1703" s="702" t="n">
        <f aca="false">SUM(CO1703:DR1703)</f>
        <v>0</v>
      </c>
      <c r="CO1703" s="703" t="n">
        <v>0</v>
      </c>
      <c r="CP1703" s="703"/>
      <c r="CQ1703" s="703" t="n">
        <v>0</v>
      </c>
      <c r="CR1703" s="703"/>
      <c r="CS1703" s="703" t="n">
        <v>0</v>
      </c>
      <c r="CT1703" s="703" t="n">
        <v>0</v>
      </c>
      <c r="CU1703" s="703"/>
      <c r="CV1703" s="703"/>
      <c r="CW1703" s="703"/>
      <c r="CX1703" s="703" t="n">
        <v>0</v>
      </c>
      <c r="CY1703" s="703" t="n">
        <v>0</v>
      </c>
      <c r="CZ1703" s="703" t="n">
        <v>0</v>
      </c>
      <c r="DA1703" s="703"/>
      <c r="DB1703" s="703"/>
      <c r="DC1703" s="703"/>
      <c r="DD1703" s="703"/>
      <c r="DE1703" s="703" t="n">
        <v>0</v>
      </c>
      <c r="DF1703" s="703"/>
      <c r="DG1703" s="703" t="n">
        <v>0</v>
      </c>
      <c r="DH1703" s="703" t="n">
        <v>0</v>
      </c>
      <c r="DI1703" s="703" t="n">
        <v>0</v>
      </c>
      <c r="DJ1703" s="703" t="n">
        <v>0</v>
      </c>
      <c r="DK1703" s="703" t="n">
        <v>0</v>
      </c>
      <c r="DL1703" s="703" t="n">
        <v>0</v>
      </c>
      <c r="DM1703" s="703"/>
      <c r="DN1703" s="703"/>
      <c r="DO1703" s="703"/>
      <c r="DP1703" s="703" t="n">
        <v>0</v>
      </c>
      <c r="DQ1703" s="703"/>
      <c r="DR1703" s="703"/>
      <c r="DS1703" s="704" t="n">
        <f aca="false">CN1703-V1703</f>
        <v>0</v>
      </c>
      <c r="DT1703" s="553"/>
      <c r="DU1703" s="48"/>
    </row>
    <row r="1704" customFormat="false" ht="15" hidden="false" customHeight="true" outlineLevel="0" collapsed="false">
      <c r="A1704" s="705" t="n">
        <f aca="false">A1703+1</f>
        <v>1695</v>
      </c>
      <c r="B1704" s="706" t="s">
        <v>929</v>
      </c>
      <c r="C1704" s="706" t="s">
        <v>483</v>
      </c>
      <c r="D1704" s="706" t="s">
        <v>478</v>
      </c>
      <c r="E1704" s="243" t="n">
        <f aca="false">COUNTIF($G$10:$G$1856,$G1704)</f>
        <v>1</v>
      </c>
      <c r="F1704" s="706"/>
      <c r="G1704" s="706" t="s">
        <v>3714</v>
      </c>
      <c r="H1704" s="707" t="s">
        <v>1004</v>
      </c>
      <c r="I1704" s="708" t="s">
        <v>1005</v>
      </c>
      <c r="J1704" s="707" t="s">
        <v>484</v>
      </c>
      <c r="K1704" s="709" t="s">
        <v>369</v>
      </c>
      <c r="L1704" s="707" t="s">
        <v>444</v>
      </c>
      <c r="M1704" s="708" t="s">
        <v>1006</v>
      </c>
      <c r="N1704" s="710" t="s">
        <v>934</v>
      </c>
      <c r="O1704" s="512" t="n">
        <v>2</v>
      </c>
      <c r="P1704" s="512" t="n">
        <v>1</v>
      </c>
      <c r="Q1704" s="711" t="n">
        <v>0.00054</v>
      </c>
      <c r="R1704" s="712"/>
      <c r="S1704" s="713"/>
      <c r="T1704" s="714" t="n">
        <v>1.13</v>
      </c>
      <c r="U1704" s="715"/>
      <c r="V1704" s="262" t="n">
        <f aca="false">SUM(W1704:CI1704)</f>
        <v>0</v>
      </c>
      <c r="W1704" s="243" t="n">
        <v>0</v>
      </c>
      <c r="X1704" s="243" t="n">
        <v>0</v>
      </c>
      <c r="Y1704" s="243" t="n">
        <v>0</v>
      </c>
      <c r="Z1704" s="243" t="n">
        <v>0</v>
      </c>
      <c r="AA1704" s="243" t="n">
        <v>0</v>
      </c>
      <c r="AB1704" s="243" t="n">
        <v>0</v>
      </c>
      <c r="AC1704" s="243" t="n">
        <v>0</v>
      </c>
      <c r="AD1704" s="243" t="n">
        <v>0</v>
      </c>
      <c r="AE1704" s="243" t="n">
        <v>0</v>
      </c>
      <c r="AF1704" s="243" t="n">
        <v>0</v>
      </c>
      <c r="AG1704" s="243" t="n">
        <v>0</v>
      </c>
      <c r="AH1704" s="518" t="n">
        <v>0</v>
      </c>
      <c r="AI1704" s="243" t="n">
        <v>0</v>
      </c>
      <c r="AJ1704" s="243" t="n">
        <v>0</v>
      </c>
      <c r="AK1704" s="518" t="n">
        <v>0</v>
      </c>
      <c r="AL1704" s="518" t="n">
        <v>0</v>
      </c>
      <c r="AM1704" s="518" t="n">
        <v>0</v>
      </c>
      <c r="AN1704" s="518" t="n">
        <v>0</v>
      </c>
      <c r="AO1704" s="518" t="n">
        <v>0</v>
      </c>
      <c r="AP1704" s="518" t="n">
        <v>0</v>
      </c>
      <c r="AQ1704" s="518" t="n">
        <v>0</v>
      </c>
      <c r="AR1704" s="518" t="n">
        <v>0</v>
      </c>
      <c r="AS1704" s="518" t="n">
        <v>0</v>
      </c>
      <c r="AT1704" s="518" t="n">
        <v>0</v>
      </c>
      <c r="AU1704" s="518" t="n">
        <v>0</v>
      </c>
      <c r="AV1704" s="518" t="n">
        <v>0</v>
      </c>
      <c r="AW1704" s="518" t="n">
        <v>0</v>
      </c>
      <c r="AX1704" s="518" t="n">
        <v>0</v>
      </c>
      <c r="AY1704" s="518" t="n">
        <v>0</v>
      </c>
      <c r="AZ1704" s="518" t="n">
        <v>0</v>
      </c>
      <c r="BA1704" s="518" t="n">
        <v>0</v>
      </c>
      <c r="BB1704" s="518" t="n">
        <v>0</v>
      </c>
      <c r="BC1704" s="518" t="n">
        <v>0</v>
      </c>
      <c r="BD1704" s="518" t="n">
        <v>0</v>
      </c>
      <c r="BE1704" s="518" t="n">
        <v>0</v>
      </c>
      <c r="BF1704" s="518" t="n">
        <v>0</v>
      </c>
      <c r="BG1704" s="518" t="n">
        <v>0</v>
      </c>
      <c r="BH1704" s="518" t="n">
        <v>0</v>
      </c>
      <c r="BI1704" s="518" t="n">
        <v>0</v>
      </c>
      <c r="BJ1704" s="518"/>
      <c r="BK1704" s="518"/>
      <c r="BL1704" s="518" t="n">
        <v>0</v>
      </c>
      <c r="BM1704" s="518"/>
      <c r="BN1704" s="518"/>
      <c r="BO1704" s="518"/>
      <c r="BP1704" s="518"/>
      <c r="BQ1704" s="518"/>
      <c r="BR1704" s="518"/>
      <c r="BS1704" s="518"/>
      <c r="BT1704" s="518"/>
      <c r="BU1704" s="518"/>
      <c r="BV1704" s="518" t="n">
        <v>0</v>
      </c>
      <c r="BW1704" s="518" t="n">
        <v>0</v>
      </c>
      <c r="BX1704" s="518" t="n">
        <v>0</v>
      </c>
      <c r="BY1704" s="518" t="n">
        <v>0</v>
      </c>
      <c r="BZ1704" s="518" t="n">
        <v>0</v>
      </c>
      <c r="CA1704" s="518" t="n">
        <v>0</v>
      </c>
      <c r="CB1704" s="518" t="n">
        <v>0</v>
      </c>
      <c r="CC1704" s="518" t="n">
        <v>0</v>
      </c>
      <c r="CD1704" s="518" t="n">
        <v>0</v>
      </c>
      <c r="CE1704" s="518" t="n">
        <v>0</v>
      </c>
      <c r="CF1704" s="518" t="n">
        <v>0</v>
      </c>
      <c r="CG1704" s="518" t="n">
        <v>0</v>
      </c>
      <c r="CH1704" s="518"/>
      <c r="CI1704" s="716"/>
      <c r="CL1704" s="48" t="n">
        <v>0</v>
      </c>
      <c r="CM1704" s="48" t="n">
        <f aca="false">CL1704-V1704</f>
        <v>0</v>
      </c>
      <c r="CN1704" s="702" t="n">
        <f aca="false">SUM(CO1704:DR1704)</f>
        <v>0</v>
      </c>
      <c r="CO1704" s="703" t="n">
        <v>0</v>
      </c>
      <c r="CP1704" s="703"/>
      <c r="CQ1704" s="703" t="n">
        <v>0</v>
      </c>
      <c r="CR1704" s="703"/>
      <c r="CS1704" s="703" t="n">
        <v>0</v>
      </c>
      <c r="CT1704" s="703" t="n">
        <v>0</v>
      </c>
      <c r="CU1704" s="703"/>
      <c r="CV1704" s="703"/>
      <c r="CW1704" s="703"/>
      <c r="CX1704" s="703" t="n">
        <v>0</v>
      </c>
      <c r="CY1704" s="703" t="n">
        <v>0</v>
      </c>
      <c r="CZ1704" s="703" t="n">
        <v>0</v>
      </c>
      <c r="DA1704" s="703"/>
      <c r="DB1704" s="703"/>
      <c r="DC1704" s="703"/>
      <c r="DD1704" s="703"/>
      <c r="DE1704" s="703" t="n">
        <v>0</v>
      </c>
      <c r="DF1704" s="703"/>
      <c r="DG1704" s="703" t="n">
        <v>0</v>
      </c>
      <c r="DH1704" s="703" t="n">
        <v>0</v>
      </c>
      <c r="DI1704" s="703" t="n">
        <v>0</v>
      </c>
      <c r="DJ1704" s="703" t="n">
        <v>0</v>
      </c>
      <c r="DK1704" s="703" t="n">
        <v>0</v>
      </c>
      <c r="DL1704" s="703" t="n">
        <v>0</v>
      </c>
      <c r="DM1704" s="703"/>
      <c r="DN1704" s="703"/>
      <c r="DO1704" s="703"/>
      <c r="DP1704" s="703" t="n">
        <v>0</v>
      </c>
      <c r="DQ1704" s="703"/>
      <c r="DR1704" s="703"/>
      <c r="DS1704" s="704" t="n">
        <f aca="false">CN1704-V1704</f>
        <v>0</v>
      </c>
      <c r="DT1704" s="553"/>
      <c r="DU1704" s="48"/>
    </row>
    <row r="1705" customFormat="false" ht="15" hidden="false" customHeight="true" outlineLevel="0" collapsed="false">
      <c r="A1705" s="705" t="n">
        <f aca="false">A1704+1</f>
        <v>1696</v>
      </c>
      <c r="B1705" s="706" t="s">
        <v>929</v>
      </c>
      <c r="C1705" s="706" t="s">
        <v>483</v>
      </c>
      <c r="D1705" s="706" t="s">
        <v>478</v>
      </c>
      <c r="E1705" s="243" t="n">
        <f aca="false">COUNTIF($G$10:$G$1856,$G1705)</f>
        <v>1</v>
      </c>
      <c r="F1705" s="706"/>
      <c r="G1705" s="706" t="s">
        <v>3715</v>
      </c>
      <c r="H1705" s="707" t="s">
        <v>1008</v>
      </c>
      <c r="I1705" s="708" t="s">
        <v>1009</v>
      </c>
      <c r="J1705" s="707" t="s">
        <v>484</v>
      </c>
      <c r="K1705" s="709" t="s">
        <v>369</v>
      </c>
      <c r="L1705" s="707" t="s">
        <v>444</v>
      </c>
      <c r="M1705" s="708" t="s">
        <v>1010</v>
      </c>
      <c r="N1705" s="710" t="s">
        <v>934</v>
      </c>
      <c r="O1705" s="512" t="n">
        <v>2</v>
      </c>
      <c r="P1705" s="512" t="n">
        <v>1</v>
      </c>
      <c r="Q1705" s="711" t="n">
        <v>0.00054</v>
      </c>
      <c r="R1705" s="712"/>
      <c r="S1705" s="713"/>
      <c r="T1705" s="714" t="n">
        <v>1.13</v>
      </c>
      <c r="U1705" s="715"/>
      <c r="V1705" s="262" t="n">
        <f aca="false">SUM(W1705:CI1705)</f>
        <v>0</v>
      </c>
      <c r="W1705" s="243" t="n">
        <v>0</v>
      </c>
      <c r="X1705" s="243" t="n">
        <v>0</v>
      </c>
      <c r="Y1705" s="243" t="n">
        <v>0</v>
      </c>
      <c r="Z1705" s="243" t="n">
        <v>0</v>
      </c>
      <c r="AA1705" s="243" t="n">
        <v>0</v>
      </c>
      <c r="AB1705" s="243" t="n">
        <v>0</v>
      </c>
      <c r="AC1705" s="243" t="n">
        <v>0</v>
      </c>
      <c r="AD1705" s="243" t="n">
        <v>0</v>
      </c>
      <c r="AE1705" s="243" t="n">
        <v>0</v>
      </c>
      <c r="AF1705" s="243" t="n">
        <v>0</v>
      </c>
      <c r="AG1705" s="243" t="n">
        <v>0</v>
      </c>
      <c r="AH1705" s="518" t="n">
        <v>0</v>
      </c>
      <c r="AI1705" s="243" t="n">
        <v>0</v>
      </c>
      <c r="AJ1705" s="243" t="n">
        <v>0</v>
      </c>
      <c r="AK1705" s="518" t="n">
        <v>0</v>
      </c>
      <c r="AL1705" s="518" t="n">
        <v>0</v>
      </c>
      <c r="AM1705" s="518" t="n">
        <v>0</v>
      </c>
      <c r="AN1705" s="518" t="n">
        <v>0</v>
      </c>
      <c r="AO1705" s="518" t="n">
        <v>0</v>
      </c>
      <c r="AP1705" s="518" t="n">
        <v>0</v>
      </c>
      <c r="AQ1705" s="518" t="n">
        <v>0</v>
      </c>
      <c r="AR1705" s="518" t="n">
        <v>0</v>
      </c>
      <c r="AS1705" s="518" t="n">
        <v>0</v>
      </c>
      <c r="AT1705" s="518" t="n">
        <v>0</v>
      </c>
      <c r="AU1705" s="518" t="n">
        <v>0</v>
      </c>
      <c r="AV1705" s="518" t="n">
        <v>0</v>
      </c>
      <c r="AW1705" s="518" t="n">
        <v>0</v>
      </c>
      <c r="AX1705" s="518" t="n">
        <v>0</v>
      </c>
      <c r="AY1705" s="518" t="n">
        <v>0</v>
      </c>
      <c r="AZ1705" s="518" t="n">
        <v>0</v>
      </c>
      <c r="BA1705" s="518" t="n">
        <v>0</v>
      </c>
      <c r="BB1705" s="518" t="n">
        <v>0</v>
      </c>
      <c r="BC1705" s="518" t="n">
        <v>0</v>
      </c>
      <c r="BD1705" s="518" t="n">
        <v>0</v>
      </c>
      <c r="BE1705" s="518" t="n">
        <v>0</v>
      </c>
      <c r="BF1705" s="518" t="n">
        <v>0</v>
      </c>
      <c r="BG1705" s="518" t="n">
        <v>0</v>
      </c>
      <c r="BH1705" s="518" t="n">
        <v>0</v>
      </c>
      <c r="BI1705" s="518" t="n">
        <v>0</v>
      </c>
      <c r="BJ1705" s="518"/>
      <c r="BK1705" s="518"/>
      <c r="BL1705" s="518" t="n">
        <v>0</v>
      </c>
      <c r="BM1705" s="518"/>
      <c r="BN1705" s="518"/>
      <c r="BO1705" s="518"/>
      <c r="BP1705" s="518"/>
      <c r="BQ1705" s="518"/>
      <c r="BR1705" s="518"/>
      <c r="BS1705" s="518"/>
      <c r="BT1705" s="518"/>
      <c r="BU1705" s="518"/>
      <c r="BV1705" s="518" t="n">
        <v>0</v>
      </c>
      <c r="BW1705" s="518" t="n">
        <v>0</v>
      </c>
      <c r="BX1705" s="518" t="n">
        <v>0</v>
      </c>
      <c r="BY1705" s="518" t="n">
        <v>0</v>
      </c>
      <c r="BZ1705" s="518" t="n">
        <v>0</v>
      </c>
      <c r="CA1705" s="518" t="n">
        <v>0</v>
      </c>
      <c r="CB1705" s="518" t="n">
        <v>0</v>
      </c>
      <c r="CC1705" s="518" t="n">
        <v>0</v>
      </c>
      <c r="CD1705" s="518" t="n">
        <v>0</v>
      </c>
      <c r="CE1705" s="518" t="n">
        <v>0</v>
      </c>
      <c r="CF1705" s="518" t="n">
        <v>0</v>
      </c>
      <c r="CG1705" s="518" t="n">
        <v>0</v>
      </c>
      <c r="CH1705" s="518"/>
      <c r="CI1705" s="716"/>
      <c r="CL1705" s="48" t="n">
        <v>0</v>
      </c>
      <c r="CM1705" s="48" t="n">
        <f aca="false">CL1705-V1705</f>
        <v>0</v>
      </c>
      <c r="CN1705" s="702" t="n">
        <f aca="false">SUM(CO1705:DR1705)</f>
        <v>0</v>
      </c>
      <c r="CO1705" s="703" t="n">
        <v>0</v>
      </c>
      <c r="CP1705" s="703"/>
      <c r="CQ1705" s="703" t="n">
        <v>0</v>
      </c>
      <c r="CR1705" s="703"/>
      <c r="CS1705" s="703" t="n">
        <v>0</v>
      </c>
      <c r="CT1705" s="703" t="n">
        <v>0</v>
      </c>
      <c r="CU1705" s="703"/>
      <c r="CV1705" s="703"/>
      <c r="CW1705" s="703"/>
      <c r="CX1705" s="703" t="n">
        <v>0</v>
      </c>
      <c r="CY1705" s="703" t="n">
        <v>0</v>
      </c>
      <c r="CZ1705" s="703" t="n">
        <v>0</v>
      </c>
      <c r="DA1705" s="703"/>
      <c r="DB1705" s="703"/>
      <c r="DC1705" s="703"/>
      <c r="DD1705" s="703"/>
      <c r="DE1705" s="703" t="n">
        <v>0</v>
      </c>
      <c r="DF1705" s="703"/>
      <c r="DG1705" s="703" t="n">
        <v>0</v>
      </c>
      <c r="DH1705" s="703" t="n">
        <v>0</v>
      </c>
      <c r="DI1705" s="703" t="n">
        <v>0</v>
      </c>
      <c r="DJ1705" s="703" t="n">
        <v>0</v>
      </c>
      <c r="DK1705" s="703" t="n">
        <v>0</v>
      </c>
      <c r="DL1705" s="703" t="n">
        <v>0</v>
      </c>
      <c r="DM1705" s="703"/>
      <c r="DN1705" s="703"/>
      <c r="DO1705" s="703"/>
      <c r="DP1705" s="703" t="n">
        <v>0</v>
      </c>
      <c r="DQ1705" s="703"/>
      <c r="DR1705" s="703"/>
      <c r="DS1705" s="704" t="n">
        <f aca="false">CN1705-V1705</f>
        <v>0</v>
      </c>
      <c r="DT1705" s="553"/>
      <c r="DU1705" s="48"/>
    </row>
    <row r="1706" customFormat="false" ht="15" hidden="false" customHeight="true" outlineLevel="0" collapsed="false">
      <c r="A1706" s="705" t="n">
        <f aca="false">A1705+1</f>
        <v>1697</v>
      </c>
      <c r="B1706" s="706" t="s">
        <v>929</v>
      </c>
      <c r="C1706" s="706" t="s">
        <v>483</v>
      </c>
      <c r="D1706" s="706" t="s">
        <v>478</v>
      </c>
      <c r="E1706" s="243" t="n">
        <f aca="false">COUNTIF($G$10:$G$1856,$G1706)</f>
        <v>1</v>
      </c>
      <c r="F1706" s="706"/>
      <c r="G1706" s="706" t="s">
        <v>3716</v>
      </c>
      <c r="H1706" s="707" t="s">
        <v>1012</v>
      </c>
      <c r="I1706" s="708" t="s">
        <v>1013</v>
      </c>
      <c r="J1706" s="707" t="s">
        <v>484</v>
      </c>
      <c r="K1706" s="709" t="s">
        <v>369</v>
      </c>
      <c r="L1706" s="707" t="s">
        <v>444</v>
      </c>
      <c r="M1706" s="708" t="s">
        <v>1014</v>
      </c>
      <c r="N1706" s="710" t="s">
        <v>934</v>
      </c>
      <c r="O1706" s="512" t="n">
        <v>2</v>
      </c>
      <c r="P1706" s="512" t="n">
        <v>1</v>
      </c>
      <c r="Q1706" s="711" t="n">
        <v>0.0007686</v>
      </c>
      <c r="R1706" s="712"/>
      <c r="S1706" s="713"/>
      <c r="T1706" s="714" t="n">
        <v>1.61</v>
      </c>
      <c r="U1706" s="715"/>
      <c r="V1706" s="262" t="n">
        <f aca="false">SUM(W1706:CI1706)</f>
        <v>0</v>
      </c>
      <c r="W1706" s="243" t="n">
        <v>0</v>
      </c>
      <c r="X1706" s="243" t="n">
        <v>0</v>
      </c>
      <c r="Y1706" s="243" t="n">
        <v>0</v>
      </c>
      <c r="Z1706" s="243" t="n">
        <v>0</v>
      </c>
      <c r="AA1706" s="243" t="n">
        <v>0</v>
      </c>
      <c r="AB1706" s="243" t="n">
        <v>0</v>
      </c>
      <c r="AC1706" s="243" t="n">
        <v>0</v>
      </c>
      <c r="AD1706" s="243" t="n">
        <v>0</v>
      </c>
      <c r="AE1706" s="243" t="n">
        <v>0</v>
      </c>
      <c r="AF1706" s="243" t="n">
        <v>0</v>
      </c>
      <c r="AG1706" s="243" t="n">
        <v>0</v>
      </c>
      <c r="AH1706" s="518" t="n">
        <v>0</v>
      </c>
      <c r="AI1706" s="243" t="n">
        <v>0</v>
      </c>
      <c r="AJ1706" s="243" t="n">
        <v>0</v>
      </c>
      <c r="AK1706" s="518" t="n">
        <v>0</v>
      </c>
      <c r="AL1706" s="518" t="n">
        <v>0</v>
      </c>
      <c r="AM1706" s="518" t="n">
        <v>0</v>
      </c>
      <c r="AN1706" s="518" t="n">
        <v>0</v>
      </c>
      <c r="AO1706" s="518" t="n">
        <v>0</v>
      </c>
      <c r="AP1706" s="518" t="n">
        <v>0</v>
      </c>
      <c r="AQ1706" s="518" t="n">
        <v>0</v>
      </c>
      <c r="AR1706" s="518" t="n">
        <v>0</v>
      </c>
      <c r="AS1706" s="518" t="n">
        <v>0</v>
      </c>
      <c r="AT1706" s="518" t="n">
        <v>0</v>
      </c>
      <c r="AU1706" s="518" t="n">
        <v>0</v>
      </c>
      <c r="AV1706" s="518" t="n">
        <v>0</v>
      </c>
      <c r="AW1706" s="518" t="n">
        <v>0</v>
      </c>
      <c r="AX1706" s="518" t="n">
        <v>0</v>
      </c>
      <c r="AY1706" s="518" t="n">
        <v>0</v>
      </c>
      <c r="AZ1706" s="518" t="n">
        <v>0</v>
      </c>
      <c r="BA1706" s="518" t="n">
        <v>0</v>
      </c>
      <c r="BB1706" s="518" t="n">
        <v>0</v>
      </c>
      <c r="BC1706" s="518" t="n">
        <v>0</v>
      </c>
      <c r="BD1706" s="518" t="n">
        <v>0</v>
      </c>
      <c r="BE1706" s="518" t="n">
        <v>0</v>
      </c>
      <c r="BF1706" s="518" t="n">
        <v>0</v>
      </c>
      <c r="BG1706" s="518" t="n">
        <v>0</v>
      </c>
      <c r="BH1706" s="518" t="n">
        <v>0</v>
      </c>
      <c r="BI1706" s="518" t="n">
        <v>0</v>
      </c>
      <c r="BJ1706" s="518"/>
      <c r="BK1706" s="518"/>
      <c r="BL1706" s="518" t="n">
        <v>0</v>
      </c>
      <c r="BM1706" s="518"/>
      <c r="BN1706" s="518"/>
      <c r="BO1706" s="518"/>
      <c r="BP1706" s="518"/>
      <c r="BQ1706" s="518"/>
      <c r="BR1706" s="518"/>
      <c r="BS1706" s="518"/>
      <c r="BT1706" s="518"/>
      <c r="BU1706" s="518"/>
      <c r="BV1706" s="518" t="n">
        <v>0</v>
      </c>
      <c r="BW1706" s="518" t="n">
        <v>0</v>
      </c>
      <c r="BX1706" s="518" t="n">
        <v>0</v>
      </c>
      <c r="BY1706" s="518" t="n">
        <v>0</v>
      </c>
      <c r="BZ1706" s="518" t="n">
        <v>0</v>
      </c>
      <c r="CA1706" s="518" t="n">
        <v>0</v>
      </c>
      <c r="CB1706" s="518" t="n">
        <v>0</v>
      </c>
      <c r="CC1706" s="518" t="n">
        <v>0</v>
      </c>
      <c r="CD1706" s="518" t="n">
        <v>0</v>
      </c>
      <c r="CE1706" s="518" t="n">
        <v>0</v>
      </c>
      <c r="CF1706" s="518" t="n">
        <v>0</v>
      </c>
      <c r="CG1706" s="518" t="n">
        <v>0</v>
      </c>
      <c r="CH1706" s="518"/>
      <c r="CI1706" s="716"/>
      <c r="CL1706" s="48" t="n">
        <v>0</v>
      </c>
      <c r="CM1706" s="48" t="n">
        <f aca="false">CL1706-V1706</f>
        <v>0</v>
      </c>
      <c r="CN1706" s="702" t="n">
        <f aca="false">SUM(CO1706:DR1706)</f>
        <v>0</v>
      </c>
      <c r="CO1706" s="703" t="n">
        <v>0</v>
      </c>
      <c r="CP1706" s="703"/>
      <c r="CQ1706" s="703" t="n">
        <v>0</v>
      </c>
      <c r="CR1706" s="703"/>
      <c r="CS1706" s="703" t="n">
        <v>0</v>
      </c>
      <c r="CT1706" s="703" t="n">
        <v>0</v>
      </c>
      <c r="CU1706" s="703"/>
      <c r="CV1706" s="703"/>
      <c r="CW1706" s="703"/>
      <c r="CX1706" s="703" t="n">
        <v>0</v>
      </c>
      <c r="CY1706" s="703" t="n">
        <v>0</v>
      </c>
      <c r="CZ1706" s="703" t="n">
        <v>0</v>
      </c>
      <c r="DA1706" s="703"/>
      <c r="DB1706" s="703"/>
      <c r="DC1706" s="703"/>
      <c r="DD1706" s="703"/>
      <c r="DE1706" s="703" t="n">
        <v>0</v>
      </c>
      <c r="DF1706" s="703"/>
      <c r="DG1706" s="703" t="n">
        <v>0</v>
      </c>
      <c r="DH1706" s="703" t="n">
        <v>0</v>
      </c>
      <c r="DI1706" s="703" t="n">
        <v>0</v>
      </c>
      <c r="DJ1706" s="703" t="n">
        <v>0</v>
      </c>
      <c r="DK1706" s="703" t="n">
        <v>0</v>
      </c>
      <c r="DL1706" s="703" t="n">
        <v>0</v>
      </c>
      <c r="DM1706" s="703"/>
      <c r="DN1706" s="703"/>
      <c r="DO1706" s="703"/>
      <c r="DP1706" s="703" t="n">
        <v>0</v>
      </c>
      <c r="DQ1706" s="703"/>
      <c r="DR1706" s="703"/>
      <c r="DS1706" s="704" t="n">
        <f aca="false">CN1706-V1706</f>
        <v>0</v>
      </c>
      <c r="DT1706" s="553"/>
      <c r="DU1706" s="48"/>
    </row>
    <row r="1707" customFormat="false" ht="15" hidden="false" customHeight="true" outlineLevel="0" collapsed="false">
      <c r="A1707" s="705" t="n">
        <f aca="false">A1706+1</f>
        <v>1698</v>
      </c>
      <c r="B1707" s="706" t="s">
        <v>929</v>
      </c>
      <c r="C1707" s="706" t="s">
        <v>483</v>
      </c>
      <c r="D1707" s="706" t="s">
        <v>478</v>
      </c>
      <c r="E1707" s="243" t="n">
        <f aca="false">COUNTIF($G$10:$G$1856,$G1707)</f>
        <v>1</v>
      </c>
      <c r="F1707" s="706"/>
      <c r="G1707" s="706" t="s">
        <v>3717</v>
      </c>
      <c r="H1707" s="707" t="s">
        <v>1016</v>
      </c>
      <c r="I1707" s="708" t="s">
        <v>1017</v>
      </c>
      <c r="J1707" s="707" t="s">
        <v>484</v>
      </c>
      <c r="K1707" s="709" t="s">
        <v>369</v>
      </c>
      <c r="L1707" s="707" t="s">
        <v>444</v>
      </c>
      <c r="M1707" s="708" t="s">
        <v>1018</v>
      </c>
      <c r="N1707" s="710" t="s">
        <v>934</v>
      </c>
      <c r="O1707" s="512" t="n">
        <v>2</v>
      </c>
      <c r="P1707" s="512" t="n">
        <v>1</v>
      </c>
      <c r="Q1707" s="711" t="n">
        <v>0.000388515</v>
      </c>
      <c r="R1707" s="712"/>
      <c r="S1707" s="713"/>
      <c r="T1707" s="714" t="n">
        <v>0.81</v>
      </c>
      <c r="U1707" s="715"/>
      <c r="V1707" s="262" t="n">
        <f aca="false">SUM(W1707:CI1707)</f>
        <v>0</v>
      </c>
      <c r="W1707" s="243" t="n">
        <v>0</v>
      </c>
      <c r="X1707" s="243" t="n">
        <v>0</v>
      </c>
      <c r="Y1707" s="243" t="n">
        <v>0</v>
      </c>
      <c r="Z1707" s="243" t="n">
        <v>0</v>
      </c>
      <c r="AA1707" s="243" t="n">
        <v>0</v>
      </c>
      <c r="AB1707" s="243" t="n">
        <v>0</v>
      </c>
      <c r="AC1707" s="243" t="n">
        <v>0</v>
      </c>
      <c r="AD1707" s="243" t="n">
        <v>0</v>
      </c>
      <c r="AE1707" s="243" t="n">
        <v>0</v>
      </c>
      <c r="AF1707" s="243" t="n">
        <v>0</v>
      </c>
      <c r="AG1707" s="243" t="n">
        <v>0</v>
      </c>
      <c r="AH1707" s="518" t="n">
        <v>0</v>
      </c>
      <c r="AI1707" s="243" t="n">
        <v>0</v>
      </c>
      <c r="AJ1707" s="243" t="n">
        <v>0</v>
      </c>
      <c r="AK1707" s="518" t="n">
        <v>0</v>
      </c>
      <c r="AL1707" s="518" t="n">
        <v>0</v>
      </c>
      <c r="AM1707" s="518" t="n">
        <v>0</v>
      </c>
      <c r="AN1707" s="518" t="n">
        <v>0</v>
      </c>
      <c r="AO1707" s="518" t="n">
        <v>0</v>
      </c>
      <c r="AP1707" s="518" t="n">
        <v>0</v>
      </c>
      <c r="AQ1707" s="518" t="n">
        <v>0</v>
      </c>
      <c r="AR1707" s="518" t="n">
        <v>0</v>
      </c>
      <c r="AS1707" s="518" t="n">
        <v>0</v>
      </c>
      <c r="AT1707" s="518" t="n">
        <v>0</v>
      </c>
      <c r="AU1707" s="518" t="n">
        <v>0</v>
      </c>
      <c r="AV1707" s="518" t="n">
        <v>0</v>
      </c>
      <c r="AW1707" s="518" t="n">
        <v>0</v>
      </c>
      <c r="AX1707" s="518" t="n">
        <v>0</v>
      </c>
      <c r="AY1707" s="518" t="n">
        <v>0</v>
      </c>
      <c r="AZ1707" s="518" t="n">
        <v>0</v>
      </c>
      <c r="BA1707" s="518" t="n">
        <v>0</v>
      </c>
      <c r="BB1707" s="518" t="n">
        <v>0</v>
      </c>
      <c r="BC1707" s="518" t="n">
        <v>0</v>
      </c>
      <c r="BD1707" s="518" t="n">
        <v>0</v>
      </c>
      <c r="BE1707" s="518" t="n">
        <v>0</v>
      </c>
      <c r="BF1707" s="518" t="n">
        <v>0</v>
      </c>
      <c r="BG1707" s="518" t="n">
        <v>0</v>
      </c>
      <c r="BH1707" s="518" t="n">
        <v>0</v>
      </c>
      <c r="BI1707" s="518" t="n">
        <v>0</v>
      </c>
      <c r="BJ1707" s="518"/>
      <c r="BK1707" s="518"/>
      <c r="BL1707" s="518" t="n">
        <v>0</v>
      </c>
      <c r="BM1707" s="518"/>
      <c r="BN1707" s="518"/>
      <c r="BO1707" s="518"/>
      <c r="BP1707" s="518"/>
      <c r="BQ1707" s="518"/>
      <c r="BR1707" s="518"/>
      <c r="BS1707" s="518"/>
      <c r="BT1707" s="518"/>
      <c r="BU1707" s="518"/>
      <c r="BV1707" s="518" t="n">
        <v>0</v>
      </c>
      <c r="BW1707" s="518" t="n">
        <v>0</v>
      </c>
      <c r="BX1707" s="518" t="n">
        <v>0</v>
      </c>
      <c r="BY1707" s="518" t="n">
        <v>0</v>
      </c>
      <c r="BZ1707" s="518" t="n">
        <v>0</v>
      </c>
      <c r="CA1707" s="518" t="n">
        <v>0</v>
      </c>
      <c r="CB1707" s="518" t="n">
        <v>0</v>
      </c>
      <c r="CC1707" s="518" t="n">
        <v>0</v>
      </c>
      <c r="CD1707" s="518" t="n">
        <v>0</v>
      </c>
      <c r="CE1707" s="518" t="n">
        <v>0</v>
      </c>
      <c r="CF1707" s="518" t="n">
        <v>0</v>
      </c>
      <c r="CG1707" s="518" t="n">
        <v>0</v>
      </c>
      <c r="CH1707" s="518"/>
      <c r="CI1707" s="716"/>
      <c r="CL1707" s="48" t="n">
        <v>0</v>
      </c>
      <c r="CM1707" s="48" t="n">
        <f aca="false">CL1707-V1707</f>
        <v>0</v>
      </c>
      <c r="CN1707" s="702" t="n">
        <f aca="false">SUM(CO1707:DR1707)</f>
        <v>0</v>
      </c>
      <c r="CO1707" s="703" t="n">
        <v>0</v>
      </c>
      <c r="CP1707" s="703"/>
      <c r="CQ1707" s="703" t="n">
        <v>0</v>
      </c>
      <c r="CR1707" s="703"/>
      <c r="CS1707" s="703" t="n">
        <v>0</v>
      </c>
      <c r="CT1707" s="703" t="n">
        <v>0</v>
      </c>
      <c r="CU1707" s="703"/>
      <c r="CV1707" s="703"/>
      <c r="CW1707" s="703"/>
      <c r="CX1707" s="703" t="n">
        <v>0</v>
      </c>
      <c r="CY1707" s="703" t="n">
        <v>0</v>
      </c>
      <c r="CZ1707" s="703" t="n">
        <v>0</v>
      </c>
      <c r="DA1707" s="703"/>
      <c r="DB1707" s="703"/>
      <c r="DC1707" s="703"/>
      <c r="DD1707" s="703"/>
      <c r="DE1707" s="703" t="n">
        <v>0</v>
      </c>
      <c r="DF1707" s="703"/>
      <c r="DG1707" s="703" t="n">
        <v>0</v>
      </c>
      <c r="DH1707" s="703" t="n">
        <v>0</v>
      </c>
      <c r="DI1707" s="703" t="n">
        <v>0</v>
      </c>
      <c r="DJ1707" s="703" t="n">
        <v>0</v>
      </c>
      <c r="DK1707" s="703" t="n">
        <v>0</v>
      </c>
      <c r="DL1707" s="703" t="n">
        <v>0</v>
      </c>
      <c r="DM1707" s="703"/>
      <c r="DN1707" s="703"/>
      <c r="DO1707" s="703"/>
      <c r="DP1707" s="703" t="n">
        <v>0</v>
      </c>
      <c r="DQ1707" s="703"/>
      <c r="DR1707" s="703"/>
      <c r="DS1707" s="704" t="n">
        <f aca="false">CN1707-V1707</f>
        <v>0</v>
      </c>
      <c r="DT1707" s="553"/>
      <c r="DU1707" s="48"/>
    </row>
    <row r="1708" customFormat="false" ht="15" hidden="false" customHeight="true" outlineLevel="0" collapsed="false">
      <c r="A1708" s="705" t="n">
        <f aca="false">A1707+1</f>
        <v>1699</v>
      </c>
      <c r="B1708" s="706" t="s">
        <v>929</v>
      </c>
      <c r="C1708" s="706" t="s">
        <v>483</v>
      </c>
      <c r="D1708" s="706" t="s">
        <v>478</v>
      </c>
      <c r="E1708" s="243" t="n">
        <f aca="false">COUNTIF($G$10:$G$1856,$G1708)</f>
        <v>1</v>
      </c>
      <c r="F1708" s="706"/>
      <c r="G1708" s="706" t="s">
        <v>3718</v>
      </c>
      <c r="H1708" s="707" t="s">
        <v>1020</v>
      </c>
      <c r="I1708" s="708" t="s">
        <v>1021</v>
      </c>
      <c r="J1708" s="707" t="s">
        <v>484</v>
      </c>
      <c r="K1708" s="709" t="s">
        <v>369</v>
      </c>
      <c r="L1708" s="707" t="s">
        <v>444</v>
      </c>
      <c r="M1708" s="708" t="s">
        <v>1022</v>
      </c>
      <c r="N1708" s="710" t="s">
        <v>934</v>
      </c>
      <c r="O1708" s="512" t="n">
        <v>1</v>
      </c>
      <c r="P1708" s="512" t="n">
        <v>1</v>
      </c>
      <c r="Q1708" s="711" t="n">
        <v>0.000490725</v>
      </c>
      <c r="R1708" s="712"/>
      <c r="S1708" s="713"/>
      <c r="T1708" s="714" t="n">
        <v>1.03</v>
      </c>
      <c r="U1708" s="715"/>
      <c r="V1708" s="262" t="n">
        <f aca="false">SUM(W1708:CI1708)</f>
        <v>0</v>
      </c>
      <c r="W1708" s="243" t="n">
        <v>0</v>
      </c>
      <c r="X1708" s="243" t="n">
        <v>0</v>
      </c>
      <c r="Y1708" s="243" t="n">
        <v>0</v>
      </c>
      <c r="Z1708" s="243" t="n">
        <v>0</v>
      </c>
      <c r="AA1708" s="243" t="n">
        <v>0</v>
      </c>
      <c r="AB1708" s="243" t="n">
        <v>0</v>
      </c>
      <c r="AC1708" s="243" t="n">
        <v>0</v>
      </c>
      <c r="AD1708" s="243" t="n">
        <v>0</v>
      </c>
      <c r="AE1708" s="243" t="n">
        <v>0</v>
      </c>
      <c r="AF1708" s="243" t="n">
        <v>0</v>
      </c>
      <c r="AG1708" s="243" t="n">
        <v>0</v>
      </c>
      <c r="AH1708" s="518" t="n">
        <v>0</v>
      </c>
      <c r="AI1708" s="243" t="n">
        <v>0</v>
      </c>
      <c r="AJ1708" s="243" t="n">
        <v>0</v>
      </c>
      <c r="AK1708" s="518" t="n">
        <v>0</v>
      </c>
      <c r="AL1708" s="518" t="n">
        <v>0</v>
      </c>
      <c r="AM1708" s="518" t="n">
        <v>0</v>
      </c>
      <c r="AN1708" s="518" t="n">
        <v>0</v>
      </c>
      <c r="AO1708" s="518" t="n">
        <v>0</v>
      </c>
      <c r="AP1708" s="518" t="n">
        <v>0</v>
      </c>
      <c r="AQ1708" s="518" t="n">
        <v>0</v>
      </c>
      <c r="AR1708" s="518" t="n">
        <v>0</v>
      </c>
      <c r="AS1708" s="518" t="n">
        <v>0</v>
      </c>
      <c r="AT1708" s="518" t="n">
        <v>0</v>
      </c>
      <c r="AU1708" s="518" t="n">
        <v>0</v>
      </c>
      <c r="AV1708" s="518" t="n">
        <v>0</v>
      </c>
      <c r="AW1708" s="518" t="n">
        <v>0</v>
      </c>
      <c r="AX1708" s="518" t="n">
        <v>0</v>
      </c>
      <c r="AY1708" s="518" t="n">
        <v>0</v>
      </c>
      <c r="AZ1708" s="518" t="n">
        <v>0</v>
      </c>
      <c r="BA1708" s="518" t="n">
        <v>0</v>
      </c>
      <c r="BB1708" s="518" t="n">
        <v>0</v>
      </c>
      <c r="BC1708" s="518" t="n">
        <v>0</v>
      </c>
      <c r="BD1708" s="518" t="n">
        <v>0</v>
      </c>
      <c r="BE1708" s="518" t="n">
        <v>0</v>
      </c>
      <c r="BF1708" s="518" t="n">
        <v>0</v>
      </c>
      <c r="BG1708" s="518" t="n">
        <v>0</v>
      </c>
      <c r="BH1708" s="518" t="n">
        <v>0</v>
      </c>
      <c r="BI1708" s="518" t="n">
        <v>0</v>
      </c>
      <c r="BJ1708" s="518"/>
      <c r="BK1708" s="518"/>
      <c r="BL1708" s="518" t="n">
        <v>0</v>
      </c>
      <c r="BM1708" s="518"/>
      <c r="BN1708" s="518"/>
      <c r="BO1708" s="518"/>
      <c r="BP1708" s="518"/>
      <c r="BQ1708" s="518"/>
      <c r="BR1708" s="518"/>
      <c r="BS1708" s="518"/>
      <c r="BT1708" s="518"/>
      <c r="BU1708" s="518"/>
      <c r="BV1708" s="518" t="n">
        <v>0</v>
      </c>
      <c r="BW1708" s="518" t="n">
        <v>0</v>
      </c>
      <c r="BX1708" s="518" t="n">
        <v>0</v>
      </c>
      <c r="BY1708" s="518" t="n">
        <v>0</v>
      </c>
      <c r="BZ1708" s="518" t="n">
        <v>0</v>
      </c>
      <c r="CA1708" s="518" t="n">
        <v>0</v>
      </c>
      <c r="CB1708" s="518" t="n">
        <v>0</v>
      </c>
      <c r="CC1708" s="518" t="n">
        <v>0</v>
      </c>
      <c r="CD1708" s="518" t="n">
        <v>0</v>
      </c>
      <c r="CE1708" s="518" t="n">
        <v>0</v>
      </c>
      <c r="CF1708" s="518" t="n">
        <v>0</v>
      </c>
      <c r="CG1708" s="518" t="n">
        <v>0</v>
      </c>
      <c r="CH1708" s="518"/>
      <c r="CI1708" s="716"/>
      <c r="CL1708" s="48" t="n">
        <v>0</v>
      </c>
      <c r="CM1708" s="48" t="n">
        <f aca="false">CL1708-V1708</f>
        <v>0</v>
      </c>
      <c r="CN1708" s="702" t="n">
        <f aca="false">SUM(CO1708:DR1708)</f>
        <v>0</v>
      </c>
      <c r="CO1708" s="703" t="n">
        <v>0</v>
      </c>
      <c r="CP1708" s="703"/>
      <c r="CQ1708" s="703" t="n">
        <v>0</v>
      </c>
      <c r="CR1708" s="703"/>
      <c r="CS1708" s="703" t="n">
        <v>0</v>
      </c>
      <c r="CT1708" s="703" t="n">
        <v>0</v>
      </c>
      <c r="CU1708" s="703"/>
      <c r="CV1708" s="703"/>
      <c r="CW1708" s="703"/>
      <c r="CX1708" s="703" t="n">
        <v>0</v>
      </c>
      <c r="CY1708" s="703" t="n">
        <v>0</v>
      </c>
      <c r="CZ1708" s="703" t="n">
        <v>0</v>
      </c>
      <c r="DA1708" s="703"/>
      <c r="DB1708" s="703"/>
      <c r="DC1708" s="703"/>
      <c r="DD1708" s="703"/>
      <c r="DE1708" s="703" t="n">
        <v>0</v>
      </c>
      <c r="DF1708" s="703"/>
      <c r="DG1708" s="703" t="n">
        <v>0</v>
      </c>
      <c r="DH1708" s="703" t="n">
        <v>0</v>
      </c>
      <c r="DI1708" s="703" t="n">
        <v>0</v>
      </c>
      <c r="DJ1708" s="703" t="n">
        <v>0</v>
      </c>
      <c r="DK1708" s="703" t="n">
        <v>0</v>
      </c>
      <c r="DL1708" s="703" t="n">
        <v>0</v>
      </c>
      <c r="DM1708" s="703"/>
      <c r="DN1708" s="703"/>
      <c r="DO1708" s="703"/>
      <c r="DP1708" s="703" t="n">
        <v>0</v>
      </c>
      <c r="DQ1708" s="703"/>
      <c r="DR1708" s="703"/>
      <c r="DS1708" s="704" t="n">
        <f aca="false">CN1708-V1708</f>
        <v>0</v>
      </c>
      <c r="DT1708" s="553"/>
      <c r="DU1708" s="48"/>
    </row>
    <row r="1709" customFormat="false" ht="15" hidden="false" customHeight="true" outlineLevel="0" collapsed="false">
      <c r="A1709" s="705" t="n">
        <f aca="false">A1708+1</f>
        <v>1700</v>
      </c>
      <c r="B1709" s="706" t="s">
        <v>2344</v>
      </c>
      <c r="C1709" s="706" t="s">
        <v>640</v>
      </c>
      <c r="D1709" s="706" t="s">
        <v>641</v>
      </c>
      <c r="E1709" s="243" t="n">
        <f aca="false">COUNTIF($G$10:$G$1856,$G1709)</f>
        <v>1</v>
      </c>
      <c r="F1709" s="706"/>
      <c r="G1709" s="706" t="s">
        <v>3719</v>
      </c>
      <c r="H1709" s="707" t="s">
        <v>3720</v>
      </c>
      <c r="I1709" s="708" t="s">
        <v>932</v>
      </c>
      <c r="J1709" s="707" t="s">
        <v>635</v>
      </c>
      <c r="K1709" s="709" t="n">
        <v>0</v>
      </c>
      <c r="L1709" s="707" t="s">
        <v>634</v>
      </c>
      <c r="M1709" s="708" t="s">
        <v>933</v>
      </c>
      <c r="N1709" s="710" t="s">
        <v>934</v>
      </c>
      <c r="O1709" s="512" t="n">
        <v>1</v>
      </c>
      <c r="P1709" s="512" t="n">
        <v>1</v>
      </c>
      <c r="Q1709" s="711" t="n">
        <v>0.026816156</v>
      </c>
      <c r="R1709" s="712"/>
      <c r="S1709" s="713"/>
      <c r="T1709" s="714" t="n">
        <v>62.12</v>
      </c>
      <c r="U1709" s="715"/>
      <c r="V1709" s="262" t="n">
        <f aca="false">SUM(W1709:CI1709)</f>
        <v>0</v>
      </c>
      <c r="W1709" s="243" t="n">
        <v>0</v>
      </c>
      <c r="X1709" s="243" t="n">
        <v>0</v>
      </c>
      <c r="Y1709" s="243" t="n">
        <v>0</v>
      </c>
      <c r="Z1709" s="243" t="n">
        <v>0</v>
      </c>
      <c r="AA1709" s="243" t="n">
        <v>0</v>
      </c>
      <c r="AB1709" s="243" t="n">
        <v>0</v>
      </c>
      <c r="AC1709" s="243" t="n">
        <v>0</v>
      </c>
      <c r="AD1709" s="243" t="n">
        <v>0</v>
      </c>
      <c r="AE1709" s="243" t="n">
        <v>0</v>
      </c>
      <c r="AF1709" s="243" t="n">
        <v>0</v>
      </c>
      <c r="AG1709" s="243" t="n">
        <v>0</v>
      </c>
      <c r="AH1709" s="518" t="n">
        <v>0</v>
      </c>
      <c r="AI1709" s="243" t="n">
        <v>0</v>
      </c>
      <c r="AJ1709" s="243" t="n">
        <v>0</v>
      </c>
      <c r="AK1709" s="518" t="n">
        <v>0</v>
      </c>
      <c r="AL1709" s="518" t="n">
        <v>0</v>
      </c>
      <c r="AM1709" s="518" t="n">
        <v>0</v>
      </c>
      <c r="AN1709" s="518" t="n">
        <v>0</v>
      </c>
      <c r="AO1709" s="518" t="n">
        <v>0</v>
      </c>
      <c r="AP1709" s="518" t="n">
        <v>0</v>
      </c>
      <c r="AQ1709" s="518" t="n">
        <v>0</v>
      </c>
      <c r="AR1709" s="518" t="n">
        <v>0</v>
      </c>
      <c r="AS1709" s="518" t="n">
        <v>0</v>
      </c>
      <c r="AT1709" s="518" t="n">
        <v>0</v>
      </c>
      <c r="AU1709" s="518" t="n">
        <v>0</v>
      </c>
      <c r="AV1709" s="518" t="n">
        <v>0</v>
      </c>
      <c r="AW1709" s="518" t="n">
        <v>0</v>
      </c>
      <c r="AX1709" s="518" t="n">
        <v>0</v>
      </c>
      <c r="AY1709" s="518" t="n">
        <v>0</v>
      </c>
      <c r="AZ1709" s="518" t="n">
        <v>0</v>
      </c>
      <c r="BA1709" s="518" t="n">
        <v>0</v>
      </c>
      <c r="BB1709" s="518" t="n">
        <v>0</v>
      </c>
      <c r="BC1709" s="518" t="n">
        <v>0</v>
      </c>
      <c r="BD1709" s="518" t="n">
        <v>0</v>
      </c>
      <c r="BE1709" s="518" t="n">
        <v>0</v>
      </c>
      <c r="BF1709" s="518" t="n">
        <v>0</v>
      </c>
      <c r="BG1709" s="518" t="n">
        <v>0</v>
      </c>
      <c r="BH1709" s="518" t="n">
        <v>0</v>
      </c>
      <c r="BI1709" s="518" t="n">
        <v>0</v>
      </c>
      <c r="BJ1709" s="518"/>
      <c r="BK1709" s="518"/>
      <c r="BL1709" s="518" t="n">
        <v>0</v>
      </c>
      <c r="BM1709" s="518"/>
      <c r="BN1709" s="518"/>
      <c r="BO1709" s="518"/>
      <c r="BP1709" s="518"/>
      <c r="BQ1709" s="518"/>
      <c r="BR1709" s="518"/>
      <c r="BS1709" s="518"/>
      <c r="BT1709" s="518"/>
      <c r="BU1709" s="518"/>
      <c r="BV1709" s="518" t="n">
        <v>0</v>
      </c>
      <c r="BW1709" s="518" t="n">
        <v>0</v>
      </c>
      <c r="BX1709" s="518" t="n">
        <v>0</v>
      </c>
      <c r="BY1709" s="518" t="n">
        <v>0</v>
      </c>
      <c r="BZ1709" s="518" t="n">
        <v>0</v>
      </c>
      <c r="CA1709" s="518" t="n">
        <v>0</v>
      </c>
      <c r="CB1709" s="518" t="n">
        <v>0</v>
      </c>
      <c r="CC1709" s="518" t="n">
        <v>0</v>
      </c>
      <c r="CD1709" s="518" t="n">
        <v>0</v>
      </c>
      <c r="CE1709" s="518" t="n">
        <v>0</v>
      </c>
      <c r="CF1709" s="518" t="n">
        <v>0</v>
      </c>
      <c r="CG1709" s="518" t="n">
        <v>0</v>
      </c>
      <c r="CH1709" s="518"/>
      <c r="CI1709" s="716"/>
      <c r="CL1709" s="48" t="n">
        <v>0</v>
      </c>
      <c r="CM1709" s="48" t="n">
        <f aca="false">CL1709-V1709</f>
        <v>0</v>
      </c>
      <c r="CN1709" s="702" t="n">
        <f aca="false">SUM(CO1709:DR1709)</f>
        <v>0</v>
      </c>
      <c r="CO1709" s="703" t="n">
        <v>0</v>
      </c>
      <c r="CP1709" s="703"/>
      <c r="CQ1709" s="703" t="n">
        <v>0</v>
      </c>
      <c r="CR1709" s="703"/>
      <c r="CS1709" s="703" t="n">
        <v>0</v>
      </c>
      <c r="CT1709" s="703" t="n">
        <v>0</v>
      </c>
      <c r="CU1709" s="703"/>
      <c r="CV1709" s="703"/>
      <c r="CW1709" s="703"/>
      <c r="CX1709" s="703" t="n">
        <v>0</v>
      </c>
      <c r="CY1709" s="703" t="n">
        <v>0</v>
      </c>
      <c r="CZ1709" s="703" t="n">
        <v>0</v>
      </c>
      <c r="DA1709" s="703"/>
      <c r="DB1709" s="703"/>
      <c r="DC1709" s="703"/>
      <c r="DD1709" s="703"/>
      <c r="DE1709" s="703" t="n">
        <v>0</v>
      </c>
      <c r="DF1709" s="703"/>
      <c r="DG1709" s="703" t="n">
        <v>0</v>
      </c>
      <c r="DH1709" s="703" t="n">
        <v>0</v>
      </c>
      <c r="DI1709" s="703" t="n">
        <v>0</v>
      </c>
      <c r="DJ1709" s="703" t="n">
        <v>0</v>
      </c>
      <c r="DK1709" s="703" t="n">
        <v>0</v>
      </c>
      <c r="DL1709" s="703" t="n">
        <v>0</v>
      </c>
      <c r="DM1709" s="703"/>
      <c r="DN1709" s="703"/>
      <c r="DO1709" s="703"/>
      <c r="DP1709" s="703" t="n">
        <v>0</v>
      </c>
      <c r="DQ1709" s="703"/>
      <c r="DR1709" s="703"/>
      <c r="DS1709" s="704" t="n">
        <f aca="false">CN1709-V1709</f>
        <v>0</v>
      </c>
      <c r="DT1709" s="553"/>
      <c r="DU1709" s="48"/>
    </row>
    <row r="1710" customFormat="false" ht="15" hidden="false" customHeight="true" outlineLevel="0" collapsed="false">
      <c r="A1710" s="705" t="n">
        <f aca="false">A1709+1</f>
        <v>1701</v>
      </c>
      <c r="B1710" s="706" t="s">
        <v>2344</v>
      </c>
      <c r="C1710" s="706" t="s">
        <v>640</v>
      </c>
      <c r="D1710" s="706" t="s">
        <v>641</v>
      </c>
      <c r="E1710" s="243" t="n">
        <f aca="false">COUNTIF($G$10:$G$1856,$G1710)</f>
        <v>1</v>
      </c>
      <c r="F1710" s="706"/>
      <c r="G1710" s="706" t="s">
        <v>3721</v>
      </c>
      <c r="H1710" s="707" t="s">
        <v>3722</v>
      </c>
      <c r="I1710" s="708" t="s">
        <v>993</v>
      </c>
      <c r="J1710" s="707" t="s">
        <v>635</v>
      </c>
      <c r="K1710" s="709" t="n">
        <v>0</v>
      </c>
      <c r="L1710" s="707" t="s">
        <v>634</v>
      </c>
      <c r="M1710" s="708" t="s">
        <v>994</v>
      </c>
      <c r="N1710" s="710" t="s">
        <v>934</v>
      </c>
      <c r="O1710" s="512" t="n">
        <v>1</v>
      </c>
      <c r="P1710" s="512" t="n">
        <v>1</v>
      </c>
      <c r="Q1710" s="711" t="n">
        <v>0.013263054</v>
      </c>
      <c r="R1710" s="712"/>
      <c r="S1710" s="713"/>
      <c r="T1710" s="714" t="n">
        <v>30.72</v>
      </c>
      <c r="U1710" s="715"/>
      <c r="V1710" s="262" t="n">
        <f aca="false">SUM(W1710:CI1710)</f>
        <v>0</v>
      </c>
      <c r="W1710" s="243" t="n">
        <v>0</v>
      </c>
      <c r="X1710" s="243" t="n">
        <v>0</v>
      </c>
      <c r="Y1710" s="243" t="n">
        <v>0</v>
      </c>
      <c r="Z1710" s="243" t="n">
        <v>0</v>
      </c>
      <c r="AA1710" s="243" t="n">
        <v>0</v>
      </c>
      <c r="AB1710" s="243" t="n">
        <v>0</v>
      </c>
      <c r="AC1710" s="243" t="n">
        <v>0</v>
      </c>
      <c r="AD1710" s="243" t="n">
        <v>0</v>
      </c>
      <c r="AE1710" s="243" t="n">
        <v>0</v>
      </c>
      <c r="AF1710" s="243" t="n">
        <v>0</v>
      </c>
      <c r="AG1710" s="243" t="n">
        <v>0</v>
      </c>
      <c r="AH1710" s="518" t="n">
        <v>0</v>
      </c>
      <c r="AI1710" s="243" t="n">
        <v>0</v>
      </c>
      <c r="AJ1710" s="243" t="n">
        <v>0</v>
      </c>
      <c r="AK1710" s="518" t="n">
        <v>0</v>
      </c>
      <c r="AL1710" s="518" t="n">
        <v>0</v>
      </c>
      <c r="AM1710" s="518" t="n">
        <v>0</v>
      </c>
      <c r="AN1710" s="518" t="n">
        <v>0</v>
      </c>
      <c r="AO1710" s="518" t="n">
        <v>0</v>
      </c>
      <c r="AP1710" s="518" t="n">
        <v>0</v>
      </c>
      <c r="AQ1710" s="518" t="n">
        <v>0</v>
      </c>
      <c r="AR1710" s="518" t="n">
        <v>0</v>
      </c>
      <c r="AS1710" s="518" t="n">
        <v>0</v>
      </c>
      <c r="AT1710" s="518" t="n">
        <v>0</v>
      </c>
      <c r="AU1710" s="518" t="n">
        <v>0</v>
      </c>
      <c r="AV1710" s="518" t="n">
        <v>0</v>
      </c>
      <c r="AW1710" s="518" t="n">
        <v>0</v>
      </c>
      <c r="AX1710" s="518" t="n">
        <v>0</v>
      </c>
      <c r="AY1710" s="518" t="n">
        <v>0</v>
      </c>
      <c r="AZ1710" s="518" t="n">
        <v>0</v>
      </c>
      <c r="BA1710" s="518" t="n">
        <v>0</v>
      </c>
      <c r="BB1710" s="518" t="n">
        <v>0</v>
      </c>
      <c r="BC1710" s="518" t="n">
        <v>0</v>
      </c>
      <c r="BD1710" s="518" t="n">
        <v>0</v>
      </c>
      <c r="BE1710" s="518" t="n">
        <v>0</v>
      </c>
      <c r="BF1710" s="518" t="n">
        <v>0</v>
      </c>
      <c r="BG1710" s="518" t="n">
        <v>0</v>
      </c>
      <c r="BH1710" s="518" t="n">
        <v>0</v>
      </c>
      <c r="BI1710" s="518" t="n">
        <v>0</v>
      </c>
      <c r="BJ1710" s="518"/>
      <c r="BK1710" s="518"/>
      <c r="BL1710" s="518" t="n">
        <v>0</v>
      </c>
      <c r="BM1710" s="518"/>
      <c r="BN1710" s="518"/>
      <c r="BO1710" s="518"/>
      <c r="BP1710" s="518"/>
      <c r="BQ1710" s="518"/>
      <c r="BR1710" s="518"/>
      <c r="BS1710" s="518"/>
      <c r="BT1710" s="518"/>
      <c r="BU1710" s="518"/>
      <c r="BV1710" s="518" t="n">
        <v>0</v>
      </c>
      <c r="BW1710" s="518" t="n">
        <v>0</v>
      </c>
      <c r="BX1710" s="518" t="n">
        <v>0</v>
      </c>
      <c r="BY1710" s="518" t="n">
        <v>0</v>
      </c>
      <c r="BZ1710" s="518" t="n">
        <v>0</v>
      </c>
      <c r="CA1710" s="518" t="n">
        <v>0</v>
      </c>
      <c r="CB1710" s="518" t="n">
        <v>0</v>
      </c>
      <c r="CC1710" s="518" t="n">
        <v>0</v>
      </c>
      <c r="CD1710" s="518" t="n">
        <v>0</v>
      </c>
      <c r="CE1710" s="518" t="n">
        <v>0</v>
      </c>
      <c r="CF1710" s="518" t="n">
        <v>0</v>
      </c>
      <c r="CG1710" s="518" t="n">
        <v>0</v>
      </c>
      <c r="CH1710" s="518"/>
      <c r="CI1710" s="716"/>
      <c r="CL1710" s="48" t="n">
        <v>0</v>
      </c>
      <c r="CM1710" s="48" t="n">
        <f aca="false">CL1710-V1710</f>
        <v>0</v>
      </c>
      <c r="CN1710" s="702" t="n">
        <f aca="false">SUM(CO1710:DR1710)</f>
        <v>0</v>
      </c>
      <c r="CO1710" s="703" t="n">
        <v>0</v>
      </c>
      <c r="CP1710" s="703"/>
      <c r="CQ1710" s="703" t="n">
        <v>0</v>
      </c>
      <c r="CR1710" s="703"/>
      <c r="CS1710" s="703" t="n">
        <v>0</v>
      </c>
      <c r="CT1710" s="703" t="n">
        <v>0</v>
      </c>
      <c r="CU1710" s="703"/>
      <c r="CV1710" s="703"/>
      <c r="CW1710" s="703"/>
      <c r="CX1710" s="703" t="n">
        <v>0</v>
      </c>
      <c r="CY1710" s="703" t="n">
        <v>0</v>
      </c>
      <c r="CZ1710" s="703" t="n">
        <v>0</v>
      </c>
      <c r="DA1710" s="703"/>
      <c r="DB1710" s="703"/>
      <c r="DC1710" s="703"/>
      <c r="DD1710" s="703"/>
      <c r="DE1710" s="703" t="n">
        <v>0</v>
      </c>
      <c r="DF1710" s="703"/>
      <c r="DG1710" s="703" t="n">
        <v>0</v>
      </c>
      <c r="DH1710" s="703" t="n">
        <v>0</v>
      </c>
      <c r="DI1710" s="703" t="n">
        <v>0</v>
      </c>
      <c r="DJ1710" s="703" t="n">
        <v>0</v>
      </c>
      <c r="DK1710" s="703" t="n">
        <v>0</v>
      </c>
      <c r="DL1710" s="703" t="n">
        <v>0</v>
      </c>
      <c r="DM1710" s="703"/>
      <c r="DN1710" s="703"/>
      <c r="DO1710" s="703"/>
      <c r="DP1710" s="703" t="n">
        <v>0</v>
      </c>
      <c r="DQ1710" s="703"/>
      <c r="DR1710" s="703"/>
      <c r="DS1710" s="704" t="n">
        <f aca="false">CN1710-V1710</f>
        <v>0</v>
      </c>
      <c r="DT1710" s="553"/>
      <c r="DU1710" s="48"/>
    </row>
    <row r="1711" customFormat="false" ht="15" hidden="false" customHeight="true" outlineLevel="0" collapsed="false">
      <c r="A1711" s="705" t="n">
        <f aca="false">A1710+1</f>
        <v>1702</v>
      </c>
      <c r="B1711" s="706" t="s">
        <v>2344</v>
      </c>
      <c r="C1711" s="706" t="s">
        <v>640</v>
      </c>
      <c r="D1711" s="706" t="s">
        <v>641</v>
      </c>
      <c r="E1711" s="243" t="n">
        <f aca="false">COUNTIF($G$10:$G$1856,$G1711)</f>
        <v>1</v>
      </c>
      <c r="F1711" s="706"/>
      <c r="G1711" s="706" t="s">
        <v>3723</v>
      </c>
      <c r="H1711" s="707" t="s">
        <v>3724</v>
      </c>
      <c r="I1711" s="708" t="s">
        <v>1398</v>
      </c>
      <c r="J1711" s="707" t="s">
        <v>635</v>
      </c>
      <c r="K1711" s="709" t="n">
        <v>0</v>
      </c>
      <c r="L1711" s="707" t="s">
        <v>634</v>
      </c>
      <c r="M1711" s="708" t="s">
        <v>1429</v>
      </c>
      <c r="N1711" s="710" t="s">
        <v>934</v>
      </c>
      <c r="O1711" s="512" t="n">
        <v>1</v>
      </c>
      <c r="P1711" s="512" t="n">
        <v>1</v>
      </c>
      <c r="Q1711" s="711" t="n">
        <v>0.00336618</v>
      </c>
      <c r="R1711" s="712"/>
      <c r="S1711" s="713"/>
      <c r="T1711" s="714" t="n">
        <v>7.8</v>
      </c>
      <c r="U1711" s="715"/>
      <c r="V1711" s="262" t="n">
        <f aca="false">SUM(W1711:CI1711)</f>
        <v>0</v>
      </c>
      <c r="W1711" s="243" t="n">
        <v>0</v>
      </c>
      <c r="X1711" s="243" t="n">
        <v>0</v>
      </c>
      <c r="Y1711" s="243" t="n">
        <v>0</v>
      </c>
      <c r="Z1711" s="243" t="n">
        <v>0</v>
      </c>
      <c r="AA1711" s="243" t="n">
        <v>0</v>
      </c>
      <c r="AB1711" s="243" t="n">
        <v>0</v>
      </c>
      <c r="AC1711" s="243" t="n">
        <v>0</v>
      </c>
      <c r="AD1711" s="243" t="n">
        <v>0</v>
      </c>
      <c r="AE1711" s="243" t="n">
        <v>0</v>
      </c>
      <c r="AF1711" s="243" t="n">
        <v>0</v>
      </c>
      <c r="AG1711" s="243" t="n">
        <v>0</v>
      </c>
      <c r="AH1711" s="518" t="n">
        <v>0</v>
      </c>
      <c r="AI1711" s="243" t="n">
        <v>0</v>
      </c>
      <c r="AJ1711" s="243" t="n">
        <v>0</v>
      </c>
      <c r="AK1711" s="518" t="n">
        <v>0</v>
      </c>
      <c r="AL1711" s="518" t="n">
        <v>0</v>
      </c>
      <c r="AM1711" s="518" t="n">
        <v>0</v>
      </c>
      <c r="AN1711" s="518" t="n">
        <v>0</v>
      </c>
      <c r="AO1711" s="518" t="n">
        <v>0</v>
      </c>
      <c r="AP1711" s="518" t="n">
        <v>0</v>
      </c>
      <c r="AQ1711" s="518" t="n">
        <v>0</v>
      </c>
      <c r="AR1711" s="518" t="n">
        <v>0</v>
      </c>
      <c r="AS1711" s="518" t="n">
        <v>0</v>
      </c>
      <c r="AT1711" s="518" t="n">
        <v>0</v>
      </c>
      <c r="AU1711" s="518" t="n">
        <v>0</v>
      </c>
      <c r="AV1711" s="518" t="n">
        <v>0</v>
      </c>
      <c r="AW1711" s="518" t="n">
        <v>0</v>
      </c>
      <c r="AX1711" s="518" t="n">
        <v>0</v>
      </c>
      <c r="AY1711" s="518" t="n">
        <v>0</v>
      </c>
      <c r="AZ1711" s="518" t="n">
        <v>0</v>
      </c>
      <c r="BA1711" s="518" t="n">
        <v>0</v>
      </c>
      <c r="BB1711" s="518" t="n">
        <v>0</v>
      </c>
      <c r="BC1711" s="518" t="n">
        <v>0</v>
      </c>
      <c r="BD1711" s="518" t="n">
        <v>0</v>
      </c>
      <c r="BE1711" s="518" t="n">
        <v>0</v>
      </c>
      <c r="BF1711" s="518" t="n">
        <v>0</v>
      </c>
      <c r="BG1711" s="518" t="n">
        <v>0</v>
      </c>
      <c r="BH1711" s="518" t="n">
        <v>0</v>
      </c>
      <c r="BI1711" s="518" t="n">
        <v>0</v>
      </c>
      <c r="BJ1711" s="518"/>
      <c r="BK1711" s="518"/>
      <c r="BL1711" s="518" t="n">
        <v>0</v>
      </c>
      <c r="BM1711" s="518"/>
      <c r="BN1711" s="518"/>
      <c r="BO1711" s="518"/>
      <c r="BP1711" s="518"/>
      <c r="BQ1711" s="518"/>
      <c r="BR1711" s="518"/>
      <c r="BS1711" s="518"/>
      <c r="BT1711" s="518"/>
      <c r="BU1711" s="518"/>
      <c r="BV1711" s="518" t="n">
        <v>0</v>
      </c>
      <c r="BW1711" s="518" t="n">
        <v>0</v>
      </c>
      <c r="BX1711" s="518" t="n">
        <v>0</v>
      </c>
      <c r="BY1711" s="518" t="n">
        <v>0</v>
      </c>
      <c r="BZ1711" s="518" t="n">
        <v>0</v>
      </c>
      <c r="CA1711" s="518" t="n">
        <v>0</v>
      </c>
      <c r="CB1711" s="518" t="n">
        <v>0</v>
      </c>
      <c r="CC1711" s="518" t="n">
        <v>0</v>
      </c>
      <c r="CD1711" s="518" t="n">
        <v>0</v>
      </c>
      <c r="CE1711" s="518" t="n">
        <v>0</v>
      </c>
      <c r="CF1711" s="518" t="n">
        <v>0</v>
      </c>
      <c r="CG1711" s="518" t="n">
        <v>0</v>
      </c>
      <c r="CH1711" s="518"/>
      <c r="CI1711" s="716"/>
      <c r="CL1711" s="48" t="n">
        <v>0</v>
      </c>
      <c r="CM1711" s="48" t="n">
        <f aca="false">CL1711-V1711</f>
        <v>0</v>
      </c>
      <c r="CN1711" s="702" t="n">
        <f aca="false">SUM(CO1711:DR1711)</f>
        <v>0</v>
      </c>
      <c r="CO1711" s="703" t="n">
        <v>0</v>
      </c>
      <c r="CP1711" s="703"/>
      <c r="CQ1711" s="703" t="n">
        <v>0</v>
      </c>
      <c r="CR1711" s="703"/>
      <c r="CS1711" s="703" t="n">
        <v>0</v>
      </c>
      <c r="CT1711" s="703" t="n">
        <v>0</v>
      </c>
      <c r="CU1711" s="703"/>
      <c r="CV1711" s="703"/>
      <c r="CW1711" s="703"/>
      <c r="CX1711" s="703" t="n">
        <v>0</v>
      </c>
      <c r="CY1711" s="703" t="n">
        <v>0</v>
      </c>
      <c r="CZ1711" s="703" t="n">
        <v>0</v>
      </c>
      <c r="DA1711" s="703"/>
      <c r="DB1711" s="703"/>
      <c r="DC1711" s="703"/>
      <c r="DD1711" s="703"/>
      <c r="DE1711" s="703" t="n">
        <v>0</v>
      </c>
      <c r="DF1711" s="703"/>
      <c r="DG1711" s="703" t="n">
        <v>0</v>
      </c>
      <c r="DH1711" s="703" t="n">
        <v>0</v>
      </c>
      <c r="DI1711" s="703" t="n">
        <v>0</v>
      </c>
      <c r="DJ1711" s="703" t="n">
        <v>0</v>
      </c>
      <c r="DK1711" s="703" t="n">
        <v>0</v>
      </c>
      <c r="DL1711" s="703" t="n">
        <v>0</v>
      </c>
      <c r="DM1711" s="703"/>
      <c r="DN1711" s="703"/>
      <c r="DO1711" s="703"/>
      <c r="DP1711" s="703" t="n">
        <v>0</v>
      </c>
      <c r="DQ1711" s="703"/>
      <c r="DR1711" s="703"/>
      <c r="DS1711" s="704" t="n">
        <f aca="false">CN1711-V1711</f>
        <v>0</v>
      </c>
      <c r="DT1711" s="553"/>
      <c r="DU1711" s="48"/>
    </row>
    <row r="1712" customFormat="false" ht="15" hidden="false" customHeight="true" outlineLevel="0" collapsed="false">
      <c r="A1712" s="705" t="n">
        <f aca="false">A1711+1</f>
        <v>1703</v>
      </c>
      <c r="B1712" s="706" t="s">
        <v>2344</v>
      </c>
      <c r="C1712" s="706" t="s">
        <v>640</v>
      </c>
      <c r="D1712" s="706" t="s">
        <v>641</v>
      </c>
      <c r="E1712" s="243" t="n">
        <f aca="false">COUNTIF($G$10:$G$1856,$G1712)</f>
        <v>1</v>
      </c>
      <c r="F1712" s="706"/>
      <c r="G1712" s="706" t="s">
        <v>3725</v>
      </c>
      <c r="H1712" s="707" t="s">
        <v>3726</v>
      </c>
      <c r="I1712" s="708" t="s">
        <v>1027</v>
      </c>
      <c r="J1712" s="707" t="s">
        <v>635</v>
      </c>
      <c r="K1712" s="709" t="n">
        <v>0</v>
      </c>
      <c r="L1712" s="707" t="s">
        <v>634</v>
      </c>
      <c r="M1712" s="708" t="s">
        <v>1028</v>
      </c>
      <c r="N1712" s="710" t="s">
        <v>934</v>
      </c>
      <c r="O1712" s="512" t="n">
        <v>1</v>
      </c>
      <c r="P1712" s="512" t="n">
        <v>1</v>
      </c>
      <c r="Q1712" s="711" t="n">
        <v>0.00352926</v>
      </c>
      <c r="R1712" s="712"/>
      <c r="S1712" s="713"/>
      <c r="T1712" s="714" t="n">
        <v>8.18</v>
      </c>
      <c r="U1712" s="715"/>
      <c r="V1712" s="262" t="n">
        <f aca="false">SUM(W1712:CI1712)</f>
        <v>0</v>
      </c>
      <c r="W1712" s="243" t="n">
        <v>0</v>
      </c>
      <c r="X1712" s="243" t="n">
        <v>0</v>
      </c>
      <c r="Y1712" s="243" t="n">
        <v>0</v>
      </c>
      <c r="Z1712" s="243" t="n">
        <v>0</v>
      </c>
      <c r="AA1712" s="243" t="n">
        <v>0</v>
      </c>
      <c r="AB1712" s="243" t="n">
        <v>0</v>
      </c>
      <c r="AC1712" s="243" t="n">
        <v>0</v>
      </c>
      <c r="AD1712" s="243" t="n">
        <v>0</v>
      </c>
      <c r="AE1712" s="243" t="n">
        <v>0</v>
      </c>
      <c r="AF1712" s="243" t="n">
        <v>0</v>
      </c>
      <c r="AG1712" s="243" t="n">
        <v>0</v>
      </c>
      <c r="AH1712" s="518" t="n">
        <v>0</v>
      </c>
      <c r="AI1712" s="243" t="n">
        <v>0</v>
      </c>
      <c r="AJ1712" s="243" t="n">
        <v>0</v>
      </c>
      <c r="AK1712" s="518" t="n">
        <v>0</v>
      </c>
      <c r="AL1712" s="518" t="n">
        <v>0</v>
      </c>
      <c r="AM1712" s="518" t="n">
        <v>0</v>
      </c>
      <c r="AN1712" s="518" t="n">
        <v>0</v>
      </c>
      <c r="AO1712" s="518" t="n">
        <v>0</v>
      </c>
      <c r="AP1712" s="518" t="n">
        <v>0</v>
      </c>
      <c r="AQ1712" s="518" t="n">
        <v>0</v>
      </c>
      <c r="AR1712" s="518" t="n">
        <v>0</v>
      </c>
      <c r="AS1712" s="518" t="n">
        <v>0</v>
      </c>
      <c r="AT1712" s="518" t="n">
        <v>0</v>
      </c>
      <c r="AU1712" s="518" t="n">
        <v>0</v>
      </c>
      <c r="AV1712" s="518" t="n">
        <v>0</v>
      </c>
      <c r="AW1712" s="518" t="n">
        <v>0</v>
      </c>
      <c r="AX1712" s="518" t="n">
        <v>0</v>
      </c>
      <c r="AY1712" s="518" t="n">
        <v>0</v>
      </c>
      <c r="AZ1712" s="518" t="n">
        <v>0</v>
      </c>
      <c r="BA1712" s="518" t="n">
        <v>0</v>
      </c>
      <c r="BB1712" s="518" t="n">
        <v>0</v>
      </c>
      <c r="BC1712" s="518" t="n">
        <v>0</v>
      </c>
      <c r="BD1712" s="518" t="n">
        <v>0</v>
      </c>
      <c r="BE1712" s="518" t="n">
        <v>0</v>
      </c>
      <c r="BF1712" s="518" t="n">
        <v>0</v>
      </c>
      <c r="BG1712" s="518" t="n">
        <v>0</v>
      </c>
      <c r="BH1712" s="518" t="n">
        <v>0</v>
      </c>
      <c r="BI1712" s="518" t="n">
        <v>0</v>
      </c>
      <c r="BJ1712" s="518"/>
      <c r="BK1712" s="518"/>
      <c r="BL1712" s="518" t="n">
        <v>0</v>
      </c>
      <c r="BM1712" s="518"/>
      <c r="BN1712" s="518"/>
      <c r="BO1712" s="518"/>
      <c r="BP1712" s="518"/>
      <c r="BQ1712" s="518"/>
      <c r="BR1712" s="518"/>
      <c r="BS1712" s="518"/>
      <c r="BT1712" s="518"/>
      <c r="BU1712" s="518"/>
      <c r="BV1712" s="518" t="n">
        <v>0</v>
      </c>
      <c r="BW1712" s="518" t="n">
        <v>0</v>
      </c>
      <c r="BX1712" s="518" t="n">
        <v>0</v>
      </c>
      <c r="BY1712" s="518" t="n">
        <v>0</v>
      </c>
      <c r="BZ1712" s="518" t="n">
        <v>0</v>
      </c>
      <c r="CA1712" s="518" t="n">
        <v>0</v>
      </c>
      <c r="CB1712" s="518" t="n">
        <v>0</v>
      </c>
      <c r="CC1712" s="518" t="n">
        <v>0</v>
      </c>
      <c r="CD1712" s="518" t="n">
        <v>0</v>
      </c>
      <c r="CE1712" s="518" t="n">
        <v>0</v>
      </c>
      <c r="CF1712" s="518" t="n">
        <v>0</v>
      </c>
      <c r="CG1712" s="518" t="n">
        <v>0</v>
      </c>
      <c r="CH1712" s="518"/>
      <c r="CI1712" s="716"/>
      <c r="CL1712" s="48" t="n">
        <v>0</v>
      </c>
      <c r="CM1712" s="48" t="n">
        <f aca="false">CL1712-V1712</f>
        <v>0</v>
      </c>
      <c r="CN1712" s="702" t="n">
        <f aca="false">SUM(CO1712:DR1712)</f>
        <v>0</v>
      </c>
      <c r="CO1712" s="703" t="n">
        <v>0</v>
      </c>
      <c r="CP1712" s="703"/>
      <c r="CQ1712" s="703" t="n">
        <v>0</v>
      </c>
      <c r="CR1712" s="703"/>
      <c r="CS1712" s="703" t="n">
        <v>0</v>
      </c>
      <c r="CT1712" s="703" t="n">
        <v>0</v>
      </c>
      <c r="CU1712" s="703"/>
      <c r="CV1712" s="703"/>
      <c r="CW1712" s="703"/>
      <c r="CX1712" s="703" t="n">
        <v>0</v>
      </c>
      <c r="CY1712" s="703" t="n">
        <v>0</v>
      </c>
      <c r="CZ1712" s="703" t="n">
        <v>0</v>
      </c>
      <c r="DA1712" s="703"/>
      <c r="DB1712" s="703"/>
      <c r="DC1712" s="703"/>
      <c r="DD1712" s="703"/>
      <c r="DE1712" s="703" t="n">
        <v>0</v>
      </c>
      <c r="DF1712" s="703"/>
      <c r="DG1712" s="703" t="n">
        <v>0</v>
      </c>
      <c r="DH1712" s="703" t="n">
        <v>0</v>
      </c>
      <c r="DI1712" s="703" t="n">
        <v>0</v>
      </c>
      <c r="DJ1712" s="703" t="n">
        <v>0</v>
      </c>
      <c r="DK1712" s="703" t="n">
        <v>0</v>
      </c>
      <c r="DL1712" s="703" t="n">
        <v>0</v>
      </c>
      <c r="DM1712" s="703"/>
      <c r="DN1712" s="703"/>
      <c r="DO1712" s="703"/>
      <c r="DP1712" s="703" t="n">
        <v>0</v>
      </c>
      <c r="DQ1712" s="703"/>
      <c r="DR1712" s="703"/>
      <c r="DS1712" s="704" t="n">
        <f aca="false">CN1712-V1712</f>
        <v>0</v>
      </c>
      <c r="DT1712" s="553"/>
      <c r="DU1712" s="48"/>
    </row>
    <row r="1713" customFormat="false" ht="15" hidden="false" customHeight="true" outlineLevel="0" collapsed="false">
      <c r="A1713" s="705" t="n">
        <f aca="false">A1712+1</f>
        <v>1704</v>
      </c>
      <c r="B1713" s="706" t="s">
        <v>2344</v>
      </c>
      <c r="C1713" s="706" t="s">
        <v>640</v>
      </c>
      <c r="D1713" s="706" t="s">
        <v>641</v>
      </c>
      <c r="E1713" s="243" t="n">
        <f aca="false">COUNTIF($G$10:$G$1856,$G1713)</f>
        <v>1</v>
      </c>
      <c r="F1713" s="706"/>
      <c r="G1713" s="706" t="s">
        <v>3727</v>
      </c>
      <c r="H1713" s="707" t="s">
        <v>3728</v>
      </c>
      <c r="I1713" s="708" t="s">
        <v>1031</v>
      </c>
      <c r="J1713" s="707" t="s">
        <v>635</v>
      </c>
      <c r="K1713" s="709" t="n">
        <v>0</v>
      </c>
      <c r="L1713" s="707" t="s">
        <v>634</v>
      </c>
      <c r="M1713" s="708" t="s">
        <v>1032</v>
      </c>
      <c r="N1713" s="710" t="s">
        <v>934</v>
      </c>
      <c r="O1713" s="512" t="n">
        <v>1</v>
      </c>
      <c r="P1713" s="512" t="n">
        <v>1</v>
      </c>
      <c r="Q1713" s="711" t="n">
        <v>0.00352926</v>
      </c>
      <c r="R1713" s="712"/>
      <c r="S1713" s="713"/>
      <c r="T1713" s="714" t="n">
        <v>8.18</v>
      </c>
      <c r="U1713" s="715"/>
      <c r="V1713" s="262" t="n">
        <f aca="false">SUM(W1713:CI1713)</f>
        <v>0</v>
      </c>
      <c r="W1713" s="243" t="n">
        <v>0</v>
      </c>
      <c r="X1713" s="243" t="n">
        <v>0</v>
      </c>
      <c r="Y1713" s="243" t="n">
        <v>0</v>
      </c>
      <c r="Z1713" s="243" t="n">
        <v>0</v>
      </c>
      <c r="AA1713" s="243" t="n">
        <v>0</v>
      </c>
      <c r="AB1713" s="243" t="n">
        <v>0</v>
      </c>
      <c r="AC1713" s="243" t="n">
        <v>0</v>
      </c>
      <c r="AD1713" s="243" t="n">
        <v>0</v>
      </c>
      <c r="AE1713" s="243" t="n">
        <v>0</v>
      </c>
      <c r="AF1713" s="243" t="n">
        <v>0</v>
      </c>
      <c r="AG1713" s="243" t="n">
        <v>0</v>
      </c>
      <c r="AH1713" s="518" t="n">
        <v>0</v>
      </c>
      <c r="AI1713" s="243" t="n">
        <v>0</v>
      </c>
      <c r="AJ1713" s="243" t="n">
        <v>0</v>
      </c>
      <c r="AK1713" s="518" t="n">
        <v>0</v>
      </c>
      <c r="AL1713" s="518" t="n">
        <v>0</v>
      </c>
      <c r="AM1713" s="518" t="n">
        <v>0</v>
      </c>
      <c r="AN1713" s="518" t="n">
        <v>0</v>
      </c>
      <c r="AO1713" s="518" t="n">
        <v>0</v>
      </c>
      <c r="AP1713" s="518" t="n">
        <v>0</v>
      </c>
      <c r="AQ1713" s="518" t="n">
        <v>0</v>
      </c>
      <c r="AR1713" s="518" t="n">
        <v>0</v>
      </c>
      <c r="AS1713" s="518" t="n">
        <v>0</v>
      </c>
      <c r="AT1713" s="518" t="n">
        <v>0</v>
      </c>
      <c r="AU1713" s="518" t="n">
        <v>0</v>
      </c>
      <c r="AV1713" s="518" t="n">
        <v>0</v>
      </c>
      <c r="AW1713" s="518" t="n">
        <v>0</v>
      </c>
      <c r="AX1713" s="518" t="n">
        <v>0</v>
      </c>
      <c r="AY1713" s="518" t="n">
        <v>0</v>
      </c>
      <c r="AZ1713" s="518" t="n">
        <v>0</v>
      </c>
      <c r="BA1713" s="518" t="n">
        <v>0</v>
      </c>
      <c r="BB1713" s="518" t="n">
        <v>0</v>
      </c>
      <c r="BC1713" s="518" t="n">
        <v>0</v>
      </c>
      <c r="BD1713" s="518" t="n">
        <v>0</v>
      </c>
      <c r="BE1713" s="518" t="n">
        <v>0</v>
      </c>
      <c r="BF1713" s="518" t="n">
        <v>0</v>
      </c>
      <c r="BG1713" s="518" t="n">
        <v>0</v>
      </c>
      <c r="BH1713" s="518" t="n">
        <v>0</v>
      </c>
      <c r="BI1713" s="518" t="n">
        <v>0</v>
      </c>
      <c r="BJ1713" s="518"/>
      <c r="BK1713" s="518"/>
      <c r="BL1713" s="518" t="n">
        <v>0</v>
      </c>
      <c r="BM1713" s="518"/>
      <c r="BN1713" s="518"/>
      <c r="BO1713" s="518"/>
      <c r="BP1713" s="518"/>
      <c r="BQ1713" s="518"/>
      <c r="BR1713" s="518"/>
      <c r="BS1713" s="518"/>
      <c r="BT1713" s="518"/>
      <c r="BU1713" s="518"/>
      <c r="BV1713" s="518" t="n">
        <v>0</v>
      </c>
      <c r="BW1713" s="518" t="n">
        <v>0</v>
      </c>
      <c r="BX1713" s="518" t="n">
        <v>0</v>
      </c>
      <c r="BY1713" s="518" t="n">
        <v>0</v>
      </c>
      <c r="BZ1713" s="518" t="n">
        <v>0</v>
      </c>
      <c r="CA1713" s="518" t="n">
        <v>0</v>
      </c>
      <c r="CB1713" s="518" t="n">
        <v>0</v>
      </c>
      <c r="CC1713" s="518" t="n">
        <v>0</v>
      </c>
      <c r="CD1713" s="518" t="n">
        <v>0</v>
      </c>
      <c r="CE1713" s="518" t="n">
        <v>0</v>
      </c>
      <c r="CF1713" s="518" t="n">
        <v>0</v>
      </c>
      <c r="CG1713" s="518" t="n">
        <v>0</v>
      </c>
      <c r="CH1713" s="518"/>
      <c r="CI1713" s="716"/>
      <c r="CL1713" s="48" t="n">
        <v>0</v>
      </c>
      <c r="CM1713" s="48" t="n">
        <f aca="false">CL1713-V1713</f>
        <v>0</v>
      </c>
      <c r="CN1713" s="702" t="n">
        <f aca="false">SUM(CO1713:DR1713)</f>
        <v>0</v>
      </c>
      <c r="CO1713" s="703" t="n">
        <v>0</v>
      </c>
      <c r="CP1713" s="703"/>
      <c r="CQ1713" s="703" t="n">
        <v>0</v>
      </c>
      <c r="CR1713" s="703"/>
      <c r="CS1713" s="703" t="n">
        <v>0</v>
      </c>
      <c r="CT1713" s="703" t="n">
        <v>0</v>
      </c>
      <c r="CU1713" s="703"/>
      <c r="CV1713" s="703"/>
      <c r="CW1713" s="703"/>
      <c r="CX1713" s="703" t="n">
        <v>0</v>
      </c>
      <c r="CY1713" s="703" t="n">
        <v>0</v>
      </c>
      <c r="CZ1713" s="703" t="n">
        <v>0</v>
      </c>
      <c r="DA1713" s="703"/>
      <c r="DB1713" s="703"/>
      <c r="DC1713" s="703"/>
      <c r="DD1713" s="703"/>
      <c r="DE1713" s="703" t="n">
        <v>0</v>
      </c>
      <c r="DF1713" s="703"/>
      <c r="DG1713" s="703" t="n">
        <v>0</v>
      </c>
      <c r="DH1713" s="703" t="n">
        <v>0</v>
      </c>
      <c r="DI1713" s="703" t="n">
        <v>0</v>
      </c>
      <c r="DJ1713" s="703" t="n">
        <v>0</v>
      </c>
      <c r="DK1713" s="703" t="n">
        <v>0</v>
      </c>
      <c r="DL1713" s="703" t="n">
        <v>0</v>
      </c>
      <c r="DM1713" s="703"/>
      <c r="DN1713" s="703"/>
      <c r="DO1713" s="703"/>
      <c r="DP1713" s="703" t="n">
        <v>0</v>
      </c>
      <c r="DQ1713" s="703"/>
      <c r="DR1713" s="703"/>
      <c r="DS1713" s="704" t="n">
        <f aca="false">CN1713-V1713</f>
        <v>0</v>
      </c>
      <c r="DT1713" s="553"/>
      <c r="DU1713" s="48"/>
    </row>
    <row r="1714" customFormat="false" ht="15" hidden="false" customHeight="true" outlineLevel="0" collapsed="false">
      <c r="A1714" s="705" t="n">
        <f aca="false">A1713+1</f>
        <v>1705</v>
      </c>
      <c r="B1714" s="706" t="s">
        <v>2344</v>
      </c>
      <c r="C1714" s="706" t="s">
        <v>640</v>
      </c>
      <c r="D1714" s="706" t="s">
        <v>641</v>
      </c>
      <c r="E1714" s="243" t="n">
        <f aca="false">COUNTIF($G$10:$G$1856,$G1714)</f>
        <v>1</v>
      </c>
      <c r="F1714" s="706"/>
      <c r="G1714" s="706" t="s">
        <v>3729</v>
      </c>
      <c r="H1714" s="707" t="s">
        <v>3730</v>
      </c>
      <c r="I1714" s="708" t="s">
        <v>1056</v>
      </c>
      <c r="J1714" s="707" t="s">
        <v>635</v>
      </c>
      <c r="K1714" s="709" t="n">
        <v>0</v>
      </c>
      <c r="L1714" s="707" t="s">
        <v>634</v>
      </c>
      <c r="M1714" s="708" t="s">
        <v>1180</v>
      </c>
      <c r="N1714" s="710" t="s">
        <v>934</v>
      </c>
      <c r="O1714" s="512" t="n">
        <v>1</v>
      </c>
      <c r="P1714" s="512" t="n">
        <v>1</v>
      </c>
      <c r="Q1714" s="711" t="n">
        <v>0.00294954</v>
      </c>
      <c r="R1714" s="712"/>
      <c r="S1714" s="713"/>
      <c r="T1714" s="714" t="n">
        <v>6.83</v>
      </c>
      <c r="U1714" s="715"/>
      <c r="V1714" s="262" t="n">
        <f aca="false">SUM(W1714:CI1714)</f>
        <v>0</v>
      </c>
      <c r="W1714" s="243" t="n">
        <v>0</v>
      </c>
      <c r="X1714" s="243" t="n">
        <v>0</v>
      </c>
      <c r="Y1714" s="243" t="n">
        <v>0</v>
      </c>
      <c r="Z1714" s="243" t="n">
        <v>0</v>
      </c>
      <c r="AA1714" s="243" t="n">
        <v>0</v>
      </c>
      <c r="AB1714" s="243" t="n">
        <v>0</v>
      </c>
      <c r="AC1714" s="243" t="n">
        <v>0</v>
      </c>
      <c r="AD1714" s="243" t="n">
        <v>0</v>
      </c>
      <c r="AE1714" s="243" t="n">
        <v>0</v>
      </c>
      <c r="AF1714" s="243" t="n">
        <v>0</v>
      </c>
      <c r="AG1714" s="243" t="n">
        <v>0</v>
      </c>
      <c r="AH1714" s="518" t="n">
        <v>0</v>
      </c>
      <c r="AI1714" s="243" t="n">
        <v>0</v>
      </c>
      <c r="AJ1714" s="243" t="n">
        <v>0</v>
      </c>
      <c r="AK1714" s="518" t="n">
        <v>0</v>
      </c>
      <c r="AL1714" s="518" t="n">
        <v>0</v>
      </c>
      <c r="AM1714" s="518" t="n">
        <v>0</v>
      </c>
      <c r="AN1714" s="518" t="n">
        <v>0</v>
      </c>
      <c r="AO1714" s="518" t="n">
        <v>0</v>
      </c>
      <c r="AP1714" s="518" t="n">
        <v>0</v>
      </c>
      <c r="AQ1714" s="518" t="n">
        <v>0</v>
      </c>
      <c r="AR1714" s="518" t="n">
        <v>0</v>
      </c>
      <c r="AS1714" s="518" t="n">
        <v>0</v>
      </c>
      <c r="AT1714" s="518" t="n">
        <v>0</v>
      </c>
      <c r="AU1714" s="518" t="n">
        <v>0</v>
      </c>
      <c r="AV1714" s="518" t="n">
        <v>0</v>
      </c>
      <c r="AW1714" s="518" t="n">
        <v>0</v>
      </c>
      <c r="AX1714" s="518" t="n">
        <v>0</v>
      </c>
      <c r="AY1714" s="518" t="n">
        <v>0</v>
      </c>
      <c r="AZ1714" s="518" t="n">
        <v>0</v>
      </c>
      <c r="BA1714" s="518" t="n">
        <v>0</v>
      </c>
      <c r="BB1714" s="518" t="n">
        <v>0</v>
      </c>
      <c r="BC1714" s="518" t="n">
        <v>0</v>
      </c>
      <c r="BD1714" s="518" t="n">
        <v>0</v>
      </c>
      <c r="BE1714" s="518" t="n">
        <v>0</v>
      </c>
      <c r="BF1714" s="518" t="n">
        <v>0</v>
      </c>
      <c r="BG1714" s="518" t="n">
        <v>0</v>
      </c>
      <c r="BH1714" s="518" t="n">
        <v>0</v>
      </c>
      <c r="BI1714" s="518" t="n">
        <v>0</v>
      </c>
      <c r="BJ1714" s="518"/>
      <c r="BK1714" s="518"/>
      <c r="BL1714" s="518" t="n">
        <v>0</v>
      </c>
      <c r="BM1714" s="518"/>
      <c r="BN1714" s="518"/>
      <c r="BO1714" s="518"/>
      <c r="BP1714" s="518"/>
      <c r="BQ1714" s="518"/>
      <c r="BR1714" s="518"/>
      <c r="BS1714" s="518"/>
      <c r="BT1714" s="518"/>
      <c r="BU1714" s="518"/>
      <c r="BV1714" s="518" t="n">
        <v>0</v>
      </c>
      <c r="BW1714" s="518" t="n">
        <v>0</v>
      </c>
      <c r="BX1714" s="518" t="n">
        <v>0</v>
      </c>
      <c r="BY1714" s="518" t="n">
        <v>0</v>
      </c>
      <c r="BZ1714" s="518" t="n">
        <v>0</v>
      </c>
      <c r="CA1714" s="518" t="n">
        <v>0</v>
      </c>
      <c r="CB1714" s="518" t="n">
        <v>0</v>
      </c>
      <c r="CC1714" s="518" t="n">
        <v>0</v>
      </c>
      <c r="CD1714" s="518" t="n">
        <v>0</v>
      </c>
      <c r="CE1714" s="518" t="n">
        <v>0</v>
      </c>
      <c r="CF1714" s="518" t="n">
        <v>0</v>
      </c>
      <c r="CG1714" s="518" t="n">
        <v>0</v>
      </c>
      <c r="CH1714" s="518"/>
      <c r="CI1714" s="716"/>
      <c r="CL1714" s="48" t="n">
        <v>0</v>
      </c>
      <c r="CM1714" s="48" t="n">
        <f aca="false">CL1714-V1714</f>
        <v>0</v>
      </c>
      <c r="CN1714" s="702" t="n">
        <f aca="false">SUM(CO1714:DR1714)</f>
        <v>0</v>
      </c>
      <c r="CO1714" s="703" t="n">
        <v>0</v>
      </c>
      <c r="CP1714" s="703"/>
      <c r="CQ1714" s="703" t="n">
        <v>0</v>
      </c>
      <c r="CR1714" s="703"/>
      <c r="CS1714" s="703" t="n">
        <v>0</v>
      </c>
      <c r="CT1714" s="703" t="n">
        <v>0</v>
      </c>
      <c r="CU1714" s="703"/>
      <c r="CV1714" s="703"/>
      <c r="CW1714" s="703"/>
      <c r="CX1714" s="703" t="n">
        <v>0</v>
      </c>
      <c r="CY1714" s="703" t="n">
        <v>0</v>
      </c>
      <c r="CZ1714" s="703" t="n">
        <v>0</v>
      </c>
      <c r="DA1714" s="703"/>
      <c r="DB1714" s="703"/>
      <c r="DC1714" s="703"/>
      <c r="DD1714" s="703"/>
      <c r="DE1714" s="703" t="n">
        <v>0</v>
      </c>
      <c r="DF1714" s="703"/>
      <c r="DG1714" s="703" t="n">
        <v>0</v>
      </c>
      <c r="DH1714" s="703" t="n">
        <v>0</v>
      </c>
      <c r="DI1714" s="703" t="n">
        <v>0</v>
      </c>
      <c r="DJ1714" s="703" t="n">
        <v>0</v>
      </c>
      <c r="DK1714" s="703" t="n">
        <v>0</v>
      </c>
      <c r="DL1714" s="703" t="n">
        <v>0</v>
      </c>
      <c r="DM1714" s="703"/>
      <c r="DN1714" s="703"/>
      <c r="DO1714" s="703"/>
      <c r="DP1714" s="703" t="n">
        <v>0</v>
      </c>
      <c r="DQ1714" s="703"/>
      <c r="DR1714" s="703"/>
      <c r="DS1714" s="704" t="n">
        <f aca="false">CN1714-V1714</f>
        <v>0</v>
      </c>
      <c r="DT1714" s="553"/>
      <c r="DU1714" s="48"/>
    </row>
    <row r="1715" customFormat="false" ht="15" hidden="false" customHeight="true" outlineLevel="0" collapsed="false">
      <c r="A1715" s="705" t="n">
        <f aca="false">A1714+1</f>
        <v>1706</v>
      </c>
      <c r="B1715" s="706" t="s">
        <v>2344</v>
      </c>
      <c r="C1715" s="706" t="s">
        <v>640</v>
      </c>
      <c r="D1715" s="706" t="s">
        <v>641</v>
      </c>
      <c r="E1715" s="243" t="n">
        <f aca="false">COUNTIF($G$10:$G$1856,$G1715)</f>
        <v>1</v>
      </c>
      <c r="F1715" s="706"/>
      <c r="G1715" s="706" t="s">
        <v>3731</v>
      </c>
      <c r="H1715" s="707" t="s">
        <v>3732</v>
      </c>
      <c r="I1715" s="708" t="s">
        <v>997</v>
      </c>
      <c r="J1715" s="707" t="s">
        <v>635</v>
      </c>
      <c r="K1715" s="709" t="n">
        <v>0</v>
      </c>
      <c r="L1715" s="707" t="s">
        <v>634</v>
      </c>
      <c r="M1715" s="708" t="s">
        <v>1183</v>
      </c>
      <c r="N1715" s="710" t="s">
        <v>934</v>
      </c>
      <c r="O1715" s="512" t="n">
        <v>1</v>
      </c>
      <c r="P1715" s="512" t="n">
        <v>1</v>
      </c>
      <c r="Q1715" s="711" t="n">
        <v>0.00135828</v>
      </c>
      <c r="R1715" s="712"/>
      <c r="S1715" s="713"/>
      <c r="T1715" s="714" t="n">
        <v>3.15</v>
      </c>
      <c r="U1715" s="715"/>
      <c r="V1715" s="262" t="n">
        <f aca="false">SUM(W1715:CI1715)</f>
        <v>0</v>
      </c>
      <c r="W1715" s="243" t="n">
        <v>0</v>
      </c>
      <c r="X1715" s="243" t="n">
        <v>0</v>
      </c>
      <c r="Y1715" s="243" t="n">
        <v>0</v>
      </c>
      <c r="Z1715" s="243" t="n">
        <v>0</v>
      </c>
      <c r="AA1715" s="243" t="n">
        <v>0</v>
      </c>
      <c r="AB1715" s="243" t="n">
        <v>0</v>
      </c>
      <c r="AC1715" s="243" t="n">
        <v>0</v>
      </c>
      <c r="AD1715" s="243" t="n">
        <v>0</v>
      </c>
      <c r="AE1715" s="243" t="n">
        <v>0</v>
      </c>
      <c r="AF1715" s="243" t="n">
        <v>0</v>
      </c>
      <c r="AG1715" s="243" t="n">
        <v>0</v>
      </c>
      <c r="AH1715" s="518" t="n">
        <v>0</v>
      </c>
      <c r="AI1715" s="243" t="n">
        <v>0</v>
      </c>
      <c r="AJ1715" s="243" t="n">
        <v>0</v>
      </c>
      <c r="AK1715" s="518" t="n">
        <v>0</v>
      </c>
      <c r="AL1715" s="518" t="n">
        <v>0</v>
      </c>
      <c r="AM1715" s="518" t="n">
        <v>0</v>
      </c>
      <c r="AN1715" s="518" t="n">
        <v>0</v>
      </c>
      <c r="AO1715" s="518" t="n">
        <v>0</v>
      </c>
      <c r="AP1715" s="518" t="n">
        <v>0</v>
      </c>
      <c r="AQ1715" s="518" t="n">
        <v>0</v>
      </c>
      <c r="AR1715" s="518" t="n">
        <v>0</v>
      </c>
      <c r="AS1715" s="518" t="n">
        <v>0</v>
      </c>
      <c r="AT1715" s="518" t="n">
        <v>0</v>
      </c>
      <c r="AU1715" s="518" t="n">
        <v>0</v>
      </c>
      <c r="AV1715" s="518" t="n">
        <v>0</v>
      </c>
      <c r="AW1715" s="518" t="n">
        <v>0</v>
      </c>
      <c r="AX1715" s="518" t="n">
        <v>0</v>
      </c>
      <c r="AY1715" s="518" t="n">
        <v>0</v>
      </c>
      <c r="AZ1715" s="518" t="n">
        <v>0</v>
      </c>
      <c r="BA1715" s="518" t="n">
        <v>0</v>
      </c>
      <c r="BB1715" s="518" t="n">
        <v>0</v>
      </c>
      <c r="BC1715" s="518" t="n">
        <v>0</v>
      </c>
      <c r="BD1715" s="518" t="n">
        <v>0</v>
      </c>
      <c r="BE1715" s="518" t="n">
        <v>0</v>
      </c>
      <c r="BF1715" s="518" t="n">
        <v>0</v>
      </c>
      <c r="BG1715" s="518" t="n">
        <v>0</v>
      </c>
      <c r="BH1715" s="518" t="n">
        <v>0</v>
      </c>
      <c r="BI1715" s="518" t="n">
        <v>0</v>
      </c>
      <c r="BJ1715" s="518"/>
      <c r="BK1715" s="518"/>
      <c r="BL1715" s="518" t="n">
        <v>0</v>
      </c>
      <c r="BM1715" s="518"/>
      <c r="BN1715" s="518"/>
      <c r="BO1715" s="518"/>
      <c r="BP1715" s="518"/>
      <c r="BQ1715" s="518"/>
      <c r="BR1715" s="518"/>
      <c r="BS1715" s="518"/>
      <c r="BT1715" s="518"/>
      <c r="BU1715" s="518"/>
      <c r="BV1715" s="518" t="n">
        <v>0</v>
      </c>
      <c r="BW1715" s="518" t="n">
        <v>0</v>
      </c>
      <c r="BX1715" s="518" t="n">
        <v>0</v>
      </c>
      <c r="BY1715" s="518" t="n">
        <v>0</v>
      </c>
      <c r="BZ1715" s="518" t="n">
        <v>0</v>
      </c>
      <c r="CA1715" s="518" t="n">
        <v>0</v>
      </c>
      <c r="CB1715" s="518" t="n">
        <v>0</v>
      </c>
      <c r="CC1715" s="518" t="n">
        <v>0</v>
      </c>
      <c r="CD1715" s="518" t="n">
        <v>0</v>
      </c>
      <c r="CE1715" s="518" t="n">
        <v>0</v>
      </c>
      <c r="CF1715" s="518" t="n">
        <v>0</v>
      </c>
      <c r="CG1715" s="518" t="n">
        <v>0</v>
      </c>
      <c r="CH1715" s="518"/>
      <c r="CI1715" s="716"/>
      <c r="CL1715" s="48" t="n">
        <v>0</v>
      </c>
      <c r="CM1715" s="48" t="n">
        <f aca="false">CL1715-V1715</f>
        <v>0</v>
      </c>
      <c r="CN1715" s="702" t="n">
        <f aca="false">SUM(CO1715:DR1715)</f>
        <v>0</v>
      </c>
      <c r="CO1715" s="703" t="n">
        <v>0</v>
      </c>
      <c r="CP1715" s="703"/>
      <c r="CQ1715" s="703" t="n">
        <v>0</v>
      </c>
      <c r="CR1715" s="703"/>
      <c r="CS1715" s="703" t="n">
        <v>0</v>
      </c>
      <c r="CT1715" s="703" t="n">
        <v>0</v>
      </c>
      <c r="CU1715" s="703"/>
      <c r="CV1715" s="703"/>
      <c r="CW1715" s="703"/>
      <c r="CX1715" s="703" t="n">
        <v>0</v>
      </c>
      <c r="CY1715" s="703" t="n">
        <v>0</v>
      </c>
      <c r="CZ1715" s="703" t="n">
        <v>0</v>
      </c>
      <c r="DA1715" s="703"/>
      <c r="DB1715" s="703"/>
      <c r="DC1715" s="703"/>
      <c r="DD1715" s="703"/>
      <c r="DE1715" s="703" t="n">
        <v>0</v>
      </c>
      <c r="DF1715" s="703"/>
      <c r="DG1715" s="703" t="n">
        <v>0</v>
      </c>
      <c r="DH1715" s="703" t="n">
        <v>0</v>
      </c>
      <c r="DI1715" s="703" t="n">
        <v>0</v>
      </c>
      <c r="DJ1715" s="703" t="n">
        <v>0</v>
      </c>
      <c r="DK1715" s="703" t="n">
        <v>0</v>
      </c>
      <c r="DL1715" s="703" t="n">
        <v>0</v>
      </c>
      <c r="DM1715" s="703"/>
      <c r="DN1715" s="703"/>
      <c r="DO1715" s="703"/>
      <c r="DP1715" s="703" t="n">
        <v>0</v>
      </c>
      <c r="DQ1715" s="703"/>
      <c r="DR1715" s="703"/>
      <c r="DS1715" s="704" t="n">
        <f aca="false">CN1715-V1715</f>
        <v>0</v>
      </c>
      <c r="DT1715" s="553"/>
      <c r="DU1715" s="48"/>
    </row>
    <row r="1716" customFormat="false" ht="15" hidden="false" customHeight="true" outlineLevel="0" collapsed="false">
      <c r="A1716" s="705" t="n">
        <f aca="false">A1715+1</f>
        <v>1707</v>
      </c>
      <c r="B1716" s="706" t="s">
        <v>2344</v>
      </c>
      <c r="C1716" s="706" t="s">
        <v>640</v>
      </c>
      <c r="D1716" s="706" t="s">
        <v>641</v>
      </c>
      <c r="E1716" s="243" t="n">
        <f aca="false">COUNTIF($G$10:$G$1856,$G1716)</f>
        <v>1</v>
      </c>
      <c r="F1716" s="706"/>
      <c r="G1716" s="706" t="s">
        <v>3733</v>
      </c>
      <c r="H1716" s="707" t="s">
        <v>3734</v>
      </c>
      <c r="I1716" s="708" t="s">
        <v>1078</v>
      </c>
      <c r="J1716" s="707" t="s">
        <v>635</v>
      </c>
      <c r="K1716" s="709" t="n">
        <v>0</v>
      </c>
      <c r="L1716" s="707" t="s">
        <v>634</v>
      </c>
      <c r="M1716" s="708" t="s">
        <v>1079</v>
      </c>
      <c r="N1716" s="710" t="s">
        <v>934</v>
      </c>
      <c r="O1716" s="512" t="n">
        <v>2</v>
      </c>
      <c r="P1716" s="512" t="n">
        <v>1</v>
      </c>
      <c r="Q1716" s="711" t="n">
        <v>0.001390602</v>
      </c>
      <c r="R1716" s="712"/>
      <c r="S1716" s="713"/>
      <c r="T1716" s="714" t="n">
        <v>3.22</v>
      </c>
      <c r="U1716" s="715"/>
      <c r="V1716" s="262" t="n">
        <f aca="false">SUM(W1716:CI1716)</f>
        <v>0</v>
      </c>
      <c r="W1716" s="243" t="n">
        <v>0</v>
      </c>
      <c r="X1716" s="243" t="n">
        <v>0</v>
      </c>
      <c r="Y1716" s="243" t="n">
        <v>0</v>
      </c>
      <c r="Z1716" s="243" t="n">
        <v>0</v>
      </c>
      <c r="AA1716" s="243" t="n">
        <v>0</v>
      </c>
      <c r="AB1716" s="243" t="n">
        <v>0</v>
      </c>
      <c r="AC1716" s="243" t="n">
        <v>0</v>
      </c>
      <c r="AD1716" s="243" t="n">
        <v>0</v>
      </c>
      <c r="AE1716" s="243" t="n">
        <v>0</v>
      </c>
      <c r="AF1716" s="243" t="n">
        <v>0</v>
      </c>
      <c r="AG1716" s="243" t="n">
        <v>0</v>
      </c>
      <c r="AH1716" s="518" t="n">
        <v>0</v>
      </c>
      <c r="AI1716" s="243" t="n">
        <v>0</v>
      </c>
      <c r="AJ1716" s="243" t="n">
        <v>0</v>
      </c>
      <c r="AK1716" s="518" t="n">
        <v>0</v>
      </c>
      <c r="AL1716" s="518" t="n">
        <v>0</v>
      </c>
      <c r="AM1716" s="518" t="n">
        <v>0</v>
      </c>
      <c r="AN1716" s="518" t="n">
        <v>0</v>
      </c>
      <c r="AO1716" s="518" t="n">
        <v>0</v>
      </c>
      <c r="AP1716" s="518" t="n">
        <v>0</v>
      </c>
      <c r="AQ1716" s="518" t="n">
        <v>0</v>
      </c>
      <c r="AR1716" s="518" t="n">
        <v>0</v>
      </c>
      <c r="AS1716" s="518" t="n">
        <v>0</v>
      </c>
      <c r="AT1716" s="518" t="n">
        <v>0</v>
      </c>
      <c r="AU1716" s="518" t="n">
        <v>0</v>
      </c>
      <c r="AV1716" s="518" t="n">
        <v>0</v>
      </c>
      <c r="AW1716" s="518" t="n">
        <v>0</v>
      </c>
      <c r="AX1716" s="518" t="n">
        <v>0</v>
      </c>
      <c r="AY1716" s="518" t="n">
        <v>0</v>
      </c>
      <c r="AZ1716" s="518" t="n">
        <v>0</v>
      </c>
      <c r="BA1716" s="518" t="n">
        <v>0</v>
      </c>
      <c r="BB1716" s="518" t="n">
        <v>0</v>
      </c>
      <c r="BC1716" s="518" t="n">
        <v>0</v>
      </c>
      <c r="BD1716" s="518" t="n">
        <v>0</v>
      </c>
      <c r="BE1716" s="518" t="n">
        <v>0</v>
      </c>
      <c r="BF1716" s="518" t="n">
        <v>0</v>
      </c>
      <c r="BG1716" s="518" t="n">
        <v>0</v>
      </c>
      <c r="BH1716" s="518" t="n">
        <v>0</v>
      </c>
      <c r="BI1716" s="518" t="n">
        <v>0</v>
      </c>
      <c r="BJ1716" s="518"/>
      <c r="BK1716" s="518"/>
      <c r="BL1716" s="518" t="n">
        <v>0</v>
      </c>
      <c r="BM1716" s="518"/>
      <c r="BN1716" s="518"/>
      <c r="BO1716" s="518"/>
      <c r="BP1716" s="518"/>
      <c r="BQ1716" s="518"/>
      <c r="BR1716" s="518"/>
      <c r="BS1716" s="518"/>
      <c r="BT1716" s="518"/>
      <c r="BU1716" s="518"/>
      <c r="BV1716" s="518" t="n">
        <v>0</v>
      </c>
      <c r="BW1716" s="518" t="n">
        <v>0</v>
      </c>
      <c r="BX1716" s="518" t="n">
        <v>0</v>
      </c>
      <c r="BY1716" s="518" t="n">
        <v>0</v>
      </c>
      <c r="BZ1716" s="518" t="n">
        <v>0</v>
      </c>
      <c r="CA1716" s="518" t="n">
        <v>0</v>
      </c>
      <c r="CB1716" s="518" t="n">
        <v>0</v>
      </c>
      <c r="CC1716" s="518" t="n">
        <v>0</v>
      </c>
      <c r="CD1716" s="518" t="n">
        <v>0</v>
      </c>
      <c r="CE1716" s="518" t="n">
        <v>0</v>
      </c>
      <c r="CF1716" s="518" t="n">
        <v>0</v>
      </c>
      <c r="CG1716" s="518" t="n">
        <v>0</v>
      </c>
      <c r="CH1716" s="518"/>
      <c r="CI1716" s="716"/>
      <c r="CL1716" s="48" t="n">
        <v>0</v>
      </c>
      <c r="CM1716" s="48" t="n">
        <f aca="false">CL1716-V1716</f>
        <v>0</v>
      </c>
      <c r="CN1716" s="702" t="n">
        <f aca="false">SUM(CO1716:DR1716)</f>
        <v>0</v>
      </c>
      <c r="CO1716" s="703" t="n">
        <v>0</v>
      </c>
      <c r="CP1716" s="703"/>
      <c r="CQ1716" s="703" t="n">
        <v>0</v>
      </c>
      <c r="CR1716" s="703"/>
      <c r="CS1716" s="703" t="n">
        <v>0</v>
      </c>
      <c r="CT1716" s="703" t="n">
        <v>0</v>
      </c>
      <c r="CU1716" s="703"/>
      <c r="CV1716" s="703"/>
      <c r="CW1716" s="703"/>
      <c r="CX1716" s="703" t="n">
        <v>0</v>
      </c>
      <c r="CY1716" s="703" t="n">
        <v>0</v>
      </c>
      <c r="CZ1716" s="703" t="n">
        <v>0</v>
      </c>
      <c r="DA1716" s="703"/>
      <c r="DB1716" s="703"/>
      <c r="DC1716" s="703"/>
      <c r="DD1716" s="703"/>
      <c r="DE1716" s="703" t="n">
        <v>0</v>
      </c>
      <c r="DF1716" s="703"/>
      <c r="DG1716" s="703" t="n">
        <v>0</v>
      </c>
      <c r="DH1716" s="703" t="n">
        <v>0</v>
      </c>
      <c r="DI1716" s="703" t="n">
        <v>0</v>
      </c>
      <c r="DJ1716" s="703" t="n">
        <v>0</v>
      </c>
      <c r="DK1716" s="703" t="n">
        <v>0</v>
      </c>
      <c r="DL1716" s="703" t="n">
        <v>0</v>
      </c>
      <c r="DM1716" s="703"/>
      <c r="DN1716" s="703"/>
      <c r="DO1716" s="703"/>
      <c r="DP1716" s="703" t="n">
        <v>0</v>
      </c>
      <c r="DQ1716" s="703"/>
      <c r="DR1716" s="703"/>
      <c r="DS1716" s="704" t="n">
        <f aca="false">CN1716-V1716</f>
        <v>0</v>
      </c>
      <c r="DT1716" s="553"/>
      <c r="DU1716" s="48"/>
    </row>
    <row r="1717" customFormat="false" ht="15" hidden="false" customHeight="true" outlineLevel="0" collapsed="false">
      <c r="A1717" s="705" t="n">
        <f aca="false">A1716+1</f>
        <v>1708</v>
      </c>
      <c r="B1717" s="706" t="s">
        <v>2344</v>
      </c>
      <c r="C1717" s="706" t="s">
        <v>640</v>
      </c>
      <c r="D1717" s="706" t="s">
        <v>641</v>
      </c>
      <c r="E1717" s="243" t="n">
        <f aca="false">COUNTIF($G$10:$G$1856,$G1717)</f>
        <v>1</v>
      </c>
      <c r="F1717" s="706"/>
      <c r="G1717" s="706" t="s">
        <v>3735</v>
      </c>
      <c r="H1717" s="707" t="s">
        <v>3736</v>
      </c>
      <c r="I1717" s="708" t="s">
        <v>1082</v>
      </c>
      <c r="J1717" s="707" t="s">
        <v>635</v>
      </c>
      <c r="K1717" s="709" t="n">
        <v>0</v>
      </c>
      <c r="L1717" s="707" t="s">
        <v>634</v>
      </c>
      <c r="M1717" s="708" t="s">
        <v>1083</v>
      </c>
      <c r="N1717" s="710" t="s">
        <v>934</v>
      </c>
      <c r="O1717" s="512" t="n">
        <v>2</v>
      </c>
      <c r="P1717" s="512" t="n">
        <v>1</v>
      </c>
      <c r="Q1717" s="711" t="n">
        <v>0.0006</v>
      </c>
      <c r="R1717" s="712"/>
      <c r="S1717" s="713"/>
      <c r="T1717" s="714" t="n">
        <v>1.39</v>
      </c>
      <c r="U1717" s="715"/>
      <c r="V1717" s="262" t="n">
        <f aca="false">SUM(W1717:CI1717)</f>
        <v>0</v>
      </c>
      <c r="W1717" s="243" t="n">
        <v>0</v>
      </c>
      <c r="X1717" s="243" t="n">
        <v>0</v>
      </c>
      <c r="Y1717" s="243" t="n">
        <v>0</v>
      </c>
      <c r="Z1717" s="243" t="n">
        <v>0</v>
      </c>
      <c r="AA1717" s="243" t="n">
        <v>0</v>
      </c>
      <c r="AB1717" s="243" t="n">
        <v>0</v>
      </c>
      <c r="AC1717" s="243" t="n">
        <v>0</v>
      </c>
      <c r="AD1717" s="243" t="n">
        <v>0</v>
      </c>
      <c r="AE1717" s="243" t="n">
        <v>0</v>
      </c>
      <c r="AF1717" s="243" t="n">
        <v>0</v>
      </c>
      <c r="AG1717" s="243" t="n">
        <v>0</v>
      </c>
      <c r="AH1717" s="518" t="n">
        <v>0</v>
      </c>
      <c r="AI1717" s="243" t="n">
        <v>0</v>
      </c>
      <c r="AJ1717" s="243" t="n">
        <v>0</v>
      </c>
      <c r="AK1717" s="518" t="n">
        <v>0</v>
      </c>
      <c r="AL1717" s="518" t="n">
        <v>0</v>
      </c>
      <c r="AM1717" s="518" t="n">
        <v>0</v>
      </c>
      <c r="AN1717" s="518" t="n">
        <v>0</v>
      </c>
      <c r="AO1717" s="518" t="n">
        <v>0</v>
      </c>
      <c r="AP1717" s="518" t="n">
        <v>0</v>
      </c>
      <c r="AQ1717" s="518" t="n">
        <v>0</v>
      </c>
      <c r="AR1717" s="518" t="n">
        <v>0</v>
      </c>
      <c r="AS1717" s="518" t="n">
        <v>0</v>
      </c>
      <c r="AT1717" s="518" t="n">
        <v>0</v>
      </c>
      <c r="AU1717" s="518" t="n">
        <v>0</v>
      </c>
      <c r="AV1717" s="518" t="n">
        <v>0</v>
      </c>
      <c r="AW1717" s="518" t="n">
        <v>0</v>
      </c>
      <c r="AX1717" s="518" t="n">
        <v>0</v>
      </c>
      <c r="AY1717" s="518" t="n">
        <v>0</v>
      </c>
      <c r="AZ1717" s="518" t="n">
        <v>0</v>
      </c>
      <c r="BA1717" s="518" t="n">
        <v>0</v>
      </c>
      <c r="BB1717" s="518" t="n">
        <v>0</v>
      </c>
      <c r="BC1717" s="518" t="n">
        <v>0</v>
      </c>
      <c r="BD1717" s="518" t="n">
        <v>0</v>
      </c>
      <c r="BE1717" s="518" t="n">
        <v>0</v>
      </c>
      <c r="BF1717" s="518" t="n">
        <v>0</v>
      </c>
      <c r="BG1717" s="518" t="n">
        <v>0</v>
      </c>
      <c r="BH1717" s="518" t="n">
        <v>0</v>
      </c>
      <c r="BI1717" s="518" t="n">
        <v>0</v>
      </c>
      <c r="BJ1717" s="518"/>
      <c r="BK1717" s="518"/>
      <c r="BL1717" s="518" t="n">
        <v>0</v>
      </c>
      <c r="BM1717" s="518"/>
      <c r="BN1717" s="518"/>
      <c r="BO1717" s="518"/>
      <c r="BP1717" s="518"/>
      <c r="BQ1717" s="518"/>
      <c r="BR1717" s="518"/>
      <c r="BS1717" s="518"/>
      <c r="BT1717" s="518"/>
      <c r="BU1717" s="518"/>
      <c r="BV1717" s="518" t="n">
        <v>0</v>
      </c>
      <c r="BW1717" s="518" t="n">
        <v>0</v>
      </c>
      <c r="BX1717" s="518" t="n">
        <v>0</v>
      </c>
      <c r="BY1717" s="518" t="n">
        <v>0</v>
      </c>
      <c r="BZ1717" s="518" t="n">
        <v>0</v>
      </c>
      <c r="CA1717" s="518" t="n">
        <v>0</v>
      </c>
      <c r="CB1717" s="518" t="n">
        <v>0</v>
      </c>
      <c r="CC1717" s="518" t="n">
        <v>0</v>
      </c>
      <c r="CD1717" s="518" t="n">
        <v>0</v>
      </c>
      <c r="CE1717" s="518" t="n">
        <v>0</v>
      </c>
      <c r="CF1717" s="518" t="n">
        <v>0</v>
      </c>
      <c r="CG1717" s="518" t="n">
        <v>0</v>
      </c>
      <c r="CH1717" s="518"/>
      <c r="CI1717" s="716"/>
      <c r="CL1717" s="48" t="n">
        <v>0</v>
      </c>
      <c r="CM1717" s="48" t="n">
        <f aca="false">CL1717-V1717</f>
        <v>0</v>
      </c>
      <c r="CN1717" s="702" t="n">
        <f aca="false">SUM(CO1717:DR1717)</f>
        <v>0</v>
      </c>
      <c r="CO1717" s="703" t="n">
        <v>0</v>
      </c>
      <c r="CP1717" s="703"/>
      <c r="CQ1717" s="703" t="n">
        <v>0</v>
      </c>
      <c r="CR1717" s="703"/>
      <c r="CS1717" s="703" t="n">
        <v>0</v>
      </c>
      <c r="CT1717" s="703" t="n">
        <v>0</v>
      </c>
      <c r="CU1717" s="703"/>
      <c r="CV1717" s="703"/>
      <c r="CW1717" s="703"/>
      <c r="CX1717" s="703" t="n">
        <v>0</v>
      </c>
      <c r="CY1717" s="703" t="n">
        <v>0</v>
      </c>
      <c r="CZ1717" s="703" t="n">
        <v>0</v>
      </c>
      <c r="DA1717" s="703"/>
      <c r="DB1717" s="703"/>
      <c r="DC1717" s="703"/>
      <c r="DD1717" s="703"/>
      <c r="DE1717" s="703" t="n">
        <v>0</v>
      </c>
      <c r="DF1717" s="703"/>
      <c r="DG1717" s="703" t="n">
        <v>0</v>
      </c>
      <c r="DH1717" s="703" t="n">
        <v>0</v>
      </c>
      <c r="DI1717" s="703" t="n">
        <v>0</v>
      </c>
      <c r="DJ1717" s="703" t="n">
        <v>0</v>
      </c>
      <c r="DK1717" s="703" t="n">
        <v>0</v>
      </c>
      <c r="DL1717" s="703" t="n">
        <v>0</v>
      </c>
      <c r="DM1717" s="703"/>
      <c r="DN1717" s="703"/>
      <c r="DO1717" s="703"/>
      <c r="DP1717" s="703" t="n">
        <v>0</v>
      </c>
      <c r="DQ1717" s="703"/>
      <c r="DR1717" s="703"/>
      <c r="DS1717" s="704" t="n">
        <f aca="false">CN1717-V1717</f>
        <v>0</v>
      </c>
      <c r="DT1717" s="553"/>
      <c r="DU1717" s="48"/>
    </row>
    <row r="1718" customFormat="false" ht="15" hidden="false" customHeight="true" outlineLevel="0" collapsed="false">
      <c r="A1718" s="705" t="n">
        <f aca="false">A1717+1</f>
        <v>1709</v>
      </c>
      <c r="B1718" s="706" t="s">
        <v>2344</v>
      </c>
      <c r="C1718" s="706" t="s">
        <v>640</v>
      </c>
      <c r="D1718" s="706" t="s">
        <v>641</v>
      </c>
      <c r="E1718" s="243" t="n">
        <f aca="false">COUNTIF($G$10:$G$1856,$G1718)</f>
        <v>1</v>
      </c>
      <c r="F1718" s="706"/>
      <c r="G1718" s="706" t="s">
        <v>3737</v>
      </c>
      <c r="H1718" s="707" t="s">
        <v>3738</v>
      </c>
      <c r="I1718" s="708" t="s">
        <v>1086</v>
      </c>
      <c r="J1718" s="707" t="s">
        <v>635</v>
      </c>
      <c r="K1718" s="709" t="n">
        <v>0</v>
      </c>
      <c r="L1718" s="707" t="s">
        <v>634</v>
      </c>
      <c r="M1718" s="708" t="s">
        <v>1087</v>
      </c>
      <c r="N1718" s="710" t="s">
        <v>934</v>
      </c>
      <c r="O1718" s="512" t="n">
        <v>2</v>
      </c>
      <c r="P1718" s="512" t="n">
        <v>1</v>
      </c>
      <c r="Q1718" s="711" t="n">
        <v>0.0006</v>
      </c>
      <c r="R1718" s="712"/>
      <c r="S1718" s="713"/>
      <c r="T1718" s="714" t="n">
        <v>1.39</v>
      </c>
      <c r="U1718" s="715"/>
      <c r="V1718" s="262" t="n">
        <f aca="false">SUM(W1718:CI1718)</f>
        <v>0</v>
      </c>
      <c r="W1718" s="243" t="n">
        <v>0</v>
      </c>
      <c r="X1718" s="243" t="n">
        <v>0</v>
      </c>
      <c r="Y1718" s="243" t="n">
        <v>0</v>
      </c>
      <c r="Z1718" s="243" t="n">
        <v>0</v>
      </c>
      <c r="AA1718" s="243" t="n">
        <v>0</v>
      </c>
      <c r="AB1718" s="243" t="n">
        <v>0</v>
      </c>
      <c r="AC1718" s="243" t="n">
        <v>0</v>
      </c>
      <c r="AD1718" s="243" t="n">
        <v>0</v>
      </c>
      <c r="AE1718" s="243" t="n">
        <v>0</v>
      </c>
      <c r="AF1718" s="243" t="n">
        <v>0</v>
      </c>
      <c r="AG1718" s="243" t="n">
        <v>0</v>
      </c>
      <c r="AH1718" s="518" t="n">
        <v>0</v>
      </c>
      <c r="AI1718" s="243" t="n">
        <v>0</v>
      </c>
      <c r="AJ1718" s="243" t="n">
        <v>0</v>
      </c>
      <c r="AK1718" s="518" t="n">
        <v>0</v>
      </c>
      <c r="AL1718" s="518" t="n">
        <v>0</v>
      </c>
      <c r="AM1718" s="518" t="n">
        <v>0</v>
      </c>
      <c r="AN1718" s="518" t="n">
        <v>0</v>
      </c>
      <c r="AO1718" s="518" t="n">
        <v>0</v>
      </c>
      <c r="AP1718" s="518" t="n">
        <v>0</v>
      </c>
      <c r="AQ1718" s="518" t="n">
        <v>0</v>
      </c>
      <c r="AR1718" s="518" t="n">
        <v>0</v>
      </c>
      <c r="AS1718" s="518" t="n">
        <v>0</v>
      </c>
      <c r="AT1718" s="518" t="n">
        <v>0</v>
      </c>
      <c r="AU1718" s="518" t="n">
        <v>0</v>
      </c>
      <c r="AV1718" s="518" t="n">
        <v>0</v>
      </c>
      <c r="AW1718" s="518" t="n">
        <v>0</v>
      </c>
      <c r="AX1718" s="518" t="n">
        <v>0</v>
      </c>
      <c r="AY1718" s="518" t="n">
        <v>0</v>
      </c>
      <c r="AZ1718" s="518" t="n">
        <v>0</v>
      </c>
      <c r="BA1718" s="518" t="n">
        <v>0</v>
      </c>
      <c r="BB1718" s="518" t="n">
        <v>0</v>
      </c>
      <c r="BC1718" s="518" t="n">
        <v>0</v>
      </c>
      <c r="BD1718" s="518" t="n">
        <v>0</v>
      </c>
      <c r="BE1718" s="518" t="n">
        <v>0</v>
      </c>
      <c r="BF1718" s="518" t="n">
        <v>0</v>
      </c>
      <c r="BG1718" s="518" t="n">
        <v>0</v>
      </c>
      <c r="BH1718" s="518" t="n">
        <v>0</v>
      </c>
      <c r="BI1718" s="518" t="n">
        <v>0</v>
      </c>
      <c r="BJ1718" s="518"/>
      <c r="BK1718" s="518"/>
      <c r="BL1718" s="518" t="n">
        <v>0</v>
      </c>
      <c r="BM1718" s="518"/>
      <c r="BN1718" s="518"/>
      <c r="BO1718" s="518"/>
      <c r="BP1718" s="518"/>
      <c r="BQ1718" s="518"/>
      <c r="BR1718" s="518"/>
      <c r="BS1718" s="518"/>
      <c r="BT1718" s="518"/>
      <c r="BU1718" s="518"/>
      <c r="BV1718" s="518" t="n">
        <v>0</v>
      </c>
      <c r="BW1718" s="518" t="n">
        <v>0</v>
      </c>
      <c r="BX1718" s="518" t="n">
        <v>0</v>
      </c>
      <c r="BY1718" s="518" t="n">
        <v>0</v>
      </c>
      <c r="BZ1718" s="518" t="n">
        <v>0</v>
      </c>
      <c r="CA1718" s="518" t="n">
        <v>0</v>
      </c>
      <c r="CB1718" s="518" t="n">
        <v>0</v>
      </c>
      <c r="CC1718" s="518" t="n">
        <v>0</v>
      </c>
      <c r="CD1718" s="518" t="n">
        <v>0</v>
      </c>
      <c r="CE1718" s="518" t="n">
        <v>0</v>
      </c>
      <c r="CF1718" s="518" t="n">
        <v>0</v>
      </c>
      <c r="CG1718" s="518" t="n">
        <v>0</v>
      </c>
      <c r="CH1718" s="518"/>
      <c r="CI1718" s="716"/>
      <c r="CL1718" s="48" t="n">
        <v>0</v>
      </c>
      <c r="CM1718" s="48" t="n">
        <f aca="false">CL1718-V1718</f>
        <v>0</v>
      </c>
      <c r="CN1718" s="702" t="n">
        <f aca="false">SUM(CO1718:DR1718)</f>
        <v>0</v>
      </c>
      <c r="CO1718" s="703" t="n">
        <v>0</v>
      </c>
      <c r="CP1718" s="703"/>
      <c r="CQ1718" s="703" t="n">
        <v>0</v>
      </c>
      <c r="CR1718" s="703"/>
      <c r="CS1718" s="703" t="n">
        <v>0</v>
      </c>
      <c r="CT1718" s="703" t="n">
        <v>0</v>
      </c>
      <c r="CU1718" s="703"/>
      <c r="CV1718" s="703"/>
      <c r="CW1718" s="703"/>
      <c r="CX1718" s="703" t="n">
        <v>0</v>
      </c>
      <c r="CY1718" s="703" t="n">
        <v>0</v>
      </c>
      <c r="CZ1718" s="703" t="n">
        <v>0</v>
      </c>
      <c r="DA1718" s="703"/>
      <c r="DB1718" s="703"/>
      <c r="DC1718" s="703"/>
      <c r="DD1718" s="703"/>
      <c r="DE1718" s="703" t="n">
        <v>0</v>
      </c>
      <c r="DF1718" s="703"/>
      <c r="DG1718" s="703" t="n">
        <v>0</v>
      </c>
      <c r="DH1718" s="703" t="n">
        <v>0</v>
      </c>
      <c r="DI1718" s="703" t="n">
        <v>0</v>
      </c>
      <c r="DJ1718" s="703" t="n">
        <v>0</v>
      </c>
      <c r="DK1718" s="703" t="n">
        <v>0</v>
      </c>
      <c r="DL1718" s="703" t="n">
        <v>0</v>
      </c>
      <c r="DM1718" s="703"/>
      <c r="DN1718" s="703"/>
      <c r="DO1718" s="703"/>
      <c r="DP1718" s="703" t="n">
        <v>0</v>
      </c>
      <c r="DQ1718" s="703"/>
      <c r="DR1718" s="703"/>
      <c r="DS1718" s="704" t="n">
        <f aca="false">CN1718-V1718</f>
        <v>0</v>
      </c>
      <c r="DT1718" s="553"/>
      <c r="DU1718" s="48"/>
    </row>
    <row r="1719" customFormat="false" ht="15" hidden="false" customHeight="true" outlineLevel="0" collapsed="false">
      <c r="A1719" s="705" t="n">
        <f aca="false">A1718+1</f>
        <v>1710</v>
      </c>
      <c r="B1719" s="706" t="s">
        <v>2344</v>
      </c>
      <c r="C1719" s="706" t="s">
        <v>640</v>
      </c>
      <c r="D1719" s="706" t="s">
        <v>641</v>
      </c>
      <c r="E1719" s="243" t="n">
        <f aca="false">COUNTIF($G$10:$G$1856,$G1719)</f>
        <v>1</v>
      </c>
      <c r="F1719" s="706"/>
      <c r="G1719" s="706" t="s">
        <v>3739</v>
      </c>
      <c r="H1719" s="707" t="s">
        <v>3740</v>
      </c>
      <c r="I1719" s="708" t="s">
        <v>1090</v>
      </c>
      <c r="J1719" s="707" t="s">
        <v>635</v>
      </c>
      <c r="K1719" s="709" t="n">
        <v>0</v>
      </c>
      <c r="L1719" s="707" t="s">
        <v>634</v>
      </c>
      <c r="M1719" s="708" t="s">
        <v>1091</v>
      </c>
      <c r="N1719" s="710" t="s">
        <v>934</v>
      </c>
      <c r="O1719" s="512" t="n">
        <v>2</v>
      </c>
      <c r="P1719" s="512" t="n">
        <v>1</v>
      </c>
      <c r="Q1719" s="711" t="n">
        <v>0.000744</v>
      </c>
      <c r="R1719" s="712"/>
      <c r="S1719" s="713"/>
      <c r="T1719" s="714" t="n">
        <v>1.72</v>
      </c>
      <c r="U1719" s="715"/>
      <c r="V1719" s="262" t="n">
        <f aca="false">SUM(W1719:CI1719)</f>
        <v>0</v>
      </c>
      <c r="W1719" s="243" t="n">
        <v>0</v>
      </c>
      <c r="X1719" s="243" t="n">
        <v>0</v>
      </c>
      <c r="Y1719" s="243" t="n">
        <v>0</v>
      </c>
      <c r="Z1719" s="243" t="n">
        <v>0</v>
      </c>
      <c r="AA1719" s="243" t="n">
        <v>0</v>
      </c>
      <c r="AB1719" s="243" t="n">
        <v>0</v>
      </c>
      <c r="AC1719" s="243" t="n">
        <v>0</v>
      </c>
      <c r="AD1719" s="243" t="n">
        <v>0</v>
      </c>
      <c r="AE1719" s="243" t="n">
        <v>0</v>
      </c>
      <c r="AF1719" s="243" t="n">
        <v>0</v>
      </c>
      <c r="AG1719" s="243" t="n">
        <v>0</v>
      </c>
      <c r="AH1719" s="518" t="n">
        <v>0</v>
      </c>
      <c r="AI1719" s="243" t="n">
        <v>0</v>
      </c>
      <c r="AJ1719" s="243" t="n">
        <v>0</v>
      </c>
      <c r="AK1719" s="518" t="n">
        <v>0</v>
      </c>
      <c r="AL1719" s="518" t="n">
        <v>0</v>
      </c>
      <c r="AM1719" s="518" t="n">
        <v>0</v>
      </c>
      <c r="AN1719" s="518" t="n">
        <v>0</v>
      </c>
      <c r="AO1719" s="518" t="n">
        <v>0</v>
      </c>
      <c r="AP1719" s="518" t="n">
        <v>0</v>
      </c>
      <c r="AQ1719" s="518" t="n">
        <v>0</v>
      </c>
      <c r="AR1719" s="518" t="n">
        <v>0</v>
      </c>
      <c r="AS1719" s="518" t="n">
        <v>0</v>
      </c>
      <c r="AT1719" s="518" t="n">
        <v>0</v>
      </c>
      <c r="AU1719" s="518" t="n">
        <v>0</v>
      </c>
      <c r="AV1719" s="518" t="n">
        <v>0</v>
      </c>
      <c r="AW1719" s="518" t="n">
        <v>0</v>
      </c>
      <c r="AX1719" s="518" t="n">
        <v>0</v>
      </c>
      <c r="AY1719" s="518" t="n">
        <v>0</v>
      </c>
      <c r="AZ1719" s="518" t="n">
        <v>0</v>
      </c>
      <c r="BA1719" s="518" t="n">
        <v>0</v>
      </c>
      <c r="BB1719" s="518" t="n">
        <v>0</v>
      </c>
      <c r="BC1719" s="518" t="n">
        <v>0</v>
      </c>
      <c r="BD1719" s="518" t="n">
        <v>0</v>
      </c>
      <c r="BE1719" s="518" t="n">
        <v>0</v>
      </c>
      <c r="BF1719" s="518" t="n">
        <v>0</v>
      </c>
      <c r="BG1719" s="518" t="n">
        <v>0</v>
      </c>
      <c r="BH1719" s="518" t="n">
        <v>0</v>
      </c>
      <c r="BI1719" s="518" t="n">
        <v>0</v>
      </c>
      <c r="BJ1719" s="518"/>
      <c r="BK1719" s="518"/>
      <c r="BL1719" s="518" t="n">
        <v>0</v>
      </c>
      <c r="BM1719" s="518"/>
      <c r="BN1719" s="518"/>
      <c r="BO1719" s="518"/>
      <c r="BP1719" s="518"/>
      <c r="BQ1719" s="518"/>
      <c r="BR1719" s="518"/>
      <c r="BS1719" s="518"/>
      <c r="BT1719" s="518"/>
      <c r="BU1719" s="518"/>
      <c r="BV1719" s="518" t="n">
        <v>0</v>
      </c>
      <c r="BW1719" s="518" t="n">
        <v>0</v>
      </c>
      <c r="BX1719" s="518" t="n">
        <v>0</v>
      </c>
      <c r="BY1719" s="518" t="n">
        <v>0</v>
      </c>
      <c r="BZ1719" s="518" t="n">
        <v>0</v>
      </c>
      <c r="CA1719" s="518" t="n">
        <v>0</v>
      </c>
      <c r="CB1719" s="518" t="n">
        <v>0</v>
      </c>
      <c r="CC1719" s="518" t="n">
        <v>0</v>
      </c>
      <c r="CD1719" s="518" t="n">
        <v>0</v>
      </c>
      <c r="CE1719" s="518" t="n">
        <v>0</v>
      </c>
      <c r="CF1719" s="518" t="n">
        <v>0</v>
      </c>
      <c r="CG1719" s="518" t="n">
        <v>0</v>
      </c>
      <c r="CH1719" s="518"/>
      <c r="CI1719" s="716"/>
      <c r="CL1719" s="48" t="n">
        <v>0</v>
      </c>
      <c r="CM1719" s="48" t="n">
        <f aca="false">CL1719-V1719</f>
        <v>0</v>
      </c>
      <c r="CN1719" s="702" t="n">
        <f aca="false">SUM(CO1719:DR1719)</f>
        <v>0</v>
      </c>
      <c r="CO1719" s="703" t="n">
        <v>0</v>
      </c>
      <c r="CP1719" s="703"/>
      <c r="CQ1719" s="703" t="n">
        <v>0</v>
      </c>
      <c r="CR1719" s="703"/>
      <c r="CS1719" s="703" t="n">
        <v>0</v>
      </c>
      <c r="CT1719" s="703" t="n">
        <v>0</v>
      </c>
      <c r="CU1719" s="703"/>
      <c r="CV1719" s="703"/>
      <c r="CW1719" s="703"/>
      <c r="CX1719" s="703" t="n">
        <v>0</v>
      </c>
      <c r="CY1719" s="703" t="n">
        <v>0</v>
      </c>
      <c r="CZ1719" s="703" t="n">
        <v>0</v>
      </c>
      <c r="DA1719" s="703"/>
      <c r="DB1719" s="703"/>
      <c r="DC1719" s="703"/>
      <c r="DD1719" s="703"/>
      <c r="DE1719" s="703" t="n">
        <v>0</v>
      </c>
      <c r="DF1719" s="703"/>
      <c r="DG1719" s="703" t="n">
        <v>0</v>
      </c>
      <c r="DH1719" s="703" t="n">
        <v>0</v>
      </c>
      <c r="DI1719" s="703" t="n">
        <v>0</v>
      </c>
      <c r="DJ1719" s="703" t="n">
        <v>0</v>
      </c>
      <c r="DK1719" s="703" t="n">
        <v>0</v>
      </c>
      <c r="DL1719" s="703" t="n">
        <v>0</v>
      </c>
      <c r="DM1719" s="703"/>
      <c r="DN1719" s="703"/>
      <c r="DO1719" s="703"/>
      <c r="DP1719" s="703" t="n">
        <v>0</v>
      </c>
      <c r="DQ1719" s="703"/>
      <c r="DR1719" s="703"/>
      <c r="DS1719" s="704" t="n">
        <f aca="false">CN1719-V1719</f>
        <v>0</v>
      </c>
      <c r="DT1719" s="553"/>
      <c r="DU1719" s="48"/>
    </row>
    <row r="1720" customFormat="false" ht="15" hidden="false" customHeight="true" outlineLevel="0" collapsed="false">
      <c r="A1720" s="705" t="n">
        <f aca="false">A1719+1</f>
        <v>1711</v>
      </c>
      <c r="B1720" s="706" t="s">
        <v>2344</v>
      </c>
      <c r="C1720" s="706" t="s">
        <v>640</v>
      </c>
      <c r="D1720" s="706" t="s">
        <v>641</v>
      </c>
      <c r="E1720" s="243" t="n">
        <f aca="false">COUNTIF($G$10:$G$1856,$G1720)</f>
        <v>1</v>
      </c>
      <c r="F1720" s="706"/>
      <c r="G1720" s="706" t="s">
        <v>3741</v>
      </c>
      <c r="H1720" s="707" t="s">
        <v>3742</v>
      </c>
      <c r="I1720" s="708" t="s">
        <v>1094</v>
      </c>
      <c r="J1720" s="707" t="s">
        <v>635</v>
      </c>
      <c r="K1720" s="709" t="n">
        <v>0</v>
      </c>
      <c r="L1720" s="707" t="s">
        <v>634</v>
      </c>
      <c r="M1720" s="708" t="s">
        <v>1095</v>
      </c>
      <c r="N1720" s="710" t="s">
        <v>934</v>
      </c>
      <c r="O1720" s="512" t="n">
        <v>2</v>
      </c>
      <c r="P1720" s="512" t="n">
        <v>1</v>
      </c>
      <c r="Q1720" s="711" t="n">
        <v>0.000596574</v>
      </c>
      <c r="R1720" s="712"/>
      <c r="S1720" s="713"/>
      <c r="T1720" s="714" t="n">
        <v>1.38</v>
      </c>
      <c r="U1720" s="715"/>
      <c r="V1720" s="262" t="n">
        <f aca="false">SUM(W1720:CI1720)</f>
        <v>0</v>
      </c>
      <c r="W1720" s="243" t="n">
        <v>0</v>
      </c>
      <c r="X1720" s="243" t="n">
        <v>0</v>
      </c>
      <c r="Y1720" s="243" t="n">
        <v>0</v>
      </c>
      <c r="Z1720" s="243" t="n">
        <v>0</v>
      </c>
      <c r="AA1720" s="243" t="n">
        <v>0</v>
      </c>
      <c r="AB1720" s="243" t="n">
        <v>0</v>
      </c>
      <c r="AC1720" s="243" t="n">
        <v>0</v>
      </c>
      <c r="AD1720" s="243" t="n">
        <v>0</v>
      </c>
      <c r="AE1720" s="243" t="n">
        <v>0</v>
      </c>
      <c r="AF1720" s="243" t="n">
        <v>0</v>
      </c>
      <c r="AG1720" s="243" t="n">
        <v>0</v>
      </c>
      <c r="AH1720" s="518" t="n">
        <v>0</v>
      </c>
      <c r="AI1720" s="243" t="n">
        <v>0</v>
      </c>
      <c r="AJ1720" s="243" t="n">
        <v>0</v>
      </c>
      <c r="AK1720" s="518" t="n">
        <v>0</v>
      </c>
      <c r="AL1720" s="518" t="n">
        <v>0</v>
      </c>
      <c r="AM1720" s="518" t="n">
        <v>0</v>
      </c>
      <c r="AN1720" s="518" t="n">
        <v>0</v>
      </c>
      <c r="AO1720" s="518" t="n">
        <v>0</v>
      </c>
      <c r="AP1720" s="518" t="n">
        <v>0</v>
      </c>
      <c r="AQ1720" s="518" t="n">
        <v>0</v>
      </c>
      <c r="AR1720" s="518" t="n">
        <v>0</v>
      </c>
      <c r="AS1720" s="518" t="n">
        <v>0</v>
      </c>
      <c r="AT1720" s="518" t="n">
        <v>0</v>
      </c>
      <c r="AU1720" s="518" t="n">
        <v>0</v>
      </c>
      <c r="AV1720" s="518" t="n">
        <v>0</v>
      </c>
      <c r="AW1720" s="518" t="n">
        <v>0</v>
      </c>
      <c r="AX1720" s="518" t="n">
        <v>0</v>
      </c>
      <c r="AY1720" s="518" t="n">
        <v>0</v>
      </c>
      <c r="AZ1720" s="518" t="n">
        <v>0</v>
      </c>
      <c r="BA1720" s="518" t="n">
        <v>0</v>
      </c>
      <c r="BB1720" s="518" t="n">
        <v>0</v>
      </c>
      <c r="BC1720" s="518" t="n">
        <v>0</v>
      </c>
      <c r="BD1720" s="518" t="n">
        <v>0</v>
      </c>
      <c r="BE1720" s="518" t="n">
        <v>0</v>
      </c>
      <c r="BF1720" s="518" t="n">
        <v>0</v>
      </c>
      <c r="BG1720" s="518" t="n">
        <v>0</v>
      </c>
      <c r="BH1720" s="518" t="n">
        <v>0</v>
      </c>
      <c r="BI1720" s="518" t="n">
        <v>0</v>
      </c>
      <c r="BJ1720" s="518"/>
      <c r="BK1720" s="518"/>
      <c r="BL1720" s="518" t="n">
        <v>0</v>
      </c>
      <c r="BM1720" s="518"/>
      <c r="BN1720" s="518"/>
      <c r="BO1720" s="518"/>
      <c r="BP1720" s="518"/>
      <c r="BQ1720" s="518"/>
      <c r="BR1720" s="518"/>
      <c r="BS1720" s="518"/>
      <c r="BT1720" s="518"/>
      <c r="BU1720" s="518"/>
      <c r="BV1720" s="518" t="n">
        <v>0</v>
      </c>
      <c r="BW1720" s="518" t="n">
        <v>0</v>
      </c>
      <c r="BX1720" s="518" t="n">
        <v>0</v>
      </c>
      <c r="BY1720" s="518" t="n">
        <v>0</v>
      </c>
      <c r="BZ1720" s="518" t="n">
        <v>0</v>
      </c>
      <c r="CA1720" s="518" t="n">
        <v>0</v>
      </c>
      <c r="CB1720" s="518" t="n">
        <v>0</v>
      </c>
      <c r="CC1720" s="518" t="n">
        <v>0</v>
      </c>
      <c r="CD1720" s="518" t="n">
        <v>0</v>
      </c>
      <c r="CE1720" s="518" t="n">
        <v>0</v>
      </c>
      <c r="CF1720" s="518" t="n">
        <v>0</v>
      </c>
      <c r="CG1720" s="518" t="n">
        <v>0</v>
      </c>
      <c r="CH1720" s="518"/>
      <c r="CI1720" s="716"/>
      <c r="CL1720" s="48" t="n">
        <v>0</v>
      </c>
      <c r="CM1720" s="48" t="n">
        <f aca="false">CL1720-V1720</f>
        <v>0</v>
      </c>
      <c r="CN1720" s="702" t="n">
        <f aca="false">SUM(CO1720:DR1720)</f>
        <v>0</v>
      </c>
      <c r="CO1720" s="703" t="n">
        <v>0</v>
      </c>
      <c r="CP1720" s="703"/>
      <c r="CQ1720" s="703" t="n">
        <v>0</v>
      </c>
      <c r="CR1720" s="703"/>
      <c r="CS1720" s="703" t="n">
        <v>0</v>
      </c>
      <c r="CT1720" s="703" t="n">
        <v>0</v>
      </c>
      <c r="CU1720" s="703"/>
      <c r="CV1720" s="703"/>
      <c r="CW1720" s="703"/>
      <c r="CX1720" s="703" t="n">
        <v>0</v>
      </c>
      <c r="CY1720" s="703" t="n">
        <v>0</v>
      </c>
      <c r="CZ1720" s="703" t="n">
        <v>0</v>
      </c>
      <c r="DA1720" s="703"/>
      <c r="DB1720" s="703"/>
      <c r="DC1720" s="703"/>
      <c r="DD1720" s="703"/>
      <c r="DE1720" s="703" t="n">
        <v>0</v>
      </c>
      <c r="DF1720" s="703"/>
      <c r="DG1720" s="703" t="n">
        <v>0</v>
      </c>
      <c r="DH1720" s="703" t="n">
        <v>0</v>
      </c>
      <c r="DI1720" s="703" t="n">
        <v>0</v>
      </c>
      <c r="DJ1720" s="703" t="n">
        <v>0</v>
      </c>
      <c r="DK1720" s="703" t="n">
        <v>0</v>
      </c>
      <c r="DL1720" s="703" t="n">
        <v>0</v>
      </c>
      <c r="DM1720" s="703"/>
      <c r="DN1720" s="703"/>
      <c r="DO1720" s="703"/>
      <c r="DP1720" s="703" t="n">
        <v>0</v>
      </c>
      <c r="DQ1720" s="703"/>
      <c r="DR1720" s="703"/>
      <c r="DS1720" s="704" t="n">
        <f aca="false">CN1720-V1720</f>
        <v>0</v>
      </c>
      <c r="DT1720" s="553"/>
      <c r="DU1720" s="48"/>
    </row>
    <row r="1721" customFormat="false" ht="15" hidden="false" customHeight="true" outlineLevel="0" collapsed="false">
      <c r="A1721" s="705" t="n">
        <f aca="false">A1720+1</f>
        <v>1712</v>
      </c>
      <c r="B1721" s="706" t="s">
        <v>3147</v>
      </c>
      <c r="C1721" s="706" t="s">
        <v>347</v>
      </c>
      <c r="D1721" s="706" t="s">
        <v>343</v>
      </c>
      <c r="E1721" s="243" t="n">
        <f aca="false">COUNTIF($G$10:$G$1856,$G1721)</f>
        <v>1</v>
      </c>
      <c r="F1721" s="706"/>
      <c r="G1721" s="706" t="s">
        <v>3743</v>
      </c>
      <c r="H1721" s="707" t="s">
        <v>3744</v>
      </c>
      <c r="I1721" s="708" t="s">
        <v>932</v>
      </c>
      <c r="J1721" s="707" t="s">
        <v>317</v>
      </c>
      <c r="K1721" s="709" t="n">
        <v>0</v>
      </c>
      <c r="L1721" s="707" t="s">
        <v>316</v>
      </c>
      <c r="M1721" s="708" t="s">
        <v>933</v>
      </c>
      <c r="N1721" s="710" t="s">
        <v>934</v>
      </c>
      <c r="O1721" s="512" t="n">
        <v>1</v>
      </c>
      <c r="P1721" s="512" t="n">
        <v>1</v>
      </c>
      <c r="Q1721" s="711" t="n">
        <v>0.004774194</v>
      </c>
      <c r="R1721" s="712"/>
      <c r="S1721" s="713"/>
      <c r="T1721" s="714" t="n">
        <v>9.35</v>
      </c>
      <c r="U1721" s="715"/>
      <c r="V1721" s="262" t="n">
        <f aca="false">SUM(W1721:CI1721)</f>
        <v>0</v>
      </c>
      <c r="W1721" s="243" t="n">
        <v>0</v>
      </c>
      <c r="X1721" s="243" t="n">
        <v>0</v>
      </c>
      <c r="Y1721" s="243" t="n">
        <v>0</v>
      </c>
      <c r="Z1721" s="243" t="n">
        <v>0</v>
      </c>
      <c r="AA1721" s="243" t="n">
        <v>0</v>
      </c>
      <c r="AB1721" s="243" t="n">
        <v>0</v>
      </c>
      <c r="AC1721" s="243" t="n">
        <v>0</v>
      </c>
      <c r="AD1721" s="243" t="n">
        <v>0</v>
      </c>
      <c r="AE1721" s="243" t="n">
        <v>0</v>
      </c>
      <c r="AF1721" s="243" t="n">
        <v>0</v>
      </c>
      <c r="AG1721" s="243" t="n">
        <v>0</v>
      </c>
      <c r="AH1721" s="518" t="n">
        <v>0</v>
      </c>
      <c r="AI1721" s="243" t="n">
        <v>0</v>
      </c>
      <c r="AJ1721" s="243" t="n">
        <v>0</v>
      </c>
      <c r="AK1721" s="518" t="n">
        <v>0</v>
      </c>
      <c r="AL1721" s="518" t="n">
        <v>0</v>
      </c>
      <c r="AM1721" s="518" t="n">
        <v>0</v>
      </c>
      <c r="AN1721" s="518" t="n">
        <v>0</v>
      </c>
      <c r="AO1721" s="518" t="n">
        <v>0</v>
      </c>
      <c r="AP1721" s="518" t="n">
        <v>0</v>
      </c>
      <c r="AQ1721" s="518" t="n">
        <v>0</v>
      </c>
      <c r="AR1721" s="518" t="n">
        <v>0</v>
      </c>
      <c r="AS1721" s="518" t="n">
        <v>0</v>
      </c>
      <c r="AT1721" s="518" t="n">
        <v>0</v>
      </c>
      <c r="AU1721" s="518" t="n">
        <v>0</v>
      </c>
      <c r="AV1721" s="518" t="n">
        <v>0</v>
      </c>
      <c r="AW1721" s="518" t="n">
        <v>0</v>
      </c>
      <c r="AX1721" s="518" t="n">
        <v>0</v>
      </c>
      <c r="AY1721" s="518" t="n">
        <v>0</v>
      </c>
      <c r="AZ1721" s="518" t="n">
        <v>0</v>
      </c>
      <c r="BA1721" s="518" t="n">
        <v>0</v>
      </c>
      <c r="BB1721" s="518" t="n">
        <v>0</v>
      </c>
      <c r="BC1721" s="518" t="n">
        <v>0</v>
      </c>
      <c r="BD1721" s="518" t="n">
        <v>0</v>
      </c>
      <c r="BE1721" s="518" t="n">
        <v>0</v>
      </c>
      <c r="BF1721" s="518" t="n">
        <v>0</v>
      </c>
      <c r="BG1721" s="518" t="n">
        <v>0</v>
      </c>
      <c r="BH1721" s="518" t="n">
        <v>0</v>
      </c>
      <c r="BI1721" s="518" t="n">
        <v>0</v>
      </c>
      <c r="BJ1721" s="518"/>
      <c r="BK1721" s="518"/>
      <c r="BL1721" s="518" t="n">
        <v>0</v>
      </c>
      <c r="BM1721" s="518"/>
      <c r="BN1721" s="518"/>
      <c r="BO1721" s="518"/>
      <c r="BP1721" s="518"/>
      <c r="BQ1721" s="518"/>
      <c r="BR1721" s="518"/>
      <c r="BS1721" s="518"/>
      <c r="BT1721" s="518"/>
      <c r="BU1721" s="518"/>
      <c r="BV1721" s="518" t="n">
        <v>0</v>
      </c>
      <c r="BW1721" s="518" t="n">
        <v>0</v>
      </c>
      <c r="BX1721" s="518" t="n">
        <v>0</v>
      </c>
      <c r="BY1721" s="518" t="n">
        <v>0</v>
      </c>
      <c r="BZ1721" s="518" t="n">
        <v>0</v>
      </c>
      <c r="CA1721" s="518" t="n">
        <v>0</v>
      </c>
      <c r="CB1721" s="518" t="n">
        <v>0</v>
      </c>
      <c r="CC1721" s="518" t="n">
        <v>0</v>
      </c>
      <c r="CD1721" s="518" t="n">
        <v>0</v>
      </c>
      <c r="CE1721" s="518" t="n">
        <v>0</v>
      </c>
      <c r="CF1721" s="518" t="n">
        <v>0</v>
      </c>
      <c r="CG1721" s="518" t="n">
        <v>0</v>
      </c>
      <c r="CH1721" s="518"/>
      <c r="CI1721" s="716"/>
      <c r="CL1721" s="48" t="n">
        <v>0</v>
      </c>
      <c r="CM1721" s="48" t="n">
        <f aca="false">CL1721-V1721</f>
        <v>0</v>
      </c>
      <c r="CN1721" s="702" t="n">
        <f aca="false">SUM(CO1721:DR1721)</f>
        <v>0</v>
      </c>
      <c r="CO1721" s="703" t="n">
        <v>0</v>
      </c>
      <c r="CP1721" s="703"/>
      <c r="CQ1721" s="703" t="n">
        <v>0</v>
      </c>
      <c r="CR1721" s="703"/>
      <c r="CS1721" s="703" t="n">
        <v>0</v>
      </c>
      <c r="CT1721" s="703" t="n">
        <v>0</v>
      </c>
      <c r="CU1721" s="703"/>
      <c r="CV1721" s="703"/>
      <c r="CW1721" s="703"/>
      <c r="CX1721" s="703" t="n">
        <v>0</v>
      </c>
      <c r="CY1721" s="703" t="n">
        <v>0</v>
      </c>
      <c r="CZ1721" s="703" t="n">
        <v>0</v>
      </c>
      <c r="DA1721" s="703"/>
      <c r="DB1721" s="703"/>
      <c r="DC1721" s="703"/>
      <c r="DD1721" s="703"/>
      <c r="DE1721" s="703" t="n">
        <v>0</v>
      </c>
      <c r="DF1721" s="703"/>
      <c r="DG1721" s="703" t="n">
        <v>0</v>
      </c>
      <c r="DH1721" s="703" t="n">
        <v>0</v>
      </c>
      <c r="DI1721" s="703" t="n">
        <v>0</v>
      </c>
      <c r="DJ1721" s="703" t="n">
        <v>0</v>
      </c>
      <c r="DK1721" s="703" t="n">
        <v>0</v>
      </c>
      <c r="DL1721" s="703" t="n">
        <v>0</v>
      </c>
      <c r="DM1721" s="703"/>
      <c r="DN1721" s="703"/>
      <c r="DO1721" s="703"/>
      <c r="DP1721" s="703"/>
      <c r="DQ1721" s="703"/>
      <c r="DR1721" s="703"/>
      <c r="DS1721" s="704" t="n">
        <f aca="false">CN1721-V1721</f>
        <v>0</v>
      </c>
      <c r="DT1721" s="553"/>
      <c r="DU1721" s="48"/>
    </row>
    <row r="1722" customFormat="false" ht="15" hidden="false" customHeight="true" outlineLevel="0" collapsed="false">
      <c r="A1722" s="705" t="n">
        <f aca="false">A1721+1</f>
        <v>1713</v>
      </c>
      <c r="B1722" s="706" t="s">
        <v>3147</v>
      </c>
      <c r="C1722" s="706" t="s">
        <v>347</v>
      </c>
      <c r="D1722" s="706" t="s">
        <v>343</v>
      </c>
      <c r="E1722" s="243" t="n">
        <f aca="false">COUNTIF($G$10:$G$1856,$G1722)</f>
        <v>1</v>
      </c>
      <c r="F1722" s="706"/>
      <c r="G1722" s="706" t="s">
        <v>3745</v>
      </c>
      <c r="H1722" s="707" t="s">
        <v>3746</v>
      </c>
      <c r="I1722" s="708" t="s">
        <v>1171</v>
      </c>
      <c r="J1722" s="707" t="s">
        <v>317</v>
      </c>
      <c r="K1722" s="709" t="n">
        <v>0</v>
      </c>
      <c r="L1722" s="707" t="s">
        <v>316</v>
      </c>
      <c r="M1722" s="708" t="s">
        <v>1172</v>
      </c>
      <c r="N1722" s="710" t="s">
        <v>934</v>
      </c>
      <c r="O1722" s="512" t="n">
        <v>2</v>
      </c>
      <c r="P1722" s="512" t="n">
        <v>1</v>
      </c>
      <c r="Q1722" s="711" t="n">
        <v>0.003286332</v>
      </c>
      <c r="R1722" s="712"/>
      <c r="S1722" s="713"/>
      <c r="T1722" s="714" t="n">
        <v>6.43</v>
      </c>
      <c r="U1722" s="715"/>
      <c r="V1722" s="262" t="n">
        <f aca="false">SUM(W1722:CI1722)</f>
        <v>0</v>
      </c>
      <c r="W1722" s="243" t="n">
        <v>0</v>
      </c>
      <c r="X1722" s="243" t="n">
        <v>0</v>
      </c>
      <c r="Y1722" s="243" t="n">
        <v>0</v>
      </c>
      <c r="Z1722" s="243" t="n">
        <v>0</v>
      </c>
      <c r="AA1722" s="243" t="n">
        <v>0</v>
      </c>
      <c r="AB1722" s="243" t="n">
        <v>0</v>
      </c>
      <c r="AC1722" s="243" t="n">
        <v>0</v>
      </c>
      <c r="AD1722" s="243" t="n">
        <v>0</v>
      </c>
      <c r="AE1722" s="243" t="n">
        <v>0</v>
      </c>
      <c r="AF1722" s="243" t="n">
        <v>0</v>
      </c>
      <c r="AG1722" s="243" t="n">
        <v>0</v>
      </c>
      <c r="AH1722" s="518" t="n">
        <v>0</v>
      </c>
      <c r="AI1722" s="243" t="n">
        <v>0</v>
      </c>
      <c r="AJ1722" s="243" t="n">
        <v>0</v>
      </c>
      <c r="AK1722" s="518" t="n">
        <v>0</v>
      </c>
      <c r="AL1722" s="518" t="n">
        <v>0</v>
      </c>
      <c r="AM1722" s="518" t="n">
        <v>0</v>
      </c>
      <c r="AN1722" s="518" t="n">
        <v>0</v>
      </c>
      <c r="AO1722" s="518" t="n">
        <v>0</v>
      </c>
      <c r="AP1722" s="518" t="n">
        <v>0</v>
      </c>
      <c r="AQ1722" s="518" t="n">
        <v>0</v>
      </c>
      <c r="AR1722" s="518" t="n">
        <v>0</v>
      </c>
      <c r="AS1722" s="518" t="n">
        <v>0</v>
      </c>
      <c r="AT1722" s="518" t="n">
        <v>0</v>
      </c>
      <c r="AU1722" s="518" t="n">
        <v>0</v>
      </c>
      <c r="AV1722" s="518" t="n">
        <v>0</v>
      </c>
      <c r="AW1722" s="518" t="n">
        <v>0</v>
      </c>
      <c r="AX1722" s="518" t="n">
        <v>0</v>
      </c>
      <c r="AY1722" s="518" t="n">
        <v>0</v>
      </c>
      <c r="AZ1722" s="518" t="n">
        <v>0</v>
      </c>
      <c r="BA1722" s="518" t="n">
        <v>0</v>
      </c>
      <c r="BB1722" s="518" t="n">
        <v>0</v>
      </c>
      <c r="BC1722" s="518" t="n">
        <v>0</v>
      </c>
      <c r="BD1722" s="518" t="n">
        <v>0</v>
      </c>
      <c r="BE1722" s="518" t="n">
        <v>0</v>
      </c>
      <c r="BF1722" s="518" t="n">
        <v>0</v>
      </c>
      <c r="BG1722" s="518" t="n">
        <v>0</v>
      </c>
      <c r="BH1722" s="518" t="n">
        <v>0</v>
      </c>
      <c r="BI1722" s="518" t="n">
        <v>0</v>
      </c>
      <c r="BJ1722" s="518"/>
      <c r="BK1722" s="518"/>
      <c r="BL1722" s="518" t="n">
        <v>0</v>
      </c>
      <c r="BM1722" s="518"/>
      <c r="BN1722" s="518"/>
      <c r="BO1722" s="518"/>
      <c r="BP1722" s="518"/>
      <c r="BQ1722" s="518"/>
      <c r="BR1722" s="518"/>
      <c r="BS1722" s="518"/>
      <c r="BT1722" s="518"/>
      <c r="BU1722" s="518"/>
      <c r="BV1722" s="518" t="n">
        <v>0</v>
      </c>
      <c r="BW1722" s="518" t="n">
        <v>0</v>
      </c>
      <c r="BX1722" s="518" t="n">
        <v>0</v>
      </c>
      <c r="BY1722" s="518" t="n">
        <v>0</v>
      </c>
      <c r="BZ1722" s="518" t="n">
        <v>0</v>
      </c>
      <c r="CA1722" s="518" t="n">
        <v>0</v>
      </c>
      <c r="CB1722" s="518" t="n">
        <v>0</v>
      </c>
      <c r="CC1722" s="518" t="n">
        <v>0</v>
      </c>
      <c r="CD1722" s="518" t="n">
        <v>0</v>
      </c>
      <c r="CE1722" s="518" t="n">
        <v>0</v>
      </c>
      <c r="CF1722" s="518" t="n">
        <v>0</v>
      </c>
      <c r="CG1722" s="518" t="n">
        <v>0</v>
      </c>
      <c r="CH1722" s="518"/>
      <c r="CI1722" s="716"/>
      <c r="CL1722" s="48" t="n">
        <v>0</v>
      </c>
      <c r="CM1722" s="48" t="n">
        <f aca="false">CL1722-V1722</f>
        <v>0</v>
      </c>
      <c r="CN1722" s="702" t="n">
        <f aca="false">SUM(CO1722:DR1722)</f>
        <v>0</v>
      </c>
      <c r="CO1722" s="703" t="n">
        <v>0</v>
      </c>
      <c r="CP1722" s="703"/>
      <c r="CQ1722" s="703" t="n">
        <v>0</v>
      </c>
      <c r="CR1722" s="703"/>
      <c r="CS1722" s="703" t="n">
        <v>0</v>
      </c>
      <c r="CT1722" s="703" t="n">
        <v>0</v>
      </c>
      <c r="CU1722" s="703"/>
      <c r="CV1722" s="703"/>
      <c r="CW1722" s="703"/>
      <c r="CX1722" s="703" t="n">
        <v>0</v>
      </c>
      <c r="CY1722" s="703" t="n">
        <v>0</v>
      </c>
      <c r="CZ1722" s="703" t="n">
        <v>0</v>
      </c>
      <c r="DA1722" s="703"/>
      <c r="DB1722" s="703"/>
      <c r="DC1722" s="703"/>
      <c r="DD1722" s="703"/>
      <c r="DE1722" s="703" t="n">
        <v>0</v>
      </c>
      <c r="DF1722" s="703"/>
      <c r="DG1722" s="703" t="n">
        <v>0</v>
      </c>
      <c r="DH1722" s="703" t="n">
        <v>0</v>
      </c>
      <c r="DI1722" s="703" t="n">
        <v>0</v>
      </c>
      <c r="DJ1722" s="703" t="n">
        <v>0</v>
      </c>
      <c r="DK1722" s="703" t="n">
        <v>0</v>
      </c>
      <c r="DL1722" s="703" t="n">
        <v>0</v>
      </c>
      <c r="DM1722" s="703"/>
      <c r="DN1722" s="703"/>
      <c r="DO1722" s="703"/>
      <c r="DP1722" s="703"/>
      <c r="DQ1722" s="703"/>
      <c r="DR1722" s="703"/>
      <c r="DS1722" s="704" t="n">
        <f aca="false">CN1722-V1722</f>
        <v>0</v>
      </c>
      <c r="DT1722" s="553"/>
      <c r="DU1722" s="48"/>
    </row>
    <row r="1723" customFormat="false" ht="15" hidden="false" customHeight="true" outlineLevel="0" collapsed="false">
      <c r="A1723" s="705" t="n">
        <f aca="false">A1722+1</f>
        <v>1714</v>
      </c>
      <c r="B1723" s="706" t="s">
        <v>3147</v>
      </c>
      <c r="C1723" s="706" t="s">
        <v>347</v>
      </c>
      <c r="D1723" s="706" t="s">
        <v>343</v>
      </c>
      <c r="E1723" s="243" t="n">
        <f aca="false">COUNTIF($G$10:$G$1856,$G1723)</f>
        <v>1</v>
      </c>
      <c r="F1723" s="706"/>
      <c r="G1723" s="706" t="s">
        <v>3747</v>
      </c>
      <c r="H1723" s="707" t="s">
        <v>3748</v>
      </c>
      <c r="I1723" s="708" t="s">
        <v>993</v>
      </c>
      <c r="J1723" s="707" t="s">
        <v>317</v>
      </c>
      <c r="K1723" s="709" t="n">
        <v>0</v>
      </c>
      <c r="L1723" s="707" t="s">
        <v>316</v>
      </c>
      <c r="M1723" s="708" t="s">
        <v>994</v>
      </c>
      <c r="N1723" s="710" t="s">
        <v>934</v>
      </c>
      <c r="O1723" s="512" t="n">
        <v>1</v>
      </c>
      <c r="P1723" s="512" t="n">
        <v>1</v>
      </c>
      <c r="Q1723" s="711" t="n">
        <v>0.002007036</v>
      </c>
      <c r="R1723" s="712"/>
      <c r="S1723" s="713"/>
      <c r="T1723" s="714" t="n">
        <v>3.93</v>
      </c>
      <c r="U1723" s="715"/>
      <c r="V1723" s="262" t="n">
        <f aca="false">SUM(W1723:CI1723)</f>
        <v>1</v>
      </c>
      <c r="W1723" s="243" t="n">
        <v>0</v>
      </c>
      <c r="X1723" s="243" t="n">
        <v>0</v>
      </c>
      <c r="Y1723" s="243" t="n">
        <v>0</v>
      </c>
      <c r="Z1723" s="243" t="n">
        <v>0</v>
      </c>
      <c r="AA1723" s="243" t="n">
        <v>0</v>
      </c>
      <c r="AB1723" s="243" t="n">
        <v>0</v>
      </c>
      <c r="AC1723" s="243" t="n">
        <v>0</v>
      </c>
      <c r="AD1723" s="243" t="n">
        <v>0</v>
      </c>
      <c r="AE1723" s="243" t="n">
        <v>0</v>
      </c>
      <c r="AF1723" s="243" t="n">
        <v>0</v>
      </c>
      <c r="AG1723" s="243" t="n">
        <v>0</v>
      </c>
      <c r="AH1723" s="518" t="n">
        <v>0</v>
      </c>
      <c r="AI1723" s="243" t="n">
        <v>0</v>
      </c>
      <c r="AJ1723" s="243" t="n">
        <v>0</v>
      </c>
      <c r="AK1723" s="518" t="n">
        <v>0</v>
      </c>
      <c r="AL1723" s="518" t="n">
        <v>0</v>
      </c>
      <c r="AM1723" s="518" t="n">
        <v>0</v>
      </c>
      <c r="AN1723" s="518" t="n">
        <v>0</v>
      </c>
      <c r="AO1723" s="518" t="n">
        <v>0</v>
      </c>
      <c r="AP1723" s="518" t="n">
        <v>0</v>
      </c>
      <c r="AQ1723" s="518" t="n">
        <v>0</v>
      </c>
      <c r="AR1723" s="518" t="n">
        <v>0</v>
      </c>
      <c r="AS1723" s="518" t="n">
        <v>0</v>
      </c>
      <c r="AT1723" s="518" t="n">
        <v>0</v>
      </c>
      <c r="AU1723" s="518" t="n">
        <v>0</v>
      </c>
      <c r="AV1723" s="518" t="n">
        <v>0</v>
      </c>
      <c r="AW1723" s="518" t="n">
        <v>0</v>
      </c>
      <c r="AX1723" s="518" t="n">
        <v>1</v>
      </c>
      <c r="AY1723" s="518" t="n">
        <v>0</v>
      </c>
      <c r="AZ1723" s="518" t="n">
        <v>0</v>
      </c>
      <c r="BA1723" s="518" t="n">
        <v>0</v>
      </c>
      <c r="BB1723" s="518" t="n">
        <v>0</v>
      </c>
      <c r="BC1723" s="518" t="n">
        <v>0</v>
      </c>
      <c r="BD1723" s="518" t="n">
        <v>0</v>
      </c>
      <c r="BE1723" s="518" t="n">
        <v>0</v>
      </c>
      <c r="BF1723" s="518" t="n">
        <v>0</v>
      </c>
      <c r="BG1723" s="518" t="n">
        <v>0</v>
      </c>
      <c r="BH1723" s="518" t="n">
        <v>0</v>
      </c>
      <c r="BI1723" s="518" t="n">
        <v>0</v>
      </c>
      <c r="BJ1723" s="518"/>
      <c r="BK1723" s="518"/>
      <c r="BL1723" s="518" t="n">
        <v>0</v>
      </c>
      <c r="BM1723" s="518"/>
      <c r="BN1723" s="518"/>
      <c r="BO1723" s="518"/>
      <c r="BP1723" s="518"/>
      <c r="BQ1723" s="518"/>
      <c r="BR1723" s="518"/>
      <c r="BS1723" s="518"/>
      <c r="BT1723" s="518"/>
      <c r="BU1723" s="518"/>
      <c r="BV1723" s="518" t="n">
        <v>0</v>
      </c>
      <c r="BW1723" s="518" t="n">
        <v>0</v>
      </c>
      <c r="BX1723" s="518" t="n">
        <v>0</v>
      </c>
      <c r="BY1723" s="518" t="n">
        <v>0</v>
      </c>
      <c r="BZ1723" s="518" t="n">
        <v>0</v>
      </c>
      <c r="CA1723" s="518" t="n">
        <v>0</v>
      </c>
      <c r="CB1723" s="518" t="n">
        <v>0</v>
      </c>
      <c r="CC1723" s="518" t="n">
        <v>0</v>
      </c>
      <c r="CD1723" s="518" t="n">
        <v>0</v>
      </c>
      <c r="CE1723" s="518" t="n">
        <v>0</v>
      </c>
      <c r="CF1723" s="518" t="n">
        <v>0</v>
      </c>
      <c r="CG1723" s="518" t="n">
        <v>0</v>
      </c>
      <c r="CH1723" s="518"/>
      <c r="CI1723" s="716"/>
      <c r="CL1723" s="48" t="n">
        <v>1</v>
      </c>
      <c r="CM1723" s="48" t="n">
        <f aca="false">CL1723-V1723</f>
        <v>0</v>
      </c>
      <c r="CN1723" s="702" t="n">
        <f aca="false">SUM(CO1723:DR1723)</f>
        <v>1</v>
      </c>
      <c r="CO1723" s="703" t="n">
        <v>0</v>
      </c>
      <c r="CP1723" s="703"/>
      <c r="CQ1723" s="703" t="n">
        <v>0</v>
      </c>
      <c r="CR1723" s="703"/>
      <c r="CS1723" s="703" t="n">
        <v>0</v>
      </c>
      <c r="CT1723" s="703" t="n">
        <v>0</v>
      </c>
      <c r="CU1723" s="703"/>
      <c r="CV1723" s="703"/>
      <c r="CW1723" s="703"/>
      <c r="CX1723" s="703" t="n">
        <v>0</v>
      </c>
      <c r="CY1723" s="703" t="n">
        <v>0</v>
      </c>
      <c r="CZ1723" s="703" t="n">
        <v>0</v>
      </c>
      <c r="DA1723" s="703"/>
      <c r="DB1723" s="703"/>
      <c r="DC1723" s="703"/>
      <c r="DD1723" s="703"/>
      <c r="DE1723" s="703" t="n">
        <v>0</v>
      </c>
      <c r="DF1723" s="703"/>
      <c r="DG1723" s="703" t="n">
        <v>0</v>
      </c>
      <c r="DH1723" s="703" t="n">
        <v>0</v>
      </c>
      <c r="DI1723" s="703" t="n">
        <v>0</v>
      </c>
      <c r="DJ1723" s="703" t="n">
        <v>0</v>
      </c>
      <c r="DK1723" s="703" t="n">
        <v>0</v>
      </c>
      <c r="DL1723" s="703" t="n">
        <v>0</v>
      </c>
      <c r="DM1723" s="703"/>
      <c r="DN1723" s="703"/>
      <c r="DO1723" s="703"/>
      <c r="DP1723" s="703"/>
      <c r="DQ1723" s="703" t="n">
        <v>1</v>
      </c>
      <c r="DR1723" s="703"/>
      <c r="DS1723" s="704" t="n">
        <f aca="false">CN1723-V1723</f>
        <v>0</v>
      </c>
      <c r="DT1723" s="553"/>
      <c r="DU1723" s="48"/>
    </row>
    <row r="1724" customFormat="false" ht="15" hidden="false" customHeight="true" outlineLevel="0" collapsed="false">
      <c r="A1724" s="705" t="n">
        <f aca="false">A1723+1</f>
        <v>1715</v>
      </c>
      <c r="B1724" s="706" t="s">
        <v>3147</v>
      </c>
      <c r="C1724" s="706" t="s">
        <v>347</v>
      </c>
      <c r="D1724" s="706" t="s">
        <v>343</v>
      </c>
      <c r="E1724" s="243" t="n">
        <f aca="false">COUNTIF($G$10:$G$1856,$G1724)</f>
        <v>1</v>
      </c>
      <c r="F1724" s="706"/>
      <c r="G1724" s="706" t="s">
        <v>3749</v>
      </c>
      <c r="H1724" s="707" t="s">
        <v>3750</v>
      </c>
      <c r="I1724" s="708" t="s">
        <v>985</v>
      </c>
      <c r="J1724" s="707" t="s">
        <v>317</v>
      </c>
      <c r="K1724" s="709" t="n">
        <v>0</v>
      </c>
      <c r="L1724" s="707" t="s">
        <v>316</v>
      </c>
      <c r="M1724" s="708" t="s">
        <v>1035</v>
      </c>
      <c r="N1724" s="710" t="s">
        <v>934</v>
      </c>
      <c r="O1724" s="512" t="n">
        <v>1</v>
      </c>
      <c r="P1724" s="512" t="n">
        <v>1</v>
      </c>
      <c r="Q1724" s="711" t="n">
        <v>0.002007036</v>
      </c>
      <c r="R1724" s="712"/>
      <c r="S1724" s="713"/>
      <c r="T1724" s="714" t="n">
        <v>3.93</v>
      </c>
      <c r="U1724" s="715"/>
      <c r="V1724" s="262" t="n">
        <f aca="false">SUM(W1724:CI1724)</f>
        <v>0</v>
      </c>
      <c r="W1724" s="243" t="n">
        <v>0</v>
      </c>
      <c r="X1724" s="243" t="n">
        <v>0</v>
      </c>
      <c r="Y1724" s="243" t="n">
        <v>0</v>
      </c>
      <c r="Z1724" s="243" t="n">
        <v>0</v>
      </c>
      <c r="AA1724" s="243" t="n">
        <v>0</v>
      </c>
      <c r="AB1724" s="243" t="n">
        <v>0</v>
      </c>
      <c r="AC1724" s="243" t="n">
        <v>0</v>
      </c>
      <c r="AD1724" s="243" t="n">
        <v>0</v>
      </c>
      <c r="AE1724" s="243" t="n">
        <v>0</v>
      </c>
      <c r="AF1724" s="243" t="n">
        <v>0</v>
      </c>
      <c r="AG1724" s="243" t="n">
        <v>0</v>
      </c>
      <c r="AH1724" s="518" t="n">
        <v>0</v>
      </c>
      <c r="AI1724" s="243" t="n">
        <v>0</v>
      </c>
      <c r="AJ1724" s="243" t="n">
        <v>0</v>
      </c>
      <c r="AK1724" s="518" t="n">
        <v>0</v>
      </c>
      <c r="AL1724" s="518" t="n">
        <v>0</v>
      </c>
      <c r="AM1724" s="518" t="n">
        <v>0</v>
      </c>
      <c r="AN1724" s="518" t="n">
        <v>0</v>
      </c>
      <c r="AO1724" s="518" t="n">
        <v>0</v>
      </c>
      <c r="AP1724" s="518" t="n">
        <v>0</v>
      </c>
      <c r="AQ1724" s="518" t="n">
        <v>0</v>
      </c>
      <c r="AR1724" s="518" t="n">
        <v>0</v>
      </c>
      <c r="AS1724" s="518" t="n">
        <v>0</v>
      </c>
      <c r="AT1724" s="518" t="n">
        <v>0</v>
      </c>
      <c r="AU1724" s="518" t="n">
        <v>0</v>
      </c>
      <c r="AV1724" s="518" t="n">
        <v>0</v>
      </c>
      <c r="AW1724" s="518" t="n">
        <v>0</v>
      </c>
      <c r="AX1724" s="518" t="n">
        <v>0</v>
      </c>
      <c r="AY1724" s="518" t="n">
        <v>0</v>
      </c>
      <c r="AZ1724" s="518" t="n">
        <v>0</v>
      </c>
      <c r="BA1724" s="518" t="n">
        <v>0</v>
      </c>
      <c r="BB1724" s="518" t="n">
        <v>0</v>
      </c>
      <c r="BC1724" s="518" t="n">
        <v>0</v>
      </c>
      <c r="BD1724" s="518" t="n">
        <v>0</v>
      </c>
      <c r="BE1724" s="518" t="n">
        <v>0</v>
      </c>
      <c r="BF1724" s="518" t="n">
        <v>0</v>
      </c>
      <c r="BG1724" s="518" t="n">
        <v>0</v>
      </c>
      <c r="BH1724" s="518" t="n">
        <v>0</v>
      </c>
      <c r="BI1724" s="518" t="n">
        <v>0</v>
      </c>
      <c r="BJ1724" s="518"/>
      <c r="BK1724" s="518"/>
      <c r="BL1724" s="518" t="n">
        <v>0</v>
      </c>
      <c r="BM1724" s="518"/>
      <c r="BN1724" s="518"/>
      <c r="BO1724" s="518"/>
      <c r="BP1724" s="518"/>
      <c r="BQ1724" s="518"/>
      <c r="BR1724" s="518"/>
      <c r="BS1724" s="518"/>
      <c r="BT1724" s="518"/>
      <c r="BU1724" s="518"/>
      <c r="BV1724" s="518" t="n">
        <v>0</v>
      </c>
      <c r="BW1724" s="518" t="n">
        <v>0</v>
      </c>
      <c r="BX1724" s="518" t="n">
        <v>0</v>
      </c>
      <c r="BY1724" s="518" t="n">
        <v>0</v>
      </c>
      <c r="BZ1724" s="518" t="n">
        <v>0</v>
      </c>
      <c r="CA1724" s="518" t="n">
        <v>0</v>
      </c>
      <c r="CB1724" s="518" t="n">
        <v>0</v>
      </c>
      <c r="CC1724" s="518" t="n">
        <v>0</v>
      </c>
      <c r="CD1724" s="518" t="n">
        <v>0</v>
      </c>
      <c r="CE1724" s="518" t="n">
        <v>0</v>
      </c>
      <c r="CF1724" s="518" t="n">
        <v>0</v>
      </c>
      <c r="CG1724" s="518" t="n">
        <v>0</v>
      </c>
      <c r="CH1724" s="518"/>
      <c r="CI1724" s="716"/>
      <c r="CL1724" s="48" t="n">
        <v>0</v>
      </c>
      <c r="CM1724" s="48" t="n">
        <f aca="false">CL1724-V1724</f>
        <v>0</v>
      </c>
      <c r="CN1724" s="702" t="n">
        <f aca="false">SUM(CO1724:DR1724)</f>
        <v>0</v>
      </c>
      <c r="CO1724" s="703" t="n">
        <v>0</v>
      </c>
      <c r="CP1724" s="703"/>
      <c r="CQ1724" s="703" t="n">
        <v>0</v>
      </c>
      <c r="CR1724" s="703"/>
      <c r="CS1724" s="703" t="n">
        <v>0</v>
      </c>
      <c r="CT1724" s="703" t="n">
        <v>0</v>
      </c>
      <c r="CU1724" s="703"/>
      <c r="CV1724" s="703"/>
      <c r="CW1724" s="703"/>
      <c r="CX1724" s="703" t="n">
        <v>0</v>
      </c>
      <c r="CY1724" s="703" t="n">
        <v>0</v>
      </c>
      <c r="CZ1724" s="703" t="n">
        <v>0</v>
      </c>
      <c r="DA1724" s="703"/>
      <c r="DB1724" s="703"/>
      <c r="DC1724" s="703"/>
      <c r="DD1724" s="703"/>
      <c r="DE1724" s="703" t="n">
        <v>0</v>
      </c>
      <c r="DF1724" s="703"/>
      <c r="DG1724" s="703" t="n">
        <v>0</v>
      </c>
      <c r="DH1724" s="703" t="n">
        <v>0</v>
      </c>
      <c r="DI1724" s="703" t="n">
        <v>0</v>
      </c>
      <c r="DJ1724" s="703" t="n">
        <v>0</v>
      </c>
      <c r="DK1724" s="703" t="n">
        <v>0</v>
      </c>
      <c r="DL1724" s="703" t="n">
        <v>0</v>
      </c>
      <c r="DM1724" s="703"/>
      <c r="DN1724" s="703"/>
      <c r="DO1724" s="703"/>
      <c r="DP1724" s="703"/>
      <c r="DQ1724" s="703"/>
      <c r="DR1724" s="703"/>
      <c r="DS1724" s="704" t="n">
        <f aca="false">CN1724-V1724</f>
        <v>0</v>
      </c>
      <c r="DT1724" s="553"/>
      <c r="DU1724" s="48"/>
    </row>
    <row r="1725" customFormat="false" ht="15" hidden="false" customHeight="true" outlineLevel="0" collapsed="false">
      <c r="A1725" s="705" t="n">
        <f aca="false">A1724+1</f>
        <v>1716</v>
      </c>
      <c r="B1725" s="706" t="s">
        <v>2344</v>
      </c>
      <c r="C1725" s="706" t="s">
        <v>644</v>
      </c>
      <c r="D1725" s="706" t="s">
        <v>645</v>
      </c>
      <c r="E1725" s="243" t="n">
        <f aca="false">COUNTIF($G$10:$G$1856,$G1725)</f>
        <v>1</v>
      </c>
      <c r="F1725" s="706"/>
      <c r="G1725" s="706" t="s">
        <v>3751</v>
      </c>
      <c r="H1725" s="707" t="s">
        <v>3752</v>
      </c>
      <c r="I1725" s="708" t="s">
        <v>932</v>
      </c>
      <c r="J1725" s="707" t="s">
        <v>635</v>
      </c>
      <c r="K1725" s="709" t="n">
        <v>0</v>
      </c>
      <c r="L1725" s="707" t="s">
        <v>634</v>
      </c>
      <c r="M1725" s="708" t="s">
        <v>933</v>
      </c>
      <c r="N1725" s="710" t="s">
        <v>934</v>
      </c>
      <c r="O1725" s="512" t="n">
        <v>1</v>
      </c>
      <c r="P1725" s="512" t="n">
        <v>1</v>
      </c>
      <c r="Q1725" s="711" t="n">
        <v>0.0050838</v>
      </c>
      <c r="R1725" s="712"/>
      <c r="S1725" s="713"/>
      <c r="T1725" s="714" t="n">
        <v>11.96</v>
      </c>
      <c r="U1725" s="715"/>
      <c r="V1725" s="262" t="n">
        <f aca="false">SUM(W1725:CI1725)</f>
        <v>0</v>
      </c>
      <c r="W1725" s="243" t="n">
        <v>0</v>
      </c>
      <c r="X1725" s="243" t="n">
        <v>0</v>
      </c>
      <c r="Y1725" s="243" t="n">
        <v>0</v>
      </c>
      <c r="Z1725" s="243" t="n">
        <v>0</v>
      </c>
      <c r="AA1725" s="243" t="n">
        <v>0</v>
      </c>
      <c r="AB1725" s="243" t="n">
        <v>0</v>
      </c>
      <c r="AC1725" s="243" t="n">
        <v>0</v>
      </c>
      <c r="AD1725" s="243" t="n">
        <v>0</v>
      </c>
      <c r="AE1725" s="243" t="n">
        <v>0</v>
      </c>
      <c r="AF1725" s="243" t="n">
        <v>0</v>
      </c>
      <c r="AG1725" s="243" t="n">
        <v>0</v>
      </c>
      <c r="AH1725" s="518" t="n">
        <v>0</v>
      </c>
      <c r="AI1725" s="243" t="n">
        <v>0</v>
      </c>
      <c r="AJ1725" s="243" t="n">
        <v>0</v>
      </c>
      <c r="AK1725" s="518" t="n">
        <v>0</v>
      </c>
      <c r="AL1725" s="518" t="n">
        <v>0</v>
      </c>
      <c r="AM1725" s="518" t="n">
        <v>0</v>
      </c>
      <c r="AN1725" s="518" t="n">
        <v>0</v>
      </c>
      <c r="AO1725" s="518" t="n">
        <v>0</v>
      </c>
      <c r="AP1725" s="518" t="n">
        <v>0</v>
      </c>
      <c r="AQ1725" s="518" t="n">
        <v>0</v>
      </c>
      <c r="AR1725" s="518" t="n">
        <v>0</v>
      </c>
      <c r="AS1725" s="518" t="n">
        <v>0</v>
      </c>
      <c r="AT1725" s="518" t="n">
        <v>0</v>
      </c>
      <c r="AU1725" s="518" t="n">
        <v>0</v>
      </c>
      <c r="AV1725" s="518" t="n">
        <v>0</v>
      </c>
      <c r="AW1725" s="518" t="n">
        <v>0</v>
      </c>
      <c r="AX1725" s="518" t="n">
        <v>0</v>
      </c>
      <c r="AY1725" s="518" t="n">
        <v>0</v>
      </c>
      <c r="AZ1725" s="518" t="n">
        <v>0</v>
      </c>
      <c r="BA1725" s="518" t="n">
        <v>0</v>
      </c>
      <c r="BB1725" s="518" t="n">
        <v>0</v>
      </c>
      <c r="BC1725" s="518" t="n">
        <v>0</v>
      </c>
      <c r="BD1725" s="518" t="n">
        <v>0</v>
      </c>
      <c r="BE1725" s="518" t="n">
        <v>0</v>
      </c>
      <c r="BF1725" s="518" t="n">
        <v>0</v>
      </c>
      <c r="BG1725" s="518" t="n">
        <v>0</v>
      </c>
      <c r="BH1725" s="518" t="n">
        <v>0</v>
      </c>
      <c r="BI1725" s="518" t="n">
        <v>0</v>
      </c>
      <c r="BJ1725" s="518"/>
      <c r="BK1725" s="518"/>
      <c r="BL1725" s="518" t="n">
        <v>0</v>
      </c>
      <c r="BM1725" s="518"/>
      <c r="BN1725" s="518"/>
      <c r="BO1725" s="518"/>
      <c r="BP1725" s="518"/>
      <c r="BQ1725" s="518"/>
      <c r="BR1725" s="518"/>
      <c r="BS1725" s="518"/>
      <c r="BT1725" s="518"/>
      <c r="BU1725" s="518"/>
      <c r="BV1725" s="518" t="n">
        <v>0</v>
      </c>
      <c r="BW1725" s="518" t="n">
        <v>0</v>
      </c>
      <c r="BX1725" s="518" t="n">
        <v>0</v>
      </c>
      <c r="BY1725" s="518" t="n">
        <v>0</v>
      </c>
      <c r="BZ1725" s="518" t="n">
        <v>0</v>
      </c>
      <c r="CA1725" s="518" t="n">
        <v>0</v>
      </c>
      <c r="CB1725" s="518" t="n">
        <v>0</v>
      </c>
      <c r="CC1725" s="518" t="n">
        <v>0</v>
      </c>
      <c r="CD1725" s="518" t="n">
        <v>0</v>
      </c>
      <c r="CE1725" s="518" t="n">
        <v>0</v>
      </c>
      <c r="CF1725" s="518" t="n">
        <v>0</v>
      </c>
      <c r="CG1725" s="518" t="n">
        <v>0</v>
      </c>
      <c r="CH1725" s="518"/>
      <c r="CI1725" s="716"/>
      <c r="CL1725" s="48" t="n">
        <v>0</v>
      </c>
      <c r="CM1725" s="48" t="n">
        <f aca="false">CL1725-V1725</f>
        <v>0</v>
      </c>
      <c r="CN1725" s="702" t="n">
        <f aca="false">SUM(CO1725:DR1725)</f>
        <v>0</v>
      </c>
      <c r="CO1725" s="703" t="n">
        <v>0</v>
      </c>
      <c r="CP1725" s="703"/>
      <c r="CQ1725" s="703" t="n">
        <v>0</v>
      </c>
      <c r="CR1725" s="703"/>
      <c r="CS1725" s="703" t="n">
        <v>0</v>
      </c>
      <c r="CT1725" s="703" t="n">
        <v>0</v>
      </c>
      <c r="CU1725" s="703"/>
      <c r="CV1725" s="703"/>
      <c r="CW1725" s="703"/>
      <c r="CX1725" s="703" t="n">
        <v>0</v>
      </c>
      <c r="CY1725" s="703" t="n">
        <v>0</v>
      </c>
      <c r="CZ1725" s="703" t="n">
        <v>0</v>
      </c>
      <c r="DA1725" s="703"/>
      <c r="DB1725" s="703"/>
      <c r="DC1725" s="703"/>
      <c r="DD1725" s="703"/>
      <c r="DE1725" s="703" t="n">
        <v>0</v>
      </c>
      <c r="DF1725" s="703"/>
      <c r="DG1725" s="703" t="n">
        <v>0</v>
      </c>
      <c r="DH1725" s="703" t="n">
        <v>0</v>
      </c>
      <c r="DI1725" s="703" t="n">
        <v>0</v>
      </c>
      <c r="DJ1725" s="703" t="n">
        <v>0</v>
      </c>
      <c r="DK1725" s="703" t="n">
        <v>0</v>
      </c>
      <c r="DL1725" s="703" t="n">
        <v>0</v>
      </c>
      <c r="DM1725" s="703"/>
      <c r="DN1725" s="703"/>
      <c r="DO1725" s="703" t="n">
        <v>0</v>
      </c>
      <c r="DP1725" s="703"/>
      <c r="DQ1725" s="703"/>
      <c r="DR1725" s="703"/>
      <c r="DS1725" s="704" t="n">
        <f aca="false">CN1725-V1725</f>
        <v>0</v>
      </c>
      <c r="DT1725" s="553"/>
      <c r="DU1725" s="48"/>
    </row>
    <row r="1726" customFormat="false" ht="15" hidden="false" customHeight="true" outlineLevel="0" collapsed="false">
      <c r="A1726" s="705" t="n">
        <f aca="false">A1725+1</f>
        <v>1717</v>
      </c>
      <c r="B1726" s="706" t="s">
        <v>2344</v>
      </c>
      <c r="C1726" s="706" t="s">
        <v>644</v>
      </c>
      <c r="D1726" s="706" t="s">
        <v>645</v>
      </c>
      <c r="E1726" s="243" t="n">
        <f aca="false">COUNTIF($G$10:$G$1856,$G1726)</f>
        <v>1</v>
      </c>
      <c r="F1726" s="706"/>
      <c r="G1726" s="706" t="s">
        <v>3753</v>
      </c>
      <c r="H1726" s="707" t="s">
        <v>3754</v>
      </c>
      <c r="I1726" s="708" t="s">
        <v>1027</v>
      </c>
      <c r="J1726" s="707" t="s">
        <v>635</v>
      </c>
      <c r="K1726" s="709" t="n">
        <v>0</v>
      </c>
      <c r="L1726" s="707" t="s">
        <v>634</v>
      </c>
      <c r="M1726" s="708" t="s">
        <v>1028</v>
      </c>
      <c r="N1726" s="710" t="s">
        <v>934</v>
      </c>
      <c r="O1726" s="512" t="n">
        <v>1</v>
      </c>
      <c r="P1726" s="512" t="n">
        <v>1</v>
      </c>
      <c r="Q1726" s="711" t="n">
        <v>0.0028276</v>
      </c>
      <c r="R1726" s="712"/>
      <c r="S1726" s="713"/>
      <c r="T1726" s="714" t="n">
        <v>6.65</v>
      </c>
      <c r="U1726" s="715"/>
      <c r="V1726" s="262" t="n">
        <f aca="false">SUM(W1726:CI1726)</f>
        <v>0</v>
      </c>
      <c r="W1726" s="243" t="n">
        <v>0</v>
      </c>
      <c r="X1726" s="243" t="n">
        <v>0</v>
      </c>
      <c r="Y1726" s="243" t="n">
        <v>0</v>
      </c>
      <c r="Z1726" s="243" t="n">
        <v>0</v>
      </c>
      <c r="AA1726" s="243" t="n">
        <v>0</v>
      </c>
      <c r="AB1726" s="243" t="n">
        <v>0</v>
      </c>
      <c r="AC1726" s="243" t="n">
        <v>0</v>
      </c>
      <c r="AD1726" s="243" t="n">
        <v>0</v>
      </c>
      <c r="AE1726" s="243" t="n">
        <v>0</v>
      </c>
      <c r="AF1726" s="243" t="n">
        <v>0</v>
      </c>
      <c r="AG1726" s="243" t="n">
        <v>0</v>
      </c>
      <c r="AH1726" s="518" t="n">
        <v>0</v>
      </c>
      <c r="AI1726" s="243" t="n">
        <v>0</v>
      </c>
      <c r="AJ1726" s="243" t="n">
        <v>0</v>
      </c>
      <c r="AK1726" s="518" t="n">
        <v>0</v>
      </c>
      <c r="AL1726" s="518" t="n">
        <v>0</v>
      </c>
      <c r="AM1726" s="518" t="n">
        <v>0</v>
      </c>
      <c r="AN1726" s="518" t="n">
        <v>0</v>
      </c>
      <c r="AO1726" s="518" t="n">
        <v>0</v>
      </c>
      <c r="AP1726" s="518" t="n">
        <v>0</v>
      </c>
      <c r="AQ1726" s="518" t="n">
        <v>0</v>
      </c>
      <c r="AR1726" s="518" t="n">
        <v>0</v>
      </c>
      <c r="AS1726" s="518" t="n">
        <v>0</v>
      </c>
      <c r="AT1726" s="518" t="n">
        <v>0</v>
      </c>
      <c r="AU1726" s="518" t="n">
        <v>0</v>
      </c>
      <c r="AV1726" s="518" t="n">
        <v>0</v>
      </c>
      <c r="AW1726" s="518" t="n">
        <v>0</v>
      </c>
      <c r="AX1726" s="518" t="n">
        <v>0</v>
      </c>
      <c r="AY1726" s="518" t="n">
        <v>0</v>
      </c>
      <c r="AZ1726" s="518" t="n">
        <v>0</v>
      </c>
      <c r="BA1726" s="518" t="n">
        <v>0</v>
      </c>
      <c r="BB1726" s="518" t="n">
        <v>0</v>
      </c>
      <c r="BC1726" s="518" t="n">
        <v>0</v>
      </c>
      <c r="BD1726" s="518" t="n">
        <v>0</v>
      </c>
      <c r="BE1726" s="518" t="n">
        <v>0</v>
      </c>
      <c r="BF1726" s="518" t="n">
        <v>0</v>
      </c>
      <c r="BG1726" s="518" t="n">
        <v>0</v>
      </c>
      <c r="BH1726" s="518" t="n">
        <v>0</v>
      </c>
      <c r="BI1726" s="518" t="n">
        <v>0</v>
      </c>
      <c r="BJ1726" s="518"/>
      <c r="BK1726" s="518"/>
      <c r="BL1726" s="518" t="n">
        <v>0</v>
      </c>
      <c r="BM1726" s="518"/>
      <c r="BN1726" s="518"/>
      <c r="BO1726" s="518"/>
      <c r="BP1726" s="518"/>
      <c r="BQ1726" s="518"/>
      <c r="BR1726" s="518"/>
      <c r="BS1726" s="518"/>
      <c r="BT1726" s="518"/>
      <c r="BU1726" s="518"/>
      <c r="BV1726" s="518" t="n">
        <v>0</v>
      </c>
      <c r="BW1726" s="518" t="n">
        <v>0</v>
      </c>
      <c r="BX1726" s="518" t="n">
        <v>0</v>
      </c>
      <c r="BY1726" s="518" t="n">
        <v>0</v>
      </c>
      <c r="BZ1726" s="518" t="n">
        <v>0</v>
      </c>
      <c r="CA1726" s="518" t="n">
        <v>0</v>
      </c>
      <c r="CB1726" s="518" t="n">
        <v>0</v>
      </c>
      <c r="CC1726" s="518" t="n">
        <v>0</v>
      </c>
      <c r="CD1726" s="518" t="n">
        <v>0</v>
      </c>
      <c r="CE1726" s="518" t="n">
        <v>0</v>
      </c>
      <c r="CF1726" s="518" t="n">
        <v>0</v>
      </c>
      <c r="CG1726" s="518" t="n">
        <v>0</v>
      </c>
      <c r="CH1726" s="518"/>
      <c r="CI1726" s="716"/>
      <c r="CL1726" s="48" t="n">
        <v>0</v>
      </c>
      <c r="CM1726" s="48" t="n">
        <f aca="false">CL1726-V1726</f>
        <v>0</v>
      </c>
      <c r="CN1726" s="702" t="n">
        <f aca="false">SUM(CO1726:DR1726)</f>
        <v>0</v>
      </c>
      <c r="CO1726" s="703" t="n">
        <v>0</v>
      </c>
      <c r="CP1726" s="703"/>
      <c r="CQ1726" s="703" t="n">
        <v>0</v>
      </c>
      <c r="CR1726" s="703"/>
      <c r="CS1726" s="703" t="n">
        <v>0</v>
      </c>
      <c r="CT1726" s="703" t="n">
        <v>0</v>
      </c>
      <c r="CU1726" s="703"/>
      <c r="CV1726" s="703"/>
      <c r="CW1726" s="703"/>
      <c r="CX1726" s="703" t="n">
        <v>0</v>
      </c>
      <c r="CY1726" s="703" t="n">
        <v>0</v>
      </c>
      <c r="CZ1726" s="703" t="n">
        <v>0</v>
      </c>
      <c r="DA1726" s="703"/>
      <c r="DB1726" s="703"/>
      <c r="DC1726" s="703"/>
      <c r="DD1726" s="703"/>
      <c r="DE1726" s="703" t="n">
        <v>0</v>
      </c>
      <c r="DF1726" s="703"/>
      <c r="DG1726" s="703" t="n">
        <v>0</v>
      </c>
      <c r="DH1726" s="703" t="n">
        <v>0</v>
      </c>
      <c r="DI1726" s="703" t="n">
        <v>0</v>
      </c>
      <c r="DJ1726" s="703" t="n">
        <v>0</v>
      </c>
      <c r="DK1726" s="703" t="n">
        <v>0</v>
      </c>
      <c r="DL1726" s="703" t="n">
        <v>0</v>
      </c>
      <c r="DM1726" s="703"/>
      <c r="DN1726" s="703"/>
      <c r="DO1726" s="703" t="n">
        <v>0</v>
      </c>
      <c r="DP1726" s="703"/>
      <c r="DQ1726" s="703"/>
      <c r="DR1726" s="703"/>
      <c r="DS1726" s="704" t="n">
        <f aca="false">CN1726-V1726</f>
        <v>0</v>
      </c>
      <c r="DT1726" s="553"/>
      <c r="DU1726" s="48"/>
    </row>
    <row r="1727" customFormat="false" ht="15" hidden="false" customHeight="true" outlineLevel="0" collapsed="false">
      <c r="A1727" s="705" t="n">
        <f aca="false">A1726+1</f>
        <v>1718</v>
      </c>
      <c r="B1727" s="706" t="s">
        <v>2344</v>
      </c>
      <c r="C1727" s="706" t="s">
        <v>644</v>
      </c>
      <c r="D1727" s="706" t="s">
        <v>645</v>
      </c>
      <c r="E1727" s="243" t="n">
        <f aca="false">COUNTIF($G$10:$G$1856,$G1727)</f>
        <v>1</v>
      </c>
      <c r="F1727" s="706"/>
      <c r="G1727" s="706" t="s">
        <v>3755</v>
      </c>
      <c r="H1727" s="707" t="s">
        <v>3756</v>
      </c>
      <c r="I1727" s="708" t="s">
        <v>1031</v>
      </c>
      <c r="J1727" s="707" t="s">
        <v>635</v>
      </c>
      <c r="K1727" s="709" t="n">
        <v>0</v>
      </c>
      <c r="L1727" s="707" t="s">
        <v>634</v>
      </c>
      <c r="M1727" s="708" t="s">
        <v>1032</v>
      </c>
      <c r="N1727" s="710" t="s">
        <v>934</v>
      </c>
      <c r="O1727" s="512" t="n">
        <v>1</v>
      </c>
      <c r="P1727" s="512" t="n">
        <v>1</v>
      </c>
      <c r="Q1727" s="711" t="n">
        <v>0.0028276</v>
      </c>
      <c r="R1727" s="712"/>
      <c r="S1727" s="713"/>
      <c r="T1727" s="714" t="n">
        <v>6.65</v>
      </c>
      <c r="U1727" s="715"/>
      <c r="V1727" s="262" t="n">
        <f aca="false">SUM(W1727:CI1727)</f>
        <v>0</v>
      </c>
      <c r="W1727" s="243" t="n">
        <v>0</v>
      </c>
      <c r="X1727" s="243" t="n">
        <v>0</v>
      </c>
      <c r="Y1727" s="243" t="n">
        <v>0</v>
      </c>
      <c r="Z1727" s="243" t="n">
        <v>0</v>
      </c>
      <c r="AA1727" s="243" t="n">
        <v>0</v>
      </c>
      <c r="AB1727" s="243" t="n">
        <v>0</v>
      </c>
      <c r="AC1727" s="243" t="n">
        <v>0</v>
      </c>
      <c r="AD1727" s="243" t="n">
        <v>0</v>
      </c>
      <c r="AE1727" s="243" t="n">
        <v>0</v>
      </c>
      <c r="AF1727" s="243" t="n">
        <v>0</v>
      </c>
      <c r="AG1727" s="243" t="n">
        <v>0</v>
      </c>
      <c r="AH1727" s="518" t="n">
        <v>0</v>
      </c>
      <c r="AI1727" s="243" t="n">
        <v>0</v>
      </c>
      <c r="AJ1727" s="243" t="n">
        <v>0</v>
      </c>
      <c r="AK1727" s="518" t="n">
        <v>0</v>
      </c>
      <c r="AL1727" s="518" t="n">
        <v>0</v>
      </c>
      <c r="AM1727" s="518" t="n">
        <v>0</v>
      </c>
      <c r="AN1727" s="518" t="n">
        <v>0</v>
      </c>
      <c r="AO1727" s="518" t="n">
        <v>0</v>
      </c>
      <c r="AP1727" s="518" t="n">
        <v>0</v>
      </c>
      <c r="AQ1727" s="518" t="n">
        <v>0</v>
      </c>
      <c r="AR1727" s="518" t="n">
        <v>0</v>
      </c>
      <c r="AS1727" s="518" t="n">
        <v>0</v>
      </c>
      <c r="AT1727" s="518" t="n">
        <v>0</v>
      </c>
      <c r="AU1727" s="518" t="n">
        <v>0</v>
      </c>
      <c r="AV1727" s="518" t="n">
        <v>0</v>
      </c>
      <c r="AW1727" s="518" t="n">
        <v>0</v>
      </c>
      <c r="AX1727" s="518" t="n">
        <v>0</v>
      </c>
      <c r="AY1727" s="518" t="n">
        <v>0</v>
      </c>
      <c r="AZ1727" s="518" t="n">
        <v>0</v>
      </c>
      <c r="BA1727" s="518" t="n">
        <v>0</v>
      </c>
      <c r="BB1727" s="518" t="n">
        <v>0</v>
      </c>
      <c r="BC1727" s="518" t="n">
        <v>0</v>
      </c>
      <c r="BD1727" s="518" t="n">
        <v>0</v>
      </c>
      <c r="BE1727" s="518" t="n">
        <v>0</v>
      </c>
      <c r="BF1727" s="518" t="n">
        <v>0</v>
      </c>
      <c r="BG1727" s="518" t="n">
        <v>0</v>
      </c>
      <c r="BH1727" s="518" t="n">
        <v>0</v>
      </c>
      <c r="BI1727" s="518" t="n">
        <v>0</v>
      </c>
      <c r="BJ1727" s="518"/>
      <c r="BK1727" s="518"/>
      <c r="BL1727" s="518" t="n">
        <v>0</v>
      </c>
      <c r="BM1727" s="518"/>
      <c r="BN1727" s="518"/>
      <c r="BO1727" s="518"/>
      <c r="BP1727" s="518"/>
      <c r="BQ1727" s="518"/>
      <c r="BR1727" s="518"/>
      <c r="BS1727" s="518"/>
      <c r="BT1727" s="518"/>
      <c r="BU1727" s="518"/>
      <c r="BV1727" s="518" t="n">
        <v>0</v>
      </c>
      <c r="BW1727" s="518" t="n">
        <v>0</v>
      </c>
      <c r="BX1727" s="518" t="n">
        <v>0</v>
      </c>
      <c r="BY1727" s="518" t="n">
        <v>0</v>
      </c>
      <c r="BZ1727" s="518" t="n">
        <v>0</v>
      </c>
      <c r="CA1727" s="518" t="n">
        <v>0</v>
      </c>
      <c r="CB1727" s="518" t="n">
        <v>0</v>
      </c>
      <c r="CC1727" s="518" t="n">
        <v>0</v>
      </c>
      <c r="CD1727" s="518" t="n">
        <v>0</v>
      </c>
      <c r="CE1727" s="518" t="n">
        <v>0</v>
      </c>
      <c r="CF1727" s="518" t="n">
        <v>0</v>
      </c>
      <c r="CG1727" s="518" t="n">
        <v>0</v>
      </c>
      <c r="CH1727" s="518"/>
      <c r="CI1727" s="716"/>
      <c r="CL1727" s="48" t="n">
        <v>0</v>
      </c>
      <c r="CM1727" s="48" t="n">
        <f aca="false">CL1727-V1727</f>
        <v>0</v>
      </c>
      <c r="CN1727" s="702" t="n">
        <f aca="false">SUM(CO1727:DR1727)</f>
        <v>0</v>
      </c>
      <c r="CO1727" s="703" t="n">
        <v>0</v>
      </c>
      <c r="CP1727" s="703"/>
      <c r="CQ1727" s="703" t="n">
        <v>0</v>
      </c>
      <c r="CR1727" s="703"/>
      <c r="CS1727" s="703" t="n">
        <v>0</v>
      </c>
      <c r="CT1727" s="703" t="n">
        <v>0</v>
      </c>
      <c r="CU1727" s="703"/>
      <c r="CV1727" s="703"/>
      <c r="CW1727" s="703"/>
      <c r="CX1727" s="703" t="n">
        <v>0</v>
      </c>
      <c r="CY1727" s="703" t="n">
        <v>0</v>
      </c>
      <c r="CZ1727" s="703" t="n">
        <v>0</v>
      </c>
      <c r="DA1727" s="703"/>
      <c r="DB1727" s="703"/>
      <c r="DC1727" s="703"/>
      <c r="DD1727" s="703"/>
      <c r="DE1727" s="703" t="n">
        <v>0</v>
      </c>
      <c r="DF1727" s="703"/>
      <c r="DG1727" s="703" t="n">
        <v>0</v>
      </c>
      <c r="DH1727" s="703" t="n">
        <v>0</v>
      </c>
      <c r="DI1727" s="703" t="n">
        <v>0</v>
      </c>
      <c r="DJ1727" s="703" t="n">
        <v>0</v>
      </c>
      <c r="DK1727" s="703" t="n">
        <v>0</v>
      </c>
      <c r="DL1727" s="703" t="n">
        <v>0</v>
      </c>
      <c r="DM1727" s="703"/>
      <c r="DN1727" s="703"/>
      <c r="DO1727" s="703" t="n">
        <v>0</v>
      </c>
      <c r="DP1727" s="703"/>
      <c r="DQ1727" s="703"/>
      <c r="DR1727" s="703"/>
      <c r="DS1727" s="704" t="n">
        <f aca="false">CN1727-V1727</f>
        <v>0</v>
      </c>
      <c r="DT1727" s="553"/>
      <c r="DU1727" s="48"/>
    </row>
    <row r="1728" customFormat="false" ht="15" hidden="false" customHeight="true" outlineLevel="0" collapsed="false">
      <c r="A1728" s="705" t="n">
        <f aca="false">A1727+1</f>
        <v>1719</v>
      </c>
      <c r="B1728" s="706" t="s">
        <v>2344</v>
      </c>
      <c r="C1728" s="706" t="s">
        <v>644</v>
      </c>
      <c r="D1728" s="706" t="s">
        <v>645</v>
      </c>
      <c r="E1728" s="243" t="n">
        <f aca="false">COUNTIF($G$10:$G$1856,$G1728)</f>
        <v>1</v>
      </c>
      <c r="F1728" s="706"/>
      <c r="G1728" s="706" t="s">
        <v>3757</v>
      </c>
      <c r="H1728" s="707" t="s">
        <v>3758</v>
      </c>
      <c r="I1728" s="708" t="s">
        <v>989</v>
      </c>
      <c r="J1728" s="707" t="s">
        <v>635</v>
      </c>
      <c r="K1728" s="709" t="n">
        <v>0</v>
      </c>
      <c r="L1728" s="707" t="s">
        <v>634</v>
      </c>
      <c r="M1728" s="708" t="s">
        <v>1301</v>
      </c>
      <c r="N1728" s="710" t="s">
        <v>934</v>
      </c>
      <c r="O1728" s="512" t="n">
        <v>1</v>
      </c>
      <c r="P1728" s="512" t="n">
        <v>1</v>
      </c>
      <c r="Q1728" s="711" t="n">
        <v>0.004029192</v>
      </c>
      <c r="R1728" s="712"/>
      <c r="S1728" s="713"/>
      <c r="T1728" s="714" t="n">
        <v>9.48</v>
      </c>
      <c r="U1728" s="715"/>
      <c r="V1728" s="262" t="n">
        <f aca="false">SUM(W1728:CI1728)</f>
        <v>0</v>
      </c>
      <c r="W1728" s="243" t="n">
        <v>0</v>
      </c>
      <c r="X1728" s="243" t="n">
        <v>0</v>
      </c>
      <c r="Y1728" s="243" t="n">
        <v>0</v>
      </c>
      <c r="Z1728" s="243" t="n">
        <v>0</v>
      </c>
      <c r="AA1728" s="243" t="n">
        <v>0</v>
      </c>
      <c r="AB1728" s="243" t="n">
        <v>0</v>
      </c>
      <c r="AC1728" s="243" t="n">
        <v>0</v>
      </c>
      <c r="AD1728" s="243" t="n">
        <v>0</v>
      </c>
      <c r="AE1728" s="243" t="n">
        <v>0</v>
      </c>
      <c r="AF1728" s="243" t="n">
        <v>0</v>
      </c>
      <c r="AG1728" s="243" t="n">
        <v>0</v>
      </c>
      <c r="AH1728" s="518" t="n">
        <v>0</v>
      </c>
      <c r="AI1728" s="243" t="n">
        <v>0</v>
      </c>
      <c r="AJ1728" s="243" t="n">
        <v>0</v>
      </c>
      <c r="AK1728" s="518" t="n">
        <v>0</v>
      </c>
      <c r="AL1728" s="518" t="n">
        <v>0</v>
      </c>
      <c r="AM1728" s="518" t="n">
        <v>0</v>
      </c>
      <c r="AN1728" s="518" t="n">
        <v>0</v>
      </c>
      <c r="AO1728" s="518" t="n">
        <v>0</v>
      </c>
      <c r="AP1728" s="518" t="n">
        <v>0</v>
      </c>
      <c r="AQ1728" s="518" t="n">
        <v>0</v>
      </c>
      <c r="AR1728" s="518" t="n">
        <v>0</v>
      </c>
      <c r="AS1728" s="518" t="n">
        <v>0</v>
      </c>
      <c r="AT1728" s="518" t="n">
        <v>0</v>
      </c>
      <c r="AU1728" s="518" t="n">
        <v>0</v>
      </c>
      <c r="AV1728" s="518" t="n">
        <v>0</v>
      </c>
      <c r="AW1728" s="518" t="n">
        <v>0</v>
      </c>
      <c r="AX1728" s="518" t="n">
        <v>0</v>
      </c>
      <c r="AY1728" s="518" t="n">
        <v>0</v>
      </c>
      <c r="AZ1728" s="518" t="n">
        <v>0</v>
      </c>
      <c r="BA1728" s="518" t="n">
        <v>0</v>
      </c>
      <c r="BB1728" s="518" t="n">
        <v>0</v>
      </c>
      <c r="BC1728" s="518" t="n">
        <v>0</v>
      </c>
      <c r="BD1728" s="518" t="n">
        <v>0</v>
      </c>
      <c r="BE1728" s="518" t="n">
        <v>0</v>
      </c>
      <c r="BF1728" s="518" t="n">
        <v>0</v>
      </c>
      <c r="BG1728" s="518" t="n">
        <v>0</v>
      </c>
      <c r="BH1728" s="518" t="n">
        <v>0</v>
      </c>
      <c r="BI1728" s="518" t="n">
        <v>0</v>
      </c>
      <c r="BJ1728" s="518"/>
      <c r="BK1728" s="518"/>
      <c r="BL1728" s="518" t="n">
        <v>0</v>
      </c>
      <c r="BM1728" s="518"/>
      <c r="BN1728" s="518"/>
      <c r="BO1728" s="518"/>
      <c r="BP1728" s="518"/>
      <c r="BQ1728" s="518"/>
      <c r="BR1728" s="518"/>
      <c r="BS1728" s="518"/>
      <c r="BT1728" s="518"/>
      <c r="BU1728" s="518"/>
      <c r="BV1728" s="518" t="n">
        <v>0</v>
      </c>
      <c r="BW1728" s="518" t="n">
        <v>0</v>
      </c>
      <c r="BX1728" s="518" t="n">
        <v>0</v>
      </c>
      <c r="BY1728" s="518" t="n">
        <v>0</v>
      </c>
      <c r="BZ1728" s="518" t="n">
        <v>0</v>
      </c>
      <c r="CA1728" s="518" t="n">
        <v>0</v>
      </c>
      <c r="CB1728" s="518" t="n">
        <v>0</v>
      </c>
      <c r="CC1728" s="518" t="n">
        <v>0</v>
      </c>
      <c r="CD1728" s="518" t="n">
        <v>0</v>
      </c>
      <c r="CE1728" s="518" t="n">
        <v>0</v>
      </c>
      <c r="CF1728" s="518" t="n">
        <v>0</v>
      </c>
      <c r="CG1728" s="518" t="n">
        <v>0</v>
      </c>
      <c r="CH1728" s="518"/>
      <c r="CI1728" s="716"/>
      <c r="CL1728" s="48" t="n">
        <v>0</v>
      </c>
      <c r="CM1728" s="48" t="n">
        <f aca="false">CL1728-V1728</f>
        <v>0</v>
      </c>
      <c r="CN1728" s="702" t="n">
        <f aca="false">SUM(CO1728:DR1728)</f>
        <v>0</v>
      </c>
      <c r="CO1728" s="703" t="n">
        <v>0</v>
      </c>
      <c r="CP1728" s="703"/>
      <c r="CQ1728" s="703" t="n">
        <v>0</v>
      </c>
      <c r="CR1728" s="703"/>
      <c r="CS1728" s="703" t="n">
        <v>0</v>
      </c>
      <c r="CT1728" s="703" t="n">
        <v>0</v>
      </c>
      <c r="CU1728" s="703"/>
      <c r="CV1728" s="703"/>
      <c r="CW1728" s="703"/>
      <c r="CX1728" s="703" t="n">
        <v>0</v>
      </c>
      <c r="CY1728" s="703" t="n">
        <v>0</v>
      </c>
      <c r="CZ1728" s="703" t="n">
        <v>0</v>
      </c>
      <c r="DA1728" s="703"/>
      <c r="DB1728" s="703"/>
      <c r="DC1728" s="703"/>
      <c r="DD1728" s="703"/>
      <c r="DE1728" s="703" t="n">
        <v>0</v>
      </c>
      <c r="DF1728" s="703"/>
      <c r="DG1728" s="703" t="n">
        <v>0</v>
      </c>
      <c r="DH1728" s="703" t="n">
        <v>0</v>
      </c>
      <c r="DI1728" s="703" t="n">
        <v>0</v>
      </c>
      <c r="DJ1728" s="703" t="n">
        <v>0</v>
      </c>
      <c r="DK1728" s="703" t="n">
        <v>0</v>
      </c>
      <c r="DL1728" s="703" t="n">
        <v>0</v>
      </c>
      <c r="DM1728" s="703"/>
      <c r="DN1728" s="703"/>
      <c r="DO1728" s="703" t="n">
        <v>0</v>
      </c>
      <c r="DP1728" s="703"/>
      <c r="DQ1728" s="703"/>
      <c r="DR1728" s="703"/>
      <c r="DS1728" s="704" t="n">
        <f aca="false">CN1728-V1728</f>
        <v>0</v>
      </c>
      <c r="DT1728" s="553"/>
      <c r="DU1728" s="48"/>
    </row>
    <row r="1729" customFormat="false" ht="15" hidden="false" customHeight="true" outlineLevel="0" collapsed="false">
      <c r="A1729" s="705" t="n">
        <f aca="false">A1728+1</f>
        <v>1720</v>
      </c>
      <c r="B1729" s="706" t="s">
        <v>2344</v>
      </c>
      <c r="C1729" s="706" t="s">
        <v>644</v>
      </c>
      <c r="D1729" s="706" t="s">
        <v>645</v>
      </c>
      <c r="E1729" s="243" t="n">
        <f aca="false">COUNTIF($G$10:$G$1856,$G1729)</f>
        <v>1</v>
      </c>
      <c r="F1729" s="706"/>
      <c r="G1729" s="706" t="s">
        <v>3759</v>
      </c>
      <c r="H1729" s="707" t="s">
        <v>3760</v>
      </c>
      <c r="I1729" s="708" t="s">
        <v>1398</v>
      </c>
      <c r="J1729" s="707" t="s">
        <v>635</v>
      </c>
      <c r="K1729" s="709" t="n">
        <v>0</v>
      </c>
      <c r="L1729" s="707" t="s">
        <v>634</v>
      </c>
      <c r="M1729" s="708" t="s">
        <v>1429</v>
      </c>
      <c r="N1729" s="710" t="s">
        <v>934</v>
      </c>
      <c r="O1729" s="512" t="n">
        <v>1</v>
      </c>
      <c r="P1729" s="512" t="n">
        <v>1</v>
      </c>
      <c r="Q1729" s="711" t="n">
        <v>0.001581768</v>
      </c>
      <c r="R1729" s="712"/>
      <c r="S1729" s="713"/>
      <c r="T1729" s="714" t="n">
        <v>3.72</v>
      </c>
      <c r="U1729" s="715"/>
      <c r="V1729" s="262" t="n">
        <f aca="false">SUM(W1729:CI1729)</f>
        <v>0</v>
      </c>
      <c r="W1729" s="243" t="n">
        <v>0</v>
      </c>
      <c r="X1729" s="243" t="n">
        <v>0</v>
      </c>
      <c r="Y1729" s="243" t="n">
        <v>0</v>
      </c>
      <c r="Z1729" s="243" t="n">
        <v>0</v>
      </c>
      <c r="AA1729" s="243" t="n">
        <v>0</v>
      </c>
      <c r="AB1729" s="243" t="n">
        <v>0</v>
      </c>
      <c r="AC1729" s="243" t="n">
        <v>0</v>
      </c>
      <c r="AD1729" s="243" t="n">
        <v>0</v>
      </c>
      <c r="AE1729" s="243" t="n">
        <v>0</v>
      </c>
      <c r="AF1729" s="243" t="n">
        <v>0</v>
      </c>
      <c r="AG1729" s="243" t="n">
        <v>0</v>
      </c>
      <c r="AH1729" s="518" t="n">
        <v>0</v>
      </c>
      <c r="AI1729" s="243" t="n">
        <v>0</v>
      </c>
      <c r="AJ1729" s="243" t="n">
        <v>0</v>
      </c>
      <c r="AK1729" s="518" t="n">
        <v>0</v>
      </c>
      <c r="AL1729" s="518" t="n">
        <v>0</v>
      </c>
      <c r="AM1729" s="518" t="n">
        <v>0</v>
      </c>
      <c r="AN1729" s="518" t="n">
        <v>0</v>
      </c>
      <c r="AO1729" s="518" t="n">
        <v>0</v>
      </c>
      <c r="AP1729" s="518" t="n">
        <v>0</v>
      </c>
      <c r="AQ1729" s="518" t="n">
        <v>0</v>
      </c>
      <c r="AR1729" s="518" t="n">
        <v>0</v>
      </c>
      <c r="AS1729" s="518" t="n">
        <v>0</v>
      </c>
      <c r="AT1729" s="518" t="n">
        <v>0</v>
      </c>
      <c r="AU1729" s="518" t="n">
        <v>0</v>
      </c>
      <c r="AV1729" s="518" t="n">
        <v>0</v>
      </c>
      <c r="AW1729" s="518" t="n">
        <v>0</v>
      </c>
      <c r="AX1729" s="518" t="n">
        <v>0</v>
      </c>
      <c r="AY1729" s="518" t="n">
        <v>0</v>
      </c>
      <c r="AZ1729" s="518" t="n">
        <v>0</v>
      </c>
      <c r="BA1729" s="518" t="n">
        <v>0</v>
      </c>
      <c r="BB1729" s="518" t="n">
        <v>0</v>
      </c>
      <c r="BC1729" s="518" t="n">
        <v>0</v>
      </c>
      <c r="BD1729" s="518" t="n">
        <v>0</v>
      </c>
      <c r="BE1729" s="518" t="n">
        <v>0</v>
      </c>
      <c r="BF1729" s="518" t="n">
        <v>0</v>
      </c>
      <c r="BG1729" s="518" t="n">
        <v>0</v>
      </c>
      <c r="BH1729" s="518" t="n">
        <v>0</v>
      </c>
      <c r="BI1729" s="518" t="n">
        <v>0</v>
      </c>
      <c r="BJ1729" s="518"/>
      <c r="BK1729" s="518"/>
      <c r="BL1729" s="518" t="n">
        <v>0</v>
      </c>
      <c r="BM1729" s="518"/>
      <c r="BN1729" s="518"/>
      <c r="BO1729" s="518"/>
      <c r="BP1729" s="518"/>
      <c r="BQ1729" s="518"/>
      <c r="BR1729" s="518"/>
      <c r="BS1729" s="518"/>
      <c r="BT1729" s="518"/>
      <c r="BU1729" s="518"/>
      <c r="BV1729" s="518" t="n">
        <v>0</v>
      </c>
      <c r="BW1729" s="518" t="n">
        <v>0</v>
      </c>
      <c r="BX1729" s="518" t="n">
        <v>0</v>
      </c>
      <c r="BY1729" s="518" t="n">
        <v>0</v>
      </c>
      <c r="BZ1729" s="518" t="n">
        <v>0</v>
      </c>
      <c r="CA1729" s="518" t="n">
        <v>0</v>
      </c>
      <c r="CB1729" s="518" t="n">
        <v>0</v>
      </c>
      <c r="CC1729" s="518" t="n">
        <v>0</v>
      </c>
      <c r="CD1729" s="518" t="n">
        <v>0</v>
      </c>
      <c r="CE1729" s="518" t="n">
        <v>0</v>
      </c>
      <c r="CF1729" s="518" t="n">
        <v>0</v>
      </c>
      <c r="CG1729" s="518" t="n">
        <v>0</v>
      </c>
      <c r="CH1729" s="518"/>
      <c r="CI1729" s="716"/>
      <c r="CL1729" s="48" t="n">
        <v>0</v>
      </c>
      <c r="CM1729" s="48" t="n">
        <f aca="false">CL1729-V1729</f>
        <v>0</v>
      </c>
      <c r="CN1729" s="702" t="n">
        <f aca="false">SUM(CO1729:DR1729)</f>
        <v>0</v>
      </c>
      <c r="CO1729" s="703" t="n">
        <v>0</v>
      </c>
      <c r="CP1729" s="703"/>
      <c r="CQ1729" s="703" t="n">
        <v>0</v>
      </c>
      <c r="CR1729" s="703"/>
      <c r="CS1729" s="703" t="n">
        <v>0</v>
      </c>
      <c r="CT1729" s="703" t="n">
        <v>0</v>
      </c>
      <c r="CU1729" s="703"/>
      <c r="CV1729" s="703"/>
      <c r="CW1729" s="703"/>
      <c r="CX1729" s="703" t="n">
        <v>0</v>
      </c>
      <c r="CY1729" s="703" t="n">
        <v>0</v>
      </c>
      <c r="CZ1729" s="703" t="n">
        <v>0</v>
      </c>
      <c r="DA1729" s="703"/>
      <c r="DB1729" s="703"/>
      <c r="DC1729" s="703"/>
      <c r="DD1729" s="703"/>
      <c r="DE1729" s="703" t="n">
        <v>0</v>
      </c>
      <c r="DF1729" s="703"/>
      <c r="DG1729" s="703" t="n">
        <v>0</v>
      </c>
      <c r="DH1729" s="703" t="n">
        <v>0</v>
      </c>
      <c r="DI1729" s="703" t="n">
        <v>0</v>
      </c>
      <c r="DJ1729" s="703" t="n">
        <v>0</v>
      </c>
      <c r="DK1729" s="703" t="n">
        <v>0</v>
      </c>
      <c r="DL1729" s="703" t="n">
        <v>0</v>
      </c>
      <c r="DM1729" s="703"/>
      <c r="DN1729" s="703"/>
      <c r="DO1729" s="703" t="n">
        <v>0</v>
      </c>
      <c r="DP1729" s="703"/>
      <c r="DQ1729" s="703"/>
      <c r="DR1729" s="703"/>
      <c r="DS1729" s="704" t="n">
        <f aca="false">CN1729-V1729</f>
        <v>0</v>
      </c>
      <c r="DT1729" s="553"/>
      <c r="DU1729" s="48"/>
    </row>
    <row r="1730" customFormat="false" ht="15" hidden="false" customHeight="true" outlineLevel="0" collapsed="false">
      <c r="A1730" s="705" t="n">
        <f aca="false">A1729+1</f>
        <v>1721</v>
      </c>
      <c r="B1730" s="706" t="s">
        <v>2344</v>
      </c>
      <c r="C1730" s="706" t="s">
        <v>644</v>
      </c>
      <c r="D1730" s="706" t="s">
        <v>645</v>
      </c>
      <c r="E1730" s="243" t="n">
        <f aca="false">COUNTIF($G$10:$G$1856,$G1730)</f>
        <v>1</v>
      </c>
      <c r="F1730" s="706"/>
      <c r="G1730" s="706" t="s">
        <v>3761</v>
      </c>
      <c r="H1730" s="707" t="s">
        <v>3762</v>
      </c>
      <c r="I1730" s="708" t="s">
        <v>1179</v>
      </c>
      <c r="J1730" s="707" t="s">
        <v>635</v>
      </c>
      <c r="K1730" s="709" t="n">
        <v>0</v>
      </c>
      <c r="L1730" s="707" t="s">
        <v>634</v>
      </c>
      <c r="M1730" s="708" t="s">
        <v>2333</v>
      </c>
      <c r="N1730" s="710" t="s">
        <v>934</v>
      </c>
      <c r="O1730" s="512" t="n">
        <v>1</v>
      </c>
      <c r="P1730" s="512" t="n">
        <v>1</v>
      </c>
      <c r="Q1730" s="711" t="n">
        <v>0.0010332</v>
      </c>
      <c r="R1730" s="712"/>
      <c r="S1730" s="713"/>
      <c r="T1730" s="714" t="n">
        <v>2.43</v>
      </c>
      <c r="U1730" s="715"/>
      <c r="V1730" s="262" t="n">
        <f aca="false">SUM(W1730:CI1730)</f>
        <v>0</v>
      </c>
      <c r="W1730" s="243" t="n">
        <v>0</v>
      </c>
      <c r="X1730" s="243" t="n">
        <v>0</v>
      </c>
      <c r="Y1730" s="243" t="n">
        <v>0</v>
      </c>
      <c r="Z1730" s="243" t="n">
        <v>0</v>
      </c>
      <c r="AA1730" s="243" t="n">
        <v>0</v>
      </c>
      <c r="AB1730" s="243" t="n">
        <v>0</v>
      </c>
      <c r="AC1730" s="243" t="n">
        <v>0</v>
      </c>
      <c r="AD1730" s="243" t="n">
        <v>0</v>
      </c>
      <c r="AE1730" s="243" t="n">
        <v>0</v>
      </c>
      <c r="AF1730" s="243" t="n">
        <v>0</v>
      </c>
      <c r="AG1730" s="243" t="n">
        <v>0</v>
      </c>
      <c r="AH1730" s="518" t="n">
        <v>0</v>
      </c>
      <c r="AI1730" s="243" t="n">
        <v>0</v>
      </c>
      <c r="AJ1730" s="243" t="n">
        <v>0</v>
      </c>
      <c r="AK1730" s="518" t="n">
        <v>0</v>
      </c>
      <c r="AL1730" s="518" t="n">
        <v>0</v>
      </c>
      <c r="AM1730" s="518" t="n">
        <v>0</v>
      </c>
      <c r="AN1730" s="518" t="n">
        <v>0</v>
      </c>
      <c r="AO1730" s="518" t="n">
        <v>0</v>
      </c>
      <c r="AP1730" s="518" t="n">
        <v>0</v>
      </c>
      <c r="AQ1730" s="518" t="n">
        <v>0</v>
      </c>
      <c r="AR1730" s="518" t="n">
        <v>0</v>
      </c>
      <c r="AS1730" s="518" t="n">
        <v>0</v>
      </c>
      <c r="AT1730" s="518" t="n">
        <v>0</v>
      </c>
      <c r="AU1730" s="518" t="n">
        <v>0</v>
      </c>
      <c r="AV1730" s="518" t="n">
        <v>0</v>
      </c>
      <c r="AW1730" s="518" t="n">
        <v>0</v>
      </c>
      <c r="AX1730" s="518" t="n">
        <v>0</v>
      </c>
      <c r="AY1730" s="518" t="n">
        <v>0</v>
      </c>
      <c r="AZ1730" s="518" t="n">
        <v>0</v>
      </c>
      <c r="BA1730" s="518" t="n">
        <v>0</v>
      </c>
      <c r="BB1730" s="518" t="n">
        <v>0</v>
      </c>
      <c r="BC1730" s="518" t="n">
        <v>0</v>
      </c>
      <c r="BD1730" s="518" t="n">
        <v>0</v>
      </c>
      <c r="BE1730" s="518" t="n">
        <v>0</v>
      </c>
      <c r="BF1730" s="518" t="n">
        <v>0</v>
      </c>
      <c r="BG1730" s="518" t="n">
        <v>0</v>
      </c>
      <c r="BH1730" s="518" t="n">
        <v>0</v>
      </c>
      <c r="BI1730" s="518" t="n">
        <v>0</v>
      </c>
      <c r="BJ1730" s="518"/>
      <c r="BK1730" s="518"/>
      <c r="BL1730" s="518" t="n">
        <v>0</v>
      </c>
      <c r="BM1730" s="518"/>
      <c r="BN1730" s="518"/>
      <c r="BO1730" s="518"/>
      <c r="BP1730" s="518"/>
      <c r="BQ1730" s="518"/>
      <c r="BR1730" s="518"/>
      <c r="BS1730" s="518"/>
      <c r="BT1730" s="518"/>
      <c r="BU1730" s="518"/>
      <c r="BV1730" s="518" t="n">
        <v>0</v>
      </c>
      <c r="BW1730" s="518" t="n">
        <v>0</v>
      </c>
      <c r="BX1730" s="518" t="n">
        <v>0</v>
      </c>
      <c r="BY1730" s="518" t="n">
        <v>0</v>
      </c>
      <c r="BZ1730" s="518" t="n">
        <v>0</v>
      </c>
      <c r="CA1730" s="518" t="n">
        <v>0</v>
      </c>
      <c r="CB1730" s="518" t="n">
        <v>0</v>
      </c>
      <c r="CC1730" s="518" t="n">
        <v>0</v>
      </c>
      <c r="CD1730" s="518" t="n">
        <v>0</v>
      </c>
      <c r="CE1730" s="518" t="n">
        <v>0</v>
      </c>
      <c r="CF1730" s="518" t="n">
        <v>0</v>
      </c>
      <c r="CG1730" s="518" t="n">
        <v>0</v>
      </c>
      <c r="CH1730" s="518"/>
      <c r="CI1730" s="716"/>
      <c r="CL1730" s="48" t="n">
        <v>0</v>
      </c>
      <c r="CM1730" s="48" t="n">
        <f aca="false">CL1730-V1730</f>
        <v>0</v>
      </c>
      <c r="CN1730" s="702" t="n">
        <f aca="false">SUM(CO1730:DR1730)</f>
        <v>0</v>
      </c>
      <c r="CO1730" s="703" t="n">
        <v>0</v>
      </c>
      <c r="CP1730" s="703"/>
      <c r="CQ1730" s="703" t="n">
        <v>0</v>
      </c>
      <c r="CR1730" s="703"/>
      <c r="CS1730" s="703" t="n">
        <v>0</v>
      </c>
      <c r="CT1730" s="703" t="n">
        <v>0</v>
      </c>
      <c r="CU1730" s="703"/>
      <c r="CV1730" s="703"/>
      <c r="CW1730" s="703"/>
      <c r="CX1730" s="703" t="n">
        <v>0</v>
      </c>
      <c r="CY1730" s="703" t="n">
        <v>0</v>
      </c>
      <c r="CZ1730" s="703" t="n">
        <v>0</v>
      </c>
      <c r="DA1730" s="703"/>
      <c r="DB1730" s="703"/>
      <c r="DC1730" s="703"/>
      <c r="DD1730" s="703"/>
      <c r="DE1730" s="703" t="n">
        <v>0</v>
      </c>
      <c r="DF1730" s="703"/>
      <c r="DG1730" s="703" t="n">
        <v>0</v>
      </c>
      <c r="DH1730" s="703" t="n">
        <v>0</v>
      </c>
      <c r="DI1730" s="703" t="n">
        <v>0</v>
      </c>
      <c r="DJ1730" s="703" t="n">
        <v>0</v>
      </c>
      <c r="DK1730" s="703" t="n">
        <v>0</v>
      </c>
      <c r="DL1730" s="703" t="n">
        <v>0</v>
      </c>
      <c r="DM1730" s="703"/>
      <c r="DN1730" s="703"/>
      <c r="DO1730" s="703" t="n">
        <v>0</v>
      </c>
      <c r="DP1730" s="703"/>
      <c r="DQ1730" s="703"/>
      <c r="DR1730" s="703"/>
      <c r="DS1730" s="704" t="n">
        <f aca="false">CN1730-V1730</f>
        <v>0</v>
      </c>
      <c r="DT1730" s="553"/>
      <c r="DU1730" s="48"/>
    </row>
    <row r="1731" customFormat="false" ht="15" hidden="false" customHeight="true" outlineLevel="0" collapsed="false">
      <c r="A1731" s="705" t="n">
        <f aca="false">A1730+1</f>
        <v>1722</v>
      </c>
      <c r="B1731" s="706" t="s">
        <v>2344</v>
      </c>
      <c r="C1731" s="706" t="s">
        <v>644</v>
      </c>
      <c r="D1731" s="706" t="s">
        <v>645</v>
      </c>
      <c r="E1731" s="243" t="n">
        <f aca="false">COUNTIF($G$10:$G$1856,$G1731)</f>
        <v>1</v>
      </c>
      <c r="F1731" s="706"/>
      <c r="G1731" s="706" t="s">
        <v>3763</v>
      </c>
      <c r="H1731" s="707" t="s">
        <v>3764</v>
      </c>
      <c r="I1731" s="708" t="s">
        <v>1001</v>
      </c>
      <c r="J1731" s="707" t="s">
        <v>635</v>
      </c>
      <c r="K1731" s="709" t="n">
        <v>0</v>
      </c>
      <c r="L1731" s="707" t="s">
        <v>634</v>
      </c>
      <c r="M1731" s="708" t="s">
        <v>1002</v>
      </c>
      <c r="N1731" s="710" t="s">
        <v>934</v>
      </c>
      <c r="O1731" s="512" t="n">
        <v>1</v>
      </c>
      <c r="P1731" s="512" t="n">
        <v>1</v>
      </c>
      <c r="Q1731" s="711" t="n">
        <v>0.00104628</v>
      </c>
      <c r="R1731" s="712"/>
      <c r="S1731" s="713"/>
      <c r="T1731" s="714" t="n">
        <v>2.46</v>
      </c>
      <c r="U1731" s="715"/>
      <c r="V1731" s="262" t="n">
        <f aca="false">SUM(W1731:CI1731)</f>
        <v>0</v>
      </c>
      <c r="W1731" s="243" t="n">
        <v>0</v>
      </c>
      <c r="X1731" s="243" t="n">
        <v>0</v>
      </c>
      <c r="Y1731" s="243" t="n">
        <v>0</v>
      </c>
      <c r="Z1731" s="243" t="n">
        <v>0</v>
      </c>
      <c r="AA1731" s="243" t="n">
        <v>0</v>
      </c>
      <c r="AB1731" s="243" t="n">
        <v>0</v>
      </c>
      <c r="AC1731" s="243" t="n">
        <v>0</v>
      </c>
      <c r="AD1731" s="243" t="n">
        <v>0</v>
      </c>
      <c r="AE1731" s="243" t="n">
        <v>0</v>
      </c>
      <c r="AF1731" s="243" t="n">
        <v>0</v>
      </c>
      <c r="AG1731" s="243" t="n">
        <v>0</v>
      </c>
      <c r="AH1731" s="518" t="n">
        <v>0</v>
      </c>
      <c r="AI1731" s="243" t="n">
        <v>0</v>
      </c>
      <c r="AJ1731" s="243" t="n">
        <v>0</v>
      </c>
      <c r="AK1731" s="518" t="n">
        <v>0</v>
      </c>
      <c r="AL1731" s="518" t="n">
        <v>0</v>
      </c>
      <c r="AM1731" s="518" t="n">
        <v>0</v>
      </c>
      <c r="AN1731" s="518" t="n">
        <v>0</v>
      </c>
      <c r="AO1731" s="518" t="n">
        <v>0</v>
      </c>
      <c r="AP1731" s="518" t="n">
        <v>0</v>
      </c>
      <c r="AQ1731" s="518" t="n">
        <v>0</v>
      </c>
      <c r="AR1731" s="518" t="n">
        <v>0</v>
      </c>
      <c r="AS1731" s="518" t="n">
        <v>0</v>
      </c>
      <c r="AT1731" s="518" t="n">
        <v>0</v>
      </c>
      <c r="AU1731" s="518" t="n">
        <v>0</v>
      </c>
      <c r="AV1731" s="518" t="n">
        <v>0</v>
      </c>
      <c r="AW1731" s="518" t="n">
        <v>0</v>
      </c>
      <c r="AX1731" s="518" t="n">
        <v>0</v>
      </c>
      <c r="AY1731" s="518" t="n">
        <v>0</v>
      </c>
      <c r="AZ1731" s="518" t="n">
        <v>0</v>
      </c>
      <c r="BA1731" s="518" t="n">
        <v>0</v>
      </c>
      <c r="BB1731" s="518" t="n">
        <v>0</v>
      </c>
      <c r="BC1731" s="518" t="n">
        <v>0</v>
      </c>
      <c r="BD1731" s="518" t="n">
        <v>0</v>
      </c>
      <c r="BE1731" s="518" t="n">
        <v>0</v>
      </c>
      <c r="BF1731" s="518" t="n">
        <v>0</v>
      </c>
      <c r="BG1731" s="518" t="n">
        <v>0</v>
      </c>
      <c r="BH1731" s="518" t="n">
        <v>0</v>
      </c>
      <c r="BI1731" s="518" t="n">
        <v>0</v>
      </c>
      <c r="BJ1731" s="518"/>
      <c r="BK1731" s="518"/>
      <c r="BL1731" s="518" t="n">
        <v>0</v>
      </c>
      <c r="BM1731" s="518"/>
      <c r="BN1731" s="518"/>
      <c r="BO1731" s="518"/>
      <c r="BP1731" s="518"/>
      <c r="BQ1731" s="518"/>
      <c r="BR1731" s="518"/>
      <c r="BS1731" s="518"/>
      <c r="BT1731" s="518"/>
      <c r="BU1731" s="518"/>
      <c r="BV1731" s="518" t="n">
        <v>0</v>
      </c>
      <c r="BW1731" s="518" t="n">
        <v>0</v>
      </c>
      <c r="BX1731" s="518" t="n">
        <v>0</v>
      </c>
      <c r="BY1731" s="518" t="n">
        <v>0</v>
      </c>
      <c r="BZ1731" s="518" t="n">
        <v>0</v>
      </c>
      <c r="CA1731" s="518" t="n">
        <v>0</v>
      </c>
      <c r="CB1731" s="518" t="n">
        <v>0</v>
      </c>
      <c r="CC1731" s="518" t="n">
        <v>0</v>
      </c>
      <c r="CD1731" s="518" t="n">
        <v>0</v>
      </c>
      <c r="CE1731" s="518" t="n">
        <v>0</v>
      </c>
      <c r="CF1731" s="518" t="n">
        <v>0</v>
      </c>
      <c r="CG1731" s="518" t="n">
        <v>0</v>
      </c>
      <c r="CH1731" s="518"/>
      <c r="CI1731" s="716"/>
      <c r="CL1731" s="48" t="n">
        <v>0</v>
      </c>
      <c r="CM1731" s="48" t="n">
        <f aca="false">CL1731-V1731</f>
        <v>0</v>
      </c>
      <c r="CN1731" s="702" t="n">
        <f aca="false">SUM(CO1731:DR1731)</f>
        <v>0</v>
      </c>
      <c r="CO1731" s="703" t="n">
        <v>0</v>
      </c>
      <c r="CP1731" s="703"/>
      <c r="CQ1731" s="703" t="n">
        <v>0</v>
      </c>
      <c r="CR1731" s="703"/>
      <c r="CS1731" s="703" t="n">
        <v>0</v>
      </c>
      <c r="CT1731" s="703" t="n">
        <v>0</v>
      </c>
      <c r="CU1731" s="703"/>
      <c r="CV1731" s="703"/>
      <c r="CW1731" s="703"/>
      <c r="CX1731" s="703" t="n">
        <v>0</v>
      </c>
      <c r="CY1731" s="703" t="n">
        <v>0</v>
      </c>
      <c r="CZ1731" s="703" t="n">
        <v>0</v>
      </c>
      <c r="DA1731" s="703"/>
      <c r="DB1731" s="703"/>
      <c r="DC1731" s="703"/>
      <c r="DD1731" s="703"/>
      <c r="DE1731" s="703" t="n">
        <v>0</v>
      </c>
      <c r="DF1731" s="703"/>
      <c r="DG1731" s="703" t="n">
        <v>0</v>
      </c>
      <c r="DH1731" s="703" t="n">
        <v>0</v>
      </c>
      <c r="DI1731" s="703" t="n">
        <v>0</v>
      </c>
      <c r="DJ1731" s="703" t="n">
        <v>0</v>
      </c>
      <c r="DK1731" s="703" t="n">
        <v>0</v>
      </c>
      <c r="DL1731" s="703" t="n">
        <v>0</v>
      </c>
      <c r="DM1731" s="703"/>
      <c r="DN1731" s="703"/>
      <c r="DO1731" s="703" t="n">
        <v>0</v>
      </c>
      <c r="DP1731" s="703"/>
      <c r="DQ1731" s="703"/>
      <c r="DR1731" s="703"/>
      <c r="DS1731" s="704" t="n">
        <f aca="false">CN1731-V1731</f>
        <v>0</v>
      </c>
      <c r="DT1731" s="553"/>
      <c r="DU1731" s="48"/>
    </row>
    <row r="1732" customFormat="false" ht="15" hidden="false" customHeight="true" outlineLevel="0" collapsed="false">
      <c r="A1732" s="705" t="n">
        <f aca="false">A1731+1</f>
        <v>1723</v>
      </c>
      <c r="B1732" s="706" t="s">
        <v>2344</v>
      </c>
      <c r="C1732" s="706" t="s">
        <v>644</v>
      </c>
      <c r="D1732" s="706" t="s">
        <v>645</v>
      </c>
      <c r="E1732" s="243" t="n">
        <f aca="false">COUNTIF($G$10:$G$1856,$G1732)</f>
        <v>1</v>
      </c>
      <c r="F1732" s="706"/>
      <c r="G1732" s="706" t="s">
        <v>3765</v>
      </c>
      <c r="H1732" s="707" t="s">
        <v>3766</v>
      </c>
      <c r="I1732" s="708" t="s">
        <v>1005</v>
      </c>
      <c r="J1732" s="707" t="s">
        <v>635</v>
      </c>
      <c r="K1732" s="709" t="n">
        <v>0</v>
      </c>
      <c r="L1732" s="707" t="s">
        <v>634</v>
      </c>
      <c r="M1732" s="708" t="s">
        <v>1006</v>
      </c>
      <c r="N1732" s="710" t="s">
        <v>934</v>
      </c>
      <c r="O1732" s="512" t="n">
        <v>1</v>
      </c>
      <c r="P1732" s="512" t="n">
        <v>1</v>
      </c>
      <c r="Q1732" s="711" t="n">
        <v>0.00045</v>
      </c>
      <c r="R1732" s="712"/>
      <c r="S1732" s="713"/>
      <c r="T1732" s="714" t="n">
        <v>1.06</v>
      </c>
      <c r="U1732" s="715"/>
      <c r="V1732" s="262" t="n">
        <f aca="false">SUM(W1732:CI1732)</f>
        <v>0</v>
      </c>
      <c r="W1732" s="243" t="n">
        <v>0</v>
      </c>
      <c r="X1732" s="243" t="n">
        <v>0</v>
      </c>
      <c r="Y1732" s="243" t="n">
        <v>0</v>
      </c>
      <c r="Z1732" s="243" t="n">
        <v>0</v>
      </c>
      <c r="AA1732" s="243" t="n">
        <v>0</v>
      </c>
      <c r="AB1732" s="243" t="n">
        <v>0</v>
      </c>
      <c r="AC1732" s="243" t="n">
        <v>0</v>
      </c>
      <c r="AD1732" s="243" t="n">
        <v>0</v>
      </c>
      <c r="AE1732" s="243" t="n">
        <v>0</v>
      </c>
      <c r="AF1732" s="243" t="n">
        <v>0</v>
      </c>
      <c r="AG1732" s="243" t="n">
        <v>0</v>
      </c>
      <c r="AH1732" s="518" t="n">
        <v>0</v>
      </c>
      <c r="AI1732" s="243" t="n">
        <v>0</v>
      </c>
      <c r="AJ1732" s="243" t="n">
        <v>0</v>
      </c>
      <c r="AK1732" s="518" t="n">
        <v>0</v>
      </c>
      <c r="AL1732" s="518" t="n">
        <v>0</v>
      </c>
      <c r="AM1732" s="518" t="n">
        <v>0</v>
      </c>
      <c r="AN1732" s="518" t="n">
        <v>0</v>
      </c>
      <c r="AO1732" s="518" t="n">
        <v>0</v>
      </c>
      <c r="AP1732" s="518" t="n">
        <v>0</v>
      </c>
      <c r="AQ1732" s="518" t="n">
        <v>0</v>
      </c>
      <c r="AR1732" s="518" t="n">
        <v>0</v>
      </c>
      <c r="AS1732" s="518" t="n">
        <v>0</v>
      </c>
      <c r="AT1732" s="518" t="n">
        <v>0</v>
      </c>
      <c r="AU1732" s="518" t="n">
        <v>0</v>
      </c>
      <c r="AV1732" s="518" t="n">
        <v>0</v>
      </c>
      <c r="AW1732" s="518" t="n">
        <v>0</v>
      </c>
      <c r="AX1732" s="518" t="n">
        <v>0</v>
      </c>
      <c r="AY1732" s="518" t="n">
        <v>0</v>
      </c>
      <c r="AZ1732" s="518" t="n">
        <v>0</v>
      </c>
      <c r="BA1732" s="518" t="n">
        <v>0</v>
      </c>
      <c r="BB1732" s="518" t="n">
        <v>0</v>
      </c>
      <c r="BC1732" s="518" t="n">
        <v>0</v>
      </c>
      <c r="BD1732" s="518" t="n">
        <v>0</v>
      </c>
      <c r="BE1732" s="518" t="n">
        <v>0</v>
      </c>
      <c r="BF1732" s="518" t="n">
        <v>0</v>
      </c>
      <c r="BG1732" s="518" t="n">
        <v>0</v>
      </c>
      <c r="BH1732" s="518" t="n">
        <v>0</v>
      </c>
      <c r="BI1732" s="518" t="n">
        <v>0</v>
      </c>
      <c r="BJ1732" s="518"/>
      <c r="BK1732" s="518"/>
      <c r="BL1732" s="518" t="n">
        <v>0</v>
      </c>
      <c r="BM1732" s="518"/>
      <c r="BN1732" s="518"/>
      <c r="BO1732" s="518"/>
      <c r="BP1732" s="518"/>
      <c r="BQ1732" s="518"/>
      <c r="BR1732" s="518"/>
      <c r="BS1732" s="518"/>
      <c r="BT1732" s="518"/>
      <c r="BU1732" s="518"/>
      <c r="BV1732" s="518" t="n">
        <v>0</v>
      </c>
      <c r="BW1732" s="518" t="n">
        <v>0</v>
      </c>
      <c r="BX1732" s="518" t="n">
        <v>0</v>
      </c>
      <c r="BY1732" s="518" t="n">
        <v>0</v>
      </c>
      <c r="BZ1732" s="518" t="n">
        <v>0</v>
      </c>
      <c r="CA1732" s="518" t="n">
        <v>0</v>
      </c>
      <c r="CB1732" s="518" t="n">
        <v>0</v>
      </c>
      <c r="CC1732" s="518" t="n">
        <v>0</v>
      </c>
      <c r="CD1732" s="518" t="n">
        <v>0</v>
      </c>
      <c r="CE1732" s="518" t="n">
        <v>0</v>
      </c>
      <c r="CF1732" s="518" t="n">
        <v>0</v>
      </c>
      <c r="CG1732" s="518" t="n">
        <v>0</v>
      </c>
      <c r="CH1732" s="518"/>
      <c r="CI1732" s="716"/>
      <c r="CL1732" s="48" t="n">
        <v>0</v>
      </c>
      <c r="CM1732" s="48" t="n">
        <f aca="false">CL1732-V1732</f>
        <v>0</v>
      </c>
      <c r="CN1732" s="702" t="n">
        <f aca="false">SUM(CO1732:DR1732)</f>
        <v>0</v>
      </c>
      <c r="CO1732" s="703" t="n">
        <v>0</v>
      </c>
      <c r="CP1732" s="703"/>
      <c r="CQ1732" s="703" t="n">
        <v>0</v>
      </c>
      <c r="CR1732" s="703"/>
      <c r="CS1732" s="703" t="n">
        <v>0</v>
      </c>
      <c r="CT1732" s="703" t="n">
        <v>0</v>
      </c>
      <c r="CU1732" s="703"/>
      <c r="CV1732" s="703"/>
      <c r="CW1732" s="703"/>
      <c r="CX1732" s="703" t="n">
        <v>0</v>
      </c>
      <c r="CY1732" s="703" t="n">
        <v>0</v>
      </c>
      <c r="CZ1732" s="703" t="n">
        <v>0</v>
      </c>
      <c r="DA1732" s="703"/>
      <c r="DB1732" s="703"/>
      <c r="DC1732" s="703"/>
      <c r="DD1732" s="703"/>
      <c r="DE1732" s="703" t="n">
        <v>0</v>
      </c>
      <c r="DF1732" s="703"/>
      <c r="DG1732" s="703" t="n">
        <v>0</v>
      </c>
      <c r="DH1732" s="703" t="n">
        <v>0</v>
      </c>
      <c r="DI1732" s="703" t="n">
        <v>0</v>
      </c>
      <c r="DJ1732" s="703" t="n">
        <v>0</v>
      </c>
      <c r="DK1732" s="703" t="n">
        <v>0</v>
      </c>
      <c r="DL1732" s="703" t="n">
        <v>0</v>
      </c>
      <c r="DM1732" s="703"/>
      <c r="DN1732" s="703"/>
      <c r="DO1732" s="703" t="n">
        <v>0</v>
      </c>
      <c r="DP1732" s="703"/>
      <c r="DQ1732" s="703"/>
      <c r="DR1732" s="703"/>
      <c r="DS1732" s="704" t="n">
        <f aca="false">CN1732-V1732</f>
        <v>0</v>
      </c>
      <c r="DT1732" s="553"/>
      <c r="DU1732" s="48"/>
    </row>
    <row r="1733" customFormat="false" ht="15" hidden="false" customHeight="true" outlineLevel="0" collapsed="false">
      <c r="A1733" s="705" t="n">
        <f aca="false">A1732+1</f>
        <v>1724</v>
      </c>
      <c r="B1733" s="706" t="s">
        <v>2344</v>
      </c>
      <c r="C1733" s="706" t="s">
        <v>644</v>
      </c>
      <c r="D1733" s="706" t="s">
        <v>645</v>
      </c>
      <c r="E1733" s="243" t="n">
        <f aca="false">COUNTIF($G$10:$G$1856,$G1733)</f>
        <v>1</v>
      </c>
      <c r="F1733" s="706"/>
      <c r="G1733" s="706" t="s">
        <v>3767</v>
      </c>
      <c r="H1733" s="707" t="s">
        <v>3768</v>
      </c>
      <c r="I1733" s="708" t="s">
        <v>1009</v>
      </c>
      <c r="J1733" s="707" t="s">
        <v>635</v>
      </c>
      <c r="K1733" s="709" t="n">
        <v>0</v>
      </c>
      <c r="L1733" s="707" t="s">
        <v>634</v>
      </c>
      <c r="M1733" s="708" t="s">
        <v>1010</v>
      </c>
      <c r="N1733" s="710" t="s">
        <v>934</v>
      </c>
      <c r="O1733" s="512" t="n">
        <v>1</v>
      </c>
      <c r="P1733" s="512" t="n">
        <v>1</v>
      </c>
      <c r="Q1733" s="711" t="n">
        <v>0.00045</v>
      </c>
      <c r="R1733" s="712"/>
      <c r="S1733" s="713"/>
      <c r="T1733" s="714" t="n">
        <v>1.06</v>
      </c>
      <c r="U1733" s="715"/>
      <c r="V1733" s="262" t="n">
        <f aca="false">SUM(W1733:CI1733)</f>
        <v>0</v>
      </c>
      <c r="W1733" s="243" t="n">
        <v>0</v>
      </c>
      <c r="X1733" s="243" t="n">
        <v>0</v>
      </c>
      <c r="Y1733" s="243" t="n">
        <v>0</v>
      </c>
      <c r="Z1733" s="243" t="n">
        <v>0</v>
      </c>
      <c r="AA1733" s="243" t="n">
        <v>0</v>
      </c>
      <c r="AB1733" s="243" t="n">
        <v>0</v>
      </c>
      <c r="AC1733" s="243" t="n">
        <v>0</v>
      </c>
      <c r="AD1733" s="243" t="n">
        <v>0</v>
      </c>
      <c r="AE1733" s="243" t="n">
        <v>0</v>
      </c>
      <c r="AF1733" s="243" t="n">
        <v>0</v>
      </c>
      <c r="AG1733" s="243" t="n">
        <v>0</v>
      </c>
      <c r="AH1733" s="518" t="n">
        <v>0</v>
      </c>
      <c r="AI1733" s="243" t="n">
        <v>0</v>
      </c>
      <c r="AJ1733" s="243" t="n">
        <v>0</v>
      </c>
      <c r="AK1733" s="518" t="n">
        <v>0</v>
      </c>
      <c r="AL1733" s="518" t="n">
        <v>0</v>
      </c>
      <c r="AM1733" s="518" t="n">
        <v>0</v>
      </c>
      <c r="AN1733" s="518" t="n">
        <v>0</v>
      </c>
      <c r="AO1733" s="518" t="n">
        <v>0</v>
      </c>
      <c r="AP1733" s="518" t="n">
        <v>0</v>
      </c>
      <c r="AQ1733" s="518" t="n">
        <v>0</v>
      </c>
      <c r="AR1733" s="518" t="n">
        <v>0</v>
      </c>
      <c r="AS1733" s="518" t="n">
        <v>0</v>
      </c>
      <c r="AT1733" s="518" t="n">
        <v>0</v>
      </c>
      <c r="AU1733" s="518" t="n">
        <v>0</v>
      </c>
      <c r="AV1733" s="518" t="n">
        <v>0</v>
      </c>
      <c r="AW1733" s="518" t="n">
        <v>0</v>
      </c>
      <c r="AX1733" s="518" t="n">
        <v>0</v>
      </c>
      <c r="AY1733" s="518" t="n">
        <v>0</v>
      </c>
      <c r="AZ1733" s="518" t="n">
        <v>0</v>
      </c>
      <c r="BA1733" s="518" t="n">
        <v>0</v>
      </c>
      <c r="BB1733" s="518" t="n">
        <v>0</v>
      </c>
      <c r="BC1733" s="518" t="n">
        <v>0</v>
      </c>
      <c r="BD1733" s="518" t="n">
        <v>0</v>
      </c>
      <c r="BE1733" s="518" t="n">
        <v>0</v>
      </c>
      <c r="BF1733" s="518" t="n">
        <v>0</v>
      </c>
      <c r="BG1733" s="518" t="n">
        <v>0</v>
      </c>
      <c r="BH1733" s="518" t="n">
        <v>0</v>
      </c>
      <c r="BI1733" s="518" t="n">
        <v>0</v>
      </c>
      <c r="BJ1733" s="518"/>
      <c r="BK1733" s="518"/>
      <c r="BL1733" s="518" t="n">
        <v>0</v>
      </c>
      <c r="BM1733" s="518"/>
      <c r="BN1733" s="518"/>
      <c r="BO1733" s="518"/>
      <c r="BP1733" s="518"/>
      <c r="BQ1733" s="518"/>
      <c r="BR1733" s="518"/>
      <c r="BS1733" s="518"/>
      <c r="BT1733" s="518"/>
      <c r="BU1733" s="518"/>
      <c r="BV1733" s="518" t="n">
        <v>0</v>
      </c>
      <c r="BW1733" s="518" t="n">
        <v>0</v>
      </c>
      <c r="BX1733" s="518" t="n">
        <v>0</v>
      </c>
      <c r="BY1733" s="518" t="n">
        <v>0</v>
      </c>
      <c r="BZ1733" s="518" t="n">
        <v>0</v>
      </c>
      <c r="CA1733" s="518" t="n">
        <v>0</v>
      </c>
      <c r="CB1733" s="518" t="n">
        <v>0</v>
      </c>
      <c r="CC1733" s="518" t="n">
        <v>0</v>
      </c>
      <c r="CD1733" s="518" t="n">
        <v>0</v>
      </c>
      <c r="CE1733" s="518" t="n">
        <v>0</v>
      </c>
      <c r="CF1733" s="518" t="n">
        <v>0</v>
      </c>
      <c r="CG1733" s="518" t="n">
        <v>0</v>
      </c>
      <c r="CH1733" s="518"/>
      <c r="CI1733" s="716"/>
      <c r="CL1733" s="48" t="n">
        <v>0</v>
      </c>
      <c r="CM1733" s="48" t="n">
        <f aca="false">CL1733-V1733</f>
        <v>0</v>
      </c>
      <c r="CN1733" s="702" t="n">
        <f aca="false">SUM(CO1733:DR1733)</f>
        <v>0</v>
      </c>
      <c r="CO1733" s="703" t="n">
        <v>0</v>
      </c>
      <c r="CP1733" s="703"/>
      <c r="CQ1733" s="703" t="n">
        <v>0</v>
      </c>
      <c r="CR1733" s="703"/>
      <c r="CS1733" s="703" t="n">
        <v>0</v>
      </c>
      <c r="CT1733" s="703" t="n">
        <v>0</v>
      </c>
      <c r="CU1733" s="703"/>
      <c r="CV1733" s="703"/>
      <c r="CW1733" s="703"/>
      <c r="CX1733" s="703" t="n">
        <v>0</v>
      </c>
      <c r="CY1733" s="703" t="n">
        <v>0</v>
      </c>
      <c r="CZ1733" s="703" t="n">
        <v>0</v>
      </c>
      <c r="DA1733" s="703"/>
      <c r="DB1733" s="703"/>
      <c r="DC1733" s="703"/>
      <c r="DD1733" s="703"/>
      <c r="DE1733" s="703" t="n">
        <v>0</v>
      </c>
      <c r="DF1733" s="703"/>
      <c r="DG1733" s="703" t="n">
        <v>0</v>
      </c>
      <c r="DH1733" s="703" t="n">
        <v>0</v>
      </c>
      <c r="DI1733" s="703" t="n">
        <v>0</v>
      </c>
      <c r="DJ1733" s="703" t="n">
        <v>0</v>
      </c>
      <c r="DK1733" s="703" t="n">
        <v>0</v>
      </c>
      <c r="DL1733" s="703" t="n">
        <v>0</v>
      </c>
      <c r="DM1733" s="703"/>
      <c r="DN1733" s="703"/>
      <c r="DO1733" s="703" t="n">
        <v>0</v>
      </c>
      <c r="DP1733" s="703"/>
      <c r="DQ1733" s="703"/>
      <c r="DR1733" s="703"/>
      <c r="DS1733" s="704" t="n">
        <f aca="false">CN1733-V1733</f>
        <v>0</v>
      </c>
      <c r="DT1733" s="553"/>
      <c r="DU1733" s="48"/>
    </row>
    <row r="1734" customFormat="false" ht="15" hidden="false" customHeight="true" outlineLevel="0" collapsed="false">
      <c r="A1734" s="705" t="n">
        <f aca="false">A1733+1</f>
        <v>1725</v>
      </c>
      <c r="B1734" s="706" t="s">
        <v>2344</v>
      </c>
      <c r="C1734" s="706" t="s">
        <v>644</v>
      </c>
      <c r="D1734" s="706" t="s">
        <v>645</v>
      </c>
      <c r="E1734" s="243" t="n">
        <f aca="false">COUNTIF($G$10:$G$1856,$G1734)</f>
        <v>1</v>
      </c>
      <c r="F1734" s="706"/>
      <c r="G1734" s="706" t="s">
        <v>3769</v>
      </c>
      <c r="H1734" s="707" t="s">
        <v>3770</v>
      </c>
      <c r="I1734" s="708" t="s">
        <v>1013</v>
      </c>
      <c r="J1734" s="707" t="s">
        <v>635</v>
      </c>
      <c r="K1734" s="709" t="n">
        <v>0</v>
      </c>
      <c r="L1734" s="707" t="s">
        <v>634</v>
      </c>
      <c r="M1734" s="708" t="s">
        <v>1014</v>
      </c>
      <c r="N1734" s="710" t="s">
        <v>934</v>
      </c>
      <c r="O1734" s="512" t="n">
        <v>1</v>
      </c>
      <c r="P1734" s="512" t="n">
        <v>1</v>
      </c>
      <c r="Q1734" s="711" t="n">
        <v>0.0005325</v>
      </c>
      <c r="R1734" s="712"/>
      <c r="S1734" s="713"/>
      <c r="T1734" s="714" t="n">
        <v>1.25</v>
      </c>
      <c r="U1734" s="715"/>
      <c r="V1734" s="262" t="n">
        <f aca="false">SUM(W1734:CI1734)</f>
        <v>0</v>
      </c>
      <c r="W1734" s="243" t="n">
        <v>0</v>
      </c>
      <c r="X1734" s="243" t="n">
        <v>0</v>
      </c>
      <c r="Y1734" s="243" t="n">
        <v>0</v>
      </c>
      <c r="Z1734" s="243" t="n">
        <v>0</v>
      </c>
      <c r="AA1734" s="243" t="n">
        <v>0</v>
      </c>
      <c r="AB1734" s="243" t="n">
        <v>0</v>
      </c>
      <c r="AC1734" s="243" t="n">
        <v>0</v>
      </c>
      <c r="AD1734" s="243" t="n">
        <v>0</v>
      </c>
      <c r="AE1734" s="243" t="n">
        <v>0</v>
      </c>
      <c r="AF1734" s="243" t="n">
        <v>0</v>
      </c>
      <c r="AG1734" s="243" t="n">
        <v>0</v>
      </c>
      <c r="AH1734" s="518" t="n">
        <v>0</v>
      </c>
      <c r="AI1734" s="243" t="n">
        <v>0</v>
      </c>
      <c r="AJ1734" s="243" t="n">
        <v>0</v>
      </c>
      <c r="AK1734" s="518" t="n">
        <v>0</v>
      </c>
      <c r="AL1734" s="518" t="n">
        <v>0</v>
      </c>
      <c r="AM1734" s="518" t="n">
        <v>0</v>
      </c>
      <c r="AN1734" s="518" t="n">
        <v>0</v>
      </c>
      <c r="AO1734" s="518" t="n">
        <v>0</v>
      </c>
      <c r="AP1734" s="518" t="n">
        <v>0</v>
      </c>
      <c r="AQ1734" s="518" t="n">
        <v>0</v>
      </c>
      <c r="AR1734" s="518" t="n">
        <v>0</v>
      </c>
      <c r="AS1734" s="518" t="n">
        <v>0</v>
      </c>
      <c r="AT1734" s="518" t="n">
        <v>0</v>
      </c>
      <c r="AU1734" s="518" t="n">
        <v>0</v>
      </c>
      <c r="AV1734" s="518" t="n">
        <v>0</v>
      </c>
      <c r="AW1734" s="518" t="n">
        <v>0</v>
      </c>
      <c r="AX1734" s="518" t="n">
        <v>0</v>
      </c>
      <c r="AY1734" s="518" t="n">
        <v>0</v>
      </c>
      <c r="AZ1734" s="518" t="n">
        <v>0</v>
      </c>
      <c r="BA1734" s="518" t="n">
        <v>0</v>
      </c>
      <c r="BB1734" s="518" t="n">
        <v>0</v>
      </c>
      <c r="BC1734" s="518" t="n">
        <v>0</v>
      </c>
      <c r="BD1734" s="518" t="n">
        <v>0</v>
      </c>
      <c r="BE1734" s="518" t="n">
        <v>0</v>
      </c>
      <c r="BF1734" s="518" t="n">
        <v>0</v>
      </c>
      <c r="BG1734" s="518" t="n">
        <v>0</v>
      </c>
      <c r="BH1734" s="518" t="n">
        <v>0</v>
      </c>
      <c r="BI1734" s="518" t="n">
        <v>0</v>
      </c>
      <c r="BJ1734" s="518"/>
      <c r="BK1734" s="518"/>
      <c r="BL1734" s="518" t="n">
        <v>0</v>
      </c>
      <c r="BM1734" s="518"/>
      <c r="BN1734" s="518"/>
      <c r="BO1734" s="518"/>
      <c r="BP1734" s="518"/>
      <c r="BQ1734" s="518"/>
      <c r="BR1734" s="518"/>
      <c r="BS1734" s="518"/>
      <c r="BT1734" s="518"/>
      <c r="BU1734" s="518"/>
      <c r="BV1734" s="518" t="n">
        <v>0</v>
      </c>
      <c r="BW1734" s="518" t="n">
        <v>0</v>
      </c>
      <c r="BX1734" s="518" t="n">
        <v>0</v>
      </c>
      <c r="BY1734" s="518" t="n">
        <v>0</v>
      </c>
      <c r="BZ1734" s="518" t="n">
        <v>0</v>
      </c>
      <c r="CA1734" s="518" t="n">
        <v>0</v>
      </c>
      <c r="CB1734" s="518" t="n">
        <v>0</v>
      </c>
      <c r="CC1734" s="518" t="n">
        <v>0</v>
      </c>
      <c r="CD1734" s="518" t="n">
        <v>0</v>
      </c>
      <c r="CE1734" s="518" t="n">
        <v>0</v>
      </c>
      <c r="CF1734" s="518" t="n">
        <v>0</v>
      </c>
      <c r="CG1734" s="518" t="n">
        <v>0</v>
      </c>
      <c r="CH1734" s="518"/>
      <c r="CI1734" s="716"/>
      <c r="CL1734" s="48" t="n">
        <v>0</v>
      </c>
      <c r="CM1734" s="48" t="n">
        <f aca="false">CL1734-V1734</f>
        <v>0</v>
      </c>
      <c r="CN1734" s="702" t="n">
        <f aca="false">SUM(CO1734:DR1734)</f>
        <v>0</v>
      </c>
      <c r="CO1734" s="703" t="n">
        <v>0</v>
      </c>
      <c r="CP1734" s="703"/>
      <c r="CQ1734" s="703" t="n">
        <v>0</v>
      </c>
      <c r="CR1734" s="703"/>
      <c r="CS1734" s="703" t="n">
        <v>0</v>
      </c>
      <c r="CT1734" s="703" t="n">
        <v>0</v>
      </c>
      <c r="CU1734" s="703"/>
      <c r="CV1734" s="703"/>
      <c r="CW1734" s="703"/>
      <c r="CX1734" s="703" t="n">
        <v>0</v>
      </c>
      <c r="CY1734" s="703" t="n">
        <v>0</v>
      </c>
      <c r="CZ1734" s="703" t="n">
        <v>0</v>
      </c>
      <c r="DA1734" s="703"/>
      <c r="DB1734" s="703"/>
      <c r="DC1734" s="703"/>
      <c r="DD1734" s="703"/>
      <c r="DE1734" s="703" t="n">
        <v>0</v>
      </c>
      <c r="DF1734" s="703"/>
      <c r="DG1734" s="703" t="n">
        <v>0</v>
      </c>
      <c r="DH1734" s="703" t="n">
        <v>0</v>
      </c>
      <c r="DI1734" s="703" t="n">
        <v>0</v>
      </c>
      <c r="DJ1734" s="703" t="n">
        <v>0</v>
      </c>
      <c r="DK1734" s="703" t="n">
        <v>0</v>
      </c>
      <c r="DL1734" s="703" t="n">
        <v>0</v>
      </c>
      <c r="DM1734" s="703"/>
      <c r="DN1734" s="703"/>
      <c r="DO1734" s="703" t="n">
        <v>0</v>
      </c>
      <c r="DP1734" s="703"/>
      <c r="DQ1734" s="703"/>
      <c r="DR1734" s="703"/>
      <c r="DS1734" s="704" t="n">
        <f aca="false">CN1734-V1734</f>
        <v>0</v>
      </c>
      <c r="DT1734" s="553"/>
      <c r="DU1734" s="48"/>
    </row>
    <row r="1735" customFormat="false" ht="15" hidden="false" customHeight="true" outlineLevel="0" collapsed="false">
      <c r="A1735" s="705" t="n">
        <f aca="false">A1734+1</f>
        <v>1726</v>
      </c>
      <c r="B1735" s="706" t="s">
        <v>2344</v>
      </c>
      <c r="C1735" s="706" t="s">
        <v>644</v>
      </c>
      <c r="D1735" s="706" t="s">
        <v>645</v>
      </c>
      <c r="E1735" s="243" t="n">
        <f aca="false">COUNTIF($G$10:$G$1856,$G1735)</f>
        <v>1</v>
      </c>
      <c r="F1735" s="706"/>
      <c r="G1735" s="706" t="s">
        <v>3771</v>
      </c>
      <c r="H1735" s="707" t="s">
        <v>3772</v>
      </c>
      <c r="I1735" s="708" t="s">
        <v>1017</v>
      </c>
      <c r="J1735" s="707" t="s">
        <v>635</v>
      </c>
      <c r="K1735" s="709" t="n">
        <v>0</v>
      </c>
      <c r="L1735" s="707" t="s">
        <v>634</v>
      </c>
      <c r="M1735" s="708" t="s">
        <v>1018</v>
      </c>
      <c r="N1735" s="710" t="s">
        <v>934</v>
      </c>
      <c r="O1735" s="512" t="n">
        <v>1</v>
      </c>
      <c r="P1735" s="512" t="n">
        <v>1</v>
      </c>
      <c r="Q1735" s="711" t="n">
        <v>0.000320835</v>
      </c>
      <c r="R1735" s="712"/>
      <c r="S1735" s="713"/>
      <c r="T1735" s="714" t="n">
        <v>0.76</v>
      </c>
      <c r="U1735" s="715"/>
      <c r="V1735" s="262" t="n">
        <f aca="false">SUM(W1735:CI1735)</f>
        <v>0</v>
      </c>
      <c r="W1735" s="243" t="n">
        <v>0</v>
      </c>
      <c r="X1735" s="243" t="n">
        <v>0</v>
      </c>
      <c r="Y1735" s="243" t="n">
        <v>0</v>
      </c>
      <c r="Z1735" s="243" t="n">
        <v>0</v>
      </c>
      <c r="AA1735" s="243" t="n">
        <v>0</v>
      </c>
      <c r="AB1735" s="243" t="n">
        <v>0</v>
      </c>
      <c r="AC1735" s="243" t="n">
        <v>0</v>
      </c>
      <c r="AD1735" s="243" t="n">
        <v>0</v>
      </c>
      <c r="AE1735" s="243" t="n">
        <v>0</v>
      </c>
      <c r="AF1735" s="243" t="n">
        <v>0</v>
      </c>
      <c r="AG1735" s="243" t="n">
        <v>0</v>
      </c>
      <c r="AH1735" s="518" t="n">
        <v>0</v>
      </c>
      <c r="AI1735" s="243" t="n">
        <v>0</v>
      </c>
      <c r="AJ1735" s="243" t="n">
        <v>0</v>
      </c>
      <c r="AK1735" s="518" t="n">
        <v>0</v>
      </c>
      <c r="AL1735" s="518" t="n">
        <v>0</v>
      </c>
      <c r="AM1735" s="518" t="n">
        <v>0</v>
      </c>
      <c r="AN1735" s="518" t="n">
        <v>0</v>
      </c>
      <c r="AO1735" s="518" t="n">
        <v>0</v>
      </c>
      <c r="AP1735" s="518" t="n">
        <v>0</v>
      </c>
      <c r="AQ1735" s="518" t="n">
        <v>0</v>
      </c>
      <c r="AR1735" s="518" t="n">
        <v>0</v>
      </c>
      <c r="AS1735" s="518" t="n">
        <v>0</v>
      </c>
      <c r="AT1735" s="518" t="n">
        <v>0</v>
      </c>
      <c r="AU1735" s="518" t="n">
        <v>0</v>
      </c>
      <c r="AV1735" s="518" t="n">
        <v>0</v>
      </c>
      <c r="AW1735" s="518" t="n">
        <v>0</v>
      </c>
      <c r="AX1735" s="518" t="n">
        <v>0</v>
      </c>
      <c r="AY1735" s="518" t="n">
        <v>0</v>
      </c>
      <c r="AZ1735" s="518" t="n">
        <v>0</v>
      </c>
      <c r="BA1735" s="518" t="n">
        <v>0</v>
      </c>
      <c r="BB1735" s="518" t="n">
        <v>0</v>
      </c>
      <c r="BC1735" s="518" t="n">
        <v>0</v>
      </c>
      <c r="BD1735" s="518" t="n">
        <v>0</v>
      </c>
      <c r="BE1735" s="518" t="n">
        <v>0</v>
      </c>
      <c r="BF1735" s="518" t="n">
        <v>0</v>
      </c>
      <c r="BG1735" s="518" t="n">
        <v>0</v>
      </c>
      <c r="BH1735" s="518" t="n">
        <v>0</v>
      </c>
      <c r="BI1735" s="518" t="n">
        <v>0</v>
      </c>
      <c r="BJ1735" s="518"/>
      <c r="BK1735" s="518"/>
      <c r="BL1735" s="518" t="n">
        <v>0</v>
      </c>
      <c r="BM1735" s="518"/>
      <c r="BN1735" s="518"/>
      <c r="BO1735" s="518"/>
      <c r="BP1735" s="518"/>
      <c r="BQ1735" s="518"/>
      <c r="BR1735" s="518"/>
      <c r="BS1735" s="518"/>
      <c r="BT1735" s="518"/>
      <c r="BU1735" s="518"/>
      <c r="BV1735" s="518" t="n">
        <v>0</v>
      </c>
      <c r="BW1735" s="518" t="n">
        <v>0</v>
      </c>
      <c r="BX1735" s="518" t="n">
        <v>0</v>
      </c>
      <c r="BY1735" s="518" t="n">
        <v>0</v>
      </c>
      <c r="BZ1735" s="518" t="n">
        <v>0</v>
      </c>
      <c r="CA1735" s="518" t="n">
        <v>0</v>
      </c>
      <c r="CB1735" s="518" t="n">
        <v>0</v>
      </c>
      <c r="CC1735" s="518" t="n">
        <v>0</v>
      </c>
      <c r="CD1735" s="518" t="n">
        <v>0</v>
      </c>
      <c r="CE1735" s="518" t="n">
        <v>0</v>
      </c>
      <c r="CF1735" s="518" t="n">
        <v>0</v>
      </c>
      <c r="CG1735" s="518" t="n">
        <v>0</v>
      </c>
      <c r="CH1735" s="518"/>
      <c r="CI1735" s="716"/>
      <c r="CL1735" s="48" t="n">
        <v>0</v>
      </c>
      <c r="CM1735" s="48" t="n">
        <f aca="false">CL1735-V1735</f>
        <v>0</v>
      </c>
      <c r="CN1735" s="702" t="n">
        <f aca="false">SUM(CO1735:DR1735)</f>
        <v>0</v>
      </c>
      <c r="CO1735" s="703" t="n">
        <v>0</v>
      </c>
      <c r="CP1735" s="703"/>
      <c r="CQ1735" s="703" t="n">
        <v>0</v>
      </c>
      <c r="CR1735" s="703"/>
      <c r="CS1735" s="703" t="n">
        <v>0</v>
      </c>
      <c r="CT1735" s="703" t="n">
        <v>0</v>
      </c>
      <c r="CU1735" s="703"/>
      <c r="CV1735" s="703"/>
      <c r="CW1735" s="703"/>
      <c r="CX1735" s="703" t="n">
        <v>0</v>
      </c>
      <c r="CY1735" s="703" t="n">
        <v>0</v>
      </c>
      <c r="CZ1735" s="703" t="n">
        <v>0</v>
      </c>
      <c r="DA1735" s="703"/>
      <c r="DB1735" s="703"/>
      <c r="DC1735" s="703"/>
      <c r="DD1735" s="703"/>
      <c r="DE1735" s="703" t="n">
        <v>0</v>
      </c>
      <c r="DF1735" s="703"/>
      <c r="DG1735" s="703" t="n">
        <v>0</v>
      </c>
      <c r="DH1735" s="703" t="n">
        <v>0</v>
      </c>
      <c r="DI1735" s="703" t="n">
        <v>0</v>
      </c>
      <c r="DJ1735" s="703" t="n">
        <v>0</v>
      </c>
      <c r="DK1735" s="703" t="n">
        <v>0</v>
      </c>
      <c r="DL1735" s="703" t="n">
        <v>0</v>
      </c>
      <c r="DM1735" s="703"/>
      <c r="DN1735" s="703"/>
      <c r="DO1735" s="703" t="n">
        <v>0</v>
      </c>
      <c r="DP1735" s="703"/>
      <c r="DQ1735" s="703"/>
      <c r="DR1735" s="703"/>
      <c r="DS1735" s="704" t="n">
        <f aca="false">CN1735-V1735</f>
        <v>0</v>
      </c>
      <c r="DT1735" s="553"/>
      <c r="DU1735" s="48"/>
    </row>
    <row r="1736" customFormat="false" ht="15" hidden="false" customHeight="true" outlineLevel="0" collapsed="false">
      <c r="A1736" s="705" t="n">
        <f aca="false">A1735+1</f>
        <v>1727</v>
      </c>
      <c r="B1736" s="706" t="s">
        <v>3147</v>
      </c>
      <c r="C1736" s="706" t="s">
        <v>339</v>
      </c>
      <c r="D1736" s="706" t="s">
        <v>340</v>
      </c>
      <c r="E1736" s="243" t="n">
        <f aca="false">COUNTIF($G$10:$G$1856,$G1736)</f>
        <v>1</v>
      </c>
      <c r="F1736" s="706"/>
      <c r="G1736" s="706" t="s">
        <v>3773</v>
      </c>
      <c r="H1736" s="707" t="s">
        <v>3774</v>
      </c>
      <c r="I1736" s="708" t="s">
        <v>932</v>
      </c>
      <c r="J1736" s="720" t="s">
        <v>303</v>
      </c>
      <c r="K1736" s="294" t="s">
        <v>302</v>
      </c>
      <c r="L1736" s="720" t="s">
        <v>301</v>
      </c>
      <c r="M1736" s="708" t="s">
        <v>933</v>
      </c>
      <c r="N1736" s="710" t="s">
        <v>934</v>
      </c>
      <c r="O1736" s="512" t="n">
        <v>1</v>
      </c>
      <c r="P1736" s="512" t="n">
        <v>1</v>
      </c>
      <c r="Q1736" s="711" t="n">
        <v>0.009004968</v>
      </c>
      <c r="R1736" s="712"/>
      <c r="S1736" s="713"/>
      <c r="T1736" s="714" t="n">
        <v>18.45</v>
      </c>
      <c r="U1736" s="715"/>
      <c r="V1736" s="262" t="n">
        <f aca="false">SUM(W1736:CI1736)</f>
        <v>0</v>
      </c>
      <c r="W1736" s="243" t="n">
        <v>0</v>
      </c>
      <c r="X1736" s="243" t="n">
        <v>0</v>
      </c>
      <c r="Y1736" s="243" t="n">
        <v>0</v>
      </c>
      <c r="Z1736" s="243" t="n">
        <v>0</v>
      </c>
      <c r="AA1736" s="243" t="n">
        <v>0</v>
      </c>
      <c r="AB1736" s="243" t="n">
        <v>0</v>
      </c>
      <c r="AC1736" s="243" t="n">
        <v>0</v>
      </c>
      <c r="AD1736" s="243" t="n">
        <v>0</v>
      </c>
      <c r="AE1736" s="243" t="n">
        <v>0</v>
      </c>
      <c r="AF1736" s="243" t="n">
        <v>0</v>
      </c>
      <c r="AG1736" s="243" t="n">
        <v>0</v>
      </c>
      <c r="AH1736" s="518" t="n">
        <v>0</v>
      </c>
      <c r="AI1736" s="243" t="n">
        <v>0</v>
      </c>
      <c r="AJ1736" s="243" t="n">
        <v>0</v>
      </c>
      <c r="AK1736" s="518" t="n">
        <v>0</v>
      </c>
      <c r="AL1736" s="518" t="n">
        <v>0</v>
      </c>
      <c r="AM1736" s="518" t="n">
        <v>0</v>
      </c>
      <c r="AN1736" s="518" t="n">
        <v>0</v>
      </c>
      <c r="AO1736" s="518" t="n">
        <v>0</v>
      </c>
      <c r="AP1736" s="518" t="n">
        <v>0</v>
      </c>
      <c r="AQ1736" s="518" t="n">
        <v>0</v>
      </c>
      <c r="AR1736" s="518" t="n">
        <v>0</v>
      </c>
      <c r="AS1736" s="518" t="n">
        <v>0</v>
      </c>
      <c r="AT1736" s="518" t="n">
        <v>0</v>
      </c>
      <c r="AU1736" s="518" t="n">
        <v>0</v>
      </c>
      <c r="AV1736" s="518" t="n">
        <v>0</v>
      </c>
      <c r="AW1736" s="518" t="n">
        <v>0</v>
      </c>
      <c r="AX1736" s="518" t="n">
        <v>0</v>
      </c>
      <c r="AY1736" s="518" t="n">
        <v>0</v>
      </c>
      <c r="AZ1736" s="518" t="n">
        <v>0</v>
      </c>
      <c r="BA1736" s="518" t="n">
        <v>0</v>
      </c>
      <c r="BB1736" s="518" t="n">
        <v>0</v>
      </c>
      <c r="BC1736" s="518" t="n">
        <v>0</v>
      </c>
      <c r="BD1736" s="518" t="n">
        <v>0</v>
      </c>
      <c r="BE1736" s="518" t="n">
        <v>0</v>
      </c>
      <c r="BF1736" s="518" t="n">
        <v>0</v>
      </c>
      <c r="BG1736" s="518" t="n">
        <v>0</v>
      </c>
      <c r="BH1736" s="518" t="n">
        <v>0</v>
      </c>
      <c r="BI1736" s="518" t="n">
        <v>0</v>
      </c>
      <c r="BJ1736" s="518"/>
      <c r="BK1736" s="518"/>
      <c r="BL1736" s="518" t="n">
        <v>0</v>
      </c>
      <c r="BM1736" s="518"/>
      <c r="BN1736" s="518"/>
      <c r="BO1736" s="518"/>
      <c r="BP1736" s="518"/>
      <c r="BQ1736" s="518"/>
      <c r="BR1736" s="518"/>
      <c r="BS1736" s="518"/>
      <c r="BT1736" s="518"/>
      <c r="BU1736" s="518"/>
      <c r="BV1736" s="518" t="n">
        <v>0</v>
      </c>
      <c r="BW1736" s="518" t="n">
        <v>0</v>
      </c>
      <c r="BX1736" s="518" t="n">
        <v>0</v>
      </c>
      <c r="BY1736" s="518" t="n">
        <v>0</v>
      </c>
      <c r="BZ1736" s="518" t="n">
        <v>0</v>
      </c>
      <c r="CA1736" s="518" t="n">
        <v>0</v>
      </c>
      <c r="CB1736" s="518" t="n">
        <v>0</v>
      </c>
      <c r="CC1736" s="518" t="n">
        <v>0</v>
      </c>
      <c r="CD1736" s="518" t="n">
        <v>0</v>
      </c>
      <c r="CE1736" s="518" t="n">
        <v>0</v>
      </c>
      <c r="CF1736" s="518" t="n">
        <v>0</v>
      </c>
      <c r="CG1736" s="518" t="n">
        <v>0</v>
      </c>
      <c r="CH1736" s="518"/>
      <c r="CI1736" s="716"/>
      <c r="CL1736" s="48" t="n">
        <v>0</v>
      </c>
      <c r="CM1736" s="48" t="n">
        <f aca="false">CL1736-V1736</f>
        <v>0</v>
      </c>
      <c r="CN1736" s="702" t="n">
        <f aca="false">SUM(CO1736:DR1736)</f>
        <v>0</v>
      </c>
      <c r="CO1736" s="703" t="n">
        <v>0</v>
      </c>
      <c r="CP1736" s="703"/>
      <c r="CQ1736" s="703" t="n">
        <v>0</v>
      </c>
      <c r="CR1736" s="703"/>
      <c r="CS1736" s="703" t="n">
        <v>0</v>
      </c>
      <c r="CT1736" s="703" t="n">
        <v>0</v>
      </c>
      <c r="CU1736" s="703"/>
      <c r="CV1736" s="703"/>
      <c r="CW1736" s="703"/>
      <c r="CX1736" s="703" t="n">
        <v>0</v>
      </c>
      <c r="CY1736" s="703" t="n">
        <v>0</v>
      </c>
      <c r="CZ1736" s="703" t="n">
        <v>0</v>
      </c>
      <c r="DA1736" s="703"/>
      <c r="DB1736" s="703"/>
      <c r="DC1736" s="703"/>
      <c r="DD1736" s="703"/>
      <c r="DE1736" s="703" t="n">
        <v>0</v>
      </c>
      <c r="DF1736" s="703"/>
      <c r="DG1736" s="703" t="n">
        <v>0</v>
      </c>
      <c r="DH1736" s="703" t="n">
        <v>0</v>
      </c>
      <c r="DI1736" s="703" t="n">
        <v>0</v>
      </c>
      <c r="DJ1736" s="703" t="n">
        <v>0</v>
      </c>
      <c r="DK1736" s="703" t="n">
        <v>0</v>
      </c>
      <c r="DL1736" s="703" t="n">
        <v>0</v>
      </c>
      <c r="DM1736" s="703"/>
      <c r="DN1736" s="703"/>
      <c r="DO1736" s="703"/>
      <c r="DP1736" s="703" t="n">
        <v>0</v>
      </c>
      <c r="DQ1736" s="703"/>
      <c r="DR1736" s="703"/>
      <c r="DS1736" s="704" t="n">
        <f aca="false">CN1736-V1736</f>
        <v>0</v>
      </c>
      <c r="DT1736" s="553"/>
      <c r="DU1736" s="48"/>
    </row>
    <row r="1737" customFormat="false" ht="15" hidden="false" customHeight="true" outlineLevel="0" collapsed="false">
      <c r="A1737" s="705" t="n">
        <f aca="false">A1736+1</f>
        <v>1728</v>
      </c>
      <c r="B1737" s="706" t="s">
        <v>3147</v>
      </c>
      <c r="C1737" s="706" t="s">
        <v>339</v>
      </c>
      <c r="D1737" s="706" t="s">
        <v>340</v>
      </c>
      <c r="E1737" s="243" t="n">
        <f aca="false">COUNTIF($G$10:$G$1856,$G1737)</f>
        <v>1</v>
      </c>
      <c r="F1737" s="706"/>
      <c r="G1737" s="706" t="s">
        <v>3775</v>
      </c>
      <c r="H1737" s="707" t="s">
        <v>3776</v>
      </c>
      <c r="I1737" s="708" t="s">
        <v>1027</v>
      </c>
      <c r="J1737" s="720" t="s">
        <v>303</v>
      </c>
      <c r="K1737" s="294" t="s">
        <v>302</v>
      </c>
      <c r="L1737" s="720" t="s">
        <v>301</v>
      </c>
      <c r="M1737" s="708" t="s">
        <v>1028</v>
      </c>
      <c r="N1737" s="710" t="s">
        <v>934</v>
      </c>
      <c r="O1737" s="512" t="n">
        <v>1</v>
      </c>
      <c r="P1737" s="512" t="n">
        <v>1</v>
      </c>
      <c r="Q1737" s="711" t="n">
        <v>0.00938385</v>
      </c>
      <c r="R1737" s="712"/>
      <c r="S1737" s="713"/>
      <c r="T1737" s="714" t="n">
        <v>19.23</v>
      </c>
      <c r="U1737" s="715"/>
      <c r="V1737" s="262" t="n">
        <f aca="false">SUM(W1737:CI1737)</f>
        <v>0</v>
      </c>
      <c r="W1737" s="243" t="n">
        <v>0</v>
      </c>
      <c r="X1737" s="243" t="n">
        <v>0</v>
      </c>
      <c r="Y1737" s="243" t="n">
        <v>0</v>
      </c>
      <c r="Z1737" s="243" t="n">
        <v>0</v>
      </c>
      <c r="AA1737" s="243" t="n">
        <v>0</v>
      </c>
      <c r="AB1737" s="243" t="n">
        <v>0</v>
      </c>
      <c r="AC1737" s="243" t="n">
        <v>0</v>
      </c>
      <c r="AD1737" s="243" t="n">
        <v>0</v>
      </c>
      <c r="AE1737" s="243" t="n">
        <v>0</v>
      </c>
      <c r="AF1737" s="243" t="n">
        <v>0</v>
      </c>
      <c r="AG1737" s="243" t="n">
        <v>0</v>
      </c>
      <c r="AH1737" s="518" t="n">
        <v>0</v>
      </c>
      <c r="AI1737" s="243" t="n">
        <v>0</v>
      </c>
      <c r="AJ1737" s="243" t="n">
        <v>0</v>
      </c>
      <c r="AK1737" s="518" t="n">
        <v>0</v>
      </c>
      <c r="AL1737" s="518" t="n">
        <v>0</v>
      </c>
      <c r="AM1737" s="518" t="n">
        <v>0</v>
      </c>
      <c r="AN1737" s="518" t="n">
        <v>0</v>
      </c>
      <c r="AO1737" s="518" t="n">
        <v>0</v>
      </c>
      <c r="AP1737" s="518" t="n">
        <v>0</v>
      </c>
      <c r="AQ1737" s="518" t="n">
        <v>0</v>
      </c>
      <c r="AR1737" s="518" t="n">
        <v>0</v>
      </c>
      <c r="AS1737" s="518" t="n">
        <v>0</v>
      </c>
      <c r="AT1737" s="518" t="n">
        <v>0</v>
      </c>
      <c r="AU1737" s="518" t="n">
        <v>0</v>
      </c>
      <c r="AV1737" s="518" t="n">
        <v>0</v>
      </c>
      <c r="AW1737" s="518" t="n">
        <v>0</v>
      </c>
      <c r="AX1737" s="518" t="n">
        <v>0</v>
      </c>
      <c r="AY1737" s="518" t="n">
        <v>0</v>
      </c>
      <c r="AZ1737" s="518" t="n">
        <v>0</v>
      </c>
      <c r="BA1737" s="518" t="n">
        <v>0</v>
      </c>
      <c r="BB1737" s="518" t="n">
        <v>0</v>
      </c>
      <c r="BC1737" s="518" t="n">
        <v>0</v>
      </c>
      <c r="BD1737" s="518" t="n">
        <v>0</v>
      </c>
      <c r="BE1737" s="518" t="n">
        <v>0</v>
      </c>
      <c r="BF1737" s="518" t="n">
        <v>0</v>
      </c>
      <c r="BG1737" s="518" t="n">
        <v>0</v>
      </c>
      <c r="BH1737" s="518" t="n">
        <v>0</v>
      </c>
      <c r="BI1737" s="518" t="n">
        <v>0</v>
      </c>
      <c r="BJ1737" s="518"/>
      <c r="BK1737" s="518"/>
      <c r="BL1737" s="518" t="n">
        <v>0</v>
      </c>
      <c r="BM1737" s="518"/>
      <c r="BN1737" s="518"/>
      <c r="BO1737" s="518"/>
      <c r="BP1737" s="518"/>
      <c r="BQ1737" s="518"/>
      <c r="BR1737" s="518"/>
      <c r="BS1737" s="518"/>
      <c r="BT1737" s="518"/>
      <c r="BU1737" s="518"/>
      <c r="BV1737" s="518" t="n">
        <v>0</v>
      </c>
      <c r="BW1737" s="518" t="n">
        <v>0</v>
      </c>
      <c r="BX1737" s="518" t="n">
        <v>0</v>
      </c>
      <c r="BY1737" s="518" t="n">
        <v>0</v>
      </c>
      <c r="BZ1737" s="518" t="n">
        <v>0</v>
      </c>
      <c r="CA1737" s="518" t="n">
        <v>0</v>
      </c>
      <c r="CB1737" s="518" t="n">
        <v>0</v>
      </c>
      <c r="CC1737" s="518" t="n">
        <v>0</v>
      </c>
      <c r="CD1737" s="518" t="n">
        <v>0</v>
      </c>
      <c r="CE1737" s="518" t="n">
        <v>0</v>
      </c>
      <c r="CF1737" s="518" t="n">
        <v>0</v>
      </c>
      <c r="CG1737" s="518" t="n">
        <v>0</v>
      </c>
      <c r="CH1737" s="518"/>
      <c r="CI1737" s="716"/>
      <c r="CL1737" s="48" t="n">
        <v>0</v>
      </c>
      <c r="CM1737" s="48" t="n">
        <f aca="false">CL1737-V1737</f>
        <v>0</v>
      </c>
      <c r="CN1737" s="702" t="n">
        <f aca="false">SUM(CO1737:DR1737)</f>
        <v>0</v>
      </c>
      <c r="CO1737" s="703" t="n">
        <v>0</v>
      </c>
      <c r="CP1737" s="703"/>
      <c r="CQ1737" s="703" t="n">
        <v>0</v>
      </c>
      <c r="CR1737" s="703"/>
      <c r="CS1737" s="703" t="n">
        <v>0</v>
      </c>
      <c r="CT1737" s="703" t="n">
        <v>0</v>
      </c>
      <c r="CU1737" s="703"/>
      <c r="CV1737" s="703"/>
      <c r="CW1737" s="703"/>
      <c r="CX1737" s="703" t="n">
        <v>0</v>
      </c>
      <c r="CY1737" s="703" t="n">
        <v>0</v>
      </c>
      <c r="CZ1737" s="703" t="n">
        <v>0</v>
      </c>
      <c r="DA1737" s="703"/>
      <c r="DB1737" s="703"/>
      <c r="DC1737" s="703"/>
      <c r="DD1737" s="703"/>
      <c r="DE1737" s="703" t="n">
        <v>0</v>
      </c>
      <c r="DF1737" s="703"/>
      <c r="DG1737" s="703" t="n">
        <v>0</v>
      </c>
      <c r="DH1737" s="703" t="n">
        <v>0</v>
      </c>
      <c r="DI1737" s="703" t="n">
        <v>0</v>
      </c>
      <c r="DJ1737" s="703" t="n">
        <v>0</v>
      </c>
      <c r="DK1737" s="703" t="n">
        <v>0</v>
      </c>
      <c r="DL1737" s="703" t="n">
        <v>0</v>
      </c>
      <c r="DM1737" s="703"/>
      <c r="DN1737" s="703"/>
      <c r="DO1737" s="703"/>
      <c r="DP1737" s="703" t="n">
        <v>0</v>
      </c>
      <c r="DQ1737" s="703"/>
      <c r="DR1737" s="703"/>
      <c r="DS1737" s="704" t="n">
        <f aca="false">CN1737-V1737</f>
        <v>0</v>
      </c>
      <c r="DT1737" s="553"/>
      <c r="DU1737" s="48"/>
    </row>
    <row r="1738" customFormat="false" ht="15" hidden="false" customHeight="true" outlineLevel="0" collapsed="false">
      <c r="A1738" s="705" t="n">
        <f aca="false">A1737+1</f>
        <v>1729</v>
      </c>
      <c r="B1738" s="706" t="s">
        <v>3147</v>
      </c>
      <c r="C1738" s="706" t="s">
        <v>339</v>
      </c>
      <c r="D1738" s="706" t="s">
        <v>340</v>
      </c>
      <c r="E1738" s="243" t="n">
        <f aca="false">COUNTIF($G$10:$G$1856,$G1738)</f>
        <v>1</v>
      </c>
      <c r="F1738" s="706"/>
      <c r="G1738" s="706" t="s">
        <v>3777</v>
      </c>
      <c r="H1738" s="707" t="s">
        <v>3778</v>
      </c>
      <c r="I1738" s="708" t="s">
        <v>1031</v>
      </c>
      <c r="J1738" s="720" t="s">
        <v>303</v>
      </c>
      <c r="K1738" s="294" t="s">
        <v>302</v>
      </c>
      <c r="L1738" s="720" t="s">
        <v>301</v>
      </c>
      <c r="M1738" s="708" t="s">
        <v>1032</v>
      </c>
      <c r="N1738" s="710" t="s">
        <v>934</v>
      </c>
      <c r="O1738" s="512" t="n">
        <v>1</v>
      </c>
      <c r="P1738" s="512" t="n">
        <v>1</v>
      </c>
      <c r="Q1738" s="711" t="n">
        <v>0.00938385</v>
      </c>
      <c r="R1738" s="712"/>
      <c r="S1738" s="713"/>
      <c r="T1738" s="714" t="n">
        <v>19.23</v>
      </c>
      <c r="U1738" s="715"/>
      <c r="V1738" s="262" t="n">
        <f aca="false">SUM(W1738:CI1738)</f>
        <v>0</v>
      </c>
      <c r="W1738" s="243" t="n">
        <v>0</v>
      </c>
      <c r="X1738" s="243" t="n">
        <v>0</v>
      </c>
      <c r="Y1738" s="243" t="n">
        <v>0</v>
      </c>
      <c r="Z1738" s="243" t="n">
        <v>0</v>
      </c>
      <c r="AA1738" s="243" t="n">
        <v>0</v>
      </c>
      <c r="AB1738" s="243" t="n">
        <v>0</v>
      </c>
      <c r="AC1738" s="243" t="n">
        <v>0</v>
      </c>
      <c r="AD1738" s="243" t="n">
        <v>0</v>
      </c>
      <c r="AE1738" s="243" t="n">
        <v>0</v>
      </c>
      <c r="AF1738" s="243" t="n">
        <v>0</v>
      </c>
      <c r="AG1738" s="243" t="n">
        <v>0</v>
      </c>
      <c r="AH1738" s="518" t="n">
        <v>0</v>
      </c>
      <c r="AI1738" s="243" t="n">
        <v>0</v>
      </c>
      <c r="AJ1738" s="243" t="n">
        <v>0</v>
      </c>
      <c r="AK1738" s="518" t="n">
        <v>0</v>
      </c>
      <c r="AL1738" s="518" t="n">
        <v>0</v>
      </c>
      <c r="AM1738" s="518" t="n">
        <v>0</v>
      </c>
      <c r="AN1738" s="518" t="n">
        <v>0</v>
      </c>
      <c r="AO1738" s="518" t="n">
        <v>0</v>
      </c>
      <c r="AP1738" s="518" t="n">
        <v>0</v>
      </c>
      <c r="AQ1738" s="518" t="n">
        <v>0</v>
      </c>
      <c r="AR1738" s="518" t="n">
        <v>0</v>
      </c>
      <c r="AS1738" s="518" t="n">
        <v>0</v>
      </c>
      <c r="AT1738" s="518" t="n">
        <v>0</v>
      </c>
      <c r="AU1738" s="518" t="n">
        <v>0</v>
      </c>
      <c r="AV1738" s="518" t="n">
        <v>0</v>
      </c>
      <c r="AW1738" s="518" t="n">
        <v>0</v>
      </c>
      <c r="AX1738" s="518" t="n">
        <v>0</v>
      </c>
      <c r="AY1738" s="518" t="n">
        <v>0</v>
      </c>
      <c r="AZ1738" s="518" t="n">
        <v>0</v>
      </c>
      <c r="BA1738" s="518" t="n">
        <v>0</v>
      </c>
      <c r="BB1738" s="518" t="n">
        <v>0</v>
      </c>
      <c r="BC1738" s="518" t="n">
        <v>0</v>
      </c>
      <c r="BD1738" s="518" t="n">
        <v>0</v>
      </c>
      <c r="BE1738" s="518" t="n">
        <v>0</v>
      </c>
      <c r="BF1738" s="518" t="n">
        <v>0</v>
      </c>
      <c r="BG1738" s="518" t="n">
        <v>0</v>
      </c>
      <c r="BH1738" s="518" t="n">
        <v>0</v>
      </c>
      <c r="BI1738" s="518" t="n">
        <v>0</v>
      </c>
      <c r="BJ1738" s="518"/>
      <c r="BK1738" s="518"/>
      <c r="BL1738" s="518" t="n">
        <v>0</v>
      </c>
      <c r="BM1738" s="518"/>
      <c r="BN1738" s="518"/>
      <c r="BO1738" s="518"/>
      <c r="BP1738" s="518"/>
      <c r="BQ1738" s="518"/>
      <c r="BR1738" s="518"/>
      <c r="BS1738" s="518"/>
      <c r="BT1738" s="518"/>
      <c r="BU1738" s="518"/>
      <c r="BV1738" s="518" t="n">
        <v>0</v>
      </c>
      <c r="BW1738" s="518" t="n">
        <v>0</v>
      </c>
      <c r="BX1738" s="518" t="n">
        <v>0</v>
      </c>
      <c r="BY1738" s="518" t="n">
        <v>0</v>
      </c>
      <c r="BZ1738" s="518" t="n">
        <v>0</v>
      </c>
      <c r="CA1738" s="518" t="n">
        <v>0</v>
      </c>
      <c r="CB1738" s="518" t="n">
        <v>0</v>
      </c>
      <c r="CC1738" s="518" t="n">
        <v>0</v>
      </c>
      <c r="CD1738" s="518" t="n">
        <v>0</v>
      </c>
      <c r="CE1738" s="518" t="n">
        <v>0</v>
      </c>
      <c r="CF1738" s="518" t="n">
        <v>0</v>
      </c>
      <c r="CG1738" s="518" t="n">
        <v>0</v>
      </c>
      <c r="CH1738" s="518"/>
      <c r="CI1738" s="716"/>
      <c r="CL1738" s="48" t="n">
        <v>0</v>
      </c>
      <c r="CM1738" s="48" t="n">
        <f aca="false">CL1738-V1738</f>
        <v>0</v>
      </c>
      <c r="CN1738" s="702" t="n">
        <f aca="false">SUM(CO1738:DR1738)</f>
        <v>0</v>
      </c>
      <c r="CO1738" s="703" t="n">
        <v>0</v>
      </c>
      <c r="CP1738" s="703"/>
      <c r="CQ1738" s="703" t="n">
        <v>0</v>
      </c>
      <c r="CR1738" s="703"/>
      <c r="CS1738" s="703" t="n">
        <v>0</v>
      </c>
      <c r="CT1738" s="703" t="n">
        <v>0</v>
      </c>
      <c r="CU1738" s="703"/>
      <c r="CV1738" s="703"/>
      <c r="CW1738" s="703"/>
      <c r="CX1738" s="703" t="n">
        <v>0</v>
      </c>
      <c r="CY1738" s="703" t="n">
        <v>0</v>
      </c>
      <c r="CZ1738" s="703" t="n">
        <v>0</v>
      </c>
      <c r="DA1738" s="703"/>
      <c r="DB1738" s="703"/>
      <c r="DC1738" s="703"/>
      <c r="DD1738" s="703"/>
      <c r="DE1738" s="703" t="n">
        <v>0</v>
      </c>
      <c r="DF1738" s="703"/>
      <c r="DG1738" s="703" t="n">
        <v>0</v>
      </c>
      <c r="DH1738" s="703" t="n">
        <v>0</v>
      </c>
      <c r="DI1738" s="703" t="n">
        <v>0</v>
      </c>
      <c r="DJ1738" s="703" t="n">
        <v>0</v>
      </c>
      <c r="DK1738" s="703" t="n">
        <v>0</v>
      </c>
      <c r="DL1738" s="703" t="n">
        <v>0</v>
      </c>
      <c r="DM1738" s="703"/>
      <c r="DN1738" s="703"/>
      <c r="DO1738" s="703"/>
      <c r="DP1738" s="703" t="n">
        <v>0</v>
      </c>
      <c r="DQ1738" s="703"/>
      <c r="DR1738" s="703"/>
      <c r="DS1738" s="704" t="n">
        <f aca="false">CN1738-V1738</f>
        <v>0</v>
      </c>
      <c r="DT1738" s="553"/>
      <c r="DU1738" s="48"/>
    </row>
    <row r="1739" customFormat="false" ht="15" hidden="false" customHeight="true" outlineLevel="0" collapsed="false">
      <c r="A1739" s="705" t="n">
        <f aca="false">A1738+1</f>
        <v>1730</v>
      </c>
      <c r="B1739" s="706" t="s">
        <v>3147</v>
      </c>
      <c r="C1739" s="706" t="s">
        <v>339</v>
      </c>
      <c r="D1739" s="706" t="s">
        <v>340</v>
      </c>
      <c r="E1739" s="243" t="n">
        <f aca="false">COUNTIF($G$10:$G$1856,$G1739)</f>
        <v>1</v>
      </c>
      <c r="F1739" s="706"/>
      <c r="G1739" s="706" t="s">
        <v>3779</v>
      </c>
      <c r="H1739" s="707" t="s">
        <v>3780</v>
      </c>
      <c r="I1739" s="708" t="s">
        <v>1050</v>
      </c>
      <c r="J1739" s="720" t="s">
        <v>303</v>
      </c>
      <c r="K1739" s="294" t="s">
        <v>302</v>
      </c>
      <c r="L1739" s="720" t="s">
        <v>301</v>
      </c>
      <c r="M1739" s="708" t="s">
        <v>1432</v>
      </c>
      <c r="N1739" s="710" t="s">
        <v>934</v>
      </c>
      <c r="O1739" s="512" t="n">
        <v>4</v>
      </c>
      <c r="P1739" s="512" t="n">
        <v>1</v>
      </c>
      <c r="Q1739" s="711" t="n">
        <v>0.0019701</v>
      </c>
      <c r="R1739" s="712"/>
      <c r="S1739" s="713"/>
      <c r="T1739" s="714" t="n">
        <v>4.04</v>
      </c>
      <c r="U1739" s="715"/>
      <c r="V1739" s="262" t="n">
        <f aca="false">SUM(W1739:CI1739)</f>
        <v>0</v>
      </c>
      <c r="W1739" s="243" t="n">
        <v>0</v>
      </c>
      <c r="X1739" s="243" t="n">
        <v>0</v>
      </c>
      <c r="Y1739" s="243" t="n">
        <v>0</v>
      </c>
      <c r="Z1739" s="243" t="n">
        <v>0</v>
      </c>
      <c r="AA1739" s="243" t="n">
        <v>0</v>
      </c>
      <c r="AB1739" s="243" t="n">
        <v>0</v>
      </c>
      <c r="AC1739" s="243" t="n">
        <v>0</v>
      </c>
      <c r="AD1739" s="243" t="n">
        <v>0</v>
      </c>
      <c r="AE1739" s="243" t="n">
        <v>0</v>
      </c>
      <c r="AF1739" s="243" t="n">
        <v>0</v>
      </c>
      <c r="AG1739" s="243" t="n">
        <v>0</v>
      </c>
      <c r="AH1739" s="518" t="n">
        <v>0</v>
      </c>
      <c r="AI1739" s="243" t="n">
        <v>0</v>
      </c>
      <c r="AJ1739" s="243" t="n">
        <v>0</v>
      </c>
      <c r="AK1739" s="518" t="n">
        <v>0</v>
      </c>
      <c r="AL1739" s="518" t="n">
        <v>0</v>
      </c>
      <c r="AM1739" s="518" t="n">
        <v>0</v>
      </c>
      <c r="AN1739" s="518" t="n">
        <v>0</v>
      </c>
      <c r="AO1739" s="518" t="n">
        <v>0</v>
      </c>
      <c r="AP1739" s="518" t="n">
        <v>0</v>
      </c>
      <c r="AQ1739" s="518" t="n">
        <v>0</v>
      </c>
      <c r="AR1739" s="518" t="n">
        <v>0</v>
      </c>
      <c r="AS1739" s="518" t="n">
        <v>0</v>
      </c>
      <c r="AT1739" s="518" t="n">
        <v>0</v>
      </c>
      <c r="AU1739" s="518" t="n">
        <v>0</v>
      </c>
      <c r="AV1739" s="518" t="n">
        <v>0</v>
      </c>
      <c r="AW1739" s="518" t="n">
        <v>0</v>
      </c>
      <c r="AX1739" s="518" t="n">
        <v>0</v>
      </c>
      <c r="AY1739" s="518" t="n">
        <v>0</v>
      </c>
      <c r="AZ1739" s="518" t="n">
        <v>0</v>
      </c>
      <c r="BA1739" s="518" t="n">
        <v>0</v>
      </c>
      <c r="BB1739" s="518" t="n">
        <v>0</v>
      </c>
      <c r="BC1739" s="518" t="n">
        <v>0</v>
      </c>
      <c r="BD1739" s="518" t="n">
        <v>0</v>
      </c>
      <c r="BE1739" s="518" t="n">
        <v>0</v>
      </c>
      <c r="BF1739" s="518" t="n">
        <v>0</v>
      </c>
      <c r="BG1739" s="518" t="n">
        <v>0</v>
      </c>
      <c r="BH1739" s="518" t="n">
        <v>0</v>
      </c>
      <c r="BI1739" s="518" t="n">
        <v>0</v>
      </c>
      <c r="BJ1739" s="518"/>
      <c r="BK1739" s="518"/>
      <c r="BL1739" s="518" t="n">
        <v>0</v>
      </c>
      <c r="BM1739" s="518"/>
      <c r="BN1739" s="518"/>
      <c r="BO1739" s="518"/>
      <c r="BP1739" s="518"/>
      <c r="BQ1739" s="518"/>
      <c r="BR1739" s="518"/>
      <c r="BS1739" s="518"/>
      <c r="BT1739" s="518"/>
      <c r="BU1739" s="518"/>
      <c r="BV1739" s="518" t="n">
        <v>0</v>
      </c>
      <c r="BW1739" s="518" t="n">
        <v>0</v>
      </c>
      <c r="BX1739" s="518" t="n">
        <v>0</v>
      </c>
      <c r="BY1739" s="518" t="n">
        <v>0</v>
      </c>
      <c r="BZ1739" s="518" t="n">
        <v>0</v>
      </c>
      <c r="CA1739" s="518" t="n">
        <v>0</v>
      </c>
      <c r="CB1739" s="518" t="n">
        <v>0</v>
      </c>
      <c r="CC1739" s="518" t="n">
        <v>0</v>
      </c>
      <c r="CD1739" s="518" t="n">
        <v>0</v>
      </c>
      <c r="CE1739" s="518" t="n">
        <v>0</v>
      </c>
      <c r="CF1739" s="518" t="n">
        <v>0</v>
      </c>
      <c r="CG1739" s="518" t="n">
        <v>0</v>
      </c>
      <c r="CH1739" s="518"/>
      <c r="CI1739" s="716"/>
      <c r="CL1739" s="48" t="n">
        <v>0</v>
      </c>
      <c r="CM1739" s="48" t="n">
        <f aca="false">CL1739-V1739</f>
        <v>0</v>
      </c>
      <c r="CN1739" s="702" t="n">
        <f aca="false">SUM(CO1739:DR1739)</f>
        <v>0</v>
      </c>
      <c r="CO1739" s="703" t="n">
        <v>0</v>
      </c>
      <c r="CP1739" s="703"/>
      <c r="CQ1739" s="703" t="n">
        <v>0</v>
      </c>
      <c r="CR1739" s="703"/>
      <c r="CS1739" s="703" t="n">
        <v>0</v>
      </c>
      <c r="CT1739" s="703" t="n">
        <v>0</v>
      </c>
      <c r="CU1739" s="703"/>
      <c r="CV1739" s="703"/>
      <c r="CW1739" s="703"/>
      <c r="CX1739" s="703" t="n">
        <v>0</v>
      </c>
      <c r="CY1739" s="703" t="n">
        <v>0</v>
      </c>
      <c r="CZ1739" s="703" t="n">
        <v>0</v>
      </c>
      <c r="DA1739" s="703"/>
      <c r="DB1739" s="703"/>
      <c r="DC1739" s="703"/>
      <c r="DD1739" s="703"/>
      <c r="DE1739" s="703" t="n">
        <v>0</v>
      </c>
      <c r="DF1739" s="703"/>
      <c r="DG1739" s="703" t="n">
        <v>0</v>
      </c>
      <c r="DH1739" s="703" t="n">
        <v>0</v>
      </c>
      <c r="DI1739" s="703" t="n">
        <v>0</v>
      </c>
      <c r="DJ1739" s="703" t="n">
        <v>0</v>
      </c>
      <c r="DK1739" s="703" t="n">
        <v>0</v>
      </c>
      <c r="DL1739" s="703" t="n">
        <v>0</v>
      </c>
      <c r="DM1739" s="703"/>
      <c r="DN1739" s="703"/>
      <c r="DO1739" s="703"/>
      <c r="DP1739" s="703" t="n">
        <v>0</v>
      </c>
      <c r="DQ1739" s="703"/>
      <c r="DR1739" s="703"/>
      <c r="DS1739" s="704" t="n">
        <f aca="false">CN1739-V1739</f>
        <v>0</v>
      </c>
      <c r="DT1739" s="553"/>
      <c r="DU1739" s="48"/>
    </row>
    <row r="1740" customFormat="false" ht="15" hidden="false" customHeight="true" outlineLevel="0" collapsed="false">
      <c r="A1740" s="705" t="n">
        <f aca="false">A1739+1</f>
        <v>1731</v>
      </c>
      <c r="B1740" s="706" t="s">
        <v>3147</v>
      </c>
      <c r="C1740" s="706" t="s">
        <v>339</v>
      </c>
      <c r="D1740" s="706" t="s">
        <v>340</v>
      </c>
      <c r="E1740" s="243" t="n">
        <f aca="false">COUNTIF($G$10:$G$1856,$G1740)</f>
        <v>1</v>
      </c>
      <c r="F1740" s="706"/>
      <c r="G1740" s="706" t="s">
        <v>3781</v>
      </c>
      <c r="H1740" s="707" t="s">
        <v>3782</v>
      </c>
      <c r="I1740" s="708" t="s">
        <v>985</v>
      </c>
      <c r="J1740" s="720" t="s">
        <v>303</v>
      </c>
      <c r="K1740" s="294" t="s">
        <v>302</v>
      </c>
      <c r="L1740" s="720" t="s">
        <v>301</v>
      </c>
      <c r="M1740" s="708" t="s">
        <v>1035</v>
      </c>
      <c r="N1740" s="710" t="s">
        <v>934</v>
      </c>
      <c r="O1740" s="512" t="n">
        <v>1</v>
      </c>
      <c r="P1740" s="512" t="n">
        <v>1</v>
      </c>
      <c r="Q1740" s="711" t="n">
        <v>0.00564363</v>
      </c>
      <c r="R1740" s="712"/>
      <c r="S1740" s="713"/>
      <c r="T1740" s="714" t="n">
        <v>11.56</v>
      </c>
      <c r="U1740" s="715"/>
      <c r="V1740" s="262" t="n">
        <f aca="false">SUM(W1740:CI1740)</f>
        <v>0</v>
      </c>
      <c r="W1740" s="243" t="n">
        <v>0</v>
      </c>
      <c r="X1740" s="243" t="n">
        <v>0</v>
      </c>
      <c r="Y1740" s="243" t="n">
        <v>0</v>
      </c>
      <c r="Z1740" s="243" t="n">
        <v>0</v>
      </c>
      <c r="AA1740" s="243" t="n">
        <v>0</v>
      </c>
      <c r="AB1740" s="243" t="n">
        <v>0</v>
      </c>
      <c r="AC1740" s="243" t="n">
        <v>0</v>
      </c>
      <c r="AD1740" s="243" t="n">
        <v>0</v>
      </c>
      <c r="AE1740" s="243" t="n">
        <v>0</v>
      </c>
      <c r="AF1740" s="243" t="n">
        <v>0</v>
      </c>
      <c r="AG1740" s="243" t="n">
        <v>0</v>
      </c>
      <c r="AH1740" s="518" t="n">
        <v>0</v>
      </c>
      <c r="AI1740" s="243" t="n">
        <v>0</v>
      </c>
      <c r="AJ1740" s="243" t="n">
        <v>0</v>
      </c>
      <c r="AK1740" s="518" t="n">
        <v>0</v>
      </c>
      <c r="AL1740" s="518" t="n">
        <v>0</v>
      </c>
      <c r="AM1740" s="518" t="n">
        <v>0</v>
      </c>
      <c r="AN1740" s="518" t="n">
        <v>0</v>
      </c>
      <c r="AO1740" s="518" t="n">
        <v>0</v>
      </c>
      <c r="AP1740" s="518" t="n">
        <v>0</v>
      </c>
      <c r="AQ1740" s="518" t="n">
        <v>0</v>
      </c>
      <c r="AR1740" s="518" t="n">
        <v>0</v>
      </c>
      <c r="AS1740" s="518" t="n">
        <v>0</v>
      </c>
      <c r="AT1740" s="518" t="n">
        <v>0</v>
      </c>
      <c r="AU1740" s="518" t="n">
        <v>0</v>
      </c>
      <c r="AV1740" s="518" t="n">
        <v>0</v>
      </c>
      <c r="AW1740" s="518" t="n">
        <v>0</v>
      </c>
      <c r="AX1740" s="518" t="n">
        <v>0</v>
      </c>
      <c r="AY1740" s="518" t="n">
        <v>0</v>
      </c>
      <c r="AZ1740" s="518" t="n">
        <v>0</v>
      </c>
      <c r="BA1740" s="518" t="n">
        <v>0</v>
      </c>
      <c r="BB1740" s="518" t="n">
        <v>0</v>
      </c>
      <c r="BC1740" s="518" t="n">
        <v>0</v>
      </c>
      <c r="BD1740" s="518" t="n">
        <v>0</v>
      </c>
      <c r="BE1740" s="518" t="n">
        <v>0</v>
      </c>
      <c r="BF1740" s="518" t="n">
        <v>0</v>
      </c>
      <c r="BG1740" s="518" t="n">
        <v>0</v>
      </c>
      <c r="BH1740" s="518" t="n">
        <v>0</v>
      </c>
      <c r="BI1740" s="518" t="n">
        <v>0</v>
      </c>
      <c r="BJ1740" s="518"/>
      <c r="BK1740" s="518"/>
      <c r="BL1740" s="518" t="n">
        <v>0</v>
      </c>
      <c r="BM1740" s="518"/>
      <c r="BN1740" s="518"/>
      <c r="BO1740" s="518"/>
      <c r="BP1740" s="518"/>
      <c r="BQ1740" s="518"/>
      <c r="BR1740" s="518"/>
      <c r="BS1740" s="518"/>
      <c r="BT1740" s="518"/>
      <c r="BU1740" s="518"/>
      <c r="BV1740" s="518" t="n">
        <v>0</v>
      </c>
      <c r="BW1740" s="518" t="n">
        <v>0</v>
      </c>
      <c r="BX1740" s="518" t="n">
        <v>0</v>
      </c>
      <c r="BY1740" s="518" t="n">
        <v>0</v>
      </c>
      <c r="BZ1740" s="518" t="n">
        <v>0</v>
      </c>
      <c r="CA1740" s="518" t="n">
        <v>0</v>
      </c>
      <c r="CB1740" s="518" t="n">
        <v>0</v>
      </c>
      <c r="CC1740" s="518" t="n">
        <v>0</v>
      </c>
      <c r="CD1740" s="518" t="n">
        <v>0</v>
      </c>
      <c r="CE1740" s="518" t="n">
        <v>0</v>
      </c>
      <c r="CF1740" s="518" t="n">
        <v>0</v>
      </c>
      <c r="CG1740" s="518" t="n">
        <v>0</v>
      </c>
      <c r="CH1740" s="518"/>
      <c r="CI1740" s="716"/>
      <c r="CL1740" s="48" t="n">
        <v>0</v>
      </c>
      <c r="CM1740" s="48" t="n">
        <f aca="false">CL1740-V1740</f>
        <v>0</v>
      </c>
      <c r="CN1740" s="702" t="n">
        <f aca="false">SUM(CO1740:DR1740)</f>
        <v>0</v>
      </c>
      <c r="CO1740" s="703" t="n">
        <v>0</v>
      </c>
      <c r="CP1740" s="703"/>
      <c r="CQ1740" s="703" t="n">
        <v>0</v>
      </c>
      <c r="CR1740" s="703"/>
      <c r="CS1740" s="703" t="n">
        <v>0</v>
      </c>
      <c r="CT1740" s="703" t="n">
        <v>0</v>
      </c>
      <c r="CU1740" s="703"/>
      <c r="CV1740" s="703"/>
      <c r="CW1740" s="703"/>
      <c r="CX1740" s="703" t="n">
        <v>0</v>
      </c>
      <c r="CY1740" s="703" t="n">
        <v>0</v>
      </c>
      <c r="CZ1740" s="703" t="n">
        <v>0</v>
      </c>
      <c r="DA1740" s="703"/>
      <c r="DB1740" s="703"/>
      <c r="DC1740" s="703"/>
      <c r="DD1740" s="703"/>
      <c r="DE1740" s="703" t="n">
        <v>0</v>
      </c>
      <c r="DF1740" s="703"/>
      <c r="DG1740" s="703" t="n">
        <v>0</v>
      </c>
      <c r="DH1740" s="703" t="n">
        <v>0</v>
      </c>
      <c r="DI1740" s="703" t="n">
        <v>0</v>
      </c>
      <c r="DJ1740" s="703" t="n">
        <v>0</v>
      </c>
      <c r="DK1740" s="703" t="n">
        <v>0</v>
      </c>
      <c r="DL1740" s="703" t="n">
        <v>0</v>
      </c>
      <c r="DM1740" s="703"/>
      <c r="DN1740" s="703"/>
      <c r="DO1740" s="703"/>
      <c r="DP1740" s="703" t="n">
        <v>0</v>
      </c>
      <c r="DQ1740" s="703"/>
      <c r="DR1740" s="703"/>
      <c r="DS1740" s="704" t="n">
        <f aca="false">CN1740-V1740</f>
        <v>0</v>
      </c>
      <c r="DT1740" s="553"/>
      <c r="DU1740" s="48"/>
    </row>
    <row r="1741" customFormat="false" ht="15" hidden="false" customHeight="true" outlineLevel="0" collapsed="false">
      <c r="A1741" s="705" t="n">
        <f aca="false">A1740+1</f>
        <v>1732</v>
      </c>
      <c r="B1741" s="706" t="s">
        <v>3147</v>
      </c>
      <c r="C1741" s="706" t="s">
        <v>339</v>
      </c>
      <c r="D1741" s="706" t="s">
        <v>340</v>
      </c>
      <c r="E1741" s="243" t="n">
        <f aca="false">COUNTIF($G$10:$G$1856,$G1741)</f>
        <v>1</v>
      </c>
      <c r="F1741" s="706"/>
      <c r="G1741" s="706" t="s">
        <v>3783</v>
      </c>
      <c r="H1741" s="707" t="s">
        <v>3784</v>
      </c>
      <c r="I1741" s="708" t="s">
        <v>1908</v>
      </c>
      <c r="J1741" s="720" t="s">
        <v>303</v>
      </c>
      <c r="K1741" s="294" t="s">
        <v>302</v>
      </c>
      <c r="L1741" s="720" t="s">
        <v>301</v>
      </c>
      <c r="M1741" s="708" t="s">
        <v>1183</v>
      </c>
      <c r="N1741" s="710" t="s">
        <v>934</v>
      </c>
      <c r="O1741" s="512" t="n">
        <v>1</v>
      </c>
      <c r="P1741" s="512" t="n">
        <v>1</v>
      </c>
      <c r="Q1741" s="711" t="n">
        <v>0.005244228</v>
      </c>
      <c r="R1741" s="712"/>
      <c r="S1741" s="713"/>
      <c r="T1741" s="714" t="n">
        <v>10.75</v>
      </c>
      <c r="U1741" s="715"/>
      <c r="V1741" s="262" t="n">
        <f aca="false">SUM(W1741:CI1741)</f>
        <v>0</v>
      </c>
      <c r="W1741" s="243" t="n">
        <v>0</v>
      </c>
      <c r="X1741" s="243" t="n">
        <v>0</v>
      </c>
      <c r="Y1741" s="243" t="n">
        <v>0</v>
      </c>
      <c r="Z1741" s="243" t="n">
        <v>0</v>
      </c>
      <c r="AA1741" s="243" t="n">
        <v>0</v>
      </c>
      <c r="AB1741" s="243" t="n">
        <v>0</v>
      </c>
      <c r="AC1741" s="243" t="n">
        <v>0</v>
      </c>
      <c r="AD1741" s="243" t="n">
        <v>0</v>
      </c>
      <c r="AE1741" s="243" t="n">
        <v>0</v>
      </c>
      <c r="AF1741" s="243" t="n">
        <v>0</v>
      </c>
      <c r="AG1741" s="243" t="n">
        <v>0</v>
      </c>
      <c r="AH1741" s="518" t="n">
        <v>0</v>
      </c>
      <c r="AI1741" s="243" t="n">
        <v>0</v>
      </c>
      <c r="AJ1741" s="243" t="n">
        <v>0</v>
      </c>
      <c r="AK1741" s="518" t="n">
        <v>0</v>
      </c>
      <c r="AL1741" s="518" t="n">
        <v>0</v>
      </c>
      <c r="AM1741" s="518" t="n">
        <v>0</v>
      </c>
      <c r="AN1741" s="518" t="n">
        <v>0</v>
      </c>
      <c r="AO1741" s="518" t="n">
        <v>0</v>
      </c>
      <c r="AP1741" s="518" t="n">
        <v>0</v>
      </c>
      <c r="AQ1741" s="518" t="n">
        <v>0</v>
      </c>
      <c r="AR1741" s="518" t="n">
        <v>0</v>
      </c>
      <c r="AS1741" s="518" t="n">
        <v>0</v>
      </c>
      <c r="AT1741" s="518" t="n">
        <v>0</v>
      </c>
      <c r="AU1741" s="518" t="n">
        <v>0</v>
      </c>
      <c r="AV1741" s="518" t="n">
        <v>0</v>
      </c>
      <c r="AW1741" s="518" t="n">
        <v>0</v>
      </c>
      <c r="AX1741" s="518" t="n">
        <v>0</v>
      </c>
      <c r="AY1741" s="518" t="n">
        <v>0</v>
      </c>
      <c r="AZ1741" s="518" t="n">
        <v>0</v>
      </c>
      <c r="BA1741" s="518" t="n">
        <v>0</v>
      </c>
      <c r="BB1741" s="518" t="n">
        <v>0</v>
      </c>
      <c r="BC1741" s="518" t="n">
        <v>0</v>
      </c>
      <c r="BD1741" s="518" t="n">
        <v>0</v>
      </c>
      <c r="BE1741" s="518" t="n">
        <v>0</v>
      </c>
      <c r="BF1741" s="518" t="n">
        <v>0</v>
      </c>
      <c r="BG1741" s="518" t="n">
        <v>0</v>
      </c>
      <c r="BH1741" s="518" t="n">
        <v>0</v>
      </c>
      <c r="BI1741" s="518" t="n">
        <v>0</v>
      </c>
      <c r="BJ1741" s="518"/>
      <c r="BK1741" s="518"/>
      <c r="BL1741" s="518" t="n">
        <v>0</v>
      </c>
      <c r="BM1741" s="518"/>
      <c r="BN1741" s="518"/>
      <c r="BO1741" s="518"/>
      <c r="BP1741" s="518"/>
      <c r="BQ1741" s="518"/>
      <c r="BR1741" s="518"/>
      <c r="BS1741" s="518"/>
      <c r="BT1741" s="518"/>
      <c r="BU1741" s="518"/>
      <c r="BV1741" s="518" t="n">
        <v>0</v>
      </c>
      <c r="BW1741" s="518" t="n">
        <v>0</v>
      </c>
      <c r="BX1741" s="518" t="n">
        <v>0</v>
      </c>
      <c r="BY1741" s="518" t="n">
        <v>0</v>
      </c>
      <c r="BZ1741" s="518" t="n">
        <v>0</v>
      </c>
      <c r="CA1741" s="518" t="n">
        <v>0</v>
      </c>
      <c r="CB1741" s="518" t="n">
        <v>0</v>
      </c>
      <c r="CC1741" s="518" t="n">
        <v>0</v>
      </c>
      <c r="CD1741" s="518" t="n">
        <v>0</v>
      </c>
      <c r="CE1741" s="518" t="n">
        <v>0</v>
      </c>
      <c r="CF1741" s="518" t="n">
        <v>0</v>
      </c>
      <c r="CG1741" s="518" t="n">
        <v>0</v>
      </c>
      <c r="CH1741" s="518"/>
      <c r="CI1741" s="716"/>
      <c r="CL1741" s="48" t="n">
        <v>0</v>
      </c>
      <c r="CM1741" s="48" t="n">
        <f aca="false">CL1741-V1741</f>
        <v>0</v>
      </c>
      <c r="CN1741" s="702" t="n">
        <f aca="false">SUM(CO1741:DR1741)</f>
        <v>0</v>
      </c>
      <c r="CO1741" s="703" t="n">
        <v>0</v>
      </c>
      <c r="CP1741" s="703"/>
      <c r="CQ1741" s="703" t="n">
        <v>0</v>
      </c>
      <c r="CR1741" s="703"/>
      <c r="CS1741" s="703" t="n">
        <v>0</v>
      </c>
      <c r="CT1741" s="703" t="n">
        <v>0</v>
      </c>
      <c r="CU1741" s="703"/>
      <c r="CV1741" s="703"/>
      <c r="CW1741" s="703"/>
      <c r="CX1741" s="703" t="n">
        <v>0</v>
      </c>
      <c r="CY1741" s="703" t="n">
        <v>0</v>
      </c>
      <c r="CZ1741" s="703" t="n">
        <v>0</v>
      </c>
      <c r="DA1741" s="703"/>
      <c r="DB1741" s="703"/>
      <c r="DC1741" s="703"/>
      <c r="DD1741" s="703"/>
      <c r="DE1741" s="703" t="n">
        <v>0</v>
      </c>
      <c r="DF1741" s="703"/>
      <c r="DG1741" s="703" t="n">
        <v>0</v>
      </c>
      <c r="DH1741" s="703" t="n">
        <v>0</v>
      </c>
      <c r="DI1741" s="703" t="n">
        <v>0</v>
      </c>
      <c r="DJ1741" s="703" t="n">
        <v>0</v>
      </c>
      <c r="DK1741" s="703" t="n">
        <v>0</v>
      </c>
      <c r="DL1741" s="703" t="n">
        <v>0</v>
      </c>
      <c r="DM1741" s="703"/>
      <c r="DN1741" s="703"/>
      <c r="DO1741" s="703"/>
      <c r="DP1741" s="703" t="n">
        <v>0</v>
      </c>
      <c r="DQ1741" s="703"/>
      <c r="DR1741" s="703"/>
      <c r="DS1741" s="704" t="n">
        <f aca="false">CN1741-V1741</f>
        <v>0</v>
      </c>
      <c r="DT1741" s="553"/>
      <c r="DU1741" s="48"/>
    </row>
    <row r="1742" customFormat="false" ht="15" hidden="false" customHeight="true" outlineLevel="0" collapsed="false">
      <c r="A1742" s="705" t="n">
        <f aca="false">A1741+1</f>
        <v>1733</v>
      </c>
      <c r="B1742" s="706" t="s">
        <v>3147</v>
      </c>
      <c r="C1742" s="706" t="s">
        <v>339</v>
      </c>
      <c r="D1742" s="706" t="s">
        <v>340</v>
      </c>
      <c r="E1742" s="243" t="n">
        <f aca="false">COUNTIF($G$10:$G$1856,$G1742)</f>
        <v>1</v>
      </c>
      <c r="F1742" s="706"/>
      <c r="G1742" s="706" t="s">
        <v>3785</v>
      </c>
      <c r="H1742" s="707" t="s">
        <v>3786</v>
      </c>
      <c r="I1742" s="708" t="s">
        <v>1070</v>
      </c>
      <c r="J1742" s="720" t="s">
        <v>303</v>
      </c>
      <c r="K1742" s="294" t="s">
        <v>302</v>
      </c>
      <c r="L1742" s="720" t="s">
        <v>301</v>
      </c>
      <c r="M1742" s="708" t="s">
        <v>1071</v>
      </c>
      <c r="N1742" s="710" t="s">
        <v>934</v>
      </c>
      <c r="O1742" s="512" t="n">
        <v>1</v>
      </c>
      <c r="P1742" s="512" t="n">
        <v>1</v>
      </c>
      <c r="Q1742" s="711" t="n">
        <v>0.003573675</v>
      </c>
      <c r="R1742" s="712"/>
      <c r="S1742" s="713"/>
      <c r="T1742" s="714" t="n">
        <v>7.32</v>
      </c>
      <c r="U1742" s="715"/>
      <c r="V1742" s="262" t="n">
        <f aca="false">SUM(W1742:CI1742)</f>
        <v>0</v>
      </c>
      <c r="W1742" s="243" t="n">
        <v>0</v>
      </c>
      <c r="X1742" s="243" t="n">
        <v>0</v>
      </c>
      <c r="Y1742" s="243" t="n">
        <v>0</v>
      </c>
      <c r="Z1742" s="243" t="n">
        <v>0</v>
      </c>
      <c r="AA1742" s="243" t="n">
        <v>0</v>
      </c>
      <c r="AB1742" s="243" t="n">
        <v>0</v>
      </c>
      <c r="AC1742" s="243" t="n">
        <v>0</v>
      </c>
      <c r="AD1742" s="243" t="n">
        <v>0</v>
      </c>
      <c r="AE1742" s="243" t="n">
        <v>0</v>
      </c>
      <c r="AF1742" s="243" t="n">
        <v>0</v>
      </c>
      <c r="AG1742" s="243" t="n">
        <v>0</v>
      </c>
      <c r="AH1742" s="518" t="n">
        <v>0</v>
      </c>
      <c r="AI1742" s="243" t="n">
        <v>0</v>
      </c>
      <c r="AJ1742" s="243" t="n">
        <v>0</v>
      </c>
      <c r="AK1742" s="518" t="n">
        <v>0</v>
      </c>
      <c r="AL1742" s="518" t="n">
        <v>0</v>
      </c>
      <c r="AM1742" s="518" t="n">
        <v>0</v>
      </c>
      <c r="AN1742" s="518" t="n">
        <v>0</v>
      </c>
      <c r="AO1742" s="518" t="n">
        <v>0</v>
      </c>
      <c r="AP1742" s="518" t="n">
        <v>0</v>
      </c>
      <c r="AQ1742" s="518" t="n">
        <v>0</v>
      </c>
      <c r="AR1742" s="518" t="n">
        <v>0</v>
      </c>
      <c r="AS1742" s="518" t="n">
        <v>0</v>
      </c>
      <c r="AT1742" s="518" t="n">
        <v>0</v>
      </c>
      <c r="AU1742" s="518" t="n">
        <v>0</v>
      </c>
      <c r="AV1742" s="518" t="n">
        <v>0</v>
      </c>
      <c r="AW1742" s="518" t="n">
        <v>0</v>
      </c>
      <c r="AX1742" s="518" t="n">
        <v>0</v>
      </c>
      <c r="AY1742" s="518" t="n">
        <v>0</v>
      </c>
      <c r="AZ1742" s="518" t="n">
        <v>0</v>
      </c>
      <c r="BA1742" s="518" t="n">
        <v>0</v>
      </c>
      <c r="BB1742" s="518" t="n">
        <v>0</v>
      </c>
      <c r="BC1742" s="518" t="n">
        <v>0</v>
      </c>
      <c r="BD1742" s="518" t="n">
        <v>0</v>
      </c>
      <c r="BE1742" s="518" t="n">
        <v>0</v>
      </c>
      <c r="BF1742" s="518" t="n">
        <v>0</v>
      </c>
      <c r="BG1742" s="518" t="n">
        <v>0</v>
      </c>
      <c r="BH1742" s="518" t="n">
        <v>0</v>
      </c>
      <c r="BI1742" s="518" t="n">
        <v>0</v>
      </c>
      <c r="BJ1742" s="518"/>
      <c r="BK1742" s="518"/>
      <c r="BL1742" s="518" t="n">
        <v>0</v>
      </c>
      <c r="BM1742" s="518"/>
      <c r="BN1742" s="518"/>
      <c r="BO1742" s="518"/>
      <c r="BP1742" s="518"/>
      <c r="BQ1742" s="518"/>
      <c r="BR1742" s="518"/>
      <c r="BS1742" s="518"/>
      <c r="BT1742" s="518"/>
      <c r="BU1742" s="518"/>
      <c r="BV1742" s="518" t="n">
        <v>0</v>
      </c>
      <c r="BW1742" s="518" t="n">
        <v>0</v>
      </c>
      <c r="BX1742" s="518" t="n">
        <v>0</v>
      </c>
      <c r="BY1742" s="518" t="n">
        <v>0</v>
      </c>
      <c r="BZ1742" s="518" t="n">
        <v>0</v>
      </c>
      <c r="CA1742" s="518" t="n">
        <v>0</v>
      </c>
      <c r="CB1742" s="518" t="n">
        <v>0</v>
      </c>
      <c r="CC1742" s="518" t="n">
        <v>0</v>
      </c>
      <c r="CD1742" s="518" t="n">
        <v>0</v>
      </c>
      <c r="CE1742" s="518" t="n">
        <v>0</v>
      </c>
      <c r="CF1742" s="518" t="n">
        <v>0</v>
      </c>
      <c r="CG1742" s="518" t="n">
        <v>0</v>
      </c>
      <c r="CH1742" s="518"/>
      <c r="CI1742" s="716"/>
      <c r="CL1742" s="48" t="n">
        <v>0</v>
      </c>
      <c r="CM1742" s="48" t="n">
        <f aca="false">CL1742-V1742</f>
        <v>0</v>
      </c>
      <c r="CN1742" s="702" t="n">
        <f aca="false">SUM(CO1742:DR1742)</f>
        <v>0</v>
      </c>
      <c r="CO1742" s="703" t="n">
        <v>0</v>
      </c>
      <c r="CP1742" s="703"/>
      <c r="CQ1742" s="703" t="n">
        <v>0</v>
      </c>
      <c r="CR1742" s="703"/>
      <c r="CS1742" s="703" t="n">
        <v>0</v>
      </c>
      <c r="CT1742" s="703" t="n">
        <v>0</v>
      </c>
      <c r="CU1742" s="703"/>
      <c r="CV1742" s="703"/>
      <c r="CW1742" s="703"/>
      <c r="CX1742" s="703" t="n">
        <v>0</v>
      </c>
      <c r="CY1742" s="703" t="n">
        <v>0</v>
      </c>
      <c r="CZ1742" s="703" t="n">
        <v>0</v>
      </c>
      <c r="DA1742" s="703"/>
      <c r="DB1742" s="703"/>
      <c r="DC1742" s="703"/>
      <c r="DD1742" s="703"/>
      <c r="DE1742" s="703" t="n">
        <v>0</v>
      </c>
      <c r="DF1742" s="703"/>
      <c r="DG1742" s="703" t="n">
        <v>0</v>
      </c>
      <c r="DH1742" s="703" t="n">
        <v>0</v>
      </c>
      <c r="DI1742" s="703" t="n">
        <v>0</v>
      </c>
      <c r="DJ1742" s="703" t="n">
        <v>0</v>
      </c>
      <c r="DK1742" s="703" t="n">
        <v>0</v>
      </c>
      <c r="DL1742" s="703" t="n">
        <v>0</v>
      </c>
      <c r="DM1742" s="703"/>
      <c r="DN1742" s="703"/>
      <c r="DO1742" s="703"/>
      <c r="DP1742" s="703" t="n">
        <v>0</v>
      </c>
      <c r="DQ1742" s="703"/>
      <c r="DR1742" s="703"/>
      <c r="DS1742" s="704" t="n">
        <f aca="false">CN1742-V1742</f>
        <v>0</v>
      </c>
      <c r="DT1742" s="553"/>
      <c r="DU1742" s="48"/>
    </row>
    <row r="1743" customFormat="false" ht="15" hidden="false" customHeight="true" outlineLevel="0" collapsed="false">
      <c r="A1743" s="705" t="n">
        <f aca="false">A1742+1</f>
        <v>1734</v>
      </c>
      <c r="B1743" s="706" t="s">
        <v>3147</v>
      </c>
      <c r="C1743" s="706" t="s">
        <v>339</v>
      </c>
      <c r="D1743" s="706" t="s">
        <v>340</v>
      </c>
      <c r="E1743" s="243" t="n">
        <f aca="false">COUNTIF($G$10:$G$1856,$G1743)</f>
        <v>1</v>
      </c>
      <c r="F1743" s="706"/>
      <c r="G1743" s="706" t="s">
        <v>3787</v>
      </c>
      <c r="H1743" s="707" t="s">
        <v>3788</v>
      </c>
      <c r="I1743" s="708" t="s">
        <v>1074</v>
      </c>
      <c r="J1743" s="720" t="s">
        <v>303</v>
      </c>
      <c r="K1743" s="294" t="s">
        <v>302</v>
      </c>
      <c r="L1743" s="720" t="s">
        <v>301</v>
      </c>
      <c r="M1743" s="708" t="s">
        <v>1075</v>
      </c>
      <c r="N1743" s="710" t="s">
        <v>934</v>
      </c>
      <c r="O1743" s="512" t="n">
        <v>1</v>
      </c>
      <c r="P1743" s="512" t="n">
        <v>1</v>
      </c>
      <c r="Q1743" s="711" t="n">
        <v>0.003573675</v>
      </c>
      <c r="R1743" s="712"/>
      <c r="S1743" s="713"/>
      <c r="T1743" s="714" t="n">
        <v>7.32</v>
      </c>
      <c r="U1743" s="715"/>
      <c r="V1743" s="262" t="n">
        <f aca="false">SUM(W1743:CI1743)</f>
        <v>0</v>
      </c>
      <c r="W1743" s="243" t="n">
        <v>0</v>
      </c>
      <c r="X1743" s="243" t="n">
        <v>0</v>
      </c>
      <c r="Y1743" s="243" t="n">
        <v>0</v>
      </c>
      <c r="Z1743" s="243" t="n">
        <v>0</v>
      </c>
      <c r="AA1743" s="243" t="n">
        <v>0</v>
      </c>
      <c r="AB1743" s="243" t="n">
        <v>0</v>
      </c>
      <c r="AC1743" s="243" t="n">
        <v>0</v>
      </c>
      <c r="AD1743" s="243" t="n">
        <v>0</v>
      </c>
      <c r="AE1743" s="243" t="n">
        <v>0</v>
      </c>
      <c r="AF1743" s="243" t="n">
        <v>0</v>
      </c>
      <c r="AG1743" s="243" t="n">
        <v>0</v>
      </c>
      <c r="AH1743" s="518" t="n">
        <v>0</v>
      </c>
      <c r="AI1743" s="243" t="n">
        <v>0</v>
      </c>
      <c r="AJ1743" s="243" t="n">
        <v>0</v>
      </c>
      <c r="AK1743" s="518" t="n">
        <v>0</v>
      </c>
      <c r="AL1743" s="518" t="n">
        <v>0</v>
      </c>
      <c r="AM1743" s="518" t="n">
        <v>0</v>
      </c>
      <c r="AN1743" s="518" t="n">
        <v>0</v>
      </c>
      <c r="AO1743" s="518" t="n">
        <v>0</v>
      </c>
      <c r="AP1743" s="518" t="n">
        <v>0</v>
      </c>
      <c r="AQ1743" s="518" t="n">
        <v>0</v>
      </c>
      <c r="AR1743" s="518" t="n">
        <v>0</v>
      </c>
      <c r="AS1743" s="518" t="n">
        <v>0</v>
      </c>
      <c r="AT1743" s="518" t="n">
        <v>0</v>
      </c>
      <c r="AU1743" s="518" t="n">
        <v>0</v>
      </c>
      <c r="AV1743" s="518" t="n">
        <v>0</v>
      </c>
      <c r="AW1743" s="518" t="n">
        <v>0</v>
      </c>
      <c r="AX1743" s="518" t="n">
        <v>0</v>
      </c>
      <c r="AY1743" s="518" t="n">
        <v>0</v>
      </c>
      <c r="AZ1743" s="518" t="n">
        <v>0</v>
      </c>
      <c r="BA1743" s="518" t="n">
        <v>0</v>
      </c>
      <c r="BB1743" s="518" t="n">
        <v>0</v>
      </c>
      <c r="BC1743" s="518" t="n">
        <v>0</v>
      </c>
      <c r="BD1743" s="518" t="n">
        <v>0</v>
      </c>
      <c r="BE1743" s="518" t="n">
        <v>0</v>
      </c>
      <c r="BF1743" s="518" t="n">
        <v>0</v>
      </c>
      <c r="BG1743" s="518" t="n">
        <v>0</v>
      </c>
      <c r="BH1743" s="518" t="n">
        <v>0</v>
      </c>
      <c r="BI1743" s="518" t="n">
        <v>0</v>
      </c>
      <c r="BJ1743" s="518"/>
      <c r="BK1743" s="518"/>
      <c r="BL1743" s="518" t="n">
        <v>0</v>
      </c>
      <c r="BM1743" s="518"/>
      <c r="BN1743" s="518"/>
      <c r="BO1743" s="518"/>
      <c r="BP1743" s="518"/>
      <c r="BQ1743" s="518"/>
      <c r="BR1743" s="518"/>
      <c r="BS1743" s="518"/>
      <c r="BT1743" s="518"/>
      <c r="BU1743" s="518"/>
      <c r="BV1743" s="518" t="n">
        <v>0</v>
      </c>
      <c r="BW1743" s="518" t="n">
        <v>0</v>
      </c>
      <c r="BX1743" s="518" t="n">
        <v>0</v>
      </c>
      <c r="BY1743" s="518" t="n">
        <v>0</v>
      </c>
      <c r="BZ1743" s="518" t="n">
        <v>0</v>
      </c>
      <c r="CA1743" s="518" t="n">
        <v>0</v>
      </c>
      <c r="CB1743" s="518" t="n">
        <v>0</v>
      </c>
      <c r="CC1743" s="518" t="n">
        <v>0</v>
      </c>
      <c r="CD1743" s="518" t="n">
        <v>0</v>
      </c>
      <c r="CE1743" s="518" t="n">
        <v>0</v>
      </c>
      <c r="CF1743" s="518" t="n">
        <v>0</v>
      </c>
      <c r="CG1743" s="518" t="n">
        <v>0</v>
      </c>
      <c r="CH1743" s="518"/>
      <c r="CI1743" s="716"/>
      <c r="CL1743" s="48" t="n">
        <v>0</v>
      </c>
      <c r="CM1743" s="48" t="n">
        <f aca="false">CL1743-V1743</f>
        <v>0</v>
      </c>
      <c r="CN1743" s="702" t="n">
        <f aca="false">SUM(CO1743:DR1743)</f>
        <v>0</v>
      </c>
      <c r="CO1743" s="703" t="n">
        <v>0</v>
      </c>
      <c r="CP1743" s="703"/>
      <c r="CQ1743" s="703" t="n">
        <v>0</v>
      </c>
      <c r="CR1743" s="703"/>
      <c r="CS1743" s="703" t="n">
        <v>0</v>
      </c>
      <c r="CT1743" s="703" t="n">
        <v>0</v>
      </c>
      <c r="CU1743" s="703"/>
      <c r="CV1743" s="703"/>
      <c r="CW1743" s="703"/>
      <c r="CX1743" s="703" t="n">
        <v>0</v>
      </c>
      <c r="CY1743" s="703" t="n">
        <v>0</v>
      </c>
      <c r="CZ1743" s="703" t="n">
        <v>0</v>
      </c>
      <c r="DA1743" s="703"/>
      <c r="DB1743" s="703"/>
      <c r="DC1743" s="703"/>
      <c r="DD1743" s="703"/>
      <c r="DE1743" s="703" t="n">
        <v>0</v>
      </c>
      <c r="DF1743" s="703"/>
      <c r="DG1743" s="703" t="n">
        <v>0</v>
      </c>
      <c r="DH1743" s="703" t="n">
        <v>0</v>
      </c>
      <c r="DI1743" s="703" t="n">
        <v>0</v>
      </c>
      <c r="DJ1743" s="703" t="n">
        <v>0</v>
      </c>
      <c r="DK1743" s="703" t="n">
        <v>0</v>
      </c>
      <c r="DL1743" s="703" t="n">
        <v>0</v>
      </c>
      <c r="DM1743" s="703"/>
      <c r="DN1743" s="703"/>
      <c r="DO1743" s="703"/>
      <c r="DP1743" s="703" t="n">
        <v>0</v>
      </c>
      <c r="DQ1743" s="703"/>
      <c r="DR1743" s="703"/>
      <c r="DS1743" s="704" t="n">
        <f aca="false">CN1743-V1743</f>
        <v>0</v>
      </c>
      <c r="DT1743" s="553"/>
      <c r="DU1743" s="48"/>
    </row>
    <row r="1744" customFormat="false" ht="15" hidden="false" customHeight="true" outlineLevel="0" collapsed="false">
      <c r="A1744" s="705" t="n">
        <f aca="false">A1743+1</f>
        <v>1735</v>
      </c>
      <c r="B1744" s="706" t="s">
        <v>3147</v>
      </c>
      <c r="C1744" s="706" t="s">
        <v>339</v>
      </c>
      <c r="D1744" s="706" t="s">
        <v>340</v>
      </c>
      <c r="E1744" s="243" t="n">
        <f aca="false">COUNTIF($G$10:$G$1856,$G1744)</f>
        <v>1</v>
      </c>
      <c r="F1744" s="706"/>
      <c r="G1744" s="706" t="s">
        <v>3789</v>
      </c>
      <c r="H1744" s="707" t="s">
        <v>3790</v>
      </c>
      <c r="I1744" s="708" t="s">
        <v>1062</v>
      </c>
      <c r="J1744" s="720" t="s">
        <v>303</v>
      </c>
      <c r="K1744" s="294" t="s">
        <v>302</v>
      </c>
      <c r="L1744" s="720" t="s">
        <v>301</v>
      </c>
      <c r="M1744" s="708" t="s">
        <v>1063</v>
      </c>
      <c r="N1744" s="710" t="s">
        <v>934</v>
      </c>
      <c r="O1744" s="512" t="n">
        <v>1</v>
      </c>
      <c r="P1744" s="512" t="n">
        <v>1</v>
      </c>
      <c r="Q1744" s="711" t="n">
        <v>0.001168968</v>
      </c>
      <c r="R1744" s="712"/>
      <c r="S1744" s="713"/>
      <c r="T1744" s="714" t="n">
        <v>2.4</v>
      </c>
      <c r="U1744" s="715"/>
      <c r="V1744" s="262" t="n">
        <f aca="false">SUM(W1744:CI1744)</f>
        <v>0</v>
      </c>
      <c r="W1744" s="243" t="n">
        <v>0</v>
      </c>
      <c r="X1744" s="243" t="n">
        <v>0</v>
      </c>
      <c r="Y1744" s="243" t="n">
        <v>0</v>
      </c>
      <c r="Z1744" s="243" t="n">
        <v>0</v>
      </c>
      <c r="AA1744" s="243" t="n">
        <v>0</v>
      </c>
      <c r="AB1744" s="243" t="n">
        <v>0</v>
      </c>
      <c r="AC1744" s="243" t="n">
        <v>0</v>
      </c>
      <c r="AD1744" s="243" t="n">
        <v>0</v>
      </c>
      <c r="AE1744" s="243" t="n">
        <v>0</v>
      </c>
      <c r="AF1744" s="243" t="n">
        <v>0</v>
      </c>
      <c r="AG1744" s="243" t="n">
        <v>0</v>
      </c>
      <c r="AH1744" s="518" t="n">
        <v>0</v>
      </c>
      <c r="AI1744" s="243" t="n">
        <v>0</v>
      </c>
      <c r="AJ1744" s="243" t="n">
        <v>0</v>
      </c>
      <c r="AK1744" s="518" t="n">
        <v>0</v>
      </c>
      <c r="AL1744" s="518" t="n">
        <v>0</v>
      </c>
      <c r="AM1744" s="518" t="n">
        <v>0</v>
      </c>
      <c r="AN1744" s="518" t="n">
        <v>0</v>
      </c>
      <c r="AO1744" s="518" t="n">
        <v>0</v>
      </c>
      <c r="AP1744" s="518" t="n">
        <v>0</v>
      </c>
      <c r="AQ1744" s="518" t="n">
        <v>0</v>
      </c>
      <c r="AR1744" s="518" t="n">
        <v>0</v>
      </c>
      <c r="AS1744" s="518" t="n">
        <v>0</v>
      </c>
      <c r="AT1744" s="518" t="n">
        <v>0</v>
      </c>
      <c r="AU1744" s="518" t="n">
        <v>0</v>
      </c>
      <c r="AV1744" s="518" t="n">
        <v>0</v>
      </c>
      <c r="AW1744" s="518" t="n">
        <v>0</v>
      </c>
      <c r="AX1744" s="518" t="n">
        <v>0</v>
      </c>
      <c r="AY1744" s="518" t="n">
        <v>0</v>
      </c>
      <c r="AZ1744" s="518" t="n">
        <v>0</v>
      </c>
      <c r="BA1744" s="518" t="n">
        <v>0</v>
      </c>
      <c r="BB1744" s="518" t="n">
        <v>0</v>
      </c>
      <c r="BC1744" s="518" t="n">
        <v>0</v>
      </c>
      <c r="BD1744" s="518" t="n">
        <v>0</v>
      </c>
      <c r="BE1744" s="518" t="n">
        <v>0</v>
      </c>
      <c r="BF1744" s="518" t="n">
        <v>0</v>
      </c>
      <c r="BG1744" s="518" t="n">
        <v>0</v>
      </c>
      <c r="BH1744" s="518" t="n">
        <v>0</v>
      </c>
      <c r="BI1744" s="518" t="n">
        <v>0</v>
      </c>
      <c r="BJ1744" s="518"/>
      <c r="BK1744" s="518"/>
      <c r="BL1744" s="518" t="n">
        <v>0</v>
      </c>
      <c r="BM1744" s="518"/>
      <c r="BN1744" s="518"/>
      <c r="BO1744" s="518"/>
      <c r="BP1744" s="518"/>
      <c r="BQ1744" s="518"/>
      <c r="BR1744" s="518"/>
      <c r="BS1744" s="518"/>
      <c r="BT1744" s="518"/>
      <c r="BU1744" s="518"/>
      <c r="BV1744" s="518" t="n">
        <v>0</v>
      </c>
      <c r="BW1744" s="518" t="n">
        <v>0</v>
      </c>
      <c r="BX1744" s="518" t="n">
        <v>0</v>
      </c>
      <c r="BY1744" s="518" t="n">
        <v>0</v>
      </c>
      <c r="BZ1744" s="518" t="n">
        <v>0</v>
      </c>
      <c r="CA1744" s="518" t="n">
        <v>0</v>
      </c>
      <c r="CB1744" s="518" t="n">
        <v>0</v>
      </c>
      <c r="CC1744" s="518" t="n">
        <v>0</v>
      </c>
      <c r="CD1744" s="518" t="n">
        <v>0</v>
      </c>
      <c r="CE1744" s="518" t="n">
        <v>0</v>
      </c>
      <c r="CF1744" s="518" t="n">
        <v>0</v>
      </c>
      <c r="CG1744" s="518" t="n">
        <v>0</v>
      </c>
      <c r="CH1744" s="518"/>
      <c r="CI1744" s="716"/>
      <c r="CL1744" s="48" t="n">
        <v>0</v>
      </c>
      <c r="CM1744" s="48" t="n">
        <f aca="false">CL1744-V1744</f>
        <v>0</v>
      </c>
      <c r="CN1744" s="702" t="n">
        <f aca="false">SUM(CO1744:DR1744)</f>
        <v>0</v>
      </c>
      <c r="CO1744" s="703" t="n">
        <v>0</v>
      </c>
      <c r="CP1744" s="703"/>
      <c r="CQ1744" s="703" t="n">
        <v>0</v>
      </c>
      <c r="CR1744" s="703"/>
      <c r="CS1744" s="703" t="n">
        <v>0</v>
      </c>
      <c r="CT1744" s="703" t="n">
        <v>0</v>
      </c>
      <c r="CU1744" s="703"/>
      <c r="CV1744" s="703"/>
      <c r="CW1744" s="703"/>
      <c r="CX1744" s="703" t="n">
        <v>0</v>
      </c>
      <c r="CY1744" s="703" t="n">
        <v>0</v>
      </c>
      <c r="CZ1744" s="703" t="n">
        <v>0</v>
      </c>
      <c r="DA1744" s="703"/>
      <c r="DB1744" s="703"/>
      <c r="DC1744" s="703"/>
      <c r="DD1744" s="703"/>
      <c r="DE1744" s="703" t="n">
        <v>0</v>
      </c>
      <c r="DF1744" s="703"/>
      <c r="DG1744" s="703" t="n">
        <v>0</v>
      </c>
      <c r="DH1744" s="703" t="n">
        <v>0</v>
      </c>
      <c r="DI1744" s="703" t="n">
        <v>0</v>
      </c>
      <c r="DJ1744" s="703" t="n">
        <v>0</v>
      </c>
      <c r="DK1744" s="703" t="n">
        <v>0</v>
      </c>
      <c r="DL1744" s="703" t="n">
        <v>0</v>
      </c>
      <c r="DM1744" s="703"/>
      <c r="DN1744" s="703"/>
      <c r="DO1744" s="703"/>
      <c r="DP1744" s="703" t="n">
        <v>0</v>
      </c>
      <c r="DQ1744" s="703"/>
      <c r="DR1744" s="703"/>
      <c r="DS1744" s="704" t="n">
        <f aca="false">CN1744-V1744</f>
        <v>0</v>
      </c>
      <c r="DT1744" s="553"/>
      <c r="DU1744" s="48"/>
    </row>
    <row r="1745" customFormat="false" ht="15" hidden="false" customHeight="true" outlineLevel="0" collapsed="false">
      <c r="A1745" s="705" t="n">
        <f aca="false">A1744+1</f>
        <v>1736</v>
      </c>
      <c r="B1745" s="706" t="s">
        <v>3147</v>
      </c>
      <c r="C1745" s="706" t="s">
        <v>339</v>
      </c>
      <c r="D1745" s="706" t="s">
        <v>340</v>
      </c>
      <c r="E1745" s="243" t="n">
        <f aca="false">COUNTIF($G$10:$G$1856,$G1745)</f>
        <v>1</v>
      </c>
      <c r="F1745" s="706"/>
      <c r="G1745" s="706" t="s">
        <v>3791</v>
      </c>
      <c r="H1745" s="707" t="s">
        <v>3792</v>
      </c>
      <c r="I1745" s="708" t="s">
        <v>1066</v>
      </c>
      <c r="J1745" s="720" t="s">
        <v>303</v>
      </c>
      <c r="K1745" s="294" t="s">
        <v>302</v>
      </c>
      <c r="L1745" s="720" t="s">
        <v>301</v>
      </c>
      <c r="M1745" s="708" t="s">
        <v>1067</v>
      </c>
      <c r="N1745" s="710" t="s">
        <v>934</v>
      </c>
      <c r="O1745" s="512" t="n">
        <v>1</v>
      </c>
      <c r="P1745" s="512" t="n">
        <v>1</v>
      </c>
      <c r="Q1745" s="711" t="n">
        <v>0.001168968</v>
      </c>
      <c r="R1745" s="712"/>
      <c r="S1745" s="713"/>
      <c r="T1745" s="714" t="n">
        <v>2.4</v>
      </c>
      <c r="U1745" s="715"/>
      <c r="V1745" s="262" t="n">
        <f aca="false">SUM(W1745:CI1745)</f>
        <v>0</v>
      </c>
      <c r="W1745" s="243" t="n">
        <v>0</v>
      </c>
      <c r="X1745" s="243" t="n">
        <v>0</v>
      </c>
      <c r="Y1745" s="243" t="n">
        <v>0</v>
      </c>
      <c r="Z1745" s="243" t="n">
        <v>0</v>
      </c>
      <c r="AA1745" s="243" t="n">
        <v>0</v>
      </c>
      <c r="AB1745" s="243" t="n">
        <v>0</v>
      </c>
      <c r="AC1745" s="243" t="n">
        <v>0</v>
      </c>
      <c r="AD1745" s="243" t="n">
        <v>0</v>
      </c>
      <c r="AE1745" s="243" t="n">
        <v>0</v>
      </c>
      <c r="AF1745" s="243" t="n">
        <v>0</v>
      </c>
      <c r="AG1745" s="243" t="n">
        <v>0</v>
      </c>
      <c r="AH1745" s="518" t="n">
        <v>0</v>
      </c>
      <c r="AI1745" s="243" t="n">
        <v>0</v>
      </c>
      <c r="AJ1745" s="243" t="n">
        <v>0</v>
      </c>
      <c r="AK1745" s="518" t="n">
        <v>0</v>
      </c>
      <c r="AL1745" s="518" t="n">
        <v>0</v>
      </c>
      <c r="AM1745" s="518" t="n">
        <v>0</v>
      </c>
      <c r="AN1745" s="518" t="n">
        <v>0</v>
      </c>
      <c r="AO1745" s="518" t="n">
        <v>0</v>
      </c>
      <c r="AP1745" s="518" t="n">
        <v>0</v>
      </c>
      <c r="AQ1745" s="518" t="n">
        <v>0</v>
      </c>
      <c r="AR1745" s="518" t="n">
        <v>0</v>
      </c>
      <c r="AS1745" s="518" t="n">
        <v>0</v>
      </c>
      <c r="AT1745" s="518" t="n">
        <v>0</v>
      </c>
      <c r="AU1745" s="518" t="n">
        <v>0</v>
      </c>
      <c r="AV1745" s="518" t="n">
        <v>0</v>
      </c>
      <c r="AW1745" s="518" t="n">
        <v>0</v>
      </c>
      <c r="AX1745" s="518" t="n">
        <v>0</v>
      </c>
      <c r="AY1745" s="518" t="n">
        <v>0</v>
      </c>
      <c r="AZ1745" s="518" t="n">
        <v>0</v>
      </c>
      <c r="BA1745" s="518" t="n">
        <v>0</v>
      </c>
      <c r="BB1745" s="518" t="n">
        <v>0</v>
      </c>
      <c r="BC1745" s="518" t="n">
        <v>0</v>
      </c>
      <c r="BD1745" s="518" t="n">
        <v>0</v>
      </c>
      <c r="BE1745" s="518" t="n">
        <v>0</v>
      </c>
      <c r="BF1745" s="518" t="n">
        <v>0</v>
      </c>
      <c r="BG1745" s="518" t="n">
        <v>0</v>
      </c>
      <c r="BH1745" s="518" t="n">
        <v>0</v>
      </c>
      <c r="BI1745" s="518" t="n">
        <v>0</v>
      </c>
      <c r="BJ1745" s="518"/>
      <c r="BK1745" s="518"/>
      <c r="BL1745" s="518" t="n">
        <v>0</v>
      </c>
      <c r="BM1745" s="518"/>
      <c r="BN1745" s="518"/>
      <c r="BO1745" s="518"/>
      <c r="BP1745" s="518"/>
      <c r="BQ1745" s="518"/>
      <c r="BR1745" s="518"/>
      <c r="BS1745" s="518"/>
      <c r="BT1745" s="518"/>
      <c r="BU1745" s="518"/>
      <c r="BV1745" s="518" t="n">
        <v>0</v>
      </c>
      <c r="BW1745" s="518" t="n">
        <v>0</v>
      </c>
      <c r="BX1745" s="518" t="n">
        <v>0</v>
      </c>
      <c r="BY1745" s="518" t="n">
        <v>0</v>
      </c>
      <c r="BZ1745" s="518" t="n">
        <v>0</v>
      </c>
      <c r="CA1745" s="518" t="n">
        <v>0</v>
      </c>
      <c r="CB1745" s="518" t="n">
        <v>0</v>
      </c>
      <c r="CC1745" s="518" t="n">
        <v>0</v>
      </c>
      <c r="CD1745" s="518" t="n">
        <v>0</v>
      </c>
      <c r="CE1745" s="518" t="n">
        <v>0</v>
      </c>
      <c r="CF1745" s="518" t="n">
        <v>0</v>
      </c>
      <c r="CG1745" s="518" t="n">
        <v>0</v>
      </c>
      <c r="CH1745" s="518"/>
      <c r="CI1745" s="716"/>
      <c r="CL1745" s="48" t="n">
        <v>0</v>
      </c>
      <c r="CM1745" s="48" t="n">
        <f aca="false">CL1745-V1745</f>
        <v>0</v>
      </c>
      <c r="CN1745" s="702" t="n">
        <f aca="false">SUM(CO1745:DR1745)</f>
        <v>0</v>
      </c>
      <c r="CO1745" s="703" t="n">
        <v>0</v>
      </c>
      <c r="CP1745" s="703"/>
      <c r="CQ1745" s="703" t="n">
        <v>0</v>
      </c>
      <c r="CR1745" s="703"/>
      <c r="CS1745" s="703" t="n">
        <v>0</v>
      </c>
      <c r="CT1745" s="703" t="n">
        <v>0</v>
      </c>
      <c r="CU1745" s="703"/>
      <c r="CV1745" s="703"/>
      <c r="CW1745" s="703"/>
      <c r="CX1745" s="703" t="n">
        <v>0</v>
      </c>
      <c r="CY1745" s="703" t="n">
        <v>0</v>
      </c>
      <c r="CZ1745" s="703" t="n">
        <v>0</v>
      </c>
      <c r="DA1745" s="703"/>
      <c r="DB1745" s="703"/>
      <c r="DC1745" s="703"/>
      <c r="DD1745" s="703"/>
      <c r="DE1745" s="703" t="n">
        <v>0</v>
      </c>
      <c r="DF1745" s="703"/>
      <c r="DG1745" s="703" t="n">
        <v>0</v>
      </c>
      <c r="DH1745" s="703" t="n">
        <v>0</v>
      </c>
      <c r="DI1745" s="703" t="n">
        <v>0</v>
      </c>
      <c r="DJ1745" s="703" t="n">
        <v>0</v>
      </c>
      <c r="DK1745" s="703" t="n">
        <v>0</v>
      </c>
      <c r="DL1745" s="703" t="n">
        <v>0</v>
      </c>
      <c r="DM1745" s="703"/>
      <c r="DN1745" s="703"/>
      <c r="DO1745" s="703"/>
      <c r="DP1745" s="703" t="n">
        <v>0</v>
      </c>
      <c r="DQ1745" s="703"/>
      <c r="DR1745" s="703"/>
      <c r="DS1745" s="704" t="n">
        <f aca="false">CN1745-V1745</f>
        <v>0</v>
      </c>
      <c r="DT1745" s="553"/>
      <c r="DU1745" s="48"/>
    </row>
    <row r="1746" customFormat="false" ht="15" hidden="false" customHeight="true" outlineLevel="0" collapsed="false">
      <c r="A1746" s="705" t="n">
        <f aca="false">A1745+1</f>
        <v>1737</v>
      </c>
      <c r="B1746" s="706" t="s">
        <v>3147</v>
      </c>
      <c r="C1746" s="706" t="s">
        <v>33</v>
      </c>
      <c r="D1746" s="706" t="s">
        <v>3148</v>
      </c>
      <c r="E1746" s="243" t="n">
        <f aca="false">COUNTIF($G$10:$G$1856,$G1746)</f>
        <v>1</v>
      </c>
      <c r="F1746" s="706"/>
      <c r="G1746" s="706" t="s">
        <v>3793</v>
      </c>
      <c r="H1746" s="707" t="s">
        <v>3150</v>
      </c>
      <c r="I1746" s="708" t="s">
        <v>932</v>
      </c>
      <c r="J1746" s="707" t="s">
        <v>305</v>
      </c>
      <c r="K1746" s="709" t="n">
        <v>0</v>
      </c>
      <c r="L1746" s="707" t="s">
        <v>304</v>
      </c>
      <c r="M1746" s="708" t="s">
        <v>933</v>
      </c>
      <c r="N1746" s="710" t="s">
        <v>934</v>
      </c>
      <c r="O1746" s="512" t="n">
        <v>1</v>
      </c>
      <c r="P1746" s="512" t="n">
        <v>1</v>
      </c>
      <c r="Q1746" s="711" t="n">
        <v>0.013864002</v>
      </c>
      <c r="R1746" s="712"/>
      <c r="S1746" s="713"/>
      <c r="T1746" s="714" t="n">
        <v>32.15</v>
      </c>
      <c r="U1746" s="715"/>
      <c r="V1746" s="262" t="n">
        <f aca="false">SUM(W1746:CI1746)</f>
        <v>4</v>
      </c>
      <c r="W1746" s="243" t="n">
        <v>0</v>
      </c>
      <c r="X1746" s="243" t="n">
        <v>0</v>
      </c>
      <c r="Y1746" s="243" t="n">
        <v>0</v>
      </c>
      <c r="Z1746" s="243" t="n">
        <v>0</v>
      </c>
      <c r="AA1746" s="243" t="n">
        <v>0</v>
      </c>
      <c r="AB1746" s="243" t="n">
        <v>0</v>
      </c>
      <c r="AC1746" s="243" t="n">
        <v>0</v>
      </c>
      <c r="AD1746" s="243" t="n">
        <v>0</v>
      </c>
      <c r="AE1746" s="243" t="n">
        <v>0</v>
      </c>
      <c r="AF1746" s="243" t="n">
        <v>0</v>
      </c>
      <c r="AG1746" s="243" t="n">
        <v>0</v>
      </c>
      <c r="AH1746" s="518" t="n">
        <v>0</v>
      </c>
      <c r="AI1746" s="243" t="n">
        <v>0</v>
      </c>
      <c r="AJ1746" s="243" t="n">
        <v>0</v>
      </c>
      <c r="AK1746" s="518" t="n">
        <v>0</v>
      </c>
      <c r="AL1746" s="518" t="n">
        <v>0</v>
      </c>
      <c r="AM1746" s="518" t="n">
        <v>0</v>
      </c>
      <c r="AN1746" s="518" t="n">
        <v>0</v>
      </c>
      <c r="AO1746" s="518" t="n">
        <v>0</v>
      </c>
      <c r="AP1746" s="518" t="n">
        <v>0</v>
      </c>
      <c r="AQ1746" s="518" t="n">
        <v>0</v>
      </c>
      <c r="AR1746" s="518" t="n">
        <v>0</v>
      </c>
      <c r="AS1746" s="518" t="n">
        <v>0</v>
      </c>
      <c r="AT1746" s="518" t="n">
        <v>0</v>
      </c>
      <c r="AU1746" s="518" t="n">
        <v>0</v>
      </c>
      <c r="AV1746" s="518" t="n">
        <v>0</v>
      </c>
      <c r="AW1746" s="518" t="n">
        <v>0</v>
      </c>
      <c r="AX1746" s="518" t="n">
        <v>0</v>
      </c>
      <c r="AY1746" s="518" t="n">
        <v>0</v>
      </c>
      <c r="AZ1746" s="518" t="n">
        <v>0</v>
      </c>
      <c r="BA1746" s="518" t="n">
        <v>0</v>
      </c>
      <c r="BB1746" s="518" t="n">
        <v>0</v>
      </c>
      <c r="BC1746" s="518" t="n">
        <v>0</v>
      </c>
      <c r="BD1746" s="518" t="n">
        <v>0</v>
      </c>
      <c r="BE1746" s="518" t="n">
        <v>0</v>
      </c>
      <c r="BF1746" s="518" t="n">
        <v>0</v>
      </c>
      <c r="BG1746" s="518" t="n">
        <v>0</v>
      </c>
      <c r="BH1746" s="518" t="n">
        <v>0</v>
      </c>
      <c r="BI1746" s="518" t="n">
        <v>0</v>
      </c>
      <c r="BJ1746" s="518" t="n">
        <v>4</v>
      </c>
      <c r="BK1746" s="518"/>
      <c r="BL1746" s="518" t="n">
        <v>0</v>
      </c>
      <c r="BM1746" s="518"/>
      <c r="BN1746" s="518"/>
      <c r="BO1746" s="518"/>
      <c r="BP1746" s="518"/>
      <c r="BQ1746" s="518"/>
      <c r="BR1746" s="518"/>
      <c r="BS1746" s="518"/>
      <c r="BT1746" s="518"/>
      <c r="BU1746" s="518"/>
      <c r="BV1746" s="518" t="n">
        <v>0</v>
      </c>
      <c r="BW1746" s="518" t="n">
        <v>0</v>
      </c>
      <c r="BX1746" s="518" t="n">
        <v>0</v>
      </c>
      <c r="BY1746" s="518" t="n">
        <v>0</v>
      </c>
      <c r="BZ1746" s="518" t="n">
        <v>0</v>
      </c>
      <c r="CA1746" s="518" t="n">
        <v>0</v>
      </c>
      <c r="CB1746" s="518" t="n">
        <v>0</v>
      </c>
      <c r="CC1746" s="518" t="n">
        <v>0</v>
      </c>
      <c r="CD1746" s="518" t="n">
        <v>0</v>
      </c>
      <c r="CE1746" s="518" t="n">
        <v>0</v>
      </c>
      <c r="CF1746" s="518" t="n">
        <v>0</v>
      </c>
      <c r="CG1746" s="518" t="n">
        <v>0</v>
      </c>
      <c r="CH1746" s="518"/>
      <c r="CI1746" s="716"/>
      <c r="CL1746" s="48" t="n">
        <v>4</v>
      </c>
      <c r="CM1746" s="48" t="n">
        <f aca="false">CL1746-V1746</f>
        <v>0</v>
      </c>
      <c r="CN1746" s="702" t="n">
        <f aca="false">SUM(CO1746:DR1746)</f>
        <v>4</v>
      </c>
      <c r="CO1746" s="703" t="n">
        <v>0</v>
      </c>
      <c r="CP1746" s="703"/>
      <c r="CQ1746" s="703" t="n">
        <v>0</v>
      </c>
      <c r="CR1746" s="703"/>
      <c r="CS1746" s="703" t="n">
        <v>0</v>
      </c>
      <c r="CT1746" s="703" t="n">
        <v>0</v>
      </c>
      <c r="CU1746" s="703"/>
      <c r="CV1746" s="703"/>
      <c r="CW1746" s="703"/>
      <c r="CX1746" s="703" t="n">
        <v>0</v>
      </c>
      <c r="CY1746" s="703" t="n">
        <v>0</v>
      </c>
      <c r="CZ1746" s="703" t="n">
        <v>0</v>
      </c>
      <c r="DA1746" s="703"/>
      <c r="DB1746" s="703"/>
      <c r="DC1746" s="703"/>
      <c r="DD1746" s="703"/>
      <c r="DE1746" s="703" t="n">
        <v>0</v>
      </c>
      <c r="DF1746" s="703"/>
      <c r="DG1746" s="703" t="n">
        <v>0</v>
      </c>
      <c r="DH1746" s="703" t="n">
        <v>0</v>
      </c>
      <c r="DI1746" s="703" t="n">
        <v>0</v>
      </c>
      <c r="DJ1746" s="703" t="n">
        <v>0</v>
      </c>
      <c r="DK1746" s="703" t="n">
        <v>0</v>
      </c>
      <c r="DL1746" s="703" t="n">
        <v>0</v>
      </c>
      <c r="DM1746" s="703"/>
      <c r="DN1746" s="703"/>
      <c r="DO1746" s="703"/>
      <c r="DP1746" s="703"/>
      <c r="DQ1746" s="703" t="n">
        <v>4</v>
      </c>
      <c r="DR1746" s="703"/>
      <c r="DS1746" s="704" t="n">
        <f aca="false">CN1746-V1746</f>
        <v>0</v>
      </c>
      <c r="DT1746" s="553"/>
      <c r="DU1746" s="48"/>
    </row>
    <row r="1747" customFormat="false" ht="15" hidden="false" customHeight="true" outlineLevel="0" collapsed="false">
      <c r="A1747" s="705" t="n">
        <f aca="false">A1746+1</f>
        <v>1738</v>
      </c>
      <c r="B1747" s="706" t="s">
        <v>3147</v>
      </c>
      <c r="C1747" s="706" t="s">
        <v>33</v>
      </c>
      <c r="D1747" s="706" t="s">
        <v>3148</v>
      </c>
      <c r="E1747" s="243" t="n">
        <f aca="false">COUNTIF($G$10:$G$1856,$G1747)</f>
        <v>1</v>
      </c>
      <c r="F1747" s="706"/>
      <c r="G1747" s="706" t="s">
        <v>3794</v>
      </c>
      <c r="H1747" s="707" t="s">
        <v>3152</v>
      </c>
      <c r="I1747" s="708" t="s">
        <v>1027</v>
      </c>
      <c r="J1747" s="707" t="s">
        <v>305</v>
      </c>
      <c r="K1747" s="709" t="n">
        <v>0</v>
      </c>
      <c r="L1747" s="707" t="s">
        <v>304</v>
      </c>
      <c r="M1747" s="708" t="s">
        <v>1028</v>
      </c>
      <c r="N1747" s="710" t="s">
        <v>934</v>
      </c>
      <c r="O1747" s="512" t="n">
        <v>1</v>
      </c>
      <c r="P1747" s="512" t="n">
        <v>1</v>
      </c>
      <c r="Q1747" s="711" t="n">
        <v>0.005776854</v>
      </c>
      <c r="R1747" s="712"/>
      <c r="S1747" s="713"/>
      <c r="T1747" s="714" t="n">
        <v>13.4</v>
      </c>
      <c r="U1747" s="715"/>
      <c r="V1747" s="262" t="n">
        <f aca="false">SUM(W1747:CI1747)</f>
        <v>0</v>
      </c>
      <c r="W1747" s="243" t="n">
        <v>0</v>
      </c>
      <c r="X1747" s="243" t="n">
        <v>0</v>
      </c>
      <c r="Y1747" s="243" t="n">
        <v>0</v>
      </c>
      <c r="Z1747" s="243" t="n">
        <v>0</v>
      </c>
      <c r="AA1747" s="243" t="n">
        <v>0</v>
      </c>
      <c r="AB1747" s="243" t="n">
        <v>0</v>
      </c>
      <c r="AC1747" s="243" t="n">
        <v>0</v>
      </c>
      <c r="AD1747" s="243" t="n">
        <v>0</v>
      </c>
      <c r="AE1747" s="243" t="n">
        <v>0</v>
      </c>
      <c r="AF1747" s="243" t="n">
        <v>0</v>
      </c>
      <c r="AG1747" s="243" t="n">
        <v>0</v>
      </c>
      <c r="AH1747" s="518" t="n">
        <v>0</v>
      </c>
      <c r="AI1747" s="243" t="n">
        <v>0</v>
      </c>
      <c r="AJ1747" s="243" t="n">
        <v>0</v>
      </c>
      <c r="AK1747" s="518" t="n">
        <v>0</v>
      </c>
      <c r="AL1747" s="518" t="n">
        <v>0</v>
      </c>
      <c r="AM1747" s="518" t="n">
        <v>0</v>
      </c>
      <c r="AN1747" s="518" t="n">
        <v>0</v>
      </c>
      <c r="AO1747" s="518" t="n">
        <v>0</v>
      </c>
      <c r="AP1747" s="518" t="n">
        <v>0</v>
      </c>
      <c r="AQ1747" s="518" t="n">
        <v>0</v>
      </c>
      <c r="AR1747" s="518" t="n">
        <v>0</v>
      </c>
      <c r="AS1747" s="518" t="n">
        <v>0</v>
      </c>
      <c r="AT1747" s="518" t="n">
        <v>0</v>
      </c>
      <c r="AU1747" s="518" t="n">
        <v>0</v>
      </c>
      <c r="AV1747" s="518" t="n">
        <v>0</v>
      </c>
      <c r="AW1747" s="518" t="n">
        <v>0</v>
      </c>
      <c r="AX1747" s="518" t="n">
        <v>0</v>
      </c>
      <c r="AY1747" s="518" t="n">
        <v>0</v>
      </c>
      <c r="AZ1747" s="518" t="n">
        <v>0</v>
      </c>
      <c r="BA1747" s="518" t="n">
        <v>0</v>
      </c>
      <c r="BB1747" s="518" t="n">
        <v>0</v>
      </c>
      <c r="BC1747" s="518" t="n">
        <v>0</v>
      </c>
      <c r="BD1747" s="518" t="n">
        <v>0</v>
      </c>
      <c r="BE1747" s="518" t="n">
        <v>0</v>
      </c>
      <c r="BF1747" s="518" t="n">
        <v>0</v>
      </c>
      <c r="BG1747" s="518" t="n">
        <v>0</v>
      </c>
      <c r="BH1747" s="518" t="n">
        <v>0</v>
      </c>
      <c r="BI1747" s="518" t="n">
        <v>0</v>
      </c>
      <c r="BJ1747" s="518"/>
      <c r="BK1747" s="518"/>
      <c r="BL1747" s="518" t="n">
        <v>0</v>
      </c>
      <c r="BM1747" s="518"/>
      <c r="BN1747" s="518"/>
      <c r="BO1747" s="518"/>
      <c r="BP1747" s="518"/>
      <c r="BQ1747" s="518"/>
      <c r="BR1747" s="518"/>
      <c r="BS1747" s="518"/>
      <c r="BT1747" s="518"/>
      <c r="BU1747" s="518"/>
      <c r="BV1747" s="518" t="n">
        <v>0</v>
      </c>
      <c r="BW1747" s="518" t="n">
        <v>0</v>
      </c>
      <c r="BX1747" s="518" t="n">
        <v>0</v>
      </c>
      <c r="BY1747" s="518" t="n">
        <v>0</v>
      </c>
      <c r="BZ1747" s="518" t="n">
        <v>0</v>
      </c>
      <c r="CA1747" s="518" t="n">
        <v>0</v>
      </c>
      <c r="CB1747" s="518" t="n">
        <v>0</v>
      </c>
      <c r="CC1747" s="518" t="n">
        <v>0</v>
      </c>
      <c r="CD1747" s="518" t="n">
        <v>0</v>
      </c>
      <c r="CE1747" s="518" t="n">
        <v>0</v>
      </c>
      <c r="CF1747" s="518" t="n">
        <v>0</v>
      </c>
      <c r="CG1747" s="518" t="n">
        <v>0</v>
      </c>
      <c r="CH1747" s="518"/>
      <c r="CI1747" s="716"/>
      <c r="CL1747" s="48" t="n">
        <v>0</v>
      </c>
      <c r="CM1747" s="48" t="n">
        <f aca="false">CL1747-V1747</f>
        <v>0</v>
      </c>
      <c r="CN1747" s="702" t="n">
        <f aca="false">SUM(CO1747:DR1747)</f>
        <v>0</v>
      </c>
      <c r="CO1747" s="703" t="n">
        <v>0</v>
      </c>
      <c r="CP1747" s="703"/>
      <c r="CQ1747" s="703" t="n">
        <v>0</v>
      </c>
      <c r="CR1747" s="703"/>
      <c r="CS1747" s="703" t="n">
        <v>0</v>
      </c>
      <c r="CT1747" s="703" t="n">
        <v>0</v>
      </c>
      <c r="CU1747" s="703"/>
      <c r="CV1747" s="703"/>
      <c r="CW1747" s="703"/>
      <c r="CX1747" s="703" t="n">
        <v>0</v>
      </c>
      <c r="CY1747" s="703" t="n">
        <v>0</v>
      </c>
      <c r="CZ1747" s="703" t="n">
        <v>0</v>
      </c>
      <c r="DA1747" s="703"/>
      <c r="DB1747" s="703"/>
      <c r="DC1747" s="703"/>
      <c r="DD1747" s="703"/>
      <c r="DE1747" s="703" t="n">
        <v>0</v>
      </c>
      <c r="DF1747" s="703"/>
      <c r="DG1747" s="703" t="n">
        <v>0</v>
      </c>
      <c r="DH1747" s="703" t="n">
        <v>0</v>
      </c>
      <c r="DI1747" s="703" t="n">
        <v>0</v>
      </c>
      <c r="DJ1747" s="703" t="n">
        <v>0</v>
      </c>
      <c r="DK1747" s="703" t="n">
        <v>0</v>
      </c>
      <c r="DL1747" s="703" t="n">
        <v>0</v>
      </c>
      <c r="DM1747" s="703"/>
      <c r="DN1747" s="703"/>
      <c r="DO1747" s="703"/>
      <c r="DP1747" s="703"/>
      <c r="DQ1747" s="703"/>
      <c r="DR1747" s="703"/>
      <c r="DS1747" s="704" t="n">
        <f aca="false">CN1747-V1747</f>
        <v>0</v>
      </c>
      <c r="DT1747" s="553"/>
      <c r="DU1747" s="48"/>
    </row>
    <row r="1748" customFormat="false" ht="15" hidden="false" customHeight="true" outlineLevel="0" collapsed="false">
      <c r="A1748" s="705" t="n">
        <f aca="false">A1747+1</f>
        <v>1739</v>
      </c>
      <c r="B1748" s="706" t="s">
        <v>3147</v>
      </c>
      <c r="C1748" s="706" t="s">
        <v>33</v>
      </c>
      <c r="D1748" s="706" t="s">
        <v>3148</v>
      </c>
      <c r="E1748" s="243" t="n">
        <f aca="false">COUNTIF($G$10:$G$1856,$G1748)</f>
        <v>1</v>
      </c>
      <c r="F1748" s="706"/>
      <c r="G1748" s="706" t="s">
        <v>3795</v>
      </c>
      <c r="H1748" s="707" t="s">
        <v>3154</v>
      </c>
      <c r="I1748" s="708" t="s">
        <v>1031</v>
      </c>
      <c r="J1748" s="707" t="s">
        <v>305</v>
      </c>
      <c r="K1748" s="709" t="n">
        <v>0</v>
      </c>
      <c r="L1748" s="707" t="s">
        <v>304</v>
      </c>
      <c r="M1748" s="708" t="s">
        <v>1032</v>
      </c>
      <c r="N1748" s="710" t="s">
        <v>934</v>
      </c>
      <c r="O1748" s="512" t="n">
        <v>1</v>
      </c>
      <c r="P1748" s="512" t="n">
        <v>1</v>
      </c>
      <c r="Q1748" s="711" t="n">
        <v>0.005776854</v>
      </c>
      <c r="R1748" s="712"/>
      <c r="S1748" s="713"/>
      <c r="T1748" s="714" t="n">
        <v>13.4</v>
      </c>
      <c r="U1748" s="715"/>
      <c r="V1748" s="262" t="n">
        <f aca="false">SUM(W1748:CI1748)</f>
        <v>0</v>
      </c>
      <c r="W1748" s="243" t="n">
        <v>0</v>
      </c>
      <c r="X1748" s="243" t="n">
        <v>0</v>
      </c>
      <c r="Y1748" s="243" t="n">
        <v>0</v>
      </c>
      <c r="Z1748" s="243" t="n">
        <v>0</v>
      </c>
      <c r="AA1748" s="243" t="n">
        <v>0</v>
      </c>
      <c r="AB1748" s="243" t="n">
        <v>0</v>
      </c>
      <c r="AC1748" s="243" t="n">
        <v>0</v>
      </c>
      <c r="AD1748" s="243" t="n">
        <v>0</v>
      </c>
      <c r="AE1748" s="243" t="n">
        <v>0</v>
      </c>
      <c r="AF1748" s="243" t="n">
        <v>0</v>
      </c>
      <c r="AG1748" s="243" t="n">
        <v>0</v>
      </c>
      <c r="AH1748" s="518" t="n">
        <v>0</v>
      </c>
      <c r="AI1748" s="243" t="n">
        <v>0</v>
      </c>
      <c r="AJ1748" s="243" t="n">
        <v>0</v>
      </c>
      <c r="AK1748" s="518" t="n">
        <v>0</v>
      </c>
      <c r="AL1748" s="518" t="n">
        <v>0</v>
      </c>
      <c r="AM1748" s="518" t="n">
        <v>0</v>
      </c>
      <c r="AN1748" s="518" t="n">
        <v>0</v>
      </c>
      <c r="AO1748" s="518" t="n">
        <v>0</v>
      </c>
      <c r="AP1748" s="518" t="n">
        <v>0</v>
      </c>
      <c r="AQ1748" s="518" t="n">
        <v>0</v>
      </c>
      <c r="AR1748" s="518" t="n">
        <v>0</v>
      </c>
      <c r="AS1748" s="518" t="n">
        <v>0</v>
      </c>
      <c r="AT1748" s="518" t="n">
        <v>0</v>
      </c>
      <c r="AU1748" s="518" t="n">
        <v>0</v>
      </c>
      <c r="AV1748" s="518" t="n">
        <v>0</v>
      </c>
      <c r="AW1748" s="518" t="n">
        <v>0</v>
      </c>
      <c r="AX1748" s="518" t="n">
        <v>0</v>
      </c>
      <c r="AY1748" s="518" t="n">
        <v>0</v>
      </c>
      <c r="AZ1748" s="518" t="n">
        <v>0</v>
      </c>
      <c r="BA1748" s="518" t="n">
        <v>0</v>
      </c>
      <c r="BB1748" s="518" t="n">
        <v>0</v>
      </c>
      <c r="BC1748" s="518" t="n">
        <v>0</v>
      </c>
      <c r="BD1748" s="518" t="n">
        <v>0</v>
      </c>
      <c r="BE1748" s="518" t="n">
        <v>0</v>
      </c>
      <c r="BF1748" s="518" t="n">
        <v>0</v>
      </c>
      <c r="BG1748" s="518" t="n">
        <v>0</v>
      </c>
      <c r="BH1748" s="518" t="n">
        <v>0</v>
      </c>
      <c r="BI1748" s="518" t="n">
        <v>0</v>
      </c>
      <c r="BJ1748" s="518"/>
      <c r="BK1748" s="518"/>
      <c r="BL1748" s="518" t="n">
        <v>0</v>
      </c>
      <c r="BM1748" s="518"/>
      <c r="BN1748" s="518"/>
      <c r="BO1748" s="518"/>
      <c r="BP1748" s="518"/>
      <c r="BQ1748" s="518"/>
      <c r="BR1748" s="518"/>
      <c r="BS1748" s="518"/>
      <c r="BT1748" s="518"/>
      <c r="BU1748" s="518"/>
      <c r="BV1748" s="518" t="n">
        <v>0</v>
      </c>
      <c r="BW1748" s="518" t="n">
        <v>0</v>
      </c>
      <c r="BX1748" s="518" t="n">
        <v>0</v>
      </c>
      <c r="BY1748" s="518" t="n">
        <v>0</v>
      </c>
      <c r="BZ1748" s="518" t="n">
        <v>0</v>
      </c>
      <c r="CA1748" s="518" t="n">
        <v>0</v>
      </c>
      <c r="CB1748" s="518" t="n">
        <v>0</v>
      </c>
      <c r="CC1748" s="518" t="n">
        <v>0</v>
      </c>
      <c r="CD1748" s="518" t="n">
        <v>0</v>
      </c>
      <c r="CE1748" s="518" t="n">
        <v>0</v>
      </c>
      <c r="CF1748" s="518" t="n">
        <v>0</v>
      </c>
      <c r="CG1748" s="518" t="n">
        <v>0</v>
      </c>
      <c r="CH1748" s="518"/>
      <c r="CI1748" s="716"/>
      <c r="CL1748" s="48" t="n">
        <v>0</v>
      </c>
      <c r="CM1748" s="48" t="n">
        <f aca="false">CL1748-V1748</f>
        <v>0</v>
      </c>
      <c r="CN1748" s="702" t="n">
        <f aca="false">SUM(CO1748:DR1748)</f>
        <v>0</v>
      </c>
      <c r="CO1748" s="703" t="n">
        <v>0</v>
      </c>
      <c r="CP1748" s="703"/>
      <c r="CQ1748" s="703" t="n">
        <v>0</v>
      </c>
      <c r="CR1748" s="703"/>
      <c r="CS1748" s="703" t="n">
        <v>0</v>
      </c>
      <c r="CT1748" s="703" t="n">
        <v>0</v>
      </c>
      <c r="CU1748" s="703"/>
      <c r="CV1748" s="703"/>
      <c r="CW1748" s="703"/>
      <c r="CX1748" s="703" t="n">
        <v>0</v>
      </c>
      <c r="CY1748" s="703" t="n">
        <v>0</v>
      </c>
      <c r="CZ1748" s="703" t="n">
        <v>0</v>
      </c>
      <c r="DA1748" s="703"/>
      <c r="DB1748" s="703"/>
      <c r="DC1748" s="703"/>
      <c r="DD1748" s="703"/>
      <c r="DE1748" s="703" t="n">
        <v>0</v>
      </c>
      <c r="DF1748" s="703"/>
      <c r="DG1748" s="703" t="n">
        <v>0</v>
      </c>
      <c r="DH1748" s="703" t="n">
        <v>0</v>
      </c>
      <c r="DI1748" s="703" t="n">
        <v>0</v>
      </c>
      <c r="DJ1748" s="703" t="n">
        <v>0</v>
      </c>
      <c r="DK1748" s="703" t="n">
        <v>0</v>
      </c>
      <c r="DL1748" s="703" t="n">
        <v>0</v>
      </c>
      <c r="DM1748" s="703"/>
      <c r="DN1748" s="703"/>
      <c r="DO1748" s="703"/>
      <c r="DP1748" s="703"/>
      <c r="DQ1748" s="703"/>
      <c r="DR1748" s="703"/>
      <c r="DS1748" s="704" t="n">
        <f aca="false">CN1748-V1748</f>
        <v>0</v>
      </c>
      <c r="DT1748" s="553"/>
      <c r="DU1748" s="48"/>
    </row>
    <row r="1749" customFormat="false" ht="15" hidden="false" customHeight="true" outlineLevel="0" collapsed="false">
      <c r="A1749" s="705" t="n">
        <f aca="false">A1748+1</f>
        <v>1740</v>
      </c>
      <c r="B1749" s="706" t="s">
        <v>3147</v>
      </c>
      <c r="C1749" s="706" t="s">
        <v>33</v>
      </c>
      <c r="D1749" s="706" t="s">
        <v>3148</v>
      </c>
      <c r="E1749" s="243" t="n">
        <f aca="false">COUNTIF($G$10:$G$1856,$G1749)</f>
        <v>1</v>
      </c>
      <c r="F1749" s="706"/>
      <c r="G1749" s="706" t="s">
        <v>3796</v>
      </c>
      <c r="H1749" s="707" t="s">
        <v>3156</v>
      </c>
      <c r="I1749" s="708" t="s">
        <v>3157</v>
      </c>
      <c r="J1749" s="707" t="s">
        <v>305</v>
      </c>
      <c r="K1749" s="709" t="n">
        <v>0</v>
      </c>
      <c r="L1749" s="707" t="s">
        <v>304</v>
      </c>
      <c r="M1749" s="708" t="s">
        <v>3158</v>
      </c>
      <c r="N1749" s="710" t="s">
        <v>934</v>
      </c>
      <c r="O1749" s="512" t="n">
        <v>1</v>
      </c>
      <c r="P1749" s="512" t="n">
        <v>1</v>
      </c>
      <c r="Q1749" s="711" t="n">
        <v>0.002872422</v>
      </c>
      <c r="R1749" s="712"/>
      <c r="S1749" s="713"/>
      <c r="T1749" s="714" t="n">
        <v>6.66</v>
      </c>
      <c r="U1749" s="715"/>
      <c r="V1749" s="262" t="n">
        <f aca="false">SUM(W1749:CI1749)</f>
        <v>0</v>
      </c>
      <c r="W1749" s="243" t="n">
        <v>0</v>
      </c>
      <c r="X1749" s="243" t="n">
        <v>0</v>
      </c>
      <c r="Y1749" s="243" t="n">
        <v>0</v>
      </c>
      <c r="Z1749" s="243" t="n">
        <v>0</v>
      </c>
      <c r="AA1749" s="243" t="n">
        <v>0</v>
      </c>
      <c r="AB1749" s="243" t="n">
        <v>0</v>
      </c>
      <c r="AC1749" s="243" t="n">
        <v>0</v>
      </c>
      <c r="AD1749" s="243" t="n">
        <v>0</v>
      </c>
      <c r="AE1749" s="243" t="n">
        <v>0</v>
      </c>
      <c r="AF1749" s="243" t="n">
        <v>0</v>
      </c>
      <c r="AG1749" s="243" t="n">
        <v>0</v>
      </c>
      <c r="AH1749" s="518" t="n">
        <v>0</v>
      </c>
      <c r="AI1749" s="243" t="n">
        <v>0</v>
      </c>
      <c r="AJ1749" s="243" t="n">
        <v>0</v>
      </c>
      <c r="AK1749" s="518" t="n">
        <v>0</v>
      </c>
      <c r="AL1749" s="518" t="n">
        <v>0</v>
      </c>
      <c r="AM1749" s="518" t="n">
        <v>0</v>
      </c>
      <c r="AN1749" s="518" t="n">
        <v>0</v>
      </c>
      <c r="AO1749" s="518" t="n">
        <v>0</v>
      </c>
      <c r="AP1749" s="518" t="n">
        <v>0</v>
      </c>
      <c r="AQ1749" s="518" t="n">
        <v>0</v>
      </c>
      <c r="AR1749" s="518" t="n">
        <v>0</v>
      </c>
      <c r="AS1749" s="518" t="n">
        <v>0</v>
      </c>
      <c r="AT1749" s="518" t="n">
        <v>0</v>
      </c>
      <c r="AU1749" s="518" t="n">
        <v>0</v>
      </c>
      <c r="AV1749" s="518" t="n">
        <v>0</v>
      </c>
      <c r="AW1749" s="518" t="n">
        <v>0</v>
      </c>
      <c r="AX1749" s="518" t="n">
        <v>0</v>
      </c>
      <c r="AY1749" s="518" t="n">
        <v>0</v>
      </c>
      <c r="AZ1749" s="518" t="n">
        <v>0</v>
      </c>
      <c r="BA1749" s="518" t="n">
        <v>0</v>
      </c>
      <c r="BB1749" s="518" t="n">
        <v>0</v>
      </c>
      <c r="BC1749" s="518" t="n">
        <v>0</v>
      </c>
      <c r="BD1749" s="518" t="n">
        <v>0</v>
      </c>
      <c r="BE1749" s="518" t="n">
        <v>0</v>
      </c>
      <c r="BF1749" s="518" t="n">
        <v>0</v>
      </c>
      <c r="BG1749" s="518" t="n">
        <v>0</v>
      </c>
      <c r="BH1749" s="518" t="n">
        <v>0</v>
      </c>
      <c r="BI1749" s="518" t="n">
        <v>0</v>
      </c>
      <c r="BJ1749" s="518"/>
      <c r="BK1749" s="518"/>
      <c r="BL1749" s="518" t="n">
        <v>0</v>
      </c>
      <c r="BM1749" s="518"/>
      <c r="BN1749" s="518"/>
      <c r="BO1749" s="518"/>
      <c r="BP1749" s="518"/>
      <c r="BQ1749" s="518"/>
      <c r="BR1749" s="518"/>
      <c r="BS1749" s="518"/>
      <c r="BT1749" s="518"/>
      <c r="BU1749" s="518"/>
      <c r="BV1749" s="518" t="n">
        <v>0</v>
      </c>
      <c r="BW1749" s="518" t="n">
        <v>0</v>
      </c>
      <c r="BX1749" s="518" t="n">
        <v>0</v>
      </c>
      <c r="BY1749" s="518" t="n">
        <v>0</v>
      </c>
      <c r="BZ1749" s="518" t="n">
        <v>0</v>
      </c>
      <c r="CA1749" s="518" t="n">
        <v>0</v>
      </c>
      <c r="CB1749" s="518" t="n">
        <v>0</v>
      </c>
      <c r="CC1749" s="518" t="n">
        <v>0</v>
      </c>
      <c r="CD1749" s="518" t="n">
        <v>0</v>
      </c>
      <c r="CE1749" s="518" t="n">
        <v>0</v>
      </c>
      <c r="CF1749" s="518" t="n">
        <v>0</v>
      </c>
      <c r="CG1749" s="518" t="n">
        <v>0</v>
      </c>
      <c r="CH1749" s="518"/>
      <c r="CI1749" s="716"/>
      <c r="CL1749" s="48" t="n">
        <v>0</v>
      </c>
      <c r="CM1749" s="48" t="n">
        <f aca="false">CL1749-V1749</f>
        <v>0</v>
      </c>
      <c r="CN1749" s="702" t="n">
        <f aca="false">SUM(CO1749:DR1749)</f>
        <v>0</v>
      </c>
      <c r="CO1749" s="703" t="n">
        <v>0</v>
      </c>
      <c r="CP1749" s="703"/>
      <c r="CQ1749" s="703" t="n">
        <v>0</v>
      </c>
      <c r="CR1749" s="703"/>
      <c r="CS1749" s="703" t="n">
        <v>0</v>
      </c>
      <c r="CT1749" s="703" t="n">
        <v>0</v>
      </c>
      <c r="CU1749" s="703"/>
      <c r="CV1749" s="703"/>
      <c r="CW1749" s="703"/>
      <c r="CX1749" s="703" t="n">
        <v>0</v>
      </c>
      <c r="CY1749" s="703" t="n">
        <v>0</v>
      </c>
      <c r="CZ1749" s="703" t="n">
        <v>0</v>
      </c>
      <c r="DA1749" s="703"/>
      <c r="DB1749" s="703"/>
      <c r="DC1749" s="703"/>
      <c r="DD1749" s="703"/>
      <c r="DE1749" s="703" t="n">
        <v>0</v>
      </c>
      <c r="DF1749" s="703"/>
      <c r="DG1749" s="703" t="n">
        <v>0</v>
      </c>
      <c r="DH1749" s="703" t="n">
        <v>0</v>
      </c>
      <c r="DI1749" s="703" t="n">
        <v>0</v>
      </c>
      <c r="DJ1749" s="703" t="n">
        <v>0</v>
      </c>
      <c r="DK1749" s="703" t="n">
        <v>0</v>
      </c>
      <c r="DL1749" s="703" t="n">
        <v>0</v>
      </c>
      <c r="DM1749" s="703"/>
      <c r="DN1749" s="703"/>
      <c r="DO1749" s="703"/>
      <c r="DP1749" s="703"/>
      <c r="DQ1749" s="703"/>
      <c r="DR1749" s="703"/>
      <c r="DS1749" s="704" t="n">
        <f aca="false">CN1749-V1749</f>
        <v>0</v>
      </c>
      <c r="DT1749" s="553"/>
      <c r="DU1749" s="48"/>
    </row>
    <row r="1750" customFormat="false" ht="15" hidden="false" customHeight="true" outlineLevel="0" collapsed="false">
      <c r="A1750" s="705" t="n">
        <f aca="false">A1749+1</f>
        <v>1741</v>
      </c>
      <c r="B1750" s="706" t="s">
        <v>3147</v>
      </c>
      <c r="C1750" s="706" t="s">
        <v>33</v>
      </c>
      <c r="D1750" s="706" t="s">
        <v>3148</v>
      </c>
      <c r="E1750" s="243" t="n">
        <f aca="false">COUNTIF($G$10:$G$1856,$G1750)</f>
        <v>1</v>
      </c>
      <c r="F1750" s="706"/>
      <c r="G1750" s="706" t="s">
        <v>3797</v>
      </c>
      <c r="H1750" s="707" t="s">
        <v>3160</v>
      </c>
      <c r="I1750" s="708" t="s">
        <v>3161</v>
      </c>
      <c r="J1750" s="707" t="s">
        <v>305</v>
      </c>
      <c r="K1750" s="709" t="n">
        <v>0</v>
      </c>
      <c r="L1750" s="707" t="s">
        <v>304</v>
      </c>
      <c r="M1750" s="708" t="s">
        <v>3162</v>
      </c>
      <c r="N1750" s="710" t="s">
        <v>934</v>
      </c>
      <c r="O1750" s="512" t="n">
        <v>1</v>
      </c>
      <c r="P1750" s="512" t="n">
        <v>1</v>
      </c>
      <c r="Q1750" s="711" t="n">
        <v>0.002872422</v>
      </c>
      <c r="R1750" s="712"/>
      <c r="S1750" s="713"/>
      <c r="T1750" s="714" t="n">
        <v>6.66</v>
      </c>
      <c r="U1750" s="715"/>
      <c r="V1750" s="262" t="n">
        <f aca="false">SUM(W1750:CI1750)</f>
        <v>0</v>
      </c>
      <c r="W1750" s="243" t="n">
        <v>0</v>
      </c>
      <c r="X1750" s="243" t="n">
        <v>0</v>
      </c>
      <c r="Y1750" s="243" t="n">
        <v>0</v>
      </c>
      <c r="Z1750" s="243" t="n">
        <v>0</v>
      </c>
      <c r="AA1750" s="243" t="n">
        <v>0</v>
      </c>
      <c r="AB1750" s="243" t="n">
        <v>0</v>
      </c>
      <c r="AC1750" s="243" t="n">
        <v>0</v>
      </c>
      <c r="AD1750" s="243" t="n">
        <v>0</v>
      </c>
      <c r="AE1750" s="243" t="n">
        <v>0</v>
      </c>
      <c r="AF1750" s="243" t="n">
        <v>0</v>
      </c>
      <c r="AG1750" s="243" t="n">
        <v>0</v>
      </c>
      <c r="AH1750" s="518" t="n">
        <v>0</v>
      </c>
      <c r="AI1750" s="243" t="n">
        <v>0</v>
      </c>
      <c r="AJ1750" s="243" t="n">
        <v>0</v>
      </c>
      <c r="AK1750" s="518" t="n">
        <v>0</v>
      </c>
      <c r="AL1750" s="518" t="n">
        <v>0</v>
      </c>
      <c r="AM1750" s="518" t="n">
        <v>0</v>
      </c>
      <c r="AN1750" s="518" t="n">
        <v>0</v>
      </c>
      <c r="AO1750" s="518" t="n">
        <v>0</v>
      </c>
      <c r="AP1750" s="518" t="n">
        <v>0</v>
      </c>
      <c r="AQ1750" s="518" t="n">
        <v>0</v>
      </c>
      <c r="AR1750" s="518" t="n">
        <v>0</v>
      </c>
      <c r="AS1750" s="518" t="n">
        <v>0</v>
      </c>
      <c r="AT1750" s="518" t="n">
        <v>0</v>
      </c>
      <c r="AU1750" s="518" t="n">
        <v>0</v>
      </c>
      <c r="AV1750" s="518" t="n">
        <v>0</v>
      </c>
      <c r="AW1750" s="518" t="n">
        <v>0</v>
      </c>
      <c r="AX1750" s="518" t="n">
        <v>0</v>
      </c>
      <c r="AY1750" s="518" t="n">
        <v>0</v>
      </c>
      <c r="AZ1750" s="518" t="n">
        <v>0</v>
      </c>
      <c r="BA1750" s="518" t="n">
        <v>0</v>
      </c>
      <c r="BB1750" s="518" t="n">
        <v>0</v>
      </c>
      <c r="BC1750" s="518" t="n">
        <v>0</v>
      </c>
      <c r="BD1750" s="518" t="n">
        <v>0</v>
      </c>
      <c r="BE1750" s="518" t="n">
        <v>0</v>
      </c>
      <c r="BF1750" s="518" t="n">
        <v>0</v>
      </c>
      <c r="BG1750" s="518" t="n">
        <v>0</v>
      </c>
      <c r="BH1750" s="518" t="n">
        <v>0</v>
      </c>
      <c r="BI1750" s="518" t="n">
        <v>0</v>
      </c>
      <c r="BJ1750" s="518"/>
      <c r="BK1750" s="518"/>
      <c r="BL1750" s="518" t="n">
        <v>0</v>
      </c>
      <c r="BM1750" s="518"/>
      <c r="BN1750" s="518"/>
      <c r="BO1750" s="518"/>
      <c r="BP1750" s="518"/>
      <c r="BQ1750" s="518"/>
      <c r="BR1750" s="518"/>
      <c r="BS1750" s="518"/>
      <c r="BT1750" s="518"/>
      <c r="BU1750" s="518"/>
      <c r="BV1750" s="518" t="n">
        <v>0</v>
      </c>
      <c r="BW1750" s="518" t="n">
        <v>0</v>
      </c>
      <c r="BX1750" s="518" t="n">
        <v>0</v>
      </c>
      <c r="BY1750" s="518" t="n">
        <v>0</v>
      </c>
      <c r="BZ1750" s="518" t="n">
        <v>0</v>
      </c>
      <c r="CA1750" s="518" t="n">
        <v>0</v>
      </c>
      <c r="CB1750" s="518" t="n">
        <v>0</v>
      </c>
      <c r="CC1750" s="518" t="n">
        <v>0</v>
      </c>
      <c r="CD1750" s="518" t="n">
        <v>0</v>
      </c>
      <c r="CE1750" s="518" t="n">
        <v>0</v>
      </c>
      <c r="CF1750" s="518" t="n">
        <v>0</v>
      </c>
      <c r="CG1750" s="518" t="n">
        <v>0</v>
      </c>
      <c r="CH1750" s="518"/>
      <c r="CI1750" s="716"/>
      <c r="CL1750" s="48" t="n">
        <v>0</v>
      </c>
      <c r="CM1750" s="48" t="n">
        <f aca="false">CL1750-V1750</f>
        <v>0</v>
      </c>
      <c r="CN1750" s="702" t="n">
        <f aca="false">SUM(CO1750:DR1750)</f>
        <v>0</v>
      </c>
      <c r="CO1750" s="703" t="n">
        <v>0</v>
      </c>
      <c r="CP1750" s="703"/>
      <c r="CQ1750" s="703" t="n">
        <v>0</v>
      </c>
      <c r="CR1750" s="703"/>
      <c r="CS1750" s="703" t="n">
        <v>0</v>
      </c>
      <c r="CT1750" s="703" t="n">
        <v>0</v>
      </c>
      <c r="CU1750" s="703"/>
      <c r="CV1750" s="703"/>
      <c r="CW1750" s="703"/>
      <c r="CX1750" s="703" t="n">
        <v>0</v>
      </c>
      <c r="CY1750" s="703" t="n">
        <v>0</v>
      </c>
      <c r="CZ1750" s="703" t="n">
        <v>0</v>
      </c>
      <c r="DA1750" s="703"/>
      <c r="DB1750" s="703"/>
      <c r="DC1750" s="703"/>
      <c r="DD1750" s="703"/>
      <c r="DE1750" s="703" t="n">
        <v>0</v>
      </c>
      <c r="DF1750" s="703"/>
      <c r="DG1750" s="703" t="n">
        <v>0</v>
      </c>
      <c r="DH1750" s="703" t="n">
        <v>0</v>
      </c>
      <c r="DI1750" s="703" t="n">
        <v>0</v>
      </c>
      <c r="DJ1750" s="703" t="n">
        <v>0</v>
      </c>
      <c r="DK1750" s="703" t="n">
        <v>0</v>
      </c>
      <c r="DL1750" s="703" t="n">
        <v>0</v>
      </c>
      <c r="DM1750" s="703"/>
      <c r="DN1750" s="703"/>
      <c r="DO1750" s="703"/>
      <c r="DP1750" s="703"/>
      <c r="DQ1750" s="703"/>
      <c r="DR1750" s="703"/>
      <c r="DS1750" s="704" t="n">
        <f aca="false">CN1750-V1750</f>
        <v>0</v>
      </c>
      <c r="DT1750" s="553"/>
      <c r="DU1750" s="48"/>
    </row>
    <row r="1751" customFormat="false" ht="15" hidden="false" customHeight="true" outlineLevel="0" collapsed="false">
      <c r="A1751" s="705" t="n">
        <f aca="false">A1750+1</f>
        <v>1742</v>
      </c>
      <c r="B1751" s="706" t="s">
        <v>3147</v>
      </c>
      <c r="C1751" s="706" t="s">
        <v>33</v>
      </c>
      <c r="D1751" s="706" t="s">
        <v>3148</v>
      </c>
      <c r="E1751" s="243" t="n">
        <f aca="false">COUNTIF($G$10:$G$1856,$G1751)</f>
        <v>1</v>
      </c>
      <c r="F1751" s="706"/>
      <c r="G1751" s="706" t="s">
        <v>3798</v>
      </c>
      <c r="H1751" s="707" t="s">
        <v>3164</v>
      </c>
      <c r="I1751" s="708" t="s">
        <v>1212</v>
      </c>
      <c r="J1751" s="707" t="s">
        <v>305</v>
      </c>
      <c r="K1751" s="709" t="n">
        <v>0</v>
      </c>
      <c r="L1751" s="707" t="s">
        <v>304</v>
      </c>
      <c r="M1751" s="708" t="s">
        <v>3165</v>
      </c>
      <c r="N1751" s="710" t="s">
        <v>934</v>
      </c>
      <c r="O1751" s="512" t="n">
        <v>1</v>
      </c>
      <c r="P1751" s="512" t="n">
        <v>1</v>
      </c>
      <c r="Q1751" s="711" t="n">
        <v>0.00070686</v>
      </c>
      <c r="R1751" s="712"/>
      <c r="S1751" s="713"/>
      <c r="T1751" s="714" t="n">
        <v>1.64</v>
      </c>
      <c r="U1751" s="715"/>
      <c r="V1751" s="262" t="n">
        <f aca="false">SUM(W1751:CI1751)</f>
        <v>0</v>
      </c>
      <c r="W1751" s="243" t="n">
        <v>0</v>
      </c>
      <c r="X1751" s="243" t="n">
        <v>0</v>
      </c>
      <c r="Y1751" s="243" t="n">
        <v>0</v>
      </c>
      <c r="Z1751" s="243" t="n">
        <v>0</v>
      </c>
      <c r="AA1751" s="243" t="n">
        <v>0</v>
      </c>
      <c r="AB1751" s="243" t="n">
        <v>0</v>
      </c>
      <c r="AC1751" s="243" t="n">
        <v>0</v>
      </c>
      <c r="AD1751" s="243" t="n">
        <v>0</v>
      </c>
      <c r="AE1751" s="243" t="n">
        <v>0</v>
      </c>
      <c r="AF1751" s="243" t="n">
        <v>0</v>
      </c>
      <c r="AG1751" s="243" t="n">
        <v>0</v>
      </c>
      <c r="AH1751" s="518" t="n">
        <v>0</v>
      </c>
      <c r="AI1751" s="243" t="n">
        <v>0</v>
      </c>
      <c r="AJ1751" s="243" t="n">
        <v>0</v>
      </c>
      <c r="AK1751" s="518" t="n">
        <v>0</v>
      </c>
      <c r="AL1751" s="518" t="n">
        <v>0</v>
      </c>
      <c r="AM1751" s="518" t="n">
        <v>0</v>
      </c>
      <c r="AN1751" s="518" t="n">
        <v>0</v>
      </c>
      <c r="AO1751" s="518" t="n">
        <v>0</v>
      </c>
      <c r="AP1751" s="518" t="n">
        <v>0</v>
      </c>
      <c r="AQ1751" s="518" t="n">
        <v>0</v>
      </c>
      <c r="AR1751" s="518" t="n">
        <v>0</v>
      </c>
      <c r="AS1751" s="518" t="n">
        <v>0</v>
      </c>
      <c r="AT1751" s="518" t="n">
        <v>0</v>
      </c>
      <c r="AU1751" s="518" t="n">
        <v>0</v>
      </c>
      <c r="AV1751" s="518" t="n">
        <v>0</v>
      </c>
      <c r="AW1751" s="518" t="n">
        <v>0</v>
      </c>
      <c r="AX1751" s="518" t="n">
        <v>0</v>
      </c>
      <c r="AY1751" s="518" t="n">
        <v>0</v>
      </c>
      <c r="AZ1751" s="518" t="n">
        <v>0</v>
      </c>
      <c r="BA1751" s="518" t="n">
        <v>0</v>
      </c>
      <c r="BB1751" s="518" t="n">
        <v>0</v>
      </c>
      <c r="BC1751" s="518" t="n">
        <v>0</v>
      </c>
      <c r="BD1751" s="518" t="n">
        <v>0</v>
      </c>
      <c r="BE1751" s="518" t="n">
        <v>0</v>
      </c>
      <c r="BF1751" s="518" t="n">
        <v>0</v>
      </c>
      <c r="BG1751" s="518" t="n">
        <v>0</v>
      </c>
      <c r="BH1751" s="518" t="n">
        <v>0</v>
      </c>
      <c r="BI1751" s="518" t="n">
        <v>0</v>
      </c>
      <c r="BJ1751" s="518"/>
      <c r="BK1751" s="518"/>
      <c r="BL1751" s="518" t="n">
        <v>0</v>
      </c>
      <c r="BM1751" s="518"/>
      <c r="BN1751" s="518"/>
      <c r="BO1751" s="518"/>
      <c r="BP1751" s="518"/>
      <c r="BQ1751" s="518"/>
      <c r="BR1751" s="518"/>
      <c r="BS1751" s="518"/>
      <c r="BT1751" s="518"/>
      <c r="BU1751" s="518"/>
      <c r="BV1751" s="518" t="n">
        <v>0</v>
      </c>
      <c r="BW1751" s="518" t="n">
        <v>0</v>
      </c>
      <c r="BX1751" s="518" t="n">
        <v>0</v>
      </c>
      <c r="BY1751" s="518" t="n">
        <v>0</v>
      </c>
      <c r="BZ1751" s="518" t="n">
        <v>0</v>
      </c>
      <c r="CA1751" s="518" t="n">
        <v>0</v>
      </c>
      <c r="CB1751" s="518" t="n">
        <v>0</v>
      </c>
      <c r="CC1751" s="518" t="n">
        <v>0</v>
      </c>
      <c r="CD1751" s="518" t="n">
        <v>0</v>
      </c>
      <c r="CE1751" s="518" t="n">
        <v>0</v>
      </c>
      <c r="CF1751" s="518" t="n">
        <v>0</v>
      </c>
      <c r="CG1751" s="518" t="n">
        <v>0</v>
      </c>
      <c r="CH1751" s="518"/>
      <c r="CI1751" s="716"/>
      <c r="CL1751" s="48" t="n">
        <v>0</v>
      </c>
      <c r="CM1751" s="48" t="n">
        <f aca="false">CL1751-V1751</f>
        <v>0</v>
      </c>
      <c r="CN1751" s="702" t="n">
        <f aca="false">SUM(CO1751:DR1751)</f>
        <v>0</v>
      </c>
      <c r="CO1751" s="703" t="n">
        <v>0</v>
      </c>
      <c r="CP1751" s="703"/>
      <c r="CQ1751" s="703" t="n">
        <v>0</v>
      </c>
      <c r="CR1751" s="703"/>
      <c r="CS1751" s="703" t="n">
        <v>0</v>
      </c>
      <c r="CT1751" s="703" t="n">
        <v>0</v>
      </c>
      <c r="CU1751" s="703"/>
      <c r="CV1751" s="703"/>
      <c r="CW1751" s="703"/>
      <c r="CX1751" s="703" t="n">
        <v>0</v>
      </c>
      <c r="CY1751" s="703" t="n">
        <v>0</v>
      </c>
      <c r="CZ1751" s="703" t="n">
        <v>0</v>
      </c>
      <c r="DA1751" s="703"/>
      <c r="DB1751" s="703"/>
      <c r="DC1751" s="703"/>
      <c r="DD1751" s="703"/>
      <c r="DE1751" s="703" t="n">
        <v>0</v>
      </c>
      <c r="DF1751" s="703"/>
      <c r="DG1751" s="703" t="n">
        <v>0</v>
      </c>
      <c r="DH1751" s="703" t="n">
        <v>0</v>
      </c>
      <c r="DI1751" s="703" t="n">
        <v>0</v>
      </c>
      <c r="DJ1751" s="703" t="n">
        <v>0</v>
      </c>
      <c r="DK1751" s="703" t="n">
        <v>0</v>
      </c>
      <c r="DL1751" s="703" t="n">
        <v>0</v>
      </c>
      <c r="DM1751" s="703"/>
      <c r="DN1751" s="703"/>
      <c r="DO1751" s="703"/>
      <c r="DP1751" s="703"/>
      <c r="DQ1751" s="703"/>
      <c r="DR1751" s="703"/>
      <c r="DS1751" s="704" t="n">
        <f aca="false">CN1751-V1751</f>
        <v>0</v>
      </c>
      <c r="DT1751" s="553"/>
      <c r="DU1751" s="48"/>
    </row>
    <row r="1752" customFormat="false" ht="15" hidden="false" customHeight="true" outlineLevel="0" collapsed="false">
      <c r="A1752" s="705" t="n">
        <f aca="false">A1751+1</f>
        <v>1743</v>
      </c>
      <c r="B1752" s="706" t="s">
        <v>3147</v>
      </c>
      <c r="C1752" s="706" t="s">
        <v>33</v>
      </c>
      <c r="D1752" s="706" t="s">
        <v>3148</v>
      </c>
      <c r="E1752" s="243" t="n">
        <f aca="false">COUNTIF($G$10:$G$1856,$G1752)</f>
        <v>1</v>
      </c>
      <c r="F1752" s="706"/>
      <c r="G1752" s="706" t="s">
        <v>3799</v>
      </c>
      <c r="H1752" s="707" t="s">
        <v>3167</v>
      </c>
      <c r="I1752" s="708" t="s">
        <v>985</v>
      </c>
      <c r="J1752" s="707" t="s">
        <v>305</v>
      </c>
      <c r="K1752" s="709" t="n">
        <v>0</v>
      </c>
      <c r="L1752" s="707" t="s">
        <v>304</v>
      </c>
      <c r="M1752" s="708" t="s">
        <v>1035</v>
      </c>
      <c r="N1752" s="710" t="s">
        <v>934</v>
      </c>
      <c r="O1752" s="512" t="n">
        <v>1</v>
      </c>
      <c r="P1752" s="512" t="n">
        <v>1</v>
      </c>
      <c r="Q1752" s="711" t="n">
        <v>0.006145902</v>
      </c>
      <c r="R1752" s="712"/>
      <c r="S1752" s="713"/>
      <c r="T1752" s="714" t="n">
        <v>14.25</v>
      </c>
      <c r="U1752" s="715"/>
      <c r="V1752" s="262" t="n">
        <f aca="false">SUM(W1752:CI1752)</f>
        <v>0</v>
      </c>
      <c r="W1752" s="243" t="n">
        <v>0</v>
      </c>
      <c r="X1752" s="243" t="n">
        <v>0</v>
      </c>
      <c r="Y1752" s="243" t="n">
        <v>0</v>
      </c>
      <c r="Z1752" s="243" t="n">
        <v>0</v>
      </c>
      <c r="AA1752" s="243" t="n">
        <v>0</v>
      </c>
      <c r="AB1752" s="243" t="n">
        <v>0</v>
      </c>
      <c r="AC1752" s="243" t="n">
        <v>0</v>
      </c>
      <c r="AD1752" s="243" t="n">
        <v>0</v>
      </c>
      <c r="AE1752" s="243" t="n">
        <v>0</v>
      </c>
      <c r="AF1752" s="243" t="n">
        <v>0</v>
      </c>
      <c r="AG1752" s="243" t="n">
        <v>0</v>
      </c>
      <c r="AH1752" s="518" t="n">
        <v>0</v>
      </c>
      <c r="AI1752" s="243" t="n">
        <v>0</v>
      </c>
      <c r="AJ1752" s="243" t="n">
        <v>0</v>
      </c>
      <c r="AK1752" s="518" t="n">
        <v>0</v>
      </c>
      <c r="AL1752" s="518" t="n">
        <v>0</v>
      </c>
      <c r="AM1752" s="518" t="n">
        <v>0</v>
      </c>
      <c r="AN1752" s="518" t="n">
        <v>0</v>
      </c>
      <c r="AO1752" s="518" t="n">
        <v>0</v>
      </c>
      <c r="AP1752" s="518" t="n">
        <v>0</v>
      </c>
      <c r="AQ1752" s="518" t="n">
        <v>0</v>
      </c>
      <c r="AR1752" s="518" t="n">
        <v>0</v>
      </c>
      <c r="AS1752" s="518" t="n">
        <v>0</v>
      </c>
      <c r="AT1752" s="518" t="n">
        <v>0</v>
      </c>
      <c r="AU1752" s="518" t="n">
        <v>0</v>
      </c>
      <c r="AV1752" s="518" t="n">
        <v>0</v>
      </c>
      <c r="AW1752" s="518" t="n">
        <v>0</v>
      </c>
      <c r="AX1752" s="518" t="n">
        <v>0</v>
      </c>
      <c r="AY1752" s="518" t="n">
        <v>0</v>
      </c>
      <c r="AZ1752" s="518" t="n">
        <v>0</v>
      </c>
      <c r="BA1752" s="518" t="n">
        <v>0</v>
      </c>
      <c r="BB1752" s="518" t="n">
        <v>0</v>
      </c>
      <c r="BC1752" s="518" t="n">
        <v>0</v>
      </c>
      <c r="BD1752" s="518" t="n">
        <v>0</v>
      </c>
      <c r="BE1752" s="518" t="n">
        <v>0</v>
      </c>
      <c r="BF1752" s="518" t="n">
        <v>0</v>
      </c>
      <c r="BG1752" s="518" t="n">
        <v>0</v>
      </c>
      <c r="BH1752" s="518" t="n">
        <v>0</v>
      </c>
      <c r="BI1752" s="518" t="n">
        <v>0</v>
      </c>
      <c r="BJ1752" s="518"/>
      <c r="BK1752" s="518"/>
      <c r="BL1752" s="518" t="n">
        <v>0</v>
      </c>
      <c r="BM1752" s="518"/>
      <c r="BN1752" s="518"/>
      <c r="BO1752" s="518"/>
      <c r="BP1752" s="518"/>
      <c r="BQ1752" s="518"/>
      <c r="BR1752" s="518"/>
      <c r="BS1752" s="518"/>
      <c r="BT1752" s="518"/>
      <c r="BU1752" s="518"/>
      <c r="BV1752" s="518" t="n">
        <v>0</v>
      </c>
      <c r="BW1752" s="518" t="n">
        <v>0</v>
      </c>
      <c r="BX1752" s="518" t="n">
        <v>0</v>
      </c>
      <c r="BY1752" s="518" t="n">
        <v>0</v>
      </c>
      <c r="BZ1752" s="518" t="n">
        <v>0</v>
      </c>
      <c r="CA1752" s="518" t="n">
        <v>0</v>
      </c>
      <c r="CB1752" s="518" t="n">
        <v>0</v>
      </c>
      <c r="CC1752" s="518" t="n">
        <v>0</v>
      </c>
      <c r="CD1752" s="518" t="n">
        <v>0</v>
      </c>
      <c r="CE1752" s="518" t="n">
        <v>0</v>
      </c>
      <c r="CF1752" s="518" t="n">
        <v>0</v>
      </c>
      <c r="CG1752" s="518" t="n">
        <v>0</v>
      </c>
      <c r="CH1752" s="518"/>
      <c r="CI1752" s="716"/>
      <c r="CL1752" s="48" t="n">
        <v>0</v>
      </c>
      <c r="CM1752" s="48" t="n">
        <f aca="false">CL1752-V1752</f>
        <v>0</v>
      </c>
      <c r="CN1752" s="702" t="n">
        <f aca="false">SUM(CO1752:DR1752)</f>
        <v>0</v>
      </c>
      <c r="CO1752" s="703" t="n">
        <v>0</v>
      </c>
      <c r="CP1752" s="703"/>
      <c r="CQ1752" s="703" t="n">
        <v>0</v>
      </c>
      <c r="CR1752" s="703"/>
      <c r="CS1752" s="703" t="n">
        <v>0</v>
      </c>
      <c r="CT1752" s="703" t="n">
        <v>0</v>
      </c>
      <c r="CU1752" s="703"/>
      <c r="CV1752" s="703"/>
      <c r="CW1752" s="703"/>
      <c r="CX1752" s="703" t="n">
        <v>0</v>
      </c>
      <c r="CY1752" s="703" t="n">
        <v>0</v>
      </c>
      <c r="CZ1752" s="703" t="n">
        <v>0</v>
      </c>
      <c r="DA1752" s="703"/>
      <c r="DB1752" s="703"/>
      <c r="DC1752" s="703"/>
      <c r="DD1752" s="703"/>
      <c r="DE1752" s="703" t="n">
        <v>0</v>
      </c>
      <c r="DF1752" s="703"/>
      <c r="DG1752" s="703" t="n">
        <v>0</v>
      </c>
      <c r="DH1752" s="703" t="n">
        <v>0</v>
      </c>
      <c r="DI1752" s="703" t="n">
        <v>0</v>
      </c>
      <c r="DJ1752" s="703" t="n">
        <v>0</v>
      </c>
      <c r="DK1752" s="703" t="n">
        <v>0</v>
      </c>
      <c r="DL1752" s="703" t="n">
        <v>0</v>
      </c>
      <c r="DM1752" s="703"/>
      <c r="DN1752" s="703"/>
      <c r="DO1752" s="703"/>
      <c r="DP1752" s="703"/>
      <c r="DQ1752" s="703"/>
      <c r="DR1752" s="703"/>
      <c r="DS1752" s="704" t="n">
        <f aca="false">CN1752-V1752</f>
        <v>0</v>
      </c>
      <c r="DT1752" s="553"/>
      <c r="DU1752" s="48"/>
    </row>
    <row r="1753" customFormat="false" ht="15" hidden="false" customHeight="true" outlineLevel="0" collapsed="false">
      <c r="A1753" s="705" t="n">
        <f aca="false">A1752+1</f>
        <v>1744</v>
      </c>
      <c r="B1753" s="706" t="s">
        <v>3147</v>
      </c>
      <c r="C1753" s="706" t="s">
        <v>33</v>
      </c>
      <c r="D1753" s="706" t="s">
        <v>3148</v>
      </c>
      <c r="E1753" s="243" t="n">
        <f aca="false">COUNTIF($G$10:$G$1856,$G1753)</f>
        <v>1</v>
      </c>
      <c r="F1753" s="706"/>
      <c r="G1753" s="706" t="s">
        <v>3800</v>
      </c>
      <c r="H1753" s="707" t="s">
        <v>3169</v>
      </c>
      <c r="I1753" s="708" t="s">
        <v>2651</v>
      </c>
      <c r="J1753" s="707" t="s">
        <v>305</v>
      </c>
      <c r="K1753" s="709" t="n">
        <v>0</v>
      </c>
      <c r="L1753" s="707" t="s">
        <v>304</v>
      </c>
      <c r="M1753" s="708" t="s">
        <v>2652</v>
      </c>
      <c r="N1753" s="710" t="s">
        <v>934</v>
      </c>
      <c r="O1753" s="512" t="n">
        <v>1</v>
      </c>
      <c r="P1753" s="512" t="n">
        <v>1</v>
      </c>
      <c r="Q1753" s="711" t="n">
        <v>0.003804192</v>
      </c>
      <c r="R1753" s="712"/>
      <c r="S1753" s="713"/>
      <c r="T1753" s="714" t="n">
        <v>8.82</v>
      </c>
      <c r="U1753" s="715"/>
      <c r="V1753" s="262" t="n">
        <f aca="false">SUM(W1753:CI1753)</f>
        <v>0</v>
      </c>
      <c r="W1753" s="243" t="n">
        <v>0</v>
      </c>
      <c r="X1753" s="243" t="n">
        <v>0</v>
      </c>
      <c r="Y1753" s="243" t="n">
        <v>0</v>
      </c>
      <c r="Z1753" s="243" t="n">
        <v>0</v>
      </c>
      <c r="AA1753" s="243" t="n">
        <v>0</v>
      </c>
      <c r="AB1753" s="243" t="n">
        <v>0</v>
      </c>
      <c r="AC1753" s="243" t="n">
        <v>0</v>
      </c>
      <c r="AD1753" s="243" t="n">
        <v>0</v>
      </c>
      <c r="AE1753" s="243" t="n">
        <v>0</v>
      </c>
      <c r="AF1753" s="243" t="n">
        <v>0</v>
      </c>
      <c r="AG1753" s="243" t="n">
        <v>0</v>
      </c>
      <c r="AH1753" s="518" t="n">
        <v>0</v>
      </c>
      <c r="AI1753" s="243" t="n">
        <v>0</v>
      </c>
      <c r="AJ1753" s="243" t="n">
        <v>0</v>
      </c>
      <c r="AK1753" s="518" t="n">
        <v>0</v>
      </c>
      <c r="AL1753" s="518" t="n">
        <v>0</v>
      </c>
      <c r="AM1753" s="518" t="n">
        <v>0</v>
      </c>
      <c r="AN1753" s="518" t="n">
        <v>0</v>
      </c>
      <c r="AO1753" s="518" t="n">
        <v>0</v>
      </c>
      <c r="AP1753" s="518" t="n">
        <v>0</v>
      </c>
      <c r="AQ1753" s="518" t="n">
        <v>0</v>
      </c>
      <c r="AR1753" s="518" t="n">
        <v>0</v>
      </c>
      <c r="AS1753" s="518" t="n">
        <v>0</v>
      </c>
      <c r="AT1753" s="518" t="n">
        <v>0</v>
      </c>
      <c r="AU1753" s="518" t="n">
        <v>0</v>
      </c>
      <c r="AV1753" s="518" t="n">
        <v>0</v>
      </c>
      <c r="AW1753" s="518" t="n">
        <v>0</v>
      </c>
      <c r="AX1753" s="518" t="n">
        <v>0</v>
      </c>
      <c r="AY1753" s="518" t="n">
        <v>0</v>
      </c>
      <c r="AZ1753" s="518" t="n">
        <v>0</v>
      </c>
      <c r="BA1753" s="518" t="n">
        <v>0</v>
      </c>
      <c r="BB1753" s="518" t="n">
        <v>0</v>
      </c>
      <c r="BC1753" s="518" t="n">
        <v>0</v>
      </c>
      <c r="BD1753" s="518" t="n">
        <v>0</v>
      </c>
      <c r="BE1753" s="518" t="n">
        <v>0</v>
      </c>
      <c r="BF1753" s="518" t="n">
        <v>0</v>
      </c>
      <c r="BG1753" s="518" t="n">
        <v>0</v>
      </c>
      <c r="BH1753" s="518" t="n">
        <v>0</v>
      </c>
      <c r="BI1753" s="518" t="n">
        <v>0</v>
      </c>
      <c r="BJ1753" s="518"/>
      <c r="BK1753" s="518"/>
      <c r="BL1753" s="518" t="n">
        <v>0</v>
      </c>
      <c r="BM1753" s="518"/>
      <c r="BN1753" s="518"/>
      <c r="BO1753" s="518"/>
      <c r="BP1753" s="518"/>
      <c r="BQ1753" s="518"/>
      <c r="BR1753" s="518"/>
      <c r="BS1753" s="518"/>
      <c r="BT1753" s="518"/>
      <c r="BU1753" s="518"/>
      <c r="BV1753" s="518" t="n">
        <v>0</v>
      </c>
      <c r="BW1753" s="518" t="n">
        <v>0</v>
      </c>
      <c r="BX1753" s="518" t="n">
        <v>0</v>
      </c>
      <c r="BY1753" s="518" t="n">
        <v>0</v>
      </c>
      <c r="BZ1753" s="518" t="n">
        <v>0</v>
      </c>
      <c r="CA1753" s="518" t="n">
        <v>0</v>
      </c>
      <c r="CB1753" s="518" t="n">
        <v>0</v>
      </c>
      <c r="CC1753" s="518" t="n">
        <v>0</v>
      </c>
      <c r="CD1753" s="518" t="n">
        <v>0</v>
      </c>
      <c r="CE1753" s="518" t="n">
        <v>0</v>
      </c>
      <c r="CF1753" s="518" t="n">
        <v>0</v>
      </c>
      <c r="CG1753" s="518" t="n">
        <v>0</v>
      </c>
      <c r="CH1753" s="518"/>
      <c r="CI1753" s="716"/>
      <c r="CL1753" s="48" t="n">
        <v>0</v>
      </c>
      <c r="CM1753" s="48" t="n">
        <f aca="false">CL1753-V1753</f>
        <v>0</v>
      </c>
      <c r="CN1753" s="702" t="n">
        <f aca="false">SUM(CO1753:DR1753)</f>
        <v>0</v>
      </c>
      <c r="CO1753" s="703" t="n">
        <v>0</v>
      </c>
      <c r="CP1753" s="703"/>
      <c r="CQ1753" s="703" t="n">
        <v>0</v>
      </c>
      <c r="CR1753" s="703"/>
      <c r="CS1753" s="703" t="n">
        <v>0</v>
      </c>
      <c r="CT1753" s="703" t="n">
        <v>0</v>
      </c>
      <c r="CU1753" s="703"/>
      <c r="CV1753" s="703"/>
      <c r="CW1753" s="703"/>
      <c r="CX1753" s="703" t="n">
        <v>0</v>
      </c>
      <c r="CY1753" s="703" t="n">
        <v>0</v>
      </c>
      <c r="CZ1753" s="703" t="n">
        <v>0</v>
      </c>
      <c r="DA1753" s="703"/>
      <c r="DB1753" s="703"/>
      <c r="DC1753" s="703"/>
      <c r="DD1753" s="703"/>
      <c r="DE1753" s="703" t="n">
        <v>0</v>
      </c>
      <c r="DF1753" s="703"/>
      <c r="DG1753" s="703" t="n">
        <v>0</v>
      </c>
      <c r="DH1753" s="703" t="n">
        <v>0</v>
      </c>
      <c r="DI1753" s="703" t="n">
        <v>0</v>
      </c>
      <c r="DJ1753" s="703" t="n">
        <v>0</v>
      </c>
      <c r="DK1753" s="703" t="n">
        <v>0</v>
      </c>
      <c r="DL1753" s="703" t="n">
        <v>0</v>
      </c>
      <c r="DM1753" s="703"/>
      <c r="DN1753" s="703"/>
      <c r="DO1753" s="703"/>
      <c r="DP1753" s="703"/>
      <c r="DQ1753" s="703"/>
      <c r="DR1753" s="703"/>
      <c r="DS1753" s="704" t="n">
        <f aca="false">CN1753-V1753</f>
        <v>0</v>
      </c>
      <c r="DT1753" s="553"/>
      <c r="DU1753" s="48"/>
    </row>
    <row r="1754" customFormat="false" ht="15" hidden="false" customHeight="true" outlineLevel="0" collapsed="false">
      <c r="A1754" s="705" t="n">
        <f aca="false">A1753+1</f>
        <v>1745</v>
      </c>
      <c r="B1754" s="706" t="s">
        <v>3147</v>
      </c>
      <c r="C1754" s="706" t="s">
        <v>33</v>
      </c>
      <c r="D1754" s="706" t="s">
        <v>3148</v>
      </c>
      <c r="E1754" s="243" t="n">
        <f aca="false">COUNTIF($G$10:$G$1856,$G1754)</f>
        <v>1</v>
      </c>
      <c r="F1754" s="706"/>
      <c r="G1754" s="706" t="s">
        <v>3801</v>
      </c>
      <c r="H1754" s="707" t="s">
        <v>3171</v>
      </c>
      <c r="I1754" s="708" t="s">
        <v>3172</v>
      </c>
      <c r="J1754" s="707" t="s">
        <v>305</v>
      </c>
      <c r="K1754" s="709" t="n">
        <v>0</v>
      </c>
      <c r="L1754" s="707" t="s">
        <v>304</v>
      </c>
      <c r="M1754" s="708" t="s">
        <v>3173</v>
      </c>
      <c r="N1754" s="710" t="s">
        <v>934</v>
      </c>
      <c r="O1754" s="512" t="n">
        <v>1</v>
      </c>
      <c r="P1754" s="512" t="n">
        <v>1</v>
      </c>
      <c r="Q1754" s="711" t="n">
        <v>0.00360468</v>
      </c>
      <c r="R1754" s="712"/>
      <c r="S1754" s="713"/>
      <c r="T1754" s="714" t="n">
        <v>8.36</v>
      </c>
      <c r="U1754" s="715"/>
      <c r="V1754" s="262" t="n">
        <f aca="false">SUM(W1754:CI1754)</f>
        <v>0</v>
      </c>
      <c r="W1754" s="243" t="n">
        <v>0</v>
      </c>
      <c r="X1754" s="243" t="n">
        <v>0</v>
      </c>
      <c r="Y1754" s="243" t="n">
        <v>0</v>
      </c>
      <c r="Z1754" s="243" t="n">
        <v>0</v>
      </c>
      <c r="AA1754" s="243" t="n">
        <v>0</v>
      </c>
      <c r="AB1754" s="243" t="n">
        <v>0</v>
      </c>
      <c r="AC1754" s="243" t="n">
        <v>0</v>
      </c>
      <c r="AD1754" s="243" t="n">
        <v>0</v>
      </c>
      <c r="AE1754" s="243" t="n">
        <v>0</v>
      </c>
      <c r="AF1754" s="243" t="n">
        <v>0</v>
      </c>
      <c r="AG1754" s="243" t="n">
        <v>0</v>
      </c>
      <c r="AH1754" s="518" t="n">
        <v>0</v>
      </c>
      <c r="AI1754" s="243" t="n">
        <v>0</v>
      </c>
      <c r="AJ1754" s="243" t="n">
        <v>0</v>
      </c>
      <c r="AK1754" s="518" t="n">
        <v>0</v>
      </c>
      <c r="AL1754" s="518" t="n">
        <v>0</v>
      </c>
      <c r="AM1754" s="518" t="n">
        <v>0</v>
      </c>
      <c r="AN1754" s="518" t="n">
        <v>0</v>
      </c>
      <c r="AO1754" s="518" t="n">
        <v>0</v>
      </c>
      <c r="AP1754" s="518" t="n">
        <v>0</v>
      </c>
      <c r="AQ1754" s="518" t="n">
        <v>0</v>
      </c>
      <c r="AR1754" s="518" t="n">
        <v>0</v>
      </c>
      <c r="AS1754" s="518" t="n">
        <v>0</v>
      </c>
      <c r="AT1754" s="518" t="n">
        <v>0</v>
      </c>
      <c r="AU1754" s="518" t="n">
        <v>0</v>
      </c>
      <c r="AV1754" s="518" t="n">
        <v>0</v>
      </c>
      <c r="AW1754" s="518" t="n">
        <v>0</v>
      </c>
      <c r="AX1754" s="518" t="n">
        <v>0</v>
      </c>
      <c r="AY1754" s="518" t="n">
        <v>0</v>
      </c>
      <c r="AZ1754" s="518" t="n">
        <v>0</v>
      </c>
      <c r="BA1754" s="518" t="n">
        <v>0</v>
      </c>
      <c r="BB1754" s="518" t="n">
        <v>0</v>
      </c>
      <c r="BC1754" s="518" t="n">
        <v>0</v>
      </c>
      <c r="BD1754" s="518" t="n">
        <v>0</v>
      </c>
      <c r="BE1754" s="518" t="n">
        <v>0</v>
      </c>
      <c r="BF1754" s="518" t="n">
        <v>0</v>
      </c>
      <c r="BG1754" s="518" t="n">
        <v>0</v>
      </c>
      <c r="BH1754" s="518" t="n">
        <v>0</v>
      </c>
      <c r="BI1754" s="518" t="n">
        <v>0</v>
      </c>
      <c r="BJ1754" s="518"/>
      <c r="BK1754" s="518"/>
      <c r="BL1754" s="518" t="n">
        <v>0</v>
      </c>
      <c r="BM1754" s="518"/>
      <c r="BN1754" s="518"/>
      <c r="BO1754" s="518"/>
      <c r="BP1754" s="518"/>
      <c r="BQ1754" s="518"/>
      <c r="BR1754" s="518"/>
      <c r="BS1754" s="518"/>
      <c r="BT1754" s="518"/>
      <c r="BU1754" s="518"/>
      <c r="BV1754" s="518" t="n">
        <v>0</v>
      </c>
      <c r="BW1754" s="518" t="n">
        <v>0</v>
      </c>
      <c r="BX1754" s="518" t="n">
        <v>0</v>
      </c>
      <c r="BY1754" s="518" t="n">
        <v>0</v>
      </c>
      <c r="BZ1754" s="518" t="n">
        <v>0</v>
      </c>
      <c r="CA1754" s="518" t="n">
        <v>0</v>
      </c>
      <c r="CB1754" s="518" t="n">
        <v>0</v>
      </c>
      <c r="CC1754" s="518" t="n">
        <v>0</v>
      </c>
      <c r="CD1754" s="518" t="n">
        <v>0</v>
      </c>
      <c r="CE1754" s="518" t="n">
        <v>0</v>
      </c>
      <c r="CF1754" s="518" t="n">
        <v>0</v>
      </c>
      <c r="CG1754" s="518" t="n">
        <v>0</v>
      </c>
      <c r="CH1754" s="518"/>
      <c r="CI1754" s="716"/>
      <c r="CL1754" s="48" t="n">
        <v>0</v>
      </c>
      <c r="CM1754" s="48" t="n">
        <f aca="false">CL1754-V1754</f>
        <v>0</v>
      </c>
      <c r="CN1754" s="702" t="n">
        <f aca="false">SUM(CO1754:DR1754)</f>
        <v>0</v>
      </c>
      <c r="CO1754" s="703" t="n">
        <v>0</v>
      </c>
      <c r="CP1754" s="703"/>
      <c r="CQ1754" s="703" t="n">
        <v>0</v>
      </c>
      <c r="CR1754" s="703"/>
      <c r="CS1754" s="703" t="n">
        <v>0</v>
      </c>
      <c r="CT1754" s="703" t="n">
        <v>0</v>
      </c>
      <c r="CU1754" s="703"/>
      <c r="CV1754" s="703"/>
      <c r="CW1754" s="703"/>
      <c r="CX1754" s="703" t="n">
        <v>0</v>
      </c>
      <c r="CY1754" s="703" t="n">
        <v>0</v>
      </c>
      <c r="CZ1754" s="703" t="n">
        <v>0</v>
      </c>
      <c r="DA1754" s="703"/>
      <c r="DB1754" s="703"/>
      <c r="DC1754" s="703"/>
      <c r="DD1754" s="703"/>
      <c r="DE1754" s="703" t="n">
        <v>0</v>
      </c>
      <c r="DF1754" s="703"/>
      <c r="DG1754" s="703" t="n">
        <v>0</v>
      </c>
      <c r="DH1754" s="703" t="n">
        <v>0</v>
      </c>
      <c r="DI1754" s="703" t="n">
        <v>0</v>
      </c>
      <c r="DJ1754" s="703" t="n">
        <v>0</v>
      </c>
      <c r="DK1754" s="703" t="n">
        <v>0</v>
      </c>
      <c r="DL1754" s="703" t="n">
        <v>0</v>
      </c>
      <c r="DM1754" s="703"/>
      <c r="DN1754" s="703"/>
      <c r="DO1754" s="703"/>
      <c r="DP1754" s="703"/>
      <c r="DQ1754" s="703"/>
      <c r="DR1754" s="703"/>
      <c r="DS1754" s="704" t="n">
        <f aca="false">CN1754-V1754</f>
        <v>0</v>
      </c>
      <c r="DT1754" s="553"/>
      <c r="DU1754" s="48"/>
    </row>
    <row r="1755" customFormat="false" ht="15" hidden="false" customHeight="true" outlineLevel="0" collapsed="false">
      <c r="A1755" s="705" t="n">
        <f aca="false">A1754+1</f>
        <v>1746</v>
      </c>
      <c r="B1755" s="706" t="s">
        <v>3147</v>
      </c>
      <c r="C1755" s="706" t="s">
        <v>33</v>
      </c>
      <c r="D1755" s="706" t="s">
        <v>3148</v>
      </c>
      <c r="E1755" s="243" t="n">
        <f aca="false">COUNTIF($G$10:$G$1856,$G1755)</f>
        <v>1</v>
      </c>
      <c r="F1755" s="706"/>
      <c r="G1755" s="706" t="s">
        <v>3802</v>
      </c>
      <c r="H1755" s="707" t="s">
        <v>3175</v>
      </c>
      <c r="I1755" s="708" t="s">
        <v>3176</v>
      </c>
      <c r="J1755" s="707" t="s">
        <v>305</v>
      </c>
      <c r="K1755" s="709" t="n">
        <v>0</v>
      </c>
      <c r="L1755" s="707" t="s">
        <v>304</v>
      </c>
      <c r="M1755" s="708" t="s">
        <v>3177</v>
      </c>
      <c r="N1755" s="710" t="s">
        <v>934</v>
      </c>
      <c r="O1755" s="512" t="n">
        <v>2</v>
      </c>
      <c r="P1755" s="512" t="n">
        <v>1</v>
      </c>
      <c r="Q1755" s="711" t="n">
        <v>0.00223992</v>
      </c>
      <c r="R1755" s="712"/>
      <c r="S1755" s="713"/>
      <c r="T1755" s="714" t="n">
        <v>5.19</v>
      </c>
      <c r="U1755" s="715"/>
      <c r="V1755" s="262" t="n">
        <f aca="false">SUM(W1755:CI1755)</f>
        <v>0</v>
      </c>
      <c r="W1755" s="243" t="n">
        <v>0</v>
      </c>
      <c r="X1755" s="243" t="n">
        <v>0</v>
      </c>
      <c r="Y1755" s="243" t="n">
        <v>0</v>
      </c>
      <c r="Z1755" s="243" t="n">
        <v>0</v>
      </c>
      <c r="AA1755" s="243" t="n">
        <v>0</v>
      </c>
      <c r="AB1755" s="243" t="n">
        <v>0</v>
      </c>
      <c r="AC1755" s="243" t="n">
        <v>0</v>
      </c>
      <c r="AD1755" s="243" t="n">
        <v>0</v>
      </c>
      <c r="AE1755" s="243" t="n">
        <v>0</v>
      </c>
      <c r="AF1755" s="243" t="n">
        <v>0</v>
      </c>
      <c r="AG1755" s="243" t="n">
        <v>0</v>
      </c>
      <c r="AH1755" s="518" t="n">
        <v>0</v>
      </c>
      <c r="AI1755" s="243" t="n">
        <v>0</v>
      </c>
      <c r="AJ1755" s="243" t="n">
        <v>0</v>
      </c>
      <c r="AK1755" s="518" t="n">
        <v>0</v>
      </c>
      <c r="AL1755" s="518" t="n">
        <v>0</v>
      </c>
      <c r="AM1755" s="518" t="n">
        <v>0</v>
      </c>
      <c r="AN1755" s="518" t="n">
        <v>0</v>
      </c>
      <c r="AO1755" s="518" t="n">
        <v>0</v>
      </c>
      <c r="AP1755" s="518" t="n">
        <v>0</v>
      </c>
      <c r="AQ1755" s="518" t="n">
        <v>0</v>
      </c>
      <c r="AR1755" s="518" t="n">
        <v>0</v>
      </c>
      <c r="AS1755" s="518" t="n">
        <v>0</v>
      </c>
      <c r="AT1755" s="518" t="n">
        <v>0</v>
      </c>
      <c r="AU1755" s="518" t="n">
        <v>0</v>
      </c>
      <c r="AV1755" s="518" t="n">
        <v>0</v>
      </c>
      <c r="AW1755" s="518" t="n">
        <v>0</v>
      </c>
      <c r="AX1755" s="518" t="n">
        <v>0</v>
      </c>
      <c r="AY1755" s="518" t="n">
        <v>0</v>
      </c>
      <c r="AZ1755" s="518" t="n">
        <v>0</v>
      </c>
      <c r="BA1755" s="518" t="n">
        <v>0</v>
      </c>
      <c r="BB1755" s="518" t="n">
        <v>0</v>
      </c>
      <c r="BC1755" s="518" t="n">
        <v>0</v>
      </c>
      <c r="BD1755" s="518" t="n">
        <v>0</v>
      </c>
      <c r="BE1755" s="518" t="n">
        <v>0</v>
      </c>
      <c r="BF1755" s="518" t="n">
        <v>0</v>
      </c>
      <c r="BG1755" s="518" t="n">
        <v>0</v>
      </c>
      <c r="BH1755" s="518" t="n">
        <v>0</v>
      </c>
      <c r="BI1755" s="518" t="n">
        <v>0</v>
      </c>
      <c r="BJ1755" s="518"/>
      <c r="BK1755" s="518"/>
      <c r="BL1755" s="518" t="n">
        <v>0</v>
      </c>
      <c r="BM1755" s="518"/>
      <c r="BN1755" s="518"/>
      <c r="BO1755" s="518"/>
      <c r="BP1755" s="518"/>
      <c r="BQ1755" s="518"/>
      <c r="BR1755" s="518"/>
      <c r="BS1755" s="518"/>
      <c r="BT1755" s="518"/>
      <c r="BU1755" s="518"/>
      <c r="BV1755" s="518" t="n">
        <v>0</v>
      </c>
      <c r="BW1755" s="518" t="n">
        <v>0</v>
      </c>
      <c r="BX1755" s="518" t="n">
        <v>0</v>
      </c>
      <c r="BY1755" s="518" t="n">
        <v>0</v>
      </c>
      <c r="BZ1755" s="518" t="n">
        <v>0</v>
      </c>
      <c r="CA1755" s="518" t="n">
        <v>0</v>
      </c>
      <c r="CB1755" s="518" t="n">
        <v>0</v>
      </c>
      <c r="CC1755" s="518" t="n">
        <v>0</v>
      </c>
      <c r="CD1755" s="518" t="n">
        <v>0</v>
      </c>
      <c r="CE1755" s="518" t="n">
        <v>0</v>
      </c>
      <c r="CF1755" s="518" t="n">
        <v>0</v>
      </c>
      <c r="CG1755" s="518" t="n">
        <v>0</v>
      </c>
      <c r="CH1755" s="518"/>
      <c r="CI1755" s="716"/>
      <c r="CL1755" s="48" t="n">
        <v>0</v>
      </c>
      <c r="CM1755" s="48" t="n">
        <f aca="false">CL1755-V1755</f>
        <v>0</v>
      </c>
      <c r="CN1755" s="702" t="n">
        <f aca="false">SUM(CO1755:DR1755)</f>
        <v>0</v>
      </c>
      <c r="CO1755" s="703" t="n">
        <v>0</v>
      </c>
      <c r="CP1755" s="703"/>
      <c r="CQ1755" s="703" t="n">
        <v>0</v>
      </c>
      <c r="CR1755" s="703"/>
      <c r="CS1755" s="703" t="n">
        <v>0</v>
      </c>
      <c r="CT1755" s="703" t="n">
        <v>0</v>
      </c>
      <c r="CU1755" s="703"/>
      <c r="CV1755" s="703"/>
      <c r="CW1755" s="703"/>
      <c r="CX1755" s="703" t="n">
        <v>0</v>
      </c>
      <c r="CY1755" s="703" t="n">
        <v>0</v>
      </c>
      <c r="CZ1755" s="703" t="n">
        <v>0</v>
      </c>
      <c r="DA1755" s="703"/>
      <c r="DB1755" s="703"/>
      <c r="DC1755" s="703"/>
      <c r="DD1755" s="703"/>
      <c r="DE1755" s="703" t="n">
        <v>0</v>
      </c>
      <c r="DF1755" s="703"/>
      <c r="DG1755" s="703" t="n">
        <v>0</v>
      </c>
      <c r="DH1755" s="703" t="n">
        <v>0</v>
      </c>
      <c r="DI1755" s="703" t="n">
        <v>0</v>
      </c>
      <c r="DJ1755" s="703" t="n">
        <v>0</v>
      </c>
      <c r="DK1755" s="703" t="n">
        <v>0</v>
      </c>
      <c r="DL1755" s="703" t="n">
        <v>0</v>
      </c>
      <c r="DM1755" s="703"/>
      <c r="DN1755" s="703"/>
      <c r="DO1755" s="703"/>
      <c r="DP1755" s="703"/>
      <c r="DQ1755" s="703"/>
      <c r="DR1755" s="703"/>
      <c r="DS1755" s="704" t="n">
        <f aca="false">CN1755-V1755</f>
        <v>0</v>
      </c>
      <c r="DT1755" s="553"/>
      <c r="DU1755" s="48"/>
    </row>
    <row r="1756" customFormat="false" ht="15" hidden="false" customHeight="true" outlineLevel="0" collapsed="false">
      <c r="A1756" s="705" t="n">
        <f aca="false">A1755+1</f>
        <v>1747</v>
      </c>
      <c r="B1756" s="706" t="s">
        <v>3147</v>
      </c>
      <c r="C1756" s="706" t="s">
        <v>33</v>
      </c>
      <c r="D1756" s="706" t="s">
        <v>3148</v>
      </c>
      <c r="E1756" s="243" t="n">
        <f aca="false">COUNTIF($G$10:$G$1856,$G1756)</f>
        <v>1</v>
      </c>
      <c r="F1756" s="706"/>
      <c r="G1756" s="706" t="s">
        <v>3803</v>
      </c>
      <c r="H1756" s="707" t="s">
        <v>3179</v>
      </c>
      <c r="I1756" s="708" t="s">
        <v>1224</v>
      </c>
      <c r="J1756" s="707" t="s">
        <v>305</v>
      </c>
      <c r="K1756" s="709" t="n">
        <v>0</v>
      </c>
      <c r="L1756" s="707" t="s">
        <v>304</v>
      </c>
      <c r="M1756" s="708" t="s">
        <v>1138</v>
      </c>
      <c r="N1756" s="710" t="s">
        <v>934</v>
      </c>
      <c r="O1756" s="512" t="n">
        <v>2</v>
      </c>
      <c r="P1756" s="512" t="n">
        <v>1</v>
      </c>
      <c r="Q1756" s="711" t="n">
        <v>0.001793372</v>
      </c>
      <c r="R1756" s="712"/>
      <c r="S1756" s="713"/>
      <c r="T1756" s="714" t="n">
        <v>4.16</v>
      </c>
      <c r="U1756" s="715"/>
      <c r="V1756" s="262" t="n">
        <f aca="false">SUM(W1756:CI1756)</f>
        <v>0</v>
      </c>
      <c r="W1756" s="243" t="n">
        <v>0</v>
      </c>
      <c r="X1756" s="243" t="n">
        <v>0</v>
      </c>
      <c r="Y1756" s="243" t="n">
        <v>0</v>
      </c>
      <c r="Z1756" s="243" t="n">
        <v>0</v>
      </c>
      <c r="AA1756" s="243" t="n">
        <v>0</v>
      </c>
      <c r="AB1756" s="243" t="n">
        <v>0</v>
      </c>
      <c r="AC1756" s="243" t="n">
        <v>0</v>
      </c>
      <c r="AD1756" s="243" t="n">
        <v>0</v>
      </c>
      <c r="AE1756" s="243" t="n">
        <v>0</v>
      </c>
      <c r="AF1756" s="243" t="n">
        <v>0</v>
      </c>
      <c r="AG1756" s="243" t="n">
        <v>0</v>
      </c>
      <c r="AH1756" s="518" t="n">
        <v>0</v>
      </c>
      <c r="AI1756" s="243" t="n">
        <v>0</v>
      </c>
      <c r="AJ1756" s="243" t="n">
        <v>0</v>
      </c>
      <c r="AK1756" s="518" t="n">
        <v>0</v>
      </c>
      <c r="AL1756" s="518" t="n">
        <v>0</v>
      </c>
      <c r="AM1756" s="518" t="n">
        <v>0</v>
      </c>
      <c r="AN1756" s="518" t="n">
        <v>0</v>
      </c>
      <c r="AO1756" s="518" t="n">
        <v>0</v>
      </c>
      <c r="AP1756" s="518" t="n">
        <v>0</v>
      </c>
      <c r="AQ1756" s="518" t="n">
        <v>0</v>
      </c>
      <c r="AR1756" s="518" t="n">
        <v>0</v>
      </c>
      <c r="AS1756" s="518" t="n">
        <v>0</v>
      </c>
      <c r="AT1756" s="518" t="n">
        <v>0</v>
      </c>
      <c r="AU1756" s="518" t="n">
        <v>0</v>
      </c>
      <c r="AV1756" s="518" t="n">
        <v>0</v>
      </c>
      <c r="AW1756" s="518" t="n">
        <v>0</v>
      </c>
      <c r="AX1756" s="518" t="n">
        <v>0</v>
      </c>
      <c r="AY1756" s="518" t="n">
        <v>0</v>
      </c>
      <c r="AZ1756" s="518" t="n">
        <v>0</v>
      </c>
      <c r="BA1756" s="518" t="n">
        <v>0</v>
      </c>
      <c r="BB1756" s="518" t="n">
        <v>0</v>
      </c>
      <c r="BC1756" s="518" t="n">
        <v>0</v>
      </c>
      <c r="BD1756" s="518" t="n">
        <v>0</v>
      </c>
      <c r="BE1756" s="518" t="n">
        <v>0</v>
      </c>
      <c r="BF1756" s="518" t="n">
        <v>0</v>
      </c>
      <c r="BG1756" s="518" t="n">
        <v>0</v>
      </c>
      <c r="BH1756" s="518" t="n">
        <v>0</v>
      </c>
      <c r="BI1756" s="518" t="n">
        <v>0</v>
      </c>
      <c r="BJ1756" s="518"/>
      <c r="BK1756" s="518"/>
      <c r="BL1756" s="518" t="n">
        <v>0</v>
      </c>
      <c r="BM1756" s="518"/>
      <c r="BN1756" s="518"/>
      <c r="BO1756" s="518"/>
      <c r="BP1756" s="518"/>
      <c r="BQ1756" s="518"/>
      <c r="BR1756" s="518"/>
      <c r="BS1756" s="518"/>
      <c r="BT1756" s="518"/>
      <c r="BU1756" s="518"/>
      <c r="BV1756" s="518" t="n">
        <v>0</v>
      </c>
      <c r="BW1756" s="518" t="n">
        <v>0</v>
      </c>
      <c r="BX1756" s="518" t="n">
        <v>0</v>
      </c>
      <c r="BY1756" s="518" t="n">
        <v>0</v>
      </c>
      <c r="BZ1756" s="518" t="n">
        <v>0</v>
      </c>
      <c r="CA1756" s="518" t="n">
        <v>0</v>
      </c>
      <c r="CB1756" s="518" t="n">
        <v>0</v>
      </c>
      <c r="CC1756" s="518" t="n">
        <v>0</v>
      </c>
      <c r="CD1756" s="518" t="n">
        <v>0</v>
      </c>
      <c r="CE1756" s="518" t="n">
        <v>0</v>
      </c>
      <c r="CF1756" s="518" t="n">
        <v>0</v>
      </c>
      <c r="CG1756" s="518" t="n">
        <v>0</v>
      </c>
      <c r="CH1756" s="518"/>
      <c r="CI1756" s="716"/>
      <c r="CL1756" s="48" t="n">
        <v>0</v>
      </c>
      <c r="CM1756" s="48" t="n">
        <f aca="false">CL1756-V1756</f>
        <v>0</v>
      </c>
      <c r="CN1756" s="702" t="n">
        <f aca="false">SUM(CO1756:DR1756)</f>
        <v>0</v>
      </c>
      <c r="CO1756" s="703" t="n">
        <v>0</v>
      </c>
      <c r="CP1756" s="703"/>
      <c r="CQ1756" s="703" t="n">
        <v>0</v>
      </c>
      <c r="CR1756" s="703"/>
      <c r="CS1756" s="703" t="n">
        <v>0</v>
      </c>
      <c r="CT1756" s="703" t="n">
        <v>0</v>
      </c>
      <c r="CU1756" s="703"/>
      <c r="CV1756" s="703"/>
      <c r="CW1756" s="703"/>
      <c r="CX1756" s="703" t="n">
        <v>0</v>
      </c>
      <c r="CY1756" s="703" t="n">
        <v>0</v>
      </c>
      <c r="CZ1756" s="703" t="n">
        <v>0</v>
      </c>
      <c r="DA1756" s="703"/>
      <c r="DB1756" s="703"/>
      <c r="DC1756" s="703"/>
      <c r="DD1756" s="703"/>
      <c r="DE1756" s="703" t="n">
        <v>0</v>
      </c>
      <c r="DF1756" s="703"/>
      <c r="DG1756" s="703" t="n">
        <v>0</v>
      </c>
      <c r="DH1756" s="703" t="n">
        <v>0</v>
      </c>
      <c r="DI1756" s="703" t="n">
        <v>0</v>
      </c>
      <c r="DJ1756" s="703" t="n">
        <v>0</v>
      </c>
      <c r="DK1756" s="703" t="n">
        <v>0</v>
      </c>
      <c r="DL1756" s="703" t="n">
        <v>0</v>
      </c>
      <c r="DM1756" s="703"/>
      <c r="DN1756" s="703"/>
      <c r="DO1756" s="703"/>
      <c r="DP1756" s="703"/>
      <c r="DQ1756" s="703"/>
      <c r="DR1756" s="703"/>
      <c r="DS1756" s="704" t="n">
        <f aca="false">CN1756-V1756</f>
        <v>0</v>
      </c>
      <c r="DT1756" s="553"/>
      <c r="DU1756" s="48"/>
    </row>
    <row r="1757" customFormat="false" ht="15" hidden="false" customHeight="true" outlineLevel="0" collapsed="false">
      <c r="A1757" s="705" t="n">
        <f aca="false">A1756+1</f>
        <v>1748</v>
      </c>
      <c r="B1757" s="706" t="s">
        <v>3147</v>
      </c>
      <c r="C1757" s="706" t="s">
        <v>33</v>
      </c>
      <c r="D1757" s="706" t="s">
        <v>3148</v>
      </c>
      <c r="E1757" s="243" t="n">
        <f aca="false">COUNTIF($G$10:$G$1856,$G1757)</f>
        <v>1</v>
      </c>
      <c r="F1757" s="706"/>
      <c r="G1757" s="706" t="s">
        <v>3804</v>
      </c>
      <c r="H1757" s="707" t="s">
        <v>3181</v>
      </c>
      <c r="I1757" s="708" t="s">
        <v>977</v>
      </c>
      <c r="J1757" s="707" t="s">
        <v>305</v>
      </c>
      <c r="K1757" s="709" t="n">
        <v>0</v>
      </c>
      <c r="L1757" s="707" t="s">
        <v>304</v>
      </c>
      <c r="M1757" s="708" t="s">
        <v>978</v>
      </c>
      <c r="N1757" s="710" t="s">
        <v>934</v>
      </c>
      <c r="O1757" s="512" t="n">
        <v>1</v>
      </c>
      <c r="P1757" s="512" t="n">
        <v>1</v>
      </c>
      <c r="Q1757" s="711" t="n">
        <v>0.000548235</v>
      </c>
      <c r="R1757" s="712"/>
      <c r="S1757" s="713"/>
      <c r="T1757" s="714" t="n">
        <v>1.27</v>
      </c>
      <c r="U1757" s="715"/>
      <c r="V1757" s="262" t="n">
        <f aca="false">SUM(W1757:CI1757)</f>
        <v>0</v>
      </c>
      <c r="W1757" s="243" t="n">
        <v>0</v>
      </c>
      <c r="X1757" s="243" t="n">
        <v>0</v>
      </c>
      <c r="Y1757" s="243" t="n">
        <v>0</v>
      </c>
      <c r="Z1757" s="243" t="n">
        <v>0</v>
      </c>
      <c r="AA1757" s="243" t="n">
        <v>0</v>
      </c>
      <c r="AB1757" s="243" t="n">
        <v>0</v>
      </c>
      <c r="AC1757" s="243" t="n">
        <v>0</v>
      </c>
      <c r="AD1757" s="243" t="n">
        <v>0</v>
      </c>
      <c r="AE1757" s="243" t="n">
        <v>0</v>
      </c>
      <c r="AF1757" s="243" t="n">
        <v>0</v>
      </c>
      <c r="AG1757" s="243" t="n">
        <v>0</v>
      </c>
      <c r="AH1757" s="518" t="n">
        <v>0</v>
      </c>
      <c r="AI1757" s="243" t="n">
        <v>0</v>
      </c>
      <c r="AJ1757" s="243" t="n">
        <v>0</v>
      </c>
      <c r="AK1757" s="518" t="n">
        <v>0</v>
      </c>
      <c r="AL1757" s="518" t="n">
        <v>0</v>
      </c>
      <c r="AM1757" s="518" t="n">
        <v>0</v>
      </c>
      <c r="AN1757" s="518" t="n">
        <v>0</v>
      </c>
      <c r="AO1757" s="518" t="n">
        <v>0</v>
      </c>
      <c r="AP1757" s="518" t="n">
        <v>0</v>
      </c>
      <c r="AQ1757" s="518" t="n">
        <v>0</v>
      </c>
      <c r="AR1757" s="518" t="n">
        <v>0</v>
      </c>
      <c r="AS1757" s="518" t="n">
        <v>0</v>
      </c>
      <c r="AT1757" s="518" t="n">
        <v>0</v>
      </c>
      <c r="AU1757" s="518" t="n">
        <v>0</v>
      </c>
      <c r="AV1757" s="518" t="n">
        <v>0</v>
      </c>
      <c r="AW1757" s="518" t="n">
        <v>0</v>
      </c>
      <c r="AX1757" s="518" t="n">
        <v>0</v>
      </c>
      <c r="AY1757" s="518" t="n">
        <v>0</v>
      </c>
      <c r="AZ1757" s="518" t="n">
        <v>0</v>
      </c>
      <c r="BA1757" s="518" t="n">
        <v>0</v>
      </c>
      <c r="BB1757" s="518" t="n">
        <v>0</v>
      </c>
      <c r="BC1757" s="518" t="n">
        <v>0</v>
      </c>
      <c r="BD1757" s="518" t="n">
        <v>0</v>
      </c>
      <c r="BE1757" s="518" t="n">
        <v>0</v>
      </c>
      <c r="BF1757" s="518" t="n">
        <v>0</v>
      </c>
      <c r="BG1757" s="518" t="n">
        <v>0</v>
      </c>
      <c r="BH1757" s="518" t="n">
        <v>0</v>
      </c>
      <c r="BI1757" s="518" t="n">
        <v>0</v>
      </c>
      <c r="BJ1757" s="518"/>
      <c r="BK1757" s="518"/>
      <c r="BL1757" s="518" t="n">
        <v>0</v>
      </c>
      <c r="BM1757" s="518"/>
      <c r="BN1757" s="518"/>
      <c r="BO1757" s="518"/>
      <c r="BP1757" s="518"/>
      <c r="BQ1757" s="518"/>
      <c r="BR1757" s="518"/>
      <c r="BS1757" s="518"/>
      <c r="BT1757" s="518"/>
      <c r="BU1757" s="518"/>
      <c r="BV1757" s="518" t="n">
        <v>0</v>
      </c>
      <c r="BW1757" s="518" t="n">
        <v>0</v>
      </c>
      <c r="BX1757" s="518" t="n">
        <v>0</v>
      </c>
      <c r="BY1757" s="518" t="n">
        <v>0</v>
      </c>
      <c r="BZ1757" s="518" t="n">
        <v>0</v>
      </c>
      <c r="CA1757" s="518" t="n">
        <v>0</v>
      </c>
      <c r="CB1757" s="518" t="n">
        <v>0</v>
      </c>
      <c r="CC1757" s="518" t="n">
        <v>0</v>
      </c>
      <c r="CD1757" s="518" t="n">
        <v>0</v>
      </c>
      <c r="CE1757" s="518" t="n">
        <v>0</v>
      </c>
      <c r="CF1757" s="518" t="n">
        <v>0</v>
      </c>
      <c r="CG1757" s="518" t="n">
        <v>0</v>
      </c>
      <c r="CH1757" s="518"/>
      <c r="CI1757" s="716"/>
      <c r="CL1757" s="48" t="n">
        <v>0</v>
      </c>
      <c r="CM1757" s="48" t="n">
        <f aca="false">CL1757-V1757</f>
        <v>0</v>
      </c>
      <c r="CN1757" s="702" t="n">
        <f aca="false">SUM(CO1757:DR1757)</f>
        <v>0</v>
      </c>
      <c r="CO1757" s="703" t="n">
        <v>0</v>
      </c>
      <c r="CP1757" s="703"/>
      <c r="CQ1757" s="703" t="n">
        <v>0</v>
      </c>
      <c r="CR1757" s="703"/>
      <c r="CS1757" s="703" t="n">
        <v>0</v>
      </c>
      <c r="CT1757" s="703" t="n">
        <v>0</v>
      </c>
      <c r="CU1757" s="703"/>
      <c r="CV1757" s="703"/>
      <c r="CW1757" s="703"/>
      <c r="CX1757" s="703" t="n">
        <v>0</v>
      </c>
      <c r="CY1757" s="703" t="n">
        <v>0</v>
      </c>
      <c r="CZ1757" s="703" t="n">
        <v>0</v>
      </c>
      <c r="DA1757" s="703"/>
      <c r="DB1757" s="703"/>
      <c r="DC1757" s="703"/>
      <c r="DD1757" s="703"/>
      <c r="DE1757" s="703" t="n">
        <v>0</v>
      </c>
      <c r="DF1757" s="703"/>
      <c r="DG1757" s="703" t="n">
        <v>0</v>
      </c>
      <c r="DH1757" s="703" t="n">
        <v>0</v>
      </c>
      <c r="DI1757" s="703" t="n">
        <v>0</v>
      </c>
      <c r="DJ1757" s="703" t="n">
        <v>0</v>
      </c>
      <c r="DK1757" s="703" t="n">
        <v>0</v>
      </c>
      <c r="DL1757" s="703" t="n">
        <v>0</v>
      </c>
      <c r="DM1757" s="703"/>
      <c r="DN1757" s="703"/>
      <c r="DO1757" s="703"/>
      <c r="DP1757" s="703"/>
      <c r="DQ1757" s="703"/>
      <c r="DR1757" s="703"/>
      <c r="DS1757" s="704" t="n">
        <f aca="false">CN1757-V1757</f>
        <v>0</v>
      </c>
      <c r="DT1757" s="553"/>
      <c r="DU1757" s="48"/>
    </row>
    <row r="1758" customFormat="false" ht="15" hidden="false" customHeight="true" outlineLevel="0" collapsed="false">
      <c r="A1758" s="705" t="n">
        <f aca="false">A1757+1</f>
        <v>1749</v>
      </c>
      <c r="B1758" s="706" t="s">
        <v>3147</v>
      </c>
      <c r="C1758" s="706" t="s">
        <v>33</v>
      </c>
      <c r="D1758" s="706" t="s">
        <v>3148</v>
      </c>
      <c r="E1758" s="243" t="n">
        <f aca="false">COUNTIF($G$10:$G$1856,$G1758)</f>
        <v>1</v>
      </c>
      <c r="F1758" s="706"/>
      <c r="G1758" s="706" t="s">
        <v>3805</v>
      </c>
      <c r="H1758" s="707" t="s">
        <v>3183</v>
      </c>
      <c r="I1758" s="708" t="s">
        <v>981</v>
      </c>
      <c r="J1758" s="707" t="s">
        <v>305</v>
      </c>
      <c r="K1758" s="709" t="n">
        <v>0</v>
      </c>
      <c r="L1758" s="707" t="s">
        <v>304</v>
      </c>
      <c r="M1758" s="708" t="s">
        <v>982</v>
      </c>
      <c r="N1758" s="710" t="s">
        <v>934</v>
      </c>
      <c r="O1758" s="512" t="n">
        <v>1</v>
      </c>
      <c r="P1758" s="512" t="n">
        <v>1</v>
      </c>
      <c r="Q1758" s="711" t="n">
        <v>0.000548235</v>
      </c>
      <c r="R1758" s="712"/>
      <c r="S1758" s="713"/>
      <c r="T1758" s="714" t="n">
        <v>1.27</v>
      </c>
      <c r="U1758" s="715"/>
      <c r="V1758" s="262" t="n">
        <f aca="false">SUM(W1758:CI1758)</f>
        <v>0</v>
      </c>
      <c r="W1758" s="243" t="n">
        <v>0</v>
      </c>
      <c r="X1758" s="243" t="n">
        <v>0</v>
      </c>
      <c r="Y1758" s="243" t="n">
        <v>0</v>
      </c>
      <c r="Z1758" s="243" t="n">
        <v>0</v>
      </c>
      <c r="AA1758" s="243" t="n">
        <v>0</v>
      </c>
      <c r="AB1758" s="243" t="n">
        <v>0</v>
      </c>
      <c r="AC1758" s="243" t="n">
        <v>0</v>
      </c>
      <c r="AD1758" s="243" t="n">
        <v>0</v>
      </c>
      <c r="AE1758" s="243" t="n">
        <v>0</v>
      </c>
      <c r="AF1758" s="243" t="n">
        <v>0</v>
      </c>
      <c r="AG1758" s="243" t="n">
        <v>0</v>
      </c>
      <c r="AH1758" s="518" t="n">
        <v>0</v>
      </c>
      <c r="AI1758" s="243" t="n">
        <v>0</v>
      </c>
      <c r="AJ1758" s="243" t="n">
        <v>0</v>
      </c>
      <c r="AK1758" s="518" t="n">
        <v>0</v>
      </c>
      <c r="AL1758" s="518" t="n">
        <v>0</v>
      </c>
      <c r="AM1758" s="518" t="n">
        <v>0</v>
      </c>
      <c r="AN1758" s="518" t="n">
        <v>0</v>
      </c>
      <c r="AO1758" s="518" t="n">
        <v>0</v>
      </c>
      <c r="AP1758" s="518" t="n">
        <v>0</v>
      </c>
      <c r="AQ1758" s="518" t="n">
        <v>0</v>
      </c>
      <c r="AR1758" s="518" t="n">
        <v>0</v>
      </c>
      <c r="AS1758" s="518" t="n">
        <v>0</v>
      </c>
      <c r="AT1758" s="518" t="n">
        <v>0</v>
      </c>
      <c r="AU1758" s="518" t="n">
        <v>0</v>
      </c>
      <c r="AV1758" s="518" t="n">
        <v>0</v>
      </c>
      <c r="AW1758" s="518" t="n">
        <v>0</v>
      </c>
      <c r="AX1758" s="518" t="n">
        <v>0</v>
      </c>
      <c r="AY1758" s="518" t="n">
        <v>0</v>
      </c>
      <c r="AZ1758" s="518" t="n">
        <v>0</v>
      </c>
      <c r="BA1758" s="518" t="n">
        <v>0</v>
      </c>
      <c r="BB1758" s="518" t="n">
        <v>0</v>
      </c>
      <c r="BC1758" s="518" t="n">
        <v>0</v>
      </c>
      <c r="BD1758" s="518" t="n">
        <v>0</v>
      </c>
      <c r="BE1758" s="518" t="n">
        <v>0</v>
      </c>
      <c r="BF1758" s="518" t="n">
        <v>0</v>
      </c>
      <c r="BG1758" s="518" t="n">
        <v>0</v>
      </c>
      <c r="BH1758" s="518" t="n">
        <v>0</v>
      </c>
      <c r="BI1758" s="518" t="n">
        <v>0</v>
      </c>
      <c r="BJ1758" s="518"/>
      <c r="BK1758" s="518"/>
      <c r="BL1758" s="518" t="n">
        <v>0</v>
      </c>
      <c r="BM1758" s="518"/>
      <c r="BN1758" s="518"/>
      <c r="BO1758" s="518"/>
      <c r="BP1758" s="518"/>
      <c r="BQ1758" s="518"/>
      <c r="BR1758" s="518"/>
      <c r="BS1758" s="518"/>
      <c r="BT1758" s="518"/>
      <c r="BU1758" s="518"/>
      <c r="BV1758" s="518" t="n">
        <v>0</v>
      </c>
      <c r="BW1758" s="518" t="n">
        <v>0</v>
      </c>
      <c r="BX1758" s="518" t="n">
        <v>0</v>
      </c>
      <c r="BY1758" s="518" t="n">
        <v>0</v>
      </c>
      <c r="BZ1758" s="518" t="n">
        <v>0</v>
      </c>
      <c r="CA1758" s="518" t="n">
        <v>0</v>
      </c>
      <c r="CB1758" s="518" t="n">
        <v>0</v>
      </c>
      <c r="CC1758" s="518" t="n">
        <v>0</v>
      </c>
      <c r="CD1758" s="518" t="n">
        <v>0</v>
      </c>
      <c r="CE1758" s="518" t="n">
        <v>0</v>
      </c>
      <c r="CF1758" s="518" t="n">
        <v>0</v>
      </c>
      <c r="CG1758" s="518" t="n">
        <v>0</v>
      </c>
      <c r="CH1758" s="518"/>
      <c r="CI1758" s="716"/>
      <c r="CL1758" s="48" t="n">
        <v>0</v>
      </c>
      <c r="CM1758" s="48" t="n">
        <f aca="false">CL1758-V1758</f>
        <v>0</v>
      </c>
      <c r="CN1758" s="702" t="n">
        <f aca="false">SUM(CO1758:DR1758)</f>
        <v>0</v>
      </c>
      <c r="CO1758" s="703" t="n">
        <v>0</v>
      </c>
      <c r="CP1758" s="703"/>
      <c r="CQ1758" s="703" t="n">
        <v>0</v>
      </c>
      <c r="CR1758" s="703"/>
      <c r="CS1758" s="703" t="n">
        <v>0</v>
      </c>
      <c r="CT1758" s="703" t="n">
        <v>0</v>
      </c>
      <c r="CU1758" s="703"/>
      <c r="CV1758" s="703"/>
      <c r="CW1758" s="703"/>
      <c r="CX1758" s="703" t="n">
        <v>0</v>
      </c>
      <c r="CY1758" s="703" t="n">
        <v>0</v>
      </c>
      <c r="CZ1758" s="703" t="n">
        <v>0</v>
      </c>
      <c r="DA1758" s="703"/>
      <c r="DB1758" s="703"/>
      <c r="DC1758" s="703"/>
      <c r="DD1758" s="703"/>
      <c r="DE1758" s="703" t="n">
        <v>0</v>
      </c>
      <c r="DF1758" s="703"/>
      <c r="DG1758" s="703" t="n">
        <v>0</v>
      </c>
      <c r="DH1758" s="703" t="n">
        <v>0</v>
      </c>
      <c r="DI1758" s="703" t="n">
        <v>0</v>
      </c>
      <c r="DJ1758" s="703" t="n">
        <v>0</v>
      </c>
      <c r="DK1758" s="703" t="n">
        <v>0</v>
      </c>
      <c r="DL1758" s="703" t="n">
        <v>0</v>
      </c>
      <c r="DM1758" s="703"/>
      <c r="DN1758" s="703"/>
      <c r="DO1758" s="703"/>
      <c r="DP1758" s="703"/>
      <c r="DQ1758" s="703"/>
      <c r="DR1758" s="703"/>
      <c r="DS1758" s="704" t="n">
        <f aca="false">CN1758-V1758</f>
        <v>0</v>
      </c>
      <c r="DT1758" s="553"/>
      <c r="DU1758" s="48"/>
    </row>
    <row r="1759" customFormat="false" ht="15" hidden="false" customHeight="true" outlineLevel="0" collapsed="false">
      <c r="A1759" s="705" t="n">
        <f aca="false">A1758+1</f>
        <v>1750</v>
      </c>
      <c r="B1759" s="706" t="s">
        <v>3147</v>
      </c>
      <c r="C1759" s="706" t="s">
        <v>33</v>
      </c>
      <c r="D1759" s="706" t="s">
        <v>3148</v>
      </c>
      <c r="E1759" s="243" t="n">
        <f aca="false">COUNTIF($G$10:$G$1856,$G1759)</f>
        <v>1</v>
      </c>
      <c r="F1759" s="706"/>
      <c r="G1759" s="706" t="s">
        <v>3806</v>
      </c>
      <c r="H1759" s="707" t="s">
        <v>3185</v>
      </c>
      <c r="I1759" s="708" t="s">
        <v>969</v>
      </c>
      <c r="J1759" s="707" t="s">
        <v>305</v>
      </c>
      <c r="K1759" s="709" t="n">
        <v>0</v>
      </c>
      <c r="L1759" s="707" t="s">
        <v>304</v>
      </c>
      <c r="M1759" s="708" t="s">
        <v>970</v>
      </c>
      <c r="N1759" s="710" t="s">
        <v>934</v>
      </c>
      <c r="O1759" s="512" t="n">
        <v>1</v>
      </c>
      <c r="P1759" s="512" t="n">
        <v>1</v>
      </c>
      <c r="Q1759" s="711" t="n">
        <v>0.00060024</v>
      </c>
      <c r="R1759" s="712"/>
      <c r="S1759" s="713"/>
      <c r="T1759" s="714" t="n">
        <v>1.39</v>
      </c>
      <c r="U1759" s="715"/>
      <c r="V1759" s="262" t="n">
        <f aca="false">SUM(W1759:CI1759)</f>
        <v>0</v>
      </c>
      <c r="W1759" s="243" t="n">
        <v>0</v>
      </c>
      <c r="X1759" s="243" t="n">
        <v>0</v>
      </c>
      <c r="Y1759" s="243" t="n">
        <v>0</v>
      </c>
      <c r="Z1759" s="243" t="n">
        <v>0</v>
      </c>
      <c r="AA1759" s="243" t="n">
        <v>0</v>
      </c>
      <c r="AB1759" s="243" t="n">
        <v>0</v>
      </c>
      <c r="AC1759" s="243" t="n">
        <v>0</v>
      </c>
      <c r="AD1759" s="243" t="n">
        <v>0</v>
      </c>
      <c r="AE1759" s="243" t="n">
        <v>0</v>
      </c>
      <c r="AF1759" s="243" t="n">
        <v>0</v>
      </c>
      <c r="AG1759" s="243" t="n">
        <v>0</v>
      </c>
      <c r="AH1759" s="518" t="n">
        <v>0</v>
      </c>
      <c r="AI1759" s="243" t="n">
        <v>0</v>
      </c>
      <c r="AJ1759" s="243" t="n">
        <v>0</v>
      </c>
      <c r="AK1759" s="518" t="n">
        <v>0</v>
      </c>
      <c r="AL1759" s="518" t="n">
        <v>0</v>
      </c>
      <c r="AM1759" s="518" t="n">
        <v>0</v>
      </c>
      <c r="AN1759" s="518" t="n">
        <v>0</v>
      </c>
      <c r="AO1759" s="518" t="n">
        <v>0</v>
      </c>
      <c r="AP1759" s="518" t="n">
        <v>0</v>
      </c>
      <c r="AQ1759" s="518" t="n">
        <v>0</v>
      </c>
      <c r="AR1759" s="518" t="n">
        <v>0</v>
      </c>
      <c r="AS1759" s="518" t="n">
        <v>0</v>
      </c>
      <c r="AT1759" s="518" t="n">
        <v>0</v>
      </c>
      <c r="AU1759" s="518" t="n">
        <v>0</v>
      </c>
      <c r="AV1759" s="518" t="n">
        <v>0</v>
      </c>
      <c r="AW1759" s="518" t="n">
        <v>0</v>
      </c>
      <c r="AX1759" s="518" t="n">
        <v>0</v>
      </c>
      <c r="AY1759" s="518" t="n">
        <v>0</v>
      </c>
      <c r="AZ1759" s="518" t="n">
        <v>0</v>
      </c>
      <c r="BA1759" s="518" t="n">
        <v>0</v>
      </c>
      <c r="BB1759" s="518" t="n">
        <v>0</v>
      </c>
      <c r="BC1759" s="518" t="n">
        <v>0</v>
      </c>
      <c r="BD1759" s="518" t="n">
        <v>0</v>
      </c>
      <c r="BE1759" s="518" t="n">
        <v>0</v>
      </c>
      <c r="BF1759" s="518" t="n">
        <v>0</v>
      </c>
      <c r="BG1759" s="518" t="n">
        <v>0</v>
      </c>
      <c r="BH1759" s="518" t="n">
        <v>0</v>
      </c>
      <c r="BI1759" s="518" t="n">
        <v>0</v>
      </c>
      <c r="BJ1759" s="518"/>
      <c r="BK1759" s="518"/>
      <c r="BL1759" s="518" t="n">
        <v>0</v>
      </c>
      <c r="BM1759" s="518"/>
      <c r="BN1759" s="518"/>
      <c r="BO1759" s="518"/>
      <c r="BP1759" s="518"/>
      <c r="BQ1759" s="518"/>
      <c r="BR1759" s="518"/>
      <c r="BS1759" s="518"/>
      <c r="BT1759" s="518"/>
      <c r="BU1759" s="518"/>
      <c r="BV1759" s="518" t="n">
        <v>0</v>
      </c>
      <c r="BW1759" s="518" t="n">
        <v>0</v>
      </c>
      <c r="BX1759" s="518" t="n">
        <v>0</v>
      </c>
      <c r="BY1759" s="518" t="n">
        <v>0</v>
      </c>
      <c r="BZ1759" s="518" t="n">
        <v>0</v>
      </c>
      <c r="CA1759" s="518" t="n">
        <v>0</v>
      </c>
      <c r="CB1759" s="518" t="n">
        <v>0</v>
      </c>
      <c r="CC1759" s="518" t="n">
        <v>0</v>
      </c>
      <c r="CD1759" s="518" t="n">
        <v>0</v>
      </c>
      <c r="CE1759" s="518" t="n">
        <v>0</v>
      </c>
      <c r="CF1759" s="518" t="n">
        <v>0</v>
      </c>
      <c r="CG1759" s="518" t="n">
        <v>0</v>
      </c>
      <c r="CH1759" s="518"/>
      <c r="CI1759" s="716"/>
      <c r="CL1759" s="48" t="n">
        <v>0</v>
      </c>
      <c r="CM1759" s="48" t="n">
        <f aca="false">CL1759-V1759</f>
        <v>0</v>
      </c>
      <c r="CN1759" s="702" t="n">
        <f aca="false">SUM(CO1759:DR1759)</f>
        <v>0</v>
      </c>
      <c r="CO1759" s="703" t="n">
        <v>0</v>
      </c>
      <c r="CP1759" s="703"/>
      <c r="CQ1759" s="703" t="n">
        <v>0</v>
      </c>
      <c r="CR1759" s="703"/>
      <c r="CS1759" s="703" t="n">
        <v>0</v>
      </c>
      <c r="CT1759" s="703" t="n">
        <v>0</v>
      </c>
      <c r="CU1759" s="703"/>
      <c r="CV1759" s="703"/>
      <c r="CW1759" s="703"/>
      <c r="CX1759" s="703" t="n">
        <v>0</v>
      </c>
      <c r="CY1759" s="703" t="n">
        <v>0</v>
      </c>
      <c r="CZ1759" s="703" t="n">
        <v>0</v>
      </c>
      <c r="DA1759" s="703"/>
      <c r="DB1759" s="703"/>
      <c r="DC1759" s="703"/>
      <c r="DD1759" s="703"/>
      <c r="DE1759" s="703" t="n">
        <v>0</v>
      </c>
      <c r="DF1759" s="703"/>
      <c r="DG1759" s="703" t="n">
        <v>0</v>
      </c>
      <c r="DH1759" s="703" t="n">
        <v>0</v>
      </c>
      <c r="DI1759" s="703" t="n">
        <v>0</v>
      </c>
      <c r="DJ1759" s="703" t="n">
        <v>0</v>
      </c>
      <c r="DK1759" s="703" t="n">
        <v>0</v>
      </c>
      <c r="DL1759" s="703" t="n">
        <v>0</v>
      </c>
      <c r="DM1759" s="703"/>
      <c r="DN1759" s="703"/>
      <c r="DO1759" s="703"/>
      <c r="DP1759" s="703"/>
      <c r="DQ1759" s="703"/>
      <c r="DR1759" s="703"/>
      <c r="DS1759" s="704" t="n">
        <f aca="false">CN1759-V1759</f>
        <v>0</v>
      </c>
      <c r="DT1759" s="553"/>
      <c r="DU1759" s="48"/>
    </row>
    <row r="1760" customFormat="false" ht="15" hidden="false" customHeight="true" outlineLevel="0" collapsed="false">
      <c r="A1760" s="705" t="n">
        <f aca="false">A1759+1</f>
        <v>1751</v>
      </c>
      <c r="B1760" s="706" t="s">
        <v>3147</v>
      </c>
      <c r="C1760" s="706" t="s">
        <v>33</v>
      </c>
      <c r="D1760" s="706" t="s">
        <v>3148</v>
      </c>
      <c r="E1760" s="243" t="n">
        <f aca="false">COUNTIF($G$10:$G$1856,$G1760)</f>
        <v>1</v>
      </c>
      <c r="F1760" s="706"/>
      <c r="G1760" s="706" t="s">
        <v>3807</v>
      </c>
      <c r="H1760" s="707" t="s">
        <v>3187</v>
      </c>
      <c r="I1760" s="708" t="s">
        <v>973</v>
      </c>
      <c r="J1760" s="707" t="s">
        <v>305</v>
      </c>
      <c r="K1760" s="709" t="n">
        <v>0</v>
      </c>
      <c r="L1760" s="707" t="s">
        <v>304</v>
      </c>
      <c r="M1760" s="708" t="s">
        <v>974</v>
      </c>
      <c r="N1760" s="710" t="s">
        <v>934</v>
      </c>
      <c r="O1760" s="512" t="n">
        <v>1</v>
      </c>
      <c r="P1760" s="512" t="n">
        <v>1</v>
      </c>
      <c r="Q1760" s="711" t="n">
        <v>0.00025071</v>
      </c>
      <c r="R1760" s="712"/>
      <c r="S1760" s="713"/>
      <c r="T1760" s="714" t="n">
        <v>0.58</v>
      </c>
      <c r="U1760" s="715"/>
      <c r="V1760" s="262" t="n">
        <f aca="false">SUM(W1760:CI1760)</f>
        <v>0</v>
      </c>
      <c r="W1760" s="243" t="n">
        <v>0</v>
      </c>
      <c r="X1760" s="243" t="n">
        <v>0</v>
      </c>
      <c r="Y1760" s="243" t="n">
        <v>0</v>
      </c>
      <c r="Z1760" s="243" t="n">
        <v>0</v>
      </c>
      <c r="AA1760" s="243" t="n">
        <v>0</v>
      </c>
      <c r="AB1760" s="243" t="n">
        <v>0</v>
      </c>
      <c r="AC1760" s="243" t="n">
        <v>0</v>
      </c>
      <c r="AD1760" s="243" t="n">
        <v>0</v>
      </c>
      <c r="AE1760" s="243" t="n">
        <v>0</v>
      </c>
      <c r="AF1760" s="243" t="n">
        <v>0</v>
      </c>
      <c r="AG1760" s="243" t="n">
        <v>0</v>
      </c>
      <c r="AH1760" s="518" t="n">
        <v>0</v>
      </c>
      <c r="AI1760" s="243" t="n">
        <v>0</v>
      </c>
      <c r="AJ1760" s="243" t="n">
        <v>0</v>
      </c>
      <c r="AK1760" s="518" t="n">
        <v>0</v>
      </c>
      <c r="AL1760" s="518" t="n">
        <v>0</v>
      </c>
      <c r="AM1760" s="518" t="n">
        <v>0</v>
      </c>
      <c r="AN1760" s="518" t="n">
        <v>0</v>
      </c>
      <c r="AO1760" s="518" t="n">
        <v>0</v>
      </c>
      <c r="AP1760" s="518" t="n">
        <v>0</v>
      </c>
      <c r="AQ1760" s="518" t="n">
        <v>0</v>
      </c>
      <c r="AR1760" s="518" t="n">
        <v>0</v>
      </c>
      <c r="AS1760" s="518" t="n">
        <v>0</v>
      </c>
      <c r="AT1760" s="518" t="n">
        <v>0</v>
      </c>
      <c r="AU1760" s="518" t="n">
        <v>0</v>
      </c>
      <c r="AV1760" s="518" t="n">
        <v>0</v>
      </c>
      <c r="AW1760" s="518" t="n">
        <v>0</v>
      </c>
      <c r="AX1760" s="518" t="n">
        <v>0</v>
      </c>
      <c r="AY1760" s="518" t="n">
        <v>0</v>
      </c>
      <c r="AZ1760" s="518" t="n">
        <v>0</v>
      </c>
      <c r="BA1760" s="518" t="n">
        <v>0</v>
      </c>
      <c r="BB1760" s="518" t="n">
        <v>0</v>
      </c>
      <c r="BC1760" s="518" t="n">
        <v>0</v>
      </c>
      <c r="BD1760" s="518" t="n">
        <v>0</v>
      </c>
      <c r="BE1760" s="518" t="n">
        <v>0</v>
      </c>
      <c r="BF1760" s="518" t="n">
        <v>0</v>
      </c>
      <c r="BG1760" s="518" t="n">
        <v>0</v>
      </c>
      <c r="BH1760" s="518" t="n">
        <v>0</v>
      </c>
      <c r="BI1760" s="518" t="n">
        <v>0</v>
      </c>
      <c r="BJ1760" s="518"/>
      <c r="BK1760" s="518"/>
      <c r="BL1760" s="518" t="n">
        <v>0</v>
      </c>
      <c r="BM1760" s="518"/>
      <c r="BN1760" s="518"/>
      <c r="BO1760" s="518"/>
      <c r="BP1760" s="518"/>
      <c r="BQ1760" s="518"/>
      <c r="BR1760" s="518"/>
      <c r="BS1760" s="518"/>
      <c r="BT1760" s="518"/>
      <c r="BU1760" s="518"/>
      <c r="BV1760" s="518" t="n">
        <v>0</v>
      </c>
      <c r="BW1760" s="518" t="n">
        <v>0</v>
      </c>
      <c r="BX1760" s="518" t="n">
        <v>0</v>
      </c>
      <c r="BY1760" s="518" t="n">
        <v>0</v>
      </c>
      <c r="BZ1760" s="518" t="n">
        <v>0</v>
      </c>
      <c r="CA1760" s="518" t="n">
        <v>0</v>
      </c>
      <c r="CB1760" s="518" t="n">
        <v>0</v>
      </c>
      <c r="CC1760" s="518" t="n">
        <v>0</v>
      </c>
      <c r="CD1760" s="518" t="n">
        <v>0</v>
      </c>
      <c r="CE1760" s="518" t="n">
        <v>0</v>
      </c>
      <c r="CF1760" s="518" t="n">
        <v>0</v>
      </c>
      <c r="CG1760" s="518" t="n">
        <v>0</v>
      </c>
      <c r="CH1760" s="518"/>
      <c r="CI1760" s="716"/>
      <c r="CL1760" s="48" t="n">
        <v>0</v>
      </c>
      <c r="CM1760" s="48" t="n">
        <f aca="false">CL1760-V1760</f>
        <v>0</v>
      </c>
      <c r="CN1760" s="702" t="n">
        <f aca="false">SUM(CO1760:DR1760)</f>
        <v>0</v>
      </c>
      <c r="CO1760" s="703" t="n">
        <v>0</v>
      </c>
      <c r="CP1760" s="703"/>
      <c r="CQ1760" s="703" t="n">
        <v>0</v>
      </c>
      <c r="CR1760" s="703"/>
      <c r="CS1760" s="703" t="n">
        <v>0</v>
      </c>
      <c r="CT1760" s="703" t="n">
        <v>0</v>
      </c>
      <c r="CU1760" s="703"/>
      <c r="CV1760" s="703"/>
      <c r="CW1760" s="703"/>
      <c r="CX1760" s="703" t="n">
        <v>0</v>
      </c>
      <c r="CY1760" s="703" t="n">
        <v>0</v>
      </c>
      <c r="CZ1760" s="703" t="n">
        <v>0</v>
      </c>
      <c r="DA1760" s="703"/>
      <c r="DB1760" s="703"/>
      <c r="DC1760" s="703"/>
      <c r="DD1760" s="703"/>
      <c r="DE1760" s="703" t="n">
        <v>0</v>
      </c>
      <c r="DF1760" s="703"/>
      <c r="DG1760" s="703" t="n">
        <v>0</v>
      </c>
      <c r="DH1760" s="703" t="n">
        <v>0</v>
      </c>
      <c r="DI1760" s="703" t="n">
        <v>0</v>
      </c>
      <c r="DJ1760" s="703" t="n">
        <v>0</v>
      </c>
      <c r="DK1760" s="703" t="n">
        <v>0</v>
      </c>
      <c r="DL1760" s="703" t="n">
        <v>0</v>
      </c>
      <c r="DM1760" s="703"/>
      <c r="DN1760" s="703"/>
      <c r="DO1760" s="703"/>
      <c r="DP1760" s="703"/>
      <c r="DQ1760" s="703"/>
      <c r="DR1760" s="703"/>
      <c r="DS1760" s="704" t="n">
        <f aca="false">CN1760-V1760</f>
        <v>0</v>
      </c>
      <c r="DT1760" s="553"/>
      <c r="DU1760" s="48"/>
    </row>
    <row r="1761" customFormat="false" ht="15" hidden="false" customHeight="true" outlineLevel="0" collapsed="false">
      <c r="A1761" s="705" t="n">
        <f aca="false">A1760+1</f>
        <v>1752</v>
      </c>
      <c r="B1761" s="706" t="s">
        <v>3147</v>
      </c>
      <c r="C1761" s="706" t="s">
        <v>33</v>
      </c>
      <c r="D1761" s="706" t="s">
        <v>3148</v>
      </c>
      <c r="E1761" s="243" t="n">
        <f aca="false">COUNTIF($G$10:$G$1856,$G1761)</f>
        <v>1</v>
      </c>
      <c r="F1761" s="706"/>
      <c r="G1761" s="706" t="s">
        <v>3808</v>
      </c>
      <c r="H1761" s="707" t="s">
        <v>3189</v>
      </c>
      <c r="I1761" s="708" t="s">
        <v>1149</v>
      </c>
      <c r="J1761" s="707" t="s">
        <v>305</v>
      </c>
      <c r="K1761" s="709" t="n">
        <v>0</v>
      </c>
      <c r="L1761" s="707" t="s">
        <v>304</v>
      </c>
      <c r="M1761" s="708" t="s">
        <v>1150</v>
      </c>
      <c r="N1761" s="710" t="s">
        <v>934</v>
      </c>
      <c r="O1761" s="512" t="n">
        <v>1</v>
      </c>
      <c r="P1761" s="512" t="n">
        <v>1</v>
      </c>
      <c r="Q1761" s="711" t="n">
        <v>0.00039555</v>
      </c>
      <c r="R1761" s="712"/>
      <c r="S1761" s="713"/>
      <c r="T1761" s="714" t="n">
        <v>0.92</v>
      </c>
      <c r="U1761" s="715"/>
      <c r="V1761" s="262" t="n">
        <f aca="false">SUM(W1761:CI1761)</f>
        <v>0</v>
      </c>
      <c r="W1761" s="243" t="n">
        <v>0</v>
      </c>
      <c r="X1761" s="243" t="n">
        <v>0</v>
      </c>
      <c r="Y1761" s="243" t="n">
        <v>0</v>
      </c>
      <c r="Z1761" s="243" t="n">
        <v>0</v>
      </c>
      <c r="AA1761" s="243" t="n">
        <v>0</v>
      </c>
      <c r="AB1761" s="243" t="n">
        <v>0</v>
      </c>
      <c r="AC1761" s="243" t="n">
        <v>0</v>
      </c>
      <c r="AD1761" s="243" t="n">
        <v>0</v>
      </c>
      <c r="AE1761" s="243" t="n">
        <v>0</v>
      </c>
      <c r="AF1761" s="243" t="n">
        <v>0</v>
      </c>
      <c r="AG1761" s="243" t="n">
        <v>0</v>
      </c>
      <c r="AH1761" s="518" t="n">
        <v>0</v>
      </c>
      <c r="AI1761" s="243" t="n">
        <v>0</v>
      </c>
      <c r="AJ1761" s="243" t="n">
        <v>0</v>
      </c>
      <c r="AK1761" s="518" t="n">
        <v>0</v>
      </c>
      <c r="AL1761" s="518" t="n">
        <v>0</v>
      </c>
      <c r="AM1761" s="518" t="n">
        <v>0</v>
      </c>
      <c r="AN1761" s="518" t="n">
        <v>0</v>
      </c>
      <c r="AO1761" s="518" t="n">
        <v>0</v>
      </c>
      <c r="AP1761" s="518" t="n">
        <v>0</v>
      </c>
      <c r="AQ1761" s="518" t="n">
        <v>0</v>
      </c>
      <c r="AR1761" s="518" t="n">
        <v>0</v>
      </c>
      <c r="AS1761" s="518" t="n">
        <v>0</v>
      </c>
      <c r="AT1761" s="518" t="n">
        <v>0</v>
      </c>
      <c r="AU1761" s="518" t="n">
        <v>0</v>
      </c>
      <c r="AV1761" s="518" t="n">
        <v>0</v>
      </c>
      <c r="AW1761" s="518" t="n">
        <v>0</v>
      </c>
      <c r="AX1761" s="518" t="n">
        <v>0</v>
      </c>
      <c r="AY1761" s="518" t="n">
        <v>0</v>
      </c>
      <c r="AZ1761" s="518" t="n">
        <v>0</v>
      </c>
      <c r="BA1761" s="518" t="n">
        <v>0</v>
      </c>
      <c r="BB1761" s="518" t="n">
        <v>0</v>
      </c>
      <c r="BC1761" s="518" t="n">
        <v>0</v>
      </c>
      <c r="BD1761" s="518" t="n">
        <v>0</v>
      </c>
      <c r="BE1761" s="518" t="n">
        <v>0</v>
      </c>
      <c r="BF1761" s="518" t="n">
        <v>0</v>
      </c>
      <c r="BG1761" s="518" t="n">
        <v>0</v>
      </c>
      <c r="BH1761" s="518" t="n">
        <v>0</v>
      </c>
      <c r="BI1761" s="518" t="n">
        <v>0</v>
      </c>
      <c r="BJ1761" s="518"/>
      <c r="BK1761" s="518"/>
      <c r="BL1761" s="518" t="n">
        <v>0</v>
      </c>
      <c r="BM1761" s="518"/>
      <c r="BN1761" s="518"/>
      <c r="BO1761" s="518"/>
      <c r="BP1761" s="518"/>
      <c r="BQ1761" s="518"/>
      <c r="BR1761" s="518"/>
      <c r="BS1761" s="518"/>
      <c r="BT1761" s="518"/>
      <c r="BU1761" s="518"/>
      <c r="BV1761" s="518" t="n">
        <v>0</v>
      </c>
      <c r="BW1761" s="518" t="n">
        <v>0</v>
      </c>
      <c r="BX1761" s="518" t="n">
        <v>0</v>
      </c>
      <c r="BY1761" s="518" t="n">
        <v>0</v>
      </c>
      <c r="BZ1761" s="518" t="n">
        <v>0</v>
      </c>
      <c r="CA1761" s="518" t="n">
        <v>0</v>
      </c>
      <c r="CB1761" s="518" t="n">
        <v>0</v>
      </c>
      <c r="CC1761" s="518" t="n">
        <v>0</v>
      </c>
      <c r="CD1761" s="518" t="n">
        <v>0</v>
      </c>
      <c r="CE1761" s="518" t="n">
        <v>0</v>
      </c>
      <c r="CF1761" s="518" t="n">
        <v>0</v>
      </c>
      <c r="CG1761" s="518" t="n">
        <v>0</v>
      </c>
      <c r="CH1761" s="518"/>
      <c r="CI1761" s="716"/>
      <c r="CL1761" s="48" t="n">
        <v>0</v>
      </c>
      <c r="CM1761" s="48" t="n">
        <f aca="false">CL1761-V1761</f>
        <v>0</v>
      </c>
      <c r="CN1761" s="702" t="n">
        <f aca="false">SUM(CO1761:DR1761)</f>
        <v>0</v>
      </c>
      <c r="CO1761" s="703" t="n">
        <v>0</v>
      </c>
      <c r="CP1761" s="703"/>
      <c r="CQ1761" s="703" t="n">
        <v>0</v>
      </c>
      <c r="CR1761" s="703"/>
      <c r="CS1761" s="703" t="n">
        <v>0</v>
      </c>
      <c r="CT1761" s="703" t="n">
        <v>0</v>
      </c>
      <c r="CU1761" s="703"/>
      <c r="CV1761" s="703"/>
      <c r="CW1761" s="703"/>
      <c r="CX1761" s="703" t="n">
        <v>0</v>
      </c>
      <c r="CY1761" s="703" t="n">
        <v>0</v>
      </c>
      <c r="CZ1761" s="703" t="n">
        <v>0</v>
      </c>
      <c r="DA1761" s="703"/>
      <c r="DB1761" s="703"/>
      <c r="DC1761" s="703"/>
      <c r="DD1761" s="703"/>
      <c r="DE1761" s="703" t="n">
        <v>0</v>
      </c>
      <c r="DF1761" s="703"/>
      <c r="DG1761" s="703" t="n">
        <v>0</v>
      </c>
      <c r="DH1761" s="703" t="n">
        <v>0</v>
      </c>
      <c r="DI1761" s="703" t="n">
        <v>0</v>
      </c>
      <c r="DJ1761" s="703" t="n">
        <v>0</v>
      </c>
      <c r="DK1761" s="703" t="n">
        <v>0</v>
      </c>
      <c r="DL1761" s="703" t="n">
        <v>0</v>
      </c>
      <c r="DM1761" s="703"/>
      <c r="DN1761" s="703"/>
      <c r="DO1761" s="703"/>
      <c r="DP1761" s="703"/>
      <c r="DQ1761" s="703"/>
      <c r="DR1761" s="703"/>
      <c r="DS1761" s="704" t="n">
        <f aca="false">CN1761-V1761</f>
        <v>0</v>
      </c>
      <c r="DT1761" s="553"/>
      <c r="DU1761" s="48"/>
    </row>
    <row r="1762" customFormat="false" ht="15" hidden="false" customHeight="true" outlineLevel="0" collapsed="false">
      <c r="A1762" s="705" t="n">
        <f aca="false">A1761+1</f>
        <v>1753</v>
      </c>
      <c r="B1762" s="706" t="s">
        <v>3147</v>
      </c>
      <c r="C1762" s="706" t="s">
        <v>33</v>
      </c>
      <c r="D1762" s="706" t="s">
        <v>3148</v>
      </c>
      <c r="E1762" s="243" t="n">
        <f aca="false">COUNTIF($G$10:$G$1856,$G1762)</f>
        <v>1</v>
      </c>
      <c r="F1762" s="706"/>
      <c r="G1762" s="706" t="s">
        <v>3809</v>
      </c>
      <c r="H1762" s="707" t="s">
        <v>3191</v>
      </c>
      <c r="I1762" s="708" t="s">
        <v>3192</v>
      </c>
      <c r="J1762" s="707" t="s">
        <v>305</v>
      </c>
      <c r="K1762" s="709" t="n">
        <v>0</v>
      </c>
      <c r="L1762" s="707" t="s">
        <v>304</v>
      </c>
      <c r="M1762" s="708" t="s">
        <v>3193</v>
      </c>
      <c r="N1762" s="710" t="s">
        <v>934</v>
      </c>
      <c r="O1762" s="512" t="n">
        <v>1</v>
      </c>
      <c r="P1762" s="512" t="n">
        <v>1</v>
      </c>
      <c r="Q1762" s="711" t="n">
        <v>0.00089397</v>
      </c>
      <c r="R1762" s="712"/>
      <c r="S1762" s="713"/>
      <c r="T1762" s="714" t="n">
        <v>2.07</v>
      </c>
      <c r="U1762" s="715"/>
      <c r="V1762" s="262" t="n">
        <f aca="false">SUM(W1762:CI1762)</f>
        <v>0</v>
      </c>
      <c r="W1762" s="243" t="n">
        <v>0</v>
      </c>
      <c r="X1762" s="243" t="n">
        <v>0</v>
      </c>
      <c r="Y1762" s="243" t="n">
        <v>0</v>
      </c>
      <c r="Z1762" s="243" t="n">
        <v>0</v>
      </c>
      <c r="AA1762" s="243" t="n">
        <v>0</v>
      </c>
      <c r="AB1762" s="243" t="n">
        <v>0</v>
      </c>
      <c r="AC1762" s="243" t="n">
        <v>0</v>
      </c>
      <c r="AD1762" s="243" t="n">
        <v>0</v>
      </c>
      <c r="AE1762" s="243" t="n">
        <v>0</v>
      </c>
      <c r="AF1762" s="243" t="n">
        <v>0</v>
      </c>
      <c r="AG1762" s="243" t="n">
        <v>0</v>
      </c>
      <c r="AH1762" s="518" t="n">
        <v>0</v>
      </c>
      <c r="AI1762" s="243" t="n">
        <v>0</v>
      </c>
      <c r="AJ1762" s="243" t="n">
        <v>0</v>
      </c>
      <c r="AK1762" s="518" t="n">
        <v>0</v>
      </c>
      <c r="AL1762" s="518" t="n">
        <v>0</v>
      </c>
      <c r="AM1762" s="518" t="n">
        <v>0</v>
      </c>
      <c r="AN1762" s="518" t="n">
        <v>0</v>
      </c>
      <c r="AO1762" s="518" t="n">
        <v>0</v>
      </c>
      <c r="AP1762" s="518" t="n">
        <v>0</v>
      </c>
      <c r="AQ1762" s="518" t="n">
        <v>0</v>
      </c>
      <c r="AR1762" s="518" t="n">
        <v>0</v>
      </c>
      <c r="AS1762" s="518" t="n">
        <v>0</v>
      </c>
      <c r="AT1762" s="518" t="n">
        <v>0</v>
      </c>
      <c r="AU1762" s="518" t="n">
        <v>0</v>
      </c>
      <c r="AV1762" s="518" t="n">
        <v>0</v>
      </c>
      <c r="AW1762" s="518" t="n">
        <v>0</v>
      </c>
      <c r="AX1762" s="518" t="n">
        <v>0</v>
      </c>
      <c r="AY1762" s="518" t="n">
        <v>0</v>
      </c>
      <c r="AZ1762" s="518" t="n">
        <v>0</v>
      </c>
      <c r="BA1762" s="518" t="n">
        <v>0</v>
      </c>
      <c r="BB1762" s="518" t="n">
        <v>0</v>
      </c>
      <c r="BC1762" s="518" t="n">
        <v>0</v>
      </c>
      <c r="BD1762" s="518" t="n">
        <v>0</v>
      </c>
      <c r="BE1762" s="518" t="n">
        <v>0</v>
      </c>
      <c r="BF1762" s="518" t="n">
        <v>0</v>
      </c>
      <c r="BG1762" s="518" t="n">
        <v>0</v>
      </c>
      <c r="BH1762" s="518" t="n">
        <v>0</v>
      </c>
      <c r="BI1762" s="518" t="n">
        <v>0</v>
      </c>
      <c r="BJ1762" s="518"/>
      <c r="BK1762" s="518"/>
      <c r="BL1762" s="518" t="n">
        <v>0</v>
      </c>
      <c r="BM1762" s="518"/>
      <c r="BN1762" s="518"/>
      <c r="BO1762" s="518"/>
      <c r="BP1762" s="518"/>
      <c r="BQ1762" s="518"/>
      <c r="BR1762" s="518"/>
      <c r="BS1762" s="518"/>
      <c r="BT1762" s="518"/>
      <c r="BU1762" s="518"/>
      <c r="BV1762" s="518" t="n">
        <v>0</v>
      </c>
      <c r="BW1762" s="518" t="n">
        <v>0</v>
      </c>
      <c r="BX1762" s="518" t="n">
        <v>0</v>
      </c>
      <c r="BY1762" s="518" t="n">
        <v>0</v>
      </c>
      <c r="BZ1762" s="518" t="n">
        <v>0</v>
      </c>
      <c r="CA1762" s="518" t="n">
        <v>0</v>
      </c>
      <c r="CB1762" s="518" t="n">
        <v>0</v>
      </c>
      <c r="CC1762" s="518" t="n">
        <v>0</v>
      </c>
      <c r="CD1762" s="518" t="n">
        <v>0</v>
      </c>
      <c r="CE1762" s="518" t="n">
        <v>0</v>
      </c>
      <c r="CF1762" s="518" t="n">
        <v>0</v>
      </c>
      <c r="CG1762" s="518" t="n">
        <v>0</v>
      </c>
      <c r="CH1762" s="518"/>
      <c r="CI1762" s="716"/>
      <c r="CL1762" s="48" t="n">
        <v>0</v>
      </c>
      <c r="CM1762" s="48" t="n">
        <f aca="false">CL1762-V1762</f>
        <v>0</v>
      </c>
      <c r="CN1762" s="702" t="n">
        <f aca="false">SUM(CO1762:DR1762)</f>
        <v>0</v>
      </c>
      <c r="CO1762" s="703" t="n">
        <v>0</v>
      </c>
      <c r="CP1762" s="703"/>
      <c r="CQ1762" s="703" t="n">
        <v>0</v>
      </c>
      <c r="CR1762" s="703"/>
      <c r="CS1762" s="703" t="n">
        <v>0</v>
      </c>
      <c r="CT1762" s="703" t="n">
        <v>0</v>
      </c>
      <c r="CU1762" s="703"/>
      <c r="CV1762" s="703"/>
      <c r="CW1762" s="703"/>
      <c r="CX1762" s="703" t="n">
        <v>0</v>
      </c>
      <c r="CY1762" s="703" t="n">
        <v>0</v>
      </c>
      <c r="CZ1762" s="703" t="n">
        <v>0</v>
      </c>
      <c r="DA1762" s="703"/>
      <c r="DB1762" s="703"/>
      <c r="DC1762" s="703"/>
      <c r="DD1762" s="703"/>
      <c r="DE1762" s="703" t="n">
        <v>0</v>
      </c>
      <c r="DF1762" s="703"/>
      <c r="DG1762" s="703" t="n">
        <v>0</v>
      </c>
      <c r="DH1762" s="703" t="n">
        <v>0</v>
      </c>
      <c r="DI1762" s="703" t="n">
        <v>0</v>
      </c>
      <c r="DJ1762" s="703" t="n">
        <v>0</v>
      </c>
      <c r="DK1762" s="703" t="n">
        <v>0</v>
      </c>
      <c r="DL1762" s="703" t="n">
        <v>0</v>
      </c>
      <c r="DM1762" s="703"/>
      <c r="DN1762" s="703"/>
      <c r="DO1762" s="703"/>
      <c r="DP1762" s="703"/>
      <c r="DQ1762" s="703"/>
      <c r="DR1762" s="703"/>
      <c r="DS1762" s="704" t="n">
        <f aca="false">CN1762-V1762</f>
        <v>0</v>
      </c>
      <c r="DT1762" s="553"/>
      <c r="DU1762" s="48"/>
    </row>
    <row r="1763" customFormat="false" ht="15" hidden="false" customHeight="true" outlineLevel="0" collapsed="false">
      <c r="A1763" s="705" t="n">
        <f aca="false">A1762+1</f>
        <v>1754</v>
      </c>
      <c r="B1763" s="706" t="s">
        <v>3147</v>
      </c>
      <c r="C1763" s="706" t="s">
        <v>33</v>
      </c>
      <c r="D1763" s="706" t="s">
        <v>3148</v>
      </c>
      <c r="E1763" s="243" t="n">
        <f aca="false">COUNTIF($G$10:$G$1856,$G1763)</f>
        <v>1</v>
      </c>
      <c r="F1763" s="706"/>
      <c r="G1763" s="706" t="s">
        <v>3810</v>
      </c>
      <c r="H1763" s="707" t="s">
        <v>3195</v>
      </c>
      <c r="I1763" s="708" t="s">
        <v>3196</v>
      </c>
      <c r="J1763" s="707" t="s">
        <v>305</v>
      </c>
      <c r="K1763" s="709" t="n">
        <v>0</v>
      </c>
      <c r="L1763" s="707" t="s">
        <v>304</v>
      </c>
      <c r="M1763" s="708" t="s">
        <v>3197</v>
      </c>
      <c r="N1763" s="710" t="s">
        <v>934</v>
      </c>
      <c r="O1763" s="512" t="n">
        <v>1</v>
      </c>
      <c r="P1763" s="512" t="n">
        <v>1</v>
      </c>
      <c r="Q1763" s="711" t="n">
        <v>0.00089397</v>
      </c>
      <c r="R1763" s="712"/>
      <c r="S1763" s="713"/>
      <c r="T1763" s="714" t="n">
        <v>2.07</v>
      </c>
      <c r="U1763" s="715"/>
      <c r="V1763" s="262" t="n">
        <f aca="false">SUM(W1763:CI1763)</f>
        <v>0</v>
      </c>
      <c r="W1763" s="243" t="n">
        <v>0</v>
      </c>
      <c r="X1763" s="243" t="n">
        <v>0</v>
      </c>
      <c r="Y1763" s="243" t="n">
        <v>0</v>
      </c>
      <c r="Z1763" s="243" t="n">
        <v>0</v>
      </c>
      <c r="AA1763" s="243" t="n">
        <v>0</v>
      </c>
      <c r="AB1763" s="243" t="n">
        <v>0</v>
      </c>
      <c r="AC1763" s="243" t="n">
        <v>0</v>
      </c>
      <c r="AD1763" s="243" t="n">
        <v>0</v>
      </c>
      <c r="AE1763" s="243" t="n">
        <v>0</v>
      </c>
      <c r="AF1763" s="243" t="n">
        <v>0</v>
      </c>
      <c r="AG1763" s="243" t="n">
        <v>0</v>
      </c>
      <c r="AH1763" s="518" t="n">
        <v>0</v>
      </c>
      <c r="AI1763" s="243" t="n">
        <v>0</v>
      </c>
      <c r="AJ1763" s="243" t="n">
        <v>0</v>
      </c>
      <c r="AK1763" s="518" t="n">
        <v>0</v>
      </c>
      <c r="AL1763" s="518" t="n">
        <v>0</v>
      </c>
      <c r="AM1763" s="518" t="n">
        <v>0</v>
      </c>
      <c r="AN1763" s="518" t="n">
        <v>0</v>
      </c>
      <c r="AO1763" s="518" t="n">
        <v>0</v>
      </c>
      <c r="AP1763" s="518" t="n">
        <v>0</v>
      </c>
      <c r="AQ1763" s="518" t="n">
        <v>0</v>
      </c>
      <c r="AR1763" s="518" t="n">
        <v>0</v>
      </c>
      <c r="AS1763" s="518" t="n">
        <v>0</v>
      </c>
      <c r="AT1763" s="518" t="n">
        <v>0</v>
      </c>
      <c r="AU1763" s="518" t="n">
        <v>0</v>
      </c>
      <c r="AV1763" s="518" t="n">
        <v>0</v>
      </c>
      <c r="AW1763" s="518" t="n">
        <v>0</v>
      </c>
      <c r="AX1763" s="518" t="n">
        <v>0</v>
      </c>
      <c r="AY1763" s="518" t="n">
        <v>0</v>
      </c>
      <c r="AZ1763" s="518" t="n">
        <v>0</v>
      </c>
      <c r="BA1763" s="518" t="n">
        <v>0</v>
      </c>
      <c r="BB1763" s="518" t="n">
        <v>0</v>
      </c>
      <c r="BC1763" s="518" t="n">
        <v>0</v>
      </c>
      <c r="BD1763" s="518" t="n">
        <v>0</v>
      </c>
      <c r="BE1763" s="518" t="n">
        <v>0</v>
      </c>
      <c r="BF1763" s="518" t="n">
        <v>0</v>
      </c>
      <c r="BG1763" s="518" t="n">
        <v>0</v>
      </c>
      <c r="BH1763" s="518" t="n">
        <v>0</v>
      </c>
      <c r="BI1763" s="518" t="n">
        <v>0</v>
      </c>
      <c r="BJ1763" s="518"/>
      <c r="BK1763" s="518"/>
      <c r="BL1763" s="518" t="n">
        <v>0</v>
      </c>
      <c r="BM1763" s="518"/>
      <c r="BN1763" s="518"/>
      <c r="BO1763" s="518"/>
      <c r="BP1763" s="518"/>
      <c r="BQ1763" s="518"/>
      <c r="BR1763" s="518"/>
      <c r="BS1763" s="518"/>
      <c r="BT1763" s="518"/>
      <c r="BU1763" s="518"/>
      <c r="BV1763" s="518" t="n">
        <v>0</v>
      </c>
      <c r="BW1763" s="518" t="n">
        <v>0</v>
      </c>
      <c r="BX1763" s="518" t="n">
        <v>0</v>
      </c>
      <c r="BY1763" s="518" t="n">
        <v>0</v>
      </c>
      <c r="BZ1763" s="518" t="n">
        <v>0</v>
      </c>
      <c r="CA1763" s="518" t="n">
        <v>0</v>
      </c>
      <c r="CB1763" s="518" t="n">
        <v>0</v>
      </c>
      <c r="CC1763" s="518" t="n">
        <v>0</v>
      </c>
      <c r="CD1763" s="518" t="n">
        <v>0</v>
      </c>
      <c r="CE1763" s="518" t="n">
        <v>0</v>
      </c>
      <c r="CF1763" s="518" t="n">
        <v>0</v>
      </c>
      <c r="CG1763" s="518" t="n">
        <v>0</v>
      </c>
      <c r="CH1763" s="518"/>
      <c r="CI1763" s="716"/>
      <c r="CL1763" s="48" t="n">
        <v>0</v>
      </c>
      <c r="CM1763" s="48" t="n">
        <f aca="false">CL1763-V1763</f>
        <v>0</v>
      </c>
      <c r="CN1763" s="702" t="n">
        <f aca="false">SUM(CO1763:DR1763)</f>
        <v>0</v>
      </c>
      <c r="CO1763" s="703" t="n">
        <v>0</v>
      </c>
      <c r="CP1763" s="703"/>
      <c r="CQ1763" s="703" t="n">
        <v>0</v>
      </c>
      <c r="CR1763" s="703"/>
      <c r="CS1763" s="703" t="n">
        <v>0</v>
      </c>
      <c r="CT1763" s="703" t="n">
        <v>0</v>
      </c>
      <c r="CU1763" s="703"/>
      <c r="CV1763" s="703"/>
      <c r="CW1763" s="703"/>
      <c r="CX1763" s="703" t="n">
        <v>0</v>
      </c>
      <c r="CY1763" s="703" t="n">
        <v>0</v>
      </c>
      <c r="CZ1763" s="703" t="n">
        <v>0</v>
      </c>
      <c r="DA1763" s="703"/>
      <c r="DB1763" s="703"/>
      <c r="DC1763" s="703"/>
      <c r="DD1763" s="703"/>
      <c r="DE1763" s="703" t="n">
        <v>0</v>
      </c>
      <c r="DF1763" s="703"/>
      <c r="DG1763" s="703" t="n">
        <v>0</v>
      </c>
      <c r="DH1763" s="703" t="n">
        <v>0</v>
      </c>
      <c r="DI1763" s="703" t="n">
        <v>0</v>
      </c>
      <c r="DJ1763" s="703" t="n">
        <v>0</v>
      </c>
      <c r="DK1763" s="703" t="n">
        <v>0</v>
      </c>
      <c r="DL1763" s="703" t="n">
        <v>0</v>
      </c>
      <c r="DM1763" s="703"/>
      <c r="DN1763" s="703"/>
      <c r="DO1763" s="703"/>
      <c r="DP1763" s="703"/>
      <c r="DQ1763" s="703"/>
      <c r="DR1763" s="703"/>
      <c r="DS1763" s="704" t="n">
        <f aca="false">CN1763-V1763</f>
        <v>0</v>
      </c>
      <c r="DT1763" s="553"/>
      <c r="DU1763" s="48"/>
    </row>
    <row r="1764" customFormat="false" ht="15" hidden="false" customHeight="true" outlineLevel="0" collapsed="false">
      <c r="A1764" s="705" t="n">
        <f aca="false">A1763+1</f>
        <v>1755</v>
      </c>
      <c r="B1764" s="706" t="s">
        <v>3147</v>
      </c>
      <c r="C1764" s="706" t="s">
        <v>33</v>
      </c>
      <c r="D1764" s="706" t="s">
        <v>3148</v>
      </c>
      <c r="E1764" s="243" t="n">
        <f aca="false">COUNTIF($G$10:$G$1856,$G1764)</f>
        <v>1</v>
      </c>
      <c r="F1764" s="706"/>
      <c r="G1764" s="706" t="s">
        <v>3811</v>
      </c>
      <c r="H1764" s="707" t="s">
        <v>3199</v>
      </c>
      <c r="I1764" s="708" t="s">
        <v>1005</v>
      </c>
      <c r="J1764" s="707" t="s">
        <v>305</v>
      </c>
      <c r="K1764" s="709" t="n">
        <v>0</v>
      </c>
      <c r="L1764" s="707" t="s">
        <v>304</v>
      </c>
      <c r="M1764" s="708" t="s">
        <v>1006</v>
      </c>
      <c r="N1764" s="710" t="s">
        <v>934</v>
      </c>
      <c r="O1764" s="512" t="n">
        <v>2</v>
      </c>
      <c r="P1764" s="512" t="n">
        <v>1</v>
      </c>
      <c r="Q1764" s="711" t="n">
        <v>0.0003825</v>
      </c>
      <c r="R1764" s="712"/>
      <c r="S1764" s="713"/>
      <c r="T1764" s="714" t="n">
        <v>0.89</v>
      </c>
      <c r="U1764" s="715"/>
      <c r="V1764" s="262" t="n">
        <f aca="false">SUM(W1764:CI1764)</f>
        <v>0</v>
      </c>
      <c r="W1764" s="243" t="n">
        <v>0</v>
      </c>
      <c r="X1764" s="243" t="n">
        <v>0</v>
      </c>
      <c r="Y1764" s="243" t="n">
        <v>0</v>
      </c>
      <c r="Z1764" s="243" t="n">
        <v>0</v>
      </c>
      <c r="AA1764" s="243" t="n">
        <v>0</v>
      </c>
      <c r="AB1764" s="243" t="n">
        <v>0</v>
      </c>
      <c r="AC1764" s="243" t="n">
        <v>0</v>
      </c>
      <c r="AD1764" s="243" t="n">
        <v>0</v>
      </c>
      <c r="AE1764" s="243" t="n">
        <v>0</v>
      </c>
      <c r="AF1764" s="243" t="n">
        <v>0</v>
      </c>
      <c r="AG1764" s="243" t="n">
        <v>0</v>
      </c>
      <c r="AH1764" s="518" t="n">
        <v>0</v>
      </c>
      <c r="AI1764" s="243" t="n">
        <v>0</v>
      </c>
      <c r="AJ1764" s="243" t="n">
        <v>0</v>
      </c>
      <c r="AK1764" s="518" t="n">
        <v>0</v>
      </c>
      <c r="AL1764" s="518" t="n">
        <v>0</v>
      </c>
      <c r="AM1764" s="518" t="n">
        <v>0</v>
      </c>
      <c r="AN1764" s="518" t="n">
        <v>0</v>
      </c>
      <c r="AO1764" s="518" t="n">
        <v>0</v>
      </c>
      <c r="AP1764" s="518" t="n">
        <v>0</v>
      </c>
      <c r="AQ1764" s="518" t="n">
        <v>0</v>
      </c>
      <c r="AR1764" s="518" t="n">
        <v>0</v>
      </c>
      <c r="AS1764" s="518" t="n">
        <v>0</v>
      </c>
      <c r="AT1764" s="518" t="n">
        <v>0</v>
      </c>
      <c r="AU1764" s="518" t="n">
        <v>0</v>
      </c>
      <c r="AV1764" s="518" t="n">
        <v>0</v>
      </c>
      <c r="AW1764" s="518" t="n">
        <v>0</v>
      </c>
      <c r="AX1764" s="518" t="n">
        <v>0</v>
      </c>
      <c r="AY1764" s="518" t="n">
        <v>0</v>
      </c>
      <c r="AZ1764" s="518" t="n">
        <v>0</v>
      </c>
      <c r="BA1764" s="518" t="n">
        <v>0</v>
      </c>
      <c r="BB1764" s="518" t="n">
        <v>0</v>
      </c>
      <c r="BC1764" s="518" t="n">
        <v>0</v>
      </c>
      <c r="BD1764" s="518" t="n">
        <v>0</v>
      </c>
      <c r="BE1764" s="518" t="n">
        <v>0</v>
      </c>
      <c r="BF1764" s="518" t="n">
        <v>0</v>
      </c>
      <c r="BG1764" s="518" t="n">
        <v>0</v>
      </c>
      <c r="BH1764" s="518" t="n">
        <v>0</v>
      </c>
      <c r="BI1764" s="518" t="n">
        <v>0</v>
      </c>
      <c r="BJ1764" s="518"/>
      <c r="BK1764" s="518"/>
      <c r="BL1764" s="518" t="n">
        <v>0</v>
      </c>
      <c r="BM1764" s="518"/>
      <c r="BN1764" s="518"/>
      <c r="BO1764" s="518"/>
      <c r="BP1764" s="518"/>
      <c r="BQ1764" s="518"/>
      <c r="BR1764" s="518"/>
      <c r="BS1764" s="518"/>
      <c r="BT1764" s="518"/>
      <c r="BU1764" s="518"/>
      <c r="BV1764" s="518" t="n">
        <v>0</v>
      </c>
      <c r="BW1764" s="518" t="n">
        <v>0</v>
      </c>
      <c r="BX1764" s="518" t="n">
        <v>0</v>
      </c>
      <c r="BY1764" s="518" t="n">
        <v>0</v>
      </c>
      <c r="BZ1764" s="518" t="n">
        <v>0</v>
      </c>
      <c r="CA1764" s="518" t="n">
        <v>0</v>
      </c>
      <c r="CB1764" s="518" t="n">
        <v>0</v>
      </c>
      <c r="CC1764" s="518" t="n">
        <v>0</v>
      </c>
      <c r="CD1764" s="518" t="n">
        <v>0</v>
      </c>
      <c r="CE1764" s="518" t="n">
        <v>0</v>
      </c>
      <c r="CF1764" s="518" t="n">
        <v>0</v>
      </c>
      <c r="CG1764" s="518" t="n">
        <v>0</v>
      </c>
      <c r="CH1764" s="518"/>
      <c r="CI1764" s="716"/>
      <c r="CL1764" s="48" t="n">
        <v>0</v>
      </c>
      <c r="CM1764" s="48" t="n">
        <f aca="false">CL1764-V1764</f>
        <v>0</v>
      </c>
      <c r="CN1764" s="702" t="n">
        <f aca="false">SUM(CO1764:DR1764)</f>
        <v>0</v>
      </c>
      <c r="CO1764" s="703" t="n">
        <v>0</v>
      </c>
      <c r="CP1764" s="703"/>
      <c r="CQ1764" s="703" t="n">
        <v>0</v>
      </c>
      <c r="CR1764" s="703"/>
      <c r="CS1764" s="703" t="n">
        <v>0</v>
      </c>
      <c r="CT1764" s="703" t="n">
        <v>0</v>
      </c>
      <c r="CU1764" s="703"/>
      <c r="CV1764" s="703"/>
      <c r="CW1764" s="703"/>
      <c r="CX1764" s="703" t="n">
        <v>0</v>
      </c>
      <c r="CY1764" s="703" t="n">
        <v>0</v>
      </c>
      <c r="CZ1764" s="703" t="n">
        <v>0</v>
      </c>
      <c r="DA1764" s="703"/>
      <c r="DB1764" s="703"/>
      <c r="DC1764" s="703"/>
      <c r="DD1764" s="703"/>
      <c r="DE1764" s="703" t="n">
        <v>0</v>
      </c>
      <c r="DF1764" s="703"/>
      <c r="DG1764" s="703" t="n">
        <v>0</v>
      </c>
      <c r="DH1764" s="703" t="n">
        <v>0</v>
      </c>
      <c r="DI1764" s="703" t="n">
        <v>0</v>
      </c>
      <c r="DJ1764" s="703" t="n">
        <v>0</v>
      </c>
      <c r="DK1764" s="703" t="n">
        <v>0</v>
      </c>
      <c r="DL1764" s="703" t="n">
        <v>0</v>
      </c>
      <c r="DM1764" s="703"/>
      <c r="DN1764" s="703"/>
      <c r="DO1764" s="703"/>
      <c r="DP1764" s="703"/>
      <c r="DQ1764" s="703"/>
      <c r="DR1764" s="703"/>
      <c r="DS1764" s="704" t="n">
        <f aca="false">CN1764-V1764</f>
        <v>0</v>
      </c>
      <c r="DT1764" s="553"/>
      <c r="DU1764" s="48"/>
    </row>
    <row r="1765" customFormat="false" ht="15" hidden="false" customHeight="true" outlineLevel="0" collapsed="false">
      <c r="A1765" s="705" t="n">
        <f aca="false">A1764+1</f>
        <v>1756</v>
      </c>
      <c r="B1765" s="706" t="s">
        <v>3147</v>
      </c>
      <c r="C1765" s="706" t="s">
        <v>33</v>
      </c>
      <c r="D1765" s="706" t="s">
        <v>3148</v>
      </c>
      <c r="E1765" s="243" t="n">
        <f aca="false">COUNTIF($G$10:$G$1856,$G1765)</f>
        <v>1</v>
      </c>
      <c r="F1765" s="706"/>
      <c r="G1765" s="706" t="s">
        <v>3812</v>
      </c>
      <c r="H1765" s="707" t="s">
        <v>3201</v>
      </c>
      <c r="I1765" s="708" t="s">
        <v>1009</v>
      </c>
      <c r="J1765" s="707" t="s">
        <v>305</v>
      </c>
      <c r="K1765" s="709" t="n">
        <v>0</v>
      </c>
      <c r="L1765" s="707" t="s">
        <v>304</v>
      </c>
      <c r="M1765" s="708" t="s">
        <v>1010</v>
      </c>
      <c r="N1765" s="710" t="s">
        <v>934</v>
      </c>
      <c r="O1765" s="512" t="n">
        <v>2</v>
      </c>
      <c r="P1765" s="512" t="n">
        <v>1</v>
      </c>
      <c r="Q1765" s="711" t="n">
        <v>0.0003825</v>
      </c>
      <c r="R1765" s="712"/>
      <c r="S1765" s="713"/>
      <c r="T1765" s="714" t="n">
        <v>0.89</v>
      </c>
      <c r="U1765" s="715"/>
      <c r="V1765" s="262" t="n">
        <f aca="false">SUM(W1765:CI1765)</f>
        <v>0</v>
      </c>
      <c r="W1765" s="243" t="n">
        <v>0</v>
      </c>
      <c r="X1765" s="243" t="n">
        <v>0</v>
      </c>
      <c r="Y1765" s="243" t="n">
        <v>0</v>
      </c>
      <c r="Z1765" s="243" t="n">
        <v>0</v>
      </c>
      <c r="AA1765" s="243" t="n">
        <v>0</v>
      </c>
      <c r="AB1765" s="243" t="n">
        <v>0</v>
      </c>
      <c r="AC1765" s="243" t="n">
        <v>0</v>
      </c>
      <c r="AD1765" s="243" t="n">
        <v>0</v>
      </c>
      <c r="AE1765" s="243" t="n">
        <v>0</v>
      </c>
      <c r="AF1765" s="243" t="n">
        <v>0</v>
      </c>
      <c r="AG1765" s="243" t="n">
        <v>0</v>
      </c>
      <c r="AH1765" s="518" t="n">
        <v>0</v>
      </c>
      <c r="AI1765" s="243" t="n">
        <v>0</v>
      </c>
      <c r="AJ1765" s="243" t="n">
        <v>0</v>
      </c>
      <c r="AK1765" s="518" t="n">
        <v>0</v>
      </c>
      <c r="AL1765" s="518" t="n">
        <v>0</v>
      </c>
      <c r="AM1765" s="518" t="n">
        <v>0</v>
      </c>
      <c r="AN1765" s="518" t="n">
        <v>0</v>
      </c>
      <c r="AO1765" s="518" t="n">
        <v>0</v>
      </c>
      <c r="AP1765" s="518" t="n">
        <v>0</v>
      </c>
      <c r="AQ1765" s="518" t="n">
        <v>0</v>
      </c>
      <c r="AR1765" s="518" t="n">
        <v>0</v>
      </c>
      <c r="AS1765" s="518" t="n">
        <v>0</v>
      </c>
      <c r="AT1765" s="518" t="n">
        <v>0</v>
      </c>
      <c r="AU1765" s="518" t="n">
        <v>0</v>
      </c>
      <c r="AV1765" s="518" t="n">
        <v>0</v>
      </c>
      <c r="AW1765" s="518" t="n">
        <v>0</v>
      </c>
      <c r="AX1765" s="518" t="n">
        <v>0</v>
      </c>
      <c r="AY1765" s="518" t="n">
        <v>0</v>
      </c>
      <c r="AZ1765" s="518" t="n">
        <v>0</v>
      </c>
      <c r="BA1765" s="518" t="n">
        <v>0</v>
      </c>
      <c r="BB1765" s="518" t="n">
        <v>0</v>
      </c>
      <c r="BC1765" s="518" t="n">
        <v>0</v>
      </c>
      <c r="BD1765" s="518" t="n">
        <v>0</v>
      </c>
      <c r="BE1765" s="518" t="n">
        <v>0</v>
      </c>
      <c r="BF1765" s="518" t="n">
        <v>0</v>
      </c>
      <c r="BG1765" s="518" t="n">
        <v>0</v>
      </c>
      <c r="BH1765" s="518" t="n">
        <v>0</v>
      </c>
      <c r="BI1765" s="518" t="n">
        <v>0</v>
      </c>
      <c r="BJ1765" s="518"/>
      <c r="BK1765" s="518"/>
      <c r="BL1765" s="518" t="n">
        <v>0</v>
      </c>
      <c r="BM1765" s="518"/>
      <c r="BN1765" s="518"/>
      <c r="BO1765" s="518"/>
      <c r="BP1765" s="518"/>
      <c r="BQ1765" s="518"/>
      <c r="BR1765" s="518"/>
      <c r="BS1765" s="518"/>
      <c r="BT1765" s="518"/>
      <c r="BU1765" s="518"/>
      <c r="BV1765" s="518" t="n">
        <v>0</v>
      </c>
      <c r="BW1765" s="518" t="n">
        <v>0</v>
      </c>
      <c r="BX1765" s="518" t="n">
        <v>0</v>
      </c>
      <c r="BY1765" s="518" t="n">
        <v>0</v>
      </c>
      <c r="BZ1765" s="518" t="n">
        <v>0</v>
      </c>
      <c r="CA1765" s="518" t="n">
        <v>0</v>
      </c>
      <c r="CB1765" s="518" t="n">
        <v>0</v>
      </c>
      <c r="CC1765" s="518" t="n">
        <v>0</v>
      </c>
      <c r="CD1765" s="518" t="n">
        <v>0</v>
      </c>
      <c r="CE1765" s="518" t="n">
        <v>0</v>
      </c>
      <c r="CF1765" s="518" t="n">
        <v>0</v>
      </c>
      <c r="CG1765" s="518" t="n">
        <v>0</v>
      </c>
      <c r="CH1765" s="518"/>
      <c r="CI1765" s="716"/>
      <c r="CL1765" s="48" t="n">
        <v>0</v>
      </c>
      <c r="CM1765" s="48" t="n">
        <f aca="false">CL1765-V1765</f>
        <v>0</v>
      </c>
      <c r="CN1765" s="702" t="n">
        <f aca="false">SUM(CO1765:DR1765)</f>
        <v>0</v>
      </c>
      <c r="CO1765" s="703" t="n">
        <v>0</v>
      </c>
      <c r="CP1765" s="703"/>
      <c r="CQ1765" s="703" t="n">
        <v>0</v>
      </c>
      <c r="CR1765" s="703"/>
      <c r="CS1765" s="703" t="n">
        <v>0</v>
      </c>
      <c r="CT1765" s="703" t="n">
        <v>0</v>
      </c>
      <c r="CU1765" s="703"/>
      <c r="CV1765" s="703"/>
      <c r="CW1765" s="703"/>
      <c r="CX1765" s="703" t="n">
        <v>0</v>
      </c>
      <c r="CY1765" s="703" t="n">
        <v>0</v>
      </c>
      <c r="CZ1765" s="703" t="n">
        <v>0</v>
      </c>
      <c r="DA1765" s="703"/>
      <c r="DB1765" s="703"/>
      <c r="DC1765" s="703"/>
      <c r="DD1765" s="703"/>
      <c r="DE1765" s="703" t="n">
        <v>0</v>
      </c>
      <c r="DF1765" s="703"/>
      <c r="DG1765" s="703" t="n">
        <v>0</v>
      </c>
      <c r="DH1765" s="703" t="n">
        <v>0</v>
      </c>
      <c r="DI1765" s="703" t="n">
        <v>0</v>
      </c>
      <c r="DJ1765" s="703" t="n">
        <v>0</v>
      </c>
      <c r="DK1765" s="703" t="n">
        <v>0</v>
      </c>
      <c r="DL1765" s="703" t="n">
        <v>0</v>
      </c>
      <c r="DM1765" s="703"/>
      <c r="DN1765" s="703"/>
      <c r="DO1765" s="703"/>
      <c r="DP1765" s="703"/>
      <c r="DQ1765" s="703"/>
      <c r="DR1765" s="703"/>
      <c r="DS1765" s="704" t="n">
        <f aca="false">CN1765-V1765</f>
        <v>0</v>
      </c>
      <c r="DT1765" s="553"/>
      <c r="DU1765" s="48"/>
    </row>
    <row r="1766" customFormat="false" ht="15" hidden="false" customHeight="true" outlineLevel="0" collapsed="false">
      <c r="A1766" s="705" t="n">
        <f aca="false">A1765+1</f>
        <v>1757</v>
      </c>
      <c r="B1766" s="706" t="s">
        <v>3147</v>
      </c>
      <c r="C1766" s="706" t="s">
        <v>33</v>
      </c>
      <c r="D1766" s="706" t="s">
        <v>3148</v>
      </c>
      <c r="E1766" s="243" t="n">
        <f aca="false">COUNTIF($G$10:$G$1856,$G1766)</f>
        <v>1</v>
      </c>
      <c r="F1766" s="706"/>
      <c r="G1766" s="706" t="s">
        <v>3813</v>
      </c>
      <c r="H1766" s="707" t="s">
        <v>3203</v>
      </c>
      <c r="I1766" s="708" t="s">
        <v>1013</v>
      </c>
      <c r="J1766" s="707" t="s">
        <v>305</v>
      </c>
      <c r="K1766" s="709" t="n">
        <v>0</v>
      </c>
      <c r="L1766" s="707" t="s">
        <v>304</v>
      </c>
      <c r="M1766" s="708" t="s">
        <v>1014</v>
      </c>
      <c r="N1766" s="710" t="s">
        <v>934</v>
      </c>
      <c r="O1766" s="512" t="n">
        <v>2</v>
      </c>
      <c r="P1766" s="512" t="n">
        <v>1</v>
      </c>
      <c r="Q1766" s="711" t="n">
        <v>0.0002958</v>
      </c>
      <c r="R1766" s="712"/>
      <c r="S1766" s="713"/>
      <c r="T1766" s="714" t="n">
        <v>0.69</v>
      </c>
      <c r="U1766" s="715"/>
      <c r="V1766" s="262" t="n">
        <f aca="false">SUM(W1766:CI1766)</f>
        <v>0</v>
      </c>
      <c r="W1766" s="243" t="n">
        <v>0</v>
      </c>
      <c r="X1766" s="243" t="n">
        <v>0</v>
      </c>
      <c r="Y1766" s="243" t="n">
        <v>0</v>
      </c>
      <c r="Z1766" s="243" t="n">
        <v>0</v>
      </c>
      <c r="AA1766" s="243" t="n">
        <v>0</v>
      </c>
      <c r="AB1766" s="243" t="n">
        <v>0</v>
      </c>
      <c r="AC1766" s="243" t="n">
        <v>0</v>
      </c>
      <c r="AD1766" s="243" t="n">
        <v>0</v>
      </c>
      <c r="AE1766" s="243" t="n">
        <v>0</v>
      </c>
      <c r="AF1766" s="243" t="n">
        <v>0</v>
      </c>
      <c r="AG1766" s="243" t="n">
        <v>0</v>
      </c>
      <c r="AH1766" s="518" t="n">
        <v>0</v>
      </c>
      <c r="AI1766" s="243" t="n">
        <v>0</v>
      </c>
      <c r="AJ1766" s="243" t="n">
        <v>0</v>
      </c>
      <c r="AK1766" s="518" t="n">
        <v>0</v>
      </c>
      <c r="AL1766" s="518" t="n">
        <v>0</v>
      </c>
      <c r="AM1766" s="518" t="n">
        <v>0</v>
      </c>
      <c r="AN1766" s="518" t="n">
        <v>0</v>
      </c>
      <c r="AO1766" s="518" t="n">
        <v>0</v>
      </c>
      <c r="AP1766" s="518" t="n">
        <v>0</v>
      </c>
      <c r="AQ1766" s="518" t="n">
        <v>0</v>
      </c>
      <c r="AR1766" s="518" t="n">
        <v>0</v>
      </c>
      <c r="AS1766" s="518" t="n">
        <v>0</v>
      </c>
      <c r="AT1766" s="518" t="n">
        <v>0</v>
      </c>
      <c r="AU1766" s="518" t="n">
        <v>0</v>
      </c>
      <c r="AV1766" s="518" t="n">
        <v>0</v>
      </c>
      <c r="AW1766" s="518" t="n">
        <v>0</v>
      </c>
      <c r="AX1766" s="518" t="n">
        <v>0</v>
      </c>
      <c r="AY1766" s="518" t="n">
        <v>0</v>
      </c>
      <c r="AZ1766" s="518" t="n">
        <v>0</v>
      </c>
      <c r="BA1766" s="518" t="n">
        <v>0</v>
      </c>
      <c r="BB1766" s="518" t="n">
        <v>0</v>
      </c>
      <c r="BC1766" s="518" t="n">
        <v>0</v>
      </c>
      <c r="BD1766" s="518" t="n">
        <v>0</v>
      </c>
      <c r="BE1766" s="518" t="n">
        <v>0</v>
      </c>
      <c r="BF1766" s="518" t="n">
        <v>0</v>
      </c>
      <c r="BG1766" s="518" t="n">
        <v>0</v>
      </c>
      <c r="BH1766" s="518" t="n">
        <v>0</v>
      </c>
      <c r="BI1766" s="518" t="n">
        <v>0</v>
      </c>
      <c r="BJ1766" s="518"/>
      <c r="BK1766" s="518"/>
      <c r="BL1766" s="518" t="n">
        <v>0</v>
      </c>
      <c r="BM1766" s="518"/>
      <c r="BN1766" s="518"/>
      <c r="BO1766" s="518"/>
      <c r="BP1766" s="518"/>
      <c r="BQ1766" s="518"/>
      <c r="BR1766" s="518"/>
      <c r="BS1766" s="518"/>
      <c r="BT1766" s="518"/>
      <c r="BU1766" s="518"/>
      <c r="BV1766" s="518" t="n">
        <v>0</v>
      </c>
      <c r="BW1766" s="518" t="n">
        <v>0</v>
      </c>
      <c r="BX1766" s="518" t="n">
        <v>0</v>
      </c>
      <c r="BY1766" s="518" t="n">
        <v>0</v>
      </c>
      <c r="BZ1766" s="518" t="n">
        <v>0</v>
      </c>
      <c r="CA1766" s="518" t="n">
        <v>0</v>
      </c>
      <c r="CB1766" s="518" t="n">
        <v>0</v>
      </c>
      <c r="CC1766" s="518" t="n">
        <v>0</v>
      </c>
      <c r="CD1766" s="518" t="n">
        <v>0</v>
      </c>
      <c r="CE1766" s="518" t="n">
        <v>0</v>
      </c>
      <c r="CF1766" s="518" t="n">
        <v>0</v>
      </c>
      <c r="CG1766" s="518" t="n">
        <v>0</v>
      </c>
      <c r="CH1766" s="518"/>
      <c r="CI1766" s="716"/>
      <c r="CL1766" s="48" t="n">
        <v>0</v>
      </c>
      <c r="CM1766" s="48" t="n">
        <f aca="false">CL1766-V1766</f>
        <v>0</v>
      </c>
      <c r="CN1766" s="702" t="n">
        <f aca="false">SUM(CO1766:DR1766)</f>
        <v>0</v>
      </c>
      <c r="CO1766" s="703" t="n">
        <v>0</v>
      </c>
      <c r="CP1766" s="703"/>
      <c r="CQ1766" s="703" t="n">
        <v>0</v>
      </c>
      <c r="CR1766" s="703"/>
      <c r="CS1766" s="703" t="n">
        <v>0</v>
      </c>
      <c r="CT1766" s="703" t="n">
        <v>0</v>
      </c>
      <c r="CU1766" s="703"/>
      <c r="CV1766" s="703"/>
      <c r="CW1766" s="703"/>
      <c r="CX1766" s="703" t="n">
        <v>0</v>
      </c>
      <c r="CY1766" s="703" t="n">
        <v>0</v>
      </c>
      <c r="CZ1766" s="703" t="n">
        <v>0</v>
      </c>
      <c r="DA1766" s="703"/>
      <c r="DB1766" s="703"/>
      <c r="DC1766" s="703"/>
      <c r="DD1766" s="703"/>
      <c r="DE1766" s="703" t="n">
        <v>0</v>
      </c>
      <c r="DF1766" s="703"/>
      <c r="DG1766" s="703" t="n">
        <v>0</v>
      </c>
      <c r="DH1766" s="703" t="n">
        <v>0</v>
      </c>
      <c r="DI1766" s="703" t="n">
        <v>0</v>
      </c>
      <c r="DJ1766" s="703" t="n">
        <v>0</v>
      </c>
      <c r="DK1766" s="703" t="n">
        <v>0</v>
      </c>
      <c r="DL1766" s="703" t="n">
        <v>0</v>
      </c>
      <c r="DM1766" s="703"/>
      <c r="DN1766" s="703"/>
      <c r="DO1766" s="703"/>
      <c r="DP1766" s="703"/>
      <c r="DQ1766" s="703"/>
      <c r="DR1766" s="703"/>
      <c r="DS1766" s="704" t="n">
        <f aca="false">CN1766-V1766</f>
        <v>0</v>
      </c>
      <c r="DT1766" s="553"/>
      <c r="DU1766" s="48"/>
    </row>
    <row r="1767" customFormat="false" ht="15" hidden="false" customHeight="true" outlineLevel="0" collapsed="false">
      <c r="A1767" s="705" t="n">
        <f aca="false">A1766+1</f>
        <v>1758</v>
      </c>
      <c r="B1767" s="706" t="s">
        <v>3147</v>
      </c>
      <c r="C1767" s="706" t="s">
        <v>33</v>
      </c>
      <c r="D1767" s="706" t="s">
        <v>3148</v>
      </c>
      <c r="E1767" s="243" t="n">
        <f aca="false">COUNTIF($G$10:$G$1856,$G1767)</f>
        <v>1</v>
      </c>
      <c r="F1767" s="706"/>
      <c r="G1767" s="706" t="s">
        <v>3814</v>
      </c>
      <c r="H1767" s="707" t="s">
        <v>3205</v>
      </c>
      <c r="I1767" s="708" t="s">
        <v>1017</v>
      </c>
      <c r="J1767" s="707" t="s">
        <v>305</v>
      </c>
      <c r="K1767" s="709" t="n">
        <v>0</v>
      </c>
      <c r="L1767" s="707" t="s">
        <v>304</v>
      </c>
      <c r="M1767" s="708" t="s">
        <v>1018</v>
      </c>
      <c r="N1767" s="710" t="s">
        <v>934</v>
      </c>
      <c r="O1767" s="512" t="n">
        <v>2</v>
      </c>
      <c r="P1767" s="512" t="n">
        <v>1</v>
      </c>
      <c r="Q1767" s="711" t="n">
        <v>0.000212718</v>
      </c>
      <c r="R1767" s="712"/>
      <c r="S1767" s="713"/>
      <c r="T1767" s="714" t="n">
        <v>0.49</v>
      </c>
      <c r="U1767" s="715"/>
      <c r="V1767" s="262" t="n">
        <f aca="false">SUM(W1767:CI1767)</f>
        <v>0</v>
      </c>
      <c r="W1767" s="243" t="n">
        <v>0</v>
      </c>
      <c r="X1767" s="243" t="n">
        <v>0</v>
      </c>
      <c r="Y1767" s="243" t="n">
        <v>0</v>
      </c>
      <c r="Z1767" s="243" t="n">
        <v>0</v>
      </c>
      <c r="AA1767" s="243" t="n">
        <v>0</v>
      </c>
      <c r="AB1767" s="243" t="n">
        <v>0</v>
      </c>
      <c r="AC1767" s="243" t="n">
        <v>0</v>
      </c>
      <c r="AD1767" s="243" t="n">
        <v>0</v>
      </c>
      <c r="AE1767" s="243" t="n">
        <v>0</v>
      </c>
      <c r="AF1767" s="243" t="n">
        <v>0</v>
      </c>
      <c r="AG1767" s="243" t="n">
        <v>0</v>
      </c>
      <c r="AH1767" s="518" t="n">
        <v>0</v>
      </c>
      <c r="AI1767" s="243" t="n">
        <v>0</v>
      </c>
      <c r="AJ1767" s="243" t="n">
        <v>0</v>
      </c>
      <c r="AK1767" s="518" t="n">
        <v>0</v>
      </c>
      <c r="AL1767" s="518" t="n">
        <v>0</v>
      </c>
      <c r="AM1767" s="518" t="n">
        <v>0</v>
      </c>
      <c r="AN1767" s="518" t="n">
        <v>0</v>
      </c>
      <c r="AO1767" s="518" t="n">
        <v>0</v>
      </c>
      <c r="AP1767" s="518" t="n">
        <v>0</v>
      </c>
      <c r="AQ1767" s="518" t="n">
        <v>0</v>
      </c>
      <c r="AR1767" s="518" t="n">
        <v>0</v>
      </c>
      <c r="AS1767" s="518" t="n">
        <v>0</v>
      </c>
      <c r="AT1767" s="518" t="n">
        <v>0</v>
      </c>
      <c r="AU1767" s="518" t="n">
        <v>0</v>
      </c>
      <c r="AV1767" s="518" t="n">
        <v>0</v>
      </c>
      <c r="AW1767" s="518" t="n">
        <v>0</v>
      </c>
      <c r="AX1767" s="518" t="n">
        <v>0</v>
      </c>
      <c r="AY1767" s="518" t="n">
        <v>0</v>
      </c>
      <c r="AZ1767" s="518" t="n">
        <v>0</v>
      </c>
      <c r="BA1767" s="518" t="n">
        <v>0</v>
      </c>
      <c r="BB1767" s="518" t="n">
        <v>0</v>
      </c>
      <c r="BC1767" s="518" t="n">
        <v>0</v>
      </c>
      <c r="BD1767" s="518" t="n">
        <v>0</v>
      </c>
      <c r="BE1767" s="518" t="n">
        <v>0</v>
      </c>
      <c r="BF1767" s="518" t="n">
        <v>0</v>
      </c>
      <c r="BG1767" s="518" t="n">
        <v>0</v>
      </c>
      <c r="BH1767" s="518" t="n">
        <v>0</v>
      </c>
      <c r="BI1767" s="518" t="n">
        <v>0</v>
      </c>
      <c r="BJ1767" s="518"/>
      <c r="BK1767" s="518"/>
      <c r="BL1767" s="518" t="n">
        <v>0</v>
      </c>
      <c r="BM1767" s="518"/>
      <c r="BN1767" s="518"/>
      <c r="BO1767" s="518"/>
      <c r="BP1767" s="518"/>
      <c r="BQ1767" s="518"/>
      <c r="BR1767" s="518"/>
      <c r="BS1767" s="518"/>
      <c r="BT1767" s="518"/>
      <c r="BU1767" s="518"/>
      <c r="BV1767" s="518" t="n">
        <v>0</v>
      </c>
      <c r="BW1767" s="518" t="n">
        <v>0</v>
      </c>
      <c r="BX1767" s="518" t="n">
        <v>0</v>
      </c>
      <c r="BY1767" s="518" t="n">
        <v>0</v>
      </c>
      <c r="BZ1767" s="518" t="n">
        <v>0</v>
      </c>
      <c r="CA1767" s="518" t="n">
        <v>0</v>
      </c>
      <c r="CB1767" s="518" t="n">
        <v>0</v>
      </c>
      <c r="CC1767" s="518" t="n">
        <v>0</v>
      </c>
      <c r="CD1767" s="518" t="n">
        <v>0</v>
      </c>
      <c r="CE1767" s="518" t="n">
        <v>0</v>
      </c>
      <c r="CF1767" s="518" t="n">
        <v>0</v>
      </c>
      <c r="CG1767" s="518" t="n">
        <v>0</v>
      </c>
      <c r="CH1767" s="518"/>
      <c r="CI1767" s="716"/>
      <c r="CL1767" s="48" t="n">
        <v>0</v>
      </c>
      <c r="CM1767" s="48" t="n">
        <f aca="false">CL1767-V1767</f>
        <v>0</v>
      </c>
      <c r="CN1767" s="702" t="n">
        <f aca="false">SUM(CO1767:DR1767)</f>
        <v>0</v>
      </c>
      <c r="CO1767" s="703" t="n">
        <v>0</v>
      </c>
      <c r="CP1767" s="703"/>
      <c r="CQ1767" s="703" t="n">
        <v>0</v>
      </c>
      <c r="CR1767" s="703"/>
      <c r="CS1767" s="703" t="n">
        <v>0</v>
      </c>
      <c r="CT1767" s="703" t="n">
        <v>0</v>
      </c>
      <c r="CU1767" s="703"/>
      <c r="CV1767" s="703"/>
      <c r="CW1767" s="703"/>
      <c r="CX1767" s="703" t="n">
        <v>0</v>
      </c>
      <c r="CY1767" s="703" t="n">
        <v>0</v>
      </c>
      <c r="CZ1767" s="703" t="n">
        <v>0</v>
      </c>
      <c r="DA1767" s="703"/>
      <c r="DB1767" s="703"/>
      <c r="DC1767" s="703"/>
      <c r="DD1767" s="703"/>
      <c r="DE1767" s="703" t="n">
        <v>0</v>
      </c>
      <c r="DF1767" s="703"/>
      <c r="DG1767" s="703" t="n">
        <v>0</v>
      </c>
      <c r="DH1767" s="703" t="n">
        <v>0</v>
      </c>
      <c r="DI1767" s="703" t="n">
        <v>0</v>
      </c>
      <c r="DJ1767" s="703" t="n">
        <v>0</v>
      </c>
      <c r="DK1767" s="703" t="n">
        <v>0</v>
      </c>
      <c r="DL1767" s="703" t="n">
        <v>0</v>
      </c>
      <c r="DM1767" s="703"/>
      <c r="DN1767" s="703"/>
      <c r="DO1767" s="703"/>
      <c r="DP1767" s="703"/>
      <c r="DQ1767" s="703"/>
      <c r="DR1767" s="703"/>
      <c r="DS1767" s="704" t="n">
        <f aca="false">CN1767-V1767</f>
        <v>0</v>
      </c>
      <c r="DT1767" s="553"/>
      <c r="DU1767" s="48"/>
    </row>
    <row r="1768" customFormat="false" ht="15" hidden="false" customHeight="true" outlineLevel="0" collapsed="false">
      <c r="A1768" s="705" t="n">
        <f aca="false">A1767+1</f>
        <v>1759</v>
      </c>
      <c r="B1768" s="706" t="s">
        <v>3147</v>
      </c>
      <c r="C1768" s="706" t="s">
        <v>290</v>
      </c>
      <c r="D1768" s="706" t="s">
        <v>291</v>
      </c>
      <c r="E1768" s="243" t="n">
        <f aca="false">COUNTIF($G$10:$G$1856,$G1768)</f>
        <v>1</v>
      </c>
      <c r="F1768" s="706"/>
      <c r="G1768" s="706" t="s">
        <v>3815</v>
      </c>
      <c r="H1768" s="707" t="s">
        <v>3816</v>
      </c>
      <c r="I1768" s="708" t="s">
        <v>932</v>
      </c>
      <c r="J1768" s="707" t="s">
        <v>292</v>
      </c>
      <c r="K1768" s="709" t="n">
        <v>0</v>
      </c>
      <c r="L1768" s="707" t="s">
        <v>293</v>
      </c>
      <c r="M1768" s="708" t="s">
        <v>933</v>
      </c>
      <c r="N1768" s="710" t="s">
        <v>934</v>
      </c>
      <c r="O1768" s="512" t="n">
        <v>1</v>
      </c>
      <c r="P1768" s="512" t="n">
        <v>1</v>
      </c>
      <c r="Q1768" s="711" t="n">
        <v>0.012944412</v>
      </c>
      <c r="R1768" s="712"/>
      <c r="S1768" s="713"/>
      <c r="T1768" s="714" t="n">
        <v>23.38</v>
      </c>
      <c r="U1768" s="715"/>
      <c r="V1768" s="262" t="n">
        <f aca="false">SUM(W1768:CI1768)</f>
        <v>1</v>
      </c>
      <c r="W1768" s="243" t="n">
        <v>0</v>
      </c>
      <c r="X1768" s="243" t="n">
        <v>0</v>
      </c>
      <c r="Y1768" s="243" t="n">
        <v>0</v>
      </c>
      <c r="Z1768" s="243" t="n">
        <v>0</v>
      </c>
      <c r="AA1768" s="243" t="n">
        <v>0</v>
      </c>
      <c r="AB1768" s="243" t="n">
        <v>0</v>
      </c>
      <c r="AC1768" s="243" t="n">
        <v>0</v>
      </c>
      <c r="AD1768" s="243" t="n">
        <v>0</v>
      </c>
      <c r="AE1768" s="243" t="n">
        <v>0</v>
      </c>
      <c r="AF1768" s="243" t="n">
        <v>0</v>
      </c>
      <c r="AG1768" s="243" t="n">
        <v>0</v>
      </c>
      <c r="AH1768" s="518" t="n">
        <v>0</v>
      </c>
      <c r="AI1768" s="243" t="n">
        <v>0</v>
      </c>
      <c r="AJ1768" s="243" t="n">
        <v>0</v>
      </c>
      <c r="AK1768" s="518" t="n">
        <v>0</v>
      </c>
      <c r="AL1768" s="518" t="n">
        <v>0</v>
      </c>
      <c r="AM1768" s="518" t="n">
        <v>0</v>
      </c>
      <c r="AN1768" s="518" t="n">
        <v>0</v>
      </c>
      <c r="AO1768" s="518" t="n">
        <v>0</v>
      </c>
      <c r="AP1768" s="518" t="n">
        <v>0</v>
      </c>
      <c r="AQ1768" s="518" t="n">
        <v>0</v>
      </c>
      <c r="AR1768" s="518" t="n">
        <v>0</v>
      </c>
      <c r="AS1768" s="518" t="n">
        <v>0</v>
      </c>
      <c r="AT1768" s="518" t="n">
        <v>0</v>
      </c>
      <c r="AU1768" s="518" t="n">
        <v>0</v>
      </c>
      <c r="AV1768" s="518" t="n">
        <v>0</v>
      </c>
      <c r="AW1768" s="518" t="n">
        <v>0</v>
      </c>
      <c r="AX1768" s="518" t="n">
        <v>0</v>
      </c>
      <c r="AY1768" s="518" t="n">
        <v>0</v>
      </c>
      <c r="AZ1768" s="518" t="n">
        <v>0</v>
      </c>
      <c r="BA1768" s="518" t="n">
        <v>0</v>
      </c>
      <c r="BB1768" s="518" t="n">
        <v>0</v>
      </c>
      <c r="BC1768" s="518" t="n">
        <v>0</v>
      </c>
      <c r="BD1768" s="518" t="n">
        <v>0</v>
      </c>
      <c r="BE1768" s="518" t="n">
        <v>0</v>
      </c>
      <c r="BF1768" s="518" t="n">
        <v>0</v>
      </c>
      <c r="BG1768" s="518" t="n">
        <v>0</v>
      </c>
      <c r="BH1768" s="518" t="n">
        <v>0</v>
      </c>
      <c r="BI1768" s="518" t="n">
        <v>0</v>
      </c>
      <c r="BJ1768" s="518"/>
      <c r="BK1768" s="518"/>
      <c r="BL1768" s="518" t="n">
        <v>0</v>
      </c>
      <c r="BM1768" s="518"/>
      <c r="BN1768" s="518"/>
      <c r="BO1768" s="518"/>
      <c r="BP1768" s="518"/>
      <c r="BQ1768" s="518"/>
      <c r="BR1768" s="518"/>
      <c r="BS1768" s="518"/>
      <c r="BT1768" s="518"/>
      <c r="BU1768" s="518"/>
      <c r="BV1768" s="518" t="n">
        <v>0</v>
      </c>
      <c r="BW1768" s="518" t="n">
        <v>0</v>
      </c>
      <c r="BX1768" s="518" t="n">
        <v>0</v>
      </c>
      <c r="BY1768" s="518" t="n">
        <v>0</v>
      </c>
      <c r="BZ1768" s="518" t="n">
        <v>0</v>
      </c>
      <c r="CA1768" s="518" t="n">
        <v>0</v>
      </c>
      <c r="CB1768" s="518" t="n">
        <v>0</v>
      </c>
      <c r="CC1768" s="518" t="n">
        <v>0</v>
      </c>
      <c r="CD1768" s="518" t="n">
        <v>0</v>
      </c>
      <c r="CE1768" s="518" t="n">
        <v>1</v>
      </c>
      <c r="CF1768" s="518" t="n">
        <v>0</v>
      </c>
      <c r="CG1768" s="518" t="n">
        <v>0</v>
      </c>
      <c r="CH1768" s="518"/>
      <c r="CI1768" s="716"/>
      <c r="CL1768" s="48" t="n">
        <v>0</v>
      </c>
      <c r="CM1768" s="48" t="n">
        <f aca="false">CL1768-V1768</f>
        <v>-1</v>
      </c>
      <c r="CN1768" s="702" t="n">
        <f aca="false">SUM(CO1768:DR1768)</f>
        <v>0</v>
      </c>
      <c r="CO1768" s="703" t="n">
        <v>0</v>
      </c>
      <c r="CP1768" s="703"/>
      <c r="CQ1768" s="703" t="n">
        <v>0</v>
      </c>
      <c r="CR1768" s="703"/>
      <c r="CS1768" s="703" t="n">
        <v>0</v>
      </c>
      <c r="CT1768" s="703" t="n">
        <v>0</v>
      </c>
      <c r="CU1768" s="703"/>
      <c r="CV1768" s="703"/>
      <c r="CW1768" s="703"/>
      <c r="CX1768" s="703" t="n">
        <v>0</v>
      </c>
      <c r="CY1768" s="703" t="n">
        <v>0</v>
      </c>
      <c r="CZ1768" s="703" t="n">
        <v>0</v>
      </c>
      <c r="DA1768" s="703"/>
      <c r="DB1768" s="703"/>
      <c r="DC1768" s="703"/>
      <c r="DD1768" s="703"/>
      <c r="DE1768" s="703" t="n">
        <v>0</v>
      </c>
      <c r="DF1768" s="703"/>
      <c r="DG1768" s="703" t="n">
        <v>0</v>
      </c>
      <c r="DH1768" s="703" t="n">
        <v>0</v>
      </c>
      <c r="DI1768" s="703" t="n">
        <v>0</v>
      </c>
      <c r="DJ1768" s="703" t="n">
        <v>0</v>
      </c>
      <c r="DK1768" s="703" t="n">
        <v>0</v>
      </c>
      <c r="DL1768" s="703" t="n">
        <v>0</v>
      </c>
      <c r="DM1768" s="703"/>
      <c r="DN1768" s="703"/>
      <c r="DO1768" s="703"/>
      <c r="DP1768" s="703"/>
      <c r="DQ1768" s="703"/>
      <c r="DR1768" s="703"/>
      <c r="DS1768" s="704" t="n">
        <f aca="false">CN1768-V1768</f>
        <v>-1</v>
      </c>
      <c r="DT1768" s="553"/>
      <c r="DU1768" s="48"/>
    </row>
    <row r="1769" customFormat="false" ht="15" hidden="false" customHeight="true" outlineLevel="0" collapsed="false">
      <c r="A1769" s="705" t="n">
        <f aca="false">A1768+1</f>
        <v>1760</v>
      </c>
      <c r="B1769" s="706" t="s">
        <v>3147</v>
      </c>
      <c r="C1769" s="706" t="s">
        <v>290</v>
      </c>
      <c r="D1769" s="706" t="s">
        <v>291</v>
      </c>
      <c r="E1769" s="243" t="n">
        <f aca="false">COUNTIF($G$10:$G$1856,$G1769)</f>
        <v>1</v>
      </c>
      <c r="F1769" s="706"/>
      <c r="G1769" s="706" t="s">
        <v>3817</v>
      </c>
      <c r="H1769" s="707" t="s">
        <v>3818</v>
      </c>
      <c r="I1769" s="708" t="s">
        <v>945</v>
      </c>
      <c r="J1769" s="707" t="s">
        <v>292</v>
      </c>
      <c r="K1769" s="709" t="n">
        <v>0</v>
      </c>
      <c r="L1769" s="707" t="s">
        <v>293</v>
      </c>
      <c r="M1769" s="708" t="s">
        <v>1028</v>
      </c>
      <c r="N1769" s="710" t="s">
        <v>934</v>
      </c>
      <c r="O1769" s="512" t="n">
        <v>1</v>
      </c>
      <c r="P1769" s="512" t="n">
        <v>1</v>
      </c>
      <c r="Q1769" s="711" t="n">
        <v>0.009864022</v>
      </c>
      <c r="R1769" s="712"/>
      <c r="S1769" s="713"/>
      <c r="T1769" s="714" t="n">
        <v>17.81</v>
      </c>
      <c r="U1769" s="715"/>
      <c r="V1769" s="262" t="n">
        <f aca="false">SUM(W1769:CI1769)</f>
        <v>1</v>
      </c>
      <c r="W1769" s="243" t="n">
        <v>0</v>
      </c>
      <c r="X1769" s="243" t="n">
        <v>0</v>
      </c>
      <c r="Y1769" s="243" t="n">
        <v>0</v>
      </c>
      <c r="Z1769" s="243" t="n">
        <v>0</v>
      </c>
      <c r="AA1769" s="243" t="n">
        <v>0</v>
      </c>
      <c r="AB1769" s="243" t="n">
        <v>0</v>
      </c>
      <c r="AC1769" s="243" t="n">
        <v>0</v>
      </c>
      <c r="AD1769" s="243" t="n">
        <v>0</v>
      </c>
      <c r="AE1769" s="243" t="n">
        <v>0</v>
      </c>
      <c r="AF1769" s="243" t="n">
        <v>0</v>
      </c>
      <c r="AG1769" s="243" t="n">
        <v>0</v>
      </c>
      <c r="AH1769" s="518" t="n">
        <v>0</v>
      </c>
      <c r="AI1769" s="243" t="n">
        <v>0</v>
      </c>
      <c r="AJ1769" s="243" t="n">
        <v>0</v>
      </c>
      <c r="AK1769" s="518" t="n">
        <v>0</v>
      </c>
      <c r="AL1769" s="518" t="n">
        <v>0</v>
      </c>
      <c r="AM1769" s="518" t="n">
        <v>0</v>
      </c>
      <c r="AN1769" s="518" t="n">
        <v>0</v>
      </c>
      <c r="AO1769" s="518" t="n">
        <v>0</v>
      </c>
      <c r="AP1769" s="518" t="n">
        <v>0</v>
      </c>
      <c r="AQ1769" s="518" t="n">
        <v>0</v>
      </c>
      <c r="AR1769" s="518" t="n">
        <v>0</v>
      </c>
      <c r="AS1769" s="518" t="n">
        <v>0</v>
      </c>
      <c r="AT1769" s="518" t="n">
        <v>0</v>
      </c>
      <c r="AU1769" s="518" t="n">
        <v>0</v>
      </c>
      <c r="AV1769" s="518" t="n">
        <v>0</v>
      </c>
      <c r="AW1769" s="518" t="n">
        <v>0</v>
      </c>
      <c r="AX1769" s="518" t="n">
        <v>0</v>
      </c>
      <c r="AY1769" s="518" t="n">
        <v>0</v>
      </c>
      <c r="AZ1769" s="518" t="n">
        <v>0</v>
      </c>
      <c r="BA1769" s="518" t="n">
        <v>0</v>
      </c>
      <c r="BB1769" s="518" t="n">
        <v>0</v>
      </c>
      <c r="BC1769" s="518" t="n">
        <v>0</v>
      </c>
      <c r="BD1769" s="518" t="n">
        <v>0</v>
      </c>
      <c r="BE1769" s="518" t="n">
        <v>0</v>
      </c>
      <c r="BF1769" s="518" t="n">
        <v>0</v>
      </c>
      <c r="BG1769" s="518" t="n">
        <v>0</v>
      </c>
      <c r="BH1769" s="518" t="n">
        <v>0</v>
      </c>
      <c r="BI1769" s="518" t="n">
        <v>0</v>
      </c>
      <c r="BJ1769" s="518"/>
      <c r="BK1769" s="518"/>
      <c r="BL1769" s="518" t="n">
        <v>0</v>
      </c>
      <c r="BM1769" s="518"/>
      <c r="BN1769" s="518"/>
      <c r="BO1769" s="518"/>
      <c r="BP1769" s="518"/>
      <c r="BQ1769" s="518"/>
      <c r="BR1769" s="518"/>
      <c r="BS1769" s="518"/>
      <c r="BT1769" s="518"/>
      <c r="BU1769" s="518"/>
      <c r="BV1769" s="518" t="n">
        <v>0</v>
      </c>
      <c r="BW1769" s="518" t="n">
        <v>0</v>
      </c>
      <c r="BX1769" s="518" t="n">
        <v>0</v>
      </c>
      <c r="BY1769" s="518" t="n">
        <v>0</v>
      </c>
      <c r="BZ1769" s="518" t="n">
        <v>0</v>
      </c>
      <c r="CA1769" s="518" t="n">
        <v>0</v>
      </c>
      <c r="CB1769" s="518" t="n">
        <v>0</v>
      </c>
      <c r="CC1769" s="518" t="n">
        <v>0</v>
      </c>
      <c r="CD1769" s="518" t="n">
        <v>0</v>
      </c>
      <c r="CE1769" s="518" t="n">
        <v>1</v>
      </c>
      <c r="CF1769" s="518" t="n">
        <v>0</v>
      </c>
      <c r="CG1769" s="518" t="n">
        <v>0</v>
      </c>
      <c r="CH1769" s="518"/>
      <c r="CI1769" s="716"/>
      <c r="CL1769" s="48" t="n">
        <v>0</v>
      </c>
      <c r="CM1769" s="48" t="n">
        <f aca="false">CL1769-V1769</f>
        <v>-1</v>
      </c>
      <c r="CN1769" s="702" t="n">
        <f aca="false">SUM(CO1769:DR1769)</f>
        <v>0</v>
      </c>
      <c r="CO1769" s="703" t="n">
        <v>0</v>
      </c>
      <c r="CP1769" s="703"/>
      <c r="CQ1769" s="703" t="n">
        <v>0</v>
      </c>
      <c r="CR1769" s="703"/>
      <c r="CS1769" s="703" t="n">
        <v>0</v>
      </c>
      <c r="CT1769" s="703" t="n">
        <v>0</v>
      </c>
      <c r="CU1769" s="703"/>
      <c r="CV1769" s="703"/>
      <c r="CW1769" s="703"/>
      <c r="CX1769" s="703" t="n">
        <v>0</v>
      </c>
      <c r="CY1769" s="703" t="n">
        <v>0</v>
      </c>
      <c r="CZ1769" s="703" t="n">
        <v>0</v>
      </c>
      <c r="DA1769" s="703"/>
      <c r="DB1769" s="703"/>
      <c r="DC1769" s="703"/>
      <c r="DD1769" s="703"/>
      <c r="DE1769" s="703" t="n">
        <v>0</v>
      </c>
      <c r="DF1769" s="703"/>
      <c r="DG1769" s="703" t="n">
        <v>0</v>
      </c>
      <c r="DH1769" s="703" t="n">
        <v>0</v>
      </c>
      <c r="DI1769" s="703" t="n">
        <v>0</v>
      </c>
      <c r="DJ1769" s="703" t="n">
        <v>0</v>
      </c>
      <c r="DK1769" s="703" t="n">
        <v>0</v>
      </c>
      <c r="DL1769" s="703" t="n">
        <v>0</v>
      </c>
      <c r="DM1769" s="703"/>
      <c r="DN1769" s="703"/>
      <c r="DO1769" s="703"/>
      <c r="DP1769" s="703"/>
      <c r="DQ1769" s="703"/>
      <c r="DR1769" s="703"/>
      <c r="DS1769" s="704" t="n">
        <f aca="false">CN1769-V1769</f>
        <v>-1</v>
      </c>
      <c r="DT1769" s="553"/>
      <c r="DU1769" s="48"/>
    </row>
    <row r="1770" customFormat="false" ht="15" hidden="false" customHeight="true" outlineLevel="0" collapsed="false">
      <c r="A1770" s="705" t="n">
        <f aca="false">A1769+1</f>
        <v>1761</v>
      </c>
      <c r="B1770" s="706" t="s">
        <v>3147</v>
      </c>
      <c r="C1770" s="706" t="s">
        <v>290</v>
      </c>
      <c r="D1770" s="706" t="s">
        <v>291</v>
      </c>
      <c r="E1770" s="243" t="n">
        <f aca="false">COUNTIF($G$10:$G$1856,$G1770)</f>
        <v>1</v>
      </c>
      <c r="F1770" s="706"/>
      <c r="G1770" s="706" t="s">
        <v>3819</v>
      </c>
      <c r="H1770" s="707" t="s">
        <v>3820</v>
      </c>
      <c r="I1770" s="708" t="s">
        <v>949</v>
      </c>
      <c r="J1770" s="707" t="s">
        <v>292</v>
      </c>
      <c r="K1770" s="709" t="n">
        <v>0</v>
      </c>
      <c r="L1770" s="707" t="s">
        <v>293</v>
      </c>
      <c r="M1770" s="708" t="s">
        <v>1032</v>
      </c>
      <c r="N1770" s="710" t="s">
        <v>934</v>
      </c>
      <c r="O1770" s="512" t="n">
        <v>1</v>
      </c>
      <c r="P1770" s="512" t="n">
        <v>1</v>
      </c>
      <c r="Q1770" s="711" t="n">
        <v>0.009864022</v>
      </c>
      <c r="R1770" s="712"/>
      <c r="S1770" s="713"/>
      <c r="T1770" s="714" t="n">
        <v>17.81</v>
      </c>
      <c r="U1770" s="715"/>
      <c r="V1770" s="262" t="n">
        <f aca="false">SUM(W1770:CI1770)</f>
        <v>1</v>
      </c>
      <c r="W1770" s="243" t="n">
        <v>0</v>
      </c>
      <c r="X1770" s="243" t="n">
        <v>0</v>
      </c>
      <c r="Y1770" s="243" t="n">
        <v>0</v>
      </c>
      <c r="Z1770" s="243" t="n">
        <v>0</v>
      </c>
      <c r="AA1770" s="243" t="n">
        <v>0</v>
      </c>
      <c r="AB1770" s="243" t="n">
        <v>0</v>
      </c>
      <c r="AC1770" s="243" t="n">
        <v>0</v>
      </c>
      <c r="AD1770" s="243" t="n">
        <v>0</v>
      </c>
      <c r="AE1770" s="243" t="n">
        <v>0</v>
      </c>
      <c r="AF1770" s="243" t="n">
        <v>0</v>
      </c>
      <c r="AG1770" s="243" t="n">
        <v>0</v>
      </c>
      <c r="AH1770" s="518" t="n">
        <v>0</v>
      </c>
      <c r="AI1770" s="243" t="n">
        <v>0</v>
      </c>
      <c r="AJ1770" s="243" t="n">
        <v>0</v>
      </c>
      <c r="AK1770" s="518" t="n">
        <v>0</v>
      </c>
      <c r="AL1770" s="518" t="n">
        <v>0</v>
      </c>
      <c r="AM1770" s="518" t="n">
        <v>0</v>
      </c>
      <c r="AN1770" s="518" t="n">
        <v>0</v>
      </c>
      <c r="AO1770" s="518" t="n">
        <v>0</v>
      </c>
      <c r="AP1770" s="518" t="n">
        <v>0</v>
      </c>
      <c r="AQ1770" s="518" t="n">
        <v>0</v>
      </c>
      <c r="AR1770" s="518" t="n">
        <v>0</v>
      </c>
      <c r="AS1770" s="518" t="n">
        <v>0</v>
      </c>
      <c r="AT1770" s="518" t="n">
        <v>0</v>
      </c>
      <c r="AU1770" s="518" t="n">
        <v>0</v>
      </c>
      <c r="AV1770" s="518" t="n">
        <v>0</v>
      </c>
      <c r="AW1770" s="518" t="n">
        <v>0</v>
      </c>
      <c r="AX1770" s="518" t="n">
        <v>0</v>
      </c>
      <c r="AY1770" s="518" t="n">
        <v>0</v>
      </c>
      <c r="AZ1770" s="518" t="n">
        <v>0</v>
      </c>
      <c r="BA1770" s="518" t="n">
        <v>0</v>
      </c>
      <c r="BB1770" s="518" t="n">
        <v>0</v>
      </c>
      <c r="BC1770" s="518" t="n">
        <v>0</v>
      </c>
      <c r="BD1770" s="518" t="n">
        <v>0</v>
      </c>
      <c r="BE1770" s="518" t="n">
        <v>0</v>
      </c>
      <c r="BF1770" s="518" t="n">
        <v>0</v>
      </c>
      <c r="BG1770" s="518" t="n">
        <v>0</v>
      </c>
      <c r="BH1770" s="518" t="n">
        <v>0</v>
      </c>
      <c r="BI1770" s="518" t="n">
        <v>0</v>
      </c>
      <c r="BJ1770" s="518"/>
      <c r="BK1770" s="518"/>
      <c r="BL1770" s="518" t="n">
        <v>0</v>
      </c>
      <c r="BM1770" s="518"/>
      <c r="BN1770" s="518"/>
      <c r="BO1770" s="518"/>
      <c r="BP1770" s="518"/>
      <c r="BQ1770" s="518"/>
      <c r="BR1770" s="518"/>
      <c r="BS1770" s="518"/>
      <c r="BT1770" s="518"/>
      <c r="BU1770" s="518"/>
      <c r="BV1770" s="518" t="n">
        <v>0</v>
      </c>
      <c r="BW1770" s="518" t="n">
        <v>0</v>
      </c>
      <c r="BX1770" s="518" t="n">
        <v>0</v>
      </c>
      <c r="BY1770" s="518" t="n">
        <v>0</v>
      </c>
      <c r="BZ1770" s="518" t="n">
        <v>0</v>
      </c>
      <c r="CA1770" s="518" t="n">
        <v>0</v>
      </c>
      <c r="CB1770" s="518" t="n">
        <v>0</v>
      </c>
      <c r="CC1770" s="518" t="n">
        <v>0</v>
      </c>
      <c r="CD1770" s="518" t="n">
        <v>0</v>
      </c>
      <c r="CE1770" s="518" t="n">
        <v>1</v>
      </c>
      <c r="CF1770" s="518" t="n">
        <v>0</v>
      </c>
      <c r="CG1770" s="518" t="n">
        <v>0</v>
      </c>
      <c r="CH1770" s="518"/>
      <c r="CI1770" s="716"/>
      <c r="CL1770" s="48" t="n">
        <v>0</v>
      </c>
      <c r="CM1770" s="48" t="n">
        <f aca="false">CL1770-V1770</f>
        <v>-1</v>
      </c>
      <c r="CN1770" s="702" t="n">
        <f aca="false">SUM(CO1770:DR1770)</f>
        <v>0</v>
      </c>
      <c r="CO1770" s="703" t="n">
        <v>0</v>
      </c>
      <c r="CP1770" s="703"/>
      <c r="CQ1770" s="703" t="n">
        <v>0</v>
      </c>
      <c r="CR1770" s="703"/>
      <c r="CS1770" s="703" t="n">
        <v>0</v>
      </c>
      <c r="CT1770" s="703" t="n">
        <v>0</v>
      </c>
      <c r="CU1770" s="703"/>
      <c r="CV1770" s="703"/>
      <c r="CW1770" s="703"/>
      <c r="CX1770" s="703" t="n">
        <v>0</v>
      </c>
      <c r="CY1770" s="703" t="n">
        <v>0</v>
      </c>
      <c r="CZ1770" s="703" t="n">
        <v>0</v>
      </c>
      <c r="DA1770" s="703"/>
      <c r="DB1770" s="703"/>
      <c r="DC1770" s="703"/>
      <c r="DD1770" s="703"/>
      <c r="DE1770" s="703" t="n">
        <v>0</v>
      </c>
      <c r="DF1770" s="703"/>
      <c r="DG1770" s="703" t="n">
        <v>0</v>
      </c>
      <c r="DH1770" s="703" t="n">
        <v>0</v>
      </c>
      <c r="DI1770" s="703" t="n">
        <v>0</v>
      </c>
      <c r="DJ1770" s="703" t="n">
        <v>0</v>
      </c>
      <c r="DK1770" s="703" t="n">
        <v>0</v>
      </c>
      <c r="DL1770" s="703" t="n">
        <v>0</v>
      </c>
      <c r="DM1770" s="703"/>
      <c r="DN1770" s="703"/>
      <c r="DO1770" s="703"/>
      <c r="DP1770" s="703"/>
      <c r="DQ1770" s="703"/>
      <c r="DR1770" s="703"/>
      <c r="DS1770" s="704" t="n">
        <f aca="false">CN1770-V1770</f>
        <v>-1</v>
      </c>
      <c r="DT1770" s="553"/>
      <c r="DU1770" s="48"/>
    </row>
    <row r="1771" customFormat="false" ht="15" hidden="false" customHeight="true" outlineLevel="0" collapsed="false">
      <c r="A1771" s="705" t="n">
        <f aca="false">A1770+1</f>
        <v>1762</v>
      </c>
      <c r="B1771" s="706" t="s">
        <v>3147</v>
      </c>
      <c r="C1771" s="706" t="s">
        <v>290</v>
      </c>
      <c r="D1771" s="706" t="s">
        <v>291</v>
      </c>
      <c r="E1771" s="243" t="n">
        <f aca="false">COUNTIF($G$10:$G$1856,$G1771)</f>
        <v>1</v>
      </c>
      <c r="F1771" s="706"/>
      <c r="G1771" s="706" t="s">
        <v>3821</v>
      </c>
      <c r="H1771" s="707" t="s">
        <v>3822</v>
      </c>
      <c r="I1771" s="708" t="s">
        <v>3823</v>
      </c>
      <c r="J1771" s="707" t="s">
        <v>292</v>
      </c>
      <c r="K1771" s="709" t="n">
        <v>0</v>
      </c>
      <c r="L1771" s="707" t="s">
        <v>293</v>
      </c>
      <c r="M1771" s="708" t="s">
        <v>1308</v>
      </c>
      <c r="N1771" s="710" t="s">
        <v>934</v>
      </c>
      <c r="O1771" s="512" t="n">
        <v>3</v>
      </c>
      <c r="P1771" s="512" t="n">
        <v>1</v>
      </c>
      <c r="Q1771" s="711" t="n">
        <v>0.001815345</v>
      </c>
      <c r="R1771" s="712"/>
      <c r="S1771" s="713"/>
      <c r="T1771" s="714" t="n">
        <v>3.28</v>
      </c>
      <c r="U1771" s="715"/>
      <c r="V1771" s="262" t="n">
        <f aca="false">SUM(W1771:CI1771)</f>
        <v>1</v>
      </c>
      <c r="W1771" s="243" t="n">
        <v>0</v>
      </c>
      <c r="X1771" s="243" t="n">
        <v>0</v>
      </c>
      <c r="Y1771" s="243" t="n">
        <v>0</v>
      </c>
      <c r="Z1771" s="243" t="n">
        <v>0</v>
      </c>
      <c r="AA1771" s="243" t="n">
        <v>0</v>
      </c>
      <c r="AB1771" s="243" t="n">
        <v>0</v>
      </c>
      <c r="AC1771" s="243" t="n">
        <v>0</v>
      </c>
      <c r="AD1771" s="243" t="n">
        <v>0</v>
      </c>
      <c r="AE1771" s="243" t="n">
        <v>0</v>
      </c>
      <c r="AF1771" s="243" t="n">
        <v>0</v>
      </c>
      <c r="AG1771" s="243" t="n">
        <v>0</v>
      </c>
      <c r="AH1771" s="518" t="n">
        <v>0</v>
      </c>
      <c r="AI1771" s="243" t="n">
        <v>0</v>
      </c>
      <c r="AJ1771" s="243" t="n">
        <v>0</v>
      </c>
      <c r="AK1771" s="518" t="n">
        <v>0</v>
      </c>
      <c r="AL1771" s="518" t="n">
        <v>0</v>
      </c>
      <c r="AM1771" s="518" t="n">
        <v>0</v>
      </c>
      <c r="AN1771" s="518" t="n">
        <v>0</v>
      </c>
      <c r="AO1771" s="518" t="n">
        <v>0</v>
      </c>
      <c r="AP1771" s="518" t="n">
        <v>0</v>
      </c>
      <c r="AQ1771" s="518" t="n">
        <v>0</v>
      </c>
      <c r="AR1771" s="518" t="n">
        <v>0</v>
      </c>
      <c r="AS1771" s="518" t="n">
        <v>0</v>
      </c>
      <c r="AT1771" s="518" t="n">
        <v>0</v>
      </c>
      <c r="AU1771" s="518" t="n">
        <v>0</v>
      </c>
      <c r="AV1771" s="518" t="n">
        <v>0</v>
      </c>
      <c r="AW1771" s="518" t="n">
        <v>0</v>
      </c>
      <c r="AX1771" s="518" t="n">
        <v>0</v>
      </c>
      <c r="AY1771" s="518" t="n">
        <v>0</v>
      </c>
      <c r="AZ1771" s="518" t="n">
        <v>0</v>
      </c>
      <c r="BA1771" s="518" t="n">
        <v>0</v>
      </c>
      <c r="BB1771" s="518" t="n">
        <v>0</v>
      </c>
      <c r="BC1771" s="518" t="n">
        <v>0</v>
      </c>
      <c r="BD1771" s="518" t="n">
        <v>0</v>
      </c>
      <c r="BE1771" s="518" t="n">
        <v>0</v>
      </c>
      <c r="BF1771" s="518" t="n">
        <v>0</v>
      </c>
      <c r="BG1771" s="518" t="n">
        <v>0</v>
      </c>
      <c r="BH1771" s="518" t="n">
        <v>0</v>
      </c>
      <c r="BI1771" s="518" t="n">
        <v>0</v>
      </c>
      <c r="BJ1771" s="518"/>
      <c r="BK1771" s="518"/>
      <c r="BL1771" s="518" t="n">
        <v>0</v>
      </c>
      <c r="BM1771" s="518"/>
      <c r="BN1771" s="518"/>
      <c r="BO1771" s="518"/>
      <c r="BP1771" s="518"/>
      <c r="BQ1771" s="518"/>
      <c r="BR1771" s="518"/>
      <c r="BS1771" s="518"/>
      <c r="BT1771" s="518"/>
      <c r="BU1771" s="518"/>
      <c r="BV1771" s="518" t="n">
        <v>0</v>
      </c>
      <c r="BW1771" s="518" t="n">
        <v>0</v>
      </c>
      <c r="BX1771" s="518" t="n">
        <v>0</v>
      </c>
      <c r="BY1771" s="518" t="n">
        <v>0</v>
      </c>
      <c r="BZ1771" s="518" t="n">
        <v>0</v>
      </c>
      <c r="CA1771" s="518" t="n">
        <v>0</v>
      </c>
      <c r="CB1771" s="518" t="n">
        <v>0</v>
      </c>
      <c r="CC1771" s="518" t="n">
        <v>0</v>
      </c>
      <c r="CD1771" s="518" t="n">
        <v>0</v>
      </c>
      <c r="CE1771" s="518" t="n">
        <v>1</v>
      </c>
      <c r="CF1771" s="518" t="n">
        <v>0</v>
      </c>
      <c r="CG1771" s="518" t="n">
        <v>0</v>
      </c>
      <c r="CH1771" s="518"/>
      <c r="CI1771" s="716"/>
      <c r="CL1771" s="48" t="n">
        <v>0</v>
      </c>
      <c r="CM1771" s="48" t="n">
        <f aca="false">CL1771-V1771</f>
        <v>-1</v>
      </c>
      <c r="CN1771" s="702" t="n">
        <f aca="false">SUM(CO1771:DR1771)</f>
        <v>0</v>
      </c>
      <c r="CO1771" s="703" t="n">
        <v>0</v>
      </c>
      <c r="CP1771" s="703"/>
      <c r="CQ1771" s="703" t="n">
        <v>0</v>
      </c>
      <c r="CR1771" s="703"/>
      <c r="CS1771" s="703" t="n">
        <v>0</v>
      </c>
      <c r="CT1771" s="703" t="n">
        <v>0</v>
      </c>
      <c r="CU1771" s="703"/>
      <c r="CV1771" s="703"/>
      <c r="CW1771" s="703"/>
      <c r="CX1771" s="703" t="n">
        <v>0</v>
      </c>
      <c r="CY1771" s="703" t="n">
        <v>0</v>
      </c>
      <c r="CZ1771" s="703" t="n">
        <v>0</v>
      </c>
      <c r="DA1771" s="703"/>
      <c r="DB1771" s="703"/>
      <c r="DC1771" s="703"/>
      <c r="DD1771" s="703"/>
      <c r="DE1771" s="703" t="n">
        <v>0</v>
      </c>
      <c r="DF1771" s="703"/>
      <c r="DG1771" s="703" t="n">
        <v>0</v>
      </c>
      <c r="DH1771" s="703" t="n">
        <v>0</v>
      </c>
      <c r="DI1771" s="703" t="n">
        <v>0</v>
      </c>
      <c r="DJ1771" s="703" t="n">
        <v>0</v>
      </c>
      <c r="DK1771" s="703" t="n">
        <v>0</v>
      </c>
      <c r="DL1771" s="703" t="n">
        <v>0</v>
      </c>
      <c r="DM1771" s="703"/>
      <c r="DN1771" s="703"/>
      <c r="DO1771" s="703"/>
      <c r="DP1771" s="703"/>
      <c r="DQ1771" s="703"/>
      <c r="DR1771" s="703"/>
      <c r="DS1771" s="704" t="n">
        <f aca="false">CN1771-V1771</f>
        <v>-1</v>
      </c>
      <c r="DT1771" s="553"/>
      <c r="DU1771" s="48"/>
    </row>
    <row r="1772" customFormat="false" ht="15" hidden="false" customHeight="true" outlineLevel="0" collapsed="false">
      <c r="A1772" s="705" t="n">
        <f aca="false">A1771+1</f>
        <v>1763</v>
      </c>
      <c r="B1772" s="706" t="s">
        <v>3147</v>
      </c>
      <c r="C1772" s="706" t="s">
        <v>290</v>
      </c>
      <c r="D1772" s="706" t="s">
        <v>291</v>
      </c>
      <c r="E1772" s="243" t="n">
        <f aca="false">COUNTIF($G$10:$G$1856,$G1772)</f>
        <v>1</v>
      </c>
      <c r="F1772" s="706"/>
      <c r="G1772" s="706" t="s">
        <v>3824</v>
      </c>
      <c r="H1772" s="707" t="s">
        <v>3825</v>
      </c>
      <c r="I1772" s="708" t="s">
        <v>3826</v>
      </c>
      <c r="J1772" s="707" t="s">
        <v>292</v>
      </c>
      <c r="K1772" s="709" t="n">
        <v>0</v>
      </c>
      <c r="L1772" s="707" t="s">
        <v>293</v>
      </c>
      <c r="M1772" s="708" t="s">
        <v>3132</v>
      </c>
      <c r="N1772" s="710" t="s">
        <v>934</v>
      </c>
      <c r="O1772" s="512" t="n">
        <v>6</v>
      </c>
      <c r="P1772" s="512" t="n">
        <v>1</v>
      </c>
      <c r="Q1772" s="711" t="n">
        <v>0.001815345</v>
      </c>
      <c r="R1772" s="712"/>
      <c r="S1772" s="713"/>
      <c r="T1772" s="714" t="n">
        <v>3.28</v>
      </c>
      <c r="U1772" s="715"/>
      <c r="V1772" s="262" t="n">
        <f aca="false">SUM(W1772:CI1772)</f>
        <v>1</v>
      </c>
      <c r="W1772" s="243" t="n">
        <v>0</v>
      </c>
      <c r="X1772" s="243" t="n">
        <v>0</v>
      </c>
      <c r="Y1772" s="243" t="n">
        <v>0</v>
      </c>
      <c r="Z1772" s="243" t="n">
        <v>0</v>
      </c>
      <c r="AA1772" s="243" t="n">
        <v>0</v>
      </c>
      <c r="AB1772" s="243" t="n">
        <v>0</v>
      </c>
      <c r="AC1772" s="243" t="n">
        <v>0</v>
      </c>
      <c r="AD1772" s="243" t="n">
        <v>0</v>
      </c>
      <c r="AE1772" s="243" t="n">
        <v>0</v>
      </c>
      <c r="AF1772" s="243" t="n">
        <v>0</v>
      </c>
      <c r="AG1772" s="243" t="n">
        <v>0</v>
      </c>
      <c r="AH1772" s="518" t="n">
        <v>0</v>
      </c>
      <c r="AI1772" s="243" t="n">
        <v>0</v>
      </c>
      <c r="AJ1772" s="243" t="n">
        <v>0</v>
      </c>
      <c r="AK1772" s="518" t="n">
        <v>0</v>
      </c>
      <c r="AL1772" s="518" t="n">
        <v>0</v>
      </c>
      <c r="AM1772" s="518" t="n">
        <v>0</v>
      </c>
      <c r="AN1772" s="518" t="n">
        <v>0</v>
      </c>
      <c r="AO1772" s="518" t="n">
        <v>0</v>
      </c>
      <c r="AP1772" s="518" t="n">
        <v>0</v>
      </c>
      <c r="AQ1772" s="518" t="n">
        <v>0</v>
      </c>
      <c r="AR1772" s="518" t="n">
        <v>0</v>
      </c>
      <c r="AS1772" s="518" t="n">
        <v>0</v>
      </c>
      <c r="AT1772" s="518" t="n">
        <v>0</v>
      </c>
      <c r="AU1772" s="518" t="n">
        <v>0</v>
      </c>
      <c r="AV1772" s="518" t="n">
        <v>0</v>
      </c>
      <c r="AW1772" s="518" t="n">
        <v>0</v>
      </c>
      <c r="AX1772" s="518" t="n">
        <v>0</v>
      </c>
      <c r="AY1772" s="518" t="n">
        <v>0</v>
      </c>
      <c r="AZ1772" s="518" t="n">
        <v>0</v>
      </c>
      <c r="BA1772" s="518" t="n">
        <v>0</v>
      </c>
      <c r="BB1772" s="518" t="n">
        <v>0</v>
      </c>
      <c r="BC1772" s="518" t="n">
        <v>0</v>
      </c>
      <c r="BD1772" s="518" t="n">
        <v>0</v>
      </c>
      <c r="BE1772" s="518" t="n">
        <v>0</v>
      </c>
      <c r="BF1772" s="518" t="n">
        <v>0</v>
      </c>
      <c r="BG1772" s="518" t="n">
        <v>0</v>
      </c>
      <c r="BH1772" s="518" t="n">
        <v>0</v>
      </c>
      <c r="BI1772" s="518" t="n">
        <v>0</v>
      </c>
      <c r="BJ1772" s="518"/>
      <c r="BK1772" s="518"/>
      <c r="BL1772" s="518" t="n">
        <v>0</v>
      </c>
      <c r="BM1772" s="518"/>
      <c r="BN1772" s="518"/>
      <c r="BO1772" s="518"/>
      <c r="BP1772" s="518"/>
      <c r="BQ1772" s="518"/>
      <c r="BR1772" s="518"/>
      <c r="BS1772" s="518"/>
      <c r="BT1772" s="518"/>
      <c r="BU1772" s="518"/>
      <c r="BV1772" s="518" t="n">
        <v>0</v>
      </c>
      <c r="BW1772" s="518" t="n">
        <v>0</v>
      </c>
      <c r="BX1772" s="518" t="n">
        <v>0</v>
      </c>
      <c r="BY1772" s="518" t="n">
        <v>0</v>
      </c>
      <c r="BZ1772" s="518" t="n">
        <v>0</v>
      </c>
      <c r="CA1772" s="518" t="n">
        <v>0</v>
      </c>
      <c r="CB1772" s="518" t="n">
        <v>0</v>
      </c>
      <c r="CC1772" s="518" t="n">
        <v>0</v>
      </c>
      <c r="CD1772" s="518" t="n">
        <v>0</v>
      </c>
      <c r="CE1772" s="518" t="n">
        <v>1</v>
      </c>
      <c r="CF1772" s="518" t="n">
        <v>0</v>
      </c>
      <c r="CG1772" s="518" t="n">
        <v>0</v>
      </c>
      <c r="CH1772" s="518"/>
      <c r="CI1772" s="716"/>
      <c r="CL1772" s="48" t="n">
        <v>0</v>
      </c>
      <c r="CM1772" s="48" t="n">
        <f aca="false">CL1772-V1772</f>
        <v>-1</v>
      </c>
      <c r="CN1772" s="702" t="n">
        <f aca="false">SUM(CO1772:DR1772)</f>
        <v>0</v>
      </c>
      <c r="CO1772" s="703" t="n">
        <v>0</v>
      </c>
      <c r="CP1772" s="703"/>
      <c r="CQ1772" s="703" t="n">
        <v>0</v>
      </c>
      <c r="CR1772" s="703"/>
      <c r="CS1772" s="703" t="n">
        <v>0</v>
      </c>
      <c r="CT1772" s="703" t="n">
        <v>0</v>
      </c>
      <c r="CU1772" s="703"/>
      <c r="CV1772" s="703"/>
      <c r="CW1772" s="703"/>
      <c r="CX1772" s="703" t="n">
        <v>0</v>
      </c>
      <c r="CY1772" s="703" t="n">
        <v>0</v>
      </c>
      <c r="CZ1772" s="703" t="n">
        <v>0</v>
      </c>
      <c r="DA1772" s="703"/>
      <c r="DB1772" s="703"/>
      <c r="DC1772" s="703"/>
      <c r="DD1772" s="703"/>
      <c r="DE1772" s="703" t="n">
        <v>0</v>
      </c>
      <c r="DF1772" s="703"/>
      <c r="DG1772" s="703" t="n">
        <v>0</v>
      </c>
      <c r="DH1772" s="703" t="n">
        <v>0</v>
      </c>
      <c r="DI1772" s="703" t="n">
        <v>0</v>
      </c>
      <c r="DJ1772" s="703" t="n">
        <v>0</v>
      </c>
      <c r="DK1772" s="703" t="n">
        <v>0</v>
      </c>
      <c r="DL1772" s="703" t="n">
        <v>0</v>
      </c>
      <c r="DM1772" s="703"/>
      <c r="DN1772" s="703"/>
      <c r="DO1772" s="703"/>
      <c r="DP1772" s="703"/>
      <c r="DQ1772" s="703"/>
      <c r="DR1772" s="703"/>
      <c r="DS1772" s="704" t="n">
        <f aca="false">CN1772-V1772</f>
        <v>-1</v>
      </c>
      <c r="DT1772" s="553"/>
      <c r="DU1772" s="48"/>
    </row>
    <row r="1773" customFormat="false" ht="15" hidden="false" customHeight="true" outlineLevel="0" collapsed="false">
      <c r="A1773" s="705" t="n">
        <f aca="false">A1772+1</f>
        <v>1764</v>
      </c>
      <c r="B1773" s="706" t="s">
        <v>3147</v>
      </c>
      <c r="C1773" s="706" t="s">
        <v>290</v>
      </c>
      <c r="D1773" s="706" t="s">
        <v>291</v>
      </c>
      <c r="E1773" s="243" t="n">
        <f aca="false">COUNTIF($G$10:$G$1856,$G1773)</f>
        <v>1</v>
      </c>
      <c r="F1773" s="706"/>
      <c r="G1773" s="706" t="s">
        <v>3827</v>
      </c>
      <c r="H1773" s="707" t="s">
        <v>3828</v>
      </c>
      <c r="I1773" s="708" t="s">
        <v>989</v>
      </c>
      <c r="J1773" s="707" t="s">
        <v>292</v>
      </c>
      <c r="K1773" s="709" t="n">
        <v>0</v>
      </c>
      <c r="L1773" s="707" t="s">
        <v>293</v>
      </c>
      <c r="M1773" s="708" t="s">
        <v>1301</v>
      </c>
      <c r="N1773" s="710" t="s">
        <v>934</v>
      </c>
      <c r="O1773" s="512" t="n">
        <v>2</v>
      </c>
      <c r="P1773" s="512" t="n">
        <v>1</v>
      </c>
      <c r="Q1773" s="711" t="n">
        <v>0.00655965</v>
      </c>
      <c r="R1773" s="712"/>
      <c r="S1773" s="713"/>
      <c r="T1773" s="714" t="n">
        <v>11.85</v>
      </c>
      <c r="U1773" s="715"/>
      <c r="V1773" s="262" t="n">
        <f aca="false">SUM(W1773:CI1773)</f>
        <v>1</v>
      </c>
      <c r="W1773" s="243" t="n">
        <v>0</v>
      </c>
      <c r="X1773" s="243" t="n">
        <v>0</v>
      </c>
      <c r="Y1773" s="243" t="n">
        <v>0</v>
      </c>
      <c r="Z1773" s="243" t="n">
        <v>0</v>
      </c>
      <c r="AA1773" s="243" t="n">
        <v>0</v>
      </c>
      <c r="AB1773" s="243" t="n">
        <v>0</v>
      </c>
      <c r="AC1773" s="243" t="n">
        <v>0</v>
      </c>
      <c r="AD1773" s="243" t="n">
        <v>0</v>
      </c>
      <c r="AE1773" s="243" t="n">
        <v>0</v>
      </c>
      <c r="AF1773" s="243" t="n">
        <v>0</v>
      </c>
      <c r="AG1773" s="243" t="n">
        <v>0</v>
      </c>
      <c r="AH1773" s="518" t="n">
        <v>0</v>
      </c>
      <c r="AI1773" s="243" t="n">
        <v>0</v>
      </c>
      <c r="AJ1773" s="243" t="n">
        <v>0</v>
      </c>
      <c r="AK1773" s="518" t="n">
        <v>0</v>
      </c>
      <c r="AL1773" s="518" t="n">
        <v>0</v>
      </c>
      <c r="AM1773" s="518" t="n">
        <v>0</v>
      </c>
      <c r="AN1773" s="518" t="n">
        <v>0</v>
      </c>
      <c r="AO1773" s="518" t="n">
        <v>0</v>
      </c>
      <c r="AP1773" s="518" t="n">
        <v>0</v>
      </c>
      <c r="AQ1773" s="518" t="n">
        <v>0</v>
      </c>
      <c r="AR1773" s="518" t="n">
        <v>0</v>
      </c>
      <c r="AS1773" s="518" t="n">
        <v>0</v>
      </c>
      <c r="AT1773" s="518" t="n">
        <v>0</v>
      </c>
      <c r="AU1773" s="518" t="n">
        <v>0</v>
      </c>
      <c r="AV1773" s="518" t="n">
        <v>0</v>
      </c>
      <c r="AW1773" s="518" t="n">
        <v>0</v>
      </c>
      <c r="AX1773" s="518" t="n">
        <v>0</v>
      </c>
      <c r="AY1773" s="518" t="n">
        <v>0</v>
      </c>
      <c r="AZ1773" s="518" t="n">
        <v>0</v>
      </c>
      <c r="BA1773" s="518" t="n">
        <v>0</v>
      </c>
      <c r="BB1773" s="518" t="n">
        <v>0</v>
      </c>
      <c r="BC1773" s="518" t="n">
        <v>0</v>
      </c>
      <c r="BD1773" s="518" t="n">
        <v>0</v>
      </c>
      <c r="BE1773" s="518" t="n">
        <v>0</v>
      </c>
      <c r="BF1773" s="518" t="n">
        <v>0</v>
      </c>
      <c r="BG1773" s="518" t="n">
        <v>0</v>
      </c>
      <c r="BH1773" s="518" t="n">
        <v>0</v>
      </c>
      <c r="BI1773" s="518" t="n">
        <v>0</v>
      </c>
      <c r="BJ1773" s="518"/>
      <c r="BK1773" s="518"/>
      <c r="BL1773" s="518" t="n">
        <v>0</v>
      </c>
      <c r="BM1773" s="518"/>
      <c r="BN1773" s="518"/>
      <c r="BO1773" s="518"/>
      <c r="BP1773" s="518"/>
      <c r="BQ1773" s="518"/>
      <c r="BR1773" s="518"/>
      <c r="BS1773" s="518"/>
      <c r="BT1773" s="518"/>
      <c r="BU1773" s="518"/>
      <c r="BV1773" s="518" t="n">
        <v>0</v>
      </c>
      <c r="BW1773" s="518" t="n">
        <v>0</v>
      </c>
      <c r="BX1773" s="518" t="n">
        <v>0</v>
      </c>
      <c r="BY1773" s="518" t="n">
        <v>0</v>
      </c>
      <c r="BZ1773" s="518" t="n">
        <v>0</v>
      </c>
      <c r="CA1773" s="518" t="n">
        <v>0</v>
      </c>
      <c r="CB1773" s="518" t="n">
        <v>0</v>
      </c>
      <c r="CC1773" s="518" t="n">
        <v>0</v>
      </c>
      <c r="CD1773" s="518" t="n">
        <v>0</v>
      </c>
      <c r="CE1773" s="518" t="n">
        <v>1</v>
      </c>
      <c r="CF1773" s="518" t="n">
        <v>0</v>
      </c>
      <c r="CG1773" s="518" t="n">
        <v>0</v>
      </c>
      <c r="CH1773" s="518"/>
      <c r="CI1773" s="716"/>
      <c r="CL1773" s="48" t="n">
        <v>0</v>
      </c>
      <c r="CM1773" s="48" t="n">
        <f aca="false">CL1773-V1773</f>
        <v>-1</v>
      </c>
      <c r="CN1773" s="702" t="n">
        <f aca="false">SUM(CO1773:DR1773)</f>
        <v>0</v>
      </c>
      <c r="CO1773" s="703" t="n">
        <v>0</v>
      </c>
      <c r="CP1773" s="703"/>
      <c r="CQ1773" s="703" t="n">
        <v>0</v>
      </c>
      <c r="CR1773" s="703"/>
      <c r="CS1773" s="703" t="n">
        <v>0</v>
      </c>
      <c r="CT1773" s="703" t="n">
        <v>0</v>
      </c>
      <c r="CU1773" s="703"/>
      <c r="CV1773" s="703"/>
      <c r="CW1773" s="703"/>
      <c r="CX1773" s="703" t="n">
        <v>0</v>
      </c>
      <c r="CY1773" s="703" t="n">
        <v>0</v>
      </c>
      <c r="CZ1773" s="703" t="n">
        <v>0</v>
      </c>
      <c r="DA1773" s="703"/>
      <c r="DB1773" s="703"/>
      <c r="DC1773" s="703"/>
      <c r="DD1773" s="703"/>
      <c r="DE1773" s="703" t="n">
        <v>0</v>
      </c>
      <c r="DF1773" s="703"/>
      <c r="DG1773" s="703" t="n">
        <v>0</v>
      </c>
      <c r="DH1773" s="703" t="n">
        <v>0</v>
      </c>
      <c r="DI1773" s="703" t="n">
        <v>0</v>
      </c>
      <c r="DJ1773" s="703" t="n">
        <v>0</v>
      </c>
      <c r="DK1773" s="703" t="n">
        <v>0</v>
      </c>
      <c r="DL1773" s="703" t="n">
        <v>0</v>
      </c>
      <c r="DM1773" s="703"/>
      <c r="DN1773" s="703"/>
      <c r="DO1773" s="703"/>
      <c r="DP1773" s="703"/>
      <c r="DQ1773" s="703"/>
      <c r="DR1773" s="703"/>
      <c r="DS1773" s="704" t="n">
        <f aca="false">CN1773-V1773</f>
        <v>-1</v>
      </c>
      <c r="DT1773" s="553"/>
      <c r="DU1773" s="48"/>
    </row>
    <row r="1774" customFormat="false" ht="15" hidden="false" customHeight="true" outlineLevel="0" collapsed="false">
      <c r="A1774" s="705" t="n">
        <f aca="false">A1773+1</f>
        <v>1765</v>
      </c>
      <c r="B1774" s="706" t="s">
        <v>3147</v>
      </c>
      <c r="C1774" s="706" t="s">
        <v>290</v>
      </c>
      <c r="D1774" s="706" t="s">
        <v>291</v>
      </c>
      <c r="E1774" s="243" t="n">
        <f aca="false">COUNTIF($G$10:$G$1856,$G1774)</f>
        <v>1</v>
      </c>
      <c r="F1774" s="706"/>
      <c r="G1774" s="706" t="s">
        <v>3829</v>
      </c>
      <c r="H1774" s="707" t="s">
        <v>3830</v>
      </c>
      <c r="I1774" s="708" t="s">
        <v>985</v>
      </c>
      <c r="J1774" s="707" t="s">
        <v>292</v>
      </c>
      <c r="K1774" s="709" t="n">
        <v>0</v>
      </c>
      <c r="L1774" s="707" t="s">
        <v>293</v>
      </c>
      <c r="M1774" s="708" t="s">
        <v>938</v>
      </c>
      <c r="N1774" s="710" t="s">
        <v>934</v>
      </c>
      <c r="O1774" s="512" t="n">
        <v>1</v>
      </c>
      <c r="P1774" s="512" t="n">
        <v>1</v>
      </c>
      <c r="Q1774" s="711" t="n">
        <v>0.00799605</v>
      </c>
      <c r="R1774" s="712"/>
      <c r="S1774" s="713"/>
      <c r="T1774" s="714" t="n">
        <v>14.44</v>
      </c>
      <c r="U1774" s="715"/>
      <c r="V1774" s="262" t="n">
        <f aca="false">SUM(W1774:CI1774)</f>
        <v>1</v>
      </c>
      <c r="W1774" s="243" t="n">
        <v>0</v>
      </c>
      <c r="X1774" s="243" t="n">
        <v>0</v>
      </c>
      <c r="Y1774" s="243" t="n">
        <v>0</v>
      </c>
      <c r="Z1774" s="243" t="n">
        <v>0</v>
      </c>
      <c r="AA1774" s="243" t="n">
        <v>0</v>
      </c>
      <c r="AB1774" s="243" t="n">
        <v>0</v>
      </c>
      <c r="AC1774" s="243" t="n">
        <v>0</v>
      </c>
      <c r="AD1774" s="243" t="n">
        <v>0</v>
      </c>
      <c r="AE1774" s="243" t="n">
        <v>0</v>
      </c>
      <c r="AF1774" s="243" t="n">
        <v>0</v>
      </c>
      <c r="AG1774" s="243" t="n">
        <v>0</v>
      </c>
      <c r="AH1774" s="518" t="n">
        <v>0</v>
      </c>
      <c r="AI1774" s="243" t="n">
        <v>0</v>
      </c>
      <c r="AJ1774" s="243" t="n">
        <v>0</v>
      </c>
      <c r="AK1774" s="518" t="n">
        <v>0</v>
      </c>
      <c r="AL1774" s="518" t="n">
        <v>0</v>
      </c>
      <c r="AM1774" s="518" t="n">
        <v>0</v>
      </c>
      <c r="AN1774" s="518" t="n">
        <v>0</v>
      </c>
      <c r="AO1774" s="518" t="n">
        <v>0</v>
      </c>
      <c r="AP1774" s="518" t="n">
        <v>0</v>
      </c>
      <c r="AQ1774" s="518" t="n">
        <v>0</v>
      </c>
      <c r="AR1774" s="518" t="n">
        <v>0</v>
      </c>
      <c r="AS1774" s="518" t="n">
        <v>0</v>
      </c>
      <c r="AT1774" s="518" t="n">
        <v>0</v>
      </c>
      <c r="AU1774" s="518" t="n">
        <v>0</v>
      </c>
      <c r="AV1774" s="518" t="n">
        <v>0</v>
      </c>
      <c r="AW1774" s="518" t="n">
        <v>0</v>
      </c>
      <c r="AX1774" s="518" t="n">
        <v>0</v>
      </c>
      <c r="AY1774" s="518" t="n">
        <v>0</v>
      </c>
      <c r="AZ1774" s="518" t="n">
        <v>0</v>
      </c>
      <c r="BA1774" s="518" t="n">
        <v>0</v>
      </c>
      <c r="BB1774" s="518" t="n">
        <v>0</v>
      </c>
      <c r="BC1774" s="518" t="n">
        <v>0</v>
      </c>
      <c r="BD1774" s="518" t="n">
        <v>0</v>
      </c>
      <c r="BE1774" s="518" t="n">
        <v>0</v>
      </c>
      <c r="BF1774" s="518" t="n">
        <v>0</v>
      </c>
      <c r="BG1774" s="518" t="n">
        <v>0</v>
      </c>
      <c r="BH1774" s="518" t="n">
        <v>0</v>
      </c>
      <c r="BI1774" s="518" t="n">
        <v>0</v>
      </c>
      <c r="BJ1774" s="518"/>
      <c r="BK1774" s="518"/>
      <c r="BL1774" s="518" t="n">
        <v>0</v>
      </c>
      <c r="BM1774" s="518"/>
      <c r="BN1774" s="518"/>
      <c r="BO1774" s="518"/>
      <c r="BP1774" s="518"/>
      <c r="BQ1774" s="518"/>
      <c r="BR1774" s="518"/>
      <c r="BS1774" s="518"/>
      <c r="BT1774" s="518"/>
      <c r="BU1774" s="518"/>
      <c r="BV1774" s="518" t="n">
        <v>0</v>
      </c>
      <c r="BW1774" s="518" t="n">
        <v>0</v>
      </c>
      <c r="BX1774" s="518" t="n">
        <v>0</v>
      </c>
      <c r="BY1774" s="518" t="n">
        <v>0</v>
      </c>
      <c r="BZ1774" s="518" t="n">
        <v>0</v>
      </c>
      <c r="CA1774" s="518" t="n">
        <v>0</v>
      </c>
      <c r="CB1774" s="518" t="n">
        <v>0</v>
      </c>
      <c r="CC1774" s="518" t="n">
        <v>0</v>
      </c>
      <c r="CD1774" s="518" t="n">
        <v>0</v>
      </c>
      <c r="CE1774" s="518" t="n">
        <v>1</v>
      </c>
      <c r="CF1774" s="518" t="n">
        <v>0</v>
      </c>
      <c r="CG1774" s="518" t="n">
        <v>0</v>
      </c>
      <c r="CH1774" s="518"/>
      <c r="CI1774" s="716"/>
      <c r="CL1774" s="48" t="n">
        <v>0</v>
      </c>
      <c r="CM1774" s="48" t="n">
        <f aca="false">CL1774-V1774</f>
        <v>-1</v>
      </c>
      <c r="CN1774" s="702" t="n">
        <f aca="false">SUM(CO1774:DR1774)</f>
        <v>0</v>
      </c>
      <c r="CO1774" s="703" t="n">
        <v>0</v>
      </c>
      <c r="CP1774" s="703"/>
      <c r="CQ1774" s="703" t="n">
        <v>0</v>
      </c>
      <c r="CR1774" s="703"/>
      <c r="CS1774" s="703" t="n">
        <v>0</v>
      </c>
      <c r="CT1774" s="703" t="n">
        <v>0</v>
      </c>
      <c r="CU1774" s="703"/>
      <c r="CV1774" s="703"/>
      <c r="CW1774" s="703"/>
      <c r="CX1774" s="703" t="n">
        <v>0</v>
      </c>
      <c r="CY1774" s="703" t="n">
        <v>0</v>
      </c>
      <c r="CZ1774" s="703" t="n">
        <v>0</v>
      </c>
      <c r="DA1774" s="703"/>
      <c r="DB1774" s="703"/>
      <c r="DC1774" s="703"/>
      <c r="DD1774" s="703"/>
      <c r="DE1774" s="703" t="n">
        <v>0</v>
      </c>
      <c r="DF1774" s="703"/>
      <c r="DG1774" s="703" t="n">
        <v>0</v>
      </c>
      <c r="DH1774" s="703" t="n">
        <v>0</v>
      </c>
      <c r="DI1774" s="703" t="n">
        <v>0</v>
      </c>
      <c r="DJ1774" s="703" t="n">
        <v>0</v>
      </c>
      <c r="DK1774" s="703" t="n">
        <v>0</v>
      </c>
      <c r="DL1774" s="703" t="n">
        <v>0</v>
      </c>
      <c r="DM1774" s="703"/>
      <c r="DN1774" s="703"/>
      <c r="DO1774" s="703"/>
      <c r="DP1774" s="703"/>
      <c r="DQ1774" s="703"/>
      <c r="DR1774" s="703"/>
      <c r="DS1774" s="704" t="n">
        <f aca="false">CN1774-V1774</f>
        <v>-1</v>
      </c>
      <c r="DT1774" s="553"/>
      <c r="DU1774" s="48"/>
    </row>
    <row r="1775" customFormat="false" ht="15" hidden="false" customHeight="true" outlineLevel="0" collapsed="false">
      <c r="A1775" s="705" t="n">
        <f aca="false">A1774+1</f>
        <v>1766</v>
      </c>
      <c r="B1775" s="706" t="s">
        <v>3147</v>
      </c>
      <c r="C1775" s="706" t="s">
        <v>290</v>
      </c>
      <c r="D1775" s="706" t="s">
        <v>291</v>
      </c>
      <c r="E1775" s="243" t="n">
        <f aca="false">COUNTIF($G$10:$G$1856,$G1775)</f>
        <v>1</v>
      </c>
      <c r="F1775" s="706"/>
      <c r="G1775" s="706" t="s">
        <v>3831</v>
      </c>
      <c r="H1775" s="707" t="s">
        <v>3832</v>
      </c>
      <c r="I1775" s="708" t="s">
        <v>1149</v>
      </c>
      <c r="J1775" s="707" t="s">
        <v>292</v>
      </c>
      <c r="K1775" s="709" t="n">
        <v>0</v>
      </c>
      <c r="L1775" s="707" t="s">
        <v>293</v>
      </c>
      <c r="M1775" s="708" t="s">
        <v>1150</v>
      </c>
      <c r="N1775" s="710" t="s">
        <v>934</v>
      </c>
      <c r="O1775" s="512" t="n">
        <v>1</v>
      </c>
      <c r="P1775" s="512" t="n">
        <v>1</v>
      </c>
      <c r="Q1775" s="711" t="n">
        <v>0.000315289</v>
      </c>
      <c r="R1775" s="712"/>
      <c r="S1775" s="713"/>
      <c r="T1775" s="714" t="n">
        <v>0.57</v>
      </c>
      <c r="U1775" s="715"/>
      <c r="V1775" s="262" t="n">
        <f aca="false">SUM(W1775:CI1775)</f>
        <v>1</v>
      </c>
      <c r="W1775" s="243" t="n">
        <v>0</v>
      </c>
      <c r="X1775" s="243" t="n">
        <v>0</v>
      </c>
      <c r="Y1775" s="243" t="n">
        <v>0</v>
      </c>
      <c r="Z1775" s="243" t="n">
        <v>0</v>
      </c>
      <c r="AA1775" s="243" t="n">
        <v>0</v>
      </c>
      <c r="AB1775" s="243" t="n">
        <v>0</v>
      </c>
      <c r="AC1775" s="243" t="n">
        <v>0</v>
      </c>
      <c r="AD1775" s="243" t="n">
        <v>0</v>
      </c>
      <c r="AE1775" s="243" t="n">
        <v>0</v>
      </c>
      <c r="AF1775" s="243" t="n">
        <v>0</v>
      </c>
      <c r="AG1775" s="243" t="n">
        <v>0</v>
      </c>
      <c r="AH1775" s="518" t="n">
        <v>0</v>
      </c>
      <c r="AI1775" s="243" t="n">
        <v>0</v>
      </c>
      <c r="AJ1775" s="243" t="n">
        <v>0</v>
      </c>
      <c r="AK1775" s="518" t="n">
        <v>0</v>
      </c>
      <c r="AL1775" s="518" t="n">
        <v>0</v>
      </c>
      <c r="AM1775" s="518" t="n">
        <v>0</v>
      </c>
      <c r="AN1775" s="518" t="n">
        <v>0</v>
      </c>
      <c r="AO1775" s="518" t="n">
        <v>0</v>
      </c>
      <c r="AP1775" s="518" t="n">
        <v>0</v>
      </c>
      <c r="AQ1775" s="518" t="n">
        <v>0</v>
      </c>
      <c r="AR1775" s="518" t="n">
        <v>0</v>
      </c>
      <c r="AS1775" s="518" t="n">
        <v>0</v>
      </c>
      <c r="AT1775" s="518" t="n">
        <v>0</v>
      </c>
      <c r="AU1775" s="518" t="n">
        <v>0</v>
      </c>
      <c r="AV1775" s="518" t="n">
        <v>0</v>
      </c>
      <c r="AW1775" s="518" t="n">
        <v>0</v>
      </c>
      <c r="AX1775" s="518" t="n">
        <v>0</v>
      </c>
      <c r="AY1775" s="518" t="n">
        <v>0</v>
      </c>
      <c r="AZ1775" s="518" t="n">
        <v>0</v>
      </c>
      <c r="BA1775" s="518" t="n">
        <v>0</v>
      </c>
      <c r="BB1775" s="518" t="n">
        <v>0</v>
      </c>
      <c r="BC1775" s="518" t="n">
        <v>0</v>
      </c>
      <c r="BD1775" s="518" t="n">
        <v>0</v>
      </c>
      <c r="BE1775" s="518" t="n">
        <v>0</v>
      </c>
      <c r="BF1775" s="518" t="n">
        <v>0</v>
      </c>
      <c r="BG1775" s="518" t="n">
        <v>0</v>
      </c>
      <c r="BH1775" s="518" t="n">
        <v>0</v>
      </c>
      <c r="BI1775" s="518" t="n">
        <v>0</v>
      </c>
      <c r="BJ1775" s="518"/>
      <c r="BK1775" s="518"/>
      <c r="BL1775" s="518" t="n">
        <v>0</v>
      </c>
      <c r="BM1775" s="518"/>
      <c r="BN1775" s="518"/>
      <c r="BO1775" s="518"/>
      <c r="BP1775" s="518"/>
      <c r="BQ1775" s="518"/>
      <c r="BR1775" s="518"/>
      <c r="BS1775" s="518"/>
      <c r="BT1775" s="518"/>
      <c r="BU1775" s="518"/>
      <c r="BV1775" s="518" t="n">
        <v>0</v>
      </c>
      <c r="BW1775" s="518" t="n">
        <v>0</v>
      </c>
      <c r="BX1775" s="518" t="n">
        <v>0</v>
      </c>
      <c r="BY1775" s="518" t="n">
        <v>0</v>
      </c>
      <c r="BZ1775" s="518" t="n">
        <v>0</v>
      </c>
      <c r="CA1775" s="518" t="n">
        <v>0</v>
      </c>
      <c r="CB1775" s="518" t="n">
        <v>0</v>
      </c>
      <c r="CC1775" s="518" t="n">
        <v>0</v>
      </c>
      <c r="CD1775" s="518" t="n">
        <v>0</v>
      </c>
      <c r="CE1775" s="518" t="n">
        <v>1</v>
      </c>
      <c r="CF1775" s="518" t="n">
        <v>0</v>
      </c>
      <c r="CG1775" s="518" t="n">
        <v>0</v>
      </c>
      <c r="CH1775" s="518"/>
      <c r="CI1775" s="716"/>
      <c r="CL1775" s="48" t="n">
        <v>0</v>
      </c>
      <c r="CM1775" s="48" t="n">
        <f aca="false">CL1775-V1775</f>
        <v>-1</v>
      </c>
      <c r="CN1775" s="702" t="n">
        <f aca="false">SUM(CO1775:DR1775)</f>
        <v>0</v>
      </c>
      <c r="CO1775" s="703" t="n">
        <v>0</v>
      </c>
      <c r="CP1775" s="703"/>
      <c r="CQ1775" s="703" t="n">
        <v>0</v>
      </c>
      <c r="CR1775" s="703"/>
      <c r="CS1775" s="703" t="n">
        <v>0</v>
      </c>
      <c r="CT1775" s="703" t="n">
        <v>0</v>
      </c>
      <c r="CU1775" s="703"/>
      <c r="CV1775" s="703"/>
      <c r="CW1775" s="703"/>
      <c r="CX1775" s="703" t="n">
        <v>0</v>
      </c>
      <c r="CY1775" s="703" t="n">
        <v>0</v>
      </c>
      <c r="CZ1775" s="703" t="n">
        <v>0</v>
      </c>
      <c r="DA1775" s="703"/>
      <c r="DB1775" s="703"/>
      <c r="DC1775" s="703"/>
      <c r="DD1775" s="703"/>
      <c r="DE1775" s="703" t="n">
        <v>0</v>
      </c>
      <c r="DF1775" s="703"/>
      <c r="DG1775" s="703" t="n">
        <v>0</v>
      </c>
      <c r="DH1775" s="703" t="n">
        <v>0</v>
      </c>
      <c r="DI1775" s="703" t="n">
        <v>0</v>
      </c>
      <c r="DJ1775" s="703" t="n">
        <v>0</v>
      </c>
      <c r="DK1775" s="703" t="n">
        <v>0</v>
      </c>
      <c r="DL1775" s="703" t="n">
        <v>0</v>
      </c>
      <c r="DM1775" s="703"/>
      <c r="DN1775" s="703"/>
      <c r="DO1775" s="703"/>
      <c r="DP1775" s="703"/>
      <c r="DQ1775" s="703"/>
      <c r="DR1775" s="703"/>
      <c r="DS1775" s="704" t="n">
        <f aca="false">CN1775-V1775</f>
        <v>-1</v>
      </c>
      <c r="DT1775" s="553"/>
      <c r="DU1775" s="48"/>
    </row>
    <row r="1776" customFormat="false" ht="15" hidden="false" customHeight="true" outlineLevel="0" collapsed="false">
      <c r="A1776" s="705" t="n">
        <f aca="false">A1775+1</f>
        <v>1767</v>
      </c>
      <c r="B1776" s="706" t="s">
        <v>3147</v>
      </c>
      <c r="C1776" s="706" t="s">
        <v>290</v>
      </c>
      <c r="D1776" s="706" t="s">
        <v>291</v>
      </c>
      <c r="E1776" s="243" t="n">
        <f aca="false">COUNTIF($G$10:$G$1856,$G1776)</f>
        <v>1</v>
      </c>
      <c r="F1776" s="706"/>
      <c r="G1776" s="706" t="s">
        <v>3833</v>
      </c>
      <c r="H1776" s="707" t="s">
        <v>3834</v>
      </c>
      <c r="I1776" s="708" t="s">
        <v>1062</v>
      </c>
      <c r="J1776" s="707" t="s">
        <v>292</v>
      </c>
      <c r="K1776" s="709" t="n">
        <v>0</v>
      </c>
      <c r="L1776" s="707" t="s">
        <v>293</v>
      </c>
      <c r="M1776" s="708" t="s">
        <v>978</v>
      </c>
      <c r="N1776" s="710" t="s">
        <v>934</v>
      </c>
      <c r="O1776" s="512" t="n">
        <v>1</v>
      </c>
      <c r="P1776" s="512" t="n">
        <v>1</v>
      </c>
      <c r="Q1776" s="711" t="n">
        <v>0.001101492</v>
      </c>
      <c r="R1776" s="712"/>
      <c r="S1776" s="713"/>
      <c r="T1776" s="714" t="n">
        <v>1.99</v>
      </c>
      <c r="U1776" s="715"/>
      <c r="V1776" s="262" t="n">
        <f aca="false">SUM(W1776:CI1776)</f>
        <v>1</v>
      </c>
      <c r="W1776" s="243" t="n">
        <v>0</v>
      </c>
      <c r="X1776" s="243" t="n">
        <v>0</v>
      </c>
      <c r="Y1776" s="243" t="n">
        <v>0</v>
      </c>
      <c r="Z1776" s="243" t="n">
        <v>0</v>
      </c>
      <c r="AA1776" s="243" t="n">
        <v>0</v>
      </c>
      <c r="AB1776" s="243" t="n">
        <v>0</v>
      </c>
      <c r="AC1776" s="243" t="n">
        <v>0</v>
      </c>
      <c r="AD1776" s="243" t="n">
        <v>0</v>
      </c>
      <c r="AE1776" s="243" t="n">
        <v>0</v>
      </c>
      <c r="AF1776" s="243" t="n">
        <v>0</v>
      </c>
      <c r="AG1776" s="243" t="n">
        <v>0</v>
      </c>
      <c r="AH1776" s="518" t="n">
        <v>0</v>
      </c>
      <c r="AI1776" s="243" t="n">
        <v>0</v>
      </c>
      <c r="AJ1776" s="243" t="n">
        <v>0</v>
      </c>
      <c r="AK1776" s="518" t="n">
        <v>0</v>
      </c>
      <c r="AL1776" s="518" t="n">
        <v>0</v>
      </c>
      <c r="AM1776" s="518" t="n">
        <v>0</v>
      </c>
      <c r="AN1776" s="518" t="n">
        <v>0</v>
      </c>
      <c r="AO1776" s="518" t="n">
        <v>0</v>
      </c>
      <c r="AP1776" s="518" t="n">
        <v>0</v>
      </c>
      <c r="AQ1776" s="518" t="n">
        <v>0</v>
      </c>
      <c r="AR1776" s="518" t="n">
        <v>0</v>
      </c>
      <c r="AS1776" s="518" t="n">
        <v>0</v>
      </c>
      <c r="AT1776" s="518" t="n">
        <v>0</v>
      </c>
      <c r="AU1776" s="518" t="n">
        <v>0</v>
      </c>
      <c r="AV1776" s="518" t="n">
        <v>0</v>
      </c>
      <c r="AW1776" s="518" t="n">
        <v>0</v>
      </c>
      <c r="AX1776" s="518" t="n">
        <v>0</v>
      </c>
      <c r="AY1776" s="518" t="n">
        <v>0</v>
      </c>
      <c r="AZ1776" s="518" t="n">
        <v>0</v>
      </c>
      <c r="BA1776" s="518" t="n">
        <v>0</v>
      </c>
      <c r="BB1776" s="518" t="n">
        <v>0</v>
      </c>
      <c r="BC1776" s="518" t="n">
        <v>0</v>
      </c>
      <c r="BD1776" s="518" t="n">
        <v>0</v>
      </c>
      <c r="BE1776" s="518" t="n">
        <v>0</v>
      </c>
      <c r="BF1776" s="518" t="n">
        <v>0</v>
      </c>
      <c r="BG1776" s="518" t="n">
        <v>0</v>
      </c>
      <c r="BH1776" s="518" t="n">
        <v>0</v>
      </c>
      <c r="BI1776" s="518" t="n">
        <v>0</v>
      </c>
      <c r="BJ1776" s="518"/>
      <c r="BK1776" s="518"/>
      <c r="BL1776" s="518" t="n">
        <v>0</v>
      </c>
      <c r="BM1776" s="518"/>
      <c r="BN1776" s="518"/>
      <c r="BO1776" s="518"/>
      <c r="BP1776" s="518"/>
      <c r="BQ1776" s="518"/>
      <c r="BR1776" s="518"/>
      <c r="BS1776" s="518"/>
      <c r="BT1776" s="518"/>
      <c r="BU1776" s="518"/>
      <c r="BV1776" s="518" t="n">
        <v>0</v>
      </c>
      <c r="BW1776" s="518" t="n">
        <v>0</v>
      </c>
      <c r="BX1776" s="518" t="n">
        <v>0</v>
      </c>
      <c r="BY1776" s="518" t="n">
        <v>0</v>
      </c>
      <c r="BZ1776" s="518" t="n">
        <v>0</v>
      </c>
      <c r="CA1776" s="518" t="n">
        <v>0</v>
      </c>
      <c r="CB1776" s="518" t="n">
        <v>0</v>
      </c>
      <c r="CC1776" s="518" t="n">
        <v>0</v>
      </c>
      <c r="CD1776" s="518" t="n">
        <v>0</v>
      </c>
      <c r="CE1776" s="518" t="n">
        <v>1</v>
      </c>
      <c r="CF1776" s="518" t="n">
        <v>0</v>
      </c>
      <c r="CG1776" s="518" t="n">
        <v>0</v>
      </c>
      <c r="CH1776" s="518"/>
      <c r="CI1776" s="716"/>
      <c r="CL1776" s="48" t="n">
        <v>0</v>
      </c>
      <c r="CM1776" s="48" t="n">
        <f aca="false">CL1776-V1776</f>
        <v>-1</v>
      </c>
      <c r="CN1776" s="702" t="n">
        <f aca="false">SUM(CO1776:DR1776)</f>
        <v>0</v>
      </c>
      <c r="CO1776" s="703" t="n">
        <v>0</v>
      </c>
      <c r="CP1776" s="703"/>
      <c r="CQ1776" s="703" t="n">
        <v>0</v>
      </c>
      <c r="CR1776" s="703"/>
      <c r="CS1776" s="703" t="n">
        <v>0</v>
      </c>
      <c r="CT1776" s="703" t="n">
        <v>0</v>
      </c>
      <c r="CU1776" s="703"/>
      <c r="CV1776" s="703"/>
      <c r="CW1776" s="703"/>
      <c r="CX1776" s="703" t="n">
        <v>0</v>
      </c>
      <c r="CY1776" s="703" t="n">
        <v>0</v>
      </c>
      <c r="CZ1776" s="703" t="n">
        <v>0</v>
      </c>
      <c r="DA1776" s="703"/>
      <c r="DB1776" s="703"/>
      <c r="DC1776" s="703"/>
      <c r="DD1776" s="703"/>
      <c r="DE1776" s="703" t="n">
        <v>0</v>
      </c>
      <c r="DF1776" s="703"/>
      <c r="DG1776" s="703" t="n">
        <v>0</v>
      </c>
      <c r="DH1776" s="703" t="n">
        <v>0</v>
      </c>
      <c r="DI1776" s="703" t="n">
        <v>0</v>
      </c>
      <c r="DJ1776" s="703" t="n">
        <v>0</v>
      </c>
      <c r="DK1776" s="703" t="n">
        <v>0</v>
      </c>
      <c r="DL1776" s="703" t="n">
        <v>0</v>
      </c>
      <c r="DM1776" s="703"/>
      <c r="DN1776" s="703"/>
      <c r="DO1776" s="703"/>
      <c r="DP1776" s="703"/>
      <c r="DQ1776" s="703"/>
      <c r="DR1776" s="703"/>
      <c r="DS1776" s="704" t="n">
        <f aca="false">CN1776-V1776</f>
        <v>-1</v>
      </c>
      <c r="DT1776" s="553"/>
      <c r="DU1776" s="48"/>
    </row>
    <row r="1777" customFormat="false" ht="15" hidden="false" customHeight="true" outlineLevel="0" collapsed="false">
      <c r="A1777" s="705" t="n">
        <f aca="false">A1776+1</f>
        <v>1768</v>
      </c>
      <c r="B1777" s="706" t="s">
        <v>3147</v>
      </c>
      <c r="C1777" s="706" t="s">
        <v>290</v>
      </c>
      <c r="D1777" s="706" t="s">
        <v>291</v>
      </c>
      <c r="E1777" s="243" t="n">
        <f aca="false">COUNTIF($G$10:$G$1856,$G1777)</f>
        <v>1</v>
      </c>
      <c r="F1777" s="706"/>
      <c r="G1777" s="706" t="s">
        <v>3835</v>
      </c>
      <c r="H1777" s="707" t="s">
        <v>3836</v>
      </c>
      <c r="I1777" s="708" t="s">
        <v>1066</v>
      </c>
      <c r="J1777" s="707" t="s">
        <v>292</v>
      </c>
      <c r="K1777" s="709" t="n">
        <v>0</v>
      </c>
      <c r="L1777" s="707" t="s">
        <v>293</v>
      </c>
      <c r="M1777" s="708" t="s">
        <v>1067</v>
      </c>
      <c r="N1777" s="710" t="s">
        <v>934</v>
      </c>
      <c r="O1777" s="512" t="n">
        <v>1</v>
      </c>
      <c r="P1777" s="512" t="n">
        <v>1</v>
      </c>
      <c r="Q1777" s="711" t="n">
        <v>0.001101492</v>
      </c>
      <c r="R1777" s="712"/>
      <c r="S1777" s="713"/>
      <c r="T1777" s="714" t="n">
        <v>1.99</v>
      </c>
      <c r="U1777" s="715"/>
      <c r="V1777" s="262" t="n">
        <f aca="false">SUM(W1777:CI1777)</f>
        <v>1</v>
      </c>
      <c r="W1777" s="243" t="n">
        <v>0</v>
      </c>
      <c r="X1777" s="243" t="n">
        <v>0</v>
      </c>
      <c r="Y1777" s="243" t="n">
        <v>0</v>
      </c>
      <c r="Z1777" s="243" t="n">
        <v>0</v>
      </c>
      <c r="AA1777" s="243" t="n">
        <v>0</v>
      </c>
      <c r="AB1777" s="243" t="n">
        <v>0</v>
      </c>
      <c r="AC1777" s="243" t="n">
        <v>0</v>
      </c>
      <c r="AD1777" s="243" t="n">
        <v>0</v>
      </c>
      <c r="AE1777" s="243" t="n">
        <v>0</v>
      </c>
      <c r="AF1777" s="243" t="n">
        <v>0</v>
      </c>
      <c r="AG1777" s="243" t="n">
        <v>0</v>
      </c>
      <c r="AH1777" s="518" t="n">
        <v>0</v>
      </c>
      <c r="AI1777" s="243" t="n">
        <v>0</v>
      </c>
      <c r="AJ1777" s="243" t="n">
        <v>0</v>
      </c>
      <c r="AK1777" s="518" t="n">
        <v>0</v>
      </c>
      <c r="AL1777" s="518" t="n">
        <v>0</v>
      </c>
      <c r="AM1777" s="518" t="n">
        <v>0</v>
      </c>
      <c r="AN1777" s="518" t="n">
        <v>0</v>
      </c>
      <c r="AO1777" s="518" t="n">
        <v>0</v>
      </c>
      <c r="AP1777" s="518" t="n">
        <v>0</v>
      </c>
      <c r="AQ1777" s="518" t="n">
        <v>0</v>
      </c>
      <c r="AR1777" s="518" t="n">
        <v>0</v>
      </c>
      <c r="AS1777" s="518" t="n">
        <v>0</v>
      </c>
      <c r="AT1777" s="518" t="n">
        <v>0</v>
      </c>
      <c r="AU1777" s="518" t="n">
        <v>0</v>
      </c>
      <c r="AV1777" s="518" t="n">
        <v>0</v>
      </c>
      <c r="AW1777" s="518" t="n">
        <v>0</v>
      </c>
      <c r="AX1777" s="518" t="n">
        <v>0</v>
      </c>
      <c r="AY1777" s="518" t="n">
        <v>0</v>
      </c>
      <c r="AZ1777" s="518" t="n">
        <v>0</v>
      </c>
      <c r="BA1777" s="518" t="n">
        <v>0</v>
      </c>
      <c r="BB1777" s="518" t="n">
        <v>0</v>
      </c>
      <c r="BC1777" s="518" t="n">
        <v>0</v>
      </c>
      <c r="BD1777" s="518" t="n">
        <v>0</v>
      </c>
      <c r="BE1777" s="518" t="n">
        <v>0</v>
      </c>
      <c r="BF1777" s="518" t="n">
        <v>0</v>
      </c>
      <c r="BG1777" s="518" t="n">
        <v>0</v>
      </c>
      <c r="BH1777" s="518" t="n">
        <v>0</v>
      </c>
      <c r="BI1777" s="518" t="n">
        <v>0</v>
      </c>
      <c r="BJ1777" s="518"/>
      <c r="BK1777" s="518"/>
      <c r="BL1777" s="518" t="n">
        <v>0</v>
      </c>
      <c r="BM1777" s="518"/>
      <c r="BN1777" s="518"/>
      <c r="BO1777" s="518"/>
      <c r="BP1777" s="518"/>
      <c r="BQ1777" s="518"/>
      <c r="BR1777" s="518"/>
      <c r="BS1777" s="518"/>
      <c r="BT1777" s="518"/>
      <c r="BU1777" s="518"/>
      <c r="BV1777" s="518" t="n">
        <v>0</v>
      </c>
      <c r="BW1777" s="518" t="n">
        <v>0</v>
      </c>
      <c r="BX1777" s="518" t="n">
        <v>0</v>
      </c>
      <c r="BY1777" s="518" t="n">
        <v>0</v>
      </c>
      <c r="BZ1777" s="518" t="n">
        <v>0</v>
      </c>
      <c r="CA1777" s="518" t="n">
        <v>0</v>
      </c>
      <c r="CB1777" s="518" t="n">
        <v>0</v>
      </c>
      <c r="CC1777" s="518" t="n">
        <v>0</v>
      </c>
      <c r="CD1777" s="518" t="n">
        <v>0</v>
      </c>
      <c r="CE1777" s="518" t="n">
        <v>1</v>
      </c>
      <c r="CF1777" s="518" t="n">
        <v>0</v>
      </c>
      <c r="CG1777" s="518" t="n">
        <v>0</v>
      </c>
      <c r="CH1777" s="518"/>
      <c r="CI1777" s="716"/>
      <c r="CL1777" s="48" t="n">
        <v>0</v>
      </c>
      <c r="CM1777" s="48" t="n">
        <f aca="false">CL1777-V1777</f>
        <v>-1</v>
      </c>
      <c r="CN1777" s="702" t="n">
        <f aca="false">SUM(CO1777:DR1777)</f>
        <v>0</v>
      </c>
      <c r="CO1777" s="703" t="n">
        <v>0</v>
      </c>
      <c r="CP1777" s="703"/>
      <c r="CQ1777" s="703" t="n">
        <v>0</v>
      </c>
      <c r="CR1777" s="703"/>
      <c r="CS1777" s="703" t="n">
        <v>0</v>
      </c>
      <c r="CT1777" s="703" t="n">
        <v>0</v>
      </c>
      <c r="CU1777" s="703"/>
      <c r="CV1777" s="703"/>
      <c r="CW1777" s="703"/>
      <c r="CX1777" s="703" t="n">
        <v>0</v>
      </c>
      <c r="CY1777" s="703" t="n">
        <v>0</v>
      </c>
      <c r="CZ1777" s="703" t="n">
        <v>0</v>
      </c>
      <c r="DA1777" s="703"/>
      <c r="DB1777" s="703"/>
      <c r="DC1777" s="703"/>
      <c r="DD1777" s="703"/>
      <c r="DE1777" s="703" t="n">
        <v>0</v>
      </c>
      <c r="DF1777" s="703"/>
      <c r="DG1777" s="703" t="n">
        <v>0</v>
      </c>
      <c r="DH1777" s="703" t="n">
        <v>0</v>
      </c>
      <c r="DI1777" s="703" t="n">
        <v>0</v>
      </c>
      <c r="DJ1777" s="703" t="n">
        <v>0</v>
      </c>
      <c r="DK1777" s="703" t="n">
        <v>0</v>
      </c>
      <c r="DL1777" s="703" t="n">
        <v>0</v>
      </c>
      <c r="DM1777" s="703"/>
      <c r="DN1777" s="703"/>
      <c r="DO1777" s="703"/>
      <c r="DP1777" s="703"/>
      <c r="DQ1777" s="703"/>
      <c r="DR1777" s="703"/>
      <c r="DS1777" s="704" t="n">
        <f aca="false">CN1777-V1777</f>
        <v>-1</v>
      </c>
      <c r="DT1777" s="553"/>
      <c r="DU1777" s="48"/>
    </row>
    <row r="1778" customFormat="false" ht="15" hidden="false" customHeight="true" outlineLevel="0" collapsed="false">
      <c r="A1778" s="705" t="n">
        <f aca="false">A1777+1</f>
        <v>1769</v>
      </c>
      <c r="B1778" s="706" t="s">
        <v>3147</v>
      </c>
      <c r="C1778" s="706" t="s">
        <v>290</v>
      </c>
      <c r="D1778" s="706" t="s">
        <v>291</v>
      </c>
      <c r="E1778" s="243" t="n">
        <f aca="false">COUNTIF($G$10:$G$1856,$G1778)</f>
        <v>1</v>
      </c>
      <c r="F1778" s="706"/>
      <c r="G1778" s="706" t="s">
        <v>3837</v>
      </c>
      <c r="H1778" s="707" t="s">
        <v>3838</v>
      </c>
      <c r="I1778" s="708" t="s">
        <v>3839</v>
      </c>
      <c r="J1778" s="707" t="s">
        <v>292</v>
      </c>
      <c r="K1778" s="709" t="n">
        <v>0</v>
      </c>
      <c r="L1778" s="707" t="s">
        <v>293</v>
      </c>
      <c r="M1778" s="708" t="s">
        <v>1142</v>
      </c>
      <c r="N1778" s="710" t="s">
        <v>934</v>
      </c>
      <c r="O1778" s="512" t="n">
        <v>2</v>
      </c>
      <c r="P1778" s="512" t="n">
        <v>1</v>
      </c>
      <c r="Q1778" s="711" t="n">
        <v>0.001101492</v>
      </c>
      <c r="R1778" s="712"/>
      <c r="S1778" s="713"/>
      <c r="T1778" s="714" t="n">
        <v>1.99</v>
      </c>
      <c r="U1778" s="715"/>
      <c r="V1778" s="262" t="n">
        <f aca="false">SUM(W1778:CI1778)</f>
        <v>1</v>
      </c>
      <c r="W1778" s="243" t="n">
        <v>0</v>
      </c>
      <c r="X1778" s="243" t="n">
        <v>0</v>
      </c>
      <c r="Y1778" s="243" t="n">
        <v>0</v>
      </c>
      <c r="Z1778" s="243" t="n">
        <v>0</v>
      </c>
      <c r="AA1778" s="243" t="n">
        <v>0</v>
      </c>
      <c r="AB1778" s="243" t="n">
        <v>0</v>
      </c>
      <c r="AC1778" s="243" t="n">
        <v>0</v>
      </c>
      <c r="AD1778" s="243" t="n">
        <v>0</v>
      </c>
      <c r="AE1778" s="243" t="n">
        <v>0</v>
      </c>
      <c r="AF1778" s="243" t="n">
        <v>0</v>
      </c>
      <c r="AG1778" s="243" t="n">
        <v>0</v>
      </c>
      <c r="AH1778" s="518" t="n">
        <v>0</v>
      </c>
      <c r="AI1778" s="243" t="n">
        <v>0</v>
      </c>
      <c r="AJ1778" s="243" t="n">
        <v>0</v>
      </c>
      <c r="AK1778" s="518" t="n">
        <v>0</v>
      </c>
      <c r="AL1778" s="518" t="n">
        <v>0</v>
      </c>
      <c r="AM1778" s="518" t="n">
        <v>0</v>
      </c>
      <c r="AN1778" s="518" t="n">
        <v>0</v>
      </c>
      <c r="AO1778" s="518" t="n">
        <v>0</v>
      </c>
      <c r="AP1778" s="518" t="n">
        <v>0</v>
      </c>
      <c r="AQ1778" s="518" t="n">
        <v>0</v>
      </c>
      <c r="AR1778" s="518" t="n">
        <v>0</v>
      </c>
      <c r="AS1778" s="518" t="n">
        <v>0</v>
      </c>
      <c r="AT1778" s="518" t="n">
        <v>0</v>
      </c>
      <c r="AU1778" s="518" t="n">
        <v>0</v>
      </c>
      <c r="AV1778" s="518" t="n">
        <v>0</v>
      </c>
      <c r="AW1778" s="518" t="n">
        <v>0</v>
      </c>
      <c r="AX1778" s="518" t="n">
        <v>0</v>
      </c>
      <c r="AY1778" s="518" t="n">
        <v>0</v>
      </c>
      <c r="AZ1778" s="518" t="n">
        <v>0</v>
      </c>
      <c r="BA1778" s="518" t="n">
        <v>0</v>
      </c>
      <c r="BB1778" s="518" t="n">
        <v>0</v>
      </c>
      <c r="BC1778" s="518" t="n">
        <v>0</v>
      </c>
      <c r="BD1778" s="518" t="n">
        <v>0</v>
      </c>
      <c r="BE1778" s="518" t="n">
        <v>0</v>
      </c>
      <c r="BF1778" s="518" t="n">
        <v>0</v>
      </c>
      <c r="BG1778" s="518" t="n">
        <v>0</v>
      </c>
      <c r="BH1778" s="518" t="n">
        <v>0</v>
      </c>
      <c r="BI1778" s="518" t="n">
        <v>0</v>
      </c>
      <c r="BJ1778" s="518"/>
      <c r="BK1778" s="518"/>
      <c r="BL1778" s="518" t="n">
        <v>0</v>
      </c>
      <c r="BM1778" s="518"/>
      <c r="BN1778" s="518"/>
      <c r="BO1778" s="518"/>
      <c r="BP1778" s="518"/>
      <c r="BQ1778" s="518"/>
      <c r="BR1778" s="518"/>
      <c r="BS1778" s="518"/>
      <c r="BT1778" s="518"/>
      <c r="BU1778" s="518"/>
      <c r="BV1778" s="518" t="n">
        <v>0</v>
      </c>
      <c r="BW1778" s="518" t="n">
        <v>0</v>
      </c>
      <c r="BX1778" s="518" t="n">
        <v>0</v>
      </c>
      <c r="BY1778" s="518" t="n">
        <v>0</v>
      </c>
      <c r="BZ1778" s="518" t="n">
        <v>0</v>
      </c>
      <c r="CA1778" s="518" t="n">
        <v>0</v>
      </c>
      <c r="CB1778" s="518" t="n">
        <v>0</v>
      </c>
      <c r="CC1778" s="518" t="n">
        <v>0</v>
      </c>
      <c r="CD1778" s="518" t="n">
        <v>0</v>
      </c>
      <c r="CE1778" s="518" t="n">
        <v>1</v>
      </c>
      <c r="CF1778" s="518" t="n">
        <v>0</v>
      </c>
      <c r="CG1778" s="518" t="n">
        <v>0</v>
      </c>
      <c r="CH1778" s="518"/>
      <c r="CI1778" s="716"/>
      <c r="CL1778" s="48" t="n">
        <v>0</v>
      </c>
      <c r="CM1778" s="48" t="n">
        <f aca="false">CL1778-V1778</f>
        <v>-1</v>
      </c>
      <c r="CN1778" s="702" t="n">
        <f aca="false">SUM(CO1778:DR1778)</f>
        <v>0</v>
      </c>
      <c r="CO1778" s="703" t="n">
        <v>0</v>
      </c>
      <c r="CP1778" s="703"/>
      <c r="CQ1778" s="703" t="n">
        <v>0</v>
      </c>
      <c r="CR1778" s="703"/>
      <c r="CS1778" s="703" t="n">
        <v>0</v>
      </c>
      <c r="CT1778" s="703" t="n">
        <v>0</v>
      </c>
      <c r="CU1778" s="703"/>
      <c r="CV1778" s="703"/>
      <c r="CW1778" s="703"/>
      <c r="CX1778" s="703" t="n">
        <v>0</v>
      </c>
      <c r="CY1778" s="703" t="n">
        <v>0</v>
      </c>
      <c r="CZ1778" s="703" t="n">
        <v>0</v>
      </c>
      <c r="DA1778" s="703"/>
      <c r="DB1778" s="703"/>
      <c r="DC1778" s="703"/>
      <c r="DD1778" s="703"/>
      <c r="DE1778" s="703" t="n">
        <v>0</v>
      </c>
      <c r="DF1778" s="703"/>
      <c r="DG1778" s="703" t="n">
        <v>0</v>
      </c>
      <c r="DH1778" s="703" t="n">
        <v>0</v>
      </c>
      <c r="DI1778" s="703" t="n">
        <v>0</v>
      </c>
      <c r="DJ1778" s="703" t="n">
        <v>0</v>
      </c>
      <c r="DK1778" s="703" t="n">
        <v>0</v>
      </c>
      <c r="DL1778" s="703" t="n">
        <v>0</v>
      </c>
      <c r="DM1778" s="703"/>
      <c r="DN1778" s="703"/>
      <c r="DO1778" s="703"/>
      <c r="DP1778" s="703"/>
      <c r="DQ1778" s="703"/>
      <c r="DR1778" s="703"/>
      <c r="DS1778" s="704" t="n">
        <f aca="false">CN1778-V1778</f>
        <v>-1</v>
      </c>
      <c r="DT1778" s="553"/>
      <c r="DU1778" s="48"/>
    </row>
    <row r="1779" customFormat="false" ht="15" hidden="false" customHeight="true" outlineLevel="0" collapsed="false">
      <c r="A1779" s="705" t="n">
        <f aca="false">A1778+1</f>
        <v>1770</v>
      </c>
      <c r="B1779" s="706" t="s">
        <v>3147</v>
      </c>
      <c r="C1779" s="706" t="s">
        <v>378</v>
      </c>
      <c r="D1779" s="706" t="s">
        <v>379</v>
      </c>
      <c r="E1779" s="243" t="n">
        <f aca="false">COUNTIF($G$10:$G$1856,$G1779)</f>
        <v>1</v>
      </c>
      <c r="F1779" s="706"/>
      <c r="G1779" s="706" t="s">
        <v>3840</v>
      </c>
      <c r="H1779" s="707" t="s">
        <v>3841</v>
      </c>
      <c r="I1779" s="708" t="s">
        <v>932</v>
      </c>
      <c r="J1779" s="707" t="s">
        <v>297</v>
      </c>
      <c r="K1779" s="709" t="n">
        <v>0</v>
      </c>
      <c r="L1779" s="707" t="s">
        <v>298</v>
      </c>
      <c r="M1779" s="708" t="s">
        <v>933</v>
      </c>
      <c r="N1779" s="710" t="s">
        <v>934</v>
      </c>
      <c r="O1779" s="512" t="n">
        <v>1</v>
      </c>
      <c r="P1779" s="512" t="n">
        <v>1</v>
      </c>
      <c r="Q1779" s="711" t="n">
        <v>0.009426711</v>
      </c>
      <c r="R1779" s="712"/>
      <c r="S1779" s="713"/>
      <c r="T1779" s="714" t="n">
        <v>19.16</v>
      </c>
      <c r="U1779" s="715"/>
      <c r="V1779" s="262" t="n">
        <f aca="false">SUM(W1779:CI1779)</f>
        <v>1</v>
      </c>
      <c r="W1779" s="243" t="n">
        <v>0</v>
      </c>
      <c r="X1779" s="243" t="n">
        <v>0</v>
      </c>
      <c r="Y1779" s="243" t="n">
        <v>0</v>
      </c>
      <c r="Z1779" s="243" t="n">
        <v>0</v>
      </c>
      <c r="AA1779" s="243" t="n">
        <v>0</v>
      </c>
      <c r="AB1779" s="243" t="n">
        <v>0</v>
      </c>
      <c r="AC1779" s="243" t="n">
        <v>0</v>
      </c>
      <c r="AD1779" s="243" t="n">
        <v>0</v>
      </c>
      <c r="AE1779" s="243" t="n">
        <v>0</v>
      </c>
      <c r="AF1779" s="243" t="n">
        <v>0</v>
      </c>
      <c r="AG1779" s="243" t="n">
        <v>0</v>
      </c>
      <c r="AH1779" s="518" t="n">
        <v>0</v>
      </c>
      <c r="AI1779" s="243" t="n">
        <v>0</v>
      </c>
      <c r="AJ1779" s="243" t="n">
        <v>0</v>
      </c>
      <c r="AK1779" s="518" t="n">
        <v>0</v>
      </c>
      <c r="AL1779" s="518" t="n">
        <v>0</v>
      </c>
      <c r="AM1779" s="518" t="n">
        <v>0</v>
      </c>
      <c r="AN1779" s="518" t="n">
        <v>0</v>
      </c>
      <c r="AO1779" s="518" t="n">
        <v>0</v>
      </c>
      <c r="AP1779" s="518" t="n">
        <v>0</v>
      </c>
      <c r="AQ1779" s="518" t="n">
        <v>0</v>
      </c>
      <c r="AR1779" s="518" t="n">
        <v>0</v>
      </c>
      <c r="AS1779" s="518" t="n">
        <v>0</v>
      </c>
      <c r="AT1779" s="518" t="n">
        <v>0</v>
      </c>
      <c r="AU1779" s="518" t="n">
        <v>0</v>
      </c>
      <c r="AV1779" s="518" t="n">
        <v>0</v>
      </c>
      <c r="AW1779" s="518" t="n">
        <v>0</v>
      </c>
      <c r="AX1779" s="518" t="n">
        <v>0</v>
      </c>
      <c r="AY1779" s="518" t="n">
        <v>0</v>
      </c>
      <c r="AZ1779" s="518" t="n">
        <v>0</v>
      </c>
      <c r="BA1779" s="518" t="n">
        <v>0</v>
      </c>
      <c r="BB1779" s="518" t="n">
        <v>0</v>
      </c>
      <c r="BC1779" s="518" t="n">
        <v>0</v>
      </c>
      <c r="BD1779" s="518" t="n">
        <v>0</v>
      </c>
      <c r="BE1779" s="518" t="n">
        <v>0</v>
      </c>
      <c r="BF1779" s="518" t="n">
        <v>0</v>
      </c>
      <c r="BG1779" s="518" t="n">
        <v>0</v>
      </c>
      <c r="BH1779" s="518" t="n">
        <v>0</v>
      </c>
      <c r="BI1779" s="518" t="n">
        <v>0</v>
      </c>
      <c r="BJ1779" s="518"/>
      <c r="BK1779" s="518"/>
      <c r="BL1779" s="518" t="n">
        <v>0</v>
      </c>
      <c r="BM1779" s="518"/>
      <c r="BN1779" s="518"/>
      <c r="BO1779" s="518"/>
      <c r="BP1779" s="518"/>
      <c r="BQ1779" s="518"/>
      <c r="BR1779" s="518"/>
      <c r="BS1779" s="518"/>
      <c r="BT1779" s="518"/>
      <c r="BU1779" s="518"/>
      <c r="BV1779" s="518" t="n">
        <v>0</v>
      </c>
      <c r="BW1779" s="518" t="n">
        <v>0</v>
      </c>
      <c r="BX1779" s="518" t="n">
        <v>0</v>
      </c>
      <c r="BY1779" s="518" t="n">
        <v>0</v>
      </c>
      <c r="BZ1779" s="518" t="n">
        <v>0</v>
      </c>
      <c r="CA1779" s="518" t="n">
        <v>0</v>
      </c>
      <c r="CB1779" s="518" t="n">
        <v>0</v>
      </c>
      <c r="CC1779" s="518" t="n">
        <v>0</v>
      </c>
      <c r="CD1779" s="518" t="n">
        <v>0</v>
      </c>
      <c r="CE1779" s="518" t="n">
        <v>1</v>
      </c>
      <c r="CF1779" s="518" t="n">
        <v>0</v>
      </c>
      <c r="CG1779" s="518" t="n">
        <v>0</v>
      </c>
      <c r="CH1779" s="518"/>
      <c r="CI1779" s="716"/>
      <c r="CL1779" s="48" t="n">
        <v>0</v>
      </c>
      <c r="CM1779" s="48" t="n">
        <f aca="false">CL1779-V1779</f>
        <v>-1</v>
      </c>
      <c r="CN1779" s="702" t="n">
        <f aca="false">SUM(CO1779:DR1779)</f>
        <v>0</v>
      </c>
      <c r="CO1779" s="703" t="n">
        <v>0</v>
      </c>
      <c r="CP1779" s="703"/>
      <c r="CQ1779" s="703" t="n">
        <v>0</v>
      </c>
      <c r="CR1779" s="703"/>
      <c r="CS1779" s="703" t="n">
        <v>0</v>
      </c>
      <c r="CT1779" s="703" t="n">
        <v>0</v>
      </c>
      <c r="CU1779" s="703"/>
      <c r="CV1779" s="703"/>
      <c r="CW1779" s="703"/>
      <c r="CX1779" s="703" t="n">
        <v>0</v>
      </c>
      <c r="CY1779" s="703" t="n">
        <v>0</v>
      </c>
      <c r="CZ1779" s="703" t="n">
        <v>0</v>
      </c>
      <c r="DA1779" s="703"/>
      <c r="DB1779" s="703"/>
      <c r="DC1779" s="703"/>
      <c r="DD1779" s="703"/>
      <c r="DE1779" s="703" t="n">
        <v>0</v>
      </c>
      <c r="DF1779" s="703"/>
      <c r="DG1779" s="703" t="n">
        <v>0</v>
      </c>
      <c r="DH1779" s="703" t="n">
        <v>0</v>
      </c>
      <c r="DI1779" s="703" t="n">
        <v>0</v>
      </c>
      <c r="DJ1779" s="703" t="n">
        <v>0</v>
      </c>
      <c r="DK1779" s="703" t="n">
        <v>0</v>
      </c>
      <c r="DL1779" s="703" t="n">
        <v>0</v>
      </c>
      <c r="DM1779" s="703"/>
      <c r="DN1779" s="703"/>
      <c r="DO1779" s="703"/>
      <c r="DP1779" s="703"/>
      <c r="DQ1779" s="703"/>
      <c r="DR1779" s="703"/>
      <c r="DS1779" s="704" t="n">
        <f aca="false">CN1779-V1779</f>
        <v>-1</v>
      </c>
      <c r="DT1779" s="553"/>
      <c r="DU1779" s="48"/>
    </row>
    <row r="1780" customFormat="false" ht="15" hidden="false" customHeight="true" outlineLevel="0" collapsed="false">
      <c r="A1780" s="705" t="n">
        <f aca="false">A1779+1</f>
        <v>1771</v>
      </c>
      <c r="B1780" s="706" t="s">
        <v>3147</v>
      </c>
      <c r="C1780" s="706" t="s">
        <v>378</v>
      </c>
      <c r="D1780" s="706" t="s">
        <v>379</v>
      </c>
      <c r="E1780" s="243" t="n">
        <f aca="false">COUNTIF($G$10:$G$1856,$G1780)</f>
        <v>1</v>
      </c>
      <c r="F1780" s="706"/>
      <c r="G1780" s="706" t="s">
        <v>3842</v>
      </c>
      <c r="H1780" s="707" t="s">
        <v>3843</v>
      </c>
      <c r="I1780" s="708" t="s">
        <v>945</v>
      </c>
      <c r="J1780" s="707" t="s">
        <v>297</v>
      </c>
      <c r="K1780" s="709" t="n">
        <v>0</v>
      </c>
      <c r="L1780" s="707" t="s">
        <v>298</v>
      </c>
      <c r="M1780" s="708" t="s">
        <v>1028</v>
      </c>
      <c r="N1780" s="710" t="s">
        <v>934</v>
      </c>
      <c r="O1780" s="512" t="n">
        <v>1</v>
      </c>
      <c r="P1780" s="512" t="n">
        <v>1</v>
      </c>
      <c r="Q1780" s="711" t="n">
        <v>0.008405248</v>
      </c>
      <c r="R1780" s="712"/>
      <c r="S1780" s="713"/>
      <c r="T1780" s="714" t="n">
        <v>17.09</v>
      </c>
      <c r="U1780" s="715"/>
      <c r="V1780" s="262" t="n">
        <f aca="false">SUM(W1780:CI1780)</f>
        <v>1</v>
      </c>
      <c r="W1780" s="243" t="n">
        <v>0</v>
      </c>
      <c r="X1780" s="243" t="n">
        <v>0</v>
      </c>
      <c r="Y1780" s="243" t="n">
        <v>0</v>
      </c>
      <c r="Z1780" s="243" t="n">
        <v>0</v>
      </c>
      <c r="AA1780" s="243" t="n">
        <v>0</v>
      </c>
      <c r="AB1780" s="243" t="n">
        <v>0</v>
      </c>
      <c r="AC1780" s="243" t="n">
        <v>0</v>
      </c>
      <c r="AD1780" s="243" t="n">
        <v>0</v>
      </c>
      <c r="AE1780" s="243" t="n">
        <v>0</v>
      </c>
      <c r="AF1780" s="243" t="n">
        <v>0</v>
      </c>
      <c r="AG1780" s="243" t="n">
        <v>0</v>
      </c>
      <c r="AH1780" s="518" t="n">
        <v>0</v>
      </c>
      <c r="AI1780" s="243" t="n">
        <v>0</v>
      </c>
      <c r="AJ1780" s="243" t="n">
        <v>0</v>
      </c>
      <c r="AK1780" s="518" t="n">
        <v>0</v>
      </c>
      <c r="AL1780" s="518" t="n">
        <v>0</v>
      </c>
      <c r="AM1780" s="518" t="n">
        <v>0</v>
      </c>
      <c r="AN1780" s="518" t="n">
        <v>0</v>
      </c>
      <c r="AO1780" s="518" t="n">
        <v>0</v>
      </c>
      <c r="AP1780" s="518" t="n">
        <v>0</v>
      </c>
      <c r="AQ1780" s="518" t="n">
        <v>0</v>
      </c>
      <c r="AR1780" s="518" t="n">
        <v>0</v>
      </c>
      <c r="AS1780" s="518" t="n">
        <v>0</v>
      </c>
      <c r="AT1780" s="518" t="n">
        <v>0</v>
      </c>
      <c r="AU1780" s="518" t="n">
        <v>0</v>
      </c>
      <c r="AV1780" s="518" t="n">
        <v>0</v>
      </c>
      <c r="AW1780" s="518" t="n">
        <v>0</v>
      </c>
      <c r="AX1780" s="518" t="n">
        <v>0</v>
      </c>
      <c r="AY1780" s="518" t="n">
        <v>0</v>
      </c>
      <c r="AZ1780" s="518" t="n">
        <v>0</v>
      </c>
      <c r="BA1780" s="518" t="n">
        <v>0</v>
      </c>
      <c r="BB1780" s="518" t="n">
        <v>0</v>
      </c>
      <c r="BC1780" s="518" t="n">
        <v>0</v>
      </c>
      <c r="BD1780" s="518" t="n">
        <v>0</v>
      </c>
      <c r="BE1780" s="518" t="n">
        <v>0</v>
      </c>
      <c r="BF1780" s="518" t="n">
        <v>0</v>
      </c>
      <c r="BG1780" s="518" t="n">
        <v>0</v>
      </c>
      <c r="BH1780" s="518" t="n">
        <v>0</v>
      </c>
      <c r="BI1780" s="518" t="n">
        <v>0</v>
      </c>
      <c r="BJ1780" s="518"/>
      <c r="BK1780" s="518"/>
      <c r="BL1780" s="518" t="n">
        <v>0</v>
      </c>
      <c r="BM1780" s="518"/>
      <c r="BN1780" s="518"/>
      <c r="BO1780" s="518"/>
      <c r="BP1780" s="518"/>
      <c r="BQ1780" s="518"/>
      <c r="BR1780" s="518"/>
      <c r="BS1780" s="518"/>
      <c r="BT1780" s="518"/>
      <c r="BU1780" s="518"/>
      <c r="BV1780" s="518" t="n">
        <v>0</v>
      </c>
      <c r="BW1780" s="518" t="n">
        <v>0</v>
      </c>
      <c r="BX1780" s="518" t="n">
        <v>0</v>
      </c>
      <c r="BY1780" s="518" t="n">
        <v>0</v>
      </c>
      <c r="BZ1780" s="518" t="n">
        <v>0</v>
      </c>
      <c r="CA1780" s="518" t="n">
        <v>0</v>
      </c>
      <c r="CB1780" s="518" t="n">
        <v>0</v>
      </c>
      <c r="CC1780" s="518" t="n">
        <v>0</v>
      </c>
      <c r="CD1780" s="518" t="n">
        <v>0</v>
      </c>
      <c r="CE1780" s="518" t="n">
        <v>1</v>
      </c>
      <c r="CF1780" s="518" t="n">
        <v>0</v>
      </c>
      <c r="CG1780" s="518" t="n">
        <v>0</v>
      </c>
      <c r="CH1780" s="518"/>
      <c r="CI1780" s="716"/>
      <c r="CL1780" s="48" t="n">
        <v>0</v>
      </c>
      <c r="CM1780" s="48" t="n">
        <f aca="false">CL1780-V1780</f>
        <v>-1</v>
      </c>
      <c r="CN1780" s="702" t="n">
        <f aca="false">SUM(CO1780:DR1780)</f>
        <v>0</v>
      </c>
      <c r="CO1780" s="703" t="n">
        <v>0</v>
      </c>
      <c r="CP1780" s="703"/>
      <c r="CQ1780" s="703" t="n">
        <v>0</v>
      </c>
      <c r="CR1780" s="703"/>
      <c r="CS1780" s="703" t="n">
        <v>0</v>
      </c>
      <c r="CT1780" s="703" t="n">
        <v>0</v>
      </c>
      <c r="CU1780" s="703"/>
      <c r="CV1780" s="703"/>
      <c r="CW1780" s="703"/>
      <c r="CX1780" s="703" t="n">
        <v>0</v>
      </c>
      <c r="CY1780" s="703" t="n">
        <v>0</v>
      </c>
      <c r="CZ1780" s="703" t="n">
        <v>0</v>
      </c>
      <c r="DA1780" s="703"/>
      <c r="DB1780" s="703"/>
      <c r="DC1780" s="703"/>
      <c r="DD1780" s="703"/>
      <c r="DE1780" s="703" t="n">
        <v>0</v>
      </c>
      <c r="DF1780" s="703"/>
      <c r="DG1780" s="703" t="n">
        <v>0</v>
      </c>
      <c r="DH1780" s="703" t="n">
        <v>0</v>
      </c>
      <c r="DI1780" s="703" t="n">
        <v>0</v>
      </c>
      <c r="DJ1780" s="703" t="n">
        <v>0</v>
      </c>
      <c r="DK1780" s="703" t="n">
        <v>0</v>
      </c>
      <c r="DL1780" s="703" t="n">
        <v>0</v>
      </c>
      <c r="DM1780" s="703"/>
      <c r="DN1780" s="703"/>
      <c r="DO1780" s="703"/>
      <c r="DP1780" s="703"/>
      <c r="DQ1780" s="703"/>
      <c r="DR1780" s="703"/>
      <c r="DS1780" s="704" t="n">
        <f aca="false">CN1780-V1780</f>
        <v>-1</v>
      </c>
      <c r="DT1780" s="553"/>
      <c r="DU1780" s="48"/>
    </row>
    <row r="1781" customFormat="false" ht="15" hidden="false" customHeight="true" outlineLevel="0" collapsed="false">
      <c r="A1781" s="705" t="n">
        <f aca="false">A1780+1</f>
        <v>1772</v>
      </c>
      <c r="B1781" s="706" t="s">
        <v>3147</v>
      </c>
      <c r="C1781" s="706" t="s">
        <v>378</v>
      </c>
      <c r="D1781" s="706" t="s">
        <v>379</v>
      </c>
      <c r="E1781" s="243" t="n">
        <f aca="false">COUNTIF($G$10:$G$1856,$G1781)</f>
        <v>1</v>
      </c>
      <c r="F1781" s="706"/>
      <c r="G1781" s="706" t="s">
        <v>3844</v>
      </c>
      <c r="H1781" s="707" t="s">
        <v>3845</v>
      </c>
      <c r="I1781" s="708" t="s">
        <v>949</v>
      </c>
      <c r="J1781" s="707" t="s">
        <v>297</v>
      </c>
      <c r="K1781" s="709" t="n">
        <v>0</v>
      </c>
      <c r="L1781" s="707" t="s">
        <v>298</v>
      </c>
      <c r="M1781" s="708" t="s">
        <v>1032</v>
      </c>
      <c r="N1781" s="710" t="s">
        <v>934</v>
      </c>
      <c r="O1781" s="512" t="n">
        <v>1</v>
      </c>
      <c r="P1781" s="512" t="n">
        <v>1</v>
      </c>
      <c r="Q1781" s="711" t="n">
        <v>0.008405248</v>
      </c>
      <c r="R1781" s="712"/>
      <c r="S1781" s="713"/>
      <c r="T1781" s="714" t="n">
        <v>17.09</v>
      </c>
      <c r="U1781" s="715"/>
      <c r="V1781" s="262" t="n">
        <f aca="false">SUM(W1781:CI1781)</f>
        <v>1</v>
      </c>
      <c r="W1781" s="243" t="n">
        <v>0</v>
      </c>
      <c r="X1781" s="243" t="n">
        <v>0</v>
      </c>
      <c r="Y1781" s="243" t="n">
        <v>0</v>
      </c>
      <c r="Z1781" s="243" t="n">
        <v>0</v>
      </c>
      <c r="AA1781" s="243" t="n">
        <v>0</v>
      </c>
      <c r="AB1781" s="243" t="n">
        <v>0</v>
      </c>
      <c r="AC1781" s="243" t="n">
        <v>0</v>
      </c>
      <c r="AD1781" s="243" t="n">
        <v>0</v>
      </c>
      <c r="AE1781" s="243" t="n">
        <v>0</v>
      </c>
      <c r="AF1781" s="243" t="n">
        <v>0</v>
      </c>
      <c r="AG1781" s="243" t="n">
        <v>0</v>
      </c>
      <c r="AH1781" s="518" t="n">
        <v>0</v>
      </c>
      <c r="AI1781" s="243" t="n">
        <v>0</v>
      </c>
      <c r="AJ1781" s="243" t="n">
        <v>0</v>
      </c>
      <c r="AK1781" s="518" t="n">
        <v>0</v>
      </c>
      <c r="AL1781" s="518" t="n">
        <v>0</v>
      </c>
      <c r="AM1781" s="518" t="n">
        <v>0</v>
      </c>
      <c r="AN1781" s="518" t="n">
        <v>0</v>
      </c>
      <c r="AO1781" s="518" t="n">
        <v>0</v>
      </c>
      <c r="AP1781" s="518" t="n">
        <v>0</v>
      </c>
      <c r="AQ1781" s="518" t="n">
        <v>0</v>
      </c>
      <c r="AR1781" s="518" t="n">
        <v>0</v>
      </c>
      <c r="AS1781" s="518" t="n">
        <v>0</v>
      </c>
      <c r="AT1781" s="518" t="n">
        <v>0</v>
      </c>
      <c r="AU1781" s="518" t="n">
        <v>0</v>
      </c>
      <c r="AV1781" s="518" t="n">
        <v>0</v>
      </c>
      <c r="AW1781" s="518" t="n">
        <v>0</v>
      </c>
      <c r="AX1781" s="518" t="n">
        <v>0</v>
      </c>
      <c r="AY1781" s="518" t="n">
        <v>0</v>
      </c>
      <c r="AZ1781" s="518" t="n">
        <v>0</v>
      </c>
      <c r="BA1781" s="518" t="n">
        <v>0</v>
      </c>
      <c r="BB1781" s="518" t="n">
        <v>0</v>
      </c>
      <c r="BC1781" s="518" t="n">
        <v>0</v>
      </c>
      <c r="BD1781" s="518" t="n">
        <v>0</v>
      </c>
      <c r="BE1781" s="518" t="n">
        <v>0</v>
      </c>
      <c r="BF1781" s="518" t="n">
        <v>0</v>
      </c>
      <c r="BG1781" s="518" t="n">
        <v>0</v>
      </c>
      <c r="BH1781" s="518" t="n">
        <v>0</v>
      </c>
      <c r="BI1781" s="518" t="n">
        <v>0</v>
      </c>
      <c r="BJ1781" s="518"/>
      <c r="BK1781" s="518"/>
      <c r="BL1781" s="518" t="n">
        <v>0</v>
      </c>
      <c r="BM1781" s="518"/>
      <c r="BN1781" s="518"/>
      <c r="BO1781" s="518"/>
      <c r="BP1781" s="518"/>
      <c r="BQ1781" s="518"/>
      <c r="BR1781" s="518"/>
      <c r="BS1781" s="518"/>
      <c r="BT1781" s="518"/>
      <c r="BU1781" s="518"/>
      <c r="BV1781" s="518" t="n">
        <v>0</v>
      </c>
      <c r="BW1781" s="518" t="n">
        <v>0</v>
      </c>
      <c r="BX1781" s="518" t="n">
        <v>0</v>
      </c>
      <c r="BY1781" s="518" t="n">
        <v>0</v>
      </c>
      <c r="BZ1781" s="518" t="n">
        <v>0</v>
      </c>
      <c r="CA1781" s="518" t="n">
        <v>0</v>
      </c>
      <c r="CB1781" s="518" t="n">
        <v>0</v>
      </c>
      <c r="CC1781" s="518" t="n">
        <v>0</v>
      </c>
      <c r="CD1781" s="518" t="n">
        <v>0</v>
      </c>
      <c r="CE1781" s="518" t="n">
        <v>1</v>
      </c>
      <c r="CF1781" s="518" t="n">
        <v>0</v>
      </c>
      <c r="CG1781" s="518" t="n">
        <v>0</v>
      </c>
      <c r="CH1781" s="518"/>
      <c r="CI1781" s="716"/>
      <c r="CL1781" s="48" t="n">
        <v>0</v>
      </c>
      <c r="CM1781" s="48" t="n">
        <f aca="false">CL1781-V1781</f>
        <v>-1</v>
      </c>
      <c r="CN1781" s="702" t="n">
        <f aca="false">SUM(CO1781:DR1781)</f>
        <v>0</v>
      </c>
      <c r="CO1781" s="703" t="n">
        <v>0</v>
      </c>
      <c r="CP1781" s="703"/>
      <c r="CQ1781" s="703" t="n">
        <v>0</v>
      </c>
      <c r="CR1781" s="703"/>
      <c r="CS1781" s="703" t="n">
        <v>0</v>
      </c>
      <c r="CT1781" s="703" t="n">
        <v>0</v>
      </c>
      <c r="CU1781" s="703"/>
      <c r="CV1781" s="703"/>
      <c r="CW1781" s="703"/>
      <c r="CX1781" s="703" t="n">
        <v>0</v>
      </c>
      <c r="CY1781" s="703" t="n">
        <v>0</v>
      </c>
      <c r="CZ1781" s="703" t="n">
        <v>0</v>
      </c>
      <c r="DA1781" s="703"/>
      <c r="DB1781" s="703"/>
      <c r="DC1781" s="703"/>
      <c r="DD1781" s="703"/>
      <c r="DE1781" s="703" t="n">
        <v>0</v>
      </c>
      <c r="DF1781" s="703"/>
      <c r="DG1781" s="703" t="n">
        <v>0</v>
      </c>
      <c r="DH1781" s="703" t="n">
        <v>0</v>
      </c>
      <c r="DI1781" s="703" t="n">
        <v>0</v>
      </c>
      <c r="DJ1781" s="703" t="n">
        <v>0</v>
      </c>
      <c r="DK1781" s="703" t="n">
        <v>0</v>
      </c>
      <c r="DL1781" s="703" t="n">
        <v>0</v>
      </c>
      <c r="DM1781" s="703"/>
      <c r="DN1781" s="703"/>
      <c r="DO1781" s="703"/>
      <c r="DP1781" s="703"/>
      <c r="DQ1781" s="703"/>
      <c r="DR1781" s="703"/>
      <c r="DS1781" s="704" t="n">
        <f aca="false">CN1781-V1781</f>
        <v>-1</v>
      </c>
      <c r="DT1781" s="553"/>
      <c r="DU1781" s="48"/>
    </row>
    <row r="1782" customFormat="false" ht="15" hidden="false" customHeight="true" outlineLevel="0" collapsed="false">
      <c r="A1782" s="705" t="n">
        <f aca="false">A1781+1</f>
        <v>1773</v>
      </c>
      <c r="B1782" s="706" t="s">
        <v>3147</v>
      </c>
      <c r="C1782" s="706" t="s">
        <v>378</v>
      </c>
      <c r="D1782" s="706" t="s">
        <v>379</v>
      </c>
      <c r="E1782" s="243" t="n">
        <f aca="false">COUNTIF($G$10:$G$1856,$G1782)</f>
        <v>1</v>
      </c>
      <c r="F1782" s="706"/>
      <c r="G1782" s="706" t="s">
        <v>3846</v>
      </c>
      <c r="H1782" s="707" t="s">
        <v>3847</v>
      </c>
      <c r="I1782" s="708" t="s">
        <v>3131</v>
      </c>
      <c r="J1782" s="707" t="s">
        <v>297</v>
      </c>
      <c r="K1782" s="709" t="n">
        <v>0</v>
      </c>
      <c r="L1782" s="707" t="s">
        <v>298</v>
      </c>
      <c r="M1782" s="708" t="s">
        <v>3132</v>
      </c>
      <c r="N1782" s="710" t="s">
        <v>934</v>
      </c>
      <c r="O1782" s="512" t="n">
        <v>2</v>
      </c>
      <c r="P1782" s="512" t="n">
        <v>1</v>
      </c>
      <c r="Q1782" s="711" t="n">
        <v>0.001547325</v>
      </c>
      <c r="R1782" s="712"/>
      <c r="S1782" s="713"/>
      <c r="T1782" s="714" t="n">
        <v>3.15</v>
      </c>
      <c r="U1782" s="715"/>
      <c r="V1782" s="262" t="n">
        <f aca="false">SUM(W1782:CI1782)</f>
        <v>1</v>
      </c>
      <c r="W1782" s="243" t="n">
        <v>0</v>
      </c>
      <c r="X1782" s="243" t="n">
        <v>0</v>
      </c>
      <c r="Y1782" s="243" t="n">
        <v>0</v>
      </c>
      <c r="Z1782" s="243" t="n">
        <v>0</v>
      </c>
      <c r="AA1782" s="243" t="n">
        <v>0</v>
      </c>
      <c r="AB1782" s="243" t="n">
        <v>0</v>
      </c>
      <c r="AC1782" s="243" t="n">
        <v>0</v>
      </c>
      <c r="AD1782" s="243" t="n">
        <v>0</v>
      </c>
      <c r="AE1782" s="243" t="n">
        <v>0</v>
      </c>
      <c r="AF1782" s="243" t="n">
        <v>0</v>
      </c>
      <c r="AG1782" s="243" t="n">
        <v>0</v>
      </c>
      <c r="AH1782" s="518" t="n">
        <v>0</v>
      </c>
      <c r="AI1782" s="243" t="n">
        <v>0</v>
      </c>
      <c r="AJ1782" s="243" t="n">
        <v>0</v>
      </c>
      <c r="AK1782" s="518" t="n">
        <v>0</v>
      </c>
      <c r="AL1782" s="518" t="n">
        <v>0</v>
      </c>
      <c r="AM1782" s="518" t="n">
        <v>0</v>
      </c>
      <c r="AN1782" s="518" t="n">
        <v>0</v>
      </c>
      <c r="AO1782" s="518" t="n">
        <v>0</v>
      </c>
      <c r="AP1782" s="518" t="n">
        <v>0</v>
      </c>
      <c r="AQ1782" s="518" t="n">
        <v>0</v>
      </c>
      <c r="AR1782" s="518" t="n">
        <v>0</v>
      </c>
      <c r="AS1782" s="518" t="n">
        <v>0</v>
      </c>
      <c r="AT1782" s="518" t="n">
        <v>0</v>
      </c>
      <c r="AU1782" s="518" t="n">
        <v>0</v>
      </c>
      <c r="AV1782" s="518" t="n">
        <v>0</v>
      </c>
      <c r="AW1782" s="518" t="n">
        <v>0</v>
      </c>
      <c r="AX1782" s="518" t="n">
        <v>0</v>
      </c>
      <c r="AY1782" s="518" t="n">
        <v>0</v>
      </c>
      <c r="AZ1782" s="518" t="n">
        <v>0</v>
      </c>
      <c r="BA1782" s="518" t="n">
        <v>0</v>
      </c>
      <c r="BB1782" s="518" t="n">
        <v>0</v>
      </c>
      <c r="BC1782" s="518" t="n">
        <v>0</v>
      </c>
      <c r="BD1782" s="518" t="n">
        <v>0</v>
      </c>
      <c r="BE1782" s="518" t="n">
        <v>0</v>
      </c>
      <c r="BF1782" s="518" t="n">
        <v>0</v>
      </c>
      <c r="BG1782" s="518" t="n">
        <v>0</v>
      </c>
      <c r="BH1782" s="518" t="n">
        <v>0</v>
      </c>
      <c r="BI1782" s="518" t="n">
        <v>0</v>
      </c>
      <c r="BJ1782" s="518"/>
      <c r="BK1782" s="518"/>
      <c r="BL1782" s="518" t="n">
        <v>0</v>
      </c>
      <c r="BM1782" s="518"/>
      <c r="BN1782" s="518"/>
      <c r="BO1782" s="518"/>
      <c r="BP1782" s="518"/>
      <c r="BQ1782" s="518"/>
      <c r="BR1782" s="518"/>
      <c r="BS1782" s="518"/>
      <c r="BT1782" s="518"/>
      <c r="BU1782" s="518"/>
      <c r="BV1782" s="518" t="n">
        <v>0</v>
      </c>
      <c r="BW1782" s="518" t="n">
        <v>0</v>
      </c>
      <c r="BX1782" s="518" t="n">
        <v>0</v>
      </c>
      <c r="BY1782" s="518" t="n">
        <v>0</v>
      </c>
      <c r="BZ1782" s="518" t="n">
        <v>0</v>
      </c>
      <c r="CA1782" s="518" t="n">
        <v>0</v>
      </c>
      <c r="CB1782" s="518" t="n">
        <v>0</v>
      </c>
      <c r="CC1782" s="518" t="n">
        <v>0</v>
      </c>
      <c r="CD1782" s="518" t="n">
        <v>0</v>
      </c>
      <c r="CE1782" s="518" t="n">
        <v>1</v>
      </c>
      <c r="CF1782" s="518" t="n">
        <v>0</v>
      </c>
      <c r="CG1782" s="518" t="n">
        <v>0</v>
      </c>
      <c r="CH1782" s="518"/>
      <c r="CI1782" s="716"/>
      <c r="CL1782" s="48" t="n">
        <v>0</v>
      </c>
      <c r="CM1782" s="48" t="n">
        <f aca="false">CL1782-V1782</f>
        <v>-1</v>
      </c>
      <c r="CN1782" s="702" t="n">
        <f aca="false">SUM(CO1782:DR1782)</f>
        <v>0</v>
      </c>
      <c r="CO1782" s="703" t="n">
        <v>0</v>
      </c>
      <c r="CP1782" s="703"/>
      <c r="CQ1782" s="703" t="n">
        <v>0</v>
      </c>
      <c r="CR1782" s="703"/>
      <c r="CS1782" s="703" t="n">
        <v>0</v>
      </c>
      <c r="CT1782" s="703" t="n">
        <v>0</v>
      </c>
      <c r="CU1782" s="703"/>
      <c r="CV1782" s="703"/>
      <c r="CW1782" s="703"/>
      <c r="CX1782" s="703" t="n">
        <v>0</v>
      </c>
      <c r="CY1782" s="703" t="n">
        <v>0</v>
      </c>
      <c r="CZ1782" s="703" t="n">
        <v>0</v>
      </c>
      <c r="DA1782" s="703"/>
      <c r="DB1782" s="703"/>
      <c r="DC1782" s="703"/>
      <c r="DD1782" s="703"/>
      <c r="DE1782" s="703" t="n">
        <v>0</v>
      </c>
      <c r="DF1782" s="703"/>
      <c r="DG1782" s="703" t="n">
        <v>0</v>
      </c>
      <c r="DH1782" s="703" t="n">
        <v>0</v>
      </c>
      <c r="DI1782" s="703" t="n">
        <v>0</v>
      </c>
      <c r="DJ1782" s="703" t="n">
        <v>0</v>
      </c>
      <c r="DK1782" s="703" t="n">
        <v>0</v>
      </c>
      <c r="DL1782" s="703" t="n">
        <v>0</v>
      </c>
      <c r="DM1782" s="703"/>
      <c r="DN1782" s="703"/>
      <c r="DO1782" s="703"/>
      <c r="DP1782" s="703"/>
      <c r="DQ1782" s="703"/>
      <c r="DR1782" s="703"/>
      <c r="DS1782" s="704" t="n">
        <f aca="false">CN1782-V1782</f>
        <v>-1</v>
      </c>
      <c r="DT1782" s="553"/>
      <c r="DU1782" s="48"/>
    </row>
    <row r="1783" customFormat="false" ht="15" hidden="false" customHeight="true" outlineLevel="0" collapsed="false">
      <c r="A1783" s="705" t="n">
        <f aca="false">A1782+1</f>
        <v>1774</v>
      </c>
      <c r="B1783" s="706" t="s">
        <v>3147</v>
      </c>
      <c r="C1783" s="706" t="s">
        <v>378</v>
      </c>
      <c r="D1783" s="706" t="s">
        <v>379</v>
      </c>
      <c r="E1783" s="243" t="n">
        <f aca="false">COUNTIF($G$10:$G$1856,$G1783)</f>
        <v>1</v>
      </c>
      <c r="F1783" s="706"/>
      <c r="G1783" s="706" t="s">
        <v>3848</v>
      </c>
      <c r="H1783" s="707" t="s">
        <v>3849</v>
      </c>
      <c r="I1783" s="708" t="s">
        <v>3296</v>
      </c>
      <c r="J1783" s="707" t="s">
        <v>297</v>
      </c>
      <c r="K1783" s="709" t="n">
        <v>0</v>
      </c>
      <c r="L1783" s="707" t="s">
        <v>298</v>
      </c>
      <c r="M1783" s="708" t="s">
        <v>1183</v>
      </c>
      <c r="N1783" s="710" t="s">
        <v>934</v>
      </c>
      <c r="O1783" s="512" t="n">
        <v>2</v>
      </c>
      <c r="P1783" s="512" t="n">
        <v>1</v>
      </c>
      <c r="Q1783" s="711" t="n">
        <v>0.001547325</v>
      </c>
      <c r="R1783" s="712"/>
      <c r="S1783" s="713"/>
      <c r="T1783" s="714" t="n">
        <v>3.15</v>
      </c>
      <c r="U1783" s="715"/>
      <c r="V1783" s="262" t="n">
        <f aca="false">SUM(W1783:CI1783)</f>
        <v>1</v>
      </c>
      <c r="W1783" s="243" t="n">
        <v>0</v>
      </c>
      <c r="X1783" s="243" t="n">
        <v>0</v>
      </c>
      <c r="Y1783" s="243" t="n">
        <v>0</v>
      </c>
      <c r="Z1783" s="243" t="n">
        <v>0</v>
      </c>
      <c r="AA1783" s="243" t="n">
        <v>0</v>
      </c>
      <c r="AB1783" s="243" t="n">
        <v>0</v>
      </c>
      <c r="AC1783" s="243" t="n">
        <v>0</v>
      </c>
      <c r="AD1783" s="243" t="n">
        <v>0</v>
      </c>
      <c r="AE1783" s="243" t="n">
        <v>0</v>
      </c>
      <c r="AF1783" s="243" t="n">
        <v>0</v>
      </c>
      <c r="AG1783" s="243" t="n">
        <v>0</v>
      </c>
      <c r="AH1783" s="518" t="n">
        <v>0</v>
      </c>
      <c r="AI1783" s="243" t="n">
        <v>0</v>
      </c>
      <c r="AJ1783" s="243" t="n">
        <v>0</v>
      </c>
      <c r="AK1783" s="518" t="n">
        <v>0</v>
      </c>
      <c r="AL1783" s="518" t="n">
        <v>0</v>
      </c>
      <c r="AM1783" s="518" t="n">
        <v>0</v>
      </c>
      <c r="AN1783" s="518" t="n">
        <v>0</v>
      </c>
      <c r="AO1783" s="518" t="n">
        <v>0</v>
      </c>
      <c r="AP1783" s="518" t="n">
        <v>0</v>
      </c>
      <c r="AQ1783" s="518" t="n">
        <v>0</v>
      </c>
      <c r="AR1783" s="518" t="n">
        <v>0</v>
      </c>
      <c r="AS1783" s="518" t="n">
        <v>0</v>
      </c>
      <c r="AT1783" s="518" t="n">
        <v>0</v>
      </c>
      <c r="AU1783" s="518" t="n">
        <v>0</v>
      </c>
      <c r="AV1783" s="518" t="n">
        <v>0</v>
      </c>
      <c r="AW1783" s="518" t="n">
        <v>0</v>
      </c>
      <c r="AX1783" s="518" t="n">
        <v>0</v>
      </c>
      <c r="AY1783" s="518" t="n">
        <v>0</v>
      </c>
      <c r="AZ1783" s="518" t="n">
        <v>0</v>
      </c>
      <c r="BA1783" s="518" t="n">
        <v>0</v>
      </c>
      <c r="BB1783" s="518" t="n">
        <v>0</v>
      </c>
      <c r="BC1783" s="518" t="n">
        <v>0</v>
      </c>
      <c r="BD1783" s="518" t="n">
        <v>0</v>
      </c>
      <c r="BE1783" s="518" t="n">
        <v>0</v>
      </c>
      <c r="BF1783" s="518" t="n">
        <v>0</v>
      </c>
      <c r="BG1783" s="518" t="n">
        <v>0</v>
      </c>
      <c r="BH1783" s="518" t="n">
        <v>0</v>
      </c>
      <c r="BI1783" s="518" t="n">
        <v>0</v>
      </c>
      <c r="BJ1783" s="518"/>
      <c r="BK1783" s="518"/>
      <c r="BL1783" s="518" t="n">
        <v>0</v>
      </c>
      <c r="BM1783" s="518"/>
      <c r="BN1783" s="518"/>
      <c r="BO1783" s="518"/>
      <c r="BP1783" s="518"/>
      <c r="BQ1783" s="518"/>
      <c r="BR1783" s="518"/>
      <c r="BS1783" s="518"/>
      <c r="BT1783" s="518"/>
      <c r="BU1783" s="518"/>
      <c r="BV1783" s="518" t="n">
        <v>0</v>
      </c>
      <c r="BW1783" s="518" t="n">
        <v>0</v>
      </c>
      <c r="BX1783" s="518" t="n">
        <v>0</v>
      </c>
      <c r="BY1783" s="518" t="n">
        <v>0</v>
      </c>
      <c r="BZ1783" s="518" t="n">
        <v>0</v>
      </c>
      <c r="CA1783" s="518" t="n">
        <v>0</v>
      </c>
      <c r="CB1783" s="518" t="n">
        <v>0</v>
      </c>
      <c r="CC1783" s="518" t="n">
        <v>0</v>
      </c>
      <c r="CD1783" s="518" t="n">
        <v>0</v>
      </c>
      <c r="CE1783" s="518" t="n">
        <v>1</v>
      </c>
      <c r="CF1783" s="518" t="n">
        <v>0</v>
      </c>
      <c r="CG1783" s="518" t="n">
        <v>0</v>
      </c>
      <c r="CH1783" s="518"/>
      <c r="CI1783" s="716"/>
      <c r="CL1783" s="48" t="n">
        <v>0</v>
      </c>
      <c r="CM1783" s="48" t="n">
        <f aca="false">CL1783-V1783</f>
        <v>-1</v>
      </c>
      <c r="CN1783" s="702" t="n">
        <f aca="false">SUM(CO1783:DR1783)</f>
        <v>0</v>
      </c>
      <c r="CO1783" s="703" t="n">
        <v>0</v>
      </c>
      <c r="CP1783" s="703"/>
      <c r="CQ1783" s="703" t="n">
        <v>0</v>
      </c>
      <c r="CR1783" s="703"/>
      <c r="CS1783" s="703" t="n">
        <v>0</v>
      </c>
      <c r="CT1783" s="703" t="n">
        <v>0</v>
      </c>
      <c r="CU1783" s="703"/>
      <c r="CV1783" s="703"/>
      <c r="CW1783" s="703"/>
      <c r="CX1783" s="703" t="n">
        <v>0</v>
      </c>
      <c r="CY1783" s="703" t="n">
        <v>0</v>
      </c>
      <c r="CZ1783" s="703" t="n">
        <v>0</v>
      </c>
      <c r="DA1783" s="703"/>
      <c r="DB1783" s="703"/>
      <c r="DC1783" s="703"/>
      <c r="DD1783" s="703"/>
      <c r="DE1783" s="703" t="n">
        <v>0</v>
      </c>
      <c r="DF1783" s="703"/>
      <c r="DG1783" s="703" t="n">
        <v>0</v>
      </c>
      <c r="DH1783" s="703" t="n">
        <v>0</v>
      </c>
      <c r="DI1783" s="703" t="n">
        <v>0</v>
      </c>
      <c r="DJ1783" s="703" t="n">
        <v>0</v>
      </c>
      <c r="DK1783" s="703" t="n">
        <v>0</v>
      </c>
      <c r="DL1783" s="703" t="n">
        <v>0</v>
      </c>
      <c r="DM1783" s="703"/>
      <c r="DN1783" s="703"/>
      <c r="DO1783" s="703"/>
      <c r="DP1783" s="703"/>
      <c r="DQ1783" s="703"/>
      <c r="DR1783" s="703"/>
      <c r="DS1783" s="704" t="n">
        <f aca="false">CN1783-V1783</f>
        <v>-1</v>
      </c>
      <c r="DT1783" s="553"/>
      <c r="DU1783" s="48"/>
    </row>
    <row r="1784" customFormat="false" ht="15" hidden="false" customHeight="true" outlineLevel="0" collapsed="false">
      <c r="A1784" s="705" t="n">
        <f aca="false">A1783+1</f>
        <v>1775</v>
      </c>
      <c r="B1784" s="706" t="s">
        <v>3147</v>
      </c>
      <c r="C1784" s="706" t="s">
        <v>378</v>
      </c>
      <c r="D1784" s="706" t="s">
        <v>379</v>
      </c>
      <c r="E1784" s="243" t="n">
        <f aca="false">COUNTIF($G$10:$G$1856,$G1784)</f>
        <v>1</v>
      </c>
      <c r="F1784" s="706"/>
      <c r="G1784" s="706" t="s">
        <v>3850</v>
      </c>
      <c r="H1784" s="707" t="s">
        <v>3851</v>
      </c>
      <c r="I1784" s="708" t="s">
        <v>1307</v>
      </c>
      <c r="J1784" s="707" t="s">
        <v>297</v>
      </c>
      <c r="K1784" s="709" t="n">
        <v>0</v>
      </c>
      <c r="L1784" s="707" t="s">
        <v>298</v>
      </c>
      <c r="M1784" s="708" t="s">
        <v>1308</v>
      </c>
      <c r="N1784" s="710" t="s">
        <v>934</v>
      </c>
      <c r="O1784" s="512" t="n">
        <v>2</v>
      </c>
      <c r="P1784" s="512" t="n">
        <v>1</v>
      </c>
      <c r="Q1784" s="711" t="n">
        <v>0.001547325</v>
      </c>
      <c r="R1784" s="712"/>
      <c r="S1784" s="713"/>
      <c r="T1784" s="714" t="n">
        <v>3.15</v>
      </c>
      <c r="U1784" s="715"/>
      <c r="V1784" s="262" t="n">
        <f aca="false">SUM(W1784:CI1784)</f>
        <v>1</v>
      </c>
      <c r="W1784" s="243" t="n">
        <v>0</v>
      </c>
      <c r="X1784" s="243" t="n">
        <v>0</v>
      </c>
      <c r="Y1784" s="243" t="n">
        <v>0</v>
      </c>
      <c r="Z1784" s="243" t="n">
        <v>0</v>
      </c>
      <c r="AA1784" s="243" t="n">
        <v>0</v>
      </c>
      <c r="AB1784" s="243" t="n">
        <v>0</v>
      </c>
      <c r="AC1784" s="243" t="n">
        <v>0</v>
      </c>
      <c r="AD1784" s="243" t="n">
        <v>0</v>
      </c>
      <c r="AE1784" s="243" t="n">
        <v>0</v>
      </c>
      <c r="AF1784" s="243" t="n">
        <v>0</v>
      </c>
      <c r="AG1784" s="243" t="n">
        <v>0</v>
      </c>
      <c r="AH1784" s="518" t="n">
        <v>0</v>
      </c>
      <c r="AI1784" s="243" t="n">
        <v>0</v>
      </c>
      <c r="AJ1784" s="243" t="n">
        <v>0</v>
      </c>
      <c r="AK1784" s="518" t="n">
        <v>0</v>
      </c>
      <c r="AL1784" s="518" t="n">
        <v>0</v>
      </c>
      <c r="AM1784" s="518" t="n">
        <v>0</v>
      </c>
      <c r="AN1784" s="518" t="n">
        <v>0</v>
      </c>
      <c r="AO1784" s="518" t="n">
        <v>0</v>
      </c>
      <c r="AP1784" s="518" t="n">
        <v>0</v>
      </c>
      <c r="AQ1784" s="518" t="n">
        <v>0</v>
      </c>
      <c r="AR1784" s="518" t="n">
        <v>0</v>
      </c>
      <c r="AS1784" s="518" t="n">
        <v>0</v>
      </c>
      <c r="AT1784" s="518" t="n">
        <v>0</v>
      </c>
      <c r="AU1784" s="518" t="n">
        <v>0</v>
      </c>
      <c r="AV1784" s="518" t="n">
        <v>0</v>
      </c>
      <c r="AW1784" s="518" t="n">
        <v>0</v>
      </c>
      <c r="AX1784" s="518" t="n">
        <v>0</v>
      </c>
      <c r="AY1784" s="518" t="n">
        <v>0</v>
      </c>
      <c r="AZ1784" s="518" t="n">
        <v>0</v>
      </c>
      <c r="BA1784" s="518" t="n">
        <v>0</v>
      </c>
      <c r="BB1784" s="518" t="n">
        <v>0</v>
      </c>
      <c r="BC1784" s="518" t="n">
        <v>0</v>
      </c>
      <c r="BD1784" s="518" t="n">
        <v>0</v>
      </c>
      <c r="BE1784" s="518" t="n">
        <v>0</v>
      </c>
      <c r="BF1784" s="518" t="n">
        <v>0</v>
      </c>
      <c r="BG1784" s="518" t="n">
        <v>0</v>
      </c>
      <c r="BH1784" s="518" t="n">
        <v>0</v>
      </c>
      <c r="BI1784" s="518" t="n">
        <v>0</v>
      </c>
      <c r="BJ1784" s="518"/>
      <c r="BK1784" s="518"/>
      <c r="BL1784" s="518" t="n">
        <v>0</v>
      </c>
      <c r="BM1784" s="518"/>
      <c r="BN1784" s="518"/>
      <c r="BO1784" s="518"/>
      <c r="BP1784" s="518"/>
      <c r="BQ1784" s="518"/>
      <c r="BR1784" s="518"/>
      <c r="BS1784" s="518"/>
      <c r="BT1784" s="518"/>
      <c r="BU1784" s="518"/>
      <c r="BV1784" s="518" t="n">
        <v>0</v>
      </c>
      <c r="BW1784" s="518" t="n">
        <v>0</v>
      </c>
      <c r="BX1784" s="518" t="n">
        <v>0</v>
      </c>
      <c r="BY1784" s="518" t="n">
        <v>0</v>
      </c>
      <c r="BZ1784" s="518" t="n">
        <v>0</v>
      </c>
      <c r="CA1784" s="518" t="n">
        <v>0</v>
      </c>
      <c r="CB1784" s="518" t="n">
        <v>0</v>
      </c>
      <c r="CC1784" s="518" t="n">
        <v>0</v>
      </c>
      <c r="CD1784" s="518" t="n">
        <v>0</v>
      </c>
      <c r="CE1784" s="518" t="n">
        <v>1</v>
      </c>
      <c r="CF1784" s="518" t="n">
        <v>0</v>
      </c>
      <c r="CG1784" s="518" t="n">
        <v>0</v>
      </c>
      <c r="CH1784" s="518"/>
      <c r="CI1784" s="716"/>
      <c r="CL1784" s="48" t="n">
        <v>0</v>
      </c>
      <c r="CM1784" s="48" t="n">
        <f aca="false">CL1784-V1784</f>
        <v>-1</v>
      </c>
      <c r="CN1784" s="702" t="n">
        <f aca="false">SUM(CO1784:DR1784)</f>
        <v>0</v>
      </c>
      <c r="CO1784" s="703" t="n">
        <v>0</v>
      </c>
      <c r="CP1784" s="703"/>
      <c r="CQ1784" s="703" t="n">
        <v>0</v>
      </c>
      <c r="CR1784" s="703"/>
      <c r="CS1784" s="703" t="n">
        <v>0</v>
      </c>
      <c r="CT1784" s="703" t="n">
        <v>0</v>
      </c>
      <c r="CU1784" s="703"/>
      <c r="CV1784" s="703"/>
      <c r="CW1784" s="703"/>
      <c r="CX1784" s="703" t="n">
        <v>0</v>
      </c>
      <c r="CY1784" s="703" t="n">
        <v>0</v>
      </c>
      <c r="CZ1784" s="703" t="n">
        <v>0</v>
      </c>
      <c r="DA1784" s="703"/>
      <c r="DB1784" s="703"/>
      <c r="DC1784" s="703"/>
      <c r="DD1784" s="703"/>
      <c r="DE1784" s="703" t="n">
        <v>0</v>
      </c>
      <c r="DF1784" s="703"/>
      <c r="DG1784" s="703" t="n">
        <v>0</v>
      </c>
      <c r="DH1784" s="703" t="n">
        <v>0</v>
      </c>
      <c r="DI1784" s="703" t="n">
        <v>0</v>
      </c>
      <c r="DJ1784" s="703" t="n">
        <v>0</v>
      </c>
      <c r="DK1784" s="703" t="n">
        <v>0</v>
      </c>
      <c r="DL1784" s="703" t="n">
        <v>0</v>
      </c>
      <c r="DM1784" s="703"/>
      <c r="DN1784" s="703"/>
      <c r="DO1784" s="703"/>
      <c r="DP1784" s="703"/>
      <c r="DQ1784" s="703"/>
      <c r="DR1784" s="703"/>
      <c r="DS1784" s="704" t="n">
        <f aca="false">CN1784-V1784</f>
        <v>-1</v>
      </c>
      <c r="DT1784" s="553"/>
      <c r="DU1784" s="48"/>
    </row>
    <row r="1785" customFormat="false" ht="15" hidden="false" customHeight="true" outlineLevel="0" collapsed="false">
      <c r="A1785" s="705" t="n">
        <f aca="false">A1784+1</f>
        <v>1776</v>
      </c>
      <c r="B1785" s="706" t="s">
        <v>3147</v>
      </c>
      <c r="C1785" s="706" t="s">
        <v>378</v>
      </c>
      <c r="D1785" s="706" t="s">
        <v>379</v>
      </c>
      <c r="E1785" s="243" t="n">
        <f aca="false">COUNTIF($G$10:$G$1856,$G1785)</f>
        <v>1</v>
      </c>
      <c r="F1785" s="706"/>
      <c r="G1785" s="706" t="s">
        <v>3852</v>
      </c>
      <c r="H1785" s="707" t="s">
        <v>3853</v>
      </c>
      <c r="I1785" s="708" t="s">
        <v>3854</v>
      </c>
      <c r="J1785" s="707" t="s">
        <v>297</v>
      </c>
      <c r="K1785" s="709" t="n">
        <v>0</v>
      </c>
      <c r="L1785" s="707" t="s">
        <v>298</v>
      </c>
      <c r="M1785" s="708" t="s">
        <v>1301</v>
      </c>
      <c r="N1785" s="710" t="s">
        <v>934</v>
      </c>
      <c r="O1785" s="512" t="n">
        <v>2</v>
      </c>
      <c r="P1785" s="512" t="n">
        <v>1</v>
      </c>
      <c r="Q1785" s="711" t="n">
        <v>0.004345965</v>
      </c>
      <c r="R1785" s="712"/>
      <c r="S1785" s="713"/>
      <c r="T1785" s="714" t="n">
        <v>8.84</v>
      </c>
      <c r="U1785" s="715"/>
      <c r="V1785" s="262" t="n">
        <f aca="false">SUM(W1785:CI1785)</f>
        <v>1</v>
      </c>
      <c r="W1785" s="243" t="n">
        <v>0</v>
      </c>
      <c r="X1785" s="243" t="n">
        <v>0</v>
      </c>
      <c r="Y1785" s="243" t="n">
        <v>0</v>
      </c>
      <c r="Z1785" s="243" t="n">
        <v>0</v>
      </c>
      <c r="AA1785" s="243" t="n">
        <v>0</v>
      </c>
      <c r="AB1785" s="243" t="n">
        <v>0</v>
      </c>
      <c r="AC1785" s="243" t="n">
        <v>0</v>
      </c>
      <c r="AD1785" s="243" t="n">
        <v>0</v>
      </c>
      <c r="AE1785" s="243" t="n">
        <v>0</v>
      </c>
      <c r="AF1785" s="243" t="n">
        <v>0</v>
      </c>
      <c r="AG1785" s="243" t="n">
        <v>0</v>
      </c>
      <c r="AH1785" s="518" t="n">
        <v>0</v>
      </c>
      <c r="AI1785" s="243" t="n">
        <v>0</v>
      </c>
      <c r="AJ1785" s="243" t="n">
        <v>0</v>
      </c>
      <c r="AK1785" s="518" t="n">
        <v>0</v>
      </c>
      <c r="AL1785" s="518" t="n">
        <v>0</v>
      </c>
      <c r="AM1785" s="518" t="n">
        <v>0</v>
      </c>
      <c r="AN1785" s="518" t="n">
        <v>0</v>
      </c>
      <c r="AO1785" s="518" t="n">
        <v>0</v>
      </c>
      <c r="AP1785" s="518" t="n">
        <v>0</v>
      </c>
      <c r="AQ1785" s="518" t="n">
        <v>0</v>
      </c>
      <c r="AR1785" s="518" t="n">
        <v>0</v>
      </c>
      <c r="AS1785" s="518" t="n">
        <v>0</v>
      </c>
      <c r="AT1785" s="518" t="n">
        <v>0</v>
      </c>
      <c r="AU1785" s="518" t="n">
        <v>0</v>
      </c>
      <c r="AV1785" s="518" t="n">
        <v>0</v>
      </c>
      <c r="AW1785" s="518" t="n">
        <v>0</v>
      </c>
      <c r="AX1785" s="518" t="n">
        <v>0</v>
      </c>
      <c r="AY1785" s="518" t="n">
        <v>0</v>
      </c>
      <c r="AZ1785" s="518" t="n">
        <v>0</v>
      </c>
      <c r="BA1785" s="518" t="n">
        <v>0</v>
      </c>
      <c r="BB1785" s="518" t="n">
        <v>0</v>
      </c>
      <c r="BC1785" s="518" t="n">
        <v>0</v>
      </c>
      <c r="BD1785" s="518" t="n">
        <v>0</v>
      </c>
      <c r="BE1785" s="518" t="n">
        <v>0</v>
      </c>
      <c r="BF1785" s="518" t="n">
        <v>0</v>
      </c>
      <c r="BG1785" s="518" t="n">
        <v>0</v>
      </c>
      <c r="BH1785" s="518" t="n">
        <v>0</v>
      </c>
      <c r="BI1785" s="518" t="n">
        <v>0</v>
      </c>
      <c r="BJ1785" s="518"/>
      <c r="BK1785" s="518"/>
      <c r="BL1785" s="518" t="n">
        <v>0</v>
      </c>
      <c r="BM1785" s="518"/>
      <c r="BN1785" s="518"/>
      <c r="BO1785" s="518"/>
      <c r="BP1785" s="518"/>
      <c r="BQ1785" s="518"/>
      <c r="BR1785" s="518"/>
      <c r="BS1785" s="518"/>
      <c r="BT1785" s="518"/>
      <c r="BU1785" s="518"/>
      <c r="BV1785" s="518" t="n">
        <v>0</v>
      </c>
      <c r="BW1785" s="518" t="n">
        <v>0</v>
      </c>
      <c r="BX1785" s="518" t="n">
        <v>0</v>
      </c>
      <c r="BY1785" s="518" t="n">
        <v>0</v>
      </c>
      <c r="BZ1785" s="518" t="n">
        <v>0</v>
      </c>
      <c r="CA1785" s="518" t="n">
        <v>0</v>
      </c>
      <c r="CB1785" s="518" t="n">
        <v>0</v>
      </c>
      <c r="CC1785" s="518" t="n">
        <v>0</v>
      </c>
      <c r="CD1785" s="518" t="n">
        <v>0</v>
      </c>
      <c r="CE1785" s="518" t="n">
        <v>1</v>
      </c>
      <c r="CF1785" s="518" t="n">
        <v>0</v>
      </c>
      <c r="CG1785" s="518" t="n">
        <v>0</v>
      </c>
      <c r="CH1785" s="518"/>
      <c r="CI1785" s="716"/>
      <c r="CL1785" s="48" t="n">
        <v>0</v>
      </c>
      <c r="CM1785" s="48" t="n">
        <f aca="false">CL1785-V1785</f>
        <v>-1</v>
      </c>
      <c r="CN1785" s="702" t="n">
        <f aca="false">SUM(CO1785:DR1785)</f>
        <v>0</v>
      </c>
      <c r="CO1785" s="703" t="n">
        <v>0</v>
      </c>
      <c r="CP1785" s="703"/>
      <c r="CQ1785" s="703" t="n">
        <v>0</v>
      </c>
      <c r="CR1785" s="703"/>
      <c r="CS1785" s="703" t="n">
        <v>0</v>
      </c>
      <c r="CT1785" s="703" t="n">
        <v>0</v>
      </c>
      <c r="CU1785" s="703"/>
      <c r="CV1785" s="703"/>
      <c r="CW1785" s="703"/>
      <c r="CX1785" s="703" t="n">
        <v>0</v>
      </c>
      <c r="CY1785" s="703" t="n">
        <v>0</v>
      </c>
      <c r="CZ1785" s="703" t="n">
        <v>0</v>
      </c>
      <c r="DA1785" s="703"/>
      <c r="DB1785" s="703"/>
      <c r="DC1785" s="703"/>
      <c r="DD1785" s="703"/>
      <c r="DE1785" s="703" t="n">
        <v>0</v>
      </c>
      <c r="DF1785" s="703"/>
      <c r="DG1785" s="703" t="n">
        <v>0</v>
      </c>
      <c r="DH1785" s="703" t="n">
        <v>0</v>
      </c>
      <c r="DI1785" s="703" t="n">
        <v>0</v>
      </c>
      <c r="DJ1785" s="703" t="n">
        <v>0</v>
      </c>
      <c r="DK1785" s="703" t="n">
        <v>0</v>
      </c>
      <c r="DL1785" s="703" t="n">
        <v>0</v>
      </c>
      <c r="DM1785" s="703"/>
      <c r="DN1785" s="703"/>
      <c r="DO1785" s="703"/>
      <c r="DP1785" s="703"/>
      <c r="DQ1785" s="703"/>
      <c r="DR1785" s="703"/>
      <c r="DS1785" s="704" t="n">
        <f aca="false">CN1785-V1785</f>
        <v>-1</v>
      </c>
      <c r="DT1785" s="553"/>
      <c r="DU1785" s="48"/>
    </row>
    <row r="1786" customFormat="false" ht="15" hidden="false" customHeight="true" outlineLevel="0" collapsed="false">
      <c r="A1786" s="705" t="n">
        <f aca="false">A1785+1</f>
        <v>1777</v>
      </c>
      <c r="B1786" s="706" t="s">
        <v>3147</v>
      </c>
      <c r="C1786" s="706" t="s">
        <v>378</v>
      </c>
      <c r="D1786" s="706" t="s">
        <v>379</v>
      </c>
      <c r="E1786" s="243" t="n">
        <f aca="false">COUNTIF($G$10:$G$1856,$G1786)</f>
        <v>1</v>
      </c>
      <c r="F1786" s="706"/>
      <c r="G1786" s="706" t="s">
        <v>3855</v>
      </c>
      <c r="H1786" s="707" t="s">
        <v>3856</v>
      </c>
      <c r="I1786" s="708" t="s">
        <v>985</v>
      </c>
      <c r="J1786" s="707" t="s">
        <v>297</v>
      </c>
      <c r="K1786" s="709" t="n">
        <v>0</v>
      </c>
      <c r="L1786" s="707" t="s">
        <v>298</v>
      </c>
      <c r="M1786" s="708" t="s">
        <v>938</v>
      </c>
      <c r="N1786" s="710" t="s">
        <v>934</v>
      </c>
      <c r="O1786" s="512" t="n">
        <v>1</v>
      </c>
      <c r="P1786" s="512" t="n">
        <v>1</v>
      </c>
      <c r="Q1786" s="711" t="n">
        <v>0.00453261</v>
      </c>
      <c r="R1786" s="712"/>
      <c r="S1786" s="713"/>
      <c r="T1786" s="714" t="n">
        <v>9.21</v>
      </c>
      <c r="U1786" s="715"/>
      <c r="V1786" s="262" t="n">
        <f aca="false">SUM(W1786:CI1786)</f>
        <v>1</v>
      </c>
      <c r="W1786" s="243" t="n">
        <v>0</v>
      </c>
      <c r="X1786" s="243" t="n">
        <v>0</v>
      </c>
      <c r="Y1786" s="243" t="n">
        <v>0</v>
      </c>
      <c r="Z1786" s="243" t="n">
        <v>0</v>
      </c>
      <c r="AA1786" s="243" t="n">
        <v>0</v>
      </c>
      <c r="AB1786" s="243" t="n">
        <v>0</v>
      </c>
      <c r="AC1786" s="243" t="n">
        <v>0</v>
      </c>
      <c r="AD1786" s="243" t="n">
        <v>0</v>
      </c>
      <c r="AE1786" s="243" t="n">
        <v>0</v>
      </c>
      <c r="AF1786" s="243" t="n">
        <v>0</v>
      </c>
      <c r="AG1786" s="243" t="n">
        <v>0</v>
      </c>
      <c r="AH1786" s="518" t="n">
        <v>0</v>
      </c>
      <c r="AI1786" s="243" t="n">
        <v>0</v>
      </c>
      <c r="AJ1786" s="243" t="n">
        <v>0</v>
      </c>
      <c r="AK1786" s="518" t="n">
        <v>0</v>
      </c>
      <c r="AL1786" s="518" t="n">
        <v>0</v>
      </c>
      <c r="AM1786" s="518" t="n">
        <v>0</v>
      </c>
      <c r="AN1786" s="518" t="n">
        <v>0</v>
      </c>
      <c r="AO1786" s="518" t="n">
        <v>0</v>
      </c>
      <c r="AP1786" s="518" t="n">
        <v>0</v>
      </c>
      <c r="AQ1786" s="518" t="n">
        <v>0</v>
      </c>
      <c r="AR1786" s="518" t="n">
        <v>0</v>
      </c>
      <c r="AS1786" s="518" t="n">
        <v>0</v>
      </c>
      <c r="AT1786" s="518" t="n">
        <v>0</v>
      </c>
      <c r="AU1786" s="518" t="n">
        <v>0</v>
      </c>
      <c r="AV1786" s="518" t="n">
        <v>0</v>
      </c>
      <c r="AW1786" s="518" t="n">
        <v>0</v>
      </c>
      <c r="AX1786" s="518" t="n">
        <v>0</v>
      </c>
      <c r="AY1786" s="518" t="n">
        <v>0</v>
      </c>
      <c r="AZ1786" s="518" t="n">
        <v>0</v>
      </c>
      <c r="BA1786" s="518" t="n">
        <v>0</v>
      </c>
      <c r="BB1786" s="518" t="n">
        <v>0</v>
      </c>
      <c r="BC1786" s="518" t="n">
        <v>0</v>
      </c>
      <c r="BD1786" s="518" t="n">
        <v>0</v>
      </c>
      <c r="BE1786" s="518" t="n">
        <v>0</v>
      </c>
      <c r="BF1786" s="518" t="n">
        <v>0</v>
      </c>
      <c r="BG1786" s="518" t="n">
        <v>0</v>
      </c>
      <c r="BH1786" s="518" t="n">
        <v>0</v>
      </c>
      <c r="BI1786" s="518" t="n">
        <v>0</v>
      </c>
      <c r="BJ1786" s="518"/>
      <c r="BK1786" s="518"/>
      <c r="BL1786" s="518" t="n">
        <v>0</v>
      </c>
      <c r="BM1786" s="518"/>
      <c r="BN1786" s="518"/>
      <c r="BO1786" s="518"/>
      <c r="BP1786" s="518"/>
      <c r="BQ1786" s="518"/>
      <c r="BR1786" s="518"/>
      <c r="BS1786" s="518"/>
      <c r="BT1786" s="518"/>
      <c r="BU1786" s="518"/>
      <c r="BV1786" s="518" t="n">
        <v>0</v>
      </c>
      <c r="BW1786" s="518" t="n">
        <v>0</v>
      </c>
      <c r="BX1786" s="518" t="n">
        <v>0</v>
      </c>
      <c r="BY1786" s="518" t="n">
        <v>0</v>
      </c>
      <c r="BZ1786" s="518" t="n">
        <v>0</v>
      </c>
      <c r="CA1786" s="518" t="n">
        <v>0</v>
      </c>
      <c r="CB1786" s="518" t="n">
        <v>0</v>
      </c>
      <c r="CC1786" s="518" t="n">
        <v>0</v>
      </c>
      <c r="CD1786" s="518" t="n">
        <v>0</v>
      </c>
      <c r="CE1786" s="518" t="n">
        <v>1</v>
      </c>
      <c r="CF1786" s="518" t="n">
        <v>0</v>
      </c>
      <c r="CG1786" s="518" t="n">
        <v>0</v>
      </c>
      <c r="CH1786" s="518"/>
      <c r="CI1786" s="716"/>
      <c r="CL1786" s="48" t="n">
        <v>0</v>
      </c>
      <c r="CM1786" s="48" t="n">
        <f aca="false">CL1786-V1786</f>
        <v>-1</v>
      </c>
      <c r="CN1786" s="702" t="n">
        <f aca="false">SUM(CO1786:DR1786)</f>
        <v>0</v>
      </c>
      <c r="CO1786" s="703" t="n">
        <v>0</v>
      </c>
      <c r="CP1786" s="703"/>
      <c r="CQ1786" s="703" t="n">
        <v>0</v>
      </c>
      <c r="CR1786" s="703"/>
      <c r="CS1786" s="703" t="n">
        <v>0</v>
      </c>
      <c r="CT1786" s="703" t="n">
        <v>0</v>
      </c>
      <c r="CU1786" s="703"/>
      <c r="CV1786" s="703"/>
      <c r="CW1786" s="703"/>
      <c r="CX1786" s="703" t="n">
        <v>0</v>
      </c>
      <c r="CY1786" s="703" t="n">
        <v>0</v>
      </c>
      <c r="CZ1786" s="703" t="n">
        <v>0</v>
      </c>
      <c r="DA1786" s="703"/>
      <c r="DB1786" s="703"/>
      <c r="DC1786" s="703"/>
      <c r="DD1786" s="703"/>
      <c r="DE1786" s="703" t="n">
        <v>0</v>
      </c>
      <c r="DF1786" s="703"/>
      <c r="DG1786" s="703" t="n">
        <v>0</v>
      </c>
      <c r="DH1786" s="703" t="n">
        <v>0</v>
      </c>
      <c r="DI1786" s="703" t="n">
        <v>0</v>
      </c>
      <c r="DJ1786" s="703" t="n">
        <v>0</v>
      </c>
      <c r="DK1786" s="703" t="n">
        <v>0</v>
      </c>
      <c r="DL1786" s="703" t="n">
        <v>0</v>
      </c>
      <c r="DM1786" s="703"/>
      <c r="DN1786" s="703"/>
      <c r="DO1786" s="703"/>
      <c r="DP1786" s="703"/>
      <c r="DQ1786" s="703"/>
      <c r="DR1786" s="703"/>
      <c r="DS1786" s="704" t="n">
        <f aca="false">CN1786-V1786</f>
        <v>-1</v>
      </c>
      <c r="DT1786" s="553"/>
      <c r="DU1786" s="48"/>
    </row>
    <row r="1787" customFormat="false" ht="15" hidden="false" customHeight="true" outlineLevel="0" collapsed="false">
      <c r="A1787" s="705" t="n">
        <f aca="false">A1786+1</f>
        <v>1778</v>
      </c>
      <c r="B1787" s="706" t="s">
        <v>3147</v>
      </c>
      <c r="C1787" s="706" t="s">
        <v>378</v>
      </c>
      <c r="D1787" s="706" t="s">
        <v>379</v>
      </c>
      <c r="E1787" s="243" t="n">
        <f aca="false">COUNTIF($G$10:$G$1856,$G1787)</f>
        <v>1</v>
      </c>
      <c r="F1787" s="706"/>
      <c r="G1787" s="706" t="s">
        <v>3857</v>
      </c>
      <c r="H1787" s="707" t="s">
        <v>3858</v>
      </c>
      <c r="I1787" s="708" t="s">
        <v>3859</v>
      </c>
      <c r="J1787" s="707" t="s">
        <v>297</v>
      </c>
      <c r="K1787" s="709" t="n">
        <v>0</v>
      </c>
      <c r="L1787" s="707" t="s">
        <v>298</v>
      </c>
      <c r="M1787" s="708" t="s">
        <v>978</v>
      </c>
      <c r="N1787" s="710" t="s">
        <v>934</v>
      </c>
      <c r="O1787" s="512" t="n">
        <v>1</v>
      </c>
      <c r="P1787" s="512" t="n">
        <v>1</v>
      </c>
      <c r="Q1787" s="711" t="n">
        <v>0.00110058</v>
      </c>
      <c r="R1787" s="712"/>
      <c r="S1787" s="713"/>
      <c r="T1787" s="714" t="n">
        <v>2.24</v>
      </c>
      <c r="U1787" s="715"/>
      <c r="V1787" s="262" t="n">
        <f aca="false">SUM(W1787:CI1787)</f>
        <v>1</v>
      </c>
      <c r="W1787" s="243" t="n">
        <v>0</v>
      </c>
      <c r="X1787" s="243" t="n">
        <v>0</v>
      </c>
      <c r="Y1787" s="243" t="n">
        <v>0</v>
      </c>
      <c r="Z1787" s="243" t="n">
        <v>0</v>
      </c>
      <c r="AA1787" s="243" t="n">
        <v>0</v>
      </c>
      <c r="AB1787" s="243" t="n">
        <v>0</v>
      </c>
      <c r="AC1787" s="243" t="n">
        <v>0</v>
      </c>
      <c r="AD1787" s="243" t="n">
        <v>0</v>
      </c>
      <c r="AE1787" s="243" t="n">
        <v>0</v>
      </c>
      <c r="AF1787" s="243" t="n">
        <v>0</v>
      </c>
      <c r="AG1787" s="243" t="n">
        <v>0</v>
      </c>
      <c r="AH1787" s="518" t="n">
        <v>0</v>
      </c>
      <c r="AI1787" s="243" t="n">
        <v>0</v>
      </c>
      <c r="AJ1787" s="243" t="n">
        <v>0</v>
      </c>
      <c r="AK1787" s="518" t="n">
        <v>0</v>
      </c>
      <c r="AL1787" s="518" t="n">
        <v>0</v>
      </c>
      <c r="AM1787" s="518" t="n">
        <v>0</v>
      </c>
      <c r="AN1787" s="518" t="n">
        <v>0</v>
      </c>
      <c r="AO1787" s="518" t="n">
        <v>0</v>
      </c>
      <c r="AP1787" s="518" t="n">
        <v>0</v>
      </c>
      <c r="AQ1787" s="518" t="n">
        <v>0</v>
      </c>
      <c r="AR1787" s="518" t="n">
        <v>0</v>
      </c>
      <c r="AS1787" s="518" t="n">
        <v>0</v>
      </c>
      <c r="AT1787" s="518" t="n">
        <v>0</v>
      </c>
      <c r="AU1787" s="518" t="n">
        <v>0</v>
      </c>
      <c r="AV1787" s="518" t="n">
        <v>0</v>
      </c>
      <c r="AW1787" s="518" t="n">
        <v>0</v>
      </c>
      <c r="AX1787" s="518" t="n">
        <v>0</v>
      </c>
      <c r="AY1787" s="518" t="n">
        <v>0</v>
      </c>
      <c r="AZ1787" s="518" t="n">
        <v>0</v>
      </c>
      <c r="BA1787" s="518" t="n">
        <v>0</v>
      </c>
      <c r="BB1787" s="518" t="n">
        <v>0</v>
      </c>
      <c r="BC1787" s="518" t="n">
        <v>0</v>
      </c>
      <c r="BD1787" s="518" t="n">
        <v>0</v>
      </c>
      <c r="BE1787" s="518" t="n">
        <v>0</v>
      </c>
      <c r="BF1787" s="518" t="n">
        <v>0</v>
      </c>
      <c r="BG1787" s="518" t="n">
        <v>0</v>
      </c>
      <c r="BH1787" s="518" t="n">
        <v>0</v>
      </c>
      <c r="BI1787" s="518" t="n">
        <v>0</v>
      </c>
      <c r="BJ1787" s="518"/>
      <c r="BK1787" s="518"/>
      <c r="BL1787" s="518" t="n">
        <v>0</v>
      </c>
      <c r="BM1787" s="518"/>
      <c r="BN1787" s="518"/>
      <c r="BO1787" s="518"/>
      <c r="BP1787" s="518"/>
      <c r="BQ1787" s="518"/>
      <c r="BR1787" s="518"/>
      <c r="BS1787" s="518"/>
      <c r="BT1787" s="518"/>
      <c r="BU1787" s="518"/>
      <c r="BV1787" s="518" t="n">
        <v>0</v>
      </c>
      <c r="BW1787" s="518" t="n">
        <v>0</v>
      </c>
      <c r="BX1787" s="518" t="n">
        <v>0</v>
      </c>
      <c r="BY1787" s="518" t="n">
        <v>0</v>
      </c>
      <c r="BZ1787" s="518" t="n">
        <v>0</v>
      </c>
      <c r="CA1787" s="518" t="n">
        <v>0</v>
      </c>
      <c r="CB1787" s="518" t="n">
        <v>0</v>
      </c>
      <c r="CC1787" s="518" t="n">
        <v>0</v>
      </c>
      <c r="CD1787" s="518" t="n">
        <v>0</v>
      </c>
      <c r="CE1787" s="518" t="n">
        <v>1</v>
      </c>
      <c r="CF1787" s="518" t="n">
        <v>0</v>
      </c>
      <c r="CG1787" s="518" t="n">
        <v>0</v>
      </c>
      <c r="CH1787" s="518"/>
      <c r="CI1787" s="716"/>
      <c r="CL1787" s="48" t="n">
        <v>0</v>
      </c>
      <c r="CM1787" s="48" t="n">
        <f aca="false">CL1787-V1787</f>
        <v>-1</v>
      </c>
      <c r="CN1787" s="702" t="n">
        <f aca="false">SUM(CO1787:DR1787)</f>
        <v>0</v>
      </c>
      <c r="CO1787" s="703" t="n">
        <v>0</v>
      </c>
      <c r="CP1787" s="703"/>
      <c r="CQ1787" s="703" t="n">
        <v>0</v>
      </c>
      <c r="CR1787" s="703"/>
      <c r="CS1787" s="703" t="n">
        <v>0</v>
      </c>
      <c r="CT1787" s="703" t="n">
        <v>0</v>
      </c>
      <c r="CU1787" s="703"/>
      <c r="CV1787" s="703"/>
      <c r="CW1787" s="703"/>
      <c r="CX1787" s="703" t="n">
        <v>0</v>
      </c>
      <c r="CY1787" s="703" t="n">
        <v>0</v>
      </c>
      <c r="CZ1787" s="703" t="n">
        <v>0</v>
      </c>
      <c r="DA1787" s="703"/>
      <c r="DB1787" s="703"/>
      <c r="DC1787" s="703"/>
      <c r="DD1787" s="703"/>
      <c r="DE1787" s="703" t="n">
        <v>0</v>
      </c>
      <c r="DF1787" s="703"/>
      <c r="DG1787" s="703" t="n">
        <v>0</v>
      </c>
      <c r="DH1787" s="703" t="n">
        <v>0</v>
      </c>
      <c r="DI1787" s="703" t="n">
        <v>0</v>
      </c>
      <c r="DJ1787" s="703" t="n">
        <v>0</v>
      </c>
      <c r="DK1787" s="703" t="n">
        <v>0</v>
      </c>
      <c r="DL1787" s="703" t="n">
        <v>0</v>
      </c>
      <c r="DM1787" s="703"/>
      <c r="DN1787" s="703"/>
      <c r="DO1787" s="703"/>
      <c r="DP1787" s="703"/>
      <c r="DQ1787" s="703"/>
      <c r="DR1787" s="703"/>
      <c r="DS1787" s="704" t="n">
        <f aca="false">CN1787-V1787</f>
        <v>-1</v>
      </c>
      <c r="DT1787" s="553"/>
      <c r="DU1787" s="48"/>
    </row>
    <row r="1788" customFormat="false" ht="15" hidden="false" customHeight="true" outlineLevel="0" collapsed="false">
      <c r="A1788" s="705" t="n">
        <f aca="false">A1787+1</f>
        <v>1779</v>
      </c>
      <c r="B1788" s="706" t="s">
        <v>3147</v>
      </c>
      <c r="C1788" s="706" t="s">
        <v>378</v>
      </c>
      <c r="D1788" s="706" t="s">
        <v>379</v>
      </c>
      <c r="E1788" s="243" t="n">
        <f aca="false">COUNTIF($G$10:$G$1856,$G1788)</f>
        <v>1</v>
      </c>
      <c r="F1788" s="706"/>
      <c r="G1788" s="706" t="s">
        <v>3860</v>
      </c>
      <c r="H1788" s="707" t="s">
        <v>3861</v>
      </c>
      <c r="I1788" s="708" t="s">
        <v>3862</v>
      </c>
      <c r="J1788" s="707" t="s">
        <v>297</v>
      </c>
      <c r="K1788" s="709" t="n">
        <v>0</v>
      </c>
      <c r="L1788" s="707" t="s">
        <v>298</v>
      </c>
      <c r="M1788" s="708" t="s">
        <v>1067</v>
      </c>
      <c r="N1788" s="710" t="s">
        <v>934</v>
      </c>
      <c r="O1788" s="512" t="n">
        <v>1</v>
      </c>
      <c r="P1788" s="512" t="n">
        <v>1</v>
      </c>
      <c r="Q1788" s="711" t="n">
        <v>0.00110058</v>
      </c>
      <c r="R1788" s="712"/>
      <c r="S1788" s="713"/>
      <c r="T1788" s="714" t="n">
        <v>2.24</v>
      </c>
      <c r="U1788" s="715"/>
      <c r="V1788" s="262" t="n">
        <f aca="false">SUM(W1788:CI1788)</f>
        <v>1</v>
      </c>
      <c r="W1788" s="243" t="n">
        <v>0</v>
      </c>
      <c r="X1788" s="243" t="n">
        <v>0</v>
      </c>
      <c r="Y1788" s="243" t="n">
        <v>0</v>
      </c>
      <c r="Z1788" s="243" t="n">
        <v>0</v>
      </c>
      <c r="AA1788" s="243" t="n">
        <v>0</v>
      </c>
      <c r="AB1788" s="243" t="n">
        <v>0</v>
      </c>
      <c r="AC1788" s="243" t="n">
        <v>0</v>
      </c>
      <c r="AD1788" s="243" t="n">
        <v>0</v>
      </c>
      <c r="AE1788" s="243" t="n">
        <v>0</v>
      </c>
      <c r="AF1788" s="243" t="n">
        <v>0</v>
      </c>
      <c r="AG1788" s="243" t="n">
        <v>0</v>
      </c>
      <c r="AH1788" s="518" t="n">
        <v>0</v>
      </c>
      <c r="AI1788" s="243" t="n">
        <v>0</v>
      </c>
      <c r="AJ1788" s="243" t="n">
        <v>0</v>
      </c>
      <c r="AK1788" s="518" t="n">
        <v>0</v>
      </c>
      <c r="AL1788" s="518" t="n">
        <v>0</v>
      </c>
      <c r="AM1788" s="518" t="n">
        <v>0</v>
      </c>
      <c r="AN1788" s="518" t="n">
        <v>0</v>
      </c>
      <c r="AO1788" s="518" t="n">
        <v>0</v>
      </c>
      <c r="AP1788" s="518" t="n">
        <v>0</v>
      </c>
      <c r="AQ1788" s="518" t="n">
        <v>0</v>
      </c>
      <c r="AR1788" s="518" t="n">
        <v>0</v>
      </c>
      <c r="AS1788" s="518" t="n">
        <v>0</v>
      </c>
      <c r="AT1788" s="518" t="n">
        <v>0</v>
      </c>
      <c r="AU1788" s="518" t="n">
        <v>0</v>
      </c>
      <c r="AV1788" s="518" t="n">
        <v>0</v>
      </c>
      <c r="AW1788" s="518" t="n">
        <v>0</v>
      </c>
      <c r="AX1788" s="518" t="n">
        <v>0</v>
      </c>
      <c r="AY1788" s="518" t="n">
        <v>0</v>
      </c>
      <c r="AZ1788" s="518" t="n">
        <v>0</v>
      </c>
      <c r="BA1788" s="518" t="n">
        <v>0</v>
      </c>
      <c r="BB1788" s="518" t="n">
        <v>0</v>
      </c>
      <c r="BC1788" s="518" t="n">
        <v>0</v>
      </c>
      <c r="BD1788" s="518" t="n">
        <v>0</v>
      </c>
      <c r="BE1788" s="518" t="n">
        <v>0</v>
      </c>
      <c r="BF1788" s="518" t="n">
        <v>0</v>
      </c>
      <c r="BG1788" s="518" t="n">
        <v>0</v>
      </c>
      <c r="BH1788" s="518" t="n">
        <v>0</v>
      </c>
      <c r="BI1788" s="518" t="n">
        <v>0</v>
      </c>
      <c r="BJ1788" s="518"/>
      <c r="BK1788" s="518"/>
      <c r="BL1788" s="518" t="n">
        <v>0</v>
      </c>
      <c r="BM1788" s="518"/>
      <c r="BN1788" s="518"/>
      <c r="BO1788" s="518"/>
      <c r="BP1788" s="518"/>
      <c r="BQ1788" s="518"/>
      <c r="BR1788" s="518"/>
      <c r="BS1788" s="518"/>
      <c r="BT1788" s="518"/>
      <c r="BU1788" s="518"/>
      <c r="BV1788" s="518" t="n">
        <v>0</v>
      </c>
      <c r="BW1788" s="518" t="n">
        <v>0</v>
      </c>
      <c r="BX1788" s="518" t="n">
        <v>0</v>
      </c>
      <c r="BY1788" s="518" t="n">
        <v>0</v>
      </c>
      <c r="BZ1788" s="518" t="n">
        <v>0</v>
      </c>
      <c r="CA1788" s="518" t="n">
        <v>0</v>
      </c>
      <c r="CB1788" s="518" t="n">
        <v>0</v>
      </c>
      <c r="CC1788" s="518" t="n">
        <v>0</v>
      </c>
      <c r="CD1788" s="518" t="n">
        <v>0</v>
      </c>
      <c r="CE1788" s="518" t="n">
        <v>1</v>
      </c>
      <c r="CF1788" s="518" t="n">
        <v>0</v>
      </c>
      <c r="CG1788" s="518" t="n">
        <v>0</v>
      </c>
      <c r="CH1788" s="518"/>
      <c r="CI1788" s="716"/>
      <c r="CL1788" s="48" t="n">
        <v>0</v>
      </c>
      <c r="CM1788" s="48" t="n">
        <f aca="false">CL1788-V1788</f>
        <v>-1</v>
      </c>
      <c r="CN1788" s="702" t="n">
        <f aca="false">SUM(CO1788:DR1788)</f>
        <v>0</v>
      </c>
      <c r="CO1788" s="703" t="n">
        <v>0</v>
      </c>
      <c r="CP1788" s="703"/>
      <c r="CQ1788" s="703" t="n">
        <v>0</v>
      </c>
      <c r="CR1788" s="703"/>
      <c r="CS1788" s="703" t="n">
        <v>0</v>
      </c>
      <c r="CT1788" s="703" t="n">
        <v>0</v>
      </c>
      <c r="CU1788" s="703"/>
      <c r="CV1788" s="703"/>
      <c r="CW1788" s="703"/>
      <c r="CX1788" s="703" t="n">
        <v>0</v>
      </c>
      <c r="CY1788" s="703" t="n">
        <v>0</v>
      </c>
      <c r="CZ1788" s="703" t="n">
        <v>0</v>
      </c>
      <c r="DA1788" s="703"/>
      <c r="DB1788" s="703"/>
      <c r="DC1788" s="703"/>
      <c r="DD1788" s="703"/>
      <c r="DE1788" s="703" t="n">
        <v>0</v>
      </c>
      <c r="DF1788" s="703"/>
      <c r="DG1788" s="703" t="n">
        <v>0</v>
      </c>
      <c r="DH1788" s="703" t="n">
        <v>0</v>
      </c>
      <c r="DI1788" s="703" t="n">
        <v>0</v>
      </c>
      <c r="DJ1788" s="703" t="n">
        <v>0</v>
      </c>
      <c r="DK1788" s="703" t="n">
        <v>0</v>
      </c>
      <c r="DL1788" s="703" t="n">
        <v>0</v>
      </c>
      <c r="DM1788" s="703"/>
      <c r="DN1788" s="703"/>
      <c r="DO1788" s="703"/>
      <c r="DP1788" s="703"/>
      <c r="DQ1788" s="703"/>
      <c r="DR1788" s="703"/>
      <c r="DS1788" s="704" t="n">
        <f aca="false">CN1788-V1788</f>
        <v>-1</v>
      </c>
      <c r="DT1788" s="553"/>
      <c r="DU1788" s="48"/>
    </row>
    <row r="1789" customFormat="false" ht="15" hidden="false" customHeight="true" outlineLevel="0" collapsed="false">
      <c r="A1789" s="705" t="n">
        <f aca="false">A1788+1</f>
        <v>1780</v>
      </c>
      <c r="B1789" s="706" t="s">
        <v>3147</v>
      </c>
      <c r="C1789" s="706" t="s">
        <v>378</v>
      </c>
      <c r="D1789" s="706" t="s">
        <v>379</v>
      </c>
      <c r="E1789" s="243" t="n">
        <f aca="false">COUNTIF($G$10:$G$1856,$G1789)</f>
        <v>1</v>
      </c>
      <c r="F1789" s="706"/>
      <c r="G1789" s="706" t="s">
        <v>3863</v>
      </c>
      <c r="H1789" s="707" t="s">
        <v>3864</v>
      </c>
      <c r="I1789" s="708" t="s">
        <v>3865</v>
      </c>
      <c r="J1789" s="707" t="s">
        <v>297</v>
      </c>
      <c r="K1789" s="709" t="n">
        <v>0</v>
      </c>
      <c r="L1789" s="707" t="s">
        <v>298</v>
      </c>
      <c r="M1789" s="708" t="s">
        <v>1142</v>
      </c>
      <c r="N1789" s="710" t="s">
        <v>934</v>
      </c>
      <c r="O1789" s="512" t="n">
        <v>1</v>
      </c>
      <c r="P1789" s="512" t="n">
        <v>1</v>
      </c>
      <c r="Q1789" s="711" t="n">
        <v>0.00110058</v>
      </c>
      <c r="R1789" s="712"/>
      <c r="S1789" s="713"/>
      <c r="T1789" s="714" t="n">
        <v>2.24</v>
      </c>
      <c r="U1789" s="715"/>
      <c r="V1789" s="262" t="n">
        <f aca="false">SUM(W1789:CI1789)</f>
        <v>1</v>
      </c>
      <c r="W1789" s="243" t="n">
        <v>0</v>
      </c>
      <c r="X1789" s="243" t="n">
        <v>0</v>
      </c>
      <c r="Y1789" s="243" t="n">
        <v>0</v>
      </c>
      <c r="Z1789" s="243" t="n">
        <v>0</v>
      </c>
      <c r="AA1789" s="243" t="n">
        <v>0</v>
      </c>
      <c r="AB1789" s="243" t="n">
        <v>0</v>
      </c>
      <c r="AC1789" s="243" t="n">
        <v>0</v>
      </c>
      <c r="AD1789" s="243" t="n">
        <v>0</v>
      </c>
      <c r="AE1789" s="243" t="n">
        <v>0</v>
      </c>
      <c r="AF1789" s="243" t="n">
        <v>0</v>
      </c>
      <c r="AG1789" s="243" t="n">
        <v>0</v>
      </c>
      <c r="AH1789" s="518" t="n">
        <v>0</v>
      </c>
      <c r="AI1789" s="243" t="n">
        <v>0</v>
      </c>
      <c r="AJ1789" s="243" t="n">
        <v>0</v>
      </c>
      <c r="AK1789" s="518" t="n">
        <v>0</v>
      </c>
      <c r="AL1789" s="518" t="n">
        <v>0</v>
      </c>
      <c r="AM1789" s="518" t="n">
        <v>0</v>
      </c>
      <c r="AN1789" s="518" t="n">
        <v>0</v>
      </c>
      <c r="AO1789" s="518" t="n">
        <v>0</v>
      </c>
      <c r="AP1789" s="518" t="n">
        <v>0</v>
      </c>
      <c r="AQ1789" s="518" t="n">
        <v>0</v>
      </c>
      <c r="AR1789" s="518" t="n">
        <v>0</v>
      </c>
      <c r="AS1789" s="518" t="n">
        <v>0</v>
      </c>
      <c r="AT1789" s="518" t="n">
        <v>0</v>
      </c>
      <c r="AU1789" s="518" t="n">
        <v>0</v>
      </c>
      <c r="AV1789" s="518" t="n">
        <v>0</v>
      </c>
      <c r="AW1789" s="518" t="n">
        <v>0</v>
      </c>
      <c r="AX1789" s="518" t="n">
        <v>0</v>
      </c>
      <c r="AY1789" s="518" t="n">
        <v>0</v>
      </c>
      <c r="AZ1789" s="518" t="n">
        <v>0</v>
      </c>
      <c r="BA1789" s="518" t="n">
        <v>0</v>
      </c>
      <c r="BB1789" s="518" t="n">
        <v>0</v>
      </c>
      <c r="BC1789" s="518" t="n">
        <v>0</v>
      </c>
      <c r="BD1789" s="518" t="n">
        <v>0</v>
      </c>
      <c r="BE1789" s="518" t="n">
        <v>0</v>
      </c>
      <c r="BF1789" s="518" t="n">
        <v>0</v>
      </c>
      <c r="BG1789" s="518" t="n">
        <v>0</v>
      </c>
      <c r="BH1789" s="518" t="n">
        <v>0</v>
      </c>
      <c r="BI1789" s="518" t="n">
        <v>0</v>
      </c>
      <c r="BJ1789" s="518"/>
      <c r="BK1789" s="518"/>
      <c r="BL1789" s="518" t="n">
        <v>0</v>
      </c>
      <c r="BM1789" s="518"/>
      <c r="BN1789" s="518"/>
      <c r="BO1789" s="518"/>
      <c r="BP1789" s="518"/>
      <c r="BQ1789" s="518"/>
      <c r="BR1789" s="518"/>
      <c r="BS1789" s="518"/>
      <c r="BT1789" s="518"/>
      <c r="BU1789" s="518"/>
      <c r="BV1789" s="518" t="n">
        <v>0</v>
      </c>
      <c r="BW1789" s="518" t="n">
        <v>0</v>
      </c>
      <c r="BX1789" s="518" t="n">
        <v>0</v>
      </c>
      <c r="BY1789" s="518" t="n">
        <v>0</v>
      </c>
      <c r="BZ1789" s="518" t="n">
        <v>0</v>
      </c>
      <c r="CA1789" s="518" t="n">
        <v>0</v>
      </c>
      <c r="CB1789" s="518" t="n">
        <v>0</v>
      </c>
      <c r="CC1789" s="518" t="n">
        <v>0</v>
      </c>
      <c r="CD1789" s="518" t="n">
        <v>0</v>
      </c>
      <c r="CE1789" s="518" t="n">
        <v>1</v>
      </c>
      <c r="CF1789" s="518" t="n">
        <v>0</v>
      </c>
      <c r="CG1789" s="518" t="n">
        <v>0</v>
      </c>
      <c r="CH1789" s="518"/>
      <c r="CI1789" s="716"/>
      <c r="CL1789" s="48" t="n">
        <v>0</v>
      </c>
      <c r="CM1789" s="48" t="n">
        <f aca="false">CL1789-V1789</f>
        <v>-1</v>
      </c>
      <c r="CN1789" s="702" t="n">
        <f aca="false">SUM(CO1789:DR1789)</f>
        <v>0</v>
      </c>
      <c r="CO1789" s="703" t="n">
        <v>0</v>
      </c>
      <c r="CP1789" s="703"/>
      <c r="CQ1789" s="703" t="n">
        <v>0</v>
      </c>
      <c r="CR1789" s="703"/>
      <c r="CS1789" s="703" t="n">
        <v>0</v>
      </c>
      <c r="CT1789" s="703" t="n">
        <v>0</v>
      </c>
      <c r="CU1789" s="703"/>
      <c r="CV1789" s="703"/>
      <c r="CW1789" s="703"/>
      <c r="CX1789" s="703" t="n">
        <v>0</v>
      </c>
      <c r="CY1789" s="703" t="n">
        <v>0</v>
      </c>
      <c r="CZ1789" s="703" t="n">
        <v>0</v>
      </c>
      <c r="DA1789" s="703"/>
      <c r="DB1789" s="703"/>
      <c r="DC1789" s="703"/>
      <c r="DD1789" s="703"/>
      <c r="DE1789" s="703" t="n">
        <v>0</v>
      </c>
      <c r="DF1789" s="703"/>
      <c r="DG1789" s="703" t="n">
        <v>0</v>
      </c>
      <c r="DH1789" s="703" t="n">
        <v>0</v>
      </c>
      <c r="DI1789" s="703" t="n">
        <v>0</v>
      </c>
      <c r="DJ1789" s="703" t="n">
        <v>0</v>
      </c>
      <c r="DK1789" s="703" t="n">
        <v>0</v>
      </c>
      <c r="DL1789" s="703" t="n">
        <v>0</v>
      </c>
      <c r="DM1789" s="703"/>
      <c r="DN1789" s="703"/>
      <c r="DO1789" s="703"/>
      <c r="DP1789" s="703"/>
      <c r="DQ1789" s="703"/>
      <c r="DR1789" s="703"/>
      <c r="DS1789" s="704" t="n">
        <f aca="false">CN1789-V1789</f>
        <v>-1</v>
      </c>
      <c r="DT1789" s="553"/>
      <c r="DU1789" s="48"/>
    </row>
    <row r="1790" customFormat="false" ht="15" hidden="false" customHeight="true" outlineLevel="0" collapsed="false">
      <c r="A1790" s="705" t="n">
        <f aca="false">A1789+1</f>
        <v>1781</v>
      </c>
      <c r="B1790" s="706" t="s">
        <v>2495</v>
      </c>
      <c r="C1790" s="706" t="s">
        <v>419</v>
      </c>
      <c r="D1790" s="706" t="s">
        <v>413</v>
      </c>
      <c r="E1790" s="243" t="n">
        <f aca="false">COUNTIF($G$10:$G$1856,$G1790)</f>
        <v>1</v>
      </c>
      <c r="F1790" s="706"/>
      <c r="G1790" s="706" t="s">
        <v>3866</v>
      </c>
      <c r="H1790" s="707" t="s">
        <v>2897</v>
      </c>
      <c r="I1790" s="708" t="s">
        <v>932</v>
      </c>
      <c r="J1790" s="707" t="s">
        <v>370</v>
      </c>
      <c r="K1790" s="709" t="s">
        <v>369</v>
      </c>
      <c r="L1790" s="707" t="s">
        <v>368</v>
      </c>
      <c r="M1790" s="708" t="s">
        <v>933</v>
      </c>
      <c r="N1790" s="710" t="s">
        <v>934</v>
      </c>
      <c r="O1790" s="512" t="n">
        <v>1</v>
      </c>
      <c r="P1790" s="512" t="n">
        <v>1</v>
      </c>
      <c r="Q1790" s="711" t="n">
        <v>0.00684</v>
      </c>
      <c r="R1790" s="712"/>
      <c r="S1790" s="713"/>
      <c r="T1790" s="714" t="n">
        <v>14.13</v>
      </c>
      <c r="U1790" s="715"/>
      <c r="V1790" s="262" t="n">
        <f aca="false">SUM(W1790:CI1790)</f>
        <v>1</v>
      </c>
      <c r="W1790" s="243" t="n">
        <v>0</v>
      </c>
      <c r="X1790" s="243" t="n">
        <v>0</v>
      </c>
      <c r="Y1790" s="243" t="n">
        <v>0</v>
      </c>
      <c r="Z1790" s="243" t="n">
        <v>0</v>
      </c>
      <c r="AA1790" s="243" t="n">
        <v>0</v>
      </c>
      <c r="AB1790" s="243" t="n">
        <v>0</v>
      </c>
      <c r="AC1790" s="243" t="n">
        <v>0</v>
      </c>
      <c r="AD1790" s="243" t="n">
        <v>0</v>
      </c>
      <c r="AE1790" s="243" t="n">
        <v>0</v>
      </c>
      <c r="AF1790" s="243" t="n">
        <v>0</v>
      </c>
      <c r="AG1790" s="243" t="n">
        <v>0</v>
      </c>
      <c r="AH1790" s="518" t="n">
        <v>0</v>
      </c>
      <c r="AI1790" s="243" t="n">
        <v>0</v>
      </c>
      <c r="AJ1790" s="243" t="n">
        <v>0</v>
      </c>
      <c r="AK1790" s="518" t="n">
        <v>0</v>
      </c>
      <c r="AL1790" s="518" t="n">
        <v>0</v>
      </c>
      <c r="AM1790" s="518" t="n">
        <v>0</v>
      </c>
      <c r="AN1790" s="518" t="n">
        <v>0</v>
      </c>
      <c r="AO1790" s="518" t="n">
        <v>0</v>
      </c>
      <c r="AP1790" s="518" t="n">
        <v>0</v>
      </c>
      <c r="AQ1790" s="518" t="n">
        <v>0</v>
      </c>
      <c r="AR1790" s="518" t="n">
        <v>0</v>
      </c>
      <c r="AS1790" s="518" t="n">
        <v>0</v>
      </c>
      <c r="AT1790" s="518" t="n">
        <v>0</v>
      </c>
      <c r="AU1790" s="518" t="n">
        <v>0</v>
      </c>
      <c r="AV1790" s="518" t="n">
        <v>0</v>
      </c>
      <c r="AW1790" s="518" t="n">
        <v>0</v>
      </c>
      <c r="AX1790" s="518" t="n">
        <v>0</v>
      </c>
      <c r="AY1790" s="518" t="n">
        <v>0</v>
      </c>
      <c r="AZ1790" s="518" t="n">
        <v>0</v>
      </c>
      <c r="BA1790" s="518" t="n">
        <v>0</v>
      </c>
      <c r="BB1790" s="518" t="n">
        <v>0</v>
      </c>
      <c r="BC1790" s="518" t="n">
        <v>0</v>
      </c>
      <c r="BD1790" s="518" t="n">
        <v>0</v>
      </c>
      <c r="BE1790" s="518" t="n">
        <v>0</v>
      </c>
      <c r="BF1790" s="518" t="n">
        <v>0</v>
      </c>
      <c r="BG1790" s="518" t="n">
        <v>0</v>
      </c>
      <c r="BH1790" s="518" t="n">
        <v>0</v>
      </c>
      <c r="BI1790" s="518" t="n">
        <v>0</v>
      </c>
      <c r="BJ1790" s="518"/>
      <c r="BK1790" s="518"/>
      <c r="BL1790" s="518" t="n">
        <v>0</v>
      </c>
      <c r="BM1790" s="518"/>
      <c r="BN1790" s="518"/>
      <c r="BO1790" s="518"/>
      <c r="BP1790" s="518"/>
      <c r="BQ1790" s="518"/>
      <c r="BR1790" s="518"/>
      <c r="BS1790" s="518"/>
      <c r="BT1790" s="518"/>
      <c r="BU1790" s="518"/>
      <c r="BV1790" s="518" t="n">
        <v>0</v>
      </c>
      <c r="BW1790" s="518" t="n">
        <v>0</v>
      </c>
      <c r="BX1790" s="518" t="n">
        <v>0</v>
      </c>
      <c r="BY1790" s="518" t="n">
        <v>0</v>
      </c>
      <c r="BZ1790" s="518" t="n">
        <v>0</v>
      </c>
      <c r="CA1790" s="518" t="n">
        <v>0</v>
      </c>
      <c r="CB1790" s="518" t="n">
        <v>0</v>
      </c>
      <c r="CC1790" s="518" t="n">
        <v>0</v>
      </c>
      <c r="CD1790" s="518" t="n">
        <v>0</v>
      </c>
      <c r="CE1790" s="518" t="n">
        <v>0</v>
      </c>
      <c r="CF1790" s="518" t="n">
        <v>1</v>
      </c>
      <c r="CG1790" s="518" t="n">
        <v>0</v>
      </c>
      <c r="CH1790" s="518"/>
      <c r="CI1790" s="716"/>
      <c r="CL1790" s="48" t="n">
        <v>0</v>
      </c>
      <c r="CM1790" s="48" t="n">
        <f aca="false">CL1790-V1790</f>
        <v>-1</v>
      </c>
      <c r="CN1790" s="702" t="n">
        <f aca="false">SUM(CO1790:DR1790)</f>
        <v>0</v>
      </c>
      <c r="CO1790" s="703" t="n">
        <v>0</v>
      </c>
      <c r="CP1790" s="703"/>
      <c r="CQ1790" s="703" t="n">
        <v>0</v>
      </c>
      <c r="CR1790" s="703"/>
      <c r="CS1790" s="703" t="n">
        <v>0</v>
      </c>
      <c r="CT1790" s="703" t="n">
        <v>0</v>
      </c>
      <c r="CU1790" s="703"/>
      <c r="CV1790" s="703"/>
      <c r="CW1790" s="703"/>
      <c r="CX1790" s="703" t="n">
        <v>0</v>
      </c>
      <c r="CY1790" s="703" t="n">
        <v>0</v>
      </c>
      <c r="CZ1790" s="703" t="n">
        <v>0</v>
      </c>
      <c r="DA1790" s="703"/>
      <c r="DB1790" s="703"/>
      <c r="DC1790" s="703"/>
      <c r="DD1790" s="703"/>
      <c r="DE1790" s="703" t="n">
        <v>0</v>
      </c>
      <c r="DF1790" s="703"/>
      <c r="DG1790" s="703" t="n">
        <v>0</v>
      </c>
      <c r="DH1790" s="703" t="n">
        <v>0</v>
      </c>
      <c r="DI1790" s="703" t="n">
        <v>0</v>
      </c>
      <c r="DJ1790" s="703" t="n">
        <v>0</v>
      </c>
      <c r="DK1790" s="703" t="n">
        <v>0</v>
      </c>
      <c r="DL1790" s="703" t="n">
        <v>0</v>
      </c>
      <c r="DM1790" s="703"/>
      <c r="DN1790" s="703"/>
      <c r="DO1790" s="703"/>
      <c r="DP1790" s="703"/>
      <c r="DQ1790" s="703"/>
      <c r="DR1790" s="703"/>
      <c r="DS1790" s="704" t="n">
        <f aca="false">CN1790-V1790</f>
        <v>-1</v>
      </c>
      <c r="DT1790" s="553"/>
      <c r="DU1790" s="48"/>
    </row>
    <row r="1791" customFormat="false" ht="15" hidden="false" customHeight="true" outlineLevel="0" collapsed="false">
      <c r="A1791" s="705" t="n">
        <f aca="false">A1790+1</f>
        <v>1782</v>
      </c>
      <c r="B1791" s="706" t="s">
        <v>2495</v>
      </c>
      <c r="C1791" s="706" t="s">
        <v>419</v>
      </c>
      <c r="D1791" s="706" t="s">
        <v>413</v>
      </c>
      <c r="E1791" s="243" t="n">
        <f aca="false">COUNTIF($G$10:$G$1856,$G1791)</f>
        <v>1</v>
      </c>
      <c r="F1791" s="706"/>
      <c r="G1791" s="706" t="s">
        <v>3867</v>
      </c>
      <c r="H1791" s="707" t="s">
        <v>2899</v>
      </c>
      <c r="I1791" s="708" t="s">
        <v>1027</v>
      </c>
      <c r="J1791" s="707" t="s">
        <v>370</v>
      </c>
      <c r="K1791" s="709" t="s">
        <v>369</v>
      </c>
      <c r="L1791" s="707" t="s">
        <v>368</v>
      </c>
      <c r="M1791" s="708" t="s">
        <v>1028</v>
      </c>
      <c r="N1791" s="710" t="s">
        <v>934</v>
      </c>
      <c r="O1791" s="512" t="n">
        <v>1</v>
      </c>
      <c r="P1791" s="512" t="n">
        <v>1</v>
      </c>
      <c r="Q1791" s="711" t="n">
        <v>0.006495</v>
      </c>
      <c r="R1791" s="712"/>
      <c r="S1791" s="713"/>
      <c r="T1791" s="714" t="n">
        <v>13.42</v>
      </c>
      <c r="U1791" s="715"/>
      <c r="V1791" s="262" t="n">
        <f aca="false">SUM(W1791:CI1791)</f>
        <v>1</v>
      </c>
      <c r="W1791" s="243" t="n">
        <v>0</v>
      </c>
      <c r="X1791" s="243" t="n">
        <v>0</v>
      </c>
      <c r="Y1791" s="243" t="n">
        <v>0</v>
      </c>
      <c r="Z1791" s="243" t="n">
        <v>0</v>
      </c>
      <c r="AA1791" s="243" t="n">
        <v>0</v>
      </c>
      <c r="AB1791" s="243" t="n">
        <v>0</v>
      </c>
      <c r="AC1791" s="243" t="n">
        <v>0</v>
      </c>
      <c r="AD1791" s="243" t="n">
        <v>0</v>
      </c>
      <c r="AE1791" s="243" t="n">
        <v>0</v>
      </c>
      <c r="AF1791" s="243" t="n">
        <v>0</v>
      </c>
      <c r="AG1791" s="243" t="n">
        <v>0</v>
      </c>
      <c r="AH1791" s="518" t="n">
        <v>0</v>
      </c>
      <c r="AI1791" s="243" t="n">
        <v>0</v>
      </c>
      <c r="AJ1791" s="243" t="n">
        <v>0</v>
      </c>
      <c r="AK1791" s="518" t="n">
        <v>0</v>
      </c>
      <c r="AL1791" s="518" t="n">
        <v>0</v>
      </c>
      <c r="AM1791" s="518" t="n">
        <v>0</v>
      </c>
      <c r="AN1791" s="518" t="n">
        <v>0</v>
      </c>
      <c r="AO1791" s="518" t="n">
        <v>0</v>
      </c>
      <c r="AP1791" s="518" t="n">
        <v>0</v>
      </c>
      <c r="AQ1791" s="518" t="n">
        <v>0</v>
      </c>
      <c r="AR1791" s="518" t="n">
        <v>0</v>
      </c>
      <c r="AS1791" s="518" t="n">
        <v>0</v>
      </c>
      <c r="AT1791" s="518" t="n">
        <v>0</v>
      </c>
      <c r="AU1791" s="518" t="n">
        <v>0</v>
      </c>
      <c r="AV1791" s="518" t="n">
        <v>0</v>
      </c>
      <c r="AW1791" s="518" t="n">
        <v>0</v>
      </c>
      <c r="AX1791" s="518" t="n">
        <v>0</v>
      </c>
      <c r="AY1791" s="518" t="n">
        <v>0</v>
      </c>
      <c r="AZ1791" s="518" t="n">
        <v>0</v>
      </c>
      <c r="BA1791" s="518" t="n">
        <v>0</v>
      </c>
      <c r="BB1791" s="518" t="n">
        <v>0</v>
      </c>
      <c r="BC1791" s="518" t="n">
        <v>0</v>
      </c>
      <c r="BD1791" s="518" t="n">
        <v>0</v>
      </c>
      <c r="BE1791" s="518" t="n">
        <v>0</v>
      </c>
      <c r="BF1791" s="518" t="n">
        <v>0</v>
      </c>
      <c r="BG1791" s="518" t="n">
        <v>0</v>
      </c>
      <c r="BH1791" s="518" t="n">
        <v>0</v>
      </c>
      <c r="BI1791" s="518" t="n">
        <v>0</v>
      </c>
      <c r="BJ1791" s="518"/>
      <c r="BK1791" s="518"/>
      <c r="BL1791" s="518" t="n">
        <v>0</v>
      </c>
      <c r="BM1791" s="518"/>
      <c r="BN1791" s="518"/>
      <c r="BO1791" s="518"/>
      <c r="BP1791" s="518"/>
      <c r="BQ1791" s="518"/>
      <c r="BR1791" s="518"/>
      <c r="BS1791" s="518"/>
      <c r="BT1791" s="518"/>
      <c r="BU1791" s="518"/>
      <c r="BV1791" s="518" t="n">
        <v>0</v>
      </c>
      <c r="BW1791" s="518" t="n">
        <v>0</v>
      </c>
      <c r="BX1791" s="518" t="n">
        <v>0</v>
      </c>
      <c r="BY1791" s="518" t="n">
        <v>0</v>
      </c>
      <c r="BZ1791" s="518" t="n">
        <v>0</v>
      </c>
      <c r="CA1791" s="518" t="n">
        <v>0</v>
      </c>
      <c r="CB1791" s="518" t="n">
        <v>0</v>
      </c>
      <c r="CC1791" s="518" t="n">
        <v>0</v>
      </c>
      <c r="CD1791" s="518" t="n">
        <v>0</v>
      </c>
      <c r="CE1791" s="518" t="n">
        <v>0</v>
      </c>
      <c r="CF1791" s="518" t="n">
        <v>1</v>
      </c>
      <c r="CG1791" s="518" t="n">
        <v>0</v>
      </c>
      <c r="CH1791" s="518"/>
      <c r="CI1791" s="716"/>
      <c r="CL1791" s="48" t="n">
        <v>0</v>
      </c>
      <c r="CM1791" s="48" t="n">
        <f aca="false">CL1791-V1791</f>
        <v>-1</v>
      </c>
      <c r="CN1791" s="702" t="n">
        <f aca="false">SUM(CO1791:DR1791)</f>
        <v>0</v>
      </c>
      <c r="CO1791" s="703" t="n">
        <v>0</v>
      </c>
      <c r="CP1791" s="703"/>
      <c r="CQ1791" s="703" t="n">
        <v>0</v>
      </c>
      <c r="CR1791" s="703"/>
      <c r="CS1791" s="703" t="n">
        <v>0</v>
      </c>
      <c r="CT1791" s="703" t="n">
        <v>0</v>
      </c>
      <c r="CU1791" s="703"/>
      <c r="CV1791" s="703"/>
      <c r="CW1791" s="703"/>
      <c r="CX1791" s="703" t="n">
        <v>0</v>
      </c>
      <c r="CY1791" s="703" t="n">
        <v>0</v>
      </c>
      <c r="CZ1791" s="703" t="n">
        <v>0</v>
      </c>
      <c r="DA1791" s="703"/>
      <c r="DB1791" s="703"/>
      <c r="DC1791" s="703"/>
      <c r="DD1791" s="703"/>
      <c r="DE1791" s="703" t="n">
        <v>0</v>
      </c>
      <c r="DF1791" s="703"/>
      <c r="DG1791" s="703" t="n">
        <v>0</v>
      </c>
      <c r="DH1791" s="703" t="n">
        <v>0</v>
      </c>
      <c r="DI1791" s="703" t="n">
        <v>0</v>
      </c>
      <c r="DJ1791" s="703" t="n">
        <v>0</v>
      </c>
      <c r="DK1791" s="703" t="n">
        <v>0</v>
      </c>
      <c r="DL1791" s="703" t="n">
        <v>0</v>
      </c>
      <c r="DM1791" s="703"/>
      <c r="DN1791" s="703"/>
      <c r="DO1791" s="703"/>
      <c r="DP1791" s="703"/>
      <c r="DQ1791" s="703"/>
      <c r="DR1791" s="703"/>
      <c r="DS1791" s="704" t="n">
        <f aca="false">CN1791-V1791</f>
        <v>-1</v>
      </c>
      <c r="DT1791" s="553"/>
      <c r="DU1791" s="48"/>
    </row>
    <row r="1792" customFormat="false" ht="15" hidden="false" customHeight="true" outlineLevel="0" collapsed="false">
      <c r="A1792" s="705" t="n">
        <f aca="false">A1791+1</f>
        <v>1783</v>
      </c>
      <c r="B1792" s="706" t="s">
        <v>2495</v>
      </c>
      <c r="C1792" s="706" t="s">
        <v>419</v>
      </c>
      <c r="D1792" s="706" t="s">
        <v>413</v>
      </c>
      <c r="E1792" s="243" t="n">
        <f aca="false">COUNTIF($G$10:$G$1856,$G1792)</f>
        <v>1</v>
      </c>
      <c r="F1792" s="706"/>
      <c r="G1792" s="706" t="s">
        <v>3868</v>
      </c>
      <c r="H1792" s="707" t="s">
        <v>2901</v>
      </c>
      <c r="I1792" s="708" t="s">
        <v>1031</v>
      </c>
      <c r="J1792" s="707" t="s">
        <v>370</v>
      </c>
      <c r="K1792" s="709" t="s">
        <v>369</v>
      </c>
      <c r="L1792" s="707" t="s">
        <v>368</v>
      </c>
      <c r="M1792" s="708" t="s">
        <v>1032</v>
      </c>
      <c r="N1792" s="710" t="s">
        <v>934</v>
      </c>
      <c r="O1792" s="512" t="n">
        <v>1</v>
      </c>
      <c r="P1792" s="512" t="n">
        <v>1</v>
      </c>
      <c r="Q1792" s="711" t="n">
        <v>0.006495</v>
      </c>
      <c r="R1792" s="712"/>
      <c r="S1792" s="713"/>
      <c r="T1792" s="714" t="n">
        <v>13.42</v>
      </c>
      <c r="U1792" s="715"/>
      <c r="V1792" s="262" t="n">
        <f aca="false">SUM(W1792:CI1792)</f>
        <v>1</v>
      </c>
      <c r="W1792" s="243" t="n">
        <v>0</v>
      </c>
      <c r="X1792" s="243" t="n">
        <v>0</v>
      </c>
      <c r="Y1792" s="243" t="n">
        <v>0</v>
      </c>
      <c r="Z1792" s="243" t="n">
        <v>0</v>
      </c>
      <c r="AA1792" s="243" t="n">
        <v>0</v>
      </c>
      <c r="AB1792" s="243" t="n">
        <v>0</v>
      </c>
      <c r="AC1792" s="243" t="n">
        <v>0</v>
      </c>
      <c r="AD1792" s="243" t="n">
        <v>0</v>
      </c>
      <c r="AE1792" s="243" t="n">
        <v>0</v>
      </c>
      <c r="AF1792" s="243" t="n">
        <v>0</v>
      </c>
      <c r="AG1792" s="243" t="n">
        <v>0</v>
      </c>
      <c r="AH1792" s="518" t="n">
        <v>0</v>
      </c>
      <c r="AI1792" s="243" t="n">
        <v>0</v>
      </c>
      <c r="AJ1792" s="243" t="n">
        <v>0</v>
      </c>
      <c r="AK1792" s="518" t="n">
        <v>0</v>
      </c>
      <c r="AL1792" s="518" t="n">
        <v>0</v>
      </c>
      <c r="AM1792" s="518" t="n">
        <v>0</v>
      </c>
      <c r="AN1792" s="518" t="n">
        <v>0</v>
      </c>
      <c r="AO1792" s="518" t="n">
        <v>0</v>
      </c>
      <c r="AP1792" s="518" t="n">
        <v>0</v>
      </c>
      <c r="AQ1792" s="518" t="n">
        <v>0</v>
      </c>
      <c r="AR1792" s="518" t="n">
        <v>0</v>
      </c>
      <c r="AS1792" s="518" t="n">
        <v>0</v>
      </c>
      <c r="AT1792" s="518" t="n">
        <v>0</v>
      </c>
      <c r="AU1792" s="518" t="n">
        <v>0</v>
      </c>
      <c r="AV1792" s="518" t="n">
        <v>0</v>
      </c>
      <c r="AW1792" s="518" t="n">
        <v>0</v>
      </c>
      <c r="AX1792" s="518" t="n">
        <v>0</v>
      </c>
      <c r="AY1792" s="518" t="n">
        <v>0</v>
      </c>
      <c r="AZ1792" s="518" t="n">
        <v>0</v>
      </c>
      <c r="BA1792" s="518" t="n">
        <v>0</v>
      </c>
      <c r="BB1792" s="518" t="n">
        <v>0</v>
      </c>
      <c r="BC1792" s="518" t="n">
        <v>0</v>
      </c>
      <c r="BD1792" s="518" t="n">
        <v>0</v>
      </c>
      <c r="BE1792" s="518" t="n">
        <v>0</v>
      </c>
      <c r="BF1792" s="518" t="n">
        <v>0</v>
      </c>
      <c r="BG1792" s="518" t="n">
        <v>0</v>
      </c>
      <c r="BH1792" s="518" t="n">
        <v>0</v>
      </c>
      <c r="BI1792" s="518" t="n">
        <v>0</v>
      </c>
      <c r="BJ1792" s="518"/>
      <c r="BK1792" s="518"/>
      <c r="BL1792" s="518" t="n">
        <v>0</v>
      </c>
      <c r="BM1792" s="518"/>
      <c r="BN1792" s="518"/>
      <c r="BO1792" s="518"/>
      <c r="BP1792" s="518"/>
      <c r="BQ1792" s="518"/>
      <c r="BR1792" s="518"/>
      <c r="BS1792" s="518"/>
      <c r="BT1792" s="518"/>
      <c r="BU1792" s="518"/>
      <c r="BV1792" s="518" t="n">
        <v>0</v>
      </c>
      <c r="BW1792" s="518" t="n">
        <v>0</v>
      </c>
      <c r="BX1792" s="518" t="n">
        <v>0</v>
      </c>
      <c r="BY1792" s="518" t="n">
        <v>0</v>
      </c>
      <c r="BZ1792" s="518" t="n">
        <v>0</v>
      </c>
      <c r="CA1792" s="518" t="n">
        <v>0</v>
      </c>
      <c r="CB1792" s="518" t="n">
        <v>0</v>
      </c>
      <c r="CC1792" s="518" t="n">
        <v>0</v>
      </c>
      <c r="CD1792" s="518" t="n">
        <v>0</v>
      </c>
      <c r="CE1792" s="518" t="n">
        <v>0</v>
      </c>
      <c r="CF1792" s="518" t="n">
        <v>1</v>
      </c>
      <c r="CG1792" s="518" t="n">
        <v>0</v>
      </c>
      <c r="CH1792" s="518"/>
      <c r="CI1792" s="716"/>
      <c r="CL1792" s="48" t="n">
        <v>0</v>
      </c>
      <c r="CM1792" s="48" t="n">
        <f aca="false">CL1792-V1792</f>
        <v>-1</v>
      </c>
      <c r="CN1792" s="702" t="n">
        <f aca="false">SUM(CO1792:DR1792)</f>
        <v>0</v>
      </c>
      <c r="CO1792" s="703" t="n">
        <v>0</v>
      </c>
      <c r="CP1792" s="703"/>
      <c r="CQ1792" s="703" t="n">
        <v>0</v>
      </c>
      <c r="CR1792" s="703"/>
      <c r="CS1792" s="703" t="n">
        <v>0</v>
      </c>
      <c r="CT1792" s="703" t="n">
        <v>0</v>
      </c>
      <c r="CU1792" s="703"/>
      <c r="CV1792" s="703"/>
      <c r="CW1792" s="703"/>
      <c r="CX1792" s="703" t="n">
        <v>0</v>
      </c>
      <c r="CY1792" s="703" t="n">
        <v>0</v>
      </c>
      <c r="CZ1792" s="703" t="n">
        <v>0</v>
      </c>
      <c r="DA1792" s="703"/>
      <c r="DB1792" s="703"/>
      <c r="DC1792" s="703"/>
      <c r="DD1792" s="703"/>
      <c r="DE1792" s="703" t="n">
        <v>0</v>
      </c>
      <c r="DF1792" s="703"/>
      <c r="DG1792" s="703" t="n">
        <v>0</v>
      </c>
      <c r="DH1792" s="703" t="n">
        <v>0</v>
      </c>
      <c r="DI1792" s="703" t="n">
        <v>0</v>
      </c>
      <c r="DJ1792" s="703" t="n">
        <v>0</v>
      </c>
      <c r="DK1792" s="703" t="n">
        <v>0</v>
      </c>
      <c r="DL1792" s="703" t="n">
        <v>0</v>
      </c>
      <c r="DM1792" s="703"/>
      <c r="DN1792" s="703"/>
      <c r="DO1792" s="703"/>
      <c r="DP1792" s="703"/>
      <c r="DQ1792" s="703"/>
      <c r="DR1792" s="703"/>
      <c r="DS1792" s="704" t="n">
        <f aca="false">CN1792-V1792</f>
        <v>-1</v>
      </c>
      <c r="DT1792" s="553"/>
      <c r="DU1792" s="48"/>
    </row>
    <row r="1793" customFormat="false" ht="15" hidden="false" customHeight="true" outlineLevel="0" collapsed="false">
      <c r="A1793" s="705" t="n">
        <f aca="false">A1792+1</f>
        <v>1784</v>
      </c>
      <c r="B1793" s="706" t="s">
        <v>2495</v>
      </c>
      <c r="C1793" s="706" t="s">
        <v>419</v>
      </c>
      <c r="D1793" s="706" t="s">
        <v>413</v>
      </c>
      <c r="E1793" s="243" t="n">
        <f aca="false">COUNTIF($G$10:$G$1856,$G1793)</f>
        <v>1</v>
      </c>
      <c r="F1793" s="706"/>
      <c r="G1793" s="706" t="s">
        <v>3869</v>
      </c>
      <c r="H1793" s="707" t="s">
        <v>2903</v>
      </c>
      <c r="I1793" s="708" t="s">
        <v>997</v>
      </c>
      <c r="J1793" s="707" t="s">
        <v>370</v>
      </c>
      <c r="K1793" s="709" t="s">
        <v>369</v>
      </c>
      <c r="L1793" s="707" t="s">
        <v>368</v>
      </c>
      <c r="M1793" s="708" t="s">
        <v>1909</v>
      </c>
      <c r="N1793" s="710" t="s">
        <v>934</v>
      </c>
      <c r="O1793" s="512" t="n">
        <v>1</v>
      </c>
      <c r="P1793" s="512" t="n">
        <v>1</v>
      </c>
      <c r="Q1793" s="711" t="n">
        <v>0.00338</v>
      </c>
      <c r="R1793" s="712"/>
      <c r="S1793" s="713"/>
      <c r="T1793" s="714" t="n">
        <v>6.98</v>
      </c>
      <c r="U1793" s="715"/>
      <c r="V1793" s="262" t="n">
        <f aca="false">SUM(W1793:CI1793)</f>
        <v>1</v>
      </c>
      <c r="W1793" s="243" t="n">
        <v>0</v>
      </c>
      <c r="X1793" s="243" t="n">
        <v>0</v>
      </c>
      <c r="Y1793" s="243" t="n">
        <v>0</v>
      </c>
      <c r="Z1793" s="243" t="n">
        <v>0</v>
      </c>
      <c r="AA1793" s="243" t="n">
        <v>0</v>
      </c>
      <c r="AB1793" s="243" t="n">
        <v>0</v>
      </c>
      <c r="AC1793" s="243" t="n">
        <v>0</v>
      </c>
      <c r="AD1793" s="243" t="n">
        <v>0</v>
      </c>
      <c r="AE1793" s="243" t="n">
        <v>0</v>
      </c>
      <c r="AF1793" s="243" t="n">
        <v>0</v>
      </c>
      <c r="AG1793" s="243" t="n">
        <v>0</v>
      </c>
      <c r="AH1793" s="518" t="n">
        <v>0</v>
      </c>
      <c r="AI1793" s="243" t="n">
        <v>0</v>
      </c>
      <c r="AJ1793" s="243" t="n">
        <v>0</v>
      </c>
      <c r="AK1793" s="518" t="n">
        <v>0</v>
      </c>
      <c r="AL1793" s="518" t="n">
        <v>0</v>
      </c>
      <c r="AM1793" s="518" t="n">
        <v>0</v>
      </c>
      <c r="AN1793" s="518" t="n">
        <v>0</v>
      </c>
      <c r="AO1793" s="518" t="n">
        <v>0</v>
      </c>
      <c r="AP1793" s="518" t="n">
        <v>0</v>
      </c>
      <c r="AQ1793" s="518" t="n">
        <v>0</v>
      </c>
      <c r="AR1793" s="518" t="n">
        <v>0</v>
      </c>
      <c r="AS1793" s="518" t="n">
        <v>0</v>
      </c>
      <c r="AT1793" s="518" t="n">
        <v>0</v>
      </c>
      <c r="AU1793" s="518" t="n">
        <v>0</v>
      </c>
      <c r="AV1793" s="518" t="n">
        <v>0</v>
      </c>
      <c r="AW1793" s="518" t="n">
        <v>0</v>
      </c>
      <c r="AX1793" s="518" t="n">
        <v>0</v>
      </c>
      <c r="AY1793" s="518" t="n">
        <v>0</v>
      </c>
      <c r="AZ1793" s="518" t="n">
        <v>0</v>
      </c>
      <c r="BA1793" s="518" t="n">
        <v>0</v>
      </c>
      <c r="BB1793" s="518" t="n">
        <v>0</v>
      </c>
      <c r="BC1793" s="518" t="n">
        <v>0</v>
      </c>
      <c r="BD1793" s="518" t="n">
        <v>0</v>
      </c>
      <c r="BE1793" s="518" t="n">
        <v>0</v>
      </c>
      <c r="BF1793" s="518" t="n">
        <v>0</v>
      </c>
      <c r="BG1793" s="518" t="n">
        <v>0</v>
      </c>
      <c r="BH1793" s="518" t="n">
        <v>0</v>
      </c>
      <c r="BI1793" s="518" t="n">
        <v>0</v>
      </c>
      <c r="BJ1793" s="518"/>
      <c r="BK1793" s="518"/>
      <c r="BL1793" s="518" t="n">
        <v>0</v>
      </c>
      <c r="BM1793" s="518"/>
      <c r="BN1793" s="518"/>
      <c r="BO1793" s="518"/>
      <c r="BP1793" s="518"/>
      <c r="BQ1793" s="518"/>
      <c r="BR1793" s="518"/>
      <c r="BS1793" s="518"/>
      <c r="BT1793" s="518"/>
      <c r="BU1793" s="518"/>
      <c r="BV1793" s="518" t="n">
        <v>0</v>
      </c>
      <c r="BW1793" s="518" t="n">
        <v>0</v>
      </c>
      <c r="BX1793" s="518" t="n">
        <v>0</v>
      </c>
      <c r="BY1793" s="518" t="n">
        <v>0</v>
      </c>
      <c r="BZ1793" s="518" t="n">
        <v>0</v>
      </c>
      <c r="CA1793" s="518" t="n">
        <v>0</v>
      </c>
      <c r="CB1793" s="518" t="n">
        <v>0</v>
      </c>
      <c r="CC1793" s="518" t="n">
        <v>0</v>
      </c>
      <c r="CD1793" s="518" t="n">
        <v>0</v>
      </c>
      <c r="CE1793" s="518" t="n">
        <v>0</v>
      </c>
      <c r="CF1793" s="518" t="n">
        <v>1</v>
      </c>
      <c r="CG1793" s="518" t="n">
        <v>0</v>
      </c>
      <c r="CH1793" s="518"/>
      <c r="CI1793" s="716"/>
      <c r="CL1793" s="48" t="n">
        <v>0</v>
      </c>
      <c r="CM1793" s="48" t="n">
        <f aca="false">CL1793-V1793</f>
        <v>-1</v>
      </c>
      <c r="CN1793" s="702" t="n">
        <f aca="false">SUM(CO1793:DR1793)</f>
        <v>0</v>
      </c>
      <c r="CO1793" s="703" t="n">
        <v>0</v>
      </c>
      <c r="CP1793" s="703"/>
      <c r="CQ1793" s="703" t="n">
        <v>0</v>
      </c>
      <c r="CR1793" s="703"/>
      <c r="CS1793" s="703" t="n">
        <v>0</v>
      </c>
      <c r="CT1793" s="703" t="n">
        <v>0</v>
      </c>
      <c r="CU1793" s="703"/>
      <c r="CV1793" s="703"/>
      <c r="CW1793" s="703"/>
      <c r="CX1793" s="703" t="n">
        <v>0</v>
      </c>
      <c r="CY1793" s="703" t="n">
        <v>0</v>
      </c>
      <c r="CZ1793" s="703" t="n">
        <v>0</v>
      </c>
      <c r="DA1793" s="703"/>
      <c r="DB1793" s="703"/>
      <c r="DC1793" s="703"/>
      <c r="DD1793" s="703"/>
      <c r="DE1793" s="703" t="n">
        <v>0</v>
      </c>
      <c r="DF1793" s="703"/>
      <c r="DG1793" s="703" t="n">
        <v>0</v>
      </c>
      <c r="DH1793" s="703" t="n">
        <v>0</v>
      </c>
      <c r="DI1793" s="703" t="n">
        <v>0</v>
      </c>
      <c r="DJ1793" s="703" t="n">
        <v>0</v>
      </c>
      <c r="DK1793" s="703" t="n">
        <v>0</v>
      </c>
      <c r="DL1793" s="703" t="n">
        <v>0</v>
      </c>
      <c r="DM1793" s="703"/>
      <c r="DN1793" s="703"/>
      <c r="DO1793" s="703"/>
      <c r="DP1793" s="703"/>
      <c r="DQ1793" s="703"/>
      <c r="DR1793" s="703"/>
      <c r="DS1793" s="704" t="n">
        <f aca="false">CN1793-V1793</f>
        <v>-1</v>
      </c>
      <c r="DT1793" s="553"/>
      <c r="DU1793" s="48"/>
    </row>
    <row r="1794" customFormat="false" ht="15" hidden="false" customHeight="true" outlineLevel="0" collapsed="false">
      <c r="A1794" s="705" t="n">
        <f aca="false">A1793+1</f>
        <v>1785</v>
      </c>
      <c r="B1794" s="706" t="s">
        <v>2495</v>
      </c>
      <c r="C1794" s="706" t="s">
        <v>419</v>
      </c>
      <c r="D1794" s="706" t="s">
        <v>413</v>
      </c>
      <c r="E1794" s="243" t="n">
        <f aca="false">COUNTIF($G$10:$G$1856,$G1794)</f>
        <v>1</v>
      </c>
      <c r="F1794" s="706"/>
      <c r="G1794" s="706" t="s">
        <v>3870</v>
      </c>
      <c r="H1794" s="707" t="s">
        <v>2905</v>
      </c>
      <c r="I1794" s="708" t="s">
        <v>985</v>
      </c>
      <c r="J1794" s="707" t="s">
        <v>370</v>
      </c>
      <c r="K1794" s="709" t="s">
        <v>369</v>
      </c>
      <c r="L1794" s="707" t="s">
        <v>368</v>
      </c>
      <c r="M1794" s="708" t="s">
        <v>1035</v>
      </c>
      <c r="N1794" s="710" t="s">
        <v>934</v>
      </c>
      <c r="O1794" s="512" t="n">
        <v>1</v>
      </c>
      <c r="P1794" s="512" t="n">
        <v>1</v>
      </c>
      <c r="Q1794" s="711" t="n">
        <v>0.00397</v>
      </c>
      <c r="R1794" s="712"/>
      <c r="S1794" s="713"/>
      <c r="T1794" s="714" t="n">
        <v>8.2</v>
      </c>
      <c r="U1794" s="715"/>
      <c r="V1794" s="262" t="n">
        <f aca="false">SUM(W1794:CI1794)</f>
        <v>1</v>
      </c>
      <c r="W1794" s="243" t="n">
        <v>0</v>
      </c>
      <c r="X1794" s="243" t="n">
        <v>0</v>
      </c>
      <c r="Y1794" s="243" t="n">
        <v>0</v>
      </c>
      <c r="Z1794" s="243" t="n">
        <v>0</v>
      </c>
      <c r="AA1794" s="243" t="n">
        <v>0</v>
      </c>
      <c r="AB1794" s="243" t="n">
        <v>0</v>
      </c>
      <c r="AC1794" s="243" t="n">
        <v>0</v>
      </c>
      <c r="AD1794" s="243" t="n">
        <v>0</v>
      </c>
      <c r="AE1794" s="243" t="n">
        <v>0</v>
      </c>
      <c r="AF1794" s="243" t="n">
        <v>0</v>
      </c>
      <c r="AG1794" s="243" t="n">
        <v>0</v>
      </c>
      <c r="AH1794" s="518" t="n">
        <v>0</v>
      </c>
      <c r="AI1794" s="243" t="n">
        <v>0</v>
      </c>
      <c r="AJ1794" s="243" t="n">
        <v>0</v>
      </c>
      <c r="AK1794" s="518" t="n">
        <v>0</v>
      </c>
      <c r="AL1794" s="518" t="n">
        <v>0</v>
      </c>
      <c r="AM1794" s="518" t="n">
        <v>0</v>
      </c>
      <c r="AN1794" s="518" t="n">
        <v>0</v>
      </c>
      <c r="AO1794" s="518" t="n">
        <v>0</v>
      </c>
      <c r="AP1794" s="518" t="n">
        <v>0</v>
      </c>
      <c r="AQ1794" s="518" t="n">
        <v>0</v>
      </c>
      <c r="AR1794" s="518" t="n">
        <v>0</v>
      </c>
      <c r="AS1794" s="518" t="n">
        <v>0</v>
      </c>
      <c r="AT1794" s="518" t="n">
        <v>0</v>
      </c>
      <c r="AU1794" s="518" t="n">
        <v>0</v>
      </c>
      <c r="AV1794" s="518" t="n">
        <v>0</v>
      </c>
      <c r="AW1794" s="518" t="n">
        <v>0</v>
      </c>
      <c r="AX1794" s="518" t="n">
        <v>0</v>
      </c>
      <c r="AY1794" s="518" t="n">
        <v>0</v>
      </c>
      <c r="AZ1794" s="518" t="n">
        <v>0</v>
      </c>
      <c r="BA1794" s="518" t="n">
        <v>0</v>
      </c>
      <c r="BB1794" s="518" t="n">
        <v>0</v>
      </c>
      <c r="BC1794" s="518" t="n">
        <v>0</v>
      </c>
      <c r="BD1794" s="518" t="n">
        <v>0</v>
      </c>
      <c r="BE1794" s="518" t="n">
        <v>0</v>
      </c>
      <c r="BF1794" s="518" t="n">
        <v>0</v>
      </c>
      <c r="BG1794" s="518" t="n">
        <v>0</v>
      </c>
      <c r="BH1794" s="518" t="n">
        <v>0</v>
      </c>
      <c r="BI1794" s="518" t="n">
        <v>0</v>
      </c>
      <c r="BJ1794" s="518"/>
      <c r="BK1794" s="518"/>
      <c r="BL1794" s="518" t="n">
        <v>0</v>
      </c>
      <c r="BM1794" s="518"/>
      <c r="BN1794" s="518"/>
      <c r="BO1794" s="518"/>
      <c r="BP1794" s="518"/>
      <c r="BQ1794" s="518"/>
      <c r="BR1794" s="518"/>
      <c r="BS1794" s="518"/>
      <c r="BT1794" s="518"/>
      <c r="BU1794" s="518"/>
      <c r="BV1794" s="518" t="n">
        <v>0</v>
      </c>
      <c r="BW1794" s="518" t="n">
        <v>0</v>
      </c>
      <c r="BX1794" s="518" t="n">
        <v>0</v>
      </c>
      <c r="BY1794" s="518" t="n">
        <v>0</v>
      </c>
      <c r="BZ1794" s="518" t="n">
        <v>0</v>
      </c>
      <c r="CA1794" s="518" t="n">
        <v>0</v>
      </c>
      <c r="CB1794" s="518" t="n">
        <v>0</v>
      </c>
      <c r="CC1794" s="518" t="n">
        <v>0</v>
      </c>
      <c r="CD1794" s="518" t="n">
        <v>0</v>
      </c>
      <c r="CE1794" s="518" t="n">
        <v>0</v>
      </c>
      <c r="CF1794" s="518" t="n">
        <v>1</v>
      </c>
      <c r="CG1794" s="518" t="n">
        <v>0</v>
      </c>
      <c r="CH1794" s="518"/>
      <c r="CI1794" s="716"/>
      <c r="CL1794" s="48" t="n">
        <v>0</v>
      </c>
      <c r="CM1794" s="48" t="n">
        <f aca="false">CL1794-V1794</f>
        <v>-1</v>
      </c>
      <c r="CN1794" s="702" t="n">
        <f aca="false">SUM(CO1794:DR1794)</f>
        <v>0</v>
      </c>
      <c r="CO1794" s="703" t="n">
        <v>0</v>
      </c>
      <c r="CP1794" s="703"/>
      <c r="CQ1794" s="703" t="n">
        <v>0</v>
      </c>
      <c r="CR1794" s="703"/>
      <c r="CS1794" s="703" t="n">
        <v>0</v>
      </c>
      <c r="CT1794" s="703" t="n">
        <v>0</v>
      </c>
      <c r="CU1794" s="703"/>
      <c r="CV1794" s="703"/>
      <c r="CW1794" s="703"/>
      <c r="CX1794" s="703" t="n">
        <v>0</v>
      </c>
      <c r="CY1794" s="703" t="n">
        <v>0</v>
      </c>
      <c r="CZ1794" s="703" t="n">
        <v>0</v>
      </c>
      <c r="DA1794" s="703"/>
      <c r="DB1794" s="703"/>
      <c r="DC1794" s="703"/>
      <c r="DD1794" s="703"/>
      <c r="DE1794" s="703" t="n">
        <v>0</v>
      </c>
      <c r="DF1794" s="703"/>
      <c r="DG1794" s="703" t="n">
        <v>0</v>
      </c>
      <c r="DH1794" s="703" t="n">
        <v>0</v>
      </c>
      <c r="DI1794" s="703" t="n">
        <v>0</v>
      </c>
      <c r="DJ1794" s="703" t="n">
        <v>0</v>
      </c>
      <c r="DK1794" s="703" t="n">
        <v>0</v>
      </c>
      <c r="DL1794" s="703" t="n">
        <v>0</v>
      </c>
      <c r="DM1794" s="703"/>
      <c r="DN1794" s="703"/>
      <c r="DO1794" s="703"/>
      <c r="DP1794" s="703"/>
      <c r="DQ1794" s="703"/>
      <c r="DR1794" s="703"/>
      <c r="DS1794" s="704" t="n">
        <f aca="false">CN1794-V1794</f>
        <v>-1</v>
      </c>
      <c r="DT1794" s="553"/>
      <c r="DU1794" s="48"/>
    </row>
    <row r="1795" customFormat="false" ht="15" hidden="false" customHeight="true" outlineLevel="0" collapsed="false">
      <c r="A1795" s="705" t="n">
        <f aca="false">A1794+1</f>
        <v>1786</v>
      </c>
      <c r="B1795" s="706" t="s">
        <v>2495</v>
      </c>
      <c r="C1795" s="706" t="s">
        <v>419</v>
      </c>
      <c r="D1795" s="706" t="s">
        <v>413</v>
      </c>
      <c r="E1795" s="243" t="n">
        <f aca="false">COUNTIF($G$10:$G$1856,$G1795)</f>
        <v>1</v>
      </c>
      <c r="F1795" s="706"/>
      <c r="G1795" s="706" t="s">
        <v>3871</v>
      </c>
      <c r="H1795" s="707" t="s">
        <v>2907</v>
      </c>
      <c r="I1795" s="708" t="s">
        <v>1050</v>
      </c>
      <c r="J1795" s="707" t="s">
        <v>370</v>
      </c>
      <c r="K1795" s="709" t="s">
        <v>369</v>
      </c>
      <c r="L1795" s="707" t="s">
        <v>368</v>
      </c>
      <c r="M1795" s="708" t="s">
        <v>1432</v>
      </c>
      <c r="N1795" s="710" t="s">
        <v>934</v>
      </c>
      <c r="O1795" s="512" t="n">
        <v>2</v>
      </c>
      <c r="P1795" s="512" t="n">
        <v>1</v>
      </c>
      <c r="Q1795" s="711" t="n">
        <v>0.001455</v>
      </c>
      <c r="R1795" s="712"/>
      <c r="S1795" s="713"/>
      <c r="T1795" s="714" t="n">
        <v>3.01</v>
      </c>
      <c r="U1795" s="715"/>
      <c r="V1795" s="262" t="n">
        <f aca="false">SUM(W1795:CI1795)</f>
        <v>1</v>
      </c>
      <c r="W1795" s="243" t="n">
        <v>0</v>
      </c>
      <c r="X1795" s="243" t="n">
        <v>0</v>
      </c>
      <c r="Y1795" s="243" t="n">
        <v>0</v>
      </c>
      <c r="Z1795" s="243" t="n">
        <v>0</v>
      </c>
      <c r="AA1795" s="243" t="n">
        <v>0</v>
      </c>
      <c r="AB1795" s="243" t="n">
        <v>0</v>
      </c>
      <c r="AC1795" s="243" t="n">
        <v>0</v>
      </c>
      <c r="AD1795" s="243" t="n">
        <v>0</v>
      </c>
      <c r="AE1795" s="243" t="n">
        <v>0</v>
      </c>
      <c r="AF1795" s="243" t="n">
        <v>0</v>
      </c>
      <c r="AG1795" s="243" t="n">
        <v>0</v>
      </c>
      <c r="AH1795" s="518" t="n">
        <v>0</v>
      </c>
      <c r="AI1795" s="243" t="n">
        <v>0</v>
      </c>
      <c r="AJ1795" s="243" t="n">
        <v>0</v>
      </c>
      <c r="AK1795" s="518" t="n">
        <v>0</v>
      </c>
      <c r="AL1795" s="518" t="n">
        <v>0</v>
      </c>
      <c r="AM1795" s="518" t="n">
        <v>0</v>
      </c>
      <c r="AN1795" s="518" t="n">
        <v>0</v>
      </c>
      <c r="AO1795" s="518" t="n">
        <v>0</v>
      </c>
      <c r="AP1795" s="518" t="n">
        <v>0</v>
      </c>
      <c r="AQ1795" s="518" t="n">
        <v>0</v>
      </c>
      <c r="AR1795" s="518" t="n">
        <v>0</v>
      </c>
      <c r="AS1795" s="518" t="n">
        <v>0</v>
      </c>
      <c r="AT1795" s="518" t="n">
        <v>0</v>
      </c>
      <c r="AU1795" s="518" t="n">
        <v>0</v>
      </c>
      <c r="AV1795" s="518" t="n">
        <v>0</v>
      </c>
      <c r="AW1795" s="518" t="n">
        <v>0</v>
      </c>
      <c r="AX1795" s="518" t="n">
        <v>0</v>
      </c>
      <c r="AY1795" s="518" t="n">
        <v>0</v>
      </c>
      <c r="AZ1795" s="518" t="n">
        <v>0</v>
      </c>
      <c r="BA1795" s="518" t="n">
        <v>0</v>
      </c>
      <c r="BB1795" s="518" t="n">
        <v>0</v>
      </c>
      <c r="BC1795" s="518" t="n">
        <v>0</v>
      </c>
      <c r="BD1795" s="518" t="n">
        <v>0</v>
      </c>
      <c r="BE1795" s="518" t="n">
        <v>0</v>
      </c>
      <c r="BF1795" s="518" t="n">
        <v>0</v>
      </c>
      <c r="BG1795" s="518" t="n">
        <v>0</v>
      </c>
      <c r="BH1795" s="518" t="n">
        <v>0</v>
      </c>
      <c r="BI1795" s="518" t="n">
        <v>0</v>
      </c>
      <c r="BJ1795" s="518"/>
      <c r="BK1795" s="518"/>
      <c r="BL1795" s="518" t="n">
        <v>0</v>
      </c>
      <c r="BM1795" s="518"/>
      <c r="BN1795" s="518"/>
      <c r="BO1795" s="518"/>
      <c r="BP1795" s="518"/>
      <c r="BQ1795" s="518"/>
      <c r="BR1795" s="518"/>
      <c r="BS1795" s="518"/>
      <c r="BT1795" s="518"/>
      <c r="BU1795" s="518"/>
      <c r="BV1795" s="518" t="n">
        <v>0</v>
      </c>
      <c r="BW1795" s="518" t="n">
        <v>0</v>
      </c>
      <c r="BX1795" s="518" t="n">
        <v>0</v>
      </c>
      <c r="BY1795" s="518" t="n">
        <v>0</v>
      </c>
      <c r="BZ1795" s="518" t="n">
        <v>0</v>
      </c>
      <c r="CA1795" s="518" t="n">
        <v>0</v>
      </c>
      <c r="CB1795" s="518" t="n">
        <v>0</v>
      </c>
      <c r="CC1795" s="518" t="n">
        <v>0</v>
      </c>
      <c r="CD1795" s="518" t="n">
        <v>0</v>
      </c>
      <c r="CE1795" s="518" t="n">
        <v>0</v>
      </c>
      <c r="CF1795" s="518" t="n">
        <v>1</v>
      </c>
      <c r="CG1795" s="518" t="n">
        <v>0</v>
      </c>
      <c r="CH1795" s="518"/>
      <c r="CI1795" s="716"/>
      <c r="CL1795" s="48" t="n">
        <v>0</v>
      </c>
      <c r="CM1795" s="48" t="n">
        <f aca="false">CL1795-V1795</f>
        <v>-1</v>
      </c>
      <c r="CN1795" s="702" t="n">
        <f aca="false">SUM(CO1795:DR1795)</f>
        <v>0</v>
      </c>
      <c r="CO1795" s="703" t="n">
        <v>0</v>
      </c>
      <c r="CP1795" s="703"/>
      <c r="CQ1795" s="703" t="n">
        <v>0</v>
      </c>
      <c r="CR1795" s="703"/>
      <c r="CS1795" s="703" t="n">
        <v>0</v>
      </c>
      <c r="CT1795" s="703" t="n">
        <v>0</v>
      </c>
      <c r="CU1795" s="703"/>
      <c r="CV1795" s="703"/>
      <c r="CW1795" s="703"/>
      <c r="CX1795" s="703" t="n">
        <v>0</v>
      </c>
      <c r="CY1795" s="703" t="n">
        <v>0</v>
      </c>
      <c r="CZ1795" s="703" t="n">
        <v>0</v>
      </c>
      <c r="DA1795" s="703"/>
      <c r="DB1795" s="703"/>
      <c r="DC1795" s="703"/>
      <c r="DD1795" s="703"/>
      <c r="DE1795" s="703" t="n">
        <v>0</v>
      </c>
      <c r="DF1795" s="703"/>
      <c r="DG1795" s="703" t="n">
        <v>0</v>
      </c>
      <c r="DH1795" s="703" t="n">
        <v>0</v>
      </c>
      <c r="DI1795" s="703" t="n">
        <v>0</v>
      </c>
      <c r="DJ1795" s="703" t="n">
        <v>0</v>
      </c>
      <c r="DK1795" s="703" t="n">
        <v>0</v>
      </c>
      <c r="DL1795" s="703" t="n">
        <v>0</v>
      </c>
      <c r="DM1795" s="703"/>
      <c r="DN1795" s="703"/>
      <c r="DO1795" s="703"/>
      <c r="DP1795" s="703"/>
      <c r="DQ1795" s="703"/>
      <c r="DR1795" s="703"/>
      <c r="DS1795" s="704" t="n">
        <f aca="false">CN1795-V1795</f>
        <v>-1</v>
      </c>
      <c r="DT1795" s="553"/>
      <c r="DU1795" s="48"/>
    </row>
    <row r="1796" customFormat="false" ht="15" hidden="false" customHeight="true" outlineLevel="0" collapsed="false">
      <c r="A1796" s="705" t="n">
        <f aca="false">A1795+1</f>
        <v>1787</v>
      </c>
      <c r="B1796" s="706" t="s">
        <v>2495</v>
      </c>
      <c r="C1796" s="706" t="s">
        <v>419</v>
      </c>
      <c r="D1796" s="706" t="s">
        <v>413</v>
      </c>
      <c r="E1796" s="243" t="n">
        <f aca="false">COUNTIF($G$10:$G$1856,$G1796)</f>
        <v>1</v>
      </c>
      <c r="F1796" s="706"/>
      <c r="G1796" s="706" t="s">
        <v>3872</v>
      </c>
      <c r="H1796" s="707" t="s">
        <v>2909</v>
      </c>
      <c r="I1796" s="708" t="s">
        <v>1070</v>
      </c>
      <c r="J1796" s="707" t="s">
        <v>370</v>
      </c>
      <c r="K1796" s="709" t="s">
        <v>369</v>
      </c>
      <c r="L1796" s="707" t="s">
        <v>368</v>
      </c>
      <c r="M1796" s="708" t="s">
        <v>1071</v>
      </c>
      <c r="N1796" s="710" t="s">
        <v>934</v>
      </c>
      <c r="O1796" s="512" t="n">
        <v>1</v>
      </c>
      <c r="P1796" s="512" t="n">
        <v>1</v>
      </c>
      <c r="Q1796" s="711" t="n">
        <v>0.00225</v>
      </c>
      <c r="R1796" s="712"/>
      <c r="S1796" s="713"/>
      <c r="T1796" s="714" t="n">
        <v>4.64</v>
      </c>
      <c r="U1796" s="715"/>
      <c r="V1796" s="262" t="n">
        <f aca="false">SUM(W1796:CI1796)</f>
        <v>0</v>
      </c>
      <c r="W1796" s="243" t="n">
        <v>0</v>
      </c>
      <c r="X1796" s="243" t="n">
        <v>0</v>
      </c>
      <c r="Y1796" s="243" t="n">
        <v>0</v>
      </c>
      <c r="Z1796" s="243" t="n">
        <v>0</v>
      </c>
      <c r="AA1796" s="243" t="n">
        <v>0</v>
      </c>
      <c r="AB1796" s="243" t="n">
        <v>0</v>
      </c>
      <c r="AC1796" s="243" t="n">
        <v>0</v>
      </c>
      <c r="AD1796" s="243" t="n">
        <v>0</v>
      </c>
      <c r="AE1796" s="243" t="n">
        <v>0</v>
      </c>
      <c r="AF1796" s="243" t="n">
        <v>0</v>
      </c>
      <c r="AG1796" s="243" t="n">
        <v>0</v>
      </c>
      <c r="AH1796" s="518" t="n">
        <v>0</v>
      </c>
      <c r="AI1796" s="243" t="n">
        <v>0</v>
      </c>
      <c r="AJ1796" s="243" t="n">
        <v>0</v>
      </c>
      <c r="AK1796" s="518" t="n">
        <v>0</v>
      </c>
      <c r="AL1796" s="518" t="n">
        <v>0</v>
      </c>
      <c r="AM1796" s="518" t="n">
        <v>0</v>
      </c>
      <c r="AN1796" s="518" t="n">
        <v>0</v>
      </c>
      <c r="AO1796" s="518" t="n">
        <v>0</v>
      </c>
      <c r="AP1796" s="518" t="n">
        <v>0</v>
      </c>
      <c r="AQ1796" s="518" t="n">
        <v>0</v>
      </c>
      <c r="AR1796" s="518" t="n">
        <v>0</v>
      </c>
      <c r="AS1796" s="518" t="n">
        <v>0</v>
      </c>
      <c r="AT1796" s="518" t="n">
        <v>0</v>
      </c>
      <c r="AU1796" s="518" t="n">
        <v>0</v>
      </c>
      <c r="AV1796" s="518" t="n">
        <v>0</v>
      </c>
      <c r="AW1796" s="518" t="n">
        <v>0</v>
      </c>
      <c r="AX1796" s="518" t="n">
        <v>0</v>
      </c>
      <c r="AY1796" s="518" t="n">
        <v>0</v>
      </c>
      <c r="AZ1796" s="518" t="n">
        <v>0</v>
      </c>
      <c r="BA1796" s="518" t="n">
        <v>0</v>
      </c>
      <c r="BB1796" s="518" t="n">
        <v>0</v>
      </c>
      <c r="BC1796" s="518" t="n">
        <v>0</v>
      </c>
      <c r="BD1796" s="518" t="n">
        <v>0</v>
      </c>
      <c r="BE1796" s="518" t="n">
        <v>0</v>
      </c>
      <c r="BF1796" s="518" t="n">
        <v>0</v>
      </c>
      <c r="BG1796" s="518" t="n">
        <v>0</v>
      </c>
      <c r="BH1796" s="518" t="n">
        <v>0</v>
      </c>
      <c r="BI1796" s="518" t="n">
        <v>0</v>
      </c>
      <c r="BJ1796" s="518"/>
      <c r="BK1796" s="518"/>
      <c r="BL1796" s="518" t="n">
        <v>0</v>
      </c>
      <c r="BM1796" s="518"/>
      <c r="BN1796" s="518"/>
      <c r="BO1796" s="518"/>
      <c r="BP1796" s="518"/>
      <c r="BQ1796" s="518"/>
      <c r="BR1796" s="518"/>
      <c r="BS1796" s="518"/>
      <c r="BT1796" s="518"/>
      <c r="BU1796" s="518"/>
      <c r="BV1796" s="518" t="n">
        <v>0</v>
      </c>
      <c r="BW1796" s="518" t="n">
        <v>0</v>
      </c>
      <c r="BX1796" s="518" t="n">
        <v>0</v>
      </c>
      <c r="BY1796" s="518" t="n">
        <v>0</v>
      </c>
      <c r="BZ1796" s="518" t="n">
        <v>0</v>
      </c>
      <c r="CA1796" s="518" t="n">
        <v>0</v>
      </c>
      <c r="CB1796" s="518" t="n">
        <v>0</v>
      </c>
      <c r="CC1796" s="518" t="n">
        <v>0</v>
      </c>
      <c r="CD1796" s="518" t="n">
        <v>0</v>
      </c>
      <c r="CE1796" s="518" t="n">
        <v>0</v>
      </c>
      <c r="CF1796" s="518" t="n">
        <v>0</v>
      </c>
      <c r="CG1796" s="518" t="n">
        <v>0</v>
      </c>
      <c r="CH1796" s="518"/>
      <c r="CI1796" s="716"/>
      <c r="CL1796" s="48" t="n">
        <v>0</v>
      </c>
      <c r="CM1796" s="48" t="n">
        <f aca="false">CL1796-V1796</f>
        <v>0</v>
      </c>
      <c r="CN1796" s="702" t="n">
        <f aca="false">SUM(CO1796:DR1796)</f>
        <v>0</v>
      </c>
      <c r="CO1796" s="703" t="n">
        <v>0</v>
      </c>
      <c r="CP1796" s="703"/>
      <c r="CQ1796" s="703" t="n">
        <v>0</v>
      </c>
      <c r="CR1796" s="703"/>
      <c r="CS1796" s="703" t="n">
        <v>0</v>
      </c>
      <c r="CT1796" s="703" t="n">
        <v>0</v>
      </c>
      <c r="CU1796" s="703"/>
      <c r="CV1796" s="703"/>
      <c r="CW1796" s="703"/>
      <c r="CX1796" s="703" t="n">
        <v>0</v>
      </c>
      <c r="CY1796" s="703" t="n">
        <v>0</v>
      </c>
      <c r="CZ1796" s="703" t="n">
        <v>0</v>
      </c>
      <c r="DA1796" s="703"/>
      <c r="DB1796" s="703"/>
      <c r="DC1796" s="703"/>
      <c r="DD1796" s="703"/>
      <c r="DE1796" s="703" t="n">
        <v>0</v>
      </c>
      <c r="DF1796" s="703"/>
      <c r="DG1796" s="703" t="n">
        <v>0</v>
      </c>
      <c r="DH1796" s="703" t="n">
        <v>0</v>
      </c>
      <c r="DI1796" s="703" t="n">
        <v>0</v>
      </c>
      <c r="DJ1796" s="703" t="n">
        <v>0</v>
      </c>
      <c r="DK1796" s="703" t="n">
        <v>0</v>
      </c>
      <c r="DL1796" s="703" t="n">
        <v>0</v>
      </c>
      <c r="DM1796" s="703"/>
      <c r="DN1796" s="703"/>
      <c r="DO1796" s="703"/>
      <c r="DP1796" s="703"/>
      <c r="DQ1796" s="703"/>
      <c r="DR1796" s="703"/>
      <c r="DS1796" s="704" t="n">
        <f aca="false">CN1796-V1796</f>
        <v>0</v>
      </c>
      <c r="DT1796" s="553"/>
      <c r="DU1796" s="48"/>
    </row>
    <row r="1797" customFormat="false" ht="15" hidden="false" customHeight="true" outlineLevel="0" collapsed="false">
      <c r="A1797" s="705" t="n">
        <f aca="false">A1796+1</f>
        <v>1788</v>
      </c>
      <c r="B1797" s="706" t="s">
        <v>2495</v>
      </c>
      <c r="C1797" s="706" t="s">
        <v>419</v>
      </c>
      <c r="D1797" s="706" t="s">
        <v>413</v>
      </c>
      <c r="E1797" s="243" t="n">
        <f aca="false">COUNTIF($G$10:$G$1856,$G1797)</f>
        <v>1</v>
      </c>
      <c r="F1797" s="706"/>
      <c r="G1797" s="706" t="s">
        <v>3873</v>
      </c>
      <c r="H1797" s="707" t="s">
        <v>2911</v>
      </c>
      <c r="I1797" s="708" t="s">
        <v>1074</v>
      </c>
      <c r="J1797" s="707" t="s">
        <v>370</v>
      </c>
      <c r="K1797" s="709" t="s">
        <v>369</v>
      </c>
      <c r="L1797" s="707" t="s">
        <v>368</v>
      </c>
      <c r="M1797" s="708" t="s">
        <v>1075</v>
      </c>
      <c r="N1797" s="710" t="s">
        <v>934</v>
      </c>
      <c r="O1797" s="512" t="n">
        <v>1</v>
      </c>
      <c r="P1797" s="512" t="n">
        <v>1</v>
      </c>
      <c r="Q1797" s="711" t="n">
        <v>0.00225</v>
      </c>
      <c r="R1797" s="712"/>
      <c r="S1797" s="713"/>
      <c r="T1797" s="714" t="n">
        <v>4.64</v>
      </c>
      <c r="U1797" s="715"/>
      <c r="V1797" s="262" t="n">
        <f aca="false">SUM(W1797:CI1797)</f>
        <v>1</v>
      </c>
      <c r="W1797" s="243" t="n">
        <v>0</v>
      </c>
      <c r="X1797" s="243" t="n">
        <v>0</v>
      </c>
      <c r="Y1797" s="243" t="n">
        <v>0</v>
      </c>
      <c r="Z1797" s="243" t="n">
        <v>0</v>
      </c>
      <c r="AA1797" s="243" t="n">
        <v>0</v>
      </c>
      <c r="AB1797" s="243" t="n">
        <v>0</v>
      </c>
      <c r="AC1797" s="243" t="n">
        <v>0</v>
      </c>
      <c r="AD1797" s="243" t="n">
        <v>0</v>
      </c>
      <c r="AE1797" s="243" t="n">
        <v>0</v>
      </c>
      <c r="AF1797" s="243" t="n">
        <v>0</v>
      </c>
      <c r="AG1797" s="243" t="n">
        <v>0</v>
      </c>
      <c r="AH1797" s="518" t="n">
        <v>0</v>
      </c>
      <c r="AI1797" s="243" t="n">
        <v>0</v>
      </c>
      <c r="AJ1797" s="243" t="n">
        <v>0</v>
      </c>
      <c r="AK1797" s="518" t="n">
        <v>0</v>
      </c>
      <c r="AL1797" s="518" t="n">
        <v>0</v>
      </c>
      <c r="AM1797" s="518" t="n">
        <v>0</v>
      </c>
      <c r="AN1797" s="518" t="n">
        <v>0</v>
      </c>
      <c r="AO1797" s="518" t="n">
        <v>0</v>
      </c>
      <c r="AP1797" s="518" t="n">
        <v>0</v>
      </c>
      <c r="AQ1797" s="518" t="n">
        <v>0</v>
      </c>
      <c r="AR1797" s="518" t="n">
        <v>0</v>
      </c>
      <c r="AS1797" s="518" t="n">
        <v>0</v>
      </c>
      <c r="AT1797" s="518" t="n">
        <v>0</v>
      </c>
      <c r="AU1797" s="518" t="n">
        <v>0</v>
      </c>
      <c r="AV1797" s="518" t="n">
        <v>0</v>
      </c>
      <c r="AW1797" s="518" t="n">
        <v>0</v>
      </c>
      <c r="AX1797" s="518" t="n">
        <v>0</v>
      </c>
      <c r="AY1797" s="518" t="n">
        <v>0</v>
      </c>
      <c r="AZ1797" s="518" t="n">
        <v>0</v>
      </c>
      <c r="BA1797" s="518" t="n">
        <v>0</v>
      </c>
      <c r="BB1797" s="518" t="n">
        <v>0</v>
      </c>
      <c r="BC1797" s="518" t="n">
        <v>0</v>
      </c>
      <c r="BD1797" s="518" t="n">
        <v>0</v>
      </c>
      <c r="BE1797" s="518" t="n">
        <v>0</v>
      </c>
      <c r="BF1797" s="518" t="n">
        <v>0</v>
      </c>
      <c r="BG1797" s="518" t="n">
        <v>0</v>
      </c>
      <c r="BH1797" s="518" t="n">
        <v>0</v>
      </c>
      <c r="BI1797" s="518" t="n">
        <v>0</v>
      </c>
      <c r="BJ1797" s="518"/>
      <c r="BK1797" s="518"/>
      <c r="BL1797" s="518" t="n">
        <v>0</v>
      </c>
      <c r="BM1797" s="518"/>
      <c r="BN1797" s="518"/>
      <c r="BO1797" s="518"/>
      <c r="BP1797" s="518"/>
      <c r="BQ1797" s="518"/>
      <c r="BR1797" s="518"/>
      <c r="BS1797" s="518"/>
      <c r="BT1797" s="518"/>
      <c r="BU1797" s="518"/>
      <c r="BV1797" s="518" t="n">
        <v>0</v>
      </c>
      <c r="BW1797" s="518" t="n">
        <v>0</v>
      </c>
      <c r="BX1797" s="518" t="n">
        <v>0</v>
      </c>
      <c r="BY1797" s="518" t="n">
        <v>0</v>
      </c>
      <c r="BZ1797" s="518" t="n">
        <v>0</v>
      </c>
      <c r="CA1797" s="518" t="n">
        <v>0</v>
      </c>
      <c r="CB1797" s="518" t="n">
        <v>0</v>
      </c>
      <c r="CC1797" s="518" t="n">
        <v>0</v>
      </c>
      <c r="CD1797" s="518" t="n">
        <v>0</v>
      </c>
      <c r="CE1797" s="518" t="n">
        <v>0</v>
      </c>
      <c r="CF1797" s="518" t="n">
        <v>1</v>
      </c>
      <c r="CG1797" s="518" t="n">
        <v>0</v>
      </c>
      <c r="CH1797" s="518"/>
      <c r="CI1797" s="716"/>
      <c r="CL1797" s="48" t="n">
        <v>0</v>
      </c>
      <c r="CM1797" s="48" t="n">
        <f aca="false">CL1797-V1797</f>
        <v>-1</v>
      </c>
      <c r="CN1797" s="702" t="n">
        <f aca="false">SUM(CO1797:DR1797)</f>
        <v>0</v>
      </c>
      <c r="CO1797" s="703" t="n">
        <v>0</v>
      </c>
      <c r="CP1797" s="703"/>
      <c r="CQ1797" s="703" t="n">
        <v>0</v>
      </c>
      <c r="CR1797" s="703"/>
      <c r="CS1797" s="703" t="n">
        <v>0</v>
      </c>
      <c r="CT1797" s="703" t="n">
        <v>0</v>
      </c>
      <c r="CU1797" s="703"/>
      <c r="CV1797" s="703"/>
      <c r="CW1797" s="703"/>
      <c r="CX1797" s="703" t="n">
        <v>0</v>
      </c>
      <c r="CY1797" s="703" t="n">
        <v>0</v>
      </c>
      <c r="CZ1797" s="703" t="n">
        <v>0</v>
      </c>
      <c r="DA1797" s="703"/>
      <c r="DB1797" s="703"/>
      <c r="DC1797" s="703"/>
      <c r="DD1797" s="703"/>
      <c r="DE1797" s="703" t="n">
        <v>0</v>
      </c>
      <c r="DF1797" s="703"/>
      <c r="DG1797" s="703" t="n">
        <v>0</v>
      </c>
      <c r="DH1797" s="703" t="n">
        <v>0</v>
      </c>
      <c r="DI1797" s="703" t="n">
        <v>0</v>
      </c>
      <c r="DJ1797" s="703" t="n">
        <v>0</v>
      </c>
      <c r="DK1797" s="703" t="n">
        <v>0</v>
      </c>
      <c r="DL1797" s="703" t="n">
        <v>0</v>
      </c>
      <c r="DM1797" s="703"/>
      <c r="DN1797" s="703"/>
      <c r="DO1797" s="703"/>
      <c r="DP1797" s="703"/>
      <c r="DQ1797" s="703"/>
      <c r="DR1797" s="703"/>
      <c r="DS1797" s="704" t="n">
        <f aca="false">CN1797-V1797</f>
        <v>-1</v>
      </c>
      <c r="DT1797" s="553"/>
      <c r="DU1797" s="48"/>
    </row>
    <row r="1798" customFormat="false" ht="15" hidden="false" customHeight="true" outlineLevel="0" collapsed="false">
      <c r="A1798" s="705" t="n">
        <f aca="false">A1797+1</f>
        <v>1789</v>
      </c>
      <c r="B1798" s="706" t="s">
        <v>2495</v>
      </c>
      <c r="C1798" s="706" t="s">
        <v>419</v>
      </c>
      <c r="D1798" s="706" t="s">
        <v>413</v>
      </c>
      <c r="E1798" s="243" t="n">
        <f aca="false">COUNTIF($G$10:$G$1856,$G1798)</f>
        <v>1</v>
      </c>
      <c r="F1798" s="706"/>
      <c r="G1798" s="706" t="s">
        <v>3874</v>
      </c>
      <c r="H1798" s="707" t="s">
        <v>2913</v>
      </c>
      <c r="I1798" s="708" t="s">
        <v>1062</v>
      </c>
      <c r="J1798" s="707" t="s">
        <v>370</v>
      </c>
      <c r="K1798" s="709" t="s">
        <v>369</v>
      </c>
      <c r="L1798" s="707" t="s">
        <v>368</v>
      </c>
      <c r="M1798" s="708" t="s">
        <v>1063</v>
      </c>
      <c r="N1798" s="710" t="s">
        <v>934</v>
      </c>
      <c r="O1798" s="512" t="n">
        <v>1</v>
      </c>
      <c r="P1798" s="512" t="n">
        <v>1</v>
      </c>
      <c r="Q1798" s="711" t="n">
        <v>0.000625</v>
      </c>
      <c r="R1798" s="712"/>
      <c r="S1798" s="713"/>
      <c r="T1798" s="714" t="n">
        <v>1.28</v>
      </c>
      <c r="U1798" s="715"/>
      <c r="V1798" s="262" t="n">
        <f aca="false">SUM(W1798:CI1798)</f>
        <v>1</v>
      </c>
      <c r="W1798" s="243" t="n">
        <v>0</v>
      </c>
      <c r="X1798" s="243" t="n">
        <v>0</v>
      </c>
      <c r="Y1798" s="243" t="n">
        <v>0</v>
      </c>
      <c r="Z1798" s="243" t="n">
        <v>0</v>
      </c>
      <c r="AA1798" s="243" t="n">
        <v>0</v>
      </c>
      <c r="AB1798" s="243" t="n">
        <v>0</v>
      </c>
      <c r="AC1798" s="243" t="n">
        <v>0</v>
      </c>
      <c r="AD1798" s="243" t="n">
        <v>0</v>
      </c>
      <c r="AE1798" s="243" t="n">
        <v>0</v>
      </c>
      <c r="AF1798" s="243" t="n">
        <v>0</v>
      </c>
      <c r="AG1798" s="243" t="n">
        <v>0</v>
      </c>
      <c r="AH1798" s="518" t="n">
        <v>0</v>
      </c>
      <c r="AI1798" s="243" t="n">
        <v>0</v>
      </c>
      <c r="AJ1798" s="243" t="n">
        <v>0</v>
      </c>
      <c r="AK1798" s="518" t="n">
        <v>0</v>
      </c>
      <c r="AL1798" s="518" t="n">
        <v>0</v>
      </c>
      <c r="AM1798" s="518" t="n">
        <v>0</v>
      </c>
      <c r="AN1798" s="518" t="n">
        <v>0</v>
      </c>
      <c r="AO1798" s="518" t="n">
        <v>0</v>
      </c>
      <c r="AP1798" s="518" t="n">
        <v>0</v>
      </c>
      <c r="AQ1798" s="518" t="n">
        <v>0</v>
      </c>
      <c r="AR1798" s="518" t="n">
        <v>0</v>
      </c>
      <c r="AS1798" s="518" t="n">
        <v>0</v>
      </c>
      <c r="AT1798" s="518" t="n">
        <v>0</v>
      </c>
      <c r="AU1798" s="518" t="n">
        <v>0</v>
      </c>
      <c r="AV1798" s="518" t="n">
        <v>0</v>
      </c>
      <c r="AW1798" s="518" t="n">
        <v>0</v>
      </c>
      <c r="AX1798" s="518" t="n">
        <v>0</v>
      </c>
      <c r="AY1798" s="518" t="n">
        <v>0</v>
      </c>
      <c r="AZ1798" s="518" t="n">
        <v>0</v>
      </c>
      <c r="BA1798" s="518" t="n">
        <v>0</v>
      </c>
      <c r="BB1798" s="518" t="n">
        <v>0</v>
      </c>
      <c r="BC1798" s="518" t="n">
        <v>0</v>
      </c>
      <c r="BD1798" s="518" t="n">
        <v>0</v>
      </c>
      <c r="BE1798" s="518" t="n">
        <v>0</v>
      </c>
      <c r="BF1798" s="518" t="n">
        <v>0</v>
      </c>
      <c r="BG1798" s="518" t="n">
        <v>0</v>
      </c>
      <c r="BH1798" s="518" t="n">
        <v>0</v>
      </c>
      <c r="BI1798" s="518" t="n">
        <v>0</v>
      </c>
      <c r="BJ1798" s="518"/>
      <c r="BK1798" s="518"/>
      <c r="BL1798" s="518" t="n">
        <v>0</v>
      </c>
      <c r="BM1798" s="518"/>
      <c r="BN1798" s="518"/>
      <c r="BO1798" s="518"/>
      <c r="BP1798" s="518"/>
      <c r="BQ1798" s="518"/>
      <c r="BR1798" s="518"/>
      <c r="BS1798" s="518"/>
      <c r="BT1798" s="518"/>
      <c r="BU1798" s="518"/>
      <c r="BV1798" s="518" t="n">
        <v>0</v>
      </c>
      <c r="BW1798" s="518" t="n">
        <v>0</v>
      </c>
      <c r="BX1798" s="518" t="n">
        <v>0</v>
      </c>
      <c r="BY1798" s="518" t="n">
        <v>0</v>
      </c>
      <c r="BZ1798" s="518" t="n">
        <v>0</v>
      </c>
      <c r="CA1798" s="518" t="n">
        <v>0</v>
      </c>
      <c r="CB1798" s="518" t="n">
        <v>0</v>
      </c>
      <c r="CC1798" s="518" t="n">
        <v>0</v>
      </c>
      <c r="CD1798" s="518" t="n">
        <v>0</v>
      </c>
      <c r="CE1798" s="518" t="n">
        <v>0</v>
      </c>
      <c r="CF1798" s="518" t="n">
        <v>1</v>
      </c>
      <c r="CG1798" s="518" t="n">
        <v>0</v>
      </c>
      <c r="CH1798" s="518"/>
      <c r="CI1798" s="716"/>
      <c r="CL1798" s="48" t="n">
        <v>0</v>
      </c>
      <c r="CM1798" s="48" t="n">
        <f aca="false">CL1798-V1798</f>
        <v>-1</v>
      </c>
      <c r="CN1798" s="702" t="n">
        <f aca="false">SUM(CO1798:DR1798)</f>
        <v>0</v>
      </c>
      <c r="CO1798" s="703" t="n">
        <v>0</v>
      </c>
      <c r="CP1798" s="703"/>
      <c r="CQ1798" s="703" t="n">
        <v>0</v>
      </c>
      <c r="CR1798" s="703"/>
      <c r="CS1798" s="703" t="n">
        <v>0</v>
      </c>
      <c r="CT1798" s="703" t="n">
        <v>0</v>
      </c>
      <c r="CU1798" s="703"/>
      <c r="CV1798" s="703"/>
      <c r="CW1798" s="703"/>
      <c r="CX1798" s="703" t="n">
        <v>0</v>
      </c>
      <c r="CY1798" s="703" t="n">
        <v>0</v>
      </c>
      <c r="CZ1798" s="703" t="n">
        <v>0</v>
      </c>
      <c r="DA1798" s="703"/>
      <c r="DB1798" s="703"/>
      <c r="DC1798" s="703"/>
      <c r="DD1798" s="703"/>
      <c r="DE1798" s="703" t="n">
        <v>0</v>
      </c>
      <c r="DF1798" s="703"/>
      <c r="DG1798" s="703" t="n">
        <v>0</v>
      </c>
      <c r="DH1798" s="703" t="n">
        <v>0</v>
      </c>
      <c r="DI1798" s="703" t="n">
        <v>0</v>
      </c>
      <c r="DJ1798" s="703" t="n">
        <v>0</v>
      </c>
      <c r="DK1798" s="703" t="n">
        <v>0</v>
      </c>
      <c r="DL1798" s="703" t="n">
        <v>0</v>
      </c>
      <c r="DM1798" s="703"/>
      <c r="DN1798" s="703"/>
      <c r="DO1798" s="703"/>
      <c r="DP1798" s="703"/>
      <c r="DQ1798" s="703"/>
      <c r="DR1798" s="703"/>
      <c r="DS1798" s="704" t="n">
        <f aca="false">CN1798-V1798</f>
        <v>-1</v>
      </c>
      <c r="DT1798" s="553"/>
      <c r="DU1798" s="48"/>
    </row>
    <row r="1799" customFormat="false" ht="15" hidden="false" customHeight="true" outlineLevel="0" collapsed="false">
      <c r="A1799" s="705" t="n">
        <f aca="false">A1798+1</f>
        <v>1790</v>
      </c>
      <c r="B1799" s="706" t="s">
        <v>2495</v>
      </c>
      <c r="C1799" s="706" t="s">
        <v>419</v>
      </c>
      <c r="D1799" s="706" t="s">
        <v>413</v>
      </c>
      <c r="E1799" s="243" t="n">
        <f aca="false">COUNTIF($G$10:$G$1856,$G1799)</f>
        <v>1</v>
      </c>
      <c r="F1799" s="706"/>
      <c r="G1799" s="706" t="s">
        <v>3875</v>
      </c>
      <c r="H1799" s="707" t="s">
        <v>2915</v>
      </c>
      <c r="I1799" s="708" t="s">
        <v>1066</v>
      </c>
      <c r="J1799" s="707" t="s">
        <v>370</v>
      </c>
      <c r="K1799" s="709" t="s">
        <v>369</v>
      </c>
      <c r="L1799" s="707" t="s">
        <v>368</v>
      </c>
      <c r="M1799" s="708" t="s">
        <v>1067</v>
      </c>
      <c r="N1799" s="710" t="s">
        <v>934</v>
      </c>
      <c r="O1799" s="512" t="n">
        <v>1</v>
      </c>
      <c r="P1799" s="512" t="n">
        <v>1</v>
      </c>
      <c r="Q1799" s="711" t="n">
        <v>0.000625</v>
      </c>
      <c r="R1799" s="712"/>
      <c r="S1799" s="713"/>
      <c r="T1799" s="714" t="n">
        <v>1.28</v>
      </c>
      <c r="U1799" s="715"/>
      <c r="V1799" s="262" t="n">
        <f aca="false">SUM(W1799:CI1799)</f>
        <v>1</v>
      </c>
      <c r="W1799" s="243" t="n">
        <v>0</v>
      </c>
      <c r="X1799" s="243" t="n">
        <v>0</v>
      </c>
      <c r="Y1799" s="243" t="n">
        <v>0</v>
      </c>
      <c r="Z1799" s="243" t="n">
        <v>0</v>
      </c>
      <c r="AA1799" s="243" t="n">
        <v>0</v>
      </c>
      <c r="AB1799" s="243" t="n">
        <v>0</v>
      </c>
      <c r="AC1799" s="243" t="n">
        <v>0</v>
      </c>
      <c r="AD1799" s="243" t="n">
        <v>0</v>
      </c>
      <c r="AE1799" s="243" t="n">
        <v>0</v>
      </c>
      <c r="AF1799" s="243" t="n">
        <v>0</v>
      </c>
      <c r="AG1799" s="243" t="n">
        <v>0</v>
      </c>
      <c r="AH1799" s="518" t="n">
        <v>0</v>
      </c>
      <c r="AI1799" s="243" t="n">
        <v>0</v>
      </c>
      <c r="AJ1799" s="243" t="n">
        <v>0</v>
      </c>
      <c r="AK1799" s="518" t="n">
        <v>0</v>
      </c>
      <c r="AL1799" s="518" t="n">
        <v>0</v>
      </c>
      <c r="AM1799" s="518" t="n">
        <v>0</v>
      </c>
      <c r="AN1799" s="518" t="n">
        <v>0</v>
      </c>
      <c r="AO1799" s="518" t="n">
        <v>0</v>
      </c>
      <c r="AP1799" s="518" t="n">
        <v>0</v>
      </c>
      <c r="AQ1799" s="518" t="n">
        <v>0</v>
      </c>
      <c r="AR1799" s="518" t="n">
        <v>0</v>
      </c>
      <c r="AS1799" s="518" t="n">
        <v>0</v>
      </c>
      <c r="AT1799" s="518" t="n">
        <v>0</v>
      </c>
      <c r="AU1799" s="518" t="n">
        <v>0</v>
      </c>
      <c r="AV1799" s="518" t="n">
        <v>0</v>
      </c>
      <c r="AW1799" s="518" t="n">
        <v>0</v>
      </c>
      <c r="AX1799" s="518" t="n">
        <v>0</v>
      </c>
      <c r="AY1799" s="518" t="n">
        <v>0</v>
      </c>
      <c r="AZ1799" s="518" t="n">
        <v>0</v>
      </c>
      <c r="BA1799" s="518" t="n">
        <v>0</v>
      </c>
      <c r="BB1799" s="518" t="n">
        <v>0</v>
      </c>
      <c r="BC1799" s="518" t="n">
        <v>0</v>
      </c>
      <c r="BD1799" s="518" t="n">
        <v>0</v>
      </c>
      <c r="BE1799" s="518" t="n">
        <v>0</v>
      </c>
      <c r="BF1799" s="518" t="n">
        <v>0</v>
      </c>
      <c r="BG1799" s="518" t="n">
        <v>0</v>
      </c>
      <c r="BH1799" s="518" t="n">
        <v>0</v>
      </c>
      <c r="BI1799" s="518" t="n">
        <v>0</v>
      </c>
      <c r="BJ1799" s="518"/>
      <c r="BK1799" s="518"/>
      <c r="BL1799" s="518" t="n">
        <v>0</v>
      </c>
      <c r="BM1799" s="518"/>
      <c r="BN1799" s="518"/>
      <c r="BO1799" s="518"/>
      <c r="BP1799" s="518"/>
      <c r="BQ1799" s="518"/>
      <c r="BR1799" s="518"/>
      <c r="BS1799" s="518"/>
      <c r="BT1799" s="518"/>
      <c r="BU1799" s="518"/>
      <c r="BV1799" s="518" t="n">
        <v>0</v>
      </c>
      <c r="BW1799" s="518" t="n">
        <v>0</v>
      </c>
      <c r="BX1799" s="518" t="n">
        <v>0</v>
      </c>
      <c r="BY1799" s="518" t="n">
        <v>0</v>
      </c>
      <c r="BZ1799" s="518" t="n">
        <v>0</v>
      </c>
      <c r="CA1799" s="518" t="n">
        <v>0</v>
      </c>
      <c r="CB1799" s="518" t="n">
        <v>0</v>
      </c>
      <c r="CC1799" s="518" t="n">
        <v>0</v>
      </c>
      <c r="CD1799" s="518" t="n">
        <v>0</v>
      </c>
      <c r="CE1799" s="518" t="n">
        <v>0</v>
      </c>
      <c r="CF1799" s="518" t="n">
        <v>1</v>
      </c>
      <c r="CG1799" s="518" t="n">
        <v>0</v>
      </c>
      <c r="CH1799" s="518"/>
      <c r="CI1799" s="716"/>
      <c r="CL1799" s="48" t="n">
        <v>0</v>
      </c>
      <c r="CM1799" s="48" t="n">
        <f aca="false">CL1799-V1799</f>
        <v>-1</v>
      </c>
      <c r="CN1799" s="702" t="n">
        <f aca="false">SUM(CO1799:DR1799)</f>
        <v>0</v>
      </c>
      <c r="CO1799" s="703" t="n">
        <v>0</v>
      </c>
      <c r="CP1799" s="703"/>
      <c r="CQ1799" s="703" t="n">
        <v>0</v>
      </c>
      <c r="CR1799" s="703"/>
      <c r="CS1799" s="703" t="n">
        <v>0</v>
      </c>
      <c r="CT1799" s="703" t="n">
        <v>0</v>
      </c>
      <c r="CU1799" s="703"/>
      <c r="CV1799" s="703"/>
      <c r="CW1799" s="703"/>
      <c r="CX1799" s="703" t="n">
        <v>0</v>
      </c>
      <c r="CY1799" s="703" t="n">
        <v>0</v>
      </c>
      <c r="CZ1799" s="703" t="n">
        <v>0</v>
      </c>
      <c r="DA1799" s="703"/>
      <c r="DB1799" s="703"/>
      <c r="DC1799" s="703"/>
      <c r="DD1799" s="703"/>
      <c r="DE1799" s="703" t="n">
        <v>0</v>
      </c>
      <c r="DF1799" s="703"/>
      <c r="DG1799" s="703" t="n">
        <v>0</v>
      </c>
      <c r="DH1799" s="703" t="n">
        <v>0</v>
      </c>
      <c r="DI1799" s="703" t="n">
        <v>0</v>
      </c>
      <c r="DJ1799" s="703" t="n">
        <v>0</v>
      </c>
      <c r="DK1799" s="703" t="n">
        <v>0</v>
      </c>
      <c r="DL1799" s="703" t="n">
        <v>0</v>
      </c>
      <c r="DM1799" s="703"/>
      <c r="DN1799" s="703"/>
      <c r="DO1799" s="703"/>
      <c r="DP1799" s="703"/>
      <c r="DQ1799" s="703"/>
      <c r="DR1799" s="703"/>
      <c r="DS1799" s="704" t="n">
        <f aca="false">CN1799-V1799</f>
        <v>-1</v>
      </c>
      <c r="DT1799" s="553"/>
      <c r="DU1799" s="48"/>
    </row>
    <row r="1800" customFormat="false" ht="15" hidden="false" customHeight="true" outlineLevel="0" collapsed="false">
      <c r="A1800" s="705" t="n">
        <f aca="false">A1799+1</f>
        <v>1791</v>
      </c>
      <c r="B1800" s="706" t="s">
        <v>929</v>
      </c>
      <c r="C1800" s="706" t="s">
        <v>463</v>
      </c>
      <c r="D1800" s="706" t="s">
        <v>461</v>
      </c>
      <c r="E1800" s="243" t="n">
        <f aca="false">COUNTIF($G$10:$G$1856,$G1800)</f>
        <v>1</v>
      </c>
      <c r="F1800" s="706"/>
      <c r="G1800" s="706" t="s">
        <v>3876</v>
      </c>
      <c r="H1800" s="707" t="s">
        <v>1897</v>
      </c>
      <c r="I1800" s="708" t="s">
        <v>932</v>
      </c>
      <c r="J1800" s="707" t="s">
        <v>421</v>
      </c>
      <c r="K1800" s="709" t="n">
        <v>0</v>
      </c>
      <c r="L1800" s="707" t="s">
        <v>292</v>
      </c>
      <c r="M1800" s="708" t="s">
        <v>933</v>
      </c>
      <c r="N1800" s="710" t="s">
        <v>934</v>
      </c>
      <c r="O1800" s="512" t="n">
        <v>1</v>
      </c>
      <c r="P1800" s="512" t="n">
        <v>1</v>
      </c>
      <c r="Q1800" s="711" t="n">
        <v>0.006180786</v>
      </c>
      <c r="R1800" s="712"/>
      <c r="S1800" s="713"/>
      <c r="T1800" s="714" t="n">
        <v>13.56</v>
      </c>
      <c r="U1800" s="715"/>
      <c r="V1800" s="262" t="n">
        <f aca="false">SUM(W1800:CI1800)</f>
        <v>0</v>
      </c>
      <c r="W1800" s="243" t="n">
        <v>0</v>
      </c>
      <c r="X1800" s="243" t="n">
        <v>0</v>
      </c>
      <c r="Y1800" s="243" t="n">
        <v>0</v>
      </c>
      <c r="Z1800" s="243" t="n">
        <v>0</v>
      </c>
      <c r="AA1800" s="243" t="n">
        <v>0</v>
      </c>
      <c r="AB1800" s="243" t="n">
        <v>0</v>
      </c>
      <c r="AC1800" s="243" t="n">
        <v>0</v>
      </c>
      <c r="AD1800" s="243" t="n">
        <v>0</v>
      </c>
      <c r="AE1800" s="243" t="n">
        <v>0</v>
      </c>
      <c r="AF1800" s="243" t="n">
        <v>0</v>
      </c>
      <c r="AG1800" s="243" t="n">
        <v>0</v>
      </c>
      <c r="AH1800" s="518" t="n">
        <v>0</v>
      </c>
      <c r="AI1800" s="243" t="n">
        <v>0</v>
      </c>
      <c r="AJ1800" s="243" t="n">
        <v>0</v>
      </c>
      <c r="AK1800" s="518" t="n">
        <v>0</v>
      </c>
      <c r="AL1800" s="518" t="n">
        <v>0</v>
      </c>
      <c r="AM1800" s="518" t="n">
        <v>0</v>
      </c>
      <c r="AN1800" s="518" t="n">
        <v>0</v>
      </c>
      <c r="AO1800" s="518" t="n">
        <v>0</v>
      </c>
      <c r="AP1800" s="518" t="n">
        <v>0</v>
      </c>
      <c r="AQ1800" s="518" t="n">
        <v>0</v>
      </c>
      <c r="AR1800" s="518" t="n">
        <v>0</v>
      </c>
      <c r="AS1800" s="518" t="n">
        <v>0</v>
      </c>
      <c r="AT1800" s="518" t="n">
        <v>0</v>
      </c>
      <c r="AU1800" s="518" t="n">
        <v>0</v>
      </c>
      <c r="AV1800" s="518" t="n">
        <v>0</v>
      </c>
      <c r="AW1800" s="518" t="n">
        <v>0</v>
      </c>
      <c r="AX1800" s="518" t="n">
        <v>0</v>
      </c>
      <c r="AY1800" s="518" t="n">
        <v>0</v>
      </c>
      <c r="AZ1800" s="518" t="n">
        <v>0</v>
      </c>
      <c r="BA1800" s="518" t="n">
        <v>0</v>
      </c>
      <c r="BB1800" s="518" t="n">
        <v>0</v>
      </c>
      <c r="BC1800" s="518" t="n">
        <v>0</v>
      </c>
      <c r="BD1800" s="518" t="n">
        <v>0</v>
      </c>
      <c r="BE1800" s="518" t="n">
        <v>0</v>
      </c>
      <c r="BF1800" s="518" t="n">
        <v>0</v>
      </c>
      <c r="BG1800" s="518" t="n">
        <v>0</v>
      </c>
      <c r="BH1800" s="518" t="n">
        <v>0</v>
      </c>
      <c r="BI1800" s="518" t="n">
        <v>0</v>
      </c>
      <c r="BJ1800" s="518"/>
      <c r="BK1800" s="518"/>
      <c r="BL1800" s="518" t="n">
        <v>0</v>
      </c>
      <c r="BM1800" s="518"/>
      <c r="BN1800" s="518"/>
      <c r="BO1800" s="518"/>
      <c r="BP1800" s="518"/>
      <c r="BQ1800" s="518"/>
      <c r="BR1800" s="518"/>
      <c r="BS1800" s="518"/>
      <c r="BT1800" s="518"/>
      <c r="BU1800" s="518"/>
      <c r="BV1800" s="518" t="n">
        <v>0</v>
      </c>
      <c r="BW1800" s="518" t="n">
        <v>0</v>
      </c>
      <c r="BX1800" s="518" t="n">
        <v>0</v>
      </c>
      <c r="BY1800" s="518" t="n">
        <v>0</v>
      </c>
      <c r="BZ1800" s="518" t="n">
        <v>0</v>
      </c>
      <c r="CA1800" s="518" t="n">
        <v>0</v>
      </c>
      <c r="CB1800" s="518" t="n">
        <v>0</v>
      </c>
      <c r="CC1800" s="518" t="n">
        <v>0</v>
      </c>
      <c r="CD1800" s="518" t="n">
        <v>0</v>
      </c>
      <c r="CE1800" s="518" t="n">
        <v>0</v>
      </c>
      <c r="CF1800" s="518" t="n">
        <v>0</v>
      </c>
      <c r="CG1800" s="518" t="n">
        <v>0</v>
      </c>
      <c r="CH1800" s="518"/>
      <c r="CI1800" s="716"/>
      <c r="CL1800" s="48" t="n">
        <v>0</v>
      </c>
      <c r="CM1800" s="48" t="n">
        <f aca="false">CL1800-V1800</f>
        <v>0</v>
      </c>
      <c r="CN1800" s="702" t="n">
        <f aca="false">SUM(CO1800:DR1800)</f>
        <v>0</v>
      </c>
      <c r="CO1800" s="703" t="n">
        <v>0</v>
      </c>
      <c r="CP1800" s="703"/>
      <c r="CQ1800" s="703" t="n">
        <v>0</v>
      </c>
      <c r="CR1800" s="703"/>
      <c r="CS1800" s="703" t="n">
        <v>0</v>
      </c>
      <c r="CT1800" s="703" t="n">
        <v>0</v>
      </c>
      <c r="CU1800" s="703"/>
      <c r="CV1800" s="703"/>
      <c r="CW1800" s="703"/>
      <c r="CX1800" s="703" t="n">
        <v>0</v>
      </c>
      <c r="CY1800" s="703" t="n">
        <v>0</v>
      </c>
      <c r="CZ1800" s="703" t="n">
        <v>0</v>
      </c>
      <c r="DA1800" s="703"/>
      <c r="DB1800" s="703"/>
      <c r="DC1800" s="703"/>
      <c r="DD1800" s="703"/>
      <c r="DE1800" s="703" t="n">
        <v>0</v>
      </c>
      <c r="DF1800" s="703"/>
      <c r="DG1800" s="703" t="n">
        <v>0</v>
      </c>
      <c r="DH1800" s="703" t="n">
        <v>0</v>
      </c>
      <c r="DI1800" s="703" t="n">
        <v>0</v>
      </c>
      <c r="DJ1800" s="703" t="n">
        <v>0</v>
      </c>
      <c r="DK1800" s="703" t="n">
        <v>0</v>
      </c>
      <c r="DL1800" s="703" t="n">
        <v>0</v>
      </c>
      <c r="DM1800" s="703"/>
      <c r="DN1800" s="703"/>
      <c r="DO1800" s="703"/>
      <c r="DP1800" s="703"/>
      <c r="DQ1800" s="703"/>
      <c r="DR1800" s="703"/>
      <c r="DS1800" s="704" t="n">
        <f aca="false">CN1800-V1800</f>
        <v>0</v>
      </c>
      <c r="DT1800" s="553"/>
      <c r="DU1800" s="48"/>
    </row>
    <row r="1801" customFormat="false" ht="15" hidden="false" customHeight="true" outlineLevel="0" collapsed="false">
      <c r="A1801" s="705" t="n">
        <f aca="false">A1800+1</f>
        <v>1792</v>
      </c>
      <c r="B1801" s="706" t="s">
        <v>929</v>
      </c>
      <c r="C1801" s="706" t="s">
        <v>463</v>
      </c>
      <c r="D1801" s="706" t="s">
        <v>461</v>
      </c>
      <c r="E1801" s="243" t="n">
        <f aca="false">COUNTIF($G$10:$G$1856,$G1801)</f>
        <v>1</v>
      </c>
      <c r="F1801" s="706"/>
      <c r="G1801" s="706" t="s">
        <v>3877</v>
      </c>
      <c r="H1801" s="707" t="s">
        <v>1899</v>
      </c>
      <c r="I1801" s="708" t="s">
        <v>1027</v>
      </c>
      <c r="J1801" s="707" t="s">
        <v>421</v>
      </c>
      <c r="K1801" s="709" t="n">
        <v>0</v>
      </c>
      <c r="L1801" s="707" t="s">
        <v>292</v>
      </c>
      <c r="M1801" s="708" t="s">
        <v>1028</v>
      </c>
      <c r="N1801" s="710" t="s">
        <v>934</v>
      </c>
      <c r="O1801" s="512" t="n">
        <v>1</v>
      </c>
      <c r="P1801" s="512" t="n">
        <v>1</v>
      </c>
      <c r="Q1801" s="711" t="n">
        <v>0.005601852</v>
      </c>
      <c r="R1801" s="712"/>
      <c r="S1801" s="713"/>
      <c r="T1801" s="714" t="n">
        <v>12.29</v>
      </c>
      <c r="U1801" s="715"/>
      <c r="V1801" s="262" t="n">
        <f aca="false">SUM(W1801:CI1801)</f>
        <v>0</v>
      </c>
      <c r="W1801" s="243" t="n">
        <v>0</v>
      </c>
      <c r="X1801" s="243" t="n">
        <v>0</v>
      </c>
      <c r="Y1801" s="243" t="n">
        <v>0</v>
      </c>
      <c r="Z1801" s="243" t="n">
        <v>0</v>
      </c>
      <c r="AA1801" s="243" t="n">
        <v>0</v>
      </c>
      <c r="AB1801" s="243" t="n">
        <v>0</v>
      </c>
      <c r="AC1801" s="243" t="n">
        <v>0</v>
      </c>
      <c r="AD1801" s="243" t="n">
        <v>0</v>
      </c>
      <c r="AE1801" s="243" t="n">
        <v>0</v>
      </c>
      <c r="AF1801" s="243" t="n">
        <v>0</v>
      </c>
      <c r="AG1801" s="243" t="n">
        <v>0</v>
      </c>
      <c r="AH1801" s="518" t="n">
        <v>0</v>
      </c>
      <c r="AI1801" s="243" t="n">
        <v>0</v>
      </c>
      <c r="AJ1801" s="243" t="n">
        <v>0</v>
      </c>
      <c r="AK1801" s="518" t="n">
        <v>0</v>
      </c>
      <c r="AL1801" s="518" t="n">
        <v>0</v>
      </c>
      <c r="AM1801" s="518" t="n">
        <v>0</v>
      </c>
      <c r="AN1801" s="518" t="n">
        <v>0</v>
      </c>
      <c r="AO1801" s="518" t="n">
        <v>0</v>
      </c>
      <c r="AP1801" s="518" t="n">
        <v>0</v>
      </c>
      <c r="AQ1801" s="518" t="n">
        <v>0</v>
      </c>
      <c r="AR1801" s="518" t="n">
        <v>0</v>
      </c>
      <c r="AS1801" s="518" t="n">
        <v>0</v>
      </c>
      <c r="AT1801" s="518" t="n">
        <v>0</v>
      </c>
      <c r="AU1801" s="518" t="n">
        <v>0</v>
      </c>
      <c r="AV1801" s="518" t="n">
        <v>0</v>
      </c>
      <c r="AW1801" s="518" t="n">
        <v>0</v>
      </c>
      <c r="AX1801" s="518" t="n">
        <v>0</v>
      </c>
      <c r="AY1801" s="518" t="n">
        <v>0</v>
      </c>
      <c r="AZ1801" s="518" t="n">
        <v>0</v>
      </c>
      <c r="BA1801" s="518" t="n">
        <v>0</v>
      </c>
      <c r="BB1801" s="518" t="n">
        <v>0</v>
      </c>
      <c r="BC1801" s="518" t="n">
        <v>0</v>
      </c>
      <c r="BD1801" s="518" t="n">
        <v>0</v>
      </c>
      <c r="BE1801" s="518" t="n">
        <v>0</v>
      </c>
      <c r="BF1801" s="518" t="n">
        <v>0</v>
      </c>
      <c r="BG1801" s="518" t="n">
        <v>0</v>
      </c>
      <c r="BH1801" s="518" t="n">
        <v>0</v>
      </c>
      <c r="BI1801" s="518" t="n">
        <v>0</v>
      </c>
      <c r="BJ1801" s="518"/>
      <c r="BK1801" s="518"/>
      <c r="BL1801" s="518" t="n">
        <v>0</v>
      </c>
      <c r="BM1801" s="518"/>
      <c r="BN1801" s="518"/>
      <c r="BO1801" s="518"/>
      <c r="BP1801" s="518"/>
      <c r="BQ1801" s="518"/>
      <c r="BR1801" s="518"/>
      <c r="BS1801" s="518"/>
      <c r="BT1801" s="518"/>
      <c r="BU1801" s="518"/>
      <c r="BV1801" s="518" t="n">
        <v>0</v>
      </c>
      <c r="BW1801" s="518" t="n">
        <v>0</v>
      </c>
      <c r="BX1801" s="518" t="n">
        <v>0</v>
      </c>
      <c r="BY1801" s="518" t="n">
        <v>0</v>
      </c>
      <c r="BZ1801" s="518" t="n">
        <v>0</v>
      </c>
      <c r="CA1801" s="518" t="n">
        <v>0</v>
      </c>
      <c r="CB1801" s="518" t="n">
        <v>0</v>
      </c>
      <c r="CC1801" s="518" t="n">
        <v>0</v>
      </c>
      <c r="CD1801" s="518" t="n">
        <v>0</v>
      </c>
      <c r="CE1801" s="518" t="n">
        <v>0</v>
      </c>
      <c r="CF1801" s="518" t="n">
        <v>0</v>
      </c>
      <c r="CG1801" s="518" t="n">
        <v>0</v>
      </c>
      <c r="CH1801" s="518"/>
      <c r="CI1801" s="716"/>
      <c r="CL1801" s="48" t="n">
        <v>0</v>
      </c>
      <c r="CM1801" s="48" t="n">
        <f aca="false">CL1801-V1801</f>
        <v>0</v>
      </c>
      <c r="CN1801" s="702" t="n">
        <f aca="false">SUM(CO1801:DR1801)</f>
        <v>0</v>
      </c>
      <c r="CO1801" s="703" t="n">
        <v>0</v>
      </c>
      <c r="CP1801" s="703"/>
      <c r="CQ1801" s="703" t="n">
        <v>0</v>
      </c>
      <c r="CR1801" s="703"/>
      <c r="CS1801" s="703" t="n">
        <v>0</v>
      </c>
      <c r="CT1801" s="703" t="n">
        <v>0</v>
      </c>
      <c r="CU1801" s="703"/>
      <c r="CV1801" s="703"/>
      <c r="CW1801" s="703"/>
      <c r="CX1801" s="703" t="n">
        <v>0</v>
      </c>
      <c r="CY1801" s="703" t="n">
        <v>0</v>
      </c>
      <c r="CZ1801" s="703" t="n">
        <v>0</v>
      </c>
      <c r="DA1801" s="703"/>
      <c r="DB1801" s="703"/>
      <c r="DC1801" s="703"/>
      <c r="DD1801" s="703"/>
      <c r="DE1801" s="703" t="n">
        <v>0</v>
      </c>
      <c r="DF1801" s="703"/>
      <c r="DG1801" s="703" t="n">
        <v>0</v>
      </c>
      <c r="DH1801" s="703" t="n">
        <v>0</v>
      </c>
      <c r="DI1801" s="703" t="n">
        <v>0</v>
      </c>
      <c r="DJ1801" s="703" t="n">
        <v>0</v>
      </c>
      <c r="DK1801" s="703" t="n">
        <v>0</v>
      </c>
      <c r="DL1801" s="703" t="n">
        <v>0</v>
      </c>
      <c r="DM1801" s="703"/>
      <c r="DN1801" s="703"/>
      <c r="DO1801" s="703"/>
      <c r="DP1801" s="703"/>
      <c r="DQ1801" s="703"/>
      <c r="DR1801" s="703"/>
      <c r="DS1801" s="704" t="n">
        <f aca="false">CN1801-V1801</f>
        <v>0</v>
      </c>
      <c r="DT1801" s="553"/>
      <c r="DU1801" s="48"/>
    </row>
    <row r="1802" customFormat="false" ht="15" hidden="false" customHeight="true" outlineLevel="0" collapsed="false">
      <c r="A1802" s="705" t="n">
        <f aca="false">A1801+1</f>
        <v>1793</v>
      </c>
      <c r="B1802" s="706" t="s">
        <v>929</v>
      </c>
      <c r="C1802" s="706" t="s">
        <v>463</v>
      </c>
      <c r="D1802" s="706" t="s">
        <v>461</v>
      </c>
      <c r="E1802" s="243" t="n">
        <f aca="false">COUNTIF($G$10:$G$1856,$G1802)</f>
        <v>1</v>
      </c>
      <c r="F1802" s="706"/>
      <c r="G1802" s="706" t="s">
        <v>3878</v>
      </c>
      <c r="H1802" s="707" t="s">
        <v>1901</v>
      </c>
      <c r="I1802" s="708" t="s">
        <v>1031</v>
      </c>
      <c r="J1802" s="707" t="s">
        <v>421</v>
      </c>
      <c r="K1802" s="709" t="n">
        <v>0</v>
      </c>
      <c r="L1802" s="707" t="s">
        <v>292</v>
      </c>
      <c r="M1802" s="708" t="s">
        <v>1032</v>
      </c>
      <c r="N1802" s="710" t="s">
        <v>934</v>
      </c>
      <c r="O1802" s="512" t="n">
        <v>1</v>
      </c>
      <c r="P1802" s="512" t="n">
        <v>1</v>
      </c>
      <c r="Q1802" s="711" t="n">
        <v>0.005601852</v>
      </c>
      <c r="R1802" s="712"/>
      <c r="S1802" s="713"/>
      <c r="T1802" s="714" t="n">
        <v>12.29</v>
      </c>
      <c r="U1802" s="715"/>
      <c r="V1802" s="262" t="n">
        <f aca="false">SUM(W1802:CI1802)</f>
        <v>1</v>
      </c>
      <c r="W1802" s="243" t="n">
        <v>0</v>
      </c>
      <c r="X1802" s="243" t="n">
        <v>0</v>
      </c>
      <c r="Y1802" s="243" t="n">
        <v>0</v>
      </c>
      <c r="Z1802" s="243" t="n">
        <v>0</v>
      </c>
      <c r="AA1802" s="243" t="n">
        <v>0</v>
      </c>
      <c r="AB1802" s="243" t="n">
        <v>0</v>
      </c>
      <c r="AC1802" s="243" t="n">
        <v>0</v>
      </c>
      <c r="AD1802" s="243" t="n">
        <v>0</v>
      </c>
      <c r="AE1802" s="243" t="n">
        <v>0</v>
      </c>
      <c r="AF1802" s="243" t="n">
        <v>0</v>
      </c>
      <c r="AG1802" s="243" t="n">
        <v>0</v>
      </c>
      <c r="AH1802" s="518" t="n">
        <v>0</v>
      </c>
      <c r="AI1802" s="243" t="n">
        <v>0</v>
      </c>
      <c r="AJ1802" s="243" t="n">
        <v>0</v>
      </c>
      <c r="AK1802" s="518" t="n">
        <v>0</v>
      </c>
      <c r="AL1802" s="518" t="n">
        <v>0</v>
      </c>
      <c r="AM1802" s="518" t="n">
        <v>0</v>
      </c>
      <c r="AN1802" s="518" t="n">
        <v>0</v>
      </c>
      <c r="AO1802" s="518" t="n">
        <v>0</v>
      </c>
      <c r="AP1802" s="518" t="n">
        <v>0</v>
      </c>
      <c r="AQ1802" s="518" t="n">
        <v>0</v>
      </c>
      <c r="AR1802" s="518" t="n">
        <v>0</v>
      </c>
      <c r="AS1802" s="518" t="n">
        <v>0</v>
      </c>
      <c r="AT1802" s="518" t="n">
        <v>0</v>
      </c>
      <c r="AU1802" s="518" t="n">
        <v>0</v>
      </c>
      <c r="AV1802" s="518" t="n">
        <v>0</v>
      </c>
      <c r="AW1802" s="518" t="n">
        <v>0</v>
      </c>
      <c r="AX1802" s="518" t="n">
        <v>0</v>
      </c>
      <c r="AY1802" s="518" t="n">
        <v>0</v>
      </c>
      <c r="AZ1802" s="518" t="n">
        <v>0</v>
      </c>
      <c r="BA1802" s="518" t="n">
        <v>0</v>
      </c>
      <c r="BB1802" s="518" t="n">
        <v>0</v>
      </c>
      <c r="BC1802" s="518" t="n">
        <v>0</v>
      </c>
      <c r="BD1802" s="518" t="n">
        <v>0</v>
      </c>
      <c r="BE1802" s="518" t="n">
        <v>0</v>
      </c>
      <c r="BF1802" s="518" t="n">
        <v>0</v>
      </c>
      <c r="BG1802" s="518" t="n">
        <v>0</v>
      </c>
      <c r="BH1802" s="518" t="n">
        <v>0</v>
      </c>
      <c r="BI1802" s="518" t="n">
        <v>0</v>
      </c>
      <c r="BJ1802" s="518"/>
      <c r="BK1802" s="518"/>
      <c r="BL1802" s="518" t="n">
        <v>0</v>
      </c>
      <c r="BM1802" s="518"/>
      <c r="BN1802" s="518"/>
      <c r="BO1802" s="518"/>
      <c r="BP1802" s="518"/>
      <c r="BQ1802" s="518"/>
      <c r="BR1802" s="518"/>
      <c r="BS1802" s="518"/>
      <c r="BT1802" s="518"/>
      <c r="BU1802" s="518"/>
      <c r="BV1802" s="518" t="n">
        <v>0</v>
      </c>
      <c r="BW1802" s="518" t="n">
        <v>0</v>
      </c>
      <c r="BX1802" s="518" t="n">
        <v>0</v>
      </c>
      <c r="BY1802" s="518" t="n">
        <v>0</v>
      </c>
      <c r="BZ1802" s="518" t="n">
        <v>0</v>
      </c>
      <c r="CA1802" s="518" t="n">
        <v>0</v>
      </c>
      <c r="CB1802" s="518" t="n">
        <v>0</v>
      </c>
      <c r="CC1802" s="518" t="n">
        <v>0</v>
      </c>
      <c r="CD1802" s="518" t="n">
        <v>0</v>
      </c>
      <c r="CE1802" s="518" t="n">
        <v>0</v>
      </c>
      <c r="CF1802" s="518" t="n">
        <v>1</v>
      </c>
      <c r="CG1802" s="518" t="n">
        <v>0</v>
      </c>
      <c r="CH1802" s="518"/>
      <c r="CI1802" s="716"/>
      <c r="CL1802" s="48" t="n">
        <v>0</v>
      </c>
      <c r="CM1802" s="48" t="n">
        <f aca="false">CL1802-V1802</f>
        <v>-1</v>
      </c>
      <c r="CN1802" s="702" t="n">
        <f aca="false">SUM(CO1802:DR1802)</f>
        <v>0</v>
      </c>
      <c r="CO1802" s="703" t="n">
        <v>0</v>
      </c>
      <c r="CP1802" s="703"/>
      <c r="CQ1802" s="703" t="n">
        <v>0</v>
      </c>
      <c r="CR1802" s="703"/>
      <c r="CS1802" s="703" t="n">
        <v>0</v>
      </c>
      <c r="CT1802" s="703" t="n">
        <v>0</v>
      </c>
      <c r="CU1802" s="703"/>
      <c r="CV1802" s="703"/>
      <c r="CW1802" s="703"/>
      <c r="CX1802" s="703" t="n">
        <v>0</v>
      </c>
      <c r="CY1802" s="703" t="n">
        <v>0</v>
      </c>
      <c r="CZ1802" s="703" t="n">
        <v>0</v>
      </c>
      <c r="DA1802" s="703"/>
      <c r="DB1802" s="703"/>
      <c r="DC1802" s="703"/>
      <c r="DD1802" s="703"/>
      <c r="DE1802" s="703" t="n">
        <v>0</v>
      </c>
      <c r="DF1802" s="703"/>
      <c r="DG1802" s="703" t="n">
        <v>0</v>
      </c>
      <c r="DH1802" s="703" t="n">
        <v>0</v>
      </c>
      <c r="DI1802" s="703" t="n">
        <v>0</v>
      </c>
      <c r="DJ1802" s="703" t="n">
        <v>0</v>
      </c>
      <c r="DK1802" s="703" t="n">
        <v>0</v>
      </c>
      <c r="DL1802" s="703" t="n">
        <v>0</v>
      </c>
      <c r="DM1802" s="703"/>
      <c r="DN1802" s="703"/>
      <c r="DO1802" s="703"/>
      <c r="DP1802" s="703"/>
      <c r="DQ1802" s="703"/>
      <c r="DR1802" s="703"/>
      <c r="DS1802" s="704" t="n">
        <f aca="false">CN1802-V1802</f>
        <v>-1</v>
      </c>
      <c r="DT1802" s="553"/>
      <c r="DU1802" s="48"/>
    </row>
    <row r="1803" customFormat="false" ht="15" hidden="false" customHeight="true" outlineLevel="0" collapsed="false">
      <c r="A1803" s="705" t="n">
        <f aca="false">A1802+1</f>
        <v>1794</v>
      </c>
      <c r="B1803" s="706" t="s">
        <v>929</v>
      </c>
      <c r="C1803" s="706" t="s">
        <v>463</v>
      </c>
      <c r="D1803" s="706" t="s">
        <v>461</v>
      </c>
      <c r="E1803" s="243" t="n">
        <f aca="false">COUNTIF($G$10:$G$1856,$G1803)</f>
        <v>1</v>
      </c>
      <c r="F1803" s="706"/>
      <c r="G1803" s="706" t="s">
        <v>3879</v>
      </c>
      <c r="H1803" s="707" t="s">
        <v>1903</v>
      </c>
      <c r="I1803" s="708" t="s">
        <v>1050</v>
      </c>
      <c r="J1803" s="707" t="s">
        <v>421</v>
      </c>
      <c r="K1803" s="709" t="n">
        <v>0</v>
      </c>
      <c r="L1803" s="707" t="s">
        <v>292</v>
      </c>
      <c r="M1803" s="708" t="s">
        <v>1053</v>
      </c>
      <c r="N1803" s="710" t="s">
        <v>934</v>
      </c>
      <c r="O1803" s="512" t="n">
        <v>2</v>
      </c>
      <c r="P1803" s="512" t="n">
        <v>1</v>
      </c>
      <c r="Q1803" s="711" t="n">
        <v>0.0013671</v>
      </c>
      <c r="R1803" s="712"/>
      <c r="S1803" s="713"/>
      <c r="T1803" s="714" t="n">
        <v>3</v>
      </c>
      <c r="U1803" s="715"/>
      <c r="V1803" s="262" t="n">
        <f aca="false">SUM(W1803:CI1803)</f>
        <v>0</v>
      </c>
      <c r="W1803" s="243" t="n">
        <v>0</v>
      </c>
      <c r="X1803" s="243" t="n">
        <v>0</v>
      </c>
      <c r="Y1803" s="243" t="n">
        <v>0</v>
      </c>
      <c r="Z1803" s="243" t="n">
        <v>0</v>
      </c>
      <c r="AA1803" s="243" t="n">
        <v>0</v>
      </c>
      <c r="AB1803" s="243" t="n">
        <v>0</v>
      </c>
      <c r="AC1803" s="243" t="n">
        <v>0</v>
      </c>
      <c r="AD1803" s="243" t="n">
        <v>0</v>
      </c>
      <c r="AE1803" s="243" t="n">
        <v>0</v>
      </c>
      <c r="AF1803" s="243" t="n">
        <v>0</v>
      </c>
      <c r="AG1803" s="243" t="n">
        <v>0</v>
      </c>
      <c r="AH1803" s="518" t="n">
        <v>0</v>
      </c>
      <c r="AI1803" s="243" t="n">
        <v>0</v>
      </c>
      <c r="AJ1803" s="243" t="n">
        <v>0</v>
      </c>
      <c r="AK1803" s="518" t="n">
        <v>0</v>
      </c>
      <c r="AL1803" s="518" t="n">
        <v>0</v>
      </c>
      <c r="AM1803" s="518" t="n">
        <v>0</v>
      </c>
      <c r="AN1803" s="518" t="n">
        <v>0</v>
      </c>
      <c r="AO1803" s="518" t="n">
        <v>0</v>
      </c>
      <c r="AP1803" s="518" t="n">
        <v>0</v>
      </c>
      <c r="AQ1803" s="518" t="n">
        <v>0</v>
      </c>
      <c r="AR1803" s="518" t="n">
        <v>0</v>
      </c>
      <c r="AS1803" s="518" t="n">
        <v>0</v>
      </c>
      <c r="AT1803" s="518" t="n">
        <v>0</v>
      </c>
      <c r="AU1803" s="518" t="n">
        <v>0</v>
      </c>
      <c r="AV1803" s="518" t="n">
        <v>0</v>
      </c>
      <c r="AW1803" s="518" t="n">
        <v>0</v>
      </c>
      <c r="AX1803" s="518" t="n">
        <v>0</v>
      </c>
      <c r="AY1803" s="518" t="n">
        <v>0</v>
      </c>
      <c r="AZ1803" s="518" t="n">
        <v>0</v>
      </c>
      <c r="BA1803" s="518" t="n">
        <v>0</v>
      </c>
      <c r="BB1803" s="518" t="n">
        <v>0</v>
      </c>
      <c r="BC1803" s="518" t="n">
        <v>0</v>
      </c>
      <c r="BD1803" s="518" t="n">
        <v>0</v>
      </c>
      <c r="BE1803" s="518" t="n">
        <v>0</v>
      </c>
      <c r="BF1803" s="518" t="n">
        <v>0</v>
      </c>
      <c r="BG1803" s="518" t="n">
        <v>0</v>
      </c>
      <c r="BH1803" s="518" t="n">
        <v>0</v>
      </c>
      <c r="BI1803" s="518" t="n">
        <v>0</v>
      </c>
      <c r="BJ1803" s="518"/>
      <c r="BK1803" s="518"/>
      <c r="BL1803" s="518" t="n">
        <v>0</v>
      </c>
      <c r="BM1803" s="518"/>
      <c r="BN1803" s="518"/>
      <c r="BO1803" s="518"/>
      <c r="BP1803" s="518"/>
      <c r="BQ1803" s="518"/>
      <c r="BR1803" s="518"/>
      <c r="BS1803" s="518"/>
      <c r="BT1803" s="518"/>
      <c r="BU1803" s="518"/>
      <c r="BV1803" s="518" t="n">
        <v>0</v>
      </c>
      <c r="BW1803" s="518" t="n">
        <v>0</v>
      </c>
      <c r="BX1803" s="518" t="n">
        <v>0</v>
      </c>
      <c r="BY1803" s="518" t="n">
        <v>0</v>
      </c>
      <c r="BZ1803" s="518" t="n">
        <v>0</v>
      </c>
      <c r="CA1803" s="518" t="n">
        <v>0</v>
      </c>
      <c r="CB1803" s="518" t="n">
        <v>0</v>
      </c>
      <c r="CC1803" s="518" t="n">
        <v>0</v>
      </c>
      <c r="CD1803" s="518" t="n">
        <v>0</v>
      </c>
      <c r="CE1803" s="518" t="n">
        <v>0</v>
      </c>
      <c r="CF1803" s="518" t="n">
        <v>0</v>
      </c>
      <c r="CG1803" s="518" t="n">
        <v>0</v>
      </c>
      <c r="CH1803" s="518"/>
      <c r="CI1803" s="716"/>
      <c r="CL1803" s="48" t="n">
        <v>0</v>
      </c>
      <c r="CM1803" s="48" t="n">
        <f aca="false">CL1803-V1803</f>
        <v>0</v>
      </c>
      <c r="CN1803" s="702" t="n">
        <f aca="false">SUM(CO1803:DR1803)</f>
        <v>0</v>
      </c>
      <c r="CO1803" s="703" t="n">
        <v>0</v>
      </c>
      <c r="CP1803" s="703"/>
      <c r="CQ1803" s="703" t="n">
        <v>0</v>
      </c>
      <c r="CR1803" s="703"/>
      <c r="CS1803" s="703" t="n">
        <v>0</v>
      </c>
      <c r="CT1803" s="703" t="n">
        <v>0</v>
      </c>
      <c r="CU1803" s="703"/>
      <c r="CV1803" s="703"/>
      <c r="CW1803" s="703"/>
      <c r="CX1803" s="703" t="n">
        <v>0</v>
      </c>
      <c r="CY1803" s="703" t="n">
        <v>0</v>
      </c>
      <c r="CZ1803" s="703" t="n">
        <v>0</v>
      </c>
      <c r="DA1803" s="703"/>
      <c r="DB1803" s="703"/>
      <c r="DC1803" s="703"/>
      <c r="DD1803" s="703"/>
      <c r="DE1803" s="703" t="n">
        <v>0</v>
      </c>
      <c r="DF1803" s="703"/>
      <c r="DG1803" s="703" t="n">
        <v>0</v>
      </c>
      <c r="DH1803" s="703" t="n">
        <v>0</v>
      </c>
      <c r="DI1803" s="703" t="n">
        <v>0</v>
      </c>
      <c r="DJ1803" s="703" t="n">
        <v>0</v>
      </c>
      <c r="DK1803" s="703" t="n">
        <v>0</v>
      </c>
      <c r="DL1803" s="703" t="n">
        <v>0</v>
      </c>
      <c r="DM1803" s="703"/>
      <c r="DN1803" s="703"/>
      <c r="DO1803" s="703"/>
      <c r="DP1803" s="703"/>
      <c r="DQ1803" s="703"/>
      <c r="DR1803" s="703"/>
      <c r="DS1803" s="704" t="n">
        <f aca="false">CN1803-V1803</f>
        <v>0</v>
      </c>
      <c r="DT1803" s="553"/>
      <c r="DU1803" s="48"/>
    </row>
    <row r="1804" customFormat="false" ht="15" hidden="false" customHeight="true" outlineLevel="0" collapsed="false">
      <c r="A1804" s="705" t="n">
        <f aca="false">A1803+1</f>
        <v>1795</v>
      </c>
      <c r="B1804" s="706" t="s">
        <v>929</v>
      </c>
      <c r="C1804" s="706" t="s">
        <v>463</v>
      </c>
      <c r="D1804" s="706" t="s">
        <v>461</v>
      </c>
      <c r="E1804" s="243" t="n">
        <f aca="false">COUNTIF($G$10:$G$1856,$G1804)</f>
        <v>1</v>
      </c>
      <c r="F1804" s="706"/>
      <c r="G1804" s="706" t="s">
        <v>3880</v>
      </c>
      <c r="H1804" s="707" t="s">
        <v>1905</v>
      </c>
      <c r="I1804" s="708" t="s">
        <v>985</v>
      </c>
      <c r="J1804" s="707" t="s">
        <v>421</v>
      </c>
      <c r="K1804" s="709" t="n">
        <v>0</v>
      </c>
      <c r="L1804" s="707" t="s">
        <v>292</v>
      </c>
      <c r="M1804" s="708" t="s">
        <v>1035</v>
      </c>
      <c r="N1804" s="710" t="s">
        <v>934</v>
      </c>
      <c r="O1804" s="512" t="n">
        <v>1</v>
      </c>
      <c r="P1804" s="512" t="n">
        <v>1</v>
      </c>
      <c r="Q1804" s="711" t="n">
        <v>0.003466413</v>
      </c>
      <c r="R1804" s="712"/>
      <c r="S1804" s="713"/>
      <c r="T1804" s="714" t="n">
        <v>7.61</v>
      </c>
      <c r="U1804" s="715"/>
      <c r="V1804" s="262" t="n">
        <f aca="false">SUM(W1804:CI1804)</f>
        <v>1</v>
      </c>
      <c r="W1804" s="243" t="n">
        <v>0</v>
      </c>
      <c r="X1804" s="243" t="n">
        <v>0</v>
      </c>
      <c r="Y1804" s="243" t="n">
        <v>0</v>
      </c>
      <c r="Z1804" s="243" t="n">
        <v>0</v>
      </c>
      <c r="AA1804" s="243" t="n">
        <v>0</v>
      </c>
      <c r="AB1804" s="243" t="n">
        <v>0</v>
      </c>
      <c r="AC1804" s="243" t="n">
        <v>0</v>
      </c>
      <c r="AD1804" s="243" t="n">
        <v>0</v>
      </c>
      <c r="AE1804" s="243" t="n">
        <v>0</v>
      </c>
      <c r="AF1804" s="243" t="n">
        <v>0</v>
      </c>
      <c r="AG1804" s="243" t="n">
        <v>0</v>
      </c>
      <c r="AH1804" s="518" t="n">
        <v>0</v>
      </c>
      <c r="AI1804" s="243" t="n">
        <v>0</v>
      </c>
      <c r="AJ1804" s="243" t="n">
        <v>0</v>
      </c>
      <c r="AK1804" s="518" t="n">
        <v>0</v>
      </c>
      <c r="AL1804" s="518" t="n">
        <v>0</v>
      </c>
      <c r="AM1804" s="518" t="n">
        <v>0</v>
      </c>
      <c r="AN1804" s="518" t="n">
        <v>0</v>
      </c>
      <c r="AO1804" s="518" t="n">
        <v>0</v>
      </c>
      <c r="AP1804" s="518" t="n">
        <v>0</v>
      </c>
      <c r="AQ1804" s="518" t="n">
        <v>0</v>
      </c>
      <c r="AR1804" s="518" t="n">
        <v>0</v>
      </c>
      <c r="AS1804" s="518" t="n">
        <v>0</v>
      </c>
      <c r="AT1804" s="518" t="n">
        <v>0</v>
      </c>
      <c r="AU1804" s="518" t="n">
        <v>0</v>
      </c>
      <c r="AV1804" s="518" t="n">
        <v>0</v>
      </c>
      <c r="AW1804" s="518" t="n">
        <v>0</v>
      </c>
      <c r="AX1804" s="518" t="n">
        <v>0</v>
      </c>
      <c r="AY1804" s="518" t="n">
        <v>0</v>
      </c>
      <c r="AZ1804" s="518" t="n">
        <v>0</v>
      </c>
      <c r="BA1804" s="518" t="n">
        <v>0</v>
      </c>
      <c r="BB1804" s="518" t="n">
        <v>0</v>
      </c>
      <c r="BC1804" s="518" t="n">
        <v>0</v>
      </c>
      <c r="BD1804" s="518" t="n">
        <v>0</v>
      </c>
      <c r="BE1804" s="518" t="n">
        <v>0</v>
      </c>
      <c r="BF1804" s="518" t="n">
        <v>0</v>
      </c>
      <c r="BG1804" s="518" t="n">
        <v>0</v>
      </c>
      <c r="BH1804" s="518" t="n">
        <v>0</v>
      </c>
      <c r="BI1804" s="518" t="n">
        <v>0</v>
      </c>
      <c r="BJ1804" s="518"/>
      <c r="BK1804" s="518"/>
      <c r="BL1804" s="518" t="n">
        <v>0</v>
      </c>
      <c r="BM1804" s="518"/>
      <c r="BN1804" s="518"/>
      <c r="BO1804" s="518"/>
      <c r="BP1804" s="518"/>
      <c r="BQ1804" s="518"/>
      <c r="BR1804" s="518"/>
      <c r="BS1804" s="518"/>
      <c r="BT1804" s="518"/>
      <c r="BU1804" s="518"/>
      <c r="BV1804" s="518" t="n">
        <v>0</v>
      </c>
      <c r="BW1804" s="518" t="n">
        <v>0</v>
      </c>
      <c r="BX1804" s="518" t="n">
        <v>0</v>
      </c>
      <c r="BY1804" s="518" t="n">
        <v>0</v>
      </c>
      <c r="BZ1804" s="518" t="n">
        <v>0</v>
      </c>
      <c r="CA1804" s="518" t="n">
        <v>0</v>
      </c>
      <c r="CB1804" s="518" t="n">
        <v>0</v>
      </c>
      <c r="CC1804" s="518" t="n">
        <v>0</v>
      </c>
      <c r="CD1804" s="518" t="n">
        <v>0</v>
      </c>
      <c r="CE1804" s="518" t="n">
        <v>0</v>
      </c>
      <c r="CF1804" s="518" t="n">
        <v>1</v>
      </c>
      <c r="CG1804" s="518" t="n">
        <v>0</v>
      </c>
      <c r="CH1804" s="518"/>
      <c r="CI1804" s="716"/>
      <c r="CL1804" s="48" t="n">
        <v>0</v>
      </c>
      <c r="CM1804" s="48" t="n">
        <f aca="false">CL1804-V1804</f>
        <v>-1</v>
      </c>
      <c r="CN1804" s="702" t="n">
        <f aca="false">SUM(CO1804:DR1804)</f>
        <v>0</v>
      </c>
      <c r="CO1804" s="703" t="n">
        <v>0</v>
      </c>
      <c r="CP1804" s="703"/>
      <c r="CQ1804" s="703" t="n">
        <v>0</v>
      </c>
      <c r="CR1804" s="703"/>
      <c r="CS1804" s="703" t="n">
        <v>0</v>
      </c>
      <c r="CT1804" s="703" t="n">
        <v>0</v>
      </c>
      <c r="CU1804" s="703"/>
      <c r="CV1804" s="703"/>
      <c r="CW1804" s="703"/>
      <c r="CX1804" s="703" t="n">
        <v>0</v>
      </c>
      <c r="CY1804" s="703" t="n">
        <v>0</v>
      </c>
      <c r="CZ1804" s="703" t="n">
        <v>0</v>
      </c>
      <c r="DA1804" s="703"/>
      <c r="DB1804" s="703"/>
      <c r="DC1804" s="703"/>
      <c r="DD1804" s="703"/>
      <c r="DE1804" s="703" t="n">
        <v>0</v>
      </c>
      <c r="DF1804" s="703"/>
      <c r="DG1804" s="703" t="n">
        <v>0</v>
      </c>
      <c r="DH1804" s="703" t="n">
        <v>0</v>
      </c>
      <c r="DI1804" s="703" t="n">
        <v>0</v>
      </c>
      <c r="DJ1804" s="703" t="n">
        <v>0</v>
      </c>
      <c r="DK1804" s="703" t="n">
        <v>0</v>
      </c>
      <c r="DL1804" s="703" t="n">
        <v>0</v>
      </c>
      <c r="DM1804" s="703"/>
      <c r="DN1804" s="703"/>
      <c r="DO1804" s="703"/>
      <c r="DP1804" s="703"/>
      <c r="DQ1804" s="703"/>
      <c r="DR1804" s="703"/>
      <c r="DS1804" s="704" t="n">
        <f aca="false">CN1804-V1804</f>
        <v>-1</v>
      </c>
      <c r="DT1804" s="553"/>
      <c r="DU1804" s="48"/>
    </row>
    <row r="1805" customFormat="false" ht="15" hidden="false" customHeight="true" outlineLevel="0" collapsed="false">
      <c r="A1805" s="705" t="n">
        <f aca="false">A1804+1</f>
        <v>1796</v>
      </c>
      <c r="B1805" s="706" t="s">
        <v>929</v>
      </c>
      <c r="C1805" s="706" t="s">
        <v>463</v>
      </c>
      <c r="D1805" s="706" t="s">
        <v>461</v>
      </c>
      <c r="E1805" s="243" t="n">
        <f aca="false">COUNTIF($G$10:$G$1856,$G1805)</f>
        <v>1</v>
      </c>
      <c r="F1805" s="706"/>
      <c r="G1805" s="706" t="s">
        <v>3881</v>
      </c>
      <c r="H1805" s="707" t="s">
        <v>1907</v>
      </c>
      <c r="I1805" s="708" t="s">
        <v>1908</v>
      </c>
      <c r="J1805" s="707" t="s">
        <v>421</v>
      </c>
      <c r="K1805" s="709" t="n">
        <v>0</v>
      </c>
      <c r="L1805" s="707" t="s">
        <v>292</v>
      </c>
      <c r="M1805" s="708" t="s">
        <v>1909</v>
      </c>
      <c r="N1805" s="710" t="s">
        <v>934</v>
      </c>
      <c r="O1805" s="512" t="n">
        <v>1</v>
      </c>
      <c r="P1805" s="512" t="n">
        <v>1</v>
      </c>
      <c r="Q1805" s="711" t="n">
        <v>0.002743182</v>
      </c>
      <c r="R1805" s="712"/>
      <c r="S1805" s="713"/>
      <c r="T1805" s="714" t="n">
        <v>6.02</v>
      </c>
      <c r="U1805" s="715"/>
      <c r="V1805" s="262" t="n">
        <f aca="false">SUM(W1805:CI1805)</f>
        <v>1</v>
      </c>
      <c r="W1805" s="243" t="n">
        <v>0</v>
      </c>
      <c r="X1805" s="243" t="n">
        <v>0</v>
      </c>
      <c r="Y1805" s="243" t="n">
        <v>0</v>
      </c>
      <c r="Z1805" s="243" t="n">
        <v>0</v>
      </c>
      <c r="AA1805" s="243" t="n">
        <v>0</v>
      </c>
      <c r="AB1805" s="243" t="n">
        <v>0</v>
      </c>
      <c r="AC1805" s="243" t="n">
        <v>0</v>
      </c>
      <c r="AD1805" s="243" t="n">
        <v>0</v>
      </c>
      <c r="AE1805" s="243" t="n">
        <v>0</v>
      </c>
      <c r="AF1805" s="243" t="n">
        <v>0</v>
      </c>
      <c r="AG1805" s="243" t="n">
        <v>0</v>
      </c>
      <c r="AH1805" s="518" t="n">
        <v>0</v>
      </c>
      <c r="AI1805" s="243" t="n">
        <v>0</v>
      </c>
      <c r="AJ1805" s="243" t="n">
        <v>0</v>
      </c>
      <c r="AK1805" s="518" t="n">
        <v>0</v>
      </c>
      <c r="AL1805" s="518" t="n">
        <v>0</v>
      </c>
      <c r="AM1805" s="518" t="n">
        <v>0</v>
      </c>
      <c r="AN1805" s="518" t="n">
        <v>0</v>
      </c>
      <c r="AO1805" s="518" t="n">
        <v>0</v>
      </c>
      <c r="AP1805" s="518" t="n">
        <v>0</v>
      </c>
      <c r="AQ1805" s="518" t="n">
        <v>0</v>
      </c>
      <c r="AR1805" s="518" t="n">
        <v>0</v>
      </c>
      <c r="AS1805" s="518" t="n">
        <v>0</v>
      </c>
      <c r="AT1805" s="518" t="n">
        <v>0</v>
      </c>
      <c r="AU1805" s="518" t="n">
        <v>0</v>
      </c>
      <c r="AV1805" s="518" t="n">
        <v>0</v>
      </c>
      <c r="AW1805" s="518" t="n">
        <v>0</v>
      </c>
      <c r="AX1805" s="518" t="n">
        <v>0</v>
      </c>
      <c r="AY1805" s="518" t="n">
        <v>0</v>
      </c>
      <c r="AZ1805" s="518" t="n">
        <v>0</v>
      </c>
      <c r="BA1805" s="518" t="n">
        <v>0</v>
      </c>
      <c r="BB1805" s="518" t="n">
        <v>0</v>
      </c>
      <c r="BC1805" s="518" t="n">
        <v>0</v>
      </c>
      <c r="BD1805" s="518" t="n">
        <v>0</v>
      </c>
      <c r="BE1805" s="518" t="n">
        <v>0</v>
      </c>
      <c r="BF1805" s="518" t="n">
        <v>0</v>
      </c>
      <c r="BG1805" s="518" t="n">
        <v>0</v>
      </c>
      <c r="BH1805" s="518" t="n">
        <v>0</v>
      </c>
      <c r="BI1805" s="518" t="n">
        <v>0</v>
      </c>
      <c r="BJ1805" s="518"/>
      <c r="BK1805" s="518"/>
      <c r="BL1805" s="518" t="n">
        <v>0</v>
      </c>
      <c r="BM1805" s="518"/>
      <c r="BN1805" s="518"/>
      <c r="BO1805" s="518"/>
      <c r="BP1805" s="518"/>
      <c r="BQ1805" s="518"/>
      <c r="BR1805" s="518"/>
      <c r="BS1805" s="518"/>
      <c r="BT1805" s="518"/>
      <c r="BU1805" s="518"/>
      <c r="BV1805" s="518" t="n">
        <v>0</v>
      </c>
      <c r="BW1805" s="518" t="n">
        <v>0</v>
      </c>
      <c r="BX1805" s="518" t="n">
        <v>0</v>
      </c>
      <c r="BY1805" s="518" t="n">
        <v>0</v>
      </c>
      <c r="BZ1805" s="518" t="n">
        <v>0</v>
      </c>
      <c r="CA1805" s="518" t="n">
        <v>0</v>
      </c>
      <c r="CB1805" s="518" t="n">
        <v>0</v>
      </c>
      <c r="CC1805" s="518" t="n">
        <v>0</v>
      </c>
      <c r="CD1805" s="518" t="n">
        <v>0</v>
      </c>
      <c r="CE1805" s="518" t="n">
        <v>0</v>
      </c>
      <c r="CF1805" s="518" t="n">
        <v>1</v>
      </c>
      <c r="CG1805" s="518" t="n">
        <v>0</v>
      </c>
      <c r="CH1805" s="518"/>
      <c r="CI1805" s="716"/>
      <c r="CL1805" s="48" t="n">
        <v>0</v>
      </c>
      <c r="CM1805" s="48" t="n">
        <f aca="false">CL1805-V1805</f>
        <v>-1</v>
      </c>
      <c r="CN1805" s="702" t="n">
        <f aca="false">SUM(CO1805:DR1805)</f>
        <v>0</v>
      </c>
      <c r="CO1805" s="703" t="n">
        <v>0</v>
      </c>
      <c r="CP1805" s="703"/>
      <c r="CQ1805" s="703" t="n">
        <v>0</v>
      </c>
      <c r="CR1805" s="703"/>
      <c r="CS1805" s="703" t="n">
        <v>0</v>
      </c>
      <c r="CT1805" s="703" t="n">
        <v>0</v>
      </c>
      <c r="CU1805" s="703"/>
      <c r="CV1805" s="703"/>
      <c r="CW1805" s="703"/>
      <c r="CX1805" s="703" t="n">
        <v>0</v>
      </c>
      <c r="CY1805" s="703" t="n">
        <v>0</v>
      </c>
      <c r="CZ1805" s="703" t="n">
        <v>0</v>
      </c>
      <c r="DA1805" s="703"/>
      <c r="DB1805" s="703"/>
      <c r="DC1805" s="703"/>
      <c r="DD1805" s="703"/>
      <c r="DE1805" s="703" t="n">
        <v>0</v>
      </c>
      <c r="DF1805" s="703"/>
      <c r="DG1805" s="703" t="n">
        <v>0</v>
      </c>
      <c r="DH1805" s="703" t="n">
        <v>0</v>
      </c>
      <c r="DI1805" s="703" t="n">
        <v>0</v>
      </c>
      <c r="DJ1805" s="703" t="n">
        <v>0</v>
      </c>
      <c r="DK1805" s="703" t="n">
        <v>0</v>
      </c>
      <c r="DL1805" s="703" t="n">
        <v>0</v>
      </c>
      <c r="DM1805" s="703"/>
      <c r="DN1805" s="703"/>
      <c r="DO1805" s="703"/>
      <c r="DP1805" s="703"/>
      <c r="DQ1805" s="703"/>
      <c r="DR1805" s="703"/>
      <c r="DS1805" s="704" t="n">
        <f aca="false">CN1805-V1805</f>
        <v>-1</v>
      </c>
      <c r="DT1805" s="553"/>
      <c r="DU1805" s="48"/>
    </row>
    <row r="1806" customFormat="false" ht="15" hidden="false" customHeight="true" outlineLevel="0" collapsed="false">
      <c r="A1806" s="705" t="n">
        <f aca="false">A1805+1</f>
        <v>1797</v>
      </c>
      <c r="B1806" s="706" t="s">
        <v>929</v>
      </c>
      <c r="C1806" s="706" t="s">
        <v>463</v>
      </c>
      <c r="D1806" s="706" t="s">
        <v>461</v>
      </c>
      <c r="E1806" s="243" t="n">
        <f aca="false">COUNTIF($G$10:$G$1856,$G1806)</f>
        <v>1</v>
      </c>
      <c r="F1806" s="706"/>
      <c r="G1806" s="706" t="s">
        <v>3882</v>
      </c>
      <c r="H1806" s="707" t="s">
        <v>1911</v>
      </c>
      <c r="I1806" s="708" t="s">
        <v>1137</v>
      </c>
      <c r="J1806" s="707" t="s">
        <v>421</v>
      </c>
      <c r="K1806" s="709" t="n">
        <v>0</v>
      </c>
      <c r="L1806" s="707" t="s">
        <v>292</v>
      </c>
      <c r="M1806" s="708" t="s">
        <v>1138</v>
      </c>
      <c r="N1806" s="710" t="s">
        <v>934</v>
      </c>
      <c r="O1806" s="512" t="n">
        <v>2</v>
      </c>
      <c r="P1806" s="512" t="n">
        <v>1</v>
      </c>
      <c r="Q1806" s="711" t="n">
        <v>0.002197316</v>
      </c>
      <c r="R1806" s="712"/>
      <c r="S1806" s="713"/>
      <c r="T1806" s="714" t="n">
        <v>4.82</v>
      </c>
      <c r="U1806" s="715"/>
      <c r="V1806" s="262" t="n">
        <f aca="false">SUM(W1806:CI1806)</f>
        <v>1</v>
      </c>
      <c r="W1806" s="243" t="n">
        <v>0</v>
      </c>
      <c r="X1806" s="243" t="n">
        <v>0</v>
      </c>
      <c r="Y1806" s="243" t="n">
        <v>0</v>
      </c>
      <c r="Z1806" s="243" t="n">
        <v>0</v>
      </c>
      <c r="AA1806" s="243" t="n">
        <v>0</v>
      </c>
      <c r="AB1806" s="243" t="n">
        <v>0</v>
      </c>
      <c r="AC1806" s="243" t="n">
        <v>0</v>
      </c>
      <c r="AD1806" s="243" t="n">
        <v>0</v>
      </c>
      <c r="AE1806" s="243" t="n">
        <v>0</v>
      </c>
      <c r="AF1806" s="243" t="n">
        <v>0</v>
      </c>
      <c r="AG1806" s="243" t="n">
        <v>0</v>
      </c>
      <c r="AH1806" s="518" t="n">
        <v>0</v>
      </c>
      <c r="AI1806" s="243" t="n">
        <v>0</v>
      </c>
      <c r="AJ1806" s="243" t="n">
        <v>0</v>
      </c>
      <c r="AK1806" s="518" t="n">
        <v>0</v>
      </c>
      <c r="AL1806" s="518" t="n">
        <v>0</v>
      </c>
      <c r="AM1806" s="518" t="n">
        <v>0</v>
      </c>
      <c r="AN1806" s="518" t="n">
        <v>0</v>
      </c>
      <c r="AO1806" s="518" t="n">
        <v>0</v>
      </c>
      <c r="AP1806" s="518" t="n">
        <v>0</v>
      </c>
      <c r="AQ1806" s="518" t="n">
        <v>0</v>
      </c>
      <c r="AR1806" s="518" t="n">
        <v>0</v>
      </c>
      <c r="AS1806" s="518" t="n">
        <v>0</v>
      </c>
      <c r="AT1806" s="518" t="n">
        <v>0</v>
      </c>
      <c r="AU1806" s="518" t="n">
        <v>0</v>
      </c>
      <c r="AV1806" s="518" t="n">
        <v>0</v>
      </c>
      <c r="AW1806" s="518" t="n">
        <v>0</v>
      </c>
      <c r="AX1806" s="518" t="n">
        <v>0</v>
      </c>
      <c r="AY1806" s="518" t="n">
        <v>0</v>
      </c>
      <c r="AZ1806" s="518" t="n">
        <v>0</v>
      </c>
      <c r="BA1806" s="518" t="n">
        <v>0</v>
      </c>
      <c r="BB1806" s="518" t="n">
        <v>0</v>
      </c>
      <c r="BC1806" s="518" t="n">
        <v>0</v>
      </c>
      <c r="BD1806" s="518" t="n">
        <v>0</v>
      </c>
      <c r="BE1806" s="518" t="n">
        <v>0</v>
      </c>
      <c r="BF1806" s="518" t="n">
        <v>0</v>
      </c>
      <c r="BG1806" s="518" t="n">
        <v>0</v>
      </c>
      <c r="BH1806" s="518" t="n">
        <v>0</v>
      </c>
      <c r="BI1806" s="518" t="n">
        <v>0</v>
      </c>
      <c r="BJ1806" s="518"/>
      <c r="BK1806" s="518"/>
      <c r="BL1806" s="518" t="n">
        <v>0</v>
      </c>
      <c r="BM1806" s="518"/>
      <c r="BN1806" s="518"/>
      <c r="BO1806" s="518"/>
      <c r="BP1806" s="518"/>
      <c r="BQ1806" s="518"/>
      <c r="BR1806" s="518"/>
      <c r="BS1806" s="518"/>
      <c r="BT1806" s="518"/>
      <c r="BU1806" s="518"/>
      <c r="BV1806" s="518" t="n">
        <v>0</v>
      </c>
      <c r="BW1806" s="518" t="n">
        <v>0</v>
      </c>
      <c r="BX1806" s="518" t="n">
        <v>0</v>
      </c>
      <c r="BY1806" s="518" t="n">
        <v>0</v>
      </c>
      <c r="BZ1806" s="518" t="n">
        <v>0</v>
      </c>
      <c r="CA1806" s="518" t="n">
        <v>0</v>
      </c>
      <c r="CB1806" s="518" t="n">
        <v>0</v>
      </c>
      <c r="CC1806" s="518" t="n">
        <v>0</v>
      </c>
      <c r="CD1806" s="518" t="n">
        <v>0</v>
      </c>
      <c r="CE1806" s="518" t="n">
        <v>0</v>
      </c>
      <c r="CF1806" s="518" t="n">
        <v>1</v>
      </c>
      <c r="CG1806" s="518" t="n">
        <v>0</v>
      </c>
      <c r="CH1806" s="518"/>
      <c r="CI1806" s="716"/>
      <c r="CL1806" s="48" t="n">
        <v>0</v>
      </c>
      <c r="CM1806" s="48" t="n">
        <f aca="false">CL1806-V1806</f>
        <v>-1</v>
      </c>
      <c r="CN1806" s="702" t="n">
        <f aca="false">SUM(CO1806:DR1806)</f>
        <v>0</v>
      </c>
      <c r="CO1806" s="703" t="n">
        <v>0</v>
      </c>
      <c r="CP1806" s="703"/>
      <c r="CQ1806" s="703" t="n">
        <v>0</v>
      </c>
      <c r="CR1806" s="703"/>
      <c r="CS1806" s="703" t="n">
        <v>0</v>
      </c>
      <c r="CT1806" s="703" t="n">
        <v>0</v>
      </c>
      <c r="CU1806" s="703"/>
      <c r="CV1806" s="703"/>
      <c r="CW1806" s="703"/>
      <c r="CX1806" s="703" t="n">
        <v>0</v>
      </c>
      <c r="CY1806" s="703" t="n">
        <v>0</v>
      </c>
      <c r="CZ1806" s="703" t="n">
        <v>0</v>
      </c>
      <c r="DA1806" s="703"/>
      <c r="DB1806" s="703"/>
      <c r="DC1806" s="703"/>
      <c r="DD1806" s="703"/>
      <c r="DE1806" s="703" t="n">
        <v>0</v>
      </c>
      <c r="DF1806" s="703"/>
      <c r="DG1806" s="703" t="n">
        <v>0</v>
      </c>
      <c r="DH1806" s="703" t="n">
        <v>0</v>
      </c>
      <c r="DI1806" s="703" t="n">
        <v>0</v>
      </c>
      <c r="DJ1806" s="703" t="n">
        <v>0</v>
      </c>
      <c r="DK1806" s="703" t="n">
        <v>0</v>
      </c>
      <c r="DL1806" s="703" t="n">
        <v>0</v>
      </c>
      <c r="DM1806" s="703"/>
      <c r="DN1806" s="703"/>
      <c r="DO1806" s="703"/>
      <c r="DP1806" s="703"/>
      <c r="DQ1806" s="703"/>
      <c r="DR1806" s="703"/>
      <c r="DS1806" s="704" t="n">
        <f aca="false">CN1806-V1806</f>
        <v>-1</v>
      </c>
      <c r="DT1806" s="553"/>
      <c r="DU1806" s="48"/>
    </row>
    <row r="1807" customFormat="false" ht="15" hidden="false" customHeight="true" outlineLevel="0" collapsed="false">
      <c r="A1807" s="705" t="n">
        <f aca="false">A1806+1</f>
        <v>1798</v>
      </c>
      <c r="B1807" s="706" t="s">
        <v>929</v>
      </c>
      <c r="C1807" s="706" t="s">
        <v>463</v>
      </c>
      <c r="D1807" s="706" t="s">
        <v>461</v>
      </c>
      <c r="E1807" s="243" t="n">
        <f aca="false">COUNTIF($G$10:$G$1856,$G1807)</f>
        <v>1</v>
      </c>
      <c r="F1807" s="706"/>
      <c r="G1807" s="706" t="s">
        <v>3883</v>
      </c>
      <c r="H1807" s="707" t="s">
        <v>1913</v>
      </c>
      <c r="I1807" s="708" t="s">
        <v>1062</v>
      </c>
      <c r="J1807" s="707" t="s">
        <v>421</v>
      </c>
      <c r="K1807" s="709" t="n">
        <v>0</v>
      </c>
      <c r="L1807" s="707" t="s">
        <v>292</v>
      </c>
      <c r="M1807" s="708" t="s">
        <v>1063</v>
      </c>
      <c r="N1807" s="710" t="s">
        <v>934</v>
      </c>
      <c r="O1807" s="512" t="n">
        <v>1</v>
      </c>
      <c r="P1807" s="512" t="n">
        <v>1</v>
      </c>
      <c r="Q1807" s="711" t="n">
        <v>0.00064008</v>
      </c>
      <c r="R1807" s="712"/>
      <c r="S1807" s="713"/>
      <c r="T1807" s="714" t="n">
        <v>1.4</v>
      </c>
      <c r="U1807" s="715"/>
      <c r="V1807" s="262" t="n">
        <f aca="false">SUM(W1807:CI1807)</f>
        <v>0</v>
      </c>
      <c r="W1807" s="243" t="n">
        <v>0</v>
      </c>
      <c r="X1807" s="243" t="n">
        <v>0</v>
      </c>
      <c r="Y1807" s="243" t="n">
        <v>0</v>
      </c>
      <c r="Z1807" s="243" t="n">
        <v>0</v>
      </c>
      <c r="AA1807" s="243" t="n">
        <v>0</v>
      </c>
      <c r="AB1807" s="243" t="n">
        <v>0</v>
      </c>
      <c r="AC1807" s="243" t="n">
        <v>0</v>
      </c>
      <c r="AD1807" s="243" t="n">
        <v>0</v>
      </c>
      <c r="AE1807" s="243" t="n">
        <v>0</v>
      </c>
      <c r="AF1807" s="243" t="n">
        <v>0</v>
      </c>
      <c r="AG1807" s="243" t="n">
        <v>0</v>
      </c>
      <c r="AH1807" s="518" t="n">
        <v>0</v>
      </c>
      <c r="AI1807" s="243" t="n">
        <v>0</v>
      </c>
      <c r="AJ1807" s="243" t="n">
        <v>0</v>
      </c>
      <c r="AK1807" s="518" t="n">
        <v>0</v>
      </c>
      <c r="AL1807" s="518" t="n">
        <v>0</v>
      </c>
      <c r="AM1807" s="518" t="n">
        <v>0</v>
      </c>
      <c r="AN1807" s="518" t="n">
        <v>0</v>
      </c>
      <c r="AO1807" s="518" t="n">
        <v>0</v>
      </c>
      <c r="AP1807" s="518" t="n">
        <v>0</v>
      </c>
      <c r="AQ1807" s="518" t="n">
        <v>0</v>
      </c>
      <c r="AR1807" s="518" t="n">
        <v>0</v>
      </c>
      <c r="AS1807" s="518" t="n">
        <v>0</v>
      </c>
      <c r="AT1807" s="518" t="n">
        <v>0</v>
      </c>
      <c r="AU1807" s="518" t="n">
        <v>0</v>
      </c>
      <c r="AV1807" s="518" t="n">
        <v>0</v>
      </c>
      <c r="AW1807" s="518" t="n">
        <v>0</v>
      </c>
      <c r="AX1807" s="518" t="n">
        <v>0</v>
      </c>
      <c r="AY1807" s="518" t="n">
        <v>0</v>
      </c>
      <c r="AZ1807" s="518" t="n">
        <v>0</v>
      </c>
      <c r="BA1807" s="518" t="n">
        <v>0</v>
      </c>
      <c r="BB1807" s="518" t="n">
        <v>0</v>
      </c>
      <c r="BC1807" s="518" t="n">
        <v>0</v>
      </c>
      <c r="BD1807" s="518" t="n">
        <v>0</v>
      </c>
      <c r="BE1807" s="518" t="n">
        <v>0</v>
      </c>
      <c r="BF1807" s="518" t="n">
        <v>0</v>
      </c>
      <c r="BG1807" s="518" t="n">
        <v>0</v>
      </c>
      <c r="BH1807" s="518" t="n">
        <v>0</v>
      </c>
      <c r="BI1807" s="518" t="n">
        <v>0</v>
      </c>
      <c r="BJ1807" s="518"/>
      <c r="BK1807" s="518"/>
      <c r="BL1807" s="518" t="n">
        <v>0</v>
      </c>
      <c r="BM1807" s="518"/>
      <c r="BN1807" s="518"/>
      <c r="BO1807" s="518"/>
      <c r="BP1807" s="518"/>
      <c r="BQ1807" s="518"/>
      <c r="BR1807" s="518"/>
      <c r="BS1807" s="518"/>
      <c r="BT1807" s="518"/>
      <c r="BU1807" s="518"/>
      <c r="BV1807" s="518" t="n">
        <v>0</v>
      </c>
      <c r="BW1807" s="518" t="n">
        <v>0</v>
      </c>
      <c r="BX1807" s="518" t="n">
        <v>0</v>
      </c>
      <c r="BY1807" s="518" t="n">
        <v>0</v>
      </c>
      <c r="BZ1807" s="518" t="n">
        <v>0</v>
      </c>
      <c r="CA1807" s="518" t="n">
        <v>0</v>
      </c>
      <c r="CB1807" s="518" t="n">
        <v>0</v>
      </c>
      <c r="CC1807" s="518" t="n">
        <v>0</v>
      </c>
      <c r="CD1807" s="518" t="n">
        <v>0</v>
      </c>
      <c r="CE1807" s="518" t="n">
        <v>0</v>
      </c>
      <c r="CF1807" s="518" t="n">
        <v>0</v>
      </c>
      <c r="CG1807" s="518" t="n">
        <v>0</v>
      </c>
      <c r="CH1807" s="518"/>
      <c r="CI1807" s="716"/>
      <c r="CL1807" s="48" t="n">
        <v>0</v>
      </c>
      <c r="CM1807" s="48" t="n">
        <f aca="false">CL1807-V1807</f>
        <v>0</v>
      </c>
      <c r="CN1807" s="702" t="n">
        <f aca="false">SUM(CO1807:DR1807)</f>
        <v>0</v>
      </c>
      <c r="CO1807" s="703" t="n">
        <v>0</v>
      </c>
      <c r="CP1807" s="703"/>
      <c r="CQ1807" s="703" t="n">
        <v>0</v>
      </c>
      <c r="CR1807" s="703"/>
      <c r="CS1807" s="703" t="n">
        <v>0</v>
      </c>
      <c r="CT1807" s="703" t="n">
        <v>0</v>
      </c>
      <c r="CU1807" s="703"/>
      <c r="CV1807" s="703"/>
      <c r="CW1807" s="703"/>
      <c r="CX1807" s="703" t="n">
        <v>0</v>
      </c>
      <c r="CY1807" s="703" t="n">
        <v>0</v>
      </c>
      <c r="CZ1807" s="703" t="n">
        <v>0</v>
      </c>
      <c r="DA1807" s="703"/>
      <c r="DB1807" s="703"/>
      <c r="DC1807" s="703"/>
      <c r="DD1807" s="703"/>
      <c r="DE1807" s="703" t="n">
        <v>0</v>
      </c>
      <c r="DF1807" s="703"/>
      <c r="DG1807" s="703" t="n">
        <v>0</v>
      </c>
      <c r="DH1807" s="703" t="n">
        <v>0</v>
      </c>
      <c r="DI1807" s="703" t="n">
        <v>0</v>
      </c>
      <c r="DJ1807" s="703" t="n">
        <v>0</v>
      </c>
      <c r="DK1807" s="703" t="n">
        <v>0</v>
      </c>
      <c r="DL1807" s="703" t="n">
        <v>0</v>
      </c>
      <c r="DM1807" s="703"/>
      <c r="DN1807" s="703"/>
      <c r="DO1807" s="703"/>
      <c r="DP1807" s="703"/>
      <c r="DQ1807" s="703"/>
      <c r="DR1807" s="703"/>
      <c r="DS1807" s="704" t="n">
        <f aca="false">CN1807-V1807</f>
        <v>0</v>
      </c>
      <c r="DT1807" s="553"/>
      <c r="DU1807" s="48"/>
    </row>
    <row r="1808" customFormat="false" ht="15" hidden="false" customHeight="true" outlineLevel="0" collapsed="false">
      <c r="A1808" s="705" t="n">
        <f aca="false">A1807+1</f>
        <v>1799</v>
      </c>
      <c r="B1808" s="706" t="s">
        <v>929</v>
      </c>
      <c r="C1808" s="706" t="s">
        <v>463</v>
      </c>
      <c r="D1808" s="706" t="s">
        <v>461</v>
      </c>
      <c r="E1808" s="243" t="n">
        <f aca="false">COUNTIF($G$10:$G$1856,$G1808)</f>
        <v>1</v>
      </c>
      <c r="F1808" s="706"/>
      <c r="G1808" s="706" t="s">
        <v>3884</v>
      </c>
      <c r="H1808" s="707" t="s">
        <v>1915</v>
      </c>
      <c r="I1808" s="708" t="s">
        <v>1066</v>
      </c>
      <c r="J1808" s="707" t="s">
        <v>421</v>
      </c>
      <c r="K1808" s="709" t="n">
        <v>0</v>
      </c>
      <c r="L1808" s="707" t="s">
        <v>292</v>
      </c>
      <c r="M1808" s="708" t="s">
        <v>1067</v>
      </c>
      <c r="N1808" s="710" t="s">
        <v>934</v>
      </c>
      <c r="O1808" s="512" t="n">
        <v>1</v>
      </c>
      <c r="P1808" s="512" t="n">
        <v>1</v>
      </c>
      <c r="Q1808" s="711" t="n">
        <v>0.00064008</v>
      </c>
      <c r="R1808" s="712"/>
      <c r="S1808" s="713"/>
      <c r="T1808" s="714" t="n">
        <v>1.4</v>
      </c>
      <c r="U1808" s="715"/>
      <c r="V1808" s="262" t="n">
        <f aca="false">SUM(W1808:CI1808)</f>
        <v>1</v>
      </c>
      <c r="W1808" s="243" t="n">
        <v>0</v>
      </c>
      <c r="X1808" s="243" t="n">
        <v>0</v>
      </c>
      <c r="Y1808" s="243" t="n">
        <v>0</v>
      </c>
      <c r="Z1808" s="243" t="n">
        <v>0</v>
      </c>
      <c r="AA1808" s="243" t="n">
        <v>0</v>
      </c>
      <c r="AB1808" s="243" t="n">
        <v>0</v>
      </c>
      <c r="AC1808" s="243" t="n">
        <v>0</v>
      </c>
      <c r="AD1808" s="243" t="n">
        <v>0</v>
      </c>
      <c r="AE1808" s="243" t="n">
        <v>0</v>
      </c>
      <c r="AF1808" s="243" t="n">
        <v>0</v>
      </c>
      <c r="AG1808" s="243" t="n">
        <v>0</v>
      </c>
      <c r="AH1808" s="518" t="n">
        <v>0</v>
      </c>
      <c r="AI1808" s="243" t="n">
        <v>0</v>
      </c>
      <c r="AJ1808" s="243" t="n">
        <v>0</v>
      </c>
      <c r="AK1808" s="518" t="n">
        <v>0</v>
      </c>
      <c r="AL1808" s="518" t="n">
        <v>0</v>
      </c>
      <c r="AM1808" s="518" t="n">
        <v>0</v>
      </c>
      <c r="AN1808" s="518" t="n">
        <v>0</v>
      </c>
      <c r="AO1808" s="518" t="n">
        <v>0</v>
      </c>
      <c r="AP1808" s="518" t="n">
        <v>0</v>
      </c>
      <c r="AQ1808" s="518" t="n">
        <v>0</v>
      </c>
      <c r="AR1808" s="518" t="n">
        <v>0</v>
      </c>
      <c r="AS1808" s="518" t="n">
        <v>0</v>
      </c>
      <c r="AT1808" s="518" t="n">
        <v>0</v>
      </c>
      <c r="AU1808" s="518" t="n">
        <v>0</v>
      </c>
      <c r="AV1808" s="518" t="n">
        <v>0</v>
      </c>
      <c r="AW1808" s="518" t="n">
        <v>0</v>
      </c>
      <c r="AX1808" s="518" t="n">
        <v>0</v>
      </c>
      <c r="AY1808" s="518" t="n">
        <v>0</v>
      </c>
      <c r="AZ1808" s="518" t="n">
        <v>0</v>
      </c>
      <c r="BA1808" s="518" t="n">
        <v>0</v>
      </c>
      <c r="BB1808" s="518" t="n">
        <v>0</v>
      </c>
      <c r="BC1808" s="518" t="n">
        <v>0</v>
      </c>
      <c r="BD1808" s="518" t="n">
        <v>0</v>
      </c>
      <c r="BE1808" s="518" t="n">
        <v>0</v>
      </c>
      <c r="BF1808" s="518" t="n">
        <v>0</v>
      </c>
      <c r="BG1808" s="518" t="n">
        <v>0</v>
      </c>
      <c r="BH1808" s="518" t="n">
        <v>0</v>
      </c>
      <c r="BI1808" s="518" t="n">
        <v>0</v>
      </c>
      <c r="BJ1808" s="518"/>
      <c r="BK1808" s="518"/>
      <c r="BL1808" s="518" t="n">
        <v>0</v>
      </c>
      <c r="BM1808" s="518"/>
      <c r="BN1808" s="518"/>
      <c r="BO1808" s="518"/>
      <c r="BP1808" s="518"/>
      <c r="BQ1808" s="518"/>
      <c r="BR1808" s="518"/>
      <c r="BS1808" s="518"/>
      <c r="BT1808" s="518"/>
      <c r="BU1808" s="518"/>
      <c r="BV1808" s="518" t="n">
        <v>0</v>
      </c>
      <c r="BW1808" s="518" t="n">
        <v>0</v>
      </c>
      <c r="BX1808" s="518" t="n">
        <v>0</v>
      </c>
      <c r="BY1808" s="518" t="n">
        <v>0</v>
      </c>
      <c r="BZ1808" s="518" t="n">
        <v>0</v>
      </c>
      <c r="CA1808" s="518" t="n">
        <v>0</v>
      </c>
      <c r="CB1808" s="518" t="n">
        <v>0</v>
      </c>
      <c r="CC1808" s="518" t="n">
        <v>0</v>
      </c>
      <c r="CD1808" s="518" t="n">
        <v>0</v>
      </c>
      <c r="CE1808" s="518" t="n">
        <v>0</v>
      </c>
      <c r="CF1808" s="518" t="n">
        <v>1</v>
      </c>
      <c r="CG1808" s="518" t="n">
        <v>0</v>
      </c>
      <c r="CH1808" s="518"/>
      <c r="CI1808" s="716"/>
      <c r="CL1808" s="48" t="n">
        <v>0</v>
      </c>
      <c r="CM1808" s="48" t="n">
        <f aca="false">CL1808-V1808</f>
        <v>-1</v>
      </c>
      <c r="CN1808" s="702" t="n">
        <f aca="false">SUM(CO1808:DR1808)</f>
        <v>0</v>
      </c>
      <c r="CO1808" s="703" t="n">
        <v>0</v>
      </c>
      <c r="CP1808" s="703"/>
      <c r="CQ1808" s="703" t="n">
        <v>0</v>
      </c>
      <c r="CR1808" s="703"/>
      <c r="CS1808" s="703" t="n">
        <v>0</v>
      </c>
      <c r="CT1808" s="703" t="n">
        <v>0</v>
      </c>
      <c r="CU1808" s="703"/>
      <c r="CV1808" s="703"/>
      <c r="CW1808" s="703"/>
      <c r="CX1808" s="703" t="n">
        <v>0</v>
      </c>
      <c r="CY1808" s="703" t="n">
        <v>0</v>
      </c>
      <c r="CZ1808" s="703" t="n">
        <v>0</v>
      </c>
      <c r="DA1808" s="703"/>
      <c r="DB1808" s="703"/>
      <c r="DC1808" s="703"/>
      <c r="DD1808" s="703"/>
      <c r="DE1808" s="703" t="n">
        <v>0</v>
      </c>
      <c r="DF1808" s="703"/>
      <c r="DG1808" s="703" t="n">
        <v>0</v>
      </c>
      <c r="DH1808" s="703" t="n">
        <v>0</v>
      </c>
      <c r="DI1808" s="703" t="n">
        <v>0</v>
      </c>
      <c r="DJ1808" s="703" t="n">
        <v>0</v>
      </c>
      <c r="DK1808" s="703" t="n">
        <v>0</v>
      </c>
      <c r="DL1808" s="703" t="n">
        <v>0</v>
      </c>
      <c r="DM1808" s="703"/>
      <c r="DN1808" s="703"/>
      <c r="DO1808" s="703"/>
      <c r="DP1808" s="703"/>
      <c r="DQ1808" s="703"/>
      <c r="DR1808" s="703"/>
      <c r="DS1808" s="704" t="n">
        <f aca="false">CN1808-V1808</f>
        <v>-1</v>
      </c>
      <c r="DT1808" s="553"/>
      <c r="DU1808" s="48"/>
    </row>
    <row r="1809" customFormat="false" ht="15" hidden="false" customHeight="true" outlineLevel="0" collapsed="false">
      <c r="A1809" s="705" t="n">
        <f aca="false">A1808+1</f>
        <v>1800</v>
      </c>
      <c r="B1809" s="706" t="s">
        <v>2495</v>
      </c>
      <c r="C1809" s="706" t="s">
        <v>430</v>
      </c>
      <c r="D1809" s="706" t="s">
        <v>427</v>
      </c>
      <c r="E1809" s="243" t="n">
        <f aca="false">COUNTIF($G$10:$G$1856,$G1809)</f>
        <v>1</v>
      </c>
      <c r="F1809" s="706"/>
      <c r="G1809" s="706" t="s">
        <v>3885</v>
      </c>
      <c r="H1809" s="707" t="s">
        <v>2502</v>
      </c>
      <c r="I1809" s="708" t="s">
        <v>932</v>
      </c>
      <c r="J1809" s="707" t="s">
        <v>305</v>
      </c>
      <c r="K1809" s="709" t="n">
        <v>0</v>
      </c>
      <c r="L1809" s="707" t="s">
        <v>304</v>
      </c>
      <c r="M1809" s="708" t="s">
        <v>933</v>
      </c>
      <c r="N1809" s="710" t="s">
        <v>934</v>
      </c>
      <c r="O1809" s="512" t="n">
        <v>1</v>
      </c>
      <c r="P1809" s="512" t="n">
        <v>1</v>
      </c>
      <c r="Q1809" s="711" t="n">
        <v>0.01006</v>
      </c>
      <c r="R1809" s="712"/>
      <c r="S1809" s="713"/>
      <c r="T1809" s="714" t="n">
        <v>19.9</v>
      </c>
      <c r="U1809" s="715"/>
      <c r="V1809" s="262" t="n">
        <f aca="false">SUM(W1809:CI1809)</f>
        <v>0</v>
      </c>
      <c r="W1809" s="243" t="n">
        <v>0</v>
      </c>
      <c r="X1809" s="243" t="n">
        <v>0</v>
      </c>
      <c r="Y1809" s="243" t="n">
        <v>0</v>
      </c>
      <c r="Z1809" s="243" t="n">
        <v>0</v>
      </c>
      <c r="AA1809" s="243" t="n">
        <v>0</v>
      </c>
      <c r="AB1809" s="243" t="n">
        <v>0</v>
      </c>
      <c r="AC1809" s="243" t="n">
        <v>0</v>
      </c>
      <c r="AD1809" s="243" t="n">
        <v>0</v>
      </c>
      <c r="AE1809" s="243" t="n">
        <v>0</v>
      </c>
      <c r="AF1809" s="243" t="n">
        <v>0</v>
      </c>
      <c r="AG1809" s="243" t="n">
        <v>0</v>
      </c>
      <c r="AH1809" s="518" t="n">
        <v>0</v>
      </c>
      <c r="AI1809" s="243" t="n">
        <v>0</v>
      </c>
      <c r="AJ1809" s="243" t="n">
        <v>0</v>
      </c>
      <c r="AK1809" s="518" t="n">
        <v>0</v>
      </c>
      <c r="AL1809" s="518" t="n">
        <v>0</v>
      </c>
      <c r="AM1809" s="518" t="n">
        <v>0</v>
      </c>
      <c r="AN1809" s="518" t="n">
        <v>0</v>
      </c>
      <c r="AO1809" s="518" t="n">
        <v>0</v>
      </c>
      <c r="AP1809" s="518" t="n">
        <v>0</v>
      </c>
      <c r="AQ1809" s="518" t="n">
        <v>0</v>
      </c>
      <c r="AR1809" s="518" t="n">
        <v>0</v>
      </c>
      <c r="AS1809" s="518" t="n">
        <v>0</v>
      </c>
      <c r="AT1809" s="518" t="n">
        <v>0</v>
      </c>
      <c r="AU1809" s="518" t="n">
        <v>0</v>
      </c>
      <c r="AV1809" s="518" t="n">
        <v>0</v>
      </c>
      <c r="AW1809" s="518" t="n">
        <v>0</v>
      </c>
      <c r="AX1809" s="518" t="n">
        <v>0</v>
      </c>
      <c r="AY1809" s="518" t="n">
        <v>0</v>
      </c>
      <c r="AZ1809" s="518" t="n">
        <v>0</v>
      </c>
      <c r="BA1809" s="518" t="n">
        <v>0</v>
      </c>
      <c r="BB1809" s="518" t="n">
        <v>0</v>
      </c>
      <c r="BC1809" s="518" t="n">
        <v>0</v>
      </c>
      <c r="BD1809" s="518" t="n">
        <v>0</v>
      </c>
      <c r="BE1809" s="518" t="n">
        <v>0</v>
      </c>
      <c r="BF1809" s="518" t="n">
        <v>0</v>
      </c>
      <c r="BG1809" s="518" t="n">
        <v>0</v>
      </c>
      <c r="BH1809" s="518" t="n">
        <v>0</v>
      </c>
      <c r="BI1809" s="518" t="n">
        <v>0</v>
      </c>
      <c r="BJ1809" s="518"/>
      <c r="BK1809" s="518"/>
      <c r="BL1809" s="518" t="n">
        <v>0</v>
      </c>
      <c r="BM1809" s="518"/>
      <c r="BN1809" s="518"/>
      <c r="BO1809" s="518"/>
      <c r="BP1809" s="518"/>
      <c r="BQ1809" s="518"/>
      <c r="BR1809" s="518"/>
      <c r="BS1809" s="518"/>
      <c r="BT1809" s="518"/>
      <c r="BU1809" s="518"/>
      <c r="BV1809" s="518" t="n">
        <v>0</v>
      </c>
      <c r="BW1809" s="518" t="n">
        <v>0</v>
      </c>
      <c r="BX1809" s="518" t="n">
        <v>0</v>
      </c>
      <c r="BY1809" s="518" t="n">
        <v>0</v>
      </c>
      <c r="BZ1809" s="518" t="n">
        <v>0</v>
      </c>
      <c r="CA1809" s="518" t="n">
        <v>0</v>
      </c>
      <c r="CB1809" s="518" t="n">
        <v>0</v>
      </c>
      <c r="CC1809" s="518" t="n">
        <v>0</v>
      </c>
      <c r="CD1809" s="518" t="n">
        <v>0</v>
      </c>
      <c r="CE1809" s="518" t="n">
        <v>0</v>
      </c>
      <c r="CF1809" s="518" t="n">
        <v>0</v>
      </c>
      <c r="CG1809" s="518" t="n">
        <v>0</v>
      </c>
      <c r="CH1809" s="518"/>
      <c r="CI1809" s="716"/>
      <c r="CL1809" s="48" t="n">
        <v>0</v>
      </c>
      <c r="CM1809" s="48" t="n">
        <f aca="false">CL1809-V1809</f>
        <v>0</v>
      </c>
      <c r="CN1809" s="702" t="n">
        <f aca="false">SUM(CO1809:DR1809)</f>
        <v>0</v>
      </c>
      <c r="CO1809" s="703" t="n">
        <v>0</v>
      </c>
      <c r="CP1809" s="703"/>
      <c r="CQ1809" s="703" t="n">
        <v>0</v>
      </c>
      <c r="CR1809" s="703"/>
      <c r="CS1809" s="703" t="n">
        <v>0</v>
      </c>
      <c r="CT1809" s="703" t="n">
        <v>0</v>
      </c>
      <c r="CU1809" s="703"/>
      <c r="CV1809" s="703"/>
      <c r="CW1809" s="703"/>
      <c r="CX1809" s="703" t="n">
        <v>0</v>
      </c>
      <c r="CY1809" s="703" t="n">
        <v>0</v>
      </c>
      <c r="CZ1809" s="703" t="n">
        <v>0</v>
      </c>
      <c r="DA1809" s="703"/>
      <c r="DB1809" s="703"/>
      <c r="DC1809" s="703"/>
      <c r="DD1809" s="703"/>
      <c r="DE1809" s="703" t="n">
        <v>0</v>
      </c>
      <c r="DF1809" s="703"/>
      <c r="DG1809" s="703" t="n">
        <v>0</v>
      </c>
      <c r="DH1809" s="703" t="n">
        <v>0</v>
      </c>
      <c r="DI1809" s="703" t="n">
        <v>0</v>
      </c>
      <c r="DJ1809" s="703" t="n">
        <v>0</v>
      </c>
      <c r="DK1809" s="703" t="n">
        <v>0</v>
      </c>
      <c r="DL1809" s="703" t="n">
        <v>0</v>
      </c>
      <c r="DM1809" s="703"/>
      <c r="DN1809" s="703"/>
      <c r="DO1809" s="703"/>
      <c r="DP1809" s="703"/>
      <c r="DQ1809" s="703"/>
      <c r="DR1809" s="703"/>
      <c r="DS1809" s="704" t="n">
        <f aca="false">CN1809-V1809</f>
        <v>0</v>
      </c>
      <c r="DT1809" s="553"/>
      <c r="DU1809" s="48"/>
    </row>
    <row r="1810" customFormat="false" ht="15" hidden="false" customHeight="true" outlineLevel="0" collapsed="false">
      <c r="A1810" s="705" t="n">
        <f aca="false">A1809+1</f>
        <v>1801</v>
      </c>
      <c r="B1810" s="706" t="s">
        <v>2495</v>
      </c>
      <c r="C1810" s="706" t="s">
        <v>430</v>
      </c>
      <c r="D1810" s="706" t="s">
        <v>427</v>
      </c>
      <c r="E1810" s="243" t="n">
        <f aca="false">COUNTIF($G$10:$G$1856,$G1810)</f>
        <v>1</v>
      </c>
      <c r="F1810" s="706"/>
      <c r="G1810" s="706" t="s">
        <v>3886</v>
      </c>
      <c r="H1810" s="707" t="s">
        <v>2504</v>
      </c>
      <c r="I1810" s="708" t="s">
        <v>1027</v>
      </c>
      <c r="J1810" s="707" t="s">
        <v>305</v>
      </c>
      <c r="K1810" s="709" t="n">
        <v>0</v>
      </c>
      <c r="L1810" s="707" t="s">
        <v>304</v>
      </c>
      <c r="M1810" s="708" t="s">
        <v>1028</v>
      </c>
      <c r="N1810" s="710" t="s">
        <v>934</v>
      </c>
      <c r="O1810" s="512" t="n">
        <v>1</v>
      </c>
      <c r="P1810" s="512" t="n">
        <v>1</v>
      </c>
      <c r="Q1810" s="711" t="n">
        <v>0.0091</v>
      </c>
      <c r="R1810" s="712"/>
      <c r="S1810" s="713"/>
      <c r="T1810" s="714" t="n">
        <v>18</v>
      </c>
      <c r="U1810" s="715"/>
      <c r="V1810" s="262" t="n">
        <f aca="false">SUM(W1810:CI1810)</f>
        <v>0</v>
      </c>
      <c r="W1810" s="243" t="n">
        <v>0</v>
      </c>
      <c r="X1810" s="243" t="n">
        <v>0</v>
      </c>
      <c r="Y1810" s="243" t="n">
        <v>0</v>
      </c>
      <c r="Z1810" s="243" t="n">
        <v>0</v>
      </c>
      <c r="AA1810" s="243" t="n">
        <v>0</v>
      </c>
      <c r="AB1810" s="243" t="n">
        <v>0</v>
      </c>
      <c r="AC1810" s="243" t="n">
        <v>0</v>
      </c>
      <c r="AD1810" s="243" t="n">
        <v>0</v>
      </c>
      <c r="AE1810" s="243" t="n">
        <v>0</v>
      </c>
      <c r="AF1810" s="243" t="n">
        <v>0</v>
      </c>
      <c r="AG1810" s="243" t="n">
        <v>0</v>
      </c>
      <c r="AH1810" s="518" t="n">
        <v>0</v>
      </c>
      <c r="AI1810" s="243" t="n">
        <v>0</v>
      </c>
      <c r="AJ1810" s="243" t="n">
        <v>0</v>
      </c>
      <c r="AK1810" s="518" t="n">
        <v>0</v>
      </c>
      <c r="AL1810" s="518" t="n">
        <v>0</v>
      </c>
      <c r="AM1810" s="518" t="n">
        <v>0</v>
      </c>
      <c r="AN1810" s="518" t="n">
        <v>0</v>
      </c>
      <c r="AO1810" s="518" t="n">
        <v>0</v>
      </c>
      <c r="AP1810" s="518" t="n">
        <v>0</v>
      </c>
      <c r="AQ1810" s="518" t="n">
        <v>0</v>
      </c>
      <c r="AR1810" s="518" t="n">
        <v>0</v>
      </c>
      <c r="AS1810" s="518" t="n">
        <v>0</v>
      </c>
      <c r="AT1810" s="518" t="n">
        <v>0</v>
      </c>
      <c r="AU1810" s="518" t="n">
        <v>0</v>
      </c>
      <c r="AV1810" s="518" t="n">
        <v>0</v>
      </c>
      <c r="AW1810" s="518" t="n">
        <v>0</v>
      </c>
      <c r="AX1810" s="518" t="n">
        <v>0</v>
      </c>
      <c r="AY1810" s="518" t="n">
        <v>0</v>
      </c>
      <c r="AZ1810" s="518" t="n">
        <v>0</v>
      </c>
      <c r="BA1810" s="518" t="n">
        <v>0</v>
      </c>
      <c r="BB1810" s="518" t="n">
        <v>0</v>
      </c>
      <c r="BC1810" s="518" t="n">
        <v>0</v>
      </c>
      <c r="BD1810" s="518" t="n">
        <v>0</v>
      </c>
      <c r="BE1810" s="518" t="n">
        <v>0</v>
      </c>
      <c r="BF1810" s="518" t="n">
        <v>0</v>
      </c>
      <c r="BG1810" s="518" t="n">
        <v>0</v>
      </c>
      <c r="BH1810" s="518" t="n">
        <v>0</v>
      </c>
      <c r="BI1810" s="518" t="n">
        <v>0</v>
      </c>
      <c r="BJ1810" s="518"/>
      <c r="BK1810" s="518"/>
      <c r="BL1810" s="518" t="n">
        <v>0</v>
      </c>
      <c r="BM1810" s="518"/>
      <c r="BN1810" s="518"/>
      <c r="BO1810" s="518"/>
      <c r="BP1810" s="518"/>
      <c r="BQ1810" s="518"/>
      <c r="BR1810" s="518"/>
      <c r="BS1810" s="518"/>
      <c r="BT1810" s="518"/>
      <c r="BU1810" s="518"/>
      <c r="BV1810" s="518" t="n">
        <v>0</v>
      </c>
      <c r="BW1810" s="518" t="n">
        <v>0</v>
      </c>
      <c r="BX1810" s="518" t="n">
        <v>0</v>
      </c>
      <c r="BY1810" s="518" t="n">
        <v>0</v>
      </c>
      <c r="BZ1810" s="518" t="n">
        <v>0</v>
      </c>
      <c r="CA1810" s="518" t="n">
        <v>0</v>
      </c>
      <c r="CB1810" s="518" t="n">
        <v>0</v>
      </c>
      <c r="CC1810" s="518" t="n">
        <v>0</v>
      </c>
      <c r="CD1810" s="518" t="n">
        <v>0</v>
      </c>
      <c r="CE1810" s="518" t="n">
        <v>0</v>
      </c>
      <c r="CF1810" s="518" t="n">
        <v>0</v>
      </c>
      <c r="CG1810" s="518" t="n">
        <v>0</v>
      </c>
      <c r="CH1810" s="518"/>
      <c r="CI1810" s="716"/>
      <c r="CL1810" s="48" t="n">
        <v>0</v>
      </c>
      <c r="CM1810" s="48" t="n">
        <f aca="false">CL1810-V1810</f>
        <v>0</v>
      </c>
      <c r="CN1810" s="702" t="n">
        <f aca="false">SUM(CO1810:DR1810)</f>
        <v>0</v>
      </c>
      <c r="CO1810" s="703" t="n">
        <v>0</v>
      </c>
      <c r="CP1810" s="703"/>
      <c r="CQ1810" s="703" t="n">
        <v>0</v>
      </c>
      <c r="CR1810" s="703"/>
      <c r="CS1810" s="703" t="n">
        <v>0</v>
      </c>
      <c r="CT1810" s="703" t="n">
        <v>0</v>
      </c>
      <c r="CU1810" s="703"/>
      <c r="CV1810" s="703"/>
      <c r="CW1810" s="703"/>
      <c r="CX1810" s="703" t="n">
        <v>0</v>
      </c>
      <c r="CY1810" s="703" t="n">
        <v>0</v>
      </c>
      <c r="CZ1810" s="703" t="n">
        <v>0</v>
      </c>
      <c r="DA1810" s="703"/>
      <c r="DB1810" s="703"/>
      <c r="DC1810" s="703"/>
      <c r="DD1810" s="703"/>
      <c r="DE1810" s="703" t="n">
        <v>0</v>
      </c>
      <c r="DF1810" s="703"/>
      <c r="DG1810" s="703" t="n">
        <v>0</v>
      </c>
      <c r="DH1810" s="703" t="n">
        <v>0</v>
      </c>
      <c r="DI1810" s="703" t="n">
        <v>0</v>
      </c>
      <c r="DJ1810" s="703" t="n">
        <v>0</v>
      </c>
      <c r="DK1810" s="703" t="n">
        <v>0</v>
      </c>
      <c r="DL1810" s="703" t="n">
        <v>0</v>
      </c>
      <c r="DM1810" s="703"/>
      <c r="DN1810" s="703"/>
      <c r="DO1810" s="703"/>
      <c r="DP1810" s="703"/>
      <c r="DQ1810" s="703"/>
      <c r="DR1810" s="703"/>
      <c r="DS1810" s="704" t="n">
        <f aca="false">CN1810-V1810</f>
        <v>0</v>
      </c>
      <c r="DT1810" s="553"/>
      <c r="DU1810" s="48"/>
    </row>
    <row r="1811" customFormat="false" ht="15" hidden="false" customHeight="true" outlineLevel="0" collapsed="false">
      <c r="A1811" s="705" t="n">
        <f aca="false">A1810+1</f>
        <v>1802</v>
      </c>
      <c r="B1811" s="706" t="s">
        <v>2495</v>
      </c>
      <c r="C1811" s="706" t="s">
        <v>430</v>
      </c>
      <c r="D1811" s="706" t="s">
        <v>427</v>
      </c>
      <c r="E1811" s="243" t="n">
        <f aca="false">COUNTIF($G$10:$G$1856,$G1811)</f>
        <v>1</v>
      </c>
      <c r="F1811" s="706"/>
      <c r="G1811" s="706" t="s">
        <v>3887</v>
      </c>
      <c r="H1811" s="707" t="s">
        <v>2506</v>
      </c>
      <c r="I1811" s="708" t="s">
        <v>1031</v>
      </c>
      <c r="J1811" s="707" t="s">
        <v>305</v>
      </c>
      <c r="K1811" s="709" t="n">
        <v>0</v>
      </c>
      <c r="L1811" s="707" t="s">
        <v>304</v>
      </c>
      <c r="M1811" s="708" t="s">
        <v>1032</v>
      </c>
      <c r="N1811" s="710" t="s">
        <v>934</v>
      </c>
      <c r="O1811" s="512" t="n">
        <v>1</v>
      </c>
      <c r="P1811" s="512" t="n">
        <v>1</v>
      </c>
      <c r="Q1811" s="711" t="n">
        <v>0.0091</v>
      </c>
      <c r="R1811" s="712"/>
      <c r="S1811" s="713"/>
      <c r="T1811" s="714" t="n">
        <v>18</v>
      </c>
      <c r="U1811" s="715"/>
      <c r="V1811" s="262" t="n">
        <f aca="false">SUM(W1811:CI1811)</f>
        <v>0</v>
      </c>
      <c r="W1811" s="243" t="n">
        <v>0</v>
      </c>
      <c r="X1811" s="243" t="n">
        <v>0</v>
      </c>
      <c r="Y1811" s="243" t="n">
        <v>0</v>
      </c>
      <c r="Z1811" s="243" t="n">
        <v>0</v>
      </c>
      <c r="AA1811" s="243" t="n">
        <v>0</v>
      </c>
      <c r="AB1811" s="243" t="n">
        <v>0</v>
      </c>
      <c r="AC1811" s="243" t="n">
        <v>0</v>
      </c>
      <c r="AD1811" s="243" t="n">
        <v>0</v>
      </c>
      <c r="AE1811" s="243" t="n">
        <v>0</v>
      </c>
      <c r="AF1811" s="243" t="n">
        <v>0</v>
      </c>
      <c r="AG1811" s="243" t="n">
        <v>0</v>
      </c>
      <c r="AH1811" s="518" t="n">
        <v>0</v>
      </c>
      <c r="AI1811" s="243" t="n">
        <v>0</v>
      </c>
      <c r="AJ1811" s="243" t="n">
        <v>0</v>
      </c>
      <c r="AK1811" s="518" t="n">
        <v>0</v>
      </c>
      <c r="AL1811" s="518" t="n">
        <v>0</v>
      </c>
      <c r="AM1811" s="518" t="n">
        <v>0</v>
      </c>
      <c r="AN1811" s="518" t="n">
        <v>0</v>
      </c>
      <c r="AO1811" s="518" t="n">
        <v>0</v>
      </c>
      <c r="AP1811" s="518" t="n">
        <v>0</v>
      </c>
      <c r="AQ1811" s="518" t="n">
        <v>0</v>
      </c>
      <c r="AR1811" s="518" t="n">
        <v>0</v>
      </c>
      <c r="AS1811" s="518" t="n">
        <v>0</v>
      </c>
      <c r="AT1811" s="518" t="n">
        <v>0</v>
      </c>
      <c r="AU1811" s="518" t="n">
        <v>0</v>
      </c>
      <c r="AV1811" s="518" t="n">
        <v>0</v>
      </c>
      <c r="AW1811" s="518" t="n">
        <v>0</v>
      </c>
      <c r="AX1811" s="518" t="n">
        <v>0</v>
      </c>
      <c r="AY1811" s="518" t="n">
        <v>0</v>
      </c>
      <c r="AZ1811" s="518" t="n">
        <v>0</v>
      </c>
      <c r="BA1811" s="518" t="n">
        <v>0</v>
      </c>
      <c r="BB1811" s="518" t="n">
        <v>0</v>
      </c>
      <c r="BC1811" s="518" t="n">
        <v>0</v>
      </c>
      <c r="BD1811" s="518" t="n">
        <v>0</v>
      </c>
      <c r="BE1811" s="518" t="n">
        <v>0</v>
      </c>
      <c r="BF1811" s="518" t="n">
        <v>0</v>
      </c>
      <c r="BG1811" s="518" t="n">
        <v>0</v>
      </c>
      <c r="BH1811" s="518" t="n">
        <v>0</v>
      </c>
      <c r="BI1811" s="518" t="n">
        <v>0</v>
      </c>
      <c r="BJ1811" s="518"/>
      <c r="BK1811" s="518"/>
      <c r="BL1811" s="518" t="n">
        <v>0</v>
      </c>
      <c r="BM1811" s="518"/>
      <c r="BN1811" s="518"/>
      <c r="BO1811" s="518"/>
      <c r="BP1811" s="518"/>
      <c r="BQ1811" s="518"/>
      <c r="BR1811" s="518"/>
      <c r="BS1811" s="518"/>
      <c r="BT1811" s="518"/>
      <c r="BU1811" s="518"/>
      <c r="BV1811" s="518" t="n">
        <v>0</v>
      </c>
      <c r="BW1811" s="518" t="n">
        <v>0</v>
      </c>
      <c r="BX1811" s="518" t="n">
        <v>0</v>
      </c>
      <c r="BY1811" s="518" t="n">
        <v>0</v>
      </c>
      <c r="BZ1811" s="518" t="n">
        <v>0</v>
      </c>
      <c r="CA1811" s="518" t="n">
        <v>0</v>
      </c>
      <c r="CB1811" s="518" t="n">
        <v>0</v>
      </c>
      <c r="CC1811" s="518" t="n">
        <v>0</v>
      </c>
      <c r="CD1811" s="518" t="n">
        <v>0</v>
      </c>
      <c r="CE1811" s="518" t="n">
        <v>0</v>
      </c>
      <c r="CF1811" s="518" t="n">
        <v>0</v>
      </c>
      <c r="CG1811" s="518" t="n">
        <v>0</v>
      </c>
      <c r="CH1811" s="518"/>
      <c r="CI1811" s="716"/>
      <c r="CL1811" s="48" t="n">
        <v>0</v>
      </c>
      <c r="CM1811" s="48" t="n">
        <f aca="false">CL1811-V1811</f>
        <v>0</v>
      </c>
      <c r="CN1811" s="702" t="n">
        <f aca="false">SUM(CO1811:DR1811)</f>
        <v>0</v>
      </c>
      <c r="CO1811" s="703" t="n">
        <v>0</v>
      </c>
      <c r="CP1811" s="703"/>
      <c r="CQ1811" s="703" t="n">
        <v>0</v>
      </c>
      <c r="CR1811" s="703"/>
      <c r="CS1811" s="703" t="n">
        <v>0</v>
      </c>
      <c r="CT1811" s="703" t="n">
        <v>0</v>
      </c>
      <c r="CU1811" s="703"/>
      <c r="CV1811" s="703"/>
      <c r="CW1811" s="703"/>
      <c r="CX1811" s="703" t="n">
        <v>0</v>
      </c>
      <c r="CY1811" s="703" t="n">
        <v>0</v>
      </c>
      <c r="CZ1811" s="703" t="n">
        <v>0</v>
      </c>
      <c r="DA1811" s="703"/>
      <c r="DB1811" s="703"/>
      <c r="DC1811" s="703"/>
      <c r="DD1811" s="703"/>
      <c r="DE1811" s="703" t="n">
        <v>0</v>
      </c>
      <c r="DF1811" s="703"/>
      <c r="DG1811" s="703" t="n">
        <v>0</v>
      </c>
      <c r="DH1811" s="703" t="n">
        <v>0</v>
      </c>
      <c r="DI1811" s="703" t="n">
        <v>0</v>
      </c>
      <c r="DJ1811" s="703" t="n">
        <v>0</v>
      </c>
      <c r="DK1811" s="703" t="n">
        <v>0</v>
      </c>
      <c r="DL1811" s="703" t="n">
        <v>0</v>
      </c>
      <c r="DM1811" s="703"/>
      <c r="DN1811" s="703"/>
      <c r="DO1811" s="703"/>
      <c r="DP1811" s="703"/>
      <c r="DQ1811" s="703"/>
      <c r="DR1811" s="703"/>
      <c r="DS1811" s="704" t="n">
        <f aca="false">CN1811-V1811</f>
        <v>0</v>
      </c>
      <c r="DT1811" s="553"/>
      <c r="DU1811" s="48"/>
    </row>
    <row r="1812" customFormat="false" ht="15" hidden="false" customHeight="true" outlineLevel="0" collapsed="false">
      <c r="A1812" s="705" t="n">
        <f aca="false">A1811+1</f>
        <v>1803</v>
      </c>
      <c r="B1812" s="706" t="s">
        <v>2495</v>
      </c>
      <c r="C1812" s="706" t="s">
        <v>430</v>
      </c>
      <c r="D1812" s="706" t="s">
        <v>427</v>
      </c>
      <c r="E1812" s="243" t="n">
        <f aca="false">COUNTIF($G$10:$G$1856,$G1812)</f>
        <v>1</v>
      </c>
      <c r="F1812" s="706"/>
      <c r="G1812" s="706" t="s">
        <v>3888</v>
      </c>
      <c r="H1812" s="707" t="s">
        <v>2508</v>
      </c>
      <c r="I1812" s="708" t="s">
        <v>1908</v>
      </c>
      <c r="J1812" s="707" t="s">
        <v>305</v>
      </c>
      <c r="K1812" s="709" t="n">
        <v>0</v>
      </c>
      <c r="L1812" s="707" t="s">
        <v>304</v>
      </c>
      <c r="M1812" s="708" t="s">
        <v>1183</v>
      </c>
      <c r="N1812" s="710" t="s">
        <v>934</v>
      </c>
      <c r="O1812" s="512" t="n">
        <v>1</v>
      </c>
      <c r="P1812" s="512" t="n">
        <v>1</v>
      </c>
      <c r="Q1812" s="711" t="n">
        <v>0.00517</v>
      </c>
      <c r="R1812" s="712"/>
      <c r="S1812" s="713"/>
      <c r="T1812" s="714" t="n">
        <v>10.22</v>
      </c>
      <c r="U1812" s="715"/>
      <c r="V1812" s="262" t="n">
        <f aca="false">SUM(W1812:CI1812)</f>
        <v>0</v>
      </c>
      <c r="W1812" s="243" t="n">
        <v>0</v>
      </c>
      <c r="X1812" s="243" t="n">
        <v>0</v>
      </c>
      <c r="Y1812" s="243" t="n">
        <v>0</v>
      </c>
      <c r="Z1812" s="243" t="n">
        <v>0</v>
      </c>
      <c r="AA1812" s="243" t="n">
        <v>0</v>
      </c>
      <c r="AB1812" s="243" t="n">
        <v>0</v>
      </c>
      <c r="AC1812" s="243" t="n">
        <v>0</v>
      </c>
      <c r="AD1812" s="243" t="n">
        <v>0</v>
      </c>
      <c r="AE1812" s="243" t="n">
        <v>0</v>
      </c>
      <c r="AF1812" s="243" t="n">
        <v>0</v>
      </c>
      <c r="AG1812" s="243" t="n">
        <v>0</v>
      </c>
      <c r="AH1812" s="518" t="n">
        <v>0</v>
      </c>
      <c r="AI1812" s="243" t="n">
        <v>0</v>
      </c>
      <c r="AJ1812" s="243" t="n">
        <v>0</v>
      </c>
      <c r="AK1812" s="518" t="n">
        <v>0</v>
      </c>
      <c r="AL1812" s="518" t="n">
        <v>0</v>
      </c>
      <c r="AM1812" s="518" t="n">
        <v>0</v>
      </c>
      <c r="AN1812" s="518" t="n">
        <v>0</v>
      </c>
      <c r="AO1812" s="518" t="n">
        <v>0</v>
      </c>
      <c r="AP1812" s="518" t="n">
        <v>0</v>
      </c>
      <c r="AQ1812" s="518" t="n">
        <v>0</v>
      </c>
      <c r="AR1812" s="518" t="n">
        <v>0</v>
      </c>
      <c r="AS1812" s="518" t="n">
        <v>0</v>
      </c>
      <c r="AT1812" s="518" t="n">
        <v>0</v>
      </c>
      <c r="AU1812" s="518" t="n">
        <v>0</v>
      </c>
      <c r="AV1812" s="518" t="n">
        <v>0</v>
      </c>
      <c r="AW1812" s="518" t="n">
        <v>0</v>
      </c>
      <c r="AX1812" s="518" t="n">
        <v>0</v>
      </c>
      <c r="AY1812" s="518" t="n">
        <v>0</v>
      </c>
      <c r="AZ1812" s="518" t="n">
        <v>0</v>
      </c>
      <c r="BA1812" s="518" t="n">
        <v>0</v>
      </c>
      <c r="BB1812" s="518" t="n">
        <v>0</v>
      </c>
      <c r="BC1812" s="518" t="n">
        <v>0</v>
      </c>
      <c r="BD1812" s="518" t="n">
        <v>0</v>
      </c>
      <c r="BE1812" s="518" t="n">
        <v>0</v>
      </c>
      <c r="BF1812" s="518" t="n">
        <v>0</v>
      </c>
      <c r="BG1812" s="518" t="n">
        <v>0</v>
      </c>
      <c r="BH1812" s="518" t="n">
        <v>0</v>
      </c>
      <c r="BI1812" s="518" t="n">
        <v>0</v>
      </c>
      <c r="BJ1812" s="518"/>
      <c r="BK1812" s="518"/>
      <c r="BL1812" s="518" t="n">
        <v>0</v>
      </c>
      <c r="BM1812" s="518"/>
      <c r="BN1812" s="518"/>
      <c r="BO1812" s="518"/>
      <c r="BP1812" s="518"/>
      <c r="BQ1812" s="518"/>
      <c r="BR1812" s="518"/>
      <c r="BS1812" s="518"/>
      <c r="BT1812" s="518"/>
      <c r="BU1812" s="518"/>
      <c r="BV1812" s="518" t="n">
        <v>0</v>
      </c>
      <c r="BW1812" s="518" t="n">
        <v>0</v>
      </c>
      <c r="BX1812" s="518" t="n">
        <v>0</v>
      </c>
      <c r="BY1812" s="518" t="n">
        <v>0</v>
      </c>
      <c r="BZ1812" s="518" t="n">
        <v>0</v>
      </c>
      <c r="CA1812" s="518" t="n">
        <v>0</v>
      </c>
      <c r="CB1812" s="518" t="n">
        <v>0</v>
      </c>
      <c r="CC1812" s="518" t="n">
        <v>0</v>
      </c>
      <c r="CD1812" s="518" t="n">
        <v>0</v>
      </c>
      <c r="CE1812" s="518" t="n">
        <v>0</v>
      </c>
      <c r="CF1812" s="518" t="n">
        <v>0</v>
      </c>
      <c r="CG1812" s="518" t="n">
        <v>0</v>
      </c>
      <c r="CH1812" s="518"/>
      <c r="CI1812" s="716"/>
      <c r="CL1812" s="48" t="n">
        <v>0</v>
      </c>
      <c r="CM1812" s="48" t="n">
        <f aca="false">CL1812-V1812</f>
        <v>0</v>
      </c>
      <c r="CN1812" s="702" t="n">
        <f aca="false">SUM(CO1812:DR1812)</f>
        <v>0</v>
      </c>
      <c r="CO1812" s="703" t="n">
        <v>0</v>
      </c>
      <c r="CP1812" s="703"/>
      <c r="CQ1812" s="703" t="n">
        <v>0</v>
      </c>
      <c r="CR1812" s="703"/>
      <c r="CS1812" s="703" t="n">
        <v>0</v>
      </c>
      <c r="CT1812" s="703" t="n">
        <v>0</v>
      </c>
      <c r="CU1812" s="703"/>
      <c r="CV1812" s="703"/>
      <c r="CW1812" s="703"/>
      <c r="CX1812" s="703" t="n">
        <v>0</v>
      </c>
      <c r="CY1812" s="703" t="n">
        <v>0</v>
      </c>
      <c r="CZ1812" s="703" t="n">
        <v>0</v>
      </c>
      <c r="DA1812" s="703"/>
      <c r="DB1812" s="703"/>
      <c r="DC1812" s="703"/>
      <c r="DD1812" s="703"/>
      <c r="DE1812" s="703" t="n">
        <v>0</v>
      </c>
      <c r="DF1812" s="703"/>
      <c r="DG1812" s="703" t="n">
        <v>0</v>
      </c>
      <c r="DH1812" s="703" t="n">
        <v>0</v>
      </c>
      <c r="DI1812" s="703" t="n">
        <v>0</v>
      </c>
      <c r="DJ1812" s="703" t="n">
        <v>0</v>
      </c>
      <c r="DK1812" s="703" t="n">
        <v>0</v>
      </c>
      <c r="DL1812" s="703" t="n">
        <v>0</v>
      </c>
      <c r="DM1812" s="703"/>
      <c r="DN1812" s="703"/>
      <c r="DO1812" s="703"/>
      <c r="DP1812" s="703"/>
      <c r="DQ1812" s="703"/>
      <c r="DR1812" s="703"/>
      <c r="DS1812" s="704" t="n">
        <f aca="false">CN1812-V1812</f>
        <v>0</v>
      </c>
      <c r="DT1812" s="553"/>
      <c r="DU1812" s="48"/>
    </row>
    <row r="1813" customFormat="false" ht="15" hidden="false" customHeight="true" outlineLevel="0" collapsed="false">
      <c r="A1813" s="705" t="n">
        <f aca="false">A1812+1</f>
        <v>1804</v>
      </c>
      <c r="B1813" s="706" t="s">
        <v>2495</v>
      </c>
      <c r="C1813" s="706" t="s">
        <v>430</v>
      </c>
      <c r="D1813" s="706" t="s">
        <v>427</v>
      </c>
      <c r="E1813" s="243" t="n">
        <f aca="false">COUNTIF($G$10:$G$1856,$G1813)</f>
        <v>1</v>
      </c>
      <c r="F1813" s="706"/>
      <c r="G1813" s="706" t="s">
        <v>3889</v>
      </c>
      <c r="H1813" s="707" t="s">
        <v>2510</v>
      </c>
      <c r="I1813" s="708" t="s">
        <v>1070</v>
      </c>
      <c r="J1813" s="707" t="s">
        <v>305</v>
      </c>
      <c r="K1813" s="709" t="n">
        <v>0</v>
      </c>
      <c r="L1813" s="707" t="s">
        <v>304</v>
      </c>
      <c r="M1813" s="708" t="s">
        <v>1071</v>
      </c>
      <c r="N1813" s="710" t="s">
        <v>934</v>
      </c>
      <c r="O1813" s="512" t="n">
        <v>1</v>
      </c>
      <c r="P1813" s="512" t="n">
        <v>1</v>
      </c>
      <c r="Q1813" s="711" t="n">
        <v>0.00345</v>
      </c>
      <c r="R1813" s="712"/>
      <c r="S1813" s="713"/>
      <c r="T1813" s="714" t="n">
        <v>6.82</v>
      </c>
      <c r="U1813" s="715"/>
      <c r="V1813" s="262" t="n">
        <f aca="false">SUM(W1813:CI1813)</f>
        <v>0</v>
      </c>
      <c r="W1813" s="243" t="n">
        <v>0</v>
      </c>
      <c r="X1813" s="243" t="n">
        <v>0</v>
      </c>
      <c r="Y1813" s="243" t="n">
        <v>0</v>
      </c>
      <c r="Z1813" s="243" t="n">
        <v>0</v>
      </c>
      <c r="AA1813" s="243" t="n">
        <v>0</v>
      </c>
      <c r="AB1813" s="243" t="n">
        <v>0</v>
      </c>
      <c r="AC1813" s="243" t="n">
        <v>0</v>
      </c>
      <c r="AD1813" s="243" t="n">
        <v>0</v>
      </c>
      <c r="AE1813" s="243" t="n">
        <v>0</v>
      </c>
      <c r="AF1813" s="243" t="n">
        <v>0</v>
      </c>
      <c r="AG1813" s="243" t="n">
        <v>0</v>
      </c>
      <c r="AH1813" s="518" t="n">
        <v>0</v>
      </c>
      <c r="AI1813" s="243" t="n">
        <v>0</v>
      </c>
      <c r="AJ1813" s="243" t="n">
        <v>0</v>
      </c>
      <c r="AK1813" s="518" t="n">
        <v>0</v>
      </c>
      <c r="AL1813" s="518" t="n">
        <v>0</v>
      </c>
      <c r="AM1813" s="518" t="n">
        <v>0</v>
      </c>
      <c r="AN1813" s="518" t="n">
        <v>0</v>
      </c>
      <c r="AO1813" s="518" t="n">
        <v>0</v>
      </c>
      <c r="AP1813" s="518" t="n">
        <v>0</v>
      </c>
      <c r="AQ1813" s="518" t="n">
        <v>0</v>
      </c>
      <c r="AR1813" s="518" t="n">
        <v>0</v>
      </c>
      <c r="AS1813" s="518" t="n">
        <v>0</v>
      </c>
      <c r="AT1813" s="518" t="n">
        <v>0</v>
      </c>
      <c r="AU1813" s="518" t="n">
        <v>0</v>
      </c>
      <c r="AV1813" s="518" t="n">
        <v>0</v>
      </c>
      <c r="AW1813" s="518" t="n">
        <v>0</v>
      </c>
      <c r="AX1813" s="518" t="n">
        <v>0</v>
      </c>
      <c r="AY1813" s="518" t="n">
        <v>0</v>
      </c>
      <c r="AZ1813" s="518" t="n">
        <v>0</v>
      </c>
      <c r="BA1813" s="518" t="n">
        <v>0</v>
      </c>
      <c r="BB1813" s="518" t="n">
        <v>0</v>
      </c>
      <c r="BC1813" s="518" t="n">
        <v>0</v>
      </c>
      <c r="BD1813" s="518" t="n">
        <v>0</v>
      </c>
      <c r="BE1813" s="518" t="n">
        <v>0</v>
      </c>
      <c r="BF1813" s="518" t="n">
        <v>0</v>
      </c>
      <c r="BG1813" s="518" t="n">
        <v>0</v>
      </c>
      <c r="BH1813" s="518" t="n">
        <v>0</v>
      </c>
      <c r="BI1813" s="518" t="n">
        <v>0</v>
      </c>
      <c r="BJ1813" s="518"/>
      <c r="BK1813" s="518"/>
      <c r="BL1813" s="518" t="n">
        <v>0</v>
      </c>
      <c r="BM1813" s="518"/>
      <c r="BN1813" s="518"/>
      <c r="BO1813" s="518"/>
      <c r="BP1813" s="518"/>
      <c r="BQ1813" s="518"/>
      <c r="BR1813" s="518"/>
      <c r="BS1813" s="518"/>
      <c r="BT1813" s="518"/>
      <c r="BU1813" s="518"/>
      <c r="BV1813" s="518" t="n">
        <v>0</v>
      </c>
      <c r="BW1813" s="518" t="n">
        <v>0</v>
      </c>
      <c r="BX1813" s="518" t="n">
        <v>0</v>
      </c>
      <c r="BY1813" s="518" t="n">
        <v>0</v>
      </c>
      <c r="BZ1813" s="518" t="n">
        <v>0</v>
      </c>
      <c r="CA1813" s="518" t="n">
        <v>0</v>
      </c>
      <c r="CB1813" s="518" t="n">
        <v>0</v>
      </c>
      <c r="CC1813" s="518" t="n">
        <v>0</v>
      </c>
      <c r="CD1813" s="518" t="n">
        <v>0</v>
      </c>
      <c r="CE1813" s="518" t="n">
        <v>0</v>
      </c>
      <c r="CF1813" s="518" t="n">
        <v>0</v>
      </c>
      <c r="CG1813" s="518" t="n">
        <v>0</v>
      </c>
      <c r="CH1813" s="518"/>
      <c r="CI1813" s="716"/>
      <c r="CL1813" s="48" t="n">
        <v>0</v>
      </c>
      <c r="CM1813" s="48" t="n">
        <f aca="false">CL1813-V1813</f>
        <v>0</v>
      </c>
      <c r="CN1813" s="702" t="n">
        <f aca="false">SUM(CO1813:DR1813)</f>
        <v>0</v>
      </c>
      <c r="CO1813" s="703" t="n">
        <v>0</v>
      </c>
      <c r="CP1813" s="703"/>
      <c r="CQ1813" s="703" t="n">
        <v>0</v>
      </c>
      <c r="CR1813" s="703"/>
      <c r="CS1813" s="703" t="n">
        <v>0</v>
      </c>
      <c r="CT1813" s="703" t="n">
        <v>0</v>
      </c>
      <c r="CU1813" s="703"/>
      <c r="CV1813" s="703"/>
      <c r="CW1813" s="703"/>
      <c r="CX1813" s="703" t="n">
        <v>0</v>
      </c>
      <c r="CY1813" s="703" t="n">
        <v>0</v>
      </c>
      <c r="CZ1813" s="703" t="n">
        <v>0</v>
      </c>
      <c r="DA1813" s="703"/>
      <c r="DB1813" s="703"/>
      <c r="DC1813" s="703"/>
      <c r="DD1813" s="703"/>
      <c r="DE1813" s="703" t="n">
        <v>0</v>
      </c>
      <c r="DF1813" s="703"/>
      <c r="DG1813" s="703" t="n">
        <v>0</v>
      </c>
      <c r="DH1813" s="703" t="n">
        <v>0</v>
      </c>
      <c r="DI1813" s="703" t="n">
        <v>0</v>
      </c>
      <c r="DJ1813" s="703" t="n">
        <v>0</v>
      </c>
      <c r="DK1813" s="703" t="n">
        <v>0</v>
      </c>
      <c r="DL1813" s="703" t="n">
        <v>0</v>
      </c>
      <c r="DM1813" s="703"/>
      <c r="DN1813" s="703"/>
      <c r="DO1813" s="703"/>
      <c r="DP1813" s="703"/>
      <c r="DQ1813" s="703"/>
      <c r="DR1813" s="703"/>
      <c r="DS1813" s="704" t="n">
        <f aca="false">CN1813-V1813</f>
        <v>0</v>
      </c>
      <c r="DT1813" s="553"/>
      <c r="DU1813" s="48"/>
    </row>
    <row r="1814" customFormat="false" ht="15" hidden="false" customHeight="true" outlineLevel="0" collapsed="false">
      <c r="A1814" s="705" t="n">
        <f aca="false">A1813+1</f>
        <v>1805</v>
      </c>
      <c r="B1814" s="706" t="s">
        <v>2495</v>
      </c>
      <c r="C1814" s="706" t="s">
        <v>430</v>
      </c>
      <c r="D1814" s="706" t="s">
        <v>427</v>
      </c>
      <c r="E1814" s="243" t="n">
        <f aca="false">COUNTIF($G$10:$G$1856,$G1814)</f>
        <v>1</v>
      </c>
      <c r="F1814" s="706"/>
      <c r="G1814" s="706" t="s">
        <v>3890</v>
      </c>
      <c r="H1814" s="707" t="s">
        <v>2512</v>
      </c>
      <c r="I1814" s="708" t="s">
        <v>1074</v>
      </c>
      <c r="J1814" s="707" t="s">
        <v>305</v>
      </c>
      <c r="K1814" s="709" t="n">
        <v>0</v>
      </c>
      <c r="L1814" s="707" t="s">
        <v>304</v>
      </c>
      <c r="M1814" s="708" t="s">
        <v>1075</v>
      </c>
      <c r="N1814" s="710" t="s">
        <v>934</v>
      </c>
      <c r="O1814" s="512" t="n">
        <v>1</v>
      </c>
      <c r="P1814" s="512" t="n">
        <v>1</v>
      </c>
      <c r="Q1814" s="711" t="n">
        <v>0.00345</v>
      </c>
      <c r="R1814" s="712"/>
      <c r="S1814" s="713"/>
      <c r="T1814" s="714" t="n">
        <v>6.82</v>
      </c>
      <c r="U1814" s="715"/>
      <c r="V1814" s="262" t="n">
        <f aca="false">SUM(W1814:CI1814)</f>
        <v>0</v>
      </c>
      <c r="W1814" s="243" t="n">
        <v>0</v>
      </c>
      <c r="X1814" s="243" t="n">
        <v>0</v>
      </c>
      <c r="Y1814" s="243" t="n">
        <v>0</v>
      </c>
      <c r="Z1814" s="243" t="n">
        <v>0</v>
      </c>
      <c r="AA1814" s="243" t="n">
        <v>0</v>
      </c>
      <c r="AB1814" s="243" t="n">
        <v>0</v>
      </c>
      <c r="AC1814" s="243" t="n">
        <v>0</v>
      </c>
      <c r="AD1814" s="243" t="n">
        <v>0</v>
      </c>
      <c r="AE1814" s="243" t="n">
        <v>0</v>
      </c>
      <c r="AF1814" s="243" t="n">
        <v>0</v>
      </c>
      <c r="AG1814" s="243" t="n">
        <v>0</v>
      </c>
      <c r="AH1814" s="518" t="n">
        <v>0</v>
      </c>
      <c r="AI1814" s="243" t="n">
        <v>0</v>
      </c>
      <c r="AJ1814" s="243" t="n">
        <v>0</v>
      </c>
      <c r="AK1814" s="518" t="n">
        <v>0</v>
      </c>
      <c r="AL1814" s="518" t="n">
        <v>0</v>
      </c>
      <c r="AM1814" s="518" t="n">
        <v>0</v>
      </c>
      <c r="AN1814" s="518" t="n">
        <v>0</v>
      </c>
      <c r="AO1814" s="518" t="n">
        <v>0</v>
      </c>
      <c r="AP1814" s="518" t="n">
        <v>0</v>
      </c>
      <c r="AQ1814" s="518" t="n">
        <v>0</v>
      </c>
      <c r="AR1814" s="518" t="n">
        <v>0</v>
      </c>
      <c r="AS1814" s="518" t="n">
        <v>0</v>
      </c>
      <c r="AT1814" s="518" t="n">
        <v>0</v>
      </c>
      <c r="AU1814" s="518" t="n">
        <v>0</v>
      </c>
      <c r="AV1814" s="518" t="n">
        <v>0</v>
      </c>
      <c r="AW1814" s="518" t="n">
        <v>0</v>
      </c>
      <c r="AX1814" s="518" t="n">
        <v>0</v>
      </c>
      <c r="AY1814" s="518" t="n">
        <v>0</v>
      </c>
      <c r="AZ1814" s="518" t="n">
        <v>0</v>
      </c>
      <c r="BA1814" s="518" t="n">
        <v>0</v>
      </c>
      <c r="BB1814" s="518" t="n">
        <v>0</v>
      </c>
      <c r="BC1814" s="518" t="n">
        <v>0</v>
      </c>
      <c r="BD1814" s="518" t="n">
        <v>0</v>
      </c>
      <c r="BE1814" s="518" t="n">
        <v>0</v>
      </c>
      <c r="BF1814" s="518" t="n">
        <v>0</v>
      </c>
      <c r="BG1814" s="518" t="n">
        <v>0</v>
      </c>
      <c r="BH1814" s="518" t="n">
        <v>0</v>
      </c>
      <c r="BI1814" s="518" t="n">
        <v>0</v>
      </c>
      <c r="BJ1814" s="518"/>
      <c r="BK1814" s="518"/>
      <c r="BL1814" s="518" t="n">
        <v>0</v>
      </c>
      <c r="BM1814" s="518"/>
      <c r="BN1814" s="518"/>
      <c r="BO1814" s="518"/>
      <c r="BP1814" s="518"/>
      <c r="BQ1814" s="518"/>
      <c r="BR1814" s="518"/>
      <c r="BS1814" s="518"/>
      <c r="BT1814" s="518"/>
      <c r="BU1814" s="518"/>
      <c r="BV1814" s="518" t="n">
        <v>0</v>
      </c>
      <c r="BW1814" s="518" t="n">
        <v>0</v>
      </c>
      <c r="BX1814" s="518" t="n">
        <v>0</v>
      </c>
      <c r="BY1814" s="518" t="n">
        <v>0</v>
      </c>
      <c r="BZ1814" s="518" t="n">
        <v>0</v>
      </c>
      <c r="CA1814" s="518" t="n">
        <v>0</v>
      </c>
      <c r="CB1814" s="518" t="n">
        <v>0</v>
      </c>
      <c r="CC1814" s="518" t="n">
        <v>0</v>
      </c>
      <c r="CD1814" s="518" t="n">
        <v>0</v>
      </c>
      <c r="CE1814" s="518" t="n">
        <v>0</v>
      </c>
      <c r="CF1814" s="518" t="n">
        <v>0</v>
      </c>
      <c r="CG1814" s="518" t="n">
        <v>0</v>
      </c>
      <c r="CH1814" s="518"/>
      <c r="CI1814" s="716"/>
      <c r="CL1814" s="48" t="n">
        <v>0</v>
      </c>
      <c r="CM1814" s="48" t="n">
        <f aca="false">CL1814-V1814</f>
        <v>0</v>
      </c>
      <c r="CN1814" s="702" t="n">
        <f aca="false">SUM(CO1814:DR1814)</f>
        <v>0</v>
      </c>
      <c r="CO1814" s="703" t="n">
        <v>0</v>
      </c>
      <c r="CP1814" s="703"/>
      <c r="CQ1814" s="703" t="n">
        <v>0</v>
      </c>
      <c r="CR1814" s="703"/>
      <c r="CS1814" s="703" t="n">
        <v>0</v>
      </c>
      <c r="CT1814" s="703" t="n">
        <v>0</v>
      </c>
      <c r="CU1814" s="703"/>
      <c r="CV1814" s="703"/>
      <c r="CW1814" s="703"/>
      <c r="CX1814" s="703" t="n">
        <v>0</v>
      </c>
      <c r="CY1814" s="703" t="n">
        <v>0</v>
      </c>
      <c r="CZ1814" s="703" t="n">
        <v>0</v>
      </c>
      <c r="DA1814" s="703"/>
      <c r="DB1814" s="703"/>
      <c r="DC1814" s="703"/>
      <c r="DD1814" s="703"/>
      <c r="DE1814" s="703" t="n">
        <v>0</v>
      </c>
      <c r="DF1814" s="703"/>
      <c r="DG1814" s="703" t="n">
        <v>0</v>
      </c>
      <c r="DH1814" s="703" t="n">
        <v>0</v>
      </c>
      <c r="DI1814" s="703" t="n">
        <v>0</v>
      </c>
      <c r="DJ1814" s="703" t="n">
        <v>0</v>
      </c>
      <c r="DK1814" s="703" t="n">
        <v>0</v>
      </c>
      <c r="DL1814" s="703" t="n">
        <v>0</v>
      </c>
      <c r="DM1814" s="703"/>
      <c r="DN1814" s="703"/>
      <c r="DO1814" s="703"/>
      <c r="DP1814" s="703"/>
      <c r="DQ1814" s="703"/>
      <c r="DR1814" s="703"/>
      <c r="DS1814" s="704" t="n">
        <f aca="false">CN1814-V1814</f>
        <v>0</v>
      </c>
      <c r="DT1814" s="553"/>
      <c r="DU1814" s="48"/>
    </row>
    <row r="1815" customFormat="false" ht="15" hidden="false" customHeight="true" outlineLevel="0" collapsed="false">
      <c r="A1815" s="705" t="n">
        <f aca="false">A1814+1</f>
        <v>1806</v>
      </c>
      <c r="B1815" s="706" t="s">
        <v>2495</v>
      </c>
      <c r="C1815" s="706" t="s">
        <v>430</v>
      </c>
      <c r="D1815" s="706" t="s">
        <v>427</v>
      </c>
      <c r="E1815" s="243" t="n">
        <f aca="false">COUNTIF($G$10:$G$1856,$G1815)</f>
        <v>1</v>
      </c>
      <c r="F1815" s="706"/>
      <c r="G1815" s="706" t="s">
        <v>3891</v>
      </c>
      <c r="H1815" s="707" t="s">
        <v>2514</v>
      </c>
      <c r="I1815" s="708" t="s">
        <v>985</v>
      </c>
      <c r="J1815" s="707" t="s">
        <v>305</v>
      </c>
      <c r="K1815" s="709" t="n">
        <v>0</v>
      </c>
      <c r="L1815" s="707" t="s">
        <v>304</v>
      </c>
      <c r="M1815" s="708" t="s">
        <v>1035</v>
      </c>
      <c r="N1815" s="710" t="s">
        <v>934</v>
      </c>
      <c r="O1815" s="512" t="n">
        <v>1</v>
      </c>
      <c r="P1815" s="512" t="n">
        <v>1</v>
      </c>
      <c r="Q1815" s="711" t="n">
        <v>0.00571</v>
      </c>
      <c r="R1815" s="712"/>
      <c r="S1815" s="713"/>
      <c r="T1815" s="714" t="n">
        <v>11.29</v>
      </c>
      <c r="U1815" s="715"/>
      <c r="V1815" s="262" t="n">
        <f aca="false">SUM(W1815:CI1815)</f>
        <v>2</v>
      </c>
      <c r="W1815" s="243" t="n">
        <v>0</v>
      </c>
      <c r="X1815" s="243" t="n">
        <v>0</v>
      </c>
      <c r="Y1815" s="243" t="n">
        <v>0</v>
      </c>
      <c r="Z1815" s="243" t="n">
        <v>0</v>
      </c>
      <c r="AA1815" s="243" t="n">
        <v>0</v>
      </c>
      <c r="AB1815" s="243" t="n">
        <v>0</v>
      </c>
      <c r="AC1815" s="243" t="n">
        <v>0</v>
      </c>
      <c r="AD1815" s="243" t="n">
        <v>0</v>
      </c>
      <c r="AE1815" s="243" t="n">
        <v>0</v>
      </c>
      <c r="AF1815" s="243" t="n">
        <v>0</v>
      </c>
      <c r="AG1815" s="243" t="n">
        <v>0</v>
      </c>
      <c r="AH1815" s="518" t="n">
        <v>0</v>
      </c>
      <c r="AI1815" s="243" t="n">
        <v>0</v>
      </c>
      <c r="AJ1815" s="243" t="n">
        <v>0</v>
      </c>
      <c r="AK1815" s="518" t="n">
        <v>0</v>
      </c>
      <c r="AL1815" s="518" t="n">
        <v>0</v>
      </c>
      <c r="AM1815" s="518" t="n">
        <v>0</v>
      </c>
      <c r="AN1815" s="518" t="n">
        <v>0</v>
      </c>
      <c r="AO1815" s="518" t="n">
        <v>0</v>
      </c>
      <c r="AP1815" s="518" t="n">
        <v>0</v>
      </c>
      <c r="AQ1815" s="518" t="n">
        <v>0</v>
      </c>
      <c r="AR1815" s="518" t="n">
        <v>0</v>
      </c>
      <c r="AS1815" s="518" t="n">
        <v>0</v>
      </c>
      <c r="AT1815" s="518" t="n">
        <v>0</v>
      </c>
      <c r="AU1815" s="518" t="n">
        <v>0</v>
      </c>
      <c r="AV1815" s="518" t="n">
        <v>0</v>
      </c>
      <c r="AW1815" s="518" t="n">
        <v>0</v>
      </c>
      <c r="AX1815" s="518" t="n">
        <v>0</v>
      </c>
      <c r="AY1815" s="518" t="n">
        <v>0</v>
      </c>
      <c r="AZ1815" s="518" t="n">
        <v>0</v>
      </c>
      <c r="BA1815" s="518" t="n">
        <v>0</v>
      </c>
      <c r="BB1815" s="518" t="n">
        <v>0</v>
      </c>
      <c r="BC1815" s="518" t="n">
        <v>0</v>
      </c>
      <c r="BD1815" s="518" t="n">
        <v>0</v>
      </c>
      <c r="BE1815" s="518" t="n">
        <v>0</v>
      </c>
      <c r="BF1815" s="518" t="n">
        <v>0</v>
      </c>
      <c r="BG1815" s="518" t="n">
        <v>0</v>
      </c>
      <c r="BH1815" s="518" t="n">
        <v>0</v>
      </c>
      <c r="BI1815" s="518" t="n">
        <v>0</v>
      </c>
      <c r="BJ1815" s="518"/>
      <c r="BK1815" s="518"/>
      <c r="BL1815" s="518" t="n">
        <v>0</v>
      </c>
      <c r="BM1815" s="518"/>
      <c r="BN1815" s="518"/>
      <c r="BO1815" s="518"/>
      <c r="BP1815" s="518"/>
      <c r="BQ1815" s="518"/>
      <c r="BR1815" s="518"/>
      <c r="BS1815" s="518"/>
      <c r="BT1815" s="518"/>
      <c r="BU1815" s="518"/>
      <c r="BV1815" s="518" t="n">
        <v>0</v>
      </c>
      <c r="BW1815" s="518" t="n">
        <v>0</v>
      </c>
      <c r="BX1815" s="518" t="n">
        <v>0</v>
      </c>
      <c r="BY1815" s="518" t="n">
        <v>0</v>
      </c>
      <c r="BZ1815" s="518" t="n">
        <v>0</v>
      </c>
      <c r="CA1815" s="518" t="n">
        <v>0</v>
      </c>
      <c r="CB1815" s="518" t="n">
        <v>0</v>
      </c>
      <c r="CC1815" s="518" t="n">
        <v>0</v>
      </c>
      <c r="CD1815" s="518" t="n">
        <v>0</v>
      </c>
      <c r="CE1815" s="518" t="n">
        <v>0</v>
      </c>
      <c r="CF1815" s="518" t="n">
        <v>0</v>
      </c>
      <c r="CG1815" s="518" t="n">
        <v>2</v>
      </c>
      <c r="CH1815" s="518"/>
      <c r="CI1815" s="716"/>
      <c r="CL1815" s="48" t="n">
        <v>0</v>
      </c>
      <c r="CM1815" s="48" t="n">
        <f aca="false">CL1815-V1815</f>
        <v>-2</v>
      </c>
      <c r="CN1815" s="702" t="n">
        <f aca="false">SUM(CO1815:DR1815)</f>
        <v>0</v>
      </c>
      <c r="CO1815" s="703" t="n">
        <v>0</v>
      </c>
      <c r="CP1815" s="703"/>
      <c r="CQ1815" s="703" t="n">
        <v>0</v>
      </c>
      <c r="CR1815" s="703"/>
      <c r="CS1815" s="703" t="n">
        <v>0</v>
      </c>
      <c r="CT1815" s="703" t="n">
        <v>0</v>
      </c>
      <c r="CU1815" s="703"/>
      <c r="CV1815" s="703"/>
      <c r="CW1815" s="703"/>
      <c r="CX1815" s="703" t="n">
        <v>0</v>
      </c>
      <c r="CY1815" s="703" t="n">
        <v>0</v>
      </c>
      <c r="CZ1815" s="703" t="n">
        <v>0</v>
      </c>
      <c r="DA1815" s="703"/>
      <c r="DB1815" s="703"/>
      <c r="DC1815" s="703"/>
      <c r="DD1815" s="703"/>
      <c r="DE1815" s="703" t="n">
        <v>0</v>
      </c>
      <c r="DF1815" s="703"/>
      <c r="DG1815" s="703" t="n">
        <v>0</v>
      </c>
      <c r="DH1815" s="703" t="n">
        <v>0</v>
      </c>
      <c r="DI1815" s="703" t="n">
        <v>0</v>
      </c>
      <c r="DJ1815" s="703" t="n">
        <v>0</v>
      </c>
      <c r="DK1815" s="703" t="n">
        <v>0</v>
      </c>
      <c r="DL1815" s="703" t="n">
        <v>0</v>
      </c>
      <c r="DM1815" s="703"/>
      <c r="DN1815" s="703"/>
      <c r="DO1815" s="703"/>
      <c r="DP1815" s="703"/>
      <c r="DQ1815" s="703"/>
      <c r="DR1815" s="703"/>
      <c r="DS1815" s="704" t="n">
        <f aca="false">CN1815-V1815</f>
        <v>-2</v>
      </c>
      <c r="DT1815" s="553"/>
      <c r="DU1815" s="48"/>
    </row>
    <row r="1816" customFormat="false" ht="15" hidden="false" customHeight="true" outlineLevel="0" collapsed="false">
      <c r="A1816" s="705" t="n">
        <f aca="false">A1815+1</f>
        <v>1807</v>
      </c>
      <c r="B1816" s="706" t="s">
        <v>2495</v>
      </c>
      <c r="C1816" s="706" t="s">
        <v>430</v>
      </c>
      <c r="D1816" s="706" t="s">
        <v>427</v>
      </c>
      <c r="E1816" s="243" t="n">
        <f aca="false">COUNTIF($G$10:$G$1856,$G1816)</f>
        <v>1</v>
      </c>
      <c r="F1816" s="706"/>
      <c r="G1816" s="706" t="s">
        <v>3892</v>
      </c>
      <c r="H1816" s="707" t="s">
        <v>2516</v>
      </c>
      <c r="I1816" s="708" t="s">
        <v>1050</v>
      </c>
      <c r="J1816" s="707" t="s">
        <v>305</v>
      </c>
      <c r="K1816" s="709" t="n">
        <v>0</v>
      </c>
      <c r="L1816" s="707" t="s">
        <v>304</v>
      </c>
      <c r="M1816" s="708" t="s">
        <v>1053</v>
      </c>
      <c r="N1816" s="710" t="s">
        <v>934</v>
      </c>
      <c r="O1816" s="512" t="n">
        <v>4</v>
      </c>
      <c r="P1816" s="512" t="n">
        <v>1</v>
      </c>
      <c r="Q1816" s="711" t="n">
        <v>0.00217</v>
      </c>
      <c r="R1816" s="712"/>
      <c r="S1816" s="713"/>
      <c r="T1816" s="714" t="n">
        <v>4.29</v>
      </c>
      <c r="U1816" s="715"/>
      <c r="V1816" s="262" t="n">
        <f aca="false">SUM(W1816:CI1816)</f>
        <v>0</v>
      </c>
      <c r="W1816" s="243" t="n">
        <v>0</v>
      </c>
      <c r="X1816" s="243" t="n">
        <v>0</v>
      </c>
      <c r="Y1816" s="243" t="n">
        <v>0</v>
      </c>
      <c r="Z1816" s="243" t="n">
        <v>0</v>
      </c>
      <c r="AA1816" s="243" t="n">
        <v>0</v>
      </c>
      <c r="AB1816" s="243" t="n">
        <v>0</v>
      </c>
      <c r="AC1816" s="243" t="n">
        <v>0</v>
      </c>
      <c r="AD1816" s="243" t="n">
        <v>0</v>
      </c>
      <c r="AE1816" s="243" t="n">
        <v>0</v>
      </c>
      <c r="AF1816" s="243" t="n">
        <v>0</v>
      </c>
      <c r="AG1816" s="243" t="n">
        <v>0</v>
      </c>
      <c r="AH1816" s="518" t="n">
        <v>0</v>
      </c>
      <c r="AI1816" s="243" t="n">
        <v>0</v>
      </c>
      <c r="AJ1816" s="243" t="n">
        <v>0</v>
      </c>
      <c r="AK1816" s="518" t="n">
        <v>0</v>
      </c>
      <c r="AL1816" s="518" t="n">
        <v>0</v>
      </c>
      <c r="AM1816" s="518" t="n">
        <v>0</v>
      </c>
      <c r="AN1816" s="518" t="n">
        <v>0</v>
      </c>
      <c r="AO1816" s="518" t="n">
        <v>0</v>
      </c>
      <c r="AP1816" s="518" t="n">
        <v>0</v>
      </c>
      <c r="AQ1816" s="518" t="n">
        <v>0</v>
      </c>
      <c r="AR1816" s="518" t="n">
        <v>0</v>
      </c>
      <c r="AS1816" s="518" t="n">
        <v>0</v>
      </c>
      <c r="AT1816" s="518" t="n">
        <v>0</v>
      </c>
      <c r="AU1816" s="518" t="n">
        <v>0</v>
      </c>
      <c r="AV1816" s="518" t="n">
        <v>0</v>
      </c>
      <c r="AW1816" s="518" t="n">
        <v>0</v>
      </c>
      <c r="AX1816" s="518" t="n">
        <v>0</v>
      </c>
      <c r="AY1816" s="518" t="n">
        <v>0</v>
      </c>
      <c r="AZ1816" s="518" t="n">
        <v>0</v>
      </c>
      <c r="BA1816" s="518" t="n">
        <v>0</v>
      </c>
      <c r="BB1816" s="518" t="n">
        <v>0</v>
      </c>
      <c r="BC1816" s="518" t="n">
        <v>0</v>
      </c>
      <c r="BD1816" s="518" t="n">
        <v>0</v>
      </c>
      <c r="BE1816" s="518" t="n">
        <v>0</v>
      </c>
      <c r="BF1816" s="518" t="n">
        <v>0</v>
      </c>
      <c r="BG1816" s="518" t="n">
        <v>0</v>
      </c>
      <c r="BH1816" s="518" t="n">
        <v>0</v>
      </c>
      <c r="BI1816" s="518" t="n">
        <v>0</v>
      </c>
      <c r="BJ1816" s="518"/>
      <c r="BK1816" s="518"/>
      <c r="BL1816" s="518" t="n">
        <v>0</v>
      </c>
      <c r="BM1816" s="518"/>
      <c r="BN1816" s="518"/>
      <c r="BO1816" s="518"/>
      <c r="BP1816" s="518"/>
      <c r="BQ1816" s="518"/>
      <c r="BR1816" s="518"/>
      <c r="BS1816" s="518"/>
      <c r="BT1816" s="518"/>
      <c r="BU1816" s="518"/>
      <c r="BV1816" s="518" t="n">
        <v>0</v>
      </c>
      <c r="BW1816" s="518" t="n">
        <v>0</v>
      </c>
      <c r="BX1816" s="518" t="n">
        <v>0</v>
      </c>
      <c r="BY1816" s="518" t="n">
        <v>0</v>
      </c>
      <c r="BZ1816" s="518" t="n">
        <v>0</v>
      </c>
      <c r="CA1816" s="518" t="n">
        <v>0</v>
      </c>
      <c r="CB1816" s="518" t="n">
        <v>0</v>
      </c>
      <c r="CC1816" s="518" t="n">
        <v>0</v>
      </c>
      <c r="CD1816" s="518" t="n">
        <v>0</v>
      </c>
      <c r="CE1816" s="518" t="n">
        <v>0</v>
      </c>
      <c r="CF1816" s="518" t="n">
        <v>0</v>
      </c>
      <c r="CG1816" s="518" t="n">
        <v>0</v>
      </c>
      <c r="CH1816" s="518"/>
      <c r="CI1816" s="716"/>
      <c r="CL1816" s="48" t="n">
        <v>0</v>
      </c>
      <c r="CM1816" s="48" t="n">
        <f aca="false">CL1816-V1816</f>
        <v>0</v>
      </c>
      <c r="CN1816" s="702" t="n">
        <f aca="false">SUM(CO1816:DR1816)</f>
        <v>0</v>
      </c>
      <c r="CO1816" s="703" t="n">
        <v>0</v>
      </c>
      <c r="CP1816" s="703"/>
      <c r="CQ1816" s="703" t="n">
        <v>0</v>
      </c>
      <c r="CR1816" s="703"/>
      <c r="CS1816" s="703" t="n">
        <v>0</v>
      </c>
      <c r="CT1816" s="703" t="n">
        <v>0</v>
      </c>
      <c r="CU1816" s="703"/>
      <c r="CV1816" s="703"/>
      <c r="CW1816" s="703"/>
      <c r="CX1816" s="703" t="n">
        <v>0</v>
      </c>
      <c r="CY1816" s="703" t="n">
        <v>0</v>
      </c>
      <c r="CZ1816" s="703" t="n">
        <v>0</v>
      </c>
      <c r="DA1816" s="703"/>
      <c r="DB1816" s="703"/>
      <c r="DC1816" s="703"/>
      <c r="DD1816" s="703"/>
      <c r="DE1816" s="703" t="n">
        <v>0</v>
      </c>
      <c r="DF1816" s="703"/>
      <c r="DG1816" s="703" t="n">
        <v>0</v>
      </c>
      <c r="DH1816" s="703" t="n">
        <v>0</v>
      </c>
      <c r="DI1816" s="703" t="n">
        <v>0</v>
      </c>
      <c r="DJ1816" s="703" t="n">
        <v>0</v>
      </c>
      <c r="DK1816" s="703" t="n">
        <v>0</v>
      </c>
      <c r="DL1816" s="703" t="n">
        <v>0</v>
      </c>
      <c r="DM1816" s="703"/>
      <c r="DN1816" s="703"/>
      <c r="DO1816" s="703"/>
      <c r="DP1816" s="703"/>
      <c r="DQ1816" s="703"/>
      <c r="DR1816" s="703"/>
      <c r="DS1816" s="704" t="n">
        <f aca="false">CN1816-V1816</f>
        <v>0</v>
      </c>
      <c r="DT1816" s="553"/>
      <c r="DU1816" s="48"/>
    </row>
    <row r="1817" customFormat="false" ht="15" hidden="false" customHeight="true" outlineLevel="0" collapsed="false">
      <c r="A1817" s="705" t="n">
        <f aca="false">A1816+1</f>
        <v>1808</v>
      </c>
      <c r="B1817" s="706" t="s">
        <v>2495</v>
      </c>
      <c r="C1817" s="706" t="s">
        <v>430</v>
      </c>
      <c r="D1817" s="706" t="s">
        <v>427</v>
      </c>
      <c r="E1817" s="243" t="n">
        <f aca="false">COUNTIF($G$10:$G$1856,$G1817)</f>
        <v>1</v>
      </c>
      <c r="F1817" s="706"/>
      <c r="G1817" s="706" t="s">
        <v>3893</v>
      </c>
      <c r="H1817" s="707" t="s">
        <v>2518</v>
      </c>
      <c r="I1817" s="708" t="s">
        <v>1062</v>
      </c>
      <c r="J1817" s="707" t="s">
        <v>305</v>
      </c>
      <c r="K1817" s="709" t="n">
        <v>0</v>
      </c>
      <c r="L1817" s="707" t="s">
        <v>304</v>
      </c>
      <c r="M1817" s="708" t="s">
        <v>1063</v>
      </c>
      <c r="N1817" s="710" t="s">
        <v>934</v>
      </c>
      <c r="O1817" s="512" t="n">
        <v>1</v>
      </c>
      <c r="P1817" s="512" t="n">
        <v>1</v>
      </c>
      <c r="Q1817" s="711" t="n">
        <v>0.001125</v>
      </c>
      <c r="R1817" s="712"/>
      <c r="S1817" s="713"/>
      <c r="T1817" s="714" t="n">
        <v>2.22</v>
      </c>
      <c r="U1817" s="715"/>
      <c r="V1817" s="262" t="n">
        <f aca="false">SUM(W1817:CI1817)</f>
        <v>0</v>
      </c>
      <c r="W1817" s="243" t="n">
        <v>0</v>
      </c>
      <c r="X1817" s="243" t="n">
        <v>0</v>
      </c>
      <c r="Y1817" s="243" t="n">
        <v>0</v>
      </c>
      <c r="Z1817" s="243" t="n">
        <v>0</v>
      </c>
      <c r="AA1817" s="243" t="n">
        <v>0</v>
      </c>
      <c r="AB1817" s="243" t="n">
        <v>0</v>
      </c>
      <c r="AC1817" s="243" t="n">
        <v>0</v>
      </c>
      <c r="AD1817" s="243" t="n">
        <v>0</v>
      </c>
      <c r="AE1817" s="243" t="n">
        <v>0</v>
      </c>
      <c r="AF1817" s="243" t="n">
        <v>0</v>
      </c>
      <c r="AG1817" s="243" t="n">
        <v>0</v>
      </c>
      <c r="AH1817" s="518" t="n">
        <v>0</v>
      </c>
      <c r="AI1817" s="243" t="n">
        <v>0</v>
      </c>
      <c r="AJ1817" s="243" t="n">
        <v>0</v>
      </c>
      <c r="AK1817" s="518" t="n">
        <v>0</v>
      </c>
      <c r="AL1817" s="518" t="n">
        <v>0</v>
      </c>
      <c r="AM1817" s="518" t="n">
        <v>0</v>
      </c>
      <c r="AN1817" s="518" t="n">
        <v>0</v>
      </c>
      <c r="AO1817" s="518" t="n">
        <v>0</v>
      </c>
      <c r="AP1817" s="518" t="n">
        <v>0</v>
      </c>
      <c r="AQ1817" s="518" t="n">
        <v>0</v>
      </c>
      <c r="AR1817" s="518" t="n">
        <v>0</v>
      </c>
      <c r="AS1817" s="518" t="n">
        <v>0</v>
      </c>
      <c r="AT1817" s="518" t="n">
        <v>0</v>
      </c>
      <c r="AU1817" s="518" t="n">
        <v>0</v>
      </c>
      <c r="AV1817" s="518" t="n">
        <v>0</v>
      </c>
      <c r="AW1817" s="518" t="n">
        <v>0</v>
      </c>
      <c r="AX1817" s="518" t="n">
        <v>0</v>
      </c>
      <c r="AY1817" s="518" t="n">
        <v>0</v>
      </c>
      <c r="AZ1817" s="518" t="n">
        <v>0</v>
      </c>
      <c r="BA1817" s="518" t="n">
        <v>0</v>
      </c>
      <c r="BB1817" s="518" t="n">
        <v>0</v>
      </c>
      <c r="BC1817" s="518" t="n">
        <v>0</v>
      </c>
      <c r="BD1817" s="518" t="n">
        <v>0</v>
      </c>
      <c r="BE1817" s="518" t="n">
        <v>0</v>
      </c>
      <c r="BF1817" s="518" t="n">
        <v>0</v>
      </c>
      <c r="BG1817" s="518" t="n">
        <v>0</v>
      </c>
      <c r="BH1817" s="518" t="n">
        <v>0</v>
      </c>
      <c r="BI1817" s="518" t="n">
        <v>0</v>
      </c>
      <c r="BJ1817" s="518"/>
      <c r="BK1817" s="518"/>
      <c r="BL1817" s="518" t="n">
        <v>0</v>
      </c>
      <c r="BM1817" s="518"/>
      <c r="BN1817" s="518"/>
      <c r="BO1817" s="518"/>
      <c r="BP1817" s="518"/>
      <c r="BQ1817" s="518"/>
      <c r="BR1817" s="518"/>
      <c r="BS1817" s="518"/>
      <c r="BT1817" s="518"/>
      <c r="BU1817" s="518"/>
      <c r="BV1817" s="518" t="n">
        <v>0</v>
      </c>
      <c r="BW1817" s="518" t="n">
        <v>0</v>
      </c>
      <c r="BX1817" s="518" t="n">
        <v>0</v>
      </c>
      <c r="BY1817" s="518" t="n">
        <v>0</v>
      </c>
      <c r="BZ1817" s="518" t="n">
        <v>0</v>
      </c>
      <c r="CA1817" s="518" t="n">
        <v>0</v>
      </c>
      <c r="CB1817" s="518" t="n">
        <v>0</v>
      </c>
      <c r="CC1817" s="518" t="n">
        <v>0</v>
      </c>
      <c r="CD1817" s="518" t="n">
        <v>0</v>
      </c>
      <c r="CE1817" s="518" t="n">
        <v>0</v>
      </c>
      <c r="CF1817" s="518" t="n">
        <v>0</v>
      </c>
      <c r="CG1817" s="518" t="n">
        <v>0</v>
      </c>
      <c r="CH1817" s="518"/>
      <c r="CI1817" s="716"/>
      <c r="CL1817" s="48" t="n">
        <v>0</v>
      </c>
      <c r="CM1817" s="48" t="n">
        <f aca="false">CL1817-V1817</f>
        <v>0</v>
      </c>
      <c r="CN1817" s="702" t="n">
        <f aca="false">SUM(CO1817:DR1817)</f>
        <v>0</v>
      </c>
      <c r="CO1817" s="703" t="n">
        <v>0</v>
      </c>
      <c r="CP1817" s="703"/>
      <c r="CQ1817" s="703" t="n">
        <v>0</v>
      </c>
      <c r="CR1817" s="703"/>
      <c r="CS1817" s="703" t="n">
        <v>0</v>
      </c>
      <c r="CT1817" s="703" t="n">
        <v>0</v>
      </c>
      <c r="CU1817" s="703"/>
      <c r="CV1817" s="703"/>
      <c r="CW1817" s="703"/>
      <c r="CX1817" s="703" t="n">
        <v>0</v>
      </c>
      <c r="CY1817" s="703" t="n">
        <v>0</v>
      </c>
      <c r="CZ1817" s="703" t="n">
        <v>0</v>
      </c>
      <c r="DA1817" s="703"/>
      <c r="DB1817" s="703"/>
      <c r="DC1817" s="703"/>
      <c r="DD1817" s="703"/>
      <c r="DE1817" s="703" t="n">
        <v>0</v>
      </c>
      <c r="DF1817" s="703"/>
      <c r="DG1817" s="703" t="n">
        <v>0</v>
      </c>
      <c r="DH1817" s="703" t="n">
        <v>0</v>
      </c>
      <c r="DI1817" s="703" t="n">
        <v>0</v>
      </c>
      <c r="DJ1817" s="703" t="n">
        <v>0</v>
      </c>
      <c r="DK1817" s="703" t="n">
        <v>0</v>
      </c>
      <c r="DL1817" s="703" t="n">
        <v>0</v>
      </c>
      <c r="DM1817" s="703"/>
      <c r="DN1817" s="703"/>
      <c r="DO1817" s="703"/>
      <c r="DP1817" s="703"/>
      <c r="DQ1817" s="703"/>
      <c r="DR1817" s="703"/>
      <c r="DS1817" s="704" t="n">
        <f aca="false">CN1817-V1817</f>
        <v>0</v>
      </c>
      <c r="DT1817" s="553"/>
      <c r="DU1817" s="48"/>
    </row>
    <row r="1818" customFormat="false" ht="15" hidden="false" customHeight="true" outlineLevel="0" collapsed="false">
      <c r="A1818" s="705" t="n">
        <f aca="false">A1817+1</f>
        <v>1809</v>
      </c>
      <c r="B1818" s="706" t="s">
        <v>2495</v>
      </c>
      <c r="C1818" s="706" t="s">
        <v>430</v>
      </c>
      <c r="D1818" s="706" t="s">
        <v>427</v>
      </c>
      <c r="E1818" s="243" t="n">
        <f aca="false">COUNTIF($G$10:$G$1856,$G1818)</f>
        <v>1</v>
      </c>
      <c r="F1818" s="706"/>
      <c r="G1818" s="706" t="s">
        <v>3894</v>
      </c>
      <c r="H1818" s="707" t="s">
        <v>2520</v>
      </c>
      <c r="I1818" s="708" t="s">
        <v>1066</v>
      </c>
      <c r="J1818" s="707" t="s">
        <v>305</v>
      </c>
      <c r="K1818" s="709" t="n">
        <v>0</v>
      </c>
      <c r="L1818" s="707" t="s">
        <v>304</v>
      </c>
      <c r="M1818" s="708" t="s">
        <v>1067</v>
      </c>
      <c r="N1818" s="710" t="s">
        <v>934</v>
      </c>
      <c r="O1818" s="512" t="n">
        <v>1</v>
      </c>
      <c r="P1818" s="512" t="n">
        <v>1</v>
      </c>
      <c r="Q1818" s="711" t="n">
        <v>0.001125</v>
      </c>
      <c r="R1818" s="712"/>
      <c r="S1818" s="713"/>
      <c r="T1818" s="714" t="n">
        <v>2.22</v>
      </c>
      <c r="U1818" s="715"/>
      <c r="V1818" s="262" t="n">
        <f aca="false">SUM(W1818:CI1818)</f>
        <v>0</v>
      </c>
      <c r="W1818" s="243" t="n">
        <v>0</v>
      </c>
      <c r="X1818" s="243" t="n">
        <v>0</v>
      </c>
      <c r="Y1818" s="243" t="n">
        <v>0</v>
      </c>
      <c r="Z1818" s="243" t="n">
        <v>0</v>
      </c>
      <c r="AA1818" s="243" t="n">
        <v>0</v>
      </c>
      <c r="AB1818" s="243" t="n">
        <v>0</v>
      </c>
      <c r="AC1818" s="243" t="n">
        <v>0</v>
      </c>
      <c r="AD1818" s="243" t="n">
        <v>0</v>
      </c>
      <c r="AE1818" s="243" t="n">
        <v>0</v>
      </c>
      <c r="AF1818" s="243" t="n">
        <v>0</v>
      </c>
      <c r="AG1818" s="243" t="n">
        <v>0</v>
      </c>
      <c r="AH1818" s="518" t="n">
        <v>0</v>
      </c>
      <c r="AI1818" s="243" t="n">
        <v>0</v>
      </c>
      <c r="AJ1818" s="243" t="n">
        <v>0</v>
      </c>
      <c r="AK1818" s="518" t="n">
        <v>0</v>
      </c>
      <c r="AL1818" s="518" t="n">
        <v>0</v>
      </c>
      <c r="AM1818" s="518" t="n">
        <v>0</v>
      </c>
      <c r="AN1818" s="518" t="n">
        <v>0</v>
      </c>
      <c r="AO1818" s="518" t="n">
        <v>0</v>
      </c>
      <c r="AP1818" s="518" t="n">
        <v>0</v>
      </c>
      <c r="AQ1818" s="518" t="n">
        <v>0</v>
      </c>
      <c r="AR1818" s="518" t="n">
        <v>0</v>
      </c>
      <c r="AS1818" s="518" t="n">
        <v>0</v>
      </c>
      <c r="AT1818" s="518" t="n">
        <v>0</v>
      </c>
      <c r="AU1818" s="518" t="n">
        <v>0</v>
      </c>
      <c r="AV1818" s="518" t="n">
        <v>0</v>
      </c>
      <c r="AW1818" s="518" t="n">
        <v>0</v>
      </c>
      <c r="AX1818" s="518" t="n">
        <v>0</v>
      </c>
      <c r="AY1818" s="518" t="n">
        <v>0</v>
      </c>
      <c r="AZ1818" s="518" t="n">
        <v>0</v>
      </c>
      <c r="BA1818" s="518" t="n">
        <v>0</v>
      </c>
      <c r="BB1818" s="518" t="n">
        <v>0</v>
      </c>
      <c r="BC1818" s="518" t="n">
        <v>0</v>
      </c>
      <c r="BD1818" s="518" t="n">
        <v>0</v>
      </c>
      <c r="BE1818" s="518" t="n">
        <v>0</v>
      </c>
      <c r="BF1818" s="518" t="n">
        <v>0</v>
      </c>
      <c r="BG1818" s="518" t="n">
        <v>0</v>
      </c>
      <c r="BH1818" s="518" t="n">
        <v>0</v>
      </c>
      <c r="BI1818" s="518" t="n">
        <v>0</v>
      </c>
      <c r="BJ1818" s="518"/>
      <c r="BK1818" s="518"/>
      <c r="BL1818" s="518" t="n">
        <v>0</v>
      </c>
      <c r="BM1818" s="518"/>
      <c r="BN1818" s="518"/>
      <c r="BO1818" s="518"/>
      <c r="BP1818" s="518"/>
      <c r="BQ1818" s="518"/>
      <c r="BR1818" s="518"/>
      <c r="BS1818" s="518"/>
      <c r="BT1818" s="518"/>
      <c r="BU1818" s="518"/>
      <c r="BV1818" s="518" t="n">
        <v>0</v>
      </c>
      <c r="BW1818" s="518" t="n">
        <v>0</v>
      </c>
      <c r="BX1818" s="518" t="n">
        <v>0</v>
      </c>
      <c r="BY1818" s="518" t="n">
        <v>0</v>
      </c>
      <c r="BZ1818" s="518" t="n">
        <v>0</v>
      </c>
      <c r="CA1818" s="518" t="n">
        <v>0</v>
      </c>
      <c r="CB1818" s="518" t="n">
        <v>0</v>
      </c>
      <c r="CC1818" s="518" t="n">
        <v>0</v>
      </c>
      <c r="CD1818" s="518" t="n">
        <v>0</v>
      </c>
      <c r="CE1818" s="518" t="n">
        <v>0</v>
      </c>
      <c r="CF1818" s="518" t="n">
        <v>0</v>
      </c>
      <c r="CG1818" s="518" t="n">
        <v>0</v>
      </c>
      <c r="CH1818" s="518"/>
      <c r="CI1818" s="716"/>
      <c r="CL1818" s="48" t="n">
        <v>0</v>
      </c>
      <c r="CM1818" s="48" t="n">
        <f aca="false">CL1818-V1818</f>
        <v>0</v>
      </c>
      <c r="CN1818" s="702" t="n">
        <f aca="false">SUM(CO1818:DR1818)</f>
        <v>0</v>
      </c>
      <c r="CO1818" s="703" t="n">
        <v>0</v>
      </c>
      <c r="CP1818" s="703"/>
      <c r="CQ1818" s="703" t="n">
        <v>0</v>
      </c>
      <c r="CR1818" s="703"/>
      <c r="CS1818" s="703" t="n">
        <v>0</v>
      </c>
      <c r="CT1818" s="703" t="n">
        <v>0</v>
      </c>
      <c r="CU1818" s="703"/>
      <c r="CV1818" s="703"/>
      <c r="CW1818" s="703"/>
      <c r="CX1818" s="703" t="n">
        <v>0</v>
      </c>
      <c r="CY1818" s="703" t="n">
        <v>0</v>
      </c>
      <c r="CZ1818" s="703" t="n">
        <v>0</v>
      </c>
      <c r="DA1818" s="703"/>
      <c r="DB1818" s="703"/>
      <c r="DC1818" s="703"/>
      <c r="DD1818" s="703"/>
      <c r="DE1818" s="703" t="n">
        <v>0</v>
      </c>
      <c r="DF1818" s="703"/>
      <c r="DG1818" s="703" t="n">
        <v>0</v>
      </c>
      <c r="DH1818" s="703" t="n">
        <v>0</v>
      </c>
      <c r="DI1818" s="703" t="n">
        <v>0</v>
      </c>
      <c r="DJ1818" s="703" t="n">
        <v>0</v>
      </c>
      <c r="DK1818" s="703" t="n">
        <v>0</v>
      </c>
      <c r="DL1818" s="703" t="n">
        <v>0</v>
      </c>
      <c r="DM1818" s="703"/>
      <c r="DN1818" s="703"/>
      <c r="DO1818" s="703"/>
      <c r="DP1818" s="703"/>
      <c r="DQ1818" s="703"/>
      <c r="DR1818" s="703"/>
      <c r="DS1818" s="704" t="n">
        <f aca="false">CN1818-V1818</f>
        <v>0</v>
      </c>
      <c r="DT1818" s="553"/>
      <c r="DU1818" s="48"/>
    </row>
    <row r="1819" customFormat="false" ht="15" hidden="false" customHeight="true" outlineLevel="0" collapsed="false">
      <c r="A1819" s="705" t="n">
        <f aca="false">A1818+1</f>
        <v>1810</v>
      </c>
      <c r="B1819" s="706" t="s">
        <v>3147</v>
      </c>
      <c r="C1819" s="706" t="s">
        <v>319</v>
      </c>
      <c r="D1819" s="706" t="s">
        <v>315</v>
      </c>
      <c r="E1819" s="243" t="n">
        <f aca="false">COUNTIF($G$10:$G$1856,$G1819)</f>
        <v>1</v>
      </c>
      <c r="F1819" s="706"/>
      <c r="G1819" s="706" t="s">
        <v>3895</v>
      </c>
      <c r="H1819" s="707" t="s">
        <v>3896</v>
      </c>
      <c r="I1819" s="708" t="s">
        <v>932</v>
      </c>
      <c r="J1819" s="707" t="s">
        <v>322</v>
      </c>
      <c r="K1819" s="709" t="s">
        <v>321</v>
      </c>
      <c r="L1819" s="707" t="s">
        <v>320</v>
      </c>
      <c r="M1819" s="708" t="s">
        <v>933</v>
      </c>
      <c r="N1819" s="710" t="s">
        <v>934</v>
      </c>
      <c r="O1819" s="512" t="n">
        <v>1</v>
      </c>
      <c r="P1819" s="512" t="n">
        <v>1</v>
      </c>
      <c r="Q1819" s="711" t="n">
        <v>0.005047254</v>
      </c>
      <c r="R1819" s="712"/>
      <c r="S1819" s="713"/>
      <c r="T1819" s="714" t="n">
        <v>9.94</v>
      </c>
      <c r="U1819" s="715"/>
      <c r="V1819" s="262" t="n">
        <f aca="false">SUM(W1819:CI1819)</f>
        <v>1</v>
      </c>
      <c r="W1819" s="243" t="n">
        <v>0</v>
      </c>
      <c r="X1819" s="243" t="n">
        <v>0</v>
      </c>
      <c r="Y1819" s="243" t="n">
        <v>0</v>
      </c>
      <c r="Z1819" s="243" t="n">
        <v>0</v>
      </c>
      <c r="AA1819" s="243" t="n">
        <v>0</v>
      </c>
      <c r="AB1819" s="243" t="n">
        <v>0</v>
      </c>
      <c r="AC1819" s="243" t="n">
        <v>0</v>
      </c>
      <c r="AD1819" s="243" t="n">
        <v>0</v>
      </c>
      <c r="AE1819" s="243" t="n">
        <v>0</v>
      </c>
      <c r="AF1819" s="243" t="n">
        <v>0</v>
      </c>
      <c r="AG1819" s="243" t="n">
        <v>0</v>
      </c>
      <c r="AH1819" s="518" t="n">
        <v>0</v>
      </c>
      <c r="AI1819" s="243" t="n">
        <v>0</v>
      </c>
      <c r="AJ1819" s="243" t="n">
        <v>0</v>
      </c>
      <c r="AK1819" s="518" t="n">
        <v>0</v>
      </c>
      <c r="AL1819" s="518" t="n">
        <v>0</v>
      </c>
      <c r="AM1819" s="518" t="n">
        <v>0</v>
      </c>
      <c r="AN1819" s="518" t="n">
        <v>0</v>
      </c>
      <c r="AO1819" s="518" t="n">
        <v>0</v>
      </c>
      <c r="AP1819" s="518" t="n">
        <v>0</v>
      </c>
      <c r="AQ1819" s="518" t="n">
        <v>0</v>
      </c>
      <c r="AR1819" s="518" t="n">
        <v>0</v>
      </c>
      <c r="AS1819" s="518" t="n">
        <v>0</v>
      </c>
      <c r="AT1819" s="518" t="n">
        <v>0</v>
      </c>
      <c r="AU1819" s="518" t="n">
        <v>0</v>
      </c>
      <c r="AV1819" s="518" t="n">
        <v>0</v>
      </c>
      <c r="AW1819" s="518" t="n">
        <v>0</v>
      </c>
      <c r="AX1819" s="518" t="n">
        <v>0</v>
      </c>
      <c r="AY1819" s="518" t="n">
        <v>0</v>
      </c>
      <c r="AZ1819" s="518" t="n">
        <v>0</v>
      </c>
      <c r="BA1819" s="518" t="n">
        <v>0</v>
      </c>
      <c r="BB1819" s="518" t="n">
        <v>0</v>
      </c>
      <c r="BC1819" s="518" t="n">
        <v>0</v>
      </c>
      <c r="BD1819" s="518" t="n">
        <v>0</v>
      </c>
      <c r="BE1819" s="518" t="n">
        <v>0</v>
      </c>
      <c r="BF1819" s="518" t="n">
        <v>0</v>
      </c>
      <c r="BG1819" s="518" t="n">
        <v>0</v>
      </c>
      <c r="BH1819" s="518" t="n">
        <v>0</v>
      </c>
      <c r="BI1819" s="518" t="n">
        <v>0</v>
      </c>
      <c r="BJ1819" s="518"/>
      <c r="BK1819" s="518"/>
      <c r="BL1819" s="518" t="n">
        <v>0</v>
      </c>
      <c r="BM1819" s="518"/>
      <c r="BN1819" s="518"/>
      <c r="BO1819" s="518"/>
      <c r="BP1819" s="518"/>
      <c r="BQ1819" s="518"/>
      <c r="BR1819" s="518"/>
      <c r="BS1819" s="518"/>
      <c r="BT1819" s="518"/>
      <c r="BU1819" s="518"/>
      <c r="BV1819" s="518" t="n">
        <v>0</v>
      </c>
      <c r="BW1819" s="518" t="n">
        <v>0</v>
      </c>
      <c r="BX1819" s="518" t="n">
        <v>0</v>
      </c>
      <c r="BY1819" s="518" t="n">
        <v>0</v>
      </c>
      <c r="BZ1819" s="518" t="n">
        <v>0</v>
      </c>
      <c r="CA1819" s="518" t="n">
        <v>0</v>
      </c>
      <c r="CB1819" s="518" t="n">
        <v>0</v>
      </c>
      <c r="CC1819" s="518" t="n">
        <v>0</v>
      </c>
      <c r="CD1819" s="518" t="n">
        <v>0</v>
      </c>
      <c r="CE1819" s="518" t="n">
        <v>0</v>
      </c>
      <c r="CF1819" s="518" t="n">
        <v>0</v>
      </c>
      <c r="CG1819" s="518" t="n">
        <v>1</v>
      </c>
      <c r="CH1819" s="518"/>
      <c r="CI1819" s="716"/>
      <c r="CL1819" s="48" t="n">
        <v>0</v>
      </c>
      <c r="CM1819" s="48" t="n">
        <f aca="false">CL1819-V1819</f>
        <v>-1</v>
      </c>
      <c r="CN1819" s="702" t="n">
        <f aca="false">SUM(CO1819:DR1819)</f>
        <v>0</v>
      </c>
      <c r="CO1819" s="703" t="n">
        <v>0</v>
      </c>
      <c r="CP1819" s="703"/>
      <c r="CQ1819" s="703" t="n">
        <v>0</v>
      </c>
      <c r="CR1819" s="703"/>
      <c r="CS1819" s="703" t="n">
        <v>0</v>
      </c>
      <c r="CT1819" s="703" t="n">
        <v>0</v>
      </c>
      <c r="CU1819" s="703"/>
      <c r="CV1819" s="703"/>
      <c r="CW1819" s="703"/>
      <c r="CX1819" s="703" t="n">
        <v>0</v>
      </c>
      <c r="CY1819" s="703" t="n">
        <v>0</v>
      </c>
      <c r="CZ1819" s="703" t="n">
        <v>0</v>
      </c>
      <c r="DA1819" s="703"/>
      <c r="DB1819" s="703"/>
      <c r="DC1819" s="703"/>
      <c r="DD1819" s="703"/>
      <c r="DE1819" s="703" t="n">
        <v>0</v>
      </c>
      <c r="DF1819" s="703"/>
      <c r="DG1819" s="703" t="n">
        <v>0</v>
      </c>
      <c r="DH1819" s="703" t="n">
        <v>0</v>
      </c>
      <c r="DI1819" s="703" t="n">
        <v>0</v>
      </c>
      <c r="DJ1819" s="703" t="n">
        <v>0</v>
      </c>
      <c r="DK1819" s="703" t="n">
        <v>0</v>
      </c>
      <c r="DL1819" s="703" t="n">
        <v>0</v>
      </c>
      <c r="DM1819" s="703"/>
      <c r="DN1819" s="703"/>
      <c r="DO1819" s="703"/>
      <c r="DP1819" s="703"/>
      <c r="DQ1819" s="703"/>
      <c r="DR1819" s="703"/>
      <c r="DS1819" s="704" t="n">
        <f aca="false">CN1819-V1819</f>
        <v>-1</v>
      </c>
      <c r="DT1819" s="553"/>
      <c r="DU1819" s="48"/>
    </row>
    <row r="1820" customFormat="false" ht="15" hidden="false" customHeight="true" outlineLevel="0" collapsed="false">
      <c r="A1820" s="705" t="n">
        <f aca="false">A1819+1</f>
        <v>1811</v>
      </c>
      <c r="B1820" s="706" t="s">
        <v>3147</v>
      </c>
      <c r="C1820" s="706" t="s">
        <v>319</v>
      </c>
      <c r="D1820" s="706" t="s">
        <v>315</v>
      </c>
      <c r="E1820" s="243" t="n">
        <f aca="false">COUNTIF($G$10:$G$1856,$G1820)</f>
        <v>1</v>
      </c>
      <c r="F1820" s="706"/>
      <c r="G1820" s="706" t="s">
        <v>3897</v>
      </c>
      <c r="H1820" s="707" t="s">
        <v>3898</v>
      </c>
      <c r="I1820" s="708" t="s">
        <v>985</v>
      </c>
      <c r="J1820" s="707" t="s">
        <v>322</v>
      </c>
      <c r="K1820" s="709" t="s">
        <v>321</v>
      </c>
      <c r="L1820" s="707" t="s">
        <v>320</v>
      </c>
      <c r="M1820" s="708" t="s">
        <v>1035</v>
      </c>
      <c r="N1820" s="710" t="s">
        <v>934</v>
      </c>
      <c r="O1820" s="512" t="n">
        <v>1</v>
      </c>
      <c r="P1820" s="512" t="n">
        <v>1</v>
      </c>
      <c r="Q1820" s="711" t="n">
        <v>0.002595726</v>
      </c>
      <c r="R1820" s="712"/>
      <c r="S1820" s="713"/>
      <c r="T1820" s="714" t="n">
        <v>5.11</v>
      </c>
      <c r="U1820" s="715"/>
      <c r="V1820" s="262" t="n">
        <f aca="false">SUM(W1820:CI1820)</f>
        <v>0</v>
      </c>
      <c r="W1820" s="243" t="n">
        <v>0</v>
      </c>
      <c r="X1820" s="243" t="n">
        <v>0</v>
      </c>
      <c r="Y1820" s="243" t="n">
        <v>0</v>
      </c>
      <c r="Z1820" s="243" t="n">
        <v>0</v>
      </c>
      <c r="AA1820" s="243" t="n">
        <v>0</v>
      </c>
      <c r="AB1820" s="243" t="n">
        <v>0</v>
      </c>
      <c r="AC1820" s="243" t="n">
        <v>0</v>
      </c>
      <c r="AD1820" s="243" t="n">
        <v>0</v>
      </c>
      <c r="AE1820" s="243" t="n">
        <v>0</v>
      </c>
      <c r="AF1820" s="243" t="n">
        <v>0</v>
      </c>
      <c r="AG1820" s="243" t="n">
        <v>0</v>
      </c>
      <c r="AH1820" s="518" t="n">
        <v>0</v>
      </c>
      <c r="AI1820" s="243" t="n">
        <v>0</v>
      </c>
      <c r="AJ1820" s="243" t="n">
        <v>0</v>
      </c>
      <c r="AK1820" s="518" t="n">
        <v>0</v>
      </c>
      <c r="AL1820" s="518" t="n">
        <v>0</v>
      </c>
      <c r="AM1820" s="518" t="n">
        <v>0</v>
      </c>
      <c r="AN1820" s="518" t="n">
        <v>0</v>
      </c>
      <c r="AO1820" s="518" t="n">
        <v>0</v>
      </c>
      <c r="AP1820" s="518" t="n">
        <v>0</v>
      </c>
      <c r="AQ1820" s="518" t="n">
        <v>0</v>
      </c>
      <c r="AR1820" s="518" t="n">
        <v>0</v>
      </c>
      <c r="AS1820" s="518" t="n">
        <v>0</v>
      </c>
      <c r="AT1820" s="518" t="n">
        <v>0</v>
      </c>
      <c r="AU1820" s="518" t="n">
        <v>0</v>
      </c>
      <c r="AV1820" s="518" t="n">
        <v>0</v>
      </c>
      <c r="AW1820" s="518" t="n">
        <v>0</v>
      </c>
      <c r="AX1820" s="518" t="n">
        <v>0</v>
      </c>
      <c r="AY1820" s="518" t="n">
        <v>0</v>
      </c>
      <c r="AZ1820" s="518" t="n">
        <v>0</v>
      </c>
      <c r="BA1820" s="518" t="n">
        <v>0</v>
      </c>
      <c r="BB1820" s="518" t="n">
        <v>0</v>
      </c>
      <c r="BC1820" s="518" t="n">
        <v>0</v>
      </c>
      <c r="BD1820" s="518" t="n">
        <v>0</v>
      </c>
      <c r="BE1820" s="518" t="n">
        <v>0</v>
      </c>
      <c r="BF1820" s="518" t="n">
        <v>0</v>
      </c>
      <c r="BG1820" s="518" t="n">
        <v>0</v>
      </c>
      <c r="BH1820" s="518" t="n">
        <v>0</v>
      </c>
      <c r="BI1820" s="518" t="n">
        <v>0</v>
      </c>
      <c r="BJ1820" s="518"/>
      <c r="BK1820" s="518"/>
      <c r="BL1820" s="518" t="n">
        <v>0</v>
      </c>
      <c r="BM1820" s="518"/>
      <c r="BN1820" s="518"/>
      <c r="BO1820" s="518"/>
      <c r="BP1820" s="518"/>
      <c r="BQ1820" s="518"/>
      <c r="BR1820" s="518"/>
      <c r="BS1820" s="518"/>
      <c r="BT1820" s="518"/>
      <c r="BU1820" s="518"/>
      <c r="BV1820" s="518" t="n">
        <v>0</v>
      </c>
      <c r="BW1820" s="518" t="n">
        <v>0</v>
      </c>
      <c r="BX1820" s="518" t="n">
        <v>0</v>
      </c>
      <c r="BY1820" s="518" t="n">
        <v>0</v>
      </c>
      <c r="BZ1820" s="518" t="n">
        <v>0</v>
      </c>
      <c r="CA1820" s="518" t="n">
        <v>0</v>
      </c>
      <c r="CB1820" s="518" t="n">
        <v>0</v>
      </c>
      <c r="CC1820" s="518" t="n">
        <v>0</v>
      </c>
      <c r="CD1820" s="518" t="n">
        <v>0</v>
      </c>
      <c r="CE1820" s="518" t="n">
        <v>0</v>
      </c>
      <c r="CF1820" s="518" t="n">
        <v>0</v>
      </c>
      <c r="CG1820" s="518" t="n">
        <v>0</v>
      </c>
      <c r="CH1820" s="518"/>
      <c r="CI1820" s="716"/>
      <c r="CL1820" s="48" t="n">
        <v>0</v>
      </c>
      <c r="CM1820" s="48" t="n">
        <f aca="false">CL1820-V1820</f>
        <v>0</v>
      </c>
      <c r="CN1820" s="702" t="n">
        <f aca="false">SUM(CO1820:DR1820)</f>
        <v>0</v>
      </c>
      <c r="CO1820" s="703" t="n">
        <v>0</v>
      </c>
      <c r="CP1820" s="703"/>
      <c r="CQ1820" s="703" t="n">
        <v>0</v>
      </c>
      <c r="CR1820" s="703"/>
      <c r="CS1820" s="703" t="n">
        <v>0</v>
      </c>
      <c r="CT1820" s="703" t="n">
        <v>0</v>
      </c>
      <c r="CU1820" s="703"/>
      <c r="CV1820" s="703"/>
      <c r="CW1820" s="703"/>
      <c r="CX1820" s="703" t="n">
        <v>0</v>
      </c>
      <c r="CY1820" s="703" t="n">
        <v>0</v>
      </c>
      <c r="CZ1820" s="703" t="n">
        <v>0</v>
      </c>
      <c r="DA1820" s="703"/>
      <c r="DB1820" s="703"/>
      <c r="DC1820" s="703"/>
      <c r="DD1820" s="703"/>
      <c r="DE1820" s="703" t="n">
        <v>0</v>
      </c>
      <c r="DF1820" s="703"/>
      <c r="DG1820" s="703" t="n">
        <v>0</v>
      </c>
      <c r="DH1820" s="703" t="n">
        <v>0</v>
      </c>
      <c r="DI1820" s="703" t="n">
        <v>0</v>
      </c>
      <c r="DJ1820" s="703" t="n">
        <v>0</v>
      </c>
      <c r="DK1820" s="703" t="n">
        <v>0</v>
      </c>
      <c r="DL1820" s="703" t="n">
        <v>0</v>
      </c>
      <c r="DM1820" s="703"/>
      <c r="DN1820" s="703"/>
      <c r="DO1820" s="703"/>
      <c r="DP1820" s="703"/>
      <c r="DQ1820" s="703"/>
      <c r="DR1820" s="703"/>
      <c r="DS1820" s="704" t="n">
        <f aca="false">CN1820-V1820</f>
        <v>0</v>
      </c>
      <c r="DT1820" s="553"/>
      <c r="DU1820" s="48"/>
    </row>
    <row r="1821" customFormat="false" ht="15" hidden="false" customHeight="true" outlineLevel="0" collapsed="false">
      <c r="A1821" s="705" t="n">
        <f aca="false">A1820+1</f>
        <v>1812</v>
      </c>
      <c r="B1821" s="706" t="s">
        <v>3147</v>
      </c>
      <c r="C1821" s="706" t="s">
        <v>319</v>
      </c>
      <c r="D1821" s="706" t="s">
        <v>315</v>
      </c>
      <c r="E1821" s="243" t="n">
        <f aca="false">COUNTIF($G$10:$G$1856,$G1821)</f>
        <v>1</v>
      </c>
      <c r="F1821" s="706"/>
      <c r="G1821" s="706" t="s">
        <v>3899</v>
      </c>
      <c r="H1821" s="707" t="s">
        <v>3900</v>
      </c>
      <c r="I1821" s="708" t="s">
        <v>989</v>
      </c>
      <c r="J1821" s="707" t="s">
        <v>322</v>
      </c>
      <c r="K1821" s="709" t="s">
        <v>321</v>
      </c>
      <c r="L1821" s="707" t="s">
        <v>320</v>
      </c>
      <c r="M1821" s="708" t="s">
        <v>3901</v>
      </c>
      <c r="N1821" s="710" t="s">
        <v>934</v>
      </c>
      <c r="O1821" s="512" t="n">
        <v>1</v>
      </c>
      <c r="P1821" s="512" t="n">
        <v>1</v>
      </c>
      <c r="Q1821" s="711" t="n">
        <v>0.002595726</v>
      </c>
      <c r="R1821" s="712"/>
      <c r="S1821" s="713"/>
      <c r="T1821" s="714" t="n">
        <v>5.11</v>
      </c>
      <c r="U1821" s="715"/>
      <c r="V1821" s="262" t="n">
        <f aca="false">SUM(W1821:CI1821)</f>
        <v>0</v>
      </c>
      <c r="W1821" s="243" t="n">
        <v>0</v>
      </c>
      <c r="X1821" s="243" t="n">
        <v>0</v>
      </c>
      <c r="Y1821" s="243" t="n">
        <v>0</v>
      </c>
      <c r="Z1821" s="243" t="n">
        <v>0</v>
      </c>
      <c r="AA1821" s="243" t="n">
        <v>0</v>
      </c>
      <c r="AB1821" s="243" t="n">
        <v>0</v>
      </c>
      <c r="AC1821" s="243" t="n">
        <v>0</v>
      </c>
      <c r="AD1821" s="243" t="n">
        <v>0</v>
      </c>
      <c r="AE1821" s="243" t="n">
        <v>0</v>
      </c>
      <c r="AF1821" s="243" t="n">
        <v>0</v>
      </c>
      <c r="AG1821" s="243" t="n">
        <v>0</v>
      </c>
      <c r="AH1821" s="518" t="n">
        <v>0</v>
      </c>
      <c r="AI1821" s="243" t="n">
        <v>0</v>
      </c>
      <c r="AJ1821" s="243" t="n">
        <v>0</v>
      </c>
      <c r="AK1821" s="518" t="n">
        <v>0</v>
      </c>
      <c r="AL1821" s="518" t="n">
        <v>0</v>
      </c>
      <c r="AM1821" s="518" t="n">
        <v>0</v>
      </c>
      <c r="AN1821" s="518" t="n">
        <v>0</v>
      </c>
      <c r="AO1821" s="518" t="n">
        <v>0</v>
      </c>
      <c r="AP1821" s="518" t="n">
        <v>0</v>
      </c>
      <c r="AQ1821" s="518" t="n">
        <v>0</v>
      </c>
      <c r="AR1821" s="518" t="n">
        <v>0</v>
      </c>
      <c r="AS1821" s="518" t="n">
        <v>0</v>
      </c>
      <c r="AT1821" s="518" t="n">
        <v>0</v>
      </c>
      <c r="AU1821" s="518" t="n">
        <v>0</v>
      </c>
      <c r="AV1821" s="518" t="n">
        <v>0</v>
      </c>
      <c r="AW1821" s="518" t="n">
        <v>0</v>
      </c>
      <c r="AX1821" s="518" t="n">
        <v>0</v>
      </c>
      <c r="AY1821" s="518" t="n">
        <v>0</v>
      </c>
      <c r="AZ1821" s="518" t="n">
        <v>0</v>
      </c>
      <c r="BA1821" s="518" t="n">
        <v>0</v>
      </c>
      <c r="BB1821" s="518" t="n">
        <v>0</v>
      </c>
      <c r="BC1821" s="518" t="n">
        <v>0</v>
      </c>
      <c r="BD1821" s="518" t="n">
        <v>0</v>
      </c>
      <c r="BE1821" s="518" t="n">
        <v>0</v>
      </c>
      <c r="BF1821" s="518" t="n">
        <v>0</v>
      </c>
      <c r="BG1821" s="518" t="n">
        <v>0</v>
      </c>
      <c r="BH1821" s="518" t="n">
        <v>0</v>
      </c>
      <c r="BI1821" s="518" t="n">
        <v>0</v>
      </c>
      <c r="BJ1821" s="518"/>
      <c r="BK1821" s="518"/>
      <c r="BL1821" s="518" t="n">
        <v>0</v>
      </c>
      <c r="BM1821" s="518"/>
      <c r="BN1821" s="518"/>
      <c r="BO1821" s="518"/>
      <c r="BP1821" s="518"/>
      <c r="BQ1821" s="518"/>
      <c r="BR1821" s="518"/>
      <c r="BS1821" s="518"/>
      <c r="BT1821" s="518"/>
      <c r="BU1821" s="518"/>
      <c r="BV1821" s="518" t="n">
        <v>0</v>
      </c>
      <c r="BW1821" s="518" t="n">
        <v>0</v>
      </c>
      <c r="BX1821" s="518" t="n">
        <v>0</v>
      </c>
      <c r="BY1821" s="518" t="n">
        <v>0</v>
      </c>
      <c r="BZ1821" s="518" t="n">
        <v>0</v>
      </c>
      <c r="CA1821" s="518" t="n">
        <v>0</v>
      </c>
      <c r="CB1821" s="518" t="n">
        <v>0</v>
      </c>
      <c r="CC1821" s="518" t="n">
        <v>0</v>
      </c>
      <c r="CD1821" s="518" t="n">
        <v>0</v>
      </c>
      <c r="CE1821" s="518" t="n">
        <v>0</v>
      </c>
      <c r="CF1821" s="518" t="n">
        <v>0</v>
      </c>
      <c r="CG1821" s="518" t="n">
        <v>0</v>
      </c>
      <c r="CH1821" s="518"/>
      <c r="CI1821" s="716"/>
      <c r="CL1821" s="48" t="n">
        <v>0</v>
      </c>
      <c r="CM1821" s="48" t="n">
        <f aca="false">CL1821-V1821</f>
        <v>0</v>
      </c>
      <c r="CN1821" s="702" t="n">
        <f aca="false">SUM(CO1821:DR1821)</f>
        <v>0</v>
      </c>
      <c r="CO1821" s="703" t="n">
        <v>0</v>
      </c>
      <c r="CP1821" s="703"/>
      <c r="CQ1821" s="703" t="n">
        <v>0</v>
      </c>
      <c r="CR1821" s="703"/>
      <c r="CS1821" s="703" t="n">
        <v>0</v>
      </c>
      <c r="CT1821" s="703" t="n">
        <v>0</v>
      </c>
      <c r="CU1821" s="703"/>
      <c r="CV1821" s="703"/>
      <c r="CW1821" s="703"/>
      <c r="CX1821" s="703" t="n">
        <v>0</v>
      </c>
      <c r="CY1821" s="703" t="n">
        <v>0</v>
      </c>
      <c r="CZ1821" s="703" t="n">
        <v>0</v>
      </c>
      <c r="DA1821" s="703"/>
      <c r="DB1821" s="703"/>
      <c r="DC1821" s="703"/>
      <c r="DD1821" s="703"/>
      <c r="DE1821" s="703" t="n">
        <v>0</v>
      </c>
      <c r="DF1821" s="703"/>
      <c r="DG1821" s="703" t="n">
        <v>0</v>
      </c>
      <c r="DH1821" s="703" t="n">
        <v>0</v>
      </c>
      <c r="DI1821" s="703" t="n">
        <v>0</v>
      </c>
      <c r="DJ1821" s="703" t="n">
        <v>0</v>
      </c>
      <c r="DK1821" s="703" t="n">
        <v>0</v>
      </c>
      <c r="DL1821" s="703" t="n">
        <v>0</v>
      </c>
      <c r="DM1821" s="703"/>
      <c r="DN1821" s="703"/>
      <c r="DO1821" s="703"/>
      <c r="DP1821" s="703"/>
      <c r="DQ1821" s="703"/>
      <c r="DR1821" s="703"/>
      <c r="DS1821" s="704" t="n">
        <f aca="false">CN1821-V1821</f>
        <v>0</v>
      </c>
      <c r="DT1821" s="553"/>
      <c r="DU1821" s="48"/>
    </row>
    <row r="1822" customFormat="false" ht="15" hidden="false" customHeight="true" outlineLevel="0" collapsed="false">
      <c r="A1822" s="705" t="n">
        <f aca="false">A1821+1</f>
        <v>1813</v>
      </c>
      <c r="B1822" s="706" t="s">
        <v>3147</v>
      </c>
      <c r="C1822" s="706" t="s">
        <v>319</v>
      </c>
      <c r="D1822" s="706" t="s">
        <v>315</v>
      </c>
      <c r="E1822" s="243" t="n">
        <f aca="false">COUNTIF($G$10:$G$1856,$G1822)</f>
        <v>1</v>
      </c>
      <c r="F1822" s="706"/>
      <c r="G1822" s="706" t="s">
        <v>3902</v>
      </c>
      <c r="H1822" s="707" t="s">
        <v>3903</v>
      </c>
      <c r="I1822" s="708" t="s">
        <v>1171</v>
      </c>
      <c r="J1822" s="707" t="s">
        <v>322</v>
      </c>
      <c r="K1822" s="709" t="s">
        <v>321</v>
      </c>
      <c r="L1822" s="707" t="s">
        <v>320</v>
      </c>
      <c r="M1822" s="708" t="s">
        <v>1172</v>
      </c>
      <c r="N1822" s="710" t="s">
        <v>934</v>
      </c>
      <c r="O1822" s="512" t="n">
        <v>2</v>
      </c>
      <c r="P1822" s="512" t="n">
        <v>1</v>
      </c>
      <c r="Q1822" s="711" t="n">
        <v>0.002849742</v>
      </c>
      <c r="R1822" s="712"/>
      <c r="S1822" s="713"/>
      <c r="T1822" s="714" t="n">
        <v>5.61</v>
      </c>
      <c r="U1822" s="715"/>
      <c r="V1822" s="262" t="n">
        <f aca="false">SUM(W1822:CI1822)</f>
        <v>0</v>
      </c>
      <c r="W1822" s="243" t="n">
        <v>0</v>
      </c>
      <c r="X1822" s="243" t="n">
        <v>0</v>
      </c>
      <c r="Y1822" s="243" t="n">
        <v>0</v>
      </c>
      <c r="Z1822" s="243" t="n">
        <v>0</v>
      </c>
      <c r="AA1822" s="243" t="n">
        <v>0</v>
      </c>
      <c r="AB1822" s="243" t="n">
        <v>0</v>
      </c>
      <c r="AC1822" s="243" t="n">
        <v>0</v>
      </c>
      <c r="AD1822" s="243" t="n">
        <v>0</v>
      </c>
      <c r="AE1822" s="243" t="n">
        <v>0</v>
      </c>
      <c r="AF1822" s="243" t="n">
        <v>0</v>
      </c>
      <c r="AG1822" s="243" t="n">
        <v>0</v>
      </c>
      <c r="AH1822" s="518" t="n">
        <v>0</v>
      </c>
      <c r="AI1822" s="243" t="n">
        <v>0</v>
      </c>
      <c r="AJ1822" s="243" t="n">
        <v>0</v>
      </c>
      <c r="AK1822" s="518" t="n">
        <v>0</v>
      </c>
      <c r="AL1822" s="518" t="n">
        <v>0</v>
      </c>
      <c r="AM1822" s="518" t="n">
        <v>0</v>
      </c>
      <c r="AN1822" s="518" t="n">
        <v>0</v>
      </c>
      <c r="AO1822" s="518" t="n">
        <v>0</v>
      </c>
      <c r="AP1822" s="518" t="n">
        <v>0</v>
      </c>
      <c r="AQ1822" s="518" t="n">
        <v>0</v>
      </c>
      <c r="AR1822" s="518" t="n">
        <v>0</v>
      </c>
      <c r="AS1822" s="518" t="n">
        <v>0</v>
      </c>
      <c r="AT1822" s="518" t="n">
        <v>0</v>
      </c>
      <c r="AU1822" s="518" t="n">
        <v>0</v>
      </c>
      <c r="AV1822" s="518" t="n">
        <v>0</v>
      </c>
      <c r="AW1822" s="518" t="n">
        <v>0</v>
      </c>
      <c r="AX1822" s="518" t="n">
        <v>0</v>
      </c>
      <c r="AY1822" s="518" t="n">
        <v>0</v>
      </c>
      <c r="AZ1822" s="518" t="n">
        <v>0</v>
      </c>
      <c r="BA1822" s="518" t="n">
        <v>0</v>
      </c>
      <c r="BB1822" s="518" t="n">
        <v>0</v>
      </c>
      <c r="BC1822" s="518" t="n">
        <v>0</v>
      </c>
      <c r="BD1822" s="518" t="n">
        <v>0</v>
      </c>
      <c r="BE1822" s="518" t="n">
        <v>0</v>
      </c>
      <c r="BF1822" s="518" t="n">
        <v>0</v>
      </c>
      <c r="BG1822" s="518" t="n">
        <v>0</v>
      </c>
      <c r="BH1822" s="518" t="n">
        <v>0</v>
      </c>
      <c r="BI1822" s="518" t="n">
        <v>0</v>
      </c>
      <c r="BJ1822" s="518"/>
      <c r="BK1822" s="518"/>
      <c r="BL1822" s="518" t="n">
        <v>0</v>
      </c>
      <c r="BM1822" s="518"/>
      <c r="BN1822" s="518"/>
      <c r="BO1822" s="518"/>
      <c r="BP1822" s="518"/>
      <c r="BQ1822" s="518"/>
      <c r="BR1822" s="518"/>
      <c r="BS1822" s="518"/>
      <c r="BT1822" s="518"/>
      <c r="BU1822" s="518"/>
      <c r="BV1822" s="518" t="n">
        <v>0</v>
      </c>
      <c r="BW1822" s="518" t="n">
        <v>0</v>
      </c>
      <c r="BX1822" s="518" t="n">
        <v>0</v>
      </c>
      <c r="BY1822" s="518" t="n">
        <v>0</v>
      </c>
      <c r="BZ1822" s="518" t="n">
        <v>0</v>
      </c>
      <c r="CA1822" s="518" t="n">
        <v>0</v>
      </c>
      <c r="CB1822" s="518" t="n">
        <v>0</v>
      </c>
      <c r="CC1822" s="518" t="n">
        <v>0</v>
      </c>
      <c r="CD1822" s="518" t="n">
        <v>0</v>
      </c>
      <c r="CE1822" s="518" t="n">
        <v>0</v>
      </c>
      <c r="CF1822" s="518" t="n">
        <v>0</v>
      </c>
      <c r="CG1822" s="518" t="n">
        <v>0</v>
      </c>
      <c r="CH1822" s="518"/>
      <c r="CI1822" s="716"/>
      <c r="CL1822" s="48" t="n">
        <v>0</v>
      </c>
      <c r="CM1822" s="48" t="n">
        <f aca="false">CL1822-V1822</f>
        <v>0</v>
      </c>
      <c r="CN1822" s="702" t="n">
        <f aca="false">SUM(CO1822:DR1822)</f>
        <v>0</v>
      </c>
      <c r="CO1822" s="703" t="n">
        <v>0</v>
      </c>
      <c r="CP1822" s="703"/>
      <c r="CQ1822" s="703" t="n">
        <v>0</v>
      </c>
      <c r="CR1822" s="703"/>
      <c r="CS1822" s="703" t="n">
        <v>0</v>
      </c>
      <c r="CT1822" s="703" t="n">
        <v>0</v>
      </c>
      <c r="CU1822" s="703"/>
      <c r="CV1822" s="703"/>
      <c r="CW1822" s="703"/>
      <c r="CX1822" s="703" t="n">
        <v>0</v>
      </c>
      <c r="CY1822" s="703" t="n">
        <v>0</v>
      </c>
      <c r="CZ1822" s="703" t="n">
        <v>0</v>
      </c>
      <c r="DA1822" s="703"/>
      <c r="DB1822" s="703"/>
      <c r="DC1822" s="703"/>
      <c r="DD1822" s="703"/>
      <c r="DE1822" s="703" t="n">
        <v>0</v>
      </c>
      <c r="DF1822" s="703"/>
      <c r="DG1822" s="703" t="n">
        <v>0</v>
      </c>
      <c r="DH1822" s="703" t="n">
        <v>0</v>
      </c>
      <c r="DI1822" s="703" t="n">
        <v>0</v>
      </c>
      <c r="DJ1822" s="703" t="n">
        <v>0</v>
      </c>
      <c r="DK1822" s="703" t="n">
        <v>0</v>
      </c>
      <c r="DL1822" s="703" t="n">
        <v>0</v>
      </c>
      <c r="DM1822" s="703"/>
      <c r="DN1822" s="703"/>
      <c r="DO1822" s="703"/>
      <c r="DP1822" s="703"/>
      <c r="DQ1822" s="703"/>
      <c r="DR1822" s="703"/>
      <c r="DS1822" s="704" t="n">
        <f aca="false">CN1822-V1822</f>
        <v>0</v>
      </c>
      <c r="DT1822" s="553"/>
      <c r="DU1822" s="48"/>
    </row>
    <row r="1823" customFormat="false" ht="15" hidden="false" customHeight="true" outlineLevel="0" collapsed="false">
      <c r="A1823" s="705" t="n">
        <f aca="false">A1822+1</f>
        <v>1814</v>
      </c>
      <c r="B1823" s="706"/>
      <c r="C1823" s="706"/>
      <c r="D1823" s="706"/>
      <c r="E1823" s="243" t="n">
        <f aca="false">COUNTIF($G$10:$G$1856,$G1823)</f>
        <v>0</v>
      </c>
      <c r="F1823" s="706"/>
      <c r="G1823" s="706"/>
      <c r="H1823" s="707"/>
      <c r="I1823" s="708"/>
      <c r="J1823" s="707"/>
      <c r="K1823" s="709"/>
      <c r="L1823" s="707"/>
      <c r="M1823" s="708"/>
      <c r="N1823" s="710" t="s">
        <v>934</v>
      </c>
      <c r="O1823" s="512"/>
      <c r="P1823" s="512" t="n">
        <v>1</v>
      </c>
      <c r="Q1823" s="711"/>
      <c r="R1823" s="712"/>
      <c r="S1823" s="713"/>
      <c r="T1823" s="714"/>
      <c r="U1823" s="715"/>
      <c r="V1823" s="262" t="n">
        <f aca="false">SUM(W1823:CI1823)</f>
        <v>0</v>
      </c>
      <c r="W1823" s="243" t="n">
        <v>0</v>
      </c>
      <c r="X1823" s="243" t="n">
        <v>0</v>
      </c>
      <c r="Y1823" s="243" t="n">
        <v>0</v>
      </c>
      <c r="Z1823" s="243" t="n">
        <v>0</v>
      </c>
      <c r="AA1823" s="243" t="n">
        <v>0</v>
      </c>
      <c r="AB1823" s="243" t="n">
        <v>0</v>
      </c>
      <c r="AC1823" s="243" t="n">
        <v>0</v>
      </c>
      <c r="AD1823" s="243" t="n">
        <v>0</v>
      </c>
      <c r="AE1823" s="243" t="n">
        <v>0</v>
      </c>
      <c r="AF1823" s="243" t="n">
        <v>0</v>
      </c>
      <c r="AG1823" s="243" t="n">
        <v>0</v>
      </c>
      <c r="AH1823" s="518" t="n">
        <v>0</v>
      </c>
      <c r="AI1823" s="243" t="n">
        <v>0</v>
      </c>
      <c r="AJ1823" s="243" t="n">
        <v>0</v>
      </c>
      <c r="AK1823" s="518" t="n">
        <v>0</v>
      </c>
      <c r="AL1823" s="518" t="n">
        <v>0</v>
      </c>
      <c r="AM1823" s="518" t="n">
        <v>0</v>
      </c>
      <c r="AN1823" s="518" t="n">
        <v>0</v>
      </c>
      <c r="AO1823" s="518" t="n">
        <v>0</v>
      </c>
      <c r="AP1823" s="518" t="n">
        <v>0</v>
      </c>
      <c r="AQ1823" s="518" t="n">
        <v>0</v>
      </c>
      <c r="AR1823" s="518" t="n">
        <v>0</v>
      </c>
      <c r="AS1823" s="518" t="n">
        <v>0</v>
      </c>
      <c r="AT1823" s="518" t="n">
        <v>0</v>
      </c>
      <c r="AU1823" s="518" t="n">
        <v>0</v>
      </c>
      <c r="AV1823" s="518" t="n">
        <v>0</v>
      </c>
      <c r="AW1823" s="518" t="n">
        <v>0</v>
      </c>
      <c r="AX1823" s="518" t="n">
        <v>0</v>
      </c>
      <c r="AY1823" s="518" t="n">
        <v>0</v>
      </c>
      <c r="AZ1823" s="518" t="n">
        <v>0</v>
      </c>
      <c r="BA1823" s="518" t="n">
        <v>0</v>
      </c>
      <c r="BB1823" s="518" t="n">
        <v>0</v>
      </c>
      <c r="BC1823" s="518" t="n">
        <v>0</v>
      </c>
      <c r="BD1823" s="518" t="n">
        <v>0</v>
      </c>
      <c r="BE1823" s="518" t="n">
        <v>0</v>
      </c>
      <c r="BF1823" s="518" t="n">
        <v>0</v>
      </c>
      <c r="BG1823" s="518" t="n">
        <v>0</v>
      </c>
      <c r="BH1823" s="518" t="n">
        <v>0</v>
      </c>
      <c r="BI1823" s="518" t="n">
        <v>0</v>
      </c>
      <c r="BJ1823" s="518"/>
      <c r="BK1823" s="518"/>
      <c r="BL1823" s="518" t="n">
        <v>0</v>
      </c>
      <c r="BM1823" s="518"/>
      <c r="BN1823" s="518"/>
      <c r="BO1823" s="518"/>
      <c r="BP1823" s="518"/>
      <c r="BQ1823" s="518"/>
      <c r="BR1823" s="518"/>
      <c r="BS1823" s="518"/>
      <c r="BT1823" s="518"/>
      <c r="BU1823" s="518"/>
      <c r="BV1823" s="518" t="n">
        <v>0</v>
      </c>
      <c r="BW1823" s="518" t="n">
        <v>0</v>
      </c>
      <c r="BX1823" s="518" t="n">
        <v>0</v>
      </c>
      <c r="BY1823" s="518" t="n">
        <v>0</v>
      </c>
      <c r="BZ1823" s="518" t="n">
        <v>0</v>
      </c>
      <c r="CA1823" s="518" t="n">
        <v>0</v>
      </c>
      <c r="CB1823" s="518" t="n">
        <v>0</v>
      </c>
      <c r="CC1823" s="518" t="n">
        <v>0</v>
      </c>
      <c r="CD1823" s="518" t="n">
        <v>0</v>
      </c>
      <c r="CE1823" s="518" t="n">
        <v>0</v>
      </c>
      <c r="CF1823" s="518" t="n">
        <v>0</v>
      </c>
      <c r="CG1823" s="518" t="n">
        <v>0</v>
      </c>
      <c r="CH1823" s="518"/>
      <c r="CI1823" s="716"/>
      <c r="CL1823" s="48" t="n">
        <v>0</v>
      </c>
      <c r="CM1823" s="48" t="n">
        <f aca="false">CL1823-V1823</f>
        <v>0</v>
      </c>
      <c r="CN1823" s="702" t="n">
        <f aca="false">SUM(CO1823:DR1823)</f>
        <v>0</v>
      </c>
      <c r="CO1823" s="703" t="n">
        <v>0</v>
      </c>
      <c r="CP1823" s="703"/>
      <c r="CQ1823" s="703" t="n">
        <v>0</v>
      </c>
      <c r="CR1823" s="703"/>
      <c r="CS1823" s="703" t="n">
        <v>0</v>
      </c>
      <c r="CT1823" s="703" t="n">
        <v>0</v>
      </c>
      <c r="CU1823" s="703"/>
      <c r="CV1823" s="703"/>
      <c r="CW1823" s="703"/>
      <c r="CX1823" s="703" t="n">
        <v>0</v>
      </c>
      <c r="CY1823" s="703" t="n">
        <v>0</v>
      </c>
      <c r="CZ1823" s="703" t="n">
        <v>0</v>
      </c>
      <c r="DA1823" s="703"/>
      <c r="DB1823" s="703"/>
      <c r="DC1823" s="703"/>
      <c r="DD1823" s="703"/>
      <c r="DE1823" s="703" t="n">
        <v>0</v>
      </c>
      <c r="DF1823" s="703"/>
      <c r="DG1823" s="703" t="n">
        <v>0</v>
      </c>
      <c r="DH1823" s="703" t="n">
        <v>0</v>
      </c>
      <c r="DI1823" s="703" t="n">
        <v>0</v>
      </c>
      <c r="DJ1823" s="703" t="n">
        <v>0</v>
      </c>
      <c r="DK1823" s="703" t="n">
        <v>0</v>
      </c>
      <c r="DL1823" s="703" t="n">
        <v>0</v>
      </c>
      <c r="DM1823" s="703"/>
      <c r="DN1823" s="703"/>
      <c r="DO1823" s="703"/>
      <c r="DP1823" s="703"/>
      <c r="DQ1823" s="703"/>
      <c r="DR1823" s="703"/>
      <c r="DS1823" s="704" t="n">
        <f aca="false">CN1823-V1823</f>
        <v>0</v>
      </c>
      <c r="DT1823" s="553"/>
      <c r="DU1823" s="48"/>
    </row>
    <row r="1824" customFormat="false" ht="15" hidden="false" customHeight="true" outlineLevel="0" collapsed="false">
      <c r="A1824" s="705" t="n">
        <f aca="false">A1823+1</f>
        <v>1815</v>
      </c>
      <c r="B1824" s="706"/>
      <c r="C1824" s="706"/>
      <c r="D1824" s="706"/>
      <c r="E1824" s="243" t="n">
        <f aca="false">COUNTIF($G$10:$G$1856,$G1824)</f>
        <v>0</v>
      </c>
      <c r="F1824" s="706"/>
      <c r="G1824" s="706"/>
      <c r="H1824" s="707"/>
      <c r="I1824" s="708"/>
      <c r="J1824" s="707"/>
      <c r="K1824" s="709"/>
      <c r="L1824" s="707"/>
      <c r="M1824" s="708"/>
      <c r="N1824" s="710" t="s">
        <v>934</v>
      </c>
      <c r="O1824" s="512"/>
      <c r="P1824" s="512" t="n">
        <v>1</v>
      </c>
      <c r="Q1824" s="711"/>
      <c r="R1824" s="712"/>
      <c r="S1824" s="713"/>
      <c r="T1824" s="714"/>
      <c r="U1824" s="715"/>
      <c r="V1824" s="262" t="n">
        <f aca="false">SUM(W1824:CI1824)</f>
        <v>0</v>
      </c>
      <c r="W1824" s="243" t="n">
        <v>0</v>
      </c>
      <c r="X1824" s="243" t="n">
        <v>0</v>
      </c>
      <c r="Y1824" s="243" t="n">
        <v>0</v>
      </c>
      <c r="Z1824" s="243" t="n">
        <v>0</v>
      </c>
      <c r="AA1824" s="243" t="n">
        <v>0</v>
      </c>
      <c r="AB1824" s="243" t="n">
        <v>0</v>
      </c>
      <c r="AC1824" s="243" t="n">
        <v>0</v>
      </c>
      <c r="AD1824" s="243" t="n">
        <v>0</v>
      </c>
      <c r="AE1824" s="243" t="n">
        <v>0</v>
      </c>
      <c r="AF1824" s="243" t="n">
        <v>0</v>
      </c>
      <c r="AG1824" s="243" t="n">
        <v>0</v>
      </c>
      <c r="AH1824" s="518" t="n">
        <v>0</v>
      </c>
      <c r="AI1824" s="243" t="n">
        <v>0</v>
      </c>
      <c r="AJ1824" s="243" t="n">
        <v>0</v>
      </c>
      <c r="AK1824" s="518" t="n">
        <v>0</v>
      </c>
      <c r="AL1824" s="518" t="n">
        <v>0</v>
      </c>
      <c r="AM1824" s="518" t="n">
        <v>0</v>
      </c>
      <c r="AN1824" s="518" t="n">
        <v>0</v>
      </c>
      <c r="AO1824" s="518" t="n">
        <v>0</v>
      </c>
      <c r="AP1824" s="518" t="n">
        <v>0</v>
      </c>
      <c r="AQ1824" s="518" t="n">
        <v>0</v>
      </c>
      <c r="AR1824" s="518" t="n">
        <v>0</v>
      </c>
      <c r="AS1824" s="518" t="n">
        <v>0</v>
      </c>
      <c r="AT1824" s="518" t="n">
        <v>0</v>
      </c>
      <c r="AU1824" s="518" t="n">
        <v>0</v>
      </c>
      <c r="AV1824" s="518" t="n">
        <v>0</v>
      </c>
      <c r="AW1824" s="518" t="n">
        <v>0</v>
      </c>
      <c r="AX1824" s="518" t="n">
        <v>0</v>
      </c>
      <c r="AY1824" s="518" t="n">
        <v>0</v>
      </c>
      <c r="AZ1824" s="518" t="n">
        <v>0</v>
      </c>
      <c r="BA1824" s="518" t="n">
        <v>0</v>
      </c>
      <c r="BB1824" s="518" t="n">
        <v>0</v>
      </c>
      <c r="BC1824" s="518" t="n">
        <v>0</v>
      </c>
      <c r="BD1824" s="518" t="n">
        <v>0</v>
      </c>
      <c r="BE1824" s="518" t="n">
        <v>0</v>
      </c>
      <c r="BF1824" s="518" t="n">
        <v>0</v>
      </c>
      <c r="BG1824" s="518" t="n">
        <v>0</v>
      </c>
      <c r="BH1824" s="518" t="n">
        <v>0</v>
      </c>
      <c r="BI1824" s="518" t="n">
        <v>0</v>
      </c>
      <c r="BJ1824" s="518"/>
      <c r="BK1824" s="518"/>
      <c r="BL1824" s="518" t="n">
        <v>0</v>
      </c>
      <c r="BM1824" s="518"/>
      <c r="BN1824" s="518"/>
      <c r="BO1824" s="518"/>
      <c r="BP1824" s="518"/>
      <c r="BQ1824" s="518"/>
      <c r="BR1824" s="518"/>
      <c r="BS1824" s="518"/>
      <c r="BT1824" s="518"/>
      <c r="BU1824" s="518"/>
      <c r="BV1824" s="518" t="n">
        <v>0</v>
      </c>
      <c r="BW1824" s="518" t="n">
        <v>0</v>
      </c>
      <c r="BX1824" s="518" t="n">
        <v>0</v>
      </c>
      <c r="BY1824" s="518" t="n">
        <v>0</v>
      </c>
      <c r="BZ1824" s="518" t="n">
        <v>0</v>
      </c>
      <c r="CA1824" s="518" t="n">
        <v>0</v>
      </c>
      <c r="CB1824" s="518" t="n">
        <v>0</v>
      </c>
      <c r="CC1824" s="518" t="n">
        <v>0</v>
      </c>
      <c r="CD1824" s="518" t="n">
        <v>0</v>
      </c>
      <c r="CE1824" s="518" t="n">
        <v>0</v>
      </c>
      <c r="CF1824" s="518" t="n">
        <v>0</v>
      </c>
      <c r="CG1824" s="518" t="n">
        <v>0</v>
      </c>
      <c r="CH1824" s="518"/>
      <c r="CI1824" s="716"/>
      <c r="CL1824" s="48" t="n">
        <v>0</v>
      </c>
      <c r="CM1824" s="48" t="n">
        <f aca="false">CL1824-V1824</f>
        <v>0</v>
      </c>
      <c r="CN1824" s="702" t="n">
        <f aca="false">SUM(CO1824:DR1824)</f>
        <v>0</v>
      </c>
      <c r="CO1824" s="703" t="n">
        <v>0</v>
      </c>
      <c r="CP1824" s="703"/>
      <c r="CQ1824" s="703" t="n">
        <v>0</v>
      </c>
      <c r="CR1824" s="703"/>
      <c r="CS1824" s="703" t="n">
        <v>0</v>
      </c>
      <c r="CT1824" s="703" t="n">
        <v>0</v>
      </c>
      <c r="CU1824" s="703"/>
      <c r="CV1824" s="703"/>
      <c r="CW1824" s="703"/>
      <c r="CX1824" s="703" t="n">
        <v>0</v>
      </c>
      <c r="CY1824" s="703" t="n">
        <v>0</v>
      </c>
      <c r="CZ1824" s="703" t="n">
        <v>0</v>
      </c>
      <c r="DA1824" s="703"/>
      <c r="DB1824" s="703"/>
      <c r="DC1824" s="703"/>
      <c r="DD1824" s="703"/>
      <c r="DE1824" s="703" t="n">
        <v>0</v>
      </c>
      <c r="DF1824" s="703"/>
      <c r="DG1824" s="703" t="n">
        <v>0</v>
      </c>
      <c r="DH1824" s="703" t="n">
        <v>0</v>
      </c>
      <c r="DI1824" s="703" t="n">
        <v>0</v>
      </c>
      <c r="DJ1824" s="703" t="n">
        <v>0</v>
      </c>
      <c r="DK1824" s="703" t="n">
        <v>0</v>
      </c>
      <c r="DL1824" s="703" t="n">
        <v>0</v>
      </c>
      <c r="DM1824" s="703"/>
      <c r="DN1824" s="703"/>
      <c r="DO1824" s="703"/>
      <c r="DP1824" s="703"/>
      <c r="DQ1824" s="703"/>
      <c r="DR1824" s="703"/>
      <c r="DS1824" s="704" t="n">
        <f aca="false">CN1824-V1824</f>
        <v>0</v>
      </c>
      <c r="DT1824" s="553"/>
      <c r="DU1824" s="48"/>
    </row>
    <row r="1825" customFormat="false" ht="15" hidden="false" customHeight="true" outlineLevel="0" collapsed="false">
      <c r="A1825" s="705" t="n">
        <f aca="false">A1824+1</f>
        <v>1816</v>
      </c>
      <c r="B1825" s="706"/>
      <c r="C1825" s="706"/>
      <c r="D1825" s="706"/>
      <c r="E1825" s="243" t="n">
        <f aca="false">COUNTIF($G$10:$G$1856,$G1825)</f>
        <v>0</v>
      </c>
      <c r="F1825" s="706"/>
      <c r="G1825" s="706"/>
      <c r="H1825" s="707"/>
      <c r="I1825" s="708"/>
      <c r="J1825" s="707"/>
      <c r="K1825" s="709"/>
      <c r="L1825" s="707"/>
      <c r="M1825" s="708"/>
      <c r="N1825" s="710" t="s">
        <v>934</v>
      </c>
      <c r="O1825" s="512"/>
      <c r="P1825" s="512" t="n">
        <v>1</v>
      </c>
      <c r="Q1825" s="711"/>
      <c r="R1825" s="712"/>
      <c r="S1825" s="713"/>
      <c r="T1825" s="714"/>
      <c r="U1825" s="715"/>
      <c r="V1825" s="262" t="n">
        <f aca="false">SUM(W1825:CI1825)</f>
        <v>0</v>
      </c>
      <c r="W1825" s="243" t="n">
        <v>0</v>
      </c>
      <c r="X1825" s="243" t="n">
        <v>0</v>
      </c>
      <c r="Y1825" s="243" t="n">
        <v>0</v>
      </c>
      <c r="Z1825" s="243" t="n">
        <v>0</v>
      </c>
      <c r="AA1825" s="243" t="n">
        <v>0</v>
      </c>
      <c r="AB1825" s="243" t="n">
        <v>0</v>
      </c>
      <c r="AC1825" s="243" t="n">
        <v>0</v>
      </c>
      <c r="AD1825" s="243" t="n">
        <v>0</v>
      </c>
      <c r="AE1825" s="243" t="n">
        <v>0</v>
      </c>
      <c r="AF1825" s="243" t="n">
        <v>0</v>
      </c>
      <c r="AG1825" s="243" t="n">
        <v>0</v>
      </c>
      <c r="AH1825" s="518" t="n">
        <v>0</v>
      </c>
      <c r="AI1825" s="243" t="n">
        <v>0</v>
      </c>
      <c r="AJ1825" s="243" t="n">
        <v>0</v>
      </c>
      <c r="AK1825" s="518" t="n">
        <v>0</v>
      </c>
      <c r="AL1825" s="518" t="n">
        <v>0</v>
      </c>
      <c r="AM1825" s="518" t="n">
        <v>0</v>
      </c>
      <c r="AN1825" s="518" t="n">
        <v>0</v>
      </c>
      <c r="AO1825" s="518" t="n">
        <v>0</v>
      </c>
      <c r="AP1825" s="518" t="n">
        <v>0</v>
      </c>
      <c r="AQ1825" s="518" t="n">
        <v>0</v>
      </c>
      <c r="AR1825" s="518" t="n">
        <v>0</v>
      </c>
      <c r="AS1825" s="518" t="n">
        <v>0</v>
      </c>
      <c r="AT1825" s="518" t="n">
        <v>0</v>
      </c>
      <c r="AU1825" s="518" t="n">
        <v>0</v>
      </c>
      <c r="AV1825" s="518" t="n">
        <v>0</v>
      </c>
      <c r="AW1825" s="518" t="n">
        <v>0</v>
      </c>
      <c r="AX1825" s="518" t="n">
        <v>0</v>
      </c>
      <c r="AY1825" s="518" t="n">
        <v>0</v>
      </c>
      <c r="AZ1825" s="518" t="n">
        <v>0</v>
      </c>
      <c r="BA1825" s="518" t="n">
        <v>0</v>
      </c>
      <c r="BB1825" s="518" t="n">
        <v>0</v>
      </c>
      <c r="BC1825" s="518" t="n">
        <v>0</v>
      </c>
      <c r="BD1825" s="518" t="n">
        <v>0</v>
      </c>
      <c r="BE1825" s="518" t="n">
        <v>0</v>
      </c>
      <c r="BF1825" s="518" t="n">
        <v>0</v>
      </c>
      <c r="BG1825" s="518" t="n">
        <v>0</v>
      </c>
      <c r="BH1825" s="518" t="n">
        <v>0</v>
      </c>
      <c r="BI1825" s="518" t="n">
        <v>0</v>
      </c>
      <c r="BJ1825" s="518"/>
      <c r="BK1825" s="518"/>
      <c r="BL1825" s="518" t="n">
        <v>0</v>
      </c>
      <c r="BM1825" s="518"/>
      <c r="BN1825" s="518"/>
      <c r="BO1825" s="518"/>
      <c r="BP1825" s="518"/>
      <c r="BQ1825" s="518"/>
      <c r="BR1825" s="518"/>
      <c r="BS1825" s="518"/>
      <c r="BT1825" s="518"/>
      <c r="BU1825" s="518"/>
      <c r="BV1825" s="518" t="n">
        <v>0</v>
      </c>
      <c r="BW1825" s="518" t="n">
        <v>0</v>
      </c>
      <c r="BX1825" s="518" t="n">
        <v>0</v>
      </c>
      <c r="BY1825" s="518" t="n">
        <v>0</v>
      </c>
      <c r="BZ1825" s="518" t="n">
        <v>0</v>
      </c>
      <c r="CA1825" s="518" t="n">
        <v>0</v>
      </c>
      <c r="CB1825" s="518" t="n">
        <v>0</v>
      </c>
      <c r="CC1825" s="518" t="n">
        <v>0</v>
      </c>
      <c r="CD1825" s="518" t="n">
        <v>0</v>
      </c>
      <c r="CE1825" s="518" t="n">
        <v>0</v>
      </c>
      <c r="CF1825" s="518" t="n">
        <v>0</v>
      </c>
      <c r="CG1825" s="518" t="n">
        <v>0</v>
      </c>
      <c r="CH1825" s="518"/>
      <c r="CI1825" s="716"/>
      <c r="CL1825" s="48" t="n">
        <v>0</v>
      </c>
      <c r="CM1825" s="48" t="n">
        <f aca="false">CL1825-V1825</f>
        <v>0</v>
      </c>
      <c r="CN1825" s="702" t="n">
        <f aca="false">SUM(CO1825:DR1825)</f>
        <v>0</v>
      </c>
      <c r="CO1825" s="703" t="n">
        <v>0</v>
      </c>
      <c r="CP1825" s="703"/>
      <c r="CQ1825" s="703" t="n">
        <v>0</v>
      </c>
      <c r="CR1825" s="703"/>
      <c r="CS1825" s="703" t="n">
        <v>0</v>
      </c>
      <c r="CT1825" s="703" t="n">
        <v>0</v>
      </c>
      <c r="CU1825" s="703"/>
      <c r="CV1825" s="703"/>
      <c r="CW1825" s="703"/>
      <c r="CX1825" s="703" t="n">
        <v>0</v>
      </c>
      <c r="CY1825" s="703" t="n">
        <v>0</v>
      </c>
      <c r="CZ1825" s="703" t="n">
        <v>0</v>
      </c>
      <c r="DA1825" s="703"/>
      <c r="DB1825" s="703"/>
      <c r="DC1825" s="703"/>
      <c r="DD1825" s="703"/>
      <c r="DE1825" s="703" t="n">
        <v>0</v>
      </c>
      <c r="DF1825" s="703"/>
      <c r="DG1825" s="703" t="n">
        <v>0</v>
      </c>
      <c r="DH1825" s="703" t="n">
        <v>0</v>
      </c>
      <c r="DI1825" s="703" t="n">
        <v>0</v>
      </c>
      <c r="DJ1825" s="703" t="n">
        <v>0</v>
      </c>
      <c r="DK1825" s="703" t="n">
        <v>0</v>
      </c>
      <c r="DL1825" s="703" t="n">
        <v>0</v>
      </c>
      <c r="DM1825" s="703"/>
      <c r="DN1825" s="703"/>
      <c r="DO1825" s="703"/>
      <c r="DP1825" s="703"/>
      <c r="DQ1825" s="703"/>
      <c r="DR1825" s="703"/>
      <c r="DS1825" s="704" t="n">
        <f aca="false">CN1825-V1825</f>
        <v>0</v>
      </c>
      <c r="DT1825" s="553"/>
      <c r="DU1825" s="48"/>
    </row>
    <row r="1826" customFormat="false" ht="15" hidden="false" customHeight="true" outlineLevel="0" collapsed="false">
      <c r="A1826" s="705" t="n">
        <f aca="false">A1825+1</f>
        <v>1817</v>
      </c>
      <c r="B1826" s="706"/>
      <c r="C1826" s="706"/>
      <c r="D1826" s="706"/>
      <c r="E1826" s="243" t="n">
        <f aca="false">COUNTIF($G$10:$G$1856,$G1826)</f>
        <v>0</v>
      </c>
      <c r="F1826" s="706"/>
      <c r="G1826" s="706"/>
      <c r="H1826" s="707"/>
      <c r="I1826" s="708"/>
      <c r="J1826" s="707"/>
      <c r="K1826" s="709"/>
      <c r="L1826" s="707"/>
      <c r="M1826" s="708"/>
      <c r="N1826" s="710" t="s">
        <v>934</v>
      </c>
      <c r="O1826" s="512"/>
      <c r="P1826" s="512" t="n">
        <v>1</v>
      </c>
      <c r="Q1826" s="711"/>
      <c r="R1826" s="712"/>
      <c r="S1826" s="713"/>
      <c r="T1826" s="714"/>
      <c r="U1826" s="715"/>
      <c r="V1826" s="262" t="n">
        <f aca="false">SUM(W1826:CI1826)</f>
        <v>0</v>
      </c>
      <c r="W1826" s="243" t="n">
        <v>0</v>
      </c>
      <c r="X1826" s="243" t="n">
        <v>0</v>
      </c>
      <c r="Y1826" s="243" t="n">
        <v>0</v>
      </c>
      <c r="Z1826" s="243" t="n">
        <v>0</v>
      </c>
      <c r="AA1826" s="243" t="n">
        <v>0</v>
      </c>
      <c r="AB1826" s="243" t="n">
        <v>0</v>
      </c>
      <c r="AC1826" s="243" t="n">
        <v>0</v>
      </c>
      <c r="AD1826" s="243" t="n">
        <v>0</v>
      </c>
      <c r="AE1826" s="243" t="n">
        <v>0</v>
      </c>
      <c r="AF1826" s="243" t="n">
        <v>0</v>
      </c>
      <c r="AG1826" s="243" t="n">
        <v>0</v>
      </c>
      <c r="AH1826" s="518" t="n">
        <v>0</v>
      </c>
      <c r="AI1826" s="243" t="n">
        <v>0</v>
      </c>
      <c r="AJ1826" s="243" t="n">
        <v>0</v>
      </c>
      <c r="AK1826" s="518" t="n">
        <v>0</v>
      </c>
      <c r="AL1826" s="518" t="n">
        <v>0</v>
      </c>
      <c r="AM1826" s="518" t="n">
        <v>0</v>
      </c>
      <c r="AN1826" s="518" t="n">
        <v>0</v>
      </c>
      <c r="AO1826" s="518" t="n">
        <v>0</v>
      </c>
      <c r="AP1826" s="518" t="n">
        <v>0</v>
      </c>
      <c r="AQ1826" s="518" t="n">
        <v>0</v>
      </c>
      <c r="AR1826" s="518" t="n">
        <v>0</v>
      </c>
      <c r="AS1826" s="518" t="n">
        <v>0</v>
      </c>
      <c r="AT1826" s="518" t="n">
        <v>0</v>
      </c>
      <c r="AU1826" s="518" t="n">
        <v>0</v>
      </c>
      <c r="AV1826" s="518" t="n">
        <v>0</v>
      </c>
      <c r="AW1826" s="518" t="n">
        <v>0</v>
      </c>
      <c r="AX1826" s="518" t="n">
        <v>0</v>
      </c>
      <c r="AY1826" s="518" t="n">
        <v>0</v>
      </c>
      <c r="AZ1826" s="518" t="n">
        <v>0</v>
      </c>
      <c r="BA1826" s="518" t="n">
        <v>0</v>
      </c>
      <c r="BB1826" s="518" t="n">
        <v>0</v>
      </c>
      <c r="BC1826" s="518" t="n">
        <v>0</v>
      </c>
      <c r="BD1826" s="518" t="n">
        <v>0</v>
      </c>
      <c r="BE1826" s="518" t="n">
        <v>0</v>
      </c>
      <c r="BF1826" s="518" t="n">
        <v>0</v>
      </c>
      <c r="BG1826" s="518" t="n">
        <v>0</v>
      </c>
      <c r="BH1826" s="518" t="n">
        <v>0</v>
      </c>
      <c r="BI1826" s="518" t="n">
        <v>0</v>
      </c>
      <c r="BJ1826" s="518"/>
      <c r="BK1826" s="518"/>
      <c r="BL1826" s="518" t="n">
        <v>0</v>
      </c>
      <c r="BM1826" s="518"/>
      <c r="BN1826" s="518"/>
      <c r="BO1826" s="518"/>
      <c r="BP1826" s="518"/>
      <c r="BQ1826" s="518"/>
      <c r="BR1826" s="518"/>
      <c r="BS1826" s="518"/>
      <c r="BT1826" s="518"/>
      <c r="BU1826" s="518"/>
      <c r="BV1826" s="518" t="n">
        <v>0</v>
      </c>
      <c r="BW1826" s="518" t="n">
        <v>0</v>
      </c>
      <c r="BX1826" s="518" t="n">
        <v>0</v>
      </c>
      <c r="BY1826" s="518" t="n">
        <v>0</v>
      </c>
      <c r="BZ1826" s="518" t="n">
        <v>0</v>
      </c>
      <c r="CA1826" s="518" t="n">
        <v>0</v>
      </c>
      <c r="CB1826" s="518" t="n">
        <v>0</v>
      </c>
      <c r="CC1826" s="518" t="n">
        <v>0</v>
      </c>
      <c r="CD1826" s="518" t="n">
        <v>0</v>
      </c>
      <c r="CE1826" s="518" t="n">
        <v>0</v>
      </c>
      <c r="CF1826" s="518" t="n">
        <v>0</v>
      </c>
      <c r="CG1826" s="518" t="n">
        <v>0</v>
      </c>
      <c r="CH1826" s="518"/>
      <c r="CI1826" s="716"/>
      <c r="CL1826" s="48" t="n">
        <v>0</v>
      </c>
      <c r="CM1826" s="48" t="n">
        <f aca="false">CL1826-V1826</f>
        <v>0</v>
      </c>
      <c r="CN1826" s="702" t="n">
        <f aca="false">SUM(CO1826:DR1826)</f>
        <v>0</v>
      </c>
      <c r="CO1826" s="703" t="n">
        <v>0</v>
      </c>
      <c r="CP1826" s="703"/>
      <c r="CQ1826" s="703" t="n">
        <v>0</v>
      </c>
      <c r="CR1826" s="703"/>
      <c r="CS1826" s="703" t="n">
        <v>0</v>
      </c>
      <c r="CT1826" s="703" t="n">
        <v>0</v>
      </c>
      <c r="CU1826" s="703"/>
      <c r="CV1826" s="703"/>
      <c r="CW1826" s="703"/>
      <c r="CX1826" s="703" t="n">
        <v>0</v>
      </c>
      <c r="CY1826" s="703" t="n">
        <v>0</v>
      </c>
      <c r="CZ1826" s="703" t="n">
        <v>0</v>
      </c>
      <c r="DA1826" s="703"/>
      <c r="DB1826" s="703"/>
      <c r="DC1826" s="703"/>
      <c r="DD1826" s="703"/>
      <c r="DE1826" s="703" t="n">
        <v>0</v>
      </c>
      <c r="DF1826" s="703"/>
      <c r="DG1826" s="703" t="n">
        <v>0</v>
      </c>
      <c r="DH1826" s="703" t="n">
        <v>0</v>
      </c>
      <c r="DI1826" s="703" t="n">
        <v>0</v>
      </c>
      <c r="DJ1826" s="703" t="n">
        <v>0</v>
      </c>
      <c r="DK1826" s="703" t="n">
        <v>0</v>
      </c>
      <c r="DL1826" s="703" t="n">
        <v>0</v>
      </c>
      <c r="DM1826" s="703"/>
      <c r="DN1826" s="703"/>
      <c r="DO1826" s="703"/>
      <c r="DP1826" s="703"/>
      <c r="DQ1826" s="703"/>
      <c r="DR1826" s="703"/>
      <c r="DS1826" s="704" t="n">
        <f aca="false">CN1826-V1826</f>
        <v>0</v>
      </c>
      <c r="DT1826" s="553"/>
      <c r="DU1826" s="48"/>
    </row>
    <row r="1827" customFormat="false" ht="15" hidden="false" customHeight="true" outlineLevel="0" collapsed="false">
      <c r="A1827" s="705" t="n">
        <f aca="false">A1826+1</f>
        <v>1818</v>
      </c>
      <c r="B1827" s="706"/>
      <c r="C1827" s="706"/>
      <c r="D1827" s="706"/>
      <c r="E1827" s="243" t="n">
        <f aca="false">COUNTIF($G$10:$G$1856,$G1827)</f>
        <v>0</v>
      </c>
      <c r="F1827" s="706"/>
      <c r="G1827" s="706"/>
      <c r="H1827" s="707"/>
      <c r="I1827" s="708"/>
      <c r="J1827" s="707"/>
      <c r="K1827" s="709"/>
      <c r="L1827" s="707"/>
      <c r="M1827" s="708"/>
      <c r="N1827" s="710" t="s">
        <v>934</v>
      </c>
      <c r="O1827" s="512"/>
      <c r="P1827" s="512" t="n">
        <v>1</v>
      </c>
      <c r="Q1827" s="711"/>
      <c r="R1827" s="712"/>
      <c r="S1827" s="713"/>
      <c r="T1827" s="714"/>
      <c r="U1827" s="715"/>
      <c r="V1827" s="262" t="n">
        <f aca="false">SUM(W1827:CI1827)</f>
        <v>0</v>
      </c>
      <c r="W1827" s="243" t="n">
        <v>0</v>
      </c>
      <c r="X1827" s="243" t="n">
        <v>0</v>
      </c>
      <c r="Y1827" s="243" t="n">
        <v>0</v>
      </c>
      <c r="Z1827" s="243" t="n">
        <v>0</v>
      </c>
      <c r="AA1827" s="243" t="n">
        <v>0</v>
      </c>
      <c r="AB1827" s="243" t="n">
        <v>0</v>
      </c>
      <c r="AC1827" s="243" t="n">
        <v>0</v>
      </c>
      <c r="AD1827" s="243" t="n">
        <v>0</v>
      </c>
      <c r="AE1827" s="243" t="n">
        <v>0</v>
      </c>
      <c r="AF1827" s="243" t="n">
        <v>0</v>
      </c>
      <c r="AG1827" s="243" t="n">
        <v>0</v>
      </c>
      <c r="AH1827" s="518" t="n">
        <v>0</v>
      </c>
      <c r="AI1827" s="243" t="n">
        <v>0</v>
      </c>
      <c r="AJ1827" s="243" t="n">
        <v>0</v>
      </c>
      <c r="AK1827" s="518" t="n">
        <v>0</v>
      </c>
      <c r="AL1827" s="518" t="n">
        <v>0</v>
      </c>
      <c r="AM1827" s="518" t="n">
        <v>0</v>
      </c>
      <c r="AN1827" s="518" t="n">
        <v>0</v>
      </c>
      <c r="AO1827" s="518" t="n">
        <v>0</v>
      </c>
      <c r="AP1827" s="518" t="n">
        <v>0</v>
      </c>
      <c r="AQ1827" s="518" t="n">
        <v>0</v>
      </c>
      <c r="AR1827" s="518" t="n">
        <v>0</v>
      </c>
      <c r="AS1827" s="518" t="n">
        <v>0</v>
      </c>
      <c r="AT1827" s="518" t="n">
        <v>0</v>
      </c>
      <c r="AU1827" s="518" t="n">
        <v>0</v>
      </c>
      <c r="AV1827" s="518" t="n">
        <v>0</v>
      </c>
      <c r="AW1827" s="518" t="n">
        <v>0</v>
      </c>
      <c r="AX1827" s="518" t="n">
        <v>0</v>
      </c>
      <c r="AY1827" s="518" t="n">
        <v>0</v>
      </c>
      <c r="AZ1827" s="518" t="n">
        <v>0</v>
      </c>
      <c r="BA1827" s="518" t="n">
        <v>0</v>
      </c>
      <c r="BB1827" s="518" t="n">
        <v>0</v>
      </c>
      <c r="BC1827" s="518" t="n">
        <v>0</v>
      </c>
      <c r="BD1827" s="518" t="n">
        <v>0</v>
      </c>
      <c r="BE1827" s="518" t="n">
        <v>0</v>
      </c>
      <c r="BF1827" s="518" t="n">
        <v>0</v>
      </c>
      <c r="BG1827" s="518" t="n">
        <v>0</v>
      </c>
      <c r="BH1827" s="518" t="n">
        <v>0</v>
      </c>
      <c r="BI1827" s="518" t="n">
        <v>0</v>
      </c>
      <c r="BJ1827" s="518"/>
      <c r="BK1827" s="518"/>
      <c r="BL1827" s="518" t="n">
        <v>0</v>
      </c>
      <c r="BM1827" s="518"/>
      <c r="BN1827" s="518"/>
      <c r="BO1827" s="518"/>
      <c r="BP1827" s="518"/>
      <c r="BQ1827" s="518"/>
      <c r="BR1827" s="518"/>
      <c r="BS1827" s="518"/>
      <c r="BT1827" s="518"/>
      <c r="BU1827" s="518"/>
      <c r="BV1827" s="518" t="n">
        <v>0</v>
      </c>
      <c r="BW1827" s="518" t="n">
        <v>0</v>
      </c>
      <c r="BX1827" s="518" t="n">
        <v>0</v>
      </c>
      <c r="BY1827" s="518" t="n">
        <v>0</v>
      </c>
      <c r="BZ1827" s="518" t="n">
        <v>0</v>
      </c>
      <c r="CA1827" s="518" t="n">
        <v>0</v>
      </c>
      <c r="CB1827" s="518" t="n">
        <v>0</v>
      </c>
      <c r="CC1827" s="518" t="n">
        <v>0</v>
      </c>
      <c r="CD1827" s="518" t="n">
        <v>0</v>
      </c>
      <c r="CE1827" s="518" t="n">
        <v>0</v>
      </c>
      <c r="CF1827" s="518" t="n">
        <v>0</v>
      </c>
      <c r="CG1827" s="518" t="n">
        <v>0</v>
      </c>
      <c r="CH1827" s="518"/>
      <c r="CI1827" s="716"/>
      <c r="CL1827" s="48" t="n">
        <v>0</v>
      </c>
      <c r="CM1827" s="48" t="n">
        <f aca="false">CL1827-V1827</f>
        <v>0</v>
      </c>
      <c r="CN1827" s="702" t="n">
        <f aca="false">SUM(CO1827:DR1827)</f>
        <v>0</v>
      </c>
      <c r="CO1827" s="703" t="n">
        <v>0</v>
      </c>
      <c r="CP1827" s="703"/>
      <c r="CQ1827" s="703" t="n">
        <v>0</v>
      </c>
      <c r="CR1827" s="703"/>
      <c r="CS1827" s="703" t="n">
        <v>0</v>
      </c>
      <c r="CT1827" s="703" t="n">
        <v>0</v>
      </c>
      <c r="CU1827" s="703"/>
      <c r="CV1827" s="703"/>
      <c r="CW1827" s="703"/>
      <c r="CX1827" s="703" t="n">
        <v>0</v>
      </c>
      <c r="CY1827" s="703" t="n">
        <v>0</v>
      </c>
      <c r="CZ1827" s="703" t="n">
        <v>0</v>
      </c>
      <c r="DA1827" s="703"/>
      <c r="DB1827" s="703"/>
      <c r="DC1827" s="703"/>
      <c r="DD1827" s="703"/>
      <c r="DE1827" s="703" t="n">
        <v>0</v>
      </c>
      <c r="DF1827" s="703"/>
      <c r="DG1827" s="703" t="n">
        <v>0</v>
      </c>
      <c r="DH1827" s="703" t="n">
        <v>0</v>
      </c>
      <c r="DI1827" s="703" t="n">
        <v>0</v>
      </c>
      <c r="DJ1827" s="703" t="n">
        <v>0</v>
      </c>
      <c r="DK1827" s="703" t="n">
        <v>0</v>
      </c>
      <c r="DL1827" s="703" t="n">
        <v>0</v>
      </c>
      <c r="DM1827" s="703"/>
      <c r="DN1827" s="703"/>
      <c r="DO1827" s="703"/>
      <c r="DP1827" s="703"/>
      <c r="DQ1827" s="703"/>
      <c r="DR1827" s="703"/>
      <c r="DS1827" s="704" t="n">
        <f aca="false">CN1827-V1827</f>
        <v>0</v>
      </c>
      <c r="DT1827" s="553"/>
      <c r="DU1827" s="48"/>
    </row>
    <row r="1828" customFormat="false" ht="15" hidden="false" customHeight="true" outlineLevel="0" collapsed="false">
      <c r="A1828" s="705" t="n">
        <f aca="false">A1827+1</f>
        <v>1819</v>
      </c>
      <c r="B1828" s="706"/>
      <c r="C1828" s="706"/>
      <c r="D1828" s="706"/>
      <c r="E1828" s="243" t="n">
        <f aca="false">COUNTIF($G$10:$G$1856,$G1828)</f>
        <v>0</v>
      </c>
      <c r="F1828" s="706"/>
      <c r="G1828" s="706"/>
      <c r="H1828" s="707"/>
      <c r="I1828" s="708"/>
      <c r="J1828" s="707"/>
      <c r="K1828" s="709"/>
      <c r="L1828" s="707"/>
      <c r="M1828" s="708"/>
      <c r="N1828" s="710" t="s">
        <v>934</v>
      </c>
      <c r="O1828" s="512"/>
      <c r="P1828" s="512" t="n">
        <v>1</v>
      </c>
      <c r="Q1828" s="711"/>
      <c r="R1828" s="712"/>
      <c r="S1828" s="713"/>
      <c r="T1828" s="714"/>
      <c r="U1828" s="715"/>
      <c r="V1828" s="262" t="n">
        <f aca="false">SUM(W1828:CI1828)</f>
        <v>0</v>
      </c>
      <c r="W1828" s="243" t="n">
        <v>0</v>
      </c>
      <c r="X1828" s="243" t="n">
        <v>0</v>
      </c>
      <c r="Y1828" s="243" t="n">
        <v>0</v>
      </c>
      <c r="Z1828" s="243" t="n">
        <v>0</v>
      </c>
      <c r="AA1828" s="243" t="n">
        <v>0</v>
      </c>
      <c r="AB1828" s="243" t="n">
        <v>0</v>
      </c>
      <c r="AC1828" s="243" t="n">
        <v>0</v>
      </c>
      <c r="AD1828" s="243" t="n">
        <v>0</v>
      </c>
      <c r="AE1828" s="243" t="n">
        <v>0</v>
      </c>
      <c r="AF1828" s="243" t="n">
        <v>0</v>
      </c>
      <c r="AG1828" s="243" t="n">
        <v>0</v>
      </c>
      <c r="AH1828" s="518" t="n">
        <v>0</v>
      </c>
      <c r="AI1828" s="243" t="n">
        <v>0</v>
      </c>
      <c r="AJ1828" s="243" t="n">
        <v>0</v>
      </c>
      <c r="AK1828" s="518" t="n">
        <v>0</v>
      </c>
      <c r="AL1828" s="518" t="n">
        <v>0</v>
      </c>
      <c r="AM1828" s="518" t="n">
        <v>0</v>
      </c>
      <c r="AN1828" s="518" t="n">
        <v>0</v>
      </c>
      <c r="AO1828" s="518" t="n">
        <v>0</v>
      </c>
      <c r="AP1828" s="518" t="n">
        <v>0</v>
      </c>
      <c r="AQ1828" s="518" t="n">
        <v>0</v>
      </c>
      <c r="AR1828" s="518" t="n">
        <v>0</v>
      </c>
      <c r="AS1828" s="518" t="n">
        <v>0</v>
      </c>
      <c r="AT1828" s="518" t="n">
        <v>0</v>
      </c>
      <c r="AU1828" s="518" t="n">
        <v>0</v>
      </c>
      <c r="AV1828" s="518" t="n">
        <v>0</v>
      </c>
      <c r="AW1828" s="518" t="n">
        <v>0</v>
      </c>
      <c r="AX1828" s="518" t="n">
        <v>0</v>
      </c>
      <c r="AY1828" s="518" t="n">
        <v>0</v>
      </c>
      <c r="AZ1828" s="518" t="n">
        <v>0</v>
      </c>
      <c r="BA1828" s="518" t="n">
        <v>0</v>
      </c>
      <c r="BB1828" s="518" t="n">
        <v>0</v>
      </c>
      <c r="BC1828" s="518" t="n">
        <v>0</v>
      </c>
      <c r="BD1828" s="518" t="n">
        <v>0</v>
      </c>
      <c r="BE1828" s="518" t="n">
        <v>0</v>
      </c>
      <c r="BF1828" s="518" t="n">
        <v>0</v>
      </c>
      <c r="BG1828" s="518" t="n">
        <v>0</v>
      </c>
      <c r="BH1828" s="518" t="n">
        <v>0</v>
      </c>
      <c r="BI1828" s="518" t="n">
        <v>0</v>
      </c>
      <c r="BJ1828" s="518"/>
      <c r="BK1828" s="518"/>
      <c r="BL1828" s="518" t="n">
        <v>0</v>
      </c>
      <c r="BM1828" s="518"/>
      <c r="BN1828" s="518"/>
      <c r="BO1828" s="518"/>
      <c r="BP1828" s="518"/>
      <c r="BQ1828" s="518"/>
      <c r="BR1828" s="518"/>
      <c r="BS1828" s="518"/>
      <c r="BT1828" s="518"/>
      <c r="BU1828" s="518"/>
      <c r="BV1828" s="518" t="n">
        <v>0</v>
      </c>
      <c r="BW1828" s="518" t="n">
        <v>0</v>
      </c>
      <c r="BX1828" s="518" t="n">
        <v>0</v>
      </c>
      <c r="BY1828" s="518" t="n">
        <v>0</v>
      </c>
      <c r="BZ1828" s="518" t="n">
        <v>0</v>
      </c>
      <c r="CA1828" s="518" t="n">
        <v>0</v>
      </c>
      <c r="CB1828" s="518" t="n">
        <v>0</v>
      </c>
      <c r="CC1828" s="518" t="n">
        <v>0</v>
      </c>
      <c r="CD1828" s="518" t="n">
        <v>0</v>
      </c>
      <c r="CE1828" s="518" t="n">
        <v>0</v>
      </c>
      <c r="CF1828" s="518" t="n">
        <v>0</v>
      </c>
      <c r="CG1828" s="518" t="n">
        <v>0</v>
      </c>
      <c r="CH1828" s="518"/>
      <c r="CI1828" s="716"/>
      <c r="CL1828" s="48" t="n">
        <v>0</v>
      </c>
      <c r="CM1828" s="48" t="n">
        <f aca="false">CL1828-V1828</f>
        <v>0</v>
      </c>
      <c r="CN1828" s="702" t="n">
        <f aca="false">SUM(CO1828:DR1828)</f>
        <v>0</v>
      </c>
      <c r="CO1828" s="703" t="n">
        <v>0</v>
      </c>
      <c r="CP1828" s="703"/>
      <c r="CQ1828" s="703" t="n">
        <v>0</v>
      </c>
      <c r="CR1828" s="703"/>
      <c r="CS1828" s="703" t="n">
        <v>0</v>
      </c>
      <c r="CT1828" s="703" t="n">
        <v>0</v>
      </c>
      <c r="CU1828" s="703"/>
      <c r="CV1828" s="703"/>
      <c r="CW1828" s="703"/>
      <c r="CX1828" s="703" t="n">
        <v>0</v>
      </c>
      <c r="CY1828" s="703" t="n">
        <v>0</v>
      </c>
      <c r="CZ1828" s="703" t="n">
        <v>0</v>
      </c>
      <c r="DA1828" s="703"/>
      <c r="DB1828" s="703"/>
      <c r="DC1828" s="703"/>
      <c r="DD1828" s="703"/>
      <c r="DE1828" s="703" t="n">
        <v>0</v>
      </c>
      <c r="DF1828" s="703"/>
      <c r="DG1828" s="703" t="n">
        <v>0</v>
      </c>
      <c r="DH1828" s="703" t="n">
        <v>0</v>
      </c>
      <c r="DI1828" s="703" t="n">
        <v>0</v>
      </c>
      <c r="DJ1828" s="703" t="n">
        <v>0</v>
      </c>
      <c r="DK1828" s="703" t="n">
        <v>0</v>
      </c>
      <c r="DL1828" s="703" t="n">
        <v>0</v>
      </c>
      <c r="DM1828" s="703"/>
      <c r="DN1828" s="703"/>
      <c r="DO1828" s="703"/>
      <c r="DP1828" s="703"/>
      <c r="DQ1828" s="703"/>
      <c r="DR1828" s="703"/>
      <c r="DS1828" s="704" t="n">
        <f aca="false">CN1828-V1828</f>
        <v>0</v>
      </c>
      <c r="DT1828" s="553"/>
      <c r="DU1828" s="48"/>
    </row>
    <row r="1829" customFormat="false" ht="15" hidden="false" customHeight="true" outlineLevel="0" collapsed="false">
      <c r="A1829" s="705" t="n">
        <f aca="false">A1828+1</f>
        <v>1820</v>
      </c>
      <c r="B1829" s="706"/>
      <c r="C1829" s="706"/>
      <c r="D1829" s="706"/>
      <c r="E1829" s="243" t="n">
        <f aca="false">COUNTIF($G$10:$G$1856,$G1829)</f>
        <v>0</v>
      </c>
      <c r="F1829" s="706"/>
      <c r="G1829" s="706"/>
      <c r="H1829" s="707"/>
      <c r="I1829" s="708"/>
      <c r="J1829" s="707"/>
      <c r="K1829" s="709"/>
      <c r="L1829" s="707"/>
      <c r="M1829" s="708"/>
      <c r="N1829" s="710" t="s">
        <v>934</v>
      </c>
      <c r="O1829" s="512"/>
      <c r="P1829" s="512" t="n">
        <v>1</v>
      </c>
      <c r="Q1829" s="711"/>
      <c r="R1829" s="712"/>
      <c r="S1829" s="713"/>
      <c r="T1829" s="714"/>
      <c r="U1829" s="715"/>
      <c r="V1829" s="262" t="n">
        <f aca="false">SUM(W1829:CI1829)</f>
        <v>0</v>
      </c>
      <c r="W1829" s="243" t="n">
        <v>0</v>
      </c>
      <c r="X1829" s="243" t="n">
        <v>0</v>
      </c>
      <c r="Y1829" s="243" t="n">
        <v>0</v>
      </c>
      <c r="Z1829" s="243" t="n">
        <v>0</v>
      </c>
      <c r="AA1829" s="243" t="n">
        <v>0</v>
      </c>
      <c r="AB1829" s="243" t="n">
        <v>0</v>
      </c>
      <c r="AC1829" s="243" t="n">
        <v>0</v>
      </c>
      <c r="AD1829" s="243" t="n">
        <v>0</v>
      </c>
      <c r="AE1829" s="243" t="n">
        <v>0</v>
      </c>
      <c r="AF1829" s="243" t="n">
        <v>0</v>
      </c>
      <c r="AG1829" s="243" t="n">
        <v>0</v>
      </c>
      <c r="AH1829" s="518" t="n">
        <v>0</v>
      </c>
      <c r="AI1829" s="243" t="n">
        <v>0</v>
      </c>
      <c r="AJ1829" s="243" t="n">
        <v>0</v>
      </c>
      <c r="AK1829" s="518" t="n">
        <v>0</v>
      </c>
      <c r="AL1829" s="518" t="n">
        <v>0</v>
      </c>
      <c r="AM1829" s="518" t="n">
        <v>0</v>
      </c>
      <c r="AN1829" s="518" t="n">
        <v>0</v>
      </c>
      <c r="AO1829" s="518" t="n">
        <v>0</v>
      </c>
      <c r="AP1829" s="518" t="n">
        <v>0</v>
      </c>
      <c r="AQ1829" s="518" t="n">
        <v>0</v>
      </c>
      <c r="AR1829" s="518" t="n">
        <v>0</v>
      </c>
      <c r="AS1829" s="518" t="n">
        <v>0</v>
      </c>
      <c r="AT1829" s="518" t="n">
        <v>0</v>
      </c>
      <c r="AU1829" s="518" t="n">
        <v>0</v>
      </c>
      <c r="AV1829" s="518" t="n">
        <v>0</v>
      </c>
      <c r="AW1829" s="518" t="n">
        <v>0</v>
      </c>
      <c r="AX1829" s="518" t="n">
        <v>0</v>
      </c>
      <c r="AY1829" s="518" t="n">
        <v>0</v>
      </c>
      <c r="AZ1829" s="518" t="n">
        <v>0</v>
      </c>
      <c r="BA1829" s="518" t="n">
        <v>0</v>
      </c>
      <c r="BB1829" s="518" t="n">
        <v>0</v>
      </c>
      <c r="BC1829" s="518" t="n">
        <v>0</v>
      </c>
      <c r="BD1829" s="518" t="n">
        <v>0</v>
      </c>
      <c r="BE1829" s="518" t="n">
        <v>0</v>
      </c>
      <c r="BF1829" s="518" t="n">
        <v>0</v>
      </c>
      <c r="BG1829" s="518" t="n">
        <v>0</v>
      </c>
      <c r="BH1829" s="518" t="n">
        <v>0</v>
      </c>
      <c r="BI1829" s="518" t="n">
        <v>0</v>
      </c>
      <c r="BJ1829" s="518"/>
      <c r="BK1829" s="518"/>
      <c r="BL1829" s="518" t="n">
        <v>0</v>
      </c>
      <c r="BM1829" s="518"/>
      <c r="BN1829" s="518"/>
      <c r="BO1829" s="518"/>
      <c r="BP1829" s="518"/>
      <c r="BQ1829" s="518"/>
      <c r="BR1829" s="518"/>
      <c r="BS1829" s="518"/>
      <c r="BT1829" s="518"/>
      <c r="BU1829" s="518"/>
      <c r="BV1829" s="518" t="n">
        <v>0</v>
      </c>
      <c r="BW1829" s="518" t="n">
        <v>0</v>
      </c>
      <c r="BX1829" s="518" t="n">
        <v>0</v>
      </c>
      <c r="BY1829" s="518" t="n">
        <v>0</v>
      </c>
      <c r="BZ1829" s="518" t="n">
        <v>0</v>
      </c>
      <c r="CA1829" s="518" t="n">
        <v>0</v>
      </c>
      <c r="CB1829" s="518" t="n">
        <v>0</v>
      </c>
      <c r="CC1829" s="518" t="n">
        <v>0</v>
      </c>
      <c r="CD1829" s="518" t="n">
        <v>0</v>
      </c>
      <c r="CE1829" s="518" t="n">
        <v>0</v>
      </c>
      <c r="CF1829" s="518" t="n">
        <v>0</v>
      </c>
      <c r="CG1829" s="518" t="n">
        <v>0</v>
      </c>
      <c r="CH1829" s="518"/>
      <c r="CI1829" s="716"/>
      <c r="CL1829" s="48" t="n">
        <v>0</v>
      </c>
      <c r="CM1829" s="48" t="n">
        <f aca="false">CL1829-V1829</f>
        <v>0</v>
      </c>
      <c r="CN1829" s="702" t="n">
        <f aca="false">SUM(CO1829:DR1829)</f>
        <v>0</v>
      </c>
      <c r="CO1829" s="703" t="n">
        <v>0</v>
      </c>
      <c r="CP1829" s="703"/>
      <c r="CQ1829" s="703" t="n">
        <v>0</v>
      </c>
      <c r="CR1829" s="703"/>
      <c r="CS1829" s="703" t="n">
        <v>0</v>
      </c>
      <c r="CT1829" s="703" t="n">
        <v>0</v>
      </c>
      <c r="CU1829" s="703"/>
      <c r="CV1829" s="703"/>
      <c r="CW1829" s="703"/>
      <c r="CX1829" s="703" t="n">
        <v>0</v>
      </c>
      <c r="CY1829" s="703" t="n">
        <v>0</v>
      </c>
      <c r="CZ1829" s="703" t="n">
        <v>0</v>
      </c>
      <c r="DA1829" s="703"/>
      <c r="DB1829" s="703"/>
      <c r="DC1829" s="703"/>
      <c r="DD1829" s="703"/>
      <c r="DE1829" s="703" t="n">
        <v>0</v>
      </c>
      <c r="DF1829" s="703"/>
      <c r="DG1829" s="703" t="n">
        <v>0</v>
      </c>
      <c r="DH1829" s="703" t="n">
        <v>0</v>
      </c>
      <c r="DI1829" s="703" t="n">
        <v>0</v>
      </c>
      <c r="DJ1829" s="703" t="n">
        <v>0</v>
      </c>
      <c r="DK1829" s="703" t="n">
        <v>0</v>
      </c>
      <c r="DL1829" s="703" t="n">
        <v>0</v>
      </c>
      <c r="DM1829" s="703"/>
      <c r="DN1829" s="703"/>
      <c r="DO1829" s="703"/>
      <c r="DP1829" s="703"/>
      <c r="DQ1829" s="703"/>
      <c r="DR1829" s="703"/>
      <c r="DS1829" s="704" t="n">
        <f aca="false">CN1829-V1829</f>
        <v>0</v>
      </c>
      <c r="DT1829" s="553"/>
      <c r="DU1829" s="48"/>
    </row>
    <row r="1830" customFormat="false" ht="15" hidden="false" customHeight="true" outlineLevel="0" collapsed="false">
      <c r="A1830" s="705" t="n">
        <f aca="false">A1829+1</f>
        <v>1821</v>
      </c>
      <c r="B1830" s="706"/>
      <c r="C1830" s="706"/>
      <c r="D1830" s="706"/>
      <c r="E1830" s="243" t="n">
        <f aca="false">COUNTIF($G$10:$G$1856,$G1830)</f>
        <v>0</v>
      </c>
      <c r="F1830" s="706"/>
      <c r="G1830" s="706"/>
      <c r="H1830" s="707"/>
      <c r="I1830" s="708"/>
      <c r="J1830" s="707"/>
      <c r="K1830" s="709"/>
      <c r="L1830" s="707"/>
      <c r="M1830" s="708"/>
      <c r="N1830" s="710" t="s">
        <v>934</v>
      </c>
      <c r="O1830" s="512"/>
      <c r="P1830" s="512" t="n">
        <v>1</v>
      </c>
      <c r="Q1830" s="711"/>
      <c r="R1830" s="712"/>
      <c r="S1830" s="713"/>
      <c r="T1830" s="714"/>
      <c r="U1830" s="715"/>
      <c r="V1830" s="262" t="n">
        <f aca="false">SUM(W1830:CI1830)</f>
        <v>0</v>
      </c>
      <c r="W1830" s="243" t="n">
        <v>0</v>
      </c>
      <c r="X1830" s="243" t="n">
        <v>0</v>
      </c>
      <c r="Y1830" s="243" t="n">
        <v>0</v>
      </c>
      <c r="Z1830" s="243" t="n">
        <v>0</v>
      </c>
      <c r="AA1830" s="243" t="n">
        <v>0</v>
      </c>
      <c r="AB1830" s="243" t="n">
        <v>0</v>
      </c>
      <c r="AC1830" s="243" t="n">
        <v>0</v>
      </c>
      <c r="AD1830" s="243" t="n">
        <v>0</v>
      </c>
      <c r="AE1830" s="243" t="n">
        <v>0</v>
      </c>
      <c r="AF1830" s="243" t="n">
        <v>0</v>
      </c>
      <c r="AG1830" s="243" t="n">
        <v>0</v>
      </c>
      <c r="AH1830" s="518" t="n">
        <v>0</v>
      </c>
      <c r="AI1830" s="243" t="n">
        <v>0</v>
      </c>
      <c r="AJ1830" s="243" t="n">
        <v>0</v>
      </c>
      <c r="AK1830" s="518" t="n">
        <v>0</v>
      </c>
      <c r="AL1830" s="518" t="n">
        <v>0</v>
      </c>
      <c r="AM1830" s="518" t="n">
        <v>0</v>
      </c>
      <c r="AN1830" s="518" t="n">
        <v>0</v>
      </c>
      <c r="AO1830" s="518" t="n">
        <v>0</v>
      </c>
      <c r="AP1830" s="518" t="n">
        <v>0</v>
      </c>
      <c r="AQ1830" s="518" t="n">
        <v>0</v>
      </c>
      <c r="AR1830" s="518" t="n">
        <v>0</v>
      </c>
      <c r="AS1830" s="518" t="n">
        <v>0</v>
      </c>
      <c r="AT1830" s="518" t="n">
        <v>0</v>
      </c>
      <c r="AU1830" s="518" t="n">
        <v>0</v>
      </c>
      <c r="AV1830" s="518" t="n">
        <v>0</v>
      </c>
      <c r="AW1830" s="518" t="n">
        <v>0</v>
      </c>
      <c r="AX1830" s="518" t="n">
        <v>0</v>
      </c>
      <c r="AY1830" s="518" t="n">
        <v>0</v>
      </c>
      <c r="AZ1830" s="518" t="n">
        <v>0</v>
      </c>
      <c r="BA1830" s="518" t="n">
        <v>0</v>
      </c>
      <c r="BB1830" s="518" t="n">
        <v>0</v>
      </c>
      <c r="BC1830" s="518" t="n">
        <v>0</v>
      </c>
      <c r="BD1830" s="518" t="n">
        <v>0</v>
      </c>
      <c r="BE1830" s="518" t="n">
        <v>0</v>
      </c>
      <c r="BF1830" s="518" t="n">
        <v>0</v>
      </c>
      <c r="BG1830" s="518" t="n">
        <v>0</v>
      </c>
      <c r="BH1830" s="518" t="n">
        <v>0</v>
      </c>
      <c r="BI1830" s="518" t="n">
        <v>0</v>
      </c>
      <c r="BJ1830" s="518"/>
      <c r="BK1830" s="518"/>
      <c r="BL1830" s="518" t="n">
        <v>0</v>
      </c>
      <c r="BM1830" s="518"/>
      <c r="BN1830" s="518"/>
      <c r="BO1830" s="518"/>
      <c r="BP1830" s="518"/>
      <c r="BQ1830" s="518"/>
      <c r="BR1830" s="518"/>
      <c r="BS1830" s="518"/>
      <c r="BT1830" s="518"/>
      <c r="BU1830" s="518"/>
      <c r="BV1830" s="518" t="n">
        <v>0</v>
      </c>
      <c r="BW1830" s="518" t="n">
        <v>0</v>
      </c>
      <c r="BX1830" s="518" t="n">
        <v>0</v>
      </c>
      <c r="BY1830" s="518" t="n">
        <v>0</v>
      </c>
      <c r="BZ1830" s="518" t="n">
        <v>0</v>
      </c>
      <c r="CA1830" s="518" t="n">
        <v>0</v>
      </c>
      <c r="CB1830" s="518" t="n">
        <v>0</v>
      </c>
      <c r="CC1830" s="518" t="n">
        <v>0</v>
      </c>
      <c r="CD1830" s="518" t="n">
        <v>0</v>
      </c>
      <c r="CE1830" s="518" t="n">
        <v>0</v>
      </c>
      <c r="CF1830" s="518" t="n">
        <v>0</v>
      </c>
      <c r="CG1830" s="518" t="n">
        <v>0</v>
      </c>
      <c r="CH1830" s="518"/>
      <c r="CI1830" s="716"/>
      <c r="CL1830" s="48" t="n">
        <v>0</v>
      </c>
      <c r="CM1830" s="48" t="n">
        <f aca="false">CL1830-V1830</f>
        <v>0</v>
      </c>
      <c r="CN1830" s="702" t="n">
        <f aca="false">SUM(CO1830:DR1830)</f>
        <v>0</v>
      </c>
      <c r="CO1830" s="703" t="n">
        <v>0</v>
      </c>
      <c r="CP1830" s="703"/>
      <c r="CQ1830" s="703" t="n">
        <v>0</v>
      </c>
      <c r="CR1830" s="703"/>
      <c r="CS1830" s="703" t="n">
        <v>0</v>
      </c>
      <c r="CT1830" s="703" t="n">
        <v>0</v>
      </c>
      <c r="CU1830" s="703"/>
      <c r="CV1830" s="703"/>
      <c r="CW1830" s="703"/>
      <c r="CX1830" s="703" t="n">
        <v>0</v>
      </c>
      <c r="CY1830" s="703" t="n">
        <v>0</v>
      </c>
      <c r="CZ1830" s="703" t="n">
        <v>0</v>
      </c>
      <c r="DA1830" s="703"/>
      <c r="DB1830" s="703"/>
      <c r="DC1830" s="703"/>
      <c r="DD1830" s="703"/>
      <c r="DE1830" s="703" t="n">
        <v>0</v>
      </c>
      <c r="DF1830" s="703"/>
      <c r="DG1830" s="703" t="n">
        <v>0</v>
      </c>
      <c r="DH1830" s="703" t="n">
        <v>0</v>
      </c>
      <c r="DI1830" s="703" t="n">
        <v>0</v>
      </c>
      <c r="DJ1830" s="703" t="n">
        <v>0</v>
      </c>
      <c r="DK1830" s="703" t="n">
        <v>0</v>
      </c>
      <c r="DL1830" s="703" t="n">
        <v>0</v>
      </c>
      <c r="DM1830" s="703"/>
      <c r="DN1830" s="703"/>
      <c r="DO1830" s="703"/>
      <c r="DP1830" s="703"/>
      <c r="DQ1830" s="703"/>
      <c r="DR1830" s="703"/>
      <c r="DS1830" s="704" t="n">
        <f aca="false">CN1830-V1830</f>
        <v>0</v>
      </c>
      <c r="DT1830" s="553"/>
      <c r="DU1830" s="48"/>
    </row>
    <row r="1831" customFormat="false" ht="15" hidden="false" customHeight="true" outlineLevel="0" collapsed="false">
      <c r="A1831" s="705" t="n">
        <f aca="false">A1830+1</f>
        <v>1822</v>
      </c>
      <c r="B1831" s="706"/>
      <c r="C1831" s="706"/>
      <c r="D1831" s="706"/>
      <c r="E1831" s="243" t="n">
        <f aca="false">COUNTIF($G$10:$G$1856,$G1831)</f>
        <v>0</v>
      </c>
      <c r="F1831" s="706"/>
      <c r="G1831" s="706"/>
      <c r="H1831" s="707"/>
      <c r="I1831" s="708"/>
      <c r="J1831" s="707"/>
      <c r="K1831" s="709"/>
      <c r="L1831" s="707"/>
      <c r="M1831" s="708"/>
      <c r="N1831" s="710" t="s">
        <v>934</v>
      </c>
      <c r="O1831" s="512"/>
      <c r="P1831" s="512" t="n">
        <v>1</v>
      </c>
      <c r="Q1831" s="711"/>
      <c r="R1831" s="712"/>
      <c r="S1831" s="713"/>
      <c r="T1831" s="714"/>
      <c r="U1831" s="715"/>
      <c r="V1831" s="262" t="n">
        <f aca="false">SUM(W1831:CI1831)</f>
        <v>0</v>
      </c>
      <c r="W1831" s="243" t="n">
        <v>0</v>
      </c>
      <c r="X1831" s="243" t="n">
        <v>0</v>
      </c>
      <c r="Y1831" s="243" t="n">
        <v>0</v>
      </c>
      <c r="Z1831" s="243" t="n">
        <v>0</v>
      </c>
      <c r="AA1831" s="243" t="n">
        <v>0</v>
      </c>
      <c r="AB1831" s="243" t="n">
        <v>0</v>
      </c>
      <c r="AC1831" s="243" t="n">
        <v>0</v>
      </c>
      <c r="AD1831" s="243" t="n">
        <v>0</v>
      </c>
      <c r="AE1831" s="243" t="n">
        <v>0</v>
      </c>
      <c r="AF1831" s="243" t="n">
        <v>0</v>
      </c>
      <c r="AG1831" s="243" t="n">
        <v>0</v>
      </c>
      <c r="AH1831" s="518" t="n">
        <v>0</v>
      </c>
      <c r="AI1831" s="243" t="n">
        <v>0</v>
      </c>
      <c r="AJ1831" s="243" t="n">
        <v>0</v>
      </c>
      <c r="AK1831" s="518" t="n">
        <v>0</v>
      </c>
      <c r="AL1831" s="518" t="n">
        <v>0</v>
      </c>
      <c r="AM1831" s="518" t="n">
        <v>0</v>
      </c>
      <c r="AN1831" s="518" t="n">
        <v>0</v>
      </c>
      <c r="AO1831" s="518" t="n">
        <v>0</v>
      </c>
      <c r="AP1831" s="518" t="n">
        <v>0</v>
      </c>
      <c r="AQ1831" s="518" t="n">
        <v>0</v>
      </c>
      <c r="AR1831" s="518" t="n">
        <v>0</v>
      </c>
      <c r="AS1831" s="518" t="n">
        <v>0</v>
      </c>
      <c r="AT1831" s="518" t="n">
        <v>0</v>
      </c>
      <c r="AU1831" s="518" t="n">
        <v>0</v>
      </c>
      <c r="AV1831" s="518" t="n">
        <v>0</v>
      </c>
      <c r="AW1831" s="518" t="n">
        <v>0</v>
      </c>
      <c r="AX1831" s="518" t="n">
        <v>0</v>
      </c>
      <c r="AY1831" s="518" t="n">
        <v>0</v>
      </c>
      <c r="AZ1831" s="518" t="n">
        <v>0</v>
      </c>
      <c r="BA1831" s="518" t="n">
        <v>0</v>
      </c>
      <c r="BB1831" s="518" t="n">
        <v>0</v>
      </c>
      <c r="BC1831" s="518" t="n">
        <v>0</v>
      </c>
      <c r="BD1831" s="518" t="n">
        <v>0</v>
      </c>
      <c r="BE1831" s="518" t="n">
        <v>0</v>
      </c>
      <c r="BF1831" s="518" t="n">
        <v>0</v>
      </c>
      <c r="BG1831" s="518" t="n">
        <v>0</v>
      </c>
      <c r="BH1831" s="518" t="n">
        <v>0</v>
      </c>
      <c r="BI1831" s="518" t="n">
        <v>0</v>
      </c>
      <c r="BJ1831" s="518"/>
      <c r="BK1831" s="518"/>
      <c r="BL1831" s="518" t="n">
        <v>0</v>
      </c>
      <c r="BM1831" s="518"/>
      <c r="BN1831" s="518"/>
      <c r="BO1831" s="518"/>
      <c r="BP1831" s="518"/>
      <c r="BQ1831" s="518"/>
      <c r="BR1831" s="518"/>
      <c r="BS1831" s="518"/>
      <c r="BT1831" s="518"/>
      <c r="BU1831" s="518"/>
      <c r="BV1831" s="518" t="n">
        <v>0</v>
      </c>
      <c r="BW1831" s="518" t="n">
        <v>0</v>
      </c>
      <c r="BX1831" s="518" t="n">
        <v>0</v>
      </c>
      <c r="BY1831" s="518" t="n">
        <v>0</v>
      </c>
      <c r="BZ1831" s="518" t="n">
        <v>0</v>
      </c>
      <c r="CA1831" s="518" t="n">
        <v>0</v>
      </c>
      <c r="CB1831" s="518" t="n">
        <v>0</v>
      </c>
      <c r="CC1831" s="518" t="n">
        <v>0</v>
      </c>
      <c r="CD1831" s="518" t="n">
        <v>0</v>
      </c>
      <c r="CE1831" s="518" t="n">
        <v>0</v>
      </c>
      <c r="CF1831" s="518" t="n">
        <v>0</v>
      </c>
      <c r="CG1831" s="518" t="n">
        <v>0</v>
      </c>
      <c r="CH1831" s="518"/>
      <c r="CI1831" s="716"/>
      <c r="CL1831" s="48" t="n">
        <v>0</v>
      </c>
      <c r="CM1831" s="48" t="n">
        <f aca="false">CL1831-V1831</f>
        <v>0</v>
      </c>
      <c r="CN1831" s="702" t="n">
        <f aca="false">SUM(CO1831:DR1831)</f>
        <v>0</v>
      </c>
      <c r="CO1831" s="703" t="n">
        <v>0</v>
      </c>
      <c r="CP1831" s="703"/>
      <c r="CQ1831" s="703" t="n">
        <v>0</v>
      </c>
      <c r="CR1831" s="703"/>
      <c r="CS1831" s="703" t="n">
        <v>0</v>
      </c>
      <c r="CT1831" s="703" t="n">
        <v>0</v>
      </c>
      <c r="CU1831" s="703"/>
      <c r="CV1831" s="703"/>
      <c r="CW1831" s="703"/>
      <c r="CX1831" s="703" t="n">
        <v>0</v>
      </c>
      <c r="CY1831" s="703" t="n">
        <v>0</v>
      </c>
      <c r="CZ1831" s="703" t="n">
        <v>0</v>
      </c>
      <c r="DA1831" s="703"/>
      <c r="DB1831" s="703"/>
      <c r="DC1831" s="703"/>
      <c r="DD1831" s="703"/>
      <c r="DE1831" s="703" t="n">
        <v>0</v>
      </c>
      <c r="DF1831" s="703"/>
      <c r="DG1831" s="703" t="n">
        <v>0</v>
      </c>
      <c r="DH1831" s="703" t="n">
        <v>0</v>
      </c>
      <c r="DI1831" s="703" t="n">
        <v>0</v>
      </c>
      <c r="DJ1831" s="703" t="n">
        <v>0</v>
      </c>
      <c r="DK1831" s="703" t="n">
        <v>0</v>
      </c>
      <c r="DL1831" s="703" t="n">
        <v>0</v>
      </c>
      <c r="DM1831" s="703"/>
      <c r="DN1831" s="703"/>
      <c r="DO1831" s="703"/>
      <c r="DP1831" s="703"/>
      <c r="DQ1831" s="703"/>
      <c r="DR1831" s="703"/>
      <c r="DS1831" s="704" t="n">
        <f aca="false">CN1831-V1831</f>
        <v>0</v>
      </c>
      <c r="DT1831" s="553"/>
      <c r="DU1831" s="48"/>
    </row>
    <row r="1832" customFormat="false" ht="15" hidden="false" customHeight="true" outlineLevel="0" collapsed="false">
      <c r="A1832" s="705" t="n">
        <f aca="false">A1831+1</f>
        <v>1823</v>
      </c>
      <c r="B1832" s="706"/>
      <c r="C1832" s="706"/>
      <c r="D1832" s="706"/>
      <c r="E1832" s="243" t="n">
        <f aca="false">COUNTIF($G$10:$G$1856,$G1832)</f>
        <v>0</v>
      </c>
      <c r="F1832" s="706"/>
      <c r="G1832" s="706"/>
      <c r="H1832" s="707"/>
      <c r="I1832" s="708"/>
      <c r="J1832" s="707"/>
      <c r="K1832" s="709"/>
      <c r="L1832" s="707"/>
      <c r="M1832" s="708"/>
      <c r="N1832" s="710" t="s">
        <v>934</v>
      </c>
      <c r="O1832" s="512"/>
      <c r="P1832" s="512" t="n">
        <v>1</v>
      </c>
      <c r="Q1832" s="711"/>
      <c r="R1832" s="712"/>
      <c r="S1832" s="713"/>
      <c r="T1832" s="714"/>
      <c r="U1832" s="715"/>
      <c r="V1832" s="262" t="n">
        <f aca="false">SUM(W1832:CI1832)</f>
        <v>0</v>
      </c>
      <c r="W1832" s="243" t="n">
        <v>0</v>
      </c>
      <c r="X1832" s="243" t="n">
        <v>0</v>
      </c>
      <c r="Y1832" s="243" t="n">
        <v>0</v>
      </c>
      <c r="Z1832" s="243" t="n">
        <v>0</v>
      </c>
      <c r="AA1832" s="243" t="n">
        <v>0</v>
      </c>
      <c r="AB1832" s="243" t="n">
        <v>0</v>
      </c>
      <c r="AC1832" s="243" t="n">
        <v>0</v>
      </c>
      <c r="AD1832" s="243" t="n">
        <v>0</v>
      </c>
      <c r="AE1832" s="243" t="n">
        <v>0</v>
      </c>
      <c r="AF1832" s="243" t="n">
        <v>0</v>
      </c>
      <c r="AG1832" s="243" t="n">
        <v>0</v>
      </c>
      <c r="AH1832" s="518" t="n">
        <v>0</v>
      </c>
      <c r="AI1832" s="243" t="n">
        <v>0</v>
      </c>
      <c r="AJ1832" s="243" t="n">
        <v>0</v>
      </c>
      <c r="AK1832" s="518" t="n">
        <v>0</v>
      </c>
      <c r="AL1832" s="518" t="n">
        <v>0</v>
      </c>
      <c r="AM1832" s="518" t="n">
        <v>0</v>
      </c>
      <c r="AN1832" s="518" t="n">
        <v>0</v>
      </c>
      <c r="AO1832" s="518" t="n">
        <v>0</v>
      </c>
      <c r="AP1832" s="518" t="n">
        <v>0</v>
      </c>
      <c r="AQ1832" s="518" t="n">
        <v>0</v>
      </c>
      <c r="AR1832" s="518" t="n">
        <v>0</v>
      </c>
      <c r="AS1832" s="518" t="n">
        <v>0</v>
      </c>
      <c r="AT1832" s="518" t="n">
        <v>0</v>
      </c>
      <c r="AU1832" s="518" t="n">
        <v>0</v>
      </c>
      <c r="AV1832" s="518" t="n">
        <v>0</v>
      </c>
      <c r="AW1832" s="518" t="n">
        <v>0</v>
      </c>
      <c r="AX1832" s="518" t="n">
        <v>0</v>
      </c>
      <c r="AY1832" s="518" t="n">
        <v>0</v>
      </c>
      <c r="AZ1832" s="518" t="n">
        <v>0</v>
      </c>
      <c r="BA1832" s="518" t="n">
        <v>0</v>
      </c>
      <c r="BB1832" s="518" t="n">
        <v>0</v>
      </c>
      <c r="BC1832" s="518" t="n">
        <v>0</v>
      </c>
      <c r="BD1832" s="518" t="n">
        <v>0</v>
      </c>
      <c r="BE1832" s="518" t="n">
        <v>0</v>
      </c>
      <c r="BF1832" s="518" t="n">
        <v>0</v>
      </c>
      <c r="BG1832" s="518" t="n">
        <v>0</v>
      </c>
      <c r="BH1832" s="518" t="n">
        <v>0</v>
      </c>
      <c r="BI1832" s="518" t="n">
        <v>0</v>
      </c>
      <c r="BJ1832" s="518"/>
      <c r="BK1832" s="518"/>
      <c r="BL1832" s="518" t="n">
        <v>0</v>
      </c>
      <c r="BM1832" s="518"/>
      <c r="BN1832" s="518"/>
      <c r="BO1832" s="518"/>
      <c r="BP1832" s="518"/>
      <c r="BQ1832" s="518"/>
      <c r="BR1832" s="518"/>
      <c r="BS1832" s="518"/>
      <c r="BT1832" s="518"/>
      <c r="BU1832" s="518"/>
      <c r="BV1832" s="518" t="n">
        <v>0</v>
      </c>
      <c r="BW1832" s="518" t="n">
        <v>0</v>
      </c>
      <c r="BX1832" s="518" t="n">
        <v>0</v>
      </c>
      <c r="BY1832" s="518" t="n">
        <v>0</v>
      </c>
      <c r="BZ1832" s="518" t="n">
        <v>0</v>
      </c>
      <c r="CA1832" s="518" t="n">
        <v>0</v>
      </c>
      <c r="CB1832" s="518" t="n">
        <v>0</v>
      </c>
      <c r="CC1832" s="518" t="n">
        <v>0</v>
      </c>
      <c r="CD1832" s="518" t="n">
        <v>0</v>
      </c>
      <c r="CE1832" s="518" t="n">
        <v>0</v>
      </c>
      <c r="CF1832" s="518" t="n">
        <v>0</v>
      </c>
      <c r="CG1832" s="518" t="n">
        <v>0</v>
      </c>
      <c r="CH1832" s="518"/>
      <c r="CI1832" s="716"/>
      <c r="CL1832" s="48" t="n">
        <v>0</v>
      </c>
      <c r="CM1832" s="48" t="n">
        <f aca="false">CL1832-V1832</f>
        <v>0</v>
      </c>
      <c r="CN1832" s="702" t="n">
        <f aca="false">SUM(CO1832:DR1832)</f>
        <v>0</v>
      </c>
      <c r="CO1832" s="703" t="n">
        <v>0</v>
      </c>
      <c r="CP1832" s="703"/>
      <c r="CQ1832" s="703" t="n">
        <v>0</v>
      </c>
      <c r="CR1832" s="703"/>
      <c r="CS1832" s="703" t="n">
        <v>0</v>
      </c>
      <c r="CT1832" s="703" t="n">
        <v>0</v>
      </c>
      <c r="CU1832" s="703"/>
      <c r="CV1832" s="703"/>
      <c r="CW1832" s="703"/>
      <c r="CX1832" s="703" t="n">
        <v>0</v>
      </c>
      <c r="CY1832" s="703" t="n">
        <v>0</v>
      </c>
      <c r="CZ1832" s="703" t="n">
        <v>0</v>
      </c>
      <c r="DA1832" s="703"/>
      <c r="DB1832" s="703"/>
      <c r="DC1832" s="703"/>
      <c r="DD1832" s="703"/>
      <c r="DE1832" s="703" t="n">
        <v>0</v>
      </c>
      <c r="DF1832" s="703"/>
      <c r="DG1832" s="703" t="n">
        <v>0</v>
      </c>
      <c r="DH1832" s="703" t="n">
        <v>0</v>
      </c>
      <c r="DI1832" s="703" t="n">
        <v>0</v>
      </c>
      <c r="DJ1832" s="703" t="n">
        <v>0</v>
      </c>
      <c r="DK1832" s="703" t="n">
        <v>0</v>
      </c>
      <c r="DL1832" s="703" t="n">
        <v>0</v>
      </c>
      <c r="DM1832" s="703"/>
      <c r="DN1832" s="703"/>
      <c r="DO1832" s="703"/>
      <c r="DP1832" s="703"/>
      <c r="DQ1832" s="703"/>
      <c r="DR1832" s="703"/>
      <c r="DS1832" s="704" t="n">
        <f aca="false">CN1832-V1832</f>
        <v>0</v>
      </c>
      <c r="DT1832" s="553"/>
      <c r="DU1832" s="48"/>
    </row>
    <row r="1833" customFormat="false" ht="15" hidden="false" customHeight="true" outlineLevel="0" collapsed="false">
      <c r="A1833" s="705" t="n">
        <f aca="false">A1832+1</f>
        <v>1824</v>
      </c>
      <c r="B1833" s="706"/>
      <c r="C1833" s="706"/>
      <c r="D1833" s="706"/>
      <c r="E1833" s="243" t="n">
        <f aca="false">COUNTIF($G$10:$G$1856,$G1833)</f>
        <v>0</v>
      </c>
      <c r="F1833" s="706"/>
      <c r="G1833" s="706"/>
      <c r="H1833" s="707"/>
      <c r="I1833" s="708"/>
      <c r="J1833" s="707"/>
      <c r="K1833" s="709"/>
      <c r="L1833" s="707"/>
      <c r="M1833" s="708"/>
      <c r="N1833" s="710" t="s">
        <v>934</v>
      </c>
      <c r="O1833" s="512"/>
      <c r="P1833" s="512" t="n">
        <v>1</v>
      </c>
      <c r="Q1833" s="711"/>
      <c r="R1833" s="712"/>
      <c r="S1833" s="713"/>
      <c r="T1833" s="714"/>
      <c r="U1833" s="715"/>
      <c r="V1833" s="262" t="n">
        <f aca="false">SUM(W1833:CI1833)</f>
        <v>0</v>
      </c>
      <c r="W1833" s="243" t="n">
        <v>0</v>
      </c>
      <c r="X1833" s="243" t="n">
        <v>0</v>
      </c>
      <c r="Y1833" s="243" t="n">
        <v>0</v>
      </c>
      <c r="Z1833" s="243" t="n">
        <v>0</v>
      </c>
      <c r="AA1833" s="243" t="n">
        <v>0</v>
      </c>
      <c r="AB1833" s="243" t="n">
        <v>0</v>
      </c>
      <c r="AC1833" s="243" t="n">
        <v>0</v>
      </c>
      <c r="AD1833" s="243" t="n">
        <v>0</v>
      </c>
      <c r="AE1833" s="243" t="n">
        <v>0</v>
      </c>
      <c r="AF1833" s="243" t="n">
        <v>0</v>
      </c>
      <c r="AG1833" s="243" t="n">
        <v>0</v>
      </c>
      <c r="AH1833" s="518" t="n">
        <v>0</v>
      </c>
      <c r="AI1833" s="243" t="n">
        <v>0</v>
      </c>
      <c r="AJ1833" s="243" t="n">
        <v>0</v>
      </c>
      <c r="AK1833" s="518" t="n">
        <v>0</v>
      </c>
      <c r="AL1833" s="518" t="n">
        <v>0</v>
      </c>
      <c r="AM1833" s="518" t="n">
        <v>0</v>
      </c>
      <c r="AN1833" s="518" t="n">
        <v>0</v>
      </c>
      <c r="AO1833" s="518" t="n">
        <v>0</v>
      </c>
      <c r="AP1833" s="518" t="n">
        <v>0</v>
      </c>
      <c r="AQ1833" s="518" t="n">
        <v>0</v>
      </c>
      <c r="AR1833" s="518" t="n">
        <v>0</v>
      </c>
      <c r="AS1833" s="518" t="n">
        <v>0</v>
      </c>
      <c r="AT1833" s="518" t="n">
        <v>0</v>
      </c>
      <c r="AU1833" s="518" t="n">
        <v>0</v>
      </c>
      <c r="AV1833" s="518" t="n">
        <v>0</v>
      </c>
      <c r="AW1833" s="518" t="n">
        <v>0</v>
      </c>
      <c r="AX1833" s="518" t="n">
        <v>0</v>
      </c>
      <c r="AY1833" s="518" t="n">
        <v>0</v>
      </c>
      <c r="AZ1833" s="518" t="n">
        <v>0</v>
      </c>
      <c r="BA1833" s="518" t="n">
        <v>0</v>
      </c>
      <c r="BB1833" s="518" t="n">
        <v>0</v>
      </c>
      <c r="BC1833" s="518" t="n">
        <v>0</v>
      </c>
      <c r="BD1833" s="518" t="n">
        <v>0</v>
      </c>
      <c r="BE1833" s="518" t="n">
        <v>0</v>
      </c>
      <c r="BF1833" s="518" t="n">
        <v>0</v>
      </c>
      <c r="BG1833" s="518" t="n">
        <v>0</v>
      </c>
      <c r="BH1833" s="518" t="n">
        <v>0</v>
      </c>
      <c r="BI1833" s="518" t="n">
        <v>0</v>
      </c>
      <c r="BJ1833" s="518"/>
      <c r="BK1833" s="518"/>
      <c r="BL1833" s="518" t="n">
        <v>0</v>
      </c>
      <c r="BM1833" s="518"/>
      <c r="BN1833" s="518"/>
      <c r="BO1833" s="518"/>
      <c r="BP1833" s="518"/>
      <c r="BQ1833" s="518"/>
      <c r="BR1833" s="518"/>
      <c r="BS1833" s="518"/>
      <c r="BT1833" s="518"/>
      <c r="BU1833" s="518"/>
      <c r="BV1833" s="518" t="n">
        <v>0</v>
      </c>
      <c r="BW1833" s="518" t="n">
        <v>0</v>
      </c>
      <c r="BX1833" s="518" t="n">
        <v>0</v>
      </c>
      <c r="BY1833" s="518" t="n">
        <v>0</v>
      </c>
      <c r="BZ1833" s="518" t="n">
        <v>0</v>
      </c>
      <c r="CA1833" s="518" t="n">
        <v>0</v>
      </c>
      <c r="CB1833" s="518" t="n">
        <v>0</v>
      </c>
      <c r="CC1833" s="518" t="n">
        <v>0</v>
      </c>
      <c r="CD1833" s="518" t="n">
        <v>0</v>
      </c>
      <c r="CE1833" s="518" t="n">
        <v>0</v>
      </c>
      <c r="CF1833" s="518" t="n">
        <v>0</v>
      </c>
      <c r="CG1833" s="518" t="n">
        <v>0</v>
      </c>
      <c r="CH1833" s="518"/>
      <c r="CI1833" s="716"/>
      <c r="CL1833" s="48" t="n">
        <v>0</v>
      </c>
      <c r="CM1833" s="48" t="n">
        <f aca="false">CL1833-V1833</f>
        <v>0</v>
      </c>
      <c r="CN1833" s="702" t="n">
        <f aca="false">SUM(CO1833:DR1833)</f>
        <v>0</v>
      </c>
      <c r="CO1833" s="703" t="n">
        <v>0</v>
      </c>
      <c r="CP1833" s="703"/>
      <c r="CQ1833" s="703" t="n">
        <v>0</v>
      </c>
      <c r="CR1833" s="703"/>
      <c r="CS1833" s="703" t="n">
        <v>0</v>
      </c>
      <c r="CT1833" s="703" t="n">
        <v>0</v>
      </c>
      <c r="CU1833" s="703"/>
      <c r="CV1833" s="703"/>
      <c r="CW1833" s="703"/>
      <c r="CX1833" s="703" t="n">
        <v>0</v>
      </c>
      <c r="CY1833" s="703" t="n">
        <v>0</v>
      </c>
      <c r="CZ1833" s="703" t="n">
        <v>0</v>
      </c>
      <c r="DA1833" s="703"/>
      <c r="DB1833" s="703"/>
      <c r="DC1833" s="703"/>
      <c r="DD1833" s="703"/>
      <c r="DE1833" s="703" t="n">
        <v>0</v>
      </c>
      <c r="DF1833" s="703"/>
      <c r="DG1833" s="703" t="n">
        <v>0</v>
      </c>
      <c r="DH1833" s="703" t="n">
        <v>0</v>
      </c>
      <c r="DI1833" s="703" t="n">
        <v>0</v>
      </c>
      <c r="DJ1833" s="703" t="n">
        <v>0</v>
      </c>
      <c r="DK1833" s="703" t="n">
        <v>0</v>
      </c>
      <c r="DL1833" s="703" t="n">
        <v>0</v>
      </c>
      <c r="DM1833" s="703"/>
      <c r="DN1833" s="703"/>
      <c r="DO1833" s="703"/>
      <c r="DP1833" s="703"/>
      <c r="DQ1833" s="703"/>
      <c r="DR1833" s="703"/>
      <c r="DS1833" s="704" t="n">
        <f aca="false">CN1833-V1833</f>
        <v>0</v>
      </c>
      <c r="DT1833" s="553"/>
      <c r="DU1833" s="48"/>
    </row>
    <row r="1834" customFormat="false" ht="15" hidden="false" customHeight="true" outlineLevel="0" collapsed="false">
      <c r="A1834" s="705" t="n">
        <f aca="false">A1833+1</f>
        <v>1825</v>
      </c>
      <c r="B1834" s="706"/>
      <c r="C1834" s="706"/>
      <c r="D1834" s="706"/>
      <c r="E1834" s="243" t="n">
        <f aca="false">COUNTIF($G$10:$G$1856,$G1834)</f>
        <v>0</v>
      </c>
      <c r="F1834" s="706"/>
      <c r="G1834" s="706"/>
      <c r="H1834" s="707"/>
      <c r="I1834" s="708"/>
      <c r="J1834" s="707"/>
      <c r="K1834" s="709"/>
      <c r="L1834" s="707"/>
      <c r="M1834" s="708"/>
      <c r="N1834" s="710" t="s">
        <v>934</v>
      </c>
      <c r="O1834" s="512"/>
      <c r="P1834" s="512" t="n">
        <v>1</v>
      </c>
      <c r="Q1834" s="711"/>
      <c r="R1834" s="712"/>
      <c r="S1834" s="713"/>
      <c r="T1834" s="714"/>
      <c r="U1834" s="715"/>
      <c r="V1834" s="262" t="n">
        <f aca="false">SUM(W1834:CI1834)</f>
        <v>0</v>
      </c>
      <c r="W1834" s="243" t="n">
        <v>0</v>
      </c>
      <c r="X1834" s="243" t="n">
        <v>0</v>
      </c>
      <c r="Y1834" s="243" t="n">
        <v>0</v>
      </c>
      <c r="Z1834" s="243" t="n">
        <v>0</v>
      </c>
      <c r="AA1834" s="243" t="n">
        <v>0</v>
      </c>
      <c r="AB1834" s="243" t="n">
        <v>0</v>
      </c>
      <c r="AC1834" s="243" t="n">
        <v>0</v>
      </c>
      <c r="AD1834" s="243" t="n">
        <v>0</v>
      </c>
      <c r="AE1834" s="243" t="n">
        <v>0</v>
      </c>
      <c r="AF1834" s="243" t="n">
        <v>0</v>
      </c>
      <c r="AG1834" s="243" t="n">
        <v>0</v>
      </c>
      <c r="AH1834" s="518" t="n">
        <v>0</v>
      </c>
      <c r="AI1834" s="243" t="n">
        <v>0</v>
      </c>
      <c r="AJ1834" s="243" t="n">
        <v>0</v>
      </c>
      <c r="AK1834" s="518" t="n">
        <v>0</v>
      </c>
      <c r="AL1834" s="518" t="n">
        <v>0</v>
      </c>
      <c r="AM1834" s="518" t="n">
        <v>0</v>
      </c>
      <c r="AN1834" s="518" t="n">
        <v>0</v>
      </c>
      <c r="AO1834" s="518" t="n">
        <v>0</v>
      </c>
      <c r="AP1834" s="518" t="n">
        <v>0</v>
      </c>
      <c r="AQ1834" s="518" t="n">
        <v>0</v>
      </c>
      <c r="AR1834" s="518" t="n">
        <v>0</v>
      </c>
      <c r="AS1834" s="518" t="n">
        <v>0</v>
      </c>
      <c r="AT1834" s="518" t="n">
        <v>0</v>
      </c>
      <c r="AU1834" s="518" t="n">
        <v>0</v>
      </c>
      <c r="AV1834" s="518" t="n">
        <v>0</v>
      </c>
      <c r="AW1834" s="518" t="n">
        <v>0</v>
      </c>
      <c r="AX1834" s="518" t="n">
        <v>0</v>
      </c>
      <c r="AY1834" s="518" t="n">
        <v>0</v>
      </c>
      <c r="AZ1834" s="518" t="n">
        <v>0</v>
      </c>
      <c r="BA1834" s="518" t="n">
        <v>0</v>
      </c>
      <c r="BB1834" s="518" t="n">
        <v>0</v>
      </c>
      <c r="BC1834" s="518" t="n">
        <v>0</v>
      </c>
      <c r="BD1834" s="518" t="n">
        <v>0</v>
      </c>
      <c r="BE1834" s="518" t="n">
        <v>0</v>
      </c>
      <c r="BF1834" s="518" t="n">
        <v>0</v>
      </c>
      <c r="BG1834" s="518" t="n">
        <v>0</v>
      </c>
      <c r="BH1834" s="518" t="n">
        <v>0</v>
      </c>
      <c r="BI1834" s="518" t="n">
        <v>0</v>
      </c>
      <c r="BJ1834" s="518"/>
      <c r="BK1834" s="518"/>
      <c r="BL1834" s="518" t="n">
        <v>0</v>
      </c>
      <c r="BM1834" s="518"/>
      <c r="BN1834" s="518"/>
      <c r="BO1834" s="518"/>
      <c r="BP1834" s="518"/>
      <c r="BQ1834" s="518"/>
      <c r="BR1834" s="518"/>
      <c r="BS1834" s="518"/>
      <c r="BT1834" s="518"/>
      <c r="BU1834" s="518"/>
      <c r="BV1834" s="518" t="n">
        <v>0</v>
      </c>
      <c r="BW1834" s="518" t="n">
        <v>0</v>
      </c>
      <c r="BX1834" s="518" t="n">
        <v>0</v>
      </c>
      <c r="BY1834" s="518" t="n">
        <v>0</v>
      </c>
      <c r="BZ1834" s="518" t="n">
        <v>0</v>
      </c>
      <c r="CA1834" s="518" t="n">
        <v>0</v>
      </c>
      <c r="CB1834" s="518" t="n">
        <v>0</v>
      </c>
      <c r="CC1834" s="518" t="n">
        <v>0</v>
      </c>
      <c r="CD1834" s="518" t="n">
        <v>0</v>
      </c>
      <c r="CE1834" s="518" t="n">
        <v>0</v>
      </c>
      <c r="CF1834" s="518" t="n">
        <v>0</v>
      </c>
      <c r="CG1834" s="518" t="n">
        <v>0</v>
      </c>
      <c r="CH1834" s="518"/>
      <c r="CI1834" s="716"/>
      <c r="CL1834" s="48" t="n">
        <v>0</v>
      </c>
      <c r="CM1834" s="48" t="n">
        <f aca="false">CL1834-V1834</f>
        <v>0</v>
      </c>
      <c r="CN1834" s="702" t="n">
        <f aca="false">SUM(CO1834:DR1834)</f>
        <v>0</v>
      </c>
      <c r="CO1834" s="703" t="n">
        <v>0</v>
      </c>
      <c r="CP1834" s="703"/>
      <c r="CQ1834" s="703" t="n">
        <v>0</v>
      </c>
      <c r="CR1834" s="703"/>
      <c r="CS1834" s="703" t="n">
        <v>0</v>
      </c>
      <c r="CT1834" s="703" t="n">
        <v>0</v>
      </c>
      <c r="CU1834" s="703"/>
      <c r="CV1834" s="703"/>
      <c r="CW1834" s="703"/>
      <c r="CX1834" s="703" t="n">
        <v>0</v>
      </c>
      <c r="CY1834" s="703" t="n">
        <v>0</v>
      </c>
      <c r="CZ1834" s="703" t="n">
        <v>0</v>
      </c>
      <c r="DA1834" s="703"/>
      <c r="DB1834" s="703"/>
      <c r="DC1834" s="703"/>
      <c r="DD1834" s="703"/>
      <c r="DE1834" s="703" t="n">
        <v>0</v>
      </c>
      <c r="DF1834" s="703"/>
      <c r="DG1834" s="703" t="n">
        <v>0</v>
      </c>
      <c r="DH1834" s="703" t="n">
        <v>0</v>
      </c>
      <c r="DI1834" s="703" t="n">
        <v>0</v>
      </c>
      <c r="DJ1834" s="703" t="n">
        <v>0</v>
      </c>
      <c r="DK1834" s="703" t="n">
        <v>0</v>
      </c>
      <c r="DL1834" s="703" t="n">
        <v>0</v>
      </c>
      <c r="DM1834" s="703"/>
      <c r="DN1834" s="703"/>
      <c r="DO1834" s="703"/>
      <c r="DP1834" s="703"/>
      <c r="DQ1834" s="703"/>
      <c r="DR1834" s="703"/>
      <c r="DS1834" s="704" t="n">
        <f aca="false">CN1834-V1834</f>
        <v>0</v>
      </c>
      <c r="DT1834" s="553"/>
      <c r="DU1834" s="48"/>
    </row>
    <row r="1835" customFormat="false" ht="15" hidden="false" customHeight="true" outlineLevel="0" collapsed="false">
      <c r="A1835" s="705" t="n">
        <f aca="false">A1834+1</f>
        <v>1826</v>
      </c>
      <c r="B1835" s="706"/>
      <c r="C1835" s="706"/>
      <c r="D1835" s="706"/>
      <c r="E1835" s="243" t="n">
        <f aca="false">COUNTIF($G$10:$G$1856,$G1835)</f>
        <v>0</v>
      </c>
      <c r="F1835" s="706"/>
      <c r="G1835" s="706"/>
      <c r="H1835" s="707"/>
      <c r="I1835" s="708"/>
      <c r="J1835" s="707"/>
      <c r="K1835" s="709"/>
      <c r="L1835" s="707"/>
      <c r="M1835" s="708"/>
      <c r="N1835" s="710" t="s">
        <v>934</v>
      </c>
      <c r="O1835" s="512"/>
      <c r="P1835" s="512" t="n">
        <v>1</v>
      </c>
      <c r="Q1835" s="711"/>
      <c r="R1835" s="712"/>
      <c r="S1835" s="713"/>
      <c r="T1835" s="714"/>
      <c r="U1835" s="715"/>
      <c r="V1835" s="262" t="n">
        <f aca="false">SUM(W1835:CI1835)</f>
        <v>0</v>
      </c>
      <c r="W1835" s="243" t="n">
        <v>0</v>
      </c>
      <c r="X1835" s="243" t="n">
        <v>0</v>
      </c>
      <c r="Y1835" s="243" t="n">
        <v>0</v>
      </c>
      <c r="Z1835" s="243" t="n">
        <v>0</v>
      </c>
      <c r="AA1835" s="243" t="n">
        <v>0</v>
      </c>
      <c r="AB1835" s="243" t="n">
        <v>0</v>
      </c>
      <c r="AC1835" s="243" t="n">
        <v>0</v>
      </c>
      <c r="AD1835" s="243" t="n">
        <v>0</v>
      </c>
      <c r="AE1835" s="243" t="n">
        <v>0</v>
      </c>
      <c r="AF1835" s="243" t="n">
        <v>0</v>
      </c>
      <c r="AG1835" s="243" t="n">
        <v>0</v>
      </c>
      <c r="AH1835" s="518" t="n">
        <v>0</v>
      </c>
      <c r="AI1835" s="243" t="n">
        <v>0</v>
      </c>
      <c r="AJ1835" s="243" t="n">
        <v>0</v>
      </c>
      <c r="AK1835" s="518" t="n">
        <v>0</v>
      </c>
      <c r="AL1835" s="518" t="n">
        <v>0</v>
      </c>
      <c r="AM1835" s="518" t="n">
        <v>0</v>
      </c>
      <c r="AN1835" s="518" t="n">
        <v>0</v>
      </c>
      <c r="AO1835" s="518" t="n">
        <v>0</v>
      </c>
      <c r="AP1835" s="518" t="n">
        <v>0</v>
      </c>
      <c r="AQ1835" s="518" t="n">
        <v>0</v>
      </c>
      <c r="AR1835" s="518" t="n">
        <v>0</v>
      </c>
      <c r="AS1835" s="518" t="n">
        <v>0</v>
      </c>
      <c r="AT1835" s="518" t="n">
        <v>0</v>
      </c>
      <c r="AU1835" s="518" t="n">
        <v>0</v>
      </c>
      <c r="AV1835" s="518" t="n">
        <v>0</v>
      </c>
      <c r="AW1835" s="518" t="n">
        <v>0</v>
      </c>
      <c r="AX1835" s="518" t="n">
        <v>0</v>
      </c>
      <c r="AY1835" s="518" t="n">
        <v>0</v>
      </c>
      <c r="AZ1835" s="518" t="n">
        <v>0</v>
      </c>
      <c r="BA1835" s="518" t="n">
        <v>0</v>
      </c>
      <c r="BB1835" s="518" t="n">
        <v>0</v>
      </c>
      <c r="BC1835" s="518" t="n">
        <v>0</v>
      </c>
      <c r="BD1835" s="518" t="n">
        <v>0</v>
      </c>
      <c r="BE1835" s="518" t="n">
        <v>0</v>
      </c>
      <c r="BF1835" s="518" t="n">
        <v>0</v>
      </c>
      <c r="BG1835" s="518" t="n">
        <v>0</v>
      </c>
      <c r="BH1835" s="518" t="n">
        <v>0</v>
      </c>
      <c r="BI1835" s="518" t="n">
        <v>0</v>
      </c>
      <c r="BJ1835" s="518"/>
      <c r="BK1835" s="518"/>
      <c r="BL1835" s="518" t="n">
        <v>0</v>
      </c>
      <c r="BM1835" s="518"/>
      <c r="BN1835" s="518"/>
      <c r="BO1835" s="518"/>
      <c r="BP1835" s="518"/>
      <c r="BQ1835" s="518"/>
      <c r="BR1835" s="518"/>
      <c r="BS1835" s="518"/>
      <c r="BT1835" s="518"/>
      <c r="BU1835" s="518"/>
      <c r="BV1835" s="518" t="n">
        <v>0</v>
      </c>
      <c r="BW1835" s="518" t="n">
        <v>0</v>
      </c>
      <c r="BX1835" s="518" t="n">
        <v>0</v>
      </c>
      <c r="BY1835" s="518" t="n">
        <v>0</v>
      </c>
      <c r="BZ1835" s="518" t="n">
        <v>0</v>
      </c>
      <c r="CA1835" s="518" t="n">
        <v>0</v>
      </c>
      <c r="CB1835" s="518" t="n">
        <v>0</v>
      </c>
      <c r="CC1835" s="518" t="n">
        <v>0</v>
      </c>
      <c r="CD1835" s="518" t="n">
        <v>0</v>
      </c>
      <c r="CE1835" s="518" t="n">
        <v>0</v>
      </c>
      <c r="CF1835" s="518" t="n">
        <v>0</v>
      </c>
      <c r="CG1835" s="518" t="n">
        <v>0</v>
      </c>
      <c r="CH1835" s="518"/>
      <c r="CI1835" s="716"/>
      <c r="CL1835" s="48" t="n">
        <v>0</v>
      </c>
      <c r="CM1835" s="48" t="n">
        <f aca="false">CL1835-V1835</f>
        <v>0</v>
      </c>
      <c r="CN1835" s="702" t="n">
        <f aca="false">SUM(CO1835:DR1835)</f>
        <v>0</v>
      </c>
      <c r="CO1835" s="703" t="n">
        <v>0</v>
      </c>
      <c r="CP1835" s="703"/>
      <c r="CQ1835" s="703" t="n">
        <v>0</v>
      </c>
      <c r="CR1835" s="703"/>
      <c r="CS1835" s="703" t="n">
        <v>0</v>
      </c>
      <c r="CT1835" s="703" t="n">
        <v>0</v>
      </c>
      <c r="CU1835" s="703"/>
      <c r="CV1835" s="703"/>
      <c r="CW1835" s="703"/>
      <c r="CX1835" s="703" t="n">
        <v>0</v>
      </c>
      <c r="CY1835" s="703" t="n">
        <v>0</v>
      </c>
      <c r="CZ1835" s="703" t="n">
        <v>0</v>
      </c>
      <c r="DA1835" s="703"/>
      <c r="DB1835" s="703"/>
      <c r="DC1835" s="703"/>
      <c r="DD1835" s="703"/>
      <c r="DE1835" s="703" t="n">
        <v>0</v>
      </c>
      <c r="DF1835" s="703"/>
      <c r="DG1835" s="703" t="n">
        <v>0</v>
      </c>
      <c r="DH1835" s="703" t="n">
        <v>0</v>
      </c>
      <c r="DI1835" s="703" t="n">
        <v>0</v>
      </c>
      <c r="DJ1835" s="703" t="n">
        <v>0</v>
      </c>
      <c r="DK1835" s="703" t="n">
        <v>0</v>
      </c>
      <c r="DL1835" s="703" t="n">
        <v>0</v>
      </c>
      <c r="DM1835" s="703"/>
      <c r="DN1835" s="703"/>
      <c r="DO1835" s="703"/>
      <c r="DP1835" s="703"/>
      <c r="DQ1835" s="703"/>
      <c r="DR1835" s="703"/>
      <c r="DS1835" s="704" t="n">
        <f aca="false">CN1835-V1835</f>
        <v>0</v>
      </c>
      <c r="DT1835" s="553"/>
      <c r="DU1835" s="48"/>
    </row>
    <row r="1836" customFormat="false" ht="15" hidden="false" customHeight="true" outlineLevel="0" collapsed="false">
      <c r="A1836" s="705" t="n">
        <f aca="false">A1835+1</f>
        <v>1827</v>
      </c>
      <c r="B1836" s="706"/>
      <c r="C1836" s="706"/>
      <c r="D1836" s="706"/>
      <c r="E1836" s="243" t="n">
        <f aca="false">COUNTIF($G$10:$G$1856,$G1836)</f>
        <v>0</v>
      </c>
      <c r="F1836" s="706"/>
      <c r="G1836" s="706"/>
      <c r="H1836" s="707"/>
      <c r="I1836" s="708"/>
      <c r="J1836" s="707"/>
      <c r="K1836" s="709"/>
      <c r="L1836" s="707"/>
      <c r="M1836" s="708"/>
      <c r="N1836" s="710" t="s">
        <v>934</v>
      </c>
      <c r="O1836" s="512"/>
      <c r="P1836" s="512" t="n">
        <v>1</v>
      </c>
      <c r="Q1836" s="711"/>
      <c r="R1836" s="712"/>
      <c r="S1836" s="713"/>
      <c r="T1836" s="714"/>
      <c r="U1836" s="715"/>
      <c r="V1836" s="262" t="n">
        <f aca="false">SUM(W1836:CI1836)</f>
        <v>0</v>
      </c>
      <c r="W1836" s="243" t="n">
        <v>0</v>
      </c>
      <c r="X1836" s="243" t="n">
        <v>0</v>
      </c>
      <c r="Y1836" s="243" t="n">
        <v>0</v>
      </c>
      <c r="Z1836" s="243" t="n">
        <v>0</v>
      </c>
      <c r="AA1836" s="243" t="n">
        <v>0</v>
      </c>
      <c r="AB1836" s="243" t="n">
        <v>0</v>
      </c>
      <c r="AC1836" s="243" t="n">
        <v>0</v>
      </c>
      <c r="AD1836" s="243" t="n">
        <v>0</v>
      </c>
      <c r="AE1836" s="243" t="n">
        <v>0</v>
      </c>
      <c r="AF1836" s="243" t="n">
        <v>0</v>
      </c>
      <c r="AG1836" s="243" t="n">
        <v>0</v>
      </c>
      <c r="AH1836" s="518" t="n">
        <v>0</v>
      </c>
      <c r="AI1836" s="243" t="n">
        <v>0</v>
      </c>
      <c r="AJ1836" s="243" t="n">
        <v>0</v>
      </c>
      <c r="AK1836" s="518" t="n">
        <v>0</v>
      </c>
      <c r="AL1836" s="518" t="n">
        <v>0</v>
      </c>
      <c r="AM1836" s="518" t="n">
        <v>0</v>
      </c>
      <c r="AN1836" s="518" t="n">
        <v>0</v>
      </c>
      <c r="AO1836" s="518" t="n">
        <v>0</v>
      </c>
      <c r="AP1836" s="518" t="n">
        <v>0</v>
      </c>
      <c r="AQ1836" s="518" t="n">
        <v>0</v>
      </c>
      <c r="AR1836" s="518" t="n">
        <v>0</v>
      </c>
      <c r="AS1836" s="518" t="n">
        <v>0</v>
      </c>
      <c r="AT1836" s="518" t="n">
        <v>0</v>
      </c>
      <c r="AU1836" s="518" t="n">
        <v>0</v>
      </c>
      <c r="AV1836" s="518" t="n">
        <v>0</v>
      </c>
      <c r="AW1836" s="518" t="n">
        <v>0</v>
      </c>
      <c r="AX1836" s="518" t="n">
        <v>0</v>
      </c>
      <c r="AY1836" s="518" t="n">
        <v>0</v>
      </c>
      <c r="AZ1836" s="518" t="n">
        <v>0</v>
      </c>
      <c r="BA1836" s="518" t="n">
        <v>0</v>
      </c>
      <c r="BB1836" s="518" t="n">
        <v>0</v>
      </c>
      <c r="BC1836" s="518" t="n">
        <v>0</v>
      </c>
      <c r="BD1836" s="518" t="n">
        <v>0</v>
      </c>
      <c r="BE1836" s="518" t="n">
        <v>0</v>
      </c>
      <c r="BF1836" s="518" t="n">
        <v>0</v>
      </c>
      <c r="BG1836" s="518" t="n">
        <v>0</v>
      </c>
      <c r="BH1836" s="518" t="n">
        <v>0</v>
      </c>
      <c r="BI1836" s="518" t="n">
        <v>0</v>
      </c>
      <c r="BJ1836" s="518"/>
      <c r="BK1836" s="518"/>
      <c r="BL1836" s="518" t="n">
        <v>0</v>
      </c>
      <c r="BM1836" s="518"/>
      <c r="BN1836" s="518"/>
      <c r="BO1836" s="518"/>
      <c r="BP1836" s="518"/>
      <c r="BQ1836" s="518"/>
      <c r="BR1836" s="518"/>
      <c r="BS1836" s="518"/>
      <c r="BT1836" s="518"/>
      <c r="BU1836" s="518"/>
      <c r="BV1836" s="518" t="n">
        <v>0</v>
      </c>
      <c r="BW1836" s="518" t="n">
        <v>0</v>
      </c>
      <c r="BX1836" s="518" t="n">
        <v>0</v>
      </c>
      <c r="BY1836" s="518" t="n">
        <v>0</v>
      </c>
      <c r="BZ1836" s="518" t="n">
        <v>0</v>
      </c>
      <c r="CA1836" s="518" t="n">
        <v>0</v>
      </c>
      <c r="CB1836" s="518" t="n">
        <v>0</v>
      </c>
      <c r="CC1836" s="518" t="n">
        <v>0</v>
      </c>
      <c r="CD1836" s="518" t="n">
        <v>0</v>
      </c>
      <c r="CE1836" s="518" t="n">
        <v>0</v>
      </c>
      <c r="CF1836" s="518" t="n">
        <v>0</v>
      </c>
      <c r="CG1836" s="518" t="n">
        <v>0</v>
      </c>
      <c r="CH1836" s="518"/>
      <c r="CI1836" s="716"/>
      <c r="CL1836" s="48" t="n">
        <v>0</v>
      </c>
      <c r="CM1836" s="48" t="n">
        <f aca="false">CL1836-V1836</f>
        <v>0</v>
      </c>
      <c r="CN1836" s="702" t="n">
        <f aca="false">SUM(CO1836:DR1836)</f>
        <v>0</v>
      </c>
      <c r="CO1836" s="703" t="n">
        <v>0</v>
      </c>
      <c r="CP1836" s="703"/>
      <c r="CQ1836" s="703" t="n">
        <v>0</v>
      </c>
      <c r="CR1836" s="703"/>
      <c r="CS1836" s="703" t="n">
        <v>0</v>
      </c>
      <c r="CT1836" s="703" t="n">
        <v>0</v>
      </c>
      <c r="CU1836" s="703"/>
      <c r="CV1836" s="703"/>
      <c r="CW1836" s="703"/>
      <c r="CX1836" s="703" t="n">
        <v>0</v>
      </c>
      <c r="CY1836" s="703" t="n">
        <v>0</v>
      </c>
      <c r="CZ1836" s="703" t="n">
        <v>0</v>
      </c>
      <c r="DA1836" s="703"/>
      <c r="DB1836" s="703"/>
      <c r="DC1836" s="703"/>
      <c r="DD1836" s="703"/>
      <c r="DE1836" s="703" t="n">
        <v>0</v>
      </c>
      <c r="DF1836" s="703"/>
      <c r="DG1836" s="703" t="n">
        <v>0</v>
      </c>
      <c r="DH1836" s="703" t="n">
        <v>0</v>
      </c>
      <c r="DI1836" s="703" t="n">
        <v>0</v>
      </c>
      <c r="DJ1836" s="703" t="n">
        <v>0</v>
      </c>
      <c r="DK1836" s="703" t="n">
        <v>0</v>
      </c>
      <c r="DL1836" s="703" t="n">
        <v>0</v>
      </c>
      <c r="DM1836" s="703"/>
      <c r="DN1836" s="703"/>
      <c r="DO1836" s="703"/>
      <c r="DP1836" s="703"/>
      <c r="DQ1836" s="703"/>
      <c r="DR1836" s="703"/>
      <c r="DS1836" s="704" t="n">
        <f aca="false">CN1836-V1836</f>
        <v>0</v>
      </c>
      <c r="DT1836" s="553"/>
      <c r="DU1836" s="48"/>
    </row>
    <row r="1837" customFormat="false" ht="15" hidden="false" customHeight="true" outlineLevel="0" collapsed="false">
      <c r="A1837" s="705" t="n">
        <f aca="false">A1836+1</f>
        <v>1828</v>
      </c>
      <c r="B1837" s="706"/>
      <c r="C1837" s="706"/>
      <c r="D1837" s="706"/>
      <c r="E1837" s="243" t="n">
        <f aca="false">COUNTIF($G$10:$G$1856,$G1837)</f>
        <v>0</v>
      </c>
      <c r="F1837" s="706"/>
      <c r="G1837" s="706"/>
      <c r="H1837" s="707"/>
      <c r="I1837" s="708"/>
      <c r="J1837" s="707"/>
      <c r="K1837" s="709"/>
      <c r="L1837" s="707"/>
      <c r="M1837" s="708"/>
      <c r="N1837" s="710" t="s">
        <v>934</v>
      </c>
      <c r="O1837" s="512"/>
      <c r="P1837" s="512" t="n">
        <v>1</v>
      </c>
      <c r="Q1837" s="711"/>
      <c r="R1837" s="712"/>
      <c r="S1837" s="713"/>
      <c r="T1837" s="714"/>
      <c r="U1837" s="715"/>
      <c r="V1837" s="262" t="n">
        <f aca="false">SUM(W1837:CI1837)</f>
        <v>0</v>
      </c>
      <c r="W1837" s="243" t="n">
        <v>0</v>
      </c>
      <c r="X1837" s="243" t="n">
        <v>0</v>
      </c>
      <c r="Y1837" s="243" t="n">
        <v>0</v>
      </c>
      <c r="Z1837" s="243" t="n">
        <v>0</v>
      </c>
      <c r="AA1837" s="243" t="n">
        <v>0</v>
      </c>
      <c r="AB1837" s="243" t="n">
        <v>0</v>
      </c>
      <c r="AC1837" s="243" t="n">
        <v>0</v>
      </c>
      <c r="AD1837" s="243" t="n">
        <v>0</v>
      </c>
      <c r="AE1837" s="243" t="n">
        <v>0</v>
      </c>
      <c r="AF1837" s="243" t="n">
        <v>0</v>
      </c>
      <c r="AG1837" s="243" t="n">
        <v>0</v>
      </c>
      <c r="AH1837" s="518" t="n">
        <v>0</v>
      </c>
      <c r="AI1837" s="243" t="n">
        <v>0</v>
      </c>
      <c r="AJ1837" s="243" t="n">
        <v>0</v>
      </c>
      <c r="AK1837" s="518" t="n">
        <v>0</v>
      </c>
      <c r="AL1837" s="518" t="n">
        <v>0</v>
      </c>
      <c r="AM1837" s="518" t="n">
        <v>0</v>
      </c>
      <c r="AN1837" s="518" t="n">
        <v>0</v>
      </c>
      <c r="AO1837" s="518" t="n">
        <v>0</v>
      </c>
      <c r="AP1837" s="518" t="n">
        <v>0</v>
      </c>
      <c r="AQ1837" s="518" t="n">
        <v>0</v>
      </c>
      <c r="AR1837" s="518" t="n">
        <v>0</v>
      </c>
      <c r="AS1837" s="518" t="n">
        <v>0</v>
      </c>
      <c r="AT1837" s="518" t="n">
        <v>0</v>
      </c>
      <c r="AU1837" s="518" t="n">
        <v>0</v>
      </c>
      <c r="AV1837" s="518" t="n">
        <v>0</v>
      </c>
      <c r="AW1837" s="518" t="n">
        <v>0</v>
      </c>
      <c r="AX1837" s="518" t="n">
        <v>0</v>
      </c>
      <c r="AY1837" s="518" t="n">
        <v>0</v>
      </c>
      <c r="AZ1837" s="518" t="n">
        <v>0</v>
      </c>
      <c r="BA1837" s="518" t="n">
        <v>0</v>
      </c>
      <c r="BB1837" s="518" t="n">
        <v>0</v>
      </c>
      <c r="BC1837" s="518" t="n">
        <v>0</v>
      </c>
      <c r="BD1837" s="518" t="n">
        <v>0</v>
      </c>
      <c r="BE1837" s="518" t="n">
        <v>0</v>
      </c>
      <c r="BF1837" s="518" t="n">
        <v>0</v>
      </c>
      <c r="BG1837" s="518" t="n">
        <v>0</v>
      </c>
      <c r="BH1837" s="518" t="n">
        <v>0</v>
      </c>
      <c r="BI1837" s="518" t="n">
        <v>0</v>
      </c>
      <c r="BJ1837" s="518"/>
      <c r="BK1837" s="518"/>
      <c r="BL1837" s="518" t="n">
        <v>0</v>
      </c>
      <c r="BM1837" s="518"/>
      <c r="BN1837" s="518"/>
      <c r="BO1837" s="518"/>
      <c r="BP1837" s="518"/>
      <c r="BQ1837" s="518"/>
      <c r="BR1837" s="518"/>
      <c r="BS1837" s="518"/>
      <c r="BT1837" s="518"/>
      <c r="BU1837" s="518"/>
      <c r="BV1837" s="518" t="n">
        <v>0</v>
      </c>
      <c r="BW1837" s="518" t="n">
        <v>0</v>
      </c>
      <c r="BX1837" s="518" t="n">
        <v>0</v>
      </c>
      <c r="BY1837" s="518" t="n">
        <v>0</v>
      </c>
      <c r="BZ1837" s="518" t="n">
        <v>0</v>
      </c>
      <c r="CA1837" s="518" t="n">
        <v>0</v>
      </c>
      <c r="CB1837" s="518" t="n">
        <v>0</v>
      </c>
      <c r="CC1837" s="518" t="n">
        <v>0</v>
      </c>
      <c r="CD1837" s="518" t="n">
        <v>0</v>
      </c>
      <c r="CE1837" s="518" t="n">
        <v>0</v>
      </c>
      <c r="CF1837" s="518" t="n">
        <v>0</v>
      </c>
      <c r="CG1837" s="518" t="n">
        <v>0</v>
      </c>
      <c r="CH1837" s="518"/>
      <c r="CI1837" s="716"/>
      <c r="CL1837" s="48" t="n">
        <v>0</v>
      </c>
      <c r="CM1837" s="48" t="n">
        <f aca="false">CL1837-V1837</f>
        <v>0</v>
      </c>
      <c r="CN1837" s="702" t="n">
        <f aca="false">SUM(CO1837:DR1837)</f>
        <v>0</v>
      </c>
      <c r="CO1837" s="703" t="n">
        <v>0</v>
      </c>
      <c r="CP1837" s="703"/>
      <c r="CQ1837" s="703" t="n">
        <v>0</v>
      </c>
      <c r="CR1837" s="703"/>
      <c r="CS1837" s="703" t="n">
        <v>0</v>
      </c>
      <c r="CT1837" s="703" t="n">
        <v>0</v>
      </c>
      <c r="CU1837" s="703"/>
      <c r="CV1837" s="703"/>
      <c r="CW1837" s="703"/>
      <c r="CX1837" s="703" t="n">
        <v>0</v>
      </c>
      <c r="CY1837" s="703" t="n">
        <v>0</v>
      </c>
      <c r="CZ1837" s="703" t="n">
        <v>0</v>
      </c>
      <c r="DA1837" s="703"/>
      <c r="DB1837" s="703"/>
      <c r="DC1837" s="703"/>
      <c r="DD1837" s="703"/>
      <c r="DE1837" s="703" t="n">
        <v>0</v>
      </c>
      <c r="DF1837" s="703"/>
      <c r="DG1837" s="703" t="n">
        <v>0</v>
      </c>
      <c r="DH1837" s="703" t="n">
        <v>0</v>
      </c>
      <c r="DI1837" s="703" t="n">
        <v>0</v>
      </c>
      <c r="DJ1837" s="703" t="n">
        <v>0</v>
      </c>
      <c r="DK1837" s="703" t="n">
        <v>0</v>
      </c>
      <c r="DL1837" s="703" t="n">
        <v>0</v>
      </c>
      <c r="DM1837" s="703"/>
      <c r="DN1837" s="703"/>
      <c r="DO1837" s="703"/>
      <c r="DP1837" s="703"/>
      <c r="DQ1837" s="703"/>
      <c r="DR1837" s="703"/>
      <c r="DS1837" s="704" t="n">
        <f aca="false">CN1837-V1837</f>
        <v>0</v>
      </c>
      <c r="DT1837" s="553"/>
      <c r="DU1837" s="48"/>
    </row>
    <row r="1838" customFormat="false" ht="15" hidden="false" customHeight="true" outlineLevel="0" collapsed="false">
      <c r="A1838" s="705" t="n">
        <f aca="false">A1837+1</f>
        <v>1829</v>
      </c>
      <c r="B1838" s="706"/>
      <c r="C1838" s="706"/>
      <c r="D1838" s="706"/>
      <c r="E1838" s="243" t="n">
        <f aca="false">COUNTIF($G$10:$G$1856,$G1838)</f>
        <v>0</v>
      </c>
      <c r="F1838" s="706"/>
      <c r="G1838" s="706"/>
      <c r="H1838" s="707"/>
      <c r="I1838" s="708"/>
      <c r="J1838" s="707"/>
      <c r="K1838" s="709"/>
      <c r="L1838" s="707"/>
      <c r="M1838" s="708"/>
      <c r="N1838" s="710" t="s">
        <v>934</v>
      </c>
      <c r="O1838" s="512"/>
      <c r="P1838" s="512" t="n">
        <v>1</v>
      </c>
      <c r="Q1838" s="711"/>
      <c r="R1838" s="712"/>
      <c r="S1838" s="713"/>
      <c r="T1838" s="714"/>
      <c r="U1838" s="715"/>
      <c r="V1838" s="262" t="n">
        <f aca="false">SUM(W1838:CI1838)</f>
        <v>0</v>
      </c>
      <c r="W1838" s="243" t="n">
        <v>0</v>
      </c>
      <c r="X1838" s="243" t="n">
        <v>0</v>
      </c>
      <c r="Y1838" s="243" t="n">
        <v>0</v>
      </c>
      <c r="Z1838" s="243" t="n">
        <v>0</v>
      </c>
      <c r="AA1838" s="243" t="n">
        <v>0</v>
      </c>
      <c r="AB1838" s="243" t="n">
        <v>0</v>
      </c>
      <c r="AC1838" s="243" t="n">
        <v>0</v>
      </c>
      <c r="AD1838" s="243" t="n">
        <v>0</v>
      </c>
      <c r="AE1838" s="243" t="n">
        <v>0</v>
      </c>
      <c r="AF1838" s="243" t="n">
        <v>0</v>
      </c>
      <c r="AG1838" s="243" t="n">
        <v>0</v>
      </c>
      <c r="AH1838" s="518" t="n">
        <v>0</v>
      </c>
      <c r="AI1838" s="243" t="n">
        <v>0</v>
      </c>
      <c r="AJ1838" s="243" t="n">
        <v>0</v>
      </c>
      <c r="AK1838" s="518" t="n">
        <v>0</v>
      </c>
      <c r="AL1838" s="518" t="n">
        <v>0</v>
      </c>
      <c r="AM1838" s="518" t="n">
        <v>0</v>
      </c>
      <c r="AN1838" s="518" t="n">
        <v>0</v>
      </c>
      <c r="AO1838" s="518" t="n">
        <v>0</v>
      </c>
      <c r="AP1838" s="518" t="n">
        <v>0</v>
      </c>
      <c r="AQ1838" s="518" t="n">
        <v>0</v>
      </c>
      <c r="AR1838" s="518" t="n">
        <v>0</v>
      </c>
      <c r="AS1838" s="518" t="n">
        <v>0</v>
      </c>
      <c r="AT1838" s="518" t="n">
        <v>0</v>
      </c>
      <c r="AU1838" s="518" t="n">
        <v>0</v>
      </c>
      <c r="AV1838" s="518" t="n">
        <v>0</v>
      </c>
      <c r="AW1838" s="518" t="n">
        <v>0</v>
      </c>
      <c r="AX1838" s="518" t="n">
        <v>0</v>
      </c>
      <c r="AY1838" s="518" t="n">
        <v>0</v>
      </c>
      <c r="AZ1838" s="518" t="n">
        <v>0</v>
      </c>
      <c r="BA1838" s="518" t="n">
        <v>0</v>
      </c>
      <c r="BB1838" s="518" t="n">
        <v>0</v>
      </c>
      <c r="BC1838" s="518" t="n">
        <v>0</v>
      </c>
      <c r="BD1838" s="518" t="n">
        <v>0</v>
      </c>
      <c r="BE1838" s="518" t="n">
        <v>0</v>
      </c>
      <c r="BF1838" s="518" t="n">
        <v>0</v>
      </c>
      <c r="BG1838" s="518" t="n">
        <v>0</v>
      </c>
      <c r="BH1838" s="518" t="n">
        <v>0</v>
      </c>
      <c r="BI1838" s="518" t="n">
        <v>0</v>
      </c>
      <c r="BJ1838" s="518"/>
      <c r="BK1838" s="518"/>
      <c r="BL1838" s="518" t="n">
        <v>0</v>
      </c>
      <c r="BM1838" s="518"/>
      <c r="BN1838" s="518"/>
      <c r="BO1838" s="518"/>
      <c r="BP1838" s="518"/>
      <c r="BQ1838" s="518"/>
      <c r="BR1838" s="518"/>
      <c r="BS1838" s="518"/>
      <c r="BT1838" s="518"/>
      <c r="BU1838" s="518"/>
      <c r="BV1838" s="518" t="n">
        <v>0</v>
      </c>
      <c r="BW1838" s="518" t="n">
        <v>0</v>
      </c>
      <c r="BX1838" s="518" t="n">
        <v>0</v>
      </c>
      <c r="BY1838" s="518" t="n">
        <v>0</v>
      </c>
      <c r="BZ1838" s="518" t="n">
        <v>0</v>
      </c>
      <c r="CA1838" s="518" t="n">
        <v>0</v>
      </c>
      <c r="CB1838" s="518" t="n">
        <v>0</v>
      </c>
      <c r="CC1838" s="518" t="n">
        <v>0</v>
      </c>
      <c r="CD1838" s="518" t="n">
        <v>0</v>
      </c>
      <c r="CE1838" s="518" t="n">
        <v>0</v>
      </c>
      <c r="CF1838" s="518" t="n">
        <v>0</v>
      </c>
      <c r="CG1838" s="518" t="n">
        <v>0</v>
      </c>
      <c r="CH1838" s="518"/>
      <c r="CI1838" s="716"/>
      <c r="CL1838" s="48" t="n">
        <v>0</v>
      </c>
      <c r="CM1838" s="48" t="n">
        <f aca="false">CL1838-V1838</f>
        <v>0</v>
      </c>
      <c r="CN1838" s="702" t="n">
        <f aca="false">SUM(CO1838:DR1838)</f>
        <v>0</v>
      </c>
      <c r="CO1838" s="703" t="n">
        <v>0</v>
      </c>
      <c r="CP1838" s="703"/>
      <c r="CQ1838" s="703" t="n">
        <v>0</v>
      </c>
      <c r="CR1838" s="703"/>
      <c r="CS1838" s="703" t="n">
        <v>0</v>
      </c>
      <c r="CT1838" s="703" t="n">
        <v>0</v>
      </c>
      <c r="CU1838" s="703"/>
      <c r="CV1838" s="703"/>
      <c r="CW1838" s="703"/>
      <c r="CX1838" s="703" t="n">
        <v>0</v>
      </c>
      <c r="CY1838" s="703" t="n">
        <v>0</v>
      </c>
      <c r="CZ1838" s="703" t="n">
        <v>0</v>
      </c>
      <c r="DA1838" s="703"/>
      <c r="DB1838" s="703"/>
      <c r="DC1838" s="703"/>
      <c r="DD1838" s="703"/>
      <c r="DE1838" s="703" t="n">
        <v>0</v>
      </c>
      <c r="DF1838" s="703"/>
      <c r="DG1838" s="703" t="n">
        <v>0</v>
      </c>
      <c r="DH1838" s="703" t="n">
        <v>0</v>
      </c>
      <c r="DI1838" s="703" t="n">
        <v>0</v>
      </c>
      <c r="DJ1838" s="703" t="n">
        <v>0</v>
      </c>
      <c r="DK1838" s="703" t="n">
        <v>0</v>
      </c>
      <c r="DL1838" s="703" t="n">
        <v>0</v>
      </c>
      <c r="DM1838" s="703"/>
      <c r="DN1838" s="703"/>
      <c r="DO1838" s="703"/>
      <c r="DP1838" s="703"/>
      <c r="DQ1838" s="703"/>
      <c r="DR1838" s="703"/>
      <c r="DS1838" s="704" t="n">
        <f aca="false">CN1838-V1838</f>
        <v>0</v>
      </c>
      <c r="DT1838" s="553"/>
      <c r="DU1838" s="48"/>
    </row>
    <row r="1839" customFormat="false" ht="15" hidden="false" customHeight="true" outlineLevel="0" collapsed="false">
      <c r="A1839" s="705" t="n">
        <f aca="false">A1838+1</f>
        <v>1830</v>
      </c>
      <c r="B1839" s="706"/>
      <c r="C1839" s="706"/>
      <c r="D1839" s="706"/>
      <c r="E1839" s="243" t="n">
        <f aca="false">COUNTIF($G$10:$G$1856,$G1839)</f>
        <v>0</v>
      </c>
      <c r="F1839" s="706"/>
      <c r="G1839" s="706"/>
      <c r="H1839" s="707"/>
      <c r="I1839" s="708"/>
      <c r="J1839" s="707"/>
      <c r="K1839" s="709"/>
      <c r="L1839" s="707"/>
      <c r="M1839" s="708"/>
      <c r="N1839" s="710" t="s">
        <v>934</v>
      </c>
      <c r="O1839" s="512"/>
      <c r="P1839" s="512" t="n">
        <v>1</v>
      </c>
      <c r="Q1839" s="711"/>
      <c r="R1839" s="712"/>
      <c r="S1839" s="713"/>
      <c r="T1839" s="714"/>
      <c r="U1839" s="715"/>
      <c r="V1839" s="262" t="n">
        <f aca="false">SUM(W1839:CI1839)</f>
        <v>0</v>
      </c>
      <c r="W1839" s="243" t="n">
        <v>0</v>
      </c>
      <c r="X1839" s="243" t="n">
        <v>0</v>
      </c>
      <c r="Y1839" s="243" t="n">
        <v>0</v>
      </c>
      <c r="Z1839" s="243" t="n">
        <v>0</v>
      </c>
      <c r="AA1839" s="243" t="n">
        <v>0</v>
      </c>
      <c r="AB1839" s="243" t="n">
        <v>0</v>
      </c>
      <c r="AC1839" s="243" t="n">
        <v>0</v>
      </c>
      <c r="AD1839" s="243" t="n">
        <v>0</v>
      </c>
      <c r="AE1839" s="243" t="n">
        <v>0</v>
      </c>
      <c r="AF1839" s="243" t="n">
        <v>0</v>
      </c>
      <c r="AG1839" s="243" t="n">
        <v>0</v>
      </c>
      <c r="AH1839" s="518" t="n">
        <v>0</v>
      </c>
      <c r="AI1839" s="243" t="n">
        <v>0</v>
      </c>
      <c r="AJ1839" s="243" t="n">
        <v>0</v>
      </c>
      <c r="AK1839" s="518" t="n">
        <v>0</v>
      </c>
      <c r="AL1839" s="518" t="n">
        <v>0</v>
      </c>
      <c r="AM1839" s="518" t="n">
        <v>0</v>
      </c>
      <c r="AN1839" s="518" t="n">
        <v>0</v>
      </c>
      <c r="AO1839" s="518" t="n">
        <v>0</v>
      </c>
      <c r="AP1839" s="518" t="n">
        <v>0</v>
      </c>
      <c r="AQ1839" s="518" t="n">
        <v>0</v>
      </c>
      <c r="AR1839" s="518" t="n">
        <v>0</v>
      </c>
      <c r="AS1839" s="518" t="n">
        <v>0</v>
      </c>
      <c r="AT1839" s="518" t="n">
        <v>0</v>
      </c>
      <c r="AU1839" s="518" t="n">
        <v>0</v>
      </c>
      <c r="AV1839" s="518" t="n">
        <v>0</v>
      </c>
      <c r="AW1839" s="518" t="n">
        <v>0</v>
      </c>
      <c r="AX1839" s="518" t="n">
        <v>0</v>
      </c>
      <c r="AY1839" s="518" t="n">
        <v>0</v>
      </c>
      <c r="AZ1839" s="518" t="n">
        <v>0</v>
      </c>
      <c r="BA1839" s="518" t="n">
        <v>0</v>
      </c>
      <c r="BB1839" s="518" t="n">
        <v>0</v>
      </c>
      <c r="BC1839" s="518" t="n">
        <v>0</v>
      </c>
      <c r="BD1839" s="518" t="n">
        <v>0</v>
      </c>
      <c r="BE1839" s="518" t="n">
        <v>0</v>
      </c>
      <c r="BF1839" s="518" t="n">
        <v>0</v>
      </c>
      <c r="BG1839" s="518" t="n">
        <v>0</v>
      </c>
      <c r="BH1839" s="518" t="n">
        <v>0</v>
      </c>
      <c r="BI1839" s="518" t="n">
        <v>0</v>
      </c>
      <c r="BJ1839" s="518"/>
      <c r="BK1839" s="518"/>
      <c r="BL1839" s="518" t="n">
        <v>0</v>
      </c>
      <c r="BM1839" s="518"/>
      <c r="BN1839" s="518"/>
      <c r="BO1839" s="518"/>
      <c r="BP1839" s="518"/>
      <c r="BQ1839" s="518"/>
      <c r="BR1839" s="518"/>
      <c r="BS1839" s="518"/>
      <c r="BT1839" s="518"/>
      <c r="BU1839" s="518"/>
      <c r="BV1839" s="518" t="n">
        <v>0</v>
      </c>
      <c r="BW1839" s="518" t="n">
        <v>0</v>
      </c>
      <c r="BX1839" s="518" t="n">
        <v>0</v>
      </c>
      <c r="BY1839" s="518" t="n">
        <v>0</v>
      </c>
      <c r="BZ1839" s="518" t="n">
        <v>0</v>
      </c>
      <c r="CA1839" s="518" t="n">
        <v>0</v>
      </c>
      <c r="CB1839" s="518" t="n">
        <v>0</v>
      </c>
      <c r="CC1839" s="518" t="n">
        <v>0</v>
      </c>
      <c r="CD1839" s="518" t="n">
        <v>0</v>
      </c>
      <c r="CE1839" s="518" t="n">
        <v>0</v>
      </c>
      <c r="CF1839" s="518" t="n">
        <v>0</v>
      </c>
      <c r="CG1839" s="518" t="n">
        <v>0</v>
      </c>
      <c r="CH1839" s="518"/>
      <c r="CI1839" s="716"/>
      <c r="CL1839" s="48" t="n">
        <v>0</v>
      </c>
      <c r="CM1839" s="48" t="n">
        <f aca="false">CL1839-V1839</f>
        <v>0</v>
      </c>
      <c r="CN1839" s="702" t="n">
        <f aca="false">SUM(CO1839:DR1839)</f>
        <v>0</v>
      </c>
      <c r="CO1839" s="703" t="n">
        <v>0</v>
      </c>
      <c r="CP1839" s="703"/>
      <c r="CQ1839" s="703" t="n">
        <v>0</v>
      </c>
      <c r="CR1839" s="703"/>
      <c r="CS1839" s="703" t="n">
        <v>0</v>
      </c>
      <c r="CT1839" s="703" t="n">
        <v>0</v>
      </c>
      <c r="CU1839" s="703"/>
      <c r="CV1839" s="703"/>
      <c r="CW1839" s="703"/>
      <c r="CX1839" s="703" t="n">
        <v>0</v>
      </c>
      <c r="CY1839" s="703" t="n">
        <v>0</v>
      </c>
      <c r="CZ1839" s="703" t="n">
        <v>0</v>
      </c>
      <c r="DA1839" s="703"/>
      <c r="DB1839" s="703"/>
      <c r="DC1839" s="703"/>
      <c r="DD1839" s="703"/>
      <c r="DE1839" s="703" t="n">
        <v>0</v>
      </c>
      <c r="DF1839" s="703"/>
      <c r="DG1839" s="703" t="n">
        <v>0</v>
      </c>
      <c r="DH1839" s="703" t="n">
        <v>0</v>
      </c>
      <c r="DI1839" s="703" t="n">
        <v>0</v>
      </c>
      <c r="DJ1839" s="703" t="n">
        <v>0</v>
      </c>
      <c r="DK1839" s="703" t="n">
        <v>0</v>
      </c>
      <c r="DL1839" s="703" t="n">
        <v>0</v>
      </c>
      <c r="DM1839" s="703"/>
      <c r="DN1839" s="703"/>
      <c r="DO1839" s="703"/>
      <c r="DP1839" s="703"/>
      <c r="DQ1839" s="703"/>
      <c r="DR1839" s="703"/>
      <c r="DS1839" s="704" t="n">
        <f aca="false">CN1839-V1839</f>
        <v>0</v>
      </c>
      <c r="DT1839" s="553"/>
      <c r="DU1839" s="48"/>
    </row>
    <row r="1840" customFormat="false" ht="15" hidden="false" customHeight="true" outlineLevel="0" collapsed="false">
      <c r="A1840" s="705" t="n">
        <f aca="false">A1839+1</f>
        <v>1831</v>
      </c>
      <c r="B1840" s="706"/>
      <c r="C1840" s="706"/>
      <c r="D1840" s="706"/>
      <c r="E1840" s="243" t="n">
        <f aca="false">COUNTIF($G$10:$G$1856,$G1840)</f>
        <v>0</v>
      </c>
      <c r="F1840" s="706"/>
      <c r="G1840" s="706"/>
      <c r="H1840" s="707"/>
      <c r="I1840" s="708"/>
      <c r="J1840" s="707"/>
      <c r="K1840" s="709"/>
      <c r="L1840" s="707"/>
      <c r="M1840" s="708"/>
      <c r="N1840" s="710" t="s">
        <v>934</v>
      </c>
      <c r="O1840" s="512"/>
      <c r="P1840" s="512" t="n">
        <v>1</v>
      </c>
      <c r="Q1840" s="711"/>
      <c r="R1840" s="712"/>
      <c r="S1840" s="713"/>
      <c r="T1840" s="714"/>
      <c r="U1840" s="715"/>
      <c r="V1840" s="262" t="n">
        <f aca="false">SUM(W1840:CI1840)</f>
        <v>0</v>
      </c>
      <c r="W1840" s="243" t="n">
        <v>0</v>
      </c>
      <c r="X1840" s="243" t="n">
        <v>0</v>
      </c>
      <c r="Y1840" s="243" t="n">
        <v>0</v>
      </c>
      <c r="Z1840" s="243" t="n">
        <v>0</v>
      </c>
      <c r="AA1840" s="243" t="n">
        <v>0</v>
      </c>
      <c r="AB1840" s="243" t="n">
        <v>0</v>
      </c>
      <c r="AC1840" s="243" t="n">
        <v>0</v>
      </c>
      <c r="AD1840" s="243" t="n">
        <v>0</v>
      </c>
      <c r="AE1840" s="243" t="n">
        <v>0</v>
      </c>
      <c r="AF1840" s="243" t="n">
        <v>0</v>
      </c>
      <c r="AG1840" s="243" t="n">
        <v>0</v>
      </c>
      <c r="AH1840" s="518" t="n">
        <v>0</v>
      </c>
      <c r="AI1840" s="243" t="n">
        <v>0</v>
      </c>
      <c r="AJ1840" s="243" t="n">
        <v>0</v>
      </c>
      <c r="AK1840" s="518" t="n">
        <v>0</v>
      </c>
      <c r="AL1840" s="518" t="n">
        <v>0</v>
      </c>
      <c r="AM1840" s="518" t="n">
        <v>0</v>
      </c>
      <c r="AN1840" s="518" t="n">
        <v>0</v>
      </c>
      <c r="AO1840" s="518" t="n">
        <v>0</v>
      </c>
      <c r="AP1840" s="518" t="n">
        <v>0</v>
      </c>
      <c r="AQ1840" s="518" t="n">
        <v>0</v>
      </c>
      <c r="AR1840" s="518" t="n">
        <v>0</v>
      </c>
      <c r="AS1840" s="518" t="n">
        <v>0</v>
      </c>
      <c r="AT1840" s="518" t="n">
        <v>0</v>
      </c>
      <c r="AU1840" s="518" t="n">
        <v>0</v>
      </c>
      <c r="AV1840" s="518" t="n">
        <v>0</v>
      </c>
      <c r="AW1840" s="518" t="n">
        <v>0</v>
      </c>
      <c r="AX1840" s="518" t="n">
        <v>0</v>
      </c>
      <c r="AY1840" s="518" t="n">
        <v>0</v>
      </c>
      <c r="AZ1840" s="518" t="n">
        <v>0</v>
      </c>
      <c r="BA1840" s="518" t="n">
        <v>0</v>
      </c>
      <c r="BB1840" s="518" t="n">
        <v>0</v>
      </c>
      <c r="BC1840" s="518" t="n">
        <v>0</v>
      </c>
      <c r="BD1840" s="518" t="n">
        <v>0</v>
      </c>
      <c r="BE1840" s="518" t="n">
        <v>0</v>
      </c>
      <c r="BF1840" s="518" t="n">
        <v>0</v>
      </c>
      <c r="BG1840" s="518" t="n">
        <v>0</v>
      </c>
      <c r="BH1840" s="518" t="n">
        <v>0</v>
      </c>
      <c r="BI1840" s="518" t="n">
        <v>0</v>
      </c>
      <c r="BJ1840" s="518"/>
      <c r="BK1840" s="518"/>
      <c r="BL1840" s="518" t="n">
        <v>0</v>
      </c>
      <c r="BM1840" s="518"/>
      <c r="BN1840" s="518"/>
      <c r="BO1840" s="518"/>
      <c r="BP1840" s="518"/>
      <c r="BQ1840" s="518"/>
      <c r="BR1840" s="518"/>
      <c r="BS1840" s="518"/>
      <c r="BT1840" s="518"/>
      <c r="BU1840" s="518"/>
      <c r="BV1840" s="518" t="n">
        <v>0</v>
      </c>
      <c r="BW1840" s="518" t="n">
        <v>0</v>
      </c>
      <c r="BX1840" s="518" t="n">
        <v>0</v>
      </c>
      <c r="BY1840" s="518" t="n">
        <v>0</v>
      </c>
      <c r="BZ1840" s="518" t="n">
        <v>0</v>
      </c>
      <c r="CA1840" s="518" t="n">
        <v>0</v>
      </c>
      <c r="CB1840" s="518" t="n">
        <v>0</v>
      </c>
      <c r="CC1840" s="518" t="n">
        <v>0</v>
      </c>
      <c r="CD1840" s="518" t="n">
        <v>0</v>
      </c>
      <c r="CE1840" s="518" t="n">
        <v>0</v>
      </c>
      <c r="CF1840" s="518" t="n">
        <v>0</v>
      </c>
      <c r="CG1840" s="518" t="n">
        <v>0</v>
      </c>
      <c r="CH1840" s="518"/>
      <c r="CI1840" s="716"/>
      <c r="CL1840" s="48" t="n">
        <v>0</v>
      </c>
      <c r="CM1840" s="48" t="n">
        <f aca="false">CL1840-V1840</f>
        <v>0</v>
      </c>
      <c r="CN1840" s="702" t="n">
        <f aca="false">SUM(CO1840:DR1840)</f>
        <v>0</v>
      </c>
      <c r="CO1840" s="703" t="n">
        <v>0</v>
      </c>
      <c r="CP1840" s="703"/>
      <c r="CQ1840" s="703" t="n">
        <v>0</v>
      </c>
      <c r="CR1840" s="703"/>
      <c r="CS1840" s="703" t="n">
        <v>0</v>
      </c>
      <c r="CT1840" s="703" t="n">
        <v>0</v>
      </c>
      <c r="CU1840" s="703"/>
      <c r="CV1840" s="703"/>
      <c r="CW1840" s="703"/>
      <c r="CX1840" s="703" t="n">
        <v>0</v>
      </c>
      <c r="CY1840" s="703" t="n">
        <v>0</v>
      </c>
      <c r="CZ1840" s="703" t="n">
        <v>0</v>
      </c>
      <c r="DA1840" s="703"/>
      <c r="DB1840" s="703"/>
      <c r="DC1840" s="703"/>
      <c r="DD1840" s="703"/>
      <c r="DE1840" s="703" t="n">
        <v>0</v>
      </c>
      <c r="DF1840" s="703"/>
      <c r="DG1840" s="703" t="n">
        <v>0</v>
      </c>
      <c r="DH1840" s="703" t="n">
        <v>0</v>
      </c>
      <c r="DI1840" s="703" t="n">
        <v>0</v>
      </c>
      <c r="DJ1840" s="703" t="n">
        <v>0</v>
      </c>
      <c r="DK1840" s="703" t="n">
        <v>0</v>
      </c>
      <c r="DL1840" s="703" t="n">
        <v>0</v>
      </c>
      <c r="DM1840" s="703"/>
      <c r="DN1840" s="703"/>
      <c r="DO1840" s="703"/>
      <c r="DP1840" s="703"/>
      <c r="DQ1840" s="703"/>
      <c r="DR1840" s="703"/>
      <c r="DS1840" s="704" t="n">
        <f aca="false">CN1840-V1840</f>
        <v>0</v>
      </c>
      <c r="DT1840" s="553"/>
      <c r="DU1840" s="48"/>
    </row>
    <row r="1841" customFormat="false" ht="15" hidden="false" customHeight="true" outlineLevel="0" collapsed="false">
      <c r="A1841" s="705" t="n">
        <f aca="false">A1840+1</f>
        <v>1832</v>
      </c>
      <c r="B1841" s="706"/>
      <c r="C1841" s="706"/>
      <c r="D1841" s="706"/>
      <c r="E1841" s="243" t="n">
        <f aca="false">COUNTIF($G$10:$G$1856,$G1841)</f>
        <v>0</v>
      </c>
      <c r="F1841" s="706"/>
      <c r="G1841" s="706"/>
      <c r="H1841" s="707"/>
      <c r="I1841" s="708"/>
      <c r="J1841" s="707"/>
      <c r="K1841" s="709"/>
      <c r="L1841" s="707"/>
      <c r="M1841" s="708"/>
      <c r="N1841" s="710" t="s">
        <v>934</v>
      </c>
      <c r="O1841" s="512"/>
      <c r="P1841" s="512" t="n">
        <v>1</v>
      </c>
      <c r="Q1841" s="711"/>
      <c r="R1841" s="712"/>
      <c r="S1841" s="713"/>
      <c r="T1841" s="714"/>
      <c r="U1841" s="715"/>
      <c r="V1841" s="262" t="n">
        <f aca="false">SUM(W1841:CI1841)</f>
        <v>0</v>
      </c>
      <c r="W1841" s="243" t="n">
        <v>0</v>
      </c>
      <c r="X1841" s="243" t="n">
        <v>0</v>
      </c>
      <c r="Y1841" s="243" t="n">
        <v>0</v>
      </c>
      <c r="Z1841" s="243" t="n">
        <v>0</v>
      </c>
      <c r="AA1841" s="243" t="n">
        <v>0</v>
      </c>
      <c r="AB1841" s="243" t="n">
        <v>0</v>
      </c>
      <c r="AC1841" s="243" t="n">
        <v>0</v>
      </c>
      <c r="AD1841" s="243" t="n">
        <v>0</v>
      </c>
      <c r="AE1841" s="243" t="n">
        <v>0</v>
      </c>
      <c r="AF1841" s="243" t="n">
        <v>0</v>
      </c>
      <c r="AG1841" s="243" t="n">
        <v>0</v>
      </c>
      <c r="AH1841" s="518" t="n">
        <v>0</v>
      </c>
      <c r="AI1841" s="243" t="n">
        <v>0</v>
      </c>
      <c r="AJ1841" s="243" t="n">
        <v>0</v>
      </c>
      <c r="AK1841" s="518" t="n">
        <v>0</v>
      </c>
      <c r="AL1841" s="518" t="n">
        <v>0</v>
      </c>
      <c r="AM1841" s="518" t="n">
        <v>0</v>
      </c>
      <c r="AN1841" s="518" t="n">
        <v>0</v>
      </c>
      <c r="AO1841" s="518" t="n">
        <v>0</v>
      </c>
      <c r="AP1841" s="518" t="n">
        <v>0</v>
      </c>
      <c r="AQ1841" s="518" t="n">
        <v>0</v>
      </c>
      <c r="AR1841" s="518" t="n">
        <v>0</v>
      </c>
      <c r="AS1841" s="518" t="n">
        <v>0</v>
      </c>
      <c r="AT1841" s="518" t="n">
        <v>0</v>
      </c>
      <c r="AU1841" s="518" t="n">
        <v>0</v>
      </c>
      <c r="AV1841" s="518" t="n">
        <v>0</v>
      </c>
      <c r="AW1841" s="518" t="n">
        <v>0</v>
      </c>
      <c r="AX1841" s="518" t="n">
        <v>0</v>
      </c>
      <c r="AY1841" s="518" t="n">
        <v>0</v>
      </c>
      <c r="AZ1841" s="518" t="n">
        <v>0</v>
      </c>
      <c r="BA1841" s="518" t="n">
        <v>0</v>
      </c>
      <c r="BB1841" s="518" t="n">
        <v>0</v>
      </c>
      <c r="BC1841" s="518" t="n">
        <v>0</v>
      </c>
      <c r="BD1841" s="518" t="n">
        <v>0</v>
      </c>
      <c r="BE1841" s="518" t="n">
        <v>0</v>
      </c>
      <c r="BF1841" s="518" t="n">
        <v>0</v>
      </c>
      <c r="BG1841" s="518" t="n">
        <v>0</v>
      </c>
      <c r="BH1841" s="518" t="n">
        <v>0</v>
      </c>
      <c r="BI1841" s="518" t="n">
        <v>0</v>
      </c>
      <c r="BJ1841" s="518"/>
      <c r="BK1841" s="518"/>
      <c r="BL1841" s="518" t="n">
        <v>0</v>
      </c>
      <c r="BM1841" s="518"/>
      <c r="BN1841" s="518"/>
      <c r="BO1841" s="518"/>
      <c r="BP1841" s="518"/>
      <c r="BQ1841" s="518"/>
      <c r="BR1841" s="518"/>
      <c r="BS1841" s="518"/>
      <c r="BT1841" s="518"/>
      <c r="BU1841" s="518"/>
      <c r="BV1841" s="518" t="n">
        <v>0</v>
      </c>
      <c r="BW1841" s="518" t="n">
        <v>0</v>
      </c>
      <c r="BX1841" s="518" t="n">
        <v>0</v>
      </c>
      <c r="BY1841" s="518" t="n">
        <v>0</v>
      </c>
      <c r="BZ1841" s="518" t="n">
        <v>0</v>
      </c>
      <c r="CA1841" s="518" t="n">
        <v>0</v>
      </c>
      <c r="CB1841" s="518" t="n">
        <v>0</v>
      </c>
      <c r="CC1841" s="518" t="n">
        <v>0</v>
      </c>
      <c r="CD1841" s="518" t="n">
        <v>0</v>
      </c>
      <c r="CE1841" s="518" t="n">
        <v>0</v>
      </c>
      <c r="CF1841" s="518" t="n">
        <v>0</v>
      </c>
      <c r="CG1841" s="518" t="n">
        <v>0</v>
      </c>
      <c r="CH1841" s="518"/>
      <c r="CI1841" s="716"/>
      <c r="CL1841" s="48" t="n">
        <v>0</v>
      </c>
      <c r="CM1841" s="48" t="n">
        <f aca="false">CL1841-V1841</f>
        <v>0</v>
      </c>
      <c r="CN1841" s="702" t="n">
        <f aca="false">SUM(CO1841:DR1841)</f>
        <v>0</v>
      </c>
      <c r="CO1841" s="703" t="n">
        <v>0</v>
      </c>
      <c r="CP1841" s="703"/>
      <c r="CQ1841" s="703" t="n">
        <v>0</v>
      </c>
      <c r="CR1841" s="703"/>
      <c r="CS1841" s="703" t="n">
        <v>0</v>
      </c>
      <c r="CT1841" s="703" t="n">
        <v>0</v>
      </c>
      <c r="CU1841" s="703"/>
      <c r="CV1841" s="703"/>
      <c r="CW1841" s="703"/>
      <c r="CX1841" s="703" t="n">
        <v>0</v>
      </c>
      <c r="CY1841" s="703" t="n">
        <v>0</v>
      </c>
      <c r="CZ1841" s="703" t="n">
        <v>0</v>
      </c>
      <c r="DA1841" s="703"/>
      <c r="DB1841" s="703"/>
      <c r="DC1841" s="703"/>
      <c r="DD1841" s="703"/>
      <c r="DE1841" s="703" t="n">
        <v>0</v>
      </c>
      <c r="DF1841" s="703"/>
      <c r="DG1841" s="703" t="n">
        <v>0</v>
      </c>
      <c r="DH1841" s="703" t="n">
        <v>0</v>
      </c>
      <c r="DI1841" s="703" t="n">
        <v>0</v>
      </c>
      <c r="DJ1841" s="703" t="n">
        <v>0</v>
      </c>
      <c r="DK1841" s="703" t="n">
        <v>0</v>
      </c>
      <c r="DL1841" s="703" t="n">
        <v>0</v>
      </c>
      <c r="DM1841" s="703"/>
      <c r="DN1841" s="703"/>
      <c r="DO1841" s="703"/>
      <c r="DP1841" s="703"/>
      <c r="DQ1841" s="703"/>
      <c r="DR1841" s="703"/>
      <c r="DS1841" s="704" t="n">
        <f aca="false">CN1841-V1841</f>
        <v>0</v>
      </c>
      <c r="DT1841" s="553"/>
      <c r="DU1841" s="48"/>
    </row>
    <row r="1842" customFormat="false" ht="15" hidden="false" customHeight="true" outlineLevel="0" collapsed="false">
      <c r="A1842" s="705" t="n">
        <f aca="false">A1841+1</f>
        <v>1833</v>
      </c>
      <c r="B1842" s="706"/>
      <c r="C1842" s="706"/>
      <c r="D1842" s="706"/>
      <c r="E1842" s="243" t="n">
        <f aca="false">COUNTIF($G$10:$G$1856,$G1842)</f>
        <v>0</v>
      </c>
      <c r="F1842" s="706"/>
      <c r="G1842" s="706"/>
      <c r="H1842" s="707"/>
      <c r="I1842" s="708"/>
      <c r="J1842" s="707"/>
      <c r="K1842" s="709"/>
      <c r="L1842" s="707"/>
      <c r="M1842" s="708"/>
      <c r="N1842" s="710" t="s">
        <v>934</v>
      </c>
      <c r="O1842" s="512"/>
      <c r="P1842" s="512" t="n">
        <v>1</v>
      </c>
      <c r="Q1842" s="711"/>
      <c r="R1842" s="712"/>
      <c r="S1842" s="713"/>
      <c r="T1842" s="714"/>
      <c r="U1842" s="715"/>
      <c r="V1842" s="262" t="n">
        <f aca="false">SUM(W1842:CI1842)</f>
        <v>0</v>
      </c>
      <c r="W1842" s="243" t="n">
        <v>0</v>
      </c>
      <c r="X1842" s="243" t="n">
        <v>0</v>
      </c>
      <c r="Y1842" s="243" t="n">
        <v>0</v>
      </c>
      <c r="Z1842" s="243" t="n">
        <v>0</v>
      </c>
      <c r="AA1842" s="243" t="n">
        <v>0</v>
      </c>
      <c r="AB1842" s="243" t="n">
        <v>0</v>
      </c>
      <c r="AC1842" s="243" t="n">
        <v>0</v>
      </c>
      <c r="AD1842" s="243" t="n">
        <v>0</v>
      </c>
      <c r="AE1842" s="243" t="n">
        <v>0</v>
      </c>
      <c r="AF1842" s="243" t="n">
        <v>0</v>
      </c>
      <c r="AG1842" s="243" t="n">
        <v>0</v>
      </c>
      <c r="AH1842" s="518" t="n">
        <v>0</v>
      </c>
      <c r="AI1842" s="243" t="n">
        <v>0</v>
      </c>
      <c r="AJ1842" s="243" t="n">
        <v>0</v>
      </c>
      <c r="AK1842" s="518" t="n">
        <v>0</v>
      </c>
      <c r="AL1842" s="518" t="n">
        <v>0</v>
      </c>
      <c r="AM1842" s="518" t="n">
        <v>0</v>
      </c>
      <c r="AN1842" s="518" t="n">
        <v>0</v>
      </c>
      <c r="AO1842" s="518" t="n">
        <v>0</v>
      </c>
      <c r="AP1842" s="518" t="n">
        <v>0</v>
      </c>
      <c r="AQ1842" s="518" t="n">
        <v>0</v>
      </c>
      <c r="AR1842" s="518" t="n">
        <v>0</v>
      </c>
      <c r="AS1842" s="518" t="n">
        <v>0</v>
      </c>
      <c r="AT1842" s="518" t="n">
        <v>0</v>
      </c>
      <c r="AU1842" s="518" t="n">
        <v>0</v>
      </c>
      <c r="AV1842" s="518" t="n">
        <v>0</v>
      </c>
      <c r="AW1842" s="518" t="n">
        <v>0</v>
      </c>
      <c r="AX1842" s="518" t="n">
        <v>0</v>
      </c>
      <c r="AY1842" s="518" t="n">
        <v>0</v>
      </c>
      <c r="AZ1842" s="518" t="n">
        <v>0</v>
      </c>
      <c r="BA1842" s="518" t="n">
        <v>0</v>
      </c>
      <c r="BB1842" s="518" t="n">
        <v>0</v>
      </c>
      <c r="BC1842" s="518" t="n">
        <v>0</v>
      </c>
      <c r="BD1842" s="518" t="n">
        <v>0</v>
      </c>
      <c r="BE1842" s="518" t="n">
        <v>0</v>
      </c>
      <c r="BF1842" s="518" t="n">
        <v>0</v>
      </c>
      <c r="BG1842" s="518" t="n">
        <v>0</v>
      </c>
      <c r="BH1842" s="518" t="n">
        <v>0</v>
      </c>
      <c r="BI1842" s="518" t="n">
        <v>0</v>
      </c>
      <c r="BJ1842" s="518"/>
      <c r="BK1842" s="518"/>
      <c r="BL1842" s="518" t="n">
        <v>0</v>
      </c>
      <c r="BM1842" s="518"/>
      <c r="BN1842" s="518"/>
      <c r="BO1842" s="518"/>
      <c r="BP1842" s="518"/>
      <c r="BQ1842" s="518"/>
      <c r="BR1842" s="518"/>
      <c r="BS1842" s="518"/>
      <c r="BT1842" s="518"/>
      <c r="BU1842" s="518"/>
      <c r="BV1842" s="518" t="n">
        <v>0</v>
      </c>
      <c r="BW1842" s="518" t="n">
        <v>0</v>
      </c>
      <c r="BX1842" s="518" t="n">
        <v>0</v>
      </c>
      <c r="BY1842" s="518" t="n">
        <v>0</v>
      </c>
      <c r="BZ1842" s="518" t="n">
        <v>0</v>
      </c>
      <c r="CA1842" s="518" t="n">
        <v>0</v>
      </c>
      <c r="CB1842" s="518" t="n">
        <v>0</v>
      </c>
      <c r="CC1842" s="518" t="n">
        <v>0</v>
      </c>
      <c r="CD1842" s="518" t="n">
        <v>0</v>
      </c>
      <c r="CE1842" s="518" t="n">
        <v>0</v>
      </c>
      <c r="CF1842" s="518" t="n">
        <v>0</v>
      </c>
      <c r="CG1842" s="518" t="n">
        <v>0</v>
      </c>
      <c r="CH1842" s="518"/>
      <c r="CI1842" s="716"/>
      <c r="CL1842" s="48" t="n">
        <v>0</v>
      </c>
      <c r="CM1842" s="48" t="n">
        <f aca="false">CL1842-V1842</f>
        <v>0</v>
      </c>
      <c r="CN1842" s="702" t="n">
        <f aca="false">SUM(CO1842:DR1842)</f>
        <v>0</v>
      </c>
      <c r="CO1842" s="703" t="n">
        <v>0</v>
      </c>
      <c r="CP1842" s="703"/>
      <c r="CQ1842" s="703" t="n">
        <v>0</v>
      </c>
      <c r="CR1842" s="703"/>
      <c r="CS1842" s="703" t="n">
        <v>0</v>
      </c>
      <c r="CT1842" s="703" t="n">
        <v>0</v>
      </c>
      <c r="CU1842" s="703"/>
      <c r="CV1842" s="703"/>
      <c r="CW1842" s="703"/>
      <c r="CX1842" s="703" t="n">
        <v>0</v>
      </c>
      <c r="CY1842" s="703" t="n">
        <v>0</v>
      </c>
      <c r="CZ1842" s="703" t="n">
        <v>0</v>
      </c>
      <c r="DA1842" s="703"/>
      <c r="DB1842" s="703"/>
      <c r="DC1842" s="703"/>
      <c r="DD1842" s="703"/>
      <c r="DE1842" s="703" t="n">
        <v>0</v>
      </c>
      <c r="DF1842" s="703"/>
      <c r="DG1842" s="703" t="n">
        <v>0</v>
      </c>
      <c r="DH1842" s="703" t="n">
        <v>0</v>
      </c>
      <c r="DI1842" s="703" t="n">
        <v>0</v>
      </c>
      <c r="DJ1842" s="703" t="n">
        <v>0</v>
      </c>
      <c r="DK1842" s="703" t="n">
        <v>0</v>
      </c>
      <c r="DL1842" s="703" t="n">
        <v>0</v>
      </c>
      <c r="DM1842" s="703"/>
      <c r="DN1842" s="703"/>
      <c r="DO1842" s="703"/>
      <c r="DP1842" s="703"/>
      <c r="DQ1842" s="703"/>
      <c r="DR1842" s="703"/>
      <c r="DS1842" s="704" t="n">
        <f aca="false">CN1842-V1842</f>
        <v>0</v>
      </c>
      <c r="DT1842" s="553"/>
      <c r="DU1842" s="48"/>
    </row>
    <row r="1843" customFormat="false" ht="15" hidden="false" customHeight="true" outlineLevel="0" collapsed="false">
      <c r="A1843" s="705" t="n">
        <f aca="false">A1842+1</f>
        <v>1834</v>
      </c>
      <c r="B1843" s="706"/>
      <c r="C1843" s="706"/>
      <c r="D1843" s="706"/>
      <c r="E1843" s="243" t="n">
        <f aca="false">COUNTIF($G$10:$G$1856,$G1843)</f>
        <v>0</v>
      </c>
      <c r="F1843" s="706"/>
      <c r="G1843" s="706"/>
      <c r="H1843" s="707"/>
      <c r="I1843" s="708"/>
      <c r="J1843" s="707"/>
      <c r="K1843" s="709"/>
      <c r="L1843" s="707"/>
      <c r="M1843" s="708"/>
      <c r="N1843" s="710" t="s">
        <v>934</v>
      </c>
      <c r="O1843" s="512"/>
      <c r="P1843" s="512" t="n">
        <v>1</v>
      </c>
      <c r="Q1843" s="711"/>
      <c r="R1843" s="712"/>
      <c r="S1843" s="713"/>
      <c r="T1843" s="714"/>
      <c r="U1843" s="715"/>
      <c r="V1843" s="262" t="n">
        <f aca="false">SUM(W1843:CI1843)</f>
        <v>0</v>
      </c>
      <c r="W1843" s="243" t="n">
        <v>0</v>
      </c>
      <c r="X1843" s="243" t="n">
        <v>0</v>
      </c>
      <c r="Y1843" s="243" t="n">
        <v>0</v>
      </c>
      <c r="Z1843" s="243" t="n">
        <v>0</v>
      </c>
      <c r="AA1843" s="243" t="n">
        <v>0</v>
      </c>
      <c r="AB1843" s="243" t="n">
        <v>0</v>
      </c>
      <c r="AC1843" s="243" t="n">
        <v>0</v>
      </c>
      <c r="AD1843" s="243" t="n">
        <v>0</v>
      </c>
      <c r="AE1843" s="243" t="n">
        <v>0</v>
      </c>
      <c r="AF1843" s="243" t="n">
        <v>0</v>
      </c>
      <c r="AG1843" s="243" t="n">
        <v>0</v>
      </c>
      <c r="AH1843" s="518" t="n">
        <v>0</v>
      </c>
      <c r="AI1843" s="243" t="n">
        <v>0</v>
      </c>
      <c r="AJ1843" s="243" t="n">
        <v>0</v>
      </c>
      <c r="AK1843" s="518" t="n">
        <v>0</v>
      </c>
      <c r="AL1843" s="518" t="n">
        <v>0</v>
      </c>
      <c r="AM1843" s="518" t="n">
        <v>0</v>
      </c>
      <c r="AN1843" s="518" t="n">
        <v>0</v>
      </c>
      <c r="AO1843" s="518" t="n">
        <v>0</v>
      </c>
      <c r="AP1843" s="518" t="n">
        <v>0</v>
      </c>
      <c r="AQ1843" s="518" t="n">
        <v>0</v>
      </c>
      <c r="AR1843" s="518" t="n">
        <v>0</v>
      </c>
      <c r="AS1843" s="518" t="n">
        <v>0</v>
      </c>
      <c r="AT1843" s="518" t="n">
        <v>0</v>
      </c>
      <c r="AU1843" s="518" t="n">
        <v>0</v>
      </c>
      <c r="AV1843" s="518" t="n">
        <v>0</v>
      </c>
      <c r="AW1843" s="518" t="n">
        <v>0</v>
      </c>
      <c r="AX1843" s="518" t="n">
        <v>0</v>
      </c>
      <c r="AY1843" s="518" t="n">
        <v>0</v>
      </c>
      <c r="AZ1843" s="518" t="n">
        <v>0</v>
      </c>
      <c r="BA1843" s="518" t="n">
        <v>0</v>
      </c>
      <c r="BB1843" s="518" t="n">
        <v>0</v>
      </c>
      <c r="BC1843" s="518" t="n">
        <v>0</v>
      </c>
      <c r="BD1843" s="518" t="n">
        <v>0</v>
      </c>
      <c r="BE1843" s="518" t="n">
        <v>0</v>
      </c>
      <c r="BF1843" s="518" t="n">
        <v>0</v>
      </c>
      <c r="BG1843" s="518" t="n">
        <v>0</v>
      </c>
      <c r="BH1843" s="518" t="n">
        <v>0</v>
      </c>
      <c r="BI1843" s="518" t="n">
        <v>0</v>
      </c>
      <c r="BJ1843" s="518"/>
      <c r="BK1843" s="518"/>
      <c r="BL1843" s="518" t="n">
        <v>0</v>
      </c>
      <c r="BM1843" s="518"/>
      <c r="BN1843" s="518"/>
      <c r="BO1843" s="518"/>
      <c r="BP1843" s="518"/>
      <c r="BQ1843" s="518"/>
      <c r="BR1843" s="518"/>
      <c r="BS1843" s="518"/>
      <c r="BT1843" s="518"/>
      <c r="BU1843" s="518"/>
      <c r="BV1843" s="518" t="n">
        <v>0</v>
      </c>
      <c r="BW1843" s="518" t="n">
        <v>0</v>
      </c>
      <c r="BX1843" s="518" t="n">
        <v>0</v>
      </c>
      <c r="BY1843" s="518" t="n">
        <v>0</v>
      </c>
      <c r="BZ1843" s="518" t="n">
        <v>0</v>
      </c>
      <c r="CA1843" s="518" t="n">
        <v>0</v>
      </c>
      <c r="CB1843" s="518" t="n">
        <v>0</v>
      </c>
      <c r="CC1843" s="518" t="n">
        <v>0</v>
      </c>
      <c r="CD1843" s="518" t="n">
        <v>0</v>
      </c>
      <c r="CE1843" s="518" t="n">
        <v>0</v>
      </c>
      <c r="CF1843" s="518" t="n">
        <v>0</v>
      </c>
      <c r="CG1843" s="518" t="n">
        <v>0</v>
      </c>
      <c r="CH1843" s="518"/>
      <c r="CI1843" s="716"/>
      <c r="CL1843" s="48" t="n">
        <v>0</v>
      </c>
      <c r="CM1843" s="48" t="n">
        <f aca="false">CL1843-V1843</f>
        <v>0</v>
      </c>
      <c r="CN1843" s="702" t="n">
        <f aca="false">SUM(CO1843:DR1843)</f>
        <v>0</v>
      </c>
      <c r="CO1843" s="703" t="n">
        <v>0</v>
      </c>
      <c r="CP1843" s="703"/>
      <c r="CQ1843" s="703" t="n">
        <v>0</v>
      </c>
      <c r="CR1843" s="703"/>
      <c r="CS1843" s="703" t="n">
        <v>0</v>
      </c>
      <c r="CT1843" s="703" t="n">
        <v>0</v>
      </c>
      <c r="CU1843" s="703"/>
      <c r="CV1843" s="703"/>
      <c r="CW1843" s="703"/>
      <c r="CX1843" s="703" t="n">
        <v>0</v>
      </c>
      <c r="CY1843" s="703" t="n">
        <v>0</v>
      </c>
      <c r="CZ1843" s="703" t="n">
        <v>0</v>
      </c>
      <c r="DA1843" s="703"/>
      <c r="DB1843" s="703"/>
      <c r="DC1843" s="703"/>
      <c r="DD1843" s="703"/>
      <c r="DE1843" s="703" t="n">
        <v>0</v>
      </c>
      <c r="DF1843" s="703"/>
      <c r="DG1843" s="703" t="n">
        <v>0</v>
      </c>
      <c r="DH1843" s="703" t="n">
        <v>0</v>
      </c>
      <c r="DI1843" s="703" t="n">
        <v>0</v>
      </c>
      <c r="DJ1843" s="703" t="n">
        <v>0</v>
      </c>
      <c r="DK1843" s="703" t="n">
        <v>0</v>
      </c>
      <c r="DL1843" s="703" t="n">
        <v>0</v>
      </c>
      <c r="DM1843" s="703"/>
      <c r="DN1843" s="703"/>
      <c r="DO1843" s="703"/>
      <c r="DP1843" s="703"/>
      <c r="DQ1843" s="703"/>
      <c r="DR1843" s="703"/>
      <c r="DS1843" s="704" t="n">
        <f aca="false">CN1843-V1843</f>
        <v>0</v>
      </c>
      <c r="DT1843" s="553"/>
      <c r="DU1843" s="48"/>
    </row>
    <row r="1844" customFormat="false" ht="15" hidden="false" customHeight="true" outlineLevel="0" collapsed="false">
      <c r="A1844" s="705" t="n">
        <f aca="false">A1843+1</f>
        <v>1835</v>
      </c>
      <c r="B1844" s="706"/>
      <c r="C1844" s="706"/>
      <c r="D1844" s="706"/>
      <c r="E1844" s="243" t="n">
        <f aca="false">COUNTIF($G$10:$G$1856,$G1844)</f>
        <v>0</v>
      </c>
      <c r="F1844" s="706"/>
      <c r="G1844" s="706"/>
      <c r="H1844" s="707"/>
      <c r="I1844" s="708"/>
      <c r="J1844" s="707"/>
      <c r="K1844" s="709"/>
      <c r="L1844" s="707"/>
      <c r="M1844" s="708"/>
      <c r="N1844" s="710" t="s">
        <v>934</v>
      </c>
      <c r="O1844" s="512"/>
      <c r="P1844" s="512" t="n">
        <v>1</v>
      </c>
      <c r="Q1844" s="711"/>
      <c r="R1844" s="712"/>
      <c r="S1844" s="713"/>
      <c r="T1844" s="714"/>
      <c r="U1844" s="715"/>
      <c r="V1844" s="262" t="n">
        <f aca="false">SUM(W1844:CI1844)</f>
        <v>0</v>
      </c>
      <c r="W1844" s="243" t="n">
        <v>0</v>
      </c>
      <c r="X1844" s="243" t="n">
        <v>0</v>
      </c>
      <c r="Y1844" s="243" t="n">
        <v>0</v>
      </c>
      <c r="Z1844" s="243" t="n">
        <v>0</v>
      </c>
      <c r="AA1844" s="243" t="n">
        <v>0</v>
      </c>
      <c r="AB1844" s="243" t="n">
        <v>0</v>
      </c>
      <c r="AC1844" s="243" t="n">
        <v>0</v>
      </c>
      <c r="AD1844" s="243" t="n">
        <v>0</v>
      </c>
      <c r="AE1844" s="243" t="n">
        <v>0</v>
      </c>
      <c r="AF1844" s="243" t="n">
        <v>0</v>
      </c>
      <c r="AG1844" s="243" t="n">
        <v>0</v>
      </c>
      <c r="AH1844" s="518" t="n">
        <v>0</v>
      </c>
      <c r="AI1844" s="243" t="n">
        <v>0</v>
      </c>
      <c r="AJ1844" s="243" t="n">
        <v>0</v>
      </c>
      <c r="AK1844" s="518" t="n">
        <v>0</v>
      </c>
      <c r="AL1844" s="518" t="n">
        <v>0</v>
      </c>
      <c r="AM1844" s="518" t="n">
        <v>0</v>
      </c>
      <c r="AN1844" s="518" t="n">
        <v>0</v>
      </c>
      <c r="AO1844" s="518" t="n">
        <v>0</v>
      </c>
      <c r="AP1844" s="518" t="n">
        <v>0</v>
      </c>
      <c r="AQ1844" s="518" t="n">
        <v>0</v>
      </c>
      <c r="AR1844" s="518" t="n">
        <v>0</v>
      </c>
      <c r="AS1844" s="518" t="n">
        <v>0</v>
      </c>
      <c r="AT1844" s="518" t="n">
        <v>0</v>
      </c>
      <c r="AU1844" s="518" t="n">
        <v>0</v>
      </c>
      <c r="AV1844" s="518" t="n">
        <v>0</v>
      </c>
      <c r="AW1844" s="518" t="n">
        <v>0</v>
      </c>
      <c r="AX1844" s="518" t="n">
        <v>0</v>
      </c>
      <c r="AY1844" s="518" t="n">
        <v>0</v>
      </c>
      <c r="AZ1844" s="518" t="n">
        <v>0</v>
      </c>
      <c r="BA1844" s="518" t="n">
        <v>0</v>
      </c>
      <c r="BB1844" s="518" t="n">
        <v>0</v>
      </c>
      <c r="BC1844" s="518" t="n">
        <v>0</v>
      </c>
      <c r="BD1844" s="518" t="n">
        <v>0</v>
      </c>
      <c r="BE1844" s="518" t="n">
        <v>0</v>
      </c>
      <c r="BF1844" s="518" t="n">
        <v>0</v>
      </c>
      <c r="BG1844" s="518" t="n">
        <v>0</v>
      </c>
      <c r="BH1844" s="518" t="n">
        <v>0</v>
      </c>
      <c r="BI1844" s="518" t="n">
        <v>0</v>
      </c>
      <c r="BJ1844" s="518"/>
      <c r="BK1844" s="518"/>
      <c r="BL1844" s="518" t="n">
        <v>0</v>
      </c>
      <c r="BM1844" s="518"/>
      <c r="BN1844" s="518"/>
      <c r="BO1844" s="518"/>
      <c r="BP1844" s="518"/>
      <c r="BQ1844" s="518"/>
      <c r="BR1844" s="518"/>
      <c r="BS1844" s="518"/>
      <c r="BT1844" s="518"/>
      <c r="BU1844" s="518"/>
      <c r="BV1844" s="518" t="n">
        <v>0</v>
      </c>
      <c r="BW1844" s="518" t="n">
        <v>0</v>
      </c>
      <c r="BX1844" s="518" t="n">
        <v>0</v>
      </c>
      <c r="BY1844" s="518" t="n">
        <v>0</v>
      </c>
      <c r="BZ1844" s="518" t="n">
        <v>0</v>
      </c>
      <c r="CA1844" s="518" t="n">
        <v>0</v>
      </c>
      <c r="CB1844" s="518" t="n">
        <v>0</v>
      </c>
      <c r="CC1844" s="518" t="n">
        <v>0</v>
      </c>
      <c r="CD1844" s="518" t="n">
        <v>0</v>
      </c>
      <c r="CE1844" s="518" t="n">
        <v>0</v>
      </c>
      <c r="CF1844" s="518" t="n">
        <v>0</v>
      </c>
      <c r="CG1844" s="518" t="n">
        <v>0</v>
      </c>
      <c r="CH1844" s="518"/>
      <c r="CI1844" s="716"/>
      <c r="CL1844" s="48" t="n">
        <v>0</v>
      </c>
      <c r="CM1844" s="48" t="n">
        <f aca="false">CL1844-V1844</f>
        <v>0</v>
      </c>
      <c r="CN1844" s="702" t="n">
        <f aca="false">SUM(CO1844:DR1844)</f>
        <v>0</v>
      </c>
      <c r="CO1844" s="703" t="n">
        <v>0</v>
      </c>
      <c r="CP1844" s="703"/>
      <c r="CQ1844" s="703" t="n">
        <v>0</v>
      </c>
      <c r="CR1844" s="703"/>
      <c r="CS1844" s="703" t="n">
        <v>0</v>
      </c>
      <c r="CT1844" s="703" t="n">
        <v>0</v>
      </c>
      <c r="CU1844" s="703"/>
      <c r="CV1844" s="703"/>
      <c r="CW1844" s="703"/>
      <c r="CX1844" s="703" t="n">
        <v>0</v>
      </c>
      <c r="CY1844" s="703" t="n">
        <v>0</v>
      </c>
      <c r="CZ1844" s="703" t="n">
        <v>0</v>
      </c>
      <c r="DA1844" s="703"/>
      <c r="DB1844" s="703"/>
      <c r="DC1844" s="703"/>
      <c r="DD1844" s="703"/>
      <c r="DE1844" s="703" t="n">
        <v>0</v>
      </c>
      <c r="DF1844" s="703"/>
      <c r="DG1844" s="703" t="n">
        <v>0</v>
      </c>
      <c r="DH1844" s="703" t="n">
        <v>0</v>
      </c>
      <c r="DI1844" s="703" t="n">
        <v>0</v>
      </c>
      <c r="DJ1844" s="703" t="n">
        <v>0</v>
      </c>
      <c r="DK1844" s="703" t="n">
        <v>0</v>
      </c>
      <c r="DL1844" s="703" t="n">
        <v>0</v>
      </c>
      <c r="DM1844" s="703"/>
      <c r="DN1844" s="703"/>
      <c r="DO1844" s="703"/>
      <c r="DP1844" s="703"/>
      <c r="DQ1844" s="703"/>
      <c r="DR1844" s="703"/>
      <c r="DS1844" s="704" t="n">
        <f aca="false">CN1844-V1844</f>
        <v>0</v>
      </c>
      <c r="DT1844" s="553"/>
      <c r="DU1844" s="48"/>
    </row>
    <row r="1845" customFormat="false" ht="15" hidden="false" customHeight="true" outlineLevel="0" collapsed="false">
      <c r="A1845" s="705" t="n">
        <f aca="false">A1844+1</f>
        <v>1836</v>
      </c>
      <c r="B1845" s="706"/>
      <c r="C1845" s="706"/>
      <c r="D1845" s="706"/>
      <c r="E1845" s="243" t="n">
        <f aca="false">COUNTIF($G$10:$G$1856,$G1845)</f>
        <v>0</v>
      </c>
      <c r="F1845" s="706"/>
      <c r="G1845" s="706"/>
      <c r="H1845" s="707"/>
      <c r="I1845" s="708"/>
      <c r="J1845" s="707"/>
      <c r="K1845" s="709"/>
      <c r="L1845" s="707"/>
      <c r="M1845" s="708"/>
      <c r="N1845" s="710" t="s">
        <v>934</v>
      </c>
      <c r="O1845" s="512"/>
      <c r="P1845" s="512" t="n">
        <v>1</v>
      </c>
      <c r="Q1845" s="711"/>
      <c r="R1845" s="712"/>
      <c r="S1845" s="713"/>
      <c r="T1845" s="714"/>
      <c r="U1845" s="715"/>
      <c r="V1845" s="262" t="n">
        <f aca="false">SUM(W1845:CI1845)</f>
        <v>0</v>
      </c>
      <c r="W1845" s="243" t="n">
        <v>0</v>
      </c>
      <c r="X1845" s="243" t="n">
        <v>0</v>
      </c>
      <c r="Y1845" s="243" t="n">
        <v>0</v>
      </c>
      <c r="Z1845" s="243" t="n">
        <v>0</v>
      </c>
      <c r="AA1845" s="243" t="n">
        <v>0</v>
      </c>
      <c r="AB1845" s="243" t="n">
        <v>0</v>
      </c>
      <c r="AC1845" s="243" t="n">
        <v>0</v>
      </c>
      <c r="AD1845" s="243" t="n">
        <v>0</v>
      </c>
      <c r="AE1845" s="243" t="n">
        <v>0</v>
      </c>
      <c r="AF1845" s="243" t="n">
        <v>0</v>
      </c>
      <c r="AG1845" s="243" t="n">
        <v>0</v>
      </c>
      <c r="AH1845" s="518" t="n">
        <v>0</v>
      </c>
      <c r="AI1845" s="243" t="n">
        <v>0</v>
      </c>
      <c r="AJ1845" s="243" t="n">
        <v>0</v>
      </c>
      <c r="AK1845" s="518" t="n">
        <v>0</v>
      </c>
      <c r="AL1845" s="518" t="n">
        <v>0</v>
      </c>
      <c r="AM1845" s="518" t="n">
        <v>0</v>
      </c>
      <c r="AN1845" s="518" t="n">
        <v>0</v>
      </c>
      <c r="AO1845" s="518" t="n">
        <v>0</v>
      </c>
      <c r="AP1845" s="518" t="n">
        <v>0</v>
      </c>
      <c r="AQ1845" s="518" t="n">
        <v>0</v>
      </c>
      <c r="AR1845" s="518" t="n">
        <v>0</v>
      </c>
      <c r="AS1845" s="518" t="n">
        <v>0</v>
      </c>
      <c r="AT1845" s="518" t="n">
        <v>0</v>
      </c>
      <c r="AU1845" s="518" t="n">
        <v>0</v>
      </c>
      <c r="AV1845" s="518" t="n">
        <v>0</v>
      </c>
      <c r="AW1845" s="518" t="n">
        <v>0</v>
      </c>
      <c r="AX1845" s="518" t="n">
        <v>0</v>
      </c>
      <c r="AY1845" s="518" t="n">
        <v>0</v>
      </c>
      <c r="AZ1845" s="518" t="n">
        <v>0</v>
      </c>
      <c r="BA1845" s="518" t="n">
        <v>0</v>
      </c>
      <c r="BB1845" s="518" t="n">
        <v>0</v>
      </c>
      <c r="BC1845" s="518" t="n">
        <v>0</v>
      </c>
      <c r="BD1845" s="518" t="n">
        <v>0</v>
      </c>
      <c r="BE1845" s="518" t="n">
        <v>0</v>
      </c>
      <c r="BF1845" s="518" t="n">
        <v>0</v>
      </c>
      <c r="BG1845" s="518" t="n">
        <v>0</v>
      </c>
      <c r="BH1845" s="518" t="n">
        <v>0</v>
      </c>
      <c r="BI1845" s="518" t="n">
        <v>0</v>
      </c>
      <c r="BJ1845" s="518"/>
      <c r="BK1845" s="518"/>
      <c r="BL1845" s="518" t="n">
        <v>0</v>
      </c>
      <c r="BM1845" s="518"/>
      <c r="BN1845" s="518"/>
      <c r="BO1845" s="518"/>
      <c r="BP1845" s="518"/>
      <c r="BQ1845" s="518"/>
      <c r="BR1845" s="518"/>
      <c r="BS1845" s="518"/>
      <c r="BT1845" s="518"/>
      <c r="BU1845" s="518"/>
      <c r="BV1845" s="518" t="n">
        <v>0</v>
      </c>
      <c r="BW1845" s="518" t="n">
        <v>0</v>
      </c>
      <c r="BX1845" s="518" t="n">
        <v>0</v>
      </c>
      <c r="BY1845" s="518" t="n">
        <v>0</v>
      </c>
      <c r="BZ1845" s="518" t="n">
        <v>0</v>
      </c>
      <c r="CA1845" s="518" t="n">
        <v>0</v>
      </c>
      <c r="CB1845" s="518" t="n">
        <v>0</v>
      </c>
      <c r="CC1845" s="518" t="n">
        <v>0</v>
      </c>
      <c r="CD1845" s="518" t="n">
        <v>0</v>
      </c>
      <c r="CE1845" s="518" t="n">
        <v>0</v>
      </c>
      <c r="CF1845" s="518" t="n">
        <v>0</v>
      </c>
      <c r="CG1845" s="518" t="n">
        <v>0</v>
      </c>
      <c r="CH1845" s="518"/>
      <c r="CI1845" s="716"/>
      <c r="CL1845" s="48" t="n">
        <v>0</v>
      </c>
      <c r="CM1845" s="48" t="n">
        <f aca="false">CL1845-V1845</f>
        <v>0</v>
      </c>
      <c r="CN1845" s="702" t="n">
        <f aca="false">SUM(CO1845:DR1845)</f>
        <v>0</v>
      </c>
      <c r="CO1845" s="703" t="n">
        <v>0</v>
      </c>
      <c r="CP1845" s="703"/>
      <c r="CQ1845" s="703" t="n">
        <v>0</v>
      </c>
      <c r="CR1845" s="703"/>
      <c r="CS1845" s="703" t="n">
        <v>0</v>
      </c>
      <c r="CT1845" s="703" t="n">
        <v>0</v>
      </c>
      <c r="CU1845" s="703"/>
      <c r="CV1845" s="703"/>
      <c r="CW1845" s="703"/>
      <c r="CX1845" s="703" t="n">
        <v>0</v>
      </c>
      <c r="CY1845" s="703" t="n">
        <v>0</v>
      </c>
      <c r="CZ1845" s="703" t="n">
        <v>0</v>
      </c>
      <c r="DA1845" s="703"/>
      <c r="DB1845" s="703"/>
      <c r="DC1845" s="703"/>
      <c r="DD1845" s="703"/>
      <c r="DE1845" s="703" t="n">
        <v>0</v>
      </c>
      <c r="DF1845" s="703"/>
      <c r="DG1845" s="703" t="n">
        <v>0</v>
      </c>
      <c r="DH1845" s="703" t="n">
        <v>0</v>
      </c>
      <c r="DI1845" s="703" t="n">
        <v>0</v>
      </c>
      <c r="DJ1845" s="703" t="n">
        <v>0</v>
      </c>
      <c r="DK1845" s="703" t="n">
        <v>0</v>
      </c>
      <c r="DL1845" s="703" t="n">
        <v>0</v>
      </c>
      <c r="DM1845" s="703"/>
      <c r="DN1845" s="703"/>
      <c r="DO1845" s="703"/>
      <c r="DP1845" s="703"/>
      <c r="DQ1845" s="703"/>
      <c r="DR1845" s="703"/>
      <c r="DS1845" s="704" t="n">
        <f aca="false">CN1845-V1845</f>
        <v>0</v>
      </c>
      <c r="DT1845" s="553"/>
      <c r="DU1845" s="48"/>
    </row>
    <row r="1846" customFormat="false" ht="15" hidden="false" customHeight="true" outlineLevel="0" collapsed="false">
      <c r="A1846" s="705" t="n">
        <f aca="false">A1845+1</f>
        <v>1837</v>
      </c>
      <c r="B1846" s="706"/>
      <c r="C1846" s="706"/>
      <c r="D1846" s="706"/>
      <c r="E1846" s="243" t="n">
        <f aca="false">COUNTIF($G$10:$G$1856,$G1846)</f>
        <v>0</v>
      </c>
      <c r="F1846" s="706"/>
      <c r="G1846" s="706"/>
      <c r="H1846" s="707"/>
      <c r="I1846" s="708"/>
      <c r="J1846" s="707"/>
      <c r="K1846" s="709"/>
      <c r="L1846" s="707"/>
      <c r="M1846" s="708"/>
      <c r="N1846" s="710" t="s">
        <v>934</v>
      </c>
      <c r="O1846" s="512"/>
      <c r="P1846" s="512" t="n">
        <v>1</v>
      </c>
      <c r="Q1846" s="711"/>
      <c r="R1846" s="712"/>
      <c r="S1846" s="713"/>
      <c r="T1846" s="714"/>
      <c r="U1846" s="715"/>
      <c r="V1846" s="262" t="n">
        <f aca="false">SUM(W1846:CI1846)</f>
        <v>0</v>
      </c>
      <c r="W1846" s="243" t="n">
        <v>0</v>
      </c>
      <c r="X1846" s="243" t="n">
        <v>0</v>
      </c>
      <c r="Y1846" s="243" t="n">
        <v>0</v>
      </c>
      <c r="Z1846" s="243" t="n">
        <v>0</v>
      </c>
      <c r="AA1846" s="243" t="n">
        <v>0</v>
      </c>
      <c r="AB1846" s="243" t="n">
        <v>0</v>
      </c>
      <c r="AC1846" s="243" t="n">
        <v>0</v>
      </c>
      <c r="AD1846" s="243" t="n">
        <v>0</v>
      </c>
      <c r="AE1846" s="243" t="n">
        <v>0</v>
      </c>
      <c r="AF1846" s="243" t="n">
        <v>0</v>
      </c>
      <c r="AG1846" s="243" t="n">
        <v>0</v>
      </c>
      <c r="AH1846" s="518" t="n">
        <v>0</v>
      </c>
      <c r="AI1846" s="243" t="n">
        <v>0</v>
      </c>
      <c r="AJ1846" s="243" t="n">
        <v>0</v>
      </c>
      <c r="AK1846" s="518" t="n">
        <v>0</v>
      </c>
      <c r="AL1846" s="518" t="n">
        <v>0</v>
      </c>
      <c r="AM1846" s="518" t="n">
        <v>0</v>
      </c>
      <c r="AN1846" s="518" t="n">
        <v>0</v>
      </c>
      <c r="AO1846" s="518" t="n">
        <v>0</v>
      </c>
      <c r="AP1846" s="518" t="n">
        <v>0</v>
      </c>
      <c r="AQ1846" s="518" t="n">
        <v>0</v>
      </c>
      <c r="AR1846" s="518" t="n">
        <v>0</v>
      </c>
      <c r="AS1846" s="518" t="n">
        <v>0</v>
      </c>
      <c r="AT1846" s="518" t="n">
        <v>0</v>
      </c>
      <c r="AU1846" s="518" t="n">
        <v>0</v>
      </c>
      <c r="AV1846" s="518" t="n">
        <v>0</v>
      </c>
      <c r="AW1846" s="518" t="n">
        <v>0</v>
      </c>
      <c r="AX1846" s="518" t="n">
        <v>0</v>
      </c>
      <c r="AY1846" s="518" t="n">
        <v>0</v>
      </c>
      <c r="AZ1846" s="518" t="n">
        <v>0</v>
      </c>
      <c r="BA1846" s="518" t="n">
        <v>0</v>
      </c>
      <c r="BB1846" s="518" t="n">
        <v>0</v>
      </c>
      <c r="BC1846" s="518" t="n">
        <v>0</v>
      </c>
      <c r="BD1846" s="518" t="n">
        <v>0</v>
      </c>
      <c r="BE1846" s="518" t="n">
        <v>0</v>
      </c>
      <c r="BF1846" s="518" t="n">
        <v>0</v>
      </c>
      <c r="BG1846" s="518" t="n">
        <v>0</v>
      </c>
      <c r="BH1846" s="518" t="n">
        <v>0</v>
      </c>
      <c r="BI1846" s="518" t="n">
        <v>0</v>
      </c>
      <c r="BJ1846" s="518"/>
      <c r="BK1846" s="518"/>
      <c r="BL1846" s="518" t="n">
        <v>0</v>
      </c>
      <c r="BM1846" s="518"/>
      <c r="BN1846" s="518"/>
      <c r="BO1846" s="518"/>
      <c r="BP1846" s="518"/>
      <c r="BQ1846" s="518"/>
      <c r="BR1846" s="518"/>
      <c r="BS1846" s="518"/>
      <c r="BT1846" s="518"/>
      <c r="BU1846" s="518"/>
      <c r="BV1846" s="518" t="n">
        <v>0</v>
      </c>
      <c r="BW1846" s="518" t="n">
        <v>0</v>
      </c>
      <c r="BX1846" s="518" t="n">
        <v>0</v>
      </c>
      <c r="BY1846" s="518" t="n">
        <v>0</v>
      </c>
      <c r="BZ1846" s="518" t="n">
        <v>0</v>
      </c>
      <c r="CA1846" s="518" t="n">
        <v>0</v>
      </c>
      <c r="CB1846" s="518" t="n">
        <v>0</v>
      </c>
      <c r="CC1846" s="518" t="n">
        <v>0</v>
      </c>
      <c r="CD1846" s="518" t="n">
        <v>0</v>
      </c>
      <c r="CE1846" s="518" t="n">
        <v>0</v>
      </c>
      <c r="CF1846" s="518" t="n">
        <v>0</v>
      </c>
      <c r="CG1846" s="518" t="n">
        <v>0</v>
      </c>
      <c r="CH1846" s="518"/>
      <c r="CI1846" s="716"/>
      <c r="CL1846" s="48" t="n">
        <v>0</v>
      </c>
      <c r="CM1846" s="48" t="n">
        <f aca="false">CL1846-V1846</f>
        <v>0</v>
      </c>
      <c r="CN1846" s="702" t="n">
        <f aca="false">SUM(CO1846:DR1846)</f>
        <v>0</v>
      </c>
      <c r="CO1846" s="703" t="n">
        <v>0</v>
      </c>
      <c r="CP1846" s="703"/>
      <c r="CQ1846" s="703" t="n">
        <v>0</v>
      </c>
      <c r="CR1846" s="703"/>
      <c r="CS1846" s="703" t="n">
        <v>0</v>
      </c>
      <c r="CT1846" s="703" t="n">
        <v>0</v>
      </c>
      <c r="CU1846" s="703"/>
      <c r="CV1846" s="703"/>
      <c r="CW1846" s="703"/>
      <c r="CX1846" s="703" t="n">
        <v>0</v>
      </c>
      <c r="CY1846" s="703" t="n">
        <v>0</v>
      </c>
      <c r="CZ1846" s="703" t="n">
        <v>0</v>
      </c>
      <c r="DA1846" s="703"/>
      <c r="DB1846" s="703"/>
      <c r="DC1846" s="703"/>
      <c r="DD1846" s="703"/>
      <c r="DE1846" s="703" t="n">
        <v>0</v>
      </c>
      <c r="DF1846" s="703"/>
      <c r="DG1846" s="703" t="n">
        <v>0</v>
      </c>
      <c r="DH1846" s="703" t="n">
        <v>0</v>
      </c>
      <c r="DI1846" s="703" t="n">
        <v>0</v>
      </c>
      <c r="DJ1846" s="703" t="n">
        <v>0</v>
      </c>
      <c r="DK1846" s="703" t="n">
        <v>0</v>
      </c>
      <c r="DL1846" s="703" t="n">
        <v>0</v>
      </c>
      <c r="DM1846" s="703"/>
      <c r="DN1846" s="703"/>
      <c r="DO1846" s="703"/>
      <c r="DP1846" s="703"/>
      <c r="DQ1846" s="703"/>
      <c r="DR1846" s="703"/>
      <c r="DS1846" s="704" t="n">
        <f aca="false">CN1846-V1846</f>
        <v>0</v>
      </c>
      <c r="DT1846" s="553"/>
      <c r="DU1846" s="48"/>
    </row>
    <row r="1847" customFormat="false" ht="15" hidden="false" customHeight="true" outlineLevel="0" collapsed="false">
      <c r="A1847" s="705" t="n">
        <f aca="false">A1846+1</f>
        <v>1838</v>
      </c>
      <c r="B1847" s="706"/>
      <c r="C1847" s="706"/>
      <c r="D1847" s="706"/>
      <c r="E1847" s="243" t="n">
        <f aca="false">COUNTIF($G$10:$G$1856,$G1847)</f>
        <v>0</v>
      </c>
      <c r="F1847" s="706"/>
      <c r="G1847" s="706"/>
      <c r="H1847" s="707"/>
      <c r="I1847" s="708"/>
      <c r="J1847" s="707"/>
      <c r="K1847" s="709"/>
      <c r="L1847" s="707"/>
      <c r="M1847" s="708"/>
      <c r="N1847" s="710" t="s">
        <v>934</v>
      </c>
      <c r="O1847" s="512"/>
      <c r="P1847" s="512" t="n">
        <v>1</v>
      </c>
      <c r="Q1847" s="711"/>
      <c r="R1847" s="712"/>
      <c r="S1847" s="713"/>
      <c r="T1847" s="714"/>
      <c r="U1847" s="715"/>
      <c r="V1847" s="262" t="n">
        <f aca="false">SUM(W1847:CI1847)</f>
        <v>0</v>
      </c>
      <c r="W1847" s="243" t="n">
        <v>0</v>
      </c>
      <c r="X1847" s="243" t="n">
        <v>0</v>
      </c>
      <c r="Y1847" s="243" t="n">
        <v>0</v>
      </c>
      <c r="Z1847" s="243" t="n">
        <v>0</v>
      </c>
      <c r="AA1847" s="243" t="n">
        <v>0</v>
      </c>
      <c r="AB1847" s="243" t="n">
        <v>0</v>
      </c>
      <c r="AC1847" s="243" t="n">
        <v>0</v>
      </c>
      <c r="AD1847" s="243" t="n">
        <v>0</v>
      </c>
      <c r="AE1847" s="243" t="n">
        <v>0</v>
      </c>
      <c r="AF1847" s="243" t="n">
        <v>0</v>
      </c>
      <c r="AG1847" s="243" t="n">
        <v>0</v>
      </c>
      <c r="AH1847" s="518" t="n">
        <v>0</v>
      </c>
      <c r="AI1847" s="243" t="n">
        <v>0</v>
      </c>
      <c r="AJ1847" s="243" t="n">
        <v>0</v>
      </c>
      <c r="AK1847" s="518" t="n">
        <v>0</v>
      </c>
      <c r="AL1847" s="518" t="n">
        <v>0</v>
      </c>
      <c r="AM1847" s="518" t="n">
        <v>0</v>
      </c>
      <c r="AN1847" s="518" t="n">
        <v>0</v>
      </c>
      <c r="AO1847" s="518" t="n">
        <v>0</v>
      </c>
      <c r="AP1847" s="518" t="n">
        <v>0</v>
      </c>
      <c r="AQ1847" s="518" t="n">
        <v>0</v>
      </c>
      <c r="AR1847" s="518" t="n">
        <v>0</v>
      </c>
      <c r="AS1847" s="518" t="n">
        <v>0</v>
      </c>
      <c r="AT1847" s="518" t="n">
        <v>0</v>
      </c>
      <c r="AU1847" s="518" t="n">
        <v>0</v>
      </c>
      <c r="AV1847" s="518" t="n">
        <v>0</v>
      </c>
      <c r="AW1847" s="518" t="n">
        <v>0</v>
      </c>
      <c r="AX1847" s="518" t="n">
        <v>0</v>
      </c>
      <c r="AY1847" s="518" t="n">
        <v>0</v>
      </c>
      <c r="AZ1847" s="518" t="n">
        <v>0</v>
      </c>
      <c r="BA1847" s="518" t="n">
        <v>0</v>
      </c>
      <c r="BB1847" s="518" t="n">
        <v>0</v>
      </c>
      <c r="BC1847" s="518" t="n">
        <v>0</v>
      </c>
      <c r="BD1847" s="518" t="n">
        <v>0</v>
      </c>
      <c r="BE1847" s="518" t="n">
        <v>0</v>
      </c>
      <c r="BF1847" s="518" t="n">
        <v>0</v>
      </c>
      <c r="BG1847" s="518" t="n">
        <v>0</v>
      </c>
      <c r="BH1847" s="518" t="n">
        <v>0</v>
      </c>
      <c r="BI1847" s="518" t="n">
        <v>0</v>
      </c>
      <c r="BJ1847" s="518"/>
      <c r="BK1847" s="518"/>
      <c r="BL1847" s="518" t="n">
        <v>0</v>
      </c>
      <c r="BM1847" s="518"/>
      <c r="BN1847" s="518"/>
      <c r="BO1847" s="518"/>
      <c r="BP1847" s="518"/>
      <c r="BQ1847" s="518"/>
      <c r="BR1847" s="518"/>
      <c r="BS1847" s="518"/>
      <c r="BT1847" s="518"/>
      <c r="BU1847" s="518"/>
      <c r="BV1847" s="518" t="n">
        <v>0</v>
      </c>
      <c r="BW1847" s="518" t="n">
        <v>0</v>
      </c>
      <c r="BX1847" s="518" t="n">
        <v>0</v>
      </c>
      <c r="BY1847" s="518" t="n">
        <v>0</v>
      </c>
      <c r="BZ1847" s="518" t="n">
        <v>0</v>
      </c>
      <c r="CA1847" s="518" t="n">
        <v>0</v>
      </c>
      <c r="CB1847" s="518" t="n">
        <v>0</v>
      </c>
      <c r="CC1847" s="518" t="n">
        <v>0</v>
      </c>
      <c r="CD1847" s="518" t="n">
        <v>0</v>
      </c>
      <c r="CE1847" s="518" t="n">
        <v>0</v>
      </c>
      <c r="CF1847" s="518" t="n">
        <v>0</v>
      </c>
      <c r="CG1847" s="518" t="n">
        <v>0</v>
      </c>
      <c r="CH1847" s="518"/>
      <c r="CI1847" s="716"/>
      <c r="CL1847" s="48" t="n">
        <v>0</v>
      </c>
      <c r="CM1847" s="48" t="n">
        <f aca="false">CL1847-V1847</f>
        <v>0</v>
      </c>
      <c r="CN1847" s="702" t="n">
        <f aca="false">SUM(CO1847:DR1847)</f>
        <v>0</v>
      </c>
      <c r="CO1847" s="703" t="n">
        <v>0</v>
      </c>
      <c r="CP1847" s="703"/>
      <c r="CQ1847" s="703" t="n">
        <v>0</v>
      </c>
      <c r="CR1847" s="703"/>
      <c r="CS1847" s="703" t="n">
        <v>0</v>
      </c>
      <c r="CT1847" s="703" t="n">
        <v>0</v>
      </c>
      <c r="CU1847" s="703"/>
      <c r="CV1847" s="703"/>
      <c r="CW1847" s="703"/>
      <c r="CX1847" s="703" t="n">
        <v>0</v>
      </c>
      <c r="CY1847" s="703" t="n">
        <v>0</v>
      </c>
      <c r="CZ1847" s="703" t="n">
        <v>0</v>
      </c>
      <c r="DA1847" s="703"/>
      <c r="DB1847" s="703"/>
      <c r="DC1847" s="703"/>
      <c r="DD1847" s="703"/>
      <c r="DE1847" s="703" t="n">
        <v>0</v>
      </c>
      <c r="DF1847" s="703"/>
      <c r="DG1847" s="703" t="n">
        <v>0</v>
      </c>
      <c r="DH1847" s="703" t="n">
        <v>0</v>
      </c>
      <c r="DI1847" s="703" t="n">
        <v>0</v>
      </c>
      <c r="DJ1847" s="703" t="n">
        <v>0</v>
      </c>
      <c r="DK1847" s="703" t="n">
        <v>0</v>
      </c>
      <c r="DL1847" s="703" t="n">
        <v>0</v>
      </c>
      <c r="DM1847" s="703"/>
      <c r="DN1847" s="703"/>
      <c r="DO1847" s="703"/>
      <c r="DP1847" s="703"/>
      <c r="DQ1847" s="703"/>
      <c r="DR1847" s="703"/>
      <c r="DS1847" s="704" t="n">
        <f aca="false">CN1847-V1847</f>
        <v>0</v>
      </c>
      <c r="DT1847" s="553"/>
      <c r="DU1847" s="48"/>
    </row>
    <row r="1848" customFormat="false" ht="15" hidden="false" customHeight="true" outlineLevel="0" collapsed="false">
      <c r="A1848" s="705" t="n">
        <f aca="false">A1847+1</f>
        <v>1839</v>
      </c>
      <c r="B1848" s="706"/>
      <c r="C1848" s="706"/>
      <c r="D1848" s="706"/>
      <c r="E1848" s="243" t="n">
        <f aca="false">COUNTIF($G$10:$G$1856,$G1848)</f>
        <v>0</v>
      </c>
      <c r="F1848" s="706"/>
      <c r="G1848" s="706"/>
      <c r="H1848" s="707"/>
      <c r="I1848" s="708"/>
      <c r="J1848" s="707"/>
      <c r="K1848" s="709"/>
      <c r="L1848" s="707"/>
      <c r="M1848" s="708"/>
      <c r="N1848" s="710" t="s">
        <v>934</v>
      </c>
      <c r="O1848" s="512"/>
      <c r="P1848" s="512" t="n">
        <v>1</v>
      </c>
      <c r="Q1848" s="711"/>
      <c r="R1848" s="712"/>
      <c r="S1848" s="713"/>
      <c r="T1848" s="714"/>
      <c r="U1848" s="715"/>
      <c r="V1848" s="262" t="n">
        <f aca="false">SUM(W1848:CI1848)</f>
        <v>0</v>
      </c>
      <c r="W1848" s="243" t="n">
        <v>0</v>
      </c>
      <c r="X1848" s="243" t="n">
        <v>0</v>
      </c>
      <c r="Y1848" s="243" t="n">
        <v>0</v>
      </c>
      <c r="Z1848" s="243" t="n">
        <v>0</v>
      </c>
      <c r="AA1848" s="243" t="n">
        <v>0</v>
      </c>
      <c r="AB1848" s="243" t="n">
        <v>0</v>
      </c>
      <c r="AC1848" s="243" t="n">
        <v>0</v>
      </c>
      <c r="AD1848" s="243" t="n">
        <v>0</v>
      </c>
      <c r="AE1848" s="243" t="n">
        <v>0</v>
      </c>
      <c r="AF1848" s="243" t="n">
        <v>0</v>
      </c>
      <c r="AG1848" s="243" t="n">
        <v>0</v>
      </c>
      <c r="AH1848" s="518" t="n">
        <v>0</v>
      </c>
      <c r="AI1848" s="243" t="n">
        <v>0</v>
      </c>
      <c r="AJ1848" s="243" t="n">
        <v>0</v>
      </c>
      <c r="AK1848" s="518" t="n">
        <v>0</v>
      </c>
      <c r="AL1848" s="518" t="n">
        <v>0</v>
      </c>
      <c r="AM1848" s="518" t="n">
        <v>0</v>
      </c>
      <c r="AN1848" s="518" t="n">
        <v>0</v>
      </c>
      <c r="AO1848" s="518" t="n">
        <v>0</v>
      </c>
      <c r="AP1848" s="518" t="n">
        <v>0</v>
      </c>
      <c r="AQ1848" s="518" t="n">
        <v>0</v>
      </c>
      <c r="AR1848" s="518" t="n">
        <v>0</v>
      </c>
      <c r="AS1848" s="518" t="n">
        <v>0</v>
      </c>
      <c r="AT1848" s="518" t="n">
        <v>0</v>
      </c>
      <c r="AU1848" s="518" t="n">
        <v>0</v>
      </c>
      <c r="AV1848" s="518" t="n">
        <v>0</v>
      </c>
      <c r="AW1848" s="518" t="n">
        <v>0</v>
      </c>
      <c r="AX1848" s="518" t="n">
        <v>0</v>
      </c>
      <c r="AY1848" s="518" t="n">
        <v>0</v>
      </c>
      <c r="AZ1848" s="518" t="n">
        <v>0</v>
      </c>
      <c r="BA1848" s="518" t="n">
        <v>0</v>
      </c>
      <c r="BB1848" s="518" t="n">
        <v>0</v>
      </c>
      <c r="BC1848" s="518" t="n">
        <v>0</v>
      </c>
      <c r="BD1848" s="518" t="n">
        <v>0</v>
      </c>
      <c r="BE1848" s="518" t="n">
        <v>0</v>
      </c>
      <c r="BF1848" s="518" t="n">
        <v>0</v>
      </c>
      <c r="BG1848" s="518" t="n">
        <v>0</v>
      </c>
      <c r="BH1848" s="518" t="n">
        <v>0</v>
      </c>
      <c r="BI1848" s="518" t="n">
        <v>0</v>
      </c>
      <c r="BJ1848" s="518"/>
      <c r="BK1848" s="518"/>
      <c r="BL1848" s="518" t="n">
        <v>0</v>
      </c>
      <c r="BM1848" s="518"/>
      <c r="BN1848" s="518"/>
      <c r="BO1848" s="518"/>
      <c r="BP1848" s="518"/>
      <c r="BQ1848" s="518"/>
      <c r="BR1848" s="518"/>
      <c r="BS1848" s="518"/>
      <c r="BT1848" s="518"/>
      <c r="BU1848" s="518"/>
      <c r="BV1848" s="518" t="n">
        <v>0</v>
      </c>
      <c r="BW1848" s="518" t="n">
        <v>0</v>
      </c>
      <c r="BX1848" s="518" t="n">
        <v>0</v>
      </c>
      <c r="BY1848" s="518" t="n">
        <v>0</v>
      </c>
      <c r="BZ1848" s="518" t="n">
        <v>0</v>
      </c>
      <c r="CA1848" s="518" t="n">
        <v>0</v>
      </c>
      <c r="CB1848" s="518" t="n">
        <v>0</v>
      </c>
      <c r="CC1848" s="518" t="n">
        <v>0</v>
      </c>
      <c r="CD1848" s="518" t="n">
        <v>0</v>
      </c>
      <c r="CE1848" s="518" t="n">
        <v>0</v>
      </c>
      <c r="CF1848" s="518" t="n">
        <v>0</v>
      </c>
      <c r="CG1848" s="518" t="n">
        <v>0</v>
      </c>
      <c r="CH1848" s="518"/>
      <c r="CI1848" s="716"/>
      <c r="CL1848" s="48" t="n">
        <v>0</v>
      </c>
      <c r="CM1848" s="48" t="n">
        <f aca="false">CL1848-V1848</f>
        <v>0</v>
      </c>
      <c r="CN1848" s="702" t="n">
        <f aca="false">SUM(CO1848:DR1848)</f>
        <v>0</v>
      </c>
      <c r="CO1848" s="703" t="n">
        <v>0</v>
      </c>
      <c r="CP1848" s="703"/>
      <c r="CQ1848" s="703" t="n">
        <v>0</v>
      </c>
      <c r="CR1848" s="703"/>
      <c r="CS1848" s="703" t="n">
        <v>0</v>
      </c>
      <c r="CT1848" s="703" t="n">
        <v>0</v>
      </c>
      <c r="CU1848" s="703"/>
      <c r="CV1848" s="703"/>
      <c r="CW1848" s="703"/>
      <c r="CX1848" s="703" t="n">
        <v>0</v>
      </c>
      <c r="CY1848" s="703" t="n">
        <v>0</v>
      </c>
      <c r="CZ1848" s="703" t="n">
        <v>0</v>
      </c>
      <c r="DA1848" s="703"/>
      <c r="DB1848" s="703"/>
      <c r="DC1848" s="703"/>
      <c r="DD1848" s="703"/>
      <c r="DE1848" s="703" t="n">
        <v>0</v>
      </c>
      <c r="DF1848" s="703"/>
      <c r="DG1848" s="703" t="n">
        <v>0</v>
      </c>
      <c r="DH1848" s="703" t="n">
        <v>0</v>
      </c>
      <c r="DI1848" s="703" t="n">
        <v>0</v>
      </c>
      <c r="DJ1848" s="703" t="n">
        <v>0</v>
      </c>
      <c r="DK1848" s="703" t="n">
        <v>0</v>
      </c>
      <c r="DL1848" s="703" t="n">
        <v>0</v>
      </c>
      <c r="DM1848" s="703"/>
      <c r="DN1848" s="703"/>
      <c r="DO1848" s="703"/>
      <c r="DP1848" s="703"/>
      <c r="DQ1848" s="703"/>
      <c r="DR1848" s="703"/>
      <c r="DS1848" s="704" t="n">
        <f aca="false">CN1848-V1848</f>
        <v>0</v>
      </c>
      <c r="DT1848" s="553"/>
      <c r="DU1848" s="48"/>
    </row>
    <row r="1849" customFormat="false" ht="15" hidden="false" customHeight="true" outlineLevel="0" collapsed="false">
      <c r="A1849" s="705" t="n">
        <f aca="false">A1848+1</f>
        <v>1840</v>
      </c>
      <c r="B1849" s="706"/>
      <c r="C1849" s="706"/>
      <c r="D1849" s="706"/>
      <c r="E1849" s="243" t="n">
        <f aca="false">COUNTIF($G$10:$G$1856,$G1849)</f>
        <v>0</v>
      </c>
      <c r="F1849" s="706"/>
      <c r="G1849" s="706"/>
      <c r="H1849" s="707"/>
      <c r="I1849" s="708"/>
      <c r="J1849" s="707"/>
      <c r="K1849" s="709"/>
      <c r="L1849" s="707"/>
      <c r="M1849" s="708"/>
      <c r="N1849" s="710" t="s">
        <v>934</v>
      </c>
      <c r="O1849" s="512"/>
      <c r="P1849" s="512" t="n">
        <v>1</v>
      </c>
      <c r="Q1849" s="711"/>
      <c r="R1849" s="712"/>
      <c r="S1849" s="713"/>
      <c r="T1849" s="714"/>
      <c r="U1849" s="715"/>
      <c r="V1849" s="262" t="n">
        <f aca="false">SUM(W1849:CI1849)</f>
        <v>0</v>
      </c>
      <c r="W1849" s="243" t="n">
        <v>0</v>
      </c>
      <c r="X1849" s="243" t="n">
        <v>0</v>
      </c>
      <c r="Y1849" s="243" t="n">
        <v>0</v>
      </c>
      <c r="Z1849" s="243" t="n">
        <v>0</v>
      </c>
      <c r="AA1849" s="243" t="n">
        <v>0</v>
      </c>
      <c r="AB1849" s="243" t="n">
        <v>0</v>
      </c>
      <c r="AC1849" s="243" t="n">
        <v>0</v>
      </c>
      <c r="AD1849" s="243" t="n">
        <v>0</v>
      </c>
      <c r="AE1849" s="243" t="n">
        <v>0</v>
      </c>
      <c r="AF1849" s="243" t="n">
        <v>0</v>
      </c>
      <c r="AG1849" s="243" t="n">
        <v>0</v>
      </c>
      <c r="AH1849" s="518" t="n">
        <v>0</v>
      </c>
      <c r="AI1849" s="243" t="n">
        <v>0</v>
      </c>
      <c r="AJ1849" s="243" t="n">
        <v>0</v>
      </c>
      <c r="AK1849" s="518" t="n">
        <v>0</v>
      </c>
      <c r="AL1849" s="518" t="n">
        <v>0</v>
      </c>
      <c r="AM1849" s="518" t="n">
        <v>0</v>
      </c>
      <c r="AN1849" s="518" t="n">
        <v>0</v>
      </c>
      <c r="AO1849" s="518" t="n">
        <v>0</v>
      </c>
      <c r="AP1849" s="518" t="n">
        <v>0</v>
      </c>
      <c r="AQ1849" s="518" t="n">
        <v>0</v>
      </c>
      <c r="AR1849" s="518" t="n">
        <v>0</v>
      </c>
      <c r="AS1849" s="518" t="n">
        <v>0</v>
      </c>
      <c r="AT1849" s="518" t="n">
        <v>0</v>
      </c>
      <c r="AU1849" s="518" t="n">
        <v>0</v>
      </c>
      <c r="AV1849" s="518" t="n">
        <v>0</v>
      </c>
      <c r="AW1849" s="518" t="n">
        <v>0</v>
      </c>
      <c r="AX1849" s="518" t="n">
        <v>0</v>
      </c>
      <c r="AY1849" s="518" t="n">
        <v>0</v>
      </c>
      <c r="AZ1849" s="518" t="n">
        <v>0</v>
      </c>
      <c r="BA1849" s="518" t="n">
        <v>0</v>
      </c>
      <c r="BB1849" s="518" t="n">
        <v>0</v>
      </c>
      <c r="BC1849" s="518" t="n">
        <v>0</v>
      </c>
      <c r="BD1849" s="518" t="n">
        <v>0</v>
      </c>
      <c r="BE1849" s="518" t="n">
        <v>0</v>
      </c>
      <c r="BF1849" s="518" t="n">
        <v>0</v>
      </c>
      <c r="BG1849" s="518" t="n">
        <v>0</v>
      </c>
      <c r="BH1849" s="518" t="n">
        <v>0</v>
      </c>
      <c r="BI1849" s="518" t="n">
        <v>0</v>
      </c>
      <c r="BJ1849" s="518"/>
      <c r="BK1849" s="518"/>
      <c r="BL1849" s="518" t="n">
        <v>0</v>
      </c>
      <c r="BM1849" s="518"/>
      <c r="BN1849" s="518"/>
      <c r="BO1849" s="518"/>
      <c r="BP1849" s="518"/>
      <c r="BQ1849" s="518"/>
      <c r="BR1849" s="518"/>
      <c r="BS1849" s="518"/>
      <c r="BT1849" s="518"/>
      <c r="BU1849" s="518"/>
      <c r="BV1849" s="518" t="n">
        <v>0</v>
      </c>
      <c r="BW1849" s="518" t="n">
        <v>0</v>
      </c>
      <c r="BX1849" s="518" t="n">
        <v>0</v>
      </c>
      <c r="BY1849" s="518" t="n">
        <v>0</v>
      </c>
      <c r="BZ1849" s="518" t="n">
        <v>0</v>
      </c>
      <c r="CA1849" s="518" t="n">
        <v>0</v>
      </c>
      <c r="CB1849" s="518" t="n">
        <v>0</v>
      </c>
      <c r="CC1849" s="518" t="n">
        <v>0</v>
      </c>
      <c r="CD1849" s="518" t="n">
        <v>0</v>
      </c>
      <c r="CE1849" s="518" t="n">
        <v>0</v>
      </c>
      <c r="CF1849" s="518" t="n">
        <v>0</v>
      </c>
      <c r="CG1849" s="518" t="n">
        <v>0</v>
      </c>
      <c r="CH1849" s="518"/>
      <c r="CI1849" s="716"/>
      <c r="CL1849" s="48" t="n">
        <v>0</v>
      </c>
      <c r="CM1849" s="48" t="n">
        <f aca="false">CL1849-V1849</f>
        <v>0</v>
      </c>
      <c r="CN1849" s="702" t="n">
        <f aca="false">SUM(CO1849:DR1849)</f>
        <v>0</v>
      </c>
      <c r="CO1849" s="703" t="n">
        <v>0</v>
      </c>
      <c r="CP1849" s="703"/>
      <c r="CQ1849" s="703" t="n">
        <v>0</v>
      </c>
      <c r="CR1849" s="703"/>
      <c r="CS1849" s="703" t="n">
        <v>0</v>
      </c>
      <c r="CT1849" s="703" t="n">
        <v>0</v>
      </c>
      <c r="CU1849" s="703"/>
      <c r="CV1849" s="703"/>
      <c r="CW1849" s="703"/>
      <c r="CX1849" s="703" t="n">
        <v>0</v>
      </c>
      <c r="CY1849" s="703" t="n">
        <v>0</v>
      </c>
      <c r="CZ1849" s="703" t="n">
        <v>0</v>
      </c>
      <c r="DA1849" s="703"/>
      <c r="DB1849" s="703"/>
      <c r="DC1849" s="703"/>
      <c r="DD1849" s="703"/>
      <c r="DE1849" s="703" t="n">
        <v>0</v>
      </c>
      <c r="DF1849" s="703"/>
      <c r="DG1849" s="703" t="n">
        <v>0</v>
      </c>
      <c r="DH1849" s="703" t="n">
        <v>0</v>
      </c>
      <c r="DI1849" s="703" t="n">
        <v>0</v>
      </c>
      <c r="DJ1849" s="703" t="n">
        <v>0</v>
      </c>
      <c r="DK1849" s="703" t="n">
        <v>0</v>
      </c>
      <c r="DL1849" s="703" t="n">
        <v>0</v>
      </c>
      <c r="DM1849" s="703"/>
      <c r="DN1849" s="703"/>
      <c r="DO1849" s="703"/>
      <c r="DP1849" s="703"/>
      <c r="DQ1849" s="703"/>
      <c r="DR1849" s="703"/>
      <c r="DS1849" s="704" t="n">
        <f aca="false">CN1849-V1849</f>
        <v>0</v>
      </c>
      <c r="DT1849" s="553"/>
      <c r="DU1849" s="48"/>
    </row>
    <row r="1850" customFormat="false" ht="15" hidden="false" customHeight="true" outlineLevel="0" collapsed="false">
      <c r="A1850" s="705" t="n">
        <f aca="false">A1849+1</f>
        <v>1841</v>
      </c>
      <c r="B1850" s="706"/>
      <c r="C1850" s="706"/>
      <c r="D1850" s="706"/>
      <c r="E1850" s="243" t="n">
        <f aca="false">COUNTIF($G$10:$G$1856,$G1850)</f>
        <v>0</v>
      </c>
      <c r="F1850" s="706"/>
      <c r="G1850" s="706"/>
      <c r="H1850" s="707"/>
      <c r="I1850" s="708"/>
      <c r="J1850" s="707"/>
      <c r="K1850" s="709"/>
      <c r="L1850" s="707"/>
      <c r="M1850" s="708"/>
      <c r="N1850" s="710" t="s">
        <v>934</v>
      </c>
      <c r="O1850" s="512"/>
      <c r="P1850" s="512" t="n">
        <v>1</v>
      </c>
      <c r="Q1850" s="711"/>
      <c r="R1850" s="712"/>
      <c r="S1850" s="713"/>
      <c r="T1850" s="714"/>
      <c r="U1850" s="715"/>
      <c r="V1850" s="262" t="n">
        <f aca="false">SUM(W1850:CI1850)</f>
        <v>0</v>
      </c>
      <c r="W1850" s="243" t="n">
        <v>0</v>
      </c>
      <c r="X1850" s="243" t="n">
        <v>0</v>
      </c>
      <c r="Y1850" s="243" t="n">
        <v>0</v>
      </c>
      <c r="Z1850" s="243" t="n">
        <v>0</v>
      </c>
      <c r="AA1850" s="243" t="n">
        <v>0</v>
      </c>
      <c r="AB1850" s="243" t="n">
        <v>0</v>
      </c>
      <c r="AC1850" s="243" t="n">
        <v>0</v>
      </c>
      <c r="AD1850" s="243" t="n">
        <v>0</v>
      </c>
      <c r="AE1850" s="243" t="n">
        <v>0</v>
      </c>
      <c r="AF1850" s="243" t="n">
        <v>0</v>
      </c>
      <c r="AG1850" s="243" t="n">
        <v>0</v>
      </c>
      <c r="AH1850" s="518" t="n">
        <v>0</v>
      </c>
      <c r="AI1850" s="243" t="n">
        <v>0</v>
      </c>
      <c r="AJ1850" s="243" t="n">
        <v>0</v>
      </c>
      <c r="AK1850" s="518" t="n">
        <v>0</v>
      </c>
      <c r="AL1850" s="518" t="n">
        <v>0</v>
      </c>
      <c r="AM1850" s="518" t="n">
        <v>0</v>
      </c>
      <c r="AN1850" s="518" t="n">
        <v>0</v>
      </c>
      <c r="AO1850" s="518" t="n">
        <v>0</v>
      </c>
      <c r="AP1850" s="518" t="n">
        <v>0</v>
      </c>
      <c r="AQ1850" s="518" t="n">
        <v>0</v>
      </c>
      <c r="AR1850" s="518" t="n">
        <v>0</v>
      </c>
      <c r="AS1850" s="518" t="n">
        <v>0</v>
      </c>
      <c r="AT1850" s="518" t="n">
        <v>0</v>
      </c>
      <c r="AU1850" s="518" t="n">
        <v>0</v>
      </c>
      <c r="AV1850" s="518" t="n">
        <v>0</v>
      </c>
      <c r="AW1850" s="518" t="n">
        <v>0</v>
      </c>
      <c r="AX1850" s="518" t="n">
        <v>0</v>
      </c>
      <c r="AY1850" s="518" t="n">
        <v>0</v>
      </c>
      <c r="AZ1850" s="518" t="n">
        <v>0</v>
      </c>
      <c r="BA1850" s="518" t="n">
        <v>0</v>
      </c>
      <c r="BB1850" s="518" t="n">
        <v>0</v>
      </c>
      <c r="BC1850" s="518" t="n">
        <v>0</v>
      </c>
      <c r="BD1850" s="518" t="n">
        <v>0</v>
      </c>
      <c r="BE1850" s="518" t="n">
        <v>0</v>
      </c>
      <c r="BF1850" s="518" t="n">
        <v>0</v>
      </c>
      <c r="BG1850" s="518" t="n">
        <v>0</v>
      </c>
      <c r="BH1850" s="518" t="n">
        <v>0</v>
      </c>
      <c r="BI1850" s="518" t="n">
        <v>0</v>
      </c>
      <c r="BJ1850" s="518"/>
      <c r="BK1850" s="518"/>
      <c r="BL1850" s="518" t="n">
        <v>0</v>
      </c>
      <c r="BM1850" s="518"/>
      <c r="BN1850" s="518"/>
      <c r="BO1850" s="518"/>
      <c r="BP1850" s="518"/>
      <c r="BQ1850" s="518"/>
      <c r="BR1850" s="518"/>
      <c r="BS1850" s="518"/>
      <c r="BT1850" s="518"/>
      <c r="BU1850" s="518"/>
      <c r="BV1850" s="518" t="n">
        <v>0</v>
      </c>
      <c r="BW1850" s="518" t="n">
        <v>0</v>
      </c>
      <c r="BX1850" s="518" t="n">
        <v>0</v>
      </c>
      <c r="BY1850" s="518" t="n">
        <v>0</v>
      </c>
      <c r="BZ1850" s="518" t="n">
        <v>0</v>
      </c>
      <c r="CA1850" s="518" t="n">
        <v>0</v>
      </c>
      <c r="CB1850" s="518" t="n">
        <v>0</v>
      </c>
      <c r="CC1850" s="518" t="n">
        <v>0</v>
      </c>
      <c r="CD1850" s="518" t="n">
        <v>0</v>
      </c>
      <c r="CE1850" s="518" t="n">
        <v>0</v>
      </c>
      <c r="CF1850" s="518" t="n">
        <v>0</v>
      </c>
      <c r="CG1850" s="518" t="n">
        <v>0</v>
      </c>
      <c r="CH1850" s="518"/>
      <c r="CI1850" s="716"/>
      <c r="CL1850" s="48" t="n">
        <v>0</v>
      </c>
      <c r="CM1850" s="48" t="n">
        <f aca="false">CL1850-V1850</f>
        <v>0</v>
      </c>
      <c r="CN1850" s="702" t="n">
        <f aca="false">SUM(CO1850:DR1850)</f>
        <v>0</v>
      </c>
      <c r="CO1850" s="703" t="n">
        <v>0</v>
      </c>
      <c r="CP1850" s="703"/>
      <c r="CQ1850" s="703" t="n">
        <v>0</v>
      </c>
      <c r="CR1850" s="703"/>
      <c r="CS1850" s="703" t="n">
        <v>0</v>
      </c>
      <c r="CT1850" s="703" t="n">
        <v>0</v>
      </c>
      <c r="CU1850" s="703"/>
      <c r="CV1850" s="703"/>
      <c r="CW1850" s="703"/>
      <c r="CX1850" s="703" t="n">
        <v>0</v>
      </c>
      <c r="CY1850" s="703" t="n">
        <v>0</v>
      </c>
      <c r="CZ1850" s="703" t="n">
        <v>0</v>
      </c>
      <c r="DA1850" s="703"/>
      <c r="DB1850" s="703"/>
      <c r="DC1850" s="703"/>
      <c r="DD1850" s="703"/>
      <c r="DE1850" s="703" t="n">
        <v>0</v>
      </c>
      <c r="DF1850" s="703"/>
      <c r="DG1850" s="703" t="n">
        <v>0</v>
      </c>
      <c r="DH1850" s="703" t="n">
        <v>0</v>
      </c>
      <c r="DI1850" s="703" t="n">
        <v>0</v>
      </c>
      <c r="DJ1850" s="703" t="n">
        <v>0</v>
      </c>
      <c r="DK1850" s="703" t="n">
        <v>0</v>
      </c>
      <c r="DL1850" s="703" t="n">
        <v>0</v>
      </c>
      <c r="DM1850" s="703"/>
      <c r="DN1850" s="703"/>
      <c r="DO1850" s="703"/>
      <c r="DP1850" s="703"/>
      <c r="DQ1850" s="703"/>
      <c r="DR1850" s="703"/>
      <c r="DS1850" s="704" t="n">
        <f aca="false">CN1850-V1850</f>
        <v>0</v>
      </c>
      <c r="DT1850" s="553"/>
      <c r="DU1850" s="48"/>
    </row>
    <row r="1851" customFormat="false" ht="15" hidden="false" customHeight="true" outlineLevel="0" collapsed="false">
      <c r="A1851" s="705" t="n">
        <f aca="false">A1850+1</f>
        <v>1842</v>
      </c>
      <c r="B1851" s="706"/>
      <c r="C1851" s="706"/>
      <c r="D1851" s="706"/>
      <c r="E1851" s="243" t="n">
        <f aca="false">COUNTIF($G$10:$G$1856,$G1851)</f>
        <v>0</v>
      </c>
      <c r="F1851" s="706"/>
      <c r="G1851" s="706"/>
      <c r="H1851" s="707"/>
      <c r="I1851" s="708"/>
      <c r="J1851" s="707"/>
      <c r="K1851" s="709"/>
      <c r="L1851" s="707"/>
      <c r="M1851" s="708"/>
      <c r="N1851" s="710" t="s">
        <v>934</v>
      </c>
      <c r="O1851" s="512"/>
      <c r="P1851" s="512" t="n">
        <v>1</v>
      </c>
      <c r="Q1851" s="711"/>
      <c r="R1851" s="712"/>
      <c r="S1851" s="713"/>
      <c r="T1851" s="714"/>
      <c r="U1851" s="715"/>
      <c r="V1851" s="262" t="n">
        <f aca="false">SUM(W1851:CI1851)</f>
        <v>0</v>
      </c>
      <c r="W1851" s="243" t="n">
        <v>0</v>
      </c>
      <c r="X1851" s="243" t="n">
        <v>0</v>
      </c>
      <c r="Y1851" s="243" t="n">
        <v>0</v>
      </c>
      <c r="Z1851" s="243" t="n">
        <v>0</v>
      </c>
      <c r="AA1851" s="243" t="n">
        <v>0</v>
      </c>
      <c r="AB1851" s="243" t="n">
        <v>0</v>
      </c>
      <c r="AC1851" s="243" t="n">
        <v>0</v>
      </c>
      <c r="AD1851" s="243" t="n">
        <v>0</v>
      </c>
      <c r="AE1851" s="243" t="n">
        <v>0</v>
      </c>
      <c r="AF1851" s="243" t="n">
        <v>0</v>
      </c>
      <c r="AG1851" s="243" t="n">
        <v>0</v>
      </c>
      <c r="AH1851" s="518" t="n">
        <v>0</v>
      </c>
      <c r="AI1851" s="243" t="n">
        <v>0</v>
      </c>
      <c r="AJ1851" s="243" t="n">
        <v>0</v>
      </c>
      <c r="AK1851" s="518" t="n">
        <v>0</v>
      </c>
      <c r="AL1851" s="518" t="n">
        <v>0</v>
      </c>
      <c r="AM1851" s="518" t="n">
        <v>0</v>
      </c>
      <c r="AN1851" s="518" t="n">
        <v>0</v>
      </c>
      <c r="AO1851" s="518" t="n">
        <v>0</v>
      </c>
      <c r="AP1851" s="518" t="n">
        <v>0</v>
      </c>
      <c r="AQ1851" s="518" t="n">
        <v>0</v>
      </c>
      <c r="AR1851" s="518" t="n">
        <v>0</v>
      </c>
      <c r="AS1851" s="518" t="n">
        <v>0</v>
      </c>
      <c r="AT1851" s="518" t="n">
        <v>0</v>
      </c>
      <c r="AU1851" s="518" t="n">
        <v>0</v>
      </c>
      <c r="AV1851" s="518" t="n">
        <v>0</v>
      </c>
      <c r="AW1851" s="518" t="n">
        <v>0</v>
      </c>
      <c r="AX1851" s="518" t="n">
        <v>0</v>
      </c>
      <c r="AY1851" s="518" t="n">
        <v>0</v>
      </c>
      <c r="AZ1851" s="518" t="n">
        <v>0</v>
      </c>
      <c r="BA1851" s="518" t="n">
        <v>0</v>
      </c>
      <c r="BB1851" s="518" t="n">
        <v>0</v>
      </c>
      <c r="BC1851" s="518" t="n">
        <v>0</v>
      </c>
      <c r="BD1851" s="518" t="n">
        <v>0</v>
      </c>
      <c r="BE1851" s="518" t="n">
        <v>0</v>
      </c>
      <c r="BF1851" s="518" t="n">
        <v>0</v>
      </c>
      <c r="BG1851" s="518" t="n">
        <v>0</v>
      </c>
      <c r="BH1851" s="518" t="n">
        <v>0</v>
      </c>
      <c r="BI1851" s="518" t="n">
        <v>0</v>
      </c>
      <c r="BJ1851" s="518"/>
      <c r="BK1851" s="518"/>
      <c r="BL1851" s="518" t="n">
        <v>0</v>
      </c>
      <c r="BM1851" s="518"/>
      <c r="BN1851" s="518"/>
      <c r="BO1851" s="518"/>
      <c r="BP1851" s="518"/>
      <c r="BQ1851" s="518"/>
      <c r="BR1851" s="518"/>
      <c r="BS1851" s="518"/>
      <c r="BT1851" s="518"/>
      <c r="BU1851" s="518"/>
      <c r="BV1851" s="518" t="n">
        <v>0</v>
      </c>
      <c r="BW1851" s="518" t="n">
        <v>0</v>
      </c>
      <c r="BX1851" s="518" t="n">
        <v>0</v>
      </c>
      <c r="BY1851" s="518" t="n">
        <v>0</v>
      </c>
      <c r="BZ1851" s="518" t="n">
        <v>0</v>
      </c>
      <c r="CA1851" s="518" t="n">
        <v>0</v>
      </c>
      <c r="CB1851" s="518" t="n">
        <v>0</v>
      </c>
      <c r="CC1851" s="518" t="n">
        <v>0</v>
      </c>
      <c r="CD1851" s="518" t="n">
        <v>0</v>
      </c>
      <c r="CE1851" s="518" t="n">
        <v>0</v>
      </c>
      <c r="CF1851" s="518" t="n">
        <v>0</v>
      </c>
      <c r="CG1851" s="518" t="n">
        <v>0</v>
      </c>
      <c r="CH1851" s="518"/>
      <c r="CI1851" s="716"/>
      <c r="CL1851" s="48" t="n">
        <v>0</v>
      </c>
      <c r="CM1851" s="48" t="n">
        <f aca="false">CL1851-V1851</f>
        <v>0</v>
      </c>
      <c r="CN1851" s="702" t="n">
        <f aca="false">SUM(CO1851:DR1851)</f>
        <v>0</v>
      </c>
      <c r="CO1851" s="703" t="n">
        <v>0</v>
      </c>
      <c r="CP1851" s="703"/>
      <c r="CQ1851" s="703" t="n">
        <v>0</v>
      </c>
      <c r="CR1851" s="703"/>
      <c r="CS1851" s="703" t="n">
        <v>0</v>
      </c>
      <c r="CT1851" s="703" t="n">
        <v>0</v>
      </c>
      <c r="CU1851" s="703"/>
      <c r="CV1851" s="703"/>
      <c r="CW1851" s="703"/>
      <c r="CX1851" s="703" t="n">
        <v>0</v>
      </c>
      <c r="CY1851" s="703" t="n">
        <v>0</v>
      </c>
      <c r="CZ1851" s="703" t="n">
        <v>0</v>
      </c>
      <c r="DA1851" s="703"/>
      <c r="DB1851" s="703"/>
      <c r="DC1851" s="703"/>
      <c r="DD1851" s="703"/>
      <c r="DE1851" s="703" t="n">
        <v>0</v>
      </c>
      <c r="DF1851" s="703"/>
      <c r="DG1851" s="703" t="n">
        <v>0</v>
      </c>
      <c r="DH1851" s="703" t="n">
        <v>0</v>
      </c>
      <c r="DI1851" s="703" t="n">
        <v>0</v>
      </c>
      <c r="DJ1851" s="703" t="n">
        <v>0</v>
      </c>
      <c r="DK1851" s="703" t="n">
        <v>0</v>
      </c>
      <c r="DL1851" s="703" t="n">
        <v>0</v>
      </c>
      <c r="DM1851" s="703"/>
      <c r="DN1851" s="703"/>
      <c r="DO1851" s="703"/>
      <c r="DP1851" s="703"/>
      <c r="DQ1851" s="703"/>
      <c r="DR1851" s="703"/>
      <c r="DS1851" s="704" t="n">
        <f aca="false">CN1851-V1851</f>
        <v>0</v>
      </c>
      <c r="DT1851" s="553"/>
      <c r="DU1851" s="48"/>
    </row>
    <row r="1852" customFormat="false" ht="15" hidden="false" customHeight="true" outlineLevel="0" collapsed="false">
      <c r="A1852" s="705" t="n">
        <f aca="false">A1851+1</f>
        <v>1843</v>
      </c>
      <c r="B1852" s="706"/>
      <c r="C1852" s="706"/>
      <c r="D1852" s="706"/>
      <c r="E1852" s="243" t="n">
        <f aca="false">COUNTIF($G$10:$G$1856,$G1852)</f>
        <v>0</v>
      </c>
      <c r="F1852" s="706"/>
      <c r="G1852" s="706"/>
      <c r="H1852" s="707"/>
      <c r="I1852" s="708"/>
      <c r="J1852" s="707"/>
      <c r="K1852" s="709"/>
      <c r="L1852" s="707"/>
      <c r="M1852" s="708"/>
      <c r="N1852" s="710" t="s">
        <v>934</v>
      </c>
      <c r="O1852" s="512"/>
      <c r="P1852" s="512" t="n">
        <v>1</v>
      </c>
      <c r="Q1852" s="711"/>
      <c r="R1852" s="712"/>
      <c r="S1852" s="713"/>
      <c r="T1852" s="714"/>
      <c r="U1852" s="715"/>
      <c r="V1852" s="262" t="n">
        <f aca="false">SUM(W1852:CI1852)</f>
        <v>0</v>
      </c>
      <c r="W1852" s="243" t="n">
        <v>0</v>
      </c>
      <c r="X1852" s="243" t="n">
        <v>0</v>
      </c>
      <c r="Y1852" s="243" t="n">
        <v>0</v>
      </c>
      <c r="Z1852" s="243" t="n">
        <v>0</v>
      </c>
      <c r="AA1852" s="243" t="n">
        <v>0</v>
      </c>
      <c r="AB1852" s="243" t="n">
        <v>0</v>
      </c>
      <c r="AC1852" s="243" t="n">
        <v>0</v>
      </c>
      <c r="AD1852" s="243" t="n">
        <v>0</v>
      </c>
      <c r="AE1852" s="243" t="n">
        <v>0</v>
      </c>
      <c r="AF1852" s="243" t="n">
        <v>0</v>
      </c>
      <c r="AG1852" s="243" t="n">
        <v>0</v>
      </c>
      <c r="AH1852" s="518" t="n">
        <v>0</v>
      </c>
      <c r="AI1852" s="243" t="n">
        <v>0</v>
      </c>
      <c r="AJ1852" s="243" t="n">
        <v>0</v>
      </c>
      <c r="AK1852" s="518" t="n">
        <v>0</v>
      </c>
      <c r="AL1852" s="518" t="n">
        <v>0</v>
      </c>
      <c r="AM1852" s="518" t="n">
        <v>0</v>
      </c>
      <c r="AN1852" s="518" t="n">
        <v>0</v>
      </c>
      <c r="AO1852" s="518" t="n">
        <v>0</v>
      </c>
      <c r="AP1852" s="518" t="n">
        <v>0</v>
      </c>
      <c r="AQ1852" s="518" t="n">
        <v>0</v>
      </c>
      <c r="AR1852" s="518" t="n">
        <v>0</v>
      </c>
      <c r="AS1852" s="518" t="n">
        <v>0</v>
      </c>
      <c r="AT1852" s="518" t="n">
        <v>0</v>
      </c>
      <c r="AU1852" s="518" t="n">
        <v>0</v>
      </c>
      <c r="AV1852" s="518" t="n">
        <v>0</v>
      </c>
      <c r="AW1852" s="518" t="n">
        <v>0</v>
      </c>
      <c r="AX1852" s="518" t="n">
        <v>0</v>
      </c>
      <c r="AY1852" s="518" t="n">
        <v>0</v>
      </c>
      <c r="AZ1852" s="518" t="n">
        <v>0</v>
      </c>
      <c r="BA1852" s="518" t="n">
        <v>0</v>
      </c>
      <c r="BB1852" s="518" t="n">
        <v>0</v>
      </c>
      <c r="BC1852" s="518" t="n">
        <v>0</v>
      </c>
      <c r="BD1852" s="518" t="n">
        <v>0</v>
      </c>
      <c r="BE1852" s="518" t="n">
        <v>0</v>
      </c>
      <c r="BF1852" s="518" t="n">
        <v>0</v>
      </c>
      <c r="BG1852" s="518" t="n">
        <v>0</v>
      </c>
      <c r="BH1852" s="518" t="n">
        <v>0</v>
      </c>
      <c r="BI1852" s="518" t="n">
        <v>0</v>
      </c>
      <c r="BJ1852" s="518"/>
      <c r="BK1852" s="518"/>
      <c r="BL1852" s="518" t="n">
        <v>0</v>
      </c>
      <c r="BM1852" s="518"/>
      <c r="BN1852" s="518"/>
      <c r="BO1852" s="518"/>
      <c r="BP1852" s="518"/>
      <c r="BQ1852" s="518"/>
      <c r="BR1852" s="518"/>
      <c r="BS1852" s="518"/>
      <c r="BT1852" s="518"/>
      <c r="BU1852" s="518"/>
      <c r="BV1852" s="518" t="n">
        <v>0</v>
      </c>
      <c r="BW1852" s="518" t="n">
        <v>0</v>
      </c>
      <c r="BX1852" s="518" t="n">
        <v>0</v>
      </c>
      <c r="BY1852" s="518" t="n">
        <v>0</v>
      </c>
      <c r="BZ1852" s="518" t="n">
        <v>0</v>
      </c>
      <c r="CA1852" s="518" t="n">
        <v>0</v>
      </c>
      <c r="CB1852" s="518" t="n">
        <v>0</v>
      </c>
      <c r="CC1852" s="518" t="n">
        <v>0</v>
      </c>
      <c r="CD1852" s="518" t="n">
        <v>0</v>
      </c>
      <c r="CE1852" s="518" t="n">
        <v>0</v>
      </c>
      <c r="CF1852" s="518" t="n">
        <v>0</v>
      </c>
      <c r="CG1852" s="518" t="n">
        <v>0</v>
      </c>
      <c r="CH1852" s="518"/>
      <c r="CI1852" s="716"/>
      <c r="CL1852" s="48" t="n">
        <v>0</v>
      </c>
      <c r="CM1852" s="48" t="n">
        <f aca="false">CL1852-V1852</f>
        <v>0</v>
      </c>
      <c r="CN1852" s="702" t="n">
        <f aca="false">SUM(CO1852:DR1852)</f>
        <v>0</v>
      </c>
      <c r="CO1852" s="703" t="n">
        <v>0</v>
      </c>
      <c r="CP1852" s="703"/>
      <c r="CQ1852" s="703" t="n">
        <v>0</v>
      </c>
      <c r="CR1852" s="703"/>
      <c r="CS1852" s="703" t="n">
        <v>0</v>
      </c>
      <c r="CT1852" s="703" t="n">
        <v>0</v>
      </c>
      <c r="CU1852" s="703"/>
      <c r="CV1852" s="703"/>
      <c r="CW1852" s="703"/>
      <c r="CX1852" s="703" t="n">
        <v>0</v>
      </c>
      <c r="CY1852" s="703" t="n">
        <v>0</v>
      </c>
      <c r="CZ1852" s="703" t="n">
        <v>0</v>
      </c>
      <c r="DA1852" s="703"/>
      <c r="DB1852" s="703"/>
      <c r="DC1852" s="703"/>
      <c r="DD1852" s="703"/>
      <c r="DE1852" s="703" t="n">
        <v>0</v>
      </c>
      <c r="DF1852" s="703"/>
      <c r="DG1852" s="703" t="n">
        <v>0</v>
      </c>
      <c r="DH1852" s="703" t="n">
        <v>0</v>
      </c>
      <c r="DI1852" s="703" t="n">
        <v>0</v>
      </c>
      <c r="DJ1852" s="703" t="n">
        <v>0</v>
      </c>
      <c r="DK1852" s="703" t="n">
        <v>0</v>
      </c>
      <c r="DL1852" s="703" t="n">
        <v>0</v>
      </c>
      <c r="DM1852" s="703"/>
      <c r="DN1852" s="703"/>
      <c r="DO1852" s="703"/>
      <c r="DP1852" s="703"/>
      <c r="DQ1852" s="703"/>
      <c r="DR1852" s="703"/>
      <c r="DS1852" s="704" t="n">
        <f aca="false">CN1852-V1852</f>
        <v>0</v>
      </c>
      <c r="DT1852" s="553"/>
      <c r="DU1852" s="48"/>
    </row>
    <row r="1853" customFormat="false" ht="15" hidden="false" customHeight="true" outlineLevel="0" collapsed="false">
      <c r="A1853" s="705" t="n">
        <f aca="false">A1852+1</f>
        <v>1844</v>
      </c>
      <c r="B1853" s="706"/>
      <c r="C1853" s="706"/>
      <c r="D1853" s="706"/>
      <c r="E1853" s="243" t="n">
        <f aca="false">COUNTIF($G$10:$G$1856,$G1853)</f>
        <v>0</v>
      </c>
      <c r="F1853" s="706"/>
      <c r="G1853" s="706"/>
      <c r="H1853" s="707"/>
      <c r="I1853" s="708"/>
      <c r="J1853" s="707"/>
      <c r="K1853" s="709"/>
      <c r="L1853" s="707"/>
      <c r="M1853" s="708"/>
      <c r="N1853" s="710" t="s">
        <v>934</v>
      </c>
      <c r="O1853" s="512"/>
      <c r="P1853" s="512" t="n">
        <v>1</v>
      </c>
      <c r="Q1853" s="711"/>
      <c r="R1853" s="712"/>
      <c r="S1853" s="713"/>
      <c r="T1853" s="714"/>
      <c r="U1853" s="715"/>
      <c r="V1853" s="262" t="n">
        <f aca="false">SUM(W1853:CI1853)</f>
        <v>0</v>
      </c>
      <c r="W1853" s="243" t="n">
        <v>0</v>
      </c>
      <c r="X1853" s="243" t="n">
        <v>0</v>
      </c>
      <c r="Y1853" s="243" t="n">
        <v>0</v>
      </c>
      <c r="Z1853" s="243" t="n">
        <v>0</v>
      </c>
      <c r="AA1853" s="243" t="n">
        <v>0</v>
      </c>
      <c r="AB1853" s="243" t="n">
        <v>0</v>
      </c>
      <c r="AC1853" s="243" t="n">
        <v>0</v>
      </c>
      <c r="AD1853" s="243" t="n">
        <v>0</v>
      </c>
      <c r="AE1853" s="243" t="n">
        <v>0</v>
      </c>
      <c r="AF1853" s="243" t="n">
        <v>0</v>
      </c>
      <c r="AG1853" s="243" t="n">
        <v>0</v>
      </c>
      <c r="AH1853" s="518" t="n">
        <v>0</v>
      </c>
      <c r="AI1853" s="243" t="n">
        <v>0</v>
      </c>
      <c r="AJ1853" s="243" t="n">
        <v>0</v>
      </c>
      <c r="AK1853" s="518" t="n">
        <v>0</v>
      </c>
      <c r="AL1853" s="518" t="n">
        <v>0</v>
      </c>
      <c r="AM1853" s="518" t="n">
        <v>0</v>
      </c>
      <c r="AN1853" s="518" t="n">
        <v>0</v>
      </c>
      <c r="AO1853" s="518" t="n">
        <v>0</v>
      </c>
      <c r="AP1853" s="518" t="n">
        <v>0</v>
      </c>
      <c r="AQ1853" s="518" t="n">
        <v>0</v>
      </c>
      <c r="AR1853" s="518" t="n">
        <v>0</v>
      </c>
      <c r="AS1853" s="518" t="n">
        <v>0</v>
      </c>
      <c r="AT1853" s="518" t="n">
        <v>0</v>
      </c>
      <c r="AU1853" s="518" t="n">
        <v>0</v>
      </c>
      <c r="AV1853" s="518" t="n">
        <v>0</v>
      </c>
      <c r="AW1853" s="518" t="n">
        <v>0</v>
      </c>
      <c r="AX1853" s="518" t="n">
        <v>0</v>
      </c>
      <c r="AY1853" s="518" t="n">
        <v>0</v>
      </c>
      <c r="AZ1853" s="518" t="n">
        <v>0</v>
      </c>
      <c r="BA1853" s="518" t="n">
        <v>0</v>
      </c>
      <c r="BB1853" s="518" t="n">
        <v>0</v>
      </c>
      <c r="BC1853" s="518" t="n">
        <v>0</v>
      </c>
      <c r="BD1853" s="518" t="n">
        <v>0</v>
      </c>
      <c r="BE1853" s="518" t="n">
        <v>0</v>
      </c>
      <c r="BF1853" s="518" t="n">
        <v>0</v>
      </c>
      <c r="BG1853" s="518" t="n">
        <v>0</v>
      </c>
      <c r="BH1853" s="518" t="n">
        <v>0</v>
      </c>
      <c r="BI1853" s="518" t="n">
        <v>0</v>
      </c>
      <c r="BJ1853" s="518"/>
      <c r="BK1853" s="518"/>
      <c r="BL1853" s="518" t="n">
        <v>0</v>
      </c>
      <c r="BM1853" s="518"/>
      <c r="BN1853" s="518"/>
      <c r="BO1853" s="518"/>
      <c r="BP1853" s="518"/>
      <c r="BQ1853" s="518"/>
      <c r="BR1853" s="518"/>
      <c r="BS1853" s="518"/>
      <c r="BT1853" s="518"/>
      <c r="BU1853" s="518"/>
      <c r="BV1853" s="518" t="n">
        <v>0</v>
      </c>
      <c r="BW1853" s="518" t="n">
        <v>0</v>
      </c>
      <c r="BX1853" s="518" t="n">
        <v>0</v>
      </c>
      <c r="BY1853" s="518" t="n">
        <v>0</v>
      </c>
      <c r="BZ1853" s="518" t="n">
        <v>0</v>
      </c>
      <c r="CA1853" s="518" t="n">
        <v>0</v>
      </c>
      <c r="CB1853" s="518" t="n">
        <v>0</v>
      </c>
      <c r="CC1853" s="518" t="n">
        <v>0</v>
      </c>
      <c r="CD1853" s="518" t="n">
        <v>0</v>
      </c>
      <c r="CE1853" s="518" t="n">
        <v>0</v>
      </c>
      <c r="CF1853" s="518" t="n">
        <v>0</v>
      </c>
      <c r="CG1853" s="518" t="n">
        <v>0</v>
      </c>
      <c r="CH1853" s="518"/>
      <c r="CI1853" s="716"/>
      <c r="CL1853" s="48" t="n">
        <v>0</v>
      </c>
      <c r="CM1853" s="48" t="n">
        <f aca="false">CL1853-V1853</f>
        <v>0</v>
      </c>
      <c r="CN1853" s="702" t="n">
        <f aca="false">SUM(CO1853:DR1853)</f>
        <v>0</v>
      </c>
      <c r="CO1853" s="703" t="n">
        <v>0</v>
      </c>
      <c r="CP1853" s="703"/>
      <c r="CQ1853" s="703" t="n">
        <v>0</v>
      </c>
      <c r="CR1853" s="703"/>
      <c r="CS1853" s="703" t="n">
        <v>0</v>
      </c>
      <c r="CT1853" s="703" t="n">
        <v>0</v>
      </c>
      <c r="CU1853" s="703"/>
      <c r="CV1853" s="703"/>
      <c r="CW1853" s="703"/>
      <c r="CX1853" s="703" t="n">
        <v>0</v>
      </c>
      <c r="CY1853" s="703" t="n">
        <v>0</v>
      </c>
      <c r="CZ1853" s="703" t="n">
        <v>0</v>
      </c>
      <c r="DA1853" s="703"/>
      <c r="DB1853" s="703"/>
      <c r="DC1853" s="703"/>
      <c r="DD1853" s="703"/>
      <c r="DE1853" s="703" t="n">
        <v>0</v>
      </c>
      <c r="DF1853" s="703"/>
      <c r="DG1853" s="703" t="n">
        <v>0</v>
      </c>
      <c r="DH1853" s="703" t="n">
        <v>0</v>
      </c>
      <c r="DI1853" s="703" t="n">
        <v>0</v>
      </c>
      <c r="DJ1853" s="703" t="n">
        <v>0</v>
      </c>
      <c r="DK1853" s="703" t="n">
        <v>0</v>
      </c>
      <c r="DL1853" s="703" t="n">
        <v>0</v>
      </c>
      <c r="DM1853" s="703"/>
      <c r="DN1853" s="703"/>
      <c r="DO1853" s="703"/>
      <c r="DP1853" s="703"/>
      <c r="DQ1853" s="703"/>
      <c r="DR1853" s="703"/>
      <c r="DS1853" s="704" t="n">
        <f aca="false">CN1853-V1853</f>
        <v>0</v>
      </c>
      <c r="DT1853" s="553"/>
      <c r="DU1853" s="48"/>
    </row>
    <row r="1854" customFormat="false" ht="15" hidden="false" customHeight="true" outlineLevel="0" collapsed="false">
      <c r="A1854" s="705" t="n">
        <f aca="false">A1853+1</f>
        <v>1845</v>
      </c>
      <c r="B1854" s="706"/>
      <c r="C1854" s="706"/>
      <c r="D1854" s="706"/>
      <c r="E1854" s="243" t="n">
        <f aca="false">COUNTIF($G$10:$G$1856,$G1854)</f>
        <v>0</v>
      </c>
      <c r="F1854" s="706"/>
      <c r="G1854" s="706"/>
      <c r="H1854" s="707"/>
      <c r="I1854" s="708"/>
      <c r="J1854" s="707"/>
      <c r="K1854" s="709"/>
      <c r="L1854" s="707"/>
      <c r="M1854" s="708"/>
      <c r="N1854" s="710" t="s">
        <v>934</v>
      </c>
      <c r="O1854" s="512"/>
      <c r="P1854" s="512" t="n">
        <v>1</v>
      </c>
      <c r="Q1854" s="711"/>
      <c r="R1854" s="712"/>
      <c r="S1854" s="713"/>
      <c r="T1854" s="714"/>
      <c r="U1854" s="715"/>
      <c r="V1854" s="262" t="n">
        <f aca="false">SUM(W1854:CI1854)</f>
        <v>0</v>
      </c>
      <c r="W1854" s="243" t="n">
        <v>0</v>
      </c>
      <c r="X1854" s="243" t="n">
        <v>0</v>
      </c>
      <c r="Y1854" s="243" t="n">
        <v>0</v>
      </c>
      <c r="Z1854" s="243" t="n">
        <v>0</v>
      </c>
      <c r="AA1854" s="243" t="n">
        <v>0</v>
      </c>
      <c r="AB1854" s="243" t="n">
        <v>0</v>
      </c>
      <c r="AC1854" s="243" t="n">
        <v>0</v>
      </c>
      <c r="AD1854" s="243" t="n">
        <v>0</v>
      </c>
      <c r="AE1854" s="243" t="n">
        <v>0</v>
      </c>
      <c r="AF1854" s="243" t="n">
        <v>0</v>
      </c>
      <c r="AG1854" s="243" t="n">
        <v>0</v>
      </c>
      <c r="AH1854" s="518" t="n">
        <v>0</v>
      </c>
      <c r="AI1854" s="243" t="n">
        <v>0</v>
      </c>
      <c r="AJ1854" s="243" t="n">
        <v>0</v>
      </c>
      <c r="AK1854" s="518" t="n">
        <v>0</v>
      </c>
      <c r="AL1854" s="518" t="n">
        <v>0</v>
      </c>
      <c r="AM1854" s="518" t="n">
        <v>0</v>
      </c>
      <c r="AN1854" s="518" t="n">
        <v>0</v>
      </c>
      <c r="AO1854" s="518" t="n">
        <v>0</v>
      </c>
      <c r="AP1854" s="518" t="n">
        <v>0</v>
      </c>
      <c r="AQ1854" s="518" t="n">
        <v>0</v>
      </c>
      <c r="AR1854" s="518" t="n">
        <v>0</v>
      </c>
      <c r="AS1854" s="518" t="n">
        <v>0</v>
      </c>
      <c r="AT1854" s="518" t="n">
        <v>0</v>
      </c>
      <c r="AU1854" s="518" t="n">
        <v>0</v>
      </c>
      <c r="AV1854" s="518" t="n">
        <v>0</v>
      </c>
      <c r="AW1854" s="518" t="n">
        <v>0</v>
      </c>
      <c r="AX1854" s="518" t="n">
        <v>0</v>
      </c>
      <c r="AY1854" s="518" t="n">
        <v>0</v>
      </c>
      <c r="AZ1854" s="518" t="n">
        <v>0</v>
      </c>
      <c r="BA1854" s="518" t="n">
        <v>0</v>
      </c>
      <c r="BB1854" s="518" t="n">
        <v>0</v>
      </c>
      <c r="BC1854" s="518" t="n">
        <v>0</v>
      </c>
      <c r="BD1854" s="518" t="n">
        <v>0</v>
      </c>
      <c r="BE1854" s="518" t="n">
        <v>0</v>
      </c>
      <c r="BF1854" s="518" t="n">
        <v>0</v>
      </c>
      <c r="BG1854" s="518" t="n">
        <v>0</v>
      </c>
      <c r="BH1854" s="518" t="n">
        <v>0</v>
      </c>
      <c r="BI1854" s="518" t="n">
        <v>0</v>
      </c>
      <c r="BJ1854" s="518"/>
      <c r="BK1854" s="518"/>
      <c r="BL1854" s="518" t="n">
        <v>0</v>
      </c>
      <c r="BM1854" s="518"/>
      <c r="BN1854" s="518"/>
      <c r="BO1854" s="518"/>
      <c r="BP1854" s="518"/>
      <c r="BQ1854" s="518"/>
      <c r="BR1854" s="518"/>
      <c r="BS1854" s="518"/>
      <c r="BT1854" s="518"/>
      <c r="BU1854" s="518"/>
      <c r="BV1854" s="518" t="n">
        <v>0</v>
      </c>
      <c r="BW1854" s="518" t="n">
        <v>0</v>
      </c>
      <c r="BX1854" s="518" t="n">
        <v>0</v>
      </c>
      <c r="BY1854" s="518" t="n">
        <v>0</v>
      </c>
      <c r="BZ1854" s="518" t="n">
        <v>0</v>
      </c>
      <c r="CA1854" s="518" t="n">
        <v>0</v>
      </c>
      <c r="CB1854" s="518" t="n">
        <v>0</v>
      </c>
      <c r="CC1854" s="518" t="n">
        <v>0</v>
      </c>
      <c r="CD1854" s="518" t="n">
        <v>0</v>
      </c>
      <c r="CE1854" s="518" t="n">
        <v>0</v>
      </c>
      <c r="CF1854" s="518" t="n">
        <v>0</v>
      </c>
      <c r="CG1854" s="518" t="n">
        <v>0</v>
      </c>
      <c r="CH1854" s="518"/>
      <c r="CI1854" s="716"/>
      <c r="CL1854" s="48" t="n">
        <v>0</v>
      </c>
      <c r="CM1854" s="48" t="n">
        <f aca="false">CL1854-V1854</f>
        <v>0</v>
      </c>
      <c r="CN1854" s="702" t="n">
        <f aca="false">SUM(CO1854:DR1854)</f>
        <v>0</v>
      </c>
      <c r="CO1854" s="703" t="n">
        <v>0</v>
      </c>
      <c r="CP1854" s="703"/>
      <c r="CQ1854" s="703" t="n">
        <v>0</v>
      </c>
      <c r="CR1854" s="703"/>
      <c r="CS1854" s="703" t="n">
        <v>0</v>
      </c>
      <c r="CT1854" s="703" t="n">
        <v>0</v>
      </c>
      <c r="CU1854" s="703"/>
      <c r="CV1854" s="703"/>
      <c r="CW1854" s="703"/>
      <c r="CX1854" s="703" t="n">
        <v>0</v>
      </c>
      <c r="CY1854" s="703" t="n">
        <v>0</v>
      </c>
      <c r="CZ1854" s="703" t="n">
        <v>0</v>
      </c>
      <c r="DA1854" s="703"/>
      <c r="DB1854" s="703"/>
      <c r="DC1854" s="703"/>
      <c r="DD1854" s="703"/>
      <c r="DE1854" s="703" t="n">
        <v>0</v>
      </c>
      <c r="DF1854" s="703"/>
      <c r="DG1854" s="703" t="n">
        <v>0</v>
      </c>
      <c r="DH1854" s="703" t="n">
        <v>0</v>
      </c>
      <c r="DI1854" s="703" t="n">
        <v>0</v>
      </c>
      <c r="DJ1854" s="703" t="n">
        <v>0</v>
      </c>
      <c r="DK1854" s="703" t="n">
        <v>0</v>
      </c>
      <c r="DL1854" s="703" t="n">
        <v>0</v>
      </c>
      <c r="DM1854" s="703"/>
      <c r="DN1854" s="703"/>
      <c r="DO1854" s="703"/>
      <c r="DP1854" s="703"/>
      <c r="DQ1854" s="703"/>
      <c r="DR1854" s="703"/>
      <c r="DS1854" s="704" t="n">
        <f aca="false">CN1854-V1854</f>
        <v>0</v>
      </c>
      <c r="DT1854" s="553"/>
      <c r="DU1854" s="48"/>
    </row>
    <row r="1855" customFormat="false" ht="15" hidden="false" customHeight="true" outlineLevel="0" collapsed="false">
      <c r="A1855" s="705" t="n">
        <f aca="false">A1854+1</f>
        <v>1846</v>
      </c>
      <c r="B1855" s="706"/>
      <c r="C1855" s="706"/>
      <c r="D1855" s="706"/>
      <c r="E1855" s="243" t="n">
        <f aca="false">COUNTIF($G$10:$G$1856,$G1855)</f>
        <v>0</v>
      </c>
      <c r="F1855" s="706"/>
      <c r="G1855" s="706"/>
      <c r="H1855" s="707"/>
      <c r="I1855" s="708"/>
      <c r="J1855" s="707"/>
      <c r="K1855" s="709"/>
      <c r="L1855" s="707"/>
      <c r="M1855" s="708"/>
      <c r="N1855" s="710" t="s">
        <v>934</v>
      </c>
      <c r="O1855" s="512"/>
      <c r="P1855" s="512" t="n">
        <v>1</v>
      </c>
      <c r="Q1855" s="711"/>
      <c r="R1855" s="712"/>
      <c r="S1855" s="713"/>
      <c r="T1855" s="714"/>
      <c r="U1855" s="715"/>
      <c r="V1855" s="262" t="n">
        <f aca="false">SUM(W1855:CI1855)</f>
        <v>0</v>
      </c>
      <c r="W1855" s="243" t="n">
        <v>0</v>
      </c>
      <c r="X1855" s="243" t="n">
        <v>0</v>
      </c>
      <c r="Y1855" s="243" t="n">
        <v>0</v>
      </c>
      <c r="Z1855" s="243" t="n">
        <v>0</v>
      </c>
      <c r="AA1855" s="243" t="n">
        <v>0</v>
      </c>
      <c r="AB1855" s="243" t="n">
        <v>0</v>
      </c>
      <c r="AC1855" s="243" t="n">
        <v>0</v>
      </c>
      <c r="AD1855" s="243" t="n">
        <v>0</v>
      </c>
      <c r="AE1855" s="243" t="n">
        <v>0</v>
      </c>
      <c r="AF1855" s="243" t="n">
        <v>0</v>
      </c>
      <c r="AG1855" s="243" t="n">
        <v>0</v>
      </c>
      <c r="AH1855" s="518" t="n">
        <v>0</v>
      </c>
      <c r="AI1855" s="243" t="n">
        <v>0</v>
      </c>
      <c r="AJ1855" s="243" t="n">
        <v>0</v>
      </c>
      <c r="AK1855" s="518" t="n">
        <v>0</v>
      </c>
      <c r="AL1855" s="518" t="n">
        <v>0</v>
      </c>
      <c r="AM1855" s="518" t="n">
        <v>0</v>
      </c>
      <c r="AN1855" s="518" t="n">
        <v>0</v>
      </c>
      <c r="AO1855" s="518" t="n">
        <v>0</v>
      </c>
      <c r="AP1855" s="518" t="n">
        <v>0</v>
      </c>
      <c r="AQ1855" s="518" t="n">
        <v>0</v>
      </c>
      <c r="AR1855" s="518" t="n">
        <v>0</v>
      </c>
      <c r="AS1855" s="518" t="n">
        <v>0</v>
      </c>
      <c r="AT1855" s="518" t="n">
        <v>0</v>
      </c>
      <c r="AU1855" s="518" t="n">
        <v>0</v>
      </c>
      <c r="AV1855" s="518" t="n">
        <v>0</v>
      </c>
      <c r="AW1855" s="518" t="n">
        <v>0</v>
      </c>
      <c r="AX1855" s="518" t="n">
        <v>0</v>
      </c>
      <c r="AY1855" s="518" t="n">
        <v>0</v>
      </c>
      <c r="AZ1855" s="518" t="n">
        <v>0</v>
      </c>
      <c r="BA1855" s="518" t="n">
        <v>0</v>
      </c>
      <c r="BB1855" s="518" t="n">
        <v>0</v>
      </c>
      <c r="BC1855" s="518" t="n">
        <v>0</v>
      </c>
      <c r="BD1855" s="518" t="n">
        <v>0</v>
      </c>
      <c r="BE1855" s="518" t="n">
        <v>0</v>
      </c>
      <c r="BF1855" s="518" t="n">
        <v>0</v>
      </c>
      <c r="BG1855" s="518" t="n">
        <v>0</v>
      </c>
      <c r="BH1855" s="518" t="n">
        <v>0</v>
      </c>
      <c r="BI1855" s="518" t="n">
        <v>0</v>
      </c>
      <c r="BJ1855" s="518"/>
      <c r="BK1855" s="518"/>
      <c r="BL1855" s="518" t="n">
        <v>0</v>
      </c>
      <c r="BM1855" s="518"/>
      <c r="BN1855" s="518"/>
      <c r="BO1855" s="518"/>
      <c r="BP1855" s="518"/>
      <c r="BQ1855" s="518"/>
      <c r="BR1855" s="518"/>
      <c r="BS1855" s="518"/>
      <c r="BT1855" s="518"/>
      <c r="BU1855" s="518"/>
      <c r="BV1855" s="518" t="n">
        <v>0</v>
      </c>
      <c r="BW1855" s="518" t="n">
        <v>0</v>
      </c>
      <c r="BX1855" s="518" t="n">
        <v>0</v>
      </c>
      <c r="BY1855" s="518" t="n">
        <v>0</v>
      </c>
      <c r="BZ1855" s="518" t="n">
        <v>0</v>
      </c>
      <c r="CA1855" s="518" t="n">
        <v>0</v>
      </c>
      <c r="CB1855" s="518" t="n">
        <v>0</v>
      </c>
      <c r="CC1855" s="518" t="n">
        <v>0</v>
      </c>
      <c r="CD1855" s="518" t="n">
        <v>0</v>
      </c>
      <c r="CE1855" s="518" t="n">
        <v>0</v>
      </c>
      <c r="CF1855" s="518" t="n">
        <v>0</v>
      </c>
      <c r="CG1855" s="518" t="n">
        <v>0</v>
      </c>
      <c r="CH1855" s="518"/>
      <c r="CI1855" s="716"/>
      <c r="CL1855" s="48" t="n">
        <v>0</v>
      </c>
      <c r="CM1855" s="48" t="n">
        <f aca="false">CL1855-V1855</f>
        <v>0</v>
      </c>
      <c r="CN1855" s="702" t="n">
        <f aca="false">SUM(CO1855:DR1855)</f>
        <v>0</v>
      </c>
      <c r="CO1855" s="703" t="n">
        <v>0</v>
      </c>
      <c r="CP1855" s="703"/>
      <c r="CQ1855" s="703" t="n">
        <v>0</v>
      </c>
      <c r="CR1855" s="703"/>
      <c r="CS1855" s="703" t="n">
        <v>0</v>
      </c>
      <c r="CT1855" s="703" t="n">
        <v>0</v>
      </c>
      <c r="CU1855" s="703"/>
      <c r="CV1855" s="703"/>
      <c r="CW1855" s="703"/>
      <c r="CX1855" s="703" t="n">
        <v>0</v>
      </c>
      <c r="CY1855" s="703" t="n">
        <v>0</v>
      </c>
      <c r="CZ1855" s="703" t="n">
        <v>0</v>
      </c>
      <c r="DA1855" s="703"/>
      <c r="DB1855" s="703"/>
      <c r="DC1855" s="703"/>
      <c r="DD1855" s="703"/>
      <c r="DE1855" s="703" t="n">
        <v>0</v>
      </c>
      <c r="DF1855" s="703"/>
      <c r="DG1855" s="703" t="n">
        <v>0</v>
      </c>
      <c r="DH1855" s="703" t="n">
        <v>0</v>
      </c>
      <c r="DI1855" s="703" t="n">
        <v>0</v>
      </c>
      <c r="DJ1855" s="703" t="n">
        <v>0</v>
      </c>
      <c r="DK1855" s="703" t="n">
        <v>0</v>
      </c>
      <c r="DL1855" s="703" t="n">
        <v>0</v>
      </c>
      <c r="DM1855" s="703"/>
      <c r="DN1855" s="703"/>
      <c r="DO1855" s="703"/>
      <c r="DP1855" s="703"/>
      <c r="DQ1855" s="703"/>
      <c r="DR1855" s="703"/>
      <c r="DS1855" s="704" t="n">
        <f aca="false">CN1855-V1855</f>
        <v>0</v>
      </c>
      <c r="DT1855" s="553"/>
      <c r="DU1855" s="48"/>
    </row>
    <row r="1856" s="388" customFormat="true" ht="15" hidden="false" customHeight="true" outlineLevel="0" collapsed="false">
      <c r="A1856" s="729"/>
      <c r="B1856" s="730" t="s">
        <v>792</v>
      </c>
      <c r="C1856" s="730"/>
      <c r="D1856" s="730"/>
      <c r="E1856" s="730"/>
      <c r="F1856" s="730"/>
      <c r="G1856" s="730"/>
      <c r="H1856" s="730"/>
      <c r="I1856" s="730"/>
      <c r="J1856" s="731"/>
      <c r="K1856" s="732"/>
      <c r="L1856" s="731"/>
      <c r="M1856" s="730"/>
      <c r="N1856" s="730"/>
      <c r="O1856" s="730"/>
      <c r="P1856" s="730"/>
      <c r="Q1856" s="730"/>
      <c r="R1856" s="730"/>
      <c r="S1856" s="730"/>
      <c r="T1856" s="730"/>
      <c r="U1856" s="730"/>
      <c r="V1856" s="730" t="n">
        <f aca="false">SUM(V10:V1855)</f>
        <v>1327</v>
      </c>
      <c r="W1856" s="730" t="n">
        <f aca="false">SUM(W10:W1855)</f>
        <v>5</v>
      </c>
      <c r="X1856" s="730" t="n">
        <f aca="false">SUM(X10:X1855)</f>
        <v>3</v>
      </c>
      <c r="Y1856" s="730" t="n">
        <f aca="false">SUM(Y10:Y1855)</f>
        <v>76</v>
      </c>
      <c r="Z1856" s="730" t="n">
        <f aca="false">SUM(Z10:Z1855)</f>
        <v>16</v>
      </c>
      <c r="AA1856" s="730" t="n">
        <f aca="false">SUM(AA10:AA1855)</f>
        <v>43</v>
      </c>
      <c r="AB1856" s="730" t="n">
        <f aca="false">SUM(AB10:AB1855)</f>
        <v>3</v>
      </c>
      <c r="AC1856" s="730" t="n">
        <f aca="false">SUM(AC10:AC1855)</f>
        <v>8</v>
      </c>
      <c r="AD1856" s="730" t="n">
        <f aca="false">SUM(AD10:AD1855)</f>
        <v>56</v>
      </c>
      <c r="AE1856" s="730" t="n">
        <f aca="false">SUM(AE10:AE1855)</f>
        <v>51</v>
      </c>
      <c r="AF1856" s="730" t="n">
        <f aca="false">SUM(AF10:AF1855)</f>
        <v>48</v>
      </c>
      <c r="AG1856" s="730" t="n">
        <f aca="false">SUM(AG10:AG1855)</f>
        <v>35</v>
      </c>
      <c r="AH1856" s="730" t="n">
        <f aca="false">SUM(AH10:AH1855)</f>
        <v>28</v>
      </c>
      <c r="AI1856" s="730" t="n">
        <f aca="false">SUM(AI10:AI1855)</f>
        <v>1</v>
      </c>
      <c r="AJ1856" s="730" t="n">
        <f aca="false">SUM(AJ10:AJ1855)</f>
        <v>6</v>
      </c>
      <c r="AK1856" s="730" t="n">
        <f aca="false">SUM(AK10:AK1855)</f>
        <v>20</v>
      </c>
      <c r="AL1856" s="730" t="n">
        <f aca="false">SUM(AL10:AL1855)</f>
        <v>12</v>
      </c>
      <c r="AM1856" s="730" t="n">
        <f aca="false">SUM(AM10:AM1855)</f>
        <v>13</v>
      </c>
      <c r="AN1856" s="730" t="n">
        <f aca="false">SUM(AN10:AN1855)</f>
        <v>28</v>
      </c>
      <c r="AO1856" s="730" t="n">
        <f aca="false">SUM(AO10:AO1855)</f>
        <v>10</v>
      </c>
      <c r="AP1856" s="730" t="n">
        <f aca="false">SUM(AP10:AP1855)</f>
        <v>9</v>
      </c>
      <c r="AQ1856" s="730" t="n">
        <f aca="false">SUM(AQ10:AQ1855)</f>
        <v>14</v>
      </c>
      <c r="AR1856" s="730" t="n">
        <f aca="false">SUM(AR10:AR1855)</f>
        <v>6</v>
      </c>
      <c r="AS1856" s="730" t="n">
        <f aca="false">SUM(AS10:AS1855)</f>
        <v>11</v>
      </c>
      <c r="AT1856" s="730" t="n">
        <f aca="false">SUM(AT10:AT1855)</f>
        <v>73</v>
      </c>
      <c r="AU1856" s="730" t="n">
        <f aca="false">SUM(AU10:AU1855)</f>
        <v>37</v>
      </c>
      <c r="AV1856" s="730" t="n">
        <f aca="false">SUM(AV10:AV1855)</f>
        <v>4</v>
      </c>
      <c r="AW1856" s="730" t="n">
        <f aca="false">SUM(AW10:AW1855)</f>
        <v>55</v>
      </c>
      <c r="AX1856" s="730" t="n">
        <f aca="false">SUM(AX10:AX1855)</f>
        <v>1</v>
      </c>
      <c r="AY1856" s="730" t="n">
        <f aca="false">SUM(AY10:AY1855)</f>
        <v>18</v>
      </c>
      <c r="AZ1856" s="730" t="n">
        <f aca="false">SUM(AZ10:AZ1855)</f>
        <v>1</v>
      </c>
      <c r="BA1856" s="730" t="n">
        <f aca="false">SUM(BA10:BA1855)</f>
        <v>29</v>
      </c>
      <c r="BB1856" s="730" t="n">
        <f aca="false">SUM(BB10:BB1855)</f>
        <v>7</v>
      </c>
      <c r="BC1856" s="730" t="n">
        <f aca="false">SUM(BC10:BC1855)</f>
        <v>3</v>
      </c>
      <c r="BD1856" s="730" t="n">
        <f aca="false">SUM(BD10:BD1855)</f>
        <v>24</v>
      </c>
      <c r="BE1856" s="730" t="n">
        <f aca="false">SUM(BE10:BE1855)</f>
        <v>18</v>
      </c>
      <c r="BF1856" s="730" t="n">
        <f aca="false">SUM(BF10:BF1855)</f>
        <v>50</v>
      </c>
      <c r="BG1856" s="730" t="n">
        <f aca="false">SUM(BG10:BG1855)</f>
        <v>34</v>
      </c>
      <c r="BH1856" s="730" t="n">
        <f aca="false">SUM(BH10:BH1855)</f>
        <v>24</v>
      </c>
      <c r="BI1856" s="730" t="n">
        <f aca="false">SUM(BI10:BI1855)</f>
        <v>23</v>
      </c>
      <c r="BJ1856" s="730" t="n">
        <f aca="false">SUM(BJ10:BJ1855)</f>
        <v>4</v>
      </c>
      <c r="BK1856" s="730" t="n">
        <f aca="false">SUM(BK10:BK1855)</f>
        <v>10</v>
      </c>
      <c r="BL1856" s="730" t="n">
        <f aca="false">SUM(BL10:BL1855)</f>
        <v>24</v>
      </c>
      <c r="BM1856" s="730" t="n">
        <f aca="false">SUM(BM10:BM1855)</f>
        <v>3</v>
      </c>
      <c r="BN1856" s="730" t="n">
        <f aca="false">SUM(BN10:BN1855)</f>
        <v>25</v>
      </c>
      <c r="BO1856" s="730" t="n">
        <f aca="false">SUM(BO10:BO1855)</f>
        <v>5</v>
      </c>
      <c r="BP1856" s="730" t="n">
        <f aca="false">SUM(BP10:BP1855)</f>
        <v>8</v>
      </c>
      <c r="BQ1856" s="730" t="n">
        <f aca="false">SUM(BQ10:BQ1855)</f>
        <v>14</v>
      </c>
      <c r="BR1856" s="730" t="n">
        <f aca="false">SUM(BR10:BR1855)</f>
        <v>2</v>
      </c>
      <c r="BS1856" s="730" t="n">
        <f aca="false">SUM(BS10:BS1855)</f>
        <v>2</v>
      </c>
      <c r="BT1856" s="730" t="n">
        <f aca="false">SUM(BT10:BT1855)</f>
        <v>28</v>
      </c>
      <c r="BU1856" s="730" t="n">
        <f aca="false">SUM(BU10:BU1855)</f>
        <v>0</v>
      </c>
      <c r="BV1856" s="730" t="n">
        <f aca="false">SUM(BV10:BV1855)</f>
        <v>49</v>
      </c>
      <c r="BW1856" s="730" t="n">
        <f aca="false">SUM(BW10:BW1855)</f>
        <v>42</v>
      </c>
      <c r="BX1856" s="730" t="n">
        <f aca="false">SUM(BX10:BX1855)</f>
        <v>42</v>
      </c>
      <c r="BY1856" s="730" t="n">
        <f aca="false">SUM(BY10:BY1855)</f>
        <v>36</v>
      </c>
      <c r="BZ1856" s="730" t="n">
        <f aca="false">SUM(BZ10:BZ1855)</f>
        <v>9</v>
      </c>
      <c r="CA1856" s="730" t="n">
        <f aca="false">SUM(CA10:CA1855)</f>
        <v>45</v>
      </c>
      <c r="CB1856" s="730" t="n">
        <f aca="false">SUM(CB10:CB1855)</f>
        <v>10</v>
      </c>
      <c r="CC1856" s="730" t="n">
        <f aca="false">SUM(CC10:CC1855)</f>
        <v>11</v>
      </c>
      <c r="CD1856" s="730" t="n">
        <f aca="false">SUM(CD10:CD1855)</f>
        <v>4</v>
      </c>
      <c r="CE1856" s="730" t="n">
        <f aca="false">SUM(CE10:CE1855)</f>
        <v>27</v>
      </c>
      <c r="CF1856" s="730" t="n">
        <f aca="false">SUM(CF10:CF1855)</f>
        <v>17</v>
      </c>
      <c r="CG1856" s="730" t="n">
        <f aca="false">SUM(CG10:CG1855)</f>
        <v>7</v>
      </c>
      <c r="CH1856" s="730" t="n">
        <f aca="false">SUM(CH10:CH1855)</f>
        <v>0</v>
      </c>
      <c r="CI1856" s="730" t="n">
        <f aca="false">SUM(CI10:CI1855)</f>
        <v>0</v>
      </c>
      <c r="CK1856" s="733" t="n">
        <f aca="false">SUM(CK9:CK1854)</f>
        <v>0</v>
      </c>
      <c r="CL1856" s="388" t="n">
        <f aca="false">SUM(CL10:CL1855)</f>
        <v>1276</v>
      </c>
      <c r="CM1856" s="388" t="n">
        <f aca="false">SUM(CM10:CM1855)</f>
        <v>-51</v>
      </c>
      <c r="CN1856" s="702" t="n">
        <f aca="false">SUM(CN10:CN1855)</f>
        <v>1407</v>
      </c>
      <c r="CO1856" s="702" t="n">
        <f aca="false">SUM(CO10:CO1855)</f>
        <v>8</v>
      </c>
      <c r="CP1856" s="702" t="n">
        <f aca="false">SUM(CP10:CP1855)</f>
        <v>4</v>
      </c>
      <c r="CQ1856" s="702" t="n">
        <f aca="false">SUM(CQ10:CQ1855)</f>
        <v>72</v>
      </c>
      <c r="CR1856" s="702" t="n">
        <f aca="false">SUM(CR10:CR1855)</f>
        <v>16</v>
      </c>
      <c r="CS1856" s="702" t="n">
        <f aca="false">SUM(CS10:CS1855)</f>
        <v>43</v>
      </c>
      <c r="CT1856" s="702" t="n">
        <f aca="false">SUM(CT10:CT1855)</f>
        <v>3</v>
      </c>
      <c r="CU1856" s="702" t="n">
        <f aca="false">SUM(CU10:CU1855)</f>
        <v>8</v>
      </c>
      <c r="CV1856" s="702" t="n">
        <f aca="false">SUM(CV10:CV1855)</f>
        <v>7</v>
      </c>
      <c r="CW1856" s="702" t="n">
        <f aca="false">SUM(CW10:CW1855)</f>
        <v>1</v>
      </c>
      <c r="CX1856" s="702" t="n">
        <f aca="false">SUM(CX10:CX1855)</f>
        <v>48</v>
      </c>
      <c r="CY1856" s="702" t="n">
        <f aca="false">SUM(CY10:CY1855)</f>
        <v>111</v>
      </c>
      <c r="CZ1856" s="702" t="n">
        <f aca="false">SUM(CZ10:CZ1855)</f>
        <v>12</v>
      </c>
      <c r="DA1856" s="702" t="n">
        <f aca="false">SUM(DA10:DA1855)</f>
        <v>10</v>
      </c>
      <c r="DB1856" s="702" t="n">
        <f aca="false">SUM(DB10:DB1855)</f>
        <v>29</v>
      </c>
      <c r="DC1856" s="702" t="n">
        <f aca="false">SUM(DC10:DC1855)</f>
        <v>7</v>
      </c>
      <c r="DD1856" s="702" t="n">
        <f aca="false">SUM(DD10:DD1855)</f>
        <v>33</v>
      </c>
      <c r="DE1856" s="702" t="n">
        <f aca="false">SUM(DE10:DE1855)</f>
        <v>180</v>
      </c>
      <c r="DF1856" s="702" t="n">
        <f aca="false">SUM(DF10:DF1855)</f>
        <v>10</v>
      </c>
      <c r="DG1856" s="702" t="n">
        <f aca="false">SUM(DG10:DG1855)</f>
        <v>46</v>
      </c>
      <c r="DH1856" s="702" t="n">
        <f aca="false">SUM(DH10:DH1855)</f>
        <v>240</v>
      </c>
      <c r="DI1856" s="702" t="n">
        <f aca="false">SUM(DI10:DI1855)</f>
        <v>105</v>
      </c>
      <c r="DJ1856" s="702" t="n">
        <f aca="false">SUM(DJ10:DJ1855)</f>
        <v>148</v>
      </c>
      <c r="DK1856" s="702" t="n">
        <f aca="false">SUM(DK10:DK1855)</f>
        <v>105</v>
      </c>
      <c r="DL1856" s="702" t="n">
        <f aca="false">SUM(DL10:DL1855)</f>
        <v>2</v>
      </c>
      <c r="DM1856" s="702" t="n">
        <f aca="false">SUM(DM10:DM1855)</f>
        <v>100</v>
      </c>
      <c r="DN1856" s="702" t="n">
        <f aca="false">SUM(DN10:DN1855)</f>
        <v>12</v>
      </c>
      <c r="DO1856" s="702" t="n">
        <f aca="false">SUM(DO10:DO1855)</f>
        <v>0</v>
      </c>
      <c r="DP1856" s="702" t="n">
        <f aca="false">SUM(DP10:DP1855)</f>
        <v>2</v>
      </c>
      <c r="DQ1856" s="702" t="n">
        <f aca="false">SUM(DQ10:DQ1855)</f>
        <v>46</v>
      </c>
      <c r="DR1856" s="702" t="n">
        <f aca="false">SUM(DR10:DR1855)</f>
        <v>0</v>
      </c>
      <c r="DS1856" s="734" t="n">
        <f aca="false">SUM(DS10:DS1855)</f>
        <v>81</v>
      </c>
    </row>
    <row r="1857" s="293" customFormat="true" ht="15" hidden="false" customHeight="true" outlineLevel="0" collapsed="false">
      <c r="A1857" s="735"/>
      <c r="B1857" s="736" t="s">
        <v>220</v>
      </c>
      <c r="C1857" s="736"/>
      <c r="D1857" s="736"/>
      <c r="E1857" s="737"/>
      <c r="F1857" s="736"/>
      <c r="G1857" s="736"/>
      <c r="H1857" s="736"/>
      <c r="I1857" s="736"/>
      <c r="J1857" s="738"/>
      <c r="K1857" s="736"/>
      <c r="L1857" s="738"/>
      <c r="M1857" s="736"/>
      <c r="N1857" s="736"/>
      <c r="O1857" s="736"/>
      <c r="P1857" s="736"/>
      <c r="Q1857" s="736"/>
      <c r="R1857" s="736"/>
      <c r="S1857" s="736"/>
      <c r="T1857" s="736"/>
      <c r="U1857" s="736"/>
      <c r="V1857" s="736" t="n">
        <f aca="false">SUM(W1857:CI1857)</f>
        <v>4.82793069576551</v>
      </c>
      <c r="W1857" s="736" t="n">
        <f aca="false">SUMPRODUCT(W9:W1856,$Q$9:$Q$1856)</f>
        <v>0.01417572</v>
      </c>
      <c r="X1857" s="736" t="n">
        <f aca="false">SUMPRODUCT(X9:X1856,$Q$9:$Q$1856)</f>
        <v>0.001625589</v>
      </c>
      <c r="Y1857" s="736" t="n">
        <f aca="false">SUMPRODUCT(Y9:Y1856,$Q$9:$Q$1856)</f>
        <v>0.334536163347068</v>
      </c>
      <c r="Z1857" s="736" t="n">
        <f aca="false">SUMPRODUCT(Z9:Z1856,$Q$9:$Q$1856)</f>
        <v>0.05200766</v>
      </c>
      <c r="AA1857" s="736" t="n">
        <f aca="false">SUMPRODUCT(AA9:AA1856,$Q$9:$Q$1856)</f>
        <v>0.231192642920852</v>
      </c>
      <c r="AB1857" s="736" t="n">
        <f aca="false">SUMPRODUCT(AB9:AB1856,$Q$9:$Q$1856)</f>
        <v>0.021904358</v>
      </c>
      <c r="AC1857" s="736" t="n">
        <f aca="false">SUMPRODUCT(AC9:AC1856,$Q$9:$Q$1856)</f>
        <v>0.024308874</v>
      </c>
      <c r="AD1857" s="736" t="n">
        <f aca="false">SUMPRODUCT(AD9:AD1856,$Q$9:$Q$1856)</f>
        <v>0.393354593901005</v>
      </c>
      <c r="AE1857" s="736" t="n">
        <f aca="false">SUMPRODUCT(AE9:AE1856,$Q$9:$Q$1856)</f>
        <v>0.37594765</v>
      </c>
      <c r="AF1857" s="736" t="n">
        <f aca="false">SUMPRODUCT(AF9:AF1856,$Q$9:$Q$1856)</f>
        <v>0.187639803</v>
      </c>
      <c r="AG1857" s="736" t="n">
        <f aca="false">SUMPRODUCT(AG9:AG1856,$Q$9:$Q$1856)</f>
        <v>0.177572786</v>
      </c>
      <c r="AH1857" s="736" t="n">
        <f aca="false">SUMPRODUCT(AH9:AH1856,$Q$9:$Q$1856)</f>
        <v>0.083602936</v>
      </c>
      <c r="AI1857" s="736" t="n">
        <f aca="false">SUMPRODUCT(AI9:AI1856,$Q$9:$Q$1856)</f>
        <v>0.001161</v>
      </c>
      <c r="AJ1857" s="736" t="n">
        <f aca="false">SUMPRODUCT(AJ9:AJ1856,$Q$9:$Q$1856)</f>
        <v>0.06778</v>
      </c>
      <c r="AK1857" s="736" t="n">
        <f aca="false">SUMPRODUCT(AK9:AK1856,$Q$9:$Q$1856)</f>
        <v>0.089754197</v>
      </c>
      <c r="AL1857" s="736" t="n">
        <f aca="false">SUMPRODUCT(AL9:AL1856,$Q$9:$Q$1856)</f>
        <v>0.024670718</v>
      </c>
      <c r="AM1857" s="736" t="n">
        <f aca="false">SUMPRODUCT(AM9:AM1856,$Q$9:$Q$1856)</f>
        <v>0.055853522</v>
      </c>
      <c r="AN1857" s="736" t="n">
        <f aca="false">SUMPRODUCT(AN9:AN1856,$Q$9:$Q$1856)</f>
        <v>0.0775622586666667</v>
      </c>
      <c r="AO1857" s="736" t="n">
        <f aca="false">SUMPRODUCT(AO9:AO1856,$Q$9:$Q$1856)</f>
        <v>0.050932038</v>
      </c>
      <c r="AP1857" s="736" t="n">
        <f aca="false">SUMPRODUCT(AP9:AP1856,$Q$9:$Q$1856)</f>
        <v>0.013452441</v>
      </c>
      <c r="AQ1857" s="736" t="n">
        <f aca="false">SUMPRODUCT(AQ9:AQ1856,$Q$9:$Q$1856)</f>
        <v>0.068513066</v>
      </c>
      <c r="AR1857" s="736" t="n">
        <f aca="false">SUMPRODUCT(AR9:AR1856,$Q$9:$Q$1856)</f>
        <v>0.004370262</v>
      </c>
      <c r="AS1857" s="736" t="n">
        <f aca="false">SUMPRODUCT(AS9:AS1856,$Q$9:$Q$1856)</f>
        <v>0.025819813</v>
      </c>
      <c r="AT1857" s="736" t="n">
        <f aca="false">SUMPRODUCT(AT9:AT1856,$Q$9:$Q$1856)</f>
        <v>0.189279777982203</v>
      </c>
      <c r="AU1857" s="736" t="n">
        <f aca="false">SUMPRODUCT(AU9:AU1856,$Q$9:$Q$1856)</f>
        <v>0.154040796</v>
      </c>
      <c r="AV1857" s="736" t="n">
        <f aca="false">SUMPRODUCT(AV9:AV1856,$Q$9:$Q$1856)</f>
        <v>0.005257355</v>
      </c>
      <c r="AW1857" s="736" t="n">
        <f aca="false">SUMPRODUCT(AW9:AW1856,$Q$9:$Q$1856)</f>
        <v>0.21476850294609</v>
      </c>
      <c r="AX1857" s="736" t="n">
        <f aca="false">SUMPRODUCT(AX9:AX1856,$Q$9:$Q$1856)</f>
        <v>0.002007036</v>
      </c>
      <c r="AY1857" s="736" t="n">
        <f aca="false">SUMPRODUCT(AY9:AY1856,$Q$9:$Q$1856)</f>
        <v>0.012968418</v>
      </c>
      <c r="AZ1857" s="736" t="n">
        <f aca="false">SUMPRODUCT(AZ9:AZ1856,$Q$9:$Q$1856)</f>
        <v>0.00152424</v>
      </c>
      <c r="BA1857" s="736" t="n">
        <f aca="false">SUMPRODUCT(BA9:BA1856,$Q$9:$Q$1856)</f>
        <v>0.113878555</v>
      </c>
      <c r="BB1857" s="736" t="n">
        <f aca="false">SUMPRODUCT(BB9:BB1856,$Q$9:$Q$1856)</f>
        <v>0.042288758</v>
      </c>
      <c r="BC1857" s="736" t="n">
        <f aca="false">SUMPRODUCT(BC9:BC1856,$Q$9:$Q$1856)</f>
        <v>0.069613968</v>
      </c>
      <c r="BD1857" s="736" t="n">
        <f aca="false">SUMPRODUCT(BD9:BD1856,$Q$9:$Q$1856)</f>
        <v>0.046180188</v>
      </c>
      <c r="BE1857" s="736" t="n">
        <f aca="false">SUMPRODUCT(BE9:BE1856,$Q$9:$Q$1856)</f>
        <v>0.052629495</v>
      </c>
      <c r="BF1857" s="736" t="n">
        <f aca="false">SUMPRODUCT(BF9:BF1856,$Q$9:$Q$1856)</f>
        <v>0.165608452</v>
      </c>
      <c r="BG1857" s="736" t="n">
        <f aca="false">SUMPRODUCT(BG9:BG1856,$Q$9:$Q$1856)</f>
        <v>0.052640806</v>
      </c>
      <c r="BH1857" s="736" t="n">
        <f aca="false">SUMPRODUCT(BH9:BH1856,$Q$9:$Q$1856)</f>
        <v>0.035433317</v>
      </c>
      <c r="BI1857" s="736" t="n">
        <f aca="false">SUMPRODUCT(BI9:BI1856,$Q$9:$Q$1856)</f>
        <v>0.06213825</v>
      </c>
      <c r="BJ1857" s="736" t="n">
        <f aca="false">SUMPRODUCT(BJ9:BJ1856,$Q$9:$Q$1856)</f>
        <v>0.055456008</v>
      </c>
      <c r="BK1857" s="736" t="n">
        <f aca="false">SUMPRODUCT(BK9:BK1856,$Q$9:$Q$1856)</f>
        <v>0.01563495</v>
      </c>
      <c r="BL1857" s="736" t="n">
        <f aca="false">SUMPRODUCT(BL9:BL1856,$Q$9:$Q$1856)</f>
        <v>0.056532787</v>
      </c>
      <c r="BM1857" s="736" t="n">
        <f aca="false">SUMPRODUCT(BM9:BM1856,$Q$9:$Q$1856)</f>
        <v>0.014392609</v>
      </c>
      <c r="BN1857" s="736" t="n">
        <f aca="false">SUMPRODUCT(BN9:BN1856,$Q$9:$Q$1856)</f>
        <v>0.064746822</v>
      </c>
      <c r="BO1857" s="736" t="n">
        <f aca="false">SUMPRODUCT(BO9:BO1856,$Q$9:$Q$1856)</f>
        <v>0.021105255</v>
      </c>
      <c r="BP1857" s="736" t="n">
        <f aca="false">SUMPRODUCT(BP9:BP1856,$Q$9:$Q$1856)</f>
        <v>0.017790561</v>
      </c>
      <c r="BQ1857" s="736" t="n">
        <f aca="false">SUMPRODUCT(BQ9:BQ1856,$Q$9:$Q$1856)</f>
        <v>0.026832258</v>
      </c>
      <c r="BR1857" s="736" t="n">
        <f aca="false">SUMPRODUCT(BR9:BR1856,$Q$9:$Q$1856)</f>
        <v>0.015293214</v>
      </c>
      <c r="BS1857" s="736" t="n">
        <f aca="false">SUMPRODUCT(BS9:BS1856,$Q$9:$Q$1856)</f>
        <v>0.013406434</v>
      </c>
      <c r="BT1857" s="736" t="n">
        <f aca="false">SUMPRODUCT(BT9:BT1856,$Q$9:$Q$1856)</f>
        <v>0.084546678</v>
      </c>
      <c r="BU1857" s="736" t="n">
        <f aca="false">SUMPRODUCT(BU9:BU1856,$Q$9:$Q$1856)</f>
        <v>0</v>
      </c>
      <c r="BV1857" s="736" t="n">
        <f aca="false">SUMPRODUCT(BV9:BV1856,$Q$9:$Q$1856)</f>
        <v>0.127529500838562</v>
      </c>
      <c r="BW1857" s="736" t="n">
        <f aca="false">SUMPRODUCT(BW9:BW1856,$Q$9:$Q$1856)</f>
        <v>0.0795687098211243</v>
      </c>
      <c r="BX1857" s="736" t="n">
        <f aca="false">SUMPRODUCT(BX9:BX1856,$Q$9:$Q$1856)</f>
        <v>0.145605414</v>
      </c>
      <c r="BY1857" s="736" t="n">
        <f aca="false">SUMPRODUCT(BY9:BY1856,$Q$9:$Q$1856)</f>
        <v>0.067312187</v>
      </c>
      <c r="BZ1857" s="736" t="n">
        <f aca="false">SUMPRODUCT(BZ9:BZ1856,$Q$9:$Q$1856)</f>
        <v>0.012739831</v>
      </c>
      <c r="CA1857" s="736" t="n">
        <f aca="false">SUMPRODUCT(CA9:CA1856,$Q$9:$Q$1856)</f>
        <v>0.090125559</v>
      </c>
      <c r="CB1857" s="736" t="n">
        <f aca="false">SUMPRODUCT(CB9:CB1856,$Q$9:$Q$1856)</f>
        <v>0.026840625</v>
      </c>
      <c r="CC1857" s="736" t="n">
        <f aca="false">SUMPRODUCT(CC9:CC1856,$Q$9:$Q$1856)</f>
        <v>0.022594477</v>
      </c>
      <c r="CD1857" s="736" t="n">
        <f aca="false">SUMPRODUCT(CD9:CD1856,$Q$9:$Q$1856)</f>
        <v>0.05530014</v>
      </c>
      <c r="CE1857" s="736" t="n">
        <f aca="false">SUMPRODUCT(CE9:CE1856,$Q$9:$Q$1856)</f>
        <v>0.121858108</v>
      </c>
      <c r="CF1857" s="736" t="n">
        <f aca="false">SUMPRODUCT(CF9:CF1856,$Q$9:$Q$1856)</f>
        <v>0.074284083</v>
      </c>
      <c r="CG1857" s="736" t="n">
        <f aca="false">SUMPRODUCT(CG9:CG1856,$Q$9:$Q$1856)</f>
        <v>0.0204384783419364</v>
      </c>
      <c r="CH1857" s="736" t="n">
        <f aca="false">SUMPRODUCT(CH9:CH1856,$Q$9:$Q$1856)</f>
        <v>0</v>
      </c>
      <c r="CI1857" s="736" t="n">
        <f aca="false">SUMPRODUCT(CI9:CI1856,$Q$9:$Q$1856)</f>
        <v>0</v>
      </c>
      <c r="CJ1857" s="388"/>
      <c r="CK1857" s="733"/>
      <c r="CL1857" s="388"/>
      <c r="CM1857" s="388"/>
      <c r="DU1857" s="388"/>
    </row>
    <row r="1858" s="84" customFormat="true" ht="14.25" hidden="false" customHeight="false" outlineLevel="0" collapsed="false">
      <c r="A1858" s="739"/>
      <c r="B1858" s="740" t="s">
        <v>222</v>
      </c>
      <c r="C1858" s="740"/>
      <c r="D1858" s="740"/>
      <c r="E1858" s="740"/>
      <c r="F1858" s="740"/>
      <c r="G1858" s="740"/>
      <c r="H1858" s="740"/>
      <c r="I1858" s="740"/>
      <c r="J1858" s="741"/>
      <c r="K1858" s="740"/>
      <c r="L1858" s="741"/>
      <c r="M1858" s="740"/>
      <c r="N1858" s="740"/>
      <c r="O1858" s="740"/>
      <c r="P1858" s="740"/>
      <c r="Q1858" s="740"/>
      <c r="R1858" s="740"/>
      <c r="S1858" s="740"/>
      <c r="T1858" s="740"/>
      <c r="U1858" s="740"/>
      <c r="V1858" s="742" t="n">
        <f aca="false">SUM(W1858:CI1858)</f>
        <v>348.48</v>
      </c>
      <c r="W1858" s="740" t="n">
        <f aca="false">SUMPRODUCT(W9:W1856,$R$9:$R$1856)</f>
        <v>28.61</v>
      </c>
      <c r="X1858" s="740" t="n">
        <f aca="false">SUMPRODUCT(X9:X1856,$R$9:$R$1856)</f>
        <v>3.27</v>
      </c>
      <c r="Y1858" s="740" t="n">
        <f aca="false">SUMPRODUCT(Y9:Y1856,$R$9:$R$1856)</f>
        <v>52.98</v>
      </c>
      <c r="Z1858" s="740" t="n">
        <f aca="false">SUMPRODUCT(Z9:Z1856,$R$9:$R$1856)</f>
        <v>0</v>
      </c>
      <c r="AA1858" s="740" t="n">
        <f aca="false">SUMPRODUCT(AA9:AA1856,$R$9:$R$1856)</f>
        <v>0</v>
      </c>
      <c r="AB1858" s="740" t="n">
        <f aca="false">SUMPRODUCT(AB9:AB1856,$R$9:$R$1856)</f>
        <v>32.32</v>
      </c>
      <c r="AC1858" s="740" t="n">
        <f aca="false">SUMPRODUCT(AC9:AC1856,$R$9:$R$1856)</f>
        <v>0</v>
      </c>
      <c r="AD1858" s="740" t="n">
        <f aca="false">SUMPRODUCT(AD9:AD1856,$R$9:$R$1856)</f>
        <v>17.62</v>
      </c>
      <c r="AE1858" s="740" t="n">
        <f aca="false">SUMPRODUCT(AE9:AE1856,$R$9:$R$1856)</f>
        <v>213.68</v>
      </c>
      <c r="AF1858" s="740" t="n">
        <f aca="false">SUMPRODUCT(AF9:AF1856,$R$9:$R$1856)</f>
        <v>0</v>
      </c>
      <c r="AG1858" s="740" t="n">
        <f aca="false">SUMPRODUCT(AG9:AG1856,$R$9:$R$1856)</f>
        <v>0</v>
      </c>
      <c r="AH1858" s="740" t="n">
        <f aca="false">SUMPRODUCT(AH9:AH1856,$R$9:$R$1856)</f>
        <v>0</v>
      </c>
      <c r="AI1858" s="740" t="n">
        <f aca="false">SUMPRODUCT(AI9:AI1856,$R$9:$R$1856)</f>
        <v>0</v>
      </c>
      <c r="AJ1858" s="740" t="n">
        <f aca="false">SUMPRODUCT(AJ9:AJ1856,$R$9:$R$1856)</f>
        <v>0</v>
      </c>
      <c r="AK1858" s="740" t="n">
        <f aca="false">SUMPRODUCT(AK9:AK1856,$R$9:$R$1856)</f>
        <v>0</v>
      </c>
      <c r="AL1858" s="740" t="n">
        <f aca="false">SUMPRODUCT(AL9:AL1856,$R$9:$R$1856)</f>
        <v>0</v>
      </c>
      <c r="AM1858" s="740" t="n">
        <f aca="false">SUMPRODUCT(AM9:AM1856,$R$9:$R$1856)</f>
        <v>0</v>
      </c>
      <c r="AN1858" s="740" t="n">
        <f aca="false">SUMPRODUCT(AN9:AN1856,$R$9:$R$1856)</f>
        <v>0</v>
      </c>
      <c r="AO1858" s="740" t="n">
        <f aca="false">SUMPRODUCT(AO9:AO1856,$R$9:$R$1856)</f>
        <v>0</v>
      </c>
      <c r="AP1858" s="740" t="n">
        <f aca="false">SUMPRODUCT(AP9:AP1856,$R$9:$R$1856)</f>
        <v>0</v>
      </c>
      <c r="AQ1858" s="740" t="n">
        <f aca="false">SUMPRODUCT(AQ9:AQ1856,$R$9:$R$1856)</f>
        <v>0</v>
      </c>
      <c r="AR1858" s="740" t="n">
        <f aca="false">SUMPRODUCT(AR9:AR1856,$R$9:$R$1856)</f>
        <v>0</v>
      </c>
      <c r="AS1858" s="740" t="n">
        <f aca="false">SUMPRODUCT(AS9:AS1856,$R$9:$R$1856)</f>
        <v>0</v>
      </c>
      <c r="AT1858" s="740" t="n">
        <f aca="false">SUMPRODUCT(AT9:AT1856,$R$9:$R$1856)</f>
        <v>0</v>
      </c>
      <c r="AU1858" s="740" t="n">
        <f aca="false">SUMPRODUCT(AU9:AU1856,$R$9:$R$1856)</f>
        <v>0</v>
      </c>
      <c r="AV1858" s="740" t="n">
        <f aca="false">SUMPRODUCT(AV9:AV1856,$R$9:$R$1856)</f>
        <v>0</v>
      </c>
      <c r="AW1858" s="740" t="n">
        <f aca="false">SUMPRODUCT(AW9:AW1856,$R$9:$R$1856)</f>
        <v>0</v>
      </c>
      <c r="AX1858" s="740" t="n">
        <f aca="false">SUMPRODUCT(AX9:AX1856,$R$9:$R$1856)</f>
        <v>0</v>
      </c>
      <c r="AY1858" s="740" t="n">
        <f aca="false">SUMPRODUCT(AY9:AY1856,$R$9:$R$1856)</f>
        <v>0</v>
      </c>
      <c r="AZ1858" s="740" t="n">
        <f aca="false">SUMPRODUCT(AZ9:AZ1856,$R$9:$R$1856)</f>
        <v>0</v>
      </c>
      <c r="BA1858" s="740" t="n">
        <f aca="false">SUMPRODUCT(BA9:BA1856,$R$9:$R$1856)</f>
        <v>0</v>
      </c>
      <c r="BB1858" s="740" t="n">
        <f aca="false">SUMPRODUCT(BB9:BB1856,$R$9:$R$1856)</f>
        <v>0</v>
      </c>
      <c r="BC1858" s="740" t="n">
        <f aca="false">SUMPRODUCT(BC9:BC1856,$R$9:$R$1856)</f>
        <v>0</v>
      </c>
      <c r="BD1858" s="740" t="n">
        <f aca="false">SUMPRODUCT(BD9:BD1856,$R$9:$R$1856)</f>
        <v>0</v>
      </c>
      <c r="BE1858" s="740" t="n">
        <f aca="false">SUMPRODUCT(BE9:BE1856,$R$9:$R$1856)</f>
        <v>0</v>
      </c>
      <c r="BF1858" s="740" t="n">
        <f aca="false">SUMPRODUCT(BF9:BF1856,$R$9:$R$1856)</f>
        <v>0</v>
      </c>
      <c r="BG1858" s="740" t="n">
        <f aca="false">SUMPRODUCT(BG9:BG1856,$R$9:$R$1856)</f>
        <v>0</v>
      </c>
      <c r="BH1858" s="740" t="n">
        <f aca="false">SUMPRODUCT(BH9:BH1856,$R$9:$R$1856)</f>
        <v>0</v>
      </c>
      <c r="BI1858" s="740" t="n">
        <f aca="false">SUMPRODUCT(BI9:BI1856,$R$9:$R$1856)</f>
        <v>0</v>
      </c>
      <c r="BJ1858" s="740" t="n">
        <f aca="false">SUMPRODUCT(BJ9:BJ1856,$R$9:$R$1856)</f>
        <v>0</v>
      </c>
      <c r="BK1858" s="740" t="n">
        <f aca="false">SUMPRODUCT(BK9:BK1856,$R$9:$R$1856)</f>
        <v>0</v>
      </c>
      <c r="BL1858" s="740" t="n">
        <f aca="false">SUMPRODUCT(BL9:BL1856,$R$9:$R$1856)</f>
        <v>0</v>
      </c>
      <c r="BM1858" s="740" t="n">
        <f aca="false">SUMPRODUCT(BM9:BM1856,$R$9:$R$1856)</f>
        <v>0</v>
      </c>
      <c r="BN1858" s="740" t="n">
        <f aca="false">SUMPRODUCT(BN9:BN1856,$R$9:$R$1856)</f>
        <v>0</v>
      </c>
      <c r="BO1858" s="740" t="n">
        <f aca="false">SUMPRODUCT(BO9:BO1856,$R$9:$R$1856)</f>
        <v>0</v>
      </c>
      <c r="BP1858" s="740" t="n">
        <f aca="false">SUMPRODUCT(BP9:BP1856,$R$9:$R$1856)</f>
        <v>0</v>
      </c>
      <c r="BQ1858" s="740" t="n">
        <f aca="false">SUMPRODUCT(BQ9:BQ1856,$R$9:$R$1856)</f>
        <v>0</v>
      </c>
      <c r="BR1858" s="740" t="n">
        <f aca="false">SUMPRODUCT(BR9:BR1856,$R$9:$R$1856)</f>
        <v>0</v>
      </c>
      <c r="BS1858" s="740" t="n">
        <f aca="false">SUMPRODUCT(BS9:BS1856,$R$9:$R$1856)</f>
        <v>0</v>
      </c>
      <c r="BT1858" s="740" t="n">
        <f aca="false">SUMPRODUCT(BT9:BT1856,$R$9:$R$1856)</f>
        <v>0</v>
      </c>
      <c r="BU1858" s="740" t="n">
        <f aca="false">SUMPRODUCT(BU9:BU1856,$R$9:$R$1856)</f>
        <v>0</v>
      </c>
      <c r="BV1858" s="740" t="n">
        <f aca="false">SUMPRODUCT(BV9:BV1856,$R$9:$R$1856)</f>
        <v>0</v>
      </c>
      <c r="BW1858" s="740" t="n">
        <f aca="false">SUMPRODUCT(BW9:BW1856,$R$9:$R$1856)</f>
        <v>0</v>
      </c>
      <c r="BX1858" s="740" t="n">
        <f aca="false">SUMPRODUCT(BX9:BX1856,$R$9:$R$1856)</f>
        <v>0</v>
      </c>
      <c r="BY1858" s="740" t="n">
        <f aca="false">SUMPRODUCT(BY9:BY1856,$R$9:$R$1856)</f>
        <v>0</v>
      </c>
      <c r="BZ1858" s="740" t="n">
        <f aca="false">SUMPRODUCT(BZ9:BZ1856,$R$9:$R$1856)</f>
        <v>0</v>
      </c>
      <c r="CA1858" s="740" t="n">
        <f aca="false">SUMPRODUCT(CA9:CA1856,$R$9:$R$1856)</f>
        <v>0</v>
      </c>
      <c r="CB1858" s="740" t="n">
        <f aca="false">SUMPRODUCT(CB9:CB1856,$R$9:$R$1856)</f>
        <v>0</v>
      </c>
      <c r="CC1858" s="740" t="n">
        <f aca="false">SUMPRODUCT(CC9:CC1856,$R$9:$R$1856)</f>
        <v>0</v>
      </c>
      <c r="CD1858" s="740" t="n">
        <f aca="false">SUMPRODUCT(CD9:CD1856,$R$9:$R$1856)</f>
        <v>0</v>
      </c>
      <c r="CE1858" s="740" t="n">
        <f aca="false">SUMPRODUCT(CE9:CE1856,$R$9:$R$1856)</f>
        <v>0</v>
      </c>
      <c r="CF1858" s="740" t="n">
        <f aca="false">SUMPRODUCT(CF9:CF1856,$R$9:$R$1856)</f>
        <v>0</v>
      </c>
      <c r="CG1858" s="740" t="n">
        <f aca="false">SUMPRODUCT(CG9:CG1856,$R$9:$R$1856)</f>
        <v>0</v>
      </c>
      <c r="CH1858" s="740" t="n">
        <f aca="false">SUMPRODUCT(CH9:CH1856,$R$9:$R$1856)</f>
        <v>0</v>
      </c>
      <c r="CI1858" s="740" t="n">
        <f aca="false">SUMPRODUCT(CI9:CI1856,$R$9:$R$1856)</f>
        <v>0</v>
      </c>
      <c r="CJ1858" s="66"/>
      <c r="CK1858" s="743"/>
      <c r="CL1858" s="66"/>
      <c r="CM1858" s="66"/>
      <c r="CN1858" s="66"/>
      <c r="DU1858" s="200"/>
    </row>
    <row r="1859" s="42" customFormat="true" ht="14.25" hidden="false" customHeight="false" outlineLevel="0" collapsed="false">
      <c r="A1859" s="744"/>
      <c r="B1859" s="740" t="s">
        <v>223</v>
      </c>
      <c r="C1859" s="740"/>
      <c r="D1859" s="628"/>
      <c r="E1859" s="628"/>
      <c r="F1859" s="740"/>
      <c r="G1859" s="740"/>
      <c r="H1859" s="628"/>
      <c r="I1859" s="628"/>
      <c r="J1859" s="741"/>
      <c r="K1859" s="628"/>
      <c r="L1859" s="741"/>
      <c r="M1859" s="628"/>
      <c r="N1859" s="628"/>
      <c r="O1859" s="628"/>
      <c r="P1859" s="628"/>
      <c r="Q1859" s="628"/>
      <c r="R1859" s="628"/>
      <c r="S1859" s="628"/>
      <c r="T1859" s="628"/>
      <c r="U1859" s="628"/>
      <c r="V1859" s="742" t="n">
        <f aca="false">SUM(W1859:CI1859)</f>
        <v>3826.71</v>
      </c>
      <c r="W1859" s="628" t="n">
        <f aca="false">SUMPRODUCT(W9:W1856,$S$9:$S$1856)</f>
        <v>28.38</v>
      </c>
      <c r="X1859" s="628" t="n">
        <f aca="false">SUMPRODUCT(X9:X1856,$S$9:$S$1856)</f>
        <v>2.16</v>
      </c>
      <c r="Y1859" s="628" t="n">
        <f aca="false">SUMPRODUCT(Y9:Y1856,$S$9:$S$1856)</f>
        <v>678.04</v>
      </c>
      <c r="Z1859" s="628" t="n">
        <f aca="false">SUMPRODUCT(Z9:Z1856,$S$9:$S$1856)</f>
        <v>106.46</v>
      </c>
      <c r="AA1859" s="628" t="n">
        <f aca="false">SUMPRODUCT(AA9:AA1856,$S$9:$S$1856)</f>
        <v>489.21</v>
      </c>
      <c r="AB1859" s="628" t="n">
        <f aca="false">SUMPRODUCT(AB9:AB1856,$S$9:$S$1856)</f>
        <v>43.72</v>
      </c>
      <c r="AC1859" s="628" t="n">
        <f aca="false">SUMPRODUCT(AC9:AC1856,$S$9:$S$1856)</f>
        <v>47.04</v>
      </c>
      <c r="AD1859" s="628" t="n">
        <f aca="false">SUMPRODUCT(AD9:AD1856,$S$9:$S$1856)</f>
        <v>842.72</v>
      </c>
      <c r="AE1859" s="628" t="n">
        <f aca="false">SUMPRODUCT(AE9:AE1856,$S$9:$S$1856)</f>
        <v>370.93</v>
      </c>
      <c r="AF1859" s="628" t="n">
        <f aca="false">SUMPRODUCT(AF9:AF1856,$S$9:$S$1856)</f>
        <v>0</v>
      </c>
      <c r="AG1859" s="628" t="n">
        <f aca="false">SUMPRODUCT(AG9:AG1856,$S$9:$S$1856)</f>
        <v>697.53</v>
      </c>
      <c r="AH1859" s="628" t="n">
        <f aca="false">SUMPRODUCT(AH9:AH1856,$S$9:$S$1856)</f>
        <v>23.32</v>
      </c>
      <c r="AI1859" s="628" t="n">
        <f aca="false">SUMPRODUCT(AI9:AI1856,$S$9:$S$1856)</f>
        <v>2.28</v>
      </c>
      <c r="AJ1859" s="628" t="n">
        <f aca="false">SUMPRODUCT(AJ9:AJ1856,$S$9:$S$1856)</f>
        <v>0</v>
      </c>
      <c r="AK1859" s="628" t="n">
        <f aca="false">SUMPRODUCT(AK9:AK1856,$S$9:$S$1856)</f>
        <v>2.28</v>
      </c>
      <c r="AL1859" s="628" t="n">
        <f aca="false">SUMPRODUCT(AL9:AL1856,$S$9:$S$1856)</f>
        <v>0</v>
      </c>
      <c r="AM1859" s="628" t="n">
        <f aca="false">SUMPRODUCT(AM9:AM1856,$S$9:$S$1856)</f>
        <v>0</v>
      </c>
      <c r="AN1859" s="628" t="n">
        <f aca="false">SUMPRODUCT(AN9:AN1856,$S$9:$S$1856)</f>
        <v>0</v>
      </c>
      <c r="AO1859" s="628" t="n">
        <f aca="false">SUMPRODUCT(AO9:AO1856,$S$9:$S$1856)</f>
        <v>0</v>
      </c>
      <c r="AP1859" s="628" t="n">
        <f aca="false">SUMPRODUCT(AP9:AP1856,$S$9:$S$1856)</f>
        <v>0</v>
      </c>
      <c r="AQ1859" s="628" t="n">
        <f aca="false">SUMPRODUCT(AQ9:AQ1856,$S$9:$S$1856)</f>
        <v>0</v>
      </c>
      <c r="AR1859" s="628" t="n">
        <f aca="false">SUMPRODUCT(AR9:AR1856,$S$9:$S$1856)</f>
        <v>0</v>
      </c>
      <c r="AS1859" s="628" t="n">
        <f aca="false">SUMPRODUCT(AS9:AS1856,$S$9:$S$1856)</f>
        <v>0</v>
      </c>
      <c r="AT1859" s="628" t="n">
        <f aca="false">SUMPRODUCT(AT9:AT1856,$S$9:$S$1856)</f>
        <v>28.3</v>
      </c>
      <c r="AU1859" s="628" t="n">
        <f aca="false">SUMPRODUCT(AU9:AU1856,$S$9:$S$1856)</f>
        <v>74.76</v>
      </c>
      <c r="AV1859" s="628" t="n">
        <f aca="false">SUMPRODUCT(AV9:AV1856,$S$9:$S$1856)</f>
        <v>10.77</v>
      </c>
      <c r="AW1859" s="628" t="n">
        <f aca="false">SUMPRODUCT(AW9:AW1856,$S$9:$S$1856)</f>
        <v>276.49</v>
      </c>
      <c r="AX1859" s="628" t="n">
        <f aca="false">SUMPRODUCT(AX9:AX1856,$S$9:$S$1856)</f>
        <v>0</v>
      </c>
      <c r="AY1859" s="628" t="n">
        <f aca="false">SUMPRODUCT(AY9:AY1856,$S$9:$S$1856)</f>
        <v>0</v>
      </c>
      <c r="AZ1859" s="628" t="n">
        <f aca="false">SUMPRODUCT(AZ9:AZ1856,$S$9:$S$1856)</f>
        <v>0</v>
      </c>
      <c r="BA1859" s="628" t="n">
        <f aca="false">SUMPRODUCT(BA9:BA1856,$S$9:$S$1856)</f>
        <v>0</v>
      </c>
      <c r="BB1859" s="628" t="n">
        <f aca="false">SUMPRODUCT(BB9:BB1856,$S$9:$S$1856)</f>
        <v>0</v>
      </c>
      <c r="BC1859" s="628" t="n">
        <f aca="false">SUMPRODUCT(BC9:BC1856,$S$9:$S$1856)</f>
        <v>0</v>
      </c>
      <c r="BD1859" s="628" t="n">
        <f aca="false">SUMPRODUCT(BD9:BD1856,$S$9:$S$1856)</f>
        <v>0</v>
      </c>
      <c r="BE1859" s="628" t="n">
        <f aca="false">SUMPRODUCT(BE9:BE1856,$S$9:$S$1856)</f>
        <v>0</v>
      </c>
      <c r="BF1859" s="628" t="n">
        <f aca="false">SUMPRODUCT(BF9:BF1856,$S$9:$S$1856)</f>
        <v>0</v>
      </c>
      <c r="BG1859" s="628" t="n">
        <f aca="false">SUMPRODUCT(BG9:BG1856,$S$9:$S$1856)</f>
        <v>11.4</v>
      </c>
      <c r="BH1859" s="628" t="n">
        <f aca="false">SUMPRODUCT(BH9:BH1856,$S$9:$S$1856)</f>
        <v>0</v>
      </c>
      <c r="BI1859" s="628" t="n">
        <f aca="false">SUMPRODUCT(BI9:BI1856,$S$9:$S$1856)</f>
        <v>0</v>
      </c>
      <c r="BJ1859" s="628" t="n">
        <f aca="false">SUMPRODUCT(BJ9:BJ1856,$S$9:$S$1856)</f>
        <v>0</v>
      </c>
      <c r="BK1859" s="628" t="n">
        <f aca="false">SUMPRODUCT(BK9:BK1856,$S$9:$S$1856)</f>
        <v>24.29</v>
      </c>
      <c r="BL1859" s="628" t="n">
        <f aca="false">SUMPRODUCT(BL9:BL1856,$S$9:$S$1856)</f>
        <v>0</v>
      </c>
      <c r="BM1859" s="628" t="n">
        <f aca="false">SUMPRODUCT(BM9:BM1856,$S$9:$S$1856)</f>
        <v>0</v>
      </c>
      <c r="BN1859" s="628" t="n">
        <f aca="false">SUMPRODUCT(BN9:BN1856,$S$9:$S$1856)</f>
        <v>0</v>
      </c>
      <c r="BO1859" s="628" t="n">
        <f aca="false">SUMPRODUCT(BO9:BO1856,$S$9:$S$1856)</f>
        <v>0</v>
      </c>
      <c r="BP1859" s="628" t="n">
        <f aca="false">SUMPRODUCT(BP9:BP1856,$S$9:$S$1856)</f>
        <v>0</v>
      </c>
      <c r="BQ1859" s="628" t="n">
        <f aca="false">SUMPRODUCT(BQ9:BQ1856,$S$9:$S$1856)</f>
        <v>0</v>
      </c>
      <c r="BR1859" s="628" t="n">
        <f aca="false">SUMPRODUCT(BR9:BR1856,$S$9:$S$1856)</f>
        <v>30.01</v>
      </c>
      <c r="BS1859" s="628" t="n">
        <f aca="false">SUMPRODUCT(BS9:BS1856,$S$9:$S$1856)</f>
        <v>0</v>
      </c>
      <c r="BT1859" s="628" t="n">
        <f aca="false">SUMPRODUCT(BT9:BT1856,$S$9:$S$1856)</f>
        <v>0</v>
      </c>
      <c r="BU1859" s="628" t="n">
        <f aca="false">SUMPRODUCT(BU9:BU1856,$S$9:$S$1856)</f>
        <v>0</v>
      </c>
      <c r="BV1859" s="628" t="n">
        <f aca="false">SUMPRODUCT(BV9:BV1856,$S$9:$S$1856)</f>
        <v>0</v>
      </c>
      <c r="BW1859" s="628" t="n">
        <f aca="false">SUMPRODUCT(BW9:BW1856,$S$9:$S$1856)</f>
        <v>32.22</v>
      </c>
      <c r="BX1859" s="628" t="n">
        <f aca="false">SUMPRODUCT(BX9:BX1856,$S$9:$S$1856)</f>
        <v>0</v>
      </c>
      <c r="BY1859" s="628" t="n">
        <f aca="false">SUMPRODUCT(BY9:BY1856,$S$9:$S$1856)</f>
        <v>0</v>
      </c>
      <c r="BZ1859" s="628" t="n">
        <f aca="false">SUMPRODUCT(BZ9:BZ1856,$S$9:$S$1856)</f>
        <v>0</v>
      </c>
      <c r="CA1859" s="628" t="n">
        <f aca="false">SUMPRODUCT(CA9:CA1856,$S$9:$S$1856)</f>
        <v>0</v>
      </c>
      <c r="CB1859" s="628" t="n">
        <f aca="false">SUMPRODUCT(CB9:CB1856,$S$9:$S$1856)</f>
        <v>0</v>
      </c>
      <c r="CC1859" s="628" t="n">
        <f aca="false">SUMPRODUCT(CC9:CC1856,$S$9:$S$1856)</f>
        <v>0</v>
      </c>
      <c r="CD1859" s="628" t="n">
        <f aca="false">SUMPRODUCT(CD9:CD1856,$S$9:$S$1856)</f>
        <v>0</v>
      </c>
      <c r="CE1859" s="628" t="n">
        <f aca="false">SUMPRODUCT(CE9:CE1856,$S$9:$S$1856)</f>
        <v>0</v>
      </c>
      <c r="CF1859" s="628" t="n">
        <f aca="false">SUMPRODUCT(CF9:CF1856,$S$9:$S$1856)</f>
        <v>0</v>
      </c>
      <c r="CG1859" s="628" t="n">
        <f aca="false">SUMPRODUCT(CG9:CG1856,$S$9:$S$1856)</f>
        <v>4.4</v>
      </c>
      <c r="CH1859" s="628" t="n">
        <f aca="false">SUMPRODUCT(CH9:CH1856,$S$9:$S$1856)</f>
        <v>0</v>
      </c>
      <c r="CI1859" s="628" t="n">
        <f aca="false">SUMPRODUCT(CI9:CI1856,$S$9:$S$1856)</f>
        <v>0</v>
      </c>
      <c r="CK1859" s="745"/>
      <c r="CN1859" s="293"/>
    </row>
    <row r="1860" s="42" customFormat="true" ht="14.25" hidden="false" customHeight="false" outlineLevel="0" collapsed="false">
      <c r="A1860" s="744"/>
      <c r="B1860" s="740" t="s">
        <v>224</v>
      </c>
      <c r="C1860" s="740"/>
      <c r="D1860" s="628"/>
      <c r="E1860" s="628"/>
      <c r="F1860" s="740"/>
      <c r="G1860" s="740"/>
      <c r="H1860" s="628"/>
      <c r="I1860" s="628"/>
      <c r="J1860" s="741"/>
      <c r="K1860" s="628"/>
      <c r="L1860" s="741"/>
      <c r="M1860" s="628"/>
      <c r="N1860" s="628"/>
      <c r="O1860" s="628"/>
      <c r="P1860" s="628"/>
      <c r="Q1860" s="628"/>
      <c r="R1860" s="628"/>
      <c r="S1860" s="628"/>
      <c r="T1860" s="628"/>
      <c r="U1860" s="628"/>
      <c r="V1860" s="742" t="n">
        <f aca="false">SUM(W1860:CI1860)</f>
        <v>9223.02000000001</v>
      </c>
      <c r="W1860" s="628" t="n">
        <f aca="false">SUMPRODUCT($T$9:$T$1856,W9:W1856)</f>
        <v>28.87</v>
      </c>
      <c r="X1860" s="628" t="n">
        <f aca="false">SUMPRODUCT($T$9:$T$1856,X9:X1856)</f>
        <v>2.2</v>
      </c>
      <c r="Y1860" s="628" t="n">
        <f aca="false">SUMPRODUCT($T$9:$T$1856,Y9:Y1856)</f>
        <v>552.43</v>
      </c>
      <c r="Z1860" s="628" t="n">
        <f aca="false">SUMPRODUCT($T$9:$T$1856,Z9:Z1856)</f>
        <v>0</v>
      </c>
      <c r="AA1860" s="628" t="n">
        <f aca="false">SUMPRODUCT($T$9:$T$1856,AA9:AA1856)</f>
        <v>137.24</v>
      </c>
      <c r="AB1860" s="628" t="n">
        <f aca="false">SUMPRODUCT($T$9:$T$1856,AB9:AB1856)</f>
        <v>44.38</v>
      </c>
      <c r="AC1860" s="628" t="n">
        <f aca="false">SUMPRODUCT($T$9:$T$1856,AC9:AC1856)</f>
        <v>0</v>
      </c>
      <c r="AD1860" s="628" t="n">
        <f aca="false">SUMPRODUCT($T$9:$T$1856,AD9:AD1856)</f>
        <v>351.19</v>
      </c>
      <c r="AE1860" s="628" t="n">
        <f aca="false">SUMPRODUCT($T$9:$T$1856,AE9:AE1856)</f>
        <v>758.2</v>
      </c>
      <c r="AF1860" s="628" t="n">
        <f aca="false">SUMPRODUCT($T$9:$T$1856,AF9:AF1856)</f>
        <v>396.49</v>
      </c>
      <c r="AG1860" s="628" t="n">
        <f aca="false">SUMPRODUCT($T$9:$T$1856,AG9:AG1856)</f>
        <v>697.19</v>
      </c>
      <c r="AH1860" s="628" t="n">
        <f aca="false">SUMPRODUCT($T$9:$T$1856,AH9:AH1856)</f>
        <v>174.95</v>
      </c>
      <c r="AI1860" s="628" t="n">
        <f aca="false">SUMPRODUCT($T$9:$T$1856,AI9:AI1856)</f>
        <v>2.32</v>
      </c>
      <c r="AJ1860" s="628" t="n">
        <f aca="false">SUMPRODUCT($T$9:$T$1856,AJ9:AJ1856)</f>
        <v>133.84</v>
      </c>
      <c r="AK1860" s="628" t="n">
        <f aca="false">SUMPRODUCT($T$9:$T$1856,AK9:AK1856)</f>
        <v>167.16</v>
      </c>
      <c r="AL1860" s="628" t="n">
        <f aca="false">SUMPRODUCT($T$9:$T$1856,AL9:AL1856)</f>
        <v>50.16</v>
      </c>
      <c r="AM1860" s="628" t="n">
        <f aca="false">SUMPRODUCT($T$9:$T$1856,AM9:AM1856)</f>
        <v>106.91</v>
      </c>
      <c r="AN1860" s="628" t="n">
        <f aca="false">SUMPRODUCT($T$9:$T$1856,AN9:AN1856)</f>
        <v>153.06</v>
      </c>
      <c r="AO1860" s="628" t="n">
        <f aca="false">SUMPRODUCT($T$9:$T$1856,AO9:AO1856)</f>
        <v>98.94</v>
      </c>
      <c r="AP1860" s="628" t="n">
        <f aca="false">SUMPRODUCT($T$9:$T$1856,AP9:AP1856)</f>
        <v>25.77</v>
      </c>
      <c r="AQ1860" s="628" t="n">
        <f aca="false">SUMPRODUCT($T$9:$T$1856,AQ9:AQ1856)</f>
        <v>141.99</v>
      </c>
      <c r="AR1860" s="628" t="n">
        <f aca="false">SUMPRODUCT($T$9:$T$1856,AR9:AR1856)</f>
        <v>8.72</v>
      </c>
      <c r="AS1860" s="628" t="n">
        <f aca="false">SUMPRODUCT($T$9:$T$1856,AS9:AS1856)</f>
        <v>51.64</v>
      </c>
      <c r="AT1860" s="628" t="n">
        <f aca="false">SUMPRODUCT($T$9:$T$1856,AT9:AT1856)</f>
        <v>378.71</v>
      </c>
      <c r="AU1860" s="628" t="n">
        <f aca="false">SUMPRODUCT($T$9:$T$1856,AU9:AU1856)</f>
        <v>313.57</v>
      </c>
      <c r="AV1860" s="628" t="n">
        <f aca="false">SUMPRODUCT($T$9:$T$1856,AV9:AV1856)</f>
        <v>10.78</v>
      </c>
      <c r="AW1860" s="628" t="n">
        <f aca="false">SUMPRODUCT($T$9:$T$1856,AW9:AW1856)</f>
        <v>440.4</v>
      </c>
      <c r="AX1860" s="628" t="n">
        <f aca="false">SUMPRODUCT($T$9:$T$1856,AX9:AX1856)</f>
        <v>3.93</v>
      </c>
      <c r="AY1860" s="628" t="n">
        <f aca="false">SUMPRODUCT($T$9:$T$1856,AY9:AY1856)</f>
        <v>28.51</v>
      </c>
      <c r="AZ1860" s="628" t="n">
        <f aca="false">SUMPRODUCT($T$9:$T$1856,AZ9:AZ1856)</f>
        <v>3.18</v>
      </c>
      <c r="BA1860" s="628" t="n">
        <f aca="false">SUMPRODUCT($T$9:$T$1856,BA9:BA1856)</f>
        <v>267.99</v>
      </c>
      <c r="BB1860" s="628" t="n">
        <f aca="false">SUMPRODUCT($T$9:$T$1856,BB9:BB1856)</f>
        <v>88.21</v>
      </c>
      <c r="BC1860" s="628" t="n">
        <f aca="false">SUMPRODUCT($T$9:$T$1856,BC9:BC1856)</f>
        <v>152.2</v>
      </c>
      <c r="BD1860" s="628" t="n">
        <f aca="false">SUMPRODUCT($T$9:$T$1856,BD9:BD1856)</f>
        <v>101.53</v>
      </c>
      <c r="BE1860" s="628" t="n">
        <f aca="false">SUMPRODUCT($T$9:$T$1856,BE9:BE1856)</f>
        <v>96.56</v>
      </c>
      <c r="BF1860" s="628" t="n">
        <f aca="false">SUMPRODUCT($T$9:$T$1856,BF9:BF1856)</f>
        <v>291.84</v>
      </c>
      <c r="BG1860" s="628" t="n">
        <f aca="false">SUMPRODUCT($T$9:$T$1856,BG9:BG1856)</f>
        <v>115.72</v>
      </c>
      <c r="BH1860" s="628" t="n">
        <f aca="false">SUMPRODUCT($T$9:$T$1856,BH9:BH1856)</f>
        <v>76.85</v>
      </c>
      <c r="BI1860" s="628" t="n">
        <f aca="false">SUMPRODUCT($T$9:$T$1856,BI9:BI1856)</f>
        <v>125.37</v>
      </c>
      <c r="BJ1860" s="628" t="n">
        <f aca="false">SUMPRODUCT($T$9:$T$1856,BJ9:BJ1856)</f>
        <v>128.6</v>
      </c>
      <c r="BK1860" s="628" t="n">
        <f aca="false">SUMPRODUCT($T$9:$T$1856,BK9:BK1856)</f>
        <v>31.2</v>
      </c>
      <c r="BL1860" s="628" t="n">
        <f aca="false">SUMPRODUCT($T$9:$T$1856,BL9:BL1856)</f>
        <v>126.19</v>
      </c>
      <c r="BM1860" s="628" t="n">
        <f aca="false">SUMPRODUCT($T$9:$T$1856,BM9:BM1856)</f>
        <v>30.81</v>
      </c>
      <c r="BN1860" s="628" t="n">
        <f aca="false">SUMPRODUCT($T$9:$T$1856,BN9:BN1856)</f>
        <v>141.47</v>
      </c>
      <c r="BO1860" s="628" t="n">
        <f aca="false">SUMPRODUCT($T$9:$T$1856,BO9:BO1856)</f>
        <v>44.51</v>
      </c>
      <c r="BP1860" s="628" t="n">
        <f aca="false">SUMPRODUCT($T$9:$T$1856,BP9:BP1856)</f>
        <v>34.04</v>
      </c>
      <c r="BQ1860" s="628" t="n">
        <f aca="false">SUMPRODUCT($T$9:$T$1856,BQ9:BQ1856)</f>
        <v>55.22</v>
      </c>
      <c r="BR1860" s="628" t="n">
        <f aca="false">SUMPRODUCT($T$9:$T$1856,BR9:BR1856)</f>
        <v>30.52</v>
      </c>
      <c r="BS1860" s="628" t="n">
        <f aca="false">SUMPRODUCT($T$9:$T$1856,BS9:BS1856)</f>
        <v>30.46</v>
      </c>
      <c r="BT1860" s="628" t="n">
        <f aca="false">SUMPRODUCT($T$9:$T$1856,BT9:BT1856)</f>
        <v>165.33</v>
      </c>
      <c r="BU1860" s="628" t="n">
        <f aca="false">SUMPRODUCT($T$9:$T$1856,BU9:BU1856)</f>
        <v>0</v>
      </c>
      <c r="BV1860" s="628" t="n">
        <f aca="false">SUMPRODUCT($T$9:$T$1856,BV9:BV1856)</f>
        <v>286.3</v>
      </c>
      <c r="BW1860" s="628" t="n">
        <f aca="false">SUMPRODUCT($T$9:$T$1856,BW9:BW1856)</f>
        <v>177.18</v>
      </c>
      <c r="BX1860" s="628" t="n">
        <f aca="false">SUMPRODUCT($T$9:$T$1856,BX9:BX1856)</f>
        <v>336.77</v>
      </c>
      <c r="BY1860" s="628" t="n">
        <f aca="false">SUMPRODUCT($T$9:$T$1856,BY9:BY1856)</f>
        <v>146.4</v>
      </c>
      <c r="BZ1860" s="628" t="n">
        <f aca="false">SUMPRODUCT($T$9:$T$1856,BZ9:BZ1856)</f>
        <v>27.08</v>
      </c>
      <c r="CA1860" s="628" t="n">
        <f aca="false">SUMPRODUCT($T$9:$T$1856,CA9:CA1856)</f>
        <v>186.54</v>
      </c>
      <c r="CB1860" s="628" t="n">
        <f aca="false">SUMPRODUCT($T$9:$T$1856,CB9:CB1856)</f>
        <v>53.86</v>
      </c>
      <c r="CC1860" s="628" t="n">
        <f aca="false">SUMPRODUCT($T$9:$T$1856,CC9:CC1856)</f>
        <v>54.87</v>
      </c>
      <c r="CD1860" s="628" t="n">
        <f aca="false">SUMPRODUCT($T$9:$T$1856,CD9:CD1856)</f>
        <v>123.58</v>
      </c>
      <c r="CE1860" s="628" t="n">
        <f aca="false">SUMPRODUCT($T$9:$T$1856,CE9:CE1856)</f>
        <v>234.5</v>
      </c>
      <c r="CF1860" s="628" t="n">
        <f aca="false">SUMPRODUCT($T$9:$T$1856,CF9:CF1856)</f>
        <v>157.01</v>
      </c>
      <c r="CG1860" s="628" t="n">
        <f aca="false">SUMPRODUCT($T$9:$T$1856,CG9:CG1856)</f>
        <v>41.58</v>
      </c>
      <c r="CH1860" s="628" t="n">
        <f aca="false">SUMPRODUCT($T$9:$T$1856,CH9:CH1856)</f>
        <v>0</v>
      </c>
      <c r="CI1860" s="628" t="n">
        <f aca="false">SUMPRODUCT($T$9:$T$1856,CI9:CI1856)</f>
        <v>0</v>
      </c>
      <c r="CK1860" s="745"/>
      <c r="CN1860" s="293"/>
    </row>
    <row r="1861" s="42" customFormat="true" ht="14.65" hidden="false" customHeight="false" outlineLevel="0" collapsed="false">
      <c r="A1861" s="746"/>
      <c r="B1861" s="204" t="s">
        <v>225</v>
      </c>
      <c r="C1861" s="204"/>
      <c r="D1861" s="747"/>
      <c r="E1861" s="747"/>
      <c r="F1861" s="204"/>
      <c r="G1861" s="204"/>
      <c r="H1861" s="747"/>
      <c r="I1861" s="747"/>
      <c r="J1861" s="748"/>
      <c r="K1861" s="747"/>
      <c r="L1861" s="748"/>
      <c r="M1861" s="747"/>
      <c r="N1861" s="747"/>
      <c r="O1861" s="747"/>
      <c r="P1861" s="747"/>
      <c r="Q1861" s="747"/>
      <c r="R1861" s="747"/>
      <c r="S1861" s="747"/>
      <c r="T1861" s="747"/>
      <c r="U1861" s="747"/>
      <c r="V1861" s="749"/>
      <c r="W1861" s="747"/>
      <c r="X1861" s="747"/>
      <c r="Y1861" s="747"/>
      <c r="Z1861" s="747"/>
      <c r="AA1861" s="747"/>
      <c r="AB1861" s="747"/>
      <c r="AC1861" s="747"/>
      <c r="AD1861" s="747"/>
      <c r="AE1861" s="747"/>
      <c r="AF1861" s="747"/>
      <c r="AG1861" s="747"/>
      <c r="AH1861" s="747"/>
      <c r="AI1861" s="747"/>
      <c r="AJ1861" s="747"/>
      <c r="AK1861" s="747"/>
      <c r="AL1861" s="747"/>
      <c r="AM1861" s="747"/>
      <c r="AN1861" s="747"/>
      <c r="AO1861" s="747"/>
      <c r="AP1861" s="747"/>
      <c r="AQ1861" s="747"/>
      <c r="AR1861" s="747"/>
      <c r="AS1861" s="747"/>
      <c r="AT1861" s="747"/>
      <c r="AU1861" s="747"/>
      <c r="AV1861" s="747"/>
      <c r="AW1861" s="747"/>
      <c r="AX1861" s="747"/>
      <c r="AY1861" s="747"/>
      <c r="AZ1861" s="747"/>
      <c r="BA1861" s="747"/>
      <c r="BB1861" s="747"/>
      <c r="BC1861" s="747"/>
      <c r="BD1861" s="747"/>
      <c r="BE1861" s="747"/>
      <c r="BF1861" s="747"/>
      <c r="BG1861" s="747"/>
      <c r="BH1861" s="747"/>
      <c r="BI1861" s="747"/>
      <c r="BJ1861" s="747"/>
      <c r="BK1861" s="747"/>
      <c r="BL1861" s="747"/>
      <c r="BM1861" s="747"/>
      <c r="BN1861" s="747"/>
      <c r="BO1861" s="747"/>
      <c r="BP1861" s="747"/>
      <c r="BQ1861" s="747"/>
      <c r="BR1861" s="747"/>
      <c r="BS1861" s="747"/>
      <c r="BT1861" s="747"/>
      <c r="BU1861" s="747"/>
      <c r="BV1861" s="747"/>
      <c r="BW1861" s="747"/>
      <c r="BX1861" s="747"/>
      <c r="BY1861" s="747"/>
      <c r="BZ1861" s="747"/>
      <c r="CA1861" s="747"/>
      <c r="CB1861" s="747"/>
      <c r="CC1861" s="747"/>
      <c r="CD1861" s="747"/>
      <c r="CE1861" s="747"/>
      <c r="CF1861" s="747"/>
      <c r="CG1861" s="747"/>
      <c r="CH1861" s="747"/>
      <c r="CI1861" s="747"/>
      <c r="CK1861" s="745"/>
      <c r="CN1861" s="293"/>
    </row>
    <row r="1862" customFormat="false" ht="14.25" hidden="false" customHeight="false" outlineLevel="0" collapsed="false">
      <c r="V1862" s="40"/>
      <c r="W1862" s="750" t="s">
        <v>222</v>
      </c>
      <c r="X1862" s="750" t="s">
        <v>222</v>
      </c>
      <c r="Y1862" s="750" t="s">
        <v>223</v>
      </c>
      <c r="Z1862" s="750" t="s">
        <v>223</v>
      </c>
      <c r="AA1862" s="750" t="s">
        <v>223</v>
      </c>
      <c r="AB1862" s="750" t="s">
        <v>223</v>
      </c>
      <c r="AC1862" s="750" t="s">
        <v>223</v>
      </c>
      <c r="AD1862" s="750" t="s">
        <v>223</v>
      </c>
      <c r="AE1862" s="751" t="s">
        <v>224</v>
      </c>
      <c r="AF1862" s="751" t="s">
        <v>224</v>
      </c>
      <c r="AG1862" s="751" t="s">
        <v>224</v>
      </c>
      <c r="AH1862" s="751" t="s">
        <v>224</v>
      </c>
      <c r="AI1862" s="751" t="s">
        <v>224</v>
      </c>
      <c r="AJ1862" s="751" t="s">
        <v>224</v>
      </c>
      <c r="AK1862" s="751" t="s">
        <v>224</v>
      </c>
      <c r="AL1862" s="751" t="s">
        <v>224</v>
      </c>
      <c r="AM1862" s="751" t="s">
        <v>224</v>
      </c>
      <c r="AN1862" s="751" t="s">
        <v>224</v>
      </c>
      <c r="AO1862" s="751" t="s">
        <v>224</v>
      </c>
      <c r="AP1862" s="751" t="s">
        <v>224</v>
      </c>
      <c r="AQ1862" s="751" t="s">
        <v>224</v>
      </c>
      <c r="AR1862" s="751" t="s">
        <v>224</v>
      </c>
      <c r="AS1862" s="751" t="s">
        <v>224</v>
      </c>
      <c r="AT1862" s="751" t="s">
        <v>224</v>
      </c>
      <c r="AU1862" s="751" t="s">
        <v>224</v>
      </c>
      <c r="AV1862" s="751" t="s">
        <v>224</v>
      </c>
      <c r="AW1862" s="751" t="s">
        <v>224</v>
      </c>
      <c r="AX1862" s="751" t="s">
        <v>224</v>
      </c>
      <c r="AY1862" s="751" t="s">
        <v>224</v>
      </c>
      <c r="AZ1862" s="751" t="s">
        <v>224</v>
      </c>
      <c r="BA1862" s="751" t="s">
        <v>224</v>
      </c>
      <c r="BB1862" s="751" t="s">
        <v>224</v>
      </c>
      <c r="BC1862" s="751" t="s">
        <v>224</v>
      </c>
      <c r="BD1862" s="751" t="s">
        <v>224</v>
      </c>
      <c r="BE1862" s="751" t="s">
        <v>224</v>
      </c>
      <c r="BF1862" s="751" t="s">
        <v>224</v>
      </c>
      <c r="BG1862" s="751" t="s">
        <v>224</v>
      </c>
      <c r="BH1862" s="751" t="s">
        <v>224</v>
      </c>
      <c r="BI1862" s="751" t="s">
        <v>224</v>
      </c>
      <c r="BJ1862" s="751" t="s">
        <v>224</v>
      </c>
      <c r="BK1862" s="751" t="s">
        <v>224</v>
      </c>
      <c r="BL1862" s="751" t="s">
        <v>224</v>
      </c>
      <c r="BM1862" s="751" t="s">
        <v>224</v>
      </c>
      <c r="BN1862" s="751" t="s">
        <v>224</v>
      </c>
      <c r="BO1862" s="751" t="s">
        <v>224</v>
      </c>
      <c r="BP1862" s="751" t="s">
        <v>224</v>
      </c>
      <c r="BQ1862" s="751" t="s">
        <v>224</v>
      </c>
      <c r="BR1862" s="751" t="s">
        <v>224</v>
      </c>
      <c r="BS1862" s="751" t="s">
        <v>224</v>
      </c>
      <c r="BT1862" s="751" t="s">
        <v>224</v>
      </c>
      <c r="BU1862" s="751" t="s">
        <v>224</v>
      </c>
      <c r="BV1862" s="751" t="s">
        <v>224</v>
      </c>
      <c r="BW1862" s="751" t="s">
        <v>224</v>
      </c>
      <c r="BX1862" s="751" t="s">
        <v>224</v>
      </c>
      <c r="BY1862" s="751" t="s">
        <v>224</v>
      </c>
      <c r="BZ1862" s="751" t="s">
        <v>224</v>
      </c>
      <c r="CA1862" s="751" t="s">
        <v>224</v>
      </c>
      <c r="CB1862" s="751" t="s">
        <v>224</v>
      </c>
      <c r="CC1862" s="751" t="s">
        <v>224</v>
      </c>
      <c r="CD1862" s="751" t="s">
        <v>224</v>
      </c>
      <c r="CE1862" s="751" t="s">
        <v>224</v>
      </c>
      <c r="CF1862" s="751" t="s">
        <v>224</v>
      </c>
      <c r="CG1862" s="751" t="s">
        <v>224</v>
      </c>
      <c r="CH1862" s="751" t="s">
        <v>224</v>
      </c>
      <c r="CI1862" s="750"/>
    </row>
    <row r="1863" customFormat="false" ht="14.25" hidden="false" customHeight="false" outlineLevel="0" collapsed="false">
      <c r="H1863" s="40"/>
      <c r="AA1863" s="752" t="s">
        <v>3904</v>
      </c>
      <c r="AF1863" s="753" t="n">
        <f aca="false">AF1860+AG1860+AH1860</f>
        <v>1268.63</v>
      </c>
      <c r="AG1863" s="753"/>
      <c r="AH1863" s="753"/>
    </row>
    <row r="1864" s="40" customFormat="true" ht="14.25" hidden="false" customHeight="false" outlineLevel="0" collapsed="false">
      <c r="A1864" s="754"/>
      <c r="B1864" s="755" t="s">
        <v>683</v>
      </c>
      <c r="C1864" s="755"/>
      <c r="D1864" s="754"/>
      <c r="E1864" s="756"/>
      <c r="F1864" s="754"/>
      <c r="G1864" s="754"/>
      <c r="H1864" s="754"/>
      <c r="I1864" s="754"/>
      <c r="J1864" s="757"/>
      <c r="K1864" s="754"/>
      <c r="L1864" s="757"/>
      <c r="M1864" s="754"/>
      <c r="N1864" s="758"/>
      <c r="O1864" s="754"/>
      <c r="P1864" s="754"/>
      <c r="Q1864" s="754"/>
      <c r="R1864" s="754"/>
      <c r="S1864" s="754"/>
      <c r="T1864" s="754"/>
      <c r="U1864" s="754"/>
      <c r="V1864" s="755" t="s">
        <v>683</v>
      </c>
      <c r="W1864" s="754" t="n">
        <f aca="false">IF(W1862="GIA 1",W1858,IF(W1862="GIA 2",W1859,IF(W1862="GIA 3",W1860,W1861)))</f>
        <v>28.61</v>
      </c>
      <c r="X1864" s="754" t="n">
        <f aca="false">IF(X1862="GIA 1",X1858,IF(X1862="GIA 2",X1859,X1860))</f>
        <v>3.27</v>
      </c>
      <c r="Y1864" s="754" t="n">
        <f aca="false">IF(Y1862="GIA 1",Y1858,IF(Y1862="GIA 2",Y1859,Y1860))</f>
        <v>678.04</v>
      </c>
      <c r="Z1864" s="754" t="n">
        <f aca="false">IF(Z1862="GIA 1",Z1858,IF(Z1862="GIA 2",Z1859,Z1860))</f>
        <v>106.46</v>
      </c>
      <c r="AA1864" s="754" t="n">
        <f aca="false">IF(AA1862="GIA 1",AA1858,IF(AA1862="GIA 2",AA1859,AA1860))</f>
        <v>489.21</v>
      </c>
      <c r="AB1864" s="754" t="n">
        <f aca="false">IF(AB1862="GIA 1",AB1858,IF(AB1862="GIA 2",AB1859,AB1860))</f>
        <v>43.72</v>
      </c>
      <c r="AC1864" s="754" t="n">
        <f aca="false">IF(AC1862="GIA 1",AC1858,IF(AC1862="GIA 2",AC1859,AC1860))</f>
        <v>47.04</v>
      </c>
      <c r="AD1864" s="754" t="n">
        <f aca="false">IF(AD1862="GIA 1",AD1858,IF(AD1862="GIA 2",AD1859,AD1860))</f>
        <v>842.72</v>
      </c>
      <c r="AE1864" s="754" t="n">
        <f aca="false">IF(AE1862="GIA 1",AE1858,IF(AE1862="GIA 2",AE1859,AE1860))</f>
        <v>758.2</v>
      </c>
      <c r="AF1864" s="754" t="n">
        <f aca="false">IF(AF1862="GIA 1",AF1858,IF(AF1862="GIA 2",AF1859,AF1860))</f>
        <v>396.49</v>
      </c>
      <c r="AG1864" s="754" t="n">
        <f aca="false">IF(AG1862="GIA 1",AG1858,IF(AG1862="GIA 2",AG1859,AG1860))</f>
        <v>697.19</v>
      </c>
      <c r="AH1864" s="754" t="n">
        <f aca="false">IF(AH1862="GIA 1",AH1858,IF(AH1862="GIA 2",AH1859,AH1860))</f>
        <v>174.95</v>
      </c>
      <c r="AI1864" s="754" t="n">
        <f aca="false">IF(AI1862="GIA 1",AI1858,IF(AI1862="GIA 2",AI1859,AI1860))</f>
        <v>2.32</v>
      </c>
      <c r="AJ1864" s="754" t="n">
        <f aca="false">IF(AJ1862="GIA 1",AJ1858,IF(AJ1862="GIA 2",AJ1859,AJ1860))</f>
        <v>133.84</v>
      </c>
      <c r="AK1864" s="754" t="n">
        <f aca="false">IF(AK1862="GIA 1",AK1858,IF(AK1862="GIA 2",AK1859,AK1860))</f>
        <v>167.16</v>
      </c>
      <c r="AL1864" s="754" t="n">
        <f aca="false">IF(AL1862="GIA 1",AL1858,IF(AL1862="GIA 2",AL1859,AL1860))</f>
        <v>50.16</v>
      </c>
      <c r="AM1864" s="754" t="n">
        <f aca="false">IF(AM1862="GIA 1",AM1858,IF(AM1862="GIA 2",AM1859,AM1860))</f>
        <v>106.91</v>
      </c>
      <c r="AN1864" s="754" t="n">
        <f aca="false">IF(AN1862="GIA 1",AN1858,IF(AN1862="GIA 2",AN1859,AN1860))</f>
        <v>153.06</v>
      </c>
      <c r="AO1864" s="754" t="n">
        <f aca="false">IF(AO1862="GIA 1",AO1858,IF(AO1862="GIA 2",AO1859,AO1860))</f>
        <v>98.94</v>
      </c>
      <c r="AP1864" s="754" t="n">
        <f aca="false">IF(AP1862="GIA 1",AP1858,IF(AP1862="GIA 2",AP1859,AP1860))</f>
        <v>25.77</v>
      </c>
      <c r="AQ1864" s="754" t="n">
        <f aca="false">IF(AQ1862="GIA 1",AQ1858,IF(AQ1862="GIA 2",AQ1859,AQ1860))</f>
        <v>141.99</v>
      </c>
      <c r="AR1864" s="754" t="n">
        <f aca="false">IF(AR1862="GIA 1",AR1858,IF(AR1862="GIA 2",AR1859,AR1860))</f>
        <v>8.72</v>
      </c>
      <c r="AS1864" s="754" t="n">
        <f aca="false">IF(AS1862="GIA 1",AS1858,IF(AS1862="GIA 2",AS1859,AS1860))</f>
        <v>51.64</v>
      </c>
      <c r="AT1864" s="754" t="n">
        <f aca="false">IF(AT1862="GIA 1",AT1858,IF(AT1862="GIA 2",AT1859,AT1860))</f>
        <v>378.71</v>
      </c>
      <c r="AU1864" s="754" t="n">
        <f aca="false">IF(AU1862="GIA 1",AU1858,IF(AU1862="GIA 2",AU1859,AU1860))</f>
        <v>313.57</v>
      </c>
      <c r="AV1864" s="754" t="n">
        <f aca="false">IF(AV1862="GIA 1",AV1858,IF(AV1862="GIA 2",AV1859,AV1860))</f>
        <v>10.78</v>
      </c>
      <c r="AW1864" s="754" t="n">
        <f aca="false">IF(AW1862="GIA 1",AW1858,IF(AW1862="GIA 2",AW1859,AW1860))</f>
        <v>440.4</v>
      </c>
      <c r="AX1864" s="754" t="n">
        <f aca="false">IF(AX1862="GIA 1",AX1858,IF(AX1862="GIA 2",AX1859,AX1860))</f>
        <v>3.93</v>
      </c>
      <c r="AY1864" s="754" t="n">
        <f aca="false">IF(AY1862="GIA 1",AY1858,IF(AY1862="GIA 2",AY1859,AY1860))</f>
        <v>28.51</v>
      </c>
      <c r="AZ1864" s="754" t="n">
        <f aca="false">IF(AZ1862="GIA 1",AZ1858,IF(AZ1862="GIA 2",AZ1859,AZ1860))</f>
        <v>3.18</v>
      </c>
      <c r="BA1864" s="754" t="n">
        <f aca="false">IF(BA1862="GIA 1",BA1858,IF(BA1862="GIA 2",BA1859,BA1860))</f>
        <v>267.99</v>
      </c>
      <c r="BB1864" s="754" t="n">
        <f aca="false">IF(BB1862="GIA 1",BB1858,IF(BB1862="GIA 2",BB1859,BB1860))</f>
        <v>88.21</v>
      </c>
      <c r="BC1864" s="754" t="n">
        <f aca="false">IF(BC1862="GIA 1",BC1858,IF(BC1862="GIA 2",BC1859,BC1860))</f>
        <v>152.2</v>
      </c>
      <c r="BD1864" s="754" t="n">
        <f aca="false">IF(BD1862="GIA 1",BD1858,IF(BD1862="GIA 2",BD1859,BD1860))</f>
        <v>101.53</v>
      </c>
      <c r="BE1864" s="754" t="n">
        <f aca="false">IF(BE1862="GIA 1",BE1858,IF(BE1862="GIA 2",BE1859,BE1860))</f>
        <v>96.56</v>
      </c>
      <c r="BF1864" s="754" t="n">
        <f aca="false">IF(BF1862="GIA 1",BF1858,IF(BF1862="GIA 2",BF1859,BF1860))</f>
        <v>291.84</v>
      </c>
      <c r="BG1864" s="754" t="n">
        <f aca="false">IF(BG1862="GIA 1",BG1858,IF(BG1862="GIA 2",BG1859,BG1860))</f>
        <v>115.72</v>
      </c>
      <c r="BH1864" s="754" t="n">
        <f aca="false">IF(BH1862="GIA 1",BH1858,IF(BH1862="GIA 2",BH1859,BH1860))</f>
        <v>76.85</v>
      </c>
      <c r="BI1864" s="754" t="n">
        <f aca="false">IF(BI1862="GIA 1",BI1858,IF(BI1862="GIA 2",BI1859,BI1860))</f>
        <v>125.37</v>
      </c>
      <c r="BJ1864" s="754" t="n">
        <f aca="false">IF(BJ1862="GIA 1",BJ1858,IF(BJ1862="GIA 2",BJ1859,BJ1860))</f>
        <v>128.6</v>
      </c>
      <c r="BK1864" s="754" t="n">
        <f aca="false">IF(BK1862="GIA 1",BK1858,IF(BK1862="GIA 2",BK1859,BK1860))</f>
        <v>31.2</v>
      </c>
      <c r="BL1864" s="754" t="n">
        <f aca="false">IF(BL1862="GIA 1",BL1858,IF(BL1862="GIA 2",BL1859,BL1860))</f>
        <v>126.19</v>
      </c>
      <c r="BM1864" s="754" t="n">
        <f aca="false">IF(BM1862="GIA 1",BM1858,IF(BM1862="GIA 2",BM1859,BM1860))</f>
        <v>30.81</v>
      </c>
      <c r="BN1864" s="754" t="n">
        <f aca="false">IF(BN1862="GIA 1",BN1858,IF(BN1862="GIA 2",BN1859,BN1860))</f>
        <v>141.47</v>
      </c>
      <c r="BO1864" s="754" t="n">
        <f aca="false">IF(BO1862="GIA 1",BO1858,IF(BO1862="GIA 2",BO1859,BO1860))</f>
        <v>44.51</v>
      </c>
      <c r="BP1864" s="754" t="n">
        <f aca="false">IF(BP1862="GIA 1",BP1858,IF(BP1862="GIA 2",BP1859,BP1860))</f>
        <v>34.04</v>
      </c>
      <c r="BQ1864" s="754" t="n">
        <f aca="false">IF(BQ1862="GIA 1",BQ1858,IF(BQ1862="GIA 2",BQ1859,BQ1860))</f>
        <v>55.22</v>
      </c>
      <c r="BR1864" s="754" t="n">
        <f aca="false">IF(BR1862="GIA 1",BR1858,IF(BR1862="GIA 2",BR1859,BR1860))</f>
        <v>30.52</v>
      </c>
      <c r="BS1864" s="754" t="n">
        <f aca="false">IF(BS1862="GIA 1",BS1858,IF(BS1862="GIA 2",BS1859,BS1860))</f>
        <v>30.46</v>
      </c>
      <c r="BT1864" s="754" t="n">
        <f aca="false">IF(BT1862="GIA 1",BT1858,IF(BT1862="GIA 2",BT1859,BT1860))</f>
        <v>165.33</v>
      </c>
      <c r="BU1864" s="754" t="n">
        <f aca="false">IF(BU1862="GIA 1",BU1858,IF(BU1862="GIA 2",BU1859,BU1860))</f>
        <v>0</v>
      </c>
      <c r="BV1864" s="754" t="n">
        <f aca="false">IF(BV1862="GIA 1",BV1858,IF(BV1862="GIA 2",BV1859,BV1860))</f>
        <v>286.3</v>
      </c>
      <c r="BW1864" s="754" t="n">
        <f aca="false">IF(BW1862="GIA 1",BW1858,IF(BW1862="GIA 2",BW1859,BW1860))</f>
        <v>177.18</v>
      </c>
      <c r="BX1864" s="754" t="n">
        <f aca="false">IF(BX1862="GIA 1",BX1858,IF(BX1862="GIA 2",BX1859,BX1860))</f>
        <v>336.77</v>
      </c>
      <c r="BY1864" s="754" t="n">
        <f aca="false">IF(BY1862="GIA 1",BY1858,IF(BY1862="GIA 2",BY1859,BY1860))</f>
        <v>146.4</v>
      </c>
      <c r="BZ1864" s="754" t="n">
        <f aca="false">IF(BZ1862="GIA 1",BZ1858,IF(BZ1862="GIA 2",BZ1859,BZ1860))</f>
        <v>27.08</v>
      </c>
      <c r="CA1864" s="754" t="n">
        <f aca="false">IF(CA1862="GIA 1",CA1858,IF(CA1862="GIA 2",CA1859,CA1860))</f>
        <v>186.54</v>
      </c>
      <c r="CB1864" s="754" t="n">
        <f aca="false">IF(CB1862="GIA 1",CB1858,IF(CB1862="GIA 2",CB1859,CB1860))</f>
        <v>53.86</v>
      </c>
      <c r="CC1864" s="754" t="n">
        <f aca="false">IF(CC1862="GIA 1",CC1858,IF(CC1862="GIA 2",CC1859,CC1860))</f>
        <v>54.87</v>
      </c>
      <c r="CD1864" s="754" t="n">
        <f aca="false">IF(CD1862="GIA 1",CD1858,IF(CD1862="GIA 2",CD1859,CD1860))</f>
        <v>123.58</v>
      </c>
      <c r="CE1864" s="754" t="n">
        <f aca="false">IF(CE1862="GIA 1",CE1858,IF(CE1862="GIA 2",CE1859,CE1860))</f>
        <v>234.5</v>
      </c>
      <c r="CF1864" s="754" t="n">
        <f aca="false">IF(CF1862="GIA 1",CF1858,IF(CF1862="GIA 2",CF1859,CF1860))</f>
        <v>157.01</v>
      </c>
      <c r="CG1864" s="754" t="n">
        <f aca="false">IF(CG1862="GIA 1",CG1858,IF(CG1862="GIA 2",CG1859,CG1860))</f>
        <v>41.58</v>
      </c>
      <c r="CH1864" s="754" t="n">
        <f aca="false">IF(CH1862="GIA 1",CH1858,IF(CH1862="GIA 2",CH1859,CH1860))</f>
        <v>0</v>
      </c>
      <c r="CI1864" s="754" t="n">
        <f aca="false">IF(CI1862="GIA 1",CI1858,IF(CI1862="GIA 2",CI1859,CI1860))</f>
        <v>0</v>
      </c>
      <c r="CK1864" s="350"/>
      <c r="CN1864" s="293"/>
      <c r="DS1864" s="42"/>
    </row>
    <row r="1865" customFormat="false" ht="14.25" hidden="false" customHeight="false" outlineLevel="0" collapsed="false">
      <c r="N1865" s="38"/>
      <c r="Q1865" s="38"/>
      <c r="AX1865" s="371" t="n">
        <f aca="false">SUM(AR1864:AX1864)</f>
        <v>1207.75</v>
      </c>
    </row>
    <row r="1866" customFormat="false" ht="14.25" hidden="false" customHeight="false" outlineLevel="0" collapsed="false">
      <c r="N1866" s="38"/>
      <c r="Q1866" s="38"/>
      <c r="W1866" s="371"/>
      <c r="X1866" s="371"/>
      <c r="Y1866" s="371"/>
      <c r="Z1866" s="371"/>
      <c r="AA1866" s="371"/>
      <c r="AB1866" s="371"/>
      <c r="AC1866" s="371"/>
      <c r="AD1866" s="371"/>
      <c r="AE1866" s="371"/>
      <c r="AF1866" s="371"/>
      <c r="AG1866" s="371"/>
      <c r="AH1866" s="371"/>
      <c r="AI1866" s="371"/>
      <c r="AJ1866" s="371"/>
      <c r="AK1866" s="371"/>
      <c r="AL1866" s="371"/>
      <c r="AM1866" s="371"/>
      <c r="AN1866" s="371"/>
      <c r="AO1866" s="371"/>
      <c r="AP1866" s="371" t="n">
        <f aca="false">AP1864+AQ1864</f>
        <v>167.76</v>
      </c>
      <c r="AQ1866" s="371"/>
      <c r="AR1866" s="371"/>
      <c r="AS1866" s="371"/>
      <c r="AT1866" s="371"/>
      <c r="AU1866" s="371"/>
      <c r="AV1866" s="371"/>
      <c r="AW1866" s="371"/>
      <c r="AX1866" s="371"/>
      <c r="AY1866" s="371"/>
      <c r="AZ1866" s="371"/>
      <c r="BA1866" s="371"/>
      <c r="BB1866" s="371"/>
      <c r="BC1866" s="371"/>
      <c r="BD1866" s="371"/>
      <c r="BE1866" s="371"/>
      <c r="BF1866" s="371"/>
      <c r="BG1866" s="371"/>
      <c r="BH1866" s="371"/>
      <c r="BI1866" s="371"/>
      <c r="BJ1866" s="371"/>
      <c r="BK1866" s="371"/>
      <c r="BL1866" s="371"/>
      <c r="BM1866" s="371"/>
      <c r="BN1866" s="371"/>
      <c r="BO1866" s="371"/>
      <c r="BP1866" s="371"/>
      <c r="BQ1866" s="371"/>
      <c r="BR1866" s="371"/>
      <c r="BS1866" s="371"/>
      <c r="BT1866" s="371"/>
      <c r="BU1866" s="371"/>
      <c r="BV1866" s="371"/>
      <c r="BW1866" s="371"/>
      <c r="BX1866" s="371"/>
      <c r="BY1866" s="371"/>
      <c r="BZ1866" s="371"/>
      <c r="CA1866" s="371"/>
      <c r="CB1866" s="371"/>
      <c r="CC1866" s="371"/>
      <c r="CD1866" s="371"/>
      <c r="CE1866" s="371"/>
      <c r="CF1866" s="371"/>
      <c r="CG1866" s="371"/>
      <c r="CH1866" s="371"/>
      <c r="CI1866" s="371"/>
    </row>
    <row r="1867" customFormat="false" ht="14.25" hidden="false" customHeight="false" outlineLevel="0" collapsed="false">
      <c r="N1867" s="38"/>
      <c r="Q1867" s="38"/>
      <c r="AQ1867" s="371"/>
      <c r="BY1867" s="371"/>
    </row>
    <row r="1868" customFormat="false" ht="14.25" hidden="false" customHeight="false" outlineLevel="0" collapsed="false">
      <c r="N1868" s="38"/>
      <c r="Q1868" s="38"/>
      <c r="AI1868" s="371" t="n">
        <f aca="false">AI1864+AJ1864</f>
        <v>136.16</v>
      </c>
      <c r="AP1868" s="371"/>
      <c r="BW1868" s="371"/>
    </row>
    <row r="1869" customFormat="false" ht="14.25" hidden="false" customHeight="false" outlineLevel="0" collapsed="false">
      <c r="N1869" s="38"/>
      <c r="Q1869" s="38"/>
      <c r="R1869" s="38"/>
      <c r="S1869" s="38"/>
      <c r="T1869" s="38"/>
      <c r="U1869" s="38"/>
      <c r="V1869" s="38"/>
      <c r="AA1869" s="371"/>
    </row>
    <row r="1870" customFormat="false" ht="14.25" hidden="false" customHeight="false" outlineLevel="0" collapsed="false">
      <c r="N1870" s="38"/>
      <c r="Q1870" s="38"/>
      <c r="R1870" s="38"/>
      <c r="S1870" s="38"/>
      <c r="T1870" s="38"/>
      <c r="U1870" s="38"/>
      <c r="V1870" s="38"/>
    </row>
    <row r="1871" customFormat="false" ht="14.25" hidden="false" customHeight="false" outlineLevel="0" collapsed="false">
      <c r="N1871" s="38"/>
      <c r="Q1871" s="38"/>
      <c r="R1871" s="38"/>
      <c r="S1871" s="38"/>
      <c r="T1871" s="38"/>
      <c r="U1871" s="38"/>
      <c r="V1871" s="38"/>
    </row>
    <row r="1872" customFormat="false" ht="14.25" hidden="false" customHeight="false" outlineLevel="0" collapsed="false">
      <c r="H1872" s="38" t="s">
        <v>3905</v>
      </c>
      <c r="N1872" s="38"/>
      <c r="Q1872" s="38"/>
      <c r="R1872" s="38"/>
      <c r="S1872" s="38"/>
      <c r="T1872" s="38"/>
      <c r="U1872" s="38"/>
      <c r="V1872" s="38"/>
    </row>
    <row r="1873" customFormat="false" ht="14.25" hidden="false" customHeight="false" outlineLevel="0" collapsed="false">
      <c r="N1873" s="38"/>
      <c r="Q1873" s="38"/>
      <c r="R1873" s="38"/>
      <c r="S1873" s="38"/>
      <c r="T1873" s="38"/>
      <c r="U1873" s="38"/>
      <c r="V1873" s="38"/>
      <c r="AA1873" s="371"/>
    </row>
    <row r="1874" customFormat="false" ht="14.25" hidden="false" customHeight="false" outlineLevel="0" collapsed="false">
      <c r="N1874" s="38"/>
      <c r="Q1874" s="38"/>
      <c r="R1874" s="38"/>
      <c r="S1874" s="38"/>
      <c r="T1874" s="38"/>
      <c r="U1874" s="38"/>
      <c r="V1874" s="38"/>
    </row>
    <row r="1875" customFormat="false" ht="14.25" hidden="false" customHeight="false" outlineLevel="0" collapsed="false">
      <c r="N1875" s="38"/>
      <c r="Q1875" s="38"/>
      <c r="R1875" s="38"/>
      <c r="S1875" s="38"/>
      <c r="T1875" s="38"/>
      <c r="U1875" s="38"/>
      <c r="V1875" s="38"/>
    </row>
    <row r="1876" customFormat="false" ht="14.25" hidden="false" customHeight="false" outlineLevel="0" collapsed="false">
      <c r="N1876" s="38"/>
      <c r="Q1876" s="38"/>
      <c r="R1876" s="38"/>
      <c r="S1876" s="38"/>
      <c r="T1876" s="38"/>
      <c r="U1876" s="38"/>
      <c r="V1876" s="38"/>
    </row>
    <row r="1877" customFormat="false" ht="14.25" hidden="false" customHeight="false" outlineLevel="0" collapsed="false">
      <c r="N1877" s="38"/>
      <c r="Q1877" s="38"/>
      <c r="R1877" s="38"/>
      <c r="S1877" s="38"/>
      <c r="T1877" s="38"/>
      <c r="U1877" s="38"/>
      <c r="V1877" s="38"/>
    </row>
    <row r="1878" customFormat="false" ht="14.25" hidden="false" customHeight="false" outlineLevel="0" collapsed="false">
      <c r="N1878" s="38"/>
      <c r="Q1878" s="38"/>
      <c r="R1878" s="38"/>
      <c r="S1878" s="38"/>
      <c r="T1878" s="38"/>
      <c r="U1878" s="38"/>
      <c r="V1878" s="38"/>
    </row>
    <row r="1879" customFormat="false" ht="14.25" hidden="false" customHeight="false" outlineLevel="0" collapsed="false">
      <c r="N1879" s="38"/>
      <c r="Q1879" s="38"/>
      <c r="R1879" s="38"/>
      <c r="S1879" s="38"/>
      <c r="T1879" s="38"/>
      <c r="U1879" s="38"/>
      <c r="V1879" s="38"/>
    </row>
    <row r="1880" customFormat="false" ht="14.25" hidden="false" customHeight="false" outlineLevel="0" collapsed="false">
      <c r="N1880" s="38"/>
      <c r="Q1880" s="38"/>
      <c r="R1880" s="38"/>
      <c r="S1880" s="38"/>
      <c r="T1880" s="38"/>
      <c r="U1880" s="38"/>
      <c r="V1880" s="38"/>
    </row>
    <row r="1881" customFormat="false" ht="14.25" hidden="false" customHeight="false" outlineLevel="0" collapsed="false">
      <c r="N1881" s="38"/>
      <c r="Q1881" s="38"/>
      <c r="R1881" s="38"/>
      <c r="S1881" s="38"/>
      <c r="T1881" s="38"/>
      <c r="U1881" s="38"/>
      <c r="V1881" s="38"/>
    </row>
    <row r="1882" customFormat="false" ht="14.25" hidden="false" customHeight="false" outlineLevel="0" collapsed="false">
      <c r="N1882" s="38"/>
      <c r="Q1882" s="38"/>
      <c r="R1882" s="38"/>
      <c r="S1882" s="38"/>
      <c r="T1882" s="38"/>
      <c r="U1882" s="38"/>
      <c r="V1882" s="38"/>
    </row>
    <row r="1883" customFormat="false" ht="14.25" hidden="false" customHeight="false" outlineLevel="0" collapsed="false">
      <c r="N1883" s="38"/>
      <c r="Q1883" s="38"/>
      <c r="R1883" s="38"/>
      <c r="S1883" s="38"/>
      <c r="T1883" s="38"/>
      <c r="U1883" s="38"/>
      <c r="V1883" s="38"/>
    </row>
    <row r="1884" customFormat="false" ht="14.25" hidden="false" customHeight="false" outlineLevel="0" collapsed="false">
      <c r="N1884" s="38"/>
      <c r="Q1884" s="38"/>
      <c r="R1884" s="38"/>
      <c r="S1884" s="38"/>
      <c r="T1884" s="38"/>
      <c r="U1884" s="38"/>
      <c r="V1884" s="38"/>
    </row>
    <row r="1885" customFormat="false" ht="14.25" hidden="false" customHeight="false" outlineLevel="0" collapsed="false">
      <c r="N1885" s="38"/>
      <c r="Q1885" s="38"/>
      <c r="R1885" s="38"/>
      <c r="S1885" s="38"/>
      <c r="T1885" s="38"/>
      <c r="U1885" s="38"/>
      <c r="V1885" s="38"/>
    </row>
    <row r="1886" customFormat="false" ht="14.25" hidden="false" customHeight="false" outlineLevel="0" collapsed="false">
      <c r="N1886" s="38"/>
      <c r="Q1886" s="38"/>
      <c r="R1886" s="38"/>
      <c r="S1886" s="38"/>
      <c r="T1886" s="38"/>
      <c r="U1886" s="38"/>
      <c r="V1886" s="38"/>
    </row>
    <row r="1887" customFormat="false" ht="14.25" hidden="false" customHeight="false" outlineLevel="0" collapsed="false">
      <c r="N1887" s="38"/>
      <c r="Q1887" s="38"/>
      <c r="R1887" s="38"/>
      <c r="S1887" s="38"/>
      <c r="T1887" s="38"/>
      <c r="U1887" s="38"/>
      <c r="V1887" s="38"/>
    </row>
    <row r="1888" customFormat="false" ht="14.25" hidden="false" customHeight="false" outlineLevel="0" collapsed="false">
      <c r="N1888" s="38"/>
      <c r="Q1888" s="38"/>
      <c r="R1888" s="38"/>
      <c r="S1888" s="38"/>
      <c r="T1888" s="38"/>
      <c r="U1888" s="38"/>
      <c r="V1888" s="38"/>
    </row>
    <row r="1889" customFormat="false" ht="14.25" hidden="false" customHeight="false" outlineLevel="0" collapsed="false">
      <c r="N1889" s="38"/>
      <c r="Q1889" s="38"/>
      <c r="R1889" s="38"/>
      <c r="S1889" s="38"/>
      <c r="T1889" s="38"/>
      <c r="U1889" s="38"/>
      <c r="V1889" s="38"/>
    </row>
    <row r="1890" customFormat="false" ht="14.25" hidden="false" customHeight="false" outlineLevel="0" collapsed="false">
      <c r="N1890" s="38"/>
      <c r="Q1890" s="38"/>
      <c r="R1890" s="38"/>
      <c r="S1890" s="38"/>
      <c r="T1890" s="38"/>
      <c r="U1890" s="38"/>
      <c r="V1890" s="38"/>
    </row>
    <row r="1891" customFormat="false" ht="14.25" hidden="false" customHeight="false" outlineLevel="0" collapsed="false">
      <c r="N1891" s="38"/>
      <c r="Q1891" s="38"/>
      <c r="R1891" s="38"/>
      <c r="S1891" s="38"/>
      <c r="T1891" s="38"/>
      <c r="U1891" s="38"/>
      <c r="V1891" s="38"/>
    </row>
    <row r="1892" customFormat="false" ht="14.25" hidden="false" customHeight="false" outlineLevel="0" collapsed="false">
      <c r="N1892" s="38"/>
      <c r="Q1892" s="38"/>
      <c r="R1892" s="38"/>
      <c r="S1892" s="38"/>
      <c r="T1892" s="38"/>
      <c r="U1892" s="38"/>
      <c r="V1892" s="38"/>
    </row>
    <row r="1893" customFormat="false" ht="14.25" hidden="false" customHeight="false" outlineLevel="0" collapsed="false">
      <c r="N1893" s="38"/>
      <c r="Q1893" s="38"/>
      <c r="R1893" s="38"/>
      <c r="S1893" s="38"/>
      <c r="T1893" s="38"/>
      <c r="U1893" s="38"/>
      <c r="V1893" s="38"/>
    </row>
    <row r="1894" customFormat="false" ht="14.25" hidden="false" customHeight="false" outlineLevel="0" collapsed="false">
      <c r="N1894" s="38"/>
      <c r="Q1894" s="38"/>
      <c r="R1894" s="38"/>
      <c r="S1894" s="38"/>
      <c r="T1894" s="38"/>
      <c r="U1894" s="38"/>
      <c r="V1894" s="38"/>
    </row>
    <row r="1895" customFormat="false" ht="14.25" hidden="false" customHeight="false" outlineLevel="0" collapsed="false">
      <c r="N1895" s="38"/>
      <c r="Q1895" s="38"/>
      <c r="R1895" s="38"/>
      <c r="S1895" s="38"/>
      <c r="T1895" s="38"/>
      <c r="U1895" s="38"/>
      <c r="V1895" s="38"/>
    </row>
    <row r="1896" customFormat="false" ht="14.25" hidden="false" customHeight="false" outlineLevel="0" collapsed="false">
      <c r="N1896" s="38"/>
      <c r="Q1896" s="38"/>
      <c r="R1896" s="38"/>
      <c r="S1896" s="38"/>
      <c r="T1896" s="38"/>
      <c r="U1896" s="38"/>
      <c r="V1896" s="38"/>
    </row>
    <row r="1897" customFormat="false" ht="14.25" hidden="false" customHeight="false" outlineLevel="0" collapsed="false">
      <c r="N1897" s="38"/>
      <c r="Q1897" s="38"/>
      <c r="R1897" s="38"/>
      <c r="S1897" s="38"/>
      <c r="T1897" s="38"/>
      <c r="U1897" s="38"/>
      <c r="V1897" s="38"/>
    </row>
    <row r="1898" customFormat="false" ht="14.25" hidden="false" customHeight="false" outlineLevel="0" collapsed="false">
      <c r="N1898" s="38"/>
      <c r="Q1898" s="38"/>
      <c r="R1898" s="38"/>
      <c r="S1898" s="38"/>
      <c r="T1898" s="38"/>
      <c r="U1898" s="38"/>
      <c r="V1898" s="38"/>
    </row>
    <row r="1899" customFormat="false" ht="14.25" hidden="false" customHeight="false" outlineLevel="0" collapsed="false">
      <c r="N1899" s="38"/>
      <c r="Q1899" s="38"/>
      <c r="R1899" s="38"/>
      <c r="S1899" s="38"/>
      <c r="T1899" s="38"/>
      <c r="U1899" s="38"/>
      <c r="V1899" s="38"/>
    </row>
    <row r="1900" customFormat="false" ht="14.25" hidden="false" customHeight="false" outlineLevel="0" collapsed="false">
      <c r="N1900" s="38"/>
      <c r="Q1900" s="38"/>
      <c r="R1900" s="38"/>
      <c r="S1900" s="38"/>
      <c r="T1900" s="38"/>
      <c r="U1900" s="38"/>
      <c r="V1900" s="38"/>
    </row>
    <row r="1901" customFormat="false" ht="14.25" hidden="false" customHeight="false" outlineLevel="0" collapsed="false">
      <c r="N1901" s="38"/>
      <c r="Q1901" s="38"/>
      <c r="R1901" s="38"/>
      <c r="S1901" s="38"/>
      <c r="T1901" s="38"/>
      <c r="U1901" s="38"/>
      <c r="V1901" s="38"/>
    </row>
    <row r="1902" customFormat="false" ht="14.25" hidden="false" customHeight="false" outlineLevel="0" collapsed="false">
      <c r="N1902" s="38"/>
      <c r="Q1902" s="38"/>
      <c r="R1902" s="38"/>
      <c r="S1902" s="38"/>
      <c r="T1902" s="38"/>
      <c r="U1902" s="38"/>
      <c r="V1902" s="38"/>
    </row>
    <row r="1903" customFormat="false" ht="14.25" hidden="false" customHeight="false" outlineLevel="0" collapsed="false">
      <c r="N1903" s="38"/>
      <c r="Q1903" s="38"/>
      <c r="R1903" s="38"/>
      <c r="S1903" s="38"/>
      <c r="T1903" s="38"/>
      <c r="U1903" s="38"/>
      <c r="V1903" s="38"/>
    </row>
    <row r="1904" customFormat="false" ht="14.25" hidden="false" customHeight="false" outlineLevel="0" collapsed="false">
      <c r="N1904" s="38"/>
      <c r="Q1904" s="38"/>
      <c r="R1904" s="38"/>
      <c r="S1904" s="38"/>
      <c r="T1904" s="38"/>
      <c r="U1904" s="38"/>
      <c r="V1904" s="38"/>
      <c r="X1904" s="371" t="n">
        <f aca="false">X1858/3</f>
        <v>1.09</v>
      </c>
    </row>
    <row r="1905" customFormat="false" ht="14.25" hidden="false" customHeight="false" outlineLevel="0" collapsed="false">
      <c r="L1905" s="38"/>
      <c r="N1905" s="38"/>
      <c r="Q1905" s="38"/>
      <c r="R1905" s="38"/>
      <c r="S1905" s="38"/>
      <c r="T1905" s="38"/>
      <c r="U1905" s="38"/>
      <c r="V1905" s="38"/>
    </row>
    <row r="1906" customFormat="false" ht="14.25" hidden="false" customHeight="false" outlineLevel="0" collapsed="false">
      <c r="N1906" s="38"/>
      <c r="Q1906" s="38"/>
      <c r="R1906" s="38"/>
      <c r="S1906" s="38"/>
      <c r="T1906" s="38"/>
      <c r="U1906" s="38"/>
      <c r="V1906" s="38"/>
    </row>
    <row r="1907" customFormat="false" ht="14.25" hidden="false" customHeight="false" outlineLevel="0" collapsed="false">
      <c r="N1907" s="38"/>
      <c r="Q1907" s="38"/>
      <c r="R1907" s="38"/>
      <c r="S1907" s="38"/>
      <c r="T1907" s="38"/>
      <c r="U1907" s="38"/>
      <c r="V1907" s="38"/>
      <c r="CO1907" s="553"/>
    </row>
    <row r="1908" customFormat="false" ht="14.25" hidden="false" customHeight="false" outlineLevel="0" collapsed="false">
      <c r="N1908" s="38"/>
      <c r="Q1908" s="38"/>
      <c r="R1908" s="38"/>
      <c r="S1908" s="38"/>
      <c r="T1908" s="38"/>
      <c r="U1908" s="38"/>
      <c r="V1908" s="38"/>
    </row>
    <row r="1909" customFormat="false" ht="14.25" hidden="false" customHeight="false" outlineLevel="0" collapsed="false">
      <c r="N1909" s="38"/>
      <c r="Q1909" s="38"/>
      <c r="R1909" s="38"/>
      <c r="S1909" s="38"/>
      <c r="T1909" s="38"/>
      <c r="U1909" s="38"/>
      <c r="V1909" s="38"/>
    </row>
    <row r="1910" customFormat="false" ht="14.25" hidden="false" customHeight="false" outlineLevel="0" collapsed="false">
      <c r="N1910" s="38"/>
      <c r="Q1910" s="38"/>
      <c r="R1910" s="38"/>
      <c r="S1910" s="38"/>
      <c r="T1910" s="38"/>
      <c r="U1910" s="38"/>
      <c r="V1910" s="38"/>
    </row>
    <row r="1911" customFormat="false" ht="14.25" hidden="false" customHeight="false" outlineLevel="0" collapsed="false">
      <c r="N1911" s="38"/>
      <c r="Q1911" s="38"/>
      <c r="R1911" s="38"/>
      <c r="S1911" s="38"/>
      <c r="T1911" s="38"/>
      <c r="U1911" s="38"/>
      <c r="V1911" s="38"/>
    </row>
    <row r="1912" customFormat="false" ht="14.25" hidden="false" customHeight="false" outlineLevel="0" collapsed="false">
      <c r="N1912" s="38"/>
      <c r="Q1912" s="38"/>
      <c r="R1912" s="38"/>
      <c r="S1912" s="38"/>
      <c r="T1912" s="38"/>
      <c r="U1912" s="38"/>
      <c r="V1912" s="38"/>
    </row>
    <row r="1913" customFormat="false" ht="14.25" hidden="false" customHeight="false" outlineLevel="0" collapsed="false">
      <c r="N1913" s="38"/>
      <c r="Q1913" s="38"/>
      <c r="R1913" s="38"/>
      <c r="S1913" s="38"/>
      <c r="T1913" s="38"/>
      <c r="U1913" s="38"/>
      <c r="V1913" s="38"/>
    </row>
    <row r="1914" customFormat="false" ht="14.25" hidden="false" customHeight="false" outlineLevel="0" collapsed="false">
      <c r="N1914" s="38"/>
      <c r="Q1914" s="38"/>
      <c r="R1914" s="38"/>
      <c r="S1914" s="38"/>
      <c r="T1914" s="38"/>
      <c r="U1914" s="38"/>
      <c r="V1914" s="38"/>
    </row>
    <row r="1915" customFormat="false" ht="14.25" hidden="false" customHeight="false" outlineLevel="0" collapsed="false">
      <c r="N1915" s="38"/>
      <c r="Q1915" s="38"/>
      <c r="R1915" s="38"/>
      <c r="S1915" s="38"/>
      <c r="T1915" s="38"/>
      <c r="U1915" s="38"/>
      <c r="V1915" s="38"/>
    </row>
    <row r="1916" customFormat="false" ht="14.25" hidden="false" customHeight="false" outlineLevel="0" collapsed="false">
      <c r="N1916" s="38"/>
      <c r="Q1916" s="38"/>
      <c r="R1916" s="38"/>
      <c r="S1916" s="38"/>
      <c r="T1916" s="38"/>
      <c r="U1916" s="38"/>
      <c r="V1916" s="38"/>
    </row>
    <row r="1917" customFormat="false" ht="14.25" hidden="false" customHeight="false" outlineLevel="0" collapsed="false">
      <c r="N1917" s="38"/>
      <c r="Q1917" s="38"/>
      <c r="R1917" s="38"/>
      <c r="S1917" s="38"/>
      <c r="T1917" s="38"/>
      <c r="U1917" s="38"/>
      <c r="V1917" s="38"/>
    </row>
    <row r="1918" customFormat="false" ht="14.25" hidden="false" customHeight="false" outlineLevel="0" collapsed="false">
      <c r="N1918" s="38"/>
      <c r="Q1918" s="38"/>
      <c r="R1918" s="38"/>
      <c r="S1918" s="38"/>
      <c r="T1918" s="38"/>
      <c r="U1918" s="38"/>
      <c r="V1918" s="38"/>
    </row>
    <row r="1919" customFormat="false" ht="14.25" hidden="false" customHeight="false" outlineLevel="0" collapsed="false">
      <c r="N1919" s="38"/>
      <c r="Q1919" s="38"/>
      <c r="R1919" s="38"/>
      <c r="S1919" s="38"/>
      <c r="T1919" s="38"/>
      <c r="U1919" s="38"/>
      <c r="V1919" s="38"/>
    </row>
    <row r="1920" customFormat="false" ht="14.25" hidden="false" customHeight="false" outlineLevel="0" collapsed="false">
      <c r="N1920" s="38"/>
      <c r="Q1920" s="38"/>
      <c r="R1920" s="38"/>
      <c r="S1920" s="38"/>
      <c r="T1920" s="38"/>
      <c r="U1920" s="38"/>
      <c r="V1920" s="38"/>
    </row>
    <row r="1921" customFormat="false" ht="14.25" hidden="false" customHeight="false" outlineLevel="0" collapsed="false">
      <c r="N1921" s="38"/>
      <c r="Q1921" s="38"/>
      <c r="R1921" s="38"/>
      <c r="S1921" s="38"/>
      <c r="T1921" s="38"/>
      <c r="U1921" s="38"/>
      <c r="V1921" s="38"/>
    </row>
    <row r="1922" customFormat="false" ht="14.25" hidden="false" customHeight="false" outlineLevel="0" collapsed="false">
      <c r="N1922" s="38"/>
      <c r="Q1922" s="38"/>
      <c r="R1922" s="38"/>
      <c r="S1922" s="38"/>
      <c r="T1922" s="38"/>
      <c r="U1922" s="38"/>
      <c r="V1922" s="38"/>
    </row>
    <row r="1923" customFormat="false" ht="14.25" hidden="false" customHeight="false" outlineLevel="0" collapsed="false">
      <c r="N1923" s="38"/>
      <c r="Q1923" s="38"/>
      <c r="R1923" s="38"/>
      <c r="S1923" s="38"/>
      <c r="T1923" s="38"/>
      <c r="U1923" s="38"/>
      <c r="V1923" s="38"/>
    </row>
    <row r="1924" customFormat="false" ht="14.25" hidden="false" customHeight="false" outlineLevel="0" collapsed="false">
      <c r="N1924" s="38"/>
      <c r="Q1924" s="38"/>
      <c r="R1924" s="38"/>
      <c r="S1924" s="38"/>
      <c r="T1924" s="38"/>
      <c r="U1924" s="38"/>
      <c r="V1924" s="38"/>
    </row>
    <row r="1925" customFormat="false" ht="14.25" hidden="false" customHeight="false" outlineLevel="0" collapsed="false">
      <c r="N1925" s="38"/>
      <c r="Q1925" s="38"/>
      <c r="R1925" s="38"/>
      <c r="S1925" s="38"/>
      <c r="T1925" s="38"/>
      <c r="U1925" s="38"/>
      <c r="V1925" s="38"/>
    </row>
    <row r="1926" customFormat="false" ht="14.25" hidden="false" customHeight="false" outlineLevel="0" collapsed="false">
      <c r="N1926" s="38"/>
      <c r="Q1926" s="38"/>
      <c r="R1926" s="38"/>
      <c r="S1926" s="38"/>
      <c r="T1926" s="38"/>
      <c r="U1926" s="38"/>
      <c r="V1926" s="38"/>
    </row>
    <row r="1927" customFormat="false" ht="14.25" hidden="false" customHeight="false" outlineLevel="0" collapsed="false">
      <c r="N1927" s="38"/>
      <c r="Q1927" s="38"/>
      <c r="R1927" s="38"/>
      <c r="S1927" s="38"/>
      <c r="T1927" s="38"/>
      <c r="U1927" s="38"/>
      <c r="V1927" s="38"/>
    </row>
    <row r="1928" customFormat="false" ht="14.25" hidden="false" customHeight="false" outlineLevel="0" collapsed="false">
      <c r="N1928" s="38"/>
      <c r="Q1928" s="38"/>
      <c r="R1928" s="38"/>
      <c r="S1928" s="38"/>
      <c r="T1928" s="38"/>
      <c r="U1928" s="38"/>
      <c r="V1928" s="38"/>
    </row>
    <row r="1929" customFormat="false" ht="14.25" hidden="false" customHeight="false" outlineLevel="0" collapsed="false">
      <c r="N1929" s="38"/>
      <c r="Q1929" s="38"/>
      <c r="R1929" s="38"/>
      <c r="S1929" s="38"/>
      <c r="T1929" s="38"/>
      <c r="U1929" s="38"/>
      <c r="V1929" s="38"/>
    </row>
    <row r="1930" customFormat="false" ht="14.25" hidden="false" customHeight="false" outlineLevel="0" collapsed="false">
      <c r="N1930" s="38"/>
      <c r="Q1930" s="38"/>
      <c r="R1930" s="38"/>
      <c r="S1930" s="38"/>
      <c r="T1930" s="38"/>
      <c r="U1930" s="38"/>
      <c r="V1930" s="38"/>
    </row>
    <row r="1931" customFormat="false" ht="14.25" hidden="false" customHeight="false" outlineLevel="0" collapsed="false">
      <c r="N1931" s="38"/>
      <c r="Q1931" s="38"/>
      <c r="R1931" s="38"/>
      <c r="S1931" s="38"/>
      <c r="T1931" s="38"/>
      <c r="U1931" s="38"/>
      <c r="V1931" s="38"/>
    </row>
    <row r="1932" customFormat="false" ht="14.25" hidden="false" customHeight="false" outlineLevel="0" collapsed="false">
      <c r="N1932" s="38"/>
      <c r="Q1932" s="38"/>
      <c r="R1932" s="38"/>
      <c r="S1932" s="38"/>
      <c r="T1932" s="38"/>
      <c r="U1932" s="38"/>
      <c r="V1932" s="38"/>
    </row>
    <row r="1933" customFormat="false" ht="14.25" hidden="false" customHeight="false" outlineLevel="0" collapsed="false">
      <c r="N1933" s="38"/>
      <c r="Q1933" s="38"/>
      <c r="R1933" s="38"/>
      <c r="S1933" s="38"/>
      <c r="T1933" s="38"/>
      <c r="U1933" s="38"/>
      <c r="V1933" s="38"/>
    </row>
    <row r="1934" customFormat="false" ht="14.25" hidden="false" customHeight="false" outlineLevel="0" collapsed="false">
      <c r="N1934" s="38"/>
      <c r="Q1934" s="38"/>
      <c r="R1934" s="38"/>
      <c r="S1934" s="38"/>
      <c r="T1934" s="38"/>
      <c r="U1934" s="38"/>
      <c r="V1934" s="38"/>
    </row>
    <row r="1935" customFormat="false" ht="14.25" hidden="false" customHeight="false" outlineLevel="0" collapsed="false">
      <c r="N1935" s="38"/>
      <c r="Q1935" s="38"/>
      <c r="R1935" s="38"/>
      <c r="S1935" s="38"/>
      <c r="T1935" s="38"/>
      <c r="U1935" s="38"/>
      <c r="V1935" s="38"/>
    </row>
    <row r="1936" customFormat="false" ht="14.25" hidden="false" customHeight="false" outlineLevel="0" collapsed="false">
      <c r="N1936" s="38"/>
      <c r="Q1936" s="38"/>
      <c r="R1936" s="38"/>
      <c r="S1936" s="38"/>
      <c r="T1936" s="38"/>
      <c r="U1936" s="38"/>
      <c r="V1936" s="38"/>
    </row>
    <row r="1937" customFormat="false" ht="14.25" hidden="false" customHeight="false" outlineLevel="0" collapsed="false">
      <c r="N1937" s="38"/>
      <c r="Q1937" s="38"/>
      <c r="R1937" s="38"/>
      <c r="S1937" s="38"/>
      <c r="T1937" s="38"/>
      <c r="U1937" s="38"/>
      <c r="V1937" s="38"/>
    </row>
    <row r="1938" customFormat="false" ht="14.25" hidden="false" customHeight="false" outlineLevel="0" collapsed="false">
      <c r="N1938" s="38"/>
      <c r="Q1938" s="38"/>
      <c r="R1938" s="38"/>
      <c r="S1938" s="38"/>
      <c r="T1938" s="38"/>
      <c r="U1938" s="38"/>
      <c r="V1938" s="38"/>
    </row>
    <row r="1939" customFormat="false" ht="14.25" hidden="false" customHeight="false" outlineLevel="0" collapsed="false">
      <c r="N1939" s="38"/>
      <c r="Q1939" s="38"/>
      <c r="R1939" s="38"/>
      <c r="S1939" s="38"/>
      <c r="T1939" s="38"/>
      <c r="U1939" s="38"/>
      <c r="V1939" s="38"/>
    </row>
    <row r="1940" customFormat="false" ht="14.25" hidden="false" customHeight="false" outlineLevel="0" collapsed="false">
      <c r="N1940" s="38"/>
      <c r="Q1940" s="38"/>
      <c r="R1940" s="38"/>
      <c r="S1940" s="38"/>
      <c r="T1940" s="38"/>
      <c r="U1940" s="38"/>
      <c r="V1940" s="38"/>
    </row>
    <row r="1941" customFormat="false" ht="14.25" hidden="false" customHeight="false" outlineLevel="0" collapsed="false">
      <c r="N1941" s="38"/>
      <c r="Q1941" s="38"/>
      <c r="R1941" s="38"/>
      <c r="S1941" s="38"/>
      <c r="T1941" s="38"/>
      <c r="U1941" s="38"/>
      <c r="V1941" s="38"/>
    </row>
    <row r="1942" customFormat="false" ht="14.25" hidden="false" customHeight="false" outlineLevel="0" collapsed="false">
      <c r="N1942" s="38"/>
      <c r="Q1942" s="38"/>
      <c r="R1942" s="38"/>
      <c r="S1942" s="38"/>
      <c r="T1942" s="38"/>
      <c r="U1942" s="38"/>
      <c r="V1942" s="38"/>
    </row>
    <row r="1943" customFormat="false" ht="14.25" hidden="false" customHeight="false" outlineLevel="0" collapsed="false">
      <c r="N1943" s="38"/>
      <c r="Q1943" s="38"/>
      <c r="R1943" s="38"/>
      <c r="S1943" s="38"/>
      <c r="T1943" s="38"/>
      <c r="U1943" s="38"/>
      <c r="V1943" s="38"/>
    </row>
    <row r="1944" customFormat="false" ht="14.25" hidden="false" customHeight="false" outlineLevel="0" collapsed="false">
      <c r="N1944" s="38"/>
      <c r="Q1944" s="38"/>
      <c r="R1944" s="38"/>
      <c r="S1944" s="38"/>
      <c r="T1944" s="38"/>
      <c r="U1944" s="38"/>
      <c r="V1944" s="38"/>
    </row>
    <row r="1945" customFormat="false" ht="14.25" hidden="false" customHeight="false" outlineLevel="0" collapsed="false">
      <c r="N1945" s="38"/>
      <c r="Q1945" s="38"/>
      <c r="R1945" s="38"/>
      <c r="S1945" s="38"/>
      <c r="T1945" s="38"/>
      <c r="U1945" s="38"/>
      <c r="V1945" s="38"/>
    </row>
    <row r="1946" customFormat="false" ht="14.25" hidden="false" customHeight="false" outlineLevel="0" collapsed="false">
      <c r="N1946" s="38"/>
      <c r="Q1946" s="38"/>
      <c r="R1946" s="38"/>
      <c r="S1946" s="38"/>
      <c r="T1946" s="38"/>
      <c r="U1946" s="38"/>
      <c r="V1946" s="38"/>
    </row>
    <row r="1947" customFormat="false" ht="14.25" hidden="false" customHeight="false" outlineLevel="0" collapsed="false">
      <c r="N1947" s="38"/>
      <c r="Q1947" s="38"/>
      <c r="R1947" s="38"/>
      <c r="S1947" s="38"/>
      <c r="T1947" s="38"/>
      <c r="U1947" s="38"/>
      <c r="V1947" s="38"/>
    </row>
    <row r="1948" customFormat="false" ht="14.25" hidden="false" customHeight="false" outlineLevel="0" collapsed="false">
      <c r="N1948" s="38"/>
      <c r="Q1948" s="38"/>
      <c r="R1948" s="38"/>
      <c r="S1948" s="38"/>
      <c r="T1948" s="38"/>
      <c r="U1948" s="38"/>
      <c r="V1948" s="38"/>
    </row>
    <row r="1949" customFormat="false" ht="14.25" hidden="false" customHeight="false" outlineLevel="0" collapsed="false">
      <c r="N1949" s="38"/>
      <c r="Q1949" s="38"/>
      <c r="R1949" s="38"/>
      <c r="S1949" s="38"/>
      <c r="T1949" s="38"/>
      <c r="U1949" s="38"/>
      <c r="V1949" s="38"/>
    </row>
    <row r="1950" customFormat="false" ht="14.25" hidden="false" customHeight="false" outlineLevel="0" collapsed="false">
      <c r="N1950" s="38"/>
      <c r="Q1950" s="38"/>
      <c r="R1950" s="38"/>
      <c r="S1950" s="38"/>
      <c r="T1950" s="38"/>
      <c r="U1950" s="38"/>
      <c r="V1950" s="38"/>
    </row>
    <row r="1951" customFormat="false" ht="14.25" hidden="false" customHeight="false" outlineLevel="0" collapsed="false">
      <c r="N1951" s="38"/>
      <c r="Q1951" s="38"/>
      <c r="R1951" s="38"/>
      <c r="S1951" s="38"/>
      <c r="T1951" s="38"/>
      <c r="U1951" s="38"/>
      <c r="V1951" s="38"/>
    </row>
    <row r="1952" customFormat="false" ht="14.25" hidden="false" customHeight="false" outlineLevel="0" collapsed="false">
      <c r="N1952" s="38"/>
      <c r="Q1952" s="38"/>
      <c r="R1952" s="38"/>
      <c r="S1952" s="38"/>
      <c r="T1952" s="38"/>
      <c r="U1952" s="38"/>
      <c r="V1952" s="38"/>
    </row>
    <row r="1953" customFormat="false" ht="14.25" hidden="false" customHeight="false" outlineLevel="0" collapsed="false">
      <c r="N1953" s="38"/>
      <c r="Q1953" s="38"/>
      <c r="R1953" s="38"/>
      <c r="S1953" s="38"/>
      <c r="T1953" s="38"/>
      <c r="U1953" s="38"/>
      <c r="V1953" s="38"/>
    </row>
    <row r="1954" customFormat="false" ht="14.25" hidden="false" customHeight="false" outlineLevel="0" collapsed="false">
      <c r="N1954" s="38"/>
      <c r="Q1954" s="38"/>
      <c r="R1954" s="38"/>
      <c r="S1954" s="38"/>
      <c r="T1954" s="38"/>
      <c r="U1954" s="38"/>
      <c r="V1954" s="38"/>
    </row>
    <row r="1955" customFormat="false" ht="14.25" hidden="false" customHeight="false" outlineLevel="0" collapsed="false">
      <c r="N1955" s="38"/>
      <c r="Q1955" s="38"/>
      <c r="R1955" s="38"/>
      <c r="S1955" s="38"/>
      <c r="T1955" s="38"/>
      <c r="U1955" s="38"/>
      <c r="V1955" s="38"/>
    </row>
    <row r="1956" customFormat="false" ht="14.25" hidden="false" customHeight="false" outlineLevel="0" collapsed="false">
      <c r="N1956" s="38"/>
      <c r="Q1956" s="38"/>
      <c r="R1956" s="38"/>
      <c r="S1956" s="38"/>
      <c r="T1956" s="38"/>
      <c r="U1956" s="38"/>
      <c r="V1956" s="38"/>
    </row>
    <row r="1957" customFormat="false" ht="14.25" hidden="false" customHeight="false" outlineLevel="0" collapsed="false">
      <c r="N1957" s="38"/>
      <c r="Q1957" s="38"/>
      <c r="R1957" s="38"/>
      <c r="S1957" s="38"/>
      <c r="T1957" s="38"/>
      <c r="U1957" s="38"/>
      <c r="V1957" s="38"/>
    </row>
    <row r="1958" customFormat="false" ht="14.25" hidden="false" customHeight="false" outlineLevel="0" collapsed="false">
      <c r="N1958" s="38"/>
      <c r="Q1958" s="38"/>
      <c r="R1958" s="38"/>
      <c r="S1958" s="38"/>
      <c r="T1958" s="38"/>
      <c r="U1958" s="38"/>
      <c r="V1958" s="38"/>
    </row>
    <row r="1959" customFormat="false" ht="14.25" hidden="false" customHeight="false" outlineLevel="0" collapsed="false">
      <c r="N1959" s="38"/>
      <c r="Q1959" s="38"/>
      <c r="R1959" s="38"/>
      <c r="S1959" s="38"/>
      <c r="T1959" s="38"/>
      <c r="U1959" s="38"/>
      <c r="V1959" s="38"/>
    </row>
    <row r="1960" customFormat="false" ht="14.25" hidden="false" customHeight="false" outlineLevel="0" collapsed="false">
      <c r="N1960" s="38"/>
      <c r="Q1960" s="38"/>
      <c r="R1960" s="38"/>
      <c r="S1960" s="38"/>
      <c r="T1960" s="38"/>
      <c r="U1960" s="38"/>
      <c r="V1960" s="38"/>
    </row>
    <row r="1961" customFormat="false" ht="14.25" hidden="false" customHeight="false" outlineLevel="0" collapsed="false">
      <c r="N1961" s="38"/>
      <c r="Q1961" s="38"/>
      <c r="R1961" s="38"/>
      <c r="S1961" s="38"/>
      <c r="T1961" s="38"/>
      <c r="U1961" s="38"/>
      <c r="V1961" s="38"/>
    </row>
    <row r="1962" customFormat="false" ht="14.25" hidden="false" customHeight="false" outlineLevel="0" collapsed="false">
      <c r="N1962" s="38"/>
      <c r="Q1962" s="38"/>
      <c r="R1962" s="38"/>
      <c r="S1962" s="38"/>
      <c r="T1962" s="38"/>
      <c r="U1962" s="38"/>
      <c r="V1962" s="38"/>
    </row>
    <row r="1963" customFormat="false" ht="14.25" hidden="false" customHeight="false" outlineLevel="0" collapsed="false">
      <c r="N1963" s="38"/>
      <c r="Q1963" s="38"/>
      <c r="R1963" s="38"/>
      <c r="S1963" s="38"/>
      <c r="T1963" s="38"/>
      <c r="U1963" s="38"/>
      <c r="V1963" s="38"/>
    </row>
    <row r="1964" customFormat="false" ht="14.25" hidden="false" customHeight="false" outlineLevel="0" collapsed="false">
      <c r="N1964" s="38"/>
      <c r="Q1964" s="38"/>
      <c r="R1964" s="38"/>
      <c r="S1964" s="38"/>
      <c r="T1964" s="38"/>
      <c r="U1964" s="38"/>
      <c r="V1964" s="38"/>
    </row>
    <row r="1965" customFormat="false" ht="14.25" hidden="false" customHeight="false" outlineLevel="0" collapsed="false">
      <c r="N1965" s="38"/>
      <c r="Q1965" s="38"/>
      <c r="R1965" s="38"/>
      <c r="S1965" s="38"/>
      <c r="T1965" s="38"/>
      <c r="U1965" s="38"/>
      <c r="V1965" s="38"/>
    </row>
    <row r="1966" customFormat="false" ht="14.25" hidden="false" customHeight="false" outlineLevel="0" collapsed="false">
      <c r="N1966" s="38"/>
      <c r="Q1966" s="38"/>
      <c r="R1966" s="38"/>
      <c r="S1966" s="38"/>
      <c r="T1966" s="38"/>
      <c r="U1966" s="38"/>
      <c r="V1966" s="38"/>
    </row>
    <row r="1967" customFormat="false" ht="14.25" hidden="false" customHeight="false" outlineLevel="0" collapsed="false">
      <c r="N1967" s="38"/>
      <c r="Q1967" s="38"/>
      <c r="R1967" s="38"/>
      <c r="S1967" s="38"/>
      <c r="T1967" s="38"/>
      <c r="U1967" s="38"/>
      <c r="V1967" s="38"/>
    </row>
    <row r="1968" customFormat="false" ht="14.25" hidden="false" customHeight="false" outlineLevel="0" collapsed="false">
      <c r="N1968" s="38"/>
      <c r="Q1968" s="38"/>
      <c r="R1968" s="38"/>
      <c r="S1968" s="38"/>
      <c r="T1968" s="38"/>
      <c r="U1968" s="38"/>
      <c r="V1968" s="38"/>
    </row>
    <row r="1969" customFormat="false" ht="14.25" hidden="false" customHeight="false" outlineLevel="0" collapsed="false">
      <c r="N1969" s="38"/>
      <c r="Q1969" s="38"/>
      <c r="R1969" s="38"/>
      <c r="S1969" s="38"/>
      <c r="T1969" s="38"/>
      <c r="U1969" s="38"/>
      <c r="V1969" s="38"/>
    </row>
    <row r="1970" customFormat="false" ht="14.25" hidden="false" customHeight="false" outlineLevel="0" collapsed="false">
      <c r="N1970" s="38"/>
      <c r="Q1970" s="38"/>
      <c r="R1970" s="38"/>
      <c r="S1970" s="38"/>
      <c r="T1970" s="38"/>
      <c r="U1970" s="38"/>
      <c r="V1970" s="38"/>
    </row>
    <row r="1971" customFormat="false" ht="14.25" hidden="false" customHeight="false" outlineLevel="0" collapsed="false">
      <c r="N1971" s="38"/>
      <c r="Q1971" s="38"/>
      <c r="R1971" s="38"/>
      <c r="S1971" s="38"/>
      <c r="T1971" s="38"/>
      <c r="U1971" s="38"/>
      <c r="V1971" s="38"/>
    </row>
    <row r="1972" customFormat="false" ht="14.25" hidden="false" customHeight="false" outlineLevel="0" collapsed="false">
      <c r="N1972" s="38"/>
      <c r="Q1972" s="38"/>
      <c r="R1972" s="38"/>
      <c r="S1972" s="38"/>
      <c r="T1972" s="38"/>
      <c r="U1972" s="38"/>
      <c r="V1972" s="38"/>
    </row>
    <row r="1973" customFormat="false" ht="14.25" hidden="false" customHeight="false" outlineLevel="0" collapsed="false">
      <c r="N1973" s="38"/>
      <c r="Q1973" s="38"/>
      <c r="R1973" s="38"/>
      <c r="S1973" s="38"/>
      <c r="T1973" s="38"/>
      <c r="U1973" s="38"/>
      <c r="V1973" s="38"/>
    </row>
    <row r="1974" customFormat="false" ht="14.25" hidden="false" customHeight="false" outlineLevel="0" collapsed="false">
      <c r="N1974" s="38"/>
      <c r="Q1974" s="38"/>
      <c r="R1974" s="38"/>
      <c r="S1974" s="38"/>
      <c r="T1974" s="38"/>
      <c r="U1974" s="38"/>
      <c r="V1974" s="38"/>
    </row>
    <row r="1975" customFormat="false" ht="14.25" hidden="false" customHeight="false" outlineLevel="0" collapsed="false">
      <c r="N1975" s="38"/>
      <c r="Q1975" s="38"/>
      <c r="R1975" s="38"/>
      <c r="S1975" s="38"/>
      <c r="T1975" s="38"/>
      <c r="U1975" s="38"/>
      <c r="V1975" s="38"/>
    </row>
    <row r="1976" customFormat="false" ht="14.25" hidden="false" customHeight="false" outlineLevel="0" collapsed="false">
      <c r="N1976" s="38"/>
      <c r="Q1976" s="38"/>
      <c r="R1976" s="38"/>
      <c r="S1976" s="38"/>
      <c r="T1976" s="38"/>
      <c r="U1976" s="38"/>
      <c r="V1976" s="38"/>
    </row>
    <row r="1977" customFormat="false" ht="14.25" hidden="false" customHeight="false" outlineLevel="0" collapsed="false">
      <c r="N1977" s="38"/>
      <c r="Q1977" s="38"/>
      <c r="R1977" s="38"/>
      <c r="S1977" s="38"/>
      <c r="T1977" s="38"/>
      <c r="U1977" s="38"/>
      <c r="V1977" s="38"/>
    </row>
    <row r="1978" customFormat="false" ht="14.25" hidden="false" customHeight="false" outlineLevel="0" collapsed="false">
      <c r="N1978" s="38"/>
      <c r="Q1978" s="38"/>
      <c r="R1978" s="38"/>
      <c r="S1978" s="38"/>
      <c r="T1978" s="38"/>
      <c r="U1978" s="38"/>
      <c r="V1978" s="38"/>
    </row>
    <row r="1979" customFormat="false" ht="14.25" hidden="false" customHeight="false" outlineLevel="0" collapsed="false">
      <c r="N1979" s="38"/>
      <c r="Q1979" s="38"/>
      <c r="R1979" s="38"/>
      <c r="S1979" s="38"/>
      <c r="T1979" s="38"/>
      <c r="U1979" s="38"/>
      <c r="V1979" s="38"/>
    </row>
    <row r="1980" customFormat="false" ht="14.25" hidden="false" customHeight="false" outlineLevel="0" collapsed="false">
      <c r="N1980" s="38"/>
      <c r="Q1980" s="38"/>
      <c r="R1980" s="38"/>
      <c r="S1980" s="38"/>
      <c r="T1980" s="38"/>
      <c r="U1980" s="38"/>
      <c r="V1980" s="38"/>
    </row>
    <row r="1981" customFormat="false" ht="14.25" hidden="false" customHeight="false" outlineLevel="0" collapsed="false">
      <c r="N1981" s="38"/>
      <c r="Q1981" s="38"/>
      <c r="R1981" s="38"/>
      <c r="S1981" s="38"/>
      <c r="T1981" s="38"/>
      <c r="U1981" s="38"/>
      <c r="V1981" s="38"/>
    </row>
    <row r="1982" customFormat="false" ht="14.25" hidden="false" customHeight="false" outlineLevel="0" collapsed="false">
      <c r="N1982" s="38"/>
      <c r="Q1982" s="38"/>
      <c r="R1982" s="38"/>
      <c r="S1982" s="38"/>
      <c r="T1982" s="38"/>
      <c r="U1982" s="38"/>
      <c r="V1982" s="38"/>
    </row>
    <row r="1983" customFormat="false" ht="14.25" hidden="false" customHeight="false" outlineLevel="0" collapsed="false">
      <c r="N1983" s="38"/>
      <c r="Q1983" s="38"/>
      <c r="R1983" s="38"/>
      <c r="S1983" s="38"/>
      <c r="T1983" s="38"/>
      <c r="U1983" s="38"/>
      <c r="V1983" s="38"/>
    </row>
    <row r="1984" customFormat="false" ht="14.25" hidden="false" customHeight="false" outlineLevel="0" collapsed="false">
      <c r="N1984" s="38"/>
      <c r="Q1984" s="38"/>
      <c r="R1984" s="38"/>
      <c r="S1984" s="38"/>
      <c r="T1984" s="38"/>
      <c r="U1984" s="38"/>
      <c r="V1984" s="38"/>
    </row>
    <row r="1985" customFormat="false" ht="14.25" hidden="false" customHeight="false" outlineLevel="0" collapsed="false">
      <c r="N1985" s="38"/>
      <c r="Q1985" s="38"/>
      <c r="R1985" s="38"/>
      <c r="S1985" s="38"/>
      <c r="T1985" s="38"/>
      <c r="U1985" s="38"/>
      <c r="V1985" s="38"/>
    </row>
    <row r="1986" customFormat="false" ht="14.25" hidden="false" customHeight="false" outlineLevel="0" collapsed="false">
      <c r="N1986" s="38"/>
      <c r="Q1986" s="38"/>
      <c r="R1986" s="38"/>
      <c r="S1986" s="38"/>
      <c r="T1986" s="38"/>
      <c r="U1986" s="38"/>
      <c r="V1986" s="38"/>
    </row>
    <row r="1987" customFormat="false" ht="14.25" hidden="false" customHeight="false" outlineLevel="0" collapsed="false">
      <c r="N1987" s="38"/>
      <c r="Q1987" s="38"/>
      <c r="R1987" s="38"/>
      <c r="S1987" s="38"/>
      <c r="T1987" s="38"/>
      <c r="U1987" s="38"/>
      <c r="V1987" s="38"/>
    </row>
    <row r="1988" customFormat="false" ht="14.25" hidden="false" customHeight="false" outlineLevel="0" collapsed="false">
      <c r="N1988" s="38"/>
      <c r="Q1988" s="38"/>
      <c r="R1988" s="38"/>
      <c r="S1988" s="38"/>
      <c r="T1988" s="38"/>
      <c r="U1988" s="38"/>
      <c r="V1988" s="38"/>
    </row>
    <row r="1989" customFormat="false" ht="14.25" hidden="false" customHeight="false" outlineLevel="0" collapsed="false">
      <c r="N1989" s="38"/>
      <c r="Q1989" s="38"/>
      <c r="R1989" s="38"/>
      <c r="S1989" s="38"/>
      <c r="T1989" s="38"/>
      <c r="U1989" s="38"/>
      <c r="V1989" s="38"/>
    </row>
    <row r="1990" customFormat="false" ht="14.25" hidden="false" customHeight="false" outlineLevel="0" collapsed="false">
      <c r="N1990" s="38"/>
      <c r="Q1990" s="38"/>
      <c r="R1990" s="38"/>
      <c r="S1990" s="38"/>
      <c r="T1990" s="38"/>
      <c r="U1990" s="38"/>
      <c r="V1990" s="38"/>
    </row>
    <row r="1991" customFormat="false" ht="14.25" hidden="false" customHeight="false" outlineLevel="0" collapsed="false">
      <c r="N1991" s="38"/>
      <c r="Q1991" s="38"/>
      <c r="R1991" s="38"/>
      <c r="S1991" s="38"/>
      <c r="T1991" s="38"/>
      <c r="U1991" s="38"/>
      <c r="V1991" s="38"/>
    </row>
    <row r="1992" customFormat="false" ht="14.25" hidden="false" customHeight="false" outlineLevel="0" collapsed="false">
      <c r="N1992" s="38"/>
      <c r="Q1992" s="38"/>
      <c r="R1992" s="38"/>
      <c r="S1992" s="38"/>
      <c r="T1992" s="38"/>
      <c r="U1992" s="38"/>
      <c r="V1992" s="38"/>
    </row>
    <row r="1993" customFormat="false" ht="14.25" hidden="false" customHeight="false" outlineLevel="0" collapsed="false">
      <c r="N1993" s="38"/>
      <c r="Q1993" s="38"/>
      <c r="R1993" s="38"/>
      <c r="S1993" s="38"/>
      <c r="T1993" s="38"/>
      <c r="U1993" s="38"/>
      <c r="V1993" s="38"/>
    </row>
    <row r="1994" customFormat="false" ht="14.25" hidden="false" customHeight="false" outlineLevel="0" collapsed="false">
      <c r="N1994" s="38"/>
      <c r="Q1994" s="38"/>
      <c r="R1994" s="38"/>
      <c r="S1994" s="38"/>
      <c r="T1994" s="38"/>
      <c r="U1994" s="38"/>
      <c r="V1994" s="38"/>
    </row>
    <row r="1995" customFormat="false" ht="14.25" hidden="false" customHeight="false" outlineLevel="0" collapsed="false">
      <c r="N1995" s="38"/>
      <c r="Q1995" s="38"/>
      <c r="R1995" s="38"/>
      <c r="S1995" s="38"/>
      <c r="T1995" s="38"/>
      <c r="U1995" s="38"/>
      <c r="V1995" s="38"/>
    </row>
    <row r="1996" customFormat="false" ht="14.25" hidden="false" customHeight="false" outlineLevel="0" collapsed="false">
      <c r="N1996" s="38"/>
      <c r="Q1996" s="38"/>
      <c r="R1996" s="38"/>
      <c r="S1996" s="38"/>
      <c r="T1996" s="38"/>
      <c r="U1996" s="38"/>
      <c r="V1996" s="38"/>
    </row>
    <row r="1997" customFormat="false" ht="14.25" hidden="false" customHeight="false" outlineLevel="0" collapsed="false">
      <c r="N1997" s="38"/>
      <c r="Q1997" s="38"/>
      <c r="R1997" s="38"/>
      <c r="S1997" s="38"/>
      <c r="T1997" s="38"/>
      <c r="U1997" s="38"/>
      <c r="V1997" s="38"/>
    </row>
    <row r="1998" customFormat="false" ht="14.25" hidden="false" customHeight="false" outlineLevel="0" collapsed="false">
      <c r="N1998" s="38"/>
      <c r="Q1998" s="38"/>
      <c r="R1998" s="38"/>
      <c r="S1998" s="38"/>
      <c r="T1998" s="38"/>
      <c r="U1998" s="38"/>
      <c r="V1998" s="38"/>
    </row>
    <row r="1999" customFormat="false" ht="14.25" hidden="false" customHeight="false" outlineLevel="0" collapsed="false">
      <c r="N1999" s="38"/>
      <c r="Q1999" s="38"/>
      <c r="R1999" s="38"/>
      <c r="S1999" s="38"/>
      <c r="T1999" s="38"/>
      <c r="U1999" s="38"/>
      <c r="V1999" s="38"/>
    </row>
    <row r="2000" customFormat="false" ht="14.25" hidden="false" customHeight="false" outlineLevel="0" collapsed="false">
      <c r="N2000" s="38"/>
      <c r="Q2000" s="38"/>
      <c r="R2000" s="38"/>
      <c r="S2000" s="38"/>
      <c r="T2000" s="38"/>
      <c r="U2000" s="38"/>
      <c r="V2000" s="38"/>
    </row>
    <row r="2001" customFormat="false" ht="14.25" hidden="false" customHeight="false" outlineLevel="0" collapsed="false">
      <c r="N2001" s="38"/>
      <c r="Q2001" s="38"/>
      <c r="R2001" s="38"/>
      <c r="S2001" s="38"/>
      <c r="T2001" s="38"/>
      <c r="U2001" s="38"/>
      <c r="V2001" s="38"/>
    </row>
    <row r="2002" customFormat="false" ht="14.25" hidden="false" customHeight="false" outlineLevel="0" collapsed="false">
      <c r="N2002" s="38"/>
      <c r="Q2002" s="38"/>
      <c r="R2002" s="38"/>
      <c r="S2002" s="38"/>
      <c r="T2002" s="38"/>
      <c r="U2002" s="38"/>
      <c r="V2002" s="38"/>
    </row>
    <row r="2003" customFormat="false" ht="14.25" hidden="false" customHeight="false" outlineLevel="0" collapsed="false">
      <c r="N2003" s="38"/>
      <c r="Q2003" s="38"/>
      <c r="R2003" s="38"/>
      <c r="S2003" s="38"/>
      <c r="T2003" s="38"/>
      <c r="U2003" s="38"/>
      <c r="V2003" s="38"/>
    </row>
    <row r="2004" customFormat="false" ht="14.25" hidden="false" customHeight="false" outlineLevel="0" collapsed="false">
      <c r="N2004" s="38"/>
      <c r="Q2004" s="38"/>
      <c r="R2004" s="38"/>
      <c r="S2004" s="38"/>
      <c r="T2004" s="38"/>
      <c r="U2004" s="38"/>
      <c r="V2004" s="38"/>
    </row>
    <row r="2005" customFormat="false" ht="14.25" hidden="false" customHeight="false" outlineLevel="0" collapsed="false">
      <c r="N2005" s="38"/>
      <c r="Q2005" s="38"/>
      <c r="R2005" s="38"/>
      <c r="S2005" s="38"/>
      <c r="T2005" s="38"/>
      <c r="U2005" s="38"/>
      <c r="V2005" s="38"/>
    </row>
    <row r="2006" customFormat="false" ht="14.25" hidden="false" customHeight="false" outlineLevel="0" collapsed="false">
      <c r="N2006" s="38"/>
      <c r="Q2006" s="38"/>
      <c r="R2006" s="38"/>
      <c r="S2006" s="38"/>
      <c r="T2006" s="38"/>
      <c r="U2006" s="38"/>
      <c r="V2006" s="38"/>
    </row>
    <row r="2007" customFormat="false" ht="14.25" hidden="false" customHeight="false" outlineLevel="0" collapsed="false">
      <c r="N2007" s="38"/>
      <c r="Q2007" s="38"/>
      <c r="R2007" s="38"/>
      <c r="S2007" s="38"/>
      <c r="T2007" s="38"/>
      <c r="U2007" s="38"/>
      <c r="V2007" s="38"/>
    </row>
    <row r="2008" customFormat="false" ht="14.25" hidden="false" customHeight="false" outlineLevel="0" collapsed="false">
      <c r="N2008" s="38"/>
      <c r="Q2008" s="38"/>
      <c r="R2008" s="38"/>
      <c r="S2008" s="38"/>
      <c r="T2008" s="38"/>
      <c r="U2008" s="38"/>
      <c r="V2008" s="38"/>
    </row>
    <row r="2009" customFormat="false" ht="14.25" hidden="false" customHeight="false" outlineLevel="0" collapsed="false">
      <c r="N2009" s="38"/>
      <c r="Q2009" s="38"/>
      <c r="R2009" s="38"/>
      <c r="S2009" s="38"/>
      <c r="T2009" s="38"/>
      <c r="U2009" s="38"/>
      <c r="V2009" s="38"/>
    </row>
    <row r="2010" customFormat="false" ht="14.25" hidden="false" customHeight="false" outlineLevel="0" collapsed="false">
      <c r="N2010" s="38"/>
      <c r="Q2010" s="38"/>
      <c r="R2010" s="38"/>
      <c r="S2010" s="38"/>
      <c r="T2010" s="38"/>
      <c r="U2010" s="38"/>
      <c r="V2010" s="38"/>
    </row>
    <row r="2011" customFormat="false" ht="14.25" hidden="false" customHeight="false" outlineLevel="0" collapsed="false">
      <c r="N2011" s="38"/>
      <c r="Q2011" s="38"/>
      <c r="R2011" s="38"/>
      <c r="S2011" s="38"/>
      <c r="T2011" s="38"/>
      <c r="U2011" s="38"/>
      <c r="V2011" s="38"/>
    </row>
    <row r="2012" customFormat="false" ht="14.25" hidden="false" customHeight="false" outlineLevel="0" collapsed="false">
      <c r="N2012" s="38"/>
      <c r="Q2012" s="38"/>
      <c r="R2012" s="38"/>
      <c r="S2012" s="38"/>
      <c r="T2012" s="38"/>
      <c r="U2012" s="38"/>
      <c r="V2012" s="38"/>
    </row>
    <row r="2013" customFormat="false" ht="14.25" hidden="false" customHeight="false" outlineLevel="0" collapsed="false">
      <c r="N2013" s="38"/>
      <c r="Q2013" s="38"/>
      <c r="R2013" s="38"/>
      <c r="S2013" s="38"/>
      <c r="T2013" s="38"/>
      <c r="U2013" s="38"/>
      <c r="V2013" s="38"/>
    </row>
    <row r="2014" customFormat="false" ht="14.25" hidden="false" customHeight="false" outlineLevel="0" collapsed="false">
      <c r="N2014" s="38"/>
      <c r="Q2014" s="38"/>
      <c r="R2014" s="38"/>
      <c r="S2014" s="38"/>
      <c r="T2014" s="38"/>
      <c r="U2014" s="38"/>
      <c r="V2014" s="38"/>
    </row>
    <row r="2015" customFormat="false" ht="14.25" hidden="false" customHeight="false" outlineLevel="0" collapsed="false">
      <c r="N2015" s="38"/>
      <c r="Q2015" s="38"/>
      <c r="R2015" s="38"/>
      <c r="S2015" s="38"/>
      <c r="T2015" s="38"/>
      <c r="U2015" s="38"/>
      <c r="V2015" s="38"/>
    </row>
    <row r="2016" customFormat="false" ht="14.25" hidden="false" customHeight="false" outlineLevel="0" collapsed="false">
      <c r="N2016" s="38"/>
      <c r="Q2016" s="38"/>
      <c r="R2016" s="38"/>
      <c r="S2016" s="38"/>
      <c r="T2016" s="38"/>
      <c r="U2016" s="38"/>
      <c r="V2016" s="38"/>
    </row>
    <row r="2017" customFormat="false" ht="14.25" hidden="false" customHeight="false" outlineLevel="0" collapsed="false">
      <c r="N2017" s="38"/>
      <c r="Q2017" s="38"/>
      <c r="R2017" s="38"/>
      <c r="S2017" s="38"/>
      <c r="T2017" s="38"/>
      <c r="U2017" s="38"/>
      <c r="V2017" s="38"/>
    </row>
    <row r="2018" customFormat="false" ht="14.25" hidden="false" customHeight="false" outlineLevel="0" collapsed="false">
      <c r="N2018" s="38"/>
      <c r="Q2018" s="38"/>
      <c r="R2018" s="38"/>
      <c r="S2018" s="38"/>
      <c r="T2018" s="38"/>
      <c r="U2018" s="38"/>
      <c r="V2018" s="38"/>
    </row>
    <row r="2019" customFormat="false" ht="14.25" hidden="false" customHeight="false" outlineLevel="0" collapsed="false">
      <c r="N2019" s="38"/>
      <c r="Q2019" s="38"/>
      <c r="R2019" s="38"/>
      <c r="S2019" s="38"/>
      <c r="T2019" s="38"/>
      <c r="U2019" s="38"/>
      <c r="V2019" s="38"/>
    </row>
    <row r="2020" customFormat="false" ht="14.25" hidden="false" customHeight="false" outlineLevel="0" collapsed="false">
      <c r="N2020" s="38"/>
      <c r="Q2020" s="38"/>
      <c r="R2020" s="38"/>
      <c r="S2020" s="38"/>
      <c r="T2020" s="38"/>
      <c r="U2020" s="38"/>
      <c r="V2020" s="38"/>
    </row>
    <row r="2021" customFormat="false" ht="14.25" hidden="false" customHeight="false" outlineLevel="0" collapsed="false">
      <c r="N2021" s="38"/>
      <c r="Q2021" s="38"/>
      <c r="R2021" s="38"/>
      <c r="S2021" s="38"/>
      <c r="T2021" s="38"/>
      <c r="U2021" s="38"/>
      <c r="V2021" s="38"/>
    </row>
    <row r="2022" customFormat="false" ht="14.25" hidden="false" customHeight="false" outlineLevel="0" collapsed="false">
      <c r="N2022" s="38"/>
      <c r="Q2022" s="38"/>
      <c r="R2022" s="38"/>
      <c r="S2022" s="38"/>
      <c r="T2022" s="38"/>
      <c r="U2022" s="38"/>
      <c r="V2022" s="38"/>
    </row>
    <row r="2023" customFormat="false" ht="14.25" hidden="false" customHeight="false" outlineLevel="0" collapsed="false">
      <c r="N2023" s="38"/>
      <c r="Q2023" s="38"/>
      <c r="R2023" s="38"/>
      <c r="S2023" s="38"/>
      <c r="T2023" s="38"/>
      <c r="U2023" s="38"/>
      <c r="V2023" s="38"/>
    </row>
    <row r="2024" customFormat="false" ht="14.25" hidden="false" customHeight="false" outlineLevel="0" collapsed="false">
      <c r="N2024" s="38"/>
      <c r="Q2024" s="38"/>
      <c r="R2024" s="38"/>
      <c r="S2024" s="38"/>
      <c r="T2024" s="38"/>
      <c r="U2024" s="38"/>
      <c r="V2024" s="38"/>
    </row>
    <row r="2025" customFormat="false" ht="14.25" hidden="false" customHeight="false" outlineLevel="0" collapsed="false">
      <c r="N2025" s="38"/>
      <c r="Q2025" s="38"/>
      <c r="R2025" s="38"/>
      <c r="S2025" s="38"/>
      <c r="T2025" s="38"/>
      <c r="U2025" s="38"/>
      <c r="V2025" s="38"/>
    </row>
    <row r="2026" customFormat="false" ht="14.25" hidden="false" customHeight="false" outlineLevel="0" collapsed="false">
      <c r="N2026" s="38"/>
      <c r="Q2026" s="38"/>
      <c r="R2026" s="38"/>
      <c r="S2026" s="38"/>
      <c r="T2026" s="38"/>
      <c r="U2026" s="38"/>
      <c r="V2026" s="38"/>
    </row>
    <row r="2027" customFormat="false" ht="14.25" hidden="false" customHeight="false" outlineLevel="0" collapsed="false">
      <c r="N2027" s="38"/>
      <c r="Q2027" s="38"/>
      <c r="R2027" s="38"/>
      <c r="S2027" s="38"/>
      <c r="T2027" s="38"/>
      <c r="U2027" s="38"/>
      <c r="V2027" s="38"/>
    </row>
    <row r="2028" customFormat="false" ht="14.25" hidden="false" customHeight="false" outlineLevel="0" collapsed="false">
      <c r="N2028" s="38"/>
      <c r="Q2028" s="38"/>
      <c r="R2028" s="38"/>
      <c r="S2028" s="38"/>
      <c r="T2028" s="38"/>
      <c r="U2028" s="38"/>
      <c r="V2028" s="38"/>
    </row>
    <row r="2029" customFormat="false" ht="14.25" hidden="false" customHeight="false" outlineLevel="0" collapsed="false">
      <c r="N2029" s="38"/>
      <c r="Q2029" s="38"/>
      <c r="R2029" s="38"/>
      <c r="S2029" s="38"/>
      <c r="T2029" s="38"/>
      <c r="U2029" s="38"/>
      <c r="V2029" s="38"/>
    </row>
    <row r="2030" customFormat="false" ht="14.25" hidden="false" customHeight="false" outlineLevel="0" collapsed="false">
      <c r="N2030" s="38"/>
      <c r="Q2030" s="38"/>
      <c r="R2030" s="38"/>
      <c r="S2030" s="38"/>
      <c r="T2030" s="38"/>
      <c r="U2030" s="38"/>
      <c r="V2030" s="38"/>
    </row>
    <row r="2031" customFormat="false" ht="14.25" hidden="false" customHeight="false" outlineLevel="0" collapsed="false">
      <c r="N2031" s="38"/>
      <c r="Q2031" s="38"/>
      <c r="R2031" s="38"/>
      <c r="S2031" s="38"/>
      <c r="T2031" s="38"/>
      <c r="U2031" s="38"/>
      <c r="V2031" s="38"/>
    </row>
    <row r="2032" customFormat="false" ht="14.25" hidden="false" customHeight="false" outlineLevel="0" collapsed="false">
      <c r="N2032" s="38"/>
      <c r="Q2032" s="38"/>
      <c r="R2032" s="38"/>
      <c r="S2032" s="38"/>
      <c r="T2032" s="38"/>
      <c r="U2032" s="38"/>
      <c r="V2032" s="38"/>
    </row>
    <row r="2034" customFormat="false" ht="14.25" hidden="false" customHeight="false" outlineLevel="0" collapsed="false">
      <c r="N2034" s="38"/>
      <c r="Q2034" s="38"/>
      <c r="R2034" s="38"/>
      <c r="S2034" s="38"/>
      <c r="T2034" s="38"/>
      <c r="U2034" s="38"/>
      <c r="V2034" s="38"/>
    </row>
    <row r="2035" customFormat="false" ht="14.25" hidden="false" customHeight="false" outlineLevel="0" collapsed="false">
      <c r="N2035" s="38"/>
      <c r="Q2035" s="38"/>
      <c r="R2035" s="38"/>
      <c r="S2035" s="38"/>
      <c r="T2035" s="38"/>
      <c r="U2035" s="38"/>
      <c r="V2035" s="38"/>
    </row>
    <row r="2036" customFormat="false" ht="14.25" hidden="false" customHeight="false" outlineLevel="0" collapsed="false">
      <c r="N2036" s="38"/>
      <c r="Q2036" s="38"/>
      <c r="R2036" s="38"/>
      <c r="S2036" s="38"/>
      <c r="T2036" s="38"/>
      <c r="U2036" s="38"/>
      <c r="V2036" s="38"/>
    </row>
    <row r="2037" customFormat="false" ht="14.25" hidden="false" customHeight="false" outlineLevel="0" collapsed="false">
      <c r="N2037" s="38"/>
      <c r="Q2037" s="38"/>
      <c r="R2037" s="38"/>
      <c r="S2037" s="38"/>
      <c r="T2037" s="38"/>
      <c r="U2037" s="38"/>
      <c r="V2037" s="38"/>
    </row>
    <row r="2038" customFormat="false" ht="14.25" hidden="false" customHeight="false" outlineLevel="0" collapsed="false">
      <c r="N2038" s="38"/>
      <c r="Q2038" s="38"/>
      <c r="R2038" s="38"/>
      <c r="S2038" s="38"/>
      <c r="T2038" s="38"/>
      <c r="U2038" s="38"/>
      <c r="V2038" s="38"/>
    </row>
    <row r="2039" customFormat="false" ht="14.25" hidden="false" customHeight="false" outlineLevel="0" collapsed="false">
      <c r="N2039" s="38"/>
      <c r="Q2039" s="38"/>
      <c r="R2039" s="38"/>
      <c r="S2039" s="38"/>
      <c r="T2039" s="38"/>
      <c r="U2039" s="38"/>
      <c r="V2039" s="38"/>
    </row>
    <row r="2040" customFormat="false" ht="14.25" hidden="false" customHeight="false" outlineLevel="0" collapsed="false">
      <c r="N2040" s="38"/>
      <c r="Q2040" s="38"/>
      <c r="R2040" s="38"/>
      <c r="S2040" s="38"/>
      <c r="T2040" s="38"/>
      <c r="U2040" s="38"/>
      <c r="V2040" s="38"/>
    </row>
    <row r="2041" customFormat="false" ht="14.25" hidden="false" customHeight="false" outlineLevel="0" collapsed="false">
      <c r="N2041" s="38"/>
      <c r="Q2041" s="38"/>
      <c r="R2041" s="38"/>
      <c r="S2041" s="38"/>
      <c r="T2041" s="38"/>
      <c r="U2041" s="38"/>
      <c r="V2041" s="38"/>
    </row>
    <row r="2042" customFormat="false" ht="14.25" hidden="false" customHeight="false" outlineLevel="0" collapsed="false">
      <c r="N2042" s="38"/>
      <c r="Q2042" s="38"/>
      <c r="R2042" s="38"/>
      <c r="S2042" s="38"/>
      <c r="T2042" s="38"/>
      <c r="U2042" s="38"/>
      <c r="V2042" s="38"/>
    </row>
    <row r="2043" customFormat="false" ht="14.25" hidden="false" customHeight="false" outlineLevel="0" collapsed="false">
      <c r="N2043" s="38"/>
      <c r="Q2043" s="38"/>
      <c r="R2043" s="38"/>
      <c r="S2043" s="38"/>
      <c r="T2043" s="38"/>
      <c r="U2043" s="38"/>
      <c r="V2043" s="38"/>
    </row>
    <row r="2044" customFormat="false" ht="14.25" hidden="false" customHeight="false" outlineLevel="0" collapsed="false">
      <c r="N2044" s="38"/>
      <c r="Q2044" s="38"/>
      <c r="R2044" s="38"/>
      <c r="S2044" s="38"/>
      <c r="T2044" s="38"/>
      <c r="U2044" s="38"/>
      <c r="V2044" s="38"/>
    </row>
    <row r="2045" customFormat="false" ht="14.25" hidden="false" customHeight="false" outlineLevel="0" collapsed="false">
      <c r="N2045" s="38"/>
      <c r="Q2045" s="38"/>
      <c r="R2045" s="38"/>
      <c r="S2045" s="38"/>
      <c r="T2045" s="38"/>
      <c r="U2045" s="38"/>
      <c r="V2045" s="38"/>
    </row>
    <row r="2046" customFormat="false" ht="14.25" hidden="false" customHeight="false" outlineLevel="0" collapsed="false">
      <c r="N2046" s="38"/>
      <c r="Q2046" s="38"/>
      <c r="R2046" s="38"/>
      <c r="S2046" s="38"/>
      <c r="T2046" s="38"/>
      <c r="U2046" s="38"/>
      <c r="V2046" s="38"/>
    </row>
    <row r="2047" customFormat="false" ht="14.25" hidden="false" customHeight="false" outlineLevel="0" collapsed="false">
      <c r="N2047" s="38"/>
      <c r="Q2047" s="38"/>
      <c r="R2047" s="38"/>
      <c r="S2047" s="38"/>
      <c r="T2047" s="38"/>
      <c r="U2047" s="38"/>
      <c r="V2047" s="38"/>
    </row>
    <row r="2048" customFormat="false" ht="14.25" hidden="false" customHeight="false" outlineLevel="0" collapsed="false">
      <c r="N2048" s="38"/>
      <c r="Q2048" s="38"/>
      <c r="R2048" s="38"/>
      <c r="S2048" s="38"/>
      <c r="T2048" s="38"/>
      <c r="U2048" s="38"/>
      <c r="V2048" s="38"/>
    </row>
    <row r="2049" customFormat="false" ht="14.25" hidden="false" customHeight="false" outlineLevel="0" collapsed="false">
      <c r="N2049" s="38"/>
      <c r="Q2049" s="38"/>
      <c r="R2049" s="38"/>
      <c r="S2049" s="38"/>
      <c r="T2049" s="38"/>
      <c r="U2049" s="38"/>
      <c r="V2049" s="38"/>
    </row>
    <row r="2050" customFormat="false" ht="14.25" hidden="false" customHeight="false" outlineLevel="0" collapsed="false">
      <c r="N2050" s="38"/>
      <c r="Q2050" s="38"/>
      <c r="R2050" s="38"/>
      <c r="S2050" s="38"/>
      <c r="T2050" s="38"/>
      <c r="U2050" s="38"/>
      <c r="V2050" s="38"/>
    </row>
    <row r="2051" customFormat="false" ht="14.25" hidden="false" customHeight="false" outlineLevel="0" collapsed="false">
      <c r="N2051" s="38"/>
      <c r="Q2051" s="38"/>
      <c r="R2051" s="38"/>
      <c r="S2051" s="38"/>
      <c r="T2051" s="38"/>
      <c r="U2051" s="38"/>
      <c r="V2051" s="38"/>
    </row>
    <row r="2052" customFormat="false" ht="14.25" hidden="false" customHeight="false" outlineLevel="0" collapsed="false">
      <c r="N2052" s="38"/>
      <c r="Q2052" s="38"/>
      <c r="R2052" s="38"/>
      <c r="S2052" s="38"/>
      <c r="T2052" s="38"/>
      <c r="U2052" s="38"/>
      <c r="V2052" s="38"/>
    </row>
    <row r="2053" customFormat="false" ht="14.25" hidden="false" customHeight="false" outlineLevel="0" collapsed="false">
      <c r="N2053" s="38"/>
      <c r="Q2053" s="38"/>
      <c r="R2053" s="38"/>
      <c r="S2053" s="38"/>
      <c r="T2053" s="38"/>
      <c r="U2053" s="38"/>
      <c r="V2053" s="38"/>
    </row>
    <row r="2054" customFormat="false" ht="14.25" hidden="false" customHeight="false" outlineLevel="0" collapsed="false">
      <c r="N2054" s="38"/>
      <c r="Q2054" s="38"/>
      <c r="R2054" s="38"/>
      <c r="S2054" s="38"/>
      <c r="T2054" s="38"/>
      <c r="U2054" s="38"/>
      <c r="V2054" s="38"/>
    </row>
    <row r="2055" customFormat="false" ht="14.25" hidden="false" customHeight="false" outlineLevel="0" collapsed="false">
      <c r="N2055" s="38"/>
      <c r="Q2055" s="38"/>
      <c r="R2055" s="38"/>
      <c r="S2055" s="38"/>
      <c r="T2055" s="38"/>
      <c r="U2055" s="38"/>
      <c r="V2055" s="38"/>
    </row>
    <row r="2056" customFormat="false" ht="14.25" hidden="false" customHeight="false" outlineLevel="0" collapsed="false">
      <c r="N2056" s="38"/>
      <c r="Q2056" s="38"/>
      <c r="R2056" s="38"/>
      <c r="S2056" s="38"/>
      <c r="T2056" s="38"/>
      <c r="U2056" s="38"/>
      <c r="V2056" s="38"/>
    </row>
    <row r="2057" customFormat="false" ht="14.25" hidden="false" customHeight="false" outlineLevel="0" collapsed="false">
      <c r="N2057" s="38"/>
      <c r="Q2057" s="38"/>
      <c r="R2057" s="38"/>
      <c r="S2057" s="38"/>
      <c r="T2057" s="38"/>
      <c r="U2057" s="38"/>
      <c r="V2057" s="38"/>
    </row>
    <row r="2058" customFormat="false" ht="14.25" hidden="false" customHeight="false" outlineLevel="0" collapsed="false">
      <c r="N2058" s="38"/>
      <c r="Q2058" s="38"/>
      <c r="R2058" s="38"/>
      <c r="S2058" s="38"/>
      <c r="T2058" s="38"/>
      <c r="U2058" s="38"/>
      <c r="V2058" s="38"/>
    </row>
    <row r="2059" customFormat="false" ht="14.25" hidden="false" customHeight="false" outlineLevel="0" collapsed="false">
      <c r="N2059" s="38"/>
      <c r="Q2059" s="38"/>
      <c r="R2059" s="38"/>
      <c r="S2059" s="38"/>
      <c r="T2059" s="38"/>
      <c r="U2059" s="38"/>
      <c r="V2059" s="38"/>
    </row>
    <row r="2060" customFormat="false" ht="14.25" hidden="false" customHeight="false" outlineLevel="0" collapsed="false">
      <c r="N2060" s="38"/>
      <c r="Q2060" s="38"/>
      <c r="R2060" s="38"/>
      <c r="S2060" s="38"/>
      <c r="T2060" s="38"/>
      <c r="U2060" s="38"/>
      <c r="V2060" s="38"/>
    </row>
    <row r="2061" customFormat="false" ht="14.25" hidden="false" customHeight="false" outlineLevel="0" collapsed="false">
      <c r="N2061" s="38"/>
      <c r="Q2061" s="38"/>
      <c r="R2061" s="38"/>
      <c r="S2061" s="38"/>
      <c r="T2061" s="38"/>
      <c r="U2061" s="38"/>
      <c r="V2061" s="38"/>
    </row>
    <row r="2062" customFormat="false" ht="14.25" hidden="false" customHeight="false" outlineLevel="0" collapsed="false">
      <c r="N2062" s="38"/>
      <c r="Q2062" s="38"/>
      <c r="R2062" s="38"/>
      <c r="S2062" s="38"/>
      <c r="T2062" s="38"/>
      <c r="U2062" s="38"/>
      <c r="V2062" s="38"/>
    </row>
    <row r="2063" customFormat="false" ht="14.25" hidden="false" customHeight="false" outlineLevel="0" collapsed="false">
      <c r="N2063" s="38"/>
      <c r="Q2063" s="38"/>
      <c r="R2063" s="38"/>
      <c r="S2063" s="38"/>
      <c r="T2063" s="38"/>
      <c r="U2063" s="38"/>
      <c r="V2063" s="38"/>
    </row>
    <row r="2064" customFormat="false" ht="14.25" hidden="false" customHeight="false" outlineLevel="0" collapsed="false">
      <c r="N2064" s="38"/>
      <c r="Q2064" s="38"/>
      <c r="R2064" s="38"/>
      <c r="S2064" s="38"/>
      <c r="T2064" s="38"/>
      <c r="U2064" s="38"/>
      <c r="V2064" s="38"/>
    </row>
    <row r="2065" customFormat="false" ht="14.25" hidden="false" customHeight="false" outlineLevel="0" collapsed="false">
      <c r="N2065" s="38"/>
      <c r="Q2065" s="38"/>
      <c r="R2065" s="38"/>
      <c r="S2065" s="38"/>
      <c r="T2065" s="38"/>
      <c r="U2065" s="38"/>
      <c r="V2065" s="38"/>
    </row>
    <row r="2066" customFormat="false" ht="14.25" hidden="false" customHeight="false" outlineLevel="0" collapsed="false">
      <c r="N2066" s="38"/>
      <c r="Q2066" s="38"/>
      <c r="R2066" s="38"/>
      <c r="S2066" s="38"/>
      <c r="T2066" s="38"/>
      <c r="U2066" s="38"/>
      <c r="V2066" s="38"/>
    </row>
    <row r="2067" customFormat="false" ht="14.25" hidden="false" customHeight="false" outlineLevel="0" collapsed="false">
      <c r="N2067" s="38"/>
      <c r="Q2067" s="38"/>
      <c r="R2067" s="38"/>
      <c r="S2067" s="38"/>
      <c r="T2067" s="38"/>
      <c r="U2067" s="38"/>
      <c r="V2067" s="38"/>
    </row>
    <row r="2068" customFormat="false" ht="14.25" hidden="false" customHeight="false" outlineLevel="0" collapsed="false">
      <c r="N2068" s="38"/>
      <c r="Q2068" s="38"/>
      <c r="R2068" s="38"/>
      <c r="S2068" s="38"/>
      <c r="T2068" s="38"/>
      <c r="U2068" s="38"/>
      <c r="V2068" s="38"/>
    </row>
    <row r="2069" customFormat="false" ht="14.25" hidden="false" customHeight="false" outlineLevel="0" collapsed="false">
      <c r="N2069" s="38"/>
      <c r="Q2069" s="38"/>
      <c r="R2069" s="38"/>
      <c r="S2069" s="38"/>
      <c r="T2069" s="38"/>
      <c r="U2069" s="38"/>
      <c r="V2069" s="38"/>
    </row>
    <row r="2070" customFormat="false" ht="14.25" hidden="false" customHeight="false" outlineLevel="0" collapsed="false">
      <c r="N2070" s="38"/>
      <c r="Q2070" s="38"/>
      <c r="R2070" s="38"/>
      <c r="S2070" s="38"/>
      <c r="T2070" s="38"/>
      <c r="U2070" s="38"/>
      <c r="V2070" s="38"/>
    </row>
    <row r="2071" customFormat="false" ht="14.25" hidden="false" customHeight="false" outlineLevel="0" collapsed="false">
      <c r="N2071" s="38"/>
      <c r="Q2071" s="38"/>
      <c r="R2071" s="38"/>
      <c r="S2071" s="38"/>
      <c r="T2071" s="38"/>
      <c r="U2071" s="38"/>
      <c r="V2071" s="38"/>
    </row>
    <row r="2072" customFormat="false" ht="14.25" hidden="false" customHeight="false" outlineLevel="0" collapsed="false">
      <c r="N2072" s="38"/>
      <c r="Q2072" s="38"/>
      <c r="R2072" s="38"/>
      <c r="S2072" s="38"/>
      <c r="T2072" s="38"/>
      <c r="U2072" s="38"/>
      <c r="V2072" s="38"/>
    </row>
    <row r="2073" customFormat="false" ht="14.25" hidden="false" customHeight="false" outlineLevel="0" collapsed="false">
      <c r="N2073" s="38"/>
      <c r="Q2073" s="38"/>
      <c r="R2073" s="38"/>
      <c r="S2073" s="38"/>
      <c r="T2073" s="38"/>
      <c r="U2073" s="38"/>
      <c r="V2073" s="38"/>
    </row>
    <row r="2074" customFormat="false" ht="14.25" hidden="false" customHeight="false" outlineLevel="0" collapsed="false">
      <c r="N2074" s="38"/>
      <c r="Q2074" s="38"/>
      <c r="R2074" s="38"/>
      <c r="S2074" s="38"/>
      <c r="T2074" s="38"/>
      <c r="U2074" s="38"/>
      <c r="V2074" s="38"/>
    </row>
    <row r="2075" customFormat="false" ht="14.25" hidden="false" customHeight="false" outlineLevel="0" collapsed="false">
      <c r="N2075" s="38"/>
      <c r="Q2075" s="38"/>
      <c r="R2075" s="38"/>
      <c r="S2075" s="38"/>
      <c r="T2075" s="38"/>
      <c r="U2075" s="38"/>
      <c r="V2075" s="38"/>
    </row>
    <row r="2076" customFormat="false" ht="14.25" hidden="false" customHeight="false" outlineLevel="0" collapsed="false">
      <c r="N2076" s="38"/>
      <c r="Q2076" s="38"/>
      <c r="R2076" s="38"/>
      <c r="S2076" s="38"/>
      <c r="T2076" s="38"/>
      <c r="U2076" s="38"/>
      <c r="V2076" s="38"/>
    </row>
    <row r="2077" customFormat="false" ht="14.25" hidden="false" customHeight="false" outlineLevel="0" collapsed="false">
      <c r="N2077" s="38"/>
      <c r="Q2077" s="38"/>
      <c r="R2077" s="38"/>
      <c r="S2077" s="38"/>
      <c r="T2077" s="38"/>
      <c r="U2077" s="38"/>
      <c r="V2077" s="38"/>
    </row>
    <row r="2078" customFormat="false" ht="14.25" hidden="false" customHeight="false" outlineLevel="0" collapsed="false">
      <c r="N2078" s="38"/>
      <c r="Q2078" s="38"/>
      <c r="R2078" s="38"/>
      <c r="S2078" s="38"/>
      <c r="T2078" s="38"/>
      <c r="U2078" s="38"/>
      <c r="V2078" s="38"/>
    </row>
    <row r="2079" customFormat="false" ht="14.25" hidden="false" customHeight="false" outlineLevel="0" collapsed="false">
      <c r="N2079" s="38"/>
      <c r="Q2079" s="38"/>
      <c r="R2079" s="38"/>
      <c r="S2079" s="38"/>
      <c r="T2079" s="38"/>
      <c r="U2079" s="38"/>
      <c r="V2079" s="38"/>
    </row>
    <row r="2080" customFormat="false" ht="14.25" hidden="false" customHeight="false" outlineLevel="0" collapsed="false">
      <c r="N2080" s="38"/>
      <c r="Q2080" s="38"/>
      <c r="R2080" s="38"/>
      <c r="S2080" s="38"/>
      <c r="T2080" s="38"/>
      <c r="U2080" s="38"/>
      <c r="V2080" s="38"/>
    </row>
    <row r="2081" customFormat="false" ht="14.25" hidden="false" customHeight="false" outlineLevel="0" collapsed="false">
      <c r="N2081" s="38"/>
      <c r="Q2081" s="38"/>
      <c r="R2081" s="38"/>
      <c r="S2081" s="38"/>
      <c r="T2081" s="38"/>
      <c r="U2081" s="38"/>
      <c r="V2081" s="38"/>
    </row>
    <row r="2082" customFormat="false" ht="14.25" hidden="false" customHeight="false" outlineLevel="0" collapsed="false">
      <c r="N2082" s="38"/>
      <c r="Q2082" s="38"/>
      <c r="R2082" s="38"/>
      <c r="S2082" s="38"/>
      <c r="T2082" s="38"/>
      <c r="U2082" s="38"/>
      <c r="V2082" s="38"/>
    </row>
    <row r="2083" customFormat="false" ht="14.25" hidden="false" customHeight="false" outlineLevel="0" collapsed="false">
      <c r="N2083" s="38"/>
      <c r="Q2083" s="38"/>
      <c r="R2083" s="38"/>
      <c r="S2083" s="38"/>
      <c r="T2083" s="38"/>
      <c r="U2083" s="38"/>
      <c r="V2083" s="38"/>
    </row>
    <row r="2084" customFormat="false" ht="14.25" hidden="false" customHeight="false" outlineLevel="0" collapsed="false">
      <c r="N2084" s="38"/>
      <c r="Q2084" s="38"/>
      <c r="R2084" s="38"/>
      <c r="S2084" s="38"/>
      <c r="T2084" s="38"/>
      <c r="U2084" s="38"/>
      <c r="V2084" s="38"/>
    </row>
    <row r="2085" customFormat="false" ht="14.25" hidden="false" customHeight="false" outlineLevel="0" collapsed="false">
      <c r="N2085" s="38"/>
      <c r="Q2085" s="38"/>
      <c r="R2085" s="38"/>
      <c r="S2085" s="38"/>
      <c r="T2085" s="38"/>
      <c r="U2085" s="38"/>
      <c r="V2085" s="38"/>
    </row>
    <row r="2086" customFormat="false" ht="14.25" hidden="false" customHeight="false" outlineLevel="0" collapsed="false">
      <c r="N2086" s="38"/>
      <c r="Q2086" s="38"/>
      <c r="R2086" s="38"/>
      <c r="S2086" s="38"/>
      <c r="T2086" s="38"/>
      <c r="U2086" s="38"/>
      <c r="V2086" s="38"/>
    </row>
    <row r="2087" customFormat="false" ht="14.25" hidden="false" customHeight="false" outlineLevel="0" collapsed="false">
      <c r="N2087" s="38"/>
      <c r="Q2087" s="38"/>
      <c r="R2087" s="38"/>
      <c r="S2087" s="38"/>
      <c r="T2087" s="38"/>
      <c r="U2087" s="38"/>
      <c r="V2087" s="38"/>
    </row>
    <row r="2088" customFormat="false" ht="14.25" hidden="false" customHeight="false" outlineLevel="0" collapsed="false">
      <c r="N2088" s="38"/>
      <c r="Q2088" s="38"/>
      <c r="R2088" s="38"/>
      <c r="S2088" s="38"/>
      <c r="T2088" s="38"/>
      <c r="U2088" s="38"/>
      <c r="V2088" s="38"/>
    </row>
    <row r="2089" customFormat="false" ht="14.25" hidden="false" customHeight="false" outlineLevel="0" collapsed="false">
      <c r="N2089" s="38"/>
      <c r="Q2089" s="38"/>
      <c r="R2089" s="38"/>
      <c r="S2089" s="38"/>
      <c r="T2089" s="38"/>
      <c r="U2089" s="38"/>
      <c r="V2089" s="38"/>
    </row>
    <row r="2090" customFormat="false" ht="14.25" hidden="false" customHeight="false" outlineLevel="0" collapsed="false">
      <c r="N2090" s="38"/>
      <c r="Q2090" s="38"/>
      <c r="R2090" s="38"/>
      <c r="S2090" s="38"/>
      <c r="T2090" s="38"/>
      <c r="U2090" s="38"/>
      <c r="V2090" s="38"/>
    </row>
    <row r="2091" customFormat="false" ht="14.25" hidden="false" customHeight="false" outlineLevel="0" collapsed="false">
      <c r="N2091" s="38"/>
      <c r="Q2091" s="38"/>
      <c r="R2091" s="38"/>
      <c r="S2091" s="38"/>
      <c r="T2091" s="38"/>
      <c r="U2091" s="38"/>
      <c r="V2091" s="38"/>
    </row>
    <row r="2092" customFormat="false" ht="14.25" hidden="false" customHeight="false" outlineLevel="0" collapsed="false">
      <c r="N2092" s="38"/>
      <c r="Q2092" s="38"/>
      <c r="R2092" s="38"/>
      <c r="S2092" s="38"/>
      <c r="T2092" s="38"/>
      <c r="U2092" s="38"/>
      <c r="V2092" s="38"/>
    </row>
    <row r="2093" customFormat="false" ht="14.25" hidden="false" customHeight="false" outlineLevel="0" collapsed="false">
      <c r="N2093" s="38"/>
      <c r="Q2093" s="38"/>
      <c r="R2093" s="38"/>
      <c r="S2093" s="38"/>
      <c r="T2093" s="38"/>
      <c r="U2093" s="38"/>
      <c r="V2093" s="38"/>
    </row>
    <row r="2094" customFormat="false" ht="14.25" hidden="false" customHeight="false" outlineLevel="0" collapsed="false">
      <c r="N2094" s="38"/>
      <c r="Q2094" s="38"/>
      <c r="R2094" s="38"/>
      <c r="S2094" s="38"/>
      <c r="T2094" s="38"/>
      <c r="U2094" s="38"/>
      <c r="V2094" s="38"/>
    </row>
  </sheetData>
  <autoFilter ref="A9:IV1896"/>
  <mergeCells count="18">
    <mergeCell ref="AR2:AX2"/>
    <mergeCell ref="AY2:BF2"/>
    <mergeCell ref="BG2:BP2"/>
    <mergeCell ref="BQ2:BR2"/>
    <mergeCell ref="BS2:BT2"/>
    <mergeCell ref="AF3:AH3"/>
    <mergeCell ref="AR3:AX3"/>
    <mergeCell ref="AF5:AH5"/>
    <mergeCell ref="AR5:AX5"/>
    <mergeCell ref="AY5:BF5"/>
    <mergeCell ref="BG5:BP5"/>
    <mergeCell ref="BQ5:BR5"/>
    <mergeCell ref="BS5:BT5"/>
    <mergeCell ref="AR7:AX7"/>
    <mergeCell ref="AY7:BF7"/>
    <mergeCell ref="BQ7:BR7"/>
    <mergeCell ref="BS7:BT7"/>
    <mergeCell ref="AF1863:AH1863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9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E46C0A"/>
    <pageSetUpPr fitToPage="false"/>
  </sheetPr>
  <dimension ref="A1:BX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9" ySplit="7" topLeftCell="J20" activePane="bottomRight" state="frozen"/>
      <selection pane="topLeft" activeCell="A1" activeCellId="0" sqref="A1"/>
      <selection pane="topRight" activeCell="J1" activeCellId="0" sqref="J1"/>
      <selection pane="bottomLeft" activeCell="A20" activeCellId="0" sqref="A20"/>
      <selection pane="bottomRight" activeCell="O22" activeCellId="0" sqref="O22"/>
    </sheetView>
  </sheetViews>
  <sheetFormatPr defaultColWidth="9.3671875" defaultRowHeight="14.25" zeroHeight="false" outlineLevelRow="0" outlineLevelCol="0"/>
  <cols>
    <col collapsed="false" customWidth="true" hidden="false" outlineLevel="0" max="1" min="1" style="38" width="8"/>
    <col collapsed="false" customWidth="true" hidden="false" outlineLevel="0" max="2" min="2" style="39" width="20.34"/>
    <col collapsed="false" customWidth="true" hidden="false" outlineLevel="0" max="3" min="3" style="39" width="36"/>
    <col collapsed="false" customWidth="true" hidden="false" outlineLevel="0" max="4" min="4" style="439" width="16.5"/>
    <col collapsed="false" customWidth="true" hidden="false" outlineLevel="0" max="5" min="5" style="439" width="9.83"/>
    <col collapsed="false" customWidth="true" hidden="false" outlineLevel="0" max="8" min="6" style="41" width="11"/>
    <col collapsed="false" customWidth="true" hidden="false" outlineLevel="0" max="9" min="9" style="65" width="10.83"/>
    <col collapsed="false" customWidth="true" hidden="false" outlineLevel="0" max="12" min="10" style="45" width="11.83"/>
    <col collapsed="false" customWidth="true" hidden="false" outlineLevel="0" max="17" min="13" style="45" width="7.83"/>
    <col collapsed="false" customWidth="true" hidden="false" outlineLevel="0" max="18" min="18" style="38" width="11"/>
    <col collapsed="false" customWidth="true" hidden="false" outlineLevel="0" max="19" min="19" style="38" width="15.66"/>
    <col collapsed="false" customWidth="true" hidden="false" outlineLevel="0" max="20" min="20" style="38" width="11.5"/>
    <col collapsed="false" customWidth="false" hidden="false" outlineLevel="0" max="21" min="21" style="38" width="9.34"/>
    <col collapsed="false" customWidth="true" hidden="false" outlineLevel="0" max="22" min="22" style="38" width="2.01"/>
    <col collapsed="false" customWidth="true" hidden="false" outlineLevel="0" max="23" min="23" style="759" width="11.5"/>
    <col collapsed="false" customWidth="true" hidden="false" outlineLevel="0" max="28" min="24" style="338" width="8.16"/>
    <col collapsed="false" customWidth="true" hidden="false" outlineLevel="0" max="31" min="29" style="338" width="11.83"/>
    <col collapsed="false" customWidth="true" hidden="false" outlineLevel="0" max="32" min="32" style="760" width="2.66"/>
    <col collapsed="false" customWidth="true" hidden="false" outlineLevel="0" max="33" min="33" style="760" width="5.66"/>
    <col collapsed="false" customWidth="true" hidden="false" outlineLevel="0" max="34" min="34" style="760" width="2.16"/>
    <col collapsed="false" customWidth="true" hidden="true" outlineLevel="0" max="42" min="35" style="760" width="8.99"/>
    <col collapsed="false" customWidth="true" hidden="true" outlineLevel="0" max="43" min="43" style="761" width="8.83"/>
    <col collapsed="false" customWidth="true" hidden="true" outlineLevel="0" max="44" min="44" style="760" width="3.17"/>
    <col collapsed="false" customWidth="true" hidden="false" outlineLevel="0" max="45" min="45" style="762" width="10.66"/>
    <col collapsed="false" customWidth="true" hidden="false" outlineLevel="0" max="53" min="46" style="338" width="8.5"/>
    <col collapsed="false" customWidth="true" hidden="false" outlineLevel="0" max="54" min="54" style="38" width="3.83"/>
    <col collapsed="false" customWidth="true" hidden="false" outlineLevel="0" max="55" min="55" style="40" width="10.66"/>
    <col collapsed="false" customWidth="false" hidden="false" outlineLevel="0" max="56" min="56" style="38" width="9.34"/>
    <col collapsed="false" customWidth="true" hidden="false" outlineLevel="0" max="62" min="57" style="38" width="8.66"/>
    <col collapsed="false" customWidth="true" hidden="false" outlineLevel="0" max="65" min="63" style="38" width="5.5"/>
    <col collapsed="false" customWidth="true" hidden="false" outlineLevel="0" max="70" min="66" style="38" width="6.34"/>
    <col collapsed="false" customWidth="true" hidden="false" outlineLevel="0" max="73" min="71" style="38" width="5.5"/>
    <col collapsed="false" customWidth="false" hidden="false" outlineLevel="0" max="1024" min="74" style="38" width="9.34"/>
  </cols>
  <sheetData>
    <row r="1" s="65" customFormat="true" ht="25.5" hidden="false" customHeight="false" outlineLevel="0" collapsed="false">
      <c r="A1" s="556" t="s">
        <v>3906</v>
      </c>
      <c r="B1" s="763"/>
      <c r="C1" s="763"/>
      <c r="D1" s="439"/>
      <c r="E1" s="439"/>
      <c r="F1" s="764"/>
      <c r="G1" s="764"/>
      <c r="H1" s="764"/>
      <c r="I1" s="764"/>
      <c r="J1" s="200" t="n">
        <f aca="false">J44</f>
        <v>345</v>
      </c>
      <c r="K1" s="200" t="n">
        <f aca="false">K44</f>
        <v>305</v>
      </c>
      <c r="L1" s="200" t="n">
        <f aca="false">L44</f>
        <v>330</v>
      </c>
      <c r="M1" s="200" t="n">
        <f aca="false">M44</f>
        <v>0</v>
      </c>
      <c r="N1" s="200" t="n">
        <f aca="false">N44</f>
        <v>0</v>
      </c>
      <c r="O1" s="200" t="n">
        <f aca="false">O44</f>
        <v>0</v>
      </c>
      <c r="P1" s="200" t="n">
        <f aca="false">P44</f>
        <v>0</v>
      </c>
      <c r="Q1" s="200" t="n">
        <f aca="false">Q44</f>
        <v>0</v>
      </c>
      <c r="W1" s="765"/>
      <c r="X1" s="765"/>
      <c r="Y1" s="765"/>
      <c r="Z1" s="765"/>
      <c r="AA1" s="765"/>
      <c r="AB1" s="765"/>
      <c r="AC1" s="765"/>
      <c r="AD1" s="765"/>
      <c r="AE1" s="765"/>
      <c r="AF1" s="766"/>
      <c r="AG1" s="766"/>
      <c r="AH1" s="766"/>
      <c r="AI1" s="766"/>
      <c r="AJ1" s="766"/>
      <c r="AK1" s="766"/>
      <c r="AL1" s="766"/>
      <c r="AM1" s="766"/>
      <c r="AN1" s="766"/>
      <c r="AO1" s="766"/>
      <c r="AP1" s="766"/>
      <c r="AQ1" s="767"/>
      <c r="AR1" s="766"/>
      <c r="AS1" s="766"/>
      <c r="AT1" s="766" t="s">
        <v>3907</v>
      </c>
      <c r="AU1" s="766"/>
      <c r="AV1" s="766"/>
      <c r="AW1" s="766"/>
      <c r="AX1" s="766"/>
      <c r="AY1" s="766"/>
      <c r="AZ1" s="766"/>
      <c r="BA1" s="766"/>
      <c r="BC1" s="84"/>
    </row>
    <row r="2" s="94" customFormat="true" ht="14.25" hidden="false" customHeight="false" outlineLevel="0" collapsed="false">
      <c r="B2" s="768"/>
      <c r="C2" s="768"/>
      <c r="D2" s="439"/>
      <c r="E2" s="439"/>
      <c r="F2" s="769"/>
      <c r="G2" s="769"/>
      <c r="H2" s="769"/>
      <c r="I2" s="65"/>
      <c r="J2" s="84" t="n">
        <f aca="false">J46</f>
        <v>67.28523225</v>
      </c>
      <c r="K2" s="84" t="n">
        <f aca="false">K46</f>
        <v>53.194668</v>
      </c>
      <c r="L2" s="84" t="n">
        <f aca="false">L46</f>
        <v>25.577013</v>
      </c>
      <c r="M2" s="84" t="n">
        <f aca="false">M46</f>
        <v>0</v>
      </c>
      <c r="N2" s="84" t="n">
        <f aca="false">N46</f>
        <v>0</v>
      </c>
      <c r="O2" s="84" t="n">
        <f aca="false">O46</f>
        <v>0</v>
      </c>
      <c r="P2" s="84" t="n">
        <f aca="false">P46</f>
        <v>0</v>
      </c>
      <c r="Q2" s="84" t="n">
        <f aca="false">Q46</f>
        <v>0</v>
      </c>
      <c r="W2" s="419"/>
      <c r="X2" s="339"/>
      <c r="Y2" s="339"/>
      <c r="Z2" s="339"/>
      <c r="AA2" s="339"/>
      <c r="AB2" s="339"/>
      <c r="AC2" s="339"/>
      <c r="AD2" s="339"/>
      <c r="AE2" s="339"/>
      <c r="AF2" s="339"/>
      <c r="AG2" s="339"/>
      <c r="AH2" s="339"/>
      <c r="AI2" s="339"/>
      <c r="AJ2" s="339"/>
      <c r="AK2" s="339"/>
      <c r="AL2" s="339"/>
      <c r="AM2" s="339"/>
      <c r="AN2" s="339"/>
      <c r="AO2" s="339"/>
      <c r="AP2" s="339"/>
      <c r="AQ2" s="770"/>
      <c r="AR2" s="339"/>
      <c r="AS2" s="766"/>
      <c r="AT2" s="339"/>
      <c r="AU2" s="339"/>
      <c r="AV2" s="339"/>
      <c r="AW2" s="339"/>
      <c r="AX2" s="339"/>
      <c r="AY2" s="339"/>
      <c r="AZ2" s="339"/>
      <c r="BA2" s="339"/>
      <c r="BC2" s="99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</row>
    <row r="3" s="87" customFormat="true" ht="14.65" hidden="false" customHeight="false" outlineLevel="0" collapsed="false">
      <c r="J3" s="86"/>
      <c r="K3" s="86"/>
      <c r="L3" s="86"/>
      <c r="M3" s="86"/>
      <c r="N3" s="86"/>
      <c r="O3" s="86"/>
      <c r="P3" s="86"/>
      <c r="Q3" s="86"/>
      <c r="W3" s="419"/>
      <c r="X3" s="339"/>
      <c r="Y3" s="339"/>
      <c r="Z3" s="339"/>
      <c r="AA3" s="339"/>
      <c r="AB3" s="339"/>
      <c r="AC3" s="339"/>
      <c r="AD3" s="339"/>
      <c r="AE3" s="339"/>
      <c r="AF3" s="419"/>
      <c r="AG3" s="419"/>
      <c r="AH3" s="419"/>
      <c r="AI3" s="419"/>
      <c r="AJ3" s="419"/>
      <c r="AK3" s="419"/>
      <c r="AL3" s="419"/>
      <c r="AM3" s="419"/>
      <c r="AN3" s="419"/>
      <c r="AO3" s="419"/>
      <c r="AP3" s="419"/>
      <c r="AQ3" s="771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C3" s="66"/>
      <c r="BD3" s="65"/>
      <c r="BE3" s="65"/>
      <c r="BF3" s="65"/>
      <c r="BG3" s="65"/>
      <c r="BH3" s="65"/>
      <c r="BI3" s="65"/>
      <c r="BJ3" s="65"/>
      <c r="BK3" s="65"/>
      <c r="BL3" s="65"/>
      <c r="BM3" s="65"/>
      <c r="BN3" s="65"/>
      <c r="BO3" s="65"/>
      <c r="BP3" s="65"/>
      <c r="BQ3" s="65"/>
      <c r="BR3" s="65"/>
      <c r="BS3" s="65"/>
      <c r="BT3" s="65"/>
      <c r="BU3" s="65"/>
      <c r="BV3" s="65"/>
      <c r="BW3" s="65"/>
      <c r="BX3" s="65"/>
    </row>
    <row r="4" s="87" customFormat="true" ht="30" hidden="false" customHeight="true" outlineLevel="0" collapsed="false">
      <c r="A4" s="772"/>
      <c r="B4" s="773"/>
      <c r="C4" s="773"/>
      <c r="D4" s="774" t="s">
        <v>282</v>
      </c>
      <c r="E4" s="774" t="s">
        <v>281</v>
      </c>
      <c r="F4" s="775" t="s">
        <v>219</v>
      </c>
      <c r="G4" s="776" t="s">
        <v>3908</v>
      </c>
      <c r="H4" s="777" t="s">
        <v>3909</v>
      </c>
      <c r="I4" s="141"/>
      <c r="J4" s="778" t="n">
        <v>809433</v>
      </c>
      <c r="K4" s="778" t="n">
        <v>809302</v>
      </c>
      <c r="L4" s="778" t="n">
        <v>809434</v>
      </c>
      <c r="M4" s="778"/>
      <c r="N4" s="778"/>
      <c r="O4" s="778"/>
      <c r="P4" s="778"/>
      <c r="Q4" s="778"/>
      <c r="W4" s="779" t="s">
        <v>792</v>
      </c>
      <c r="X4" s="163" t="n">
        <v>809433</v>
      </c>
      <c r="Y4" s="163" t="n">
        <v>809302</v>
      </c>
      <c r="Z4" s="163" t="n">
        <v>809434</v>
      </c>
      <c r="AA4" s="163"/>
      <c r="AB4" s="163"/>
      <c r="AC4" s="163"/>
      <c r="AD4" s="163"/>
      <c r="AE4" s="163"/>
      <c r="AF4" s="419"/>
      <c r="AG4" s="419"/>
      <c r="AH4" s="419"/>
      <c r="AI4" s="780" t="s">
        <v>3910</v>
      </c>
      <c r="AJ4" s="162" t="s">
        <v>3911</v>
      </c>
      <c r="AK4" s="781" t="s">
        <v>3912</v>
      </c>
      <c r="AL4" s="782" t="s">
        <v>3913</v>
      </c>
      <c r="AM4" s="783" t="s">
        <v>3914</v>
      </c>
      <c r="AN4" s="784" t="s">
        <v>3915</v>
      </c>
      <c r="AO4" s="785" t="s">
        <v>3916</v>
      </c>
      <c r="AP4" s="786" t="s">
        <v>3917</v>
      </c>
      <c r="AQ4" s="771"/>
      <c r="AR4" s="419"/>
      <c r="AS4" s="419"/>
      <c r="AT4" s="162" t="s">
        <v>3918</v>
      </c>
      <c r="AU4" s="162" t="s">
        <v>3919</v>
      </c>
      <c r="AV4" s="162" t="s">
        <v>3920</v>
      </c>
      <c r="AW4" s="162" t="s">
        <v>3921</v>
      </c>
      <c r="AX4" s="162" t="s">
        <v>3922</v>
      </c>
      <c r="AY4" s="162" t="s">
        <v>3923</v>
      </c>
      <c r="AZ4" s="162" t="s">
        <v>3924</v>
      </c>
      <c r="BA4" s="162" t="s">
        <v>3925</v>
      </c>
      <c r="BC4" s="66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</row>
    <row r="5" s="94" customFormat="true" ht="14.25" hidden="false" customHeight="false" outlineLevel="0" collapsed="false">
      <c r="A5" s="787"/>
      <c r="B5" s="788"/>
      <c r="C5" s="789"/>
      <c r="D5" s="789"/>
      <c r="E5" s="789"/>
      <c r="F5" s="790"/>
      <c r="G5" s="791"/>
      <c r="H5" s="792"/>
      <c r="I5" s="473" t="s">
        <v>254</v>
      </c>
      <c r="J5" s="793" t="n">
        <v>45648</v>
      </c>
      <c r="K5" s="793" t="n">
        <v>45656</v>
      </c>
      <c r="L5" s="793" t="n">
        <v>45664</v>
      </c>
      <c r="M5" s="793"/>
      <c r="N5" s="793"/>
      <c r="O5" s="793"/>
      <c r="P5" s="793"/>
      <c r="Q5" s="793"/>
      <c r="R5" s="94" t="s">
        <v>3926</v>
      </c>
      <c r="S5" s="94" t="s">
        <v>3927</v>
      </c>
      <c r="T5" s="94" t="s">
        <v>3928</v>
      </c>
      <c r="W5" s="794" t="s">
        <v>254</v>
      </c>
      <c r="X5" s="795" t="n">
        <v>45648</v>
      </c>
      <c r="Y5" s="795" t="n">
        <v>45656</v>
      </c>
      <c r="Z5" s="795" t="n">
        <v>45664</v>
      </c>
      <c r="AA5" s="795"/>
      <c r="AB5" s="795"/>
      <c r="AC5" s="795"/>
      <c r="AD5" s="795"/>
      <c r="AE5" s="795"/>
      <c r="AF5" s="796"/>
      <c r="AG5" s="796" t="s">
        <v>3929</v>
      </c>
      <c r="AH5" s="793"/>
      <c r="AI5" s="793"/>
      <c r="AJ5" s="793"/>
      <c r="AK5" s="793"/>
      <c r="AL5" s="793"/>
      <c r="AM5" s="793"/>
      <c r="AN5" s="793"/>
      <c r="AO5" s="793"/>
      <c r="AP5" s="793"/>
      <c r="AQ5" s="797"/>
      <c r="AR5" s="793"/>
      <c r="AS5" s="798"/>
      <c r="AT5" s="794"/>
      <c r="AU5" s="794"/>
      <c r="AV5" s="794"/>
      <c r="AW5" s="794"/>
      <c r="AX5" s="794"/>
      <c r="AY5" s="794"/>
      <c r="AZ5" s="794"/>
      <c r="BA5" s="794"/>
      <c r="BC5" s="99"/>
      <c r="BD5" s="65"/>
      <c r="BE5" s="65"/>
      <c r="BF5" s="65"/>
      <c r="BG5" s="65"/>
      <c r="BH5" s="65"/>
      <c r="BI5" s="65"/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/>
      <c r="BX5" s="65"/>
    </row>
    <row r="6" s="65" customFormat="true" ht="14.65" hidden="false" customHeight="false" outlineLevel="0" collapsed="false">
      <c r="A6" s="201" t="s">
        <v>278</v>
      </c>
      <c r="B6" s="485" t="s">
        <v>5</v>
      </c>
      <c r="C6" s="485" t="s">
        <v>3930</v>
      </c>
      <c r="D6" s="799"/>
      <c r="E6" s="799"/>
      <c r="F6" s="800"/>
      <c r="G6" s="801"/>
      <c r="H6" s="802"/>
      <c r="I6" s="803" t="s">
        <v>3931</v>
      </c>
      <c r="J6" s="217" t="s">
        <v>288</v>
      </c>
      <c r="K6" s="217" t="s">
        <v>288</v>
      </c>
      <c r="L6" s="217" t="s">
        <v>288</v>
      </c>
      <c r="M6" s="217"/>
      <c r="N6" s="217"/>
      <c r="O6" s="217"/>
      <c r="P6" s="217"/>
      <c r="Q6" s="217"/>
      <c r="U6" s="65" t="s">
        <v>3932</v>
      </c>
      <c r="W6" s="804"/>
      <c r="X6" s="805" t="s">
        <v>288</v>
      </c>
      <c r="Y6" s="805" t="s">
        <v>288</v>
      </c>
      <c r="Z6" s="805" t="s">
        <v>288</v>
      </c>
      <c r="AA6" s="805"/>
      <c r="AB6" s="805"/>
      <c r="AC6" s="805"/>
      <c r="AD6" s="805"/>
      <c r="AE6" s="805"/>
      <c r="AF6" s="766"/>
      <c r="AG6" s="766"/>
      <c r="AH6" s="766"/>
      <c r="AI6" s="766"/>
      <c r="AJ6" s="766"/>
      <c r="AK6" s="766"/>
      <c r="AL6" s="766"/>
      <c r="AM6" s="766"/>
      <c r="AN6" s="766"/>
      <c r="AO6" s="766"/>
      <c r="AP6" s="766"/>
      <c r="AQ6" s="767"/>
      <c r="AR6" s="766"/>
      <c r="AS6" s="806" t="s">
        <v>3933</v>
      </c>
      <c r="AT6" s="807"/>
      <c r="AU6" s="807"/>
      <c r="AV6" s="807"/>
      <c r="AW6" s="807"/>
      <c r="AX6" s="807"/>
      <c r="AY6" s="807"/>
      <c r="AZ6" s="807"/>
      <c r="BA6" s="807"/>
      <c r="BC6" s="84"/>
    </row>
    <row r="7" customFormat="false" ht="16.5" hidden="false" customHeight="true" outlineLevel="0" collapsed="false">
      <c r="A7" s="222"/>
      <c r="B7" s="224"/>
      <c r="C7" s="224"/>
      <c r="D7" s="498"/>
      <c r="E7" s="498"/>
      <c r="F7" s="227"/>
      <c r="G7" s="808"/>
      <c r="H7" s="809"/>
      <c r="I7" s="810"/>
      <c r="J7" s="811"/>
      <c r="K7" s="811"/>
      <c r="L7" s="811"/>
      <c r="M7" s="811"/>
      <c r="N7" s="811"/>
      <c r="O7" s="811"/>
      <c r="P7" s="811"/>
      <c r="Q7" s="811"/>
      <c r="W7" s="812"/>
      <c r="AI7" s="813"/>
      <c r="AJ7" s="813"/>
      <c r="AK7" s="813"/>
      <c r="AL7" s="813"/>
      <c r="AM7" s="813"/>
      <c r="AN7" s="813"/>
      <c r="AO7" s="813"/>
      <c r="AP7" s="813"/>
      <c r="AT7" s="814"/>
      <c r="AU7" s="814"/>
      <c r="AV7" s="814"/>
      <c r="AW7" s="814"/>
      <c r="AX7" s="814"/>
      <c r="AY7" s="814"/>
      <c r="AZ7" s="814"/>
      <c r="BA7" s="814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/>
      <c r="BX7" s="65"/>
    </row>
    <row r="8" s="48" customFormat="true" ht="16.5" hidden="false" customHeight="true" outlineLevel="0" collapsed="false">
      <c r="A8" s="240" t="n">
        <v>1</v>
      </c>
      <c r="B8" s="243" t="s">
        <v>670</v>
      </c>
      <c r="C8" s="243" t="str">
        <f aca="false">IF($B8="",0,VLOOKUP($B8,'TH 2023'!$C$11:$P$265,2,0))</f>
        <v>Acadian 12 Cube Bookcase Storage</v>
      </c>
      <c r="D8" s="242" t="str">
        <f aca="false">IF($B8="",0,VLOOKUP($B8,'TH 2023'!$C$11:$W$265,5,0))</f>
        <v>Black _ AXCESS</v>
      </c>
      <c r="E8" s="242" t="n">
        <f aca="false">IF($B8="",0,VLOOKUP($B8,'TH 2023'!$C$11:$W$265,4,0))</f>
        <v>0</v>
      </c>
      <c r="F8" s="815" t="n">
        <f aca="false">IF($B8="",0,VLOOKUP($B8,'TH 2023'!$C$11:$P$265,13,0))</f>
        <v>0</v>
      </c>
      <c r="G8" s="816" t="n">
        <f aca="false">IF($B8="",0,VLOOKUP($B8,'TH 2023'!$C$11:$P$265,14,0))</f>
        <v>0.074847168</v>
      </c>
      <c r="H8" s="817" t="n">
        <f aca="false">IF($B8="",0,VLOOKUP($B8,'TH 2023'!$C$11:$U$265,19,0))</f>
        <v>169.521</v>
      </c>
      <c r="I8" s="818" t="n">
        <f aca="false">SUM(J8:Q8)</f>
        <v>30</v>
      </c>
      <c r="J8" s="243"/>
      <c r="K8" s="243"/>
      <c r="L8" s="243" t="n">
        <v>30</v>
      </c>
      <c r="M8" s="243"/>
      <c r="N8" s="243"/>
      <c r="O8" s="243"/>
      <c r="P8" s="243"/>
      <c r="Q8" s="243"/>
      <c r="S8" s="48" t="n">
        <f aca="false">COUNTIF($B$8:$B$43,B8)</f>
        <v>1</v>
      </c>
      <c r="T8" s="48" t="n">
        <f aca="false">COUNTIF($C$8:$C$44,C8)</f>
        <v>2</v>
      </c>
      <c r="U8" s="48" t="n">
        <f aca="false">SUMIF('TH 2023'!$C$11:$C$265,$B8,'TH 2023'!$WY$11:$WY$265)</f>
        <v>0</v>
      </c>
      <c r="W8" s="819" t="n">
        <f aca="false">SUM(X8:AE8)</f>
        <v>30</v>
      </c>
      <c r="X8" s="820"/>
      <c r="Y8" s="820"/>
      <c r="Z8" s="820" t="n">
        <v>30</v>
      </c>
      <c r="AA8" s="820"/>
      <c r="AB8" s="820"/>
      <c r="AC8" s="820"/>
      <c r="AD8" s="820"/>
      <c r="AE8" s="820"/>
      <c r="AF8" s="821"/>
      <c r="AG8" s="821" t="n">
        <f aca="false">W8-I8</f>
        <v>0</v>
      </c>
      <c r="AH8" s="821"/>
      <c r="AI8" s="813" t="n">
        <f aca="false">X8*$F8</f>
        <v>0</v>
      </c>
      <c r="AJ8" s="813" t="n">
        <f aca="false">Y8*$F8</f>
        <v>0</v>
      </c>
      <c r="AK8" s="813" t="n">
        <f aca="false">AC8*$F8</f>
        <v>0</v>
      </c>
      <c r="AL8" s="813" t="n">
        <f aca="false">AE8*$F8</f>
        <v>0</v>
      </c>
      <c r="AM8" s="813" t="e">
        <f aca="false">#REF!*$F8</f>
        <v>#REF!</v>
      </c>
      <c r="AN8" s="813" t="e">
        <f aca="false">#REF!*$F8</f>
        <v>#REF!</v>
      </c>
      <c r="AO8" s="813" t="e">
        <f aca="false">#REF!*$F8</f>
        <v>#REF!</v>
      </c>
      <c r="AP8" s="813" t="e">
        <f aca="false">#REF!*$F8</f>
        <v>#REF!</v>
      </c>
      <c r="AQ8" s="822" t="e">
        <f aca="false">#REF!-I8</f>
        <v>#REF!</v>
      </c>
      <c r="AR8" s="821"/>
      <c r="AS8" s="823" t="n">
        <f aca="false">SUM(AT8:BA8)</f>
        <v>0</v>
      </c>
      <c r="AT8" s="824" t="n">
        <f aca="false">X8-J8</f>
        <v>0</v>
      </c>
      <c r="AU8" s="824" t="n">
        <f aca="false">Y8-K8</f>
        <v>0</v>
      </c>
      <c r="AV8" s="824" t="n">
        <f aca="false">Z8-L8</f>
        <v>0</v>
      </c>
      <c r="AW8" s="824" t="n">
        <f aca="false">AA8-M8</f>
        <v>0</v>
      </c>
      <c r="AX8" s="824" t="n">
        <f aca="false">AB8-N8</f>
        <v>0</v>
      </c>
      <c r="AY8" s="824" t="n">
        <f aca="false">AC8-O8</f>
        <v>0</v>
      </c>
      <c r="AZ8" s="824" t="n">
        <f aca="false">AD8-P8</f>
        <v>0</v>
      </c>
      <c r="BA8" s="824" t="n">
        <f aca="false">AE8-Q8</f>
        <v>0</v>
      </c>
      <c r="BC8" s="40"/>
      <c r="BD8" s="825"/>
      <c r="BE8" s="826"/>
      <c r="BF8" s="826"/>
      <c r="BG8" s="826"/>
      <c r="BH8" s="826"/>
      <c r="BI8" s="65"/>
      <c r="BJ8" s="82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826"/>
      <c r="BW8" s="65"/>
      <c r="BX8" s="65"/>
    </row>
    <row r="9" s="48" customFormat="true" ht="16.5" hidden="false" customHeight="true" outlineLevel="0" collapsed="false">
      <c r="A9" s="240" t="n">
        <f aca="false">A8+1</f>
        <v>2</v>
      </c>
      <c r="B9" s="243" t="s">
        <v>290</v>
      </c>
      <c r="C9" s="243" t="str">
        <f aca="false">IF($B9="",0,VLOOKUP($B9,'TH 2023'!$C$11:$P$265,2,0))</f>
        <v>Acadian 12 Cube Bookcase Storage</v>
      </c>
      <c r="D9" s="242" t="str">
        <f aca="false">IF($B9="",0,VLOOKUP($B9,'TH 2023'!$C$11:$W$265,5,0))</f>
        <v>Brunette Brown</v>
      </c>
      <c r="E9" s="242" t="n">
        <f aca="false">IF($B9="",0,VLOOKUP($B9,'TH 2023'!$C$11:$W$265,4,0))</f>
        <v>0</v>
      </c>
      <c r="F9" s="815" t="n">
        <f aca="false">IF($B9="",0,VLOOKUP($B9,'TH 2023'!$C$11:$P$265,13,0))</f>
        <v>0</v>
      </c>
      <c r="G9" s="816" t="n">
        <f aca="false">IF($B9="",0,VLOOKUP($B9,'TH 2023'!$C$11:$P$265,14,0))</f>
        <v>0.074847168</v>
      </c>
      <c r="H9" s="817" t="n">
        <f aca="false">IF($B9="",0,VLOOKUP($B9,'TH 2023'!$C$11:$U$265,19,0))</f>
        <v>161.535</v>
      </c>
      <c r="I9" s="818" t="n">
        <f aca="false">SUM(J9:Q9)</f>
        <v>30</v>
      </c>
      <c r="J9" s="243"/>
      <c r="K9" s="243" t="n">
        <v>30</v>
      </c>
      <c r="L9" s="243"/>
      <c r="M9" s="243"/>
      <c r="N9" s="243"/>
      <c r="O9" s="243"/>
      <c r="P9" s="243"/>
      <c r="Q9" s="243"/>
      <c r="S9" s="48" t="n">
        <f aca="false">COUNTIF($B$8:$B$43,B9)</f>
        <v>1</v>
      </c>
      <c r="T9" s="48" t="n">
        <f aca="false">COUNTIF($C$8:$C$44,C9)</f>
        <v>2</v>
      </c>
      <c r="U9" s="48" t="n">
        <f aca="false">SUMIF('TH 2023'!$C$11:$C$265,$B9,'TH 2023'!$WY$11:$WY$265)</f>
        <v>0</v>
      </c>
      <c r="W9" s="819" t="n">
        <f aca="false">SUM(X9:AE9)</f>
        <v>30</v>
      </c>
      <c r="X9" s="820"/>
      <c r="Y9" s="820" t="n">
        <v>30</v>
      </c>
      <c r="Z9" s="820"/>
      <c r="AA9" s="820"/>
      <c r="AB9" s="820"/>
      <c r="AC9" s="820"/>
      <c r="AD9" s="820"/>
      <c r="AE9" s="820"/>
      <c r="AF9" s="821"/>
      <c r="AG9" s="821" t="n">
        <f aca="false">W9-I9</f>
        <v>0</v>
      </c>
      <c r="AH9" s="821"/>
      <c r="AI9" s="813" t="n">
        <f aca="false">X9*$F9</f>
        <v>0</v>
      </c>
      <c r="AJ9" s="813" t="n">
        <f aca="false">Y9*$F9</f>
        <v>0</v>
      </c>
      <c r="AK9" s="813" t="n">
        <f aca="false">AC9*$F9</f>
        <v>0</v>
      </c>
      <c r="AL9" s="813" t="n">
        <f aca="false">AE9*$F9</f>
        <v>0</v>
      </c>
      <c r="AM9" s="813" t="e">
        <f aca="false">#REF!*$F9</f>
        <v>#REF!</v>
      </c>
      <c r="AN9" s="813" t="e">
        <f aca="false">#REF!*$F9</f>
        <v>#REF!</v>
      </c>
      <c r="AO9" s="813" t="e">
        <f aca="false">#REF!*$F9</f>
        <v>#REF!</v>
      </c>
      <c r="AP9" s="813" t="e">
        <f aca="false">#REF!*$F9</f>
        <v>#REF!</v>
      </c>
      <c r="AQ9" s="822" t="e">
        <f aca="false">#REF!-I9</f>
        <v>#REF!</v>
      </c>
      <c r="AR9" s="821"/>
      <c r="AS9" s="823" t="n">
        <f aca="false">SUM(AT9:BA9)</f>
        <v>0</v>
      </c>
      <c r="AT9" s="824" t="n">
        <f aca="false">X9-J9</f>
        <v>0</v>
      </c>
      <c r="AU9" s="824" t="n">
        <f aca="false">Y9-K9</f>
        <v>0</v>
      </c>
      <c r="AV9" s="824" t="n">
        <f aca="false">Z9-L9</f>
        <v>0</v>
      </c>
      <c r="AW9" s="824" t="n">
        <f aca="false">AA9-M9</f>
        <v>0</v>
      </c>
      <c r="AX9" s="824" t="n">
        <f aca="false">AB9-N9</f>
        <v>0</v>
      </c>
      <c r="AY9" s="824" t="n">
        <f aca="false">AC9-O9</f>
        <v>0</v>
      </c>
      <c r="AZ9" s="824" t="n">
        <f aca="false">AD9-P9</f>
        <v>0</v>
      </c>
      <c r="BA9" s="824" t="n">
        <f aca="false">AE9-Q9</f>
        <v>0</v>
      </c>
      <c r="BC9" s="40"/>
      <c r="BD9" s="825"/>
      <c r="BE9" s="826"/>
      <c r="BF9" s="826"/>
      <c r="BG9" s="826"/>
      <c r="BH9" s="826"/>
      <c r="BI9" s="65"/>
      <c r="BJ9" s="82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826"/>
      <c r="BW9" s="65"/>
      <c r="BX9" s="65"/>
    </row>
    <row r="10" s="48" customFormat="true" ht="16.5" hidden="false" customHeight="true" outlineLevel="0" collapsed="false">
      <c r="A10" s="240" t="n">
        <f aca="false">A9+1</f>
        <v>3</v>
      </c>
      <c r="B10" s="243" t="s">
        <v>33</v>
      </c>
      <c r="C10" s="243" t="str">
        <f aca="false">IF($B10="",0,VLOOKUP($B10,'TH 2023'!$C$11:$P$265,2,0))</f>
        <v>Acadian 60 inch Wide TV Stand</v>
      </c>
      <c r="D10" s="242" t="str">
        <f aca="false">IF($B10="",0,VLOOKUP($B10,'TH 2023'!$C$11:$W$265,5,0))</f>
        <v>Black _ AXCESS</v>
      </c>
      <c r="E10" s="242" t="n">
        <f aca="false">IF($B10="",0,VLOOKUP($B10,'TH 2023'!$C$11:$W$265,4,0))</f>
        <v>0</v>
      </c>
      <c r="F10" s="827" t="n">
        <f aca="false">IF($B10="",0,VLOOKUP($B10,'TH 2023'!$C$11:$P$265,13,0))</f>
        <v>0.194526</v>
      </c>
      <c r="G10" s="816" t="n">
        <f aca="false">IF($B10="",0,VLOOKUP($B10,'TH 2023'!$C$11:$P$265,14,0))</f>
        <v>0.060168718</v>
      </c>
      <c r="H10" s="817" t="n">
        <f aca="false">IF($B10="",0,VLOOKUP($B10,'TH 2023'!$C$11:$U$265,19,0))</f>
        <v>166.738</v>
      </c>
      <c r="I10" s="818" t="n">
        <f aca="false">SUM(J10:Q10)</f>
        <v>20</v>
      </c>
      <c r="J10" s="265" t="n">
        <v>20</v>
      </c>
      <c r="K10" s="265"/>
      <c r="L10" s="243"/>
      <c r="M10" s="243"/>
      <c r="N10" s="243"/>
      <c r="O10" s="243"/>
      <c r="P10" s="243"/>
      <c r="Q10" s="243"/>
      <c r="R10" s="48" t="s">
        <v>3934</v>
      </c>
      <c r="S10" s="48" t="n">
        <f aca="false">COUNTIF($B$8:$B$43,B10)</f>
        <v>1</v>
      </c>
      <c r="T10" s="48" t="n">
        <f aca="false">COUNTIF($C$8:$C$44,C10)</f>
        <v>1</v>
      </c>
      <c r="U10" s="48" t="n">
        <f aca="false">SUMIF('TH 2023'!$C$11:$C$265,$B10,'TH 2023'!$WY$11:$WY$265)</f>
        <v>0</v>
      </c>
      <c r="W10" s="819" t="n">
        <f aca="false">SUM(X10:AE10)</f>
        <v>20</v>
      </c>
      <c r="X10" s="820" t="n">
        <v>20</v>
      </c>
      <c r="Y10" s="820"/>
      <c r="Z10" s="820"/>
      <c r="AA10" s="820"/>
      <c r="AB10" s="820"/>
      <c r="AC10" s="820"/>
      <c r="AD10" s="820"/>
      <c r="AE10" s="820"/>
      <c r="AF10" s="821"/>
      <c r="AG10" s="821" t="n">
        <f aca="false">W10-I10</f>
        <v>0</v>
      </c>
      <c r="AH10" s="821"/>
      <c r="AI10" s="813" t="n">
        <f aca="false">X10*$F10</f>
        <v>3.89052</v>
      </c>
      <c r="AJ10" s="813" t="n">
        <f aca="false">Y10*$F10</f>
        <v>0</v>
      </c>
      <c r="AK10" s="813" t="n">
        <f aca="false">AC10*$F10</f>
        <v>0</v>
      </c>
      <c r="AL10" s="813" t="n">
        <f aca="false">AE10*$F10</f>
        <v>0</v>
      </c>
      <c r="AM10" s="813" t="e">
        <f aca="false">#REF!*$F10</f>
        <v>#REF!</v>
      </c>
      <c r="AN10" s="813" t="e">
        <f aca="false">#REF!*$F10</f>
        <v>#REF!</v>
      </c>
      <c r="AO10" s="813" t="e">
        <f aca="false">#REF!*$F10</f>
        <v>#REF!</v>
      </c>
      <c r="AP10" s="813" t="e">
        <f aca="false">#REF!*$F10</f>
        <v>#REF!</v>
      </c>
      <c r="AQ10" s="822" t="e">
        <f aca="false">#REF!-I10</f>
        <v>#REF!</v>
      </c>
      <c r="AR10" s="821"/>
      <c r="AS10" s="823" t="n">
        <f aca="false">SUM(AT10:BA10)</f>
        <v>0</v>
      </c>
      <c r="AT10" s="824" t="n">
        <f aca="false">X10-J10</f>
        <v>0</v>
      </c>
      <c r="AU10" s="824" t="n">
        <f aca="false">Y10-K10</f>
        <v>0</v>
      </c>
      <c r="AV10" s="824" t="n">
        <f aca="false">Z10-L10</f>
        <v>0</v>
      </c>
      <c r="AW10" s="824" t="n">
        <f aca="false">AA10-M10</f>
        <v>0</v>
      </c>
      <c r="AX10" s="824" t="n">
        <f aca="false">AB10-N10</f>
        <v>0</v>
      </c>
      <c r="AY10" s="824" t="n">
        <f aca="false">AC10-O10</f>
        <v>0</v>
      </c>
      <c r="AZ10" s="824" t="n">
        <f aca="false">AD10-P10</f>
        <v>0</v>
      </c>
      <c r="BA10" s="824" t="n">
        <f aca="false">AE10-Q10</f>
        <v>0</v>
      </c>
      <c r="BC10" s="40"/>
      <c r="BD10" s="825"/>
      <c r="BE10" s="826"/>
      <c r="BF10" s="826"/>
      <c r="BG10" s="826"/>
      <c r="BH10" s="826"/>
      <c r="BI10" s="65"/>
      <c r="BJ10" s="82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826"/>
      <c r="BW10" s="65"/>
      <c r="BX10" s="65"/>
    </row>
    <row r="11" s="48" customFormat="true" ht="16.5" hidden="false" customHeight="true" outlineLevel="0" collapsed="false">
      <c r="A11" s="240" t="n">
        <f aca="false">A10+1</f>
        <v>4</v>
      </c>
      <c r="B11" s="243" t="s">
        <v>669</v>
      </c>
      <c r="C11" s="243" t="str">
        <f aca="false">IF($B11="",0,VLOOKUP($B11,'TH 2023'!$C$11:$P$265,2,0))</f>
        <v>Acadian 8 Cube Bookcase Storage</v>
      </c>
      <c r="D11" s="242" t="str">
        <f aca="false">IF($B11="",0,VLOOKUP($B11,'TH 2023'!$C$11:$W$265,5,0))</f>
        <v>Light Golden Brown</v>
      </c>
      <c r="E11" s="242" t="n">
        <f aca="false">IF($B11="",0,VLOOKUP($B11,'TH 2023'!$C$11:$W$265,4,0))</f>
        <v>0</v>
      </c>
      <c r="F11" s="815" t="n">
        <f aca="false">IF($B11="",0,VLOOKUP($B11,'TH 2023'!$C$11:$P$265,13,0))</f>
        <v>0</v>
      </c>
      <c r="G11" s="816" t="n">
        <f aca="false">IF($B11="",0,VLOOKUP($B11,'TH 2023'!$C$11:$P$265,14,0))</f>
        <v>0.057883019</v>
      </c>
      <c r="H11" s="817" t="n">
        <f aca="false">IF($B11="",0,VLOOKUP($B11,'TH 2023'!$C$11:$U$265,19,0))</f>
        <v>131.89</v>
      </c>
      <c r="I11" s="818" t="n">
        <f aca="false">SUM(J11:Q11)</f>
        <v>30</v>
      </c>
      <c r="J11" s="243"/>
      <c r="K11" s="243"/>
      <c r="L11" s="243" t="n">
        <v>30</v>
      </c>
      <c r="M11" s="243"/>
      <c r="N11" s="243"/>
      <c r="O11" s="243"/>
      <c r="P11" s="243"/>
      <c r="Q11" s="243"/>
      <c r="S11" s="48" t="n">
        <f aca="false">COUNTIF($B$8:$B$43,B11)</f>
        <v>1</v>
      </c>
      <c r="T11" s="48" t="n">
        <f aca="false">COUNTIF($C$8:$C$44,C11)</f>
        <v>1</v>
      </c>
      <c r="U11" s="48" t="n">
        <f aca="false">SUMIF('TH 2023'!$C$11:$C$265,$B11,'TH 2023'!$WY$11:$WY$265)</f>
        <v>0</v>
      </c>
      <c r="W11" s="819" t="n">
        <f aca="false">SUM(X11:AE11)</f>
        <v>30</v>
      </c>
      <c r="X11" s="820"/>
      <c r="Y11" s="820"/>
      <c r="Z11" s="820" t="n">
        <v>30</v>
      </c>
      <c r="AA11" s="820"/>
      <c r="AB11" s="820"/>
      <c r="AC11" s="820"/>
      <c r="AD11" s="820"/>
      <c r="AE11" s="820"/>
      <c r="AF11" s="821"/>
      <c r="AG11" s="821" t="n">
        <f aca="false">W11-I11</f>
        <v>0</v>
      </c>
      <c r="AH11" s="821"/>
      <c r="AI11" s="813" t="n">
        <f aca="false">X11*$F11</f>
        <v>0</v>
      </c>
      <c r="AJ11" s="813" t="n">
        <f aca="false">Y11*$F11</f>
        <v>0</v>
      </c>
      <c r="AK11" s="813" t="n">
        <f aca="false">AC11*$F11</f>
        <v>0</v>
      </c>
      <c r="AL11" s="813" t="n">
        <f aca="false">AE11*$F11</f>
        <v>0</v>
      </c>
      <c r="AM11" s="813" t="e">
        <f aca="false">#REF!*$F11</f>
        <v>#REF!</v>
      </c>
      <c r="AN11" s="813" t="e">
        <f aca="false">#REF!*$F11</f>
        <v>#REF!</v>
      </c>
      <c r="AO11" s="813" t="e">
        <f aca="false">#REF!*$F11</f>
        <v>#REF!</v>
      </c>
      <c r="AP11" s="813" t="e">
        <f aca="false">#REF!*$F11</f>
        <v>#REF!</v>
      </c>
      <c r="AQ11" s="822" t="e">
        <f aca="false">#REF!-I11</f>
        <v>#REF!</v>
      </c>
      <c r="AR11" s="821"/>
      <c r="AS11" s="823" t="n">
        <f aca="false">SUM(AT11:BA11)</f>
        <v>0</v>
      </c>
      <c r="AT11" s="824" t="n">
        <f aca="false">X11-J11</f>
        <v>0</v>
      </c>
      <c r="AU11" s="824" t="n">
        <f aca="false">Y11-K11</f>
        <v>0</v>
      </c>
      <c r="AV11" s="824" t="n">
        <f aca="false">Z11-L11</f>
        <v>0</v>
      </c>
      <c r="AW11" s="824" t="n">
        <f aca="false">AA11-M11</f>
        <v>0</v>
      </c>
      <c r="AX11" s="824" t="n">
        <f aca="false">AB11-N11</f>
        <v>0</v>
      </c>
      <c r="AY11" s="824" t="n">
        <f aca="false">AC11-O11</f>
        <v>0</v>
      </c>
      <c r="AZ11" s="824" t="n">
        <f aca="false">AD11-P11</f>
        <v>0</v>
      </c>
      <c r="BA11" s="824" t="n">
        <f aca="false">AE11-Q11</f>
        <v>0</v>
      </c>
      <c r="BC11" s="40"/>
      <c r="BD11" s="825"/>
      <c r="BE11" s="826"/>
      <c r="BF11" s="826"/>
      <c r="BG11" s="826"/>
      <c r="BH11" s="826"/>
      <c r="BI11" s="65"/>
      <c r="BJ11" s="82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826"/>
      <c r="BW11" s="65"/>
      <c r="BX11" s="65"/>
    </row>
    <row r="12" s="48" customFormat="true" ht="16.5" hidden="false" customHeight="true" outlineLevel="0" collapsed="false">
      <c r="A12" s="240" t="n">
        <f aca="false">A11+1</f>
        <v>5</v>
      </c>
      <c r="B12" s="243" t="s">
        <v>673</v>
      </c>
      <c r="C12" s="243" t="str">
        <f aca="false">IF($B12="",0,VLOOKUP($B12,'TH 2023'!$C$11:$P$265,2,0))</f>
        <v>Acadian 9 Cube Bookcase Storage</v>
      </c>
      <c r="D12" s="242" t="str">
        <f aca="false">IF($B12="",0,VLOOKUP($B12,'TH 2023'!$C$11:$W$265,5,0))</f>
        <v>Light Golden Brown</v>
      </c>
      <c r="E12" s="242" t="n">
        <f aca="false">IF($B12="",0,VLOOKUP($B12,'TH 2023'!$C$11:$W$265,4,0))</f>
        <v>0</v>
      </c>
      <c r="F12" s="815" t="n">
        <f aca="false">IF($B12="",0,VLOOKUP($B12,'TH 2023'!$C$11:$P$265,13,0))</f>
        <v>0</v>
      </c>
      <c r="G12" s="816" t="n">
        <f aca="false">IF($B12="",0,VLOOKUP($B12,'TH 2023'!$C$11:$P$265,14,0))</f>
        <v>0</v>
      </c>
      <c r="H12" s="817" t="n">
        <f aca="false">IF($B12="",0,VLOOKUP($B12,'TH 2023'!$C$11:$U$265,19,0))</f>
        <v>127.05</v>
      </c>
      <c r="I12" s="818" t="n">
        <f aca="false">SUM(J12:Q12)</f>
        <v>30</v>
      </c>
      <c r="J12" s="243"/>
      <c r="K12" s="243"/>
      <c r="L12" s="243" t="n">
        <v>30</v>
      </c>
      <c r="M12" s="243"/>
      <c r="N12" s="243"/>
      <c r="O12" s="243"/>
      <c r="P12" s="243"/>
      <c r="Q12" s="243"/>
      <c r="S12" s="48" t="n">
        <f aca="false">COUNTIF($B$8:$B$43,B12)</f>
        <v>1</v>
      </c>
      <c r="T12" s="48" t="n">
        <f aca="false">COUNTIF($C$8:$C$44,C12)</f>
        <v>2</v>
      </c>
      <c r="U12" s="48" t="n">
        <f aca="false">SUMIF('TH 2023'!$C$11:$C$265,$B12,'TH 2023'!$WY$11:$WY$265)</f>
        <v>0</v>
      </c>
      <c r="W12" s="819" t="n">
        <f aca="false">SUM(X12:AE12)</f>
        <v>30</v>
      </c>
      <c r="X12" s="820"/>
      <c r="Y12" s="820"/>
      <c r="Z12" s="820" t="n">
        <v>30</v>
      </c>
      <c r="AA12" s="820"/>
      <c r="AB12" s="820"/>
      <c r="AC12" s="820"/>
      <c r="AD12" s="820"/>
      <c r="AE12" s="820"/>
      <c r="AF12" s="821"/>
      <c r="AG12" s="821" t="n">
        <f aca="false">W12-I12</f>
        <v>0</v>
      </c>
      <c r="AH12" s="821"/>
      <c r="AI12" s="813" t="n">
        <f aca="false">X12*$F12</f>
        <v>0</v>
      </c>
      <c r="AJ12" s="813" t="n">
        <f aca="false">Y12*$F12</f>
        <v>0</v>
      </c>
      <c r="AK12" s="813" t="n">
        <f aca="false">AC12*$F12</f>
        <v>0</v>
      </c>
      <c r="AL12" s="813" t="n">
        <f aca="false">AE12*$F12</f>
        <v>0</v>
      </c>
      <c r="AM12" s="813" t="e">
        <f aca="false">#REF!*$F12</f>
        <v>#REF!</v>
      </c>
      <c r="AN12" s="813" t="e">
        <f aca="false">#REF!*$F12</f>
        <v>#REF!</v>
      </c>
      <c r="AO12" s="813" t="e">
        <f aca="false">#REF!*$F12</f>
        <v>#REF!</v>
      </c>
      <c r="AP12" s="813" t="e">
        <f aca="false">#REF!*$F12</f>
        <v>#REF!</v>
      </c>
      <c r="AQ12" s="822" t="e">
        <f aca="false">#REF!-I12</f>
        <v>#REF!</v>
      </c>
      <c r="AR12" s="821"/>
      <c r="AS12" s="823" t="n">
        <f aca="false">SUM(AT12:BA12)</f>
        <v>0</v>
      </c>
      <c r="AT12" s="824" t="n">
        <f aca="false">X12-J12</f>
        <v>0</v>
      </c>
      <c r="AU12" s="824" t="n">
        <f aca="false">Y12-K12</f>
        <v>0</v>
      </c>
      <c r="AV12" s="824" t="n">
        <f aca="false">Z12-L12</f>
        <v>0</v>
      </c>
      <c r="AW12" s="824" t="n">
        <f aca="false">AA12-M12</f>
        <v>0</v>
      </c>
      <c r="AX12" s="824" t="n">
        <f aca="false">AB12-N12</f>
        <v>0</v>
      </c>
      <c r="AY12" s="824" t="n">
        <f aca="false">AC12-O12</f>
        <v>0</v>
      </c>
      <c r="AZ12" s="824" t="n">
        <f aca="false">AD12-P12</f>
        <v>0</v>
      </c>
      <c r="BA12" s="824" t="n">
        <f aca="false">AE12-Q12</f>
        <v>0</v>
      </c>
      <c r="BC12" s="40"/>
      <c r="BD12" s="825"/>
      <c r="BE12" s="826"/>
      <c r="BF12" s="826"/>
      <c r="BG12" s="826"/>
      <c r="BH12" s="826"/>
      <c r="BI12" s="65"/>
      <c r="BJ12" s="82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826"/>
      <c r="BW12" s="65"/>
      <c r="BX12" s="65"/>
    </row>
    <row r="13" s="48" customFormat="true" ht="16.5" hidden="false" customHeight="true" outlineLevel="0" collapsed="false">
      <c r="A13" s="240" t="n">
        <f aca="false">A12+1</f>
        <v>6</v>
      </c>
      <c r="B13" s="243" t="s">
        <v>667</v>
      </c>
      <c r="C13" s="243" t="str">
        <f aca="false">IF($B13="",0,VLOOKUP($B13,'TH 2023'!$C$11:$P$265,2,0))</f>
        <v>Acadian 9 Cube Bookcase Storage</v>
      </c>
      <c r="D13" s="242" t="str">
        <f aca="false">IF($B13="",0,VLOOKUP($B13,'TH 2023'!$C$11:$W$265,5,0))</f>
        <v>Brunette Brown</v>
      </c>
      <c r="E13" s="242" t="n">
        <f aca="false">IF($B13="",0,VLOOKUP($B13,'TH 2023'!$C$11:$W$265,4,0))</f>
        <v>0</v>
      </c>
      <c r="F13" s="827" t="n">
        <f aca="false">IF($B13="",0,VLOOKUP($B13,'TH 2023'!$C$11:$P$265,13,0))</f>
        <v>0</v>
      </c>
      <c r="G13" s="816" t="n">
        <f aca="false">IF($B13="",0,VLOOKUP($B13,'TH 2023'!$C$11:$P$265,14,0))</f>
        <v>0</v>
      </c>
      <c r="H13" s="817" t="n">
        <f aca="false">IF($B13="",0,VLOOKUP($B13,'TH 2023'!$C$11:$U$265,19,0))</f>
        <v>127.05</v>
      </c>
      <c r="I13" s="818" t="n">
        <f aca="false">SUM(J13:Q13)</f>
        <v>30</v>
      </c>
      <c r="J13" s="243"/>
      <c r="K13" s="243" t="n">
        <v>30</v>
      </c>
      <c r="L13" s="243"/>
      <c r="M13" s="243"/>
      <c r="N13" s="243"/>
      <c r="O13" s="243"/>
      <c r="P13" s="243"/>
      <c r="Q13" s="243"/>
      <c r="S13" s="48" t="n">
        <f aca="false">COUNTIF($B$8:$B$43,B13)</f>
        <v>1</v>
      </c>
      <c r="T13" s="48" t="n">
        <f aca="false">COUNTIF($C$8:$C$44,C13)</f>
        <v>2</v>
      </c>
      <c r="U13" s="48" t="n">
        <f aca="false">SUMIF('TH 2023'!$C$11:$C$265,$B13,'TH 2023'!$WY$11:$WY$265)</f>
        <v>0</v>
      </c>
      <c r="W13" s="819" t="n">
        <f aca="false">SUM(X13:AE13)</f>
        <v>30</v>
      </c>
      <c r="X13" s="820"/>
      <c r="Y13" s="820" t="n">
        <v>30</v>
      </c>
      <c r="Z13" s="820"/>
      <c r="AA13" s="820"/>
      <c r="AB13" s="820"/>
      <c r="AC13" s="820"/>
      <c r="AD13" s="820"/>
      <c r="AE13" s="820"/>
      <c r="AF13" s="821"/>
      <c r="AG13" s="821" t="n">
        <f aca="false">W13-I13</f>
        <v>0</v>
      </c>
      <c r="AH13" s="821"/>
      <c r="AI13" s="813" t="n">
        <f aca="false">X13*$F13</f>
        <v>0</v>
      </c>
      <c r="AJ13" s="813" t="n">
        <f aca="false">Y13*$F13</f>
        <v>0</v>
      </c>
      <c r="AK13" s="813" t="n">
        <f aca="false">AC13*$F13</f>
        <v>0</v>
      </c>
      <c r="AL13" s="813" t="n">
        <f aca="false">AE13*$F13</f>
        <v>0</v>
      </c>
      <c r="AM13" s="813" t="e">
        <f aca="false">#REF!*$F13</f>
        <v>#REF!</v>
      </c>
      <c r="AN13" s="813" t="e">
        <f aca="false">#REF!*$F13</f>
        <v>#REF!</v>
      </c>
      <c r="AO13" s="813" t="e">
        <f aca="false">#REF!*$F13</f>
        <v>#REF!</v>
      </c>
      <c r="AP13" s="813" t="e">
        <f aca="false">#REF!*$F13</f>
        <v>#REF!</v>
      </c>
      <c r="AQ13" s="822" t="e">
        <f aca="false">#REF!-I13</f>
        <v>#REF!</v>
      </c>
      <c r="AR13" s="821"/>
      <c r="AS13" s="823" t="n">
        <f aca="false">SUM(AT13:BA13)</f>
        <v>0</v>
      </c>
      <c r="AT13" s="824" t="n">
        <f aca="false">X13-J13</f>
        <v>0</v>
      </c>
      <c r="AU13" s="824" t="n">
        <f aca="false">Y13-K13</f>
        <v>0</v>
      </c>
      <c r="AV13" s="824" t="n">
        <f aca="false">Z13-L13</f>
        <v>0</v>
      </c>
      <c r="AW13" s="824" t="n">
        <f aca="false">AA13-M13</f>
        <v>0</v>
      </c>
      <c r="AX13" s="824" t="n">
        <f aca="false">AB13-N13</f>
        <v>0</v>
      </c>
      <c r="AY13" s="824" t="n">
        <f aca="false">AC13-O13</f>
        <v>0</v>
      </c>
      <c r="AZ13" s="824" t="n">
        <f aca="false">AD13-P13</f>
        <v>0</v>
      </c>
      <c r="BA13" s="824" t="n">
        <f aca="false">AE13-Q13</f>
        <v>0</v>
      </c>
      <c r="BC13" s="40"/>
      <c r="BD13" s="825"/>
      <c r="BE13" s="826"/>
      <c r="BF13" s="826"/>
      <c r="BG13" s="826"/>
      <c r="BH13" s="826"/>
      <c r="BI13" s="65"/>
      <c r="BJ13" s="82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826"/>
      <c r="BW13" s="65"/>
      <c r="BX13" s="65"/>
    </row>
    <row r="14" s="48" customFormat="true" ht="16.5" hidden="false" customHeight="true" outlineLevel="0" collapsed="false">
      <c r="A14" s="240" t="n">
        <f aca="false">A13+1</f>
        <v>7</v>
      </c>
      <c r="B14" s="243" t="s">
        <v>666</v>
      </c>
      <c r="C14" s="243" t="str">
        <f aca="false">IF($B14="",0,VLOOKUP($B14,'TH 2023'!$C$11:$P$265,2,0))</f>
        <v>Acadian Entryway Storage Cabinet</v>
      </c>
      <c r="D14" s="242" t="str">
        <f aca="false">IF($B14="",0,VLOOKUP($B14,'TH 2023'!$C$11:$W$265,5,0))</f>
        <v>Black _ AXCESS</v>
      </c>
      <c r="E14" s="242" t="n">
        <f aca="false">IF($B14="",0,VLOOKUP($B14,'TH 2023'!$C$11:$W$265,4,0))</f>
        <v>0</v>
      </c>
      <c r="F14" s="815" t="n">
        <f aca="false">IF($B14="",0,VLOOKUP($B14,'TH 2023'!$C$11:$P$265,13,0))</f>
        <v>0</v>
      </c>
      <c r="G14" s="816" t="n">
        <f aca="false">IF($B14="",0,VLOOKUP($B14,'TH 2023'!$C$11:$P$265,14,0))</f>
        <v>0.04335858</v>
      </c>
      <c r="H14" s="817" t="n">
        <f aca="false">IF($B14="",0,VLOOKUP($B14,'TH 2023'!$C$11:$U$265,19,0))</f>
        <v>122.21</v>
      </c>
      <c r="I14" s="818" t="n">
        <f aca="false">SUM(J14:Q14)</f>
        <v>30</v>
      </c>
      <c r="J14" s="243"/>
      <c r="K14" s="243"/>
      <c r="L14" s="243" t="n">
        <v>30</v>
      </c>
      <c r="M14" s="243"/>
      <c r="N14" s="243"/>
      <c r="O14" s="243"/>
      <c r="P14" s="243"/>
      <c r="Q14" s="243"/>
      <c r="S14" s="48" t="n">
        <f aca="false">COUNTIF($B$8:$B$43,B14)</f>
        <v>1</v>
      </c>
      <c r="T14" s="48" t="n">
        <f aca="false">COUNTIF($C$8:$C$44,C14)</f>
        <v>2</v>
      </c>
      <c r="U14" s="48" t="n">
        <f aca="false">SUMIF('TH 2023'!$C$11:$C$265,$B14,'TH 2023'!$WY$11:$WY$265)</f>
        <v>0</v>
      </c>
      <c r="W14" s="819" t="n">
        <f aca="false">SUM(X14:AE14)</f>
        <v>30</v>
      </c>
      <c r="X14" s="820"/>
      <c r="Y14" s="820"/>
      <c r="Z14" s="820" t="n">
        <v>30</v>
      </c>
      <c r="AA14" s="820"/>
      <c r="AB14" s="820"/>
      <c r="AC14" s="820"/>
      <c r="AD14" s="820"/>
      <c r="AE14" s="820"/>
      <c r="AF14" s="821"/>
      <c r="AG14" s="821" t="n">
        <f aca="false">W14-I14</f>
        <v>0</v>
      </c>
      <c r="AH14" s="821"/>
      <c r="AI14" s="813" t="n">
        <f aca="false">X14*$F14</f>
        <v>0</v>
      </c>
      <c r="AJ14" s="813" t="n">
        <f aca="false">Y14*$F14</f>
        <v>0</v>
      </c>
      <c r="AK14" s="813" t="n">
        <f aca="false">AC14*$F14</f>
        <v>0</v>
      </c>
      <c r="AL14" s="813" t="n">
        <f aca="false">AE14*$F14</f>
        <v>0</v>
      </c>
      <c r="AM14" s="813" t="e">
        <f aca="false">#REF!*$F14</f>
        <v>#REF!</v>
      </c>
      <c r="AN14" s="813" t="e">
        <f aca="false">#REF!*$F14</f>
        <v>#REF!</v>
      </c>
      <c r="AO14" s="813" t="e">
        <f aca="false">#REF!*$F14</f>
        <v>#REF!</v>
      </c>
      <c r="AP14" s="813" t="e">
        <f aca="false">#REF!*$F14</f>
        <v>#REF!</v>
      </c>
      <c r="AQ14" s="822" t="e">
        <f aca="false">#REF!-I14</f>
        <v>#REF!</v>
      </c>
      <c r="AR14" s="821"/>
      <c r="AS14" s="823" t="n">
        <f aca="false">SUM(AT14:BA14)</f>
        <v>0</v>
      </c>
      <c r="AT14" s="824" t="n">
        <f aca="false">X14-J14</f>
        <v>0</v>
      </c>
      <c r="AU14" s="824" t="n">
        <f aca="false">Y14-K14</f>
        <v>0</v>
      </c>
      <c r="AV14" s="824" t="n">
        <f aca="false">Z14-L14</f>
        <v>0</v>
      </c>
      <c r="AW14" s="824" t="n">
        <f aca="false">AA14-M14</f>
        <v>0</v>
      </c>
      <c r="AX14" s="824" t="n">
        <f aca="false">AB14-N14</f>
        <v>0</v>
      </c>
      <c r="AY14" s="824" t="n">
        <f aca="false">AC14-O14</f>
        <v>0</v>
      </c>
      <c r="AZ14" s="824" t="n">
        <f aca="false">AD14-P14</f>
        <v>0</v>
      </c>
      <c r="BA14" s="824" t="n">
        <f aca="false">AE14-Q14</f>
        <v>0</v>
      </c>
      <c r="BC14" s="40"/>
      <c r="BD14" s="825"/>
      <c r="BE14" s="826"/>
      <c r="BF14" s="826"/>
      <c r="BG14" s="826"/>
      <c r="BH14" s="826"/>
      <c r="BI14" s="65"/>
      <c r="BJ14" s="82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826"/>
      <c r="BW14" s="65"/>
      <c r="BX14" s="65"/>
    </row>
    <row r="15" s="48" customFormat="true" ht="16.5" hidden="false" customHeight="true" outlineLevel="0" collapsed="false">
      <c r="A15" s="240" t="n">
        <f aca="false">A14+1</f>
        <v>8</v>
      </c>
      <c r="B15" s="243" t="s">
        <v>333</v>
      </c>
      <c r="C15" s="243" t="str">
        <f aca="false">IF($B15="",0,VLOOKUP($B15,'TH 2023'!$C$11:$P$265,2,0))</f>
        <v>Acadian Entryway Storage Cabinet</v>
      </c>
      <c r="D15" s="242" t="str">
        <f aca="false">IF($B15="",0,VLOOKUP($B15,'TH 2023'!$C$11:$W$265,5,0))</f>
        <v>Brunette Brown</v>
      </c>
      <c r="E15" s="242" t="n">
        <f aca="false">IF($B15="",0,VLOOKUP($B15,'TH 2023'!$C$11:$W$265,4,0))</f>
        <v>0</v>
      </c>
      <c r="F15" s="815" t="n">
        <f aca="false">IF($B15="",0,VLOOKUP($B15,'TH 2023'!$C$11:$P$265,13,0))</f>
        <v>0</v>
      </c>
      <c r="G15" s="816" t="n">
        <f aca="false">IF($B15="",0,VLOOKUP($B15,'TH 2023'!$C$11:$P$265,14,0))</f>
        <v>0.04335858</v>
      </c>
      <c r="H15" s="817" t="n">
        <f aca="false">IF($B15="",0,VLOOKUP($B15,'TH 2023'!$C$11:$U$265,19,0))</f>
        <v>117.128</v>
      </c>
      <c r="I15" s="818" t="n">
        <f aca="false">SUM(J15:Q15)</f>
        <v>30</v>
      </c>
      <c r="J15" s="243"/>
      <c r="K15" s="243"/>
      <c r="L15" s="243" t="n">
        <v>30</v>
      </c>
      <c r="M15" s="243"/>
      <c r="N15" s="243"/>
      <c r="O15" s="243"/>
      <c r="P15" s="243"/>
      <c r="Q15" s="243"/>
      <c r="S15" s="48" t="n">
        <f aca="false">COUNTIF($B$8:$B$43,B15)</f>
        <v>1</v>
      </c>
      <c r="T15" s="48" t="n">
        <f aca="false">COUNTIF($C$8:$C$44,C15)</f>
        <v>2</v>
      </c>
      <c r="U15" s="48" t="n">
        <f aca="false">SUMIF('TH 2023'!$C$11:$C$265,$B15,'TH 2023'!$WY$11:$WY$265)</f>
        <v>0</v>
      </c>
      <c r="W15" s="819" t="n">
        <f aca="false">SUM(X15:AE15)</f>
        <v>30</v>
      </c>
      <c r="X15" s="820"/>
      <c r="Y15" s="820"/>
      <c r="Z15" s="820" t="n">
        <v>30</v>
      </c>
      <c r="AA15" s="820"/>
      <c r="AB15" s="820"/>
      <c r="AC15" s="820"/>
      <c r="AD15" s="820"/>
      <c r="AE15" s="820"/>
      <c r="AF15" s="821"/>
      <c r="AG15" s="821" t="n">
        <f aca="false">W15-I15</f>
        <v>0</v>
      </c>
      <c r="AH15" s="821"/>
      <c r="AI15" s="813" t="n">
        <f aca="false">X15*$F15</f>
        <v>0</v>
      </c>
      <c r="AJ15" s="813" t="n">
        <f aca="false">Y15*$F15</f>
        <v>0</v>
      </c>
      <c r="AK15" s="813" t="n">
        <f aca="false">AC15*$F15</f>
        <v>0</v>
      </c>
      <c r="AL15" s="813" t="n">
        <f aca="false">AE15*$F15</f>
        <v>0</v>
      </c>
      <c r="AM15" s="813" t="e">
        <f aca="false">#REF!*$F15</f>
        <v>#REF!</v>
      </c>
      <c r="AN15" s="813" t="e">
        <f aca="false">#REF!*$F15</f>
        <v>#REF!</v>
      </c>
      <c r="AO15" s="813" t="e">
        <f aca="false">#REF!*$F15</f>
        <v>#REF!</v>
      </c>
      <c r="AP15" s="813" t="e">
        <f aca="false">#REF!*$F15</f>
        <v>#REF!</v>
      </c>
      <c r="AQ15" s="822" t="e">
        <f aca="false">#REF!-I15</f>
        <v>#REF!</v>
      </c>
      <c r="AR15" s="821"/>
      <c r="AS15" s="823" t="n">
        <f aca="false">SUM(AT15:BA15)</f>
        <v>0</v>
      </c>
      <c r="AT15" s="824" t="n">
        <f aca="false">X15-J15</f>
        <v>0</v>
      </c>
      <c r="AU15" s="824" t="n">
        <f aca="false">Y15-K15</f>
        <v>0</v>
      </c>
      <c r="AV15" s="824" t="n">
        <f aca="false">Z15-L15</f>
        <v>0</v>
      </c>
      <c r="AW15" s="824" t="n">
        <f aca="false">AA15-M15</f>
        <v>0</v>
      </c>
      <c r="AX15" s="824" t="n">
        <f aca="false">AB15-N15</f>
        <v>0</v>
      </c>
      <c r="AY15" s="824" t="n">
        <f aca="false">AC15-O15</f>
        <v>0</v>
      </c>
      <c r="AZ15" s="824" t="n">
        <f aca="false">AD15-P15</f>
        <v>0</v>
      </c>
      <c r="BA15" s="824" t="n">
        <f aca="false">AE15-Q15</f>
        <v>0</v>
      </c>
      <c r="BC15" s="40"/>
      <c r="BD15" s="825"/>
      <c r="BE15" s="826"/>
      <c r="BF15" s="826"/>
      <c r="BG15" s="826"/>
      <c r="BH15" s="826"/>
      <c r="BI15" s="65"/>
      <c r="BJ15" s="82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826"/>
      <c r="BW15" s="65"/>
      <c r="BX15" s="65"/>
    </row>
    <row r="16" s="48" customFormat="true" ht="16.5" hidden="false" customHeight="true" outlineLevel="0" collapsed="false">
      <c r="A16" s="240" t="n">
        <f aca="false">A15+1</f>
        <v>9</v>
      </c>
      <c r="B16" s="243" t="s">
        <v>671</v>
      </c>
      <c r="C16" s="243" t="str">
        <f aca="false">IF($B16="",0,VLOOKUP($B16,'TH 2023'!$C$11:$P$265,2,0))</f>
        <v>Acadian Ladder Shelf</v>
      </c>
      <c r="D16" s="242" t="str">
        <f aca="false">IF($B16="",0,VLOOKUP($B16,'TH 2023'!$C$11:$W$265,5,0))</f>
        <v>Light Golden Brown</v>
      </c>
      <c r="E16" s="242" t="n">
        <f aca="false">IF($B16="",0,VLOOKUP($B16,'TH 2023'!$C$11:$W$265,4,0))</f>
        <v>0</v>
      </c>
      <c r="F16" s="815" t="n">
        <f aca="false">IF($B16="",0,VLOOKUP($B16,'TH 2023'!$C$11:$P$265,13,0))</f>
        <v>0</v>
      </c>
      <c r="G16" s="816" t="n">
        <f aca="false">IF($B16="",0,VLOOKUP($B16,'TH 2023'!$C$11:$P$265,14,0))</f>
        <v>0.03023776</v>
      </c>
      <c r="H16" s="817" t="n">
        <f aca="false">IF($B16="",0,VLOOKUP($B16,'TH 2023'!$C$11:$U$265,19,0))</f>
        <v>73.689</v>
      </c>
      <c r="I16" s="818" t="n">
        <f aca="false">SUM(J16:Q16)</f>
        <v>30</v>
      </c>
      <c r="J16" s="243"/>
      <c r="K16" s="243"/>
      <c r="L16" s="243" t="n">
        <v>30</v>
      </c>
      <c r="M16" s="243"/>
      <c r="N16" s="243"/>
      <c r="O16" s="243"/>
      <c r="P16" s="243"/>
      <c r="Q16" s="243"/>
      <c r="S16" s="48" t="n">
        <f aca="false">COUNTIF($B$8:$B$43,B16)</f>
        <v>1</v>
      </c>
      <c r="T16" s="48" t="n">
        <f aca="false">COUNTIF($C$8:$C$44,C16)</f>
        <v>1</v>
      </c>
      <c r="U16" s="48" t="n">
        <f aca="false">SUMIF('TH 2023'!$C$11:$C$265,$B16,'TH 2023'!$WY$11:$WY$265)</f>
        <v>0</v>
      </c>
      <c r="W16" s="819" t="n">
        <f aca="false">SUM(X16:AE16)</f>
        <v>30</v>
      </c>
      <c r="X16" s="820"/>
      <c r="Y16" s="820"/>
      <c r="Z16" s="820" t="n">
        <v>30</v>
      </c>
      <c r="AA16" s="820"/>
      <c r="AB16" s="820"/>
      <c r="AC16" s="820"/>
      <c r="AD16" s="820"/>
      <c r="AE16" s="820"/>
      <c r="AF16" s="821"/>
      <c r="AG16" s="821" t="n">
        <f aca="false">W16-I16</f>
        <v>0</v>
      </c>
      <c r="AH16" s="821"/>
      <c r="AI16" s="813" t="n">
        <f aca="false">X16*$F16</f>
        <v>0</v>
      </c>
      <c r="AJ16" s="813" t="n">
        <f aca="false">Y16*$F16</f>
        <v>0</v>
      </c>
      <c r="AK16" s="813" t="n">
        <f aca="false">AC16*$F16</f>
        <v>0</v>
      </c>
      <c r="AL16" s="813" t="n">
        <f aca="false">AE16*$F16</f>
        <v>0</v>
      </c>
      <c r="AM16" s="813" t="e">
        <f aca="false">#REF!*$F16</f>
        <v>#REF!</v>
      </c>
      <c r="AN16" s="813" t="e">
        <f aca="false">#REF!*$F16</f>
        <v>#REF!</v>
      </c>
      <c r="AO16" s="813" t="e">
        <f aca="false">#REF!*$F16</f>
        <v>#REF!</v>
      </c>
      <c r="AP16" s="813" t="e">
        <f aca="false">#REF!*$F16</f>
        <v>#REF!</v>
      </c>
      <c r="AQ16" s="822" t="e">
        <f aca="false">#REF!-I16</f>
        <v>#REF!</v>
      </c>
      <c r="AR16" s="821"/>
      <c r="AS16" s="823" t="n">
        <f aca="false">SUM(AT16:BA16)</f>
        <v>0</v>
      </c>
      <c r="AT16" s="824" t="n">
        <f aca="false">X16-J16</f>
        <v>0</v>
      </c>
      <c r="AU16" s="824" t="n">
        <f aca="false">Y16-K16</f>
        <v>0</v>
      </c>
      <c r="AV16" s="824" t="n">
        <f aca="false">Z16-L16</f>
        <v>0</v>
      </c>
      <c r="AW16" s="824" t="n">
        <f aca="false">AA16-M16</f>
        <v>0</v>
      </c>
      <c r="AX16" s="824" t="n">
        <f aca="false">AB16-N16</f>
        <v>0</v>
      </c>
      <c r="AY16" s="824" t="n">
        <f aca="false">AC16-O16</f>
        <v>0</v>
      </c>
      <c r="AZ16" s="824" t="n">
        <f aca="false">AD16-P16</f>
        <v>0</v>
      </c>
      <c r="BA16" s="824" t="n">
        <f aca="false">AE16-Q16</f>
        <v>0</v>
      </c>
      <c r="BC16" s="40"/>
      <c r="BD16" s="825"/>
      <c r="BE16" s="826"/>
      <c r="BF16" s="826"/>
      <c r="BG16" s="826"/>
      <c r="BH16" s="826"/>
      <c r="BI16" s="65"/>
      <c r="BJ16" s="82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826"/>
      <c r="BW16" s="65"/>
      <c r="BX16" s="65"/>
    </row>
    <row r="17" s="48" customFormat="true" ht="16.5" hidden="false" customHeight="true" outlineLevel="0" collapsed="false">
      <c r="A17" s="240" t="n">
        <f aca="false">A16+1</f>
        <v>10</v>
      </c>
      <c r="B17" s="243" t="s">
        <v>339</v>
      </c>
      <c r="C17" s="243" t="str">
        <f aca="false">IF($B17="",0,VLOOKUP($B17,'TH 2023'!$C$11:$P$265,2,0))</f>
        <v>Acadian Medium Storage Cabinet</v>
      </c>
      <c r="D17" s="242" t="str">
        <f aca="false">IF($B17="",0,VLOOKUP($B17,'TH 2023'!$C$11:$W$265,5,0))</f>
        <v>Distressed Grey</v>
      </c>
      <c r="E17" s="242" t="str">
        <f aca="false">IF($B17="",0,VLOOKUP($B17,'TH 2023'!$C$11:$W$265,4,0))</f>
        <v>BRUSH</v>
      </c>
      <c r="F17" s="827" t="n">
        <f aca="false">IF($B17="",0,VLOOKUP($B17,'TH 2023'!$C$11:$P$265,13,0))</f>
        <v>0.195888</v>
      </c>
      <c r="G17" s="816" t="n">
        <f aca="false">IF($B17="",0,VLOOKUP($B17,'TH 2023'!$C$11:$P$265,14,0))</f>
        <v>0.056026212</v>
      </c>
      <c r="H17" s="817" t="n">
        <f aca="false">IF($B17="",0,VLOOKUP($B17,'TH 2023'!$C$11:$U$265,19,0))</f>
        <v>137.1898</v>
      </c>
      <c r="I17" s="818" t="n">
        <f aca="false">SUM(J17:Q17)</f>
        <v>30</v>
      </c>
      <c r="J17" s="243"/>
      <c r="K17" s="243"/>
      <c r="L17" s="243" t="n">
        <v>30</v>
      </c>
      <c r="M17" s="243"/>
      <c r="N17" s="243"/>
      <c r="O17" s="243"/>
      <c r="P17" s="243"/>
      <c r="Q17" s="243"/>
      <c r="S17" s="48" t="n">
        <f aca="false">COUNTIF($B$8:$B$43,B17)</f>
        <v>1</v>
      </c>
      <c r="T17" s="48" t="n">
        <f aca="false">COUNTIF($C$8:$C$44,C17)</f>
        <v>3</v>
      </c>
      <c r="U17" s="48" t="n">
        <f aca="false">SUMIF('TH 2023'!$C$11:$C$265,$B17,'TH 2023'!$WY$11:$WY$265)</f>
        <v>0</v>
      </c>
      <c r="W17" s="819" t="n">
        <f aca="false">SUM(X17:AE17)</f>
        <v>30</v>
      </c>
      <c r="X17" s="820"/>
      <c r="Y17" s="820"/>
      <c r="Z17" s="820" t="n">
        <v>30</v>
      </c>
      <c r="AA17" s="820"/>
      <c r="AB17" s="820"/>
      <c r="AC17" s="820"/>
      <c r="AD17" s="820"/>
      <c r="AE17" s="820"/>
      <c r="AF17" s="821"/>
      <c r="AG17" s="821" t="n">
        <f aca="false">W17-I17</f>
        <v>0</v>
      </c>
      <c r="AH17" s="821"/>
      <c r="AI17" s="813" t="n">
        <f aca="false">X17*$F17</f>
        <v>0</v>
      </c>
      <c r="AJ17" s="813" t="n">
        <f aca="false">Y17*$F17</f>
        <v>0</v>
      </c>
      <c r="AK17" s="813" t="n">
        <f aca="false">AC17*$F17</f>
        <v>0</v>
      </c>
      <c r="AL17" s="813" t="n">
        <f aca="false">AE17*$F17</f>
        <v>0</v>
      </c>
      <c r="AM17" s="813" t="e">
        <f aca="false">#REF!*$F17</f>
        <v>#REF!</v>
      </c>
      <c r="AN17" s="813" t="e">
        <f aca="false">#REF!*$F17</f>
        <v>#REF!</v>
      </c>
      <c r="AO17" s="813" t="e">
        <f aca="false">#REF!*$F17</f>
        <v>#REF!</v>
      </c>
      <c r="AP17" s="813" t="e">
        <f aca="false">#REF!*$F17</f>
        <v>#REF!</v>
      </c>
      <c r="AQ17" s="822" t="e">
        <f aca="false">#REF!-I17</f>
        <v>#REF!</v>
      </c>
      <c r="AR17" s="821"/>
      <c r="AS17" s="823" t="n">
        <f aca="false">SUM(AT17:BA17)</f>
        <v>0</v>
      </c>
      <c r="AT17" s="824" t="n">
        <f aca="false">X17-J17</f>
        <v>0</v>
      </c>
      <c r="AU17" s="824" t="n">
        <f aca="false">Y17-K17</f>
        <v>0</v>
      </c>
      <c r="AV17" s="824" t="n">
        <f aca="false">Z17-L17</f>
        <v>0</v>
      </c>
      <c r="AW17" s="824" t="n">
        <f aca="false">AA17-M17</f>
        <v>0</v>
      </c>
      <c r="AX17" s="824" t="n">
        <f aca="false">AB17-N17</f>
        <v>0</v>
      </c>
      <c r="AY17" s="824" t="n">
        <f aca="false">AC17-O17</f>
        <v>0</v>
      </c>
      <c r="AZ17" s="824" t="n">
        <f aca="false">AD17-P17</f>
        <v>0</v>
      </c>
      <c r="BA17" s="824" t="n">
        <f aca="false">AE17-Q17</f>
        <v>0</v>
      </c>
      <c r="BC17" s="40"/>
      <c r="BD17" s="825"/>
      <c r="BE17" s="826"/>
      <c r="BF17" s="826"/>
      <c r="BG17" s="826"/>
      <c r="BH17" s="826"/>
      <c r="BI17" s="65"/>
      <c r="BJ17" s="82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826"/>
      <c r="BW17" s="65"/>
      <c r="BX17" s="65"/>
    </row>
    <row r="18" s="48" customFormat="true" ht="16.5" hidden="false" customHeight="true" outlineLevel="0" collapsed="false">
      <c r="A18" s="240" t="n">
        <f aca="false">A17+1</f>
        <v>11</v>
      </c>
      <c r="B18" s="243" t="s">
        <v>36</v>
      </c>
      <c r="C18" s="243" t="str">
        <f aca="false">IF($B18="",0,VLOOKUP($B18,'TH 2023'!$C$11:$P$265,2,0))</f>
        <v>Acadian Medium Storage Cabinet</v>
      </c>
      <c r="D18" s="242" t="str">
        <f aca="false">IF($B18="",0,VLOOKUP($B18,'TH 2023'!$C$11:$W$265,5,0))</f>
        <v>White _ AXCESS</v>
      </c>
      <c r="E18" s="242" t="n">
        <f aca="false">IF($B18="",0,VLOOKUP($B18,'TH 2023'!$C$11:$W$265,4,0))</f>
        <v>0</v>
      </c>
      <c r="F18" s="827" t="n">
        <f aca="false">IF($B18="",0,VLOOKUP($B18,'TH 2023'!$C$11:$P$265,13,0))</f>
        <v>0.195888</v>
      </c>
      <c r="G18" s="816" t="n">
        <f aca="false">IF($B18="",0,VLOOKUP($B18,'TH 2023'!$C$11:$P$265,14,0))</f>
        <v>0.056026212</v>
      </c>
      <c r="H18" s="817" t="n">
        <f aca="false">IF($B18="",0,VLOOKUP($B18,'TH 2023'!$C$11:$U$265,19,0))</f>
        <v>137.1898</v>
      </c>
      <c r="I18" s="818" t="n">
        <f aca="false">SUM(J18:Q18)</f>
        <v>30</v>
      </c>
      <c r="J18" s="828" t="n">
        <v>25</v>
      </c>
      <c r="K18" s="828" t="n">
        <v>5</v>
      </c>
      <c r="L18" s="243"/>
      <c r="M18" s="243"/>
      <c r="N18" s="243"/>
      <c r="O18" s="243"/>
      <c r="P18" s="243"/>
      <c r="Q18" s="243"/>
      <c r="S18" s="48" t="n">
        <f aca="false">COUNTIF($B$8:$B$43,B18)</f>
        <v>1</v>
      </c>
      <c r="T18" s="48" t="n">
        <f aca="false">COUNTIF($C$8:$C$44,C18)</f>
        <v>3</v>
      </c>
      <c r="U18" s="48" t="n">
        <f aca="false">SUMIF('TH 2023'!$C$11:$C$265,$B18,'TH 2023'!$WY$11:$WY$265)</f>
        <v>0</v>
      </c>
      <c r="W18" s="819" t="n">
        <f aca="false">SUM(X18:AE18)</f>
        <v>30</v>
      </c>
      <c r="X18" s="820" t="n">
        <v>30</v>
      </c>
      <c r="Y18" s="820"/>
      <c r="Z18" s="820"/>
      <c r="AA18" s="820"/>
      <c r="AB18" s="820"/>
      <c r="AC18" s="820"/>
      <c r="AD18" s="820"/>
      <c r="AE18" s="820"/>
      <c r="AF18" s="821"/>
      <c r="AG18" s="821" t="n">
        <f aca="false">W18-I18</f>
        <v>0</v>
      </c>
      <c r="AH18" s="821"/>
      <c r="AI18" s="813" t="n">
        <f aca="false">X18*$F18</f>
        <v>5.87664</v>
      </c>
      <c r="AJ18" s="813" t="n">
        <f aca="false">Y18*$F18</f>
        <v>0</v>
      </c>
      <c r="AK18" s="813" t="n">
        <f aca="false">AC18*$F18</f>
        <v>0</v>
      </c>
      <c r="AL18" s="813" t="n">
        <f aca="false">AE18*$F18</f>
        <v>0</v>
      </c>
      <c r="AM18" s="813" t="e">
        <f aca="false">#REF!*$F18</f>
        <v>#REF!</v>
      </c>
      <c r="AN18" s="813" t="e">
        <f aca="false">#REF!*$F18</f>
        <v>#REF!</v>
      </c>
      <c r="AO18" s="813" t="e">
        <f aca="false">#REF!*$F18</f>
        <v>#REF!</v>
      </c>
      <c r="AP18" s="813" t="e">
        <f aca="false">#REF!*$F18</f>
        <v>#REF!</v>
      </c>
      <c r="AQ18" s="822" t="e">
        <f aca="false">#REF!-I18</f>
        <v>#REF!</v>
      </c>
      <c r="AR18" s="821"/>
      <c r="AS18" s="823" t="n">
        <f aca="false">SUM(AT18:BA18)</f>
        <v>0</v>
      </c>
      <c r="AT18" s="824" t="n">
        <f aca="false">X18-J18</f>
        <v>5</v>
      </c>
      <c r="AU18" s="824" t="n">
        <f aca="false">Y18-K18</f>
        <v>-5</v>
      </c>
      <c r="AV18" s="824" t="n">
        <f aca="false">Z18-L18</f>
        <v>0</v>
      </c>
      <c r="AW18" s="824" t="n">
        <f aca="false">AA18-M18</f>
        <v>0</v>
      </c>
      <c r="AX18" s="824" t="n">
        <f aca="false">AB18-N18</f>
        <v>0</v>
      </c>
      <c r="AY18" s="824" t="n">
        <f aca="false">AC18-O18</f>
        <v>0</v>
      </c>
      <c r="AZ18" s="824" t="n">
        <f aca="false">AD18-P18</f>
        <v>0</v>
      </c>
      <c r="BA18" s="824" t="n">
        <f aca="false">AE18-Q18</f>
        <v>0</v>
      </c>
      <c r="BC18" s="40"/>
      <c r="BD18" s="825"/>
      <c r="BE18" s="826"/>
      <c r="BF18" s="826"/>
      <c r="BG18" s="826"/>
      <c r="BH18" s="826"/>
      <c r="BI18" s="65"/>
      <c r="BJ18" s="82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826"/>
      <c r="BW18" s="65"/>
      <c r="BX18" s="65"/>
    </row>
    <row r="19" s="48" customFormat="true" ht="16.5" hidden="false" customHeight="true" outlineLevel="0" collapsed="false">
      <c r="A19" s="240" t="n">
        <f aca="false">A18+1</f>
        <v>12</v>
      </c>
      <c r="B19" s="243" t="s">
        <v>24</v>
      </c>
      <c r="C19" s="243" t="str">
        <f aca="false">IF($B19="",0,VLOOKUP($B19,'TH 2023'!$C$11:$P$265,2,0))</f>
        <v>Acadian Medium Storage Cabinet</v>
      </c>
      <c r="D19" s="242" t="str">
        <f aca="false">IF($B19="",0,VLOOKUP($B19,'TH 2023'!$C$11:$W$265,5,0))</f>
        <v>Natural Aged Brown</v>
      </c>
      <c r="E19" s="242" t="str">
        <f aca="false">IF($B19="",0,VLOOKUP($B19,'TH 2023'!$C$11:$W$265,4,0))</f>
        <v>Acadian &amp; artisan no glaze</v>
      </c>
      <c r="F19" s="827" t="n">
        <f aca="false">IF($B19="",0,VLOOKUP($B19,'TH 2023'!$C$11:$P$265,13,0))</f>
        <v>0.195888</v>
      </c>
      <c r="G19" s="816" t="n">
        <f aca="false">IF($B19="",0,VLOOKUP($B19,'TH 2023'!$C$11:$P$265,14,0))</f>
        <v>0.056026212</v>
      </c>
      <c r="H19" s="817" t="n">
        <f aca="false">IF($B19="",0,VLOOKUP($B19,'TH 2023'!$C$11:$U$265,19,0))</f>
        <v>131.4302</v>
      </c>
      <c r="I19" s="818" t="n">
        <f aca="false">SUM(J19:Q19)</f>
        <v>30</v>
      </c>
      <c r="J19" s="243" t="n">
        <v>30</v>
      </c>
      <c r="K19" s="243"/>
      <c r="L19" s="243"/>
      <c r="M19" s="243"/>
      <c r="N19" s="243"/>
      <c r="O19" s="243"/>
      <c r="P19" s="243"/>
      <c r="Q19" s="243"/>
      <c r="S19" s="48" t="n">
        <f aca="false">COUNTIF($B$8:$B$43,B19)</f>
        <v>1</v>
      </c>
      <c r="T19" s="48" t="n">
        <f aca="false">COUNTIF($C$8:$C$44,C19)</f>
        <v>3</v>
      </c>
      <c r="U19" s="48" t="n">
        <f aca="false">SUMIF('TH 2023'!$C$11:$C$265,$B19,'TH 2023'!$WY$11:$WY$265)</f>
        <v>0</v>
      </c>
      <c r="W19" s="819" t="n">
        <f aca="false">SUM(X19:AE19)</f>
        <v>30</v>
      </c>
      <c r="X19" s="820" t="n">
        <v>30</v>
      </c>
      <c r="Y19" s="820"/>
      <c r="Z19" s="820"/>
      <c r="AA19" s="820"/>
      <c r="AB19" s="820"/>
      <c r="AC19" s="820"/>
      <c r="AD19" s="820"/>
      <c r="AE19" s="820"/>
      <c r="AF19" s="821"/>
      <c r="AG19" s="821" t="n">
        <f aca="false">W19-I19</f>
        <v>0</v>
      </c>
      <c r="AH19" s="821"/>
      <c r="AI19" s="813" t="n">
        <f aca="false">X19*$F19</f>
        <v>5.87664</v>
      </c>
      <c r="AJ19" s="813" t="n">
        <f aca="false">Y19*$F19</f>
        <v>0</v>
      </c>
      <c r="AK19" s="813" t="n">
        <f aca="false">AC19*$F19</f>
        <v>0</v>
      </c>
      <c r="AL19" s="813" t="n">
        <f aca="false">AE19*$F19</f>
        <v>0</v>
      </c>
      <c r="AM19" s="813" t="e">
        <f aca="false">#REF!*$F19</f>
        <v>#REF!</v>
      </c>
      <c r="AN19" s="813" t="e">
        <f aca="false">#REF!*$F19</f>
        <v>#REF!</v>
      </c>
      <c r="AO19" s="813" t="e">
        <f aca="false">#REF!*$F19</f>
        <v>#REF!</v>
      </c>
      <c r="AP19" s="813" t="e">
        <f aca="false">#REF!*$F19</f>
        <v>#REF!</v>
      </c>
      <c r="AQ19" s="822" t="e">
        <f aca="false">#REF!-I19</f>
        <v>#REF!</v>
      </c>
      <c r="AR19" s="821"/>
      <c r="AS19" s="823" t="n">
        <f aca="false">SUM(AT19:BA19)</f>
        <v>0</v>
      </c>
      <c r="AT19" s="824" t="n">
        <f aca="false">X19-J19</f>
        <v>0</v>
      </c>
      <c r="AU19" s="824" t="n">
        <f aca="false">Y19-K19</f>
        <v>0</v>
      </c>
      <c r="AV19" s="824" t="n">
        <f aca="false">Z19-L19</f>
        <v>0</v>
      </c>
      <c r="AW19" s="824" t="n">
        <f aca="false">AA19-M19</f>
        <v>0</v>
      </c>
      <c r="AX19" s="824" t="n">
        <f aca="false">AB19-N19</f>
        <v>0</v>
      </c>
      <c r="AY19" s="824" t="n">
        <f aca="false">AC19-O19</f>
        <v>0</v>
      </c>
      <c r="AZ19" s="824" t="n">
        <f aca="false">AD19-P19</f>
        <v>0</v>
      </c>
      <c r="BA19" s="824" t="n">
        <f aca="false">AE19-Q19</f>
        <v>0</v>
      </c>
      <c r="BC19" s="40"/>
      <c r="BD19" s="825"/>
      <c r="BE19" s="826"/>
      <c r="BF19" s="826"/>
      <c r="BG19" s="826"/>
      <c r="BH19" s="826"/>
      <c r="BI19" s="65"/>
      <c r="BJ19" s="82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826"/>
      <c r="BW19" s="65"/>
      <c r="BX19" s="65"/>
    </row>
    <row r="20" s="48" customFormat="true" ht="16.5" hidden="false" customHeight="true" outlineLevel="0" collapsed="false">
      <c r="A20" s="240" t="n">
        <f aca="false">A19+1</f>
        <v>13</v>
      </c>
      <c r="B20" s="243" t="s">
        <v>672</v>
      </c>
      <c r="C20" s="243" t="str">
        <f aca="false">IF($B20="",0,VLOOKUP($B20,'TH 2023'!$C$11:$P$265,2,0))</f>
        <v>Acadian Wide Storage Cabinet</v>
      </c>
      <c r="D20" s="242" t="str">
        <f aca="false">IF($B20="",0,VLOOKUP($B20,'TH 2023'!$C$11:$W$265,5,0))</f>
        <v>White _ AXCESS</v>
      </c>
      <c r="E20" s="242" t="n">
        <f aca="false">IF($B20="",0,VLOOKUP($B20,'TH 2023'!$C$11:$W$265,4,0))</f>
        <v>0</v>
      </c>
      <c r="F20" s="815" t="n">
        <f aca="false">IF($B20="",0,VLOOKUP($B20,'TH 2023'!$C$11:$P$265,13,0))</f>
        <v>0</v>
      </c>
      <c r="G20" s="816" t="n">
        <f aca="false">IF($B20="",0,VLOOKUP($B20,'TH 2023'!$C$11:$P$265,14,0))</f>
        <v>0.071294106</v>
      </c>
      <c r="H20" s="817" t="n">
        <f aca="false">IF($B20="",0,VLOOKUP($B20,'TH 2023'!$C$11:$U$265,19,0))</f>
        <v>200.134</v>
      </c>
      <c r="I20" s="818" t="n">
        <f aca="false">SUM(J20:Q20)</f>
        <v>30</v>
      </c>
      <c r="J20" s="243"/>
      <c r="K20" s="243"/>
      <c r="L20" s="243" t="n">
        <v>30</v>
      </c>
      <c r="M20" s="243"/>
      <c r="N20" s="243"/>
      <c r="O20" s="243"/>
      <c r="P20" s="243"/>
      <c r="Q20" s="243"/>
      <c r="S20" s="48" t="n">
        <f aca="false">COUNTIF($B$8:$B$43,B20)</f>
        <v>1</v>
      </c>
      <c r="T20" s="48" t="n">
        <f aca="false">COUNTIF($C$8:$C$44,C20)</f>
        <v>1</v>
      </c>
      <c r="U20" s="48" t="n">
        <f aca="false">SUMIF('TH 2023'!$C$11:$C$265,$B20,'TH 2023'!$WY$11:$WY$265)</f>
        <v>0</v>
      </c>
      <c r="W20" s="819" t="n">
        <f aca="false">SUM(X20:AE20)</f>
        <v>30</v>
      </c>
      <c r="X20" s="820"/>
      <c r="Y20" s="820"/>
      <c r="Z20" s="820" t="n">
        <v>30</v>
      </c>
      <c r="AA20" s="820"/>
      <c r="AB20" s="820"/>
      <c r="AC20" s="820"/>
      <c r="AD20" s="820"/>
      <c r="AE20" s="820"/>
      <c r="AF20" s="821"/>
      <c r="AG20" s="821" t="n">
        <f aca="false">W20-I20</f>
        <v>0</v>
      </c>
      <c r="AH20" s="821"/>
      <c r="AI20" s="813" t="n">
        <f aca="false">X20*$F20</f>
        <v>0</v>
      </c>
      <c r="AJ20" s="813" t="n">
        <f aca="false">Y20*$F20</f>
        <v>0</v>
      </c>
      <c r="AK20" s="813" t="n">
        <f aca="false">AC20*$F20</f>
        <v>0</v>
      </c>
      <c r="AL20" s="813" t="n">
        <f aca="false">AE20*$F20</f>
        <v>0</v>
      </c>
      <c r="AM20" s="813" t="e">
        <f aca="false">#REF!*$F20</f>
        <v>#REF!</v>
      </c>
      <c r="AN20" s="813" t="e">
        <f aca="false">#REF!*$F20</f>
        <v>#REF!</v>
      </c>
      <c r="AO20" s="813" t="e">
        <f aca="false">#REF!*$F20</f>
        <v>#REF!</v>
      </c>
      <c r="AP20" s="813" t="e">
        <f aca="false">#REF!*$F20</f>
        <v>#REF!</v>
      </c>
      <c r="AQ20" s="822" t="e">
        <f aca="false">#REF!-I20</f>
        <v>#REF!</v>
      </c>
      <c r="AR20" s="821"/>
      <c r="AS20" s="823" t="n">
        <f aca="false">SUM(AT20:BA20)</f>
        <v>0</v>
      </c>
      <c r="AT20" s="824" t="n">
        <f aca="false">X20-J20</f>
        <v>0</v>
      </c>
      <c r="AU20" s="824" t="n">
        <f aca="false">Y20-K20</f>
        <v>0</v>
      </c>
      <c r="AV20" s="824" t="n">
        <f aca="false">Z20-L20</f>
        <v>0</v>
      </c>
      <c r="AW20" s="824" t="n">
        <f aca="false">AA20-M20</f>
        <v>0</v>
      </c>
      <c r="AX20" s="824" t="n">
        <f aca="false">AB20-N20</f>
        <v>0</v>
      </c>
      <c r="AY20" s="824" t="n">
        <f aca="false">AC20-O20</f>
        <v>0</v>
      </c>
      <c r="AZ20" s="824" t="n">
        <f aca="false">AD20-P20</f>
        <v>0</v>
      </c>
      <c r="BA20" s="824" t="n">
        <f aca="false">AE20-Q20</f>
        <v>0</v>
      </c>
      <c r="BC20" s="40"/>
      <c r="BD20" s="825"/>
      <c r="BE20" s="826"/>
      <c r="BF20" s="826"/>
      <c r="BG20" s="826"/>
      <c r="BH20" s="826"/>
      <c r="BI20" s="65"/>
      <c r="BJ20" s="82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826"/>
      <c r="BW20" s="65"/>
      <c r="BX20" s="65"/>
    </row>
    <row r="21" s="48" customFormat="true" ht="16.5" hidden="false" customHeight="true" outlineLevel="0" collapsed="false">
      <c r="A21" s="240" t="n">
        <f aca="false">A20+1</f>
        <v>14</v>
      </c>
      <c r="B21" s="243" t="s">
        <v>664</v>
      </c>
      <c r="C21" s="243" t="str">
        <f aca="false">IF($B21="",0,VLOOKUP($B21,'TH 2023'!$C$11:$P$265,2,0))</f>
        <v>Artisan 12 Cube Storage</v>
      </c>
      <c r="D21" s="242" t="str">
        <f aca="false">IF($B21="",0,VLOOKUP($B21,'TH 2023'!$C$11:$W$265,5,0))</f>
        <v>Honey Brown</v>
      </c>
      <c r="E21" s="242" t="n">
        <f aca="false">IF($B21="",0,VLOOKUP($B21,'TH 2023'!$C$11:$W$265,4,0))</f>
        <v>0</v>
      </c>
      <c r="F21" s="827" t="n">
        <f aca="false">IF($B21="",0,VLOOKUP($B21,'TH 2023'!$C$11:$P$265,13,0))</f>
        <v>0.23175</v>
      </c>
      <c r="G21" s="816" t="n">
        <f aca="false">IF($B21="",0,VLOOKUP($B21,'TH 2023'!$C$11:$P$265,14,0))</f>
        <v>0.076553178</v>
      </c>
      <c r="H21" s="817" t="n">
        <f aca="false">IF($B21="",0,VLOOKUP($B21,'TH 2023'!$C$11:$U$265,19,0))</f>
        <v>171.4812</v>
      </c>
      <c r="I21" s="818" t="n">
        <f aca="false">SUM(J21:Q21)</f>
        <v>30</v>
      </c>
      <c r="J21" s="243"/>
      <c r="K21" s="243"/>
      <c r="L21" s="243" t="n">
        <v>30</v>
      </c>
      <c r="M21" s="243"/>
      <c r="N21" s="243"/>
      <c r="O21" s="243"/>
      <c r="P21" s="243"/>
      <c r="Q21" s="243"/>
      <c r="S21" s="48" t="n">
        <f aca="false">COUNTIF($B$8:$B$43,B21)</f>
        <v>1</v>
      </c>
      <c r="T21" s="48" t="n">
        <f aca="false">COUNTIF($C$8:$C$44,C21)</f>
        <v>1</v>
      </c>
      <c r="U21" s="48" t="n">
        <f aca="false">SUMIF('TH 2023'!$C$11:$C$265,$B21,'TH 2023'!$WY$11:$WY$265)</f>
        <v>0</v>
      </c>
      <c r="W21" s="819" t="n">
        <f aca="false">SUM(X21:AE21)</f>
        <v>30</v>
      </c>
      <c r="X21" s="820"/>
      <c r="Y21" s="820"/>
      <c r="Z21" s="820" t="n">
        <v>30</v>
      </c>
      <c r="AA21" s="820"/>
      <c r="AB21" s="820"/>
      <c r="AC21" s="820"/>
      <c r="AD21" s="820"/>
      <c r="AE21" s="820"/>
      <c r="AF21" s="821"/>
      <c r="AG21" s="821" t="n">
        <f aca="false">W21-I21</f>
        <v>0</v>
      </c>
      <c r="AH21" s="821"/>
      <c r="AI21" s="813" t="n">
        <f aca="false">X21*$F21</f>
        <v>0</v>
      </c>
      <c r="AJ21" s="813" t="n">
        <f aca="false">Y21*$F21</f>
        <v>0</v>
      </c>
      <c r="AK21" s="813" t="n">
        <f aca="false">AC21*$F21</f>
        <v>0</v>
      </c>
      <c r="AL21" s="813" t="n">
        <f aca="false">AE21*$F21</f>
        <v>0</v>
      </c>
      <c r="AM21" s="813" t="e">
        <f aca="false">#REF!*$F21</f>
        <v>#REF!</v>
      </c>
      <c r="AN21" s="813" t="e">
        <f aca="false">#REF!*$F21</f>
        <v>#REF!</v>
      </c>
      <c r="AO21" s="813" t="e">
        <f aca="false">#REF!*$F21</f>
        <v>#REF!</v>
      </c>
      <c r="AP21" s="813" t="e">
        <f aca="false">#REF!*$F21</f>
        <v>#REF!</v>
      </c>
      <c r="AQ21" s="822" t="e">
        <f aca="false">#REF!-I21</f>
        <v>#REF!</v>
      </c>
      <c r="AR21" s="821"/>
      <c r="AS21" s="823" t="n">
        <f aca="false">SUM(AT21:BA21)</f>
        <v>0</v>
      </c>
      <c r="AT21" s="824" t="n">
        <f aca="false">X21-J21</f>
        <v>0</v>
      </c>
      <c r="AU21" s="824" t="n">
        <f aca="false">Y21-K21</f>
        <v>0</v>
      </c>
      <c r="AV21" s="824" t="n">
        <f aca="false">Z21-L21</f>
        <v>0</v>
      </c>
      <c r="AW21" s="824" t="n">
        <f aca="false">AA21-M21</f>
        <v>0</v>
      </c>
      <c r="AX21" s="824" t="n">
        <f aca="false">AB21-N21</f>
        <v>0</v>
      </c>
      <c r="AY21" s="824" t="n">
        <f aca="false">AC21-O21</f>
        <v>0</v>
      </c>
      <c r="AZ21" s="824" t="n">
        <f aca="false">AD21-P21</f>
        <v>0</v>
      </c>
      <c r="BA21" s="824" t="n">
        <f aca="false">AE21-Q21</f>
        <v>0</v>
      </c>
      <c r="BC21" s="40"/>
      <c r="BD21" s="825"/>
      <c r="BE21" s="826"/>
      <c r="BF21" s="826"/>
      <c r="BG21" s="826"/>
      <c r="BH21" s="826"/>
      <c r="BI21" s="65"/>
      <c r="BJ21" s="82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826"/>
      <c r="BW21" s="65"/>
      <c r="BX21" s="65"/>
    </row>
    <row r="22" s="48" customFormat="true" ht="16.5" hidden="false" customHeight="true" outlineLevel="0" collapsed="false">
      <c r="A22" s="240" t="n">
        <f aca="false">A21+1</f>
        <v>15</v>
      </c>
      <c r="B22" s="243" t="s">
        <v>371</v>
      </c>
      <c r="C22" s="243" t="str">
        <f aca="false">IF($B22="",0,VLOOKUP($B22,'TH 2023'!$C$11:$P$265,2,0))</f>
        <v>Artisan 5 Shelf Bookcase</v>
      </c>
      <c r="D22" s="242" t="str">
        <f aca="false">IF($B22="",0,VLOOKUP($B22,'TH 2023'!$C$11:$W$265,5,0))</f>
        <v>Black _ AXCESS</v>
      </c>
      <c r="E22" s="242" t="n">
        <f aca="false">IF($B22="",0,VLOOKUP($B22,'TH 2023'!$C$11:$W$265,4,0))</f>
        <v>0</v>
      </c>
      <c r="F22" s="827" t="n">
        <f aca="false">IF($B22="",0,VLOOKUP($B22,'TH 2023'!$C$11:$P$265,13,0))</f>
        <v>0.2201611</v>
      </c>
      <c r="G22" s="816" t="n">
        <f aca="false">IF($B22="",0,VLOOKUP($B22,'TH 2023'!$C$11:$P$265,14,0))</f>
        <v>0.048416714</v>
      </c>
      <c r="H22" s="817" t="n">
        <f aca="false">IF($B22="",0,VLOOKUP($B22,'TH 2023'!$C$11:$U$265,19,0))</f>
        <v>120.6975</v>
      </c>
      <c r="I22" s="818" t="n">
        <f aca="false">SUM(J22:Q22)</f>
        <v>30</v>
      </c>
      <c r="J22" s="243"/>
      <c r="K22" s="243"/>
      <c r="L22" s="243" t="n">
        <v>30</v>
      </c>
      <c r="M22" s="243"/>
      <c r="N22" s="243"/>
      <c r="O22" s="243"/>
      <c r="P22" s="243"/>
      <c r="Q22" s="243"/>
      <c r="S22" s="48" t="n">
        <f aca="false">COUNTIF($B$8:$B$43,B22)</f>
        <v>1</v>
      </c>
      <c r="T22" s="48" t="n">
        <f aca="false">COUNTIF($C$8:$C$44,C22)</f>
        <v>1</v>
      </c>
      <c r="U22" s="48" t="n">
        <f aca="false">SUMIF('TH 2023'!$C$11:$C$265,$B22,'TH 2023'!$WY$11:$WY$265)</f>
        <v>0</v>
      </c>
      <c r="W22" s="819" t="n">
        <f aca="false">SUM(X22:AE22)</f>
        <v>30</v>
      </c>
      <c r="X22" s="820"/>
      <c r="Y22" s="820"/>
      <c r="Z22" s="820" t="n">
        <v>30</v>
      </c>
      <c r="AA22" s="820"/>
      <c r="AB22" s="820"/>
      <c r="AC22" s="820"/>
      <c r="AD22" s="820"/>
      <c r="AE22" s="820"/>
      <c r="AF22" s="821"/>
      <c r="AG22" s="821" t="n">
        <f aca="false">W22-I22</f>
        <v>0</v>
      </c>
      <c r="AH22" s="821"/>
      <c r="AI22" s="813" t="n">
        <f aca="false">X22*$F22</f>
        <v>0</v>
      </c>
      <c r="AJ22" s="813" t="n">
        <f aca="false">Y22*$F22</f>
        <v>0</v>
      </c>
      <c r="AK22" s="813" t="n">
        <f aca="false">AC22*$F22</f>
        <v>0</v>
      </c>
      <c r="AL22" s="813" t="n">
        <f aca="false">AE22*$F22</f>
        <v>0</v>
      </c>
      <c r="AM22" s="813" t="e">
        <f aca="false">#REF!*$F22</f>
        <v>#REF!</v>
      </c>
      <c r="AN22" s="813" t="e">
        <f aca="false">#REF!*$F22</f>
        <v>#REF!</v>
      </c>
      <c r="AO22" s="813" t="e">
        <f aca="false">#REF!*$F22</f>
        <v>#REF!</v>
      </c>
      <c r="AP22" s="813" t="e">
        <f aca="false">#REF!*$F22</f>
        <v>#REF!</v>
      </c>
      <c r="AQ22" s="822" t="e">
        <f aca="false">#REF!-I22</f>
        <v>#REF!</v>
      </c>
      <c r="AR22" s="821"/>
      <c r="AS22" s="823" t="n">
        <f aca="false">SUM(AT22:BA22)</f>
        <v>0</v>
      </c>
      <c r="AT22" s="824" t="n">
        <f aca="false">X22-J22</f>
        <v>0</v>
      </c>
      <c r="AU22" s="824" t="n">
        <f aca="false">Y22-K22</f>
        <v>0</v>
      </c>
      <c r="AV22" s="824" t="n">
        <f aca="false">Z22-L22</f>
        <v>0</v>
      </c>
      <c r="AW22" s="824" t="n">
        <f aca="false">AA22-M22</f>
        <v>0</v>
      </c>
      <c r="AX22" s="824" t="n">
        <f aca="false">AB22-N22</f>
        <v>0</v>
      </c>
      <c r="AY22" s="824" t="n">
        <f aca="false">AC22-O22</f>
        <v>0</v>
      </c>
      <c r="AZ22" s="824" t="n">
        <f aca="false">AD22-P22</f>
        <v>0</v>
      </c>
      <c r="BA22" s="824" t="n">
        <f aca="false">AE22-Q22</f>
        <v>0</v>
      </c>
      <c r="BC22" s="40"/>
      <c r="BD22" s="825"/>
      <c r="BE22" s="826"/>
      <c r="BF22" s="826"/>
      <c r="BG22" s="826"/>
      <c r="BH22" s="826"/>
      <c r="BI22" s="65"/>
      <c r="BJ22" s="82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826"/>
      <c r="BW22" s="65"/>
      <c r="BX22" s="65"/>
    </row>
    <row r="23" s="48" customFormat="true" ht="16.5" hidden="false" customHeight="true" outlineLevel="0" collapsed="false">
      <c r="A23" s="240" t="n">
        <f aca="false">A22+1</f>
        <v>16</v>
      </c>
      <c r="B23" s="243" t="s">
        <v>21</v>
      </c>
      <c r="C23" s="243" t="str">
        <f aca="false">IF($B23="",0,VLOOKUP($B23,'TH 2023'!$C$11:$P$265,2,0))</f>
        <v>Artisan 9 Cube Bookcase and Storage Unit</v>
      </c>
      <c r="D23" s="242" t="str">
        <f aca="false">IF($B23="",0,VLOOKUP($B23,'TH 2023'!$C$11:$W$265,5,0))</f>
        <v>Russet Brown</v>
      </c>
      <c r="E23" s="242" t="str">
        <f aca="false">IF($B23="",0,VLOOKUP($B23,'TH 2023'!$C$11:$W$265,4,0))</f>
        <v>GLAZE</v>
      </c>
      <c r="F23" s="827" t="n">
        <f aca="false">IF($B23="",0,VLOOKUP($B23,'TH 2023'!$C$11:$P$265,13,0))</f>
        <v>0.161184</v>
      </c>
      <c r="G23" s="816" t="n">
        <f aca="false">IF($B23="",0,VLOOKUP($B23,'TH 2023'!$C$11:$P$265,14,0))</f>
        <v>0.052047437</v>
      </c>
      <c r="H23" s="817" t="n">
        <f aca="false">IF($B23="",0,VLOOKUP($B23,'TH 2023'!$C$11:$U$265,19,0))</f>
        <v>123.178</v>
      </c>
      <c r="I23" s="818" t="n">
        <f aca="false">SUM(J23:Q23)</f>
        <v>30</v>
      </c>
      <c r="J23" s="243" t="n">
        <v>30</v>
      </c>
      <c r="K23" s="243"/>
      <c r="L23" s="243"/>
      <c r="M23" s="243"/>
      <c r="N23" s="243"/>
      <c r="O23" s="243"/>
      <c r="P23" s="243"/>
      <c r="Q23" s="243"/>
      <c r="S23" s="48" t="n">
        <f aca="false">COUNTIF($B$8:$B$43,B23)</f>
        <v>1</v>
      </c>
      <c r="T23" s="48" t="n">
        <f aca="false">COUNTIF($C$8:$C$44,C23)</f>
        <v>1</v>
      </c>
      <c r="U23" s="48" t="n">
        <f aca="false">SUMIF('TH 2023'!$C$11:$C$265,$B23,'TH 2023'!$WY$11:$WY$265)</f>
        <v>0</v>
      </c>
      <c r="W23" s="819" t="n">
        <f aca="false">SUM(X23:AE23)</f>
        <v>30</v>
      </c>
      <c r="X23" s="820" t="n">
        <v>30</v>
      </c>
      <c r="Y23" s="820"/>
      <c r="Z23" s="820"/>
      <c r="AA23" s="820"/>
      <c r="AB23" s="820"/>
      <c r="AC23" s="820"/>
      <c r="AD23" s="820"/>
      <c r="AE23" s="820"/>
      <c r="AF23" s="821"/>
      <c r="AG23" s="821" t="n">
        <f aca="false">W23-I23</f>
        <v>0</v>
      </c>
      <c r="AH23" s="821"/>
      <c r="AI23" s="813" t="n">
        <f aca="false">X23*$F23</f>
        <v>4.83552</v>
      </c>
      <c r="AJ23" s="813" t="n">
        <f aca="false">Y23*$F23</f>
        <v>0</v>
      </c>
      <c r="AK23" s="813" t="n">
        <f aca="false">AC23*$F23</f>
        <v>0</v>
      </c>
      <c r="AL23" s="813" t="n">
        <f aca="false">AE23*$F23</f>
        <v>0</v>
      </c>
      <c r="AM23" s="813" t="e">
        <f aca="false">#REF!*$F23</f>
        <v>#REF!</v>
      </c>
      <c r="AN23" s="813" t="e">
        <f aca="false">#REF!*$F23</f>
        <v>#REF!</v>
      </c>
      <c r="AO23" s="813" t="e">
        <f aca="false">#REF!*$F23</f>
        <v>#REF!</v>
      </c>
      <c r="AP23" s="813" t="e">
        <f aca="false">#REF!*$F23</f>
        <v>#REF!</v>
      </c>
      <c r="AQ23" s="822" t="e">
        <f aca="false">#REF!-I23</f>
        <v>#REF!</v>
      </c>
      <c r="AR23" s="821"/>
      <c r="AS23" s="823" t="n">
        <f aca="false">SUM(AT23:BA23)</f>
        <v>0</v>
      </c>
      <c r="AT23" s="824" t="n">
        <f aca="false">X23-J23</f>
        <v>0</v>
      </c>
      <c r="AU23" s="824" t="n">
        <f aca="false">Y23-K23</f>
        <v>0</v>
      </c>
      <c r="AV23" s="824" t="n">
        <f aca="false">Z23-L23</f>
        <v>0</v>
      </c>
      <c r="AW23" s="824" t="n">
        <f aca="false">AA23-M23</f>
        <v>0</v>
      </c>
      <c r="AX23" s="824" t="n">
        <f aca="false">AB23-N23</f>
        <v>0</v>
      </c>
      <c r="AY23" s="824" t="n">
        <f aca="false">AC23-O23</f>
        <v>0</v>
      </c>
      <c r="AZ23" s="824" t="n">
        <f aca="false">AD23-P23</f>
        <v>0</v>
      </c>
      <c r="BA23" s="824" t="n">
        <f aca="false">AE23-Q23</f>
        <v>0</v>
      </c>
      <c r="BC23" s="40"/>
      <c r="BD23" s="825"/>
      <c r="BE23" s="826"/>
      <c r="BF23" s="826"/>
      <c r="BG23" s="826"/>
      <c r="BH23" s="826"/>
      <c r="BI23" s="65"/>
      <c r="BJ23" s="82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826"/>
      <c r="BW23" s="65"/>
      <c r="BX23" s="65"/>
    </row>
    <row r="24" s="48" customFormat="true" ht="16.5" hidden="false" customHeight="true" outlineLevel="0" collapsed="false">
      <c r="A24" s="240" t="n">
        <f aca="false">A23+1</f>
        <v>17</v>
      </c>
      <c r="B24" s="243" t="s">
        <v>387</v>
      </c>
      <c r="C24" s="243" t="str">
        <f aca="false">IF($B24="",0,VLOOKUP($B24,'TH 2023'!$C$11:$P$265,2,0))</f>
        <v>Artisan Coffee Table</v>
      </c>
      <c r="D24" s="242" t="str">
        <f aca="false">IF($B24="",0,VLOOKUP($B24,'TH 2023'!$C$11:$W$265,5,0))</f>
        <v>Russet Brown</v>
      </c>
      <c r="E24" s="242" t="str">
        <f aca="false">IF($B24="",0,VLOOKUP($B24,'TH 2023'!$C$11:$W$265,4,0))</f>
        <v>GLAZE</v>
      </c>
      <c r="F24" s="827" t="n">
        <f aca="false">IF($B24="",0,VLOOKUP($B24,'TH 2023'!$C$11:$P$265,13,0))</f>
        <v>0.180213</v>
      </c>
      <c r="G24" s="816" t="n">
        <f aca="false">IF($B24="",0,VLOOKUP($B24,'TH 2023'!$C$11:$P$265,14,0))</f>
        <v>0.03027</v>
      </c>
      <c r="H24" s="817" t="n">
        <f aca="false">IF($B24="",0,VLOOKUP($B24,'TH 2023'!$C$11:$U$265,19,0))</f>
        <v>79.7511</v>
      </c>
      <c r="I24" s="818" t="n">
        <f aca="false">SUM(J24:Q24)</f>
        <v>30</v>
      </c>
      <c r="J24" s="243"/>
      <c r="K24" s="243" t="n">
        <v>30</v>
      </c>
      <c r="L24" s="243"/>
      <c r="M24" s="243"/>
      <c r="N24" s="243"/>
      <c r="O24" s="243"/>
      <c r="P24" s="243"/>
      <c r="Q24" s="243"/>
      <c r="S24" s="48" t="n">
        <f aca="false">COUNTIF($B$8:$B$43,B24)</f>
        <v>1</v>
      </c>
      <c r="T24" s="48" t="n">
        <f aca="false">COUNTIF($C$8:$C$44,C24)</f>
        <v>1</v>
      </c>
      <c r="U24" s="48" t="n">
        <f aca="false">SUMIF('TH 2023'!$C$11:$C$265,$B24,'TH 2023'!$WY$11:$WY$265)</f>
        <v>0</v>
      </c>
      <c r="W24" s="819" t="n">
        <f aca="false">SUM(X24:AE24)</f>
        <v>30</v>
      </c>
      <c r="X24" s="820"/>
      <c r="Y24" s="820" t="n">
        <v>30</v>
      </c>
      <c r="Z24" s="820"/>
      <c r="AA24" s="820"/>
      <c r="AB24" s="820"/>
      <c r="AC24" s="820"/>
      <c r="AD24" s="820"/>
      <c r="AE24" s="820"/>
      <c r="AF24" s="821"/>
      <c r="AG24" s="821" t="n">
        <f aca="false">W24-I24</f>
        <v>0</v>
      </c>
      <c r="AH24" s="821"/>
      <c r="AI24" s="813" t="n">
        <f aca="false">X24*$F24</f>
        <v>0</v>
      </c>
      <c r="AJ24" s="813" t="n">
        <f aca="false">Y24*$F24</f>
        <v>5.40639</v>
      </c>
      <c r="AK24" s="813" t="n">
        <f aca="false">AC24*$F24</f>
        <v>0</v>
      </c>
      <c r="AL24" s="813" t="n">
        <f aca="false">AE24*$F24</f>
        <v>0</v>
      </c>
      <c r="AM24" s="813" t="e">
        <f aca="false">#REF!*$F24</f>
        <v>#REF!</v>
      </c>
      <c r="AN24" s="813" t="e">
        <f aca="false">#REF!*$F24</f>
        <v>#REF!</v>
      </c>
      <c r="AO24" s="813" t="e">
        <f aca="false">#REF!*$F24</f>
        <v>#REF!</v>
      </c>
      <c r="AP24" s="813" t="e">
        <f aca="false">#REF!*$F24</f>
        <v>#REF!</v>
      </c>
      <c r="AQ24" s="822" t="e">
        <f aca="false">#REF!-I24</f>
        <v>#REF!</v>
      </c>
      <c r="AR24" s="821"/>
      <c r="AS24" s="823" t="n">
        <f aca="false">SUM(AT24:BA24)</f>
        <v>0</v>
      </c>
      <c r="AT24" s="824" t="n">
        <f aca="false">X24-J24</f>
        <v>0</v>
      </c>
      <c r="AU24" s="824" t="n">
        <f aca="false">Y24-K24</f>
        <v>0</v>
      </c>
      <c r="AV24" s="824" t="n">
        <f aca="false">Z24-L24</f>
        <v>0</v>
      </c>
      <c r="AW24" s="824" t="n">
        <f aca="false">AA24-M24</f>
        <v>0</v>
      </c>
      <c r="AX24" s="824" t="n">
        <f aca="false">AB24-N24</f>
        <v>0</v>
      </c>
      <c r="AY24" s="824" t="n">
        <f aca="false">AC24-O24</f>
        <v>0</v>
      </c>
      <c r="AZ24" s="824" t="n">
        <f aca="false">AD24-P24</f>
        <v>0</v>
      </c>
      <c r="BA24" s="824" t="n">
        <f aca="false">AE24-Q24</f>
        <v>0</v>
      </c>
      <c r="BC24" s="40"/>
      <c r="BD24" s="825"/>
      <c r="BE24" s="826"/>
      <c r="BF24" s="826"/>
      <c r="BG24" s="826"/>
      <c r="BH24" s="826"/>
      <c r="BI24" s="65"/>
      <c r="BJ24" s="82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826"/>
      <c r="BW24" s="65"/>
      <c r="BX24" s="65"/>
    </row>
    <row r="25" s="48" customFormat="true" ht="16.5" hidden="false" customHeight="true" outlineLevel="0" collapsed="false">
      <c r="A25" s="240" t="n">
        <f aca="false">A24+1</f>
        <v>18</v>
      </c>
      <c r="B25" s="243" t="s">
        <v>403</v>
      </c>
      <c r="C25" s="243" t="str">
        <f aca="false">IF($B25="",0,VLOOKUP($B25,'TH 2023'!$C$11:$P$265,2,0))</f>
        <v>Artisan Large 4 Door Sideboard Buffet</v>
      </c>
      <c r="D25" s="242" t="str">
        <f aca="false">IF($B25="",0,VLOOKUP($B25,'TH 2023'!$C$11:$W$265,5,0))</f>
        <v>Black _ AXCESS</v>
      </c>
      <c r="E25" s="242" t="n">
        <f aca="false">IF($B25="",0,VLOOKUP($B25,'TH 2023'!$C$11:$W$265,4,0))</f>
        <v>0</v>
      </c>
      <c r="F25" s="827" t="n">
        <f aca="false">IF($B25="",0,VLOOKUP($B25,'TH 2023'!$C$11:$P$265,13,0))</f>
        <v>0.257088</v>
      </c>
      <c r="G25" s="816" t="n">
        <f aca="false">IF($B25="",0,VLOOKUP($B25,'TH 2023'!$C$11:$P$265,14,0))</f>
        <v>0.076644105</v>
      </c>
      <c r="H25" s="817" t="n">
        <f aca="false">IF($B25="",0,VLOOKUP($B25,'TH 2023'!$C$11:$U$265,19,0))</f>
        <v>229.9</v>
      </c>
      <c r="I25" s="818" t="n">
        <f aca="false">SUM(J25:Q25)</f>
        <v>30</v>
      </c>
      <c r="J25" s="265"/>
      <c r="K25" s="265" t="n">
        <v>30</v>
      </c>
      <c r="L25" s="243"/>
      <c r="M25" s="243"/>
      <c r="N25" s="243"/>
      <c r="O25" s="243"/>
      <c r="P25" s="243"/>
      <c r="Q25" s="243"/>
      <c r="R25" s="48" t="s">
        <v>3935</v>
      </c>
      <c r="S25" s="48" t="n">
        <f aca="false">COUNTIF($B$8:$B$43,B25)</f>
        <v>1</v>
      </c>
      <c r="T25" s="48" t="n">
        <f aca="false">COUNTIF($C$8:$C$44,C25)</f>
        <v>2</v>
      </c>
      <c r="U25" s="48" t="n">
        <f aca="false">SUMIF('TH 2023'!$C$11:$C$265,$B25,'TH 2023'!$WY$11:$WY$265)</f>
        <v>0</v>
      </c>
      <c r="W25" s="819" t="n">
        <f aca="false">SUM(X25:AE25)</f>
        <v>30</v>
      </c>
      <c r="X25" s="820"/>
      <c r="Y25" s="820" t="n">
        <v>30</v>
      </c>
      <c r="Z25" s="820"/>
      <c r="AA25" s="820"/>
      <c r="AB25" s="820"/>
      <c r="AC25" s="820"/>
      <c r="AD25" s="820"/>
      <c r="AE25" s="820"/>
      <c r="AF25" s="821"/>
      <c r="AG25" s="821" t="n">
        <f aca="false">W25-I25</f>
        <v>0</v>
      </c>
      <c r="AH25" s="821"/>
      <c r="AI25" s="813" t="n">
        <f aca="false">X25*$F25</f>
        <v>0</v>
      </c>
      <c r="AJ25" s="813" t="n">
        <f aca="false">Y25*$F25</f>
        <v>7.71264</v>
      </c>
      <c r="AK25" s="813" t="n">
        <f aca="false">AC25*$F25</f>
        <v>0</v>
      </c>
      <c r="AL25" s="813" t="n">
        <f aca="false">AE25*$F25</f>
        <v>0</v>
      </c>
      <c r="AM25" s="813" t="e">
        <f aca="false">#REF!*$F25</f>
        <v>#REF!</v>
      </c>
      <c r="AN25" s="813" t="e">
        <f aca="false">#REF!*$F25</f>
        <v>#REF!</v>
      </c>
      <c r="AO25" s="813" t="e">
        <f aca="false">#REF!*$F25</f>
        <v>#REF!</v>
      </c>
      <c r="AP25" s="813" t="e">
        <f aca="false">#REF!*$F25</f>
        <v>#REF!</v>
      </c>
      <c r="AQ25" s="822" t="e">
        <f aca="false">#REF!-I25</f>
        <v>#REF!</v>
      </c>
      <c r="AR25" s="821"/>
      <c r="AS25" s="823" t="n">
        <f aca="false">SUM(AT25:BA25)</f>
        <v>0</v>
      </c>
      <c r="AT25" s="824" t="n">
        <f aca="false">X25-J25</f>
        <v>0</v>
      </c>
      <c r="AU25" s="824" t="n">
        <f aca="false">Y25-K25</f>
        <v>0</v>
      </c>
      <c r="AV25" s="824" t="n">
        <f aca="false">Z25-L25</f>
        <v>0</v>
      </c>
      <c r="AW25" s="824" t="n">
        <f aca="false">AA25-M25</f>
        <v>0</v>
      </c>
      <c r="AX25" s="824" t="n">
        <f aca="false">AB25-N25</f>
        <v>0</v>
      </c>
      <c r="AY25" s="824" t="n">
        <f aca="false">AC25-O25</f>
        <v>0</v>
      </c>
      <c r="AZ25" s="824" t="n">
        <f aca="false">AD25-P25</f>
        <v>0</v>
      </c>
      <c r="BA25" s="824" t="n">
        <f aca="false">AE25-Q25</f>
        <v>0</v>
      </c>
      <c r="BC25" s="40"/>
      <c r="BD25" s="825"/>
      <c r="BE25" s="826"/>
      <c r="BF25" s="826"/>
      <c r="BG25" s="826"/>
      <c r="BH25" s="826"/>
      <c r="BI25" s="65"/>
      <c r="BJ25" s="82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826"/>
      <c r="BW25" s="65"/>
      <c r="BX25" s="65"/>
    </row>
    <row r="26" s="48" customFormat="true" ht="16.5" hidden="false" customHeight="true" outlineLevel="0" collapsed="false">
      <c r="A26" s="240" t="n">
        <f aca="false">A25+1</f>
        <v>19</v>
      </c>
      <c r="B26" s="243" t="s">
        <v>400</v>
      </c>
      <c r="C26" s="243" t="str">
        <f aca="false">IF($B26="",0,VLOOKUP($B26,'TH 2023'!$C$11:$P$265,2,0))</f>
        <v>Artisan Large 4 Door Sideboard Buffet</v>
      </c>
      <c r="D26" s="242" t="str">
        <f aca="false">IF($B26="",0,VLOOKUP($B26,'TH 2023'!$C$11:$W$265,5,0))</f>
        <v>Natural Aged Brown</v>
      </c>
      <c r="E26" s="242" t="str">
        <f aca="false">IF($B26="",0,VLOOKUP($B26,'TH 2023'!$C$11:$W$265,4,0))</f>
        <v>Acadian &amp; artisan no glaze</v>
      </c>
      <c r="F26" s="827" t="n">
        <f aca="false">IF($B26="",0,VLOOKUP($B26,'TH 2023'!$C$11:$P$265,13,0))</f>
        <v>0.257088</v>
      </c>
      <c r="G26" s="816" t="n">
        <f aca="false">IF($B26="",0,VLOOKUP($B26,'TH 2023'!$C$11:$P$265,14,0))</f>
        <v>0.076644105</v>
      </c>
      <c r="H26" s="817" t="n">
        <f aca="false">IF($B26="",0,VLOOKUP($B26,'TH 2023'!$C$11:$U$265,19,0))</f>
        <v>213.807</v>
      </c>
      <c r="I26" s="818" t="n">
        <f aca="false">SUM(J26:Q26)</f>
        <v>30</v>
      </c>
      <c r="J26" s="265"/>
      <c r="K26" s="265" t="n">
        <v>30</v>
      </c>
      <c r="L26" s="243"/>
      <c r="M26" s="243"/>
      <c r="N26" s="243"/>
      <c r="O26" s="243"/>
      <c r="P26" s="243"/>
      <c r="Q26" s="243"/>
      <c r="R26" s="48" t="s">
        <v>3935</v>
      </c>
      <c r="S26" s="48" t="n">
        <f aca="false">COUNTIF($B$8:$B$43,B26)</f>
        <v>1</v>
      </c>
      <c r="T26" s="48" t="n">
        <f aca="false">COUNTIF($C$8:$C$44,C26)</f>
        <v>2</v>
      </c>
      <c r="U26" s="48" t="n">
        <f aca="false">SUMIF('TH 2023'!$C$11:$C$265,$B26,'TH 2023'!$WY$11:$WY$265)</f>
        <v>0</v>
      </c>
      <c r="W26" s="819" t="n">
        <f aca="false">SUM(X26:AE26)</f>
        <v>30</v>
      </c>
      <c r="X26" s="820"/>
      <c r="Y26" s="820" t="n">
        <v>30</v>
      </c>
      <c r="Z26" s="820"/>
      <c r="AA26" s="820"/>
      <c r="AB26" s="820"/>
      <c r="AC26" s="820"/>
      <c r="AD26" s="820"/>
      <c r="AE26" s="820"/>
      <c r="AF26" s="821"/>
      <c r="AG26" s="821" t="n">
        <f aca="false">W26-I26</f>
        <v>0</v>
      </c>
      <c r="AH26" s="821"/>
      <c r="AI26" s="813" t="n">
        <f aca="false">X26*$F26</f>
        <v>0</v>
      </c>
      <c r="AJ26" s="813" t="n">
        <f aca="false">Y26*$F26</f>
        <v>7.71264</v>
      </c>
      <c r="AK26" s="813" t="n">
        <f aca="false">AC26*$F26</f>
        <v>0</v>
      </c>
      <c r="AL26" s="813" t="n">
        <f aca="false">AE26*$F26</f>
        <v>0</v>
      </c>
      <c r="AM26" s="813" t="e">
        <f aca="false">#REF!*$F26</f>
        <v>#REF!</v>
      </c>
      <c r="AN26" s="813" t="e">
        <f aca="false">#REF!*$F26</f>
        <v>#REF!</v>
      </c>
      <c r="AO26" s="813" t="e">
        <f aca="false">#REF!*$F26</f>
        <v>#REF!</v>
      </c>
      <c r="AP26" s="813" t="e">
        <f aca="false">#REF!*$F26</f>
        <v>#REF!</v>
      </c>
      <c r="AQ26" s="822" t="e">
        <f aca="false">#REF!-I26</f>
        <v>#REF!</v>
      </c>
      <c r="AR26" s="821"/>
      <c r="AS26" s="823" t="n">
        <f aca="false">SUM(AT26:BA26)</f>
        <v>0</v>
      </c>
      <c r="AT26" s="824" t="n">
        <f aca="false">X26-J26</f>
        <v>0</v>
      </c>
      <c r="AU26" s="824" t="n">
        <f aca="false">Y26-K26</f>
        <v>0</v>
      </c>
      <c r="AV26" s="824" t="n">
        <f aca="false">Z26-L26</f>
        <v>0</v>
      </c>
      <c r="AW26" s="824" t="n">
        <f aca="false">AA26-M26</f>
        <v>0</v>
      </c>
      <c r="AX26" s="824" t="n">
        <f aca="false">AB26-N26</f>
        <v>0</v>
      </c>
      <c r="AY26" s="824" t="n">
        <f aca="false">AC26-O26</f>
        <v>0</v>
      </c>
      <c r="AZ26" s="824" t="n">
        <f aca="false">AD26-P26</f>
        <v>0</v>
      </c>
      <c r="BA26" s="824" t="n">
        <f aca="false">AE26-Q26</f>
        <v>0</v>
      </c>
      <c r="BC26" s="40"/>
      <c r="BD26" s="825"/>
      <c r="BE26" s="826"/>
      <c r="BF26" s="826"/>
      <c r="BG26" s="826"/>
      <c r="BH26" s="826"/>
      <c r="BI26" s="65"/>
      <c r="BJ26" s="82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826"/>
      <c r="BW26" s="65"/>
      <c r="BX26" s="65"/>
    </row>
    <row r="27" s="48" customFormat="true" ht="16.5" hidden="false" customHeight="true" outlineLevel="0" collapsed="false">
      <c r="A27" s="240" t="n">
        <f aca="false">A26+1</f>
        <v>20</v>
      </c>
      <c r="B27" s="243" t="s">
        <v>42</v>
      </c>
      <c r="C27" s="243" t="str">
        <f aca="false">IF($B27="",0,VLOOKUP($B27,'TH 2023'!$C$11:$P$265,2,0))</f>
        <v>Artisan Low Storage Cabinet</v>
      </c>
      <c r="D27" s="242" t="str">
        <f aca="false">IF($B27="",0,VLOOKUP($B27,'TH 2023'!$C$11:$W$265,5,0))</f>
        <v>Honey Brown</v>
      </c>
      <c r="E27" s="242" t="n">
        <f aca="false">IF($B27="",0,VLOOKUP($B27,'TH 2023'!$C$11:$W$265,4,0))</f>
        <v>0</v>
      </c>
      <c r="F27" s="827" t="n">
        <f aca="false">IF($B27="",0,VLOOKUP($B27,'TH 2023'!$C$11:$P$265,13,0))</f>
        <v>0.1178606</v>
      </c>
      <c r="G27" s="816" t="n">
        <f aca="false">IF($B27="",0,VLOOKUP($B27,'TH 2023'!$C$11:$P$265,14,0))</f>
        <v>0.03583</v>
      </c>
      <c r="H27" s="817" t="n">
        <f aca="false">IF($B27="",0,VLOOKUP($B27,'TH 2023'!$C$11:$U$265,19,0))</f>
        <v>84.8815</v>
      </c>
      <c r="I27" s="818" t="n">
        <f aca="false">SUM(J27:Q27)</f>
        <v>30</v>
      </c>
      <c r="J27" s="243" t="n">
        <v>30</v>
      </c>
      <c r="K27" s="243"/>
      <c r="L27" s="243"/>
      <c r="M27" s="243"/>
      <c r="N27" s="243"/>
      <c r="O27" s="243"/>
      <c r="P27" s="243"/>
      <c r="Q27" s="243"/>
      <c r="S27" s="48" t="n">
        <f aca="false">COUNTIF($B$8:$B$43,B27)</f>
        <v>1</v>
      </c>
      <c r="T27" s="48" t="n">
        <f aca="false">COUNTIF($C$8:$C$44,C27)</f>
        <v>1</v>
      </c>
      <c r="U27" s="48" t="n">
        <f aca="false">SUMIF('TH 2023'!$C$11:$C$265,$B27,'TH 2023'!$WY$11:$WY$265)</f>
        <v>0</v>
      </c>
      <c r="W27" s="819" t="n">
        <f aca="false">SUM(X27:AE27)</f>
        <v>30</v>
      </c>
      <c r="X27" s="820" t="n">
        <v>30</v>
      </c>
      <c r="Y27" s="820"/>
      <c r="Z27" s="820"/>
      <c r="AA27" s="820"/>
      <c r="AB27" s="820"/>
      <c r="AC27" s="820"/>
      <c r="AD27" s="820"/>
      <c r="AE27" s="820"/>
      <c r="AF27" s="821"/>
      <c r="AG27" s="821" t="n">
        <f aca="false">W27-I27</f>
        <v>0</v>
      </c>
      <c r="AH27" s="821"/>
      <c r="AI27" s="813" t="n">
        <f aca="false">X27*$F27</f>
        <v>3.535818</v>
      </c>
      <c r="AJ27" s="813" t="n">
        <f aca="false">Y27*$F27</f>
        <v>0</v>
      </c>
      <c r="AK27" s="813" t="n">
        <f aca="false">AC27*$F27</f>
        <v>0</v>
      </c>
      <c r="AL27" s="813" t="n">
        <f aca="false">AE27*$F27</f>
        <v>0</v>
      </c>
      <c r="AM27" s="813" t="e">
        <f aca="false">#REF!*$F27</f>
        <v>#REF!</v>
      </c>
      <c r="AN27" s="813" t="e">
        <f aca="false">#REF!*$F27</f>
        <v>#REF!</v>
      </c>
      <c r="AO27" s="813" t="e">
        <f aca="false">#REF!*$F27</f>
        <v>#REF!</v>
      </c>
      <c r="AP27" s="813" t="e">
        <f aca="false">#REF!*$F27</f>
        <v>#REF!</v>
      </c>
      <c r="AQ27" s="822" t="e">
        <f aca="false">#REF!-I27</f>
        <v>#REF!</v>
      </c>
      <c r="AR27" s="821"/>
      <c r="AS27" s="823" t="n">
        <f aca="false">SUM(AT27:BA27)</f>
        <v>0</v>
      </c>
      <c r="AT27" s="824" t="n">
        <f aca="false">X27-J27</f>
        <v>0</v>
      </c>
      <c r="AU27" s="824" t="n">
        <f aca="false">Y27-K27</f>
        <v>0</v>
      </c>
      <c r="AV27" s="824" t="n">
        <f aca="false">Z27-L27</f>
        <v>0</v>
      </c>
      <c r="AW27" s="824" t="n">
        <f aca="false">AA27-M27</f>
        <v>0</v>
      </c>
      <c r="AX27" s="824" t="n">
        <f aca="false">AB27-N27</f>
        <v>0</v>
      </c>
      <c r="AY27" s="824" t="n">
        <f aca="false">AC27-O27</f>
        <v>0</v>
      </c>
      <c r="AZ27" s="824" t="n">
        <f aca="false">AD27-P27</f>
        <v>0</v>
      </c>
      <c r="BA27" s="824" t="n">
        <f aca="false">AE27-Q27</f>
        <v>0</v>
      </c>
      <c r="BC27" s="40"/>
      <c r="BD27" s="825"/>
      <c r="BE27" s="826"/>
      <c r="BF27" s="826"/>
      <c r="BG27" s="826"/>
      <c r="BH27" s="826"/>
      <c r="BI27" s="65"/>
      <c r="BJ27" s="82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826"/>
      <c r="BW27" s="65"/>
      <c r="BX27" s="65"/>
    </row>
    <row r="28" s="48" customFormat="true" ht="16.5" hidden="false" customHeight="true" outlineLevel="0" collapsed="false">
      <c r="A28" s="240" t="n">
        <f aca="false">A27+1</f>
        <v>21</v>
      </c>
      <c r="B28" s="243" t="s">
        <v>428</v>
      </c>
      <c r="C28" s="243" t="str">
        <f aca="false">IF($B28="",0,VLOOKUP($B28,'TH 2023'!$C$11:$P$265,2,0))</f>
        <v>Artisan Medium Storage Cabinet</v>
      </c>
      <c r="D28" s="242" t="str">
        <f aca="false">IF($B28="",0,VLOOKUP($B28,'TH 2023'!$C$11:$W$265,5,0))</f>
        <v>Russet Brown</v>
      </c>
      <c r="E28" s="242" t="str">
        <f aca="false">IF($B28="",0,VLOOKUP($B28,'TH 2023'!$C$11:$W$265,4,0))</f>
        <v>GLAZE</v>
      </c>
      <c r="F28" s="827" t="n">
        <f aca="false">IF($B28="",0,VLOOKUP($B28,'TH 2023'!$C$11:$P$265,13,0))</f>
        <v>0.1854054</v>
      </c>
      <c r="G28" s="816" t="n">
        <f aca="false">IF($B28="",0,VLOOKUP($B28,'TH 2023'!$C$11:$P$265,14,0))</f>
        <v>0.05698</v>
      </c>
      <c r="H28" s="817" t="n">
        <f aca="false">IF($B28="",0,VLOOKUP($B28,'TH 2023'!$C$11:$U$265,19,0))</f>
        <v>131.1398</v>
      </c>
      <c r="I28" s="818" t="n">
        <f aca="false">SUM(J28:Q28)</f>
        <v>30</v>
      </c>
      <c r="J28" s="243"/>
      <c r="K28" s="243" t="n">
        <v>30</v>
      </c>
      <c r="L28" s="243"/>
      <c r="M28" s="243"/>
      <c r="N28" s="243"/>
      <c r="O28" s="243"/>
      <c r="P28" s="243"/>
      <c r="Q28" s="243"/>
      <c r="S28" s="48" t="n">
        <f aca="false">COUNTIF($B$8:$B$43,B28)</f>
        <v>1</v>
      </c>
      <c r="T28" s="48" t="n">
        <f aca="false">COUNTIF($C$8:$C$44,C28)</f>
        <v>1</v>
      </c>
      <c r="U28" s="48" t="n">
        <f aca="false">SUMIF('TH 2023'!$C$11:$C$265,$B28,'TH 2023'!$WY$11:$WY$265)</f>
        <v>0</v>
      </c>
      <c r="W28" s="819" t="n">
        <f aca="false">SUM(X28:AE28)</f>
        <v>30</v>
      </c>
      <c r="X28" s="820"/>
      <c r="Y28" s="820" t="n">
        <v>30</v>
      </c>
      <c r="Z28" s="820"/>
      <c r="AA28" s="820"/>
      <c r="AB28" s="820"/>
      <c r="AC28" s="820"/>
      <c r="AD28" s="820"/>
      <c r="AE28" s="820"/>
      <c r="AF28" s="821"/>
      <c r="AG28" s="821" t="n">
        <f aca="false">W28-I28</f>
        <v>0</v>
      </c>
      <c r="AH28" s="821"/>
      <c r="AI28" s="813" t="n">
        <f aca="false">X28*$F28</f>
        <v>0</v>
      </c>
      <c r="AJ28" s="813" t="n">
        <f aca="false">Y28*$F28</f>
        <v>5.562162</v>
      </c>
      <c r="AK28" s="813" t="n">
        <f aca="false">AC28*$F28</f>
        <v>0</v>
      </c>
      <c r="AL28" s="813" t="n">
        <f aca="false">AE28*$F28</f>
        <v>0</v>
      </c>
      <c r="AM28" s="813" t="e">
        <f aca="false">#REF!*$F28</f>
        <v>#REF!</v>
      </c>
      <c r="AN28" s="813" t="e">
        <f aca="false">#REF!*$F28</f>
        <v>#REF!</v>
      </c>
      <c r="AO28" s="813" t="e">
        <f aca="false">#REF!*$F28</f>
        <v>#REF!</v>
      </c>
      <c r="AP28" s="813" t="e">
        <f aca="false">#REF!*$F28</f>
        <v>#REF!</v>
      </c>
      <c r="AQ28" s="822" t="e">
        <f aca="false">#REF!-I28</f>
        <v>#REF!</v>
      </c>
      <c r="AR28" s="821"/>
      <c r="AS28" s="823" t="n">
        <f aca="false">SUM(AT28:BA28)</f>
        <v>0</v>
      </c>
      <c r="AT28" s="824" t="n">
        <f aca="false">X28-J28</f>
        <v>0</v>
      </c>
      <c r="AU28" s="824" t="n">
        <f aca="false">Y28-K28</f>
        <v>0</v>
      </c>
      <c r="AV28" s="824" t="n">
        <f aca="false">Z28-L28</f>
        <v>0</v>
      </c>
      <c r="AW28" s="824" t="n">
        <f aca="false">AA28-M28</f>
        <v>0</v>
      </c>
      <c r="AX28" s="824" t="n">
        <f aca="false">AB28-N28</f>
        <v>0</v>
      </c>
      <c r="AY28" s="824" t="n">
        <f aca="false">AC28-O28</f>
        <v>0</v>
      </c>
      <c r="AZ28" s="824" t="n">
        <f aca="false">AD28-P28</f>
        <v>0</v>
      </c>
      <c r="BA28" s="824" t="n">
        <f aca="false">AE28-Q28</f>
        <v>0</v>
      </c>
      <c r="BC28" s="40"/>
      <c r="BD28" s="825"/>
      <c r="BE28" s="826"/>
      <c r="BF28" s="826"/>
      <c r="BG28" s="826"/>
      <c r="BH28" s="826"/>
      <c r="BI28" s="65"/>
      <c r="BJ28" s="825"/>
      <c r="BK28" s="65"/>
      <c r="BL28" s="65"/>
      <c r="BM28" s="65"/>
      <c r="BN28" s="65"/>
      <c r="BO28" s="65"/>
      <c r="BP28" s="65"/>
      <c r="BQ28" s="65"/>
      <c r="BR28" s="65"/>
      <c r="BS28" s="65"/>
      <c r="BT28" s="65"/>
      <c r="BU28" s="65"/>
      <c r="BV28" s="826"/>
      <c r="BW28" s="65"/>
      <c r="BX28" s="65"/>
    </row>
    <row r="29" s="48" customFormat="true" ht="16.5" hidden="false" customHeight="true" outlineLevel="0" collapsed="false">
      <c r="A29" s="240" t="n">
        <f aca="false">A28+1</f>
        <v>22</v>
      </c>
      <c r="B29" s="243" t="s">
        <v>435</v>
      </c>
      <c r="C29" s="243" t="str">
        <f aca="false">IF($B29="",0,VLOOKUP($B29,'TH 2023'!$C$11:$P$265,2,0))</f>
        <v>Artisan Sideboard Buffet</v>
      </c>
      <c r="D29" s="242" t="str">
        <f aca="false">IF($B29="",0,VLOOKUP($B29,'TH 2023'!$C$11:$W$265,5,0))</f>
        <v>Natural Aged Brown</v>
      </c>
      <c r="E29" s="242" t="str">
        <f aca="false">IF($B29="",0,VLOOKUP($B29,'TH 2023'!$C$11:$W$265,4,0))</f>
        <v>Acadian &amp; artisan no glaze</v>
      </c>
      <c r="F29" s="827" t="n">
        <f aca="false">IF($B29="",0,VLOOKUP($B29,'TH 2023'!$C$11:$P$265,13,0))</f>
        <v>0.2355507</v>
      </c>
      <c r="G29" s="816" t="n">
        <f aca="false">IF($B29="",0,VLOOKUP($B29,'TH 2023'!$C$11:$P$265,14,0))</f>
        <v>0.081155559</v>
      </c>
      <c r="H29" s="817" t="n">
        <f aca="false">IF($B29="",0,VLOOKUP($B29,'TH 2023'!$C$11:$U$265,19,0))</f>
        <v>220.462</v>
      </c>
      <c r="I29" s="818" t="n">
        <f aca="false">SUM(J29:Q29)</f>
        <v>30</v>
      </c>
      <c r="J29" s="265"/>
      <c r="K29" s="265" t="n">
        <v>30</v>
      </c>
      <c r="L29" s="243"/>
      <c r="M29" s="243"/>
      <c r="N29" s="243"/>
      <c r="O29" s="243"/>
      <c r="P29" s="243"/>
      <c r="Q29" s="243"/>
      <c r="R29" s="48" t="s">
        <v>3935</v>
      </c>
      <c r="S29" s="48" t="n">
        <f aca="false">COUNTIF($B$8:$B$43,B29)</f>
        <v>1</v>
      </c>
      <c r="T29" s="48" t="n">
        <f aca="false">COUNTIF($C$8:$C$44,C29)</f>
        <v>1</v>
      </c>
      <c r="U29" s="48" t="n">
        <f aca="false">SUMIF('TH 2023'!$C$11:$C$265,$B29,'TH 2023'!$WY$11:$WY$265)</f>
        <v>0</v>
      </c>
      <c r="W29" s="819" t="n">
        <f aca="false">SUM(X29:AE29)</f>
        <v>30</v>
      </c>
      <c r="X29" s="820"/>
      <c r="Y29" s="820" t="n">
        <v>30</v>
      </c>
      <c r="Z29" s="820"/>
      <c r="AA29" s="820"/>
      <c r="AB29" s="820"/>
      <c r="AC29" s="820"/>
      <c r="AD29" s="820"/>
      <c r="AE29" s="820"/>
      <c r="AF29" s="821"/>
      <c r="AG29" s="821" t="n">
        <f aca="false">W29-I29</f>
        <v>0</v>
      </c>
      <c r="AH29" s="821"/>
      <c r="AI29" s="813" t="n">
        <f aca="false">X29*$F29</f>
        <v>0</v>
      </c>
      <c r="AJ29" s="813" t="n">
        <f aca="false">Y29*$F29</f>
        <v>7.066521</v>
      </c>
      <c r="AK29" s="813" t="n">
        <f aca="false">AC29*$F29</f>
        <v>0</v>
      </c>
      <c r="AL29" s="813" t="n">
        <f aca="false">AE29*$F29</f>
        <v>0</v>
      </c>
      <c r="AM29" s="813" t="e">
        <f aca="false">#REF!*$F29</f>
        <v>#REF!</v>
      </c>
      <c r="AN29" s="813" t="e">
        <f aca="false">#REF!*$F29</f>
        <v>#REF!</v>
      </c>
      <c r="AO29" s="813" t="e">
        <f aca="false">#REF!*$F29</f>
        <v>#REF!</v>
      </c>
      <c r="AP29" s="813" t="e">
        <f aca="false">#REF!*$F29</f>
        <v>#REF!</v>
      </c>
      <c r="AQ29" s="822" t="e">
        <f aca="false">#REF!-I29</f>
        <v>#REF!</v>
      </c>
      <c r="AR29" s="821"/>
      <c r="AS29" s="823" t="n">
        <f aca="false">SUM(AT29:BA29)</f>
        <v>0</v>
      </c>
      <c r="AT29" s="824" t="n">
        <f aca="false">X29-J29</f>
        <v>0</v>
      </c>
      <c r="AU29" s="824" t="n">
        <f aca="false">Y29-K29</f>
        <v>0</v>
      </c>
      <c r="AV29" s="824" t="n">
        <f aca="false">Z29-L29</f>
        <v>0</v>
      </c>
      <c r="AW29" s="824" t="n">
        <f aca="false">AA29-M29</f>
        <v>0</v>
      </c>
      <c r="AX29" s="824" t="n">
        <f aca="false">AB29-N29</f>
        <v>0</v>
      </c>
      <c r="AY29" s="824" t="n">
        <f aca="false">AC29-O29</f>
        <v>0</v>
      </c>
      <c r="AZ29" s="824" t="n">
        <f aca="false">AD29-P29</f>
        <v>0</v>
      </c>
      <c r="BA29" s="824" t="n">
        <f aca="false">AE29-Q29</f>
        <v>0</v>
      </c>
      <c r="BC29" s="40"/>
      <c r="BD29" s="825"/>
      <c r="BE29" s="826"/>
      <c r="BF29" s="826"/>
      <c r="BG29" s="826"/>
      <c r="BH29" s="826"/>
      <c r="BI29" s="65"/>
      <c r="BJ29" s="82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826"/>
      <c r="BW29" s="65"/>
      <c r="BX29" s="65"/>
    </row>
    <row r="30" s="48" customFormat="true" ht="16.5" hidden="false" customHeight="true" outlineLevel="0" collapsed="false">
      <c r="A30" s="240" t="n">
        <f aca="false">A29+1</f>
        <v>23</v>
      </c>
      <c r="B30" s="243" t="s">
        <v>27</v>
      </c>
      <c r="C30" s="243" t="str">
        <f aca="false">IF($B30="",0,VLOOKUP($B30,'TH 2023'!$C$11:$P$265,2,0))</f>
        <v>Artisan Tall TV Media Stand</v>
      </c>
      <c r="D30" s="242" t="str">
        <f aca="false">IF($B30="",0,VLOOKUP($B30,'TH 2023'!$C$11:$W$265,5,0))</f>
        <v>Honey Brown</v>
      </c>
      <c r="E30" s="242" t="n">
        <f aca="false">IF($B30="",0,VLOOKUP($B30,'TH 2023'!$C$11:$W$265,4,0))</f>
        <v>0</v>
      </c>
      <c r="F30" s="827" t="n">
        <f aca="false">IF($B30="",0,VLOOKUP($B30,'TH 2023'!$C$11:$P$265,13,0))</f>
        <v>0.25017195</v>
      </c>
      <c r="G30" s="816" t="n">
        <f aca="false">IF($B30="",0,VLOOKUP($B30,'TH 2023'!$C$11:$P$265,14,0))</f>
        <v>0.076064058</v>
      </c>
      <c r="H30" s="817" t="n">
        <f aca="false">IF($B30="",0,VLOOKUP($B30,'TH 2023'!$C$11:$U$265,19,0))</f>
        <v>171.215</v>
      </c>
      <c r="I30" s="818" t="n">
        <f aca="false">SUM(J30:Q30)</f>
        <v>30</v>
      </c>
      <c r="J30" s="243" t="n">
        <v>30</v>
      </c>
      <c r="K30" s="243"/>
      <c r="L30" s="243"/>
      <c r="M30" s="243"/>
      <c r="N30" s="243"/>
      <c r="O30" s="243"/>
      <c r="P30" s="243"/>
      <c r="Q30" s="243"/>
      <c r="S30" s="48" t="n">
        <f aca="false">COUNTIF($B$8:$B$43,B30)</f>
        <v>1</v>
      </c>
      <c r="T30" s="48" t="n">
        <f aca="false">COUNTIF($C$8:$C$44,C30)</f>
        <v>1</v>
      </c>
      <c r="U30" s="48" t="n">
        <f aca="false">SUMIF('TH 2023'!$C$11:$C$265,$B30,'TH 2023'!$WY$11:$WY$265)</f>
        <v>0</v>
      </c>
      <c r="W30" s="819" t="n">
        <f aca="false">SUM(X30:AE30)</f>
        <v>30</v>
      </c>
      <c r="X30" s="820" t="n">
        <v>30</v>
      </c>
      <c r="Y30" s="820"/>
      <c r="Z30" s="820"/>
      <c r="AA30" s="820"/>
      <c r="AB30" s="820"/>
      <c r="AC30" s="820"/>
      <c r="AD30" s="820"/>
      <c r="AE30" s="820"/>
      <c r="AF30" s="821"/>
      <c r="AG30" s="821" t="n">
        <f aca="false">W30-I30</f>
        <v>0</v>
      </c>
      <c r="AH30" s="821"/>
      <c r="AI30" s="813" t="n">
        <f aca="false">X30*$F30</f>
        <v>7.5051585</v>
      </c>
      <c r="AJ30" s="813" t="n">
        <f aca="false">Y30*$F30</f>
        <v>0</v>
      </c>
      <c r="AK30" s="813" t="n">
        <f aca="false">AC30*$F30</f>
        <v>0</v>
      </c>
      <c r="AL30" s="813" t="n">
        <f aca="false">AE30*$F30</f>
        <v>0</v>
      </c>
      <c r="AM30" s="813" t="e">
        <f aca="false">#REF!*$F30</f>
        <v>#REF!</v>
      </c>
      <c r="AN30" s="813" t="e">
        <f aca="false">#REF!*$F30</f>
        <v>#REF!</v>
      </c>
      <c r="AO30" s="813" t="e">
        <f aca="false">#REF!*$F30</f>
        <v>#REF!</v>
      </c>
      <c r="AP30" s="813" t="e">
        <f aca="false">#REF!*$F30</f>
        <v>#REF!</v>
      </c>
      <c r="AQ30" s="822" t="e">
        <f aca="false">#REF!-I30</f>
        <v>#REF!</v>
      </c>
      <c r="AR30" s="821"/>
      <c r="AS30" s="823" t="n">
        <f aca="false">SUM(AT30:BA30)</f>
        <v>0</v>
      </c>
      <c r="AT30" s="824" t="n">
        <f aca="false">X30-J30</f>
        <v>0</v>
      </c>
      <c r="AU30" s="824" t="n">
        <f aca="false">Y30-K30</f>
        <v>0</v>
      </c>
      <c r="AV30" s="824" t="n">
        <f aca="false">Z30-L30</f>
        <v>0</v>
      </c>
      <c r="AW30" s="824" t="n">
        <f aca="false">AA30-M30</f>
        <v>0</v>
      </c>
      <c r="AX30" s="824" t="n">
        <f aca="false">AB30-N30</f>
        <v>0</v>
      </c>
      <c r="AY30" s="824" t="n">
        <f aca="false">AC30-O30</f>
        <v>0</v>
      </c>
      <c r="AZ30" s="824" t="n">
        <f aca="false">AD30-P30</f>
        <v>0</v>
      </c>
      <c r="BA30" s="824" t="n">
        <f aca="false">AE30-Q30</f>
        <v>0</v>
      </c>
      <c r="BC30" s="40"/>
      <c r="BD30" s="825"/>
      <c r="BE30" s="826"/>
      <c r="BF30" s="826"/>
      <c r="BG30" s="826"/>
      <c r="BH30" s="826"/>
      <c r="BI30" s="65"/>
      <c r="BJ30" s="82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826"/>
      <c r="BW30" s="65"/>
      <c r="BX30" s="65"/>
    </row>
    <row r="31" s="48" customFormat="true" ht="16.5" hidden="false" customHeight="true" outlineLevel="0" collapsed="false">
      <c r="A31" s="240" t="n">
        <f aca="false">A30+1</f>
        <v>24</v>
      </c>
      <c r="B31" s="243" t="s">
        <v>39</v>
      </c>
      <c r="C31" s="243" t="str">
        <f aca="false">IF($B31="",0,VLOOKUP($B31,'TH 2023'!$C$11:$P$265,2,0))</f>
        <v>Avalon Writing Office Desk </v>
      </c>
      <c r="D31" s="242" t="str">
        <f aca="false">IF($B31="",0,VLOOKUP($B31,'TH 2023'!$C$11:$W$265,5,0))</f>
        <v>White _ AXCESS</v>
      </c>
      <c r="E31" s="242" t="n">
        <f aca="false">IF($B31="",0,VLOOKUP($B31,'TH 2023'!$C$11:$W$265,4,0))</f>
        <v>0</v>
      </c>
      <c r="F31" s="827" t="n">
        <f aca="false">IF($B31="",0,VLOOKUP($B31,'TH 2023'!$C$11:$P$265,13,0))</f>
        <v>0.20558125</v>
      </c>
      <c r="G31" s="816" t="n">
        <f aca="false">IF($B31="",0,VLOOKUP($B31,'TH 2023'!$C$11:$P$265,14,0))</f>
        <v>0.037005492</v>
      </c>
      <c r="H31" s="817" t="n">
        <f aca="false">IF($B31="",0,VLOOKUP($B31,'TH 2023'!$C$11:$U$265,19,0))</f>
        <v>90.5322</v>
      </c>
      <c r="I31" s="818" t="n">
        <f aca="false">SUM(J31:Q31)</f>
        <v>30</v>
      </c>
      <c r="J31" s="243" t="n">
        <v>30</v>
      </c>
      <c r="K31" s="243"/>
      <c r="L31" s="243"/>
      <c r="M31" s="243"/>
      <c r="N31" s="243"/>
      <c r="O31" s="243"/>
      <c r="P31" s="243"/>
      <c r="Q31" s="243"/>
      <c r="S31" s="48" t="n">
        <f aca="false">COUNTIF($B$8:$B$43,B31)</f>
        <v>1</v>
      </c>
      <c r="T31" s="48" t="n">
        <f aca="false">COUNTIF($C$8:$C$44,C31)</f>
        <v>1</v>
      </c>
      <c r="U31" s="48" t="n">
        <f aca="false">SUMIF('TH 2023'!$C$11:$C$265,$B31,'TH 2023'!$WY$11:$WY$265)</f>
        <v>0</v>
      </c>
      <c r="W31" s="819" t="n">
        <f aca="false">SUM(X31:AE31)</f>
        <v>30</v>
      </c>
      <c r="X31" s="820" t="n">
        <v>30</v>
      </c>
      <c r="Y31" s="820"/>
      <c r="Z31" s="820"/>
      <c r="AA31" s="820"/>
      <c r="AB31" s="820"/>
      <c r="AC31" s="820"/>
      <c r="AD31" s="820"/>
      <c r="AE31" s="820"/>
      <c r="AF31" s="821"/>
      <c r="AG31" s="821" t="n">
        <f aca="false">W31-I31</f>
        <v>0</v>
      </c>
      <c r="AH31" s="821"/>
      <c r="AI31" s="813" t="n">
        <f aca="false">X31*$F31</f>
        <v>6.1674375</v>
      </c>
      <c r="AJ31" s="813" t="n">
        <f aca="false">Y31*$F31</f>
        <v>0</v>
      </c>
      <c r="AK31" s="813" t="n">
        <f aca="false">AC31*$F31</f>
        <v>0</v>
      </c>
      <c r="AL31" s="813" t="n">
        <f aca="false">AE31*$F31</f>
        <v>0</v>
      </c>
      <c r="AM31" s="813" t="e">
        <f aca="false">#REF!*$F31</f>
        <v>#REF!</v>
      </c>
      <c r="AN31" s="813" t="e">
        <f aca="false">#REF!*$F31</f>
        <v>#REF!</v>
      </c>
      <c r="AO31" s="813" t="e">
        <f aca="false">#REF!*$F31</f>
        <v>#REF!</v>
      </c>
      <c r="AP31" s="813" t="e">
        <f aca="false">#REF!*$F31</f>
        <v>#REF!</v>
      </c>
      <c r="AQ31" s="822" t="e">
        <f aca="false">#REF!-I31</f>
        <v>#REF!</v>
      </c>
      <c r="AR31" s="821"/>
      <c r="AS31" s="823" t="n">
        <f aca="false">SUM(AT31:BA31)</f>
        <v>0</v>
      </c>
      <c r="AT31" s="824" t="n">
        <f aca="false">X31-J31</f>
        <v>0</v>
      </c>
      <c r="AU31" s="824" t="n">
        <f aca="false">Y31-K31</f>
        <v>0</v>
      </c>
      <c r="AV31" s="824" t="n">
        <f aca="false">Z31-L31</f>
        <v>0</v>
      </c>
      <c r="AW31" s="824" t="n">
        <f aca="false">AA31-M31</f>
        <v>0</v>
      </c>
      <c r="AX31" s="824" t="n">
        <f aca="false">AB31-N31</f>
        <v>0</v>
      </c>
      <c r="AY31" s="824" t="n">
        <f aca="false">AC31-O31</f>
        <v>0</v>
      </c>
      <c r="AZ31" s="824" t="n">
        <f aca="false">AD31-P31</f>
        <v>0</v>
      </c>
      <c r="BA31" s="824" t="n">
        <f aca="false">AE31-Q31</f>
        <v>0</v>
      </c>
      <c r="BC31" s="40"/>
      <c r="BD31" s="825"/>
      <c r="BE31" s="826"/>
      <c r="BF31" s="826"/>
      <c r="BG31" s="826"/>
      <c r="BH31" s="826"/>
      <c r="BI31" s="65"/>
      <c r="BJ31" s="82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826"/>
      <c r="BW31" s="65"/>
      <c r="BX31" s="65"/>
    </row>
    <row r="32" s="48" customFormat="true" ht="16.5" hidden="false" customHeight="true" outlineLevel="0" collapsed="false">
      <c r="A32" s="240" t="n">
        <f aca="false">A31+1</f>
        <v>25</v>
      </c>
      <c r="B32" s="243" t="s">
        <v>486</v>
      </c>
      <c r="C32" s="243" t="str">
        <f aca="false">IF($B32="",0,VLOOKUP($B32,'TH 2023'!$C$11:$P$265,2,0))</f>
        <v>Bedford Sideboard Buffet &amp; Wine Rack 2 with Wood Doors</v>
      </c>
      <c r="D32" s="242" t="str">
        <f aca="false">IF($B32="",0,VLOOKUP($B32,'TH 2023'!$C$11:$W$265,5,0))</f>
        <v>Dark Chestnut Brown</v>
      </c>
      <c r="E32" s="242" t="str">
        <f aca="false">IF($B32="",0,VLOOKUP($B32,'TH 2023'!$C$11:$W$265,4,0))</f>
        <v>GLAZE</v>
      </c>
      <c r="F32" s="827" t="n">
        <f aca="false">IF($B32="",0,VLOOKUP($B32,'TH 2023'!$C$11:$P$265,13,0))</f>
        <v>0.263781</v>
      </c>
      <c r="G32" s="816" t="n">
        <f aca="false">IF($B32="",0,VLOOKUP($B32,'TH 2023'!$C$11:$P$265,14,0))</f>
        <v>0.079499008</v>
      </c>
      <c r="H32" s="817" t="n">
        <f aca="false">IF($B32="",0,VLOOKUP($B32,'TH 2023'!$C$11:$U$265,19,0))</f>
        <v>198.9724</v>
      </c>
      <c r="I32" s="818" t="n">
        <f aca="false">SUM(J32:Q32)</f>
        <v>30</v>
      </c>
      <c r="J32" s="243"/>
      <c r="K32" s="243" t="n">
        <v>30</v>
      </c>
      <c r="L32" s="243"/>
      <c r="M32" s="243"/>
      <c r="N32" s="243"/>
      <c r="O32" s="243"/>
      <c r="P32" s="243"/>
      <c r="Q32" s="243"/>
      <c r="S32" s="48" t="n">
        <f aca="false">COUNTIF($B$8:$B$43,B32)</f>
        <v>1</v>
      </c>
      <c r="T32" s="48" t="n">
        <f aca="false">COUNTIF($C$8:$C$44,C32)</f>
        <v>1</v>
      </c>
      <c r="U32" s="48" t="n">
        <f aca="false">SUMIF('TH 2023'!$C$11:$C$265,$B32,'TH 2023'!$WY$11:$WY$265)</f>
        <v>0</v>
      </c>
      <c r="W32" s="819" t="n">
        <f aca="false">SUM(X32:AE32)</f>
        <v>30</v>
      </c>
      <c r="X32" s="820"/>
      <c r="Y32" s="820" t="n">
        <v>30</v>
      </c>
      <c r="Z32" s="820"/>
      <c r="AA32" s="820"/>
      <c r="AB32" s="820"/>
      <c r="AC32" s="820"/>
      <c r="AD32" s="820"/>
      <c r="AE32" s="820"/>
      <c r="AF32" s="821"/>
      <c r="AG32" s="821" t="n">
        <f aca="false">W32-I32</f>
        <v>0</v>
      </c>
      <c r="AH32" s="821"/>
      <c r="AI32" s="813" t="n">
        <f aca="false">X32*$F32</f>
        <v>0</v>
      </c>
      <c r="AJ32" s="813" t="n">
        <f aca="false">Y32*$F32</f>
        <v>7.91343</v>
      </c>
      <c r="AK32" s="813" t="n">
        <f aca="false">AC32*$F32</f>
        <v>0</v>
      </c>
      <c r="AL32" s="813" t="n">
        <f aca="false">AE32*$F32</f>
        <v>0</v>
      </c>
      <c r="AM32" s="813" t="e">
        <f aca="false">#REF!*$F32</f>
        <v>#REF!</v>
      </c>
      <c r="AN32" s="813" t="e">
        <f aca="false">#REF!*$F32</f>
        <v>#REF!</v>
      </c>
      <c r="AO32" s="813" t="e">
        <f aca="false">#REF!*$F32</f>
        <v>#REF!</v>
      </c>
      <c r="AP32" s="813" t="e">
        <f aca="false">#REF!*$F32</f>
        <v>#REF!</v>
      </c>
      <c r="AQ32" s="822" t="e">
        <f aca="false">#REF!-I32</f>
        <v>#REF!</v>
      </c>
      <c r="AR32" s="821"/>
      <c r="AS32" s="823" t="n">
        <f aca="false">SUM(AT32:BA32)</f>
        <v>0</v>
      </c>
      <c r="AT32" s="824" t="n">
        <f aca="false">X32-J32</f>
        <v>0</v>
      </c>
      <c r="AU32" s="824" t="n">
        <f aca="false">Y32-K32</f>
        <v>0</v>
      </c>
      <c r="AV32" s="824" t="n">
        <f aca="false">Z32-L32</f>
        <v>0</v>
      </c>
      <c r="AW32" s="824" t="n">
        <f aca="false">AA32-M32</f>
        <v>0</v>
      </c>
      <c r="AX32" s="824" t="n">
        <f aca="false">AB32-N32</f>
        <v>0</v>
      </c>
      <c r="AY32" s="824" t="n">
        <f aca="false">AC32-O32</f>
        <v>0</v>
      </c>
      <c r="AZ32" s="824" t="n">
        <f aca="false">AD32-P32</f>
        <v>0</v>
      </c>
      <c r="BA32" s="824" t="n">
        <f aca="false">AE32-Q32</f>
        <v>0</v>
      </c>
      <c r="BC32" s="40"/>
      <c r="BD32" s="825"/>
      <c r="BE32" s="826"/>
      <c r="BF32" s="826"/>
      <c r="BG32" s="826"/>
      <c r="BH32" s="826"/>
      <c r="BI32" s="65"/>
      <c r="BJ32" s="82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826"/>
      <c r="BW32" s="65"/>
      <c r="BX32" s="65"/>
    </row>
    <row r="33" s="48" customFormat="true" ht="16.5" hidden="false" customHeight="true" outlineLevel="0" collapsed="false">
      <c r="A33" s="240" t="n">
        <f aca="false">A32+1</f>
        <v>26</v>
      </c>
      <c r="B33" s="243" t="s">
        <v>13</v>
      </c>
      <c r="C33" s="243" t="str">
        <f aca="false">IF($B33="",0,VLOOKUP($B33,'TH 2023'!$C$11:$P$265,2,0))</f>
        <v>Connaught Bench Trunk</v>
      </c>
      <c r="D33" s="242" t="str">
        <f aca="false">IF($B33="",0,VLOOKUP($B33,'TH 2023'!$C$11:$W$265,5,0))</f>
        <v>Dark Chestnut Brown</v>
      </c>
      <c r="E33" s="242" t="str">
        <f aca="false">IF($B33="",0,VLOOKUP($B33,'TH 2023'!$C$11:$W$265,4,0))</f>
        <v>GLAZE</v>
      </c>
      <c r="F33" s="827" t="n">
        <f aca="false">IF($B33="",0,VLOOKUP($B33,'TH 2023'!$C$11:$P$265,13,0))</f>
        <v>0.174200625</v>
      </c>
      <c r="G33" s="816" t="n">
        <f aca="false">IF($B33="",0,VLOOKUP($B33,'TH 2023'!$C$11:$P$265,14,0))</f>
        <v>0.0486</v>
      </c>
      <c r="H33" s="817" t="n">
        <f aca="false">IF($B33="",0,VLOOKUP($B33,'TH 2023'!$C$11:$U$265,19,0))</f>
        <v>115.9785</v>
      </c>
      <c r="I33" s="818" t="n">
        <f aca="false">SUM(J33:Q33)</f>
        <v>30</v>
      </c>
      <c r="J33" s="243" t="n">
        <v>30</v>
      </c>
      <c r="K33" s="243"/>
      <c r="L33" s="243"/>
      <c r="M33" s="243"/>
      <c r="N33" s="243"/>
      <c r="O33" s="243"/>
      <c r="P33" s="243"/>
      <c r="Q33" s="243"/>
      <c r="S33" s="48" t="n">
        <f aca="false">COUNTIF($B$8:$B$43,B33)</f>
        <v>1</v>
      </c>
      <c r="T33" s="48" t="n">
        <f aca="false">COUNTIF($C$8:$C$44,C33)</f>
        <v>2</v>
      </c>
      <c r="U33" s="48" t="n">
        <f aca="false">SUMIF('TH 2023'!$C$11:$C$265,$B33,'TH 2023'!$WY$11:$WY$265)</f>
        <v>0</v>
      </c>
      <c r="W33" s="819" t="n">
        <f aca="false">SUM(X33:AE33)</f>
        <v>30</v>
      </c>
      <c r="X33" s="820" t="n">
        <v>30</v>
      </c>
      <c r="Y33" s="820"/>
      <c r="Z33" s="820"/>
      <c r="AA33" s="820"/>
      <c r="AB33" s="820"/>
      <c r="AC33" s="820"/>
      <c r="AD33" s="820"/>
      <c r="AE33" s="820"/>
      <c r="AF33" s="821"/>
      <c r="AG33" s="821" t="n">
        <f aca="false">W33-I33</f>
        <v>0</v>
      </c>
      <c r="AH33" s="821"/>
      <c r="AI33" s="813" t="n">
        <f aca="false">X33*$F33</f>
        <v>5.22601875</v>
      </c>
      <c r="AJ33" s="813" t="n">
        <f aca="false">Y33*$F33</f>
        <v>0</v>
      </c>
      <c r="AK33" s="813" t="n">
        <f aca="false">AC33*$F33</f>
        <v>0</v>
      </c>
      <c r="AL33" s="813" t="n">
        <f aca="false">AE33*$F33</f>
        <v>0</v>
      </c>
      <c r="AM33" s="813" t="e">
        <f aca="false">#REF!*$F33</f>
        <v>#REF!</v>
      </c>
      <c r="AN33" s="813" t="e">
        <f aca="false">#REF!*$F33</f>
        <v>#REF!</v>
      </c>
      <c r="AO33" s="813" t="e">
        <f aca="false">#REF!*$F33</f>
        <v>#REF!</v>
      </c>
      <c r="AP33" s="813" t="e">
        <f aca="false">#REF!*$F33</f>
        <v>#REF!</v>
      </c>
      <c r="AQ33" s="822" t="e">
        <f aca="false">#REF!-I33</f>
        <v>#REF!</v>
      </c>
      <c r="AR33" s="821"/>
      <c r="AS33" s="823" t="n">
        <f aca="false">SUM(AT33:BA33)</f>
        <v>0</v>
      </c>
      <c r="AT33" s="824" t="n">
        <f aca="false">X33-J33</f>
        <v>0</v>
      </c>
      <c r="AU33" s="824" t="n">
        <f aca="false">Y33-K33</f>
        <v>0</v>
      </c>
      <c r="AV33" s="824" t="n">
        <f aca="false">Z33-L33</f>
        <v>0</v>
      </c>
      <c r="AW33" s="824" t="n">
        <f aca="false">AA33-M33</f>
        <v>0</v>
      </c>
      <c r="AX33" s="824" t="n">
        <f aca="false">AB33-N33</f>
        <v>0</v>
      </c>
      <c r="AY33" s="824" t="n">
        <f aca="false">AC33-O33</f>
        <v>0</v>
      </c>
      <c r="AZ33" s="824" t="n">
        <f aca="false">AD33-P33</f>
        <v>0</v>
      </c>
      <c r="BA33" s="824" t="n">
        <f aca="false">AE33-Q33</f>
        <v>0</v>
      </c>
      <c r="BC33" s="40"/>
      <c r="BD33" s="825"/>
      <c r="BE33" s="826"/>
      <c r="BF33" s="826"/>
      <c r="BG33" s="826"/>
      <c r="BH33" s="826"/>
      <c r="BI33" s="65"/>
      <c r="BJ33" s="82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826"/>
      <c r="BW33" s="65"/>
      <c r="BX33" s="65"/>
    </row>
    <row r="34" s="48" customFormat="true" ht="16.5" hidden="false" customHeight="true" outlineLevel="0" collapsed="false">
      <c r="A34" s="240" t="n">
        <f aca="false">A33+1</f>
        <v>27</v>
      </c>
      <c r="B34" s="243" t="s">
        <v>45</v>
      </c>
      <c r="C34" s="243" t="str">
        <f aca="false">IF($B34="",0,VLOOKUP($B34,'TH 2023'!$C$11:$P$265,2,0))</f>
        <v>Connaught Bench Trunk</v>
      </c>
      <c r="D34" s="242" t="str">
        <f aca="false">IF($B34="",0,VLOOKUP($B34,'TH 2023'!$C$11:$W$265,5,0))</f>
        <v>Black _ AXCESS</v>
      </c>
      <c r="E34" s="242" t="n">
        <f aca="false">IF($B34="",0,VLOOKUP($B34,'TH 2023'!$C$11:$W$265,4,0))</f>
        <v>0</v>
      </c>
      <c r="F34" s="827" t="n">
        <f aca="false">IF($B34="",0,VLOOKUP($B34,'TH 2023'!$C$11:$P$265,13,0))</f>
        <v>0.174200625</v>
      </c>
      <c r="G34" s="816" t="n">
        <f aca="false">IF($B34="",0,VLOOKUP($B34,'TH 2023'!$C$11:$P$265,14,0))</f>
        <v>0.0486</v>
      </c>
      <c r="H34" s="817" t="n">
        <f aca="false">IF($B34="",0,VLOOKUP($B34,'TH 2023'!$C$11:$U$265,19,0))</f>
        <v>121.0605</v>
      </c>
      <c r="I34" s="818" t="n">
        <f aca="false">SUM(J34:Q34)</f>
        <v>30</v>
      </c>
      <c r="J34" s="243" t="n">
        <v>30</v>
      </c>
      <c r="K34" s="243"/>
      <c r="L34" s="243"/>
      <c r="M34" s="243"/>
      <c r="N34" s="243"/>
      <c r="O34" s="243"/>
      <c r="P34" s="243"/>
      <c r="Q34" s="243"/>
      <c r="S34" s="48" t="n">
        <f aca="false">COUNTIF($B$8:$B$43,B34)</f>
        <v>1</v>
      </c>
      <c r="T34" s="48" t="n">
        <f aca="false">COUNTIF($C$8:$C$44,C34)</f>
        <v>2</v>
      </c>
      <c r="U34" s="48" t="n">
        <f aca="false">SUMIF('TH 2023'!$C$11:$C$265,$B34,'TH 2023'!$WY$11:$WY$265)</f>
        <v>0</v>
      </c>
      <c r="W34" s="819" t="n">
        <f aca="false">SUM(X34:AE34)</f>
        <v>30</v>
      </c>
      <c r="X34" s="820" t="n">
        <v>30</v>
      </c>
      <c r="Y34" s="820"/>
      <c r="Z34" s="820"/>
      <c r="AA34" s="820"/>
      <c r="AB34" s="820"/>
      <c r="AC34" s="820"/>
      <c r="AD34" s="820"/>
      <c r="AE34" s="820"/>
      <c r="AF34" s="821"/>
      <c r="AG34" s="821" t="n">
        <f aca="false">W34-I34</f>
        <v>0</v>
      </c>
      <c r="AH34" s="821"/>
      <c r="AI34" s="813" t="n">
        <f aca="false">X34*$F34</f>
        <v>5.22601875</v>
      </c>
      <c r="AJ34" s="813" t="n">
        <f aca="false">Y34*$F34</f>
        <v>0</v>
      </c>
      <c r="AK34" s="813" t="n">
        <f aca="false">AC34*$F34</f>
        <v>0</v>
      </c>
      <c r="AL34" s="813" t="n">
        <f aca="false">AE34*$F34</f>
        <v>0</v>
      </c>
      <c r="AM34" s="813" t="e">
        <f aca="false">#REF!*$F34</f>
        <v>#REF!</v>
      </c>
      <c r="AN34" s="813" t="e">
        <f aca="false">#REF!*$F34</f>
        <v>#REF!</v>
      </c>
      <c r="AO34" s="813" t="e">
        <f aca="false">#REF!*$F34</f>
        <v>#REF!</v>
      </c>
      <c r="AP34" s="813" t="e">
        <f aca="false">#REF!*$F34</f>
        <v>#REF!</v>
      </c>
      <c r="AQ34" s="822" t="e">
        <f aca="false">#REF!-I34</f>
        <v>#REF!</v>
      </c>
      <c r="AR34" s="821"/>
      <c r="AS34" s="823" t="n">
        <f aca="false">SUM(AT34:BA34)</f>
        <v>0</v>
      </c>
      <c r="AT34" s="824" t="n">
        <f aca="false">X34-J34</f>
        <v>0</v>
      </c>
      <c r="AU34" s="824" t="n">
        <f aca="false">Y34-K34</f>
        <v>0</v>
      </c>
      <c r="AV34" s="824" t="n">
        <f aca="false">Z34-L34</f>
        <v>0</v>
      </c>
      <c r="AW34" s="824" t="n">
        <f aca="false">AA34-M34</f>
        <v>0</v>
      </c>
      <c r="AX34" s="824" t="n">
        <f aca="false">AB34-N34</f>
        <v>0</v>
      </c>
      <c r="AY34" s="824" t="n">
        <f aca="false">AC34-O34</f>
        <v>0</v>
      </c>
      <c r="AZ34" s="824" t="n">
        <f aca="false">AD34-P34</f>
        <v>0</v>
      </c>
      <c r="BA34" s="824" t="n">
        <f aca="false">AE34-Q34</f>
        <v>0</v>
      </c>
      <c r="BC34" s="40"/>
      <c r="BD34" s="825"/>
      <c r="BE34" s="826"/>
      <c r="BF34" s="826"/>
      <c r="BG34" s="826"/>
      <c r="BH34" s="826"/>
      <c r="BI34" s="65"/>
      <c r="BJ34" s="82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826"/>
      <c r="BW34" s="65"/>
      <c r="BX34" s="65"/>
    </row>
    <row r="35" s="48" customFormat="true" ht="16.5" hidden="false" customHeight="true" outlineLevel="0" collapsed="false">
      <c r="A35" s="240" t="n">
        <f aca="false">A34+1</f>
        <v>28</v>
      </c>
      <c r="B35" s="243" t="s">
        <v>30</v>
      </c>
      <c r="C35" s="243" t="str">
        <f aca="false">IF($B35="",0,VLOOKUP($B35,'TH 2023'!$C$11:$P$265,2,0))</f>
        <v>Connaught Entryway Cabinet</v>
      </c>
      <c r="D35" s="242" t="str">
        <f aca="false">IF($B35="",0,VLOOKUP($B35,'TH 2023'!$C$11:$W$265,5,0))</f>
        <v>Black _ AXCESS</v>
      </c>
      <c r="E35" s="242" t="n">
        <f aca="false">IF($B35="",0,VLOOKUP($B35,'TH 2023'!$C$11:$W$265,4,0))</f>
        <v>0</v>
      </c>
      <c r="F35" s="827" t="n">
        <f aca="false">IF($B35="",0,VLOOKUP($B35,'TH 2023'!$C$11:$P$265,13,0))</f>
        <v>0.204768</v>
      </c>
      <c r="G35" s="816" t="n">
        <f aca="false">IF($B35="",0,VLOOKUP($B35,'TH 2023'!$C$11:$P$265,14,0))</f>
        <v>0.06048</v>
      </c>
      <c r="H35" s="817" t="n">
        <f aca="false">IF($B35="",0,VLOOKUP($B35,'TH 2023'!$C$11:$U$265,19,0))</f>
        <v>147.1965</v>
      </c>
      <c r="I35" s="818" t="n">
        <f aca="false">SUM(J35:Q35)</f>
        <v>30</v>
      </c>
      <c r="J35" s="243" t="n">
        <v>30</v>
      </c>
      <c r="K35" s="243"/>
      <c r="L35" s="243"/>
      <c r="M35" s="243"/>
      <c r="N35" s="243"/>
      <c r="O35" s="243"/>
      <c r="P35" s="243"/>
      <c r="Q35" s="243"/>
      <c r="S35" s="48" t="n">
        <f aca="false">COUNTIF($B$8:$B$43,B35)</f>
        <v>1</v>
      </c>
      <c r="T35" s="48" t="n">
        <f aca="false">COUNTIF($C$8:$C$44,C35)</f>
        <v>2</v>
      </c>
      <c r="U35" s="48" t="n">
        <f aca="false">SUMIF('TH 2023'!$C$11:$C$265,$B35,'TH 2023'!$WY$11:$WY$265)</f>
        <v>0</v>
      </c>
      <c r="W35" s="819" t="n">
        <f aca="false">SUM(X35:AE35)</f>
        <v>30</v>
      </c>
      <c r="X35" s="820" t="n">
        <v>30</v>
      </c>
      <c r="Y35" s="820"/>
      <c r="Z35" s="820"/>
      <c r="AA35" s="820"/>
      <c r="AB35" s="820"/>
      <c r="AC35" s="820"/>
      <c r="AD35" s="820"/>
      <c r="AE35" s="820"/>
      <c r="AF35" s="821"/>
      <c r="AG35" s="821" t="n">
        <f aca="false">W35-I35</f>
        <v>0</v>
      </c>
      <c r="AH35" s="821"/>
      <c r="AI35" s="813" t="n">
        <f aca="false">X35*$F35</f>
        <v>6.14304</v>
      </c>
      <c r="AJ35" s="813" t="n">
        <f aca="false">Y35*$F35</f>
        <v>0</v>
      </c>
      <c r="AK35" s="813" t="n">
        <f aca="false">AC35*$F35</f>
        <v>0</v>
      </c>
      <c r="AL35" s="813" t="n">
        <f aca="false">AE35*$F35</f>
        <v>0</v>
      </c>
      <c r="AM35" s="813" t="e">
        <f aca="false">#REF!*$F35</f>
        <v>#REF!</v>
      </c>
      <c r="AN35" s="813" t="e">
        <f aca="false">#REF!*$F35</f>
        <v>#REF!</v>
      </c>
      <c r="AO35" s="813" t="e">
        <f aca="false">#REF!*$F35</f>
        <v>#REF!</v>
      </c>
      <c r="AP35" s="813" t="e">
        <f aca="false">#REF!*$F35</f>
        <v>#REF!</v>
      </c>
      <c r="AQ35" s="822" t="e">
        <f aca="false">#REF!-I35</f>
        <v>#REF!</v>
      </c>
      <c r="AR35" s="821"/>
      <c r="AS35" s="823" t="n">
        <f aca="false">SUM(AT35:BA35)</f>
        <v>0</v>
      </c>
      <c r="AT35" s="824" t="n">
        <f aca="false">X35-J35</f>
        <v>0</v>
      </c>
      <c r="AU35" s="824" t="n">
        <f aca="false">Y35-K35</f>
        <v>0</v>
      </c>
      <c r="AV35" s="824" t="n">
        <f aca="false">Z35-L35</f>
        <v>0</v>
      </c>
      <c r="AW35" s="824" t="n">
        <f aca="false">AA35-M35</f>
        <v>0</v>
      </c>
      <c r="AX35" s="824" t="n">
        <f aca="false">AB35-N35</f>
        <v>0</v>
      </c>
      <c r="AY35" s="824" t="n">
        <f aca="false">AC35-O35</f>
        <v>0</v>
      </c>
      <c r="AZ35" s="824" t="n">
        <f aca="false">AD35-P35</f>
        <v>0</v>
      </c>
      <c r="BA35" s="824" t="n">
        <f aca="false">AE35-Q35</f>
        <v>0</v>
      </c>
      <c r="BC35" s="40"/>
      <c r="BD35" s="825"/>
      <c r="BE35" s="826"/>
      <c r="BF35" s="826"/>
      <c r="BG35" s="826"/>
      <c r="BH35" s="826"/>
      <c r="BI35" s="65"/>
      <c r="BJ35" s="82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826"/>
      <c r="BW35" s="65"/>
      <c r="BX35" s="65"/>
    </row>
    <row r="36" s="48" customFormat="true" ht="16.5" hidden="false" customHeight="true" outlineLevel="0" collapsed="false">
      <c r="A36" s="240" t="n">
        <f aca="false">A35+1</f>
        <v>29</v>
      </c>
      <c r="B36" s="243" t="s">
        <v>513</v>
      </c>
      <c r="C36" s="243" t="str">
        <f aca="false">IF($B36="",0,VLOOKUP($B36,'TH 2023'!$C$11:$P$265,2,0))</f>
        <v>Connaught Entryway Cabinet</v>
      </c>
      <c r="D36" s="242" t="str">
        <f aca="false">IF($B36="",0,VLOOKUP($B36,'TH 2023'!$C$11:$W$265,5,0))</f>
        <v>White _ AXCESS</v>
      </c>
      <c r="E36" s="242" t="n">
        <f aca="false">IF($B36="",0,VLOOKUP($B36,'TH 2023'!$C$11:$W$265,4,0))</f>
        <v>0</v>
      </c>
      <c r="F36" s="827" t="n">
        <f aca="false">IF($B36="",0,VLOOKUP($B36,'TH 2023'!$C$11:$P$265,13,0))</f>
        <v>0.204768</v>
      </c>
      <c r="G36" s="816" t="n">
        <f aca="false">IF($B36="",0,VLOOKUP($B36,'TH 2023'!$C$11:$P$265,14,0))</f>
        <v>0.06048</v>
      </c>
      <c r="H36" s="817" t="n">
        <f aca="false">IF($B36="",0,VLOOKUP($B36,'TH 2023'!$C$11:$U$265,19,0))</f>
        <v>147.1965</v>
      </c>
      <c r="I36" s="818" t="n">
        <f aca="false">SUM(J36:Q36)</f>
        <v>30</v>
      </c>
      <c r="J36" s="243"/>
      <c r="K36" s="243"/>
      <c r="L36" s="243" t="n">
        <v>30</v>
      </c>
      <c r="M36" s="243"/>
      <c r="N36" s="243"/>
      <c r="O36" s="243"/>
      <c r="P36" s="243"/>
      <c r="Q36" s="243"/>
      <c r="S36" s="48" t="n">
        <f aca="false">COUNTIF($B$8:$B$43,B36)</f>
        <v>1</v>
      </c>
      <c r="T36" s="48" t="n">
        <f aca="false">COUNTIF($C$8:$C$44,C36)</f>
        <v>2</v>
      </c>
      <c r="U36" s="48" t="n">
        <f aca="false">SUMIF('TH 2023'!$C$11:$C$265,$B36,'TH 2023'!$WY$11:$WY$265)</f>
        <v>0</v>
      </c>
      <c r="W36" s="819" t="n">
        <f aca="false">SUM(X36:AE36)</f>
        <v>30</v>
      </c>
      <c r="X36" s="820"/>
      <c r="Y36" s="820"/>
      <c r="Z36" s="820" t="n">
        <v>30</v>
      </c>
      <c r="AA36" s="820"/>
      <c r="AB36" s="820"/>
      <c r="AC36" s="820"/>
      <c r="AD36" s="820"/>
      <c r="AE36" s="820"/>
      <c r="AF36" s="821"/>
      <c r="AG36" s="821" t="n">
        <f aca="false">W36-I36</f>
        <v>0</v>
      </c>
      <c r="AH36" s="821"/>
      <c r="AI36" s="813" t="n">
        <f aca="false">X36*$F36</f>
        <v>0</v>
      </c>
      <c r="AJ36" s="813" t="n">
        <f aca="false">Y36*$F36</f>
        <v>0</v>
      </c>
      <c r="AK36" s="813" t="n">
        <f aca="false">AC36*$F36</f>
        <v>0</v>
      </c>
      <c r="AL36" s="813" t="n">
        <f aca="false">AE36*$F36</f>
        <v>0</v>
      </c>
      <c r="AM36" s="813" t="e">
        <f aca="false">#REF!*$F36</f>
        <v>#REF!</v>
      </c>
      <c r="AN36" s="813" t="e">
        <f aca="false">#REF!*$F36</f>
        <v>#REF!</v>
      </c>
      <c r="AO36" s="813" t="e">
        <f aca="false">#REF!*$F36</f>
        <v>#REF!</v>
      </c>
      <c r="AP36" s="813" t="e">
        <f aca="false">#REF!*$F36</f>
        <v>#REF!</v>
      </c>
      <c r="AQ36" s="822" t="e">
        <f aca="false">#REF!-I36</f>
        <v>#REF!</v>
      </c>
      <c r="AR36" s="821"/>
      <c r="AS36" s="823" t="n">
        <f aca="false">SUM(AT36:BA36)</f>
        <v>0</v>
      </c>
      <c r="AT36" s="824" t="n">
        <f aca="false">X36-J36</f>
        <v>0</v>
      </c>
      <c r="AU36" s="824" t="n">
        <f aca="false">Y36-K36</f>
        <v>0</v>
      </c>
      <c r="AV36" s="824" t="n">
        <f aca="false">Z36-L36</f>
        <v>0</v>
      </c>
      <c r="AW36" s="824" t="n">
        <f aca="false">AA36-M36</f>
        <v>0</v>
      </c>
      <c r="AX36" s="824" t="n">
        <f aca="false">AB36-N36</f>
        <v>0</v>
      </c>
      <c r="AY36" s="824" t="n">
        <f aca="false">AC36-O36</f>
        <v>0</v>
      </c>
      <c r="AZ36" s="824" t="n">
        <f aca="false">AD36-P36</f>
        <v>0</v>
      </c>
      <c r="BA36" s="824" t="n">
        <f aca="false">AE36-Q36</f>
        <v>0</v>
      </c>
      <c r="BC36" s="40"/>
      <c r="BD36" s="825"/>
      <c r="BE36" s="826"/>
      <c r="BF36" s="826"/>
      <c r="BG36" s="826"/>
      <c r="BH36" s="826"/>
      <c r="BI36" s="65"/>
      <c r="BJ36" s="82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826"/>
      <c r="BW36" s="65"/>
      <c r="BX36" s="65"/>
    </row>
    <row r="37" s="48" customFormat="true" ht="16.5" hidden="false" customHeight="true" outlineLevel="0" collapsed="false">
      <c r="A37" s="240" t="n">
        <f aca="false">A36+1</f>
        <v>30</v>
      </c>
      <c r="B37" s="243" t="s">
        <v>48</v>
      </c>
      <c r="C37" s="243" t="str">
        <f aca="false">IF($B37="",0,VLOOKUP($B37,'TH 2023'!$C$11:$P$265,2,0))</f>
        <v>Connaught Sideboard Buffet</v>
      </c>
      <c r="D37" s="242" t="str">
        <f aca="false">IF($B37="",0,VLOOKUP($B37,'TH 2023'!$C$11:$W$265,5,0))</f>
        <v>Antique White</v>
      </c>
      <c r="E37" s="242" t="n">
        <f aca="false">IF($B37="",0,VLOOKUP($B37,'TH 2023'!$C$11:$W$265,4,0))</f>
        <v>0</v>
      </c>
      <c r="F37" s="827" t="n">
        <f aca="false">IF($B37="",0,VLOOKUP($B37,'TH 2023'!$C$11:$P$265,13,0))</f>
        <v>0.2821959</v>
      </c>
      <c r="G37" s="816" t="n">
        <f aca="false">IF($B37="",0,VLOOKUP($B37,'TH 2023'!$C$11:$P$265,14,0))</f>
        <v>0.067974708</v>
      </c>
      <c r="H37" s="817" t="n">
        <f aca="false">IF($B37="",0,VLOOKUP($B37,'TH 2023'!$C$11:$U$265,19,0))</f>
        <v>251.1597</v>
      </c>
      <c r="I37" s="818" t="n">
        <f aca="false">SUM(J37:Q37)</f>
        <v>30</v>
      </c>
      <c r="J37" s="243" t="n">
        <v>30</v>
      </c>
      <c r="K37" s="243"/>
      <c r="L37" s="243"/>
      <c r="M37" s="243"/>
      <c r="N37" s="243"/>
      <c r="O37" s="243"/>
      <c r="P37" s="243"/>
      <c r="Q37" s="243"/>
      <c r="S37" s="48" t="n">
        <f aca="false">COUNTIF($B$8:$B$43,B37)</f>
        <v>1</v>
      </c>
      <c r="T37" s="48" t="n">
        <f aca="false">COUNTIF($C$8:$C$44,C37)</f>
        <v>1</v>
      </c>
      <c r="U37" s="48" t="n">
        <f aca="false">SUMIF('TH 2023'!$C$11:$C$265,$B37,'TH 2023'!$WY$11:$WY$265)</f>
        <v>0</v>
      </c>
      <c r="W37" s="819" t="n">
        <f aca="false">SUM(X37:AE37)</f>
        <v>30</v>
      </c>
      <c r="X37" s="820" t="n">
        <v>30</v>
      </c>
      <c r="Y37" s="820"/>
      <c r="Z37" s="820"/>
      <c r="AA37" s="820"/>
      <c r="AB37" s="820"/>
      <c r="AC37" s="820"/>
      <c r="AD37" s="820"/>
      <c r="AE37" s="820"/>
      <c r="AF37" s="821"/>
      <c r="AG37" s="821" t="n">
        <f aca="false">W37-I37</f>
        <v>0</v>
      </c>
      <c r="AH37" s="821"/>
      <c r="AI37" s="813" t="n">
        <f aca="false">X37*$F37</f>
        <v>8.465877</v>
      </c>
      <c r="AJ37" s="813" t="n">
        <f aca="false">Y37*$F37</f>
        <v>0</v>
      </c>
      <c r="AK37" s="813" t="n">
        <f aca="false">AC37*$F37</f>
        <v>0</v>
      </c>
      <c r="AL37" s="813" t="n">
        <f aca="false">AE37*$F37</f>
        <v>0</v>
      </c>
      <c r="AM37" s="813" t="e">
        <f aca="false">#REF!*$F37</f>
        <v>#REF!</v>
      </c>
      <c r="AN37" s="813" t="e">
        <f aca="false">#REF!*$F37</f>
        <v>#REF!</v>
      </c>
      <c r="AO37" s="813" t="e">
        <f aca="false">#REF!*$F37</f>
        <v>#REF!</v>
      </c>
      <c r="AP37" s="813" t="e">
        <f aca="false">#REF!*$F37</f>
        <v>#REF!</v>
      </c>
      <c r="AQ37" s="822" t="e">
        <f aca="false">#REF!-I37</f>
        <v>#REF!</v>
      </c>
      <c r="AR37" s="821"/>
      <c r="AS37" s="823" t="n">
        <f aca="false">SUM(AT37:BA37)</f>
        <v>0</v>
      </c>
      <c r="AT37" s="824" t="n">
        <f aca="false">X37-J37</f>
        <v>0</v>
      </c>
      <c r="AU37" s="824" t="n">
        <f aca="false">Y37-K37</f>
        <v>0</v>
      </c>
      <c r="AV37" s="824" t="n">
        <f aca="false">Z37-L37</f>
        <v>0</v>
      </c>
      <c r="AW37" s="824" t="n">
        <f aca="false">AA37-M37</f>
        <v>0</v>
      </c>
      <c r="AX37" s="824" t="n">
        <f aca="false">AB37-N37</f>
        <v>0</v>
      </c>
      <c r="AY37" s="824" t="n">
        <f aca="false">AC37-O37</f>
        <v>0</v>
      </c>
      <c r="AZ37" s="824" t="n">
        <f aca="false">AD37-P37</f>
        <v>0</v>
      </c>
      <c r="BA37" s="824" t="n">
        <f aca="false">AE37-Q37</f>
        <v>0</v>
      </c>
      <c r="BC37" s="40"/>
      <c r="BD37" s="825"/>
      <c r="BE37" s="826"/>
      <c r="BF37" s="826"/>
      <c r="BG37" s="826"/>
      <c r="BH37" s="826"/>
      <c r="BI37" s="65"/>
      <c r="BJ37" s="82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826"/>
      <c r="BW37" s="65"/>
      <c r="BX37" s="65"/>
    </row>
    <row r="38" s="48" customFormat="true" ht="16.5" hidden="false" customHeight="true" outlineLevel="0" collapsed="false">
      <c r="A38" s="240" t="n">
        <f aca="false">A37+1</f>
        <v>31</v>
      </c>
      <c r="B38" s="243" t="s">
        <v>566</v>
      </c>
      <c r="C38" s="243" t="str">
        <f aca="false">IF($B38="",0,VLOOKUP($B38,'TH 2023'!$C$11:$P$265,2,0))</f>
        <v>Connaught Wide Entryway Storage Cabinet</v>
      </c>
      <c r="D38" s="242" t="str">
        <f aca="false">IF($B38="",0,VLOOKUP($B38,'TH 2023'!$C$11:$W$265,5,0))</f>
        <v>White _ AXCESS</v>
      </c>
      <c r="E38" s="242" t="n">
        <f aca="false">IF($B38="",0,VLOOKUP($B38,'TH 2023'!$C$11:$W$265,4,0))</f>
        <v>0</v>
      </c>
      <c r="F38" s="827" t="n">
        <f aca="false">IF($B38="",0,VLOOKUP($B38,'TH 2023'!$C$11:$P$265,13,0))</f>
        <v>0.224316</v>
      </c>
      <c r="G38" s="816" t="n">
        <f aca="false">IF($B38="",0,VLOOKUP($B38,'TH 2023'!$C$11:$P$265,14,0))</f>
        <v>0.074674617</v>
      </c>
      <c r="H38" s="817" t="n">
        <f aca="false">IF($B38="",0,VLOOKUP($B38,'TH 2023'!$C$11:$U$265,19,0))</f>
        <v>197.835</v>
      </c>
      <c r="I38" s="818" t="n">
        <f aca="false">SUM(J38:Q38)</f>
        <v>30</v>
      </c>
      <c r="J38" s="265"/>
      <c r="K38" s="265" t="n">
        <v>30</v>
      </c>
      <c r="L38" s="243"/>
      <c r="M38" s="243"/>
      <c r="N38" s="243"/>
      <c r="O38" s="243"/>
      <c r="P38" s="243"/>
      <c r="Q38" s="243"/>
      <c r="R38" s="48" t="s">
        <v>3935</v>
      </c>
      <c r="S38" s="48" t="n">
        <f aca="false">COUNTIF($B$8:$B$43,B38)</f>
        <v>1</v>
      </c>
      <c r="T38" s="48" t="n">
        <f aca="false">COUNTIF($C$8:$C$44,C38)</f>
        <v>1</v>
      </c>
      <c r="U38" s="48" t="n">
        <f aca="false">SUMIF('TH 2023'!$C$11:$C$265,$B38,'TH 2023'!$WY$11:$WY$265)</f>
        <v>0</v>
      </c>
      <c r="W38" s="819" t="n">
        <f aca="false">SUM(X38:AE38)</f>
        <v>30</v>
      </c>
      <c r="X38" s="820"/>
      <c r="Y38" s="820" t="n">
        <v>30</v>
      </c>
      <c r="Z38" s="820"/>
      <c r="AA38" s="820"/>
      <c r="AB38" s="820"/>
      <c r="AC38" s="820"/>
      <c r="AD38" s="820"/>
      <c r="AE38" s="820"/>
      <c r="AF38" s="821"/>
      <c r="AG38" s="821" t="n">
        <f aca="false">W38-I38</f>
        <v>0</v>
      </c>
      <c r="AH38" s="821"/>
      <c r="AI38" s="813" t="n">
        <f aca="false">X38*$F38</f>
        <v>0</v>
      </c>
      <c r="AJ38" s="813" t="n">
        <f aca="false">Y38*$F38</f>
        <v>6.72948</v>
      </c>
      <c r="AK38" s="813" t="n">
        <f aca="false">AC38*$F38</f>
        <v>0</v>
      </c>
      <c r="AL38" s="813" t="n">
        <f aca="false">AE38*$F38</f>
        <v>0</v>
      </c>
      <c r="AM38" s="813" t="e">
        <f aca="false">#REF!*$F38</f>
        <v>#REF!</v>
      </c>
      <c r="AN38" s="813" t="e">
        <f aca="false">#REF!*$F38</f>
        <v>#REF!</v>
      </c>
      <c r="AO38" s="813" t="e">
        <f aca="false">#REF!*$F38</f>
        <v>#REF!</v>
      </c>
      <c r="AP38" s="813" t="e">
        <f aca="false">#REF!*$F38</f>
        <v>#REF!</v>
      </c>
      <c r="AQ38" s="822" t="e">
        <f aca="false">#REF!-I38</f>
        <v>#REF!</v>
      </c>
      <c r="AR38" s="821"/>
      <c r="AS38" s="823" t="n">
        <f aca="false">SUM(AT38:BA38)</f>
        <v>0</v>
      </c>
      <c r="AT38" s="824" t="n">
        <f aca="false">X38-J38</f>
        <v>0</v>
      </c>
      <c r="AU38" s="824" t="n">
        <f aca="false">Y38-K38</f>
        <v>0</v>
      </c>
      <c r="AV38" s="824" t="n">
        <f aca="false">Z38-L38</f>
        <v>0</v>
      </c>
      <c r="AW38" s="824" t="n">
        <f aca="false">AA38-M38</f>
        <v>0</v>
      </c>
      <c r="AX38" s="824" t="n">
        <f aca="false">AB38-N38</f>
        <v>0</v>
      </c>
      <c r="AY38" s="824" t="n">
        <f aca="false">AC38-O38</f>
        <v>0</v>
      </c>
      <c r="AZ38" s="824" t="n">
        <f aca="false">AD38-P38</f>
        <v>0</v>
      </c>
      <c r="BA38" s="824" t="n">
        <f aca="false">AE38-Q38</f>
        <v>0</v>
      </c>
      <c r="BC38" s="40"/>
      <c r="BD38" s="825"/>
      <c r="BE38" s="826"/>
      <c r="BF38" s="826"/>
      <c r="BG38" s="826"/>
      <c r="BH38" s="826"/>
      <c r="BI38" s="65"/>
      <c r="BJ38" s="82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826"/>
      <c r="BW38" s="65"/>
      <c r="BX38" s="65"/>
    </row>
    <row r="39" s="48" customFormat="true" ht="16.5" hidden="false" customHeight="true" outlineLevel="0" collapsed="false">
      <c r="A39" s="240" t="n">
        <f aca="false">A38+1</f>
        <v>32</v>
      </c>
      <c r="B39" s="243" t="s">
        <v>587</v>
      </c>
      <c r="C39" s="243" t="str">
        <f aca="false">IF($B39="",0,VLOOKUP($B39,'TH 2023'!$C$11:$P$265,2,0))</f>
        <v>Cosmopolitan Console / Sofa Table</v>
      </c>
      <c r="D39" s="242" t="str">
        <f aca="false">IF($B39="",0,VLOOKUP($B39,'TH 2023'!$C$11:$W$265,5,0))</f>
        <v>Mahogany Brown</v>
      </c>
      <c r="E39" s="242" t="n">
        <f aca="false">IF($B39="",0,VLOOKUP($B39,'TH 2023'!$C$11:$W$265,4,0))</f>
        <v>0</v>
      </c>
      <c r="F39" s="827" t="n">
        <f aca="false">IF($B39="",0,VLOOKUP($B39,'TH 2023'!$C$11:$P$265,13,0))</f>
        <v>0.1370655</v>
      </c>
      <c r="G39" s="816" t="n">
        <f aca="false">IF($B39="",0,VLOOKUP($B39,'TH 2023'!$C$11:$P$265,14,0))</f>
        <v>0.02673</v>
      </c>
      <c r="H39" s="817" t="n">
        <f aca="false">IF($B39="",0,VLOOKUP($B39,'TH 2023'!$C$11:$U$265,19,0))</f>
        <v>62.7506</v>
      </c>
      <c r="I39" s="818" t="n">
        <f aca="false">SUM(J39:Q39)</f>
        <v>30</v>
      </c>
      <c r="J39" s="243"/>
      <c r="K39" s="243" t="n">
        <v>30</v>
      </c>
      <c r="L39" s="243"/>
      <c r="M39" s="243"/>
      <c r="N39" s="243"/>
      <c r="O39" s="243"/>
      <c r="P39" s="243"/>
      <c r="Q39" s="243"/>
      <c r="S39" s="48" t="n">
        <f aca="false">COUNTIF($B$8:$B$43,B39)</f>
        <v>1</v>
      </c>
      <c r="T39" s="48" t="n">
        <f aca="false">COUNTIF($C$8:$C$44,C39)</f>
        <v>1</v>
      </c>
      <c r="U39" s="48" t="n">
        <f aca="false">SUMIF('TH 2023'!$C$11:$C$265,$B39,'TH 2023'!$WY$11:$WY$265)</f>
        <v>0</v>
      </c>
      <c r="W39" s="819" t="n">
        <f aca="false">SUM(X39:AE39)</f>
        <v>30</v>
      </c>
      <c r="X39" s="820"/>
      <c r="Y39" s="820" t="n">
        <v>30</v>
      </c>
      <c r="Z39" s="820"/>
      <c r="AA39" s="820"/>
      <c r="AB39" s="820"/>
      <c r="AC39" s="820"/>
      <c r="AD39" s="820"/>
      <c r="AE39" s="820"/>
      <c r="AF39" s="821"/>
      <c r="AG39" s="821" t="n">
        <f aca="false">W39-I39</f>
        <v>0</v>
      </c>
      <c r="AH39" s="821"/>
      <c r="AI39" s="813" t="n">
        <f aca="false">X39*$F39</f>
        <v>0</v>
      </c>
      <c r="AJ39" s="813" t="n">
        <f aca="false">Y39*$F39</f>
        <v>4.111965</v>
      </c>
      <c r="AK39" s="813" t="n">
        <f aca="false">AC39*$F39</f>
        <v>0</v>
      </c>
      <c r="AL39" s="813" t="n">
        <f aca="false">AE39*$F39</f>
        <v>0</v>
      </c>
      <c r="AM39" s="813" t="e">
        <f aca="false">#REF!*$F39</f>
        <v>#REF!</v>
      </c>
      <c r="AN39" s="813" t="e">
        <f aca="false">#REF!*$F39</f>
        <v>#REF!</v>
      </c>
      <c r="AO39" s="813" t="e">
        <f aca="false">#REF!*$F39</f>
        <v>#REF!</v>
      </c>
      <c r="AP39" s="813" t="e">
        <f aca="false">#REF!*$F39</f>
        <v>#REF!</v>
      </c>
      <c r="AQ39" s="822" t="e">
        <f aca="false">#REF!-I39</f>
        <v>#REF!</v>
      </c>
      <c r="AR39" s="821"/>
      <c r="AS39" s="823" t="n">
        <f aca="false">SUM(AT39:BA39)</f>
        <v>0</v>
      </c>
      <c r="AT39" s="824" t="n">
        <f aca="false">X39-J39</f>
        <v>0</v>
      </c>
      <c r="AU39" s="824" t="n">
        <f aca="false">Y39-K39</f>
        <v>0</v>
      </c>
      <c r="AV39" s="824" t="n">
        <f aca="false">Z39-L39</f>
        <v>0</v>
      </c>
      <c r="AW39" s="824" t="n">
        <f aca="false">AA39-M39</f>
        <v>0</v>
      </c>
      <c r="AX39" s="824" t="n">
        <f aca="false">AB39-N39</f>
        <v>0</v>
      </c>
      <c r="AY39" s="824" t="n">
        <f aca="false">AC39-O39</f>
        <v>0</v>
      </c>
      <c r="AZ39" s="824" t="n">
        <f aca="false">AD39-P39</f>
        <v>0</v>
      </c>
      <c r="BA39" s="824" t="n">
        <f aca="false">AE39-Q39</f>
        <v>0</v>
      </c>
      <c r="BC39" s="40"/>
      <c r="BD39" s="825"/>
      <c r="BE39" s="826"/>
      <c r="BF39" s="826"/>
      <c r="BG39" s="826"/>
      <c r="BH39" s="826"/>
      <c r="BI39" s="65"/>
      <c r="BJ39" s="82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826"/>
      <c r="BW39" s="65"/>
      <c r="BX39" s="65"/>
    </row>
    <row r="40" s="48" customFormat="true" ht="16.5" hidden="false" customHeight="true" outlineLevel="0" collapsed="false">
      <c r="A40" s="240" t="n">
        <f aca="false">A39+1</f>
        <v>33</v>
      </c>
      <c r="B40" s="243" t="s">
        <v>18</v>
      </c>
      <c r="C40" s="243" t="str">
        <f aca="false">IF($B40="",0,VLOOKUP($B40,'TH 2023'!$C$11:$P$265,2,0))</f>
        <v>Cosmopolitan Medium Storage Cabinet</v>
      </c>
      <c r="D40" s="242" t="str">
        <f aca="false">IF($B40="",0,VLOOKUP($B40,'TH 2023'!$C$11:$W$265,5,0))</f>
        <v>Mahogany Brown</v>
      </c>
      <c r="E40" s="242" t="n">
        <f aca="false">IF($B40="",0,VLOOKUP($B40,'TH 2023'!$C$11:$W$265,4,0))</f>
        <v>0</v>
      </c>
      <c r="F40" s="827" t="n">
        <f aca="false">IF($B40="",0,VLOOKUP($B40,'TH 2023'!$C$11:$P$265,13,0))</f>
        <v>0.183866125</v>
      </c>
      <c r="G40" s="816" t="n">
        <f aca="false">IF($B40="",0,VLOOKUP($B40,'TH 2023'!$C$11:$P$265,14,0))</f>
        <v>0.05687</v>
      </c>
      <c r="H40" s="817" t="n">
        <f aca="false">IF($B40="",0,VLOOKUP($B40,'TH 2023'!$C$11:$U$265,19,0))</f>
        <v>132.8943</v>
      </c>
      <c r="I40" s="818" t="n">
        <f aca="false">SUM(J40:Q40)</f>
        <v>30</v>
      </c>
      <c r="J40" s="243" t="n">
        <v>30</v>
      </c>
      <c r="K40" s="243"/>
      <c r="L40" s="243"/>
      <c r="M40" s="243"/>
      <c r="N40" s="243"/>
      <c r="O40" s="243"/>
      <c r="P40" s="243"/>
      <c r="Q40" s="243"/>
      <c r="S40" s="48" t="n">
        <f aca="false">COUNTIF($B$8:$B$43,B40)</f>
        <v>1</v>
      </c>
      <c r="T40" s="48" t="n">
        <f aca="false">COUNTIF($C$8:$C$44,C40)</f>
        <v>1</v>
      </c>
      <c r="U40" s="48" t="n">
        <f aca="false">SUMIF('TH 2023'!$C$11:$C$265,$B40,'TH 2023'!$WY$11:$WY$265)</f>
        <v>0</v>
      </c>
      <c r="W40" s="819" t="n">
        <f aca="false">SUM(X40:AE40)</f>
        <v>30</v>
      </c>
      <c r="X40" s="820" t="n">
        <v>30</v>
      </c>
      <c r="Y40" s="820"/>
      <c r="Z40" s="820"/>
      <c r="AA40" s="820"/>
      <c r="AB40" s="820"/>
      <c r="AC40" s="820"/>
      <c r="AD40" s="820"/>
      <c r="AE40" s="820"/>
      <c r="AF40" s="821"/>
      <c r="AG40" s="821" t="n">
        <f aca="false">W40-I40</f>
        <v>0</v>
      </c>
      <c r="AH40" s="821"/>
      <c r="AI40" s="813" t="n">
        <f aca="false">X40*$F40</f>
        <v>5.51598375</v>
      </c>
      <c r="AJ40" s="813" t="n">
        <f aca="false">Y40*$F40</f>
        <v>0</v>
      </c>
      <c r="AK40" s="813" t="n">
        <f aca="false">AC40*$F40</f>
        <v>0</v>
      </c>
      <c r="AL40" s="813" t="n">
        <f aca="false">AE40*$F40</f>
        <v>0</v>
      </c>
      <c r="AM40" s="813" t="e">
        <f aca="false">#REF!*$F40</f>
        <v>#REF!</v>
      </c>
      <c r="AN40" s="813" t="e">
        <f aca="false">#REF!*$F40</f>
        <v>#REF!</v>
      </c>
      <c r="AO40" s="813" t="e">
        <f aca="false">#REF!*$F40</f>
        <v>#REF!</v>
      </c>
      <c r="AP40" s="813" t="e">
        <f aca="false">#REF!*$F40</f>
        <v>#REF!</v>
      </c>
      <c r="AQ40" s="822" t="e">
        <f aca="false">#REF!-I40</f>
        <v>#REF!</v>
      </c>
      <c r="AR40" s="821"/>
      <c r="AS40" s="823" t="n">
        <f aca="false">SUM(AT40:BA40)</f>
        <v>0</v>
      </c>
      <c r="AT40" s="824" t="n">
        <f aca="false">X40-J40</f>
        <v>0</v>
      </c>
      <c r="AU40" s="824" t="n">
        <f aca="false">Y40-K40</f>
        <v>0</v>
      </c>
      <c r="AV40" s="824" t="n">
        <f aca="false">Z40-L40</f>
        <v>0</v>
      </c>
      <c r="AW40" s="824" t="n">
        <f aca="false">AA40-M40</f>
        <v>0</v>
      </c>
      <c r="AX40" s="824" t="n">
        <f aca="false">AB40-N40</f>
        <v>0</v>
      </c>
      <c r="AY40" s="824" t="n">
        <f aca="false">AC40-O40</f>
        <v>0</v>
      </c>
      <c r="AZ40" s="824" t="n">
        <f aca="false">AD40-P40</f>
        <v>0</v>
      </c>
      <c r="BA40" s="824" t="n">
        <f aca="false">AE40-Q40</f>
        <v>0</v>
      </c>
      <c r="BC40" s="40"/>
      <c r="BD40" s="825"/>
      <c r="BE40" s="826"/>
      <c r="BF40" s="826"/>
      <c r="BG40" s="826"/>
      <c r="BH40" s="826"/>
      <c r="BI40" s="65"/>
      <c r="BJ40" s="82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826"/>
      <c r="BW40" s="65"/>
      <c r="BX40" s="65"/>
    </row>
    <row r="41" s="48" customFormat="true" ht="16.5" hidden="false" customHeight="true" outlineLevel="0" collapsed="false">
      <c r="A41" s="240" t="n">
        <f aca="false">A40+1</f>
        <v>34</v>
      </c>
      <c r="B41" s="243"/>
      <c r="C41" s="243" t="n">
        <f aca="false">IF($B41="",0,VLOOKUP($B41,'TH 2023'!$C$11:$P$265,2,0))</f>
        <v>0</v>
      </c>
      <c r="D41" s="242" t="n">
        <f aca="false">IF($B41="",0,VLOOKUP($B41,'TH 2023'!$C$11:$W$265,5,0))</f>
        <v>0</v>
      </c>
      <c r="E41" s="242" t="n">
        <f aca="false">IF($B41="",0,VLOOKUP($B41,'TH 2023'!$C$11:$W$265,4,0))</f>
        <v>0</v>
      </c>
      <c r="F41" s="827" t="n">
        <f aca="false">IF($B41="",0,VLOOKUP($B41,'TH 2023'!$C$11:$P$265,13,0))</f>
        <v>0</v>
      </c>
      <c r="G41" s="816" t="n">
        <f aca="false">IF($B41="",0,VLOOKUP($B41,'TH 2023'!$C$11:$P$265,14,0))</f>
        <v>0</v>
      </c>
      <c r="H41" s="817" t="n">
        <f aca="false">IF($B41="",0,VLOOKUP($B41,'TH 2023'!$C$11:$U$265,19,0))</f>
        <v>0</v>
      </c>
      <c r="I41" s="818" t="n">
        <f aca="false">SUM(J41:Q41)</f>
        <v>0</v>
      </c>
      <c r="J41" s="243"/>
      <c r="K41" s="243"/>
      <c r="L41" s="243"/>
      <c r="M41" s="243"/>
      <c r="N41" s="243"/>
      <c r="O41" s="243"/>
      <c r="P41" s="243"/>
      <c r="Q41" s="243"/>
      <c r="S41" s="48" t="n">
        <f aca="false">COUNTIF($B$8:$B$43,B41)</f>
        <v>0</v>
      </c>
      <c r="T41" s="48" t="n">
        <f aca="false">COUNTIF($C$8:$C$44,C41)</f>
        <v>3</v>
      </c>
      <c r="U41" s="48" t="n">
        <f aca="false">SUMIF('TH 2023'!$C$11:$C$265,$B41,'TH 2023'!$WY$11:$WY$265)</f>
        <v>0</v>
      </c>
      <c r="W41" s="819" t="n">
        <f aca="false">SUM(X41:AE41)</f>
        <v>0</v>
      </c>
      <c r="X41" s="820"/>
      <c r="Y41" s="820"/>
      <c r="Z41" s="820"/>
      <c r="AA41" s="820"/>
      <c r="AB41" s="820"/>
      <c r="AC41" s="820"/>
      <c r="AD41" s="820"/>
      <c r="AE41" s="820"/>
      <c r="AF41" s="821"/>
      <c r="AG41" s="821" t="n">
        <f aca="false">W41-I41</f>
        <v>0</v>
      </c>
      <c r="AH41" s="821"/>
      <c r="AI41" s="813" t="n">
        <f aca="false">X41*$F41</f>
        <v>0</v>
      </c>
      <c r="AJ41" s="813" t="n">
        <f aca="false">Y41*$F41</f>
        <v>0</v>
      </c>
      <c r="AK41" s="813" t="n">
        <f aca="false">AC41*$F41</f>
        <v>0</v>
      </c>
      <c r="AL41" s="813" t="n">
        <f aca="false">AE41*$F41</f>
        <v>0</v>
      </c>
      <c r="AM41" s="813" t="e">
        <f aca="false">#REF!*$F41</f>
        <v>#REF!</v>
      </c>
      <c r="AN41" s="813" t="e">
        <f aca="false">#REF!*$F41</f>
        <v>#REF!</v>
      </c>
      <c r="AO41" s="813" t="e">
        <f aca="false">#REF!*$F41</f>
        <v>#REF!</v>
      </c>
      <c r="AP41" s="813" t="e">
        <f aca="false">#REF!*$F41</f>
        <v>#REF!</v>
      </c>
      <c r="AQ41" s="822" t="e">
        <f aca="false">#REF!-I41</f>
        <v>#REF!</v>
      </c>
      <c r="AR41" s="821"/>
      <c r="AS41" s="823" t="n">
        <f aca="false">SUM(AT41:BA41)</f>
        <v>0</v>
      </c>
      <c r="AT41" s="824" t="n">
        <f aca="false">X41-J41</f>
        <v>0</v>
      </c>
      <c r="AU41" s="824" t="n">
        <f aca="false">Y41-K41</f>
        <v>0</v>
      </c>
      <c r="AV41" s="824" t="n">
        <f aca="false">Z41-L41</f>
        <v>0</v>
      </c>
      <c r="AW41" s="824" t="n">
        <f aca="false">AA41-M41</f>
        <v>0</v>
      </c>
      <c r="AX41" s="824" t="n">
        <f aca="false">AB41-N41</f>
        <v>0</v>
      </c>
      <c r="AY41" s="824" t="n">
        <f aca="false">AC41-O41</f>
        <v>0</v>
      </c>
      <c r="AZ41" s="824" t="n">
        <f aca="false">AD41-P41</f>
        <v>0</v>
      </c>
      <c r="BA41" s="824" t="n">
        <f aca="false">AE41-Q41</f>
        <v>0</v>
      </c>
      <c r="BC41" s="40"/>
      <c r="BD41" s="825"/>
      <c r="BE41" s="826"/>
      <c r="BF41" s="826"/>
      <c r="BG41" s="826"/>
      <c r="BH41" s="826"/>
      <c r="BI41" s="65"/>
      <c r="BJ41" s="82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826"/>
      <c r="BW41" s="65"/>
      <c r="BX41" s="65"/>
    </row>
    <row r="42" s="48" customFormat="true" ht="16.5" hidden="false" customHeight="true" outlineLevel="0" collapsed="false">
      <c r="A42" s="240" t="n">
        <f aca="false">A41+1</f>
        <v>35</v>
      </c>
      <c r="B42" s="243"/>
      <c r="C42" s="243" t="n">
        <f aca="false">IF($B42="",0,VLOOKUP($B42,'TH 2023'!$C$11:$P$265,2,0))</f>
        <v>0</v>
      </c>
      <c r="D42" s="242" t="n">
        <f aca="false">IF($B42="",0,VLOOKUP($B42,'TH 2023'!$C$11:$W$265,5,0))</f>
        <v>0</v>
      </c>
      <c r="E42" s="242" t="n">
        <f aca="false">IF($B42="",0,VLOOKUP($B42,'TH 2023'!$C$11:$W$265,4,0))</f>
        <v>0</v>
      </c>
      <c r="F42" s="827" t="n">
        <f aca="false">IF($B42="",0,VLOOKUP($B42,'TH 2023'!$C$11:$P$265,13,0))</f>
        <v>0</v>
      </c>
      <c r="G42" s="816" t="n">
        <f aca="false">IF($B42="",0,VLOOKUP($B42,'TH 2023'!$C$11:$P$265,14,0))</f>
        <v>0</v>
      </c>
      <c r="H42" s="817" t="n">
        <f aca="false">IF($B42="",0,VLOOKUP($B42,'TH 2023'!$C$11:$U$265,19,0))</f>
        <v>0</v>
      </c>
      <c r="I42" s="818" t="n">
        <f aca="false">SUM(J42:Q42)</f>
        <v>0</v>
      </c>
      <c r="J42" s="243"/>
      <c r="K42" s="243"/>
      <c r="L42" s="243"/>
      <c r="M42" s="243"/>
      <c r="N42" s="243"/>
      <c r="O42" s="243"/>
      <c r="P42" s="243"/>
      <c r="Q42" s="243"/>
      <c r="S42" s="48" t="n">
        <f aca="false">COUNTIF($B$8:$B$43,B42)</f>
        <v>0</v>
      </c>
      <c r="T42" s="48" t="n">
        <f aca="false">COUNTIF($C$8:$C$44,C42)</f>
        <v>3</v>
      </c>
      <c r="U42" s="48" t="n">
        <f aca="false">SUMIF('TH 2023'!$C$11:$C$265,$B42,'TH 2023'!$WY$11:$WY$265)</f>
        <v>0</v>
      </c>
      <c r="W42" s="819" t="n">
        <f aca="false">SUM(X42:AE42)</f>
        <v>0</v>
      </c>
      <c r="X42" s="820"/>
      <c r="Y42" s="820"/>
      <c r="Z42" s="820"/>
      <c r="AA42" s="820"/>
      <c r="AB42" s="820"/>
      <c r="AC42" s="820"/>
      <c r="AD42" s="820"/>
      <c r="AE42" s="820"/>
      <c r="AF42" s="821"/>
      <c r="AG42" s="821" t="n">
        <f aca="false">W42-I42</f>
        <v>0</v>
      </c>
      <c r="AH42" s="821"/>
      <c r="AI42" s="813" t="n">
        <f aca="false">X42*$F42</f>
        <v>0</v>
      </c>
      <c r="AJ42" s="813" t="n">
        <f aca="false">Y42*$F42</f>
        <v>0</v>
      </c>
      <c r="AK42" s="813" t="n">
        <f aca="false">AC42*$F42</f>
        <v>0</v>
      </c>
      <c r="AL42" s="813" t="n">
        <f aca="false">AE42*$F42</f>
        <v>0</v>
      </c>
      <c r="AM42" s="813" t="e">
        <f aca="false">#REF!*$F42</f>
        <v>#REF!</v>
      </c>
      <c r="AN42" s="813" t="e">
        <f aca="false">#REF!*$F42</f>
        <v>#REF!</v>
      </c>
      <c r="AO42" s="813" t="e">
        <f aca="false">#REF!*$F42</f>
        <v>#REF!</v>
      </c>
      <c r="AP42" s="813" t="e">
        <f aca="false">#REF!*$F42</f>
        <v>#REF!</v>
      </c>
      <c r="AQ42" s="822" t="e">
        <f aca="false">#REF!-I42</f>
        <v>#REF!</v>
      </c>
      <c r="AR42" s="821"/>
      <c r="AS42" s="823" t="n">
        <f aca="false">SUM(AT42:BA42)</f>
        <v>0</v>
      </c>
      <c r="AT42" s="824" t="n">
        <f aca="false">X42-J42</f>
        <v>0</v>
      </c>
      <c r="AU42" s="824" t="n">
        <f aca="false">Y42-K42</f>
        <v>0</v>
      </c>
      <c r="AV42" s="824" t="n">
        <f aca="false">Z42-L42</f>
        <v>0</v>
      </c>
      <c r="AW42" s="824" t="n">
        <f aca="false">AA42-M42</f>
        <v>0</v>
      </c>
      <c r="AX42" s="824" t="n">
        <f aca="false">AB42-N42</f>
        <v>0</v>
      </c>
      <c r="AY42" s="824" t="n">
        <f aca="false">AC42-O42</f>
        <v>0</v>
      </c>
      <c r="AZ42" s="824" t="n">
        <f aca="false">AD42-P42</f>
        <v>0</v>
      </c>
      <c r="BA42" s="824" t="n">
        <f aca="false">AE42-Q42</f>
        <v>0</v>
      </c>
      <c r="BC42" s="40"/>
      <c r="BD42" s="825"/>
      <c r="BE42" s="826"/>
      <c r="BF42" s="826"/>
      <c r="BG42" s="826"/>
      <c r="BH42" s="826"/>
      <c r="BI42" s="65"/>
      <c r="BJ42" s="82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826"/>
      <c r="BW42" s="65"/>
      <c r="BX42" s="65"/>
    </row>
    <row r="43" s="48" customFormat="true" ht="16.5" hidden="false" customHeight="true" outlineLevel="0" collapsed="false">
      <c r="A43" s="240" t="n">
        <f aca="false">A42+1</f>
        <v>36</v>
      </c>
      <c r="B43" s="243"/>
      <c r="C43" s="243" t="n">
        <f aca="false">IF($B43="",0,VLOOKUP($B43,'TH 2023'!$C$11:$P$265,2,0))</f>
        <v>0</v>
      </c>
      <c r="D43" s="242" t="n">
        <f aca="false">IF($B43="",0,VLOOKUP($B43,'TH 2023'!$C$11:$W$265,5,0))</f>
        <v>0</v>
      </c>
      <c r="E43" s="242" t="n">
        <f aca="false">IF($B43="",0,VLOOKUP($B43,'TH 2023'!$C$11:$W$265,4,0))</f>
        <v>0</v>
      </c>
      <c r="F43" s="827" t="n">
        <f aca="false">IF($B43="",0,VLOOKUP($B43,'TH 2023'!$C$11:$P$265,13,0))</f>
        <v>0</v>
      </c>
      <c r="G43" s="816" t="n">
        <f aca="false">IF($B43="",0,VLOOKUP($B43,'TH 2023'!$C$11:$P$265,14,0))</f>
        <v>0</v>
      </c>
      <c r="H43" s="817" t="n">
        <f aca="false">IF($B43="",0,VLOOKUP($B43,'TH 2023'!$C$11:$U$265,19,0))</f>
        <v>0</v>
      </c>
      <c r="I43" s="818" t="n">
        <f aca="false">SUM(J43:Q43)</f>
        <v>0</v>
      </c>
      <c r="J43" s="243"/>
      <c r="K43" s="243"/>
      <c r="L43" s="243"/>
      <c r="M43" s="243"/>
      <c r="N43" s="243"/>
      <c r="O43" s="243"/>
      <c r="P43" s="243"/>
      <c r="Q43" s="243"/>
      <c r="S43" s="48" t="n">
        <f aca="false">COUNTIF($B$8:$B$43,B43)</f>
        <v>0</v>
      </c>
      <c r="T43" s="48" t="n">
        <f aca="false">COUNTIF($C$8:$C$44,C43)</f>
        <v>3</v>
      </c>
      <c r="U43" s="48" t="n">
        <f aca="false">SUMIF('TH 2023'!$C$11:$C$265,$B43,'TH 2023'!$WY$11:$WY$265)</f>
        <v>0</v>
      </c>
      <c r="W43" s="819" t="n">
        <f aca="false">SUM(X43:AE43)</f>
        <v>0</v>
      </c>
      <c r="X43" s="820"/>
      <c r="Y43" s="820"/>
      <c r="Z43" s="820"/>
      <c r="AA43" s="820"/>
      <c r="AB43" s="820"/>
      <c r="AC43" s="820"/>
      <c r="AD43" s="820"/>
      <c r="AE43" s="820"/>
      <c r="AF43" s="821"/>
      <c r="AG43" s="821" t="n">
        <f aca="false">W43-I43</f>
        <v>0</v>
      </c>
      <c r="AH43" s="821"/>
      <c r="AI43" s="813" t="n">
        <f aca="false">X43*$F43</f>
        <v>0</v>
      </c>
      <c r="AJ43" s="813" t="n">
        <f aca="false">Y43*$F43</f>
        <v>0</v>
      </c>
      <c r="AK43" s="813" t="n">
        <f aca="false">AC43*$F43</f>
        <v>0</v>
      </c>
      <c r="AL43" s="813" t="n">
        <f aca="false">AE43*$F43</f>
        <v>0</v>
      </c>
      <c r="AM43" s="813" t="e">
        <f aca="false">#REF!*$F43</f>
        <v>#REF!</v>
      </c>
      <c r="AN43" s="813" t="e">
        <f aca="false">#REF!*$F43</f>
        <v>#REF!</v>
      </c>
      <c r="AO43" s="813" t="e">
        <f aca="false">#REF!*$F43</f>
        <v>#REF!</v>
      </c>
      <c r="AP43" s="813" t="e">
        <f aca="false">#REF!*$F43</f>
        <v>#REF!</v>
      </c>
      <c r="AQ43" s="822" t="e">
        <f aca="false">#REF!-I43</f>
        <v>#REF!</v>
      </c>
      <c r="AR43" s="821"/>
      <c r="AS43" s="823" t="n">
        <f aca="false">SUM(AT43:BA43)</f>
        <v>0</v>
      </c>
      <c r="AT43" s="824" t="n">
        <f aca="false">X43-J43</f>
        <v>0</v>
      </c>
      <c r="AU43" s="824" t="n">
        <f aca="false">Y43-K43</f>
        <v>0</v>
      </c>
      <c r="AV43" s="824" t="n">
        <f aca="false">Z43-L43</f>
        <v>0</v>
      </c>
      <c r="AW43" s="824" t="n">
        <f aca="false">AA43-M43</f>
        <v>0</v>
      </c>
      <c r="AX43" s="824" t="n">
        <f aca="false">AB43-N43</f>
        <v>0</v>
      </c>
      <c r="AY43" s="824" t="n">
        <f aca="false">AC43-O43</f>
        <v>0</v>
      </c>
      <c r="AZ43" s="824" t="n">
        <f aca="false">AD43-P43</f>
        <v>0</v>
      </c>
      <c r="BA43" s="824" t="n">
        <f aca="false">AE43-Q43</f>
        <v>0</v>
      </c>
      <c r="BC43" s="40"/>
      <c r="BD43" s="825"/>
      <c r="BE43" s="826"/>
      <c r="BF43" s="826"/>
      <c r="BG43" s="826"/>
      <c r="BH43" s="826"/>
      <c r="BI43" s="65"/>
      <c r="BJ43" s="82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826"/>
      <c r="BW43" s="65"/>
      <c r="BX43" s="65"/>
    </row>
    <row r="44" s="388" customFormat="true" ht="15.75" hidden="false" customHeight="true" outlineLevel="0" collapsed="false">
      <c r="A44" s="729" t="s">
        <v>3936</v>
      </c>
      <c r="B44" s="730"/>
      <c r="C44" s="829"/>
      <c r="D44" s="830"/>
      <c r="E44" s="830"/>
      <c r="F44" s="775"/>
      <c r="G44" s="776"/>
      <c r="H44" s="831"/>
      <c r="I44" s="830" t="n">
        <f aca="false">SUM(I8:I43)</f>
        <v>980</v>
      </c>
      <c r="J44" s="829" t="n">
        <f aca="false">SUM(J8:J43)</f>
        <v>345</v>
      </c>
      <c r="K44" s="829" t="n">
        <f aca="false">SUM(K8:K43)</f>
        <v>305</v>
      </c>
      <c r="L44" s="829" t="n">
        <f aca="false">SUM(L8:L43)</f>
        <v>330</v>
      </c>
      <c r="M44" s="829" t="n">
        <f aca="false">SUM(M8:M43)</f>
        <v>0</v>
      </c>
      <c r="N44" s="829" t="n">
        <f aca="false">SUM(N8:N43)</f>
        <v>0</v>
      </c>
      <c r="O44" s="829" t="n">
        <f aca="false">SUM(O8:O43)</f>
        <v>0</v>
      </c>
      <c r="P44" s="829" t="n">
        <f aca="false">SUM(P8:P43)</f>
        <v>0</v>
      </c>
      <c r="Q44" s="829" t="n">
        <f aca="false">SUM(Q8:Q43)</f>
        <v>0</v>
      </c>
      <c r="S44" s="829" t="n">
        <f aca="false">SUM(S8:S43)</f>
        <v>33</v>
      </c>
      <c r="U44" s="388" t="n">
        <f aca="false">SUM(U8:U43)</f>
        <v>0</v>
      </c>
      <c r="W44" s="819" t="n">
        <f aca="false">SUM(W8:W43)</f>
        <v>980</v>
      </c>
      <c r="X44" s="829" t="n">
        <f aca="false">SUM(X8:X43)</f>
        <v>350</v>
      </c>
      <c r="Y44" s="829" t="n">
        <f aca="false">SUM(Y8:Y43)</f>
        <v>300</v>
      </c>
      <c r="Z44" s="829" t="n">
        <f aca="false">SUM(Z8:Z43)</f>
        <v>330</v>
      </c>
      <c r="AA44" s="829" t="n">
        <f aca="false">SUM(AA8:AA43)</f>
        <v>0</v>
      </c>
      <c r="AB44" s="829" t="n">
        <f aca="false">SUM(AB8:AB43)</f>
        <v>0</v>
      </c>
      <c r="AC44" s="829" t="n">
        <f aca="false">SUM(AC8:AC43)</f>
        <v>0</v>
      </c>
      <c r="AD44" s="829" t="n">
        <f aca="false">SUM(AD8:AD43)</f>
        <v>0</v>
      </c>
      <c r="AE44" s="829" t="n">
        <f aca="false">SUM(AE8:AE43)</f>
        <v>0</v>
      </c>
      <c r="AF44" s="832"/>
      <c r="AG44" s="832" t="n">
        <f aca="false">SUM(AG8:AG43)</f>
        <v>0</v>
      </c>
      <c r="AH44" s="832"/>
      <c r="AI44" s="833" t="n">
        <f aca="false">SUM(AI8:AI43)</f>
        <v>68.26467225</v>
      </c>
      <c r="AJ44" s="833" t="n">
        <f aca="false">SUM(AJ8:AJ43)</f>
        <v>52.215228</v>
      </c>
      <c r="AK44" s="833" t="n">
        <f aca="false">SUM(AK8:AK43)</f>
        <v>0</v>
      </c>
      <c r="AL44" s="833" t="n">
        <f aca="false">SUM(AL8:AL43)</f>
        <v>0</v>
      </c>
      <c r="AM44" s="833" t="e">
        <f aca="false">SUM(AM8:AM43)</f>
        <v>#REF!</v>
      </c>
      <c r="AN44" s="833" t="e">
        <f aca="false">SUM(AN8:AN43)</f>
        <v>#REF!</v>
      </c>
      <c r="AO44" s="833" t="e">
        <f aca="false">SUM(AO8:AO43)</f>
        <v>#REF!</v>
      </c>
      <c r="AP44" s="833" t="e">
        <f aca="false">SUM(AP8:AP43)</f>
        <v>#REF!</v>
      </c>
      <c r="AQ44" s="52" t="e">
        <f aca="false">SUM(AQ8:AQ43)</f>
        <v>#REF!</v>
      </c>
      <c r="AR44" s="832"/>
      <c r="AS44" s="832" t="n">
        <f aca="false">SUM(AS8:AS43)</f>
        <v>0</v>
      </c>
      <c r="AT44" s="832" t="n">
        <f aca="false">SUM(AT8:AT43)</f>
        <v>5</v>
      </c>
      <c r="AU44" s="832" t="n">
        <f aca="false">SUM(AU8:AU43)</f>
        <v>-5</v>
      </c>
      <c r="AV44" s="832" t="n">
        <f aca="false">SUM(AV8:AV43)</f>
        <v>0</v>
      </c>
      <c r="AW44" s="832" t="n">
        <f aca="false">SUM(AW8:AW43)</f>
        <v>0</v>
      </c>
      <c r="AX44" s="832" t="n">
        <f aca="false">SUM(AX8:AX43)</f>
        <v>0</v>
      </c>
      <c r="AY44" s="832" t="n">
        <f aca="false">SUM(AY8:AY43)</f>
        <v>0</v>
      </c>
      <c r="AZ44" s="832" t="n">
        <f aca="false">SUM(AZ8:AZ43)</f>
        <v>0</v>
      </c>
      <c r="BA44" s="832" t="n">
        <f aca="false">SUM(BA8:BA43)</f>
        <v>0</v>
      </c>
      <c r="BC44" s="293"/>
      <c r="BD44" s="65"/>
      <c r="BE44" s="826"/>
      <c r="BF44" s="826"/>
      <c r="BG44" s="826"/>
      <c r="BH44" s="826"/>
      <c r="BI44" s="65"/>
      <c r="BJ44" s="82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</row>
    <row r="45" s="293" customFormat="true" ht="15" hidden="false" customHeight="true" outlineLevel="0" collapsed="false">
      <c r="A45" s="735" t="s">
        <v>3937</v>
      </c>
      <c r="B45" s="736"/>
      <c r="C45" s="742"/>
      <c r="D45" s="740"/>
      <c r="E45" s="740"/>
      <c r="F45" s="834"/>
      <c r="G45" s="835"/>
      <c r="H45" s="836"/>
      <c r="I45" s="740" t="n">
        <f aca="false">SUM(J45:Q45)</f>
        <v>53.2660943</v>
      </c>
      <c r="J45" s="742" t="n">
        <f aca="false">SUMPRODUCT($G$7:$G$43,J7:J43)</f>
        <v>18.78896687</v>
      </c>
      <c r="K45" s="742" t="n">
        <f aca="false">SUMPRODUCT($G$7:$G$43,K7:K43)</f>
        <v>17.60346792</v>
      </c>
      <c r="L45" s="742" t="n">
        <f aca="false">SUMPRODUCT($G$7:$G$43,L7:L43)</f>
        <v>16.87365951</v>
      </c>
      <c r="M45" s="742" t="n">
        <f aca="false">SUMPRODUCT($G$7:$G$43,M7:M43)</f>
        <v>0</v>
      </c>
      <c r="N45" s="742" t="n">
        <f aca="false">SUMPRODUCT($G$7:$G$43,N7:N43)</f>
        <v>0</v>
      </c>
      <c r="O45" s="742" t="n">
        <f aca="false">SUMPRODUCT($G$7:$G$43,O7:O43)</f>
        <v>0</v>
      </c>
      <c r="P45" s="742" t="n">
        <f aca="false">SUMPRODUCT($G$7:$G$43,P7:P43)</f>
        <v>0</v>
      </c>
      <c r="Q45" s="742" t="n">
        <f aca="false">SUMPRODUCT($G$7:$G$43,Q7:Q43)</f>
        <v>0</v>
      </c>
      <c r="W45" s="833" t="n">
        <f aca="false">SUM(X45:AE45)</f>
        <v>53.2660943</v>
      </c>
      <c r="X45" s="742" t="n">
        <f aca="false">SUMPRODUCT($G$7:$G$43,X7:X43)</f>
        <v>19.06909793</v>
      </c>
      <c r="Y45" s="742" t="n">
        <f aca="false">SUMPRODUCT($G$7:$G$43,Y7:Y43)</f>
        <v>17.32333686</v>
      </c>
      <c r="Z45" s="742" t="n">
        <f aca="false">SUMPRODUCT($G$7:$G$43,Z7:Z43)</f>
        <v>16.87365951</v>
      </c>
      <c r="AA45" s="742" t="n">
        <f aca="false">SUMPRODUCT($G$7:$G$43,AA7:AA43)</f>
        <v>0</v>
      </c>
      <c r="AB45" s="742" t="n">
        <f aca="false">SUMPRODUCT($G$7:$G$43,AB7:AB43)</f>
        <v>0</v>
      </c>
      <c r="AC45" s="742" t="n">
        <f aca="false">SUMPRODUCT($G$7:$G$43,AC7:AC43)</f>
        <v>0</v>
      </c>
      <c r="AD45" s="742" t="n">
        <f aca="false">SUMPRODUCT($G$7:$G$43,AD7:AD43)</f>
        <v>0</v>
      </c>
      <c r="AE45" s="742" t="n">
        <f aca="false">SUMPRODUCT($G$7:$G$43,AE7:AE43)</f>
        <v>0</v>
      </c>
      <c r="AF45" s="833"/>
      <c r="AG45" s="833"/>
      <c r="AH45" s="833"/>
      <c r="AI45" s="833"/>
      <c r="AJ45" s="833"/>
      <c r="AK45" s="833"/>
      <c r="AL45" s="833"/>
      <c r="AM45" s="833"/>
      <c r="AN45" s="833"/>
      <c r="AO45" s="833"/>
      <c r="AP45" s="833"/>
      <c r="AQ45" s="837"/>
      <c r="AR45" s="833"/>
      <c r="AS45" s="833" t="n">
        <f aca="false">BC44</f>
        <v>0</v>
      </c>
      <c r="AT45" s="765"/>
      <c r="AU45" s="765"/>
      <c r="AV45" s="765"/>
      <c r="AW45" s="765"/>
      <c r="AX45" s="765"/>
      <c r="AY45" s="765"/>
      <c r="AZ45" s="765"/>
      <c r="BA45" s="7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</row>
    <row r="46" s="293" customFormat="true" ht="15" hidden="false" customHeight="true" outlineLevel="0" collapsed="false">
      <c r="A46" s="735" t="s">
        <v>3938</v>
      </c>
      <c r="B46" s="736"/>
      <c r="C46" s="742"/>
      <c r="D46" s="740"/>
      <c r="E46" s="740"/>
      <c r="F46" s="834"/>
      <c r="G46" s="835"/>
      <c r="H46" s="836"/>
      <c r="I46" s="740" t="n">
        <f aca="false">SUM(J46:Q46)</f>
        <v>146.05691325</v>
      </c>
      <c r="J46" s="742" t="n">
        <f aca="false">SUMPRODUCT($F$7:$F$43,J7:J43)</f>
        <v>67.28523225</v>
      </c>
      <c r="K46" s="742" t="n">
        <f aca="false">SUMPRODUCT($F$7:$F$43,K7:K43)</f>
        <v>53.194668</v>
      </c>
      <c r="L46" s="742" t="n">
        <f aca="false">SUMPRODUCT($F$7:$F$43,L7:L43)</f>
        <v>25.577013</v>
      </c>
      <c r="M46" s="742" t="n">
        <f aca="false">SUMPRODUCT($F$7:$F$43,M7:M43)</f>
        <v>0</v>
      </c>
      <c r="N46" s="742" t="n">
        <f aca="false">SUMPRODUCT($F$7:$F$43,N7:N43)</f>
        <v>0</v>
      </c>
      <c r="O46" s="742" t="n">
        <f aca="false">SUMPRODUCT($F$7:$F$43,O7:O43)</f>
        <v>0</v>
      </c>
      <c r="P46" s="742" t="n">
        <f aca="false">SUMPRODUCT($F$7:$F$43,P7:P43)</f>
        <v>0</v>
      </c>
      <c r="Q46" s="742" t="n">
        <f aca="false">SUMPRODUCT($F$7:$F$43,Q7:Q43)</f>
        <v>0</v>
      </c>
      <c r="W46" s="833" t="n">
        <f aca="false">SUM(X46:AE46)</f>
        <v>146.05691325</v>
      </c>
      <c r="X46" s="742" t="n">
        <f aca="false">SUMPRODUCT($F$7:$F$43,X7:X43)</f>
        <v>68.26467225</v>
      </c>
      <c r="Y46" s="742" t="n">
        <f aca="false">SUMPRODUCT($F$7:$F$43,Y7:Y43)</f>
        <v>52.215228</v>
      </c>
      <c r="Z46" s="742" t="n">
        <f aca="false">SUMPRODUCT($F$7:$F$43,Z7:Z43)</f>
        <v>25.577013</v>
      </c>
      <c r="AA46" s="742" t="n">
        <f aca="false">SUMPRODUCT($F$7:$F$43,AA7:AA43)</f>
        <v>0</v>
      </c>
      <c r="AB46" s="742" t="n">
        <f aca="false">SUMPRODUCT($F$7:$F$43,AB7:AB43)</f>
        <v>0</v>
      </c>
      <c r="AC46" s="742" t="n">
        <f aca="false">SUMPRODUCT($F$7:$F$43,AC7:AC43)</f>
        <v>0</v>
      </c>
      <c r="AD46" s="742" t="n">
        <f aca="false">SUMPRODUCT($F$7:$F$43,AD7:AD43)</f>
        <v>0</v>
      </c>
      <c r="AE46" s="742" t="n">
        <f aca="false">SUMPRODUCT($F$7:$F$43,AE7:AE43)</f>
        <v>0</v>
      </c>
      <c r="AF46" s="833"/>
      <c r="AG46" s="833"/>
      <c r="AH46" s="833"/>
      <c r="AI46" s="833"/>
      <c r="AJ46" s="833"/>
      <c r="AK46" s="833"/>
      <c r="AL46" s="833"/>
      <c r="AM46" s="833"/>
      <c r="AN46" s="833"/>
      <c r="AO46" s="833"/>
      <c r="AP46" s="833"/>
      <c r="AQ46" s="837"/>
      <c r="AR46" s="833"/>
      <c r="AS46" s="833" t="n">
        <f aca="false">AS45/67</f>
        <v>0</v>
      </c>
      <c r="AT46" s="765"/>
      <c r="AU46" s="765"/>
      <c r="AV46" s="765"/>
      <c r="AW46" s="765"/>
      <c r="AX46" s="765"/>
      <c r="AY46" s="765"/>
      <c r="AZ46" s="765"/>
      <c r="BA46" s="7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</row>
    <row r="47" customFormat="false" ht="14.65" hidden="false" customHeight="false" outlineLevel="0" collapsed="false">
      <c r="A47" s="838" t="s">
        <v>3939</v>
      </c>
      <c r="B47" s="839"/>
      <c r="C47" s="839"/>
      <c r="D47" s="485"/>
      <c r="E47" s="485"/>
      <c r="F47" s="840"/>
      <c r="G47" s="840"/>
      <c r="H47" s="840"/>
      <c r="I47" s="204" t="n">
        <f aca="false">SUM(J47:Q47)</f>
        <v>142777.943</v>
      </c>
      <c r="J47" s="749" t="n">
        <f aca="false">SUMPRODUCT($H$7:$H$43,J7:J43)</f>
        <v>47850.297</v>
      </c>
      <c r="K47" s="749" t="n">
        <f aca="false">SUMPRODUCT($H$7:$H$43,K7:K43)</f>
        <v>49382.036</v>
      </c>
      <c r="L47" s="749" t="n">
        <f aca="false">SUMPRODUCT($H$7:$H$43,L7:L43)</f>
        <v>45545.61</v>
      </c>
      <c r="M47" s="749" t="n">
        <f aca="false">SUMPRODUCT($H$7:$H$43,M7:M43)</f>
        <v>0</v>
      </c>
      <c r="N47" s="749" t="n">
        <f aca="false">SUMPRODUCT($H$7:$H$43,N7:N43)</f>
        <v>0</v>
      </c>
      <c r="O47" s="749" t="n">
        <f aca="false">SUMPRODUCT($H$7:$H$43,O7:O43)</f>
        <v>0</v>
      </c>
      <c r="P47" s="749" t="n">
        <f aca="false">SUMPRODUCT($H$7:$H$43,P7:P43)</f>
        <v>0</v>
      </c>
      <c r="Q47" s="749" t="n">
        <f aca="false">SUMPRODUCT($H$7:$H$43,Q7:Q43)</f>
        <v>0</v>
      </c>
      <c r="W47" s="841" t="n">
        <f aca="false">SUM(X47:AE47)</f>
        <v>142777.943</v>
      </c>
      <c r="X47" s="749" t="n">
        <f aca="false">SUMPRODUCT($H$7:$H$43,X7:X43)</f>
        <v>48536.246</v>
      </c>
      <c r="Y47" s="749" t="n">
        <f aca="false">SUMPRODUCT($H$7:$H$43,Y7:Y43)</f>
        <v>48696.087</v>
      </c>
      <c r="Z47" s="749" t="n">
        <f aca="false">SUMPRODUCT($H$7:$H$43,Z7:Z43)</f>
        <v>45545.61</v>
      </c>
      <c r="AA47" s="749" t="n">
        <f aca="false">SUMPRODUCT($H$7:$H$43,AA7:AA43)</f>
        <v>0</v>
      </c>
      <c r="AB47" s="749" t="n">
        <f aca="false">SUMPRODUCT($H$7:$H$43,AB7:AB43)</f>
        <v>0</v>
      </c>
      <c r="AC47" s="749" t="n">
        <f aca="false">SUMPRODUCT($H$7:$H$43,AC7:AC43)</f>
        <v>0</v>
      </c>
      <c r="AD47" s="749" t="n">
        <f aca="false">SUMPRODUCT($H$7:$H$43,AD7:AD43)</f>
        <v>0</v>
      </c>
      <c r="AE47" s="749" t="n">
        <f aca="false">SUMPRODUCT($H$7:$H$43,AE7:AE43)</f>
        <v>0</v>
      </c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</row>
    <row r="48" customFormat="false" ht="14.25" hidden="false" customHeight="false" outlineLevel="0" collapsed="false">
      <c r="D48" s="39"/>
      <c r="E48" s="39"/>
      <c r="F48" s="39"/>
      <c r="G48" s="39"/>
      <c r="H48" s="39"/>
      <c r="I48" s="842"/>
      <c r="J48" s="842"/>
      <c r="K48" s="842"/>
      <c r="L48" s="842"/>
      <c r="M48" s="842"/>
      <c r="N48" s="842"/>
      <c r="O48" s="842"/>
      <c r="P48" s="842"/>
      <c r="Q48" s="842"/>
      <c r="W48" s="841"/>
      <c r="X48" s="820"/>
      <c r="Y48" s="820"/>
      <c r="Z48" s="820"/>
      <c r="AA48" s="820"/>
      <c r="AB48" s="820"/>
      <c r="AC48" s="820"/>
      <c r="AD48" s="820"/>
      <c r="AE48" s="820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</row>
    <row r="49" customFormat="false" ht="14.25" hidden="false" customHeight="false" outlineLevel="0" collapsed="false">
      <c r="B49" s="378"/>
      <c r="C49" s="378"/>
      <c r="D49" s="378"/>
      <c r="E49" s="378"/>
      <c r="F49" s="378"/>
      <c r="G49" s="378"/>
      <c r="H49" s="378"/>
      <c r="I49" s="375"/>
      <c r="J49" s="843"/>
      <c r="K49" s="843"/>
      <c r="L49" s="843"/>
      <c r="M49" s="843"/>
      <c r="N49" s="843"/>
      <c r="O49" s="843"/>
      <c r="P49" s="843"/>
      <c r="Q49" s="843"/>
      <c r="W49" s="833" t="n">
        <f aca="false">W46/67</f>
        <v>2.17995392910448</v>
      </c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</row>
    <row r="50" customFormat="false" ht="13.5" hidden="false" customHeight="false" outlineLevel="0" collapsed="false">
      <c r="D50" s="39"/>
      <c r="E50" s="39"/>
      <c r="F50" s="39"/>
      <c r="G50" s="39"/>
      <c r="H50" s="39"/>
      <c r="I50" s="842"/>
      <c r="J50" s="61" t="n">
        <f aca="false">COUNT(J7:J43)</f>
        <v>12</v>
      </c>
      <c r="K50" s="61" t="n">
        <f aca="false">COUNT(K7:K43)</f>
        <v>11</v>
      </c>
      <c r="L50" s="61" t="n">
        <f aca="false">COUNT(L7:L43)</f>
        <v>11</v>
      </c>
      <c r="M50" s="844"/>
      <c r="N50" s="844"/>
      <c r="O50" s="844"/>
      <c r="P50" s="844"/>
      <c r="Q50" s="844"/>
    </row>
    <row r="51" customFormat="false" ht="13.5" hidden="false" customHeight="false" outlineLevel="0" collapsed="false">
      <c r="D51" s="39"/>
      <c r="E51" s="39"/>
      <c r="F51" s="375"/>
      <c r="G51" s="375"/>
      <c r="H51" s="375"/>
      <c r="I51" s="842"/>
      <c r="J51" s="844"/>
      <c r="K51" s="844"/>
      <c r="L51" s="844"/>
      <c r="M51" s="844"/>
      <c r="N51" s="844"/>
      <c r="O51" s="844"/>
      <c r="P51" s="844"/>
      <c r="Q51" s="844"/>
      <c r="W51" s="841" t="n">
        <f aca="false">W44/6</f>
        <v>163.333333333333</v>
      </c>
    </row>
    <row r="52" customFormat="false" ht="13.5" hidden="false" customHeight="false" outlineLevel="0" collapsed="false">
      <c r="D52" s="39"/>
      <c r="E52" s="39"/>
      <c r="F52" s="39"/>
      <c r="G52" s="39"/>
      <c r="H52" s="39"/>
      <c r="I52" s="39"/>
      <c r="J52" s="375"/>
      <c r="K52" s="375"/>
      <c r="L52" s="375"/>
      <c r="M52" s="375"/>
      <c r="N52" s="375"/>
      <c r="O52" s="375"/>
      <c r="P52" s="375"/>
      <c r="Q52" s="375"/>
    </row>
    <row r="53" customFormat="false" ht="13.5" hidden="false" customHeight="false" outlineLevel="0" collapsed="false">
      <c r="D53" s="39"/>
      <c r="E53" s="39"/>
      <c r="F53" s="39"/>
      <c r="G53" s="39"/>
      <c r="H53" s="39"/>
      <c r="I53" s="39"/>
      <c r="J53" s="355"/>
      <c r="K53" s="355"/>
      <c r="L53" s="355"/>
      <c r="M53" s="355"/>
      <c r="N53" s="355"/>
      <c r="O53" s="355"/>
      <c r="P53" s="355"/>
      <c r="Q53" s="355"/>
    </row>
    <row r="54" customFormat="false" ht="14.25" hidden="false" customHeight="false" outlineLevel="0" collapsed="false">
      <c r="F54" s="355"/>
      <c r="G54" s="355"/>
      <c r="H54" s="355"/>
      <c r="J54" s="844"/>
      <c r="K54" s="844"/>
      <c r="L54" s="844"/>
      <c r="M54" s="844"/>
      <c r="N54" s="844"/>
      <c r="O54" s="844"/>
      <c r="P54" s="844"/>
      <c r="Q54" s="844"/>
    </row>
    <row r="55" customFormat="false" ht="14.25" hidden="false" customHeight="false" outlineLevel="0" collapsed="false">
      <c r="J55" s="844"/>
      <c r="K55" s="844"/>
      <c r="L55" s="844"/>
      <c r="M55" s="844"/>
      <c r="N55" s="844"/>
      <c r="O55" s="844"/>
      <c r="P55" s="844"/>
      <c r="Q55" s="844"/>
    </row>
    <row r="57" customFormat="false" ht="14.25" hidden="false" customHeight="false" outlineLevel="0" collapsed="false">
      <c r="J57" s="844"/>
      <c r="K57" s="844"/>
      <c r="L57" s="844"/>
      <c r="M57" s="844"/>
      <c r="N57" s="844"/>
      <c r="O57" s="844"/>
      <c r="P57" s="844"/>
      <c r="Q57" s="844"/>
    </row>
    <row r="58" customFormat="false" ht="14.25" hidden="false" customHeight="false" outlineLevel="0" collapsed="false">
      <c r="J58" s="844"/>
      <c r="K58" s="844"/>
      <c r="L58" s="844"/>
      <c r="M58" s="844"/>
      <c r="N58" s="844"/>
      <c r="O58" s="844"/>
      <c r="P58" s="844"/>
      <c r="Q58" s="844"/>
    </row>
    <row r="59" customFormat="false" ht="14.25" hidden="false" customHeight="false" outlineLevel="0" collapsed="false">
      <c r="J59" s="844"/>
      <c r="K59" s="844"/>
      <c r="L59" s="844"/>
      <c r="M59" s="844"/>
      <c r="N59" s="844"/>
      <c r="O59" s="844"/>
      <c r="P59" s="844"/>
      <c r="Q59" s="844"/>
    </row>
    <row r="60" customFormat="false" ht="14.25" hidden="false" customHeight="false" outlineLevel="0" collapsed="false">
      <c r="J60" s="844"/>
      <c r="K60" s="844"/>
      <c r="L60" s="844"/>
      <c r="M60" s="844"/>
      <c r="N60" s="844"/>
      <c r="O60" s="844"/>
      <c r="P60" s="844"/>
      <c r="Q60" s="844"/>
    </row>
  </sheetData>
  <autoFilter ref="A7:BE50"/>
  <printOptions headings="false" gridLines="false" gridLinesSet="true" horizontalCentered="false" verticalCentered="false"/>
  <pageMargins left="0" right="0" top="0" bottom="0" header="0.511811023622047" footer="0.511811023622047"/>
  <pageSetup paperSize="9" scale="9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tabColor rgb="FFFCD5B5"/>
    <pageSetUpPr fitToPage="false"/>
  </sheetPr>
  <dimension ref="A1:P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15625" defaultRowHeight="13.5" zeroHeight="false" outlineLevelRow="0" outlineLevelCol="0"/>
  <cols>
    <col collapsed="false" customWidth="true" hidden="false" outlineLevel="0" max="1" min="1" style="0" width="6.66"/>
    <col collapsed="false" customWidth="true" hidden="false" outlineLevel="0" max="2" min="2" style="0" width="19"/>
    <col collapsed="false" customWidth="true" hidden="false" outlineLevel="0" max="3" min="3" style="0" width="31.01"/>
    <col collapsed="false" customWidth="true" hidden="false" outlineLevel="0" max="4" min="4" style="0" width="19.33"/>
    <col collapsed="false" customWidth="true" hidden="false" outlineLevel="0" max="6" min="6" style="0" width="20.66"/>
    <col collapsed="false" customWidth="true" hidden="false" outlineLevel="0" max="7" min="7" style="0" width="16.32"/>
  </cols>
  <sheetData>
    <row r="1" customFormat="false" ht="21.75" hidden="false" customHeight="false" outlineLevel="0" collapsed="false">
      <c r="A1" s="49" t="s">
        <v>51</v>
      </c>
      <c r="B1" s="50"/>
      <c r="C1" s="50"/>
      <c r="D1" s="50"/>
      <c r="E1" s="50"/>
      <c r="F1" s="54"/>
      <c r="G1" s="56" t="s">
        <v>75</v>
      </c>
      <c r="H1" s="56" t="s">
        <v>75</v>
      </c>
      <c r="I1" s="56" t="s">
        <v>75</v>
      </c>
      <c r="J1" s="56" t="s">
        <v>75</v>
      </c>
      <c r="K1" s="56" t="s">
        <v>76</v>
      </c>
      <c r="L1" s="56" t="s">
        <v>76</v>
      </c>
      <c r="M1" s="56" t="s">
        <v>76</v>
      </c>
      <c r="N1" s="56" t="s">
        <v>75</v>
      </c>
      <c r="O1" s="56"/>
      <c r="P1" s="60"/>
    </row>
    <row r="2" customFormat="false" ht="21.75" hidden="false" customHeight="false" outlineLevel="0" collapsed="false">
      <c r="A2" s="62"/>
      <c r="B2" s="63" t="s">
        <v>79</v>
      </c>
      <c r="C2" s="64" t="n">
        <v>45586</v>
      </c>
      <c r="D2" s="62"/>
      <c r="E2" s="65"/>
      <c r="F2" s="67" t="s">
        <v>80</v>
      </c>
      <c r="G2" s="76" t="s">
        <v>102</v>
      </c>
      <c r="H2" s="76" t="s">
        <v>102</v>
      </c>
      <c r="I2" s="76" t="s">
        <v>102</v>
      </c>
      <c r="J2" s="82" t="s">
        <v>103</v>
      </c>
      <c r="K2" s="82" t="s">
        <v>103</v>
      </c>
      <c r="L2" s="82" t="s">
        <v>103</v>
      </c>
      <c r="M2" s="82" t="s">
        <v>103</v>
      </c>
      <c r="N2" s="84"/>
      <c r="O2" s="87"/>
      <c r="P2" s="88"/>
    </row>
    <row r="3" customFormat="false" ht="15.75" hidden="false" customHeight="false" outlineLevel="0" collapsed="false">
      <c r="A3" s="65"/>
      <c r="B3" s="65"/>
      <c r="C3" s="65"/>
      <c r="D3" s="65"/>
      <c r="E3" s="65"/>
      <c r="F3" s="89" t="s">
        <v>107</v>
      </c>
      <c r="G3" s="93"/>
      <c r="H3" s="93"/>
      <c r="I3" s="93"/>
      <c r="J3" s="93"/>
      <c r="K3" s="66" t="s">
        <v>155</v>
      </c>
      <c r="L3" s="66"/>
      <c r="M3" s="66" t="s">
        <v>155</v>
      </c>
      <c r="N3" s="84"/>
      <c r="O3" s="87"/>
      <c r="P3" s="88"/>
    </row>
    <row r="4" customFormat="false" ht="15.75" hidden="false" customHeight="false" outlineLevel="0" collapsed="false">
      <c r="A4" s="65"/>
      <c r="B4" s="94"/>
      <c r="C4" s="65"/>
      <c r="D4" s="65"/>
      <c r="E4" s="65"/>
      <c r="F4" s="67" t="s">
        <v>158</v>
      </c>
      <c r="G4" s="45"/>
      <c r="H4" s="45"/>
      <c r="I4" s="45"/>
      <c r="J4" s="45"/>
      <c r="K4" s="45"/>
      <c r="L4" s="45"/>
      <c r="M4" s="45"/>
      <c r="N4" s="98" t="s">
        <v>197</v>
      </c>
      <c r="O4" s="94"/>
      <c r="P4" s="88"/>
    </row>
    <row r="5" customFormat="false" ht="15.75" hidden="false" customHeight="false" outlineLevel="0" collapsed="false">
      <c r="A5" s="65"/>
      <c r="B5" s="94"/>
      <c r="C5" s="65"/>
      <c r="D5" s="65"/>
      <c r="E5" s="65"/>
      <c r="F5" s="101"/>
      <c r="G5" s="104"/>
      <c r="H5" s="104"/>
      <c r="I5" s="104" t="s">
        <v>212</v>
      </c>
      <c r="J5" s="104"/>
      <c r="K5" s="105"/>
      <c r="L5" s="105"/>
      <c r="M5" s="105"/>
      <c r="N5" s="98" t="s">
        <v>215</v>
      </c>
      <c r="O5" s="94"/>
      <c r="P5" s="88"/>
    </row>
    <row r="6" customFormat="false" ht="16.15" hidden="false" customHeight="false" outlineLevel="0" collapsed="false">
      <c r="A6" s="109"/>
      <c r="B6" s="110"/>
      <c r="C6" s="109"/>
      <c r="D6" s="109"/>
      <c r="E6" s="109"/>
      <c r="F6" s="101" t="s">
        <v>216</v>
      </c>
      <c r="G6" s="105"/>
      <c r="H6" s="105"/>
      <c r="I6" s="105"/>
      <c r="J6" s="105"/>
      <c r="K6" s="105"/>
      <c r="L6" s="105"/>
      <c r="M6" s="105"/>
      <c r="N6" s="120"/>
      <c r="O6" s="105"/>
      <c r="P6" s="124"/>
    </row>
    <row r="7" customFormat="false" ht="14.25" hidden="false" customHeight="false" outlineLevel="0" collapsed="false">
      <c r="A7" s="125"/>
      <c r="B7" s="127"/>
      <c r="C7" s="128"/>
      <c r="D7" s="128"/>
      <c r="E7" s="133" t="s">
        <v>219</v>
      </c>
      <c r="F7" s="140" t="s">
        <v>227</v>
      </c>
      <c r="G7" s="141" t="n">
        <v>809099</v>
      </c>
      <c r="H7" s="141" t="n">
        <v>809301</v>
      </c>
      <c r="I7" s="141" t="n">
        <v>809098</v>
      </c>
      <c r="J7" s="141" t="n">
        <v>809100</v>
      </c>
      <c r="K7" s="141" t="n">
        <v>809405</v>
      </c>
      <c r="L7" s="141" t="n">
        <v>809406</v>
      </c>
      <c r="M7" s="141" t="n">
        <v>809407</v>
      </c>
      <c r="N7" s="145" t="s">
        <v>230</v>
      </c>
      <c r="O7" s="62"/>
      <c r="P7" s="147" t="s">
        <v>233</v>
      </c>
    </row>
    <row r="8" customFormat="false" ht="16.5" hidden="false" customHeight="false" outlineLevel="0" collapsed="false">
      <c r="A8" s="148"/>
      <c r="B8" s="150"/>
      <c r="C8" s="151"/>
      <c r="D8" s="151"/>
      <c r="E8" s="154"/>
      <c r="F8" s="160" t="s">
        <v>237</v>
      </c>
      <c r="G8" s="163" t="s">
        <v>239</v>
      </c>
      <c r="H8" s="163" t="s">
        <v>239</v>
      </c>
      <c r="I8" s="163" t="s">
        <v>239</v>
      </c>
      <c r="J8" s="163" t="s">
        <v>239</v>
      </c>
      <c r="K8" s="163" t="s">
        <v>245</v>
      </c>
      <c r="L8" s="163" t="s">
        <v>245</v>
      </c>
      <c r="M8" s="162" t="s">
        <v>239</v>
      </c>
      <c r="N8" s="165" t="s">
        <v>246</v>
      </c>
      <c r="O8" s="168"/>
      <c r="P8" s="170" t="s">
        <v>248</v>
      </c>
    </row>
    <row r="9" customFormat="false" ht="17.65" hidden="false" customHeight="false" outlineLevel="0" collapsed="false">
      <c r="A9" s="171"/>
      <c r="B9" s="150"/>
      <c r="C9" s="173"/>
      <c r="D9" s="173"/>
      <c r="E9" s="176"/>
      <c r="F9" s="180" t="s">
        <v>254</v>
      </c>
      <c r="G9" s="173" t="n">
        <v>45608</v>
      </c>
      <c r="H9" s="173" t="n">
        <v>45608</v>
      </c>
      <c r="I9" s="173" t="n">
        <v>45615</v>
      </c>
      <c r="J9" s="173" t="n">
        <v>45629</v>
      </c>
      <c r="K9" s="173" t="n">
        <v>45636</v>
      </c>
      <c r="L9" s="173" t="n">
        <v>45636</v>
      </c>
      <c r="M9" s="173" t="n">
        <v>45642</v>
      </c>
      <c r="N9" s="183" t="s">
        <v>257</v>
      </c>
      <c r="O9" s="62"/>
      <c r="P9" s="187"/>
    </row>
    <row r="10" customFormat="false" ht="17.65" hidden="false" customHeight="false" outlineLevel="0" collapsed="false">
      <c r="A10" s="189"/>
      <c r="B10" s="150"/>
      <c r="C10" s="173"/>
      <c r="D10" s="173"/>
      <c r="E10" s="176"/>
      <c r="F10" s="194" t="s">
        <v>259</v>
      </c>
      <c r="G10" s="197"/>
      <c r="H10" s="197"/>
      <c r="I10" s="197"/>
      <c r="J10" s="197"/>
      <c r="K10" s="198" t="s">
        <v>274</v>
      </c>
      <c r="L10" s="197" t="s">
        <v>275</v>
      </c>
      <c r="M10" s="198" t="s">
        <v>274</v>
      </c>
      <c r="N10" s="199"/>
      <c r="O10" s="200"/>
      <c r="P10" s="187" t="s">
        <v>277</v>
      </c>
    </row>
    <row r="11" customFormat="false" ht="16.15" hidden="false" customHeight="false" outlineLevel="0" collapsed="false">
      <c r="A11" s="201" t="s">
        <v>278</v>
      </c>
      <c r="B11" s="203" t="s">
        <v>5</v>
      </c>
      <c r="C11" s="204" t="s">
        <v>279</v>
      </c>
      <c r="D11" s="204" t="s">
        <v>282</v>
      </c>
      <c r="E11" s="209"/>
      <c r="F11" s="216"/>
      <c r="G11" s="217" t="s">
        <v>288</v>
      </c>
      <c r="H11" s="217" t="s">
        <v>288</v>
      </c>
      <c r="I11" s="217" t="s">
        <v>288</v>
      </c>
      <c r="J11" s="217" t="s">
        <v>288</v>
      </c>
      <c r="K11" s="217" t="s">
        <v>288</v>
      </c>
      <c r="L11" s="217" t="s">
        <v>288</v>
      </c>
      <c r="M11" s="217" t="s">
        <v>288</v>
      </c>
      <c r="N11" s="219"/>
      <c r="O11" s="200"/>
      <c r="P11" s="221"/>
    </row>
    <row r="12" customFormat="false" ht="15.75" hidden="false" customHeight="false" outlineLevel="0" collapsed="false">
      <c r="A12" s="222"/>
      <c r="B12" s="224"/>
      <c r="C12" s="224"/>
      <c r="D12" s="224"/>
      <c r="E12" s="226"/>
      <c r="F12" s="234"/>
      <c r="G12" s="235"/>
      <c r="H12" s="235"/>
      <c r="I12" s="235"/>
      <c r="J12" s="235"/>
      <c r="K12" s="235"/>
      <c r="L12" s="235"/>
      <c r="M12" s="235"/>
      <c r="N12" s="236"/>
      <c r="O12" s="200"/>
      <c r="P12" s="239"/>
    </row>
    <row r="13" customFormat="false" ht="15.75" hidden="true" customHeight="false" outlineLevel="0" collapsed="false">
      <c r="A13" s="240" t="n">
        <v>1</v>
      </c>
      <c r="B13" s="242" t="s">
        <v>290</v>
      </c>
      <c r="C13" s="845" t="s">
        <v>291</v>
      </c>
      <c r="D13" s="243" t="s">
        <v>293</v>
      </c>
      <c r="E13" s="247" t="n">
        <v>0</v>
      </c>
      <c r="F13" s="255" t="n">
        <f aca="false">SUM(G13:N13)</f>
        <v>30</v>
      </c>
      <c r="G13" s="243" t="n">
        <v>0</v>
      </c>
      <c r="H13" s="243" t="n">
        <v>0</v>
      </c>
      <c r="I13" s="243" t="n">
        <v>0</v>
      </c>
      <c r="J13" s="243" t="n">
        <v>0</v>
      </c>
      <c r="K13" s="243" t="n">
        <v>30</v>
      </c>
      <c r="L13" s="243" t="n">
        <v>0</v>
      </c>
      <c r="M13" s="243" t="n">
        <v>0</v>
      </c>
      <c r="N13" s="236" t="n">
        <v>0</v>
      </c>
      <c r="O13" s="200"/>
      <c r="P13" s="257" t="n">
        <v>-30</v>
      </c>
    </row>
    <row r="14" customFormat="false" ht="15.75" hidden="false" customHeight="false" outlineLevel="0" collapsed="false">
      <c r="A14" s="240" t="n">
        <f aca="false">A13+1</f>
        <v>2</v>
      </c>
      <c r="B14" s="242" t="s">
        <v>295</v>
      </c>
      <c r="C14" s="242" t="s">
        <v>296</v>
      </c>
      <c r="D14" s="243" t="s">
        <v>298</v>
      </c>
      <c r="E14" s="260" t="n">
        <v>0.194526</v>
      </c>
      <c r="F14" s="255" t="n">
        <f aca="false">SUM(G14:N14)</f>
        <v>30</v>
      </c>
      <c r="G14" s="243" t="n">
        <v>0</v>
      </c>
      <c r="H14" s="243" t="n">
        <v>0</v>
      </c>
      <c r="I14" s="243" t="n">
        <v>0</v>
      </c>
      <c r="J14" s="243" t="n">
        <v>0</v>
      </c>
      <c r="K14" s="243" t="n">
        <v>0</v>
      </c>
      <c r="L14" s="243" t="n">
        <v>0</v>
      </c>
      <c r="M14" s="243" t="n">
        <v>0</v>
      </c>
      <c r="N14" s="236" t="n">
        <v>30</v>
      </c>
      <c r="O14" s="200"/>
      <c r="P14" s="257" t="n">
        <v>0</v>
      </c>
    </row>
    <row r="15" customFormat="false" ht="15.75" hidden="false" customHeight="false" outlineLevel="0" collapsed="false">
      <c r="A15" s="240" t="n">
        <f aca="false">A14+1</f>
        <v>3</v>
      </c>
      <c r="B15" s="242" t="s">
        <v>33</v>
      </c>
      <c r="C15" s="242" t="s">
        <v>296</v>
      </c>
      <c r="D15" s="243" t="s">
        <v>305</v>
      </c>
      <c r="E15" s="260" t="n">
        <v>0.194526</v>
      </c>
      <c r="F15" s="255" t="n">
        <f aca="false">SUM(G15:N15)</f>
        <v>60</v>
      </c>
      <c r="G15" s="243" t="n">
        <v>40</v>
      </c>
      <c r="H15" s="243" t="n">
        <v>0</v>
      </c>
      <c r="I15" s="243" t="n">
        <v>0</v>
      </c>
      <c r="J15" s="243" t="n">
        <v>0</v>
      </c>
      <c r="K15" s="243" t="n">
        <v>0</v>
      </c>
      <c r="L15" s="243" t="n">
        <v>0</v>
      </c>
      <c r="M15" s="243" t="n">
        <v>0</v>
      </c>
      <c r="N15" s="236" t="n">
        <v>20</v>
      </c>
      <c r="O15" s="200"/>
      <c r="P15" s="257" t="n">
        <v>0</v>
      </c>
    </row>
    <row r="16" customFormat="false" ht="15.75" hidden="true" customHeight="false" outlineLevel="0" collapsed="false">
      <c r="A16" s="240" t="n">
        <f aca="false">A15+1</f>
        <v>4</v>
      </c>
      <c r="B16" s="242" t="s">
        <v>306</v>
      </c>
      <c r="C16" s="242" t="s">
        <v>307</v>
      </c>
      <c r="D16" s="243" t="s">
        <v>298</v>
      </c>
      <c r="E16" s="247" t="n">
        <v>0</v>
      </c>
      <c r="F16" s="255" t="n">
        <f aca="false">SUM(G16:N16)</f>
        <v>40</v>
      </c>
      <c r="G16" s="243" t="n">
        <v>0</v>
      </c>
      <c r="H16" s="243" t="n">
        <v>0</v>
      </c>
      <c r="I16" s="243" t="n">
        <v>0</v>
      </c>
      <c r="J16" s="243" t="n">
        <v>0</v>
      </c>
      <c r="K16" s="243" t="n">
        <v>0</v>
      </c>
      <c r="L16" s="243" t="n">
        <v>0</v>
      </c>
      <c r="M16" s="243" t="n">
        <v>40</v>
      </c>
      <c r="N16" s="236" t="n">
        <v>0</v>
      </c>
      <c r="O16" s="200"/>
      <c r="P16" s="257" t="n">
        <v>-40</v>
      </c>
    </row>
    <row r="17" customFormat="false" ht="15.75" hidden="true" customHeight="false" outlineLevel="0" collapsed="false">
      <c r="A17" s="240" t="n">
        <f aca="false">A16+1</f>
        <v>5</v>
      </c>
      <c r="B17" s="242" t="s">
        <v>308</v>
      </c>
      <c r="C17" s="242" t="s">
        <v>307</v>
      </c>
      <c r="D17" s="262" t="s">
        <v>303</v>
      </c>
      <c r="E17" s="247" t="n">
        <v>0</v>
      </c>
      <c r="F17" s="255" t="n">
        <f aca="false">SUM(G17:N17)</f>
        <v>30</v>
      </c>
      <c r="G17" s="243" t="n">
        <v>0</v>
      </c>
      <c r="H17" s="243" t="n">
        <v>0</v>
      </c>
      <c r="I17" s="243" t="n">
        <v>0</v>
      </c>
      <c r="J17" s="243" t="n">
        <v>0</v>
      </c>
      <c r="K17" s="243" t="n">
        <v>30</v>
      </c>
      <c r="L17" s="243" t="n">
        <v>0</v>
      </c>
      <c r="M17" s="243" t="n">
        <v>0</v>
      </c>
      <c r="N17" s="236" t="n">
        <v>0</v>
      </c>
      <c r="O17" s="200"/>
      <c r="P17" s="257" t="n">
        <v>-30</v>
      </c>
    </row>
    <row r="18" customFormat="false" ht="15.75" hidden="true" customHeight="false" outlineLevel="0" collapsed="false">
      <c r="A18" s="240" t="n">
        <f aca="false">A17+1</f>
        <v>6</v>
      </c>
      <c r="B18" s="242" t="s">
        <v>310</v>
      </c>
      <c r="C18" s="242" t="s">
        <v>307</v>
      </c>
      <c r="D18" s="243" t="s">
        <v>293</v>
      </c>
      <c r="E18" s="247" t="n">
        <v>0</v>
      </c>
      <c r="F18" s="255" t="n">
        <f aca="false">SUM(G18:N18)</f>
        <v>60</v>
      </c>
      <c r="G18" s="243" t="n">
        <v>0</v>
      </c>
      <c r="H18" s="243" t="n">
        <v>0</v>
      </c>
      <c r="I18" s="243" t="n">
        <v>0</v>
      </c>
      <c r="J18" s="243" t="n">
        <v>0</v>
      </c>
      <c r="K18" s="243" t="n">
        <v>40</v>
      </c>
      <c r="L18" s="243" t="n">
        <v>0</v>
      </c>
      <c r="M18" s="243" t="n">
        <v>20</v>
      </c>
      <c r="N18" s="236" t="n">
        <v>0</v>
      </c>
      <c r="O18" s="200"/>
      <c r="P18" s="257" t="n">
        <v>-60</v>
      </c>
    </row>
    <row r="19" customFormat="false" ht="15.75" hidden="true" customHeight="false" outlineLevel="0" collapsed="false">
      <c r="A19" s="240" t="n">
        <f aca="false">A18+1</f>
        <v>7</v>
      </c>
      <c r="B19" s="242" t="s">
        <v>311</v>
      </c>
      <c r="C19" s="242" t="s">
        <v>307</v>
      </c>
      <c r="D19" s="243" t="s">
        <v>305</v>
      </c>
      <c r="E19" s="247" t="n">
        <v>0</v>
      </c>
      <c r="F19" s="255" t="n">
        <f aca="false">SUM(G19:N19)</f>
        <v>30</v>
      </c>
      <c r="G19" s="243" t="n">
        <v>0</v>
      </c>
      <c r="H19" s="243" t="n">
        <v>0</v>
      </c>
      <c r="I19" s="243" t="n">
        <v>0</v>
      </c>
      <c r="J19" s="243" t="n">
        <v>0</v>
      </c>
      <c r="K19" s="243" t="n">
        <v>0</v>
      </c>
      <c r="L19" s="243" t="n">
        <v>0</v>
      </c>
      <c r="M19" s="243" t="n">
        <v>30</v>
      </c>
      <c r="N19" s="236" t="n">
        <v>0</v>
      </c>
      <c r="O19" s="200"/>
      <c r="P19" s="257" t="n">
        <v>-30</v>
      </c>
    </row>
    <row r="20" customFormat="false" ht="15.75" hidden="true" customHeight="false" outlineLevel="0" collapsed="false">
      <c r="A20" s="240" t="n">
        <f aca="false">A19+1</f>
        <v>8</v>
      </c>
      <c r="B20" s="242" t="s">
        <v>312</v>
      </c>
      <c r="C20" s="242" t="s">
        <v>313</v>
      </c>
      <c r="D20" s="243" t="s">
        <v>305</v>
      </c>
      <c r="E20" s="260" t="n">
        <v>0.091875</v>
      </c>
      <c r="F20" s="255" t="n">
        <f aca="false">SUM(G20:N20)</f>
        <v>30</v>
      </c>
      <c r="G20" s="243" t="n">
        <v>0</v>
      </c>
      <c r="H20" s="243" t="n">
        <v>0</v>
      </c>
      <c r="I20" s="243" t="n">
        <v>0</v>
      </c>
      <c r="J20" s="243" t="n">
        <v>0</v>
      </c>
      <c r="K20" s="243" t="n">
        <v>0</v>
      </c>
      <c r="L20" s="243" t="n">
        <v>0</v>
      </c>
      <c r="M20" s="243" t="n">
        <v>0</v>
      </c>
      <c r="N20" s="236" t="n">
        <v>30</v>
      </c>
      <c r="O20" s="200"/>
      <c r="P20" s="257" t="n">
        <v>0</v>
      </c>
    </row>
    <row r="21" customFormat="false" ht="15.75" hidden="true" customHeight="false" outlineLevel="0" collapsed="false">
      <c r="A21" s="240" t="n">
        <f aca="false">A20+1</f>
        <v>9</v>
      </c>
      <c r="B21" s="242" t="s">
        <v>318</v>
      </c>
      <c r="C21" s="242" t="s">
        <v>315</v>
      </c>
      <c r="D21" s="243" t="s">
        <v>305</v>
      </c>
      <c r="E21" s="260" t="n">
        <v>0.0783225</v>
      </c>
      <c r="F21" s="255" t="n">
        <f aca="false">SUM(G21:N21)</f>
        <v>80</v>
      </c>
      <c r="G21" s="243" t="n">
        <v>30</v>
      </c>
      <c r="H21" s="243" t="n">
        <v>0</v>
      </c>
      <c r="I21" s="243" t="n">
        <v>0</v>
      </c>
      <c r="J21" s="243" t="n">
        <v>0</v>
      </c>
      <c r="K21" s="243" t="n">
        <v>0</v>
      </c>
      <c r="L21" s="243" t="n">
        <v>0</v>
      </c>
      <c r="M21" s="243" t="n">
        <v>50</v>
      </c>
      <c r="N21" s="236" t="n">
        <v>0</v>
      </c>
      <c r="O21" s="200"/>
      <c r="P21" s="257" t="n">
        <v>-50</v>
      </c>
    </row>
    <row r="22" customFormat="false" ht="15.75" hidden="true" customHeight="false" outlineLevel="0" collapsed="false">
      <c r="A22" s="240" t="n">
        <f aca="false">A21+1</f>
        <v>10</v>
      </c>
      <c r="B22" s="242" t="s">
        <v>319</v>
      </c>
      <c r="C22" s="242" t="s">
        <v>315</v>
      </c>
      <c r="D22" s="243" t="s">
        <v>322</v>
      </c>
      <c r="E22" s="260" t="n">
        <v>0.0783225</v>
      </c>
      <c r="F22" s="255" t="n">
        <f aca="false">SUM(G22:N22)</f>
        <v>30</v>
      </c>
      <c r="G22" s="243" t="n">
        <v>0</v>
      </c>
      <c r="H22" s="243" t="n">
        <v>0</v>
      </c>
      <c r="I22" s="243" t="n">
        <v>0</v>
      </c>
      <c r="J22" s="243" t="n">
        <v>0</v>
      </c>
      <c r="K22" s="243" t="n">
        <v>0</v>
      </c>
      <c r="L22" s="243" t="n">
        <v>0</v>
      </c>
      <c r="M22" s="243" t="n">
        <v>30</v>
      </c>
      <c r="N22" s="236" t="n">
        <v>0</v>
      </c>
      <c r="O22" s="200"/>
      <c r="P22" s="257" t="n">
        <v>-30</v>
      </c>
    </row>
    <row r="23" customFormat="false" ht="15.75" hidden="true" customHeight="false" outlineLevel="0" collapsed="false">
      <c r="A23" s="240" t="n">
        <f aca="false">A22+1</f>
        <v>11</v>
      </c>
      <c r="B23" s="242" t="s">
        <v>323</v>
      </c>
      <c r="C23" s="242" t="s">
        <v>324</v>
      </c>
      <c r="D23" s="242" t="s">
        <v>305</v>
      </c>
      <c r="E23" s="260" t="n">
        <v>0.0736164</v>
      </c>
      <c r="F23" s="255" t="n">
        <f aca="false">SUM(G23:N23)</f>
        <v>30</v>
      </c>
      <c r="G23" s="243" t="n">
        <v>0</v>
      </c>
      <c r="H23" s="243" t="n">
        <v>0</v>
      </c>
      <c r="I23" s="243" t="n">
        <v>30</v>
      </c>
      <c r="J23" s="243" t="n">
        <v>0</v>
      </c>
      <c r="K23" s="243" t="n">
        <v>0</v>
      </c>
      <c r="L23" s="243" t="n">
        <v>0</v>
      </c>
      <c r="M23" s="243" t="n">
        <v>0</v>
      </c>
      <c r="N23" s="236" t="n">
        <v>0</v>
      </c>
      <c r="O23" s="200"/>
      <c r="P23" s="257" t="n">
        <v>0</v>
      </c>
    </row>
    <row r="24" customFormat="false" ht="15.75" hidden="true" customHeight="false" outlineLevel="0" collapsed="false">
      <c r="A24" s="240" t="n">
        <f aca="false">A23+1</f>
        <v>12</v>
      </c>
      <c r="B24" s="242" t="s">
        <v>332</v>
      </c>
      <c r="C24" s="242" t="s">
        <v>329</v>
      </c>
      <c r="D24" s="262" t="s">
        <v>303</v>
      </c>
      <c r="E24" s="247" t="n">
        <v>0</v>
      </c>
      <c r="F24" s="255" t="n">
        <f aca="false">SUM(G24:N24)</f>
        <v>30</v>
      </c>
      <c r="G24" s="243" t="n">
        <v>0</v>
      </c>
      <c r="H24" s="243" t="n">
        <v>0</v>
      </c>
      <c r="I24" s="243" t="n">
        <v>0</v>
      </c>
      <c r="J24" s="243" t="n">
        <v>0</v>
      </c>
      <c r="K24" s="243" t="n">
        <v>30</v>
      </c>
      <c r="L24" s="243" t="n">
        <v>0</v>
      </c>
      <c r="M24" s="243" t="n">
        <v>0</v>
      </c>
      <c r="N24" s="236" t="n">
        <v>0</v>
      </c>
      <c r="O24" s="200"/>
      <c r="P24" s="257" t="n">
        <v>-30</v>
      </c>
    </row>
    <row r="25" customFormat="false" ht="15.75" hidden="true" customHeight="false" outlineLevel="0" collapsed="false">
      <c r="A25" s="240" t="n">
        <f aca="false">A24+1</f>
        <v>13</v>
      </c>
      <c r="B25" s="242" t="s">
        <v>333</v>
      </c>
      <c r="C25" s="242" t="s">
        <v>329</v>
      </c>
      <c r="D25" s="243" t="s">
        <v>293</v>
      </c>
      <c r="E25" s="247" t="n">
        <v>0</v>
      </c>
      <c r="F25" s="255" t="n">
        <f aca="false">SUM(G25:N25)</f>
        <v>40</v>
      </c>
      <c r="G25" s="243" t="n">
        <v>0</v>
      </c>
      <c r="H25" s="243" t="n">
        <v>0</v>
      </c>
      <c r="I25" s="243" t="n">
        <v>0</v>
      </c>
      <c r="J25" s="243" t="n">
        <v>0</v>
      </c>
      <c r="K25" s="243" t="n">
        <v>30</v>
      </c>
      <c r="L25" s="243" t="n">
        <v>0</v>
      </c>
      <c r="M25" s="243" t="n">
        <v>10</v>
      </c>
      <c r="N25" s="236" t="n">
        <v>0</v>
      </c>
      <c r="O25" s="200"/>
      <c r="P25" s="257" t="n">
        <v>-40</v>
      </c>
    </row>
    <row r="26" customFormat="false" ht="15.75" hidden="true" customHeight="false" outlineLevel="0" collapsed="false">
      <c r="A26" s="240" t="n">
        <f aca="false">A25+1</f>
        <v>14</v>
      </c>
      <c r="B26" s="242" t="s">
        <v>334</v>
      </c>
      <c r="C26" s="242" t="s">
        <v>329</v>
      </c>
      <c r="D26" s="243" t="s">
        <v>317</v>
      </c>
      <c r="E26" s="247" t="n">
        <v>0</v>
      </c>
      <c r="F26" s="255" t="n">
        <f aca="false">SUM(G26:N26)</f>
        <v>30</v>
      </c>
      <c r="G26" s="243" t="n">
        <v>0</v>
      </c>
      <c r="H26" s="243" t="n">
        <v>0</v>
      </c>
      <c r="I26" s="243" t="n">
        <v>0</v>
      </c>
      <c r="J26" s="243" t="n">
        <v>0</v>
      </c>
      <c r="K26" s="243" t="n">
        <v>30</v>
      </c>
      <c r="L26" s="243" t="n">
        <v>0</v>
      </c>
      <c r="M26" s="243" t="n">
        <v>0</v>
      </c>
      <c r="N26" s="236" t="n">
        <v>0</v>
      </c>
      <c r="O26" s="200"/>
      <c r="P26" s="257" t="n">
        <v>-30</v>
      </c>
    </row>
    <row r="27" customFormat="false" ht="15.75" hidden="true" customHeight="false" outlineLevel="0" collapsed="false">
      <c r="A27" s="240" t="n">
        <f aca="false">A26+1</f>
        <v>15</v>
      </c>
      <c r="B27" s="242" t="s">
        <v>337</v>
      </c>
      <c r="C27" s="242" t="s">
        <v>338</v>
      </c>
      <c r="D27" s="243" t="s">
        <v>293</v>
      </c>
      <c r="E27" s="260" t="n">
        <v>0.2479725</v>
      </c>
      <c r="F27" s="255" t="n">
        <f aca="false">SUM(G27:N27)</f>
        <v>30</v>
      </c>
      <c r="G27" s="243" t="n">
        <v>0</v>
      </c>
      <c r="H27" s="243" t="n">
        <v>0</v>
      </c>
      <c r="I27" s="243" t="n">
        <v>0</v>
      </c>
      <c r="J27" s="243" t="n">
        <v>0</v>
      </c>
      <c r="K27" s="243" t="n">
        <v>0</v>
      </c>
      <c r="L27" s="243" t="n">
        <v>0</v>
      </c>
      <c r="M27" s="243" t="n">
        <v>0</v>
      </c>
      <c r="N27" s="236" t="n">
        <v>30</v>
      </c>
      <c r="O27" s="200"/>
      <c r="P27" s="257" t="n">
        <v>0</v>
      </c>
    </row>
    <row r="28" customFormat="false" ht="15.75" hidden="true" customHeight="false" outlineLevel="0" collapsed="false">
      <c r="A28" s="240" t="n">
        <f aca="false">A27+1</f>
        <v>16</v>
      </c>
      <c r="B28" s="242" t="s">
        <v>341</v>
      </c>
      <c r="C28" s="242" t="s">
        <v>340</v>
      </c>
      <c r="D28" s="243" t="s">
        <v>305</v>
      </c>
      <c r="E28" s="260" t="n">
        <v>0.195888</v>
      </c>
      <c r="F28" s="255" t="n">
        <f aca="false">SUM(G28:N28)</f>
        <v>30</v>
      </c>
      <c r="G28" s="243" t="n">
        <v>30</v>
      </c>
      <c r="H28" s="243" t="n">
        <v>0</v>
      </c>
      <c r="I28" s="243" t="n">
        <v>0</v>
      </c>
      <c r="J28" s="243" t="n">
        <v>0</v>
      </c>
      <c r="K28" s="243" t="n">
        <v>0</v>
      </c>
      <c r="L28" s="243" t="n">
        <v>0</v>
      </c>
      <c r="M28" s="243" t="n">
        <v>0</v>
      </c>
      <c r="N28" s="236" t="n">
        <v>0</v>
      </c>
      <c r="O28" s="200"/>
      <c r="P28" s="257" t="n">
        <v>0</v>
      </c>
    </row>
    <row r="29" customFormat="false" ht="15.75" hidden="true" customHeight="false" outlineLevel="0" collapsed="false">
      <c r="A29" s="240" t="n">
        <f aca="false">A28+1</f>
        <v>17</v>
      </c>
      <c r="B29" s="242" t="s">
        <v>342</v>
      </c>
      <c r="C29" s="242" t="s">
        <v>343</v>
      </c>
      <c r="D29" s="262" t="s">
        <v>303</v>
      </c>
      <c r="E29" s="260" t="n">
        <v>0.0914858</v>
      </c>
      <c r="F29" s="255" t="n">
        <f aca="false">SUM(G29:N29)</f>
        <v>30</v>
      </c>
      <c r="G29" s="243" t="n">
        <v>0</v>
      </c>
      <c r="H29" s="243" t="n">
        <v>0</v>
      </c>
      <c r="I29" s="243" t="n">
        <v>0</v>
      </c>
      <c r="J29" s="243" t="n">
        <v>30</v>
      </c>
      <c r="K29" s="243" t="n">
        <v>0</v>
      </c>
      <c r="L29" s="243" t="n">
        <v>0</v>
      </c>
      <c r="M29" s="243" t="n">
        <v>0</v>
      </c>
      <c r="N29" s="236" t="n">
        <v>0</v>
      </c>
      <c r="O29" s="200"/>
      <c r="P29" s="257" t="n">
        <v>0</v>
      </c>
    </row>
    <row r="30" customFormat="false" ht="15.75" hidden="true" customHeight="false" outlineLevel="0" collapsed="false">
      <c r="A30" s="240" t="n">
        <f aca="false">A29+1</f>
        <v>18</v>
      </c>
      <c r="B30" s="242" t="s">
        <v>344</v>
      </c>
      <c r="C30" s="242" t="s">
        <v>343</v>
      </c>
      <c r="D30" s="262" t="s">
        <v>346</v>
      </c>
      <c r="E30" s="260" t="n">
        <v>0.0914858</v>
      </c>
      <c r="F30" s="255" t="n">
        <f aca="false">SUM(G30:N30)</f>
        <v>30</v>
      </c>
      <c r="G30" s="243" t="n">
        <v>0</v>
      </c>
      <c r="H30" s="243" t="n">
        <v>0</v>
      </c>
      <c r="I30" s="243" t="n">
        <v>0</v>
      </c>
      <c r="J30" s="243" t="n">
        <v>30</v>
      </c>
      <c r="K30" s="243" t="n">
        <v>0</v>
      </c>
      <c r="L30" s="243" t="n">
        <v>0</v>
      </c>
      <c r="M30" s="243" t="n">
        <v>0</v>
      </c>
      <c r="N30" s="236" t="n">
        <v>0</v>
      </c>
      <c r="O30" s="200"/>
      <c r="P30" s="257" t="n">
        <v>0</v>
      </c>
    </row>
    <row r="31" customFormat="false" ht="15.75" hidden="true" customHeight="false" outlineLevel="0" collapsed="false">
      <c r="A31" s="240" t="n">
        <f aca="false">A30+1</f>
        <v>19</v>
      </c>
      <c r="B31" s="242" t="s">
        <v>349</v>
      </c>
      <c r="C31" s="242" t="s">
        <v>350</v>
      </c>
      <c r="D31" s="242" t="s">
        <v>317</v>
      </c>
      <c r="E31" s="260" t="n">
        <v>0.09222928</v>
      </c>
      <c r="F31" s="255" t="n">
        <f aca="false">SUM(G31:N31)</f>
        <v>30</v>
      </c>
      <c r="G31" s="243" t="n">
        <v>0</v>
      </c>
      <c r="H31" s="243" t="n">
        <v>30</v>
      </c>
      <c r="I31" s="243" t="n">
        <v>0</v>
      </c>
      <c r="J31" s="243" t="n">
        <v>0</v>
      </c>
      <c r="K31" s="243" t="n">
        <v>0</v>
      </c>
      <c r="L31" s="243" t="n">
        <v>0</v>
      </c>
      <c r="M31" s="243" t="n">
        <v>0</v>
      </c>
      <c r="N31" s="236" t="n">
        <v>0</v>
      </c>
      <c r="O31" s="200"/>
      <c r="P31" s="257" t="n">
        <v>0</v>
      </c>
    </row>
    <row r="32" customFormat="false" ht="15.75" hidden="true" customHeight="false" outlineLevel="0" collapsed="false">
      <c r="A32" s="240" t="n">
        <f aca="false">A31+1</f>
        <v>20</v>
      </c>
      <c r="B32" s="242" t="s">
        <v>351</v>
      </c>
      <c r="C32" s="242" t="s">
        <v>352</v>
      </c>
      <c r="D32" s="242" t="s">
        <v>298</v>
      </c>
      <c r="E32" s="260" t="n">
        <v>0.151205175</v>
      </c>
      <c r="F32" s="255" t="n">
        <f aca="false">SUM(G32:N32)</f>
        <v>30</v>
      </c>
      <c r="G32" s="243" t="n">
        <v>0</v>
      </c>
      <c r="H32" s="243" t="n">
        <v>30</v>
      </c>
      <c r="I32" s="243" t="n">
        <v>0</v>
      </c>
      <c r="J32" s="243" t="n">
        <v>0</v>
      </c>
      <c r="K32" s="243" t="n">
        <v>0</v>
      </c>
      <c r="L32" s="243" t="n">
        <v>0</v>
      </c>
      <c r="M32" s="243" t="n">
        <v>0</v>
      </c>
      <c r="N32" s="236" t="n">
        <v>0</v>
      </c>
      <c r="O32" s="200"/>
      <c r="P32" s="257" t="n">
        <v>0</v>
      </c>
    </row>
    <row r="33" customFormat="false" ht="15.75" hidden="true" customHeight="false" outlineLevel="0" collapsed="false">
      <c r="A33" s="240" t="n">
        <f aca="false">A32+1</f>
        <v>21</v>
      </c>
      <c r="B33" s="242" t="s">
        <v>354</v>
      </c>
      <c r="C33" s="242" t="s">
        <v>352</v>
      </c>
      <c r="D33" s="242" t="s">
        <v>305</v>
      </c>
      <c r="E33" s="260" t="n">
        <v>0.151205175</v>
      </c>
      <c r="F33" s="255" t="n">
        <f aca="false">SUM(G33:N33)</f>
        <v>30</v>
      </c>
      <c r="G33" s="243" t="n">
        <v>0</v>
      </c>
      <c r="H33" s="243" t="n">
        <v>30</v>
      </c>
      <c r="I33" s="243" t="n">
        <v>0</v>
      </c>
      <c r="J33" s="243" t="n">
        <v>0</v>
      </c>
      <c r="K33" s="243" t="n">
        <v>0</v>
      </c>
      <c r="L33" s="243" t="n">
        <v>0</v>
      </c>
      <c r="M33" s="243" t="n">
        <v>0</v>
      </c>
      <c r="N33" s="236" t="n">
        <v>0</v>
      </c>
      <c r="O33" s="200"/>
      <c r="P33" s="257" t="n">
        <v>0</v>
      </c>
    </row>
    <row r="34" customFormat="false" ht="15.75" hidden="true" customHeight="false" outlineLevel="0" collapsed="false">
      <c r="A34" s="240" t="n">
        <f aca="false">A33+1</f>
        <v>22</v>
      </c>
      <c r="B34" s="242" t="s">
        <v>359</v>
      </c>
      <c r="C34" s="242" t="s">
        <v>360</v>
      </c>
      <c r="D34" s="243" t="s">
        <v>293</v>
      </c>
      <c r="E34" s="247" t="n">
        <v>0</v>
      </c>
      <c r="F34" s="255" t="n">
        <f aca="false">SUM(G34:N34)</f>
        <v>30</v>
      </c>
      <c r="G34" s="243" t="n">
        <v>0</v>
      </c>
      <c r="H34" s="243" t="n">
        <v>0</v>
      </c>
      <c r="I34" s="243" t="n">
        <v>0</v>
      </c>
      <c r="J34" s="243" t="n">
        <v>0</v>
      </c>
      <c r="K34" s="243" t="n">
        <v>30</v>
      </c>
      <c r="L34" s="243" t="n">
        <v>0</v>
      </c>
      <c r="M34" s="243" t="n">
        <v>0</v>
      </c>
      <c r="N34" s="236" t="n">
        <v>0</v>
      </c>
      <c r="O34" s="200"/>
      <c r="P34" s="257" t="n">
        <v>-30</v>
      </c>
    </row>
    <row r="35" customFormat="false" ht="15.75" hidden="true" customHeight="false" outlineLevel="0" collapsed="false">
      <c r="A35" s="240" t="n">
        <f aca="false">A34+1</f>
        <v>23</v>
      </c>
      <c r="B35" s="242" t="s">
        <v>365</v>
      </c>
      <c r="C35" s="242" t="s">
        <v>366</v>
      </c>
      <c r="D35" s="242" t="s">
        <v>298</v>
      </c>
      <c r="E35" s="260" t="n">
        <v>0.2201611</v>
      </c>
      <c r="F35" s="255" t="n">
        <f aca="false">SUM(G35:N35)</f>
        <v>30</v>
      </c>
      <c r="G35" s="243" t="n">
        <v>0</v>
      </c>
      <c r="H35" s="243" t="n">
        <v>0</v>
      </c>
      <c r="I35" s="243" t="n">
        <v>0</v>
      </c>
      <c r="J35" s="243" t="n">
        <v>0</v>
      </c>
      <c r="K35" s="243" t="n">
        <v>0</v>
      </c>
      <c r="L35" s="243" t="n">
        <v>0</v>
      </c>
      <c r="M35" s="243" t="n">
        <v>30</v>
      </c>
      <c r="N35" s="236" t="n">
        <v>0</v>
      </c>
      <c r="O35" s="200"/>
      <c r="P35" s="257" t="n">
        <v>-30</v>
      </c>
    </row>
    <row r="36" customFormat="false" ht="15.75" hidden="true" customHeight="false" outlineLevel="0" collapsed="false">
      <c r="A36" s="240" t="n">
        <f aca="false">A35+1</f>
        <v>24</v>
      </c>
      <c r="B36" s="242" t="s">
        <v>367</v>
      </c>
      <c r="C36" s="242" t="s">
        <v>366</v>
      </c>
      <c r="D36" s="242" t="s">
        <v>370</v>
      </c>
      <c r="E36" s="260" t="n">
        <v>0.2201611</v>
      </c>
      <c r="F36" s="255" t="n">
        <f aca="false">SUM(G36:N36)</f>
        <v>30</v>
      </c>
      <c r="G36" s="243" t="n">
        <v>0</v>
      </c>
      <c r="H36" s="243" t="n">
        <v>0</v>
      </c>
      <c r="I36" s="243" t="n">
        <v>0</v>
      </c>
      <c r="J36" s="243" t="n">
        <v>0</v>
      </c>
      <c r="K36" s="243" t="n">
        <v>0</v>
      </c>
      <c r="L36" s="243" t="n">
        <v>0</v>
      </c>
      <c r="M36" s="243" t="n">
        <v>0</v>
      </c>
      <c r="N36" s="236" t="n">
        <v>30</v>
      </c>
      <c r="O36" s="200"/>
      <c r="P36" s="257" t="n">
        <v>0</v>
      </c>
    </row>
    <row r="37" customFormat="false" ht="15.75" hidden="true" customHeight="false" outlineLevel="0" collapsed="false">
      <c r="A37" s="240" t="n">
        <f aca="false">A36+1</f>
        <v>25</v>
      </c>
      <c r="B37" s="242" t="s">
        <v>371</v>
      </c>
      <c r="C37" s="242" t="s">
        <v>366</v>
      </c>
      <c r="D37" s="242" t="s">
        <v>305</v>
      </c>
      <c r="E37" s="260" t="n">
        <v>0.2201611</v>
      </c>
      <c r="F37" s="255" t="n">
        <f aca="false">SUM(G37:N37)</f>
        <v>15</v>
      </c>
      <c r="G37" s="243" t="n">
        <v>0</v>
      </c>
      <c r="H37" s="243" t="n">
        <v>0</v>
      </c>
      <c r="I37" s="243" t="n">
        <v>15</v>
      </c>
      <c r="J37" s="243" t="n">
        <v>0</v>
      </c>
      <c r="K37" s="243" t="n">
        <v>0</v>
      </c>
      <c r="L37" s="243" t="n">
        <v>0</v>
      </c>
      <c r="M37" s="243" t="n">
        <v>0</v>
      </c>
      <c r="N37" s="236" t="n">
        <v>0</v>
      </c>
      <c r="O37" s="200"/>
      <c r="P37" s="257" t="n">
        <v>0</v>
      </c>
    </row>
    <row r="38" customFormat="false" ht="15.75" hidden="true" customHeight="false" outlineLevel="0" collapsed="false">
      <c r="A38" s="240" t="n">
        <f aca="false">A37+1</f>
        <v>26</v>
      </c>
      <c r="B38" s="242" t="s">
        <v>372</v>
      </c>
      <c r="C38" s="242" t="s">
        <v>373</v>
      </c>
      <c r="D38" s="242" t="s">
        <v>370</v>
      </c>
      <c r="E38" s="260" t="n">
        <v>0.245435</v>
      </c>
      <c r="F38" s="255" t="n">
        <f aca="false">SUM(G38:N38)</f>
        <v>40</v>
      </c>
      <c r="G38" s="243" t="n">
        <v>0</v>
      </c>
      <c r="H38" s="243" t="n">
        <v>0</v>
      </c>
      <c r="I38" s="243" t="n">
        <v>40</v>
      </c>
      <c r="J38" s="243" t="n">
        <v>0</v>
      </c>
      <c r="K38" s="243" t="n">
        <v>0</v>
      </c>
      <c r="L38" s="243" t="n">
        <v>0</v>
      </c>
      <c r="M38" s="243" t="n">
        <v>0</v>
      </c>
      <c r="N38" s="236" t="n">
        <v>0</v>
      </c>
      <c r="O38" s="200"/>
      <c r="P38" s="257" t="n">
        <v>0</v>
      </c>
    </row>
    <row r="39" customFormat="false" ht="15.75" hidden="true" customHeight="false" outlineLevel="0" collapsed="false">
      <c r="A39" s="240" t="n">
        <f aca="false">A38+1</f>
        <v>27</v>
      </c>
      <c r="B39" s="242" t="s">
        <v>377</v>
      </c>
      <c r="C39" s="242" t="s">
        <v>373</v>
      </c>
      <c r="D39" s="242" t="s">
        <v>322</v>
      </c>
      <c r="E39" s="260" t="n">
        <v>0.245435</v>
      </c>
      <c r="F39" s="255" t="n">
        <f aca="false">SUM(G39:N39)</f>
        <v>30</v>
      </c>
      <c r="G39" s="243" t="n">
        <v>0</v>
      </c>
      <c r="H39" s="243" t="n">
        <v>0</v>
      </c>
      <c r="I39" s="243" t="n">
        <v>30</v>
      </c>
      <c r="J39" s="243" t="n">
        <v>0</v>
      </c>
      <c r="K39" s="243" t="n">
        <v>0</v>
      </c>
      <c r="L39" s="243" t="n">
        <v>0</v>
      </c>
      <c r="M39" s="243" t="n">
        <v>0</v>
      </c>
      <c r="N39" s="236" t="n">
        <v>0</v>
      </c>
      <c r="O39" s="200"/>
      <c r="P39" s="257" t="n">
        <v>0</v>
      </c>
    </row>
    <row r="40" customFormat="false" ht="15.75" hidden="true" customHeight="false" outlineLevel="0" collapsed="false">
      <c r="A40" s="240" t="n">
        <f aca="false">A39+1</f>
        <v>28</v>
      </c>
      <c r="B40" s="242" t="s">
        <v>378</v>
      </c>
      <c r="C40" s="845" t="s">
        <v>379</v>
      </c>
      <c r="D40" s="242" t="s">
        <v>298</v>
      </c>
      <c r="E40" s="260" t="n">
        <v>0.161184</v>
      </c>
      <c r="F40" s="255" t="n">
        <f aca="false">SUM(G40:N40)</f>
        <v>30</v>
      </c>
      <c r="G40" s="243" t="n">
        <v>0</v>
      </c>
      <c r="H40" s="243" t="n">
        <v>0</v>
      </c>
      <c r="I40" s="243" t="n">
        <v>0</v>
      </c>
      <c r="J40" s="243" t="n">
        <v>0</v>
      </c>
      <c r="K40" s="243" t="n">
        <v>30</v>
      </c>
      <c r="L40" s="243" t="n">
        <v>0</v>
      </c>
      <c r="M40" s="243" t="n">
        <v>0</v>
      </c>
      <c r="N40" s="236" t="n">
        <v>0</v>
      </c>
      <c r="O40" s="200"/>
      <c r="P40" s="257" t="n">
        <v>-30</v>
      </c>
    </row>
    <row r="41" customFormat="false" ht="15.75" hidden="true" customHeight="false" outlineLevel="0" collapsed="false">
      <c r="A41" s="240" t="n">
        <f aca="false">A40+1</f>
        <v>29</v>
      </c>
      <c r="B41" s="242" t="s">
        <v>381</v>
      </c>
      <c r="C41" s="242" t="s">
        <v>382</v>
      </c>
      <c r="D41" s="242" t="s">
        <v>298</v>
      </c>
      <c r="E41" s="260" t="n">
        <v>0.103365625</v>
      </c>
      <c r="F41" s="255" t="n">
        <f aca="false">SUM(G41:N41)</f>
        <v>30</v>
      </c>
      <c r="G41" s="243" t="n">
        <v>0</v>
      </c>
      <c r="H41" s="243" t="n">
        <v>30</v>
      </c>
      <c r="I41" s="243" t="n">
        <v>0</v>
      </c>
      <c r="J41" s="243" t="n">
        <v>0</v>
      </c>
      <c r="K41" s="243" t="n">
        <v>0</v>
      </c>
      <c r="L41" s="243" t="n">
        <v>0</v>
      </c>
      <c r="M41" s="243" t="n">
        <v>0</v>
      </c>
      <c r="N41" s="236" t="n">
        <v>0</v>
      </c>
      <c r="O41" s="200"/>
      <c r="P41" s="257" t="n">
        <v>0</v>
      </c>
    </row>
    <row r="42" customFormat="false" ht="15.75" hidden="true" customHeight="false" outlineLevel="0" collapsed="false">
      <c r="A42" s="240" t="n">
        <f aca="false">A41+1</f>
        <v>30</v>
      </c>
      <c r="B42" s="242" t="s">
        <v>383</v>
      </c>
      <c r="C42" s="242" t="s">
        <v>382</v>
      </c>
      <c r="D42" s="261" t="s">
        <v>303</v>
      </c>
      <c r="E42" s="260" t="n">
        <v>0.103365625</v>
      </c>
      <c r="F42" s="255" t="n">
        <f aca="false">SUM(G42:N42)</f>
        <v>150</v>
      </c>
      <c r="G42" s="243" t="n">
        <v>0</v>
      </c>
      <c r="H42" s="243" t="n">
        <v>0</v>
      </c>
      <c r="I42" s="243" t="n">
        <v>0</v>
      </c>
      <c r="J42" s="243" t="n">
        <v>0</v>
      </c>
      <c r="K42" s="243" t="n">
        <v>0</v>
      </c>
      <c r="L42" s="243" t="n">
        <v>0</v>
      </c>
      <c r="M42" s="243" t="n">
        <v>0</v>
      </c>
      <c r="N42" s="236" t="n">
        <v>150</v>
      </c>
      <c r="O42" s="200"/>
      <c r="P42" s="257" t="n">
        <v>0</v>
      </c>
    </row>
    <row r="43" customFormat="false" ht="15.75" hidden="true" customHeight="false" outlineLevel="0" collapsed="false">
      <c r="A43" s="240" t="n">
        <f aca="false">A42+1</f>
        <v>31</v>
      </c>
      <c r="B43" s="242" t="s">
        <v>384</v>
      </c>
      <c r="C43" s="242" t="s">
        <v>382</v>
      </c>
      <c r="D43" s="242" t="s">
        <v>370</v>
      </c>
      <c r="E43" s="260" t="n">
        <v>0.103365625</v>
      </c>
      <c r="F43" s="255" t="n">
        <f aca="false">SUM(G43:N43)</f>
        <v>70</v>
      </c>
      <c r="G43" s="243" t="n">
        <v>0</v>
      </c>
      <c r="H43" s="243" t="n">
        <v>70</v>
      </c>
      <c r="I43" s="243" t="n">
        <v>0</v>
      </c>
      <c r="J43" s="243" t="n">
        <v>0</v>
      </c>
      <c r="K43" s="243" t="n">
        <v>0</v>
      </c>
      <c r="L43" s="243" t="n">
        <v>0</v>
      </c>
      <c r="M43" s="243" t="n">
        <v>0</v>
      </c>
      <c r="N43" s="236" t="n">
        <v>0</v>
      </c>
      <c r="O43" s="200"/>
      <c r="P43" s="257" t="n">
        <v>0</v>
      </c>
    </row>
    <row r="44" customFormat="false" ht="15.75" hidden="true" customHeight="false" outlineLevel="0" collapsed="false">
      <c r="A44" s="240" t="n">
        <f aca="false">A43+1</f>
        <v>32</v>
      </c>
      <c r="B44" s="242" t="s">
        <v>385</v>
      </c>
      <c r="C44" s="242" t="s">
        <v>382</v>
      </c>
      <c r="D44" s="242" t="s">
        <v>305</v>
      </c>
      <c r="E44" s="260" t="n">
        <v>0.103365625</v>
      </c>
      <c r="F44" s="255" t="n">
        <f aca="false">SUM(G44:N44)</f>
        <v>50</v>
      </c>
      <c r="G44" s="243" t="n">
        <v>0</v>
      </c>
      <c r="H44" s="243" t="n">
        <v>0</v>
      </c>
      <c r="I44" s="243" t="n">
        <v>0</v>
      </c>
      <c r="J44" s="243" t="n">
        <v>50</v>
      </c>
      <c r="K44" s="243" t="n">
        <v>0</v>
      </c>
      <c r="L44" s="243" t="n">
        <v>0</v>
      </c>
      <c r="M44" s="243" t="n">
        <v>0</v>
      </c>
      <c r="N44" s="236" t="n">
        <v>0</v>
      </c>
      <c r="O44" s="200"/>
      <c r="P44" s="257" t="n">
        <v>0</v>
      </c>
    </row>
    <row r="45" customFormat="false" ht="15.75" hidden="true" customHeight="false" outlineLevel="0" collapsed="false">
      <c r="A45" s="240" t="n">
        <f aca="false">A44+1</f>
        <v>33</v>
      </c>
      <c r="B45" s="242" t="s">
        <v>386</v>
      </c>
      <c r="C45" s="242" t="s">
        <v>382</v>
      </c>
      <c r="D45" s="242" t="s">
        <v>322</v>
      </c>
      <c r="E45" s="260" t="n">
        <v>0.103365625</v>
      </c>
      <c r="F45" s="255" t="n">
        <f aca="false">SUM(G45:N45)</f>
        <v>80</v>
      </c>
      <c r="G45" s="243" t="n">
        <v>0</v>
      </c>
      <c r="H45" s="243" t="n">
        <v>0</v>
      </c>
      <c r="I45" s="243" t="n">
        <v>0</v>
      </c>
      <c r="J45" s="243" t="n">
        <v>0</v>
      </c>
      <c r="K45" s="243" t="n">
        <v>0</v>
      </c>
      <c r="L45" s="243" t="n">
        <v>0</v>
      </c>
      <c r="M45" s="243" t="n">
        <v>0</v>
      </c>
      <c r="N45" s="236" t="n">
        <v>80</v>
      </c>
      <c r="O45" s="200"/>
      <c r="P45" s="257" t="n">
        <v>0</v>
      </c>
    </row>
    <row r="46" customFormat="false" ht="15.75" hidden="true" customHeight="false" outlineLevel="0" collapsed="false">
      <c r="A46" s="240" t="n">
        <f aca="false">A45+1</f>
        <v>34</v>
      </c>
      <c r="B46" s="242" t="s">
        <v>387</v>
      </c>
      <c r="C46" s="242" t="s">
        <v>388</v>
      </c>
      <c r="D46" s="242" t="s">
        <v>370</v>
      </c>
      <c r="E46" s="260" t="n">
        <v>0.180213</v>
      </c>
      <c r="F46" s="255" t="n">
        <f aca="false">SUM(G46:N46)</f>
        <v>20</v>
      </c>
      <c r="G46" s="243" t="n">
        <v>20</v>
      </c>
      <c r="H46" s="243" t="n">
        <v>0</v>
      </c>
      <c r="I46" s="243" t="n">
        <v>0</v>
      </c>
      <c r="J46" s="243" t="n">
        <v>0</v>
      </c>
      <c r="K46" s="243" t="n">
        <v>0</v>
      </c>
      <c r="L46" s="243" t="n">
        <v>0</v>
      </c>
      <c r="M46" s="243" t="n">
        <v>0</v>
      </c>
      <c r="N46" s="236" t="n">
        <v>0</v>
      </c>
      <c r="O46" s="200"/>
      <c r="P46" s="257" t="n">
        <v>0</v>
      </c>
    </row>
    <row r="47" customFormat="false" ht="15.75" hidden="true" customHeight="false" outlineLevel="0" collapsed="false">
      <c r="A47" s="240" t="n">
        <f aca="false">A46+1</f>
        <v>35</v>
      </c>
      <c r="B47" s="242" t="s">
        <v>391</v>
      </c>
      <c r="C47" s="242" t="s">
        <v>390</v>
      </c>
      <c r="D47" s="242" t="s">
        <v>370</v>
      </c>
      <c r="E47" s="260" t="n">
        <v>0.147447</v>
      </c>
      <c r="F47" s="255" t="n">
        <f aca="false">SUM(G47:N47)</f>
        <v>30</v>
      </c>
      <c r="G47" s="243" t="n">
        <v>0</v>
      </c>
      <c r="H47" s="243" t="n">
        <v>0</v>
      </c>
      <c r="I47" s="243" t="n">
        <v>0</v>
      </c>
      <c r="J47" s="243" t="n">
        <v>0</v>
      </c>
      <c r="K47" s="243" t="n">
        <v>0</v>
      </c>
      <c r="L47" s="243" t="n">
        <v>30</v>
      </c>
      <c r="M47" s="243" t="n">
        <v>0</v>
      </c>
      <c r="N47" s="236" t="n">
        <v>0</v>
      </c>
      <c r="O47" s="200"/>
      <c r="P47" s="257" t="n">
        <v>-30</v>
      </c>
    </row>
    <row r="48" customFormat="false" ht="15.75" hidden="true" customHeight="false" outlineLevel="0" collapsed="false">
      <c r="A48" s="240" t="n">
        <f aca="false">A47+1</f>
        <v>36</v>
      </c>
      <c r="B48" s="242" t="s">
        <v>392</v>
      </c>
      <c r="C48" s="242" t="s">
        <v>393</v>
      </c>
      <c r="D48" s="242" t="s">
        <v>370</v>
      </c>
      <c r="E48" s="260" t="n">
        <v>0.086688</v>
      </c>
      <c r="F48" s="255" t="n">
        <f aca="false">SUM(G48:N48)</f>
        <v>30</v>
      </c>
      <c r="G48" s="243" t="n">
        <v>0</v>
      </c>
      <c r="H48" s="243" t="n">
        <v>0</v>
      </c>
      <c r="I48" s="243" t="n">
        <v>0</v>
      </c>
      <c r="J48" s="243" t="n">
        <v>0</v>
      </c>
      <c r="K48" s="243" t="n">
        <v>0</v>
      </c>
      <c r="L48" s="243" t="n">
        <v>0</v>
      </c>
      <c r="M48" s="243" t="n">
        <v>30</v>
      </c>
      <c r="N48" s="236" t="n">
        <v>0</v>
      </c>
      <c r="O48" s="200"/>
      <c r="P48" s="257" t="n">
        <v>-30</v>
      </c>
    </row>
    <row r="49" customFormat="false" ht="15.75" hidden="true" customHeight="false" outlineLevel="0" collapsed="false">
      <c r="A49" s="240" t="n">
        <f aca="false">A48+1</f>
        <v>37</v>
      </c>
      <c r="B49" s="242" t="s">
        <v>394</v>
      </c>
      <c r="C49" s="242" t="s">
        <v>393</v>
      </c>
      <c r="D49" s="242" t="s">
        <v>376</v>
      </c>
      <c r="E49" s="260" t="n">
        <v>0.086688</v>
      </c>
      <c r="F49" s="255" t="n">
        <f aca="false">SUM(G49:N49)</f>
        <v>30</v>
      </c>
      <c r="G49" s="243" t="n">
        <v>30</v>
      </c>
      <c r="H49" s="243" t="n">
        <v>0</v>
      </c>
      <c r="I49" s="243" t="n">
        <v>0</v>
      </c>
      <c r="J49" s="243" t="n">
        <v>0</v>
      </c>
      <c r="K49" s="243" t="n">
        <v>0</v>
      </c>
      <c r="L49" s="243" t="n">
        <v>0</v>
      </c>
      <c r="M49" s="243" t="n">
        <v>0</v>
      </c>
      <c r="N49" s="236" t="n">
        <v>0</v>
      </c>
      <c r="O49" s="200"/>
      <c r="P49" s="257" t="n">
        <v>0</v>
      </c>
    </row>
    <row r="50" customFormat="false" ht="15.75" hidden="true" customHeight="false" outlineLevel="0" collapsed="false">
      <c r="A50" s="240" t="n">
        <f aca="false">A49+1</f>
        <v>38</v>
      </c>
      <c r="B50" s="242" t="s">
        <v>395</v>
      </c>
      <c r="C50" s="242" t="s">
        <v>393</v>
      </c>
      <c r="D50" s="242" t="s">
        <v>305</v>
      </c>
      <c r="E50" s="260" t="n">
        <v>0.086688</v>
      </c>
      <c r="F50" s="255" t="n">
        <f aca="false">SUM(G50:N50)</f>
        <v>30</v>
      </c>
      <c r="G50" s="243" t="n">
        <v>0</v>
      </c>
      <c r="H50" s="243" t="n">
        <v>0</v>
      </c>
      <c r="I50" s="243" t="n">
        <v>0</v>
      </c>
      <c r="J50" s="243" t="n">
        <v>30</v>
      </c>
      <c r="K50" s="243" t="n">
        <v>0</v>
      </c>
      <c r="L50" s="243" t="n">
        <v>0</v>
      </c>
      <c r="M50" s="243" t="n">
        <v>0</v>
      </c>
      <c r="N50" s="236" t="n">
        <v>0</v>
      </c>
      <c r="O50" s="200"/>
      <c r="P50" s="257" t="n">
        <v>0</v>
      </c>
    </row>
    <row r="51" customFormat="false" ht="15.75" hidden="true" customHeight="false" outlineLevel="0" collapsed="false">
      <c r="A51" s="240" t="n">
        <f aca="false">A50+1</f>
        <v>39</v>
      </c>
      <c r="B51" s="242" t="s">
        <v>398</v>
      </c>
      <c r="C51" s="242" t="s">
        <v>399</v>
      </c>
      <c r="D51" s="242" t="s">
        <v>370</v>
      </c>
      <c r="E51" s="260" t="n">
        <v>0.161355</v>
      </c>
      <c r="F51" s="255" t="n">
        <f aca="false">SUM(G51:N51)</f>
        <v>30</v>
      </c>
      <c r="G51" s="243" t="n">
        <v>0</v>
      </c>
      <c r="H51" s="243" t="n">
        <v>0</v>
      </c>
      <c r="I51" s="243" t="n">
        <v>30</v>
      </c>
      <c r="J51" s="243" t="n">
        <v>0</v>
      </c>
      <c r="K51" s="243" t="n">
        <v>0</v>
      </c>
      <c r="L51" s="243" t="n">
        <v>0</v>
      </c>
      <c r="M51" s="243" t="n">
        <v>0</v>
      </c>
      <c r="N51" s="236" t="n">
        <v>0</v>
      </c>
      <c r="O51" s="200"/>
      <c r="P51" s="257" t="n">
        <v>0</v>
      </c>
    </row>
    <row r="52" customFormat="false" ht="15.75" hidden="true" customHeight="false" outlineLevel="0" collapsed="false">
      <c r="A52" s="240" t="n">
        <f aca="false">A51+1</f>
        <v>40</v>
      </c>
      <c r="B52" s="242" t="s">
        <v>400</v>
      </c>
      <c r="C52" s="264" t="s">
        <v>401</v>
      </c>
      <c r="D52" s="242" t="s">
        <v>331</v>
      </c>
      <c r="E52" s="260" t="n">
        <v>0.257088</v>
      </c>
      <c r="F52" s="255" t="n">
        <f aca="false">SUM(G52:N52)</f>
        <v>30</v>
      </c>
      <c r="G52" s="243" t="n">
        <v>0</v>
      </c>
      <c r="H52" s="243" t="n">
        <v>0</v>
      </c>
      <c r="I52" s="243" t="n">
        <v>0</v>
      </c>
      <c r="J52" s="243" t="n">
        <v>0</v>
      </c>
      <c r="K52" s="243" t="n">
        <v>0</v>
      </c>
      <c r="L52" s="243" t="n">
        <v>0</v>
      </c>
      <c r="M52" s="243" t="n">
        <v>0</v>
      </c>
      <c r="N52" s="236" t="n">
        <v>30</v>
      </c>
      <c r="O52" s="200"/>
      <c r="P52" s="257" t="n">
        <v>0</v>
      </c>
    </row>
    <row r="53" customFormat="false" ht="15.75" hidden="true" customHeight="false" outlineLevel="0" collapsed="false">
      <c r="A53" s="240" t="n">
        <f aca="false">A52+1</f>
        <v>41</v>
      </c>
      <c r="B53" s="242" t="s">
        <v>402</v>
      </c>
      <c r="C53" s="264" t="s">
        <v>401</v>
      </c>
      <c r="D53" s="242" t="s">
        <v>370</v>
      </c>
      <c r="E53" s="260" t="n">
        <v>0.257088</v>
      </c>
      <c r="F53" s="255" t="n">
        <f aca="false">SUM(G53:N53)</f>
        <v>30</v>
      </c>
      <c r="G53" s="243" t="n">
        <v>0</v>
      </c>
      <c r="H53" s="243" t="n">
        <v>0</v>
      </c>
      <c r="I53" s="243" t="n">
        <v>30</v>
      </c>
      <c r="J53" s="243" t="n">
        <v>0</v>
      </c>
      <c r="K53" s="243" t="n">
        <v>0</v>
      </c>
      <c r="L53" s="243" t="n">
        <v>0</v>
      </c>
      <c r="M53" s="243" t="n">
        <v>0</v>
      </c>
      <c r="N53" s="236" t="n">
        <v>0</v>
      </c>
      <c r="O53" s="200"/>
      <c r="P53" s="257" t="n">
        <v>0</v>
      </c>
    </row>
    <row r="54" customFormat="false" ht="15.75" hidden="true" customHeight="false" outlineLevel="0" collapsed="false">
      <c r="A54" s="240" t="n">
        <f aca="false">A53+1</f>
        <v>42</v>
      </c>
      <c r="B54" s="242" t="s">
        <v>403</v>
      </c>
      <c r="C54" s="264" t="s">
        <v>401</v>
      </c>
      <c r="D54" s="242" t="s">
        <v>305</v>
      </c>
      <c r="E54" s="260" t="n">
        <v>0.257088</v>
      </c>
      <c r="F54" s="255" t="n">
        <f aca="false">SUM(G54:N54)</f>
        <v>30</v>
      </c>
      <c r="G54" s="243" t="n">
        <v>0</v>
      </c>
      <c r="H54" s="243" t="n">
        <v>0</v>
      </c>
      <c r="I54" s="243" t="n">
        <v>0</v>
      </c>
      <c r="J54" s="243" t="n">
        <v>0</v>
      </c>
      <c r="K54" s="243" t="n">
        <v>0</v>
      </c>
      <c r="L54" s="243" t="n">
        <v>0</v>
      </c>
      <c r="M54" s="243" t="n">
        <v>0</v>
      </c>
      <c r="N54" s="236" t="n">
        <v>30</v>
      </c>
      <c r="O54" s="200"/>
      <c r="P54" s="257" t="n">
        <v>0</v>
      </c>
    </row>
    <row r="55" customFormat="false" ht="15.75" hidden="true" customHeight="false" outlineLevel="0" collapsed="false">
      <c r="A55" s="240" t="n">
        <f aca="false">A54+1</f>
        <v>43</v>
      </c>
      <c r="B55" s="242" t="s">
        <v>404</v>
      </c>
      <c r="C55" s="264" t="s">
        <v>401</v>
      </c>
      <c r="D55" s="242" t="s">
        <v>406</v>
      </c>
      <c r="E55" s="260" t="n">
        <v>0.257088</v>
      </c>
      <c r="F55" s="255" t="n">
        <f aca="false">SUM(G55:N55)</f>
        <v>70</v>
      </c>
      <c r="G55" s="243" t="n">
        <v>0</v>
      </c>
      <c r="H55" s="243" t="n">
        <v>0</v>
      </c>
      <c r="I55" s="243" t="n">
        <v>0</v>
      </c>
      <c r="J55" s="243" t="n">
        <v>0</v>
      </c>
      <c r="K55" s="243" t="n">
        <v>0</v>
      </c>
      <c r="L55" s="243" t="n">
        <v>0</v>
      </c>
      <c r="M55" s="243" t="n">
        <v>0</v>
      </c>
      <c r="N55" s="236" t="n">
        <v>70</v>
      </c>
      <c r="O55" s="200"/>
      <c r="P55" s="257" t="n">
        <v>0</v>
      </c>
    </row>
    <row r="56" customFormat="false" ht="15.75" hidden="true" customHeight="false" outlineLevel="0" collapsed="false">
      <c r="A56" s="240" t="n">
        <f aca="false">A55+1</f>
        <v>44</v>
      </c>
      <c r="B56" s="242" t="s">
        <v>407</v>
      </c>
      <c r="C56" s="242" t="s">
        <v>408</v>
      </c>
      <c r="D56" s="242" t="s">
        <v>370</v>
      </c>
      <c r="E56" s="260" t="n">
        <v>0.22762752</v>
      </c>
      <c r="F56" s="255" t="n">
        <f aca="false">SUM(G56:N56)</f>
        <v>60</v>
      </c>
      <c r="G56" s="243" t="n">
        <v>0</v>
      </c>
      <c r="H56" s="243" t="n">
        <v>0</v>
      </c>
      <c r="I56" s="243" t="n">
        <v>0</v>
      </c>
      <c r="J56" s="243" t="n">
        <v>0</v>
      </c>
      <c r="K56" s="243" t="n">
        <v>0</v>
      </c>
      <c r="L56" s="243" t="n">
        <v>0</v>
      </c>
      <c r="M56" s="243" t="n">
        <v>0</v>
      </c>
      <c r="N56" s="236" t="n">
        <v>60</v>
      </c>
      <c r="O56" s="200"/>
      <c r="P56" s="257" t="n">
        <v>0</v>
      </c>
    </row>
    <row r="57" customFormat="false" ht="15.75" hidden="true" customHeight="false" outlineLevel="0" collapsed="false">
      <c r="A57" s="240" t="n">
        <f aca="false">A56+1</f>
        <v>45</v>
      </c>
      <c r="B57" s="242" t="s">
        <v>409</v>
      </c>
      <c r="C57" s="242" t="s">
        <v>408</v>
      </c>
      <c r="D57" s="242" t="s">
        <v>406</v>
      </c>
      <c r="E57" s="260" t="n">
        <v>0.22762752</v>
      </c>
      <c r="F57" s="255" t="n">
        <f aca="false">SUM(G57:N57)</f>
        <v>30</v>
      </c>
      <c r="G57" s="243" t="n">
        <v>0</v>
      </c>
      <c r="H57" s="243" t="n">
        <v>0</v>
      </c>
      <c r="I57" s="243" t="n">
        <v>0</v>
      </c>
      <c r="J57" s="243" t="n">
        <v>0</v>
      </c>
      <c r="K57" s="243" t="n">
        <v>0</v>
      </c>
      <c r="L57" s="243" t="n">
        <v>0</v>
      </c>
      <c r="M57" s="243" t="n">
        <v>0</v>
      </c>
      <c r="N57" s="236" t="n">
        <v>30</v>
      </c>
      <c r="O57" s="200"/>
      <c r="P57" s="257" t="n">
        <v>0</v>
      </c>
    </row>
    <row r="58" customFormat="false" ht="15.75" hidden="true" customHeight="false" outlineLevel="0" collapsed="false">
      <c r="A58" s="240" t="n">
        <f aca="false">A57+1</f>
        <v>46</v>
      </c>
      <c r="B58" s="242" t="s">
        <v>410</v>
      </c>
      <c r="C58" s="242" t="s">
        <v>411</v>
      </c>
      <c r="D58" s="242" t="s">
        <v>370</v>
      </c>
      <c r="E58" s="260" t="n">
        <v>0.2176</v>
      </c>
      <c r="F58" s="255" t="n">
        <f aca="false">SUM(G58:N58)</f>
        <v>30</v>
      </c>
      <c r="G58" s="243" t="n">
        <v>0</v>
      </c>
      <c r="H58" s="243" t="n">
        <v>0</v>
      </c>
      <c r="I58" s="243" t="n">
        <v>0</v>
      </c>
      <c r="J58" s="243" t="n">
        <v>30</v>
      </c>
      <c r="K58" s="243" t="n">
        <v>0</v>
      </c>
      <c r="L58" s="243" t="n">
        <v>0</v>
      </c>
      <c r="M58" s="243" t="n">
        <v>0</v>
      </c>
      <c r="N58" s="236" t="n">
        <v>0</v>
      </c>
      <c r="O58" s="200"/>
      <c r="P58" s="257" t="n">
        <v>0</v>
      </c>
    </row>
    <row r="59" customFormat="false" ht="15.75" hidden="true" customHeight="false" outlineLevel="0" collapsed="false">
      <c r="A59" s="240" t="n">
        <f aca="false">A58+1</f>
        <v>47</v>
      </c>
      <c r="B59" s="242" t="s">
        <v>412</v>
      </c>
      <c r="C59" s="242" t="s">
        <v>413</v>
      </c>
      <c r="D59" s="242" t="s">
        <v>298</v>
      </c>
      <c r="E59" s="260" t="n">
        <v>0.1178606</v>
      </c>
      <c r="F59" s="255" t="n">
        <f aca="false">SUM(G59:N59)</f>
        <v>30</v>
      </c>
      <c r="G59" s="243" t="n">
        <v>0</v>
      </c>
      <c r="H59" s="243" t="n">
        <v>0</v>
      </c>
      <c r="I59" s="243" t="n">
        <v>0</v>
      </c>
      <c r="J59" s="243" t="n">
        <v>30</v>
      </c>
      <c r="K59" s="243" t="n">
        <v>0</v>
      </c>
      <c r="L59" s="243" t="n">
        <v>0</v>
      </c>
      <c r="M59" s="243" t="n">
        <v>0</v>
      </c>
      <c r="N59" s="236" t="n">
        <v>0</v>
      </c>
      <c r="O59" s="200"/>
      <c r="P59" s="257" t="n">
        <v>0</v>
      </c>
    </row>
    <row r="60" customFormat="false" ht="15.75" hidden="true" customHeight="false" outlineLevel="0" collapsed="false">
      <c r="A60" s="240" t="n">
        <f aca="false">A59+1</f>
        <v>48</v>
      </c>
      <c r="B60" s="242" t="s">
        <v>416</v>
      </c>
      <c r="C60" s="242" t="s">
        <v>413</v>
      </c>
      <c r="D60" s="261" t="s">
        <v>418</v>
      </c>
      <c r="E60" s="260" t="n">
        <v>0.1178606</v>
      </c>
      <c r="F60" s="255" t="n">
        <f aca="false">SUM(G60:N60)</f>
        <v>30</v>
      </c>
      <c r="G60" s="243" t="n">
        <v>0</v>
      </c>
      <c r="H60" s="243" t="n">
        <v>0</v>
      </c>
      <c r="I60" s="243" t="n">
        <v>0</v>
      </c>
      <c r="J60" s="243" t="n">
        <v>30</v>
      </c>
      <c r="K60" s="243" t="n">
        <v>0</v>
      </c>
      <c r="L60" s="243" t="n">
        <v>0</v>
      </c>
      <c r="M60" s="243" t="n">
        <v>0</v>
      </c>
      <c r="N60" s="236" t="n">
        <v>0</v>
      </c>
      <c r="O60" s="200"/>
      <c r="P60" s="257" t="n">
        <v>0</v>
      </c>
    </row>
    <row r="61" customFormat="false" ht="15.75" hidden="true" customHeight="false" outlineLevel="0" collapsed="false">
      <c r="A61" s="240" t="n">
        <f aca="false">A60+1</f>
        <v>49</v>
      </c>
      <c r="B61" s="242" t="s">
        <v>419</v>
      </c>
      <c r="C61" s="242" t="s">
        <v>413</v>
      </c>
      <c r="D61" s="242" t="s">
        <v>370</v>
      </c>
      <c r="E61" s="260" t="n">
        <v>0.1178606</v>
      </c>
      <c r="F61" s="255" t="n">
        <f aca="false">SUM(G61:N61)</f>
        <v>90</v>
      </c>
      <c r="G61" s="243" t="n">
        <v>0</v>
      </c>
      <c r="H61" s="243" t="n">
        <v>0</v>
      </c>
      <c r="I61" s="243" t="n">
        <v>0</v>
      </c>
      <c r="J61" s="243" t="n">
        <v>0</v>
      </c>
      <c r="K61" s="243" t="n">
        <v>0</v>
      </c>
      <c r="L61" s="243" t="n">
        <v>50</v>
      </c>
      <c r="M61" s="243" t="n">
        <v>40</v>
      </c>
      <c r="N61" s="236" t="n">
        <v>0</v>
      </c>
      <c r="O61" s="200"/>
      <c r="P61" s="257" t="n">
        <v>-90</v>
      </c>
    </row>
    <row r="62" customFormat="false" ht="15.75" hidden="true" customHeight="false" outlineLevel="0" collapsed="false">
      <c r="A62" s="240" t="n">
        <f aca="false">A61+1</f>
        <v>50</v>
      </c>
      <c r="B62" s="242" t="s">
        <v>420</v>
      </c>
      <c r="C62" s="242" t="s">
        <v>413</v>
      </c>
      <c r="D62" s="243" t="s">
        <v>421</v>
      </c>
      <c r="E62" s="260" t="n">
        <v>0.1178606</v>
      </c>
      <c r="F62" s="255" t="n">
        <f aca="false">SUM(G62:N62)</f>
        <v>30</v>
      </c>
      <c r="G62" s="243" t="n">
        <v>0</v>
      </c>
      <c r="H62" s="243" t="n">
        <v>0</v>
      </c>
      <c r="I62" s="243" t="n">
        <v>0</v>
      </c>
      <c r="J62" s="243" t="n">
        <v>0</v>
      </c>
      <c r="K62" s="243" t="n">
        <v>30</v>
      </c>
      <c r="L62" s="243" t="n">
        <v>0</v>
      </c>
      <c r="M62" s="243" t="n">
        <v>0</v>
      </c>
      <c r="N62" s="236" t="n">
        <v>0</v>
      </c>
      <c r="O62" s="200"/>
      <c r="P62" s="257" t="n">
        <v>-30</v>
      </c>
    </row>
    <row r="63" customFormat="false" ht="15.75" hidden="true" customHeight="false" outlineLevel="0" collapsed="false">
      <c r="A63" s="240" t="n">
        <f aca="false">A62+1</f>
        <v>51</v>
      </c>
      <c r="B63" s="242" t="s">
        <v>422</v>
      </c>
      <c r="C63" s="242" t="s">
        <v>413</v>
      </c>
      <c r="D63" s="242" t="s">
        <v>424</v>
      </c>
      <c r="E63" s="260" t="n">
        <v>0.1178606</v>
      </c>
      <c r="F63" s="255" t="n">
        <f aca="false">SUM(G63:N63)</f>
        <v>30</v>
      </c>
      <c r="G63" s="243" t="n">
        <v>0</v>
      </c>
      <c r="H63" s="243" t="n">
        <v>0</v>
      </c>
      <c r="I63" s="243" t="n">
        <v>0</v>
      </c>
      <c r="J63" s="243" t="n">
        <v>0</v>
      </c>
      <c r="K63" s="243" t="n">
        <v>0</v>
      </c>
      <c r="L63" s="243" t="n">
        <v>0</v>
      </c>
      <c r="M63" s="243" t="n">
        <v>0</v>
      </c>
      <c r="N63" s="236" t="n">
        <v>30</v>
      </c>
      <c r="O63" s="200"/>
      <c r="P63" s="257" t="n">
        <v>0</v>
      </c>
    </row>
    <row r="64" customFormat="false" ht="15.75" hidden="true" customHeight="false" outlineLevel="0" collapsed="false">
      <c r="A64" s="240" t="n">
        <f aca="false">A63+1</f>
        <v>52</v>
      </c>
      <c r="B64" s="242" t="s">
        <v>425</v>
      </c>
      <c r="C64" s="242" t="s">
        <v>413</v>
      </c>
      <c r="D64" s="242" t="s">
        <v>305</v>
      </c>
      <c r="E64" s="260" t="n">
        <v>0.1178606</v>
      </c>
      <c r="F64" s="255" t="n">
        <f aca="false">SUM(G64:N64)</f>
        <v>30</v>
      </c>
      <c r="G64" s="243" t="n">
        <v>0</v>
      </c>
      <c r="H64" s="243" t="n">
        <v>0</v>
      </c>
      <c r="I64" s="243" t="n">
        <v>0</v>
      </c>
      <c r="J64" s="243" t="n">
        <v>0</v>
      </c>
      <c r="K64" s="243" t="n">
        <v>0</v>
      </c>
      <c r="L64" s="243" t="n">
        <v>0</v>
      </c>
      <c r="M64" s="243" t="n">
        <v>0</v>
      </c>
      <c r="N64" s="236" t="n">
        <v>30</v>
      </c>
      <c r="O64" s="200"/>
      <c r="P64" s="257" t="n">
        <v>0</v>
      </c>
    </row>
    <row r="65" customFormat="false" ht="15.75" hidden="true" customHeight="false" outlineLevel="0" collapsed="false">
      <c r="A65" s="240" t="n">
        <f aca="false">A64+1</f>
        <v>53</v>
      </c>
      <c r="B65" s="242" t="s">
        <v>428</v>
      </c>
      <c r="C65" s="242" t="s">
        <v>427</v>
      </c>
      <c r="D65" s="242" t="s">
        <v>370</v>
      </c>
      <c r="E65" s="260" t="n">
        <v>0.1854054</v>
      </c>
      <c r="F65" s="255" t="n">
        <f aca="false">SUM(G65:N65)</f>
        <v>30</v>
      </c>
      <c r="G65" s="243" t="n">
        <v>0</v>
      </c>
      <c r="H65" s="243" t="n">
        <v>30</v>
      </c>
      <c r="I65" s="243" t="n">
        <v>0</v>
      </c>
      <c r="J65" s="243" t="n">
        <v>0</v>
      </c>
      <c r="K65" s="243" t="n">
        <v>0</v>
      </c>
      <c r="L65" s="243" t="n">
        <v>0</v>
      </c>
      <c r="M65" s="243" t="n">
        <v>0</v>
      </c>
      <c r="N65" s="236" t="n">
        <v>0</v>
      </c>
      <c r="O65" s="200"/>
      <c r="P65" s="257" t="n">
        <v>0</v>
      </c>
    </row>
    <row r="66" customFormat="false" ht="15.75" hidden="true" customHeight="false" outlineLevel="0" collapsed="false">
      <c r="A66" s="240" t="n">
        <f aca="false">A65+1</f>
        <v>54</v>
      </c>
      <c r="B66" s="242" t="s">
        <v>430</v>
      </c>
      <c r="C66" s="242" t="s">
        <v>427</v>
      </c>
      <c r="D66" s="242" t="s">
        <v>305</v>
      </c>
      <c r="E66" s="260" t="n">
        <v>0.1854054</v>
      </c>
      <c r="F66" s="255" t="n">
        <f aca="false">SUM(G66:N66)</f>
        <v>30</v>
      </c>
      <c r="G66" s="243" t="n">
        <v>0</v>
      </c>
      <c r="H66" s="243" t="n">
        <v>0</v>
      </c>
      <c r="I66" s="243" t="n">
        <v>0</v>
      </c>
      <c r="J66" s="243" t="n">
        <v>0</v>
      </c>
      <c r="K66" s="243" t="n">
        <v>0</v>
      </c>
      <c r="L66" s="243" t="n">
        <v>0</v>
      </c>
      <c r="M66" s="243" t="n">
        <v>30</v>
      </c>
      <c r="N66" s="236" t="n">
        <v>0</v>
      </c>
      <c r="O66" s="200"/>
      <c r="P66" s="257" t="n">
        <v>-30</v>
      </c>
    </row>
    <row r="67" customFormat="false" ht="15.75" hidden="true" customHeight="false" outlineLevel="0" collapsed="false">
      <c r="A67" s="240" t="n">
        <f aca="false">A66+1</f>
        <v>55</v>
      </c>
      <c r="B67" s="242" t="s">
        <v>431</v>
      </c>
      <c r="C67" s="242" t="s">
        <v>432</v>
      </c>
      <c r="D67" s="242" t="s">
        <v>370</v>
      </c>
      <c r="E67" s="260" t="n">
        <v>0.073272</v>
      </c>
      <c r="F67" s="255" t="n">
        <f aca="false">SUM(G67:N67)</f>
        <v>70</v>
      </c>
      <c r="G67" s="243" t="n">
        <v>20</v>
      </c>
      <c r="H67" s="243" t="n">
        <v>0</v>
      </c>
      <c r="I67" s="243" t="n">
        <v>0</v>
      </c>
      <c r="J67" s="243" t="n">
        <v>0</v>
      </c>
      <c r="K67" s="243" t="n">
        <v>0</v>
      </c>
      <c r="L67" s="243" t="n">
        <v>0</v>
      </c>
      <c r="M67" s="243" t="n">
        <v>50</v>
      </c>
      <c r="N67" s="236" t="n">
        <v>0</v>
      </c>
      <c r="O67" s="200"/>
      <c r="P67" s="257" t="n">
        <v>-50</v>
      </c>
    </row>
    <row r="68" customFormat="false" ht="15.75" hidden="true" customHeight="false" outlineLevel="0" collapsed="false">
      <c r="A68" s="240" t="n">
        <f aca="false">A67+1</f>
        <v>56</v>
      </c>
      <c r="B68" s="242" t="s">
        <v>435</v>
      </c>
      <c r="C68" s="242" t="s">
        <v>434</v>
      </c>
      <c r="D68" s="242" t="s">
        <v>331</v>
      </c>
      <c r="E68" s="260" t="n">
        <v>0.2355507</v>
      </c>
      <c r="F68" s="255" t="n">
        <f aca="false">SUM(G68:N68)</f>
        <v>30</v>
      </c>
      <c r="G68" s="243" t="n">
        <v>0</v>
      </c>
      <c r="H68" s="243" t="n">
        <v>0</v>
      </c>
      <c r="I68" s="243" t="n">
        <v>0</v>
      </c>
      <c r="J68" s="243" t="n">
        <v>0</v>
      </c>
      <c r="K68" s="243" t="n">
        <v>0</v>
      </c>
      <c r="L68" s="243" t="n">
        <v>0</v>
      </c>
      <c r="M68" s="243" t="n">
        <v>0</v>
      </c>
      <c r="N68" s="236" t="n">
        <v>30</v>
      </c>
      <c r="O68" s="200"/>
      <c r="P68" s="257" t="n">
        <v>0</v>
      </c>
    </row>
    <row r="69" customFormat="false" ht="15.75" hidden="true" customHeight="false" outlineLevel="0" collapsed="false">
      <c r="A69" s="240" t="n">
        <f aca="false">A68+1</f>
        <v>57</v>
      </c>
      <c r="B69" s="242" t="s">
        <v>437</v>
      </c>
      <c r="C69" s="242" t="s">
        <v>438</v>
      </c>
      <c r="D69" s="242" t="s">
        <v>370</v>
      </c>
      <c r="E69" s="260" t="n">
        <v>0.22770575</v>
      </c>
      <c r="F69" s="255" t="n">
        <f aca="false">SUM(G69:N69)</f>
        <v>30</v>
      </c>
      <c r="G69" s="243" t="n">
        <v>0</v>
      </c>
      <c r="H69" s="243" t="n">
        <v>0</v>
      </c>
      <c r="I69" s="243" t="n">
        <v>0</v>
      </c>
      <c r="J69" s="243" t="n">
        <v>0</v>
      </c>
      <c r="K69" s="243" t="n">
        <v>0</v>
      </c>
      <c r="L69" s="243" t="n">
        <v>0</v>
      </c>
      <c r="M69" s="243" t="n">
        <v>0</v>
      </c>
      <c r="N69" s="236" t="n">
        <v>30</v>
      </c>
      <c r="O69" s="200"/>
      <c r="P69" s="257" t="n">
        <v>0</v>
      </c>
    </row>
    <row r="70" customFormat="false" ht="15.75" hidden="true" customHeight="false" outlineLevel="0" collapsed="false">
      <c r="A70" s="240" t="n">
        <f aca="false">A69+1</f>
        <v>58</v>
      </c>
      <c r="B70" s="242" t="s">
        <v>441</v>
      </c>
      <c r="C70" s="242" t="s">
        <v>440</v>
      </c>
      <c r="D70" s="242" t="s">
        <v>370</v>
      </c>
      <c r="E70" s="260" t="n">
        <v>0.25017195</v>
      </c>
      <c r="F70" s="255" t="n">
        <f aca="false">SUM(G70:N70)</f>
        <v>30</v>
      </c>
      <c r="G70" s="243" t="n">
        <v>0</v>
      </c>
      <c r="H70" s="243" t="n">
        <v>0</v>
      </c>
      <c r="I70" s="243" t="n">
        <v>0</v>
      </c>
      <c r="J70" s="243" t="n">
        <v>30</v>
      </c>
      <c r="K70" s="243" t="n">
        <v>0</v>
      </c>
      <c r="L70" s="243" t="n">
        <v>0</v>
      </c>
      <c r="M70" s="243" t="n">
        <v>0</v>
      </c>
      <c r="N70" s="236" t="n">
        <v>0</v>
      </c>
      <c r="O70" s="200"/>
      <c r="P70" s="257" t="n">
        <v>0</v>
      </c>
    </row>
    <row r="71" customFormat="false" ht="15.75" hidden="true" customHeight="false" outlineLevel="0" collapsed="false">
      <c r="A71" s="240" t="n">
        <f aca="false">A70+1</f>
        <v>59</v>
      </c>
      <c r="B71" s="242" t="s">
        <v>443</v>
      </c>
      <c r="C71" s="242" t="s">
        <v>440</v>
      </c>
      <c r="D71" s="243" t="s">
        <v>445</v>
      </c>
      <c r="E71" s="260" t="n">
        <v>0.25017195</v>
      </c>
      <c r="F71" s="255" t="n">
        <f aca="false">SUM(G71:N71)</f>
        <v>30</v>
      </c>
      <c r="G71" s="243" t="n">
        <v>0</v>
      </c>
      <c r="H71" s="243" t="n">
        <v>0</v>
      </c>
      <c r="I71" s="243" t="n">
        <v>30</v>
      </c>
      <c r="J71" s="243" t="n">
        <v>0</v>
      </c>
      <c r="K71" s="243" t="n">
        <v>0</v>
      </c>
      <c r="L71" s="243" t="n">
        <v>0</v>
      </c>
      <c r="M71" s="243" t="n">
        <v>0</v>
      </c>
      <c r="N71" s="236" t="n">
        <v>0</v>
      </c>
      <c r="O71" s="200"/>
      <c r="P71" s="257" t="n">
        <v>0</v>
      </c>
    </row>
    <row r="72" customFormat="false" ht="15.75" hidden="true" customHeight="false" outlineLevel="0" collapsed="false">
      <c r="A72" s="240" t="n">
        <f aca="false">A71+1</f>
        <v>60</v>
      </c>
      <c r="B72" s="242" t="s">
        <v>447</v>
      </c>
      <c r="C72" s="242" t="s">
        <v>440</v>
      </c>
      <c r="D72" s="243" t="s">
        <v>406</v>
      </c>
      <c r="E72" s="260" t="n">
        <v>0.25017195</v>
      </c>
      <c r="F72" s="255" t="n">
        <f aca="false">SUM(G72:N72)</f>
        <v>30</v>
      </c>
      <c r="G72" s="243" t="n">
        <v>0</v>
      </c>
      <c r="H72" s="243" t="n">
        <v>0</v>
      </c>
      <c r="I72" s="243" t="n">
        <v>0</v>
      </c>
      <c r="J72" s="243" t="n">
        <v>0</v>
      </c>
      <c r="K72" s="243" t="n">
        <v>30</v>
      </c>
      <c r="L72" s="243" t="n">
        <v>0</v>
      </c>
      <c r="M72" s="243" t="n">
        <v>0</v>
      </c>
      <c r="N72" s="236" t="n">
        <v>0</v>
      </c>
      <c r="O72" s="200"/>
      <c r="P72" s="257" t="n">
        <v>-30</v>
      </c>
    </row>
    <row r="73" customFormat="false" ht="15.75" hidden="true" customHeight="false" outlineLevel="0" collapsed="false">
      <c r="A73" s="240" t="n">
        <f aca="false">A72+1</f>
        <v>61</v>
      </c>
      <c r="B73" s="242" t="s">
        <v>451</v>
      </c>
      <c r="C73" s="242" t="s">
        <v>452</v>
      </c>
      <c r="D73" s="242" t="s">
        <v>370</v>
      </c>
      <c r="E73" s="260" t="n">
        <v>0.260624416</v>
      </c>
      <c r="F73" s="255" t="n">
        <f aca="false">SUM(G73:N73)</f>
        <v>30</v>
      </c>
      <c r="G73" s="243" t="n">
        <v>0</v>
      </c>
      <c r="H73" s="243" t="n">
        <v>0</v>
      </c>
      <c r="I73" s="243" t="n">
        <v>0</v>
      </c>
      <c r="J73" s="243" t="n">
        <v>0</v>
      </c>
      <c r="K73" s="243" t="n">
        <v>0</v>
      </c>
      <c r="L73" s="243" t="n">
        <v>0</v>
      </c>
      <c r="M73" s="243" t="n">
        <v>0</v>
      </c>
      <c r="N73" s="236" t="n">
        <v>30</v>
      </c>
      <c r="O73" s="200"/>
      <c r="P73" s="257" t="n">
        <v>0</v>
      </c>
    </row>
    <row r="74" customFormat="false" ht="15.75" hidden="true" customHeight="false" outlineLevel="0" collapsed="false">
      <c r="A74" s="240" t="n">
        <f aca="false">A73+1</f>
        <v>62</v>
      </c>
      <c r="B74" s="242" t="s">
        <v>453</v>
      </c>
      <c r="C74" s="242" t="s">
        <v>452</v>
      </c>
      <c r="D74" s="242" t="s">
        <v>305</v>
      </c>
      <c r="E74" s="260" t="n">
        <v>0.260624416</v>
      </c>
      <c r="F74" s="255" t="n">
        <f aca="false">SUM(G74:N74)</f>
        <v>30</v>
      </c>
      <c r="G74" s="243" t="n">
        <v>0</v>
      </c>
      <c r="H74" s="243" t="n">
        <v>0</v>
      </c>
      <c r="I74" s="243" t="n">
        <v>0</v>
      </c>
      <c r="J74" s="243" t="n">
        <v>0</v>
      </c>
      <c r="K74" s="243" t="n">
        <v>0</v>
      </c>
      <c r="L74" s="243" t="n">
        <v>0</v>
      </c>
      <c r="M74" s="243" t="n">
        <v>0</v>
      </c>
      <c r="N74" s="236" t="n">
        <v>30</v>
      </c>
      <c r="O74" s="200"/>
      <c r="P74" s="257" t="n">
        <v>0</v>
      </c>
    </row>
    <row r="75" customFormat="false" ht="15.75" hidden="true" customHeight="false" outlineLevel="0" collapsed="false">
      <c r="A75" s="240" t="n">
        <f aca="false">A74+1</f>
        <v>63</v>
      </c>
      <c r="B75" s="242" t="s">
        <v>459</v>
      </c>
      <c r="C75" s="242" t="s">
        <v>458</v>
      </c>
      <c r="D75" s="242" t="s">
        <v>421</v>
      </c>
      <c r="E75" s="260" t="n">
        <v>0.20558125</v>
      </c>
      <c r="F75" s="255" t="n">
        <f aca="false">SUM(G75:N75)</f>
        <v>30</v>
      </c>
      <c r="G75" s="243" t="n">
        <v>0</v>
      </c>
      <c r="H75" s="243" t="n">
        <v>0</v>
      </c>
      <c r="I75" s="243" t="n">
        <v>30</v>
      </c>
      <c r="J75" s="243" t="n">
        <v>0</v>
      </c>
      <c r="K75" s="243" t="n">
        <v>0</v>
      </c>
      <c r="L75" s="243" t="n">
        <v>0</v>
      </c>
      <c r="M75" s="243" t="n">
        <v>0</v>
      </c>
      <c r="N75" s="236" t="n">
        <v>0</v>
      </c>
      <c r="O75" s="200"/>
      <c r="P75" s="257" t="n">
        <v>0</v>
      </c>
    </row>
    <row r="76" customFormat="false" ht="15.75" hidden="true" customHeight="false" outlineLevel="0" collapsed="false">
      <c r="A76" s="240" t="n">
        <f aca="false">A75+1</f>
        <v>64</v>
      </c>
      <c r="B76" s="242" t="s">
        <v>463</v>
      </c>
      <c r="C76" s="242" t="s">
        <v>461</v>
      </c>
      <c r="D76" s="242" t="s">
        <v>421</v>
      </c>
      <c r="E76" s="260" t="n">
        <v>0.1276425</v>
      </c>
      <c r="F76" s="255" t="n">
        <f aca="false">SUM(G76:N76)</f>
        <v>50</v>
      </c>
      <c r="G76" s="243" t="n">
        <v>0</v>
      </c>
      <c r="H76" s="243" t="n">
        <v>0</v>
      </c>
      <c r="I76" s="243" t="n">
        <v>0</v>
      </c>
      <c r="J76" s="243" t="n">
        <v>0</v>
      </c>
      <c r="K76" s="243" t="n">
        <v>0</v>
      </c>
      <c r="L76" s="243" t="n">
        <v>30</v>
      </c>
      <c r="M76" s="243" t="n">
        <v>20</v>
      </c>
      <c r="N76" s="236" t="n">
        <v>0</v>
      </c>
      <c r="O76" s="200"/>
      <c r="P76" s="257" t="n">
        <v>-50</v>
      </c>
    </row>
    <row r="77" customFormat="false" ht="15.75" hidden="true" customHeight="false" outlineLevel="0" collapsed="false">
      <c r="A77" s="240" t="n">
        <f aca="false">A76+1</f>
        <v>65</v>
      </c>
      <c r="B77" s="242" t="s">
        <v>465</v>
      </c>
      <c r="C77" s="242" t="s">
        <v>461</v>
      </c>
      <c r="D77" s="242" t="s">
        <v>322</v>
      </c>
      <c r="E77" s="260" t="n">
        <v>0.1276425</v>
      </c>
      <c r="F77" s="255" t="n">
        <f aca="false">SUM(G77:N77)</f>
        <v>30</v>
      </c>
      <c r="G77" s="243" t="n">
        <v>0</v>
      </c>
      <c r="H77" s="243" t="n">
        <v>0</v>
      </c>
      <c r="I77" s="243" t="n">
        <v>0</v>
      </c>
      <c r="J77" s="243" t="n">
        <v>0</v>
      </c>
      <c r="K77" s="243" t="n">
        <v>0</v>
      </c>
      <c r="L77" s="243" t="n">
        <v>30</v>
      </c>
      <c r="M77" s="243" t="n">
        <v>0</v>
      </c>
      <c r="N77" s="236" t="n">
        <v>0</v>
      </c>
      <c r="O77" s="200"/>
      <c r="P77" s="257" t="n">
        <v>-30</v>
      </c>
    </row>
    <row r="78" customFormat="false" ht="15.75" hidden="true" customHeight="false" outlineLevel="0" collapsed="false">
      <c r="A78" s="240" t="n">
        <f aca="false">A77+1</f>
        <v>66</v>
      </c>
      <c r="B78" s="242" t="s">
        <v>474</v>
      </c>
      <c r="C78" s="242" t="s">
        <v>475</v>
      </c>
      <c r="D78" s="242" t="s">
        <v>421</v>
      </c>
      <c r="E78" s="260" t="n">
        <v>0.21435096</v>
      </c>
      <c r="F78" s="255" t="n">
        <f aca="false">SUM(G78:N78)</f>
        <v>70</v>
      </c>
      <c r="G78" s="243" t="n">
        <v>0</v>
      </c>
      <c r="H78" s="243" t="n">
        <v>0</v>
      </c>
      <c r="I78" s="243" t="n">
        <v>0</v>
      </c>
      <c r="J78" s="243" t="n">
        <v>0</v>
      </c>
      <c r="K78" s="243" t="n">
        <v>0</v>
      </c>
      <c r="L78" s="243" t="n">
        <v>0</v>
      </c>
      <c r="M78" s="243" t="n">
        <v>0</v>
      </c>
      <c r="N78" s="236" t="n">
        <v>70</v>
      </c>
      <c r="O78" s="200"/>
      <c r="P78" s="257" t="n">
        <v>0</v>
      </c>
    </row>
    <row r="79" customFormat="false" ht="15.75" hidden="true" customHeight="false" outlineLevel="0" collapsed="false">
      <c r="A79" s="240" t="n">
        <f aca="false">A78+1</f>
        <v>67</v>
      </c>
      <c r="B79" s="242" t="s">
        <v>481</v>
      </c>
      <c r="C79" s="242" t="s">
        <v>478</v>
      </c>
      <c r="D79" s="242" t="s">
        <v>421</v>
      </c>
      <c r="E79" s="260" t="n">
        <v>0.263781</v>
      </c>
      <c r="F79" s="255" t="n">
        <f aca="false">SUM(G79:N79)</f>
        <v>30</v>
      </c>
      <c r="G79" s="243" t="n">
        <v>0</v>
      </c>
      <c r="H79" s="243" t="n">
        <v>0</v>
      </c>
      <c r="I79" s="243" t="n">
        <v>0</v>
      </c>
      <c r="J79" s="243" t="n">
        <v>0</v>
      </c>
      <c r="K79" s="243" t="n">
        <v>0</v>
      </c>
      <c r="L79" s="243" t="n">
        <v>0</v>
      </c>
      <c r="M79" s="243" t="n">
        <v>0</v>
      </c>
      <c r="N79" s="236" t="n">
        <v>30</v>
      </c>
      <c r="O79" s="200"/>
      <c r="P79" s="257" t="n">
        <v>0</v>
      </c>
    </row>
    <row r="80" customFormat="false" ht="15.75" hidden="true" customHeight="false" outlineLevel="0" collapsed="false">
      <c r="A80" s="240" t="n">
        <f aca="false">A79+1</f>
        <v>68</v>
      </c>
      <c r="B80" s="242" t="s">
        <v>485</v>
      </c>
      <c r="C80" s="242" t="s">
        <v>478</v>
      </c>
      <c r="D80" s="242" t="s">
        <v>305</v>
      </c>
      <c r="E80" s="260" t="n">
        <v>0.263781</v>
      </c>
      <c r="F80" s="255" t="n">
        <f aca="false">SUM(G80:N80)</f>
        <v>30</v>
      </c>
      <c r="G80" s="243" t="n">
        <v>0</v>
      </c>
      <c r="H80" s="243" t="n">
        <v>0</v>
      </c>
      <c r="I80" s="243" t="n">
        <v>0</v>
      </c>
      <c r="J80" s="243" t="n">
        <v>0</v>
      </c>
      <c r="K80" s="243" t="n">
        <v>0</v>
      </c>
      <c r="L80" s="243" t="n">
        <v>0</v>
      </c>
      <c r="M80" s="243" t="n">
        <v>0</v>
      </c>
      <c r="N80" s="236" t="n">
        <v>30</v>
      </c>
      <c r="O80" s="200"/>
      <c r="P80" s="257" t="n">
        <v>0</v>
      </c>
    </row>
    <row r="81" customFormat="false" ht="15.75" hidden="true" customHeight="false" outlineLevel="0" collapsed="false">
      <c r="A81" s="240" t="n">
        <f aca="false">A80+1</f>
        <v>69</v>
      </c>
      <c r="B81" s="242" t="s">
        <v>486</v>
      </c>
      <c r="C81" s="242" t="s">
        <v>478</v>
      </c>
      <c r="D81" s="242" t="s">
        <v>406</v>
      </c>
      <c r="E81" s="260" t="n">
        <v>0.263781</v>
      </c>
      <c r="F81" s="255" t="n">
        <f aca="false">SUM(G81:N81)</f>
        <v>30</v>
      </c>
      <c r="G81" s="243" t="n">
        <v>0</v>
      </c>
      <c r="H81" s="243" t="n">
        <v>0</v>
      </c>
      <c r="I81" s="243" t="n">
        <v>0</v>
      </c>
      <c r="J81" s="243" t="n">
        <v>0</v>
      </c>
      <c r="K81" s="243" t="n">
        <v>0</v>
      </c>
      <c r="L81" s="243" t="n">
        <v>30</v>
      </c>
      <c r="M81" s="243" t="n">
        <v>0</v>
      </c>
      <c r="N81" s="236" t="n">
        <v>0</v>
      </c>
      <c r="O81" s="200"/>
      <c r="P81" s="257" t="n">
        <v>-30</v>
      </c>
    </row>
    <row r="82" customFormat="false" ht="15.75" hidden="true" customHeight="false" outlineLevel="0" collapsed="false">
      <c r="A82" s="240" t="n">
        <f aca="false">A81+1</f>
        <v>70</v>
      </c>
      <c r="B82" s="242" t="s">
        <v>495</v>
      </c>
      <c r="C82" s="242" t="s">
        <v>496</v>
      </c>
      <c r="D82" s="242" t="s">
        <v>498</v>
      </c>
      <c r="E82" s="260" t="n">
        <v>0.25172025</v>
      </c>
      <c r="F82" s="255" t="n">
        <f aca="false">SUM(G82:N82)</f>
        <v>30</v>
      </c>
      <c r="G82" s="243" t="n">
        <v>0</v>
      </c>
      <c r="H82" s="243" t="n">
        <v>0</v>
      </c>
      <c r="I82" s="243" t="n">
        <v>0</v>
      </c>
      <c r="J82" s="243" t="n">
        <v>0</v>
      </c>
      <c r="K82" s="243" t="n">
        <v>0</v>
      </c>
      <c r="L82" s="243" t="n">
        <v>0</v>
      </c>
      <c r="M82" s="243" t="n">
        <v>0</v>
      </c>
      <c r="N82" s="236" t="n">
        <v>30</v>
      </c>
      <c r="O82" s="200"/>
      <c r="P82" s="257" t="n">
        <v>0</v>
      </c>
    </row>
    <row r="83" customFormat="false" ht="15.75" hidden="true" customHeight="false" outlineLevel="0" collapsed="false">
      <c r="A83" s="240" t="n">
        <f aca="false">A82+1</f>
        <v>71</v>
      </c>
      <c r="B83" s="242" t="s">
        <v>504</v>
      </c>
      <c r="C83" s="242" t="s">
        <v>14</v>
      </c>
      <c r="D83" s="242" t="s">
        <v>498</v>
      </c>
      <c r="E83" s="260" t="n">
        <v>0.174200625</v>
      </c>
      <c r="F83" s="255" t="n">
        <f aca="false">SUM(G83:N83)</f>
        <v>30</v>
      </c>
      <c r="G83" s="243" t="n">
        <v>30</v>
      </c>
      <c r="H83" s="243" t="n">
        <v>0</v>
      </c>
      <c r="I83" s="243" t="n">
        <v>0</v>
      </c>
      <c r="J83" s="243" t="n">
        <v>0</v>
      </c>
      <c r="K83" s="243" t="n">
        <v>0</v>
      </c>
      <c r="L83" s="243" t="n">
        <v>0</v>
      </c>
      <c r="M83" s="243" t="n">
        <v>0</v>
      </c>
      <c r="N83" s="236" t="n">
        <v>0</v>
      </c>
      <c r="O83" s="200"/>
      <c r="P83" s="257" t="n">
        <v>0</v>
      </c>
    </row>
    <row r="84" customFormat="false" ht="15.75" hidden="true" customHeight="false" outlineLevel="0" collapsed="false">
      <c r="A84" s="240" t="n">
        <f aca="false">A83+1</f>
        <v>72</v>
      </c>
      <c r="B84" s="242" t="s">
        <v>13</v>
      </c>
      <c r="C84" s="242" t="s">
        <v>14</v>
      </c>
      <c r="D84" s="242" t="s">
        <v>406</v>
      </c>
      <c r="E84" s="260" t="n">
        <v>0.174200625</v>
      </c>
      <c r="F84" s="255" t="n">
        <f aca="false">SUM(G84:N84)</f>
        <v>40</v>
      </c>
      <c r="G84" s="243" t="n">
        <v>0</v>
      </c>
      <c r="H84" s="243" t="n">
        <v>0</v>
      </c>
      <c r="I84" s="243" t="n">
        <v>20</v>
      </c>
      <c r="J84" s="243" t="n">
        <v>20</v>
      </c>
      <c r="K84" s="243" t="n">
        <v>0</v>
      </c>
      <c r="L84" s="243" t="n">
        <v>0</v>
      </c>
      <c r="M84" s="243" t="n">
        <v>0</v>
      </c>
      <c r="N84" s="236" t="n">
        <v>0</v>
      </c>
      <c r="O84" s="200"/>
      <c r="P84" s="257" t="n">
        <v>0</v>
      </c>
    </row>
    <row r="85" customFormat="false" ht="15.75" hidden="true" customHeight="false" outlineLevel="0" collapsed="false">
      <c r="A85" s="240" t="n">
        <f aca="false">A84+1</f>
        <v>73</v>
      </c>
      <c r="B85" s="242" t="s">
        <v>508</v>
      </c>
      <c r="C85" s="242" t="s">
        <v>14</v>
      </c>
      <c r="D85" s="242" t="s">
        <v>322</v>
      </c>
      <c r="E85" s="260" t="n">
        <v>0.174200625</v>
      </c>
      <c r="F85" s="255" t="n">
        <f aca="false">SUM(G85:N85)</f>
        <v>70</v>
      </c>
      <c r="G85" s="243" t="n">
        <v>0</v>
      </c>
      <c r="H85" s="243" t="n">
        <v>0</v>
      </c>
      <c r="I85" s="243" t="n">
        <v>0</v>
      </c>
      <c r="J85" s="243" t="n">
        <v>0</v>
      </c>
      <c r="K85" s="243" t="n">
        <v>50</v>
      </c>
      <c r="L85" s="243" t="n">
        <v>0</v>
      </c>
      <c r="M85" s="243" t="n">
        <v>20</v>
      </c>
      <c r="N85" s="236" t="n">
        <v>0</v>
      </c>
      <c r="O85" s="200"/>
      <c r="P85" s="257" t="n">
        <v>-70</v>
      </c>
    </row>
    <row r="86" customFormat="false" ht="15.75" hidden="true" customHeight="false" outlineLevel="0" collapsed="false">
      <c r="A86" s="240" t="n">
        <f aca="false">A85+1</f>
        <v>74</v>
      </c>
      <c r="B86" s="242" t="s">
        <v>516</v>
      </c>
      <c r="C86" s="242" t="s">
        <v>514</v>
      </c>
      <c r="D86" s="261" t="s">
        <v>303</v>
      </c>
      <c r="E86" s="260" t="n">
        <v>0.204768</v>
      </c>
      <c r="F86" s="255" t="n">
        <f aca="false">SUM(G86:N86)</f>
        <v>30</v>
      </c>
      <c r="G86" s="243" t="n">
        <v>0</v>
      </c>
      <c r="H86" s="243" t="n">
        <v>0</v>
      </c>
      <c r="I86" s="243" t="n">
        <v>0</v>
      </c>
      <c r="J86" s="243" t="n">
        <v>0</v>
      </c>
      <c r="K86" s="243" t="n">
        <v>0</v>
      </c>
      <c r="L86" s="243" t="n">
        <v>30</v>
      </c>
      <c r="M86" s="243" t="n">
        <v>0</v>
      </c>
      <c r="N86" s="236" t="n">
        <v>0</v>
      </c>
      <c r="O86" s="200"/>
      <c r="P86" s="257" t="n">
        <v>-30</v>
      </c>
    </row>
    <row r="87" customFormat="false" ht="15.75" hidden="true" customHeight="false" outlineLevel="0" collapsed="false">
      <c r="A87" s="240" t="n">
        <f aca="false">A86+1</f>
        <v>75</v>
      </c>
      <c r="B87" s="242" t="s">
        <v>518</v>
      </c>
      <c r="C87" s="242" t="s">
        <v>514</v>
      </c>
      <c r="D87" s="261" t="s">
        <v>346</v>
      </c>
      <c r="E87" s="260" t="n">
        <v>0.204768</v>
      </c>
      <c r="F87" s="255" t="n">
        <f aca="false">SUM(G87:N87)</f>
        <v>30</v>
      </c>
      <c r="G87" s="243" t="n">
        <v>0</v>
      </c>
      <c r="H87" s="243" t="n">
        <v>0</v>
      </c>
      <c r="I87" s="243" t="n">
        <v>0</v>
      </c>
      <c r="J87" s="243" t="n">
        <v>0</v>
      </c>
      <c r="K87" s="243" t="n">
        <v>0</v>
      </c>
      <c r="L87" s="243" t="n">
        <v>30</v>
      </c>
      <c r="M87" s="243" t="n">
        <v>0</v>
      </c>
      <c r="N87" s="236" t="n">
        <v>0</v>
      </c>
      <c r="O87" s="200"/>
      <c r="P87" s="257" t="n">
        <v>-30</v>
      </c>
    </row>
    <row r="88" customFormat="false" ht="15.75" hidden="true" customHeight="false" outlineLevel="0" collapsed="false">
      <c r="A88" s="240" t="n">
        <f aca="false">A87+1</f>
        <v>76</v>
      </c>
      <c r="B88" s="242" t="s">
        <v>520</v>
      </c>
      <c r="C88" s="242" t="s">
        <v>514</v>
      </c>
      <c r="D88" s="242" t="s">
        <v>317</v>
      </c>
      <c r="E88" s="260" t="n">
        <v>0.204768</v>
      </c>
      <c r="F88" s="255" t="n">
        <f aca="false">SUM(G88:N88)</f>
        <v>30</v>
      </c>
      <c r="G88" s="243" t="n">
        <v>0</v>
      </c>
      <c r="H88" s="243" t="n">
        <v>30</v>
      </c>
      <c r="I88" s="243" t="n">
        <v>0</v>
      </c>
      <c r="J88" s="243" t="n">
        <v>0</v>
      </c>
      <c r="K88" s="243" t="n">
        <v>0</v>
      </c>
      <c r="L88" s="243" t="n">
        <v>0</v>
      </c>
      <c r="M88" s="243" t="n">
        <v>0</v>
      </c>
      <c r="N88" s="236" t="n">
        <v>0</v>
      </c>
      <c r="O88" s="200"/>
      <c r="P88" s="257" t="n">
        <v>0</v>
      </c>
    </row>
    <row r="89" customFormat="false" ht="15.75" hidden="true" customHeight="false" outlineLevel="0" collapsed="false">
      <c r="A89" s="240" t="n">
        <f aca="false">A88+1</f>
        <v>77</v>
      </c>
      <c r="B89" s="242" t="s">
        <v>523</v>
      </c>
      <c r="C89" s="242" t="s">
        <v>514</v>
      </c>
      <c r="D89" s="242" t="s">
        <v>525</v>
      </c>
      <c r="E89" s="260" t="n">
        <v>0.204768</v>
      </c>
      <c r="F89" s="255" t="n">
        <f aca="false">SUM(G89:N89)</f>
        <v>30</v>
      </c>
      <c r="G89" s="243" t="n">
        <v>0</v>
      </c>
      <c r="H89" s="243" t="n">
        <v>0</v>
      </c>
      <c r="I89" s="243" t="n">
        <v>0</v>
      </c>
      <c r="J89" s="243" t="n">
        <v>0</v>
      </c>
      <c r="K89" s="243" t="n">
        <v>0</v>
      </c>
      <c r="L89" s="243" t="n">
        <v>30</v>
      </c>
      <c r="M89" s="243" t="n">
        <v>0</v>
      </c>
      <c r="N89" s="236" t="n">
        <v>0</v>
      </c>
      <c r="O89" s="200"/>
      <c r="P89" s="257" t="n">
        <v>-30</v>
      </c>
    </row>
    <row r="90" customFormat="false" ht="15.75" hidden="true" customHeight="false" outlineLevel="0" collapsed="false">
      <c r="A90" s="240" t="n">
        <f aca="false">A89+1</f>
        <v>78</v>
      </c>
      <c r="B90" s="242" t="s">
        <v>30</v>
      </c>
      <c r="C90" s="242" t="s">
        <v>514</v>
      </c>
      <c r="D90" s="242" t="s">
        <v>305</v>
      </c>
      <c r="E90" s="260" t="n">
        <v>0.204768</v>
      </c>
      <c r="F90" s="255" t="n">
        <f aca="false">SUM(G90:N90)</f>
        <v>80</v>
      </c>
      <c r="G90" s="243" t="n">
        <v>30</v>
      </c>
      <c r="H90" s="243" t="n">
        <v>30</v>
      </c>
      <c r="I90" s="243" t="n">
        <v>0</v>
      </c>
      <c r="J90" s="243" t="n">
        <v>20</v>
      </c>
      <c r="K90" s="243" t="n">
        <v>0</v>
      </c>
      <c r="L90" s="243" t="n">
        <v>0</v>
      </c>
      <c r="M90" s="243" t="n">
        <v>0</v>
      </c>
      <c r="N90" s="236" t="n">
        <v>0</v>
      </c>
      <c r="O90" s="200"/>
      <c r="P90" s="257" t="n">
        <v>0</v>
      </c>
    </row>
    <row r="91" customFormat="false" ht="15.75" hidden="true" customHeight="false" outlineLevel="0" collapsed="false">
      <c r="A91" s="240" t="n">
        <f aca="false">A90+1</f>
        <v>79</v>
      </c>
      <c r="B91" s="242" t="s">
        <v>529</v>
      </c>
      <c r="C91" s="242" t="s">
        <v>514</v>
      </c>
      <c r="D91" s="242" t="s">
        <v>406</v>
      </c>
      <c r="E91" s="260" t="n">
        <v>0.204768</v>
      </c>
      <c r="F91" s="255" t="n">
        <f aca="false">SUM(G91:N91)</f>
        <v>210</v>
      </c>
      <c r="G91" s="243" t="n">
        <v>80</v>
      </c>
      <c r="H91" s="243" t="n">
        <v>70</v>
      </c>
      <c r="I91" s="243" t="n">
        <v>0</v>
      </c>
      <c r="J91" s="243" t="n">
        <v>20</v>
      </c>
      <c r="K91" s="243" t="n">
        <v>0</v>
      </c>
      <c r="L91" s="243" t="n">
        <v>0</v>
      </c>
      <c r="M91" s="243" t="n">
        <v>0</v>
      </c>
      <c r="N91" s="236" t="n">
        <v>40</v>
      </c>
      <c r="O91" s="200"/>
      <c r="P91" s="257" t="n">
        <v>0</v>
      </c>
    </row>
    <row r="92" customFormat="false" ht="15.75" hidden="true" customHeight="false" outlineLevel="0" collapsed="false">
      <c r="A92" s="240" t="n">
        <f aca="false">A91+1</f>
        <v>80</v>
      </c>
      <c r="B92" s="242" t="s">
        <v>531</v>
      </c>
      <c r="C92" s="242" t="s">
        <v>514</v>
      </c>
      <c r="D92" s="242" t="s">
        <v>533</v>
      </c>
      <c r="E92" s="260" t="n">
        <v>0.204768</v>
      </c>
      <c r="F92" s="255" t="n">
        <f aca="false">SUM(G92:N92)</f>
        <v>40</v>
      </c>
      <c r="G92" s="243" t="n">
        <v>0</v>
      </c>
      <c r="H92" s="243" t="n">
        <v>0</v>
      </c>
      <c r="I92" s="243" t="n">
        <v>0</v>
      </c>
      <c r="J92" s="243" t="n">
        <v>0</v>
      </c>
      <c r="K92" s="243" t="n">
        <v>0</v>
      </c>
      <c r="L92" s="243" t="n">
        <v>40</v>
      </c>
      <c r="M92" s="243" t="n">
        <v>0</v>
      </c>
      <c r="N92" s="236" t="n">
        <v>0</v>
      </c>
      <c r="O92" s="200"/>
      <c r="P92" s="257" t="n">
        <v>-40</v>
      </c>
    </row>
    <row r="93" customFormat="false" ht="15.75" hidden="true" customHeight="false" outlineLevel="0" collapsed="false">
      <c r="A93" s="240" t="n">
        <f aca="false">A92+1</f>
        <v>81</v>
      </c>
      <c r="B93" s="242" t="s">
        <v>536</v>
      </c>
      <c r="C93" s="242" t="s">
        <v>514</v>
      </c>
      <c r="D93" s="242" t="s">
        <v>322</v>
      </c>
      <c r="E93" s="260" t="n">
        <v>0.204768</v>
      </c>
      <c r="F93" s="255" t="n">
        <f aca="false">SUM(G93:N93)</f>
        <v>50</v>
      </c>
      <c r="G93" s="243" t="n">
        <v>0</v>
      </c>
      <c r="H93" s="243" t="n">
        <v>50</v>
      </c>
      <c r="I93" s="243" t="n">
        <v>0</v>
      </c>
      <c r="J93" s="243" t="n">
        <v>0</v>
      </c>
      <c r="K93" s="243" t="n">
        <v>0</v>
      </c>
      <c r="L93" s="243" t="n">
        <v>0</v>
      </c>
      <c r="M93" s="243" t="n">
        <v>0</v>
      </c>
      <c r="N93" s="236" t="n">
        <v>0</v>
      </c>
      <c r="O93" s="200"/>
      <c r="P93" s="257" t="n">
        <v>0</v>
      </c>
    </row>
    <row r="94" customFormat="false" ht="15.75" hidden="true" customHeight="false" outlineLevel="0" collapsed="false">
      <c r="A94" s="240" t="n">
        <f aca="false">A93+1</f>
        <v>82</v>
      </c>
      <c r="B94" s="242" t="s">
        <v>543</v>
      </c>
      <c r="C94" s="242" t="s">
        <v>539</v>
      </c>
      <c r="D94" s="242" t="s">
        <v>322</v>
      </c>
      <c r="E94" s="260" t="n">
        <v>0.18090875</v>
      </c>
      <c r="F94" s="255" t="n">
        <f aca="false">SUM(G94:N94)</f>
        <v>30</v>
      </c>
      <c r="G94" s="243" t="n">
        <v>0</v>
      </c>
      <c r="H94" s="243" t="n">
        <v>0</v>
      </c>
      <c r="I94" s="243" t="n">
        <v>0</v>
      </c>
      <c r="J94" s="243" t="n">
        <v>0</v>
      </c>
      <c r="K94" s="243" t="n">
        <v>0</v>
      </c>
      <c r="L94" s="243" t="n">
        <v>30</v>
      </c>
      <c r="M94" s="243" t="n">
        <v>0</v>
      </c>
      <c r="N94" s="236" t="n">
        <v>0</v>
      </c>
      <c r="O94" s="200"/>
      <c r="P94" s="257" t="n">
        <v>-30</v>
      </c>
    </row>
    <row r="95" customFormat="false" ht="15.75" hidden="true" customHeight="false" outlineLevel="0" collapsed="false">
      <c r="A95" s="240" t="n">
        <f aca="false">A94+1</f>
        <v>83</v>
      </c>
      <c r="B95" s="242" t="s">
        <v>547</v>
      </c>
      <c r="C95" s="242" t="s">
        <v>548</v>
      </c>
      <c r="D95" s="242" t="s">
        <v>406</v>
      </c>
      <c r="E95" s="260" t="n">
        <v>0.30710925</v>
      </c>
      <c r="F95" s="255" t="n">
        <f aca="false">SUM(G95:N95)</f>
        <v>50</v>
      </c>
      <c r="G95" s="243" t="n">
        <v>50</v>
      </c>
      <c r="H95" s="243" t="n">
        <v>0</v>
      </c>
      <c r="I95" s="243" t="n">
        <v>0</v>
      </c>
      <c r="J95" s="243" t="n">
        <v>0</v>
      </c>
      <c r="K95" s="243" t="n">
        <v>0</v>
      </c>
      <c r="L95" s="243" t="n">
        <v>0</v>
      </c>
      <c r="M95" s="243" t="n">
        <v>0</v>
      </c>
      <c r="N95" s="236" t="n">
        <v>0</v>
      </c>
      <c r="O95" s="200"/>
      <c r="P95" s="257" t="n">
        <v>0</v>
      </c>
    </row>
    <row r="96" customFormat="false" ht="15.75" hidden="true" customHeight="false" outlineLevel="0" collapsed="false">
      <c r="A96" s="240" t="n">
        <f aca="false">A95+1</f>
        <v>84</v>
      </c>
      <c r="B96" s="242" t="s">
        <v>564</v>
      </c>
      <c r="C96" s="242" t="s">
        <v>565</v>
      </c>
      <c r="D96" s="242" t="s">
        <v>406</v>
      </c>
      <c r="E96" s="260" t="n">
        <v>0.23544</v>
      </c>
      <c r="F96" s="255" t="n">
        <f aca="false">SUM(G96:N96)</f>
        <v>30</v>
      </c>
      <c r="G96" s="243" t="n">
        <v>0</v>
      </c>
      <c r="H96" s="243" t="n">
        <v>0</v>
      </c>
      <c r="I96" s="243" t="n">
        <v>0</v>
      </c>
      <c r="J96" s="243" t="n">
        <v>30</v>
      </c>
      <c r="K96" s="243" t="n">
        <v>0</v>
      </c>
      <c r="L96" s="243" t="n">
        <v>0</v>
      </c>
      <c r="M96" s="243" t="n">
        <v>0</v>
      </c>
      <c r="N96" s="236" t="n">
        <v>0</v>
      </c>
      <c r="O96" s="200"/>
      <c r="P96" s="257" t="n">
        <v>0</v>
      </c>
    </row>
    <row r="97" customFormat="false" ht="15.75" hidden="true" customHeight="false" outlineLevel="0" collapsed="false">
      <c r="A97" s="240" t="n">
        <f aca="false">A96+1</f>
        <v>85</v>
      </c>
      <c r="B97" s="242" t="s">
        <v>566</v>
      </c>
      <c r="C97" s="242" t="s">
        <v>567</v>
      </c>
      <c r="D97" s="242" t="s">
        <v>298</v>
      </c>
      <c r="E97" s="260" t="n">
        <v>0.224316</v>
      </c>
      <c r="F97" s="255" t="n">
        <f aca="false">SUM(G97:N97)</f>
        <v>30</v>
      </c>
      <c r="G97" s="243" t="n">
        <v>0</v>
      </c>
      <c r="H97" s="243" t="n">
        <v>0</v>
      </c>
      <c r="I97" s="243" t="n">
        <v>0</v>
      </c>
      <c r="J97" s="243" t="n">
        <v>0</v>
      </c>
      <c r="K97" s="243" t="n">
        <v>0</v>
      </c>
      <c r="L97" s="243" t="n">
        <v>0</v>
      </c>
      <c r="M97" s="243" t="n">
        <v>0</v>
      </c>
      <c r="N97" s="236" t="n">
        <v>30</v>
      </c>
      <c r="O97" s="200"/>
      <c r="P97" s="257" t="n">
        <v>0</v>
      </c>
    </row>
    <row r="98" customFormat="false" ht="15.75" hidden="true" customHeight="false" outlineLevel="0" collapsed="false">
      <c r="A98" s="240" t="n">
        <f aca="false">A97+1</f>
        <v>86</v>
      </c>
      <c r="B98" s="242" t="s">
        <v>568</v>
      </c>
      <c r="C98" s="242" t="s">
        <v>567</v>
      </c>
      <c r="D98" s="242" t="s">
        <v>406</v>
      </c>
      <c r="E98" s="260" t="n">
        <v>0.224316</v>
      </c>
      <c r="F98" s="255" t="n">
        <f aca="false">SUM(G98:N98)</f>
        <v>30</v>
      </c>
      <c r="G98" s="243" t="n">
        <v>0</v>
      </c>
      <c r="H98" s="243" t="n">
        <v>0</v>
      </c>
      <c r="I98" s="243" t="n">
        <v>0</v>
      </c>
      <c r="J98" s="243" t="n">
        <v>0</v>
      </c>
      <c r="K98" s="243" t="n">
        <v>0</v>
      </c>
      <c r="L98" s="243" t="n">
        <v>0</v>
      </c>
      <c r="M98" s="243" t="n">
        <v>30</v>
      </c>
      <c r="N98" s="236" t="n">
        <v>0</v>
      </c>
      <c r="O98" s="200"/>
      <c r="P98" s="257" t="n">
        <v>-30</v>
      </c>
    </row>
    <row r="99" customFormat="false" ht="15.75" hidden="true" customHeight="false" outlineLevel="0" collapsed="false">
      <c r="A99" s="240" t="n">
        <f aca="false">A98+1</f>
        <v>87</v>
      </c>
      <c r="B99" s="242" t="s">
        <v>596</v>
      </c>
      <c r="C99" s="242" t="s">
        <v>597</v>
      </c>
      <c r="D99" s="242" t="s">
        <v>581</v>
      </c>
      <c r="E99" s="260" t="n">
        <v>0.086691</v>
      </c>
      <c r="F99" s="255" t="n">
        <f aca="false">SUM(G99:N99)</f>
        <v>30</v>
      </c>
      <c r="G99" s="243" t="n">
        <v>0</v>
      </c>
      <c r="H99" s="243" t="n">
        <v>30</v>
      </c>
      <c r="I99" s="243" t="n">
        <v>0</v>
      </c>
      <c r="J99" s="243" t="n">
        <v>0</v>
      </c>
      <c r="K99" s="243" t="n">
        <v>0</v>
      </c>
      <c r="L99" s="243" t="n">
        <v>0</v>
      </c>
      <c r="M99" s="243" t="n">
        <v>0</v>
      </c>
      <c r="N99" s="236" t="n">
        <v>0</v>
      </c>
      <c r="O99" s="200"/>
      <c r="P99" s="257" t="n">
        <v>0</v>
      </c>
    </row>
    <row r="100" customFormat="false" ht="15.75" hidden="true" customHeight="false" outlineLevel="0" collapsed="false">
      <c r="A100" s="240" t="n">
        <f aca="false">A99+1</f>
        <v>88</v>
      </c>
      <c r="B100" s="242" t="s">
        <v>602</v>
      </c>
      <c r="C100" s="242" t="s">
        <v>600</v>
      </c>
      <c r="D100" s="242" t="s">
        <v>581</v>
      </c>
      <c r="E100" s="260" t="n">
        <v>0.25302816</v>
      </c>
      <c r="F100" s="255" t="n">
        <f aca="false">SUM(G100:N100)</f>
        <v>30</v>
      </c>
      <c r="G100" s="243" t="n">
        <v>0</v>
      </c>
      <c r="H100" s="243" t="n">
        <v>0</v>
      </c>
      <c r="I100" s="243" t="n">
        <v>0</v>
      </c>
      <c r="J100" s="243" t="n">
        <v>0</v>
      </c>
      <c r="K100" s="243" t="n">
        <v>0</v>
      </c>
      <c r="L100" s="243" t="n">
        <v>0</v>
      </c>
      <c r="M100" s="243" t="n">
        <v>0</v>
      </c>
      <c r="N100" s="236" t="n">
        <v>30</v>
      </c>
      <c r="O100" s="200"/>
      <c r="P100" s="257" t="n">
        <v>0</v>
      </c>
    </row>
    <row r="101" customFormat="false" ht="15.75" hidden="true" customHeight="false" outlineLevel="0" collapsed="false">
      <c r="A101" s="240" t="n">
        <f aca="false">A100+1</f>
        <v>89</v>
      </c>
      <c r="B101" s="242" t="s">
        <v>611</v>
      </c>
      <c r="C101" s="242" t="s">
        <v>606</v>
      </c>
      <c r="D101" s="242" t="s">
        <v>305</v>
      </c>
      <c r="E101" s="260" t="n">
        <v>0.17985</v>
      </c>
      <c r="F101" s="255" t="n">
        <f aca="false">SUM(G101:N101)</f>
        <v>60</v>
      </c>
      <c r="G101" s="243" t="n">
        <v>0</v>
      </c>
      <c r="H101" s="243" t="n">
        <v>0</v>
      </c>
      <c r="I101" s="243" t="n">
        <v>30</v>
      </c>
      <c r="J101" s="243" t="n">
        <v>0</v>
      </c>
      <c r="K101" s="243" t="n">
        <v>0</v>
      </c>
      <c r="L101" s="243" t="n">
        <v>0</v>
      </c>
      <c r="M101" s="243" t="n">
        <v>30</v>
      </c>
      <c r="N101" s="236" t="n">
        <v>0</v>
      </c>
      <c r="O101" s="200"/>
      <c r="P101" s="257" t="n">
        <v>-30</v>
      </c>
    </row>
    <row r="102" customFormat="false" ht="15.75" hidden="true" customHeight="false" outlineLevel="0" collapsed="false">
      <c r="A102" s="240" t="n">
        <f aca="false">A101+1</f>
        <v>90</v>
      </c>
      <c r="B102" s="242" t="s">
        <v>615</v>
      </c>
      <c r="C102" s="242" t="s">
        <v>616</v>
      </c>
      <c r="D102" s="242" t="s">
        <v>581</v>
      </c>
      <c r="E102" s="260" t="n">
        <v>0.195609375</v>
      </c>
      <c r="F102" s="255" t="n">
        <f aca="false">SUM(G102:N102)</f>
        <v>40</v>
      </c>
      <c r="G102" s="243" t="n">
        <v>0</v>
      </c>
      <c r="H102" s="243" t="n">
        <v>0</v>
      </c>
      <c r="I102" s="243" t="n">
        <v>0</v>
      </c>
      <c r="J102" s="243" t="n">
        <v>30</v>
      </c>
      <c r="K102" s="243" t="n">
        <v>0</v>
      </c>
      <c r="L102" s="243" t="n">
        <v>0</v>
      </c>
      <c r="M102" s="243" t="n">
        <v>0</v>
      </c>
      <c r="N102" s="236" t="n">
        <v>10</v>
      </c>
      <c r="O102" s="200"/>
      <c r="P102" s="257" t="n">
        <v>0</v>
      </c>
    </row>
    <row r="103" customFormat="false" ht="15.75" hidden="true" customHeight="false" outlineLevel="0" collapsed="false">
      <c r="A103" s="240" t="n">
        <f aca="false">A102+1</f>
        <v>91</v>
      </c>
      <c r="B103" s="242" t="s">
        <v>626</v>
      </c>
      <c r="C103" s="242" t="s">
        <v>624</v>
      </c>
      <c r="D103" s="242" t="s">
        <v>622</v>
      </c>
      <c r="E103" s="260" t="n">
        <v>0.31926375</v>
      </c>
      <c r="F103" s="255" t="n">
        <f aca="false">SUM(G103:N103)</f>
        <v>30</v>
      </c>
      <c r="G103" s="243" t="n">
        <v>0</v>
      </c>
      <c r="H103" s="243" t="n">
        <v>0</v>
      </c>
      <c r="I103" s="243" t="n">
        <v>0</v>
      </c>
      <c r="J103" s="243" t="n">
        <v>0</v>
      </c>
      <c r="K103" s="243" t="n">
        <v>0</v>
      </c>
      <c r="L103" s="243" t="n">
        <v>30</v>
      </c>
      <c r="M103" s="243" t="n">
        <v>0</v>
      </c>
      <c r="N103" s="236" t="n">
        <v>0</v>
      </c>
      <c r="O103" s="200"/>
      <c r="P103" s="257" t="n">
        <v>-30</v>
      </c>
    </row>
    <row r="104" customFormat="false" ht="15.75" hidden="true" customHeight="false" outlineLevel="0" collapsed="false">
      <c r="A104" s="240" t="n">
        <f aca="false">A103+1</f>
        <v>92</v>
      </c>
      <c r="B104" s="242" t="s">
        <v>627</v>
      </c>
      <c r="C104" s="242" t="s">
        <v>628</v>
      </c>
      <c r="D104" s="242" t="s">
        <v>622</v>
      </c>
      <c r="E104" s="260" t="n">
        <v>0.257936</v>
      </c>
      <c r="F104" s="255" t="n">
        <f aca="false">SUM(G104:N104)</f>
        <v>30</v>
      </c>
      <c r="G104" s="243" t="n">
        <v>0</v>
      </c>
      <c r="H104" s="243" t="n">
        <v>0</v>
      </c>
      <c r="I104" s="243" t="n">
        <v>0</v>
      </c>
      <c r="J104" s="243" t="n">
        <v>30</v>
      </c>
      <c r="K104" s="243" t="n">
        <v>0</v>
      </c>
      <c r="L104" s="243" t="n">
        <v>0</v>
      </c>
      <c r="M104" s="243" t="n">
        <v>0</v>
      </c>
      <c r="N104" s="236" t="n">
        <v>0</v>
      </c>
      <c r="O104" s="200"/>
      <c r="P104" s="257" t="n">
        <v>0</v>
      </c>
    </row>
    <row r="105" customFormat="false" ht="15.75" hidden="true" customHeight="false" outlineLevel="0" collapsed="false">
      <c r="A105" s="240" t="n">
        <f aca="false">A104+1</f>
        <v>93</v>
      </c>
      <c r="B105" s="242" t="s">
        <v>632</v>
      </c>
      <c r="C105" s="242" t="s">
        <v>633</v>
      </c>
      <c r="D105" s="242" t="s">
        <v>635</v>
      </c>
      <c r="E105" s="260" t="n">
        <v>0.2067111</v>
      </c>
      <c r="F105" s="255" t="n">
        <f aca="false">SUM(G105:N105)</f>
        <v>30</v>
      </c>
      <c r="G105" s="243" t="n">
        <v>0</v>
      </c>
      <c r="H105" s="243" t="n">
        <v>0</v>
      </c>
      <c r="I105" s="243" t="n">
        <v>0</v>
      </c>
      <c r="J105" s="243" t="n">
        <v>0</v>
      </c>
      <c r="K105" s="243" t="n">
        <v>0</v>
      </c>
      <c r="L105" s="243" t="n">
        <v>0</v>
      </c>
      <c r="M105" s="243" t="n">
        <v>0</v>
      </c>
      <c r="N105" s="236" t="n">
        <v>30</v>
      </c>
      <c r="O105" s="200"/>
      <c r="P105" s="257" t="n">
        <v>0</v>
      </c>
    </row>
    <row r="106" customFormat="false" ht="15.75" hidden="true" customHeight="false" outlineLevel="0" collapsed="false">
      <c r="A106" s="240" t="n">
        <f aca="false">A105+1</f>
        <v>94</v>
      </c>
      <c r="B106" s="242" t="s">
        <v>646</v>
      </c>
      <c r="C106" s="242" t="s">
        <v>647</v>
      </c>
      <c r="D106" s="242" t="s">
        <v>635</v>
      </c>
      <c r="E106" s="260" t="n">
        <v>0.134250816</v>
      </c>
      <c r="F106" s="255" t="n">
        <f aca="false">SUM(G106:N106)</f>
        <v>30</v>
      </c>
      <c r="G106" s="243" t="n">
        <v>0</v>
      </c>
      <c r="H106" s="243" t="n">
        <v>0</v>
      </c>
      <c r="I106" s="243" t="n">
        <v>0</v>
      </c>
      <c r="J106" s="243" t="n">
        <v>0</v>
      </c>
      <c r="K106" s="243" t="n">
        <v>0</v>
      </c>
      <c r="L106" s="243" t="n">
        <v>0</v>
      </c>
      <c r="M106" s="243" t="n">
        <v>0</v>
      </c>
      <c r="N106" s="236" t="n">
        <v>30</v>
      </c>
      <c r="O106" s="200"/>
      <c r="P106" s="257" t="n">
        <v>0</v>
      </c>
    </row>
    <row r="107" customFormat="false" ht="15.75" hidden="true" customHeight="false" outlineLevel="0" collapsed="false">
      <c r="A107" s="240" t="n">
        <f aca="false">A106+1</f>
        <v>95</v>
      </c>
      <c r="B107" s="242" t="s">
        <v>648</v>
      </c>
      <c r="C107" s="242" t="s">
        <v>649</v>
      </c>
      <c r="D107" s="242" t="s">
        <v>635</v>
      </c>
      <c r="E107" s="260" t="n">
        <v>0.1217688</v>
      </c>
      <c r="F107" s="255" t="n">
        <f aca="false">SUM(G107:N107)</f>
        <v>30</v>
      </c>
      <c r="G107" s="243" t="n">
        <v>0</v>
      </c>
      <c r="H107" s="243" t="n">
        <v>0</v>
      </c>
      <c r="I107" s="243" t="n">
        <v>0</v>
      </c>
      <c r="J107" s="243" t="n">
        <v>0</v>
      </c>
      <c r="K107" s="243" t="n">
        <v>0</v>
      </c>
      <c r="L107" s="243" t="n">
        <v>0</v>
      </c>
      <c r="M107" s="243" t="n">
        <v>0</v>
      </c>
      <c r="N107" s="236" t="n">
        <v>30</v>
      </c>
      <c r="O107" s="200"/>
      <c r="P107" s="257" t="n">
        <v>0</v>
      </c>
    </row>
    <row r="108" customFormat="false" ht="15.75" hidden="true" customHeight="false" outlineLevel="0" collapsed="false">
      <c r="A108" s="240" t="n">
        <f aca="false">A107+1</f>
        <v>96</v>
      </c>
      <c r="B108" s="242" t="s">
        <v>650</v>
      </c>
      <c r="C108" s="242" t="s">
        <v>651</v>
      </c>
      <c r="D108" s="242" t="s">
        <v>635</v>
      </c>
      <c r="E108" s="260" t="n">
        <v>0.164923968</v>
      </c>
      <c r="F108" s="255" t="n">
        <f aca="false">SUM(G108:N108)</f>
        <v>30</v>
      </c>
      <c r="G108" s="243" t="n">
        <v>0</v>
      </c>
      <c r="H108" s="243" t="n">
        <v>0</v>
      </c>
      <c r="I108" s="243" t="n">
        <v>0</v>
      </c>
      <c r="J108" s="243" t="n">
        <v>0</v>
      </c>
      <c r="K108" s="243" t="n">
        <v>0</v>
      </c>
      <c r="L108" s="243" t="n">
        <v>0</v>
      </c>
      <c r="M108" s="243" t="n">
        <v>0</v>
      </c>
      <c r="N108" s="236" t="n">
        <v>30</v>
      </c>
      <c r="O108" s="200"/>
      <c r="P108" s="257" t="n">
        <v>0</v>
      </c>
    </row>
    <row r="109" customFormat="false" ht="15.75" hidden="true" customHeight="false" outlineLevel="0" collapsed="false">
      <c r="A109" s="240" t="n">
        <f aca="false">A108+1</f>
        <v>97</v>
      </c>
      <c r="B109" s="242" t="s">
        <v>656</v>
      </c>
      <c r="C109" s="242" t="s">
        <v>657</v>
      </c>
      <c r="D109" s="242" t="s">
        <v>635</v>
      </c>
      <c r="E109" s="260" t="n">
        <v>0.087340032</v>
      </c>
      <c r="F109" s="255" t="n">
        <f aca="false">SUM(G109:N109)</f>
        <v>30</v>
      </c>
      <c r="G109" s="243" t="n">
        <v>0</v>
      </c>
      <c r="H109" s="243" t="n">
        <v>0</v>
      </c>
      <c r="I109" s="243" t="n">
        <v>0</v>
      </c>
      <c r="J109" s="243" t="n">
        <v>0</v>
      </c>
      <c r="K109" s="243" t="n">
        <v>0</v>
      </c>
      <c r="L109" s="243" t="n">
        <v>0</v>
      </c>
      <c r="M109" s="243" t="n">
        <v>0</v>
      </c>
      <c r="N109" s="236" t="n">
        <v>30</v>
      </c>
      <c r="O109" s="200"/>
      <c r="P109" s="257" t="n">
        <v>0</v>
      </c>
    </row>
    <row r="110" customFormat="false" ht="15.75" hidden="true" customHeight="false" outlineLevel="0" collapsed="false">
      <c r="A110" s="240" t="n">
        <f aca="false">A109+1</f>
        <v>98</v>
      </c>
      <c r="B110" s="242" t="s">
        <v>658</v>
      </c>
      <c r="C110" s="242" t="s">
        <v>659</v>
      </c>
      <c r="D110" s="242" t="s">
        <v>635</v>
      </c>
      <c r="E110" s="260" t="n">
        <v>0.23085321</v>
      </c>
      <c r="F110" s="255" t="n">
        <f aca="false">SUM(G110:N110)</f>
        <v>30</v>
      </c>
      <c r="G110" s="243" t="n">
        <v>0</v>
      </c>
      <c r="H110" s="243" t="n">
        <v>0</v>
      </c>
      <c r="I110" s="243" t="n">
        <v>0</v>
      </c>
      <c r="J110" s="243" t="n">
        <v>0</v>
      </c>
      <c r="K110" s="243" t="n">
        <v>0</v>
      </c>
      <c r="L110" s="243" t="n">
        <v>0</v>
      </c>
      <c r="M110" s="243" t="n">
        <v>0</v>
      </c>
      <c r="N110" s="236" t="n">
        <v>30</v>
      </c>
      <c r="O110" s="200"/>
      <c r="P110" s="257" t="n">
        <v>0</v>
      </c>
    </row>
    <row r="111" customFormat="false" ht="15.75" hidden="true" customHeight="false" outlineLevel="0" collapsed="false">
      <c r="A111" s="240" t="n">
        <f aca="false">A110+1</f>
        <v>99</v>
      </c>
      <c r="B111" s="242" t="s">
        <v>660</v>
      </c>
      <c r="C111" s="242" t="s">
        <v>661</v>
      </c>
      <c r="D111" s="242" t="s">
        <v>331</v>
      </c>
      <c r="E111" s="260" t="n">
        <v>0.281424375</v>
      </c>
      <c r="F111" s="255" t="n">
        <f aca="false">SUM(G111:N111)</f>
        <v>30</v>
      </c>
      <c r="G111" s="243" t="n">
        <v>0</v>
      </c>
      <c r="H111" s="243" t="n">
        <v>0</v>
      </c>
      <c r="I111" s="243" t="n">
        <v>30</v>
      </c>
      <c r="J111" s="243" t="n">
        <v>0</v>
      </c>
      <c r="K111" s="243" t="n">
        <v>0</v>
      </c>
      <c r="L111" s="243" t="n">
        <v>0</v>
      </c>
      <c r="M111" s="243" t="n">
        <v>0</v>
      </c>
      <c r="N111" s="236" t="n">
        <v>0</v>
      </c>
      <c r="O111" s="200"/>
      <c r="P111" s="257" t="n">
        <v>0</v>
      </c>
    </row>
    <row r="112" customFormat="false" ht="14.25" hidden="true" customHeight="false" outlineLevel="0" collapsed="false">
      <c r="A112" s="269"/>
      <c r="B112" s="224"/>
      <c r="C112" s="271"/>
      <c r="D112" s="271"/>
      <c r="E112" s="272"/>
      <c r="F112" s="277" t="n">
        <f aca="false">SUM(F13:F111)</f>
        <v>3915</v>
      </c>
      <c r="G112" s="277" t="n">
        <f aca="false">SUM(G13:G111)</f>
        <v>360</v>
      </c>
      <c r="H112" s="277" t="n">
        <f aca="false">SUM(H13:H111)</f>
        <v>430</v>
      </c>
      <c r="I112" s="277" t="n">
        <f aca="false">SUM(I13:I111)</f>
        <v>315</v>
      </c>
      <c r="J112" s="277" t="n">
        <f aca="false">SUM(J13:J111)</f>
        <v>410</v>
      </c>
      <c r="K112" s="277" t="n">
        <f aca="false">SUM(K13:K111)</f>
        <v>360</v>
      </c>
      <c r="L112" s="277" t="n">
        <f aca="false">SUM(L13:L111)</f>
        <v>360</v>
      </c>
      <c r="M112" s="277" t="n">
        <f aca="false">SUM(M13:M111)</f>
        <v>460</v>
      </c>
      <c r="N112" s="277" t="n">
        <f aca="false">SUM(N13:N111)</f>
        <v>1220</v>
      </c>
      <c r="O112" s="52"/>
      <c r="P112" s="277" t="n">
        <f aca="false">SUM(P13:P111)</f>
        <v>-1180</v>
      </c>
    </row>
    <row r="113" customFormat="false" ht="17.65" hidden="true" customHeight="false" outlineLevel="0" collapsed="false">
      <c r="A113" s="282"/>
      <c r="B113" s="294" t="s">
        <v>219</v>
      </c>
      <c r="C113" s="294"/>
      <c r="D113" s="294"/>
      <c r="E113" s="295"/>
      <c r="F113" s="289"/>
      <c r="G113" s="290" t="n">
        <f aca="false">SUMPRODUCT($E$12:$E$111,G12:G111)</f>
        <v>66.78365625</v>
      </c>
      <c r="H113" s="290" t="n">
        <f aca="false">SUMPRODUCT($E$12:$E$111,H12:H111)</f>
        <v>67.1968834</v>
      </c>
      <c r="I113" s="290" t="n">
        <f aca="false">SUMPRODUCT($E$12:$E$111,I12:I111)</f>
        <v>66.23948825</v>
      </c>
      <c r="J113" s="290" t="n">
        <f aca="false">SUMPRODUCT($E$12:$E$111,J12:J111)</f>
        <v>66.7071575</v>
      </c>
      <c r="K113" s="290" t="n">
        <f aca="false">SUMPRODUCT($E$12:$E$111,K12:K111)</f>
        <v>24.58652775</v>
      </c>
      <c r="L113" s="290" t="n">
        <f aca="false">SUMPRODUCT($E$12:$E$111,L12:L111)</f>
        <v>67.513435</v>
      </c>
      <c r="M113" s="290" t="n">
        <f aca="false">SUMPRODUCT($E$12:$E$111,M12:M111)</f>
        <v>47.5733015</v>
      </c>
      <c r="N113" s="290" t="n">
        <f aca="false">SUMPRODUCT($E$12:$E$111,N12:N111)</f>
        <v>232.04097404</v>
      </c>
      <c r="O113" s="292"/>
      <c r="P113" s="88"/>
    </row>
  </sheetData>
  <autoFilter ref="A12:I113">
    <filterColumn colId="2">
      <filters>
        <filter val="Acadian 60 inch Wide TV Stand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CC12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pane xSplit="6" ySplit="12" topLeftCell="AY82" activePane="bottomRight" state="frozen"/>
      <selection pane="topLeft" activeCell="A1" activeCellId="0" sqref="A1"/>
      <selection pane="topRight" activeCell="AY1" activeCellId="0" sqref="AY1"/>
      <selection pane="bottomLeft" activeCell="A82" activeCellId="0" sqref="A82"/>
      <selection pane="bottomRight" activeCell="BC92" activeCellId="0" sqref="BC92"/>
    </sheetView>
  </sheetViews>
  <sheetFormatPr defaultColWidth="8.8515625" defaultRowHeight="17.65" zeroHeight="false" outlineLevelRow="0" outlineLevelCol="0"/>
  <cols>
    <col collapsed="false" customWidth="true" hidden="false" outlineLevel="0" max="1" min="1" style="0" width="6.01"/>
    <col collapsed="false" customWidth="true" hidden="false" outlineLevel="0" max="2" min="2" style="0" width="22"/>
    <col collapsed="false" customWidth="true" hidden="false" outlineLevel="0" max="3" min="3" style="0" width="41.32"/>
    <col collapsed="false" customWidth="true" hidden="false" outlineLevel="0" max="4" min="4" style="0" width="22"/>
    <col collapsed="false" customWidth="true" hidden="false" outlineLevel="0" max="5" min="5" style="0" width="9.34"/>
    <col collapsed="false" customWidth="true" hidden="false" outlineLevel="0" max="6" min="6" style="0" width="17.66"/>
    <col collapsed="false" customWidth="true" hidden="false" outlineLevel="0" max="21" min="7" style="0" width="9.34"/>
    <col collapsed="false" customWidth="true" hidden="false" outlineLevel="0" max="22" min="22" style="0" width="7.33"/>
    <col collapsed="false" customWidth="true" hidden="false" outlineLevel="0" max="23" min="23" style="0" width="9.34"/>
    <col collapsed="false" customWidth="true" hidden="false" outlineLevel="0" max="24" min="24" style="846" width="22.99"/>
    <col collapsed="false" customWidth="true" hidden="false" outlineLevel="0" max="25" min="25" style="847" width="21.83"/>
    <col collapsed="false" customWidth="true" hidden="false" outlineLevel="0" max="28" min="26" style="847" width="9.34"/>
    <col collapsed="false" customWidth="true" hidden="false" outlineLevel="0" max="30" min="29" style="847" width="15.33"/>
    <col collapsed="false" customWidth="true" hidden="false" outlineLevel="0" max="36" min="31" style="847" width="13.84"/>
    <col collapsed="false" customWidth="true" hidden="false" outlineLevel="0" max="37" min="37" style="848" width="13.84"/>
    <col collapsed="false" customWidth="true" hidden="false" outlineLevel="0" max="39" min="39" style="847" width="36.83"/>
    <col collapsed="false" customWidth="true" hidden="false" outlineLevel="0" max="55" min="40" style="847" width="9.34"/>
    <col collapsed="false" customWidth="true" hidden="false" outlineLevel="0" max="57" min="57" style="849" width="33"/>
    <col collapsed="false" customWidth="true" hidden="false" outlineLevel="0" max="72" min="58" style="850" width="9.34"/>
    <col collapsed="false" customWidth="true" hidden="false" outlineLevel="0" max="73" min="73" style="851" width="9.34"/>
  </cols>
  <sheetData>
    <row r="1" customFormat="false" ht="21.75" hidden="false" customHeight="false" outlineLevel="0" collapsed="false">
      <c r="A1" s="49" t="s">
        <v>3940</v>
      </c>
      <c r="B1" s="50"/>
      <c r="C1" s="50"/>
      <c r="D1" s="50"/>
      <c r="E1" s="50"/>
      <c r="F1" s="54"/>
      <c r="G1" s="56" t="s">
        <v>73</v>
      </c>
      <c r="H1" s="56" t="s">
        <v>73</v>
      </c>
      <c r="I1" s="56" t="s">
        <v>73</v>
      </c>
      <c r="J1" s="56" t="s">
        <v>73</v>
      </c>
      <c r="K1" s="56" t="s">
        <v>73</v>
      </c>
      <c r="L1" s="56" t="s">
        <v>73</v>
      </c>
      <c r="M1" s="56" t="s">
        <v>73</v>
      </c>
      <c r="N1" s="56" t="s">
        <v>723</v>
      </c>
      <c r="O1" s="56" t="s">
        <v>723</v>
      </c>
      <c r="P1" s="56" t="s">
        <v>723</v>
      </c>
      <c r="Q1" s="56" t="s">
        <v>723</v>
      </c>
      <c r="R1" s="56" t="s">
        <v>723</v>
      </c>
      <c r="S1" s="56" t="s">
        <v>723</v>
      </c>
      <c r="T1" s="56" t="s">
        <v>723</v>
      </c>
      <c r="U1" s="56" t="s">
        <v>723</v>
      </c>
      <c r="V1" s="56"/>
      <c r="W1" s="56"/>
      <c r="X1" s="852"/>
      <c r="Y1" s="852"/>
      <c r="Z1" s="852"/>
      <c r="AA1" s="852"/>
      <c r="AB1" s="853"/>
      <c r="AC1" s="853"/>
      <c r="AD1" s="853"/>
      <c r="AE1" s="853"/>
      <c r="AF1" s="853"/>
      <c r="AG1" s="853"/>
      <c r="AH1" s="853"/>
      <c r="AI1" s="853"/>
      <c r="AJ1" s="853"/>
      <c r="AN1" s="852" t="s">
        <v>73</v>
      </c>
      <c r="AO1" s="852" t="s">
        <v>73</v>
      </c>
      <c r="AP1" s="852" t="s">
        <v>73</v>
      </c>
      <c r="AQ1" s="852" t="s">
        <v>73</v>
      </c>
      <c r="AR1" s="852" t="s">
        <v>73</v>
      </c>
      <c r="AS1" s="852" t="s">
        <v>73</v>
      </c>
      <c r="AT1" s="852" t="s">
        <v>73</v>
      </c>
      <c r="AU1" s="852" t="s">
        <v>723</v>
      </c>
      <c r="AV1" s="852" t="s">
        <v>723</v>
      </c>
      <c r="AW1" s="852" t="s">
        <v>723</v>
      </c>
      <c r="AX1" s="852" t="s">
        <v>723</v>
      </c>
      <c r="AY1" s="852" t="s">
        <v>723</v>
      </c>
      <c r="AZ1" s="852" t="s">
        <v>723</v>
      </c>
      <c r="BA1" s="852" t="s">
        <v>723</v>
      </c>
      <c r="BB1" s="852" t="s">
        <v>723</v>
      </c>
      <c r="BC1" s="852"/>
      <c r="BF1" s="854" t="s">
        <v>73</v>
      </c>
      <c r="BG1" s="854" t="s">
        <v>73</v>
      </c>
      <c r="BH1" s="854" t="s">
        <v>73</v>
      </c>
      <c r="BI1" s="854" t="s">
        <v>73</v>
      </c>
      <c r="BJ1" s="854" t="s">
        <v>73</v>
      </c>
      <c r="BK1" s="854" t="s">
        <v>73</v>
      </c>
      <c r="BL1" s="854" t="s">
        <v>73</v>
      </c>
      <c r="BM1" s="854" t="s">
        <v>723</v>
      </c>
      <c r="BN1" s="854" t="s">
        <v>723</v>
      </c>
      <c r="BO1" s="854" t="s">
        <v>723</v>
      </c>
      <c r="BP1" s="854" t="s">
        <v>723</v>
      </c>
      <c r="BQ1" s="854" t="s">
        <v>723</v>
      </c>
      <c r="BR1" s="854" t="s">
        <v>723</v>
      </c>
      <c r="BS1" s="854" t="s">
        <v>723</v>
      </c>
      <c r="BT1" s="854" t="s">
        <v>723</v>
      </c>
      <c r="BU1" s="854"/>
    </row>
    <row r="2" customFormat="false" ht="21.75" hidden="false" customHeight="false" outlineLevel="0" collapsed="false">
      <c r="A2" s="62"/>
      <c r="B2" s="63" t="s">
        <v>79</v>
      </c>
      <c r="C2" s="64" t="n">
        <v>45502</v>
      </c>
      <c r="D2" s="62"/>
      <c r="E2" s="65"/>
      <c r="F2" s="67" t="s">
        <v>80</v>
      </c>
      <c r="G2" s="80" t="s">
        <v>99</v>
      </c>
      <c r="H2" s="80" t="s">
        <v>99</v>
      </c>
      <c r="I2" s="80" t="s">
        <v>99</v>
      </c>
      <c r="J2" s="80" t="s">
        <v>99</v>
      </c>
      <c r="K2" s="80" t="s">
        <v>99</v>
      </c>
      <c r="L2" s="80" t="s">
        <v>99</v>
      </c>
      <c r="M2" s="80" t="s">
        <v>99</v>
      </c>
      <c r="N2" s="392" t="s">
        <v>100</v>
      </c>
      <c r="O2" s="392" t="s">
        <v>100</v>
      </c>
      <c r="P2" s="392" t="s">
        <v>100</v>
      </c>
      <c r="Q2" s="392" t="s">
        <v>100</v>
      </c>
      <c r="R2" s="392" t="s">
        <v>100</v>
      </c>
      <c r="S2" s="392" t="s">
        <v>100</v>
      </c>
      <c r="T2" s="392" t="s">
        <v>100</v>
      </c>
      <c r="U2" s="392" t="s">
        <v>100</v>
      </c>
      <c r="V2" s="66"/>
      <c r="W2" s="66"/>
      <c r="X2" s="855"/>
      <c r="Y2" s="855"/>
      <c r="Z2" s="855"/>
      <c r="AA2" s="855"/>
      <c r="AB2" s="855"/>
      <c r="AC2" s="855"/>
      <c r="AD2" s="855"/>
      <c r="AE2" s="855"/>
      <c r="AF2" s="855"/>
      <c r="AG2" s="855"/>
      <c r="AH2" s="855"/>
      <c r="AI2" s="855"/>
      <c r="AJ2" s="855"/>
      <c r="AN2" s="389" t="s">
        <v>99</v>
      </c>
      <c r="AO2" s="389" t="s">
        <v>99</v>
      </c>
      <c r="AP2" s="389" t="s">
        <v>99</v>
      </c>
      <c r="AQ2" s="389" t="s">
        <v>99</v>
      </c>
      <c r="AR2" s="389" t="s">
        <v>99</v>
      </c>
      <c r="AS2" s="389" t="s">
        <v>99</v>
      </c>
      <c r="AT2" s="389" t="s">
        <v>99</v>
      </c>
      <c r="AU2" s="389" t="s">
        <v>100</v>
      </c>
      <c r="AV2" s="389" t="s">
        <v>100</v>
      </c>
      <c r="AW2" s="389" t="s">
        <v>100</v>
      </c>
      <c r="AX2" s="389" t="s">
        <v>100</v>
      </c>
      <c r="AY2" s="389" t="s">
        <v>100</v>
      </c>
      <c r="AZ2" s="389" t="s">
        <v>100</v>
      </c>
      <c r="BA2" s="389" t="s">
        <v>100</v>
      </c>
      <c r="BB2" s="389" t="s">
        <v>100</v>
      </c>
      <c r="BC2" s="855"/>
      <c r="BF2" s="856" t="s">
        <v>99</v>
      </c>
      <c r="BG2" s="856" t="s">
        <v>99</v>
      </c>
      <c r="BH2" s="856" t="s">
        <v>99</v>
      </c>
      <c r="BI2" s="856" t="s">
        <v>99</v>
      </c>
      <c r="BJ2" s="856" t="s">
        <v>99</v>
      </c>
      <c r="BK2" s="856" t="s">
        <v>99</v>
      </c>
      <c r="BL2" s="856" t="s">
        <v>99</v>
      </c>
      <c r="BM2" s="856" t="s">
        <v>100</v>
      </c>
      <c r="BN2" s="856" t="s">
        <v>100</v>
      </c>
      <c r="BO2" s="856" t="s">
        <v>100</v>
      </c>
      <c r="BP2" s="856" t="s">
        <v>100</v>
      </c>
      <c r="BQ2" s="856" t="s">
        <v>100</v>
      </c>
      <c r="BR2" s="856" t="s">
        <v>100</v>
      </c>
      <c r="BS2" s="856" t="s">
        <v>100</v>
      </c>
      <c r="BT2" s="856" t="s">
        <v>100</v>
      </c>
      <c r="BU2" s="93"/>
    </row>
    <row r="3" customFormat="false" ht="17.65" hidden="false" customHeight="false" outlineLevel="0" collapsed="false">
      <c r="A3" s="65"/>
      <c r="B3" s="65"/>
      <c r="C3" s="65"/>
      <c r="D3" s="65"/>
      <c r="E3" s="65"/>
      <c r="F3" s="89" t="s">
        <v>107</v>
      </c>
      <c r="G3" s="84" t="s">
        <v>3941</v>
      </c>
      <c r="H3" s="84" t="s">
        <v>3941</v>
      </c>
      <c r="I3" s="84" t="s">
        <v>3941</v>
      </c>
      <c r="J3" s="84" t="s">
        <v>3941</v>
      </c>
      <c r="K3" s="84" t="s">
        <v>3941</v>
      </c>
      <c r="L3" s="84" t="s">
        <v>3941</v>
      </c>
      <c r="M3" s="84" t="s">
        <v>3941</v>
      </c>
      <c r="N3" s="84" t="s">
        <v>3941</v>
      </c>
      <c r="O3" s="84" t="s">
        <v>3941</v>
      </c>
      <c r="P3" s="84" t="s">
        <v>3941</v>
      </c>
      <c r="Q3" s="84" t="s">
        <v>3941</v>
      </c>
      <c r="R3" s="84" t="s">
        <v>3941</v>
      </c>
      <c r="S3" s="84" t="s">
        <v>3941</v>
      </c>
      <c r="T3" s="84" t="s">
        <v>3941</v>
      </c>
      <c r="U3" s="84" t="s">
        <v>3941</v>
      </c>
      <c r="V3" s="84" t="s">
        <v>3941</v>
      </c>
      <c r="W3" s="66"/>
      <c r="X3" s="855"/>
      <c r="Y3" s="855"/>
      <c r="Z3" s="855"/>
      <c r="AA3" s="855"/>
      <c r="AB3" s="855"/>
      <c r="AC3" s="855"/>
      <c r="AD3" s="855"/>
      <c r="AE3" s="855"/>
      <c r="AF3" s="855"/>
      <c r="AG3" s="855"/>
      <c r="AH3" s="855"/>
      <c r="AI3" s="855"/>
      <c r="AJ3" s="855"/>
      <c r="AN3" s="857" t="s">
        <v>3941</v>
      </c>
      <c r="AO3" s="857" t="s">
        <v>3941</v>
      </c>
      <c r="AP3" s="857" t="s">
        <v>3941</v>
      </c>
      <c r="AQ3" s="857" t="s">
        <v>3941</v>
      </c>
      <c r="AR3" s="857" t="s">
        <v>3941</v>
      </c>
      <c r="AS3" s="857" t="s">
        <v>3941</v>
      </c>
      <c r="AT3" s="857" t="s">
        <v>3941</v>
      </c>
      <c r="AU3" s="857" t="s">
        <v>3941</v>
      </c>
      <c r="AV3" s="857" t="s">
        <v>3941</v>
      </c>
      <c r="AW3" s="857" t="s">
        <v>3941</v>
      </c>
      <c r="AX3" s="857" t="s">
        <v>3941</v>
      </c>
      <c r="AY3" s="857" t="s">
        <v>3941</v>
      </c>
      <c r="AZ3" s="857" t="s">
        <v>3941</v>
      </c>
      <c r="BA3" s="857" t="s">
        <v>3941</v>
      </c>
      <c r="BB3" s="857" t="s">
        <v>3941</v>
      </c>
      <c r="BC3" s="857" t="s">
        <v>3941</v>
      </c>
      <c r="BF3" s="858" t="s">
        <v>3941</v>
      </c>
      <c r="BG3" s="858" t="s">
        <v>3941</v>
      </c>
      <c r="BH3" s="858" t="s">
        <v>3941</v>
      </c>
      <c r="BI3" s="858" t="s">
        <v>3941</v>
      </c>
      <c r="BJ3" s="858" t="s">
        <v>3941</v>
      </c>
      <c r="BK3" s="858" t="s">
        <v>3941</v>
      </c>
      <c r="BL3" s="858" t="s">
        <v>3941</v>
      </c>
      <c r="BM3" s="858" t="s">
        <v>3941</v>
      </c>
      <c r="BN3" s="858" t="s">
        <v>3941</v>
      </c>
      <c r="BO3" s="858" t="s">
        <v>3941</v>
      </c>
      <c r="BP3" s="858" t="s">
        <v>3941</v>
      </c>
      <c r="BQ3" s="858" t="s">
        <v>3941</v>
      </c>
      <c r="BR3" s="858" t="s">
        <v>3941</v>
      </c>
      <c r="BS3" s="858" t="s">
        <v>3941</v>
      </c>
      <c r="BT3" s="858" t="s">
        <v>3941</v>
      </c>
      <c r="BU3" s="858" t="s">
        <v>3941</v>
      </c>
    </row>
    <row r="4" customFormat="false" ht="17.65" hidden="false" customHeight="false" outlineLevel="0" collapsed="false">
      <c r="A4" s="65"/>
      <c r="B4" s="94"/>
      <c r="C4" s="65"/>
      <c r="D4" s="65"/>
      <c r="E4" s="65"/>
      <c r="F4" s="67"/>
      <c r="G4" s="92"/>
      <c r="H4" s="92"/>
      <c r="I4" s="92"/>
      <c r="J4" s="92"/>
      <c r="K4" s="92"/>
      <c r="L4" s="45"/>
      <c r="M4" s="92"/>
      <c r="N4" s="45"/>
      <c r="O4" s="92"/>
      <c r="P4" s="92"/>
      <c r="Q4" s="92"/>
      <c r="R4" s="92"/>
      <c r="S4" s="92"/>
      <c r="T4" s="92"/>
      <c r="U4" s="92"/>
      <c r="V4" s="45"/>
      <c r="W4" s="45"/>
      <c r="X4" s="859"/>
      <c r="Y4" s="860"/>
      <c r="Z4" s="860"/>
      <c r="AA4" s="860"/>
      <c r="AB4" s="861"/>
      <c r="AC4" s="861"/>
      <c r="AD4" s="861"/>
      <c r="AE4" s="861"/>
      <c r="AF4" s="861"/>
      <c r="AG4" s="861"/>
      <c r="AH4" s="861"/>
      <c r="AI4" s="861"/>
      <c r="AJ4" s="861"/>
      <c r="AN4" s="862"/>
      <c r="AO4" s="862"/>
      <c r="AP4" s="862"/>
      <c r="AQ4" s="862"/>
      <c r="AR4" s="862"/>
      <c r="AS4" s="860"/>
      <c r="AT4" s="862"/>
      <c r="AU4" s="860"/>
      <c r="AV4" s="862"/>
      <c r="AW4" s="862"/>
      <c r="AX4" s="862"/>
      <c r="AY4" s="862"/>
      <c r="AZ4" s="862"/>
      <c r="BA4" s="862"/>
      <c r="BB4" s="862"/>
      <c r="BC4" s="860"/>
      <c r="BF4" s="405"/>
      <c r="BG4" s="405"/>
      <c r="BH4" s="405"/>
      <c r="BI4" s="405"/>
      <c r="BJ4" s="405"/>
      <c r="BK4" s="103"/>
      <c r="BL4" s="405"/>
      <c r="BM4" s="103"/>
      <c r="BN4" s="405"/>
      <c r="BO4" s="405"/>
      <c r="BP4" s="405"/>
      <c r="BQ4" s="405"/>
      <c r="BR4" s="405"/>
      <c r="BS4" s="405"/>
      <c r="BT4" s="405"/>
      <c r="BU4" s="103"/>
    </row>
    <row r="5" customFormat="false" ht="17.65" hidden="false" customHeight="true" outlineLevel="0" collapsed="false">
      <c r="A5" s="65"/>
      <c r="B5" s="94"/>
      <c r="C5" s="65"/>
      <c r="D5" s="65"/>
      <c r="E5" s="65"/>
      <c r="F5" s="101"/>
      <c r="G5" s="863" t="s">
        <v>3942</v>
      </c>
      <c r="H5" s="863"/>
      <c r="I5" s="863"/>
      <c r="J5" s="863"/>
      <c r="K5" s="863"/>
      <c r="L5" s="863"/>
      <c r="M5" s="863"/>
      <c r="N5" s="863"/>
      <c r="O5" s="863"/>
      <c r="P5" s="863"/>
      <c r="Q5" s="863"/>
      <c r="R5" s="863"/>
      <c r="S5" s="863"/>
      <c r="T5" s="863"/>
      <c r="U5" s="863"/>
      <c r="V5" s="863"/>
      <c r="W5" s="105"/>
      <c r="X5" s="864" t="s">
        <v>3943</v>
      </c>
      <c r="Y5" s="864"/>
      <c r="Z5" s="864"/>
      <c r="AA5" s="864"/>
      <c r="AB5" s="864"/>
      <c r="AC5" s="864"/>
      <c r="AD5" s="864"/>
      <c r="AE5" s="864"/>
      <c r="AF5" s="864"/>
      <c r="AG5" s="864"/>
      <c r="AH5" s="864"/>
      <c r="AI5" s="864"/>
      <c r="AJ5" s="864"/>
      <c r="AK5" s="864"/>
      <c r="AM5" s="865" t="s">
        <v>3944</v>
      </c>
      <c r="AN5" s="866"/>
      <c r="AO5" s="866"/>
      <c r="AP5" s="866"/>
      <c r="AQ5" s="866"/>
      <c r="AR5" s="866"/>
      <c r="AS5" s="866"/>
      <c r="AT5" s="866"/>
      <c r="AU5" s="866"/>
      <c r="AV5" s="866"/>
      <c r="AW5" s="866"/>
      <c r="AX5" s="866"/>
      <c r="AY5" s="866"/>
      <c r="AZ5" s="866"/>
      <c r="BA5" s="866"/>
      <c r="BB5" s="866"/>
      <c r="BC5" s="86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4"/>
    </row>
    <row r="6" customFormat="false" ht="18" hidden="false" customHeight="false" outlineLevel="0" collapsed="false">
      <c r="A6" s="109"/>
      <c r="B6" s="110"/>
      <c r="C6" s="109"/>
      <c r="D6" s="109"/>
      <c r="E6" s="109"/>
      <c r="F6" s="101" t="s">
        <v>216</v>
      </c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868"/>
      <c r="Y6" s="869" t="s">
        <v>3945</v>
      </c>
      <c r="Z6" s="869" t="s">
        <v>3946</v>
      </c>
      <c r="AA6" s="869"/>
      <c r="AB6" s="869"/>
      <c r="AC6" s="869"/>
      <c r="AD6" s="869"/>
      <c r="AE6" s="869"/>
      <c r="AF6" s="869"/>
      <c r="AG6" s="869"/>
      <c r="AH6" s="869"/>
      <c r="AI6" s="869"/>
      <c r="AJ6" s="869"/>
      <c r="AK6" s="870"/>
      <c r="AM6" s="865"/>
      <c r="AN6" s="867"/>
      <c r="AO6" s="867"/>
      <c r="AP6" s="867"/>
      <c r="AQ6" s="867"/>
      <c r="AR6" s="867"/>
      <c r="AS6" s="867"/>
      <c r="AT6" s="867"/>
      <c r="AU6" s="867"/>
      <c r="AV6" s="867"/>
      <c r="AW6" s="867"/>
      <c r="AX6" s="867"/>
      <c r="AY6" s="867"/>
      <c r="AZ6" s="867"/>
      <c r="BA6" s="867"/>
      <c r="BB6" s="867"/>
      <c r="BC6" s="867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</row>
    <row r="7" customFormat="false" ht="14.25" hidden="false" customHeight="false" outlineLevel="0" collapsed="false">
      <c r="A7" s="125"/>
      <c r="B7" s="127"/>
      <c r="C7" s="128"/>
      <c r="D7" s="128"/>
      <c r="E7" s="133" t="s">
        <v>219</v>
      </c>
      <c r="F7" s="140" t="s">
        <v>227</v>
      </c>
      <c r="G7" s="141" t="n">
        <v>809095</v>
      </c>
      <c r="H7" s="141" t="n">
        <v>808967</v>
      </c>
      <c r="I7" s="141" t="n">
        <v>809096</v>
      </c>
      <c r="J7" s="141" t="n">
        <v>809097</v>
      </c>
      <c r="K7" s="141" t="n">
        <v>809098</v>
      </c>
      <c r="L7" s="141" t="n">
        <v>809099</v>
      </c>
      <c r="M7" s="141" t="n">
        <v>809100</v>
      </c>
      <c r="N7" s="141" t="n">
        <v>809233</v>
      </c>
      <c r="O7" s="141" t="n">
        <v>809186</v>
      </c>
      <c r="P7" s="141" t="n">
        <v>809187</v>
      </c>
      <c r="Q7" s="141" t="n">
        <v>809188</v>
      </c>
      <c r="R7" s="141" t="n">
        <v>809189</v>
      </c>
      <c r="S7" s="141" t="n">
        <v>809190</v>
      </c>
      <c r="T7" s="141" t="n">
        <v>809301</v>
      </c>
      <c r="U7" s="141" t="n">
        <v>809302</v>
      </c>
      <c r="V7" s="141"/>
      <c r="W7" s="65"/>
      <c r="X7" s="871"/>
      <c r="Y7" s="872"/>
      <c r="Z7" s="873" t="s">
        <v>3947</v>
      </c>
      <c r="AA7" s="873" t="s">
        <v>3947</v>
      </c>
      <c r="AB7" s="873" t="s">
        <v>3947</v>
      </c>
      <c r="AC7" s="874" t="s">
        <v>3948</v>
      </c>
      <c r="AD7" s="874" t="s">
        <v>3948</v>
      </c>
      <c r="AE7" s="874" t="s">
        <v>3948</v>
      </c>
      <c r="AF7" s="874" t="s">
        <v>3948</v>
      </c>
      <c r="AG7" s="874" t="s">
        <v>3948</v>
      </c>
      <c r="AH7" s="874" t="s">
        <v>3948</v>
      </c>
      <c r="AI7" s="874" t="s">
        <v>3948</v>
      </c>
      <c r="AJ7" s="874"/>
      <c r="AK7" s="874"/>
      <c r="AM7" s="875" t="s">
        <v>3949</v>
      </c>
      <c r="AN7" s="876" t="n">
        <v>809095</v>
      </c>
      <c r="AO7" s="876" t="n">
        <v>808967</v>
      </c>
      <c r="AP7" s="876" t="n">
        <v>809096</v>
      </c>
      <c r="AQ7" s="876" t="n">
        <v>809097</v>
      </c>
      <c r="AR7" s="876" t="n">
        <v>809098</v>
      </c>
      <c r="AS7" s="876" t="n">
        <v>809099</v>
      </c>
      <c r="AT7" s="876" t="n">
        <v>809100</v>
      </c>
      <c r="AU7" s="876" t="n">
        <v>809233</v>
      </c>
      <c r="AV7" s="876" t="n">
        <v>809186</v>
      </c>
      <c r="AW7" s="876" t="n">
        <v>809187</v>
      </c>
      <c r="AX7" s="876" t="n">
        <v>809188</v>
      </c>
      <c r="AY7" s="876" t="n">
        <v>809189</v>
      </c>
      <c r="AZ7" s="876" t="n">
        <v>809190</v>
      </c>
      <c r="BA7" s="876" t="n">
        <v>809301</v>
      </c>
      <c r="BB7" s="876" t="n">
        <v>809302</v>
      </c>
      <c r="BC7" s="876"/>
      <c r="BE7" s="877" t="s">
        <v>3950</v>
      </c>
      <c r="BF7" s="878" t="n">
        <v>809095</v>
      </c>
      <c r="BG7" s="878" t="n">
        <v>808967</v>
      </c>
      <c r="BH7" s="878" t="n">
        <v>809096</v>
      </c>
      <c r="BI7" s="878" t="n">
        <v>809097</v>
      </c>
      <c r="BJ7" s="878" t="n">
        <v>809098</v>
      </c>
      <c r="BK7" s="878" t="n">
        <v>809099</v>
      </c>
      <c r="BL7" s="878" t="n">
        <v>809100</v>
      </c>
      <c r="BM7" s="878" t="n">
        <v>809233</v>
      </c>
      <c r="BN7" s="878" t="n">
        <v>809186</v>
      </c>
      <c r="BO7" s="878" t="n">
        <v>809187</v>
      </c>
      <c r="BP7" s="878" t="n">
        <v>809188</v>
      </c>
      <c r="BQ7" s="878" t="n">
        <v>809189</v>
      </c>
      <c r="BR7" s="878" t="n">
        <v>809190</v>
      </c>
      <c r="BS7" s="878" t="n">
        <v>809301</v>
      </c>
      <c r="BT7" s="878" t="n">
        <v>809302</v>
      </c>
      <c r="BU7" s="878"/>
    </row>
    <row r="8" customFormat="false" ht="17.65" hidden="false" customHeight="false" outlineLevel="0" collapsed="false">
      <c r="A8" s="148"/>
      <c r="B8" s="150"/>
      <c r="C8" s="151"/>
      <c r="D8" s="151"/>
      <c r="E8" s="154"/>
      <c r="F8" s="160" t="s">
        <v>237</v>
      </c>
      <c r="G8" s="162" t="s">
        <v>245</v>
      </c>
      <c r="H8" s="162" t="s">
        <v>239</v>
      </c>
      <c r="I8" s="162" t="s">
        <v>245</v>
      </c>
      <c r="J8" s="162" t="s">
        <v>239</v>
      </c>
      <c r="K8" s="162" t="s">
        <v>239</v>
      </c>
      <c r="L8" s="162" t="s">
        <v>239</v>
      </c>
      <c r="M8" s="162" t="s">
        <v>239</v>
      </c>
      <c r="N8" s="162" t="s">
        <v>241</v>
      </c>
      <c r="O8" s="162" t="s">
        <v>239</v>
      </c>
      <c r="P8" s="162" t="s">
        <v>239</v>
      </c>
      <c r="Q8" s="162" t="s">
        <v>239</v>
      </c>
      <c r="R8" s="162" t="s">
        <v>239</v>
      </c>
      <c r="S8" s="162" t="s">
        <v>239</v>
      </c>
      <c r="T8" s="162" t="s">
        <v>241</v>
      </c>
      <c r="U8" s="162" t="s">
        <v>239</v>
      </c>
      <c r="V8" s="162"/>
      <c r="W8" s="879"/>
      <c r="X8" s="880"/>
      <c r="Y8" s="880"/>
      <c r="Z8" s="880"/>
      <c r="AA8" s="880"/>
      <c r="AB8" s="881"/>
      <c r="AC8" s="870"/>
      <c r="AD8" s="870"/>
      <c r="AE8" s="870"/>
      <c r="AF8" s="870"/>
      <c r="AG8" s="870"/>
      <c r="AH8" s="870"/>
      <c r="AI8" s="870"/>
      <c r="AJ8" s="870"/>
      <c r="AK8" s="870"/>
      <c r="AM8" s="882" t="s">
        <v>3951</v>
      </c>
      <c r="AN8" s="880" t="s">
        <v>245</v>
      </c>
      <c r="AO8" s="880" t="s">
        <v>239</v>
      </c>
      <c r="AP8" s="880" t="s">
        <v>245</v>
      </c>
      <c r="AQ8" s="880" t="s">
        <v>239</v>
      </c>
      <c r="AR8" s="880" t="s">
        <v>239</v>
      </c>
      <c r="AS8" s="880" t="s">
        <v>239</v>
      </c>
      <c r="AT8" s="880" t="s">
        <v>239</v>
      </c>
      <c r="AU8" s="880" t="s">
        <v>241</v>
      </c>
      <c r="AV8" s="880" t="s">
        <v>239</v>
      </c>
      <c r="AW8" s="880" t="s">
        <v>239</v>
      </c>
      <c r="AX8" s="880" t="s">
        <v>239</v>
      </c>
      <c r="AY8" s="880" t="s">
        <v>239</v>
      </c>
      <c r="AZ8" s="880" t="s">
        <v>239</v>
      </c>
      <c r="BA8" s="880" t="s">
        <v>241</v>
      </c>
      <c r="BB8" s="880" t="s">
        <v>239</v>
      </c>
      <c r="BC8" s="880"/>
      <c r="BE8" s="883"/>
      <c r="BF8" s="784" t="s">
        <v>245</v>
      </c>
      <c r="BG8" s="784" t="s">
        <v>239</v>
      </c>
      <c r="BH8" s="784" t="s">
        <v>245</v>
      </c>
      <c r="BI8" s="784" t="s">
        <v>239</v>
      </c>
      <c r="BJ8" s="784" t="s">
        <v>239</v>
      </c>
      <c r="BK8" s="784" t="s">
        <v>239</v>
      </c>
      <c r="BL8" s="784" t="s">
        <v>239</v>
      </c>
      <c r="BM8" s="784" t="s">
        <v>241</v>
      </c>
      <c r="BN8" s="784" t="s">
        <v>239</v>
      </c>
      <c r="BO8" s="784" t="s">
        <v>239</v>
      </c>
      <c r="BP8" s="784" t="s">
        <v>239</v>
      </c>
      <c r="BQ8" s="784" t="s">
        <v>239</v>
      </c>
      <c r="BR8" s="784" t="s">
        <v>239</v>
      </c>
      <c r="BS8" s="784" t="s">
        <v>241</v>
      </c>
      <c r="BT8" s="784" t="s">
        <v>239</v>
      </c>
      <c r="BU8" s="884"/>
    </row>
    <row r="9" customFormat="false" ht="17.65" hidden="false" customHeight="false" outlineLevel="0" collapsed="false">
      <c r="A9" s="171"/>
      <c r="B9" s="150"/>
      <c r="C9" s="173"/>
      <c r="D9" s="173"/>
      <c r="E9" s="176"/>
      <c r="F9" s="180" t="s">
        <v>254</v>
      </c>
      <c r="G9" s="173" t="n">
        <v>45519</v>
      </c>
      <c r="H9" s="173" t="n">
        <v>45519</v>
      </c>
      <c r="I9" s="173" t="n">
        <v>45526</v>
      </c>
      <c r="J9" s="173" t="n">
        <v>45526</v>
      </c>
      <c r="K9" s="173" t="n">
        <v>45533</v>
      </c>
      <c r="L9" s="173" t="n">
        <v>45531</v>
      </c>
      <c r="M9" s="173" t="n">
        <v>45534</v>
      </c>
      <c r="N9" s="173" t="n">
        <v>45542</v>
      </c>
      <c r="O9" s="173" t="n">
        <v>45550</v>
      </c>
      <c r="P9" s="173" t="n">
        <v>45557</v>
      </c>
      <c r="Q9" s="173" t="n">
        <v>45557</v>
      </c>
      <c r="R9" s="173" t="n">
        <v>45564</v>
      </c>
      <c r="S9" s="173" t="n">
        <v>45564</v>
      </c>
      <c r="T9" s="173" t="n">
        <v>45557</v>
      </c>
      <c r="U9" s="173" t="n">
        <v>45564</v>
      </c>
      <c r="V9" s="173"/>
      <c r="W9" s="185"/>
      <c r="X9" s="885"/>
      <c r="Y9" s="869" t="s">
        <v>3952</v>
      </c>
      <c r="Z9" s="869" t="n">
        <v>45519</v>
      </c>
      <c r="AA9" s="869" t="n">
        <v>45541</v>
      </c>
      <c r="AB9" s="869" t="n">
        <v>45561</v>
      </c>
      <c r="AC9" s="872"/>
      <c r="AD9" s="872"/>
      <c r="AE9" s="872"/>
      <c r="AF9" s="872"/>
      <c r="AG9" s="872"/>
      <c r="AH9" s="872"/>
      <c r="AI9" s="872"/>
      <c r="AJ9" s="872"/>
      <c r="AK9" s="872"/>
      <c r="AN9" s="885" t="n">
        <v>45519</v>
      </c>
      <c r="AO9" s="885" t="n">
        <v>45519</v>
      </c>
      <c r="AP9" s="885" t="n">
        <v>45526</v>
      </c>
      <c r="AQ9" s="885" t="n">
        <v>45526</v>
      </c>
      <c r="AR9" s="885" t="n">
        <v>45533</v>
      </c>
      <c r="AS9" s="885" t="n">
        <v>45531</v>
      </c>
      <c r="AT9" s="885" t="n">
        <v>45534</v>
      </c>
      <c r="AU9" s="885" t="n">
        <v>45542</v>
      </c>
      <c r="AV9" s="885" t="n">
        <v>45550</v>
      </c>
      <c r="AW9" s="885" t="n">
        <v>45557</v>
      </c>
      <c r="AX9" s="885" t="n">
        <v>45557</v>
      </c>
      <c r="AY9" s="885" t="n">
        <v>45564</v>
      </c>
      <c r="AZ9" s="885" t="n">
        <v>45564</v>
      </c>
      <c r="BA9" s="885" t="n">
        <v>45557</v>
      </c>
      <c r="BB9" s="885" t="n">
        <v>45564</v>
      </c>
      <c r="BC9" s="885"/>
      <c r="BE9" s="883"/>
      <c r="BF9" s="178" t="n">
        <v>45519</v>
      </c>
      <c r="BG9" s="178" t="n">
        <v>45519</v>
      </c>
      <c r="BH9" s="178" t="n">
        <v>45526</v>
      </c>
      <c r="BI9" s="178" t="n">
        <v>45526</v>
      </c>
      <c r="BJ9" s="178" t="n">
        <v>45533</v>
      </c>
      <c r="BK9" s="178" t="n">
        <v>45531</v>
      </c>
      <c r="BL9" s="178" t="n">
        <v>45534</v>
      </c>
      <c r="BM9" s="178" t="n">
        <v>45542</v>
      </c>
      <c r="BN9" s="178" t="n">
        <v>45550</v>
      </c>
      <c r="BO9" s="178" t="n">
        <v>45557</v>
      </c>
      <c r="BP9" s="178" t="n">
        <v>45557</v>
      </c>
      <c r="BQ9" s="178" t="n">
        <v>45564</v>
      </c>
      <c r="BR9" s="178" t="n">
        <v>45564</v>
      </c>
      <c r="BS9" s="178" t="n">
        <v>45557</v>
      </c>
      <c r="BT9" s="178" t="n">
        <v>45564</v>
      </c>
      <c r="BU9" s="178"/>
    </row>
    <row r="10" customFormat="false" ht="17.65" hidden="false" customHeight="false" outlineLevel="0" collapsed="false">
      <c r="A10" s="189"/>
      <c r="B10" s="150"/>
      <c r="C10" s="173"/>
      <c r="D10" s="173"/>
      <c r="E10" s="176"/>
      <c r="F10" s="194" t="s">
        <v>259</v>
      </c>
      <c r="G10" s="197" t="s">
        <v>3953</v>
      </c>
      <c r="H10" s="197" t="s">
        <v>3953</v>
      </c>
      <c r="I10" s="197"/>
      <c r="J10" s="197"/>
      <c r="K10" s="197"/>
      <c r="L10" s="197"/>
      <c r="M10" s="197"/>
      <c r="N10" s="197"/>
      <c r="O10" s="197"/>
      <c r="P10" s="197"/>
      <c r="Q10" s="197"/>
      <c r="R10" s="197"/>
      <c r="S10" s="197"/>
      <c r="T10" s="197"/>
      <c r="U10" s="197"/>
      <c r="V10" s="197"/>
      <c r="W10" s="886"/>
      <c r="X10" s="871" t="s">
        <v>3954</v>
      </c>
      <c r="Y10" s="887" t="s">
        <v>3955</v>
      </c>
      <c r="Z10" s="872" t="n">
        <v>809095</v>
      </c>
      <c r="AA10" s="872" t="n">
        <v>809096</v>
      </c>
      <c r="AB10" s="872" t="n">
        <v>809233</v>
      </c>
      <c r="AC10" s="872" t="n">
        <v>809097</v>
      </c>
      <c r="AD10" s="872" t="n">
        <v>809098</v>
      </c>
      <c r="AE10" s="872" t="n">
        <v>809099</v>
      </c>
      <c r="AF10" s="872" t="n">
        <v>809301</v>
      </c>
      <c r="AG10" s="872" t="n">
        <v>809100</v>
      </c>
      <c r="AH10" s="872" t="n">
        <v>809433</v>
      </c>
      <c r="AI10" s="872" t="n">
        <v>809302</v>
      </c>
      <c r="AJ10" s="872"/>
      <c r="AK10" s="872"/>
      <c r="AL10" s="888"/>
      <c r="AM10" s="848"/>
      <c r="AN10" s="848"/>
      <c r="AO10" s="848"/>
      <c r="AP10" s="848"/>
      <c r="AQ10" s="848"/>
      <c r="AR10" s="848"/>
      <c r="AS10" s="848"/>
      <c r="AT10" s="848"/>
      <c r="AU10" s="848"/>
      <c r="AV10" s="848"/>
      <c r="AW10" s="848"/>
      <c r="AX10" s="848"/>
      <c r="AY10" s="848"/>
      <c r="AZ10" s="848"/>
      <c r="BA10" s="848"/>
      <c r="BB10" s="848"/>
      <c r="BC10" s="848"/>
      <c r="BE10" s="883"/>
      <c r="BF10" s="889"/>
      <c r="BG10" s="889"/>
      <c r="BH10" s="889"/>
      <c r="BI10" s="889"/>
      <c r="BJ10" s="889"/>
      <c r="BK10" s="889"/>
      <c r="BL10" s="889"/>
      <c r="BM10" s="889"/>
      <c r="BN10" s="889"/>
      <c r="BO10" s="889"/>
      <c r="BP10" s="889"/>
      <c r="BQ10" s="889"/>
      <c r="BR10" s="889"/>
      <c r="BS10" s="889"/>
      <c r="BT10" s="889"/>
      <c r="BU10" s="890"/>
    </row>
    <row r="11" customFormat="false" ht="18" hidden="false" customHeight="false" outlineLevel="0" collapsed="false">
      <c r="A11" s="201" t="s">
        <v>278</v>
      </c>
      <c r="B11" s="203" t="s">
        <v>5</v>
      </c>
      <c r="C11" s="204" t="s">
        <v>279</v>
      </c>
      <c r="D11" s="204" t="s">
        <v>282</v>
      </c>
      <c r="E11" s="209"/>
      <c r="F11" s="216"/>
      <c r="G11" s="217" t="s">
        <v>288</v>
      </c>
      <c r="H11" s="217" t="s">
        <v>288</v>
      </c>
      <c r="I11" s="217" t="s">
        <v>288</v>
      </c>
      <c r="J11" s="217" t="s">
        <v>288</v>
      </c>
      <c r="K11" s="217" t="s">
        <v>288</v>
      </c>
      <c r="L11" s="217" t="s">
        <v>288</v>
      </c>
      <c r="M11" s="217" t="s">
        <v>288</v>
      </c>
      <c r="N11" s="217" t="s">
        <v>288</v>
      </c>
      <c r="O11" s="217" t="s">
        <v>288</v>
      </c>
      <c r="P11" s="217" t="s">
        <v>288</v>
      </c>
      <c r="Q11" s="217" t="s">
        <v>288</v>
      </c>
      <c r="R11" s="217" t="s">
        <v>288</v>
      </c>
      <c r="S11" s="217" t="s">
        <v>288</v>
      </c>
      <c r="T11" s="217" t="s">
        <v>288</v>
      </c>
      <c r="U11" s="217" t="s">
        <v>288</v>
      </c>
      <c r="V11" s="217"/>
      <c r="W11" s="65"/>
      <c r="X11" s="871"/>
      <c r="Y11" s="872"/>
      <c r="Z11" s="885" t="n">
        <v>45519</v>
      </c>
      <c r="AA11" s="885" t="n">
        <v>45542</v>
      </c>
      <c r="AB11" s="885" t="n">
        <v>45563</v>
      </c>
      <c r="AC11" s="885" t="n">
        <v>45580</v>
      </c>
      <c r="AD11" s="885" t="n">
        <v>45615</v>
      </c>
      <c r="AE11" s="885" t="n">
        <v>45608</v>
      </c>
      <c r="AF11" s="885" t="n">
        <v>45608</v>
      </c>
      <c r="AG11" s="885" t="n">
        <v>45629</v>
      </c>
      <c r="AH11" s="885" t="n">
        <v>45648</v>
      </c>
      <c r="AI11" s="885" t="n">
        <v>45656</v>
      </c>
      <c r="AJ11" s="885"/>
      <c r="AK11" s="885"/>
      <c r="AL11" s="888"/>
      <c r="AM11" s="848"/>
      <c r="AN11" s="848"/>
      <c r="AO11" s="848"/>
      <c r="AP11" s="848"/>
      <c r="AQ11" s="848"/>
      <c r="AR11" s="848"/>
      <c r="AS11" s="848"/>
      <c r="AT11" s="848"/>
      <c r="AU11" s="848"/>
      <c r="AV11" s="848"/>
      <c r="AW11" s="848"/>
      <c r="AX11" s="848"/>
      <c r="AY11" s="848"/>
      <c r="AZ11" s="848"/>
      <c r="BA11" s="848"/>
      <c r="BB11" s="848"/>
      <c r="BC11" s="848"/>
      <c r="BE11" s="891"/>
      <c r="BF11" s="892"/>
      <c r="BG11" s="892"/>
      <c r="BH11" s="892"/>
      <c r="BI11" s="892"/>
      <c r="BJ11" s="892"/>
      <c r="BK11" s="892"/>
      <c r="BL11" s="892"/>
      <c r="BM11" s="892"/>
      <c r="BN11" s="892"/>
      <c r="BO11" s="892"/>
      <c r="BP11" s="892"/>
      <c r="BQ11" s="892"/>
      <c r="BR11" s="892"/>
      <c r="BS11" s="892"/>
      <c r="BT11" s="892"/>
      <c r="BU11" s="893"/>
    </row>
    <row r="12" customFormat="false" ht="17.65" hidden="false" customHeight="false" outlineLevel="0" collapsed="false">
      <c r="A12" s="222"/>
      <c r="B12" s="224"/>
      <c r="C12" s="224"/>
      <c r="D12" s="224"/>
      <c r="E12" s="226"/>
      <c r="F12" s="234"/>
      <c r="G12" s="235"/>
      <c r="H12" s="235"/>
      <c r="I12" s="235"/>
      <c r="J12" s="235"/>
      <c r="K12" s="235"/>
      <c r="L12" s="235"/>
      <c r="M12" s="235"/>
      <c r="N12" s="235"/>
      <c r="O12" s="235"/>
      <c r="P12" s="235"/>
      <c r="Q12" s="235"/>
      <c r="R12" s="235"/>
      <c r="S12" s="235"/>
      <c r="T12" s="235"/>
      <c r="U12" s="235"/>
      <c r="V12" s="235"/>
      <c r="W12" s="38"/>
      <c r="X12" s="894"/>
      <c r="Y12" s="895"/>
      <c r="Z12" s="895"/>
      <c r="AA12" s="895"/>
      <c r="AB12" s="896"/>
      <c r="AC12" s="870"/>
      <c r="AD12" s="870"/>
      <c r="AE12" s="870"/>
      <c r="AF12" s="870"/>
      <c r="AG12" s="870"/>
      <c r="AH12" s="870"/>
      <c r="AI12" s="870"/>
      <c r="AJ12" s="870"/>
      <c r="AK12" s="870"/>
      <c r="AL12" s="888"/>
      <c r="AM12" s="848"/>
      <c r="AN12" s="848"/>
      <c r="AO12" s="848"/>
      <c r="AP12" s="848"/>
      <c r="AQ12" s="848"/>
      <c r="AR12" s="848"/>
      <c r="AS12" s="848"/>
      <c r="AT12" s="848"/>
      <c r="AU12" s="848"/>
      <c r="AV12" s="848"/>
      <c r="AW12" s="848"/>
      <c r="AX12" s="848"/>
      <c r="AY12" s="848"/>
      <c r="AZ12" s="848"/>
      <c r="BA12" s="848"/>
      <c r="BB12" s="848"/>
      <c r="BC12" s="848"/>
      <c r="BE12" s="891"/>
      <c r="BF12" s="892"/>
      <c r="BG12" s="892"/>
      <c r="BH12" s="892"/>
      <c r="BI12" s="892"/>
      <c r="BJ12" s="892"/>
      <c r="BK12" s="892"/>
      <c r="BL12" s="892"/>
      <c r="BM12" s="892"/>
      <c r="BN12" s="892"/>
      <c r="BO12" s="892"/>
      <c r="BP12" s="892"/>
      <c r="BQ12" s="892"/>
      <c r="BR12" s="892"/>
      <c r="BS12" s="892"/>
      <c r="BT12" s="892"/>
      <c r="BU12" s="893"/>
      <c r="CC12" s="0" t="n">
        <v>1</v>
      </c>
    </row>
    <row r="13" customFormat="false" ht="18.75" hidden="false" customHeight="true" outlineLevel="0" collapsed="false">
      <c r="A13" s="240" t="n">
        <v>1</v>
      </c>
      <c r="B13" s="242" t="s">
        <v>485</v>
      </c>
      <c r="C13" s="242" t="s">
        <v>478</v>
      </c>
      <c r="D13" s="242" t="s">
        <v>305</v>
      </c>
      <c r="E13" s="260" t="n">
        <v>0.263781</v>
      </c>
      <c r="F13" s="255" t="n">
        <f aca="false">SUM(G13:V13)</f>
        <v>30</v>
      </c>
      <c r="G13" s="243" t="n">
        <v>0</v>
      </c>
      <c r="H13" s="243" t="n">
        <v>0</v>
      </c>
      <c r="I13" s="243" t="n">
        <v>0</v>
      </c>
      <c r="J13" s="243" t="n">
        <v>0</v>
      </c>
      <c r="K13" s="243" t="n">
        <v>30</v>
      </c>
      <c r="L13" s="243" t="n">
        <v>0</v>
      </c>
      <c r="M13" s="243" t="n">
        <v>0</v>
      </c>
      <c r="N13" s="243" t="n">
        <v>0</v>
      </c>
      <c r="O13" s="243" t="n">
        <v>0</v>
      </c>
      <c r="P13" s="243" t="n">
        <v>0</v>
      </c>
      <c r="Q13" s="243" t="n">
        <v>0</v>
      </c>
      <c r="R13" s="243" t="n">
        <v>0</v>
      </c>
      <c r="S13" s="243" t="n">
        <v>0</v>
      </c>
      <c r="T13" s="243" t="n">
        <v>0</v>
      </c>
      <c r="U13" s="243" t="n">
        <v>0</v>
      </c>
      <c r="V13" s="243"/>
      <c r="W13" s="48"/>
      <c r="X13" s="897" t="n">
        <f aca="false">SUM(Y13:AK13)</f>
        <v>0</v>
      </c>
      <c r="Y13" s="898" t="n">
        <v>0</v>
      </c>
      <c r="Z13" s="898" t="n">
        <v>0</v>
      </c>
      <c r="AA13" s="898" t="n">
        <v>0</v>
      </c>
      <c r="AB13" s="898" t="n">
        <v>0</v>
      </c>
      <c r="AC13" s="870" t="n">
        <v>0</v>
      </c>
      <c r="AD13" s="870" t="n">
        <v>0</v>
      </c>
      <c r="AE13" s="870" t="n">
        <v>0</v>
      </c>
      <c r="AF13" s="870" t="n">
        <v>0</v>
      </c>
      <c r="AG13" s="870" t="n">
        <v>0</v>
      </c>
      <c r="AH13" s="870" t="n">
        <v>0</v>
      </c>
      <c r="AI13" s="870" t="n">
        <v>0</v>
      </c>
      <c r="AJ13" s="870"/>
      <c r="AK13" s="870"/>
      <c r="AL13" s="888" t="n">
        <f aca="false">AM13-X13</f>
        <v>0</v>
      </c>
      <c r="AM13" s="848" t="n">
        <f aca="false">SUM(AN13:BC13)</f>
        <v>0</v>
      </c>
      <c r="AN13" s="848" t="n">
        <v>0</v>
      </c>
      <c r="AO13" s="848" t="n">
        <v>0</v>
      </c>
      <c r="AP13" s="848" t="n">
        <v>0</v>
      </c>
      <c r="AQ13" s="848" t="n">
        <v>0</v>
      </c>
      <c r="AR13" s="848" t="n">
        <v>0</v>
      </c>
      <c r="AS13" s="848" t="n">
        <v>0</v>
      </c>
      <c r="AT13" s="848" t="n">
        <v>0</v>
      </c>
      <c r="AU13" s="848" t="n">
        <v>0</v>
      </c>
      <c r="AV13" s="848" t="n">
        <v>0</v>
      </c>
      <c r="AW13" s="848" t="n">
        <v>0</v>
      </c>
      <c r="AX13" s="848" t="n">
        <v>0</v>
      </c>
      <c r="AY13" s="848" t="n">
        <v>0</v>
      </c>
      <c r="AZ13" s="848" t="n">
        <v>0</v>
      </c>
      <c r="BA13" s="848" t="n">
        <v>0</v>
      </c>
      <c r="BB13" s="848" t="n">
        <v>0</v>
      </c>
      <c r="BC13" s="848" t="n">
        <v>0</v>
      </c>
      <c r="BD13" s="899"/>
      <c r="BE13" s="891" t="n">
        <f aca="false">SUM(BF13:BU13)</f>
        <v>30</v>
      </c>
      <c r="BF13" s="892" t="n">
        <f aca="false">G13-AN13</f>
        <v>0</v>
      </c>
      <c r="BG13" s="892" t="n">
        <f aca="false">H13-AO13</f>
        <v>0</v>
      </c>
      <c r="BH13" s="892" t="n">
        <f aca="false">I13-AP13</f>
        <v>0</v>
      </c>
      <c r="BI13" s="892" t="n">
        <f aca="false">J13-AQ13</f>
        <v>0</v>
      </c>
      <c r="BJ13" s="892" t="n">
        <f aca="false">K13-AR13</f>
        <v>30</v>
      </c>
      <c r="BK13" s="892" t="n">
        <f aca="false">L13-AS13</f>
        <v>0</v>
      </c>
      <c r="BL13" s="892" t="n">
        <f aca="false">M13-AT13</f>
        <v>0</v>
      </c>
      <c r="BM13" s="892" t="n">
        <f aca="false">N13-AU13</f>
        <v>0</v>
      </c>
      <c r="BN13" s="892" t="n">
        <f aca="false">O13-AV13</f>
        <v>0</v>
      </c>
      <c r="BO13" s="892" t="n">
        <f aca="false">P13-AW13</f>
        <v>0</v>
      </c>
      <c r="BP13" s="892" t="n">
        <f aca="false">Q13-AX13</f>
        <v>0</v>
      </c>
      <c r="BQ13" s="892" t="n">
        <f aca="false">R13-AY13</f>
        <v>0</v>
      </c>
      <c r="BR13" s="892" t="n">
        <f aca="false">S13-AZ13</f>
        <v>0</v>
      </c>
      <c r="BS13" s="892" t="n">
        <f aca="false">T13-BA13</f>
        <v>0</v>
      </c>
      <c r="BT13" s="892" t="n">
        <f aca="false">U13-BB13</f>
        <v>0</v>
      </c>
      <c r="BU13" s="893" t="n">
        <f aca="false">V13-BC13</f>
        <v>0</v>
      </c>
    </row>
    <row r="14" customFormat="false" ht="18.75" hidden="false" customHeight="true" outlineLevel="0" collapsed="false">
      <c r="A14" s="240" t="n">
        <f aca="false">A13+1</f>
        <v>2</v>
      </c>
      <c r="B14" s="242" t="s">
        <v>492</v>
      </c>
      <c r="C14" s="242" t="s">
        <v>493</v>
      </c>
      <c r="D14" s="242" t="s">
        <v>421</v>
      </c>
      <c r="E14" s="260" t="n">
        <v>0.22671484</v>
      </c>
      <c r="F14" s="255" t="n">
        <f aca="false">SUM(G14:V14)</f>
        <v>30</v>
      </c>
      <c r="G14" s="243" t="n">
        <v>0</v>
      </c>
      <c r="H14" s="243" t="n">
        <v>0</v>
      </c>
      <c r="I14" s="243" t="n">
        <v>0</v>
      </c>
      <c r="J14" s="243" t="n">
        <v>0</v>
      </c>
      <c r="K14" s="243" t="n">
        <v>0</v>
      </c>
      <c r="L14" s="243" t="n">
        <v>0</v>
      </c>
      <c r="M14" s="243" t="n">
        <v>0</v>
      </c>
      <c r="N14" s="243" t="n">
        <v>0</v>
      </c>
      <c r="O14" s="243" t="n">
        <v>0</v>
      </c>
      <c r="P14" s="243" t="n">
        <v>0</v>
      </c>
      <c r="Q14" s="243" t="n">
        <v>0</v>
      </c>
      <c r="R14" s="243" t="n">
        <v>0</v>
      </c>
      <c r="S14" s="243" t="n">
        <v>0</v>
      </c>
      <c r="T14" s="243" t="n">
        <v>30</v>
      </c>
      <c r="U14" s="243" t="n">
        <v>0</v>
      </c>
      <c r="V14" s="243"/>
      <c r="W14" s="48"/>
      <c r="X14" s="897" t="n">
        <f aca="false">SUM(Y14:AK14)</f>
        <v>30</v>
      </c>
      <c r="Y14" s="898" t="n">
        <v>30</v>
      </c>
      <c r="Z14" s="898" t="n">
        <v>0</v>
      </c>
      <c r="AA14" s="898" t="n">
        <v>0</v>
      </c>
      <c r="AB14" s="898" t="n">
        <v>0</v>
      </c>
      <c r="AC14" s="870" t="n">
        <v>0</v>
      </c>
      <c r="AD14" s="870" t="n">
        <v>0</v>
      </c>
      <c r="AE14" s="870" t="n">
        <v>0</v>
      </c>
      <c r="AF14" s="870" t="n">
        <v>0</v>
      </c>
      <c r="AG14" s="870" t="n">
        <v>0</v>
      </c>
      <c r="AH14" s="870" t="n">
        <v>0</v>
      </c>
      <c r="AI14" s="870" t="n">
        <v>0</v>
      </c>
      <c r="AJ14" s="870"/>
      <c r="AK14" s="870"/>
      <c r="AL14" s="888" t="n">
        <f aca="false">AM14-X14</f>
        <v>0</v>
      </c>
      <c r="AM14" s="848" t="n">
        <f aca="false">SUM(AN14:BC14)</f>
        <v>30</v>
      </c>
      <c r="AN14" s="848" t="n">
        <v>0</v>
      </c>
      <c r="AO14" s="848" t="n">
        <v>0</v>
      </c>
      <c r="AP14" s="848" t="n">
        <v>0</v>
      </c>
      <c r="AQ14" s="848" t="n">
        <v>0</v>
      </c>
      <c r="AR14" s="848" t="n">
        <v>0</v>
      </c>
      <c r="AS14" s="848" t="n">
        <v>0</v>
      </c>
      <c r="AT14" s="848" t="n">
        <v>0</v>
      </c>
      <c r="AU14" s="848" t="n">
        <v>0</v>
      </c>
      <c r="AV14" s="848" t="n">
        <v>0</v>
      </c>
      <c r="AW14" s="848" t="n">
        <v>0</v>
      </c>
      <c r="AX14" s="848" t="n">
        <v>0</v>
      </c>
      <c r="AY14" s="848" t="n">
        <v>0</v>
      </c>
      <c r="AZ14" s="848" t="n">
        <v>0</v>
      </c>
      <c r="BA14" s="848" t="n">
        <v>30</v>
      </c>
      <c r="BB14" s="848" t="n">
        <v>0</v>
      </c>
      <c r="BC14" s="848" t="n">
        <v>0</v>
      </c>
      <c r="BD14" s="899"/>
      <c r="BE14" s="891" t="n">
        <f aca="false">SUM(BF14:BU14)</f>
        <v>0</v>
      </c>
      <c r="BF14" s="892" t="n">
        <f aca="false">G14-AN14</f>
        <v>0</v>
      </c>
      <c r="BG14" s="892" t="n">
        <f aca="false">H14-AO14</f>
        <v>0</v>
      </c>
      <c r="BH14" s="892" t="n">
        <f aca="false">I14-AP14</f>
        <v>0</v>
      </c>
      <c r="BI14" s="892" t="n">
        <f aca="false">J14-AQ14</f>
        <v>0</v>
      </c>
      <c r="BJ14" s="892" t="n">
        <f aca="false">K14-AR14</f>
        <v>0</v>
      </c>
      <c r="BK14" s="892" t="n">
        <f aca="false">L14-AS14</f>
        <v>0</v>
      </c>
      <c r="BL14" s="892" t="n">
        <f aca="false">M14-AT14</f>
        <v>0</v>
      </c>
      <c r="BM14" s="892" t="n">
        <f aca="false">N14-AU14</f>
        <v>0</v>
      </c>
      <c r="BN14" s="892" t="n">
        <f aca="false">O14-AV14</f>
        <v>0</v>
      </c>
      <c r="BO14" s="892" t="n">
        <f aca="false">P14-AW14</f>
        <v>0</v>
      </c>
      <c r="BP14" s="892" t="n">
        <f aca="false">Q14-AX14</f>
        <v>0</v>
      </c>
      <c r="BQ14" s="892" t="n">
        <f aca="false">R14-AY14</f>
        <v>0</v>
      </c>
      <c r="BR14" s="892" t="n">
        <f aca="false">S14-AZ14</f>
        <v>0</v>
      </c>
      <c r="BS14" s="892" t="n">
        <f aca="false">T14-BA14</f>
        <v>0</v>
      </c>
      <c r="BT14" s="892" t="n">
        <f aca="false">U14-BB14</f>
        <v>0</v>
      </c>
      <c r="BU14" s="893" t="n">
        <f aca="false">V14-BC14</f>
        <v>0</v>
      </c>
    </row>
    <row r="15" customFormat="false" ht="18.75" hidden="false" customHeight="true" outlineLevel="0" collapsed="false">
      <c r="A15" s="240" t="n">
        <f aca="false">A14+1</f>
        <v>3</v>
      </c>
      <c r="B15" s="242" t="s">
        <v>495</v>
      </c>
      <c r="C15" s="242" t="s">
        <v>496</v>
      </c>
      <c r="D15" s="242" t="s">
        <v>498</v>
      </c>
      <c r="E15" s="260" t="n">
        <v>0.25172025</v>
      </c>
      <c r="F15" s="255" t="n">
        <f aca="false">SUM(G15:V15)</f>
        <v>30</v>
      </c>
      <c r="G15" s="243" t="n">
        <v>30</v>
      </c>
      <c r="H15" s="243" t="n">
        <v>0</v>
      </c>
      <c r="I15" s="243" t="n">
        <v>0</v>
      </c>
      <c r="J15" s="243" t="n">
        <v>0</v>
      </c>
      <c r="K15" s="243" t="n">
        <v>0</v>
      </c>
      <c r="L15" s="243" t="n">
        <v>0</v>
      </c>
      <c r="M15" s="243" t="n">
        <v>0</v>
      </c>
      <c r="N15" s="243" t="n">
        <v>0</v>
      </c>
      <c r="O15" s="243" t="n">
        <v>0</v>
      </c>
      <c r="P15" s="243" t="n">
        <v>0</v>
      </c>
      <c r="Q15" s="243" t="n">
        <v>0</v>
      </c>
      <c r="R15" s="243" t="n">
        <v>0</v>
      </c>
      <c r="S15" s="243" t="n">
        <v>0</v>
      </c>
      <c r="T15" s="243" t="n">
        <v>0</v>
      </c>
      <c r="U15" s="243" t="n">
        <v>0</v>
      </c>
      <c r="V15" s="243"/>
      <c r="W15" s="48"/>
      <c r="X15" s="897" t="n">
        <f aca="false">SUM(Y15:AK15)</f>
        <v>0</v>
      </c>
      <c r="Y15" s="898" t="n">
        <v>0</v>
      </c>
      <c r="Z15" s="898" t="n">
        <v>0</v>
      </c>
      <c r="AA15" s="898" t="n">
        <v>0</v>
      </c>
      <c r="AB15" s="898" t="n">
        <v>0</v>
      </c>
      <c r="AC15" s="870" t="n">
        <v>0</v>
      </c>
      <c r="AD15" s="870" t="n">
        <v>0</v>
      </c>
      <c r="AE15" s="870" t="n">
        <v>0</v>
      </c>
      <c r="AF15" s="870" t="n">
        <v>0</v>
      </c>
      <c r="AG15" s="870" t="n">
        <v>0</v>
      </c>
      <c r="AH15" s="870" t="n">
        <v>0</v>
      </c>
      <c r="AI15" s="870" t="n">
        <v>0</v>
      </c>
      <c r="AJ15" s="870"/>
      <c r="AK15" s="870"/>
      <c r="AL15" s="888" t="n">
        <f aca="false">AM15-X15</f>
        <v>0</v>
      </c>
      <c r="AM15" s="848" t="n">
        <f aca="false">SUM(AN15:BC15)</f>
        <v>0</v>
      </c>
      <c r="AN15" s="848" t="n">
        <v>0</v>
      </c>
      <c r="AO15" s="848" t="n">
        <v>0</v>
      </c>
      <c r="AP15" s="848" t="n">
        <v>0</v>
      </c>
      <c r="AQ15" s="848" t="n">
        <v>0</v>
      </c>
      <c r="AR15" s="848" t="n">
        <v>0</v>
      </c>
      <c r="AS15" s="848" t="n">
        <v>0</v>
      </c>
      <c r="AT15" s="848" t="n">
        <v>0</v>
      </c>
      <c r="AU15" s="848" t="n">
        <v>0</v>
      </c>
      <c r="AV15" s="848" t="n">
        <v>0</v>
      </c>
      <c r="AW15" s="848" t="n">
        <v>0</v>
      </c>
      <c r="AX15" s="848" t="n">
        <v>0</v>
      </c>
      <c r="AY15" s="848" t="n">
        <v>0</v>
      </c>
      <c r="AZ15" s="848" t="n">
        <v>0</v>
      </c>
      <c r="BA15" s="848" t="n">
        <v>0</v>
      </c>
      <c r="BB15" s="848" t="n">
        <v>0</v>
      </c>
      <c r="BC15" s="848" t="n">
        <v>0</v>
      </c>
      <c r="BD15" s="899"/>
      <c r="BE15" s="891" t="n">
        <f aca="false">SUM(BF15:BU15)</f>
        <v>30</v>
      </c>
      <c r="BF15" s="892" t="n">
        <f aca="false">G15-AN15</f>
        <v>30</v>
      </c>
      <c r="BG15" s="892" t="n">
        <f aca="false">H15-AO15</f>
        <v>0</v>
      </c>
      <c r="BH15" s="892" t="n">
        <f aca="false">I15-AP15</f>
        <v>0</v>
      </c>
      <c r="BI15" s="892" t="n">
        <f aca="false">J15-AQ15</f>
        <v>0</v>
      </c>
      <c r="BJ15" s="892" t="n">
        <f aca="false">K15-AR15</f>
        <v>0</v>
      </c>
      <c r="BK15" s="892" t="n">
        <f aca="false">L15-AS15</f>
        <v>0</v>
      </c>
      <c r="BL15" s="892" t="n">
        <f aca="false">M15-AT15</f>
        <v>0</v>
      </c>
      <c r="BM15" s="892" t="n">
        <f aca="false">N15-AU15</f>
        <v>0</v>
      </c>
      <c r="BN15" s="892" t="n">
        <f aca="false">O15-AV15</f>
        <v>0</v>
      </c>
      <c r="BO15" s="892" t="n">
        <f aca="false">P15-AW15</f>
        <v>0</v>
      </c>
      <c r="BP15" s="892" t="n">
        <f aca="false">Q15-AX15</f>
        <v>0</v>
      </c>
      <c r="BQ15" s="892" t="n">
        <f aca="false">R15-AY15</f>
        <v>0</v>
      </c>
      <c r="BR15" s="892" t="n">
        <f aca="false">S15-AZ15</f>
        <v>0</v>
      </c>
      <c r="BS15" s="892" t="n">
        <f aca="false">T15-BA15</f>
        <v>0</v>
      </c>
      <c r="BT15" s="892" t="n">
        <f aca="false">U15-BB15</f>
        <v>0</v>
      </c>
      <c r="BU15" s="893" t="n">
        <f aca="false">V15-BC15</f>
        <v>0</v>
      </c>
    </row>
    <row r="16" customFormat="false" ht="18.75" hidden="false" customHeight="true" outlineLevel="0" collapsed="false">
      <c r="A16" s="240" t="n">
        <f aca="false">A15+1</f>
        <v>4</v>
      </c>
      <c r="B16" s="242" t="s">
        <v>541</v>
      </c>
      <c r="C16" s="242" t="s">
        <v>539</v>
      </c>
      <c r="D16" s="242" t="s">
        <v>406</v>
      </c>
      <c r="E16" s="260" t="n">
        <v>0.18090875</v>
      </c>
      <c r="F16" s="255" t="n">
        <f aca="false">SUM(G16:V16)</f>
        <v>60</v>
      </c>
      <c r="G16" s="243" t="n">
        <v>0</v>
      </c>
      <c r="H16" s="243" t="n">
        <v>0</v>
      </c>
      <c r="I16" s="243" t="n">
        <v>30</v>
      </c>
      <c r="J16" s="243" t="n">
        <v>0</v>
      </c>
      <c r="K16" s="243" t="n">
        <v>0</v>
      </c>
      <c r="L16" s="243" t="n">
        <v>0</v>
      </c>
      <c r="M16" s="243" t="n">
        <v>0</v>
      </c>
      <c r="N16" s="243" t="n">
        <v>0</v>
      </c>
      <c r="O16" s="243" t="n">
        <v>0</v>
      </c>
      <c r="P16" s="243" t="n">
        <v>0</v>
      </c>
      <c r="Q16" s="243" t="n">
        <v>0</v>
      </c>
      <c r="R16" s="243" t="n">
        <v>0</v>
      </c>
      <c r="S16" s="243" t="n">
        <v>0</v>
      </c>
      <c r="T16" s="243" t="n">
        <v>30</v>
      </c>
      <c r="U16" s="243" t="n">
        <v>0</v>
      </c>
      <c r="V16" s="243"/>
      <c r="W16" s="48"/>
      <c r="X16" s="897" t="n">
        <f aca="false">SUM(Y16:AK16)</f>
        <v>60</v>
      </c>
      <c r="Y16" s="898" t="n">
        <v>30</v>
      </c>
      <c r="Z16" s="898" t="n">
        <v>0</v>
      </c>
      <c r="AA16" s="898" t="n">
        <v>30</v>
      </c>
      <c r="AB16" s="898" t="n">
        <v>0</v>
      </c>
      <c r="AC16" s="870" t="n">
        <v>0</v>
      </c>
      <c r="AD16" s="870" t="n">
        <v>0</v>
      </c>
      <c r="AE16" s="870" t="n">
        <v>0</v>
      </c>
      <c r="AF16" s="870" t="n">
        <v>0</v>
      </c>
      <c r="AG16" s="870" t="n">
        <v>0</v>
      </c>
      <c r="AH16" s="870" t="n">
        <v>0</v>
      </c>
      <c r="AI16" s="870" t="n">
        <v>0</v>
      </c>
      <c r="AJ16" s="870"/>
      <c r="AK16" s="870"/>
      <c r="AL16" s="888" t="n">
        <f aca="false">AM16-X16</f>
        <v>0</v>
      </c>
      <c r="AM16" s="848" t="n">
        <f aca="false">SUM(AN16:BC16)</f>
        <v>60</v>
      </c>
      <c r="AN16" s="848" t="n">
        <v>0</v>
      </c>
      <c r="AO16" s="848" t="n">
        <v>0</v>
      </c>
      <c r="AP16" s="848" t="n">
        <v>30</v>
      </c>
      <c r="AQ16" s="848" t="n">
        <v>0</v>
      </c>
      <c r="AR16" s="848" t="n">
        <v>0</v>
      </c>
      <c r="AS16" s="848" t="n">
        <v>0</v>
      </c>
      <c r="AT16" s="848" t="n">
        <v>0</v>
      </c>
      <c r="AU16" s="848" t="n">
        <v>0</v>
      </c>
      <c r="AV16" s="848" t="n">
        <v>0</v>
      </c>
      <c r="AW16" s="848" t="n">
        <v>0</v>
      </c>
      <c r="AX16" s="848" t="n">
        <v>0</v>
      </c>
      <c r="AY16" s="848" t="n">
        <v>0</v>
      </c>
      <c r="AZ16" s="848" t="n">
        <v>0</v>
      </c>
      <c r="BA16" s="848" t="n">
        <v>30</v>
      </c>
      <c r="BB16" s="848" t="n">
        <v>0</v>
      </c>
      <c r="BC16" s="848" t="n">
        <v>0</v>
      </c>
      <c r="BD16" s="899"/>
      <c r="BE16" s="891" t="n">
        <f aca="false">SUM(BF16:BU16)</f>
        <v>0</v>
      </c>
      <c r="BF16" s="892" t="n">
        <f aca="false">G16-AN16</f>
        <v>0</v>
      </c>
      <c r="BG16" s="892" t="n">
        <f aca="false">H16-AO16</f>
        <v>0</v>
      </c>
      <c r="BH16" s="892" t="n">
        <f aca="false">I16-AP16</f>
        <v>0</v>
      </c>
      <c r="BI16" s="892" t="n">
        <f aca="false">J16-AQ16</f>
        <v>0</v>
      </c>
      <c r="BJ16" s="892" t="n">
        <f aca="false">K16-AR16</f>
        <v>0</v>
      </c>
      <c r="BK16" s="892" t="n">
        <f aca="false">L16-AS16</f>
        <v>0</v>
      </c>
      <c r="BL16" s="892" t="n">
        <f aca="false">M16-AT16</f>
        <v>0</v>
      </c>
      <c r="BM16" s="892" t="n">
        <f aca="false">N16-AU16</f>
        <v>0</v>
      </c>
      <c r="BN16" s="892" t="n">
        <f aca="false">O16-AV16</f>
        <v>0</v>
      </c>
      <c r="BO16" s="892" t="n">
        <f aca="false">P16-AW16</f>
        <v>0</v>
      </c>
      <c r="BP16" s="892" t="n">
        <f aca="false">Q16-AX16</f>
        <v>0</v>
      </c>
      <c r="BQ16" s="892" t="n">
        <f aca="false">R16-AY16</f>
        <v>0</v>
      </c>
      <c r="BR16" s="892" t="n">
        <f aca="false">S16-AZ16</f>
        <v>0</v>
      </c>
      <c r="BS16" s="892" t="n">
        <f aca="false">T16-BA16</f>
        <v>0</v>
      </c>
      <c r="BT16" s="892" t="n">
        <f aca="false">U16-BB16</f>
        <v>0</v>
      </c>
      <c r="BU16" s="893" t="n">
        <f aca="false">V16-BC16</f>
        <v>0</v>
      </c>
    </row>
    <row r="17" customFormat="false" ht="18.75" hidden="false" customHeight="true" outlineLevel="0" collapsed="false">
      <c r="A17" s="240" t="n">
        <f aca="false">A16+1</f>
        <v>5</v>
      </c>
      <c r="B17" s="242" t="s">
        <v>543</v>
      </c>
      <c r="C17" s="242" t="s">
        <v>539</v>
      </c>
      <c r="D17" s="242" t="s">
        <v>322</v>
      </c>
      <c r="E17" s="260" t="n">
        <v>0.18090875</v>
      </c>
      <c r="F17" s="255" t="n">
        <f aca="false">SUM(G17:V17)</f>
        <v>30</v>
      </c>
      <c r="G17" s="243" t="n">
        <v>0</v>
      </c>
      <c r="H17" s="243" t="n">
        <v>0</v>
      </c>
      <c r="I17" s="243" t="n">
        <v>0</v>
      </c>
      <c r="J17" s="243" t="n">
        <v>0</v>
      </c>
      <c r="K17" s="243" t="n">
        <v>0</v>
      </c>
      <c r="L17" s="243" t="n">
        <v>0</v>
      </c>
      <c r="M17" s="243" t="n">
        <v>0</v>
      </c>
      <c r="N17" s="243" t="n">
        <v>0</v>
      </c>
      <c r="O17" s="243" t="n">
        <v>0</v>
      </c>
      <c r="P17" s="243" t="n">
        <v>30</v>
      </c>
      <c r="Q17" s="243" t="n">
        <v>0</v>
      </c>
      <c r="R17" s="243" t="n">
        <v>0</v>
      </c>
      <c r="S17" s="243" t="n">
        <v>0</v>
      </c>
      <c r="T17" s="243" t="n">
        <v>0</v>
      </c>
      <c r="U17" s="243" t="n">
        <v>0</v>
      </c>
      <c r="V17" s="243"/>
      <c r="W17" s="48"/>
      <c r="X17" s="897" t="n">
        <f aca="false">SUM(Y17:AK17)</f>
        <v>30</v>
      </c>
      <c r="Y17" s="898" t="n">
        <v>30</v>
      </c>
      <c r="Z17" s="898" t="n">
        <v>0</v>
      </c>
      <c r="AA17" s="898" t="n">
        <v>0</v>
      </c>
      <c r="AB17" s="898" t="n">
        <v>0</v>
      </c>
      <c r="AC17" s="870" t="n">
        <v>0</v>
      </c>
      <c r="AD17" s="870" t="n">
        <v>0</v>
      </c>
      <c r="AE17" s="870" t="n">
        <v>0</v>
      </c>
      <c r="AF17" s="870" t="n">
        <v>0</v>
      </c>
      <c r="AG17" s="870" t="n">
        <v>0</v>
      </c>
      <c r="AH17" s="870" t="n">
        <v>0</v>
      </c>
      <c r="AI17" s="870" t="n">
        <v>0</v>
      </c>
      <c r="AJ17" s="870"/>
      <c r="AK17" s="870"/>
      <c r="AL17" s="888" t="n">
        <f aca="false">AM17-X17</f>
        <v>0</v>
      </c>
      <c r="AM17" s="848" t="n">
        <f aca="false">SUM(AN17:BC17)</f>
        <v>30</v>
      </c>
      <c r="AN17" s="848" t="n">
        <v>0</v>
      </c>
      <c r="AO17" s="848" t="n">
        <v>0</v>
      </c>
      <c r="AP17" s="848" t="n">
        <v>0</v>
      </c>
      <c r="AQ17" s="848" t="n">
        <v>0</v>
      </c>
      <c r="AR17" s="848" t="n">
        <v>0</v>
      </c>
      <c r="AS17" s="848" t="n">
        <v>0</v>
      </c>
      <c r="AT17" s="848" t="n">
        <v>0</v>
      </c>
      <c r="AU17" s="848" t="n">
        <v>0</v>
      </c>
      <c r="AV17" s="848" t="n">
        <v>0</v>
      </c>
      <c r="AW17" s="848" t="n">
        <v>30</v>
      </c>
      <c r="AX17" s="848" t="n">
        <v>0</v>
      </c>
      <c r="AY17" s="848" t="n">
        <v>0</v>
      </c>
      <c r="AZ17" s="848" t="n">
        <v>0</v>
      </c>
      <c r="BA17" s="848" t="n">
        <v>0</v>
      </c>
      <c r="BB17" s="848" t="n">
        <v>0</v>
      </c>
      <c r="BC17" s="848" t="n">
        <v>0</v>
      </c>
      <c r="BD17" s="899"/>
      <c r="BE17" s="891" t="n">
        <f aca="false">SUM(BF17:BU17)</f>
        <v>0</v>
      </c>
      <c r="BF17" s="892" t="n">
        <f aca="false">G17-AN17</f>
        <v>0</v>
      </c>
      <c r="BG17" s="892" t="n">
        <f aca="false">H17-AO17</f>
        <v>0</v>
      </c>
      <c r="BH17" s="892" t="n">
        <f aca="false">I17-AP17</f>
        <v>0</v>
      </c>
      <c r="BI17" s="892" t="n">
        <f aca="false">J17-AQ17</f>
        <v>0</v>
      </c>
      <c r="BJ17" s="892" t="n">
        <f aca="false">K17-AR17</f>
        <v>0</v>
      </c>
      <c r="BK17" s="892" t="n">
        <f aca="false">L17-AS17</f>
        <v>0</v>
      </c>
      <c r="BL17" s="892" t="n">
        <f aca="false">M17-AT17</f>
        <v>0</v>
      </c>
      <c r="BM17" s="892" t="n">
        <f aca="false">N17-AU17</f>
        <v>0</v>
      </c>
      <c r="BN17" s="892" t="n">
        <f aca="false">O17-AV17</f>
        <v>0</v>
      </c>
      <c r="BO17" s="892" t="n">
        <f aca="false">P17-AW17</f>
        <v>0</v>
      </c>
      <c r="BP17" s="892" t="n">
        <f aca="false">Q17-AX17</f>
        <v>0</v>
      </c>
      <c r="BQ17" s="892" t="n">
        <f aca="false">R17-AY17</f>
        <v>0</v>
      </c>
      <c r="BR17" s="892" t="n">
        <f aca="false">S17-AZ17</f>
        <v>0</v>
      </c>
      <c r="BS17" s="892" t="n">
        <f aca="false">T17-BA17</f>
        <v>0</v>
      </c>
      <c r="BT17" s="892" t="n">
        <f aca="false">U17-BB17</f>
        <v>0</v>
      </c>
      <c r="BU17" s="893" t="n">
        <f aca="false">V17-BC17</f>
        <v>0</v>
      </c>
    </row>
    <row r="18" customFormat="false" ht="18.75" hidden="false" customHeight="true" outlineLevel="0" collapsed="false">
      <c r="A18" s="240" t="n">
        <f aca="false">A17+1</f>
        <v>6</v>
      </c>
      <c r="B18" s="242" t="s">
        <v>518</v>
      </c>
      <c r="C18" s="242" t="s">
        <v>514</v>
      </c>
      <c r="D18" s="261" t="s">
        <v>346</v>
      </c>
      <c r="E18" s="260" t="n">
        <v>0.204768</v>
      </c>
      <c r="F18" s="255" t="n">
        <f aca="false">SUM(G18:V18)</f>
        <v>30</v>
      </c>
      <c r="G18" s="243" t="n">
        <v>0</v>
      </c>
      <c r="H18" s="243" t="n">
        <v>0</v>
      </c>
      <c r="I18" s="243" t="n">
        <v>30</v>
      </c>
      <c r="J18" s="243" t="n">
        <v>0</v>
      </c>
      <c r="K18" s="243" t="n">
        <v>0</v>
      </c>
      <c r="L18" s="243" t="n">
        <v>0</v>
      </c>
      <c r="M18" s="243" t="n">
        <v>0</v>
      </c>
      <c r="N18" s="243" t="n">
        <v>0</v>
      </c>
      <c r="O18" s="243" t="n">
        <v>0</v>
      </c>
      <c r="P18" s="243" t="n">
        <v>0</v>
      </c>
      <c r="Q18" s="243" t="n">
        <v>0</v>
      </c>
      <c r="R18" s="243" t="n">
        <v>0</v>
      </c>
      <c r="S18" s="243" t="n">
        <v>0</v>
      </c>
      <c r="T18" s="243" t="n">
        <v>0</v>
      </c>
      <c r="U18" s="243" t="n">
        <v>0</v>
      </c>
      <c r="V18" s="243"/>
      <c r="W18" s="48"/>
      <c r="X18" s="897" t="n">
        <f aca="false">SUM(Y18:AK18)</f>
        <v>30</v>
      </c>
      <c r="Y18" s="898" t="n">
        <v>0</v>
      </c>
      <c r="Z18" s="898" t="n">
        <v>0</v>
      </c>
      <c r="AA18" s="898" t="n">
        <v>0</v>
      </c>
      <c r="AB18" s="898" t="n">
        <v>30</v>
      </c>
      <c r="AC18" s="870" t="n">
        <v>0</v>
      </c>
      <c r="AD18" s="870" t="n">
        <v>0</v>
      </c>
      <c r="AE18" s="870" t="n">
        <v>0</v>
      </c>
      <c r="AF18" s="870" t="n">
        <v>0</v>
      </c>
      <c r="AG18" s="870" t="n">
        <v>0</v>
      </c>
      <c r="AH18" s="870" t="n">
        <v>0</v>
      </c>
      <c r="AI18" s="870" t="n">
        <v>0</v>
      </c>
      <c r="AJ18" s="870"/>
      <c r="AK18" s="870"/>
      <c r="AL18" s="888" t="n">
        <f aca="false">AM18-X18</f>
        <v>0</v>
      </c>
      <c r="AM18" s="848" t="n">
        <f aca="false">SUM(AN18:BC18)</f>
        <v>30</v>
      </c>
      <c r="AN18" s="848" t="n">
        <v>0</v>
      </c>
      <c r="AO18" s="848" t="n">
        <v>0</v>
      </c>
      <c r="AP18" s="848" t="n">
        <v>30</v>
      </c>
      <c r="AQ18" s="848" t="n">
        <v>0</v>
      </c>
      <c r="AR18" s="848" t="n">
        <v>0</v>
      </c>
      <c r="AS18" s="848" t="n">
        <v>0</v>
      </c>
      <c r="AT18" s="848" t="n">
        <v>0</v>
      </c>
      <c r="AU18" s="848" t="n">
        <v>0</v>
      </c>
      <c r="AV18" s="848" t="n">
        <v>0</v>
      </c>
      <c r="AW18" s="848" t="n">
        <v>0</v>
      </c>
      <c r="AX18" s="848" t="n">
        <v>0</v>
      </c>
      <c r="AY18" s="848" t="n">
        <v>0</v>
      </c>
      <c r="AZ18" s="848" t="n">
        <v>0</v>
      </c>
      <c r="BA18" s="848" t="n">
        <v>0</v>
      </c>
      <c r="BB18" s="848" t="n">
        <v>0</v>
      </c>
      <c r="BC18" s="848" t="n">
        <v>0</v>
      </c>
      <c r="BD18" s="899"/>
      <c r="BE18" s="891" t="n">
        <f aca="false">SUM(BF18:BU18)</f>
        <v>0</v>
      </c>
      <c r="BF18" s="892" t="n">
        <f aca="false">G18-AN18</f>
        <v>0</v>
      </c>
      <c r="BG18" s="892" t="n">
        <f aca="false">H18-AO18</f>
        <v>0</v>
      </c>
      <c r="BH18" s="892" t="n">
        <f aca="false">I18-AP18</f>
        <v>0</v>
      </c>
      <c r="BI18" s="892" t="n">
        <f aca="false">J18-AQ18</f>
        <v>0</v>
      </c>
      <c r="BJ18" s="892" t="n">
        <f aca="false">K18-AR18</f>
        <v>0</v>
      </c>
      <c r="BK18" s="892" t="n">
        <f aca="false">L18-AS18</f>
        <v>0</v>
      </c>
      <c r="BL18" s="892" t="n">
        <f aca="false">M18-AT18</f>
        <v>0</v>
      </c>
      <c r="BM18" s="892" t="n">
        <f aca="false">N18-AU18</f>
        <v>0</v>
      </c>
      <c r="BN18" s="892" t="n">
        <f aca="false">O18-AV18</f>
        <v>0</v>
      </c>
      <c r="BO18" s="892" t="n">
        <f aca="false">P18-AW18</f>
        <v>0</v>
      </c>
      <c r="BP18" s="892" t="n">
        <f aca="false">Q18-AX18</f>
        <v>0</v>
      </c>
      <c r="BQ18" s="892" t="n">
        <f aca="false">R18-AY18</f>
        <v>0</v>
      </c>
      <c r="BR18" s="892" t="n">
        <f aca="false">S18-AZ18</f>
        <v>0</v>
      </c>
      <c r="BS18" s="892" t="n">
        <f aca="false">T18-BA18</f>
        <v>0</v>
      </c>
      <c r="BT18" s="892" t="n">
        <f aca="false">U18-BB18</f>
        <v>0</v>
      </c>
      <c r="BU18" s="893" t="n">
        <f aca="false">V18-BC18</f>
        <v>0</v>
      </c>
    </row>
    <row r="19" customFormat="false" ht="18.75" hidden="false" customHeight="true" outlineLevel="0" collapsed="false">
      <c r="A19" s="240" t="n">
        <f aca="false">A18+1</f>
        <v>7</v>
      </c>
      <c r="B19" s="242" t="s">
        <v>602</v>
      </c>
      <c r="C19" s="242" t="s">
        <v>600</v>
      </c>
      <c r="D19" s="242" t="s">
        <v>581</v>
      </c>
      <c r="E19" s="260" t="n">
        <v>0.25302816</v>
      </c>
      <c r="F19" s="255" t="n">
        <f aca="false">SUM(G19:V19)</f>
        <v>30</v>
      </c>
      <c r="G19" s="243" t="n">
        <v>0</v>
      </c>
      <c r="H19" s="243" t="n">
        <v>0</v>
      </c>
      <c r="I19" s="243" t="n">
        <v>0</v>
      </c>
      <c r="J19" s="243" t="n">
        <v>0</v>
      </c>
      <c r="K19" s="243" t="n">
        <v>0</v>
      </c>
      <c r="L19" s="243" t="n">
        <v>30</v>
      </c>
      <c r="M19" s="243" t="n">
        <v>0</v>
      </c>
      <c r="N19" s="243" t="n">
        <v>0</v>
      </c>
      <c r="O19" s="243" t="n">
        <v>0</v>
      </c>
      <c r="P19" s="243" t="n">
        <v>0</v>
      </c>
      <c r="Q19" s="243" t="n">
        <v>0</v>
      </c>
      <c r="R19" s="243" t="n">
        <v>0</v>
      </c>
      <c r="S19" s="243" t="n">
        <v>0</v>
      </c>
      <c r="T19" s="243" t="n">
        <v>0</v>
      </c>
      <c r="U19" s="243" t="n">
        <v>0</v>
      </c>
      <c r="V19" s="243"/>
      <c r="W19" s="48"/>
      <c r="X19" s="897" t="n">
        <f aca="false">SUM(Y19:AK19)</f>
        <v>0</v>
      </c>
      <c r="Y19" s="898" t="n">
        <v>0</v>
      </c>
      <c r="Z19" s="898" t="n">
        <v>0</v>
      </c>
      <c r="AA19" s="898" t="n">
        <v>0</v>
      </c>
      <c r="AB19" s="898" t="n">
        <v>0</v>
      </c>
      <c r="AC19" s="870" t="n">
        <v>0</v>
      </c>
      <c r="AD19" s="870" t="n">
        <v>0</v>
      </c>
      <c r="AE19" s="870" t="n">
        <v>0</v>
      </c>
      <c r="AF19" s="870" t="n">
        <v>0</v>
      </c>
      <c r="AG19" s="870" t="n">
        <v>0</v>
      </c>
      <c r="AH19" s="870" t="n">
        <v>0</v>
      </c>
      <c r="AI19" s="870" t="n">
        <v>0</v>
      </c>
      <c r="AJ19" s="870"/>
      <c r="AK19" s="870"/>
      <c r="AL19" s="888" t="n">
        <f aca="false">AM19-X19</f>
        <v>0</v>
      </c>
      <c r="AM19" s="848" t="n">
        <f aca="false">SUM(AN19:BC19)</f>
        <v>0</v>
      </c>
      <c r="AN19" s="848" t="n">
        <v>0</v>
      </c>
      <c r="AO19" s="848" t="n">
        <v>0</v>
      </c>
      <c r="AP19" s="848" t="n">
        <v>0</v>
      </c>
      <c r="AQ19" s="848" t="n">
        <v>0</v>
      </c>
      <c r="AR19" s="848" t="n">
        <v>0</v>
      </c>
      <c r="AS19" s="848" t="n">
        <v>0</v>
      </c>
      <c r="AT19" s="848" t="n">
        <v>0</v>
      </c>
      <c r="AU19" s="848" t="n">
        <v>0</v>
      </c>
      <c r="AV19" s="848" t="n">
        <v>0</v>
      </c>
      <c r="AW19" s="848" t="n">
        <v>0</v>
      </c>
      <c r="AX19" s="848" t="n">
        <v>0</v>
      </c>
      <c r="AY19" s="848" t="n">
        <v>0</v>
      </c>
      <c r="AZ19" s="848" t="n">
        <v>0</v>
      </c>
      <c r="BA19" s="848" t="n">
        <v>0</v>
      </c>
      <c r="BB19" s="848" t="n">
        <v>0</v>
      </c>
      <c r="BC19" s="848" t="n">
        <v>0</v>
      </c>
      <c r="BD19" s="899"/>
      <c r="BE19" s="891" t="n">
        <f aca="false">SUM(BF19:BU19)</f>
        <v>30</v>
      </c>
      <c r="BF19" s="892" t="n">
        <f aca="false">G19-AN19</f>
        <v>0</v>
      </c>
      <c r="BG19" s="892" t="n">
        <f aca="false">H19-AO19</f>
        <v>0</v>
      </c>
      <c r="BH19" s="892" t="n">
        <f aca="false">I19-AP19</f>
        <v>0</v>
      </c>
      <c r="BI19" s="892" t="n">
        <f aca="false">J19-AQ19</f>
        <v>0</v>
      </c>
      <c r="BJ19" s="892" t="n">
        <f aca="false">K19-AR19</f>
        <v>0</v>
      </c>
      <c r="BK19" s="892" t="n">
        <f aca="false">L19-AS19</f>
        <v>30</v>
      </c>
      <c r="BL19" s="892" t="n">
        <f aca="false">M19-AT19</f>
        <v>0</v>
      </c>
      <c r="BM19" s="892" t="n">
        <f aca="false">N19-AU19</f>
        <v>0</v>
      </c>
      <c r="BN19" s="892" t="n">
        <f aca="false">O19-AV19</f>
        <v>0</v>
      </c>
      <c r="BO19" s="892" t="n">
        <f aca="false">P19-AW19</f>
        <v>0</v>
      </c>
      <c r="BP19" s="892" t="n">
        <f aca="false">Q19-AX19</f>
        <v>0</v>
      </c>
      <c r="BQ19" s="892" t="n">
        <f aca="false">R19-AY19</f>
        <v>0</v>
      </c>
      <c r="BR19" s="892" t="n">
        <f aca="false">S19-AZ19</f>
        <v>0</v>
      </c>
      <c r="BS19" s="892" t="n">
        <f aca="false">T19-BA19</f>
        <v>0</v>
      </c>
      <c r="BT19" s="892" t="n">
        <f aca="false">U19-BB19</f>
        <v>0</v>
      </c>
      <c r="BU19" s="893" t="n">
        <f aca="false">V19-BC19</f>
        <v>0</v>
      </c>
    </row>
    <row r="20" customFormat="false" ht="18.75" hidden="false" customHeight="true" outlineLevel="0" collapsed="false">
      <c r="A20" s="240" t="n">
        <f aca="false">A19+1</f>
        <v>8</v>
      </c>
      <c r="B20" s="242" t="s">
        <v>623</v>
      </c>
      <c r="C20" s="242" t="s">
        <v>624</v>
      </c>
      <c r="D20" s="242" t="s">
        <v>298</v>
      </c>
      <c r="E20" s="260" t="n">
        <v>0.31926375</v>
      </c>
      <c r="F20" s="255" t="n">
        <f aca="false">SUM(G20:V20)</f>
        <v>30</v>
      </c>
      <c r="G20" s="243" t="n">
        <v>0</v>
      </c>
      <c r="H20" s="243" t="n">
        <v>0</v>
      </c>
      <c r="I20" s="243" t="n">
        <v>0</v>
      </c>
      <c r="J20" s="243" t="n">
        <v>0</v>
      </c>
      <c r="K20" s="243" t="n">
        <v>0</v>
      </c>
      <c r="L20" s="243" t="n">
        <v>0</v>
      </c>
      <c r="M20" s="243" t="n">
        <v>0</v>
      </c>
      <c r="N20" s="243" t="n">
        <v>0</v>
      </c>
      <c r="O20" s="243" t="n">
        <v>0</v>
      </c>
      <c r="P20" s="243" t="n">
        <v>30</v>
      </c>
      <c r="Q20" s="243" t="n">
        <v>0</v>
      </c>
      <c r="R20" s="243" t="n">
        <v>0</v>
      </c>
      <c r="S20" s="243" t="n">
        <v>0</v>
      </c>
      <c r="T20" s="243" t="n">
        <v>0</v>
      </c>
      <c r="U20" s="243" t="n">
        <v>0</v>
      </c>
      <c r="V20" s="243"/>
      <c r="W20" s="48"/>
      <c r="X20" s="897" t="n">
        <f aca="false">SUM(Y20:AK20)</f>
        <v>30</v>
      </c>
      <c r="Y20" s="898" t="n">
        <v>30</v>
      </c>
      <c r="Z20" s="898" t="n">
        <v>0</v>
      </c>
      <c r="AA20" s="898" t="n">
        <v>0</v>
      </c>
      <c r="AB20" s="898" t="n">
        <v>0</v>
      </c>
      <c r="AC20" s="870" t="n">
        <v>0</v>
      </c>
      <c r="AD20" s="870" t="n">
        <v>0</v>
      </c>
      <c r="AE20" s="870" t="n">
        <v>0</v>
      </c>
      <c r="AF20" s="870" t="n">
        <v>0</v>
      </c>
      <c r="AG20" s="870" t="n">
        <v>0</v>
      </c>
      <c r="AH20" s="870" t="n">
        <v>0</v>
      </c>
      <c r="AI20" s="870" t="n">
        <v>0</v>
      </c>
      <c r="AJ20" s="870"/>
      <c r="AK20" s="870"/>
      <c r="AL20" s="888" t="n">
        <f aca="false">AM20-X20</f>
        <v>0</v>
      </c>
      <c r="AM20" s="848" t="n">
        <f aca="false">SUM(AN20:BC20)</f>
        <v>30</v>
      </c>
      <c r="AN20" s="848" t="n">
        <v>0</v>
      </c>
      <c r="AO20" s="848" t="n">
        <v>0</v>
      </c>
      <c r="AP20" s="848" t="n">
        <v>0</v>
      </c>
      <c r="AQ20" s="848" t="n">
        <v>0</v>
      </c>
      <c r="AR20" s="848" t="n">
        <v>0</v>
      </c>
      <c r="AS20" s="848" t="n">
        <v>0</v>
      </c>
      <c r="AT20" s="848" t="n">
        <v>0</v>
      </c>
      <c r="AU20" s="848" t="n">
        <v>0</v>
      </c>
      <c r="AV20" s="848" t="n">
        <v>0</v>
      </c>
      <c r="AW20" s="848" t="n">
        <v>30</v>
      </c>
      <c r="AX20" s="848" t="n">
        <v>0</v>
      </c>
      <c r="AY20" s="848" t="n">
        <v>0</v>
      </c>
      <c r="AZ20" s="848" t="n">
        <v>0</v>
      </c>
      <c r="BA20" s="848" t="n">
        <v>0</v>
      </c>
      <c r="BB20" s="848" t="n">
        <v>0</v>
      </c>
      <c r="BC20" s="848" t="n">
        <v>0</v>
      </c>
      <c r="BD20" s="899"/>
      <c r="BE20" s="891" t="n">
        <f aca="false">SUM(BF20:BU20)</f>
        <v>0</v>
      </c>
      <c r="BF20" s="892" t="n">
        <f aca="false">G20-AN20</f>
        <v>0</v>
      </c>
      <c r="BG20" s="892" t="n">
        <f aca="false">H20-AO20</f>
        <v>0</v>
      </c>
      <c r="BH20" s="892" t="n">
        <f aca="false">I20-AP20</f>
        <v>0</v>
      </c>
      <c r="BI20" s="892" t="n">
        <f aca="false">J20-AQ20</f>
        <v>0</v>
      </c>
      <c r="BJ20" s="892" t="n">
        <f aca="false">K20-AR20</f>
        <v>0</v>
      </c>
      <c r="BK20" s="892" t="n">
        <f aca="false">L20-AS20</f>
        <v>0</v>
      </c>
      <c r="BL20" s="892" t="n">
        <f aca="false">M20-AT20</f>
        <v>0</v>
      </c>
      <c r="BM20" s="892" t="n">
        <f aca="false">N20-AU20</f>
        <v>0</v>
      </c>
      <c r="BN20" s="892" t="n">
        <f aca="false">O20-AV20</f>
        <v>0</v>
      </c>
      <c r="BO20" s="892" t="n">
        <f aca="false">P20-AW20</f>
        <v>0</v>
      </c>
      <c r="BP20" s="892" t="n">
        <f aca="false">Q20-AX20</f>
        <v>0</v>
      </c>
      <c r="BQ20" s="892" t="n">
        <f aca="false">R20-AY20</f>
        <v>0</v>
      </c>
      <c r="BR20" s="892" t="n">
        <f aca="false">S20-AZ20</f>
        <v>0</v>
      </c>
      <c r="BS20" s="892" t="n">
        <f aca="false">T20-BA20</f>
        <v>0</v>
      </c>
      <c r="BT20" s="892" t="n">
        <f aca="false">U20-BB20</f>
        <v>0</v>
      </c>
      <c r="BU20" s="893" t="n">
        <f aca="false">V20-BC20</f>
        <v>0</v>
      </c>
    </row>
    <row r="21" customFormat="false" ht="18.75" hidden="false" customHeight="true" outlineLevel="0" collapsed="false">
      <c r="A21" s="240" t="n">
        <f aca="false">A20+1</f>
        <v>9</v>
      </c>
      <c r="B21" s="242" t="s">
        <v>626</v>
      </c>
      <c r="C21" s="242" t="s">
        <v>624</v>
      </c>
      <c r="D21" s="242" t="s">
        <v>622</v>
      </c>
      <c r="E21" s="260" t="n">
        <v>0.31926375</v>
      </c>
      <c r="F21" s="255" t="n">
        <f aca="false">SUM(G21:V21)</f>
        <v>30</v>
      </c>
      <c r="G21" s="243" t="n">
        <v>0</v>
      </c>
      <c r="H21" s="243" t="n">
        <v>0</v>
      </c>
      <c r="I21" s="243" t="n">
        <v>0</v>
      </c>
      <c r="J21" s="243" t="n">
        <v>0</v>
      </c>
      <c r="K21" s="243" t="n">
        <v>0</v>
      </c>
      <c r="L21" s="243" t="n">
        <v>0</v>
      </c>
      <c r="M21" s="243" t="n">
        <v>0</v>
      </c>
      <c r="N21" s="243" t="n">
        <v>0</v>
      </c>
      <c r="O21" s="243" t="n">
        <v>0</v>
      </c>
      <c r="P21" s="243" t="n">
        <v>0</v>
      </c>
      <c r="Q21" s="243" t="n">
        <v>0</v>
      </c>
      <c r="R21" s="243" t="n">
        <v>30</v>
      </c>
      <c r="S21" s="243" t="n">
        <v>0</v>
      </c>
      <c r="T21" s="243" t="n">
        <v>0</v>
      </c>
      <c r="U21" s="243" t="n">
        <v>0</v>
      </c>
      <c r="V21" s="243"/>
      <c r="W21" s="48"/>
      <c r="X21" s="897" t="n">
        <f aca="false">SUM(Y21:AK21)</f>
        <v>30</v>
      </c>
      <c r="Y21" s="898" t="n">
        <v>30</v>
      </c>
      <c r="Z21" s="898" t="n">
        <v>0</v>
      </c>
      <c r="AA21" s="898" t="n">
        <v>0</v>
      </c>
      <c r="AB21" s="898" t="n">
        <v>0</v>
      </c>
      <c r="AC21" s="870" t="n">
        <v>0</v>
      </c>
      <c r="AD21" s="870" t="n">
        <v>0</v>
      </c>
      <c r="AE21" s="870" t="n">
        <v>0</v>
      </c>
      <c r="AF21" s="870" t="n">
        <v>0</v>
      </c>
      <c r="AG21" s="870" t="n">
        <v>0</v>
      </c>
      <c r="AH21" s="870" t="n">
        <v>0</v>
      </c>
      <c r="AI21" s="870" t="n">
        <v>0</v>
      </c>
      <c r="AJ21" s="870"/>
      <c r="AK21" s="870"/>
      <c r="AL21" s="888" t="n">
        <f aca="false">AM21-X21</f>
        <v>0</v>
      </c>
      <c r="AM21" s="848" t="n">
        <f aca="false">SUM(AN21:BC21)</f>
        <v>30</v>
      </c>
      <c r="AN21" s="848" t="n">
        <v>0</v>
      </c>
      <c r="AO21" s="848" t="n">
        <v>0</v>
      </c>
      <c r="AP21" s="848" t="n">
        <v>0</v>
      </c>
      <c r="AQ21" s="848" t="n">
        <v>0</v>
      </c>
      <c r="AR21" s="848" t="n">
        <v>0</v>
      </c>
      <c r="AS21" s="848" t="n">
        <v>0</v>
      </c>
      <c r="AT21" s="848" t="n">
        <v>0</v>
      </c>
      <c r="AU21" s="848" t="n">
        <v>0</v>
      </c>
      <c r="AV21" s="848" t="n">
        <v>0</v>
      </c>
      <c r="AW21" s="848" t="n">
        <v>0</v>
      </c>
      <c r="AX21" s="848" t="n">
        <v>0</v>
      </c>
      <c r="AY21" s="848" t="n">
        <v>30</v>
      </c>
      <c r="AZ21" s="848" t="n">
        <v>0</v>
      </c>
      <c r="BA21" s="848" t="n">
        <v>0</v>
      </c>
      <c r="BB21" s="848" t="n">
        <v>0</v>
      </c>
      <c r="BC21" s="848" t="n">
        <v>0</v>
      </c>
      <c r="BD21" s="899"/>
      <c r="BE21" s="891" t="n">
        <f aca="false">SUM(BF21:BU21)</f>
        <v>0</v>
      </c>
      <c r="BF21" s="892" t="n">
        <f aca="false">G21-AN21</f>
        <v>0</v>
      </c>
      <c r="BG21" s="892" t="n">
        <f aca="false">H21-AO21</f>
        <v>0</v>
      </c>
      <c r="BH21" s="892" t="n">
        <f aca="false">I21-AP21</f>
        <v>0</v>
      </c>
      <c r="BI21" s="892" t="n">
        <f aca="false">J21-AQ21</f>
        <v>0</v>
      </c>
      <c r="BJ21" s="892" t="n">
        <f aca="false">K21-AR21</f>
        <v>0</v>
      </c>
      <c r="BK21" s="892" t="n">
        <f aca="false">L21-AS21</f>
        <v>0</v>
      </c>
      <c r="BL21" s="892" t="n">
        <f aca="false">M21-AT21</f>
        <v>0</v>
      </c>
      <c r="BM21" s="892" t="n">
        <f aca="false">N21-AU21</f>
        <v>0</v>
      </c>
      <c r="BN21" s="892" t="n">
        <f aca="false">O21-AV21</f>
        <v>0</v>
      </c>
      <c r="BO21" s="892" t="n">
        <f aca="false">P21-AW21</f>
        <v>0</v>
      </c>
      <c r="BP21" s="892" t="n">
        <f aca="false">Q21-AX21</f>
        <v>0</v>
      </c>
      <c r="BQ21" s="892" t="n">
        <f aca="false">R21-AY21</f>
        <v>0</v>
      </c>
      <c r="BR21" s="892" t="n">
        <f aca="false">S21-AZ21</f>
        <v>0</v>
      </c>
      <c r="BS21" s="892" t="n">
        <f aca="false">T21-BA21</f>
        <v>0</v>
      </c>
      <c r="BT21" s="892" t="n">
        <f aca="false">U21-BB21</f>
        <v>0</v>
      </c>
      <c r="BU21" s="893" t="n">
        <f aca="false">V21-BC21</f>
        <v>0</v>
      </c>
    </row>
    <row r="22" customFormat="false" ht="18.75" hidden="false" customHeight="true" outlineLevel="0" collapsed="false">
      <c r="A22" s="240" t="n">
        <f aca="false">A21+1</f>
        <v>10</v>
      </c>
      <c r="B22" s="242" t="s">
        <v>632</v>
      </c>
      <c r="C22" s="242" t="s">
        <v>633</v>
      </c>
      <c r="D22" s="242" t="s">
        <v>635</v>
      </c>
      <c r="E22" s="260" t="n">
        <v>0.2067111</v>
      </c>
      <c r="F22" s="255" t="n">
        <f aca="false">SUM(G22:V22)</f>
        <v>30</v>
      </c>
      <c r="G22" s="243" t="n">
        <v>0</v>
      </c>
      <c r="H22" s="243" t="n">
        <v>0</v>
      </c>
      <c r="I22" s="243" t="n">
        <v>0</v>
      </c>
      <c r="J22" s="243" t="n">
        <v>0</v>
      </c>
      <c r="K22" s="243" t="n">
        <v>10</v>
      </c>
      <c r="L22" s="243" t="n">
        <v>0</v>
      </c>
      <c r="M22" s="243" t="n">
        <v>20</v>
      </c>
      <c r="N22" s="243" t="n">
        <v>0</v>
      </c>
      <c r="O22" s="243" t="n">
        <v>0</v>
      </c>
      <c r="P22" s="243" t="n">
        <v>0</v>
      </c>
      <c r="Q22" s="243" t="n">
        <v>0</v>
      </c>
      <c r="R22" s="243" t="n">
        <v>0</v>
      </c>
      <c r="S22" s="243" t="n">
        <v>0</v>
      </c>
      <c r="T22" s="243" t="n">
        <v>0</v>
      </c>
      <c r="U22" s="243" t="n">
        <v>0</v>
      </c>
      <c r="V22" s="243"/>
      <c r="W22" s="48"/>
      <c r="X22" s="897" t="n">
        <f aca="false">SUM(Y22:AK22)</f>
        <v>0</v>
      </c>
      <c r="Y22" s="898" t="n">
        <v>0</v>
      </c>
      <c r="Z22" s="898" t="n">
        <v>0</v>
      </c>
      <c r="AA22" s="898" t="n">
        <v>0</v>
      </c>
      <c r="AB22" s="898" t="n">
        <v>0</v>
      </c>
      <c r="AC22" s="870" t="n">
        <v>0</v>
      </c>
      <c r="AD22" s="870" t="n">
        <v>0</v>
      </c>
      <c r="AE22" s="870" t="n">
        <v>0</v>
      </c>
      <c r="AF22" s="870" t="n">
        <v>0</v>
      </c>
      <c r="AG22" s="870" t="n">
        <v>0</v>
      </c>
      <c r="AH22" s="870" t="n">
        <v>0</v>
      </c>
      <c r="AI22" s="870" t="n">
        <v>0</v>
      </c>
      <c r="AJ22" s="870"/>
      <c r="AK22" s="870"/>
      <c r="AL22" s="888" t="n">
        <f aca="false">AM22-X22</f>
        <v>0</v>
      </c>
      <c r="AM22" s="848" t="n">
        <f aca="false">SUM(AN22:BC22)</f>
        <v>0</v>
      </c>
      <c r="AN22" s="848" t="n">
        <v>0</v>
      </c>
      <c r="AO22" s="848" t="n">
        <v>0</v>
      </c>
      <c r="AP22" s="848" t="n">
        <v>0</v>
      </c>
      <c r="AQ22" s="848" t="n">
        <v>0</v>
      </c>
      <c r="AR22" s="848" t="n">
        <v>0</v>
      </c>
      <c r="AS22" s="848" t="n">
        <v>0</v>
      </c>
      <c r="AT22" s="848" t="n">
        <v>0</v>
      </c>
      <c r="AU22" s="848" t="n">
        <v>0</v>
      </c>
      <c r="AV22" s="848" t="n">
        <v>0</v>
      </c>
      <c r="AW22" s="848" t="n">
        <v>0</v>
      </c>
      <c r="AX22" s="848" t="n">
        <v>0</v>
      </c>
      <c r="AY22" s="848" t="n">
        <v>0</v>
      </c>
      <c r="AZ22" s="848" t="n">
        <v>0</v>
      </c>
      <c r="BA22" s="848" t="n">
        <v>0</v>
      </c>
      <c r="BB22" s="848" t="n">
        <v>0</v>
      </c>
      <c r="BC22" s="848" t="n">
        <v>0</v>
      </c>
      <c r="BD22" s="899"/>
      <c r="BE22" s="891" t="n">
        <f aca="false">SUM(BF22:BU22)</f>
        <v>30</v>
      </c>
      <c r="BF22" s="892" t="n">
        <f aca="false">G22-AN22</f>
        <v>0</v>
      </c>
      <c r="BG22" s="892" t="n">
        <f aca="false">H22-AO22</f>
        <v>0</v>
      </c>
      <c r="BH22" s="892" t="n">
        <f aca="false">I22-AP22</f>
        <v>0</v>
      </c>
      <c r="BI22" s="892" t="n">
        <f aca="false">J22-AQ22</f>
        <v>0</v>
      </c>
      <c r="BJ22" s="892" t="n">
        <f aca="false">K22-AR22</f>
        <v>10</v>
      </c>
      <c r="BK22" s="892" t="n">
        <f aca="false">L22-AS22</f>
        <v>0</v>
      </c>
      <c r="BL22" s="892" t="n">
        <f aca="false">M22-AT22</f>
        <v>20</v>
      </c>
      <c r="BM22" s="892" t="n">
        <f aca="false">N22-AU22</f>
        <v>0</v>
      </c>
      <c r="BN22" s="892" t="n">
        <f aca="false">O22-AV22</f>
        <v>0</v>
      </c>
      <c r="BO22" s="892" t="n">
        <f aca="false">P22-AW22</f>
        <v>0</v>
      </c>
      <c r="BP22" s="892" t="n">
        <f aca="false">Q22-AX22</f>
        <v>0</v>
      </c>
      <c r="BQ22" s="892" t="n">
        <f aca="false">R22-AY22</f>
        <v>0</v>
      </c>
      <c r="BR22" s="892" t="n">
        <f aca="false">S22-AZ22</f>
        <v>0</v>
      </c>
      <c r="BS22" s="892" t="n">
        <f aca="false">T22-BA22</f>
        <v>0</v>
      </c>
      <c r="BT22" s="892" t="n">
        <f aca="false">U22-BB22</f>
        <v>0</v>
      </c>
      <c r="BU22" s="893" t="n">
        <f aca="false">V22-BC22</f>
        <v>0</v>
      </c>
    </row>
    <row r="23" customFormat="false" ht="18.75" hidden="false" customHeight="true" outlineLevel="0" collapsed="false">
      <c r="A23" s="240" t="n">
        <f aca="false">A22+1</f>
        <v>11</v>
      </c>
      <c r="B23" s="242" t="s">
        <v>640</v>
      </c>
      <c r="C23" s="242" t="s">
        <v>641</v>
      </c>
      <c r="D23" s="242" t="s">
        <v>635</v>
      </c>
      <c r="E23" s="260" t="n">
        <v>0.239109794</v>
      </c>
      <c r="F23" s="255" t="n">
        <f aca="false">SUM(G23:V23)</f>
        <v>30</v>
      </c>
      <c r="G23" s="243" t="n">
        <v>0</v>
      </c>
      <c r="H23" s="243" t="n">
        <v>0</v>
      </c>
      <c r="I23" s="243" t="n">
        <v>0</v>
      </c>
      <c r="J23" s="243" t="n">
        <v>0</v>
      </c>
      <c r="K23" s="243" t="n">
        <v>0</v>
      </c>
      <c r="L23" s="243" t="n">
        <v>0</v>
      </c>
      <c r="M23" s="243" t="n">
        <v>0</v>
      </c>
      <c r="N23" s="243" t="n">
        <v>0</v>
      </c>
      <c r="O23" s="243" t="n">
        <v>0</v>
      </c>
      <c r="P23" s="243" t="n">
        <v>0</v>
      </c>
      <c r="Q23" s="243" t="n">
        <v>0</v>
      </c>
      <c r="R23" s="243" t="n">
        <v>0</v>
      </c>
      <c r="S23" s="243" t="n">
        <v>30</v>
      </c>
      <c r="T23" s="243" t="n">
        <v>0</v>
      </c>
      <c r="U23" s="243" t="n">
        <v>0</v>
      </c>
      <c r="V23" s="243"/>
      <c r="W23" s="48"/>
      <c r="X23" s="897" t="n">
        <f aca="false">SUM(Y23:AK23)</f>
        <v>30</v>
      </c>
      <c r="Y23" s="898" t="n">
        <v>30</v>
      </c>
      <c r="Z23" s="898" t="n">
        <v>0</v>
      </c>
      <c r="AA23" s="898" t="n">
        <v>0</v>
      </c>
      <c r="AB23" s="898" t="n">
        <v>0</v>
      </c>
      <c r="AC23" s="870" t="n">
        <v>0</v>
      </c>
      <c r="AD23" s="870" t="n">
        <v>0</v>
      </c>
      <c r="AE23" s="870" t="n">
        <v>0</v>
      </c>
      <c r="AF23" s="870" t="n">
        <v>0</v>
      </c>
      <c r="AG23" s="870" t="n">
        <v>0</v>
      </c>
      <c r="AH23" s="870" t="n">
        <v>0</v>
      </c>
      <c r="AI23" s="870" t="n">
        <v>0</v>
      </c>
      <c r="AJ23" s="870"/>
      <c r="AK23" s="870"/>
      <c r="AL23" s="888" t="n">
        <f aca="false">AM23-X23</f>
        <v>0</v>
      </c>
      <c r="AM23" s="848" t="n">
        <f aca="false">SUM(AN23:BC23)</f>
        <v>30</v>
      </c>
      <c r="AN23" s="848" t="n">
        <v>0</v>
      </c>
      <c r="AO23" s="848" t="n">
        <v>0</v>
      </c>
      <c r="AP23" s="848" t="n">
        <v>0</v>
      </c>
      <c r="AQ23" s="848" t="n">
        <v>0</v>
      </c>
      <c r="AR23" s="848" t="n">
        <v>0</v>
      </c>
      <c r="AS23" s="848" t="n">
        <v>0</v>
      </c>
      <c r="AT23" s="848" t="n">
        <v>0</v>
      </c>
      <c r="AU23" s="848" t="n">
        <v>0</v>
      </c>
      <c r="AV23" s="848" t="n">
        <v>0</v>
      </c>
      <c r="AW23" s="848" t="n">
        <v>0</v>
      </c>
      <c r="AX23" s="848" t="n">
        <v>0</v>
      </c>
      <c r="AY23" s="848" t="n">
        <v>0</v>
      </c>
      <c r="AZ23" s="848" t="n">
        <v>30</v>
      </c>
      <c r="BA23" s="848" t="n">
        <v>0</v>
      </c>
      <c r="BB23" s="848" t="n">
        <v>0</v>
      </c>
      <c r="BC23" s="848" t="n">
        <v>0</v>
      </c>
      <c r="BD23" s="899"/>
      <c r="BE23" s="891" t="n">
        <f aca="false">SUM(BF23:BU23)</f>
        <v>0</v>
      </c>
      <c r="BF23" s="892" t="n">
        <f aca="false">G23-AN23</f>
        <v>0</v>
      </c>
      <c r="BG23" s="892" t="n">
        <f aca="false">H23-AO23</f>
        <v>0</v>
      </c>
      <c r="BH23" s="892" t="n">
        <f aca="false">I23-AP23</f>
        <v>0</v>
      </c>
      <c r="BI23" s="892" t="n">
        <f aca="false">J23-AQ23</f>
        <v>0</v>
      </c>
      <c r="BJ23" s="892" t="n">
        <f aca="false">K23-AR23</f>
        <v>0</v>
      </c>
      <c r="BK23" s="892" t="n">
        <f aca="false">L23-AS23</f>
        <v>0</v>
      </c>
      <c r="BL23" s="892" t="n">
        <f aca="false">M23-AT23</f>
        <v>0</v>
      </c>
      <c r="BM23" s="892" t="n">
        <f aca="false">N23-AU23</f>
        <v>0</v>
      </c>
      <c r="BN23" s="892" t="n">
        <f aca="false">O23-AV23</f>
        <v>0</v>
      </c>
      <c r="BO23" s="892" t="n">
        <f aca="false">P23-AW23</f>
        <v>0</v>
      </c>
      <c r="BP23" s="892" t="n">
        <f aca="false">Q23-AX23</f>
        <v>0</v>
      </c>
      <c r="BQ23" s="892" t="n">
        <f aca="false">R23-AY23</f>
        <v>0</v>
      </c>
      <c r="BR23" s="892" t="n">
        <f aca="false">S23-AZ23</f>
        <v>0</v>
      </c>
      <c r="BS23" s="892" t="n">
        <f aca="false">T23-BA23</f>
        <v>0</v>
      </c>
      <c r="BT23" s="892" t="n">
        <f aca="false">U23-BB23</f>
        <v>0</v>
      </c>
      <c r="BU23" s="893" t="n">
        <f aca="false">V23-BC23</f>
        <v>0</v>
      </c>
    </row>
    <row r="24" customFormat="false" ht="18.75" hidden="false" customHeight="true" outlineLevel="0" collapsed="false">
      <c r="A24" s="240" t="n">
        <f aca="false">A23+1</f>
        <v>12</v>
      </c>
      <c r="B24" s="242" t="s">
        <v>644</v>
      </c>
      <c r="C24" s="242" t="s">
        <v>645</v>
      </c>
      <c r="D24" s="242" t="s">
        <v>635</v>
      </c>
      <c r="E24" s="260" t="n">
        <v>0.08550507</v>
      </c>
      <c r="F24" s="255" t="n">
        <f aca="false">SUM(G24:V24)</f>
        <v>30</v>
      </c>
      <c r="G24" s="243" t="n">
        <v>0</v>
      </c>
      <c r="H24" s="243" t="n">
        <v>0</v>
      </c>
      <c r="I24" s="243" t="n">
        <v>0</v>
      </c>
      <c r="J24" s="243" t="n">
        <v>0</v>
      </c>
      <c r="K24" s="243" t="n">
        <v>0</v>
      </c>
      <c r="L24" s="243" t="n">
        <v>0</v>
      </c>
      <c r="M24" s="243" t="n">
        <v>0</v>
      </c>
      <c r="N24" s="243" t="n">
        <v>0</v>
      </c>
      <c r="O24" s="243" t="n">
        <v>0</v>
      </c>
      <c r="P24" s="243" t="n">
        <v>0</v>
      </c>
      <c r="Q24" s="243" t="n">
        <v>0</v>
      </c>
      <c r="R24" s="243" t="n">
        <v>0</v>
      </c>
      <c r="S24" s="243" t="n">
        <v>0</v>
      </c>
      <c r="T24" s="243" t="n">
        <v>30</v>
      </c>
      <c r="U24" s="243" t="n">
        <v>0</v>
      </c>
      <c r="V24" s="243"/>
      <c r="W24" s="48"/>
      <c r="X24" s="897" t="n">
        <f aca="false">SUM(Y24:AK24)</f>
        <v>30</v>
      </c>
      <c r="Y24" s="898" t="n">
        <v>30</v>
      </c>
      <c r="Z24" s="898" t="n">
        <v>0</v>
      </c>
      <c r="AA24" s="898" t="n">
        <v>0</v>
      </c>
      <c r="AB24" s="898" t="n">
        <v>0</v>
      </c>
      <c r="AC24" s="870" t="n">
        <v>0</v>
      </c>
      <c r="AD24" s="870" t="n">
        <v>0</v>
      </c>
      <c r="AE24" s="870" t="n">
        <v>0</v>
      </c>
      <c r="AF24" s="870" t="n">
        <v>0</v>
      </c>
      <c r="AG24" s="870" t="n">
        <v>0</v>
      </c>
      <c r="AH24" s="870" t="n">
        <v>0</v>
      </c>
      <c r="AI24" s="870" t="n">
        <v>0</v>
      </c>
      <c r="AJ24" s="870"/>
      <c r="AK24" s="870"/>
      <c r="AL24" s="888" t="n">
        <f aca="false">AM24-X24</f>
        <v>0</v>
      </c>
      <c r="AM24" s="848" t="n">
        <f aca="false">SUM(AN24:BC24)</f>
        <v>30</v>
      </c>
      <c r="AN24" s="848" t="n">
        <v>0</v>
      </c>
      <c r="AO24" s="848" t="n">
        <v>0</v>
      </c>
      <c r="AP24" s="848" t="n">
        <v>0</v>
      </c>
      <c r="AQ24" s="848" t="n">
        <v>0</v>
      </c>
      <c r="AR24" s="848" t="n">
        <v>0</v>
      </c>
      <c r="AS24" s="848" t="n">
        <v>0</v>
      </c>
      <c r="AT24" s="848" t="n">
        <v>0</v>
      </c>
      <c r="AU24" s="848" t="n">
        <v>0</v>
      </c>
      <c r="AV24" s="848" t="n">
        <v>0</v>
      </c>
      <c r="AW24" s="848" t="n">
        <v>0</v>
      </c>
      <c r="AX24" s="848" t="n">
        <v>0</v>
      </c>
      <c r="AY24" s="848" t="n">
        <v>0</v>
      </c>
      <c r="AZ24" s="848" t="n">
        <v>0</v>
      </c>
      <c r="BA24" s="848" t="n">
        <v>30</v>
      </c>
      <c r="BB24" s="848" t="n">
        <v>0</v>
      </c>
      <c r="BC24" s="848" t="n">
        <v>0</v>
      </c>
      <c r="BD24" s="899"/>
      <c r="BE24" s="891" t="n">
        <f aca="false">SUM(BF24:BU24)</f>
        <v>0</v>
      </c>
      <c r="BF24" s="892" t="n">
        <f aca="false">G24-AN24</f>
        <v>0</v>
      </c>
      <c r="BG24" s="892" t="n">
        <f aca="false">H24-AO24</f>
        <v>0</v>
      </c>
      <c r="BH24" s="892" t="n">
        <f aca="false">I24-AP24</f>
        <v>0</v>
      </c>
      <c r="BI24" s="892" t="n">
        <f aca="false">J24-AQ24</f>
        <v>0</v>
      </c>
      <c r="BJ24" s="892" t="n">
        <f aca="false">K24-AR24</f>
        <v>0</v>
      </c>
      <c r="BK24" s="892" t="n">
        <f aca="false">L24-AS24</f>
        <v>0</v>
      </c>
      <c r="BL24" s="892" t="n">
        <f aca="false">M24-AT24</f>
        <v>0</v>
      </c>
      <c r="BM24" s="892" t="n">
        <f aca="false">N24-AU24</f>
        <v>0</v>
      </c>
      <c r="BN24" s="892" t="n">
        <f aca="false">O24-AV24</f>
        <v>0</v>
      </c>
      <c r="BO24" s="892" t="n">
        <f aca="false">P24-AW24</f>
        <v>0</v>
      </c>
      <c r="BP24" s="892" t="n">
        <f aca="false">Q24-AX24</f>
        <v>0</v>
      </c>
      <c r="BQ24" s="892" t="n">
        <f aca="false">R24-AY24</f>
        <v>0</v>
      </c>
      <c r="BR24" s="892" t="n">
        <f aca="false">S24-AZ24</f>
        <v>0</v>
      </c>
      <c r="BS24" s="892" t="n">
        <f aca="false">T24-BA24</f>
        <v>0</v>
      </c>
      <c r="BT24" s="892" t="n">
        <f aca="false">U24-BB24</f>
        <v>0</v>
      </c>
      <c r="BU24" s="893" t="n">
        <f aca="false">V24-BC24</f>
        <v>0</v>
      </c>
    </row>
    <row r="25" customFormat="false" ht="18.75" hidden="false" customHeight="true" outlineLevel="0" collapsed="false">
      <c r="A25" s="240" t="n">
        <f aca="false">A24+1</f>
        <v>13</v>
      </c>
      <c r="B25" s="242" t="s">
        <v>648</v>
      </c>
      <c r="C25" s="242" t="s">
        <v>649</v>
      </c>
      <c r="D25" s="242" t="s">
        <v>635</v>
      </c>
      <c r="E25" s="260" t="n">
        <v>0.1217688</v>
      </c>
      <c r="F25" s="255" t="n">
        <f aca="false">SUM(G25:V25)</f>
        <v>60</v>
      </c>
      <c r="G25" s="243" t="n">
        <v>0</v>
      </c>
      <c r="H25" s="243" t="n">
        <v>0</v>
      </c>
      <c r="I25" s="243" t="n">
        <v>30</v>
      </c>
      <c r="J25" s="243" t="n">
        <v>0</v>
      </c>
      <c r="K25" s="243" t="n">
        <v>0</v>
      </c>
      <c r="L25" s="243" t="n">
        <v>0</v>
      </c>
      <c r="M25" s="243" t="n">
        <v>0</v>
      </c>
      <c r="N25" s="243" t="n">
        <v>0</v>
      </c>
      <c r="O25" s="243" t="n">
        <v>0</v>
      </c>
      <c r="P25" s="243" t="n">
        <v>0</v>
      </c>
      <c r="Q25" s="243" t="n">
        <v>0</v>
      </c>
      <c r="R25" s="243" t="n">
        <v>0</v>
      </c>
      <c r="S25" s="243" t="n">
        <v>30</v>
      </c>
      <c r="T25" s="243" t="n">
        <v>0</v>
      </c>
      <c r="U25" s="243" t="n">
        <v>0</v>
      </c>
      <c r="V25" s="243"/>
      <c r="W25" s="48"/>
      <c r="X25" s="897" t="n">
        <f aca="false">SUM(Y25:AK25)</f>
        <v>30</v>
      </c>
      <c r="Y25" s="898" t="n">
        <v>30</v>
      </c>
      <c r="Z25" s="898" t="n">
        <v>0</v>
      </c>
      <c r="AA25" s="898" t="n">
        <v>0</v>
      </c>
      <c r="AB25" s="898" t="n">
        <v>0</v>
      </c>
      <c r="AC25" s="870" t="n">
        <v>0</v>
      </c>
      <c r="AD25" s="870" t="n">
        <v>0</v>
      </c>
      <c r="AE25" s="870" t="n">
        <v>0</v>
      </c>
      <c r="AF25" s="870" t="n">
        <v>0</v>
      </c>
      <c r="AG25" s="870" t="n">
        <v>0</v>
      </c>
      <c r="AH25" s="870" t="n">
        <v>0</v>
      </c>
      <c r="AI25" s="870" t="n">
        <v>0</v>
      </c>
      <c r="AJ25" s="870"/>
      <c r="AK25" s="870"/>
      <c r="AL25" s="888" t="n">
        <f aca="false">AM25-X25</f>
        <v>0</v>
      </c>
      <c r="AM25" s="848" t="n">
        <f aca="false">SUM(AN25:BC25)</f>
        <v>30</v>
      </c>
      <c r="AN25" s="848" t="n">
        <v>0</v>
      </c>
      <c r="AO25" s="848" t="n">
        <v>0</v>
      </c>
      <c r="AP25" s="848" t="n">
        <v>30</v>
      </c>
      <c r="AQ25" s="848" t="n">
        <v>0</v>
      </c>
      <c r="AR25" s="848" t="n">
        <v>0</v>
      </c>
      <c r="AS25" s="848" t="n">
        <v>0</v>
      </c>
      <c r="AT25" s="848" t="n">
        <v>0</v>
      </c>
      <c r="AU25" s="848" t="n">
        <v>0</v>
      </c>
      <c r="AV25" s="848" t="n">
        <v>0</v>
      </c>
      <c r="AW25" s="848" t="n">
        <v>0</v>
      </c>
      <c r="AX25" s="848" t="n">
        <v>0</v>
      </c>
      <c r="AY25" s="848" t="n">
        <v>0</v>
      </c>
      <c r="AZ25" s="848" t="n">
        <v>0</v>
      </c>
      <c r="BA25" s="848" t="n">
        <v>0</v>
      </c>
      <c r="BB25" s="848" t="n">
        <v>0</v>
      </c>
      <c r="BC25" s="848" t="n">
        <v>0</v>
      </c>
      <c r="BD25" s="899"/>
      <c r="BE25" s="891" t="n">
        <f aca="false">SUM(BF25:BU25)</f>
        <v>30</v>
      </c>
      <c r="BF25" s="892" t="n">
        <f aca="false">G25-AN25</f>
        <v>0</v>
      </c>
      <c r="BG25" s="892" t="n">
        <f aca="false">H25-AO25</f>
        <v>0</v>
      </c>
      <c r="BH25" s="892" t="n">
        <f aca="false">I25-AP25</f>
        <v>0</v>
      </c>
      <c r="BI25" s="892" t="n">
        <f aca="false">J25-AQ25</f>
        <v>0</v>
      </c>
      <c r="BJ25" s="892" t="n">
        <f aca="false">K25-AR25</f>
        <v>0</v>
      </c>
      <c r="BK25" s="892" t="n">
        <f aca="false">L25-AS25</f>
        <v>0</v>
      </c>
      <c r="BL25" s="892" t="n">
        <f aca="false">M25-AT25</f>
        <v>0</v>
      </c>
      <c r="BM25" s="892" t="n">
        <f aca="false">N25-AU25</f>
        <v>0</v>
      </c>
      <c r="BN25" s="892" t="n">
        <f aca="false">O25-AV25</f>
        <v>0</v>
      </c>
      <c r="BO25" s="892" t="n">
        <f aca="false">P25-AW25</f>
        <v>0</v>
      </c>
      <c r="BP25" s="892" t="n">
        <f aca="false">Q25-AX25</f>
        <v>0</v>
      </c>
      <c r="BQ25" s="892" t="n">
        <f aca="false">R25-AY25</f>
        <v>0</v>
      </c>
      <c r="BR25" s="892" t="n">
        <f aca="false">S25-AZ25</f>
        <v>30</v>
      </c>
      <c r="BS25" s="892" t="n">
        <f aca="false">T25-BA25</f>
        <v>0</v>
      </c>
      <c r="BT25" s="892" t="n">
        <f aca="false">U25-BB25</f>
        <v>0</v>
      </c>
      <c r="BU25" s="893" t="n">
        <f aca="false">V25-BC25</f>
        <v>0</v>
      </c>
    </row>
    <row r="26" customFormat="false" ht="18.75" hidden="false" customHeight="true" outlineLevel="0" collapsed="false">
      <c r="A26" s="240" t="n">
        <f aca="false">A25+1</f>
        <v>14</v>
      </c>
      <c r="B26" s="242" t="s">
        <v>650</v>
      </c>
      <c r="C26" s="242" t="s">
        <v>651</v>
      </c>
      <c r="D26" s="242" t="s">
        <v>635</v>
      </c>
      <c r="E26" s="260" t="n">
        <v>0.164923968</v>
      </c>
      <c r="F26" s="255" t="n">
        <f aca="false">SUM(G26:V26)</f>
        <v>30</v>
      </c>
      <c r="G26" s="243" t="n">
        <v>0</v>
      </c>
      <c r="H26" s="243" t="n">
        <v>0</v>
      </c>
      <c r="I26" s="243" t="n">
        <v>30</v>
      </c>
      <c r="J26" s="243" t="n">
        <v>0</v>
      </c>
      <c r="K26" s="243" t="n">
        <v>0</v>
      </c>
      <c r="L26" s="243" t="n">
        <v>0</v>
      </c>
      <c r="M26" s="243" t="n">
        <v>0</v>
      </c>
      <c r="N26" s="243" t="n">
        <v>0</v>
      </c>
      <c r="O26" s="243" t="n">
        <v>0</v>
      </c>
      <c r="P26" s="243" t="n">
        <v>0</v>
      </c>
      <c r="Q26" s="243" t="n">
        <v>0</v>
      </c>
      <c r="R26" s="243" t="n">
        <v>0</v>
      </c>
      <c r="S26" s="243" t="n">
        <v>0</v>
      </c>
      <c r="T26" s="243" t="n">
        <v>0</v>
      </c>
      <c r="U26" s="243" t="n">
        <v>0</v>
      </c>
      <c r="V26" s="243"/>
      <c r="W26" s="48"/>
      <c r="X26" s="897" t="n">
        <f aca="false">SUM(Y26:AK26)</f>
        <v>0</v>
      </c>
      <c r="Y26" s="898" t="n">
        <v>0</v>
      </c>
      <c r="Z26" s="898" t="n">
        <v>0</v>
      </c>
      <c r="AA26" s="898" t="n">
        <v>0</v>
      </c>
      <c r="AB26" s="898" t="n">
        <v>0</v>
      </c>
      <c r="AC26" s="870" t="n">
        <v>0</v>
      </c>
      <c r="AD26" s="870" t="n">
        <v>0</v>
      </c>
      <c r="AE26" s="870" t="n">
        <v>0</v>
      </c>
      <c r="AF26" s="870" t="n">
        <v>0</v>
      </c>
      <c r="AG26" s="870" t="n">
        <v>0</v>
      </c>
      <c r="AH26" s="870" t="n">
        <v>0</v>
      </c>
      <c r="AI26" s="870" t="n">
        <v>0</v>
      </c>
      <c r="AJ26" s="870"/>
      <c r="AK26" s="870"/>
      <c r="AL26" s="888" t="n">
        <f aca="false">AM26-X26</f>
        <v>0</v>
      </c>
      <c r="AM26" s="848" t="n">
        <f aca="false">SUM(AN26:BC26)</f>
        <v>0</v>
      </c>
      <c r="AN26" s="848" t="n">
        <v>0</v>
      </c>
      <c r="AO26" s="848" t="n">
        <v>0</v>
      </c>
      <c r="AP26" s="848" t="n">
        <v>0</v>
      </c>
      <c r="AQ26" s="848" t="n">
        <v>0</v>
      </c>
      <c r="AR26" s="848" t="n">
        <v>0</v>
      </c>
      <c r="AS26" s="848" t="n">
        <v>0</v>
      </c>
      <c r="AT26" s="848" t="n">
        <v>0</v>
      </c>
      <c r="AU26" s="848" t="n">
        <v>0</v>
      </c>
      <c r="AV26" s="848" t="n">
        <v>0</v>
      </c>
      <c r="AW26" s="848" t="n">
        <v>0</v>
      </c>
      <c r="AX26" s="848" t="n">
        <v>0</v>
      </c>
      <c r="AY26" s="848" t="n">
        <v>0</v>
      </c>
      <c r="AZ26" s="848" t="n">
        <v>0</v>
      </c>
      <c r="BA26" s="848" t="n">
        <v>0</v>
      </c>
      <c r="BB26" s="848" t="n">
        <v>0</v>
      </c>
      <c r="BC26" s="848" t="n">
        <v>0</v>
      </c>
      <c r="BD26" s="899"/>
      <c r="BE26" s="891" t="n">
        <f aca="false">SUM(BF26:BU26)</f>
        <v>30</v>
      </c>
      <c r="BF26" s="892" t="n">
        <f aca="false">G26-AN26</f>
        <v>0</v>
      </c>
      <c r="BG26" s="892" t="n">
        <f aca="false">H26-AO26</f>
        <v>0</v>
      </c>
      <c r="BH26" s="892" t="n">
        <f aca="false">I26-AP26</f>
        <v>30</v>
      </c>
      <c r="BI26" s="892" t="n">
        <f aca="false">J26-AQ26</f>
        <v>0</v>
      </c>
      <c r="BJ26" s="892" t="n">
        <f aca="false">K26-AR26</f>
        <v>0</v>
      </c>
      <c r="BK26" s="892" t="n">
        <f aca="false">L26-AS26</f>
        <v>0</v>
      </c>
      <c r="BL26" s="892" t="n">
        <f aca="false">M26-AT26</f>
        <v>0</v>
      </c>
      <c r="BM26" s="892" t="n">
        <f aca="false">N26-AU26</f>
        <v>0</v>
      </c>
      <c r="BN26" s="892" t="n">
        <f aca="false">O26-AV26</f>
        <v>0</v>
      </c>
      <c r="BO26" s="892" t="n">
        <f aca="false">P26-AW26</f>
        <v>0</v>
      </c>
      <c r="BP26" s="892" t="n">
        <f aca="false">Q26-AX26</f>
        <v>0</v>
      </c>
      <c r="BQ26" s="892" t="n">
        <f aca="false">R26-AY26</f>
        <v>0</v>
      </c>
      <c r="BR26" s="892" t="n">
        <f aca="false">S26-AZ26</f>
        <v>0</v>
      </c>
      <c r="BS26" s="892" t="n">
        <f aca="false">T26-BA26</f>
        <v>0</v>
      </c>
      <c r="BT26" s="892" t="n">
        <f aca="false">U26-BB26</f>
        <v>0</v>
      </c>
      <c r="BU26" s="893" t="n">
        <f aca="false">V26-BC26</f>
        <v>0</v>
      </c>
    </row>
    <row r="27" customFormat="false" ht="18.75" hidden="false" customHeight="true" outlineLevel="0" collapsed="false">
      <c r="A27" s="240" t="n">
        <f aca="false">A26+1</f>
        <v>15</v>
      </c>
      <c r="B27" s="242" t="s">
        <v>654</v>
      </c>
      <c r="C27" s="242" t="s">
        <v>655</v>
      </c>
      <c r="D27" s="242" t="s">
        <v>635</v>
      </c>
      <c r="E27" s="260" t="n">
        <v>0.1839762</v>
      </c>
      <c r="F27" s="255" t="n">
        <f aca="false">SUM(G27:V27)</f>
        <v>30</v>
      </c>
      <c r="G27" s="243" t="n">
        <v>0</v>
      </c>
      <c r="H27" s="243" t="n">
        <v>30</v>
      </c>
      <c r="I27" s="243" t="n">
        <v>0</v>
      </c>
      <c r="J27" s="243" t="n">
        <v>0</v>
      </c>
      <c r="K27" s="243" t="n">
        <v>0</v>
      </c>
      <c r="L27" s="243" t="n">
        <v>0</v>
      </c>
      <c r="M27" s="243" t="n">
        <v>0</v>
      </c>
      <c r="N27" s="243" t="n">
        <v>0</v>
      </c>
      <c r="O27" s="243" t="n">
        <v>0</v>
      </c>
      <c r="P27" s="243" t="n">
        <v>0</v>
      </c>
      <c r="Q27" s="243" t="n">
        <v>0</v>
      </c>
      <c r="R27" s="243" t="n">
        <v>0</v>
      </c>
      <c r="S27" s="243" t="n">
        <v>0</v>
      </c>
      <c r="T27" s="243" t="n">
        <v>0</v>
      </c>
      <c r="U27" s="243" t="n">
        <v>0</v>
      </c>
      <c r="V27" s="243"/>
      <c r="W27" s="48"/>
      <c r="X27" s="897" t="n">
        <f aca="false">SUM(Y27:AK27)</f>
        <v>30</v>
      </c>
      <c r="Y27" s="898" t="n">
        <v>0</v>
      </c>
      <c r="Z27" s="898" t="n">
        <v>30</v>
      </c>
      <c r="AA27" s="898" t="n">
        <v>0</v>
      </c>
      <c r="AB27" s="898" t="n">
        <v>0</v>
      </c>
      <c r="AC27" s="870" t="n">
        <v>0</v>
      </c>
      <c r="AD27" s="870" t="n">
        <v>0</v>
      </c>
      <c r="AE27" s="870" t="n">
        <v>0</v>
      </c>
      <c r="AF27" s="870" t="n">
        <v>0</v>
      </c>
      <c r="AG27" s="870" t="n">
        <v>0</v>
      </c>
      <c r="AH27" s="870" t="n">
        <v>0</v>
      </c>
      <c r="AI27" s="870" t="n">
        <v>0</v>
      </c>
      <c r="AJ27" s="870"/>
      <c r="AK27" s="870"/>
      <c r="AL27" s="888" t="n">
        <f aca="false">AM27-X27</f>
        <v>0</v>
      </c>
      <c r="AM27" s="848" t="n">
        <f aca="false">SUM(AN27:BC27)</f>
        <v>30</v>
      </c>
      <c r="AN27" s="848" t="n">
        <v>0</v>
      </c>
      <c r="AO27" s="848" t="n">
        <v>30</v>
      </c>
      <c r="AP27" s="848" t="n">
        <v>0</v>
      </c>
      <c r="AQ27" s="848" t="n">
        <v>0</v>
      </c>
      <c r="AR27" s="848" t="n">
        <v>0</v>
      </c>
      <c r="AS27" s="848" t="n">
        <v>0</v>
      </c>
      <c r="AT27" s="848" t="n">
        <v>0</v>
      </c>
      <c r="AU27" s="848" t="n">
        <v>0</v>
      </c>
      <c r="AV27" s="848" t="n">
        <v>0</v>
      </c>
      <c r="AW27" s="848" t="n">
        <v>0</v>
      </c>
      <c r="AX27" s="848" t="n">
        <v>0</v>
      </c>
      <c r="AY27" s="848" t="n">
        <v>0</v>
      </c>
      <c r="AZ27" s="848" t="n">
        <v>0</v>
      </c>
      <c r="BA27" s="848" t="n">
        <v>0</v>
      </c>
      <c r="BB27" s="848" t="n">
        <v>0</v>
      </c>
      <c r="BC27" s="848" t="n">
        <v>0</v>
      </c>
      <c r="BD27" s="899"/>
      <c r="BE27" s="891" t="n">
        <f aca="false">SUM(BF27:BU27)</f>
        <v>0</v>
      </c>
      <c r="BF27" s="892" t="n">
        <f aca="false">G27-AN27</f>
        <v>0</v>
      </c>
      <c r="BG27" s="892" t="n">
        <f aca="false">H27-AO27</f>
        <v>0</v>
      </c>
      <c r="BH27" s="892" t="n">
        <f aca="false">I27-AP27</f>
        <v>0</v>
      </c>
      <c r="BI27" s="892" t="n">
        <f aca="false">J27-AQ27</f>
        <v>0</v>
      </c>
      <c r="BJ27" s="892" t="n">
        <f aca="false">K27-AR27</f>
        <v>0</v>
      </c>
      <c r="BK27" s="892" t="n">
        <f aca="false">L27-AS27</f>
        <v>0</v>
      </c>
      <c r="BL27" s="892" t="n">
        <f aca="false">M27-AT27</f>
        <v>0</v>
      </c>
      <c r="BM27" s="892" t="n">
        <f aca="false">N27-AU27</f>
        <v>0</v>
      </c>
      <c r="BN27" s="892" t="n">
        <f aca="false">O27-AV27</f>
        <v>0</v>
      </c>
      <c r="BO27" s="892" t="n">
        <f aca="false">P27-AW27</f>
        <v>0</v>
      </c>
      <c r="BP27" s="892" t="n">
        <f aca="false">Q27-AX27</f>
        <v>0</v>
      </c>
      <c r="BQ27" s="892" t="n">
        <f aca="false">R27-AY27</f>
        <v>0</v>
      </c>
      <c r="BR27" s="892" t="n">
        <f aca="false">S27-AZ27</f>
        <v>0</v>
      </c>
      <c r="BS27" s="892" t="n">
        <f aca="false">T27-BA27</f>
        <v>0</v>
      </c>
      <c r="BT27" s="892" t="n">
        <f aca="false">U27-BB27</f>
        <v>0</v>
      </c>
      <c r="BU27" s="893" t="n">
        <f aca="false">V27-BC27</f>
        <v>0</v>
      </c>
    </row>
    <row r="28" customFormat="false" ht="17.65" hidden="false" customHeight="false" outlineLevel="0" collapsed="false">
      <c r="A28" s="240" t="n">
        <f aca="false">A27+1</f>
        <v>16</v>
      </c>
      <c r="B28" s="242" t="s">
        <v>656</v>
      </c>
      <c r="C28" s="242" t="s">
        <v>657</v>
      </c>
      <c r="D28" s="242" t="s">
        <v>635</v>
      </c>
      <c r="E28" s="260" t="n">
        <v>0.087340032</v>
      </c>
      <c r="F28" s="255" t="n">
        <f aca="false">SUM(G28:V28)</f>
        <v>30</v>
      </c>
      <c r="G28" s="243" t="n">
        <v>0</v>
      </c>
      <c r="H28" s="243" t="n">
        <v>0</v>
      </c>
      <c r="I28" s="243" t="n">
        <v>0</v>
      </c>
      <c r="J28" s="243" t="n">
        <v>30</v>
      </c>
      <c r="K28" s="243" t="n">
        <v>0</v>
      </c>
      <c r="L28" s="243" t="n">
        <v>0</v>
      </c>
      <c r="M28" s="243" t="n">
        <v>0</v>
      </c>
      <c r="N28" s="243" t="n">
        <v>0</v>
      </c>
      <c r="O28" s="243" t="n">
        <v>0</v>
      </c>
      <c r="P28" s="243" t="n">
        <v>0</v>
      </c>
      <c r="Q28" s="243" t="n">
        <v>0</v>
      </c>
      <c r="R28" s="243" t="n">
        <v>0</v>
      </c>
      <c r="S28" s="243" t="n">
        <v>0</v>
      </c>
      <c r="T28" s="243" t="n">
        <v>0</v>
      </c>
      <c r="U28" s="243" t="n">
        <v>0</v>
      </c>
      <c r="V28" s="243"/>
      <c r="W28" s="48"/>
      <c r="X28" s="897" t="n">
        <f aca="false">SUM(Y28:AK28)</f>
        <v>0</v>
      </c>
      <c r="Y28" s="898" t="n">
        <v>0</v>
      </c>
      <c r="Z28" s="898" t="n">
        <v>0</v>
      </c>
      <c r="AA28" s="898" t="n">
        <v>0</v>
      </c>
      <c r="AB28" s="898" t="n">
        <v>0</v>
      </c>
      <c r="AC28" s="870" t="n">
        <v>0</v>
      </c>
      <c r="AD28" s="870" t="n">
        <v>0</v>
      </c>
      <c r="AE28" s="870" t="n">
        <v>0</v>
      </c>
      <c r="AF28" s="870" t="n">
        <v>0</v>
      </c>
      <c r="AG28" s="870" t="n">
        <v>0</v>
      </c>
      <c r="AH28" s="870" t="n">
        <v>0</v>
      </c>
      <c r="AI28" s="870" t="n">
        <v>0</v>
      </c>
      <c r="AJ28" s="870"/>
      <c r="AK28" s="870"/>
      <c r="AL28" s="888" t="n">
        <f aca="false">AM28-X28</f>
        <v>0</v>
      </c>
      <c r="AM28" s="848" t="n">
        <f aca="false">SUM(AN28:BC28)</f>
        <v>0</v>
      </c>
      <c r="AN28" s="848" t="n">
        <v>0</v>
      </c>
      <c r="AO28" s="848" t="n">
        <v>0</v>
      </c>
      <c r="AP28" s="848" t="n">
        <v>0</v>
      </c>
      <c r="AQ28" s="848" t="n">
        <v>0</v>
      </c>
      <c r="AR28" s="848" t="n">
        <v>0</v>
      </c>
      <c r="AS28" s="848" t="n">
        <v>0</v>
      </c>
      <c r="AT28" s="848" t="n">
        <v>0</v>
      </c>
      <c r="AU28" s="848" t="n">
        <v>0</v>
      </c>
      <c r="AV28" s="848" t="n">
        <v>0</v>
      </c>
      <c r="AW28" s="848" t="n">
        <v>0</v>
      </c>
      <c r="AX28" s="848" t="n">
        <v>0</v>
      </c>
      <c r="AY28" s="848" t="n">
        <v>0</v>
      </c>
      <c r="AZ28" s="848" t="n">
        <v>0</v>
      </c>
      <c r="BA28" s="848" t="n">
        <v>0</v>
      </c>
      <c r="BB28" s="848" t="n">
        <v>0</v>
      </c>
      <c r="BC28" s="848" t="n">
        <v>0</v>
      </c>
      <c r="BD28" s="899"/>
      <c r="BE28" s="891" t="n">
        <f aca="false">SUM(BF28:BU28)</f>
        <v>30</v>
      </c>
      <c r="BF28" s="892" t="n">
        <f aca="false">G28-AN28</f>
        <v>0</v>
      </c>
      <c r="BG28" s="892" t="n">
        <f aca="false">H28-AO28</f>
        <v>0</v>
      </c>
      <c r="BH28" s="892" t="n">
        <f aca="false">I28-AP28</f>
        <v>0</v>
      </c>
      <c r="BI28" s="892" t="n">
        <f aca="false">J28-AQ28</f>
        <v>30</v>
      </c>
      <c r="BJ28" s="892" t="n">
        <f aca="false">K28-AR28</f>
        <v>0</v>
      </c>
      <c r="BK28" s="892" t="n">
        <f aca="false">L28-AS28</f>
        <v>0</v>
      </c>
      <c r="BL28" s="892" t="n">
        <f aca="false">M28-AT28</f>
        <v>0</v>
      </c>
      <c r="BM28" s="892" t="n">
        <f aca="false">N28-AU28</f>
        <v>0</v>
      </c>
      <c r="BN28" s="892" t="n">
        <f aca="false">O28-AV28</f>
        <v>0</v>
      </c>
      <c r="BO28" s="892" t="n">
        <f aca="false">P28-AW28</f>
        <v>0</v>
      </c>
      <c r="BP28" s="892" t="n">
        <f aca="false">Q28-AX28</f>
        <v>0</v>
      </c>
      <c r="BQ28" s="892" t="n">
        <f aca="false">R28-AY28</f>
        <v>0</v>
      </c>
      <c r="BR28" s="892" t="n">
        <f aca="false">S28-AZ28</f>
        <v>0</v>
      </c>
      <c r="BS28" s="892" t="n">
        <f aca="false">T28-BA28</f>
        <v>0</v>
      </c>
      <c r="BT28" s="892" t="n">
        <f aca="false">U28-BB28</f>
        <v>0</v>
      </c>
      <c r="BU28" s="893" t="n">
        <f aca="false">V28-BC28</f>
        <v>0</v>
      </c>
    </row>
    <row r="29" customFormat="false" ht="18.75" hidden="false" customHeight="true" outlineLevel="0" collapsed="false">
      <c r="A29" s="240" t="n">
        <f aca="false">A28+1</f>
        <v>17</v>
      </c>
      <c r="B29" s="242" t="s">
        <v>646</v>
      </c>
      <c r="C29" s="242" t="s">
        <v>647</v>
      </c>
      <c r="D29" s="242" t="s">
        <v>635</v>
      </c>
      <c r="E29" s="260" t="n">
        <v>0.134250816</v>
      </c>
      <c r="F29" s="255" t="n">
        <f aca="false">SUM(G29:V29)</f>
        <v>30</v>
      </c>
      <c r="G29" s="243" t="n">
        <v>0</v>
      </c>
      <c r="H29" s="243" t="n">
        <v>0</v>
      </c>
      <c r="I29" s="243" t="n">
        <v>30</v>
      </c>
      <c r="J29" s="243" t="n">
        <v>0</v>
      </c>
      <c r="K29" s="243" t="n">
        <v>0</v>
      </c>
      <c r="L29" s="243" t="n">
        <v>0</v>
      </c>
      <c r="M29" s="243" t="n">
        <v>0</v>
      </c>
      <c r="N29" s="243" t="n">
        <v>0</v>
      </c>
      <c r="O29" s="243" t="n">
        <v>0</v>
      </c>
      <c r="P29" s="243" t="n">
        <v>0</v>
      </c>
      <c r="Q29" s="243" t="n">
        <v>0</v>
      </c>
      <c r="R29" s="243" t="n">
        <v>0</v>
      </c>
      <c r="S29" s="243" t="n">
        <v>0</v>
      </c>
      <c r="T29" s="243" t="n">
        <v>0</v>
      </c>
      <c r="U29" s="243" t="n">
        <v>0</v>
      </c>
      <c r="V29" s="243"/>
      <c r="W29" s="48"/>
      <c r="X29" s="897" t="n">
        <f aca="false">SUM(Y29:AK29)</f>
        <v>0</v>
      </c>
      <c r="Y29" s="898" t="n">
        <v>0</v>
      </c>
      <c r="Z29" s="898" t="n">
        <v>0</v>
      </c>
      <c r="AA29" s="898" t="n">
        <v>0</v>
      </c>
      <c r="AB29" s="898" t="n">
        <v>0</v>
      </c>
      <c r="AC29" s="870" t="n">
        <v>0</v>
      </c>
      <c r="AD29" s="870" t="n">
        <v>0</v>
      </c>
      <c r="AE29" s="870" t="n">
        <v>0</v>
      </c>
      <c r="AF29" s="870" t="n">
        <v>0</v>
      </c>
      <c r="AG29" s="870" t="n">
        <v>0</v>
      </c>
      <c r="AH29" s="870" t="n">
        <v>0</v>
      </c>
      <c r="AI29" s="870" t="n">
        <v>0</v>
      </c>
      <c r="AJ29" s="870"/>
      <c r="AK29" s="870"/>
      <c r="AL29" s="888" t="n">
        <f aca="false">AM29-X29</f>
        <v>0</v>
      </c>
      <c r="AM29" s="848" t="n">
        <f aca="false">SUM(AN29:BC29)</f>
        <v>0</v>
      </c>
      <c r="AN29" s="848" t="n">
        <v>0</v>
      </c>
      <c r="AO29" s="848" t="n">
        <v>0</v>
      </c>
      <c r="AP29" s="848" t="n">
        <v>0</v>
      </c>
      <c r="AQ29" s="848" t="n">
        <v>0</v>
      </c>
      <c r="AR29" s="848" t="n">
        <v>0</v>
      </c>
      <c r="AS29" s="848" t="n">
        <v>0</v>
      </c>
      <c r="AT29" s="848" t="n">
        <v>0</v>
      </c>
      <c r="AU29" s="848" t="n">
        <v>0</v>
      </c>
      <c r="AV29" s="848" t="n">
        <v>0</v>
      </c>
      <c r="AW29" s="848" t="n">
        <v>0</v>
      </c>
      <c r="AX29" s="848" t="n">
        <v>0</v>
      </c>
      <c r="AY29" s="848" t="n">
        <v>0</v>
      </c>
      <c r="AZ29" s="848" t="n">
        <v>0</v>
      </c>
      <c r="BA29" s="848" t="n">
        <v>0</v>
      </c>
      <c r="BB29" s="848" t="n">
        <v>0</v>
      </c>
      <c r="BC29" s="848" t="n">
        <v>0</v>
      </c>
      <c r="BD29" s="899"/>
      <c r="BE29" s="891" t="n">
        <f aca="false">SUM(BF29:BU29)</f>
        <v>30</v>
      </c>
      <c r="BF29" s="892" t="n">
        <f aca="false">G29-AN29</f>
        <v>0</v>
      </c>
      <c r="BG29" s="892" t="n">
        <f aca="false">H29-AO29</f>
        <v>0</v>
      </c>
      <c r="BH29" s="892" t="n">
        <f aca="false">I29-AP29</f>
        <v>30</v>
      </c>
      <c r="BI29" s="892" t="n">
        <f aca="false">J29-AQ29</f>
        <v>0</v>
      </c>
      <c r="BJ29" s="892" t="n">
        <f aca="false">K29-AR29</f>
        <v>0</v>
      </c>
      <c r="BK29" s="892" t="n">
        <f aca="false">L29-AS29</f>
        <v>0</v>
      </c>
      <c r="BL29" s="892" t="n">
        <f aca="false">M29-AT29</f>
        <v>0</v>
      </c>
      <c r="BM29" s="892" t="n">
        <f aca="false">N29-AU29</f>
        <v>0</v>
      </c>
      <c r="BN29" s="892" t="n">
        <f aca="false">O29-AV29</f>
        <v>0</v>
      </c>
      <c r="BO29" s="892" t="n">
        <f aca="false">P29-AW29</f>
        <v>0</v>
      </c>
      <c r="BP29" s="892" t="n">
        <f aca="false">Q29-AX29</f>
        <v>0</v>
      </c>
      <c r="BQ29" s="892" t="n">
        <f aca="false">R29-AY29</f>
        <v>0</v>
      </c>
      <c r="BR29" s="892" t="n">
        <f aca="false">S29-AZ29</f>
        <v>0</v>
      </c>
      <c r="BS29" s="892" t="n">
        <f aca="false">T29-BA29</f>
        <v>0</v>
      </c>
      <c r="BT29" s="892" t="n">
        <f aca="false">U29-BB29</f>
        <v>0</v>
      </c>
      <c r="BU29" s="893" t="n">
        <f aca="false">V29-BC29</f>
        <v>0</v>
      </c>
    </row>
    <row r="30" customFormat="false" ht="17.65" hidden="false" customHeight="false" outlineLevel="0" collapsed="false">
      <c r="A30" s="240" t="n">
        <f aca="false">A29+1</f>
        <v>18</v>
      </c>
      <c r="B30" s="242" t="s">
        <v>658</v>
      </c>
      <c r="C30" s="242" t="s">
        <v>659</v>
      </c>
      <c r="D30" s="242" t="s">
        <v>635</v>
      </c>
      <c r="E30" s="260" t="n">
        <v>0.23085321</v>
      </c>
      <c r="F30" s="255" t="n">
        <f aca="false">SUM(G30:V30)</f>
        <v>30</v>
      </c>
      <c r="G30" s="243" t="n">
        <v>0</v>
      </c>
      <c r="H30" s="243" t="n">
        <v>0</v>
      </c>
      <c r="I30" s="243" t="n">
        <v>0</v>
      </c>
      <c r="J30" s="243" t="n">
        <v>30</v>
      </c>
      <c r="K30" s="243" t="n">
        <v>0</v>
      </c>
      <c r="L30" s="243" t="n">
        <v>0</v>
      </c>
      <c r="M30" s="243" t="n">
        <v>0</v>
      </c>
      <c r="N30" s="243" t="n">
        <v>0</v>
      </c>
      <c r="O30" s="243" t="n">
        <v>0</v>
      </c>
      <c r="P30" s="243" t="n">
        <v>0</v>
      </c>
      <c r="Q30" s="243" t="n">
        <v>0</v>
      </c>
      <c r="R30" s="243" t="n">
        <v>0</v>
      </c>
      <c r="S30" s="243" t="n">
        <v>0</v>
      </c>
      <c r="T30" s="243" t="n">
        <v>0</v>
      </c>
      <c r="U30" s="243" t="n">
        <v>0</v>
      </c>
      <c r="V30" s="243"/>
      <c r="W30" s="48"/>
      <c r="X30" s="897" t="n">
        <f aca="false">SUM(Y30:AK30)</f>
        <v>0</v>
      </c>
      <c r="Y30" s="898" t="n">
        <v>0</v>
      </c>
      <c r="Z30" s="898" t="n">
        <v>0</v>
      </c>
      <c r="AA30" s="898" t="n">
        <v>0</v>
      </c>
      <c r="AB30" s="898" t="n">
        <v>0</v>
      </c>
      <c r="AC30" s="870" t="n">
        <v>0</v>
      </c>
      <c r="AD30" s="870" t="n">
        <v>0</v>
      </c>
      <c r="AE30" s="870" t="n">
        <v>0</v>
      </c>
      <c r="AF30" s="870" t="n">
        <v>0</v>
      </c>
      <c r="AG30" s="870" t="n">
        <v>0</v>
      </c>
      <c r="AH30" s="870" t="n">
        <v>0</v>
      </c>
      <c r="AI30" s="870" t="n">
        <v>0</v>
      </c>
      <c r="AJ30" s="870"/>
      <c r="AK30" s="870"/>
      <c r="AL30" s="888" t="n">
        <f aca="false">AM30-X30</f>
        <v>0</v>
      </c>
      <c r="AM30" s="848" t="n">
        <f aca="false">SUM(AN30:BC30)</f>
        <v>0</v>
      </c>
      <c r="AN30" s="848" t="n">
        <v>0</v>
      </c>
      <c r="AO30" s="848" t="n">
        <v>0</v>
      </c>
      <c r="AP30" s="848" t="n">
        <v>0</v>
      </c>
      <c r="AQ30" s="848" t="n">
        <v>0</v>
      </c>
      <c r="AR30" s="848" t="n">
        <v>0</v>
      </c>
      <c r="AS30" s="848" t="n">
        <v>0</v>
      </c>
      <c r="AT30" s="848" t="n">
        <v>0</v>
      </c>
      <c r="AU30" s="848" t="n">
        <v>0</v>
      </c>
      <c r="AV30" s="848" t="n">
        <v>0</v>
      </c>
      <c r="AW30" s="848" t="n">
        <v>0</v>
      </c>
      <c r="AX30" s="848" t="n">
        <v>0</v>
      </c>
      <c r="AY30" s="848" t="n">
        <v>0</v>
      </c>
      <c r="AZ30" s="848" t="n">
        <v>0</v>
      </c>
      <c r="BA30" s="848" t="n">
        <v>0</v>
      </c>
      <c r="BB30" s="848" t="n">
        <v>0</v>
      </c>
      <c r="BC30" s="848" t="n">
        <v>0</v>
      </c>
      <c r="BD30" s="899"/>
      <c r="BE30" s="891" t="n">
        <f aca="false">SUM(BF30:BU30)</f>
        <v>30</v>
      </c>
      <c r="BF30" s="892" t="n">
        <f aca="false">G30-AN30</f>
        <v>0</v>
      </c>
      <c r="BG30" s="892" t="n">
        <f aca="false">H30-AO30</f>
        <v>0</v>
      </c>
      <c r="BH30" s="892" t="n">
        <f aca="false">I30-AP30</f>
        <v>0</v>
      </c>
      <c r="BI30" s="892" t="n">
        <f aca="false">J30-AQ30</f>
        <v>30</v>
      </c>
      <c r="BJ30" s="892" t="n">
        <f aca="false">K30-AR30</f>
        <v>0</v>
      </c>
      <c r="BK30" s="892" t="n">
        <f aca="false">L30-AS30</f>
        <v>0</v>
      </c>
      <c r="BL30" s="892" t="n">
        <f aca="false">M30-AT30</f>
        <v>0</v>
      </c>
      <c r="BM30" s="892" t="n">
        <f aca="false">N30-AU30</f>
        <v>0</v>
      </c>
      <c r="BN30" s="892" t="n">
        <f aca="false">O30-AV30</f>
        <v>0</v>
      </c>
      <c r="BO30" s="892" t="n">
        <f aca="false">P30-AW30</f>
        <v>0</v>
      </c>
      <c r="BP30" s="892" t="n">
        <f aca="false">Q30-AX30</f>
        <v>0</v>
      </c>
      <c r="BQ30" s="892" t="n">
        <f aca="false">R30-AY30</f>
        <v>0</v>
      </c>
      <c r="BR30" s="892" t="n">
        <f aca="false">S30-AZ30</f>
        <v>0</v>
      </c>
      <c r="BS30" s="892" t="n">
        <f aca="false">T30-BA30</f>
        <v>0</v>
      </c>
      <c r="BT30" s="892" t="n">
        <f aca="false">U30-BB30</f>
        <v>0</v>
      </c>
      <c r="BU30" s="893" t="n">
        <f aca="false">V30-BC30</f>
        <v>0</v>
      </c>
    </row>
    <row r="31" customFormat="false" ht="18.75" hidden="false" customHeight="true" outlineLevel="0" collapsed="false">
      <c r="A31" s="240" t="n">
        <f aca="false">A30+1</f>
        <v>19</v>
      </c>
      <c r="B31" s="242" t="s">
        <v>660</v>
      </c>
      <c r="C31" s="242" t="s">
        <v>661</v>
      </c>
      <c r="D31" s="242" t="s">
        <v>331</v>
      </c>
      <c r="E31" s="260" t="n">
        <v>0.281424375</v>
      </c>
      <c r="F31" s="255" t="n">
        <f aca="false">SUM(G31:V31)</f>
        <v>30</v>
      </c>
      <c r="G31" s="243" t="n">
        <v>0</v>
      </c>
      <c r="H31" s="243" t="n">
        <v>0</v>
      </c>
      <c r="I31" s="243" t="n">
        <v>0</v>
      </c>
      <c r="J31" s="243" t="n">
        <v>0</v>
      </c>
      <c r="K31" s="243" t="n">
        <v>0</v>
      </c>
      <c r="L31" s="243" t="n">
        <v>0</v>
      </c>
      <c r="M31" s="243" t="n">
        <v>0</v>
      </c>
      <c r="N31" s="243" t="n">
        <v>0</v>
      </c>
      <c r="O31" s="243" t="n">
        <v>30</v>
      </c>
      <c r="P31" s="243" t="n">
        <v>0</v>
      </c>
      <c r="Q31" s="243" t="n">
        <v>0</v>
      </c>
      <c r="R31" s="243" t="n">
        <v>0</v>
      </c>
      <c r="S31" s="243" t="n">
        <v>0</v>
      </c>
      <c r="T31" s="243" t="n">
        <v>0</v>
      </c>
      <c r="U31" s="243" t="n">
        <v>0</v>
      </c>
      <c r="V31" s="243"/>
      <c r="W31" s="48"/>
      <c r="X31" s="897" t="n">
        <f aca="false">SUM(Y31:AK31)</f>
        <v>30</v>
      </c>
      <c r="Y31" s="898" t="n">
        <v>0</v>
      </c>
      <c r="Z31" s="898" t="n">
        <v>0</v>
      </c>
      <c r="AA31" s="898" t="n">
        <v>0</v>
      </c>
      <c r="AB31" s="898" t="n">
        <v>0</v>
      </c>
      <c r="AC31" s="870" t="n">
        <v>0</v>
      </c>
      <c r="AD31" s="870" t="n">
        <v>30</v>
      </c>
      <c r="AE31" s="870" t="n">
        <v>0</v>
      </c>
      <c r="AF31" s="870" t="n">
        <v>0</v>
      </c>
      <c r="AG31" s="870" t="n">
        <v>0</v>
      </c>
      <c r="AH31" s="870" t="n">
        <v>0</v>
      </c>
      <c r="AI31" s="870" t="n">
        <v>0</v>
      </c>
      <c r="AJ31" s="870"/>
      <c r="AK31" s="870"/>
      <c r="AL31" s="888" t="n">
        <f aca="false">AM31-X31</f>
        <v>0</v>
      </c>
      <c r="AM31" s="848" t="n">
        <f aca="false">SUM(AN31:BC31)</f>
        <v>30</v>
      </c>
      <c r="AN31" s="848" t="n">
        <v>0</v>
      </c>
      <c r="AO31" s="848" t="n">
        <v>0</v>
      </c>
      <c r="AP31" s="848" t="n">
        <v>0</v>
      </c>
      <c r="AQ31" s="848" t="n">
        <v>0</v>
      </c>
      <c r="AR31" s="848" t="n">
        <v>0</v>
      </c>
      <c r="AS31" s="848" t="n">
        <v>0</v>
      </c>
      <c r="AT31" s="848" t="n">
        <v>0</v>
      </c>
      <c r="AU31" s="848" t="n">
        <v>0</v>
      </c>
      <c r="AV31" s="848" t="n">
        <v>30</v>
      </c>
      <c r="AW31" s="848" t="n">
        <v>0</v>
      </c>
      <c r="AX31" s="848" t="n">
        <v>0</v>
      </c>
      <c r="AY31" s="848" t="n">
        <v>0</v>
      </c>
      <c r="AZ31" s="848" t="n">
        <v>0</v>
      </c>
      <c r="BA31" s="848" t="n">
        <v>0</v>
      </c>
      <c r="BB31" s="848" t="n">
        <v>0</v>
      </c>
      <c r="BC31" s="848" t="n">
        <v>0</v>
      </c>
      <c r="BD31" s="899"/>
      <c r="BE31" s="891" t="n">
        <f aca="false">SUM(BF31:BU31)</f>
        <v>0</v>
      </c>
      <c r="BF31" s="892" t="n">
        <f aca="false">G31-AN31</f>
        <v>0</v>
      </c>
      <c r="BG31" s="892" t="n">
        <f aca="false">H31-AO31</f>
        <v>0</v>
      </c>
      <c r="BH31" s="892" t="n">
        <f aca="false">I31-AP31</f>
        <v>0</v>
      </c>
      <c r="BI31" s="892" t="n">
        <f aca="false">J31-AQ31</f>
        <v>0</v>
      </c>
      <c r="BJ31" s="892" t="n">
        <f aca="false">K31-AR31</f>
        <v>0</v>
      </c>
      <c r="BK31" s="892" t="n">
        <f aca="false">L31-AS31</f>
        <v>0</v>
      </c>
      <c r="BL31" s="892" t="n">
        <f aca="false">M31-AT31</f>
        <v>0</v>
      </c>
      <c r="BM31" s="892" t="n">
        <f aca="false">N31-AU31</f>
        <v>0</v>
      </c>
      <c r="BN31" s="892" t="n">
        <f aca="false">O31-AV31</f>
        <v>0</v>
      </c>
      <c r="BO31" s="892" t="n">
        <f aca="false">P31-AW31</f>
        <v>0</v>
      </c>
      <c r="BP31" s="892" t="n">
        <f aca="false">Q31-AX31</f>
        <v>0</v>
      </c>
      <c r="BQ31" s="892" t="n">
        <f aca="false">R31-AY31</f>
        <v>0</v>
      </c>
      <c r="BR31" s="892" t="n">
        <f aca="false">S31-AZ31</f>
        <v>0</v>
      </c>
      <c r="BS31" s="892" t="n">
        <f aca="false">T31-BA31</f>
        <v>0</v>
      </c>
      <c r="BT31" s="892" t="n">
        <f aca="false">U31-BB31</f>
        <v>0</v>
      </c>
      <c r="BU31" s="893" t="n">
        <f aca="false">V31-BC31</f>
        <v>0</v>
      </c>
    </row>
    <row r="32" customFormat="false" ht="18.75" hidden="false" customHeight="true" outlineLevel="0" collapsed="false">
      <c r="A32" s="240" t="n">
        <f aca="false">A31+1</f>
        <v>20</v>
      </c>
      <c r="B32" s="242" t="s">
        <v>556</v>
      </c>
      <c r="C32" s="242" t="s">
        <v>557</v>
      </c>
      <c r="D32" s="242" t="s">
        <v>406</v>
      </c>
      <c r="E32" s="260" t="n">
        <v>0.13861125</v>
      </c>
      <c r="F32" s="255" t="n">
        <f aca="false">SUM(G32:V32)</f>
        <v>120</v>
      </c>
      <c r="G32" s="243" t="n">
        <v>0</v>
      </c>
      <c r="H32" s="243" t="n">
        <v>30</v>
      </c>
      <c r="I32" s="243" t="n">
        <v>0</v>
      </c>
      <c r="J32" s="900" t="n">
        <v>30</v>
      </c>
      <c r="K32" s="243" t="n">
        <v>0</v>
      </c>
      <c r="L32" s="900" t="n">
        <v>0</v>
      </c>
      <c r="M32" s="243" t="n">
        <v>0</v>
      </c>
      <c r="N32" s="243" t="n">
        <v>0</v>
      </c>
      <c r="O32" s="243" t="n">
        <v>0</v>
      </c>
      <c r="P32" s="243" t="n">
        <v>30</v>
      </c>
      <c r="Q32" s="243" t="n">
        <v>0</v>
      </c>
      <c r="R32" s="243" t="n">
        <v>0</v>
      </c>
      <c r="S32" s="243" t="n">
        <v>0</v>
      </c>
      <c r="T32" s="243" t="n">
        <v>30</v>
      </c>
      <c r="U32" s="243" t="n">
        <v>0</v>
      </c>
      <c r="V32" s="243"/>
      <c r="W32" s="48"/>
      <c r="X32" s="897" t="n">
        <f aca="false">SUM(Y32:AK32)</f>
        <v>120</v>
      </c>
      <c r="Y32" s="898" t="n">
        <v>60</v>
      </c>
      <c r="Z32" s="898" t="n">
        <v>0</v>
      </c>
      <c r="AA32" s="898" t="n">
        <v>60</v>
      </c>
      <c r="AB32" s="898" t="n">
        <v>0</v>
      </c>
      <c r="AC32" s="870" t="n">
        <v>0</v>
      </c>
      <c r="AD32" s="870" t="n">
        <v>0</v>
      </c>
      <c r="AE32" s="870" t="n">
        <v>0</v>
      </c>
      <c r="AF32" s="870" t="n">
        <v>0</v>
      </c>
      <c r="AG32" s="870" t="n">
        <v>0</v>
      </c>
      <c r="AH32" s="870" t="n">
        <v>0</v>
      </c>
      <c r="AI32" s="870" t="n">
        <v>0</v>
      </c>
      <c r="AJ32" s="870"/>
      <c r="AK32" s="870"/>
      <c r="AL32" s="888" t="n">
        <f aca="false">AM32-X32</f>
        <v>0</v>
      </c>
      <c r="AM32" s="848" t="n">
        <f aca="false">SUM(AN32:BC32)</f>
        <v>120</v>
      </c>
      <c r="AN32" s="848" t="n">
        <v>0</v>
      </c>
      <c r="AO32" s="848" t="n">
        <v>30</v>
      </c>
      <c r="AP32" s="848" t="n">
        <v>0</v>
      </c>
      <c r="AQ32" s="848" t="n">
        <v>30</v>
      </c>
      <c r="AR32" s="848" t="n">
        <v>0</v>
      </c>
      <c r="AS32" s="848" t="n">
        <v>0</v>
      </c>
      <c r="AT32" s="848" t="n">
        <v>0</v>
      </c>
      <c r="AU32" s="848" t="n">
        <v>0</v>
      </c>
      <c r="AV32" s="848" t="n">
        <v>0</v>
      </c>
      <c r="AW32" s="848" t="n">
        <v>30</v>
      </c>
      <c r="AX32" s="848" t="n">
        <v>0</v>
      </c>
      <c r="AY32" s="848" t="n">
        <v>0</v>
      </c>
      <c r="AZ32" s="848" t="n">
        <v>0</v>
      </c>
      <c r="BA32" s="848" t="n">
        <v>30</v>
      </c>
      <c r="BB32" s="848" t="n">
        <v>0</v>
      </c>
      <c r="BC32" s="848" t="n">
        <v>0</v>
      </c>
      <c r="BD32" s="899"/>
      <c r="BE32" s="891" t="n">
        <f aca="false">SUM(BF32:BU32)</f>
        <v>0</v>
      </c>
      <c r="BF32" s="892" t="n">
        <f aca="false">G32-AN32</f>
        <v>0</v>
      </c>
      <c r="BG32" s="892" t="n">
        <f aca="false">H32-AO32</f>
        <v>0</v>
      </c>
      <c r="BH32" s="892" t="n">
        <f aca="false">I32-AP32</f>
        <v>0</v>
      </c>
      <c r="BI32" s="892" t="n">
        <f aca="false">J32-AQ32</f>
        <v>0</v>
      </c>
      <c r="BJ32" s="892" t="n">
        <f aca="false">K32-AR32</f>
        <v>0</v>
      </c>
      <c r="BK32" s="892" t="n">
        <f aca="false">L32-AS32</f>
        <v>0</v>
      </c>
      <c r="BL32" s="892" t="n">
        <f aca="false">M32-AT32</f>
        <v>0</v>
      </c>
      <c r="BM32" s="892" t="n">
        <f aca="false">N32-AU32</f>
        <v>0</v>
      </c>
      <c r="BN32" s="892" t="n">
        <f aca="false">O32-AV32</f>
        <v>0</v>
      </c>
      <c r="BO32" s="892" t="n">
        <f aca="false">P32-AW32</f>
        <v>0</v>
      </c>
      <c r="BP32" s="892" t="n">
        <f aca="false">Q32-AX32</f>
        <v>0</v>
      </c>
      <c r="BQ32" s="892" t="n">
        <f aca="false">R32-AY32</f>
        <v>0</v>
      </c>
      <c r="BR32" s="892" t="n">
        <f aca="false">S32-AZ32</f>
        <v>0</v>
      </c>
      <c r="BS32" s="892" t="n">
        <f aca="false">T32-BA32</f>
        <v>0</v>
      </c>
      <c r="BT32" s="892" t="n">
        <f aca="false">U32-BB32</f>
        <v>0</v>
      </c>
      <c r="BU32" s="893" t="n">
        <f aca="false">V32-BC32</f>
        <v>0</v>
      </c>
    </row>
    <row r="33" customFormat="false" ht="18.75" hidden="false" customHeight="true" outlineLevel="0" collapsed="false">
      <c r="A33" s="240" t="n">
        <f aca="false">A32+1</f>
        <v>21</v>
      </c>
      <c r="B33" s="242" t="s">
        <v>545</v>
      </c>
      <c r="C33" s="242" t="s">
        <v>546</v>
      </c>
      <c r="D33" s="242" t="s">
        <v>406</v>
      </c>
      <c r="E33" s="260" t="n">
        <v>0.161115625</v>
      </c>
      <c r="F33" s="255" t="n">
        <f aca="false">SUM(G33:V33)</f>
        <v>30</v>
      </c>
      <c r="G33" s="243" t="n">
        <v>0</v>
      </c>
      <c r="H33" s="243" t="n">
        <v>0</v>
      </c>
      <c r="I33" s="243" t="n">
        <v>0</v>
      </c>
      <c r="J33" s="243" t="n">
        <v>0</v>
      </c>
      <c r="K33" s="243" t="n">
        <v>0</v>
      </c>
      <c r="L33" s="243" t="n">
        <v>0</v>
      </c>
      <c r="M33" s="243" t="n">
        <v>0</v>
      </c>
      <c r="N33" s="243" t="n">
        <v>0</v>
      </c>
      <c r="O33" s="243" t="n">
        <v>0</v>
      </c>
      <c r="P33" s="243" t="n">
        <v>0</v>
      </c>
      <c r="Q33" s="243" t="n">
        <v>0</v>
      </c>
      <c r="R33" s="243" t="n">
        <v>0</v>
      </c>
      <c r="S33" s="243" t="n">
        <v>30</v>
      </c>
      <c r="T33" s="243" t="n">
        <v>0</v>
      </c>
      <c r="U33" s="243" t="n">
        <v>0</v>
      </c>
      <c r="V33" s="243"/>
      <c r="W33" s="48"/>
      <c r="X33" s="897" t="n">
        <f aca="false">SUM(Y33:AK33)</f>
        <v>30</v>
      </c>
      <c r="Y33" s="898" t="n">
        <v>30</v>
      </c>
      <c r="Z33" s="898" t="n">
        <v>0</v>
      </c>
      <c r="AA33" s="898" t="n">
        <v>0</v>
      </c>
      <c r="AB33" s="898" t="n">
        <v>0</v>
      </c>
      <c r="AC33" s="870" t="n">
        <v>0</v>
      </c>
      <c r="AD33" s="870" t="n">
        <v>0</v>
      </c>
      <c r="AE33" s="870" t="n">
        <v>0</v>
      </c>
      <c r="AF33" s="870" t="n">
        <v>0</v>
      </c>
      <c r="AG33" s="870" t="n">
        <v>0</v>
      </c>
      <c r="AH33" s="870" t="n">
        <v>0</v>
      </c>
      <c r="AI33" s="870" t="n">
        <v>0</v>
      </c>
      <c r="AJ33" s="870"/>
      <c r="AK33" s="870"/>
      <c r="AL33" s="888" t="n">
        <f aca="false">AM33-X33</f>
        <v>0</v>
      </c>
      <c r="AM33" s="848" t="n">
        <f aca="false">SUM(AN33:BC33)</f>
        <v>30</v>
      </c>
      <c r="AN33" s="848" t="n">
        <v>0</v>
      </c>
      <c r="AO33" s="848" t="n">
        <v>0</v>
      </c>
      <c r="AP33" s="848" t="n">
        <v>0</v>
      </c>
      <c r="AQ33" s="848" t="n">
        <v>0</v>
      </c>
      <c r="AR33" s="848" t="n">
        <v>0</v>
      </c>
      <c r="AS33" s="848" t="n">
        <v>0</v>
      </c>
      <c r="AT33" s="848" t="n">
        <v>0</v>
      </c>
      <c r="AU33" s="848" t="n">
        <v>0</v>
      </c>
      <c r="AV33" s="848" t="n">
        <v>0</v>
      </c>
      <c r="AW33" s="848" t="n">
        <v>0</v>
      </c>
      <c r="AX33" s="848" t="n">
        <v>0</v>
      </c>
      <c r="AY33" s="848" t="n">
        <v>0</v>
      </c>
      <c r="AZ33" s="848" t="n">
        <v>30</v>
      </c>
      <c r="BA33" s="848" t="n">
        <v>0</v>
      </c>
      <c r="BB33" s="848" t="n">
        <v>0</v>
      </c>
      <c r="BC33" s="848" t="n">
        <v>0</v>
      </c>
      <c r="BD33" s="899"/>
      <c r="BE33" s="891" t="n">
        <f aca="false">SUM(BF33:BU33)</f>
        <v>0</v>
      </c>
      <c r="BF33" s="892" t="n">
        <f aca="false">G33-AN33</f>
        <v>0</v>
      </c>
      <c r="BG33" s="892" t="n">
        <f aca="false">H33-AO33</f>
        <v>0</v>
      </c>
      <c r="BH33" s="892" t="n">
        <f aca="false">I33-AP33</f>
        <v>0</v>
      </c>
      <c r="BI33" s="892" t="n">
        <f aca="false">J33-AQ33</f>
        <v>0</v>
      </c>
      <c r="BJ33" s="892" t="n">
        <f aca="false">K33-AR33</f>
        <v>0</v>
      </c>
      <c r="BK33" s="892" t="n">
        <f aca="false">L33-AS33</f>
        <v>0</v>
      </c>
      <c r="BL33" s="892" t="n">
        <f aca="false">M33-AT33</f>
        <v>0</v>
      </c>
      <c r="BM33" s="892" t="n">
        <f aca="false">N33-AU33</f>
        <v>0</v>
      </c>
      <c r="BN33" s="892" t="n">
        <f aca="false">O33-AV33</f>
        <v>0</v>
      </c>
      <c r="BO33" s="892" t="n">
        <f aca="false">P33-AW33</f>
        <v>0</v>
      </c>
      <c r="BP33" s="892" t="n">
        <f aca="false">Q33-AX33</f>
        <v>0</v>
      </c>
      <c r="BQ33" s="892" t="n">
        <f aca="false">R33-AY33</f>
        <v>0</v>
      </c>
      <c r="BR33" s="892" t="n">
        <f aca="false">S33-AZ33</f>
        <v>0</v>
      </c>
      <c r="BS33" s="892" t="n">
        <f aca="false">T33-BA33</f>
        <v>0</v>
      </c>
      <c r="BT33" s="892" t="n">
        <f aca="false">U33-BB33</f>
        <v>0</v>
      </c>
      <c r="BU33" s="893" t="n">
        <f aca="false">V33-BC33</f>
        <v>0</v>
      </c>
    </row>
    <row r="34" customFormat="false" ht="18.75" hidden="false" customHeight="true" outlineLevel="0" collapsed="false">
      <c r="A34" s="240" t="n">
        <f aca="false">A33+1</f>
        <v>22</v>
      </c>
      <c r="B34" s="242" t="s">
        <v>564</v>
      </c>
      <c r="C34" s="242" t="s">
        <v>565</v>
      </c>
      <c r="D34" s="242" t="s">
        <v>406</v>
      </c>
      <c r="E34" s="260" t="n">
        <v>0.23544</v>
      </c>
      <c r="F34" s="255" t="n">
        <f aca="false">SUM(G34:V34)</f>
        <v>60</v>
      </c>
      <c r="G34" s="243" t="n">
        <v>0</v>
      </c>
      <c r="H34" s="243" t="n">
        <v>0</v>
      </c>
      <c r="I34" s="243" t="n">
        <v>0</v>
      </c>
      <c r="J34" s="243" t="n">
        <v>0</v>
      </c>
      <c r="K34" s="243" t="n">
        <v>0</v>
      </c>
      <c r="L34" s="243" t="n">
        <v>0</v>
      </c>
      <c r="M34" s="243" t="n">
        <v>0</v>
      </c>
      <c r="N34" s="243" t="n">
        <v>30</v>
      </c>
      <c r="O34" s="243" t="n">
        <v>0</v>
      </c>
      <c r="P34" s="243" t="n">
        <v>0</v>
      </c>
      <c r="Q34" s="243" t="n">
        <v>0</v>
      </c>
      <c r="R34" s="243" t="n">
        <v>0</v>
      </c>
      <c r="S34" s="243" t="n">
        <v>0</v>
      </c>
      <c r="T34" s="243" t="n">
        <v>30</v>
      </c>
      <c r="U34" s="243" t="n">
        <v>0</v>
      </c>
      <c r="V34" s="243"/>
      <c r="W34" s="48"/>
      <c r="X34" s="897" t="n">
        <f aca="false">SUM(Y34:AK34)</f>
        <v>60</v>
      </c>
      <c r="Y34" s="898" t="n">
        <v>0</v>
      </c>
      <c r="Z34" s="898" t="n">
        <v>0</v>
      </c>
      <c r="AA34" s="898" t="n">
        <v>0</v>
      </c>
      <c r="AB34" s="898" t="n">
        <v>30</v>
      </c>
      <c r="AC34" s="870" t="n">
        <v>0</v>
      </c>
      <c r="AD34" s="870" t="n">
        <v>0</v>
      </c>
      <c r="AE34" s="870" t="n">
        <v>0</v>
      </c>
      <c r="AF34" s="870" t="n">
        <v>0</v>
      </c>
      <c r="AG34" s="870" t="n">
        <v>30</v>
      </c>
      <c r="AH34" s="870" t="n">
        <v>0</v>
      </c>
      <c r="AI34" s="870" t="n">
        <v>0</v>
      </c>
      <c r="AJ34" s="870"/>
      <c r="AK34" s="870"/>
      <c r="AL34" s="888" t="n">
        <f aca="false">AM34-X34</f>
        <v>0</v>
      </c>
      <c r="AM34" s="848" t="n">
        <f aca="false">SUM(AN34:BC34)</f>
        <v>60</v>
      </c>
      <c r="AN34" s="848" t="n">
        <v>0</v>
      </c>
      <c r="AO34" s="848" t="n">
        <v>0</v>
      </c>
      <c r="AP34" s="848" t="n">
        <v>0</v>
      </c>
      <c r="AQ34" s="848" t="n">
        <v>0</v>
      </c>
      <c r="AR34" s="848" t="n">
        <v>0</v>
      </c>
      <c r="AS34" s="848" t="n">
        <v>0</v>
      </c>
      <c r="AT34" s="848" t="n">
        <v>0</v>
      </c>
      <c r="AU34" s="848" t="n">
        <v>30</v>
      </c>
      <c r="AV34" s="848" t="n">
        <v>0</v>
      </c>
      <c r="AW34" s="848" t="n">
        <v>0</v>
      </c>
      <c r="AX34" s="848" t="n">
        <v>0</v>
      </c>
      <c r="AY34" s="848" t="n">
        <v>0</v>
      </c>
      <c r="AZ34" s="848" t="n">
        <v>0</v>
      </c>
      <c r="BA34" s="848" t="n">
        <v>30</v>
      </c>
      <c r="BB34" s="848" t="n">
        <v>0</v>
      </c>
      <c r="BC34" s="848" t="n">
        <v>0</v>
      </c>
      <c r="BD34" s="899"/>
      <c r="BE34" s="891" t="n">
        <f aca="false">SUM(BF34:BU34)</f>
        <v>0</v>
      </c>
      <c r="BF34" s="892" t="n">
        <f aca="false">G34-AN34</f>
        <v>0</v>
      </c>
      <c r="BG34" s="892" t="n">
        <f aca="false">H34-AO34</f>
        <v>0</v>
      </c>
      <c r="BH34" s="892" t="n">
        <f aca="false">I34-AP34</f>
        <v>0</v>
      </c>
      <c r="BI34" s="892" t="n">
        <f aca="false">J34-AQ34</f>
        <v>0</v>
      </c>
      <c r="BJ34" s="892" t="n">
        <f aca="false">K34-AR34</f>
        <v>0</v>
      </c>
      <c r="BK34" s="892" t="n">
        <f aca="false">L34-AS34</f>
        <v>0</v>
      </c>
      <c r="BL34" s="892" t="n">
        <f aca="false">M34-AT34</f>
        <v>0</v>
      </c>
      <c r="BM34" s="892" t="n">
        <f aca="false">N34-AU34</f>
        <v>0</v>
      </c>
      <c r="BN34" s="892" t="n">
        <f aca="false">O34-AV34</f>
        <v>0</v>
      </c>
      <c r="BO34" s="892" t="n">
        <f aca="false">P34-AW34</f>
        <v>0</v>
      </c>
      <c r="BP34" s="892" t="n">
        <f aca="false">Q34-AX34</f>
        <v>0</v>
      </c>
      <c r="BQ34" s="892" t="n">
        <f aca="false">R34-AY34</f>
        <v>0</v>
      </c>
      <c r="BR34" s="892" t="n">
        <f aca="false">S34-AZ34</f>
        <v>0</v>
      </c>
      <c r="BS34" s="892" t="n">
        <f aca="false">T34-BA34</f>
        <v>0</v>
      </c>
      <c r="BT34" s="892" t="n">
        <f aca="false">U34-BB34</f>
        <v>0</v>
      </c>
      <c r="BU34" s="893" t="n">
        <f aca="false">V34-BC34</f>
        <v>0</v>
      </c>
    </row>
    <row r="35" customFormat="false" ht="18.75" hidden="false" customHeight="true" outlineLevel="0" collapsed="false">
      <c r="A35" s="240" t="n">
        <f aca="false">A34+1</f>
        <v>23</v>
      </c>
      <c r="B35" s="242" t="s">
        <v>547</v>
      </c>
      <c r="C35" s="242" t="s">
        <v>548</v>
      </c>
      <c r="D35" s="242" t="s">
        <v>406</v>
      </c>
      <c r="E35" s="260" t="n">
        <v>0.30710925</v>
      </c>
      <c r="F35" s="255" t="n">
        <f aca="false">SUM(G35:V35)</f>
        <v>90</v>
      </c>
      <c r="G35" s="243" t="n">
        <v>0</v>
      </c>
      <c r="H35" s="243" t="n">
        <v>0</v>
      </c>
      <c r="I35" s="243" t="n">
        <v>0</v>
      </c>
      <c r="J35" s="243" t="n">
        <v>0</v>
      </c>
      <c r="K35" s="243" t="n">
        <v>0</v>
      </c>
      <c r="L35" s="243" t="n">
        <v>0</v>
      </c>
      <c r="M35" s="243" t="n">
        <v>0</v>
      </c>
      <c r="N35" s="243" t="n">
        <v>30</v>
      </c>
      <c r="O35" s="243" t="n">
        <v>0</v>
      </c>
      <c r="P35" s="243" t="n">
        <v>0</v>
      </c>
      <c r="Q35" s="243" t="n">
        <v>30</v>
      </c>
      <c r="R35" s="243" t="n">
        <v>0</v>
      </c>
      <c r="S35" s="243" t="n">
        <v>0</v>
      </c>
      <c r="T35" s="243" t="n">
        <v>30</v>
      </c>
      <c r="U35" s="243" t="n">
        <v>0</v>
      </c>
      <c r="V35" s="243"/>
      <c r="W35" s="48"/>
      <c r="X35" s="897" t="n">
        <f aca="false">SUM(Y35:AK35)</f>
        <v>90</v>
      </c>
      <c r="Y35" s="898" t="n">
        <v>0</v>
      </c>
      <c r="Z35" s="898" t="n">
        <v>0</v>
      </c>
      <c r="AA35" s="898" t="n">
        <v>0</v>
      </c>
      <c r="AB35" s="898" t="n">
        <v>40</v>
      </c>
      <c r="AC35" s="870" t="n">
        <v>0</v>
      </c>
      <c r="AD35" s="870" t="n">
        <v>0</v>
      </c>
      <c r="AE35" s="870" t="n">
        <v>50</v>
      </c>
      <c r="AF35" s="870" t="n">
        <v>0</v>
      </c>
      <c r="AG35" s="870" t="n">
        <v>0</v>
      </c>
      <c r="AH35" s="870" t="n">
        <v>0</v>
      </c>
      <c r="AI35" s="870" t="n">
        <v>0</v>
      </c>
      <c r="AJ35" s="870"/>
      <c r="AK35" s="870"/>
      <c r="AL35" s="888" t="n">
        <f aca="false">AM35-X35</f>
        <v>0</v>
      </c>
      <c r="AM35" s="848" t="n">
        <f aca="false">SUM(AN35:BC35)</f>
        <v>90</v>
      </c>
      <c r="AN35" s="848" t="n">
        <v>0</v>
      </c>
      <c r="AO35" s="848" t="n">
        <v>0</v>
      </c>
      <c r="AP35" s="848" t="n">
        <v>0</v>
      </c>
      <c r="AQ35" s="848" t="n">
        <v>0</v>
      </c>
      <c r="AR35" s="848" t="n">
        <v>0</v>
      </c>
      <c r="AS35" s="848" t="n">
        <v>0</v>
      </c>
      <c r="AT35" s="848" t="n">
        <v>0</v>
      </c>
      <c r="AU35" s="848" t="n">
        <v>30</v>
      </c>
      <c r="AV35" s="848" t="n">
        <v>0</v>
      </c>
      <c r="AW35" s="848" t="n">
        <v>0</v>
      </c>
      <c r="AX35" s="848" t="n">
        <v>30</v>
      </c>
      <c r="AY35" s="848" t="n">
        <v>0</v>
      </c>
      <c r="AZ35" s="848" t="n">
        <v>0</v>
      </c>
      <c r="BA35" s="848" t="n">
        <v>30</v>
      </c>
      <c r="BB35" s="848" t="n">
        <v>0</v>
      </c>
      <c r="BC35" s="848" t="n">
        <v>0</v>
      </c>
      <c r="BD35" s="899"/>
      <c r="BE35" s="891" t="n">
        <f aca="false">SUM(BF35:BU35)</f>
        <v>0</v>
      </c>
      <c r="BF35" s="892" t="n">
        <f aca="false">G35-AN35</f>
        <v>0</v>
      </c>
      <c r="BG35" s="892" t="n">
        <f aca="false">H35-AO35</f>
        <v>0</v>
      </c>
      <c r="BH35" s="892" t="n">
        <f aca="false">I35-AP35</f>
        <v>0</v>
      </c>
      <c r="BI35" s="892" t="n">
        <f aca="false">J35-AQ35</f>
        <v>0</v>
      </c>
      <c r="BJ35" s="892" t="n">
        <f aca="false">K35-AR35</f>
        <v>0</v>
      </c>
      <c r="BK35" s="892" t="n">
        <f aca="false">L35-AS35</f>
        <v>0</v>
      </c>
      <c r="BL35" s="892" t="n">
        <f aca="false">M35-AT35</f>
        <v>0</v>
      </c>
      <c r="BM35" s="892" t="n">
        <f aca="false">N35-AU35</f>
        <v>0</v>
      </c>
      <c r="BN35" s="892" t="n">
        <f aca="false">O35-AV35</f>
        <v>0</v>
      </c>
      <c r="BO35" s="892" t="n">
        <f aca="false">P35-AW35</f>
        <v>0</v>
      </c>
      <c r="BP35" s="892" t="n">
        <f aca="false">Q35-AX35</f>
        <v>0</v>
      </c>
      <c r="BQ35" s="892" t="n">
        <f aca="false">R35-AY35</f>
        <v>0</v>
      </c>
      <c r="BR35" s="892" t="n">
        <f aca="false">S35-AZ35</f>
        <v>0</v>
      </c>
      <c r="BS35" s="892" t="n">
        <f aca="false">T35-BA35</f>
        <v>0</v>
      </c>
      <c r="BT35" s="892" t="n">
        <f aca="false">U35-BB35</f>
        <v>0</v>
      </c>
      <c r="BU35" s="893" t="n">
        <f aca="false">V35-BC35</f>
        <v>0</v>
      </c>
    </row>
    <row r="36" customFormat="false" ht="18.75" hidden="false" customHeight="true" outlineLevel="0" collapsed="false">
      <c r="A36" s="240" t="n">
        <f aca="false">A35+1</f>
        <v>24</v>
      </c>
      <c r="B36" s="242" t="s">
        <v>459</v>
      </c>
      <c r="C36" s="242" t="s">
        <v>458</v>
      </c>
      <c r="D36" s="242" t="s">
        <v>421</v>
      </c>
      <c r="E36" s="260" t="n">
        <v>0.20558125</v>
      </c>
      <c r="F36" s="255" t="n">
        <f aca="false">SUM(G36:V36)</f>
        <v>30</v>
      </c>
      <c r="G36" s="243" t="n">
        <v>0</v>
      </c>
      <c r="H36" s="243" t="n">
        <v>0</v>
      </c>
      <c r="I36" s="243" t="n">
        <v>0</v>
      </c>
      <c r="J36" s="243" t="n">
        <v>0</v>
      </c>
      <c r="K36" s="243" t="n">
        <v>30</v>
      </c>
      <c r="L36" s="243" t="n">
        <v>0</v>
      </c>
      <c r="M36" s="243" t="n">
        <v>0</v>
      </c>
      <c r="N36" s="243" t="n">
        <v>0</v>
      </c>
      <c r="O36" s="243" t="n">
        <v>0</v>
      </c>
      <c r="P36" s="243" t="n">
        <v>0</v>
      </c>
      <c r="Q36" s="243" t="n">
        <v>0</v>
      </c>
      <c r="R36" s="243" t="n">
        <v>0</v>
      </c>
      <c r="S36" s="243" t="n">
        <v>0</v>
      </c>
      <c r="T36" s="243" t="n">
        <v>0</v>
      </c>
      <c r="U36" s="243" t="n">
        <v>0</v>
      </c>
      <c r="V36" s="243"/>
      <c r="W36" s="48"/>
      <c r="X36" s="897" t="n">
        <f aca="false">SUM(Y36:AK36)</f>
        <v>30</v>
      </c>
      <c r="Y36" s="898" t="n">
        <v>0</v>
      </c>
      <c r="Z36" s="898" t="n">
        <v>0</v>
      </c>
      <c r="AA36" s="898" t="n">
        <v>0</v>
      </c>
      <c r="AB36" s="898" t="n">
        <v>0</v>
      </c>
      <c r="AC36" s="870" t="n">
        <v>0</v>
      </c>
      <c r="AD36" s="870" t="n">
        <v>30</v>
      </c>
      <c r="AE36" s="870" t="n">
        <v>0</v>
      </c>
      <c r="AF36" s="870" t="n">
        <v>0</v>
      </c>
      <c r="AG36" s="870" t="n">
        <v>0</v>
      </c>
      <c r="AH36" s="870" t="n">
        <v>0</v>
      </c>
      <c r="AI36" s="870" t="n">
        <v>0</v>
      </c>
      <c r="AJ36" s="870"/>
      <c r="AK36" s="870"/>
      <c r="AL36" s="888" t="n">
        <f aca="false">AM36-X36</f>
        <v>0</v>
      </c>
      <c r="AM36" s="848" t="n">
        <f aca="false">SUM(AN36:BC36)</f>
        <v>30</v>
      </c>
      <c r="AN36" s="848" t="n">
        <v>0</v>
      </c>
      <c r="AO36" s="848" t="n">
        <v>0</v>
      </c>
      <c r="AP36" s="848" t="n">
        <v>0</v>
      </c>
      <c r="AQ36" s="848" t="n">
        <v>0</v>
      </c>
      <c r="AR36" s="848" t="n">
        <v>30</v>
      </c>
      <c r="AS36" s="848" t="n">
        <v>0</v>
      </c>
      <c r="AT36" s="848" t="n">
        <v>0</v>
      </c>
      <c r="AU36" s="848" t="n">
        <v>0</v>
      </c>
      <c r="AV36" s="848" t="n">
        <v>0</v>
      </c>
      <c r="AW36" s="848" t="n">
        <v>0</v>
      </c>
      <c r="AX36" s="848" t="n">
        <v>0</v>
      </c>
      <c r="AY36" s="848" t="n">
        <v>0</v>
      </c>
      <c r="AZ36" s="848" t="n">
        <v>0</v>
      </c>
      <c r="BA36" s="848" t="n">
        <v>0</v>
      </c>
      <c r="BB36" s="848" t="n">
        <v>0</v>
      </c>
      <c r="BC36" s="848" t="n">
        <v>0</v>
      </c>
      <c r="BD36" s="899"/>
      <c r="BE36" s="891" t="n">
        <f aca="false">SUM(BF36:BU36)</f>
        <v>0</v>
      </c>
      <c r="BF36" s="892" t="n">
        <f aca="false">G36-AN36</f>
        <v>0</v>
      </c>
      <c r="BG36" s="892" t="n">
        <f aca="false">H36-AO36</f>
        <v>0</v>
      </c>
      <c r="BH36" s="892" t="n">
        <f aca="false">I36-AP36</f>
        <v>0</v>
      </c>
      <c r="BI36" s="892" t="n">
        <f aca="false">J36-AQ36</f>
        <v>0</v>
      </c>
      <c r="BJ36" s="892" t="n">
        <f aca="false">K36-AR36</f>
        <v>0</v>
      </c>
      <c r="BK36" s="892" t="n">
        <f aca="false">L36-AS36</f>
        <v>0</v>
      </c>
      <c r="BL36" s="892" t="n">
        <f aca="false">M36-AT36</f>
        <v>0</v>
      </c>
      <c r="BM36" s="892" t="n">
        <f aca="false">N36-AU36</f>
        <v>0</v>
      </c>
      <c r="BN36" s="892" t="n">
        <f aca="false">O36-AV36</f>
        <v>0</v>
      </c>
      <c r="BO36" s="892" t="n">
        <f aca="false">P36-AW36</f>
        <v>0</v>
      </c>
      <c r="BP36" s="892" t="n">
        <f aca="false">Q36-AX36</f>
        <v>0</v>
      </c>
      <c r="BQ36" s="892" t="n">
        <f aca="false">R36-AY36</f>
        <v>0</v>
      </c>
      <c r="BR36" s="892" t="n">
        <f aca="false">S36-AZ36</f>
        <v>0</v>
      </c>
      <c r="BS36" s="892" t="n">
        <f aca="false">T36-BA36</f>
        <v>0</v>
      </c>
      <c r="BT36" s="892" t="n">
        <f aca="false">U36-BB36</f>
        <v>0</v>
      </c>
      <c r="BU36" s="893" t="n">
        <f aca="false">V36-BC36</f>
        <v>0</v>
      </c>
    </row>
    <row r="37" customFormat="false" ht="18.75" hidden="false" customHeight="true" outlineLevel="0" collapsed="false">
      <c r="A37" s="240" t="n">
        <f aca="false">A36+1</f>
        <v>25</v>
      </c>
      <c r="B37" s="242" t="s">
        <v>465</v>
      </c>
      <c r="C37" s="242" t="s">
        <v>461</v>
      </c>
      <c r="D37" s="242" t="s">
        <v>322</v>
      </c>
      <c r="E37" s="260" t="n">
        <v>0.1276425</v>
      </c>
      <c r="F37" s="255" t="n">
        <f aca="false">SUM(G37:V37)</f>
        <v>30</v>
      </c>
      <c r="G37" s="243" t="n">
        <v>30</v>
      </c>
      <c r="H37" s="243" t="n">
        <v>0</v>
      </c>
      <c r="I37" s="243" t="n">
        <v>0</v>
      </c>
      <c r="J37" s="243" t="n">
        <v>0</v>
      </c>
      <c r="K37" s="243" t="n">
        <v>0</v>
      </c>
      <c r="L37" s="243" t="n">
        <v>0</v>
      </c>
      <c r="M37" s="243" t="n">
        <v>0</v>
      </c>
      <c r="N37" s="243" t="n">
        <v>0</v>
      </c>
      <c r="O37" s="243" t="n">
        <v>0</v>
      </c>
      <c r="P37" s="243" t="n">
        <v>0</v>
      </c>
      <c r="Q37" s="243" t="n">
        <v>0</v>
      </c>
      <c r="R37" s="243" t="n">
        <v>0</v>
      </c>
      <c r="S37" s="243" t="n">
        <v>0</v>
      </c>
      <c r="T37" s="243" t="n">
        <v>0</v>
      </c>
      <c r="U37" s="243" t="n">
        <v>0</v>
      </c>
      <c r="V37" s="243"/>
      <c r="W37" s="48"/>
      <c r="X37" s="897" t="n">
        <f aca="false">SUM(Y37:AK37)</f>
        <v>30</v>
      </c>
      <c r="Y37" s="898" t="n">
        <v>0</v>
      </c>
      <c r="Z37" s="898" t="n">
        <v>30</v>
      </c>
      <c r="AA37" s="898" t="n">
        <v>0</v>
      </c>
      <c r="AB37" s="898" t="n">
        <v>0</v>
      </c>
      <c r="AC37" s="870" t="n">
        <v>0</v>
      </c>
      <c r="AD37" s="870" t="n">
        <v>0</v>
      </c>
      <c r="AE37" s="870" t="n">
        <v>0</v>
      </c>
      <c r="AF37" s="870" t="n">
        <v>0</v>
      </c>
      <c r="AG37" s="870" t="n">
        <v>0</v>
      </c>
      <c r="AH37" s="870" t="n">
        <v>0</v>
      </c>
      <c r="AI37" s="870" t="n">
        <v>0</v>
      </c>
      <c r="AJ37" s="870"/>
      <c r="AK37" s="870"/>
      <c r="AL37" s="888" t="n">
        <f aca="false">AM37-X37</f>
        <v>0</v>
      </c>
      <c r="AM37" s="848" t="n">
        <f aca="false">SUM(AN37:BC37)</f>
        <v>30</v>
      </c>
      <c r="AN37" s="848" t="n">
        <v>30</v>
      </c>
      <c r="AO37" s="848" t="n">
        <v>0</v>
      </c>
      <c r="AP37" s="848" t="n">
        <v>0</v>
      </c>
      <c r="AQ37" s="848" t="n">
        <v>0</v>
      </c>
      <c r="AR37" s="848" t="n">
        <v>0</v>
      </c>
      <c r="AS37" s="848" t="n">
        <v>0</v>
      </c>
      <c r="AT37" s="848" t="n">
        <v>0</v>
      </c>
      <c r="AU37" s="848" t="n">
        <v>0</v>
      </c>
      <c r="AV37" s="848" t="n">
        <v>0</v>
      </c>
      <c r="AW37" s="848" t="n">
        <v>0</v>
      </c>
      <c r="AX37" s="848" t="n">
        <v>0</v>
      </c>
      <c r="AY37" s="848" t="n">
        <v>0</v>
      </c>
      <c r="AZ37" s="848" t="n">
        <v>0</v>
      </c>
      <c r="BA37" s="848" t="n">
        <v>0</v>
      </c>
      <c r="BB37" s="848" t="n">
        <v>0</v>
      </c>
      <c r="BC37" s="848" t="n">
        <v>0</v>
      </c>
      <c r="BD37" s="899"/>
      <c r="BE37" s="891" t="n">
        <f aca="false">SUM(BF37:BU37)</f>
        <v>0</v>
      </c>
      <c r="BF37" s="892" t="n">
        <f aca="false">G37-AN37</f>
        <v>0</v>
      </c>
      <c r="BG37" s="892" t="n">
        <f aca="false">H37-AO37</f>
        <v>0</v>
      </c>
      <c r="BH37" s="892" t="n">
        <f aca="false">I37-AP37</f>
        <v>0</v>
      </c>
      <c r="BI37" s="892" t="n">
        <f aca="false">J37-AQ37</f>
        <v>0</v>
      </c>
      <c r="BJ37" s="892" t="n">
        <f aca="false">K37-AR37</f>
        <v>0</v>
      </c>
      <c r="BK37" s="892" t="n">
        <f aca="false">L37-AS37</f>
        <v>0</v>
      </c>
      <c r="BL37" s="892" t="n">
        <f aca="false">M37-AT37</f>
        <v>0</v>
      </c>
      <c r="BM37" s="892" t="n">
        <f aca="false">N37-AU37</f>
        <v>0</v>
      </c>
      <c r="BN37" s="892" t="n">
        <f aca="false">O37-AV37</f>
        <v>0</v>
      </c>
      <c r="BO37" s="892" t="n">
        <f aca="false">P37-AW37</f>
        <v>0</v>
      </c>
      <c r="BP37" s="892" t="n">
        <f aca="false">Q37-AX37</f>
        <v>0</v>
      </c>
      <c r="BQ37" s="892" t="n">
        <f aca="false">R37-AY37</f>
        <v>0</v>
      </c>
      <c r="BR37" s="892" t="n">
        <f aca="false">S37-AZ37</f>
        <v>0</v>
      </c>
      <c r="BS37" s="892" t="n">
        <f aca="false">T37-BA37</f>
        <v>0</v>
      </c>
      <c r="BT37" s="892" t="n">
        <f aca="false">U37-BB37</f>
        <v>0</v>
      </c>
      <c r="BU37" s="893" t="n">
        <f aca="false">V37-BC37</f>
        <v>0</v>
      </c>
    </row>
    <row r="38" customFormat="false" ht="18.75" hidden="false" customHeight="true" outlineLevel="0" collapsed="false">
      <c r="A38" s="240" t="n">
        <f aca="false">A37+1</f>
        <v>26</v>
      </c>
      <c r="B38" s="242" t="s">
        <v>474</v>
      </c>
      <c r="C38" s="242" t="s">
        <v>475</v>
      </c>
      <c r="D38" s="242" t="s">
        <v>421</v>
      </c>
      <c r="E38" s="260" t="n">
        <v>0.21435096</v>
      </c>
      <c r="F38" s="255" t="n">
        <f aca="false">SUM(G38:V38)</f>
        <v>70</v>
      </c>
      <c r="G38" s="243" t="n">
        <v>30</v>
      </c>
      <c r="H38" s="243" t="n">
        <v>0</v>
      </c>
      <c r="I38" s="243" t="n">
        <v>0</v>
      </c>
      <c r="J38" s="243" t="n">
        <v>0</v>
      </c>
      <c r="K38" s="243" t="n">
        <v>0</v>
      </c>
      <c r="L38" s="243" t="n">
        <v>0</v>
      </c>
      <c r="M38" s="243" t="n">
        <v>0</v>
      </c>
      <c r="N38" s="243" t="n">
        <v>0</v>
      </c>
      <c r="O38" s="243" t="n">
        <v>40</v>
      </c>
      <c r="P38" s="243" t="n">
        <v>0</v>
      </c>
      <c r="Q38" s="243" t="n">
        <v>0</v>
      </c>
      <c r="R38" s="243" t="n">
        <v>0</v>
      </c>
      <c r="S38" s="243" t="n">
        <v>0</v>
      </c>
      <c r="T38" s="243" t="n">
        <v>0</v>
      </c>
      <c r="U38" s="243" t="n">
        <v>0</v>
      </c>
      <c r="V38" s="243"/>
      <c r="W38" s="48"/>
      <c r="X38" s="897" t="n">
        <f aca="false">SUM(Y38:AK38)</f>
        <v>0</v>
      </c>
      <c r="Y38" s="898" t="n">
        <v>0</v>
      </c>
      <c r="Z38" s="898" t="n">
        <v>0</v>
      </c>
      <c r="AA38" s="898" t="n">
        <v>0</v>
      </c>
      <c r="AB38" s="898" t="n">
        <v>0</v>
      </c>
      <c r="AC38" s="870" t="n">
        <v>0</v>
      </c>
      <c r="AD38" s="870" t="n">
        <v>0</v>
      </c>
      <c r="AE38" s="870" t="n">
        <v>0</v>
      </c>
      <c r="AF38" s="870" t="n">
        <v>0</v>
      </c>
      <c r="AG38" s="870" t="n">
        <v>0</v>
      </c>
      <c r="AH38" s="870" t="n">
        <v>0</v>
      </c>
      <c r="AI38" s="870" t="n">
        <v>0</v>
      </c>
      <c r="AJ38" s="870"/>
      <c r="AK38" s="870"/>
      <c r="AL38" s="888" t="n">
        <f aca="false">AM38-X38</f>
        <v>0</v>
      </c>
      <c r="AM38" s="848" t="n">
        <f aca="false">SUM(AN38:BC38)</f>
        <v>0</v>
      </c>
      <c r="AN38" s="848" t="n">
        <v>0</v>
      </c>
      <c r="AO38" s="848" t="n">
        <v>0</v>
      </c>
      <c r="AP38" s="848" t="n">
        <v>0</v>
      </c>
      <c r="AQ38" s="848" t="n">
        <v>0</v>
      </c>
      <c r="AR38" s="848" t="n">
        <v>0</v>
      </c>
      <c r="AS38" s="848" t="n">
        <v>0</v>
      </c>
      <c r="AT38" s="848" t="n">
        <v>0</v>
      </c>
      <c r="AU38" s="848" t="n">
        <v>0</v>
      </c>
      <c r="AV38" s="848" t="n">
        <v>0</v>
      </c>
      <c r="AW38" s="848" t="n">
        <v>0</v>
      </c>
      <c r="AX38" s="848" t="n">
        <v>0</v>
      </c>
      <c r="AY38" s="848" t="n">
        <v>0</v>
      </c>
      <c r="AZ38" s="848" t="n">
        <v>0</v>
      </c>
      <c r="BA38" s="848" t="n">
        <v>0</v>
      </c>
      <c r="BB38" s="848" t="n">
        <v>0</v>
      </c>
      <c r="BC38" s="848" t="n">
        <v>0</v>
      </c>
      <c r="BD38" s="899"/>
      <c r="BE38" s="891" t="n">
        <f aca="false">SUM(BF38:BU38)</f>
        <v>70</v>
      </c>
      <c r="BF38" s="892" t="n">
        <f aca="false">G38-AN38</f>
        <v>30</v>
      </c>
      <c r="BG38" s="892" t="n">
        <f aca="false">H38-AO38</f>
        <v>0</v>
      </c>
      <c r="BH38" s="892" t="n">
        <f aca="false">I38-AP38</f>
        <v>0</v>
      </c>
      <c r="BI38" s="892" t="n">
        <f aca="false">J38-AQ38</f>
        <v>0</v>
      </c>
      <c r="BJ38" s="892" t="n">
        <f aca="false">K38-AR38</f>
        <v>0</v>
      </c>
      <c r="BK38" s="892" t="n">
        <f aca="false">L38-AS38</f>
        <v>0</v>
      </c>
      <c r="BL38" s="892" t="n">
        <f aca="false">M38-AT38</f>
        <v>0</v>
      </c>
      <c r="BM38" s="892" t="n">
        <f aca="false">N38-AU38</f>
        <v>0</v>
      </c>
      <c r="BN38" s="892" t="n">
        <f aca="false">O38-AV38</f>
        <v>40</v>
      </c>
      <c r="BO38" s="892" t="n">
        <f aca="false">P38-AW38</f>
        <v>0</v>
      </c>
      <c r="BP38" s="892" t="n">
        <f aca="false">Q38-AX38</f>
        <v>0</v>
      </c>
      <c r="BQ38" s="892" t="n">
        <f aca="false">R38-AY38</f>
        <v>0</v>
      </c>
      <c r="BR38" s="892" t="n">
        <f aca="false">S38-AZ38</f>
        <v>0</v>
      </c>
      <c r="BS38" s="892" t="n">
        <f aca="false">T38-BA38</f>
        <v>0</v>
      </c>
      <c r="BT38" s="892" t="n">
        <f aca="false">U38-BB38</f>
        <v>0</v>
      </c>
      <c r="BU38" s="893" t="n">
        <f aca="false">V38-BC38</f>
        <v>0</v>
      </c>
    </row>
    <row r="39" customFormat="false" ht="18.75" hidden="false" customHeight="true" outlineLevel="0" collapsed="false">
      <c r="A39" s="240" t="n">
        <f aca="false">A38+1</f>
        <v>27</v>
      </c>
      <c r="B39" s="242" t="s">
        <v>45</v>
      </c>
      <c r="C39" s="242" t="s">
        <v>14</v>
      </c>
      <c r="D39" s="242" t="s">
        <v>305</v>
      </c>
      <c r="E39" s="260" t="n">
        <v>0.174200625</v>
      </c>
      <c r="F39" s="255" t="n">
        <f aca="false">SUM(G39:V39)</f>
        <v>140</v>
      </c>
      <c r="G39" s="243" t="n">
        <v>0</v>
      </c>
      <c r="H39" s="243" t="n">
        <v>0</v>
      </c>
      <c r="I39" s="243" t="n">
        <v>0</v>
      </c>
      <c r="J39" s="243" t="n">
        <v>0</v>
      </c>
      <c r="K39" s="243" t="n">
        <v>0</v>
      </c>
      <c r="L39" s="243" t="n">
        <v>0</v>
      </c>
      <c r="M39" s="243" t="n">
        <v>0</v>
      </c>
      <c r="N39" s="243" t="n">
        <v>70</v>
      </c>
      <c r="O39" s="243" t="n">
        <v>30</v>
      </c>
      <c r="P39" s="243" t="n">
        <v>0</v>
      </c>
      <c r="Q39" s="243" t="n">
        <v>0</v>
      </c>
      <c r="R39" s="243" t="n">
        <v>0</v>
      </c>
      <c r="S39" s="243" t="n">
        <v>40</v>
      </c>
      <c r="T39" s="243" t="n">
        <v>0</v>
      </c>
      <c r="U39" s="243" t="n">
        <v>0</v>
      </c>
      <c r="V39" s="243"/>
      <c r="W39" s="48"/>
      <c r="X39" s="897" t="n">
        <f aca="false">SUM(Y39:AK39)</f>
        <v>140</v>
      </c>
      <c r="Y39" s="898" t="n">
        <v>40</v>
      </c>
      <c r="Z39" s="898" t="n">
        <v>0</v>
      </c>
      <c r="AA39" s="898" t="n">
        <v>0</v>
      </c>
      <c r="AB39" s="898" t="n">
        <v>55</v>
      </c>
      <c r="AC39" s="870" t="n">
        <v>45</v>
      </c>
      <c r="AD39" s="870" t="n">
        <v>0</v>
      </c>
      <c r="AE39" s="870" t="n">
        <v>0</v>
      </c>
      <c r="AF39" s="870" t="n">
        <v>0</v>
      </c>
      <c r="AG39" s="870" t="n">
        <v>0</v>
      </c>
      <c r="AH39" s="870" t="n">
        <v>0</v>
      </c>
      <c r="AI39" s="870" t="n">
        <v>0</v>
      </c>
      <c r="AJ39" s="870"/>
      <c r="AK39" s="870"/>
      <c r="AL39" s="888" t="n">
        <f aca="false">AM39-X39</f>
        <v>0</v>
      </c>
      <c r="AM39" s="848" t="n">
        <f aca="false">SUM(AN39:BC39)</f>
        <v>140</v>
      </c>
      <c r="AN39" s="848" t="n">
        <v>0</v>
      </c>
      <c r="AO39" s="848" t="n">
        <v>0</v>
      </c>
      <c r="AP39" s="848" t="n">
        <v>0</v>
      </c>
      <c r="AQ39" s="848" t="n">
        <v>0</v>
      </c>
      <c r="AR39" s="848" t="n">
        <v>0</v>
      </c>
      <c r="AS39" s="848" t="n">
        <v>0</v>
      </c>
      <c r="AT39" s="848" t="n">
        <v>0</v>
      </c>
      <c r="AU39" s="848" t="n">
        <v>70</v>
      </c>
      <c r="AV39" s="848" t="n">
        <v>30</v>
      </c>
      <c r="AW39" s="848" t="n">
        <v>0</v>
      </c>
      <c r="AX39" s="848" t="n">
        <v>0</v>
      </c>
      <c r="AY39" s="848" t="n">
        <v>0</v>
      </c>
      <c r="AZ39" s="848" t="n">
        <v>40</v>
      </c>
      <c r="BA39" s="848" t="n">
        <v>0</v>
      </c>
      <c r="BB39" s="848" t="n">
        <v>0</v>
      </c>
      <c r="BC39" s="848" t="n">
        <v>0</v>
      </c>
      <c r="BD39" s="899"/>
      <c r="BE39" s="891" t="n">
        <f aca="false">SUM(BF39:BU39)</f>
        <v>0</v>
      </c>
      <c r="BF39" s="892" t="n">
        <f aca="false">G39-AN39</f>
        <v>0</v>
      </c>
      <c r="BG39" s="892" t="n">
        <f aca="false">H39-AO39</f>
        <v>0</v>
      </c>
      <c r="BH39" s="892" t="n">
        <f aca="false">I39-AP39</f>
        <v>0</v>
      </c>
      <c r="BI39" s="892" t="n">
        <f aca="false">J39-AQ39</f>
        <v>0</v>
      </c>
      <c r="BJ39" s="892" t="n">
        <f aca="false">K39-AR39</f>
        <v>0</v>
      </c>
      <c r="BK39" s="892" t="n">
        <f aca="false">L39-AS39</f>
        <v>0</v>
      </c>
      <c r="BL39" s="892" t="n">
        <f aca="false">M39-AT39</f>
        <v>0</v>
      </c>
      <c r="BM39" s="892" t="n">
        <f aca="false">N39-AU39</f>
        <v>0</v>
      </c>
      <c r="BN39" s="892" t="n">
        <f aca="false">O39-AV39</f>
        <v>0</v>
      </c>
      <c r="BO39" s="892" t="n">
        <f aca="false">P39-AW39</f>
        <v>0</v>
      </c>
      <c r="BP39" s="892" t="n">
        <f aca="false">Q39-AX39</f>
        <v>0</v>
      </c>
      <c r="BQ39" s="892" t="n">
        <f aca="false">R39-AY39</f>
        <v>0</v>
      </c>
      <c r="BR39" s="892" t="n">
        <f aca="false">S39-AZ39</f>
        <v>0</v>
      </c>
      <c r="BS39" s="892" t="n">
        <f aca="false">T39-BA39</f>
        <v>0</v>
      </c>
      <c r="BT39" s="892" t="n">
        <f aca="false">U39-BB39</f>
        <v>0</v>
      </c>
      <c r="BU39" s="893" t="n">
        <f aca="false">V39-BC39</f>
        <v>0</v>
      </c>
    </row>
    <row r="40" customFormat="false" ht="18.75" hidden="false" customHeight="true" outlineLevel="0" collapsed="false">
      <c r="A40" s="240" t="n">
        <f aca="false">A39+1</f>
        <v>28</v>
      </c>
      <c r="B40" s="242" t="s">
        <v>13</v>
      </c>
      <c r="C40" s="242" t="s">
        <v>14</v>
      </c>
      <c r="D40" s="242" t="s">
        <v>406</v>
      </c>
      <c r="E40" s="260" t="n">
        <v>0.174200625</v>
      </c>
      <c r="F40" s="255" t="n">
        <f aca="false">SUM(G40:V40)</f>
        <v>90</v>
      </c>
      <c r="G40" s="243" t="n">
        <v>0</v>
      </c>
      <c r="H40" s="243" t="n">
        <v>0</v>
      </c>
      <c r="I40" s="243" t="n">
        <v>0</v>
      </c>
      <c r="J40" s="243" t="n">
        <v>0</v>
      </c>
      <c r="K40" s="243" t="n">
        <v>30</v>
      </c>
      <c r="L40" s="243" t="n">
        <v>0</v>
      </c>
      <c r="M40" s="243" t="n">
        <v>30</v>
      </c>
      <c r="N40" s="243" t="n">
        <v>0</v>
      </c>
      <c r="O40" s="243" t="n">
        <v>0</v>
      </c>
      <c r="P40" s="243" t="n">
        <v>0</v>
      </c>
      <c r="Q40" s="243" t="n">
        <v>0</v>
      </c>
      <c r="R40" s="243" t="n">
        <v>30</v>
      </c>
      <c r="S40" s="243" t="n">
        <v>0</v>
      </c>
      <c r="T40" s="243" t="n">
        <v>0</v>
      </c>
      <c r="U40" s="243" t="n">
        <v>0</v>
      </c>
      <c r="V40" s="243"/>
      <c r="W40" s="48"/>
      <c r="X40" s="897" t="n">
        <f aca="false">SUM(Y40:AK40)</f>
        <v>90</v>
      </c>
      <c r="Y40" s="898" t="n">
        <v>30</v>
      </c>
      <c r="Z40" s="898" t="n">
        <v>0</v>
      </c>
      <c r="AA40" s="898" t="n">
        <v>0</v>
      </c>
      <c r="AB40" s="898" t="n">
        <v>0</v>
      </c>
      <c r="AC40" s="870" t="n">
        <v>20</v>
      </c>
      <c r="AD40" s="870" t="n">
        <v>20</v>
      </c>
      <c r="AE40" s="870" t="n">
        <v>0</v>
      </c>
      <c r="AF40" s="870" t="n">
        <v>0</v>
      </c>
      <c r="AG40" s="870" t="n">
        <v>20</v>
      </c>
      <c r="AH40" s="870" t="n">
        <v>0</v>
      </c>
      <c r="AI40" s="870" t="n">
        <v>0</v>
      </c>
      <c r="AJ40" s="870"/>
      <c r="AK40" s="870"/>
      <c r="AL40" s="888" t="n">
        <f aca="false">AM40-X40</f>
        <v>0</v>
      </c>
      <c r="AM40" s="848" t="n">
        <f aca="false">SUM(AN40:BC40)</f>
        <v>90</v>
      </c>
      <c r="AN40" s="848" t="n">
        <v>0</v>
      </c>
      <c r="AO40" s="848" t="n">
        <v>0</v>
      </c>
      <c r="AP40" s="848" t="n">
        <v>0</v>
      </c>
      <c r="AQ40" s="848" t="n">
        <v>0</v>
      </c>
      <c r="AR40" s="848" t="n">
        <v>30</v>
      </c>
      <c r="AS40" s="848" t="n">
        <v>0</v>
      </c>
      <c r="AT40" s="848" t="n">
        <v>30</v>
      </c>
      <c r="AU40" s="848" t="n">
        <v>0</v>
      </c>
      <c r="AV40" s="848" t="n">
        <v>0</v>
      </c>
      <c r="AW40" s="848" t="n">
        <v>0</v>
      </c>
      <c r="AX40" s="848" t="n">
        <v>0</v>
      </c>
      <c r="AY40" s="848" t="n">
        <v>30</v>
      </c>
      <c r="AZ40" s="848" t="n">
        <v>0</v>
      </c>
      <c r="BA40" s="848" t="n">
        <v>0</v>
      </c>
      <c r="BB40" s="848" t="n">
        <v>0</v>
      </c>
      <c r="BC40" s="848" t="n">
        <v>0</v>
      </c>
      <c r="BD40" s="899"/>
      <c r="BE40" s="891" t="n">
        <f aca="false">SUM(BF40:BU40)</f>
        <v>0</v>
      </c>
      <c r="BF40" s="892" t="n">
        <f aca="false">G40-AN40</f>
        <v>0</v>
      </c>
      <c r="BG40" s="892" t="n">
        <f aca="false">H40-AO40</f>
        <v>0</v>
      </c>
      <c r="BH40" s="892" t="n">
        <f aca="false">I40-AP40</f>
        <v>0</v>
      </c>
      <c r="BI40" s="892" t="n">
        <f aca="false">J40-AQ40</f>
        <v>0</v>
      </c>
      <c r="BJ40" s="892" t="n">
        <f aca="false">K40-AR40</f>
        <v>0</v>
      </c>
      <c r="BK40" s="892" t="n">
        <f aca="false">L40-AS40</f>
        <v>0</v>
      </c>
      <c r="BL40" s="892" t="n">
        <f aca="false">M40-AT40</f>
        <v>0</v>
      </c>
      <c r="BM40" s="892" t="n">
        <f aca="false">N40-AU40</f>
        <v>0</v>
      </c>
      <c r="BN40" s="892" t="n">
        <f aca="false">O40-AV40</f>
        <v>0</v>
      </c>
      <c r="BO40" s="892" t="n">
        <f aca="false">P40-AW40</f>
        <v>0</v>
      </c>
      <c r="BP40" s="892" t="n">
        <f aca="false">Q40-AX40</f>
        <v>0</v>
      </c>
      <c r="BQ40" s="892" t="n">
        <f aca="false">R40-AY40</f>
        <v>0</v>
      </c>
      <c r="BR40" s="892" t="n">
        <f aca="false">S40-AZ40</f>
        <v>0</v>
      </c>
      <c r="BS40" s="892" t="n">
        <f aca="false">T40-BA40</f>
        <v>0</v>
      </c>
      <c r="BT40" s="892" t="n">
        <f aca="false">U40-BB40</f>
        <v>0</v>
      </c>
      <c r="BU40" s="893" t="n">
        <f aca="false">V40-BC40</f>
        <v>0</v>
      </c>
    </row>
    <row r="41" customFormat="false" ht="18.75" hidden="false" customHeight="true" outlineLevel="0" collapsed="false">
      <c r="A41" s="240" t="n">
        <f aca="false">A40+1</f>
        <v>29</v>
      </c>
      <c r="B41" s="242" t="s">
        <v>513</v>
      </c>
      <c r="C41" s="242" t="s">
        <v>514</v>
      </c>
      <c r="D41" s="242" t="s">
        <v>298</v>
      </c>
      <c r="E41" s="260" t="n">
        <v>0.204768</v>
      </c>
      <c r="F41" s="255" t="n">
        <f aca="false">SUM(G41:V41)</f>
        <v>80</v>
      </c>
      <c r="G41" s="243" t="n">
        <v>0</v>
      </c>
      <c r="H41" s="243" t="n">
        <v>0</v>
      </c>
      <c r="I41" s="243" t="n">
        <v>0</v>
      </c>
      <c r="J41" s="243" t="n">
        <v>0</v>
      </c>
      <c r="K41" s="243" t="n">
        <v>0</v>
      </c>
      <c r="L41" s="243" t="n">
        <v>0</v>
      </c>
      <c r="M41" s="243" t="n">
        <v>0</v>
      </c>
      <c r="N41" s="243" t="n">
        <v>0</v>
      </c>
      <c r="O41" s="243" t="n">
        <v>40</v>
      </c>
      <c r="P41" s="243" t="n">
        <v>0</v>
      </c>
      <c r="Q41" s="243" t="n">
        <v>0</v>
      </c>
      <c r="R41" s="243" t="n">
        <v>10</v>
      </c>
      <c r="S41" s="243" t="n">
        <v>30</v>
      </c>
      <c r="T41" s="243" t="n">
        <v>0</v>
      </c>
      <c r="U41" s="243" t="n">
        <v>0</v>
      </c>
      <c r="V41" s="243"/>
      <c r="W41" s="48"/>
      <c r="X41" s="897" t="n">
        <f aca="false">SUM(Y41:AK41)</f>
        <v>80</v>
      </c>
      <c r="Y41" s="898" t="n">
        <v>80</v>
      </c>
      <c r="Z41" s="898" t="n">
        <v>0</v>
      </c>
      <c r="AA41" s="898" t="n">
        <v>0</v>
      </c>
      <c r="AB41" s="898" t="n">
        <v>0</v>
      </c>
      <c r="AC41" s="870" t="n">
        <v>0</v>
      </c>
      <c r="AD41" s="870" t="n">
        <v>0</v>
      </c>
      <c r="AE41" s="870" t="n">
        <v>0</v>
      </c>
      <c r="AF41" s="870" t="n">
        <v>0</v>
      </c>
      <c r="AG41" s="870" t="n">
        <v>0</v>
      </c>
      <c r="AH41" s="870" t="n">
        <v>0</v>
      </c>
      <c r="AI41" s="870" t="n">
        <v>0</v>
      </c>
      <c r="AJ41" s="870"/>
      <c r="AK41" s="870"/>
      <c r="AL41" s="888" t="n">
        <f aca="false">AM41-X41</f>
        <v>0</v>
      </c>
      <c r="AM41" s="848" t="n">
        <f aca="false">SUM(AN41:BC41)</f>
        <v>80</v>
      </c>
      <c r="AN41" s="848" t="n">
        <v>0</v>
      </c>
      <c r="AO41" s="848" t="n">
        <v>0</v>
      </c>
      <c r="AP41" s="848" t="n">
        <v>0</v>
      </c>
      <c r="AQ41" s="848" t="n">
        <v>0</v>
      </c>
      <c r="AR41" s="848" t="n">
        <v>0</v>
      </c>
      <c r="AS41" s="848" t="n">
        <v>0</v>
      </c>
      <c r="AT41" s="848" t="n">
        <v>0</v>
      </c>
      <c r="AU41" s="848" t="n">
        <v>0</v>
      </c>
      <c r="AV41" s="848" t="n">
        <v>40</v>
      </c>
      <c r="AW41" s="848" t="n">
        <v>0</v>
      </c>
      <c r="AX41" s="848" t="n">
        <v>0</v>
      </c>
      <c r="AY41" s="848" t="n">
        <v>10</v>
      </c>
      <c r="AZ41" s="848" t="n">
        <v>30</v>
      </c>
      <c r="BA41" s="848" t="n">
        <v>0</v>
      </c>
      <c r="BB41" s="848" t="n">
        <v>0</v>
      </c>
      <c r="BC41" s="848" t="n">
        <v>0</v>
      </c>
      <c r="BD41" s="899"/>
      <c r="BE41" s="891" t="n">
        <f aca="false">SUM(BF41:BU41)</f>
        <v>0</v>
      </c>
      <c r="BF41" s="892" t="n">
        <f aca="false">G41-AN41</f>
        <v>0</v>
      </c>
      <c r="BG41" s="892" t="n">
        <f aca="false">H41-AO41</f>
        <v>0</v>
      </c>
      <c r="BH41" s="892" t="n">
        <f aca="false">I41-AP41</f>
        <v>0</v>
      </c>
      <c r="BI41" s="892" t="n">
        <f aca="false">J41-AQ41</f>
        <v>0</v>
      </c>
      <c r="BJ41" s="892" t="n">
        <f aca="false">K41-AR41</f>
        <v>0</v>
      </c>
      <c r="BK41" s="892" t="n">
        <f aca="false">L41-AS41</f>
        <v>0</v>
      </c>
      <c r="BL41" s="892" t="n">
        <f aca="false">M41-AT41</f>
        <v>0</v>
      </c>
      <c r="BM41" s="892" t="n">
        <f aca="false">N41-AU41</f>
        <v>0</v>
      </c>
      <c r="BN41" s="892" t="n">
        <f aca="false">O41-AV41</f>
        <v>0</v>
      </c>
      <c r="BO41" s="892" t="n">
        <f aca="false">P41-AW41</f>
        <v>0</v>
      </c>
      <c r="BP41" s="892" t="n">
        <f aca="false">Q41-AX41</f>
        <v>0</v>
      </c>
      <c r="BQ41" s="892" t="n">
        <f aca="false">R41-AY41</f>
        <v>0</v>
      </c>
      <c r="BR41" s="892" t="n">
        <f aca="false">S41-AZ41</f>
        <v>0</v>
      </c>
      <c r="BS41" s="892" t="n">
        <f aca="false">T41-BA41</f>
        <v>0</v>
      </c>
      <c r="BT41" s="892" t="n">
        <f aca="false">U41-BB41</f>
        <v>0</v>
      </c>
      <c r="BU41" s="893" t="n">
        <f aca="false">V41-BC41</f>
        <v>0</v>
      </c>
    </row>
    <row r="42" customFormat="false" ht="18.75" hidden="false" customHeight="true" outlineLevel="0" collapsed="false">
      <c r="A42" s="240" t="n">
        <f aca="false">A41+1</f>
        <v>30</v>
      </c>
      <c r="B42" s="242" t="s">
        <v>522</v>
      </c>
      <c r="C42" s="242" t="s">
        <v>514</v>
      </c>
      <c r="D42" s="242" t="s">
        <v>484</v>
      </c>
      <c r="E42" s="260" t="n">
        <v>0.204768</v>
      </c>
      <c r="F42" s="255" t="n">
        <f aca="false">SUM(G42:V42)</f>
        <v>30</v>
      </c>
      <c r="G42" s="243" t="n">
        <v>0</v>
      </c>
      <c r="H42" s="243" t="n">
        <v>0</v>
      </c>
      <c r="I42" s="243" t="n">
        <v>0</v>
      </c>
      <c r="J42" s="243" t="n">
        <v>30</v>
      </c>
      <c r="K42" s="243" t="n">
        <v>0</v>
      </c>
      <c r="L42" s="243" t="n">
        <v>0</v>
      </c>
      <c r="M42" s="243" t="n">
        <v>0</v>
      </c>
      <c r="N42" s="243" t="n">
        <v>0</v>
      </c>
      <c r="O42" s="243" t="n">
        <v>0</v>
      </c>
      <c r="P42" s="243" t="n">
        <v>0</v>
      </c>
      <c r="Q42" s="243" t="n">
        <v>0</v>
      </c>
      <c r="R42" s="243" t="n">
        <v>0</v>
      </c>
      <c r="S42" s="243" t="n">
        <v>0</v>
      </c>
      <c r="T42" s="243" t="n">
        <v>0</v>
      </c>
      <c r="U42" s="243" t="n">
        <v>0</v>
      </c>
      <c r="V42" s="243"/>
      <c r="W42" s="48"/>
      <c r="X42" s="897" t="n">
        <f aca="false">SUM(Y42:AK42)</f>
        <v>30</v>
      </c>
      <c r="Y42" s="898" t="n">
        <v>0</v>
      </c>
      <c r="Z42" s="898" t="n">
        <v>0</v>
      </c>
      <c r="AA42" s="898" t="n">
        <v>0</v>
      </c>
      <c r="AB42" s="898" t="n">
        <v>0</v>
      </c>
      <c r="AC42" s="870" t="n">
        <v>30</v>
      </c>
      <c r="AD42" s="870" t="n">
        <v>0</v>
      </c>
      <c r="AE42" s="870" t="n">
        <v>0</v>
      </c>
      <c r="AF42" s="870" t="n">
        <v>0</v>
      </c>
      <c r="AG42" s="870" t="n">
        <v>0</v>
      </c>
      <c r="AH42" s="870" t="n">
        <v>0</v>
      </c>
      <c r="AI42" s="870" t="n">
        <v>0</v>
      </c>
      <c r="AJ42" s="870"/>
      <c r="AK42" s="870"/>
      <c r="AL42" s="888" t="n">
        <f aca="false">AM42-X42</f>
        <v>0</v>
      </c>
      <c r="AM42" s="848" t="n">
        <f aca="false">SUM(AN42:BC42)</f>
        <v>30</v>
      </c>
      <c r="AN42" s="848" t="n">
        <v>0</v>
      </c>
      <c r="AO42" s="848" t="n">
        <v>0</v>
      </c>
      <c r="AP42" s="848" t="n">
        <v>0</v>
      </c>
      <c r="AQ42" s="848" t="n">
        <v>30</v>
      </c>
      <c r="AR42" s="848" t="n">
        <v>0</v>
      </c>
      <c r="AS42" s="848" t="n">
        <v>0</v>
      </c>
      <c r="AT42" s="848" t="n">
        <v>0</v>
      </c>
      <c r="AU42" s="848" t="n">
        <v>0</v>
      </c>
      <c r="AV42" s="848" t="n">
        <v>0</v>
      </c>
      <c r="AW42" s="848" t="n">
        <v>0</v>
      </c>
      <c r="AX42" s="848" t="n">
        <v>0</v>
      </c>
      <c r="AY42" s="848" t="n">
        <v>0</v>
      </c>
      <c r="AZ42" s="848" t="n">
        <v>0</v>
      </c>
      <c r="BA42" s="848" t="n">
        <v>0</v>
      </c>
      <c r="BB42" s="848" t="n">
        <v>0</v>
      </c>
      <c r="BC42" s="848" t="n">
        <v>0</v>
      </c>
      <c r="BD42" s="899"/>
      <c r="BE42" s="891" t="n">
        <f aca="false">SUM(BF42:BU42)</f>
        <v>0</v>
      </c>
      <c r="BF42" s="892" t="n">
        <f aca="false">G42-AN42</f>
        <v>0</v>
      </c>
      <c r="BG42" s="892" t="n">
        <f aca="false">H42-AO42</f>
        <v>0</v>
      </c>
      <c r="BH42" s="892" t="n">
        <f aca="false">I42-AP42</f>
        <v>0</v>
      </c>
      <c r="BI42" s="892" t="n">
        <f aca="false">J42-AQ42</f>
        <v>0</v>
      </c>
      <c r="BJ42" s="892" t="n">
        <f aca="false">K42-AR42</f>
        <v>0</v>
      </c>
      <c r="BK42" s="892" t="n">
        <f aca="false">L42-AS42</f>
        <v>0</v>
      </c>
      <c r="BL42" s="892" t="n">
        <f aca="false">M42-AT42</f>
        <v>0</v>
      </c>
      <c r="BM42" s="892" t="n">
        <f aca="false">N42-AU42</f>
        <v>0</v>
      </c>
      <c r="BN42" s="892" t="n">
        <f aca="false">O42-AV42</f>
        <v>0</v>
      </c>
      <c r="BO42" s="892" t="n">
        <f aca="false">P42-AW42</f>
        <v>0</v>
      </c>
      <c r="BP42" s="892" t="n">
        <f aca="false">Q42-AX42</f>
        <v>0</v>
      </c>
      <c r="BQ42" s="892" t="n">
        <f aca="false">R42-AY42</f>
        <v>0</v>
      </c>
      <c r="BR42" s="892" t="n">
        <f aca="false">S42-AZ42</f>
        <v>0</v>
      </c>
      <c r="BS42" s="892" t="n">
        <f aca="false">T42-BA42</f>
        <v>0</v>
      </c>
      <c r="BT42" s="892" t="n">
        <f aca="false">U42-BB42</f>
        <v>0</v>
      </c>
      <c r="BU42" s="893" t="n">
        <f aca="false">V42-BC42</f>
        <v>0</v>
      </c>
    </row>
    <row r="43" customFormat="false" ht="18.75" hidden="false" customHeight="true" outlineLevel="0" collapsed="false">
      <c r="A43" s="240" t="n">
        <f aca="false">A42+1</f>
        <v>31</v>
      </c>
      <c r="B43" s="242" t="s">
        <v>30</v>
      </c>
      <c r="C43" s="242" t="s">
        <v>514</v>
      </c>
      <c r="D43" s="242" t="s">
        <v>305</v>
      </c>
      <c r="E43" s="260" t="n">
        <v>0.204768</v>
      </c>
      <c r="F43" s="255" t="n">
        <f aca="false">SUM(G43:V43)</f>
        <v>110</v>
      </c>
      <c r="G43" s="243" t="n">
        <v>0</v>
      </c>
      <c r="H43" s="243" t="n">
        <v>0</v>
      </c>
      <c r="I43" s="243" t="n">
        <v>0</v>
      </c>
      <c r="J43" s="243" t="n">
        <v>0</v>
      </c>
      <c r="K43" s="243" t="n">
        <v>50</v>
      </c>
      <c r="L43" s="243" t="n">
        <v>0</v>
      </c>
      <c r="M43" s="243" t="n">
        <v>0</v>
      </c>
      <c r="N43" s="243" t="n">
        <v>0</v>
      </c>
      <c r="O43" s="243" t="n">
        <v>0</v>
      </c>
      <c r="P43" s="243" t="n">
        <v>0</v>
      </c>
      <c r="Q43" s="243" t="n">
        <v>60</v>
      </c>
      <c r="R43" s="243" t="n">
        <v>0</v>
      </c>
      <c r="S43" s="243" t="n">
        <v>0</v>
      </c>
      <c r="T43" s="243" t="n">
        <v>0</v>
      </c>
      <c r="U43" s="243" t="n">
        <v>0</v>
      </c>
      <c r="V43" s="243"/>
      <c r="W43" s="48"/>
      <c r="X43" s="897" t="n">
        <f aca="false">SUM(Y43:AK43)</f>
        <v>110</v>
      </c>
      <c r="Y43" s="898" t="n">
        <v>30</v>
      </c>
      <c r="Z43" s="898" t="n">
        <v>0</v>
      </c>
      <c r="AA43" s="898" t="n">
        <v>0</v>
      </c>
      <c r="AB43" s="898" t="n">
        <v>0</v>
      </c>
      <c r="AC43" s="870" t="n">
        <v>0</v>
      </c>
      <c r="AD43" s="870" t="n">
        <v>0</v>
      </c>
      <c r="AE43" s="870" t="n">
        <v>30</v>
      </c>
      <c r="AF43" s="870" t="n">
        <v>30</v>
      </c>
      <c r="AG43" s="870" t="n">
        <v>20</v>
      </c>
      <c r="AH43" s="870" t="n">
        <v>0</v>
      </c>
      <c r="AI43" s="870" t="n">
        <v>0</v>
      </c>
      <c r="AJ43" s="870"/>
      <c r="AK43" s="870"/>
      <c r="AL43" s="888" t="n">
        <f aca="false">AM43-X43</f>
        <v>0</v>
      </c>
      <c r="AM43" s="848" t="n">
        <f aca="false">SUM(AN43:BC43)</f>
        <v>110</v>
      </c>
      <c r="AN43" s="848" t="n">
        <v>0</v>
      </c>
      <c r="AO43" s="848" t="n">
        <v>0</v>
      </c>
      <c r="AP43" s="848" t="n">
        <v>0</v>
      </c>
      <c r="AQ43" s="848" t="n">
        <v>0</v>
      </c>
      <c r="AR43" s="848" t="n">
        <v>50</v>
      </c>
      <c r="AS43" s="848" t="n">
        <v>0</v>
      </c>
      <c r="AT43" s="848" t="n">
        <v>0</v>
      </c>
      <c r="AU43" s="848" t="n">
        <v>0</v>
      </c>
      <c r="AV43" s="848" t="n">
        <v>0</v>
      </c>
      <c r="AW43" s="848" t="n">
        <v>0</v>
      </c>
      <c r="AX43" s="848" t="n">
        <v>60</v>
      </c>
      <c r="AY43" s="848" t="n">
        <v>0</v>
      </c>
      <c r="AZ43" s="848" t="n">
        <v>0</v>
      </c>
      <c r="BA43" s="848" t="n">
        <v>0</v>
      </c>
      <c r="BB43" s="848" t="n">
        <v>0</v>
      </c>
      <c r="BC43" s="848" t="n">
        <v>0</v>
      </c>
      <c r="BD43" s="899"/>
      <c r="BE43" s="891" t="n">
        <f aca="false">SUM(BF43:BU43)</f>
        <v>0</v>
      </c>
      <c r="BF43" s="892" t="n">
        <f aca="false">G43-AN43</f>
        <v>0</v>
      </c>
      <c r="BG43" s="892" t="n">
        <f aca="false">H43-AO43</f>
        <v>0</v>
      </c>
      <c r="BH43" s="892" t="n">
        <f aca="false">I43-AP43</f>
        <v>0</v>
      </c>
      <c r="BI43" s="892" t="n">
        <f aca="false">J43-AQ43</f>
        <v>0</v>
      </c>
      <c r="BJ43" s="892" t="n">
        <f aca="false">K43-AR43</f>
        <v>0</v>
      </c>
      <c r="BK43" s="892" t="n">
        <f aca="false">L43-AS43</f>
        <v>0</v>
      </c>
      <c r="BL43" s="892" t="n">
        <f aca="false">M43-AT43</f>
        <v>0</v>
      </c>
      <c r="BM43" s="892" t="n">
        <f aca="false">N43-AU43</f>
        <v>0</v>
      </c>
      <c r="BN43" s="892" t="n">
        <f aca="false">O43-AV43</f>
        <v>0</v>
      </c>
      <c r="BO43" s="892" t="n">
        <f aca="false">P43-AW43</f>
        <v>0</v>
      </c>
      <c r="BP43" s="892" t="n">
        <f aca="false">Q43-AX43</f>
        <v>0</v>
      </c>
      <c r="BQ43" s="892" t="n">
        <f aca="false">R43-AY43</f>
        <v>0</v>
      </c>
      <c r="BR43" s="892" t="n">
        <f aca="false">S43-AZ43</f>
        <v>0</v>
      </c>
      <c r="BS43" s="892" t="n">
        <f aca="false">T43-BA43</f>
        <v>0</v>
      </c>
      <c r="BT43" s="892" t="n">
        <f aca="false">U43-BB43</f>
        <v>0</v>
      </c>
      <c r="BU43" s="893" t="n">
        <f aca="false">V43-BC43</f>
        <v>0</v>
      </c>
    </row>
    <row r="44" customFormat="false" ht="18.75" hidden="false" customHeight="true" outlineLevel="0" collapsed="false">
      <c r="A44" s="240" t="n">
        <f aca="false">A43+1</f>
        <v>32</v>
      </c>
      <c r="B44" s="242" t="s">
        <v>529</v>
      </c>
      <c r="C44" s="242" t="s">
        <v>514</v>
      </c>
      <c r="D44" s="242" t="s">
        <v>406</v>
      </c>
      <c r="E44" s="260" t="n">
        <v>0.204768</v>
      </c>
      <c r="F44" s="255" t="n">
        <f aca="false">SUM(G44:V44)</f>
        <v>210</v>
      </c>
      <c r="G44" s="243" t="n">
        <v>0</v>
      </c>
      <c r="H44" s="243" t="n">
        <v>0</v>
      </c>
      <c r="I44" s="243" t="n">
        <v>0</v>
      </c>
      <c r="J44" s="243" t="n">
        <v>50</v>
      </c>
      <c r="K44" s="243" t="n">
        <v>0</v>
      </c>
      <c r="L44" s="243" t="n">
        <v>40</v>
      </c>
      <c r="M44" s="243" t="n">
        <v>30</v>
      </c>
      <c r="N44" s="243" t="n">
        <v>0</v>
      </c>
      <c r="O44" s="243" t="n">
        <v>50</v>
      </c>
      <c r="P44" s="243" t="n">
        <v>0</v>
      </c>
      <c r="Q44" s="243" t="n">
        <v>0</v>
      </c>
      <c r="R44" s="243" t="n">
        <v>40</v>
      </c>
      <c r="S44" s="243" t="n">
        <v>0</v>
      </c>
      <c r="T44" s="243" t="n">
        <v>0</v>
      </c>
      <c r="U44" s="243" t="n">
        <v>0</v>
      </c>
      <c r="V44" s="243"/>
      <c r="W44" s="48"/>
      <c r="X44" s="897" t="n">
        <f aca="false">SUM(Y44:AK44)</f>
        <v>170</v>
      </c>
      <c r="Y44" s="898" t="n">
        <v>0</v>
      </c>
      <c r="Z44" s="898" t="n">
        <v>0</v>
      </c>
      <c r="AA44" s="898" t="n">
        <v>0</v>
      </c>
      <c r="AB44" s="898" t="n">
        <v>0</v>
      </c>
      <c r="AC44" s="870" t="n">
        <v>0</v>
      </c>
      <c r="AD44" s="870" t="n">
        <v>0</v>
      </c>
      <c r="AE44" s="870" t="n">
        <v>80</v>
      </c>
      <c r="AF44" s="870" t="n">
        <v>70</v>
      </c>
      <c r="AG44" s="870" t="n">
        <v>20</v>
      </c>
      <c r="AH44" s="870" t="n">
        <v>0</v>
      </c>
      <c r="AI44" s="870" t="n">
        <v>0</v>
      </c>
      <c r="AJ44" s="870"/>
      <c r="AK44" s="870"/>
      <c r="AL44" s="888" t="n">
        <f aca="false">AM44-X44</f>
        <v>0</v>
      </c>
      <c r="AM44" s="848" t="n">
        <f aca="false">SUM(AN44:BC44)</f>
        <v>170</v>
      </c>
      <c r="AN44" s="848" t="n">
        <v>0</v>
      </c>
      <c r="AO44" s="848" t="n">
        <v>0</v>
      </c>
      <c r="AP44" s="848" t="n">
        <v>0</v>
      </c>
      <c r="AQ44" s="848" t="n">
        <v>50</v>
      </c>
      <c r="AR44" s="848" t="n">
        <v>0</v>
      </c>
      <c r="AS44" s="848" t="n">
        <v>40</v>
      </c>
      <c r="AT44" s="848" t="n">
        <v>30</v>
      </c>
      <c r="AU44" s="848" t="n">
        <v>0</v>
      </c>
      <c r="AV44" s="848" t="n">
        <v>50</v>
      </c>
      <c r="AW44" s="848" t="n">
        <v>0</v>
      </c>
      <c r="AX44" s="848" t="n">
        <v>0</v>
      </c>
      <c r="AY44" s="848" t="n">
        <v>0</v>
      </c>
      <c r="AZ44" s="848" t="n">
        <v>0</v>
      </c>
      <c r="BA44" s="848" t="n">
        <v>0</v>
      </c>
      <c r="BB44" s="848" t="n">
        <v>0</v>
      </c>
      <c r="BC44" s="848" t="n">
        <v>0</v>
      </c>
      <c r="BD44" s="899"/>
      <c r="BE44" s="891" t="n">
        <f aca="false">SUM(BF44:BU44)</f>
        <v>40</v>
      </c>
      <c r="BF44" s="892" t="n">
        <f aca="false">G44-AN44</f>
        <v>0</v>
      </c>
      <c r="BG44" s="892" t="n">
        <f aca="false">H44-AO44</f>
        <v>0</v>
      </c>
      <c r="BH44" s="892" t="n">
        <f aca="false">I44-AP44</f>
        <v>0</v>
      </c>
      <c r="BI44" s="892" t="n">
        <f aca="false">J44-AQ44</f>
        <v>0</v>
      </c>
      <c r="BJ44" s="892" t="n">
        <f aca="false">K44-AR44</f>
        <v>0</v>
      </c>
      <c r="BK44" s="892" t="n">
        <f aca="false">L44-AS44</f>
        <v>0</v>
      </c>
      <c r="BL44" s="892" t="n">
        <f aca="false">M44-AT44</f>
        <v>0</v>
      </c>
      <c r="BM44" s="892" t="n">
        <f aca="false">N44-AU44</f>
        <v>0</v>
      </c>
      <c r="BN44" s="892" t="n">
        <f aca="false">O44-AV44</f>
        <v>0</v>
      </c>
      <c r="BO44" s="892" t="n">
        <f aca="false">P44-AW44</f>
        <v>0</v>
      </c>
      <c r="BP44" s="892" t="n">
        <f aca="false">Q44-AX44</f>
        <v>0</v>
      </c>
      <c r="BQ44" s="892" t="n">
        <f aca="false">R44-AY44</f>
        <v>40</v>
      </c>
      <c r="BR44" s="892" t="n">
        <f aca="false">S44-AZ44</f>
        <v>0</v>
      </c>
      <c r="BS44" s="892" t="n">
        <f aca="false">T44-BA44</f>
        <v>0</v>
      </c>
      <c r="BT44" s="892" t="n">
        <f aca="false">U44-BB44</f>
        <v>0</v>
      </c>
      <c r="BU44" s="893" t="n">
        <f aca="false">V44-BC44</f>
        <v>0</v>
      </c>
    </row>
    <row r="45" customFormat="false" ht="18.75" hidden="false" customHeight="true" outlineLevel="0" collapsed="false">
      <c r="A45" s="240" t="n">
        <f aca="false">A44+1</f>
        <v>33</v>
      </c>
      <c r="B45" s="242" t="s">
        <v>531</v>
      </c>
      <c r="C45" s="242" t="s">
        <v>514</v>
      </c>
      <c r="D45" s="242" t="s">
        <v>533</v>
      </c>
      <c r="E45" s="260" t="n">
        <v>0.204768</v>
      </c>
      <c r="F45" s="255" t="n">
        <f aca="false">SUM(G45:V45)</f>
        <v>100</v>
      </c>
      <c r="G45" s="243" t="n">
        <v>0</v>
      </c>
      <c r="H45" s="243" t="n">
        <v>30</v>
      </c>
      <c r="I45" s="243" t="n">
        <v>30</v>
      </c>
      <c r="J45" s="243" t="n">
        <v>0</v>
      </c>
      <c r="K45" s="243" t="n">
        <v>0</v>
      </c>
      <c r="L45" s="243" t="n">
        <v>0</v>
      </c>
      <c r="M45" s="243" t="n">
        <v>0</v>
      </c>
      <c r="N45" s="243" t="n">
        <v>0</v>
      </c>
      <c r="O45" s="243" t="n">
        <v>0</v>
      </c>
      <c r="P45" s="243" t="n">
        <v>40</v>
      </c>
      <c r="Q45" s="243" t="n">
        <v>0</v>
      </c>
      <c r="R45" s="243" t="n">
        <v>0</v>
      </c>
      <c r="S45" s="243" t="n">
        <v>0</v>
      </c>
      <c r="T45" s="243" t="n">
        <v>0</v>
      </c>
      <c r="U45" s="243" t="n">
        <v>0</v>
      </c>
      <c r="V45" s="243"/>
      <c r="W45" s="48"/>
      <c r="X45" s="897" t="n">
        <f aca="false">SUM(Y45:AK45)</f>
        <v>100</v>
      </c>
      <c r="Y45" s="898" t="n">
        <v>40</v>
      </c>
      <c r="Z45" s="898" t="n">
        <v>0</v>
      </c>
      <c r="AA45" s="898" t="n">
        <v>60</v>
      </c>
      <c r="AB45" s="898" t="n">
        <v>0</v>
      </c>
      <c r="AC45" s="870" t="n">
        <v>0</v>
      </c>
      <c r="AD45" s="870" t="n">
        <v>0</v>
      </c>
      <c r="AE45" s="870" t="n">
        <v>0</v>
      </c>
      <c r="AF45" s="870" t="n">
        <v>0</v>
      </c>
      <c r="AG45" s="870" t="n">
        <v>0</v>
      </c>
      <c r="AH45" s="870" t="n">
        <v>0</v>
      </c>
      <c r="AI45" s="870" t="n">
        <v>0</v>
      </c>
      <c r="AJ45" s="870"/>
      <c r="AK45" s="870"/>
      <c r="AL45" s="888" t="n">
        <f aca="false">AM45-X45</f>
        <v>0</v>
      </c>
      <c r="AM45" s="848" t="n">
        <f aca="false">SUM(AN45:BC45)</f>
        <v>100</v>
      </c>
      <c r="AN45" s="848" t="n">
        <v>0</v>
      </c>
      <c r="AO45" s="848" t="n">
        <v>30</v>
      </c>
      <c r="AP45" s="848" t="n">
        <v>30</v>
      </c>
      <c r="AQ45" s="848" t="n">
        <v>0</v>
      </c>
      <c r="AR45" s="848" t="n">
        <v>0</v>
      </c>
      <c r="AS45" s="848" t="n">
        <v>0</v>
      </c>
      <c r="AT45" s="848" t="n">
        <v>0</v>
      </c>
      <c r="AU45" s="848" t="n">
        <v>0</v>
      </c>
      <c r="AV45" s="848" t="n">
        <v>0</v>
      </c>
      <c r="AW45" s="848" t="n">
        <v>40</v>
      </c>
      <c r="AX45" s="848" t="n">
        <v>0</v>
      </c>
      <c r="AY45" s="848" t="n">
        <v>0</v>
      </c>
      <c r="AZ45" s="848" t="n">
        <v>0</v>
      </c>
      <c r="BA45" s="848" t="n">
        <v>0</v>
      </c>
      <c r="BB45" s="848" t="n">
        <v>0</v>
      </c>
      <c r="BC45" s="848" t="n">
        <v>0</v>
      </c>
      <c r="BD45" s="899"/>
      <c r="BE45" s="891" t="n">
        <f aca="false">SUM(BF45:BU45)</f>
        <v>0</v>
      </c>
      <c r="BF45" s="892" t="n">
        <f aca="false">G45-AN45</f>
        <v>0</v>
      </c>
      <c r="BG45" s="892" t="n">
        <f aca="false">H45-AO45</f>
        <v>0</v>
      </c>
      <c r="BH45" s="892" t="n">
        <f aca="false">I45-AP45</f>
        <v>0</v>
      </c>
      <c r="BI45" s="892" t="n">
        <f aca="false">J45-AQ45</f>
        <v>0</v>
      </c>
      <c r="BJ45" s="892" t="n">
        <f aca="false">K45-AR45</f>
        <v>0</v>
      </c>
      <c r="BK45" s="892" t="n">
        <f aca="false">L45-AS45</f>
        <v>0</v>
      </c>
      <c r="BL45" s="892" t="n">
        <f aca="false">M45-AT45</f>
        <v>0</v>
      </c>
      <c r="BM45" s="892" t="n">
        <f aca="false">N45-AU45</f>
        <v>0</v>
      </c>
      <c r="BN45" s="892" t="n">
        <f aca="false">O45-AV45</f>
        <v>0</v>
      </c>
      <c r="BO45" s="892" t="n">
        <f aca="false">P45-AW45</f>
        <v>0</v>
      </c>
      <c r="BP45" s="892" t="n">
        <f aca="false">Q45-AX45</f>
        <v>0</v>
      </c>
      <c r="BQ45" s="892" t="n">
        <f aca="false">R45-AY45</f>
        <v>0</v>
      </c>
      <c r="BR45" s="892" t="n">
        <f aca="false">S45-AZ45</f>
        <v>0</v>
      </c>
      <c r="BS45" s="892" t="n">
        <f aca="false">T45-BA45</f>
        <v>0</v>
      </c>
      <c r="BT45" s="892" t="n">
        <f aca="false">U45-BB45</f>
        <v>0</v>
      </c>
      <c r="BU45" s="893" t="n">
        <f aca="false">V45-BC45</f>
        <v>0</v>
      </c>
    </row>
    <row r="46" customFormat="false" ht="18.75" hidden="false" customHeight="true" outlineLevel="0" collapsed="false">
      <c r="A46" s="240" t="n">
        <f aca="false">A45+1</f>
        <v>34</v>
      </c>
      <c r="B46" s="242" t="s">
        <v>536</v>
      </c>
      <c r="C46" s="242" t="s">
        <v>514</v>
      </c>
      <c r="D46" s="242" t="s">
        <v>322</v>
      </c>
      <c r="E46" s="260" t="n">
        <v>0.204768</v>
      </c>
      <c r="F46" s="255" t="n">
        <f aca="false">SUM(G46:V46)</f>
        <v>50</v>
      </c>
      <c r="G46" s="243" t="n">
        <v>0</v>
      </c>
      <c r="H46" s="243" t="n">
        <v>0</v>
      </c>
      <c r="I46" s="243" t="n">
        <v>0</v>
      </c>
      <c r="J46" s="243" t="n">
        <v>0</v>
      </c>
      <c r="K46" s="243" t="n">
        <v>0</v>
      </c>
      <c r="L46" s="243" t="n">
        <v>50</v>
      </c>
      <c r="M46" s="243" t="n">
        <v>0</v>
      </c>
      <c r="N46" s="243" t="n">
        <v>0</v>
      </c>
      <c r="O46" s="243" t="n">
        <v>0</v>
      </c>
      <c r="P46" s="243" t="n">
        <v>0</v>
      </c>
      <c r="Q46" s="243" t="n">
        <v>0</v>
      </c>
      <c r="R46" s="243" t="n">
        <v>0</v>
      </c>
      <c r="S46" s="243" t="n">
        <v>0</v>
      </c>
      <c r="T46" s="243" t="n">
        <v>0</v>
      </c>
      <c r="U46" s="243" t="n">
        <v>0</v>
      </c>
      <c r="V46" s="243"/>
      <c r="W46" s="48"/>
      <c r="X46" s="897" t="n">
        <f aca="false">SUM(Y46:AK46)</f>
        <v>50</v>
      </c>
      <c r="Y46" s="898" t="n">
        <v>0</v>
      </c>
      <c r="Z46" s="898" t="n">
        <v>0</v>
      </c>
      <c r="AA46" s="898" t="n">
        <v>0</v>
      </c>
      <c r="AB46" s="898" t="n">
        <v>0</v>
      </c>
      <c r="AC46" s="870" t="n">
        <v>0</v>
      </c>
      <c r="AD46" s="870" t="n">
        <v>0</v>
      </c>
      <c r="AE46" s="870" t="n">
        <v>0</v>
      </c>
      <c r="AF46" s="870" t="n">
        <v>50</v>
      </c>
      <c r="AG46" s="870" t="n">
        <v>0</v>
      </c>
      <c r="AH46" s="870" t="n">
        <v>0</v>
      </c>
      <c r="AI46" s="870" t="n">
        <v>0</v>
      </c>
      <c r="AJ46" s="870"/>
      <c r="AK46" s="870"/>
      <c r="AL46" s="888" t="n">
        <f aca="false">AM46-X46</f>
        <v>0</v>
      </c>
      <c r="AM46" s="848" t="n">
        <f aca="false">SUM(AN46:BC46)</f>
        <v>50</v>
      </c>
      <c r="AN46" s="848" t="n">
        <v>0</v>
      </c>
      <c r="AO46" s="848" t="n">
        <v>0</v>
      </c>
      <c r="AP46" s="848" t="n">
        <v>0</v>
      </c>
      <c r="AQ46" s="848" t="n">
        <v>0</v>
      </c>
      <c r="AR46" s="848" t="n">
        <v>0</v>
      </c>
      <c r="AS46" s="848" t="n">
        <v>50</v>
      </c>
      <c r="AT46" s="848" t="n">
        <v>0</v>
      </c>
      <c r="AU46" s="848" t="n">
        <v>0</v>
      </c>
      <c r="AV46" s="848" t="n">
        <v>0</v>
      </c>
      <c r="AW46" s="848" t="n">
        <v>0</v>
      </c>
      <c r="AX46" s="848" t="n">
        <v>0</v>
      </c>
      <c r="AY46" s="848" t="n">
        <v>0</v>
      </c>
      <c r="AZ46" s="848" t="n">
        <v>0</v>
      </c>
      <c r="BA46" s="848" t="n">
        <v>0</v>
      </c>
      <c r="BB46" s="848" t="n">
        <v>0</v>
      </c>
      <c r="BC46" s="848" t="n">
        <v>0</v>
      </c>
      <c r="BD46" s="899"/>
      <c r="BE46" s="891" t="n">
        <f aca="false">SUM(BF46:BU46)</f>
        <v>0</v>
      </c>
      <c r="BF46" s="892" t="n">
        <f aca="false">G46-AN46</f>
        <v>0</v>
      </c>
      <c r="BG46" s="892" t="n">
        <f aca="false">H46-AO46</f>
        <v>0</v>
      </c>
      <c r="BH46" s="892" t="n">
        <f aca="false">I46-AP46</f>
        <v>0</v>
      </c>
      <c r="BI46" s="892" t="n">
        <f aca="false">J46-AQ46</f>
        <v>0</v>
      </c>
      <c r="BJ46" s="892" t="n">
        <f aca="false">K46-AR46</f>
        <v>0</v>
      </c>
      <c r="BK46" s="892" t="n">
        <f aca="false">L46-AS46</f>
        <v>0</v>
      </c>
      <c r="BL46" s="892" t="n">
        <f aca="false">M46-AT46</f>
        <v>0</v>
      </c>
      <c r="BM46" s="892" t="n">
        <f aca="false">N46-AU46</f>
        <v>0</v>
      </c>
      <c r="BN46" s="892" t="n">
        <f aca="false">O46-AV46</f>
        <v>0</v>
      </c>
      <c r="BO46" s="892" t="n">
        <f aca="false">P46-AW46</f>
        <v>0</v>
      </c>
      <c r="BP46" s="892" t="n">
        <f aca="false">Q46-AX46</f>
        <v>0</v>
      </c>
      <c r="BQ46" s="892" t="n">
        <f aca="false">R46-AY46</f>
        <v>0</v>
      </c>
      <c r="BR46" s="892" t="n">
        <f aca="false">S46-AZ46</f>
        <v>0</v>
      </c>
      <c r="BS46" s="892" t="n">
        <f aca="false">T46-BA46</f>
        <v>0</v>
      </c>
      <c r="BT46" s="892" t="n">
        <f aca="false">U46-BB46</f>
        <v>0</v>
      </c>
      <c r="BU46" s="893" t="n">
        <f aca="false">V46-BC46</f>
        <v>0</v>
      </c>
    </row>
    <row r="47" customFormat="false" ht="18.75" hidden="false" customHeight="true" outlineLevel="0" collapsed="false">
      <c r="A47" s="240" t="n">
        <f aca="false">A46+1</f>
        <v>35</v>
      </c>
      <c r="B47" s="242" t="s">
        <v>627</v>
      </c>
      <c r="C47" s="242" t="s">
        <v>628</v>
      </c>
      <c r="D47" s="242" t="s">
        <v>622</v>
      </c>
      <c r="E47" s="260" t="n">
        <v>0.257936</v>
      </c>
      <c r="F47" s="255" t="n">
        <f aca="false">SUM(G47:V47)</f>
        <v>70</v>
      </c>
      <c r="G47" s="243" t="n">
        <v>0</v>
      </c>
      <c r="H47" s="243" t="n">
        <v>0</v>
      </c>
      <c r="I47" s="243" t="n">
        <v>0</v>
      </c>
      <c r="J47" s="243" t="n">
        <v>0</v>
      </c>
      <c r="K47" s="243" t="n">
        <v>0</v>
      </c>
      <c r="L47" s="243" t="n">
        <v>0</v>
      </c>
      <c r="M47" s="243" t="n">
        <v>0</v>
      </c>
      <c r="N47" s="243" t="n">
        <v>30</v>
      </c>
      <c r="O47" s="243" t="n">
        <v>0</v>
      </c>
      <c r="P47" s="243" t="n">
        <v>0</v>
      </c>
      <c r="Q47" s="243" t="n">
        <v>40</v>
      </c>
      <c r="R47" s="243" t="n">
        <v>0</v>
      </c>
      <c r="S47" s="243" t="n">
        <v>0</v>
      </c>
      <c r="T47" s="243" t="n">
        <v>0</v>
      </c>
      <c r="U47" s="243" t="n">
        <v>0</v>
      </c>
      <c r="V47" s="243"/>
      <c r="W47" s="48"/>
      <c r="X47" s="897" t="n">
        <f aca="false">SUM(Y47:AK47)</f>
        <v>70</v>
      </c>
      <c r="Y47" s="898" t="n">
        <v>0</v>
      </c>
      <c r="Z47" s="898" t="n">
        <v>0</v>
      </c>
      <c r="AA47" s="898" t="n">
        <v>0</v>
      </c>
      <c r="AB47" s="898" t="n">
        <v>0</v>
      </c>
      <c r="AC47" s="870" t="n">
        <v>40</v>
      </c>
      <c r="AD47" s="870" t="n">
        <v>0</v>
      </c>
      <c r="AE47" s="870" t="n">
        <v>0</v>
      </c>
      <c r="AF47" s="870" t="n">
        <v>0</v>
      </c>
      <c r="AG47" s="870" t="n">
        <v>30</v>
      </c>
      <c r="AH47" s="870" t="n">
        <v>0</v>
      </c>
      <c r="AI47" s="870" t="n">
        <v>0</v>
      </c>
      <c r="AJ47" s="870"/>
      <c r="AK47" s="870"/>
      <c r="AL47" s="888" t="n">
        <f aca="false">AM47-X47</f>
        <v>0</v>
      </c>
      <c r="AM47" s="848" t="n">
        <f aca="false">SUM(AN47:BC47)</f>
        <v>70</v>
      </c>
      <c r="AN47" s="848" t="n">
        <v>0</v>
      </c>
      <c r="AO47" s="848" t="n">
        <v>0</v>
      </c>
      <c r="AP47" s="848" t="n">
        <v>0</v>
      </c>
      <c r="AQ47" s="848" t="n">
        <v>0</v>
      </c>
      <c r="AR47" s="848" t="n">
        <v>0</v>
      </c>
      <c r="AS47" s="848" t="n">
        <v>0</v>
      </c>
      <c r="AT47" s="848" t="n">
        <v>0</v>
      </c>
      <c r="AU47" s="848" t="n">
        <v>30</v>
      </c>
      <c r="AV47" s="848" t="n">
        <v>0</v>
      </c>
      <c r="AW47" s="848" t="n">
        <v>0</v>
      </c>
      <c r="AX47" s="848" t="n">
        <v>40</v>
      </c>
      <c r="AY47" s="848" t="n">
        <v>0</v>
      </c>
      <c r="AZ47" s="848" t="n">
        <v>0</v>
      </c>
      <c r="BA47" s="848" t="n">
        <v>0</v>
      </c>
      <c r="BB47" s="848" t="n">
        <v>0</v>
      </c>
      <c r="BC47" s="848" t="n">
        <v>0</v>
      </c>
      <c r="BD47" s="899"/>
      <c r="BE47" s="891" t="n">
        <f aca="false">SUM(BF47:BU47)</f>
        <v>0</v>
      </c>
      <c r="BF47" s="892" t="n">
        <f aca="false">G47-AN47</f>
        <v>0</v>
      </c>
      <c r="BG47" s="892" t="n">
        <f aca="false">H47-AO47</f>
        <v>0</v>
      </c>
      <c r="BH47" s="892" t="n">
        <f aca="false">I47-AP47</f>
        <v>0</v>
      </c>
      <c r="BI47" s="892" t="n">
        <f aca="false">J47-AQ47</f>
        <v>0</v>
      </c>
      <c r="BJ47" s="892" t="n">
        <f aca="false">K47-AR47</f>
        <v>0</v>
      </c>
      <c r="BK47" s="892" t="n">
        <f aca="false">L47-AS47</f>
        <v>0</v>
      </c>
      <c r="BL47" s="892" t="n">
        <f aca="false">M47-AT47</f>
        <v>0</v>
      </c>
      <c r="BM47" s="892" t="n">
        <f aca="false">N47-AU47</f>
        <v>0</v>
      </c>
      <c r="BN47" s="892" t="n">
        <f aca="false">O47-AV47</f>
        <v>0</v>
      </c>
      <c r="BO47" s="892" t="n">
        <f aca="false">P47-AW47</f>
        <v>0</v>
      </c>
      <c r="BP47" s="892" t="n">
        <f aca="false">Q47-AX47</f>
        <v>0</v>
      </c>
      <c r="BQ47" s="892" t="n">
        <f aca="false">R47-AY47</f>
        <v>0</v>
      </c>
      <c r="BR47" s="892" t="n">
        <f aca="false">S47-AZ47</f>
        <v>0</v>
      </c>
      <c r="BS47" s="892" t="n">
        <f aca="false">T47-BA47</f>
        <v>0</v>
      </c>
      <c r="BT47" s="892" t="n">
        <f aca="false">U47-BB47</f>
        <v>0</v>
      </c>
      <c r="BU47" s="893" t="n">
        <f aca="false">V47-BC47</f>
        <v>0</v>
      </c>
    </row>
    <row r="48" customFormat="false" ht="18.75" hidden="false" customHeight="true" outlineLevel="0" collapsed="false">
      <c r="A48" s="240" t="n">
        <f aca="false">A47+1</f>
        <v>36</v>
      </c>
      <c r="B48" s="242" t="s">
        <v>508</v>
      </c>
      <c r="C48" s="242" t="s">
        <v>14</v>
      </c>
      <c r="D48" s="242" t="s">
        <v>322</v>
      </c>
      <c r="E48" s="260" t="n">
        <v>0.174200625</v>
      </c>
      <c r="F48" s="255" t="n">
        <f aca="false">SUM(G48:V48)</f>
        <v>60</v>
      </c>
      <c r="G48" s="243" t="n">
        <v>30</v>
      </c>
      <c r="H48" s="243" t="n">
        <v>0</v>
      </c>
      <c r="I48" s="243" t="n">
        <v>0</v>
      </c>
      <c r="J48" s="243" t="n">
        <v>0</v>
      </c>
      <c r="K48" s="243" t="n">
        <v>0</v>
      </c>
      <c r="L48" s="243" t="n">
        <v>0</v>
      </c>
      <c r="M48" s="243" t="n">
        <v>0</v>
      </c>
      <c r="N48" s="243" t="n">
        <v>0</v>
      </c>
      <c r="O48" s="243" t="n">
        <v>0</v>
      </c>
      <c r="P48" s="243" t="n">
        <v>0</v>
      </c>
      <c r="Q48" s="243" t="n">
        <v>30</v>
      </c>
      <c r="R48" s="243" t="n">
        <v>0</v>
      </c>
      <c r="S48" s="243" t="n">
        <v>0</v>
      </c>
      <c r="T48" s="243" t="n">
        <v>0</v>
      </c>
      <c r="U48" s="243" t="n">
        <v>0</v>
      </c>
      <c r="V48" s="243"/>
      <c r="W48" s="48"/>
      <c r="X48" s="897" t="n">
        <f aca="false">SUM(Y48:AK48)</f>
        <v>60</v>
      </c>
      <c r="Y48" s="898" t="n">
        <v>0</v>
      </c>
      <c r="Z48" s="898" t="n">
        <v>30</v>
      </c>
      <c r="AA48" s="898" t="n">
        <v>0</v>
      </c>
      <c r="AB48" s="898" t="n">
        <v>0</v>
      </c>
      <c r="AC48" s="870" t="n">
        <v>30</v>
      </c>
      <c r="AD48" s="870" t="n">
        <v>0</v>
      </c>
      <c r="AE48" s="870" t="n">
        <v>0</v>
      </c>
      <c r="AF48" s="870" t="n">
        <v>0</v>
      </c>
      <c r="AG48" s="870" t="n">
        <v>0</v>
      </c>
      <c r="AH48" s="870" t="n">
        <v>0</v>
      </c>
      <c r="AI48" s="870" t="n">
        <v>0</v>
      </c>
      <c r="AJ48" s="870"/>
      <c r="AK48" s="870"/>
      <c r="AL48" s="888" t="n">
        <f aca="false">AM48-X48</f>
        <v>0</v>
      </c>
      <c r="AM48" s="848" t="n">
        <f aca="false">SUM(AN48:BC48)</f>
        <v>60</v>
      </c>
      <c r="AN48" s="848" t="n">
        <v>30</v>
      </c>
      <c r="AO48" s="848" t="n">
        <v>0</v>
      </c>
      <c r="AP48" s="848" t="n">
        <v>0</v>
      </c>
      <c r="AQ48" s="848" t="n">
        <v>0</v>
      </c>
      <c r="AR48" s="848" t="n">
        <v>0</v>
      </c>
      <c r="AS48" s="848" t="n">
        <v>0</v>
      </c>
      <c r="AT48" s="848" t="n">
        <v>0</v>
      </c>
      <c r="AU48" s="848" t="n">
        <v>0</v>
      </c>
      <c r="AV48" s="848" t="n">
        <v>0</v>
      </c>
      <c r="AW48" s="848" t="n">
        <v>0</v>
      </c>
      <c r="AX48" s="848" t="n">
        <v>30</v>
      </c>
      <c r="AY48" s="848" t="n">
        <v>0</v>
      </c>
      <c r="AZ48" s="848" t="n">
        <v>0</v>
      </c>
      <c r="BA48" s="848" t="n">
        <v>0</v>
      </c>
      <c r="BB48" s="848" t="n">
        <v>0</v>
      </c>
      <c r="BC48" s="848" t="n">
        <v>0</v>
      </c>
      <c r="BD48" s="899"/>
      <c r="BE48" s="891" t="n">
        <f aca="false">SUM(BF48:BU48)</f>
        <v>0</v>
      </c>
      <c r="BF48" s="892" t="n">
        <f aca="false">G48-AN48</f>
        <v>0</v>
      </c>
      <c r="BG48" s="892" t="n">
        <f aca="false">H48-AO48</f>
        <v>0</v>
      </c>
      <c r="BH48" s="892" t="n">
        <f aca="false">I48-AP48</f>
        <v>0</v>
      </c>
      <c r="BI48" s="892" t="n">
        <f aca="false">J48-AQ48</f>
        <v>0</v>
      </c>
      <c r="BJ48" s="892" t="n">
        <f aca="false">K48-AR48</f>
        <v>0</v>
      </c>
      <c r="BK48" s="892" t="n">
        <f aca="false">L48-AS48</f>
        <v>0</v>
      </c>
      <c r="BL48" s="892" t="n">
        <f aca="false">M48-AT48</f>
        <v>0</v>
      </c>
      <c r="BM48" s="892" t="n">
        <f aca="false">N48-AU48</f>
        <v>0</v>
      </c>
      <c r="BN48" s="892" t="n">
        <f aca="false">O48-AV48</f>
        <v>0</v>
      </c>
      <c r="BO48" s="892" t="n">
        <f aca="false">P48-AW48</f>
        <v>0</v>
      </c>
      <c r="BP48" s="892" t="n">
        <f aca="false">Q48-AX48</f>
        <v>0</v>
      </c>
      <c r="BQ48" s="892" t="n">
        <f aca="false">R48-AY48</f>
        <v>0</v>
      </c>
      <c r="BR48" s="892" t="n">
        <f aca="false">S48-AZ48</f>
        <v>0</v>
      </c>
      <c r="BS48" s="892" t="n">
        <f aca="false">T48-BA48</f>
        <v>0</v>
      </c>
      <c r="BT48" s="892" t="n">
        <f aca="false">U48-BB48</f>
        <v>0</v>
      </c>
      <c r="BU48" s="893" t="n">
        <f aca="false">V48-BC48</f>
        <v>0</v>
      </c>
    </row>
    <row r="49" customFormat="false" ht="18.75" hidden="false" customHeight="true" outlineLevel="0" collapsed="false">
      <c r="A49" s="240" t="n">
        <f aca="false">A48+1</f>
        <v>37</v>
      </c>
      <c r="B49" s="242" t="s">
        <v>520</v>
      </c>
      <c r="C49" s="242" t="s">
        <v>514</v>
      </c>
      <c r="D49" s="242" t="s">
        <v>317</v>
      </c>
      <c r="E49" s="260" t="n">
        <v>0.204768</v>
      </c>
      <c r="F49" s="255" t="n">
        <f aca="false">SUM(G49:V49)</f>
        <v>120</v>
      </c>
      <c r="G49" s="243" t="n">
        <v>30</v>
      </c>
      <c r="H49" s="243" t="n">
        <v>30</v>
      </c>
      <c r="I49" s="243" t="n">
        <v>0</v>
      </c>
      <c r="J49" s="243" t="n">
        <v>0</v>
      </c>
      <c r="K49" s="243" t="n">
        <v>0</v>
      </c>
      <c r="L49" s="243" t="n">
        <v>30</v>
      </c>
      <c r="M49" s="243" t="n">
        <v>0</v>
      </c>
      <c r="N49" s="243" t="n">
        <v>0</v>
      </c>
      <c r="O49" s="243" t="n">
        <v>0</v>
      </c>
      <c r="P49" s="243" t="n">
        <v>0</v>
      </c>
      <c r="Q49" s="243" t="n">
        <v>0</v>
      </c>
      <c r="R49" s="243" t="n">
        <v>0</v>
      </c>
      <c r="S49" s="243" t="n">
        <v>0</v>
      </c>
      <c r="T49" s="243" t="n">
        <v>30</v>
      </c>
      <c r="U49" s="243" t="n">
        <v>0</v>
      </c>
      <c r="V49" s="243"/>
      <c r="W49" s="48"/>
      <c r="X49" s="897" t="n">
        <f aca="false">SUM(Y49:AK49)</f>
        <v>120</v>
      </c>
      <c r="Y49" s="898" t="n">
        <v>30</v>
      </c>
      <c r="Z49" s="898" t="n">
        <v>60</v>
      </c>
      <c r="AA49" s="898" t="n">
        <v>0</v>
      </c>
      <c r="AB49" s="898" t="n">
        <v>0</v>
      </c>
      <c r="AC49" s="870" t="n">
        <v>0</v>
      </c>
      <c r="AD49" s="870" t="n">
        <v>0</v>
      </c>
      <c r="AE49" s="870" t="n">
        <v>0</v>
      </c>
      <c r="AF49" s="870" t="n">
        <v>30</v>
      </c>
      <c r="AG49" s="870" t="n">
        <v>0</v>
      </c>
      <c r="AH49" s="870" t="n">
        <v>0</v>
      </c>
      <c r="AI49" s="870" t="n">
        <v>0</v>
      </c>
      <c r="AJ49" s="870"/>
      <c r="AK49" s="870"/>
      <c r="AL49" s="888" t="n">
        <f aca="false">AM49-X49</f>
        <v>0</v>
      </c>
      <c r="AM49" s="848" t="n">
        <f aca="false">SUM(AN49:BC49)</f>
        <v>120</v>
      </c>
      <c r="AN49" s="848" t="n">
        <v>30</v>
      </c>
      <c r="AO49" s="848" t="n">
        <v>30</v>
      </c>
      <c r="AP49" s="848" t="n">
        <v>0</v>
      </c>
      <c r="AQ49" s="848" t="n">
        <v>0</v>
      </c>
      <c r="AR49" s="848" t="n">
        <v>0</v>
      </c>
      <c r="AS49" s="848" t="n">
        <v>30</v>
      </c>
      <c r="AT49" s="848" t="n">
        <v>0</v>
      </c>
      <c r="AU49" s="848" t="n">
        <v>0</v>
      </c>
      <c r="AV49" s="848" t="n">
        <v>0</v>
      </c>
      <c r="AW49" s="848" t="n">
        <v>0</v>
      </c>
      <c r="AX49" s="848" t="n">
        <v>0</v>
      </c>
      <c r="AY49" s="848" t="n">
        <v>0</v>
      </c>
      <c r="AZ49" s="848" t="n">
        <v>0</v>
      </c>
      <c r="BA49" s="848" t="n">
        <v>30</v>
      </c>
      <c r="BB49" s="848" t="n">
        <v>0</v>
      </c>
      <c r="BC49" s="848" t="n">
        <v>0</v>
      </c>
      <c r="BD49" s="899"/>
      <c r="BE49" s="891" t="n">
        <f aca="false">SUM(BF49:BU49)</f>
        <v>0</v>
      </c>
      <c r="BF49" s="892" t="n">
        <f aca="false">G49-AN49</f>
        <v>0</v>
      </c>
      <c r="BG49" s="892" t="n">
        <f aca="false">H49-AO49</f>
        <v>0</v>
      </c>
      <c r="BH49" s="892" t="n">
        <f aca="false">I49-AP49</f>
        <v>0</v>
      </c>
      <c r="BI49" s="892" t="n">
        <f aca="false">J49-AQ49</f>
        <v>0</v>
      </c>
      <c r="BJ49" s="892" t="n">
        <f aca="false">K49-AR49</f>
        <v>0</v>
      </c>
      <c r="BK49" s="892" t="n">
        <f aca="false">L49-AS49</f>
        <v>0</v>
      </c>
      <c r="BL49" s="892" t="n">
        <f aca="false">M49-AT49</f>
        <v>0</v>
      </c>
      <c r="BM49" s="892" t="n">
        <f aca="false">N49-AU49</f>
        <v>0</v>
      </c>
      <c r="BN49" s="892" t="n">
        <f aca="false">O49-AV49</f>
        <v>0</v>
      </c>
      <c r="BO49" s="892" t="n">
        <f aca="false">P49-AW49</f>
        <v>0</v>
      </c>
      <c r="BP49" s="892" t="n">
        <f aca="false">Q49-AX49</f>
        <v>0</v>
      </c>
      <c r="BQ49" s="892" t="n">
        <f aca="false">R49-AY49</f>
        <v>0</v>
      </c>
      <c r="BR49" s="892" t="n">
        <f aca="false">S49-AZ49</f>
        <v>0</v>
      </c>
      <c r="BS49" s="892" t="n">
        <f aca="false">T49-BA49</f>
        <v>0</v>
      </c>
      <c r="BT49" s="892" t="n">
        <f aca="false">U49-BB49</f>
        <v>0</v>
      </c>
      <c r="BU49" s="893" t="n">
        <f aca="false">V49-BC49</f>
        <v>0</v>
      </c>
    </row>
    <row r="50" customFormat="false" ht="18.75" hidden="false" customHeight="true" outlineLevel="0" collapsed="false">
      <c r="A50" s="240" t="n">
        <f aca="false">A49+1</f>
        <v>38</v>
      </c>
      <c r="B50" s="242" t="s">
        <v>596</v>
      </c>
      <c r="C50" s="242" t="s">
        <v>597</v>
      </c>
      <c r="D50" s="242" t="s">
        <v>581</v>
      </c>
      <c r="E50" s="260" t="n">
        <v>0.086691</v>
      </c>
      <c r="F50" s="255" t="n">
        <f aca="false">SUM(G50:V50)</f>
        <v>30</v>
      </c>
      <c r="G50" s="243" t="n">
        <v>0</v>
      </c>
      <c r="H50" s="243" t="n">
        <v>0</v>
      </c>
      <c r="I50" s="243" t="n">
        <v>0</v>
      </c>
      <c r="J50" s="243" t="n">
        <v>0</v>
      </c>
      <c r="K50" s="243" t="n">
        <v>0</v>
      </c>
      <c r="L50" s="243" t="n">
        <v>0</v>
      </c>
      <c r="M50" s="243" t="n">
        <v>0</v>
      </c>
      <c r="N50" s="243" t="n">
        <v>0</v>
      </c>
      <c r="O50" s="243" t="n">
        <v>0</v>
      </c>
      <c r="P50" s="243" t="n">
        <v>0</v>
      </c>
      <c r="Q50" s="243" t="n">
        <v>0</v>
      </c>
      <c r="R50" s="243" t="n">
        <v>0</v>
      </c>
      <c r="S50" s="243" t="n">
        <v>0</v>
      </c>
      <c r="T50" s="243" t="n">
        <v>0</v>
      </c>
      <c r="U50" s="243" t="n">
        <v>30</v>
      </c>
      <c r="V50" s="243"/>
      <c r="W50" s="48"/>
      <c r="X50" s="897" t="n">
        <f aca="false">SUM(Y50:AK50)</f>
        <v>30</v>
      </c>
      <c r="Y50" s="898" t="n">
        <v>0</v>
      </c>
      <c r="Z50" s="898" t="n">
        <v>0</v>
      </c>
      <c r="AA50" s="898" t="n">
        <v>0</v>
      </c>
      <c r="AB50" s="898" t="n">
        <v>0</v>
      </c>
      <c r="AC50" s="870" t="n">
        <v>0</v>
      </c>
      <c r="AD50" s="870" t="n">
        <v>0</v>
      </c>
      <c r="AE50" s="870" t="n">
        <v>0</v>
      </c>
      <c r="AF50" s="870" t="n">
        <v>30</v>
      </c>
      <c r="AG50" s="870" t="n">
        <v>0</v>
      </c>
      <c r="AH50" s="870" t="n">
        <v>0</v>
      </c>
      <c r="AI50" s="870" t="n">
        <v>0</v>
      </c>
      <c r="AJ50" s="870"/>
      <c r="AK50" s="870"/>
      <c r="AL50" s="888" t="n">
        <f aca="false">AM50-X50</f>
        <v>0</v>
      </c>
      <c r="AM50" s="848" t="n">
        <f aca="false">SUM(AN50:BC50)</f>
        <v>30</v>
      </c>
      <c r="AN50" s="848" t="n">
        <v>0</v>
      </c>
      <c r="AO50" s="848" t="n">
        <v>0</v>
      </c>
      <c r="AP50" s="848" t="n">
        <v>0</v>
      </c>
      <c r="AQ50" s="848" t="n">
        <v>0</v>
      </c>
      <c r="AR50" s="848" t="n">
        <v>0</v>
      </c>
      <c r="AS50" s="848" t="n">
        <v>0</v>
      </c>
      <c r="AT50" s="848" t="n">
        <v>0</v>
      </c>
      <c r="AU50" s="848" t="n">
        <v>0</v>
      </c>
      <c r="AV50" s="848" t="n">
        <v>0</v>
      </c>
      <c r="AW50" s="848" t="n">
        <v>0</v>
      </c>
      <c r="AX50" s="848" t="n">
        <v>0</v>
      </c>
      <c r="AY50" s="848" t="n">
        <v>0</v>
      </c>
      <c r="AZ50" s="848" t="n">
        <v>0</v>
      </c>
      <c r="BA50" s="848" t="n">
        <v>0</v>
      </c>
      <c r="BB50" s="848" t="n">
        <v>30</v>
      </c>
      <c r="BC50" s="848" t="n">
        <v>0</v>
      </c>
      <c r="BD50" s="899"/>
      <c r="BE50" s="891" t="n">
        <f aca="false">SUM(BF50:BU50)</f>
        <v>0</v>
      </c>
      <c r="BF50" s="892" t="n">
        <f aca="false">G50-AN50</f>
        <v>0</v>
      </c>
      <c r="BG50" s="892" t="n">
        <f aca="false">H50-AO50</f>
        <v>0</v>
      </c>
      <c r="BH50" s="892" t="n">
        <f aca="false">I50-AP50</f>
        <v>0</v>
      </c>
      <c r="BI50" s="892" t="n">
        <f aca="false">J50-AQ50</f>
        <v>0</v>
      </c>
      <c r="BJ50" s="892" t="n">
        <f aca="false">K50-AR50</f>
        <v>0</v>
      </c>
      <c r="BK50" s="892" t="n">
        <f aca="false">L50-AS50</f>
        <v>0</v>
      </c>
      <c r="BL50" s="892" t="n">
        <f aca="false">M50-AT50</f>
        <v>0</v>
      </c>
      <c r="BM50" s="892" t="n">
        <f aca="false">N50-AU50</f>
        <v>0</v>
      </c>
      <c r="BN50" s="892" t="n">
        <f aca="false">O50-AV50</f>
        <v>0</v>
      </c>
      <c r="BO50" s="892" t="n">
        <f aca="false">P50-AW50</f>
        <v>0</v>
      </c>
      <c r="BP50" s="892" t="n">
        <f aca="false">Q50-AX50</f>
        <v>0</v>
      </c>
      <c r="BQ50" s="892" t="n">
        <f aca="false">R50-AY50</f>
        <v>0</v>
      </c>
      <c r="BR50" s="892" t="n">
        <f aca="false">S50-AZ50</f>
        <v>0</v>
      </c>
      <c r="BS50" s="892" t="n">
        <f aca="false">T50-BA50</f>
        <v>0</v>
      </c>
      <c r="BT50" s="892" t="n">
        <f aca="false">U50-BB50</f>
        <v>0</v>
      </c>
      <c r="BU50" s="893" t="n">
        <f aca="false">V50-BC50</f>
        <v>0</v>
      </c>
    </row>
    <row r="51" customFormat="false" ht="18.75" hidden="false" customHeight="true" outlineLevel="0" collapsed="false">
      <c r="A51" s="240" t="n">
        <f aca="false">A50+1</f>
        <v>39</v>
      </c>
      <c r="B51" s="242" t="s">
        <v>611</v>
      </c>
      <c r="C51" s="242" t="s">
        <v>606</v>
      </c>
      <c r="D51" s="242" t="s">
        <v>305</v>
      </c>
      <c r="E51" s="260" t="n">
        <v>0.17985</v>
      </c>
      <c r="F51" s="255" t="n">
        <f aca="false">SUM(G51:V51)</f>
        <v>30</v>
      </c>
      <c r="G51" s="243" t="n">
        <v>0</v>
      </c>
      <c r="H51" s="243" t="n">
        <v>0</v>
      </c>
      <c r="I51" s="243" t="n">
        <v>0</v>
      </c>
      <c r="J51" s="243" t="n">
        <v>0</v>
      </c>
      <c r="K51" s="243" t="n">
        <v>0</v>
      </c>
      <c r="L51" s="243" t="n">
        <v>30</v>
      </c>
      <c r="M51" s="243" t="n">
        <v>0</v>
      </c>
      <c r="N51" s="243" t="n">
        <v>0</v>
      </c>
      <c r="O51" s="243" t="n">
        <v>0</v>
      </c>
      <c r="P51" s="243" t="n">
        <v>0</v>
      </c>
      <c r="Q51" s="243" t="n">
        <v>0</v>
      </c>
      <c r="R51" s="243" t="n">
        <v>0</v>
      </c>
      <c r="S51" s="243" t="n">
        <v>0</v>
      </c>
      <c r="T51" s="243" t="n">
        <v>0</v>
      </c>
      <c r="U51" s="243" t="n">
        <v>0</v>
      </c>
      <c r="V51" s="243"/>
      <c r="W51" s="48"/>
      <c r="X51" s="897" t="n">
        <f aca="false">SUM(Y51:AK51)</f>
        <v>30</v>
      </c>
      <c r="Y51" s="898" t="n">
        <v>0</v>
      </c>
      <c r="Z51" s="898" t="n">
        <v>0</v>
      </c>
      <c r="AA51" s="898" t="n">
        <v>0</v>
      </c>
      <c r="AB51" s="898" t="n">
        <v>0</v>
      </c>
      <c r="AC51" s="870" t="n">
        <v>0</v>
      </c>
      <c r="AD51" s="870" t="n">
        <v>30</v>
      </c>
      <c r="AE51" s="870" t="n">
        <v>0</v>
      </c>
      <c r="AF51" s="870" t="n">
        <v>0</v>
      </c>
      <c r="AG51" s="870" t="n">
        <v>0</v>
      </c>
      <c r="AH51" s="870" t="n">
        <v>0</v>
      </c>
      <c r="AI51" s="870" t="n">
        <v>0</v>
      </c>
      <c r="AJ51" s="870"/>
      <c r="AK51" s="870"/>
      <c r="AL51" s="888" t="n">
        <f aca="false">AM51-X51</f>
        <v>0</v>
      </c>
      <c r="AM51" s="848" t="n">
        <f aca="false">SUM(AN51:BC51)</f>
        <v>30</v>
      </c>
      <c r="AN51" s="848" t="n">
        <v>0</v>
      </c>
      <c r="AO51" s="848" t="n">
        <v>0</v>
      </c>
      <c r="AP51" s="848" t="n">
        <v>0</v>
      </c>
      <c r="AQ51" s="848" t="n">
        <v>0</v>
      </c>
      <c r="AR51" s="848" t="n">
        <v>0</v>
      </c>
      <c r="AS51" s="848" t="n">
        <v>30</v>
      </c>
      <c r="AT51" s="848" t="n">
        <v>0</v>
      </c>
      <c r="AU51" s="848" t="n">
        <v>0</v>
      </c>
      <c r="AV51" s="848" t="n">
        <v>0</v>
      </c>
      <c r="AW51" s="848" t="n">
        <v>0</v>
      </c>
      <c r="AX51" s="848" t="n">
        <v>0</v>
      </c>
      <c r="AY51" s="848" t="n">
        <v>0</v>
      </c>
      <c r="AZ51" s="848" t="n">
        <v>0</v>
      </c>
      <c r="BA51" s="848" t="n">
        <v>0</v>
      </c>
      <c r="BB51" s="848" t="n">
        <v>0</v>
      </c>
      <c r="BC51" s="848" t="n">
        <v>0</v>
      </c>
      <c r="BD51" s="899"/>
      <c r="BE51" s="891" t="n">
        <f aca="false">SUM(BF51:BU51)</f>
        <v>0</v>
      </c>
      <c r="BF51" s="892" t="n">
        <f aca="false">G51-AN51</f>
        <v>0</v>
      </c>
      <c r="BG51" s="892" t="n">
        <f aca="false">H51-AO51</f>
        <v>0</v>
      </c>
      <c r="BH51" s="892" t="n">
        <f aca="false">I51-AP51</f>
        <v>0</v>
      </c>
      <c r="BI51" s="892" t="n">
        <f aca="false">J51-AQ51</f>
        <v>0</v>
      </c>
      <c r="BJ51" s="892" t="n">
        <f aca="false">K51-AR51</f>
        <v>0</v>
      </c>
      <c r="BK51" s="892" t="n">
        <f aca="false">L51-AS51</f>
        <v>0</v>
      </c>
      <c r="BL51" s="892" t="n">
        <f aca="false">M51-AT51</f>
        <v>0</v>
      </c>
      <c r="BM51" s="892" t="n">
        <f aca="false">N51-AU51</f>
        <v>0</v>
      </c>
      <c r="BN51" s="892" t="n">
        <f aca="false">O51-AV51</f>
        <v>0</v>
      </c>
      <c r="BO51" s="892" t="n">
        <f aca="false">P51-AW51</f>
        <v>0</v>
      </c>
      <c r="BP51" s="892" t="n">
        <f aca="false">Q51-AX51</f>
        <v>0</v>
      </c>
      <c r="BQ51" s="892" t="n">
        <f aca="false">R51-AY51</f>
        <v>0</v>
      </c>
      <c r="BR51" s="892" t="n">
        <f aca="false">S51-AZ51</f>
        <v>0</v>
      </c>
      <c r="BS51" s="892" t="n">
        <f aca="false">T51-BA51</f>
        <v>0</v>
      </c>
      <c r="BT51" s="892" t="n">
        <f aca="false">U51-BB51</f>
        <v>0</v>
      </c>
      <c r="BU51" s="893" t="n">
        <f aca="false">V51-BC51</f>
        <v>0</v>
      </c>
    </row>
    <row r="52" customFormat="false" ht="18.75" hidden="false" customHeight="true" outlineLevel="0" collapsed="false">
      <c r="A52" s="240" t="n">
        <f aca="false">A51+1</f>
        <v>40</v>
      </c>
      <c r="B52" s="242" t="s">
        <v>615</v>
      </c>
      <c r="C52" s="242" t="s">
        <v>616</v>
      </c>
      <c r="D52" s="242" t="s">
        <v>581</v>
      </c>
      <c r="E52" s="260" t="n">
        <v>0.195609375</v>
      </c>
      <c r="F52" s="255" t="n">
        <f aca="false">SUM(G52:V52)</f>
        <v>160</v>
      </c>
      <c r="G52" s="243" t="n">
        <v>0</v>
      </c>
      <c r="H52" s="243" t="n">
        <v>0</v>
      </c>
      <c r="I52" s="243" t="n">
        <v>50</v>
      </c>
      <c r="J52" s="243" t="n">
        <v>30</v>
      </c>
      <c r="K52" s="243" t="n">
        <v>0</v>
      </c>
      <c r="L52" s="243" t="n">
        <v>0</v>
      </c>
      <c r="M52" s="243" t="n">
        <v>0</v>
      </c>
      <c r="N52" s="243" t="n">
        <v>40</v>
      </c>
      <c r="O52" s="243" t="n">
        <v>0</v>
      </c>
      <c r="P52" s="243" t="n">
        <v>0</v>
      </c>
      <c r="Q52" s="243" t="n">
        <v>0</v>
      </c>
      <c r="R52" s="243" t="n">
        <v>40</v>
      </c>
      <c r="S52" s="243" t="n">
        <v>0</v>
      </c>
      <c r="T52" s="243" t="n">
        <v>0</v>
      </c>
      <c r="U52" s="243" t="n">
        <v>0</v>
      </c>
      <c r="V52" s="243"/>
      <c r="W52" s="48"/>
      <c r="X52" s="897" t="n">
        <f aca="false">SUM(Y52:AK52)</f>
        <v>150</v>
      </c>
      <c r="Y52" s="898" t="n">
        <v>0</v>
      </c>
      <c r="Z52" s="898" t="n">
        <v>0</v>
      </c>
      <c r="AA52" s="898" t="n">
        <v>80</v>
      </c>
      <c r="AB52" s="898" t="n">
        <v>0</v>
      </c>
      <c r="AC52" s="870" t="n">
        <v>40</v>
      </c>
      <c r="AD52" s="870" t="n">
        <v>0</v>
      </c>
      <c r="AE52" s="870" t="n">
        <v>0</v>
      </c>
      <c r="AF52" s="870" t="n">
        <v>0</v>
      </c>
      <c r="AG52" s="870" t="n">
        <v>30</v>
      </c>
      <c r="AH52" s="870" t="n">
        <v>0</v>
      </c>
      <c r="AI52" s="870" t="n">
        <v>0</v>
      </c>
      <c r="AJ52" s="870"/>
      <c r="AK52" s="870"/>
      <c r="AL52" s="888" t="n">
        <f aca="false">AM52-X52</f>
        <v>0</v>
      </c>
      <c r="AM52" s="848" t="n">
        <f aca="false">SUM(AN52:BC52)</f>
        <v>150</v>
      </c>
      <c r="AN52" s="848" t="n">
        <v>0</v>
      </c>
      <c r="AO52" s="848" t="n">
        <v>0</v>
      </c>
      <c r="AP52" s="848" t="n">
        <v>50</v>
      </c>
      <c r="AQ52" s="848" t="n">
        <v>30</v>
      </c>
      <c r="AR52" s="848" t="n">
        <v>0</v>
      </c>
      <c r="AS52" s="848" t="n">
        <v>0</v>
      </c>
      <c r="AT52" s="848" t="n">
        <v>0</v>
      </c>
      <c r="AU52" s="848" t="n">
        <v>40</v>
      </c>
      <c r="AV52" s="848" t="n">
        <v>0</v>
      </c>
      <c r="AW52" s="848" t="n">
        <v>0</v>
      </c>
      <c r="AX52" s="848" t="n">
        <v>0</v>
      </c>
      <c r="AY52" s="848" t="n">
        <v>30</v>
      </c>
      <c r="AZ52" s="848" t="n">
        <v>0</v>
      </c>
      <c r="BA52" s="848" t="n">
        <v>0</v>
      </c>
      <c r="BB52" s="848" t="n">
        <v>0</v>
      </c>
      <c r="BC52" s="848" t="n">
        <v>0</v>
      </c>
      <c r="BD52" s="899"/>
      <c r="BE52" s="891" t="n">
        <f aca="false">SUM(BF52:BU52)</f>
        <v>10</v>
      </c>
      <c r="BF52" s="892" t="n">
        <f aca="false">G52-AN52</f>
        <v>0</v>
      </c>
      <c r="BG52" s="892" t="n">
        <f aca="false">H52-AO52</f>
        <v>0</v>
      </c>
      <c r="BH52" s="892" t="n">
        <f aca="false">I52-AP52</f>
        <v>0</v>
      </c>
      <c r="BI52" s="892" t="n">
        <f aca="false">J52-AQ52</f>
        <v>0</v>
      </c>
      <c r="BJ52" s="892" t="n">
        <f aca="false">K52-AR52</f>
        <v>0</v>
      </c>
      <c r="BK52" s="892" t="n">
        <f aca="false">L52-AS52</f>
        <v>0</v>
      </c>
      <c r="BL52" s="892" t="n">
        <f aca="false">M52-AT52</f>
        <v>0</v>
      </c>
      <c r="BM52" s="892" t="n">
        <f aca="false">N52-AU52</f>
        <v>0</v>
      </c>
      <c r="BN52" s="892" t="n">
        <f aca="false">O52-AV52</f>
        <v>0</v>
      </c>
      <c r="BO52" s="892" t="n">
        <f aca="false">P52-AW52</f>
        <v>0</v>
      </c>
      <c r="BP52" s="892" t="n">
        <f aca="false">Q52-AX52</f>
        <v>0</v>
      </c>
      <c r="BQ52" s="892" t="n">
        <f aca="false">R52-AY52</f>
        <v>10</v>
      </c>
      <c r="BR52" s="892" t="n">
        <f aca="false">S52-AZ52</f>
        <v>0</v>
      </c>
      <c r="BS52" s="892" t="n">
        <f aca="false">T52-BA52</f>
        <v>0</v>
      </c>
      <c r="BT52" s="892" t="n">
        <f aca="false">U52-BB52</f>
        <v>0</v>
      </c>
      <c r="BU52" s="893" t="n">
        <f aca="false">V52-BC52</f>
        <v>0</v>
      </c>
    </row>
    <row r="53" customFormat="false" ht="18.75" hidden="false" customHeight="true" outlineLevel="0" collapsed="false">
      <c r="A53" s="240" t="n">
        <f aca="false">A52+1</f>
        <v>41</v>
      </c>
      <c r="B53" s="242" t="s">
        <v>504</v>
      </c>
      <c r="C53" s="242" t="s">
        <v>14</v>
      </c>
      <c r="D53" s="242" t="s">
        <v>498</v>
      </c>
      <c r="E53" s="260" t="n">
        <v>0.174200625</v>
      </c>
      <c r="F53" s="255" t="n">
        <f aca="false">SUM(G53:V53)</f>
        <v>60</v>
      </c>
      <c r="G53" s="243" t="n">
        <v>0</v>
      </c>
      <c r="H53" s="243" t="n">
        <v>0</v>
      </c>
      <c r="I53" s="243" t="n">
        <v>0</v>
      </c>
      <c r="J53" s="243" t="n">
        <v>30</v>
      </c>
      <c r="K53" s="243" t="n">
        <v>0</v>
      </c>
      <c r="L53" s="243" t="n">
        <v>0</v>
      </c>
      <c r="M53" s="243" t="n">
        <v>0</v>
      </c>
      <c r="N53" s="243" t="n">
        <v>0</v>
      </c>
      <c r="O53" s="243" t="n">
        <v>0</v>
      </c>
      <c r="P53" s="243" t="n">
        <v>0</v>
      </c>
      <c r="Q53" s="243" t="n">
        <v>0</v>
      </c>
      <c r="R53" s="243" t="n">
        <v>0</v>
      </c>
      <c r="S53" s="243" t="n">
        <v>30</v>
      </c>
      <c r="T53" s="243" t="n">
        <v>0</v>
      </c>
      <c r="U53" s="243" t="n">
        <v>0</v>
      </c>
      <c r="V53" s="243"/>
      <c r="W53" s="48"/>
      <c r="X53" s="897" t="n">
        <f aca="false">SUM(Y53:AK53)</f>
        <v>60</v>
      </c>
      <c r="Y53" s="898" t="n">
        <v>0</v>
      </c>
      <c r="Z53" s="898" t="n">
        <v>0</v>
      </c>
      <c r="AA53" s="898" t="n">
        <v>30</v>
      </c>
      <c r="AB53" s="898" t="n">
        <v>0</v>
      </c>
      <c r="AC53" s="870" t="n">
        <v>0</v>
      </c>
      <c r="AD53" s="870" t="n">
        <v>0</v>
      </c>
      <c r="AE53" s="870" t="n">
        <v>30</v>
      </c>
      <c r="AF53" s="870" t="n">
        <v>0</v>
      </c>
      <c r="AG53" s="870" t="n">
        <v>0</v>
      </c>
      <c r="AH53" s="870" t="n">
        <v>0</v>
      </c>
      <c r="AI53" s="870" t="n">
        <v>0</v>
      </c>
      <c r="AJ53" s="870"/>
      <c r="AK53" s="870"/>
      <c r="AL53" s="888" t="n">
        <f aca="false">AM53-X53</f>
        <v>0</v>
      </c>
      <c r="AM53" s="848" t="n">
        <f aca="false">SUM(AN53:BC53)</f>
        <v>60</v>
      </c>
      <c r="AN53" s="848" t="n">
        <v>0</v>
      </c>
      <c r="AO53" s="848" t="n">
        <v>0</v>
      </c>
      <c r="AP53" s="848" t="n">
        <v>0</v>
      </c>
      <c r="AQ53" s="848" t="n">
        <v>30</v>
      </c>
      <c r="AR53" s="848" t="n">
        <v>0</v>
      </c>
      <c r="AS53" s="848" t="n">
        <v>0</v>
      </c>
      <c r="AT53" s="848" t="n">
        <v>0</v>
      </c>
      <c r="AU53" s="848" t="n">
        <v>0</v>
      </c>
      <c r="AV53" s="848" t="n">
        <v>0</v>
      </c>
      <c r="AW53" s="848" t="n">
        <v>0</v>
      </c>
      <c r="AX53" s="848" t="n">
        <v>0</v>
      </c>
      <c r="AY53" s="848" t="n">
        <v>0</v>
      </c>
      <c r="AZ53" s="848" t="n">
        <v>30</v>
      </c>
      <c r="BA53" s="848" t="n">
        <v>0</v>
      </c>
      <c r="BB53" s="848" t="n">
        <v>0</v>
      </c>
      <c r="BC53" s="848" t="n">
        <v>0</v>
      </c>
      <c r="BD53" s="899"/>
      <c r="BE53" s="891" t="n">
        <f aca="false">SUM(BF53:BU53)</f>
        <v>0</v>
      </c>
      <c r="BF53" s="892" t="n">
        <f aca="false">G53-AN53</f>
        <v>0</v>
      </c>
      <c r="BG53" s="892" t="n">
        <f aca="false">H53-AO53</f>
        <v>0</v>
      </c>
      <c r="BH53" s="892" t="n">
        <f aca="false">I53-AP53</f>
        <v>0</v>
      </c>
      <c r="BI53" s="892" t="n">
        <f aca="false">J53-AQ53</f>
        <v>0</v>
      </c>
      <c r="BJ53" s="892" t="n">
        <f aca="false">K53-AR53</f>
        <v>0</v>
      </c>
      <c r="BK53" s="892" t="n">
        <f aca="false">L53-AS53</f>
        <v>0</v>
      </c>
      <c r="BL53" s="892" t="n">
        <f aca="false">M53-AT53</f>
        <v>0</v>
      </c>
      <c r="BM53" s="892" t="n">
        <f aca="false">N53-AU53</f>
        <v>0</v>
      </c>
      <c r="BN53" s="892" t="n">
        <f aca="false">O53-AV53</f>
        <v>0</v>
      </c>
      <c r="BO53" s="892" t="n">
        <f aca="false">P53-AW53</f>
        <v>0</v>
      </c>
      <c r="BP53" s="892" t="n">
        <f aca="false">Q53-AX53</f>
        <v>0</v>
      </c>
      <c r="BQ53" s="892" t="n">
        <f aca="false">R53-AY53</f>
        <v>0</v>
      </c>
      <c r="BR53" s="892" t="n">
        <f aca="false">S53-AZ53</f>
        <v>0</v>
      </c>
      <c r="BS53" s="892" t="n">
        <f aca="false">T53-BA53</f>
        <v>0</v>
      </c>
      <c r="BT53" s="892" t="n">
        <f aca="false">U53-BB53</f>
        <v>0</v>
      </c>
      <c r="BU53" s="893" t="n">
        <f aca="false">V53-BC53</f>
        <v>0</v>
      </c>
    </row>
    <row r="54" customFormat="false" ht="18.75" hidden="false" customHeight="true" outlineLevel="0" collapsed="false">
      <c r="A54" s="240" t="n">
        <f aca="false">A53+1</f>
        <v>42</v>
      </c>
      <c r="B54" s="242" t="s">
        <v>377</v>
      </c>
      <c r="C54" s="242" t="s">
        <v>373</v>
      </c>
      <c r="D54" s="242" t="s">
        <v>322</v>
      </c>
      <c r="E54" s="260" t="n">
        <v>0.245435</v>
      </c>
      <c r="F54" s="255" t="n">
        <f aca="false">SUM(G54:V54)</f>
        <v>30</v>
      </c>
      <c r="G54" s="243" t="n">
        <v>0</v>
      </c>
      <c r="H54" s="243" t="n">
        <v>0</v>
      </c>
      <c r="I54" s="243" t="n">
        <v>0</v>
      </c>
      <c r="J54" s="243" t="n">
        <v>0</v>
      </c>
      <c r="K54" s="243" t="n">
        <v>0</v>
      </c>
      <c r="L54" s="243" t="n">
        <v>0</v>
      </c>
      <c r="M54" s="243" t="n">
        <v>0</v>
      </c>
      <c r="N54" s="243" t="n">
        <v>0</v>
      </c>
      <c r="O54" s="243" t="n">
        <v>0</v>
      </c>
      <c r="P54" s="243" t="n">
        <v>0</v>
      </c>
      <c r="Q54" s="243" t="n">
        <v>0</v>
      </c>
      <c r="R54" s="243" t="n">
        <v>0</v>
      </c>
      <c r="S54" s="243" t="n">
        <v>0</v>
      </c>
      <c r="T54" s="243" t="n">
        <v>0</v>
      </c>
      <c r="U54" s="243" t="n">
        <v>30</v>
      </c>
      <c r="V54" s="243"/>
      <c r="W54" s="48"/>
      <c r="X54" s="897" t="n">
        <f aca="false">SUM(Y54:AK54)</f>
        <v>30</v>
      </c>
      <c r="Y54" s="898" t="n">
        <v>0</v>
      </c>
      <c r="Z54" s="898" t="n">
        <v>0</v>
      </c>
      <c r="AA54" s="898" t="n">
        <v>0</v>
      </c>
      <c r="AB54" s="898" t="n">
        <v>0</v>
      </c>
      <c r="AC54" s="870" t="n">
        <v>0</v>
      </c>
      <c r="AD54" s="870" t="n">
        <v>30</v>
      </c>
      <c r="AE54" s="870" t="n">
        <v>0</v>
      </c>
      <c r="AF54" s="870" t="n">
        <v>0</v>
      </c>
      <c r="AG54" s="870" t="n">
        <v>0</v>
      </c>
      <c r="AH54" s="870" t="n">
        <v>0</v>
      </c>
      <c r="AI54" s="870" t="n">
        <v>0</v>
      </c>
      <c r="AJ54" s="870"/>
      <c r="AK54" s="870"/>
      <c r="AL54" s="888" t="n">
        <f aca="false">AM54-X54</f>
        <v>0</v>
      </c>
      <c r="AM54" s="848" t="n">
        <f aca="false">SUM(AN54:BC54)</f>
        <v>30</v>
      </c>
      <c r="AN54" s="848" t="n">
        <v>0</v>
      </c>
      <c r="AO54" s="848" t="n">
        <v>0</v>
      </c>
      <c r="AP54" s="848" t="n">
        <v>0</v>
      </c>
      <c r="AQ54" s="848" t="n">
        <v>0</v>
      </c>
      <c r="AR54" s="848" t="n">
        <v>0</v>
      </c>
      <c r="AS54" s="848" t="n">
        <v>0</v>
      </c>
      <c r="AT54" s="848" t="n">
        <v>0</v>
      </c>
      <c r="AU54" s="848" t="n">
        <v>0</v>
      </c>
      <c r="AV54" s="848" t="n">
        <v>0</v>
      </c>
      <c r="AW54" s="848" t="n">
        <v>0</v>
      </c>
      <c r="AX54" s="848" t="n">
        <v>0</v>
      </c>
      <c r="AY54" s="848" t="n">
        <v>0</v>
      </c>
      <c r="AZ54" s="848" t="n">
        <v>0</v>
      </c>
      <c r="BA54" s="848" t="n">
        <v>0</v>
      </c>
      <c r="BB54" s="848" t="n">
        <v>30</v>
      </c>
      <c r="BC54" s="848" t="n">
        <v>0</v>
      </c>
      <c r="BD54" s="899"/>
      <c r="BE54" s="891" t="n">
        <f aca="false">SUM(BF54:BU54)</f>
        <v>0</v>
      </c>
      <c r="BF54" s="892" t="n">
        <f aca="false">G54-AN54</f>
        <v>0</v>
      </c>
      <c r="BG54" s="892" t="n">
        <f aca="false">H54-AO54</f>
        <v>0</v>
      </c>
      <c r="BH54" s="892" t="n">
        <f aca="false">I54-AP54</f>
        <v>0</v>
      </c>
      <c r="BI54" s="892" t="n">
        <f aca="false">J54-AQ54</f>
        <v>0</v>
      </c>
      <c r="BJ54" s="892" t="n">
        <f aca="false">K54-AR54</f>
        <v>0</v>
      </c>
      <c r="BK54" s="892" t="n">
        <f aca="false">L54-AS54</f>
        <v>0</v>
      </c>
      <c r="BL54" s="892" t="n">
        <f aca="false">M54-AT54</f>
        <v>0</v>
      </c>
      <c r="BM54" s="892" t="n">
        <f aca="false">N54-AU54</f>
        <v>0</v>
      </c>
      <c r="BN54" s="892" t="n">
        <f aca="false">O54-AV54</f>
        <v>0</v>
      </c>
      <c r="BO54" s="892" t="n">
        <f aca="false">P54-AW54</f>
        <v>0</v>
      </c>
      <c r="BP54" s="892" t="n">
        <f aca="false">Q54-AX54</f>
        <v>0</v>
      </c>
      <c r="BQ54" s="892" t="n">
        <f aca="false">R54-AY54</f>
        <v>0</v>
      </c>
      <c r="BR54" s="892" t="n">
        <f aca="false">S54-AZ54</f>
        <v>0</v>
      </c>
      <c r="BS54" s="892" t="n">
        <f aca="false">T54-BA54</f>
        <v>0</v>
      </c>
      <c r="BT54" s="892" t="n">
        <f aca="false">U54-BB54</f>
        <v>0</v>
      </c>
      <c r="BU54" s="893" t="n">
        <f aca="false">V54-BC54</f>
        <v>0</v>
      </c>
    </row>
    <row r="55" customFormat="false" ht="18.75" hidden="false" customHeight="true" outlineLevel="0" collapsed="false">
      <c r="A55" s="240" t="n">
        <f aca="false">A54+1</f>
        <v>43</v>
      </c>
      <c r="B55" s="242" t="s">
        <v>383</v>
      </c>
      <c r="C55" s="242" t="s">
        <v>382</v>
      </c>
      <c r="D55" s="261" t="s">
        <v>303</v>
      </c>
      <c r="E55" s="260" t="n">
        <v>0.103365625</v>
      </c>
      <c r="F55" s="255" t="n">
        <f aca="false">SUM(G55:V55)</f>
        <v>150</v>
      </c>
      <c r="G55" s="243" t="n">
        <v>0</v>
      </c>
      <c r="H55" s="243" t="n">
        <v>0</v>
      </c>
      <c r="I55" s="243" t="n">
        <v>0</v>
      </c>
      <c r="J55" s="243" t="n">
        <v>0</v>
      </c>
      <c r="K55" s="243" t="n">
        <v>0</v>
      </c>
      <c r="L55" s="243" t="n">
        <v>60</v>
      </c>
      <c r="M55" s="243" t="n">
        <v>0</v>
      </c>
      <c r="N55" s="243" t="n">
        <v>30</v>
      </c>
      <c r="O55" s="243" t="n">
        <v>0</v>
      </c>
      <c r="P55" s="243" t="n">
        <v>0</v>
      </c>
      <c r="Q55" s="243" t="n">
        <v>60</v>
      </c>
      <c r="R55" s="243" t="n">
        <v>0</v>
      </c>
      <c r="S55" s="243" t="n">
        <v>0</v>
      </c>
      <c r="T55" s="243" t="n">
        <v>0</v>
      </c>
      <c r="U55" s="243" t="n">
        <v>0</v>
      </c>
      <c r="V55" s="243"/>
      <c r="W55" s="48"/>
      <c r="X55" s="897" t="n">
        <f aca="false">SUM(Y55:AK55)</f>
        <v>0</v>
      </c>
      <c r="Y55" s="898" t="n">
        <v>0</v>
      </c>
      <c r="Z55" s="898" t="n">
        <v>0</v>
      </c>
      <c r="AA55" s="898" t="n">
        <v>0</v>
      </c>
      <c r="AB55" s="898" t="n">
        <v>0</v>
      </c>
      <c r="AC55" s="870" t="n">
        <v>0</v>
      </c>
      <c r="AD55" s="870" t="n">
        <v>0</v>
      </c>
      <c r="AE55" s="870" t="n">
        <v>0</v>
      </c>
      <c r="AF55" s="870" t="n">
        <v>0</v>
      </c>
      <c r="AG55" s="870" t="n">
        <v>0</v>
      </c>
      <c r="AH55" s="870" t="n">
        <v>0</v>
      </c>
      <c r="AI55" s="870" t="n">
        <v>0</v>
      </c>
      <c r="AJ55" s="870"/>
      <c r="AK55" s="870"/>
      <c r="AL55" s="888" t="n">
        <f aca="false">AM55-X55</f>
        <v>0</v>
      </c>
      <c r="AM55" s="848" t="n">
        <f aca="false">SUM(AN55:BC55)</f>
        <v>0</v>
      </c>
      <c r="AN55" s="848" t="n">
        <v>0</v>
      </c>
      <c r="AO55" s="848" t="n">
        <v>0</v>
      </c>
      <c r="AP55" s="848" t="n">
        <v>0</v>
      </c>
      <c r="AQ55" s="848" t="n">
        <v>0</v>
      </c>
      <c r="AR55" s="848" t="n">
        <v>0</v>
      </c>
      <c r="AS55" s="848" t="n">
        <v>0</v>
      </c>
      <c r="AT55" s="848" t="n">
        <v>0</v>
      </c>
      <c r="AU55" s="848" t="n">
        <v>0</v>
      </c>
      <c r="AV55" s="848" t="n">
        <v>0</v>
      </c>
      <c r="AW55" s="848" t="n">
        <v>0</v>
      </c>
      <c r="AX55" s="848" t="n">
        <v>0</v>
      </c>
      <c r="AY55" s="848" t="n">
        <v>0</v>
      </c>
      <c r="AZ55" s="848" t="n">
        <v>0</v>
      </c>
      <c r="BA55" s="848" t="n">
        <v>0</v>
      </c>
      <c r="BB55" s="848" t="n">
        <v>0</v>
      </c>
      <c r="BC55" s="848" t="n">
        <v>0</v>
      </c>
      <c r="BD55" s="899"/>
      <c r="BE55" s="891" t="n">
        <f aca="false">SUM(BF55:BU55)</f>
        <v>150</v>
      </c>
      <c r="BF55" s="892" t="n">
        <f aca="false">G55-AN55</f>
        <v>0</v>
      </c>
      <c r="BG55" s="892" t="n">
        <f aca="false">H55-AO55</f>
        <v>0</v>
      </c>
      <c r="BH55" s="892" t="n">
        <f aca="false">I55-AP55</f>
        <v>0</v>
      </c>
      <c r="BI55" s="892" t="n">
        <f aca="false">J55-AQ55</f>
        <v>0</v>
      </c>
      <c r="BJ55" s="892" t="n">
        <f aca="false">K55-AR55</f>
        <v>0</v>
      </c>
      <c r="BK55" s="892" t="n">
        <f aca="false">L55-AS55</f>
        <v>60</v>
      </c>
      <c r="BL55" s="892" t="n">
        <f aca="false">M55-AT55</f>
        <v>0</v>
      </c>
      <c r="BM55" s="892" t="n">
        <f aca="false">N55-AU55</f>
        <v>30</v>
      </c>
      <c r="BN55" s="892" t="n">
        <f aca="false">O55-AV55</f>
        <v>0</v>
      </c>
      <c r="BO55" s="892" t="n">
        <f aca="false">P55-AW55</f>
        <v>0</v>
      </c>
      <c r="BP55" s="892" t="n">
        <f aca="false">Q55-AX55</f>
        <v>60</v>
      </c>
      <c r="BQ55" s="892" t="n">
        <f aca="false">R55-AY55</f>
        <v>0</v>
      </c>
      <c r="BR55" s="892" t="n">
        <f aca="false">S55-AZ55</f>
        <v>0</v>
      </c>
      <c r="BS55" s="892" t="n">
        <f aca="false">T55-BA55</f>
        <v>0</v>
      </c>
      <c r="BT55" s="892" t="n">
        <f aca="false">U55-BB55</f>
        <v>0</v>
      </c>
      <c r="BU55" s="893" t="n">
        <f aca="false">V55-BC55</f>
        <v>0</v>
      </c>
    </row>
    <row r="56" customFormat="false" ht="18.75" hidden="false" customHeight="true" outlineLevel="0" collapsed="false">
      <c r="A56" s="240" t="n">
        <f aca="false">A55+1</f>
        <v>44</v>
      </c>
      <c r="B56" s="242" t="s">
        <v>384</v>
      </c>
      <c r="C56" s="242" t="s">
        <v>382</v>
      </c>
      <c r="D56" s="242" t="s">
        <v>370</v>
      </c>
      <c r="E56" s="260" t="n">
        <v>0.103365625</v>
      </c>
      <c r="F56" s="255" t="n">
        <f aca="false">SUM(G56:V56)</f>
        <v>70</v>
      </c>
      <c r="G56" s="243" t="n">
        <v>0</v>
      </c>
      <c r="H56" s="243" t="n">
        <v>0</v>
      </c>
      <c r="I56" s="243" t="n">
        <v>0</v>
      </c>
      <c r="J56" s="900" t="n">
        <v>0</v>
      </c>
      <c r="K56" s="243" t="n">
        <v>0</v>
      </c>
      <c r="L56" s="901" t="n">
        <v>20</v>
      </c>
      <c r="M56" s="243" t="n">
        <v>0</v>
      </c>
      <c r="N56" s="243" t="n">
        <v>0</v>
      </c>
      <c r="O56" s="243" t="n">
        <v>0</v>
      </c>
      <c r="P56" s="243" t="n">
        <v>0</v>
      </c>
      <c r="Q56" s="243" t="n">
        <v>50</v>
      </c>
      <c r="R56" s="243" t="n">
        <v>0</v>
      </c>
      <c r="S56" s="243" t="n">
        <v>0</v>
      </c>
      <c r="T56" s="243" t="n">
        <v>0</v>
      </c>
      <c r="U56" s="243" t="n">
        <v>0</v>
      </c>
      <c r="V56" s="243"/>
      <c r="W56" s="48"/>
      <c r="X56" s="897" t="n">
        <f aca="false">SUM(Y56:AK56)</f>
        <v>70</v>
      </c>
      <c r="Y56" s="898" t="n">
        <v>0</v>
      </c>
      <c r="Z56" s="898" t="n">
        <v>0</v>
      </c>
      <c r="AA56" s="898" t="n">
        <v>0</v>
      </c>
      <c r="AB56" s="898" t="n">
        <v>0</v>
      </c>
      <c r="AC56" s="870" t="n">
        <v>0</v>
      </c>
      <c r="AD56" s="870" t="n">
        <v>0</v>
      </c>
      <c r="AE56" s="870" t="n">
        <v>0</v>
      </c>
      <c r="AF56" s="870" t="n">
        <v>70</v>
      </c>
      <c r="AG56" s="870" t="n">
        <v>0</v>
      </c>
      <c r="AH56" s="870" t="n">
        <v>0</v>
      </c>
      <c r="AI56" s="870" t="n">
        <v>0</v>
      </c>
      <c r="AJ56" s="870"/>
      <c r="AK56" s="870"/>
      <c r="AL56" s="888" t="n">
        <f aca="false">AM56-X56</f>
        <v>0</v>
      </c>
      <c r="AM56" s="848" t="n">
        <f aca="false">SUM(AN56:BC56)</f>
        <v>70</v>
      </c>
      <c r="AN56" s="848" t="n">
        <v>0</v>
      </c>
      <c r="AO56" s="848" t="n">
        <v>0</v>
      </c>
      <c r="AP56" s="848" t="n">
        <v>0</v>
      </c>
      <c r="AQ56" s="848" t="n">
        <v>0</v>
      </c>
      <c r="AR56" s="848" t="n">
        <v>0</v>
      </c>
      <c r="AS56" s="848" t="n">
        <v>20</v>
      </c>
      <c r="AT56" s="848" t="n">
        <v>0</v>
      </c>
      <c r="AU56" s="848" t="n">
        <v>0</v>
      </c>
      <c r="AV56" s="848" t="n">
        <v>0</v>
      </c>
      <c r="AW56" s="848" t="n">
        <v>0</v>
      </c>
      <c r="AX56" s="848" t="n">
        <v>50</v>
      </c>
      <c r="AY56" s="848" t="n">
        <v>0</v>
      </c>
      <c r="AZ56" s="848" t="n">
        <v>0</v>
      </c>
      <c r="BA56" s="848" t="n">
        <v>0</v>
      </c>
      <c r="BB56" s="848" t="n">
        <v>0</v>
      </c>
      <c r="BC56" s="848" t="n">
        <v>0</v>
      </c>
      <c r="BD56" s="899"/>
      <c r="BE56" s="891" t="n">
        <f aca="false">SUM(BF56:BU56)</f>
        <v>0</v>
      </c>
      <c r="BF56" s="892" t="n">
        <f aca="false">G56-AN56</f>
        <v>0</v>
      </c>
      <c r="BG56" s="892" t="n">
        <f aca="false">H56-AO56</f>
        <v>0</v>
      </c>
      <c r="BH56" s="892" t="n">
        <f aca="false">I56-AP56</f>
        <v>0</v>
      </c>
      <c r="BI56" s="892" t="n">
        <f aca="false">J56-AQ56</f>
        <v>0</v>
      </c>
      <c r="BJ56" s="892" t="n">
        <f aca="false">K56-AR56</f>
        <v>0</v>
      </c>
      <c r="BK56" s="892" t="n">
        <f aca="false">L56-AS56</f>
        <v>0</v>
      </c>
      <c r="BL56" s="892" t="n">
        <f aca="false">M56-AT56</f>
        <v>0</v>
      </c>
      <c r="BM56" s="892" t="n">
        <f aca="false">N56-AU56</f>
        <v>0</v>
      </c>
      <c r="BN56" s="892" t="n">
        <f aca="false">O56-AV56</f>
        <v>0</v>
      </c>
      <c r="BO56" s="892" t="n">
        <f aca="false">P56-AW56</f>
        <v>0</v>
      </c>
      <c r="BP56" s="892" t="n">
        <f aca="false">Q56-AX56</f>
        <v>0</v>
      </c>
      <c r="BQ56" s="892" t="n">
        <f aca="false">R56-AY56</f>
        <v>0</v>
      </c>
      <c r="BR56" s="892" t="n">
        <f aca="false">S56-AZ56</f>
        <v>0</v>
      </c>
      <c r="BS56" s="892" t="n">
        <f aca="false">T56-BA56</f>
        <v>0</v>
      </c>
      <c r="BT56" s="892" t="n">
        <f aca="false">U56-BB56</f>
        <v>0</v>
      </c>
      <c r="BU56" s="893" t="n">
        <f aca="false">V56-BC56</f>
        <v>0</v>
      </c>
    </row>
    <row r="57" customFormat="false" ht="18.75" hidden="false" customHeight="true" outlineLevel="0" collapsed="false">
      <c r="A57" s="240" t="n">
        <f aca="false">A56+1</f>
        <v>45</v>
      </c>
      <c r="B57" s="242" t="s">
        <v>386</v>
      </c>
      <c r="C57" s="242" t="s">
        <v>382</v>
      </c>
      <c r="D57" s="242" t="s">
        <v>322</v>
      </c>
      <c r="E57" s="260" t="n">
        <v>0.103365625</v>
      </c>
      <c r="F57" s="255" t="n">
        <f aca="false">SUM(G57:V57)</f>
        <v>160</v>
      </c>
      <c r="G57" s="243" t="n">
        <v>50</v>
      </c>
      <c r="H57" s="243" t="n">
        <v>30</v>
      </c>
      <c r="I57" s="243" t="n">
        <v>0</v>
      </c>
      <c r="J57" s="243" t="n">
        <v>0</v>
      </c>
      <c r="K57" s="243" t="n">
        <v>0</v>
      </c>
      <c r="L57" s="243" t="n">
        <v>0</v>
      </c>
      <c r="M57" s="243" t="n">
        <v>40</v>
      </c>
      <c r="N57" s="243" t="n">
        <v>0</v>
      </c>
      <c r="O57" s="243" t="n">
        <v>0</v>
      </c>
      <c r="P57" s="243" t="n">
        <v>0</v>
      </c>
      <c r="Q57" s="243" t="n">
        <v>0</v>
      </c>
      <c r="R57" s="243" t="n">
        <v>40</v>
      </c>
      <c r="S57" s="243" t="n">
        <v>0</v>
      </c>
      <c r="T57" s="243" t="n">
        <v>0</v>
      </c>
      <c r="U57" s="243" t="n">
        <v>0</v>
      </c>
      <c r="V57" s="243"/>
      <c r="W57" s="48"/>
      <c r="X57" s="897" t="n">
        <f aca="false">SUM(Y57:AK57)</f>
        <v>80</v>
      </c>
      <c r="Y57" s="898" t="n">
        <v>0</v>
      </c>
      <c r="Z57" s="898" t="n">
        <v>80</v>
      </c>
      <c r="AA57" s="898" t="n">
        <v>0</v>
      </c>
      <c r="AB57" s="898" t="n">
        <v>0</v>
      </c>
      <c r="AC57" s="870" t="n">
        <v>0</v>
      </c>
      <c r="AD57" s="870" t="n">
        <v>0</v>
      </c>
      <c r="AE57" s="870" t="n">
        <v>0</v>
      </c>
      <c r="AF57" s="870" t="n">
        <v>0</v>
      </c>
      <c r="AG57" s="870" t="n">
        <v>0</v>
      </c>
      <c r="AH57" s="870" t="n">
        <v>0</v>
      </c>
      <c r="AI57" s="870" t="n">
        <v>0</v>
      </c>
      <c r="AJ57" s="870"/>
      <c r="AK57" s="870"/>
      <c r="AL57" s="888" t="n">
        <f aca="false">AM57-X57</f>
        <v>0</v>
      </c>
      <c r="AM57" s="848" t="n">
        <f aca="false">SUM(AN57:BC57)</f>
        <v>80</v>
      </c>
      <c r="AN57" s="848" t="n">
        <v>50</v>
      </c>
      <c r="AO57" s="848" t="n">
        <v>30</v>
      </c>
      <c r="AP57" s="848" t="n">
        <v>0</v>
      </c>
      <c r="AQ57" s="848" t="n">
        <v>0</v>
      </c>
      <c r="AR57" s="848" t="n">
        <v>0</v>
      </c>
      <c r="AS57" s="848" t="n">
        <v>0</v>
      </c>
      <c r="AT57" s="848" t="n">
        <v>0</v>
      </c>
      <c r="AU57" s="848" t="n">
        <v>0</v>
      </c>
      <c r="AV57" s="848" t="n">
        <v>0</v>
      </c>
      <c r="AW57" s="848" t="n">
        <v>0</v>
      </c>
      <c r="AX57" s="848" t="n">
        <v>0</v>
      </c>
      <c r="AY57" s="848" t="n">
        <v>0</v>
      </c>
      <c r="AZ57" s="848" t="n">
        <v>0</v>
      </c>
      <c r="BA57" s="848" t="n">
        <v>0</v>
      </c>
      <c r="BB57" s="848" t="n">
        <v>0</v>
      </c>
      <c r="BC57" s="848" t="n">
        <v>0</v>
      </c>
      <c r="BD57" s="899"/>
      <c r="BE57" s="891" t="n">
        <f aca="false">SUM(BF57:BU57)</f>
        <v>80</v>
      </c>
      <c r="BF57" s="892" t="n">
        <f aca="false">G57-AN57</f>
        <v>0</v>
      </c>
      <c r="BG57" s="892" t="n">
        <f aca="false">H57-AO57</f>
        <v>0</v>
      </c>
      <c r="BH57" s="892" t="n">
        <f aca="false">I57-AP57</f>
        <v>0</v>
      </c>
      <c r="BI57" s="892" t="n">
        <f aca="false">J57-AQ57</f>
        <v>0</v>
      </c>
      <c r="BJ57" s="892" t="n">
        <f aca="false">K57-AR57</f>
        <v>0</v>
      </c>
      <c r="BK57" s="892" t="n">
        <f aca="false">L57-AS57</f>
        <v>0</v>
      </c>
      <c r="BL57" s="892" t="n">
        <f aca="false">M57-AT57</f>
        <v>40</v>
      </c>
      <c r="BM57" s="892" t="n">
        <f aca="false">N57-AU57</f>
        <v>0</v>
      </c>
      <c r="BN57" s="892" t="n">
        <f aca="false">O57-AV57</f>
        <v>0</v>
      </c>
      <c r="BO57" s="892" t="n">
        <f aca="false">P57-AW57</f>
        <v>0</v>
      </c>
      <c r="BP57" s="892" t="n">
        <f aca="false">Q57-AX57</f>
        <v>0</v>
      </c>
      <c r="BQ57" s="892" t="n">
        <f aca="false">R57-AY57</f>
        <v>40</v>
      </c>
      <c r="BR57" s="892" t="n">
        <f aca="false">S57-AZ57</f>
        <v>0</v>
      </c>
      <c r="BS57" s="892" t="n">
        <f aca="false">T57-BA57</f>
        <v>0</v>
      </c>
      <c r="BT57" s="892" t="n">
        <f aca="false">U57-BB57</f>
        <v>0</v>
      </c>
      <c r="BU57" s="893" t="n">
        <f aca="false">V57-BC57</f>
        <v>0</v>
      </c>
    </row>
    <row r="58" customFormat="false" ht="18.75" hidden="false" customHeight="true" outlineLevel="0" collapsed="false">
      <c r="A58" s="240" t="n">
        <f aca="false">A57+1</f>
        <v>46</v>
      </c>
      <c r="B58" s="242" t="s">
        <v>392</v>
      </c>
      <c r="C58" s="242" t="s">
        <v>393</v>
      </c>
      <c r="D58" s="242" t="s">
        <v>370</v>
      </c>
      <c r="E58" s="260" t="n">
        <v>0.086688</v>
      </c>
      <c r="F58" s="255" t="n">
        <f aca="false">SUM(G58:V58)</f>
        <v>30</v>
      </c>
      <c r="G58" s="243" t="n">
        <v>0</v>
      </c>
      <c r="H58" s="243" t="n">
        <v>0</v>
      </c>
      <c r="I58" s="243" t="n">
        <v>0</v>
      </c>
      <c r="J58" s="243" t="n">
        <v>0</v>
      </c>
      <c r="K58" s="243" t="n">
        <v>0</v>
      </c>
      <c r="L58" s="243" t="n">
        <v>30</v>
      </c>
      <c r="M58" s="243" t="n">
        <v>0</v>
      </c>
      <c r="N58" s="243" t="n">
        <v>0</v>
      </c>
      <c r="O58" s="243" t="n">
        <v>0</v>
      </c>
      <c r="P58" s="243" t="n">
        <v>0</v>
      </c>
      <c r="Q58" s="243" t="n">
        <v>0</v>
      </c>
      <c r="R58" s="243" t="n">
        <v>0</v>
      </c>
      <c r="S58" s="243" t="n">
        <v>0</v>
      </c>
      <c r="T58" s="243" t="n">
        <v>0</v>
      </c>
      <c r="U58" s="243" t="n">
        <v>0</v>
      </c>
      <c r="V58" s="243"/>
      <c r="W58" s="48"/>
      <c r="X58" s="897" t="n">
        <f aca="false">SUM(Y58:AK58)</f>
        <v>30</v>
      </c>
      <c r="Y58" s="898" t="n">
        <v>0</v>
      </c>
      <c r="Z58" s="898" t="n">
        <v>0</v>
      </c>
      <c r="AA58" s="898" t="n">
        <v>0</v>
      </c>
      <c r="AB58" s="898" t="n">
        <v>0</v>
      </c>
      <c r="AC58" s="870" t="n">
        <v>30</v>
      </c>
      <c r="AD58" s="870" t="n">
        <v>0</v>
      </c>
      <c r="AE58" s="870" t="n">
        <v>0</v>
      </c>
      <c r="AF58" s="870" t="n">
        <v>0</v>
      </c>
      <c r="AG58" s="870" t="n">
        <v>0</v>
      </c>
      <c r="AH58" s="870" t="n">
        <v>0</v>
      </c>
      <c r="AI58" s="870" t="n">
        <v>0</v>
      </c>
      <c r="AJ58" s="870"/>
      <c r="AK58" s="870"/>
      <c r="AL58" s="888" t="n">
        <f aca="false">AM58-X58</f>
        <v>0</v>
      </c>
      <c r="AM58" s="848" t="n">
        <f aca="false">SUM(AN58:BC58)</f>
        <v>30</v>
      </c>
      <c r="AN58" s="848" t="n">
        <v>0</v>
      </c>
      <c r="AO58" s="848" t="n">
        <v>0</v>
      </c>
      <c r="AP58" s="848" t="n">
        <v>0</v>
      </c>
      <c r="AQ58" s="848" t="n">
        <v>0</v>
      </c>
      <c r="AR58" s="848" t="n">
        <v>0</v>
      </c>
      <c r="AS58" s="848" t="n">
        <v>30</v>
      </c>
      <c r="AT58" s="848" t="n">
        <v>0</v>
      </c>
      <c r="AU58" s="848" t="n">
        <v>0</v>
      </c>
      <c r="AV58" s="848" t="n">
        <v>0</v>
      </c>
      <c r="AW58" s="848" t="n">
        <v>0</v>
      </c>
      <c r="AX58" s="848" t="n">
        <v>0</v>
      </c>
      <c r="AY58" s="848" t="n">
        <v>0</v>
      </c>
      <c r="AZ58" s="848" t="n">
        <v>0</v>
      </c>
      <c r="BA58" s="848" t="n">
        <v>0</v>
      </c>
      <c r="BB58" s="848" t="n">
        <v>0</v>
      </c>
      <c r="BC58" s="848" t="n">
        <v>0</v>
      </c>
      <c r="BD58" s="899"/>
      <c r="BE58" s="891" t="n">
        <f aca="false">SUM(BF58:BU58)</f>
        <v>0</v>
      </c>
      <c r="BF58" s="892" t="n">
        <f aca="false">G58-AN58</f>
        <v>0</v>
      </c>
      <c r="BG58" s="892" t="n">
        <f aca="false">H58-AO58</f>
        <v>0</v>
      </c>
      <c r="BH58" s="892" t="n">
        <f aca="false">I58-AP58</f>
        <v>0</v>
      </c>
      <c r="BI58" s="892" t="n">
        <f aca="false">J58-AQ58</f>
        <v>0</v>
      </c>
      <c r="BJ58" s="892" t="n">
        <f aca="false">K58-AR58</f>
        <v>0</v>
      </c>
      <c r="BK58" s="892" t="n">
        <f aca="false">L58-AS58</f>
        <v>0</v>
      </c>
      <c r="BL58" s="892" t="n">
        <f aca="false">M58-AT58</f>
        <v>0</v>
      </c>
      <c r="BM58" s="892" t="n">
        <f aca="false">N58-AU58</f>
        <v>0</v>
      </c>
      <c r="BN58" s="892" t="n">
        <f aca="false">O58-AV58</f>
        <v>0</v>
      </c>
      <c r="BO58" s="892" t="n">
        <f aca="false">P58-AW58</f>
        <v>0</v>
      </c>
      <c r="BP58" s="892" t="n">
        <f aca="false">Q58-AX58</f>
        <v>0</v>
      </c>
      <c r="BQ58" s="892" t="n">
        <f aca="false">R58-AY58</f>
        <v>0</v>
      </c>
      <c r="BR58" s="892" t="n">
        <f aca="false">S58-AZ58</f>
        <v>0</v>
      </c>
      <c r="BS58" s="892" t="n">
        <f aca="false">T58-BA58</f>
        <v>0</v>
      </c>
      <c r="BT58" s="892" t="n">
        <f aca="false">U58-BB58</f>
        <v>0</v>
      </c>
      <c r="BU58" s="893" t="n">
        <f aca="false">V58-BC58</f>
        <v>0</v>
      </c>
    </row>
    <row r="59" customFormat="false" ht="18.75" hidden="false" customHeight="true" outlineLevel="0" collapsed="false">
      <c r="A59" s="240" t="n">
        <f aca="false">A58+1</f>
        <v>47</v>
      </c>
      <c r="B59" s="242" t="s">
        <v>412</v>
      </c>
      <c r="C59" s="242" t="s">
        <v>413</v>
      </c>
      <c r="D59" s="242" t="s">
        <v>298</v>
      </c>
      <c r="E59" s="260" t="n">
        <v>0.1178606</v>
      </c>
      <c r="F59" s="255" t="n">
        <f aca="false">SUM(G59:V59)</f>
        <v>30</v>
      </c>
      <c r="G59" s="243" t="n">
        <v>0</v>
      </c>
      <c r="H59" s="243" t="n">
        <v>0</v>
      </c>
      <c r="I59" s="243" t="n">
        <v>0</v>
      </c>
      <c r="J59" s="243" t="n">
        <v>0</v>
      </c>
      <c r="K59" s="243" t="n">
        <v>0</v>
      </c>
      <c r="L59" s="243" t="n">
        <v>30</v>
      </c>
      <c r="M59" s="243" t="n">
        <v>0</v>
      </c>
      <c r="N59" s="243" t="n">
        <v>0</v>
      </c>
      <c r="O59" s="243" t="n">
        <v>0</v>
      </c>
      <c r="P59" s="243" t="n">
        <v>0</v>
      </c>
      <c r="Q59" s="243" t="n">
        <v>0</v>
      </c>
      <c r="R59" s="243" t="n">
        <v>0</v>
      </c>
      <c r="S59" s="243" t="n">
        <v>0</v>
      </c>
      <c r="T59" s="243" t="n">
        <v>0</v>
      </c>
      <c r="U59" s="243" t="n">
        <v>0</v>
      </c>
      <c r="V59" s="243"/>
      <c r="W59" s="48"/>
      <c r="X59" s="897" t="n">
        <f aca="false">SUM(Y59:AK59)</f>
        <v>30</v>
      </c>
      <c r="Y59" s="898" t="n">
        <v>0</v>
      </c>
      <c r="Z59" s="898" t="n">
        <v>0</v>
      </c>
      <c r="AA59" s="898" t="n">
        <v>0</v>
      </c>
      <c r="AB59" s="898" t="n">
        <v>0</v>
      </c>
      <c r="AC59" s="870" t="n">
        <v>0</v>
      </c>
      <c r="AD59" s="870" t="n">
        <v>0</v>
      </c>
      <c r="AE59" s="870" t="n">
        <v>0</v>
      </c>
      <c r="AF59" s="870" t="n">
        <v>0</v>
      </c>
      <c r="AG59" s="870" t="n">
        <v>30</v>
      </c>
      <c r="AH59" s="870" t="n">
        <v>0</v>
      </c>
      <c r="AI59" s="870" t="n">
        <v>0</v>
      </c>
      <c r="AJ59" s="870"/>
      <c r="AK59" s="870"/>
      <c r="AL59" s="888" t="n">
        <f aca="false">AM59-X59</f>
        <v>0</v>
      </c>
      <c r="AM59" s="848" t="n">
        <f aca="false">SUM(AN59:BC59)</f>
        <v>30</v>
      </c>
      <c r="AN59" s="848" t="n">
        <v>0</v>
      </c>
      <c r="AO59" s="848" t="n">
        <v>0</v>
      </c>
      <c r="AP59" s="848" t="n">
        <v>0</v>
      </c>
      <c r="AQ59" s="848" t="n">
        <v>0</v>
      </c>
      <c r="AR59" s="848" t="n">
        <v>0</v>
      </c>
      <c r="AS59" s="848" t="n">
        <v>30</v>
      </c>
      <c r="AT59" s="848" t="n">
        <v>0</v>
      </c>
      <c r="AU59" s="848" t="n">
        <v>0</v>
      </c>
      <c r="AV59" s="848" t="n">
        <v>0</v>
      </c>
      <c r="AW59" s="848" t="n">
        <v>0</v>
      </c>
      <c r="AX59" s="848" t="n">
        <v>0</v>
      </c>
      <c r="AY59" s="848" t="n">
        <v>0</v>
      </c>
      <c r="AZ59" s="848" t="n">
        <v>0</v>
      </c>
      <c r="BA59" s="848" t="n">
        <v>0</v>
      </c>
      <c r="BB59" s="848" t="n">
        <v>0</v>
      </c>
      <c r="BC59" s="848" t="n">
        <v>0</v>
      </c>
      <c r="BD59" s="899"/>
      <c r="BE59" s="891" t="n">
        <f aca="false">SUM(BF59:BU59)</f>
        <v>0</v>
      </c>
      <c r="BF59" s="892" t="n">
        <f aca="false">G59-AN59</f>
        <v>0</v>
      </c>
      <c r="BG59" s="892" t="n">
        <f aca="false">H59-AO59</f>
        <v>0</v>
      </c>
      <c r="BH59" s="892" t="n">
        <f aca="false">I59-AP59</f>
        <v>0</v>
      </c>
      <c r="BI59" s="892" t="n">
        <f aca="false">J59-AQ59</f>
        <v>0</v>
      </c>
      <c r="BJ59" s="892" t="n">
        <f aca="false">K59-AR59</f>
        <v>0</v>
      </c>
      <c r="BK59" s="892" t="n">
        <f aca="false">L59-AS59</f>
        <v>0</v>
      </c>
      <c r="BL59" s="892" t="n">
        <f aca="false">M59-AT59</f>
        <v>0</v>
      </c>
      <c r="BM59" s="892" t="n">
        <f aca="false">N59-AU59</f>
        <v>0</v>
      </c>
      <c r="BN59" s="892" t="n">
        <f aca="false">O59-AV59</f>
        <v>0</v>
      </c>
      <c r="BO59" s="892" t="n">
        <f aca="false">P59-AW59</f>
        <v>0</v>
      </c>
      <c r="BP59" s="892" t="n">
        <f aca="false">Q59-AX59</f>
        <v>0</v>
      </c>
      <c r="BQ59" s="892" t="n">
        <f aca="false">R59-AY59</f>
        <v>0</v>
      </c>
      <c r="BR59" s="892" t="n">
        <f aca="false">S59-AZ59</f>
        <v>0</v>
      </c>
      <c r="BS59" s="892" t="n">
        <f aca="false">T59-BA59</f>
        <v>0</v>
      </c>
      <c r="BT59" s="892" t="n">
        <f aca="false">U59-BB59</f>
        <v>0</v>
      </c>
      <c r="BU59" s="893" t="n">
        <f aca="false">V59-BC59</f>
        <v>0</v>
      </c>
    </row>
    <row r="60" customFormat="false" ht="18.75" hidden="false" customHeight="true" outlineLevel="0" collapsed="false">
      <c r="A60" s="240" t="n">
        <f aca="false">A59+1</f>
        <v>48</v>
      </c>
      <c r="B60" s="242" t="s">
        <v>431</v>
      </c>
      <c r="C60" s="242" t="s">
        <v>432</v>
      </c>
      <c r="D60" s="242" t="s">
        <v>370</v>
      </c>
      <c r="E60" s="260" t="n">
        <v>0.073272</v>
      </c>
      <c r="F60" s="255" t="n">
        <f aca="false">SUM(G60:V60)</f>
        <v>60</v>
      </c>
      <c r="G60" s="243" t="n">
        <v>0</v>
      </c>
      <c r="H60" s="243" t="n">
        <v>0</v>
      </c>
      <c r="I60" s="243" t="n">
        <v>30</v>
      </c>
      <c r="J60" s="243" t="n">
        <v>0</v>
      </c>
      <c r="K60" s="243" t="n">
        <v>0</v>
      </c>
      <c r="L60" s="243" t="n">
        <v>0</v>
      </c>
      <c r="M60" s="243" t="n">
        <v>0</v>
      </c>
      <c r="N60" s="243" t="n">
        <v>0</v>
      </c>
      <c r="O60" s="243" t="n">
        <v>0</v>
      </c>
      <c r="P60" s="243" t="n">
        <v>0</v>
      </c>
      <c r="Q60" s="243" t="n">
        <v>30</v>
      </c>
      <c r="R60" s="243" t="n">
        <v>0</v>
      </c>
      <c r="S60" s="243" t="n">
        <v>0</v>
      </c>
      <c r="T60" s="243" t="n">
        <v>0</v>
      </c>
      <c r="U60" s="243" t="n">
        <v>0</v>
      </c>
      <c r="V60" s="243"/>
      <c r="W60" s="48"/>
      <c r="X60" s="897" t="n">
        <f aca="false">SUM(Y60:AK60)</f>
        <v>60</v>
      </c>
      <c r="Y60" s="898" t="n">
        <v>0</v>
      </c>
      <c r="Z60" s="898" t="n">
        <v>0</v>
      </c>
      <c r="AA60" s="898" t="n">
        <v>0</v>
      </c>
      <c r="AB60" s="898" t="n">
        <v>0</v>
      </c>
      <c r="AC60" s="870" t="n">
        <v>40</v>
      </c>
      <c r="AD60" s="870" t="n">
        <v>0</v>
      </c>
      <c r="AE60" s="870" t="n">
        <v>20</v>
      </c>
      <c r="AF60" s="870" t="n">
        <v>0</v>
      </c>
      <c r="AG60" s="870" t="n">
        <v>0</v>
      </c>
      <c r="AH60" s="870" t="n">
        <v>0</v>
      </c>
      <c r="AI60" s="870" t="n">
        <v>0</v>
      </c>
      <c r="AJ60" s="870"/>
      <c r="AK60" s="870"/>
      <c r="AL60" s="888" t="n">
        <f aca="false">AM60-X60</f>
        <v>0</v>
      </c>
      <c r="AM60" s="848" t="n">
        <f aca="false">SUM(AN60:BC60)</f>
        <v>60</v>
      </c>
      <c r="AN60" s="848" t="n">
        <v>0</v>
      </c>
      <c r="AO60" s="848" t="n">
        <v>0</v>
      </c>
      <c r="AP60" s="848" t="n">
        <v>30</v>
      </c>
      <c r="AQ60" s="848" t="n">
        <v>0</v>
      </c>
      <c r="AR60" s="848" t="n">
        <v>0</v>
      </c>
      <c r="AS60" s="848" t="n">
        <v>0</v>
      </c>
      <c r="AT60" s="848" t="n">
        <v>0</v>
      </c>
      <c r="AU60" s="848" t="n">
        <v>0</v>
      </c>
      <c r="AV60" s="848" t="n">
        <v>0</v>
      </c>
      <c r="AW60" s="848" t="n">
        <v>0</v>
      </c>
      <c r="AX60" s="848" t="n">
        <v>30</v>
      </c>
      <c r="AY60" s="848" t="n">
        <v>0</v>
      </c>
      <c r="AZ60" s="848" t="n">
        <v>0</v>
      </c>
      <c r="BA60" s="848" t="n">
        <v>0</v>
      </c>
      <c r="BB60" s="848" t="n">
        <v>0</v>
      </c>
      <c r="BC60" s="848" t="n">
        <v>0</v>
      </c>
      <c r="BD60" s="899"/>
      <c r="BE60" s="891" t="n">
        <f aca="false">SUM(BF60:BU60)</f>
        <v>0</v>
      </c>
      <c r="BF60" s="892" t="n">
        <f aca="false">G60-AN60</f>
        <v>0</v>
      </c>
      <c r="BG60" s="892" t="n">
        <f aca="false">H60-AO60</f>
        <v>0</v>
      </c>
      <c r="BH60" s="892" t="n">
        <f aca="false">I60-AP60</f>
        <v>0</v>
      </c>
      <c r="BI60" s="892" t="n">
        <f aca="false">J60-AQ60</f>
        <v>0</v>
      </c>
      <c r="BJ60" s="892" t="n">
        <f aca="false">K60-AR60</f>
        <v>0</v>
      </c>
      <c r="BK60" s="892" t="n">
        <f aca="false">L60-AS60</f>
        <v>0</v>
      </c>
      <c r="BL60" s="892" t="n">
        <f aca="false">M60-AT60</f>
        <v>0</v>
      </c>
      <c r="BM60" s="892" t="n">
        <f aca="false">N60-AU60</f>
        <v>0</v>
      </c>
      <c r="BN60" s="892" t="n">
        <f aca="false">O60-AV60</f>
        <v>0</v>
      </c>
      <c r="BO60" s="892" t="n">
        <f aca="false">P60-AW60</f>
        <v>0</v>
      </c>
      <c r="BP60" s="892" t="n">
        <f aca="false">Q60-AX60</f>
        <v>0</v>
      </c>
      <c r="BQ60" s="892" t="n">
        <f aca="false">R60-AY60</f>
        <v>0</v>
      </c>
      <c r="BR60" s="892" t="n">
        <f aca="false">S60-AZ60</f>
        <v>0</v>
      </c>
      <c r="BS60" s="892" t="n">
        <f aca="false">T60-BA60</f>
        <v>0</v>
      </c>
      <c r="BT60" s="892" t="n">
        <f aca="false">U60-BB60</f>
        <v>0</v>
      </c>
      <c r="BU60" s="893" t="n">
        <f aca="false">V60-BC60</f>
        <v>0</v>
      </c>
    </row>
    <row r="61" customFormat="false" ht="18.75" hidden="false" customHeight="true" outlineLevel="0" collapsed="false">
      <c r="A61" s="240" t="n">
        <f aca="false">A60+1</f>
        <v>49</v>
      </c>
      <c r="B61" s="242" t="s">
        <v>365</v>
      </c>
      <c r="C61" s="242" t="s">
        <v>366</v>
      </c>
      <c r="D61" s="242" t="s">
        <v>298</v>
      </c>
      <c r="E61" s="260" t="n">
        <v>0.2201611</v>
      </c>
      <c r="F61" s="255" t="n">
        <f aca="false">SUM(G61:V61)</f>
        <v>60</v>
      </c>
      <c r="G61" s="243" t="n">
        <v>0</v>
      </c>
      <c r="H61" s="243" t="n">
        <v>0</v>
      </c>
      <c r="I61" s="243" t="n">
        <v>30</v>
      </c>
      <c r="J61" s="243" t="n">
        <v>0</v>
      </c>
      <c r="K61" s="243" t="n">
        <v>0</v>
      </c>
      <c r="L61" s="243" t="n">
        <v>0</v>
      </c>
      <c r="M61" s="243" t="n">
        <v>0</v>
      </c>
      <c r="N61" s="243" t="n">
        <v>0</v>
      </c>
      <c r="O61" s="243" t="n">
        <v>0</v>
      </c>
      <c r="P61" s="243" t="n">
        <v>0</v>
      </c>
      <c r="Q61" s="243" t="n">
        <v>0</v>
      </c>
      <c r="R61" s="243" t="n">
        <v>0</v>
      </c>
      <c r="S61" s="243" t="n">
        <v>30</v>
      </c>
      <c r="T61" s="243" t="n">
        <v>0</v>
      </c>
      <c r="U61" s="243" t="n">
        <v>0</v>
      </c>
      <c r="V61" s="243"/>
      <c r="W61" s="48"/>
      <c r="X61" s="897" t="n">
        <f aca="false">SUM(Y61:AK61)</f>
        <v>60</v>
      </c>
      <c r="Y61" s="898" t="n">
        <v>30</v>
      </c>
      <c r="Z61" s="898" t="n">
        <v>0</v>
      </c>
      <c r="AA61" s="898" t="n">
        <v>0</v>
      </c>
      <c r="AB61" s="898" t="n">
        <v>30</v>
      </c>
      <c r="AC61" s="870" t="n">
        <v>0</v>
      </c>
      <c r="AD61" s="870" t="n">
        <v>0</v>
      </c>
      <c r="AE61" s="870" t="n">
        <v>0</v>
      </c>
      <c r="AF61" s="870" t="n">
        <v>0</v>
      </c>
      <c r="AG61" s="870" t="n">
        <v>0</v>
      </c>
      <c r="AH61" s="870" t="n">
        <v>0</v>
      </c>
      <c r="AI61" s="870" t="n">
        <v>0</v>
      </c>
      <c r="AJ61" s="870"/>
      <c r="AK61" s="870"/>
      <c r="AL61" s="888" t="n">
        <f aca="false">AM61-X61</f>
        <v>0</v>
      </c>
      <c r="AM61" s="848" t="n">
        <f aca="false">SUM(AN61:BC61)</f>
        <v>60</v>
      </c>
      <c r="AN61" s="848" t="n">
        <v>0</v>
      </c>
      <c r="AO61" s="848" t="n">
        <v>0</v>
      </c>
      <c r="AP61" s="848" t="n">
        <v>30</v>
      </c>
      <c r="AQ61" s="848" t="n">
        <v>0</v>
      </c>
      <c r="AR61" s="848" t="n">
        <v>0</v>
      </c>
      <c r="AS61" s="848" t="n">
        <v>0</v>
      </c>
      <c r="AT61" s="848" t="n">
        <v>0</v>
      </c>
      <c r="AU61" s="848" t="n">
        <v>0</v>
      </c>
      <c r="AV61" s="848" t="n">
        <v>0</v>
      </c>
      <c r="AW61" s="848" t="n">
        <v>0</v>
      </c>
      <c r="AX61" s="848" t="n">
        <v>0</v>
      </c>
      <c r="AY61" s="848" t="n">
        <v>0</v>
      </c>
      <c r="AZ61" s="848" t="n">
        <v>30</v>
      </c>
      <c r="BA61" s="848" t="n">
        <v>0</v>
      </c>
      <c r="BB61" s="848" t="n">
        <v>0</v>
      </c>
      <c r="BC61" s="848" t="n">
        <v>0</v>
      </c>
      <c r="BD61" s="899"/>
      <c r="BE61" s="891" t="n">
        <f aca="false">SUM(BF61:BU61)</f>
        <v>0</v>
      </c>
      <c r="BF61" s="892" t="n">
        <f aca="false">G61-AN61</f>
        <v>0</v>
      </c>
      <c r="BG61" s="892" t="n">
        <f aca="false">H61-AO61</f>
        <v>0</v>
      </c>
      <c r="BH61" s="892" t="n">
        <f aca="false">I61-AP61</f>
        <v>0</v>
      </c>
      <c r="BI61" s="892" t="n">
        <f aca="false">J61-AQ61</f>
        <v>0</v>
      </c>
      <c r="BJ61" s="892" t="n">
        <f aca="false">K61-AR61</f>
        <v>0</v>
      </c>
      <c r="BK61" s="892" t="n">
        <f aca="false">L61-AS61</f>
        <v>0</v>
      </c>
      <c r="BL61" s="892" t="n">
        <f aca="false">M61-AT61</f>
        <v>0</v>
      </c>
      <c r="BM61" s="892" t="n">
        <f aca="false">N61-AU61</f>
        <v>0</v>
      </c>
      <c r="BN61" s="892" t="n">
        <f aca="false">O61-AV61</f>
        <v>0</v>
      </c>
      <c r="BO61" s="892" t="n">
        <f aca="false">P61-AW61</f>
        <v>0</v>
      </c>
      <c r="BP61" s="892" t="n">
        <f aca="false">Q61-AX61</f>
        <v>0</v>
      </c>
      <c r="BQ61" s="892" t="n">
        <f aca="false">R61-AY61</f>
        <v>0</v>
      </c>
      <c r="BR61" s="892" t="n">
        <f aca="false">S61-AZ61</f>
        <v>0</v>
      </c>
      <c r="BS61" s="892" t="n">
        <f aca="false">T61-BA61</f>
        <v>0</v>
      </c>
      <c r="BT61" s="892" t="n">
        <f aca="false">U61-BB61</f>
        <v>0</v>
      </c>
      <c r="BU61" s="893" t="n">
        <f aca="false">V61-BC61</f>
        <v>0</v>
      </c>
    </row>
    <row r="62" customFormat="false" ht="18.75" hidden="false" customHeight="true" outlineLevel="0" collapsed="false">
      <c r="A62" s="240" t="n">
        <f aca="false">A61+1</f>
        <v>50</v>
      </c>
      <c r="B62" s="242" t="s">
        <v>371</v>
      </c>
      <c r="C62" s="242" t="s">
        <v>366</v>
      </c>
      <c r="D62" s="242" t="s">
        <v>305</v>
      </c>
      <c r="E62" s="260" t="n">
        <v>0.2201611</v>
      </c>
      <c r="F62" s="255" t="n">
        <f aca="false">SUM(G62:V62)</f>
        <v>30</v>
      </c>
      <c r="G62" s="243" t="n">
        <v>0</v>
      </c>
      <c r="H62" s="243" t="n">
        <v>15</v>
      </c>
      <c r="I62" s="243" t="n">
        <v>0</v>
      </c>
      <c r="J62" s="243" t="n">
        <v>15</v>
      </c>
      <c r="K62" s="243" t="n">
        <v>0</v>
      </c>
      <c r="L62" s="243" t="n">
        <v>0</v>
      </c>
      <c r="M62" s="243" t="n">
        <v>0</v>
      </c>
      <c r="N62" s="243" t="n">
        <v>0</v>
      </c>
      <c r="O62" s="243" t="n">
        <v>0</v>
      </c>
      <c r="P62" s="243" t="n">
        <v>0</v>
      </c>
      <c r="Q62" s="243" t="n">
        <v>0</v>
      </c>
      <c r="R62" s="243" t="n">
        <v>0</v>
      </c>
      <c r="S62" s="243" t="n">
        <v>0</v>
      </c>
      <c r="T62" s="243" t="n">
        <v>0</v>
      </c>
      <c r="U62" s="243" t="n">
        <v>0</v>
      </c>
      <c r="V62" s="243"/>
      <c r="W62" s="48"/>
      <c r="X62" s="897" t="n">
        <f aca="false">SUM(Y62:AK62)</f>
        <v>30</v>
      </c>
      <c r="Y62" s="898" t="n">
        <v>0</v>
      </c>
      <c r="Z62" s="898" t="n">
        <v>15</v>
      </c>
      <c r="AA62" s="898" t="n">
        <v>0</v>
      </c>
      <c r="AB62" s="898" t="n">
        <v>0</v>
      </c>
      <c r="AC62" s="870" t="n">
        <v>0</v>
      </c>
      <c r="AD62" s="870" t="n">
        <v>15</v>
      </c>
      <c r="AE62" s="870" t="n">
        <v>0</v>
      </c>
      <c r="AF62" s="870" t="n">
        <v>0</v>
      </c>
      <c r="AG62" s="870" t="n">
        <v>0</v>
      </c>
      <c r="AH62" s="870" t="n">
        <v>0</v>
      </c>
      <c r="AI62" s="870" t="n">
        <v>0</v>
      </c>
      <c r="AJ62" s="870"/>
      <c r="AK62" s="870"/>
      <c r="AL62" s="888" t="n">
        <f aca="false">AM62-X62</f>
        <v>0</v>
      </c>
      <c r="AM62" s="848" t="n">
        <f aca="false">SUM(AN62:BC62)</f>
        <v>30</v>
      </c>
      <c r="AN62" s="848" t="n">
        <v>0</v>
      </c>
      <c r="AO62" s="848" t="n">
        <v>15</v>
      </c>
      <c r="AP62" s="848" t="n">
        <v>0</v>
      </c>
      <c r="AQ62" s="848" t="n">
        <v>15</v>
      </c>
      <c r="AR62" s="848" t="n">
        <v>0</v>
      </c>
      <c r="AS62" s="848" t="n">
        <v>0</v>
      </c>
      <c r="AT62" s="848" t="n">
        <v>0</v>
      </c>
      <c r="AU62" s="848" t="n">
        <v>0</v>
      </c>
      <c r="AV62" s="848" t="n">
        <v>0</v>
      </c>
      <c r="AW62" s="848" t="n">
        <v>0</v>
      </c>
      <c r="AX62" s="848" t="n">
        <v>0</v>
      </c>
      <c r="AY62" s="848" t="n">
        <v>0</v>
      </c>
      <c r="AZ62" s="848" t="n">
        <v>0</v>
      </c>
      <c r="BA62" s="848" t="n">
        <v>0</v>
      </c>
      <c r="BB62" s="848" t="n">
        <v>0</v>
      </c>
      <c r="BC62" s="848" t="n">
        <v>0</v>
      </c>
      <c r="BD62" s="899"/>
      <c r="BE62" s="891" t="n">
        <f aca="false">SUM(BF62:BU62)</f>
        <v>0</v>
      </c>
      <c r="BF62" s="892" t="n">
        <f aca="false">G62-AN62</f>
        <v>0</v>
      </c>
      <c r="BG62" s="892" t="n">
        <f aca="false">H62-AO62</f>
        <v>0</v>
      </c>
      <c r="BH62" s="892" t="n">
        <f aca="false">I62-AP62</f>
        <v>0</v>
      </c>
      <c r="BI62" s="892" t="n">
        <f aca="false">J62-AQ62</f>
        <v>0</v>
      </c>
      <c r="BJ62" s="892" t="n">
        <f aca="false">K62-AR62</f>
        <v>0</v>
      </c>
      <c r="BK62" s="892" t="n">
        <f aca="false">L62-AS62</f>
        <v>0</v>
      </c>
      <c r="BL62" s="892" t="n">
        <f aca="false">M62-AT62</f>
        <v>0</v>
      </c>
      <c r="BM62" s="892" t="n">
        <f aca="false">N62-AU62</f>
        <v>0</v>
      </c>
      <c r="BN62" s="892" t="n">
        <f aca="false">O62-AV62</f>
        <v>0</v>
      </c>
      <c r="BO62" s="892" t="n">
        <f aca="false">P62-AW62</f>
        <v>0</v>
      </c>
      <c r="BP62" s="892" t="n">
        <f aca="false">Q62-AX62</f>
        <v>0</v>
      </c>
      <c r="BQ62" s="892" t="n">
        <f aca="false">R62-AY62</f>
        <v>0</v>
      </c>
      <c r="BR62" s="892" t="n">
        <f aca="false">S62-AZ62</f>
        <v>0</v>
      </c>
      <c r="BS62" s="892" t="n">
        <f aca="false">T62-BA62</f>
        <v>0</v>
      </c>
      <c r="BT62" s="892" t="n">
        <f aca="false">U62-BB62</f>
        <v>0</v>
      </c>
      <c r="BU62" s="893" t="n">
        <f aca="false">V62-BC62</f>
        <v>0</v>
      </c>
    </row>
    <row r="63" customFormat="false" ht="18.75" hidden="false" customHeight="true" outlineLevel="0" collapsed="false">
      <c r="A63" s="240" t="n">
        <f aca="false">A62+1</f>
        <v>51</v>
      </c>
      <c r="B63" s="242" t="s">
        <v>391</v>
      </c>
      <c r="C63" s="242" t="s">
        <v>390</v>
      </c>
      <c r="D63" s="242" t="s">
        <v>370</v>
      </c>
      <c r="E63" s="260" t="n">
        <v>0.147447</v>
      </c>
      <c r="F63" s="255" t="n">
        <f aca="false">SUM(G63:V63)</f>
        <v>30</v>
      </c>
      <c r="G63" s="243" t="n">
        <v>0</v>
      </c>
      <c r="H63" s="243" t="n">
        <v>0</v>
      </c>
      <c r="I63" s="243" t="n">
        <v>0</v>
      </c>
      <c r="J63" s="243" t="n">
        <v>0</v>
      </c>
      <c r="K63" s="243" t="n">
        <v>0</v>
      </c>
      <c r="L63" s="243" t="n">
        <v>30</v>
      </c>
      <c r="M63" s="243" t="n">
        <v>0</v>
      </c>
      <c r="N63" s="243" t="n">
        <v>0</v>
      </c>
      <c r="O63" s="243" t="n">
        <v>0</v>
      </c>
      <c r="P63" s="243" t="n">
        <v>0</v>
      </c>
      <c r="Q63" s="243" t="n">
        <v>0</v>
      </c>
      <c r="R63" s="243" t="n">
        <v>0</v>
      </c>
      <c r="S63" s="243" t="n">
        <v>0</v>
      </c>
      <c r="T63" s="243" t="n">
        <v>0</v>
      </c>
      <c r="U63" s="243" t="n">
        <v>0</v>
      </c>
      <c r="V63" s="243"/>
      <c r="W63" s="48"/>
      <c r="X63" s="897" t="n">
        <f aca="false">SUM(Y63:AK63)</f>
        <v>30</v>
      </c>
      <c r="Y63" s="898" t="n">
        <v>0</v>
      </c>
      <c r="Z63" s="898" t="n">
        <v>0</v>
      </c>
      <c r="AA63" s="898" t="n">
        <v>0</v>
      </c>
      <c r="AB63" s="898" t="n">
        <v>0</v>
      </c>
      <c r="AC63" s="870" t="n">
        <v>30</v>
      </c>
      <c r="AD63" s="870" t="n">
        <v>0</v>
      </c>
      <c r="AE63" s="870" t="n">
        <v>0</v>
      </c>
      <c r="AF63" s="870" t="n">
        <v>0</v>
      </c>
      <c r="AG63" s="870" t="n">
        <v>0</v>
      </c>
      <c r="AH63" s="870" t="n">
        <v>0</v>
      </c>
      <c r="AI63" s="870" t="n">
        <v>0</v>
      </c>
      <c r="AJ63" s="870"/>
      <c r="AK63" s="870"/>
      <c r="AL63" s="888" t="n">
        <f aca="false">AM63-X63</f>
        <v>0</v>
      </c>
      <c r="AM63" s="848" t="n">
        <f aca="false">SUM(AN63:BC63)</f>
        <v>30</v>
      </c>
      <c r="AN63" s="848" t="n">
        <v>0</v>
      </c>
      <c r="AO63" s="848" t="n">
        <v>0</v>
      </c>
      <c r="AP63" s="848" t="n">
        <v>0</v>
      </c>
      <c r="AQ63" s="848" t="n">
        <v>0</v>
      </c>
      <c r="AR63" s="848" t="n">
        <v>0</v>
      </c>
      <c r="AS63" s="848" t="n">
        <v>30</v>
      </c>
      <c r="AT63" s="848" t="n">
        <v>0</v>
      </c>
      <c r="AU63" s="848" t="n">
        <v>0</v>
      </c>
      <c r="AV63" s="848" t="n">
        <v>0</v>
      </c>
      <c r="AW63" s="848" t="n">
        <v>0</v>
      </c>
      <c r="AX63" s="848" t="n">
        <v>0</v>
      </c>
      <c r="AY63" s="848" t="n">
        <v>0</v>
      </c>
      <c r="AZ63" s="848" t="n">
        <v>0</v>
      </c>
      <c r="BA63" s="848" t="n">
        <v>0</v>
      </c>
      <c r="BB63" s="848" t="n">
        <v>0</v>
      </c>
      <c r="BC63" s="848" t="n">
        <v>0</v>
      </c>
      <c r="BD63" s="899"/>
      <c r="BE63" s="891" t="n">
        <f aca="false">SUM(BF63:BU63)</f>
        <v>0</v>
      </c>
      <c r="BF63" s="892" t="n">
        <f aca="false">G63-AN63</f>
        <v>0</v>
      </c>
      <c r="BG63" s="892" t="n">
        <f aca="false">H63-AO63</f>
        <v>0</v>
      </c>
      <c r="BH63" s="892" t="n">
        <f aca="false">I63-AP63</f>
        <v>0</v>
      </c>
      <c r="BI63" s="892" t="n">
        <f aca="false">J63-AQ63</f>
        <v>0</v>
      </c>
      <c r="BJ63" s="892" t="n">
        <f aca="false">K63-AR63</f>
        <v>0</v>
      </c>
      <c r="BK63" s="892" t="n">
        <f aca="false">L63-AS63</f>
        <v>0</v>
      </c>
      <c r="BL63" s="892" t="n">
        <f aca="false">M63-AT63</f>
        <v>0</v>
      </c>
      <c r="BM63" s="892" t="n">
        <f aca="false">N63-AU63</f>
        <v>0</v>
      </c>
      <c r="BN63" s="892" t="n">
        <f aca="false">O63-AV63</f>
        <v>0</v>
      </c>
      <c r="BO63" s="892" t="n">
        <f aca="false">P63-AW63</f>
        <v>0</v>
      </c>
      <c r="BP63" s="892" t="n">
        <f aca="false">Q63-AX63</f>
        <v>0</v>
      </c>
      <c r="BQ63" s="892" t="n">
        <f aca="false">R63-AY63</f>
        <v>0</v>
      </c>
      <c r="BR63" s="892" t="n">
        <f aca="false">S63-AZ63</f>
        <v>0</v>
      </c>
      <c r="BS63" s="892" t="n">
        <f aca="false">T63-BA63</f>
        <v>0</v>
      </c>
      <c r="BT63" s="892" t="n">
        <f aca="false">U63-BB63</f>
        <v>0</v>
      </c>
      <c r="BU63" s="893" t="n">
        <f aca="false">V63-BC63</f>
        <v>0</v>
      </c>
    </row>
    <row r="64" customFormat="false" ht="18.75" hidden="false" customHeight="true" outlineLevel="0" collapsed="false">
      <c r="A64" s="240" t="n">
        <f aca="false">A63+1</f>
        <v>52</v>
      </c>
      <c r="B64" s="242" t="s">
        <v>404</v>
      </c>
      <c r="C64" s="40" t="s">
        <v>401</v>
      </c>
      <c r="D64" s="242" t="s">
        <v>406</v>
      </c>
      <c r="E64" s="260" t="n">
        <v>0.257088</v>
      </c>
      <c r="F64" s="255" t="n">
        <f aca="false">SUM(G64:V64)</f>
        <v>70</v>
      </c>
      <c r="G64" s="243" t="n">
        <v>0</v>
      </c>
      <c r="H64" s="243" t="n">
        <v>0</v>
      </c>
      <c r="I64" s="243" t="n">
        <v>40</v>
      </c>
      <c r="J64" s="243" t="n">
        <v>0</v>
      </c>
      <c r="K64" s="243" t="n">
        <v>0</v>
      </c>
      <c r="L64" s="243" t="n">
        <v>0</v>
      </c>
      <c r="M64" s="243" t="n">
        <v>30</v>
      </c>
      <c r="N64" s="243" t="n">
        <v>0</v>
      </c>
      <c r="O64" s="243" t="n">
        <v>0</v>
      </c>
      <c r="P64" s="243" t="n">
        <v>0</v>
      </c>
      <c r="Q64" s="243" t="n">
        <v>0</v>
      </c>
      <c r="R64" s="243" t="n">
        <v>0</v>
      </c>
      <c r="S64" s="243" t="n">
        <v>0</v>
      </c>
      <c r="T64" s="243" t="n">
        <v>0</v>
      </c>
      <c r="U64" s="243" t="n">
        <v>0</v>
      </c>
      <c r="V64" s="243"/>
      <c r="W64" s="48"/>
      <c r="X64" s="897" t="n">
        <f aca="false">SUM(Y64:AK64)</f>
        <v>0</v>
      </c>
      <c r="Y64" s="898" t="n">
        <v>0</v>
      </c>
      <c r="Z64" s="898" t="n">
        <v>0</v>
      </c>
      <c r="AA64" s="898" t="n">
        <v>0</v>
      </c>
      <c r="AB64" s="898" t="n">
        <v>0</v>
      </c>
      <c r="AC64" s="870" t="n">
        <v>0</v>
      </c>
      <c r="AD64" s="870" t="n">
        <v>0</v>
      </c>
      <c r="AE64" s="870" t="n">
        <v>0</v>
      </c>
      <c r="AF64" s="870" t="n">
        <v>0</v>
      </c>
      <c r="AG64" s="870" t="n">
        <v>0</v>
      </c>
      <c r="AH64" s="870" t="n">
        <v>0</v>
      </c>
      <c r="AI64" s="870" t="n">
        <v>0</v>
      </c>
      <c r="AJ64" s="870"/>
      <c r="AK64" s="870"/>
      <c r="AL64" s="888" t="n">
        <f aca="false">AM64-X64</f>
        <v>0</v>
      </c>
      <c r="AM64" s="848" t="n">
        <f aca="false">SUM(AN64:BC64)</f>
        <v>0</v>
      </c>
      <c r="AN64" s="848" t="n">
        <v>0</v>
      </c>
      <c r="AO64" s="848" t="n">
        <v>0</v>
      </c>
      <c r="AP64" s="848" t="n">
        <v>0</v>
      </c>
      <c r="AQ64" s="848" t="n">
        <v>0</v>
      </c>
      <c r="AR64" s="848" t="n">
        <v>0</v>
      </c>
      <c r="AS64" s="848" t="n">
        <v>0</v>
      </c>
      <c r="AT64" s="848" t="n">
        <v>0</v>
      </c>
      <c r="AU64" s="848" t="n">
        <v>0</v>
      </c>
      <c r="AV64" s="848" t="n">
        <v>0</v>
      </c>
      <c r="AW64" s="848" t="n">
        <v>0</v>
      </c>
      <c r="AX64" s="848" t="n">
        <v>0</v>
      </c>
      <c r="AY64" s="848" t="n">
        <v>0</v>
      </c>
      <c r="AZ64" s="848" t="n">
        <v>0</v>
      </c>
      <c r="BA64" s="848" t="n">
        <v>0</v>
      </c>
      <c r="BB64" s="848" t="n">
        <v>0</v>
      </c>
      <c r="BC64" s="848" t="n">
        <v>0</v>
      </c>
      <c r="BD64" s="899"/>
      <c r="BE64" s="891" t="n">
        <f aca="false">SUM(BF64:BU64)</f>
        <v>70</v>
      </c>
      <c r="BF64" s="892" t="n">
        <f aca="false">G64-AN64</f>
        <v>0</v>
      </c>
      <c r="BG64" s="892" t="n">
        <f aca="false">H64-AO64</f>
        <v>0</v>
      </c>
      <c r="BH64" s="892" t="n">
        <f aca="false">I64-AP64</f>
        <v>40</v>
      </c>
      <c r="BI64" s="892" t="n">
        <f aca="false">J64-AQ64</f>
        <v>0</v>
      </c>
      <c r="BJ64" s="892" t="n">
        <f aca="false">K64-AR64</f>
        <v>0</v>
      </c>
      <c r="BK64" s="892" t="n">
        <f aca="false">L64-AS64</f>
        <v>0</v>
      </c>
      <c r="BL64" s="892" t="n">
        <f aca="false">M64-AT64</f>
        <v>30</v>
      </c>
      <c r="BM64" s="892" t="n">
        <f aca="false">N64-AU64</f>
        <v>0</v>
      </c>
      <c r="BN64" s="892" t="n">
        <f aca="false">O64-AV64</f>
        <v>0</v>
      </c>
      <c r="BO64" s="892" t="n">
        <f aca="false">P64-AW64</f>
        <v>0</v>
      </c>
      <c r="BP64" s="892" t="n">
        <f aca="false">Q64-AX64</f>
        <v>0</v>
      </c>
      <c r="BQ64" s="892" t="n">
        <f aca="false">R64-AY64</f>
        <v>0</v>
      </c>
      <c r="BR64" s="892" t="n">
        <f aca="false">S64-AZ64</f>
        <v>0</v>
      </c>
      <c r="BS64" s="892" t="n">
        <f aca="false">T64-BA64</f>
        <v>0</v>
      </c>
      <c r="BT64" s="892" t="n">
        <f aca="false">U64-BB64</f>
        <v>0</v>
      </c>
      <c r="BU64" s="893" t="n">
        <f aca="false">V64-BC64</f>
        <v>0</v>
      </c>
    </row>
    <row r="65" customFormat="false" ht="18.75" hidden="false" customHeight="true" outlineLevel="0" collapsed="false">
      <c r="A65" s="240" t="n">
        <f aca="false">A64+1</f>
        <v>53</v>
      </c>
      <c r="B65" s="242" t="s">
        <v>398</v>
      </c>
      <c r="C65" s="242" t="s">
        <v>399</v>
      </c>
      <c r="D65" s="242" t="s">
        <v>370</v>
      </c>
      <c r="E65" s="260" t="n">
        <v>0.161355</v>
      </c>
      <c r="F65" s="255" t="n">
        <f aca="false">SUM(G65:V65)</f>
        <v>90</v>
      </c>
      <c r="G65" s="243" t="n">
        <v>0</v>
      </c>
      <c r="H65" s="243" t="n">
        <v>0</v>
      </c>
      <c r="I65" s="243" t="n">
        <v>0</v>
      </c>
      <c r="J65" s="243" t="n">
        <v>0</v>
      </c>
      <c r="K65" s="243" t="n">
        <v>0</v>
      </c>
      <c r="L65" s="243" t="n">
        <v>0</v>
      </c>
      <c r="M65" s="243" t="n">
        <v>30</v>
      </c>
      <c r="N65" s="243" t="n">
        <v>0</v>
      </c>
      <c r="O65" s="243" t="n">
        <v>0</v>
      </c>
      <c r="P65" s="243" t="n">
        <v>0</v>
      </c>
      <c r="Q65" s="243" t="n">
        <v>0</v>
      </c>
      <c r="R65" s="243" t="n">
        <v>0</v>
      </c>
      <c r="S65" s="243" t="n">
        <v>30</v>
      </c>
      <c r="T65" s="243" t="n">
        <v>30</v>
      </c>
      <c r="U65" s="243" t="n">
        <v>0</v>
      </c>
      <c r="V65" s="243"/>
      <c r="W65" s="48"/>
      <c r="X65" s="897" t="n">
        <f aca="false">SUM(Y65:AK65)</f>
        <v>90</v>
      </c>
      <c r="Y65" s="898" t="n">
        <v>30</v>
      </c>
      <c r="Z65" s="898" t="n">
        <v>0</v>
      </c>
      <c r="AA65" s="898" t="n">
        <v>0</v>
      </c>
      <c r="AB65" s="898" t="n">
        <v>30</v>
      </c>
      <c r="AC65" s="870" t="n">
        <v>0</v>
      </c>
      <c r="AD65" s="870" t="n">
        <v>30</v>
      </c>
      <c r="AE65" s="870" t="n">
        <v>0</v>
      </c>
      <c r="AF65" s="870" t="n">
        <v>0</v>
      </c>
      <c r="AG65" s="870" t="n">
        <v>0</v>
      </c>
      <c r="AH65" s="870" t="n">
        <v>0</v>
      </c>
      <c r="AI65" s="870" t="n">
        <v>0</v>
      </c>
      <c r="AJ65" s="870"/>
      <c r="AK65" s="870"/>
      <c r="AL65" s="888" t="n">
        <f aca="false">AM65-X65</f>
        <v>0</v>
      </c>
      <c r="AM65" s="848" t="n">
        <f aca="false">SUM(AN65:BC65)</f>
        <v>90</v>
      </c>
      <c r="AN65" s="848" t="n">
        <v>0</v>
      </c>
      <c r="AO65" s="848" t="n">
        <v>0</v>
      </c>
      <c r="AP65" s="848" t="n">
        <v>0</v>
      </c>
      <c r="AQ65" s="848" t="n">
        <v>0</v>
      </c>
      <c r="AR65" s="848" t="n">
        <v>0</v>
      </c>
      <c r="AS65" s="848" t="n">
        <v>0</v>
      </c>
      <c r="AT65" s="848" t="n">
        <v>30</v>
      </c>
      <c r="AU65" s="848" t="n">
        <v>0</v>
      </c>
      <c r="AV65" s="848" t="n">
        <v>0</v>
      </c>
      <c r="AW65" s="848" t="n">
        <v>0</v>
      </c>
      <c r="AX65" s="848" t="n">
        <v>0</v>
      </c>
      <c r="AY65" s="848" t="n">
        <v>0</v>
      </c>
      <c r="AZ65" s="848" t="n">
        <v>30</v>
      </c>
      <c r="BA65" s="848" t="n">
        <v>30</v>
      </c>
      <c r="BB65" s="848" t="n">
        <v>0</v>
      </c>
      <c r="BC65" s="848" t="n">
        <v>0</v>
      </c>
      <c r="BD65" s="899"/>
      <c r="BE65" s="891" t="n">
        <f aca="false">SUM(BF65:BU65)</f>
        <v>0</v>
      </c>
      <c r="BF65" s="892" t="n">
        <f aca="false">G65-AN65</f>
        <v>0</v>
      </c>
      <c r="BG65" s="892" t="n">
        <f aca="false">H65-AO65</f>
        <v>0</v>
      </c>
      <c r="BH65" s="892" t="n">
        <f aca="false">I65-AP65</f>
        <v>0</v>
      </c>
      <c r="BI65" s="892" t="n">
        <f aca="false">J65-AQ65</f>
        <v>0</v>
      </c>
      <c r="BJ65" s="892" t="n">
        <f aca="false">K65-AR65</f>
        <v>0</v>
      </c>
      <c r="BK65" s="892" t="n">
        <f aca="false">L65-AS65</f>
        <v>0</v>
      </c>
      <c r="BL65" s="892" t="n">
        <f aca="false">M65-AT65</f>
        <v>0</v>
      </c>
      <c r="BM65" s="892" t="n">
        <f aca="false">N65-AU65</f>
        <v>0</v>
      </c>
      <c r="BN65" s="892" t="n">
        <f aca="false">O65-AV65</f>
        <v>0</v>
      </c>
      <c r="BO65" s="892" t="n">
        <f aca="false">P65-AW65</f>
        <v>0</v>
      </c>
      <c r="BP65" s="892" t="n">
        <f aca="false">Q65-AX65</f>
        <v>0</v>
      </c>
      <c r="BQ65" s="892" t="n">
        <f aca="false">R65-AY65</f>
        <v>0</v>
      </c>
      <c r="BR65" s="892" t="n">
        <f aca="false">S65-AZ65</f>
        <v>0</v>
      </c>
      <c r="BS65" s="892" t="n">
        <f aca="false">T65-BA65</f>
        <v>0</v>
      </c>
      <c r="BT65" s="892" t="n">
        <f aca="false">U65-BB65</f>
        <v>0</v>
      </c>
      <c r="BU65" s="893" t="n">
        <f aca="false">V65-BC65</f>
        <v>0</v>
      </c>
    </row>
    <row r="66" customFormat="false" ht="18.75" hidden="false" customHeight="true" outlineLevel="0" collapsed="false">
      <c r="A66" s="240" t="n">
        <f aca="false">A65+1</f>
        <v>54</v>
      </c>
      <c r="B66" s="242" t="s">
        <v>483</v>
      </c>
      <c r="C66" s="242" t="s">
        <v>478</v>
      </c>
      <c r="D66" s="242" t="s">
        <v>484</v>
      </c>
      <c r="E66" s="260" t="n">
        <v>0.263781</v>
      </c>
      <c r="F66" s="255" t="n">
        <f aca="false">SUM(G66:V66)</f>
        <v>30</v>
      </c>
      <c r="G66" s="243" t="n">
        <v>0</v>
      </c>
      <c r="H66" s="243" t="n">
        <v>0</v>
      </c>
      <c r="I66" s="243" t="n">
        <v>0</v>
      </c>
      <c r="J66" s="243" t="n">
        <v>0</v>
      </c>
      <c r="K66" s="243" t="n">
        <v>0</v>
      </c>
      <c r="L66" s="243" t="n">
        <v>0</v>
      </c>
      <c r="M66" s="243" t="n">
        <v>0</v>
      </c>
      <c r="N66" s="243" t="n">
        <v>0</v>
      </c>
      <c r="O66" s="243" t="n">
        <v>0</v>
      </c>
      <c r="P66" s="243" t="n">
        <v>0</v>
      </c>
      <c r="Q66" s="243" t="n">
        <v>0</v>
      </c>
      <c r="R66" s="243" t="n">
        <v>0</v>
      </c>
      <c r="S66" s="243" t="n">
        <v>0</v>
      </c>
      <c r="T66" s="243" t="n">
        <v>0</v>
      </c>
      <c r="U66" s="243" t="n">
        <v>30</v>
      </c>
      <c r="V66" s="243"/>
      <c r="W66" s="48"/>
      <c r="X66" s="897" t="n">
        <f aca="false">SUM(Y66:AK66)</f>
        <v>30</v>
      </c>
      <c r="Y66" s="898" t="n">
        <v>30</v>
      </c>
      <c r="Z66" s="898" t="n">
        <v>0</v>
      </c>
      <c r="AA66" s="898" t="n">
        <v>0</v>
      </c>
      <c r="AB66" s="898" t="n">
        <v>0</v>
      </c>
      <c r="AC66" s="870" t="n">
        <v>0</v>
      </c>
      <c r="AD66" s="870" t="n">
        <v>0</v>
      </c>
      <c r="AE66" s="870" t="n">
        <v>0</v>
      </c>
      <c r="AF66" s="870" t="n">
        <v>0</v>
      </c>
      <c r="AG66" s="870" t="n">
        <v>0</v>
      </c>
      <c r="AH66" s="870" t="n">
        <v>0</v>
      </c>
      <c r="AI66" s="870" t="n">
        <v>0</v>
      </c>
      <c r="AJ66" s="870"/>
      <c r="AK66" s="870"/>
      <c r="AL66" s="888" t="n">
        <f aca="false">AM66-X66</f>
        <v>0</v>
      </c>
      <c r="AM66" s="848" t="n">
        <f aca="false">SUM(AN66:BC66)</f>
        <v>30</v>
      </c>
      <c r="AN66" s="848" t="n">
        <v>0</v>
      </c>
      <c r="AO66" s="848" t="n">
        <v>0</v>
      </c>
      <c r="AP66" s="848" t="n">
        <v>0</v>
      </c>
      <c r="AQ66" s="848" t="n">
        <v>0</v>
      </c>
      <c r="AR66" s="848" t="n">
        <v>0</v>
      </c>
      <c r="AS66" s="848" t="n">
        <v>0</v>
      </c>
      <c r="AT66" s="848" t="n">
        <v>0</v>
      </c>
      <c r="AU66" s="848" t="n">
        <v>0</v>
      </c>
      <c r="AV66" s="848" t="n">
        <v>0</v>
      </c>
      <c r="AW66" s="848" t="n">
        <v>0</v>
      </c>
      <c r="AX66" s="848" t="n">
        <v>0</v>
      </c>
      <c r="AY66" s="848" t="n">
        <v>0</v>
      </c>
      <c r="AZ66" s="848" t="n">
        <v>0</v>
      </c>
      <c r="BA66" s="848" t="n">
        <v>0</v>
      </c>
      <c r="BB66" s="848" t="n">
        <v>30</v>
      </c>
      <c r="BC66" s="848" t="n">
        <v>0</v>
      </c>
      <c r="BD66" s="899"/>
      <c r="BE66" s="891" t="n">
        <f aca="false">SUM(BF66:BU66)</f>
        <v>0</v>
      </c>
      <c r="BF66" s="892" t="n">
        <f aca="false">G66-AN66</f>
        <v>0</v>
      </c>
      <c r="BG66" s="892" t="n">
        <f aca="false">H66-AO66</f>
        <v>0</v>
      </c>
      <c r="BH66" s="892" t="n">
        <f aca="false">I66-AP66</f>
        <v>0</v>
      </c>
      <c r="BI66" s="892" t="n">
        <f aca="false">J66-AQ66</f>
        <v>0</v>
      </c>
      <c r="BJ66" s="892" t="n">
        <f aca="false">K66-AR66</f>
        <v>0</v>
      </c>
      <c r="BK66" s="892" t="n">
        <f aca="false">L66-AS66</f>
        <v>0</v>
      </c>
      <c r="BL66" s="892" t="n">
        <f aca="false">M66-AT66</f>
        <v>0</v>
      </c>
      <c r="BM66" s="892" t="n">
        <f aca="false">N66-AU66</f>
        <v>0</v>
      </c>
      <c r="BN66" s="892" t="n">
        <f aca="false">O66-AV66</f>
        <v>0</v>
      </c>
      <c r="BO66" s="892" t="n">
        <f aca="false">P66-AW66</f>
        <v>0</v>
      </c>
      <c r="BP66" s="892" t="n">
        <f aca="false">Q66-AX66</f>
        <v>0</v>
      </c>
      <c r="BQ66" s="892" t="n">
        <f aca="false">R66-AY66</f>
        <v>0</v>
      </c>
      <c r="BR66" s="892" t="n">
        <f aca="false">S66-AZ66</f>
        <v>0</v>
      </c>
      <c r="BS66" s="892" t="n">
        <f aca="false">T66-BA66</f>
        <v>0</v>
      </c>
      <c r="BT66" s="892" t="n">
        <f aca="false">U66-BB66</f>
        <v>0</v>
      </c>
      <c r="BU66" s="893" t="n">
        <f aca="false">V66-BC66</f>
        <v>0</v>
      </c>
    </row>
    <row r="67" customFormat="false" ht="18.75" hidden="false" customHeight="true" outlineLevel="0" collapsed="false">
      <c r="A67" s="240" t="n">
        <f aca="false">A66+1</f>
        <v>55</v>
      </c>
      <c r="B67" s="242" t="s">
        <v>422</v>
      </c>
      <c r="C67" s="242" t="s">
        <v>413</v>
      </c>
      <c r="D67" s="242" t="s">
        <v>424</v>
      </c>
      <c r="E67" s="260" t="n">
        <v>0.1178606</v>
      </c>
      <c r="F67" s="255" t="n">
        <f aca="false">SUM(G67:V67)</f>
        <v>30</v>
      </c>
      <c r="G67" s="243" t="n">
        <v>0</v>
      </c>
      <c r="H67" s="243" t="n">
        <v>0</v>
      </c>
      <c r="I67" s="243" t="n">
        <v>0</v>
      </c>
      <c r="J67" s="243" t="n">
        <v>0</v>
      </c>
      <c r="K67" s="243" t="n">
        <v>0</v>
      </c>
      <c r="L67" s="243" t="n">
        <v>0</v>
      </c>
      <c r="M67" s="243" t="n">
        <v>30</v>
      </c>
      <c r="N67" s="243" t="n">
        <v>0</v>
      </c>
      <c r="O67" s="243" t="n">
        <v>0</v>
      </c>
      <c r="P67" s="243" t="n">
        <v>0</v>
      </c>
      <c r="Q67" s="243" t="n">
        <v>0</v>
      </c>
      <c r="R67" s="243" t="n">
        <v>0</v>
      </c>
      <c r="S67" s="243" t="n">
        <v>0</v>
      </c>
      <c r="T67" s="243" t="n">
        <v>0</v>
      </c>
      <c r="U67" s="243" t="n">
        <v>0</v>
      </c>
      <c r="V67" s="243"/>
      <c r="W67" s="48"/>
      <c r="X67" s="897" t="n">
        <f aca="false">SUM(Y67:AK67)</f>
        <v>0</v>
      </c>
      <c r="Y67" s="898" t="n">
        <v>0</v>
      </c>
      <c r="Z67" s="898" t="n">
        <v>0</v>
      </c>
      <c r="AA67" s="898" t="n">
        <v>0</v>
      </c>
      <c r="AB67" s="898" t="n">
        <v>0</v>
      </c>
      <c r="AC67" s="870" t="n">
        <v>0</v>
      </c>
      <c r="AD67" s="870" t="n">
        <v>0</v>
      </c>
      <c r="AE67" s="870" t="n">
        <v>0</v>
      </c>
      <c r="AF67" s="870" t="n">
        <v>0</v>
      </c>
      <c r="AG67" s="870" t="n">
        <v>0</v>
      </c>
      <c r="AH67" s="870" t="n">
        <v>0</v>
      </c>
      <c r="AI67" s="870" t="n">
        <v>0</v>
      </c>
      <c r="AJ67" s="870"/>
      <c r="AK67" s="870"/>
      <c r="AL67" s="888" t="n">
        <f aca="false">AM67-X67</f>
        <v>0</v>
      </c>
      <c r="AM67" s="848" t="n">
        <f aca="false">SUM(AN67:BC67)</f>
        <v>0</v>
      </c>
      <c r="AN67" s="848" t="n">
        <v>0</v>
      </c>
      <c r="AO67" s="848" t="n">
        <v>0</v>
      </c>
      <c r="AP67" s="848" t="n">
        <v>0</v>
      </c>
      <c r="AQ67" s="848" t="n">
        <v>0</v>
      </c>
      <c r="AR67" s="848" t="n">
        <v>0</v>
      </c>
      <c r="AS67" s="848" t="n">
        <v>0</v>
      </c>
      <c r="AT67" s="848" t="n">
        <v>0</v>
      </c>
      <c r="AU67" s="848" t="n">
        <v>0</v>
      </c>
      <c r="AV67" s="848" t="n">
        <v>0</v>
      </c>
      <c r="AW67" s="848" t="n">
        <v>0</v>
      </c>
      <c r="AX67" s="848" t="n">
        <v>0</v>
      </c>
      <c r="AY67" s="848" t="n">
        <v>0</v>
      </c>
      <c r="AZ67" s="848" t="n">
        <v>0</v>
      </c>
      <c r="BA67" s="848" t="n">
        <v>0</v>
      </c>
      <c r="BB67" s="848" t="n">
        <v>0</v>
      </c>
      <c r="BC67" s="848" t="n">
        <v>0</v>
      </c>
      <c r="BD67" s="899"/>
      <c r="BE67" s="891" t="n">
        <f aca="false">SUM(BF67:BU67)</f>
        <v>30</v>
      </c>
      <c r="BF67" s="892" t="n">
        <f aca="false">G67-AN67</f>
        <v>0</v>
      </c>
      <c r="BG67" s="892" t="n">
        <f aca="false">H67-AO67</f>
        <v>0</v>
      </c>
      <c r="BH67" s="892" t="n">
        <f aca="false">I67-AP67</f>
        <v>0</v>
      </c>
      <c r="BI67" s="892" t="n">
        <f aca="false">J67-AQ67</f>
        <v>0</v>
      </c>
      <c r="BJ67" s="892" t="n">
        <f aca="false">K67-AR67</f>
        <v>0</v>
      </c>
      <c r="BK67" s="892" t="n">
        <f aca="false">L67-AS67</f>
        <v>0</v>
      </c>
      <c r="BL67" s="892" t="n">
        <f aca="false">M67-AT67</f>
        <v>30</v>
      </c>
      <c r="BM67" s="892" t="n">
        <f aca="false">N67-AU67</f>
        <v>0</v>
      </c>
      <c r="BN67" s="892" t="n">
        <f aca="false">O67-AV67</f>
        <v>0</v>
      </c>
      <c r="BO67" s="892" t="n">
        <f aca="false">P67-AW67</f>
        <v>0</v>
      </c>
      <c r="BP67" s="892" t="n">
        <f aca="false">Q67-AX67</f>
        <v>0</v>
      </c>
      <c r="BQ67" s="892" t="n">
        <f aca="false">R67-AY67</f>
        <v>0</v>
      </c>
      <c r="BR67" s="892" t="n">
        <f aca="false">S67-AZ67</f>
        <v>0</v>
      </c>
      <c r="BS67" s="892" t="n">
        <f aca="false">T67-BA67</f>
        <v>0</v>
      </c>
      <c r="BT67" s="892" t="n">
        <f aca="false">U67-BB67</f>
        <v>0</v>
      </c>
      <c r="BU67" s="893" t="n">
        <f aca="false">V67-BC67</f>
        <v>0</v>
      </c>
    </row>
    <row r="68" customFormat="false" ht="18.75" hidden="false" customHeight="true" outlineLevel="0" collapsed="false">
      <c r="A68" s="240" t="n">
        <f aca="false">A67+1</f>
        <v>56</v>
      </c>
      <c r="B68" s="242" t="s">
        <v>416</v>
      </c>
      <c r="C68" s="242" t="s">
        <v>413</v>
      </c>
      <c r="D68" s="261" t="s">
        <v>418</v>
      </c>
      <c r="E68" s="260" t="n">
        <v>0.1178606</v>
      </c>
      <c r="F68" s="255" t="n">
        <f aca="false">SUM(G68:V68)</f>
        <v>30</v>
      </c>
      <c r="G68" s="243" t="n">
        <v>0</v>
      </c>
      <c r="H68" s="243" t="n">
        <v>0</v>
      </c>
      <c r="I68" s="243" t="n">
        <v>0</v>
      </c>
      <c r="J68" s="243" t="n">
        <v>0</v>
      </c>
      <c r="K68" s="243" t="n">
        <v>30</v>
      </c>
      <c r="L68" s="243" t="n">
        <v>0</v>
      </c>
      <c r="M68" s="243" t="n">
        <v>0</v>
      </c>
      <c r="N68" s="243" t="n">
        <v>0</v>
      </c>
      <c r="O68" s="243" t="n">
        <v>0</v>
      </c>
      <c r="P68" s="243" t="n">
        <v>0</v>
      </c>
      <c r="Q68" s="243" t="n">
        <v>0</v>
      </c>
      <c r="R68" s="243" t="n">
        <v>0</v>
      </c>
      <c r="S68" s="243" t="n">
        <v>0</v>
      </c>
      <c r="T68" s="243" t="n">
        <v>0</v>
      </c>
      <c r="U68" s="243" t="n">
        <v>0</v>
      </c>
      <c r="V68" s="243"/>
      <c r="W68" s="48"/>
      <c r="X68" s="897" t="n">
        <f aca="false">SUM(Y68:AK68)</f>
        <v>30</v>
      </c>
      <c r="Y68" s="898" t="n">
        <v>0</v>
      </c>
      <c r="Z68" s="898" t="n">
        <v>0</v>
      </c>
      <c r="AA68" s="898" t="n">
        <v>0</v>
      </c>
      <c r="AB68" s="898" t="n">
        <v>0</v>
      </c>
      <c r="AC68" s="870" t="n">
        <v>0</v>
      </c>
      <c r="AD68" s="870" t="n">
        <v>0</v>
      </c>
      <c r="AE68" s="870" t="n">
        <v>0</v>
      </c>
      <c r="AF68" s="870" t="n">
        <v>0</v>
      </c>
      <c r="AG68" s="870" t="n">
        <v>30</v>
      </c>
      <c r="AH68" s="870" t="n">
        <v>0</v>
      </c>
      <c r="AI68" s="870" t="n">
        <v>0</v>
      </c>
      <c r="AJ68" s="870"/>
      <c r="AK68" s="870"/>
      <c r="AL68" s="888" t="n">
        <f aca="false">AM68-X68</f>
        <v>0</v>
      </c>
      <c r="AM68" s="848" t="n">
        <f aca="false">SUM(AN68:BC68)</f>
        <v>30</v>
      </c>
      <c r="AN68" s="848" t="n">
        <v>0</v>
      </c>
      <c r="AO68" s="848" t="n">
        <v>0</v>
      </c>
      <c r="AP68" s="848" t="n">
        <v>0</v>
      </c>
      <c r="AQ68" s="848" t="n">
        <v>0</v>
      </c>
      <c r="AR68" s="848" t="n">
        <v>30</v>
      </c>
      <c r="AS68" s="848" t="n">
        <v>0</v>
      </c>
      <c r="AT68" s="848" t="n">
        <v>0</v>
      </c>
      <c r="AU68" s="848" t="n">
        <v>0</v>
      </c>
      <c r="AV68" s="848" t="n">
        <v>0</v>
      </c>
      <c r="AW68" s="848" t="n">
        <v>0</v>
      </c>
      <c r="AX68" s="848" t="n">
        <v>0</v>
      </c>
      <c r="AY68" s="848" t="n">
        <v>0</v>
      </c>
      <c r="AZ68" s="848" t="n">
        <v>0</v>
      </c>
      <c r="BA68" s="848" t="n">
        <v>0</v>
      </c>
      <c r="BB68" s="848" t="n">
        <v>0</v>
      </c>
      <c r="BC68" s="848" t="n">
        <v>0</v>
      </c>
      <c r="BD68" s="899"/>
      <c r="BE68" s="891" t="n">
        <f aca="false">SUM(BF68:BU68)</f>
        <v>0</v>
      </c>
      <c r="BF68" s="892" t="n">
        <f aca="false">G68-AN68</f>
        <v>0</v>
      </c>
      <c r="BG68" s="892" t="n">
        <f aca="false">H68-AO68</f>
        <v>0</v>
      </c>
      <c r="BH68" s="892" t="n">
        <f aca="false">I68-AP68</f>
        <v>0</v>
      </c>
      <c r="BI68" s="892" t="n">
        <f aca="false">J68-AQ68</f>
        <v>0</v>
      </c>
      <c r="BJ68" s="892" t="n">
        <f aca="false">K68-AR68</f>
        <v>0</v>
      </c>
      <c r="BK68" s="892" t="n">
        <f aca="false">L68-AS68</f>
        <v>0</v>
      </c>
      <c r="BL68" s="892" t="n">
        <f aca="false">M68-AT68</f>
        <v>0</v>
      </c>
      <c r="BM68" s="892" t="n">
        <f aca="false">N68-AU68</f>
        <v>0</v>
      </c>
      <c r="BN68" s="892" t="n">
        <f aca="false">O68-AV68</f>
        <v>0</v>
      </c>
      <c r="BO68" s="892" t="n">
        <f aca="false">P68-AW68</f>
        <v>0</v>
      </c>
      <c r="BP68" s="892" t="n">
        <f aca="false">Q68-AX68</f>
        <v>0</v>
      </c>
      <c r="BQ68" s="892" t="n">
        <f aca="false">R68-AY68</f>
        <v>0</v>
      </c>
      <c r="BR68" s="892" t="n">
        <f aca="false">S68-AZ68</f>
        <v>0</v>
      </c>
      <c r="BS68" s="892" t="n">
        <f aca="false">T68-BA68</f>
        <v>0</v>
      </c>
      <c r="BT68" s="892" t="n">
        <f aca="false">U68-BB68</f>
        <v>0</v>
      </c>
      <c r="BU68" s="893" t="n">
        <f aca="false">V68-BC68</f>
        <v>0</v>
      </c>
    </row>
    <row r="69" customFormat="false" ht="18.75" hidden="false" customHeight="true" outlineLevel="0" collapsed="false">
      <c r="A69" s="240" t="n">
        <f aca="false">A68+1</f>
        <v>57</v>
      </c>
      <c r="B69" s="242" t="s">
        <v>409</v>
      </c>
      <c r="C69" s="242" t="s">
        <v>408</v>
      </c>
      <c r="D69" s="242" t="s">
        <v>406</v>
      </c>
      <c r="E69" s="260" t="n">
        <v>0.22762752</v>
      </c>
      <c r="F69" s="255" t="n">
        <f aca="false">SUM(G69:V69)</f>
        <v>60</v>
      </c>
      <c r="G69" s="243" t="n">
        <v>0</v>
      </c>
      <c r="H69" s="243" t="n">
        <v>0</v>
      </c>
      <c r="I69" s="243" t="n">
        <v>0</v>
      </c>
      <c r="J69" s="243" t="n">
        <v>0</v>
      </c>
      <c r="K69" s="243" t="n">
        <v>0</v>
      </c>
      <c r="L69" s="243" t="n">
        <v>0</v>
      </c>
      <c r="M69" s="243" t="n">
        <v>30</v>
      </c>
      <c r="N69" s="243" t="n">
        <v>0</v>
      </c>
      <c r="O69" s="243" t="n">
        <v>0</v>
      </c>
      <c r="P69" s="243" t="n">
        <v>0</v>
      </c>
      <c r="Q69" s="243" t="n">
        <v>0</v>
      </c>
      <c r="R69" s="243" t="n">
        <v>0</v>
      </c>
      <c r="S69" s="243" t="n">
        <v>0</v>
      </c>
      <c r="T69" s="243" t="n">
        <v>30</v>
      </c>
      <c r="U69" s="243" t="n">
        <v>0</v>
      </c>
      <c r="V69" s="243"/>
      <c r="W69" s="48"/>
      <c r="X69" s="897" t="n">
        <f aca="false">SUM(Y69:AK69)</f>
        <v>30</v>
      </c>
      <c r="Y69" s="898" t="n">
        <v>30</v>
      </c>
      <c r="Z69" s="898" t="n">
        <v>0</v>
      </c>
      <c r="AA69" s="898" t="n">
        <v>0</v>
      </c>
      <c r="AB69" s="898" t="n">
        <v>0</v>
      </c>
      <c r="AC69" s="870" t="n">
        <v>0</v>
      </c>
      <c r="AD69" s="870" t="n">
        <v>0</v>
      </c>
      <c r="AE69" s="870" t="n">
        <v>0</v>
      </c>
      <c r="AF69" s="870" t="n">
        <v>0</v>
      </c>
      <c r="AG69" s="870" t="n">
        <v>0</v>
      </c>
      <c r="AH69" s="870" t="n">
        <v>0</v>
      </c>
      <c r="AI69" s="870" t="n">
        <v>0</v>
      </c>
      <c r="AJ69" s="870"/>
      <c r="AK69" s="870"/>
      <c r="AL69" s="888" t="n">
        <f aca="false">AM69-X69</f>
        <v>0</v>
      </c>
      <c r="AM69" s="848" t="n">
        <f aca="false">SUM(AN69:BC69)</f>
        <v>30</v>
      </c>
      <c r="AN69" s="848" t="n">
        <v>0</v>
      </c>
      <c r="AO69" s="848" t="n">
        <v>0</v>
      </c>
      <c r="AP69" s="848" t="n">
        <v>0</v>
      </c>
      <c r="AQ69" s="848" t="n">
        <v>0</v>
      </c>
      <c r="AR69" s="848" t="n">
        <v>0</v>
      </c>
      <c r="AS69" s="848" t="n">
        <v>0</v>
      </c>
      <c r="AT69" s="848" t="n">
        <v>30</v>
      </c>
      <c r="AU69" s="848" t="n">
        <v>0</v>
      </c>
      <c r="AV69" s="848" t="n">
        <v>0</v>
      </c>
      <c r="AW69" s="848" t="n">
        <v>0</v>
      </c>
      <c r="AX69" s="848" t="n">
        <v>0</v>
      </c>
      <c r="AY69" s="848" t="n">
        <v>0</v>
      </c>
      <c r="AZ69" s="848" t="n">
        <v>0</v>
      </c>
      <c r="BA69" s="848" t="n">
        <v>0</v>
      </c>
      <c r="BB69" s="848" t="n">
        <v>0</v>
      </c>
      <c r="BC69" s="848" t="n">
        <v>0</v>
      </c>
      <c r="BD69" s="899"/>
      <c r="BE69" s="891" t="n">
        <f aca="false">SUM(BF69:BU69)</f>
        <v>30</v>
      </c>
      <c r="BF69" s="892" t="n">
        <f aca="false">G69-AN69</f>
        <v>0</v>
      </c>
      <c r="BG69" s="892" t="n">
        <f aca="false">H69-AO69</f>
        <v>0</v>
      </c>
      <c r="BH69" s="892" t="n">
        <f aca="false">I69-AP69</f>
        <v>0</v>
      </c>
      <c r="BI69" s="892" t="n">
        <f aca="false">J69-AQ69</f>
        <v>0</v>
      </c>
      <c r="BJ69" s="892" t="n">
        <f aca="false">K69-AR69</f>
        <v>0</v>
      </c>
      <c r="BK69" s="892" t="n">
        <f aca="false">L69-AS69</f>
        <v>0</v>
      </c>
      <c r="BL69" s="892" t="n">
        <f aca="false">M69-AT69</f>
        <v>0</v>
      </c>
      <c r="BM69" s="892" t="n">
        <f aca="false">N69-AU69</f>
        <v>0</v>
      </c>
      <c r="BN69" s="892" t="n">
        <f aca="false">O69-AV69</f>
        <v>0</v>
      </c>
      <c r="BO69" s="892" t="n">
        <f aca="false">P69-AW69</f>
        <v>0</v>
      </c>
      <c r="BP69" s="892" t="n">
        <f aca="false">Q69-AX69</f>
        <v>0</v>
      </c>
      <c r="BQ69" s="892" t="n">
        <f aca="false">R69-AY69</f>
        <v>0</v>
      </c>
      <c r="BR69" s="892" t="n">
        <f aca="false">S69-AZ69</f>
        <v>0</v>
      </c>
      <c r="BS69" s="892" t="n">
        <f aca="false">T69-BA69</f>
        <v>30</v>
      </c>
      <c r="BT69" s="892" t="n">
        <f aca="false">U69-BB69</f>
        <v>0</v>
      </c>
      <c r="BU69" s="893" t="n">
        <f aca="false">V69-BC69</f>
        <v>0</v>
      </c>
    </row>
    <row r="70" customFormat="false" ht="18.75" hidden="false" customHeight="true" outlineLevel="0" collapsed="false">
      <c r="A70" s="240" t="n">
        <f aca="false">A69+1</f>
        <v>58</v>
      </c>
      <c r="B70" s="242" t="s">
        <v>448</v>
      </c>
      <c r="C70" s="242" t="s">
        <v>440</v>
      </c>
      <c r="D70" s="242" t="s">
        <v>322</v>
      </c>
      <c r="E70" s="260" t="n">
        <v>0.25017195</v>
      </c>
      <c r="F70" s="255" t="n">
        <f aca="false">SUM(G70:V70)</f>
        <v>30</v>
      </c>
      <c r="G70" s="243" t="n">
        <v>0</v>
      </c>
      <c r="H70" s="243" t="n">
        <v>30</v>
      </c>
      <c r="I70" s="243" t="n">
        <v>0</v>
      </c>
      <c r="J70" s="243" t="n">
        <v>0</v>
      </c>
      <c r="K70" s="243" t="n">
        <v>0</v>
      </c>
      <c r="L70" s="243" t="n">
        <v>0</v>
      </c>
      <c r="M70" s="243" t="n">
        <v>0</v>
      </c>
      <c r="N70" s="243" t="n">
        <v>0</v>
      </c>
      <c r="O70" s="243" t="n">
        <v>0</v>
      </c>
      <c r="P70" s="243" t="n">
        <v>0</v>
      </c>
      <c r="Q70" s="243" t="n">
        <v>0</v>
      </c>
      <c r="R70" s="243" t="n">
        <v>0</v>
      </c>
      <c r="S70" s="243" t="n">
        <v>0</v>
      </c>
      <c r="T70" s="243" t="n">
        <v>0</v>
      </c>
      <c r="U70" s="243" t="n">
        <v>0</v>
      </c>
      <c r="V70" s="243"/>
      <c r="W70" s="48"/>
      <c r="X70" s="897" t="n">
        <f aca="false">SUM(Y70:AK70)</f>
        <v>30</v>
      </c>
      <c r="Y70" s="898" t="n">
        <v>0</v>
      </c>
      <c r="Z70" s="898" t="n">
        <v>30</v>
      </c>
      <c r="AA70" s="898" t="n">
        <v>0</v>
      </c>
      <c r="AB70" s="898" t="n">
        <v>0</v>
      </c>
      <c r="AC70" s="870" t="n">
        <v>0</v>
      </c>
      <c r="AD70" s="870" t="n">
        <v>0</v>
      </c>
      <c r="AE70" s="870" t="n">
        <v>0</v>
      </c>
      <c r="AF70" s="870" t="n">
        <v>0</v>
      </c>
      <c r="AG70" s="870" t="n">
        <v>0</v>
      </c>
      <c r="AH70" s="870" t="n">
        <v>0</v>
      </c>
      <c r="AI70" s="870" t="n">
        <v>0</v>
      </c>
      <c r="AJ70" s="870"/>
      <c r="AK70" s="870"/>
      <c r="AL70" s="888" t="n">
        <f aca="false">AM70-X70</f>
        <v>0</v>
      </c>
      <c r="AM70" s="848" t="n">
        <f aca="false">SUM(AN70:BC70)</f>
        <v>30</v>
      </c>
      <c r="AN70" s="848" t="n">
        <v>0</v>
      </c>
      <c r="AO70" s="848" t="n">
        <v>30</v>
      </c>
      <c r="AP70" s="848" t="n">
        <v>0</v>
      </c>
      <c r="AQ70" s="848" t="n">
        <v>0</v>
      </c>
      <c r="AR70" s="848" t="n">
        <v>0</v>
      </c>
      <c r="AS70" s="848" t="n">
        <v>0</v>
      </c>
      <c r="AT70" s="848" t="n">
        <v>0</v>
      </c>
      <c r="AU70" s="848" t="n">
        <v>0</v>
      </c>
      <c r="AV70" s="848" t="n">
        <v>0</v>
      </c>
      <c r="AW70" s="848" t="n">
        <v>0</v>
      </c>
      <c r="AX70" s="848" t="n">
        <v>0</v>
      </c>
      <c r="AY70" s="848" t="n">
        <v>0</v>
      </c>
      <c r="AZ70" s="848" t="n">
        <v>0</v>
      </c>
      <c r="BA70" s="848" t="n">
        <v>0</v>
      </c>
      <c r="BB70" s="848" t="n">
        <v>0</v>
      </c>
      <c r="BC70" s="848" t="n">
        <v>0</v>
      </c>
      <c r="BD70" s="899"/>
      <c r="BE70" s="891" t="n">
        <f aca="false">SUM(BF70:BU70)</f>
        <v>0</v>
      </c>
      <c r="BF70" s="892" t="n">
        <f aca="false">G70-AN70</f>
        <v>0</v>
      </c>
      <c r="BG70" s="892" t="n">
        <f aca="false">H70-AO70</f>
        <v>0</v>
      </c>
      <c r="BH70" s="892" t="n">
        <f aca="false">I70-AP70</f>
        <v>0</v>
      </c>
      <c r="BI70" s="892" t="n">
        <f aca="false">J70-AQ70</f>
        <v>0</v>
      </c>
      <c r="BJ70" s="892" t="n">
        <f aca="false">K70-AR70</f>
        <v>0</v>
      </c>
      <c r="BK70" s="892" t="n">
        <f aca="false">L70-AS70</f>
        <v>0</v>
      </c>
      <c r="BL70" s="892" t="n">
        <f aca="false">M70-AT70</f>
        <v>0</v>
      </c>
      <c r="BM70" s="892" t="n">
        <f aca="false">N70-AU70</f>
        <v>0</v>
      </c>
      <c r="BN70" s="892" t="n">
        <f aca="false">O70-AV70</f>
        <v>0</v>
      </c>
      <c r="BO70" s="892" t="n">
        <f aca="false">P70-AW70</f>
        <v>0</v>
      </c>
      <c r="BP70" s="892" t="n">
        <f aca="false">Q70-AX70</f>
        <v>0</v>
      </c>
      <c r="BQ70" s="892" t="n">
        <f aca="false">R70-AY70</f>
        <v>0</v>
      </c>
      <c r="BR70" s="892" t="n">
        <f aca="false">S70-AZ70</f>
        <v>0</v>
      </c>
      <c r="BS70" s="892" t="n">
        <f aca="false">T70-BA70</f>
        <v>0</v>
      </c>
      <c r="BT70" s="892" t="n">
        <f aca="false">U70-BB70</f>
        <v>0</v>
      </c>
      <c r="BU70" s="893" t="n">
        <f aca="false">V70-BC70</f>
        <v>0</v>
      </c>
    </row>
    <row r="71" customFormat="false" ht="18.75" hidden="false" customHeight="true" outlineLevel="0" collapsed="false">
      <c r="A71" s="240" t="n">
        <f aca="false">A70+1</f>
        <v>59</v>
      </c>
      <c r="B71" s="242" t="s">
        <v>385</v>
      </c>
      <c r="C71" s="242" t="s">
        <v>382</v>
      </c>
      <c r="D71" s="242" t="s">
        <v>305</v>
      </c>
      <c r="E71" s="260" t="n">
        <v>0.103365625</v>
      </c>
      <c r="F71" s="255" t="n">
        <f aca="false">SUM(G71:V71)</f>
        <v>130</v>
      </c>
      <c r="G71" s="243" t="n">
        <v>30</v>
      </c>
      <c r="H71" s="243" t="n">
        <v>0</v>
      </c>
      <c r="I71" s="243" t="n">
        <v>0</v>
      </c>
      <c r="J71" s="243" t="n">
        <v>0</v>
      </c>
      <c r="K71" s="243" t="n">
        <v>0</v>
      </c>
      <c r="L71" s="243" t="n">
        <v>0</v>
      </c>
      <c r="M71" s="243" t="n">
        <v>0</v>
      </c>
      <c r="N71" s="243" t="n">
        <v>50</v>
      </c>
      <c r="O71" s="243" t="n">
        <v>0</v>
      </c>
      <c r="P71" s="243" t="n">
        <v>0</v>
      </c>
      <c r="Q71" s="243" t="n">
        <v>0</v>
      </c>
      <c r="R71" s="243" t="n">
        <v>0</v>
      </c>
      <c r="S71" s="243" t="n">
        <v>0</v>
      </c>
      <c r="T71" s="243" t="n">
        <v>30</v>
      </c>
      <c r="U71" s="243" t="n">
        <v>20</v>
      </c>
      <c r="V71" s="243"/>
      <c r="W71" s="48"/>
      <c r="X71" s="897" t="n">
        <f aca="false">SUM(Y71:AK71)</f>
        <v>130</v>
      </c>
      <c r="Y71" s="898" t="n">
        <v>0</v>
      </c>
      <c r="Z71" s="898" t="n">
        <v>30</v>
      </c>
      <c r="AA71" s="898" t="n">
        <v>0</v>
      </c>
      <c r="AB71" s="898" t="n">
        <v>0</v>
      </c>
      <c r="AC71" s="870" t="n">
        <v>50</v>
      </c>
      <c r="AD71" s="870" t="n">
        <v>0</v>
      </c>
      <c r="AE71" s="870" t="n">
        <v>0</v>
      </c>
      <c r="AF71" s="870" t="n">
        <v>0</v>
      </c>
      <c r="AG71" s="870" t="n">
        <v>50</v>
      </c>
      <c r="AH71" s="870" t="n">
        <v>0</v>
      </c>
      <c r="AI71" s="870" t="n">
        <v>0</v>
      </c>
      <c r="AJ71" s="870"/>
      <c r="AK71" s="870"/>
      <c r="AL71" s="888" t="n">
        <f aca="false">AM71-X71</f>
        <v>0</v>
      </c>
      <c r="AM71" s="848" t="n">
        <f aca="false">SUM(AN71:BC71)</f>
        <v>130</v>
      </c>
      <c r="AN71" s="848" t="n">
        <v>30</v>
      </c>
      <c r="AO71" s="848" t="n">
        <v>0</v>
      </c>
      <c r="AP71" s="848" t="n">
        <v>0</v>
      </c>
      <c r="AQ71" s="848" t="n">
        <v>0</v>
      </c>
      <c r="AR71" s="848" t="n">
        <v>0</v>
      </c>
      <c r="AS71" s="848" t="n">
        <v>0</v>
      </c>
      <c r="AT71" s="848" t="n">
        <v>0</v>
      </c>
      <c r="AU71" s="848" t="n">
        <v>50</v>
      </c>
      <c r="AV71" s="848" t="n">
        <v>0</v>
      </c>
      <c r="AW71" s="848" t="n">
        <v>0</v>
      </c>
      <c r="AX71" s="848" t="n">
        <v>0</v>
      </c>
      <c r="AY71" s="848" t="n">
        <v>0</v>
      </c>
      <c r="AZ71" s="848" t="n">
        <v>0</v>
      </c>
      <c r="BA71" s="848" t="n">
        <v>30</v>
      </c>
      <c r="BB71" s="848" t="n">
        <v>20</v>
      </c>
      <c r="BC71" s="848" t="n">
        <v>0</v>
      </c>
      <c r="BD71" s="899"/>
      <c r="BE71" s="891" t="n">
        <f aca="false">SUM(BF71:BU71)</f>
        <v>0</v>
      </c>
      <c r="BF71" s="892" t="n">
        <f aca="false">G71-AN71</f>
        <v>0</v>
      </c>
      <c r="BG71" s="892" t="n">
        <f aca="false">H71-AO71</f>
        <v>0</v>
      </c>
      <c r="BH71" s="892" t="n">
        <f aca="false">I71-AP71</f>
        <v>0</v>
      </c>
      <c r="BI71" s="892" t="n">
        <f aca="false">J71-AQ71</f>
        <v>0</v>
      </c>
      <c r="BJ71" s="892" t="n">
        <f aca="false">K71-AR71</f>
        <v>0</v>
      </c>
      <c r="BK71" s="892" t="n">
        <f aca="false">L71-AS71</f>
        <v>0</v>
      </c>
      <c r="BL71" s="892" t="n">
        <f aca="false">M71-AT71</f>
        <v>0</v>
      </c>
      <c r="BM71" s="892" t="n">
        <f aca="false">N71-AU71</f>
        <v>0</v>
      </c>
      <c r="BN71" s="892" t="n">
        <f aca="false">O71-AV71</f>
        <v>0</v>
      </c>
      <c r="BO71" s="892" t="n">
        <f aca="false">P71-AW71</f>
        <v>0</v>
      </c>
      <c r="BP71" s="892" t="n">
        <f aca="false">Q71-AX71</f>
        <v>0</v>
      </c>
      <c r="BQ71" s="892" t="n">
        <f aca="false">R71-AY71</f>
        <v>0</v>
      </c>
      <c r="BR71" s="892" t="n">
        <f aca="false">S71-AZ71</f>
        <v>0</v>
      </c>
      <c r="BS71" s="892" t="n">
        <f aca="false">T71-BA71</f>
        <v>0</v>
      </c>
      <c r="BT71" s="892" t="n">
        <f aca="false">U71-BB71</f>
        <v>0</v>
      </c>
      <c r="BU71" s="893" t="n">
        <f aca="false">V71-BC71</f>
        <v>0</v>
      </c>
    </row>
    <row r="72" customFormat="false" ht="17.65" hidden="false" customHeight="false" outlineLevel="0" collapsed="false">
      <c r="A72" s="240" t="n">
        <f aca="false">A71+1</f>
        <v>60</v>
      </c>
      <c r="B72" s="242" t="s">
        <v>367</v>
      </c>
      <c r="C72" s="242" t="s">
        <v>366</v>
      </c>
      <c r="D72" s="242" t="s">
        <v>370</v>
      </c>
      <c r="E72" s="260" t="n">
        <v>0.2201611</v>
      </c>
      <c r="F72" s="255" t="n">
        <f aca="false">SUM(G72:V72)</f>
        <v>30</v>
      </c>
      <c r="G72" s="243" t="n">
        <v>0</v>
      </c>
      <c r="H72" s="243" t="n">
        <v>0</v>
      </c>
      <c r="I72" s="243" t="n">
        <v>0</v>
      </c>
      <c r="J72" s="243" t="n">
        <v>30</v>
      </c>
      <c r="K72" s="243" t="n">
        <v>0</v>
      </c>
      <c r="L72" s="243" t="n">
        <v>0</v>
      </c>
      <c r="M72" s="243" t="n">
        <v>0</v>
      </c>
      <c r="N72" s="243" t="n">
        <v>0</v>
      </c>
      <c r="O72" s="243" t="n">
        <v>0</v>
      </c>
      <c r="P72" s="243" t="n">
        <v>0</v>
      </c>
      <c r="Q72" s="243" t="n">
        <v>0</v>
      </c>
      <c r="R72" s="243" t="n">
        <v>0</v>
      </c>
      <c r="S72" s="243" t="n">
        <v>0</v>
      </c>
      <c r="T72" s="243" t="n">
        <v>0</v>
      </c>
      <c r="U72" s="243" t="n">
        <v>0</v>
      </c>
      <c r="V72" s="243"/>
      <c r="W72" s="48"/>
      <c r="X72" s="897" t="n">
        <f aca="false">SUM(Y72:AK72)</f>
        <v>0</v>
      </c>
      <c r="Y72" s="898" t="n">
        <v>0</v>
      </c>
      <c r="Z72" s="898" t="n">
        <v>0</v>
      </c>
      <c r="AA72" s="898" t="n">
        <v>0</v>
      </c>
      <c r="AB72" s="898" t="n">
        <v>0</v>
      </c>
      <c r="AC72" s="870" t="n">
        <v>0</v>
      </c>
      <c r="AD72" s="870" t="n">
        <v>0</v>
      </c>
      <c r="AE72" s="870" t="n">
        <v>0</v>
      </c>
      <c r="AF72" s="870" t="n">
        <v>0</v>
      </c>
      <c r="AG72" s="870" t="n">
        <v>0</v>
      </c>
      <c r="AH72" s="870" t="n">
        <v>0</v>
      </c>
      <c r="AI72" s="870" t="n">
        <v>0</v>
      </c>
      <c r="AJ72" s="870"/>
      <c r="AK72" s="870"/>
      <c r="AL72" s="888" t="n">
        <f aca="false">AM72-X72</f>
        <v>0</v>
      </c>
      <c r="AM72" s="848" t="n">
        <f aca="false">SUM(AN72:BC72)</f>
        <v>0</v>
      </c>
      <c r="AN72" s="848" t="n">
        <v>0</v>
      </c>
      <c r="AO72" s="848" t="n">
        <v>0</v>
      </c>
      <c r="AP72" s="848" t="n">
        <v>0</v>
      </c>
      <c r="AQ72" s="848" t="n">
        <v>0</v>
      </c>
      <c r="AR72" s="848" t="n">
        <v>0</v>
      </c>
      <c r="AS72" s="848" t="n">
        <v>0</v>
      </c>
      <c r="AT72" s="848" t="n">
        <v>0</v>
      </c>
      <c r="AU72" s="848" t="n">
        <v>0</v>
      </c>
      <c r="AV72" s="848" t="n">
        <v>0</v>
      </c>
      <c r="AW72" s="848" t="n">
        <v>0</v>
      </c>
      <c r="AX72" s="848" t="n">
        <v>0</v>
      </c>
      <c r="AY72" s="848" t="n">
        <v>0</v>
      </c>
      <c r="AZ72" s="848" t="n">
        <v>0</v>
      </c>
      <c r="BA72" s="848" t="n">
        <v>0</v>
      </c>
      <c r="BB72" s="848" t="n">
        <v>0</v>
      </c>
      <c r="BC72" s="848" t="n">
        <v>0</v>
      </c>
      <c r="BD72" s="899"/>
      <c r="BE72" s="891" t="n">
        <f aca="false">SUM(BF72:BU72)</f>
        <v>30</v>
      </c>
      <c r="BF72" s="892" t="n">
        <f aca="false">G72-AN72</f>
        <v>0</v>
      </c>
      <c r="BG72" s="892" t="n">
        <f aca="false">H72-AO72</f>
        <v>0</v>
      </c>
      <c r="BH72" s="892" t="n">
        <f aca="false">I72-AP72</f>
        <v>0</v>
      </c>
      <c r="BI72" s="892" t="n">
        <f aca="false">J72-AQ72</f>
        <v>30</v>
      </c>
      <c r="BJ72" s="892" t="n">
        <f aca="false">K72-AR72</f>
        <v>0</v>
      </c>
      <c r="BK72" s="892" t="n">
        <f aca="false">L72-AS72</f>
        <v>0</v>
      </c>
      <c r="BL72" s="892" t="n">
        <f aca="false">M72-AT72</f>
        <v>0</v>
      </c>
      <c r="BM72" s="892" t="n">
        <f aca="false">N72-AU72</f>
        <v>0</v>
      </c>
      <c r="BN72" s="892" t="n">
        <f aca="false">O72-AV72</f>
        <v>0</v>
      </c>
      <c r="BO72" s="892" t="n">
        <f aca="false">P72-AW72</f>
        <v>0</v>
      </c>
      <c r="BP72" s="892" t="n">
        <f aca="false">Q72-AX72</f>
        <v>0</v>
      </c>
      <c r="BQ72" s="892" t="n">
        <f aca="false">R72-AY72</f>
        <v>0</v>
      </c>
      <c r="BR72" s="892" t="n">
        <f aca="false">S72-AZ72</f>
        <v>0</v>
      </c>
      <c r="BS72" s="892" t="n">
        <f aca="false">T72-BA72</f>
        <v>0</v>
      </c>
      <c r="BT72" s="892" t="n">
        <f aca="false">U72-BB72</f>
        <v>0</v>
      </c>
      <c r="BU72" s="893" t="n">
        <f aca="false">V72-BC72</f>
        <v>0</v>
      </c>
    </row>
    <row r="73" customFormat="false" ht="18.75" hidden="false" customHeight="true" outlineLevel="0" collapsed="false">
      <c r="A73" s="240" t="n">
        <f aca="false">A72+1</f>
        <v>61</v>
      </c>
      <c r="B73" s="242" t="s">
        <v>407</v>
      </c>
      <c r="C73" s="242" t="s">
        <v>408</v>
      </c>
      <c r="D73" s="242" t="s">
        <v>370</v>
      </c>
      <c r="E73" s="260" t="n">
        <v>0.22762752</v>
      </c>
      <c r="F73" s="255" t="n">
        <f aca="false">SUM(G73:V73)</f>
        <v>120</v>
      </c>
      <c r="G73" s="243" t="n">
        <v>30</v>
      </c>
      <c r="H73" s="243" t="n">
        <v>30</v>
      </c>
      <c r="I73" s="243" t="n">
        <v>0</v>
      </c>
      <c r="J73" s="243" t="n">
        <v>0</v>
      </c>
      <c r="K73" s="243" t="n">
        <v>0</v>
      </c>
      <c r="L73" s="243" t="n">
        <v>0</v>
      </c>
      <c r="M73" s="243" t="n">
        <v>0</v>
      </c>
      <c r="N73" s="243" t="n">
        <v>0</v>
      </c>
      <c r="O73" s="243" t="n">
        <v>30</v>
      </c>
      <c r="P73" s="243" t="n">
        <v>0</v>
      </c>
      <c r="Q73" s="243" t="n">
        <v>0</v>
      </c>
      <c r="R73" s="243" t="n">
        <v>0</v>
      </c>
      <c r="S73" s="243" t="n">
        <v>30</v>
      </c>
      <c r="T73" s="243" t="n">
        <v>0</v>
      </c>
      <c r="U73" s="243" t="n">
        <v>0</v>
      </c>
      <c r="V73" s="243"/>
      <c r="W73" s="48"/>
      <c r="X73" s="897" t="n">
        <f aca="false">SUM(Y73:AK73)</f>
        <v>60</v>
      </c>
      <c r="Y73" s="898" t="n">
        <v>0</v>
      </c>
      <c r="Z73" s="898" t="n">
        <v>0</v>
      </c>
      <c r="AA73" s="898" t="n">
        <v>60</v>
      </c>
      <c r="AB73" s="898" t="n">
        <v>0</v>
      </c>
      <c r="AC73" s="870" t="n">
        <v>0</v>
      </c>
      <c r="AD73" s="870" t="n">
        <v>0</v>
      </c>
      <c r="AE73" s="870" t="n">
        <v>0</v>
      </c>
      <c r="AF73" s="870" t="n">
        <v>0</v>
      </c>
      <c r="AG73" s="870" t="n">
        <v>0</v>
      </c>
      <c r="AH73" s="870" t="n">
        <v>0</v>
      </c>
      <c r="AI73" s="870" t="n">
        <v>0</v>
      </c>
      <c r="AJ73" s="870"/>
      <c r="AK73" s="870"/>
      <c r="AL73" s="888" t="n">
        <f aca="false">AM73-X73</f>
        <v>0</v>
      </c>
      <c r="AM73" s="848" t="n">
        <f aca="false">SUM(AN73:BC73)</f>
        <v>60</v>
      </c>
      <c r="AN73" s="848" t="n">
        <v>30</v>
      </c>
      <c r="AO73" s="848" t="n">
        <v>30</v>
      </c>
      <c r="AP73" s="848" t="n">
        <v>0</v>
      </c>
      <c r="AQ73" s="848" t="n">
        <v>0</v>
      </c>
      <c r="AR73" s="848" t="n">
        <v>0</v>
      </c>
      <c r="AS73" s="848" t="n">
        <v>0</v>
      </c>
      <c r="AT73" s="848" t="n">
        <v>0</v>
      </c>
      <c r="AU73" s="848" t="n">
        <v>0</v>
      </c>
      <c r="AV73" s="848" t="n">
        <v>0</v>
      </c>
      <c r="AW73" s="848" t="n">
        <v>0</v>
      </c>
      <c r="AX73" s="848" t="n">
        <v>0</v>
      </c>
      <c r="AY73" s="848" t="n">
        <v>0</v>
      </c>
      <c r="AZ73" s="848" t="n">
        <v>0</v>
      </c>
      <c r="BA73" s="848" t="n">
        <v>0</v>
      </c>
      <c r="BB73" s="848" t="n">
        <v>0</v>
      </c>
      <c r="BC73" s="848" t="n">
        <v>0</v>
      </c>
      <c r="BD73" s="899"/>
      <c r="BE73" s="891" t="n">
        <f aca="false">SUM(BF73:BU73)</f>
        <v>60</v>
      </c>
      <c r="BF73" s="892" t="n">
        <f aca="false">G73-AN73</f>
        <v>0</v>
      </c>
      <c r="BG73" s="892" t="n">
        <f aca="false">H73-AO73</f>
        <v>0</v>
      </c>
      <c r="BH73" s="892" t="n">
        <f aca="false">I73-AP73</f>
        <v>0</v>
      </c>
      <c r="BI73" s="892" t="n">
        <f aca="false">J73-AQ73</f>
        <v>0</v>
      </c>
      <c r="BJ73" s="892" t="n">
        <f aca="false">K73-AR73</f>
        <v>0</v>
      </c>
      <c r="BK73" s="892" t="n">
        <f aca="false">L73-AS73</f>
        <v>0</v>
      </c>
      <c r="BL73" s="892" t="n">
        <f aca="false">M73-AT73</f>
        <v>0</v>
      </c>
      <c r="BM73" s="892" t="n">
        <f aca="false">N73-AU73</f>
        <v>0</v>
      </c>
      <c r="BN73" s="892" t="n">
        <f aca="false">O73-AV73</f>
        <v>30</v>
      </c>
      <c r="BO73" s="892" t="n">
        <f aca="false">P73-AW73</f>
        <v>0</v>
      </c>
      <c r="BP73" s="892" t="n">
        <f aca="false">Q73-AX73</f>
        <v>0</v>
      </c>
      <c r="BQ73" s="892" t="n">
        <f aca="false">R73-AY73</f>
        <v>0</v>
      </c>
      <c r="BR73" s="892" t="n">
        <f aca="false">S73-AZ73</f>
        <v>30</v>
      </c>
      <c r="BS73" s="892" t="n">
        <f aca="false">T73-BA73</f>
        <v>0</v>
      </c>
      <c r="BT73" s="892" t="n">
        <f aca="false">U73-BB73</f>
        <v>0</v>
      </c>
      <c r="BU73" s="893" t="n">
        <f aca="false">V73-BC73</f>
        <v>0</v>
      </c>
    </row>
    <row r="74" customFormat="false" ht="18.75" hidden="false" customHeight="true" outlineLevel="0" collapsed="false">
      <c r="A74" s="240" t="n">
        <f aca="false">A73+1</f>
        <v>62</v>
      </c>
      <c r="B74" s="242" t="s">
        <v>372</v>
      </c>
      <c r="C74" s="242" t="s">
        <v>373</v>
      </c>
      <c r="D74" s="242" t="s">
        <v>370</v>
      </c>
      <c r="E74" s="260" t="n">
        <v>0.245435</v>
      </c>
      <c r="F74" s="255" t="n">
        <f aca="false">SUM(G74:V74)</f>
        <v>70</v>
      </c>
      <c r="G74" s="243" t="n">
        <v>0</v>
      </c>
      <c r="H74" s="243" t="n">
        <v>0</v>
      </c>
      <c r="I74" s="243" t="n">
        <v>0</v>
      </c>
      <c r="J74" s="243" t="n">
        <v>0</v>
      </c>
      <c r="K74" s="243" t="n">
        <v>0</v>
      </c>
      <c r="L74" s="243" t="n">
        <v>0</v>
      </c>
      <c r="M74" s="243" t="n">
        <v>0</v>
      </c>
      <c r="N74" s="243" t="n">
        <v>30</v>
      </c>
      <c r="O74" s="243" t="n">
        <v>0</v>
      </c>
      <c r="P74" s="243" t="n">
        <v>40</v>
      </c>
      <c r="Q74" s="243" t="n">
        <v>0</v>
      </c>
      <c r="R74" s="243" t="n">
        <v>0</v>
      </c>
      <c r="S74" s="243" t="n">
        <v>0</v>
      </c>
      <c r="T74" s="243" t="n">
        <v>0</v>
      </c>
      <c r="U74" s="243" t="n">
        <v>0</v>
      </c>
      <c r="V74" s="243"/>
      <c r="W74" s="48"/>
      <c r="X74" s="897" t="n">
        <f aca="false">SUM(Y74:AK74)</f>
        <v>70</v>
      </c>
      <c r="Y74" s="898" t="n">
        <v>0</v>
      </c>
      <c r="Z74" s="898" t="n">
        <v>0</v>
      </c>
      <c r="AA74" s="898" t="n">
        <v>0</v>
      </c>
      <c r="AB74" s="898" t="n">
        <v>30</v>
      </c>
      <c r="AC74" s="870" t="n">
        <v>0</v>
      </c>
      <c r="AD74" s="870" t="n">
        <v>40</v>
      </c>
      <c r="AE74" s="870" t="n">
        <v>0</v>
      </c>
      <c r="AF74" s="870" t="n">
        <v>0</v>
      </c>
      <c r="AG74" s="870" t="n">
        <v>0</v>
      </c>
      <c r="AH74" s="870" t="n">
        <v>0</v>
      </c>
      <c r="AI74" s="870" t="n">
        <v>0</v>
      </c>
      <c r="AJ74" s="870"/>
      <c r="AK74" s="870"/>
      <c r="AL74" s="888" t="n">
        <f aca="false">AM74-X74</f>
        <v>0</v>
      </c>
      <c r="AM74" s="848" t="n">
        <f aca="false">SUM(AN74:BC74)</f>
        <v>70</v>
      </c>
      <c r="AN74" s="848" t="n">
        <v>0</v>
      </c>
      <c r="AO74" s="848" t="n">
        <v>0</v>
      </c>
      <c r="AP74" s="848" t="n">
        <v>0</v>
      </c>
      <c r="AQ74" s="848" t="n">
        <v>0</v>
      </c>
      <c r="AR74" s="848" t="n">
        <v>0</v>
      </c>
      <c r="AS74" s="848" t="n">
        <v>0</v>
      </c>
      <c r="AT74" s="848" t="n">
        <v>0</v>
      </c>
      <c r="AU74" s="848" t="n">
        <v>30</v>
      </c>
      <c r="AV74" s="848" t="n">
        <v>0</v>
      </c>
      <c r="AW74" s="848" t="n">
        <v>40</v>
      </c>
      <c r="AX74" s="848" t="n">
        <v>0</v>
      </c>
      <c r="AY74" s="848" t="n">
        <v>0</v>
      </c>
      <c r="AZ74" s="848" t="n">
        <v>0</v>
      </c>
      <c r="BA74" s="848" t="n">
        <v>0</v>
      </c>
      <c r="BB74" s="848" t="n">
        <v>0</v>
      </c>
      <c r="BC74" s="848" t="n">
        <v>0</v>
      </c>
      <c r="BD74" s="899"/>
      <c r="BE74" s="891" t="n">
        <f aca="false">SUM(BF74:BU74)</f>
        <v>0</v>
      </c>
      <c r="BF74" s="892" t="n">
        <f aca="false">G74-AN74</f>
        <v>0</v>
      </c>
      <c r="BG74" s="892" t="n">
        <f aca="false">H74-AO74</f>
        <v>0</v>
      </c>
      <c r="BH74" s="892" t="n">
        <f aca="false">I74-AP74</f>
        <v>0</v>
      </c>
      <c r="BI74" s="892" t="n">
        <f aca="false">J74-AQ74</f>
        <v>0</v>
      </c>
      <c r="BJ74" s="892" t="n">
        <f aca="false">K74-AR74</f>
        <v>0</v>
      </c>
      <c r="BK74" s="892" t="n">
        <f aca="false">L74-AS74</f>
        <v>0</v>
      </c>
      <c r="BL74" s="892" t="n">
        <f aca="false">M74-AT74</f>
        <v>0</v>
      </c>
      <c r="BM74" s="892" t="n">
        <f aca="false">N74-AU74</f>
        <v>0</v>
      </c>
      <c r="BN74" s="892" t="n">
        <f aca="false">O74-AV74</f>
        <v>0</v>
      </c>
      <c r="BO74" s="892" t="n">
        <f aca="false">P74-AW74</f>
        <v>0</v>
      </c>
      <c r="BP74" s="892" t="n">
        <f aca="false">Q74-AX74</f>
        <v>0</v>
      </c>
      <c r="BQ74" s="892" t="n">
        <f aca="false">R74-AY74</f>
        <v>0</v>
      </c>
      <c r="BR74" s="892" t="n">
        <f aca="false">S74-AZ74</f>
        <v>0</v>
      </c>
      <c r="BS74" s="892" t="n">
        <f aca="false">T74-BA74</f>
        <v>0</v>
      </c>
      <c r="BT74" s="892" t="n">
        <f aca="false">U74-BB74</f>
        <v>0</v>
      </c>
      <c r="BU74" s="893" t="n">
        <f aca="false">V74-BC74</f>
        <v>0</v>
      </c>
    </row>
    <row r="75" customFormat="false" ht="18.75" hidden="false" customHeight="true" outlineLevel="0" collapsed="false">
      <c r="A75" s="240" t="n">
        <f aca="false">A74+1</f>
        <v>63</v>
      </c>
      <c r="B75" s="242" t="s">
        <v>387</v>
      </c>
      <c r="C75" s="242" t="s">
        <v>388</v>
      </c>
      <c r="D75" s="242" t="s">
        <v>370</v>
      </c>
      <c r="E75" s="260" t="n">
        <v>0.180213</v>
      </c>
      <c r="F75" s="255" t="n">
        <f aca="false">SUM(G75:V75)</f>
        <v>60</v>
      </c>
      <c r="G75" s="243" t="n">
        <v>0</v>
      </c>
      <c r="H75" s="243" t="n">
        <v>0</v>
      </c>
      <c r="I75" s="243" t="n">
        <v>0</v>
      </c>
      <c r="J75" s="243" t="n">
        <v>0</v>
      </c>
      <c r="K75" s="243" t="n">
        <v>0</v>
      </c>
      <c r="L75" s="243" t="n">
        <v>0</v>
      </c>
      <c r="M75" s="243" t="n">
        <v>0</v>
      </c>
      <c r="N75" s="243" t="n">
        <v>30</v>
      </c>
      <c r="O75" s="243" t="n">
        <v>0</v>
      </c>
      <c r="P75" s="243" t="n">
        <v>30</v>
      </c>
      <c r="Q75" s="243" t="n">
        <v>0</v>
      </c>
      <c r="R75" s="243" t="n">
        <v>0</v>
      </c>
      <c r="S75" s="243" t="n">
        <v>0</v>
      </c>
      <c r="T75" s="243" t="n">
        <v>0</v>
      </c>
      <c r="U75" s="243" t="n">
        <v>0</v>
      </c>
      <c r="V75" s="243"/>
      <c r="W75" s="48"/>
      <c r="X75" s="897" t="n">
        <f aca="false">SUM(Y75:AK75)</f>
        <v>60</v>
      </c>
      <c r="Y75" s="898" t="n">
        <v>0</v>
      </c>
      <c r="Z75" s="898" t="n">
        <v>0</v>
      </c>
      <c r="AA75" s="898" t="n">
        <v>0</v>
      </c>
      <c r="AB75" s="898" t="n">
        <v>40</v>
      </c>
      <c r="AC75" s="870" t="n">
        <v>0</v>
      </c>
      <c r="AD75" s="870" t="n">
        <v>0</v>
      </c>
      <c r="AE75" s="870" t="n">
        <v>20</v>
      </c>
      <c r="AF75" s="870" t="n">
        <v>0</v>
      </c>
      <c r="AG75" s="870" t="n">
        <v>0</v>
      </c>
      <c r="AH75" s="870" t="n">
        <v>0</v>
      </c>
      <c r="AI75" s="870" t="n">
        <v>0</v>
      </c>
      <c r="AJ75" s="870"/>
      <c r="AK75" s="870"/>
      <c r="AL75" s="888" t="n">
        <f aca="false">AM75-X75</f>
        <v>0</v>
      </c>
      <c r="AM75" s="848" t="n">
        <f aca="false">SUM(AN75:BC75)</f>
        <v>60</v>
      </c>
      <c r="AN75" s="848" t="n">
        <v>0</v>
      </c>
      <c r="AO75" s="848" t="n">
        <v>0</v>
      </c>
      <c r="AP75" s="848" t="n">
        <v>0</v>
      </c>
      <c r="AQ75" s="848" t="n">
        <v>0</v>
      </c>
      <c r="AR75" s="848" t="n">
        <v>0</v>
      </c>
      <c r="AS75" s="848" t="n">
        <v>0</v>
      </c>
      <c r="AT75" s="848" t="n">
        <v>0</v>
      </c>
      <c r="AU75" s="848" t="n">
        <v>30</v>
      </c>
      <c r="AV75" s="848" t="n">
        <v>0</v>
      </c>
      <c r="AW75" s="848" t="n">
        <v>30</v>
      </c>
      <c r="AX75" s="848" t="n">
        <v>0</v>
      </c>
      <c r="AY75" s="848" t="n">
        <v>0</v>
      </c>
      <c r="AZ75" s="848" t="n">
        <v>0</v>
      </c>
      <c r="BA75" s="848" t="n">
        <v>0</v>
      </c>
      <c r="BB75" s="848" t="n">
        <v>0</v>
      </c>
      <c r="BC75" s="848" t="n">
        <v>0</v>
      </c>
      <c r="BD75" s="899"/>
      <c r="BE75" s="891" t="n">
        <f aca="false">SUM(BF75:BU75)</f>
        <v>0</v>
      </c>
      <c r="BF75" s="892" t="n">
        <f aca="false">G75-AN75</f>
        <v>0</v>
      </c>
      <c r="BG75" s="892" t="n">
        <f aca="false">H75-AO75</f>
        <v>0</v>
      </c>
      <c r="BH75" s="892" t="n">
        <f aca="false">I75-AP75</f>
        <v>0</v>
      </c>
      <c r="BI75" s="892" t="n">
        <f aca="false">J75-AQ75</f>
        <v>0</v>
      </c>
      <c r="BJ75" s="892" t="n">
        <f aca="false">K75-AR75</f>
        <v>0</v>
      </c>
      <c r="BK75" s="892" t="n">
        <f aca="false">L75-AS75</f>
        <v>0</v>
      </c>
      <c r="BL75" s="892" t="n">
        <f aca="false">M75-AT75</f>
        <v>0</v>
      </c>
      <c r="BM75" s="892" t="n">
        <f aca="false">N75-AU75</f>
        <v>0</v>
      </c>
      <c r="BN75" s="892" t="n">
        <f aca="false">O75-AV75</f>
        <v>0</v>
      </c>
      <c r="BO75" s="892" t="n">
        <f aca="false">P75-AW75</f>
        <v>0</v>
      </c>
      <c r="BP75" s="892" t="n">
        <f aca="false">Q75-AX75</f>
        <v>0</v>
      </c>
      <c r="BQ75" s="892" t="n">
        <f aca="false">R75-AY75</f>
        <v>0</v>
      </c>
      <c r="BR75" s="892" t="n">
        <f aca="false">S75-AZ75</f>
        <v>0</v>
      </c>
      <c r="BS75" s="892" t="n">
        <f aca="false">T75-BA75</f>
        <v>0</v>
      </c>
      <c r="BT75" s="892" t="n">
        <f aca="false">U75-BB75</f>
        <v>0</v>
      </c>
      <c r="BU75" s="893" t="n">
        <f aca="false">V75-BC75</f>
        <v>0</v>
      </c>
    </row>
    <row r="76" customFormat="false" ht="18.75" hidden="false" customHeight="true" outlineLevel="0" collapsed="false">
      <c r="A76" s="240" t="n">
        <f aca="false">A75+1</f>
        <v>64</v>
      </c>
      <c r="B76" s="242" t="s">
        <v>395</v>
      </c>
      <c r="C76" s="242" t="s">
        <v>393</v>
      </c>
      <c r="D76" s="242" t="s">
        <v>305</v>
      </c>
      <c r="E76" s="260" t="n">
        <v>0.086688</v>
      </c>
      <c r="F76" s="255" t="n">
        <f aca="false">SUM(G76:V76)</f>
        <v>30</v>
      </c>
      <c r="G76" s="243" t="n">
        <v>0</v>
      </c>
      <c r="H76" s="243" t="n">
        <v>0</v>
      </c>
      <c r="I76" s="243" t="n">
        <v>0</v>
      </c>
      <c r="J76" s="243" t="n">
        <v>0</v>
      </c>
      <c r="K76" s="243" t="n">
        <v>0</v>
      </c>
      <c r="L76" s="243" t="n">
        <v>30</v>
      </c>
      <c r="M76" s="243" t="n">
        <v>0</v>
      </c>
      <c r="N76" s="243" t="n">
        <v>0</v>
      </c>
      <c r="O76" s="243" t="n">
        <v>0</v>
      </c>
      <c r="P76" s="243" t="n">
        <v>0</v>
      </c>
      <c r="Q76" s="243" t="n">
        <v>0</v>
      </c>
      <c r="R76" s="243" t="n">
        <v>0</v>
      </c>
      <c r="S76" s="243" t="n">
        <v>0</v>
      </c>
      <c r="T76" s="243" t="n">
        <v>0</v>
      </c>
      <c r="U76" s="243" t="n">
        <v>0</v>
      </c>
      <c r="V76" s="243"/>
      <c r="W76" s="48"/>
      <c r="X76" s="897" t="n">
        <f aca="false">SUM(Y76:AK76)</f>
        <v>30</v>
      </c>
      <c r="Y76" s="898" t="n">
        <v>0</v>
      </c>
      <c r="Z76" s="898" t="n">
        <v>0</v>
      </c>
      <c r="AA76" s="898" t="n">
        <v>0</v>
      </c>
      <c r="AB76" s="898" t="n">
        <v>0</v>
      </c>
      <c r="AC76" s="870" t="n">
        <v>0</v>
      </c>
      <c r="AD76" s="870" t="n">
        <v>0</v>
      </c>
      <c r="AE76" s="870" t="n">
        <v>0</v>
      </c>
      <c r="AF76" s="870" t="n">
        <v>0</v>
      </c>
      <c r="AG76" s="870" t="n">
        <v>30</v>
      </c>
      <c r="AH76" s="870" t="n">
        <v>0</v>
      </c>
      <c r="AI76" s="870" t="n">
        <v>0</v>
      </c>
      <c r="AJ76" s="870"/>
      <c r="AK76" s="870"/>
      <c r="AL76" s="888" t="n">
        <f aca="false">AM76-X76</f>
        <v>0</v>
      </c>
      <c r="AM76" s="848" t="n">
        <f aca="false">SUM(AN76:BC76)</f>
        <v>30</v>
      </c>
      <c r="AN76" s="848" t="n">
        <v>0</v>
      </c>
      <c r="AO76" s="848" t="n">
        <v>0</v>
      </c>
      <c r="AP76" s="848" t="n">
        <v>0</v>
      </c>
      <c r="AQ76" s="848" t="n">
        <v>0</v>
      </c>
      <c r="AR76" s="848" t="n">
        <v>0</v>
      </c>
      <c r="AS76" s="848" t="n">
        <v>30</v>
      </c>
      <c r="AT76" s="848" t="n">
        <v>0</v>
      </c>
      <c r="AU76" s="848" t="n">
        <v>0</v>
      </c>
      <c r="AV76" s="848" t="n">
        <v>0</v>
      </c>
      <c r="AW76" s="848" t="n">
        <v>0</v>
      </c>
      <c r="AX76" s="848" t="n">
        <v>0</v>
      </c>
      <c r="AY76" s="848" t="n">
        <v>0</v>
      </c>
      <c r="AZ76" s="848" t="n">
        <v>0</v>
      </c>
      <c r="BA76" s="848" t="n">
        <v>0</v>
      </c>
      <c r="BB76" s="848" t="n">
        <v>0</v>
      </c>
      <c r="BC76" s="848" t="n">
        <v>0</v>
      </c>
      <c r="BD76" s="899"/>
      <c r="BE76" s="891" t="n">
        <f aca="false">SUM(BF76:BU76)</f>
        <v>0</v>
      </c>
      <c r="BF76" s="892" t="n">
        <f aca="false">G76-AN76</f>
        <v>0</v>
      </c>
      <c r="BG76" s="892" t="n">
        <f aca="false">H76-AO76</f>
        <v>0</v>
      </c>
      <c r="BH76" s="892" t="n">
        <f aca="false">I76-AP76</f>
        <v>0</v>
      </c>
      <c r="BI76" s="892" t="n">
        <f aca="false">J76-AQ76</f>
        <v>0</v>
      </c>
      <c r="BJ76" s="892" t="n">
        <f aca="false">K76-AR76</f>
        <v>0</v>
      </c>
      <c r="BK76" s="892" t="n">
        <f aca="false">L76-AS76</f>
        <v>0</v>
      </c>
      <c r="BL76" s="892" t="n">
        <f aca="false">M76-AT76</f>
        <v>0</v>
      </c>
      <c r="BM76" s="892" t="n">
        <f aca="false">N76-AU76</f>
        <v>0</v>
      </c>
      <c r="BN76" s="892" t="n">
        <f aca="false">O76-AV76</f>
        <v>0</v>
      </c>
      <c r="BO76" s="892" t="n">
        <f aca="false">P76-AW76</f>
        <v>0</v>
      </c>
      <c r="BP76" s="892" t="n">
        <f aca="false">Q76-AX76</f>
        <v>0</v>
      </c>
      <c r="BQ76" s="892" t="n">
        <f aca="false">R76-AY76</f>
        <v>0</v>
      </c>
      <c r="BR76" s="892" t="n">
        <f aca="false">S76-AZ76</f>
        <v>0</v>
      </c>
      <c r="BS76" s="892" t="n">
        <f aca="false">T76-BA76</f>
        <v>0</v>
      </c>
      <c r="BT76" s="892" t="n">
        <f aca="false">U76-BB76</f>
        <v>0</v>
      </c>
      <c r="BU76" s="893" t="n">
        <f aca="false">V76-BC76</f>
        <v>0</v>
      </c>
    </row>
    <row r="77" customFormat="false" ht="18.75" hidden="false" customHeight="true" outlineLevel="0" collapsed="false">
      <c r="A77" s="240" t="n">
        <f aca="false">A76+1</f>
        <v>65</v>
      </c>
      <c r="B77" s="242" t="s">
        <v>441</v>
      </c>
      <c r="C77" s="242" t="s">
        <v>440</v>
      </c>
      <c r="D77" s="242" t="s">
        <v>370</v>
      </c>
      <c r="E77" s="260" t="n">
        <v>0.25017195</v>
      </c>
      <c r="F77" s="255" t="n">
        <f aca="false">SUM(G77:V77)</f>
        <v>30</v>
      </c>
      <c r="G77" s="243" t="n">
        <v>0</v>
      </c>
      <c r="H77" s="243" t="n">
        <v>0</v>
      </c>
      <c r="I77" s="243" t="n">
        <v>0</v>
      </c>
      <c r="J77" s="243" t="n">
        <v>0</v>
      </c>
      <c r="K77" s="243" t="n">
        <v>0</v>
      </c>
      <c r="L77" s="243" t="n">
        <v>0</v>
      </c>
      <c r="M77" s="243" t="n">
        <v>30</v>
      </c>
      <c r="N77" s="243" t="n">
        <v>0</v>
      </c>
      <c r="O77" s="243" t="n">
        <v>0</v>
      </c>
      <c r="P77" s="243" t="n">
        <v>0</v>
      </c>
      <c r="Q77" s="243" t="n">
        <v>0</v>
      </c>
      <c r="R77" s="243" t="n">
        <v>0</v>
      </c>
      <c r="S77" s="243" t="n">
        <v>0</v>
      </c>
      <c r="T77" s="243" t="n">
        <v>0</v>
      </c>
      <c r="U77" s="243" t="n">
        <v>0</v>
      </c>
      <c r="V77" s="243"/>
      <c r="W77" s="48"/>
      <c r="X77" s="897" t="n">
        <f aca="false">SUM(Y77:AK77)</f>
        <v>30</v>
      </c>
      <c r="Y77" s="898" t="n">
        <v>0</v>
      </c>
      <c r="Z77" s="898" t="n">
        <v>0</v>
      </c>
      <c r="AA77" s="898" t="n">
        <v>0</v>
      </c>
      <c r="AB77" s="898" t="n">
        <v>0</v>
      </c>
      <c r="AC77" s="870" t="n">
        <v>0</v>
      </c>
      <c r="AD77" s="870" t="n">
        <v>0</v>
      </c>
      <c r="AE77" s="870" t="n">
        <v>0</v>
      </c>
      <c r="AF77" s="870" t="n">
        <v>0</v>
      </c>
      <c r="AG77" s="870" t="n">
        <v>30</v>
      </c>
      <c r="AH77" s="870" t="n">
        <v>0</v>
      </c>
      <c r="AI77" s="870" t="n">
        <v>0</v>
      </c>
      <c r="AJ77" s="870"/>
      <c r="AK77" s="870"/>
      <c r="AL77" s="888" t="n">
        <f aca="false">AM77-X77</f>
        <v>0</v>
      </c>
      <c r="AM77" s="848" t="n">
        <f aca="false">SUM(AN77:BC77)</f>
        <v>30</v>
      </c>
      <c r="AN77" s="848" t="n">
        <v>0</v>
      </c>
      <c r="AO77" s="848" t="n">
        <v>0</v>
      </c>
      <c r="AP77" s="848" t="n">
        <v>0</v>
      </c>
      <c r="AQ77" s="848" t="n">
        <v>0</v>
      </c>
      <c r="AR77" s="848" t="n">
        <v>0</v>
      </c>
      <c r="AS77" s="848" t="n">
        <v>0</v>
      </c>
      <c r="AT77" s="848" t="n">
        <v>30</v>
      </c>
      <c r="AU77" s="848" t="n">
        <v>0</v>
      </c>
      <c r="AV77" s="848" t="n">
        <v>0</v>
      </c>
      <c r="AW77" s="848" t="n">
        <v>0</v>
      </c>
      <c r="AX77" s="848" t="n">
        <v>0</v>
      </c>
      <c r="AY77" s="848" t="n">
        <v>0</v>
      </c>
      <c r="AZ77" s="848" t="n">
        <v>0</v>
      </c>
      <c r="BA77" s="848" t="n">
        <v>0</v>
      </c>
      <c r="BB77" s="848" t="n">
        <v>0</v>
      </c>
      <c r="BC77" s="848" t="n">
        <v>0</v>
      </c>
      <c r="BD77" s="899"/>
      <c r="BE77" s="891" t="n">
        <f aca="false">SUM(BF77:BU77)</f>
        <v>0</v>
      </c>
      <c r="BF77" s="892" t="n">
        <f aca="false">G77-AN77</f>
        <v>0</v>
      </c>
      <c r="BG77" s="892" t="n">
        <f aca="false">H77-AO77</f>
        <v>0</v>
      </c>
      <c r="BH77" s="892" t="n">
        <f aca="false">I77-AP77</f>
        <v>0</v>
      </c>
      <c r="BI77" s="892" t="n">
        <f aca="false">J77-AQ77</f>
        <v>0</v>
      </c>
      <c r="BJ77" s="892" t="n">
        <f aca="false">K77-AR77</f>
        <v>0</v>
      </c>
      <c r="BK77" s="892" t="n">
        <f aca="false">L77-AS77</f>
        <v>0</v>
      </c>
      <c r="BL77" s="892" t="n">
        <f aca="false">M77-AT77</f>
        <v>0</v>
      </c>
      <c r="BM77" s="892" t="n">
        <f aca="false">N77-AU77</f>
        <v>0</v>
      </c>
      <c r="BN77" s="892" t="n">
        <f aca="false">O77-AV77</f>
        <v>0</v>
      </c>
      <c r="BO77" s="892" t="n">
        <f aca="false">P77-AW77</f>
        <v>0</v>
      </c>
      <c r="BP77" s="892" t="n">
        <f aca="false">Q77-AX77</f>
        <v>0</v>
      </c>
      <c r="BQ77" s="892" t="n">
        <f aca="false">R77-AY77</f>
        <v>0</v>
      </c>
      <c r="BR77" s="892" t="n">
        <f aca="false">S77-AZ77</f>
        <v>0</v>
      </c>
      <c r="BS77" s="892" t="n">
        <f aca="false">T77-BA77</f>
        <v>0</v>
      </c>
      <c r="BT77" s="892" t="n">
        <f aca="false">U77-BB77</f>
        <v>0</v>
      </c>
      <c r="BU77" s="893" t="n">
        <f aca="false">V77-BC77</f>
        <v>0</v>
      </c>
    </row>
    <row r="78" customFormat="false" ht="18.75" hidden="false" customHeight="true" outlineLevel="0" collapsed="false">
      <c r="A78" s="240" t="n">
        <f aca="false">A77+1</f>
        <v>66</v>
      </c>
      <c r="B78" s="242" t="s">
        <v>451</v>
      </c>
      <c r="C78" s="242" t="s">
        <v>452</v>
      </c>
      <c r="D78" s="242" t="s">
        <v>370</v>
      </c>
      <c r="E78" s="260" t="n">
        <v>0.260624416</v>
      </c>
      <c r="F78" s="255" t="n">
        <f aca="false">SUM(G78:V78)</f>
        <v>30</v>
      </c>
      <c r="G78" s="243" t="n">
        <v>0</v>
      </c>
      <c r="H78" s="243" t="n">
        <v>0</v>
      </c>
      <c r="I78" s="243" t="n">
        <v>0</v>
      </c>
      <c r="J78" s="243" t="n">
        <v>0</v>
      </c>
      <c r="K78" s="243" t="n">
        <v>30</v>
      </c>
      <c r="L78" s="243" t="n">
        <v>0</v>
      </c>
      <c r="M78" s="243" t="n">
        <v>0</v>
      </c>
      <c r="N78" s="243" t="n">
        <v>0</v>
      </c>
      <c r="O78" s="243" t="n">
        <v>0</v>
      </c>
      <c r="P78" s="243" t="n">
        <v>0</v>
      </c>
      <c r="Q78" s="243" t="n">
        <v>0</v>
      </c>
      <c r="R78" s="243" t="n">
        <v>0</v>
      </c>
      <c r="S78" s="243" t="n">
        <v>0</v>
      </c>
      <c r="T78" s="243" t="n">
        <v>0</v>
      </c>
      <c r="U78" s="243" t="n">
        <v>0</v>
      </c>
      <c r="V78" s="243"/>
      <c r="W78" s="48"/>
      <c r="X78" s="897" t="n">
        <f aca="false">SUM(Y78:AK78)</f>
        <v>0</v>
      </c>
      <c r="Y78" s="898" t="n">
        <v>0</v>
      </c>
      <c r="Z78" s="898" t="n">
        <v>0</v>
      </c>
      <c r="AA78" s="898" t="n">
        <v>0</v>
      </c>
      <c r="AB78" s="898" t="n">
        <v>0</v>
      </c>
      <c r="AC78" s="870" t="n">
        <v>0</v>
      </c>
      <c r="AD78" s="870" t="n">
        <v>0</v>
      </c>
      <c r="AE78" s="870" t="n">
        <v>0</v>
      </c>
      <c r="AF78" s="870" t="n">
        <v>0</v>
      </c>
      <c r="AG78" s="870" t="n">
        <v>0</v>
      </c>
      <c r="AH78" s="870" t="n">
        <v>0</v>
      </c>
      <c r="AI78" s="870" t="n">
        <v>0</v>
      </c>
      <c r="AJ78" s="870"/>
      <c r="AK78" s="870"/>
      <c r="AL78" s="888" t="n">
        <f aca="false">AM78-X78</f>
        <v>0</v>
      </c>
      <c r="AM78" s="848" t="n">
        <f aca="false">SUM(AN78:BC78)</f>
        <v>0</v>
      </c>
      <c r="AN78" s="848" t="n">
        <v>0</v>
      </c>
      <c r="AO78" s="848" t="n">
        <v>0</v>
      </c>
      <c r="AP78" s="848" t="n">
        <v>0</v>
      </c>
      <c r="AQ78" s="848" t="n">
        <v>0</v>
      </c>
      <c r="AR78" s="848" t="n">
        <v>0</v>
      </c>
      <c r="AS78" s="848" t="n">
        <v>0</v>
      </c>
      <c r="AT78" s="848" t="n">
        <v>0</v>
      </c>
      <c r="AU78" s="848" t="n">
        <v>0</v>
      </c>
      <c r="AV78" s="848" t="n">
        <v>0</v>
      </c>
      <c r="AW78" s="848" t="n">
        <v>0</v>
      </c>
      <c r="AX78" s="848" t="n">
        <v>0</v>
      </c>
      <c r="AY78" s="848" t="n">
        <v>0</v>
      </c>
      <c r="AZ78" s="848" t="n">
        <v>0</v>
      </c>
      <c r="BA78" s="848" t="n">
        <v>0</v>
      </c>
      <c r="BB78" s="848" t="n">
        <v>0</v>
      </c>
      <c r="BC78" s="848" t="n">
        <v>0</v>
      </c>
      <c r="BD78" s="899"/>
      <c r="BE78" s="891" t="n">
        <f aca="false">SUM(BF78:BU78)</f>
        <v>30</v>
      </c>
      <c r="BF78" s="892" t="n">
        <f aca="false">G78-AN78</f>
        <v>0</v>
      </c>
      <c r="BG78" s="892" t="n">
        <f aca="false">H78-AO78</f>
        <v>0</v>
      </c>
      <c r="BH78" s="892" t="n">
        <f aca="false">I78-AP78</f>
        <v>0</v>
      </c>
      <c r="BI78" s="892" t="n">
        <f aca="false">J78-AQ78</f>
        <v>0</v>
      </c>
      <c r="BJ78" s="892" t="n">
        <f aca="false">K78-AR78</f>
        <v>30</v>
      </c>
      <c r="BK78" s="892" t="n">
        <f aca="false">L78-AS78</f>
        <v>0</v>
      </c>
      <c r="BL78" s="892" t="n">
        <f aca="false">M78-AT78</f>
        <v>0</v>
      </c>
      <c r="BM78" s="892" t="n">
        <f aca="false">N78-AU78</f>
        <v>0</v>
      </c>
      <c r="BN78" s="892" t="n">
        <f aca="false">O78-AV78</f>
        <v>0</v>
      </c>
      <c r="BO78" s="892" t="n">
        <f aca="false">P78-AW78</f>
        <v>0</v>
      </c>
      <c r="BP78" s="892" t="n">
        <f aca="false">Q78-AX78</f>
        <v>0</v>
      </c>
      <c r="BQ78" s="892" t="n">
        <f aca="false">R78-AY78</f>
        <v>0</v>
      </c>
      <c r="BR78" s="892" t="n">
        <f aca="false">S78-AZ78</f>
        <v>0</v>
      </c>
      <c r="BS78" s="892" t="n">
        <f aca="false">T78-BA78</f>
        <v>0</v>
      </c>
      <c r="BT78" s="892" t="n">
        <f aca="false">U78-BB78</f>
        <v>0</v>
      </c>
      <c r="BU78" s="893" t="n">
        <f aca="false">V78-BC78</f>
        <v>0</v>
      </c>
    </row>
    <row r="79" customFormat="false" ht="18.75" hidden="false" customHeight="true" outlineLevel="0" collapsed="false">
      <c r="A79" s="240" t="n">
        <f aca="false">A78+1</f>
        <v>67</v>
      </c>
      <c r="B79" s="242" t="s">
        <v>453</v>
      </c>
      <c r="C79" s="242" t="s">
        <v>452</v>
      </c>
      <c r="D79" s="242" t="s">
        <v>305</v>
      </c>
      <c r="E79" s="260" t="n">
        <v>0.260624416</v>
      </c>
      <c r="F79" s="255" t="n">
        <f aca="false">SUM(G79:V79)</f>
        <v>30</v>
      </c>
      <c r="G79" s="243" t="n">
        <v>0</v>
      </c>
      <c r="H79" s="243" t="n">
        <v>0</v>
      </c>
      <c r="I79" s="243" t="n">
        <v>30</v>
      </c>
      <c r="J79" s="243" t="n">
        <v>0</v>
      </c>
      <c r="K79" s="243" t="n">
        <v>0</v>
      </c>
      <c r="L79" s="243" t="n">
        <v>0</v>
      </c>
      <c r="M79" s="243" t="n">
        <v>0</v>
      </c>
      <c r="N79" s="243" t="n">
        <v>0</v>
      </c>
      <c r="O79" s="243" t="n">
        <v>0</v>
      </c>
      <c r="P79" s="243" t="n">
        <v>0</v>
      </c>
      <c r="Q79" s="243" t="n">
        <v>0</v>
      </c>
      <c r="R79" s="243" t="n">
        <v>0</v>
      </c>
      <c r="S79" s="243" t="n">
        <v>0</v>
      </c>
      <c r="T79" s="243" t="n">
        <v>0</v>
      </c>
      <c r="U79" s="243" t="n">
        <v>0</v>
      </c>
      <c r="V79" s="243"/>
      <c r="W79" s="48"/>
      <c r="X79" s="897" t="n">
        <f aca="false">SUM(Y79:AK79)</f>
        <v>0</v>
      </c>
      <c r="Y79" s="898" t="n">
        <v>0</v>
      </c>
      <c r="Z79" s="898" t="n">
        <v>0</v>
      </c>
      <c r="AA79" s="898" t="n">
        <v>0</v>
      </c>
      <c r="AB79" s="898" t="n">
        <v>0</v>
      </c>
      <c r="AC79" s="870" t="n">
        <v>0</v>
      </c>
      <c r="AD79" s="870" t="n">
        <v>0</v>
      </c>
      <c r="AE79" s="870" t="n">
        <v>0</v>
      </c>
      <c r="AF79" s="870" t="n">
        <v>0</v>
      </c>
      <c r="AG79" s="870" t="n">
        <v>0</v>
      </c>
      <c r="AH79" s="870" t="n">
        <v>0</v>
      </c>
      <c r="AI79" s="870" t="n">
        <v>0</v>
      </c>
      <c r="AJ79" s="870"/>
      <c r="AK79" s="870"/>
      <c r="AL79" s="888" t="n">
        <f aca="false">AM79-X79</f>
        <v>0</v>
      </c>
      <c r="AM79" s="848" t="n">
        <f aca="false">SUM(AN79:BC79)</f>
        <v>0</v>
      </c>
      <c r="AN79" s="848" t="n">
        <v>0</v>
      </c>
      <c r="AO79" s="848" t="n">
        <v>0</v>
      </c>
      <c r="AP79" s="848" t="n">
        <v>0</v>
      </c>
      <c r="AQ79" s="848" t="n">
        <v>0</v>
      </c>
      <c r="AR79" s="848" t="n">
        <v>0</v>
      </c>
      <c r="AS79" s="848" t="n">
        <v>0</v>
      </c>
      <c r="AT79" s="848" t="n">
        <v>0</v>
      </c>
      <c r="AU79" s="848" t="n">
        <v>0</v>
      </c>
      <c r="AV79" s="848" t="n">
        <v>0</v>
      </c>
      <c r="AW79" s="848" t="n">
        <v>0</v>
      </c>
      <c r="AX79" s="848" t="n">
        <v>0</v>
      </c>
      <c r="AY79" s="848" t="n">
        <v>0</v>
      </c>
      <c r="AZ79" s="848" t="n">
        <v>0</v>
      </c>
      <c r="BA79" s="848" t="n">
        <v>0</v>
      </c>
      <c r="BB79" s="848" t="n">
        <v>0</v>
      </c>
      <c r="BC79" s="848" t="n">
        <v>0</v>
      </c>
      <c r="BD79" s="899"/>
      <c r="BE79" s="891" t="n">
        <f aca="false">SUM(BF79:BU79)</f>
        <v>30</v>
      </c>
      <c r="BF79" s="892" t="n">
        <f aca="false">G79-AN79</f>
        <v>0</v>
      </c>
      <c r="BG79" s="892" t="n">
        <f aca="false">H79-AO79</f>
        <v>0</v>
      </c>
      <c r="BH79" s="892" t="n">
        <f aca="false">I79-AP79</f>
        <v>30</v>
      </c>
      <c r="BI79" s="892" t="n">
        <f aca="false">J79-AQ79</f>
        <v>0</v>
      </c>
      <c r="BJ79" s="892" t="n">
        <f aca="false">K79-AR79</f>
        <v>0</v>
      </c>
      <c r="BK79" s="892" t="n">
        <f aca="false">L79-AS79</f>
        <v>0</v>
      </c>
      <c r="BL79" s="892" t="n">
        <f aca="false">M79-AT79</f>
        <v>0</v>
      </c>
      <c r="BM79" s="892" t="n">
        <f aca="false">N79-AU79</f>
        <v>0</v>
      </c>
      <c r="BN79" s="892" t="n">
        <f aca="false">O79-AV79</f>
        <v>0</v>
      </c>
      <c r="BO79" s="892" t="n">
        <f aca="false">P79-AW79</f>
        <v>0</v>
      </c>
      <c r="BP79" s="892" t="n">
        <f aca="false">Q79-AX79</f>
        <v>0</v>
      </c>
      <c r="BQ79" s="892" t="n">
        <f aca="false">R79-AY79</f>
        <v>0</v>
      </c>
      <c r="BR79" s="892" t="n">
        <f aca="false">S79-AZ79</f>
        <v>0</v>
      </c>
      <c r="BS79" s="892" t="n">
        <f aca="false">T79-BA79</f>
        <v>0</v>
      </c>
      <c r="BT79" s="892" t="n">
        <f aca="false">U79-BB79</f>
        <v>0</v>
      </c>
      <c r="BU79" s="893" t="n">
        <f aca="false">V79-BC79</f>
        <v>0</v>
      </c>
    </row>
    <row r="80" customFormat="false" ht="18.75" hidden="false" customHeight="true" outlineLevel="0" collapsed="false">
      <c r="A80" s="240" t="n">
        <f aca="false">A79+1</f>
        <v>68</v>
      </c>
      <c r="B80" s="242" t="s">
        <v>410</v>
      </c>
      <c r="C80" s="242" t="s">
        <v>411</v>
      </c>
      <c r="D80" s="242" t="s">
        <v>370</v>
      </c>
      <c r="E80" s="260" t="n">
        <v>0.2176</v>
      </c>
      <c r="F80" s="255" t="n">
        <f aca="false">SUM(G80:V80)</f>
        <v>30</v>
      </c>
      <c r="G80" s="243" t="n">
        <v>0</v>
      </c>
      <c r="H80" s="243" t="n">
        <v>0</v>
      </c>
      <c r="I80" s="243" t="n">
        <v>0</v>
      </c>
      <c r="J80" s="243" t="n">
        <v>0</v>
      </c>
      <c r="K80" s="243" t="n">
        <v>30</v>
      </c>
      <c r="L80" s="243" t="n">
        <v>0</v>
      </c>
      <c r="M80" s="243" t="n">
        <v>0</v>
      </c>
      <c r="N80" s="243" t="n">
        <v>0</v>
      </c>
      <c r="O80" s="243" t="n">
        <v>0</v>
      </c>
      <c r="P80" s="243" t="n">
        <v>0</v>
      </c>
      <c r="Q80" s="243" t="n">
        <v>0</v>
      </c>
      <c r="R80" s="243" t="n">
        <v>0</v>
      </c>
      <c r="S80" s="243" t="n">
        <v>0</v>
      </c>
      <c r="T80" s="243" t="n">
        <v>0</v>
      </c>
      <c r="U80" s="243" t="n">
        <v>0</v>
      </c>
      <c r="V80" s="243"/>
      <c r="W80" s="48"/>
      <c r="X80" s="897" t="n">
        <f aca="false">SUM(Y80:AK80)</f>
        <v>30</v>
      </c>
      <c r="Y80" s="898" t="n">
        <v>0</v>
      </c>
      <c r="Z80" s="898" t="n">
        <v>0</v>
      </c>
      <c r="AA80" s="898" t="n">
        <v>0</v>
      </c>
      <c r="AB80" s="898" t="n">
        <v>0</v>
      </c>
      <c r="AC80" s="870" t="n">
        <v>0</v>
      </c>
      <c r="AD80" s="870" t="n">
        <v>0</v>
      </c>
      <c r="AE80" s="870" t="n">
        <v>0</v>
      </c>
      <c r="AF80" s="870" t="n">
        <v>0</v>
      </c>
      <c r="AG80" s="870" t="n">
        <v>30</v>
      </c>
      <c r="AH80" s="870" t="n">
        <v>0</v>
      </c>
      <c r="AI80" s="870" t="n">
        <v>0</v>
      </c>
      <c r="AJ80" s="870"/>
      <c r="AK80" s="870"/>
      <c r="AL80" s="888" t="n">
        <f aca="false">AM80-X80</f>
        <v>0</v>
      </c>
      <c r="AM80" s="848" t="n">
        <f aca="false">SUM(AN80:BC80)</f>
        <v>30</v>
      </c>
      <c r="AN80" s="848" t="n">
        <v>0</v>
      </c>
      <c r="AO80" s="848" t="n">
        <v>0</v>
      </c>
      <c r="AP80" s="848" t="n">
        <v>0</v>
      </c>
      <c r="AQ80" s="848" t="n">
        <v>0</v>
      </c>
      <c r="AR80" s="848" t="n">
        <v>30</v>
      </c>
      <c r="AS80" s="848" t="n">
        <v>0</v>
      </c>
      <c r="AT80" s="848" t="n">
        <v>0</v>
      </c>
      <c r="AU80" s="848" t="n">
        <v>0</v>
      </c>
      <c r="AV80" s="848" t="n">
        <v>0</v>
      </c>
      <c r="AW80" s="848" t="n">
        <v>0</v>
      </c>
      <c r="AX80" s="848" t="n">
        <v>0</v>
      </c>
      <c r="AY80" s="848" t="n">
        <v>0</v>
      </c>
      <c r="AZ80" s="848" t="n">
        <v>0</v>
      </c>
      <c r="BA80" s="848" t="n">
        <v>0</v>
      </c>
      <c r="BB80" s="848" t="n">
        <v>0</v>
      </c>
      <c r="BC80" s="848" t="n">
        <v>0</v>
      </c>
      <c r="BD80" s="899"/>
      <c r="BE80" s="891" t="n">
        <f aca="false">SUM(BF80:BU80)</f>
        <v>0</v>
      </c>
      <c r="BF80" s="892" t="n">
        <f aca="false">G80-AN80</f>
        <v>0</v>
      </c>
      <c r="BG80" s="892" t="n">
        <f aca="false">H80-AO80</f>
        <v>0</v>
      </c>
      <c r="BH80" s="892" t="n">
        <f aca="false">I80-AP80</f>
        <v>0</v>
      </c>
      <c r="BI80" s="892" t="n">
        <f aca="false">J80-AQ80</f>
        <v>0</v>
      </c>
      <c r="BJ80" s="892" t="n">
        <f aca="false">K80-AR80</f>
        <v>0</v>
      </c>
      <c r="BK80" s="892" t="n">
        <f aca="false">L80-AS80</f>
        <v>0</v>
      </c>
      <c r="BL80" s="892" t="n">
        <f aca="false">M80-AT80</f>
        <v>0</v>
      </c>
      <c r="BM80" s="892" t="n">
        <f aca="false">N80-AU80</f>
        <v>0</v>
      </c>
      <c r="BN80" s="892" t="n">
        <f aca="false">O80-AV80</f>
        <v>0</v>
      </c>
      <c r="BO80" s="892" t="n">
        <f aca="false">P80-AW80</f>
        <v>0</v>
      </c>
      <c r="BP80" s="892" t="n">
        <f aca="false">Q80-AX80</f>
        <v>0</v>
      </c>
      <c r="BQ80" s="892" t="n">
        <f aca="false">R80-AY80</f>
        <v>0</v>
      </c>
      <c r="BR80" s="892" t="n">
        <f aca="false">S80-AZ80</f>
        <v>0</v>
      </c>
      <c r="BS80" s="892" t="n">
        <f aca="false">T80-BA80</f>
        <v>0</v>
      </c>
      <c r="BT80" s="892" t="n">
        <f aca="false">U80-BB80</f>
        <v>0</v>
      </c>
      <c r="BU80" s="893" t="n">
        <f aca="false">V80-BC80</f>
        <v>0</v>
      </c>
    </row>
    <row r="81" customFormat="false" ht="18.75" hidden="false" customHeight="true" outlineLevel="0" collapsed="false">
      <c r="A81" s="240" t="n">
        <f aca="false">A80+1</f>
        <v>69</v>
      </c>
      <c r="B81" s="242" t="s">
        <v>402</v>
      </c>
      <c r="C81" s="40" t="s">
        <v>401</v>
      </c>
      <c r="D81" s="242" t="s">
        <v>370</v>
      </c>
      <c r="E81" s="260" t="n">
        <v>0.257088</v>
      </c>
      <c r="F81" s="255" t="n">
        <f aca="false">SUM(G81:V81)</f>
        <v>30</v>
      </c>
      <c r="G81" s="243" t="n">
        <v>0</v>
      </c>
      <c r="H81" s="243" t="n">
        <v>0</v>
      </c>
      <c r="I81" s="243" t="n">
        <v>30</v>
      </c>
      <c r="J81" s="243" t="n">
        <v>0</v>
      </c>
      <c r="K81" s="243" t="n">
        <v>0</v>
      </c>
      <c r="L81" s="243" t="n">
        <v>0</v>
      </c>
      <c r="M81" s="243" t="n">
        <v>0</v>
      </c>
      <c r="N81" s="243" t="n">
        <v>0</v>
      </c>
      <c r="O81" s="243" t="n">
        <v>0</v>
      </c>
      <c r="P81" s="243" t="n">
        <v>0</v>
      </c>
      <c r="Q81" s="243" t="n">
        <v>0</v>
      </c>
      <c r="R81" s="243" t="n">
        <v>0</v>
      </c>
      <c r="S81" s="243" t="n">
        <v>0</v>
      </c>
      <c r="T81" s="243" t="n">
        <v>0</v>
      </c>
      <c r="U81" s="243" t="n">
        <v>0</v>
      </c>
      <c r="V81" s="243"/>
      <c r="W81" s="48"/>
      <c r="X81" s="897" t="n">
        <f aca="false">SUM(Y81:AK81)</f>
        <v>30</v>
      </c>
      <c r="Y81" s="898" t="n">
        <v>0</v>
      </c>
      <c r="Z81" s="898" t="n">
        <v>0</v>
      </c>
      <c r="AA81" s="898" t="n">
        <v>0</v>
      </c>
      <c r="AB81" s="898" t="n">
        <v>0</v>
      </c>
      <c r="AC81" s="870" t="n">
        <v>0</v>
      </c>
      <c r="AD81" s="870" t="n">
        <v>30</v>
      </c>
      <c r="AE81" s="870" t="n">
        <v>0</v>
      </c>
      <c r="AF81" s="870" t="n">
        <v>0</v>
      </c>
      <c r="AG81" s="870" t="n">
        <v>0</v>
      </c>
      <c r="AH81" s="870" t="n">
        <v>0</v>
      </c>
      <c r="AI81" s="870" t="n">
        <v>0</v>
      </c>
      <c r="AJ81" s="870"/>
      <c r="AK81" s="870"/>
      <c r="AL81" s="888" t="n">
        <f aca="false">AM81-X81</f>
        <v>0</v>
      </c>
      <c r="AM81" s="848" t="n">
        <f aca="false">SUM(AN81:BC81)</f>
        <v>30</v>
      </c>
      <c r="AN81" s="848" t="n">
        <v>0</v>
      </c>
      <c r="AO81" s="848" t="n">
        <v>0</v>
      </c>
      <c r="AP81" s="848" t="n">
        <v>30</v>
      </c>
      <c r="AQ81" s="848" t="n">
        <v>0</v>
      </c>
      <c r="AR81" s="848" t="n">
        <v>0</v>
      </c>
      <c r="AS81" s="848" t="n">
        <v>0</v>
      </c>
      <c r="AT81" s="848" t="n">
        <v>0</v>
      </c>
      <c r="AU81" s="848" t="n">
        <v>0</v>
      </c>
      <c r="AV81" s="848" t="n">
        <v>0</v>
      </c>
      <c r="AW81" s="848" t="n">
        <v>0</v>
      </c>
      <c r="AX81" s="848" t="n">
        <v>0</v>
      </c>
      <c r="AY81" s="848" t="n">
        <v>0</v>
      </c>
      <c r="AZ81" s="848" t="n">
        <v>0</v>
      </c>
      <c r="BA81" s="848" t="n">
        <v>0</v>
      </c>
      <c r="BB81" s="848" t="n">
        <v>0</v>
      </c>
      <c r="BC81" s="848" t="n">
        <v>0</v>
      </c>
      <c r="BD81" s="899"/>
      <c r="BE81" s="891" t="n">
        <f aca="false">SUM(BF81:BU81)</f>
        <v>0</v>
      </c>
      <c r="BF81" s="892" t="n">
        <f aca="false">G81-AN81</f>
        <v>0</v>
      </c>
      <c r="BG81" s="892" t="n">
        <f aca="false">H81-AO81</f>
        <v>0</v>
      </c>
      <c r="BH81" s="892" t="n">
        <f aca="false">I81-AP81</f>
        <v>0</v>
      </c>
      <c r="BI81" s="892" t="n">
        <f aca="false">J81-AQ81</f>
        <v>0</v>
      </c>
      <c r="BJ81" s="892" t="n">
        <f aca="false">K81-AR81</f>
        <v>0</v>
      </c>
      <c r="BK81" s="892" t="n">
        <f aca="false">L81-AS81</f>
        <v>0</v>
      </c>
      <c r="BL81" s="892" t="n">
        <f aca="false">M81-AT81</f>
        <v>0</v>
      </c>
      <c r="BM81" s="892" t="n">
        <f aca="false">N81-AU81</f>
        <v>0</v>
      </c>
      <c r="BN81" s="892" t="n">
        <f aca="false">O81-AV81</f>
        <v>0</v>
      </c>
      <c r="BO81" s="892" t="n">
        <f aca="false">P81-AW81</f>
        <v>0</v>
      </c>
      <c r="BP81" s="892" t="n">
        <f aca="false">Q81-AX81</f>
        <v>0</v>
      </c>
      <c r="BQ81" s="892" t="n">
        <f aca="false">R81-AY81</f>
        <v>0</v>
      </c>
      <c r="BR81" s="892" t="n">
        <f aca="false">S81-AZ81</f>
        <v>0</v>
      </c>
      <c r="BS81" s="892" t="n">
        <f aca="false">T81-BA81</f>
        <v>0</v>
      </c>
      <c r="BT81" s="892" t="n">
        <f aca="false">U81-BB81</f>
        <v>0</v>
      </c>
      <c r="BU81" s="893" t="n">
        <f aca="false">V81-BC81</f>
        <v>0</v>
      </c>
    </row>
    <row r="82" customFormat="false" ht="18.75" hidden="false" customHeight="true" outlineLevel="0" collapsed="false">
      <c r="A82" s="240" t="n">
        <f aca="false">A81+1</f>
        <v>70</v>
      </c>
      <c r="B82" s="242" t="s">
        <v>566</v>
      </c>
      <c r="C82" s="242" t="s">
        <v>567</v>
      </c>
      <c r="D82" s="242" t="s">
        <v>298</v>
      </c>
      <c r="E82" s="260" t="n">
        <v>0.224316</v>
      </c>
      <c r="F82" s="255" t="n">
        <f aca="false">SUM(G82:V82)</f>
        <v>30</v>
      </c>
      <c r="G82" s="243" t="n">
        <v>0</v>
      </c>
      <c r="H82" s="243" t="n">
        <v>30</v>
      </c>
      <c r="I82" s="243" t="n">
        <v>0</v>
      </c>
      <c r="J82" s="243" t="n">
        <v>0</v>
      </c>
      <c r="K82" s="243" t="n">
        <v>0</v>
      </c>
      <c r="L82" s="243" t="n">
        <v>0</v>
      </c>
      <c r="M82" s="243" t="n">
        <v>0</v>
      </c>
      <c r="N82" s="243" t="n">
        <v>0</v>
      </c>
      <c r="O82" s="243" t="n">
        <v>0</v>
      </c>
      <c r="P82" s="243" t="n">
        <v>0</v>
      </c>
      <c r="Q82" s="243" t="n">
        <v>0</v>
      </c>
      <c r="R82" s="243" t="n">
        <v>0</v>
      </c>
      <c r="S82" s="243" t="n">
        <v>0</v>
      </c>
      <c r="T82" s="243" t="n">
        <v>0</v>
      </c>
      <c r="U82" s="243" t="n">
        <v>0</v>
      </c>
      <c r="V82" s="243"/>
      <c r="W82" s="48"/>
      <c r="X82" s="897" t="n">
        <f aca="false">SUM(Y82:AK82)</f>
        <v>30</v>
      </c>
      <c r="Y82" s="898" t="n">
        <v>0</v>
      </c>
      <c r="Z82" s="898" t="n">
        <v>0</v>
      </c>
      <c r="AA82" s="898" t="n">
        <v>0</v>
      </c>
      <c r="AB82" s="898" t="n">
        <v>0</v>
      </c>
      <c r="AC82" s="870" t="n">
        <v>0</v>
      </c>
      <c r="AD82" s="870" t="n">
        <v>0</v>
      </c>
      <c r="AE82" s="870" t="n">
        <v>0</v>
      </c>
      <c r="AF82" s="870" t="n">
        <v>0</v>
      </c>
      <c r="AG82" s="870" t="n">
        <v>0</v>
      </c>
      <c r="AH82" s="870" t="n">
        <v>0</v>
      </c>
      <c r="AI82" s="870" t="n">
        <v>30</v>
      </c>
      <c r="AJ82" s="870"/>
      <c r="AK82" s="870"/>
      <c r="AL82" s="888" t="n">
        <f aca="false">AM82-X82</f>
        <v>0</v>
      </c>
      <c r="AM82" s="848" t="n">
        <f aca="false">SUM(AN82:BC82)</f>
        <v>30</v>
      </c>
      <c r="AN82" s="848" t="n">
        <v>0</v>
      </c>
      <c r="AO82" s="848" t="n">
        <v>30</v>
      </c>
      <c r="AP82" s="848" t="n">
        <v>0</v>
      </c>
      <c r="AQ82" s="848" t="n">
        <v>0</v>
      </c>
      <c r="AR82" s="848" t="n">
        <v>0</v>
      </c>
      <c r="AS82" s="848" t="n">
        <v>0</v>
      </c>
      <c r="AT82" s="848" t="n">
        <v>0</v>
      </c>
      <c r="AU82" s="848" t="n">
        <v>0</v>
      </c>
      <c r="AV82" s="848" t="n">
        <v>0</v>
      </c>
      <c r="AW82" s="848" t="n">
        <v>0</v>
      </c>
      <c r="AX82" s="848" t="n">
        <v>0</v>
      </c>
      <c r="AY82" s="848" t="n">
        <v>0</v>
      </c>
      <c r="AZ82" s="848" t="n">
        <v>0</v>
      </c>
      <c r="BA82" s="848" t="n">
        <v>0</v>
      </c>
      <c r="BB82" s="848" t="n">
        <v>0</v>
      </c>
      <c r="BC82" s="848" t="n">
        <v>0</v>
      </c>
      <c r="BD82" s="899"/>
      <c r="BE82" s="891" t="n">
        <f aca="false">SUM(BF82:BU82)</f>
        <v>0</v>
      </c>
      <c r="BF82" s="892" t="n">
        <f aca="false">G82-AN82</f>
        <v>0</v>
      </c>
      <c r="BG82" s="892" t="n">
        <f aca="false">H82-AO82</f>
        <v>0</v>
      </c>
      <c r="BH82" s="892" t="n">
        <f aca="false">I82-AP82</f>
        <v>0</v>
      </c>
      <c r="BI82" s="892" t="n">
        <f aca="false">J82-AQ82</f>
        <v>0</v>
      </c>
      <c r="BJ82" s="892" t="n">
        <f aca="false">K82-AR82</f>
        <v>0</v>
      </c>
      <c r="BK82" s="892" t="n">
        <f aca="false">L82-AS82</f>
        <v>0</v>
      </c>
      <c r="BL82" s="892" t="n">
        <f aca="false">M82-AT82</f>
        <v>0</v>
      </c>
      <c r="BM82" s="892" t="n">
        <f aca="false">N82-AU82</f>
        <v>0</v>
      </c>
      <c r="BN82" s="892" t="n">
        <f aca="false">O82-AV82</f>
        <v>0</v>
      </c>
      <c r="BO82" s="892" t="n">
        <f aca="false">P82-AW82</f>
        <v>0</v>
      </c>
      <c r="BP82" s="892" t="n">
        <f aca="false">Q82-AX82</f>
        <v>0</v>
      </c>
      <c r="BQ82" s="892" t="n">
        <f aca="false">R82-AY82</f>
        <v>0</v>
      </c>
      <c r="BR82" s="892" t="n">
        <f aca="false">S82-AZ82</f>
        <v>0</v>
      </c>
      <c r="BS82" s="892" t="n">
        <f aca="false">T82-BA82</f>
        <v>0</v>
      </c>
      <c r="BT82" s="892" t="n">
        <f aca="false">U82-BB82</f>
        <v>0</v>
      </c>
      <c r="BU82" s="893" t="n">
        <f aca="false">V82-BC82</f>
        <v>0</v>
      </c>
    </row>
    <row r="83" customFormat="false" ht="17.65" hidden="false" customHeight="false" outlineLevel="0" collapsed="false">
      <c r="A83" s="240" t="n">
        <f aca="false">A82+1</f>
        <v>71</v>
      </c>
      <c r="B83" s="242" t="s">
        <v>403</v>
      </c>
      <c r="C83" s="40" t="s">
        <v>401</v>
      </c>
      <c r="D83" s="242" t="s">
        <v>305</v>
      </c>
      <c r="E83" s="260" t="n">
        <v>0.257088</v>
      </c>
      <c r="F83" s="255" t="n">
        <f aca="false">SUM(G83:V83)</f>
        <v>30</v>
      </c>
      <c r="G83" s="243" t="n">
        <v>0</v>
      </c>
      <c r="H83" s="243" t="n">
        <v>0</v>
      </c>
      <c r="I83" s="243" t="n">
        <v>0</v>
      </c>
      <c r="J83" s="243" t="n">
        <v>30</v>
      </c>
      <c r="K83" s="243" t="n">
        <v>0</v>
      </c>
      <c r="L83" s="243" t="n">
        <v>0</v>
      </c>
      <c r="M83" s="243" t="n">
        <v>0</v>
      </c>
      <c r="N83" s="243" t="n">
        <v>0</v>
      </c>
      <c r="O83" s="243" t="n">
        <v>0</v>
      </c>
      <c r="P83" s="243" t="n">
        <v>0</v>
      </c>
      <c r="Q83" s="243" t="n">
        <v>0</v>
      </c>
      <c r="R83" s="243" t="n">
        <v>0</v>
      </c>
      <c r="S83" s="243" t="n">
        <v>0</v>
      </c>
      <c r="T83" s="243" t="n">
        <v>0</v>
      </c>
      <c r="U83" s="243" t="n">
        <v>0</v>
      </c>
      <c r="V83" s="243"/>
      <c r="W83" s="48"/>
      <c r="X83" s="897" t="n">
        <f aca="false">SUM(Y83:AK83)</f>
        <v>30</v>
      </c>
      <c r="Y83" s="898" t="n">
        <v>0</v>
      </c>
      <c r="Z83" s="898" t="n">
        <v>0</v>
      </c>
      <c r="AA83" s="898" t="n">
        <v>0</v>
      </c>
      <c r="AB83" s="898" t="n">
        <v>0</v>
      </c>
      <c r="AC83" s="870" t="n">
        <v>0</v>
      </c>
      <c r="AD83" s="870" t="n">
        <v>0</v>
      </c>
      <c r="AE83" s="870" t="n">
        <v>0</v>
      </c>
      <c r="AF83" s="870" t="n">
        <v>0</v>
      </c>
      <c r="AG83" s="870" t="n">
        <v>0</v>
      </c>
      <c r="AH83" s="870" t="n">
        <v>0</v>
      </c>
      <c r="AI83" s="870" t="n">
        <v>30</v>
      </c>
      <c r="AJ83" s="870"/>
      <c r="AK83" s="870"/>
      <c r="AL83" s="888" t="n">
        <f aca="false">AM83-X83</f>
        <v>0</v>
      </c>
      <c r="AM83" s="848" t="n">
        <f aca="false">SUM(AN83:BC83)</f>
        <v>30</v>
      </c>
      <c r="AN83" s="848" t="n">
        <v>0</v>
      </c>
      <c r="AO83" s="848" t="n">
        <v>0</v>
      </c>
      <c r="AP83" s="848" t="n">
        <v>0</v>
      </c>
      <c r="AQ83" s="848" t="n">
        <v>30</v>
      </c>
      <c r="AR83" s="848" t="n">
        <v>0</v>
      </c>
      <c r="AS83" s="848" t="n">
        <v>0</v>
      </c>
      <c r="AT83" s="848" t="n">
        <v>0</v>
      </c>
      <c r="AU83" s="848" t="n">
        <v>0</v>
      </c>
      <c r="AV83" s="848" t="n">
        <v>0</v>
      </c>
      <c r="AW83" s="848" t="n">
        <v>0</v>
      </c>
      <c r="AX83" s="848" t="n">
        <v>0</v>
      </c>
      <c r="AY83" s="848" t="n">
        <v>0</v>
      </c>
      <c r="AZ83" s="848" t="n">
        <v>0</v>
      </c>
      <c r="BA83" s="848" t="n">
        <v>0</v>
      </c>
      <c r="BB83" s="848" t="n">
        <v>0</v>
      </c>
      <c r="BC83" s="848" t="n">
        <v>0</v>
      </c>
      <c r="BD83" s="899"/>
      <c r="BE83" s="891" t="n">
        <f aca="false">SUM(BF83:BU83)</f>
        <v>0</v>
      </c>
      <c r="BF83" s="892" t="n">
        <f aca="false">G83-AN83</f>
        <v>0</v>
      </c>
      <c r="BG83" s="892" t="n">
        <f aca="false">H83-AO83</f>
        <v>0</v>
      </c>
      <c r="BH83" s="892" t="n">
        <f aca="false">I83-AP83</f>
        <v>0</v>
      </c>
      <c r="BI83" s="892" t="n">
        <f aca="false">J83-AQ83</f>
        <v>0</v>
      </c>
      <c r="BJ83" s="892" t="n">
        <f aca="false">K83-AR83</f>
        <v>0</v>
      </c>
      <c r="BK83" s="892" t="n">
        <f aca="false">L83-AS83</f>
        <v>0</v>
      </c>
      <c r="BL83" s="892" t="n">
        <f aca="false">M83-AT83</f>
        <v>0</v>
      </c>
      <c r="BM83" s="892" t="n">
        <f aca="false">N83-AU83</f>
        <v>0</v>
      </c>
      <c r="BN83" s="892" t="n">
        <f aca="false">O83-AV83</f>
        <v>0</v>
      </c>
      <c r="BO83" s="892" t="n">
        <f aca="false">P83-AW83</f>
        <v>0</v>
      </c>
      <c r="BP83" s="892" t="n">
        <f aca="false">Q83-AX83</f>
        <v>0</v>
      </c>
      <c r="BQ83" s="892" t="n">
        <f aca="false">R83-AY83</f>
        <v>0</v>
      </c>
      <c r="BR83" s="892" t="n">
        <f aca="false">S83-AZ83</f>
        <v>0</v>
      </c>
      <c r="BS83" s="892" t="n">
        <f aca="false">T83-BA83</f>
        <v>0</v>
      </c>
      <c r="BT83" s="892" t="n">
        <f aca="false">U83-BB83</f>
        <v>0</v>
      </c>
      <c r="BU83" s="893" t="n">
        <f aca="false">V83-BC83</f>
        <v>0</v>
      </c>
    </row>
    <row r="84" customFormat="false" ht="17.65" hidden="false" customHeight="false" outlineLevel="0" collapsed="false">
      <c r="A84" s="240" t="n">
        <f aca="false">A83+1</f>
        <v>72</v>
      </c>
      <c r="B84" s="242" t="s">
        <v>400</v>
      </c>
      <c r="C84" s="40" t="s">
        <v>401</v>
      </c>
      <c r="D84" s="242" t="s">
        <v>331</v>
      </c>
      <c r="E84" s="260" t="n">
        <v>0.257088</v>
      </c>
      <c r="F84" s="255" t="n">
        <f aca="false">SUM(G84:V84)</f>
        <v>30</v>
      </c>
      <c r="G84" s="243" t="n">
        <v>0</v>
      </c>
      <c r="H84" s="243" t="n">
        <v>0</v>
      </c>
      <c r="I84" s="243" t="n">
        <v>0</v>
      </c>
      <c r="J84" s="243" t="n">
        <v>30</v>
      </c>
      <c r="K84" s="243" t="n">
        <v>0</v>
      </c>
      <c r="L84" s="243" t="n">
        <v>0</v>
      </c>
      <c r="M84" s="243" t="n">
        <v>0</v>
      </c>
      <c r="N84" s="243" t="n">
        <v>0</v>
      </c>
      <c r="O84" s="243" t="n">
        <v>0</v>
      </c>
      <c r="P84" s="243" t="n">
        <v>0</v>
      </c>
      <c r="Q84" s="243" t="n">
        <v>0</v>
      </c>
      <c r="R84" s="243" t="n">
        <v>0</v>
      </c>
      <c r="S84" s="243" t="n">
        <v>0</v>
      </c>
      <c r="T84" s="243" t="n">
        <v>0</v>
      </c>
      <c r="U84" s="243" t="n">
        <v>0</v>
      </c>
      <c r="V84" s="243"/>
      <c r="W84" s="48"/>
      <c r="X84" s="897" t="n">
        <f aca="false">SUM(Y84:AK84)</f>
        <v>30</v>
      </c>
      <c r="Y84" s="898" t="n">
        <v>0</v>
      </c>
      <c r="Z84" s="898" t="n">
        <v>0</v>
      </c>
      <c r="AA84" s="898" t="n">
        <v>0</v>
      </c>
      <c r="AB84" s="898" t="n">
        <v>0</v>
      </c>
      <c r="AC84" s="870" t="n">
        <v>0</v>
      </c>
      <c r="AD84" s="870" t="n">
        <v>0</v>
      </c>
      <c r="AE84" s="870" t="n">
        <v>0</v>
      </c>
      <c r="AF84" s="870" t="n">
        <v>0</v>
      </c>
      <c r="AG84" s="870" t="n">
        <v>0</v>
      </c>
      <c r="AH84" s="870" t="n">
        <v>0</v>
      </c>
      <c r="AI84" s="870" t="n">
        <v>30</v>
      </c>
      <c r="AJ84" s="870"/>
      <c r="AK84" s="870"/>
      <c r="AL84" s="888" t="n">
        <f aca="false">AM84-X84</f>
        <v>0</v>
      </c>
      <c r="AM84" s="848" t="n">
        <f aca="false">SUM(AN84:BC84)</f>
        <v>30</v>
      </c>
      <c r="AN84" s="848" t="n">
        <v>0</v>
      </c>
      <c r="AO84" s="848" t="n">
        <v>0</v>
      </c>
      <c r="AP84" s="848" t="n">
        <v>0</v>
      </c>
      <c r="AQ84" s="848" t="n">
        <v>30</v>
      </c>
      <c r="AR84" s="848" t="n">
        <v>0</v>
      </c>
      <c r="AS84" s="848" t="n">
        <v>0</v>
      </c>
      <c r="AT84" s="848" t="n">
        <v>0</v>
      </c>
      <c r="AU84" s="848" t="n">
        <v>0</v>
      </c>
      <c r="AV84" s="848" t="n">
        <v>0</v>
      </c>
      <c r="AW84" s="848" t="n">
        <v>0</v>
      </c>
      <c r="AX84" s="848" t="n">
        <v>0</v>
      </c>
      <c r="AY84" s="848" t="n">
        <v>0</v>
      </c>
      <c r="AZ84" s="848" t="n">
        <v>0</v>
      </c>
      <c r="BA84" s="848" t="n">
        <v>0</v>
      </c>
      <c r="BB84" s="848" t="n">
        <v>0</v>
      </c>
      <c r="BC84" s="848" t="n">
        <v>0</v>
      </c>
      <c r="BD84" s="899"/>
      <c r="BE84" s="891" t="n">
        <f aca="false">SUM(BF84:BU84)</f>
        <v>0</v>
      </c>
      <c r="BF84" s="892" t="n">
        <f aca="false">G84-AN84</f>
        <v>0</v>
      </c>
      <c r="BG84" s="892" t="n">
        <f aca="false">H84-AO84</f>
        <v>0</v>
      </c>
      <c r="BH84" s="892" t="n">
        <f aca="false">I84-AP84</f>
        <v>0</v>
      </c>
      <c r="BI84" s="892" t="n">
        <f aca="false">J84-AQ84</f>
        <v>0</v>
      </c>
      <c r="BJ84" s="892" t="n">
        <f aca="false">K84-AR84</f>
        <v>0</v>
      </c>
      <c r="BK84" s="892" t="n">
        <f aca="false">L84-AS84</f>
        <v>0</v>
      </c>
      <c r="BL84" s="892" t="n">
        <f aca="false">M84-AT84</f>
        <v>0</v>
      </c>
      <c r="BM84" s="892" t="n">
        <f aca="false">N84-AU84</f>
        <v>0</v>
      </c>
      <c r="BN84" s="892" t="n">
        <f aca="false">O84-AV84</f>
        <v>0</v>
      </c>
      <c r="BO84" s="892" t="n">
        <f aca="false">P84-AW84</f>
        <v>0</v>
      </c>
      <c r="BP84" s="892" t="n">
        <f aca="false">Q84-AX84</f>
        <v>0</v>
      </c>
      <c r="BQ84" s="892" t="n">
        <f aca="false">R84-AY84</f>
        <v>0</v>
      </c>
      <c r="BR84" s="892" t="n">
        <f aca="false">S84-AZ84</f>
        <v>0</v>
      </c>
      <c r="BS84" s="892" t="n">
        <f aca="false">T84-BA84</f>
        <v>0</v>
      </c>
      <c r="BT84" s="892" t="n">
        <f aca="false">U84-BB84</f>
        <v>0</v>
      </c>
      <c r="BU84" s="893" t="n">
        <f aca="false">V84-BC84</f>
        <v>0</v>
      </c>
    </row>
    <row r="85" customFormat="false" ht="18.75" hidden="false" customHeight="true" outlineLevel="0" collapsed="false">
      <c r="A85" s="240" t="n">
        <f aca="false">A84+1</f>
        <v>73</v>
      </c>
      <c r="B85" s="242" t="s">
        <v>435</v>
      </c>
      <c r="C85" s="242" t="s">
        <v>434</v>
      </c>
      <c r="D85" s="242" t="s">
        <v>331</v>
      </c>
      <c r="E85" s="260" t="n">
        <v>0.2355507</v>
      </c>
      <c r="F85" s="255" t="n">
        <f aca="false">SUM(G85:V85)</f>
        <v>30</v>
      </c>
      <c r="G85" s="243" t="n">
        <v>0</v>
      </c>
      <c r="H85" s="243" t="n">
        <v>30</v>
      </c>
      <c r="I85" s="243" t="n">
        <v>0</v>
      </c>
      <c r="J85" s="243" t="n">
        <v>0</v>
      </c>
      <c r="K85" s="243" t="n">
        <v>0</v>
      </c>
      <c r="L85" s="243" t="n">
        <v>0</v>
      </c>
      <c r="M85" s="243" t="n">
        <v>0</v>
      </c>
      <c r="N85" s="243" t="n">
        <v>0</v>
      </c>
      <c r="O85" s="243" t="n">
        <v>0</v>
      </c>
      <c r="P85" s="243" t="n">
        <v>0</v>
      </c>
      <c r="Q85" s="243" t="n">
        <v>0</v>
      </c>
      <c r="R85" s="243" t="n">
        <v>0</v>
      </c>
      <c r="S85" s="243" t="n">
        <v>0</v>
      </c>
      <c r="T85" s="243" t="n">
        <v>0</v>
      </c>
      <c r="U85" s="243" t="n">
        <v>0</v>
      </c>
      <c r="V85" s="243"/>
      <c r="W85" s="48"/>
      <c r="X85" s="897" t="n">
        <f aca="false">SUM(Y85:AK85)</f>
        <v>30</v>
      </c>
      <c r="Y85" s="898" t="n">
        <v>0</v>
      </c>
      <c r="Z85" s="898" t="n">
        <v>0</v>
      </c>
      <c r="AA85" s="898" t="n">
        <v>0</v>
      </c>
      <c r="AB85" s="898" t="n">
        <v>0</v>
      </c>
      <c r="AC85" s="870" t="n">
        <v>0</v>
      </c>
      <c r="AD85" s="870" t="n">
        <v>0</v>
      </c>
      <c r="AE85" s="870" t="n">
        <v>0</v>
      </c>
      <c r="AF85" s="870" t="n">
        <v>0</v>
      </c>
      <c r="AG85" s="870" t="n">
        <v>0</v>
      </c>
      <c r="AH85" s="870" t="n">
        <v>0</v>
      </c>
      <c r="AI85" s="870" t="n">
        <v>30</v>
      </c>
      <c r="AJ85" s="870"/>
      <c r="AK85" s="870"/>
      <c r="AL85" s="888" t="n">
        <f aca="false">AM85-X85</f>
        <v>0</v>
      </c>
      <c r="AM85" s="848" t="n">
        <f aca="false">SUM(AN85:BC85)</f>
        <v>30</v>
      </c>
      <c r="AN85" s="848" t="n">
        <v>0</v>
      </c>
      <c r="AO85" s="848" t="n">
        <v>30</v>
      </c>
      <c r="AP85" s="848" t="n">
        <v>0</v>
      </c>
      <c r="AQ85" s="848" t="n">
        <v>0</v>
      </c>
      <c r="AR85" s="848" t="n">
        <v>0</v>
      </c>
      <c r="AS85" s="848" t="n">
        <v>0</v>
      </c>
      <c r="AT85" s="848" t="n">
        <v>0</v>
      </c>
      <c r="AU85" s="848" t="n">
        <v>0</v>
      </c>
      <c r="AV85" s="848" t="n">
        <v>0</v>
      </c>
      <c r="AW85" s="848" t="n">
        <v>0</v>
      </c>
      <c r="AX85" s="848" t="n">
        <v>0</v>
      </c>
      <c r="AY85" s="848" t="n">
        <v>0</v>
      </c>
      <c r="AZ85" s="848" t="n">
        <v>0</v>
      </c>
      <c r="BA85" s="848" t="n">
        <v>0</v>
      </c>
      <c r="BB85" s="848" t="n">
        <v>0</v>
      </c>
      <c r="BC85" s="848" t="n">
        <v>0</v>
      </c>
      <c r="BD85" s="899"/>
      <c r="BE85" s="891" t="n">
        <f aca="false">SUM(BF85:BU85)</f>
        <v>0</v>
      </c>
      <c r="BF85" s="892" t="n">
        <f aca="false">G85-AN85</f>
        <v>0</v>
      </c>
      <c r="BG85" s="892" t="n">
        <f aca="false">H85-AO85</f>
        <v>0</v>
      </c>
      <c r="BH85" s="892" t="n">
        <f aca="false">I85-AP85</f>
        <v>0</v>
      </c>
      <c r="BI85" s="892" t="n">
        <f aca="false">J85-AQ85</f>
        <v>0</v>
      </c>
      <c r="BJ85" s="892" t="n">
        <f aca="false">K85-AR85</f>
        <v>0</v>
      </c>
      <c r="BK85" s="892" t="n">
        <f aca="false">L85-AS85</f>
        <v>0</v>
      </c>
      <c r="BL85" s="892" t="n">
        <f aca="false">M85-AT85</f>
        <v>0</v>
      </c>
      <c r="BM85" s="892" t="n">
        <f aca="false">N85-AU85</f>
        <v>0</v>
      </c>
      <c r="BN85" s="892" t="n">
        <f aca="false">O85-AV85</f>
        <v>0</v>
      </c>
      <c r="BO85" s="892" t="n">
        <f aca="false">P85-AW85</f>
        <v>0</v>
      </c>
      <c r="BP85" s="892" t="n">
        <f aca="false">Q85-AX85</f>
        <v>0</v>
      </c>
      <c r="BQ85" s="892" t="n">
        <f aca="false">R85-AY85</f>
        <v>0</v>
      </c>
      <c r="BR85" s="892" t="n">
        <f aca="false">S85-AZ85</f>
        <v>0</v>
      </c>
      <c r="BS85" s="892" t="n">
        <f aca="false">T85-BA85</f>
        <v>0</v>
      </c>
      <c r="BT85" s="892" t="n">
        <f aca="false">U85-BB85</f>
        <v>0</v>
      </c>
      <c r="BU85" s="893" t="n">
        <f aca="false">V85-BC85</f>
        <v>0</v>
      </c>
    </row>
    <row r="86" customFormat="false" ht="18.75" hidden="false" customHeight="true" outlineLevel="0" collapsed="false">
      <c r="A86" s="240" t="n">
        <f aca="false">A85+1</f>
        <v>74</v>
      </c>
      <c r="B86" s="242" t="s">
        <v>481</v>
      </c>
      <c r="C86" s="242" t="s">
        <v>478</v>
      </c>
      <c r="D86" s="242" t="s">
        <v>421</v>
      </c>
      <c r="E86" s="260" t="n">
        <v>0.263781</v>
      </c>
      <c r="F86" s="255" t="n">
        <f aca="false">SUM(G86:V86)</f>
        <v>30</v>
      </c>
      <c r="G86" s="243" t="n">
        <v>0</v>
      </c>
      <c r="H86" s="243" t="n">
        <v>0</v>
      </c>
      <c r="I86" s="243" t="n">
        <v>0</v>
      </c>
      <c r="J86" s="243" t="n">
        <v>0</v>
      </c>
      <c r="K86" s="243" t="n">
        <v>0</v>
      </c>
      <c r="L86" s="243" t="n">
        <v>0</v>
      </c>
      <c r="M86" s="243" t="n">
        <v>0</v>
      </c>
      <c r="N86" s="243" t="n">
        <v>0</v>
      </c>
      <c r="O86" s="243" t="n">
        <v>30</v>
      </c>
      <c r="P86" s="243" t="n">
        <v>0</v>
      </c>
      <c r="Q86" s="243" t="n">
        <v>0</v>
      </c>
      <c r="R86" s="243" t="n">
        <v>0</v>
      </c>
      <c r="S86" s="243" t="n">
        <v>0</v>
      </c>
      <c r="T86" s="243" t="n">
        <v>0</v>
      </c>
      <c r="U86" s="243" t="n">
        <v>0</v>
      </c>
      <c r="V86" s="243"/>
      <c r="W86" s="48"/>
      <c r="X86" s="897" t="n">
        <f aca="false">SUM(Y86:AK86)</f>
        <v>0</v>
      </c>
      <c r="Y86" s="898" t="n">
        <v>0</v>
      </c>
      <c r="Z86" s="898" t="n">
        <v>0</v>
      </c>
      <c r="AA86" s="898" t="n">
        <v>0</v>
      </c>
      <c r="AB86" s="898" t="n">
        <v>0</v>
      </c>
      <c r="AC86" s="870" t="n">
        <v>0</v>
      </c>
      <c r="AD86" s="870" t="n">
        <v>0</v>
      </c>
      <c r="AE86" s="870" t="n">
        <v>0</v>
      </c>
      <c r="AF86" s="870" t="n">
        <v>0</v>
      </c>
      <c r="AG86" s="870" t="n">
        <v>0</v>
      </c>
      <c r="AH86" s="870" t="n">
        <v>0</v>
      </c>
      <c r="AI86" s="870" t="n">
        <v>0</v>
      </c>
      <c r="AJ86" s="870"/>
      <c r="AK86" s="870"/>
      <c r="AL86" s="888" t="n">
        <f aca="false">AM86-X86</f>
        <v>0</v>
      </c>
      <c r="AM86" s="848" t="n">
        <f aca="false">SUM(AN86:BC86)</f>
        <v>0</v>
      </c>
      <c r="AN86" s="848" t="n">
        <v>0</v>
      </c>
      <c r="AO86" s="848" t="n">
        <v>0</v>
      </c>
      <c r="AP86" s="848" t="n">
        <v>0</v>
      </c>
      <c r="AQ86" s="848" t="n">
        <v>0</v>
      </c>
      <c r="AR86" s="848" t="n">
        <v>0</v>
      </c>
      <c r="AS86" s="848" t="n">
        <v>0</v>
      </c>
      <c r="AT86" s="848" t="n">
        <v>0</v>
      </c>
      <c r="AU86" s="848" t="n">
        <v>0</v>
      </c>
      <c r="AV86" s="848" t="n">
        <v>0</v>
      </c>
      <c r="AW86" s="848" t="n">
        <v>0</v>
      </c>
      <c r="AX86" s="848" t="n">
        <v>0</v>
      </c>
      <c r="AY86" s="848" t="n">
        <v>0</v>
      </c>
      <c r="AZ86" s="848" t="n">
        <v>0</v>
      </c>
      <c r="BA86" s="848" t="n">
        <v>0</v>
      </c>
      <c r="BB86" s="848" t="n">
        <v>0</v>
      </c>
      <c r="BC86" s="848" t="n">
        <v>0</v>
      </c>
      <c r="BD86" s="899"/>
      <c r="BE86" s="891" t="n">
        <f aca="false">SUM(BF86:BU86)</f>
        <v>30</v>
      </c>
      <c r="BF86" s="892" t="n">
        <f aca="false">G86-AN86</f>
        <v>0</v>
      </c>
      <c r="BG86" s="892" t="n">
        <f aca="false">H86-AO86</f>
        <v>0</v>
      </c>
      <c r="BH86" s="892" t="n">
        <f aca="false">I86-AP86</f>
        <v>0</v>
      </c>
      <c r="BI86" s="892" t="n">
        <f aca="false">J86-AQ86</f>
        <v>0</v>
      </c>
      <c r="BJ86" s="892" t="n">
        <f aca="false">K86-AR86</f>
        <v>0</v>
      </c>
      <c r="BK86" s="892" t="n">
        <f aca="false">L86-AS86</f>
        <v>0</v>
      </c>
      <c r="BL86" s="892" t="n">
        <f aca="false">M86-AT86</f>
        <v>0</v>
      </c>
      <c r="BM86" s="892" t="n">
        <f aca="false">N86-AU86</f>
        <v>0</v>
      </c>
      <c r="BN86" s="892" t="n">
        <f aca="false">O86-AV86</f>
        <v>30</v>
      </c>
      <c r="BO86" s="892" t="n">
        <f aca="false">P86-AW86</f>
        <v>0</v>
      </c>
      <c r="BP86" s="892" t="n">
        <f aca="false">Q86-AX86</f>
        <v>0</v>
      </c>
      <c r="BQ86" s="892" t="n">
        <f aca="false">R86-AY86</f>
        <v>0</v>
      </c>
      <c r="BR86" s="892" t="n">
        <f aca="false">S86-AZ86</f>
        <v>0</v>
      </c>
      <c r="BS86" s="892" t="n">
        <f aca="false">T86-BA86</f>
        <v>0</v>
      </c>
      <c r="BT86" s="892" t="n">
        <f aca="false">U86-BB86</f>
        <v>0</v>
      </c>
      <c r="BU86" s="893" t="n">
        <f aca="false">V86-BC86</f>
        <v>0</v>
      </c>
    </row>
    <row r="87" customFormat="false" ht="19.5" hidden="false" customHeight="true" outlineLevel="0" collapsed="false">
      <c r="A87" s="240" t="n">
        <f aca="false">A86+1</f>
        <v>75</v>
      </c>
      <c r="B87" s="242" t="s">
        <v>381</v>
      </c>
      <c r="C87" s="242" t="s">
        <v>382</v>
      </c>
      <c r="D87" s="242" t="s">
        <v>298</v>
      </c>
      <c r="E87" s="260" t="n">
        <v>0.103365625</v>
      </c>
      <c r="F87" s="255" t="n">
        <f aca="false">SUM(G87:V87)</f>
        <v>60</v>
      </c>
      <c r="G87" s="243" t="n">
        <v>0</v>
      </c>
      <c r="H87" s="243" t="n">
        <v>0</v>
      </c>
      <c r="I87" s="243" t="n">
        <v>0</v>
      </c>
      <c r="J87" s="243" t="n">
        <v>0</v>
      </c>
      <c r="K87" s="243" t="n">
        <v>0</v>
      </c>
      <c r="L87" s="243" t="n">
        <v>0</v>
      </c>
      <c r="M87" s="243" t="n">
        <v>0</v>
      </c>
      <c r="N87" s="243" t="n">
        <v>30</v>
      </c>
      <c r="O87" s="243" t="n">
        <v>0</v>
      </c>
      <c r="P87" s="243" t="n">
        <v>0</v>
      </c>
      <c r="Q87" s="243" t="n">
        <v>0</v>
      </c>
      <c r="R87" s="243" t="n">
        <v>0</v>
      </c>
      <c r="S87" s="243" t="n">
        <v>30</v>
      </c>
      <c r="T87" s="243" t="n">
        <v>0</v>
      </c>
      <c r="U87" s="243" t="n">
        <v>0</v>
      </c>
      <c r="V87" s="243"/>
      <c r="W87" s="48"/>
      <c r="X87" s="897" t="n">
        <f aca="false">SUM(Y87:AK87)</f>
        <v>60</v>
      </c>
      <c r="Y87" s="898" t="n">
        <v>0</v>
      </c>
      <c r="Z87" s="898" t="n">
        <v>0</v>
      </c>
      <c r="AA87" s="898" t="n">
        <v>0</v>
      </c>
      <c r="AB87" s="898" t="n">
        <v>0</v>
      </c>
      <c r="AC87" s="870" t="n">
        <v>30</v>
      </c>
      <c r="AD87" s="870" t="n">
        <v>0</v>
      </c>
      <c r="AE87" s="870" t="n">
        <v>0</v>
      </c>
      <c r="AF87" s="870" t="n">
        <v>30</v>
      </c>
      <c r="AG87" s="870" t="n">
        <v>0</v>
      </c>
      <c r="AH87" s="870" t="n">
        <v>0</v>
      </c>
      <c r="AI87" s="870" t="n">
        <v>0</v>
      </c>
      <c r="AJ87" s="870"/>
      <c r="AK87" s="870"/>
      <c r="AL87" s="888" t="n">
        <f aca="false">AM87-X87</f>
        <v>0</v>
      </c>
      <c r="AM87" s="848" t="n">
        <f aca="false">SUM(AN87:BC87)</f>
        <v>60</v>
      </c>
      <c r="AN87" s="848" t="n">
        <v>0</v>
      </c>
      <c r="AO87" s="848" t="n">
        <v>0</v>
      </c>
      <c r="AP87" s="848" t="n">
        <v>0</v>
      </c>
      <c r="AQ87" s="848" t="n">
        <v>0</v>
      </c>
      <c r="AR87" s="848" t="n">
        <v>0</v>
      </c>
      <c r="AS87" s="848" t="n">
        <v>0</v>
      </c>
      <c r="AT87" s="848" t="n">
        <v>0</v>
      </c>
      <c r="AU87" s="848" t="n">
        <v>30</v>
      </c>
      <c r="AV87" s="848" t="n">
        <v>0</v>
      </c>
      <c r="AW87" s="848" t="n">
        <v>0</v>
      </c>
      <c r="AX87" s="848" t="n">
        <v>0</v>
      </c>
      <c r="AY87" s="848" t="n">
        <v>0</v>
      </c>
      <c r="AZ87" s="848" t="n">
        <v>30</v>
      </c>
      <c r="BA87" s="848" t="n">
        <v>0</v>
      </c>
      <c r="BB87" s="848" t="n">
        <v>0</v>
      </c>
      <c r="BC87" s="848" t="n">
        <v>0</v>
      </c>
      <c r="BD87" s="899"/>
      <c r="BE87" s="891" t="n">
        <f aca="false">SUM(BF87:BU87)</f>
        <v>0</v>
      </c>
      <c r="BF87" s="892" t="n">
        <f aca="false">G87-AN87</f>
        <v>0</v>
      </c>
      <c r="BG87" s="892" t="n">
        <f aca="false">H87-AO87</f>
        <v>0</v>
      </c>
      <c r="BH87" s="892" t="n">
        <f aca="false">I87-AP87</f>
        <v>0</v>
      </c>
      <c r="BI87" s="892" t="n">
        <f aca="false">J87-AQ87</f>
        <v>0</v>
      </c>
      <c r="BJ87" s="892" t="n">
        <f aca="false">K87-AR87</f>
        <v>0</v>
      </c>
      <c r="BK87" s="892" t="n">
        <f aca="false">L87-AS87</f>
        <v>0</v>
      </c>
      <c r="BL87" s="892" t="n">
        <f aca="false">M87-AT87</f>
        <v>0</v>
      </c>
      <c r="BM87" s="892" t="n">
        <f aca="false">N87-AU87</f>
        <v>0</v>
      </c>
      <c r="BN87" s="892" t="n">
        <f aca="false">O87-AV87</f>
        <v>0</v>
      </c>
      <c r="BO87" s="892" t="n">
        <f aca="false">P87-AW87</f>
        <v>0</v>
      </c>
      <c r="BP87" s="892" t="n">
        <f aca="false">Q87-AX87</f>
        <v>0</v>
      </c>
      <c r="BQ87" s="892" t="n">
        <f aca="false">R87-AY87</f>
        <v>0</v>
      </c>
      <c r="BR87" s="892" t="n">
        <f aca="false">S87-AZ87</f>
        <v>0</v>
      </c>
      <c r="BS87" s="892" t="n">
        <f aca="false">T87-BA87</f>
        <v>0</v>
      </c>
      <c r="BT87" s="892" t="n">
        <f aca="false">U87-BB87</f>
        <v>0</v>
      </c>
      <c r="BU87" s="893" t="n">
        <f aca="false">V87-BC87</f>
        <v>0</v>
      </c>
    </row>
    <row r="88" customFormat="false" ht="19.5" hidden="false" customHeight="true" outlineLevel="0" collapsed="false">
      <c r="A88" s="240" t="n">
        <f aca="false">A87+1</f>
        <v>76</v>
      </c>
      <c r="B88" s="242" t="s">
        <v>394</v>
      </c>
      <c r="C88" s="242" t="s">
        <v>393</v>
      </c>
      <c r="D88" s="242" t="s">
        <v>376</v>
      </c>
      <c r="E88" s="260" t="n">
        <v>0.086688</v>
      </c>
      <c r="F88" s="255" t="n">
        <f aca="false">SUM(G88:V88)</f>
        <v>30</v>
      </c>
      <c r="G88" s="243" t="n">
        <v>0</v>
      </c>
      <c r="H88" s="243" t="n">
        <v>0</v>
      </c>
      <c r="I88" s="243" t="n">
        <v>0</v>
      </c>
      <c r="J88" s="243" t="n">
        <v>0</v>
      </c>
      <c r="K88" s="243" t="n">
        <v>0</v>
      </c>
      <c r="L88" s="243" t="n">
        <v>30</v>
      </c>
      <c r="M88" s="243" t="n">
        <v>0</v>
      </c>
      <c r="N88" s="243" t="n">
        <v>0</v>
      </c>
      <c r="O88" s="243" t="n">
        <v>0</v>
      </c>
      <c r="P88" s="243" t="n">
        <v>0</v>
      </c>
      <c r="Q88" s="243" t="n">
        <v>0</v>
      </c>
      <c r="R88" s="243" t="n">
        <v>0</v>
      </c>
      <c r="S88" s="243" t="n">
        <v>0</v>
      </c>
      <c r="T88" s="243" t="n">
        <v>0</v>
      </c>
      <c r="U88" s="243" t="n">
        <v>0</v>
      </c>
      <c r="V88" s="243"/>
      <c r="W88" s="48"/>
      <c r="X88" s="897" t="n">
        <f aca="false">SUM(Y88:AK88)</f>
        <v>30</v>
      </c>
      <c r="Y88" s="898" t="n">
        <v>0</v>
      </c>
      <c r="Z88" s="898" t="n">
        <v>0</v>
      </c>
      <c r="AA88" s="898" t="n">
        <v>0</v>
      </c>
      <c r="AB88" s="898" t="n">
        <v>0</v>
      </c>
      <c r="AC88" s="870" t="n">
        <v>0</v>
      </c>
      <c r="AD88" s="870" t="n">
        <v>0</v>
      </c>
      <c r="AE88" s="870" t="n">
        <v>30</v>
      </c>
      <c r="AF88" s="870" t="n">
        <v>0</v>
      </c>
      <c r="AG88" s="870" t="n">
        <v>0</v>
      </c>
      <c r="AH88" s="870" t="n">
        <v>0</v>
      </c>
      <c r="AI88" s="870" t="n">
        <v>0</v>
      </c>
      <c r="AJ88" s="870"/>
      <c r="AK88" s="870"/>
      <c r="AL88" s="888" t="n">
        <f aca="false">AM88-X88</f>
        <v>0</v>
      </c>
      <c r="AM88" s="848" t="n">
        <f aca="false">SUM(AN88:BC88)</f>
        <v>30</v>
      </c>
      <c r="AN88" s="848" t="n">
        <v>0</v>
      </c>
      <c r="AO88" s="848" t="n">
        <v>0</v>
      </c>
      <c r="AP88" s="848" t="n">
        <v>0</v>
      </c>
      <c r="AQ88" s="848" t="n">
        <v>0</v>
      </c>
      <c r="AR88" s="848" t="n">
        <v>0</v>
      </c>
      <c r="AS88" s="848" t="n">
        <v>30</v>
      </c>
      <c r="AT88" s="848" t="n">
        <v>0</v>
      </c>
      <c r="AU88" s="848" t="n">
        <v>0</v>
      </c>
      <c r="AV88" s="848" t="n">
        <v>0</v>
      </c>
      <c r="AW88" s="848" t="n">
        <v>0</v>
      </c>
      <c r="AX88" s="848" t="n">
        <v>0</v>
      </c>
      <c r="AY88" s="848" t="n">
        <v>0</v>
      </c>
      <c r="AZ88" s="848" t="n">
        <v>0</v>
      </c>
      <c r="BA88" s="848" t="n">
        <v>0</v>
      </c>
      <c r="BB88" s="848" t="n">
        <v>0</v>
      </c>
      <c r="BC88" s="848" t="n">
        <v>0</v>
      </c>
      <c r="BD88" s="899"/>
      <c r="BE88" s="891" t="n">
        <f aca="false">SUM(BF88:BU88)</f>
        <v>0</v>
      </c>
      <c r="BF88" s="892" t="n">
        <f aca="false">G88-AN88</f>
        <v>0</v>
      </c>
      <c r="BG88" s="892" t="n">
        <f aca="false">H88-AO88</f>
        <v>0</v>
      </c>
      <c r="BH88" s="892" t="n">
        <f aca="false">I88-AP88</f>
        <v>0</v>
      </c>
      <c r="BI88" s="892" t="n">
        <f aca="false">J88-AQ88</f>
        <v>0</v>
      </c>
      <c r="BJ88" s="892" t="n">
        <f aca="false">K88-AR88</f>
        <v>0</v>
      </c>
      <c r="BK88" s="892" t="n">
        <f aca="false">L88-AS88</f>
        <v>0</v>
      </c>
      <c r="BL88" s="892" t="n">
        <f aca="false">M88-AT88</f>
        <v>0</v>
      </c>
      <c r="BM88" s="892" t="n">
        <f aca="false">N88-AU88</f>
        <v>0</v>
      </c>
      <c r="BN88" s="892" t="n">
        <f aca="false">O88-AV88</f>
        <v>0</v>
      </c>
      <c r="BO88" s="892" t="n">
        <f aca="false">P88-AW88</f>
        <v>0</v>
      </c>
      <c r="BP88" s="892" t="n">
        <f aca="false">Q88-AX88</f>
        <v>0</v>
      </c>
      <c r="BQ88" s="892" t="n">
        <f aca="false">R88-AY88</f>
        <v>0</v>
      </c>
      <c r="BR88" s="892" t="n">
        <f aca="false">S88-AZ88</f>
        <v>0</v>
      </c>
      <c r="BS88" s="892" t="n">
        <f aca="false">T88-BA88</f>
        <v>0</v>
      </c>
      <c r="BT88" s="892" t="n">
        <f aca="false">U88-BB88</f>
        <v>0</v>
      </c>
      <c r="BU88" s="893" t="n">
        <f aca="false">V88-BC88</f>
        <v>0</v>
      </c>
    </row>
    <row r="89" customFormat="false" ht="18.75" hidden="false" customHeight="true" outlineLevel="0" collapsed="false">
      <c r="A89" s="240" t="n">
        <f aca="false">A88+1</f>
        <v>77</v>
      </c>
      <c r="B89" s="242" t="s">
        <v>425</v>
      </c>
      <c r="C89" s="242" t="s">
        <v>413</v>
      </c>
      <c r="D89" s="242" t="s">
        <v>305</v>
      </c>
      <c r="E89" s="260" t="n">
        <v>0.1178606</v>
      </c>
      <c r="F89" s="255" t="n">
        <f aca="false">SUM(G89:V89)</f>
        <v>30</v>
      </c>
      <c r="G89" s="243" t="n">
        <v>0</v>
      </c>
      <c r="H89" s="243" t="n">
        <v>0</v>
      </c>
      <c r="I89" s="243" t="n">
        <v>0</v>
      </c>
      <c r="J89" s="243" t="n">
        <v>0</v>
      </c>
      <c r="K89" s="243" t="n">
        <v>30</v>
      </c>
      <c r="L89" s="243" t="n">
        <v>0</v>
      </c>
      <c r="M89" s="243" t="n">
        <v>0</v>
      </c>
      <c r="N89" s="243" t="n">
        <v>0</v>
      </c>
      <c r="O89" s="243" t="n">
        <v>0</v>
      </c>
      <c r="P89" s="243" t="n">
        <v>0</v>
      </c>
      <c r="Q89" s="243" t="n">
        <v>0</v>
      </c>
      <c r="R89" s="243" t="n">
        <v>0</v>
      </c>
      <c r="S89" s="243" t="n">
        <v>0</v>
      </c>
      <c r="T89" s="243" t="n">
        <v>0</v>
      </c>
      <c r="U89" s="243" t="n">
        <v>0</v>
      </c>
      <c r="V89" s="243"/>
      <c r="W89" s="48"/>
      <c r="X89" s="897" t="n">
        <f aca="false">SUM(Y89:AK89)</f>
        <v>0</v>
      </c>
      <c r="Y89" s="898" t="n">
        <v>0</v>
      </c>
      <c r="Z89" s="898" t="n">
        <v>0</v>
      </c>
      <c r="AA89" s="898" t="n">
        <v>0</v>
      </c>
      <c r="AB89" s="898" t="n">
        <v>0</v>
      </c>
      <c r="AC89" s="870" t="n">
        <v>0</v>
      </c>
      <c r="AD89" s="870" t="n">
        <v>0</v>
      </c>
      <c r="AE89" s="870" t="n">
        <v>0</v>
      </c>
      <c r="AF89" s="870" t="n">
        <v>0</v>
      </c>
      <c r="AG89" s="870" t="n">
        <v>0</v>
      </c>
      <c r="AH89" s="870" t="n">
        <v>0</v>
      </c>
      <c r="AI89" s="870" t="n">
        <v>0</v>
      </c>
      <c r="AJ89" s="870"/>
      <c r="AK89" s="870"/>
      <c r="AL89" s="888" t="n">
        <f aca="false">AM89-X89</f>
        <v>0</v>
      </c>
      <c r="AM89" s="848" t="n">
        <f aca="false">SUM(AN89:BC89)</f>
        <v>0</v>
      </c>
      <c r="AN89" s="848" t="n">
        <v>0</v>
      </c>
      <c r="AO89" s="848" t="n">
        <v>0</v>
      </c>
      <c r="AP89" s="848" t="n">
        <v>0</v>
      </c>
      <c r="AQ89" s="848" t="n">
        <v>0</v>
      </c>
      <c r="AR89" s="848" t="n">
        <v>0</v>
      </c>
      <c r="AS89" s="848" t="n">
        <v>0</v>
      </c>
      <c r="AT89" s="848" t="n">
        <v>0</v>
      </c>
      <c r="AU89" s="848" t="n">
        <v>0</v>
      </c>
      <c r="AV89" s="848" t="n">
        <v>0</v>
      </c>
      <c r="AW89" s="848" t="n">
        <v>0</v>
      </c>
      <c r="AX89" s="848" t="n">
        <v>0</v>
      </c>
      <c r="AY89" s="848" t="n">
        <v>0</v>
      </c>
      <c r="AZ89" s="848" t="n">
        <v>0</v>
      </c>
      <c r="BA89" s="848" t="n">
        <v>0</v>
      </c>
      <c r="BB89" s="848" t="n">
        <v>0</v>
      </c>
      <c r="BC89" s="848" t="n">
        <v>0</v>
      </c>
      <c r="BD89" s="899"/>
      <c r="BE89" s="891" t="n">
        <f aca="false">SUM(BF89:BU89)</f>
        <v>30</v>
      </c>
      <c r="BF89" s="892" t="n">
        <f aca="false">G89-AN89</f>
        <v>0</v>
      </c>
      <c r="BG89" s="892" t="n">
        <f aca="false">H89-AO89</f>
        <v>0</v>
      </c>
      <c r="BH89" s="892" t="n">
        <f aca="false">I89-AP89</f>
        <v>0</v>
      </c>
      <c r="BI89" s="892" t="n">
        <f aca="false">J89-AQ89</f>
        <v>0</v>
      </c>
      <c r="BJ89" s="892" t="n">
        <f aca="false">K89-AR89</f>
        <v>30</v>
      </c>
      <c r="BK89" s="892" t="n">
        <f aca="false">L89-AS89</f>
        <v>0</v>
      </c>
      <c r="BL89" s="892" t="n">
        <f aca="false">M89-AT89</f>
        <v>0</v>
      </c>
      <c r="BM89" s="892" t="n">
        <f aca="false">N89-AU89</f>
        <v>0</v>
      </c>
      <c r="BN89" s="892" t="n">
        <f aca="false">O89-AV89</f>
        <v>0</v>
      </c>
      <c r="BO89" s="892" t="n">
        <f aca="false">P89-AW89</f>
        <v>0</v>
      </c>
      <c r="BP89" s="892" t="n">
        <f aca="false">Q89-AX89</f>
        <v>0</v>
      </c>
      <c r="BQ89" s="892" t="n">
        <f aca="false">R89-AY89</f>
        <v>0</v>
      </c>
      <c r="BR89" s="892" t="n">
        <f aca="false">S89-AZ89</f>
        <v>0</v>
      </c>
      <c r="BS89" s="892" t="n">
        <f aca="false">T89-BA89</f>
        <v>0</v>
      </c>
      <c r="BT89" s="892" t="n">
        <f aca="false">U89-BB89</f>
        <v>0</v>
      </c>
      <c r="BU89" s="893" t="n">
        <f aca="false">V89-BC89</f>
        <v>0</v>
      </c>
    </row>
    <row r="90" customFormat="false" ht="19.5" hidden="false" customHeight="true" outlineLevel="0" collapsed="false">
      <c r="A90" s="240" t="n">
        <f aca="false">A89+1</f>
        <v>78</v>
      </c>
      <c r="B90" s="242" t="s">
        <v>428</v>
      </c>
      <c r="C90" s="242" t="s">
        <v>427</v>
      </c>
      <c r="D90" s="242" t="s">
        <v>370</v>
      </c>
      <c r="E90" s="260" t="n">
        <v>0.1854054</v>
      </c>
      <c r="F90" s="255" t="n">
        <f aca="false">SUM(G90:V90)</f>
        <v>60</v>
      </c>
      <c r="G90" s="243" t="n">
        <v>30</v>
      </c>
      <c r="H90" s="243" t="n">
        <v>0</v>
      </c>
      <c r="I90" s="243" t="n">
        <v>0</v>
      </c>
      <c r="J90" s="243" t="n">
        <v>0</v>
      </c>
      <c r="K90" s="243" t="n">
        <v>0</v>
      </c>
      <c r="L90" s="243" t="n">
        <v>30</v>
      </c>
      <c r="M90" s="243" t="n">
        <v>0</v>
      </c>
      <c r="N90" s="243" t="n">
        <v>0</v>
      </c>
      <c r="O90" s="243" t="n">
        <v>0</v>
      </c>
      <c r="P90" s="243" t="n">
        <v>0</v>
      </c>
      <c r="Q90" s="243" t="n">
        <v>0</v>
      </c>
      <c r="R90" s="243" t="n">
        <v>0</v>
      </c>
      <c r="S90" s="243" t="n">
        <v>0</v>
      </c>
      <c r="T90" s="243" t="n">
        <v>0</v>
      </c>
      <c r="U90" s="243" t="n">
        <v>0</v>
      </c>
      <c r="V90" s="243"/>
      <c r="W90" s="48"/>
      <c r="X90" s="897" t="n">
        <f aca="false">SUM(Y90:AK90)</f>
        <v>60</v>
      </c>
      <c r="Y90" s="898" t="n">
        <v>0</v>
      </c>
      <c r="Z90" s="898" t="n">
        <v>30</v>
      </c>
      <c r="AA90" s="898" t="n">
        <v>0</v>
      </c>
      <c r="AB90" s="898" t="n">
        <v>0</v>
      </c>
      <c r="AC90" s="870" t="n">
        <v>0</v>
      </c>
      <c r="AD90" s="870" t="n">
        <v>0</v>
      </c>
      <c r="AE90" s="870" t="n">
        <v>0</v>
      </c>
      <c r="AF90" s="870" t="n">
        <v>30</v>
      </c>
      <c r="AG90" s="870" t="n">
        <v>0</v>
      </c>
      <c r="AH90" s="870" t="n">
        <v>0</v>
      </c>
      <c r="AI90" s="870" t="n">
        <v>0</v>
      </c>
      <c r="AJ90" s="870"/>
      <c r="AK90" s="870"/>
      <c r="AL90" s="888" t="n">
        <f aca="false">AM90-X90</f>
        <v>0</v>
      </c>
      <c r="AM90" s="848" t="n">
        <f aca="false">SUM(AN90:BC90)</f>
        <v>60</v>
      </c>
      <c r="AN90" s="848" t="n">
        <v>30</v>
      </c>
      <c r="AO90" s="848" t="n">
        <v>0</v>
      </c>
      <c r="AP90" s="848" t="n">
        <v>0</v>
      </c>
      <c r="AQ90" s="848" t="n">
        <v>0</v>
      </c>
      <c r="AR90" s="848" t="n">
        <v>0</v>
      </c>
      <c r="AS90" s="848" t="n">
        <v>30</v>
      </c>
      <c r="AT90" s="848" t="n">
        <v>0</v>
      </c>
      <c r="AU90" s="848" t="n">
        <v>0</v>
      </c>
      <c r="AV90" s="848" t="n">
        <v>0</v>
      </c>
      <c r="AW90" s="848" t="n">
        <v>0</v>
      </c>
      <c r="AX90" s="848" t="n">
        <v>0</v>
      </c>
      <c r="AY90" s="848" t="n">
        <v>0</v>
      </c>
      <c r="AZ90" s="848" t="n">
        <v>0</v>
      </c>
      <c r="BA90" s="848" t="n">
        <v>0</v>
      </c>
      <c r="BB90" s="848" t="n">
        <v>0</v>
      </c>
      <c r="BC90" s="848" t="n">
        <v>0</v>
      </c>
      <c r="BD90" s="899"/>
      <c r="BE90" s="891" t="n">
        <f aca="false">SUM(BF90:BU90)</f>
        <v>0</v>
      </c>
      <c r="BF90" s="892" t="n">
        <f aca="false">G90-AN90</f>
        <v>0</v>
      </c>
      <c r="BG90" s="892" t="n">
        <f aca="false">H90-AO90</f>
        <v>0</v>
      </c>
      <c r="BH90" s="892" t="n">
        <f aca="false">I90-AP90</f>
        <v>0</v>
      </c>
      <c r="BI90" s="892" t="n">
        <f aca="false">J90-AQ90</f>
        <v>0</v>
      </c>
      <c r="BJ90" s="892" t="n">
        <f aca="false">K90-AR90</f>
        <v>0</v>
      </c>
      <c r="BK90" s="892" t="n">
        <f aca="false">L90-AS90</f>
        <v>0</v>
      </c>
      <c r="BL90" s="892" t="n">
        <f aca="false">M90-AT90</f>
        <v>0</v>
      </c>
      <c r="BM90" s="892" t="n">
        <f aca="false">N90-AU90</f>
        <v>0</v>
      </c>
      <c r="BN90" s="892" t="n">
        <f aca="false">O90-AV90</f>
        <v>0</v>
      </c>
      <c r="BO90" s="892" t="n">
        <f aca="false">P90-AW90</f>
        <v>0</v>
      </c>
      <c r="BP90" s="892" t="n">
        <f aca="false">Q90-AX90</f>
        <v>0</v>
      </c>
      <c r="BQ90" s="892" t="n">
        <f aca="false">R90-AY90</f>
        <v>0</v>
      </c>
      <c r="BR90" s="892" t="n">
        <f aca="false">S90-AZ90</f>
        <v>0</v>
      </c>
      <c r="BS90" s="892" t="n">
        <f aca="false">T90-BA90</f>
        <v>0</v>
      </c>
      <c r="BT90" s="892" t="n">
        <f aca="false">U90-BB90</f>
        <v>0</v>
      </c>
      <c r="BU90" s="893" t="n">
        <f aca="false">V90-BC90</f>
        <v>0</v>
      </c>
    </row>
    <row r="91" customFormat="false" ht="19.5" hidden="false" customHeight="true" outlineLevel="0" collapsed="false">
      <c r="A91" s="240" t="n">
        <f aca="false">A90+1</f>
        <v>79</v>
      </c>
      <c r="B91" s="242" t="s">
        <v>578</v>
      </c>
      <c r="C91" s="242" t="s">
        <v>574</v>
      </c>
      <c r="D91" s="242" t="s">
        <v>317</v>
      </c>
      <c r="E91" s="260" t="n">
        <v>0.2677875</v>
      </c>
      <c r="F91" s="255" t="n">
        <f aca="false">SUM(G91:V91)</f>
        <v>30</v>
      </c>
      <c r="G91" s="243" t="n">
        <v>30</v>
      </c>
      <c r="H91" s="243" t="n">
        <v>0</v>
      </c>
      <c r="I91" s="243" t="n">
        <v>0</v>
      </c>
      <c r="J91" s="243" t="n">
        <v>0</v>
      </c>
      <c r="K91" s="243" t="n">
        <v>0</v>
      </c>
      <c r="L91" s="243" t="n">
        <v>0</v>
      </c>
      <c r="M91" s="243" t="n">
        <v>0</v>
      </c>
      <c r="N91" s="243" t="n">
        <v>0</v>
      </c>
      <c r="O91" s="243" t="n">
        <v>0</v>
      </c>
      <c r="P91" s="243" t="n">
        <v>0</v>
      </c>
      <c r="Q91" s="243" t="n">
        <v>0</v>
      </c>
      <c r="R91" s="243" t="n">
        <v>0</v>
      </c>
      <c r="S91" s="243" t="n">
        <v>0</v>
      </c>
      <c r="T91" s="243" t="n">
        <v>0</v>
      </c>
      <c r="U91" s="243" t="n">
        <v>0</v>
      </c>
      <c r="V91" s="243"/>
      <c r="W91" s="48"/>
      <c r="X91" s="897" t="n">
        <f aca="false">SUM(Y91:AK91)</f>
        <v>30</v>
      </c>
      <c r="Y91" s="898" t="n">
        <v>0</v>
      </c>
      <c r="Z91" s="898" t="n">
        <v>30</v>
      </c>
      <c r="AA91" s="898" t="n">
        <v>0</v>
      </c>
      <c r="AB91" s="898" t="n">
        <v>0</v>
      </c>
      <c r="AC91" s="870" t="n">
        <v>0</v>
      </c>
      <c r="AD91" s="870" t="n">
        <v>0</v>
      </c>
      <c r="AE91" s="870" t="n">
        <v>0</v>
      </c>
      <c r="AF91" s="870" t="n">
        <v>0</v>
      </c>
      <c r="AG91" s="870" t="n">
        <v>0</v>
      </c>
      <c r="AH91" s="870" t="n">
        <v>0</v>
      </c>
      <c r="AI91" s="870" t="n">
        <v>0</v>
      </c>
      <c r="AJ91" s="870"/>
      <c r="AK91" s="870"/>
      <c r="AL91" s="888" t="n">
        <f aca="false">AM91-X91</f>
        <v>0</v>
      </c>
      <c r="AM91" s="848" t="n">
        <f aca="false">SUM(AN91:BC91)</f>
        <v>30</v>
      </c>
      <c r="AN91" s="848" t="n">
        <v>30</v>
      </c>
      <c r="AO91" s="848" t="n">
        <v>0</v>
      </c>
      <c r="AP91" s="848" t="n">
        <v>0</v>
      </c>
      <c r="AQ91" s="848" t="n">
        <v>0</v>
      </c>
      <c r="AR91" s="848" t="n">
        <v>0</v>
      </c>
      <c r="AS91" s="848" t="n">
        <v>0</v>
      </c>
      <c r="AT91" s="848" t="n">
        <v>0</v>
      </c>
      <c r="AU91" s="848" t="n">
        <v>0</v>
      </c>
      <c r="AV91" s="848" t="n">
        <v>0</v>
      </c>
      <c r="AW91" s="848" t="n">
        <v>0</v>
      </c>
      <c r="AX91" s="848" t="n">
        <v>0</v>
      </c>
      <c r="AY91" s="848" t="n">
        <v>0</v>
      </c>
      <c r="AZ91" s="848" t="n">
        <v>0</v>
      </c>
      <c r="BA91" s="848" t="n">
        <v>0</v>
      </c>
      <c r="BB91" s="848" t="n">
        <v>0</v>
      </c>
      <c r="BC91" s="848" t="n">
        <v>0</v>
      </c>
      <c r="BD91" s="899"/>
      <c r="BE91" s="891" t="n">
        <f aca="false">SUM(BF91:BU91)</f>
        <v>0</v>
      </c>
      <c r="BF91" s="892" t="n">
        <f aca="false">G91-AN91</f>
        <v>0</v>
      </c>
      <c r="BG91" s="892" t="n">
        <f aca="false">H91-AO91</f>
        <v>0</v>
      </c>
      <c r="BH91" s="892" t="n">
        <f aca="false">I91-AP91</f>
        <v>0</v>
      </c>
      <c r="BI91" s="892" t="n">
        <f aca="false">J91-AQ91</f>
        <v>0</v>
      </c>
      <c r="BJ91" s="892" t="n">
        <f aca="false">K91-AR91</f>
        <v>0</v>
      </c>
      <c r="BK91" s="892" t="n">
        <f aca="false">L91-AS91</f>
        <v>0</v>
      </c>
      <c r="BL91" s="892" t="n">
        <f aca="false">M91-AT91</f>
        <v>0</v>
      </c>
      <c r="BM91" s="892" t="n">
        <f aca="false">N91-AU91</f>
        <v>0</v>
      </c>
      <c r="BN91" s="892" t="n">
        <f aca="false">O91-AV91</f>
        <v>0</v>
      </c>
      <c r="BO91" s="892" t="n">
        <f aca="false">P91-AW91</f>
        <v>0</v>
      </c>
      <c r="BP91" s="892" t="n">
        <f aca="false">Q91-AX91</f>
        <v>0</v>
      </c>
      <c r="BQ91" s="892" t="n">
        <f aca="false">R91-AY91</f>
        <v>0</v>
      </c>
      <c r="BR91" s="892" t="n">
        <f aca="false">S91-AZ91</f>
        <v>0</v>
      </c>
      <c r="BS91" s="892" t="n">
        <f aca="false">T91-BA91</f>
        <v>0</v>
      </c>
      <c r="BT91" s="892" t="n">
        <f aca="false">U91-BB91</f>
        <v>0</v>
      </c>
      <c r="BU91" s="893" t="n">
        <f aca="false">V91-BC91</f>
        <v>0</v>
      </c>
    </row>
    <row r="92" customFormat="false" ht="19.5" hidden="false" customHeight="true" outlineLevel="0" collapsed="false">
      <c r="A92" s="240" t="n">
        <f aca="false">A91+1</f>
        <v>80</v>
      </c>
      <c r="B92" s="242" t="s">
        <v>415</v>
      </c>
      <c r="C92" s="242" t="s">
        <v>413</v>
      </c>
      <c r="D92" s="261" t="s">
        <v>346</v>
      </c>
      <c r="E92" s="260" t="n">
        <v>0.1178606</v>
      </c>
      <c r="F92" s="255" t="n">
        <f aca="false">SUM(G92:V92)</f>
        <v>30</v>
      </c>
      <c r="G92" s="243" t="n">
        <v>30</v>
      </c>
      <c r="H92" s="243" t="n">
        <v>0</v>
      </c>
      <c r="I92" s="243" t="n">
        <v>0</v>
      </c>
      <c r="J92" s="243" t="n">
        <v>0</v>
      </c>
      <c r="K92" s="243" t="n">
        <v>0</v>
      </c>
      <c r="L92" s="243" t="n">
        <v>0</v>
      </c>
      <c r="M92" s="243" t="n">
        <v>0</v>
      </c>
      <c r="N92" s="243" t="n">
        <v>0</v>
      </c>
      <c r="O92" s="243" t="n">
        <v>0</v>
      </c>
      <c r="P92" s="243" t="n">
        <v>0</v>
      </c>
      <c r="Q92" s="243" t="n">
        <v>0</v>
      </c>
      <c r="R92" s="243" t="n">
        <v>0</v>
      </c>
      <c r="S92" s="243" t="n">
        <v>0</v>
      </c>
      <c r="T92" s="243" t="n">
        <v>0</v>
      </c>
      <c r="U92" s="243" t="n">
        <v>0</v>
      </c>
      <c r="V92" s="243"/>
      <c r="W92" s="48"/>
      <c r="X92" s="897" t="n">
        <f aca="false">SUM(Y92:AK92)</f>
        <v>30</v>
      </c>
      <c r="Y92" s="898" t="n">
        <v>0</v>
      </c>
      <c r="Z92" s="898" t="n">
        <v>30</v>
      </c>
      <c r="AA92" s="898" t="n">
        <v>0</v>
      </c>
      <c r="AB92" s="898" t="n">
        <v>0</v>
      </c>
      <c r="AC92" s="870" t="n">
        <v>0</v>
      </c>
      <c r="AD92" s="870" t="n">
        <v>0</v>
      </c>
      <c r="AE92" s="870" t="n">
        <v>0</v>
      </c>
      <c r="AF92" s="870" t="n">
        <v>0</v>
      </c>
      <c r="AG92" s="870" t="n">
        <v>0</v>
      </c>
      <c r="AH92" s="870" t="n">
        <v>0</v>
      </c>
      <c r="AI92" s="870" t="n">
        <v>0</v>
      </c>
      <c r="AJ92" s="870"/>
      <c r="AK92" s="870"/>
      <c r="AL92" s="888" t="n">
        <f aca="false">AM92-X92</f>
        <v>0</v>
      </c>
      <c r="AM92" s="848" t="n">
        <f aca="false">SUM(AN92:BC92)</f>
        <v>30</v>
      </c>
      <c r="AN92" s="848" t="n">
        <v>30</v>
      </c>
      <c r="AO92" s="848" t="n">
        <v>0</v>
      </c>
      <c r="AP92" s="848" t="n">
        <v>0</v>
      </c>
      <c r="AQ92" s="848" t="n">
        <v>0</v>
      </c>
      <c r="AR92" s="848" t="n">
        <v>0</v>
      </c>
      <c r="AS92" s="848" t="n">
        <v>0</v>
      </c>
      <c r="AT92" s="848" t="n">
        <v>0</v>
      </c>
      <c r="AU92" s="848" t="n">
        <v>0</v>
      </c>
      <c r="AV92" s="848" t="n">
        <v>0</v>
      </c>
      <c r="AW92" s="848" t="n">
        <v>0</v>
      </c>
      <c r="AX92" s="848" t="n">
        <v>0</v>
      </c>
      <c r="AY92" s="848" t="n">
        <v>0</v>
      </c>
      <c r="AZ92" s="848" t="n">
        <v>0</v>
      </c>
      <c r="BA92" s="848" t="n">
        <v>0</v>
      </c>
      <c r="BB92" s="848" t="n">
        <v>0</v>
      </c>
      <c r="BC92" s="848" t="n">
        <v>0</v>
      </c>
      <c r="BD92" s="899"/>
      <c r="BE92" s="891" t="n">
        <f aca="false">SUM(BF92:BU92)</f>
        <v>0</v>
      </c>
      <c r="BF92" s="892" t="n">
        <f aca="false">G92-AN92</f>
        <v>0</v>
      </c>
      <c r="BG92" s="892" t="n">
        <f aca="false">H92-AO92</f>
        <v>0</v>
      </c>
      <c r="BH92" s="892" t="n">
        <f aca="false">I92-AP92</f>
        <v>0</v>
      </c>
      <c r="BI92" s="892" t="n">
        <f aca="false">J92-AQ92</f>
        <v>0</v>
      </c>
      <c r="BJ92" s="892" t="n">
        <f aca="false">K92-AR92</f>
        <v>0</v>
      </c>
      <c r="BK92" s="892" t="n">
        <f aca="false">L92-AS92</f>
        <v>0</v>
      </c>
      <c r="BL92" s="892" t="n">
        <f aca="false">M92-AT92</f>
        <v>0</v>
      </c>
      <c r="BM92" s="892" t="n">
        <f aca="false">N92-AU92</f>
        <v>0</v>
      </c>
      <c r="BN92" s="892" t="n">
        <f aca="false">O92-AV92</f>
        <v>0</v>
      </c>
      <c r="BO92" s="892" t="n">
        <f aca="false">P92-AW92</f>
        <v>0</v>
      </c>
      <c r="BP92" s="892" t="n">
        <f aca="false">Q92-AX92</f>
        <v>0</v>
      </c>
      <c r="BQ92" s="892" t="n">
        <f aca="false">R92-AY92</f>
        <v>0</v>
      </c>
      <c r="BR92" s="892" t="n">
        <f aca="false">S92-AZ92</f>
        <v>0</v>
      </c>
      <c r="BS92" s="892" t="n">
        <f aca="false">T92-BA92</f>
        <v>0</v>
      </c>
      <c r="BT92" s="892" t="n">
        <f aca="false">U92-BB92</f>
        <v>0</v>
      </c>
      <c r="BU92" s="893" t="n">
        <f aca="false">V92-BC92</f>
        <v>0</v>
      </c>
    </row>
    <row r="93" customFormat="false" ht="18.75" hidden="false" customHeight="true" outlineLevel="0" collapsed="false">
      <c r="A93" s="240" t="n">
        <f aca="false">A92+1</f>
        <v>81</v>
      </c>
      <c r="B93" s="242" t="s">
        <v>437</v>
      </c>
      <c r="C93" s="242" t="s">
        <v>438</v>
      </c>
      <c r="D93" s="242" t="s">
        <v>370</v>
      </c>
      <c r="E93" s="260" t="n">
        <v>0.22770575</v>
      </c>
      <c r="F93" s="255" t="n">
        <f aca="false">SUM(G93:V93)</f>
        <v>90</v>
      </c>
      <c r="G93" s="243" t="n">
        <v>0</v>
      </c>
      <c r="H93" s="243" t="n">
        <v>0</v>
      </c>
      <c r="I93" s="243" t="n">
        <v>0</v>
      </c>
      <c r="J93" s="243" t="n">
        <v>0</v>
      </c>
      <c r="K93" s="243" t="n">
        <v>30</v>
      </c>
      <c r="L93" s="243" t="n">
        <v>0</v>
      </c>
      <c r="M93" s="243" t="n">
        <v>0</v>
      </c>
      <c r="N93" s="243" t="n">
        <v>0</v>
      </c>
      <c r="O93" s="243" t="n">
        <v>0</v>
      </c>
      <c r="P93" s="243" t="n">
        <v>30</v>
      </c>
      <c r="Q93" s="243" t="n">
        <v>0</v>
      </c>
      <c r="R93" s="243" t="n">
        <v>0</v>
      </c>
      <c r="S93" s="243" t="n">
        <v>0</v>
      </c>
      <c r="T93" s="243" t="n">
        <v>30</v>
      </c>
      <c r="U93" s="243" t="n">
        <v>0</v>
      </c>
      <c r="V93" s="243"/>
      <c r="W93" s="48"/>
      <c r="X93" s="897" t="n">
        <f aca="false">SUM(Y93:AK93)</f>
        <v>60</v>
      </c>
      <c r="Y93" s="898" t="n">
        <v>30</v>
      </c>
      <c r="Z93" s="898" t="n">
        <v>0</v>
      </c>
      <c r="AA93" s="898" t="n">
        <v>30</v>
      </c>
      <c r="AB93" s="898" t="n">
        <v>0</v>
      </c>
      <c r="AC93" s="870" t="n">
        <v>0</v>
      </c>
      <c r="AD93" s="870" t="n">
        <v>0</v>
      </c>
      <c r="AE93" s="870" t="n">
        <v>0</v>
      </c>
      <c r="AF93" s="870" t="n">
        <v>0</v>
      </c>
      <c r="AG93" s="870" t="n">
        <v>0</v>
      </c>
      <c r="AH93" s="870" t="n">
        <v>0</v>
      </c>
      <c r="AI93" s="870" t="n">
        <v>0</v>
      </c>
      <c r="AJ93" s="870"/>
      <c r="AK93" s="870"/>
      <c r="AL93" s="888" t="n">
        <f aca="false">AM93-X93</f>
        <v>0</v>
      </c>
      <c r="AM93" s="848" t="n">
        <f aca="false">SUM(AN93:BC93)</f>
        <v>60</v>
      </c>
      <c r="AN93" s="848" t="n">
        <v>0</v>
      </c>
      <c r="AO93" s="848" t="n">
        <v>0</v>
      </c>
      <c r="AP93" s="848" t="n">
        <v>0</v>
      </c>
      <c r="AQ93" s="848" t="n">
        <v>0</v>
      </c>
      <c r="AR93" s="848" t="n">
        <v>30</v>
      </c>
      <c r="AS93" s="848" t="n">
        <v>0</v>
      </c>
      <c r="AT93" s="848" t="n">
        <v>0</v>
      </c>
      <c r="AU93" s="848" t="n">
        <v>0</v>
      </c>
      <c r="AV93" s="848" t="n">
        <v>0</v>
      </c>
      <c r="AW93" s="848" t="n">
        <v>30</v>
      </c>
      <c r="AX93" s="848" t="n">
        <v>0</v>
      </c>
      <c r="AY93" s="848" t="n">
        <v>0</v>
      </c>
      <c r="AZ93" s="848" t="n">
        <v>0</v>
      </c>
      <c r="BA93" s="848" t="n">
        <v>0</v>
      </c>
      <c r="BB93" s="848" t="n">
        <v>0</v>
      </c>
      <c r="BC93" s="848" t="n">
        <v>0</v>
      </c>
      <c r="BD93" s="899"/>
      <c r="BE93" s="891" t="n">
        <f aca="false">SUM(BF93:BU93)</f>
        <v>30</v>
      </c>
      <c r="BF93" s="892" t="n">
        <f aca="false">G93-AN93</f>
        <v>0</v>
      </c>
      <c r="BG93" s="892" t="n">
        <f aca="false">H93-AO93</f>
        <v>0</v>
      </c>
      <c r="BH93" s="892" t="n">
        <f aca="false">I93-AP93</f>
        <v>0</v>
      </c>
      <c r="BI93" s="892" t="n">
        <f aca="false">J93-AQ93</f>
        <v>0</v>
      </c>
      <c r="BJ93" s="892" t="n">
        <f aca="false">K93-AR93</f>
        <v>0</v>
      </c>
      <c r="BK93" s="892" t="n">
        <f aca="false">L93-AS93</f>
        <v>0</v>
      </c>
      <c r="BL93" s="892" t="n">
        <f aca="false">M93-AT93</f>
        <v>0</v>
      </c>
      <c r="BM93" s="892" t="n">
        <f aca="false">N93-AU93</f>
        <v>0</v>
      </c>
      <c r="BN93" s="892" t="n">
        <f aca="false">O93-AV93</f>
        <v>0</v>
      </c>
      <c r="BO93" s="892" t="n">
        <f aca="false">P93-AW93</f>
        <v>0</v>
      </c>
      <c r="BP93" s="892" t="n">
        <f aca="false">Q93-AX93</f>
        <v>0</v>
      </c>
      <c r="BQ93" s="892" t="n">
        <f aca="false">R93-AY93</f>
        <v>0</v>
      </c>
      <c r="BR93" s="892" t="n">
        <f aca="false">S93-AZ93</f>
        <v>0</v>
      </c>
      <c r="BS93" s="892" t="n">
        <f aca="false">T93-BA93</f>
        <v>30</v>
      </c>
      <c r="BT93" s="892" t="n">
        <f aca="false">U93-BB93</f>
        <v>0</v>
      </c>
      <c r="BU93" s="893" t="n">
        <f aca="false">V93-BC93</f>
        <v>0</v>
      </c>
    </row>
    <row r="94" customFormat="false" ht="19.5" hidden="false" customHeight="true" outlineLevel="0" collapsed="false">
      <c r="A94" s="240" t="n">
        <f aca="false">A93+1</f>
        <v>82</v>
      </c>
      <c r="B94" s="242" t="s">
        <v>353</v>
      </c>
      <c r="C94" s="242" t="s">
        <v>352</v>
      </c>
      <c r="D94" s="242" t="s">
        <v>293</v>
      </c>
      <c r="E94" s="260" t="n">
        <v>0.151205175</v>
      </c>
      <c r="F94" s="255" t="n">
        <f aca="false">SUM(G94:V94)</f>
        <v>30</v>
      </c>
      <c r="G94" s="243" t="n">
        <v>0</v>
      </c>
      <c r="H94" s="243" t="n">
        <v>30</v>
      </c>
      <c r="I94" s="243" t="n">
        <v>0</v>
      </c>
      <c r="J94" s="243" t="n">
        <v>0</v>
      </c>
      <c r="K94" s="243" t="n">
        <v>0</v>
      </c>
      <c r="L94" s="243" t="n">
        <v>0</v>
      </c>
      <c r="M94" s="243" t="n">
        <v>0</v>
      </c>
      <c r="N94" s="243" t="n">
        <v>0</v>
      </c>
      <c r="O94" s="243" t="n">
        <v>0</v>
      </c>
      <c r="P94" s="243" t="n">
        <v>0</v>
      </c>
      <c r="Q94" s="243" t="n">
        <v>0</v>
      </c>
      <c r="R94" s="243" t="n">
        <v>0</v>
      </c>
      <c r="S94" s="243" t="n">
        <v>0</v>
      </c>
      <c r="T94" s="243" t="n">
        <v>0</v>
      </c>
      <c r="U94" s="243" t="n">
        <v>0</v>
      </c>
      <c r="V94" s="243"/>
      <c r="W94" s="48"/>
      <c r="X94" s="897" t="n">
        <f aca="false">SUM(Y94:AK94)</f>
        <v>30</v>
      </c>
      <c r="Y94" s="898" t="n">
        <v>0</v>
      </c>
      <c r="Z94" s="898" t="n">
        <v>0</v>
      </c>
      <c r="AA94" s="898" t="n">
        <v>0</v>
      </c>
      <c r="AB94" s="898" t="n">
        <v>0</v>
      </c>
      <c r="AC94" s="870" t="n">
        <v>30</v>
      </c>
      <c r="AD94" s="870" t="n">
        <v>0</v>
      </c>
      <c r="AE94" s="870" t="n">
        <v>0</v>
      </c>
      <c r="AF94" s="870" t="n">
        <v>0</v>
      </c>
      <c r="AG94" s="870" t="n">
        <v>0</v>
      </c>
      <c r="AH94" s="870" t="n">
        <v>0</v>
      </c>
      <c r="AI94" s="870" t="n">
        <v>0</v>
      </c>
      <c r="AJ94" s="870"/>
      <c r="AK94" s="870"/>
      <c r="AL94" s="888" t="n">
        <f aca="false">AM94-X94</f>
        <v>0</v>
      </c>
      <c r="AM94" s="848" t="n">
        <f aca="false">SUM(AN94:BC94)</f>
        <v>30</v>
      </c>
      <c r="AN94" s="848" t="n">
        <v>0</v>
      </c>
      <c r="AO94" s="848" t="n">
        <v>30</v>
      </c>
      <c r="AP94" s="848" t="n">
        <v>0</v>
      </c>
      <c r="AQ94" s="848" t="n">
        <v>0</v>
      </c>
      <c r="AR94" s="848" t="n">
        <v>0</v>
      </c>
      <c r="AS94" s="848" t="n">
        <v>0</v>
      </c>
      <c r="AT94" s="848" t="n">
        <v>0</v>
      </c>
      <c r="AU94" s="848" t="n">
        <v>0</v>
      </c>
      <c r="AV94" s="848" t="n">
        <v>0</v>
      </c>
      <c r="AW94" s="848" t="n">
        <v>0</v>
      </c>
      <c r="AX94" s="848" t="n">
        <v>0</v>
      </c>
      <c r="AY94" s="848" t="n">
        <v>0</v>
      </c>
      <c r="AZ94" s="848" t="n">
        <v>0</v>
      </c>
      <c r="BA94" s="848" t="n">
        <v>0</v>
      </c>
      <c r="BB94" s="848" t="n">
        <v>0</v>
      </c>
      <c r="BC94" s="848" t="n">
        <v>0</v>
      </c>
      <c r="BD94" s="899"/>
      <c r="BE94" s="891" t="n">
        <f aca="false">SUM(BF94:BU94)</f>
        <v>0</v>
      </c>
      <c r="BF94" s="892" t="n">
        <f aca="false">G94-AN94</f>
        <v>0</v>
      </c>
      <c r="BG94" s="892" t="n">
        <f aca="false">H94-AO94</f>
        <v>0</v>
      </c>
      <c r="BH94" s="892" t="n">
        <f aca="false">I94-AP94</f>
        <v>0</v>
      </c>
      <c r="BI94" s="892" t="n">
        <f aca="false">J94-AQ94</f>
        <v>0</v>
      </c>
      <c r="BJ94" s="892" t="n">
        <f aca="false">K94-AR94</f>
        <v>0</v>
      </c>
      <c r="BK94" s="892" t="n">
        <f aca="false">L94-AS94</f>
        <v>0</v>
      </c>
      <c r="BL94" s="892" t="n">
        <f aca="false">M94-AT94</f>
        <v>0</v>
      </c>
      <c r="BM94" s="892" t="n">
        <f aca="false">N94-AU94</f>
        <v>0</v>
      </c>
      <c r="BN94" s="892" t="n">
        <f aca="false">O94-AV94</f>
        <v>0</v>
      </c>
      <c r="BO94" s="892" t="n">
        <f aca="false">P94-AW94</f>
        <v>0</v>
      </c>
      <c r="BP94" s="892" t="n">
        <f aca="false">Q94-AX94</f>
        <v>0</v>
      </c>
      <c r="BQ94" s="892" t="n">
        <f aca="false">R94-AY94</f>
        <v>0</v>
      </c>
      <c r="BR94" s="892" t="n">
        <f aca="false">S94-AZ94</f>
        <v>0</v>
      </c>
      <c r="BS94" s="892" t="n">
        <f aca="false">T94-BA94</f>
        <v>0</v>
      </c>
      <c r="BT94" s="892" t="n">
        <f aca="false">U94-BB94</f>
        <v>0</v>
      </c>
      <c r="BU94" s="893" t="n">
        <f aca="false">V94-BC94</f>
        <v>0</v>
      </c>
    </row>
    <row r="95" customFormat="false" ht="19.5" hidden="false" customHeight="true" outlineLevel="0" collapsed="false">
      <c r="A95" s="240" t="n">
        <f aca="false">A94+1</f>
        <v>83</v>
      </c>
      <c r="B95" s="242" t="s">
        <v>351</v>
      </c>
      <c r="C95" s="242" t="s">
        <v>352</v>
      </c>
      <c r="D95" s="242" t="s">
        <v>298</v>
      </c>
      <c r="E95" s="260" t="n">
        <v>0.151205175</v>
      </c>
      <c r="F95" s="255" t="n">
        <f aca="false">SUM(G95:V95)</f>
        <v>30</v>
      </c>
      <c r="G95" s="243" t="n">
        <v>0</v>
      </c>
      <c r="H95" s="243" t="n">
        <v>0</v>
      </c>
      <c r="I95" s="243" t="n">
        <v>0</v>
      </c>
      <c r="J95" s="243" t="n">
        <v>0</v>
      </c>
      <c r="K95" s="243" t="n">
        <v>0</v>
      </c>
      <c r="L95" s="243" t="n">
        <v>0</v>
      </c>
      <c r="M95" s="243" t="n">
        <v>30</v>
      </c>
      <c r="N95" s="243" t="n">
        <v>0</v>
      </c>
      <c r="O95" s="243" t="n">
        <v>0</v>
      </c>
      <c r="P95" s="243" t="n">
        <v>0</v>
      </c>
      <c r="Q95" s="243" t="n">
        <v>0</v>
      </c>
      <c r="R95" s="243" t="n">
        <v>0</v>
      </c>
      <c r="S95" s="243" t="n">
        <v>0</v>
      </c>
      <c r="T95" s="243" t="n">
        <v>0</v>
      </c>
      <c r="U95" s="243" t="n">
        <v>0</v>
      </c>
      <c r="V95" s="243"/>
      <c r="W95" s="48"/>
      <c r="X95" s="897" t="n">
        <f aca="false">SUM(Y95:AK95)</f>
        <v>30</v>
      </c>
      <c r="Y95" s="898" t="n">
        <v>0</v>
      </c>
      <c r="Z95" s="898" t="n">
        <v>0</v>
      </c>
      <c r="AA95" s="898" t="n">
        <v>0</v>
      </c>
      <c r="AB95" s="898" t="n">
        <v>0</v>
      </c>
      <c r="AC95" s="870" t="n">
        <v>0</v>
      </c>
      <c r="AD95" s="870" t="n">
        <v>0</v>
      </c>
      <c r="AE95" s="870" t="n">
        <v>0</v>
      </c>
      <c r="AF95" s="870" t="n">
        <v>30</v>
      </c>
      <c r="AG95" s="870" t="n">
        <v>0</v>
      </c>
      <c r="AH95" s="870" t="n">
        <v>0</v>
      </c>
      <c r="AI95" s="870" t="n">
        <v>0</v>
      </c>
      <c r="AJ95" s="870"/>
      <c r="AK95" s="870"/>
      <c r="AL95" s="888" t="n">
        <f aca="false">AM95-X95</f>
        <v>0</v>
      </c>
      <c r="AM95" s="848" t="n">
        <f aca="false">SUM(AN95:BC95)</f>
        <v>30</v>
      </c>
      <c r="AN95" s="848" t="n">
        <v>0</v>
      </c>
      <c r="AO95" s="848" t="n">
        <v>0</v>
      </c>
      <c r="AP95" s="848" t="n">
        <v>0</v>
      </c>
      <c r="AQ95" s="848" t="n">
        <v>0</v>
      </c>
      <c r="AR95" s="848" t="n">
        <v>0</v>
      </c>
      <c r="AS95" s="848" t="n">
        <v>0</v>
      </c>
      <c r="AT95" s="848" t="n">
        <v>30</v>
      </c>
      <c r="AU95" s="848" t="n">
        <v>0</v>
      </c>
      <c r="AV95" s="848" t="n">
        <v>0</v>
      </c>
      <c r="AW95" s="848" t="n">
        <v>0</v>
      </c>
      <c r="AX95" s="848" t="n">
        <v>0</v>
      </c>
      <c r="AY95" s="848" t="n">
        <v>0</v>
      </c>
      <c r="AZ95" s="848" t="n">
        <v>0</v>
      </c>
      <c r="BA95" s="848" t="n">
        <v>0</v>
      </c>
      <c r="BB95" s="848" t="n">
        <v>0</v>
      </c>
      <c r="BC95" s="848" t="n">
        <v>0</v>
      </c>
      <c r="BD95" s="899"/>
      <c r="BE95" s="891" t="n">
        <f aca="false">SUM(BF95:BU95)</f>
        <v>0</v>
      </c>
      <c r="BF95" s="892" t="n">
        <f aca="false">G95-AN95</f>
        <v>0</v>
      </c>
      <c r="BG95" s="892" t="n">
        <f aca="false">H95-AO95</f>
        <v>0</v>
      </c>
      <c r="BH95" s="892" t="n">
        <f aca="false">I95-AP95</f>
        <v>0</v>
      </c>
      <c r="BI95" s="892" t="n">
        <f aca="false">J95-AQ95</f>
        <v>0</v>
      </c>
      <c r="BJ95" s="892" t="n">
        <f aca="false">K95-AR95</f>
        <v>0</v>
      </c>
      <c r="BK95" s="892" t="n">
        <f aca="false">L95-AS95</f>
        <v>0</v>
      </c>
      <c r="BL95" s="892" t="n">
        <f aca="false">M95-AT95</f>
        <v>0</v>
      </c>
      <c r="BM95" s="892" t="n">
        <f aca="false">N95-AU95</f>
        <v>0</v>
      </c>
      <c r="BN95" s="892" t="n">
        <f aca="false">O95-AV95</f>
        <v>0</v>
      </c>
      <c r="BO95" s="892" t="n">
        <f aca="false">P95-AW95</f>
        <v>0</v>
      </c>
      <c r="BP95" s="892" t="n">
        <f aca="false">Q95-AX95</f>
        <v>0</v>
      </c>
      <c r="BQ95" s="892" t="n">
        <f aca="false">R95-AY95</f>
        <v>0</v>
      </c>
      <c r="BR95" s="892" t="n">
        <f aca="false">S95-AZ95</f>
        <v>0</v>
      </c>
      <c r="BS95" s="892" t="n">
        <f aca="false">T95-BA95</f>
        <v>0</v>
      </c>
      <c r="BT95" s="892" t="n">
        <f aca="false">U95-BB95</f>
        <v>0</v>
      </c>
      <c r="BU95" s="893" t="n">
        <f aca="false">V95-BC95</f>
        <v>0</v>
      </c>
    </row>
    <row r="96" customFormat="false" ht="19.5" hidden="false" customHeight="true" outlineLevel="0" collapsed="false">
      <c r="A96" s="240" t="n">
        <f aca="false">A95+1</f>
        <v>84</v>
      </c>
      <c r="B96" s="242" t="s">
        <v>354</v>
      </c>
      <c r="C96" s="242" t="s">
        <v>352</v>
      </c>
      <c r="D96" s="242" t="s">
        <v>305</v>
      </c>
      <c r="E96" s="260" t="n">
        <v>0.151205175</v>
      </c>
      <c r="F96" s="255" t="n">
        <f aca="false">SUM(G96:V96)</f>
        <v>30</v>
      </c>
      <c r="G96" s="243" t="n">
        <v>0</v>
      </c>
      <c r="H96" s="243" t="n">
        <v>0</v>
      </c>
      <c r="I96" s="243" t="n">
        <v>0</v>
      </c>
      <c r="J96" s="243" t="n">
        <v>0</v>
      </c>
      <c r="K96" s="243" t="n">
        <v>0</v>
      </c>
      <c r="L96" s="243" t="n">
        <v>0</v>
      </c>
      <c r="M96" s="243" t="n">
        <v>30</v>
      </c>
      <c r="N96" s="243" t="n">
        <v>0</v>
      </c>
      <c r="O96" s="243" t="n">
        <v>0</v>
      </c>
      <c r="P96" s="243" t="n">
        <v>0</v>
      </c>
      <c r="Q96" s="243" t="n">
        <v>0</v>
      </c>
      <c r="R96" s="243" t="n">
        <v>0</v>
      </c>
      <c r="S96" s="243" t="n">
        <v>0</v>
      </c>
      <c r="T96" s="243" t="n">
        <v>0</v>
      </c>
      <c r="U96" s="243" t="n">
        <v>0</v>
      </c>
      <c r="V96" s="243"/>
      <c r="W96" s="48"/>
      <c r="X96" s="897" t="n">
        <f aca="false">SUM(Y96:AK96)</f>
        <v>30</v>
      </c>
      <c r="Y96" s="898" t="n">
        <v>0</v>
      </c>
      <c r="Z96" s="898" t="n">
        <v>0</v>
      </c>
      <c r="AA96" s="898" t="n">
        <v>0</v>
      </c>
      <c r="AB96" s="898" t="n">
        <v>0</v>
      </c>
      <c r="AC96" s="870" t="n">
        <v>0</v>
      </c>
      <c r="AD96" s="870" t="n">
        <v>0</v>
      </c>
      <c r="AE96" s="870" t="n">
        <v>0</v>
      </c>
      <c r="AF96" s="870" t="n">
        <v>30</v>
      </c>
      <c r="AG96" s="870" t="n">
        <v>0</v>
      </c>
      <c r="AH96" s="870" t="n">
        <v>0</v>
      </c>
      <c r="AI96" s="870" t="n">
        <v>0</v>
      </c>
      <c r="AJ96" s="870"/>
      <c r="AK96" s="870"/>
      <c r="AL96" s="888" t="n">
        <f aca="false">AM96-X96</f>
        <v>0</v>
      </c>
      <c r="AM96" s="848" t="n">
        <f aca="false">SUM(AN96:BC96)</f>
        <v>30</v>
      </c>
      <c r="AN96" s="848" t="n">
        <v>0</v>
      </c>
      <c r="AO96" s="848" t="n">
        <v>0</v>
      </c>
      <c r="AP96" s="848" t="n">
        <v>0</v>
      </c>
      <c r="AQ96" s="848" t="n">
        <v>0</v>
      </c>
      <c r="AR96" s="848" t="n">
        <v>0</v>
      </c>
      <c r="AS96" s="848" t="n">
        <v>0</v>
      </c>
      <c r="AT96" s="848" t="n">
        <v>30</v>
      </c>
      <c r="AU96" s="848" t="n">
        <v>0</v>
      </c>
      <c r="AV96" s="848" t="n">
        <v>0</v>
      </c>
      <c r="AW96" s="848" t="n">
        <v>0</v>
      </c>
      <c r="AX96" s="848" t="n">
        <v>0</v>
      </c>
      <c r="AY96" s="848" t="n">
        <v>0</v>
      </c>
      <c r="AZ96" s="848" t="n">
        <v>0</v>
      </c>
      <c r="BA96" s="848" t="n">
        <v>0</v>
      </c>
      <c r="BB96" s="848" t="n">
        <v>0</v>
      </c>
      <c r="BC96" s="848" t="n">
        <v>0</v>
      </c>
      <c r="BD96" s="899"/>
      <c r="BE96" s="891" t="n">
        <f aca="false">SUM(BF96:BU96)</f>
        <v>0</v>
      </c>
      <c r="BF96" s="892" t="n">
        <f aca="false">G96-AN96</f>
        <v>0</v>
      </c>
      <c r="BG96" s="892" t="n">
        <f aca="false">H96-AO96</f>
        <v>0</v>
      </c>
      <c r="BH96" s="892" t="n">
        <f aca="false">I96-AP96</f>
        <v>0</v>
      </c>
      <c r="BI96" s="892" t="n">
        <f aca="false">J96-AQ96</f>
        <v>0</v>
      </c>
      <c r="BJ96" s="892" t="n">
        <f aca="false">K96-AR96</f>
        <v>0</v>
      </c>
      <c r="BK96" s="892" t="n">
        <f aca="false">L96-AS96</f>
        <v>0</v>
      </c>
      <c r="BL96" s="892" t="n">
        <f aca="false">M96-AT96</f>
        <v>0</v>
      </c>
      <c r="BM96" s="892" t="n">
        <f aca="false">N96-AU96</f>
        <v>0</v>
      </c>
      <c r="BN96" s="892" t="n">
        <f aca="false">O96-AV96</f>
        <v>0</v>
      </c>
      <c r="BO96" s="892" t="n">
        <f aca="false">P96-AW96</f>
        <v>0</v>
      </c>
      <c r="BP96" s="892" t="n">
        <f aca="false">Q96-AX96</f>
        <v>0</v>
      </c>
      <c r="BQ96" s="892" t="n">
        <f aca="false">R96-AY96</f>
        <v>0</v>
      </c>
      <c r="BR96" s="892" t="n">
        <f aca="false">S96-AZ96</f>
        <v>0</v>
      </c>
      <c r="BS96" s="892" t="n">
        <f aca="false">T96-BA96</f>
        <v>0</v>
      </c>
      <c r="BT96" s="892" t="n">
        <f aca="false">U96-BB96</f>
        <v>0</v>
      </c>
      <c r="BU96" s="893" t="n">
        <f aca="false">V96-BC96</f>
        <v>0</v>
      </c>
    </row>
    <row r="97" customFormat="false" ht="19.5" hidden="false" customHeight="true" outlineLevel="0" collapsed="false">
      <c r="A97" s="240" t="n">
        <f aca="false">A96+1</f>
        <v>85</v>
      </c>
      <c r="B97" s="242" t="s">
        <v>349</v>
      </c>
      <c r="C97" s="242" t="s">
        <v>350</v>
      </c>
      <c r="D97" s="242" t="s">
        <v>317</v>
      </c>
      <c r="E97" s="260" t="n">
        <v>0.09222928</v>
      </c>
      <c r="F97" s="255" t="n">
        <f aca="false">SUM(G97:V97)</f>
        <v>30</v>
      </c>
      <c r="G97" s="243" t="n">
        <v>0</v>
      </c>
      <c r="H97" s="243" t="n">
        <v>0</v>
      </c>
      <c r="I97" s="243" t="n">
        <v>0</v>
      </c>
      <c r="J97" s="243" t="n">
        <v>0</v>
      </c>
      <c r="K97" s="243" t="n">
        <v>0</v>
      </c>
      <c r="L97" s="243" t="n">
        <v>0</v>
      </c>
      <c r="M97" s="243" t="n">
        <v>30</v>
      </c>
      <c r="N97" s="243" t="n">
        <v>0</v>
      </c>
      <c r="O97" s="243" t="n">
        <v>0</v>
      </c>
      <c r="P97" s="243" t="n">
        <v>0</v>
      </c>
      <c r="Q97" s="243" t="n">
        <v>0</v>
      </c>
      <c r="R97" s="243" t="n">
        <v>0</v>
      </c>
      <c r="S97" s="243" t="n">
        <v>0</v>
      </c>
      <c r="T97" s="243" t="n">
        <v>0</v>
      </c>
      <c r="U97" s="243" t="n">
        <v>0</v>
      </c>
      <c r="V97" s="243"/>
      <c r="W97" s="48"/>
      <c r="X97" s="897" t="n">
        <f aca="false">SUM(Y97:AK97)</f>
        <v>30</v>
      </c>
      <c r="Y97" s="898" t="n">
        <v>0</v>
      </c>
      <c r="Z97" s="898" t="n">
        <v>0</v>
      </c>
      <c r="AA97" s="898" t="n">
        <v>0</v>
      </c>
      <c r="AB97" s="898" t="n">
        <v>0</v>
      </c>
      <c r="AC97" s="870" t="n">
        <v>0</v>
      </c>
      <c r="AD97" s="870" t="n">
        <v>0</v>
      </c>
      <c r="AE97" s="870" t="n">
        <v>0</v>
      </c>
      <c r="AF97" s="870" t="n">
        <v>30</v>
      </c>
      <c r="AG97" s="870" t="n">
        <v>0</v>
      </c>
      <c r="AH97" s="870" t="n">
        <v>0</v>
      </c>
      <c r="AI97" s="870" t="n">
        <v>0</v>
      </c>
      <c r="AJ97" s="870"/>
      <c r="AK97" s="870"/>
      <c r="AL97" s="888" t="n">
        <f aca="false">AM97-X97</f>
        <v>0</v>
      </c>
      <c r="AM97" s="848" t="n">
        <f aca="false">SUM(AN97:BC97)</f>
        <v>30</v>
      </c>
      <c r="AN97" s="848" t="n">
        <v>0</v>
      </c>
      <c r="AO97" s="848" t="n">
        <v>0</v>
      </c>
      <c r="AP97" s="848" t="n">
        <v>0</v>
      </c>
      <c r="AQ97" s="848" t="n">
        <v>0</v>
      </c>
      <c r="AR97" s="848" t="n">
        <v>0</v>
      </c>
      <c r="AS97" s="848" t="n">
        <v>0</v>
      </c>
      <c r="AT97" s="848" t="n">
        <v>30</v>
      </c>
      <c r="AU97" s="848" t="n">
        <v>0</v>
      </c>
      <c r="AV97" s="848" t="n">
        <v>0</v>
      </c>
      <c r="AW97" s="848" t="n">
        <v>0</v>
      </c>
      <c r="AX97" s="848" t="n">
        <v>0</v>
      </c>
      <c r="AY97" s="848" t="n">
        <v>0</v>
      </c>
      <c r="AZ97" s="848" t="n">
        <v>0</v>
      </c>
      <c r="BA97" s="848" t="n">
        <v>0</v>
      </c>
      <c r="BB97" s="848" t="n">
        <v>0</v>
      </c>
      <c r="BC97" s="848" t="n">
        <v>0</v>
      </c>
      <c r="BD97" s="899"/>
      <c r="BE97" s="891" t="n">
        <f aca="false">SUM(BF97:BU97)</f>
        <v>0</v>
      </c>
      <c r="BF97" s="892" t="n">
        <f aca="false">G97-AN97</f>
        <v>0</v>
      </c>
      <c r="BG97" s="892" t="n">
        <f aca="false">H97-AO97</f>
        <v>0</v>
      </c>
      <c r="BH97" s="892" t="n">
        <f aca="false">I97-AP97</f>
        <v>0</v>
      </c>
      <c r="BI97" s="892" t="n">
        <f aca="false">J97-AQ97</f>
        <v>0</v>
      </c>
      <c r="BJ97" s="892" t="n">
        <f aca="false">K97-AR97</f>
        <v>0</v>
      </c>
      <c r="BK97" s="892" t="n">
        <f aca="false">L97-AS97</f>
        <v>0</v>
      </c>
      <c r="BL97" s="892" t="n">
        <f aca="false">M97-AT97</f>
        <v>0</v>
      </c>
      <c r="BM97" s="892" t="n">
        <f aca="false">N97-AU97</f>
        <v>0</v>
      </c>
      <c r="BN97" s="892" t="n">
        <f aca="false">O97-AV97</f>
        <v>0</v>
      </c>
      <c r="BO97" s="892" t="n">
        <f aca="false">P97-AW97</f>
        <v>0</v>
      </c>
      <c r="BP97" s="892" t="n">
        <f aca="false">Q97-AX97</f>
        <v>0</v>
      </c>
      <c r="BQ97" s="892" t="n">
        <f aca="false">R97-AY97</f>
        <v>0</v>
      </c>
      <c r="BR97" s="892" t="n">
        <f aca="false">S97-AZ97</f>
        <v>0</v>
      </c>
      <c r="BS97" s="892" t="n">
        <f aca="false">T97-BA97</f>
        <v>0</v>
      </c>
      <c r="BT97" s="892" t="n">
        <f aca="false">U97-BB97</f>
        <v>0</v>
      </c>
      <c r="BU97" s="893" t="n">
        <f aca="false">V97-BC97</f>
        <v>0</v>
      </c>
    </row>
    <row r="98" customFormat="false" ht="19.5" hidden="false" customHeight="true" outlineLevel="0" collapsed="false">
      <c r="A98" s="240" t="n">
        <f aca="false">A97+1</f>
        <v>86</v>
      </c>
      <c r="B98" s="242" t="s">
        <v>362</v>
      </c>
      <c r="C98" s="242" t="s">
        <v>363</v>
      </c>
      <c r="D98" s="242" t="s">
        <v>298</v>
      </c>
      <c r="E98" s="260" t="n">
        <v>0.23175</v>
      </c>
      <c r="F98" s="255" t="n">
        <f aca="false">SUM(G98:V98)</f>
        <v>30</v>
      </c>
      <c r="G98" s="243" t="n">
        <v>0</v>
      </c>
      <c r="H98" s="243" t="n">
        <v>0</v>
      </c>
      <c r="I98" s="243" t="n">
        <v>0</v>
      </c>
      <c r="J98" s="243" t="n">
        <v>0</v>
      </c>
      <c r="K98" s="243" t="n">
        <v>0</v>
      </c>
      <c r="L98" s="243" t="n">
        <v>0</v>
      </c>
      <c r="M98" s="243" t="n">
        <v>0</v>
      </c>
      <c r="N98" s="243" t="n">
        <v>0</v>
      </c>
      <c r="O98" s="243" t="n">
        <v>0</v>
      </c>
      <c r="P98" s="243" t="n">
        <v>0</v>
      </c>
      <c r="Q98" s="243" t="n">
        <v>30</v>
      </c>
      <c r="R98" s="243" t="n">
        <v>0</v>
      </c>
      <c r="S98" s="243" t="n">
        <v>0</v>
      </c>
      <c r="T98" s="243" t="n">
        <v>0</v>
      </c>
      <c r="U98" s="243" t="n">
        <v>0</v>
      </c>
      <c r="V98" s="243"/>
      <c r="W98" s="48"/>
      <c r="X98" s="897" t="n">
        <f aca="false">SUM(Y98:AK98)</f>
        <v>30</v>
      </c>
      <c r="Y98" s="898" t="n">
        <v>30</v>
      </c>
      <c r="Z98" s="898" t="n">
        <v>0</v>
      </c>
      <c r="AA98" s="898" t="n">
        <v>0</v>
      </c>
      <c r="AB98" s="898" t="n">
        <v>0</v>
      </c>
      <c r="AC98" s="870" t="n">
        <v>0</v>
      </c>
      <c r="AD98" s="870" t="n">
        <v>0</v>
      </c>
      <c r="AE98" s="870" t="n">
        <v>0</v>
      </c>
      <c r="AF98" s="870" t="n">
        <v>0</v>
      </c>
      <c r="AG98" s="870" t="n">
        <v>0</v>
      </c>
      <c r="AH98" s="870" t="n">
        <v>0</v>
      </c>
      <c r="AI98" s="870" t="n">
        <v>0</v>
      </c>
      <c r="AJ98" s="870"/>
      <c r="AK98" s="870"/>
      <c r="AL98" s="888" t="n">
        <f aca="false">AM98-X98</f>
        <v>0</v>
      </c>
      <c r="AM98" s="848" t="n">
        <f aca="false">SUM(AN98:BC98)</f>
        <v>30</v>
      </c>
      <c r="AN98" s="848" t="n">
        <v>0</v>
      </c>
      <c r="AO98" s="848" t="n">
        <v>0</v>
      </c>
      <c r="AP98" s="848" t="n">
        <v>0</v>
      </c>
      <c r="AQ98" s="848" t="n">
        <v>0</v>
      </c>
      <c r="AR98" s="848" t="n">
        <v>0</v>
      </c>
      <c r="AS98" s="848" t="n">
        <v>0</v>
      </c>
      <c r="AT98" s="848" t="n">
        <v>0</v>
      </c>
      <c r="AU98" s="848" t="n">
        <v>0</v>
      </c>
      <c r="AV98" s="848" t="n">
        <v>0</v>
      </c>
      <c r="AW98" s="848" t="n">
        <v>0</v>
      </c>
      <c r="AX98" s="848" t="n">
        <v>30</v>
      </c>
      <c r="AY98" s="848" t="n">
        <v>0</v>
      </c>
      <c r="AZ98" s="848" t="n">
        <v>0</v>
      </c>
      <c r="BA98" s="848" t="n">
        <v>0</v>
      </c>
      <c r="BB98" s="848" t="n">
        <v>0</v>
      </c>
      <c r="BC98" s="848" t="n">
        <v>0</v>
      </c>
      <c r="BD98" s="899"/>
      <c r="BE98" s="891" t="n">
        <f aca="false">SUM(BF98:BU98)</f>
        <v>0</v>
      </c>
      <c r="BF98" s="892" t="n">
        <f aca="false">G98-AN98</f>
        <v>0</v>
      </c>
      <c r="BG98" s="892" t="n">
        <f aca="false">H98-AO98</f>
        <v>0</v>
      </c>
      <c r="BH98" s="892" t="n">
        <f aca="false">I98-AP98</f>
        <v>0</v>
      </c>
      <c r="BI98" s="892" t="n">
        <f aca="false">J98-AQ98</f>
        <v>0</v>
      </c>
      <c r="BJ98" s="892" t="n">
        <f aca="false">K98-AR98</f>
        <v>0</v>
      </c>
      <c r="BK98" s="892" t="n">
        <f aca="false">L98-AS98</f>
        <v>0</v>
      </c>
      <c r="BL98" s="892" t="n">
        <f aca="false">M98-AT98</f>
        <v>0</v>
      </c>
      <c r="BM98" s="892" t="n">
        <f aca="false">N98-AU98</f>
        <v>0</v>
      </c>
      <c r="BN98" s="892" t="n">
        <f aca="false">O98-AV98</f>
        <v>0</v>
      </c>
      <c r="BO98" s="892" t="n">
        <f aca="false">P98-AW98</f>
        <v>0</v>
      </c>
      <c r="BP98" s="892" t="n">
        <f aca="false">Q98-AX98</f>
        <v>0</v>
      </c>
      <c r="BQ98" s="892" t="n">
        <f aca="false">R98-AY98</f>
        <v>0</v>
      </c>
      <c r="BR98" s="892" t="n">
        <f aca="false">S98-AZ98</f>
        <v>0</v>
      </c>
      <c r="BS98" s="892" t="n">
        <f aca="false">T98-BA98</f>
        <v>0</v>
      </c>
      <c r="BT98" s="892" t="n">
        <f aca="false">U98-BB98</f>
        <v>0</v>
      </c>
      <c r="BU98" s="893" t="n">
        <f aca="false">V98-BC98</f>
        <v>0</v>
      </c>
    </row>
    <row r="99" customFormat="false" ht="19.5" hidden="false" customHeight="true" outlineLevel="0" collapsed="false">
      <c r="A99" s="240" t="n">
        <f aca="false">A98+1</f>
        <v>87</v>
      </c>
      <c r="B99" s="242" t="s">
        <v>443</v>
      </c>
      <c r="C99" s="242" t="s">
        <v>440</v>
      </c>
      <c r="D99" s="243" t="s">
        <v>445</v>
      </c>
      <c r="E99" s="260" t="n">
        <v>0.25017195</v>
      </c>
      <c r="F99" s="255" t="n">
        <f aca="false">SUM(G99:V99)</f>
        <v>30</v>
      </c>
      <c r="G99" s="243" t="n">
        <v>0</v>
      </c>
      <c r="H99" s="243" t="n">
        <v>0</v>
      </c>
      <c r="I99" s="243" t="n">
        <v>0</v>
      </c>
      <c r="J99" s="243" t="n">
        <v>0</v>
      </c>
      <c r="K99" s="243" t="n">
        <v>0</v>
      </c>
      <c r="L99" s="243" t="n">
        <v>0</v>
      </c>
      <c r="M99" s="243" t="n">
        <v>0</v>
      </c>
      <c r="N99" s="243" t="n">
        <v>0</v>
      </c>
      <c r="O99" s="243" t="n">
        <v>0</v>
      </c>
      <c r="P99" s="243" t="n">
        <v>0</v>
      </c>
      <c r="Q99" s="243" t="n">
        <v>0</v>
      </c>
      <c r="R99" s="243" t="n">
        <v>0</v>
      </c>
      <c r="S99" s="243" t="n">
        <v>0</v>
      </c>
      <c r="T99" s="243" t="n">
        <v>0</v>
      </c>
      <c r="U99" s="243" t="n">
        <v>30</v>
      </c>
      <c r="V99" s="243"/>
      <c r="W99" s="48"/>
      <c r="X99" s="897" t="n">
        <f aca="false">SUM(Y99:AK99)</f>
        <v>30</v>
      </c>
      <c r="Y99" s="898" t="n">
        <v>0</v>
      </c>
      <c r="Z99" s="898" t="n">
        <v>0</v>
      </c>
      <c r="AA99" s="898" t="n">
        <v>0</v>
      </c>
      <c r="AB99" s="898" t="n">
        <v>0</v>
      </c>
      <c r="AC99" s="870" t="n">
        <v>0</v>
      </c>
      <c r="AD99" s="870" t="n">
        <v>30</v>
      </c>
      <c r="AE99" s="870" t="n">
        <v>0</v>
      </c>
      <c r="AF99" s="870" t="n">
        <v>0</v>
      </c>
      <c r="AG99" s="870" t="n">
        <v>0</v>
      </c>
      <c r="AH99" s="870" t="n">
        <v>0</v>
      </c>
      <c r="AI99" s="870" t="n">
        <v>0</v>
      </c>
      <c r="AJ99" s="870"/>
      <c r="AK99" s="870"/>
      <c r="AL99" s="888" t="n">
        <f aca="false">AM99-X99</f>
        <v>0</v>
      </c>
      <c r="AM99" s="848" t="n">
        <f aca="false">SUM(AN99:BC99)</f>
        <v>30</v>
      </c>
      <c r="AN99" s="848" t="n">
        <v>0</v>
      </c>
      <c r="AO99" s="848" t="n">
        <v>0</v>
      </c>
      <c r="AP99" s="848" t="n">
        <v>0</v>
      </c>
      <c r="AQ99" s="848" t="n">
        <v>0</v>
      </c>
      <c r="AR99" s="848" t="n">
        <v>0</v>
      </c>
      <c r="AS99" s="848" t="n">
        <v>0</v>
      </c>
      <c r="AT99" s="848" t="n">
        <v>0</v>
      </c>
      <c r="AU99" s="848" t="n">
        <v>0</v>
      </c>
      <c r="AV99" s="848" t="n">
        <v>0</v>
      </c>
      <c r="AW99" s="848" t="n">
        <v>0</v>
      </c>
      <c r="AX99" s="848" t="n">
        <v>0</v>
      </c>
      <c r="AY99" s="848" t="n">
        <v>0</v>
      </c>
      <c r="AZ99" s="848" t="n">
        <v>0</v>
      </c>
      <c r="BA99" s="848" t="n">
        <v>0</v>
      </c>
      <c r="BB99" s="848" t="n">
        <v>30</v>
      </c>
      <c r="BC99" s="848" t="n">
        <v>0</v>
      </c>
      <c r="BD99" s="899"/>
      <c r="BE99" s="891" t="n">
        <f aca="false">SUM(BF99:BU99)</f>
        <v>0</v>
      </c>
      <c r="BF99" s="892" t="n">
        <f aca="false">G99-AN99</f>
        <v>0</v>
      </c>
      <c r="BG99" s="892" t="n">
        <f aca="false">H99-AO99</f>
        <v>0</v>
      </c>
      <c r="BH99" s="892" t="n">
        <f aca="false">I99-AP99</f>
        <v>0</v>
      </c>
      <c r="BI99" s="892" t="n">
        <f aca="false">J99-AQ99</f>
        <v>0</v>
      </c>
      <c r="BJ99" s="892" t="n">
        <f aca="false">K99-AR99</f>
        <v>0</v>
      </c>
      <c r="BK99" s="892" t="n">
        <f aca="false">L99-AS99</f>
        <v>0</v>
      </c>
      <c r="BL99" s="892" t="n">
        <f aca="false">M99-AT99</f>
        <v>0</v>
      </c>
      <c r="BM99" s="892" t="n">
        <f aca="false">N99-AU99</f>
        <v>0</v>
      </c>
      <c r="BN99" s="892" t="n">
        <f aca="false">O99-AV99</f>
        <v>0</v>
      </c>
      <c r="BO99" s="892" t="n">
        <f aca="false">P99-AW99</f>
        <v>0</v>
      </c>
      <c r="BP99" s="892" t="n">
        <f aca="false">Q99-AX99</f>
        <v>0</v>
      </c>
      <c r="BQ99" s="892" t="n">
        <f aca="false">R99-AY99</f>
        <v>0</v>
      </c>
      <c r="BR99" s="892" t="n">
        <f aca="false">S99-AZ99</f>
        <v>0</v>
      </c>
      <c r="BS99" s="892" t="n">
        <f aca="false">T99-BA99</f>
        <v>0</v>
      </c>
      <c r="BT99" s="892" t="n">
        <f aca="false">U99-BB99</f>
        <v>0</v>
      </c>
      <c r="BU99" s="893" t="n">
        <f aca="false">V99-BC99</f>
        <v>0</v>
      </c>
    </row>
    <row r="100" customFormat="false" ht="19.5" hidden="false" customHeight="true" outlineLevel="0" collapsed="false">
      <c r="A100" s="240" t="n">
        <f aca="false">A99+1</f>
        <v>88</v>
      </c>
      <c r="B100" s="242" t="s">
        <v>420</v>
      </c>
      <c r="C100" s="242" t="s">
        <v>413</v>
      </c>
      <c r="D100" s="243" t="s">
        <v>421</v>
      </c>
      <c r="E100" s="260" t="n">
        <v>0.1178606</v>
      </c>
      <c r="F100" s="255" t="n">
        <f aca="false">SUM(G100:V100)</f>
        <v>30</v>
      </c>
      <c r="G100" s="243" t="n">
        <v>0</v>
      </c>
      <c r="H100" s="243" t="n">
        <v>0</v>
      </c>
      <c r="I100" s="243" t="n">
        <v>0</v>
      </c>
      <c r="J100" s="243" t="n">
        <v>0</v>
      </c>
      <c r="K100" s="243" t="n">
        <v>0</v>
      </c>
      <c r="L100" s="243" t="n">
        <v>0</v>
      </c>
      <c r="M100" s="243" t="n">
        <v>0</v>
      </c>
      <c r="N100" s="243" t="n">
        <v>0</v>
      </c>
      <c r="O100" s="243" t="n">
        <v>0</v>
      </c>
      <c r="P100" s="243" t="n">
        <v>0</v>
      </c>
      <c r="Q100" s="243" t="n">
        <v>0</v>
      </c>
      <c r="R100" s="243" t="n">
        <v>30</v>
      </c>
      <c r="S100" s="243" t="n">
        <v>0</v>
      </c>
      <c r="T100" s="243" t="n">
        <v>0</v>
      </c>
      <c r="U100" s="243" t="n">
        <v>0</v>
      </c>
      <c r="V100" s="243"/>
      <c r="W100" s="48"/>
      <c r="X100" s="897" t="n">
        <f aca="false">SUM(Y100:AK100)</f>
        <v>30</v>
      </c>
      <c r="Y100" s="898" t="n">
        <v>30</v>
      </c>
      <c r="Z100" s="898" t="n">
        <v>0</v>
      </c>
      <c r="AA100" s="898" t="n">
        <v>0</v>
      </c>
      <c r="AB100" s="898" t="n">
        <v>0</v>
      </c>
      <c r="AC100" s="870" t="n">
        <v>0</v>
      </c>
      <c r="AD100" s="870" t="n">
        <v>0</v>
      </c>
      <c r="AE100" s="870" t="n">
        <v>0</v>
      </c>
      <c r="AF100" s="870" t="n">
        <v>0</v>
      </c>
      <c r="AG100" s="870" t="n">
        <v>0</v>
      </c>
      <c r="AH100" s="870" t="n">
        <v>0</v>
      </c>
      <c r="AI100" s="870" t="n">
        <v>0</v>
      </c>
      <c r="AJ100" s="870"/>
      <c r="AK100" s="870"/>
      <c r="AL100" s="888" t="n">
        <f aca="false">AM100-X100</f>
        <v>0</v>
      </c>
      <c r="AM100" s="848" t="n">
        <f aca="false">SUM(AN100:BC100)</f>
        <v>30</v>
      </c>
      <c r="AN100" s="848" t="n">
        <v>0</v>
      </c>
      <c r="AO100" s="848" t="n">
        <v>0</v>
      </c>
      <c r="AP100" s="848" t="n">
        <v>0</v>
      </c>
      <c r="AQ100" s="848" t="n">
        <v>0</v>
      </c>
      <c r="AR100" s="848" t="n">
        <v>0</v>
      </c>
      <c r="AS100" s="848" t="n">
        <v>0</v>
      </c>
      <c r="AT100" s="848" t="n">
        <v>0</v>
      </c>
      <c r="AU100" s="848" t="n">
        <v>0</v>
      </c>
      <c r="AV100" s="848" t="n">
        <v>0</v>
      </c>
      <c r="AW100" s="848" t="n">
        <v>0</v>
      </c>
      <c r="AX100" s="848" t="n">
        <v>0</v>
      </c>
      <c r="AY100" s="848" t="n">
        <v>30</v>
      </c>
      <c r="AZ100" s="848" t="n">
        <v>0</v>
      </c>
      <c r="BA100" s="848" t="n">
        <v>0</v>
      </c>
      <c r="BB100" s="848" t="n">
        <v>0</v>
      </c>
      <c r="BC100" s="848" t="n">
        <v>0</v>
      </c>
      <c r="BD100" s="899"/>
      <c r="BE100" s="891" t="n">
        <f aca="false">SUM(BF100:BU100)</f>
        <v>0</v>
      </c>
      <c r="BF100" s="892" t="n">
        <f aca="false">G100-AN100</f>
        <v>0</v>
      </c>
      <c r="BG100" s="892" t="n">
        <f aca="false">H100-AO100</f>
        <v>0</v>
      </c>
      <c r="BH100" s="892" t="n">
        <f aca="false">I100-AP100</f>
        <v>0</v>
      </c>
      <c r="BI100" s="892" t="n">
        <f aca="false">J100-AQ100</f>
        <v>0</v>
      </c>
      <c r="BJ100" s="892" t="n">
        <f aca="false">K100-AR100</f>
        <v>0</v>
      </c>
      <c r="BK100" s="892" t="n">
        <f aca="false">L100-AS100</f>
        <v>0</v>
      </c>
      <c r="BL100" s="892" t="n">
        <f aca="false">M100-AT100</f>
        <v>0</v>
      </c>
      <c r="BM100" s="892" t="n">
        <f aca="false">N100-AU100</f>
        <v>0</v>
      </c>
      <c r="BN100" s="892" t="n">
        <f aca="false">O100-AV100</f>
        <v>0</v>
      </c>
      <c r="BO100" s="892" t="n">
        <f aca="false">P100-AW100</f>
        <v>0</v>
      </c>
      <c r="BP100" s="892" t="n">
        <f aca="false">Q100-AX100</f>
        <v>0</v>
      </c>
      <c r="BQ100" s="892" t="n">
        <f aca="false">R100-AY100</f>
        <v>0</v>
      </c>
      <c r="BR100" s="892" t="n">
        <f aca="false">S100-AZ100</f>
        <v>0</v>
      </c>
      <c r="BS100" s="892" t="n">
        <f aca="false">T100-BA100</f>
        <v>0</v>
      </c>
      <c r="BT100" s="892" t="n">
        <f aca="false">U100-BB100</f>
        <v>0</v>
      </c>
      <c r="BU100" s="893" t="n">
        <f aca="false">V100-BC100</f>
        <v>0</v>
      </c>
    </row>
    <row r="101" customFormat="false" ht="18.75" hidden="false" customHeight="true" outlineLevel="0" collapsed="false">
      <c r="A101" s="240" t="n">
        <f aca="false">A100+1</f>
        <v>89</v>
      </c>
      <c r="B101" s="242" t="s">
        <v>295</v>
      </c>
      <c r="C101" s="242" t="s">
        <v>296</v>
      </c>
      <c r="D101" s="243" t="s">
        <v>298</v>
      </c>
      <c r="E101" s="260" t="n">
        <v>0</v>
      </c>
      <c r="F101" s="255" t="n">
        <f aca="false">SUM(G101:V101)</f>
        <v>30</v>
      </c>
      <c r="G101" s="243" t="n">
        <v>0</v>
      </c>
      <c r="H101" s="243" t="n">
        <v>0</v>
      </c>
      <c r="I101" s="243" t="n">
        <v>0</v>
      </c>
      <c r="J101" s="243" t="n">
        <v>0</v>
      </c>
      <c r="K101" s="243" t="n">
        <v>0</v>
      </c>
      <c r="L101" s="243" t="n">
        <v>0</v>
      </c>
      <c r="M101" s="243" t="n">
        <v>0</v>
      </c>
      <c r="N101" s="243" t="n">
        <v>0</v>
      </c>
      <c r="O101" s="243" t="n">
        <v>0</v>
      </c>
      <c r="P101" s="243" t="n">
        <v>0</v>
      </c>
      <c r="Q101" s="243" t="n">
        <v>0</v>
      </c>
      <c r="R101" s="243" t="n">
        <v>30</v>
      </c>
      <c r="S101" s="243" t="n">
        <v>0</v>
      </c>
      <c r="T101" s="243" t="n">
        <v>0</v>
      </c>
      <c r="U101" s="243" t="n">
        <v>0</v>
      </c>
      <c r="V101" s="243"/>
      <c r="W101" s="48"/>
      <c r="X101" s="897" t="n">
        <f aca="false">SUM(Y101:AK101)</f>
        <v>0</v>
      </c>
      <c r="Y101" s="898" t="n">
        <v>0</v>
      </c>
      <c r="Z101" s="898" t="n">
        <v>0</v>
      </c>
      <c r="AA101" s="898" t="n">
        <v>0</v>
      </c>
      <c r="AB101" s="898" t="n">
        <v>0</v>
      </c>
      <c r="AC101" s="870" t="n">
        <v>0</v>
      </c>
      <c r="AD101" s="870" t="n">
        <v>0</v>
      </c>
      <c r="AE101" s="870" t="n">
        <v>0</v>
      </c>
      <c r="AF101" s="870" t="n">
        <v>0</v>
      </c>
      <c r="AG101" s="870" t="n">
        <v>0</v>
      </c>
      <c r="AH101" s="870" t="n">
        <v>0</v>
      </c>
      <c r="AI101" s="870" t="n">
        <v>0</v>
      </c>
      <c r="AJ101" s="870"/>
      <c r="AK101" s="870"/>
      <c r="AL101" s="888" t="n">
        <f aca="false">AM101-X101</f>
        <v>0</v>
      </c>
      <c r="AM101" s="848" t="n">
        <f aca="false">SUM(AN101:BC101)</f>
        <v>0</v>
      </c>
      <c r="AN101" s="848" t="n">
        <v>0</v>
      </c>
      <c r="AO101" s="848" t="n">
        <v>0</v>
      </c>
      <c r="AP101" s="848" t="n">
        <v>0</v>
      </c>
      <c r="AQ101" s="848" t="n">
        <v>0</v>
      </c>
      <c r="AR101" s="848" t="n">
        <v>0</v>
      </c>
      <c r="AS101" s="848" t="n">
        <v>0</v>
      </c>
      <c r="AT101" s="848" t="n">
        <v>0</v>
      </c>
      <c r="AU101" s="848" t="n">
        <v>0</v>
      </c>
      <c r="AV101" s="848" t="n">
        <v>0</v>
      </c>
      <c r="AW101" s="848" t="n">
        <v>0</v>
      </c>
      <c r="AX101" s="848" t="n">
        <v>0</v>
      </c>
      <c r="AY101" s="848" t="n">
        <v>0</v>
      </c>
      <c r="AZ101" s="848" t="n">
        <v>0</v>
      </c>
      <c r="BA101" s="848" t="n">
        <v>0</v>
      </c>
      <c r="BB101" s="848" t="n">
        <v>0</v>
      </c>
      <c r="BC101" s="848" t="n">
        <v>0</v>
      </c>
      <c r="BD101" s="899"/>
      <c r="BE101" s="891" t="n">
        <f aca="false">SUM(BF101:BU101)</f>
        <v>30</v>
      </c>
      <c r="BF101" s="892" t="n">
        <f aca="false">G101-AN101</f>
        <v>0</v>
      </c>
      <c r="BG101" s="892" t="n">
        <f aca="false">H101-AO101</f>
        <v>0</v>
      </c>
      <c r="BH101" s="892" t="n">
        <f aca="false">I101-AP101</f>
        <v>0</v>
      </c>
      <c r="BI101" s="892" t="n">
        <f aca="false">J101-AQ101</f>
        <v>0</v>
      </c>
      <c r="BJ101" s="892" t="n">
        <f aca="false">K101-AR101</f>
        <v>0</v>
      </c>
      <c r="BK101" s="892" t="n">
        <f aca="false">L101-AS101</f>
        <v>0</v>
      </c>
      <c r="BL101" s="892" t="n">
        <f aca="false">M101-AT101</f>
        <v>0</v>
      </c>
      <c r="BM101" s="892" t="n">
        <f aca="false">N101-AU101</f>
        <v>0</v>
      </c>
      <c r="BN101" s="892" t="n">
        <f aca="false">O101-AV101</f>
        <v>0</v>
      </c>
      <c r="BO101" s="892" t="n">
        <f aca="false">P101-AW101</f>
        <v>0</v>
      </c>
      <c r="BP101" s="892" t="n">
        <f aca="false">Q101-AX101</f>
        <v>0</v>
      </c>
      <c r="BQ101" s="892" t="n">
        <f aca="false">R101-AY101</f>
        <v>30</v>
      </c>
      <c r="BR101" s="892" t="n">
        <f aca="false">S101-AZ101</f>
        <v>0</v>
      </c>
      <c r="BS101" s="892" t="n">
        <f aca="false">T101-BA101</f>
        <v>0</v>
      </c>
      <c r="BT101" s="892" t="n">
        <f aca="false">U101-BB101</f>
        <v>0</v>
      </c>
      <c r="BU101" s="893" t="n">
        <f aca="false">V101-BC101</f>
        <v>0</v>
      </c>
    </row>
    <row r="102" customFormat="false" ht="18.75" hidden="false" customHeight="true" outlineLevel="0" collapsed="false">
      <c r="A102" s="240" t="n">
        <f aca="false">A101+1</f>
        <v>90</v>
      </c>
      <c r="B102" s="242" t="s">
        <v>337</v>
      </c>
      <c r="C102" s="242" t="s">
        <v>338</v>
      </c>
      <c r="D102" s="243" t="s">
        <v>293</v>
      </c>
      <c r="E102" s="260" t="n">
        <v>0</v>
      </c>
      <c r="F102" s="255" t="n">
        <f aca="false">SUM(G102:V102)</f>
        <v>30</v>
      </c>
      <c r="G102" s="243" t="n">
        <v>0</v>
      </c>
      <c r="H102" s="243" t="n">
        <v>0</v>
      </c>
      <c r="I102" s="243" t="n">
        <v>0</v>
      </c>
      <c r="J102" s="243" t="n">
        <v>0</v>
      </c>
      <c r="K102" s="243" t="n">
        <v>0</v>
      </c>
      <c r="L102" s="243" t="n">
        <v>0</v>
      </c>
      <c r="M102" s="243" t="n">
        <v>0</v>
      </c>
      <c r="N102" s="243" t="n">
        <v>0</v>
      </c>
      <c r="O102" s="243" t="n">
        <v>0</v>
      </c>
      <c r="P102" s="243" t="n">
        <v>0</v>
      </c>
      <c r="Q102" s="243" t="n">
        <v>0</v>
      </c>
      <c r="R102" s="243" t="n">
        <v>30</v>
      </c>
      <c r="S102" s="243" t="n">
        <v>0</v>
      </c>
      <c r="T102" s="243" t="n">
        <v>0</v>
      </c>
      <c r="U102" s="243" t="n">
        <v>0</v>
      </c>
      <c r="V102" s="243"/>
      <c r="W102" s="48"/>
      <c r="X102" s="897" t="n">
        <f aca="false">SUM(Y102:AK102)</f>
        <v>0</v>
      </c>
      <c r="Y102" s="898" t="n">
        <v>0</v>
      </c>
      <c r="Z102" s="898" t="n">
        <v>0</v>
      </c>
      <c r="AA102" s="898" t="n">
        <v>0</v>
      </c>
      <c r="AB102" s="898" t="n">
        <v>0</v>
      </c>
      <c r="AC102" s="870" t="n">
        <v>0</v>
      </c>
      <c r="AD102" s="870" t="n">
        <v>0</v>
      </c>
      <c r="AE102" s="870" t="n">
        <v>0</v>
      </c>
      <c r="AF102" s="870" t="n">
        <v>0</v>
      </c>
      <c r="AG102" s="870" t="n">
        <v>0</v>
      </c>
      <c r="AH102" s="870" t="n">
        <v>0</v>
      </c>
      <c r="AI102" s="870" t="n">
        <v>0</v>
      </c>
      <c r="AJ102" s="870"/>
      <c r="AK102" s="870"/>
      <c r="AL102" s="888" t="n">
        <f aca="false">AM102-X102</f>
        <v>0</v>
      </c>
      <c r="AM102" s="848" t="n">
        <f aca="false">SUM(AN102:BC102)</f>
        <v>0</v>
      </c>
      <c r="AN102" s="848" t="n">
        <v>0</v>
      </c>
      <c r="AO102" s="848" t="n">
        <v>0</v>
      </c>
      <c r="AP102" s="848" t="n">
        <v>0</v>
      </c>
      <c r="AQ102" s="848" t="n">
        <v>0</v>
      </c>
      <c r="AR102" s="848" t="n">
        <v>0</v>
      </c>
      <c r="AS102" s="848" t="n">
        <v>0</v>
      </c>
      <c r="AT102" s="848" t="n">
        <v>0</v>
      </c>
      <c r="AU102" s="848" t="n">
        <v>0</v>
      </c>
      <c r="AV102" s="848" t="n">
        <v>0</v>
      </c>
      <c r="AW102" s="848" t="n">
        <v>0</v>
      </c>
      <c r="AX102" s="848" t="n">
        <v>0</v>
      </c>
      <c r="AY102" s="848" t="n">
        <v>0</v>
      </c>
      <c r="AZ102" s="848" t="n">
        <v>0</v>
      </c>
      <c r="BA102" s="848" t="n">
        <v>0</v>
      </c>
      <c r="BB102" s="848" t="n">
        <v>0</v>
      </c>
      <c r="BC102" s="848" t="n">
        <v>0</v>
      </c>
      <c r="BD102" s="899"/>
      <c r="BE102" s="891" t="n">
        <f aca="false">SUM(BF102:BU102)</f>
        <v>30</v>
      </c>
      <c r="BF102" s="892" t="n">
        <f aca="false">G102-AN102</f>
        <v>0</v>
      </c>
      <c r="BG102" s="892" t="n">
        <f aca="false">H102-AO102</f>
        <v>0</v>
      </c>
      <c r="BH102" s="892" t="n">
        <f aca="false">I102-AP102</f>
        <v>0</v>
      </c>
      <c r="BI102" s="892" t="n">
        <f aca="false">J102-AQ102</f>
        <v>0</v>
      </c>
      <c r="BJ102" s="892" t="n">
        <f aca="false">K102-AR102</f>
        <v>0</v>
      </c>
      <c r="BK102" s="892" t="n">
        <f aca="false">L102-AS102</f>
        <v>0</v>
      </c>
      <c r="BL102" s="892" t="n">
        <f aca="false">M102-AT102</f>
        <v>0</v>
      </c>
      <c r="BM102" s="892" t="n">
        <f aca="false">N102-AU102</f>
        <v>0</v>
      </c>
      <c r="BN102" s="892" t="n">
        <f aca="false">O102-AV102</f>
        <v>0</v>
      </c>
      <c r="BO102" s="892" t="n">
        <f aca="false">P102-AW102</f>
        <v>0</v>
      </c>
      <c r="BP102" s="892" t="n">
        <f aca="false">Q102-AX102</f>
        <v>0</v>
      </c>
      <c r="BQ102" s="892" t="n">
        <f aca="false">R102-AY102</f>
        <v>30</v>
      </c>
      <c r="BR102" s="892" t="n">
        <f aca="false">S102-AZ102</f>
        <v>0</v>
      </c>
      <c r="BS102" s="892" t="n">
        <f aca="false">T102-BA102</f>
        <v>0</v>
      </c>
      <c r="BT102" s="892" t="n">
        <f aca="false">U102-BB102</f>
        <v>0</v>
      </c>
      <c r="BU102" s="893" t="n">
        <f aca="false">V102-BC102</f>
        <v>0</v>
      </c>
    </row>
    <row r="103" customFormat="false" ht="19.5" hidden="false" customHeight="true" outlineLevel="0" collapsed="false">
      <c r="A103" s="240" t="n">
        <f aca="false">A102+1</f>
        <v>91</v>
      </c>
      <c r="B103" s="242" t="s">
        <v>314</v>
      </c>
      <c r="C103" s="242" t="s">
        <v>315</v>
      </c>
      <c r="D103" s="243" t="s">
        <v>317</v>
      </c>
      <c r="E103" s="260" t="n">
        <v>0</v>
      </c>
      <c r="F103" s="255" t="n">
        <f aca="false">SUM(G103:V103)</f>
        <v>30</v>
      </c>
      <c r="G103" s="243" t="n">
        <v>0</v>
      </c>
      <c r="H103" s="243" t="n">
        <v>0</v>
      </c>
      <c r="I103" s="243" t="n">
        <v>0</v>
      </c>
      <c r="J103" s="243" t="n">
        <v>0</v>
      </c>
      <c r="K103" s="243" t="n">
        <v>0</v>
      </c>
      <c r="L103" s="243" t="n">
        <v>0</v>
      </c>
      <c r="M103" s="243" t="n">
        <v>0</v>
      </c>
      <c r="N103" s="243" t="n">
        <v>0</v>
      </c>
      <c r="O103" s="243" t="n">
        <v>0</v>
      </c>
      <c r="P103" s="243" t="n">
        <v>0</v>
      </c>
      <c r="Q103" s="243" t="n">
        <v>0</v>
      </c>
      <c r="R103" s="243" t="n">
        <v>0</v>
      </c>
      <c r="S103" s="243" t="n">
        <v>30</v>
      </c>
      <c r="T103" s="243" t="n">
        <v>0</v>
      </c>
      <c r="U103" s="243" t="n">
        <v>0</v>
      </c>
      <c r="V103" s="243"/>
      <c r="W103" s="48"/>
      <c r="X103" s="897" t="n">
        <f aca="false">SUM(Y103:AK103)</f>
        <v>30</v>
      </c>
      <c r="Y103" s="898" t="n">
        <v>0</v>
      </c>
      <c r="Z103" s="898" t="n">
        <v>0</v>
      </c>
      <c r="AA103" s="898" t="n">
        <v>0</v>
      </c>
      <c r="AB103" s="898" t="n">
        <v>0</v>
      </c>
      <c r="AC103" s="870" t="n">
        <v>30</v>
      </c>
      <c r="AD103" s="870" t="n">
        <v>0</v>
      </c>
      <c r="AE103" s="870" t="n">
        <v>0</v>
      </c>
      <c r="AF103" s="870" t="n">
        <v>0</v>
      </c>
      <c r="AG103" s="870" t="n">
        <v>0</v>
      </c>
      <c r="AH103" s="870" t="n">
        <v>0</v>
      </c>
      <c r="AI103" s="870" t="n">
        <v>0</v>
      </c>
      <c r="AJ103" s="870"/>
      <c r="AK103" s="870"/>
      <c r="AL103" s="888" t="n">
        <f aca="false">AM103-X103</f>
        <v>0</v>
      </c>
      <c r="AM103" s="848" t="n">
        <f aca="false">SUM(AN103:BC103)</f>
        <v>30</v>
      </c>
      <c r="AN103" s="848" t="n">
        <v>0</v>
      </c>
      <c r="AO103" s="848" t="n">
        <v>0</v>
      </c>
      <c r="AP103" s="848" t="n">
        <v>0</v>
      </c>
      <c r="AQ103" s="848" t="n">
        <v>0</v>
      </c>
      <c r="AR103" s="848" t="n">
        <v>0</v>
      </c>
      <c r="AS103" s="848" t="n">
        <v>0</v>
      </c>
      <c r="AT103" s="848" t="n">
        <v>0</v>
      </c>
      <c r="AU103" s="848" t="n">
        <v>0</v>
      </c>
      <c r="AV103" s="848" t="n">
        <v>0</v>
      </c>
      <c r="AW103" s="848" t="n">
        <v>0</v>
      </c>
      <c r="AX103" s="848" t="n">
        <v>0</v>
      </c>
      <c r="AY103" s="848" t="n">
        <v>0</v>
      </c>
      <c r="AZ103" s="848" t="n">
        <v>30</v>
      </c>
      <c r="BA103" s="848" t="n">
        <v>0</v>
      </c>
      <c r="BB103" s="848" t="n">
        <v>0</v>
      </c>
      <c r="BC103" s="848" t="n">
        <v>0</v>
      </c>
      <c r="BD103" s="899"/>
      <c r="BE103" s="891" t="n">
        <f aca="false">SUM(BF103:BU103)</f>
        <v>0</v>
      </c>
      <c r="BF103" s="892" t="n">
        <f aca="false">G103-AN103</f>
        <v>0</v>
      </c>
      <c r="BG103" s="892" t="n">
        <f aca="false">H103-AO103</f>
        <v>0</v>
      </c>
      <c r="BH103" s="892" t="n">
        <f aca="false">I103-AP103</f>
        <v>0</v>
      </c>
      <c r="BI103" s="892" t="n">
        <f aca="false">J103-AQ103</f>
        <v>0</v>
      </c>
      <c r="BJ103" s="892" t="n">
        <f aca="false">K103-AR103</f>
        <v>0</v>
      </c>
      <c r="BK103" s="892" t="n">
        <f aca="false">L103-AS103</f>
        <v>0</v>
      </c>
      <c r="BL103" s="892" t="n">
        <f aca="false">M103-AT103</f>
        <v>0</v>
      </c>
      <c r="BM103" s="892" t="n">
        <f aca="false">N103-AU103</f>
        <v>0</v>
      </c>
      <c r="BN103" s="892" t="n">
        <f aca="false">O103-AV103</f>
        <v>0</v>
      </c>
      <c r="BO103" s="892" t="n">
        <f aca="false">P103-AW103</f>
        <v>0</v>
      </c>
      <c r="BP103" s="892" t="n">
        <f aca="false">Q103-AX103</f>
        <v>0</v>
      </c>
      <c r="BQ103" s="892" t="n">
        <f aca="false">R103-AY103</f>
        <v>0</v>
      </c>
      <c r="BR103" s="892" t="n">
        <f aca="false">S103-AZ103</f>
        <v>0</v>
      </c>
      <c r="BS103" s="892" t="n">
        <f aca="false">T103-BA103</f>
        <v>0</v>
      </c>
      <c r="BT103" s="892" t="n">
        <f aca="false">U103-BB103</f>
        <v>0</v>
      </c>
      <c r="BU103" s="893" t="n">
        <f aca="false">V103-BC103</f>
        <v>0</v>
      </c>
    </row>
    <row r="104" customFormat="false" ht="19.5" hidden="false" customHeight="true" outlineLevel="0" collapsed="false">
      <c r="A104" s="240" t="n">
        <f aca="false">A103+1</f>
        <v>92</v>
      </c>
      <c r="B104" s="242" t="s">
        <v>318</v>
      </c>
      <c r="C104" s="242" t="s">
        <v>315</v>
      </c>
      <c r="D104" s="243" t="s">
        <v>305</v>
      </c>
      <c r="E104" s="260" t="n">
        <v>0</v>
      </c>
      <c r="F104" s="255" t="n">
        <f aca="false">SUM(G104:V104)</f>
        <v>30</v>
      </c>
      <c r="G104" s="243" t="n">
        <v>0</v>
      </c>
      <c r="H104" s="243" t="n">
        <v>0</v>
      </c>
      <c r="I104" s="243" t="n">
        <v>0</v>
      </c>
      <c r="J104" s="243" t="n">
        <v>0</v>
      </c>
      <c r="K104" s="243" t="n">
        <v>0</v>
      </c>
      <c r="L104" s="243" t="n">
        <v>0</v>
      </c>
      <c r="M104" s="243" t="n">
        <v>0</v>
      </c>
      <c r="N104" s="243" t="n">
        <v>0</v>
      </c>
      <c r="O104" s="243" t="n">
        <v>0</v>
      </c>
      <c r="P104" s="243" t="n">
        <v>0</v>
      </c>
      <c r="Q104" s="243" t="n">
        <v>0</v>
      </c>
      <c r="R104" s="243" t="n">
        <v>30</v>
      </c>
      <c r="S104" s="243" t="n">
        <v>0</v>
      </c>
      <c r="T104" s="243" t="n">
        <v>0</v>
      </c>
      <c r="U104" s="243" t="n">
        <v>0</v>
      </c>
      <c r="V104" s="243"/>
      <c r="W104" s="48"/>
      <c r="X104" s="897" t="n">
        <f aca="false">SUM(Y104:AK104)</f>
        <v>30</v>
      </c>
      <c r="Y104" s="898" t="n">
        <v>0</v>
      </c>
      <c r="Z104" s="898" t="n">
        <v>0</v>
      </c>
      <c r="AA104" s="898" t="n">
        <v>0</v>
      </c>
      <c r="AB104" s="898" t="n">
        <v>0</v>
      </c>
      <c r="AC104" s="870" t="n">
        <v>0</v>
      </c>
      <c r="AD104" s="870" t="n">
        <v>0</v>
      </c>
      <c r="AE104" s="870" t="n">
        <v>30</v>
      </c>
      <c r="AF104" s="870" t="n">
        <v>0</v>
      </c>
      <c r="AG104" s="870" t="n">
        <v>0</v>
      </c>
      <c r="AH104" s="870" t="n">
        <v>0</v>
      </c>
      <c r="AI104" s="870" t="n">
        <v>0</v>
      </c>
      <c r="AJ104" s="870"/>
      <c r="AK104" s="870"/>
      <c r="AL104" s="888" t="n">
        <f aca="false">AM104-X104</f>
        <v>0</v>
      </c>
      <c r="AM104" s="848" t="n">
        <f aca="false">SUM(AN104:BC104)</f>
        <v>30</v>
      </c>
      <c r="AN104" s="848" t="n">
        <v>0</v>
      </c>
      <c r="AO104" s="848" t="n">
        <v>0</v>
      </c>
      <c r="AP104" s="848" t="n">
        <v>0</v>
      </c>
      <c r="AQ104" s="848" t="n">
        <v>0</v>
      </c>
      <c r="AR104" s="848" t="n">
        <v>0</v>
      </c>
      <c r="AS104" s="848" t="n">
        <v>0</v>
      </c>
      <c r="AT104" s="848" t="n">
        <v>0</v>
      </c>
      <c r="AU104" s="848" t="n">
        <v>0</v>
      </c>
      <c r="AV104" s="848" t="n">
        <v>0</v>
      </c>
      <c r="AW104" s="848" t="n">
        <v>0</v>
      </c>
      <c r="AX104" s="848" t="n">
        <v>0</v>
      </c>
      <c r="AY104" s="848" t="n">
        <v>30</v>
      </c>
      <c r="AZ104" s="848" t="n">
        <v>0</v>
      </c>
      <c r="BA104" s="848" t="n">
        <v>0</v>
      </c>
      <c r="BB104" s="848" t="n">
        <v>0</v>
      </c>
      <c r="BC104" s="848" t="n">
        <v>0</v>
      </c>
      <c r="BD104" s="899"/>
      <c r="BE104" s="891" t="n">
        <f aca="false">SUM(BF104:BU104)</f>
        <v>0</v>
      </c>
      <c r="BF104" s="892" t="n">
        <f aca="false">G104-AN104</f>
        <v>0</v>
      </c>
      <c r="BG104" s="892" t="n">
        <f aca="false">H104-AO104</f>
        <v>0</v>
      </c>
      <c r="BH104" s="892" t="n">
        <f aca="false">I104-AP104</f>
        <v>0</v>
      </c>
      <c r="BI104" s="892" t="n">
        <f aca="false">J104-AQ104</f>
        <v>0</v>
      </c>
      <c r="BJ104" s="892" t="n">
        <f aca="false">K104-AR104</f>
        <v>0</v>
      </c>
      <c r="BK104" s="892" t="n">
        <f aca="false">L104-AS104</f>
        <v>0</v>
      </c>
      <c r="BL104" s="892" t="n">
        <f aca="false">M104-AT104</f>
        <v>0</v>
      </c>
      <c r="BM104" s="892" t="n">
        <f aca="false">N104-AU104</f>
        <v>0</v>
      </c>
      <c r="BN104" s="892" t="n">
        <f aca="false">O104-AV104</f>
        <v>0</v>
      </c>
      <c r="BO104" s="892" t="n">
        <f aca="false">P104-AW104</f>
        <v>0</v>
      </c>
      <c r="BP104" s="892" t="n">
        <f aca="false">Q104-AX104</f>
        <v>0</v>
      </c>
      <c r="BQ104" s="892" t="n">
        <f aca="false">R104-AY104</f>
        <v>0</v>
      </c>
      <c r="BR104" s="892" t="n">
        <f aca="false">S104-AZ104</f>
        <v>0</v>
      </c>
      <c r="BS104" s="892" t="n">
        <f aca="false">T104-BA104</f>
        <v>0</v>
      </c>
      <c r="BT104" s="892" t="n">
        <f aca="false">U104-BB104</f>
        <v>0</v>
      </c>
      <c r="BU104" s="893" t="n">
        <f aca="false">V104-BC104</f>
        <v>0</v>
      </c>
    </row>
    <row r="105" customFormat="false" ht="19.5" hidden="false" customHeight="true" outlineLevel="0" collapsed="false">
      <c r="A105" s="240" t="n">
        <f aca="false">A104+1</f>
        <v>93</v>
      </c>
      <c r="B105" s="242" t="s">
        <v>347</v>
      </c>
      <c r="C105" s="242" t="s">
        <v>343</v>
      </c>
      <c r="D105" s="243" t="s">
        <v>317</v>
      </c>
      <c r="E105" s="260" t="n">
        <v>0</v>
      </c>
      <c r="F105" s="255" t="n">
        <f aca="false">SUM(G105:V105)</f>
        <v>30</v>
      </c>
      <c r="G105" s="243" t="n">
        <v>0</v>
      </c>
      <c r="H105" s="243" t="n">
        <v>0</v>
      </c>
      <c r="I105" s="243" t="n">
        <v>0</v>
      </c>
      <c r="J105" s="243" t="n">
        <v>0</v>
      </c>
      <c r="K105" s="243" t="n">
        <v>0</v>
      </c>
      <c r="L105" s="243" t="n">
        <v>0</v>
      </c>
      <c r="M105" s="243" t="n">
        <v>0</v>
      </c>
      <c r="N105" s="243" t="n">
        <v>0</v>
      </c>
      <c r="O105" s="243" t="n">
        <v>0</v>
      </c>
      <c r="P105" s="243" t="n">
        <v>0</v>
      </c>
      <c r="Q105" s="243" t="n">
        <v>0</v>
      </c>
      <c r="R105" s="243" t="n">
        <v>0</v>
      </c>
      <c r="S105" s="243" t="n">
        <v>30</v>
      </c>
      <c r="T105" s="243" t="n">
        <v>0</v>
      </c>
      <c r="U105" s="243" t="n">
        <v>0</v>
      </c>
      <c r="V105" s="243"/>
      <c r="W105" s="48"/>
      <c r="X105" s="897" t="n">
        <f aca="false">SUM(Y105:AK105)</f>
        <v>30</v>
      </c>
      <c r="Y105" s="898" t="n">
        <v>0</v>
      </c>
      <c r="Z105" s="898" t="n">
        <v>0</v>
      </c>
      <c r="AA105" s="898" t="n">
        <v>0</v>
      </c>
      <c r="AB105" s="898" t="n">
        <v>30</v>
      </c>
      <c r="AC105" s="870" t="n">
        <v>0</v>
      </c>
      <c r="AD105" s="870" t="n">
        <v>0</v>
      </c>
      <c r="AE105" s="870" t="n">
        <v>0</v>
      </c>
      <c r="AF105" s="870" t="n">
        <v>0</v>
      </c>
      <c r="AG105" s="870" t="n">
        <v>0</v>
      </c>
      <c r="AH105" s="870" t="n">
        <v>0</v>
      </c>
      <c r="AI105" s="870" t="n">
        <v>0</v>
      </c>
      <c r="AJ105" s="870"/>
      <c r="AK105" s="870"/>
      <c r="AL105" s="888" t="n">
        <f aca="false">AM105-X105</f>
        <v>0</v>
      </c>
      <c r="AM105" s="848" t="n">
        <f aca="false">SUM(AN105:BC105)</f>
        <v>30</v>
      </c>
      <c r="AN105" s="848" t="n">
        <v>0</v>
      </c>
      <c r="AO105" s="848" t="n">
        <v>0</v>
      </c>
      <c r="AP105" s="848" t="n">
        <v>0</v>
      </c>
      <c r="AQ105" s="848" t="n">
        <v>0</v>
      </c>
      <c r="AR105" s="848" t="n">
        <v>0</v>
      </c>
      <c r="AS105" s="848" t="n">
        <v>0</v>
      </c>
      <c r="AT105" s="848" t="n">
        <v>0</v>
      </c>
      <c r="AU105" s="848" t="n">
        <v>0</v>
      </c>
      <c r="AV105" s="848" t="n">
        <v>0</v>
      </c>
      <c r="AW105" s="848" t="n">
        <v>0</v>
      </c>
      <c r="AX105" s="848" t="n">
        <v>0</v>
      </c>
      <c r="AY105" s="848" t="n">
        <v>0</v>
      </c>
      <c r="AZ105" s="848" t="n">
        <v>30</v>
      </c>
      <c r="BA105" s="848" t="n">
        <v>0</v>
      </c>
      <c r="BB105" s="848" t="n">
        <v>0</v>
      </c>
      <c r="BC105" s="848" t="n">
        <v>0</v>
      </c>
      <c r="BD105" s="899"/>
      <c r="BE105" s="891" t="n">
        <f aca="false">SUM(BF105:BU105)</f>
        <v>0</v>
      </c>
      <c r="BF105" s="892" t="n">
        <f aca="false">G105-AN105</f>
        <v>0</v>
      </c>
      <c r="BG105" s="892" t="n">
        <f aca="false">H105-AO105</f>
        <v>0</v>
      </c>
      <c r="BH105" s="892" t="n">
        <f aca="false">I105-AP105</f>
        <v>0</v>
      </c>
      <c r="BI105" s="892" t="n">
        <f aca="false">J105-AQ105</f>
        <v>0</v>
      </c>
      <c r="BJ105" s="892" t="n">
        <f aca="false">K105-AR105</f>
        <v>0</v>
      </c>
      <c r="BK105" s="892" t="n">
        <f aca="false">L105-AS105</f>
        <v>0</v>
      </c>
      <c r="BL105" s="892" t="n">
        <f aca="false">M105-AT105</f>
        <v>0</v>
      </c>
      <c r="BM105" s="892" t="n">
        <f aca="false">N105-AU105</f>
        <v>0</v>
      </c>
      <c r="BN105" s="892" t="n">
        <f aca="false">O105-AV105</f>
        <v>0</v>
      </c>
      <c r="BO105" s="892" t="n">
        <f aca="false">P105-AW105</f>
        <v>0</v>
      </c>
      <c r="BP105" s="892" t="n">
        <f aca="false">Q105-AX105</f>
        <v>0</v>
      </c>
      <c r="BQ105" s="892" t="n">
        <f aca="false">R105-AY105</f>
        <v>0</v>
      </c>
      <c r="BR105" s="892" t="n">
        <f aca="false">S105-AZ105</f>
        <v>0</v>
      </c>
      <c r="BS105" s="892" t="n">
        <f aca="false">T105-BA105</f>
        <v>0</v>
      </c>
      <c r="BT105" s="892" t="n">
        <f aca="false">U105-BB105</f>
        <v>0</v>
      </c>
      <c r="BU105" s="893" t="n">
        <f aca="false">V105-BC105</f>
        <v>0</v>
      </c>
    </row>
    <row r="106" customFormat="false" ht="19.5" hidden="false" customHeight="true" outlineLevel="0" collapsed="false">
      <c r="A106" s="240" t="n">
        <f aca="false">A105+1</f>
        <v>94</v>
      </c>
      <c r="B106" s="242" t="s">
        <v>342</v>
      </c>
      <c r="C106" s="242" t="s">
        <v>343</v>
      </c>
      <c r="D106" s="243" t="s">
        <v>303</v>
      </c>
      <c r="E106" s="260" t="n">
        <v>0</v>
      </c>
      <c r="F106" s="255" t="n">
        <f aca="false">SUM(G106:V106)</f>
        <v>30</v>
      </c>
      <c r="G106" s="243" t="n">
        <v>0</v>
      </c>
      <c r="H106" s="243" t="n">
        <v>0</v>
      </c>
      <c r="I106" s="243" t="n">
        <v>0</v>
      </c>
      <c r="J106" s="243" t="n">
        <v>0</v>
      </c>
      <c r="K106" s="243" t="n">
        <v>0</v>
      </c>
      <c r="L106" s="243" t="n">
        <v>0</v>
      </c>
      <c r="M106" s="243" t="n">
        <v>0</v>
      </c>
      <c r="N106" s="243" t="n">
        <v>0</v>
      </c>
      <c r="O106" s="243" t="n">
        <v>0</v>
      </c>
      <c r="P106" s="243" t="n">
        <v>30</v>
      </c>
      <c r="Q106" s="243" t="n">
        <v>0</v>
      </c>
      <c r="R106" s="243" t="n">
        <v>0</v>
      </c>
      <c r="S106" s="243" t="n">
        <v>0</v>
      </c>
      <c r="T106" s="243" t="n">
        <v>0</v>
      </c>
      <c r="U106" s="243" t="n">
        <v>0</v>
      </c>
      <c r="V106" s="243"/>
      <c r="W106" s="48"/>
      <c r="X106" s="897" t="n">
        <f aca="false">SUM(Y106:AK106)</f>
        <v>30</v>
      </c>
      <c r="Y106" s="898" t="n">
        <v>0</v>
      </c>
      <c r="Z106" s="898" t="n">
        <v>0</v>
      </c>
      <c r="AA106" s="898" t="n">
        <v>0</v>
      </c>
      <c r="AB106" s="898" t="n">
        <v>0</v>
      </c>
      <c r="AC106" s="870" t="n">
        <v>0</v>
      </c>
      <c r="AD106" s="870" t="n">
        <v>0</v>
      </c>
      <c r="AE106" s="870" t="n">
        <v>0</v>
      </c>
      <c r="AF106" s="870" t="n">
        <v>0</v>
      </c>
      <c r="AG106" s="870" t="n">
        <v>30</v>
      </c>
      <c r="AH106" s="870" t="n">
        <v>0</v>
      </c>
      <c r="AI106" s="870" t="n">
        <v>0</v>
      </c>
      <c r="AJ106" s="870"/>
      <c r="AK106" s="870"/>
      <c r="AL106" s="888" t="n">
        <f aca="false">AM106-X106</f>
        <v>0</v>
      </c>
      <c r="AM106" s="848" t="n">
        <f aca="false">SUM(AN106:BC106)</f>
        <v>30</v>
      </c>
      <c r="AN106" s="848" t="n">
        <v>0</v>
      </c>
      <c r="AO106" s="848" t="n">
        <v>0</v>
      </c>
      <c r="AP106" s="848" t="n">
        <v>0</v>
      </c>
      <c r="AQ106" s="848" t="n">
        <v>0</v>
      </c>
      <c r="AR106" s="848" t="n">
        <v>0</v>
      </c>
      <c r="AS106" s="848" t="n">
        <v>0</v>
      </c>
      <c r="AT106" s="848" t="n">
        <v>0</v>
      </c>
      <c r="AU106" s="848" t="n">
        <v>0</v>
      </c>
      <c r="AV106" s="848" t="n">
        <v>0</v>
      </c>
      <c r="AW106" s="848" t="n">
        <v>30</v>
      </c>
      <c r="AX106" s="848" t="n">
        <v>0</v>
      </c>
      <c r="AY106" s="848" t="n">
        <v>0</v>
      </c>
      <c r="AZ106" s="848" t="n">
        <v>0</v>
      </c>
      <c r="BA106" s="848" t="n">
        <v>0</v>
      </c>
      <c r="BB106" s="848" t="n">
        <v>0</v>
      </c>
      <c r="BC106" s="848" t="n">
        <v>0</v>
      </c>
      <c r="BD106" s="899"/>
      <c r="BE106" s="891" t="n">
        <f aca="false">SUM(BF106:BU106)</f>
        <v>0</v>
      </c>
      <c r="BF106" s="892" t="n">
        <f aca="false">G106-AN106</f>
        <v>0</v>
      </c>
      <c r="BG106" s="892" t="n">
        <f aca="false">H106-AO106</f>
        <v>0</v>
      </c>
      <c r="BH106" s="892" t="n">
        <f aca="false">I106-AP106</f>
        <v>0</v>
      </c>
      <c r="BI106" s="892" t="n">
        <f aca="false">J106-AQ106</f>
        <v>0</v>
      </c>
      <c r="BJ106" s="892" t="n">
        <f aca="false">K106-AR106</f>
        <v>0</v>
      </c>
      <c r="BK106" s="892" t="n">
        <f aca="false">L106-AS106</f>
        <v>0</v>
      </c>
      <c r="BL106" s="892" t="n">
        <f aca="false">M106-AT106</f>
        <v>0</v>
      </c>
      <c r="BM106" s="892" t="n">
        <f aca="false">N106-AU106</f>
        <v>0</v>
      </c>
      <c r="BN106" s="892" t="n">
        <f aca="false">O106-AV106</f>
        <v>0</v>
      </c>
      <c r="BO106" s="892" t="n">
        <f aca="false">P106-AW106</f>
        <v>0</v>
      </c>
      <c r="BP106" s="892" t="n">
        <f aca="false">Q106-AX106</f>
        <v>0</v>
      </c>
      <c r="BQ106" s="892" t="n">
        <f aca="false">R106-AY106</f>
        <v>0</v>
      </c>
      <c r="BR106" s="892" t="n">
        <f aca="false">S106-AZ106</f>
        <v>0</v>
      </c>
      <c r="BS106" s="892" t="n">
        <f aca="false">T106-BA106</f>
        <v>0</v>
      </c>
      <c r="BT106" s="892" t="n">
        <f aca="false">U106-BB106</f>
        <v>0</v>
      </c>
      <c r="BU106" s="893" t="n">
        <f aca="false">V106-BC106</f>
        <v>0</v>
      </c>
    </row>
    <row r="107" customFormat="false" ht="19.5" hidden="false" customHeight="true" outlineLevel="0" collapsed="false">
      <c r="A107" s="240" t="n">
        <f aca="false">A106+1</f>
        <v>95</v>
      </c>
      <c r="B107" s="242" t="s">
        <v>344</v>
      </c>
      <c r="C107" s="242" t="s">
        <v>343</v>
      </c>
      <c r="D107" s="243" t="s">
        <v>346</v>
      </c>
      <c r="E107" s="260" t="n">
        <v>0</v>
      </c>
      <c r="F107" s="255" t="n">
        <f aca="false">SUM(G107:V107)</f>
        <v>30</v>
      </c>
      <c r="G107" s="243" t="n">
        <v>0</v>
      </c>
      <c r="H107" s="243" t="n">
        <v>0</v>
      </c>
      <c r="I107" s="243" t="n">
        <v>0</v>
      </c>
      <c r="J107" s="243" t="n">
        <v>0</v>
      </c>
      <c r="K107" s="243" t="n">
        <v>0</v>
      </c>
      <c r="L107" s="243" t="n">
        <v>0</v>
      </c>
      <c r="M107" s="243" t="n">
        <v>0</v>
      </c>
      <c r="N107" s="243" t="n">
        <v>0</v>
      </c>
      <c r="O107" s="243" t="n">
        <v>30</v>
      </c>
      <c r="P107" s="243" t="n">
        <v>0</v>
      </c>
      <c r="Q107" s="243" t="n">
        <v>0</v>
      </c>
      <c r="R107" s="243" t="n">
        <v>0</v>
      </c>
      <c r="S107" s="243" t="n">
        <v>0</v>
      </c>
      <c r="T107" s="243" t="n">
        <v>0</v>
      </c>
      <c r="U107" s="243" t="n">
        <v>0</v>
      </c>
      <c r="V107" s="243"/>
      <c r="W107" s="48"/>
      <c r="X107" s="897" t="n">
        <f aca="false">SUM(Y107:AK107)</f>
        <v>30</v>
      </c>
      <c r="Y107" s="898" t="n">
        <v>0</v>
      </c>
      <c r="Z107" s="898" t="n">
        <v>0</v>
      </c>
      <c r="AA107" s="898" t="n">
        <v>0</v>
      </c>
      <c r="AB107" s="898" t="n">
        <v>0</v>
      </c>
      <c r="AC107" s="870" t="n">
        <v>0</v>
      </c>
      <c r="AD107" s="870" t="n">
        <v>0</v>
      </c>
      <c r="AE107" s="870" t="n">
        <v>0</v>
      </c>
      <c r="AF107" s="870" t="n">
        <v>0</v>
      </c>
      <c r="AG107" s="870" t="n">
        <v>30</v>
      </c>
      <c r="AH107" s="870" t="n">
        <v>0</v>
      </c>
      <c r="AI107" s="870" t="n">
        <v>0</v>
      </c>
      <c r="AJ107" s="870"/>
      <c r="AK107" s="870"/>
      <c r="AL107" s="888" t="n">
        <f aca="false">AM107-X107</f>
        <v>0</v>
      </c>
      <c r="AM107" s="848" t="n">
        <f aca="false">SUM(AN107:BC107)</f>
        <v>30</v>
      </c>
      <c r="AN107" s="848" t="n">
        <v>0</v>
      </c>
      <c r="AO107" s="848" t="n">
        <v>0</v>
      </c>
      <c r="AP107" s="848" t="n">
        <v>0</v>
      </c>
      <c r="AQ107" s="848" t="n">
        <v>0</v>
      </c>
      <c r="AR107" s="848" t="n">
        <v>0</v>
      </c>
      <c r="AS107" s="848" t="n">
        <v>0</v>
      </c>
      <c r="AT107" s="848" t="n">
        <v>0</v>
      </c>
      <c r="AU107" s="848" t="n">
        <v>0</v>
      </c>
      <c r="AV107" s="848" t="n">
        <v>30</v>
      </c>
      <c r="AW107" s="848" t="n">
        <v>0</v>
      </c>
      <c r="AX107" s="848" t="n">
        <v>0</v>
      </c>
      <c r="AY107" s="848" t="n">
        <v>0</v>
      </c>
      <c r="AZ107" s="848" t="n">
        <v>0</v>
      </c>
      <c r="BA107" s="848" t="n">
        <v>0</v>
      </c>
      <c r="BB107" s="848" t="n">
        <v>0</v>
      </c>
      <c r="BC107" s="848" t="n">
        <v>0</v>
      </c>
      <c r="BD107" s="899"/>
      <c r="BE107" s="891" t="n">
        <f aca="false">SUM(BF107:BU107)</f>
        <v>0</v>
      </c>
      <c r="BF107" s="892" t="n">
        <f aca="false">G107-AN107</f>
        <v>0</v>
      </c>
      <c r="BG107" s="892" t="n">
        <f aca="false">H107-AO107</f>
        <v>0</v>
      </c>
      <c r="BH107" s="892" t="n">
        <f aca="false">I107-AP107</f>
        <v>0</v>
      </c>
      <c r="BI107" s="892" t="n">
        <f aca="false">J107-AQ107</f>
        <v>0</v>
      </c>
      <c r="BJ107" s="892" t="n">
        <f aca="false">K107-AR107</f>
        <v>0</v>
      </c>
      <c r="BK107" s="892" t="n">
        <f aca="false">L107-AS107</f>
        <v>0</v>
      </c>
      <c r="BL107" s="892" t="n">
        <f aca="false">M107-AT107</f>
        <v>0</v>
      </c>
      <c r="BM107" s="892" t="n">
        <f aca="false">N107-AU107</f>
        <v>0</v>
      </c>
      <c r="BN107" s="892" t="n">
        <f aca="false">O107-AV107</f>
        <v>0</v>
      </c>
      <c r="BO107" s="892" t="n">
        <f aca="false">P107-AW107</f>
        <v>0</v>
      </c>
      <c r="BP107" s="892" t="n">
        <f aca="false">Q107-AX107</f>
        <v>0</v>
      </c>
      <c r="BQ107" s="892" t="n">
        <f aca="false">R107-AY107</f>
        <v>0</v>
      </c>
      <c r="BR107" s="892" t="n">
        <f aca="false">S107-AZ107</f>
        <v>0</v>
      </c>
      <c r="BS107" s="892" t="n">
        <f aca="false">T107-BA107</f>
        <v>0</v>
      </c>
      <c r="BT107" s="892" t="n">
        <f aca="false">U107-BB107</f>
        <v>0</v>
      </c>
      <c r="BU107" s="893" t="n">
        <f aca="false">V107-BC107</f>
        <v>0</v>
      </c>
    </row>
    <row r="108" customFormat="false" ht="19.5" hidden="false" customHeight="true" outlineLevel="0" collapsed="false">
      <c r="A108" s="240" t="n">
        <f aca="false">A107+1</f>
        <v>96</v>
      </c>
      <c r="B108" s="242" t="s">
        <v>348</v>
      </c>
      <c r="C108" s="242" t="s">
        <v>343</v>
      </c>
      <c r="D108" s="243" t="s">
        <v>305</v>
      </c>
      <c r="E108" s="260" t="n">
        <v>0</v>
      </c>
      <c r="F108" s="255" t="n">
        <f aca="false">SUM(G108:V108)</f>
        <v>30</v>
      </c>
      <c r="G108" s="243" t="n">
        <v>0</v>
      </c>
      <c r="H108" s="243" t="n">
        <v>0</v>
      </c>
      <c r="I108" s="243" t="n">
        <v>0</v>
      </c>
      <c r="J108" s="243" t="n">
        <v>0</v>
      </c>
      <c r="K108" s="243" t="n">
        <v>0</v>
      </c>
      <c r="L108" s="243" t="n">
        <v>0</v>
      </c>
      <c r="M108" s="243" t="n">
        <v>0</v>
      </c>
      <c r="N108" s="243" t="n">
        <v>0</v>
      </c>
      <c r="O108" s="243" t="n">
        <v>0</v>
      </c>
      <c r="P108" s="243" t="n">
        <v>0</v>
      </c>
      <c r="Q108" s="243" t="n">
        <v>0</v>
      </c>
      <c r="R108" s="243" t="n">
        <v>30</v>
      </c>
      <c r="S108" s="243" t="n">
        <v>0</v>
      </c>
      <c r="T108" s="243" t="n">
        <v>0</v>
      </c>
      <c r="U108" s="243" t="n">
        <v>0</v>
      </c>
      <c r="V108" s="243"/>
      <c r="W108" s="48"/>
      <c r="X108" s="897" t="n">
        <f aca="false">SUM(Y108:AK108)</f>
        <v>30</v>
      </c>
      <c r="Y108" s="898" t="n">
        <v>0</v>
      </c>
      <c r="Z108" s="898" t="n">
        <v>0</v>
      </c>
      <c r="AA108" s="898" t="n">
        <v>0</v>
      </c>
      <c r="AB108" s="898" t="n">
        <v>30</v>
      </c>
      <c r="AC108" s="870" t="n">
        <v>0</v>
      </c>
      <c r="AD108" s="870" t="n">
        <v>0</v>
      </c>
      <c r="AE108" s="870" t="n">
        <v>0</v>
      </c>
      <c r="AF108" s="870" t="n">
        <v>0</v>
      </c>
      <c r="AG108" s="870" t="n">
        <v>0</v>
      </c>
      <c r="AH108" s="870" t="n">
        <v>0</v>
      </c>
      <c r="AI108" s="870" t="n">
        <v>0</v>
      </c>
      <c r="AJ108" s="870"/>
      <c r="AK108" s="870"/>
      <c r="AL108" s="888" t="n">
        <f aca="false">AM108-X108</f>
        <v>0</v>
      </c>
      <c r="AM108" s="848" t="n">
        <f aca="false">SUM(AN108:BC108)</f>
        <v>30</v>
      </c>
      <c r="AN108" s="848" t="n">
        <v>0</v>
      </c>
      <c r="AO108" s="848" t="n">
        <v>0</v>
      </c>
      <c r="AP108" s="848" t="n">
        <v>0</v>
      </c>
      <c r="AQ108" s="848" t="n">
        <v>0</v>
      </c>
      <c r="AR108" s="848" t="n">
        <v>0</v>
      </c>
      <c r="AS108" s="848" t="n">
        <v>0</v>
      </c>
      <c r="AT108" s="848" t="n">
        <v>0</v>
      </c>
      <c r="AU108" s="848" t="n">
        <v>0</v>
      </c>
      <c r="AV108" s="848" t="n">
        <v>0</v>
      </c>
      <c r="AW108" s="848" t="n">
        <v>0</v>
      </c>
      <c r="AX108" s="848" t="n">
        <v>0</v>
      </c>
      <c r="AY108" s="848" t="n">
        <v>30</v>
      </c>
      <c r="AZ108" s="848" t="n">
        <v>0</v>
      </c>
      <c r="BA108" s="848" t="n">
        <v>0</v>
      </c>
      <c r="BB108" s="848" t="n">
        <v>0</v>
      </c>
      <c r="BC108" s="848" t="n">
        <v>0</v>
      </c>
      <c r="BD108" s="899"/>
      <c r="BE108" s="891" t="n">
        <f aca="false">SUM(BF108:BU108)</f>
        <v>0</v>
      </c>
      <c r="BF108" s="892" t="n">
        <f aca="false">G108-AN108</f>
        <v>0</v>
      </c>
      <c r="BG108" s="892" t="n">
        <f aca="false">H108-AO108</f>
        <v>0</v>
      </c>
      <c r="BH108" s="892" t="n">
        <f aca="false">I108-AP108</f>
        <v>0</v>
      </c>
      <c r="BI108" s="892" t="n">
        <f aca="false">J108-AQ108</f>
        <v>0</v>
      </c>
      <c r="BJ108" s="892" t="n">
        <f aca="false">K108-AR108</f>
        <v>0</v>
      </c>
      <c r="BK108" s="892" t="n">
        <f aca="false">L108-AS108</f>
        <v>0</v>
      </c>
      <c r="BL108" s="892" t="n">
        <f aca="false">M108-AT108</f>
        <v>0</v>
      </c>
      <c r="BM108" s="892" t="n">
        <f aca="false">N108-AU108</f>
        <v>0</v>
      </c>
      <c r="BN108" s="892" t="n">
        <f aca="false">O108-AV108</f>
        <v>0</v>
      </c>
      <c r="BO108" s="892" t="n">
        <f aca="false">P108-AW108</f>
        <v>0</v>
      </c>
      <c r="BP108" s="892" t="n">
        <f aca="false">Q108-AX108</f>
        <v>0</v>
      </c>
      <c r="BQ108" s="892" t="n">
        <f aca="false">R108-AY108</f>
        <v>0</v>
      </c>
      <c r="BR108" s="892" t="n">
        <f aca="false">S108-AZ108</f>
        <v>0</v>
      </c>
      <c r="BS108" s="892" t="n">
        <f aca="false">T108-BA108</f>
        <v>0</v>
      </c>
      <c r="BT108" s="892" t="n">
        <f aca="false">U108-BB108</f>
        <v>0</v>
      </c>
      <c r="BU108" s="893" t="n">
        <f aca="false">V108-BC108</f>
        <v>0</v>
      </c>
    </row>
    <row r="109" customFormat="false" ht="19.5" hidden="false" customHeight="true" outlineLevel="0" collapsed="false">
      <c r="A109" s="240" t="n">
        <f aca="false">A108+1</f>
        <v>97</v>
      </c>
      <c r="B109" s="242" t="s">
        <v>333</v>
      </c>
      <c r="C109" s="242" t="s">
        <v>329</v>
      </c>
      <c r="D109" s="243" t="s">
        <v>293</v>
      </c>
      <c r="E109" s="260" t="n">
        <v>0</v>
      </c>
      <c r="F109" s="255" t="n">
        <f aca="false">SUM(G109:V109)</f>
        <v>30</v>
      </c>
      <c r="G109" s="243" t="n">
        <v>0</v>
      </c>
      <c r="H109" s="243" t="n">
        <v>0</v>
      </c>
      <c r="I109" s="243" t="n">
        <v>0</v>
      </c>
      <c r="J109" s="243" t="n">
        <v>0</v>
      </c>
      <c r="K109" s="243" t="n">
        <v>0</v>
      </c>
      <c r="L109" s="243" t="n">
        <v>0</v>
      </c>
      <c r="M109" s="243" t="n">
        <v>0</v>
      </c>
      <c r="N109" s="243" t="n">
        <v>0</v>
      </c>
      <c r="O109" s="243" t="n">
        <v>0</v>
      </c>
      <c r="P109" s="243" t="n">
        <v>0</v>
      </c>
      <c r="Q109" s="243" t="n">
        <v>30</v>
      </c>
      <c r="R109" s="243" t="n">
        <v>0</v>
      </c>
      <c r="S109" s="243" t="n">
        <v>0</v>
      </c>
      <c r="T109" s="243" t="n">
        <v>0</v>
      </c>
      <c r="U109" s="243" t="n">
        <v>0</v>
      </c>
      <c r="V109" s="243"/>
      <c r="W109" s="48"/>
      <c r="X109" s="897" t="n">
        <f aca="false">SUM(Y109:AK109)</f>
        <v>30</v>
      </c>
      <c r="Y109" s="898" t="n">
        <v>30</v>
      </c>
      <c r="Z109" s="898" t="n">
        <v>0</v>
      </c>
      <c r="AA109" s="898" t="n">
        <v>0</v>
      </c>
      <c r="AB109" s="898" t="n">
        <v>0</v>
      </c>
      <c r="AC109" s="870" t="n">
        <v>0</v>
      </c>
      <c r="AD109" s="870" t="n">
        <v>0</v>
      </c>
      <c r="AE109" s="870" t="n">
        <v>0</v>
      </c>
      <c r="AF109" s="870" t="n">
        <v>0</v>
      </c>
      <c r="AG109" s="870" t="n">
        <v>0</v>
      </c>
      <c r="AH109" s="870" t="n">
        <v>0</v>
      </c>
      <c r="AI109" s="870" t="n">
        <v>0</v>
      </c>
      <c r="AJ109" s="870"/>
      <c r="AK109" s="870"/>
      <c r="AL109" s="888" t="n">
        <f aca="false">AM109-X109</f>
        <v>0</v>
      </c>
      <c r="AM109" s="848" t="n">
        <f aca="false">SUM(AN109:BC109)</f>
        <v>30</v>
      </c>
      <c r="AN109" s="848" t="n">
        <v>0</v>
      </c>
      <c r="AO109" s="848" t="n">
        <v>0</v>
      </c>
      <c r="AP109" s="848" t="n">
        <v>0</v>
      </c>
      <c r="AQ109" s="848" t="n">
        <v>0</v>
      </c>
      <c r="AR109" s="848" t="n">
        <v>0</v>
      </c>
      <c r="AS109" s="848" t="n">
        <v>0</v>
      </c>
      <c r="AT109" s="848" t="n">
        <v>0</v>
      </c>
      <c r="AU109" s="848" t="n">
        <v>0</v>
      </c>
      <c r="AV109" s="848" t="n">
        <v>0</v>
      </c>
      <c r="AW109" s="848" t="n">
        <v>0</v>
      </c>
      <c r="AX109" s="848" t="n">
        <v>30</v>
      </c>
      <c r="AY109" s="848" t="n">
        <v>0</v>
      </c>
      <c r="AZ109" s="848" t="n">
        <v>0</v>
      </c>
      <c r="BA109" s="848" t="n">
        <v>0</v>
      </c>
      <c r="BB109" s="848" t="n">
        <v>0</v>
      </c>
      <c r="BC109" s="848" t="n">
        <v>0</v>
      </c>
      <c r="BD109" s="899"/>
      <c r="BE109" s="891" t="n">
        <f aca="false">SUM(BF109:BU109)</f>
        <v>0</v>
      </c>
      <c r="BF109" s="892" t="n">
        <f aca="false">G109-AN109</f>
        <v>0</v>
      </c>
      <c r="BG109" s="892" t="n">
        <f aca="false">H109-AO109</f>
        <v>0</v>
      </c>
      <c r="BH109" s="892" t="n">
        <f aca="false">I109-AP109</f>
        <v>0</v>
      </c>
      <c r="BI109" s="892" t="n">
        <f aca="false">J109-AQ109</f>
        <v>0</v>
      </c>
      <c r="BJ109" s="892" t="n">
        <f aca="false">K109-AR109</f>
        <v>0</v>
      </c>
      <c r="BK109" s="892" t="n">
        <f aca="false">L109-AS109</f>
        <v>0</v>
      </c>
      <c r="BL109" s="892" t="n">
        <f aca="false">M109-AT109</f>
        <v>0</v>
      </c>
      <c r="BM109" s="892" t="n">
        <f aca="false">N109-AU109</f>
        <v>0</v>
      </c>
      <c r="BN109" s="892" t="n">
        <f aca="false">O109-AV109</f>
        <v>0</v>
      </c>
      <c r="BO109" s="892" t="n">
        <f aca="false">P109-AW109</f>
        <v>0</v>
      </c>
      <c r="BP109" s="892" t="n">
        <f aca="false">Q109-AX109</f>
        <v>0</v>
      </c>
      <c r="BQ109" s="892" t="n">
        <f aca="false">R109-AY109</f>
        <v>0</v>
      </c>
      <c r="BR109" s="892" t="n">
        <f aca="false">S109-AZ109</f>
        <v>0</v>
      </c>
      <c r="BS109" s="892" t="n">
        <f aca="false">T109-BA109</f>
        <v>0</v>
      </c>
      <c r="BT109" s="892" t="n">
        <f aca="false">U109-BB109</f>
        <v>0</v>
      </c>
      <c r="BU109" s="893" t="n">
        <f aca="false">V109-BC109</f>
        <v>0</v>
      </c>
    </row>
    <row r="110" customFormat="false" ht="18.75" hidden="false" customHeight="true" outlineLevel="0" collapsed="false">
      <c r="A110" s="240" t="n">
        <f aca="false">A109+1</f>
        <v>98</v>
      </c>
      <c r="B110" s="242" t="s">
        <v>33</v>
      </c>
      <c r="C110" s="242" t="s">
        <v>296</v>
      </c>
      <c r="D110" s="243" t="s">
        <v>305</v>
      </c>
      <c r="E110" s="260" t="n">
        <v>0</v>
      </c>
      <c r="F110" s="255" t="n">
        <f aca="false">SUM(G110:V110)</f>
        <v>60</v>
      </c>
      <c r="G110" s="243" t="n">
        <v>0</v>
      </c>
      <c r="H110" s="243" t="n">
        <v>0</v>
      </c>
      <c r="I110" s="243" t="n">
        <v>0</v>
      </c>
      <c r="J110" s="243" t="n">
        <v>0</v>
      </c>
      <c r="K110" s="243" t="n">
        <v>0</v>
      </c>
      <c r="L110" s="243" t="n">
        <v>0</v>
      </c>
      <c r="M110" s="243" t="n">
        <v>0</v>
      </c>
      <c r="N110" s="243" t="n">
        <v>0</v>
      </c>
      <c r="O110" s="243" t="n">
        <v>0</v>
      </c>
      <c r="P110" s="243" t="n">
        <v>0</v>
      </c>
      <c r="Q110" s="243" t="n">
        <v>0</v>
      </c>
      <c r="R110" s="243" t="n">
        <v>0</v>
      </c>
      <c r="S110" s="243" t="n">
        <v>30</v>
      </c>
      <c r="T110" s="243" t="n">
        <v>0</v>
      </c>
      <c r="U110" s="243" t="n">
        <v>30</v>
      </c>
      <c r="V110" s="243"/>
      <c r="W110" s="48"/>
      <c r="X110" s="897" t="n">
        <f aca="false">SUM(Y110:AK110)</f>
        <v>60</v>
      </c>
      <c r="Y110" s="898" t="n">
        <v>0</v>
      </c>
      <c r="Z110" s="898" t="n">
        <v>0</v>
      </c>
      <c r="AA110" s="898" t="n">
        <v>0</v>
      </c>
      <c r="AB110" s="898" t="n">
        <v>0</v>
      </c>
      <c r="AC110" s="870" t="n">
        <v>0</v>
      </c>
      <c r="AD110" s="870" t="n">
        <v>0</v>
      </c>
      <c r="AE110" s="870" t="n">
        <v>40</v>
      </c>
      <c r="AF110" s="870" t="n">
        <v>0</v>
      </c>
      <c r="AG110" s="870" t="n">
        <v>0</v>
      </c>
      <c r="AH110" s="870" t="n">
        <v>20</v>
      </c>
      <c r="AI110" s="870" t="n">
        <v>0</v>
      </c>
      <c r="AJ110" s="870"/>
      <c r="AK110" s="870"/>
      <c r="AL110" s="888" t="n">
        <f aca="false">AM110-X110</f>
        <v>0</v>
      </c>
      <c r="AM110" s="848" t="n">
        <f aca="false">SUM(AN110:BC110)</f>
        <v>60</v>
      </c>
      <c r="AN110" s="848" t="n">
        <v>0</v>
      </c>
      <c r="AO110" s="848" t="n">
        <v>0</v>
      </c>
      <c r="AP110" s="848" t="n">
        <v>0</v>
      </c>
      <c r="AQ110" s="848" t="n">
        <v>0</v>
      </c>
      <c r="AR110" s="848" t="n">
        <v>0</v>
      </c>
      <c r="AS110" s="848" t="n">
        <v>0</v>
      </c>
      <c r="AT110" s="848" t="n">
        <v>0</v>
      </c>
      <c r="AU110" s="848" t="n">
        <v>0</v>
      </c>
      <c r="AV110" s="848" t="n">
        <v>0</v>
      </c>
      <c r="AW110" s="848" t="n">
        <v>0</v>
      </c>
      <c r="AX110" s="848" t="n">
        <v>0</v>
      </c>
      <c r="AY110" s="848" t="n">
        <v>0</v>
      </c>
      <c r="AZ110" s="848" t="n">
        <v>30</v>
      </c>
      <c r="BA110" s="848" t="n">
        <v>0</v>
      </c>
      <c r="BB110" s="848" t="n">
        <f aca="false">10+20</f>
        <v>30</v>
      </c>
      <c r="BC110" s="848" t="n">
        <v>0</v>
      </c>
      <c r="BD110" s="899"/>
      <c r="BE110" s="891" t="n">
        <f aca="false">SUM(BF110:BU110)</f>
        <v>0</v>
      </c>
      <c r="BF110" s="892" t="n">
        <f aca="false">G110-AN110</f>
        <v>0</v>
      </c>
      <c r="BG110" s="892" t="n">
        <f aca="false">H110-AO110</f>
        <v>0</v>
      </c>
      <c r="BH110" s="892" t="n">
        <f aca="false">I110-AP110</f>
        <v>0</v>
      </c>
      <c r="BI110" s="892" t="n">
        <f aca="false">J110-AQ110</f>
        <v>0</v>
      </c>
      <c r="BJ110" s="892" t="n">
        <f aca="false">K110-AR110</f>
        <v>0</v>
      </c>
      <c r="BK110" s="892" t="n">
        <f aca="false">L110-AS110</f>
        <v>0</v>
      </c>
      <c r="BL110" s="892" t="n">
        <f aca="false">M110-AT110</f>
        <v>0</v>
      </c>
      <c r="BM110" s="892" t="n">
        <f aca="false">N110-AU110</f>
        <v>0</v>
      </c>
      <c r="BN110" s="892" t="n">
        <f aca="false">O110-AV110</f>
        <v>0</v>
      </c>
      <c r="BO110" s="892" t="n">
        <f aca="false">P110-AW110</f>
        <v>0</v>
      </c>
      <c r="BP110" s="892" t="n">
        <f aca="false">Q110-AX110</f>
        <v>0</v>
      </c>
      <c r="BQ110" s="892" t="n">
        <f aca="false">R110-AY110</f>
        <v>0</v>
      </c>
      <c r="BR110" s="892" t="n">
        <f aca="false">S110-AZ110</f>
        <v>0</v>
      </c>
      <c r="BS110" s="892" t="n">
        <f aca="false">T110-BA110</f>
        <v>0</v>
      </c>
      <c r="BT110" s="892" t="n">
        <f aca="false">U110-BB110</f>
        <v>0</v>
      </c>
      <c r="BU110" s="893" t="n">
        <f aca="false">V110-BC110</f>
        <v>0</v>
      </c>
    </row>
    <row r="111" customFormat="false" ht="19.5" hidden="false" customHeight="true" outlineLevel="0" collapsed="false">
      <c r="A111" s="240" t="n">
        <f aca="false">A110+1</f>
        <v>99</v>
      </c>
      <c r="B111" s="242" t="s">
        <v>327</v>
      </c>
      <c r="C111" s="242" t="s">
        <v>326</v>
      </c>
      <c r="D111" s="243" t="s">
        <v>305</v>
      </c>
      <c r="E111" s="260" t="n">
        <v>0</v>
      </c>
      <c r="F111" s="255" t="n">
        <f aca="false">SUM(G111:V111)</f>
        <v>30</v>
      </c>
      <c r="G111" s="243" t="n">
        <v>0</v>
      </c>
      <c r="H111" s="243" t="n">
        <v>0</v>
      </c>
      <c r="I111" s="243" t="n">
        <v>0</v>
      </c>
      <c r="J111" s="243" t="n">
        <v>0</v>
      </c>
      <c r="K111" s="243" t="n">
        <v>0</v>
      </c>
      <c r="L111" s="243" t="n">
        <v>0</v>
      </c>
      <c r="M111" s="243" t="n">
        <v>0</v>
      </c>
      <c r="N111" s="243" t="n">
        <v>0</v>
      </c>
      <c r="O111" s="243" t="n">
        <v>0</v>
      </c>
      <c r="P111" s="243" t="n">
        <v>30</v>
      </c>
      <c r="Q111" s="243" t="n">
        <v>0</v>
      </c>
      <c r="R111" s="243" t="n">
        <v>0</v>
      </c>
      <c r="S111" s="243" t="n">
        <v>0</v>
      </c>
      <c r="T111" s="243" t="n">
        <v>0</v>
      </c>
      <c r="U111" s="243" t="n">
        <v>0</v>
      </c>
      <c r="V111" s="243"/>
      <c r="W111" s="48"/>
      <c r="X111" s="897" t="n">
        <f aca="false">SUM(Y111:AK111)</f>
        <v>30</v>
      </c>
      <c r="Y111" s="898" t="n">
        <v>30</v>
      </c>
      <c r="Z111" s="898" t="n">
        <v>0</v>
      </c>
      <c r="AA111" s="898" t="n">
        <v>0</v>
      </c>
      <c r="AB111" s="898" t="n">
        <v>0</v>
      </c>
      <c r="AC111" s="870" t="n">
        <v>0</v>
      </c>
      <c r="AD111" s="870" t="n">
        <v>0</v>
      </c>
      <c r="AE111" s="870" t="n">
        <v>0</v>
      </c>
      <c r="AF111" s="870" t="n">
        <v>0</v>
      </c>
      <c r="AG111" s="870" t="n">
        <v>0</v>
      </c>
      <c r="AH111" s="870" t="n">
        <v>0</v>
      </c>
      <c r="AI111" s="870" t="n">
        <v>0</v>
      </c>
      <c r="AJ111" s="870"/>
      <c r="AK111" s="870"/>
      <c r="AL111" s="888" t="n">
        <f aca="false">AM111-X111</f>
        <v>0</v>
      </c>
      <c r="AM111" s="848" t="n">
        <f aca="false">SUM(AN111:BC111)</f>
        <v>30</v>
      </c>
      <c r="AN111" s="848" t="n">
        <v>0</v>
      </c>
      <c r="AO111" s="848" t="n">
        <v>0</v>
      </c>
      <c r="AP111" s="848" t="n">
        <v>0</v>
      </c>
      <c r="AQ111" s="848" t="n">
        <v>0</v>
      </c>
      <c r="AR111" s="848" t="n">
        <v>0</v>
      </c>
      <c r="AS111" s="848" t="n">
        <v>0</v>
      </c>
      <c r="AT111" s="848" t="n">
        <v>0</v>
      </c>
      <c r="AU111" s="848" t="n">
        <v>0</v>
      </c>
      <c r="AV111" s="848" t="n">
        <v>0</v>
      </c>
      <c r="AW111" s="848" t="n">
        <v>30</v>
      </c>
      <c r="AX111" s="848" t="n">
        <v>0</v>
      </c>
      <c r="AY111" s="848" t="n">
        <v>0</v>
      </c>
      <c r="AZ111" s="848" t="n">
        <v>0</v>
      </c>
      <c r="BA111" s="848" t="n">
        <v>0</v>
      </c>
      <c r="BB111" s="848" t="n">
        <v>0</v>
      </c>
      <c r="BC111" s="848" t="n">
        <v>0</v>
      </c>
      <c r="BD111" s="899"/>
      <c r="BE111" s="891" t="n">
        <f aca="false">SUM(BF111:BU111)</f>
        <v>0</v>
      </c>
      <c r="BF111" s="892" t="n">
        <f aca="false">G111-AN111</f>
        <v>0</v>
      </c>
      <c r="BG111" s="892" t="n">
        <f aca="false">H111-AO111</f>
        <v>0</v>
      </c>
      <c r="BH111" s="892" t="n">
        <f aca="false">I111-AP111</f>
        <v>0</v>
      </c>
      <c r="BI111" s="892" t="n">
        <f aca="false">J111-AQ111</f>
        <v>0</v>
      </c>
      <c r="BJ111" s="892" t="n">
        <f aca="false">K111-AR111</f>
        <v>0</v>
      </c>
      <c r="BK111" s="892" t="n">
        <f aca="false">L111-AS111</f>
        <v>0</v>
      </c>
      <c r="BL111" s="892" t="n">
        <f aca="false">M111-AT111</f>
        <v>0</v>
      </c>
      <c r="BM111" s="892" t="n">
        <f aca="false">N111-AU111</f>
        <v>0</v>
      </c>
      <c r="BN111" s="892" t="n">
        <f aca="false">O111-AV111</f>
        <v>0</v>
      </c>
      <c r="BO111" s="892" t="n">
        <f aca="false">P111-AW111</f>
        <v>0</v>
      </c>
      <c r="BP111" s="892" t="n">
        <f aca="false">Q111-AX111</f>
        <v>0</v>
      </c>
      <c r="BQ111" s="892" t="n">
        <f aca="false">R111-AY111</f>
        <v>0</v>
      </c>
      <c r="BR111" s="892" t="n">
        <f aca="false">S111-AZ111</f>
        <v>0</v>
      </c>
      <c r="BS111" s="892" t="n">
        <f aca="false">T111-BA111</f>
        <v>0</v>
      </c>
      <c r="BT111" s="892" t="n">
        <f aca="false">U111-BB111</f>
        <v>0</v>
      </c>
      <c r="BU111" s="893" t="n">
        <f aca="false">V111-BC111</f>
        <v>0</v>
      </c>
    </row>
    <row r="112" customFormat="false" ht="19.5" hidden="false" customHeight="true" outlineLevel="0" collapsed="false">
      <c r="A112" s="240" t="n">
        <f aca="false">A111+1</f>
        <v>100</v>
      </c>
      <c r="B112" s="242" t="s">
        <v>325</v>
      </c>
      <c r="C112" s="242" t="s">
        <v>326</v>
      </c>
      <c r="D112" s="243" t="s">
        <v>303</v>
      </c>
      <c r="E112" s="260" t="n">
        <v>0</v>
      </c>
      <c r="F112" s="255" t="n">
        <f aca="false">SUM(G112:V112)</f>
        <v>30</v>
      </c>
      <c r="G112" s="243" t="n">
        <v>0</v>
      </c>
      <c r="H112" s="243" t="n">
        <v>0</v>
      </c>
      <c r="I112" s="243" t="n">
        <v>0</v>
      </c>
      <c r="J112" s="243" t="n">
        <v>0</v>
      </c>
      <c r="K112" s="243" t="n">
        <v>0</v>
      </c>
      <c r="L112" s="243" t="n">
        <v>0</v>
      </c>
      <c r="M112" s="243" t="n">
        <v>0</v>
      </c>
      <c r="N112" s="243" t="n">
        <v>0</v>
      </c>
      <c r="O112" s="243" t="n">
        <v>0</v>
      </c>
      <c r="P112" s="243" t="n">
        <v>30</v>
      </c>
      <c r="Q112" s="243" t="n">
        <v>0</v>
      </c>
      <c r="R112" s="243" t="n">
        <v>0</v>
      </c>
      <c r="S112" s="243" t="n">
        <v>0</v>
      </c>
      <c r="T112" s="243" t="n">
        <v>0</v>
      </c>
      <c r="U112" s="243" t="n">
        <v>0</v>
      </c>
      <c r="V112" s="243"/>
      <c r="W112" s="48"/>
      <c r="X112" s="897" t="n">
        <f aca="false">SUM(Y112:AK112)</f>
        <v>30</v>
      </c>
      <c r="Y112" s="898" t="n">
        <v>30</v>
      </c>
      <c r="Z112" s="898" t="n">
        <v>0</v>
      </c>
      <c r="AA112" s="898" t="n">
        <v>0</v>
      </c>
      <c r="AB112" s="898" t="n">
        <v>0</v>
      </c>
      <c r="AC112" s="870" t="n">
        <v>0</v>
      </c>
      <c r="AD112" s="870" t="n">
        <v>0</v>
      </c>
      <c r="AE112" s="870" t="n">
        <v>0</v>
      </c>
      <c r="AF112" s="870" t="n">
        <v>0</v>
      </c>
      <c r="AG112" s="870" t="n">
        <v>0</v>
      </c>
      <c r="AH112" s="870" t="n">
        <v>0</v>
      </c>
      <c r="AI112" s="870" t="n">
        <v>0</v>
      </c>
      <c r="AJ112" s="870"/>
      <c r="AK112" s="870"/>
      <c r="AL112" s="888" t="n">
        <f aca="false">AM112-X112</f>
        <v>0</v>
      </c>
      <c r="AM112" s="848" t="n">
        <f aca="false">SUM(AN112:BC112)</f>
        <v>30</v>
      </c>
      <c r="AN112" s="848" t="n">
        <v>0</v>
      </c>
      <c r="AO112" s="848" t="n">
        <v>0</v>
      </c>
      <c r="AP112" s="848" t="n">
        <v>0</v>
      </c>
      <c r="AQ112" s="848" t="n">
        <v>0</v>
      </c>
      <c r="AR112" s="848" t="n">
        <v>0</v>
      </c>
      <c r="AS112" s="848" t="n">
        <v>0</v>
      </c>
      <c r="AT112" s="848" t="n">
        <v>0</v>
      </c>
      <c r="AU112" s="848" t="n">
        <v>0</v>
      </c>
      <c r="AV112" s="848" t="n">
        <v>0</v>
      </c>
      <c r="AW112" s="848" t="n">
        <v>30</v>
      </c>
      <c r="AX112" s="848" t="n">
        <v>0</v>
      </c>
      <c r="AY112" s="848" t="n">
        <v>0</v>
      </c>
      <c r="AZ112" s="848" t="n">
        <v>0</v>
      </c>
      <c r="BA112" s="848" t="n">
        <v>0</v>
      </c>
      <c r="BB112" s="848" t="n">
        <v>0</v>
      </c>
      <c r="BC112" s="848" t="n">
        <v>0</v>
      </c>
      <c r="BD112" s="899"/>
      <c r="BE112" s="891" t="n">
        <f aca="false">SUM(BF112:BU112)</f>
        <v>0</v>
      </c>
      <c r="BF112" s="892" t="n">
        <f aca="false">G112-AN112</f>
        <v>0</v>
      </c>
      <c r="BG112" s="892" t="n">
        <f aca="false">H112-AO112</f>
        <v>0</v>
      </c>
      <c r="BH112" s="892" t="n">
        <f aca="false">I112-AP112</f>
        <v>0</v>
      </c>
      <c r="BI112" s="892" t="n">
        <f aca="false">J112-AQ112</f>
        <v>0</v>
      </c>
      <c r="BJ112" s="892" t="n">
        <f aca="false">K112-AR112</f>
        <v>0</v>
      </c>
      <c r="BK112" s="892" t="n">
        <f aca="false">L112-AS112</f>
        <v>0</v>
      </c>
      <c r="BL112" s="892" t="n">
        <f aca="false">M112-AT112</f>
        <v>0</v>
      </c>
      <c r="BM112" s="892" t="n">
        <f aca="false">N112-AU112</f>
        <v>0</v>
      </c>
      <c r="BN112" s="892" t="n">
        <f aca="false">O112-AV112</f>
        <v>0</v>
      </c>
      <c r="BO112" s="892" t="n">
        <f aca="false">P112-AW112</f>
        <v>0</v>
      </c>
      <c r="BP112" s="892" t="n">
        <f aca="false">Q112-AX112</f>
        <v>0</v>
      </c>
      <c r="BQ112" s="892" t="n">
        <f aca="false">R112-AY112</f>
        <v>0</v>
      </c>
      <c r="BR112" s="892" t="n">
        <f aca="false">S112-AZ112</f>
        <v>0</v>
      </c>
      <c r="BS112" s="892" t="n">
        <f aca="false">T112-BA112</f>
        <v>0</v>
      </c>
      <c r="BT112" s="892" t="n">
        <f aca="false">U112-BB112</f>
        <v>0</v>
      </c>
      <c r="BU112" s="893" t="n">
        <f aca="false">V112-BC112</f>
        <v>0</v>
      </c>
    </row>
    <row r="113" customFormat="false" ht="19.5" hidden="false" customHeight="true" outlineLevel="0" collapsed="false">
      <c r="A113" s="240" t="n">
        <f aca="false">A112+1</f>
        <v>101</v>
      </c>
      <c r="B113" s="242" t="s">
        <v>310</v>
      </c>
      <c r="C113" s="242" t="s">
        <v>307</v>
      </c>
      <c r="D113" s="243" t="s">
        <v>293</v>
      </c>
      <c r="E113" s="260" t="n">
        <v>0</v>
      </c>
      <c r="F113" s="255" t="n">
        <f aca="false">SUM(G113:V113)</f>
        <v>30</v>
      </c>
      <c r="G113" s="243" t="n">
        <v>0</v>
      </c>
      <c r="H113" s="243" t="n">
        <v>0</v>
      </c>
      <c r="I113" s="243" t="n">
        <v>0</v>
      </c>
      <c r="J113" s="243" t="n">
        <v>0</v>
      </c>
      <c r="K113" s="243" t="n">
        <v>0</v>
      </c>
      <c r="L113" s="243" t="n">
        <v>0</v>
      </c>
      <c r="M113" s="243" t="n">
        <v>0</v>
      </c>
      <c r="N113" s="243" t="n">
        <v>0</v>
      </c>
      <c r="O113" s="243" t="n">
        <v>0</v>
      </c>
      <c r="P113" s="243" t="n">
        <v>0</v>
      </c>
      <c r="Q113" s="243" t="n">
        <v>0</v>
      </c>
      <c r="R113" s="243" t="n">
        <v>0</v>
      </c>
      <c r="S113" s="243" t="n">
        <v>0</v>
      </c>
      <c r="T113" s="243" t="n">
        <v>0</v>
      </c>
      <c r="U113" s="243" t="n">
        <v>30</v>
      </c>
      <c r="V113" s="243"/>
      <c r="W113" s="48"/>
      <c r="X113" s="897" t="n">
        <f aca="false">SUM(Y113:AK113)</f>
        <v>30</v>
      </c>
      <c r="Y113" s="898" t="n">
        <v>30</v>
      </c>
      <c r="Z113" s="898" t="n">
        <v>0</v>
      </c>
      <c r="AA113" s="898" t="n">
        <v>0</v>
      </c>
      <c r="AB113" s="898" t="n">
        <v>0</v>
      </c>
      <c r="AC113" s="870" t="n">
        <v>0</v>
      </c>
      <c r="AD113" s="870" t="n">
        <v>0</v>
      </c>
      <c r="AE113" s="870" t="n">
        <v>0</v>
      </c>
      <c r="AF113" s="870" t="n">
        <v>0</v>
      </c>
      <c r="AG113" s="870" t="n">
        <v>0</v>
      </c>
      <c r="AH113" s="870" t="n">
        <v>0</v>
      </c>
      <c r="AI113" s="870" t="n">
        <v>0</v>
      </c>
      <c r="AJ113" s="870"/>
      <c r="AK113" s="870"/>
      <c r="AL113" s="888" t="n">
        <f aca="false">AM113-X113</f>
        <v>0</v>
      </c>
      <c r="AM113" s="848" t="n">
        <f aca="false">SUM(AN113:BC113)</f>
        <v>30</v>
      </c>
      <c r="AN113" s="848" t="n">
        <v>0</v>
      </c>
      <c r="AO113" s="848" t="n">
        <v>0</v>
      </c>
      <c r="AP113" s="848" t="n">
        <v>0</v>
      </c>
      <c r="AQ113" s="848" t="n">
        <v>0</v>
      </c>
      <c r="AR113" s="848" t="n">
        <v>0</v>
      </c>
      <c r="AS113" s="848" t="n">
        <v>0</v>
      </c>
      <c r="AT113" s="848" t="n">
        <v>0</v>
      </c>
      <c r="AU113" s="848" t="n">
        <v>0</v>
      </c>
      <c r="AV113" s="848" t="n">
        <v>0</v>
      </c>
      <c r="AW113" s="848" t="n">
        <v>0</v>
      </c>
      <c r="AX113" s="848" t="n">
        <v>0</v>
      </c>
      <c r="AY113" s="848" t="n">
        <v>0</v>
      </c>
      <c r="AZ113" s="848" t="n">
        <v>0</v>
      </c>
      <c r="BA113" s="848" t="n">
        <v>0</v>
      </c>
      <c r="BB113" s="848" t="n">
        <v>30</v>
      </c>
      <c r="BC113" s="848" t="n">
        <v>0</v>
      </c>
      <c r="BD113" s="899"/>
      <c r="BE113" s="891" t="n">
        <f aca="false">SUM(BF113:BU113)</f>
        <v>0</v>
      </c>
      <c r="BF113" s="892" t="n">
        <f aca="false">G113-AN113</f>
        <v>0</v>
      </c>
      <c r="BG113" s="892" t="n">
        <f aca="false">H113-AO113</f>
        <v>0</v>
      </c>
      <c r="BH113" s="892" t="n">
        <f aca="false">I113-AP113</f>
        <v>0</v>
      </c>
      <c r="BI113" s="892" t="n">
        <f aca="false">J113-AQ113</f>
        <v>0</v>
      </c>
      <c r="BJ113" s="892" t="n">
        <f aca="false">K113-AR113</f>
        <v>0</v>
      </c>
      <c r="BK113" s="892" t="n">
        <f aca="false">L113-AS113</f>
        <v>0</v>
      </c>
      <c r="BL113" s="892" t="n">
        <f aca="false">M113-AT113</f>
        <v>0</v>
      </c>
      <c r="BM113" s="892" t="n">
        <f aca="false">N113-AU113</f>
        <v>0</v>
      </c>
      <c r="BN113" s="892" t="n">
        <f aca="false">O113-AV113</f>
        <v>0</v>
      </c>
      <c r="BO113" s="892" t="n">
        <f aca="false">P113-AW113</f>
        <v>0</v>
      </c>
      <c r="BP113" s="892" t="n">
        <f aca="false">Q113-AX113</f>
        <v>0</v>
      </c>
      <c r="BQ113" s="892" t="n">
        <f aca="false">R113-AY113</f>
        <v>0</v>
      </c>
      <c r="BR113" s="892" t="n">
        <f aca="false">S113-AZ113</f>
        <v>0</v>
      </c>
      <c r="BS113" s="892" t="n">
        <f aca="false">T113-BA113</f>
        <v>0</v>
      </c>
      <c r="BT113" s="892" t="n">
        <f aca="false">U113-BB113</f>
        <v>0</v>
      </c>
      <c r="BU113" s="893" t="n">
        <f aca="false">V113-BC113</f>
        <v>0</v>
      </c>
    </row>
    <row r="114" customFormat="false" ht="19.5" hidden="false" customHeight="true" outlineLevel="0" collapsed="false">
      <c r="A114" s="240" t="n">
        <f aca="false">A113+1</f>
        <v>102</v>
      </c>
      <c r="B114" s="242" t="s">
        <v>290</v>
      </c>
      <c r="C114" s="242" t="s">
        <v>291</v>
      </c>
      <c r="D114" s="243" t="s">
        <v>293</v>
      </c>
      <c r="E114" s="260" t="n">
        <v>0</v>
      </c>
      <c r="F114" s="255" t="n">
        <f aca="false">SUM(G114:V114)</f>
        <v>30</v>
      </c>
      <c r="G114" s="243" t="n">
        <v>0</v>
      </c>
      <c r="H114" s="243" t="n">
        <v>0</v>
      </c>
      <c r="I114" s="243" t="n">
        <v>0</v>
      </c>
      <c r="J114" s="243" t="n">
        <v>0</v>
      </c>
      <c r="K114" s="243" t="n">
        <v>0</v>
      </c>
      <c r="L114" s="243" t="n">
        <v>0</v>
      </c>
      <c r="M114" s="243" t="n">
        <v>0</v>
      </c>
      <c r="N114" s="243" t="n">
        <v>0</v>
      </c>
      <c r="O114" s="243" t="n">
        <v>0</v>
      </c>
      <c r="P114" s="243" t="n">
        <v>0</v>
      </c>
      <c r="Q114" s="243" t="n">
        <v>0</v>
      </c>
      <c r="R114" s="243" t="n">
        <v>30</v>
      </c>
      <c r="S114" s="243" t="n">
        <v>0</v>
      </c>
      <c r="T114" s="243" t="n">
        <v>0</v>
      </c>
      <c r="U114" s="243" t="n">
        <v>0</v>
      </c>
      <c r="V114" s="243"/>
      <c r="W114" s="48"/>
      <c r="X114" s="897" t="n">
        <f aca="false">SUM(Y114:AK114)</f>
        <v>30</v>
      </c>
      <c r="Y114" s="898" t="n">
        <v>30</v>
      </c>
      <c r="Z114" s="898" t="n">
        <v>0</v>
      </c>
      <c r="AA114" s="898" t="n">
        <v>0</v>
      </c>
      <c r="AB114" s="898" t="n">
        <v>0</v>
      </c>
      <c r="AC114" s="870" t="n">
        <v>0</v>
      </c>
      <c r="AD114" s="870" t="n">
        <v>0</v>
      </c>
      <c r="AE114" s="870" t="n">
        <v>0</v>
      </c>
      <c r="AF114" s="870" t="n">
        <v>0</v>
      </c>
      <c r="AG114" s="870" t="n">
        <v>0</v>
      </c>
      <c r="AH114" s="870" t="n">
        <v>0</v>
      </c>
      <c r="AI114" s="870" t="n">
        <v>0</v>
      </c>
      <c r="AJ114" s="870"/>
      <c r="AK114" s="870"/>
      <c r="AL114" s="888" t="n">
        <f aca="false">AM114-X114</f>
        <v>0</v>
      </c>
      <c r="AM114" s="848" t="n">
        <f aca="false">SUM(AN114:BC114)</f>
        <v>30</v>
      </c>
      <c r="AN114" s="848" t="n">
        <v>0</v>
      </c>
      <c r="AO114" s="848" t="n">
        <v>0</v>
      </c>
      <c r="AP114" s="848" t="n">
        <v>0</v>
      </c>
      <c r="AQ114" s="848" t="n">
        <v>0</v>
      </c>
      <c r="AR114" s="848" t="n">
        <v>0</v>
      </c>
      <c r="AS114" s="848" t="n">
        <v>0</v>
      </c>
      <c r="AT114" s="848" t="n">
        <v>0</v>
      </c>
      <c r="AU114" s="848" t="n">
        <v>0</v>
      </c>
      <c r="AV114" s="848" t="n">
        <v>0</v>
      </c>
      <c r="AW114" s="848" t="n">
        <v>0</v>
      </c>
      <c r="AX114" s="848" t="n">
        <v>0</v>
      </c>
      <c r="AY114" s="848" t="n">
        <v>30</v>
      </c>
      <c r="AZ114" s="848" t="n">
        <v>0</v>
      </c>
      <c r="BA114" s="848" t="n">
        <v>0</v>
      </c>
      <c r="BB114" s="848" t="n">
        <v>0</v>
      </c>
      <c r="BC114" s="848" t="n">
        <v>0</v>
      </c>
      <c r="BD114" s="899"/>
      <c r="BE114" s="891" t="n">
        <f aca="false">SUM(BF114:BU114)</f>
        <v>0</v>
      </c>
      <c r="BF114" s="892" t="n">
        <f aca="false">G114-AN114</f>
        <v>0</v>
      </c>
      <c r="BG114" s="892" t="n">
        <f aca="false">H114-AO114</f>
        <v>0</v>
      </c>
      <c r="BH114" s="892" t="n">
        <f aca="false">I114-AP114</f>
        <v>0</v>
      </c>
      <c r="BI114" s="892" t="n">
        <f aca="false">J114-AQ114</f>
        <v>0</v>
      </c>
      <c r="BJ114" s="892" t="n">
        <f aca="false">K114-AR114</f>
        <v>0</v>
      </c>
      <c r="BK114" s="892" t="n">
        <f aca="false">L114-AS114</f>
        <v>0</v>
      </c>
      <c r="BL114" s="892" t="n">
        <f aca="false">M114-AT114</f>
        <v>0</v>
      </c>
      <c r="BM114" s="892" t="n">
        <f aca="false">N114-AU114</f>
        <v>0</v>
      </c>
      <c r="BN114" s="892" t="n">
        <f aca="false">O114-AV114</f>
        <v>0</v>
      </c>
      <c r="BO114" s="892" t="n">
        <f aca="false">P114-AW114</f>
        <v>0</v>
      </c>
      <c r="BP114" s="892" t="n">
        <f aca="false">Q114-AX114</f>
        <v>0</v>
      </c>
      <c r="BQ114" s="892" t="n">
        <f aca="false">R114-AY114</f>
        <v>0</v>
      </c>
      <c r="BR114" s="892" t="n">
        <f aca="false">S114-AZ114</f>
        <v>0</v>
      </c>
      <c r="BS114" s="892" t="n">
        <f aca="false">T114-BA114</f>
        <v>0</v>
      </c>
      <c r="BT114" s="892" t="n">
        <f aca="false">U114-BB114</f>
        <v>0</v>
      </c>
      <c r="BU114" s="893" t="n">
        <f aca="false">V114-BC114</f>
        <v>0</v>
      </c>
    </row>
    <row r="115" customFormat="false" ht="19.5" hidden="false" customHeight="true" outlineLevel="0" collapsed="false">
      <c r="A115" s="240" t="n">
        <f aca="false">A114+1</f>
        <v>103</v>
      </c>
      <c r="B115" s="242" t="s">
        <v>339</v>
      </c>
      <c r="C115" s="242" t="s">
        <v>340</v>
      </c>
      <c r="D115" s="243" t="s">
        <v>303</v>
      </c>
      <c r="E115" s="260" t="n">
        <v>0</v>
      </c>
      <c r="F115" s="255" t="n">
        <f aca="false">SUM(G115:V115)</f>
        <v>30</v>
      </c>
      <c r="G115" s="243" t="n">
        <v>0</v>
      </c>
      <c r="H115" s="243" t="n">
        <v>0</v>
      </c>
      <c r="I115" s="243" t="n">
        <v>0</v>
      </c>
      <c r="J115" s="243" t="n">
        <v>0</v>
      </c>
      <c r="K115" s="243" t="n">
        <v>0</v>
      </c>
      <c r="L115" s="243" t="n">
        <v>0</v>
      </c>
      <c r="M115" s="243" t="n">
        <v>0</v>
      </c>
      <c r="N115" s="243" t="n">
        <v>0</v>
      </c>
      <c r="O115" s="243" t="n">
        <v>0</v>
      </c>
      <c r="P115" s="243" t="n">
        <v>0</v>
      </c>
      <c r="Q115" s="243" t="n">
        <v>0</v>
      </c>
      <c r="R115" s="243" t="n">
        <v>0</v>
      </c>
      <c r="S115" s="243" t="n">
        <v>0</v>
      </c>
      <c r="T115" s="243" t="n">
        <v>0</v>
      </c>
      <c r="U115" s="243" t="n">
        <v>30</v>
      </c>
      <c r="V115" s="243"/>
      <c r="W115" s="48"/>
      <c r="X115" s="897" t="n">
        <f aca="false">SUM(Y115:AK115)</f>
        <v>30</v>
      </c>
      <c r="Y115" s="898" t="n">
        <v>30</v>
      </c>
      <c r="Z115" s="898" t="n">
        <v>0</v>
      </c>
      <c r="AA115" s="898" t="n">
        <v>0</v>
      </c>
      <c r="AB115" s="898" t="n">
        <v>0</v>
      </c>
      <c r="AC115" s="870" t="n">
        <v>0</v>
      </c>
      <c r="AD115" s="870" t="n">
        <v>0</v>
      </c>
      <c r="AE115" s="870" t="n">
        <v>0</v>
      </c>
      <c r="AF115" s="870" t="n">
        <v>0</v>
      </c>
      <c r="AG115" s="870" t="n">
        <v>0</v>
      </c>
      <c r="AH115" s="870" t="n">
        <v>0</v>
      </c>
      <c r="AI115" s="870" t="n">
        <v>0</v>
      </c>
      <c r="AJ115" s="870"/>
      <c r="AK115" s="870"/>
      <c r="AL115" s="888" t="n">
        <f aca="false">AM115-X115</f>
        <v>0</v>
      </c>
      <c r="AM115" s="848" t="n">
        <f aca="false">SUM(AN115:BC115)</f>
        <v>30</v>
      </c>
      <c r="AN115" s="848" t="n">
        <v>0</v>
      </c>
      <c r="AO115" s="848" t="n">
        <v>0</v>
      </c>
      <c r="AP115" s="848" t="n">
        <v>0</v>
      </c>
      <c r="AQ115" s="848" t="n">
        <v>0</v>
      </c>
      <c r="AR115" s="848" t="n">
        <v>0</v>
      </c>
      <c r="AS115" s="848" t="n">
        <v>0</v>
      </c>
      <c r="AT115" s="848" t="n">
        <v>0</v>
      </c>
      <c r="AU115" s="848" t="n">
        <v>0</v>
      </c>
      <c r="AV115" s="848" t="n">
        <v>0</v>
      </c>
      <c r="AW115" s="848" t="n">
        <v>0</v>
      </c>
      <c r="AX115" s="848" t="n">
        <v>0</v>
      </c>
      <c r="AY115" s="848" t="n">
        <v>0</v>
      </c>
      <c r="AZ115" s="848" t="n">
        <v>0</v>
      </c>
      <c r="BA115" s="848" t="n">
        <v>0</v>
      </c>
      <c r="BB115" s="848" t="n">
        <v>30</v>
      </c>
      <c r="BC115" s="848" t="n">
        <v>0</v>
      </c>
      <c r="BD115" s="899"/>
      <c r="BE115" s="891" t="n">
        <f aca="false">SUM(BF115:BU115)</f>
        <v>0</v>
      </c>
      <c r="BF115" s="892" t="n">
        <f aca="false">G115-AN115</f>
        <v>0</v>
      </c>
      <c r="BG115" s="892" t="n">
        <f aca="false">H115-AO115</f>
        <v>0</v>
      </c>
      <c r="BH115" s="892" t="n">
        <f aca="false">I115-AP115</f>
        <v>0</v>
      </c>
      <c r="BI115" s="892" t="n">
        <f aca="false">J115-AQ115</f>
        <v>0</v>
      </c>
      <c r="BJ115" s="892" t="n">
        <f aca="false">K115-AR115</f>
        <v>0</v>
      </c>
      <c r="BK115" s="892" t="n">
        <f aca="false">L115-AS115</f>
        <v>0</v>
      </c>
      <c r="BL115" s="892" t="n">
        <f aca="false">M115-AT115</f>
        <v>0</v>
      </c>
      <c r="BM115" s="892" t="n">
        <f aca="false">N115-AU115</f>
        <v>0</v>
      </c>
      <c r="BN115" s="892" t="n">
        <f aca="false">O115-AV115</f>
        <v>0</v>
      </c>
      <c r="BO115" s="892" t="n">
        <f aca="false">P115-AW115</f>
        <v>0</v>
      </c>
      <c r="BP115" s="892" t="n">
        <f aca="false">Q115-AX115</f>
        <v>0</v>
      </c>
      <c r="BQ115" s="892" t="n">
        <f aca="false">R115-AY115</f>
        <v>0</v>
      </c>
      <c r="BR115" s="892" t="n">
        <f aca="false">S115-AZ115</f>
        <v>0</v>
      </c>
      <c r="BS115" s="892" t="n">
        <f aca="false">T115-BA115</f>
        <v>0</v>
      </c>
      <c r="BT115" s="892" t="n">
        <f aca="false">U115-BB115</f>
        <v>0</v>
      </c>
      <c r="BU115" s="893" t="n">
        <f aca="false">V115-BC115</f>
        <v>0</v>
      </c>
    </row>
    <row r="116" customFormat="false" ht="19.5" hidden="false" customHeight="true" outlineLevel="0" collapsed="false">
      <c r="A116" s="240" t="n">
        <f aca="false">A115+1</f>
        <v>104</v>
      </c>
      <c r="B116" s="242" t="s">
        <v>341</v>
      </c>
      <c r="C116" s="242" t="s">
        <v>340</v>
      </c>
      <c r="D116" s="243" t="s">
        <v>305</v>
      </c>
      <c r="E116" s="260" t="n">
        <v>0</v>
      </c>
      <c r="F116" s="255" t="n">
        <f aca="false">SUM(G116:V116)</f>
        <v>30</v>
      </c>
      <c r="G116" s="243" t="n">
        <v>0</v>
      </c>
      <c r="H116" s="243" t="n">
        <v>0</v>
      </c>
      <c r="I116" s="243" t="n">
        <v>0</v>
      </c>
      <c r="J116" s="243" t="n">
        <v>0</v>
      </c>
      <c r="K116" s="243" t="n">
        <v>0</v>
      </c>
      <c r="L116" s="243" t="n">
        <v>0</v>
      </c>
      <c r="M116" s="243" t="n">
        <v>0</v>
      </c>
      <c r="N116" s="243" t="n">
        <v>0</v>
      </c>
      <c r="O116" s="243" t="n">
        <v>0</v>
      </c>
      <c r="P116" s="243" t="n">
        <v>0</v>
      </c>
      <c r="Q116" s="243" t="n">
        <v>30</v>
      </c>
      <c r="R116" s="243" t="n">
        <v>0</v>
      </c>
      <c r="S116" s="243" t="n">
        <v>0</v>
      </c>
      <c r="T116" s="243" t="n">
        <v>0</v>
      </c>
      <c r="U116" s="243" t="n">
        <v>0</v>
      </c>
      <c r="V116" s="243"/>
      <c r="W116" s="48"/>
      <c r="X116" s="897" t="n">
        <f aca="false">SUM(Y116:AK116)</f>
        <v>30</v>
      </c>
      <c r="Y116" s="898" t="n">
        <v>0</v>
      </c>
      <c r="Z116" s="898" t="n">
        <v>0</v>
      </c>
      <c r="AA116" s="898" t="n">
        <v>0</v>
      </c>
      <c r="AB116" s="898" t="n">
        <v>0</v>
      </c>
      <c r="AC116" s="870" t="n">
        <v>0</v>
      </c>
      <c r="AD116" s="870" t="n">
        <v>0</v>
      </c>
      <c r="AE116" s="870" t="n">
        <v>30</v>
      </c>
      <c r="AF116" s="870" t="n">
        <v>0</v>
      </c>
      <c r="AG116" s="870" t="n">
        <v>0</v>
      </c>
      <c r="AH116" s="870" t="n">
        <v>0</v>
      </c>
      <c r="AI116" s="870" t="n">
        <v>0</v>
      </c>
      <c r="AJ116" s="870"/>
      <c r="AK116" s="870"/>
      <c r="AL116" s="888" t="n">
        <f aca="false">AM116-X116</f>
        <v>0</v>
      </c>
      <c r="AM116" s="848" t="n">
        <f aca="false">SUM(AN116:BC116)</f>
        <v>30</v>
      </c>
      <c r="AN116" s="848" t="n">
        <v>0</v>
      </c>
      <c r="AO116" s="848" t="n">
        <v>0</v>
      </c>
      <c r="AP116" s="848" t="n">
        <v>0</v>
      </c>
      <c r="AQ116" s="848" t="n">
        <v>0</v>
      </c>
      <c r="AR116" s="848" t="n">
        <v>0</v>
      </c>
      <c r="AS116" s="848" t="n">
        <v>0</v>
      </c>
      <c r="AT116" s="848" t="n">
        <v>0</v>
      </c>
      <c r="AU116" s="848" t="n">
        <v>0</v>
      </c>
      <c r="AV116" s="848" t="n">
        <v>0</v>
      </c>
      <c r="AW116" s="848" t="n">
        <v>0</v>
      </c>
      <c r="AX116" s="848" t="n">
        <v>30</v>
      </c>
      <c r="AY116" s="848" t="n">
        <v>0</v>
      </c>
      <c r="AZ116" s="848" t="n">
        <v>0</v>
      </c>
      <c r="BA116" s="848" t="n">
        <v>0</v>
      </c>
      <c r="BB116" s="848" t="n">
        <v>0</v>
      </c>
      <c r="BC116" s="848" t="n">
        <v>0</v>
      </c>
      <c r="BD116" s="899"/>
      <c r="BE116" s="891" t="n">
        <f aca="false">SUM(BF116:BU116)</f>
        <v>0</v>
      </c>
      <c r="BF116" s="892" t="n">
        <f aca="false">G116-AN116</f>
        <v>0</v>
      </c>
      <c r="BG116" s="892" t="n">
        <f aca="false">H116-AO116</f>
        <v>0</v>
      </c>
      <c r="BH116" s="892" t="n">
        <f aca="false">I116-AP116</f>
        <v>0</v>
      </c>
      <c r="BI116" s="892" t="n">
        <f aca="false">J116-AQ116</f>
        <v>0</v>
      </c>
      <c r="BJ116" s="892" t="n">
        <f aca="false">K116-AR116</f>
        <v>0</v>
      </c>
      <c r="BK116" s="892" t="n">
        <f aca="false">L116-AS116</f>
        <v>0</v>
      </c>
      <c r="BL116" s="892" t="n">
        <f aca="false">M116-AT116</f>
        <v>0</v>
      </c>
      <c r="BM116" s="892" t="n">
        <f aca="false">N116-AU116</f>
        <v>0</v>
      </c>
      <c r="BN116" s="892" t="n">
        <f aca="false">O116-AV116</f>
        <v>0</v>
      </c>
      <c r="BO116" s="892" t="n">
        <f aca="false">P116-AW116</f>
        <v>0</v>
      </c>
      <c r="BP116" s="892" t="n">
        <f aca="false">Q116-AX116</f>
        <v>0</v>
      </c>
      <c r="BQ116" s="892" t="n">
        <f aca="false">R116-AY116</f>
        <v>0</v>
      </c>
      <c r="BR116" s="892" t="n">
        <f aca="false">S116-AZ116</f>
        <v>0</v>
      </c>
      <c r="BS116" s="892" t="n">
        <f aca="false">T116-BA116</f>
        <v>0</v>
      </c>
      <c r="BT116" s="892" t="n">
        <f aca="false">U116-BB116</f>
        <v>0</v>
      </c>
      <c r="BU116" s="893" t="n">
        <f aca="false">V116-BC116</f>
        <v>0</v>
      </c>
    </row>
    <row r="117" customFormat="false" ht="19.5" hidden="false" customHeight="true" outlineLevel="0" collapsed="false">
      <c r="A117" s="240" t="n">
        <f aca="false">A116+1</f>
        <v>105</v>
      </c>
      <c r="B117" s="242" t="s">
        <v>312</v>
      </c>
      <c r="C117" s="242" t="s">
        <v>794</v>
      </c>
      <c r="D117" s="243" t="s">
        <v>305</v>
      </c>
      <c r="E117" s="260" t="n">
        <v>0</v>
      </c>
      <c r="F117" s="255" t="n">
        <f aca="false">SUM(G117:V117)</f>
        <v>30</v>
      </c>
      <c r="G117" s="243" t="n">
        <v>0</v>
      </c>
      <c r="H117" s="243" t="n">
        <v>0</v>
      </c>
      <c r="I117" s="243" t="n">
        <v>0</v>
      </c>
      <c r="J117" s="243" t="n">
        <v>0</v>
      </c>
      <c r="K117" s="243" t="n">
        <v>0</v>
      </c>
      <c r="L117" s="243" t="n">
        <v>0</v>
      </c>
      <c r="M117" s="243" t="n">
        <v>0</v>
      </c>
      <c r="N117" s="243" t="n">
        <v>0</v>
      </c>
      <c r="O117" s="243" t="n">
        <v>0</v>
      </c>
      <c r="P117" s="243" t="n">
        <v>30</v>
      </c>
      <c r="Q117" s="243" t="n">
        <v>0</v>
      </c>
      <c r="R117" s="243" t="n">
        <v>0</v>
      </c>
      <c r="S117" s="243" t="n">
        <v>0</v>
      </c>
      <c r="T117" s="243" t="n">
        <v>0</v>
      </c>
      <c r="U117" s="243" t="n">
        <v>0</v>
      </c>
      <c r="V117" s="243"/>
      <c r="W117" s="48"/>
      <c r="X117" s="897" t="n">
        <f aca="false">SUM(Y117:AK117)</f>
        <v>0</v>
      </c>
      <c r="Y117" s="898" t="n">
        <v>0</v>
      </c>
      <c r="Z117" s="898" t="n">
        <v>0</v>
      </c>
      <c r="AA117" s="898" t="n">
        <v>0</v>
      </c>
      <c r="AB117" s="898" t="n">
        <v>0</v>
      </c>
      <c r="AC117" s="870" t="n">
        <v>0</v>
      </c>
      <c r="AD117" s="870" t="n">
        <v>0</v>
      </c>
      <c r="AE117" s="870" t="n">
        <v>0</v>
      </c>
      <c r="AF117" s="870" t="n">
        <v>0</v>
      </c>
      <c r="AG117" s="870" t="n">
        <v>0</v>
      </c>
      <c r="AH117" s="870" t="n">
        <v>0</v>
      </c>
      <c r="AI117" s="870" t="n">
        <v>0</v>
      </c>
      <c r="AJ117" s="870"/>
      <c r="AK117" s="870"/>
      <c r="AL117" s="888" t="n">
        <f aca="false">AM117-X117</f>
        <v>0</v>
      </c>
      <c r="AM117" s="848" t="n">
        <f aca="false">SUM(AN117:BC117)</f>
        <v>0</v>
      </c>
      <c r="AN117" s="848" t="n">
        <v>0</v>
      </c>
      <c r="AO117" s="848" t="n">
        <v>0</v>
      </c>
      <c r="AP117" s="848" t="n">
        <v>0</v>
      </c>
      <c r="AQ117" s="848" t="n">
        <v>0</v>
      </c>
      <c r="AR117" s="848" t="n">
        <v>0</v>
      </c>
      <c r="AS117" s="848" t="n">
        <v>0</v>
      </c>
      <c r="AT117" s="848" t="n">
        <v>0</v>
      </c>
      <c r="AU117" s="848" t="n">
        <v>0</v>
      </c>
      <c r="AV117" s="848" t="n">
        <v>0</v>
      </c>
      <c r="AW117" s="848" t="n">
        <v>0</v>
      </c>
      <c r="AX117" s="848" t="n">
        <v>0</v>
      </c>
      <c r="AY117" s="848" t="n">
        <v>0</v>
      </c>
      <c r="AZ117" s="848" t="n">
        <v>0</v>
      </c>
      <c r="BA117" s="848" t="n">
        <v>0</v>
      </c>
      <c r="BB117" s="848" t="n">
        <v>0</v>
      </c>
      <c r="BC117" s="848" t="n">
        <v>0</v>
      </c>
      <c r="BD117" s="899"/>
      <c r="BE117" s="891" t="n">
        <f aca="false">SUM(BF117:BU117)</f>
        <v>30</v>
      </c>
      <c r="BF117" s="892" t="n">
        <f aca="false">G117-AN117</f>
        <v>0</v>
      </c>
      <c r="BG117" s="892" t="n">
        <f aca="false">H117-AO117</f>
        <v>0</v>
      </c>
      <c r="BH117" s="892" t="n">
        <f aca="false">I117-AP117</f>
        <v>0</v>
      </c>
      <c r="BI117" s="892" t="n">
        <f aca="false">J117-AQ117</f>
        <v>0</v>
      </c>
      <c r="BJ117" s="892" t="n">
        <f aca="false">K117-AR117</f>
        <v>0</v>
      </c>
      <c r="BK117" s="892" t="n">
        <f aca="false">L117-AS117</f>
        <v>0</v>
      </c>
      <c r="BL117" s="892" t="n">
        <f aca="false">M117-AT117</f>
        <v>0</v>
      </c>
      <c r="BM117" s="892" t="n">
        <f aca="false">N117-AU117</f>
        <v>0</v>
      </c>
      <c r="BN117" s="892" t="n">
        <f aca="false">O117-AV117</f>
        <v>0</v>
      </c>
      <c r="BO117" s="892" t="n">
        <f aca="false">P117-AW117</f>
        <v>30</v>
      </c>
      <c r="BP117" s="892" t="n">
        <f aca="false">Q117-AX117</f>
        <v>0</v>
      </c>
      <c r="BQ117" s="892" t="n">
        <f aca="false">R117-AY117</f>
        <v>0</v>
      </c>
      <c r="BR117" s="892" t="n">
        <f aca="false">S117-AZ117</f>
        <v>0</v>
      </c>
      <c r="BS117" s="892" t="n">
        <f aca="false">T117-BA117</f>
        <v>0</v>
      </c>
      <c r="BT117" s="892" t="n">
        <f aca="false">U117-BB117</f>
        <v>0</v>
      </c>
      <c r="BU117" s="893" t="n">
        <f aca="false">V117-BC117</f>
        <v>0</v>
      </c>
    </row>
    <row r="118" customFormat="false" ht="18.75" hidden="false" customHeight="true" outlineLevel="0" collapsed="false">
      <c r="A118" s="240" t="n">
        <f aca="false">A117+1</f>
        <v>106</v>
      </c>
      <c r="B118" s="242" t="s">
        <v>323</v>
      </c>
      <c r="C118" s="242" t="s">
        <v>324</v>
      </c>
      <c r="D118" s="242" t="s">
        <v>305</v>
      </c>
      <c r="E118" s="260" t="n">
        <v>0</v>
      </c>
      <c r="F118" s="255" t="n">
        <f aca="false">SUM(G118:V118)</f>
        <v>30</v>
      </c>
      <c r="G118" s="243" t="n">
        <v>0</v>
      </c>
      <c r="H118" s="243" t="n">
        <v>0</v>
      </c>
      <c r="I118" s="243" t="n">
        <v>0</v>
      </c>
      <c r="J118" s="243" t="n">
        <v>0</v>
      </c>
      <c r="K118" s="243" t="n">
        <v>0</v>
      </c>
      <c r="L118" s="243" t="n">
        <v>0</v>
      </c>
      <c r="M118" s="243" t="n">
        <v>0</v>
      </c>
      <c r="N118" s="243" t="n">
        <v>0</v>
      </c>
      <c r="O118" s="243" t="n">
        <v>0</v>
      </c>
      <c r="P118" s="243" t="n">
        <v>0</v>
      </c>
      <c r="Q118" s="243" t="n">
        <v>0</v>
      </c>
      <c r="R118" s="243" t="n">
        <v>30</v>
      </c>
      <c r="S118" s="243" t="n">
        <v>0</v>
      </c>
      <c r="T118" s="243" t="n">
        <v>0</v>
      </c>
      <c r="U118" s="243" t="n">
        <v>0</v>
      </c>
      <c r="V118" s="243"/>
      <c r="W118" s="48"/>
      <c r="X118" s="897" t="n">
        <f aca="false">SUM(Y118:AK118)</f>
        <v>30</v>
      </c>
      <c r="Y118" s="898" t="n">
        <v>0</v>
      </c>
      <c r="Z118" s="898" t="n">
        <v>0</v>
      </c>
      <c r="AA118" s="898" t="n">
        <v>0</v>
      </c>
      <c r="AB118" s="898" t="n">
        <v>0</v>
      </c>
      <c r="AC118" s="870" t="n">
        <v>0</v>
      </c>
      <c r="AD118" s="870" t="n">
        <v>30</v>
      </c>
      <c r="AE118" s="870" t="n">
        <v>0</v>
      </c>
      <c r="AF118" s="870" t="n">
        <v>0</v>
      </c>
      <c r="AG118" s="870" t="n">
        <v>0</v>
      </c>
      <c r="AH118" s="870" t="n">
        <v>0</v>
      </c>
      <c r="AI118" s="870" t="n">
        <v>0</v>
      </c>
      <c r="AJ118" s="870"/>
      <c r="AK118" s="870"/>
      <c r="AL118" s="888" t="n">
        <f aca="false">AM118-X118</f>
        <v>0</v>
      </c>
      <c r="AM118" s="848" t="n">
        <f aca="false">SUM(AN118:BC118)</f>
        <v>30</v>
      </c>
      <c r="AN118" s="848" t="n">
        <v>0</v>
      </c>
      <c r="AO118" s="848" t="n">
        <v>0</v>
      </c>
      <c r="AP118" s="848" t="n">
        <v>0</v>
      </c>
      <c r="AQ118" s="848" t="n">
        <v>0</v>
      </c>
      <c r="AR118" s="848" t="n">
        <v>0</v>
      </c>
      <c r="AS118" s="848" t="n">
        <v>0</v>
      </c>
      <c r="AT118" s="848" t="n">
        <v>0</v>
      </c>
      <c r="AU118" s="848" t="n">
        <v>0</v>
      </c>
      <c r="AV118" s="848" t="n">
        <v>0</v>
      </c>
      <c r="AW118" s="848" t="n">
        <v>0</v>
      </c>
      <c r="AX118" s="848" t="n">
        <v>0</v>
      </c>
      <c r="AY118" s="848" t="n">
        <v>30</v>
      </c>
      <c r="AZ118" s="848" t="n">
        <v>0</v>
      </c>
      <c r="BA118" s="848" t="n">
        <v>0</v>
      </c>
      <c r="BB118" s="848" t="n">
        <v>0</v>
      </c>
      <c r="BC118" s="848" t="n">
        <v>0</v>
      </c>
      <c r="BD118" s="899"/>
      <c r="BE118" s="891" t="n">
        <f aca="false">SUM(BF118:BU118)</f>
        <v>0</v>
      </c>
      <c r="BF118" s="892" t="n">
        <f aca="false">G118-AN118</f>
        <v>0</v>
      </c>
      <c r="BG118" s="892" t="n">
        <f aca="false">H118-AO118</f>
        <v>0</v>
      </c>
      <c r="BH118" s="892" t="n">
        <f aca="false">I118-AP118</f>
        <v>0</v>
      </c>
      <c r="BI118" s="892" t="n">
        <f aca="false">J118-AQ118</f>
        <v>0</v>
      </c>
      <c r="BJ118" s="892" t="n">
        <f aca="false">K118-AR118</f>
        <v>0</v>
      </c>
      <c r="BK118" s="892" t="n">
        <f aca="false">L118-AS118</f>
        <v>0</v>
      </c>
      <c r="BL118" s="892" t="n">
        <f aca="false">M118-AT118</f>
        <v>0</v>
      </c>
      <c r="BM118" s="892" t="n">
        <f aca="false">N118-AU118</f>
        <v>0</v>
      </c>
      <c r="BN118" s="892" t="n">
        <f aca="false">O118-AV118</f>
        <v>0</v>
      </c>
      <c r="BO118" s="892" t="n">
        <f aca="false">P118-AW118</f>
        <v>0</v>
      </c>
      <c r="BP118" s="892" t="n">
        <f aca="false">Q118-AX118</f>
        <v>0</v>
      </c>
      <c r="BQ118" s="892" t="n">
        <f aca="false">R118-AY118</f>
        <v>0</v>
      </c>
      <c r="BR118" s="892" t="n">
        <f aca="false">S118-AZ118</f>
        <v>0</v>
      </c>
      <c r="BS118" s="892" t="n">
        <f aca="false">T118-BA118</f>
        <v>0</v>
      </c>
      <c r="BT118" s="892" t="n">
        <f aca="false">U118-BB118</f>
        <v>0</v>
      </c>
      <c r="BU118" s="893" t="n">
        <f aca="false">V118-BC118</f>
        <v>0</v>
      </c>
    </row>
    <row r="119" s="906" customFormat="true" ht="17.65" hidden="false" customHeight="false" outlineLevel="0" collapsed="false">
      <c r="A119" s="269"/>
      <c r="B119" s="271"/>
      <c r="C119" s="271"/>
      <c r="D119" s="271"/>
      <c r="E119" s="272"/>
      <c r="F119" s="277" t="n">
        <f aca="false">SUM(F13:F118)</f>
        <v>5240</v>
      </c>
      <c r="G119" s="277" t="n">
        <f aca="false">SUM(G13:G118)</f>
        <v>350</v>
      </c>
      <c r="H119" s="277" t="n">
        <f aca="false">SUM(H13:H118)</f>
        <v>315</v>
      </c>
      <c r="I119" s="277" t="n">
        <f aca="false">SUM(I13:I118)</f>
        <v>390</v>
      </c>
      <c r="J119" s="277" t="n">
        <f aca="false">SUM(J13:J118)</f>
        <v>335</v>
      </c>
      <c r="K119" s="277" t="n">
        <f aca="false">SUM(K13:K118)</f>
        <v>300</v>
      </c>
      <c r="L119" s="277" t="n">
        <f aca="false">SUM(L13:L118)</f>
        <v>440</v>
      </c>
      <c r="M119" s="277" t="n">
        <f aca="false">SUM(M13:M118)</f>
        <v>360</v>
      </c>
      <c r="N119" s="277" t="n">
        <f aca="false">SUM(N13:N118)</f>
        <v>370</v>
      </c>
      <c r="O119" s="277" t="n">
        <f aca="false">SUM(O13:O118)</f>
        <v>280</v>
      </c>
      <c r="P119" s="277" t="n">
        <f aca="false">SUM(P13:P118)</f>
        <v>350</v>
      </c>
      <c r="Q119" s="277" t="n">
        <f aca="false">SUM(Q13:Q118)</f>
        <v>390</v>
      </c>
      <c r="R119" s="277" t="n">
        <f aca="false">SUM(R13:R118)</f>
        <v>400</v>
      </c>
      <c r="S119" s="277" t="n">
        <f aca="false">SUM(S13:S118)</f>
        <v>400</v>
      </c>
      <c r="T119" s="277" t="n">
        <f aca="false">SUM(T13:T118)</f>
        <v>330</v>
      </c>
      <c r="U119" s="277" t="n">
        <f aca="false">SUM(U13:U118)</f>
        <v>230</v>
      </c>
      <c r="V119" s="277" t="n">
        <f aca="false">SUM(V13:V118)</f>
        <v>0</v>
      </c>
      <c r="W119" s="902"/>
      <c r="X119" s="903" t="n">
        <f aca="false">SUM(X13:X118)</f>
        <v>4160</v>
      </c>
      <c r="Y119" s="903" t="n">
        <f aca="false">SUM(Y13:Y118)</f>
        <v>970</v>
      </c>
      <c r="Z119" s="903" t="n">
        <f aca="false">SUM(Z13:Z118)</f>
        <v>395</v>
      </c>
      <c r="AA119" s="903" t="n">
        <f aca="false">SUM(AA13:AA118)</f>
        <v>350</v>
      </c>
      <c r="AB119" s="903" t="n">
        <f aca="false">SUM(AB13:AB118)</f>
        <v>345</v>
      </c>
      <c r="AC119" s="903" t="n">
        <f aca="false">SUM(AC13:AC118)</f>
        <v>445</v>
      </c>
      <c r="AD119" s="903" t="n">
        <f aca="false">SUM(AD13:AD118)</f>
        <v>315</v>
      </c>
      <c r="AE119" s="903" t="n">
        <f aca="false">SUM(AE13:AE118)</f>
        <v>360</v>
      </c>
      <c r="AF119" s="903" t="n">
        <f aca="false">SUM(AF13:AF118)</f>
        <v>430</v>
      </c>
      <c r="AG119" s="903" t="n">
        <f aca="false">SUM(AG13:AG118)</f>
        <v>410</v>
      </c>
      <c r="AH119" s="903" t="n">
        <f aca="false">SUM(AH13:AH118)</f>
        <v>20</v>
      </c>
      <c r="AI119" s="903" t="n">
        <f aca="false">SUM(AI13:AI118)</f>
        <v>120</v>
      </c>
      <c r="AJ119" s="903" t="n">
        <f aca="false">SUM(AJ13:AJ118)</f>
        <v>0</v>
      </c>
      <c r="AK119" s="903" t="n">
        <f aca="false">SUM(AK13:AK118)</f>
        <v>0</v>
      </c>
      <c r="AL119" s="904" t="n">
        <f aca="false">AM119-X119</f>
        <v>0</v>
      </c>
      <c r="AM119" s="905" t="n">
        <f aca="false">SUM(AM13:AM118)</f>
        <v>4160</v>
      </c>
      <c r="AN119" s="905" t="n">
        <f aca="false">SUM(AN13:AN118)</f>
        <v>290</v>
      </c>
      <c r="AO119" s="905" t="n">
        <f aca="false">SUM(AO13:AO118)</f>
        <v>315</v>
      </c>
      <c r="AP119" s="905" t="n">
        <f aca="false">SUM(AP13:AP118)</f>
        <v>260</v>
      </c>
      <c r="AQ119" s="905" t="n">
        <f aca="false">SUM(AQ13:AQ118)</f>
        <v>245</v>
      </c>
      <c r="AR119" s="905" t="n">
        <f aca="false">SUM(AR13:AR118)</f>
        <v>200</v>
      </c>
      <c r="AS119" s="905" t="n">
        <f aca="false">SUM(AS13:AS118)</f>
        <v>350</v>
      </c>
      <c r="AT119" s="905" t="n">
        <f aca="false">SUM(AT13:AT118)</f>
        <v>240</v>
      </c>
      <c r="AU119" s="905" t="n">
        <f aca="false">SUM(AU13:AU118)</f>
        <v>340</v>
      </c>
      <c r="AV119" s="905" t="n">
        <f aca="false">SUM(AV13:AV118)</f>
        <v>180</v>
      </c>
      <c r="AW119" s="905" t="n">
        <f aca="false">SUM(AW13:AW118)</f>
        <v>320</v>
      </c>
      <c r="AX119" s="905" t="n">
        <f aca="false">SUM(AX13:AX118)</f>
        <v>330</v>
      </c>
      <c r="AY119" s="905" t="n">
        <f aca="false">SUM(AY13:AY118)</f>
        <v>250</v>
      </c>
      <c r="AZ119" s="905" t="n">
        <f aca="false">SUM(AZ13:AZ118)</f>
        <v>340</v>
      </c>
      <c r="BA119" s="905" t="n">
        <f aca="false">SUM(BA13:BA118)</f>
        <v>270</v>
      </c>
      <c r="BB119" s="905" t="n">
        <f aca="false">SUM(BB13:BB118)</f>
        <v>230</v>
      </c>
      <c r="BC119" s="905" t="n">
        <f aca="false">SUM(BC13:BC118)</f>
        <v>0</v>
      </c>
      <c r="BE119" s="907" t="n">
        <f aca="false">SUM(BE13:BE118)</f>
        <v>1080</v>
      </c>
      <c r="BF119" s="908" t="n">
        <f aca="false">SUM(BF13:BF118)</f>
        <v>60</v>
      </c>
      <c r="BG119" s="908" t="n">
        <f aca="false">SUM(BG13:BG118)</f>
        <v>0</v>
      </c>
      <c r="BH119" s="908" t="n">
        <f aca="false">SUM(BH13:BH118)</f>
        <v>130</v>
      </c>
      <c r="BI119" s="908" t="n">
        <f aca="false">SUM(BI13:BI118)</f>
        <v>90</v>
      </c>
      <c r="BJ119" s="908" t="n">
        <f aca="false">SUM(BJ13:BJ118)</f>
        <v>100</v>
      </c>
      <c r="BK119" s="908" t="n">
        <f aca="false">SUM(BK13:BK118)</f>
        <v>90</v>
      </c>
      <c r="BL119" s="908" t="n">
        <f aca="false">SUM(BL13:BL118)</f>
        <v>120</v>
      </c>
      <c r="BM119" s="908" t="n">
        <f aca="false">SUM(BM13:BM118)</f>
        <v>30</v>
      </c>
      <c r="BN119" s="908" t="n">
        <f aca="false">SUM(BN13:BN118)</f>
        <v>100</v>
      </c>
      <c r="BO119" s="908" t="n">
        <f aca="false">SUM(BO13:BO118)</f>
        <v>30</v>
      </c>
      <c r="BP119" s="908" t="n">
        <f aca="false">SUM(BP13:BP118)</f>
        <v>60</v>
      </c>
      <c r="BQ119" s="908" t="n">
        <f aca="false">SUM(BQ13:BQ118)</f>
        <v>150</v>
      </c>
      <c r="BR119" s="908" t="n">
        <f aca="false">SUM(BR13:BR118)</f>
        <v>60</v>
      </c>
      <c r="BS119" s="908" t="n">
        <f aca="false">SUM(BS13:BS118)</f>
        <v>60</v>
      </c>
      <c r="BT119" s="908" t="n">
        <f aca="false">SUM(BT13:BT118)</f>
        <v>0</v>
      </c>
      <c r="BU119" s="907" t="n">
        <f aca="false">SUM(BU13:BU118)</f>
        <v>0</v>
      </c>
    </row>
    <row r="121" customFormat="false" ht="17.65" hidden="false" customHeight="false" outlineLevel="0" collapsed="false">
      <c r="AE121" s="909"/>
      <c r="AF121" s="909"/>
      <c r="AG121" s="909"/>
      <c r="AH121" s="909"/>
      <c r="AI121" s="909"/>
      <c r="AJ121" s="909"/>
    </row>
    <row r="125" customFormat="false" ht="17.65" hidden="false" customHeight="false" outlineLevel="0" collapsed="false">
      <c r="F125" s="899"/>
    </row>
    <row r="126" customFormat="false" ht="17.65" hidden="false" customHeight="false" outlineLevel="0" collapsed="false">
      <c r="S126" s="899"/>
    </row>
    <row r="128" customFormat="false" ht="17.65" hidden="false" customHeight="false" outlineLevel="0" collapsed="false">
      <c r="S128" s="899"/>
    </row>
  </sheetData>
  <autoFilter ref="A12:CC122"/>
  <mergeCells count="3">
    <mergeCell ref="G5:V5"/>
    <mergeCell ref="X5:AK5"/>
    <mergeCell ref="Z6:AB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28" activeCellId="0" sqref="AA28"/>
    </sheetView>
  </sheetViews>
  <sheetFormatPr defaultColWidth="8.8515625" defaultRowHeight="13.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LibreOffice/7.2.5.2$Windows_X86_64 LibreOffice_project/499f9727c189e6ef3471021d6132d4c694f357e5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2016-04-15T01:38:00Z</dcterms:created>
  <dc:creator>Nhan</dc:creator>
  <dc:description/>
  <dc:language>en-US</dc:language>
  <cp:lastModifiedBy/>
  <dcterms:modified xsi:type="dcterms:W3CDTF">2024-12-30T07:21:24Z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C92005AEA244402EBEE52AE6319076F5_12</vt:lpwstr>
  </property>
  <property fmtid="{D5CDD505-2E9C-101B-9397-08002B2CF9AE}" pid="3" name="KSOProductBuildVer">
    <vt:lpwstr>1033-12.2.0.13489</vt:lpwstr>
  </property>
</Properties>
</file>